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Pappi Smurf\Dropbox\UKUTEL\CALCULATOR\"/>
    </mc:Choice>
  </mc:AlternateContent>
  <xr:revisionPtr revIDLastSave="0" documentId="13_ncr:1_{C301F92D-BAD7-4387-A65F-F61B2C1DE0CE}" xr6:coauthVersionLast="47" xr6:coauthVersionMax="47" xr10:uidLastSave="{00000000-0000-0000-0000-000000000000}"/>
  <bookViews>
    <workbookView xWindow="-108" yWindow="-108" windowWidth="23256" windowHeight="12456" tabRatio="766" activeTab="2" xr2:uid="{00000000-000D-0000-FFFF-FFFF00000000}"/>
  </bookViews>
  <sheets>
    <sheet name="Disclaimer_" sheetId="54" r:id="rId1"/>
    <sheet name="." sheetId="55" r:id="rId2"/>
    <sheet name="Matrix_RSA_Reseller" sheetId="47" r:id="rId3"/>
    <sheet name="Matrix_GLOBAL_Reseller" sheetId="57" r:id="rId4"/>
    <sheet name="Level11" sheetId="30" state="veryHidden" r:id="rId5"/>
  </sheets>
  <externalReferences>
    <externalReference r:id="rId6"/>
  </externalReferences>
  <definedNames>
    <definedName name="Connect">[1]Affiliate!$AJ$22:$AJ$26</definedName>
    <definedName name="Connecta" localSheetId="3">[1]Affiliate!$AJ$22:$AJ$26</definedName>
    <definedName name="Connecta" localSheetId="2">[1]Affiliate!$AJ$22:$AJ$26</definedName>
    <definedName name="Connecta">#REF!</definedName>
    <definedName name="Matrix_Calc_Compact">#REF!</definedName>
    <definedName name="R0" localSheetId="3">[1]Affiliate!$AG$21:$AG$23</definedName>
    <definedName name="R0" localSheetId="2">[1]Affiliate!$AG$21:$AG$23</definedName>
    <definedName name="R0">#REF!</definedName>
    <definedName name="R100.01" localSheetId="3">[1]Affiliate!$AH$21:$AH$26</definedName>
    <definedName name="R100.01" localSheetId="2">[1]Affiliate!$AH$21:$AH$26</definedName>
    <definedName name="R100.01">#REF!</definedName>
    <definedName name="Web_Calc_Screen">#REF!</definedName>
    <definedName name="Zero">[1]Affiliate!$AG$21:$AG$23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47" l="1"/>
  <c r="K12" i="47" s="1"/>
  <c r="I15" i="47"/>
  <c r="G17" i="47"/>
  <c r="I17" i="47" s="1"/>
  <c r="I4" i="47"/>
  <c r="I6" i="47"/>
  <c r="M6" i="47" s="1"/>
  <c r="M10" i="47" s="1"/>
  <c r="O2" i="47"/>
  <c r="O6" i="47" s="1"/>
  <c r="O10" i="47" s="1"/>
  <c r="L4" i="47"/>
  <c r="K10" i="47" s="1"/>
  <c r="I10" i="47"/>
  <c r="M4" i="47"/>
  <c r="C23" i="47"/>
  <c r="C22" i="47"/>
  <c r="C21" i="47"/>
  <c r="C20" i="47"/>
  <c r="C19" i="47"/>
  <c r="C18" i="47"/>
  <c r="C17" i="47"/>
  <c r="C16" i="47"/>
  <c r="C15" i="47"/>
  <c r="G22" i="57"/>
  <c r="G21" i="57"/>
  <c r="G20" i="57"/>
  <c r="G19" i="57"/>
  <c r="G18" i="57"/>
  <c r="G17" i="57"/>
  <c r="G16" i="57"/>
  <c r="G15" i="57"/>
  <c r="G14" i="57"/>
  <c r="G15" i="47"/>
  <c r="G16" i="47" s="1"/>
  <c r="I16" i="47" s="1"/>
  <c r="C12" i="57"/>
  <c r="K12" i="57" s="1"/>
  <c r="M4" i="57"/>
  <c r="K26" i="57"/>
  <c r="C22" i="57"/>
  <c r="C21" i="57"/>
  <c r="C20" i="57"/>
  <c r="C19" i="57"/>
  <c r="C18" i="57"/>
  <c r="C17" i="57"/>
  <c r="C16" i="57"/>
  <c r="C15" i="57"/>
  <c r="C14" i="57"/>
  <c r="I10" i="57"/>
  <c r="I14" i="57" s="1"/>
  <c r="M15" i="47" l="1"/>
  <c r="G18" i="47"/>
  <c r="K16" i="47"/>
  <c r="O15" i="47"/>
  <c r="O16" i="47"/>
  <c r="K15" i="47"/>
  <c r="G27" i="47"/>
  <c r="K27" i="47" s="1"/>
  <c r="M10" i="57"/>
  <c r="K10" i="57"/>
  <c r="K14" i="57"/>
  <c r="M14" i="57"/>
  <c r="I17" i="57"/>
  <c r="I18" i="57"/>
  <c r="I19" i="57"/>
  <c r="I22" i="57"/>
  <c r="M17" i="57"/>
  <c r="I20" i="57"/>
  <c r="I15" i="57"/>
  <c r="K15" i="57" s="1"/>
  <c r="I21" i="57"/>
  <c r="I16" i="57"/>
  <c r="M16" i="57" s="1"/>
  <c r="M17" i="47" l="1"/>
  <c r="M16" i="47"/>
  <c r="G19" i="47"/>
  <c r="M19" i="47" s="1"/>
  <c r="M18" i="47"/>
  <c r="G20" i="47"/>
  <c r="K17" i="47"/>
  <c r="O17" i="47"/>
  <c r="I18" i="47"/>
  <c r="M15" i="57"/>
  <c r="K16" i="57"/>
  <c r="M18" i="57"/>
  <c r="K17" i="57"/>
  <c r="G21" i="47" l="1"/>
  <c r="G22" i="47" s="1"/>
  <c r="G23" i="47" s="1"/>
  <c r="M20" i="47"/>
  <c r="K18" i="47"/>
  <c r="O18" i="47"/>
  <c r="M19" i="57"/>
  <c r="K18" i="57"/>
  <c r="I19" i="47" l="1"/>
  <c r="K19" i="47" s="1"/>
  <c r="O19" i="47"/>
  <c r="K19" i="57"/>
  <c r="I20" i="47" l="1"/>
  <c r="K20" i="47" s="1"/>
  <c r="O20" i="47"/>
  <c r="M20" i="57"/>
  <c r="K20" i="57"/>
  <c r="I21" i="47" l="1"/>
  <c r="K21" i="47" s="1"/>
  <c r="O21" i="47"/>
  <c r="K21" i="57"/>
  <c r="M21" i="57"/>
  <c r="I22" i="47" l="1"/>
  <c r="K22" i="47" s="1"/>
  <c r="O22" i="47"/>
  <c r="M22" i="57"/>
  <c r="M30" i="57" s="1"/>
  <c r="O30" i="57" s="1"/>
  <c r="K22" i="57"/>
  <c r="G24" i="57"/>
  <c r="I23" i="47" l="1"/>
  <c r="K23" i="47" s="1"/>
  <c r="O23" i="47"/>
  <c r="O25" i="47" s="1"/>
  <c r="K24" i="57"/>
  <c r="K28" i="57"/>
  <c r="M22" i="47" l="1"/>
  <c r="M21" i="47"/>
  <c r="M23" i="47" l="1"/>
  <c r="S4" i="30"/>
  <c r="M25" i="47" l="1"/>
  <c r="O29" i="47" s="1"/>
  <c r="H4" i="30"/>
  <c r="F14" i="30" l="1"/>
  <c r="L4" i="30" s="1"/>
  <c r="F24" i="30"/>
  <c r="F23" i="30"/>
  <c r="F22" i="30"/>
  <c r="F21" i="30"/>
  <c r="F20" i="30"/>
  <c r="F19" i="30"/>
  <c r="F18" i="30"/>
  <c r="F17" i="30"/>
  <c r="F16" i="30"/>
  <c r="W6" i="30" l="1"/>
  <c r="W8" i="30" s="1"/>
  <c r="I14" i="30" l="1"/>
  <c r="J14" i="30" s="1"/>
  <c r="I16" i="30" l="1"/>
  <c r="J16" i="30" s="1"/>
  <c r="I17" i="30" l="1"/>
  <c r="J17" i="30" l="1"/>
  <c r="I18" i="30" s="1"/>
  <c r="J18" i="30" s="1"/>
  <c r="I19" i="30" l="1"/>
  <c r="J19" i="30" s="1"/>
  <c r="I20" i="30" l="1"/>
  <c r="J20" i="30" s="1"/>
  <c r="I21" i="30" l="1"/>
  <c r="J21" i="30" s="1"/>
  <c r="I22" i="30" l="1"/>
  <c r="J22" i="30" s="1"/>
  <c r="I23" i="30" l="1"/>
  <c r="J23" i="30" l="1"/>
  <c r="I24" i="30" l="1"/>
  <c r="J24" i="30" s="1"/>
  <c r="J26" i="30" l="1"/>
  <c r="W4" i="30" l="1"/>
  <c r="L14" i="30" l="1"/>
  <c r="L16" i="30"/>
  <c r="L18" i="30"/>
  <c r="L17" i="30"/>
  <c r="L19" i="30"/>
  <c r="L20" i="30"/>
  <c r="L21" i="30"/>
  <c r="L22" i="30"/>
  <c r="M22" i="30" s="1"/>
  <c r="L23" i="30"/>
  <c r="L24" i="30"/>
  <c r="M16" i="30" l="1"/>
  <c r="M20" i="30"/>
  <c r="M19" i="30"/>
  <c r="M14" i="30"/>
  <c r="M17" i="30"/>
  <c r="M24" i="30"/>
  <c r="M21" i="30"/>
  <c r="M23" i="30"/>
  <c r="M18" i="30"/>
  <c r="K24" i="30" l="1"/>
  <c r="N24" i="30" s="1"/>
  <c r="O24" i="30" s="1"/>
  <c r="Q24" i="30" s="1"/>
  <c r="K17" i="30"/>
  <c r="N17" i="30" s="1"/>
  <c r="K20" i="30"/>
  <c r="N20" i="30" s="1"/>
  <c r="K16" i="30"/>
  <c r="N16" i="30" s="1"/>
  <c r="K21" i="30"/>
  <c r="N21" i="30" s="1"/>
  <c r="K23" i="30"/>
  <c r="N23" i="30" s="1"/>
  <c r="K18" i="30"/>
  <c r="N18" i="30" s="1"/>
  <c r="K19" i="30"/>
  <c r="N19" i="30" s="1"/>
  <c r="K22" i="30"/>
  <c r="N22" i="30" s="1"/>
  <c r="K14" i="30"/>
  <c r="N14" i="30" s="1"/>
  <c r="S24" i="30" l="1"/>
  <c r="O21" i="30" l="1"/>
  <c r="Q21" i="30" l="1"/>
  <c r="S21" i="30"/>
  <c r="O20" i="30" l="1"/>
  <c r="Q20" i="30" l="1"/>
  <c r="S20" i="30"/>
  <c r="O19" i="30" l="1"/>
  <c r="S19" i="30" l="1"/>
  <c r="Q19" i="30"/>
  <c r="O18" i="30" l="1"/>
  <c r="S18" i="30" l="1"/>
  <c r="Q18" i="30"/>
  <c r="O22" i="30" l="1"/>
  <c r="S22" i="30" l="1"/>
  <c r="Q22" i="30"/>
  <c r="O23" i="30" l="1"/>
  <c r="S23" i="30" l="1"/>
  <c r="Q23" i="30"/>
  <c r="O17" i="30" l="1"/>
  <c r="S17" i="30" l="1"/>
  <c r="Q17" i="30"/>
  <c r="O16" i="30" l="1"/>
  <c r="S16" i="30" l="1"/>
  <c r="Q16" i="30"/>
  <c r="O14" i="30" l="1"/>
  <c r="S14" i="30" l="1"/>
  <c r="S26" i="30" s="1"/>
  <c r="Q14" i="30"/>
  <c r="W16" i="30" l="1"/>
  <c r="K4" i="30"/>
  <c r="G25" i="47"/>
  <c r="K25" i="47" l="1"/>
  <c r="K29"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Phillip S</author>
  </authors>
  <commentList>
    <comment ref="O4" authorId="0" shapeId="0" xr:uid="{00000000-0006-0000-0B00-000001000000}">
      <text>
        <r>
          <rPr>
            <b/>
            <sz val="14"/>
            <color indexed="81"/>
            <rFont val="Tahoma"/>
            <family val="2"/>
          </rPr>
          <t>SELECT HERE</t>
        </r>
      </text>
    </comment>
    <comment ref="W6" authorId="0" shapeId="0" xr:uid="{00000000-0006-0000-0B00-000002000000}">
      <text>
        <r>
          <rPr>
            <b/>
            <sz val="14"/>
            <color indexed="81"/>
            <rFont val="Calibri"/>
            <family val="2"/>
          </rPr>
          <t>SELECT HERE</t>
        </r>
      </text>
    </comment>
    <comment ref="W8" authorId="0" shapeId="0" xr:uid="{00000000-0006-0000-0B00-000003000000}">
      <text>
        <r>
          <rPr>
            <b/>
            <sz val="12"/>
            <color indexed="81"/>
            <rFont val="Tahoma"/>
            <family val="2"/>
          </rPr>
          <t>SELECT HERE</t>
        </r>
      </text>
    </comment>
  </commentList>
</comments>
</file>

<file path=xl/sharedStrings.xml><?xml version="1.0" encoding="utf-8"?>
<sst xmlns="http://schemas.openxmlformats.org/spreadsheetml/2006/main" count="82" uniqueCount="55">
  <si>
    <t xml:space="preserve"> </t>
  </si>
  <si>
    <t>Affilate</t>
  </si>
  <si>
    <t>MATRIX RESELLER BUSINESS PROGRAM CALCULATOR</t>
  </si>
  <si>
    <r>
      <t xml:space="preserve">  STEP 1  </t>
    </r>
    <r>
      <rPr>
        <b/>
        <sz val="16"/>
        <color rgb="FFFF0000"/>
        <rFont val="Wingdings 3"/>
        <family val="1"/>
        <charset val="2"/>
      </rPr>
      <t xml:space="preserve"> </t>
    </r>
  </si>
  <si>
    <t>INCOME DISCLAIMER</t>
  </si>
  <si>
    <t>Select Reseller Program</t>
  </si>
  <si>
    <t>Installment Interval</t>
  </si>
  <si>
    <t>Monthly</t>
  </si>
  <si>
    <t xml:space="preserve">Minimum Pricing:  </t>
  </si>
  <si>
    <t>Available to</t>
  </si>
  <si>
    <t>RSA Clients only</t>
  </si>
  <si>
    <t>TIER 1</t>
  </si>
  <si>
    <t>2 Months</t>
  </si>
  <si>
    <t>4 Months</t>
  </si>
  <si>
    <t>1 YEAR</t>
  </si>
  <si>
    <t>6 Months</t>
  </si>
  <si>
    <t>Team  Member / level</t>
  </si>
  <si>
    <t>Once-Off PROFITS</t>
  </si>
  <si>
    <r>
      <t xml:space="preserve">LESS: </t>
    </r>
    <r>
      <rPr>
        <sz val="15"/>
        <color theme="0"/>
        <rFont val="Calibri"/>
        <family val="2"/>
        <scheme val="minor"/>
      </rPr>
      <t>Annual Line Rental Fee</t>
    </r>
    <r>
      <rPr>
        <b/>
        <sz val="15"/>
        <color theme="0"/>
        <rFont val="Calibri"/>
        <family val="2"/>
        <scheme val="minor"/>
      </rPr>
      <t>:</t>
    </r>
  </si>
  <si>
    <t>Once-off income from "Product sales":</t>
  </si>
  <si>
    <t xml:space="preserve">                 Annual recurring income from "Annual Line Rental Fee":</t>
  </si>
  <si>
    <t>Annual recurring PROFITS</t>
  </si>
  <si>
    <t xml:space="preserve"> % / Tier</t>
  </si>
  <si>
    <t>Average monthly income</t>
  </si>
  <si>
    <t>("Annual income" devided by 12)</t>
  </si>
  <si>
    <t>Once-Off   Package  Payment</t>
  </si>
  <si>
    <t>RSA</t>
  </si>
  <si>
    <t>GLOBAL</t>
  </si>
  <si>
    <t>Annual Line-rental:                            (Payable every 12 months)</t>
  </si>
  <si>
    <t>STARTER</t>
  </si>
  <si>
    <t>INTERMEDIATE</t>
  </si>
  <si>
    <t>PRO</t>
  </si>
  <si>
    <t>Choose your &amp; team Package</t>
  </si>
  <si>
    <t>Select Tiers                 &amp; Team</t>
  </si>
  <si>
    <t>Monthly recurring PROFITS</t>
  </si>
  <si>
    <t xml:space="preserve"> R / % / Tier</t>
  </si>
  <si>
    <t>Once-off  + Annual + Recurring</t>
  </si>
  <si>
    <t>TOTAL TEAM COUNT:</t>
  </si>
  <si>
    <t>STARTER + 5.5 GB DATA BUNDLE + 1 GB TOP UP</t>
  </si>
  <si>
    <t>MEDIUM + 5.5 GB DATA BUNDLE + 1 GB TOP UP</t>
  </si>
  <si>
    <t>UKUTEL (PTY) LTD make every effort to ensure that we accurately represent our products and services and their potential for income.    Earning and Income statements made by our company and its customers are estimates of what we think you can possibly earn. There is no guarantee that you will make these levels of income and you accept the risk that the earnings and income statements differ by individual.
As with any business, your results may vary, and will be based on your individual capacity, business experience, expertise, and level of desire. There are no guarantees concerning the level of success you may experience.                                                                                                                                                                             Any testimonials and examples which may be used are exceptional results, which do not apply to the average purchaser, and are not intended to represent or guarantee that anyone will achieve the same or similar results. Each individual’s success depends on his or her background, dedication, desire and motivation.
There is no assurance that examples of past earnings can be duplicated in the future. We cannot guarantee your future results and/or success. There are some unknown risks in business and on the internet that we cannot foresee which can reduce results. We are not responsible for those and your actions.
The use of our information, products and services should be based on your own due diligence and you agree that our company is not liable for any success or failure of your business that is directly or indirectly related to the purchase and use of our information, products and services.</t>
  </si>
  <si>
    <t>14 DAYS</t>
  </si>
  <si>
    <t>28 DAYS</t>
  </si>
  <si>
    <t>No, it took me longer</t>
  </si>
  <si>
    <t>Team  Member / Tiers</t>
  </si>
  <si>
    <t>Tier / Time</t>
  </si>
  <si>
    <t xml:space="preserve">  TOTAL TEAM COUNT:</t>
  </si>
  <si>
    <t>1 Month</t>
  </si>
  <si>
    <t>PRO         + 5.5 GB DATA               + 1 GB TOP-UP</t>
  </si>
  <si>
    <t>Average Monthly Income after 12 Months</t>
  </si>
  <si>
    <t>STARTER + 5.5 GB DATA BUNDLE</t>
  </si>
  <si>
    <t>MEDIUM + 5.5 GB DATA BUNDLE</t>
  </si>
  <si>
    <t>PRO         + 5.5 GB DATA</t>
  </si>
  <si>
    <t xml:space="preserve">  CHOOSE YOUR PERSONAL + TEAM PACKAGE</t>
  </si>
  <si>
    <t>Version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</si>
</sst>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R&quot;\ #,##0;[Red]\-&quot;R&quot;\ #,##0"/>
    <numFmt numFmtId="8" formatCode="&quot;R&quot;\ #,##0.00;[Red]\-&quot;R&quot;\ #,##0.00"/>
    <numFmt numFmtId="44" formatCode="_-&quot;R&quot;\ * #,##0.00_-;\-&quot;R&quot;\ * #,##0.00_-;_-&quot;R&quot;\ * &quot;-&quot;??_-;_-@_-"/>
    <numFmt numFmtId="164" formatCode="_ * #,##0.00_ ;_ * \-#,##0.00_ ;_ * &quot;-&quot;??_ ;_ @_ "/>
    <numFmt numFmtId="165" formatCode="&quot;R&quot;\ #,##0.00"/>
    <numFmt numFmtId="166" formatCode="_ * #,##0_ ;_ * \-#,##0_ ;_ * &quot;-&quot;??_ ;_ @_ "/>
    <numFmt numFmtId="167" formatCode="&quot;R&quot;\ #,##0"/>
    <numFmt numFmtId="168" formatCode="_-[$R-1C09]* #,##0.00_-;\-[$R-1C09]* #,##0.00_-;_-[$R-1C09]* &quot;-&quot;??_-;_-@_-"/>
    <numFmt numFmtId="169" formatCode="_-[$R-1C09]* #,##0_-;\-[$R-1C09]* #,##0_-;_-[$R-1C09]* &quot;-&quot;??_-;_-@_-"/>
    <numFmt numFmtId="170" formatCode="_-[$$-409]* #,##0.00_ ;_-[$$-409]* \-#,##0.00\ ;_-[$$-409]* &quot;-&quot;??_ ;_-@_ "/>
    <numFmt numFmtId="171" formatCode="[$$-409]#,##0.00"/>
    <numFmt numFmtId="172" formatCode="0.0"/>
  </numFmts>
  <fonts count="88" x14ac:knownFonts="1">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color theme="0"/>
      <name val="Arial"/>
      <family val="2"/>
    </font>
    <font>
      <sz val="12"/>
      <color theme="0"/>
      <name val="Arial"/>
      <family val="2"/>
    </font>
    <font>
      <b/>
      <sz val="20"/>
      <color theme="0"/>
      <name val="Arial"/>
      <family val="2"/>
    </font>
    <font>
      <b/>
      <sz val="20"/>
      <name val="Arial"/>
      <family val="2"/>
    </font>
    <font>
      <b/>
      <sz val="1"/>
      <name val="Arial"/>
      <family val="2"/>
    </font>
    <font>
      <sz val="11"/>
      <name val="Arial"/>
      <family val="2"/>
    </font>
    <font>
      <sz val="11"/>
      <color theme="0"/>
      <name val="Arial"/>
      <family val="2"/>
    </font>
    <font>
      <b/>
      <sz val="24"/>
      <color theme="0"/>
      <name val="Calibri"/>
      <family val="2"/>
      <scheme val="minor"/>
    </font>
    <font>
      <b/>
      <sz val="12"/>
      <color indexed="8"/>
      <name val="Arial"/>
      <family val="2"/>
    </font>
    <font>
      <sz val="12"/>
      <color indexed="8"/>
      <name val="Arial"/>
      <family val="2"/>
    </font>
    <font>
      <b/>
      <sz val="14"/>
      <name val="Arial"/>
      <family val="2"/>
    </font>
    <font>
      <b/>
      <sz val="11"/>
      <color theme="0"/>
      <name val="Arial"/>
      <family val="2"/>
    </font>
    <font>
      <b/>
      <sz val="12"/>
      <color theme="0"/>
      <name val="Arial"/>
      <family val="2"/>
    </font>
    <font>
      <b/>
      <sz val="12"/>
      <color theme="1"/>
      <name val="Arial"/>
      <family val="2"/>
    </font>
    <font>
      <b/>
      <sz val="12"/>
      <name val="Arial"/>
      <family val="2"/>
    </font>
    <font>
      <b/>
      <sz val="13"/>
      <color rgb="FF92D050"/>
      <name val="Arial"/>
      <family val="2"/>
    </font>
    <font>
      <b/>
      <sz val="13"/>
      <color theme="0"/>
      <name val="Arial"/>
      <family val="2"/>
    </font>
    <font>
      <b/>
      <sz val="13"/>
      <color theme="2" tint="-0.89999084444715716"/>
      <name val="Arial"/>
      <family val="2"/>
    </font>
    <font>
      <b/>
      <sz val="13"/>
      <name val="Arial"/>
      <family val="2"/>
    </font>
    <font>
      <sz val="1"/>
      <name val="Arial"/>
      <family val="2"/>
    </font>
    <font>
      <sz val="13"/>
      <color theme="1"/>
      <name val="Arial"/>
      <family val="2"/>
    </font>
    <font>
      <b/>
      <sz val="11"/>
      <name val="Arial"/>
      <family val="2"/>
    </font>
    <font>
      <b/>
      <sz val="13"/>
      <color theme="1"/>
      <name val="Arial"/>
      <family val="2"/>
    </font>
    <font>
      <b/>
      <sz val="8.5"/>
      <color theme="1"/>
      <name val="Arial"/>
      <family val="2"/>
    </font>
    <font>
      <b/>
      <sz val="8.5"/>
      <color indexed="8"/>
      <name val="Arial"/>
      <family val="2"/>
    </font>
    <font>
      <b/>
      <sz val="10"/>
      <name val="Arial"/>
      <family val="2"/>
    </font>
    <font>
      <sz val="13"/>
      <name val="Arial"/>
      <family val="2"/>
    </font>
    <font>
      <b/>
      <sz val="8"/>
      <color theme="1"/>
      <name val="Arial"/>
      <family val="2"/>
    </font>
    <font>
      <b/>
      <sz val="8"/>
      <color theme="0"/>
      <name val="Arial"/>
      <family val="2"/>
    </font>
    <font>
      <sz val="12"/>
      <name val="Arial"/>
      <family val="2"/>
    </font>
    <font>
      <u/>
      <sz val="11"/>
      <color theme="10"/>
      <name val="Calibri"/>
      <family val="2"/>
      <scheme val="minor"/>
    </font>
    <font>
      <b/>
      <sz val="14"/>
      <color theme="9" tint="-0.249977111117893"/>
      <name val="Arial"/>
      <family val="2"/>
    </font>
    <font>
      <b/>
      <sz val="18"/>
      <color theme="0"/>
      <name val="Arial"/>
      <family val="2"/>
    </font>
    <font>
      <sz val="14"/>
      <color theme="0"/>
      <name val="Arial"/>
      <family val="2"/>
    </font>
    <font>
      <b/>
      <sz val="10"/>
      <color theme="0"/>
      <name val="Arial"/>
      <family val="2"/>
    </font>
    <font>
      <sz val="8"/>
      <name val="Arial"/>
      <family val="2"/>
    </font>
    <font>
      <b/>
      <sz val="14"/>
      <color indexed="81"/>
      <name val="Calibri"/>
      <family val="2"/>
    </font>
    <font>
      <b/>
      <sz val="12"/>
      <color rgb="FFFF0000"/>
      <name val="Arial"/>
      <family val="2"/>
    </font>
    <font>
      <b/>
      <sz val="14"/>
      <color theme="0"/>
      <name val="Calibri"/>
      <family val="2"/>
      <scheme val="minor"/>
    </font>
    <font>
      <b/>
      <sz val="14"/>
      <color rgb="FFFFC000"/>
      <name val="Arial"/>
      <family val="2"/>
    </font>
    <font>
      <b/>
      <sz val="14"/>
      <color indexed="8"/>
      <name val="Arial"/>
      <family val="2"/>
    </font>
    <font>
      <b/>
      <sz val="14"/>
      <color rgb="FFFFFAEB"/>
      <name val="Arial"/>
      <family val="2"/>
    </font>
    <font>
      <b/>
      <sz val="16"/>
      <color theme="0"/>
      <name val="Arial"/>
      <family val="2"/>
    </font>
    <font>
      <sz val="11"/>
      <name val="Calibri"/>
      <family val="2"/>
      <scheme val="minor"/>
    </font>
    <font>
      <b/>
      <sz val="9"/>
      <name val="Arial"/>
      <family val="2"/>
    </font>
    <font>
      <b/>
      <sz val="12"/>
      <color indexed="81"/>
      <name val="Tahoma"/>
      <family val="2"/>
    </font>
    <font>
      <b/>
      <sz val="14"/>
      <color indexed="81"/>
      <name val="Tahoma"/>
      <family val="2"/>
    </font>
    <font>
      <sz val="11"/>
      <color theme="0"/>
      <name val="Calibri"/>
      <family val="2"/>
      <scheme val="minor"/>
    </font>
    <font>
      <b/>
      <sz val="14"/>
      <color theme="0"/>
      <name val="Arial"/>
      <family val="2"/>
    </font>
    <font>
      <b/>
      <sz val="1"/>
      <color theme="0"/>
      <name val="Arial"/>
      <family val="2"/>
    </font>
    <font>
      <sz val="1"/>
      <color theme="0"/>
      <name val="Arial"/>
      <family val="2"/>
    </font>
    <font>
      <b/>
      <sz val="16"/>
      <color rgb="FFFF0000"/>
      <name val="Arial"/>
      <family val="2"/>
    </font>
    <font>
      <b/>
      <sz val="16"/>
      <color rgb="FFFF0000"/>
      <name val="Wingdings 3"/>
      <family val="1"/>
      <charset val="2"/>
    </font>
    <font>
      <b/>
      <sz val="15"/>
      <color theme="1"/>
      <name val="Arial"/>
      <family val="2"/>
    </font>
    <font>
      <sz val="15"/>
      <color theme="0"/>
      <name val="Arial"/>
      <family val="2"/>
    </font>
    <font>
      <sz val="15"/>
      <color theme="1"/>
      <name val="Calibri"/>
      <family val="2"/>
      <scheme val="minor"/>
    </font>
    <font>
      <sz val="15"/>
      <name val="Calibri"/>
      <family val="2"/>
      <scheme val="minor"/>
    </font>
    <font>
      <sz val="15"/>
      <color theme="1"/>
      <name val="Arial"/>
      <family val="2"/>
    </font>
    <font>
      <sz val="15"/>
      <name val="Arial"/>
      <family val="2"/>
    </font>
    <font>
      <b/>
      <sz val="15"/>
      <color theme="0"/>
      <name val="Arial"/>
      <family val="2"/>
    </font>
    <font>
      <b/>
      <sz val="15"/>
      <name val="Arial"/>
      <family val="2"/>
    </font>
    <font>
      <b/>
      <sz val="15"/>
      <color theme="0"/>
      <name val="Calibri"/>
      <family val="2"/>
      <scheme val="minor"/>
    </font>
    <font>
      <sz val="15"/>
      <color theme="0"/>
      <name val="Calibri"/>
      <family val="2"/>
      <scheme val="minor"/>
    </font>
    <font>
      <b/>
      <sz val="15"/>
      <color rgb="FFFFFF00"/>
      <name val="Arial"/>
      <family val="2"/>
    </font>
    <font>
      <b/>
      <sz val="15"/>
      <name val="Calibri"/>
      <family val="2"/>
      <scheme val="minor"/>
    </font>
    <font>
      <sz val="22"/>
      <color theme="0"/>
      <name val="Calibri"/>
      <family val="2"/>
      <scheme val="minor"/>
    </font>
    <font>
      <sz val="12"/>
      <color theme="0"/>
      <name val="Calibri"/>
      <family val="2"/>
      <scheme val="minor"/>
    </font>
    <font>
      <b/>
      <sz val="28"/>
      <color theme="1"/>
      <name val="Calibri"/>
      <family val="2"/>
      <scheme val="minor"/>
    </font>
    <font>
      <sz val="14"/>
      <color theme="0"/>
      <name val="Bahnschrift Light SemiCondensed"/>
      <family val="2"/>
    </font>
    <font>
      <sz val="11"/>
      <color theme="1"/>
      <name val="Bahnschrift Light SemiCondensed"/>
      <family val="2"/>
    </font>
    <font>
      <sz val="14"/>
      <color theme="1"/>
      <name val="Bahnschrift Light SemiCondensed"/>
      <family val="2"/>
    </font>
    <font>
      <sz val="8"/>
      <name val="Calibri"/>
      <family val="2"/>
      <scheme val="minor"/>
    </font>
    <font>
      <b/>
      <sz val="14"/>
      <color theme="1"/>
      <name val="Calibri"/>
      <family val="2"/>
      <scheme val="minor"/>
    </font>
    <font>
      <b/>
      <u val="doubleAccounting"/>
      <sz val="15"/>
      <name val="Arial"/>
      <family val="2"/>
    </font>
    <font>
      <b/>
      <sz val="14.5"/>
      <color theme="1"/>
      <name val="Arial"/>
      <family val="2"/>
    </font>
    <font>
      <b/>
      <sz val="14.5"/>
      <color theme="0"/>
      <name val="Arial"/>
      <family val="2"/>
    </font>
    <font>
      <b/>
      <sz val="18"/>
      <color theme="1"/>
      <name val="Arial"/>
      <family val="2"/>
    </font>
    <font>
      <b/>
      <sz val="14.5"/>
      <color theme="0"/>
      <name val="Calibri"/>
      <family val="2"/>
      <scheme val="minor"/>
    </font>
    <font>
      <b/>
      <sz val="16"/>
      <name val="Calibri"/>
      <family val="2"/>
      <scheme val="minor"/>
    </font>
    <font>
      <b/>
      <sz val="22"/>
      <color theme="9" tint="0.59999389629810485"/>
      <name val="Calibri"/>
      <family val="2"/>
      <scheme val="minor"/>
    </font>
    <font>
      <b/>
      <sz val="18"/>
      <color theme="9" tint="0.59999389629810485"/>
      <name val="Arial"/>
      <family val="2"/>
    </font>
    <font>
      <b/>
      <sz val="16"/>
      <name val="Arial"/>
      <family val="2"/>
    </font>
    <font>
      <b/>
      <sz val="15.5"/>
      <name val="Arial"/>
      <family val="2"/>
    </font>
    <font>
      <b/>
      <sz val="16"/>
      <color theme="1"/>
      <name val="Arial"/>
      <family val="2"/>
    </font>
  </fonts>
  <fills count="2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9" tint="0.39997558519241921"/>
        <bgColor indexed="64"/>
      </patternFill>
    </fill>
    <fill>
      <patternFill patternType="solid">
        <fgColor rgb="FF215967"/>
        <bgColor indexed="64"/>
      </patternFill>
    </fill>
    <fill>
      <patternFill patternType="solid">
        <fgColor theme="1" tint="0.249977111117893"/>
        <bgColor indexed="64"/>
      </patternFill>
    </fill>
    <fill>
      <patternFill patternType="solid">
        <fgColor theme="2" tint="-9.9978637043366805E-2"/>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rgb="FFC593EB"/>
        <bgColor indexed="64"/>
      </patternFill>
    </fill>
    <fill>
      <patternFill patternType="solid">
        <fgColor rgb="FF5CE1E6"/>
        <bgColor indexed="64"/>
      </patternFill>
    </fill>
    <fill>
      <patternFill patternType="solid">
        <fgColor rgb="FFC1FF72"/>
        <bgColor indexed="64"/>
      </patternFill>
    </fill>
  </fills>
  <borders count="33">
    <border>
      <left/>
      <right/>
      <top/>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ck">
        <color indexed="64"/>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indexed="64"/>
      </top>
      <bottom style="thin">
        <color theme="0"/>
      </bottom>
      <diagonal/>
    </border>
    <border>
      <left/>
      <right style="thin">
        <color indexed="64"/>
      </right>
      <top/>
      <bottom/>
      <diagonal/>
    </border>
    <border>
      <left/>
      <right style="thin">
        <color theme="0"/>
      </right>
      <top style="thin">
        <color theme="0"/>
      </top>
      <bottom style="thin">
        <color theme="0"/>
      </bottom>
      <diagonal/>
    </border>
    <border>
      <left style="medium">
        <color theme="0"/>
      </left>
      <right style="hair">
        <color theme="9" tint="-0.2499465926084170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top/>
      <bottom style="double">
        <color indexed="64"/>
      </bottom>
      <diagonal/>
    </border>
    <border>
      <left/>
      <right/>
      <top style="thin">
        <color indexed="64"/>
      </top>
      <bottom/>
      <diagonal/>
    </border>
    <border>
      <left style="thin">
        <color indexed="64"/>
      </left>
      <right style="thin">
        <color theme="0"/>
      </right>
      <top/>
      <bottom/>
      <diagonal/>
    </border>
    <border>
      <left style="thin">
        <color indexed="64"/>
      </left>
      <right/>
      <top style="thin">
        <color indexed="64"/>
      </top>
      <bottom/>
      <diagonal/>
    </border>
    <border>
      <left/>
      <right/>
      <top style="thin">
        <color indexed="64"/>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164" fontId="1" fillId="0" borderId="0" applyFont="0" applyFill="0" applyBorder="0" applyAlignment="0" applyProtection="0"/>
    <xf numFmtId="0" fontId="34" fillId="0" borderId="0" applyNumberFormat="0" applyFill="0" applyBorder="0" applyAlignment="0" applyProtection="0"/>
    <xf numFmtId="44" fontId="1" fillId="0" borderId="0" applyFont="0" applyFill="0" applyBorder="0" applyAlignment="0" applyProtection="0"/>
  </cellStyleXfs>
  <cellXfs count="291">
    <xf numFmtId="0" fontId="0" fillId="0" borderId="0" xfId="0"/>
    <xf numFmtId="0" fontId="2" fillId="2" borderId="0" xfId="0" applyFont="1" applyFill="1" applyProtection="1">
      <protection hidden="1"/>
    </xf>
    <xf numFmtId="0" fontId="2" fillId="3" borderId="0" xfId="0" applyFont="1" applyFill="1" applyProtection="1">
      <protection hidden="1"/>
    </xf>
    <xf numFmtId="0" fontId="2" fillId="3" borderId="0" xfId="0" applyFont="1" applyFill="1" applyAlignment="1" applyProtection="1">
      <alignment vertical="center"/>
      <protection hidden="1"/>
    </xf>
    <xf numFmtId="0" fontId="3" fillId="3" borderId="0" xfId="0" applyFont="1" applyFill="1" applyProtection="1">
      <protection hidden="1"/>
    </xf>
    <xf numFmtId="0" fontId="4" fillId="3" borderId="0" xfId="0" applyFont="1" applyFill="1" applyProtection="1">
      <protection hidden="1"/>
    </xf>
    <xf numFmtId="0" fontId="5" fillId="3" borderId="0" xfId="0" applyFont="1" applyFill="1" applyProtection="1">
      <protection hidden="1"/>
    </xf>
    <xf numFmtId="0" fontId="6" fillId="3" borderId="0" xfId="0" applyFont="1" applyFill="1" applyAlignment="1" applyProtection="1">
      <alignment vertical="center" wrapText="1"/>
      <protection hidden="1"/>
    </xf>
    <xf numFmtId="0" fontId="7" fillId="3" borderId="0" xfId="0" applyFont="1" applyFill="1" applyAlignment="1" applyProtection="1">
      <alignment vertical="center" wrapText="1"/>
      <protection hidden="1"/>
    </xf>
    <xf numFmtId="0" fontId="8" fillId="3" borderId="0" xfId="0" applyFont="1" applyFill="1" applyAlignment="1" applyProtection="1">
      <alignment vertical="center" wrapText="1"/>
      <protection hidden="1"/>
    </xf>
    <xf numFmtId="0" fontId="9" fillId="3" borderId="0" xfId="0" applyFont="1" applyFill="1" applyProtection="1">
      <protection hidden="1"/>
    </xf>
    <xf numFmtId="0" fontId="4" fillId="2" borderId="0" xfId="0" applyFont="1" applyFill="1"/>
    <xf numFmtId="0" fontId="3" fillId="2" borderId="0" xfId="0" applyFont="1" applyFill="1"/>
    <xf numFmtId="0" fontId="11" fillId="3" borderId="0" xfId="0" applyFont="1" applyFill="1" applyAlignment="1" applyProtection="1">
      <alignment vertical="center"/>
      <protection hidden="1"/>
    </xf>
    <xf numFmtId="0" fontId="24" fillId="3" borderId="0" xfId="0" applyFont="1" applyFill="1" applyProtection="1">
      <protection hidden="1"/>
    </xf>
    <xf numFmtId="0" fontId="26" fillId="3" borderId="0" xfId="0" applyFont="1" applyFill="1" applyProtection="1">
      <protection hidden="1"/>
    </xf>
    <xf numFmtId="0" fontId="20" fillId="3" borderId="0" xfId="0" applyFont="1" applyFill="1" applyProtection="1">
      <protection hidden="1"/>
    </xf>
    <xf numFmtId="0" fontId="13" fillId="3" borderId="0" xfId="0" applyFont="1" applyFill="1" applyAlignment="1" applyProtection="1">
      <alignment horizontal="center" vertical="center"/>
      <protection hidden="1"/>
    </xf>
    <xf numFmtId="0" fontId="30" fillId="3" borderId="0" xfId="0" applyFont="1" applyFill="1" applyAlignment="1" applyProtection="1">
      <alignment horizontal="center" vertical="center"/>
      <protection hidden="1"/>
    </xf>
    <xf numFmtId="0" fontId="24" fillId="3" borderId="0" xfId="0" applyFont="1" applyFill="1" applyAlignment="1" applyProtection="1">
      <alignment horizontal="center" vertical="center"/>
      <protection hidden="1"/>
    </xf>
    <xf numFmtId="0" fontId="23" fillId="3" borderId="0" xfId="0" applyFont="1" applyFill="1" applyAlignment="1" applyProtection="1">
      <alignment horizontal="center" vertical="center"/>
      <protection hidden="1"/>
    </xf>
    <xf numFmtId="0" fontId="24" fillId="3" borderId="0" xfId="0" applyFont="1" applyFill="1" applyAlignment="1" applyProtection="1">
      <alignment vertical="center"/>
      <protection hidden="1"/>
    </xf>
    <xf numFmtId="0" fontId="29" fillId="3" borderId="0" xfId="0" applyFont="1" applyFill="1" applyAlignment="1" applyProtection="1">
      <alignment vertical="center"/>
      <protection hidden="1"/>
    </xf>
    <xf numFmtId="0" fontId="29" fillId="3" borderId="5" xfId="0" applyFont="1" applyFill="1" applyBorder="1" applyAlignment="1" applyProtection="1">
      <alignment vertical="center"/>
      <protection hidden="1"/>
    </xf>
    <xf numFmtId="0" fontId="3" fillId="3" borderId="0" xfId="0" applyFont="1" applyFill="1" applyAlignment="1" applyProtection="1">
      <alignment horizontal="center"/>
      <protection hidden="1"/>
    </xf>
    <xf numFmtId="0" fontId="4" fillId="3" borderId="0" xfId="0" applyFont="1" applyFill="1" applyAlignment="1" applyProtection="1">
      <alignment horizontal="center"/>
      <protection hidden="1"/>
    </xf>
    <xf numFmtId="0" fontId="2" fillId="3" borderId="0" xfId="0" applyFont="1" applyFill="1" applyAlignment="1" applyProtection="1">
      <alignment horizontal="center"/>
      <protection hidden="1"/>
    </xf>
    <xf numFmtId="0" fontId="5" fillId="3"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0" fontId="31" fillId="3"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18" fillId="3" borderId="0" xfId="0" applyFont="1" applyFill="1" applyAlignment="1" applyProtection="1">
      <alignment horizontal="center" vertical="center"/>
      <protection hidden="1"/>
    </xf>
    <xf numFmtId="0" fontId="8" fillId="3" borderId="0" xfId="0" applyFont="1" applyFill="1" applyAlignment="1" applyProtection="1">
      <alignment horizontal="center" vertical="center" wrapText="1"/>
      <protection hidden="1"/>
    </xf>
    <xf numFmtId="0" fontId="12" fillId="3" borderId="0" xfId="0" applyFont="1" applyFill="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7" fillId="3" borderId="0" xfId="0" applyFont="1" applyFill="1" applyAlignment="1" applyProtection="1">
      <alignment vertical="center" wrapText="1"/>
      <protection hidden="1"/>
    </xf>
    <xf numFmtId="0" fontId="14" fillId="3" borderId="0" xfId="0" applyFont="1" applyFill="1" applyAlignment="1" applyProtection="1">
      <alignment vertical="center" textRotation="255" wrapText="1"/>
      <protection hidden="1"/>
    </xf>
    <xf numFmtId="0" fontId="2"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33" fillId="3" borderId="0" xfId="0" applyFont="1" applyFill="1" applyAlignment="1" applyProtection="1">
      <alignment vertical="center"/>
      <protection hidden="1"/>
    </xf>
    <xf numFmtId="0" fontId="9"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wrapText="1"/>
      <protection hidden="1"/>
    </xf>
    <xf numFmtId="0" fontId="25" fillId="4" borderId="10" xfId="0" applyFont="1" applyFill="1" applyBorder="1" applyAlignment="1" applyProtection="1">
      <alignment horizontal="center" vertical="center"/>
      <protection hidden="1"/>
    </xf>
    <xf numFmtId="0" fontId="9" fillId="3" borderId="0" xfId="0" applyFont="1" applyFill="1" applyAlignment="1" applyProtection="1">
      <alignment horizontal="center" vertical="center" wrapText="1"/>
      <protection hidden="1"/>
    </xf>
    <xf numFmtId="165" fontId="33" fillId="5" borderId="13" xfId="0" applyNumberFormat="1" applyFont="1" applyFill="1" applyBorder="1" applyAlignment="1" applyProtection="1">
      <alignment horizontal="center" vertical="center"/>
      <protection hidden="1"/>
    </xf>
    <xf numFmtId="165" fontId="33" fillId="6" borderId="13" xfId="0" applyNumberFormat="1" applyFont="1" applyFill="1" applyBorder="1" applyAlignment="1" applyProtection="1">
      <alignment horizontal="center" vertical="center"/>
      <protection hidden="1"/>
    </xf>
    <xf numFmtId="0" fontId="9" fillId="3" borderId="0" xfId="0" applyFont="1" applyFill="1" applyAlignment="1" applyProtection="1">
      <alignment vertical="center"/>
      <protection hidden="1"/>
    </xf>
    <xf numFmtId="0" fontId="15" fillId="3" borderId="0" xfId="0" applyFont="1" applyFill="1" applyAlignment="1" applyProtection="1">
      <alignment horizontal="center"/>
      <protection hidden="1"/>
    </xf>
    <xf numFmtId="0" fontId="15" fillId="3" borderId="0" xfId="0" applyFont="1" applyFill="1" applyAlignment="1" applyProtection="1">
      <alignment horizontal="center" vertical="center"/>
      <protection hidden="1"/>
    </xf>
    <xf numFmtId="0" fontId="32" fillId="3" borderId="0" xfId="0" applyFont="1" applyFill="1" applyAlignment="1" applyProtection="1">
      <alignment horizontal="center"/>
      <protection hidden="1"/>
    </xf>
    <xf numFmtId="0" fontId="33" fillId="3" borderId="0" xfId="1" applyNumberFormat="1" applyFont="1" applyFill="1" applyBorder="1" applyAlignment="1" applyProtection="1">
      <alignment horizontal="center" vertical="center"/>
      <protection hidden="1"/>
    </xf>
    <xf numFmtId="10" fontId="33" fillId="3" borderId="0" xfId="0" applyNumberFormat="1" applyFont="1" applyFill="1" applyAlignment="1" applyProtection="1">
      <alignment horizontal="center" vertical="center"/>
      <protection hidden="1"/>
    </xf>
    <xf numFmtId="165" fontId="33" fillId="3" borderId="0" xfId="0" applyNumberFormat="1" applyFont="1" applyFill="1" applyAlignment="1" applyProtection="1">
      <alignment horizontal="center" vertical="center"/>
      <protection hidden="1"/>
    </xf>
    <xf numFmtId="165" fontId="33" fillId="3" borderId="16" xfId="0" applyNumberFormat="1" applyFont="1" applyFill="1" applyBorder="1" applyAlignment="1" applyProtection="1">
      <alignment horizontal="center" vertical="center"/>
      <protection hidden="1"/>
    </xf>
    <xf numFmtId="165" fontId="5" fillId="7" borderId="13" xfId="0" applyNumberFormat="1" applyFont="1" applyFill="1" applyBorder="1" applyAlignment="1" applyProtection="1">
      <alignment horizontal="center" vertical="center"/>
      <protection hidden="1"/>
    </xf>
    <xf numFmtId="0" fontId="10" fillId="3" borderId="0" xfId="0" applyFont="1" applyFill="1" applyAlignment="1" applyProtection="1">
      <alignment vertical="center"/>
      <protection hidden="1"/>
    </xf>
    <xf numFmtId="165" fontId="5" fillId="7" borderId="17" xfId="0" applyNumberFormat="1" applyFont="1" applyFill="1" applyBorder="1" applyAlignment="1" applyProtection="1">
      <alignment horizontal="center" vertical="center"/>
      <protection hidden="1"/>
    </xf>
    <xf numFmtId="0" fontId="5" fillId="3" borderId="0" xfId="1" applyNumberFormat="1" applyFont="1" applyFill="1" applyBorder="1" applyAlignment="1" applyProtection="1">
      <alignment horizontal="center" vertical="center"/>
      <protection hidden="1"/>
    </xf>
    <xf numFmtId="165" fontId="5" fillId="3" borderId="0" xfId="0" applyNumberFormat="1" applyFont="1" applyFill="1" applyAlignment="1" applyProtection="1">
      <alignment horizontal="center" vertical="center"/>
      <protection hidden="1"/>
    </xf>
    <xf numFmtId="0" fontId="23" fillId="3" borderId="0" xfId="0" applyFont="1" applyFill="1" applyAlignment="1" applyProtection="1">
      <alignment vertical="center"/>
      <protection hidden="1"/>
    </xf>
    <xf numFmtId="10" fontId="5" fillId="3" borderId="0" xfId="0" applyNumberFormat="1" applyFont="1" applyFill="1" applyAlignment="1" applyProtection="1">
      <alignment horizontal="center" vertical="center"/>
      <protection hidden="1"/>
    </xf>
    <xf numFmtId="0" fontId="35" fillId="3" borderId="0" xfId="2" applyFont="1" applyFill="1" applyBorder="1" applyAlignment="1" applyProtection="1">
      <alignment vertical="center"/>
      <protection hidden="1"/>
    </xf>
    <xf numFmtId="0" fontId="36" fillId="3" borderId="0" xfId="2" applyFont="1" applyFill="1" applyBorder="1" applyAlignment="1" applyProtection="1">
      <alignment vertical="top"/>
      <protection hidden="1"/>
    </xf>
    <xf numFmtId="0" fontId="14" fillId="0" borderId="18" xfId="0" applyFont="1" applyBorder="1" applyAlignment="1" applyProtection="1">
      <alignment horizontal="center" vertical="center"/>
      <protection hidden="1"/>
    </xf>
    <xf numFmtId="166" fontId="14" fillId="2" borderId="0" xfId="1" applyNumberFormat="1" applyFont="1" applyFill="1" applyBorder="1" applyAlignment="1" applyProtection="1">
      <alignment horizontal="center" vertical="center"/>
      <protection hidden="1"/>
    </xf>
    <xf numFmtId="0" fontId="9" fillId="2" borderId="0" xfId="0" applyFont="1" applyFill="1"/>
    <xf numFmtId="0" fontId="38" fillId="3" borderId="0" xfId="0" applyFont="1" applyFill="1" applyAlignment="1" applyProtection="1">
      <alignment vertical="top" wrapText="1"/>
      <protection hidden="1"/>
    </xf>
    <xf numFmtId="0" fontId="38" fillId="3" borderId="0" xfId="0" applyFont="1" applyFill="1" applyAlignment="1" applyProtection="1">
      <alignment vertical="center" wrapText="1"/>
      <protection hidden="1"/>
    </xf>
    <xf numFmtId="0" fontId="39" fillId="3" borderId="0" xfId="0" applyFont="1" applyFill="1" applyProtection="1">
      <protection hidden="1"/>
    </xf>
    <xf numFmtId="0" fontId="23" fillId="3" borderId="0" xfId="0" applyFont="1" applyFill="1" applyProtection="1">
      <protection hidden="1"/>
    </xf>
    <xf numFmtId="0" fontId="9" fillId="3" borderId="0" xfId="0" applyFont="1" applyFill="1"/>
    <xf numFmtId="0" fontId="39" fillId="2" borderId="0" xfId="0" applyFont="1" applyFill="1"/>
    <xf numFmtId="0" fontId="9" fillId="2" borderId="0" xfId="0" applyFont="1" applyFill="1" applyProtection="1">
      <protection hidden="1"/>
    </xf>
    <xf numFmtId="0" fontId="38" fillId="2" borderId="0" xfId="0" applyFont="1" applyFill="1" applyAlignment="1" applyProtection="1">
      <alignment horizontal="center" vertical="top" wrapText="1"/>
      <protection hidden="1"/>
    </xf>
    <xf numFmtId="165" fontId="5" fillId="9" borderId="13" xfId="0" applyNumberFormat="1" applyFont="1" applyFill="1" applyBorder="1" applyAlignment="1" applyProtection="1">
      <alignment horizontal="center" vertical="center"/>
      <protection hidden="1"/>
    </xf>
    <xf numFmtId="10" fontId="5" fillId="9" borderId="13" xfId="0" applyNumberFormat="1" applyFont="1" applyFill="1" applyBorder="1" applyAlignment="1" applyProtection="1">
      <alignment horizontal="center" vertical="center"/>
      <protection hidden="1"/>
    </xf>
    <xf numFmtId="0" fontId="0" fillId="2" borderId="0" xfId="0" applyFill="1"/>
    <xf numFmtId="0" fontId="0" fillId="3" borderId="0" xfId="0" applyFill="1" applyProtection="1">
      <protection hidden="1"/>
    </xf>
    <xf numFmtId="0" fontId="17" fillId="3" borderId="0" xfId="0" applyFont="1" applyFill="1" applyAlignment="1" applyProtection="1">
      <alignment vertical="center"/>
      <protection hidden="1"/>
    </xf>
    <xf numFmtId="0" fontId="19" fillId="3" borderId="0" xfId="0" applyFont="1" applyFill="1" applyAlignment="1" applyProtection="1">
      <alignment vertical="center" wrapText="1"/>
      <protection hidden="1"/>
    </xf>
    <xf numFmtId="0" fontId="20" fillId="3" borderId="0" xfId="0" applyFont="1" applyFill="1" applyAlignment="1" applyProtection="1">
      <alignment vertical="center" wrapText="1"/>
      <protection hidden="1"/>
    </xf>
    <xf numFmtId="0" fontId="21" fillId="3" borderId="0" xfId="0" applyFont="1" applyFill="1" applyAlignment="1" applyProtection="1">
      <alignment vertical="center" wrapText="1"/>
      <protection hidden="1"/>
    </xf>
    <xf numFmtId="0" fontId="22" fillId="3" borderId="0" xfId="0" applyFont="1" applyFill="1" applyAlignment="1" applyProtection="1">
      <alignment vertical="center" wrapText="1"/>
      <protection hidden="1"/>
    </xf>
    <xf numFmtId="0" fontId="0" fillId="3" borderId="0" xfId="0" applyFill="1" applyProtection="1">
      <protection locked="0" hidden="1"/>
    </xf>
    <xf numFmtId="0" fontId="2" fillId="2" borderId="0" xfId="0" applyFont="1" applyFill="1"/>
    <xf numFmtId="0" fontId="18" fillId="3" borderId="0" xfId="0" applyFont="1" applyFill="1" applyAlignment="1" applyProtection="1">
      <alignment vertical="center"/>
      <protection hidden="1"/>
    </xf>
    <xf numFmtId="0" fontId="42" fillId="3" borderId="0" xfId="0" applyFont="1" applyFill="1" applyAlignment="1" applyProtection="1">
      <alignment vertical="center"/>
      <protection hidden="1"/>
    </xf>
    <xf numFmtId="0" fontId="10" fillId="3" borderId="0" xfId="0" applyFont="1" applyFill="1" applyAlignment="1" applyProtection="1">
      <alignment textRotation="255" wrapText="1"/>
      <protection hidden="1"/>
    </xf>
    <xf numFmtId="1" fontId="5" fillId="3" borderId="0" xfId="1" applyNumberFormat="1" applyFont="1" applyFill="1" applyBorder="1" applyAlignment="1" applyProtection="1">
      <alignment horizontal="center" vertical="center"/>
      <protection hidden="1"/>
    </xf>
    <xf numFmtId="166" fontId="5" fillId="9" borderId="13" xfId="1" applyNumberFormat="1" applyFont="1" applyFill="1" applyBorder="1" applyAlignment="1" applyProtection="1">
      <alignment horizontal="center" vertical="center"/>
      <protection hidden="1"/>
    </xf>
    <xf numFmtId="0" fontId="37" fillId="3" borderId="12" xfId="2" quotePrefix="1" applyFont="1" applyFill="1" applyBorder="1" applyAlignment="1" applyProtection="1">
      <alignment horizontal="left" vertical="center" wrapText="1"/>
      <protection hidden="1"/>
    </xf>
    <xf numFmtId="0" fontId="17" fillId="8" borderId="6" xfId="0" applyFont="1" applyFill="1" applyBorder="1" applyAlignment="1" applyProtection="1">
      <alignment horizontal="center" vertical="center"/>
      <protection locked="0" hidden="1"/>
    </xf>
    <xf numFmtId="0" fontId="37" fillId="3" borderId="0" xfId="2" quotePrefix="1" applyFont="1" applyFill="1" applyBorder="1" applyAlignment="1" applyProtection="1">
      <alignment horizontal="left" vertical="center" wrapText="1"/>
      <protection hidden="1"/>
    </xf>
    <xf numFmtId="165" fontId="14" fillId="2" borderId="0" xfId="1" applyNumberFormat="1" applyFont="1" applyFill="1" applyBorder="1" applyAlignment="1" applyProtection="1">
      <alignment vertical="center"/>
      <protection hidden="1"/>
    </xf>
    <xf numFmtId="0" fontId="47" fillId="2" borderId="0" xfId="0" applyFont="1" applyFill="1"/>
    <xf numFmtId="0" fontId="25" fillId="3" borderId="19" xfId="0" applyFont="1" applyFill="1" applyBorder="1" applyAlignment="1" applyProtection="1">
      <alignment vertical="center"/>
      <protection hidden="1"/>
    </xf>
    <xf numFmtId="0" fontId="25" fillId="3" borderId="21" xfId="0" applyFont="1" applyFill="1" applyBorder="1" applyAlignment="1" applyProtection="1">
      <alignment vertical="center"/>
      <protection hidden="1"/>
    </xf>
    <xf numFmtId="165" fontId="43" fillId="3" borderId="20" xfId="0" applyNumberFormat="1" applyFont="1" applyFill="1" applyBorder="1" applyAlignment="1">
      <alignment vertical="center"/>
    </xf>
    <xf numFmtId="0" fontId="28" fillId="2" borderId="0" xfId="0" applyFont="1" applyFill="1" applyAlignment="1" applyProtection="1">
      <alignment vertical="center"/>
      <protection hidden="1"/>
    </xf>
    <xf numFmtId="0" fontId="27" fillId="3" borderId="0" xfId="0" applyFont="1" applyFill="1" applyAlignment="1" applyProtection="1">
      <alignment vertical="center"/>
      <protection hidden="1"/>
    </xf>
    <xf numFmtId="165" fontId="48" fillId="2" borderId="0" xfId="1" applyNumberFormat="1" applyFont="1" applyFill="1" applyBorder="1" applyAlignment="1" applyProtection="1">
      <alignment horizontal="center" vertical="center"/>
      <protection hidden="1"/>
    </xf>
    <xf numFmtId="0" fontId="41" fillId="2" borderId="4" xfId="0" applyFont="1" applyFill="1" applyBorder="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165" fontId="14" fillId="2" borderId="0" xfId="1" applyNumberFormat="1" applyFont="1" applyFill="1" applyBorder="1" applyAlignment="1" applyProtection="1">
      <alignment horizontal="center" vertical="center"/>
      <protection hidden="1"/>
    </xf>
    <xf numFmtId="0" fontId="51" fillId="3" borderId="0" xfId="0" applyFont="1" applyFill="1" applyProtection="1">
      <protection locked="0" hidden="1"/>
    </xf>
    <xf numFmtId="0" fontId="42" fillId="3" borderId="0" xfId="0" applyFont="1" applyFill="1" applyAlignment="1" applyProtection="1">
      <alignment horizontal="center" vertical="center"/>
      <protection hidden="1"/>
    </xf>
    <xf numFmtId="165" fontId="43" fillId="9" borderId="20" xfId="0" applyNumberFormat="1" applyFont="1" applyFill="1" applyBorder="1" applyAlignment="1">
      <alignment horizontal="center" vertical="center"/>
    </xf>
    <xf numFmtId="167" fontId="52" fillId="9" borderId="0" xfId="0" applyNumberFormat="1" applyFont="1" applyFill="1" applyAlignment="1" applyProtection="1">
      <alignment horizontal="center" vertical="center" wrapText="1"/>
      <protection hidden="1"/>
    </xf>
    <xf numFmtId="10" fontId="32" fillId="3" borderId="0" xfId="0" applyNumberFormat="1" applyFont="1" applyFill="1" applyAlignment="1" applyProtection="1">
      <alignment horizontal="center" vertical="center" wrapText="1"/>
      <protection hidden="1"/>
    </xf>
    <xf numFmtId="10" fontId="53" fillId="3" borderId="0" xfId="0" applyNumberFormat="1" applyFont="1" applyFill="1" applyAlignment="1" applyProtection="1">
      <alignment horizontal="center" vertical="center" wrapText="1"/>
      <protection hidden="1"/>
    </xf>
    <xf numFmtId="0" fontId="10" fillId="3" borderId="0" xfId="0" applyFont="1" applyFill="1" applyAlignment="1" applyProtection="1">
      <alignment vertical="center" wrapText="1"/>
      <protection hidden="1"/>
    </xf>
    <xf numFmtId="0" fontId="51" fillId="9" borderId="0" xfId="0" applyFont="1" applyFill="1" applyAlignment="1" applyProtection="1">
      <alignment horizontal="center" vertical="center"/>
      <protection hidden="1"/>
    </xf>
    <xf numFmtId="0" fontId="15" fillId="9" borderId="0" xfId="0" applyFont="1" applyFill="1" applyAlignment="1" applyProtection="1">
      <alignment horizontal="center"/>
      <protection hidden="1"/>
    </xf>
    <xf numFmtId="0" fontId="4" fillId="3" borderId="0" xfId="0" applyFont="1" applyFill="1" applyAlignment="1" applyProtection="1">
      <alignment horizontal="center" vertical="center" wrapText="1"/>
      <protection hidden="1"/>
    </xf>
    <xf numFmtId="0" fontId="54" fillId="3" borderId="0" xfId="0" applyFont="1" applyFill="1" applyAlignment="1" applyProtection="1">
      <alignment horizontal="center" vertical="center" wrapText="1"/>
      <protection hidden="1"/>
    </xf>
    <xf numFmtId="0" fontId="29" fillId="3" borderId="0" xfId="0" applyFont="1" applyFill="1" applyAlignment="1" applyProtection="1">
      <alignment horizontal="center" vertical="center"/>
      <protection hidden="1"/>
    </xf>
    <xf numFmtId="0" fontId="15" fillId="9" borderId="13" xfId="0" applyFont="1" applyFill="1" applyBorder="1" applyAlignment="1" applyProtection="1">
      <alignment horizontal="center" vertical="center"/>
      <protection hidden="1"/>
    </xf>
    <xf numFmtId="0" fontId="59" fillId="3" borderId="0" xfId="0" applyFont="1" applyFill="1" applyProtection="1">
      <protection hidden="1"/>
    </xf>
    <xf numFmtId="0" fontId="62" fillId="3" borderId="0" xfId="0" applyFont="1" applyFill="1" applyAlignment="1" applyProtection="1">
      <alignment horizontal="center"/>
      <protection hidden="1"/>
    </xf>
    <xf numFmtId="0" fontId="63" fillId="3" borderId="0" xfId="0" applyFont="1" applyFill="1" applyAlignment="1" applyProtection="1">
      <alignment vertical="center" wrapText="1"/>
      <protection hidden="1"/>
    </xf>
    <xf numFmtId="0" fontId="61" fillId="3" borderId="0" xfId="0" applyFont="1" applyFill="1" applyProtection="1">
      <protection hidden="1"/>
    </xf>
    <xf numFmtId="0" fontId="67" fillId="3" borderId="0" xfId="0" applyFont="1" applyFill="1" applyAlignment="1" applyProtection="1">
      <alignment wrapText="1"/>
      <protection hidden="1"/>
    </xf>
    <xf numFmtId="0" fontId="58" fillId="3" borderId="0" xfId="0" applyFont="1" applyFill="1" applyAlignment="1" applyProtection="1">
      <alignment textRotation="255"/>
      <protection hidden="1"/>
    </xf>
    <xf numFmtId="0" fontId="61" fillId="3" borderId="0" xfId="0" applyFont="1" applyFill="1" applyAlignment="1" applyProtection="1">
      <alignment horizontal="center" vertical="center" wrapText="1"/>
      <protection hidden="1"/>
    </xf>
    <xf numFmtId="0" fontId="64" fillId="3" borderId="0" xfId="0" applyFont="1" applyFill="1" applyAlignment="1" applyProtection="1">
      <alignment vertical="center" textRotation="255"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protection hidden="1"/>
    </xf>
    <xf numFmtId="0" fontId="64" fillId="3" borderId="0" xfId="0" applyFont="1" applyFill="1" applyAlignment="1" applyProtection="1">
      <alignment vertical="center" wrapText="1"/>
      <protection hidden="1"/>
    </xf>
    <xf numFmtId="169" fontId="62" fillId="3" borderId="0" xfId="0" applyNumberFormat="1" applyFont="1" applyFill="1" applyAlignment="1" applyProtection="1">
      <alignment horizontal="center" vertical="center" wrapText="1"/>
      <protection hidden="1"/>
    </xf>
    <xf numFmtId="0" fontId="62" fillId="3" borderId="0" xfId="0" applyFont="1" applyFill="1" applyProtection="1">
      <protection hidden="1"/>
    </xf>
    <xf numFmtId="0" fontId="67" fillId="3" borderId="0" xfId="1" applyNumberFormat="1" applyFont="1" applyFill="1" applyBorder="1" applyAlignment="1" applyProtection="1">
      <alignment vertical="center"/>
      <protection hidden="1"/>
    </xf>
    <xf numFmtId="0" fontId="59" fillId="3" borderId="0" xfId="0" applyFont="1" applyFill="1"/>
    <xf numFmtId="0" fontId="55" fillId="2" borderId="0" xfId="0" applyFont="1" applyFill="1" applyAlignment="1" applyProtection="1">
      <alignment horizontal="center" vertical="center"/>
      <protection hidden="1"/>
    </xf>
    <xf numFmtId="0" fontId="63" fillId="7" borderId="13" xfId="0" applyFont="1" applyFill="1" applyBorder="1" applyAlignment="1" applyProtection="1">
      <alignment horizontal="center" vertical="center"/>
      <protection hidden="1"/>
    </xf>
    <xf numFmtId="10" fontId="61" fillId="6" borderId="13" xfId="1" applyNumberFormat="1" applyFont="1" applyFill="1" applyBorder="1" applyAlignment="1" applyProtection="1">
      <alignment horizontal="center" vertical="center"/>
      <protection hidden="1"/>
    </xf>
    <xf numFmtId="0" fontId="66" fillId="3" borderId="0" xfId="0" applyFont="1" applyFill="1"/>
    <xf numFmtId="0" fontId="65" fillId="3" borderId="0" xfId="0" applyFont="1" applyFill="1"/>
    <xf numFmtId="166" fontId="58" fillId="10" borderId="17" xfId="1" applyNumberFormat="1" applyFont="1" applyFill="1" applyBorder="1" applyAlignment="1" applyProtection="1">
      <alignment horizontal="center" vertical="center"/>
      <protection hidden="1"/>
    </xf>
    <xf numFmtId="0" fontId="60" fillId="3" borderId="13" xfId="0" applyFont="1" applyFill="1" applyBorder="1" applyProtection="1">
      <protection locked="0" hidden="1"/>
    </xf>
    <xf numFmtId="0" fontId="64" fillId="3" borderId="13" xfId="0" applyFont="1" applyFill="1" applyBorder="1" applyAlignment="1" applyProtection="1">
      <alignment horizontal="center" vertical="center"/>
      <protection locked="0" hidden="1"/>
    </xf>
    <xf numFmtId="0" fontId="69" fillId="9" borderId="0" xfId="0" applyFont="1" applyFill="1" applyAlignment="1" applyProtection="1">
      <alignment horizontal="center" vertical="center"/>
      <protection hidden="1"/>
    </xf>
    <xf numFmtId="0" fontId="70" fillId="10" borderId="0" xfId="0" applyFont="1" applyFill="1" applyAlignment="1" applyProtection="1">
      <alignment horizontal="center" vertical="top" wrapText="1"/>
      <protection hidden="1"/>
    </xf>
    <xf numFmtId="0" fontId="0" fillId="7" borderId="0" xfId="0" applyFill="1" applyProtection="1">
      <protection hidden="1"/>
    </xf>
    <xf numFmtId="0" fontId="73" fillId="7" borderId="0" xfId="0" applyFont="1" applyFill="1" applyAlignment="1" applyProtection="1">
      <alignment vertical="center"/>
      <protection hidden="1"/>
    </xf>
    <xf numFmtId="0" fontId="72" fillId="14" borderId="0" xfId="0" applyFont="1" applyFill="1" applyAlignment="1" applyProtection="1">
      <alignment horizontal="left" vertical="center" indent="1"/>
      <protection hidden="1"/>
    </xf>
    <xf numFmtId="0" fontId="74" fillId="14" borderId="0" xfId="0" applyFont="1" applyFill="1" applyAlignment="1" applyProtection="1">
      <alignment vertical="center"/>
      <protection hidden="1"/>
    </xf>
    <xf numFmtId="0" fontId="73" fillId="14" borderId="0" xfId="0" applyFont="1" applyFill="1" applyAlignment="1" applyProtection="1">
      <alignment vertical="center"/>
      <protection hidden="1"/>
    </xf>
    <xf numFmtId="0" fontId="73" fillId="7" borderId="0" xfId="0" applyFont="1" applyFill="1" applyAlignment="1" applyProtection="1">
      <alignment horizontal="left" vertical="center" indent="1"/>
      <protection hidden="1"/>
    </xf>
    <xf numFmtId="0" fontId="73" fillId="14" borderId="0" xfId="0" applyFont="1" applyFill="1" applyAlignment="1" applyProtection="1">
      <alignment horizontal="left" vertical="center" indent="1"/>
      <protection hidden="1"/>
    </xf>
    <xf numFmtId="6" fontId="72" fillId="14" borderId="0" xfId="0" applyNumberFormat="1" applyFont="1" applyFill="1" applyAlignment="1" applyProtection="1">
      <alignment horizontal="left" vertical="center" indent="1"/>
      <protection hidden="1"/>
    </xf>
    <xf numFmtId="0" fontId="72" fillId="14" borderId="0" xfId="0" applyFont="1" applyFill="1" applyAlignment="1" applyProtection="1">
      <alignment horizontal="center" vertical="center"/>
      <protection hidden="1"/>
    </xf>
    <xf numFmtId="0" fontId="0" fillId="12" borderId="0" xfId="0" applyFill="1"/>
    <xf numFmtId="0" fontId="0" fillId="7" borderId="0" xfId="0" applyFill="1"/>
    <xf numFmtId="0" fontId="66" fillId="3" borderId="0" xfId="0" applyFont="1" applyFill="1" applyAlignment="1">
      <alignment vertical="center" wrapText="1"/>
    </xf>
    <xf numFmtId="166" fontId="63" fillId="10" borderId="13" xfId="1" applyNumberFormat="1" applyFont="1" applyFill="1" applyBorder="1" applyAlignment="1" applyProtection="1">
      <alignment horizontal="center" vertical="center"/>
      <protection hidden="1"/>
    </xf>
    <xf numFmtId="0" fontId="65" fillId="3" borderId="0" xfId="0" applyFont="1" applyFill="1" applyAlignment="1">
      <alignment horizontal="center" wrapText="1"/>
    </xf>
    <xf numFmtId="0" fontId="60" fillId="3" borderId="0" xfId="0" applyFont="1" applyFill="1"/>
    <xf numFmtId="44" fontId="58" fillId="3" borderId="0" xfId="0" applyNumberFormat="1" applyFont="1" applyFill="1" applyAlignment="1" applyProtection="1">
      <alignment textRotation="255"/>
      <protection hidden="1"/>
    </xf>
    <xf numFmtId="0" fontId="65" fillId="3" borderId="0" xfId="0" applyFont="1" applyFill="1" applyAlignment="1">
      <alignment wrapText="1"/>
    </xf>
    <xf numFmtId="4" fontId="58" fillId="3" borderId="0" xfId="0" applyNumberFormat="1" applyFont="1" applyFill="1" applyAlignment="1" applyProtection="1">
      <alignment horizontal="right" textRotation="255"/>
      <protection hidden="1"/>
    </xf>
    <xf numFmtId="4" fontId="66" fillId="3" borderId="0" xfId="0" applyNumberFormat="1" applyFont="1" applyFill="1" applyAlignment="1">
      <alignment horizontal="right"/>
    </xf>
    <xf numFmtId="0" fontId="25" fillId="16" borderId="19" xfId="0" applyFont="1" applyFill="1" applyBorder="1" applyAlignment="1" applyProtection="1">
      <alignment horizontal="center" vertical="center"/>
      <protection hidden="1"/>
    </xf>
    <xf numFmtId="0" fontId="68" fillId="15" borderId="0" xfId="0" applyFont="1" applyFill="1" applyAlignment="1">
      <alignment horizontal="center" vertical="center"/>
    </xf>
    <xf numFmtId="0" fontId="59" fillId="3" borderId="0" xfId="0" applyFont="1" applyFill="1" applyAlignment="1" applyProtection="1">
      <alignment vertical="center"/>
      <protection locked="0" hidden="1"/>
    </xf>
    <xf numFmtId="0" fontId="63" fillId="19" borderId="0" xfId="0" applyFont="1" applyFill="1" applyAlignment="1" applyProtection="1">
      <alignment horizontal="center" vertical="center" wrapText="1"/>
      <protection locked="0"/>
    </xf>
    <xf numFmtId="0" fontId="63" fillId="19" borderId="13" xfId="0" applyFont="1" applyFill="1" applyBorder="1" applyAlignment="1" applyProtection="1">
      <alignment horizontal="center" vertical="center"/>
      <protection locked="0" hidden="1"/>
    </xf>
    <xf numFmtId="0" fontId="66" fillId="19" borderId="13" xfId="0" applyFont="1" applyFill="1" applyBorder="1" applyAlignment="1" applyProtection="1">
      <alignment vertical="center" wrapText="1"/>
      <protection hidden="1"/>
    </xf>
    <xf numFmtId="166" fontId="58" fillId="19" borderId="13" xfId="0" applyNumberFormat="1" applyFont="1" applyFill="1" applyBorder="1" applyAlignment="1" applyProtection="1">
      <alignment horizontal="right" vertical="center"/>
      <protection locked="0" hidden="1"/>
    </xf>
    <xf numFmtId="0" fontId="58" fillId="3" borderId="0" xfId="0" applyFont="1" applyFill="1" applyProtection="1">
      <protection hidden="1"/>
    </xf>
    <xf numFmtId="0" fontId="66" fillId="3" borderId="0" xfId="0" applyFont="1" applyFill="1" applyProtection="1">
      <protection hidden="1"/>
    </xf>
    <xf numFmtId="170" fontId="64" fillId="18" borderId="0" xfId="1" applyNumberFormat="1" applyFont="1" applyFill="1" applyBorder="1" applyAlignment="1" applyProtection="1">
      <alignment horizontal="center" vertical="center" wrapText="1"/>
      <protection hidden="1"/>
    </xf>
    <xf numFmtId="170" fontId="61" fillId="3" borderId="0" xfId="0" applyNumberFormat="1" applyFont="1" applyFill="1" applyProtection="1">
      <protection hidden="1"/>
    </xf>
    <xf numFmtId="170" fontId="64" fillId="17" borderId="19" xfId="0" applyNumberFormat="1" applyFont="1" applyFill="1" applyBorder="1" applyAlignment="1" applyProtection="1">
      <alignment horizontal="center" vertical="center"/>
      <protection hidden="1"/>
    </xf>
    <xf numFmtId="170" fontId="62" fillId="18" borderId="13" xfId="3" applyNumberFormat="1" applyFont="1" applyFill="1" applyBorder="1" applyAlignment="1" applyProtection="1">
      <alignment horizontal="center" vertical="center"/>
      <protection hidden="1"/>
    </xf>
    <xf numFmtId="170" fontId="62" fillId="17" borderId="19" xfId="0" applyNumberFormat="1" applyFont="1" applyFill="1" applyBorder="1" applyAlignment="1" applyProtection="1">
      <alignment horizontal="center" vertical="center" wrapText="1"/>
      <protection hidden="1"/>
    </xf>
    <xf numFmtId="170" fontId="62" fillId="18" borderId="13" xfId="0" applyNumberFormat="1" applyFont="1" applyFill="1" applyBorder="1" applyAlignment="1" applyProtection="1">
      <alignment horizontal="center" vertical="center"/>
      <protection hidden="1"/>
    </xf>
    <xf numFmtId="170" fontId="67" fillId="3" borderId="0" xfId="0" applyNumberFormat="1" applyFont="1" applyFill="1" applyAlignment="1" applyProtection="1">
      <alignment wrapText="1"/>
      <protection hidden="1"/>
    </xf>
    <xf numFmtId="170" fontId="62" fillId="3" borderId="0" xfId="0" applyNumberFormat="1" applyFont="1" applyFill="1" applyAlignment="1" applyProtection="1">
      <alignment horizontal="center"/>
      <protection hidden="1"/>
    </xf>
    <xf numFmtId="170" fontId="58" fillId="3" borderId="0" xfId="0" applyNumberFormat="1" applyFont="1" applyFill="1" applyAlignment="1" applyProtection="1">
      <alignment textRotation="255"/>
      <protection hidden="1"/>
    </xf>
    <xf numFmtId="170" fontId="62" fillId="3" borderId="0" xfId="0" applyNumberFormat="1" applyFont="1" applyFill="1" applyAlignment="1" applyProtection="1">
      <alignment horizontal="center" vertical="center" wrapText="1"/>
      <protection hidden="1"/>
    </xf>
    <xf numFmtId="170" fontId="64" fillId="18" borderId="13" xfId="1" applyNumberFormat="1" applyFont="1" applyFill="1" applyBorder="1" applyAlignment="1" applyProtection="1">
      <alignment horizontal="right" vertical="center"/>
      <protection hidden="1"/>
    </xf>
    <xf numFmtId="170" fontId="66" fillId="3" borderId="0" xfId="0" applyNumberFormat="1" applyFont="1" applyFill="1"/>
    <xf numFmtId="171" fontId="63" fillId="3" borderId="0" xfId="1" applyNumberFormat="1" applyFont="1" applyFill="1" applyBorder="1" applyAlignment="1" applyProtection="1">
      <alignment horizontal="right" vertical="center"/>
      <protection hidden="1"/>
    </xf>
    <xf numFmtId="170" fontId="77" fillId="18" borderId="0" xfId="1" applyNumberFormat="1" applyFont="1" applyFill="1" applyBorder="1" applyAlignment="1" applyProtection="1">
      <alignment horizontal="right" vertical="center" wrapText="1"/>
      <protection hidden="1"/>
    </xf>
    <xf numFmtId="170" fontId="77" fillId="17" borderId="19" xfId="0" applyNumberFormat="1" applyFont="1" applyFill="1" applyBorder="1" applyAlignment="1" applyProtection="1">
      <alignment horizontal="center" vertical="center"/>
      <protection hidden="1"/>
    </xf>
    <xf numFmtId="0" fontId="60" fillId="3" borderId="0" xfId="0" applyFont="1" applyFill="1" applyAlignment="1">
      <alignment horizontal="center"/>
    </xf>
    <xf numFmtId="170" fontId="77" fillId="16" borderId="19" xfId="0" applyNumberFormat="1" applyFont="1" applyFill="1" applyBorder="1" applyAlignment="1" applyProtection="1">
      <alignment horizontal="center" vertical="center"/>
      <protection hidden="1"/>
    </xf>
    <xf numFmtId="170" fontId="58" fillId="9" borderId="13" xfId="0" applyNumberFormat="1" applyFont="1" applyFill="1" applyBorder="1" applyAlignment="1" applyProtection="1">
      <alignment vertical="center"/>
      <protection hidden="1"/>
    </xf>
    <xf numFmtId="0" fontId="59" fillId="19" borderId="13" xfId="0" applyFont="1" applyFill="1" applyBorder="1" applyProtection="1">
      <protection hidden="1"/>
    </xf>
    <xf numFmtId="170" fontId="72" fillId="14" borderId="0" xfId="0" applyNumberFormat="1" applyFont="1" applyFill="1" applyAlignment="1" applyProtection="1">
      <alignment horizontal="left" vertical="center" indent="1"/>
      <protection hidden="1"/>
    </xf>
    <xf numFmtId="165" fontId="63" fillId="3" borderId="0" xfId="1" applyNumberFormat="1" applyFont="1" applyFill="1" applyBorder="1" applyAlignment="1" applyProtection="1">
      <alignment horizontal="right" vertical="center"/>
      <protection hidden="1"/>
    </xf>
    <xf numFmtId="0" fontId="62" fillId="3" borderId="0" xfId="0" applyFont="1" applyFill="1"/>
    <xf numFmtId="0" fontId="63" fillId="3" borderId="0" xfId="0" applyFont="1" applyFill="1" applyAlignment="1" applyProtection="1">
      <alignment vertical="center"/>
      <protection hidden="1"/>
    </xf>
    <xf numFmtId="168" fontId="64" fillId="3" borderId="0" xfId="1" applyNumberFormat="1" applyFont="1" applyFill="1" applyBorder="1" applyAlignment="1" applyProtection="1">
      <alignment horizontal="center" vertical="center" wrapText="1"/>
      <protection hidden="1"/>
    </xf>
    <xf numFmtId="0" fontId="59" fillId="3" borderId="0" xfId="0" applyFont="1" applyFill="1" applyAlignment="1" applyProtection="1">
      <alignment vertical="center"/>
      <protection hidden="1"/>
    </xf>
    <xf numFmtId="0" fontId="64" fillId="3" borderId="0" xfId="0" applyFont="1" applyFill="1" applyAlignment="1" applyProtection="1">
      <alignment vertical="center"/>
      <protection hidden="1"/>
    </xf>
    <xf numFmtId="0" fontId="63" fillId="3" borderId="0" xfId="0" applyFont="1" applyFill="1" applyAlignment="1" applyProtection="1">
      <alignment horizontal="center"/>
      <protection hidden="1"/>
    </xf>
    <xf numFmtId="166" fontId="84" fillId="3" borderId="26" xfId="1" applyNumberFormat="1" applyFont="1" applyFill="1" applyBorder="1" applyAlignment="1" applyProtection="1">
      <alignment horizontal="center" vertical="center"/>
      <protection hidden="1"/>
    </xf>
    <xf numFmtId="165" fontId="83" fillId="3" borderId="26" xfId="0" applyNumberFormat="1" applyFont="1" applyFill="1" applyBorder="1"/>
    <xf numFmtId="0" fontId="66" fillId="2" borderId="0" xfId="0" applyFont="1" applyFill="1" applyProtection="1">
      <protection hidden="1"/>
    </xf>
    <xf numFmtId="0" fontId="66" fillId="2" borderId="0" xfId="0" applyFont="1" applyFill="1"/>
    <xf numFmtId="0" fontId="66" fillId="20" borderId="0" xfId="0" applyFont="1" applyFill="1"/>
    <xf numFmtId="165" fontId="62" fillId="20" borderId="19" xfId="0" applyNumberFormat="1" applyFont="1" applyFill="1" applyBorder="1" applyAlignment="1" applyProtection="1">
      <alignment horizontal="right" vertical="center" wrapText="1"/>
      <protection hidden="1"/>
    </xf>
    <xf numFmtId="165" fontId="77" fillId="20" borderId="19" xfId="0" applyNumberFormat="1" applyFont="1" applyFill="1" applyBorder="1" applyAlignment="1" applyProtection="1">
      <alignment horizontal="right" vertical="center"/>
      <protection hidden="1"/>
    </xf>
    <xf numFmtId="165" fontId="62" fillId="22" borderId="13" xfId="3" applyNumberFormat="1" applyFont="1" applyFill="1" applyBorder="1" applyAlignment="1" applyProtection="1">
      <alignment horizontal="right" vertical="center"/>
      <protection hidden="1"/>
    </xf>
    <xf numFmtId="165" fontId="64" fillId="22" borderId="13" xfId="1" applyNumberFormat="1" applyFont="1" applyFill="1" applyBorder="1" applyAlignment="1" applyProtection="1">
      <alignment horizontal="right" vertical="center"/>
      <protection hidden="1"/>
    </xf>
    <xf numFmtId="8" fontId="77" fillId="22" borderId="0" xfId="1" applyNumberFormat="1" applyFont="1" applyFill="1" applyBorder="1" applyAlignment="1" applyProtection="1">
      <alignment horizontal="right" vertical="center" wrapText="1"/>
      <protection hidden="1"/>
    </xf>
    <xf numFmtId="165" fontId="62" fillId="23" borderId="19" xfId="0" applyNumberFormat="1" applyFont="1" applyFill="1" applyBorder="1" applyAlignment="1" applyProtection="1">
      <alignment horizontal="right" vertical="center" wrapText="1"/>
      <protection hidden="1"/>
    </xf>
    <xf numFmtId="165" fontId="77" fillId="23" borderId="19" xfId="0" applyNumberFormat="1" applyFont="1" applyFill="1" applyBorder="1" applyAlignment="1" applyProtection="1">
      <alignment horizontal="right" vertical="center"/>
      <protection hidden="1"/>
    </xf>
    <xf numFmtId="0" fontId="64" fillId="21" borderId="19" xfId="0" applyFont="1" applyFill="1" applyBorder="1" applyAlignment="1" applyProtection="1">
      <alignment horizontal="center" vertical="center"/>
      <protection locked="0" hidden="1"/>
    </xf>
    <xf numFmtId="0" fontId="66" fillId="3" borderId="27" xfId="0" applyFont="1" applyFill="1" applyBorder="1"/>
    <xf numFmtId="0" fontId="67" fillId="3" borderId="28" xfId="0" applyFont="1" applyFill="1" applyBorder="1" applyAlignment="1" applyProtection="1">
      <alignment wrapText="1"/>
      <protection hidden="1"/>
    </xf>
    <xf numFmtId="0" fontId="66" fillId="3" borderId="30" xfId="0" applyFont="1" applyFill="1" applyBorder="1"/>
    <xf numFmtId="9" fontId="58" fillId="13" borderId="13" xfId="1" applyNumberFormat="1" applyFont="1" applyFill="1" applyBorder="1" applyAlignment="1" applyProtection="1">
      <alignment horizontal="center" vertical="center"/>
      <protection hidden="1"/>
    </xf>
    <xf numFmtId="165" fontId="85" fillId="20" borderId="0" xfId="0" applyNumberFormat="1" applyFont="1" applyFill="1" applyAlignment="1" applyProtection="1">
      <alignment horizontal="right" vertical="center"/>
      <protection hidden="1"/>
    </xf>
    <xf numFmtId="165" fontId="85" fillId="23" borderId="19" xfId="0" applyNumberFormat="1" applyFont="1" applyFill="1" applyBorder="1" applyAlignment="1" applyProtection="1">
      <alignment vertical="center"/>
      <protection hidden="1"/>
    </xf>
    <xf numFmtId="165" fontId="85" fillId="22" borderId="0" xfId="1" applyNumberFormat="1" applyFont="1" applyFill="1" applyBorder="1" applyAlignment="1" applyProtection="1">
      <alignment horizontal="right" vertical="center" wrapText="1"/>
      <protection hidden="1"/>
    </xf>
    <xf numFmtId="0" fontId="86" fillId="21" borderId="0" xfId="0" applyFont="1" applyFill="1" applyAlignment="1" applyProtection="1">
      <alignment horizontal="center" vertical="center" wrapText="1"/>
      <protection locked="0" hidden="1"/>
    </xf>
    <xf numFmtId="0" fontId="71" fillId="2" borderId="0" xfId="0" applyFont="1" applyFill="1" applyAlignment="1" applyProtection="1">
      <alignment horizontal="center"/>
      <protection hidden="1"/>
    </xf>
    <xf numFmtId="0" fontId="82" fillId="2" borderId="0" xfId="0" applyFont="1" applyFill="1" applyAlignment="1" applyProtection="1">
      <alignment horizontal="right" vertical="center" wrapText="1"/>
      <protection hidden="1"/>
    </xf>
    <xf numFmtId="0" fontId="80" fillId="20" borderId="0" xfId="0" applyFont="1" applyFill="1" applyAlignment="1" applyProtection="1">
      <alignment horizontal="center" vertical="center" wrapText="1"/>
      <protection hidden="1"/>
    </xf>
    <xf numFmtId="0" fontId="87" fillId="21" borderId="0" xfId="0" applyFont="1" applyFill="1" applyAlignment="1" applyProtection="1">
      <alignment horizontal="left" vertical="center" wrapText="1"/>
      <protection hidden="1"/>
    </xf>
    <xf numFmtId="0" fontId="86" fillId="22" borderId="0" xfId="0" applyFont="1" applyFill="1" applyAlignment="1" applyProtection="1">
      <alignment horizontal="center" vertical="center" wrapText="1"/>
      <protection hidden="1"/>
    </xf>
    <xf numFmtId="0" fontId="78" fillId="23" borderId="0" xfId="0" applyFont="1" applyFill="1" applyAlignment="1" applyProtection="1">
      <alignment horizontal="center" vertical="center" wrapText="1"/>
      <protection hidden="1"/>
    </xf>
    <xf numFmtId="165" fontId="64" fillId="22" borderId="10" xfId="0" applyNumberFormat="1" applyFont="1" applyFill="1" applyBorder="1" applyAlignment="1" applyProtection="1">
      <alignment horizontal="right" vertical="center"/>
      <protection hidden="1"/>
    </xf>
    <xf numFmtId="165" fontId="64" fillId="22" borderId="14" xfId="0" applyNumberFormat="1" applyFont="1" applyFill="1" applyBorder="1" applyAlignment="1" applyProtection="1">
      <alignment horizontal="right" vertical="center"/>
      <protection hidden="1"/>
    </xf>
    <xf numFmtId="0" fontId="82" fillId="21" borderId="31" xfId="0" applyFont="1" applyFill="1" applyBorder="1" applyAlignment="1" applyProtection="1">
      <alignment horizontal="center" vertical="center" wrapText="1"/>
      <protection locked="0" hidden="1"/>
    </xf>
    <xf numFmtId="0" fontId="82" fillId="21" borderId="32" xfId="0" applyFont="1" applyFill="1" applyBorder="1" applyAlignment="1" applyProtection="1">
      <alignment horizontal="center" vertical="center" wrapText="1"/>
      <protection locked="0" hidden="1"/>
    </xf>
    <xf numFmtId="0" fontId="64" fillId="22" borderId="0" xfId="0" applyFont="1" applyFill="1" applyAlignment="1" applyProtection="1">
      <alignment horizontal="center" vertical="center" wrapText="1"/>
      <protection hidden="1"/>
    </xf>
    <xf numFmtId="0" fontId="63" fillId="3" borderId="0" xfId="0" applyFont="1" applyFill="1" applyAlignment="1" applyProtection="1">
      <alignment horizontal="center" wrapText="1"/>
      <protection hidden="1"/>
    </xf>
    <xf numFmtId="172" fontId="16" fillId="3" borderId="0" xfId="0" applyNumberFormat="1" applyFont="1" applyFill="1" applyAlignment="1" applyProtection="1">
      <alignment horizontal="center" vertical="center"/>
      <protection hidden="1"/>
    </xf>
    <xf numFmtId="0" fontId="81" fillId="3" borderId="0" xfId="0" applyFont="1" applyFill="1" applyAlignment="1">
      <alignment horizontal="left" vertical="center"/>
    </xf>
    <xf numFmtId="0" fontId="42" fillId="3" borderId="0" xfId="0" applyFont="1" applyFill="1" applyAlignment="1" applyProtection="1">
      <alignment horizontal="center" vertical="center" wrapText="1"/>
      <protection hidden="1"/>
    </xf>
    <xf numFmtId="0" fontId="58" fillId="3" borderId="20" xfId="0" applyFont="1" applyFill="1" applyBorder="1" applyAlignment="1" applyProtection="1">
      <alignment horizontal="center" vertical="center" wrapText="1"/>
      <protection hidden="1"/>
    </xf>
    <xf numFmtId="0" fontId="65" fillId="3" borderId="0" xfId="0" applyFont="1" applyFill="1" applyAlignment="1">
      <alignment horizontal="right" vertical="center"/>
    </xf>
    <xf numFmtId="0" fontId="76" fillId="15" borderId="23" xfId="0" applyFont="1" applyFill="1" applyBorder="1" applyAlignment="1" applyProtection="1">
      <alignment horizontal="center" vertical="center" wrapText="1"/>
      <protection hidden="1"/>
    </xf>
    <xf numFmtId="0" fontId="76" fillId="15" borderId="24" xfId="0" applyFont="1" applyFill="1" applyBorder="1" applyAlignment="1" applyProtection="1">
      <alignment horizontal="center" vertical="center" wrapText="1"/>
      <protection hidden="1"/>
    </xf>
    <xf numFmtId="0" fontId="76" fillId="15" borderId="17" xfId="0" applyFont="1" applyFill="1" applyBorder="1" applyAlignment="1" applyProtection="1">
      <alignment horizontal="center" vertical="center" wrapText="1"/>
      <protection hidden="1"/>
    </xf>
    <xf numFmtId="0" fontId="65" fillId="3" borderId="0" xfId="0" applyFont="1" applyFill="1" applyAlignment="1">
      <alignment horizontal="center" vertical="center"/>
    </xf>
    <xf numFmtId="0" fontId="64" fillId="18" borderId="0" xfId="0" applyFont="1" applyFill="1" applyAlignment="1" applyProtection="1">
      <alignment horizontal="center" vertical="center" wrapText="1"/>
      <protection hidden="1"/>
    </xf>
    <xf numFmtId="0" fontId="64" fillId="17" borderId="0" xfId="0" applyFont="1" applyFill="1" applyAlignment="1" applyProtection="1">
      <alignment horizontal="left" vertical="center" wrapText="1"/>
      <protection hidden="1"/>
    </xf>
    <xf numFmtId="0" fontId="57" fillId="2" borderId="0" xfId="0" applyFont="1" applyFill="1" applyAlignment="1" applyProtection="1">
      <alignment horizontal="center" vertical="center" wrapText="1"/>
      <protection hidden="1"/>
    </xf>
    <xf numFmtId="0" fontId="79" fillId="13" borderId="0" xfId="0" applyFont="1" applyFill="1" applyAlignment="1" applyProtection="1">
      <alignment horizontal="center" vertical="center" wrapText="1"/>
      <protection hidden="1"/>
    </xf>
    <xf numFmtId="0" fontId="78" fillId="11" borderId="0" xfId="0" applyFont="1" applyFill="1" applyAlignment="1" applyProtection="1">
      <alignment horizontal="center" vertical="center" wrapText="1"/>
      <protection hidden="1"/>
    </xf>
    <xf numFmtId="0" fontId="64" fillId="0" borderId="0" xfId="0" applyFont="1" applyAlignment="1" applyProtection="1">
      <alignment horizontal="center" vertical="center" wrapText="1"/>
      <protection hidden="1"/>
    </xf>
    <xf numFmtId="0" fontId="58" fillId="3" borderId="0" xfId="0" applyFont="1" applyFill="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0" fontId="65" fillId="3" borderId="25" xfId="0" applyFont="1" applyFill="1" applyBorder="1" applyAlignment="1">
      <alignment horizontal="center" vertical="center"/>
    </xf>
    <xf numFmtId="0" fontId="11" fillId="3" borderId="0" xfId="0" applyFont="1" applyFill="1" applyAlignment="1" applyProtection="1">
      <alignment horizontal="center" wrapText="1"/>
      <protection hidden="1"/>
    </xf>
    <xf numFmtId="0" fontId="25" fillId="2" borderId="0" xfId="0" applyFont="1" applyFill="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165" fontId="16" fillId="9" borderId="0" xfId="0" applyNumberFormat="1" applyFont="1" applyFill="1" applyAlignment="1" applyProtection="1">
      <alignment horizontal="center" vertical="center" wrapText="1"/>
      <protection hidden="1"/>
    </xf>
    <xf numFmtId="0" fontId="16" fillId="3" borderId="0" xfId="0" applyFont="1" applyFill="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44" fillId="8" borderId="0" xfId="0" applyFont="1" applyFill="1" applyAlignment="1" applyProtection="1">
      <alignment horizontal="center" vertical="center" wrapText="1"/>
      <protection hidden="1"/>
    </xf>
    <xf numFmtId="165" fontId="14" fillId="8" borderId="0" xfId="0" applyNumberFormat="1" applyFont="1" applyFill="1" applyAlignment="1" applyProtection="1">
      <alignment horizontal="center" vertical="center"/>
      <protection locked="0" hidden="1"/>
    </xf>
    <xf numFmtId="0" fontId="27" fillId="2" borderId="0" xfId="0" applyFont="1" applyFill="1" applyAlignment="1" applyProtection="1">
      <alignment horizontal="center" vertical="center" wrapText="1"/>
      <protection hidden="1"/>
    </xf>
    <xf numFmtId="0" fontId="29" fillId="3" borderId="0" xfId="0" applyFont="1" applyFill="1" applyAlignment="1" applyProtection="1">
      <alignment horizontal="center" vertical="center"/>
      <protection hidden="1"/>
    </xf>
    <xf numFmtId="0" fontId="29" fillId="3" borderId="5" xfId="0" applyFont="1" applyFill="1" applyBorder="1" applyAlignment="1" applyProtection="1">
      <alignment horizontal="center" vertical="center"/>
      <protection hidden="1"/>
    </xf>
    <xf numFmtId="0" fontId="18" fillId="2" borderId="1" xfId="0" applyFont="1" applyFill="1" applyBorder="1" applyAlignment="1" applyProtection="1">
      <alignment horizontal="left" vertical="center" wrapText="1"/>
      <protection hidden="1"/>
    </xf>
    <xf numFmtId="0" fontId="18" fillId="2" borderId="2" xfId="0" applyFont="1" applyFill="1" applyBorder="1" applyAlignment="1" applyProtection="1">
      <alignment horizontal="left" vertical="center" wrapText="1"/>
      <protection hidden="1"/>
    </xf>
    <xf numFmtId="0" fontId="18" fillId="2" borderId="3" xfId="0" applyFont="1" applyFill="1" applyBorder="1" applyAlignment="1" applyProtection="1">
      <alignment horizontal="left" vertical="center" wrapText="1"/>
      <protection hidden="1"/>
    </xf>
    <xf numFmtId="0" fontId="18" fillId="2" borderId="4" xfId="0" applyFont="1" applyFill="1" applyBorder="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5" xfId="0" applyFont="1" applyFill="1" applyBorder="1" applyAlignment="1" applyProtection="1">
      <alignment horizontal="left" vertical="center" wrapText="1"/>
      <protection hidden="1"/>
    </xf>
    <xf numFmtId="0" fontId="18" fillId="2" borderId="7" xfId="0" applyFont="1" applyFill="1" applyBorder="1" applyAlignment="1" applyProtection="1">
      <alignment horizontal="left" vertical="center" wrapText="1"/>
      <protection hidden="1"/>
    </xf>
    <xf numFmtId="0" fontId="18" fillId="2" borderId="8" xfId="0" applyFont="1" applyFill="1" applyBorder="1" applyAlignment="1" applyProtection="1">
      <alignment horizontal="left" vertical="center" wrapText="1"/>
      <protection hidden="1"/>
    </xf>
    <xf numFmtId="0" fontId="18" fillId="2" borderId="9" xfId="0" applyFont="1" applyFill="1" applyBorder="1" applyAlignment="1" applyProtection="1">
      <alignment horizontal="left" vertical="center" wrapText="1"/>
      <protection hidden="1"/>
    </xf>
    <xf numFmtId="0" fontId="17" fillId="3" borderId="0" xfId="0" applyFont="1" applyFill="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5" xfId="0" applyFont="1" applyFill="1" applyBorder="1" applyAlignment="1" applyProtection="1">
      <alignment horizontal="center" vertical="center" wrapText="1"/>
      <protection hidden="1"/>
    </xf>
    <xf numFmtId="0" fontId="16" fillId="3" borderId="11" xfId="0" applyFont="1" applyFill="1" applyBorder="1" applyAlignment="1" applyProtection="1">
      <alignment horizontal="center" vertical="center" wrapText="1"/>
      <protection hidden="1"/>
    </xf>
    <xf numFmtId="0" fontId="16" fillId="3" borderId="12" xfId="0" applyFont="1" applyFill="1" applyBorder="1" applyAlignment="1" applyProtection="1">
      <alignment horizontal="center" vertical="center" wrapText="1"/>
      <protection hidden="1"/>
    </xf>
    <xf numFmtId="0" fontId="16" fillId="3" borderId="15" xfId="0" applyFont="1" applyFill="1" applyBorder="1" applyAlignment="1" applyProtection="1">
      <alignment horizontal="center" vertical="center" wrapText="1"/>
      <protection hidden="1"/>
    </xf>
    <xf numFmtId="0" fontId="10" fillId="3" borderId="0" xfId="0" applyFont="1" applyFill="1" applyAlignment="1" applyProtection="1">
      <alignment horizontal="left" textRotation="255" wrapText="1"/>
      <protection hidden="1"/>
    </xf>
    <xf numFmtId="0" fontId="16" fillId="9" borderId="10"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8" fillId="3" borderId="0" xfId="0" applyFont="1" applyFill="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165" fontId="14" fillId="2" borderId="22" xfId="1" applyNumberFormat="1" applyFont="1" applyFill="1" applyBorder="1" applyAlignment="1" applyProtection="1">
      <alignment horizontal="center" vertical="center"/>
      <protection hidden="1"/>
    </xf>
    <xf numFmtId="165" fontId="14" fillId="2" borderId="0" xfId="1" applyNumberFormat="1" applyFont="1" applyFill="1" applyBorder="1" applyAlignment="1" applyProtection="1">
      <alignment horizontal="center" vertical="center"/>
      <protection hidden="1"/>
    </xf>
    <xf numFmtId="165" fontId="46" fillId="9" borderId="0" xfId="0" applyNumberFormat="1" applyFont="1" applyFill="1" applyAlignment="1" applyProtection="1">
      <alignment horizontal="center" vertical="center" wrapText="1"/>
      <protection hidden="1"/>
    </xf>
    <xf numFmtId="0" fontId="46" fillId="9" borderId="0" xfId="0" applyFont="1" applyFill="1" applyAlignment="1" applyProtection="1">
      <alignment horizontal="center" vertical="center" wrapText="1"/>
      <protection hidden="1"/>
    </xf>
    <xf numFmtId="0" fontId="45" fillId="3" borderId="0" xfId="2" applyFont="1" applyFill="1" applyBorder="1" applyAlignment="1" applyProtection="1">
      <alignment horizontal="center" vertical="center"/>
      <protection hidden="1"/>
    </xf>
    <xf numFmtId="0" fontId="64" fillId="21" borderId="13" xfId="0" applyFont="1" applyFill="1" applyBorder="1" applyAlignment="1" applyProtection="1">
      <alignment horizontal="center" vertical="center"/>
      <protection hidden="1"/>
    </xf>
    <xf numFmtId="166" fontId="64" fillId="21" borderId="29" xfId="0" applyNumberFormat="1" applyFont="1" applyFill="1" applyBorder="1" applyAlignment="1" applyProtection="1">
      <alignment horizontal="right" vertical="center"/>
      <protection locked="0" hidden="1"/>
    </xf>
    <xf numFmtId="166" fontId="64" fillId="21" borderId="17" xfId="1" applyNumberFormat="1" applyFont="1" applyFill="1" applyBorder="1" applyAlignment="1" applyProtection="1">
      <alignment horizontal="center" vertical="center"/>
      <protection hidden="1"/>
    </xf>
  </cellXfs>
  <cellStyles count="4">
    <cellStyle name="Comma" xfId="1" builtinId="3"/>
    <cellStyle name="Currency" xfId="3" builtinId="4"/>
    <cellStyle name="Hyperlink" xfId="2" builtinId="8"/>
    <cellStyle name="Normal" xfId="0" builtinId="0"/>
  </cellStyles>
  <dxfs count="0"/>
  <tableStyles count="0" defaultTableStyle="TableStyleMedium2" defaultPivotStyle="PivotStyleLight16"/>
  <colors>
    <mruColors>
      <color rgb="FFC593EB"/>
      <color rgb="FF5CE1E6"/>
      <color rgb="FFC1FF72"/>
      <color rgb="FF9AC87A"/>
      <color rgb="FF3A9DB4"/>
      <color rgb="FF3DA5BD"/>
      <color rgb="FF85BCF9"/>
      <color rgb="FF215967"/>
      <color rgb="FF3C87CC"/>
      <color rgb="FF2F7E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F$15" lockText="1" noThreeD="1"/>
</file>

<file path=xl/ctrlProps/ctrlProp10.xml><?xml version="1.0" encoding="utf-8"?>
<formControlPr xmlns="http://schemas.microsoft.com/office/spreadsheetml/2009/9/main" objectType="CheckBox" fmlaLink="$F$14" lockText="1" noThreeD="1"/>
</file>

<file path=xl/ctrlProps/ctrlProp11.xml><?xml version="1.0" encoding="utf-8"?>
<formControlPr xmlns="http://schemas.microsoft.com/office/spreadsheetml/2009/9/main" objectType="CheckBox" fmlaLink="$F$15" lockText="1" noThreeD="1"/>
</file>

<file path=xl/ctrlProps/ctrlProp12.xml><?xml version="1.0" encoding="utf-8"?>
<formControlPr xmlns="http://schemas.microsoft.com/office/spreadsheetml/2009/9/main" objectType="CheckBox" fmlaLink="$F$16" lockText="1" noThreeD="1"/>
</file>

<file path=xl/ctrlProps/ctrlProp13.xml><?xml version="1.0" encoding="utf-8"?>
<formControlPr xmlns="http://schemas.microsoft.com/office/spreadsheetml/2009/9/main" objectType="CheckBox" fmlaLink="$F$17" lockText="1" noThreeD="1"/>
</file>

<file path=xl/ctrlProps/ctrlProp14.xml><?xml version="1.0" encoding="utf-8"?>
<formControlPr xmlns="http://schemas.microsoft.com/office/spreadsheetml/2009/9/main" objectType="CheckBox" fmlaLink="$F$18" lockText="1" noThreeD="1"/>
</file>

<file path=xl/ctrlProps/ctrlProp15.xml><?xml version="1.0" encoding="utf-8"?>
<formControlPr xmlns="http://schemas.microsoft.com/office/spreadsheetml/2009/9/main" objectType="CheckBox" fmlaLink="$F$19" lockText="1" noThreeD="1"/>
</file>

<file path=xl/ctrlProps/ctrlProp16.xml><?xml version="1.0" encoding="utf-8"?>
<formControlPr xmlns="http://schemas.microsoft.com/office/spreadsheetml/2009/9/main" objectType="CheckBox" fmlaLink="$F$20" lockText="1" noThreeD="1"/>
</file>

<file path=xl/ctrlProps/ctrlProp17.xml><?xml version="1.0" encoding="utf-8"?>
<formControlPr xmlns="http://schemas.microsoft.com/office/spreadsheetml/2009/9/main" objectType="CheckBox" fmlaLink="$F$21" lockText="1" noThreeD="1"/>
</file>

<file path=xl/ctrlProps/ctrlProp18.xml><?xml version="1.0" encoding="utf-8"?>
<formControlPr xmlns="http://schemas.microsoft.com/office/spreadsheetml/2009/9/main" objectType="CheckBox" fmlaLink="$F$22" lockText="1" noThreeD="1"/>
</file>

<file path=xl/ctrlProps/ctrlProp19.xml><?xml version="1.0" encoding="utf-8"?>
<formControlPr xmlns="http://schemas.microsoft.com/office/spreadsheetml/2009/9/main" objectType="CheckBox" fmlaLink="$J$12" lockText="1" noThreeD="1"/>
</file>

<file path=xl/ctrlProps/ctrlProp2.xml><?xml version="1.0" encoding="utf-8"?>
<formControlPr xmlns="http://schemas.microsoft.com/office/spreadsheetml/2009/9/main" objectType="CheckBox" fmlaLink="$F$16" lockText="1" noThreeD="1"/>
</file>

<file path=xl/ctrlProps/ctrlProp3.xml><?xml version="1.0" encoding="utf-8"?>
<formControlPr xmlns="http://schemas.microsoft.com/office/spreadsheetml/2009/9/main" objectType="CheckBox" fmlaLink="$F$17" lockText="1" noThreeD="1"/>
</file>

<file path=xl/ctrlProps/ctrlProp4.xml><?xml version="1.0" encoding="utf-8"?>
<formControlPr xmlns="http://schemas.microsoft.com/office/spreadsheetml/2009/9/main" objectType="CheckBox" fmlaLink="$F$18" lockText="1" noThreeD="1"/>
</file>

<file path=xl/ctrlProps/ctrlProp5.xml><?xml version="1.0" encoding="utf-8"?>
<formControlPr xmlns="http://schemas.microsoft.com/office/spreadsheetml/2009/9/main" objectType="CheckBox" fmlaLink="$F$19" lockText="1" noThreeD="1"/>
</file>

<file path=xl/ctrlProps/ctrlProp6.xml><?xml version="1.0" encoding="utf-8"?>
<formControlPr xmlns="http://schemas.microsoft.com/office/spreadsheetml/2009/9/main" objectType="CheckBox" fmlaLink="$F$20" lockText="1" noThreeD="1"/>
</file>

<file path=xl/ctrlProps/ctrlProp7.xml><?xml version="1.0" encoding="utf-8"?>
<formControlPr xmlns="http://schemas.microsoft.com/office/spreadsheetml/2009/9/main" objectType="CheckBox" fmlaLink="$F$21" lockText="1" noThreeD="1"/>
</file>

<file path=xl/ctrlProps/ctrlProp8.xml><?xml version="1.0" encoding="utf-8"?>
<formControlPr xmlns="http://schemas.microsoft.com/office/spreadsheetml/2009/9/main" objectType="CheckBox" fmlaLink="$F$22" lockText="1" noThreeD="1"/>
</file>

<file path=xl/ctrlProps/ctrlProp9.xml><?xml version="1.0" encoding="utf-8"?>
<formControlPr xmlns="http://schemas.microsoft.com/office/spreadsheetml/2009/9/main" objectType="CheckBox" fmlaLink="$F$23" lockText="1" noThreeD="1"/>
</file>

<file path=xl/drawings/_rels/drawing1.xml.rels><?xml version="1.0" encoding="UTF-8" standalone="yes"?>
<Relationships xmlns="http://schemas.openxmlformats.org/package/2006/relationships"><Relationship Id="rId1" Type="http://schemas.openxmlformats.org/officeDocument/2006/relationships/hyperlink" Target="#'.'!A1"/></Relationships>
</file>

<file path=xl/drawings/_rels/drawing2.xml.rels><?xml version="1.0" encoding="UTF-8" standalone="yes"?>
<Relationships xmlns="http://schemas.openxmlformats.org/package/2006/relationships"><Relationship Id="rId2" Type="http://schemas.openxmlformats.org/officeDocument/2006/relationships/hyperlink" Target="#Matrix_GLOBAL_Reseller!A1"/><Relationship Id="rId1" Type="http://schemas.openxmlformats.org/officeDocument/2006/relationships/hyperlink" Target="#Matrix_RSA_Reseller!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3120136</xdr:colOff>
      <xdr:row>1</xdr:row>
      <xdr:rowOff>3686176</xdr:rowOff>
    </xdr:from>
    <xdr:to>
      <xdr:col>0</xdr:col>
      <xdr:colOff>5703791</xdr:colOff>
      <xdr:row>1</xdr:row>
      <xdr:rowOff>4067175</xdr:rowOff>
    </xdr:to>
    <xdr:sp macro="[0]!sbButtonAccept"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120136" y="4051936"/>
          <a:ext cx="2583655" cy="380999"/>
        </a:xfrm>
        <a:prstGeom prst="rect">
          <a:avLst/>
        </a:prstGeom>
        <a:solidFill>
          <a:srgbClr val="215967"/>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200" b="0"/>
            <a:t>I AGREE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175260</xdr:rowOff>
    </xdr:from>
    <xdr:to>
      <xdr:col>12</xdr:col>
      <xdr:colOff>145255</xdr:colOff>
      <xdr:row>10</xdr:row>
      <xdr:rowOff>53340</xdr:rowOff>
    </xdr:to>
    <xdr:sp macro="[0]!sbButtonAccept"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566660" y="960120"/>
          <a:ext cx="2583655" cy="975360"/>
        </a:xfrm>
        <a:prstGeom prst="rect">
          <a:avLst/>
        </a:prstGeom>
        <a:solidFill>
          <a:srgbClr val="2F7E91"/>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eaLnBrk="1" fontAlgn="auto" latinLnBrk="0" hangingPunct="1"/>
          <a:r>
            <a:rPr lang="en-US" sz="3200" b="1" i="0" baseline="0">
              <a:solidFill>
                <a:schemeClr val="bg1"/>
              </a:solidFill>
              <a:effectLst/>
              <a:latin typeface="+mn-lt"/>
              <a:ea typeface="+mn-ea"/>
              <a:cs typeface="+mn-cs"/>
            </a:rPr>
            <a:t>MATRIX</a:t>
          </a:r>
          <a:r>
            <a:rPr lang="en-US" sz="2000" b="1" i="0" baseline="0">
              <a:solidFill>
                <a:schemeClr val="bg1"/>
              </a:solidFill>
              <a:effectLst/>
              <a:latin typeface="+mn-lt"/>
              <a:ea typeface="+mn-ea"/>
              <a:cs typeface="+mn-cs"/>
            </a:rPr>
            <a:t> </a:t>
          </a:r>
        </a:p>
        <a:p>
          <a:pPr algn="ctr" eaLnBrk="1" fontAlgn="auto" latinLnBrk="0" hangingPunct="1"/>
          <a:r>
            <a:rPr lang="en-US" sz="2000" b="1" i="0" baseline="0">
              <a:solidFill>
                <a:schemeClr val="bg1"/>
              </a:solidFill>
              <a:effectLst/>
              <a:latin typeface="+mn-lt"/>
              <a:ea typeface="+mn-ea"/>
              <a:cs typeface="+mn-cs"/>
            </a:rPr>
            <a:t>Calculator (in ZAR)</a:t>
          </a:r>
          <a:endParaRPr lang="en-US" sz="4400" b="1">
            <a:solidFill>
              <a:schemeClr val="bg1"/>
            </a:solidFill>
            <a:effectLst/>
          </a:endParaRPr>
        </a:p>
      </xdr:txBody>
    </xdr:sp>
    <xdr:clientData/>
  </xdr:twoCellAnchor>
  <xdr:twoCellAnchor>
    <xdr:from>
      <xdr:col>14</xdr:col>
      <xdr:colOff>0</xdr:colOff>
      <xdr:row>4</xdr:row>
      <xdr:rowOff>175260</xdr:rowOff>
    </xdr:from>
    <xdr:to>
      <xdr:col>18</xdr:col>
      <xdr:colOff>145255</xdr:colOff>
      <xdr:row>10</xdr:row>
      <xdr:rowOff>53340</xdr:rowOff>
    </xdr:to>
    <xdr:sp macro="[0]!sbButtonAccept" textlink="">
      <xdr:nvSpPr>
        <xdr:cNvPr id="4" name="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355080" y="845820"/>
          <a:ext cx="2583655" cy="975360"/>
        </a:xfrm>
        <a:prstGeom prst="rect">
          <a:avLst/>
        </a:prstGeom>
        <a:solidFill>
          <a:schemeClr val="accent6">
            <a:lumMod val="60000"/>
            <a:lumOff val="40000"/>
          </a:schemeClr>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eaLnBrk="1" fontAlgn="auto" latinLnBrk="0" hangingPunct="1"/>
          <a:r>
            <a:rPr lang="en-US" sz="3200" b="1" i="0" baseline="0">
              <a:solidFill>
                <a:sysClr val="windowText" lastClr="000000"/>
              </a:solidFill>
              <a:effectLst/>
              <a:latin typeface="+mn-lt"/>
              <a:ea typeface="+mn-ea"/>
              <a:cs typeface="+mn-cs"/>
            </a:rPr>
            <a:t>MATRIX</a:t>
          </a:r>
          <a:r>
            <a:rPr lang="en-US" sz="2000" b="1" i="0" baseline="0">
              <a:solidFill>
                <a:sysClr val="windowText" lastClr="000000"/>
              </a:solidFill>
              <a:effectLst/>
              <a:latin typeface="+mn-lt"/>
              <a:ea typeface="+mn-ea"/>
              <a:cs typeface="+mn-cs"/>
            </a:rPr>
            <a:t> </a:t>
          </a:r>
        </a:p>
        <a:p>
          <a:pPr algn="ctr" eaLnBrk="1" fontAlgn="auto" latinLnBrk="0" hangingPunct="1"/>
          <a:r>
            <a:rPr lang="en-US" sz="2000" b="1" i="0" baseline="0">
              <a:solidFill>
                <a:sysClr val="windowText" lastClr="000000"/>
              </a:solidFill>
              <a:effectLst/>
              <a:latin typeface="+mn-lt"/>
              <a:ea typeface="+mn-ea"/>
              <a:cs typeface="+mn-cs"/>
            </a:rPr>
            <a:t>Calculator (in USD)</a:t>
          </a:r>
          <a:endParaRPr lang="en-US" sz="44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14</xdr:row>
          <xdr:rowOff>91440</xdr:rowOff>
        </xdr:from>
        <xdr:to>
          <xdr:col>4</xdr:col>
          <xdr:colOff>236220</xdr:colOff>
          <xdr:row>14</xdr:row>
          <xdr:rowOff>297180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2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53340</xdr:rowOff>
        </xdr:from>
        <xdr:to>
          <xdr:col>4</xdr:col>
          <xdr:colOff>281940</xdr:colOff>
          <xdr:row>15</xdr:row>
          <xdr:rowOff>304800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2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16</xdr:row>
          <xdr:rowOff>53340</xdr:rowOff>
        </xdr:from>
        <xdr:to>
          <xdr:col>4</xdr:col>
          <xdr:colOff>274320</xdr:colOff>
          <xdr:row>16</xdr:row>
          <xdr:rowOff>312420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2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17</xdr:row>
          <xdr:rowOff>30480</xdr:rowOff>
        </xdr:from>
        <xdr:to>
          <xdr:col>4</xdr:col>
          <xdr:colOff>259080</xdr:colOff>
          <xdr:row>17</xdr:row>
          <xdr:rowOff>335280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2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18</xdr:row>
          <xdr:rowOff>38100</xdr:rowOff>
        </xdr:from>
        <xdr:to>
          <xdr:col>4</xdr:col>
          <xdr:colOff>259080</xdr:colOff>
          <xdr:row>18</xdr:row>
          <xdr:rowOff>327660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2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19</xdr:row>
          <xdr:rowOff>22860</xdr:rowOff>
        </xdr:from>
        <xdr:to>
          <xdr:col>4</xdr:col>
          <xdr:colOff>251460</xdr:colOff>
          <xdr:row>19</xdr:row>
          <xdr:rowOff>342900</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id="{00000000-0008-0000-02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20</xdr:row>
          <xdr:rowOff>53340</xdr:rowOff>
        </xdr:from>
        <xdr:to>
          <xdr:col>4</xdr:col>
          <xdr:colOff>251460</xdr:colOff>
          <xdr:row>20</xdr:row>
          <xdr:rowOff>320040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2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xdr:row>
          <xdr:rowOff>45720</xdr:rowOff>
        </xdr:from>
        <xdr:to>
          <xdr:col>4</xdr:col>
          <xdr:colOff>259080</xdr:colOff>
          <xdr:row>21</xdr:row>
          <xdr:rowOff>312420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2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22</xdr:row>
          <xdr:rowOff>22860</xdr:rowOff>
        </xdr:from>
        <xdr:to>
          <xdr:col>4</xdr:col>
          <xdr:colOff>251460</xdr:colOff>
          <xdr:row>22</xdr:row>
          <xdr:rowOff>304800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2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26087</xdr:colOff>
      <xdr:row>1</xdr:row>
      <xdr:rowOff>80889</xdr:rowOff>
    </xdr:from>
    <xdr:to>
      <xdr:col>3</xdr:col>
      <xdr:colOff>98958</xdr:colOff>
      <xdr:row>5</xdr:row>
      <xdr:rowOff>286357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852" y="226565"/>
          <a:ext cx="1693914" cy="1676529"/>
        </a:xfrm>
        <a:prstGeom prst="rect">
          <a:avLst/>
        </a:prstGeom>
      </xdr:spPr>
    </xdr:pic>
    <xdr:clientData/>
  </xdr:twoCellAnchor>
  <xdr:twoCellAnchor>
    <xdr:from>
      <xdr:col>6</xdr:col>
      <xdr:colOff>1936377</xdr:colOff>
      <xdr:row>11</xdr:row>
      <xdr:rowOff>138806</xdr:rowOff>
    </xdr:from>
    <xdr:to>
      <xdr:col>8</xdr:col>
      <xdr:colOff>93889</xdr:colOff>
      <xdr:row>12</xdr:row>
      <xdr:rowOff>287387</xdr:rowOff>
    </xdr:to>
    <xdr:sp macro="" textlink="">
      <xdr:nvSpPr>
        <xdr:cNvPr id="7" name="Down Arrow 3">
          <a:extLst>
            <a:ext uri="{FF2B5EF4-FFF2-40B4-BE49-F238E27FC236}">
              <a16:creationId xmlns:a16="http://schemas.microsoft.com/office/drawing/2014/main" id="{00000000-0008-0000-0200-000007000000}"/>
            </a:ext>
          </a:extLst>
        </xdr:cNvPr>
        <xdr:cNvSpPr/>
      </xdr:nvSpPr>
      <xdr:spPr>
        <a:xfrm rot="16200000">
          <a:off x="4338466" y="3124506"/>
          <a:ext cx="560957" cy="398688"/>
        </a:xfrm>
        <a:prstGeom prst="downArrow">
          <a:avLst/>
        </a:prstGeom>
        <a:solidFill>
          <a:schemeClr val="bg1"/>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2222503</xdr:colOff>
      <xdr:row>0</xdr:row>
      <xdr:rowOff>131410</xdr:rowOff>
    </xdr:from>
    <xdr:to>
      <xdr:col>12</xdr:col>
      <xdr:colOff>240030</xdr:colOff>
      <xdr:row>2</xdr:row>
      <xdr:rowOff>18222</xdr:rowOff>
    </xdr:to>
    <xdr:sp macro="" textlink="">
      <xdr:nvSpPr>
        <xdr:cNvPr id="2" name="Down Arrow 3">
          <a:extLst>
            <a:ext uri="{FF2B5EF4-FFF2-40B4-BE49-F238E27FC236}">
              <a16:creationId xmlns:a16="http://schemas.microsoft.com/office/drawing/2014/main" id="{00000000-0008-0000-0200-000002000000}"/>
            </a:ext>
          </a:extLst>
        </xdr:cNvPr>
        <xdr:cNvSpPr/>
      </xdr:nvSpPr>
      <xdr:spPr>
        <a:xfrm rot="16200000">
          <a:off x="9575934" y="120167"/>
          <a:ext cx="865770" cy="888256"/>
        </a:xfrm>
        <a:prstGeom prst="downArrow">
          <a:avLst/>
        </a:prstGeom>
        <a:solidFill>
          <a:sysClr val="window" lastClr="FFFFFF"/>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2457453</xdr:colOff>
      <xdr:row>25</xdr:row>
      <xdr:rowOff>3249</xdr:rowOff>
    </xdr:from>
    <xdr:to>
      <xdr:col>10</xdr:col>
      <xdr:colOff>967745</xdr:colOff>
      <xdr:row>28</xdr:row>
      <xdr:rowOff>1000</xdr:rowOff>
    </xdr:to>
    <xdr:sp macro="" textlink="">
      <xdr:nvSpPr>
        <xdr:cNvPr id="3" name="Down Arrow 3">
          <a:extLst>
            <a:ext uri="{FF2B5EF4-FFF2-40B4-BE49-F238E27FC236}">
              <a16:creationId xmlns:a16="http://schemas.microsoft.com/office/drawing/2014/main" id="{00000000-0008-0000-0200-000003000000}"/>
            </a:ext>
          </a:extLst>
        </xdr:cNvPr>
        <xdr:cNvSpPr/>
      </xdr:nvSpPr>
      <xdr:spPr>
        <a:xfrm rot="16200000">
          <a:off x="7481111" y="7162066"/>
          <a:ext cx="559726" cy="1139192"/>
        </a:xfrm>
        <a:prstGeom prst="downArrow">
          <a:avLst/>
        </a:prstGeom>
        <a:solidFill>
          <a:sysClr val="window" lastClr="FFFFFF"/>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181425</xdr:colOff>
      <xdr:row>23</xdr:row>
      <xdr:rowOff>31264</xdr:rowOff>
    </xdr:from>
    <xdr:to>
      <xdr:col>6</xdr:col>
      <xdr:colOff>836295</xdr:colOff>
      <xdr:row>26</xdr:row>
      <xdr:rowOff>36523</xdr:rowOff>
    </xdr:to>
    <xdr:sp macro="" textlink="">
      <xdr:nvSpPr>
        <xdr:cNvPr id="5" name="Down Arrow 3">
          <a:extLst>
            <a:ext uri="{FF2B5EF4-FFF2-40B4-BE49-F238E27FC236}">
              <a16:creationId xmlns:a16="http://schemas.microsoft.com/office/drawing/2014/main" id="{00000000-0008-0000-0200-000005000000}"/>
            </a:ext>
          </a:extLst>
        </xdr:cNvPr>
        <xdr:cNvSpPr/>
      </xdr:nvSpPr>
      <xdr:spPr>
        <a:xfrm rot="16200000">
          <a:off x="2506480" y="6754959"/>
          <a:ext cx="557709" cy="1073970"/>
        </a:xfrm>
        <a:prstGeom prst="downArrow">
          <a:avLst/>
        </a:prstGeom>
        <a:solidFill>
          <a:sysClr val="window" lastClr="FFFFFF"/>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13</xdr:col>
      <xdr:colOff>140535</xdr:colOff>
      <xdr:row>26</xdr:row>
      <xdr:rowOff>53661</xdr:rowOff>
    </xdr:from>
    <xdr:to>
      <xdr:col>14</xdr:col>
      <xdr:colOff>729347</xdr:colOff>
      <xdr:row>30</xdr:row>
      <xdr:rowOff>289528</xdr:rowOff>
    </xdr:to>
    <xdr:sp macro="" textlink="">
      <xdr:nvSpPr>
        <xdr:cNvPr id="6" name="Down Arrow 3">
          <a:extLst>
            <a:ext uri="{FF2B5EF4-FFF2-40B4-BE49-F238E27FC236}">
              <a16:creationId xmlns:a16="http://schemas.microsoft.com/office/drawing/2014/main" id="{00000000-0008-0000-0200-000006000000}"/>
            </a:ext>
          </a:extLst>
        </xdr:cNvPr>
        <xdr:cNvSpPr/>
      </xdr:nvSpPr>
      <xdr:spPr>
        <a:xfrm rot="16200000">
          <a:off x="12983021" y="7967626"/>
          <a:ext cx="1158853" cy="756952"/>
        </a:xfrm>
        <a:prstGeom prst="downArrow">
          <a:avLst>
            <a:gd name="adj1" fmla="val 50000"/>
            <a:gd name="adj2" fmla="val 51447"/>
          </a:avLst>
        </a:prstGeom>
        <a:solidFill>
          <a:sysClr val="window" lastClr="FFFFFF"/>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13</xdr:row>
          <xdr:rowOff>91440</xdr:rowOff>
        </xdr:from>
        <xdr:to>
          <xdr:col>4</xdr:col>
          <xdr:colOff>236220</xdr:colOff>
          <xdr:row>13</xdr:row>
          <xdr:rowOff>297180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03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53340</xdr:rowOff>
        </xdr:from>
        <xdr:to>
          <xdr:col>4</xdr:col>
          <xdr:colOff>274320</xdr:colOff>
          <xdr:row>14</xdr:row>
          <xdr:rowOff>304800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03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xdr:row>
          <xdr:rowOff>53340</xdr:rowOff>
        </xdr:from>
        <xdr:to>
          <xdr:col>4</xdr:col>
          <xdr:colOff>274320</xdr:colOff>
          <xdr:row>15</xdr:row>
          <xdr:rowOff>320040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3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16</xdr:row>
          <xdr:rowOff>30480</xdr:rowOff>
        </xdr:from>
        <xdr:to>
          <xdr:col>4</xdr:col>
          <xdr:colOff>251460</xdr:colOff>
          <xdr:row>16</xdr:row>
          <xdr:rowOff>335280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3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17</xdr:row>
          <xdr:rowOff>38100</xdr:rowOff>
        </xdr:from>
        <xdr:to>
          <xdr:col>4</xdr:col>
          <xdr:colOff>266700</xdr:colOff>
          <xdr:row>17</xdr:row>
          <xdr:rowOff>320040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3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18</xdr:row>
          <xdr:rowOff>22860</xdr:rowOff>
        </xdr:from>
        <xdr:to>
          <xdr:col>4</xdr:col>
          <xdr:colOff>251460</xdr:colOff>
          <xdr:row>18</xdr:row>
          <xdr:rowOff>342900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3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53340</xdr:rowOff>
        </xdr:from>
        <xdr:to>
          <xdr:col>4</xdr:col>
          <xdr:colOff>251460</xdr:colOff>
          <xdr:row>19</xdr:row>
          <xdr:rowOff>320040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3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45720</xdr:rowOff>
        </xdr:from>
        <xdr:to>
          <xdr:col>4</xdr:col>
          <xdr:colOff>266700</xdr:colOff>
          <xdr:row>20</xdr:row>
          <xdr:rowOff>320040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3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22860</xdr:rowOff>
        </xdr:from>
        <xdr:to>
          <xdr:col>4</xdr:col>
          <xdr:colOff>266700</xdr:colOff>
          <xdr:row>21</xdr:row>
          <xdr:rowOff>304800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3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1379647</xdr:colOff>
      <xdr:row>7</xdr:row>
      <xdr:rowOff>141512</xdr:rowOff>
    </xdr:from>
    <xdr:to>
      <xdr:col>4</xdr:col>
      <xdr:colOff>274167</xdr:colOff>
      <xdr:row>10</xdr:row>
      <xdr:rowOff>7193</xdr:rowOff>
    </xdr:to>
    <xdr:sp macro="" textlink="">
      <xdr:nvSpPr>
        <xdr:cNvPr id="11" name="Down Arrow 3">
          <a:extLst>
            <a:ext uri="{FF2B5EF4-FFF2-40B4-BE49-F238E27FC236}">
              <a16:creationId xmlns:a16="http://schemas.microsoft.com/office/drawing/2014/main" id="{00000000-0008-0000-0300-00000B000000}"/>
            </a:ext>
          </a:extLst>
        </xdr:cNvPr>
        <xdr:cNvSpPr/>
      </xdr:nvSpPr>
      <xdr:spPr>
        <a:xfrm rot="1514603">
          <a:off x="1695333" y="1948541"/>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mc:AlternateContent xmlns:mc="http://schemas.openxmlformats.org/markup-compatibility/2006">
    <mc:Choice xmlns:a14="http://schemas.microsoft.com/office/drawing/2010/main" Requires="a14">
      <xdr:twoCellAnchor editAs="oneCell">
        <xdr:from>
          <xdr:col>8</xdr:col>
          <xdr:colOff>388620</xdr:colOff>
          <xdr:row>11</xdr:row>
          <xdr:rowOff>152400</xdr:rowOff>
        </xdr:from>
        <xdr:to>
          <xdr:col>8</xdr:col>
          <xdr:colOff>708660</xdr:colOff>
          <xdr:row>11</xdr:row>
          <xdr:rowOff>480060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3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762445</xdr:colOff>
      <xdr:row>24</xdr:row>
      <xdr:rowOff>53789</xdr:rowOff>
    </xdr:from>
    <xdr:to>
      <xdr:col>10</xdr:col>
      <xdr:colOff>1219201</xdr:colOff>
      <xdr:row>26</xdr:row>
      <xdr:rowOff>44821</xdr:rowOff>
    </xdr:to>
    <xdr:sp macro="" textlink="">
      <xdr:nvSpPr>
        <xdr:cNvPr id="14" name="Down Arrow 3">
          <a:extLst>
            <a:ext uri="{FF2B5EF4-FFF2-40B4-BE49-F238E27FC236}">
              <a16:creationId xmlns:a16="http://schemas.microsoft.com/office/drawing/2014/main" id="{00000000-0008-0000-0300-00000E000000}"/>
            </a:ext>
          </a:extLst>
        </xdr:cNvPr>
        <xdr:cNvSpPr/>
      </xdr:nvSpPr>
      <xdr:spPr>
        <a:xfrm rot="16200000">
          <a:off x="6096897" y="6753222"/>
          <a:ext cx="417752" cy="1618806"/>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893718</xdr:colOff>
      <xdr:row>29</xdr:row>
      <xdr:rowOff>26894</xdr:rowOff>
    </xdr:from>
    <xdr:to>
      <xdr:col>11</xdr:col>
      <xdr:colOff>95415</xdr:colOff>
      <xdr:row>29</xdr:row>
      <xdr:rowOff>439268</xdr:rowOff>
    </xdr:to>
    <xdr:sp macro="" textlink="">
      <xdr:nvSpPr>
        <xdr:cNvPr id="15" name="Down Arrow 3">
          <a:extLst>
            <a:ext uri="{FF2B5EF4-FFF2-40B4-BE49-F238E27FC236}">
              <a16:creationId xmlns:a16="http://schemas.microsoft.com/office/drawing/2014/main" id="{00000000-0008-0000-0300-00000F000000}"/>
            </a:ext>
          </a:extLst>
        </xdr:cNvPr>
        <xdr:cNvSpPr/>
      </xdr:nvSpPr>
      <xdr:spPr>
        <a:xfrm rot="16200000">
          <a:off x="7402194" y="7702504"/>
          <a:ext cx="412374" cy="1607440"/>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editAs="oneCell">
    <xdr:from>
      <xdr:col>2</xdr:col>
      <xdr:colOff>195938</xdr:colOff>
      <xdr:row>1</xdr:row>
      <xdr:rowOff>65313</xdr:rowOff>
    </xdr:from>
    <xdr:to>
      <xdr:col>3</xdr:col>
      <xdr:colOff>74217</xdr:colOff>
      <xdr:row>5</xdr:row>
      <xdr:rowOff>467093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624" y="206827"/>
          <a:ext cx="1489364" cy="1501237"/>
        </a:xfrm>
        <a:prstGeom prst="rect">
          <a:avLst/>
        </a:prstGeom>
      </xdr:spPr>
    </xdr:pic>
    <xdr:clientData/>
  </xdr:twoCellAnchor>
  <xdr:twoCellAnchor>
    <xdr:from>
      <xdr:col>3</xdr:col>
      <xdr:colOff>127794</xdr:colOff>
      <xdr:row>7</xdr:row>
      <xdr:rowOff>130628</xdr:rowOff>
    </xdr:from>
    <xdr:to>
      <xdr:col>6</xdr:col>
      <xdr:colOff>208856</xdr:colOff>
      <xdr:row>9</xdr:row>
      <xdr:rowOff>344652</xdr:rowOff>
    </xdr:to>
    <xdr:sp macro="" textlink="">
      <xdr:nvSpPr>
        <xdr:cNvPr id="3" name="Down Arrow 3">
          <a:extLst>
            <a:ext uri="{FF2B5EF4-FFF2-40B4-BE49-F238E27FC236}">
              <a16:creationId xmlns:a16="http://schemas.microsoft.com/office/drawing/2014/main" id="{00000000-0008-0000-0300-000003000000}"/>
            </a:ext>
          </a:extLst>
        </xdr:cNvPr>
        <xdr:cNvSpPr/>
      </xdr:nvSpPr>
      <xdr:spPr>
        <a:xfrm rot="19944673">
          <a:off x="2054565" y="1937657"/>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2173140</xdr:colOff>
      <xdr:row>0</xdr:row>
      <xdr:rowOff>59407</xdr:rowOff>
    </xdr:from>
    <xdr:to>
      <xdr:col>12</xdr:col>
      <xdr:colOff>449507</xdr:colOff>
      <xdr:row>2</xdr:row>
      <xdr:rowOff>53384</xdr:rowOff>
    </xdr:to>
    <xdr:sp macro="" textlink="">
      <xdr:nvSpPr>
        <xdr:cNvPr id="4" name="Down Arrow 3">
          <a:extLst>
            <a:ext uri="{FF2B5EF4-FFF2-40B4-BE49-F238E27FC236}">
              <a16:creationId xmlns:a16="http://schemas.microsoft.com/office/drawing/2014/main" id="{00000000-0008-0000-0300-000004000000}"/>
            </a:ext>
          </a:extLst>
        </xdr:cNvPr>
        <xdr:cNvSpPr/>
      </xdr:nvSpPr>
      <xdr:spPr>
        <a:xfrm rot="16200000">
          <a:off x="8183221" y="-39731"/>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6</xdr:col>
      <xdr:colOff>2013854</xdr:colOff>
      <xdr:row>11</xdr:row>
      <xdr:rowOff>0</xdr:rowOff>
    </xdr:from>
    <xdr:to>
      <xdr:col>8</xdr:col>
      <xdr:colOff>377298</xdr:colOff>
      <xdr:row>11</xdr:row>
      <xdr:rowOff>647120</xdr:rowOff>
    </xdr:to>
    <xdr:sp macro="" textlink="">
      <xdr:nvSpPr>
        <xdr:cNvPr id="5" name="Down Arrow 3">
          <a:extLst>
            <a:ext uri="{FF2B5EF4-FFF2-40B4-BE49-F238E27FC236}">
              <a16:creationId xmlns:a16="http://schemas.microsoft.com/office/drawing/2014/main" id="{00000000-0008-0000-0300-000005000000}"/>
            </a:ext>
          </a:extLst>
        </xdr:cNvPr>
        <xdr:cNvSpPr/>
      </xdr:nvSpPr>
      <xdr:spPr>
        <a:xfrm rot="16200000">
          <a:off x="4491516" y="2910767"/>
          <a:ext cx="647120" cy="616786"/>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1178719</xdr:colOff>
      <xdr:row>6</xdr:row>
      <xdr:rowOff>95250</xdr:rowOff>
    </xdr:from>
    <xdr:to>
      <xdr:col>20</xdr:col>
      <xdr:colOff>1520950</xdr:colOff>
      <xdr:row>6</xdr:row>
      <xdr:rowOff>219076</xdr:rowOff>
    </xdr:to>
    <xdr:sp macro="" textlink="">
      <xdr:nvSpPr>
        <xdr:cNvPr id="2" name="Right Arrow 1">
          <a:extLst>
            <a:ext uri="{FF2B5EF4-FFF2-40B4-BE49-F238E27FC236}">
              <a16:creationId xmlns:a16="http://schemas.microsoft.com/office/drawing/2014/main" id="{00000000-0008-0000-0400-000002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6</xdr:row>
      <xdr:rowOff>95250</xdr:rowOff>
    </xdr:from>
    <xdr:to>
      <xdr:col>20</xdr:col>
      <xdr:colOff>1520950</xdr:colOff>
      <xdr:row>6</xdr:row>
      <xdr:rowOff>219076</xdr:rowOff>
    </xdr:to>
    <xdr:sp macro="" textlink="">
      <xdr:nvSpPr>
        <xdr:cNvPr id="3" name="Right Arrow 2">
          <a:extLst>
            <a:ext uri="{FF2B5EF4-FFF2-40B4-BE49-F238E27FC236}">
              <a16:creationId xmlns:a16="http://schemas.microsoft.com/office/drawing/2014/main" id="{00000000-0008-0000-0400-000003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6</xdr:row>
      <xdr:rowOff>95250</xdr:rowOff>
    </xdr:from>
    <xdr:to>
      <xdr:col>20</xdr:col>
      <xdr:colOff>1520950</xdr:colOff>
      <xdr:row>6</xdr:row>
      <xdr:rowOff>219076</xdr:rowOff>
    </xdr:to>
    <xdr:sp macro="" textlink="">
      <xdr:nvSpPr>
        <xdr:cNvPr id="4" name="Right Arrow 3">
          <a:extLst>
            <a:ext uri="{FF2B5EF4-FFF2-40B4-BE49-F238E27FC236}">
              <a16:creationId xmlns:a16="http://schemas.microsoft.com/office/drawing/2014/main" id="{00000000-0008-0000-0400-000004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5" name="Right Arrow 4">
          <a:extLst>
            <a:ext uri="{FF2B5EF4-FFF2-40B4-BE49-F238E27FC236}">
              <a16:creationId xmlns:a16="http://schemas.microsoft.com/office/drawing/2014/main" id="{00000000-0008-0000-0400-000005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6" name="Right Arrow 5">
          <a:extLst>
            <a:ext uri="{FF2B5EF4-FFF2-40B4-BE49-F238E27FC236}">
              <a16:creationId xmlns:a16="http://schemas.microsoft.com/office/drawing/2014/main" id="{00000000-0008-0000-0400-000006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7" name="Right Arrow 6">
          <a:extLst>
            <a:ext uri="{FF2B5EF4-FFF2-40B4-BE49-F238E27FC236}">
              <a16:creationId xmlns:a16="http://schemas.microsoft.com/office/drawing/2014/main" id="{00000000-0008-0000-0400-000007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8" name="Right Arrow 7">
          <a:extLst>
            <a:ext uri="{FF2B5EF4-FFF2-40B4-BE49-F238E27FC236}">
              <a16:creationId xmlns:a16="http://schemas.microsoft.com/office/drawing/2014/main" id="{00000000-0008-0000-0400-000008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9" name="Right Arrow 8">
          <a:extLst>
            <a:ext uri="{FF2B5EF4-FFF2-40B4-BE49-F238E27FC236}">
              <a16:creationId xmlns:a16="http://schemas.microsoft.com/office/drawing/2014/main" id="{00000000-0008-0000-0400-000009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ppi%20Smurf/Dropbox/MeMa%20Documents/Calculator_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_"/>
      <sheetName val="Affiliate"/>
      <sheetName val="Level2"/>
      <sheetName val="Level3"/>
      <sheetName val="Level4"/>
      <sheetName val="Level5"/>
      <sheetName val="."/>
      <sheetName val="Connecta"/>
      <sheetName val="MATRIX"/>
      <sheetName val=".."/>
      <sheetName val="Affiliate (2)"/>
      <sheetName val="Level-2"/>
      <sheetName val="Level-3"/>
      <sheetName val="Level-4"/>
      <sheetName val="Level-5"/>
      <sheetName val="Level-6"/>
      <sheetName val="Level-7"/>
      <sheetName val="Level-8"/>
      <sheetName val="Level-9"/>
      <sheetName val="Level-10"/>
      <sheetName val="Level-11"/>
      <sheetName val="Level11"/>
    </sheetNames>
    <sheetDataSet>
      <sheetData sheetId="0" refreshError="1"/>
      <sheetData sheetId="1">
        <row r="21">
          <cell r="AG21">
            <v>0</v>
          </cell>
          <cell r="AH21">
            <v>0</v>
          </cell>
        </row>
        <row r="22">
          <cell r="AG22">
            <v>1</v>
          </cell>
          <cell r="AH22">
            <v>1</v>
          </cell>
          <cell r="AJ22" t="str">
            <v>Entry level Single Funeral Policy</v>
          </cell>
        </row>
        <row r="23">
          <cell r="AG23">
            <v>2</v>
          </cell>
          <cell r="AH23">
            <v>2</v>
          </cell>
          <cell r="AJ23" t="str">
            <v>MemaMOBI Start-Up</v>
          </cell>
        </row>
        <row r="24">
          <cell r="AH24">
            <v>3</v>
          </cell>
          <cell r="AJ24" t="str">
            <v>Combo: Funeral R5000 + MemaMobi Start-Up</v>
          </cell>
        </row>
        <row r="25">
          <cell r="AH25">
            <v>4</v>
          </cell>
          <cell r="AJ25" t="str">
            <v>Single Funeral 30 000 + MemaMobi Standard</v>
          </cell>
        </row>
        <row r="26">
          <cell r="AH26">
            <v>5</v>
          </cell>
          <cell r="AJ26" t="str">
            <v>Family Funeral 30 000 + MemaMobi Standard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A0B40-65C8-4F60-ABCB-2FA68AA552B5}">
  <sheetPr codeName="Sheet3">
    <tabColor rgb="FF215967"/>
  </sheetPr>
  <dimension ref="A1:A2"/>
  <sheetViews>
    <sheetView showGridLines="0" showRowColHeaders="0" topLeftCell="A2" zoomScale="115" zoomScaleNormal="115" workbookViewId="0"/>
  </sheetViews>
  <sheetFormatPr defaultColWidth="0" defaultRowHeight="14.4" customHeight="1" zeroHeight="1" x14ac:dyDescent="0.3"/>
  <cols>
    <col min="1" max="1" width="131.6640625" customWidth="1"/>
    <col min="2" max="16384" width="9.109375" hidden="1"/>
  </cols>
  <sheetData>
    <row r="1" spans="1:1" ht="28.8" x14ac:dyDescent="0.3">
      <c r="A1" s="142" t="s">
        <v>4</v>
      </c>
    </row>
    <row r="2" spans="1:1" ht="330" customHeight="1" x14ac:dyDescent="0.3">
      <c r="A2" s="143" t="s">
        <v>40</v>
      </c>
    </row>
  </sheetData>
  <sheetProtection algorithmName="SHA-512" hashValue="YKQTjh9D7bjjj0r6mMXWotqSUK0sEqMZBNfTXV/sJKWwhJ5jNJ8XYzQIovPPTtOgIEibvd/Gs72EBltTwEIeUQ==" saltValue="CjqL11j3zO0Wo/iaRr/VF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E131-13CE-4A9F-91C7-545F143E74B6}">
  <sheetPr codeName="Sheet1">
    <tabColor rgb="FF18424C"/>
  </sheetPr>
  <dimension ref="A1:S3766"/>
  <sheetViews>
    <sheetView workbookViewId="0"/>
  </sheetViews>
  <sheetFormatPr defaultRowHeight="14.4" x14ac:dyDescent="0.3"/>
  <cols>
    <col min="1" max="1" width="30.44140625" style="153" customWidth="1"/>
    <col min="2" max="2" width="8.88671875" style="153"/>
    <col min="3" max="6" width="0" style="153" hidden="1" customWidth="1"/>
    <col min="7" max="7" width="3.33203125" style="153" hidden="1" customWidth="1"/>
    <col min="8" max="8" width="8.44140625" style="153" hidden="1" customWidth="1"/>
    <col min="9" max="9" width="11.21875" style="153" customWidth="1"/>
    <col min="10" max="12" width="8.88671875" style="153"/>
    <col min="13" max="13" width="2.33203125" style="153" customWidth="1"/>
    <col min="14" max="14" width="2" style="153" customWidth="1"/>
    <col min="15" max="15" width="11.5546875" style="153" customWidth="1"/>
    <col min="16" max="18" width="8.88671875" style="153"/>
    <col min="19" max="19" width="2.5546875" style="153" customWidth="1"/>
    <col min="20" max="16384" width="8.88671875" style="154"/>
  </cols>
  <sheetData>
    <row r="1" spans="1:19" ht="5.4" customHeight="1" x14ac:dyDescent="0.3">
      <c r="A1" s="144"/>
      <c r="B1" s="144"/>
      <c r="C1" s="144"/>
      <c r="D1" s="144"/>
      <c r="E1" s="144"/>
      <c r="F1" s="144"/>
      <c r="G1" s="144"/>
      <c r="H1" s="144"/>
      <c r="I1" s="144"/>
      <c r="J1" s="144"/>
      <c r="K1" s="144"/>
      <c r="L1" s="144"/>
      <c r="M1" s="144"/>
      <c r="N1" s="144"/>
      <c r="O1" s="144"/>
      <c r="P1" s="144"/>
      <c r="Q1" s="144"/>
      <c r="R1" s="144"/>
      <c r="S1" s="144"/>
    </row>
    <row r="2" spans="1:19" x14ac:dyDescent="0.3">
      <c r="A2" s="144"/>
      <c r="B2" s="144"/>
      <c r="C2" s="144"/>
      <c r="D2" s="144"/>
      <c r="E2" s="144"/>
      <c r="F2" s="144"/>
      <c r="G2" s="144"/>
      <c r="H2" s="144"/>
      <c r="I2" s="144"/>
      <c r="J2" s="144"/>
      <c r="K2" s="144"/>
      <c r="L2" s="144"/>
      <c r="M2" s="144"/>
      <c r="N2" s="144"/>
      <c r="O2" s="144"/>
      <c r="P2" s="144"/>
      <c r="Q2" s="144"/>
      <c r="R2" s="144"/>
      <c r="S2" s="144"/>
    </row>
    <row r="3" spans="1:19" ht="14.4" customHeight="1" x14ac:dyDescent="0.3">
      <c r="A3" s="144"/>
      <c r="B3" s="144"/>
      <c r="C3" s="220" t="s">
        <v>5</v>
      </c>
      <c r="D3" s="220"/>
      <c r="E3" s="220"/>
      <c r="F3" s="220"/>
      <c r="G3" s="220"/>
      <c r="H3" s="220"/>
      <c r="I3" s="220"/>
      <c r="J3" s="220"/>
      <c r="K3" s="220"/>
      <c r="L3" s="220"/>
      <c r="M3" s="220"/>
      <c r="N3" s="220"/>
      <c r="O3" s="220"/>
      <c r="P3" s="220"/>
      <c r="Q3" s="220"/>
      <c r="R3" s="220"/>
      <c r="S3" s="220"/>
    </row>
    <row r="4" spans="1:19" ht="18.600000000000001" customHeight="1" x14ac:dyDescent="0.3">
      <c r="A4" s="144"/>
      <c r="B4" s="144"/>
      <c r="C4" s="220"/>
      <c r="D4" s="220"/>
      <c r="E4" s="220"/>
      <c r="F4" s="220"/>
      <c r="G4" s="220"/>
      <c r="H4" s="220"/>
      <c r="I4" s="220"/>
      <c r="J4" s="220"/>
      <c r="K4" s="220"/>
      <c r="L4" s="220"/>
      <c r="M4" s="220"/>
      <c r="N4" s="220"/>
      <c r="O4" s="220"/>
      <c r="P4" s="220"/>
      <c r="Q4" s="220"/>
      <c r="R4" s="220"/>
      <c r="S4" s="220"/>
    </row>
    <row r="5" spans="1:19" x14ac:dyDescent="0.3">
      <c r="A5" s="144"/>
      <c r="B5" s="144"/>
      <c r="C5" s="144"/>
      <c r="D5" s="144"/>
      <c r="E5" s="144"/>
      <c r="F5" s="144"/>
      <c r="G5" s="144"/>
      <c r="H5" s="144"/>
      <c r="I5" s="144"/>
      <c r="J5" s="144"/>
      <c r="K5" s="144"/>
      <c r="L5" s="144"/>
      <c r="M5" s="144"/>
      <c r="N5" s="144"/>
      <c r="O5" s="144"/>
      <c r="P5" s="144"/>
      <c r="Q5" s="144"/>
      <c r="R5" s="144"/>
      <c r="S5" s="144"/>
    </row>
    <row r="6" spans="1:19" x14ac:dyDescent="0.3">
      <c r="A6" s="144"/>
      <c r="B6" s="144"/>
      <c r="C6" s="144"/>
      <c r="D6" s="144"/>
      <c r="E6" s="144"/>
      <c r="F6" s="144"/>
      <c r="G6" s="144"/>
      <c r="H6" s="144"/>
      <c r="I6" s="144"/>
      <c r="J6" s="144"/>
      <c r="K6" s="144"/>
      <c r="L6" s="144"/>
      <c r="M6" s="144"/>
      <c r="N6" s="144"/>
      <c r="O6" s="144"/>
      <c r="P6" s="144"/>
      <c r="Q6" s="144"/>
      <c r="R6" s="144"/>
      <c r="S6" s="144"/>
    </row>
    <row r="7" spans="1:19" x14ac:dyDescent="0.3">
      <c r="A7" s="144"/>
      <c r="B7" s="144"/>
      <c r="C7" s="144"/>
      <c r="D7" s="144"/>
      <c r="E7" s="144"/>
      <c r="F7" s="144"/>
      <c r="G7" s="144"/>
      <c r="H7" s="144"/>
      <c r="I7" s="144"/>
      <c r="J7" s="144"/>
      <c r="K7" s="144"/>
      <c r="L7" s="144"/>
      <c r="M7" s="144"/>
      <c r="N7" s="144"/>
      <c r="O7" s="144"/>
      <c r="P7" s="144"/>
      <c r="Q7" s="144"/>
      <c r="R7" s="144"/>
      <c r="S7" s="144"/>
    </row>
    <row r="8" spans="1:19" x14ac:dyDescent="0.3">
      <c r="A8" s="144"/>
      <c r="B8" s="144"/>
      <c r="C8" s="144"/>
      <c r="D8" s="144"/>
      <c r="E8" s="144"/>
      <c r="F8" s="144"/>
      <c r="G8" s="144"/>
      <c r="H8" s="144"/>
      <c r="I8" s="144"/>
      <c r="J8" s="144"/>
      <c r="K8" s="144"/>
      <c r="L8" s="144"/>
      <c r="M8" s="144"/>
      <c r="N8" s="144"/>
      <c r="O8" s="144"/>
      <c r="P8" s="144"/>
      <c r="Q8" s="144"/>
      <c r="R8" s="144"/>
      <c r="S8" s="144"/>
    </row>
    <row r="9" spans="1:19" x14ac:dyDescent="0.3">
      <c r="A9" s="144"/>
      <c r="B9" s="144"/>
      <c r="C9" s="144"/>
      <c r="D9" s="144"/>
      <c r="E9" s="144"/>
      <c r="F9" s="144"/>
      <c r="G9" s="144"/>
      <c r="H9" s="144"/>
      <c r="I9" s="144"/>
      <c r="J9" s="144"/>
      <c r="K9" s="144"/>
      <c r="L9" s="144"/>
      <c r="M9" s="144"/>
      <c r="N9" s="144"/>
      <c r="O9" s="144"/>
      <c r="P9" s="144"/>
      <c r="Q9" s="144"/>
      <c r="R9" s="144"/>
      <c r="S9" s="144"/>
    </row>
    <row r="10" spans="1:19" x14ac:dyDescent="0.3">
      <c r="A10" s="144"/>
      <c r="B10" s="144"/>
      <c r="C10" s="144"/>
      <c r="D10" s="144"/>
      <c r="E10" s="144"/>
      <c r="F10" s="144"/>
      <c r="G10" s="144"/>
      <c r="H10" s="144"/>
      <c r="I10" s="144"/>
      <c r="J10" s="144"/>
      <c r="K10" s="144"/>
      <c r="L10" s="144"/>
      <c r="M10" s="144"/>
      <c r="N10" s="144"/>
      <c r="O10" s="144"/>
      <c r="P10" s="144"/>
      <c r="Q10" s="144"/>
      <c r="R10" s="144"/>
      <c r="S10" s="144"/>
    </row>
    <row r="11" spans="1:19" ht="19.8" customHeight="1" x14ac:dyDescent="0.3">
      <c r="A11" s="144"/>
      <c r="B11" s="144"/>
      <c r="C11" s="144"/>
      <c r="D11" s="144"/>
      <c r="E11" s="144"/>
      <c r="F11" s="144"/>
      <c r="G11" s="144"/>
      <c r="H11" s="144"/>
      <c r="I11" s="144"/>
      <c r="J11" s="144"/>
      <c r="K11" s="144"/>
      <c r="L11" s="144"/>
      <c r="M11" s="144"/>
      <c r="N11" s="144"/>
      <c r="O11" s="144"/>
      <c r="P11" s="144"/>
      <c r="Q11" s="144"/>
      <c r="R11" s="144"/>
      <c r="S11" s="144"/>
    </row>
    <row r="12" spans="1:19" ht="17.399999999999999" x14ac:dyDescent="0.3">
      <c r="A12" s="152" t="s">
        <v>9</v>
      </c>
      <c r="B12" s="145"/>
      <c r="C12" s="146" t="s">
        <v>10</v>
      </c>
      <c r="D12" s="147"/>
      <c r="E12" s="147"/>
      <c r="F12" s="147"/>
      <c r="G12" s="147"/>
      <c r="H12" s="145"/>
      <c r="I12" s="146" t="s">
        <v>26</v>
      </c>
      <c r="J12" s="147"/>
      <c r="K12" s="148"/>
      <c r="L12" s="148"/>
      <c r="M12" s="148"/>
      <c r="N12" s="145"/>
      <c r="O12" s="146" t="s">
        <v>27</v>
      </c>
      <c r="P12" s="147"/>
      <c r="Q12" s="148"/>
      <c r="R12" s="148"/>
      <c r="S12" s="148"/>
    </row>
    <row r="13" spans="1:19" x14ac:dyDescent="0.3">
      <c r="A13" s="145"/>
      <c r="B13" s="145"/>
      <c r="C13" s="145"/>
      <c r="D13" s="145"/>
      <c r="E13" s="145"/>
      <c r="F13" s="145"/>
      <c r="G13" s="145"/>
      <c r="H13" s="145"/>
      <c r="I13" s="149"/>
      <c r="J13" s="145"/>
      <c r="K13" s="145"/>
      <c r="L13" s="145"/>
      <c r="M13" s="145"/>
      <c r="N13" s="145"/>
      <c r="O13" s="149"/>
      <c r="P13" s="145"/>
      <c r="Q13" s="145"/>
      <c r="R13" s="145"/>
      <c r="S13" s="145"/>
    </row>
    <row r="14" spans="1:19" ht="17.399999999999999" x14ac:dyDescent="0.3">
      <c r="A14" s="152" t="s">
        <v>6</v>
      </c>
      <c r="B14" s="145"/>
      <c r="C14" s="146" t="s">
        <v>7</v>
      </c>
      <c r="D14" s="150"/>
      <c r="E14" s="148"/>
      <c r="F14" s="148"/>
      <c r="G14" s="148"/>
      <c r="H14" s="145"/>
      <c r="I14" s="146" t="s">
        <v>36</v>
      </c>
      <c r="J14" s="148"/>
      <c r="K14" s="148"/>
      <c r="L14" s="148"/>
      <c r="M14" s="148"/>
      <c r="N14" s="145"/>
      <c r="O14" s="146" t="s">
        <v>36</v>
      </c>
      <c r="P14" s="148"/>
      <c r="Q14" s="148"/>
      <c r="R14" s="148"/>
      <c r="S14" s="148"/>
    </row>
    <row r="15" spans="1:19" x14ac:dyDescent="0.3">
      <c r="A15" s="145"/>
      <c r="B15" s="145"/>
      <c r="C15" s="149"/>
      <c r="D15" s="149"/>
      <c r="E15" s="145"/>
      <c r="F15" s="145"/>
      <c r="G15" s="145"/>
      <c r="H15" s="145"/>
      <c r="I15" s="149"/>
      <c r="J15" s="145"/>
      <c r="K15" s="145"/>
      <c r="L15" s="145"/>
      <c r="M15" s="145"/>
      <c r="N15" s="145"/>
      <c r="O15" s="149"/>
      <c r="P15" s="145"/>
      <c r="Q15" s="145"/>
      <c r="R15" s="145"/>
      <c r="S15" s="145"/>
    </row>
    <row r="16" spans="1:19" ht="17.399999999999999" x14ac:dyDescent="0.3">
      <c r="A16" s="152" t="s">
        <v>8</v>
      </c>
      <c r="B16" s="145"/>
      <c r="C16" s="151">
        <v>50</v>
      </c>
      <c r="D16" s="150"/>
      <c r="E16" s="148"/>
      <c r="F16" s="148"/>
      <c r="G16" s="148"/>
      <c r="H16" s="145"/>
      <c r="I16" s="151">
        <v>99</v>
      </c>
      <c r="J16" s="148"/>
      <c r="K16" s="148"/>
      <c r="L16" s="148"/>
      <c r="M16" s="148"/>
      <c r="N16" s="145"/>
      <c r="O16" s="191">
        <v>10</v>
      </c>
      <c r="P16" s="148"/>
      <c r="Q16" s="148"/>
      <c r="R16" s="148"/>
      <c r="S16" s="148"/>
    </row>
    <row r="17" spans="1:19" x14ac:dyDescent="0.3">
      <c r="A17" s="144"/>
      <c r="B17" s="144"/>
      <c r="C17" s="144"/>
      <c r="D17" s="144"/>
      <c r="E17" s="144"/>
      <c r="F17" s="144"/>
      <c r="G17" s="144"/>
      <c r="H17" s="144"/>
      <c r="I17" s="144"/>
      <c r="J17" s="144"/>
      <c r="K17" s="144"/>
      <c r="L17" s="144"/>
      <c r="M17" s="144"/>
      <c r="N17" s="144"/>
      <c r="O17" s="144"/>
      <c r="P17" s="144"/>
      <c r="Q17" s="144"/>
      <c r="R17" s="144"/>
      <c r="S17" s="144"/>
    </row>
    <row r="18" spans="1:19" x14ac:dyDescent="0.3">
      <c r="A18" s="144"/>
      <c r="B18" s="144"/>
      <c r="C18" s="144"/>
      <c r="D18" s="144"/>
      <c r="E18" s="144"/>
      <c r="F18" s="144"/>
      <c r="G18" s="144"/>
      <c r="H18" s="144"/>
      <c r="I18" s="144"/>
      <c r="J18" s="144"/>
      <c r="K18" s="144"/>
      <c r="L18" s="144"/>
      <c r="M18" s="144"/>
      <c r="N18" s="144"/>
      <c r="O18" s="144"/>
      <c r="P18" s="144"/>
      <c r="Q18" s="144"/>
      <c r="R18" s="144"/>
      <c r="S18" s="144"/>
    </row>
    <row r="19" spans="1:19" x14ac:dyDescent="0.3">
      <c r="A19" s="144"/>
      <c r="B19" s="144"/>
      <c r="C19" s="144"/>
      <c r="D19" s="144"/>
      <c r="E19" s="144"/>
      <c r="F19" s="144"/>
      <c r="G19" s="144"/>
      <c r="H19" s="144"/>
      <c r="I19" s="144"/>
      <c r="J19" s="144"/>
      <c r="K19" s="144"/>
      <c r="L19" s="144"/>
      <c r="M19" s="144"/>
      <c r="N19" s="144"/>
      <c r="O19" s="144"/>
      <c r="P19" s="144"/>
      <c r="Q19" s="144"/>
      <c r="R19" s="144"/>
      <c r="S19" s="144"/>
    </row>
    <row r="20" spans="1:19" x14ac:dyDescent="0.3">
      <c r="A20" s="144"/>
      <c r="B20" s="144"/>
      <c r="C20" s="144"/>
      <c r="D20" s="144"/>
      <c r="E20" s="144"/>
      <c r="F20" s="144"/>
      <c r="G20" s="144"/>
      <c r="H20" s="144"/>
      <c r="I20" s="144"/>
      <c r="J20" s="144"/>
      <c r="K20" s="144"/>
      <c r="L20" s="144"/>
      <c r="M20" s="144"/>
      <c r="N20" s="144"/>
      <c r="O20" s="144"/>
      <c r="P20" s="144"/>
      <c r="Q20" s="144"/>
      <c r="R20" s="144"/>
      <c r="S20" s="144"/>
    </row>
    <row r="21" spans="1:19" x14ac:dyDescent="0.3">
      <c r="A21" s="144"/>
      <c r="B21" s="144"/>
      <c r="C21" s="144"/>
      <c r="D21" s="144"/>
      <c r="E21" s="144"/>
      <c r="F21" s="144"/>
      <c r="G21" s="144"/>
      <c r="H21" s="144"/>
      <c r="I21" s="144"/>
      <c r="J21" s="144"/>
      <c r="K21" s="144"/>
      <c r="L21" s="144"/>
      <c r="M21" s="144"/>
      <c r="N21" s="144"/>
      <c r="O21" s="144"/>
      <c r="P21" s="144"/>
      <c r="Q21" s="144"/>
      <c r="R21" s="144"/>
      <c r="S21" s="144"/>
    </row>
    <row r="22" spans="1:19" x14ac:dyDescent="0.3">
      <c r="A22" s="144"/>
      <c r="B22" s="144"/>
      <c r="C22" s="144"/>
      <c r="D22" s="144"/>
      <c r="E22" s="144"/>
      <c r="F22" s="144"/>
      <c r="G22" s="144"/>
      <c r="H22" s="144"/>
      <c r="I22" s="144"/>
      <c r="J22" s="144"/>
      <c r="K22" s="144"/>
      <c r="L22" s="144"/>
      <c r="M22" s="144"/>
      <c r="N22" s="144"/>
      <c r="O22" s="144"/>
      <c r="P22" s="144"/>
      <c r="Q22" s="144"/>
      <c r="R22" s="144"/>
      <c r="S22" s="144"/>
    </row>
    <row r="23" spans="1:19" x14ac:dyDescent="0.3">
      <c r="A23" s="144"/>
      <c r="B23" s="144"/>
      <c r="C23" s="144"/>
      <c r="D23" s="144"/>
      <c r="E23" s="144"/>
      <c r="F23" s="144"/>
      <c r="G23" s="144"/>
      <c r="H23" s="144"/>
      <c r="I23" s="144"/>
      <c r="J23" s="144"/>
      <c r="K23" s="144"/>
      <c r="L23" s="144"/>
      <c r="M23" s="144"/>
      <c r="N23" s="144"/>
      <c r="O23" s="144"/>
      <c r="P23" s="144"/>
      <c r="Q23" s="144"/>
      <c r="R23" s="144"/>
      <c r="S23" s="144"/>
    </row>
    <row r="24" spans="1:19" x14ac:dyDescent="0.3">
      <c r="A24" s="144"/>
      <c r="B24" s="144"/>
      <c r="C24" s="144"/>
      <c r="D24" s="144"/>
      <c r="E24" s="144"/>
      <c r="F24" s="144"/>
      <c r="G24" s="144"/>
      <c r="H24" s="144"/>
      <c r="I24" s="144"/>
      <c r="J24" s="144"/>
      <c r="K24" s="144"/>
      <c r="L24" s="144"/>
      <c r="M24" s="144"/>
      <c r="N24" s="144"/>
      <c r="O24" s="144"/>
      <c r="P24" s="144"/>
      <c r="Q24" s="144"/>
      <c r="R24" s="144"/>
      <c r="S24" s="144"/>
    </row>
    <row r="25" spans="1:19" x14ac:dyDescent="0.3">
      <c r="A25" s="144"/>
      <c r="B25" s="144"/>
      <c r="C25" s="144"/>
      <c r="D25" s="144"/>
      <c r="E25" s="144"/>
      <c r="F25" s="144"/>
      <c r="G25" s="144"/>
      <c r="H25" s="144"/>
      <c r="I25" s="144"/>
      <c r="J25" s="144"/>
      <c r="K25" s="144"/>
      <c r="L25" s="144"/>
      <c r="M25" s="144"/>
      <c r="N25" s="144"/>
      <c r="O25" s="144"/>
      <c r="P25" s="144"/>
      <c r="Q25" s="144"/>
      <c r="R25" s="144"/>
      <c r="S25" s="144"/>
    </row>
    <row r="26" spans="1:19" x14ac:dyDescent="0.3">
      <c r="A26" s="144"/>
      <c r="B26" s="144"/>
      <c r="C26" s="144"/>
      <c r="D26" s="144"/>
      <c r="E26" s="144"/>
      <c r="F26" s="144"/>
      <c r="G26" s="144"/>
      <c r="H26" s="144"/>
      <c r="I26" s="144"/>
      <c r="J26" s="144"/>
      <c r="K26" s="144"/>
      <c r="L26" s="144"/>
      <c r="M26" s="144"/>
      <c r="N26" s="144"/>
      <c r="O26" s="144"/>
      <c r="P26" s="144"/>
      <c r="Q26" s="144"/>
      <c r="R26" s="144"/>
      <c r="S26" s="144"/>
    </row>
    <row r="27" spans="1:19" x14ac:dyDescent="0.3">
      <c r="A27" s="144"/>
      <c r="B27" s="144"/>
      <c r="C27" s="144"/>
      <c r="D27" s="144"/>
      <c r="E27" s="144"/>
      <c r="F27" s="144"/>
      <c r="G27" s="144"/>
      <c r="H27" s="144"/>
      <c r="I27" s="144"/>
      <c r="J27" s="144"/>
      <c r="K27" s="144"/>
      <c r="L27" s="144"/>
      <c r="M27" s="144"/>
      <c r="N27" s="144"/>
      <c r="O27" s="144"/>
      <c r="P27" s="144"/>
      <c r="Q27" s="144"/>
      <c r="R27" s="144"/>
      <c r="S27" s="144"/>
    </row>
    <row r="28" spans="1:19" x14ac:dyDescent="0.3">
      <c r="A28" s="144"/>
      <c r="B28" s="144"/>
      <c r="C28" s="144"/>
      <c r="D28" s="144"/>
      <c r="E28" s="144"/>
      <c r="F28" s="144"/>
      <c r="G28" s="144"/>
      <c r="H28" s="144"/>
      <c r="I28" s="144"/>
      <c r="J28" s="144"/>
      <c r="K28" s="144"/>
      <c r="L28" s="144"/>
      <c r="M28" s="144"/>
      <c r="N28" s="144"/>
      <c r="O28" s="144"/>
      <c r="P28" s="144"/>
      <c r="Q28" s="144"/>
      <c r="R28" s="144"/>
      <c r="S28" s="144"/>
    </row>
    <row r="29" spans="1:19" x14ac:dyDescent="0.3">
      <c r="A29" s="144"/>
      <c r="B29" s="144"/>
      <c r="C29" s="144"/>
      <c r="D29" s="144"/>
      <c r="E29" s="144"/>
      <c r="F29" s="144"/>
      <c r="G29" s="144"/>
      <c r="H29" s="144"/>
      <c r="I29" s="144"/>
      <c r="J29" s="144"/>
      <c r="K29" s="144"/>
      <c r="L29" s="144"/>
      <c r="M29" s="144"/>
      <c r="N29" s="144"/>
      <c r="O29" s="144"/>
      <c r="P29" s="144"/>
      <c r="Q29" s="144"/>
      <c r="R29" s="144"/>
      <c r="S29" s="144"/>
    </row>
    <row r="30" spans="1:19" x14ac:dyDescent="0.3">
      <c r="A30" s="144"/>
      <c r="B30" s="144"/>
      <c r="C30" s="144"/>
      <c r="D30" s="144"/>
      <c r="E30" s="144"/>
      <c r="F30" s="144"/>
      <c r="G30" s="144"/>
      <c r="H30" s="144"/>
      <c r="I30" s="144"/>
      <c r="J30" s="144"/>
      <c r="K30" s="144"/>
      <c r="L30" s="144"/>
      <c r="M30" s="144"/>
      <c r="N30" s="144"/>
      <c r="O30" s="144"/>
      <c r="P30" s="144"/>
      <c r="Q30" s="144"/>
      <c r="R30" s="144"/>
      <c r="S30" s="144"/>
    </row>
    <row r="31" spans="1:19" x14ac:dyDescent="0.3">
      <c r="A31" s="144"/>
      <c r="B31" s="144"/>
      <c r="C31" s="144"/>
      <c r="D31" s="144"/>
      <c r="E31" s="144"/>
      <c r="F31" s="144"/>
      <c r="G31" s="144"/>
      <c r="H31" s="144"/>
      <c r="I31" s="144"/>
      <c r="J31" s="144"/>
      <c r="K31" s="144"/>
      <c r="L31" s="144"/>
      <c r="M31" s="144"/>
      <c r="N31" s="144"/>
      <c r="O31" s="144"/>
      <c r="P31" s="144"/>
      <c r="Q31" s="144"/>
      <c r="R31" s="144"/>
      <c r="S31" s="144"/>
    </row>
    <row r="32" spans="1:19" x14ac:dyDescent="0.3">
      <c r="A32" s="144"/>
      <c r="B32" s="144"/>
      <c r="C32" s="144"/>
      <c r="D32" s="144"/>
      <c r="E32" s="144"/>
      <c r="F32" s="144"/>
      <c r="G32" s="144"/>
      <c r="H32" s="144"/>
      <c r="I32" s="144"/>
      <c r="J32" s="144"/>
      <c r="K32" s="144"/>
      <c r="L32" s="144"/>
      <c r="M32" s="144"/>
      <c r="N32" s="144"/>
      <c r="O32" s="144"/>
      <c r="P32" s="144"/>
      <c r="Q32" s="144"/>
      <c r="R32" s="144"/>
      <c r="S32" s="144"/>
    </row>
    <row r="33" spans="1:19" x14ac:dyDescent="0.3">
      <c r="A33" s="144"/>
      <c r="B33" s="144"/>
      <c r="C33" s="144"/>
      <c r="D33" s="144"/>
      <c r="E33" s="144"/>
      <c r="F33" s="144"/>
      <c r="G33" s="144"/>
      <c r="H33" s="144"/>
      <c r="I33" s="144"/>
      <c r="J33" s="144"/>
      <c r="K33" s="144"/>
      <c r="L33" s="144"/>
      <c r="M33" s="144"/>
      <c r="N33" s="144"/>
      <c r="O33" s="144"/>
      <c r="P33" s="144"/>
      <c r="Q33" s="144"/>
      <c r="R33" s="144"/>
      <c r="S33" s="144"/>
    </row>
    <row r="34" spans="1:19" x14ac:dyDescent="0.3">
      <c r="A34" s="144"/>
      <c r="B34" s="144"/>
      <c r="C34" s="144"/>
      <c r="D34" s="144"/>
      <c r="E34" s="144"/>
      <c r="F34" s="144"/>
      <c r="G34" s="144"/>
      <c r="H34" s="144"/>
      <c r="I34" s="144"/>
      <c r="J34" s="144"/>
      <c r="K34" s="144"/>
      <c r="L34" s="144"/>
      <c r="M34" s="144"/>
      <c r="N34" s="144"/>
      <c r="O34" s="144"/>
      <c r="P34" s="144"/>
      <c r="Q34" s="144"/>
      <c r="R34" s="144"/>
      <c r="S34" s="144"/>
    </row>
    <row r="35" spans="1:19" x14ac:dyDescent="0.3">
      <c r="A35" s="144"/>
      <c r="B35" s="144"/>
      <c r="C35" s="144"/>
      <c r="D35" s="144"/>
      <c r="E35" s="144"/>
      <c r="F35" s="144"/>
      <c r="G35" s="144"/>
      <c r="H35" s="144"/>
      <c r="I35" s="144"/>
      <c r="J35" s="144"/>
      <c r="K35" s="144"/>
      <c r="L35" s="144"/>
      <c r="M35" s="144"/>
      <c r="N35" s="144"/>
      <c r="O35" s="144"/>
      <c r="P35" s="144"/>
      <c r="Q35" s="144"/>
      <c r="R35" s="144"/>
      <c r="S35" s="144"/>
    </row>
    <row r="36" spans="1:19" x14ac:dyDescent="0.3">
      <c r="A36" s="144"/>
      <c r="B36" s="144"/>
      <c r="C36" s="144"/>
      <c r="D36" s="144"/>
      <c r="E36" s="144"/>
      <c r="F36" s="144"/>
      <c r="G36" s="144"/>
      <c r="H36" s="144"/>
      <c r="I36" s="144"/>
      <c r="J36" s="144"/>
      <c r="K36" s="144"/>
      <c r="L36" s="144"/>
      <c r="M36" s="144"/>
      <c r="N36" s="144"/>
      <c r="O36" s="144"/>
      <c r="P36" s="144"/>
      <c r="Q36" s="144"/>
      <c r="R36" s="144"/>
      <c r="S36" s="144"/>
    </row>
    <row r="37" spans="1:19" x14ac:dyDescent="0.3">
      <c r="A37" s="144"/>
      <c r="B37" s="144"/>
      <c r="C37" s="144"/>
      <c r="D37" s="144"/>
      <c r="E37" s="144"/>
      <c r="F37" s="144"/>
      <c r="G37" s="144"/>
      <c r="H37" s="144"/>
      <c r="I37" s="144"/>
      <c r="J37" s="144"/>
      <c r="K37" s="144"/>
      <c r="L37" s="144"/>
      <c r="M37" s="144"/>
      <c r="N37" s="144"/>
      <c r="O37" s="144"/>
      <c r="P37" s="144"/>
      <c r="Q37" s="144"/>
      <c r="R37" s="144"/>
      <c r="S37" s="144"/>
    </row>
    <row r="38" spans="1:19" x14ac:dyDescent="0.3">
      <c r="A38" s="144"/>
      <c r="B38" s="144"/>
      <c r="C38" s="144"/>
      <c r="D38" s="144"/>
      <c r="E38" s="144"/>
      <c r="F38" s="144"/>
      <c r="G38" s="144"/>
      <c r="H38" s="144"/>
      <c r="I38" s="144"/>
      <c r="J38" s="144"/>
      <c r="K38" s="144"/>
      <c r="L38" s="144"/>
      <c r="M38" s="144"/>
      <c r="N38" s="144"/>
      <c r="O38" s="144"/>
      <c r="P38" s="144"/>
      <c r="Q38" s="144"/>
      <c r="R38" s="144"/>
      <c r="S38" s="144"/>
    </row>
    <row r="39" spans="1:19" x14ac:dyDescent="0.3">
      <c r="A39" s="144"/>
      <c r="B39" s="144"/>
      <c r="C39" s="144"/>
      <c r="D39" s="144"/>
      <c r="E39" s="144"/>
      <c r="F39" s="144"/>
      <c r="G39" s="144"/>
      <c r="H39" s="144"/>
      <c r="I39" s="144"/>
      <c r="J39" s="144"/>
      <c r="K39" s="144"/>
      <c r="L39" s="144"/>
      <c r="M39" s="144"/>
      <c r="N39" s="144"/>
      <c r="O39" s="144"/>
      <c r="P39" s="144"/>
      <c r="Q39" s="144"/>
      <c r="R39" s="144"/>
      <c r="S39" s="144"/>
    </row>
    <row r="40" spans="1:19" x14ac:dyDescent="0.3">
      <c r="A40" s="144"/>
      <c r="B40" s="144"/>
      <c r="C40" s="144"/>
      <c r="D40" s="144"/>
      <c r="E40" s="144"/>
      <c r="F40" s="144"/>
      <c r="G40" s="144"/>
      <c r="H40" s="144"/>
      <c r="I40" s="144"/>
      <c r="J40" s="144"/>
      <c r="K40" s="144"/>
      <c r="L40" s="144"/>
      <c r="M40" s="144"/>
      <c r="N40" s="144"/>
      <c r="O40" s="144"/>
      <c r="P40" s="144"/>
      <c r="Q40" s="144"/>
      <c r="R40" s="144"/>
      <c r="S40" s="144"/>
    </row>
    <row r="41" spans="1:19" x14ac:dyDescent="0.3">
      <c r="A41" s="144"/>
      <c r="B41" s="144"/>
      <c r="C41" s="144"/>
      <c r="D41" s="144"/>
      <c r="E41" s="144"/>
      <c r="F41" s="144"/>
      <c r="G41" s="144"/>
      <c r="H41" s="144"/>
      <c r="I41" s="144"/>
      <c r="J41" s="144"/>
      <c r="K41" s="144"/>
      <c r="L41" s="144"/>
      <c r="M41" s="144"/>
      <c r="N41" s="144"/>
      <c r="O41" s="144"/>
      <c r="P41" s="144"/>
      <c r="Q41" s="144"/>
      <c r="R41" s="144"/>
      <c r="S41" s="144"/>
    </row>
    <row r="42" spans="1:19" x14ac:dyDescent="0.3">
      <c r="A42" s="144"/>
      <c r="B42" s="144"/>
      <c r="C42" s="144"/>
      <c r="D42" s="144"/>
      <c r="E42" s="144"/>
      <c r="F42" s="144"/>
      <c r="G42" s="144"/>
      <c r="H42" s="144"/>
      <c r="I42" s="144"/>
      <c r="J42" s="144"/>
      <c r="K42" s="144"/>
      <c r="L42" s="144"/>
      <c r="M42" s="144"/>
      <c r="N42" s="144"/>
      <c r="O42" s="144"/>
      <c r="P42" s="144"/>
      <c r="Q42" s="144"/>
      <c r="R42" s="144"/>
      <c r="S42" s="144"/>
    </row>
    <row r="43" spans="1:19" x14ac:dyDescent="0.3">
      <c r="A43" s="144"/>
      <c r="B43" s="144"/>
      <c r="C43" s="144"/>
      <c r="D43" s="144"/>
      <c r="E43" s="144"/>
      <c r="F43" s="144"/>
      <c r="G43" s="144"/>
      <c r="H43" s="144"/>
      <c r="I43" s="144"/>
      <c r="J43" s="144"/>
      <c r="K43" s="144"/>
      <c r="L43" s="144"/>
      <c r="M43" s="144"/>
      <c r="N43" s="144"/>
      <c r="O43" s="144"/>
      <c r="P43" s="144"/>
      <c r="Q43" s="144"/>
      <c r="R43" s="144"/>
      <c r="S43" s="144"/>
    </row>
    <row r="44" spans="1:19" x14ac:dyDescent="0.3">
      <c r="A44" s="144"/>
      <c r="B44" s="144"/>
      <c r="C44" s="144"/>
      <c r="D44" s="144"/>
      <c r="E44" s="144"/>
      <c r="F44" s="144"/>
      <c r="G44" s="144"/>
      <c r="H44" s="144"/>
      <c r="I44" s="144"/>
      <c r="J44" s="144"/>
      <c r="K44" s="144"/>
      <c r="L44" s="144"/>
      <c r="M44" s="144"/>
      <c r="N44" s="144"/>
      <c r="O44" s="144"/>
      <c r="P44" s="144"/>
      <c r="Q44" s="144"/>
      <c r="R44" s="144"/>
      <c r="S44" s="144"/>
    </row>
    <row r="45" spans="1:19" x14ac:dyDescent="0.3">
      <c r="A45" s="144"/>
      <c r="B45" s="144"/>
      <c r="C45" s="144"/>
      <c r="D45" s="144"/>
      <c r="E45" s="144"/>
      <c r="F45" s="144"/>
      <c r="G45" s="144"/>
      <c r="H45" s="144"/>
      <c r="I45" s="144"/>
      <c r="J45" s="144"/>
      <c r="K45" s="144"/>
      <c r="L45" s="144"/>
      <c r="M45" s="144"/>
      <c r="N45" s="144"/>
      <c r="O45" s="144"/>
      <c r="P45" s="144"/>
      <c r="Q45" s="144"/>
      <c r="R45" s="144"/>
      <c r="S45" s="144"/>
    </row>
    <row r="46" spans="1:19" x14ac:dyDescent="0.3">
      <c r="A46" s="144"/>
      <c r="B46" s="144"/>
      <c r="C46" s="144"/>
      <c r="D46" s="144"/>
      <c r="E46" s="144"/>
      <c r="F46" s="144"/>
      <c r="G46" s="144"/>
      <c r="H46" s="144"/>
      <c r="I46" s="144"/>
      <c r="J46" s="144"/>
      <c r="K46" s="144"/>
      <c r="L46" s="144"/>
      <c r="M46" s="144"/>
      <c r="N46" s="144"/>
      <c r="O46" s="144"/>
      <c r="P46" s="144"/>
      <c r="Q46" s="144"/>
      <c r="R46" s="144"/>
      <c r="S46" s="144"/>
    </row>
    <row r="47" spans="1:19" x14ac:dyDescent="0.3">
      <c r="A47" s="144"/>
      <c r="B47" s="144"/>
      <c r="C47" s="144"/>
      <c r="D47" s="144"/>
      <c r="E47" s="144"/>
      <c r="F47" s="144"/>
      <c r="G47" s="144"/>
      <c r="H47" s="144"/>
      <c r="I47" s="144"/>
      <c r="J47" s="144"/>
      <c r="K47" s="144"/>
      <c r="L47" s="144"/>
      <c r="M47" s="144"/>
      <c r="N47" s="144"/>
      <c r="O47" s="144"/>
      <c r="P47" s="144"/>
      <c r="Q47" s="144"/>
      <c r="R47" s="144"/>
      <c r="S47" s="144"/>
    </row>
    <row r="48" spans="1:19" x14ac:dyDescent="0.3">
      <c r="A48" s="144"/>
      <c r="B48" s="144"/>
      <c r="C48" s="144"/>
      <c r="D48" s="144"/>
      <c r="E48" s="144"/>
      <c r="F48" s="144"/>
      <c r="G48" s="144"/>
      <c r="H48" s="144"/>
      <c r="I48" s="144"/>
      <c r="J48" s="144"/>
      <c r="K48" s="144"/>
      <c r="L48" s="144"/>
      <c r="M48" s="144"/>
      <c r="N48" s="144"/>
      <c r="O48" s="144"/>
      <c r="P48" s="144"/>
      <c r="Q48" s="144"/>
      <c r="R48" s="144"/>
      <c r="S48" s="144"/>
    </row>
    <row r="49" spans="1:19" x14ac:dyDescent="0.3">
      <c r="A49" s="144"/>
      <c r="B49" s="144"/>
      <c r="C49" s="144"/>
      <c r="D49" s="144"/>
      <c r="E49" s="144"/>
      <c r="F49" s="144"/>
      <c r="G49" s="144"/>
      <c r="H49" s="144"/>
      <c r="I49" s="144"/>
      <c r="J49" s="144"/>
      <c r="K49" s="144"/>
      <c r="L49" s="144"/>
      <c r="M49" s="144"/>
      <c r="N49" s="144"/>
      <c r="O49" s="144"/>
      <c r="P49" s="144"/>
      <c r="Q49" s="144"/>
      <c r="R49" s="144"/>
      <c r="S49" s="144"/>
    </row>
    <row r="50" spans="1:19" x14ac:dyDescent="0.3">
      <c r="A50" s="144"/>
      <c r="B50" s="144"/>
      <c r="C50" s="144"/>
      <c r="D50" s="144"/>
      <c r="E50" s="144"/>
      <c r="F50" s="144"/>
      <c r="G50" s="144"/>
      <c r="H50" s="144"/>
      <c r="I50" s="144"/>
      <c r="J50" s="144"/>
      <c r="K50" s="144"/>
      <c r="L50" s="144"/>
      <c r="M50" s="144"/>
      <c r="N50" s="144"/>
      <c r="O50" s="144"/>
      <c r="P50" s="144"/>
      <c r="Q50" s="144"/>
      <c r="R50" s="144"/>
      <c r="S50" s="144"/>
    </row>
    <row r="51" spans="1:19" x14ac:dyDescent="0.3">
      <c r="A51" s="144"/>
      <c r="B51" s="144"/>
      <c r="C51" s="144"/>
      <c r="D51" s="144"/>
      <c r="E51" s="144"/>
      <c r="F51" s="144"/>
      <c r="G51" s="144"/>
      <c r="H51" s="144"/>
      <c r="I51" s="144"/>
      <c r="J51" s="144"/>
      <c r="K51" s="144"/>
      <c r="L51" s="144"/>
      <c r="M51" s="144"/>
      <c r="N51" s="144"/>
      <c r="O51" s="144"/>
      <c r="P51" s="144"/>
      <c r="Q51" s="144"/>
      <c r="R51" s="144"/>
      <c r="S51" s="144"/>
    </row>
    <row r="52" spans="1:19" x14ac:dyDescent="0.3">
      <c r="A52" s="144"/>
      <c r="B52" s="144"/>
      <c r="C52" s="144"/>
      <c r="D52" s="144"/>
      <c r="E52" s="144"/>
      <c r="F52" s="144"/>
      <c r="G52" s="144"/>
      <c r="H52" s="144"/>
      <c r="I52" s="144"/>
      <c r="J52" s="144"/>
      <c r="K52" s="144"/>
      <c r="L52" s="144"/>
      <c r="M52" s="144"/>
      <c r="N52" s="144"/>
      <c r="O52" s="144"/>
      <c r="P52" s="144"/>
      <c r="Q52" s="144"/>
      <c r="R52" s="144"/>
      <c r="S52" s="144"/>
    </row>
    <row r="53" spans="1:19" x14ac:dyDescent="0.3">
      <c r="A53" s="144"/>
      <c r="B53" s="144"/>
      <c r="C53" s="144"/>
      <c r="D53" s="144"/>
      <c r="E53" s="144"/>
      <c r="F53" s="144"/>
      <c r="G53" s="144"/>
      <c r="H53" s="144"/>
      <c r="I53" s="144"/>
      <c r="J53" s="144"/>
      <c r="K53" s="144"/>
      <c r="L53" s="144"/>
      <c r="M53" s="144"/>
      <c r="N53" s="144"/>
      <c r="O53" s="144"/>
      <c r="P53" s="144"/>
      <c r="Q53" s="144"/>
      <c r="R53" s="144"/>
      <c r="S53" s="144"/>
    </row>
    <row r="54" spans="1:19" x14ac:dyDescent="0.3">
      <c r="A54" s="144"/>
      <c r="B54" s="144"/>
      <c r="C54" s="144"/>
      <c r="D54" s="144"/>
      <c r="E54" s="144"/>
      <c r="F54" s="144"/>
      <c r="G54" s="144"/>
      <c r="H54" s="144"/>
      <c r="I54" s="144"/>
      <c r="J54" s="144"/>
      <c r="K54" s="144"/>
      <c r="L54" s="144"/>
      <c r="M54" s="144"/>
      <c r="N54" s="144"/>
      <c r="O54" s="144"/>
      <c r="P54" s="144"/>
      <c r="Q54" s="144"/>
      <c r="R54" s="144"/>
      <c r="S54" s="144"/>
    </row>
    <row r="55" spans="1:19" x14ac:dyDescent="0.3">
      <c r="A55" s="144"/>
      <c r="B55" s="144"/>
      <c r="C55" s="144"/>
      <c r="D55" s="144"/>
      <c r="E55" s="144"/>
      <c r="F55" s="144"/>
      <c r="G55" s="144"/>
      <c r="H55" s="144"/>
      <c r="I55" s="144"/>
      <c r="J55" s="144"/>
      <c r="K55" s="144"/>
      <c r="L55" s="144"/>
      <c r="M55" s="144"/>
      <c r="N55" s="144"/>
      <c r="O55" s="144"/>
      <c r="P55" s="144"/>
      <c r="Q55" s="144"/>
      <c r="R55" s="144"/>
      <c r="S55" s="144"/>
    </row>
    <row r="56" spans="1:19" x14ac:dyDescent="0.3">
      <c r="A56" s="144"/>
      <c r="B56" s="144"/>
      <c r="C56" s="144"/>
      <c r="D56" s="144"/>
      <c r="E56" s="144"/>
      <c r="F56" s="144"/>
      <c r="G56" s="144"/>
      <c r="H56" s="144"/>
      <c r="I56" s="144"/>
      <c r="J56" s="144"/>
      <c r="K56" s="144"/>
      <c r="L56" s="144"/>
      <c r="M56" s="144"/>
      <c r="N56" s="144"/>
      <c r="O56" s="144"/>
      <c r="P56" s="144"/>
      <c r="Q56" s="144"/>
      <c r="R56" s="144"/>
      <c r="S56" s="144"/>
    </row>
    <row r="57" spans="1:19" x14ac:dyDescent="0.3">
      <c r="A57" s="144"/>
      <c r="B57" s="144"/>
      <c r="C57" s="144"/>
      <c r="D57" s="144"/>
      <c r="E57" s="144"/>
      <c r="F57" s="144"/>
      <c r="G57" s="144"/>
      <c r="H57" s="144"/>
      <c r="I57" s="144"/>
      <c r="J57" s="144"/>
      <c r="K57" s="144"/>
      <c r="L57" s="144"/>
      <c r="M57" s="144"/>
      <c r="N57" s="144"/>
      <c r="O57" s="144"/>
      <c r="P57" s="144"/>
      <c r="Q57" s="144"/>
      <c r="R57" s="144"/>
      <c r="S57" s="144"/>
    </row>
    <row r="58" spans="1:19" x14ac:dyDescent="0.3">
      <c r="A58" s="144"/>
      <c r="B58" s="144"/>
      <c r="C58" s="144"/>
      <c r="D58" s="144"/>
      <c r="E58" s="144"/>
      <c r="F58" s="144"/>
      <c r="G58" s="144"/>
      <c r="H58" s="144"/>
      <c r="I58" s="144"/>
      <c r="J58" s="144"/>
      <c r="K58" s="144"/>
      <c r="L58" s="144"/>
      <c r="M58" s="144"/>
      <c r="N58" s="144"/>
      <c r="O58" s="144"/>
      <c r="P58" s="144"/>
      <c r="Q58" s="144"/>
      <c r="R58" s="144"/>
      <c r="S58" s="144"/>
    </row>
    <row r="59" spans="1:19" x14ac:dyDescent="0.3">
      <c r="A59" s="144"/>
      <c r="B59" s="144"/>
      <c r="C59" s="144"/>
      <c r="D59" s="144"/>
      <c r="E59" s="144"/>
      <c r="F59" s="144"/>
      <c r="G59" s="144"/>
      <c r="H59" s="144"/>
      <c r="I59" s="144"/>
      <c r="J59" s="144"/>
      <c r="K59" s="144"/>
      <c r="L59" s="144"/>
      <c r="M59" s="144"/>
      <c r="N59" s="144"/>
      <c r="O59" s="144"/>
      <c r="P59" s="144"/>
      <c r="Q59" s="144"/>
      <c r="R59" s="144"/>
      <c r="S59" s="144"/>
    </row>
    <row r="60" spans="1:19" x14ac:dyDescent="0.3">
      <c r="A60" s="144"/>
      <c r="B60" s="144"/>
      <c r="C60" s="144"/>
      <c r="D60" s="144"/>
      <c r="E60" s="144"/>
      <c r="F60" s="144"/>
      <c r="G60" s="144"/>
      <c r="H60" s="144"/>
      <c r="I60" s="144"/>
      <c r="J60" s="144"/>
      <c r="K60" s="144"/>
      <c r="L60" s="144"/>
      <c r="M60" s="144"/>
      <c r="N60" s="144"/>
      <c r="O60" s="144"/>
      <c r="P60" s="144"/>
      <c r="Q60" s="144"/>
      <c r="R60" s="144"/>
      <c r="S60" s="144"/>
    </row>
    <row r="61" spans="1:19" x14ac:dyDescent="0.3">
      <c r="A61" s="144"/>
      <c r="B61" s="144"/>
      <c r="C61" s="144"/>
      <c r="D61" s="144"/>
      <c r="E61" s="144"/>
      <c r="F61" s="144"/>
      <c r="G61" s="144"/>
      <c r="H61" s="144"/>
      <c r="I61" s="144"/>
      <c r="J61" s="144"/>
      <c r="K61" s="144"/>
      <c r="L61" s="144"/>
      <c r="M61" s="144"/>
      <c r="N61" s="144"/>
      <c r="O61" s="144"/>
      <c r="P61" s="144"/>
      <c r="Q61" s="144"/>
      <c r="R61" s="144"/>
      <c r="S61" s="144"/>
    </row>
    <row r="62" spans="1:19" x14ac:dyDescent="0.3">
      <c r="A62" s="144"/>
      <c r="B62" s="144"/>
      <c r="C62" s="144"/>
      <c r="D62" s="144"/>
      <c r="E62" s="144"/>
      <c r="F62" s="144"/>
      <c r="G62" s="144"/>
      <c r="H62" s="144"/>
      <c r="I62" s="144"/>
      <c r="J62" s="144"/>
      <c r="K62" s="144"/>
      <c r="L62" s="144"/>
      <c r="M62" s="144"/>
      <c r="N62" s="144"/>
      <c r="O62" s="144"/>
      <c r="P62" s="144"/>
      <c r="Q62" s="144"/>
      <c r="R62" s="144"/>
      <c r="S62" s="144"/>
    </row>
    <row r="63" spans="1:19" x14ac:dyDescent="0.3">
      <c r="A63" s="144"/>
      <c r="B63" s="144"/>
      <c r="C63" s="144"/>
      <c r="D63" s="144"/>
      <c r="E63" s="144"/>
      <c r="F63" s="144"/>
      <c r="G63" s="144"/>
      <c r="H63" s="144"/>
      <c r="I63" s="144"/>
      <c r="J63" s="144"/>
      <c r="K63" s="144"/>
      <c r="L63" s="144"/>
      <c r="M63" s="144"/>
      <c r="N63" s="144"/>
      <c r="O63" s="144"/>
      <c r="P63" s="144"/>
      <c r="Q63" s="144"/>
      <c r="R63" s="144"/>
      <c r="S63" s="144"/>
    </row>
    <row r="64" spans="1:19" x14ac:dyDescent="0.3">
      <c r="A64" s="144"/>
      <c r="B64" s="144"/>
      <c r="C64" s="144"/>
      <c r="D64" s="144"/>
      <c r="E64" s="144"/>
      <c r="F64" s="144"/>
      <c r="G64" s="144"/>
      <c r="H64" s="144"/>
      <c r="I64" s="144"/>
      <c r="J64" s="144"/>
      <c r="K64" s="144"/>
      <c r="L64" s="144"/>
      <c r="M64" s="144"/>
      <c r="N64" s="144"/>
      <c r="O64" s="144"/>
      <c r="P64" s="144"/>
      <c r="Q64" s="144"/>
      <c r="R64" s="144"/>
      <c r="S64" s="144"/>
    </row>
    <row r="65" spans="1:19" x14ac:dyDescent="0.3">
      <c r="A65" s="144"/>
      <c r="B65" s="144"/>
      <c r="C65" s="144"/>
      <c r="D65" s="144"/>
      <c r="E65" s="144"/>
      <c r="F65" s="144"/>
      <c r="G65" s="144"/>
      <c r="H65" s="144"/>
      <c r="I65" s="144"/>
      <c r="J65" s="144"/>
      <c r="K65" s="144"/>
      <c r="L65" s="144"/>
      <c r="M65" s="144"/>
      <c r="N65" s="144"/>
      <c r="O65" s="144"/>
      <c r="P65" s="144"/>
      <c r="Q65" s="144"/>
      <c r="R65" s="144"/>
      <c r="S65" s="144"/>
    </row>
    <row r="66" spans="1:19" x14ac:dyDescent="0.3">
      <c r="A66" s="144"/>
      <c r="B66" s="144"/>
      <c r="C66" s="144"/>
      <c r="D66" s="144"/>
      <c r="E66" s="144"/>
      <c r="F66" s="144"/>
      <c r="G66" s="144"/>
      <c r="H66" s="144"/>
      <c r="I66" s="144"/>
      <c r="J66" s="144"/>
      <c r="K66" s="144"/>
      <c r="L66" s="144"/>
      <c r="M66" s="144"/>
      <c r="N66" s="144"/>
      <c r="O66" s="144"/>
      <c r="P66" s="144"/>
      <c r="Q66" s="144"/>
      <c r="R66" s="144"/>
      <c r="S66" s="144"/>
    </row>
    <row r="67" spans="1:19" x14ac:dyDescent="0.3">
      <c r="A67" s="144"/>
      <c r="B67" s="144"/>
      <c r="C67" s="144"/>
      <c r="D67" s="144"/>
      <c r="E67" s="144"/>
      <c r="F67" s="144"/>
      <c r="G67" s="144"/>
      <c r="H67" s="144"/>
      <c r="I67" s="144"/>
      <c r="J67" s="144"/>
      <c r="K67" s="144"/>
      <c r="L67" s="144"/>
      <c r="M67" s="144"/>
      <c r="N67" s="144"/>
      <c r="O67" s="144"/>
      <c r="P67" s="144"/>
      <c r="Q67" s="144"/>
      <c r="R67" s="144"/>
      <c r="S67" s="144"/>
    </row>
    <row r="68" spans="1:19" x14ac:dyDescent="0.3">
      <c r="A68" s="144"/>
      <c r="B68" s="144"/>
      <c r="C68" s="144"/>
      <c r="D68" s="144"/>
      <c r="E68" s="144"/>
      <c r="F68" s="144"/>
      <c r="G68" s="144"/>
      <c r="H68" s="144"/>
      <c r="I68" s="144"/>
      <c r="J68" s="144"/>
      <c r="K68" s="144"/>
      <c r="L68" s="144"/>
      <c r="M68" s="144"/>
      <c r="N68" s="144"/>
      <c r="O68" s="144"/>
      <c r="P68" s="144"/>
      <c r="Q68" s="144"/>
      <c r="R68" s="144"/>
      <c r="S68" s="144"/>
    </row>
    <row r="69" spans="1:19" x14ac:dyDescent="0.3">
      <c r="A69" s="144"/>
      <c r="B69" s="144"/>
      <c r="C69" s="144"/>
      <c r="D69" s="144"/>
      <c r="E69" s="144"/>
      <c r="F69" s="144"/>
      <c r="G69" s="144"/>
      <c r="H69" s="144"/>
      <c r="I69" s="144"/>
      <c r="J69" s="144"/>
      <c r="K69" s="144"/>
      <c r="L69" s="144"/>
      <c r="M69" s="144"/>
      <c r="N69" s="144"/>
      <c r="O69" s="144"/>
      <c r="P69" s="144"/>
      <c r="Q69" s="144"/>
      <c r="R69" s="144"/>
      <c r="S69" s="144"/>
    </row>
    <row r="70" spans="1:19" x14ac:dyDescent="0.3">
      <c r="A70" s="144"/>
      <c r="B70" s="144"/>
      <c r="C70" s="144"/>
      <c r="D70" s="144"/>
      <c r="E70" s="144"/>
      <c r="F70" s="144"/>
      <c r="G70" s="144"/>
      <c r="H70" s="144"/>
      <c r="I70" s="144"/>
      <c r="J70" s="144"/>
      <c r="K70" s="144"/>
      <c r="L70" s="144"/>
      <c r="M70" s="144"/>
      <c r="N70" s="144"/>
      <c r="O70" s="144"/>
      <c r="P70" s="144"/>
      <c r="Q70" s="144"/>
      <c r="R70" s="144"/>
      <c r="S70" s="144"/>
    </row>
    <row r="71" spans="1:19" x14ac:dyDescent="0.3">
      <c r="A71" s="144"/>
      <c r="B71" s="144"/>
      <c r="C71" s="144"/>
      <c r="D71" s="144"/>
      <c r="E71" s="144"/>
      <c r="F71" s="144"/>
      <c r="G71" s="144"/>
      <c r="H71" s="144"/>
      <c r="I71" s="144"/>
      <c r="J71" s="144"/>
      <c r="K71" s="144"/>
      <c r="L71" s="144"/>
      <c r="M71" s="144"/>
      <c r="N71" s="144"/>
      <c r="O71" s="144"/>
      <c r="P71" s="144"/>
      <c r="Q71" s="144"/>
      <c r="R71" s="144"/>
      <c r="S71" s="144"/>
    </row>
    <row r="72" spans="1:19" x14ac:dyDescent="0.3">
      <c r="A72" s="144"/>
      <c r="B72" s="144"/>
      <c r="C72" s="144"/>
      <c r="D72" s="144"/>
      <c r="E72" s="144"/>
      <c r="F72" s="144"/>
      <c r="G72" s="144"/>
      <c r="H72" s="144"/>
      <c r="I72" s="144"/>
      <c r="J72" s="144"/>
      <c r="K72" s="144"/>
      <c r="L72" s="144"/>
      <c r="M72" s="144"/>
      <c r="N72" s="144"/>
      <c r="O72" s="144"/>
      <c r="P72" s="144"/>
      <c r="Q72" s="144"/>
      <c r="R72" s="144"/>
      <c r="S72" s="144"/>
    </row>
    <row r="73" spans="1:19" x14ac:dyDescent="0.3">
      <c r="A73" s="144"/>
      <c r="B73" s="144"/>
      <c r="C73" s="144"/>
      <c r="D73" s="144"/>
      <c r="E73" s="144"/>
      <c r="F73" s="144"/>
      <c r="G73" s="144"/>
      <c r="H73" s="144"/>
      <c r="I73" s="144"/>
      <c r="J73" s="144"/>
      <c r="K73" s="144"/>
      <c r="L73" s="144"/>
      <c r="M73" s="144"/>
      <c r="N73" s="144"/>
      <c r="O73" s="144"/>
      <c r="P73" s="144"/>
      <c r="Q73" s="144"/>
      <c r="R73" s="144"/>
      <c r="S73" s="144"/>
    </row>
    <row r="74" spans="1:19" x14ac:dyDescent="0.3">
      <c r="A74" s="144"/>
      <c r="B74" s="144"/>
      <c r="C74" s="144"/>
      <c r="D74" s="144"/>
      <c r="E74" s="144"/>
      <c r="F74" s="144"/>
      <c r="G74" s="144"/>
      <c r="H74" s="144"/>
      <c r="I74" s="144"/>
      <c r="J74" s="144"/>
      <c r="K74" s="144"/>
      <c r="L74" s="144"/>
      <c r="M74" s="144"/>
      <c r="N74" s="144"/>
      <c r="O74" s="144"/>
      <c r="P74" s="144"/>
      <c r="Q74" s="144"/>
      <c r="R74" s="144"/>
      <c r="S74" s="144"/>
    </row>
    <row r="75" spans="1:19" x14ac:dyDescent="0.3">
      <c r="A75" s="144"/>
      <c r="B75" s="144"/>
      <c r="C75" s="144"/>
      <c r="D75" s="144"/>
      <c r="E75" s="144"/>
      <c r="F75" s="144"/>
      <c r="G75" s="144"/>
      <c r="H75" s="144"/>
      <c r="I75" s="144"/>
      <c r="J75" s="144"/>
      <c r="K75" s="144"/>
      <c r="L75" s="144"/>
      <c r="M75" s="144"/>
      <c r="N75" s="144"/>
      <c r="O75" s="144"/>
      <c r="P75" s="144"/>
      <c r="Q75" s="144"/>
      <c r="R75" s="144"/>
      <c r="S75" s="144"/>
    </row>
    <row r="76" spans="1:19" x14ac:dyDescent="0.3">
      <c r="A76" s="144"/>
      <c r="B76" s="144"/>
      <c r="C76" s="144"/>
      <c r="D76" s="144"/>
      <c r="E76" s="144"/>
      <c r="F76" s="144"/>
      <c r="G76" s="144"/>
      <c r="H76" s="144"/>
      <c r="I76" s="144"/>
      <c r="J76" s="144"/>
      <c r="K76" s="144"/>
      <c r="L76" s="144"/>
      <c r="M76" s="144"/>
      <c r="N76" s="144"/>
      <c r="O76" s="144"/>
      <c r="P76" s="144"/>
      <c r="Q76" s="144"/>
      <c r="R76" s="144"/>
      <c r="S76" s="144"/>
    </row>
    <row r="77" spans="1:19" x14ac:dyDescent="0.3">
      <c r="A77" s="144"/>
      <c r="B77" s="144"/>
      <c r="C77" s="144"/>
      <c r="D77" s="144"/>
      <c r="E77" s="144"/>
      <c r="F77" s="144"/>
      <c r="G77" s="144"/>
      <c r="H77" s="144"/>
      <c r="I77" s="144"/>
      <c r="J77" s="144"/>
      <c r="K77" s="144"/>
      <c r="L77" s="144"/>
      <c r="M77" s="144"/>
      <c r="N77" s="144"/>
      <c r="O77" s="144"/>
      <c r="P77" s="144"/>
      <c r="Q77" s="144"/>
      <c r="R77" s="144"/>
      <c r="S77" s="144"/>
    </row>
    <row r="78" spans="1:19" x14ac:dyDescent="0.3">
      <c r="A78" s="144"/>
      <c r="B78" s="144"/>
      <c r="C78" s="144"/>
      <c r="D78" s="144"/>
      <c r="E78" s="144"/>
      <c r="F78" s="144"/>
      <c r="G78" s="144"/>
      <c r="H78" s="144"/>
      <c r="I78" s="144"/>
      <c r="J78" s="144"/>
      <c r="K78" s="144"/>
      <c r="L78" s="144"/>
      <c r="M78" s="144"/>
      <c r="N78" s="144"/>
      <c r="O78" s="144"/>
      <c r="P78" s="144"/>
      <c r="Q78" s="144"/>
      <c r="R78" s="144"/>
      <c r="S78" s="144"/>
    </row>
    <row r="79" spans="1:19" x14ac:dyDescent="0.3">
      <c r="A79" s="144"/>
      <c r="B79" s="144"/>
      <c r="C79" s="144"/>
      <c r="D79" s="144"/>
      <c r="E79" s="144"/>
      <c r="F79" s="144"/>
      <c r="G79" s="144"/>
      <c r="H79" s="144"/>
      <c r="I79" s="144"/>
      <c r="J79" s="144"/>
      <c r="K79" s="144"/>
      <c r="L79" s="144"/>
      <c r="M79" s="144"/>
      <c r="N79" s="144"/>
      <c r="O79" s="144"/>
      <c r="P79" s="144"/>
      <c r="Q79" s="144"/>
      <c r="R79" s="144"/>
      <c r="S79" s="144"/>
    </row>
    <row r="80" spans="1:19" x14ac:dyDescent="0.3">
      <c r="A80" s="144"/>
      <c r="B80" s="144"/>
      <c r="C80" s="144"/>
      <c r="D80" s="144"/>
      <c r="E80" s="144"/>
      <c r="F80" s="144"/>
      <c r="G80" s="144"/>
      <c r="H80" s="144"/>
      <c r="I80" s="144"/>
      <c r="J80" s="144"/>
      <c r="K80" s="144"/>
      <c r="L80" s="144"/>
      <c r="M80" s="144"/>
      <c r="N80" s="144"/>
      <c r="O80" s="144"/>
      <c r="P80" s="144"/>
      <c r="Q80" s="144"/>
      <c r="R80" s="144"/>
      <c r="S80" s="144"/>
    </row>
    <row r="81" spans="1:19" x14ac:dyDescent="0.3">
      <c r="A81" s="144"/>
      <c r="B81" s="144"/>
      <c r="C81" s="144"/>
      <c r="D81" s="144"/>
      <c r="E81" s="144"/>
      <c r="F81" s="144"/>
      <c r="G81" s="144"/>
      <c r="H81" s="144"/>
      <c r="I81" s="144"/>
      <c r="J81" s="144"/>
      <c r="K81" s="144"/>
      <c r="L81" s="144"/>
      <c r="M81" s="144"/>
      <c r="N81" s="144"/>
      <c r="O81" s="144"/>
      <c r="P81" s="144"/>
      <c r="Q81" s="144"/>
      <c r="R81" s="144"/>
      <c r="S81" s="144"/>
    </row>
    <row r="82" spans="1:19" x14ac:dyDescent="0.3">
      <c r="A82" s="144"/>
      <c r="B82" s="144"/>
      <c r="C82" s="144"/>
      <c r="D82" s="144"/>
      <c r="E82" s="144"/>
      <c r="F82" s="144"/>
      <c r="G82" s="144"/>
      <c r="H82" s="144"/>
      <c r="I82" s="144"/>
      <c r="J82" s="144"/>
      <c r="K82" s="144"/>
      <c r="L82" s="144"/>
      <c r="M82" s="144"/>
      <c r="N82" s="144"/>
      <c r="O82" s="144"/>
      <c r="P82" s="144"/>
      <c r="Q82" s="144"/>
      <c r="R82" s="144"/>
      <c r="S82" s="144"/>
    </row>
    <row r="83" spans="1:19" x14ac:dyDescent="0.3">
      <c r="A83" s="144"/>
      <c r="B83" s="144"/>
      <c r="C83" s="144"/>
      <c r="D83" s="144"/>
      <c r="E83" s="144"/>
      <c r="F83" s="144"/>
      <c r="G83" s="144"/>
      <c r="H83" s="144"/>
      <c r="I83" s="144"/>
      <c r="J83" s="144"/>
      <c r="K83" s="144"/>
      <c r="L83" s="144"/>
      <c r="M83" s="144"/>
      <c r="N83" s="144"/>
      <c r="O83" s="144"/>
      <c r="P83" s="144"/>
      <c r="Q83" s="144"/>
      <c r="R83" s="144"/>
      <c r="S83" s="144"/>
    </row>
    <row r="84" spans="1:19" x14ac:dyDescent="0.3">
      <c r="A84" s="144"/>
      <c r="B84" s="144"/>
      <c r="C84" s="144"/>
      <c r="D84" s="144"/>
      <c r="E84" s="144"/>
      <c r="F84" s="144"/>
      <c r="G84" s="144"/>
      <c r="H84" s="144"/>
      <c r="I84" s="144"/>
      <c r="J84" s="144"/>
      <c r="K84" s="144"/>
      <c r="L84" s="144"/>
      <c r="M84" s="144"/>
      <c r="N84" s="144"/>
      <c r="O84" s="144"/>
      <c r="P84" s="144"/>
      <c r="Q84" s="144"/>
      <c r="R84" s="144"/>
      <c r="S84" s="144"/>
    </row>
    <row r="85" spans="1:19" x14ac:dyDescent="0.3">
      <c r="A85" s="144"/>
      <c r="B85" s="144"/>
      <c r="C85" s="144"/>
      <c r="D85" s="144"/>
      <c r="E85" s="144"/>
      <c r="F85" s="144"/>
      <c r="G85" s="144"/>
      <c r="H85" s="144"/>
      <c r="I85" s="144"/>
      <c r="J85" s="144"/>
      <c r="K85" s="144"/>
      <c r="L85" s="144"/>
      <c r="M85" s="144"/>
      <c r="N85" s="144"/>
      <c r="O85" s="144"/>
      <c r="P85" s="144"/>
      <c r="Q85" s="144"/>
      <c r="R85" s="144"/>
      <c r="S85" s="144"/>
    </row>
    <row r="86" spans="1:19" x14ac:dyDescent="0.3">
      <c r="A86" s="144"/>
      <c r="B86" s="144"/>
      <c r="C86" s="144"/>
      <c r="D86" s="144"/>
      <c r="E86" s="144"/>
      <c r="F86" s="144"/>
      <c r="G86" s="144"/>
      <c r="H86" s="144"/>
      <c r="I86" s="144"/>
      <c r="J86" s="144"/>
      <c r="K86" s="144"/>
      <c r="L86" s="144"/>
      <c r="M86" s="144"/>
      <c r="N86" s="144"/>
      <c r="O86" s="144"/>
      <c r="P86" s="144"/>
      <c r="Q86" s="144"/>
      <c r="R86" s="144"/>
      <c r="S86" s="144"/>
    </row>
    <row r="87" spans="1:19" x14ac:dyDescent="0.3">
      <c r="A87" s="144"/>
      <c r="B87" s="144"/>
      <c r="C87" s="144"/>
      <c r="D87" s="144"/>
      <c r="E87" s="144"/>
      <c r="F87" s="144"/>
      <c r="G87" s="144"/>
      <c r="H87" s="144"/>
      <c r="I87" s="144"/>
      <c r="J87" s="144"/>
      <c r="K87" s="144"/>
      <c r="L87" s="144"/>
      <c r="M87" s="144"/>
      <c r="N87" s="144"/>
      <c r="O87" s="144"/>
      <c r="P87" s="144"/>
      <c r="Q87" s="144"/>
      <c r="R87" s="144"/>
      <c r="S87" s="144"/>
    </row>
    <row r="88" spans="1:19" x14ac:dyDescent="0.3">
      <c r="A88" s="144"/>
      <c r="B88" s="144"/>
      <c r="C88" s="144"/>
      <c r="D88" s="144"/>
      <c r="E88" s="144"/>
      <c r="F88" s="144"/>
      <c r="G88" s="144"/>
      <c r="H88" s="144"/>
      <c r="I88" s="144"/>
      <c r="J88" s="144"/>
      <c r="K88" s="144"/>
      <c r="L88" s="144"/>
      <c r="M88" s="144"/>
      <c r="N88" s="144"/>
      <c r="O88" s="144"/>
      <c r="P88" s="144"/>
      <c r="Q88" s="144"/>
      <c r="R88" s="144"/>
      <c r="S88" s="144"/>
    </row>
    <row r="89" spans="1:19" x14ac:dyDescent="0.3">
      <c r="A89" s="144"/>
      <c r="B89" s="144"/>
      <c r="C89" s="144"/>
      <c r="D89" s="144"/>
      <c r="E89" s="144"/>
      <c r="F89" s="144"/>
      <c r="G89" s="144"/>
      <c r="H89" s="144"/>
      <c r="I89" s="144"/>
      <c r="J89" s="144"/>
      <c r="K89" s="144"/>
      <c r="L89" s="144"/>
      <c r="M89" s="144"/>
      <c r="N89" s="144"/>
      <c r="O89" s="144"/>
      <c r="P89" s="144"/>
      <c r="Q89" s="144"/>
      <c r="R89" s="144"/>
      <c r="S89" s="144"/>
    </row>
    <row r="90" spans="1:19" x14ac:dyDescent="0.3">
      <c r="A90" s="144"/>
      <c r="B90" s="144"/>
      <c r="C90" s="144"/>
      <c r="D90" s="144"/>
      <c r="E90" s="144"/>
      <c r="F90" s="144"/>
      <c r="G90" s="144"/>
      <c r="H90" s="144"/>
      <c r="I90" s="144"/>
      <c r="J90" s="144"/>
      <c r="K90" s="144"/>
      <c r="L90" s="144"/>
      <c r="M90" s="144"/>
      <c r="N90" s="144"/>
      <c r="O90" s="144"/>
      <c r="P90" s="144"/>
      <c r="Q90" s="144"/>
      <c r="R90" s="144"/>
      <c r="S90" s="144"/>
    </row>
    <row r="91" spans="1:19" x14ac:dyDescent="0.3">
      <c r="A91" s="144"/>
      <c r="B91" s="144"/>
      <c r="C91" s="144"/>
      <c r="D91" s="144"/>
      <c r="E91" s="144"/>
      <c r="F91" s="144"/>
      <c r="G91" s="144"/>
      <c r="H91" s="144"/>
      <c r="I91" s="144"/>
      <c r="J91" s="144"/>
      <c r="K91" s="144"/>
      <c r="L91" s="144"/>
      <c r="M91" s="144"/>
      <c r="N91" s="144"/>
      <c r="O91" s="144"/>
      <c r="P91" s="144"/>
      <c r="Q91" s="144"/>
      <c r="R91" s="144"/>
      <c r="S91" s="144"/>
    </row>
    <row r="92" spans="1:19" x14ac:dyDescent="0.3">
      <c r="A92" s="144"/>
      <c r="B92" s="144"/>
      <c r="C92" s="144"/>
      <c r="D92" s="144"/>
      <c r="E92" s="144"/>
      <c r="F92" s="144"/>
      <c r="G92" s="144"/>
      <c r="H92" s="144"/>
      <c r="I92" s="144"/>
      <c r="J92" s="144"/>
      <c r="K92" s="144"/>
      <c r="L92" s="144"/>
      <c r="M92" s="144"/>
      <c r="N92" s="144"/>
      <c r="O92" s="144"/>
      <c r="P92" s="144"/>
      <c r="Q92" s="144"/>
      <c r="R92" s="144"/>
      <c r="S92" s="144"/>
    </row>
    <row r="93" spans="1:19" x14ac:dyDescent="0.3">
      <c r="A93" s="144"/>
      <c r="B93" s="144"/>
      <c r="C93" s="144"/>
      <c r="D93" s="144"/>
      <c r="E93" s="144"/>
      <c r="F93" s="144"/>
      <c r="G93" s="144"/>
      <c r="H93" s="144"/>
      <c r="I93" s="144"/>
      <c r="J93" s="144"/>
      <c r="K93" s="144"/>
      <c r="L93" s="144"/>
      <c r="M93" s="144"/>
      <c r="N93" s="144"/>
      <c r="O93" s="144"/>
      <c r="P93" s="144"/>
      <c r="Q93" s="144"/>
      <c r="R93" s="144"/>
      <c r="S93" s="144"/>
    </row>
    <row r="94" spans="1:19" x14ac:dyDescent="0.3">
      <c r="A94" s="144"/>
      <c r="B94" s="144"/>
      <c r="C94" s="144"/>
      <c r="D94" s="144"/>
      <c r="E94" s="144"/>
      <c r="F94" s="144"/>
      <c r="G94" s="144"/>
      <c r="H94" s="144"/>
      <c r="I94" s="144"/>
      <c r="J94" s="144"/>
      <c r="K94" s="144"/>
      <c r="L94" s="144"/>
      <c r="M94" s="144"/>
      <c r="N94" s="144"/>
      <c r="O94" s="144"/>
      <c r="P94" s="144"/>
      <c r="Q94" s="144"/>
      <c r="R94" s="144"/>
      <c r="S94" s="144"/>
    </row>
    <row r="95" spans="1:19" x14ac:dyDescent="0.3">
      <c r="A95" s="144"/>
      <c r="B95" s="144"/>
      <c r="C95" s="144"/>
      <c r="D95" s="144"/>
      <c r="E95" s="144"/>
      <c r="F95" s="144"/>
      <c r="G95" s="144"/>
      <c r="H95" s="144"/>
      <c r="I95" s="144"/>
      <c r="J95" s="144"/>
      <c r="K95" s="144"/>
      <c r="L95" s="144"/>
      <c r="M95" s="144"/>
      <c r="N95" s="144"/>
      <c r="O95" s="144"/>
      <c r="P95" s="144"/>
      <c r="Q95" s="144"/>
      <c r="R95" s="144"/>
      <c r="S95" s="144"/>
    </row>
    <row r="96" spans="1:19" x14ac:dyDescent="0.3">
      <c r="A96" s="144"/>
      <c r="B96" s="144"/>
      <c r="C96" s="144"/>
      <c r="D96" s="144"/>
      <c r="E96" s="144"/>
      <c r="F96" s="144"/>
      <c r="G96" s="144"/>
      <c r="H96" s="144"/>
      <c r="I96" s="144"/>
      <c r="J96" s="144"/>
      <c r="K96" s="144"/>
      <c r="L96" s="144"/>
      <c r="M96" s="144"/>
      <c r="N96" s="144"/>
      <c r="O96" s="144"/>
      <c r="P96" s="144"/>
      <c r="Q96" s="144"/>
      <c r="R96" s="144"/>
      <c r="S96" s="144"/>
    </row>
    <row r="97" spans="1:19" x14ac:dyDescent="0.3">
      <c r="A97" s="144"/>
      <c r="B97" s="144"/>
      <c r="C97" s="144"/>
      <c r="D97" s="144"/>
      <c r="E97" s="144"/>
      <c r="F97" s="144"/>
      <c r="G97" s="144"/>
      <c r="H97" s="144"/>
      <c r="I97" s="144"/>
      <c r="J97" s="144"/>
      <c r="K97" s="144"/>
      <c r="L97" s="144"/>
      <c r="M97" s="144"/>
      <c r="N97" s="144"/>
      <c r="O97" s="144"/>
      <c r="P97" s="144"/>
      <c r="Q97" s="144"/>
      <c r="R97" s="144"/>
      <c r="S97" s="144"/>
    </row>
    <row r="98" spans="1:19" x14ac:dyDescent="0.3">
      <c r="A98" s="144"/>
      <c r="B98" s="144"/>
      <c r="C98" s="144"/>
      <c r="D98" s="144"/>
      <c r="E98" s="144"/>
      <c r="F98" s="144"/>
      <c r="G98" s="144"/>
      <c r="H98" s="144"/>
      <c r="I98" s="144"/>
      <c r="J98" s="144"/>
      <c r="K98" s="144"/>
      <c r="L98" s="144"/>
      <c r="M98" s="144"/>
      <c r="N98" s="144"/>
      <c r="O98" s="144"/>
      <c r="P98" s="144"/>
      <c r="Q98" s="144"/>
      <c r="R98" s="144"/>
      <c r="S98" s="144"/>
    </row>
    <row r="99" spans="1:19" x14ac:dyDescent="0.3">
      <c r="A99" s="144"/>
      <c r="B99" s="144"/>
      <c r="C99" s="144"/>
      <c r="D99" s="144"/>
      <c r="E99" s="144"/>
      <c r="F99" s="144"/>
      <c r="G99" s="144"/>
      <c r="H99" s="144"/>
      <c r="I99" s="144"/>
      <c r="J99" s="144"/>
      <c r="K99" s="144"/>
      <c r="L99" s="144"/>
      <c r="M99" s="144"/>
      <c r="N99" s="144"/>
      <c r="O99" s="144"/>
      <c r="P99" s="144"/>
      <c r="Q99" s="144"/>
      <c r="R99" s="144"/>
      <c r="S99" s="144"/>
    </row>
    <row r="100" spans="1:19" x14ac:dyDescent="0.3">
      <c r="A100" s="144"/>
      <c r="B100" s="144"/>
      <c r="C100" s="144"/>
      <c r="D100" s="144"/>
      <c r="E100" s="144"/>
      <c r="F100" s="144"/>
      <c r="G100" s="144"/>
      <c r="H100" s="144"/>
      <c r="I100" s="144"/>
      <c r="J100" s="144"/>
      <c r="K100" s="144"/>
      <c r="L100" s="144"/>
      <c r="M100" s="144"/>
      <c r="N100" s="144"/>
      <c r="O100" s="144"/>
      <c r="P100" s="144"/>
      <c r="Q100" s="144"/>
      <c r="R100" s="144"/>
      <c r="S100" s="144"/>
    </row>
    <row r="101" spans="1:19" x14ac:dyDescent="0.3">
      <c r="A101" s="144"/>
      <c r="B101" s="144"/>
      <c r="C101" s="144"/>
      <c r="D101" s="144"/>
      <c r="E101" s="144"/>
      <c r="F101" s="144"/>
      <c r="G101" s="144"/>
      <c r="H101" s="144"/>
      <c r="I101" s="144"/>
      <c r="J101" s="144"/>
      <c r="K101" s="144"/>
      <c r="L101" s="144"/>
      <c r="M101" s="144"/>
      <c r="N101" s="144"/>
      <c r="O101" s="144"/>
      <c r="P101" s="144"/>
      <c r="Q101" s="144"/>
      <c r="R101" s="144"/>
      <c r="S101" s="144"/>
    </row>
    <row r="102" spans="1:19" x14ac:dyDescent="0.3">
      <c r="A102" s="144"/>
      <c r="B102" s="144"/>
      <c r="C102" s="144"/>
      <c r="D102" s="144"/>
      <c r="E102" s="144"/>
      <c r="F102" s="144"/>
      <c r="G102" s="144"/>
      <c r="H102" s="144"/>
      <c r="I102" s="144"/>
      <c r="J102" s="144"/>
      <c r="K102" s="144"/>
      <c r="L102" s="144"/>
      <c r="M102" s="144"/>
      <c r="N102" s="144"/>
      <c r="O102" s="144"/>
      <c r="P102" s="144"/>
      <c r="Q102" s="144"/>
      <c r="R102" s="144"/>
      <c r="S102" s="144"/>
    </row>
    <row r="103" spans="1:19" x14ac:dyDescent="0.3">
      <c r="A103" s="144"/>
      <c r="B103" s="144"/>
      <c r="C103" s="144"/>
      <c r="D103" s="144"/>
      <c r="E103" s="144"/>
      <c r="F103" s="144"/>
      <c r="G103" s="144"/>
      <c r="H103" s="144"/>
      <c r="I103" s="144"/>
      <c r="J103" s="144"/>
      <c r="K103" s="144"/>
      <c r="L103" s="144"/>
      <c r="M103" s="144"/>
      <c r="N103" s="144"/>
      <c r="O103" s="144"/>
      <c r="P103" s="144"/>
      <c r="Q103" s="144"/>
      <c r="R103" s="144"/>
      <c r="S103" s="144"/>
    </row>
    <row r="104" spans="1:19" x14ac:dyDescent="0.3">
      <c r="A104" s="144"/>
      <c r="B104" s="144"/>
      <c r="C104" s="144"/>
      <c r="D104" s="144"/>
      <c r="E104" s="144"/>
      <c r="F104" s="144"/>
      <c r="G104" s="144"/>
      <c r="H104" s="144"/>
      <c r="I104" s="144"/>
      <c r="J104" s="144"/>
      <c r="K104" s="144"/>
      <c r="L104" s="144"/>
      <c r="M104" s="144"/>
      <c r="N104" s="144"/>
      <c r="O104" s="144"/>
      <c r="P104" s="144"/>
      <c r="Q104" s="144"/>
      <c r="R104" s="144"/>
      <c r="S104" s="144"/>
    </row>
    <row r="105" spans="1:19" x14ac:dyDescent="0.3">
      <c r="A105" s="144"/>
      <c r="B105" s="144"/>
      <c r="C105" s="144"/>
      <c r="D105" s="144"/>
      <c r="E105" s="144"/>
      <c r="F105" s="144"/>
      <c r="G105" s="144"/>
      <c r="H105" s="144"/>
      <c r="I105" s="144"/>
      <c r="J105" s="144"/>
      <c r="K105" s="144"/>
      <c r="L105" s="144"/>
      <c r="M105" s="144"/>
      <c r="N105" s="144"/>
      <c r="O105" s="144"/>
      <c r="P105" s="144"/>
      <c r="Q105" s="144"/>
      <c r="R105" s="144"/>
      <c r="S105" s="144"/>
    </row>
    <row r="106" spans="1:19" x14ac:dyDescent="0.3">
      <c r="A106" s="144"/>
      <c r="B106" s="144"/>
      <c r="C106" s="144"/>
      <c r="D106" s="144"/>
      <c r="E106" s="144"/>
      <c r="F106" s="144"/>
      <c r="G106" s="144"/>
      <c r="H106" s="144"/>
      <c r="I106" s="144"/>
      <c r="J106" s="144"/>
      <c r="K106" s="144"/>
      <c r="L106" s="144"/>
      <c r="M106" s="144"/>
      <c r="N106" s="144"/>
      <c r="O106" s="144"/>
      <c r="P106" s="144"/>
      <c r="Q106" s="144"/>
      <c r="R106" s="144"/>
      <c r="S106" s="144"/>
    </row>
    <row r="107" spans="1:19" x14ac:dyDescent="0.3">
      <c r="A107" s="144"/>
      <c r="B107" s="144"/>
      <c r="C107" s="144"/>
      <c r="D107" s="144"/>
      <c r="E107" s="144"/>
      <c r="F107" s="144"/>
      <c r="G107" s="144"/>
      <c r="H107" s="144"/>
      <c r="I107" s="144"/>
      <c r="J107" s="144"/>
      <c r="K107" s="144"/>
      <c r="L107" s="144"/>
      <c r="M107" s="144"/>
      <c r="N107" s="144"/>
      <c r="O107" s="144"/>
      <c r="P107" s="144"/>
      <c r="Q107" s="144"/>
      <c r="R107" s="144"/>
      <c r="S107" s="144"/>
    </row>
    <row r="108" spans="1:19" x14ac:dyDescent="0.3">
      <c r="A108" s="144"/>
      <c r="B108" s="144"/>
      <c r="C108" s="144"/>
      <c r="D108" s="144"/>
      <c r="E108" s="144"/>
      <c r="F108" s="144"/>
      <c r="G108" s="144"/>
      <c r="H108" s="144"/>
      <c r="I108" s="144"/>
      <c r="J108" s="144"/>
      <c r="K108" s="144"/>
      <c r="L108" s="144"/>
      <c r="M108" s="144"/>
      <c r="N108" s="144"/>
      <c r="O108" s="144"/>
      <c r="P108" s="144"/>
      <c r="Q108" s="144"/>
      <c r="R108" s="144"/>
      <c r="S108" s="144"/>
    </row>
    <row r="109" spans="1:19" x14ac:dyDescent="0.3">
      <c r="A109" s="144"/>
      <c r="B109" s="144"/>
      <c r="C109" s="144"/>
      <c r="D109" s="144"/>
      <c r="E109" s="144"/>
      <c r="F109" s="144"/>
      <c r="G109" s="144"/>
      <c r="H109" s="144"/>
      <c r="I109" s="144"/>
      <c r="J109" s="144"/>
      <c r="K109" s="144"/>
      <c r="L109" s="144"/>
      <c r="M109" s="144"/>
      <c r="N109" s="144"/>
      <c r="O109" s="144"/>
      <c r="P109" s="144"/>
      <c r="Q109" s="144"/>
      <c r="R109" s="144"/>
      <c r="S109" s="144"/>
    </row>
    <row r="110" spans="1:19" x14ac:dyDescent="0.3">
      <c r="A110" s="144"/>
      <c r="B110" s="144"/>
      <c r="C110" s="144"/>
      <c r="D110" s="144"/>
      <c r="E110" s="144"/>
      <c r="F110" s="144"/>
      <c r="G110" s="144"/>
      <c r="H110" s="144"/>
      <c r="I110" s="144"/>
      <c r="J110" s="144"/>
      <c r="K110" s="144"/>
      <c r="L110" s="144"/>
      <c r="M110" s="144"/>
      <c r="N110" s="144"/>
      <c r="O110" s="144"/>
      <c r="P110" s="144"/>
      <c r="Q110" s="144"/>
      <c r="R110" s="144"/>
      <c r="S110" s="144"/>
    </row>
    <row r="111" spans="1:19" x14ac:dyDescent="0.3">
      <c r="A111" s="144"/>
      <c r="B111" s="144"/>
      <c r="C111" s="144"/>
      <c r="D111" s="144"/>
      <c r="E111" s="144"/>
      <c r="F111" s="144"/>
      <c r="G111" s="144"/>
      <c r="H111" s="144"/>
      <c r="I111" s="144"/>
      <c r="J111" s="144"/>
      <c r="K111" s="144"/>
      <c r="L111" s="144"/>
      <c r="M111" s="144"/>
      <c r="N111" s="144"/>
      <c r="O111" s="144"/>
      <c r="P111" s="144"/>
      <c r="Q111" s="144"/>
      <c r="R111" s="144"/>
      <c r="S111" s="144"/>
    </row>
    <row r="112" spans="1:19" x14ac:dyDescent="0.3">
      <c r="A112" s="144"/>
      <c r="B112" s="144"/>
      <c r="C112" s="144"/>
      <c r="D112" s="144"/>
      <c r="E112" s="144"/>
      <c r="F112" s="144"/>
      <c r="G112" s="144"/>
      <c r="H112" s="144"/>
      <c r="I112" s="144"/>
      <c r="J112" s="144"/>
      <c r="K112" s="144"/>
      <c r="L112" s="144"/>
      <c r="M112" s="144"/>
      <c r="N112" s="144"/>
      <c r="O112" s="144"/>
      <c r="P112" s="144"/>
      <c r="Q112" s="144"/>
      <c r="R112" s="144"/>
      <c r="S112" s="144"/>
    </row>
    <row r="113" spans="1:19" x14ac:dyDescent="0.3">
      <c r="A113" s="144"/>
      <c r="B113" s="144"/>
      <c r="C113" s="144"/>
      <c r="D113" s="144"/>
      <c r="E113" s="144"/>
      <c r="F113" s="144"/>
      <c r="G113" s="144"/>
      <c r="H113" s="144"/>
      <c r="I113" s="144"/>
      <c r="J113" s="144"/>
      <c r="K113" s="144"/>
      <c r="L113" s="144"/>
      <c r="M113" s="144"/>
      <c r="N113" s="144"/>
      <c r="O113" s="144"/>
      <c r="P113" s="144"/>
      <c r="Q113" s="144"/>
      <c r="R113" s="144"/>
      <c r="S113" s="144"/>
    </row>
    <row r="114" spans="1:19" x14ac:dyDescent="0.3">
      <c r="A114" s="144"/>
      <c r="B114" s="144"/>
      <c r="C114" s="144"/>
      <c r="D114" s="144"/>
      <c r="E114" s="144"/>
      <c r="F114" s="144"/>
      <c r="G114" s="144"/>
      <c r="H114" s="144"/>
      <c r="I114" s="144"/>
      <c r="J114" s="144"/>
      <c r="K114" s="144"/>
      <c r="L114" s="144"/>
      <c r="M114" s="144"/>
      <c r="N114" s="144"/>
      <c r="O114" s="144"/>
      <c r="P114" s="144"/>
      <c r="Q114" s="144"/>
      <c r="R114" s="144"/>
      <c r="S114" s="144"/>
    </row>
    <row r="115" spans="1:19" x14ac:dyDescent="0.3">
      <c r="A115" s="144"/>
      <c r="B115" s="144"/>
      <c r="C115" s="144"/>
      <c r="D115" s="144"/>
      <c r="E115" s="144"/>
      <c r="F115" s="144"/>
      <c r="G115" s="144"/>
      <c r="H115" s="144"/>
      <c r="I115" s="144"/>
      <c r="J115" s="144"/>
      <c r="K115" s="144"/>
      <c r="L115" s="144"/>
      <c r="M115" s="144"/>
      <c r="N115" s="144"/>
      <c r="O115" s="144"/>
      <c r="P115" s="144"/>
      <c r="Q115" s="144"/>
      <c r="R115" s="144"/>
      <c r="S115" s="144"/>
    </row>
    <row r="116" spans="1:19" x14ac:dyDescent="0.3">
      <c r="A116" s="144"/>
      <c r="B116" s="144"/>
      <c r="C116" s="144"/>
      <c r="D116" s="144"/>
      <c r="E116" s="144"/>
      <c r="F116" s="144"/>
      <c r="G116" s="144"/>
      <c r="H116" s="144"/>
      <c r="I116" s="144"/>
      <c r="J116" s="144"/>
      <c r="K116" s="144"/>
      <c r="L116" s="144"/>
      <c r="M116" s="144"/>
      <c r="N116" s="144"/>
      <c r="O116" s="144"/>
      <c r="P116" s="144"/>
      <c r="Q116" s="144"/>
      <c r="R116" s="144"/>
      <c r="S116" s="144"/>
    </row>
    <row r="117" spans="1:19" x14ac:dyDescent="0.3">
      <c r="A117" s="144"/>
      <c r="B117" s="144"/>
      <c r="C117" s="144"/>
      <c r="D117" s="144"/>
      <c r="E117" s="144"/>
      <c r="F117" s="144"/>
      <c r="G117" s="144"/>
      <c r="H117" s="144"/>
      <c r="I117" s="144"/>
      <c r="J117" s="144"/>
      <c r="K117" s="144"/>
      <c r="L117" s="144"/>
      <c r="M117" s="144"/>
      <c r="N117" s="144"/>
      <c r="O117" s="144"/>
      <c r="P117" s="144"/>
      <c r="Q117" s="144"/>
      <c r="R117" s="144"/>
      <c r="S117" s="144"/>
    </row>
    <row r="118" spans="1:19" x14ac:dyDescent="0.3">
      <c r="A118" s="144"/>
      <c r="B118" s="144"/>
      <c r="C118" s="144"/>
      <c r="D118" s="144"/>
      <c r="E118" s="144"/>
      <c r="F118" s="144"/>
      <c r="G118" s="144"/>
      <c r="H118" s="144"/>
      <c r="I118" s="144"/>
      <c r="J118" s="144"/>
      <c r="K118" s="144"/>
      <c r="L118" s="144"/>
      <c r="M118" s="144"/>
      <c r="N118" s="144"/>
      <c r="O118" s="144"/>
      <c r="P118" s="144"/>
      <c r="Q118" s="144"/>
      <c r="R118" s="144"/>
      <c r="S118" s="144"/>
    </row>
    <row r="119" spans="1:19" x14ac:dyDescent="0.3">
      <c r="A119" s="144"/>
      <c r="B119" s="144"/>
      <c r="C119" s="144"/>
      <c r="D119" s="144"/>
      <c r="E119" s="144"/>
      <c r="F119" s="144"/>
      <c r="G119" s="144"/>
      <c r="H119" s="144"/>
      <c r="I119" s="144"/>
      <c r="J119" s="144"/>
      <c r="K119" s="144"/>
      <c r="L119" s="144"/>
      <c r="M119" s="144"/>
      <c r="N119" s="144"/>
      <c r="O119" s="144"/>
      <c r="P119" s="144"/>
      <c r="Q119" s="144"/>
      <c r="R119" s="144"/>
      <c r="S119" s="144"/>
    </row>
    <row r="120" spans="1:19" x14ac:dyDescent="0.3">
      <c r="A120" s="144"/>
      <c r="B120" s="144"/>
      <c r="C120" s="144"/>
      <c r="D120" s="144"/>
      <c r="E120" s="144"/>
      <c r="F120" s="144"/>
      <c r="G120" s="144"/>
      <c r="H120" s="144"/>
      <c r="I120" s="144"/>
      <c r="J120" s="144"/>
      <c r="K120" s="144"/>
      <c r="L120" s="144"/>
      <c r="M120" s="144"/>
      <c r="N120" s="144"/>
      <c r="O120" s="144"/>
      <c r="P120" s="144"/>
      <c r="Q120" s="144"/>
      <c r="R120" s="144"/>
      <c r="S120" s="144"/>
    </row>
    <row r="121" spans="1:19" x14ac:dyDescent="0.3">
      <c r="A121" s="144"/>
      <c r="B121" s="144"/>
      <c r="C121" s="144"/>
      <c r="D121" s="144"/>
      <c r="E121" s="144"/>
      <c r="F121" s="144"/>
      <c r="G121" s="144"/>
      <c r="H121" s="144"/>
      <c r="I121" s="144"/>
      <c r="J121" s="144"/>
      <c r="K121" s="144"/>
      <c r="L121" s="144"/>
      <c r="M121" s="144"/>
      <c r="N121" s="144"/>
      <c r="O121" s="144"/>
      <c r="P121" s="144"/>
      <c r="Q121" s="144"/>
      <c r="R121" s="144"/>
      <c r="S121" s="144"/>
    </row>
    <row r="122" spans="1:19" x14ac:dyDescent="0.3">
      <c r="A122" s="144"/>
      <c r="B122" s="144"/>
      <c r="C122" s="144"/>
      <c r="D122" s="144"/>
      <c r="E122" s="144"/>
      <c r="F122" s="144"/>
      <c r="G122" s="144"/>
      <c r="H122" s="144"/>
      <c r="I122" s="144"/>
      <c r="J122" s="144"/>
      <c r="K122" s="144"/>
      <c r="L122" s="144"/>
      <c r="M122" s="144"/>
      <c r="N122" s="144"/>
      <c r="O122" s="144"/>
      <c r="P122" s="144"/>
      <c r="Q122" s="144"/>
      <c r="R122" s="144"/>
      <c r="S122" s="144"/>
    </row>
    <row r="123" spans="1:19" x14ac:dyDescent="0.3">
      <c r="A123" s="144"/>
      <c r="B123" s="144"/>
      <c r="C123" s="144"/>
      <c r="D123" s="144"/>
      <c r="E123" s="144"/>
      <c r="F123" s="144"/>
      <c r="G123" s="144"/>
      <c r="H123" s="144"/>
      <c r="I123" s="144"/>
      <c r="J123" s="144"/>
      <c r="K123" s="144"/>
      <c r="L123" s="144"/>
      <c r="M123" s="144"/>
      <c r="N123" s="144"/>
      <c r="O123" s="144"/>
      <c r="P123" s="144"/>
      <c r="Q123" s="144"/>
      <c r="R123" s="144"/>
      <c r="S123" s="144"/>
    </row>
    <row r="124" spans="1:19" x14ac:dyDescent="0.3">
      <c r="A124" s="144"/>
      <c r="B124" s="144"/>
      <c r="C124" s="144"/>
      <c r="D124" s="144"/>
      <c r="E124" s="144"/>
      <c r="F124" s="144"/>
      <c r="G124" s="144"/>
      <c r="H124" s="144"/>
      <c r="I124" s="144"/>
      <c r="J124" s="144"/>
      <c r="K124" s="144"/>
      <c r="L124" s="144"/>
      <c r="M124" s="144"/>
      <c r="N124" s="144"/>
      <c r="O124" s="144"/>
      <c r="P124" s="144"/>
      <c r="Q124" s="144"/>
      <c r="R124" s="144"/>
      <c r="S124" s="144"/>
    </row>
    <row r="125" spans="1:19" x14ac:dyDescent="0.3">
      <c r="A125" s="144"/>
      <c r="B125" s="144"/>
      <c r="C125" s="144"/>
      <c r="D125" s="144"/>
      <c r="E125" s="144"/>
      <c r="F125" s="144"/>
      <c r="G125" s="144"/>
      <c r="H125" s="144"/>
      <c r="I125" s="144"/>
      <c r="J125" s="144"/>
      <c r="K125" s="144"/>
      <c r="L125" s="144"/>
      <c r="M125" s="144"/>
      <c r="N125" s="144"/>
      <c r="O125" s="144"/>
      <c r="P125" s="144"/>
      <c r="Q125" s="144"/>
      <c r="R125" s="144"/>
      <c r="S125" s="144"/>
    </row>
    <row r="126" spans="1:19" x14ac:dyDescent="0.3">
      <c r="A126" s="144"/>
      <c r="B126" s="144"/>
      <c r="C126" s="144"/>
      <c r="D126" s="144"/>
      <c r="E126" s="144"/>
      <c r="F126" s="144"/>
      <c r="G126" s="144"/>
      <c r="H126" s="144"/>
      <c r="I126" s="144"/>
      <c r="J126" s="144"/>
      <c r="K126" s="144"/>
      <c r="L126" s="144"/>
      <c r="M126" s="144"/>
      <c r="N126" s="144"/>
      <c r="O126" s="144"/>
      <c r="P126" s="144"/>
      <c r="Q126" s="144"/>
      <c r="R126" s="144"/>
      <c r="S126" s="144"/>
    </row>
    <row r="127" spans="1:19" x14ac:dyDescent="0.3">
      <c r="A127" s="144"/>
      <c r="B127" s="144"/>
      <c r="C127" s="144"/>
      <c r="D127" s="144"/>
      <c r="E127" s="144"/>
      <c r="F127" s="144"/>
      <c r="G127" s="144"/>
      <c r="H127" s="144"/>
      <c r="I127" s="144"/>
      <c r="J127" s="144"/>
      <c r="K127" s="144"/>
      <c r="L127" s="144"/>
      <c r="M127" s="144"/>
      <c r="N127" s="144"/>
      <c r="O127" s="144"/>
      <c r="P127" s="144"/>
      <c r="Q127" s="144"/>
      <c r="R127" s="144"/>
      <c r="S127" s="144"/>
    </row>
    <row r="128" spans="1:19" x14ac:dyDescent="0.3">
      <c r="A128" s="144"/>
      <c r="B128" s="144"/>
      <c r="C128" s="144"/>
      <c r="D128" s="144"/>
      <c r="E128" s="144"/>
      <c r="F128" s="144"/>
      <c r="G128" s="144"/>
      <c r="H128" s="144"/>
      <c r="I128" s="144"/>
      <c r="J128" s="144"/>
      <c r="K128" s="144"/>
      <c r="L128" s="144"/>
      <c r="M128" s="144"/>
      <c r="N128" s="144"/>
      <c r="O128" s="144"/>
      <c r="P128" s="144"/>
      <c r="Q128" s="144"/>
      <c r="R128" s="144"/>
      <c r="S128" s="144"/>
    </row>
    <row r="129" spans="1:19" x14ac:dyDescent="0.3">
      <c r="A129" s="144"/>
      <c r="B129" s="144"/>
      <c r="C129" s="144"/>
      <c r="D129" s="144"/>
      <c r="E129" s="144"/>
      <c r="F129" s="144"/>
      <c r="G129" s="144"/>
      <c r="H129" s="144"/>
      <c r="I129" s="144"/>
      <c r="J129" s="144"/>
      <c r="K129" s="144"/>
      <c r="L129" s="144"/>
      <c r="M129" s="144"/>
      <c r="N129" s="144"/>
      <c r="O129" s="144"/>
      <c r="P129" s="144"/>
      <c r="Q129" s="144"/>
      <c r="R129" s="144"/>
      <c r="S129" s="144"/>
    </row>
    <row r="130" spans="1:19" x14ac:dyDescent="0.3">
      <c r="A130" s="144"/>
      <c r="B130" s="144"/>
      <c r="C130" s="144"/>
      <c r="D130" s="144"/>
      <c r="E130" s="144"/>
      <c r="F130" s="144"/>
      <c r="G130" s="144"/>
      <c r="H130" s="144"/>
      <c r="I130" s="144"/>
      <c r="J130" s="144"/>
      <c r="K130" s="144"/>
      <c r="L130" s="144"/>
      <c r="M130" s="144"/>
      <c r="N130" s="144"/>
      <c r="O130" s="144"/>
      <c r="P130" s="144"/>
      <c r="Q130" s="144"/>
      <c r="R130" s="144"/>
      <c r="S130" s="144"/>
    </row>
    <row r="131" spans="1:19" x14ac:dyDescent="0.3">
      <c r="A131" s="144"/>
      <c r="B131" s="144"/>
      <c r="C131" s="144"/>
      <c r="D131" s="144"/>
      <c r="E131" s="144"/>
      <c r="F131" s="144"/>
      <c r="G131" s="144"/>
      <c r="H131" s="144"/>
      <c r="I131" s="144"/>
      <c r="J131" s="144"/>
      <c r="K131" s="144"/>
      <c r="L131" s="144"/>
      <c r="M131" s="144"/>
      <c r="N131" s="144"/>
      <c r="O131" s="144"/>
      <c r="P131" s="144"/>
      <c r="Q131" s="144"/>
      <c r="R131" s="144"/>
      <c r="S131" s="144"/>
    </row>
    <row r="132" spans="1:19" x14ac:dyDescent="0.3">
      <c r="A132" s="144"/>
      <c r="B132" s="144"/>
      <c r="C132" s="144"/>
      <c r="D132" s="144"/>
      <c r="E132" s="144"/>
      <c r="F132" s="144"/>
      <c r="G132" s="144"/>
      <c r="H132" s="144"/>
      <c r="I132" s="144"/>
      <c r="J132" s="144"/>
      <c r="K132" s="144"/>
      <c r="L132" s="144"/>
      <c r="M132" s="144"/>
      <c r="N132" s="144"/>
      <c r="O132" s="144"/>
      <c r="P132" s="144"/>
      <c r="Q132" s="144"/>
      <c r="R132" s="144"/>
      <c r="S132" s="144"/>
    </row>
    <row r="133" spans="1:19" x14ac:dyDescent="0.3">
      <c r="A133" s="144"/>
      <c r="B133" s="144"/>
      <c r="C133" s="144"/>
      <c r="D133" s="144"/>
      <c r="E133" s="144"/>
      <c r="F133" s="144"/>
      <c r="G133" s="144"/>
      <c r="H133" s="144"/>
      <c r="I133" s="144"/>
      <c r="J133" s="144"/>
      <c r="K133" s="144"/>
      <c r="L133" s="144"/>
      <c r="M133" s="144"/>
      <c r="N133" s="144"/>
      <c r="O133" s="144"/>
      <c r="P133" s="144"/>
      <c r="Q133" s="144"/>
      <c r="R133" s="144"/>
      <c r="S133" s="144"/>
    </row>
    <row r="134" spans="1:19" x14ac:dyDescent="0.3">
      <c r="A134" s="144"/>
      <c r="B134" s="144"/>
      <c r="C134" s="144"/>
      <c r="D134" s="144"/>
      <c r="E134" s="144"/>
      <c r="F134" s="144"/>
      <c r="G134" s="144"/>
      <c r="H134" s="144"/>
      <c r="I134" s="144"/>
      <c r="J134" s="144"/>
      <c r="K134" s="144"/>
      <c r="L134" s="144"/>
      <c r="M134" s="144"/>
      <c r="N134" s="144"/>
      <c r="O134" s="144"/>
      <c r="P134" s="144"/>
      <c r="Q134" s="144"/>
      <c r="R134" s="144"/>
      <c r="S134" s="144"/>
    </row>
    <row r="135" spans="1:19" x14ac:dyDescent="0.3">
      <c r="A135" s="144"/>
      <c r="B135" s="144"/>
      <c r="C135" s="144"/>
      <c r="D135" s="144"/>
      <c r="E135" s="144"/>
      <c r="F135" s="144"/>
      <c r="G135" s="144"/>
      <c r="H135" s="144"/>
      <c r="I135" s="144"/>
      <c r="J135" s="144"/>
      <c r="K135" s="144"/>
      <c r="L135" s="144"/>
      <c r="M135" s="144"/>
      <c r="N135" s="144"/>
      <c r="O135" s="144"/>
      <c r="P135" s="144"/>
      <c r="Q135" s="144"/>
      <c r="R135" s="144"/>
      <c r="S135" s="144"/>
    </row>
    <row r="136" spans="1:19" x14ac:dyDescent="0.3">
      <c r="A136" s="144"/>
      <c r="B136" s="144"/>
      <c r="C136" s="144"/>
      <c r="D136" s="144"/>
      <c r="E136" s="144"/>
      <c r="F136" s="144"/>
      <c r="G136" s="144"/>
      <c r="H136" s="144"/>
      <c r="I136" s="144"/>
      <c r="J136" s="144"/>
      <c r="K136" s="144"/>
      <c r="L136" s="144"/>
      <c r="M136" s="144"/>
      <c r="N136" s="144"/>
      <c r="O136" s="144"/>
      <c r="P136" s="144"/>
      <c r="Q136" s="144"/>
      <c r="R136" s="144"/>
      <c r="S136" s="144"/>
    </row>
    <row r="137" spans="1:19" x14ac:dyDescent="0.3">
      <c r="A137" s="144"/>
      <c r="B137" s="144"/>
      <c r="C137" s="144"/>
      <c r="D137" s="144"/>
      <c r="E137" s="144"/>
      <c r="F137" s="144"/>
      <c r="G137" s="144"/>
      <c r="H137" s="144"/>
      <c r="I137" s="144"/>
      <c r="J137" s="144"/>
      <c r="K137" s="144"/>
      <c r="L137" s="144"/>
      <c r="M137" s="144"/>
      <c r="N137" s="144"/>
      <c r="O137" s="144"/>
      <c r="P137" s="144"/>
      <c r="Q137" s="144"/>
      <c r="R137" s="144"/>
      <c r="S137" s="144"/>
    </row>
    <row r="138" spans="1:19" x14ac:dyDescent="0.3">
      <c r="A138" s="144"/>
      <c r="B138" s="144"/>
      <c r="C138" s="144"/>
      <c r="D138" s="144"/>
      <c r="E138" s="144"/>
      <c r="F138" s="144"/>
      <c r="G138" s="144"/>
      <c r="H138" s="144"/>
      <c r="I138" s="144"/>
      <c r="J138" s="144"/>
      <c r="K138" s="144"/>
      <c r="L138" s="144"/>
      <c r="M138" s="144"/>
      <c r="N138" s="144"/>
      <c r="O138" s="144"/>
      <c r="P138" s="144"/>
      <c r="Q138" s="144"/>
      <c r="R138" s="144"/>
      <c r="S138" s="144"/>
    </row>
    <row r="139" spans="1:19" x14ac:dyDescent="0.3">
      <c r="A139" s="144"/>
      <c r="B139" s="144"/>
      <c r="C139" s="144"/>
      <c r="D139" s="144"/>
      <c r="E139" s="144"/>
      <c r="F139" s="144"/>
      <c r="G139" s="144"/>
      <c r="H139" s="144"/>
      <c r="I139" s="144"/>
      <c r="J139" s="144"/>
      <c r="K139" s="144"/>
      <c r="L139" s="144"/>
      <c r="M139" s="144"/>
      <c r="N139" s="144"/>
      <c r="O139" s="144"/>
      <c r="P139" s="144"/>
      <c r="Q139" s="144"/>
      <c r="R139" s="144"/>
      <c r="S139" s="144"/>
    </row>
    <row r="140" spans="1:19" x14ac:dyDescent="0.3">
      <c r="A140" s="144"/>
      <c r="B140" s="144"/>
      <c r="C140" s="144"/>
      <c r="D140" s="144"/>
      <c r="E140" s="144"/>
      <c r="F140" s="144"/>
      <c r="G140" s="144"/>
      <c r="H140" s="144"/>
      <c r="I140" s="144"/>
      <c r="J140" s="144"/>
      <c r="K140" s="144"/>
      <c r="L140" s="144"/>
      <c r="M140" s="144"/>
      <c r="N140" s="144"/>
      <c r="O140" s="144"/>
      <c r="P140" s="144"/>
      <c r="Q140" s="144"/>
      <c r="R140" s="144"/>
      <c r="S140" s="144"/>
    </row>
    <row r="141" spans="1:19" x14ac:dyDescent="0.3">
      <c r="A141" s="144"/>
      <c r="B141" s="144"/>
      <c r="C141" s="144"/>
      <c r="D141" s="144"/>
      <c r="E141" s="144"/>
      <c r="F141" s="144"/>
      <c r="G141" s="144"/>
      <c r="H141" s="144"/>
      <c r="I141" s="144"/>
      <c r="J141" s="144"/>
      <c r="K141" s="144"/>
      <c r="L141" s="144"/>
      <c r="M141" s="144"/>
      <c r="N141" s="144"/>
      <c r="O141" s="144"/>
      <c r="P141" s="144"/>
      <c r="Q141" s="144"/>
      <c r="R141" s="144"/>
      <c r="S141" s="144"/>
    </row>
    <row r="142" spans="1:19" x14ac:dyDescent="0.3">
      <c r="A142" s="144"/>
      <c r="B142" s="144"/>
      <c r="C142" s="144"/>
      <c r="D142" s="144"/>
      <c r="E142" s="144"/>
      <c r="F142" s="144"/>
      <c r="G142" s="144"/>
      <c r="H142" s="144"/>
      <c r="I142" s="144"/>
      <c r="J142" s="144"/>
      <c r="K142" s="144"/>
      <c r="L142" s="144"/>
      <c r="M142" s="144"/>
      <c r="N142" s="144"/>
      <c r="O142" s="144"/>
      <c r="P142" s="144"/>
      <c r="Q142" s="144"/>
      <c r="R142" s="144"/>
      <c r="S142" s="144"/>
    </row>
    <row r="143" spans="1:19" x14ac:dyDescent="0.3">
      <c r="A143" s="144"/>
      <c r="B143" s="144"/>
      <c r="C143" s="144"/>
      <c r="D143" s="144"/>
      <c r="E143" s="144"/>
      <c r="F143" s="144"/>
      <c r="G143" s="144"/>
      <c r="H143" s="144"/>
      <c r="I143" s="144"/>
      <c r="J143" s="144"/>
      <c r="K143" s="144"/>
      <c r="L143" s="144"/>
      <c r="M143" s="144"/>
      <c r="N143" s="144"/>
      <c r="O143" s="144"/>
      <c r="P143" s="144"/>
      <c r="Q143" s="144"/>
      <c r="R143" s="144"/>
      <c r="S143" s="144"/>
    </row>
    <row r="144" spans="1:19" x14ac:dyDescent="0.3">
      <c r="A144" s="144"/>
      <c r="B144" s="144"/>
      <c r="C144" s="144"/>
      <c r="D144" s="144"/>
      <c r="E144" s="144"/>
      <c r="F144" s="144"/>
      <c r="G144" s="144"/>
      <c r="H144" s="144"/>
      <c r="I144" s="144"/>
      <c r="J144" s="144"/>
      <c r="K144" s="144"/>
      <c r="L144" s="144"/>
      <c r="M144" s="144"/>
      <c r="N144" s="144"/>
      <c r="O144" s="144"/>
      <c r="P144" s="144"/>
      <c r="Q144" s="144"/>
      <c r="R144" s="144"/>
      <c r="S144" s="144"/>
    </row>
    <row r="145" spans="1:19" x14ac:dyDescent="0.3">
      <c r="A145" s="144"/>
      <c r="B145" s="144"/>
      <c r="C145" s="144"/>
      <c r="D145" s="144"/>
      <c r="E145" s="144"/>
      <c r="F145" s="144"/>
      <c r="G145" s="144"/>
      <c r="H145" s="144"/>
      <c r="I145" s="144"/>
      <c r="J145" s="144"/>
      <c r="K145" s="144"/>
      <c r="L145" s="144"/>
      <c r="M145" s="144"/>
      <c r="N145" s="144"/>
      <c r="O145" s="144"/>
      <c r="P145" s="144"/>
      <c r="Q145" s="144"/>
      <c r="R145" s="144"/>
      <c r="S145" s="144"/>
    </row>
    <row r="146" spans="1:19" x14ac:dyDescent="0.3">
      <c r="A146" s="144"/>
      <c r="B146" s="144"/>
      <c r="C146" s="144"/>
      <c r="D146" s="144"/>
      <c r="E146" s="144"/>
      <c r="F146" s="144"/>
      <c r="G146" s="144"/>
      <c r="H146" s="144"/>
      <c r="I146" s="144"/>
      <c r="J146" s="144"/>
      <c r="K146" s="144"/>
      <c r="L146" s="144"/>
      <c r="M146" s="144"/>
      <c r="N146" s="144"/>
      <c r="O146" s="144"/>
      <c r="P146" s="144"/>
      <c r="Q146" s="144"/>
      <c r="R146" s="144"/>
      <c r="S146" s="144"/>
    </row>
    <row r="147" spans="1:19" x14ac:dyDescent="0.3">
      <c r="A147" s="144"/>
      <c r="B147" s="144"/>
      <c r="C147" s="144"/>
      <c r="D147" s="144"/>
      <c r="E147" s="144"/>
      <c r="F147" s="144"/>
      <c r="G147" s="144"/>
      <c r="H147" s="144"/>
      <c r="I147" s="144"/>
      <c r="J147" s="144"/>
      <c r="K147" s="144"/>
      <c r="L147" s="144"/>
      <c r="M147" s="144"/>
      <c r="N147" s="144"/>
      <c r="O147" s="144"/>
      <c r="P147" s="144"/>
      <c r="Q147" s="144"/>
      <c r="R147" s="144"/>
      <c r="S147" s="144"/>
    </row>
    <row r="148" spans="1:19" x14ac:dyDescent="0.3">
      <c r="A148" s="144"/>
      <c r="B148" s="144"/>
      <c r="C148" s="144"/>
      <c r="D148" s="144"/>
      <c r="E148" s="144"/>
      <c r="F148" s="144"/>
      <c r="G148" s="144"/>
      <c r="H148" s="144"/>
      <c r="I148" s="144"/>
      <c r="J148" s="144"/>
      <c r="K148" s="144"/>
      <c r="L148" s="144"/>
      <c r="M148" s="144"/>
      <c r="N148" s="144"/>
      <c r="O148" s="144"/>
      <c r="P148" s="144"/>
      <c r="Q148" s="144"/>
      <c r="R148" s="144"/>
      <c r="S148" s="144"/>
    </row>
    <row r="149" spans="1:19" x14ac:dyDescent="0.3">
      <c r="A149" s="144"/>
      <c r="B149" s="144"/>
      <c r="C149" s="144"/>
      <c r="D149" s="144"/>
      <c r="E149" s="144"/>
      <c r="F149" s="144"/>
      <c r="G149" s="144"/>
      <c r="H149" s="144"/>
      <c r="I149" s="144"/>
      <c r="J149" s="144"/>
      <c r="K149" s="144"/>
      <c r="L149" s="144"/>
      <c r="M149" s="144"/>
      <c r="N149" s="144"/>
      <c r="O149" s="144"/>
      <c r="P149" s="144"/>
      <c r="Q149" s="144"/>
      <c r="R149" s="144"/>
      <c r="S149" s="144"/>
    </row>
    <row r="150" spans="1:19" x14ac:dyDescent="0.3">
      <c r="A150" s="144"/>
      <c r="B150" s="144"/>
      <c r="C150" s="144"/>
      <c r="D150" s="144"/>
      <c r="E150" s="144"/>
      <c r="F150" s="144"/>
      <c r="G150" s="144"/>
      <c r="H150" s="144"/>
      <c r="I150" s="144"/>
      <c r="J150" s="144"/>
      <c r="K150" s="144"/>
      <c r="L150" s="144"/>
      <c r="M150" s="144"/>
      <c r="N150" s="144"/>
      <c r="O150" s="144"/>
      <c r="P150" s="144"/>
      <c r="Q150" s="144"/>
      <c r="R150" s="144"/>
      <c r="S150" s="144"/>
    </row>
    <row r="151" spans="1:19" x14ac:dyDescent="0.3">
      <c r="A151" s="144"/>
      <c r="B151" s="144"/>
      <c r="C151" s="144"/>
      <c r="D151" s="144"/>
      <c r="E151" s="144"/>
      <c r="F151" s="144"/>
      <c r="G151" s="144"/>
      <c r="H151" s="144"/>
      <c r="I151" s="144"/>
      <c r="J151" s="144"/>
      <c r="K151" s="144"/>
      <c r="L151" s="144"/>
      <c r="M151" s="144"/>
      <c r="N151" s="144"/>
      <c r="O151" s="144"/>
      <c r="P151" s="144"/>
      <c r="Q151" s="144"/>
      <c r="R151" s="144"/>
      <c r="S151" s="144"/>
    </row>
    <row r="152" spans="1:19" x14ac:dyDescent="0.3">
      <c r="A152" s="144"/>
      <c r="B152" s="144"/>
      <c r="C152" s="144"/>
      <c r="D152" s="144"/>
      <c r="E152" s="144"/>
      <c r="F152" s="144"/>
      <c r="G152" s="144"/>
      <c r="H152" s="144"/>
      <c r="I152" s="144"/>
      <c r="J152" s="144"/>
      <c r="K152" s="144"/>
      <c r="L152" s="144"/>
      <c r="M152" s="144"/>
      <c r="N152" s="144"/>
      <c r="O152" s="144"/>
      <c r="P152" s="144"/>
      <c r="Q152" s="144"/>
      <c r="R152" s="144"/>
      <c r="S152" s="144"/>
    </row>
    <row r="153" spans="1:19" x14ac:dyDescent="0.3">
      <c r="A153" s="144"/>
      <c r="B153" s="144"/>
      <c r="C153" s="144"/>
      <c r="D153" s="144"/>
      <c r="E153" s="144"/>
      <c r="F153" s="144"/>
      <c r="G153" s="144"/>
      <c r="H153" s="144"/>
      <c r="I153" s="144"/>
      <c r="J153" s="144"/>
      <c r="K153" s="144"/>
      <c r="L153" s="144"/>
      <c r="M153" s="144"/>
      <c r="N153" s="144"/>
      <c r="O153" s="144"/>
      <c r="P153" s="144"/>
      <c r="Q153" s="144"/>
      <c r="R153" s="144"/>
      <c r="S153" s="144"/>
    </row>
    <row r="154" spans="1:19" x14ac:dyDescent="0.3">
      <c r="A154" s="144"/>
      <c r="B154" s="144"/>
      <c r="C154" s="144"/>
      <c r="D154" s="144"/>
      <c r="E154" s="144"/>
      <c r="F154" s="144"/>
      <c r="G154" s="144"/>
      <c r="H154" s="144"/>
      <c r="I154" s="144"/>
      <c r="J154" s="144"/>
      <c r="K154" s="144"/>
      <c r="L154" s="144"/>
      <c r="M154" s="144"/>
      <c r="N154" s="144"/>
      <c r="O154" s="144"/>
      <c r="P154" s="144"/>
      <c r="Q154" s="144"/>
      <c r="R154" s="144"/>
      <c r="S154" s="144"/>
    </row>
    <row r="155" spans="1:19" x14ac:dyDescent="0.3">
      <c r="A155" s="144"/>
      <c r="B155" s="144"/>
      <c r="C155" s="144"/>
      <c r="D155" s="144"/>
      <c r="E155" s="144"/>
      <c r="F155" s="144"/>
      <c r="G155" s="144"/>
      <c r="H155" s="144"/>
      <c r="I155" s="144"/>
      <c r="J155" s="144"/>
      <c r="K155" s="144"/>
      <c r="L155" s="144"/>
      <c r="M155" s="144"/>
      <c r="N155" s="144"/>
      <c r="O155" s="144"/>
      <c r="P155" s="144"/>
      <c r="Q155" s="144"/>
      <c r="R155" s="144"/>
      <c r="S155" s="144"/>
    </row>
    <row r="156" spans="1:19" x14ac:dyDescent="0.3">
      <c r="A156" s="144"/>
      <c r="B156" s="144"/>
      <c r="C156" s="144"/>
      <c r="D156" s="144"/>
      <c r="E156" s="144"/>
      <c r="F156" s="144"/>
      <c r="G156" s="144"/>
      <c r="H156" s="144"/>
      <c r="I156" s="144"/>
      <c r="J156" s="144"/>
      <c r="K156" s="144"/>
      <c r="L156" s="144"/>
      <c r="M156" s="144"/>
      <c r="N156" s="144"/>
      <c r="O156" s="144"/>
      <c r="P156" s="144"/>
      <c r="Q156" s="144"/>
      <c r="R156" s="144"/>
      <c r="S156" s="144"/>
    </row>
    <row r="157" spans="1:19" x14ac:dyDescent="0.3">
      <c r="A157" s="144"/>
      <c r="B157" s="144"/>
      <c r="C157" s="144"/>
      <c r="D157" s="144"/>
      <c r="E157" s="144"/>
      <c r="F157" s="144"/>
      <c r="G157" s="144"/>
      <c r="H157" s="144"/>
      <c r="I157" s="144"/>
      <c r="J157" s="144"/>
      <c r="K157" s="144"/>
      <c r="L157" s="144"/>
      <c r="M157" s="144"/>
      <c r="N157" s="144"/>
      <c r="O157" s="144"/>
      <c r="P157" s="144"/>
      <c r="Q157" s="144"/>
      <c r="R157" s="144"/>
      <c r="S157" s="144"/>
    </row>
    <row r="158" spans="1:19" x14ac:dyDescent="0.3">
      <c r="A158" s="144"/>
      <c r="B158" s="144"/>
      <c r="C158" s="144"/>
      <c r="D158" s="144"/>
      <c r="E158" s="144"/>
      <c r="F158" s="144"/>
      <c r="G158" s="144"/>
      <c r="H158" s="144"/>
      <c r="I158" s="144"/>
      <c r="J158" s="144"/>
      <c r="K158" s="144"/>
      <c r="L158" s="144"/>
      <c r="M158" s="144"/>
      <c r="N158" s="144"/>
      <c r="O158" s="144"/>
      <c r="P158" s="144"/>
      <c r="Q158" s="144"/>
      <c r="R158" s="144"/>
      <c r="S158" s="144"/>
    </row>
    <row r="159" spans="1:19" x14ac:dyDescent="0.3">
      <c r="A159" s="144"/>
      <c r="B159" s="144"/>
      <c r="C159" s="144"/>
      <c r="D159" s="144"/>
      <c r="E159" s="144"/>
      <c r="F159" s="144"/>
      <c r="G159" s="144"/>
      <c r="H159" s="144"/>
      <c r="I159" s="144"/>
      <c r="J159" s="144"/>
      <c r="K159" s="144"/>
      <c r="L159" s="144"/>
      <c r="M159" s="144"/>
      <c r="N159" s="144"/>
      <c r="O159" s="144"/>
      <c r="P159" s="144"/>
      <c r="Q159" s="144"/>
      <c r="R159" s="144"/>
      <c r="S159" s="144"/>
    </row>
    <row r="160" spans="1:19" x14ac:dyDescent="0.3">
      <c r="A160" s="144"/>
      <c r="B160" s="144"/>
      <c r="C160" s="144"/>
      <c r="D160" s="144"/>
      <c r="E160" s="144"/>
      <c r="F160" s="144"/>
      <c r="G160" s="144"/>
      <c r="H160" s="144"/>
      <c r="I160" s="144"/>
      <c r="J160" s="144"/>
      <c r="K160" s="144"/>
      <c r="L160" s="144"/>
      <c r="M160" s="144"/>
      <c r="N160" s="144"/>
      <c r="O160" s="144"/>
      <c r="P160" s="144"/>
      <c r="Q160" s="144"/>
      <c r="R160" s="144"/>
      <c r="S160" s="144"/>
    </row>
    <row r="161" spans="1:19" x14ac:dyDescent="0.3">
      <c r="A161" s="144"/>
      <c r="B161" s="144"/>
      <c r="C161" s="144"/>
      <c r="D161" s="144"/>
      <c r="E161" s="144"/>
      <c r="F161" s="144"/>
      <c r="G161" s="144"/>
      <c r="H161" s="144"/>
      <c r="I161" s="144"/>
      <c r="J161" s="144"/>
      <c r="K161" s="144"/>
      <c r="L161" s="144"/>
      <c r="M161" s="144"/>
      <c r="N161" s="144"/>
      <c r="O161" s="144"/>
      <c r="P161" s="144"/>
      <c r="Q161" s="144"/>
      <c r="R161" s="144"/>
      <c r="S161" s="144"/>
    </row>
    <row r="162" spans="1:19" x14ac:dyDescent="0.3">
      <c r="A162" s="144"/>
      <c r="B162" s="144"/>
      <c r="C162" s="144"/>
      <c r="D162" s="144"/>
      <c r="E162" s="144"/>
      <c r="F162" s="144"/>
      <c r="G162" s="144"/>
      <c r="H162" s="144"/>
      <c r="I162" s="144"/>
      <c r="J162" s="144"/>
      <c r="K162" s="144"/>
      <c r="L162" s="144"/>
      <c r="M162" s="144"/>
      <c r="N162" s="144"/>
      <c r="O162" s="144"/>
      <c r="P162" s="144"/>
      <c r="Q162" s="144"/>
      <c r="R162" s="144"/>
      <c r="S162" s="144"/>
    </row>
    <row r="163" spans="1:19" x14ac:dyDescent="0.3">
      <c r="A163" s="144"/>
      <c r="B163" s="144"/>
      <c r="C163" s="144"/>
      <c r="D163" s="144"/>
      <c r="E163" s="144"/>
      <c r="F163" s="144"/>
      <c r="G163" s="144"/>
      <c r="H163" s="144"/>
      <c r="I163" s="144"/>
      <c r="J163" s="144"/>
      <c r="K163" s="144"/>
      <c r="L163" s="144"/>
      <c r="M163" s="144"/>
      <c r="N163" s="144"/>
      <c r="O163" s="144"/>
      <c r="P163" s="144"/>
      <c r="Q163" s="144"/>
      <c r="R163" s="144"/>
      <c r="S163" s="144"/>
    </row>
    <row r="164" spans="1:19" x14ac:dyDescent="0.3">
      <c r="A164" s="144"/>
      <c r="B164" s="144"/>
      <c r="C164" s="144"/>
      <c r="D164" s="144"/>
      <c r="E164" s="144"/>
      <c r="F164" s="144"/>
      <c r="G164" s="144"/>
      <c r="H164" s="144"/>
      <c r="I164" s="144"/>
      <c r="J164" s="144"/>
      <c r="K164" s="144"/>
      <c r="L164" s="144"/>
      <c r="M164" s="144"/>
      <c r="N164" s="144"/>
      <c r="O164" s="144"/>
      <c r="P164" s="144"/>
      <c r="Q164" s="144"/>
      <c r="R164" s="144"/>
      <c r="S164" s="144"/>
    </row>
    <row r="165" spans="1:19" x14ac:dyDescent="0.3">
      <c r="A165" s="144"/>
      <c r="B165" s="144"/>
      <c r="C165" s="144"/>
      <c r="D165" s="144"/>
      <c r="E165" s="144"/>
      <c r="F165" s="144"/>
      <c r="G165" s="144"/>
      <c r="H165" s="144"/>
      <c r="I165" s="144"/>
      <c r="J165" s="144"/>
      <c r="K165" s="144"/>
      <c r="L165" s="144"/>
      <c r="M165" s="144"/>
      <c r="N165" s="144"/>
      <c r="O165" s="144"/>
      <c r="P165" s="144"/>
      <c r="Q165" s="144"/>
      <c r="R165" s="144"/>
      <c r="S165" s="144"/>
    </row>
    <row r="166" spans="1:19" x14ac:dyDescent="0.3">
      <c r="A166" s="144"/>
      <c r="B166" s="144"/>
      <c r="C166" s="144"/>
      <c r="D166" s="144"/>
      <c r="E166" s="144"/>
      <c r="F166" s="144"/>
      <c r="G166" s="144"/>
      <c r="H166" s="144"/>
      <c r="I166" s="144"/>
      <c r="J166" s="144"/>
      <c r="K166" s="144"/>
      <c r="L166" s="144"/>
      <c r="M166" s="144"/>
      <c r="N166" s="144"/>
      <c r="O166" s="144"/>
      <c r="P166" s="144"/>
      <c r="Q166" s="144"/>
      <c r="R166" s="144"/>
      <c r="S166" s="144"/>
    </row>
    <row r="167" spans="1:19" x14ac:dyDescent="0.3">
      <c r="A167" s="144"/>
      <c r="B167" s="144"/>
      <c r="C167" s="144"/>
      <c r="D167" s="144"/>
      <c r="E167" s="144"/>
      <c r="F167" s="144"/>
      <c r="G167" s="144"/>
      <c r="H167" s="144"/>
      <c r="I167" s="144"/>
      <c r="J167" s="144"/>
      <c r="K167" s="144"/>
      <c r="L167" s="144"/>
      <c r="M167" s="144"/>
      <c r="N167" s="144"/>
      <c r="O167" s="144"/>
      <c r="P167" s="144"/>
      <c r="Q167" s="144"/>
      <c r="R167" s="144"/>
      <c r="S167" s="144"/>
    </row>
    <row r="168" spans="1:19" x14ac:dyDescent="0.3">
      <c r="A168" s="144"/>
      <c r="B168" s="144"/>
      <c r="C168" s="144"/>
      <c r="D168" s="144"/>
      <c r="E168" s="144"/>
      <c r="F168" s="144"/>
      <c r="G168" s="144"/>
      <c r="H168" s="144"/>
      <c r="I168" s="144"/>
      <c r="J168" s="144"/>
      <c r="K168" s="144"/>
      <c r="L168" s="144"/>
      <c r="M168" s="144"/>
      <c r="N168" s="144"/>
      <c r="O168" s="144"/>
      <c r="P168" s="144"/>
      <c r="Q168" s="144"/>
      <c r="R168" s="144"/>
      <c r="S168" s="144"/>
    </row>
    <row r="169" spans="1:19" x14ac:dyDescent="0.3">
      <c r="A169" s="144"/>
      <c r="B169" s="144"/>
      <c r="C169" s="144"/>
      <c r="D169" s="144"/>
      <c r="E169" s="144"/>
      <c r="F169" s="144"/>
      <c r="G169" s="144"/>
      <c r="H169" s="144"/>
      <c r="I169" s="144"/>
      <c r="J169" s="144"/>
      <c r="K169" s="144"/>
      <c r="L169" s="144"/>
      <c r="M169" s="144"/>
      <c r="N169" s="144"/>
      <c r="O169" s="144"/>
      <c r="P169" s="144"/>
      <c r="Q169" s="144"/>
      <c r="R169" s="144"/>
      <c r="S169" s="144"/>
    </row>
    <row r="170" spans="1:19" x14ac:dyDescent="0.3">
      <c r="A170" s="144"/>
      <c r="B170" s="144"/>
      <c r="C170" s="144"/>
      <c r="D170" s="144"/>
      <c r="E170" s="144"/>
      <c r="F170" s="144"/>
      <c r="G170" s="144"/>
      <c r="H170" s="144"/>
      <c r="I170" s="144"/>
      <c r="J170" s="144"/>
      <c r="K170" s="144"/>
      <c r="L170" s="144"/>
      <c r="M170" s="144"/>
      <c r="N170" s="144"/>
      <c r="O170" s="144"/>
      <c r="P170" s="144"/>
      <c r="Q170" s="144"/>
      <c r="R170" s="144"/>
      <c r="S170" s="144"/>
    </row>
    <row r="171" spans="1:19" x14ac:dyDescent="0.3">
      <c r="A171" s="144"/>
      <c r="B171" s="144"/>
      <c r="C171" s="144"/>
      <c r="D171" s="144"/>
      <c r="E171" s="144"/>
      <c r="F171" s="144"/>
      <c r="G171" s="144"/>
      <c r="H171" s="144"/>
      <c r="I171" s="144"/>
      <c r="J171" s="144"/>
      <c r="K171" s="144"/>
      <c r="L171" s="144"/>
      <c r="M171" s="144"/>
      <c r="N171" s="144"/>
      <c r="O171" s="144"/>
      <c r="P171" s="144"/>
      <c r="Q171" s="144"/>
      <c r="R171" s="144"/>
      <c r="S171" s="144"/>
    </row>
    <row r="172" spans="1:19" x14ac:dyDescent="0.3">
      <c r="A172" s="144"/>
      <c r="B172" s="144"/>
      <c r="C172" s="144"/>
      <c r="D172" s="144"/>
      <c r="E172" s="144"/>
      <c r="F172" s="144"/>
      <c r="G172" s="144"/>
      <c r="H172" s="144"/>
      <c r="I172" s="144"/>
      <c r="J172" s="144"/>
      <c r="K172" s="144"/>
      <c r="L172" s="144"/>
      <c r="M172" s="144"/>
      <c r="N172" s="144"/>
      <c r="O172" s="144"/>
      <c r="P172" s="144"/>
      <c r="Q172" s="144"/>
      <c r="R172" s="144"/>
      <c r="S172" s="144"/>
    </row>
    <row r="173" spans="1:19" x14ac:dyDescent="0.3">
      <c r="A173" s="144"/>
      <c r="B173" s="144"/>
      <c r="C173" s="144"/>
      <c r="D173" s="144"/>
      <c r="E173" s="144"/>
      <c r="F173" s="144"/>
      <c r="G173" s="144"/>
      <c r="H173" s="144"/>
      <c r="I173" s="144"/>
      <c r="J173" s="144"/>
      <c r="K173" s="144"/>
      <c r="L173" s="144"/>
      <c r="M173" s="144"/>
      <c r="N173" s="144"/>
      <c r="O173" s="144"/>
      <c r="P173" s="144"/>
      <c r="Q173" s="144"/>
      <c r="R173" s="144"/>
      <c r="S173" s="144"/>
    </row>
    <row r="174" spans="1:19" x14ac:dyDescent="0.3">
      <c r="A174" s="144"/>
      <c r="B174" s="144"/>
      <c r="C174" s="144"/>
      <c r="D174" s="144"/>
      <c r="E174" s="144"/>
      <c r="F174" s="144"/>
      <c r="G174" s="144"/>
      <c r="H174" s="144"/>
      <c r="I174" s="144"/>
      <c r="J174" s="144"/>
      <c r="K174" s="144"/>
      <c r="L174" s="144"/>
      <c r="M174" s="144"/>
      <c r="N174" s="144"/>
      <c r="O174" s="144"/>
      <c r="P174" s="144"/>
      <c r="Q174" s="144"/>
      <c r="R174" s="144"/>
      <c r="S174" s="144"/>
    </row>
    <row r="175" spans="1:19" x14ac:dyDescent="0.3">
      <c r="A175" s="144"/>
      <c r="B175" s="144"/>
      <c r="C175" s="144"/>
      <c r="D175" s="144"/>
      <c r="E175" s="144"/>
      <c r="F175" s="144"/>
      <c r="G175" s="144"/>
      <c r="H175" s="144"/>
      <c r="I175" s="144"/>
      <c r="J175" s="144"/>
      <c r="K175" s="144"/>
      <c r="L175" s="144"/>
      <c r="M175" s="144"/>
      <c r="N175" s="144"/>
      <c r="O175" s="144"/>
      <c r="P175" s="144"/>
      <c r="Q175" s="144"/>
      <c r="R175" s="144"/>
      <c r="S175" s="144"/>
    </row>
    <row r="176" spans="1:19" x14ac:dyDescent="0.3">
      <c r="A176" s="144"/>
      <c r="B176" s="144"/>
      <c r="C176" s="144"/>
      <c r="D176" s="144"/>
      <c r="E176" s="144"/>
      <c r="F176" s="144"/>
      <c r="G176" s="144"/>
      <c r="H176" s="144"/>
      <c r="I176" s="144"/>
      <c r="J176" s="144"/>
      <c r="K176" s="144"/>
      <c r="L176" s="144"/>
      <c r="M176" s="144"/>
      <c r="N176" s="144"/>
      <c r="O176" s="144"/>
      <c r="P176" s="144"/>
      <c r="Q176" s="144"/>
      <c r="R176" s="144"/>
      <c r="S176" s="144"/>
    </row>
    <row r="177" spans="1:19" x14ac:dyDescent="0.3">
      <c r="A177" s="144"/>
      <c r="B177" s="144"/>
      <c r="C177" s="144"/>
      <c r="D177" s="144"/>
      <c r="E177" s="144"/>
      <c r="F177" s="144"/>
      <c r="G177" s="144"/>
      <c r="H177" s="144"/>
      <c r="I177" s="144"/>
      <c r="J177" s="144"/>
      <c r="K177" s="144"/>
      <c r="L177" s="144"/>
      <c r="M177" s="144"/>
      <c r="N177" s="144"/>
      <c r="O177" s="144"/>
      <c r="P177" s="144"/>
      <c r="Q177" s="144"/>
      <c r="R177" s="144"/>
      <c r="S177" s="144"/>
    </row>
    <row r="178" spans="1:19" x14ac:dyDescent="0.3">
      <c r="A178" s="144"/>
      <c r="B178" s="144"/>
      <c r="C178" s="144"/>
      <c r="D178" s="144"/>
      <c r="E178" s="144"/>
      <c r="F178" s="144"/>
      <c r="G178" s="144"/>
      <c r="H178" s="144"/>
      <c r="I178" s="144"/>
      <c r="J178" s="144"/>
      <c r="K178" s="144"/>
      <c r="L178" s="144"/>
      <c r="M178" s="144"/>
      <c r="N178" s="144"/>
      <c r="O178" s="144"/>
      <c r="P178" s="144"/>
      <c r="Q178" s="144"/>
      <c r="R178" s="144"/>
      <c r="S178" s="144"/>
    </row>
    <row r="179" spans="1:19" x14ac:dyDescent="0.3">
      <c r="A179" s="144"/>
      <c r="B179" s="144"/>
      <c r="C179" s="144"/>
      <c r="D179" s="144"/>
      <c r="E179" s="144"/>
      <c r="F179" s="144"/>
      <c r="G179" s="144"/>
      <c r="H179" s="144"/>
      <c r="I179" s="144"/>
      <c r="J179" s="144"/>
      <c r="K179" s="144"/>
      <c r="L179" s="144"/>
      <c r="M179" s="144"/>
      <c r="N179" s="144"/>
      <c r="O179" s="144"/>
      <c r="P179" s="144"/>
      <c r="Q179" s="144"/>
      <c r="R179" s="144"/>
      <c r="S179" s="144"/>
    </row>
    <row r="180" spans="1:19" x14ac:dyDescent="0.3">
      <c r="A180" s="144"/>
      <c r="B180" s="144"/>
      <c r="C180" s="144"/>
      <c r="D180" s="144"/>
      <c r="E180" s="144"/>
      <c r="F180" s="144"/>
      <c r="G180" s="144"/>
      <c r="H180" s="144"/>
      <c r="I180" s="144"/>
      <c r="J180" s="144"/>
      <c r="K180" s="144"/>
      <c r="L180" s="144"/>
      <c r="M180" s="144"/>
      <c r="N180" s="144"/>
      <c r="O180" s="144"/>
      <c r="P180" s="144"/>
      <c r="Q180" s="144"/>
      <c r="R180" s="144"/>
      <c r="S180" s="144"/>
    </row>
    <row r="181" spans="1:19" x14ac:dyDescent="0.3">
      <c r="A181" s="144"/>
      <c r="B181" s="144"/>
      <c r="C181" s="144"/>
      <c r="D181" s="144"/>
      <c r="E181" s="144"/>
      <c r="F181" s="144"/>
      <c r="G181" s="144"/>
      <c r="H181" s="144"/>
      <c r="I181" s="144"/>
      <c r="J181" s="144"/>
      <c r="K181" s="144"/>
      <c r="L181" s="144"/>
      <c r="M181" s="144"/>
      <c r="N181" s="144"/>
      <c r="O181" s="144"/>
      <c r="P181" s="144"/>
      <c r="Q181" s="144"/>
      <c r="R181" s="144"/>
      <c r="S181" s="144"/>
    </row>
    <row r="182" spans="1:19" x14ac:dyDescent="0.3">
      <c r="A182" s="144"/>
      <c r="B182" s="144"/>
      <c r="C182" s="144"/>
      <c r="D182" s="144"/>
      <c r="E182" s="144"/>
      <c r="F182" s="144"/>
      <c r="G182" s="144"/>
      <c r="H182" s="144"/>
      <c r="I182" s="144"/>
      <c r="J182" s="144"/>
      <c r="K182" s="144"/>
      <c r="L182" s="144"/>
      <c r="M182" s="144"/>
      <c r="N182" s="144"/>
      <c r="O182" s="144"/>
      <c r="P182" s="144"/>
      <c r="Q182" s="144"/>
      <c r="R182" s="144"/>
      <c r="S182" s="144"/>
    </row>
    <row r="183" spans="1:19" x14ac:dyDescent="0.3">
      <c r="A183" s="144"/>
      <c r="B183" s="144"/>
      <c r="C183" s="144"/>
      <c r="D183" s="144"/>
      <c r="E183" s="144"/>
      <c r="F183" s="144"/>
      <c r="G183" s="144"/>
      <c r="H183" s="144"/>
      <c r="I183" s="144"/>
      <c r="J183" s="144"/>
      <c r="K183" s="144"/>
      <c r="L183" s="144"/>
      <c r="M183" s="144"/>
      <c r="N183" s="144"/>
      <c r="O183" s="144"/>
      <c r="P183" s="144"/>
      <c r="Q183" s="144"/>
      <c r="R183" s="144"/>
      <c r="S183" s="144"/>
    </row>
    <row r="184" spans="1:19" x14ac:dyDescent="0.3">
      <c r="A184" s="144"/>
      <c r="B184" s="144"/>
      <c r="C184" s="144"/>
      <c r="D184" s="144"/>
      <c r="E184" s="144"/>
      <c r="F184" s="144"/>
      <c r="G184" s="144"/>
      <c r="H184" s="144"/>
      <c r="I184" s="144"/>
      <c r="J184" s="144"/>
      <c r="K184" s="144"/>
      <c r="L184" s="144"/>
      <c r="M184" s="144"/>
      <c r="N184" s="144"/>
      <c r="O184" s="144"/>
      <c r="P184" s="144"/>
      <c r="Q184" s="144"/>
      <c r="R184" s="144"/>
      <c r="S184" s="144"/>
    </row>
    <row r="185" spans="1:19" x14ac:dyDescent="0.3">
      <c r="A185" s="144"/>
      <c r="B185" s="144"/>
      <c r="C185" s="144"/>
      <c r="D185" s="144"/>
      <c r="E185" s="144"/>
      <c r="F185" s="144"/>
      <c r="G185" s="144"/>
      <c r="H185" s="144"/>
      <c r="I185" s="144"/>
      <c r="J185" s="144"/>
      <c r="K185" s="144"/>
      <c r="L185" s="144"/>
      <c r="M185" s="144"/>
      <c r="N185" s="144"/>
      <c r="O185" s="144"/>
      <c r="P185" s="144"/>
      <c r="Q185" s="144"/>
      <c r="R185" s="144"/>
      <c r="S185" s="144"/>
    </row>
    <row r="186" spans="1:19" x14ac:dyDescent="0.3">
      <c r="A186" s="144"/>
      <c r="B186" s="144"/>
      <c r="C186" s="144"/>
      <c r="D186" s="144"/>
      <c r="E186" s="144"/>
      <c r="F186" s="144"/>
      <c r="G186" s="144"/>
      <c r="H186" s="144"/>
      <c r="I186" s="144"/>
      <c r="J186" s="144"/>
      <c r="K186" s="144"/>
      <c r="L186" s="144"/>
      <c r="M186" s="144"/>
      <c r="N186" s="144"/>
      <c r="O186" s="144"/>
      <c r="P186" s="144"/>
      <c r="Q186" s="144"/>
      <c r="R186" s="144"/>
      <c r="S186" s="144"/>
    </row>
    <row r="187" spans="1:19" x14ac:dyDescent="0.3">
      <c r="A187" s="144"/>
      <c r="B187" s="144"/>
      <c r="C187" s="144"/>
      <c r="D187" s="144"/>
      <c r="E187" s="144"/>
      <c r="F187" s="144"/>
      <c r="G187" s="144"/>
      <c r="H187" s="144"/>
      <c r="I187" s="144"/>
      <c r="J187" s="144"/>
      <c r="K187" s="144"/>
      <c r="L187" s="144"/>
      <c r="M187" s="144"/>
      <c r="N187" s="144"/>
      <c r="O187" s="144"/>
      <c r="P187" s="144"/>
      <c r="Q187" s="144"/>
      <c r="R187" s="144"/>
      <c r="S187" s="144"/>
    </row>
    <row r="188" spans="1:19" x14ac:dyDescent="0.3">
      <c r="A188" s="144"/>
      <c r="B188" s="144"/>
      <c r="C188" s="144"/>
      <c r="D188" s="144"/>
      <c r="E188" s="144"/>
      <c r="F188" s="144"/>
      <c r="G188" s="144"/>
      <c r="H188" s="144"/>
      <c r="I188" s="144"/>
      <c r="J188" s="144"/>
      <c r="K188" s="144"/>
      <c r="L188" s="144"/>
      <c r="M188" s="144"/>
      <c r="N188" s="144"/>
      <c r="O188" s="144"/>
      <c r="P188" s="144"/>
      <c r="Q188" s="144"/>
      <c r="R188" s="144"/>
      <c r="S188" s="144"/>
    </row>
    <row r="189" spans="1:19" x14ac:dyDescent="0.3">
      <c r="A189" s="144"/>
      <c r="B189" s="144"/>
      <c r="C189" s="144"/>
      <c r="D189" s="144"/>
      <c r="E189" s="144"/>
      <c r="F189" s="144"/>
      <c r="G189" s="144"/>
      <c r="H189" s="144"/>
      <c r="I189" s="144"/>
      <c r="J189" s="144"/>
      <c r="K189" s="144"/>
      <c r="L189" s="144"/>
      <c r="M189" s="144"/>
      <c r="N189" s="144"/>
      <c r="O189" s="144"/>
      <c r="P189" s="144"/>
      <c r="Q189" s="144"/>
      <c r="R189" s="144"/>
      <c r="S189" s="144"/>
    </row>
    <row r="190" spans="1:19" x14ac:dyDescent="0.3">
      <c r="A190" s="144"/>
      <c r="B190" s="144"/>
      <c r="C190" s="144"/>
      <c r="D190" s="144"/>
      <c r="E190" s="144"/>
      <c r="F190" s="144"/>
      <c r="G190" s="144"/>
      <c r="H190" s="144"/>
      <c r="I190" s="144"/>
      <c r="J190" s="144"/>
      <c r="K190" s="144"/>
      <c r="L190" s="144"/>
      <c r="M190" s="144"/>
      <c r="N190" s="144"/>
      <c r="O190" s="144"/>
      <c r="P190" s="144"/>
      <c r="Q190" s="144"/>
      <c r="R190" s="144"/>
      <c r="S190" s="144"/>
    </row>
    <row r="191" spans="1:19" x14ac:dyDescent="0.3">
      <c r="A191" s="144"/>
      <c r="B191" s="144"/>
      <c r="C191" s="144"/>
      <c r="D191" s="144"/>
      <c r="E191" s="144"/>
      <c r="F191" s="144"/>
      <c r="G191" s="144"/>
      <c r="H191" s="144"/>
      <c r="I191" s="144"/>
      <c r="J191" s="144"/>
      <c r="K191" s="144"/>
      <c r="L191" s="144"/>
      <c r="M191" s="144"/>
      <c r="N191" s="144"/>
      <c r="O191" s="144"/>
      <c r="P191" s="144"/>
      <c r="Q191" s="144"/>
      <c r="R191" s="144"/>
      <c r="S191" s="144"/>
    </row>
    <row r="192" spans="1:19" x14ac:dyDescent="0.3">
      <c r="A192" s="144"/>
      <c r="B192" s="144"/>
      <c r="C192" s="144"/>
      <c r="D192" s="144"/>
      <c r="E192" s="144"/>
      <c r="F192" s="144"/>
      <c r="G192" s="144"/>
      <c r="H192" s="144"/>
      <c r="I192" s="144"/>
      <c r="J192" s="144"/>
      <c r="K192" s="144"/>
      <c r="L192" s="144"/>
      <c r="M192" s="144"/>
      <c r="N192" s="144"/>
      <c r="O192" s="144"/>
      <c r="P192" s="144"/>
      <c r="Q192" s="144"/>
      <c r="R192" s="144"/>
      <c r="S192" s="144"/>
    </row>
    <row r="193" spans="1:19" x14ac:dyDescent="0.3">
      <c r="A193" s="144"/>
      <c r="B193" s="144"/>
      <c r="C193" s="144"/>
      <c r="D193" s="144"/>
      <c r="E193" s="144"/>
      <c r="F193" s="144"/>
      <c r="G193" s="144"/>
      <c r="H193" s="144"/>
      <c r="I193" s="144"/>
      <c r="J193" s="144"/>
      <c r="K193" s="144"/>
      <c r="L193" s="144"/>
      <c r="M193" s="144"/>
      <c r="N193" s="144"/>
      <c r="O193" s="144"/>
      <c r="P193" s="144"/>
      <c r="Q193" s="144"/>
      <c r="R193" s="144"/>
      <c r="S193" s="144"/>
    </row>
    <row r="194" spans="1:19" x14ac:dyDescent="0.3">
      <c r="A194" s="144"/>
      <c r="B194" s="144"/>
      <c r="C194" s="144"/>
      <c r="D194" s="144"/>
      <c r="E194" s="144"/>
      <c r="F194" s="144"/>
      <c r="G194" s="144"/>
      <c r="H194" s="144"/>
      <c r="I194" s="144"/>
      <c r="J194" s="144"/>
      <c r="K194" s="144"/>
      <c r="L194" s="144"/>
      <c r="M194" s="144"/>
      <c r="N194" s="144"/>
      <c r="O194" s="144"/>
      <c r="P194" s="144"/>
      <c r="Q194" s="144"/>
      <c r="R194" s="144"/>
      <c r="S194" s="144"/>
    </row>
    <row r="195" spans="1:19" x14ac:dyDescent="0.3">
      <c r="A195" s="144"/>
      <c r="B195" s="144"/>
      <c r="C195" s="144"/>
      <c r="D195" s="144"/>
      <c r="E195" s="144"/>
      <c r="F195" s="144"/>
      <c r="G195" s="144"/>
      <c r="H195" s="144"/>
      <c r="I195" s="144"/>
      <c r="J195" s="144"/>
      <c r="K195" s="144"/>
      <c r="L195" s="144"/>
      <c r="M195" s="144"/>
      <c r="N195" s="144"/>
      <c r="O195" s="144"/>
      <c r="P195" s="144"/>
      <c r="Q195" s="144"/>
      <c r="R195" s="144"/>
      <c r="S195" s="144"/>
    </row>
    <row r="196" spans="1:19" x14ac:dyDescent="0.3">
      <c r="A196" s="144"/>
      <c r="B196" s="144"/>
      <c r="C196" s="144"/>
      <c r="D196" s="144"/>
      <c r="E196" s="144"/>
      <c r="F196" s="144"/>
      <c r="G196" s="144"/>
      <c r="H196" s="144"/>
      <c r="I196" s="144"/>
      <c r="J196" s="144"/>
      <c r="K196" s="144"/>
      <c r="L196" s="144"/>
      <c r="M196" s="144"/>
      <c r="N196" s="144"/>
      <c r="O196" s="144"/>
      <c r="P196" s="144"/>
      <c r="Q196" s="144"/>
      <c r="R196" s="144"/>
      <c r="S196" s="144"/>
    </row>
    <row r="197" spans="1:19" x14ac:dyDescent="0.3">
      <c r="A197" s="144"/>
      <c r="B197" s="144"/>
      <c r="C197" s="144"/>
      <c r="D197" s="144"/>
      <c r="E197" s="144"/>
      <c r="F197" s="144"/>
      <c r="G197" s="144"/>
      <c r="H197" s="144"/>
      <c r="I197" s="144"/>
      <c r="J197" s="144"/>
      <c r="K197" s="144"/>
      <c r="L197" s="144"/>
      <c r="M197" s="144"/>
      <c r="N197" s="144"/>
      <c r="O197" s="144"/>
      <c r="P197" s="144"/>
      <c r="Q197" s="144"/>
      <c r="R197" s="144"/>
      <c r="S197" s="144"/>
    </row>
    <row r="198" spans="1:19" x14ac:dyDescent="0.3">
      <c r="A198" s="144"/>
      <c r="B198" s="144"/>
      <c r="C198" s="144"/>
      <c r="D198" s="144"/>
      <c r="E198" s="144"/>
      <c r="F198" s="144"/>
      <c r="G198" s="144"/>
      <c r="H198" s="144"/>
      <c r="I198" s="144"/>
      <c r="J198" s="144"/>
      <c r="K198" s="144"/>
      <c r="L198" s="144"/>
      <c r="M198" s="144"/>
      <c r="N198" s="144"/>
      <c r="O198" s="144"/>
      <c r="P198" s="144"/>
      <c r="Q198" s="144"/>
      <c r="R198" s="144"/>
      <c r="S198" s="144"/>
    </row>
    <row r="199" spans="1:19" x14ac:dyDescent="0.3">
      <c r="A199" s="144"/>
      <c r="B199" s="144"/>
      <c r="C199" s="144"/>
      <c r="D199" s="144"/>
      <c r="E199" s="144"/>
      <c r="F199" s="144"/>
      <c r="G199" s="144"/>
      <c r="H199" s="144"/>
      <c r="I199" s="144"/>
      <c r="J199" s="144"/>
      <c r="K199" s="144"/>
      <c r="L199" s="144"/>
      <c r="M199" s="144"/>
      <c r="N199" s="144"/>
      <c r="O199" s="144"/>
      <c r="P199" s="144"/>
      <c r="Q199" s="144"/>
      <c r="R199" s="144"/>
      <c r="S199" s="144"/>
    </row>
    <row r="200" spans="1:19" x14ac:dyDescent="0.3">
      <c r="A200" s="144"/>
      <c r="B200" s="144"/>
      <c r="C200" s="144"/>
      <c r="D200" s="144"/>
      <c r="E200" s="144"/>
      <c r="F200" s="144"/>
      <c r="G200" s="144"/>
      <c r="H200" s="144"/>
      <c r="I200" s="144"/>
      <c r="J200" s="144"/>
      <c r="K200" s="144"/>
      <c r="L200" s="144"/>
      <c r="M200" s="144"/>
      <c r="N200" s="144"/>
      <c r="O200" s="144"/>
      <c r="P200" s="144"/>
      <c r="Q200" s="144"/>
      <c r="R200" s="144"/>
      <c r="S200" s="144"/>
    </row>
    <row r="201" spans="1:19" x14ac:dyDescent="0.3">
      <c r="A201" s="144"/>
      <c r="B201" s="144"/>
      <c r="C201" s="144"/>
      <c r="D201" s="144"/>
      <c r="E201" s="144"/>
      <c r="F201" s="144"/>
      <c r="G201" s="144"/>
      <c r="H201" s="144"/>
      <c r="I201" s="144"/>
      <c r="J201" s="144"/>
      <c r="K201" s="144"/>
      <c r="L201" s="144"/>
      <c r="M201" s="144"/>
      <c r="N201" s="144"/>
      <c r="O201" s="144"/>
      <c r="P201" s="144"/>
      <c r="Q201" s="144"/>
      <c r="R201" s="144"/>
      <c r="S201" s="144"/>
    </row>
    <row r="202" spans="1:19" x14ac:dyDescent="0.3">
      <c r="A202" s="144"/>
      <c r="B202" s="144"/>
      <c r="C202" s="144"/>
      <c r="D202" s="144"/>
      <c r="E202" s="144"/>
      <c r="F202" s="144"/>
      <c r="G202" s="144"/>
      <c r="H202" s="144"/>
      <c r="I202" s="144"/>
      <c r="J202" s="144"/>
      <c r="K202" s="144"/>
      <c r="L202" s="144"/>
      <c r="M202" s="144"/>
      <c r="N202" s="144"/>
      <c r="O202" s="144"/>
      <c r="P202" s="144"/>
      <c r="Q202" s="144"/>
      <c r="R202" s="144"/>
      <c r="S202" s="144"/>
    </row>
    <row r="203" spans="1:19" x14ac:dyDescent="0.3">
      <c r="A203" s="144"/>
      <c r="B203" s="144"/>
      <c r="C203" s="144"/>
      <c r="D203" s="144"/>
      <c r="E203" s="144"/>
      <c r="F203" s="144"/>
      <c r="G203" s="144"/>
      <c r="H203" s="144"/>
      <c r="I203" s="144"/>
      <c r="J203" s="144"/>
      <c r="K203" s="144"/>
      <c r="L203" s="144"/>
      <c r="M203" s="144"/>
      <c r="N203" s="144"/>
      <c r="O203" s="144"/>
      <c r="P203" s="144"/>
      <c r="Q203" s="144"/>
      <c r="R203" s="144"/>
      <c r="S203" s="144"/>
    </row>
    <row r="204" spans="1:19" x14ac:dyDescent="0.3">
      <c r="A204" s="144"/>
      <c r="B204" s="144"/>
      <c r="C204" s="144"/>
      <c r="D204" s="144"/>
      <c r="E204" s="144"/>
      <c r="F204" s="144"/>
      <c r="G204" s="144"/>
      <c r="H204" s="144"/>
      <c r="I204" s="144"/>
      <c r="J204" s="144"/>
      <c r="K204" s="144"/>
      <c r="L204" s="144"/>
      <c r="M204" s="144"/>
      <c r="N204" s="144"/>
      <c r="O204" s="144"/>
      <c r="P204" s="144"/>
      <c r="Q204" s="144"/>
      <c r="R204" s="144"/>
      <c r="S204" s="144"/>
    </row>
    <row r="205" spans="1:19" x14ac:dyDescent="0.3">
      <c r="A205" s="144"/>
      <c r="B205" s="144"/>
      <c r="C205" s="144"/>
      <c r="D205" s="144"/>
      <c r="E205" s="144"/>
      <c r="F205" s="144"/>
      <c r="G205" s="144"/>
      <c r="H205" s="144"/>
      <c r="I205" s="144"/>
      <c r="J205" s="144"/>
      <c r="K205" s="144"/>
      <c r="L205" s="144"/>
      <c r="M205" s="144"/>
      <c r="N205" s="144"/>
      <c r="O205" s="144"/>
      <c r="P205" s="144"/>
      <c r="Q205" s="144"/>
      <c r="R205" s="144"/>
      <c r="S205" s="144"/>
    </row>
    <row r="206" spans="1:19" x14ac:dyDescent="0.3">
      <c r="A206" s="144"/>
      <c r="B206" s="144"/>
      <c r="C206" s="144"/>
      <c r="D206" s="144"/>
      <c r="E206" s="144"/>
      <c r="F206" s="144"/>
      <c r="G206" s="144"/>
      <c r="H206" s="144"/>
      <c r="I206" s="144"/>
      <c r="J206" s="144"/>
      <c r="K206" s="144"/>
      <c r="L206" s="144"/>
      <c r="M206" s="144"/>
      <c r="N206" s="144"/>
      <c r="O206" s="144"/>
      <c r="P206" s="144"/>
      <c r="Q206" s="144"/>
      <c r="R206" s="144"/>
      <c r="S206" s="144"/>
    </row>
    <row r="207" spans="1:19" x14ac:dyDescent="0.3">
      <c r="A207" s="144"/>
      <c r="B207" s="144"/>
      <c r="C207" s="144"/>
      <c r="D207" s="144"/>
      <c r="E207" s="144"/>
      <c r="F207" s="144"/>
      <c r="G207" s="144"/>
      <c r="H207" s="144"/>
      <c r="I207" s="144"/>
      <c r="J207" s="144"/>
      <c r="K207" s="144"/>
      <c r="L207" s="144"/>
      <c r="M207" s="144"/>
      <c r="N207" s="144"/>
      <c r="O207" s="144"/>
      <c r="P207" s="144"/>
      <c r="Q207" s="144"/>
      <c r="R207" s="144"/>
      <c r="S207" s="144"/>
    </row>
    <row r="208" spans="1:19" x14ac:dyDescent="0.3">
      <c r="A208" s="144"/>
      <c r="B208" s="144"/>
      <c r="C208" s="144"/>
      <c r="D208" s="144"/>
      <c r="E208" s="144"/>
      <c r="F208" s="144"/>
      <c r="G208" s="144"/>
      <c r="H208" s="144"/>
      <c r="I208" s="144"/>
      <c r="J208" s="144"/>
      <c r="K208" s="144"/>
      <c r="L208" s="144"/>
      <c r="M208" s="144"/>
      <c r="N208" s="144"/>
      <c r="O208" s="144"/>
      <c r="P208" s="144"/>
      <c r="Q208" s="144"/>
      <c r="R208" s="144"/>
      <c r="S208" s="144"/>
    </row>
    <row r="209" spans="1:19" x14ac:dyDescent="0.3">
      <c r="A209" s="144"/>
      <c r="B209" s="144"/>
      <c r="C209" s="144"/>
      <c r="D209" s="144"/>
      <c r="E209" s="144"/>
      <c r="F209" s="144"/>
      <c r="G209" s="144"/>
      <c r="H209" s="144"/>
      <c r="I209" s="144"/>
      <c r="J209" s="144"/>
      <c r="K209" s="144"/>
      <c r="L209" s="144"/>
      <c r="M209" s="144"/>
      <c r="N209" s="144"/>
      <c r="O209" s="144"/>
      <c r="P209" s="144"/>
      <c r="Q209" s="144"/>
      <c r="R209" s="144"/>
      <c r="S209" s="144"/>
    </row>
    <row r="210" spans="1:19" x14ac:dyDescent="0.3">
      <c r="A210" s="144"/>
      <c r="B210" s="144"/>
      <c r="C210" s="144"/>
      <c r="D210" s="144"/>
      <c r="E210" s="144"/>
      <c r="F210" s="144"/>
      <c r="G210" s="144"/>
      <c r="H210" s="144"/>
      <c r="I210" s="144"/>
      <c r="J210" s="144"/>
      <c r="K210" s="144"/>
      <c r="L210" s="144"/>
      <c r="M210" s="144"/>
      <c r="N210" s="144"/>
      <c r="O210" s="144"/>
      <c r="P210" s="144"/>
      <c r="Q210" s="144"/>
      <c r="R210" s="144"/>
      <c r="S210" s="144"/>
    </row>
    <row r="211" spans="1:19" x14ac:dyDescent="0.3">
      <c r="A211" s="144"/>
      <c r="B211" s="144"/>
      <c r="C211" s="144"/>
      <c r="D211" s="144"/>
      <c r="E211" s="144"/>
      <c r="F211" s="144"/>
      <c r="G211" s="144"/>
      <c r="H211" s="144"/>
      <c r="I211" s="144"/>
      <c r="J211" s="144"/>
      <c r="K211" s="144"/>
      <c r="L211" s="144"/>
      <c r="M211" s="144"/>
      <c r="N211" s="144"/>
      <c r="O211" s="144"/>
      <c r="P211" s="144"/>
      <c r="Q211" s="144"/>
      <c r="R211" s="144"/>
      <c r="S211" s="144"/>
    </row>
    <row r="212" spans="1:19" x14ac:dyDescent="0.3">
      <c r="A212" s="144"/>
      <c r="B212" s="144"/>
      <c r="C212" s="144"/>
      <c r="D212" s="144"/>
      <c r="E212" s="144"/>
      <c r="F212" s="144"/>
      <c r="G212" s="144"/>
      <c r="H212" s="144"/>
      <c r="I212" s="144"/>
      <c r="J212" s="144"/>
      <c r="K212" s="144"/>
      <c r="L212" s="144"/>
      <c r="M212" s="144"/>
      <c r="N212" s="144"/>
      <c r="O212" s="144"/>
      <c r="P212" s="144"/>
      <c r="Q212" s="144"/>
      <c r="R212" s="144"/>
      <c r="S212" s="144"/>
    </row>
    <row r="213" spans="1:19" x14ac:dyDescent="0.3">
      <c r="A213" s="144"/>
      <c r="B213" s="144"/>
      <c r="C213" s="144"/>
      <c r="D213" s="144"/>
      <c r="E213" s="144"/>
      <c r="F213" s="144"/>
      <c r="G213" s="144"/>
      <c r="H213" s="144"/>
      <c r="I213" s="144"/>
      <c r="J213" s="144"/>
      <c r="K213" s="144"/>
      <c r="L213" s="144"/>
      <c r="M213" s="144"/>
      <c r="N213" s="144"/>
      <c r="O213" s="144"/>
      <c r="P213" s="144"/>
      <c r="Q213" s="144"/>
      <c r="R213" s="144"/>
      <c r="S213" s="144"/>
    </row>
    <row r="214" spans="1:19" x14ac:dyDescent="0.3">
      <c r="A214" s="144"/>
      <c r="B214" s="144"/>
      <c r="C214" s="144"/>
      <c r="D214" s="144"/>
      <c r="E214" s="144"/>
      <c r="F214" s="144"/>
      <c r="G214" s="144"/>
      <c r="H214" s="144"/>
      <c r="I214" s="144"/>
      <c r="J214" s="144"/>
      <c r="K214" s="144"/>
      <c r="L214" s="144"/>
      <c r="M214" s="144"/>
      <c r="N214" s="144"/>
      <c r="O214" s="144"/>
      <c r="P214" s="144"/>
      <c r="Q214" s="144"/>
      <c r="R214" s="144"/>
      <c r="S214" s="144"/>
    </row>
    <row r="215" spans="1:19" x14ac:dyDescent="0.3">
      <c r="A215" s="144"/>
      <c r="B215" s="144"/>
      <c r="C215" s="144"/>
      <c r="D215" s="144"/>
      <c r="E215" s="144"/>
      <c r="F215" s="144"/>
      <c r="G215" s="144"/>
      <c r="H215" s="144"/>
      <c r="I215" s="144"/>
      <c r="J215" s="144"/>
      <c r="K215" s="144"/>
      <c r="L215" s="144"/>
      <c r="M215" s="144"/>
      <c r="N215" s="144"/>
      <c r="O215" s="144"/>
      <c r="P215" s="144"/>
      <c r="Q215" s="144"/>
      <c r="R215" s="144"/>
      <c r="S215" s="144"/>
    </row>
    <row r="216" spans="1:19" x14ac:dyDescent="0.3">
      <c r="A216" s="144"/>
      <c r="B216" s="144"/>
      <c r="C216" s="144"/>
      <c r="D216" s="144"/>
      <c r="E216" s="144"/>
      <c r="F216" s="144"/>
      <c r="G216" s="144"/>
      <c r="H216" s="144"/>
      <c r="I216" s="144"/>
      <c r="J216" s="144"/>
      <c r="K216" s="144"/>
      <c r="L216" s="144"/>
      <c r="M216" s="144"/>
      <c r="N216" s="144"/>
      <c r="O216" s="144"/>
      <c r="P216" s="144"/>
      <c r="Q216" s="144"/>
      <c r="R216" s="144"/>
      <c r="S216" s="144"/>
    </row>
    <row r="217" spans="1:19" x14ac:dyDescent="0.3">
      <c r="A217" s="144"/>
      <c r="B217" s="144"/>
      <c r="C217" s="144"/>
      <c r="D217" s="144"/>
      <c r="E217" s="144"/>
      <c r="F217" s="144"/>
      <c r="G217" s="144"/>
      <c r="H217" s="144"/>
      <c r="I217" s="144"/>
      <c r="J217" s="144"/>
      <c r="K217" s="144"/>
      <c r="L217" s="144"/>
      <c r="M217" s="144"/>
      <c r="N217" s="144"/>
      <c r="O217" s="144"/>
      <c r="P217" s="144"/>
      <c r="Q217" s="144"/>
      <c r="R217" s="144"/>
      <c r="S217" s="144"/>
    </row>
    <row r="218" spans="1:19" x14ac:dyDescent="0.3">
      <c r="A218" s="144"/>
      <c r="B218" s="144"/>
      <c r="C218" s="144"/>
      <c r="D218" s="144"/>
      <c r="E218" s="144"/>
      <c r="F218" s="144"/>
      <c r="G218" s="144"/>
      <c r="H218" s="144"/>
      <c r="I218" s="144"/>
      <c r="J218" s="144"/>
      <c r="K218" s="144"/>
      <c r="L218" s="144"/>
      <c r="M218" s="144"/>
      <c r="N218" s="144"/>
      <c r="O218" s="144"/>
      <c r="P218" s="144"/>
      <c r="Q218" s="144"/>
      <c r="R218" s="144"/>
      <c r="S218" s="144"/>
    </row>
    <row r="219" spans="1:19" x14ac:dyDescent="0.3">
      <c r="A219" s="144"/>
      <c r="B219" s="144"/>
      <c r="C219" s="144"/>
      <c r="D219" s="144"/>
      <c r="E219" s="144"/>
      <c r="F219" s="144"/>
      <c r="G219" s="144"/>
      <c r="H219" s="144"/>
      <c r="I219" s="144"/>
      <c r="J219" s="144"/>
      <c r="K219" s="144"/>
      <c r="L219" s="144"/>
      <c r="M219" s="144"/>
      <c r="N219" s="144"/>
      <c r="O219" s="144"/>
      <c r="P219" s="144"/>
      <c r="Q219" s="144"/>
      <c r="R219" s="144"/>
      <c r="S219" s="144"/>
    </row>
    <row r="220" spans="1:19" x14ac:dyDescent="0.3">
      <c r="A220" s="144"/>
      <c r="B220" s="144"/>
      <c r="C220" s="144"/>
      <c r="D220" s="144"/>
      <c r="E220" s="144"/>
      <c r="F220" s="144"/>
      <c r="G220" s="144"/>
      <c r="H220" s="144"/>
      <c r="I220" s="144"/>
      <c r="J220" s="144"/>
      <c r="K220" s="144"/>
      <c r="L220" s="144"/>
      <c r="M220" s="144"/>
      <c r="N220" s="144"/>
      <c r="O220" s="144"/>
      <c r="P220" s="144"/>
      <c r="Q220" s="144"/>
      <c r="R220" s="144"/>
      <c r="S220" s="144"/>
    </row>
    <row r="221" spans="1:19" x14ac:dyDescent="0.3">
      <c r="A221" s="144"/>
      <c r="B221" s="144"/>
      <c r="C221" s="144"/>
      <c r="D221" s="144"/>
      <c r="E221" s="144"/>
      <c r="F221" s="144"/>
      <c r="G221" s="144"/>
      <c r="H221" s="144"/>
      <c r="I221" s="144"/>
      <c r="J221" s="144"/>
      <c r="K221" s="144"/>
      <c r="L221" s="144"/>
      <c r="M221" s="144"/>
      <c r="N221" s="144"/>
      <c r="O221" s="144"/>
      <c r="P221" s="144"/>
      <c r="Q221" s="144"/>
      <c r="R221" s="144"/>
      <c r="S221" s="144"/>
    </row>
    <row r="222" spans="1:19" x14ac:dyDescent="0.3">
      <c r="A222" s="144"/>
      <c r="B222" s="144"/>
      <c r="C222" s="144"/>
      <c r="D222" s="144"/>
      <c r="E222" s="144"/>
      <c r="F222" s="144"/>
      <c r="G222" s="144"/>
      <c r="H222" s="144"/>
      <c r="I222" s="144"/>
      <c r="J222" s="144"/>
      <c r="K222" s="144"/>
      <c r="L222" s="144"/>
      <c r="M222" s="144"/>
      <c r="N222" s="144"/>
      <c r="O222" s="144"/>
      <c r="P222" s="144"/>
      <c r="Q222" s="144"/>
      <c r="R222" s="144"/>
      <c r="S222" s="144"/>
    </row>
    <row r="223" spans="1:19" x14ac:dyDescent="0.3">
      <c r="A223" s="144"/>
      <c r="B223" s="144"/>
      <c r="C223" s="144"/>
      <c r="D223" s="144"/>
      <c r="E223" s="144"/>
      <c r="F223" s="144"/>
      <c r="G223" s="144"/>
      <c r="H223" s="144"/>
      <c r="I223" s="144"/>
      <c r="J223" s="144"/>
      <c r="K223" s="144"/>
      <c r="L223" s="144"/>
      <c r="M223" s="144"/>
      <c r="N223" s="144"/>
      <c r="O223" s="144"/>
      <c r="P223" s="144"/>
      <c r="Q223" s="144"/>
      <c r="R223" s="144"/>
      <c r="S223" s="144"/>
    </row>
    <row r="224" spans="1:19" x14ac:dyDescent="0.3">
      <c r="A224" s="144"/>
      <c r="B224" s="144"/>
      <c r="C224" s="144"/>
      <c r="D224" s="144"/>
      <c r="E224" s="144"/>
      <c r="F224" s="144"/>
      <c r="G224" s="144"/>
      <c r="H224" s="144"/>
      <c r="I224" s="144"/>
      <c r="J224" s="144"/>
      <c r="K224" s="144"/>
      <c r="L224" s="144"/>
      <c r="M224" s="144"/>
      <c r="N224" s="144"/>
      <c r="O224" s="144"/>
      <c r="P224" s="144"/>
      <c r="Q224" s="144"/>
      <c r="R224" s="144"/>
      <c r="S224" s="144"/>
    </row>
    <row r="225" spans="1:19" x14ac:dyDescent="0.3">
      <c r="A225" s="144"/>
      <c r="B225" s="144"/>
      <c r="C225" s="144"/>
      <c r="D225" s="144"/>
      <c r="E225" s="144"/>
      <c r="F225" s="144"/>
      <c r="G225" s="144"/>
      <c r="H225" s="144"/>
      <c r="I225" s="144"/>
      <c r="J225" s="144"/>
      <c r="K225" s="144"/>
      <c r="L225" s="144"/>
      <c r="M225" s="144"/>
      <c r="N225" s="144"/>
      <c r="O225" s="144"/>
      <c r="P225" s="144"/>
      <c r="Q225" s="144"/>
      <c r="R225" s="144"/>
      <c r="S225" s="144"/>
    </row>
    <row r="226" spans="1:19" x14ac:dyDescent="0.3">
      <c r="A226" s="144"/>
      <c r="B226" s="144"/>
      <c r="C226" s="144"/>
      <c r="D226" s="144"/>
      <c r="E226" s="144"/>
      <c r="F226" s="144"/>
      <c r="G226" s="144"/>
      <c r="H226" s="144"/>
      <c r="I226" s="144"/>
      <c r="J226" s="144"/>
      <c r="K226" s="144"/>
      <c r="L226" s="144"/>
      <c r="M226" s="144"/>
      <c r="N226" s="144"/>
      <c r="O226" s="144"/>
      <c r="P226" s="144"/>
      <c r="Q226" s="144"/>
      <c r="R226" s="144"/>
      <c r="S226" s="144"/>
    </row>
    <row r="227" spans="1:19" x14ac:dyDescent="0.3">
      <c r="A227" s="144"/>
      <c r="B227" s="144"/>
      <c r="C227" s="144"/>
      <c r="D227" s="144"/>
      <c r="E227" s="144"/>
      <c r="F227" s="144"/>
      <c r="G227" s="144"/>
      <c r="H227" s="144"/>
      <c r="I227" s="144"/>
      <c r="J227" s="144"/>
      <c r="K227" s="144"/>
      <c r="L227" s="144"/>
      <c r="M227" s="144"/>
      <c r="N227" s="144"/>
      <c r="O227" s="144"/>
      <c r="P227" s="144"/>
      <c r="Q227" s="144"/>
      <c r="R227" s="144"/>
      <c r="S227" s="144"/>
    </row>
    <row r="228" spans="1:19" x14ac:dyDescent="0.3">
      <c r="A228" s="144"/>
      <c r="B228" s="144"/>
      <c r="C228" s="144"/>
      <c r="D228" s="144"/>
      <c r="E228" s="144"/>
      <c r="F228" s="144"/>
      <c r="G228" s="144"/>
      <c r="H228" s="144"/>
      <c r="I228" s="144"/>
      <c r="J228" s="144"/>
      <c r="K228" s="144"/>
      <c r="L228" s="144"/>
      <c r="M228" s="144"/>
      <c r="N228" s="144"/>
      <c r="O228" s="144"/>
      <c r="P228" s="144"/>
      <c r="Q228" s="144"/>
      <c r="R228" s="144"/>
      <c r="S228" s="144"/>
    </row>
    <row r="229" spans="1:19" x14ac:dyDescent="0.3">
      <c r="A229" s="144"/>
      <c r="B229" s="144"/>
      <c r="C229" s="144"/>
      <c r="D229" s="144"/>
      <c r="E229" s="144"/>
      <c r="F229" s="144"/>
      <c r="G229" s="144"/>
      <c r="H229" s="144"/>
      <c r="I229" s="144"/>
      <c r="J229" s="144"/>
      <c r="K229" s="144"/>
      <c r="L229" s="144"/>
      <c r="M229" s="144"/>
      <c r="N229" s="144"/>
      <c r="O229" s="144"/>
      <c r="P229" s="144"/>
      <c r="Q229" s="144"/>
      <c r="R229" s="144"/>
      <c r="S229" s="144"/>
    </row>
    <row r="230" spans="1:19" x14ac:dyDescent="0.3">
      <c r="A230" s="144"/>
      <c r="B230" s="144"/>
      <c r="C230" s="144"/>
      <c r="D230" s="144"/>
      <c r="E230" s="144"/>
      <c r="F230" s="144"/>
      <c r="G230" s="144"/>
      <c r="H230" s="144"/>
      <c r="I230" s="144"/>
      <c r="J230" s="144"/>
      <c r="K230" s="144"/>
      <c r="L230" s="144"/>
      <c r="M230" s="144"/>
      <c r="N230" s="144"/>
      <c r="O230" s="144"/>
      <c r="P230" s="144"/>
      <c r="Q230" s="144"/>
      <c r="R230" s="144"/>
      <c r="S230" s="144"/>
    </row>
    <row r="231" spans="1:19" x14ac:dyDescent="0.3">
      <c r="A231" s="144"/>
      <c r="B231" s="144"/>
      <c r="C231" s="144"/>
      <c r="D231" s="144"/>
      <c r="E231" s="144"/>
      <c r="F231" s="144"/>
      <c r="G231" s="144"/>
      <c r="H231" s="144"/>
      <c r="I231" s="144"/>
      <c r="J231" s="144"/>
      <c r="K231" s="144"/>
      <c r="L231" s="144"/>
      <c r="M231" s="144"/>
      <c r="N231" s="144"/>
      <c r="O231" s="144"/>
      <c r="P231" s="144"/>
      <c r="Q231" s="144"/>
      <c r="R231" s="144"/>
      <c r="S231" s="144"/>
    </row>
    <row r="232" spans="1:19" x14ac:dyDescent="0.3">
      <c r="A232" s="144"/>
      <c r="B232" s="144"/>
      <c r="C232" s="144"/>
      <c r="D232" s="144"/>
      <c r="E232" s="144"/>
      <c r="F232" s="144"/>
      <c r="G232" s="144"/>
      <c r="H232" s="144"/>
      <c r="I232" s="144"/>
      <c r="J232" s="144"/>
      <c r="K232" s="144"/>
      <c r="L232" s="144"/>
      <c r="M232" s="144"/>
      <c r="N232" s="144"/>
      <c r="O232" s="144"/>
      <c r="P232" s="144"/>
      <c r="Q232" s="144"/>
      <c r="R232" s="144"/>
      <c r="S232" s="144"/>
    </row>
    <row r="233" spans="1:19" x14ac:dyDescent="0.3">
      <c r="A233" s="144"/>
      <c r="B233" s="144"/>
      <c r="C233" s="144"/>
      <c r="D233" s="144"/>
      <c r="E233" s="144"/>
      <c r="F233" s="144"/>
      <c r="G233" s="144"/>
      <c r="H233" s="144"/>
      <c r="I233" s="144"/>
      <c r="J233" s="144"/>
      <c r="K233" s="144"/>
      <c r="L233" s="144"/>
      <c r="M233" s="144"/>
      <c r="N233" s="144"/>
      <c r="O233" s="144"/>
      <c r="P233" s="144"/>
      <c r="Q233" s="144"/>
      <c r="R233" s="144"/>
      <c r="S233" s="144"/>
    </row>
    <row r="234" spans="1:19" x14ac:dyDescent="0.3">
      <c r="A234" s="144"/>
      <c r="B234" s="144"/>
      <c r="C234" s="144"/>
      <c r="D234" s="144"/>
      <c r="E234" s="144"/>
      <c r="F234" s="144"/>
      <c r="G234" s="144"/>
      <c r="H234" s="144"/>
      <c r="I234" s="144"/>
      <c r="J234" s="144"/>
      <c r="K234" s="144"/>
      <c r="L234" s="144"/>
      <c r="M234" s="144"/>
      <c r="N234" s="144"/>
      <c r="O234" s="144"/>
      <c r="P234" s="144"/>
      <c r="Q234" s="144"/>
      <c r="R234" s="144"/>
      <c r="S234" s="144"/>
    </row>
    <row r="235" spans="1:19" x14ac:dyDescent="0.3">
      <c r="A235" s="144"/>
      <c r="B235" s="144"/>
      <c r="C235" s="144"/>
      <c r="D235" s="144"/>
      <c r="E235" s="144"/>
      <c r="F235" s="144"/>
      <c r="G235" s="144"/>
      <c r="H235" s="144"/>
      <c r="I235" s="144"/>
      <c r="J235" s="144"/>
      <c r="K235" s="144"/>
      <c r="L235" s="144"/>
      <c r="M235" s="144"/>
      <c r="N235" s="144"/>
      <c r="O235" s="144"/>
      <c r="P235" s="144"/>
      <c r="Q235" s="144"/>
      <c r="R235" s="144"/>
      <c r="S235" s="144"/>
    </row>
    <row r="236" spans="1:19" x14ac:dyDescent="0.3">
      <c r="A236" s="144"/>
      <c r="B236" s="144"/>
      <c r="C236" s="144"/>
      <c r="D236" s="144"/>
      <c r="E236" s="144"/>
      <c r="F236" s="144"/>
      <c r="G236" s="144"/>
      <c r="H236" s="144"/>
      <c r="I236" s="144"/>
      <c r="J236" s="144"/>
      <c r="K236" s="144"/>
      <c r="L236" s="144"/>
      <c r="M236" s="144"/>
      <c r="N236" s="144"/>
      <c r="O236" s="144"/>
      <c r="P236" s="144"/>
      <c r="Q236" s="144"/>
      <c r="R236" s="144"/>
      <c r="S236" s="144"/>
    </row>
    <row r="237" spans="1:19" x14ac:dyDescent="0.3">
      <c r="A237" s="144"/>
      <c r="B237" s="144"/>
      <c r="C237" s="144"/>
      <c r="D237" s="144"/>
      <c r="E237" s="144"/>
      <c r="F237" s="144"/>
      <c r="G237" s="144"/>
      <c r="H237" s="144"/>
      <c r="I237" s="144"/>
      <c r="J237" s="144"/>
      <c r="K237" s="144"/>
      <c r="L237" s="144"/>
      <c r="M237" s="144"/>
      <c r="N237" s="144"/>
      <c r="O237" s="144"/>
      <c r="P237" s="144"/>
      <c r="Q237" s="144"/>
      <c r="R237" s="144"/>
      <c r="S237" s="144"/>
    </row>
    <row r="238" spans="1:19" x14ac:dyDescent="0.3">
      <c r="A238" s="144"/>
      <c r="B238" s="144"/>
      <c r="C238" s="144"/>
      <c r="D238" s="144"/>
      <c r="E238" s="144"/>
      <c r="F238" s="144"/>
      <c r="G238" s="144"/>
      <c r="H238" s="144"/>
      <c r="I238" s="144"/>
      <c r="J238" s="144"/>
      <c r="K238" s="144"/>
      <c r="L238" s="144"/>
      <c r="M238" s="144"/>
      <c r="N238" s="144"/>
      <c r="O238" s="144"/>
      <c r="P238" s="144"/>
      <c r="Q238" s="144"/>
      <c r="R238" s="144"/>
      <c r="S238" s="144"/>
    </row>
    <row r="239" spans="1:19" x14ac:dyDescent="0.3">
      <c r="A239" s="144"/>
      <c r="B239" s="144"/>
      <c r="C239" s="144"/>
      <c r="D239" s="144"/>
      <c r="E239" s="144"/>
      <c r="F239" s="144"/>
      <c r="G239" s="144"/>
      <c r="H239" s="144"/>
      <c r="I239" s="144"/>
      <c r="J239" s="144"/>
      <c r="K239" s="144"/>
      <c r="L239" s="144"/>
      <c r="M239" s="144"/>
      <c r="N239" s="144"/>
      <c r="O239" s="144"/>
      <c r="P239" s="144"/>
      <c r="Q239" s="144"/>
      <c r="R239" s="144"/>
      <c r="S239" s="144"/>
    </row>
    <row r="240" spans="1:19" x14ac:dyDescent="0.3">
      <c r="A240" s="144"/>
      <c r="B240" s="144"/>
      <c r="C240" s="144"/>
      <c r="D240" s="144"/>
      <c r="E240" s="144"/>
      <c r="F240" s="144"/>
      <c r="G240" s="144"/>
      <c r="H240" s="144"/>
      <c r="I240" s="144"/>
      <c r="J240" s="144"/>
      <c r="K240" s="144"/>
      <c r="L240" s="144"/>
      <c r="M240" s="144"/>
      <c r="N240" s="144"/>
      <c r="O240" s="144"/>
      <c r="P240" s="144"/>
      <c r="Q240" s="144"/>
      <c r="R240" s="144"/>
      <c r="S240" s="144"/>
    </row>
    <row r="241" spans="1:19" x14ac:dyDescent="0.3">
      <c r="A241" s="144"/>
      <c r="B241" s="144"/>
      <c r="C241" s="144"/>
      <c r="D241" s="144"/>
      <c r="E241" s="144"/>
      <c r="F241" s="144"/>
      <c r="G241" s="144"/>
      <c r="H241" s="144"/>
      <c r="I241" s="144"/>
      <c r="J241" s="144"/>
      <c r="K241" s="144"/>
      <c r="L241" s="144"/>
      <c r="M241" s="144"/>
      <c r="N241" s="144"/>
      <c r="O241" s="144"/>
      <c r="P241" s="144"/>
      <c r="Q241" s="144"/>
      <c r="R241" s="144"/>
      <c r="S241" s="144"/>
    </row>
    <row r="242" spans="1:19" x14ac:dyDescent="0.3">
      <c r="A242" s="144"/>
      <c r="B242" s="144"/>
      <c r="C242" s="144"/>
      <c r="D242" s="144"/>
      <c r="E242" s="144"/>
      <c r="F242" s="144"/>
      <c r="G242" s="144"/>
      <c r="H242" s="144"/>
      <c r="I242" s="144"/>
      <c r="J242" s="144"/>
      <c r="K242" s="144"/>
      <c r="L242" s="144"/>
      <c r="M242" s="144"/>
      <c r="N242" s="144"/>
      <c r="O242" s="144"/>
      <c r="P242" s="144"/>
      <c r="Q242" s="144"/>
      <c r="R242" s="144"/>
      <c r="S242" s="144"/>
    </row>
    <row r="243" spans="1:19" x14ac:dyDescent="0.3">
      <c r="A243" s="144"/>
      <c r="B243" s="144"/>
      <c r="C243" s="144"/>
      <c r="D243" s="144"/>
      <c r="E243" s="144"/>
      <c r="F243" s="144"/>
      <c r="G243" s="144"/>
      <c r="H243" s="144"/>
      <c r="I243" s="144"/>
      <c r="J243" s="144"/>
      <c r="K243" s="144"/>
      <c r="L243" s="144"/>
      <c r="M243" s="144"/>
      <c r="N243" s="144"/>
      <c r="O243" s="144"/>
      <c r="P243" s="144"/>
      <c r="Q243" s="144"/>
      <c r="R243" s="144"/>
      <c r="S243" s="144"/>
    </row>
    <row r="244" spans="1:19" x14ac:dyDescent="0.3">
      <c r="A244" s="144"/>
      <c r="B244" s="144"/>
      <c r="C244" s="144"/>
      <c r="D244" s="144"/>
      <c r="E244" s="144"/>
      <c r="F244" s="144"/>
      <c r="G244" s="144"/>
      <c r="H244" s="144"/>
      <c r="I244" s="144"/>
      <c r="J244" s="144"/>
      <c r="K244" s="144"/>
      <c r="L244" s="144"/>
      <c r="M244" s="144"/>
      <c r="N244" s="144"/>
      <c r="O244" s="144"/>
      <c r="P244" s="144"/>
      <c r="Q244" s="144"/>
      <c r="R244" s="144"/>
      <c r="S244" s="144"/>
    </row>
    <row r="245" spans="1:19" x14ac:dyDescent="0.3">
      <c r="A245" s="144"/>
      <c r="B245" s="144"/>
      <c r="C245" s="144"/>
      <c r="D245" s="144"/>
      <c r="E245" s="144"/>
      <c r="F245" s="144"/>
      <c r="G245" s="144"/>
      <c r="H245" s="144"/>
      <c r="I245" s="144"/>
      <c r="J245" s="144"/>
      <c r="K245" s="144"/>
      <c r="L245" s="144"/>
      <c r="M245" s="144"/>
      <c r="N245" s="144"/>
      <c r="O245" s="144"/>
      <c r="P245" s="144"/>
      <c r="Q245" s="144"/>
      <c r="R245" s="144"/>
      <c r="S245" s="144"/>
    </row>
    <row r="246" spans="1:19" x14ac:dyDescent="0.3">
      <c r="A246" s="144"/>
      <c r="B246" s="144"/>
      <c r="C246" s="144"/>
      <c r="D246" s="144"/>
      <c r="E246" s="144"/>
      <c r="F246" s="144"/>
      <c r="G246" s="144"/>
      <c r="H246" s="144"/>
      <c r="I246" s="144"/>
      <c r="J246" s="144"/>
      <c r="K246" s="144"/>
      <c r="L246" s="144"/>
      <c r="M246" s="144"/>
      <c r="N246" s="144"/>
      <c r="O246" s="144"/>
      <c r="P246" s="144"/>
      <c r="Q246" s="144"/>
      <c r="R246" s="144"/>
      <c r="S246" s="144"/>
    </row>
    <row r="247" spans="1:19" x14ac:dyDescent="0.3">
      <c r="A247" s="144"/>
      <c r="B247" s="144"/>
      <c r="C247" s="144"/>
      <c r="D247" s="144"/>
      <c r="E247" s="144"/>
      <c r="F247" s="144"/>
      <c r="G247" s="144"/>
      <c r="H247" s="144"/>
      <c r="I247" s="144"/>
      <c r="J247" s="144"/>
      <c r="K247" s="144"/>
      <c r="L247" s="144"/>
      <c r="M247" s="144"/>
      <c r="N247" s="144"/>
      <c r="O247" s="144"/>
      <c r="P247" s="144"/>
      <c r="Q247" s="144"/>
      <c r="R247" s="144"/>
      <c r="S247" s="144"/>
    </row>
    <row r="248" spans="1:19" x14ac:dyDescent="0.3">
      <c r="A248" s="144"/>
      <c r="B248" s="144"/>
      <c r="C248" s="144"/>
      <c r="D248" s="144"/>
      <c r="E248" s="144"/>
      <c r="F248" s="144"/>
      <c r="G248" s="144"/>
      <c r="H248" s="144"/>
      <c r="I248" s="144"/>
      <c r="J248" s="144"/>
      <c r="K248" s="144"/>
      <c r="L248" s="144"/>
      <c r="M248" s="144"/>
      <c r="N248" s="144"/>
      <c r="O248" s="144"/>
      <c r="P248" s="144"/>
      <c r="Q248" s="144"/>
      <c r="R248" s="144"/>
      <c r="S248" s="144"/>
    </row>
    <row r="249" spans="1:19" x14ac:dyDescent="0.3">
      <c r="A249" s="144"/>
      <c r="B249" s="144"/>
      <c r="C249" s="144"/>
      <c r="D249" s="144"/>
      <c r="E249" s="144"/>
      <c r="F249" s="144"/>
      <c r="G249" s="144"/>
      <c r="H249" s="144"/>
      <c r="I249" s="144"/>
      <c r="J249" s="144"/>
      <c r="K249" s="144"/>
      <c r="L249" s="144"/>
      <c r="M249" s="144"/>
      <c r="N249" s="144"/>
      <c r="O249" s="144"/>
      <c r="P249" s="144"/>
      <c r="Q249" s="144"/>
      <c r="R249" s="144"/>
      <c r="S249" s="144"/>
    </row>
    <row r="250" spans="1:19" x14ac:dyDescent="0.3">
      <c r="A250" s="144"/>
      <c r="B250" s="144"/>
      <c r="C250" s="144"/>
      <c r="D250" s="144"/>
      <c r="E250" s="144"/>
      <c r="F250" s="144"/>
      <c r="G250" s="144"/>
      <c r="H250" s="144"/>
      <c r="I250" s="144"/>
      <c r="J250" s="144"/>
      <c r="K250" s="144"/>
      <c r="L250" s="144"/>
      <c r="M250" s="144"/>
      <c r="N250" s="144"/>
      <c r="O250" s="144"/>
      <c r="P250" s="144"/>
      <c r="Q250" s="144"/>
      <c r="R250" s="144"/>
      <c r="S250" s="144"/>
    </row>
    <row r="251" spans="1:19" x14ac:dyDescent="0.3">
      <c r="A251" s="144"/>
      <c r="B251" s="144"/>
      <c r="C251" s="144"/>
      <c r="D251" s="144"/>
      <c r="E251" s="144"/>
      <c r="F251" s="144"/>
      <c r="G251" s="144"/>
      <c r="H251" s="144"/>
      <c r="I251" s="144"/>
      <c r="J251" s="144"/>
      <c r="K251" s="144"/>
      <c r="L251" s="144"/>
      <c r="M251" s="144"/>
      <c r="N251" s="144"/>
      <c r="O251" s="144"/>
      <c r="P251" s="144"/>
      <c r="Q251" s="144"/>
      <c r="R251" s="144"/>
      <c r="S251" s="144"/>
    </row>
    <row r="252" spans="1:19" x14ac:dyDescent="0.3">
      <c r="A252" s="144"/>
      <c r="B252" s="144"/>
      <c r="C252" s="144"/>
      <c r="D252" s="144"/>
      <c r="E252" s="144"/>
      <c r="F252" s="144"/>
      <c r="G252" s="144"/>
      <c r="H252" s="144"/>
      <c r="I252" s="144"/>
      <c r="J252" s="144"/>
      <c r="K252" s="144"/>
      <c r="L252" s="144"/>
      <c r="M252" s="144"/>
      <c r="N252" s="144"/>
      <c r="O252" s="144"/>
      <c r="P252" s="144"/>
      <c r="Q252" s="144"/>
      <c r="R252" s="144"/>
      <c r="S252" s="144"/>
    </row>
    <row r="253" spans="1:19" x14ac:dyDescent="0.3">
      <c r="A253" s="144"/>
      <c r="B253" s="144"/>
      <c r="C253" s="144"/>
      <c r="D253" s="144"/>
      <c r="E253" s="144"/>
      <c r="F253" s="144"/>
      <c r="G253" s="144"/>
      <c r="H253" s="144"/>
      <c r="I253" s="144"/>
      <c r="J253" s="144"/>
      <c r="K253" s="144"/>
      <c r="L253" s="144"/>
      <c r="M253" s="144"/>
      <c r="N253" s="144"/>
      <c r="O253" s="144"/>
      <c r="P253" s="144"/>
      <c r="Q253" s="144"/>
      <c r="R253" s="144"/>
      <c r="S253" s="144"/>
    </row>
    <row r="254" spans="1:19" x14ac:dyDescent="0.3">
      <c r="A254" s="144"/>
      <c r="B254" s="144"/>
      <c r="C254" s="144"/>
      <c r="D254" s="144"/>
      <c r="E254" s="144"/>
      <c r="F254" s="144"/>
      <c r="G254" s="144"/>
      <c r="H254" s="144"/>
      <c r="I254" s="144"/>
      <c r="J254" s="144"/>
      <c r="K254" s="144"/>
      <c r="L254" s="144"/>
      <c r="M254" s="144"/>
      <c r="N254" s="144"/>
      <c r="O254" s="144"/>
      <c r="P254" s="144"/>
      <c r="Q254" s="144"/>
      <c r="R254" s="144"/>
      <c r="S254" s="144"/>
    </row>
    <row r="255" spans="1:19" x14ac:dyDescent="0.3">
      <c r="A255" s="144"/>
      <c r="B255" s="144"/>
      <c r="C255" s="144"/>
      <c r="D255" s="144"/>
      <c r="E255" s="144"/>
      <c r="F255" s="144"/>
      <c r="G255" s="144"/>
      <c r="H255" s="144"/>
      <c r="I255" s="144"/>
      <c r="J255" s="144"/>
      <c r="K255" s="144"/>
      <c r="L255" s="144"/>
      <c r="M255" s="144"/>
      <c r="N255" s="144"/>
      <c r="O255" s="144"/>
      <c r="P255" s="144"/>
      <c r="Q255" s="144"/>
      <c r="R255" s="144"/>
      <c r="S255" s="144"/>
    </row>
    <row r="256" spans="1:19" x14ac:dyDescent="0.3">
      <c r="A256" s="144"/>
      <c r="B256" s="144"/>
      <c r="C256" s="144"/>
      <c r="D256" s="144"/>
      <c r="E256" s="144"/>
      <c r="F256" s="144"/>
      <c r="G256" s="144"/>
      <c r="H256" s="144"/>
      <c r="I256" s="144"/>
      <c r="J256" s="144"/>
      <c r="K256" s="144"/>
      <c r="L256" s="144"/>
      <c r="M256" s="144"/>
      <c r="N256" s="144"/>
      <c r="O256" s="144"/>
      <c r="P256" s="144"/>
      <c r="Q256" s="144"/>
      <c r="R256" s="144"/>
      <c r="S256" s="144"/>
    </row>
    <row r="257" spans="1:19" x14ac:dyDescent="0.3">
      <c r="A257" s="144"/>
      <c r="B257" s="144"/>
      <c r="C257" s="144"/>
      <c r="D257" s="144"/>
      <c r="E257" s="144"/>
      <c r="F257" s="144"/>
      <c r="G257" s="144"/>
      <c r="H257" s="144"/>
      <c r="I257" s="144"/>
      <c r="J257" s="144"/>
      <c r="K257" s="144"/>
      <c r="L257" s="144"/>
      <c r="M257" s="144"/>
      <c r="N257" s="144"/>
      <c r="O257" s="144"/>
      <c r="P257" s="144"/>
      <c r="Q257" s="144"/>
      <c r="R257" s="144"/>
      <c r="S257" s="144"/>
    </row>
    <row r="258" spans="1:19" x14ac:dyDescent="0.3">
      <c r="A258" s="144"/>
      <c r="B258" s="144"/>
      <c r="C258" s="144"/>
      <c r="D258" s="144"/>
      <c r="E258" s="144"/>
      <c r="F258" s="144"/>
      <c r="G258" s="144"/>
      <c r="H258" s="144"/>
      <c r="I258" s="144"/>
      <c r="J258" s="144"/>
      <c r="K258" s="144"/>
      <c r="L258" s="144"/>
      <c r="M258" s="144"/>
      <c r="N258" s="144"/>
      <c r="O258" s="144"/>
      <c r="P258" s="144"/>
      <c r="Q258" s="144"/>
      <c r="R258" s="144"/>
      <c r="S258" s="144"/>
    </row>
    <row r="259" spans="1:19" x14ac:dyDescent="0.3">
      <c r="A259" s="144"/>
      <c r="B259" s="144"/>
      <c r="C259" s="144"/>
      <c r="D259" s="144"/>
      <c r="E259" s="144"/>
      <c r="F259" s="144"/>
      <c r="G259" s="144"/>
      <c r="H259" s="144"/>
      <c r="I259" s="144"/>
      <c r="J259" s="144"/>
      <c r="K259" s="144"/>
      <c r="L259" s="144"/>
      <c r="M259" s="144"/>
      <c r="N259" s="144"/>
      <c r="O259" s="144"/>
      <c r="P259" s="144"/>
      <c r="Q259" s="144"/>
      <c r="R259" s="144"/>
      <c r="S259" s="144"/>
    </row>
    <row r="260" spans="1:19" x14ac:dyDescent="0.3">
      <c r="A260" s="144"/>
      <c r="B260" s="144"/>
      <c r="C260" s="144"/>
      <c r="D260" s="144"/>
      <c r="E260" s="144"/>
      <c r="F260" s="144"/>
      <c r="G260" s="144"/>
      <c r="H260" s="144"/>
      <c r="I260" s="144"/>
      <c r="J260" s="144"/>
      <c r="K260" s="144"/>
      <c r="L260" s="144"/>
      <c r="M260" s="144"/>
      <c r="N260" s="144"/>
      <c r="O260" s="144"/>
      <c r="P260" s="144"/>
      <c r="Q260" s="144"/>
      <c r="R260" s="144"/>
      <c r="S260" s="144"/>
    </row>
    <row r="261" spans="1:19" x14ac:dyDescent="0.3">
      <c r="A261" s="144"/>
      <c r="B261" s="144"/>
      <c r="C261" s="144"/>
      <c r="D261" s="144"/>
      <c r="E261" s="144"/>
      <c r="F261" s="144"/>
      <c r="G261" s="144"/>
      <c r="H261" s="144"/>
      <c r="I261" s="144"/>
      <c r="J261" s="144"/>
      <c r="K261" s="144"/>
      <c r="L261" s="144"/>
      <c r="M261" s="144"/>
      <c r="N261" s="144"/>
      <c r="O261" s="144"/>
      <c r="P261" s="144"/>
      <c r="Q261" s="144"/>
      <c r="R261" s="144"/>
      <c r="S261" s="144"/>
    </row>
    <row r="262" spans="1:19" x14ac:dyDescent="0.3">
      <c r="A262" s="144"/>
      <c r="B262" s="144"/>
      <c r="C262" s="144"/>
      <c r="D262" s="144"/>
      <c r="E262" s="144"/>
      <c r="F262" s="144"/>
      <c r="G262" s="144"/>
      <c r="H262" s="144"/>
      <c r="I262" s="144"/>
      <c r="J262" s="144"/>
      <c r="K262" s="144"/>
      <c r="L262" s="144"/>
      <c r="M262" s="144"/>
      <c r="N262" s="144"/>
      <c r="O262" s="144"/>
      <c r="P262" s="144"/>
      <c r="Q262" s="144"/>
      <c r="R262" s="144"/>
      <c r="S262" s="144"/>
    </row>
    <row r="263" spans="1:19" x14ac:dyDescent="0.3">
      <c r="A263" s="144"/>
      <c r="B263" s="144"/>
      <c r="C263" s="144"/>
      <c r="D263" s="144"/>
      <c r="E263" s="144"/>
      <c r="F263" s="144"/>
      <c r="G263" s="144"/>
      <c r="H263" s="144"/>
      <c r="I263" s="144"/>
      <c r="J263" s="144"/>
      <c r="K263" s="144"/>
      <c r="L263" s="144"/>
      <c r="M263" s="144"/>
      <c r="N263" s="144"/>
      <c r="O263" s="144"/>
      <c r="P263" s="144"/>
      <c r="Q263" s="144"/>
      <c r="R263" s="144"/>
      <c r="S263" s="144"/>
    </row>
    <row r="264" spans="1:19" x14ac:dyDescent="0.3">
      <c r="A264" s="144"/>
      <c r="B264" s="144"/>
      <c r="C264" s="144"/>
      <c r="D264" s="144"/>
      <c r="E264" s="144"/>
      <c r="F264" s="144"/>
      <c r="G264" s="144"/>
      <c r="H264" s="144"/>
      <c r="I264" s="144"/>
      <c r="J264" s="144"/>
      <c r="K264" s="144"/>
      <c r="L264" s="144"/>
      <c r="M264" s="144"/>
      <c r="N264" s="144"/>
      <c r="O264" s="144"/>
      <c r="P264" s="144"/>
      <c r="Q264" s="144"/>
      <c r="R264" s="144"/>
      <c r="S264" s="144"/>
    </row>
    <row r="265" spans="1:19" x14ac:dyDescent="0.3">
      <c r="A265" s="144"/>
      <c r="B265" s="144"/>
      <c r="C265" s="144"/>
      <c r="D265" s="144"/>
      <c r="E265" s="144"/>
      <c r="F265" s="144"/>
      <c r="G265" s="144"/>
      <c r="H265" s="144"/>
      <c r="I265" s="144"/>
      <c r="J265" s="144"/>
      <c r="K265" s="144"/>
      <c r="L265" s="144"/>
      <c r="M265" s="144"/>
      <c r="N265" s="144"/>
      <c r="O265" s="144"/>
      <c r="P265" s="144"/>
      <c r="Q265" s="144"/>
      <c r="R265" s="144"/>
      <c r="S265" s="144"/>
    </row>
    <row r="266" spans="1:19" x14ac:dyDescent="0.3">
      <c r="A266" s="144"/>
      <c r="B266" s="144"/>
      <c r="C266" s="144"/>
      <c r="D266" s="144"/>
      <c r="E266" s="144"/>
      <c r="F266" s="144"/>
      <c r="G266" s="144"/>
      <c r="H266" s="144"/>
      <c r="I266" s="144"/>
      <c r="J266" s="144"/>
      <c r="K266" s="144"/>
      <c r="L266" s="144"/>
      <c r="M266" s="144"/>
      <c r="N266" s="144"/>
      <c r="O266" s="144"/>
      <c r="P266" s="144"/>
      <c r="Q266" s="144"/>
      <c r="R266" s="144"/>
      <c r="S266" s="144"/>
    </row>
    <row r="267" spans="1:19" x14ac:dyDescent="0.3">
      <c r="A267" s="144"/>
      <c r="B267" s="144"/>
      <c r="C267" s="144"/>
      <c r="D267" s="144"/>
      <c r="E267" s="144"/>
      <c r="F267" s="144"/>
      <c r="G267" s="144"/>
      <c r="H267" s="144"/>
      <c r="I267" s="144"/>
      <c r="J267" s="144"/>
      <c r="K267" s="144"/>
      <c r="L267" s="144"/>
      <c r="M267" s="144"/>
      <c r="N267" s="144"/>
      <c r="O267" s="144"/>
      <c r="P267" s="144"/>
      <c r="Q267" s="144"/>
      <c r="R267" s="144"/>
      <c r="S267" s="144"/>
    </row>
    <row r="268" spans="1:19" x14ac:dyDescent="0.3">
      <c r="A268" s="144"/>
      <c r="B268" s="144"/>
      <c r="C268" s="144"/>
      <c r="D268" s="144"/>
      <c r="E268" s="144"/>
      <c r="F268" s="144"/>
      <c r="G268" s="144"/>
      <c r="H268" s="144"/>
      <c r="I268" s="144"/>
      <c r="J268" s="144"/>
      <c r="K268" s="144"/>
      <c r="L268" s="144"/>
      <c r="M268" s="144"/>
      <c r="N268" s="144"/>
      <c r="O268" s="144"/>
      <c r="P268" s="144"/>
      <c r="Q268" s="144"/>
      <c r="R268" s="144"/>
      <c r="S268" s="144"/>
    </row>
    <row r="269" spans="1:19" x14ac:dyDescent="0.3">
      <c r="A269" s="144"/>
      <c r="B269" s="144"/>
      <c r="C269" s="144"/>
      <c r="D269" s="144"/>
      <c r="E269" s="144"/>
      <c r="F269" s="144"/>
      <c r="G269" s="144"/>
      <c r="H269" s="144"/>
      <c r="I269" s="144"/>
      <c r="J269" s="144"/>
      <c r="K269" s="144"/>
      <c r="L269" s="144"/>
      <c r="M269" s="144"/>
      <c r="N269" s="144"/>
      <c r="O269" s="144"/>
      <c r="P269" s="144"/>
      <c r="Q269" s="144"/>
      <c r="R269" s="144"/>
      <c r="S269" s="144"/>
    </row>
    <row r="270" spans="1:19" x14ac:dyDescent="0.3">
      <c r="A270" s="144"/>
      <c r="B270" s="144"/>
      <c r="C270" s="144"/>
      <c r="D270" s="144"/>
      <c r="E270" s="144"/>
      <c r="F270" s="144"/>
      <c r="G270" s="144"/>
      <c r="H270" s="144"/>
      <c r="I270" s="144"/>
      <c r="J270" s="144"/>
      <c r="K270" s="144"/>
      <c r="L270" s="144"/>
      <c r="M270" s="144"/>
      <c r="N270" s="144"/>
      <c r="O270" s="144"/>
      <c r="P270" s="144"/>
      <c r="Q270" s="144"/>
      <c r="R270" s="144"/>
      <c r="S270" s="144"/>
    </row>
    <row r="271" spans="1:19" x14ac:dyDescent="0.3">
      <c r="A271" s="144"/>
      <c r="B271" s="144"/>
      <c r="C271" s="144"/>
      <c r="D271" s="144"/>
      <c r="E271" s="144"/>
      <c r="F271" s="144"/>
      <c r="G271" s="144"/>
      <c r="H271" s="144"/>
      <c r="I271" s="144"/>
      <c r="J271" s="144"/>
      <c r="K271" s="144"/>
      <c r="L271" s="144"/>
      <c r="M271" s="144"/>
      <c r="N271" s="144"/>
      <c r="O271" s="144"/>
      <c r="P271" s="144"/>
      <c r="Q271" s="144"/>
      <c r="R271" s="144"/>
      <c r="S271" s="144"/>
    </row>
    <row r="272" spans="1:19" x14ac:dyDescent="0.3">
      <c r="A272" s="144"/>
      <c r="B272" s="144"/>
      <c r="C272" s="144"/>
      <c r="D272" s="144"/>
      <c r="E272" s="144"/>
      <c r="F272" s="144"/>
      <c r="G272" s="144"/>
      <c r="H272" s="144"/>
      <c r="I272" s="144"/>
      <c r="J272" s="144"/>
      <c r="K272" s="144"/>
      <c r="L272" s="144"/>
      <c r="M272" s="144"/>
      <c r="N272" s="144"/>
      <c r="O272" s="144"/>
      <c r="P272" s="144"/>
      <c r="Q272" s="144"/>
      <c r="R272" s="144"/>
      <c r="S272" s="144"/>
    </row>
    <row r="273" spans="1:19" x14ac:dyDescent="0.3">
      <c r="A273" s="144"/>
      <c r="B273" s="144"/>
      <c r="C273" s="144"/>
      <c r="D273" s="144"/>
      <c r="E273" s="144"/>
      <c r="F273" s="144"/>
      <c r="G273" s="144"/>
      <c r="H273" s="144"/>
      <c r="I273" s="144"/>
      <c r="J273" s="144"/>
      <c r="K273" s="144"/>
      <c r="L273" s="144"/>
      <c r="M273" s="144"/>
      <c r="N273" s="144"/>
      <c r="O273" s="144"/>
      <c r="P273" s="144"/>
      <c r="Q273" s="144"/>
      <c r="R273" s="144"/>
      <c r="S273" s="144"/>
    </row>
    <row r="274" spans="1:19" x14ac:dyDescent="0.3">
      <c r="A274" s="144"/>
      <c r="B274" s="144"/>
      <c r="C274" s="144"/>
      <c r="D274" s="144"/>
      <c r="E274" s="144"/>
      <c r="F274" s="144"/>
      <c r="G274" s="144"/>
      <c r="H274" s="144"/>
      <c r="I274" s="144"/>
      <c r="J274" s="144"/>
      <c r="K274" s="144"/>
      <c r="L274" s="144"/>
      <c r="M274" s="144"/>
      <c r="N274" s="144"/>
      <c r="O274" s="144"/>
      <c r="P274" s="144"/>
      <c r="Q274" s="144"/>
      <c r="R274" s="144"/>
      <c r="S274" s="144"/>
    </row>
    <row r="275" spans="1:19" x14ac:dyDescent="0.3">
      <c r="A275" s="144"/>
      <c r="B275" s="144"/>
      <c r="C275" s="144"/>
      <c r="D275" s="144"/>
      <c r="E275" s="144"/>
      <c r="F275" s="144"/>
      <c r="G275" s="144"/>
      <c r="H275" s="144"/>
      <c r="I275" s="144"/>
      <c r="J275" s="144"/>
      <c r="K275" s="144"/>
      <c r="L275" s="144"/>
      <c r="M275" s="144"/>
      <c r="N275" s="144"/>
      <c r="O275" s="144"/>
      <c r="P275" s="144"/>
      <c r="Q275" s="144"/>
      <c r="R275" s="144"/>
      <c r="S275" s="144"/>
    </row>
    <row r="276" spans="1:19" x14ac:dyDescent="0.3">
      <c r="A276" s="144"/>
      <c r="B276" s="144"/>
      <c r="C276" s="144"/>
      <c r="D276" s="144"/>
      <c r="E276" s="144"/>
      <c r="F276" s="144"/>
      <c r="G276" s="144"/>
      <c r="H276" s="144"/>
      <c r="I276" s="144"/>
      <c r="J276" s="144"/>
      <c r="K276" s="144"/>
      <c r="L276" s="144"/>
      <c r="M276" s="144"/>
      <c r="N276" s="144"/>
      <c r="O276" s="144"/>
      <c r="P276" s="144"/>
      <c r="Q276" s="144"/>
      <c r="R276" s="144"/>
      <c r="S276" s="144"/>
    </row>
    <row r="277" spans="1:19" x14ac:dyDescent="0.3">
      <c r="A277" s="144"/>
      <c r="B277" s="144"/>
      <c r="C277" s="144"/>
      <c r="D277" s="144"/>
      <c r="E277" s="144"/>
      <c r="F277" s="144"/>
      <c r="G277" s="144"/>
      <c r="H277" s="144"/>
      <c r="I277" s="144"/>
      <c r="J277" s="144"/>
      <c r="K277" s="144"/>
      <c r="L277" s="144"/>
      <c r="M277" s="144"/>
      <c r="N277" s="144"/>
      <c r="O277" s="144"/>
      <c r="P277" s="144"/>
      <c r="Q277" s="144"/>
      <c r="R277" s="144"/>
      <c r="S277" s="144"/>
    </row>
    <row r="278" spans="1:19" x14ac:dyDescent="0.3">
      <c r="A278" s="144"/>
      <c r="B278" s="144"/>
      <c r="C278" s="144"/>
      <c r="D278" s="144"/>
      <c r="E278" s="144"/>
      <c r="F278" s="144"/>
      <c r="G278" s="144"/>
      <c r="H278" s="144"/>
      <c r="I278" s="144"/>
      <c r="J278" s="144"/>
      <c r="K278" s="144"/>
      <c r="L278" s="144"/>
      <c r="M278" s="144"/>
      <c r="N278" s="144"/>
      <c r="O278" s="144"/>
      <c r="P278" s="144"/>
      <c r="Q278" s="144"/>
      <c r="R278" s="144"/>
      <c r="S278" s="144"/>
    </row>
    <row r="279" spans="1:19" x14ac:dyDescent="0.3">
      <c r="A279" s="144"/>
      <c r="B279" s="144"/>
      <c r="C279" s="144"/>
      <c r="D279" s="144"/>
      <c r="E279" s="144"/>
      <c r="F279" s="144"/>
      <c r="G279" s="144"/>
      <c r="H279" s="144"/>
      <c r="I279" s="144"/>
      <c r="J279" s="144"/>
      <c r="K279" s="144"/>
      <c r="L279" s="144"/>
      <c r="M279" s="144"/>
      <c r="N279" s="144"/>
      <c r="O279" s="144"/>
      <c r="P279" s="144"/>
      <c r="Q279" s="144"/>
      <c r="R279" s="144"/>
      <c r="S279" s="144"/>
    </row>
    <row r="280" spans="1:19" x14ac:dyDescent="0.3">
      <c r="A280" s="144"/>
      <c r="B280" s="144"/>
      <c r="C280" s="144"/>
      <c r="D280" s="144"/>
      <c r="E280" s="144"/>
      <c r="F280" s="144"/>
      <c r="G280" s="144"/>
      <c r="H280" s="144"/>
      <c r="I280" s="144"/>
      <c r="J280" s="144"/>
      <c r="K280" s="144"/>
      <c r="L280" s="144"/>
      <c r="M280" s="144"/>
      <c r="N280" s="144"/>
      <c r="O280" s="144"/>
      <c r="P280" s="144"/>
      <c r="Q280" s="144"/>
      <c r="R280" s="144"/>
      <c r="S280" s="144"/>
    </row>
    <row r="281" spans="1:19" x14ac:dyDescent="0.3">
      <c r="A281" s="144"/>
      <c r="B281" s="144"/>
      <c r="C281" s="144"/>
      <c r="D281" s="144"/>
      <c r="E281" s="144"/>
      <c r="F281" s="144"/>
      <c r="G281" s="144"/>
      <c r="H281" s="144"/>
      <c r="I281" s="144"/>
      <c r="J281" s="144"/>
      <c r="K281" s="144"/>
      <c r="L281" s="144"/>
      <c r="M281" s="144"/>
      <c r="N281" s="144"/>
      <c r="O281" s="144"/>
      <c r="P281" s="144"/>
      <c r="Q281" s="144"/>
      <c r="R281" s="144"/>
      <c r="S281" s="144"/>
    </row>
    <row r="282" spans="1:19" x14ac:dyDescent="0.3">
      <c r="A282" s="144"/>
      <c r="B282" s="144"/>
      <c r="C282" s="144"/>
      <c r="D282" s="144"/>
      <c r="E282" s="144"/>
      <c r="F282" s="144"/>
      <c r="G282" s="144"/>
      <c r="H282" s="144"/>
      <c r="I282" s="144"/>
      <c r="J282" s="144"/>
      <c r="K282" s="144"/>
      <c r="L282" s="144"/>
      <c r="M282" s="144"/>
      <c r="N282" s="144"/>
      <c r="O282" s="144"/>
      <c r="P282" s="144"/>
      <c r="Q282" s="144"/>
      <c r="R282" s="144"/>
      <c r="S282" s="144"/>
    </row>
    <row r="283" spans="1:19" x14ac:dyDescent="0.3">
      <c r="A283" s="144"/>
      <c r="B283" s="144"/>
      <c r="C283" s="144"/>
      <c r="D283" s="144"/>
      <c r="E283" s="144"/>
      <c r="F283" s="144"/>
      <c r="G283" s="144"/>
      <c r="H283" s="144"/>
      <c r="I283" s="144"/>
      <c r="J283" s="144"/>
      <c r="K283" s="144"/>
      <c r="L283" s="144"/>
      <c r="M283" s="144"/>
      <c r="N283" s="144"/>
      <c r="O283" s="144"/>
      <c r="P283" s="144"/>
      <c r="Q283" s="144"/>
      <c r="R283" s="144"/>
      <c r="S283" s="144"/>
    </row>
    <row r="284" spans="1:19" x14ac:dyDescent="0.3">
      <c r="A284" s="144"/>
      <c r="B284" s="144"/>
      <c r="C284" s="144"/>
      <c r="D284" s="144"/>
      <c r="E284" s="144"/>
      <c r="F284" s="144"/>
      <c r="G284" s="144"/>
      <c r="H284" s="144"/>
      <c r="I284" s="144"/>
      <c r="J284" s="144"/>
      <c r="K284" s="144"/>
      <c r="L284" s="144"/>
      <c r="M284" s="144"/>
      <c r="N284" s="144"/>
      <c r="O284" s="144"/>
      <c r="P284" s="144"/>
      <c r="Q284" s="144"/>
      <c r="R284" s="144"/>
      <c r="S284" s="144"/>
    </row>
    <row r="285" spans="1:19" x14ac:dyDescent="0.3">
      <c r="A285" s="144"/>
      <c r="B285" s="144"/>
      <c r="C285" s="144"/>
      <c r="D285" s="144"/>
      <c r="E285" s="144"/>
      <c r="F285" s="144"/>
      <c r="G285" s="144"/>
      <c r="H285" s="144"/>
      <c r="I285" s="144"/>
      <c r="J285" s="144"/>
      <c r="K285" s="144"/>
      <c r="L285" s="144"/>
      <c r="M285" s="144"/>
      <c r="N285" s="144"/>
      <c r="O285" s="144"/>
      <c r="P285" s="144"/>
      <c r="Q285" s="144"/>
      <c r="R285" s="144"/>
      <c r="S285" s="144"/>
    </row>
    <row r="286" spans="1:19" x14ac:dyDescent="0.3">
      <c r="A286" s="144"/>
      <c r="B286" s="144"/>
      <c r="C286" s="144"/>
      <c r="D286" s="144"/>
      <c r="E286" s="144"/>
      <c r="F286" s="144"/>
      <c r="G286" s="144"/>
      <c r="H286" s="144"/>
      <c r="I286" s="144"/>
      <c r="J286" s="144"/>
      <c r="K286" s="144"/>
      <c r="L286" s="144"/>
      <c r="M286" s="144"/>
      <c r="N286" s="144"/>
      <c r="O286" s="144"/>
      <c r="P286" s="144"/>
      <c r="Q286" s="144"/>
      <c r="R286" s="144"/>
      <c r="S286" s="144"/>
    </row>
    <row r="287" spans="1:19" x14ac:dyDescent="0.3">
      <c r="A287" s="144"/>
      <c r="B287" s="144"/>
      <c r="C287" s="144"/>
      <c r="D287" s="144"/>
      <c r="E287" s="144"/>
      <c r="F287" s="144"/>
      <c r="G287" s="144"/>
      <c r="H287" s="144"/>
      <c r="I287" s="144"/>
      <c r="J287" s="144"/>
      <c r="K287" s="144"/>
      <c r="L287" s="144"/>
      <c r="M287" s="144"/>
      <c r="N287" s="144"/>
      <c r="O287" s="144"/>
      <c r="P287" s="144"/>
      <c r="Q287" s="144"/>
      <c r="R287" s="144"/>
      <c r="S287" s="144"/>
    </row>
    <row r="288" spans="1:19" x14ac:dyDescent="0.3">
      <c r="A288" s="144"/>
      <c r="B288" s="144"/>
      <c r="C288" s="144"/>
      <c r="D288" s="144"/>
      <c r="E288" s="144"/>
      <c r="F288" s="144"/>
      <c r="G288" s="144"/>
      <c r="H288" s="144"/>
      <c r="I288" s="144"/>
      <c r="J288" s="144"/>
      <c r="K288" s="144"/>
      <c r="L288" s="144"/>
      <c r="M288" s="144"/>
      <c r="N288" s="144"/>
      <c r="O288" s="144"/>
      <c r="P288" s="144"/>
      <c r="Q288" s="144"/>
      <c r="R288" s="144"/>
      <c r="S288" s="144"/>
    </row>
    <row r="289" spans="1:19" x14ac:dyDescent="0.3">
      <c r="A289" s="144"/>
      <c r="B289" s="144"/>
      <c r="C289" s="144"/>
      <c r="D289" s="144"/>
      <c r="E289" s="144"/>
      <c r="F289" s="144"/>
      <c r="G289" s="144"/>
      <c r="H289" s="144"/>
      <c r="I289" s="144"/>
      <c r="J289" s="144"/>
      <c r="K289" s="144"/>
      <c r="L289" s="144"/>
      <c r="M289" s="144"/>
      <c r="N289" s="144"/>
      <c r="O289" s="144"/>
      <c r="P289" s="144"/>
      <c r="Q289" s="144"/>
      <c r="R289" s="144"/>
      <c r="S289" s="144"/>
    </row>
    <row r="290" spans="1:19" x14ac:dyDescent="0.3">
      <c r="A290" s="144"/>
      <c r="B290" s="144"/>
      <c r="C290" s="144"/>
      <c r="D290" s="144"/>
      <c r="E290" s="144"/>
      <c r="F290" s="144"/>
      <c r="G290" s="144"/>
      <c r="H290" s="144"/>
      <c r="I290" s="144"/>
      <c r="J290" s="144"/>
      <c r="K290" s="144"/>
      <c r="L290" s="144"/>
      <c r="M290" s="144"/>
      <c r="N290" s="144"/>
      <c r="O290" s="144"/>
      <c r="P290" s="144"/>
      <c r="Q290" s="144"/>
      <c r="R290" s="144"/>
      <c r="S290" s="144"/>
    </row>
    <row r="291" spans="1:19" x14ac:dyDescent="0.3">
      <c r="A291" s="144"/>
      <c r="B291" s="144"/>
      <c r="C291" s="144"/>
      <c r="D291" s="144"/>
      <c r="E291" s="144"/>
      <c r="F291" s="144"/>
      <c r="G291" s="144"/>
      <c r="H291" s="144"/>
      <c r="I291" s="144"/>
      <c r="J291" s="144"/>
      <c r="K291" s="144"/>
      <c r="L291" s="144"/>
      <c r="M291" s="144"/>
      <c r="N291" s="144"/>
      <c r="O291" s="144"/>
      <c r="P291" s="144"/>
      <c r="Q291" s="144"/>
      <c r="R291" s="144"/>
      <c r="S291" s="144"/>
    </row>
    <row r="292" spans="1:19" x14ac:dyDescent="0.3">
      <c r="A292" s="144"/>
      <c r="B292" s="144"/>
      <c r="C292" s="144"/>
      <c r="D292" s="144"/>
      <c r="E292" s="144"/>
      <c r="F292" s="144"/>
      <c r="G292" s="144"/>
      <c r="H292" s="144"/>
      <c r="I292" s="144"/>
      <c r="J292" s="144"/>
      <c r="K292" s="144"/>
      <c r="L292" s="144"/>
      <c r="M292" s="144"/>
      <c r="N292" s="144"/>
      <c r="O292" s="144"/>
      <c r="P292" s="144"/>
      <c r="Q292" s="144"/>
      <c r="R292" s="144"/>
      <c r="S292" s="144"/>
    </row>
    <row r="293" spans="1:19" x14ac:dyDescent="0.3">
      <c r="A293" s="144"/>
      <c r="B293" s="144"/>
      <c r="C293" s="144"/>
      <c r="D293" s="144"/>
      <c r="E293" s="144"/>
      <c r="F293" s="144"/>
      <c r="G293" s="144"/>
      <c r="H293" s="144"/>
      <c r="I293" s="144"/>
      <c r="J293" s="144"/>
      <c r="K293" s="144"/>
      <c r="L293" s="144"/>
      <c r="M293" s="144"/>
      <c r="N293" s="144"/>
      <c r="O293" s="144"/>
      <c r="P293" s="144"/>
      <c r="Q293" s="144"/>
      <c r="R293" s="144"/>
      <c r="S293" s="144"/>
    </row>
    <row r="294" spans="1:19" x14ac:dyDescent="0.3">
      <c r="A294" s="144"/>
      <c r="B294" s="144"/>
      <c r="C294" s="144"/>
      <c r="D294" s="144"/>
      <c r="E294" s="144"/>
      <c r="F294" s="144"/>
      <c r="G294" s="144"/>
      <c r="H294" s="144"/>
      <c r="I294" s="144"/>
      <c r="J294" s="144"/>
      <c r="K294" s="144"/>
      <c r="L294" s="144"/>
      <c r="M294" s="144"/>
      <c r="N294" s="144"/>
      <c r="O294" s="144"/>
      <c r="P294" s="144"/>
      <c r="Q294" s="144"/>
      <c r="R294" s="144"/>
      <c r="S294" s="144"/>
    </row>
    <row r="295" spans="1:19" x14ac:dyDescent="0.3">
      <c r="A295" s="144"/>
      <c r="B295" s="144"/>
      <c r="C295" s="144"/>
      <c r="D295" s="144"/>
      <c r="E295" s="144"/>
      <c r="F295" s="144"/>
      <c r="G295" s="144"/>
      <c r="H295" s="144"/>
      <c r="I295" s="144"/>
      <c r="J295" s="144"/>
      <c r="K295" s="144"/>
      <c r="L295" s="144"/>
      <c r="M295" s="144"/>
      <c r="N295" s="144"/>
      <c r="O295" s="144"/>
      <c r="P295" s="144"/>
      <c r="Q295" s="144"/>
      <c r="R295" s="144"/>
      <c r="S295" s="144"/>
    </row>
    <row r="296" spans="1:19" x14ac:dyDescent="0.3">
      <c r="A296" s="144"/>
      <c r="B296" s="144"/>
      <c r="C296" s="144"/>
      <c r="D296" s="144"/>
      <c r="E296" s="144"/>
      <c r="F296" s="144"/>
      <c r="G296" s="144"/>
      <c r="H296" s="144"/>
      <c r="I296" s="144"/>
      <c r="J296" s="144"/>
      <c r="K296" s="144"/>
      <c r="L296" s="144"/>
      <c r="M296" s="144"/>
      <c r="N296" s="144"/>
      <c r="O296" s="144"/>
      <c r="P296" s="144"/>
      <c r="Q296" s="144"/>
      <c r="R296" s="144"/>
      <c r="S296" s="144"/>
    </row>
    <row r="297" spans="1:19" x14ac:dyDescent="0.3">
      <c r="A297" s="144"/>
      <c r="B297" s="144"/>
      <c r="C297" s="144"/>
      <c r="D297" s="144"/>
      <c r="E297" s="144"/>
      <c r="F297" s="144"/>
      <c r="G297" s="144"/>
      <c r="H297" s="144"/>
      <c r="I297" s="144"/>
      <c r="J297" s="144"/>
      <c r="K297" s="144"/>
      <c r="L297" s="144"/>
      <c r="M297" s="144"/>
      <c r="N297" s="144"/>
      <c r="O297" s="144"/>
      <c r="P297" s="144"/>
      <c r="Q297" s="144"/>
      <c r="R297" s="144"/>
      <c r="S297" s="144"/>
    </row>
    <row r="298" spans="1:19" x14ac:dyDescent="0.3">
      <c r="A298" s="144"/>
      <c r="B298" s="144"/>
      <c r="C298" s="144"/>
      <c r="D298" s="144"/>
      <c r="E298" s="144"/>
      <c r="F298" s="144"/>
      <c r="G298" s="144"/>
      <c r="H298" s="144"/>
      <c r="I298" s="144"/>
      <c r="J298" s="144"/>
      <c r="K298" s="144"/>
      <c r="L298" s="144"/>
      <c r="M298" s="144"/>
      <c r="N298" s="144"/>
      <c r="O298" s="144"/>
      <c r="P298" s="144"/>
      <c r="Q298" s="144"/>
      <c r="R298" s="144"/>
      <c r="S298" s="144"/>
    </row>
    <row r="299" spans="1:19" x14ac:dyDescent="0.3">
      <c r="A299" s="144"/>
      <c r="B299" s="144"/>
      <c r="C299" s="144"/>
      <c r="D299" s="144"/>
      <c r="E299" s="144"/>
      <c r="F299" s="144"/>
      <c r="G299" s="144"/>
      <c r="H299" s="144"/>
      <c r="I299" s="144"/>
      <c r="J299" s="144"/>
      <c r="K299" s="144"/>
      <c r="L299" s="144"/>
      <c r="M299" s="144"/>
      <c r="N299" s="144"/>
      <c r="O299" s="144"/>
      <c r="P299" s="144"/>
      <c r="Q299" s="144"/>
      <c r="R299" s="144"/>
      <c r="S299" s="144"/>
    </row>
    <row r="300" spans="1:19" x14ac:dyDescent="0.3">
      <c r="A300" s="144"/>
      <c r="B300" s="144"/>
      <c r="C300" s="144"/>
      <c r="D300" s="144"/>
      <c r="E300" s="144"/>
      <c r="F300" s="144"/>
      <c r="G300" s="144"/>
      <c r="H300" s="144"/>
      <c r="I300" s="144"/>
      <c r="J300" s="144"/>
      <c r="K300" s="144"/>
      <c r="L300" s="144"/>
      <c r="M300" s="144"/>
      <c r="N300" s="144"/>
      <c r="O300" s="144"/>
      <c r="P300" s="144"/>
      <c r="Q300" s="144"/>
      <c r="R300" s="144"/>
      <c r="S300" s="144"/>
    </row>
    <row r="301" spans="1:19" x14ac:dyDescent="0.3">
      <c r="A301" s="144"/>
      <c r="B301" s="144"/>
      <c r="C301" s="144"/>
      <c r="D301" s="144"/>
      <c r="E301" s="144"/>
      <c r="F301" s="144"/>
      <c r="G301" s="144"/>
      <c r="H301" s="144"/>
      <c r="I301" s="144"/>
      <c r="J301" s="144"/>
      <c r="K301" s="144"/>
      <c r="L301" s="144"/>
      <c r="M301" s="144"/>
      <c r="N301" s="144"/>
      <c r="O301" s="144"/>
      <c r="P301" s="144"/>
      <c r="Q301" s="144"/>
      <c r="R301" s="144"/>
      <c r="S301" s="144"/>
    </row>
    <row r="302" spans="1:19" x14ac:dyDescent="0.3">
      <c r="A302" s="144"/>
      <c r="B302" s="144"/>
      <c r="C302" s="144"/>
      <c r="D302" s="144"/>
      <c r="E302" s="144"/>
      <c r="F302" s="144"/>
      <c r="G302" s="144"/>
      <c r="H302" s="144"/>
      <c r="I302" s="144"/>
      <c r="J302" s="144"/>
      <c r="K302" s="144"/>
      <c r="L302" s="144"/>
      <c r="M302" s="144"/>
      <c r="N302" s="144"/>
      <c r="O302" s="144"/>
      <c r="P302" s="144"/>
      <c r="Q302" s="144"/>
      <c r="R302" s="144"/>
      <c r="S302" s="144"/>
    </row>
    <row r="303" spans="1:19" x14ac:dyDescent="0.3">
      <c r="A303" s="144"/>
      <c r="B303" s="144"/>
      <c r="C303" s="144"/>
      <c r="D303" s="144"/>
      <c r="E303" s="144"/>
      <c r="F303" s="144"/>
      <c r="G303" s="144"/>
      <c r="H303" s="144"/>
      <c r="I303" s="144"/>
      <c r="J303" s="144"/>
      <c r="K303" s="144"/>
      <c r="L303" s="144"/>
      <c r="M303" s="144"/>
      <c r="N303" s="144"/>
      <c r="O303" s="144"/>
      <c r="P303" s="144"/>
      <c r="Q303" s="144"/>
      <c r="R303" s="144"/>
      <c r="S303" s="144"/>
    </row>
    <row r="304" spans="1:19" x14ac:dyDescent="0.3">
      <c r="A304" s="144"/>
      <c r="B304" s="144"/>
      <c r="C304" s="144"/>
      <c r="D304" s="144"/>
      <c r="E304" s="144"/>
      <c r="F304" s="144"/>
      <c r="G304" s="144"/>
      <c r="H304" s="144"/>
      <c r="I304" s="144"/>
      <c r="J304" s="144"/>
      <c r="K304" s="144"/>
      <c r="L304" s="144"/>
      <c r="M304" s="144"/>
      <c r="N304" s="144"/>
      <c r="O304" s="144"/>
      <c r="P304" s="144"/>
      <c r="Q304" s="144"/>
      <c r="R304" s="144"/>
      <c r="S304" s="144"/>
    </row>
    <row r="305" spans="1:19" x14ac:dyDescent="0.3">
      <c r="A305" s="144"/>
      <c r="B305" s="144"/>
      <c r="C305" s="144"/>
      <c r="D305" s="144"/>
      <c r="E305" s="144"/>
      <c r="F305" s="144"/>
      <c r="G305" s="144"/>
      <c r="H305" s="144"/>
      <c r="I305" s="144"/>
      <c r="J305" s="144"/>
      <c r="K305" s="144"/>
      <c r="L305" s="144"/>
      <c r="M305" s="144"/>
      <c r="N305" s="144"/>
      <c r="O305" s="144"/>
      <c r="P305" s="144"/>
      <c r="Q305" s="144"/>
      <c r="R305" s="144"/>
      <c r="S305" s="144"/>
    </row>
    <row r="306" spans="1:19" x14ac:dyDescent="0.3">
      <c r="A306" s="144"/>
      <c r="B306" s="144"/>
      <c r="C306" s="144"/>
      <c r="D306" s="144"/>
      <c r="E306" s="144"/>
      <c r="F306" s="144"/>
      <c r="G306" s="144"/>
      <c r="H306" s="144"/>
      <c r="I306" s="144"/>
      <c r="J306" s="144"/>
      <c r="K306" s="144"/>
      <c r="L306" s="144"/>
      <c r="M306" s="144"/>
      <c r="N306" s="144"/>
      <c r="O306" s="144"/>
      <c r="P306" s="144"/>
      <c r="Q306" s="144"/>
      <c r="R306" s="144"/>
      <c r="S306" s="144"/>
    </row>
    <row r="307" spans="1:19" x14ac:dyDescent="0.3">
      <c r="A307" s="144"/>
      <c r="B307" s="144"/>
      <c r="C307" s="144"/>
      <c r="D307" s="144"/>
      <c r="E307" s="144"/>
      <c r="F307" s="144"/>
      <c r="G307" s="144"/>
      <c r="H307" s="144"/>
      <c r="I307" s="144"/>
      <c r="J307" s="144"/>
      <c r="K307" s="144"/>
      <c r="L307" s="144"/>
      <c r="M307" s="144"/>
      <c r="N307" s="144"/>
      <c r="O307" s="144"/>
      <c r="P307" s="144"/>
      <c r="Q307" s="144"/>
      <c r="R307" s="144"/>
      <c r="S307" s="144"/>
    </row>
    <row r="308" spans="1:19" x14ac:dyDescent="0.3">
      <c r="A308" s="144"/>
      <c r="B308" s="144"/>
      <c r="C308" s="144"/>
      <c r="D308" s="144"/>
      <c r="E308" s="144"/>
      <c r="F308" s="144"/>
      <c r="G308" s="144"/>
      <c r="H308" s="144"/>
      <c r="I308" s="144"/>
      <c r="J308" s="144"/>
      <c r="K308" s="144"/>
      <c r="L308" s="144"/>
      <c r="M308" s="144"/>
      <c r="N308" s="144"/>
      <c r="O308" s="144"/>
      <c r="P308" s="144"/>
      <c r="Q308" s="144"/>
      <c r="R308" s="144"/>
      <c r="S308" s="144"/>
    </row>
    <row r="309" spans="1:19" x14ac:dyDescent="0.3">
      <c r="A309" s="144"/>
      <c r="B309" s="144"/>
      <c r="C309" s="144"/>
      <c r="D309" s="144"/>
      <c r="E309" s="144"/>
      <c r="F309" s="144"/>
      <c r="G309" s="144"/>
      <c r="H309" s="144"/>
      <c r="I309" s="144"/>
      <c r="J309" s="144"/>
      <c r="K309" s="144"/>
      <c r="L309" s="144"/>
      <c r="M309" s="144"/>
      <c r="N309" s="144"/>
      <c r="O309" s="144"/>
      <c r="P309" s="144"/>
      <c r="Q309" s="144"/>
      <c r="R309" s="144"/>
      <c r="S309" s="144"/>
    </row>
    <row r="310" spans="1:19" x14ac:dyDescent="0.3">
      <c r="A310" s="144"/>
      <c r="B310" s="144"/>
      <c r="C310" s="144"/>
      <c r="D310" s="144"/>
      <c r="E310" s="144"/>
      <c r="F310" s="144"/>
      <c r="G310" s="144"/>
      <c r="H310" s="144"/>
      <c r="I310" s="144"/>
      <c r="J310" s="144"/>
      <c r="K310" s="144"/>
      <c r="L310" s="144"/>
      <c r="M310" s="144"/>
      <c r="N310" s="144"/>
      <c r="O310" s="144"/>
      <c r="P310" s="144"/>
      <c r="Q310" s="144"/>
      <c r="R310" s="144"/>
      <c r="S310" s="144"/>
    </row>
    <row r="311" spans="1:19" x14ac:dyDescent="0.3">
      <c r="A311" s="144"/>
      <c r="B311" s="144"/>
      <c r="C311" s="144"/>
      <c r="D311" s="144"/>
      <c r="E311" s="144"/>
      <c r="F311" s="144"/>
      <c r="G311" s="144"/>
      <c r="H311" s="144"/>
      <c r="I311" s="144"/>
      <c r="J311" s="144"/>
      <c r="K311" s="144"/>
      <c r="L311" s="144"/>
      <c r="M311" s="144"/>
      <c r="N311" s="144"/>
      <c r="O311" s="144"/>
      <c r="P311" s="144"/>
      <c r="Q311" s="144"/>
      <c r="R311" s="144"/>
      <c r="S311" s="144"/>
    </row>
    <row r="312" spans="1:19" x14ac:dyDescent="0.3">
      <c r="A312" s="144"/>
      <c r="B312" s="144"/>
      <c r="C312" s="144"/>
      <c r="D312" s="144"/>
      <c r="E312" s="144"/>
      <c r="F312" s="144"/>
      <c r="G312" s="144"/>
      <c r="H312" s="144"/>
      <c r="I312" s="144"/>
      <c r="J312" s="144"/>
      <c r="K312" s="144"/>
      <c r="L312" s="144"/>
      <c r="M312" s="144"/>
      <c r="N312" s="144"/>
      <c r="O312" s="144"/>
      <c r="P312" s="144"/>
      <c r="Q312" s="144"/>
      <c r="R312" s="144"/>
      <c r="S312" s="144"/>
    </row>
    <row r="313" spans="1:19" x14ac:dyDescent="0.3">
      <c r="A313" s="144"/>
      <c r="B313" s="144"/>
      <c r="C313" s="144"/>
      <c r="D313" s="144"/>
      <c r="E313" s="144"/>
      <c r="F313" s="144"/>
      <c r="G313" s="144"/>
      <c r="H313" s="144"/>
      <c r="I313" s="144"/>
      <c r="J313" s="144"/>
      <c r="K313" s="144"/>
      <c r="L313" s="144"/>
      <c r="M313" s="144"/>
      <c r="N313" s="144"/>
      <c r="O313" s="144"/>
      <c r="P313" s="144"/>
      <c r="Q313" s="144"/>
      <c r="R313" s="144"/>
      <c r="S313" s="144"/>
    </row>
    <row r="314" spans="1:19" x14ac:dyDescent="0.3">
      <c r="A314" s="144"/>
      <c r="B314" s="144"/>
      <c r="C314" s="144"/>
      <c r="D314" s="144"/>
      <c r="E314" s="144"/>
      <c r="F314" s="144"/>
      <c r="G314" s="144"/>
      <c r="H314" s="144"/>
      <c r="I314" s="144"/>
      <c r="J314" s="144"/>
      <c r="K314" s="144"/>
      <c r="L314" s="144"/>
      <c r="M314" s="144"/>
      <c r="N314" s="144"/>
      <c r="O314" s="144"/>
      <c r="P314" s="144"/>
      <c r="Q314" s="144"/>
      <c r="R314" s="144"/>
      <c r="S314" s="144"/>
    </row>
    <row r="315" spans="1:19" x14ac:dyDescent="0.3">
      <c r="A315" s="144"/>
      <c r="B315" s="144"/>
      <c r="C315" s="144"/>
      <c r="D315" s="144"/>
      <c r="E315" s="144"/>
      <c r="F315" s="144"/>
      <c r="G315" s="144"/>
      <c r="H315" s="144"/>
      <c r="I315" s="144"/>
      <c r="J315" s="144"/>
      <c r="K315" s="144"/>
      <c r="L315" s="144"/>
      <c r="M315" s="144"/>
      <c r="N315" s="144"/>
      <c r="O315" s="144"/>
      <c r="P315" s="144"/>
      <c r="Q315" s="144"/>
      <c r="R315" s="144"/>
      <c r="S315" s="144"/>
    </row>
    <row r="316" spans="1:19" x14ac:dyDescent="0.3">
      <c r="A316" s="144"/>
      <c r="B316" s="144"/>
      <c r="C316" s="144"/>
      <c r="D316" s="144"/>
      <c r="E316" s="144"/>
      <c r="F316" s="144"/>
      <c r="G316" s="144"/>
      <c r="H316" s="144"/>
      <c r="I316" s="144"/>
      <c r="J316" s="144"/>
      <c r="K316" s="144"/>
      <c r="L316" s="144"/>
      <c r="M316" s="144"/>
      <c r="N316" s="144"/>
      <c r="O316" s="144"/>
      <c r="P316" s="144"/>
      <c r="Q316" s="144"/>
      <c r="R316" s="144"/>
      <c r="S316" s="144"/>
    </row>
    <row r="317" spans="1:19" x14ac:dyDescent="0.3">
      <c r="A317" s="144"/>
      <c r="B317" s="144"/>
      <c r="C317" s="144"/>
      <c r="D317" s="144"/>
      <c r="E317" s="144"/>
      <c r="F317" s="144"/>
      <c r="G317" s="144"/>
      <c r="H317" s="144"/>
      <c r="I317" s="144"/>
      <c r="J317" s="144"/>
      <c r="K317" s="144"/>
      <c r="L317" s="144"/>
      <c r="M317" s="144"/>
      <c r="N317" s="144"/>
      <c r="O317" s="144"/>
      <c r="P317" s="144"/>
      <c r="Q317" s="144"/>
      <c r="R317" s="144"/>
      <c r="S317" s="144"/>
    </row>
    <row r="318" spans="1:19" x14ac:dyDescent="0.3">
      <c r="A318" s="144"/>
      <c r="B318" s="144"/>
      <c r="C318" s="144"/>
      <c r="D318" s="144"/>
      <c r="E318" s="144"/>
      <c r="F318" s="144"/>
      <c r="G318" s="144"/>
      <c r="H318" s="144"/>
      <c r="I318" s="144"/>
      <c r="J318" s="144"/>
      <c r="K318" s="144"/>
      <c r="L318" s="144"/>
      <c r="M318" s="144"/>
      <c r="N318" s="144"/>
      <c r="O318" s="144"/>
      <c r="P318" s="144"/>
      <c r="Q318" s="144"/>
      <c r="R318" s="144"/>
      <c r="S318" s="144"/>
    </row>
    <row r="319" spans="1:19" x14ac:dyDescent="0.3">
      <c r="A319" s="144"/>
      <c r="B319" s="144"/>
      <c r="C319" s="144"/>
      <c r="D319" s="144"/>
      <c r="E319" s="144"/>
      <c r="F319" s="144"/>
      <c r="G319" s="144"/>
      <c r="H319" s="144"/>
      <c r="I319" s="144"/>
      <c r="J319" s="144"/>
      <c r="K319" s="144"/>
      <c r="L319" s="144"/>
      <c r="M319" s="144"/>
      <c r="N319" s="144"/>
      <c r="O319" s="144"/>
      <c r="P319" s="144"/>
      <c r="Q319" s="144"/>
      <c r="R319" s="144"/>
      <c r="S319" s="144"/>
    </row>
    <row r="320" spans="1:19" x14ac:dyDescent="0.3">
      <c r="A320" s="144"/>
      <c r="B320" s="144"/>
      <c r="C320" s="144"/>
      <c r="D320" s="144"/>
      <c r="E320" s="144"/>
      <c r="F320" s="144"/>
      <c r="G320" s="144"/>
      <c r="H320" s="144"/>
      <c r="I320" s="144"/>
      <c r="J320" s="144"/>
      <c r="K320" s="144"/>
      <c r="L320" s="144"/>
      <c r="M320" s="144"/>
      <c r="N320" s="144"/>
      <c r="O320" s="144"/>
      <c r="P320" s="144"/>
      <c r="Q320" s="144"/>
      <c r="R320" s="144"/>
      <c r="S320" s="144"/>
    </row>
    <row r="321" spans="1:19" x14ac:dyDescent="0.3">
      <c r="A321" s="144"/>
      <c r="B321" s="144"/>
      <c r="C321" s="144"/>
      <c r="D321" s="144"/>
      <c r="E321" s="144"/>
      <c r="F321" s="144"/>
      <c r="G321" s="144"/>
      <c r="H321" s="144"/>
      <c r="I321" s="144"/>
      <c r="J321" s="144"/>
      <c r="K321" s="144"/>
      <c r="L321" s="144"/>
      <c r="M321" s="144"/>
      <c r="N321" s="144"/>
      <c r="O321" s="144"/>
      <c r="P321" s="144"/>
      <c r="Q321" s="144"/>
      <c r="R321" s="144"/>
      <c r="S321" s="144"/>
    </row>
    <row r="322" spans="1:19" x14ac:dyDescent="0.3">
      <c r="A322" s="144"/>
      <c r="B322" s="144"/>
      <c r="C322" s="144"/>
      <c r="D322" s="144"/>
      <c r="E322" s="144"/>
      <c r="F322" s="144"/>
      <c r="G322" s="144"/>
      <c r="H322" s="144"/>
      <c r="I322" s="144"/>
      <c r="J322" s="144"/>
      <c r="K322" s="144"/>
      <c r="L322" s="144"/>
      <c r="M322" s="144"/>
      <c r="N322" s="144"/>
      <c r="O322" s="144"/>
      <c r="P322" s="144"/>
      <c r="Q322" s="144"/>
      <c r="R322" s="144"/>
      <c r="S322" s="144"/>
    </row>
    <row r="323" spans="1:19" x14ac:dyDescent="0.3">
      <c r="A323" s="144"/>
      <c r="B323" s="144"/>
      <c r="C323" s="144"/>
      <c r="D323" s="144"/>
      <c r="E323" s="144"/>
      <c r="F323" s="144"/>
      <c r="G323" s="144"/>
      <c r="H323" s="144"/>
      <c r="I323" s="144"/>
      <c r="J323" s="144"/>
      <c r="K323" s="144"/>
      <c r="L323" s="144"/>
      <c r="M323" s="144"/>
      <c r="N323" s="144"/>
      <c r="O323" s="144"/>
      <c r="P323" s="144"/>
      <c r="Q323" s="144"/>
      <c r="R323" s="144"/>
      <c r="S323" s="144"/>
    </row>
    <row r="324" spans="1:19" x14ac:dyDescent="0.3">
      <c r="A324" s="144"/>
      <c r="B324" s="144"/>
      <c r="C324" s="144"/>
      <c r="D324" s="144"/>
      <c r="E324" s="144"/>
      <c r="F324" s="144"/>
      <c r="G324" s="144"/>
      <c r="H324" s="144"/>
      <c r="I324" s="144"/>
      <c r="J324" s="144"/>
      <c r="K324" s="144"/>
      <c r="L324" s="144"/>
      <c r="M324" s="144"/>
      <c r="N324" s="144"/>
      <c r="O324" s="144"/>
      <c r="P324" s="144"/>
      <c r="Q324" s="144"/>
      <c r="R324" s="144"/>
      <c r="S324" s="144"/>
    </row>
    <row r="325" spans="1:19" x14ac:dyDescent="0.3">
      <c r="A325" s="144"/>
      <c r="B325" s="144"/>
      <c r="C325" s="144"/>
      <c r="D325" s="144"/>
      <c r="E325" s="144"/>
      <c r="F325" s="144"/>
      <c r="G325" s="144"/>
      <c r="H325" s="144"/>
      <c r="I325" s="144"/>
      <c r="J325" s="144"/>
      <c r="K325" s="144"/>
      <c r="L325" s="144"/>
      <c r="M325" s="144"/>
      <c r="N325" s="144"/>
      <c r="O325" s="144"/>
      <c r="P325" s="144"/>
      <c r="Q325" s="144"/>
      <c r="R325" s="144"/>
      <c r="S325" s="144"/>
    </row>
    <row r="326" spans="1:19" x14ac:dyDescent="0.3">
      <c r="A326" s="144"/>
      <c r="B326" s="144"/>
      <c r="C326" s="144"/>
      <c r="D326" s="144"/>
      <c r="E326" s="144"/>
      <c r="F326" s="144"/>
      <c r="G326" s="144"/>
      <c r="H326" s="144"/>
      <c r="I326" s="144"/>
      <c r="J326" s="144"/>
      <c r="K326" s="144"/>
      <c r="L326" s="144"/>
      <c r="M326" s="144"/>
      <c r="N326" s="144"/>
      <c r="O326" s="144"/>
      <c r="P326" s="144"/>
      <c r="Q326" s="144"/>
      <c r="R326" s="144"/>
      <c r="S326" s="144"/>
    </row>
    <row r="327" spans="1:19" x14ac:dyDescent="0.3">
      <c r="A327" s="144"/>
      <c r="B327" s="144"/>
      <c r="C327" s="144"/>
      <c r="D327" s="144"/>
      <c r="E327" s="144"/>
      <c r="F327" s="144"/>
      <c r="G327" s="144"/>
      <c r="H327" s="144"/>
      <c r="I327" s="144"/>
      <c r="J327" s="144"/>
      <c r="K327" s="144"/>
      <c r="L327" s="144"/>
      <c r="M327" s="144"/>
      <c r="N327" s="144"/>
      <c r="O327" s="144"/>
      <c r="P327" s="144"/>
      <c r="Q327" s="144"/>
      <c r="R327" s="144"/>
      <c r="S327" s="144"/>
    </row>
    <row r="328" spans="1:19" x14ac:dyDescent="0.3">
      <c r="A328" s="144"/>
      <c r="B328" s="144"/>
      <c r="C328" s="144"/>
      <c r="D328" s="144"/>
      <c r="E328" s="144"/>
      <c r="F328" s="144"/>
      <c r="G328" s="144"/>
      <c r="H328" s="144"/>
      <c r="I328" s="144"/>
      <c r="J328" s="144"/>
      <c r="K328" s="144"/>
      <c r="L328" s="144"/>
      <c r="M328" s="144"/>
      <c r="N328" s="144"/>
      <c r="O328" s="144"/>
      <c r="P328" s="144"/>
      <c r="Q328" s="144"/>
      <c r="R328" s="144"/>
      <c r="S328" s="144"/>
    </row>
    <row r="329" spans="1:19" x14ac:dyDescent="0.3">
      <c r="A329" s="144"/>
      <c r="B329" s="144"/>
      <c r="C329" s="144"/>
      <c r="D329" s="144"/>
      <c r="E329" s="144"/>
      <c r="F329" s="144"/>
      <c r="G329" s="144"/>
      <c r="H329" s="144"/>
      <c r="I329" s="144"/>
      <c r="J329" s="144"/>
      <c r="K329" s="144"/>
      <c r="L329" s="144"/>
      <c r="M329" s="144"/>
      <c r="N329" s="144"/>
      <c r="O329" s="144"/>
      <c r="P329" s="144"/>
      <c r="Q329" s="144"/>
      <c r="R329" s="144"/>
      <c r="S329" s="144"/>
    </row>
    <row r="330" spans="1:19" x14ac:dyDescent="0.3">
      <c r="A330" s="144"/>
      <c r="B330" s="144"/>
      <c r="C330" s="144"/>
      <c r="D330" s="144"/>
      <c r="E330" s="144"/>
      <c r="F330" s="144"/>
      <c r="G330" s="144"/>
      <c r="H330" s="144"/>
      <c r="I330" s="144"/>
      <c r="J330" s="144"/>
      <c r="K330" s="144"/>
      <c r="L330" s="144"/>
      <c r="M330" s="144"/>
      <c r="N330" s="144"/>
      <c r="O330" s="144"/>
      <c r="P330" s="144"/>
      <c r="Q330" s="144"/>
      <c r="R330" s="144"/>
      <c r="S330" s="144"/>
    </row>
    <row r="331" spans="1:19" x14ac:dyDescent="0.3">
      <c r="A331" s="144"/>
      <c r="B331" s="144"/>
      <c r="C331" s="144"/>
      <c r="D331" s="144"/>
      <c r="E331" s="144"/>
      <c r="F331" s="144"/>
      <c r="G331" s="144"/>
      <c r="H331" s="144"/>
      <c r="I331" s="144"/>
      <c r="J331" s="144"/>
      <c r="K331" s="144"/>
      <c r="L331" s="144"/>
      <c r="M331" s="144"/>
      <c r="N331" s="144"/>
      <c r="O331" s="144"/>
      <c r="P331" s="144"/>
      <c r="Q331" s="144"/>
      <c r="R331" s="144"/>
      <c r="S331" s="144"/>
    </row>
    <row r="332" spans="1:19" x14ac:dyDescent="0.3">
      <c r="A332" s="144"/>
      <c r="B332" s="144"/>
      <c r="C332" s="144"/>
      <c r="D332" s="144"/>
      <c r="E332" s="144"/>
      <c r="F332" s="144"/>
      <c r="G332" s="144"/>
      <c r="H332" s="144"/>
      <c r="I332" s="144"/>
      <c r="J332" s="144"/>
      <c r="K332" s="144"/>
      <c r="L332" s="144"/>
      <c r="M332" s="144"/>
      <c r="N332" s="144"/>
      <c r="O332" s="144"/>
      <c r="P332" s="144"/>
      <c r="Q332" s="144"/>
      <c r="R332" s="144"/>
      <c r="S332" s="144"/>
    </row>
    <row r="333" spans="1:19" x14ac:dyDescent="0.3">
      <c r="A333" s="144"/>
      <c r="B333" s="144"/>
      <c r="C333" s="144"/>
      <c r="D333" s="144"/>
      <c r="E333" s="144"/>
      <c r="F333" s="144"/>
      <c r="G333" s="144"/>
      <c r="H333" s="144"/>
      <c r="I333" s="144"/>
      <c r="J333" s="144"/>
      <c r="K333" s="144"/>
      <c r="L333" s="144"/>
      <c r="M333" s="144"/>
      <c r="N333" s="144"/>
      <c r="O333" s="144"/>
      <c r="P333" s="144"/>
      <c r="Q333" s="144"/>
      <c r="R333" s="144"/>
      <c r="S333" s="144"/>
    </row>
    <row r="334" spans="1:19" x14ac:dyDescent="0.3">
      <c r="A334" s="144"/>
      <c r="B334" s="144"/>
      <c r="C334" s="144"/>
      <c r="D334" s="144"/>
      <c r="E334" s="144"/>
      <c r="F334" s="144"/>
      <c r="G334" s="144"/>
      <c r="H334" s="144"/>
      <c r="I334" s="144"/>
      <c r="J334" s="144"/>
      <c r="K334" s="144"/>
      <c r="L334" s="144"/>
      <c r="M334" s="144"/>
      <c r="N334" s="144"/>
      <c r="O334" s="144"/>
      <c r="P334" s="144"/>
      <c r="Q334" s="144"/>
      <c r="R334" s="144"/>
      <c r="S334" s="144"/>
    </row>
    <row r="335" spans="1:19" x14ac:dyDescent="0.3">
      <c r="A335" s="144"/>
      <c r="B335" s="144"/>
      <c r="C335" s="144"/>
      <c r="D335" s="144"/>
      <c r="E335" s="144"/>
      <c r="F335" s="144"/>
      <c r="G335" s="144"/>
      <c r="H335" s="144"/>
      <c r="I335" s="144"/>
      <c r="J335" s="144"/>
      <c r="K335" s="144"/>
      <c r="L335" s="144"/>
      <c r="M335" s="144"/>
      <c r="N335" s="144"/>
      <c r="O335" s="144"/>
      <c r="P335" s="144"/>
      <c r="Q335" s="144"/>
      <c r="R335" s="144"/>
      <c r="S335" s="144"/>
    </row>
    <row r="336" spans="1:19" x14ac:dyDescent="0.3">
      <c r="A336" s="144"/>
      <c r="B336" s="144"/>
      <c r="C336" s="144"/>
      <c r="D336" s="144"/>
      <c r="E336" s="144"/>
      <c r="F336" s="144"/>
      <c r="G336" s="144"/>
      <c r="H336" s="144"/>
      <c r="I336" s="144"/>
      <c r="J336" s="144"/>
      <c r="K336" s="144"/>
      <c r="L336" s="144"/>
      <c r="M336" s="144"/>
      <c r="N336" s="144"/>
      <c r="O336" s="144"/>
      <c r="P336" s="144"/>
      <c r="Q336" s="144"/>
      <c r="R336" s="144"/>
      <c r="S336" s="144"/>
    </row>
    <row r="337" spans="1:19" x14ac:dyDescent="0.3">
      <c r="A337" s="144"/>
      <c r="B337" s="144"/>
      <c r="C337" s="144"/>
      <c r="D337" s="144"/>
      <c r="E337" s="144"/>
      <c r="F337" s="144"/>
      <c r="G337" s="144"/>
      <c r="H337" s="144"/>
      <c r="I337" s="144"/>
      <c r="J337" s="144"/>
      <c r="K337" s="144"/>
      <c r="L337" s="144"/>
      <c r="M337" s="144"/>
      <c r="N337" s="144"/>
      <c r="O337" s="144"/>
      <c r="P337" s="144"/>
      <c r="Q337" s="144"/>
      <c r="R337" s="144"/>
      <c r="S337" s="144"/>
    </row>
    <row r="338" spans="1:19" x14ac:dyDescent="0.3">
      <c r="A338" s="144"/>
      <c r="B338" s="144"/>
      <c r="C338" s="144"/>
      <c r="D338" s="144"/>
      <c r="E338" s="144"/>
      <c r="F338" s="144"/>
      <c r="G338" s="144"/>
      <c r="H338" s="144"/>
      <c r="I338" s="144"/>
      <c r="J338" s="144"/>
      <c r="K338" s="144"/>
      <c r="L338" s="144"/>
      <c r="M338" s="144"/>
      <c r="N338" s="144"/>
      <c r="O338" s="144"/>
      <c r="P338" s="144"/>
      <c r="Q338" s="144"/>
      <c r="R338" s="144"/>
      <c r="S338" s="144"/>
    </row>
    <row r="339" spans="1:19" x14ac:dyDescent="0.3">
      <c r="A339" s="144"/>
      <c r="B339" s="144"/>
      <c r="C339" s="144"/>
      <c r="D339" s="144"/>
      <c r="E339" s="144"/>
      <c r="F339" s="144"/>
      <c r="G339" s="144"/>
      <c r="H339" s="144"/>
      <c r="I339" s="144"/>
      <c r="J339" s="144"/>
      <c r="K339" s="144"/>
      <c r="L339" s="144"/>
      <c r="M339" s="144"/>
      <c r="N339" s="144"/>
      <c r="O339" s="144"/>
      <c r="P339" s="144"/>
      <c r="Q339" s="144"/>
      <c r="R339" s="144"/>
      <c r="S339" s="144"/>
    </row>
    <row r="340" spans="1:19" x14ac:dyDescent="0.3">
      <c r="A340" s="144"/>
      <c r="B340" s="144"/>
      <c r="C340" s="144"/>
      <c r="D340" s="144"/>
      <c r="E340" s="144"/>
      <c r="F340" s="144"/>
      <c r="G340" s="144"/>
      <c r="H340" s="144"/>
      <c r="I340" s="144"/>
      <c r="J340" s="144"/>
      <c r="K340" s="144"/>
      <c r="L340" s="144"/>
      <c r="M340" s="144"/>
      <c r="N340" s="144"/>
      <c r="O340" s="144"/>
      <c r="P340" s="144"/>
      <c r="Q340" s="144"/>
      <c r="R340" s="144"/>
      <c r="S340" s="144"/>
    </row>
    <row r="341" spans="1:19" x14ac:dyDescent="0.3">
      <c r="A341" s="144"/>
      <c r="B341" s="144"/>
      <c r="C341" s="144"/>
      <c r="D341" s="144"/>
      <c r="E341" s="144"/>
      <c r="F341" s="144"/>
      <c r="G341" s="144"/>
      <c r="H341" s="144"/>
      <c r="I341" s="144"/>
      <c r="J341" s="144"/>
      <c r="K341" s="144"/>
      <c r="L341" s="144"/>
      <c r="M341" s="144"/>
      <c r="N341" s="144"/>
      <c r="O341" s="144"/>
      <c r="P341" s="144"/>
      <c r="Q341" s="144"/>
      <c r="R341" s="144"/>
      <c r="S341" s="144"/>
    </row>
    <row r="342" spans="1:19" x14ac:dyDescent="0.3">
      <c r="A342" s="144"/>
      <c r="B342" s="144"/>
      <c r="C342" s="144"/>
      <c r="D342" s="144"/>
      <c r="E342" s="144"/>
      <c r="F342" s="144"/>
      <c r="G342" s="144"/>
      <c r="H342" s="144"/>
      <c r="I342" s="144"/>
      <c r="J342" s="144"/>
      <c r="K342" s="144"/>
      <c r="L342" s="144"/>
      <c r="M342" s="144"/>
      <c r="N342" s="144"/>
      <c r="O342" s="144"/>
      <c r="P342" s="144"/>
      <c r="Q342" s="144"/>
      <c r="R342" s="144"/>
      <c r="S342" s="144"/>
    </row>
    <row r="343" spans="1:19" x14ac:dyDescent="0.3">
      <c r="A343" s="144"/>
      <c r="B343" s="144"/>
      <c r="C343" s="144"/>
      <c r="D343" s="144"/>
      <c r="E343" s="144"/>
      <c r="F343" s="144"/>
      <c r="G343" s="144"/>
      <c r="H343" s="144"/>
      <c r="I343" s="144"/>
      <c r="J343" s="144"/>
      <c r="K343" s="144"/>
      <c r="L343" s="144"/>
      <c r="M343" s="144"/>
      <c r="N343" s="144"/>
      <c r="O343" s="144"/>
      <c r="P343" s="144"/>
      <c r="Q343" s="144"/>
      <c r="R343" s="144"/>
      <c r="S343" s="144"/>
    </row>
    <row r="344" spans="1:19" x14ac:dyDescent="0.3">
      <c r="A344" s="144"/>
      <c r="B344" s="144"/>
      <c r="C344" s="144"/>
      <c r="D344" s="144"/>
      <c r="E344" s="144"/>
      <c r="F344" s="144"/>
      <c r="G344" s="144"/>
      <c r="H344" s="144"/>
      <c r="I344" s="144"/>
      <c r="J344" s="144"/>
      <c r="K344" s="144"/>
      <c r="L344" s="144"/>
      <c r="M344" s="144"/>
      <c r="N344" s="144"/>
      <c r="O344" s="144"/>
      <c r="P344" s="144"/>
      <c r="Q344" s="144"/>
      <c r="R344" s="144"/>
      <c r="S344" s="144"/>
    </row>
    <row r="345" spans="1:19" x14ac:dyDescent="0.3">
      <c r="A345" s="144"/>
      <c r="B345" s="144"/>
      <c r="C345" s="144"/>
      <c r="D345" s="144"/>
      <c r="E345" s="144"/>
      <c r="F345" s="144"/>
      <c r="G345" s="144"/>
      <c r="H345" s="144"/>
      <c r="I345" s="144"/>
      <c r="J345" s="144"/>
      <c r="K345" s="144"/>
      <c r="L345" s="144"/>
      <c r="M345" s="144"/>
      <c r="N345" s="144"/>
      <c r="O345" s="144"/>
      <c r="P345" s="144"/>
      <c r="Q345" s="144"/>
      <c r="R345" s="144"/>
      <c r="S345" s="144"/>
    </row>
    <row r="346" spans="1:19" x14ac:dyDescent="0.3">
      <c r="A346" s="144"/>
      <c r="B346" s="144"/>
      <c r="C346" s="144"/>
      <c r="D346" s="144"/>
      <c r="E346" s="144"/>
      <c r="F346" s="144"/>
      <c r="G346" s="144"/>
      <c r="H346" s="144"/>
      <c r="I346" s="144"/>
      <c r="J346" s="144"/>
      <c r="K346" s="144"/>
      <c r="L346" s="144"/>
      <c r="M346" s="144"/>
      <c r="N346" s="144"/>
      <c r="O346" s="144"/>
      <c r="P346" s="144"/>
      <c r="Q346" s="144"/>
      <c r="R346" s="144"/>
      <c r="S346" s="144"/>
    </row>
    <row r="347" spans="1:19" x14ac:dyDescent="0.3">
      <c r="A347" s="144"/>
      <c r="B347" s="144"/>
      <c r="C347" s="144"/>
      <c r="D347" s="144"/>
      <c r="E347" s="144"/>
      <c r="F347" s="144"/>
      <c r="G347" s="144"/>
      <c r="H347" s="144"/>
      <c r="I347" s="144"/>
      <c r="J347" s="144"/>
      <c r="K347" s="144"/>
      <c r="L347" s="144"/>
      <c r="M347" s="144"/>
      <c r="N347" s="144"/>
      <c r="O347" s="144"/>
      <c r="P347" s="144"/>
      <c r="Q347" s="144"/>
      <c r="R347" s="144"/>
      <c r="S347" s="144"/>
    </row>
    <row r="348" spans="1:19" x14ac:dyDescent="0.3">
      <c r="A348" s="144"/>
      <c r="B348" s="144"/>
      <c r="C348" s="144"/>
      <c r="D348" s="144"/>
      <c r="E348" s="144"/>
      <c r="F348" s="144"/>
      <c r="G348" s="144"/>
      <c r="H348" s="144"/>
      <c r="I348" s="144"/>
      <c r="J348" s="144"/>
      <c r="K348" s="144"/>
      <c r="L348" s="144"/>
      <c r="M348" s="144"/>
      <c r="N348" s="144"/>
      <c r="O348" s="144"/>
      <c r="P348" s="144"/>
      <c r="Q348" s="144"/>
      <c r="R348" s="144"/>
      <c r="S348" s="144"/>
    </row>
    <row r="349" spans="1:19" x14ac:dyDescent="0.3">
      <c r="A349" s="144"/>
      <c r="B349" s="144"/>
      <c r="C349" s="144"/>
      <c r="D349" s="144"/>
      <c r="E349" s="144"/>
      <c r="F349" s="144"/>
      <c r="G349" s="144"/>
      <c r="H349" s="144"/>
      <c r="I349" s="144"/>
      <c r="J349" s="144"/>
      <c r="K349" s="144"/>
      <c r="L349" s="144"/>
      <c r="M349" s="144"/>
      <c r="N349" s="144"/>
      <c r="O349" s="144"/>
      <c r="P349" s="144"/>
      <c r="Q349" s="144"/>
      <c r="R349" s="144"/>
      <c r="S349" s="144"/>
    </row>
    <row r="350" spans="1:19" x14ac:dyDescent="0.3">
      <c r="A350" s="144"/>
      <c r="B350" s="144"/>
      <c r="C350" s="144"/>
      <c r="D350" s="144"/>
      <c r="E350" s="144"/>
      <c r="F350" s="144"/>
      <c r="G350" s="144"/>
      <c r="H350" s="144"/>
      <c r="I350" s="144"/>
      <c r="J350" s="144"/>
      <c r="K350" s="144"/>
      <c r="L350" s="144"/>
      <c r="M350" s="144"/>
      <c r="N350" s="144"/>
      <c r="O350" s="144"/>
      <c r="P350" s="144"/>
      <c r="Q350" s="144"/>
      <c r="R350" s="144"/>
      <c r="S350" s="144"/>
    </row>
    <row r="351" spans="1:19" x14ac:dyDescent="0.3">
      <c r="A351" s="144"/>
      <c r="B351" s="144"/>
      <c r="C351" s="144"/>
      <c r="D351" s="144"/>
      <c r="E351" s="144"/>
      <c r="F351" s="144"/>
      <c r="G351" s="144"/>
      <c r="H351" s="144"/>
      <c r="I351" s="144"/>
      <c r="J351" s="144"/>
      <c r="K351" s="144"/>
      <c r="L351" s="144"/>
      <c r="M351" s="144"/>
      <c r="N351" s="144"/>
      <c r="O351" s="144"/>
      <c r="P351" s="144"/>
      <c r="Q351" s="144"/>
      <c r="R351" s="144"/>
      <c r="S351" s="144"/>
    </row>
    <row r="352" spans="1:19" x14ac:dyDescent="0.3">
      <c r="A352" s="144"/>
      <c r="B352" s="144"/>
      <c r="C352" s="144"/>
      <c r="D352" s="144"/>
      <c r="E352" s="144"/>
      <c r="F352" s="144"/>
      <c r="G352" s="144"/>
      <c r="H352" s="144"/>
      <c r="I352" s="144"/>
      <c r="J352" s="144"/>
      <c r="K352" s="144"/>
      <c r="L352" s="144"/>
      <c r="M352" s="144"/>
      <c r="N352" s="144"/>
      <c r="O352" s="144"/>
      <c r="P352" s="144"/>
      <c r="Q352" s="144"/>
      <c r="R352" s="144"/>
      <c r="S352" s="144"/>
    </row>
    <row r="353" spans="1:19" x14ac:dyDescent="0.3">
      <c r="A353" s="144"/>
      <c r="B353" s="144"/>
      <c r="C353" s="144"/>
      <c r="D353" s="144"/>
      <c r="E353" s="144"/>
      <c r="F353" s="144"/>
      <c r="G353" s="144"/>
      <c r="H353" s="144"/>
      <c r="I353" s="144"/>
      <c r="J353" s="144"/>
      <c r="K353" s="144"/>
      <c r="L353" s="144"/>
      <c r="M353" s="144"/>
      <c r="N353" s="144"/>
      <c r="O353" s="144"/>
      <c r="P353" s="144"/>
      <c r="Q353" s="144"/>
      <c r="R353" s="144"/>
      <c r="S353" s="144"/>
    </row>
    <row r="354" spans="1:19" x14ac:dyDescent="0.3">
      <c r="A354" s="144"/>
      <c r="B354" s="144"/>
      <c r="C354" s="144"/>
      <c r="D354" s="144"/>
      <c r="E354" s="144"/>
      <c r="F354" s="144"/>
      <c r="G354" s="144"/>
      <c r="H354" s="144"/>
      <c r="I354" s="144"/>
      <c r="J354" s="144"/>
      <c r="K354" s="144"/>
      <c r="L354" s="144"/>
      <c r="M354" s="144"/>
      <c r="N354" s="144"/>
      <c r="O354" s="144"/>
      <c r="P354" s="144"/>
      <c r="Q354" s="144"/>
      <c r="R354" s="144"/>
      <c r="S354" s="144"/>
    </row>
    <row r="355" spans="1:19" x14ac:dyDescent="0.3">
      <c r="A355" s="144"/>
      <c r="B355" s="144"/>
      <c r="C355" s="144"/>
      <c r="D355" s="144"/>
      <c r="E355" s="144"/>
      <c r="F355" s="144"/>
      <c r="G355" s="144"/>
      <c r="H355" s="144"/>
      <c r="I355" s="144"/>
      <c r="J355" s="144"/>
      <c r="K355" s="144"/>
      <c r="L355" s="144"/>
      <c r="M355" s="144"/>
      <c r="N355" s="144"/>
      <c r="O355" s="144"/>
      <c r="P355" s="144"/>
      <c r="Q355" s="144"/>
      <c r="R355" s="144"/>
      <c r="S355" s="144"/>
    </row>
    <row r="356" spans="1:19" x14ac:dyDescent="0.3">
      <c r="A356" s="144"/>
      <c r="B356" s="144"/>
      <c r="C356" s="144"/>
      <c r="D356" s="144"/>
      <c r="E356" s="144"/>
      <c r="F356" s="144"/>
      <c r="G356" s="144"/>
      <c r="H356" s="144"/>
      <c r="I356" s="144"/>
      <c r="J356" s="144"/>
      <c r="K356" s="144"/>
      <c r="L356" s="144"/>
      <c r="M356" s="144"/>
      <c r="N356" s="144"/>
      <c r="O356" s="144"/>
      <c r="P356" s="144"/>
      <c r="Q356" s="144"/>
      <c r="R356" s="144"/>
      <c r="S356" s="144"/>
    </row>
    <row r="357" spans="1:19" x14ac:dyDescent="0.3">
      <c r="A357" s="144"/>
      <c r="B357" s="144"/>
      <c r="C357" s="144"/>
      <c r="D357" s="144"/>
      <c r="E357" s="144"/>
      <c r="F357" s="144"/>
      <c r="G357" s="144"/>
      <c r="H357" s="144"/>
      <c r="I357" s="144"/>
      <c r="J357" s="144"/>
      <c r="K357" s="144"/>
      <c r="L357" s="144"/>
      <c r="M357" s="144"/>
      <c r="N357" s="144"/>
      <c r="O357" s="144"/>
      <c r="P357" s="144"/>
      <c r="Q357" s="144"/>
      <c r="R357" s="144"/>
      <c r="S357" s="144"/>
    </row>
    <row r="358" spans="1:19" x14ac:dyDescent="0.3">
      <c r="A358" s="144"/>
      <c r="B358" s="144"/>
      <c r="C358" s="144"/>
      <c r="D358" s="144"/>
      <c r="E358" s="144"/>
      <c r="F358" s="144"/>
      <c r="G358" s="144"/>
      <c r="H358" s="144"/>
      <c r="I358" s="144"/>
      <c r="J358" s="144"/>
      <c r="K358" s="144"/>
      <c r="L358" s="144"/>
      <c r="M358" s="144"/>
      <c r="N358" s="144"/>
      <c r="O358" s="144"/>
      <c r="P358" s="144"/>
      <c r="Q358" s="144"/>
      <c r="R358" s="144"/>
      <c r="S358" s="144"/>
    </row>
    <row r="359" spans="1:19" x14ac:dyDescent="0.3">
      <c r="A359" s="144"/>
      <c r="B359" s="144"/>
      <c r="C359" s="144"/>
      <c r="D359" s="144"/>
      <c r="E359" s="144"/>
      <c r="F359" s="144"/>
      <c r="G359" s="144"/>
      <c r="H359" s="144"/>
      <c r="I359" s="144"/>
      <c r="J359" s="144"/>
      <c r="K359" s="144"/>
      <c r="L359" s="144"/>
      <c r="M359" s="144"/>
      <c r="N359" s="144"/>
      <c r="O359" s="144"/>
      <c r="P359" s="144"/>
      <c r="Q359" s="144"/>
      <c r="R359" s="144"/>
      <c r="S359" s="144"/>
    </row>
    <row r="360" spans="1:19" x14ac:dyDescent="0.3">
      <c r="A360" s="144"/>
      <c r="B360" s="144"/>
      <c r="C360" s="144"/>
      <c r="D360" s="144"/>
      <c r="E360" s="144"/>
      <c r="F360" s="144"/>
      <c r="G360" s="144"/>
      <c r="H360" s="144"/>
      <c r="I360" s="144"/>
      <c r="J360" s="144"/>
      <c r="K360" s="144"/>
      <c r="L360" s="144"/>
      <c r="M360" s="144"/>
      <c r="N360" s="144"/>
      <c r="O360" s="144"/>
      <c r="P360" s="144"/>
      <c r="Q360" s="144"/>
      <c r="R360" s="144"/>
      <c r="S360" s="144"/>
    </row>
    <row r="361" spans="1:19" x14ac:dyDescent="0.3">
      <c r="A361" s="144"/>
      <c r="B361" s="144"/>
      <c r="C361" s="144"/>
      <c r="D361" s="144"/>
      <c r="E361" s="144"/>
      <c r="F361" s="144"/>
      <c r="G361" s="144"/>
      <c r="H361" s="144"/>
      <c r="I361" s="144"/>
      <c r="J361" s="144"/>
      <c r="K361" s="144"/>
      <c r="L361" s="144"/>
      <c r="M361" s="144"/>
      <c r="N361" s="144"/>
      <c r="O361" s="144"/>
      <c r="P361" s="144"/>
      <c r="Q361" s="144"/>
      <c r="R361" s="144"/>
      <c r="S361" s="144"/>
    </row>
    <row r="362" spans="1:19" x14ac:dyDescent="0.3">
      <c r="A362" s="144"/>
      <c r="B362" s="144"/>
      <c r="C362" s="144"/>
      <c r="D362" s="144"/>
      <c r="E362" s="144"/>
      <c r="F362" s="144"/>
      <c r="G362" s="144"/>
      <c r="H362" s="144"/>
      <c r="I362" s="144"/>
      <c r="J362" s="144"/>
      <c r="K362" s="144"/>
      <c r="L362" s="144"/>
      <c r="M362" s="144"/>
      <c r="N362" s="144"/>
      <c r="O362" s="144"/>
      <c r="P362" s="144"/>
      <c r="Q362" s="144"/>
      <c r="R362" s="144"/>
      <c r="S362" s="144"/>
    </row>
    <row r="363" spans="1:19" x14ac:dyDescent="0.3">
      <c r="A363" s="144"/>
      <c r="B363" s="144"/>
      <c r="C363" s="144"/>
      <c r="D363" s="144"/>
      <c r="E363" s="144"/>
      <c r="F363" s="144"/>
      <c r="G363" s="144"/>
      <c r="H363" s="144"/>
      <c r="I363" s="144"/>
      <c r="J363" s="144"/>
      <c r="K363" s="144"/>
      <c r="L363" s="144"/>
      <c r="M363" s="144"/>
      <c r="N363" s="144"/>
      <c r="O363" s="144"/>
      <c r="P363" s="144"/>
      <c r="Q363" s="144"/>
      <c r="R363" s="144"/>
      <c r="S363" s="144"/>
    </row>
    <row r="364" spans="1:19" x14ac:dyDescent="0.3">
      <c r="A364" s="144"/>
      <c r="B364" s="144"/>
      <c r="C364" s="144"/>
      <c r="D364" s="144"/>
      <c r="E364" s="144"/>
      <c r="F364" s="144"/>
      <c r="G364" s="144"/>
      <c r="H364" s="144"/>
      <c r="I364" s="144"/>
      <c r="J364" s="144"/>
      <c r="K364" s="144"/>
      <c r="L364" s="144"/>
      <c r="M364" s="144"/>
      <c r="N364" s="144"/>
      <c r="O364" s="144"/>
      <c r="P364" s="144"/>
      <c r="Q364" s="144"/>
      <c r="R364" s="144"/>
      <c r="S364" s="144"/>
    </row>
    <row r="365" spans="1:19" x14ac:dyDescent="0.3">
      <c r="A365" s="144"/>
      <c r="B365" s="144"/>
      <c r="C365" s="144"/>
      <c r="D365" s="144"/>
      <c r="E365" s="144"/>
      <c r="F365" s="144"/>
      <c r="G365" s="144"/>
      <c r="H365" s="144"/>
      <c r="I365" s="144"/>
      <c r="J365" s="144"/>
      <c r="K365" s="144"/>
      <c r="L365" s="144"/>
      <c r="M365" s="144"/>
      <c r="N365" s="144"/>
      <c r="O365" s="144"/>
      <c r="P365" s="144"/>
      <c r="Q365" s="144"/>
      <c r="R365" s="144"/>
      <c r="S365" s="144"/>
    </row>
    <row r="366" spans="1:19" x14ac:dyDescent="0.3">
      <c r="A366" s="144"/>
      <c r="B366" s="144"/>
      <c r="C366" s="144"/>
      <c r="D366" s="144"/>
      <c r="E366" s="144"/>
      <c r="F366" s="144"/>
      <c r="G366" s="144"/>
      <c r="H366" s="144"/>
      <c r="I366" s="144"/>
      <c r="J366" s="144"/>
      <c r="K366" s="144"/>
      <c r="L366" s="144"/>
      <c r="M366" s="144"/>
      <c r="N366" s="144"/>
      <c r="O366" s="144"/>
      <c r="P366" s="144"/>
      <c r="Q366" s="144"/>
      <c r="R366" s="144"/>
      <c r="S366" s="144"/>
    </row>
    <row r="367" spans="1:19" x14ac:dyDescent="0.3">
      <c r="A367" s="144"/>
      <c r="B367" s="144"/>
      <c r="C367" s="144"/>
      <c r="D367" s="144"/>
      <c r="E367" s="144"/>
      <c r="F367" s="144"/>
      <c r="G367" s="144"/>
      <c r="H367" s="144"/>
      <c r="I367" s="144"/>
      <c r="J367" s="144"/>
      <c r="K367" s="144"/>
      <c r="L367" s="144"/>
      <c r="M367" s="144"/>
      <c r="N367" s="144"/>
      <c r="O367" s="144"/>
      <c r="P367" s="144"/>
      <c r="Q367" s="144"/>
      <c r="R367" s="144"/>
      <c r="S367" s="144"/>
    </row>
    <row r="368" spans="1:19" x14ac:dyDescent="0.3">
      <c r="A368" s="144"/>
      <c r="B368" s="144"/>
      <c r="C368" s="144"/>
      <c r="D368" s="144"/>
      <c r="E368" s="144"/>
      <c r="F368" s="144"/>
      <c r="G368" s="144"/>
      <c r="H368" s="144"/>
      <c r="I368" s="144"/>
      <c r="J368" s="144"/>
      <c r="K368" s="144"/>
      <c r="L368" s="144"/>
      <c r="M368" s="144"/>
      <c r="N368" s="144"/>
      <c r="O368" s="144"/>
      <c r="P368" s="144"/>
      <c r="Q368" s="144"/>
      <c r="R368" s="144"/>
      <c r="S368" s="144"/>
    </row>
    <row r="369" spans="1:19" x14ac:dyDescent="0.3">
      <c r="A369" s="144"/>
      <c r="B369" s="144"/>
      <c r="C369" s="144"/>
      <c r="D369" s="144"/>
      <c r="E369" s="144"/>
      <c r="F369" s="144"/>
      <c r="G369" s="144"/>
      <c r="H369" s="144"/>
      <c r="I369" s="144"/>
      <c r="J369" s="144"/>
      <c r="K369" s="144"/>
      <c r="L369" s="144"/>
      <c r="M369" s="144"/>
      <c r="N369" s="144"/>
      <c r="O369" s="144"/>
      <c r="P369" s="144"/>
      <c r="Q369" s="144"/>
      <c r="R369" s="144"/>
      <c r="S369" s="144"/>
    </row>
    <row r="370" spans="1:19" x14ac:dyDescent="0.3">
      <c r="A370" s="144"/>
      <c r="B370" s="144"/>
      <c r="C370" s="144"/>
      <c r="D370" s="144"/>
      <c r="E370" s="144"/>
      <c r="F370" s="144"/>
      <c r="G370" s="144"/>
      <c r="H370" s="144"/>
      <c r="I370" s="144"/>
      <c r="J370" s="144"/>
      <c r="K370" s="144"/>
      <c r="L370" s="144"/>
      <c r="M370" s="144"/>
      <c r="N370" s="144"/>
      <c r="O370" s="144"/>
      <c r="P370" s="144"/>
      <c r="Q370" s="144"/>
      <c r="R370" s="144"/>
      <c r="S370" s="144"/>
    </row>
    <row r="371" spans="1:19" x14ac:dyDescent="0.3">
      <c r="A371" s="144"/>
      <c r="B371" s="144"/>
      <c r="C371" s="144"/>
      <c r="D371" s="144"/>
      <c r="E371" s="144"/>
      <c r="F371" s="144"/>
      <c r="G371" s="144"/>
      <c r="H371" s="144"/>
      <c r="I371" s="144"/>
      <c r="J371" s="144"/>
      <c r="K371" s="144"/>
      <c r="L371" s="144"/>
      <c r="M371" s="144"/>
      <c r="N371" s="144"/>
      <c r="O371" s="144"/>
      <c r="P371" s="144"/>
      <c r="Q371" s="144"/>
      <c r="R371" s="144"/>
      <c r="S371" s="144"/>
    </row>
    <row r="372" spans="1:19" x14ac:dyDescent="0.3">
      <c r="A372" s="144"/>
      <c r="B372" s="144"/>
      <c r="C372" s="144"/>
      <c r="D372" s="144"/>
      <c r="E372" s="144"/>
      <c r="F372" s="144"/>
      <c r="G372" s="144"/>
      <c r="H372" s="144"/>
      <c r="I372" s="144"/>
      <c r="J372" s="144"/>
      <c r="K372" s="144"/>
      <c r="L372" s="144"/>
      <c r="M372" s="144"/>
      <c r="N372" s="144"/>
      <c r="O372" s="144"/>
      <c r="P372" s="144"/>
      <c r="Q372" s="144"/>
      <c r="R372" s="144"/>
      <c r="S372" s="144"/>
    </row>
    <row r="373" spans="1:19" x14ac:dyDescent="0.3">
      <c r="A373" s="144"/>
      <c r="B373" s="144"/>
      <c r="C373" s="144"/>
      <c r="D373" s="144"/>
      <c r="E373" s="144"/>
      <c r="F373" s="144"/>
      <c r="G373" s="144"/>
      <c r="H373" s="144"/>
      <c r="I373" s="144"/>
      <c r="J373" s="144"/>
      <c r="K373" s="144"/>
      <c r="L373" s="144"/>
      <c r="M373" s="144"/>
      <c r="N373" s="144"/>
      <c r="O373" s="144"/>
      <c r="P373" s="144"/>
      <c r="Q373" s="144"/>
      <c r="R373" s="144"/>
      <c r="S373" s="144"/>
    </row>
    <row r="374" spans="1:19" x14ac:dyDescent="0.3">
      <c r="A374" s="144"/>
      <c r="B374" s="144"/>
      <c r="C374" s="144"/>
      <c r="D374" s="144"/>
      <c r="E374" s="144"/>
      <c r="F374" s="144"/>
      <c r="G374" s="144"/>
      <c r="H374" s="144"/>
      <c r="I374" s="144"/>
      <c r="J374" s="144"/>
      <c r="K374" s="144"/>
      <c r="L374" s="144"/>
      <c r="M374" s="144"/>
      <c r="N374" s="144"/>
      <c r="O374" s="144"/>
      <c r="P374" s="144"/>
      <c r="Q374" s="144"/>
      <c r="R374" s="144"/>
      <c r="S374" s="144"/>
    </row>
    <row r="375" spans="1:19" x14ac:dyDescent="0.3">
      <c r="A375" s="144"/>
      <c r="B375" s="144"/>
      <c r="C375" s="144"/>
      <c r="D375" s="144"/>
      <c r="E375" s="144"/>
      <c r="F375" s="144"/>
      <c r="G375" s="144"/>
      <c r="H375" s="144"/>
      <c r="I375" s="144"/>
      <c r="J375" s="144"/>
      <c r="K375" s="144"/>
      <c r="L375" s="144"/>
      <c r="M375" s="144"/>
      <c r="N375" s="144"/>
      <c r="O375" s="144"/>
      <c r="P375" s="144"/>
      <c r="Q375" s="144"/>
      <c r="R375" s="144"/>
      <c r="S375" s="144"/>
    </row>
    <row r="376" spans="1:19" x14ac:dyDescent="0.3">
      <c r="A376" s="144"/>
      <c r="B376" s="144"/>
      <c r="C376" s="144"/>
      <c r="D376" s="144"/>
      <c r="E376" s="144"/>
      <c r="F376" s="144"/>
      <c r="G376" s="144"/>
      <c r="H376" s="144"/>
      <c r="I376" s="144"/>
      <c r="J376" s="144"/>
      <c r="K376" s="144"/>
      <c r="L376" s="144"/>
      <c r="M376" s="144"/>
      <c r="N376" s="144"/>
      <c r="O376" s="144"/>
      <c r="P376" s="144"/>
      <c r="Q376" s="144"/>
      <c r="R376" s="144"/>
      <c r="S376" s="144"/>
    </row>
    <row r="377" spans="1:19" x14ac:dyDescent="0.3">
      <c r="A377" s="144"/>
      <c r="B377" s="144"/>
      <c r="C377" s="144"/>
      <c r="D377" s="144"/>
      <c r="E377" s="144"/>
      <c r="F377" s="144"/>
      <c r="G377" s="144"/>
      <c r="H377" s="144"/>
      <c r="I377" s="144"/>
      <c r="J377" s="144"/>
      <c r="K377" s="144"/>
      <c r="L377" s="144"/>
      <c r="M377" s="144"/>
      <c r="N377" s="144"/>
      <c r="O377" s="144"/>
      <c r="P377" s="144"/>
      <c r="Q377" s="144"/>
      <c r="R377" s="144"/>
      <c r="S377" s="144"/>
    </row>
    <row r="378" spans="1:19" x14ac:dyDescent="0.3">
      <c r="A378" s="144"/>
      <c r="B378" s="144"/>
      <c r="C378" s="144"/>
      <c r="D378" s="144"/>
      <c r="E378" s="144"/>
      <c r="F378" s="144"/>
      <c r="G378" s="144"/>
      <c r="H378" s="144"/>
      <c r="I378" s="144"/>
      <c r="J378" s="144"/>
      <c r="K378" s="144"/>
      <c r="L378" s="144"/>
      <c r="M378" s="144"/>
      <c r="N378" s="144"/>
      <c r="O378" s="144"/>
      <c r="P378" s="144"/>
      <c r="Q378" s="144"/>
      <c r="R378" s="144"/>
      <c r="S378" s="144"/>
    </row>
    <row r="379" spans="1:19" x14ac:dyDescent="0.3">
      <c r="A379" s="144"/>
      <c r="B379" s="144"/>
      <c r="C379" s="144"/>
      <c r="D379" s="144"/>
      <c r="E379" s="144"/>
      <c r="F379" s="144"/>
      <c r="G379" s="144"/>
      <c r="H379" s="144"/>
      <c r="I379" s="144"/>
      <c r="J379" s="144"/>
      <c r="K379" s="144"/>
      <c r="L379" s="144"/>
      <c r="M379" s="144"/>
      <c r="N379" s="144"/>
      <c r="O379" s="144"/>
      <c r="P379" s="144"/>
      <c r="Q379" s="144"/>
      <c r="R379" s="144"/>
      <c r="S379" s="144"/>
    </row>
    <row r="380" spans="1:19" x14ac:dyDescent="0.3">
      <c r="A380" s="144"/>
      <c r="B380" s="144"/>
      <c r="C380" s="144"/>
      <c r="D380" s="144"/>
      <c r="E380" s="144"/>
      <c r="F380" s="144"/>
      <c r="G380" s="144"/>
      <c r="H380" s="144"/>
      <c r="I380" s="144"/>
      <c r="J380" s="144"/>
      <c r="K380" s="144"/>
      <c r="L380" s="144"/>
      <c r="M380" s="144"/>
      <c r="N380" s="144"/>
      <c r="O380" s="144"/>
      <c r="P380" s="144"/>
      <c r="Q380" s="144"/>
      <c r="R380" s="144"/>
      <c r="S380" s="144"/>
    </row>
    <row r="381" spans="1:19" x14ac:dyDescent="0.3">
      <c r="A381" s="144"/>
      <c r="B381" s="144"/>
      <c r="C381" s="144"/>
      <c r="D381" s="144"/>
      <c r="E381" s="144"/>
      <c r="F381" s="144"/>
      <c r="G381" s="144"/>
      <c r="H381" s="144"/>
      <c r="I381" s="144"/>
      <c r="J381" s="144"/>
      <c r="K381" s="144"/>
      <c r="L381" s="144"/>
      <c r="M381" s="144"/>
      <c r="N381" s="144"/>
      <c r="O381" s="144"/>
      <c r="P381" s="144"/>
      <c r="Q381" s="144"/>
      <c r="R381" s="144"/>
      <c r="S381" s="144"/>
    </row>
    <row r="382" spans="1:19" x14ac:dyDescent="0.3">
      <c r="A382" s="144"/>
      <c r="B382" s="144"/>
      <c r="C382" s="144"/>
      <c r="D382" s="144"/>
      <c r="E382" s="144"/>
      <c r="F382" s="144"/>
      <c r="G382" s="144"/>
      <c r="H382" s="144"/>
      <c r="I382" s="144"/>
      <c r="J382" s="144"/>
      <c r="K382" s="144"/>
      <c r="L382" s="144"/>
      <c r="M382" s="144"/>
      <c r="N382" s="144"/>
      <c r="O382" s="144"/>
      <c r="P382" s="144"/>
      <c r="Q382" s="144"/>
      <c r="R382" s="144"/>
      <c r="S382" s="144"/>
    </row>
    <row r="383" spans="1:19" x14ac:dyDescent="0.3">
      <c r="A383" s="144"/>
      <c r="B383" s="144"/>
      <c r="C383" s="144"/>
      <c r="D383" s="144"/>
      <c r="E383" s="144"/>
      <c r="F383" s="144"/>
      <c r="G383" s="144"/>
      <c r="H383" s="144"/>
      <c r="I383" s="144"/>
      <c r="J383" s="144"/>
      <c r="K383" s="144"/>
      <c r="L383" s="144"/>
      <c r="M383" s="144"/>
      <c r="N383" s="144"/>
      <c r="O383" s="144"/>
      <c r="P383" s="144"/>
      <c r="Q383" s="144"/>
      <c r="R383" s="144"/>
      <c r="S383" s="144"/>
    </row>
    <row r="384" spans="1:19" x14ac:dyDescent="0.3">
      <c r="A384" s="144"/>
      <c r="B384" s="144"/>
      <c r="C384" s="144"/>
      <c r="D384" s="144"/>
      <c r="E384" s="144"/>
      <c r="F384" s="144"/>
      <c r="G384" s="144"/>
      <c r="H384" s="144"/>
      <c r="I384" s="144"/>
      <c r="J384" s="144"/>
      <c r="K384" s="144"/>
      <c r="L384" s="144"/>
      <c r="M384" s="144"/>
      <c r="N384" s="144"/>
      <c r="O384" s="144"/>
      <c r="P384" s="144"/>
      <c r="Q384" s="144"/>
      <c r="R384" s="144"/>
      <c r="S384" s="144"/>
    </row>
    <row r="385" spans="1:19" x14ac:dyDescent="0.3">
      <c r="A385" s="144"/>
      <c r="B385" s="144"/>
      <c r="C385" s="144"/>
      <c r="D385" s="144"/>
      <c r="E385" s="144"/>
      <c r="F385" s="144"/>
      <c r="G385" s="144"/>
      <c r="H385" s="144"/>
      <c r="I385" s="144"/>
      <c r="J385" s="144"/>
      <c r="K385" s="144"/>
      <c r="L385" s="144"/>
      <c r="M385" s="144"/>
      <c r="N385" s="144"/>
      <c r="O385" s="144"/>
      <c r="P385" s="144"/>
      <c r="Q385" s="144"/>
      <c r="R385" s="144"/>
      <c r="S385" s="144"/>
    </row>
    <row r="386" spans="1:19" x14ac:dyDescent="0.3">
      <c r="A386" s="144"/>
      <c r="B386" s="144"/>
      <c r="C386" s="144"/>
      <c r="D386" s="144"/>
      <c r="E386" s="144"/>
      <c r="F386" s="144"/>
      <c r="G386" s="144"/>
      <c r="H386" s="144"/>
      <c r="I386" s="144"/>
      <c r="J386" s="144"/>
      <c r="K386" s="144"/>
      <c r="L386" s="144"/>
      <c r="M386" s="144"/>
      <c r="N386" s="144"/>
      <c r="O386" s="144"/>
      <c r="P386" s="144"/>
      <c r="Q386" s="144"/>
      <c r="R386" s="144"/>
      <c r="S386" s="144"/>
    </row>
    <row r="387" spans="1:19" x14ac:dyDescent="0.3">
      <c r="A387" s="144"/>
      <c r="B387" s="144"/>
      <c r="C387" s="144"/>
      <c r="D387" s="144"/>
      <c r="E387" s="144"/>
      <c r="F387" s="144"/>
      <c r="G387" s="144"/>
      <c r="H387" s="144"/>
      <c r="I387" s="144"/>
      <c r="J387" s="144"/>
      <c r="K387" s="144"/>
      <c r="L387" s="144"/>
      <c r="M387" s="144"/>
      <c r="N387" s="144"/>
      <c r="O387" s="144"/>
      <c r="P387" s="144"/>
      <c r="Q387" s="144"/>
      <c r="R387" s="144"/>
      <c r="S387" s="144"/>
    </row>
    <row r="388" spans="1:19" x14ac:dyDescent="0.3">
      <c r="A388" s="144"/>
      <c r="B388" s="144"/>
      <c r="C388" s="144"/>
      <c r="D388" s="144"/>
      <c r="E388" s="144"/>
      <c r="F388" s="144"/>
      <c r="G388" s="144"/>
      <c r="H388" s="144"/>
      <c r="I388" s="144"/>
      <c r="J388" s="144"/>
      <c r="K388" s="144"/>
      <c r="L388" s="144"/>
      <c r="M388" s="144"/>
      <c r="N388" s="144"/>
      <c r="O388" s="144"/>
      <c r="P388" s="144"/>
      <c r="Q388" s="144"/>
      <c r="R388" s="144"/>
      <c r="S388" s="144"/>
    </row>
    <row r="389" spans="1:19" x14ac:dyDescent="0.3">
      <c r="A389" s="144"/>
      <c r="B389" s="144"/>
      <c r="C389" s="144"/>
      <c r="D389" s="144"/>
      <c r="E389" s="144"/>
      <c r="F389" s="144"/>
      <c r="G389" s="144"/>
      <c r="H389" s="144"/>
      <c r="I389" s="144"/>
      <c r="J389" s="144"/>
      <c r="K389" s="144"/>
      <c r="L389" s="144"/>
      <c r="M389" s="144"/>
      <c r="N389" s="144"/>
      <c r="O389" s="144"/>
      <c r="P389" s="144"/>
      <c r="Q389" s="144"/>
      <c r="R389" s="144"/>
      <c r="S389" s="144"/>
    </row>
    <row r="390" spans="1:19" x14ac:dyDescent="0.3">
      <c r="A390" s="144"/>
      <c r="B390" s="144"/>
      <c r="C390" s="144"/>
      <c r="D390" s="144"/>
      <c r="E390" s="144"/>
      <c r="F390" s="144"/>
      <c r="G390" s="144"/>
      <c r="H390" s="144"/>
      <c r="I390" s="144"/>
      <c r="J390" s="144"/>
      <c r="K390" s="144"/>
      <c r="L390" s="144"/>
      <c r="M390" s="144"/>
      <c r="N390" s="144"/>
      <c r="O390" s="144"/>
      <c r="P390" s="144"/>
      <c r="Q390" s="144"/>
      <c r="R390" s="144"/>
      <c r="S390" s="144"/>
    </row>
    <row r="391" spans="1:19" x14ac:dyDescent="0.3">
      <c r="A391" s="144"/>
      <c r="B391" s="144"/>
      <c r="C391" s="144"/>
      <c r="D391" s="144"/>
      <c r="E391" s="144"/>
      <c r="F391" s="144"/>
      <c r="G391" s="144"/>
      <c r="H391" s="144"/>
      <c r="I391" s="144"/>
      <c r="J391" s="144"/>
      <c r="K391" s="144"/>
      <c r="L391" s="144"/>
      <c r="M391" s="144"/>
      <c r="N391" s="144"/>
      <c r="O391" s="144"/>
      <c r="P391" s="144"/>
      <c r="Q391" s="144"/>
      <c r="R391" s="144"/>
      <c r="S391" s="144"/>
    </row>
    <row r="392" spans="1:19" x14ac:dyDescent="0.3">
      <c r="A392" s="144"/>
      <c r="B392" s="144"/>
      <c r="C392" s="144"/>
      <c r="D392" s="144"/>
      <c r="E392" s="144"/>
      <c r="F392" s="144"/>
      <c r="G392" s="144"/>
      <c r="H392" s="144"/>
      <c r="I392" s="144"/>
      <c r="J392" s="144"/>
      <c r="K392" s="144"/>
      <c r="L392" s="144"/>
      <c r="M392" s="144"/>
      <c r="N392" s="144"/>
      <c r="O392" s="144"/>
      <c r="P392" s="144"/>
      <c r="Q392" s="144"/>
      <c r="R392" s="144"/>
      <c r="S392" s="144"/>
    </row>
    <row r="393" spans="1:19" x14ac:dyDescent="0.3">
      <c r="A393" s="144"/>
      <c r="B393" s="144"/>
      <c r="C393" s="144"/>
      <c r="D393" s="144"/>
      <c r="E393" s="144"/>
      <c r="F393" s="144"/>
      <c r="G393" s="144"/>
      <c r="H393" s="144"/>
      <c r="I393" s="144"/>
      <c r="J393" s="144"/>
      <c r="K393" s="144"/>
      <c r="L393" s="144"/>
      <c r="M393" s="144"/>
      <c r="N393" s="144"/>
      <c r="O393" s="144"/>
      <c r="P393" s="144"/>
      <c r="Q393" s="144"/>
      <c r="R393" s="144"/>
      <c r="S393" s="144"/>
    </row>
    <row r="394" spans="1:19" x14ac:dyDescent="0.3">
      <c r="A394" s="144"/>
      <c r="B394" s="144"/>
      <c r="C394" s="144"/>
      <c r="D394" s="144"/>
      <c r="E394" s="144"/>
      <c r="F394" s="144"/>
      <c r="G394" s="144"/>
      <c r="H394" s="144"/>
      <c r="I394" s="144"/>
      <c r="J394" s="144"/>
      <c r="K394" s="144"/>
      <c r="L394" s="144"/>
      <c r="M394" s="144"/>
      <c r="N394" s="144"/>
      <c r="O394" s="144"/>
      <c r="P394" s="144"/>
      <c r="Q394" s="144"/>
      <c r="R394" s="144"/>
      <c r="S394" s="144"/>
    </row>
    <row r="395" spans="1:19" x14ac:dyDescent="0.3">
      <c r="A395" s="144"/>
      <c r="B395" s="144"/>
      <c r="C395" s="144"/>
      <c r="D395" s="144"/>
      <c r="E395" s="144"/>
      <c r="F395" s="144"/>
      <c r="G395" s="144"/>
      <c r="H395" s="144"/>
      <c r="I395" s="144"/>
      <c r="J395" s="144"/>
      <c r="K395" s="144"/>
      <c r="L395" s="144"/>
      <c r="M395" s="144"/>
      <c r="N395" s="144"/>
      <c r="O395" s="144"/>
      <c r="P395" s="144"/>
      <c r="Q395" s="144"/>
      <c r="R395" s="144"/>
      <c r="S395" s="144"/>
    </row>
    <row r="396" spans="1:19" x14ac:dyDescent="0.3">
      <c r="A396" s="144"/>
      <c r="B396" s="144"/>
      <c r="C396" s="144"/>
      <c r="D396" s="144"/>
      <c r="E396" s="144"/>
      <c r="F396" s="144"/>
      <c r="G396" s="144"/>
      <c r="H396" s="144"/>
      <c r="I396" s="144"/>
      <c r="J396" s="144"/>
      <c r="K396" s="144"/>
      <c r="L396" s="144"/>
      <c r="M396" s="144"/>
      <c r="N396" s="144"/>
      <c r="O396" s="144"/>
      <c r="P396" s="144"/>
      <c r="Q396" s="144"/>
      <c r="R396" s="144"/>
      <c r="S396" s="144"/>
    </row>
    <row r="397" spans="1:19" x14ac:dyDescent="0.3">
      <c r="A397" s="144"/>
      <c r="B397" s="144"/>
      <c r="C397" s="144"/>
      <c r="D397" s="144"/>
      <c r="E397" s="144"/>
      <c r="F397" s="144"/>
      <c r="G397" s="144"/>
      <c r="H397" s="144"/>
      <c r="I397" s="144"/>
      <c r="J397" s="144"/>
      <c r="K397" s="144"/>
      <c r="L397" s="144"/>
      <c r="M397" s="144"/>
      <c r="N397" s="144"/>
      <c r="O397" s="144"/>
      <c r="P397" s="144"/>
      <c r="Q397" s="144"/>
      <c r="R397" s="144"/>
      <c r="S397" s="144"/>
    </row>
    <row r="398" spans="1:19" x14ac:dyDescent="0.3">
      <c r="A398" s="144"/>
      <c r="B398" s="144"/>
      <c r="C398" s="144"/>
      <c r="D398" s="144"/>
      <c r="E398" s="144"/>
      <c r="F398" s="144"/>
      <c r="G398" s="144"/>
      <c r="H398" s="144"/>
      <c r="I398" s="144"/>
      <c r="J398" s="144"/>
      <c r="K398" s="144"/>
      <c r="L398" s="144"/>
      <c r="M398" s="144"/>
      <c r="N398" s="144"/>
      <c r="O398" s="144"/>
      <c r="P398" s="144"/>
      <c r="Q398" s="144"/>
      <c r="R398" s="144"/>
      <c r="S398" s="144"/>
    </row>
    <row r="399" spans="1:19" x14ac:dyDescent="0.3">
      <c r="A399" s="144"/>
      <c r="B399" s="144"/>
      <c r="C399" s="144"/>
      <c r="D399" s="144"/>
      <c r="E399" s="144"/>
      <c r="F399" s="144"/>
      <c r="G399" s="144"/>
      <c r="H399" s="144"/>
      <c r="I399" s="144"/>
      <c r="J399" s="144"/>
      <c r="K399" s="144"/>
      <c r="L399" s="144"/>
      <c r="M399" s="144"/>
      <c r="N399" s="144"/>
      <c r="O399" s="144"/>
      <c r="P399" s="144"/>
      <c r="Q399" s="144"/>
      <c r="R399" s="144"/>
      <c r="S399" s="144"/>
    </row>
    <row r="400" spans="1:19" x14ac:dyDescent="0.3">
      <c r="A400" s="144"/>
      <c r="B400" s="144"/>
      <c r="C400" s="144"/>
      <c r="D400" s="144"/>
      <c r="E400" s="144"/>
      <c r="F400" s="144"/>
      <c r="G400" s="144"/>
      <c r="H400" s="144"/>
      <c r="I400" s="144"/>
      <c r="J400" s="144"/>
      <c r="K400" s="144"/>
      <c r="L400" s="144"/>
      <c r="M400" s="144"/>
      <c r="N400" s="144"/>
      <c r="O400" s="144"/>
      <c r="P400" s="144"/>
      <c r="Q400" s="144"/>
      <c r="R400" s="144"/>
      <c r="S400" s="144"/>
    </row>
    <row r="401" spans="1:19" x14ac:dyDescent="0.3">
      <c r="A401" s="144"/>
      <c r="B401" s="144"/>
      <c r="C401" s="144"/>
      <c r="D401" s="144"/>
      <c r="E401" s="144"/>
      <c r="F401" s="144"/>
      <c r="G401" s="144"/>
      <c r="H401" s="144"/>
      <c r="I401" s="144"/>
      <c r="J401" s="144"/>
      <c r="K401" s="144"/>
      <c r="L401" s="144"/>
      <c r="M401" s="144"/>
      <c r="N401" s="144"/>
      <c r="O401" s="144"/>
      <c r="P401" s="144"/>
      <c r="Q401" s="144"/>
      <c r="R401" s="144"/>
      <c r="S401" s="144"/>
    </row>
    <row r="402" spans="1:19" x14ac:dyDescent="0.3">
      <c r="A402" s="144"/>
      <c r="B402" s="144"/>
      <c r="C402" s="144"/>
      <c r="D402" s="144"/>
      <c r="E402" s="144"/>
      <c r="F402" s="144"/>
      <c r="G402" s="144"/>
      <c r="H402" s="144"/>
      <c r="I402" s="144"/>
      <c r="J402" s="144"/>
      <c r="K402" s="144"/>
      <c r="L402" s="144"/>
      <c r="M402" s="144"/>
      <c r="N402" s="144"/>
      <c r="O402" s="144"/>
      <c r="P402" s="144"/>
      <c r="Q402" s="144"/>
      <c r="R402" s="144"/>
      <c r="S402" s="144"/>
    </row>
    <row r="403" spans="1:19" x14ac:dyDescent="0.3">
      <c r="A403" s="144"/>
      <c r="B403" s="144"/>
      <c r="C403" s="144"/>
      <c r="D403" s="144"/>
      <c r="E403" s="144"/>
      <c r="F403" s="144"/>
      <c r="G403" s="144"/>
      <c r="H403" s="144"/>
      <c r="I403" s="144"/>
      <c r="J403" s="144"/>
      <c r="K403" s="144"/>
      <c r="L403" s="144"/>
      <c r="M403" s="144"/>
      <c r="N403" s="144"/>
      <c r="O403" s="144"/>
      <c r="P403" s="144"/>
      <c r="Q403" s="144"/>
      <c r="R403" s="144"/>
      <c r="S403" s="144"/>
    </row>
    <row r="404" spans="1:19" x14ac:dyDescent="0.3">
      <c r="A404" s="144"/>
      <c r="B404" s="144"/>
      <c r="C404" s="144"/>
      <c r="D404" s="144"/>
      <c r="E404" s="144"/>
      <c r="F404" s="144"/>
      <c r="G404" s="144"/>
      <c r="H404" s="144"/>
      <c r="I404" s="144"/>
      <c r="J404" s="144"/>
      <c r="K404" s="144"/>
      <c r="L404" s="144"/>
      <c r="M404" s="144"/>
      <c r="N404" s="144"/>
      <c r="O404" s="144"/>
      <c r="P404" s="144"/>
      <c r="Q404" s="144"/>
      <c r="R404" s="144"/>
      <c r="S404" s="144"/>
    </row>
    <row r="405" spans="1:19" x14ac:dyDescent="0.3">
      <c r="A405" s="144"/>
      <c r="B405" s="144"/>
      <c r="C405" s="144"/>
      <c r="D405" s="144"/>
      <c r="E405" s="144"/>
      <c r="F405" s="144"/>
      <c r="G405" s="144"/>
      <c r="H405" s="144"/>
      <c r="I405" s="144"/>
      <c r="J405" s="144"/>
      <c r="K405" s="144"/>
      <c r="L405" s="144"/>
      <c r="M405" s="144"/>
      <c r="N405" s="144"/>
      <c r="O405" s="144"/>
      <c r="P405" s="144"/>
      <c r="Q405" s="144"/>
      <c r="R405" s="144"/>
      <c r="S405" s="144"/>
    </row>
    <row r="406" spans="1:19" x14ac:dyDescent="0.3">
      <c r="A406" s="144"/>
      <c r="B406" s="144"/>
      <c r="C406" s="144"/>
      <c r="D406" s="144"/>
      <c r="E406" s="144"/>
      <c r="F406" s="144"/>
      <c r="G406" s="144"/>
      <c r="H406" s="144"/>
      <c r="I406" s="144"/>
      <c r="J406" s="144"/>
      <c r="K406" s="144"/>
      <c r="L406" s="144"/>
      <c r="M406" s="144"/>
      <c r="N406" s="144"/>
      <c r="O406" s="144"/>
      <c r="P406" s="144"/>
      <c r="Q406" s="144"/>
      <c r="R406" s="144"/>
      <c r="S406" s="144"/>
    </row>
    <row r="407" spans="1:19" x14ac:dyDescent="0.3">
      <c r="A407" s="144"/>
      <c r="B407" s="144"/>
      <c r="C407" s="144"/>
      <c r="D407" s="144"/>
      <c r="E407" s="144"/>
      <c r="F407" s="144"/>
      <c r="G407" s="144"/>
      <c r="H407" s="144"/>
      <c r="I407" s="144"/>
      <c r="J407" s="144"/>
      <c r="K407" s="144"/>
      <c r="L407" s="144"/>
      <c r="M407" s="144"/>
      <c r="N407" s="144"/>
      <c r="O407" s="144"/>
      <c r="P407" s="144"/>
      <c r="Q407" s="144"/>
      <c r="R407" s="144"/>
      <c r="S407" s="144"/>
    </row>
    <row r="408" spans="1:19" x14ac:dyDescent="0.3">
      <c r="A408" s="144"/>
      <c r="B408" s="144"/>
      <c r="C408" s="144"/>
      <c r="D408" s="144"/>
      <c r="E408" s="144"/>
      <c r="F408" s="144"/>
      <c r="G408" s="144"/>
      <c r="H408" s="144"/>
      <c r="I408" s="144"/>
      <c r="J408" s="144"/>
      <c r="K408" s="144"/>
      <c r="L408" s="144"/>
      <c r="M408" s="144"/>
      <c r="N408" s="144"/>
      <c r="O408" s="144"/>
      <c r="P408" s="144"/>
      <c r="Q408" s="144"/>
      <c r="R408" s="144"/>
      <c r="S408" s="144"/>
    </row>
    <row r="409" spans="1:19" x14ac:dyDescent="0.3">
      <c r="A409" s="144"/>
      <c r="B409" s="144"/>
      <c r="C409" s="144"/>
      <c r="D409" s="144"/>
      <c r="E409" s="144"/>
      <c r="F409" s="144"/>
      <c r="G409" s="144"/>
      <c r="H409" s="144"/>
      <c r="I409" s="144"/>
      <c r="J409" s="144"/>
      <c r="K409" s="144"/>
      <c r="L409" s="144"/>
      <c r="M409" s="144"/>
      <c r="N409" s="144"/>
      <c r="O409" s="144"/>
      <c r="P409" s="144"/>
      <c r="Q409" s="144"/>
      <c r="R409" s="144"/>
      <c r="S409" s="144"/>
    </row>
    <row r="410" spans="1:19" x14ac:dyDescent="0.3">
      <c r="A410" s="144"/>
      <c r="B410" s="144"/>
      <c r="C410" s="144"/>
      <c r="D410" s="144"/>
      <c r="E410" s="144"/>
      <c r="F410" s="144"/>
      <c r="G410" s="144"/>
      <c r="H410" s="144"/>
      <c r="I410" s="144"/>
      <c r="J410" s="144"/>
      <c r="K410" s="144"/>
      <c r="L410" s="144"/>
      <c r="M410" s="144"/>
      <c r="N410" s="144"/>
      <c r="O410" s="144"/>
      <c r="P410" s="144"/>
      <c r="Q410" s="144"/>
      <c r="R410" s="144"/>
      <c r="S410" s="144"/>
    </row>
    <row r="411" spans="1:19" x14ac:dyDescent="0.3">
      <c r="A411" s="144"/>
      <c r="B411" s="144"/>
      <c r="C411" s="144"/>
      <c r="D411" s="144"/>
      <c r="E411" s="144"/>
      <c r="F411" s="144"/>
      <c r="G411" s="144"/>
      <c r="H411" s="144"/>
      <c r="I411" s="144"/>
      <c r="J411" s="144"/>
      <c r="K411" s="144"/>
      <c r="L411" s="144"/>
      <c r="M411" s="144"/>
      <c r="N411" s="144"/>
      <c r="O411" s="144"/>
      <c r="P411" s="144"/>
      <c r="Q411" s="144"/>
      <c r="R411" s="144"/>
      <c r="S411" s="144"/>
    </row>
    <row r="412" spans="1:19" x14ac:dyDescent="0.3">
      <c r="A412" s="144"/>
      <c r="B412" s="144"/>
      <c r="C412" s="144"/>
      <c r="D412" s="144"/>
      <c r="E412" s="144"/>
      <c r="F412" s="144"/>
      <c r="G412" s="144"/>
      <c r="H412" s="144"/>
      <c r="I412" s="144"/>
      <c r="J412" s="144"/>
      <c r="K412" s="144"/>
      <c r="L412" s="144"/>
      <c r="M412" s="144"/>
      <c r="N412" s="144"/>
      <c r="O412" s="144"/>
      <c r="P412" s="144"/>
      <c r="Q412" s="144"/>
      <c r="R412" s="144"/>
      <c r="S412" s="144"/>
    </row>
    <row r="413" spans="1:19" x14ac:dyDescent="0.3">
      <c r="A413" s="144"/>
      <c r="B413" s="144"/>
      <c r="C413" s="144"/>
      <c r="D413" s="144"/>
      <c r="E413" s="144"/>
      <c r="F413" s="144"/>
      <c r="G413" s="144"/>
      <c r="H413" s="144"/>
      <c r="I413" s="144"/>
      <c r="J413" s="144"/>
      <c r="K413" s="144"/>
      <c r="L413" s="144"/>
      <c r="M413" s="144"/>
      <c r="N413" s="144"/>
      <c r="O413" s="144"/>
      <c r="P413" s="144"/>
      <c r="Q413" s="144"/>
      <c r="R413" s="144"/>
      <c r="S413" s="144"/>
    </row>
    <row r="414" spans="1:19" x14ac:dyDescent="0.3">
      <c r="A414" s="144"/>
      <c r="B414" s="144"/>
      <c r="C414" s="144"/>
      <c r="D414" s="144"/>
      <c r="E414" s="144"/>
      <c r="F414" s="144"/>
      <c r="G414" s="144"/>
      <c r="H414" s="144"/>
      <c r="I414" s="144"/>
      <c r="J414" s="144"/>
      <c r="K414" s="144"/>
      <c r="L414" s="144"/>
      <c r="M414" s="144"/>
      <c r="N414" s="144"/>
      <c r="O414" s="144"/>
      <c r="P414" s="144"/>
      <c r="Q414" s="144"/>
      <c r="R414" s="144"/>
      <c r="S414" s="144"/>
    </row>
    <row r="415" spans="1:19" x14ac:dyDescent="0.3">
      <c r="A415" s="144"/>
      <c r="B415" s="144"/>
      <c r="C415" s="144"/>
      <c r="D415" s="144"/>
      <c r="E415" s="144"/>
      <c r="F415" s="144"/>
      <c r="G415" s="144"/>
      <c r="H415" s="144"/>
      <c r="I415" s="144"/>
      <c r="J415" s="144"/>
      <c r="K415" s="144"/>
      <c r="L415" s="144"/>
      <c r="M415" s="144"/>
      <c r="N415" s="144"/>
      <c r="O415" s="144"/>
      <c r="P415" s="144"/>
      <c r="Q415" s="144"/>
      <c r="R415" s="144"/>
      <c r="S415" s="144"/>
    </row>
    <row r="416" spans="1:19" x14ac:dyDescent="0.3">
      <c r="A416" s="144"/>
      <c r="B416" s="144"/>
      <c r="C416" s="144"/>
      <c r="D416" s="144"/>
      <c r="E416" s="144"/>
      <c r="F416" s="144"/>
      <c r="G416" s="144"/>
      <c r="H416" s="144"/>
      <c r="I416" s="144"/>
      <c r="J416" s="144"/>
      <c r="K416" s="144"/>
      <c r="L416" s="144"/>
      <c r="M416" s="144"/>
      <c r="N416" s="144"/>
      <c r="O416" s="144"/>
      <c r="P416" s="144"/>
      <c r="Q416" s="144"/>
      <c r="R416" s="144"/>
      <c r="S416" s="144"/>
    </row>
    <row r="417" spans="1:19" x14ac:dyDescent="0.3">
      <c r="A417" s="144"/>
      <c r="B417" s="144"/>
      <c r="C417" s="144"/>
      <c r="D417" s="144"/>
      <c r="E417" s="144"/>
      <c r="F417" s="144"/>
      <c r="G417" s="144"/>
      <c r="H417" s="144"/>
      <c r="I417" s="144"/>
      <c r="J417" s="144"/>
      <c r="K417" s="144"/>
      <c r="L417" s="144"/>
      <c r="M417" s="144"/>
      <c r="N417" s="144"/>
      <c r="O417" s="144"/>
      <c r="P417" s="144"/>
      <c r="Q417" s="144"/>
      <c r="R417" s="144"/>
      <c r="S417" s="144"/>
    </row>
    <row r="418" spans="1:19" x14ac:dyDescent="0.3">
      <c r="A418" s="144"/>
      <c r="B418" s="144"/>
      <c r="C418" s="144"/>
      <c r="D418" s="144"/>
      <c r="E418" s="144"/>
      <c r="F418" s="144"/>
      <c r="G418" s="144"/>
      <c r="H418" s="144"/>
      <c r="I418" s="144"/>
      <c r="J418" s="144"/>
      <c r="K418" s="144"/>
      <c r="L418" s="144"/>
      <c r="M418" s="144"/>
      <c r="N418" s="144"/>
      <c r="O418" s="144"/>
      <c r="P418" s="144"/>
      <c r="Q418" s="144"/>
      <c r="R418" s="144"/>
      <c r="S418" s="144"/>
    </row>
    <row r="419" spans="1:19" x14ac:dyDescent="0.3">
      <c r="A419" s="144"/>
      <c r="B419" s="144"/>
      <c r="C419" s="144"/>
      <c r="D419" s="144"/>
      <c r="E419" s="144"/>
      <c r="F419" s="144"/>
      <c r="G419" s="144"/>
      <c r="H419" s="144"/>
      <c r="I419" s="144"/>
      <c r="J419" s="144"/>
      <c r="K419" s="144"/>
      <c r="L419" s="144"/>
      <c r="M419" s="144"/>
      <c r="N419" s="144"/>
      <c r="O419" s="144"/>
      <c r="P419" s="144"/>
      <c r="Q419" s="144"/>
      <c r="R419" s="144"/>
      <c r="S419" s="144"/>
    </row>
    <row r="420" spans="1:19" x14ac:dyDescent="0.3">
      <c r="A420" s="144"/>
      <c r="B420" s="144"/>
      <c r="C420" s="144"/>
      <c r="D420" s="144"/>
      <c r="E420" s="144"/>
      <c r="F420" s="144"/>
      <c r="G420" s="144"/>
      <c r="H420" s="144"/>
      <c r="I420" s="144"/>
      <c r="J420" s="144"/>
      <c r="K420" s="144"/>
      <c r="L420" s="144"/>
      <c r="M420" s="144"/>
      <c r="N420" s="144"/>
      <c r="O420" s="144"/>
      <c r="P420" s="144"/>
      <c r="Q420" s="144"/>
      <c r="R420" s="144"/>
      <c r="S420" s="144"/>
    </row>
    <row r="421" spans="1:19" x14ac:dyDescent="0.3">
      <c r="A421" s="144"/>
      <c r="B421" s="144"/>
      <c r="C421" s="144"/>
      <c r="D421" s="144"/>
      <c r="E421" s="144"/>
      <c r="F421" s="144"/>
      <c r="G421" s="144"/>
      <c r="H421" s="144"/>
      <c r="I421" s="144"/>
      <c r="J421" s="144"/>
      <c r="K421" s="144"/>
      <c r="L421" s="144"/>
      <c r="M421" s="144"/>
      <c r="N421" s="144"/>
      <c r="O421" s="144"/>
      <c r="P421" s="144"/>
      <c r="Q421" s="144"/>
      <c r="R421" s="144"/>
      <c r="S421" s="144"/>
    </row>
    <row r="422" spans="1:19" x14ac:dyDescent="0.3">
      <c r="A422" s="144"/>
      <c r="B422" s="144"/>
      <c r="C422" s="144"/>
      <c r="D422" s="144"/>
      <c r="E422" s="144"/>
      <c r="F422" s="144"/>
      <c r="G422" s="144"/>
      <c r="H422" s="144"/>
      <c r="I422" s="144"/>
      <c r="J422" s="144"/>
      <c r="K422" s="144"/>
      <c r="L422" s="144"/>
      <c r="M422" s="144"/>
      <c r="N422" s="144"/>
      <c r="O422" s="144"/>
      <c r="P422" s="144"/>
      <c r="Q422" s="144"/>
      <c r="R422" s="144"/>
      <c r="S422" s="144"/>
    </row>
    <row r="423" spans="1:19" x14ac:dyDescent="0.3">
      <c r="A423" s="144"/>
      <c r="B423" s="144"/>
      <c r="C423" s="144"/>
      <c r="D423" s="144"/>
      <c r="E423" s="144"/>
      <c r="F423" s="144"/>
      <c r="G423" s="144"/>
      <c r="H423" s="144"/>
      <c r="I423" s="144"/>
      <c r="J423" s="144"/>
      <c r="K423" s="144"/>
      <c r="L423" s="144"/>
      <c r="M423" s="144"/>
      <c r="N423" s="144"/>
      <c r="O423" s="144"/>
      <c r="P423" s="144"/>
      <c r="Q423" s="144"/>
      <c r="R423" s="144"/>
      <c r="S423" s="144"/>
    </row>
    <row r="424" spans="1:19" x14ac:dyDescent="0.3">
      <c r="A424" s="144"/>
      <c r="B424" s="144"/>
      <c r="C424" s="144"/>
      <c r="D424" s="144"/>
      <c r="E424" s="144"/>
      <c r="F424" s="144"/>
      <c r="G424" s="144"/>
      <c r="H424" s="144"/>
      <c r="I424" s="144"/>
      <c r="J424" s="144"/>
      <c r="K424" s="144"/>
      <c r="L424" s="144"/>
      <c r="M424" s="144"/>
      <c r="N424" s="144"/>
      <c r="O424" s="144"/>
      <c r="P424" s="144"/>
      <c r="Q424" s="144"/>
      <c r="R424" s="144"/>
      <c r="S424" s="144"/>
    </row>
    <row r="425" spans="1:19" x14ac:dyDescent="0.3">
      <c r="A425" s="144"/>
      <c r="B425" s="144"/>
      <c r="C425" s="144"/>
      <c r="D425" s="144"/>
      <c r="E425" s="144"/>
      <c r="F425" s="144"/>
      <c r="G425" s="144"/>
      <c r="H425" s="144"/>
      <c r="I425" s="144"/>
      <c r="J425" s="144"/>
      <c r="K425" s="144"/>
      <c r="L425" s="144"/>
      <c r="M425" s="144"/>
      <c r="N425" s="144"/>
      <c r="O425" s="144"/>
      <c r="P425" s="144"/>
      <c r="Q425" s="144"/>
      <c r="R425" s="144"/>
      <c r="S425" s="144"/>
    </row>
    <row r="426" spans="1:19" x14ac:dyDescent="0.3">
      <c r="A426" s="144"/>
      <c r="B426" s="144"/>
      <c r="C426" s="144"/>
      <c r="D426" s="144"/>
      <c r="E426" s="144"/>
      <c r="F426" s="144"/>
      <c r="G426" s="144"/>
      <c r="H426" s="144"/>
      <c r="I426" s="144"/>
      <c r="J426" s="144"/>
      <c r="K426" s="144"/>
      <c r="L426" s="144"/>
      <c r="M426" s="144"/>
      <c r="N426" s="144"/>
      <c r="O426" s="144"/>
      <c r="P426" s="144"/>
      <c r="Q426" s="144"/>
      <c r="R426" s="144"/>
      <c r="S426" s="144"/>
    </row>
    <row r="427" spans="1:19" x14ac:dyDescent="0.3">
      <c r="A427" s="144"/>
      <c r="B427" s="144"/>
      <c r="C427" s="144"/>
      <c r="D427" s="144"/>
      <c r="E427" s="144"/>
      <c r="F427" s="144"/>
      <c r="G427" s="144"/>
      <c r="H427" s="144"/>
      <c r="I427" s="144"/>
      <c r="J427" s="144"/>
      <c r="K427" s="144"/>
      <c r="L427" s="144"/>
      <c r="M427" s="144"/>
      <c r="N427" s="144"/>
      <c r="O427" s="144"/>
      <c r="P427" s="144"/>
      <c r="Q427" s="144"/>
      <c r="R427" s="144"/>
      <c r="S427" s="144"/>
    </row>
    <row r="428" spans="1:19" x14ac:dyDescent="0.3">
      <c r="A428" s="144"/>
      <c r="B428" s="144"/>
      <c r="C428" s="144"/>
      <c r="D428" s="144"/>
      <c r="E428" s="144"/>
      <c r="F428" s="144"/>
      <c r="G428" s="144"/>
      <c r="H428" s="144"/>
      <c r="I428" s="144"/>
      <c r="J428" s="144"/>
      <c r="K428" s="144"/>
      <c r="L428" s="144"/>
      <c r="M428" s="144"/>
      <c r="N428" s="144"/>
      <c r="O428" s="144"/>
      <c r="P428" s="144"/>
      <c r="Q428" s="144"/>
      <c r="R428" s="144"/>
      <c r="S428" s="144"/>
    </row>
    <row r="429" spans="1:19" x14ac:dyDescent="0.3">
      <c r="A429" s="144"/>
      <c r="B429" s="144"/>
      <c r="C429" s="144"/>
      <c r="D429" s="144"/>
      <c r="E429" s="144"/>
      <c r="F429" s="144"/>
      <c r="G429" s="144"/>
      <c r="H429" s="144"/>
      <c r="I429" s="144"/>
      <c r="J429" s="144"/>
      <c r="K429" s="144"/>
      <c r="L429" s="144"/>
      <c r="M429" s="144"/>
      <c r="N429" s="144"/>
      <c r="O429" s="144"/>
      <c r="P429" s="144"/>
      <c r="Q429" s="144"/>
      <c r="R429" s="144"/>
      <c r="S429" s="144"/>
    </row>
    <row r="430" spans="1:19" x14ac:dyDescent="0.3">
      <c r="A430" s="144"/>
      <c r="B430" s="144"/>
      <c r="C430" s="144"/>
      <c r="D430" s="144"/>
      <c r="E430" s="144"/>
      <c r="F430" s="144"/>
      <c r="G430" s="144"/>
      <c r="H430" s="144"/>
      <c r="I430" s="144"/>
      <c r="J430" s="144"/>
      <c r="K430" s="144"/>
      <c r="L430" s="144"/>
      <c r="M430" s="144"/>
      <c r="N430" s="144"/>
      <c r="O430" s="144"/>
      <c r="P430" s="144"/>
      <c r="Q430" s="144"/>
      <c r="R430" s="144"/>
      <c r="S430" s="144"/>
    </row>
    <row r="431" spans="1:19" x14ac:dyDescent="0.3">
      <c r="A431" s="144"/>
      <c r="B431" s="144"/>
      <c r="C431" s="144"/>
      <c r="D431" s="144"/>
      <c r="E431" s="144"/>
      <c r="F431" s="144"/>
      <c r="G431" s="144"/>
      <c r="H431" s="144"/>
      <c r="I431" s="144"/>
      <c r="J431" s="144"/>
      <c r="K431" s="144"/>
      <c r="L431" s="144"/>
      <c r="M431" s="144"/>
      <c r="N431" s="144"/>
      <c r="O431" s="144"/>
      <c r="P431" s="144"/>
      <c r="Q431" s="144"/>
      <c r="R431" s="144"/>
      <c r="S431" s="144"/>
    </row>
    <row r="432" spans="1:19" x14ac:dyDescent="0.3">
      <c r="A432" s="144"/>
      <c r="B432" s="144"/>
      <c r="C432" s="144"/>
      <c r="D432" s="144"/>
      <c r="E432" s="144"/>
      <c r="F432" s="144"/>
      <c r="G432" s="144"/>
      <c r="H432" s="144"/>
      <c r="I432" s="144"/>
      <c r="J432" s="144"/>
      <c r="K432" s="144"/>
      <c r="L432" s="144"/>
      <c r="M432" s="144"/>
      <c r="N432" s="144"/>
      <c r="O432" s="144"/>
      <c r="P432" s="144"/>
      <c r="Q432" s="144"/>
      <c r="R432" s="144"/>
      <c r="S432" s="144"/>
    </row>
    <row r="433" spans="1:19" x14ac:dyDescent="0.3">
      <c r="A433" s="144"/>
      <c r="B433" s="144"/>
      <c r="C433" s="144"/>
      <c r="D433" s="144"/>
      <c r="E433" s="144"/>
      <c r="F433" s="144"/>
      <c r="G433" s="144"/>
      <c r="H433" s="144"/>
      <c r="I433" s="144"/>
      <c r="J433" s="144"/>
      <c r="K433" s="144"/>
      <c r="L433" s="144"/>
      <c r="M433" s="144"/>
      <c r="N433" s="144"/>
      <c r="O433" s="144"/>
      <c r="P433" s="144"/>
      <c r="Q433" s="144"/>
      <c r="R433" s="144"/>
      <c r="S433" s="144"/>
    </row>
    <row r="434" spans="1:19" x14ac:dyDescent="0.3">
      <c r="A434" s="144"/>
      <c r="B434" s="144"/>
      <c r="C434" s="144"/>
      <c r="D434" s="144"/>
      <c r="E434" s="144"/>
      <c r="F434" s="144"/>
      <c r="G434" s="144"/>
      <c r="H434" s="144"/>
      <c r="I434" s="144"/>
      <c r="J434" s="144"/>
      <c r="K434" s="144"/>
      <c r="L434" s="144"/>
      <c r="M434" s="144"/>
      <c r="N434" s="144"/>
      <c r="O434" s="144"/>
      <c r="P434" s="144"/>
      <c r="Q434" s="144"/>
      <c r="R434" s="144"/>
      <c r="S434" s="144"/>
    </row>
    <row r="435" spans="1:19" x14ac:dyDescent="0.3">
      <c r="A435" s="144"/>
      <c r="B435" s="144"/>
      <c r="C435" s="144"/>
      <c r="D435" s="144"/>
      <c r="E435" s="144"/>
      <c r="F435" s="144"/>
      <c r="G435" s="144"/>
      <c r="H435" s="144"/>
      <c r="I435" s="144"/>
      <c r="J435" s="144"/>
      <c r="K435" s="144"/>
      <c r="L435" s="144"/>
      <c r="M435" s="144"/>
      <c r="N435" s="144"/>
      <c r="O435" s="144"/>
      <c r="P435" s="144"/>
      <c r="Q435" s="144"/>
      <c r="R435" s="144"/>
      <c r="S435" s="144"/>
    </row>
    <row r="436" spans="1:19" x14ac:dyDescent="0.3">
      <c r="A436" s="144"/>
      <c r="B436" s="144"/>
      <c r="C436" s="144"/>
      <c r="D436" s="144"/>
      <c r="E436" s="144"/>
      <c r="F436" s="144"/>
      <c r="G436" s="144"/>
      <c r="H436" s="144"/>
      <c r="I436" s="144"/>
      <c r="J436" s="144"/>
      <c r="K436" s="144"/>
      <c r="L436" s="144"/>
      <c r="M436" s="144"/>
      <c r="N436" s="144"/>
      <c r="O436" s="144"/>
      <c r="P436" s="144"/>
      <c r="Q436" s="144"/>
      <c r="R436" s="144"/>
      <c r="S436" s="144"/>
    </row>
    <row r="437" spans="1:19" x14ac:dyDescent="0.3">
      <c r="A437" s="144"/>
      <c r="B437" s="144"/>
      <c r="C437" s="144"/>
      <c r="D437" s="144"/>
      <c r="E437" s="144"/>
      <c r="F437" s="144"/>
      <c r="G437" s="144"/>
      <c r="H437" s="144"/>
      <c r="I437" s="144"/>
      <c r="J437" s="144"/>
      <c r="K437" s="144"/>
      <c r="L437" s="144"/>
      <c r="M437" s="144"/>
      <c r="N437" s="144"/>
      <c r="O437" s="144"/>
      <c r="P437" s="144"/>
      <c r="Q437" s="144"/>
      <c r="R437" s="144"/>
      <c r="S437" s="144"/>
    </row>
    <row r="438" spans="1:19" x14ac:dyDescent="0.3">
      <c r="A438" s="144"/>
      <c r="B438" s="144"/>
      <c r="C438" s="144"/>
      <c r="D438" s="144"/>
      <c r="E438" s="144"/>
      <c r="F438" s="144"/>
      <c r="G438" s="144"/>
      <c r="H438" s="144"/>
      <c r="I438" s="144"/>
      <c r="J438" s="144"/>
      <c r="K438" s="144"/>
      <c r="L438" s="144"/>
      <c r="M438" s="144"/>
      <c r="N438" s="144"/>
      <c r="O438" s="144"/>
      <c r="P438" s="144"/>
      <c r="Q438" s="144"/>
      <c r="R438" s="144"/>
      <c r="S438" s="144"/>
    </row>
    <row r="439" spans="1:19" x14ac:dyDescent="0.3">
      <c r="A439" s="144"/>
      <c r="B439" s="144"/>
      <c r="C439" s="144"/>
      <c r="D439" s="144"/>
      <c r="E439" s="144"/>
      <c r="F439" s="144"/>
      <c r="G439" s="144"/>
      <c r="H439" s="144"/>
      <c r="I439" s="144"/>
      <c r="J439" s="144"/>
      <c r="K439" s="144"/>
      <c r="L439" s="144"/>
      <c r="M439" s="144"/>
      <c r="N439" s="144"/>
      <c r="O439" s="144"/>
      <c r="P439" s="144"/>
      <c r="Q439" s="144"/>
      <c r="R439" s="144"/>
      <c r="S439" s="144"/>
    </row>
    <row r="440" spans="1:19" x14ac:dyDescent="0.3">
      <c r="A440" s="144"/>
      <c r="B440" s="144"/>
      <c r="C440" s="144"/>
      <c r="D440" s="144"/>
      <c r="E440" s="144"/>
      <c r="F440" s="144"/>
      <c r="G440" s="144"/>
      <c r="H440" s="144"/>
      <c r="I440" s="144"/>
      <c r="J440" s="144"/>
      <c r="K440" s="144"/>
      <c r="L440" s="144"/>
      <c r="M440" s="144"/>
      <c r="N440" s="144"/>
      <c r="O440" s="144"/>
      <c r="P440" s="144"/>
      <c r="Q440" s="144"/>
      <c r="R440" s="144"/>
      <c r="S440" s="144"/>
    </row>
    <row r="441" spans="1:19" x14ac:dyDescent="0.3">
      <c r="A441" s="144"/>
      <c r="B441" s="144"/>
      <c r="C441" s="144"/>
      <c r="D441" s="144"/>
      <c r="E441" s="144"/>
      <c r="F441" s="144"/>
      <c r="G441" s="144"/>
      <c r="H441" s="144"/>
      <c r="I441" s="144"/>
      <c r="J441" s="144"/>
      <c r="K441" s="144"/>
      <c r="L441" s="144"/>
      <c r="M441" s="144"/>
      <c r="N441" s="144"/>
      <c r="O441" s="144"/>
      <c r="P441" s="144"/>
      <c r="Q441" s="144"/>
      <c r="R441" s="144"/>
      <c r="S441" s="144"/>
    </row>
    <row r="442" spans="1:19" x14ac:dyDescent="0.3">
      <c r="A442" s="144"/>
      <c r="B442" s="144"/>
      <c r="C442" s="144"/>
      <c r="D442" s="144"/>
      <c r="E442" s="144"/>
      <c r="F442" s="144"/>
      <c r="G442" s="144"/>
      <c r="H442" s="144"/>
      <c r="I442" s="144"/>
      <c r="J442" s="144"/>
      <c r="K442" s="144"/>
      <c r="L442" s="144"/>
      <c r="M442" s="144"/>
      <c r="N442" s="144"/>
      <c r="O442" s="144"/>
      <c r="P442" s="144"/>
      <c r="Q442" s="144"/>
      <c r="R442" s="144"/>
      <c r="S442" s="144"/>
    </row>
    <row r="443" spans="1:19" x14ac:dyDescent="0.3">
      <c r="A443" s="144"/>
      <c r="B443" s="144"/>
      <c r="C443" s="144"/>
      <c r="D443" s="144"/>
      <c r="E443" s="144"/>
      <c r="F443" s="144"/>
      <c r="G443" s="144"/>
      <c r="H443" s="144"/>
      <c r="I443" s="144"/>
      <c r="J443" s="144"/>
      <c r="K443" s="144"/>
      <c r="L443" s="144"/>
      <c r="M443" s="144"/>
      <c r="N443" s="144"/>
      <c r="O443" s="144"/>
      <c r="P443" s="144"/>
      <c r="Q443" s="144"/>
      <c r="R443" s="144"/>
      <c r="S443" s="144"/>
    </row>
    <row r="444" spans="1:19" x14ac:dyDescent="0.3">
      <c r="A444" s="144"/>
      <c r="B444" s="144"/>
      <c r="C444" s="144"/>
      <c r="D444" s="144"/>
      <c r="E444" s="144"/>
      <c r="F444" s="144"/>
      <c r="G444" s="144"/>
      <c r="H444" s="144"/>
      <c r="I444" s="144"/>
      <c r="J444" s="144"/>
      <c r="K444" s="144"/>
      <c r="L444" s="144"/>
      <c r="M444" s="144"/>
      <c r="N444" s="144"/>
      <c r="O444" s="144"/>
      <c r="P444" s="144"/>
      <c r="Q444" s="144"/>
      <c r="R444" s="144"/>
      <c r="S444" s="144"/>
    </row>
    <row r="445" spans="1:19" x14ac:dyDescent="0.3">
      <c r="A445" s="144"/>
      <c r="B445" s="144"/>
      <c r="C445" s="144"/>
      <c r="D445" s="144"/>
      <c r="E445" s="144"/>
      <c r="F445" s="144"/>
      <c r="G445" s="144"/>
      <c r="H445" s="144"/>
      <c r="I445" s="144"/>
      <c r="J445" s="144"/>
      <c r="K445" s="144"/>
      <c r="L445" s="144"/>
      <c r="M445" s="144"/>
      <c r="N445" s="144"/>
      <c r="O445" s="144"/>
      <c r="P445" s="144"/>
      <c r="Q445" s="144"/>
      <c r="R445" s="144"/>
      <c r="S445" s="144"/>
    </row>
    <row r="446" spans="1:19" x14ac:dyDescent="0.3">
      <c r="A446" s="144"/>
      <c r="B446" s="144"/>
      <c r="C446" s="144"/>
      <c r="D446" s="144"/>
      <c r="E446" s="144"/>
      <c r="F446" s="144"/>
      <c r="G446" s="144"/>
      <c r="H446" s="144"/>
      <c r="I446" s="144"/>
      <c r="J446" s="144"/>
      <c r="K446" s="144"/>
      <c r="L446" s="144"/>
      <c r="M446" s="144"/>
      <c r="N446" s="144"/>
      <c r="O446" s="144"/>
      <c r="P446" s="144"/>
      <c r="Q446" s="144"/>
      <c r="R446" s="144"/>
      <c r="S446" s="144"/>
    </row>
    <row r="447" spans="1:19" x14ac:dyDescent="0.3">
      <c r="A447" s="144"/>
      <c r="B447" s="144"/>
      <c r="C447" s="144"/>
      <c r="D447" s="144"/>
      <c r="E447" s="144"/>
      <c r="F447" s="144"/>
      <c r="G447" s="144"/>
      <c r="H447" s="144"/>
      <c r="I447" s="144"/>
      <c r="J447" s="144"/>
      <c r="K447" s="144"/>
      <c r="L447" s="144"/>
      <c r="M447" s="144"/>
      <c r="N447" s="144"/>
      <c r="O447" s="144"/>
      <c r="P447" s="144"/>
      <c r="Q447" s="144"/>
      <c r="R447" s="144"/>
      <c r="S447" s="144"/>
    </row>
    <row r="448" spans="1:19" x14ac:dyDescent="0.3">
      <c r="A448" s="144"/>
      <c r="B448" s="144"/>
      <c r="C448" s="144"/>
      <c r="D448" s="144"/>
      <c r="E448" s="144"/>
      <c r="F448" s="144"/>
      <c r="G448" s="144"/>
      <c r="H448" s="144"/>
      <c r="I448" s="144"/>
      <c r="J448" s="144"/>
      <c r="K448" s="144"/>
      <c r="L448" s="144"/>
      <c r="M448" s="144"/>
      <c r="N448" s="144"/>
      <c r="O448" s="144"/>
      <c r="P448" s="144"/>
      <c r="Q448" s="144"/>
      <c r="R448" s="144"/>
      <c r="S448" s="144"/>
    </row>
    <row r="449" spans="1:19" x14ac:dyDescent="0.3">
      <c r="A449" s="144"/>
      <c r="B449" s="144"/>
      <c r="C449" s="144"/>
      <c r="D449" s="144"/>
      <c r="E449" s="144"/>
      <c r="F449" s="144"/>
      <c r="G449" s="144"/>
      <c r="H449" s="144"/>
      <c r="I449" s="144"/>
      <c r="J449" s="144"/>
      <c r="K449" s="144"/>
      <c r="L449" s="144"/>
      <c r="M449" s="144"/>
      <c r="N449" s="144"/>
      <c r="O449" s="144"/>
      <c r="P449" s="144"/>
      <c r="Q449" s="144"/>
      <c r="R449" s="144"/>
      <c r="S449" s="144"/>
    </row>
    <row r="450" spans="1:19" x14ac:dyDescent="0.3">
      <c r="A450" s="144"/>
      <c r="B450" s="144"/>
      <c r="C450" s="144"/>
      <c r="D450" s="144"/>
      <c r="E450" s="144"/>
      <c r="F450" s="144"/>
      <c r="G450" s="144"/>
      <c r="H450" s="144"/>
      <c r="I450" s="144"/>
      <c r="J450" s="144"/>
      <c r="K450" s="144"/>
      <c r="L450" s="144"/>
      <c r="M450" s="144"/>
      <c r="N450" s="144"/>
      <c r="O450" s="144"/>
      <c r="P450" s="144"/>
      <c r="Q450" s="144"/>
      <c r="R450" s="144"/>
      <c r="S450" s="144"/>
    </row>
    <row r="451" spans="1:19" x14ac:dyDescent="0.3">
      <c r="A451" s="144"/>
      <c r="B451" s="144"/>
      <c r="C451" s="144"/>
      <c r="D451" s="144"/>
      <c r="E451" s="144"/>
      <c r="F451" s="144"/>
      <c r="G451" s="144"/>
      <c r="H451" s="144"/>
      <c r="I451" s="144"/>
      <c r="J451" s="144"/>
      <c r="K451" s="144"/>
      <c r="L451" s="144"/>
      <c r="M451" s="144"/>
      <c r="N451" s="144"/>
      <c r="O451" s="144"/>
      <c r="P451" s="144"/>
      <c r="Q451" s="144"/>
      <c r="R451" s="144"/>
      <c r="S451" s="144"/>
    </row>
    <row r="452" spans="1:19" x14ac:dyDescent="0.3">
      <c r="A452" s="144"/>
      <c r="B452" s="144"/>
      <c r="C452" s="144"/>
      <c r="D452" s="144"/>
      <c r="E452" s="144"/>
      <c r="F452" s="144"/>
      <c r="G452" s="144"/>
      <c r="H452" s="144"/>
      <c r="I452" s="144"/>
      <c r="J452" s="144"/>
      <c r="K452" s="144"/>
      <c r="L452" s="144"/>
      <c r="M452" s="144"/>
      <c r="N452" s="144"/>
      <c r="O452" s="144"/>
      <c r="P452" s="144"/>
      <c r="Q452" s="144"/>
      <c r="R452" s="144"/>
      <c r="S452" s="144"/>
    </row>
    <row r="453" spans="1:19" x14ac:dyDescent="0.3">
      <c r="A453" s="144"/>
      <c r="B453" s="144"/>
      <c r="C453" s="144"/>
      <c r="D453" s="144"/>
      <c r="E453" s="144"/>
      <c r="F453" s="144"/>
      <c r="G453" s="144"/>
      <c r="H453" s="144"/>
      <c r="I453" s="144"/>
      <c r="J453" s="144"/>
      <c r="K453" s="144"/>
      <c r="L453" s="144"/>
      <c r="M453" s="144"/>
      <c r="N453" s="144"/>
      <c r="O453" s="144"/>
      <c r="P453" s="144"/>
      <c r="Q453" s="144"/>
      <c r="R453" s="144"/>
      <c r="S453" s="144"/>
    </row>
    <row r="454" spans="1:19" x14ac:dyDescent="0.3">
      <c r="A454" s="144"/>
      <c r="B454" s="144"/>
      <c r="C454" s="144"/>
      <c r="D454" s="144"/>
      <c r="E454" s="144"/>
      <c r="F454" s="144"/>
      <c r="G454" s="144"/>
      <c r="H454" s="144"/>
      <c r="I454" s="144"/>
      <c r="J454" s="144"/>
      <c r="K454" s="144"/>
      <c r="L454" s="144"/>
      <c r="M454" s="144"/>
      <c r="N454" s="144"/>
      <c r="O454" s="144"/>
      <c r="P454" s="144"/>
      <c r="Q454" s="144"/>
      <c r="R454" s="144"/>
      <c r="S454" s="144"/>
    </row>
    <row r="455" spans="1:19" x14ac:dyDescent="0.3">
      <c r="A455" s="144"/>
      <c r="B455" s="144"/>
      <c r="C455" s="144"/>
      <c r="D455" s="144"/>
      <c r="E455" s="144"/>
      <c r="F455" s="144"/>
      <c r="G455" s="144"/>
      <c r="H455" s="144"/>
      <c r="I455" s="144"/>
      <c r="J455" s="144"/>
      <c r="K455" s="144"/>
      <c r="L455" s="144"/>
      <c r="M455" s="144"/>
      <c r="N455" s="144"/>
      <c r="O455" s="144"/>
      <c r="P455" s="144"/>
      <c r="Q455" s="144"/>
      <c r="R455" s="144"/>
      <c r="S455" s="144"/>
    </row>
    <row r="456" spans="1:19" x14ac:dyDescent="0.3">
      <c r="A456" s="144"/>
      <c r="B456" s="144"/>
      <c r="C456" s="144"/>
      <c r="D456" s="144"/>
      <c r="E456" s="144"/>
      <c r="F456" s="144"/>
      <c r="G456" s="144"/>
      <c r="H456" s="144"/>
      <c r="I456" s="144"/>
      <c r="J456" s="144"/>
      <c r="K456" s="144"/>
      <c r="L456" s="144"/>
      <c r="M456" s="144"/>
      <c r="N456" s="144"/>
      <c r="O456" s="144"/>
      <c r="P456" s="144"/>
      <c r="Q456" s="144"/>
      <c r="R456" s="144"/>
      <c r="S456" s="144"/>
    </row>
    <row r="457" spans="1:19" x14ac:dyDescent="0.3">
      <c r="A457" s="144"/>
      <c r="B457" s="144"/>
      <c r="C457" s="144"/>
      <c r="D457" s="144"/>
      <c r="E457" s="144"/>
      <c r="F457" s="144"/>
      <c r="G457" s="144"/>
      <c r="H457" s="144"/>
      <c r="I457" s="144"/>
      <c r="J457" s="144"/>
      <c r="K457" s="144"/>
      <c r="L457" s="144"/>
      <c r="M457" s="144"/>
      <c r="N457" s="144"/>
      <c r="O457" s="144"/>
      <c r="P457" s="144"/>
      <c r="Q457" s="144"/>
      <c r="R457" s="144"/>
      <c r="S457" s="144"/>
    </row>
    <row r="458" spans="1:19" x14ac:dyDescent="0.3">
      <c r="A458" s="144"/>
      <c r="B458" s="144"/>
      <c r="C458" s="144"/>
      <c r="D458" s="144"/>
      <c r="E458" s="144"/>
      <c r="F458" s="144"/>
      <c r="G458" s="144"/>
      <c r="H458" s="144"/>
      <c r="I458" s="144"/>
      <c r="J458" s="144"/>
      <c r="K458" s="144"/>
      <c r="L458" s="144"/>
      <c r="M458" s="144"/>
      <c r="N458" s="144"/>
      <c r="O458" s="144"/>
      <c r="P458" s="144"/>
      <c r="Q458" s="144"/>
      <c r="R458" s="144"/>
      <c r="S458" s="144"/>
    </row>
    <row r="459" spans="1:19" x14ac:dyDescent="0.3">
      <c r="A459" s="144"/>
      <c r="B459" s="144"/>
      <c r="C459" s="144"/>
      <c r="D459" s="144"/>
      <c r="E459" s="144"/>
      <c r="F459" s="144"/>
      <c r="G459" s="144"/>
      <c r="H459" s="144"/>
      <c r="I459" s="144"/>
      <c r="J459" s="144"/>
      <c r="K459" s="144"/>
      <c r="L459" s="144"/>
      <c r="M459" s="144"/>
      <c r="N459" s="144"/>
      <c r="O459" s="144"/>
      <c r="P459" s="144"/>
      <c r="Q459" s="144"/>
      <c r="R459" s="144"/>
      <c r="S459" s="144"/>
    </row>
    <row r="460" spans="1:19" x14ac:dyDescent="0.3">
      <c r="A460" s="144"/>
      <c r="B460" s="144"/>
      <c r="C460" s="144"/>
      <c r="D460" s="144"/>
      <c r="E460" s="144"/>
      <c r="F460" s="144"/>
      <c r="G460" s="144"/>
      <c r="H460" s="144"/>
      <c r="I460" s="144"/>
      <c r="J460" s="144"/>
      <c r="K460" s="144"/>
      <c r="L460" s="144"/>
      <c r="M460" s="144"/>
      <c r="N460" s="144"/>
      <c r="O460" s="144"/>
      <c r="P460" s="144"/>
      <c r="Q460" s="144"/>
      <c r="R460" s="144"/>
      <c r="S460" s="144"/>
    </row>
    <row r="461" spans="1:19" x14ac:dyDescent="0.3">
      <c r="A461" s="144"/>
      <c r="B461" s="144"/>
      <c r="C461" s="144"/>
      <c r="D461" s="144"/>
      <c r="E461" s="144"/>
      <c r="F461" s="144"/>
      <c r="G461" s="144"/>
      <c r="H461" s="144"/>
      <c r="I461" s="144"/>
      <c r="J461" s="144"/>
      <c r="K461" s="144"/>
      <c r="L461" s="144"/>
      <c r="M461" s="144"/>
      <c r="N461" s="144"/>
      <c r="O461" s="144"/>
      <c r="P461" s="144"/>
      <c r="Q461" s="144"/>
      <c r="R461" s="144"/>
      <c r="S461" s="144"/>
    </row>
    <row r="462" spans="1:19" x14ac:dyDescent="0.3">
      <c r="A462" s="144"/>
      <c r="B462" s="144"/>
      <c r="C462" s="144"/>
      <c r="D462" s="144"/>
      <c r="E462" s="144"/>
      <c r="F462" s="144"/>
      <c r="G462" s="144"/>
      <c r="H462" s="144"/>
      <c r="I462" s="144"/>
      <c r="J462" s="144"/>
      <c r="K462" s="144"/>
      <c r="L462" s="144"/>
      <c r="M462" s="144"/>
      <c r="N462" s="144"/>
      <c r="O462" s="144"/>
      <c r="P462" s="144"/>
      <c r="Q462" s="144"/>
      <c r="R462" s="144"/>
      <c r="S462" s="144"/>
    </row>
    <row r="463" spans="1:19" x14ac:dyDescent="0.3">
      <c r="A463" s="144"/>
      <c r="B463" s="144"/>
      <c r="C463" s="144"/>
      <c r="D463" s="144"/>
      <c r="E463" s="144"/>
      <c r="F463" s="144"/>
      <c r="G463" s="144"/>
      <c r="H463" s="144"/>
      <c r="I463" s="144"/>
      <c r="J463" s="144"/>
      <c r="K463" s="144"/>
      <c r="L463" s="144"/>
      <c r="M463" s="144"/>
      <c r="N463" s="144"/>
      <c r="O463" s="144"/>
      <c r="P463" s="144"/>
      <c r="Q463" s="144"/>
      <c r="R463" s="144"/>
      <c r="S463" s="144"/>
    </row>
    <row r="464" spans="1:19" x14ac:dyDescent="0.3">
      <c r="A464" s="144"/>
      <c r="B464" s="144"/>
      <c r="C464" s="144"/>
      <c r="D464" s="144"/>
      <c r="E464" s="144"/>
      <c r="F464" s="144"/>
      <c r="G464" s="144"/>
      <c r="H464" s="144"/>
      <c r="I464" s="144"/>
      <c r="J464" s="144"/>
      <c r="K464" s="144"/>
      <c r="L464" s="144"/>
      <c r="M464" s="144"/>
      <c r="N464" s="144"/>
      <c r="O464" s="144"/>
      <c r="P464" s="144"/>
      <c r="Q464" s="144"/>
      <c r="R464" s="144"/>
      <c r="S464" s="144"/>
    </row>
    <row r="465" spans="1:19" x14ac:dyDescent="0.3">
      <c r="A465" s="144"/>
      <c r="B465" s="144"/>
      <c r="C465" s="144"/>
      <c r="D465" s="144"/>
      <c r="E465" s="144"/>
      <c r="F465" s="144"/>
      <c r="G465" s="144"/>
      <c r="H465" s="144"/>
      <c r="I465" s="144"/>
      <c r="J465" s="144"/>
      <c r="K465" s="144"/>
      <c r="L465" s="144"/>
      <c r="M465" s="144"/>
      <c r="N465" s="144"/>
      <c r="O465" s="144"/>
      <c r="P465" s="144"/>
      <c r="Q465" s="144"/>
      <c r="R465" s="144"/>
      <c r="S465" s="144"/>
    </row>
    <row r="466" spans="1:19" x14ac:dyDescent="0.3">
      <c r="A466" s="144"/>
      <c r="B466" s="144"/>
      <c r="C466" s="144"/>
      <c r="D466" s="144"/>
      <c r="E466" s="144"/>
      <c r="F466" s="144"/>
      <c r="G466" s="144"/>
      <c r="H466" s="144"/>
      <c r="I466" s="144"/>
      <c r="J466" s="144"/>
      <c r="K466" s="144"/>
      <c r="L466" s="144"/>
      <c r="M466" s="144"/>
      <c r="N466" s="144"/>
      <c r="O466" s="144"/>
      <c r="P466" s="144"/>
      <c r="Q466" s="144"/>
      <c r="R466" s="144"/>
      <c r="S466" s="144"/>
    </row>
    <row r="467" spans="1:19" x14ac:dyDescent="0.3">
      <c r="A467" s="144"/>
      <c r="B467" s="144"/>
      <c r="C467" s="144"/>
      <c r="D467" s="144"/>
      <c r="E467" s="144"/>
      <c r="F467" s="144"/>
      <c r="G467" s="144"/>
      <c r="H467" s="144"/>
      <c r="I467" s="144"/>
      <c r="J467" s="144"/>
      <c r="K467" s="144"/>
      <c r="L467" s="144"/>
      <c r="M467" s="144"/>
      <c r="N467" s="144"/>
      <c r="O467" s="144"/>
      <c r="P467" s="144"/>
      <c r="Q467" s="144"/>
      <c r="R467" s="144"/>
      <c r="S467" s="144"/>
    </row>
    <row r="468" spans="1:19" x14ac:dyDescent="0.3">
      <c r="A468" s="144"/>
      <c r="B468" s="144"/>
      <c r="C468" s="144"/>
      <c r="D468" s="144"/>
      <c r="E468" s="144"/>
      <c r="F468" s="144"/>
      <c r="G468" s="144"/>
      <c r="H468" s="144"/>
      <c r="I468" s="144"/>
      <c r="J468" s="144"/>
      <c r="K468" s="144"/>
      <c r="L468" s="144"/>
      <c r="M468" s="144"/>
      <c r="N468" s="144"/>
      <c r="O468" s="144"/>
      <c r="P468" s="144"/>
      <c r="Q468" s="144"/>
      <c r="R468" s="144"/>
      <c r="S468" s="144"/>
    </row>
    <row r="469" spans="1:19" x14ac:dyDescent="0.3">
      <c r="A469" s="144"/>
      <c r="B469" s="144"/>
      <c r="C469" s="144"/>
      <c r="D469" s="144"/>
      <c r="E469" s="144"/>
      <c r="F469" s="144"/>
      <c r="G469" s="144"/>
      <c r="H469" s="144"/>
      <c r="I469" s="144"/>
      <c r="J469" s="144"/>
      <c r="K469" s="144"/>
      <c r="L469" s="144"/>
      <c r="M469" s="144"/>
      <c r="N469" s="144"/>
      <c r="O469" s="144"/>
      <c r="P469" s="144"/>
      <c r="Q469" s="144"/>
      <c r="R469" s="144"/>
      <c r="S469" s="144"/>
    </row>
    <row r="470" spans="1:19" x14ac:dyDescent="0.3">
      <c r="A470" s="144"/>
      <c r="B470" s="144"/>
      <c r="C470" s="144"/>
      <c r="D470" s="144"/>
      <c r="E470" s="144"/>
      <c r="F470" s="144"/>
      <c r="G470" s="144"/>
      <c r="H470" s="144"/>
      <c r="I470" s="144"/>
      <c r="J470" s="144"/>
      <c r="K470" s="144"/>
      <c r="L470" s="144"/>
      <c r="M470" s="144"/>
      <c r="N470" s="144"/>
      <c r="O470" s="144"/>
      <c r="P470" s="144"/>
      <c r="Q470" s="144"/>
      <c r="R470" s="144"/>
      <c r="S470" s="144"/>
    </row>
    <row r="471" spans="1:19" x14ac:dyDescent="0.3">
      <c r="A471" s="144"/>
      <c r="B471" s="144"/>
      <c r="C471" s="144"/>
      <c r="D471" s="144"/>
      <c r="E471" s="144"/>
      <c r="F471" s="144"/>
      <c r="G471" s="144"/>
      <c r="H471" s="144"/>
      <c r="I471" s="144"/>
      <c r="J471" s="144"/>
      <c r="K471" s="144"/>
      <c r="L471" s="144"/>
      <c r="M471" s="144"/>
      <c r="N471" s="144"/>
      <c r="O471" s="144"/>
      <c r="P471" s="144"/>
      <c r="Q471" s="144"/>
      <c r="R471" s="144"/>
      <c r="S471" s="144"/>
    </row>
    <row r="472" spans="1:19" x14ac:dyDescent="0.3">
      <c r="A472" s="144"/>
      <c r="B472" s="144"/>
      <c r="C472" s="144"/>
      <c r="D472" s="144"/>
      <c r="E472" s="144"/>
      <c r="F472" s="144"/>
      <c r="G472" s="144"/>
      <c r="H472" s="144"/>
      <c r="I472" s="144"/>
      <c r="J472" s="144"/>
      <c r="K472" s="144"/>
      <c r="L472" s="144"/>
      <c r="M472" s="144"/>
      <c r="N472" s="144"/>
      <c r="O472" s="144"/>
      <c r="P472" s="144"/>
      <c r="Q472" s="144"/>
      <c r="R472" s="144"/>
      <c r="S472" s="144"/>
    </row>
    <row r="473" spans="1:19" x14ac:dyDescent="0.3">
      <c r="A473" s="144"/>
      <c r="B473" s="144"/>
      <c r="C473" s="144"/>
      <c r="D473" s="144"/>
      <c r="E473" s="144"/>
      <c r="F473" s="144"/>
      <c r="G473" s="144"/>
      <c r="H473" s="144"/>
      <c r="I473" s="144"/>
      <c r="J473" s="144"/>
      <c r="K473" s="144"/>
      <c r="L473" s="144"/>
      <c r="M473" s="144"/>
      <c r="N473" s="144"/>
      <c r="O473" s="144"/>
      <c r="P473" s="144"/>
      <c r="Q473" s="144"/>
      <c r="R473" s="144"/>
      <c r="S473" s="144"/>
    </row>
    <row r="474" spans="1:19" x14ac:dyDescent="0.3">
      <c r="A474" s="144"/>
      <c r="B474" s="144"/>
      <c r="C474" s="144"/>
      <c r="D474" s="144"/>
      <c r="E474" s="144"/>
      <c r="F474" s="144"/>
      <c r="G474" s="144"/>
      <c r="H474" s="144"/>
      <c r="I474" s="144"/>
      <c r="J474" s="144"/>
      <c r="K474" s="144"/>
      <c r="L474" s="144"/>
      <c r="M474" s="144"/>
      <c r="N474" s="144"/>
      <c r="O474" s="144"/>
      <c r="P474" s="144"/>
      <c r="Q474" s="144"/>
      <c r="R474" s="144"/>
      <c r="S474" s="144"/>
    </row>
    <row r="475" spans="1:19" x14ac:dyDescent="0.3">
      <c r="A475" s="144"/>
      <c r="B475" s="144"/>
      <c r="C475" s="144"/>
      <c r="D475" s="144"/>
      <c r="E475" s="144"/>
      <c r="F475" s="144"/>
      <c r="G475" s="144"/>
      <c r="H475" s="144"/>
      <c r="I475" s="144"/>
      <c r="J475" s="144"/>
      <c r="K475" s="144"/>
      <c r="L475" s="144"/>
      <c r="M475" s="144"/>
      <c r="N475" s="144"/>
      <c r="O475" s="144"/>
      <c r="P475" s="144"/>
      <c r="Q475" s="144"/>
      <c r="R475" s="144"/>
      <c r="S475" s="144"/>
    </row>
    <row r="476" spans="1:19" x14ac:dyDescent="0.3">
      <c r="A476" s="144"/>
      <c r="B476" s="144"/>
      <c r="C476" s="144"/>
      <c r="D476" s="144"/>
      <c r="E476" s="144"/>
      <c r="F476" s="144"/>
      <c r="G476" s="144"/>
      <c r="H476" s="144"/>
      <c r="I476" s="144"/>
      <c r="J476" s="144"/>
      <c r="K476" s="144"/>
      <c r="L476" s="144"/>
      <c r="M476" s="144"/>
      <c r="N476" s="144"/>
      <c r="O476" s="144"/>
      <c r="P476" s="144"/>
      <c r="Q476" s="144"/>
      <c r="R476" s="144"/>
      <c r="S476" s="144"/>
    </row>
    <row r="477" spans="1:19" x14ac:dyDescent="0.3">
      <c r="A477" s="144"/>
      <c r="B477" s="144"/>
      <c r="C477" s="144"/>
      <c r="D477" s="144"/>
      <c r="E477" s="144"/>
      <c r="F477" s="144"/>
      <c r="G477" s="144"/>
      <c r="H477" s="144"/>
      <c r="I477" s="144"/>
      <c r="J477" s="144"/>
      <c r="K477" s="144"/>
      <c r="L477" s="144"/>
      <c r="M477" s="144"/>
      <c r="N477" s="144"/>
      <c r="O477" s="144"/>
      <c r="P477" s="144"/>
      <c r="Q477" s="144"/>
      <c r="R477" s="144"/>
      <c r="S477" s="144"/>
    </row>
    <row r="478" spans="1:19" x14ac:dyDescent="0.3">
      <c r="A478" s="144"/>
      <c r="B478" s="144"/>
      <c r="C478" s="144"/>
      <c r="D478" s="144"/>
      <c r="E478" s="144"/>
      <c r="F478" s="144"/>
      <c r="G478" s="144"/>
      <c r="H478" s="144"/>
      <c r="I478" s="144"/>
      <c r="J478" s="144"/>
      <c r="K478" s="144"/>
      <c r="L478" s="144"/>
      <c r="M478" s="144"/>
      <c r="N478" s="144"/>
      <c r="O478" s="144"/>
      <c r="P478" s="144"/>
      <c r="Q478" s="144"/>
      <c r="R478" s="144"/>
      <c r="S478" s="144"/>
    </row>
    <row r="479" spans="1:19" x14ac:dyDescent="0.3">
      <c r="A479" s="144"/>
      <c r="B479" s="144"/>
      <c r="C479" s="144"/>
      <c r="D479" s="144"/>
      <c r="E479" s="144"/>
      <c r="F479" s="144"/>
      <c r="G479" s="144"/>
      <c r="H479" s="144"/>
      <c r="I479" s="144"/>
      <c r="J479" s="144"/>
      <c r="K479" s="144"/>
      <c r="L479" s="144"/>
      <c r="M479" s="144"/>
      <c r="N479" s="144"/>
      <c r="O479" s="144"/>
      <c r="P479" s="144"/>
      <c r="Q479" s="144"/>
      <c r="R479" s="144"/>
      <c r="S479" s="144"/>
    </row>
    <row r="480" spans="1:19" x14ac:dyDescent="0.3">
      <c r="A480" s="144"/>
      <c r="B480" s="144"/>
      <c r="C480" s="144"/>
      <c r="D480" s="144"/>
      <c r="E480" s="144"/>
      <c r="F480" s="144"/>
      <c r="G480" s="144"/>
      <c r="H480" s="144"/>
      <c r="I480" s="144"/>
      <c r="J480" s="144"/>
      <c r="K480" s="144"/>
      <c r="L480" s="144"/>
      <c r="M480" s="144"/>
      <c r="N480" s="144"/>
      <c r="O480" s="144"/>
      <c r="P480" s="144"/>
      <c r="Q480" s="144"/>
      <c r="R480" s="144"/>
      <c r="S480" s="144"/>
    </row>
    <row r="481" spans="1:19" x14ac:dyDescent="0.3">
      <c r="A481" s="144"/>
      <c r="B481" s="144"/>
      <c r="C481" s="144"/>
      <c r="D481" s="144"/>
      <c r="E481" s="144"/>
      <c r="F481" s="144"/>
      <c r="G481" s="144"/>
      <c r="H481" s="144"/>
      <c r="I481" s="144"/>
      <c r="J481" s="144"/>
      <c r="K481" s="144"/>
      <c r="L481" s="144"/>
      <c r="M481" s="144"/>
      <c r="N481" s="144"/>
      <c r="O481" s="144"/>
      <c r="P481" s="144"/>
      <c r="Q481" s="144"/>
      <c r="R481" s="144"/>
      <c r="S481" s="144"/>
    </row>
    <row r="482" spans="1:19" x14ac:dyDescent="0.3">
      <c r="A482" s="144"/>
      <c r="B482" s="144"/>
      <c r="C482" s="144"/>
      <c r="D482" s="144"/>
      <c r="E482" s="144"/>
      <c r="F482" s="144"/>
      <c r="G482" s="144"/>
      <c r="H482" s="144"/>
      <c r="I482" s="144"/>
      <c r="J482" s="144"/>
      <c r="K482" s="144"/>
      <c r="L482" s="144"/>
      <c r="M482" s="144"/>
      <c r="N482" s="144"/>
      <c r="O482" s="144"/>
      <c r="P482" s="144"/>
      <c r="Q482" s="144"/>
      <c r="R482" s="144"/>
      <c r="S482" s="144"/>
    </row>
    <row r="483" spans="1:19" x14ac:dyDescent="0.3">
      <c r="A483" s="144"/>
      <c r="B483" s="144"/>
      <c r="C483" s="144"/>
      <c r="D483" s="144"/>
      <c r="E483" s="144"/>
      <c r="F483" s="144"/>
      <c r="G483" s="144"/>
      <c r="H483" s="144"/>
      <c r="I483" s="144"/>
      <c r="J483" s="144"/>
      <c r="K483" s="144"/>
      <c r="L483" s="144"/>
      <c r="M483" s="144"/>
      <c r="N483" s="144"/>
      <c r="O483" s="144"/>
      <c r="P483" s="144"/>
      <c r="Q483" s="144"/>
      <c r="R483" s="144"/>
      <c r="S483" s="144"/>
    </row>
    <row r="484" spans="1:19" x14ac:dyDescent="0.3">
      <c r="A484" s="144"/>
      <c r="B484" s="144"/>
      <c r="C484" s="144"/>
      <c r="D484" s="144"/>
      <c r="E484" s="144"/>
      <c r="F484" s="144"/>
      <c r="G484" s="144"/>
      <c r="H484" s="144"/>
      <c r="I484" s="144"/>
      <c r="J484" s="144"/>
      <c r="K484" s="144"/>
      <c r="L484" s="144"/>
      <c r="M484" s="144"/>
      <c r="N484" s="144"/>
      <c r="O484" s="144"/>
      <c r="P484" s="144"/>
      <c r="Q484" s="144"/>
      <c r="R484" s="144"/>
      <c r="S484" s="144"/>
    </row>
    <row r="485" spans="1:19" x14ac:dyDescent="0.3">
      <c r="A485" s="144"/>
      <c r="B485" s="144"/>
      <c r="C485" s="144"/>
      <c r="D485" s="144"/>
      <c r="E485" s="144"/>
      <c r="F485" s="144"/>
      <c r="G485" s="144"/>
      <c r="H485" s="144"/>
      <c r="I485" s="144"/>
      <c r="J485" s="144"/>
      <c r="K485" s="144"/>
      <c r="L485" s="144"/>
      <c r="M485" s="144"/>
      <c r="N485" s="144"/>
      <c r="O485" s="144"/>
      <c r="P485" s="144"/>
      <c r="Q485" s="144"/>
      <c r="R485" s="144"/>
      <c r="S485" s="144"/>
    </row>
    <row r="486" spans="1:19" x14ac:dyDescent="0.3">
      <c r="A486" s="144"/>
      <c r="B486" s="144"/>
      <c r="C486" s="144"/>
      <c r="D486" s="144"/>
      <c r="E486" s="144"/>
      <c r="F486" s="144"/>
      <c r="G486" s="144"/>
      <c r="H486" s="144"/>
      <c r="I486" s="144"/>
      <c r="J486" s="144"/>
      <c r="K486" s="144"/>
      <c r="L486" s="144"/>
      <c r="M486" s="144"/>
      <c r="N486" s="144"/>
      <c r="O486" s="144"/>
      <c r="P486" s="144"/>
      <c r="Q486" s="144"/>
      <c r="R486" s="144"/>
      <c r="S486" s="144"/>
    </row>
    <row r="487" spans="1:19" x14ac:dyDescent="0.3">
      <c r="A487" s="144"/>
      <c r="B487" s="144"/>
      <c r="C487" s="144"/>
      <c r="D487" s="144"/>
      <c r="E487" s="144"/>
      <c r="F487" s="144"/>
      <c r="G487" s="144"/>
      <c r="H487" s="144"/>
      <c r="I487" s="144"/>
      <c r="J487" s="144"/>
      <c r="K487" s="144"/>
      <c r="L487" s="144"/>
      <c r="M487" s="144"/>
      <c r="N487" s="144"/>
      <c r="O487" s="144"/>
      <c r="P487" s="144"/>
      <c r="Q487" s="144"/>
      <c r="R487" s="144"/>
      <c r="S487" s="144"/>
    </row>
    <row r="488" spans="1:19" x14ac:dyDescent="0.3">
      <c r="A488" s="144"/>
      <c r="B488" s="144"/>
      <c r="C488" s="144"/>
      <c r="D488" s="144"/>
      <c r="E488" s="144"/>
      <c r="F488" s="144"/>
      <c r="G488" s="144"/>
      <c r="H488" s="144"/>
      <c r="I488" s="144"/>
      <c r="J488" s="144"/>
      <c r="K488" s="144"/>
      <c r="L488" s="144"/>
      <c r="M488" s="144"/>
      <c r="N488" s="144"/>
      <c r="O488" s="144"/>
      <c r="P488" s="144"/>
      <c r="Q488" s="144"/>
      <c r="R488" s="144"/>
      <c r="S488" s="144"/>
    </row>
    <row r="489" spans="1:19" x14ac:dyDescent="0.3">
      <c r="A489" s="144"/>
      <c r="B489" s="144"/>
      <c r="C489" s="144"/>
      <c r="D489" s="144"/>
      <c r="E489" s="144"/>
      <c r="F489" s="144"/>
      <c r="G489" s="144"/>
      <c r="H489" s="144"/>
      <c r="I489" s="144"/>
      <c r="J489" s="144"/>
      <c r="K489" s="144"/>
      <c r="L489" s="144"/>
      <c r="M489" s="144"/>
      <c r="N489" s="144"/>
      <c r="O489" s="144"/>
      <c r="P489" s="144"/>
      <c r="Q489" s="144"/>
      <c r="R489" s="144"/>
      <c r="S489" s="144"/>
    </row>
    <row r="490" spans="1:19" x14ac:dyDescent="0.3">
      <c r="A490" s="144"/>
      <c r="B490" s="144"/>
      <c r="C490" s="144"/>
      <c r="D490" s="144"/>
      <c r="E490" s="144"/>
      <c r="F490" s="144"/>
      <c r="G490" s="144"/>
      <c r="H490" s="144"/>
      <c r="I490" s="144"/>
      <c r="J490" s="144"/>
      <c r="K490" s="144"/>
      <c r="L490" s="144"/>
      <c r="M490" s="144"/>
      <c r="N490" s="144"/>
      <c r="O490" s="144"/>
      <c r="P490" s="144"/>
      <c r="Q490" s="144"/>
      <c r="R490" s="144"/>
      <c r="S490" s="144"/>
    </row>
    <row r="491" spans="1:19" x14ac:dyDescent="0.3">
      <c r="A491" s="144"/>
      <c r="B491" s="144"/>
      <c r="C491" s="144"/>
      <c r="D491" s="144"/>
      <c r="E491" s="144"/>
      <c r="F491" s="144"/>
      <c r="G491" s="144"/>
      <c r="H491" s="144"/>
      <c r="I491" s="144"/>
      <c r="J491" s="144"/>
      <c r="K491" s="144"/>
      <c r="L491" s="144"/>
      <c r="M491" s="144"/>
      <c r="N491" s="144"/>
      <c r="O491" s="144"/>
      <c r="P491" s="144"/>
      <c r="Q491" s="144"/>
      <c r="R491" s="144"/>
      <c r="S491" s="144"/>
    </row>
    <row r="492" spans="1:19" x14ac:dyDescent="0.3">
      <c r="A492" s="144"/>
      <c r="B492" s="144"/>
      <c r="C492" s="144"/>
      <c r="D492" s="144"/>
      <c r="E492" s="144"/>
      <c r="F492" s="144"/>
      <c r="G492" s="144"/>
      <c r="H492" s="144"/>
      <c r="I492" s="144"/>
      <c r="J492" s="144"/>
      <c r="K492" s="144"/>
      <c r="L492" s="144"/>
      <c r="M492" s="144"/>
      <c r="N492" s="144"/>
      <c r="O492" s="144"/>
      <c r="P492" s="144"/>
      <c r="Q492" s="144"/>
      <c r="R492" s="144"/>
      <c r="S492" s="144"/>
    </row>
    <row r="493" spans="1:19" x14ac:dyDescent="0.3">
      <c r="A493" s="144"/>
      <c r="B493" s="144"/>
      <c r="C493" s="144"/>
      <c r="D493" s="144"/>
      <c r="E493" s="144"/>
      <c r="F493" s="144"/>
      <c r="G493" s="144"/>
      <c r="H493" s="144"/>
      <c r="I493" s="144"/>
      <c r="J493" s="144"/>
      <c r="K493" s="144"/>
      <c r="L493" s="144"/>
      <c r="M493" s="144"/>
      <c r="N493" s="144"/>
      <c r="O493" s="144"/>
      <c r="P493" s="144"/>
      <c r="Q493" s="144"/>
      <c r="R493" s="144"/>
      <c r="S493" s="144"/>
    </row>
    <row r="494" spans="1:19" x14ac:dyDescent="0.3">
      <c r="A494" s="144"/>
      <c r="B494" s="144"/>
      <c r="C494" s="144"/>
      <c r="D494" s="144"/>
      <c r="E494" s="144"/>
      <c r="F494" s="144"/>
      <c r="G494" s="144"/>
      <c r="H494" s="144"/>
      <c r="I494" s="144"/>
      <c r="J494" s="144"/>
      <c r="K494" s="144"/>
      <c r="L494" s="144"/>
      <c r="M494" s="144"/>
      <c r="N494" s="144"/>
      <c r="O494" s="144"/>
      <c r="P494" s="144"/>
      <c r="Q494" s="144"/>
      <c r="R494" s="144"/>
      <c r="S494" s="144"/>
    </row>
    <row r="495" spans="1:19" x14ac:dyDescent="0.3">
      <c r="A495" s="144"/>
      <c r="B495" s="144"/>
      <c r="C495" s="144"/>
      <c r="D495" s="144"/>
      <c r="E495" s="144"/>
      <c r="F495" s="144"/>
      <c r="G495" s="144"/>
      <c r="H495" s="144"/>
      <c r="I495" s="144"/>
      <c r="J495" s="144"/>
      <c r="K495" s="144"/>
      <c r="L495" s="144"/>
      <c r="M495" s="144"/>
      <c r="N495" s="144"/>
      <c r="O495" s="144"/>
      <c r="P495" s="144"/>
      <c r="Q495" s="144"/>
      <c r="R495" s="144"/>
      <c r="S495" s="144"/>
    </row>
    <row r="496" spans="1:19" x14ac:dyDescent="0.3">
      <c r="A496" s="144"/>
      <c r="B496" s="144"/>
      <c r="C496" s="144"/>
      <c r="D496" s="144"/>
      <c r="E496" s="144"/>
      <c r="F496" s="144"/>
      <c r="G496" s="144"/>
      <c r="H496" s="144"/>
      <c r="I496" s="144"/>
      <c r="J496" s="144"/>
      <c r="K496" s="144"/>
      <c r="L496" s="144"/>
      <c r="M496" s="144"/>
      <c r="N496" s="144"/>
      <c r="O496" s="144"/>
      <c r="P496" s="144"/>
      <c r="Q496" s="144"/>
      <c r="R496" s="144"/>
      <c r="S496" s="144"/>
    </row>
    <row r="497" spans="1:19" x14ac:dyDescent="0.3">
      <c r="A497" s="144"/>
      <c r="B497" s="144"/>
      <c r="C497" s="144"/>
      <c r="D497" s="144"/>
      <c r="E497" s="144"/>
      <c r="F497" s="144"/>
      <c r="G497" s="144"/>
      <c r="H497" s="144"/>
      <c r="I497" s="144"/>
      <c r="J497" s="144"/>
      <c r="K497" s="144"/>
      <c r="L497" s="144"/>
      <c r="M497" s="144"/>
      <c r="N497" s="144"/>
      <c r="O497" s="144"/>
      <c r="P497" s="144"/>
      <c r="Q497" s="144"/>
      <c r="R497" s="144"/>
      <c r="S497" s="144"/>
    </row>
    <row r="498" spans="1:19" x14ac:dyDescent="0.3">
      <c r="A498" s="144"/>
      <c r="B498" s="144"/>
      <c r="C498" s="144"/>
      <c r="D498" s="144"/>
      <c r="E498" s="144"/>
      <c r="F498" s="144"/>
      <c r="G498" s="144"/>
      <c r="H498" s="144"/>
      <c r="I498" s="144"/>
      <c r="J498" s="144"/>
      <c r="K498" s="144"/>
      <c r="L498" s="144"/>
      <c r="M498" s="144"/>
      <c r="N498" s="144"/>
      <c r="O498" s="144"/>
      <c r="P498" s="144"/>
      <c r="Q498" s="144"/>
      <c r="R498" s="144"/>
      <c r="S498" s="144"/>
    </row>
    <row r="499" spans="1:19" x14ac:dyDescent="0.3">
      <c r="A499" s="144"/>
      <c r="B499" s="144"/>
      <c r="C499" s="144"/>
      <c r="D499" s="144"/>
      <c r="E499" s="144"/>
      <c r="F499" s="144"/>
      <c r="G499" s="144"/>
      <c r="H499" s="144"/>
      <c r="I499" s="144"/>
      <c r="J499" s="144"/>
      <c r="K499" s="144"/>
      <c r="L499" s="144"/>
      <c r="M499" s="144"/>
      <c r="N499" s="144"/>
      <c r="O499" s="144"/>
      <c r="P499" s="144"/>
      <c r="Q499" s="144"/>
      <c r="R499" s="144"/>
      <c r="S499" s="144"/>
    </row>
    <row r="500" spans="1:19" x14ac:dyDescent="0.3">
      <c r="A500" s="144"/>
      <c r="B500" s="144"/>
      <c r="C500" s="144"/>
      <c r="D500" s="144"/>
      <c r="E500" s="144"/>
      <c r="F500" s="144"/>
      <c r="G500" s="144"/>
      <c r="H500" s="144"/>
      <c r="I500" s="144"/>
      <c r="J500" s="144"/>
      <c r="K500" s="144"/>
      <c r="L500" s="144"/>
      <c r="M500" s="144"/>
      <c r="N500" s="144"/>
      <c r="O500" s="144"/>
      <c r="P500" s="144"/>
      <c r="Q500" s="144"/>
      <c r="R500" s="144"/>
      <c r="S500" s="144"/>
    </row>
    <row r="501" spans="1:19" x14ac:dyDescent="0.3">
      <c r="A501" s="144"/>
      <c r="B501" s="144"/>
      <c r="C501" s="144"/>
      <c r="D501" s="144"/>
      <c r="E501" s="144"/>
      <c r="F501" s="144"/>
      <c r="G501" s="144"/>
      <c r="H501" s="144"/>
      <c r="I501" s="144"/>
      <c r="J501" s="144"/>
      <c r="K501" s="144"/>
      <c r="L501" s="144"/>
      <c r="M501" s="144"/>
      <c r="N501" s="144"/>
      <c r="O501" s="144"/>
      <c r="P501" s="144"/>
      <c r="Q501" s="144"/>
      <c r="R501" s="144"/>
      <c r="S501" s="144"/>
    </row>
    <row r="502" spans="1:19" x14ac:dyDescent="0.3">
      <c r="A502" s="144"/>
      <c r="B502" s="144"/>
      <c r="C502" s="144"/>
      <c r="D502" s="144"/>
      <c r="E502" s="144"/>
      <c r="F502" s="144"/>
      <c r="G502" s="144"/>
      <c r="H502" s="144"/>
      <c r="I502" s="144"/>
      <c r="J502" s="144"/>
      <c r="K502" s="144"/>
      <c r="L502" s="144"/>
      <c r="M502" s="144"/>
      <c r="N502" s="144"/>
      <c r="O502" s="144"/>
      <c r="P502" s="144"/>
      <c r="Q502" s="144"/>
      <c r="R502" s="144"/>
      <c r="S502" s="144"/>
    </row>
    <row r="503" spans="1:19" x14ac:dyDescent="0.3">
      <c r="A503" s="144"/>
      <c r="B503" s="144"/>
      <c r="C503" s="144"/>
      <c r="D503" s="144"/>
      <c r="E503" s="144"/>
      <c r="F503" s="144"/>
      <c r="G503" s="144"/>
      <c r="H503" s="144"/>
      <c r="I503" s="144"/>
      <c r="J503" s="144"/>
      <c r="K503" s="144"/>
      <c r="L503" s="144"/>
      <c r="M503" s="144"/>
      <c r="N503" s="144"/>
      <c r="O503" s="144"/>
      <c r="P503" s="144"/>
      <c r="Q503" s="144"/>
      <c r="R503" s="144"/>
      <c r="S503" s="144"/>
    </row>
    <row r="504" spans="1:19" x14ac:dyDescent="0.3">
      <c r="A504" s="144"/>
      <c r="B504" s="144"/>
      <c r="C504" s="144"/>
      <c r="D504" s="144"/>
      <c r="E504" s="144"/>
      <c r="F504" s="144"/>
      <c r="G504" s="144"/>
      <c r="H504" s="144"/>
      <c r="I504" s="144"/>
      <c r="J504" s="144"/>
      <c r="K504" s="144"/>
      <c r="L504" s="144"/>
      <c r="M504" s="144"/>
      <c r="N504" s="144"/>
      <c r="O504" s="144"/>
      <c r="P504" s="144"/>
      <c r="Q504" s="144"/>
      <c r="R504" s="144"/>
      <c r="S504" s="144"/>
    </row>
    <row r="505" spans="1:19" x14ac:dyDescent="0.3">
      <c r="A505" s="144"/>
      <c r="B505" s="144"/>
      <c r="C505" s="144"/>
      <c r="D505" s="144"/>
      <c r="E505" s="144"/>
      <c r="F505" s="144"/>
      <c r="G505" s="144"/>
      <c r="H505" s="144"/>
      <c r="I505" s="144"/>
      <c r="J505" s="144"/>
      <c r="K505" s="144"/>
      <c r="L505" s="144"/>
      <c r="M505" s="144"/>
      <c r="N505" s="144"/>
      <c r="O505" s="144"/>
      <c r="P505" s="144"/>
      <c r="Q505" s="144"/>
      <c r="R505" s="144"/>
      <c r="S505" s="144"/>
    </row>
    <row r="506" spans="1:19" x14ac:dyDescent="0.3">
      <c r="A506" s="144"/>
      <c r="B506" s="144"/>
      <c r="C506" s="144"/>
      <c r="D506" s="144"/>
      <c r="E506" s="144"/>
      <c r="F506" s="144"/>
      <c r="G506" s="144"/>
      <c r="H506" s="144"/>
      <c r="I506" s="144"/>
      <c r="J506" s="144"/>
      <c r="K506" s="144"/>
      <c r="L506" s="144"/>
      <c r="M506" s="144"/>
      <c r="N506" s="144"/>
      <c r="O506" s="144"/>
      <c r="P506" s="144"/>
      <c r="Q506" s="144"/>
      <c r="R506" s="144"/>
      <c r="S506" s="144"/>
    </row>
    <row r="507" spans="1:19" x14ac:dyDescent="0.3">
      <c r="A507" s="144"/>
      <c r="B507" s="144"/>
      <c r="C507" s="144"/>
      <c r="D507" s="144"/>
      <c r="E507" s="144"/>
      <c r="F507" s="144"/>
      <c r="G507" s="144"/>
      <c r="H507" s="144"/>
      <c r="I507" s="144"/>
      <c r="J507" s="144"/>
      <c r="K507" s="144"/>
      <c r="L507" s="144"/>
      <c r="M507" s="144"/>
      <c r="N507" s="144"/>
      <c r="O507" s="144"/>
      <c r="P507" s="144"/>
      <c r="Q507" s="144"/>
      <c r="R507" s="144"/>
      <c r="S507" s="144"/>
    </row>
    <row r="508" spans="1:19" x14ac:dyDescent="0.3">
      <c r="A508" s="144"/>
      <c r="B508" s="144"/>
      <c r="C508" s="144"/>
      <c r="D508" s="144"/>
      <c r="E508" s="144"/>
      <c r="F508" s="144"/>
      <c r="G508" s="144"/>
      <c r="H508" s="144"/>
      <c r="I508" s="144"/>
      <c r="J508" s="144"/>
      <c r="K508" s="144"/>
      <c r="L508" s="144"/>
      <c r="M508" s="144"/>
      <c r="N508" s="144"/>
      <c r="O508" s="144"/>
      <c r="P508" s="144"/>
      <c r="Q508" s="144"/>
      <c r="R508" s="144"/>
      <c r="S508" s="144"/>
    </row>
    <row r="509" spans="1:19" x14ac:dyDescent="0.3">
      <c r="A509" s="144"/>
      <c r="B509" s="144"/>
      <c r="C509" s="144"/>
      <c r="D509" s="144"/>
      <c r="E509" s="144"/>
      <c r="F509" s="144"/>
      <c r="G509" s="144"/>
      <c r="H509" s="144"/>
      <c r="I509" s="144"/>
      <c r="J509" s="144"/>
      <c r="K509" s="144"/>
      <c r="L509" s="144"/>
      <c r="M509" s="144"/>
      <c r="N509" s="144"/>
      <c r="O509" s="144"/>
      <c r="P509" s="144"/>
      <c r="Q509" s="144"/>
      <c r="R509" s="144"/>
      <c r="S509" s="144"/>
    </row>
    <row r="510" spans="1:19" x14ac:dyDescent="0.3">
      <c r="A510" s="144"/>
      <c r="B510" s="144"/>
      <c r="C510" s="144"/>
      <c r="D510" s="144"/>
      <c r="E510" s="144"/>
      <c r="F510" s="144"/>
      <c r="G510" s="144"/>
      <c r="H510" s="144"/>
      <c r="I510" s="144"/>
      <c r="J510" s="144"/>
      <c r="K510" s="144"/>
      <c r="L510" s="144"/>
      <c r="M510" s="144"/>
      <c r="N510" s="144"/>
      <c r="O510" s="144"/>
      <c r="P510" s="144"/>
      <c r="Q510" s="144"/>
      <c r="R510" s="144"/>
      <c r="S510" s="144"/>
    </row>
    <row r="511" spans="1:19" x14ac:dyDescent="0.3">
      <c r="A511" s="144"/>
      <c r="B511" s="144"/>
      <c r="C511" s="144"/>
      <c r="D511" s="144"/>
      <c r="E511" s="144"/>
      <c r="F511" s="144"/>
      <c r="G511" s="144"/>
      <c r="H511" s="144"/>
      <c r="I511" s="144"/>
      <c r="J511" s="144"/>
      <c r="K511" s="144"/>
      <c r="L511" s="144"/>
      <c r="M511" s="144"/>
      <c r="N511" s="144"/>
      <c r="O511" s="144"/>
      <c r="P511" s="144"/>
      <c r="Q511" s="144"/>
      <c r="R511" s="144"/>
      <c r="S511" s="144"/>
    </row>
    <row r="512" spans="1:19" x14ac:dyDescent="0.3">
      <c r="A512" s="144"/>
      <c r="B512" s="144"/>
      <c r="C512" s="144"/>
      <c r="D512" s="144"/>
      <c r="E512" s="144"/>
      <c r="F512" s="144"/>
      <c r="G512" s="144"/>
      <c r="H512" s="144"/>
      <c r="I512" s="144"/>
      <c r="J512" s="144"/>
      <c r="K512" s="144"/>
      <c r="L512" s="144"/>
      <c r="M512" s="144"/>
      <c r="N512" s="144"/>
      <c r="O512" s="144"/>
      <c r="P512" s="144"/>
      <c r="Q512" s="144"/>
      <c r="R512" s="144"/>
      <c r="S512" s="144"/>
    </row>
    <row r="513" spans="1:19" x14ac:dyDescent="0.3">
      <c r="A513" s="144"/>
      <c r="B513" s="144"/>
      <c r="C513" s="144"/>
      <c r="D513" s="144"/>
      <c r="E513" s="144"/>
      <c r="F513" s="144"/>
      <c r="G513" s="144"/>
      <c r="H513" s="144"/>
      <c r="I513" s="144"/>
      <c r="J513" s="144"/>
      <c r="K513" s="144"/>
      <c r="L513" s="144"/>
      <c r="M513" s="144"/>
      <c r="N513" s="144"/>
      <c r="O513" s="144"/>
      <c r="P513" s="144"/>
      <c r="Q513" s="144"/>
      <c r="R513" s="144"/>
      <c r="S513" s="144"/>
    </row>
    <row r="514" spans="1:19" x14ac:dyDescent="0.3">
      <c r="A514" s="144"/>
      <c r="B514" s="144"/>
      <c r="C514" s="144"/>
      <c r="D514" s="144"/>
      <c r="E514" s="144"/>
      <c r="F514" s="144"/>
      <c r="G514" s="144"/>
      <c r="H514" s="144"/>
      <c r="I514" s="144"/>
      <c r="J514" s="144"/>
      <c r="K514" s="144"/>
      <c r="L514" s="144"/>
      <c r="M514" s="144"/>
      <c r="N514" s="144"/>
      <c r="O514" s="144"/>
      <c r="P514" s="144"/>
      <c r="Q514" s="144"/>
      <c r="R514" s="144"/>
      <c r="S514" s="144"/>
    </row>
    <row r="515" spans="1:19" x14ac:dyDescent="0.3">
      <c r="A515" s="144"/>
      <c r="B515" s="144"/>
      <c r="C515" s="144"/>
      <c r="D515" s="144"/>
      <c r="E515" s="144"/>
      <c r="F515" s="144"/>
      <c r="G515" s="144"/>
      <c r="H515" s="144"/>
      <c r="I515" s="144"/>
      <c r="J515" s="144"/>
      <c r="K515" s="144"/>
      <c r="L515" s="144"/>
      <c r="M515" s="144"/>
      <c r="N515" s="144"/>
      <c r="O515" s="144"/>
      <c r="P515" s="144"/>
      <c r="Q515" s="144"/>
      <c r="R515" s="144"/>
      <c r="S515" s="144"/>
    </row>
    <row r="516" spans="1:19" x14ac:dyDescent="0.3">
      <c r="A516" s="144"/>
      <c r="B516" s="144"/>
      <c r="C516" s="144"/>
      <c r="D516" s="144"/>
      <c r="E516" s="144"/>
      <c r="F516" s="144"/>
      <c r="G516" s="144"/>
      <c r="H516" s="144"/>
      <c r="I516" s="144"/>
      <c r="J516" s="144"/>
      <c r="K516" s="144"/>
      <c r="L516" s="144"/>
      <c r="M516" s="144"/>
      <c r="N516" s="144"/>
      <c r="O516" s="144"/>
      <c r="P516" s="144"/>
      <c r="Q516" s="144"/>
      <c r="R516" s="144"/>
      <c r="S516" s="144"/>
    </row>
    <row r="517" spans="1:19" x14ac:dyDescent="0.3">
      <c r="A517" s="144"/>
      <c r="B517" s="144"/>
      <c r="C517" s="144"/>
      <c r="D517" s="144"/>
      <c r="E517" s="144"/>
      <c r="F517" s="144"/>
      <c r="G517" s="144"/>
      <c r="H517" s="144"/>
      <c r="I517" s="144"/>
      <c r="J517" s="144"/>
      <c r="K517" s="144"/>
      <c r="L517" s="144"/>
      <c r="M517" s="144"/>
      <c r="N517" s="144"/>
      <c r="O517" s="144"/>
      <c r="P517" s="144"/>
      <c r="Q517" s="144"/>
      <c r="R517" s="144"/>
      <c r="S517" s="144"/>
    </row>
    <row r="518" spans="1:19" x14ac:dyDescent="0.3">
      <c r="A518" s="144"/>
      <c r="B518" s="144"/>
      <c r="C518" s="144"/>
      <c r="D518" s="144"/>
      <c r="E518" s="144"/>
      <c r="F518" s="144"/>
      <c r="G518" s="144"/>
      <c r="H518" s="144"/>
      <c r="I518" s="144"/>
      <c r="J518" s="144"/>
      <c r="K518" s="144"/>
      <c r="L518" s="144"/>
      <c r="M518" s="144"/>
      <c r="N518" s="144"/>
      <c r="O518" s="144"/>
      <c r="P518" s="144"/>
      <c r="Q518" s="144"/>
      <c r="R518" s="144"/>
      <c r="S518" s="144"/>
    </row>
    <row r="519" spans="1:19" x14ac:dyDescent="0.3">
      <c r="A519" s="144"/>
      <c r="B519" s="144"/>
      <c r="C519" s="144"/>
      <c r="D519" s="144"/>
      <c r="E519" s="144"/>
      <c r="F519" s="144"/>
      <c r="G519" s="144"/>
      <c r="H519" s="144"/>
      <c r="I519" s="144"/>
      <c r="J519" s="144"/>
      <c r="K519" s="144"/>
      <c r="L519" s="144"/>
      <c r="M519" s="144"/>
      <c r="N519" s="144"/>
      <c r="O519" s="144"/>
      <c r="P519" s="144"/>
      <c r="Q519" s="144"/>
      <c r="R519" s="144"/>
      <c r="S519" s="144"/>
    </row>
    <row r="520" spans="1:19" x14ac:dyDescent="0.3">
      <c r="A520" s="144"/>
      <c r="B520" s="144"/>
      <c r="C520" s="144"/>
      <c r="D520" s="144"/>
      <c r="E520" s="144"/>
      <c r="F520" s="144"/>
      <c r="G520" s="144"/>
      <c r="H520" s="144"/>
      <c r="I520" s="144"/>
      <c r="J520" s="144"/>
      <c r="K520" s="144"/>
      <c r="L520" s="144"/>
      <c r="M520" s="144"/>
      <c r="N520" s="144"/>
      <c r="O520" s="144"/>
      <c r="P520" s="144"/>
      <c r="Q520" s="144"/>
      <c r="R520" s="144"/>
      <c r="S520" s="144"/>
    </row>
    <row r="521" spans="1:19" x14ac:dyDescent="0.3">
      <c r="A521" s="144"/>
      <c r="B521" s="144"/>
      <c r="C521" s="144"/>
      <c r="D521" s="144"/>
      <c r="E521" s="144"/>
      <c r="F521" s="144"/>
      <c r="G521" s="144"/>
      <c r="H521" s="144"/>
      <c r="I521" s="144"/>
      <c r="J521" s="144"/>
      <c r="K521" s="144"/>
      <c r="L521" s="144"/>
      <c r="M521" s="144"/>
      <c r="N521" s="144"/>
      <c r="O521" s="144"/>
      <c r="P521" s="144"/>
      <c r="Q521" s="144"/>
      <c r="R521" s="144"/>
      <c r="S521" s="144"/>
    </row>
    <row r="522" spans="1:19" x14ac:dyDescent="0.3">
      <c r="A522" s="144"/>
      <c r="B522" s="144"/>
      <c r="C522" s="144"/>
      <c r="D522" s="144"/>
      <c r="E522" s="144"/>
      <c r="F522" s="144"/>
      <c r="G522" s="144"/>
      <c r="H522" s="144"/>
      <c r="I522" s="144"/>
      <c r="J522" s="144"/>
      <c r="K522" s="144"/>
      <c r="L522" s="144"/>
      <c r="M522" s="144"/>
      <c r="N522" s="144"/>
      <c r="O522" s="144"/>
      <c r="P522" s="144"/>
      <c r="Q522" s="144"/>
      <c r="R522" s="144"/>
      <c r="S522" s="144"/>
    </row>
    <row r="523" spans="1:19" x14ac:dyDescent="0.3">
      <c r="A523" s="144"/>
      <c r="B523" s="144"/>
      <c r="C523" s="144"/>
      <c r="D523" s="144"/>
      <c r="E523" s="144"/>
      <c r="F523" s="144"/>
      <c r="G523" s="144"/>
      <c r="H523" s="144"/>
      <c r="I523" s="144"/>
      <c r="J523" s="144"/>
      <c r="K523" s="144"/>
      <c r="L523" s="144"/>
      <c r="M523" s="144"/>
      <c r="N523" s="144"/>
      <c r="O523" s="144"/>
      <c r="P523" s="144"/>
      <c r="Q523" s="144"/>
      <c r="R523" s="144"/>
      <c r="S523" s="144"/>
    </row>
    <row r="524" spans="1:19" x14ac:dyDescent="0.3">
      <c r="A524" s="144"/>
      <c r="B524" s="144"/>
      <c r="C524" s="144"/>
      <c r="D524" s="144"/>
      <c r="E524" s="144"/>
      <c r="F524" s="144"/>
      <c r="G524" s="144"/>
      <c r="H524" s="144"/>
      <c r="I524" s="144"/>
      <c r="J524" s="144"/>
      <c r="K524" s="144"/>
      <c r="L524" s="144"/>
      <c r="M524" s="144"/>
      <c r="N524" s="144"/>
      <c r="O524" s="144"/>
      <c r="P524" s="144"/>
      <c r="Q524" s="144"/>
      <c r="R524" s="144"/>
      <c r="S524" s="144"/>
    </row>
    <row r="525" spans="1:19" x14ac:dyDescent="0.3">
      <c r="A525" s="144"/>
      <c r="B525" s="144"/>
      <c r="C525" s="144"/>
      <c r="D525" s="144"/>
      <c r="E525" s="144"/>
      <c r="F525" s="144"/>
      <c r="G525" s="144"/>
      <c r="H525" s="144"/>
      <c r="I525" s="144"/>
      <c r="J525" s="144"/>
      <c r="K525" s="144"/>
      <c r="L525" s="144"/>
      <c r="M525" s="144"/>
      <c r="N525" s="144"/>
      <c r="O525" s="144"/>
      <c r="P525" s="144"/>
      <c r="Q525" s="144"/>
      <c r="R525" s="144"/>
      <c r="S525" s="144"/>
    </row>
    <row r="526" spans="1:19" x14ac:dyDescent="0.3">
      <c r="A526" s="144"/>
      <c r="B526" s="144"/>
      <c r="C526" s="144"/>
      <c r="D526" s="144"/>
      <c r="E526" s="144"/>
      <c r="F526" s="144"/>
      <c r="G526" s="144"/>
      <c r="H526" s="144"/>
      <c r="I526" s="144"/>
      <c r="J526" s="144"/>
      <c r="K526" s="144"/>
      <c r="L526" s="144"/>
      <c r="M526" s="144"/>
      <c r="N526" s="144"/>
      <c r="O526" s="144"/>
      <c r="P526" s="144"/>
      <c r="Q526" s="144"/>
      <c r="R526" s="144"/>
      <c r="S526" s="144"/>
    </row>
    <row r="527" spans="1:19" x14ac:dyDescent="0.3">
      <c r="A527" s="144"/>
      <c r="B527" s="144"/>
      <c r="C527" s="144"/>
      <c r="D527" s="144"/>
      <c r="E527" s="144"/>
      <c r="F527" s="144"/>
      <c r="G527" s="144"/>
      <c r="H527" s="144"/>
      <c r="I527" s="144"/>
      <c r="J527" s="144"/>
      <c r="K527" s="144"/>
      <c r="L527" s="144"/>
      <c r="M527" s="144"/>
      <c r="N527" s="144"/>
      <c r="O527" s="144"/>
      <c r="P527" s="144"/>
      <c r="Q527" s="144"/>
      <c r="R527" s="144"/>
      <c r="S527" s="144"/>
    </row>
    <row r="528" spans="1:19" x14ac:dyDescent="0.3">
      <c r="A528" s="144"/>
      <c r="B528" s="144"/>
      <c r="C528" s="144"/>
      <c r="D528" s="144"/>
      <c r="E528" s="144"/>
      <c r="F528" s="144"/>
      <c r="G528" s="144"/>
      <c r="H528" s="144"/>
      <c r="I528" s="144"/>
      <c r="J528" s="144"/>
      <c r="K528" s="144"/>
      <c r="L528" s="144"/>
      <c r="M528" s="144"/>
      <c r="N528" s="144"/>
      <c r="O528" s="144"/>
      <c r="P528" s="144"/>
      <c r="Q528" s="144"/>
      <c r="R528" s="144"/>
      <c r="S528" s="144"/>
    </row>
    <row r="529" spans="1:19" x14ac:dyDescent="0.3">
      <c r="A529" s="144"/>
      <c r="B529" s="144"/>
      <c r="C529" s="144"/>
      <c r="D529" s="144"/>
      <c r="E529" s="144"/>
      <c r="F529" s="144"/>
      <c r="G529" s="144"/>
      <c r="H529" s="144"/>
      <c r="I529" s="144"/>
      <c r="J529" s="144"/>
      <c r="K529" s="144"/>
      <c r="L529" s="144"/>
      <c r="M529" s="144"/>
      <c r="N529" s="144"/>
      <c r="O529" s="144"/>
      <c r="P529" s="144"/>
      <c r="Q529" s="144"/>
      <c r="R529" s="144"/>
      <c r="S529" s="144"/>
    </row>
    <row r="530" spans="1:19" x14ac:dyDescent="0.3">
      <c r="A530" s="144"/>
      <c r="B530" s="144"/>
      <c r="C530" s="144"/>
      <c r="D530" s="144"/>
      <c r="E530" s="144"/>
      <c r="F530" s="144"/>
      <c r="G530" s="144"/>
      <c r="H530" s="144"/>
      <c r="I530" s="144"/>
      <c r="J530" s="144"/>
      <c r="K530" s="144"/>
      <c r="L530" s="144"/>
      <c r="M530" s="144"/>
      <c r="N530" s="144"/>
      <c r="O530" s="144"/>
      <c r="P530" s="144"/>
      <c r="Q530" s="144"/>
      <c r="R530" s="144"/>
      <c r="S530" s="144"/>
    </row>
    <row r="531" spans="1:19" x14ac:dyDescent="0.3">
      <c r="A531" s="144"/>
      <c r="B531" s="144"/>
      <c r="C531" s="144"/>
      <c r="D531" s="144"/>
      <c r="E531" s="144"/>
      <c r="F531" s="144"/>
      <c r="G531" s="144"/>
      <c r="H531" s="144"/>
      <c r="I531" s="144"/>
      <c r="J531" s="144"/>
      <c r="K531" s="144"/>
      <c r="L531" s="144"/>
      <c r="M531" s="144"/>
      <c r="N531" s="144"/>
      <c r="O531" s="144"/>
      <c r="P531" s="144"/>
      <c r="Q531" s="144"/>
      <c r="R531" s="144"/>
      <c r="S531" s="144"/>
    </row>
    <row r="532" spans="1:19" x14ac:dyDescent="0.3">
      <c r="A532" s="144"/>
      <c r="B532" s="144"/>
      <c r="C532" s="144"/>
      <c r="D532" s="144"/>
      <c r="E532" s="144"/>
      <c r="F532" s="144"/>
      <c r="G532" s="144"/>
      <c r="H532" s="144"/>
      <c r="I532" s="144"/>
      <c r="J532" s="144"/>
      <c r="K532" s="144"/>
      <c r="L532" s="144"/>
      <c r="M532" s="144"/>
      <c r="N532" s="144"/>
      <c r="O532" s="144"/>
      <c r="P532" s="144"/>
      <c r="Q532" s="144"/>
      <c r="R532" s="144"/>
      <c r="S532" s="144"/>
    </row>
    <row r="533" spans="1:19" x14ac:dyDescent="0.3">
      <c r="A533" s="144"/>
      <c r="B533" s="144"/>
      <c r="C533" s="144"/>
      <c r="D533" s="144"/>
      <c r="E533" s="144"/>
      <c r="F533" s="144"/>
      <c r="G533" s="144"/>
      <c r="H533" s="144"/>
      <c r="I533" s="144"/>
      <c r="J533" s="144"/>
      <c r="K533" s="144"/>
      <c r="L533" s="144"/>
      <c r="M533" s="144"/>
      <c r="N533" s="144"/>
      <c r="O533" s="144"/>
      <c r="P533" s="144"/>
      <c r="Q533" s="144"/>
      <c r="R533" s="144"/>
      <c r="S533" s="144"/>
    </row>
    <row r="534" spans="1:19" x14ac:dyDescent="0.3">
      <c r="A534" s="144"/>
      <c r="B534" s="144"/>
      <c r="C534" s="144"/>
      <c r="D534" s="144"/>
      <c r="E534" s="144"/>
      <c r="F534" s="144"/>
      <c r="G534" s="144"/>
      <c r="H534" s="144"/>
      <c r="I534" s="144"/>
      <c r="J534" s="144"/>
      <c r="K534" s="144"/>
      <c r="L534" s="144"/>
      <c r="M534" s="144"/>
      <c r="N534" s="144"/>
      <c r="O534" s="144"/>
      <c r="P534" s="144"/>
      <c r="Q534" s="144"/>
      <c r="R534" s="144"/>
      <c r="S534" s="144"/>
    </row>
    <row r="535" spans="1:19" x14ac:dyDescent="0.3">
      <c r="A535" s="144"/>
      <c r="B535" s="144"/>
      <c r="C535" s="144"/>
      <c r="D535" s="144"/>
      <c r="E535" s="144"/>
      <c r="F535" s="144"/>
      <c r="G535" s="144"/>
      <c r="H535" s="144"/>
      <c r="I535" s="144"/>
      <c r="J535" s="144"/>
      <c r="K535" s="144"/>
      <c r="L535" s="144"/>
      <c r="M535" s="144"/>
      <c r="N535" s="144"/>
      <c r="O535" s="144"/>
      <c r="P535" s="144"/>
      <c r="Q535" s="144"/>
      <c r="R535" s="144"/>
      <c r="S535" s="144"/>
    </row>
    <row r="536" spans="1:19" x14ac:dyDescent="0.3">
      <c r="A536" s="144"/>
      <c r="B536" s="144"/>
      <c r="C536" s="144"/>
      <c r="D536" s="144"/>
      <c r="E536" s="144"/>
      <c r="F536" s="144"/>
      <c r="G536" s="144"/>
      <c r="H536" s="144"/>
      <c r="I536" s="144"/>
      <c r="J536" s="144"/>
      <c r="K536" s="144"/>
      <c r="L536" s="144"/>
      <c r="M536" s="144"/>
      <c r="N536" s="144"/>
      <c r="O536" s="144"/>
      <c r="P536" s="144"/>
      <c r="Q536" s="144"/>
      <c r="R536" s="144"/>
      <c r="S536" s="144"/>
    </row>
    <row r="537" spans="1:19" x14ac:dyDescent="0.3">
      <c r="A537" s="144"/>
      <c r="B537" s="144"/>
      <c r="C537" s="144"/>
      <c r="D537" s="144"/>
      <c r="E537" s="144"/>
      <c r="F537" s="144"/>
      <c r="G537" s="144"/>
      <c r="H537" s="144"/>
      <c r="I537" s="144"/>
      <c r="J537" s="144"/>
      <c r="K537" s="144"/>
      <c r="L537" s="144"/>
      <c r="M537" s="144"/>
      <c r="N537" s="144"/>
      <c r="O537" s="144"/>
      <c r="P537" s="144"/>
      <c r="Q537" s="144"/>
      <c r="R537" s="144"/>
      <c r="S537" s="144"/>
    </row>
    <row r="538" spans="1:19" x14ac:dyDescent="0.3">
      <c r="A538" s="144"/>
      <c r="B538" s="144"/>
      <c r="C538" s="144"/>
      <c r="D538" s="144"/>
      <c r="E538" s="144"/>
      <c r="F538" s="144"/>
      <c r="G538" s="144"/>
      <c r="H538" s="144"/>
      <c r="I538" s="144"/>
      <c r="J538" s="144"/>
      <c r="K538" s="144"/>
      <c r="L538" s="144"/>
      <c r="M538" s="144"/>
      <c r="N538" s="144"/>
      <c r="O538" s="144"/>
      <c r="P538" s="144"/>
      <c r="Q538" s="144"/>
      <c r="R538" s="144"/>
      <c r="S538" s="144"/>
    </row>
    <row r="539" spans="1:19" x14ac:dyDescent="0.3">
      <c r="A539" s="144"/>
      <c r="B539" s="144"/>
      <c r="C539" s="144"/>
      <c r="D539" s="144"/>
      <c r="E539" s="144"/>
      <c r="F539" s="144"/>
      <c r="G539" s="144"/>
      <c r="H539" s="144"/>
      <c r="I539" s="144"/>
      <c r="J539" s="144"/>
      <c r="K539" s="144"/>
      <c r="L539" s="144"/>
      <c r="M539" s="144"/>
      <c r="N539" s="144"/>
      <c r="O539" s="144"/>
      <c r="P539" s="144"/>
      <c r="Q539" s="144"/>
      <c r="R539" s="144"/>
      <c r="S539" s="144"/>
    </row>
    <row r="540" spans="1:19" x14ac:dyDescent="0.3">
      <c r="A540" s="144"/>
      <c r="B540" s="144"/>
      <c r="C540" s="144"/>
      <c r="D540" s="144"/>
      <c r="E540" s="144"/>
      <c r="F540" s="144"/>
      <c r="G540" s="144"/>
      <c r="H540" s="144"/>
      <c r="I540" s="144"/>
      <c r="J540" s="144"/>
      <c r="K540" s="144"/>
      <c r="L540" s="144"/>
      <c r="M540" s="144"/>
      <c r="N540" s="144"/>
      <c r="O540" s="144"/>
      <c r="P540" s="144"/>
      <c r="Q540" s="144"/>
      <c r="R540" s="144"/>
      <c r="S540" s="144"/>
    </row>
    <row r="541" spans="1:19" x14ac:dyDescent="0.3">
      <c r="A541" s="144"/>
      <c r="B541" s="144"/>
      <c r="C541" s="144"/>
      <c r="D541" s="144"/>
      <c r="E541" s="144"/>
      <c r="F541" s="144"/>
      <c r="G541" s="144"/>
      <c r="H541" s="144"/>
      <c r="I541" s="144"/>
      <c r="J541" s="144"/>
      <c r="K541" s="144"/>
      <c r="L541" s="144"/>
      <c r="M541" s="144"/>
      <c r="N541" s="144"/>
      <c r="O541" s="144"/>
      <c r="P541" s="144"/>
      <c r="Q541" s="144"/>
      <c r="R541" s="144"/>
      <c r="S541" s="144"/>
    </row>
    <row r="542" spans="1:19" x14ac:dyDescent="0.3">
      <c r="A542" s="144"/>
      <c r="B542" s="144"/>
      <c r="C542" s="144"/>
      <c r="D542" s="144"/>
      <c r="E542" s="144"/>
      <c r="F542" s="144"/>
      <c r="G542" s="144"/>
      <c r="H542" s="144"/>
      <c r="I542" s="144"/>
      <c r="J542" s="144"/>
      <c r="K542" s="144"/>
      <c r="L542" s="144"/>
      <c r="M542" s="144"/>
      <c r="N542" s="144"/>
      <c r="O542" s="144"/>
      <c r="P542" s="144"/>
      <c r="Q542" s="144"/>
      <c r="R542" s="144"/>
      <c r="S542" s="144"/>
    </row>
    <row r="543" spans="1:19" x14ac:dyDescent="0.3">
      <c r="A543" s="144"/>
      <c r="B543" s="144"/>
      <c r="C543" s="144"/>
      <c r="D543" s="144"/>
      <c r="E543" s="144"/>
      <c r="F543" s="144"/>
      <c r="G543" s="144"/>
      <c r="H543" s="144"/>
      <c r="I543" s="144"/>
      <c r="J543" s="144"/>
      <c r="K543" s="144"/>
      <c r="L543" s="144"/>
      <c r="M543" s="144"/>
      <c r="N543" s="144"/>
      <c r="O543" s="144"/>
      <c r="P543" s="144"/>
      <c r="Q543" s="144"/>
      <c r="R543" s="144"/>
      <c r="S543" s="144"/>
    </row>
    <row r="544" spans="1:19" x14ac:dyDescent="0.3">
      <c r="A544" s="144"/>
      <c r="B544" s="144"/>
      <c r="C544" s="144"/>
      <c r="D544" s="144"/>
      <c r="E544" s="144"/>
      <c r="F544" s="144"/>
      <c r="G544" s="144"/>
      <c r="H544" s="144"/>
      <c r="I544" s="144"/>
      <c r="J544" s="144"/>
      <c r="K544" s="144"/>
      <c r="L544" s="144"/>
      <c r="M544" s="144"/>
      <c r="N544" s="144"/>
      <c r="O544" s="144"/>
      <c r="P544" s="144"/>
      <c r="Q544" s="144"/>
      <c r="R544" s="144"/>
      <c r="S544" s="144"/>
    </row>
    <row r="545" spans="1:19" x14ac:dyDescent="0.3">
      <c r="A545" s="144"/>
      <c r="B545" s="144"/>
      <c r="C545" s="144"/>
      <c r="D545" s="144"/>
      <c r="E545" s="144"/>
      <c r="F545" s="144"/>
      <c r="G545" s="144"/>
      <c r="H545" s="144"/>
      <c r="I545" s="144"/>
      <c r="J545" s="144"/>
      <c r="K545" s="144"/>
      <c r="L545" s="144"/>
      <c r="M545" s="144"/>
      <c r="N545" s="144"/>
      <c r="O545" s="144"/>
      <c r="P545" s="144"/>
      <c r="Q545" s="144"/>
      <c r="R545" s="144"/>
      <c r="S545" s="144"/>
    </row>
    <row r="546" spans="1:19" x14ac:dyDescent="0.3">
      <c r="A546" s="144"/>
      <c r="B546" s="144"/>
      <c r="C546" s="144"/>
      <c r="D546" s="144"/>
      <c r="E546" s="144"/>
      <c r="F546" s="144"/>
      <c r="G546" s="144"/>
      <c r="H546" s="144"/>
      <c r="I546" s="144"/>
      <c r="J546" s="144"/>
      <c r="K546" s="144"/>
      <c r="L546" s="144"/>
      <c r="M546" s="144"/>
      <c r="N546" s="144"/>
      <c r="O546" s="144"/>
      <c r="P546" s="144"/>
      <c r="Q546" s="144"/>
      <c r="R546" s="144"/>
      <c r="S546" s="144"/>
    </row>
    <row r="547" spans="1:19" x14ac:dyDescent="0.3">
      <c r="A547" s="144"/>
      <c r="B547" s="144"/>
      <c r="C547" s="144"/>
      <c r="D547" s="144"/>
      <c r="E547" s="144"/>
      <c r="F547" s="144"/>
      <c r="G547" s="144"/>
      <c r="H547" s="144"/>
      <c r="I547" s="144"/>
      <c r="J547" s="144"/>
      <c r="K547" s="144"/>
      <c r="L547" s="144"/>
      <c r="M547" s="144"/>
      <c r="N547" s="144"/>
      <c r="O547" s="144"/>
      <c r="P547" s="144"/>
      <c r="Q547" s="144"/>
      <c r="R547" s="144"/>
      <c r="S547" s="144"/>
    </row>
    <row r="548" spans="1:19" x14ac:dyDescent="0.3">
      <c r="A548" s="144"/>
      <c r="B548" s="144"/>
      <c r="C548" s="144"/>
      <c r="D548" s="144"/>
      <c r="E548" s="144"/>
      <c r="F548" s="144"/>
      <c r="G548" s="144"/>
      <c r="H548" s="144"/>
      <c r="I548" s="144"/>
      <c r="J548" s="144"/>
      <c r="K548" s="144"/>
      <c r="L548" s="144"/>
      <c r="M548" s="144"/>
      <c r="N548" s="144"/>
      <c r="O548" s="144"/>
      <c r="P548" s="144"/>
      <c r="Q548" s="144"/>
      <c r="R548" s="144"/>
      <c r="S548" s="144"/>
    </row>
    <row r="549" spans="1:19" x14ac:dyDescent="0.3">
      <c r="A549" s="144"/>
      <c r="B549" s="144"/>
      <c r="C549" s="144"/>
      <c r="D549" s="144"/>
      <c r="E549" s="144"/>
      <c r="F549" s="144"/>
      <c r="G549" s="144"/>
      <c r="H549" s="144"/>
      <c r="I549" s="144"/>
      <c r="J549" s="144"/>
      <c r="K549" s="144"/>
      <c r="L549" s="144"/>
      <c r="M549" s="144"/>
      <c r="N549" s="144"/>
      <c r="O549" s="144"/>
      <c r="P549" s="144"/>
      <c r="Q549" s="144"/>
      <c r="R549" s="144"/>
      <c r="S549" s="144"/>
    </row>
    <row r="550" spans="1:19" x14ac:dyDescent="0.3">
      <c r="A550" s="144"/>
      <c r="B550" s="144"/>
      <c r="C550" s="144"/>
      <c r="D550" s="144"/>
      <c r="E550" s="144"/>
      <c r="F550" s="144"/>
      <c r="G550" s="144"/>
      <c r="H550" s="144"/>
      <c r="I550" s="144"/>
      <c r="J550" s="144"/>
      <c r="K550" s="144"/>
      <c r="L550" s="144"/>
      <c r="M550" s="144"/>
      <c r="N550" s="144"/>
      <c r="O550" s="144"/>
      <c r="P550" s="144"/>
      <c r="Q550" s="144"/>
      <c r="R550" s="144"/>
      <c r="S550" s="144"/>
    </row>
    <row r="551" spans="1:19" x14ac:dyDescent="0.3">
      <c r="A551" s="144"/>
      <c r="B551" s="144"/>
      <c r="C551" s="144"/>
      <c r="D551" s="144"/>
      <c r="E551" s="144"/>
      <c r="F551" s="144"/>
      <c r="G551" s="144"/>
      <c r="H551" s="144"/>
      <c r="I551" s="144"/>
      <c r="J551" s="144"/>
      <c r="K551" s="144"/>
      <c r="L551" s="144"/>
      <c r="M551" s="144"/>
      <c r="N551" s="144"/>
      <c r="O551" s="144"/>
      <c r="P551" s="144"/>
      <c r="Q551" s="144"/>
      <c r="R551" s="144"/>
      <c r="S551" s="144"/>
    </row>
    <row r="552" spans="1:19" x14ac:dyDescent="0.3">
      <c r="A552" s="144"/>
      <c r="B552" s="144"/>
      <c r="C552" s="144"/>
      <c r="D552" s="144"/>
      <c r="E552" s="144"/>
      <c r="F552" s="144"/>
      <c r="G552" s="144"/>
      <c r="H552" s="144"/>
      <c r="I552" s="144"/>
      <c r="J552" s="144"/>
      <c r="K552" s="144"/>
      <c r="L552" s="144"/>
      <c r="M552" s="144"/>
      <c r="N552" s="144"/>
      <c r="O552" s="144"/>
      <c r="P552" s="144"/>
      <c r="Q552" s="144"/>
      <c r="R552" s="144"/>
      <c r="S552" s="144"/>
    </row>
    <row r="553" spans="1:19" x14ac:dyDescent="0.3">
      <c r="A553" s="144"/>
      <c r="B553" s="144"/>
      <c r="C553" s="144"/>
      <c r="D553" s="144"/>
      <c r="E553" s="144"/>
      <c r="F553" s="144"/>
      <c r="G553" s="144"/>
      <c r="H553" s="144"/>
      <c r="I553" s="144"/>
      <c r="J553" s="144"/>
      <c r="K553" s="144"/>
      <c r="L553" s="144"/>
      <c r="M553" s="144"/>
      <c r="N553" s="144"/>
      <c r="O553" s="144"/>
      <c r="P553" s="144"/>
      <c r="Q553" s="144"/>
      <c r="R553" s="144"/>
      <c r="S553" s="144"/>
    </row>
    <row r="554" spans="1:19" x14ac:dyDescent="0.3">
      <c r="A554" s="144"/>
      <c r="B554" s="144"/>
      <c r="C554" s="144"/>
      <c r="D554" s="144"/>
      <c r="E554" s="144"/>
      <c r="F554" s="144"/>
      <c r="G554" s="144"/>
      <c r="H554" s="144"/>
      <c r="I554" s="144"/>
      <c r="J554" s="144"/>
      <c r="K554" s="144"/>
      <c r="L554" s="144"/>
      <c r="M554" s="144"/>
      <c r="N554" s="144"/>
      <c r="O554" s="144"/>
      <c r="P554" s="144"/>
      <c r="Q554" s="144"/>
      <c r="R554" s="144"/>
      <c r="S554" s="144"/>
    </row>
    <row r="555" spans="1:19" x14ac:dyDescent="0.3">
      <c r="A555" s="144"/>
      <c r="B555" s="144"/>
      <c r="C555" s="144"/>
      <c r="D555" s="144"/>
      <c r="E555" s="144"/>
      <c r="F555" s="144"/>
      <c r="G555" s="144"/>
      <c r="H555" s="144"/>
      <c r="I555" s="144"/>
      <c r="J555" s="144"/>
      <c r="K555" s="144"/>
      <c r="L555" s="144"/>
      <c r="M555" s="144"/>
      <c r="N555" s="144"/>
      <c r="O555" s="144"/>
      <c r="P555" s="144"/>
      <c r="Q555" s="144"/>
      <c r="R555" s="144"/>
      <c r="S555" s="144"/>
    </row>
    <row r="556" spans="1:19" x14ac:dyDescent="0.3">
      <c r="A556" s="144"/>
      <c r="B556" s="144"/>
      <c r="C556" s="144"/>
      <c r="D556" s="144"/>
      <c r="E556" s="144"/>
      <c r="F556" s="144"/>
      <c r="G556" s="144"/>
      <c r="H556" s="144"/>
      <c r="I556" s="144"/>
      <c r="J556" s="144"/>
      <c r="K556" s="144"/>
      <c r="L556" s="144"/>
      <c r="M556" s="144"/>
      <c r="N556" s="144"/>
      <c r="O556" s="144"/>
      <c r="P556" s="144"/>
      <c r="Q556" s="144"/>
      <c r="R556" s="144"/>
      <c r="S556" s="144"/>
    </row>
    <row r="557" spans="1:19" x14ac:dyDescent="0.3">
      <c r="A557" s="144"/>
      <c r="B557" s="144"/>
      <c r="C557" s="144"/>
      <c r="D557" s="144"/>
      <c r="E557" s="144"/>
      <c r="F557" s="144"/>
      <c r="G557" s="144"/>
      <c r="H557" s="144"/>
      <c r="I557" s="144"/>
      <c r="J557" s="144"/>
      <c r="K557" s="144"/>
      <c r="L557" s="144"/>
      <c r="M557" s="144"/>
      <c r="N557" s="144"/>
      <c r="O557" s="144"/>
      <c r="P557" s="144"/>
      <c r="Q557" s="144"/>
      <c r="R557" s="144"/>
      <c r="S557" s="144"/>
    </row>
    <row r="558" spans="1:19" x14ac:dyDescent="0.3">
      <c r="A558" s="144"/>
      <c r="B558" s="144"/>
      <c r="C558" s="144"/>
      <c r="D558" s="144"/>
      <c r="E558" s="144"/>
      <c r="F558" s="144"/>
      <c r="G558" s="144"/>
      <c r="H558" s="144"/>
      <c r="I558" s="144"/>
      <c r="J558" s="144"/>
      <c r="K558" s="144"/>
      <c r="L558" s="144"/>
      <c r="M558" s="144"/>
      <c r="N558" s="144"/>
      <c r="O558" s="144"/>
      <c r="P558" s="144"/>
      <c r="Q558" s="144"/>
      <c r="R558" s="144"/>
      <c r="S558" s="144"/>
    </row>
    <row r="559" spans="1:19" x14ac:dyDescent="0.3">
      <c r="A559" s="144"/>
      <c r="B559" s="144"/>
      <c r="C559" s="144"/>
      <c r="D559" s="144"/>
      <c r="E559" s="144"/>
      <c r="F559" s="144"/>
      <c r="G559" s="144"/>
      <c r="H559" s="144"/>
      <c r="I559" s="144"/>
      <c r="J559" s="144"/>
      <c r="K559" s="144"/>
      <c r="L559" s="144"/>
      <c r="M559" s="144"/>
      <c r="N559" s="144"/>
      <c r="O559" s="144"/>
      <c r="P559" s="144"/>
      <c r="Q559" s="144"/>
      <c r="R559" s="144"/>
      <c r="S559" s="144"/>
    </row>
    <row r="560" spans="1:19" x14ac:dyDescent="0.3">
      <c r="A560" s="144"/>
      <c r="B560" s="144"/>
      <c r="C560" s="144"/>
      <c r="D560" s="144"/>
      <c r="E560" s="144"/>
      <c r="F560" s="144"/>
      <c r="G560" s="144"/>
      <c r="H560" s="144"/>
      <c r="I560" s="144"/>
      <c r="J560" s="144"/>
      <c r="K560" s="144"/>
      <c r="L560" s="144"/>
      <c r="M560" s="144"/>
      <c r="N560" s="144"/>
      <c r="O560" s="144"/>
      <c r="P560" s="144"/>
      <c r="Q560" s="144"/>
      <c r="R560" s="144"/>
      <c r="S560" s="144"/>
    </row>
    <row r="561" spans="1:19" x14ac:dyDescent="0.3">
      <c r="A561" s="144"/>
      <c r="B561" s="144"/>
      <c r="C561" s="144"/>
      <c r="D561" s="144"/>
      <c r="E561" s="144"/>
      <c r="F561" s="144"/>
      <c r="G561" s="144"/>
      <c r="H561" s="144"/>
      <c r="I561" s="144"/>
      <c r="J561" s="144"/>
      <c r="K561" s="144"/>
      <c r="L561" s="144"/>
      <c r="M561" s="144"/>
      <c r="N561" s="144"/>
      <c r="O561" s="144"/>
      <c r="P561" s="144"/>
      <c r="Q561" s="144"/>
      <c r="R561" s="144"/>
      <c r="S561" s="144"/>
    </row>
    <row r="562" spans="1:19" x14ac:dyDescent="0.3">
      <c r="A562" s="144"/>
      <c r="B562" s="144"/>
      <c r="C562" s="144"/>
      <c r="D562" s="144"/>
      <c r="E562" s="144"/>
      <c r="F562" s="144"/>
      <c r="G562" s="144"/>
      <c r="H562" s="144"/>
      <c r="I562" s="144"/>
      <c r="J562" s="144"/>
      <c r="K562" s="144"/>
      <c r="L562" s="144"/>
      <c r="M562" s="144"/>
      <c r="N562" s="144"/>
      <c r="O562" s="144"/>
      <c r="P562" s="144"/>
      <c r="Q562" s="144"/>
      <c r="R562" s="144"/>
      <c r="S562" s="144"/>
    </row>
    <row r="563" spans="1:19" x14ac:dyDescent="0.3">
      <c r="A563" s="144"/>
      <c r="B563" s="144"/>
      <c r="C563" s="144"/>
      <c r="D563" s="144"/>
      <c r="E563" s="144"/>
      <c r="F563" s="144"/>
      <c r="G563" s="144"/>
      <c r="H563" s="144"/>
      <c r="I563" s="144"/>
      <c r="J563" s="144"/>
      <c r="K563" s="144"/>
      <c r="L563" s="144"/>
      <c r="M563" s="144"/>
      <c r="N563" s="144"/>
      <c r="O563" s="144"/>
      <c r="P563" s="144"/>
      <c r="Q563" s="144"/>
      <c r="R563" s="144"/>
      <c r="S563" s="144"/>
    </row>
    <row r="564" spans="1:19" x14ac:dyDescent="0.3">
      <c r="A564" s="144"/>
      <c r="B564" s="144"/>
      <c r="C564" s="144"/>
      <c r="D564" s="144"/>
      <c r="E564" s="144"/>
      <c r="F564" s="144"/>
      <c r="G564" s="144"/>
      <c r="H564" s="144"/>
      <c r="I564" s="144"/>
      <c r="J564" s="144"/>
      <c r="K564" s="144"/>
      <c r="L564" s="144"/>
      <c r="M564" s="144"/>
      <c r="N564" s="144"/>
      <c r="O564" s="144"/>
      <c r="P564" s="144"/>
      <c r="Q564" s="144"/>
      <c r="R564" s="144"/>
      <c r="S564" s="144"/>
    </row>
    <row r="565" spans="1:19" x14ac:dyDescent="0.3">
      <c r="A565" s="144"/>
      <c r="B565" s="144"/>
      <c r="C565" s="144"/>
      <c r="D565" s="144"/>
      <c r="E565" s="144"/>
      <c r="F565" s="144"/>
      <c r="G565" s="144"/>
      <c r="H565" s="144"/>
      <c r="I565" s="144"/>
      <c r="J565" s="144"/>
      <c r="K565" s="144"/>
      <c r="L565" s="144"/>
      <c r="M565" s="144"/>
      <c r="N565" s="144"/>
      <c r="O565" s="144"/>
      <c r="P565" s="144"/>
      <c r="Q565" s="144"/>
      <c r="R565" s="144"/>
      <c r="S565" s="144"/>
    </row>
    <row r="566" spans="1:19" x14ac:dyDescent="0.3">
      <c r="A566" s="144"/>
      <c r="B566" s="144"/>
      <c r="C566" s="144"/>
      <c r="D566" s="144"/>
      <c r="E566" s="144"/>
      <c r="F566" s="144"/>
      <c r="G566" s="144"/>
      <c r="H566" s="144"/>
      <c r="I566" s="144"/>
      <c r="J566" s="144"/>
      <c r="K566" s="144"/>
      <c r="L566" s="144"/>
      <c r="M566" s="144"/>
      <c r="N566" s="144"/>
      <c r="O566" s="144"/>
      <c r="P566" s="144"/>
      <c r="Q566" s="144"/>
      <c r="R566" s="144"/>
      <c r="S566" s="144"/>
    </row>
    <row r="567" spans="1:19" x14ac:dyDescent="0.3">
      <c r="A567" s="144"/>
      <c r="B567" s="144"/>
      <c r="C567" s="144"/>
      <c r="D567" s="144"/>
      <c r="E567" s="144"/>
      <c r="F567" s="144"/>
      <c r="G567" s="144"/>
      <c r="H567" s="144"/>
      <c r="I567" s="144"/>
      <c r="J567" s="144"/>
      <c r="K567" s="144"/>
      <c r="L567" s="144"/>
      <c r="M567" s="144"/>
      <c r="N567" s="144"/>
      <c r="O567" s="144"/>
      <c r="P567" s="144"/>
      <c r="Q567" s="144"/>
      <c r="R567" s="144"/>
      <c r="S567" s="144"/>
    </row>
    <row r="568" spans="1:19" x14ac:dyDescent="0.3">
      <c r="A568" s="144"/>
      <c r="B568" s="144"/>
      <c r="C568" s="144"/>
      <c r="D568" s="144"/>
      <c r="E568" s="144"/>
      <c r="F568" s="144"/>
      <c r="G568" s="144"/>
      <c r="H568" s="144"/>
      <c r="I568" s="144"/>
      <c r="J568" s="144"/>
      <c r="K568" s="144"/>
      <c r="L568" s="144"/>
      <c r="M568" s="144"/>
      <c r="N568" s="144"/>
      <c r="O568" s="144"/>
      <c r="P568" s="144"/>
      <c r="Q568" s="144"/>
      <c r="R568" s="144"/>
      <c r="S568" s="144"/>
    </row>
    <row r="569" spans="1:19" x14ac:dyDescent="0.3">
      <c r="A569" s="144"/>
      <c r="B569" s="144"/>
      <c r="C569" s="144"/>
      <c r="D569" s="144"/>
      <c r="E569" s="144"/>
      <c r="F569" s="144"/>
      <c r="G569" s="144"/>
      <c r="H569" s="144"/>
      <c r="I569" s="144"/>
      <c r="J569" s="144"/>
      <c r="K569" s="144"/>
      <c r="L569" s="144"/>
      <c r="M569" s="144"/>
      <c r="N569" s="144"/>
      <c r="O569" s="144"/>
      <c r="P569" s="144"/>
      <c r="Q569" s="144"/>
      <c r="R569" s="144"/>
      <c r="S569" s="144"/>
    </row>
    <row r="570" spans="1:19" x14ac:dyDescent="0.3">
      <c r="A570" s="144"/>
      <c r="B570" s="144"/>
      <c r="C570" s="144"/>
      <c r="D570" s="144"/>
      <c r="E570" s="144"/>
      <c r="F570" s="144"/>
      <c r="G570" s="144"/>
      <c r="H570" s="144"/>
      <c r="I570" s="144"/>
      <c r="J570" s="144"/>
      <c r="K570" s="144"/>
      <c r="L570" s="144"/>
      <c r="M570" s="144"/>
      <c r="N570" s="144"/>
      <c r="O570" s="144"/>
      <c r="P570" s="144"/>
      <c r="Q570" s="144"/>
      <c r="R570" s="144"/>
      <c r="S570" s="144"/>
    </row>
    <row r="571" spans="1:19" x14ac:dyDescent="0.3">
      <c r="A571" s="144"/>
      <c r="B571" s="144"/>
      <c r="C571" s="144"/>
      <c r="D571" s="144"/>
      <c r="E571" s="144"/>
      <c r="F571" s="144"/>
      <c r="G571" s="144"/>
      <c r="H571" s="144"/>
      <c r="I571" s="144"/>
      <c r="J571" s="144"/>
      <c r="K571" s="144"/>
      <c r="L571" s="144"/>
      <c r="M571" s="144"/>
      <c r="N571" s="144"/>
      <c r="O571" s="144"/>
      <c r="P571" s="144"/>
      <c r="Q571" s="144"/>
      <c r="R571" s="144"/>
      <c r="S571" s="144"/>
    </row>
    <row r="572" spans="1:19" x14ac:dyDescent="0.3">
      <c r="A572" s="144"/>
      <c r="B572" s="144"/>
      <c r="C572" s="144"/>
      <c r="D572" s="144"/>
      <c r="E572" s="144"/>
      <c r="F572" s="144"/>
      <c r="G572" s="144"/>
      <c r="H572" s="144"/>
      <c r="I572" s="144"/>
      <c r="J572" s="144"/>
      <c r="K572" s="144"/>
      <c r="L572" s="144"/>
      <c r="M572" s="144"/>
      <c r="N572" s="144"/>
      <c r="O572" s="144"/>
      <c r="P572" s="144"/>
      <c r="Q572" s="144"/>
      <c r="R572" s="144"/>
      <c r="S572" s="144"/>
    </row>
    <row r="573" spans="1:19" x14ac:dyDescent="0.3">
      <c r="A573" s="144"/>
      <c r="B573" s="144"/>
      <c r="C573" s="144"/>
      <c r="D573" s="144"/>
      <c r="E573" s="144"/>
      <c r="F573" s="144"/>
      <c r="G573" s="144"/>
      <c r="H573" s="144"/>
      <c r="I573" s="144"/>
      <c r="J573" s="144"/>
      <c r="K573" s="144"/>
      <c r="L573" s="144"/>
      <c r="M573" s="144"/>
      <c r="N573" s="144"/>
      <c r="O573" s="144"/>
      <c r="P573" s="144"/>
      <c r="Q573" s="144"/>
      <c r="R573" s="144"/>
      <c r="S573" s="144"/>
    </row>
    <row r="574" spans="1:19" x14ac:dyDescent="0.3">
      <c r="A574" s="144"/>
      <c r="B574" s="144"/>
      <c r="C574" s="144"/>
      <c r="D574" s="144"/>
      <c r="E574" s="144"/>
      <c r="F574" s="144"/>
      <c r="G574" s="144"/>
      <c r="H574" s="144"/>
      <c r="I574" s="144"/>
      <c r="J574" s="144"/>
      <c r="K574" s="144"/>
      <c r="L574" s="144"/>
      <c r="M574" s="144"/>
      <c r="N574" s="144"/>
      <c r="O574" s="144"/>
      <c r="P574" s="144"/>
      <c r="Q574" s="144"/>
      <c r="R574" s="144"/>
      <c r="S574" s="144"/>
    </row>
    <row r="575" spans="1:19" x14ac:dyDescent="0.3">
      <c r="A575" s="144"/>
      <c r="B575" s="144"/>
      <c r="C575" s="144"/>
      <c r="D575" s="144"/>
      <c r="E575" s="144"/>
      <c r="F575" s="144"/>
      <c r="G575" s="144"/>
      <c r="H575" s="144"/>
      <c r="I575" s="144"/>
      <c r="J575" s="144"/>
      <c r="K575" s="144"/>
      <c r="L575" s="144"/>
      <c r="M575" s="144"/>
      <c r="N575" s="144"/>
      <c r="O575" s="144"/>
      <c r="P575" s="144"/>
      <c r="Q575" s="144"/>
      <c r="R575" s="144"/>
      <c r="S575" s="144"/>
    </row>
    <row r="576" spans="1:19" x14ac:dyDescent="0.3">
      <c r="A576" s="144"/>
      <c r="B576" s="144"/>
      <c r="C576" s="144"/>
      <c r="D576" s="144"/>
      <c r="E576" s="144"/>
      <c r="F576" s="144"/>
      <c r="G576" s="144"/>
      <c r="H576" s="144"/>
      <c r="I576" s="144"/>
      <c r="J576" s="144"/>
      <c r="K576" s="144"/>
      <c r="L576" s="144"/>
      <c r="M576" s="144"/>
      <c r="N576" s="144"/>
      <c r="O576" s="144"/>
      <c r="P576" s="144"/>
      <c r="Q576" s="144"/>
      <c r="R576" s="144"/>
      <c r="S576" s="144"/>
    </row>
    <row r="577" spans="1:19" x14ac:dyDescent="0.3">
      <c r="A577" s="144"/>
      <c r="B577" s="144"/>
      <c r="C577" s="144"/>
      <c r="D577" s="144"/>
      <c r="E577" s="144"/>
      <c r="F577" s="144"/>
      <c r="G577" s="144"/>
      <c r="H577" s="144"/>
      <c r="I577" s="144"/>
      <c r="J577" s="144"/>
      <c r="K577" s="144"/>
      <c r="L577" s="144"/>
      <c r="M577" s="144"/>
      <c r="N577" s="144"/>
      <c r="O577" s="144"/>
      <c r="P577" s="144"/>
      <c r="Q577" s="144"/>
      <c r="R577" s="144"/>
      <c r="S577" s="144"/>
    </row>
    <row r="578" spans="1:19" x14ac:dyDescent="0.3">
      <c r="A578" s="144"/>
      <c r="B578" s="144"/>
      <c r="C578" s="144"/>
      <c r="D578" s="144"/>
      <c r="E578" s="144"/>
      <c r="F578" s="144"/>
      <c r="G578" s="144"/>
      <c r="H578" s="144"/>
      <c r="I578" s="144"/>
      <c r="J578" s="144"/>
      <c r="K578" s="144"/>
      <c r="L578" s="144"/>
      <c r="M578" s="144"/>
      <c r="N578" s="144"/>
      <c r="O578" s="144"/>
      <c r="P578" s="144"/>
      <c r="Q578" s="144"/>
      <c r="R578" s="144"/>
      <c r="S578" s="144"/>
    </row>
    <row r="579" spans="1:19" x14ac:dyDescent="0.3">
      <c r="A579" s="144"/>
      <c r="B579" s="144"/>
      <c r="C579" s="144"/>
      <c r="D579" s="144"/>
      <c r="E579" s="144"/>
      <c r="F579" s="144"/>
      <c r="G579" s="144"/>
      <c r="H579" s="144"/>
      <c r="I579" s="144"/>
      <c r="J579" s="144"/>
      <c r="K579" s="144"/>
      <c r="L579" s="144"/>
      <c r="M579" s="144"/>
      <c r="N579" s="144"/>
      <c r="O579" s="144"/>
      <c r="P579" s="144"/>
      <c r="Q579" s="144"/>
      <c r="R579" s="144"/>
      <c r="S579" s="144"/>
    </row>
    <row r="580" spans="1:19" x14ac:dyDescent="0.3">
      <c r="A580" s="144"/>
      <c r="B580" s="144"/>
      <c r="C580" s="144"/>
      <c r="D580" s="144"/>
      <c r="E580" s="144"/>
      <c r="F580" s="144"/>
      <c r="G580" s="144"/>
      <c r="H580" s="144"/>
      <c r="I580" s="144"/>
      <c r="J580" s="144"/>
      <c r="K580" s="144"/>
      <c r="L580" s="144"/>
      <c r="M580" s="144"/>
      <c r="N580" s="144"/>
      <c r="O580" s="144"/>
      <c r="P580" s="144"/>
      <c r="Q580" s="144"/>
      <c r="R580" s="144"/>
      <c r="S580" s="144"/>
    </row>
    <row r="581" spans="1:19" x14ac:dyDescent="0.3">
      <c r="A581" s="144"/>
      <c r="B581" s="144"/>
      <c r="C581" s="144"/>
      <c r="D581" s="144"/>
      <c r="E581" s="144"/>
      <c r="F581" s="144"/>
      <c r="G581" s="144"/>
      <c r="H581" s="144"/>
      <c r="I581" s="144"/>
      <c r="J581" s="144"/>
      <c r="K581" s="144"/>
      <c r="L581" s="144"/>
      <c r="M581" s="144"/>
      <c r="N581" s="144"/>
      <c r="O581" s="144"/>
      <c r="P581" s="144"/>
      <c r="Q581" s="144"/>
      <c r="R581" s="144"/>
      <c r="S581" s="144"/>
    </row>
    <row r="582" spans="1:19" x14ac:dyDescent="0.3">
      <c r="A582" s="144"/>
      <c r="B582" s="144"/>
      <c r="C582" s="144"/>
      <c r="D582" s="144"/>
      <c r="E582" s="144"/>
      <c r="F582" s="144"/>
      <c r="G582" s="144"/>
      <c r="H582" s="144"/>
      <c r="I582" s="144"/>
      <c r="J582" s="144"/>
      <c r="K582" s="144"/>
      <c r="L582" s="144"/>
      <c r="M582" s="144"/>
      <c r="N582" s="144"/>
      <c r="O582" s="144"/>
      <c r="P582" s="144"/>
      <c r="Q582" s="144"/>
      <c r="R582" s="144"/>
      <c r="S582" s="144"/>
    </row>
    <row r="583" spans="1:19" x14ac:dyDescent="0.3">
      <c r="A583" s="144"/>
      <c r="B583" s="144"/>
      <c r="C583" s="144"/>
      <c r="D583" s="144"/>
      <c r="E583" s="144"/>
      <c r="F583" s="144"/>
      <c r="G583" s="144"/>
      <c r="H583" s="144"/>
      <c r="I583" s="144"/>
      <c r="J583" s="144"/>
      <c r="K583" s="144"/>
      <c r="L583" s="144"/>
      <c r="M583" s="144"/>
      <c r="N583" s="144"/>
      <c r="O583" s="144"/>
      <c r="P583" s="144"/>
      <c r="Q583" s="144"/>
      <c r="R583" s="144"/>
      <c r="S583" s="144"/>
    </row>
    <row r="584" spans="1:19" x14ac:dyDescent="0.3">
      <c r="A584" s="144"/>
      <c r="B584" s="144"/>
      <c r="C584" s="144"/>
      <c r="D584" s="144"/>
      <c r="E584" s="144"/>
      <c r="F584" s="144"/>
      <c r="G584" s="144"/>
      <c r="H584" s="144"/>
      <c r="I584" s="144"/>
      <c r="J584" s="144"/>
      <c r="K584" s="144"/>
      <c r="L584" s="144"/>
      <c r="M584" s="144"/>
      <c r="N584" s="144"/>
      <c r="O584" s="144"/>
      <c r="P584" s="144"/>
      <c r="Q584" s="144"/>
      <c r="R584" s="144"/>
      <c r="S584" s="144"/>
    </row>
    <row r="585" spans="1:19" x14ac:dyDescent="0.3">
      <c r="A585" s="144"/>
      <c r="B585" s="144"/>
      <c r="C585" s="144"/>
      <c r="D585" s="144"/>
      <c r="E585" s="144"/>
      <c r="F585" s="144"/>
      <c r="G585" s="144"/>
      <c r="H585" s="144"/>
      <c r="I585" s="144"/>
      <c r="J585" s="144"/>
      <c r="K585" s="144"/>
      <c r="L585" s="144"/>
      <c r="M585" s="144"/>
      <c r="N585" s="144"/>
      <c r="O585" s="144"/>
      <c r="P585" s="144"/>
      <c r="Q585" s="144"/>
      <c r="R585" s="144"/>
      <c r="S585" s="144"/>
    </row>
    <row r="586" spans="1:19" x14ac:dyDescent="0.3">
      <c r="A586" s="144"/>
      <c r="B586" s="144"/>
      <c r="C586" s="144"/>
      <c r="D586" s="144"/>
      <c r="E586" s="144"/>
      <c r="F586" s="144"/>
      <c r="G586" s="144"/>
      <c r="H586" s="144"/>
      <c r="I586" s="144"/>
      <c r="J586" s="144"/>
      <c r="K586" s="144"/>
      <c r="L586" s="144"/>
      <c r="M586" s="144"/>
      <c r="N586" s="144"/>
      <c r="O586" s="144"/>
      <c r="P586" s="144"/>
      <c r="Q586" s="144"/>
      <c r="R586" s="144"/>
      <c r="S586" s="144"/>
    </row>
    <row r="587" spans="1:19" x14ac:dyDescent="0.3">
      <c r="A587" s="144"/>
      <c r="B587" s="144"/>
      <c r="C587" s="144"/>
      <c r="D587" s="144"/>
      <c r="E587" s="144"/>
      <c r="F587" s="144"/>
      <c r="G587" s="144"/>
      <c r="H587" s="144"/>
      <c r="I587" s="144"/>
      <c r="J587" s="144"/>
      <c r="K587" s="144"/>
      <c r="L587" s="144"/>
      <c r="M587" s="144"/>
      <c r="N587" s="144"/>
      <c r="O587" s="144"/>
      <c r="P587" s="144"/>
      <c r="Q587" s="144"/>
      <c r="R587" s="144"/>
      <c r="S587" s="144"/>
    </row>
    <row r="588" spans="1:19" x14ac:dyDescent="0.3">
      <c r="A588" s="144"/>
      <c r="B588" s="144"/>
      <c r="C588" s="144"/>
      <c r="D588" s="144"/>
      <c r="E588" s="144"/>
      <c r="F588" s="144"/>
      <c r="G588" s="144"/>
      <c r="H588" s="144"/>
      <c r="I588" s="144"/>
      <c r="J588" s="144"/>
      <c r="K588" s="144"/>
      <c r="L588" s="144"/>
      <c r="M588" s="144"/>
      <c r="N588" s="144"/>
      <c r="O588" s="144"/>
      <c r="P588" s="144"/>
      <c r="Q588" s="144"/>
      <c r="R588" s="144"/>
      <c r="S588" s="144"/>
    </row>
    <row r="589" spans="1:19" x14ac:dyDescent="0.3">
      <c r="A589" s="144"/>
      <c r="B589" s="144"/>
      <c r="C589" s="144"/>
      <c r="D589" s="144"/>
      <c r="E589" s="144"/>
      <c r="F589" s="144"/>
      <c r="G589" s="144"/>
      <c r="H589" s="144"/>
      <c r="I589" s="144"/>
      <c r="J589" s="144"/>
      <c r="K589" s="144"/>
      <c r="L589" s="144"/>
      <c r="M589" s="144"/>
      <c r="N589" s="144"/>
      <c r="O589" s="144"/>
      <c r="P589" s="144"/>
      <c r="Q589" s="144"/>
      <c r="R589" s="144"/>
      <c r="S589" s="144"/>
    </row>
    <row r="590" spans="1:19" x14ac:dyDescent="0.3">
      <c r="A590" s="144"/>
      <c r="B590" s="144"/>
      <c r="C590" s="144"/>
      <c r="D590" s="144"/>
      <c r="E590" s="144"/>
      <c r="F590" s="144"/>
      <c r="G590" s="144"/>
      <c r="H590" s="144"/>
      <c r="I590" s="144"/>
      <c r="J590" s="144"/>
      <c r="K590" s="144"/>
      <c r="L590" s="144"/>
      <c r="M590" s="144"/>
      <c r="N590" s="144"/>
      <c r="O590" s="144"/>
      <c r="P590" s="144"/>
      <c r="Q590" s="144"/>
      <c r="R590" s="144"/>
      <c r="S590" s="144"/>
    </row>
    <row r="591" spans="1:19" x14ac:dyDescent="0.3">
      <c r="A591" s="144"/>
      <c r="B591" s="144"/>
      <c r="C591" s="144"/>
      <c r="D591" s="144"/>
      <c r="E591" s="144"/>
      <c r="F591" s="144"/>
      <c r="G591" s="144"/>
      <c r="H591" s="144"/>
      <c r="I591" s="144"/>
      <c r="J591" s="144"/>
      <c r="K591" s="144"/>
      <c r="L591" s="144"/>
      <c r="M591" s="144"/>
      <c r="N591" s="144"/>
      <c r="O591" s="144"/>
      <c r="P591" s="144"/>
      <c r="Q591" s="144"/>
      <c r="R591" s="144"/>
      <c r="S591" s="144"/>
    </row>
    <row r="592" spans="1:19" x14ac:dyDescent="0.3">
      <c r="A592" s="144"/>
      <c r="B592" s="144"/>
      <c r="C592" s="144"/>
      <c r="D592" s="144"/>
      <c r="E592" s="144"/>
      <c r="F592" s="144"/>
      <c r="G592" s="144"/>
      <c r="H592" s="144"/>
      <c r="I592" s="144"/>
      <c r="J592" s="144"/>
      <c r="K592" s="144"/>
      <c r="L592" s="144"/>
      <c r="M592" s="144"/>
      <c r="N592" s="144"/>
      <c r="O592" s="144"/>
      <c r="P592" s="144"/>
      <c r="Q592" s="144"/>
      <c r="R592" s="144"/>
      <c r="S592" s="144"/>
    </row>
    <row r="593" spans="1:19" x14ac:dyDescent="0.3">
      <c r="A593" s="144"/>
      <c r="B593" s="144"/>
      <c r="C593" s="144"/>
      <c r="D593" s="144"/>
      <c r="E593" s="144"/>
      <c r="F593" s="144"/>
      <c r="G593" s="144"/>
      <c r="H593" s="144"/>
      <c r="I593" s="144"/>
      <c r="J593" s="144"/>
      <c r="K593" s="144"/>
      <c r="L593" s="144"/>
      <c r="M593" s="144"/>
      <c r="N593" s="144"/>
      <c r="O593" s="144"/>
      <c r="P593" s="144"/>
      <c r="Q593" s="144"/>
      <c r="R593" s="144"/>
      <c r="S593" s="144"/>
    </row>
    <row r="594" spans="1:19" x14ac:dyDescent="0.3">
      <c r="A594" s="144"/>
      <c r="B594" s="144"/>
      <c r="C594" s="144"/>
      <c r="D594" s="144"/>
      <c r="E594" s="144"/>
      <c r="F594" s="144"/>
      <c r="G594" s="144"/>
      <c r="H594" s="144"/>
      <c r="I594" s="144"/>
      <c r="J594" s="144"/>
      <c r="K594" s="144"/>
      <c r="L594" s="144"/>
      <c r="M594" s="144"/>
      <c r="N594" s="144"/>
      <c r="O594" s="144"/>
      <c r="P594" s="144"/>
      <c r="Q594" s="144"/>
      <c r="R594" s="144"/>
      <c r="S594" s="144"/>
    </row>
    <row r="595" spans="1:19" x14ac:dyDescent="0.3">
      <c r="A595" s="144"/>
      <c r="B595" s="144"/>
      <c r="C595" s="144"/>
      <c r="D595" s="144"/>
      <c r="E595" s="144"/>
      <c r="F595" s="144"/>
      <c r="G595" s="144"/>
      <c r="H595" s="144"/>
      <c r="I595" s="144"/>
      <c r="J595" s="144"/>
      <c r="K595" s="144"/>
      <c r="L595" s="144"/>
      <c r="M595" s="144"/>
      <c r="N595" s="144"/>
      <c r="O595" s="144"/>
      <c r="P595" s="144"/>
      <c r="Q595" s="144"/>
      <c r="R595" s="144"/>
      <c r="S595" s="144"/>
    </row>
    <row r="596" spans="1:19" x14ac:dyDescent="0.3">
      <c r="A596" s="144"/>
      <c r="B596" s="144"/>
      <c r="C596" s="144"/>
      <c r="D596" s="144"/>
      <c r="E596" s="144"/>
      <c r="F596" s="144"/>
      <c r="G596" s="144"/>
      <c r="H596" s="144"/>
      <c r="I596" s="144"/>
      <c r="J596" s="144"/>
      <c r="K596" s="144"/>
      <c r="L596" s="144"/>
      <c r="M596" s="144"/>
      <c r="N596" s="144"/>
      <c r="O596" s="144"/>
      <c r="P596" s="144"/>
      <c r="Q596" s="144"/>
      <c r="R596" s="144"/>
      <c r="S596" s="144"/>
    </row>
    <row r="597" spans="1:19" x14ac:dyDescent="0.3">
      <c r="A597" s="144"/>
      <c r="B597" s="144"/>
      <c r="C597" s="144"/>
      <c r="D597" s="144"/>
      <c r="E597" s="144"/>
      <c r="F597" s="144"/>
      <c r="G597" s="144"/>
      <c r="H597" s="144"/>
      <c r="I597" s="144"/>
      <c r="J597" s="144"/>
      <c r="K597" s="144"/>
      <c r="L597" s="144"/>
      <c r="M597" s="144"/>
      <c r="N597" s="144"/>
      <c r="O597" s="144"/>
      <c r="P597" s="144"/>
      <c r="Q597" s="144"/>
      <c r="R597" s="144"/>
      <c r="S597" s="144"/>
    </row>
    <row r="598" spans="1:19" x14ac:dyDescent="0.3">
      <c r="A598" s="144"/>
      <c r="B598" s="144"/>
      <c r="C598" s="144"/>
      <c r="D598" s="144"/>
      <c r="E598" s="144"/>
      <c r="F598" s="144"/>
      <c r="G598" s="144"/>
      <c r="H598" s="144"/>
      <c r="I598" s="144"/>
      <c r="J598" s="144"/>
      <c r="K598" s="144"/>
      <c r="L598" s="144"/>
      <c r="M598" s="144"/>
      <c r="N598" s="144"/>
      <c r="O598" s="144"/>
      <c r="P598" s="144"/>
      <c r="Q598" s="144"/>
      <c r="R598" s="144"/>
      <c r="S598" s="144"/>
    </row>
    <row r="599" spans="1:19" x14ac:dyDescent="0.3">
      <c r="A599" s="144"/>
      <c r="B599" s="144"/>
      <c r="C599" s="144"/>
      <c r="D599" s="144"/>
      <c r="E599" s="144"/>
      <c r="F599" s="144"/>
      <c r="G599" s="144"/>
      <c r="H599" s="144"/>
      <c r="I599" s="144"/>
      <c r="J599" s="144"/>
      <c r="K599" s="144"/>
      <c r="L599" s="144"/>
      <c r="M599" s="144"/>
      <c r="N599" s="144"/>
      <c r="O599" s="144"/>
      <c r="P599" s="144"/>
      <c r="Q599" s="144"/>
      <c r="R599" s="144"/>
      <c r="S599" s="144"/>
    </row>
    <row r="600" spans="1:19" x14ac:dyDescent="0.3">
      <c r="A600" s="144"/>
      <c r="B600" s="144"/>
      <c r="C600" s="144"/>
      <c r="D600" s="144"/>
      <c r="E600" s="144"/>
      <c r="F600" s="144"/>
      <c r="G600" s="144"/>
      <c r="H600" s="144"/>
      <c r="I600" s="144"/>
      <c r="J600" s="144"/>
      <c r="K600" s="144"/>
      <c r="L600" s="144"/>
      <c r="M600" s="144"/>
      <c r="N600" s="144"/>
      <c r="O600" s="144"/>
      <c r="P600" s="144"/>
      <c r="Q600" s="144"/>
      <c r="R600" s="144"/>
      <c r="S600" s="144"/>
    </row>
    <row r="601" spans="1:19" x14ac:dyDescent="0.3">
      <c r="A601" s="144"/>
      <c r="B601" s="144"/>
      <c r="C601" s="144"/>
      <c r="D601" s="144"/>
      <c r="E601" s="144"/>
      <c r="F601" s="144"/>
      <c r="G601" s="144"/>
      <c r="H601" s="144"/>
      <c r="I601" s="144"/>
      <c r="J601" s="144"/>
      <c r="K601" s="144"/>
      <c r="L601" s="144"/>
      <c r="M601" s="144"/>
      <c r="N601" s="144"/>
      <c r="O601" s="144"/>
      <c r="P601" s="144"/>
      <c r="Q601" s="144"/>
      <c r="R601" s="144"/>
      <c r="S601" s="144"/>
    </row>
    <row r="602" spans="1:19" x14ac:dyDescent="0.3">
      <c r="A602" s="144"/>
      <c r="B602" s="144"/>
      <c r="C602" s="144"/>
      <c r="D602" s="144"/>
      <c r="E602" s="144"/>
      <c r="F602" s="144"/>
      <c r="G602" s="144"/>
      <c r="H602" s="144"/>
      <c r="I602" s="144"/>
      <c r="J602" s="144"/>
      <c r="K602" s="144"/>
      <c r="L602" s="144"/>
      <c r="M602" s="144"/>
      <c r="N602" s="144"/>
      <c r="O602" s="144"/>
      <c r="P602" s="144"/>
      <c r="Q602" s="144"/>
      <c r="R602" s="144"/>
      <c r="S602" s="144"/>
    </row>
    <row r="603" spans="1:19" x14ac:dyDescent="0.3">
      <c r="A603" s="144"/>
      <c r="B603" s="144"/>
      <c r="C603" s="144"/>
      <c r="D603" s="144"/>
      <c r="E603" s="144"/>
      <c r="F603" s="144"/>
      <c r="G603" s="144"/>
      <c r="H603" s="144"/>
      <c r="I603" s="144"/>
      <c r="J603" s="144"/>
      <c r="K603" s="144"/>
      <c r="L603" s="144"/>
      <c r="M603" s="144"/>
      <c r="N603" s="144"/>
      <c r="O603" s="144"/>
      <c r="P603" s="144"/>
      <c r="Q603" s="144"/>
      <c r="R603" s="144"/>
      <c r="S603" s="144"/>
    </row>
    <row r="604" spans="1:19" x14ac:dyDescent="0.3">
      <c r="A604" s="144"/>
      <c r="B604" s="144"/>
      <c r="C604" s="144"/>
      <c r="D604" s="144"/>
      <c r="E604" s="144"/>
      <c r="F604" s="144"/>
      <c r="G604" s="144"/>
      <c r="H604" s="144"/>
      <c r="I604" s="144"/>
      <c r="J604" s="144"/>
      <c r="K604" s="144"/>
      <c r="L604" s="144"/>
      <c r="M604" s="144"/>
      <c r="N604" s="144"/>
      <c r="O604" s="144"/>
      <c r="P604" s="144"/>
      <c r="Q604" s="144"/>
      <c r="R604" s="144"/>
      <c r="S604" s="144"/>
    </row>
    <row r="605" spans="1:19" x14ac:dyDescent="0.3">
      <c r="A605" s="144"/>
      <c r="B605" s="144"/>
      <c r="C605" s="144"/>
      <c r="D605" s="144"/>
      <c r="E605" s="144"/>
      <c r="F605" s="144"/>
      <c r="G605" s="144"/>
      <c r="H605" s="144"/>
      <c r="I605" s="144"/>
      <c r="J605" s="144"/>
      <c r="K605" s="144"/>
      <c r="L605" s="144"/>
      <c r="M605" s="144"/>
      <c r="N605" s="144"/>
      <c r="O605" s="144"/>
      <c r="P605" s="144"/>
      <c r="Q605" s="144"/>
      <c r="R605" s="144"/>
      <c r="S605" s="144"/>
    </row>
    <row r="606" spans="1:19" x14ac:dyDescent="0.3">
      <c r="A606" s="144"/>
      <c r="B606" s="144"/>
      <c r="C606" s="144"/>
      <c r="D606" s="144"/>
      <c r="E606" s="144"/>
      <c r="F606" s="144"/>
      <c r="G606" s="144"/>
      <c r="H606" s="144"/>
      <c r="I606" s="144"/>
      <c r="J606" s="144"/>
      <c r="K606" s="144"/>
      <c r="L606" s="144"/>
      <c r="M606" s="144"/>
      <c r="N606" s="144"/>
      <c r="O606" s="144"/>
      <c r="P606" s="144"/>
      <c r="Q606" s="144"/>
      <c r="R606" s="144"/>
      <c r="S606" s="144"/>
    </row>
    <row r="607" spans="1:19" x14ac:dyDescent="0.3">
      <c r="A607" s="144"/>
      <c r="B607" s="144"/>
      <c r="C607" s="144"/>
      <c r="D607" s="144"/>
      <c r="E607" s="144"/>
      <c r="F607" s="144"/>
      <c r="G607" s="144"/>
      <c r="H607" s="144"/>
      <c r="I607" s="144"/>
      <c r="J607" s="144"/>
      <c r="K607" s="144"/>
      <c r="L607" s="144"/>
      <c r="M607" s="144"/>
      <c r="N607" s="144"/>
      <c r="O607" s="144"/>
      <c r="P607" s="144"/>
      <c r="Q607" s="144"/>
      <c r="R607" s="144"/>
      <c r="S607" s="144"/>
    </row>
    <row r="608" spans="1:19" x14ac:dyDescent="0.3">
      <c r="A608" s="144"/>
      <c r="B608" s="144"/>
      <c r="C608" s="144"/>
      <c r="D608" s="144"/>
      <c r="E608" s="144"/>
      <c r="F608" s="144"/>
      <c r="G608" s="144"/>
      <c r="H608" s="144"/>
      <c r="I608" s="144"/>
      <c r="J608" s="144"/>
      <c r="K608" s="144"/>
      <c r="L608" s="144"/>
      <c r="M608" s="144"/>
      <c r="N608" s="144"/>
      <c r="O608" s="144"/>
      <c r="P608" s="144"/>
      <c r="Q608" s="144"/>
      <c r="R608" s="144"/>
      <c r="S608" s="144"/>
    </row>
    <row r="609" spans="1:19" x14ac:dyDescent="0.3">
      <c r="A609" s="144"/>
      <c r="B609" s="144"/>
      <c r="C609" s="144"/>
      <c r="D609" s="144"/>
      <c r="E609" s="144"/>
      <c r="F609" s="144"/>
      <c r="G609" s="144"/>
      <c r="H609" s="144"/>
      <c r="I609" s="144"/>
      <c r="J609" s="144"/>
      <c r="K609" s="144"/>
      <c r="L609" s="144"/>
      <c r="M609" s="144"/>
      <c r="N609" s="144"/>
      <c r="O609" s="144"/>
      <c r="P609" s="144"/>
      <c r="Q609" s="144"/>
      <c r="R609" s="144"/>
      <c r="S609" s="144"/>
    </row>
    <row r="610" spans="1:19" x14ac:dyDescent="0.3">
      <c r="A610" s="144"/>
      <c r="B610" s="144"/>
      <c r="C610" s="144"/>
      <c r="D610" s="144"/>
      <c r="E610" s="144"/>
      <c r="F610" s="144"/>
      <c r="G610" s="144"/>
      <c r="H610" s="144"/>
      <c r="I610" s="144"/>
      <c r="J610" s="144"/>
      <c r="K610" s="144"/>
      <c r="L610" s="144"/>
      <c r="M610" s="144"/>
      <c r="N610" s="144"/>
      <c r="O610" s="144"/>
      <c r="P610" s="144"/>
      <c r="Q610" s="144"/>
      <c r="R610" s="144"/>
      <c r="S610" s="144"/>
    </row>
    <row r="611" spans="1:19" x14ac:dyDescent="0.3">
      <c r="A611" s="144"/>
      <c r="B611" s="144"/>
      <c r="C611" s="144"/>
      <c r="D611" s="144"/>
      <c r="E611" s="144"/>
      <c r="F611" s="144"/>
      <c r="G611" s="144"/>
      <c r="H611" s="144"/>
      <c r="I611" s="144"/>
      <c r="J611" s="144"/>
      <c r="K611" s="144"/>
      <c r="L611" s="144"/>
      <c r="M611" s="144"/>
      <c r="N611" s="144"/>
      <c r="O611" s="144"/>
      <c r="P611" s="144"/>
      <c r="Q611" s="144"/>
      <c r="R611" s="144"/>
      <c r="S611" s="144"/>
    </row>
    <row r="612" spans="1:19" x14ac:dyDescent="0.3">
      <c r="A612" s="144"/>
      <c r="B612" s="144"/>
      <c r="C612" s="144"/>
      <c r="D612" s="144"/>
      <c r="E612" s="144"/>
      <c r="F612" s="144"/>
      <c r="G612" s="144"/>
      <c r="H612" s="144"/>
      <c r="I612" s="144"/>
      <c r="J612" s="144"/>
      <c r="K612" s="144"/>
      <c r="L612" s="144"/>
      <c r="M612" s="144"/>
      <c r="N612" s="144"/>
      <c r="O612" s="144"/>
      <c r="P612" s="144"/>
      <c r="Q612" s="144"/>
      <c r="R612" s="144"/>
      <c r="S612" s="144"/>
    </row>
    <row r="613" spans="1:19" x14ac:dyDescent="0.3">
      <c r="A613" s="144"/>
      <c r="B613" s="144"/>
      <c r="C613" s="144"/>
      <c r="D613" s="144"/>
      <c r="E613" s="144"/>
      <c r="F613" s="144"/>
      <c r="G613" s="144"/>
      <c r="H613" s="144"/>
      <c r="I613" s="144"/>
      <c r="J613" s="144"/>
      <c r="K613" s="144"/>
      <c r="L613" s="144"/>
      <c r="M613" s="144"/>
      <c r="N613" s="144"/>
      <c r="O613" s="144"/>
      <c r="P613" s="144"/>
      <c r="Q613" s="144"/>
      <c r="R613" s="144"/>
      <c r="S613" s="144"/>
    </row>
    <row r="614" spans="1:19" x14ac:dyDescent="0.3">
      <c r="A614" s="144"/>
      <c r="B614" s="144"/>
      <c r="C614" s="144"/>
      <c r="D614" s="144"/>
      <c r="E614" s="144"/>
      <c r="F614" s="144"/>
      <c r="G614" s="144"/>
      <c r="H614" s="144"/>
      <c r="I614" s="144"/>
      <c r="J614" s="144"/>
      <c r="K614" s="144"/>
      <c r="L614" s="144"/>
      <c r="M614" s="144"/>
      <c r="N614" s="144"/>
      <c r="O614" s="144"/>
      <c r="P614" s="144"/>
      <c r="Q614" s="144"/>
      <c r="R614" s="144"/>
      <c r="S614" s="144"/>
    </row>
    <row r="615" spans="1:19" x14ac:dyDescent="0.3">
      <c r="A615" s="144"/>
      <c r="B615" s="144"/>
      <c r="C615" s="144"/>
      <c r="D615" s="144"/>
      <c r="E615" s="144"/>
      <c r="F615" s="144"/>
      <c r="G615" s="144"/>
      <c r="H615" s="144"/>
      <c r="I615" s="144"/>
      <c r="J615" s="144"/>
      <c r="K615" s="144"/>
      <c r="L615" s="144"/>
      <c r="M615" s="144"/>
      <c r="N615" s="144"/>
      <c r="O615" s="144"/>
      <c r="P615" s="144"/>
      <c r="Q615" s="144"/>
      <c r="R615" s="144"/>
      <c r="S615" s="144"/>
    </row>
    <row r="616" spans="1:19" x14ac:dyDescent="0.3">
      <c r="A616" s="144"/>
      <c r="B616" s="144"/>
      <c r="C616" s="144"/>
      <c r="D616" s="144"/>
      <c r="E616" s="144"/>
      <c r="F616" s="144"/>
      <c r="G616" s="144"/>
      <c r="H616" s="144"/>
      <c r="I616" s="144"/>
      <c r="J616" s="144"/>
      <c r="K616" s="144"/>
      <c r="L616" s="144"/>
      <c r="M616" s="144"/>
      <c r="N616" s="144"/>
      <c r="O616" s="144"/>
      <c r="P616" s="144"/>
      <c r="Q616" s="144"/>
      <c r="R616" s="144"/>
      <c r="S616" s="144"/>
    </row>
    <row r="617" spans="1:19" x14ac:dyDescent="0.3">
      <c r="A617" s="144"/>
      <c r="B617" s="144"/>
      <c r="C617" s="144"/>
      <c r="D617" s="144"/>
      <c r="E617" s="144"/>
      <c r="F617" s="144"/>
      <c r="G617" s="144"/>
      <c r="H617" s="144"/>
      <c r="I617" s="144"/>
      <c r="J617" s="144"/>
      <c r="K617" s="144"/>
      <c r="L617" s="144"/>
      <c r="M617" s="144"/>
      <c r="N617" s="144"/>
      <c r="O617" s="144"/>
      <c r="P617" s="144"/>
      <c r="Q617" s="144"/>
      <c r="R617" s="144"/>
      <c r="S617" s="144"/>
    </row>
    <row r="618" spans="1:19" x14ac:dyDescent="0.3">
      <c r="A618" s="144"/>
      <c r="B618" s="144"/>
      <c r="C618" s="144"/>
      <c r="D618" s="144"/>
      <c r="E618" s="144"/>
      <c r="F618" s="144"/>
      <c r="G618" s="144"/>
      <c r="H618" s="144"/>
      <c r="I618" s="144"/>
      <c r="J618" s="144"/>
      <c r="K618" s="144"/>
      <c r="L618" s="144"/>
      <c r="M618" s="144"/>
      <c r="N618" s="144"/>
      <c r="O618" s="144"/>
      <c r="P618" s="144"/>
      <c r="Q618" s="144"/>
      <c r="R618" s="144"/>
      <c r="S618" s="144"/>
    </row>
    <row r="619" spans="1:19" x14ac:dyDescent="0.3">
      <c r="A619" s="144"/>
      <c r="B619" s="144"/>
      <c r="C619" s="144"/>
      <c r="D619" s="144"/>
      <c r="E619" s="144"/>
      <c r="F619" s="144"/>
      <c r="G619" s="144"/>
      <c r="H619" s="144"/>
      <c r="I619" s="144"/>
      <c r="J619" s="144"/>
      <c r="K619" s="144"/>
      <c r="L619" s="144"/>
      <c r="M619" s="144"/>
      <c r="N619" s="144"/>
      <c r="O619" s="144"/>
      <c r="P619" s="144"/>
      <c r="Q619" s="144"/>
      <c r="R619" s="144"/>
      <c r="S619" s="144"/>
    </row>
    <row r="620" spans="1:19" x14ac:dyDescent="0.3">
      <c r="A620" s="144"/>
      <c r="B620" s="144"/>
      <c r="C620" s="144"/>
      <c r="D620" s="144"/>
      <c r="E620" s="144"/>
      <c r="F620" s="144"/>
      <c r="G620" s="144"/>
      <c r="H620" s="144"/>
      <c r="I620" s="144"/>
      <c r="J620" s="144"/>
      <c r="K620" s="144"/>
      <c r="L620" s="144"/>
      <c r="M620" s="144"/>
      <c r="N620" s="144"/>
      <c r="O620" s="144"/>
      <c r="P620" s="144"/>
      <c r="Q620" s="144"/>
      <c r="R620" s="144"/>
      <c r="S620" s="144"/>
    </row>
    <row r="621" spans="1:19" x14ac:dyDescent="0.3">
      <c r="A621" s="144"/>
      <c r="B621" s="144"/>
      <c r="C621" s="144"/>
      <c r="D621" s="144"/>
      <c r="E621" s="144"/>
      <c r="F621" s="144"/>
      <c r="G621" s="144"/>
      <c r="H621" s="144"/>
      <c r="I621" s="144"/>
      <c r="J621" s="144"/>
      <c r="K621" s="144"/>
      <c r="L621" s="144"/>
      <c r="M621" s="144"/>
      <c r="N621" s="144"/>
      <c r="O621" s="144"/>
      <c r="P621" s="144"/>
      <c r="Q621" s="144"/>
      <c r="R621" s="144"/>
      <c r="S621" s="144"/>
    </row>
    <row r="622" spans="1:19" x14ac:dyDescent="0.3">
      <c r="A622" s="144"/>
      <c r="B622" s="144"/>
      <c r="C622" s="144"/>
      <c r="D622" s="144"/>
      <c r="E622" s="144"/>
      <c r="F622" s="144"/>
      <c r="G622" s="144"/>
      <c r="H622" s="144"/>
      <c r="I622" s="144"/>
      <c r="J622" s="144"/>
      <c r="K622" s="144"/>
      <c r="L622" s="144"/>
      <c r="M622" s="144"/>
      <c r="N622" s="144"/>
      <c r="O622" s="144"/>
      <c r="P622" s="144"/>
      <c r="Q622" s="144"/>
      <c r="R622" s="144"/>
      <c r="S622" s="144"/>
    </row>
    <row r="623" spans="1:19" x14ac:dyDescent="0.3">
      <c r="A623" s="144"/>
      <c r="B623" s="144"/>
      <c r="C623" s="144"/>
      <c r="D623" s="144"/>
      <c r="E623" s="144"/>
      <c r="F623" s="144"/>
      <c r="G623" s="144"/>
      <c r="H623" s="144"/>
      <c r="I623" s="144"/>
      <c r="J623" s="144"/>
      <c r="K623" s="144"/>
      <c r="L623" s="144"/>
      <c r="M623" s="144"/>
      <c r="N623" s="144"/>
      <c r="O623" s="144"/>
      <c r="P623" s="144"/>
      <c r="Q623" s="144"/>
      <c r="R623" s="144"/>
      <c r="S623" s="144"/>
    </row>
    <row r="624" spans="1:19" x14ac:dyDescent="0.3">
      <c r="A624" s="144"/>
      <c r="B624" s="144"/>
      <c r="C624" s="144"/>
      <c r="D624" s="144"/>
      <c r="E624" s="144"/>
      <c r="F624" s="144"/>
      <c r="G624" s="144"/>
      <c r="H624" s="144"/>
      <c r="I624" s="144"/>
      <c r="J624" s="144"/>
      <c r="K624" s="144"/>
      <c r="L624" s="144"/>
      <c r="M624" s="144"/>
      <c r="N624" s="144"/>
      <c r="O624" s="144"/>
      <c r="P624" s="144"/>
      <c r="Q624" s="144"/>
      <c r="R624" s="144"/>
      <c r="S624" s="144"/>
    </row>
    <row r="625" spans="1:19" x14ac:dyDescent="0.3">
      <c r="A625" s="144"/>
      <c r="B625" s="144"/>
      <c r="C625" s="144"/>
      <c r="D625" s="144"/>
      <c r="E625" s="144"/>
      <c r="F625" s="144"/>
      <c r="G625" s="144"/>
      <c r="H625" s="144"/>
      <c r="I625" s="144"/>
      <c r="J625" s="144"/>
      <c r="K625" s="144"/>
      <c r="L625" s="144"/>
      <c r="M625" s="144"/>
      <c r="N625" s="144"/>
      <c r="O625" s="144"/>
      <c r="P625" s="144"/>
      <c r="Q625" s="144"/>
      <c r="R625" s="144"/>
      <c r="S625" s="144"/>
    </row>
    <row r="626" spans="1:19" x14ac:dyDescent="0.3">
      <c r="A626" s="144"/>
      <c r="B626" s="144"/>
      <c r="C626" s="144"/>
      <c r="D626" s="144"/>
      <c r="E626" s="144"/>
      <c r="F626" s="144"/>
      <c r="G626" s="144"/>
      <c r="H626" s="144"/>
      <c r="I626" s="144"/>
      <c r="J626" s="144"/>
      <c r="K626" s="144"/>
      <c r="L626" s="144"/>
      <c r="M626" s="144"/>
      <c r="N626" s="144"/>
      <c r="O626" s="144"/>
      <c r="P626" s="144"/>
      <c r="Q626" s="144"/>
      <c r="R626" s="144"/>
      <c r="S626" s="144"/>
    </row>
    <row r="627" spans="1:19" x14ac:dyDescent="0.3">
      <c r="A627" s="144"/>
      <c r="B627" s="144"/>
      <c r="C627" s="144"/>
      <c r="D627" s="144"/>
      <c r="E627" s="144"/>
      <c r="F627" s="144"/>
      <c r="G627" s="144"/>
      <c r="H627" s="144"/>
      <c r="I627" s="144"/>
      <c r="J627" s="144"/>
      <c r="K627" s="144"/>
      <c r="L627" s="144"/>
      <c r="M627" s="144"/>
      <c r="N627" s="144"/>
      <c r="O627" s="144"/>
      <c r="P627" s="144"/>
      <c r="Q627" s="144"/>
      <c r="R627" s="144"/>
      <c r="S627" s="144"/>
    </row>
    <row r="628" spans="1:19" x14ac:dyDescent="0.3">
      <c r="A628" s="144"/>
      <c r="B628" s="144"/>
      <c r="C628" s="144"/>
      <c r="D628" s="144"/>
      <c r="E628" s="144"/>
      <c r="F628" s="144"/>
      <c r="G628" s="144"/>
      <c r="H628" s="144"/>
      <c r="I628" s="144"/>
      <c r="J628" s="144"/>
      <c r="K628" s="144"/>
      <c r="L628" s="144"/>
      <c r="M628" s="144"/>
      <c r="N628" s="144"/>
      <c r="O628" s="144"/>
      <c r="P628" s="144"/>
      <c r="Q628" s="144"/>
      <c r="R628" s="144"/>
      <c r="S628" s="144"/>
    </row>
    <row r="629" spans="1:19" x14ac:dyDescent="0.3">
      <c r="A629" s="144"/>
      <c r="B629" s="144"/>
      <c r="C629" s="144"/>
      <c r="D629" s="144"/>
      <c r="E629" s="144"/>
      <c r="F629" s="144"/>
      <c r="G629" s="144"/>
      <c r="H629" s="144"/>
      <c r="I629" s="144"/>
      <c r="J629" s="144"/>
      <c r="K629" s="144"/>
      <c r="L629" s="144"/>
      <c r="M629" s="144"/>
      <c r="N629" s="144"/>
      <c r="O629" s="144"/>
      <c r="P629" s="144"/>
      <c r="Q629" s="144"/>
      <c r="R629" s="144"/>
      <c r="S629" s="144"/>
    </row>
    <row r="630" spans="1:19" x14ac:dyDescent="0.3">
      <c r="A630" s="144"/>
      <c r="B630" s="144"/>
      <c r="C630" s="144"/>
      <c r="D630" s="144"/>
      <c r="E630" s="144"/>
      <c r="F630" s="144"/>
      <c r="G630" s="144"/>
      <c r="H630" s="144"/>
      <c r="I630" s="144"/>
      <c r="J630" s="144"/>
      <c r="K630" s="144"/>
      <c r="L630" s="144"/>
      <c r="M630" s="144"/>
      <c r="N630" s="144"/>
      <c r="O630" s="144"/>
      <c r="P630" s="144"/>
      <c r="Q630" s="144"/>
      <c r="R630" s="144"/>
      <c r="S630" s="144"/>
    </row>
    <row r="631" spans="1:19" x14ac:dyDescent="0.3">
      <c r="A631" s="144"/>
      <c r="B631" s="144"/>
      <c r="C631" s="144"/>
      <c r="D631" s="144"/>
      <c r="E631" s="144"/>
      <c r="F631" s="144"/>
      <c r="G631" s="144"/>
      <c r="H631" s="144"/>
      <c r="I631" s="144"/>
      <c r="J631" s="144"/>
      <c r="K631" s="144"/>
      <c r="L631" s="144"/>
      <c r="M631" s="144"/>
      <c r="N631" s="144"/>
      <c r="O631" s="144"/>
      <c r="P631" s="144"/>
      <c r="Q631" s="144"/>
      <c r="R631" s="144"/>
      <c r="S631" s="144"/>
    </row>
    <row r="632" spans="1:19" x14ac:dyDescent="0.3">
      <c r="A632" s="144"/>
      <c r="B632" s="144"/>
      <c r="C632" s="144"/>
      <c r="D632" s="144"/>
      <c r="E632" s="144"/>
      <c r="F632" s="144"/>
      <c r="G632" s="144"/>
      <c r="H632" s="144"/>
      <c r="I632" s="144"/>
      <c r="J632" s="144"/>
      <c r="K632" s="144"/>
      <c r="L632" s="144"/>
      <c r="M632" s="144"/>
      <c r="N632" s="144"/>
      <c r="O632" s="144"/>
      <c r="P632" s="144"/>
      <c r="Q632" s="144"/>
      <c r="R632" s="144"/>
      <c r="S632" s="144"/>
    </row>
    <row r="633" spans="1:19" x14ac:dyDescent="0.3">
      <c r="A633" s="144"/>
      <c r="B633" s="144"/>
      <c r="C633" s="144"/>
      <c r="D633" s="144"/>
      <c r="E633" s="144"/>
      <c r="F633" s="144"/>
      <c r="G633" s="144"/>
      <c r="H633" s="144"/>
      <c r="I633" s="144"/>
      <c r="J633" s="144"/>
      <c r="K633" s="144"/>
      <c r="L633" s="144"/>
      <c r="M633" s="144"/>
      <c r="N633" s="144"/>
      <c r="O633" s="144"/>
      <c r="P633" s="144"/>
      <c r="Q633" s="144"/>
      <c r="R633" s="144"/>
      <c r="S633" s="144"/>
    </row>
    <row r="634" spans="1:19" x14ac:dyDescent="0.3">
      <c r="A634" s="144"/>
      <c r="B634" s="144"/>
      <c r="C634" s="144"/>
      <c r="D634" s="144"/>
      <c r="E634" s="144"/>
      <c r="F634" s="144"/>
      <c r="G634" s="144"/>
      <c r="H634" s="144"/>
      <c r="I634" s="144"/>
      <c r="J634" s="144"/>
      <c r="K634" s="144"/>
      <c r="L634" s="144"/>
      <c r="M634" s="144"/>
      <c r="N634" s="144"/>
      <c r="O634" s="144"/>
      <c r="P634" s="144"/>
      <c r="Q634" s="144"/>
      <c r="R634" s="144"/>
      <c r="S634" s="144"/>
    </row>
    <row r="635" spans="1:19" x14ac:dyDescent="0.3">
      <c r="A635" s="144"/>
      <c r="B635" s="144"/>
      <c r="C635" s="144"/>
      <c r="D635" s="144"/>
      <c r="E635" s="144"/>
      <c r="F635" s="144"/>
      <c r="G635" s="144"/>
      <c r="H635" s="144"/>
      <c r="I635" s="144"/>
      <c r="J635" s="144"/>
      <c r="K635" s="144"/>
      <c r="L635" s="144"/>
      <c r="M635" s="144"/>
      <c r="N635" s="144"/>
      <c r="O635" s="144"/>
      <c r="P635" s="144"/>
      <c r="Q635" s="144"/>
      <c r="R635" s="144"/>
      <c r="S635" s="144"/>
    </row>
    <row r="636" spans="1:19" x14ac:dyDescent="0.3">
      <c r="A636" s="144"/>
      <c r="B636" s="144"/>
      <c r="C636" s="144"/>
      <c r="D636" s="144"/>
      <c r="E636" s="144"/>
      <c r="F636" s="144"/>
      <c r="G636" s="144"/>
      <c r="H636" s="144"/>
      <c r="I636" s="144"/>
      <c r="J636" s="144"/>
      <c r="K636" s="144"/>
      <c r="L636" s="144"/>
      <c r="M636" s="144"/>
      <c r="N636" s="144"/>
      <c r="O636" s="144"/>
      <c r="P636" s="144"/>
      <c r="Q636" s="144"/>
      <c r="R636" s="144"/>
      <c r="S636" s="144"/>
    </row>
    <row r="637" spans="1:19" x14ac:dyDescent="0.3">
      <c r="A637" s="144"/>
      <c r="B637" s="144"/>
      <c r="C637" s="144"/>
      <c r="D637" s="144"/>
      <c r="E637" s="144"/>
      <c r="F637" s="144"/>
      <c r="G637" s="144"/>
      <c r="H637" s="144"/>
      <c r="I637" s="144"/>
      <c r="J637" s="144"/>
      <c r="K637" s="144"/>
      <c r="L637" s="144"/>
      <c r="M637" s="144"/>
      <c r="N637" s="144"/>
      <c r="O637" s="144"/>
      <c r="P637" s="144"/>
      <c r="Q637" s="144"/>
      <c r="R637" s="144"/>
      <c r="S637" s="144"/>
    </row>
    <row r="638" spans="1:19" x14ac:dyDescent="0.3">
      <c r="A638" s="144"/>
      <c r="B638" s="144"/>
      <c r="C638" s="144"/>
      <c r="D638" s="144"/>
      <c r="E638" s="144"/>
      <c r="F638" s="144"/>
      <c r="G638" s="144"/>
      <c r="H638" s="144"/>
      <c r="I638" s="144"/>
      <c r="J638" s="144"/>
      <c r="K638" s="144"/>
      <c r="L638" s="144"/>
      <c r="M638" s="144"/>
      <c r="N638" s="144"/>
      <c r="O638" s="144"/>
      <c r="P638" s="144"/>
      <c r="Q638" s="144"/>
      <c r="R638" s="144"/>
      <c r="S638" s="144"/>
    </row>
    <row r="639" spans="1:19" x14ac:dyDescent="0.3">
      <c r="A639" s="144"/>
      <c r="B639" s="144"/>
      <c r="C639" s="144"/>
      <c r="D639" s="144"/>
      <c r="E639" s="144"/>
      <c r="F639" s="144"/>
      <c r="G639" s="144"/>
      <c r="H639" s="144"/>
      <c r="I639" s="144"/>
      <c r="J639" s="144"/>
      <c r="K639" s="144"/>
      <c r="L639" s="144"/>
      <c r="M639" s="144"/>
      <c r="N639" s="144"/>
      <c r="O639" s="144"/>
      <c r="P639" s="144"/>
      <c r="Q639" s="144"/>
      <c r="R639" s="144"/>
      <c r="S639" s="144"/>
    </row>
    <row r="640" spans="1:19" x14ac:dyDescent="0.3">
      <c r="A640" s="144"/>
      <c r="B640" s="144"/>
      <c r="C640" s="144"/>
      <c r="D640" s="144"/>
      <c r="E640" s="144"/>
      <c r="F640" s="144"/>
      <c r="G640" s="144"/>
      <c r="H640" s="144"/>
      <c r="I640" s="144"/>
      <c r="J640" s="144"/>
      <c r="K640" s="144"/>
      <c r="L640" s="144"/>
      <c r="M640" s="144"/>
      <c r="N640" s="144"/>
      <c r="O640" s="144"/>
      <c r="P640" s="144"/>
      <c r="Q640" s="144"/>
      <c r="R640" s="144"/>
      <c r="S640" s="144"/>
    </row>
    <row r="641" spans="1:19" x14ac:dyDescent="0.3">
      <c r="A641" s="144"/>
      <c r="B641" s="144"/>
      <c r="C641" s="144"/>
      <c r="D641" s="144"/>
      <c r="E641" s="144"/>
      <c r="F641" s="144"/>
      <c r="G641" s="144"/>
      <c r="H641" s="144"/>
      <c r="I641" s="144"/>
      <c r="J641" s="144"/>
      <c r="K641" s="144"/>
      <c r="L641" s="144"/>
      <c r="M641" s="144"/>
      <c r="N641" s="144"/>
      <c r="O641" s="144"/>
      <c r="P641" s="144"/>
      <c r="Q641" s="144"/>
      <c r="R641" s="144"/>
      <c r="S641" s="144"/>
    </row>
    <row r="642" spans="1:19" x14ac:dyDescent="0.3">
      <c r="A642" s="144"/>
      <c r="B642" s="144"/>
      <c r="C642" s="144"/>
      <c r="D642" s="144"/>
      <c r="E642" s="144"/>
      <c r="F642" s="144"/>
      <c r="G642" s="144"/>
      <c r="H642" s="144"/>
      <c r="I642" s="144"/>
      <c r="J642" s="144"/>
      <c r="K642" s="144"/>
      <c r="L642" s="144"/>
      <c r="M642" s="144"/>
      <c r="N642" s="144"/>
      <c r="O642" s="144"/>
      <c r="P642" s="144"/>
      <c r="Q642" s="144"/>
      <c r="R642" s="144"/>
      <c r="S642" s="144"/>
    </row>
    <row r="643" spans="1:19" x14ac:dyDescent="0.3">
      <c r="A643" s="144"/>
      <c r="B643" s="144"/>
      <c r="C643" s="144"/>
      <c r="D643" s="144"/>
      <c r="E643" s="144"/>
      <c r="F643" s="144"/>
      <c r="G643" s="144"/>
      <c r="H643" s="144"/>
      <c r="I643" s="144"/>
      <c r="J643" s="144"/>
      <c r="K643" s="144"/>
      <c r="L643" s="144"/>
      <c r="M643" s="144"/>
      <c r="N643" s="144"/>
      <c r="O643" s="144"/>
      <c r="P643" s="144"/>
      <c r="Q643" s="144"/>
      <c r="R643" s="144"/>
      <c r="S643" s="144"/>
    </row>
    <row r="644" spans="1:19" x14ac:dyDescent="0.3">
      <c r="A644" s="144"/>
      <c r="B644" s="144"/>
      <c r="C644" s="144"/>
      <c r="D644" s="144"/>
      <c r="E644" s="144"/>
      <c r="F644" s="144"/>
      <c r="G644" s="144"/>
      <c r="H644" s="144"/>
      <c r="I644" s="144"/>
      <c r="J644" s="144"/>
      <c r="K644" s="144"/>
      <c r="L644" s="144"/>
      <c r="M644" s="144"/>
      <c r="N644" s="144"/>
      <c r="O644" s="144"/>
      <c r="P644" s="144"/>
      <c r="Q644" s="144"/>
      <c r="R644" s="144"/>
      <c r="S644" s="144"/>
    </row>
    <row r="645" spans="1:19" x14ac:dyDescent="0.3">
      <c r="A645" s="144"/>
      <c r="B645" s="144"/>
      <c r="C645" s="144"/>
      <c r="D645" s="144"/>
      <c r="E645" s="144"/>
      <c r="F645" s="144"/>
      <c r="G645" s="144"/>
      <c r="H645" s="144"/>
      <c r="I645" s="144"/>
      <c r="J645" s="144"/>
      <c r="K645" s="144"/>
      <c r="L645" s="144"/>
      <c r="M645" s="144"/>
      <c r="N645" s="144"/>
      <c r="O645" s="144"/>
      <c r="P645" s="144"/>
      <c r="Q645" s="144"/>
      <c r="R645" s="144"/>
      <c r="S645" s="144"/>
    </row>
    <row r="646" spans="1:19" x14ac:dyDescent="0.3">
      <c r="A646" s="144"/>
      <c r="B646" s="144"/>
      <c r="C646" s="144"/>
      <c r="D646" s="144"/>
      <c r="E646" s="144"/>
      <c r="F646" s="144"/>
      <c r="G646" s="144"/>
      <c r="H646" s="144"/>
      <c r="I646" s="144"/>
      <c r="J646" s="144"/>
      <c r="K646" s="144"/>
      <c r="L646" s="144"/>
      <c r="M646" s="144"/>
      <c r="N646" s="144"/>
      <c r="O646" s="144"/>
      <c r="P646" s="144"/>
      <c r="Q646" s="144"/>
      <c r="R646" s="144"/>
      <c r="S646" s="144"/>
    </row>
    <row r="647" spans="1:19" x14ac:dyDescent="0.3">
      <c r="A647" s="144"/>
      <c r="B647" s="144"/>
      <c r="C647" s="144"/>
      <c r="D647" s="144"/>
      <c r="E647" s="144"/>
      <c r="F647" s="144"/>
      <c r="G647" s="144"/>
      <c r="H647" s="144"/>
      <c r="I647" s="144"/>
      <c r="J647" s="144"/>
      <c r="K647" s="144"/>
      <c r="L647" s="144"/>
      <c r="M647" s="144"/>
      <c r="N647" s="144"/>
      <c r="O647" s="144"/>
      <c r="P647" s="144"/>
      <c r="Q647" s="144"/>
      <c r="R647" s="144"/>
      <c r="S647" s="144"/>
    </row>
    <row r="648" spans="1:19" x14ac:dyDescent="0.3">
      <c r="A648" s="144"/>
      <c r="B648" s="144"/>
      <c r="C648" s="144"/>
      <c r="D648" s="144"/>
      <c r="E648" s="144"/>
      <c r="F648" s="144"/>
      <c r="G648" s="144"/>
      <c r="H648" s="144"/>
      <c r="I648" s="144"/>
      <c r="J648" s="144"/>
      <c r="K648" s="144"/>
      <c r="L648" s="144"/>
      <c r="M648" s="144"/>
      <c r="N648" s="144"/>
      <c r="O648" s="144"/>
      <c r="P648" s="144"/>
      <c r="Q648" s="144"/>
      <c r="R648" s="144"/>
      <c r="S648" s="144"/>
    </row>
    <row r="649" spans="1:19" x14ac:dyDescent="0.3">
      <c r="A649" s="144"/>
      <c r="B649" s="144"/>
      <c r="C649" s="144"/>
      <c r="D649" s="144"/>
      <c r="E649" s="144"/>
      <c r="F649" s="144"/>
      <c r="G649" s="144"/>
      <c r="H649" s="144"/>
      <c r="I649" s="144"/>
      <c r="J649" s="144"/>
      <c r="K649" s="144"/>
      <c r="L649" s="144"/>
      <c r="M649" s="144"/>
      <c r="N649" s="144"/>
      <c r="O649" s="144"/>
      <c r="P649" s="144"/>
      <c r="Q649" s="144"/>
      <c r="R649" s="144"/>
      <c r="S649" s="144"/>
    </row>
    <row r="650" spans="1:19" x14ac:dyDescent="0.3">
      <c r="A650" s="144"/>
      <c r="B650" s="144"/>
      <c r="C650" s="144"/>
      <c r="D650" s="144"/>
      <c r="E650" s="144"/>
      <c r="F650" s="144"/>
      <c r="G650" s="144"/>
      <c r="H650" s="144"/>
      <c r="I650" s="144"/>
      <c r="J650" s="144"/>
      <c r="K650" s="144"/>
      <c r="L650" s="144"/>
      <c r="M650" s="144"/>
      <c r="N650" s="144"/>
      <c r="O650" s="144"/>
      <c r="P650" s="144"/>
      <c r="Q650" s="144"/>
      <c r="R650" s="144"/>
      <c r="S650" s="144"/>
    </row>
    <row r="651" spans="1:19" x14ac:dyDescent="0.3">
      <c r="A651" s="144"/>
      <c r="B651" s="144"/>
      <c r="C651" s="144"/>
      <c r="D651" s="144"/>
      <c r="E651" s="144"/>
      <c r="F651" s="144"/>
      <c r="G651" s="144"/>
      <c r="H651" s="144"/>
      <c r="I651" s="144"/>
      <c r="J651" s="144"/>
      <c r="K651" s="144"/>
      <c r="L651" s="144"/>
      <c r="M651" s="144"/>
      <c r="N651" s="144"/>
      <c r="O651" s="144"/>
      <c r="P651" s="144"/>
      <c r="Q651" s="144"/>
      <c r="R651" s="144"/>
      <c r="S651" s="144"/>
    </row>
    <row r="652" spans="1:19" x14ac:dyDescent="0.3">
      <c r="A652" s="144"/>
      <c r="B652" s="144"/>
      <c r="C652" s="144"/>
      <c r="D652" s="144"/>
      <c r="E652" s="144"/>
      <c r="F652" s="144"/>
      <c r="G652" s="144"/>
      <c r="H652" s="144"/>
      <c r="I652" s="144"/>
      <c r="J652" s="144"/>
      <c r="K652" s="144"/>
      <c r="L652" s="144"/>
      <c r="M652" s="144"/>
      <c r="N652" s="144"/>
      <c r="O652" s="144"/>
      <c r="P652" s="144"/>
      <c r="Q652" s="144"/>
      <c r="R652" s="144"/>
      <c r="S652" s="144"/>
    </row>
    <row r="653" spans="1:19" x14ac:dyDescent="0.3">
      <c r="A653" s="144"/>
      <c r="B653" s="144"/>
      <c r="C653" s="144"/>
      <c r="D653" s="144"/>
      <c r="E653" s="144"/>
      <c r="F653" s="144"/>
      <c r="G653" s="144"/>
      <c r="H653" s="144"/>
      <c r="I653" s="144"/>
      <c r="J653" s="144"/>
      <c r="K653" s="144"/>
      <c r="L653" s="144"/>
      <c r="M653" s="144"/>
      <c r="N653" s="144"/>
      <c r="O653" s="144"/>
      <c r="P653" s="144"/>
      <c r="Q653" s="144"/>
      <c r="R653" s="144"/>
      <c r="S653" s="144"/>
    </row>
    <row r="654" spans="1:19" x14ac:dyDescent="0.3">
      <c r="A654" s="144"/>
      <c r="B654" s="144"/>
      <c r="C654" s="144"/>
      <c r="D654" s="144"/>
      <c r="E654" s="144"/>
      <c r="F654" s="144"/>
      <c r="G654" s="144"/>
      <c r="H654" s="144"/>
      <c r="I654" s="144"/>
      <c r="J654" s="144"/>
      <c r="K654" s="144"/>
      <c r="L654" s="144"/>
      <c r="M654" s="144"/>
      <c r="N654" s="144"/>
      <c r="O654" s="144"/>
      <c r="P654" s="144"/>
      <c r="Q654" s="144"/>
      <c r="R654" s="144"/>
      <c r="S654" s="144"/>
    </row>
    <row r="655" spans="1:19" x14ac:dyDescent="0.3">
      <c r="A655" s="144"/>
      <c r="B655" s="144"/>
      <c r="C655" s="144"/>
      <c r="D655" s="144"/>
      <c r="E655" s="144"/>
      <c r="F655" s="144"/>
      <c r="G655" s="144"/>
      <c r="H655" s="144"/>
      <c r="I655" s="144"/>
      <c r="J655" s="144"/>
      <c r="K655" s="144"/>
      <c r="L655" s="144"/>
      <c r="M655" s="144"/>
      <c r="N655" s="144"/>
      <c r="O655" s="144"/>
      <c r="P655" s="144"/>
      <c r="Q655" s="144"/>
      <c r="R655" s="144"/>
      <c r="S655" s="144"/>
    </row>
    <row r="656" spans="1:19" x14ac:dyDescent="0.3">
      <c r="A656" s="144"/>
      <c r="B656" s="144"/>
      <c r="C656" s="144"/>
      <c r="D656" s="144"/>
      <c r="E656" s="144"/>
      <c r="F656" s="144"/>
      <c r="G656" s="144"/>
      <c r="H656" s="144"/>
      <c r="I656" s="144"/>
      <c r="J656" s="144"/>
      <c r="K656" s="144"/>
      <c r="L656" s="144"/>
      <c r="M656" s="144"/>
      <c r="N656" s="144"/>
      <c r="O656" s="144"/>
      <c r="P656" s="144"/>
      <c r="Q656" s="144"/>
      <c r="R656" s="144"/>
      <c r="S656" s="144"/>
    </row>
    <row r="657" spans="1:19" x14ac:dyDescent="0.3">
      <c r="A657" s="144"/>
      <c r="B657" s="144"/>
      <c r="C657" s="144"/>
      <c r="D657" s="144"/>
      <c r="E657" s="144"/>
      <c r="F657" s="144"/>
      <c r="G657" s="144"/>
      <c r="H657" s="144"/>
      <c r="I657" s="144"/>
      <c r="J657" s="144"/>
      <c r="K657" s="144"/>
      <c r="L657" s="144"/>
      <c r="M657" s="144"/>
      <c r="N657" s="144"/>
      <c r="O657" s="144"/>
      <c r="P657" s="144"/>
      <c r="Q657" s="144"/>
      <c r="R657" s="144"/>
      <c r="S657" s="144"/>
    </row>
    <row r="658" spans="1:19" x14ac:dyDescent="0.3">
      <c r="A658" s="144"/>
      <c r="B658" s="144"/>
      <c r="C658" s="144"/>
      <c r="D658" s="144"/>
      <c r="E658" s="144"/>
      <c r="F658" s="144"/>
      <c r="G658" s="144"/>
      <c r="H658" s="144"/>
      <c r="I658" s="144"/>
      <c r="J658" s="144"/>
      <c r="K658" s="144"/>
      <c r="L658" s="144"/>
      <c r="M658" s="144"/>
      <c r="N658" s="144"/>
      <c r="O658" s="144"/>
      <c r="P658" s="144"/>
      <c r="Q658" s="144"/>
      <c r="R658" s="144"/>
      <c r="S658" s="144"/>
    </row>
    <row r="659" spans="1:19" x14ac:dyDescent="0.3">
      <c r="A659" s="144"/>
      <c r="B659" s="144"/>
      <c r="C659" s="144"/>
      <c r="D659" s="144"/>
      <c r="E659" s="144"/>
      <c r="F659" s="144"/>
      <c r="G659" s="144"/>
      <c r="H659" s="144"/>
      <c r="I659" s="144"/>
      <c r="J659" s="144"/>
      <c r="K659" s="144"/>
      <c r="L659" s="144"/>
      <c r="M659" s="144"/>
      <c r="N659" s="144"/>
      <c r="O659" s="144"/>
      <c r="P659" s="144"/>
      <c r="Q659" s="144"/>
      <c r="R659" s="144"/>
      <c r="S659" s="144"/>
    </row>
    <row r="660" spans="1:19" x14ac:dyDescent="0.3">
      <c r="A660" s="144"/>
      <c r="B660" s="144"/>
      <c r="C660" s="144"/>
      <c r="D660" s="144"/>
      <c r="E660" s="144"/>
      <c r="F660" s="144"/>
      <c r="G660" s="144"/>
      <c r="H660" s="144"/>
      <c r="I660" s="144"/>
      <c r="J660" s="144"/>
      <c r="K660" s="144"/>
      <c r="L660" s="144"/>
      <c r="M660" s="144"/>
      <c r="N660" s="144"/>
      <c r="O660" s="144"/>
      <c r="P660" s="144"/>
      <c r="Q660" s="144"/>
      <c r="R660" s="144"/>
      <c r="S660" s="144"/>
    </row>
    <row r="661" spans="1:19" x14ac:dyDescent="0.3">
      <c r="A661" s="144"/>
      <c r="B661" s="144"/>
      <c r="C661" s="144"/>
      <c r="D661" s="144"/>
      <c r="E661" s="144"/>
      <c r="F661" s="144"/>
      <c r="G661" s="144"/>
      <c r="H661" s="144"/>
      <c r="I661" s="144"/>
      <c r="J661" s="144"/>
      <c r="K661" s="144"/>
      <c r="L661" s="144"/>
      <c r="M661" s="144"/>
      <c r="N661" s="144"/>
      <c r="O661" s="144"/>
      <c r="P661" s="144"/>
      <c r="Q661" s="144"/>
      <c r="R661" s="144"/>
      <c r="S661" s="144"/>
    </row>
    <row r="662" spans="1:19" x14ac:dyDescent="0.3">
      <c r="A662" s="144"/>
      <c r="B662" s="144"/>
      <c r="C662" s="144"/>
      <c r="D662" s="144"/>
      <c r="E662" s="144"/>
      <c r="F662" s="144"/>
      <c r="G662" s="144"/>
      <c r="H662" s="144"/>
      <c r="I662" s="144"/>
      <c r="J662" s="144"/>
      <c r="K662" s="144"/>
      <c r="L662" s="144"/>
      <c r="M662" s="144"/>
      <c r="N662" s="144"/>
      <c r="O662" s="144"/>
      <c r="P662" s="144"/>
      <c r="Q662" s="144"/>
      <c r="R662" s="144"/>
      <c r="S662" s="144"/>
    </row>
    <row r="663" spans="1:19" x14ac:dyDescent="0.3">
      <c r="A663" s="144"/>
      <c r="B663" s="144"/>
      <c r="C663" s="144"/>
      <c r="D663" s="144"/>
      <c r="E663" s="144"/>
      <c r="F663" s="144"/>
      <c r="G663" s="144"/>
      <c r="H663" s="144"/>
      <c r="I663" s="144"/>
      <c r="J663" s="144"/>
      <c r="K663" s="144"/>
      <c r="L663" s="144"/>
      <c r="M663" s="144"/>
      <c r="N663" s="144"/>
      <c r="O663" s="144"/>
      <c r="P663" s="144"/>
      <c r="Q663" s="144"/>
      <c r="R663" s="144"/>
      <c r="S663" s="144"/>
    </row>
    <row r="664" spans="1:19" x14ac:dyDescent="0.3">
      <c r="A664" s="144"/>
      <c r="B664" s="144"/>
      <c r="C664" s="144"/>
      <c r="D664" s="144"/>
      <c r="E664" s="144"/>
      <c r="F664" s="144"/>
      <c r="G664" s="144"/>
      <c r="H664" s="144"/>
      <c r="I664" s="144"/>
      <c r="J664" s="144"/>
      <c r="K664" s="144"/>
      <c r="L664" s="144"/>
      <c r="M664" s="144"/>
      <c r="N664" s="144"/>
      <c r="O664" s="144"/>
      <c r="P664" s="144"/>
      <c r="Q664" s="144"/>
      <c r="R664" s="144"/>
      <c r="S664" s="144"/>
    </row>
    <row r="665" spans="1:19" x14ac:dyDescent="0.3">
      <c r="A665" s="144"/>
      <c r="B665" s="144"/>
      <c r="C665" s="144"/>
      <c r="D665" s="144"/>
      <c r="E665" s="144"/>
      <c r="F665" s="144"/>
      <c r="G665" s="144"/>
      <c r="H665" s="144"/>
      <c r="I665" s="144"/>
      <c r="J665" s="144"/>
      <c r="K665" s="144"/>
      <c r="L665" s="144"/>
      <c r="M665" s="144"/>
      <c r="N665" s="144"/>
      <c r="O665" s="144"/>
      <c r="P665" s="144"/>
      <c r="Q665" s="144"/>
      <c r="R665" s="144"/>
      <c r="S665" s="144"/>
    </row>
    <row r="666" spans="1:19" x14ac:dyDescent="0.3">
      <c r="A666" s="144"/>
      <c r="B666" s="144"/>
      <c r="C666" s="144"/>
      <c r="D666" s="144"/>
      <c r="E666" s="144"/>
      <c r="F666" s="144"/>
      <c r="G666" s="144"/>
      <c r="H666" s="144"/>
      <c r="I666" s="144"/>
      <c r="J666" s="144"/>
      <c r="K666" s="144"/>
      <c r="L666" s="144"/>
      <c r="M666" s="144"/>
      <c r="N666" s="144"/>
      <c r="O666" s="144"/>
      <c r="P666" s="144"/>
      <c r="Q666" s="144"/>
      <c r="R666" s="144"/>
      <c r="S666" s="144"/>
    </row>
    <row r="667" spans="1:19" x14ac:dyDescent="0.3">
      <c r="A667" s="144"/>
      <c r="B667" s="144"/>
      <c r="C667" s="144"/>
      <c r="D667" s="144"/>
      <c r="E667" s="144"/>
      <c r="F667" s="144"/>
      <c r="G667" s="144"/>
      <c r="H667" s="144"/>
      <c r="I667" s="144"/>
      <c r="J667" s="144"/>
      <c r="K667" s="144"/>
      <c r="L667" s="144"/>
      <c r="M667" s="144"/>
      <c r="N667" s="144"/>
      <c r="O667" s="144"/>
      <c r="P667" s="144"/>
      <c r="Q667" s="144"/>
      <c r="R667" s="144"/>
      <c r="S667" s="144"/>
    </row>
    <row r="668" spans="1:19" x14ac:dyDescent="0.3">
      <c r="A668" s="144"/>
      <c r="B668" s="144"/>
      <c r="C668" s="144"/>
      <c r="D668" s="144"/>
      <c r="E668" s="144"/>
      <c r="F668" s="144"/>
      <c r="G668" s="144"/>
      <c r="H668" s="144"/>
      <c r="I668" s="144"/>
      <c r="J668" s="144"/>
      <c r="K668" s="144"/>
      <c r="L668" s="144"/>
      <c r="M668" s="144"/>
      <c r="N668" s="144"/>
      <c r="O668" s="144"/>
      <c r="P668" s="144"/>
      <c r="Q668" s="144"/>
      <c r="R668" s="144"/>
      <c r="S668" s="144"/>
    </row>
    <row r="669" spans="1:19" x14ac:dyDescent="0.3">
      <c r="A669" s="144"/>
      <c r="B669" s="144"/>
      <c r="C669" s="144"/>
      <c r="D669" s="144"/>
      <c r="E669" s="144"/>
      <c r="F669" s="144"/>
      <c r="G669" s="144"/>
      <c r="H669" s="144"/>
      <c r="I669" s="144"/>
      <c r="J669" s="144"/>
      <c r="K669" s="144"/>
      <c r="L669" s="144"/>
      <c r="M669" s="144"/>
      <c r="N669" s="144"/>
      <c r="O669" s="144"/>
      <c r="P669" s="144"/>
      <c r="Q669" s="144"/>
      <c r="R669" s="144"/>
      <c r="S669" s="144"/>
    </row>
    <row r="670" spans="1:19" x14ac:dyDescent="0.3">
      <c r="A670" s="144"/>
      <c r="B670" s="144"/>
      <c r="C670" s="144"/>
      <c r="D670" s="144"/>
      <c r="E670" s="144"/>
      <c r="F670" s="144"/>
      <c r="G670" s="144"/>
      <c r="H670" s="144"/>
      <c r="I670" s="144"/>
      <c r="J670" s="144"/>
      <c r="K670" s="144"/>
      <c r="L670" s="144"/>
      <c r="M670" s="144"/>
      <c r="N670" s="144"/>
      <c r="O670" s="144"/>
      <c r="P670" s="144"/>
      <c r="Q670" s="144"/>
      <c r="R670" s="144"/>
      <c r="S670" s="144"/>
    </row>
    <row r="671" spans="1:19" x14ac:dyDescent="0.3">
      <c r="A671" s="144"/>
      <c r="B671" s="144"/>
      <c r="C671" s="144"/>
      <c r="D671" s="144"/>
      <c r="E671" s="144"/>
      <c r="F671" s="144"/>
      <c r="G671" s="144"/>
      <c r="H671" s="144"/>
      <c r="I671" s="144"/>
      <c r="J671" s="144"/>
      <c r="K671" s="144"/>
      <c r="L671" s="144"/>
      <c r="M671" s="144"/>
      <c r="N671" s="144"/>
      <c r="O671" s="144"/>
      <c r="P671" s="144"/>
      <c r="Q671" s="144"/>
      <c r="R671" s="144"/>
      <c r="S671" s="144"/>
    </row>
    <row r="672" spans="1:19" x14ac:dyDescent="0.3">
      <c r="A672" s="144"/>
      <c r="B672" s="144"/>
      <c r="C672" s="144"/>
      <c r="D672" s="144"/>
      <c r="E672" s="144"/>
      <c r="F672" s="144"/>
      <c r="G672" s="144"/>
      <c r="H672" s="144"/>
      <c r="I672" s="144"/>
      <c r="J672" s="144"/>
      <c r="K672" s="144"/>
      <c r="L672" s="144"/>
      <c r="M672" s="144"/>
      <c r="N672" s="144"/>
      <c r="O672" s="144"/>
      <c r="P672" s="144"/>
      <c r="Q672" s="144"/>
      <c r="R672" s="144"/>
      <c r="S672" s="144"/>
    </row>
    <row r="673" spans="1:19" x14ac:dyDescent="0.3">
      <c r="A673" s="144"/>
      <c r="B673" s="144"/>
      <c r="C673" s="144"/>
      <c r="D673" s="144"/>
      <c r="E673" s="144"/>
      <c r="F673" s="144"/>
      <c r="G673" s="144"/>
      <c r="H673" s="144"/>
      <c r="I673" s="144"/>
      <c r="J673" s="144"/>
      <c r="K673" s="144"/>
      <c r="L673" s="144"/>
      <c r="M673" s="144"/>
      <c r="N673" s="144"/>
      <c r="O673" s="144"/>
      <c r="P673" s="144"/>
      <c r="Q673" s="144"/>
      <c r="R673" s="144"/>
      <c r="S673" s="144"/>
    </row>
    <row r="674" spans="1:19" x14ac:dyDescent="0.3">
      <c r="A674" s="144"/>
      <c r="B674" s="144"/>
      <c r="C674" s="144"/>
      <c r="D674" s="144"/>
      <c r="E674" s="144"/>
      <c r="F674" s="144"/>
      <c r="G674" s="144"/>
      <c r="H674" s="144"/>
      <c r="I674" s="144"/>
      <c r="J674" s="144"/>
      <c r="K674" s="144"/>
      <c r="L674" s="144"/>
      <c r="M674" s="144"/>
      <c r="N674" s="144"/>
      <c r="O674" s="144"/>
      <c r="P674" s="144"/>
      <c r="Q674" s="144"/>
      <c r="R674" s="144"/>
      <c r="S674" s="144"/>
    </row>
    <row r="675" spans="1:19" x14ac:dyDescent="0.3">
      <c r="A675" s="144"/>
      <c r="B675" s="144"/>
      <c r="C675" s="144"/>
      <c r="D675" s="144"/>
      <c r="E675" s="144"/>
      <c r="F675" s="144"/>
      <c r="G675" s="144"/>
      <c r="H675" s="144"/>
      <c r="I675" s="144"/>
      <c r="J675" s="144"/>
      <c r="K675" s="144"/>
      <c r="L675" s="144"/>
      <c r="M675" s="144"/>
      <c r="N675" s="144"/>
      <c r="O675" s="144"/>
      <c r="P675" s="144"/>
      <c r="Q675" s="144"/>
      <c r="R675" s="144"/>
      <c r="S675" s="144"/>
    </row>
    <row r="676" spans="1:19" x14ac:dyDescent="0.3">
      <c r="A676" s="144"/>
      <c r="B676" s="144"/>
      <c r="C676" s="144"/>
      <c r="D676" s="144"/>
      <c r="E676" s="144"/>
      <c r="F676" s="144"/>
      <c r="G676" s="144"/>
      <c r="H676" s="144"/>
      <c r="I676" s="144"/>
      <c r="J676" s="144"/>
      <c r="K676" s="144"/>
      <c r="L676" s="144"/>
      <c r="M676" s="144"/>
      <c r="N676" s="144"/>
      <c r="O676" s="144"/>
      <c r="P676" s="144"/>
      <c r="Q676" s="144"/>
      <c r="R676" s="144"/>
      <c r="S676" s="144"/>
    </row>
    <row r="677" spans="1:19" x14ac:dyDescent="0.3">
      <c r="A677" s="144"/>
      <c r="B677" s="144"/>
      <c r="C677" s="144"/>
      <c r="D677" s="144"/>
      <c r="E677" s="144"/>
      <c r="F677" s="144"/>
      <c r="G677" s="144"/>
      <c r="H677" s="144"/>
      <c r="I677" s="144"/>
      <c r="J677" s="144"/>
      <c r="K677" s="144"/>
      <c r="L677" s="144"/>
      <c r="M677" s="144"/>
      <c r="N677" s="144"/>
      <c r="O677" s="144"/>
      <c r="P677" s="144"/>
      <c r="Q677" s="144"/>
      <c r="R677" s="144"/>
      <c r="S677" s="144"/>
    </row>
    <row r="678" spans="1:19" x14ac:dyDescent="0.3">
      <c r="A678" s="144"/>
      <c r="B678" s="144"/>
      <c r="C678" s="144"/>
      <c r="D678" s="144"/>
      <c r="E678" s="144"/>
      <c r="F678" s="144"/>
      <c r="G678" s="144"/>
      <c r="H678" s="144"/>
      <c r="I678" s="144"/>
      <c r="J678" s="144"/>
      <c r="K678" s="144"/>
      <c r="L678" s="144"/>
      <c r="M678" s="144"/>
      <c r="N678" s="144"/>
      <c r="O678" s="144"/>
      <c r="P678" s="144"/>
      <c r="Q678" s="144"/>
      <c r="R678" s="144"/>
      <c r="S678" s="144"/>
    </row>
    <row r="679" spans="1:19" x14ac:dyDescent="0.3">
      <c r="A679" s="144"/>
      <c r="B679" s="144"/>
      <c r="C679" s="144"/>
      <c r="D679" s="144"/>
      <c r="E679" s="144"/>
      <c r="F679" s="144"/>
      <c r="G679" s="144"/>
      <c r="H679" s="144"/>
      <c r="I679" s="144"/>
      <c r="J679" s="144"/>
      <c r="K679" s="144"/>
      <c r="L679" s="144"/>
      <c r="M679" s="144"/>
      <c r="N679" s="144"/>
      <c r="O679" s="144"/>
      <c r="P679" s="144"/>
      <c r="Q679" s="144"/>
      <c r="R679" s="144"/>
      <c r="S679" s="144"/>
    </row>
    <row r="680" spans="1:19" x14ac:dyDescent="0.3">
      <c r="A680" s="144"/>
      <c r="B680" s="144"/>
      <c r="C680" s="144"/>
      <c r="D680" s="144"/>
      <c r="E680" s="144"/>
      <c r="F680" s="144"/>
      <c r="G680" s="144"/>
      <c r="H680" s="144"/>
      <c r="I680" s="144"/>
      <c r="J680" s="144"/>
      <c r="K680" s="144"/>
      <c r="L680" s="144"/>
      <c r="M680" s="144"/>
      <c r="N680" s="144"/>
      <c r="O680" s="144"/>
      <c r="P680" s="144"/>
      <c r="Q680" s="144"/>
      <c r="R680" s="144"/>
      <c r="S680" s="144"/>
    </row>
    <row r="681" spans="1:19" x14ac:dyDescent="0.3">
      <c r="A681" s="144"/>
      <c r="B681" s="144"/>
      <c r="C681" s="144"/>
      <c r="D681" s="144"/>
      <c r="E681" s="144"/>
      <c r="F681" s="144"/>
      <c r="G681" s="144"/>
      <c r="H681" s="144"/>
      <c r="I681" s="144"/>
      <c r="J681" s="144"/>
      <c r="K681" s="144"/>
      <c r="L681" s="144"/>
      <c r="M681" s="144"/>
      <c r="N681" s="144"/>
      <c r="O681" s="144"/>
      <c r="P681" s="144"/>
      <c r="Q681" s="144"/>
      <c r="R681" s="144"/>
      <c r="S681" s="144"/>
    </row>
    <row r="682" spans="1:19" x14ac:dyDescent="0.3">
      <c r="A682" s="144"/>
      <c r="B682" s="144"/>
      <c r="C682" s="144"/>
      <c r="D682" s="144"/>
      <c r="E682" s="144"/>
      <c r="F682" s="144"/>
      <c r="G682" s="144"/>
      <c r="H682" s="144"/>
      <c r="I682" s="144"/>
      <c r="J682" s="144"/>
      <c r="K682" s="144"/>
      <c r="L682" s="144"/>
      <c r="M682" s="144"/>
      <c r="N682" s="144"/>
      <c r="O682" s="144"/>
      <c r="P682" s="144"/>
      <c r="Q682" s="144"/>
      <c r="R682" s="144"/>
      <c r="S682" s="144"/>
    </row>
    <row r="683" spans="1:19" x14ac:dyDescent="0.3">
      <c r="A683" s="144"/>
      <c r="B683" s="144"/>
      <c r="C683" s="144"/>
      <c r="D683" s="144"/>
      <c r="E683" s="144"/>
      <c r="F683" s="144"/>
      <c r="G683" s="144"/>
      <c r="H683" s="144"/>
      <c r="I683" s="144"/>
      <c r="J683" s="144"/>
      <c r="K683" s="144"/>
      <c r="L683" s="144"/>
      <c r="M683" s="144"/>
      <c r="N683" s="144"/>
      <c r="O683" s="144"/>
      <c r="P683" s="144"/>
      <c r="Q683" s="144"/>
      <c r="R683" s="144"/>
      <c r="S683" s="144"/>
    </row>
    <row r="684" spans="1:19" x14ac:dyDescent="0.3">
      <c r="A684" s="144"/>
      <c r="B684" s="144"/>
      <c r="C684" s="144"/>
      <c r="D684" s="144"/>
      <c r="E684" s="144"/>
      <c r="F684" s="144"/>
      <c r="G684" s="144"/>
      <c r="H684" s="144"/>
      <c r="I684" s="144"/>
      <c r="J684" s="144"/>
      <c r="K684" s="144"/>
      <c r="L684" s="144"/>
      <c r="M684" s="144"/>
      <c r="N684" s="144"/>
      <c r="O684" s="144"/>
      <c r="P684" s="144"/>
      <c r="Q684" s="144"/>
      <c r="R684" s="144"/>
      <c r="S684" s="144"/>
    </row>
    <row r="685" spans="1:19" x14ac:dyDescent="0.3">
      <c r="A685" s="144"/>
      <c r="B685" s="144"/>
      <c r="C685" s="144"/>
      <c r="D685" s="144"/>
      <c r="E685" s="144"/>
      <c r="F685" s="144"/>
      <c r="G685" s="144"/>
      <c r="H685" s="144"/>
      <c r="I685" s="144"/>
      <c r="J685" s="144"/>
      <c r="K685" s="144"/>
      <c r="L685" s="144"/>
      <c r="M685" s="144"/>
      <c r="N685" s="144"/>
      <c r="O685" s="144"/>
      <c r="P685" s="144"/>
      <c r="Q685" s="144"/>
      <c r="R685" s="144"/>
      <c r="S685" s="144"/>
    </row>
    <row r="686" spans="1:19" x14ac:dyDescent="0.3">
      <c r="A686" s="144"/>
      <c r="B686" s="144"/>
      <c r="C686" s="144"/>
      <c r="D686" s="144"/>
      <c r="E686" s="144"/>
      <c r="F686" s="144"/>
      <c r="G686" s="144"/>
      <c r="H686" s="144"/>
      <c r="I686" s="144"/>
      <c r="J686" s="144"/>
      <c r="K686" s="144"/>
      <c r="L686" s="144"/>
      <c r="M686" s="144"/>
      <c r="N686" s="144"/>
      <c r="O686" s="144"/>
      <c r="P686" s="144"/>
      <c r="Q686" s="144"/>
      <c r="R686" s="144"/>
      <c r="S686" s="144"/>
    </row>
    <row r="687" spans="1:19" x14ac:dyDescent="0.3">
      <c r="A687" s="144"/>
      <c r="B687" s="144"/>
      <c r="C687" s="144"/>
      <c r="D687" s="144"/>
      <c r="E687" s="144"/>
      <c r="F687" s="144"/>
      <c r="G687" s="144"/>
      <c r="H687" s="144"/>
      <c r="I687" s="144"/>
      <c r="J687" s="144"/>
      <c r="K687" s="144"/>
      <c r="L687" s="144"/>
      <c r="M687" s="144"/>
      <c r="N687" s="144"/>
      <c r="O687" s="144"/>
      <c r="P687" s="144"/>
      <c r="Q687" s="144"/>
      <c r="R687" s="144"/>
      <c r="S687" s="144"/>
    </row>
    <row r="688" spans="1:19" x14ac:dyDescent="0.3">
      <c r="A688" s="144"/>
      <c r="B688" s="144"/>
      <c r="C688" s="144"/>
      <c r="D688" s="144"/>
      <c r="E688" s="144"/>
      <c r="F688" s="144"/>
      <c r="G688" s="144"/>
      <c r="H688" s="144"/>
      <c r="I688" s="144"/>
      <c r="J688" s="144"/>
      <c r="K688" s="144"/>
      <c r="L688" s="144"/>
      <c r="M688" s="144"/>
      <c r="N688" s="144"/>
      <c r="O688" s="144"/>
      <c r="P688" s="144"/>
      <c r="Q688" s="144"/>
      <c r="R688" s="144"/>
      <c r="S688" s="144"/>
    </row>
    <row r="689" spans="1:19" x14ac:dyDescent="0.3">
      <c r="A689" s="144"/>
      <c r="B689" s="144"/>
      <c r="C689" s="144"/>
      <c r="D689" s="144"/>
      <c r="E689" s="144"/>
      <c r="F689" s="144"/>
      <c r="G689" s="144"/>
      <c r="H689" s="144"/>
      <c r="I689" s="144"/>
      <c r="J689" s="144"/>
      <c r="K689" s="144"/>
      <c r="L689" s="144"/>
      <c r="M689" s="144"/>
      <c r="N689" s="144"/>
      <c r="O689" s="144"/>
      <c r="P689" s="144"/>
      <c r="Q689" s="144"/>
      <c r="R689" s="144"/>
      <c r="S689" s="144"/>
    </row>
    <row r="690" spans="1:19" x14ac:dyDescent="0.3">
      <c r="A690" s="144"/>
      <c r="B690" s="144"/>
      <c r="C690" s="144"/>
      <c r="D690" s="144"/>
      <c r="E690" s="144"/>
      <c r="F690" s="144"/>
      <c r="G690" s="144"/>
      <c r="H690" s="144"/>
      <c r="I690" s="144"/>
      <c r="J690" s="144"/>
      <c r="K690" s="144"/>
      <c r="L690" s="144"/>
      <c r="M690" s="144"/>
      <c r="N690" s="144"/>
      <c r="O690" s="144"/>
      <c r="P690" s="144"/>
      <c r="Q690" s="144"/>
      <c r="R690" s="144"/>
      <c r="S690" s="144"/>
    </row>
    <row r="691" spans="1:19" x14ac:dyDescent="0.3">
      <c r="A691" s="144"/>
      <c r="B691" s="144"/>
      <c r="C691" s="144"/>
      <c r="D691" s="144"/>
      <c r="E691" s="144"/>
      <c r="F691" s="144"/>
      <c r="G691" s="144"/>
      <c r="H691" s="144"/>
      <c r="I691" s="144"/>
      <c r="J691" s="144"/>
      <c r="K691" s="144"/>
      <c r="L691" s="144"/>
      <c r="M691" s="144"/>
      <c r="N691" s="144"/>
      <c r="O691" s="144"/>
      <c r="P691" s="144"/>
      <c r="Q691" s="144"/>
      <c r="R691" s="144"/>
      <c r="S691" s="144"/>
    </row>
    <row r="692" spans="1:19" x14ac:dyDescent="0.3">
      <c r="A692" s="144"/>
      <c r="B692" s="144"/>
      <c r="C692" s="144"/>
      <c r="D692" s="144"/>
      <c r="E692" s="144"/>
      <c r="F692" s="144"/>
      <c r="G692" s="144"/>
      <c r="H692" s="144"/>
      <c r="I692" s="144"/>
      <c r="J692" s="144"/>
      <c r="K692" s="144"/>
      <c r="L692" s="144"/>
      <c r="M692" s="144"/>
      <c r="N692" s="144"/>
      <c r="O692" s="144"/>
      <c r="P692" s="144"/>
      <c r="Q692" s="144"/>
      <c r="R692" s="144"/>
      <c r="S692" s="144"/>
    </row>
    <row r="693" spans="1:19" x14ac:dyDescent="0.3">
      <c r="A693" s="144"/>
      <c r="B693" s="144"/>
      <c r="C693" s="144"/>
      <c r="D693" s="144"/>
      <c r="E693" s="144"/>
      <c r="F693" s="144"/>
      <c r="G693" s="144"/>
      <c r="H693" s="144"/>
      <c r="I693" s="144"/>
      <c r="J693" s="144"/>
      <c r="K693" s="144"/>
      <c r="L693" s="144"/>
      <c r="M693" s="144"/>
      <c r="N693" s="144"/>
      <c r="O693" s="144"/>
      <c r="P693" s="144"/>
      <c r="Q693" s="144"/>
      <c r="R693" s="144"/>
      <c r="S693" s="144"/>
    </row>
    <row r="694" spans="1:19" x14ac:dyDescent="0.3">
      <c r="A694" s="144"/>
      <c r="B694" s="144"/>
      <c r="C694" s="144"/>
      <c r="D694" s="144"/>
      <c r="E694" s="144"/>
      <c r="F694" s="144"/>
      <c r="G694" s="144"/>
      <c r="H694" s="144"/>
      <c r="I694" s="144"/>
      <c r="J694" s="144"/>
      <c r="K694" s="144"/>
      <c r="L694" s="144"/>
      <c r="M694" s="144"/>
      <c r="N694" s="144"/>
      <c r="O694" s="144"/>
      <c r="P694" s="144"/>
      <c r="Q694" s="144"/>
      <c r="R694" s="144"/>
      <c r="S694" s="144"/>
    </row>
    <row r="695" spans="1:19" x14ac:dyDescent="0.3">
      <c r="A695" s="144"/>
      <c r="B695" s="144"/>
      <c r="C695" s="144"/>
      <c r="D695" s="144"/>
      <c r="E695" s="144"/>
      <c r="F695" s="144"/>
      <c r="G695" s="144"/>
      <c r="H695" s="144"/>
      <c r="I695" s="144"/>
      <c r="J695" s="144"/>
      <c r="K695" s="144"/>
      <c r="L695" s="144"/>
      <c r="M695" s="144"/>
      <c r="N695" s="144"/>
      <c r="O695" s="144"/>
      <c r="P695" s="144"/>
      <c r="Q695" s="144"/>
      <c r="R695" s="144"/>
      <c r="S695" s="144"/>
    </row>
    <row r="696" spans="1:19" x14ac:dyDescent="0.3">
      <c r="A696" s="144"/>
      <c r="B696" s="144"/>
      <c r="C696" s="144"/>
      <c r="D696" s="144"/>
      <c r="E696" s="144"/>
      <c r="F696" s="144"/>
      <c r="G696" s="144"/>
      <c r="H696" s="144"/>
      <c r="I696" s="144"/>
      <c r="J696" s="144"/>
      <c r="K696" s="144"/>
      <c r="L696" s="144"/>
      <c r="M696" s="144"/>
      <c r="N696" s="144"/>
      <c r="O696" s="144"/>
      <c r="P696" s="144"/>
      <c r="Q696" s="144"/>
      <c r="R696" s="144"/>
      <c r="S696" s="144"/>
    </row>
    <row r="697" spans="1:19" x14ac:dyDescent="0.3">
      <c r="A697" s="144"/>
      <c r="B697" s="144"/>
      <c r="C697" s="144"/>
      <c r="D697" s="144"/>
      <c r="E697" s="144"/>
      <c r="F697" s="144"/>
      <c r="G697" s="144"/>
      <c r="H697" s="144"/>
      <c r="I697" s="144"/>
      <c r="J697" s="144"/>
      <c r="K697" s="144"/>
      <c r="L697" s="144"/>
      <c r="M697" s="144"/>
      <c r="N697" s="144"/>
      <c r="O697" s="144"/>
      <c r="P697" s="144"/>
      <c r="Q697" s="144"/>
      <c r="R697" s="144"/>
      <c r="S697" s="144"/>
    </row>
    <row r="698" spans="1:19" x14ac:dyDescent="0.3">
      <c r="A698" s="144"/>
      <c r="B698" s="144"/>
      <c r="C698" s="144"/>
      <c r="D698" s="144"/>
      <c r="E698" s="144"/>
      <c r="F698" s="144"/>
      <c r="G698" s="144"/>
      <c r="H698" s="144"/>
      <c r="I698" s="144"/>
      <c r="J698" s="144"/>
      <c r="K698" s="144"/>
      <c r="L698" s="144"/>
      <c r="M698" s="144"/>
      <c r="N698" s="144"/>
      <c r="O698" s="144"/>
      <c r="P698" s="144"/>
      <c r="Q698" s="144"/>
      <c r="R698" s="144"/>
      <c r="S698" s="144"/>
    </row>
    <row r="699" spans="1:19" x14ac:dyDescent="0.3">
      <c r="A699" s="144"/>
      <c r="B699" s="144"/>
      <c r="C699" s="144"/>
      <c r="D699" s="144"/>
      <c r="E699" s="144"/>
      <c r="F699" s="144"/>
      <c r="G699" s="144"/>
      <c r="H699" s="144"/>
      <c r="I699" s="144"/>
      <c r="J699" s="144"/>
      <c r="K699" s="144"/>
      <c r="L699" s="144"/>
      <c r="M699" s="144"/>
      <c r="N699" s="144"/>
      <c r="O699" s="144"/>
      <c r="P699" s="144"/>
      <c r="Q699" s="144"/>
      <c r="R699" s="144"/>
      <c r="S699" s="144"/>
    </row>
    <row r="700" spans="1:19" x14ac:dyDescent="0.3">
      <c r="A700" s="144"/>
      <c r="B700" s="144"/>
      <c r="C700" s="144"/>
      <c r="D700" s="144"/>
      <c r="E700" s="144"/>
      <c r="F700" s="144"/>
      <c r="G700" s="144"/>
      <c r="H700" s="144"/>
      <c r="I700" s="144"/>
      <c r="J700" s="144"/>
      <c r="K700" s="144"/>
      <c r="L700" s="144"/>
      <c r="M700" s="144"/>
      <c r="N700" s="144"/>
      <c r="O700" s="144"/>
      <c r="P700" s="144"/>
      <c r="Q700" s="144"/>
      <c r="R700" s="144"/>
      <c r="S700" s="144"/>
    </row>
    <row r="701" spans="1:19" x14ac:dyDescent="0.3">
      <c r="A701" s="144"/>
      <c r="B701" s="144"/>
      <c r="C701" s="144"/>
      <c r="D701" s="144"/>
      <c r="E701" s="144"/>
      <c r="F701" s="144"/>
      <c r="G701" s="144"/>
      <c r="H701" s="144"/>
      <c r="I701" s="144"/>
      <c r="J701" s="144"/>
      <c r="K701" s="144"/>
      <c r="L701" s="144"/>
      <c r="M701" s="144"/>
      <c r="N701" s="144"/>
      <c r="O701" s="144"/>
      <c r="P701" s="144"/>
      <c r="Q701" s="144"/>
      <c r="R701" s="144"/>
      <c r="S701" s="144"/>
    </row>
    <row r="702" spans="1:19" x14ac:dyDescent="0.3">
      <c r="A702" s="144"/>
      <c r="B702" s="144"/>
      <c r="C702" s="144"/>
      <c r="D702" s="144"/>
      <c r="E702" s="144"/>
      <c r="F702" s="144"/>
      <c r="G702" s="144"/>
      <c r="H702" s="144"/>
      <c r="I702" s="144"/>
      <c r="J702" s="144"/>
      <c r="K702" s="144"/>
      <c r="L702" s="144"/>
      <c r="M702" s="144"/>
      <c r="N702" s="144"/>
      <c r="O702" s="144"/>
      <c r="P702" s="144"/>
      <c r="Q702" s="144"/>
      <c r="R702" s="144"/>
      <c r="S702" s="144"/>
    </row>
    <row r="703" spans="1:19" x14ac:dyDescent="0.3">
      <c r="A703" s="144"/>
      <c r="B703" s="144"/>
      <c r="C703" s="144"/>
      <c r="D703" s="144"/>
      <c r="E703" s="144"/>
      <c r="F703" s="144"/>
      <c r="G703" s="144"/>
      <c r="H703" s="144"/>
      <c r="I703" s="144"/>
      <c r="J703" s="144"/>
      <c r="K703" s="144"/>
      <c r="L703" s="144"/>
      <c r="M703" s="144"/>
      <c r="N703" s="144"/>
      <c r="O703" s="144"/>
      <c r="P703" s="144"/>
      <c r="Q703" s="144"/>
      <c r="R703" s="144"/>
      <c r="S703" s="144"/>
    </row>
    <row r="704" spans="1:19" x14ac:dyDescent="0.3">
      <c r="A704" s="144"/>
      <c r="B704" s="144"/>
      <c r="C704" s="144"/>
      <c r="D704" s="144"/>
      <c r="E704" s="144"/>
      <c r="F704" s="144"/>
      <c r="G704" s="144"/>
      <c r="H704" s="144"/>
      <c r="I704" s="144"/>
      <c r="J704" s="144"/>
      <c r="K704" s="144"/>
      <c r="L704" s="144"/>
      <c r="M704" s="144"/>
      <c r="N704" s="144"/>
      <c r="O704" s="144"/>
      <c r="P704" s="144"/>
      <c r="Q704" s="144"/>
      <c r="R704" s="144"/>
      <c r="S704" s="144"/>
    </row>
    <row r="705" spans="1:19" x14ac:dyDescent="0.3">
      <c r="A705" s="144"/>
      <c r="B705" s="144"/>
      <c r="C705" s="144"/>
      <c r="D705" s="144"/>
      <c r="E705" s="144"/>
      <c r="F705" s="144"/>
      <c r="G705" s="144"/>
      <c r="H705" s="144"/>
      <c r="I705" s="144"/>
      <c r="J705" s="144"/>
      <c r="K705" s="144"/>
      <c r="L705" s="144"/>
      <c r="M705" s="144"/>
      <c r="N705" s="144"/>
      <c r="O705" s="144"/>
      <c r="P705" s="144"/>
      <c r="Q705" s="144"/>
      <c r="R705" s="144"/>
      <c r="S705" s="144"/>
    </row>
    <row r="706" spans="1:19" x14ac:dyDescent="0.3">
      <c r="A706" s="144"/>
      <c r="B706" s="144"/>
      <c r="C706" s="144"/>
      <c r="D706" s="144"/>
      <c r="E706" s="144"/>
      <c r="F706" s="144"/>
      <c r="G706" s="144"/>
      <c r="H706" s="144"/>
      <c r="I706" s="144"/>
      <c r="J706" s="144"/>
      <c r="K706" s="144"/>
      <c r="L706" s="144"/>
      <c r="M706" s="144"/>
      <c r="N706" s="144"/>
      <c r="O706" s="144"/>
      <c r="P706" s="144"/>
      <c r="Q706" s="144"/>
      <c r="R706" s="144"/>
      <c r="S706" s="144"/>
    </row>
    <row r="707" spans="1:19" x14ac:dyDescent="0.3">
      <c r="A707" s="144"/>
      <c r="B707" s="144"/>
      <c r="C707" s="144"/>
      <c r="D707" s="144"/>
      <c r="E707" s="144"/>
      <c r="F707" s="144"/>
      <c r="G707" s="144"/>
      <c r="H707" s="144"/>
      <c r="I707" s="144"/>
      <c r="J707" s="144"/>
      <c r="K707" s="144"/>
      <c r="L707" s="144"/>
      <c r="M707" s="144"/>
      <c r="N707" s="144"/>
      <c r="O707" s="144"/>
      <c r="P707" s="144"/>
      <c r="Q707" s="144"/>
      <c r="R707" s="144"/>
      <c r="S707" s="144"/>
    </row>
    <row r="708" spans="1:19" x14ac:dyDescent="0.3">
      <c r="A708" s="144"/>
      <c r="B708" s="144"/>
      <c r="C708" s="144"/>
      <c r="D708" s="144"/>
      <c r="E708" s="144"/>
      <c r="F708" s="144"/>
      <c r="G708" s="144"/>
      <c r="H708" s="144"/>
      <c r="I708" s="144"/>
      <c r="J708" s="144"/>
      <c r="K708" s="144"/>
      <c r="L708" s="144"/>
      <c r="M708" s="144"/>
      <c r="N708" s="144"/>
      <c r="O708" s="144"/>
      <c r="P708" s="144"/>
      <c r="Q708" s="144"/>
      <c r="R708" s="144"/>
      <c r="S708" s="144"/>
    </row>
    <row r="709" spans="1:19" x14ac:dyDescent="0.3">
      <c r="A709" s="144"/>
      <c r="B709" s="144"/>
      <c r="C709" s="144"/>
      <c r="D709" s="144"/>
      <c r="E709" s="144"/>
      <c r="F709" s="144"/>
      <c r="G709" s="144"/>
      <c r="H709" s="144"/>
      <c r="I709" s="144"/>
      <c r="J709" s="144"/>
      <c r="K709" s="144"/>
      <c r="L709" s="144"/>
      <c r="M709" s="144"/>
      <c r="N709" s="144"/>
      <c r="O709" s="144"/>
      <c r="P709" s="144"/>
      <c r="Q709" s="144"/>
      <c r="R709" s="144"/>
      <c r="S709" s="144"/>
    </row>
    <row r="710" spans="1:19" x14ac:dyDescent="0.3">
      <c r="A710" s="144"/>
      <c r="B710" s="144"/>
      <c r="C710" s="144"/>
      <c r="D710" s="144"/>
      <c r="E710" s="144"/>
      <c r="F710" s="144"/>
      <c r="G710" s="144"/>
      <c r="H710" s="144"/>
      <c r="I710" s="144"/>
      <c r="J710" s="144"/>
      <c r="K710" s="144"/>
      <c r="L710" s="144"/>
      <c r="M710" s="144"/>
      <c r="N710" s="144"/>
      <c r="O710" s="144"/>
      <c r="P710" s="144"/>
      <c r="Q710" s="144"/>
      <c r="R710" s="144"/>
      <c r="S710" s="144"/>
    </row>
    <row r="711" spans="1:19" x14ac:dyDescent="0.3">
      <c r="A711" s="144"/>
      <c r="B711" s="144"/>
      <c r="C711" s="144"/>
      <c r="D711" s="144"/>
      <c r="E711" s="144"/>
      <c r="F711" s="144"/>
      <c r="G711" s="144"/>
      <c r="H711" s="144"/>
      <c r="I711" s="144"/>
      <c r="J711" s="144"/>
      <c r="K711" s="144"/>
      <c r="L711" s="144"/>
      <c r="M711" s="144"/>
      <c r="N711" s="144"/>
      <c r="O711" s="144"/>
      <c r="P711" s="144"/>
      <c r="Q711" s="144"/>
      <c r="R711" s="144"/>
      <c r="S711" s="144"/>
    </row>
    <row r="712" spans="1:19" x14ac:dyDescent="0.3">
      <c r="A712" s="144"/>
      <c r="B712" s="144"/>
      <c r="C712" s="144"/>
      <c r="D712" s="144"/>
      <c r="E712" s="144"/>
      <c r="F712" s="144"/>
      <c r="G712" s="144"/>
      <c r="H712" s="144"/>
      <c r="I712" s="144"/>
      <c r="J712" s="144"/>
      <c r="K712" s="144"/>
      <c r="L712" s="144"/>
      <c r="M712" s="144"/>
      <c r="N712" s="144"/>
      <c r="O712" s="144"/>
      <c r="P712" s="144"/>
      <c r="Q712" s="144"/>
      <c r="R712" s="144"/>
      <c r="S712" s="144"/>
    </row>
    <row r="713" spans="1:19" x14ac:dyDescent="0.3">
      <c r="A713" s="144"/>
      <c r="B713" s="144"/>
      <c r="C713" s="144"/>
      <c r="D713" s="144"/>
      <c r="E713" s="144"/>
      <c r="F713" s="144"/>
      <c r="G713" s="144"/>
      <c r="H713" s="144"/>
      <c r="I713" s="144"/>
      <c r="J713" s="144"/>
      <c r="K713" s="144"/>
      <c r="L713" s="144"/>
      <c r="M713" s="144"/>
      <c r="N713" s="144"/>
      <c r="O713" s="144"/>
      <c r="P713" s="144"/>
      <c r="Q713" s="144"/>
      <c r="R713" s="144"/>
      <c r="S713" s="144"/>
    </row>
    <row r="714" spans="1:19" x14ac:dyDescent="0.3">
      <c r="A714" s="144"/>
      <c r="B714" s="144"/>
      <c r="C714" s="144"/>
      <c r="D714" s="144"/>
      <c r="E714" s="144"/>
      <c r="F714" s="144"/>
      <c r="G714" s="144"/>
      <c r="H714" s="144"/>
      <c r="I714" s="144"/>
      <c r="J714" s="144"/>
      <c r="K714" s="144"/>
      <c r="L714" s="144"/>
      <c r="M714" s="144"/>
      <c r="N714" s="144"/>
      <c r="O714" s="144"/>
      <c r="P714" s="144"/>
      <c r="Q714" s="144"/>
      <c r="R714" s="144"/>
      <c r="S714" s="144"/>
    </row>
    <row r="715" spans="1:19" x14ac:dyDescent="0.3">
      <c r="A715" s="144"/>
      <c r="B715" s="144"/>
      <c r="C715" s="144"/>
      <c r="D715" s="144"/>
      <c r="E715" s="144"/>
      <c r="F715" s="144"/>
      <c r="G715" s="144"/>
      <c r="H715" s="144"/>
      <c r="I715" s="144"/>
      <c r="J715" s="144"/>
      <c r="K715" s="144"/>
      <c r="L715" s="144"/>
      <c r="M715" s="144"/>
      <c r="N715" s="144"/>
      <c r="O715" s="144"/>
      <c r="P715" s="144"/>
      <c r="Q715" s="144"/>
      <c r="R715" s="144"/>
      <c r="S715" s="144"/>
    </row>
    <row r="716" spans="1:19" x14ac:dyDescent="0.3">
      <c r="A716" s="144"/>
      <c r="B716" s="144"/>
      <c r="C716" s="144"/>
      <c r="D716" s="144"/>
      <c r="E716" s="144"/>
      <c r="F716" s="144"/>
      <c r="G716" s="144"/>
      <c r="H716" s="144"/>
      <c r="I716" s="144"/>
      <c r="J716" s="144"/>
      <c r="K716" s="144"/>
      <c r="L716" s="144"/>
      <c r="M716" s="144"/>
      <c r="N716" s="144"/>
      <c r="O716" s="144"/>
      <c r="P716" s="144"/>
      <c r="Q716" s="144"/>
      <c r="R716" s="144"/>
      <c r="S716" s="144"/>
    </row>
    <row r="717" spans="1:19" x14ac:dyDescent="0.3">
      <c r="A717" s="144"/>
      <c r="B717" s="144"/>
      <c r="C717" s="144"/>
      <c r="D717" s="144"/>
      <c r="E717" s="144"/>
      <c r="F717" s="144"/>
      <c r="G717" s="144"/>
      <c r="H717" s="144"/>
      <c r="I717" s="144"/>
      <c r="J717" s="144"/>
      <c r="K717" s="144"/>
      <c r="L717" s="144"/>
      <c r="M717" s="144"/>
      <c r="N717" s="144"/>
      <c r="O717" s="144"/>
      <c r="P717" s="144"/>
      <c r="Q717" s="144"/>
      <c r="R717" s="144"/>
      <c r="S717" s="144"/>
    </row>
    <row r="718" spans="1:19" x14ac:dyDescent="0.3">
      <c r="A718" s="144"/>
      <c r="B718" s="144"/>
      <c r="C718" s="144"/>
      <c r="D718" s="144"/>
      <c r="E718" s="144"/>
      <c r="F718" s="144"/>
      <c r="G718" s="144"/>
      <c r="H718" s="144"/>
      <c r="I718" s="144"/>
      <c r="J718" s="144"/>
      <c r="K718" s="144"/>
      <c r="L718" s="144"/>
      <c r="M718" s="144"/>
      <c r="N718" s="144"/>
      <c r="O718" s="144"/>
      <c r="P718" s="144"/>
      <c r="Q718" s="144"/>
      <c r="R718" s="144"/>
      <c r="S718" s="144"/>
    </row>
    <row r="719" spans="1:19" x14ac:dyDescent="0.3">
      <c r="A719" s="144"/>
      <c r="B719" s="144"/>
      <c r="C719" s="144"/>
      <c r="D719" s="144"/>
      <c r="E719" s="144"/>
      <c r="F719" s="144"/>
      <c r="G719" s="144"/>
      <c r="H719" s="144"/>
      <c r="I719" s="144"/>
      <c r="J719" s="144"/>
      <c r="K719" s="144"/>
      <c r="L719" s="144"/>
      <c r="M719" s="144"/>
      <c r="N719" s="144"/>
      <c r="O719" s="144"/>
      <c r="P719" s="144"/>
      <c r="Q719" s="144"/>
      <c r="R719" s="144"/>
      <c r="S719" s="144"/>
    </row>
    <row r="720" spans="1:19" x14ac:dyDescent="0.3">
      <c r="A720" s="144"/>
      <c r="B720" s="144"/>
      <c r="C720" s="144"/>
      <c r="D720" s="144"/>
      <c r="E720" s="144"/>
      <c r="F720" s="144"/>
      <c r="G720" s="144"/>
      <c r="H720" s="144"/>
      <c r="I720" s="144"/>
      <c r="J720" s="144"/>
      <c r="K720" s="144"/>
      <c r="L720" s="144"/>
      <c r="M720" s="144"/>
      <c r="N720" s="144"/>
      <c r="O720" s="144"/>
      <c r="P720" s="144"/>
      <c r="Q720" s="144"/>
      <c r="R720" s="144"/>
      <c r="S720" s="144"/>
    </row>
    <row r="721" spans="1:19" x14ac:dyDescent="0.3">
      <c r="A721" s="144"/>
      <c r="B721" s="144"/>
      <c r="C721" s="144"/>
      <c r="D721" s="144"/>
      <c r="E721" s="144"/>
      <c r="F721" s="144"/>
      <c r="G721" s="144"/>
      <c r="H721" s="144"/>
      <c r="I721" s="144"/>
      <c r="J721" s="144"/>
      <c r="K721" s="144"/>
      <c r="L721" s="144"/>
      <c r="M721" s="144"/>
      <c r="N721" s="144"/>
      <c r="O721" s="144"/>
      <c r="P721" s="144"/>
      <c r="Q721" s="144"/>
      <c r="R721" s="144"/>
      <c r="S721" s="144"/>
    </row>
    <row r="722" spans="1:19" x14ac:dyDescent="0.3">
      <c r="A722" s="144"/>
      <c r="B722" s="144"/>
      <c r="C722" s="144"/>
      <c r="D722" s="144"/>
      <c r="E722" s="144"/>
      <c r="F722" s="144"/>
      <c r="G722" s="144"/>
      <c r="H722" s="144"/>
      <c r="I722" s="144"/>
      <c r="J722" s="144"/>
      <c r="K722" s="144"/>
      <c r="L722" s="144"/>
      <c r="M722" s="144"/>
      <c r="N722" s="144"/>
      <c r="O722" s="144"/>
      <c r="P722" s="144"/>
      <c r="Q722" s="144"/>
      <c r="R722" s="144"/>
      <c r="S722" s="144"/>
    </row>
    <row r="723" spans="1:19" x14ac:dyDescent="0.3">
      <c r="A723" s="144"/>
      <c r="B723" s="144"/>
      <c r="C723" s="144"/>
      <c r="D723" s="144"/>
      <c r="E723" s="144"/>
      <c r="F723" s="144"/>
      <c r="G723" s="144"/>
      <c r="H723" s="144"/>
      <c r="I723" s="144"/>
      <c r="J723" s="144"/>
      <c r="K723" s="144"/>
      <c r="L723" s="144"/>
      <c r="M723" s="144"/>
      <c r="N723" s="144"/>
      <c r="O723" s="144"/>
      <c r="P723" s="144"/>
      <c r="Q723" s="144"/>
      <c r="R723" s="144"/>
      <c r="S723" s="144"/>
    </row>
    <row r="724" spans="1:19" x14ac:dyDescent="0.3">
      <c r="A724" s="144"/>
      <c r="B724" s="144"/>
      <c r="C724" s="144"/>
      <c r="D724" s="144"/>
      <c r="E724" s="144"/>
      <c r="F724" s="144"/>
      <c r="G724" s="144"/>
      <c r="H724" s="144"/>
      <c r="I724" s="144"/>
      <c r="J724" s="144"/>
      <c r="K724" s="144"/>
      <c r="L724" s="144"/>
      <c r="M724" s="144"/>
      <c r="N724" s="144"/>
      <c r="O724" s="144"/>
      <c r="P724" s="144"/>
      <c r="Q724" s="144"/>
      <c r="R724" s="144"/>
      <c r="S724" s="144"/>
    </row>
    <row r="725" spans="1:19" x14ac:dyDescent="0.3">
      <c r="A725" s="144"/>
      <c r="B725" s="144"/>
      <c r="C725" s="144"/>
      <c r="D725" s="144"/>
      <c r="E725" s="144"/>
      <c r="F725" s="144"/>
      <c r="G725" s="144"/>
      <c r="H725" s="144"/>
      <c r="I725" s="144"/>
      <c r="J725" s="144"/>
      <c r="K725" s="144"/>
      <c r="L725" s="144"/>
      <c r="M725" s="144"/>
      <c r="N725" s="144"/>
      <c r="O725" s="144"/>
      <c r="P725" s="144"/>
      <c r="Q725" s="144"/>
      <c r="R725" s="144"/>
      <c r="S725" s="144"/>
    </row>
    <row r="726" spans="1:19" x14ac:dyDescent="0.3">
      <c r="A726" s="144"/>
      <c r="B726" s="144"/>
      <c r="C726" s="144"/>
      <c r="D726" s="144"/>
      <c r="E726" s="144"/>
      <c r="F726" s="144"/>
      <c r="G726" s="144"/>
      <c r="H726" s="144"/>
      <c r="I726" s="144"/>
      <c r="J726" s="144"/>
      <c r="K726" s="144"/>
      <c r="L726" s="144"/>
      <c r="M726" s="144"/>
      <c r="N726" s="144"/>
      <c r="O726" s="144"/>
      <c r="P726" s="144"/>
      <c r="Q726" s="144"/>
      <c r="R726" s="144"/>
      <c r="S726" s="144"/>
    </row>
    <row r="727" spans="1:19" x14ac:dyDescent="0.3">
      <c r="A727" s="144"/>
      <c r="B727" s="144"/>
      <c r="C727" s="144"/>
      <c r="D727" s="144"/>
      <c r="E727" s="144"/>
      <c r="F727" s="144"/>
      <c r="G727" s="144"/>
      <c r="H727" s="144"/>
      <c r="I727" s="144"/>
      <c r="J727" s="144"/>
      <c r="K727" s="144"/>
      <c r="L727" s="144"/>
      <c r="M727" s="144"/>
      <c r="N727" s="144"/>
      <c r="O727" s="144"/>
      <c r="P727" s="144"/>
      <c r="Q727" s="144"/>
      <c r="R727" s="144"/>
      <c r="S727" s="144"/>
    </row>
    <row r="728" spans="1:19" x14ac:dyDescent="0.3">
      <c r="A728" s="144"/>
      <c r="B728" s="144"/>
      <c r="C728" s="144"/>
      <c r="D728" s="144"/>
      <c r="E728" s="144"/>
      <c r="F728" s="144"/>
      <c r="G728" s="144"/>
      <c r="H728" s="144"/>
      <c r="I728" s="144"/>
      <c r="J728" s="144"/>
      <c r="K728" s="144"/>
      <c r="L728" s="144"/>
      <c r="M728" s="144"/>
      <c r="N728" s="144"/>
      <c r="O728" s="144"/>
      <c r="P728" s="144"/>
      <c r="Q728" s="144"/>
      <c r="R728" s="144"/>
      <c r="S728" s="144"/>
    </row>
    <row r="729" spans="1:19" x14ac:dyDescent="0.3">
      <c r="A729" s="144"/>
      <c r="B729" s="144"/>
      <c r="C729" s="144"/>
      <c r="D729" s="144"/>
      <c r="E729" s="144"/>
      <c r="F729" s="144"/>
      <c r="G729" s="144"/>
      <c r="H729" s="144"/>
      <c r="I729" s="144"/>
      <c r="J729" s="144"/>
      <c r="K729" s="144"/>
      <c r="L729" s="144"/>
      <c r="M729" s="144"/>
      <c r="N729" s="144"/>
      <c r="O729" s="144"/>
      <c r="P729" s="144"/>
      <c r="Q729" s="144"/>
      <c r="R729" s="144"/>
      <c r="S729" s="144"/>
    </row>
    <row r="730" spans="1:19" x14ac:dyDescent="0.3">
      <c r="A730" s="144"/>
      <c r="B730" s="144"/>
      <c r="C730" s="144"/>
      <c r="D730" s="144"/>
      <c r="E730" s="144"/>
      <c r="F730" s="144"/>
      <c r="G730" s="144"/>
      <c r="H730" s="144"/>
      <c r="I730" s="144"/>
      <c r="J730" s="144"/>
      <c r="K730" s="144"/>
      <c r="L730" s="144"/>
      <c r="M730" s="144"/>
      <c r="N730" s="144"/>
      <c r="O730" s="144"/>
      <c r="P730" s="144"/>
      <c r="Q730" s="144"/>
      <c r="R730" s="144"/>
      <c r="S730" s="144"/>
    </row>
    <row r="731" spans="1:19" x14ac:dyDescent="0.3">
      <c r="A731" s="144"/>
      <c r="B731" s="144"/>
      <c r="C731" s="144"/>
      <c r="D731" s="144"/>
      <c r="E731" s="144"/>
      <c r="F731" s="144"/>
      <c r="G731" s="144"/>
      <c r="H731" s="144"/>
      <c r="I731" s="144"/>
      <c r="J731" s="144"/>
      <c r="K731" s="144"/>
      <c r="L731" s="144"/>
      <c r="M731" s="144"/>
      <c r="N731" s="144"/>
      <c r="O731" s="144"/>
      <c r="P731" s="144"/>
      <c r="Q731" s="144"/>
      <c r="R731" s="144"/>
      <c r="S731" s="144"/>
    </row>
    <row r="732" spans="1:19" x14ac:dyDescent="0.3">
      <c r="A732" s="144"/>
      <c r="B732" s="144"/>
      <c r="C732" s="144"/>
      <c r="D732" s="144"/>
      <c r="E732" s="144"/>
      <c r="F732" s="144"/>
      <c r="G732" s="144"/>
      <c r="H732" s="144"/>
      <c r="I732" s="144"/>
      <c r="J732" s="144"/>
      <c r="K732" s="144"/>
      <c r="L732" s="144"/>
      <c r="M732" s="144"/>
      <c r="N732" s="144"/>
      <c r="O732" s="144"/>
      <c r="P732" s="144"/>
      <c r="Q732" s="144"/>
      <c r="R732" s="144"/>
      <c r="S732" s="144"/>
    </row>
    <row r="733" spans="1:19" x14ac:dyDescent="0.3">
      <c r="A733" s="144"/>
      <c r="B733" s="144"/>
      <c r="C733" s="144"/>
      <c r="D733" s="144"/>
      <c r="E733" s="144"/>
      <c r="F733" s="144"/>
      <c r="G733" s="144"/>
      <c r="H733" s="144"/>
      <c r="I733" s="144"/>
      <c r="J733" s="144"/>
      <c r="K733" s="144"/>
      <c r="L733" s="144"/>
      <c r="M733" s="144"/>
      <c r="N733" s="144"/>
      <c r="O733" s="144"/>
      <c r="P733" s="144"/>
      <c r="Q733" s="144"/>
      <c r="R733" s="144"/>
      <c r="S733" s="144"/>
    </row>
    <row r="734" spans="1:19" x14ac:dyDescent="0.3">
      <c r="A734" s="144"/>
      <c r="B734" s="144"/>
      <c r="C734" s="144"/>
      <c r="D734" s="144"/>
      <c r="E734" s="144"/>
      <c r="F734" s="144"/>
      <c r="G734" s="144"/>
      <c r="H734" s="144"/>
      <c r="I734" s="144"/>
      <c r="J734" s="144"/>
      <c r="K734" s="144"/>
      <c r="L734" s="144"/>
      <c r="M734" s="144"/>
      <c r="N734" s="144"/>
      <c r="O734" s="144"/>
      <c r="P734" s="144"/>
      <c r="Q734" s="144"/>
      <c r="R734" s="144"/>
      <c r="S734" s="144"/>
    </row>
    <row r="735" spans="1:19" x14ac:dyDescent="0.3">
      <c r="A735" s="144"/>
      <c r="B735" s="144"/>
      <c r="C735" s="144"/>
      <c r="D735" s="144"/>
      <c r="E735" s="144"/>
      <c r="F735" s="144"/>
      <c r="G735" s="144"/>
      <c r="H735" s="144"/>
      <c r="I735" s="144"/>
      <c r="J735" s="144"/>
      <c r="K735" s="144"/>
      <c r="L735" s="144"/>
      <c r="M735" s="144"/>
      <c r="N735" s="144"/>
      <c r="O735" s="144"/>
      <c r="P735" s="144"/>
      <c r="Q735" s="144"/>
      <c r="R735" s="144"/>
      <c r="S735" s="144"/>
    </row>
    <row r="736" spans="1:19" x14ac:dyDescent="0.3">
      <c r="A736" s="144"/>
      <c r="B736" s="144"/>
      <c r="C736" s="144"/>
      <c r="D736" s="144"/>
      <c r="E736" s="144"/>
      <c r="F736" s="144"/>
      <c r="G736" s="144"/>
      <c r="H736" s="144"/>
      <c r="I736" s="144"/>
      <c r="J736" s="144"/>
      <c r="K736" s="144"/>
      <c r="L736" s="144"/>
      <c r="M736" s="144"/>
      <c r="N736" s="144"/>
      <c r="O736" s="144"/>
      <c r="P736" s="144"/>
      <c r="Q736" s="144"/>
      <c r="R736" s="144"/>
      <c r="S736" s="144"/>
    </row>
    <row r="737" spans="1:19" x14ac:dyDescent="0.3">
      <c r="A737" s="144"/>
      <c r="B737" s="144"/>
      <c r="C737" s="144"/>
      <c r="D737" s="144"/>
      <c r="E737" s="144"/>
      <c r="F737" s="144"/>
      <c r="G737" s="144"/>
      <c r="H737" s="144"/>
      <c r="I737" s="144"/>
      <c r="J737" s="144"/>
      <c r="K737" s="144"/>
      <c r="L737" s="144"/>
      <c r="M737" s="144"/>
      <c r="N737" s="144"/>
      <c r="O737" s="144"/>
      <c r="P737" s="144"/>
      <c r="Q737" s="144"/>
      <c r="R737" s="144"/>
      <c r="S737" s="144"/>
    </row>
    <row r="738" spans="1:19" x14ac:dyDescent="0.3">
      <c r="A738" s="144"/>
      <c r="B738" s="144"/>
      <c r="C738" s="144"/>
      <c r="D738" s="144"/>
      <c r="E738" s="144"/>
      <c r="F738" s="144"/>
      <c r="G738" s="144"/>
      <c r="H738" s="144"/>
      <c r="I738" s="144"/>
      <c r="J738" s="144"/>
      <c r="K738" s="144"/>
      <c r="L738" s="144"/>
      <c r="M738" s="144"/>
      <c r="N738" s="144"/>
      <c r="O738" s="144"/>
      <c r="P738" s="144"/>
      <c r="Q738" s="144"/>
      <c r="R738" s="144"/>
      <c r="S738" s="144"/>
    </row>
    <row r="739" spans="1:19" x14ac:dyDescent="0.3">
      <c r="A739" s="144"/>
      <c r="B739" s="144"/>
      <c r="C739" s="144"/>
      <c r="D739" s="144"/>
      <c r="E739" s="144"/>
      <c r="F739" s="144"/>
      <c r="G739" s="144"/>
      <c r="H739" s="144"/>
      <c r="I739" s="144"/>
      <c r="J739" s="144"/>
      <c r="K739" s="144"/>
      <c r="L739" s="144"/>
      <c r="M739" s="144"/>
      <c r="N739" s="144"/>
      <c r="O739" s="144"/>
      <c r="P739" s="144"/>
      <c r="Q739" s="144"/>
      <c r="R739" s="144"/>
      <c r="S739" s="144"/>
    </row>
    <row r="740" spans="1:19" x14ac:dyDescent="0.3">
      <c r="A740" s="144"/>
      <c r="B740" s="144"/>
      <c r="C740" s="144"/>
      <c r="D740" s="144"/>
      <c r="E740" s="144"/>
      <c r="F740" s="144"/>
      <c r="G740" s="144"/>
      <c r="H740" s="144"/>
      <c r="I740" s="144"/>
      <c r="J740" s="144"/>
      <c r="K740" s="144"/>
      <c r="L740" s="144"/>
      <c r="M740" s="144"/>
      <c r="N740" s="144"/>
      <c r="O740" s="144"/>
      <c r="P740" s="144"/>
      <c r="Q740" s="144"/>
      <c r="R740" s="144"/>
      <c r="S740" s="144"/>
    </row>
    <row r="741" spans="1:19" x14ac:dyDescent="0.3">
      <c r="A741" s="144"/>
      <c r="B741" s="144"/>
      <c r="C741" s="144"/>
      <c r="D741" s="144"/>
      <c r="E741" s="144"/>
      <c r="F741" s="144"/>
      <c r="G741" s="144"/>
      <c r="H741" s="144"/>
      <c r="I741" s="144"/>
      <c r="J741" s="144"/>
      <c r="K741" s="144"/>
      <c r="L741" s="144"/>
      <c r="M741" s="144"/>
      <c r="N741" s="144"/>
      <c r="O741" s="144"/>
      <c r="P741" s="144"/>
      <c r="Q741" s="144"/>
      <c r="R741" s="144"/>
      <c r="S741" s="144"/>
    </row>
    <row r="742" spans="1:19" x14ac:dyDescent="0.3">
      <c r="A742" s="144"/>
      <c r="B742" s="144"/>
      <c r="C742" s="144"/>
      <c r="D742" s="144"/>
      <c r="E742" s="144"/>
      <c r="F742" s="144"/>
      <c r="G742" s="144"/>
      <c r="H742" s="144"/>
      <c r="I742" s="144"/>
      <c r="J742" s="144"/>
      <c r="K742" s="144"/>
      <c r="L742" s="144"/>
      <c r="M742" s="144"/>
      <c r="N742" s="144"/>
      <c r="O742" s="144"/>
      <c r="P742" s="144"/>
      <c r="Q742" s="144"/>
      <c r="R742" s="144"/>
      <c r="S742" s="144"/>
    </row>
    <row r="743" spans="1:19" x14ac:dyDescent="0.3">
      <c r="A743" s="144"/>
      <c r="B743" s="144"/>
      <c r="C743" s="144"/>
      <c r="D743" s="144"/>
      <c r="E743" s="144"/>
      <c r="F743" s="144"/>
      <c r="G743" s="144"/>
      <c r="H743" s="144"/>
      <c r="I743" s="144"/>
      <c r="J743" s="144"/>
      <c r="K743" s="144"/>
      <c r="L743" s="144"/>
      <c r="M743" s="144"/>
      <c r="N743" s="144"/>
      <c r="O743" s="144"/>
      <c r="P743" s="144"/>
      <c r="Q743" s="144"/>
      <c r="R743" s="144"/>
      <c r="S743" s="144"/>
    </row>
    <row r="744" spans="1:19" x14ac:dyDescent="0.3">
      <c r="A744" s="144"/>
      <c r="B744" s="144"/>
      <c r="C744" s="144"/>
      <c r="D744" s="144"/>
      <c r="E744" s="144"/>
      <c r="F744" s="144"/>
      <c r="G744" s="144"/>
      <c r="H744" s="144"/>
      <c r="I744" s="144"/>
      <c r="J744" s="144"/>
      <c r="K744" s="144"/>
      <c r="L744" s="144"/>
      <c r="M744" s="144"/>
      <c r="N744" s="144"/>
      <c r="O744" s="144"/>
      <c r="P744" s="144"/>
      <c r="Q744" s="144"/>
      <c r="R744" s="144"/>
      <c r="S744" s="144"/>
    </row>
    <row r="745" spans="1:19" x14ac:dyDescent="0.3">
      <c r="A745" s="144"/>
      <c r="B745" s="144"/>
      <c r="C745" s="144"/>
      <c r="D745" s="144"/>
      <c r="E745" s="144"/>
      <c r="F745" s="144"/>
      <c r="G745" s="144"/>
      <c r="H745" s="144"/>
      <c r="I745" s="144"/>
      <c r="J745" s="144"/>
      <c r="K745" s="144"/>
      <c r="L745" s="144"/>
      <c r="M745" s="144"/>
      <c r="N745" s="144"/>
      <c r="O745" s="144"/>
      <c r="P745" s="144"/>
      <c r="Q745" s="144"/>
      <c r="R745" s="144"/>
      <c r="S745" s="144"/>
    </row>
    <row r="746" spans="1:19" x14ac:dyDescent="0.3">
      <c r="A746" s="144"/>
      <c r="B746" s="144"/>
      <c r="C746" s="144"/>
      <c r="D746" s="144"/>
      <c r="E746" s="144"/>
      <c r="F746" s="144"/>
      <c r="G746" s="144"/>
      <c r="H746" s="144"/>
      <c r="I746" s="144"/>
      <c r="J746" s="144"/>
      <c r="K746" s="144"/>
      <c r="L746" s="144"/>
      <c r="M746" s="144"/>
      <c r="N746" s="144"/>
      <c r="O746" s="144"/>
      <c r="P746" s="144"/>
      <c r="Q746" s="144"/>
      <c r="R746" s="144"/>
      <c r="S746" s="144"/>
    </row>
    <row r="747" spans="1:19" x14ac:dyDescent="0.3">
      <c r="A747" s="144"/>
      <c r="B747" s="144"/>
      <c r="C747" s="144"/>
      <c r="D747" s="144"/>
      <c r="E747" s="144"/>
      <c r="F747" s="144"/>
      <c r="G747" s="144"/>
      <c r="H747" s="144"/>
      <c r="I747" s="144"/>
      <c r="J747" s="144"/>
      <c r="K747" s="144"/>
      <c r="L747" s="144"/>
      <c r="M747" s="144"/>
      <c r="N747" s="144"/>
      <c r="O747" s="144"/>
      <c r="P747" s="144"/>
      <c r="Q747" s="144"/>
      <c r="R747" s="144"/>
      <c r="S747" s="144"/>
    </row>
    <row r="748" spans="1:19" x14ac:dyDescent="0.3">
      <c r="A748" s="144"/>
      <c r="B748" s="144"/>
      <c r="C748" s="144"/>
      <c r="D748" s="144"/>
      <c r="E748" s="144"/>
      <c r="F748" s="144"/>
      <c r="G748" s="144"/>
      <c r="H748" s="144"/>
      <c r="I748" s="144"/>
      <c r="J748" s="144"/>
      <c r="K748" s="144"/>
      <c r="L748" s="144"/>
      <c r="M748" s="144"/>
      <c r="N748" s="144"/>
      <c r="O748" s="144"/>
      <c r="P748" s="144"/>
      <c r="Q748" s="144"/>
      <c r="R748" s="144"/>
      <c r="S748" s="144"/>
    </row>
    <row r="749" spans="1:19" x14ac:dyDescent="0.3">
      <c r="A749" s="144"/>
      <c r="B749" s="144"/>
      <c r="C749" s="144"/>
      <c r="D749" s="144"/>
      <c r="E749" s="144"/>
      <c r="F749" s="144"/>
      <c r="G749" s="144"/>
      <c r="H749" s="144"/>
      <c r="I749" s="144"/>
      <c r="J749" s="144"/>
      <c r="K749" s="144"/>
      <c r="L749" s="144"/>
      <c r="M749" s="144"/>
      <c r="N749" s="144"/>
      <c r="O749" s="144"/>
      <c r="P749" s="144"/>
      <c r="Q749" s="144"/>
      <c r="R749" s="144"/>
      <c r="S749" s="144"/>
    </row>
    <row r="750" spans="1:19" x14ac:dyDescent="0.3">
      <c r="A750" s="144"/>
      <c r="B750" s="144"/>
      <c r="C750" s="144"/>
      <c r="D750" s="144"/>
      <c r="E750" s="144"/>
      <c r="F750" s="144"/>
      <c r="G750" s="144"/>
      <c r="H750" s="144"/>
      <c r="I750" s="144"/>
      <c r="J750" s="144"/>
      <c r="K750" s="144"/>
      <c r="L750" s="144"/>
      <c r="M750" s="144"/>
      <c r="N750" s="144"/>
      <c r="O750" s="144"/>
      <c r="P750" s="144"/>
      <c r="Q750" s="144"/>
      <c r="R750" s="144"/>
      <c r="S750" s="144"/>
    </row>
    <row r="751" spans="1:19" x14ac:dyDescent="0.3">
      <c r="A751" s="144"/>
      <c r="B751" s="144"/>
      <c r="C751" s="144"/>
      <c r="D751" s="144"/>
      <c r="E751" s="144"/>
      <c r="F751" s="144"/>
      <c r="G751" s="144"/>
      <c r="H751" s="144"/>
      <c r="I751" s="144"/>
      <c r="J751" s="144"/>
      <c r="K751" s="144"/>
      <c r="L751" s="144"/>
      <c r="M751" s="144"/>
      <c r="N751" s="144"/>
      <c r="O751" s="144"/>
      <c r="P751" s="144"/>
      <c r="Q751" s="144"/>
      <c r="R751" s="144"/>
      <c r="S751" s="144"/>
    </row>
    <row r="752" spans="1:19" x14ac:dyDescent="0.3">
      <c r="A752" s="144"/>
      <c r="B752" s="144"/>
      <c r="C752" s="144"/>
      <c r="D752" s="144"/>
      <c r="E752" s="144"/>
      <c r="F752" s="144"/>
      <c r="G752" s="144"/>
      <c r="H752" s="144"/>
      <c r="I752" s="144"/>
      <c r="J752" s="144"/>
      <c r="K752" s="144"/>
      <c r="L752" s="144"/>
      <c r="M752" s="144"/>
      <c r="N752" s="144"/>
      <c r="O752" s="144"/>
      <c r="P752" s="144"/>
      <c r="Q752" s="144"/>
      <c r="R752" s="144"/>
      <c r="S752" s="144"/>
    </row>
    <row r="753" spans="1:19" x14ac:dyDescent="0.3">
      <c r="A753" s="144"/>
      <c r="B753" s="144"/>
      <c r="C753" s="144"/>
      <c r="D753" s="144"/>
      <c r="E753" s="144"/>
      <c r="F753" s="144"/>
      <c r="G753" s="144"/>
      <c r="H753" s="144"/>
      <c r="I753" s="144"/>
      <c r="J753" s="144"/>
      <c r="K753" s="144"/>
      <c r="L753" s="144"/>
      <c r="M753" s="144"/>
      <c r="N753" s="144"/>
      <c r="O753" s="144"/>
      <c r="P753" s="144"/>
      <c r="Q753" s="144"/>
      <c r="R753" s="144"/>
      <c r="S753" s="144"/>
    </row>
    <row r="754" spans="1:19" x14ac:dyDescent="0.3">
      <c r="A754" s="144"/>
      <c r="B754" s="144"/>
      <c r="C754" s="144"/>
      <c r="D754" s="144"/>
      <c r="E754" s="144"/>
      <c r="F754" s="144"/>
      <c r="G754" s="144"/>
      <c r="H754" s="144"/>
      <c r="I754" s="144"/>
      <c r="J754" s="144"/>
      <c r="K754" s="144"/>
      <c r="L754" s="144"/>
      <c r="M754" s="144"/>
      <c r="N754" s="144"/>
      <c r="O754" s="144"/>
      <c r="P754" s="144"/>
      <c r="Q754" s="144"/>
      <c r="R754" s="144"/>
      <c r="S754" s="144"/>
    </row>
    <row r="755" spans="1:19" x14ac:dyDescent="0.3">
      <c r="A755" s="144"/>
      <c r="B755" s="144"/>
      <c r="C755" s="144"/>
      <c r="D755" s="144"/>
      <c r="E755" s="144"/>
      <c r="F755" s="144"/>
      <c r="G755" s="144"/>
      <c r="H755" s="144"/>
      <c r="I755" s="144"/>
      <c r="J755" s="144"/>
      <c r="K755" s="144"/>
      <c r="L755" s="144"/>
      <c r="M755" s="144"/>
      <c r="N755" s="144"/>
      <c r="O755" s="144"/>
      <c r="P755" s="144"/>
      <c r="Q755" s="144"/>
      <c r="R755" s="144"/>
      <c r="S755" s="144"/>
    </row>
    <row r="756" spans="1:19" x14ac:dyDescent="0.3">
      <c r="A756" s="144"/>
      <c r="B756" s="144"/>
      <c r="C756" s="144"/>
      <c r="D756" s="144"/>
      <c r="E756" s="144"/>
      <c r="F756" s="144"/>
      <c r="G756" s="144"/>
      <c r="H756" s="144"/>
      <c r="I756" s="144"/>
      <c r="J756" s="144"/>
      <c r="K756" s="144"/>
      <c r="L756" s="144"/>
      <c r="M756" s="144"/>
      <c r="N756" s="144"/>
      <c r="O756" s="144"/>
      <c r="P756" s="144"/>
      <c r="Q756" s="144"/>
      <c r="R756" s="144"/>
      <c r="S756" s="144"/>
    </row>
    <row r="757" spans="1:19" x14ac:dyDescent="0.3">
      <c r="A757" s="144"/>
      <c r="B757" s="144"/>
      <c r="C757" s="144"/>
      <c r="D757" s="144"/>
      <c r="E757" s="144"/>
      <c r="F757" s="144"/>
      <c r="G757" s="144"/>
      <c r="H757" s="144"/>
      <c r="I757" s="144"/>
      <c r="J757" s="144"/>
      <c r="K757" s="144"/>
      <c r="L757" s="144"/>
      <c r="M757" s="144"/>
      <c r="N757" s="144"/>
      <c r="O757" s="144"/>
      <c r="P757" s="144"/>
      <c r="Q757" s="144"/>
      <c r="R757" s="144"/>
      <c r="S757" s="144"/>
    </row>
    <row r="758" spans="1:19" x14ac:dyDescent="0.3">
      <c r="A758" s="144"/>
      <c r="B758" s="144"/>
      <c r="C758" s="144"/>
      <c r="D758" s="144"/>
      <c r="E758" s="144"/>
      <c r="F758" s="144"/>
      <c r="G758" s="144"/>
      <c r="H758" s="144"/>
      <c r="I758" s="144"/>
      <c r="J758" s="144"/>
      <c r="K758" s="144"/>
      <c r="L758" s="144"/>
      <c r="M758" s="144"/>
      <c r="N758" s="144"/>
      <c r="O758" s="144"/>
      <c r="P758" s="144"/>
      <c r="Q758" s="144"/>
      <c r="R758" s="144"/>
      <c r="S758" s="144"/>
    </row>
    <row r="759" spans="1:19" x14ac:dyDescent="0.3">
      <c r="A759" s="144"/>
      <c r="B759" s="144"/>
      <c r="C759" s="144"/>
      <c r="D759" s="144"/>
      <c r="E759" s="144"/>
      <c r="F759" s="144"/>
      <c r="G759" s="144"/>
      <c r="H759" s="144"/>
      <c r="I759" s="144"/>
      <c r="J759" s="144"/>
      <c r="K759" s="144"/>
      <c r="L759" s="144"/>
      <c r="M759" s="144"/>
      <c r="N759" s="144"/>
      <c r="O759" s="144"/>
      <c r="P759" s="144"/>
      <c r="Q759" s="144"/>
      <c r="R759" s="144"/>
      <c r="S759" s="144"/>
    </row>
    <row r="760" spans="1:19" x14ac:dyDescent="0.3">
      <c r="A760" s="144"/>
      <c r="B760" s="144"/>
      <c r="C760" s="144"/>
      <c r="D760" s="144"/>
      <c r="E760" s="144"/>
      <c r="F760" s="144"/>
      <c r="G760" s="144"/>
      <c r="H760" s="144"/>
      <c r="I760" s="144"/>
      <c r="J760" s="144"/>
      <c r="K760" s="144"/>
      <c r="L760" s="144"/>
      <c r="M760" s="144"/>
      <c r="N760" s="144"/>
      <c r="O760" s="144"/>
      <c r="P760" s="144"/>
      <c r="Q760" s="144"/>
      <c r="R760" s="144"/>
      <c r="S760" s="144"/>
    </row>
    <row r="761" spans="1:19" x14ac:dyDescent="0.3">
      <c r="A761" s="144"/>
      <c r="B761" s="144"/>
      <c r="C761" s="144"/>
      <c r="D761" s="144"/>
      <c r="E761" s="144"/>
      <c r="F761" s="144"/>
      <c r="G761" s="144"/>
      <c r="H761" s="144"/>
      <c r="I761" s="144"/>
      <c r="J761" s="144"/>
      <c r="K761" s="144"/>
      <c r="L761" s="144"/>
      <c r="M761" s="144"/>
      <c r="N761" s="144"/>
      <c r="O761" s="144"/>
      <c r="P761" s="144"/>
      <c r="Q761" s="144"/>
      <c r="R761" s="144"/>
      <c r="S761" s="144"/>
    </row>
    <row r="762" spans="1:19" x14ac:dyDescent="0.3">
      <c r="A762" s="144"/>
      <c r="B762" s="144"/>
      <c r="C762" s="144"/>
      <c r="D762" s="144"/>
      <c r="E762" s="144"/>
      <c r="F762" s="144"/>
      <c r="G762" s="144"/>
      <c r="H762" s="144"/>
      <c r="I762" s="144"/>
      <c r="J762" s="144"/>
      <c r="K762" s="144"/>
      <c r="L762" s="144"/>
      <c r="M762" s="144"/>
      <c r="N762" s="144"/>
      <c r="O762" s="144"/>
      <c r="P762" s="144"/>
      <c r="Q762" s="144"/>
      <c r="R762" s="144"/>
      <c r="S762" s="144"/>
    </row>
    <row r="763" spans="1:19" x14ac:dyDescent="0.3">
      <c r="A763" s="144"/>
      <c r="B763" s="144"/>
      <c r="C763" s="144"/>
      <c r="D763" s="144"/>
      <c r="E763" s="144"/>
      <c r="F763" s="144"/>
      <c r="G763" s="144"/>
      <c r="H763" s="144"/>
      <c r="I763" s="144"/>
      <c r="J763" s="144"/>
      <c r="K763" s="144"/>
      <c r="L763" s="144"/>
      <c r="M763" s="144"/>
      <c r="N763" s="144"/>
      <c r="O763" s="144"/>
      <c r="P763" s="144"/>
      <c r="Q763" s="144"/>
      <c r="R763" s="144"/>
      <c r="S763" s="144"/>
    </row>
    <row r="764" spans="1:19" x14ac:dyDescent="0.3">
      <c r="A764" s="144"/>
      <c r="B764" s="144"/>
      <c r="C764" s="144"/>
      <c r="D764" s="144"/>
      <c r="E764" s="144"/>
      <c r="F764" s="144"/>
      <c r="G764" s="144"/>
      <c r="H764" s="144"/>
      <c r="I764" s="144"/>
      <c r="J764" s="144"/>
      <c r="K764" s="144"/>
      <c r="L764" s="144"/>
      <c r="M764" s="144"/>
      <c r="N764" s="144"/>
      <c r="O764" s="144"/>
      <c r="P764" s="144"/>
      <c r="Q764" s="144"/>
      <c r="R764" s="144"/>
      <c r="S764" s="144"/>
    </row>
    <row r="765" spans="1:19" x14ac:dyDescent="0.3">
      <c r="A765" s="144"/>
      <c r="B765" s="144"/>
      <c r="C765" s="144"/>
      <c r="D765" s="144"/>
      <c r="E765" s="144"/>
      <c r="F765" s="144"/>
      <c r="G765" s="144"/>
      <c r="H765" s="144"/>
      <c r="I765" s="144"/>
      <c r="J765" s="144"/>
      <c r="K765" s="144"/>
      <c r="L765" s="144"/>
      <c r="M765" s="144"/>
      <c r="N765" s="144"/>
      <c r="O765" s="144"/>
      <c r="P765" s="144"/>
      <c r="Q765" s="144"/>
      <c r="R765" s="144"/>
      <c r="S765" s="144"/>
    </row>
    <row r="766" spans="1:19" x14ac:dyDescent="0.3">
      <c r="A766" s="144"/>
      <c r="B766" s="144"/>
      <c r="C766" s="144"/>
      <c r="D766" s="144"/>
      <c r="E766" s="144"/>
      <c r="F766" s="144"/>
      <c r="G766" s="144"/>
      <c r="H766" s="144"/>
      <c r="I766" s="144"/>
      <c r="J766" s="144"/>
      <c r="K766" s="144"/>
      <c r="L766" s="144"/>
      <c r="M766" s="144"/>
      <c r="N766" s="144"/>
      <c r="O766" s="144"/>
      <c r="P766" s="144"/>
      <c r="Q766" s="144"/>
      <c r="R766" s="144"/>
      <c r="S766" s="144"/>
    </row>
    <row r="767" spans="1:19" x14ac:dyDescent="0.3">
      <c r="A767" s="144"/>
      <c r="B767" s="144"/>
      <c r="C767" s="144"/>
      <c r="D767" s="144"/>
      <c r="E767" s="144"/>
      <c r="F767" s="144"/>
      <c r="G767" s="144"/>
      <c r="H767" s="144"/>
      <c r="I767" s="144"/>
      <c r="J767" s="144"/>
      <c r="K767" s="144"/>
      <c r="L767" s="144"/>
      <c r="M767" s="144"/>
      <c r="N767" s="144"/>
      <c r="O767" s="144"/>
      <c r="P767" s="144"/>
      <c r="Q767" s="144"/>
      <c r="R767" s="144"/>
      <c r="S767" s="144"/>
    </row>
    <row r="768" spans="1:19" x14ac:dyDescent="0.3">
      <c r="A768" s="144"/>
      <c r="B768" s="144"/>
      <c r="C768" s="144"/>
      <c r="D768" s="144"/>
      <c r="E768" s="144"/>
      <c r="F768" s="144"/>
      <c r="G768" s="144"/>
      <c r="H768" s="144"/>
      <c r="I768" s="144"/>
      <c r="J768" s="144"/>
      <c r="K768" s="144"/>
      <c r="L768" s="144"/>
      <c r="M768" s="144"/>
      <c r="N768" s="144"/>
      <c r="O768" s="144"/>
      <c r="P768" s="144"/>
      <c r="Q768" s="144"/>
      <c r="R768" s="144"/>
      <c r="S768" s="144"/>
    </row>
    <row r="769" spans="1:19" x14ac:dyDescent="0.3">
      <c r="A769" s="144"/>
      <c r="B769" s="144"/>
      <c r="C769" s="144"/>
      <c r="D769" s="144"/>
      <c r="E769" s="144"/>
      <c r="F769" s="144"/>
      <c r="G769" s="144"/>
      <c r="H769" s="144"/>
      <c r="I769" s="144"/>
      <c r="J769" s="144"/>
      <c r="K769" s="144"/>
      <c r="L769" s="144"/>
      <c r="M769" s="144"/>
      <c r="N769" s="144"/>
      <c r="O769" s="144"/>
      <c r="P769" s="144"/>
      <c r="Q769" s="144"/>
      <c r="R769" s="144"/>
      <c r="S769" s="144"/>
    </row>
    <row r="770" spans="1:19" x14ac:dyDescent="0.3">
      <c r="A770" s="144"/>
      <c r="B770" s="144"/>
      <c r="C770" s="144"/>
      <c r="D770" s="144"/>
      <c r="E770" s="144"/>
      <c r="F770" s="144"/>
      <c r="G770" s="144"/>
      <c r="H770" s="144"/>
      <c r="I770" s="144"/>
      <c r="J770" s="144"/>
      <c r="K770" s="144"/>
      <c r="L770" s="144"/>
      <c r="M770" s="144"/>
      <c r="N770" s="144"/>
      <c r="O770" s="144"/>
      <c r="P770" s="144"/>
      <c r="Q770" s="144"/>
      <c r="R770" s="144"/>
      <c r="S770" s="144"/>
    </row>
    <row r="771" spans="1:19" x14ac:dyDescent="0.3">
      <c r="A771" s="144"/>
      <c r="B771" s="144"/>
      <c r="C771" s="144"/>
      <c r="D771" s="144"/>
      <c r="E771" s="144"/>
      <c r="F771" s="144"/>
      <c r="G771" s="144"/>
      <c r="H771" s="144"/>
      <c r="I771" s="144"/>
      <c r="J771" s="144"/>
      <c r="K771" s="144"/>
      <c r="L771" s="144"/>
      <c r="M771" s="144"/>
      <c r="N771" s="144"/>
      <c r="O771" s="144"/>
      <c r="P771" s="144"/>
      <c r="Q771" s="144"/>
      <c r="R771" s="144"/>
      <c r="S771" s="144"/>
    </row>
    <row r="772" spans="1:19" x14ac:dyDescent="0.3">
      <c r="A772" s="144"/>
      <c r="B772" s="144"/>
      <c r="C772" s="144"/>
      <c r="D772" s="144"/>
      <c r="E772" s="144"/>
      <c r="F772" s="144"/>
      <c r="G772" s="144"/>
      <c r="H772" s="144"/>
      <c r="I772" s="144"/>
      <c r="J772" s="144"/>
      <c r="K772" s="144"/>
      <c r="L772" s="144"/>
      <c r="M772" s="144"/>
      <c r="N772" s="144"/>
      <c r="O772" s="144"/>
      <c r="P772" s="144"/>
      <c r="Q772" s="144"/>
      <c r="R772" s="144"/>
      <c r="S772" s="144"/>
    </row>
    <row r="773" spans="1:19" x14ac:dyDescent="0.3">
      <c r="A773" s="144"/>
      <c r="B773" s="144"/>
      <c r="C773" s="144"/>
      <c r="D773" s="144"/>
      <c r="E773" s="144"/>
      <c r="F773" s="144"/>
      <c r="G773" s="144"/>
      <c r="H773" s="144"/>
      <c r="I773" s="144"/>
      <c r="J773" s="144"/>
      <c r="K773" s="144"/>
      <c r="L773" s="144"/>
      <c r="M773" s="144"/>
      <c r="N773" s="144"/>
      <c r="O773" s="144"/>
      <c r="P773" s="144"/>
      <c r="Q773" s="144"/>
      <c r="R773" s="144"/>
      <c r="S773" s="144"/>
    </row>
    <row r="774" spans="1:19" x14ac:dyDescent="0.3">
      <c r="A774" s="144"/>
      <c r="B774" s="144"/>
      <c r="C774" s="144"/>
      <c r="D774" s="144"/>
      <c r="E774" s="144"/>
      <c r="F774" s="144"/>
      <c r="G774" s="144"/>
      <c r="H774" s="144"/>
      <c r="I774" s="144"/>
      <c r="J774" s="144"/>
      <c r="K774" s="144"/>
      <c r="L774" s="144"/>
      <c r="M774" s="144"/>
      <c r="N774" s="144"/>
      <c r="O774" s="144"/>
      <c r="P774" s="144"/>
      <c r="Q774" s="144"/>
      <c r="R774" s="144"/>
      <c r="S774" s="144"/>
    </row>
    <row r="775" spans="1:19" x14ac:dyDescent="0.3">
      <c r="A775" s="144"/>
      <c r="B775" s="144"/>
      <c r="C775" s="144"/>
      <c r="D775" s="144"/>
      <c r="E775" s="144"/>
      <c r="F775" s="144"/>
      <c r="G775" s="144"/>
      <c r="H775" s="144"/>
      <c r="I775" s="144"/>
      <c r="J775" s="144"/>
      <c r="K775" s="144"/>
      <c r="L775" s="144"/>
      <c r="M775" s="144"/>
      <c r="N775" s="144"/>
      <c r="O775" s="144"/>
      <c r="P775" s="144"/>
      <c r="Q775" s="144"/>
      <c r="R775" s="144"/>
      <c r="S775" s="144"/>
    </row>
    <row r="776" spans="1:19" x14ac:dyDescent="0.3">
      <c r="A776" s="144"/>
      <c r="B776" s="144"/>
      <c r="C776" s="144"/>
      <c r="D776" s="144"/>
      <c r="E776" s="144"/>
      <c r="F776" s="144"/>
      <c r="G776" s="144"/>
      <c r="H776" s="144"/>
      <c r="I776" s="144"/>
      <c r="J776" s="144"/>
      <c r="K776" s="144"/>
      <c r="L776" s="144"/>
      <c r="M776" s="144"/>
      <c r="N776" s="144"/>
      <c r="O776" s="144"/>
      <c r="P776" s="144"/>
      <c r="Q776" s="144"/>
      <c r="R776" s="144"/>
      <c r="S776" s="144"/>
    </row>
    <row r="777" spans="1:19" x14ac:dyDescent="0.3">
      <c r="A777" s="144"/>
      <c r="B777" s="144"/>
      <c r="C777" s="144"/>
      <c r="D777" s="144"/>
      <c r="E777" s="144"/>
      <c r="F777" s="144"/>
      <c r="G777" s="144"/>
      <c r="H777" s="144"/>
      <c r="I777" s="144"/>
      <c r="J777" s="144"/>
      <c r="K777" s="144"/>
      <c r="L777" s="144"/>
      <c r="M777" s="144"/>
      <c r="N777" s="144"/>
      <c r="O777" s="144"/>
      <c r="P777" s="144"/>
      <c r="Q777" s="144"/>
      <c r="R777" s="144"/>
      <c r="S777" s="144"/>
    </row>
    <row r="778" spans="1:19" x14ac:dyDescent="0.3">
      <c r="A778" s="144"/>
      <c r="B778" s="144"/>
      <c r="C778" s="144"/>
      <c r="D778" s="144"/>
      <c r="E778" s="144"/>
      <c r="F778" s="144"/>
      <c r="G778" s="144"/>
      <c r="H778" s="144"/>
      <c r="I778" s="144"/>
      <c r="J778" s="144"/>
      <c r="K778" s="144"/>
      <c r="L778" s="144"/>
      <c r="M778" s="144"/>
      <c r="N778" s="144"/>
      <c r="O778" s="144"/>
      <c r="P778" s="144"/>
      <c r="Q778" s="144"/>
      <c r="R778" s="144"/>
      <c r="S778" s="144"/>
    </row>
    <row r="779" spans="1:19" x14ac:dyDescent="0.3">
      <c r="A779" s="144"/>
      <c r="B779" s="144"/>
      <c r="C779" s="144"/>
      <c r="D779" s="144"/>
      <c r="E779" s="144"/>
      <c r="F779" s="144"/>
      <c r="G779" s="144"/>
      <c r="H779" s="144"/>
      <c r="I779" s="144"/>
      <c r="J779" s="144"/>
      <c r="K779" s="144"/>
      <c r="L779" s="144"/>
      <c r="M779" s="144"/>
      <c r="N779" s="144"/>
      <c r="O779" s="144"/>
      <c r="P779" s="144"/>
      <c r="Q779" s="144"/>
      <c r="R779" s="144"/>
      <c r="S779" s="144"/>
    </row>
    <row r="780" spans="1:19" x14ac:dyDescent="0.3">
      <c r="A780" s="144"/>
      <c r="B780" s="144"/>
      <c r="C780" s="144"/>
      <c r="D780" s="144"/>
      <c r="E780" s="144"/>
      <c r="F780" s="144"/>
      <c r="G780" s="144"/>
      <c r="H780" s="144"/>
      <c r="I780" s="144"/>
      <c r="J780" s="144"/>
      <c r="K780" s="144"/>
      <c r="L780" s="144"/>
      <c r="M780" s="144"/>
      <c r="N780" s="144"/>
      <c r="O780" s="144"/>
      <c r="P780" s="144"/>
      <c r="Q780" s="144"/>
      <c r="R780" s="144"/>
      <c r="S780" s="144"/>
    </row>
    <row r="781" spans="1:19" x14ac:dyDescent="0.3">
      <c r="A781" s="144"/>
      <c r="B781" s="144"/>
      <c r="C781" s="144"/>
      <c r="D781" s="144"/>
      <c r="E781" s="144"/>
      <c r="F781" s="144"/>
      <c r="G781" s="144"/>
      <c r="H781" s="144"/>
      <c r="I781" s="144"/>
      <c r="J781" s="144"/>
      <c r="K781" s="144"/>
      <c r="L781" s="144"/>
      <c r="M781" s="144"/>
      <c r="N781" s="144"/>
      <c r="O781" s="144"/>
      <c r="P781" s="144"/>
      <c r="Q781" s="144"/>
      <c r="R781" s="144"/>
      <c r="S781" s="144"/>
    </row>
    <row r="782" spans="1:19" x14ac:dyDescent="0.3">
      <c r="A782" s="144"/>
      <c r="B782" s="144"/>
      <c r="C782" s="144"/>
      <c r="D782" s="144"/>
      <c r="E782" s="144"/>
      <c r="F782" s="144"/>
      <c r="G782" s="144"/>
      <c r="H782" s="144"/>
      <c r="I782" s="144"/>
      <c r="J782" s="144"/>
      <c r="K782" s="144"/>
      <c r="L782" s="144"/>
      <c r="M782" s="144"/>
      <c r="N782" s="144"/>
      <c r="O782" s="144"/>
      <c r="P782" s="144"/>
      <c r="Q782" s="144"/>
      <c r="R782" s="144"/>
      <c r="S782" s="144"/>
    </row>
    <row r="783" spans="1:19" x14ac:dyDescent="0.3">
      <c r="A783" s="144"/>
      <c r="B783" s="144"/>
      <c r="C783" s="144"/>
      <c r="D783" s="144"/>
      <c r="E783" s="144"/>
      <c r="F783" s="144"/>
      <c r="G783" s="144"/>
      <c r="H783" s="144"/>
      <c r="I783" s="144"/>
      <c r="J783" s="144"/>
      <c r="K783" s="144"/>
      <c r="L783" s="144"/>
      <c r="M783" s="144"/>
      <c r="N783" s="144"/>
      <c r="O783" s="144"/>
      <c r="P783" s="144"/>
      <c r="Q783" s="144"/>
      <c r="R783" s="144"/>
      <c r="S783" s="144"/>
    </row>
    <row r="784" spans="1:19" x14ac:dyDescent="0.3">
      <c r="A784" s="144"/>
      <c r="B784" s="144"/>
      <c r="C784" s="144"/>
      <c r="D784" s="144"/>
      <c r="E784" s="144"/>
      <c r="F784" s="144"/>
      <c r="G784" s="144"/>
      <c r="H784" s="144"/>
      <c r="I784" s="144"/>
      <c r="J784" s="144"/>
      <c r="K784" s="144"/>
      <c r="L784" s="144"/>
      <c r="M784" s="144"/>
      <c r="N784" s="144"/>
      <c r="O784" s="144"/>
      <c r="P784" s="144"/>
      <c r="Q784" s="144"/>
      <c r="R784" s="144"/>
      <c r="S784" s="144"/>
    </row>
    <row r="785" spans="1:19" x14ac:dyDescent="0.3">
      <c r="A785" s="144"/>
      <c r="B785" s="144"/>
      <c r="C785" s="144"/>
      <c r="D785" s="144"/>
      <c r="E785" s="144"/>
      <c r="F785" s="144"/>
      <c r="G785" s="144"/>
      <c r="H785" s="144"/>
      <c r="I785" s="144"/>
      <c r="J785" s="144"/>
      <c r="K785" s="144"/>
      <c r="L785" s="144"/>
      <c r="M785" s="144"/>
      <c r="N785" s="144"/>
      <c r="O785" s="144"/>
      <c r="P785" s="144"/>
      <c r="Q785" s="144"/>
      <c r="R785" s="144"/>
      <c r="S785" s="144"/>
    </row>
    <row r="786" spans="1:19" x14ac:dyDescent="0.3">
      <c r="A786" s="144"/>
      <c r="B786" s="144"/>
      <c r="C786" s="144"/>
      <c r="D786" s="144"/>
      <c r="E786" s="144"/>
      <c r="F786" s="144"/>
      <c r="G786" s="144"/>
      <c r="H786" s="144"/>
      <c r="I786" s="144"/>
      <c r="J786" s="144"/>
      <c r="K786" s="144"/>
      <c r="L786" s="144"/>
      <c r="M786" s="144"/>
      <c r="N786" s="144"/>
      <c r="O786" s="144"/>
      <c r="P786" s="144"/>
      <c r="Q786" s="144"/>
      <c r="R786" s="144"/>
      <c r="S786" s="144"/>
    </row>
    <row r="787" spans="1:19" x14ac:dyDescent="0.3">
      <c r="A787" s="144"/>
      <c r="B787" s="144"/>
      <c r="C787" s="144"/>
      <c r="D787" s="144"/>
      <c r="E787" s="144"/>
      <c r="F787" s="144"/>
      <c r="G787" s="144"/>
      <c r="H787" s="144"/>
      <c r="I787" s="144"/>
      <c r="J787" s="144"/>
      <c r="K787" s="144"/>
      <c r="L787" s="144"/>
      <c r="M787" s="144"/>
      <c r="N787" s="144"/>
      <c r="O787" s="144"/>
      <c r="P787" s="144"/>
      <c r="Q787" s="144"/>
      <c r="R787" s="144"/>
      <c r="S787" s="144"/>
    </row>
    <row r="788" spans="1:19" x14ac:dyDescent="0.3">
      <c r="A788" s="144"/>
      <c r="B788" s="144"/>
      <c r="C788" s="144"/>
      <c r="D788" s="144"/>
      <c r="E788" s="144"/>
      <c r="F788" s="144"/>
      <c r="G788" s="144"/>
      <c r="H788" s="144"/>
      <c r="I788" s="144"/>
      <c r="J788" s="144"/>
      <c r="K788" s="144"/>
      <c r="L788" s="144"/>
      <c r="M788" s="144"/>
      <c r="N788" s="144"/>
      <c r="O788" s="144"/>
      <c r="P788" s="144"/>
      <c r="Q788" s="144"/>
      <c r="R788" s="144"/>
      <c r="S788" s="144"/>
    </row>
    <row r="789" spans="1:19" x14ac:dyDescent="0.3">
      <c r="A789" s="144"/>
      <c r="B789" s="144"/>
      <c r="C789" s="144"/>
      <c r="D789" s="144"/>
      <c r="E789" s="144"/>
      <c r="F789" s="144"/>
      <c r="G789" s="144"/>
      <c r="H789" s="144"/>
      <c r="I789" s="144"/>
      <c r="J789" s="144"/>
      <c r="K789" s="144"/>
      <c r="L789" s="144"/>
      <c r="M789" s="144"/>
      <c r="N789" s="144"/>
      <c r="O789" s="144"/>
      <c r="P789" s="144"/>
      <c r="Q789" s="144"/>
      <c r="R789" s="144"/>
      <c r="S789" s="144"/>
    </row>
    <row r="790" spans="1:19" x14ac:dyDescent="0.3">
      <c r="A790" s="144"/>
      <c r="B790" s="144"/>
      <c r="C790" s="144"/>
      <c r="D790" s="144"/>
      <c r="E790" s="144"/>
      <c r="F790" s="144"/>
      <c r="G790" s="144"/>
      <c r="H790" s="144"/>
      <c r="I790" s="144"/>
      <c r="J790" s="144"/>
      <c r="K790" s="144"/>
      <c r="L790" s="144"/>
      <c r="M790" s="144"/>
      <c r="N790" s="144"/>
      <c r="O790" s="144"/>
      <c r="P790" s="144"/>
      <c r="Q790" s="144"/>
      <c r="R790" s="144"/>
      <c r="S790" s="144"/>
    </row>
    <row r="791" spans="1:19" x14ac:dyDescent="0.3">
      <c r="A791" s="144"/>
      <c r="B791" s="144"/>
      <c r="C791" s="144"/>
      <c r="D791" s="144"/>
      <c r="E791" s="144"/>
      <c r="F791" s="144"/>
      <c r="G791" s="144"/>
      <c r="H791" s="144"/>
      <c r="I791" s="144"/>
      <c r="J791" s="144"/>
      <c r="K791" s="144"/>
      <c r="L791" s="144"/>
      <c r="M791" s="144"/>
      <c r="N791" s="144"/>
      <c r="O791" s="144"/>
      <c r="P791" s="144"/>
      <c r="Q791" s="144"/>
      <c r="R791" s="144"/>
      <c r="S791" s="144"/>
    </row>
    <row r="792" spans="1:19" x14ac:dyDescent="0.3">
      <c r="A792" s="144"/>
      <c r="B792" s="144"/>
      <c r="C792" s="144"/>
      <c r="D792" s="144"/>
      <c r="E792" s="144"/>
      <c r="F792" s="144"/>
      <c r="G792" s="144"/>
      <c r="H792" s="144"/>
      <c r="I792" s="144"/>
      <c r="J792" s="144"/>
      <c r="K792" s="144"/>
      <c r="L792" s="144"/>
      <c r="M792" s="144"/>
      <c r="N792" s="144"/>
      <c r="O792" s="144"/>
      <c r="P792" s="144"/>
      <c r="Q792" s="144"/>
      <c r="R792" s="144"/>
      <c r="S792" s="144"/>
    </row>
    <row r="793" spans="1:19" x14ac:dyDescent="0.3">
      <c r="A793" s="144"/>
      <c r="B793" s="144"/>
      <c r="C793" s="144"/>
      <c r="D793" s="144"/>
      <c r="E793" s="144"/>
      <c r="F793" s="144"/>
      <c r="G793" s="144"/>
      <c r="H793" s="144"/>
      <c r="I793" s="144"/>
      <c r="J793" s="144"/>
      <c r="K793" s="144"/>
      <c r="L793" s="144"/>
      <c r="M793" s="144"/>
      <c r="N793" s="144"/>
      <c r="O793" s="144"/>
      <c r="P793" s="144"/>
      <c r="Q793" s="144"/>
      <c r="R793" s="144"/>
      <c r="S793" s="144"/>
    </row>
    <row r="794" spans="1:19" x14ac:dyDescent="0.3">
      <c r="A794" s="144"/>
      <c r="B794" s="144"/>
      <c r="C794" s="144"/>
      <c r="D794" s="144"/>
      <c r="E794" s="144"/>
      <c r="F794" s="144"/>
      <c r="G794" s="144"/>
      <c r="H794" s="144"/>
      <c r="I794" s="144"/>
      <c r="J794" s="144"/>
      <c r="K794" s="144"/>
      <c r="L794" s="144"/>
      <c r="M794" s="144"/>
      <c r="N794" s="144"/>
      <c r="O794" s="144"/>
      <c r="P794" s="144"/>
      <c r="Q794" s="144"/>
      <c r="R794" s="144"/>
      <c r="S794" s="144"/>
    </row>
    <row r="795" spans="1:19" x14ac:dyDescent="0.3">
      <c r="A795" s="144"/>
      <c r="B795" s="144"/>
      <c r="C795" s="144"/>
      <c r="D795" s="144"/>
      <c r="E795" s="144"/>
      <c r="F795" s="144"/>
      <c r="G795" s="144"/>
      <c r="H795" s="144"/>
      <c r="I795" s="144"/>
      <c r="J795" s="144"/>
      <c r="K795" s="144"/>
      <c r="L795" s="144"/>
      <c r="M795" s="144"/>
      <c r="N795" s="144"/>
      <c r="O795" s="144"/>
      <c r="P795" s="144"/>
      <c r="Q795" s="144"/>
      <c r="R795" s="144"/>
      <c r="S795" s="144"/>
    </row>
    <row r="796" spans="1:19" x14ac:dyDescent="0.3">
      <c r="A796" s="144"/>
      <c r="B796" s="144"/>
      <c r="C796" s="144"/>
      <c r="D796" s="144"/>
      <c r="E796" s="144"/>
      <c r="F796" s="144"/>
      <c r="G796" s="144"/>
      <c r="H796" s="144"/>
      <c r="I796" s="144"/>
      <c r="J796" s="144"/>
      <c r="K796" s="144"/>
      <c r="L796" s="144"/>
      <c r="M796" s="144"/>
      <c r="N796" s="144"/>
      <c r="O796" s="144"/>
      <c r="P796" s="144"/>
      <c r="Q796" s="144"/>
      <c r="R796" s="144"/>
      <c r="S796" s="144"/>
    </row>
    <row r="797" spans="1:19" x14ac:dyDescent="0.3">
      <c r="A797" s="144"/>
      <c r="B797" s="144"/>
      <c r="C797" s="144"/>
      <c r="D797" s="144"/>
      <c r="E797" s="144"/>
      <c r="F797" s="144"/>
      <c r="G797" s="144"/>
      <c r="H797" s="144"/>
      <c r="I797" s="144"/>
      <c r="J797" s="144"/>
      <c r="K797" s="144"/>
      <c r="L797" s="144"/>
      <c r="M797" s="144"/>
      <c r="N797" s="144"/>
      <c r="O797" s="144"/>
      <c r="P797" s="144"/>
      <c r="Q797" s="144"/>
      <c r="R797" s="144"/>
      <c r="S797" s="144"/>
    </row>
    <row r="798" spans="1:19" x14ac:dyDescent="0.3">
      <c r="A798" s="144"/>
      <c r="B798" s="144"/>
      <c r="C798" s="144"/>
      <c r="D798" s="144"/>
      <c r="E798" s="144"/>
      <c r="F798" s="144"/>
      <c r="G798" s="144"/>
      <c r="H798" s="144"/>
      <c r="I798" s="144"/>
      <c r="J798" s="144"/>
      <c r="K798" s="144"/>
      <c r="L798" s="144"/>
      <c r="M798" s="144"/>
      <c r="N798" s="144"/>
      <c r="O798" s="144"/>
      <c r="P798" s="144"/>
      <c r="Q798" s="144"/>
      <c r="R798" s="144"/>
      <c r="S798" s="144"/>
    </row>
    <row r="799" spans="1:19" x14ac:dyDescent="0.3">
      <c r="A799" s="144"/>
      <c r="B799" s="144"/>
      <c r="C799" s="144"/>
      <c r="D799" s="144"/>
      <c r="E799" s="144"/>
      <c r="F799" s="144"/>
      <c r="G799" s="144"/>
      <c r="H799" s="144"/>
      <c r="I799" s="144"/>
      <c r="J799" s="144"/>
      <c r="K799" s="144"/>
      <c r="L799" s="144"/>
      <c r="M799" s="144"/>
      <c r="N799" s="144"/>
      <c r="O799" s="144"/>
      <c r="P799" s="144"/>
      <c r="Q799" s="144"/>
      <c r="R799" s="144"/>
      <c r="S799" s="144"/>
    </row>
    <row r="800" spans="1:19" x14ac:dyDescent="0.3">
      <c r="A800" s="144"/>
      <c r="B800" s="144"/>
      <c r="C800" s="144"/>
      <c r="D800" s="144"/>
      <c r="E800" s="144"/>
      <c r="F800" s="144"/>
      <c r="G800" s="144"/>
      <c r="H800" s="144"/>
      <c r="I800" s="144"/>
      <c r="J800" s="144"/>
      <c r="K800" s="144"/>
      <c r="L800" s="144"/>
      <c r="M800" s="144"/>
      <c r="N800" s="144"/>
      <c r="O800" s="144"/>
      <c r="P800" s="144"/>
      <c r="Q800" s="144"/>
      <c r="R800" s="144"/>
      <c r="S800" s="144"/>
    </row>
    <row r="801" spans="1:19" x14ac:dyDescent="0.3">
      <c r="A801" s="144"/>
      <c r="B801" s="144"/>
      <c r="C801" s="144"/>
      <c r="D801" s="144"/>
      <c r="E801" s="144"/>
      <c r="F801" s="144"/>
      <c r="G801" s="144"/>
      <c r="H801" s="144"/>
      <c r="I801" s="144"/>
      <c r="J801" s="144"/>
      <c r="K801" s="144"/>
      <c r="L801" s="144"/>
      <c r="M801" s="144"/>
      <c r="N801" s="144"/>
      <c r="O801" s="144"/>
      <c r="P801" s="144"/>
      <c r="Q801" s="144"/>
      <c r="R801" s="144"/>
      <c r="S801" s="144"/>
    </row>
    <row r="802" spans="1:19" x14ac:dyDescent="0.3">
      <c r="A802" s="144"/>
      <c r="B802" s="144"/>
      <c r="C802" s="144"/>
      <c r="D802" s="144"/>
      <c r="E802" s="144"/>
      <c r="F802" s="144"/>
      <c r="G802" s="144"/>
      <c r="H802" s="144"/>
      <c r="I802" s="144"/>
      <c r="J802" s="144"/>
      <c r="K802" s="144"/>
      <c r="L802" s="144"/>
      <c r="M802" s="144"/>
      <c r="N802" s="144"/>
      <c r="O802" s="144"/>
      <c r="P802" s="144"/>
      <c r="Q802" s="144"/>
      <c r="R802" s="144"/>
      <c r="S802" s="144"/>
    </row>
    <row r="803" spans="1:19" x14ac:dyDescent="0.3">
      <c r="A803" s="144"/>
      <c r="B803" s="144"/>
      <c r="C803" s="144"/>
      <c r="D803" s="144"/>
      <c r="E803" s="144"/>
      <c r="F803" s="144"/>
      <c r="G803" s="144"/>
      <c r="H803" s="144"/>
      <c r="I803" s="144"/>
      <c r="J803" s="144"/>
      <c r="K803" s="144"/>
      <c r="L803" s="144"/>
      <c r="M803" s="144"/>
      <c r="N803" s="144"/>
      <c r="O803" s="144"/>
      <c r="P803" s="144"/>
      <c r="Q803" s="144"/>
      <c r="R803" s="144"/>
      <c r="S803" s="144"/>
    </row>
    <row r="804" spans="1:19" x14ac:dyDescent="0.3">
      <c r="A804" s="144"/>
      <c r="B804" s="144"/>
      <c r="C804" s="144"/>
      <c r="D804" s="144"/>
      <c r="E804" s="144"/>
      <c r="F804" s="144"/>
      <c r="G804" s="144"/>
      <c r="H804" s="144"/>
      <c r="I804" s="144"/>
      <c r="J804" s="144"/>
      <c r="K804" s="144"/>
      <c r="L804" s="144"/>
      <c r="M804" s="144"/>
      <c r="N804" s="144"/>
      <c r="O804" s="144"/>
      <c r="P804" s="144"/>
      <c r="Q804" s="144"/>
      <c r="R804" s="144"/>
      <c r="S804" s="144"/>
    </row>
    <row r="805" spans="1:19" x14ac:dyDescent="0.3">
      <c r="A805" s="144"/>
      <c r="B805" s="144"/>
      <c r="C805" s="144"/>
      <c r="D805" s="144"/>
      <c r="E805" s="144"/>
      <c r="F805" s="144"/>
      <c r="G805" s="144"/>
      <c r="H805" s="144"/>
      <c r="I805" s="144"/>
      <c r="J805" s="144"/>
      <c r="K805" s="144"/>
      <c r="L805" s="144"/>
      <c r="M805" s="144"/>
      <c r="N805" s="144"/>
      <c r="O805" s="144"/>
      <c r="P805" s="144"/>
      <c r="Q805" s="144"/>
      <c r="R805" s="144"/>
      <c r="S805" s="144"/>
    </row>
    <row r="806" spans="1:19" x14ac:dyDescent="0.3">
      <c r="A806" s="144"/>
      <c r="B806" s="144"/>
      <c r="C806" s="144"/>
      <c r="D806" s="144"/>
      <c r="E806" s="144"/>
      <c r="F806" s="144"/>
      <c r="G806" s="144"/>
      <c r="H806" s="144"/>
      <c r="I806" s="144"/>
      <c r="J806" s="144"/>
      <c r="K806" s="144"/>
      <c r="L806" s="144"/>
      <c r="M806" s="144"/>
      <c r="N806" s="144"/>
      <c r="O806" s="144"/>
      <c r="P806" s="144"/>
      <c r="Q806" s="144"/>
      <c r="R806" s="144"/>
      <c r="S806" s="144"/>
    </row>
    <row r="807" spans="1:19" x14ac:dyDescent="0.3">
      <c r="A807" s="144"/>
      <c r="B807" s="144"/>
      <c r="C807" s="144"/>
      <c r="D807" s="144"/>
      <c r="E807" s="144"/>
      <c r="F807" s="144"/>
      <c r="G807" s="144"/>
      <c r="H807" s="144"/>
      <c r="I807" s="144"/>
      <c r="J807" s="144"/>
      <c r="K807" s="144"/>
      <c r="L807" s="144"/>
      <c r="M807" s="144"/>
      <c r="N807" s="144"/>
      <c r="O807" s="144"/>
      <c r="P807" s="144"/>
      <c r="Q807" s="144"/>
      <c r="R807" s="144"/>
      <c r="S807" s="144"/>
    </row>
    <row r="808" spans="1:19" x14ac:dyDescent="0.3">
      <c r="A808" s="144"/>
      <c r="B808" s="144"/>
      <c r="C808" s="144"/>
      <c r="D808" s="144"/>
      <c r="E808" s="144"/>
      <c r="F808" s="144"/>
      <c r="G808" s="144"/>
      <c r="H808" s="144"/>
      <c r="I808" s="144"/>
      <c r="J808" s="144"/>
      <c r="K808" s="144"/>
      <c r="L808" s="144"/>
      <c r="M808" s="144"/>
      <c r="N808" s="144"/>
      <c r="O808" s="144"/>
      <c r="P808" s="144"/>
      <c r="Q808" s="144"/>
      <c r="R808" s="144"/>
      <c r="S808" s="144"/>
    </row>
    <row r="809" spans="1:19" x14ac:dyDescent="0.3">
      <c r="A809" s="144"/>
      <c r="B809" s="144"/>
      <c r="C809" s="144"/>
      <c r="D809" s="144"/>
      <c r="E809" s="144"/>
      <c r="F809" s="144"/>
      <c r="G809" s="144"/>
      <c r="H809" s="144"/>
      <c r="I809" s="144"/>
      <c r="J809" s="144"/>
      <c r="K809" s="144"/>
      <c r="L809" s="144"/>
      <c r="M809" s="144"/>
      <c r="N809" s="144"/>
      <c r="O809" s="144"/>
      <c r="P809" s="144"/>
      <c r="Q809" s="144"/>
      <c r="R809" s="144"/>
      <c r="S809" s="144"/>
    </row>
    <row r="810" spans="1:19" x14ac:dyDescent="0.3">
      <c r="A810" s="144"/>
      <c r="B810" s="144"/>
      <c r="C810" s="144"/>
      <c r="D810" s="144"/>
      <c r="E810" s="144"/>
      <c r="F810" s="144"/>
      <c r="G810" s="144"/>
      <c r="H810" s="144"/>
      <c r="I810" s="144"/>
      <c r="J810" s="144"/>
      <c r="K810" s="144"/>
      <c r="L810" s="144"/>
      <c r="M810" s="144"/>
      <c r="N810" s="144"/>
      <c r="O810" s="144"/>
      <c r="P810" s="144"/>
      <c r="Q810" s="144"/>
      <c r="R810" s="144"/>
      <c r="S810" s="144"/>
    </row>
    <row r="811" spans="1:19" x14ac:dyDescent="0.3">
      <c r="A811" s="144"/>
      <c r="B811" s="144"/>
      <c r="C811" s="144"/>
      <c r="D811" s="144"/>
      <c r="E811" s="144"/>
      <c r="F811" s="144"/>
      <c r="G811" s="144"/>
      <c r="H811" s="144"/>
      <c r="I811" s="144"/>
      <c r="J811" s="144"/>
      <c r="K811" s="144"/>
      <c r="L811" s="144"/>
      <c r="M811" s="144"/>
      <c r="N811" s="144"/>
      <c r="O811" s="144"/>
      <c r="P811" s="144"/>
      <c r="Q811" s="144"/>
      <c r="R811" s="144"/>
      <c r="S811" s="144"/>
    </row>
    <row r="812" spans="1:19" x14ac:dyDescent="0.3">
      <c r="A812" s="144"/>
      <c r="B812" s="144"/>
      <c r="C812" s="144"/>
      <c r="D812" s="144"/>
      <c r="E812" s="144"/>
      <c r="F812" s="144"/>
      <c r="G812" s="144"/>
      <c r="H812" s="144"/>
      <c r="I812" s="144"/>
      <c r="J812" s="144"/>
      <c r="K812" s="144"/>
      <c r="L812" s="144"/>
      <c r="M812" s="144"/>
      <c r="N812" s="144"/>
      <c r="O812" s="144"/>
      <c r="P812" s="144"/>
      <c r="Q812" s="144"/>
      <c r="R812" s="144"/>
      <c r="S812" s="144"/>
    </row>
    <row r="813" spans="1:19" x14ac:dyDescent="0.3">
      <c r="A813" s="144"/>
      <c r="B813" s="144"/>
      <c r="C813" s="144"/>
      <c r="D813" s="144"/>
      <c r="E813" s="144"/>
      <c r="F813" s="144"/>
      <c r="G813" s="144"/>
      <c r="H813" s="144"/>
      <c r="I813" s="144"/>
      <c r="J813" s="144"/>
      <c r="K813" s="144"/>
      <c r="L813" s="144"/>
      <c r="M813" s="144"/>
      <c r="N813" s="144"/>
      <c r="O813" s="144"/>
      <c r="P813" s="144"/>
      <c r="Q813" s="144"/>
      <c r="R813" s="144"/>
      <c r="S813" s="144"/>
    </row>
    <row r="814" spans="1:19" x14ac:dyDescent="0.3">
      <c r="A814" s="144"/>
      <c r="B814" s="144"/>
      <c r="C814" s="144"/>
      <c r="D814" s="144"/>
      <c r="E814" s="144"/>
      <c r="F814" s="144"/>
      <c r="G814" s="144"/>
      <c r="H814" s="144"/>
      <c r="I814" s="144"/>
      <c r="J814" s="144"/>
      <c r="K814" s="144"/>
      <c r="L814" s="144"/>
      <c r="M814" s="144"/>
      <c r="N814" s="144"/>
      <c r="O814" s="144"/>
      <c r="P814" s="144"/>
      <c r="Q814" s="144"/>
      <c r="R814" s="144"/>
      <c r="S814" s="144"/>
    </row>
    <row r="815" spans="1:19" x14ac:dyDescent="0.3">
      <c r="A815" s="144"/>
      <c r="B815" s="144"/>
      <c r="C815" s="144"/>
      <c r="D815" s="144"/>
      <c r="E815" s="144"/>
      <c r="F815" s="144"/>
      <c r="G815" s="144"/>
      <c r="H815" s="144"/>
      <c r="I815" s="144"/>
      <c r="J815" s="144"/>
      <c r="K815" s="144"/>
      <c r="L815" s="144"/>
      <c r="M815" s="144"/>
      <c r="N815" s="144"/>
      <c r="O815" s="144"/>
      <c r="P815" s="144"/>
      <c r="Q815" s="144"/>
      <c r="R815" s="144"/>
      <c r="S815" s="144"/>
    </row>
    <row r="816" spans="1:19" x14ac:dyDescent="0.3">
      <c r="A816" s="144"/>
      <c r="B816" s="144"/>
      <c r="C816" s="144"/>
      <c r="D816" s="144"/>
      <c r="E816" s="144"/>
      <c r="F816" s="144"/>
      <c r="G816" s="144"/>
      <c r="H816" s="144"/>
      <c r="I816" s="144"/>
      <c r="J816" s="144"/>
      <c r="K816" s="144"/>
      <c r="L816" s="144"/>
      <c r="M816" s="144"/>
      <c r="N816" s="144"/>
      <c r="O816" s="144"/>
      <c r="P816" s="144"/>
      <c r="Q816" s="144"/>
      <c r="R816" s="144"/>
      <c r="S816" s="144"/>
    </row>
    <row r="817" spans="1:19" x14ac:dyDescent="0.3">
      <c r="A817" s="144"/>
      <c r="B817" s="144"/>
      <c r="C817" s="144"/>
      <c r="D817" s="144"/>
      <c r="E817" s="144"/>
      <c r="F817" s="144"/>
      <c r="G817" s="144"/>
      <c r="H817" s="144"/>
      <c r="I817" s="144"/>
      <c r="J817" s="144"/>
      <c r="K817" s="144"/>
      <c r="L817" s="144"/>
      <c r="M817" s="144"/>
      <c r="N817" s="144"/>
      <c r="O817" s="144"/>
      <c r="P817" s="144"/>
      <c r="Q817" s="144"/>
      <c r="R817" s="144"/>
      <c r="S817" s="144"/>
    </row>
    <row r="818" spans="1:19" x14ac:dyDescent="0.3">
      <c r="A818" s="144"/>
      <c r="B818" s="144"/>
      <c r="C818" s="144"/>
      <c r="D818" s="144"/>
      <c r="E818" s="144"/>
      <c r="F818" s="144"/>
      <c r="G818" s="144"/>
      <c r="H818" s="144"/>
      <c r="I818" s="144"/>
      <c r="J818" s="144"/>
      <c r="K818" s="144"/>
      <c r="L818" s="144"/>
      <c r="M818" s="144"/>
      <c r="N818" s="144"/>
      <c r="O818" s="144"/>
      <c r="P818" s="144"/>
      <c r="Q818" s="144"/>
      <c r="R818" s="144"/>
      <c r="S818" s="144"/>
    </row>
    <row r="819" spans="1:19" x14ac:dyDescent="0.3">
      <c r="A819" s="144"/>
      <c r="B819" s="144"/>
      <c r="C819" s="144"/>
      <c r="D819" s="144"/>
      <c r="E819" s="144"/>
      <c r="F819" s="144"/>
      <c r="G819" s="144"/>
      <c r="H819" s="144"/>
      <c r="I819" s="144"/>
      <c r="J819" s="144"/>
      <c r="K819" s="144"/>
      <c r="L819" s="144"/>
      <c r="M819" s="144"/>
      <c r="N819" s="144"/>
      <c r="O819" s="144"/>
      <c r="P819" s="144"/>
      <c r="Q819" s="144"/>
      <c r="R819" s="144"/>
      <c r="S819" s="144"/>
    </row>
    <row r="820" spans="1:19" x14ac:dyDescent="0.3">
      <c r="A820" s="144"/>
      <c r="B820" s="144"/>
      <c r="C820" s="144"/>
      <c r="D820" s="144"/>
      <c r="E820" s="144"/>
      <c r="F820" s="144"/>
      <c r="G820" s="144"/>
      <c r="H820" s="144"/>
      <c r="I820" s="144"/>
      <c r="J820" s="144"/>
      <c r="K820" s="144"/>
      <c r="L820" s="144"/>
      <c r="M820" s="144"/>
      <c r="N820" s="144"/>
      <c r="O820" s="144"/>
      <c r="P820" s="144"/>
      <c r="Q820" s="144"/>
      <c r="R820" s="144"/>
      <c r="S820" s="144"/>
    </row>
    <row r="821" spans="1:19" x14ac:dyDescent="0.3">
      <c r="A821" s="144"/>
      <c r="B821" s="144"/>
      <c r="C821" s="144"/>
      <c r="D821" s="144"/>
      <c r="E821" s="144"/>
      <c r="F821" s="144"/>
      <c r="G821" s="144"/>
      <c r="H821" s="144"/>
      <c r="I821" s="144"/>
      <c r="J821" s="144"/>
      <c r="K821" s="144"/>
      <c r="L821" s="144"/>
      <c r="M821" s="144"/>
      <c r="N821" s="144"/>
      <c r="O821" s="144"/>
      <c r="P821" s="144"/>
      <c r="Q821" s="144"/>
      <c r="R821" s="144"/>
      <c r="S821" s="144"/>
    </row>
    <row r="822" spans="1:19" x14ac:dyDescent="0.3">
      <c r="A822" s="144"/>
      <c r="B822" s="144"/>
      <c r="C822" s="144"/>
      <c r="D822" s="144"/>
      <c r="E822" s="144"/>
      <c r="F822" s="144"/>
      <c r="G822" s="144"/>
      <c r="H822" s="144"/>
      <c r="I822" s="144"/>
      <c r="J822" s="144"/>
      <c r="K822" s="144"/>
      <c r="L822" s="144"/>
      <c r="M822" s="144"/>
      <c r="N822" s="144"/>
      <c r="O822" s="144"/>
      <c r="P822" s="144"/>
      <c r="Q822" s="144"/>
      <c r="R822" s="144"/>
      <c r="S822" s="144"/>
    </row>
    <row r="823" spans="1:19" x14ac:dyDescent="0.3">
      <c r="A823" s="144"/>
      <c r="B823" s="144"/>
      <c r="C823" s="144"/>
      <c r="D823" s="144"/>
      <c r="E823" s="144"/>
      <c r="F823" s="144"/>
      <c r="G823" s="144"/>
      <c r="H823" s="144"/>
      <c r="I823" s="144"/>
      <c r="J823" s="144"/>
      <c r="K823" s="144"/>
      <c r="L823" s="144"/>
      <c r="M823" s="144"/>
      <c r="N823" s="144"/>
      <c r="O823" s="144"/>
      <c r="P823" s="144"/>
      <c r="Q823" s="144"/>
      <c r="R823" s="144"/>
      <c r="S823" s="144"/>
    </row>
    <row r="824" spans="1:19" x14ac:dyDescent="0.3">
      <c r="A824" s="144"/>
      <c r="B824" s="144"/>
      <c r="C824" s="144"/>
      <c r="D824" s="144"/>
      <c r="E824" s="144"/>
      <c r="F824" s="144"/>
      <c r="G824" s="144"/>
      <c r="H824" s="144"/>
      <c r="I824" s="144"/>
      <c r="J824" s="144"/>
      <c r="K824" s="144"/>
      <c r="L824" s="144"/>
      <c r="M824" s="144"/>
      <c r="N824" s="144"/>
      <c r="O824" s="144"/>
      <c r="P824" s="144"/>
      <c r="Q824" s="144"/>
      <c r="R824" s="144"/>
      <c r="S824" s="144"/>
    </row>
    <row r="825" spans="1:19" x14ac:dyDescent="0.3">
      <c r="A825" s="144"/>
      <c r="B825" s="144"/>
      <c r="C825" s="144"/>
      <c r="D825" s="144"/>
      <c r="E825" s="144"/>
      <c r="F825" s="144"/>
      <c r="G825" s="144"/>
      <c r="H825" s="144"/>
      <c r="I825" s="144"/>
      <c r="J825" s="144"/>
      <c r="K825" s="144"/>
      <c r="L825" s="144"/>
      <c r="M825" s="144"/>
      <c r="N825" s="144"/>
      <c r="O825" s="144"/>
      <c r="P825" s="144"/>
      <c r="Q825" s="144"/>
      <c r="R825" s="144"/>
      <c r="S825" s="144"/>
    </row>
    <row r="826" spans="1:19" x14ac:dyDescent="0.3">
      <c r="A826" s="144"/>
      <c r="B826" s="144"/>
      <c r="C826" s="144"/>
      <c r="D826" s="144"/>
      <c r="E826" s="144"/>
      <c r="F826" s="144"/>
      <c r="G826" s="144"/>
      <c r="H826" s="144"/>
      <c r="I826" s="144"/>
      <c r="J826" s="144"/>
      <c r="K826" s="144"/>
      <c r="L826" s="144"/>
      <c r="M826" s="144"/>
      <c r="N826" s="144"/>
      <c r="O826" s="144"/>
      <c r="P826" s="144"/>
      <c r="Q826" s="144"/>
      <c r="R826" s="144"/>
      <c r="S826" s="144"/>
    </row>
    <row r="827" spans="1:19" x14ac:dyDescent="0.3">
      <c r="A827" s="144"/>
      <c r="B827" s="144"/>
      <c r="C827" s="144"/>
      <c r="D827" s="144"/>
      <c r="E827" s="144"/>
      <c r="F827" s="144"/>
      <c r="G827" s="144"/>
      <c r="H827" s="144"/>
      <c r="I827" s="144"/>
      <c r="J827" s="144"/>
      <c r="K827" s="144"/>
      <c r="L827" s="144"/>
      <c r="M827" s="144"/>
      <c r="N827" s="144"/>
      <c r="O827" s="144"/>
      <c r="P827" s="144"/>
      <c r="Q827" s="144"/>
      <c r="R827" s="144"/>
      <c r="S827" s="144"/>
    </row>
    <row r="828" spans="1:19" x14ac:dyDescent="0.3">
      <c r="A828" s="144"/>
      <c r="B828" s="144"/>
      <c r="C828" s="144"/>
      <c r="D828" s="144"/>
      <c r="E828" s="144"/>
      <c r="F828" s="144"/>
      <c r="G828" s="144"/>
      <c r="H828" s="144"/>
      <c r="I828" s="144"/>
      <c r="J828" s="144"/>
      <c r="K828" s="144"/>
      <c r="L828" s="144"/>
      <c r="M828" s="144"/>
      <c r="N828" s="144"/>
      <c r="O828" s="144"/>
      <c r="P828" s="144"/>
      <c r="Q828" s="144"/>
      <c r="R828" s="144"/>
      <c r="S828" s="144"/>
    </row>
    <row r="829" spans="1:19" x14ac:dyDescent="0.3">
      <c r="A829" s="144"/>
      <c r="B829" s="144"/>
      <c r="C829" s="144"/>
      <c r="D829" s="144"/>
      <c r="E829" s="144"/>
      <c r="F829" s="144"/>
      <c r="G829" s="144"/>
      <c r="H829" s="144"/>
      <c r="I829" s="144"/>
      <c r="J829" s="144"/>
      <c r="K829" s="144"/>
      <c r="L829" s="144"/>
      <c r="M829" s="144"/>
      <c r="N829" s="144"/>
      <c r="O829" s="144"/>
      <c r="P829" s="144"/>
      <c r="Q829" s="144"/>
      <c r="R829" s="144"/>
      <c r="S829" s="144"/>
    </row>
    <row r="830" spans="1:19" x14ac:dyDescent="0.3">
      <c r="A830" s="144"/>
      <c r="B830" s="144"/>
      <c r="C830" s="144"/>
      <c r="D830" s="144"/>
      <c r="E830" s="144"/>
      <c r="F830" s="144"/>
      <c r="G830" s="144"/>
      <c r="H830" s="144"/>
      <c r="I830" s="144"/>
      <c r="J830" s="144"/>
      <c r="K830" s="144"/>
      <c r="L830" s="144"/>
      <c r="M830" s="144"/>
      <c r="N830" s="144"/>
      <c r="O830" s="144"/>
      <c r="P830" s="144"/>
      <c r="Q830" s="144"/>
      <c r="R830" s="144"/>
      <c r="S830" s="144"/>
    </row>
    <row r="831" spans="1:19" x14ac:dyDescent="0.3">
      <c r="A831" s="144"/>
      <c r="B831" s="144"/>
      <c r="C831" s="144"/>
      <c r="D831" s="144"/>
      <c r="E831" s="144"/>
      <c r="F831" s="144"/>
      <c r="G831" s="144"/>
      <c r="H831" s="144"/>
      <c r="I831" s="144"/>
      <c r="J831" s="144"/>
      <c r="K831" s="144"/>
      <c r="L831" s="144"/>
      <c r="M831" s="144"/>
      <c r="N831" s="144"/>
      <c r="O831" s="144"/>
      <c r="P831" s="144"/>
      <c r="Q831" s="144"/>
      <c r="R831" s="144"/>
      <c r="S831" s="144"/>
    </row>
    <row r="832" spans="1:19" x14ac:dyDescent="0.3">
      <c r="A832" s="144"/>
      <c r="B832" s="144"/>
      <c r="C832" s="144"/>
      <c r="D832" s="144"/>
      <c r="E832" s="144"/>
      <c r="F832" s="144"/>
      <c r="G832" s="144"/>
      <c r="H832" s="144"/>
      <c r="I832" s="144"/>
      <c r="J832" s="144"/>
      <c r="K832" s="144"/>
      <c r="L832" s="144"/>
      <c r="M832" s="144"/>
      <c r="N832" s="144"/>
      <c r="O832" s="144"/>
      <c r="P832" s="144"/>
      <c r="Q832" s="144"/>
      <c r="R832" s="144"/>
      <c r="S832" s="144"/>
    </row>
    <row r="833" spans="1:19" x14ac:dyDescent="0.3">
      <c r="A833" s="144"/>
      <c r="B833" s="144"/>
      <c r="C833" s="144"/>
      <c r="D833" s="144"/>
      <c r="E833" s="144"/>
      <c r="F833" s="144"/>
      <c r="G833" s="144"/>
      <c r="H833" s="144"/>
      <c r="I833" s="144"/>
      <c r="J833" s="144"/>
      <c r="K833" s="144"/>
      <c r="L833" s="144"/>
      <c r="M833" s="144"/>
      <c r="N833" s="144"/>
      <c r="O833" s="144"/>
      <c r="P833" s="144"/>
      <c r="Q833" s="144"/>
      <c r="R833" s="144"/>
      <c r="S833" s="144"/>
    </row>
    <row r="834" spans="1:19" x14ac:dyDescent="0.3">
      <c r="A834" s="144"/>
      <c r="B834" s="144"/>
      <c r="C834" s="144"/>
      <c r="D834" s="144"/>
      <c r="E834" s="144"/>
      <c r="F834" s="144"/>
      <c r="G834" s="144"/>
      <c r="H834" s="144"/>
      <c r="I834" s="144"/>
      <c r="J834" s="144"/>
      <c r="K834" s="144"/>
      <c r="L834" s="144"/>
      <c r="M834" s="144"/>
      <c r="N834" s="144"/>
      <c r="O834" s="144"/>
      <c r="P834" s="144"/>
      <c r="Q834" s="144"/>
      <c r="R834" s="144"/>
      <c r="S834" s="144"/>
    </row>
    <row r="835" spans="1:19" x14ac:dyDescent="0.3">
      <c r="A835" s="144"/>
      <c r="B835" s="144"/>
      <c r="C835" s="144"/>
      <c r="D835" s="144"/>
      <c r="E835" s="144"/>
      <c r="F835" s="144"/>
      <c r="G835" s="144"/>
      <c r="H835" s="144"/>
      <c r="I835" s="144"/>
      <c r="J835" s="144"/>
      <c r="K835" s="144"/>
      <c r="L835" s="144"/>
      <c r="M835" s="144"/>
      <c r="N835" s="144"/>
      <c r="O835" s="144"/>
      <c r="P835" s="144"/>
      <c r="Q835" s="144"/>
      <c r="R835" s="144"/>
      <c r="S835" s="144"/>
    </row>
    <row r="836" spans="1:19" x14ac:dyDescent="0.3">
      <c r="A836" s="144"/>
      <c r="B836" s="144"/>
      <c r="C836" s="144"/>
      <c r="D836" s="144"/>
      <c r="E836" s="144"/>
      <c r="F836" s="144"/>
      <c r="G836" s="144"/>
      <c r="H836" s="144"/>
      <c r="I836" s="144"/>
      <c r="J836" s="144"/>
      <c r="K836" s="144"/>
      <c r="L836" s="144"/>
      <c r="M836" s="144"/>
      <c r="N836" s="144"/>
      <c r="O836" s="144"/>
      <c r="P836" s="144"/>
      <c r="Q836" s="144"/>
      <c r="R836" s="144"/>
      <c r="S836" s="144"/>
    </row>
    <row r="837" spans="1:19" x14ac:dyDescent="0.3">
      <c r="A837" s="144"/>
      <c r="B837" s="144"/>
      <c r="C837" s="144"/>
      <c r="D837" s="144"/>
      <c r="E837" s="144"/>
      <c r="F837" s="144"/>
      <c r="G837" s="144"/>
      <c r="H837" s="144"/>
      <c r="I837" s="144"/>
      <c r="J837" s="144"/>
      <c r="K837" s="144"/>
      <c r="L837" s="144"/>
      <c r="M837" s="144"/>
      <c r="N837" s="144"/>
      <c r="O837" s="144"/>
      <c r="P837" s="144"/>
      <c r="Q837" s="144"/>
      <c r="R837" s="144"/>
      <c r="S837" s="144"/>
    </row>
    <row r="838" spans="1:19" x14ac:dyDescent="0.3">
      <c r="A838" s="144"/>
      <c r="B838" s="144"/>
      <c r="C838" s="144"/>
      <c r="D838" s="144"/>
      <c r="E838" s="144"/>
      <c r="F838" s="144"/>
      <c r="G838" s="144"/>
      <c r="H838" s="144"/>
      <c r="I838" s="144"/>
      <c r="J838" s="144"/>
      <c r="K838" s="144"/>
      <c r="L838" s="144"/>
      <c r="M838" s="144"/>
      <c r="N838" s="144"/>
      <c r="O838" s="144"/>
      <c r="P838" s="144"/>
      <c r="Q838" s="144"/>
      <c r="R838" s="144"/>
      <c r="S838" s="144"/>
    </row>
    <row r="839" spans="1:19" x14ac:dyDescent="0.3">
      <c r="A839" s="144"/>
      <c r="B839" s="144"/>
      <c r="C839" s="144"/>
      <c r="D839" s="144"/>
      <c r="E839" s="144"/>
      <c r="F839" s="144"/>
      <c r="G839" s="144"/>
      <c r="H839" s="144"/>
      <c r="I839" s="144"/>
      <c r="J839" s="144"/>
      <c r="K839" s="144"/>
      <c r="L839" s="144"/>
      <c r="M839" s="144"/>
      <c r="N839" s="144"/>
      <c r="O839" s="144"/>
      <c r="P839" s="144"/>
      <c r="Q839" s="144"/>
      <c r="R839" s="144"/>
      <c r="S839" s="144"/>
    </row>
    <row r="840" spans="1:19" x14ac:dyDescent="0.3">
      <c r="A840" s="144"/>
      <c r="B840" s="144"/>
      <c r="C840" s="144"/>
      <c r="D840" s="144"/>
      <c r="E840" s="144"/>
      <c r="F840" s="144"/>
      <c r="G840" s="144"/>
      <c r="H840" s="144"/>
      <c r="I840" s="144"/>
      <c r="J840" s="144"/>
      <c r="K840" s="144"/>
      <c r="L840" s="144"/>
      <c r="M840" s="144"/>
      <c r="N840" s="144"/>
      <c r="O840" s="144"/>
      <c r="P840" s="144"/>
      <c r="Q840" s="144"/>
      <c r="R840" s="144"/>
      <c r="S840" s="144"/>
    </row>
    <row r="841" spans="1:19" x14ac:dyDescent="0.3">
      <c r="A841" s="144"/>
      <c r="B841" s="144"/>
      <c r="C841" s="144"/>
      <c r="D841" s="144"/>
      <c r="E841" s="144"/>
      <c r="F841" s="144"/>
      <c r="G841" s="144"/>
      <c r="H841" s="144"/>
      <c r="I841" s="144"/>
      <c r="J841" s="144"/>
      <c r="K841" s="144"/>
      <c r="L841" s="144"/>
      <c r="M841" s="144"/>
      <c r="N841" s="144"/>
      <c r="O841" s="144"/>
      <c r="P841" s="144"/>
      <c r="Q841" s="144"/>
      <c r="R841" s="144"/>
      <c r="S841" s="144"/>
    </row>
    <row r="842" spans="1:19" x14ac:dyDescent="0.3">
      <c r="A842" s="144"/>
      <c r="B842" s="144"/>
      <c r="C842" s="144"/>
      <c r="D842" s="144"/>
      <c r="E842" s="144"/>
      <c r="F842" s="144"/>
      <c r="G842" s="144"/>
      <c r="H842" s="144"/>
      <c r="I842" s="144"/>
      <c r="J842" s="144"/>
      <c r="K842" s="144"/>
      <c r="L842" s="144"/>
      <c r="M842" s="144"/>
      <c r="N842" s="144"/>
      <c r="O842" s="144"/>
      <c r="P842" s="144"/>
      <c r="Q842" s="144"/>
      <c r="R842" s="144"/>
      <c r="S842" s="144"/>
    </row>
    <row r="843" spans="1:19" x14ac:dyDescent="0.3">
      <c r="A843" s="144"/>
      <c r="B843" s="144"/>
      <c r="C843" s="144"/>
      <c r="D843" s="144"/>
      <c r="E843" s="144"/>
      <c r="F843" s="144"/>
      <c r="G843" s="144"/>
      <c r="H843" s="144"/>
      <c r="I843" s="144"/>
      <c r="J843" s="144"/>
      <c r="K843" s="144"/>
      <c r="L843" s="144"/>
      <c r="M843" s="144"/>
      <c r="N843" s="144"/>
      <c r="O843" s="144"/>
      <c r="P843" s="144"/>
      <c r="Q843" s="144"/>
      <c r="R843" s="144"/>
      <c r="S843" s="144"/>
    </row>
    <row r="844" spans="1:19" x14ac:dyDescent="0.3">
      <c r="A844" s="144"/>
      <c r="B844" s="144"/>
      <c r="C844" s="144"/>
      <c r="D844" s="144"/>
      <c r="E844" s="144"/>
      <c r="F844" s="144"/>
      <c r="G844" s="144"/>
      <c r="H844" s="144"/>
      <c r="I844" s="144"/>
      <c r="J844" s="144"/>
      <c r="K844" s="144"/>
      <c r="L844" s="144"/>
      <c r="M844" s="144"/>
      <c r="N844" s="144"/>
      <c r="O844" s="144"/>
      <c r="P844" s="144"/>
      <c r="Q844" s="144"/>
      <c r="R844" s="144"/>
      <c r="S844" s="144"/>
    </row>
    <row r="845" spans="1:19" x14ac:dyDescent="0.3">
      <c r="A845" s="144"/>
      <c r="B845" s="144"/>
      <c r="C845" s="144"/>
      <c r="D845" s="144"/>
      <c r="E845" s="144"/>
      <c r="F845" s="144"/>
      <c r="G845" s="144"/>
      <c r="H845" s="144"/>
      <c r="I845" s="144"/>
      <c r="J845" s="144"/>
      <c r="K845" s="144"/>
      <c r="L845" s="144"/>
      <c r="M845" s="144"/>
      <c r="N845" s="144"/>
      <c r="O845" s="144"/>
      <c r="P845" s="144"/>
      <c r="Q845" s="144"/>
      <c r="R845" s="144"/>
      <c r="S845" s="144"/>
    </row>
    <row r="846" spans="1:19" x14ac:dyDescent="0.3">
      <c r="A846" s="144"/>
      <c r="B846" s="144"/>
      <c r="C846" s="144"/>
      <c r="D846" s="144"/>
      <c r="E846" s="144"/>
      <c r="F846" s="144"/>
      <c r="G846" s="144"/>
      <c r="H846" s="144"/>
      <c r="I846" s="144"/>
      <c r="J846" s="144"/>
      <c r="K846" s="144"/>
      <c r="L846" s="144"/>
      <c r="M846" s="144"/>
      <c r="N846" s="144"/>
      <c r="O846" s="144"/>
      <c r="P846" s="144"/>
      <c r="Q846" s="144"/>
      <c r="R846" s="144"/>
      <c r="S846" s="144"/>
    </row>
    <row r="847" spans="1:19" x14ac:dyDescent="0.3">
      <c r="A847" s="144"/>
      <c r="B847" s="144"/>
      <c r="C847" s="144"/>
      <c r="D847" s="144"/>
      <c r="E847" s="144"/>
      <c r="F847" s="144"/>
      <c r="G847" s="144"/>
      <c r="H847" s="144"/>
      <c r="I847" s="144"/>
      <c r="J847" s="144"/>
      <c r="K847" s="144"/>
      <c r="L847" s="144"/>
      <c r="M847" s="144"/>
      <c r="N847" s="144"/>
      <c r="O847" s="144"/>
      <c r="P847" s="144"/>
      <c r="Q847" s="144"/>
      <c r="R847" s="144"/>
      <c r="S847" s="144"/>
    </row>
    <row r="848" spans="1:19" x14ac:dyDescent="0.3">
      <c r="A848" s="144"/>
      <c r="B848" s="144"/>
      <c r="C848" s="144"/>
      <c r="D848" s="144"/>
      <c r="E848" s="144"/>
      <c r="F848" s="144"/>
      <c r="G848" s="144"/>
      <c r="H848" s="144"/>
      <c r="I848" s="144"/>
      <c r="J848" s="144"/>
      <c r="K848" s="144"/>
      <c r="L848" s="144"/>
      <c r="M848" s="144"/>
      <c r="N848" s="144"/>
      <c r="O848" s="144"/>
      <c r="P848" s="144"/>
      <c r="Q848" s="144"/>
      <c r="R848" s="144"/>
      <c r="S848" s="144"/>
    </row>
    <row r="849" spans="1:19" x14ac:dyDescent="0.3">
      <c r="A849" s="144"/>
      <c r="B849" s="144"/>
      <c r="C849" s="144"/>
      <c r="D849" s="144"/>
      <c r="E849" s="144"/>
      <c r="F849" s="144"/>
      <c r="G849" s="144"/>
      <c r="H849" s="144"/>
      <c r="I849" s="144"/>
      <c r="J849" s="144"/>
      <c r="K849" s="144"/>
      <c r="L849" s="144"/>
      <c r="M849" s="144"/>
      <c r="N849" s="144"/>
      <c r="O849" s="144"/>
      <c r="P849" s="144"/>
      <c r="Q849" s="144"/>
      <c r="R849" s="144"/>
      <c r="S849" s="144"/>
    </row>
    <row r="850" spans="1:19" x14ac:dyDescent="0.3">
      <c r="A850" s="144"/>
      <c r="B850" s="144"/>
      <c r="C850" s="144"/>
      <c r="D850" s="144"/>
      <c r="E850" s="144"/>
      <c r="F850" s="144"/>
      <c r="G850" s="144"/>
      <c r="H850" s="144"/>
      <c r="I850" s="144"/>
      <c r="J850" s="144"/>
      <c r="K850" s="144"/>
      <c r="L850" s="144"/>
      <c r="M850" s="144"/>
      <c r="N850" s="144"/>
      <c r="O850" s="144"/>
      <c r="P850" s="144"/>
      <c r="Q850" s="144"/>
      <c r="R850" s="144"/>
      <c r="S850" s="144"/>
    </row>
    <row r="851" spans="1:19" x14ac:dyDescent="0.3">
      <c r="A851" s="144"/>
      <c r="B851" s="144"/>
      <c r="C851" s="144"/>
      <c r="D851" s="144"/>
      <c r="E851" s="144"/>
      <c r="F851" s="144"/>
      <c r="G851" s="144"/>
      <c r="H851" s="144"/>
      <c r="I851" s="144"/>
      <c r="J851" s="144"/>
      <c r="K851" s="144"/>
      <c r="L851" s="144"/>
      <c r="M851" s="144"/>
      <c r="N851" s="144"/>
      <c r="O851" s="144"/>
      <c r="P851" s="144"/>
      <c r="Q851" s="144"/>
      <c r="R851" s="144"/>
      <c r="S851" s="144"/>
    </row>
    <row r="852" spans="1:19" x14ac:dyDescent="0.3">
      <c r="A852" s="144"/>
      <c r="B852" s="144"/>
      <c r="C852" s="144"/>
      <c r="D852" s="144"/>
      <c r="E852" s="144"/>
      <c r="F852" s="144"/>
      <c r="G852" s="144"/>
      <c r="H852" s="144"/>
      <c r="I852" s="144"/>
      <c r="J852" s="144"/>
      <c r="K852" s="144"/>
      <c r="L852" s="144"/>
      <c r="M852" s="144"/>
      <c r="N852" s="144"/>
      <c r="O852" s="144"/>
      <c r="P852" s="144"/>
      <c r="Q852" s="144"/>
      <c r="R852" s="144"/>
      <c r="S852" s="144"/>
    </row>
    <row r="853" spans="1:19" x14ac:dyDescent="0.3">
      <c r="A853" s="144"/>
      <c r="B853" s="144"/>
      <c r="C853" s="144"/>
      <c r="D853" s="144"/>
      <c r="E853" s="144"/>
      <c r="F853" s="144"/>
      <c r="G853" s="144"/>
      <c r="H853" s="144"/>
      <c r="I853" s="144"/>
      <c r="J853" s="144"/>
      <c r="K853" s="144"/>
      <c r="L853" s="144"/>
      <c r="M853" s="144"/>
      <c r="N853" s="144"/>
      <c r="O853" s="144"/>
      <c r="P853" s="144"/>
      <c r="Q853" s="144"/>
      <c r="R853" s="144"/>
      <c r="S853" s="144"/>
    </row>
    <row r="854" spans="1:19" x14ac:dyDescent="0.3">
      <c r="A854" s="144"/>
      <c r="B854" s="144"/>
      <c r="C854" s="144"/>
      <c r="D854" s="144"/>
      <c r="E854" s="144"/>
      <c r="F854" s="144"/>
      <c r="G854" s="144"/>
      <c r="H854" s="144"/>
      <c r="I854" s="144"/>
      <c r="J854" s="144"/>
      <c r="K854" s="144"/>
      <c r="L854" s="144"/>
      <c r="M854" s="144"/>
      <c r="N854" s="144"/>
      <c r="O854" s="144"/>
      <c r="P854" s="144"/>
      <c r="Q854" s="144"/>
      <c r="R854" s="144"/>
      <c r="S854" s="144"/>
    </row>
    <row r="855" spans="1:19" x14ac:dyDescent="0.3">
      <c r="A855" s="144"/>
      <c r="B855" s="144"/>
      <c r="C855" s="144"/>
      <c r="D855" s="144"/>
      <c r="E855" s="144"/>
      <c r="F855" s="144"/>
      <c r="G855" s="144"/>
      <c r="H855" s="144"/>
      <c r="I855" s="144"/>
      <c r="J855" s="144"/>
      <c r="K855" s="144"/>
      <c r="L855" s="144"/>
      <c r="M855" s="144"/>
      <c r="N855" s="144"/>
      <c r="O855" s="144"/>
      <c r="P855" s="144"/>
      <c r="Q855" s="144"/>
      <c r="R855" s="144"/>
      <c r="S855" s="144"/>
    </row>
    <row r="856" spans="1:19" x14ac:dyDescent="0.3">
      <c r="A856" s="144"/>
      <c r="B856" s="144"/>
      <c r="C856" s="144"/>
      <c r="D856" s="144"/>
      <c r="E856" s="144"/>
      <c r="F856" s="144"/>
      <c r="G856" s="144"/>
      <c r="H856" s="144"/>
      <c r="I856" s="144"/>
      <c r="J856" s="144"/>
      <c r="K856" s="144"/>
      <c r="L856" s="144"/>
      <c r="M856" s="144"/>
      <c r="N856" s="144"/>
      <c r="O856" s="144"/>
      <c r="P856" s="144"/>
      <c r="Q856" s="144"/>
      <c r="R856" s="144"/>
      <c r="S856" s="144"/>
    </row>
    <row r="857" spans="1:19" x14ac:dyDescent="0.3">
      <c r="A857" s="144"/>
      <c r="B857" s="144"/>
      <c r="C857" s="144"/>
      <c r="D857" s="144"/>
      <c r="E857" s="144"/>
      <c r="F857" s="144"/>
      <c r="G857" s="144"/>
      <c r="H857" s="144"/>
      <c r="I857" s="144"/>
      <c r="J857" s="144"/>
      <c r="K857" s="144"/>
      <c r="L857" s="144"/>
      <c r="M857" s="144"/>
      <c r="N857" s="144"/>
      <c r="O857" s="144"/>
      <c r="P857" s="144"/>
      <c r="Q857" s="144"/>
      <c r="R857" s="144"/>
      <c r="S857" s="144"/>
    </row>
    <row r="858" spans="1:19" x14ac:dyDescent="0.3">
      <c r="A858" s="144"/>
      <c r="B858" s="144"/>
      <c r="C858" s="144"/>
      <c r="D858" s="144"/>
      <c r="E858" s="144"/>
      <c r="F858" s="144"/>
      <c r="G858" s="144"/>
      <c r="H858" s="144"/>
      <c r="I858" s="144"/>
      <c r="J858" s="144"/>
      <c r="K858" s="144"/>
      <c r="L858" s="144"/>
      <c r="M858" s="144"/>
      <c r="N858" s="144"/>
      <c r="O858" s="144"/>
      <c r="P858" s="144"/>
      <c r="Q858" s="144"/>
      <c r="R858" s="144"/>
      <c r="S858" s="144"/>
    </row>
    <row r="859" spans="1:19" x14ac:dyDescent="0.3">
      <c r="A859" s="144"/>
      <c r="B859" s="144"/>
      <c r="C859" s="144"/>
      <c r="D859" s="144"/>
      <c r="E859" s="144"/>
      <c r="F859" s="144"/>
      <c r="G859" s="144"/>
      <c r="H859" s="144"/>
      <c r="I859" s="144"/>
      <c r="J859" s="144"/>
      <c r="K859" s="144"/>
      <c r="L859" s="144"/>
      <c r="M859" s="144"/>
      <c r="N859" s="144"/>
      <c r="O859" s="144"/>
      <c r="P859" s="144"/>
      <c r="Q859" s="144"/>
      <c r="R859" s="144"/>
      <c r="S859" s="144"/>
    </row>
    <row r="860" spans="1:19" x14ac:dyDescent="0.3">
      <c r="A860" s="144"/>
      <c r="B860" s="144"/>
      <c r="C860" s="144"/>
      <c r="D860" s="144"/>
      <c r="E860" s="144"/>
      <c r="F860" s="144"/>
      <c r="G860" s="144"/>
      <c r="H860" s="144"/>
      <c r="I860" s="144"/>
      <c r="J860" s="144"/>
      <c r="K860" s="144"/>
      <c r="L860" s="144"/>
      <c r="M860" s="144"/>
      <c r="N860" s="144"/>
      <c r="O860" s="144"/>
      <c r="P860" s="144"/>
      <c r="Q860" s="144"/>
      <c r="R860" s="144"/>
      <c r="S860" s="144"/>
    </row>
    <row r="861" spans="1:19" x14ac:dyDescent="0.3">
      <c r="A861" s="144"/>
      <c r="B861" s="144"/>
      <c r="C861" s="144"/>
      <c r="D861" s="144"/>
      <c r="E861" s="144"/>
      <c r="F861" s="144"/>
      <c r="G861" s="144"/>
      <c r="H861" s="144"/>
      <c r="I861" s="144"/>
      <c r="J861" s="144"/>
      <c r="K861" s="144"/>
      <c r="L861" s="144"/>
      <c r="M861" s="144"/>
      <c r="N861" s="144"/>
      <c r="O861" s="144"/>
      <c r="P861" s="144"/>
      <c r="Q861" s="144"/>
      <c r="R861" s="144"/>
      <c r="S861" s="144"/>
    </row>
    <row r="862" spans="1:19" x14ac:dyDescent="0.3">
      <c r="A862" s="144"/>
      <c r="B862" s="144"/>
      <c r="C862" s="144"/>
      <c r="D862" s="144"/>
      <c r="E862" s="144"/>
      <c r="F862" s="144"/>
      <c r="G862" s="144"/>
      <c r="H862" s="144"/>
      <c r="I862" s="144"/>
      <c r="J862" s="144"/>
      <c r="K862" s="144"/>
      <c r="L862" s="144"/>
      <c r="M862" s="144"/>
      <c r="N862" s="144"/>
      <c r="O862" s="144"/>
      <c r="P862" s="144"/>
      <c r="Q862" s="144"/>
      <c r="R862" s="144"/>
      <c r="S862" s="144"/>
    </row>
    <row r="863" spans="1:19" x14ac:dyDescent="0.3">
      <c r="A863" s="144"/>
      <c r="B863" s="144"/>
      <c r="C863" s="144"/>
      <c r="D863" s="144"/>
      <c r="E863" s="144"/>
      <c r="F863" s="144"/>
      <c r="G863" s="144"/>
      <c r="H863" s="144"/>
      <c r="I863" s="144"/>
      <c r="J863" s="144"/>
      <c r="K863" s="144"/>
      <c r="L863" s="144"/>
      <c r="M863" s="144"/>
      <c r="N863" s="144"/>
      <c r="O863" s="144"/>
      <c r="P863" s="144"/>
      <c r="Q863" s="144"/>
      <c r="R863" s="144"/>
      <c r="S863" s="144"/>
    </row>
    <row r="864" spans="1:19" x14ac:dyDescent="0.3">
      <c r="A864" s="144"/>
      <c r="B864" s="144"/>
      <c r="C864" s="144"/>
      <c r="D864" s="144"/>
      <c r="E864" s="144"/>
      <c r="F864" s="144"/>
      <c r="G864" s="144"/>
      <c r="H864" s="144"/>
      <c r="I864" s="144"/>
      <c r="J864" s="144"/>
      <c r="K864" s="144"/>
      <c r="L864" s="144"/>
      <c r="M864" s="144"/>
      <c r="N864" s="144"/>
      <c r="O864" s="144"/>
      <c r="P864" s="144"/>
      <c r="Q864" s="144"/>
      <c r="R864" s="144"/>
      <c r="S864" s="144"/>
    </row>
    <row r="865" spans="1:19" x14ac:dyDescent="0.3">
      <c r="A865" s="144"/>
      <c r="B865" s="144"/>
      <c r="C865" s="144"/>
      <c r="D865" s="144"/>
      <c r="E865" s="144"/>
      <c r="F865" s="144"/>
      <c r="G865" s="144"/>
      <c r="H865" s="144"/>
      <c r="I865" s="144"/>
      <c r="J865" s="144"/>
      <c r="K865" s="144"/>
      <c r="L865" s="144"/>
      <c r="M865" s="144"/>
      <c r="N865" s="144"/>
      <c r="O865" s="144"/>
      <c r="P865" s="144"/>
      <c r="Q865" s="144"/>
      <c r="R865" s="144"/>
      <c r="S865" s="144"/>
    </row>
    <row r="866" spans="1:19" x14ac:dyDescent="0.3">
      <c r="A866" s="144"/>
      <c r="B866" s="144"/>
      <c r="C866" s="144"/>
      <c r="D866" s="144"/>
      <c r="E866" s="144"/>
      <c r="F866" s="144"/>
      <c r="G866" s="144"/>
      <c r="H866" s="144"/>
      <c r="I866" s="144"/>
      <c r="J866" s="144"/>
      <c r="K866" s="144"/>
      <c r="L866" s="144"/>
      <c r="M866" s="144"/>
      <c r="N866" s="144"/>
      <c r="O866" s="144"/>
      <c r="P866" s="144"/>
      <c r="Q866" s="144"/>
      <c r="R866" s="144"/>
      <c r="S866" s="144"/>
    </row>
    <row r="867" spans="1:19" x14ac:dyDescent="0.3">
      <c r="A867" s="144"/>
      <c r="B867" s="144"/>
      <c r="C867" s="144"/>
      <c r="D867" s="144"/>
      <c r="E867" s="144"/>
      <c r="F867" s="144"/>
      <c r="G867" s="144"/>
      <c r="H867" s="144"/>
      <c r="I867" s="144"/>
      <c r="J867" s="144"/>
      <c r="K867" s="144"/>
      <c r="L867" s="144"/>
      <c r="M867" s="144"/>
      <c r="N867" s="144"/>
      <c r="O867" s="144"/>
      <c r="P867" s="144"/>
      <c r="Q867" s="144"/>
      <c r="R867" s="144"/>
      <c r="S867" s="144"/>
    </row>
    <row r="868" spans="1:19" x14ac:dyDescent="0.3">
      <c r="A868" s="144"/>
      <c r="B868" s="144"/>
      <c r="C868" s="144"/>
      <c r="D868" s="144"/>
      <c r="E868" s="144"/>
      <c r="F868" s="144"/>
      <c r="G868" s="144"/>
      <c r="H868" s="144"/>
      <c r="I868" s="144"/>
      <c r="J868" s="144"/>
      <c r="K868" s="144"/>
      <c r="L868" s="144"/>
      <c r="M868" s="144"/>
      <c r="N868" s="144"/>
      <c r="O868" s="144"/>
      <c r="P868" s="144"/>
      <c r="Q868" s="144"/>
      <c r="R868" s="144"/>
      <c r="S868" s="144"/>
    </row>
    <row r="869" spans="1:19" x14ac:dyDescent="0.3">
      <c r="A869" s="144"/>
      <c r="B869" s="144"/>
      <c r="C869" s="144"/>
      <c r="D869" s="144"/>
      <c r="E869" s="144"/>
      <c r="F869" s="144"/>
      <c r="G869" s="144"/>
      <c r="H869" s="144"/>
      <c r="I869" s="144"/>
      <c r="J869" s="144"/>
      <c r="K869" s="144"/>
      <c r="L869" s="144"/>
      <c r="M869" s="144"/>
      <c r="N869" s="144"/>
      <c r="O869" s="144"/>
      <c r="P869" s="144"/>
      <c r="Q869" s="144"/>
      <c r="R869" s="144"/>
      <c r="S869" s="144"/>
    </row>
    <row r="870" spans="1:19" x14ac:dyDescent="0.3">
      <c r="A870" s="144"/>
      <c r="B870" s="144"/>
      <c r="C870" s="144"/>
      <c r="D870" s="144"/>
      <c r="E870" s="144"/>
      <c r="F870" s="144"/>
      <c r="G870" s="144"/>
      <c r="H870" s="144"/>
      <c r="I870" s="144"/>
      <c r="J870" s="144"/>
      <c r="K870" s="144"/>
      <c r="L870" s="144"/>
      <c r="M870" s="144"/>
      <c r="N870" s="144"/>
      <c r="O870" s="144"/>
      <c r="P870" s="144"/>
      <c r="Q870" s="144"/>
      <c r="R870" s="144"/>
      <c r="S870" s="144"/>
    </row>
    <row r="871" spans="1:19" x14ac:dyDescent="0.3">
      <c r="A871" s="144"/>
      <c r="B871" s="144"/>
      <c r="C871" s="144"/>
      <c r="D871" s="144"/>
      <c r="E871" s="144"/>
      <c r="F871" s="144"/>
      <c r="G871" s="144"/>
      <c r="H871" s="144"/>
      <c r="I871" s="144"/>
      <c r="J871" s="144"/>
      <c r="K871" s="144"/>
      <c r="L871" s="144"/>
      <c r="M871" s="144"/>
      <c r="N871" s="144"/>
      <c r="O871" s="144"/>
      <c r="P871" s="144"/>
      <c r="Q871" s="144"/>
      <c r="R871" s="144"/>
      <c r="S871" s="144"/>
    </row>
    <row r="872" spans="1:19" x14ac:dyDescent="0.3">
      <c r="A872" s="144"/>
      <c r="B872" s="144"/>
      <c r="C872" s="144"/>
      <c r="D872" s="144"/>
      <c r="E872" s="144"/>
      <c r="F872" s="144"/>
      <c r="G872" s="144"/>
      <c r="H872" s="144"/>
      <c r="I872" s="144"/>
      <c r="J872" s="144"/>
      <c r="K872" s="144"/>
      <c r="L872" s="144"/>
      <c r="M872" s="144"/>
      <c r="N872" s="144"/>
      <c r="O872" s="144"/>
      <c r="P872" s="144"/>
      <c r="Q872" s="144"/>
      <c r="R872" s="144"/>
      <c r="S872" s="144"/>
    </row>
    <row r="873" spans="1:19" x14ac:dyDescent="0.3">
      <c r="A873" s="144"/>
      <c r="B873" s="144"/>
      <c r="C873" s="144"/>
      <c r="D873" s="144"/>
      <c r="E873" s="144"/>
      <c r="F873" s="144"/>
      <c r="G873" s="144"/>
      <c r="H873" s="144"/>
      <c r="I873" s="144"/>
      <c r="J873" s="144"/>
      <c r="K873" s="144"/>
      <c r="L873" s="144"/>
      <c r="M873" s="144"/>
      <c r="N873" s="144"/>
      <c r="O873" s="144"/>
      <c r="P873" s="144"/>
      <c r="Q873" s="144"/>
      <c r="R873" s="144"/>
      <c r="S873" s="144"/>
    </row>
    <row r="874" spans="1:19" x14ac:dyDescent="0.3">
      <c r="A874" s="144"/>
      <c r="B874" s="144"/>
      <c r="C874" s="144"/>
      <c r="D874" s="144"/>
      <c r="E874" s="144"/>
      <c r="F874" s="144"/>
      <c r="G874" s="144"/>
      <c r="H874" s="144"/>
      <c r="I874" s="144"/>
      <c r="J874" s="144"/>
      <c r="K874" s="144"/>
      <c r="L874" s="144"/>
      <c r="M874" s="144"/>
      <c r="N874" s="144"/>
      <c r="O874" s="144"/>
      <c r="P874" s="144"/>
      <c r="Q874" s="144"/>
      <c r="R874" s="144"/>
      <c r="S874" s="144"/>
    </row>
    <row r="875" spans="1:19" x14ac:dyDescent="0.3">
      <c r="A875" s="144"/>
      <c r="B875" s="144"/>
      <c r="C875" s="144"/>
      <c r="D875" s="144"/>
      <c r="E875" s="144"/>
      <c r="F875" s="144"/>
      <c r="G875" s="144"/>
      <c r="H875" s="144"/>
      <c r="I875" s="144"/>
      <c r="J875" s="144"/>
      <c r="K875" s="144"/>
      <c r="L875" s="144"/>
      <c r="M875" s="144"/>
      <c r="N875" s="144"/>
      <c r="O875" s="144"/>
      <c r="P875" s="144"/>
      <c r="Q875" s="144"/>
      <c r="R875" s="144"/>
      <c r="S875" s="144"/>
    </row>
    <row r="876" spans="1:19" x14ac:dyDescent="0.3">
      <c r="A876" s="144"/>
      <c r="B876" s="144"/>
      <c r="C876" s="144"/>
      <c r="D876" s="144"/>
      <c r="E876" s="144"/>
      <c r="F876" s="144"/>
      <c r="G876" s="144"/>
      <c r="H876" s="144"/>
      <c r="I876" s="144"/>
      <c r="J876" s="144"/>
      <c r="K876" s="144"/>
      <c r="L876" s="144"/>
      <c r="M876" s="144"/>
      <c r="N876" s="144"/>
      <c r="O876" s="144"/>
      <c r="P876" s="144"/>
      <c r="Q876" s="144"/>
      <c r="R876" s="144"/>
      <c r="S876" s="144"/>
    </row>
    <row r="877" spans="1:19" x14ac:dyDescent="0.3">
      <c r="A877" s="144"/>
      <c r="B877" s="144"/>
      <c r="C877" s="144"/>
      <c r="D877" s="144"/>
      <c r="E877" s="144"/>
      <c r="F877" s="144"/>
      <c r="G877" s="144"/>
      <c r="H877" s="144"/>
      <c r="I877" s="144"/>
      <c r="J877" s="144"/>
      <c r="K877" s="144"/>
      <c r="L877" s="144"/>
      <c r="M877" s="144"/>
      <c r="N877" s="144"/>
      <c r="O877" s="144"/>
      <c r="P877" s="144"/>
      <c r="Q877" s="144"/>
      <c r="R877" s="144"/>
      <c r="S877" s="144"/>
    </row>
    <row r="878" spans="1:19" x14ac:dyDescent="0.3">
      <c r="A878" s="144"/>
      <c r="B878" s="144"/>
      <c r="C878" s="144"/>
      <c r="D878" s="144"/>
      <c r="E878" s="144"/>
      <c r="F878" s="144"/>
      <c r="G878" s="144"/>
      <c r="H878" s="144"/>
      <c r="I878" s="144"/>
      <c r="J878" s="144"/>
      <c r="K878" s="144"/>
      <c r="L878" s="144"/>
      <c r="M878" s="144"/>
      <c r="N878" s="144"/>
      <c r="O878" s="144"/>
      <c r="P878" s="144"/>
      <c r="Q878" s="144"/>
      <c r="R878" s="144"/>
      <c r="S878" s="144"/>
    </row>
    <row r="879" spans="1:19" x14ac:dyDescent="0.3">
      <c r="A879" s="144"/>
      <c r="B879" s="144"/>
      <c r="C879" s="144"/>
      <c r="D879" s="144"/>
      <c r="E879" s="144"/>
      <c r="F879" s="144"/>
      <c r="G879" s="144"/>
      <c r="H879" s="144"/>
      <c r="I879" s="144"/>
      <c r="J879" s="144"/>
      <c r="K879" s="144"/>
      <c r="L879" s="144"/>
      <c r="M879" s="144"/>
      <c r="N879" s="144"/>
      <c r="O879" s="144"/>
      <c r="P879" s="144"/>
      <c r="Q879" s="144"/>
      <c r="R879" s="144"/>
      <c r="S879" s="144"/>
    </row>
    <row r="880" spans="1:19" x14ac:dyDescent="0.3">
      <c r="A880" s="144"/>
      <c r="B880" s="144"/>
      <c r="C880" s="144"/>
      <c r="D880" s="144"/>
      <c r="E880" s="144"/>
      <c r="F880" s="144"/>
      <c r="G880" s="144"/>
      <c r="H880" s="144"/>
      <c r="I880" s="144"/>
      <c r="J880" s="144"/>
      <c r="K880" s="144"/>
      <c r="L880" s="144"/>
      <c r="M880" s="144"/>
      <c r="N880" s="144"/>
      <c r="O880" s="144"/>
      <c r="P880" s="144"/>
      <c r="Q880" s="144"/>
      <c r="R880" s="144"/>
      <c r="S880" s="144"/>
    </row>
    <row r="881" spans="1:19" x14ac:dyDescent="0.3">
      <c r="A881" s="144"/>
      <c r="B881" s="144"/>
      <c r="C881" s="144"/>
      <c r="D881" s="144"/>
      <c r="E881" s="144"/>
      <c r="F881" s="144"/>
      <c r="G881" s="144"/>
      <c r="H881" s="144"/>
      <c r="I881" s="144"/>
      <c r="J881" s="144"/>
      <c r="K881" s="144"/>
      <c r="L881" s="144"/>
      <c r="M881" s="144"/>
      <c r="N881" s="144"/>
      <c r="O881" s="144"/>
      <c r="P881" s="144"/>
      <c r="Q881" s="144"/>
      <c r="R881" s="144"/>
      <c r="S881" s="144"/>
    </row>
    <row r="882" spans="1:19" x14ac:dyDescent="0.3">
      <c r="A882" s="144"/>
      <c r="B882" s="144"/>
      <c r="C882" s="144"/>
      <c r="D882" s="144"/>
      <c r="E882" s="144"/>
      <c r="F882" s="144"/>
      <c r="G882" s="144"/>
      <c r="H882" s="144"/>
      <c r="I882" s="144"/>
      <c r="J882" s="144"/>
      <c r="K882" s="144"/>
      <c r="L882" s="144"/>
      <c r="M882" s="144"/>
      <c r="N882" s="144"/>
      <c r="O882" s="144"/>
      <c r="P882" s="144"/>
      <c r="Q882" s="144"/>
      <c r="R882" s="144"/>
      <c r="S882" s="144"/>
    </row>
    <row r="883" spans="1:19" x14ac:dyDescent="0.3">
      <c r="A883" s="144"/>
      <c r="B883" s="144"/>
      <c r="C883" s="144"/>
      <c r="D883" s="144"/>
      <c r="E883" s="144"/>
      <c r="F883" s="144"/>
      <c r="G883" s="144"/>
      <c r="H883" s="144"/>
      <c r="I883" s="144"/>
      <c r="J883" s="144"/>
      <c r="K883" s="144"/>
      <c r="L883" s="144"/>
      <c r="M883" s="144"/>
      <c r="N883" s="144"/>
      <c r="O883" s="144"/>
      <c r="P883" s="144"/>
      <c r="Q883" s="144"/>
      <c r="R883" s="144"/>
      <c r="S883" s="144"/>
    </row>
    <row r="884" spans="1:19" x14ac:dyDescent="0.3">
      <c r="A884" s="144"/>
      <c r="B884" s="144"/>
      <c r="C884" s="144"/>
      <c r="D884" s="144"/>
      <c r="E884" s="144"/>
      <c r="F884" s="144"/>
      <c r="G884" s="144"/>
      <c r="H884" s="144"/>
      <c r="I884" s="144"/>
      <c r="J884" s="144"/>
      <c r="K884" s="144"/>
      <c r="L884" s="144"/>
      <c r="M884" s="144"/>
      <c r="N884" s="144"/>
      <c r="O884" s="144"/>
      <c r="P884" s="144"/>
      <c r="Q884" s="144"/>
      <c r="R884" s="144"/>
      <c r="S884" s="144"/>
    </row>
    <row r="885" spans="1:19" x14ac:dyDescent="0.3">
      <c r="A885" s="144"/>
      <c r="B885" s="144"/>
      <c r="C885" s="144"/>
      <c r="D885" s="144"/>
      <c r="E885" s="144"/>
      <c r="F885" s="144"/>
      <c r="G885" s="144"/>
      <c r="H885" s="144"/>
      <c r="I885" s="144"/>
      <c r="J885" s="144"/>
      <c r="K885" s="144"/>
      <c r="L885" s="144"/>
      <c r="M885" s="144"/>
      <c r="N885" s="144"/>
      <c r="O885" s="144"/>
      <c r="P885" s="144"/>
      <c r="Q885" s="144"/>
      <c r="R885" s="144"/>
      <c r="S885" s="144"/>
    </row>
    <row r="886" spans="1:19" x14ac:dyDescent="0.3">
      <c r="A886" s="144"/>
      <c r="B886" s="144"/>
      <c r="C886" s="144"/>
      <c r="D886" s="144"/>
      <c r="E886" s="144"/>
      <c r="F886" s="144"/>
      <c r="G886" s="144"/>
      <c r="H886" s="144"/>
      <c r="I886" s="144"/>
      <c r="J886" s="144"/>
      <c r="K886" s="144"/>
      <c r="L886" s="144"/>
      <c r="M886" s="144"/>
      <c r="N886" s="144"/>
      <c r="O886" s="144"/>
      <c r="P886" s="144"/>
      <c r="Q886" s="144"/>
      <c r="R886" s="144"/>
      <c r="S886" s="144"/>
    </row>
    <row r="887" spans="1:19" x14ac:dyDescent="0.3">
      <c r="A887" s="144"/>
      <c r="B887" s="144"/>
      <c r="C887" s="144"/>
      <c r="D887" s="144"/>
      <c r="E887" s="144"/>
      <c r="F887" s="144"/>
      <c r="G887" s="144"/>
      <c r="H887" s="144"/>
      <c r="I887" s="144"/>
      <c r="J887" s="144"/>
      <c r="K887" s="144"/>
      <c r="L887" s="144"/>
      <c r="M887" s="144"/>
      <c r="N887" s="144"/>
      <c r="O887" s="144"/>
      <c r="P887" s="144"/>
      <c r="Q887" s="144"/>
      <c r="R887" s="144"/>
      <c r="S887" s="144"/>
    </row>
    <row r="888" spans="1:19" x14ac:dyDescent="0.3">
      <c r="A888" s="144"/>
      <c r="B888" s="144"/>
      <c r="C888" s="144"/>
      <c r="D888" s="144"/>
      <c r="E888" s="144"/>
      <c r="F888" s="144"/>
      <c r="G888" s="144"/>
      <c r="H888" s="144"/>
      <c r="I888" s="144"/>
      <c r="J888" s="144"/>
      <c r="K888" s="144"/>
      <c r="L888" s="144"/>
      <c r="M888" s="144"/>
      <c r="N888" s="144"/>
      <c r="O888" s="144"/>
      <c r="P888" s="144"/>
      <c r="Q888" s="144"/>
      <c r="R888" s="144"/>
      <c r="S888" s="144"/>
    </row>
    <row r="889" spans="1:19" x14ac:dyDescent="0.3">
      <c r="A889" s="144"/>
      <c r="B889" s="144"/>
      <c r="C889" s="144"/>
      <c r="D889" s="144"/>
      <c r="E889" s="144"/>
      <c r="F889" s="144"/>
      <c r="G889" s="144"/>
      <c r="H889" s="144"/>
      <c r="I889" s="144"/>
      <c r="J889" s="144"/>
      <c r="K889" s="144"/>
      <c r="L889" s="144"/>
      <c r="M889" s="144"/>
      <c r="N889" s="144"/>
      <c r="O889" s="144"/>
      <c r="P889" s="144"/>
      <c r="Q889" s="144"/>
      <c r="R889" s="144"/>
      <c r="S889" s="144"/>
    </row>
    <row r="890" spans="1:19" x14ac:dyDescent="0.3">
      <c r="A890" s="144"/>
      <c r="B890" s="144"/>
      <c r="C890" s="144"/>
      <c r="D890" s="144"/>
      <c r="E890" s="144"/>
      <c r="F890" s="144"/>
      <c r="G890" s="144"/>
      <c r="H890" s="144"/>
      <c r="I890" s="144"/>
      <c r="J890" s="144"/>
      <c r="K890" s="144"/>
      <c r="L890" s="144"/>
      <c r="M890" s="144"/>
      <c r="N890" s="144"/>
      <c r="O890" s="144"/>
      <c r="P890" s="144"/>
      <c r="Q890" s="144"/>
      <c r="R890" s="144"/>
      <c r="S890" s="144"/>
    </row>
    <row r="891" spans="1:19" x14ac:dyDescent="0.3">
      <c r="A891" s="144"/>
      <c r="B891" s="144"/>
      <c r="C891" s="144"/>
      <c r="D891" s="144"/>
      <c r="E891" s="144"/>
      <c r="F891" s="144"/>
      <c r="G891" s="144"/>
      <c r="H891" s="144"/>
      <c r="I891" s="144"/>
      <c r="J891" s="144"/>
      <c r="K891" s="144"/>
      <c r="L891" s="144"/>
      <c r="M891" s="144"/>
      <c r="N891" s="144"/>
      <c r="O891" s="144"/>
      <c r="P891" s="144"/>
      <c r="Q891" s="144"/>
      <c r="R891" s="144"/>
      <c r="S891" s="144"/>
    </row>
    <row r="892" spans="1:19" x14ac:dyDescent="0.3">
      <c r="A892" s="144"/>
      <c r="B892" s="144"/>
      <c r="C892" s="144"/>
      <c r="D892" s="144"/>
      <c r="E892" s="144"/>
      <c r="F892" s="144"/>
      <c r="G892" s="144"/>
      <c r="H892" s="144"/>
      <c r="I892" s="144"/>
      <c r="J892" s="144"/>
      <c r="K892" s="144"/>
      <c r="L892" s="144"/>
      <c r="M892" s="144"/>
      <c r="N892" s="144"/>
      <c r="O892" s="144"/>
      <c r="P892" s="144"/>
      <c r="Q892" s="144"/>
      <c r="R892" s="144"/>
      <c r="S892" s="144"/>
    </row>
    <row r="893" spans="1:19" x14ac:dyDescent="0.3">
      <c r="A893" s="144"/>
      <c r="B893" s="144"/>
      <c r="C893" s="144"/>
      <c r="D893" s="144"/>
      <c r="E893" s="144"/>
      <c r="F893" s="144"/>
      <c r="G893" s="144"/>
      <c r="H893" s="144"/>
      <c r="I893" s="144"/>
      <c r="J893" s="144"/>
      <c r="K893" s="144"/>
      <c r="L893" s="144"/>
      <c r="M893" s="144"/>
      <c r="N893" s="144"/>
      <c r="O893" s="144"/>
      <c r="P893" s="144"/>
      <c r="Q893" s="144"/>
      <c r="R893" s="144"/>
      <c r="S893" s="144"/>
    </row>
    <row r="894" spans="1:19" x14ac:dyDescent="0.3">
      <c r="A894" s="144"/>
      <c r="B894" s="144"/>
      <c r="C894" s="144"/>
      <c r="D894" s="144"/>
      <c r="E894" s="144"/>
      <c r="F894" s="144"/>
      <c r="G894" s="144"/>
      <c r="H894" s="144"/>
      <c r="I894" s="144"/>
      <c r="J894" s="144"/>
      <c r="K894" s="144"/>
      <c r="L894" s="144"/>
      <c r="M894" s="144"/>
      <c r="N894" s="144"/>
      <c r="O894" s="144"/>
      <c r="P894" s="144"/>
      <c r="Q894" s="144"/>
      <c r="R894" s="144"/>
      <c r="S894" s="144"/>
    </row>
    <row r="895" spans="1:19" x14ac:dyDescent="0.3">
      <c r="A895" s="144"/>
      <c r="B895" s="144"/>
      <c r="C895" s="144"/>
      <c r="D895" s="144"/>
      <c r="E895" s="144"/>
      <c r="F895" s="144"/>
      <c r="G895" s="144"/>
      <c r="H895" s="144"/>
      <c r="I895" s="144"/>
      <c r="J895" s="144"/>
      <c r="K895" s="144"/>
      <c r="L895" s="144"/>
      <c r="M895" s="144"/>
      <c r="N895" s="144"/>
      <c r="O895" s="144"/>
      <c r="P895" s="144"/>
      <c r="Q895" s="144"/>
      <c r="R895" s="144"/>
      <c r="S895" s="144"/>
    </row>
    <row r="896" spans="1:19" x14ac:dyDescent="0.3">
      <c r="A896" s="144"/>
      <c r="B896" s="144"/>
      <c r="C896" s="144"/>
      <c r="D896" s="144"/>
      <c r="E896" s="144"/>
      <c r="F896" s="144"/>
      <c r="G896" s="144"/>
      <c r="H896" s="144"/>
      <c r="I896" s="144"/>
      <c r="J896" s="144"/>
      <c r="K896" s="144"/>
      <c r="L896" s="144"/>
      <c r="M896" s="144"/>
      <c r="N896" s="144"/>
      <c r="O896" s="144"/>
      <c r="P896" s="144"/>
      <c r="Q896" s="144"/>
      <c r="R896" s="144"/>
      <c r="S896" s="144"/>
    </row>
    <row r="897" spans="1:19" x14ac:dyDescent="0.3">
      <c r="A897" s="144"/>
      <c r="B897" s="144"/>
      <c r="C897" s="144"/>
      <c r="D897" s="144"/>
      <c r="E897" s="144"/>
      <c r="F897" s="144"/>
      <c r="G897" s="144"/>
      <c r="H897" s="144"/>
      <c r="I897" s="144"/>
      <c r="J897" s="144"/>
      <c r="K897" s="144"/>
      <c r="L897" s="144"/>
      <c r="M897" s="144"/>
      <c r="N897" s="144"/>
      <c r="O897" s="144"/>
      <c r="P897" s="144"/>
      <c r="Q897" s="144"/>
      <c r="R897" s="144"/>
      <c r="S897" s="144"/>
    </row>
    <row r="898" spans="1:19" x14ac:dyDescent="0.3">
      <c r="A898" s="144"/>
      <c r="B898" s="144"/>
      <c r="C898" s="144"/>
      <c r="D898" s="144"/>
      <c r="E898" s="144"/>
      <c r="F898" s="144"/>
      <c r="G898" s="144"/>
      <c r="H898" s="144"/>
      <c r="I898" s="144"/>
      <c r="J898" s="144"/>
      <c r="K898" s="144"/>
      <c r="L898" s="144"/>
      <c r="M898" s="144"/>
      <c r="N898" s="144"/>
      <c r="O898" s="144"/>
      <c r="P898" s="144"/>
      <c r="Q898" s="144"/>
      <c r="R898" s="144"/>
      <c r="S898" s="144"/>
    </row>
    <row r="899" spans="1:19" x14ac:dyDescent="0.3">
      <c r="A899" s="144"/>
      <c r="B899" s="144"/>
      <c r="C899" s="144"/>
      <c r="D899" s="144"/>
      <c r="E899" s="144"/>
      <c r="F899" s="144"/>
      <c r="G899" s="144"/>
      <c r="H899" s="144"/>
      <c r="I899" s="144"/>
      <c r="J899" s="144"/>
      <c r="K899" s="144"/>
      <c r="L899" s="144"/>
      <c r="M899" s="144"/>
      <c r="N899" s="144"/>
      <c r="O899" s="144"/>
      <c r="P899" s="144"/>
      <c r="Q899" s="144"/>
      <c r="R899" s="144"/>
      <c r="S899" s="144"/>
    </row>
    <row r="900" spans="1:19" x14ac:dyDescent="0.3">
      <c r="A900" s="144"/>
      <c r="B900" s="144"/>
      <c r="C900" s="144"/>
      <c r="D900" s="144"/>
      <c r="E900" s="144"/>
      <c r="F900" s="144"/>
      <c r="G900" s="144"/>
      <c r="H900" s="144"/>
      <c r="I900" s="144"/>
      <c r="J900" s="144"/>
      <c r="K900" s="144"/>
      <c r="L900" s="144"/>
      <c r="M900" s="144"/>
      <c r="N900" s="144"/>
      <c r="O900" s="144"/>
      <c r="P900" s="144"/>
      <c r="Q900" s="144"/>
      <c r="R900" s="144"/>
      <c r="S900" s="144"/>
    </row>
    <row r="901" spans="1:19" x14ac:dyDescent="0.3">
      <c r="A901" s="144"/>
      <c r="B901" s="144"/>
      <c r="C901" s="144"/>
      <c r="D901" s="144"/>
      <c r="E901" s="144"/>
      <c r="F901" s="144"/>
      <c r="G901" s="144"/>
      <c r="H901" s="144"/>
      <c r="I901" s="144"/>
      <c r="J901" s="144"/>
      <c r="K901" s="144"/>
      <c r="L901" s="144"/>
      <c r="M901" s="144"/>
      <c r="N901" s="144"/>
      <c r="O901" s="144"/>
      <c r="P901" s="144"/>
      <c r="Q901" s="144"/>
      <c r="R901" s="144"/>
      <c r="S901" s="144"/>
    </row>
    <row r="902" spans="1:19" x14ac:dyDescent="0.3">
      <c r="A902" s="144"/>
      <c r="B902" s="144"/>
      <c r="C902" s="144"/>
      <c r="D902" s="144"/>
      <c r="E902" s="144"/>
      <c r="F902" s="144"/>
      <c r="G902" s="144"/>
      <c r="H902" s="144"/>
      <c r="I902" s="144"/>
      <c r="J902" s="144"/>
      <c r="K902" s="144"/>
      <c r="L902" s="144"/>
      <c r="M902" s="144"/>
      <c r="N902" s="144"/>
      <c r="O902" s="144"/>
      <c r="P902" s="144"/>
      <c r="Q902" s="144"/>
      <c r="R902" s="144"/>
      <c r="S902" s="144"/>
    </row>
    <row r="903" spans="1:19" x14ac:dyDescent="0.3">
      <c r="A903" s="144"/>
      <c r="B903" s="144"/>
      <c r="C903" s="144"/>
      <c r="D903" s="144"/>
      <c r="E903" s="144"/>
      <c r="F903" s="144"/>
      <c r="G903" s="144"/>
      <c r="H903" s="144"/>
      <c r="I903" s="144"/>
      <c r="J903" s="144"/>
      <c r="K903" s="144"/>
      <c r="L903" s="144"/>
      <c r="M903" s="144"/>
      <c r="N903" s="144"/>
      <c r="O903" s="144"/>
      <c r="P903" s="144"/>
      <c r="Q903" s="144"/>
      <c r="R903" s="144"/>
      <c r="S903" s="144"/>
    </row>
    <row r="904" spans="1:19" x14ac:dyDescent="0.3">
      <c r="A904" s="144"/>
      <c r="B904" s="144"/>
      <c r="C904" s="144"/>
      <c r="D904" s="144"/>
      <c r="E904" s="144"/>
      <c r="F904" s="144"/>
      <c r="G904" s="144"/>
      <c r="H904" s="144"/>
      <c r="I904" s="144"/>
      <c r="J904" s="144"/>
      <c r="K904" s="144"/>
      <c r="L904" s="144"/>
      <c r="M904" s="144"/>
      <c r="N904" s="144"/>
      <c r="O904" s="144"/>
      <c r="P904" s="144"/>
      <c r="Q904" s="144"/>
      <c r="R904" s="144"/>
      <c r="S904" s="144"/>
    </row>
    <row r="905" spans="1:19" x14ac:dyDescent="0.3">
      <c r="A905" s="144"/>
      <c r="B905" s="144"/>
      <c r="C905" s="144"/>
      <c r="D905" s="144"/>
      <c r="E905" s="144"/>
      <c r="F905" s="144"/>
      <c r="G905" s="144"/>
      <c r="H905" s="144"/>
      <c r="I905" s="144"/>
      <c r="J905" s="144"/>
      <c r="K905" s="144"/>
      <c r="L905" s="144"/>
      <c r="M905" s="144"/>
      <c r="N905" s="144"/>
      <c r="O905" s="144"/>
      <c r="P905" s="144"/>
      <c r="Q905" s="144"/>
      <c r="R905" s="144"/>
      <c r="S905" s="144"/>
    </row>
    <row r="906" spans="1:19" x14ac:dyDescent="0.3">
      <c r="A906" s="144"/>
      <c r="B906" s="144"/>
      <c r="C906" s="144"/>
      <c r="D906" s="144"/>
      <c r="E906" s="144"/>
      <c r="F906" s="144"/>
      <c r="G906" s="144"/>
      <c r="H906" s="144"/>
      <c r="I906" s="144"/>
      <c r="J906" s="144"/>
      <c r="K906" s="144"/>
      <c r="L906" s="144"/>
      <c r="M906" s="144"/>
      <c r="N906" s="144"/>
      <c r="O906" s="144"/>
      <c r="P906" s="144"/>
      <c r="Q906" s="144"/>
      <c r="R906" s="144"/>
      <c r="S906" s="144"/>
    </row>
    <row r="907" spans="1:19" x14ac:dyDescent="0.3">
      <c r="A907" s="144"/>
      <c r="B907" s="144"/>
      <c r="C907" s="144"/>
      <c r="D907" s="144"/>
      <c r="E907" s="144"/>
      <c r="F907" s="144"/>
      <c r="G907" s="144"/>
      <c r="H907" s="144"/>
      <c r="I907" s="144"/>
      <c r="J907" s="144"/>
      <c r="K907" s="144"/>
      <c r="L907" s="144"/>
      <c r="M907" s="144"/>
      <c r="N907" s="144"/>
      <c r="O907" s="144"/>
      <c r="P907" s="144"/>
      <c r="Q907" s="144"/>
      <c r="R907" s="144"/>
      <c r="S907" s="144"/>
    </row>
    <row r="908" spans="1:19" x14ac:dyDescent="0.3">
      <c r="A908" s="144"/>
      <c r="B908" s="144"/>
      <c r="C908" s="144"/>
      <c r="D908" s="144"/>
      <c r="E908" s="144"/>
      <c r="F908" s="144"/>
      <c r="G908" s="144"/>
      <c r="H908" s="144"/>
      <c r="I908" s="144"/>
      <c r="J908" s="144"/>
      <c r="K908" s="144"/>
      <c r="L908" s="144"/>
      <c r="M908" s="144"/>
      <c r="N908" s="144"/>
      <c r="O908" s="144"/>
      <c r="P908" s="144"/>
      <c r="Q908" s="144"/>
      <c r="R908" s="144"/>
      <c r="S908" s="144"/>
    </row>
    <row r="909" spans="1:19" x14ac:dyDescent="0.3">
      <c r="A909" s="144"/>
      <c r="B909" s="144"/>
      <c r="C909" s="144"/>
      <c r="D909" s="144"/>
      <c r="E909" s="144"/>
      <c r="F909" s="144"/>
      <c r="G909" s="144"/>
      <c r="H909" s="144"/>
      <c r="I909" s="144"/>
      <c r="J909" s="144"/>
      <c r="K909" s="144"/>
      <c r="L909" s="144"/>
      <c r="M909" s="144"/>
      <c r="N909" s="144"/>
      <c r="O909" s="144"/>
      <c r="P909" s="144"/>
      <c r="Q909" s="144"/>
      <c r="R909" s="144"/>
      <c r="S909" s="144"/>
    </row>
    <row r="910" spans="1:19" x14ac:dyDescent="0.3">
      <c r="A910" s="144"/>
      <c r="B910" s="144"/>
      <c r="C910" s="144"/>
      <c r="D910" s="144"/>
      <c r="E910" s="144"/>
      <c r="F910" s="144"/>
      <c r="G910" s="144"/>
      <c r="H910" s="144"/>
      <c r="I910" s="144"/>
      <c r="J910" s="144"/>
      <c r="K910" s="144"/>
      <c r="L910" s="144"/>
      <c r="M910" s="144"/>
      <c r="N910" s="144"/>
      <c r="O910" s="144"/>
      <c r="P910" s="144"/>
      <c r="Q910" s="144"/>
      <c r="R910" s="144"/>
      <c r="S910" s="144"/>
    </row>
    <row r="911" spans="1:19" x14ac:dyDescent="0.3">
      <c r="A911" s="144"/>
      <c r="B911" s="144"/>
      <c r="C911" s="144"/>
      <c r="D911" s="144"/>
      <c r="E911" s="144"/>
      <c r="F911" s="144"/>
      <c r="G911" s="144"/>
      <c r="H911" s="144"/>
      <c r="I911" s="144"/>
      <c r="J911" s="144"/>
      <c r="K911" s="144"/>
      <c r="L911" s="144"/>
      <c r="M911" s="144"/>
      <c r="N911" s="144"/>
      <c r="O911" s="144"/>
      <c r="P911" s="144"/>
      <c r="Q911" s="144"/>
      <c r="R911" s="144"/>
      <c r="S911" s="144"/>
    </row>
    <row r="912" spans="1:19" x14ac:dyDescent="0.3">
      <c r="A912" s="144"/>
      <c r="B912" s="144"/>
      <c r="C912" s="144"/>
      <c r="D912" s="144"/>
      <c r="E912" s="144"/>
      <c r="F912" s="144"/>
      <c r="G912" s="144"/>
      <c r="H912" s="144"/>
      <c r="I912" s="144"/>
      <c r="J912" s="144"/>
      <c r="K912" s="144"/>
      <c r="L912" s="144"/>
      <c r="M912" s="144"/>
      <c r="N912" s="144"/>
      <c r="O912" s="144"/>
      <c r="P912" s="144"/>
      <c r="Q912" s="144"/>
      <c r="R912" s="144"/>
      <c r="S912" s="144"/>
    </row>
    <row r="913" spans="1:19" x14ac:dyDescent="0.3">
      <c r="A913" s="144"/>
      <c r="B913" s="144"/>
      <c r="C913" s="144"/>
      <c r="D913" s="144"/>
      <c r="E913" s="144"/>
      <c r="F913" s="144"/>
      <c r="G913" s="144"/>
      <c r="H913" s="144"/>
      <c r="I913" s="144"/>
      <c r="J913" s="144"/>
      <c r="K913" s="144"/>
      <c r="L913" s="144"/>
      <c r="M913" s="144"/>
      <c r="N913" s="144"/>
      <c r="O913" s="144"/>
      <c r="P913" s="144"/>
      <c r="Q913" s="144"/>
      <c r="R913" s="144"/>
      <c r="S913" s="144"/>
    </row>
    <row r="914" spans="1:19" x14ac:dyDescent="0.3">
      <c r="A914" s="144"/>
      <c r="B914" s="144"/>
      <c r="C914" s="144"/>
      <c r="D914" s="144"/>
      <c r="E914" s="144"/>
      <c r="F914" s="144"/>
      <c r="G914" s="144"/>
      <c r="H914" s="144"/>
      <c r="I914" s="144"/>
      <c r="J914" s="144"/>
      <c r="K914" s="144"/>
      <c r="L914" s="144"/>
      <c r="M914" s="144"/>
      <c r="N914" s="144"/>
      <c r="O914" s="144"/>
      <c r="P914" s="144"/>
      <c r="Q914" s="144"/>
      <c r="R914" s="144"/>
      <c r="S914" s="144"/>
    </row>
    <row r="915" spans="1:19" x14ac:dyDescent="0.3">
      <c r="A915" s="144"/>
      <c r="B915" s="144"/>
      <c r="C915" s="144"/>
      <c r="D915" s="144"/>
      <c r="E915" s="144"/>
      <c r="F915" s="144"/>
      <c r="G915" s="144"/>
      <c r="H915" s="144"/>
      <c r="I915" s="144"/>
      <c r="J915" s="144"/>
      <c r="K915" s="144"/>
      <c r="L915" s="144"/>
      <c r="M915" s="144"/>
      <c r="N915" s="144"/>
      <c r="O915" s="144"/>
      <c r="P915" s="144"/>
      <c r="Q915" s="144"/>
      <c r="R915" s="144"/>
      <c r="S915" s="144"/>
    </row>
    <row r="916" spans="1:19" x14ac:dyDescent="0.3">
      <c r="A916" s="144"/>
      <c r="B916" s="144"/>
      <c r="C916" s="144"/>
      <c r="D916" s="144"/>
      <c r="E916" s="144"/>
      <c r="F916" s="144"/>
      <c r="G916" s="144"/>
      <c r="H916" s="144"/>
      <c r="I916" s="144"/>
      <c r="J916" s="144"/>
      <c r="K916" s="144"/>
      <c r="L916" s="144"/>
      <c r="M916" s="144"/>
      <c r="N916" s="144"/>
      <c r="O916" s="144"/>
      <c r="P916" s="144"/>
      <c r="Q916" s="144"/>
      <c r="R916" s="144"/>
      <c r="S916" s="144"/>
    </row>
    <row r="917" spans="1:19" x14ac:dyDescent="0.3">
      <c r="A917" s="144"/>
      <c r="B917" s="144"/>
      <c r="C917" s="144"/>
      <c r="D917" s="144"/>
      <c r="E917" s="144"/>
      <c r="F917" s="144"/>
      <c r="G917" s="144"/>
      <c r="H917" s="144"/>
      <c r="I917" s="144"/>
      <c r="J917" s="144"/>
      <c r="K917" s="144"/>
      <c r="L917" s="144"/>
      <c r="M917" s="144"/>
      <c r="N917" s="144"/>
      <c r="O917" s="144"/>
      <c r="P917" s="144"/>
      <c r="Q917" s="144"/>
      <c r="R917" s="144"/>
      <c r="S917" s="144"/>
    </row>
    <row r="918" spans="1:19" x14ac:dyDescent="0.3">
      <c r="A918" s="144"/>
      <c r="B918" s="144"/>
      <c r="C918" s="144"/>
      <c r="D918" s="144"/>
      <c r="E918" s="144"/>
      <c r="F918" s="144"/>
      <c r="G918" s="144"/>
      <c r="H918" s="144"/>
      <c r="I918" s="144"/>
      <c r="J918" s="144"/>
      <c r="K918" s="144"/>
      <c r="L918" s="144"/>
      <c r="M918" s="144"/>
      <c r="N918" s="144"/>
      <c r="O918" s="144"/>
      <c r="P918" s="144"/>
      <c r="Q918" s="144"/>
      <c r="R918" s="144"/>
      <c r="S918" s="144"/>
    </row>
    <row r="919" spans="1:19" x14ac:dyDescent="0.3">
      <c r="A919" s="144"/>
      <c r="B919" s="144"/>
      <c r="C919" s="144"/>
      <c r="D919" s="144"/>
      <c r="E919" s="144"/>
      <c r="F919" s="144"/>
      <c r="G919" s="144"/>
      <c r="H919" s="144"/>
      <c r="I919" s="144"/>
      <c r="J919" s="144"/>
      <c r="K919" s="144"/>
      <c r="L919" s="144"/>
      <c r="M919" s="144"/>
      <c r="N919" s="144"/>
      <c r="O919" s="144"/>
      <c r="P919" s="144"/>
      <c r="Q919" s="144"/>
      <c r="R919" s="144"/>
      <c r="S919" s="144"/>
    </row>
    <row r="920" spans="1:19" x14ac:dyDescent="0.3">
      <c r="A920" s="144"/>
      <c r="B920" s="144"/>
      <c r="C920" s="144"/>
      <c r="D920" s="144"/>
      <c r="E920" s="144"/>
      <c r="F920" s="144"/>
      <c r="G920" s="144"/>
      <c r="H920" s="144"/>
      <c r="I920" s="144"/>
      <c r="J920" s="144"/>
      <c r="K920" s="144"/>
      <c r="L920" s="144"/>
      <c r="M920" s="144"/>
      <c r="N920" s="144"/>
      <c r="O920" s="144"/>
      <c r="P920" s="144"/>
      <c r="Q920" s="144"/>
      <c r="R920" s="144"/>
      <c r="S920" s="144"/>
    </row>
    <row r="921" spans="1:19" x14ac:dyDescent="0.3">
      <c r="A921" s="144"/>
      <c r="B921" s="144"/>
      <c r="C921" s="144"/>
      <c r="D921" s="144"/>
      <c r="E921" s="144"/>
      <c r="F921" s="144"/>
      <c r="G921" s="144"/>
      <c r="H921" s="144"/>
      <c r="I921" s="144"/>
      <c r="J921" s="144"/>
      <c r="K921" s="144"/>
      <c r="L921" s="144"/>
      <c r="M921" s="144"/>
      <c r="N921" s="144"/>
      <c r="O921" s="144"/>
      <c r="P921" s="144"/>
      <c r="Q921" s="144"/>
      <c r="R921" s="144"/>
      <c r="S921" s="144"/>
    </row>
    <row r="922" spans="1:19" x14ac:dyDescent="0.3">
      <c r="A922" s="144"/>
      <c r="B922" s="144"/>
      <c r="C922" s="144"/>
      <c r="D922" s="144"/>
      <c r="E922" s="144"/>
      <c r="F922" s="144"/>
      <c r="G922" s="144"/>
      <c r="H922" s="144"/>
      <c r="I922" s="144"/>
      <c r="J922" s="144"/>
      <c r="K922" s="144"/>
      <c r="L922" s="144"/>
      <c r="M922" s="144"/>
      <c r="N922" s="144"/>
      <c r="O922" s="144"/>
      <c r="P922" s="144"/>
      <c r="Q922" s="144"/>
      <c r="R922" s="144"/>
      <c r="S922" s="144"/>
    </row>
    <row r="923" spans="1:19" x14ac:dyDescent="0.3">
      <c r="A923" s="144"/>
      <c r="B923" s="144"/>
      <c r="C923" s="144"/>
      <c r="D923" s="144"/>
      <c r="E923" s="144"/>
      <c r="F923" s="144"/>
      <c r="G923" s="144"/>
      <c r="H923" s="144"/>
      <c r="I923" s="144"/>
      <c r="J923" s="144"/>
      <c r="K923" s="144"/>
      <c r="L923" s="144"/>
      <c r="M923" s="144"/>
      <c r="N923" s="144"/>
      <c r="O923" s="144"/>
      <c r="P923" s="144"/>
      <c r="Q923" s="144"/>
      <c r="R923" s="144"/>
      <c r="S923" s="144"/>
    </row>
    <row r="924" spans="1:19" x14ac:dyDescent="0.3">
      <c r="A924" s="144"/>
      <c r="B924" s="144"/>
      <c r="C924" s="144"/>
      <c r="D924" s="144"/>
      <c r="E924" s="144"/>
      <c r="F924" s="144"/>
      <c r="G924" s="144"/>
      <c r="H924" s="144"/>
      <c r="I924" s="144"/>
      <c r="J924" s="144"/>
      <c r="K924" s="144"/>
      <c r="L924" s="144"/>
      <c r="M924" s="144"/>
      <c r="N924" s="144"/>
      <c r="O924" s="144"/>
      <c r="P924" s="144"/>
      <c r="Q924" s="144"/>
      <c r="R924" s="144"/>
      <c r="S924" s="144"/>
    </row>
    <row r="925" spans="1:19" x14ac:dyDescent="0.3">
      <c r="A925" s="144"/>
      <c r="B925" s="144"/>
      <c r="C925" s="144"/>
      <c r="D925" s="144"/>
      <c r="E925" s="144"/>
      <c r="F925" s="144"/>
      <c r="G925" s="144"/>
      <c r="H925" s="144"/>
      <c r="I925" s="144"/>
      <c r="J925" s="144"/>
      <c r="K925" s="144"/>
      <c r="L925" s="144"/>
      <c r="M925" s="144"/>
      <c r="N925" s="144"/>
      <c r="O925" s="144"/>
      <c r="P925" s="144"/>
      <c r="Q925" s="144"/>
      <c r="R925" s="144"/>
      <c r="S925" s="144"/>
    </row>
    <row r="926" spans="1:19" x14ac:dyDescent="0.3">
      <c r="A926" s="144"/>
      <c r="B926" s="144"/>
      <c r="C926" s="144"/>
      <c r="D926" s="144"/>
      <c r="E926" s="144"/>
      <c r="F926" s="144"/>
      <c r="G926" s="144"/>
      <c r="H926" s="144"/>
      <c r="I926" s="144"/>
      <c r="J926" s="144"/>
      <c r="K926" s="144"/>
      <c r="L926" s="144"/>
      <c r="M926" s="144"/>
      <c r="N926" s="144"/>
      <c r="O926" s="144"/>
      <c r="P926" s="144"/>
      <c r="Q926" s="144"/>
      <c r="R926" s="144"/>
      <c r="S926" s="144"/>
    </row>
    <row r="927" spans="1:19" x14ac:dyDescent="0.3">
      <c r="A927" s="144"/>
      <c r="B927" s="144"/>
      <c r="C927" s="144"/>
      <c r="D927" s="144"/>
      <c r="E927" s="144"/>
      <c r="F927" s="144"/>
      <c r="G927" s="144"/>
      <c r="H927" s="144"/>
      <c r="I927" s="144"/>
      <c r="J927" s="144"/>
      <c r="K927" s="144"/>
      <c r="L927" s="144"/>
      <c r="M927" s="144"/>
      <c r="N927" s="144"/>
      <c r="O927" s="144"/>
      <c r="P927" s="144"/>
      <c r="Q927" s="144"/>
      <c r="R927" s="144"/>
      <c r="S927" s="144"/>
    </row>
    <row r="928" spans="1:19" x14ac:dyDescent="0.3">
      <c r="A928" s="144"/>
      <c r="B928" s="144"/>
      <c r="C928" s="144"/>
      <c r="D928" s="144"/>
      <c r="E928" s="144"/>
      <c r="F928" s="144"/>
      <c r="G928" s="144"/>
      <c r="H928" s="144"/>
      <c r="I928" s="144"/>
      <c r="J928" s="144"/>
      <c r="K928" s="144"/>
      <c r="L928" s="144"/>
      <c r="M928" s="144"/>
      <c r="N928" s="144"/>
      <c r="O928" s="144"/>
      <c r="P928" s="144"/>
      <c r="Q928" s="144"/>
      <c r="R928" s="144"/>
      <c r="S928" s="144"/>
    </row>
    <row r="929" spans="1:19" x14ac:dyDescent="0.3">
      <c r="A929" s="144"/>
      <c r="B929" s="144"/>
      <c r="C929" s="144"/>
      <c r="D929" s="144"/>
      <c r="E929" s="144"/>
      <c r="F929" s="144"/>
      <c r="G929" s="144"/>
      <c r="H929" s="144"/>
      <c r="I929" s="144"/>
      <c r="J929" s="144"/>
      <c r="K929" s="144"/>
      <c r="L929" s="144"/>
      <c r="M929" s="144"/>
      <c r="N929" s="144"/>
      <c r="O929" s="144"/>
      <c r="P929" s="144"/>
      <c r="Q929" s="144"/>
      <c r="R929" s="144"/>
      <c r="S929" s="144"/>
    </row>
    <row r="930" spans="1:19" x14ac:dyDescent="0.3">
      <c r="A930" s="144"/>
      <c r="B930" s="144"/>
      <c r="C930" s="144"/>
      <c r="D930" s="144"/>
      <c r="E930" s="144"/>
      <c r="F930" s="144"/>
      <c r="G930" s="144"/>
      <c r="H930" s="144"/>
      <c r="I930" s="144"/>
      <c r="J930" s="144"/>
      <c r="K930" s="144"/>
      <c r="L930" s="144"/>
      <c r="M930" s="144"/>
      <c r="N930" s="144"/>
      <c r="O930" s="144"/>
      <c r="P930" s="144"/>
      <c r="Q930" s="144"/>
      <c r="R930" s="144"/>
      <c r="S930" s="144"/>
    </row>
    <row r="931" spans="1:19" x14ac:dyDescent="0.3">
      <c r="A931" s="144"/>
      <c r="B931" s="144"/>
      <c r="C931" s="144"/>
      <c r="D931" s="144"/>
      <c r="E931" s="144"/>
      <c r="F931" s="144"/>
      <c r="G931" s="144"/>
      <c r="H931" s="144"/>
      <c r="I931" s="144"/>
      <c r="J931" s="144"/>
      <c r="K931" s="144"/>
      <c r="L931" s="144"/>
      <c r="M931" s="144"/>
      <c r="N931" s="144"/>
      <c r="O931" s="144"/>
      <c r="P931" s="144"/>
      <c r="Q931" s="144"/>
      <c r="R931" s="144"/>
      <c r="S931" s="144"/>
    </row>
    <row r="932" spans="1:19" x14ac:dyDescent="0.3">
      <c r="A932" s="144"/>
      <c r="B932" s="144"/>
      <c r="C932" s="144"/>
      <c r="D932" s="144"/>
      <c r="E932" s="144"/>
      <c r="F932" s="144"/>
      <c r="G932" s="144"/>
      <c r="H932" s="144"/>
      <c r="I932" s="144"/>
      <c r="J932" s="144"/>
      <c r="K932" s="144"/>
      <c r="L932" s="144"/>
      <c r="M932" s="144"/>
      <c r="N932" s="144"/>
      <c r="O932" s="144"/>
      <c r="P932" s="144"/>
      <c r="Q932" s="144"/>
      <c r="R932" s="144"/>
      <c r="S932" s="144"/>
    </row>
    <row r="933" spans="1:19" x14ac:dyDescent="0.3">
      <c r="A933" s="144"/>
      <c r="B933" s="144"/>
      <c r="C933" s="144"/>
      <c r="D933" s="144"/>
      <c r="E933" s="144"/>
      <c r="F933" s="144"/>
      <c r="G933" s="144"/>
      <c r="H933" s="144"/>
      <c r="I933" s="144"/>
      <c r="J933" s="144"/>
      <c r="K933" s="144"/>
      <c r="L933" s="144"/>
      <c r="M933" s="144"/>
      <c r="N933" s="144"/>
      <c r="O933" s="144"/>
      <c r="P933" s="144"/>
      <c r="Q933" s="144"/>
      <c r="R933" s="144"/>
      <c r="S933" s="144"/>
    </row>
    <row r="934" spans="1:19" x14ac:dyDescent="0.3">
      <c r="A934" s="144"/>
      <c r="B934" s="144"/>
      <c r="C934" s="144"/>
      <c r="D934" s="144"/>
      <c r="E934" s="144"/>
      <c r="F934" s="144"/>
      <c r="G934" s="144"/>
      <c r="H934" s="144"/>
      <c r="I934" s="144"/>
      <c r="J934" s="144"/>
      <c r="K934" s="144"/>
      <c r="L934" s="144"/>
      <c r="M934" s="144"/>
      <c r="N934" s="144"/>
      <c r="O934" s="144"/>
      <c r="P934" s="144"/>
      <c r="Q934" s="144"/>
      <c r="R934" s="144"/>
      <c r="S934" s="144"/>
    </row>
    <row r="935" spans="1:19" x14ac:dyDescent="0.3">
      <c r="A935" s="144"/>
      <c r="B935" s="144"/>
      <c r="C935" s="144"/>
      <c r="D935" s="144"/>
      <c r="E935" s="144"/>
      <c r="F935" s="144"/>
      <c r="G935" s="144"/>
      <c r="H935" s="144"/>
      <c r="I935" s="144"/>
      <c r="J935" s="144"/>
      <c r="K935" s="144"/>
      <c r="L935" s="144"/>
      <c r="M935" s="144"/>
      <c r="N935" s="144"/>
      <c r="O935" s="144"/>
      <c r="P935" s="144"/>
      <c r="Q935" s="144"/>
      <c r="R935" s="144"/>
      <c r="S935" s="144"/>
    </row>
    <row r="936" spans="1:19" x14ac:dyDescent="0.3">
      <c r="A936" s="144"/>
      <c r="B936" s="144"/>
      <c r="C936" s="144"/>
      <c r="D936" s="144"/>
      <c r="E936" s="144"/>
      <c r="F936" s="144"/>
      <c r="G936" s="144"/>
      <c r="H936" s="144"/>
      <c r="I936" s="144"/>
      <c r="J936" s="144"/>
      <c r="K936" s="144"/>
      <c r="L936" s="144"/>
      <c r="M936" s="144"/>
      <c r="N936" s="144"/>
      <c r="O936" s="144"/>
      <c r="P936" s="144"/>
      <c r="Q936" s="144"/>
      <c r="R936" s="144"/>
      <c r="S936" s="144"/>
    </row>
    <row r="937" spans="1:19" x14ac:dyDescent="0.3">
      <c r="A937" s="144"/>
      <c r="B937" s="144"/>
      <c r="C937" s="144"/>
      <c r="D937" s="144"/>
      <c r="E937" s="144"/>
      <c r="F937" s="144"/>
      <c r="G937" s="144"/>
      <c r="H937" s="144"/>
      <c r="I937" s="144"/>
      <c r="J937" s="144"/>
      <c r="K937" s="144"/>
      <c r="L937" s="144"/>
      <c r="M937" s="144"/>
      <c r="N937" s="144"/>
      <c r="O937" s="144"/>
      <c r="P937" s="144"/>
      <c r="Q937" s="144"/>
      <c r="R937" s="144"/>
      <c r="S937" s="144"/>
    </row>
    <row r="938" spans="1:19" x14ac:dyDescent="0.3">
      <c r="A938" s="144"/>
      <c r="B938" s="144"/>
      <c r="C938" s="144"/>
      <c r="D938" s="144"/>
      <c r="E938" s="144"/>
      <c r="F938" s="144"/>
      <c r="G938" s="144"/>
      <c r="H938" s="144"/>
      <c r="I938" s="144"/>
      <c r="J938" s="144"/>
      <c r="K938" s="144"/>
      <c r="L938" s="144"/>
      <c r="M938" s="144"/>
      <c r="N938" s="144"/>
      <c r="O938" s="144"/>
      <c r="P938" s="144"/>
      <c r="Q938" s="144"/>
      <c r="R938" s="144"/>
      <c r="S938" s="144"/>
    </row>
    <row r="939" spans="1:19" x14ac:dyDescent="0.3">
      <c r="A939" s="144"/>
      <c r="B939" s="144"/>
      <c r="C939" s="144"/>
      <c r="D939" s="144"/>
      <c r="E939" s="144"/>
      <c r="F939" s="144"/>
      <c r="G939" s="144"/>
      <c r="H939" s="144"/>
      <c r="I939" s="144"/>
      <c r="J939" s="144"/>
      <c r="K939" s="144"/>
      <c r="L939" s="144"/>
      <c r="M939" s="144"/>
      <c r="N939" s="144"/>
      <c r="O939" s="144"/>
      <c r="P939" s="144"/>
      <c r="Q939" s="144"/>
      <c r="R939" s="144"/>
      <c r="S939" s="144"/>
    </row>
    <row r="940" spans="1:19" x14ac:dyDescent="0.3">
      <c r="A940" s="144"/>
      <c r="B940" s="144"/>
      <c r="C940" s="144"/>
      <c r="D940" s="144"/>
      <c r="E940" s="144"/>
      <c r="F940" s="144"/>
      <c r="G940" s="144"/>
      <c r="H940" s="144"/>
      <c r="I940" s="144"/>
      <c r="J940" s="144"/>
      <c r="K940" s="144"/>
      <c r="L940" s="144"/>
      <c r="M940" s="144"/>
      <c r="N940" s="144"/>
      <c r="O940" s="144"/>
      <c r="P940" s="144"/>
      <c r="Q940" s="144"/>
      <c r="R940" s="144"/>
      <c r="S940" s="144"/>
    </row>
    <row r="941" spans="1:19" x14ac:dyDescent="0.3">
      <c r="A941" s="144"/>
      <c r="B941" s="144"/>
      <c r="C941" s="144"/>
      <c r="D941" s="144"/>
      <c r="E941" s="144"/>
      <c r="F941" s="144"/>
      <c r="G941" s="144"/>
      <c r="H941" s="144"/>
      <c r="I941" s="144"/>
      <c r="J941" s="144"/>
      <c r="K941" s="144"/>
      <c r="L941" s="144"/>
      <c r="M941" s="144"/>
      <c r="N941" s="144"/>
      <c r="O941" s="144"/>
      <c r="P941" s="144"/>
      <c r="Q941" s="144"/>
      <c r="R941" s="144"/>
      <c r="S941" s="144"/>
    </row>
    <row r="942" spans="1:19" x14ac:dyDescent="0.3">
      <c r="A942" s="144"/>
      <c r="B942" s="144"/>
      <c r="C942" s="144"/>
      <c r="D942" s="144"/>
      <c r="E942" s="144"/>
      <c r="F942" s="144"/>
      <c r="G942" s="144"/>
      <c r="H942" s="144"/>
      <c r="I942" s="144"/>
      <c r="J942" s="144"/>
      <c r="K942" s="144"/>
      <c r="L942" s="144"/>
      <c r="M942" s="144"/>
      <c r="N942" s="144"/>
      <c r="O942" s="144"/>
      <c r="P942" s="144"/>
      <c r="Q942" s="144"/>
      <c r="R942" s="144"/>
      <c r="S942" s="144"/>
    </row>
    <row r="943" spans="1:19" x14ac:dyDescent="0.3">
      <c r="A943" s="144"/>
      <c r="B943" s="144"/>
      <c r="C943" s="144"/>
      <c r="D943" s="144"/>
      <c r="E943" s="144"/>
      <c r="F943" s="144"/>
      <c r="G943" s="144"/>
      <c r="H943" s="144"/>
      <c r="I943" s="144"/>
      <c r="J943" s="144"/>
      <c r="K943" s="144"/>
      <c r="L943" s="144"/>
      <c r="M943" s="144"/>
      <c r="N943" s="144"/>
      <c r="O943" s="144"/>
      <c r="P943" s="144"/>
      <c r="Q943" s="144"/>
      <c r="R943" s="144"/>
      <c r="S943" s="144"/>
    </row>
    <row r="944" spans="1:19" x14ac:dyDescent="0.3">
      <c r="A944" s="144"/>
      <c r="B944" s="144"/>
      <c r="C944" s="144"/>
      <c r="D944" s="144"/>
      <c r="E944" s="144"/>
      <c r="F944" s="144"/>
      <c r="G944" s="144"/>
      <c r="H944" s="144"/>
      <c r="I944" s="144"/>
      <c r="J944" s="144"/>
      <c r="K944" s="144"/>
      <c r="L944" s="144"/>
      <c r="M944" s="144"/>
      <c r="N944" s="144"/>
      <c r="O944" s="144"/>
      <c r="P944" s="144"/>
      <c r="Q944" s="144"/>
      <c r="R944" s="144"/>
      <c r="S944" s="144"/>
    </row>
    <row r="945" spans="1:19" x14ac:dyDescent="0.3">
      <c r="A945" s="144"/>
      <c r="B945" s="144"/>
      <c r="C945" s="144"/>
      <c r="D945" s="144"/>
      <c r="E945" s="144"/>
      <c r="F945" s="144"/>
      <c r="G945" s="144"/>
      <c r="H945" s="144"/>
      <c r="I945" s="144"/>
      <c r="J945" s="144"/>
      <c r="K945" s="144"/>
      <c r="L945" s="144"/>
      <c r="M945" s="144"/>
      <c r="N945" s="144"/>
      <c r="O945" s="144"/>
      <c r="P945" s="144"/>
      <c r="Q945" s="144"/>
      <c r="R945" s="144"/>
      <c r="S945" s="144"/>
    </row>
    <row r="946" spans="1:19" x14ac:dyDescent="0.3">
      <c r="A946" s="144"/>
      <c r="B946" s="144"/>
      <c r="C946" s="144"/>
      <c r="D946" s="144"/>
      <c r="E946" s="144"/>
      <c r="F946" s="144"/>
      <c r="G946" s="144"/>
      <c r="H946" s="144"/>
      <c r="I946" s="144"/>
      <c r="J946" s="144"/>
      <c r="K946" s="144"/>
      <c r="L946" s="144"/>
      <c r="M946" s="144"/>
      <c r="N946" s="144"/>
      <c r="O946" s="144"/>
      <c r="P946" s="144"/>
      <c r="Q946" s="144"/>
      <c r="R946" s="144"/>
      <c r="S946" s="144"/>
    </row>
    <row r="947" spans="1:19" x14ac:dyDescent="0.3">
      <c r="A947" s="144"/>
      <c r="B947" s="144"/>
      <c r="C947" s="144"/>
      <c r="D947" s="144"/>
      <c r="E947" s="144"/>
      <c r="F947" s="144"/>
      <c r="G947" s="144"/>
      <c r="H947" s="144"/>
      <c r="I947" s="144"/>
      <c r="J947" s="144"/>
      <c r="K947" s="144"/>
      <c r="L947" s="144"/>
      <c r="M947" s="144"/>
      <c r="N947" s="144"/>
      <c r="O947" s="144"/>
      <c r="P947" s="144"/>
      <c r="Q947" s="144"/>
      <c r="R947" s="144"/>
      <c r="S947" s="144"/>
    </row>
    <row r="948" spans="1:19" x14ac:dyDescent="0.3">
      <c r="A948" s="144"/>
      <c r="B948" s="144"/>
      <c r="C948" s="144"/>
      <c r="D948" s="144"/>
      <c r="E948" s="144"/>
      <c r="F948" s="144"/>
      <c r="G948" s="144"/>
      <c r="H948" s="144"/>
      <c r="I948" s="144"/>
      <c r="J948" s="144"/>
      <c r="K948" s="144"/>
      <c r="L948" s="144"/>
      <c r="M948" s="144"/>
      <c r="N948" s="144"/>
      <c r="O948" s="144"/>
      <c r="P948" s="144"/>
      <c r="Q948" s="144"/>
      <c r="R948" s="144"/>
      <c r="S948" s="144"/>
    </row>
    <row r="949" spans="1:19" x14ac:dyDescent="0.3">
      <c r="A949" s="144"/>
      <c r="B949" s="144"/>
      <c r="C949" s="144"/>
      <c r="D949" s="144"/>
      <c r="E949" s="144"/>
      <c r="F949" s="144"/>
      <c r="G949" s="144"/>
      <c r="H949" s="144"/>
      <c r="I949" s="144"/>
      <c r="J949" s="144"/>
      <c r="K949" s="144"/>
      <c r="L949" s="144"/>
      <c r="M949" s="144"/>
      <c r="N949" s="144"/>
      <c r="O949" s="144"/>
      <c r="P949" s="144"/>
      <c r="Q949" s="144"/>
      <c r="R949" s="144"/>
      <c r="S949" s="144"/>
    </row>
    <row r="950" spans="1:19" x14ac:dyDescent="0.3">
      <c r="A950" s="144"/>
      <c r="B950" s="144"/>
      <c r="C950" s="144"/>
      <c r="D950" s="144"/>
      <c r="E950" s="144"/>
      <c r="F950" s="144"/>
      <c r="G950" s="144"/>
      <c r="H950" s="144"/>
      <c r="I950" s="144"/>
      <c r="J950" s="144"/>
      <c r="K950" s="144"/>
      <c r="L950" s="144"/>
      <c r="M950" s="144"/>
      <c r="N950" s="144"/>
      <c r="O950" s="144"/>
      <c r="P950" s="144"/>
      <c r="Q950" s="144"/>
      <c r="R950" s="144"/>
      <c r="S950" s="144"/>
    </row>
    <row r="951" spans="1:19" x14ac:dyDescent="0.3">
      <c r="A951" s="144"/>
      <c r="B951" s="144"/>
      <c r="C951" s="144"/>
      <c r="D951" s="144"/>
      <c r="E951" s="144"/>
      <c r="F951" s="144"/>
      <c r="G951" s="144"/>
      <c r="H951" s="144"/>
      <c r="I951" s="144"/>
      <c r="J951" s="144"/>
      <c r="K951" s="144"/>
      <c r="L951" s="144"/>
      <c r="M951" s="144"/>
      <c r="N951" s="144"/>
      <c r="O951" s="144"/>
      <c r="P951" s="144"/>
      <c r="Q951" s="144"/>
      <c r="R951" s="144"/>
      <c r="S951" s="144"/>
    </row>
    <row r="952" spans="1:19" x14ac:dyDescent="0.3">
      <c r="A952" s="144"/>
      <c r="B952" s="144"/>
      <c r="C952" s="144"/>
      <c r="D952" s="144"/>
      <c r="E952" s="144"/>
      <c r="F952" s="144"/>
      <c r="G952" s="144"/>
      <c r="H952" s="144"/>
      <c r="I952" s="144"/>
      <c r="J952" s="144"/>
      <c r="K952" s="144"/>
      <c r="L952" s="144"/>
      <c r="M952" s="144"/>
      <c r="N952" s="144"/>
      <c r="O952" s="144"/>
      <c r="P952" s="144"/>
      <c r="Q952" s="144"/>
      <c r="R952" s="144"/>
      <c r="S952" s="144"/>
    </row>
    <row r="953" spans="1:19" x14ac:dyDescent="0.3">
      <c r="A953" s="144"/>
      <c r="B953" s="144"/>
      <c r="C953" s="144"/>
      <c r="D953" s="144"/>
      <c r="E953" s="144"/>
      <c r="F953" s="144"/>
      <c r="G953" s="144"/>
      <c r="H953" s="144"/>
      <c r="I953" s="144"/>
      <c r="J953" s="144"/>
      <c r="K953" s="144"/>
      <c r="L953" s="144"/>
      <c r="M953" s="144"/>
      <c r="N953" s="144"/>
      <c r="O953" s="144"/>
      <c r="P953" s="144"/>
      <c r="Q953" s="144"/>
      <c r="R953" s="144"/>
      <c r="S953" s="144"/>
    </row>
    <row r="954" spans="1:19" x14ac:dyDescent="0.3">
      <c r="A954" s="144"/>
      <c r="B954" s="144"/>
      <c r="C954" s="144"/>
      <c r="D954" s="144"/>
      <c r="E954" s="144"/>
      <c r="F954" s="144"/>
      <c r="G954" s="144"/>
      <c r="H954" s="144"/>
      <c r="I954" s="144"/>
      <c r="J954" s="144"/>
      <c r="K954" s="144"/>
      <c r="L954" s="144"/>
      <c r="M954" s="144"/>
      <c r="N954" s="144"/>
      <c r="O954" s="144"/>
      <c r="P954" s="144"/>
      <c r="Q954" s="144"/>
      <c r="R954" s="144"/>
      <c r="S954" s="144"/>
    </row>
    <row r="955" spans="1:19" x14ac:dyDescent="0.3">
      <c r="A955" s="144"/>
      <c r="B955" s="144"/>
      <c r="C955" s="144"/>
      <c r="D955" s="144"/>
      <c r="E955" s="144"/>
      <c r="F955" s="144"/>
      <c r="G955" s="144"/>
      <c r="H955" s="144"/>
      <c r="I955" s="144"/>
      <c r="J955" s="144"/>
      <c r="K955" s="144"/>
      <c r="L955" s="144"/>
      <c r="M955" s="144"/>
      <c r="N955" s="144"/>
      <c r="O955" s="144"/>
      <c r="P955" s="144"/>
      <c r="Q955" s="144"/>
      <c r="R955" s="144"/>
      <c r="S955" s="144"/>
    </row>
    <row r="956" spans="1:19" x14ac:dyDescent="0.3">
      <c r="A956" s="144"/>
      <c r="B956" s="144"/>
      <c r="C956" s="144"/>
      <c r="D956" s="144"/>
      <c r="E956" s="144"/>
      <c r="F956" s="144"/>
      <c r="G956" s="144"/>
      <c r="H956" s="144"/>
      <c r="I956" s="144"/>
      <c r="J956" s="144"/>
      <c r="K956" s="144"/>
      <c r="L956" s="144"/>
      <c r="M956" s="144"/>
      <c r="N956" s="144"/>
      <c r="O956" s="144"/>
      <c r="P956" s="144"/>
      <c r="Q956" s="144"/>
      <c r="R956" s="144"/>
      <c r="S956" s="144"/>
    </row>
    <row r="957" spans="1:19" x14ac:dyDescent="0.3">
      <c r="A957" s="144"/>
      <c r="B957" s="144"/>
      <c r="C957" s="144"/>
      <c r="D957" s="144"/>
      <c r="E957" s="144"/>
      <c r="F957" s="144"/>
      <c r="G957" s="144"/>
      <c r="H957" s="144"/>
      <c r="I957" s="144"/>
      <c r="J957" s="144"/>
      <c r="K957" s="144"/>
      <c r="L957" s="144"/>
      <c r="M957" s="144"/>
      <c r="N957" s="144"/>
      <c r="O957" s="144"/>
      <c r="P957" s="144"/>
      <c r="Q957" s="144"/>
      <c r="R957" s="144"/>
      <c r="S957" s="144"/>
    </row>
    <row r="958" spans="1:19" x14ac:dyDescent="0.3">
      <c r="A958" s="144"/>
      <c r="B958" s="144"/>
      <c r="C958" s="144"/>
      <c r="D958" s="144"/>
      <c r="E958" s="144"/>
      <c r="F958" s="144"/>
      <c r="G958" s="144"/>
      <c r="H958" s="144"/>
      <c r="I958" s="144"/>
      <c r="J958" s="144"/>
      <c r="K958" s="144"/>
      <c r="L958" s="144"/>
      <c r="M958" s="144"/>
      <c r="N958" s="144"/>
      <c r="O958" s="144"/>
      <c r="P958" s="144"/>
      <c r="Q958" s="144"/>
      <c r="R958" s="144"/>
      <c r="S958" s="144"/>
    </row>
    <row r="959" spans="1:19" x14ac:dyDescent="0.3">
      <c r="A959" s="144"/>
      <c r="B959" s="144"/>
      <c r="C959" s="144"/>
      <c r="D959" s="144"/>
      <c r="E959" s="144"/>
      <c r="F959" s="144"/>
      <c r="G959" s="144"/>
      <c r="H959" s="144"/>
      <c r="I959" s="144"/>
      <c r="J959" s="144"/>
      <c r="K959" s="144"/>
      <c r="L959" s="144"/>
      <c r="M959" s="144"/>
      <c r="N959" s="144"/>
      <c r="O959" s="144"/>
      <c r="P959" s="144"/>
      <c r="Q959" s="144"/>
      <c r="R959" s="144"/>
      <c r="S959" s="144"/>
    </row>
    <row r="960" spans="1:19" x14ac:dyDescent="0.3">
      <c r="A960" s="144"/>
      <c r="B960" s="144"/>
      <c r="C960" s="144"/>
      <c r="D960" s="144"/>
      <c r="E960" s="144"/>
      <c r="F960" s="144"/>
      <c r="G960" s="144"/>
      <c r="H960" s="144"/>
      <c r="I960" s="144"/>
      <c r="J960" s="144"/>
      <c r="K960" s="144"/>
      <c r="L960" s="144"/>
      <c r="M960" s="144"/>
      <c r="N960" s="144"/>
      <c r="O960" s="144"/>
      <c r="P960" s="144"/>
      <c r="Q960" s="144"/>
      <c r="R960" s="144"/>
      <c r="S960" s="144"/>
    </row>
    <row r="961" spans="1:19" x14ac:dyDescent="0.3">
      <c r="A961" s="144"/>
      <c r="B961" s="144"/>
      <c r="C961" s="144"/>
      <c r="D961" s="144"/>
      <c r="E961" s="144"/>
      <c r="F961" s="144"/>
      <c r="G961" s="144"/>
      <c r="H961" s="144"/>
      <c r="I961" s="144"/>
      <c r="J961" s="144"/>
      <c r="K961" s="144"/>
      <c r="L961" s="144"/>
      <c r="M961" s="144"/>
      <c r="N961" s="144"/>
      <c r="O961" s="144"/>
      <c r="P961" s="144"/>
      <c r="Q961" s="144"/>
      <c r="R961" s="144"/>
      <c r="S961" s="144"/>
    </row>
    <row r="962" spans="1:19" x14ac:dyDescent="0.3">
      <c r="A962" s="144"/>
      <c r="B962" s="144"/>
      <c r="C962" s="144"/>
      <c r="D962" s="144"/>
      <c r="E962" s="144"/>
      <c r="F962" s="144"/>
      <c r="G962" s="144"/>
      <c r="H962" s="144"/>
      <c r="I962" s="144"/>
      <c r="J962" s="144"/>
      <c r="K962" s="144"/>
      <c r="L962" s="144"/>
      <c r="M962" s="144"/>
      <c r="N962" s="144"/>
      <c r="O962" s="144"/>
      <c r="P962" s="144"/>
      <c r="Q962" s="144"/>
      <c r="R962" s="144"/>
      <c r="S962" s="144"/>
    </row>
    <row r="963" spans="1:19" x14ac:dyDescent="0.3">
      <c r="A963" s="144"/>
      <c r="B963" s="144"/>
      <c r="C963" s="144"/>
      <c r="D963" s="144"/>
      <c r="E963" s="144"/>
      <c r="F963" s="144"/>
      <c r="G963" s="144"/>
      <c r="H963" s="144"/>
      <c r="I963" s="144"/>
      <c r="J963" s="144"/>
      <c r="K963" s="144"/>
      <c r="L963" s="144"/>
      <c r="M963" s="144"/>
      <c r="N963" s="144"/>
      <c r="O963" s="144"/>
      <c r="P963" s="144"/>
      <c r="Q963" s="144"/>
      <c r="R963" s="144"/>
      <c r="S963" s="144"/>
    </row>
    <row r="964" spans="1:19" x14ac:dyDescent="0.3">
      <c r="A964" s="144"/>
      <c r="B964" s="144"/>
      <c r="C964" s="144"/>
      <c r="D964" s="144"/>
      <c r="E964" s="144"/>
      <c r="F964" s="144"/>
      <c r="G964" s="144"/>
      <c r="H964" s="144"/>
      <c r="I964" s="144"/>
      <c r="J964" s="144"/>
      <c r="K964" s="144"/>
      <c r="L964" s="144"/>
      <c r="M964" s="144"/>
      <c r="N964" s="144"/>
      <c r="O964" s="144"/>
      <c r="P964" s="144"/>
      <c r="Q964" s="144"/>
      <c r="R964" s="144"/>
      <c r="S964" s="144"/>
    </row>
    <row r="965" spans="1:19" x14ac:dyDescent="0.3">
      <c r="A965" s="144"/>
      <c r="B965" s="144"/>
      <c r="C965" s="144"/>
      <c r="D965" s="144"/>
      <c r="E965" s="144"/>
      <c r="F965" s="144"/>
      <c r="G965" s="144"/>
      <c r="H965" s="144"/>
      <c r="I965" s="144"/>
      <c r="J965" s="144"/>
      <c r="K965" s="144"/>
      <c r="L965" s="144"/>
      <c r="M965" s="144"/>
      <c r="N965" s="144"/>
      <c r="O965" s="144"/>
      <c r="P965" s="144"/>
      <c r="Q965" s="144"/>
      <c r="R965" s="144"/>
      <c r="S965" s="144"/>
    </row>
    <row r="966" spans="1:19" x14ac:dyDescent="0.3">
      <c r="A966" s="144"/>
      <c r="B966" s="144"/>
      <c r="C966" s="144"/>
      <c r="D966" s="144"/>
      <c r="E966" s="144"/>
      <c r="F966" s="144"/>
      <c r="G966" s="144"/>
      <c r="H966" s="144"/>
      <c r="I966" s="144"/>
      <c r="J966" s="144"/>
      <c r="K966" s="144"/>
      <c r="L966" s="144"/>
      <c r="M966" s="144"/>
      <c r="N966" s="144"/>
      <c r="O966" s="144"/>
      <c r="P966" s="144"/>
      <c r="Q966" s="144"/>
      <c r="R966" s="144"/>
      <c r="S966" s="144"/>
    </row>
    <row r="967" spans="1:19" x14ac:dyDescent="0.3">
      <c r="A967" s="144"/>
      <c r="B967" s="144"/>
      <c r="C967" s="144"/>
      <c r="D967" s="144"/>
      <c r="E967" s="144"/>
      <c r="F967" s="144"/>
      <c r="G967" s="144"/>
      <c r="H967" s="144"/>
      <c r="I967" s="144"/>
      <c r="J967" s="144"/>
      <c r="K967" s="144"/>
      <c r="L967" s="144"/>
      <c r="M967" s="144"/>
      <c r="N967" s="144"/>
      <c r="O967" s="144"/>
      <c r="P967" s="144"/>
      <c r="Q967" s="144"/>
      <c r="R967" s="144"/>
      <c r="S967" s="144"/>
    </row>
    <row r="968" spans="1:19" x14ac:dyDescent="0.3">
      <c r="A968" s="144"/>
      <c r="B968" s="144"/>
      <c r="C968" s="144"/>
      <c r="D968" s="144"/>
      <c r="E968" s="144"/>
      <c r="F968" s="144"/>
      <c r="G968" s="144"/>
      <c r="H968" s="144"/>
      <c r="I968" s="144"/>
      <c r="J968" s="144"/>
      <c r="K968" s="144"/>
      <c r="L968" s="144"/>
      <c r="M968" s="144"/>
      <c r="N968" s="144"/>
      <c r="O968" s="144"/>
      <c r="P968" s="144"/>
      <c r="Q968" s="144"/>
      <c r="R968" s="144"/>
      <c r="S968" s="144"/>
    </row>
    <row r="969" spans="1:19" x14ac:dyDescent="0.3">
      <c r="A969" s="144"/>
      <c r="B969" s="144"/>
      <c r="C969" s="144"/>
      <c r="D969" s="144"/>
      <c r="E969" s="144"/>
      <c r="F969" s="144"/>
      <c r="G969" s="144"/>
      <c r="H969" s="144"/>
      <c r="I969" s="144"/>
      <c r="J969" s="144"/>
      <c r="K969" s="144"/>
      <c r="L969" s="144"/>
      <c r="M969" s="144"/>
      <c r="N969" s="144"/>
      <c r="O969" s="144"/>
      <c r="P969" s="144"/>
      <c r="Q969" s="144"/>
      <c r="R969" s="144"/>
      <c r="S969" s="144"/>
    </row>
    <row r="970" spans="1:19" x14ac:dyDescent="0.3">
      <c r="A970" s="144"/>
      <c r="B970" s="144"/>
      <c r="C970" s="144"/>
      <c r="D970" s="144"/>
      <c r="E970" s="144"/>
      <c r="F970" s="144"/>
      <c r="G970" s="144"/>
      <c r="H970" s="144"/>
      <c r="I970" s="144"/>
      <c r="J970" s="144"/>
      <c r="K970" s="144"/>
      <c r="L970" s="144"/>
      <c r="M970" s="144"/>
      <c r="N970" s="144"/>
      <c r="O970" s="144"/>
      <c r="P970" s="144"/>
      <c r="Q970" s="144"/>
      <c r="R970" s="144"/>
      <c r="S970" s="144"/>
    </row>
    <row r="971" spans="1:19" x14ac:dyDescent="0.3">
      <c r="A971" s="144"/>
      <c r="B971" s="144"/>
      <c r="C971" s="144"/>
      <c r="D971" s="144"/>
      <c r="E971" s="144"/>
      <c r="F971" s="144"/>
      <c r="G971" s="144"/>
      <c r="H971" s="144"/>
      <c r="I971" s="144"/>
      <c r="J971" s="144"/>
      <c r="K971" s="144"/>
      <c r="L971" s="144"/>
      <c r="M971" s="144"/>
      <c r="N971" s="144"/>
      <c r="O971" s="144"/>
      <c r="P971" s="144"/>
      <c r="Q971" s="144"/>
      <c r="R971" s="144"/>
      <c r="S971" s="144"/>
    </row>
    <row r="972" spans="1:19" x14ac:dyDescent="0.3">
      <c r="A972" s="144"/>
      <c r="B972" s="144"/>
      <c r="C972" s="144"/>
      <c r="D972" s="144"/>
      <c r="E972" s="144"/>
      <c r="F972" s="144"/>
      <c r="G972" s="144"/>
      <c r="H972" s="144"/>
      <c r="I972" s="144"/>
      <c r="J972" s="144"/>
      <c r="K972" s="144"/>
      <c r="L972" s="144"/>
      <c r="M972" s="144"/>
      <c r="N972" s="144"/>
      <c r="O972" s="144"/>
      <c r="P972" s="144"/>
      <c r="Q972" s="144"/>
      <c r="R972" s="144"/>
      <c r="S972" s="144"/>
    </row>
    <row r="973" spans="1:19" x14ac:dyDescent="0.3">
      <c r="A973" s="144"/>
      <c r="B973" s="144"/>
      <c r="C973" s="144"/>
      <c r="D973" s="144"/>
      <c r="E973" s="144"/>
      <c r="F973" s="144"/>
      <c r="G973" s="144"/>
      <c r="H973" s="144"/>
      <c r="I973" s="144"/>
      <c r="J973" s="144"/>
      <c r="K973" s="144"/>
      <c r="L973" s="144"/>
      <c r="M973" s="144"/>
      <c r="N973" s="144"/>
      <c r="O973" s="144"/>
      <c r="P973" s="144"/>
      <c r="Q973" s="144"/>
      <c r="R973" s="144"/>
      <c r="S973" s="144"/>
    </row>
    <row r="974" spans="1:19" x14ac:dyDescent="0.3">
      <c r="A974" s="144"/>
      <c r="B974" s="144"/>
      <c r="C974" s="144"/>
      <c r="D974" s="144"/>
      <c r="E974" s="144"/>
      <c r="F974" s="144"/>
      <c r="G974" s="144"/>
      <c r="H974" s="144"/>
      <c r="I974" s="144"/>
      <c r="J974" s="144"/>
      <c r="K974" s="144"/>
      <c r="L974" s="144"/>
      <c r="M974" s="144"/>
      <c r="N974" s="144"/>
      <c r="O974" s="144"/>
      <c r="P974" s="144"/>
      <c r="Q974" s="144"/>
      <c r="R974" s="144"/>
      <c r="S974" s="144"/>
    </row>
    <row r="975" spans="1:19" x14ac:dyDescent="0.3">
      <c r="A975" s="144"/>
      <c r="B975" s="144"/>
      <c r="C975" s="144"/>
      <c r="D975" s="144"/>
      <c r="E975" s="144"/>
      <c r="F975" s="144"/>
      <c r="G975" s="144"/>
      <c r="H975" s="144"/>
      <c r="I975" s="144"/>
      <c r="J975" s="144"/>
      <c r="K975" s="144"/>
      <c r="L975" s="144"/>
      <c r="M975" s="144"/>
      <c r="N975" s="144"/>
      <c r="O975" s="144"/>
      <c r="P975" s="144"/>
      <c r="Q975" s="144"/>
      <c r="R975" s="144"/>
      <c r="S975" s="144"/>
    </row>
    <row r="976" spans="1:19" x14ac:dyDescent="0.3">
      <c r="A976" s="144"/>
      <c r="B976" s="144"/>
      <c r="C976" s="144"/>
      <c r="D976" s="144"/>
      <c r="E976" s="144"/>
      <c r="F976" s="144"/>
      <c r="G976" s="144"/>
      <c r="H976" s="144"/>
      <c r="I976" s="144"/>
      <c r="J976" s="144"/>
      <c r="K976" s="144"/>
      <c r="L976" s="144"/>
      <c r="M976" s="144"/>
      <c r="N976" s="144"/>
      <c r="O976" s="144"/>
      <c r="P976" s="144"/>
      <c r="Q976" s="144"/>
      <c r="R976" s="144"/>
      <c r="S976" s="144"/>
    </row>
    <row r="977" spans="1:19" x14ac:dyDescent="0.3">
      <c r="A977" s="144"/>
      <c r="B977" s="144"/>
      <c r="C977" s="144"/>
      <c r="D977" s="144"/>
      <c r="E977" s="144"/>
      <c r="F977" s="144"/>
      <c r="G977" s="144"/>
      <c r="H977" s="144"/>
      <c r="I977" s="144"/>
      <c r="J977" s="144"/>
      <c r="K977" s="144"/>
      <c r="L977" s="144"/>
      <c r="M977" s="144"/>
      <c r="N977" s="144"/>
      <c r="O977" s="144"/>
      <c r="P977" s="144"/>
      <c r="Q977" s="144"/>
      <c r="R977" s="144"/>
      <c r="S977" s="144"/>
    </row>
    <row r="978" spans="1:19" x14ac:dyDescent="0.3">
      <c r="A978" s="144"/>
      <c r="B978" s="144"/>
      <c r="C978" s="144"/>
      <c r="D978" s="144"/>
      <c r="E978" s="144"/>
      <c r="F978" s="144"/>
      <c r="G978" s="144"/>
      <c r="H978" s="144"/>
      <c r="I978" s="144"/>
      <c r="J978" s="144"/>
      <c r="K978" s="144"/>
      <c r="L978" s="144"/>
      <c r="M978" s="144"/>
      <c r="N978" s="144"/>
      <c r="O978" s="144"/>
      <c r="P978" s="144"/>
      <c r="Q978" s="144"/>
      <c r="R978" s="144"/>
      <c r="S978" s="144"/>
    </row>
    <row r="979" spans="1:19" x14ac:dyDescent="0.3">
      <c r="A979" s="144"/>
      <c r="B979" s="144"/>
      <c r="C979" s="144"/>
      <c r="D979" s="144"/>
      <c r="E979" s="144"/>
      <c r="F979" s="144"/>
      <c r="G979" s="144"/>
      <c r="H979" s="144"/>
      <c r="I979" s="144"/>
      <c r="J979" s="144"/>
      <c r="K979" s="144"/>
      <c r="L979" s="144"/>
      <c r="M979" s="144"/>
      <c r="N979" s="144"/>
      <c r="O979" s="144"/>
      <c r="P979" s="144"/>
      <c r="Q979" s="144"/>
      <c r="R979" s="144"/>
      <c r="S979" s="144"/>
    </row>
    <row r="980" spans="1:19" x14ac:dyDescent="0.3">
      <c r="A980" s="144"/>
      <c r="B980" s="144"/>
      <c r="C980" s="144"/>
      <c r="D980" s="144"/>
      <c r="E980" s="144"/>
      <c r="F980" s="144"/>
      <c r="G980" s="144"/>
      <c r="H980" s="144"/>
      <c r="I980" s="144"/>
      <c r="J980" s="144"/>
      <c r="K980" s="144"/>
      <c r="L980" s="144"/>
      <c r="M980" s="144"/>
      <c r="N980" s="144"/>
      <c r="O980" s="144"/>
      <c r="P980" s="144"/>
      <c r="Q980" s="144"/>
      <c r="R980" s="144"/>
      <c r="S980" s="144"/>
    </row>
    <row r="981" spans="1:19" x14ac:dyDescent="0.3">
      <c r="A981" s="144"/>
      <c r="B981" s="144"/>
      <c r="C981" s="144"/>
      <c r="D981" s="144"/>
      <c r="E981" s="144"/>
      <c r="F981" s="144"/>
      <c r="G981" s="144"/>
      <c r="H981" s="144"/>
      <c r="I981" s="144"/>
      <c r="J981" s="144"/>
      <c r="K981" s="144"/>
      <c r="L981" s="144"/>
      <c r="M981" s="144"/>
      <c r="N981" s="144"/>
      <c r="O981" s="144"/>
      <c r="P981" s="144"/>
      <c r="Q981" s="144"/>
      <c r="R981" s="144"/>
      <c r="S981" s="144"/>
    </row>
    <row r="982" spans="1:19" x14ac:dyDescent="0.3">
      <c r="A982" s="144"/>
      <c r="B982" s="144"/>
      <c r="C982" s="144"/>
      <c r="D982" s="144"/>
      <c r="E982" s="144"/>
      <c r="F982" s="144"/>
      <c r="G982" s="144"/>
      <c r="H982" s="144"/>
      <c r="I982" s="144"/>
      <c r="J982" s="144"/>
      <c r="K982" s="144"/>
      <c r="L982" s="144"/>
      <c r="M982" s="144"/>
      <c r="N982" s="144"/>
      <c r="O982" s="144"/>
      <c r="P982" s="144"/>
      <c r="Q982" s="144"/>
      <c r="R982" s="144"/>
      <c r="S982" s="144"/>
    </row>
    <row r="983" spans="1:19" x14ac:dyDescent="0.3">
      <c r="A983" s="144"/>
      <c r="B983" s="144"/>
      <c r="C983" s="144"/>
      <c r="D983" s="144"/>
      <c r="E983" s="144"/>
      <c r="F983" s="144"/>
      <c r="G983" s="144"/>
      <c r="H983" s="144"/>
      <c r="I983" s="144"/>
      <c r="J983" s="144"/>
      <c r="K983" s="144"/>
      <c r="L983" s="144"/>
      <c r="M983" s="144"/>
      <c r="N983" s="144"/>
      <c r="O983" s="144"/>
      <c r="P983" s="144"/>
      <c r="Q983" s="144"/>
      <c r="R983" s="144"/>
      <c r="S983" s="144"/>
    </row>
    <row r="984" spans="1:19" x14ac:dyDescent="0.3">
      <c r="A984" s="144"/>
      <c r="B984" s="144"/>
      <c r="C984" s="144"/>
      <c r="D984" s="144"/>
      <c r="E984" s="144"/>
      <c r="F984" s="144"/>
      <c r="G984" s="144"/>
      <c r="H984" s="144"/>
      <c r="I984" s="144"/>
      <c r="J984" s="144"/>
      <c r="K984" s="144"/>
      <c r="L984" s="144"/>
      <c r="M984" s="144"/>
      <c r="N984" s="144"/>
      <c r="O984" s="144"/>
      <c r="P984" s="144"/>
      <c r="Q984" s="144"/>
      <c r="R984" s="144"/>
      <c r="S984" s="144"/>
    </row>
    <row r="985" spans="1:19" x14ac:dyDescent="0.3">
      <c r="A985" s="144"/>
      <c r="B985" s="144"/>
      <c r="C985" s="144"/>
      <c r="D985" s="144"/>
      <c r="E985" s="144"/>
      <c r="F985" s="144"/>
      <c r="G985" s="144"/>
      <c r="H985" s="144"/>
      <c r="I985" s="144"/>
      <c r="J985" s="144"/>
      <c r="K985" s="144"/>
      <c r="L985" s="144"/>
      <c r="M985" s="144"/>
      <c r="N985" s="144"/>
      <c r="O985" s="144"/>
      <c r="P985" s="144"/>
      <c r="Q985" s="144"/>
      <c r="R985" s="144"/>
      <c r="S985" s="144"/>
    </row>
    <row r="986" spans="1:19" x14ac:dyDescent="0.3">
      <c r="A986" s="144"/>
      <c r="B986" s="144"/>
      <c r="C986" s="144"/>
      <c r="D986" s="144"/>
      <c r="E986" s="144"/>
      <c r="F986" s="144"/>
      <c r="G986" s="144"/>
      <c r="H986" s="144"/>
      <c r="I986" s="144"/>
      <c r="J986" s="144"/>
      <c r="K986" s="144"/>
      <c r="L986" s="144"/>
      <c r="M986" s="144"/>
      <c r="N986" s="144"/>
      <c r="O986" s="144"/>
      <c r="P986" s="144"/>
      <c r="Q986" s="144"/>
      <c r="R986" s="144"/>
      <c r="S986" s="144"/>
    </row>
    <row r="987" spans="1:19" x14ac:dyDescent="0.3">
      <c r="A987" s="144"/>
      <c r="B987" s="144"/>
      <c r="C987" s="144"/>
      <c r="D987" s="144"/>
      <c r="E987" s="144"/>
      <c r="F987" s="144"/>
      <c r="G987" s="144"/>
      <c r="H987" s="144"/>
      <c r="I987" s="144"/>
      <c r="J987" s="144"/>
      <c r="K987" s="144"/>
      <c r="L987" s="144"/>
      <c r="M987" s="144"/>
      <c r="N987" s="144"/>
      <c r="O987" s="144"/>
      <c r="P987" s="144"/>
      <c r="Q987" s="144"/>
      <c r="R987" s="144"/>
      <c r="S987" s="144"/>
    </row>
    <row r="988" spans="1:19" x14ac:dyDescent="0.3">
      <c r="A988" s="144"/>
      <c r="B988" s="144"/>
      <c r="C988" s="144"/>
      <c r="D988" s="144"/>
      <c r="E988" s="144"/>
      <c r="F988" s="144"/>
      <c r="G988" s="144"/>
      <c r="H988" s="144"/>
      <c r="I988" s="144"/>
      <c r="J988" s="144"/>
      <c r="K988" s="144"/>
      <c r="L988" s="144"/>
      <c r="M988" s="144"/>
      <c r="N988" s="144"/>
      <c r="O988" s="144"/>
      <c r="P988" s="144"/>
      <c r="Q988" s="144"/>
      <c r="R988" s="144"/>
      <c r="S988" s="144"/>
    </row>
    <row r="989" spans="1:19" x14ac:dyDescent="0.3">
      <c r="A989" s="144"/>
      <c r="B989" s="144"/>
      <c r="C989" s="144"/>
      <c r="D989" s="144"/>
      <c r="E989" s="144"/>
      <c r="F989" s="144"/>
      <c r="G989" s="144"/>
      <c r="H989" s="144"/>
      <c r="I989" s="144"/>
      <c r="J989" s="144"/>
      <c r="K989" s="144"/>
      <c r="L989" s="144"/>
      <c r="M989" s="144"/>
      <c r="N989" s="144"/>
      <c r="O989" s="144"/>
      <c r="P989" s="144"/>
      <c r="Q989" s="144"/>
      <c r="R989" s="144"/>
      <c r="S989" s="144"/>
    </row>
    <row r="990" spans="1:19" x14ac:dyDescent="0.3">
      <c r="A990" s="144"/>
      <c r="B990" s="144"/>
      <c r="C990" s="144"/>
      <c r="D990" s="144"/>
      <c r="E990" s="144"/>
      <c r="F990" s="144"/>
      <c r="G990" s="144"/>
      <c r="H990" s="144"/>
      <c r="I990" s="144"/>
      <c r="J990" s="144"/>
      <c r="K990" s="144"/>
      <c r="L990" s="144"/>
      <c r="M990" s="144"/>
      <c r="N990" s="144"/>
      <c r="O990" s="144"/>
      <c r="P990" s="144"/>
      <c r="Q990" s="144"/>
      <c r="R990" s="144"/>
      <c r="S990" s="144"/>
    </row>
    <row r="991" spans="1:19" x14ac:dyDescent="0.3">
      <c r="A991" s="144"/>
      <c r="B991" s="144"/>
      <c r="C991" s="144"/>
      <c r="D991" s="144"/>
      <c r="E991" s="144"/>
      <c r="F991" s="144"/>
      <c r="G991" s="144"/>
      <c r="H991" s="144"/>
      <c r="I991" s="144"/>
      <c r="J991" s="144"/>
      <c r="K991" s="144"/>
      <c r="L991" s="144"/>
      <c r="M991" s="144"/>
      <c r="N991" s="144"/>
      <c r="O991" s="144"/>
      <c r="P991" s="144"/>
      <c r="Q991" s="144"/>
      <c r="R991" s="144"/>
      <c r="S991" s="144"/>
    </row>
    <row r="992" spans="1:19" x14ac:dyDescent="0.3">
      <c r="A992" s="144"/>
      <c r="B992" s="144"/>
      <c r="C992" s="144"/>
      <c r="D992" s="144"/>
      <c r="E992" s="144"/>
      <c r="F992" s="144"/>
      <c r="G992" s="144"/>
      <c r="H992" s="144"/>
      <c r="I992" s="144"/>
      <c r="J992" s="144"/>
      <c r="K992" s="144"/>
      <c r="L992" s="144"/>
      <c r="M992" s="144"/>
      <c r="N992" s="144"/>
      <c r="O992" s="144"/>
      <c r="P992" s="144"/>
      <c r="Q992" s="144"/>
      <c r="R992" s="144"/>
      <c r="S992" s="144"/>
    </row>
    <row r="993" spans="1:19" x14ac:dyDescent="0.3">
      <c r="A993" s="144"/>
      <c r="B993" s="144"/>
      <c r="C993" s="144"/>
      <c r="D993" s="144"/>
      <c r="E993" s="144"/>
      <c r="F993" s="144"/>
      <c r="G993" s="144"/>
      <c r="H993" s="144"/>
      <c r="I993" s="144"/>
      <c r="J993" s="144"/>
      <c r="K993" s="144"/>
      <c r="L993" s="144"/>
      <c r="M993" s="144"/>
      <c r="N993" s="144"/>
      <c r="O993" s="144"/>
      <c r="P993" s="144"/>
      <c r="Q993" s="144"/>
      <c r="R993" s="144"/>
      <c r="S993" s="144"/>
    </row>
    <row r="994" spans="1:19" x14ac:dyDescent="0.3">
      <c r="A994" s="144"/>
      <c r="B994" s="144"/>
      <c r="C994" s="144"/>
      <c r="D994" s="144"/>
      <c r="E994" s="144"/>
      <c r="F994" s="144"/>
      <c r="G994" s="144"/>
      <c r="H994" s="144"/>
      <c r="I994" s="144"/>
      <c r="J994" s="144"/>
      <c r="K994" s="144"/>
      <c r="L994" s="144"/>
      <c r="M994" s="144"/>
      <c r="N994" s="144"/>
      <c r="O994" s="144"/>
      <c r="P994" s="144"/>
      <c r="Q994" s="144"/>
      <c r="R994" s="144"/>
      <c r="S994" s="144"/>
    </row>
    <row r="995" spans="1:19" x14ac:dyDescent="0.3">
      <c r="A995" s="144"/>
      <c r="B995" s="144"/>
      <c r="C995" s="144"/>
      <c r="D995" s="144"/>
      <c r="E995" s="144"/>
      <c r="F995" s="144"/>
      <c r="G995" s="144"/>
      <c r="H995" s="144"/>
      <c r="I995" s="144"/>
      <c r="J995" s="144"/>
      <c r="K995" s="144"/>
      <c r="L995" s="144"/>
      <c r="M995" s="144"/>
      <c r="N995" s="144"/>
      <c r="O995" s="144"/>
      <c r="P995" s="144"/>
      <c r="Q995" s="144"/>
      <c r="R995" s="144"/>
      <c r="S995" s="144"/>
    </row>
    <row r="996" spans="1:19" x14ac:dyDescent="0.3">
      <c r="A996" s="144"/>
      <c r="B996" s="144"/>
      <c r="C996" s="144"/>
      <c r="D996" s="144"/>
      <c r="E996" s="144"/>
      <c r="F996" s="144"/>
      <c r="G996" s="144"/>
      <c r="H996" s="144"/>
      <c r="I996" s="144"/>
      <c r="J996" s="144"/>
      <c r="K996" s="144"/>
      <c r="L996" s="144"/>
      <c r="M996" s="144"/>
      <c r="N996" s="144"/>
      <c r="O996" s="144"/>
      <c r="P996" s="144"/>
      <c r="Q996" s="144"/>
      <c r="R996" s="144"/>
      <c r="S996" s="144"/>
    </row>
    <row r="997" spans="1:19" x14ac:dyDescent="0.3">
      <c r="A997" s="144"/>
      <c r="B997" s="144"/>
      <c r="C997" s="144"/>
      <c r="D997" s="144"/>
      <c r="E997" s="144"/>
      <c r="F997" s="144"/>
      <c r="G997" s="144"/>
      <c r="H997" s="144"/>
      <c r="I997" s="144"/>
      <c r="J997" s="144"/>
      <c r="K997" s="144"/>
      <c r="L997" s="144"/>
      <c r="M997" s="144"/>
      <c r="N997" s="144"/>
      <c r="O997" s="144"/>
      <c r="P997" s="144"/>
      <c r="Q997" s="144"/>
      <c r="R997" s="144"/>
      <c r="S997" s="144"/>
    </row>
    <row r="998" spans="1:19" x14ac:dyDescent="0.3">
      <c r="A998" s="144"/>
      <c r="B998" s="144"/>
      <c r="C998" s="144"/>
      <c r="D998" s="144"/>
      <c r="E998" s="144"/>
      <c r="F998" s="144"/>
      <c r="G998" s="144"/>
      <c r="H998" s="144"/>
      <c r="I998" s="144"/>
      <c r="J998" s="144"/>
      <c r="K998" s="144"/>
      <c r="L998" s="144"/>
      <c r="M998" s="144"/>
      <c r="N998" s="144"/>
      <c r="O998" s="144"/>
      <c r="P998" s="144"/>
      <c r="Q998" s="144"/>
      <c r="R998" s="144"/>
      <c r="S998" s="144"/>
    </row>
    <row r="999" spans="1:19" x14ac:dyDescent="0.3">
      <c r="A999" s="144"/>
      <c r="B999" s="144"/>
      <c r="C999" s="144"/>
      <c r="D999" s="144"/>
      <c r="E999" s="144"/>
      <c r="F999" s="144"/>
      <c r="G999" s="144"/>
      <c r="H999" s="144"/>
      <c r="I999" s="144"/>
      <c r="J999" s="144"/>
      <c r="K999" s="144"/>
      <c r="L999" s="144"/>
      <c r="M999" s="144"/>
      <c r="N999" s="144"/>
      <c r="O999" s="144"/>
      <c r="P999" s="144"/>
      <c r="Q999" s="144"/>
      <c r="R999" s="144"/>
      <c r="S999" s="144"/>
    </row>
    <row r="1000" spans="1:19" x14ac:dyDescent="0.3">
      <c r="A1000" s="144"/>
      <c r="B1000" s="144"/>
      <c r="C1000" s="144"/>
      <c r="D1000" s="144"/>
      <c r="E1000" s="144"/>
      <c r="F1000" s="144"/>
      <c r="G1000" s="144"/>
      <c r="H1000" s="144"/>
      <c r="I1000" s="144"/>
      <c r="J1000" s="144"/>
      <c r="K1000" s="144"/>
      <c r="L1000" s="144"/>
      <c r="M1000" s="144"/>
      <c r="N1000" s="144"/>
      <c r="O1000" s="144"/>
      <c r="P1000" s="144"/>
      <c r="Q1000" s="144"/>
      <c r="R1000" s="144"/>
      <c r="S1000" s="144"/>
    </row>
    <row r="1001" spans="1:19" x14ac:dyDescent="0.3">
      <c r="A1001" s="144"/>
      <c r="B1001" s="144"/>
      <c r="C1001" s="144"/>
      <c r="D1001" s="144"/>
      <c r="E1001" s="144"/>
      <c r="F1001" s="144"/>
      <c r="G1001" s="144"/>
      <c r="H1001" s="144"/>
      <c r="I1001" s="144"/>
      <c r="J1001" s="144"/>
      <c r="K1001" s="144"/>
      <c r="L1001" s="144"/>
      <c r="M1001" s="144"/>
      <c r="N1001" s="144"/>
      <c r="O1001" s="144"/>
      <c r="P1001" s="144"/>
      <c r="Q1001" s="144"/>
      <c r="R1001" s="144"/>
      <c r="S1001" s="144"/>
    </row>
    <row r="1002" spans="1:19" x14ac:dyDescent="0.3">
      <c r="A1002" s="144"/>
      <c r="B1002" s="144"/>
      <c r="C1002" s="144"/>
      <c r="D1002" s="144"/>
      <c r="E1002" s="144"/>
      <c r="F1002" s="144"/>
      <c r="G1002" s="144"/>
      <c r="H1002" s="144"/>
      <c r="I1002" s="144"/>
      <c r="J1002" s="144"/>
      <c r="K1002" s="144"/>
      <c r="L1002" s="144"/>
      <c r="M1002" s="144"/>
      <c r="N1002" s="144"/>
      <c r="O1002" s="144"/>
      <c r="P1002" s="144"/>
      <c r="Q1002" s="144"/>
      <c r="R1002" s="144"/>
      <c r="S1002" s="144"/>
    </row>
    <row r="1003" spans="1:19" x14ac:dyDescent="0.3">
      <c r="A1003" s="144"/>
      <c r="B1003" s="144"/>
      <c r="C1003" s="144"/>
      <c r="D1003" s="144"/>
      <c r="E1003" s="144"/>
      <c r="F1003" s="144"/>
      <c r="G1003" s="144"/>
      <c r="H1003" s="144"/>
      <c r="I1003" s="144"/>
      <c r="J1003" s="144"/>
      <c r="K1003" s="144"/>
      <c r="L1003" s="144"/>
      <c r="M1003" s="144"/>
      <c r="N1003" s="144"/>
      <c r="O1003" s="144"/>
      <c r="P1003" s="144"/>
      <c r="Q1003" s="144"/>
      <c r="R1003" s="144"/>
      <c r="S1003" s="144"/>
    </row>
    <row r="1004" spans="1:19" x14ac:dyDescent="0.3">
      <c r="A1004" s="144"/>
      <c r="B1004" s="144"/>
      <c r="C1004" s="144"/>
      <c r="D1004" s="144"/>
      <c r="E1004" s="144"/>
      <c r="F1004" s="144"/>
      <c r="G1004" s="144"/>
      <c r="H1004" s="144"/>
      <c r="I1004" s="144"/>
      <c r="J1004" s="144"/>
      <c r="K1004" s="144"/>
      <c r="L1004" s="144"/>
      <c r="M1004" s="144"/>
      <c r="N1004" s="144"/>
      <c r="O1004" s="144"/>
      <c r="P1004" s="144"/>
      <c r="Q1004" s="144"/>
      <c r="R1004" s="144"/>
      <c r="S1004" s="144"/>
    </row>
    <row r="1005" spans="1:19" x14ac:dyDescent="0.3">
      <c r="A1005" s="144"/>
      <c r="B1005" s="144"/>
      <c r="C1005" s="144"/>
      <c r="D1005" s="144"/>
      <c r="E1005" s="144"/>
      <c r="F1005" s="144"/>
      <c r="G1005" s="144"/>
      <c r="H1005" s="144"/>
      <c r="I1005" s="144"/>
      <c r="J1005" s="144"/>
      <c r="K1005" s="144"/>
      <c r="L1005" s="144"/>
      <c r="M1005" s="144"/>
      <c r="N1005" s="144"/>
      <c r="O1005" s="144"/>
      <c r="P1005" s="144"/>
      <c r="Q1005" s="144"/>
      <c r="R1005" s="144"/>
      <c r="S1005" s="144"/>
    </row>
    <row r="1006" spans="1:19" x14ac:dyDescent="0.3">
      <c r="A1006" s="144"/>
      <c r="B1006" s="144"/>
      <c r="C1006" s="144"/>
      <c r="D1006" s="144"/>
      <c r="E1006" s="144"/>
      <c r="F1006" s="144"/>
      <c r="G1006" s="144"/>
      <c r="H1006" s="144"/>
      <c r="I1006" s="144"/>
      <c r="J1006" s="144"/>
      <c r="K1006" s="144"/>
      <c r="L1006" s="144"/>
      <c r="M1006" s="144"/>
      <c r="N1006" s="144"/>
      <c r="O1006" s="144"/>
      <c r="P1006" s="144"/>
      <c r="Q1006" s="144"/>
      <c r="R1006" s="144"/>
      <c r="S1006" s="144"/>
    </row>
    <row r="1007" spans="1:19" x14ac:dyDescent="0.3">
      <c r="A1007" s="144"/>
      <c r="B1007" s="144"/>
      <c r="C1007" s="144"/>
      <c r="D1007" s="144"/>
      <c r="E1007" s="144"/>
      <c r="F1007" s="144"/>
      <c r="G1007" s="144"/>
      <c r="H1007" s="144"/>
      <c r="I1007" s="144"/>
      <c r="J1007" s="144"/>
      <c r="K1007" s="144"/>
      <c r="L1007" s="144"/>
      <c r="M1007" s="144"/>
      <c r="N1007" s="144"/>
      <c r="O1007" s="144"/>
      <c r="P1007" s="144"/>
      <c r="Q1007" s="144"/>
      <c r="R1007" s="144"/>
      <c r="S1007" s="144"/>
    </row>
    <row r="1008" spans="1:19" x14ac:dyDescent="0.3">
      <c r="A1008" s="144"/>
      <c r="B1008" s="144"/>
      <c r="C1008" s="144"/>
      <c r="D1008" s="144"/>
      <c r="E1008" s="144"/>
      <c r="F1008" s="144"/>
      <c r="G1008" s="144"/>
      <c r="H1008" s="144"/>
      <c r="I1008" s="144"/>
      <c r="J1008" s="144"/>
      <c r="K1008" s="144"/>
      <c r="L1008" s="144"/>
      <c r="M1008" s="144"/>
      <c r="N1008" s="144"/>
      <c r="O1008" s="144"/>
      <c r="P1008" s="144"/>
      <c r="Q1008" s="144"/>
      <c r="R1008" s="144"/>
      <c r="S1008" s="144"/>
    </row>
    <row r="1009" spans="1:19" x14ac:dyDescent="0.3">
      <c r="A1009" s="144"/>
      <c r="B1009" s="144"/>
      <c r="C1009" s="144"/>
      <c r="D1009" s="144"/>
      <c r="E1009" s="144"/>
      <c r="F1009" s="144"/>
      <c r="G1009" s="144"/>
      <c r="H1009" s="144"/>
      <c r="I1009" s="144"/>
      <c r="J1009" s="144"/>
      <c r="K1009" s="144"/>
      <c r="L1009" s="144"/>
      <c r="M1009" s="144"/>
      <c r="N1009" s="144"/>
      <c r="O1009" s="144"/>
      <c r="P1009" s="144"/>
      <c r="Q1009" s="144"/>
      <c r="R1009" s="144"/>
      <c r="S1009" s="144"/>
    </row>
    <row r="1010" spans="1:19" x14ac:dyDescent="0.3">
      <c r="A1010" s="144"/>
      <c r="B1010" s="144"/>
      <c r="C1010" s="144"/>
      <c r="D1010" s="144"/>
      <c r="E1010" s="144"/>
      <c r="F1010" s="144"/>
      <c r="G1010" s="144"/>
      <c r="H1010" s="144"/>
      <c r="I1010" s="144"/>
      <c r="J1010" s="144"/>
      <c r="K1010" s="144"/>
      <c r="L1010" s="144"/>
      <c r="M1010" s="144"/>
      <c r="N1010" s="144"/>
      <c r="O1010" s="144"/>
      <c r="P1010" s="144"/>
      <c r="Q1010" s="144"/>
      <c r="R1010" s="144"/>
      <c r="S1010" s="144"/>
    </row>
    <row r="1011" spans="1:19" x14ac:dyDescent="0.3">
      <c r="A1011" s="144"/>
      <c r="B1011" s="144"/>
      <c r="C1011" s="144"/>
      <c r="D1011" s="144"/>
      <c r="E1011" s="144"/>
      <c r="F1011" s="144"/>
      <c r="G1011" s="144"/>
      <c r="H1011" s="144"/>
      <c r="I1011" s="144"/>
      <c r="J1011" s="144"/>
      <c r="K1011" s="144"/>
      <c r="L1011" s="144"/>
      <c r="M1011" s="144"/>
      <c r="N1011" s="144"/>
      <c r="O1011" s="144"/>
      <c r="P1011" s="144"/>
      <c r="Q1011" s="144"/>
      <c r="R1011" s="144"/>
      <c r="S1011" s="144"/>
    </row>
    <row r="1012" spans="1:19" x14ac:dyDescent="0.3">
      <c r="A1012" s="144"/>
      <c r="B1012" s="144"/>
      <c r="C1012" s="144"/>
      <c r="D1012" s="144"/>
      <c r="E1012" s="144"/>
      <c r="F1012" s="144"/>
      <c r="G1012" s="144"/>
      <c r="H1012" s="144"/>
      <c r="I1012" s="144"/>
      <c r="J1012" s="144"/>
      <c r="K1012" s="144"/>
      <c r="L1012" s="144"/>
      <c r="M1012" s="144"/>
      <c r="N1012" s="144"/>
      <c r="O1012" s="144"/>
      <c r="P1012" s="144"/>
      <c r="Q1012" s="144"/>
      <c r="R1012" s="144"/>
      <c r="S1012" s="144"/>
    </row>
    <row r="1013" spans="1:19" x14ac:dyDescent="0.3">
      <c r="A1013" s="144"/>
      <c r="B1013" s="144"/>
      <c r="C1013" s="144"/>
      <c r="D1013" s="144"/>
      <c r="E1013" s="144"/>
      <c r="F1013" s="144"/>
      <c r="G1013" s="144"/>
      <c r="H1013" s="144"/>
      <c r="I1013" s="144"/>
      <c r="J1013" s="144"/>
      <c r="K1013" s="144"/>
      <c r="L1013" s="144"/>
      <c r="M1013" s="144"/>
      <c r="N1013" s="144"/>
      <c r="O1013" s="144"/>
      <c r="P1013" s="144"/>
      <c r="Q1013" s="144"/>
      <c r="R1013" s="144"/>
      <c r="S1013" s="144"/>
    </row>
    <row r="1014" spans="1:19" x14ac:dyDescent="0.3">
      <c r="A1014" s="144"/>
      <c r="B1014" s="144"/>
      <c r="C1014" s="144"/>
      <c r="D1014" s="144"/>
      <c r="E1014" s="144"/>
      <c r="F1014" s="144"/>
      <c r="G1014" s="144"/>
      <c r="H1014" s="144"/>
      <c r="I1014" s="144"/>
      <c r="J1014" s="144"/>
      <c r="K1014" s="144"/>
      <c r="L1014" s="144"/>
      <c r="M1014" s="144"/>
      <c r="N1014" s="144"/>
      <c r="O1014" s="144"/>
      <c r="P1014" s="144"/>
      <c r="Q1014" s="144"/>
      <c r="R1014" s="144"/>
      <c r="S1014" s="144"/>
    </row>
    <row r="1015" spans="1:19" x14ac:dyDescent="0.3">
      <c r="A1015" s="144"/>
      <c r="B1015" s="144"/>
      <c r="C1015" s="144"/>
      <c r="D1015" s="144"/>
      <c r="E1015" s="144"/>
      <c r="F1015" s="144"/>
      <c r="G1015" s="144"/>
      <c r="H1015" s="144"/>
      <c r="I1015" s="144"/>
      <c r="J1015" s="144"/>
      <c r="K1015" s="144"/>
      <c r="L1015" s="144"/>
      <c r="M1015" s="144"/>
      <c r="N1015" s="144"/>
      <c r="O1015" s="144"/>
      <c r="P1015" s="144"/>
      <c r="Q1015" s="144"/>
      <c r="R1015" s="144"/>
      <c r="S1015" s="144"/>
    </row>
    <row r="1016" spans="1:19" x14ac:dyDescent="0.3">
      <c r="A1016" s="144"/>
      <c r="B1016" s="144"/>
      <c r="C1016" s="144"/>
      <c r="D1016" s="144"/>
      <c r="E1016" s="144"/>
      <c r="F1016" s="144"/>
      <c r="G1016" s="144"/>
      <c r="H1016" s="144"/>
      <c r="I1016" s="144"/>
      <c r="J1016" s="144"/>
      <c r="K1016" s="144"/>
      <c r="L1016" s="144"/>
      <c r="M1016" s="144"/>
      <c r="N1016" s="144"/>
      <c r="O1016" s="144"/>
      <c r="P1016" s="144"/>
      <c r="Q1016" s="144"/>
      <c r="R1016" s="144"/>
      <c r="S1016" s="144"/>
    </row>
    <row r="1017" spans="1:19" x14ac:dyDescent="0.3">
      <c r="A1017" s="144"/>
      <c r="B1017" s="144"/>
      <c r="C1017" s="144"/>
      <c r="D1017" s="144"/>
      <c r="E1017" s="144"/>
      <c r="F1017" s="144"/>
      <c r="G1017" s="144"/>
      <c r="H1017" s="144"/>
      <c r="I1017" s="144"/>
      <c r="J1017" s="144"/>
      <c r="K1017" s="144"/>
      <c r="L1017" s="144"/>
      <c r="M1017" s="144"/>
      <c r="N1017" s="144"/>
      <c r="O1017" s="144"/>
      <c r="P1017" s="144"/>
      <c r="Q1017" s="144"/>
      <c r="R1017" s="144"/>
      <c r="S1017" s="144"/>
    </row>
    <row r="1018" spans="1:19" x14ac:dyDescent="0.3">
      <c r="A1018" s="144"/>
      <c r="B1018" s="144"/>
      <c r="C1018" s="144"/>
      <c r="D1018" s="144"/>
      <c r="E1018" s="144"/>
      <c r="F1018" s="144"/>
      <c r="G1018" s="144"/>
      <c r="H1018" s="144"/>
      <c r="I1018" s="144"/>
      <c r="J1018" s="144"/>
      <c r="K1018" s="144"/>
      <c r="L1018" s="144"/>
      <c r="M1018" s="144"/>
      <c r="N1018" s="144"/>
      <c r="O1018" s="144"/>
      <c r="P1018" s="144"/>
      <c r="Q1018" s="144"/>
      <c r="R1018" s="144"/>
      <c r="S1018" s="144"/>
    </row>
    <row r="1019" spans="1:19" x14ac:dyDescent="0.3">
      <c r="A1019" s="144"/>
      <c r="B1019" s="144"/>
      <c r="C1019" s="144"/>
      <c r="D1019" s="144"/>
      <c r="E1019" s="144"/>
      <c r="F1019" s="144"/>
      <c r="G1019" s="144"/>
      <c r="H1019" s="144"/>
      <c r="I1019" s="144"/>
      <c r="J1019" s="144"/>
      <c r="K1019" s="144"/>
      <c r="L1019" s="144"/>
      <c r="M1019" s="144"/>
      <c r="N1019" s="144"/>
      <c r="O1019" s="144"/>
      <c r="P1019" s="144"/>
      <c r="Q1019" s="144"/>
      <c r="R1019" s="144"/>
      <c r="S1019" s="144"/>
    </row>
    <row r="1020" spans="1:19" x14ac:dyDescent="0.3">
      <c r="A1020" s="144"/>
      <c r="B1020" s="144"/>
      <c r="C1020" s="144"/>
      <c r="D1020" s="144"/>
      <c r="E1020" s="144"/>
      <c r="F1020" s="144"/>
      <c r="G1020" s="144"/>
      <c r="H1020" s="144"/>
      <c r="I1020" s="144"/>
      <c r="J1020" s="144"/>
      <c r="K1020" s="144"/>
      <c r="L1020" s="144"/>
      <c r="M1020" s="144"/>
      <c r="N1020" s="144"/>
      <c r="O1020" s="144"/>
      <c r="P1020" s="144"/>
      <c r="Q1020" s="144"/>
      <c r="R1020" s="144"/>
      <c r="S1020" s="144"/>
    </row>
    <row r="1021" spans="1:19" x14ac:dyDescent="0.3">
      <c r="A1021" s="144"/>
      <c r="B1021" s="144"/>
      <c r="C1021" s="144"/>
      <c r="D1021" s="144"/>
      <c r="E1021" s="144"/>
      <c r="F1021" s="144"/>
      <c r="G1021" s="144"/>
      <c r="H1021" s="144"/>
      <c r="I1021" s="144"/>
      <c r="J1021" s="144"/>
      <c r="K1021" s="144"/>
      <c r="L1021" s="144"/>
      <c r="M1021" s="144"/>
      <c r="N1021" s="144"/>
      <c r="O1021" s="144"/>
      <c r="P1021" s="144"/>
      <c r="Q1021" s="144"/>
      <c r="R1021" s="144"/>
      <c r="S1021" s="144"/>
    </row>
    <row r="1022" spans="1:19" x14ac:dyDescent="0.3">
      <c r="A1022" s="144"/>
      <c r="B1022" s="144"/>
      <c r="C1022" s="144"/>
      <c r="D1022" s="144"/>
      <c r="E1022" s="144"/>
      <c r="F1022" s="144"/>
      <c r="G1022" s="144"/>
      <c r="H1022" s="144"/>
      <c r="I1022" s="144"/>
      <c r="J1022" s="144"/>
      <c r="K1022" s="144"/>
      <c r="L1022" s="144"/>
      <c r="M1022" s="144"/>
      <c r="N1022" s="144"/>
      <c r="O1022" s="144"/>
      <c r="P1022" s="144"/>
      <c r="Q1022" s="144"/>
      <c r="R1022" s="144"/>
      <c r="S1022" s="144"/>
    </row>
    <row r="1023" spans="1:19" x14ac:dyDescent="0.3">
      <c r="A1023" s="144"/>
      <c r="B1023" s="144"/>
      <c r="C1023" s="144"/>
      <c r="D1023" s="144"/>
      <c r="E1023" s="144"/>
      <c r="F1023" s="144"/>
      <c r="G1023" s="144"/>
      <c r="H1023" s="144"/>
      <c r="I1023" s="144"/>
      <c r="J1023" s="144"/>
      <c r="K1023" s="144"/>
      <c r="L1023" s="144"/>
      <c r="M1023" s="144"/>
      <c r="N1023" s="144"/>
      <c r="O1023" s="144"/>
      <c r="P1023" s="144"/>
      <c r="Q1023" s="144"/>
      <c r="R1023" s="144"/>
      <c r="S1023" s="144"/>
    </row>
    <row r="1024" spans="1:19" x14ac:dyDescent="0.3">
      <c r="A1024" s="144"/>
      <c r="B1024" s="144"/>
      <c r="C1024" s="144"/>
      <c r="D1024" s="144"/>
      <c r="E1024" s="144"/>
      <c r="F1024" s="144"/>
      <c r="G1024" s="144"/>
      <c r="H1024" s="144"/>
      <c r="I1024" s="144"/>
      <c r="J1024" s="144"/>
      <c r="K1024" s="144"/>
      <c r="L1024" s="144"/>
      <c r="M1024" s="144"/>
      <c r="N1024" s="144"/>
      <c r="O1024" s="144"/>
      <c r="P1024" s="144"/>
      <c r="Q1024" s="144"/>
      <c r="R1024" s="144"/>
      <c r="S1024" s="144"/>
    </row>
    <row r="1025" spans="1:19" x14ac:dyDescent="0.3">
      <c r="A1025" s="144"/>
      <c r="B1025" s="144"/>
      <c r="C1025" s="144"/>
      <c r="D1025" s="144"/>
      <c r="E1025" s="144"/>
      <c r="F1025" s="144"/>
      <c r="G1025" s="144"/>
      <c r="H1025" s="144"/>
      <c r="I1025" s="144"/>
      <c r="J1025" s="144"/>
      <c r="K1025" s="144"/>
      <c r="L1025" s="144"/>
      <c r="M1025" s="144"/>
      <c r="N1025" s="144"/>
      <c r="O1025" s="144"/>
      <c r="P1025" s="144"/>
      <c r="Q1025" s="144"/>
      <c r="R1025" s="144"/>
      <c r="S1025" s="144"/>
    </row>
    <row r="1026" spans="1:19" x14ac:dyDescent="0.3">
      <c r="A1026" s="144"/>
      <c r="B1026" s="144"/>
      <c r="C1026" s="144"/>
      <c r="D1026" s="144"/>
      <c r="E1026" s="144"/>
      <c r="F1026" s="144"/>
      <c r="G1026" s="144"/>
      <c r="H1026" s="144"/>
      <c r="I1026" s="144"/>
      <c r="J1026" s="144"/>
      <c r="K1026" s="144"/>
      <c r="L1026" s="144"/>
      <c r="M1026" s="144"/>
      <c r="N1026" s="144"/>
      <c r="O1026" s="144"/>
      <c r="P1026" s="144"/>
      <c r="Q1026" s="144"/>
      <c r="R1026" s="144"/>
      <c r="S1026" s="144"/>
    </row>
    <row r="1027" spans="1:19" x14ac:dyDescent="0.3">
      <c r="A1027" s="144"/>
      <c r="B1027" s="144"/>
      <c r="C1027" s="144"/>
      <c r="D1027" s="144"/>
      <c r="E1027" s="144"/>
      <c r="F1027" s="144"/>
      <c r="G1027" s="144"/>
      <c r="H1027" s="144"/>
      <c r="I1027" s="144"/>
      <c r="J1027" s="144"/>
      <c r="K1027" s="144"/>
      <c r="L1027" s="144"/>
      <c r="M1027" s="144"/>
      <c r="N1027" s="144"/>
      <c r="O1027" s="144"/>
      <c r="P1027" s="144"/>
      <c r="Q1027" s="144"/>
      <c r="R1027" s="144"/>
      <c r="S1027" s="144"/>
    </row>
    <row r="1028" spans="1:19" x14ac:dyDescent="0.3">
      <c r="A1028" s="144"/>
      <c r="B1028" s="144"/>
      <c r="C1028" s="144"/>
      <c r="D1028" s="144"/>
      <c r="E1028" s="144"/>
      <c r="F1028" s="144"/>
      <c r="G1028" s="144"/>
      <c r="H1028" s="144"/>
      <c r="I1028" s="144"/>
      <c r="J1028" s="144"/>
      <c r="K1028" s="144"/>
      <c r="L1028" s="144"/>
      <c r="M1028" s="144"/>
      <c r="N1028" s="144"/>
      <c r="O1028" s="144"/>
      <c r="P1028" s="144"/>
      <c r="Q1028" s="144"/>
      <c r="R1028" s="144"/>
      <c r="S1028" s="144"/>
    </row>
    <row r="1029" spans="1:19" x14ac:dyDescent="0.3">
      <c r="A1029" s="144"/>
      <c r="B1029" s="144"/>
      <c r="C1029" s="144"/>
      <c r="D1029" s="144"/>
      <c r="E1029" s="144"/>
      <c r="F1029" s="144"/>
      <c r="G1029" s="144"/>
      <c r="H1029" s="144"/>
      <c r="I1029" s="144"/>
      <c r="J1029" s="144"/>
      <c r="K1029" s="144"/>
      <c r="L1029" s="144"/>
      <c r="M1029" s="144"/>
      <c r="N1029" s="144"/>
      <c r="O1029" s="144"/>
      <c r="P1029" s="144"/>
      <c r="Q1029" s="144"/>
      <c r="R1029" s="144"/>
      <c r="S1029" s="144"/>
    </row>
    <row r="1030" spans="1:19" x14ac:dyDescent="0.3">
      <c r="A1030" s="144"/>
      <c r="B1030" s="144"/>
      <c r="C1030" s="144"/>
      <c r="D1030" s="144"/>
      <c r="E1030" s="144"/>
      <c r="F1030" s="144"/>
      <c r="G1030" s="144"/>
      <c r="H1030" s="144"/>
      <c r="I1030" s="144"/>
      <c r="J1030" s="144"/>
      <c r="K1030" s="144"/>
      <c r="L1030" s="144"/>
      <c r="M1030" s="144"/>
      <c r="N1030" s="144"/>
      <c r="O1030" s="144"/>
      <c r="P1030" s="144"/>
      <c r="Q1030" s="144"/>
      <c r="R1030" s="144"/>
      <c r="S1030" s="144"/>
    </row>
    <row r="1031" spans="1:19" x14ac:dyDescent="0.3">
      <c r="A1031" s="144"/>
      <c r="B1031" s="144"/>
      <c r="C1031" s="144"/>
      <c r="D1031" s="144"/>
      <c r="E1031" s="144"/>
      <c r="F1031" s="144"/>
      <c r="G1031" s="144"/>
      <c r="H1031" s="144"/>
      <c r="I1031" s="144"/>
      <c r="J1031" s="144"/>
      <c r="K1031" s="144"/>
      <c r="L1031" s="144"/>
      <c r="M1031" s="144"/>
      <c r="N1031" s="144"/>
      <c r="O1031" s="144"/>
      <c r="P1031" s="144"/>
      <c r="Q1031" s="144"/>
      <c r="R1031" s="144"/>
      <c r="S1031" s="144"/>
    </row>
    <row r="1032" spans="1:19" x14ac:dyDescent="0.3">
      <c r="A1032" s="144"/>
      <c r="B1032" s="144"/>
      <c r="C1032" s="144"/>
      <c r="D1032" s="144"/>
      <c r="E1032" s="144"/>
      <c r="F1032" s="144"/>
      <c r="G1032" s="144"/>
      <c r="H1032" s="144"/>
      <c r="I1032" s="144"/>
      <c r="J1032" s="144"/>
      <c r="K1032" s="144"/>
      <c r="L1032" s="144"/>
      <c r="M1032" s="144"/>
      <c r="N1032" s="144"/>
      <c r="O1032" s="144"/>
      <c r="P1032" s="144"/>
      <c r="Q1032" s="144"/>
      <c r="R1032" s="144"/>
      <c r="S1032" s="144"/>
    </row>
    <row r="1033" spans="1:19" x14ac:dyDescent="0.3">
      <c r="A1033" s="144"/>
      <c r="B1033" s="144"/>
      <c r="C1033" s="144"/>
      <c r="D1033" s="144"/>
      <c r="E1033" s="144"/>
      <c r="F1033" s="144"/>
      <c r="G1033" s="144"/>
      <c r="H1033" s="144"/>
      <c r="I1033" s="144"/>
      <c r="J1033" s="144"/>
      <c r="K1033" s="144"/>
      <c r="L1033" s="144"/>
      <c r="M1033" s="144"/>
      <c r="N1033" s="144"/>
      <c r="O1033" s="144"/>
      <c r="P1033" s="144"/>
      <c r="Q1033" s="144"/>
      <c r="R1033" s="144"/>
      <c r="S1033" s="144"/>
    </row>
    <row r="1034" spans="1:19" x14ac:dyDescent="0.3">
      <c r="A1034" s="144"/>
      <c r="B1034" s="144"/>
      <c r="C1034" s="144"/>
      <c r="D1034" s="144"/>
      <c r="E1034" s="144"/>
      <c r="F1034" s="144"/>
      <c r="G1034" s="144"/>
      <c r="H1034" s="144"/>
      <c r="I1034" s="144"/>
      <c r="J1034" s="144"/>
      <c r="K1034" s="144"/>
      <c r="L1034" s="144"/>
      <c r="M1034" s="144"/>
      <c r="N1034" s="144"/>
      <c r="O1034" s="144"/>
      <c r="P1034" s="144"/>
      <c r="Q1034" s="144"/>
      <c r="R1034" s="144"/>
      <c r="S1034" s="144"/>
    </row>
    <row r="1035" spans="1:19" x14ac:dyDescent="0.3">
      <c r="A1035" s="144"/>
      <c r="B1035" s="144"/>
      <c r="C1035" s="144"/>
      <c r="D1035" s="144"/>
      <c r="E1035" s="144"/>
      <c r="F1035" s="144"/>
      <c r="G1035" s="144"/>
      <c r="H1035" s="144"/>
      <c r="I1035" s="144"/>
      <c r="J1035" s="144"/>
      <c r="K1035" s="144"/>
      <c r="L1035" s="144"/>
      <c r="M1035" s="144"/>
      <c r="N1035" s="144"/>
      <c r="O1035" s="144"/>
      <c r="P1035" s="144"/>
      <c r="Q1035" s="144"/>
      <c r="R1035" s="144"/>
      <c r="S1035" s="144"/>
    </row>
    <row r="1036" spans="1:19" x14ac:dyDescent="0.3">
      <c r="A1036" s="144"/>
      <c r="B1036" s="144"/>
      <c r="C1036" s="144"/>
      <c r="D1036" s="144"/>
      <c r="E1036" s="144"/>
      <c r="F1036" s="144"/>
      <c r="G1036" s="144"/>
      <c r="H1036" s="144"/>
      <c r="I1036" s="144"/>
      <c r="J1036" s="144"/>
      <c r="K1036" s="144"/>
      <c r="L1036" s="144"/>
      <c r="M1036" s="144"/>
      <c r="N1036" s="144"/>
      <c r="O1036" s="144"/>
      <c r="P1036" s="144"/>
      <c r="Q1036" s="144"/>
      <c r="R1036" s="144"/>
      <c r="S1036" s="144"/>
    </row>
    <row r="1037" spans="1:19" x14ac:dyDescent="0.3">
      <c r="A1037" s="144"/>
      <c r="B1037" s="144"/>
      <c r="C1037" s="144"/>
      <c r="D1037" s="144"/>
      <c r="E1037" s="144"/>
      <c r="F1037" s="144"/>
      <c r="G1037" s="144"/>
      <c r="H1037" s="144"/>
      <c r="I1037" s="144"/>
      <c r="J1037" s="144"/>
      <c r="K1037" s="144"/>
      <c r="L1037" s="144"/>
      <c r="M1037" s="144"/>
      <c r="N1037" s="144"/>
      <c r="O1037" s="144"/>
      <c r="P1037" s="144"/>
      <c r="Q1037" s="144"/>
      <c r="R1037" s="144"/>
      <c r="S1037" s="144"/>
    </row>
    <row r="1038" spans="1:19" x14ac:dyDescent="0.3">
      <c r="A1038" s="144"/>
      <c r="B1038" s="144"/>
      <c r="C1038" s="144"/>
      <c r="D1038" s="144"/>
      <c r="E1038" s="144"/>
      <c r="F1038" s="144"/>
      <c r="G1038" s="144"/>
      <c r="H1038" s="144"/>
      <c r="I1038" s="144"/>
      <c r="J1038" s="144"/>
      <c r="K1038" s="144"/>
      <c r="L1038" s="144"/>
      <c r="M1038" s="144"/>
      <c r="N1038" s="144"/>
      <c r="O1038" s="144"/>
      <c r="P1038" s="144"/>
      <c r="Q1038" s="144"/>
      <c r="R1038" s="144"/>
      <c r="S1038" s="144"/>
    </row>
    <row r="1039" spans="1:19" x14ac:dyDescent="0.3">
      <c r="A1039" s="144"/>
      <c r="B1039" s="144"/>
      <c r="C1039" s="144"/>
      <c r="D1039" s="144"/>
      <c r="E1039" s="144"/>
      <c r="F1039" s="144"/>
      <c r="G1039" s="144"/>
      <c r="H1039" s="144"/>
      <c r="I1039" s="144"/>
      <c r="J1039" s="144"/>
      <c r="K1039" s="144"/>
      <c r="L1039" s="144"/>
      <c r="M1039" s="144"/>
      <c r="N1039" s="144"/>
      <c r="O1039" s="144"/>
      <c r="P1039" s="144"/>
      <c r="Q1039" s="144"/>
      <c r="R1039" s="144"/>
      <c r="S1039" s="144"/>
    </row>
    <row r="1040" spans="1:19" x14ac:dyDescent="0.3">
      <c r="A1040" s="144"/>
      <c r="B1040" s="144"/>
      <c r="C1040" s="144"/>
      <c r="D1040" s="144"/>
      <c r="E1040" s="144"/>
      <c r="F1040" s="144"/>
      <c r="G1040" s="144"/>
      <c r="H1040" s="144"/>
      <c r="I1040" s="144"/>
      <c r="J1040" s="144"/>
      <c r="K1040" s="144"/>
      <c r="L1040" s="144"/>
      <c r="M1040" s="144"/>
      <c r="N1040" s="144"/>
      <c r="O1040" s="144"/>
      <c r="P1040" s="144"/>
      <c r="Q1040" s="144"/>
      <c r="R1040" s="144"/>
      <c r="S1040" s="144"/>
    </row>
    <row r="1041" spans="1:19" x14ac:dyDescent="0.3">
      <c r="A1041" s="144"/>
      <c r="B1041" s="144"/>
      <c r="C1041" s="144"/>
      <c r="D1041" s="144"/>
      <c r="E1041" s="144"/>
      <c r="F1041" s="144"/>
      <c r="G1041" s="144"/>
      <c r="H1041" s="144"/>
      <c r="I1041" s="144"/>
      <c r="J1041" s="144"/>
      <c r="K1041" s="144"/>
      <c r="L1041" s="144"/>
      <c r="M1041" s="144"/>
      <c r="N1041" s="144"/>
      <c r="O1041" s="144"/>
      <c r="P1041" s="144"/>
      <c r="Q1041" s="144"/>
      <c r="R1041" s="144"/>
      <c r="S1041" s="144"/>
    </row>
    <row r="1042" spans="1:19" x14ac:dyDescent="0.3">
      <c r="A1042" s="144"/>
      <c r="B1042" s="144"/>
      <c r="C1042" s="144"/>
      <c r="D1042" s="144"/>
      <c r="E1042" s="144"/>
      <c r="F1042" s="144"/>
      <c r="G1042" s="144"/>
      <c r="H1042" s="144"/>
      <c r="I1042" s="144"/>
      <c r="J1042" s="144"/>
      <c r="K1042" s="144"/>
      <c r="L1042" s="144"/>
      <c r="M1042" s="144"/>
      <c r="N1042" s="144"/>
      <c r="O1042" s="144"/>
      <c r="P1042" s="144"/>
      <c r="Q1042" s="144"/>
      <c r="R1042" s="144"/>
      <c r="S1042" s="144"/>
    </row>
    <row r="1043" spans="1:19" x14ac:dyDescent="0.3">
      <c r="A1043" s="144"/>
      <c r="B1043" s="144"/>
      <c r="C1043" s="144"/>
      <c r="D1043" s="144"/>
      <c r="E1043" s="144"/>
      <c r="F1043" s="144"/>
      <c r="G1043" s="144"/>
      <c r="H1043" s="144"/>
      <c r="I1043" s="144"/>
      <c r="J1043" s="144"/>
      <c r="K1043" s="144"/>
      <c r="L1043" s="144"/>
      <c r="M1043" s="144"/>
      <c r="N1043" s="144"/>
      <c r="O1043" s="144"/>
      <c r="P1043" s="144"/>
      <c r="Q1043" s="144"/>
      <c r="R1043" s="144"/>
      <c r="S1043" s="144"/>
    </row>
    <row r="1044" spans="1:19" x14ac:dyDescent="0.3">
      <c r="A1044" s="144"/>
      <c r="B1044" s="144"/>
      <c r="C1044" s="144"/>
      <c r="D1044" s="144"/>
      <c r="E1044" s="144"/>
      <c r="F1044" s="144"/>
      <c r="G1044" s="144"/>
      <c r="H1044" s="144"/>
      <c r="I1044" s="144"/>
      <c r="J1044" s="144"/>
      <c r="K1044" s="144"/>
      <c r="L1044" s="144"/>
      <c r="M1044" s="144"/>
      <c r="N1044" s="144"/>
      <c r="O1044" s="144"/>
      <c r="P1044" s="144"/>
      <c r="Q1044" s="144"/>
      <c r="R1044" s="144"/>
      <c r="S1044" s="144"/>
    </row>
    <row r="1045" spans="1:19" x14ac:dyDescent="0.3">
      <c r="A1045" s="144"/>
      <c r="B1045" s="144"/>
      <c r="C1045" s="144"/>
      <c r="D1045" s="144"/>
      <c r="E1045" s="144"/>
      <c r="F1045" s="144"/>
      <c r="G1045" s="144"/>
      <c r="H1045" s="144"/>
      <c r="I1045" s="144"/>
      <c r="J1045" s="144"/>
      <c r="K1045" s="144"/>
      <c r="L1045" s="144"/>
      <c r="M1045" s="144"/>
      <c r="N1045" s="144"/>
      <c r="O1045" s="144"/>
      <c r="P1045" s="144"/>
      <c r="Q1045" s="144"/>
      <c r="R1045" s="144"/>
      <c r="S1045" s="144"/>
    </row>
    <row r="1046" spans="1:19" x14ac:dyDescent="0.3">
      <c r="A1046" s="144"/>
      <c r="B1046" s="144"/>
      <c r="C1046" s="144"/>
      <c r="D1046" s="144"/>
      <c r="E1046" s="144"/>
      <c r="F1046" s="144"/>
      <c r="G1046" s="144"/>
      <c r="H1046" s="144"/>
      <c r="I1046" s="144"/>
      <c r="J1046" s="144"/>
      <c r="K1046" s="144"/>
      <c r="L1046" s="144"/>
      <c r="M1046" s="144"/>
      <c r="N1046" s="144"/>
      <c r="O1046" s="144"/>
      <c r="P1046" s="144"/>
      <c r="Q1046" s="144"/>
      <c r="R1046" s="144"/>
      <c r="S1046" s="144"/>
    </row>
    <row r="1047" spans="1:19" x14ac:dyDescent="0.3">
      <c r="A1047" s="144"/>
      <c r="B1047" s="144"/>
      <c r="C1047" s="144"/>
      <c r="D1047" s="144"/>
      <c r="E1047" s="144"/>
      <c r="F1047" s="144"/>
      <c r="G1047" s="144"/>
      <c r="H1047" s="144"/>
      <c r="I1047" s="144"/>
      <c r="J1047" s="144"/>
      <c r="K1047" s="144"/>
      <c r="L1047" s="144"/>
      <c r="M1047" s="144"/>
      <c r="N1047" s="144"/>
      <c r="O1047" s="144"/>
      <c r="P1047" s="144"/>
      <c r="Q1047" s="144"/>
      <c r="R1047" s="144"/>
      <c r="S1047" s="144"/>
    </row>
    <row r="1048" spans="1:19" x14ac:dyDescent="0.3">
      <c r="A1048" s="144"/>
      <c r="B1048" s="144"/>
      <c r="C1048" s="144"/>
      <c r="D1048" s="144"/>
      <c r="E1048" s="144"/>
      <c r="F1048" s="144"/>
      <c r="G1048" s="144"/>
      <c r="H1048" s="144"/>
      <c r="I1048" s="144"/>
      <c r="J1048" s="144"/>
      <c r="K1048" s="144"/>
      <c r="L1048" s="144"/>
      <c r="M1048" s="144"/>
      <c r="N1048" s="144"/>
      <c r="O1048" s="144"/>
      <c r="P1048" s="144"/>
      <c r="Q1048" s="144"/>
      <c r="R1048" s="144"/>
      <c r="S1048" s="144"/>
    </row>
    <row r="1049" spans="1:19" x14ac:dyDescent="0.3">
      <c r="A1049" s="144"/>
      <c r="B1049" s="144"/>
      <c r="C1049" s="144"/>
      <c r="D1049" s="144"/>
      <c r="E1049" s="144"/>
      <c r="F1049" s="144"/>
      <c r="G1049" s="144"/>
      <c r="H1049" s="144"/>
      <c r="I1049" s="144"/>
      <c r="J1049" s="144"/>
      <c r="K1049" s="144"/>
      <c r="L1049" s="144"/>
      <c r="M1049" s="144"/>
      <c r="N1049" s="144"/>
      <c r="O1049" s="144"/>
      <c r="P1049" s="144"/>
      <c r="Q1049" s="144"/>
      <c r="R1049" s="144"/>
      <c r="S1049" s="144"/>
    </row>
    <row r="1050" spans="1:19" x14ac:dyDescent="0.3">
      <c r="A1050" s="144"/>
      <c r="B1050" s="144"/>
      <c r="C1050" s="144"/>
      <c r="D1050" s="144"/>
      <c r="E1050" s="144"/>
      <c r="F1050" s="144"/>
      <c r="G1050" s="144"/>
      <c r="H1050" s="144"/>
      <c r="I1050" s="144"/>
      <c r="J1050" s="144"/>
      <c r="K1050" s="144"/>
      <c r="L1050" s="144"/>
      <c r="M1050" s="144"/>
      <c r="N1050" s="144"/>
      <c r="O1050" s="144"/>
      <c r="P1050" s="144"/>
      <c r="Q1050" s="144"/>
      <c r="R1050" s="144"/>
      <c r="S1050" s="144"/>
    </row>
    <row r="1051" spans="1:19" x14ac:dyDescent="0.3">
      <c r="A1051" s="144"/>
      <c r="B1051" s="144"/>
      <c r="C1051" s="144"/>
      <c r="D1051" s="144"/>
      <c r="E1051" s="144"/>
      <c r="F1051" s="144"/>
      <c r="G1051" s="144"/>
      <c r="H1051" s="144"/>
      <c r="I1051" s="144"/>
      <c r="J1051" s="144"/>
      <c r="K1051" s="144"/>
      <c r="L1051" s="144"/>
      <c r="M1051" s="144"/>
      <c r="N1051" s="144"/>
      <c r="O1051" s="144"/>
      <c r="P1051" s="144"/>
      <c r="Q1051" s="144"/>
      <c r="R1051" s="144"/>
      <c r="S1051" s="144"/>
    </row>
    <row r="1052" spans="1:19" x14ac:dyDescent="0.3">
      <c r="A1052" s="144"/>
      <c r="B1052" s="144"/>
      <c r="C1052" s="144"/>
      <c r="D1052" s="144"/>
      <c r="E1052" s="144"/>
      <c r="F1052" s="144"/>
      <c r="G1052" s="144"/>
      <c r="H1052" s="144"/>
      <c r="I1052" s="144"/>
      <c r="J1052" s="144"/>
      <c r="K1052" s="144"/>
      <c r="L1052" s="144"/>
      <c r="M1052" s="144"/>
      <c r="N1052" s="144"/>
      <c r="O1052" s="144"/>
      <c r="P1052" s="144"/>
      <c r="Q1052" s="144"/>
      <c r="R1052" s="144"/>
      <c r="S1052" s="144"/>
    </row>
    <row r="1053" spans="1:19" x14ac:dyDescent="0.3">
      <c r="A1053" s="144"/>
      <c r="B1053" s="144"/>
      <c r="C1053" s="144"/>
      <c r="D1053" s="144"/>
      <c r="E1053" s="144"/>
      <c r="F1053" s="144"/>
      <c r="G1053" s="144"/>
      <c r="H1053" s="144"/>
      <c r="I1053" s="144"/>
      <c r="J1053" s="144"/>
      <c r="K1053" s="144"/>
      <c r="L1053" s="144"/>
      <c r="M1053" s="144"/>
      <c r="N1053" s="144"/>
      <c r="O1053" s="144"/>
      <c r="P1053" s="144"/>
      <c r="Q1053" s="144"/>
      <c r="R1053" s="144"/>
      <c r="S1053" s="144"/>
    </row>
    <row r="1054" spans="1:19" x14ac:dyDescent="0.3">
      <c r="A1054" s="144"/>
      <c r="B1054" s="144"/>
      <c r="C1054" s="144"/>
      <c r="D1054" s="144"/>
      <c r="E1054" s="144"/>
      <c r="F1054" s="144"/>
      <c r="G1054" s="144"/>
      <c r="H1054" s="144"/>
      <c r="I1054" s="144"/>
      <c r="J1054" s="144"/>
      <c r="K1054" s="144"/>
      <c r="L1054" s="144"/>
      <c r="M1054" s="144"/>
      <c r="N1054" s="144"/>
      <c r="O1054" s="144"/>
      <c r="P1054" s="144"/>
      <c r="Q1054" s="144"/>
      <c r="R1054" s="144"/>
      <c r="S1054" s="144"/>
    </row>
    <row r="1055" spans="1:19" x14ac:dyDescent="0.3">
      <c r="A1055" s="144"/>
      <c r="B1055" s="144"/>
      <c r="C1055" s="144"/>
      <c r="D1055" s="144"/>
      <c r="E1055" s="144"/>
      <c r="F1055" s="144"/>
      <c r="G1055" s="144"/>
      <c r="H1055" s="144"/>
      <c r="I1055" s="144"/>
      <c r="J1055" s="144"/>
      <c r="K1055" s="144"/>
      <c r="L1055" s="144"/>
      <c r="M1055" s="144"/>
      <c r="N1055" s="144"/>
      <c r="O1055" s="144"/>
      <c r="P1055" s="144"/>
      <c r="Q1055" s="144"/>
      <c r="R1055" s="144"/>
      <c r="S1055" s="144"/>
    </row>
    <row r="1056" spans="1:19" x14ac:dyDescent="0.3">
      <c r="A1056" s="144"/>
      <c r="B1056" s="144"/>
      <c r="C1056" s="144"/>
      <c r="D1056" s="144"/>
      <c r="E1056" s="144"/>
      <c r="F1056" s="144"/>
      <c r="G1056" s="144"/>
      <c r="H1056" s="144"/>
      <c r="I1056" s="144"/>
      <c r="J1056" s="144"/>
      <c r="K1056" s="144"/>
      <c r="L1056" s="144"/>
      <c r="M1056" s="144"/>
      <c r="N1056" s="144"/>
      <c r="O1056" s="144"/>
      <c r="P1056" s="144"/>
      <c r="Q1056" s="144"/>
      <c r="R1056" s="144"/>
      <c r="S1056" s="144"/>
    </row>
    <row r="1057" spans="1:19" x14ac:dyDescent="0.3">
      <c r="A1057" s="144"/>
      <c r="B1057" s="144"/>
      <c r="C1057" s="144"/>
      <c r="D1057" s="144"/>
      <c r="E1057" s="144"/>
      <c r="F1057" s="144"/>
      <c r="G1057" s="144"/>
      <c r="H1057" s="144"/>
      <c r="I1057" s="144"/>
      <c r="J1057" s="144"/>
      <c r="K1057" s="144"/>
      <c r="L1057" s="144"/>
      <c r="M1057" s="144"/>
      <c r="N1057" s="144"/>
      <c r="O1057" s="144"/>
      <c r="P1057" s="144"/>
      <c r="Q1057" s="144"/>
      <c r="R1057" s="144"/>
      <c r="S1057" s="144"/>
    </row>
    <row r="1058" spans="1:19" x14ac:dyDescent="0.3">
      <c r="A1058" s="144"/>
      <c r="B1058" s="144"/>
      <c r="C1058" s="144"/>
      <c r="D1058" s="144"/>
      <c r="E1058" s="144"/>
      <c r="F1058" s="144"/>
      <c r="G1058" s="144"/>
      <c r="H1058" s="144"/>
      <c r="I1058" s="144"/>
      <c r="J1058" s="144"/>
      <c r="K1058" s="144"/>
      <c r="L1058" s="144"/>
      <c r="M1058" s="144"/>
      <c r="N1058" s="144"/>
      <c r="O1058" s="144"/>
      <c r="P1058" s="144"/>
      <c r="Q1058" s="144"/>
      <c r="R1058" s="144"/>
      <c r="S1058" s="144"/>
    </row>
    <row r="1059" spans="1:19" x14ac:dyDescent="0.3">
      <c r="A1059" s="144"/>
      <c r="B1059" s="144"/>
      <c r="C1059" s="144"/>
      <c r="D1059" s="144"/>
      <c r="E1059" s="144"/>
      <c r="F1059" s="144"/>
      <c r="G1059" s="144"/>
      <c r="H1059" s="144"/>
      <c r="I1059" s="144"/>
      <c r="J1059" s="144"/>
      <c r="K1059" s="144"/>
      <c r="L1059" s="144"/>
      <c r="M1059" s="144"/>
      <c r="N1059" s="144"/>
      <c r="O1059" s="144"/>
      <c r="P1059" s="144"/>
      <c r="Q1059" s="144"/>
      <c r="R1059" s="144"/>
      <c r="S1059" s="144"/>
    </row>
    <row r="1060" spans="1:19" x14ac:dyDescent="0.3">
      <c r="A1060" s="144"/>
      <c r="B1060" s="144"/>
      <c r="C1060" s="144"/>
      <c r="D1060" s="144"/>
      <c r="E1060" s="144"/>
      <c r="F1060" s="144"/>
      <c r="G1060" s="144"/>
      <c r="H1060" s="144"/>
      <c r="I1060" s="144"/>
      <c r="J1060" s="144"/>
      <c r="K1060" s="144"/>
      <c r="L1060" s="144"/>
      <c r="M1060" s="144"/>
      <c r="N1060" s="144"/>
      <c r="O1060" s="144"/>
      <c r="P1060" s="144"/>
      <c r="Q1060" s="144"/>
      <c r="R1060" s="144"/>
      <c r="S1060" s="144"/>
    </row>
    <row r="1061" spans="1:19" x14ac:dyDescent="0.3">
      <c r="A1061" s="144"/>
      <c r="B1061" s="144"/>
      <c r="C1061" s="144"/>
      <c r="D1061" s="144"/>
      <c r="E1061" s="144"/>
      <c r="F1061" s="144"/>
      <c r="G1061" s="144"/>
      <c r="H1061" s="144"/>
      <c r="I1061" s="144"/>
      <c r="J1061" s="144"/>
      <c r="K1061" s="144"/>
      <c r="L1061" s="144"/>
      <c r="M1061" s="144"/>
      <c r="N1061" s="144"/>
      <c r="O1061" s="144"/>
      <c r="P1061" s="144"/>
      <c r="Q1061" s="144"/>
      <c r="R1061" s="144"/>
      <c r="S1061" s="144"/>
    </row>
    <row r="1062" spans="1:19" x14ac:dyDescent="0.3">
      <c r="A1062" s="144"/>
      <c r="B1062" s="144"/>
      <c r="C1062" s="144"/>
      <c r="D1062" s="144"/>
      <c r="E1062" s="144"/>
      <c r="F1062" s="144"/>
      <c r="G1062" s="144"/>
      <c r="H1062" s="144"/>
      <c r="I1062" s="144"/>
      <c r="J1062" s="144"/>
      <c r="K1062" s="144"/>
      <c r="L1062" s="144"/>
      <c r="M1062" s="144"/>
      <c r="N1062" s="144"/>
      <c r="O1062" s="144"/>
      <c r="P1062" s="144"/>
      <c r="Q1062" s="144"/>
      <c r="R1062" s="144"/>
      <c r="S1062" s="144"/>
    </row>
    <row r="1063" spans="1:19" x14ac:dyDescent="0.3">
      <c r="A1063" s="144"/>
      <c r="B1063" s="144"/>
      <c r="C1063" s="144"/>
      <c r="D1063" s="144"/>
      <c r="E1063" s="144"/>
      <c r="F1063" s="144"/>
      <c r="G1063" s="144"/>
      <c r="H1063" s="144"/>
      <c r="I1063" s="144"/>
      <c r="J1063" s="144"/>
      <c r="K1063" s="144"/>
      <c r="L1063" s="144"/>
      <c r="M1063" s="144"/>
      <c r="N1063" s="144"/>
      <c r="O1063" s="144"/>
      <c r="P1063" s="144"/>
      <c r="Q1063" s="144"/>
      <c r="R1063" s="144"/>
      <c r="S1063" s="144"/>
    </row>
    <row r="1064" spans="1:19" x14ac:dyDescent="0.3">
      <c r="A1064" s="144"/>
      <c r="B1064" s="144"/>
      <c r="C1064" s="144"/>
      <c r="D1064" s="144"/>
      <c r="E1064" s="144"/>
      <c r="F1064" s="144"/>
      <c r="G1064" s="144"/>
      <c r="H1064" s="144"/>
      <c r="I1064" s="144"/>
      <c r="J1064" s="144"/>
      <c r="K1064" s="144"/>
      <c r="L1064" s="144"/>
      <c r="M1064" s="144"/>
      <c r="N1064" s="144"/>
      <c r="O1064" s="144"/>
      <c r="P1064" s="144"/>
      <c r="Q1064" s="144"/>
      <c r="R1064" s="144"/>
      <c r="S1064" s="144"/>
    </row>
    <row r="1065" spans="1:19" x14ac:dyDescent="0.3">
      <c r="A1065" s="144"/>
      <c r="B1065" s="144"/>
      <c r="C1065" s="144"/>
      <c r="D1065" s="144"/>
      <c r="E1065" s="144"/>
      <c r="F1065" s="144"/>
      <c r="G1065" s="144"/>
      <c r="H1065" s="144"/>
      <c r="I1065" s="144"/>
      <c r="J1065" s="144"/>
      <c r="K1065" s="144"/>
      <c r="L1065" s="144"/>
      <c r="M1065" s="144"/>
      <c r="N1065" s="144"/>
      <c r="O1065" s="144"/>
      <c r="P1065" s="144"/>
      <c r="Q1065" s="144"/>
      <c r="R1065" s="144"/>
      <c r="S1065" s="144"/>
    </row>
    <row r="1066" spans="1:19" x14ac:dyDescent="0.3">
      <c r="A1066" s="144"/>
      <c r="B1066" s="144"/>
      <c r="C1066" s="144"/>
      <c r="D1066" s="144"/>
      <c r="E1066" s="144"/>
      <c r="F1066" s="144"/>
      <c r="G1066" s="144"/>
      <c r="H1066" s="144"/>
      <c r="I1066" s="144"/>
      <c r="J1066" s="144"/>
      <c r="K1066" s="144"/>
      <c r="L1066" s="144"/>
      <c r="M1066" s="144"/>
      <c r="N1066" s="144"/>
      <c r="O1066" s="144"/>
      <c r="P1066" s="144"/>
      <c r="Q1066" s="144"/>
      <c r="R1066" s="144"/>
      <c r="S1066" s="144"/>
    </row>
    <row r="1067" spans="1:19" x14ac:dyDescent="0.3">
      <c r="A1067" s="144"/>
      <c r="B1067" s="144"/>
      <c r="C1067" s="144"/>
      <c r="D1067" s="144"/>
      <c r="E1067" s="144"/>
      <c r="F1067" s="144"/>
      <c r="G1067" s="144"/>
      <c r="H1067" s="144"/>
      <c r="I1067" s="144"/>
      <c r="J1067" s="144"/>
      <c r="K1067" s="144"/>
      <c r="L1067" s="144"/>
      <c r="M1067" s="144"/>
      <c r="N1067" s="144"/>
      <c r="O1067" s="144"/>
      <c r="P1067" s="144"/>
      <c r="Q1067" s="144"/>
      <c r="R1067" s="144"/>
      <c r="S1067" s="144"/>
    </row>
    <row r="1068" spans="1:19" x14ac:dyDescent="0.3">
      <c r="A1068" s="144"/>
      <c r="B1068" s="144"/>
      <c r="C1068" s="144"/>
      <c r="D1068" s="144"/>
      <c r="E1068" s="144"/>
      <c r="F1068" s="144"/>
      <c r="G1068" s="144"/>
      <c r="H1068" s="144"/>
      <c r="I1068" s="144"/>
      <c r="J1068" s="144"/>
      <c r="K1068" s="144"/>
      <c r="L1068" s="144"/>
      <c r="M1068" s="144"/>
      <c r="N1068" s="144"/>
      <c r="O1068" s="144"/>
      <c r="P1068" s="144"/>
      <c r="Q1068" s="144"/>
      <c r="R1068" s="144"/>
      <c r="S1068" s="144"/>
    </row>
    <row r="1069" spans="1:19" x14ac:dyDescent="0.3">
      <c r="A1069" s="144"/>
      <c r="B1069" s="144"/>
      <c r="C1069" s="144"/>
      <c r="D1069" s="144"/>
      <c r="E1069" s="144"/>
      <c r="F1069" s="144"/>
      <c r="G1069" s="144"/>
      <c r="H1069" s="144"/>
      <c r="I1069" s="144"/>
      <c r="J1069" s="144"/>
      <c r="K1069" s="144"/>
      <c r="L1069" s="144"/>
      <c r="M1069" s="144"/>
      <c r="N1069" s="144"/>
      <c r="O1069" s="144"/>
      <c r="P1069" s="144"/>
      <c r="Q1069" s="144"/>
      <c r="R1069" s="144"/>
      <c r="S1069" s="144"/>
    </row>
    <row r="1070" spans="1:19" x14ac:dyDescent="0.3">
      <c r="A1070" s="144"/>
      <c r="B1070" s="144"/>
      <c r="C1070" s="144"/>
      <c r="D1070" s="144"/>
      <c r="E1070" s="144"/>
      <c r="F1070" s="144"/>
      <c r="G1070" s="144"/>
      <c r="H1070" s="144"/>
      <c r="I1070" s="144"/>
      <c r="J1070" s="144"/>
      <c r="K1070" s="144"/>
      <c r="L1070" s="144"/>
      <c r="M1070" s="144"/>
      <c r="N1070" s="144"/>
      <c r="O1070" s="144"/>
      <c r="P1070" s="144"/>
      <c r="Q1070" s="144"/>
      <c r="R1070" s="144"/>
      <c r="S1070" s="144"/>
    </row>
    <row r="1071" spans="1:19" x14ac:dyDescent="0.3">
      <c r="A1071" s="144"/>
      <c r="B1071" s="144"/>
      <c r="C1071" s="144"/>
      <c r="D1071" s="144"/>
      <c r="E1071" s="144"/>
      <c r="F1071" s="144"/>
      <c r="G1071" s="144"/>
      <c r="H1071" s="144"/>
      <c r="I1071" s="144"/>
      <c r="J1071" s="144"/>
      <c r="K1071" s="144"/>
      <c r="L1071" s="144"/>
      <c r="M1071" s="144"/>
      <c r="N1071" s="144"/>
      <c r="O1071" s="144"/>
      <c r="P1071" s="144"/>
      <c r="Q1071" s="144"/>
      <c r="R1071" s="144"/>
      <c r="S1071" s="144"/>
    </row>
    <row r="1072" spans="1:19" x14ac:dyDescent="0.3">
      <c r="A1072" s="144"/>
      <c r="B1072" s="144"/>
      <c r="C1072" s="144"/>
      <c r="D1072" s="144"/>
      <c r="E1072" s="144"/>
      <c r="F1072" s="144"/>
      <c r="G1072" s="144"/>
      <c r="H1072" s="144"/>
      <c r="I1072" s="144"/>
      <c r="J1072" s="144"/>
      <c r="K1072" s="144"/>
      <c r="L1072" s="144"/>
      <c r="M1072" s="144"/>
      <c r="N1072" s="144"/>
      <c r="O1072" s="144"/>
      <c r="P1072" s="144"/>
      <c r="Q1072" s="144"/>
      <c r="R1072" s="144"/>
      <c r="S1072" s="144"/>
    </row>
    <row r="1073" spans="1:19" x14ac:dyDescent="0.3">
      <c r="A1073" s="144"/>
      <c r="B1073" s="144"/>
      <c r="C1073" s="144"/>
      <c r="D1073" s="144"/>
      <c r="E1073" s="144"/>
      <c r="F1073" s="144"/>
      <c r="G1073" s="144"/>
      <c r="H1073" s="144"/>
      <c r="I1073" s="144"/>
      <c r="J1073" s="144"/>
      <c r="K1073" s="144"/>
      <c r="L1073" s="144"/>
      <c r="M1073" s="144"/>
      <c r="N1073" s="144"/>
      <c r="O1073" s="144"/>
      <c r="P1073" s="144"/>
      <c r="Q1073" s="144"/>
      <c r="R1073" s="144"/>
      <c r="S1073" s="144"/>
    </row>
    <row r="1074" spans="1:19" x14ac:dyDescent="0.3">
      <c r="A1074" s="144"/>
      <c r="B1074" s="144"/>
      <c r="C1074" s="144"/>
      <c r="D1074" s="144"/>
      <c r="E1074" s="144"/>
      <c r="F1074" s="144"/>
      <c r="G1074" s="144"/>
      <c r="H1074" s="144"/>
      <c r="I1074" s="144"/>
      <c r="J1074" s="144"/>
      <c r="K1074" s="144"/>
      <c r="L1074" s="144"/>
      <c r="M1074" s="144"/>
      <c r="N1074" s="144"/>
      <c r="O1074" s="144"/>
      <c r="P1074" s="144"/>
      <c r="Q1074" s="144"/>
      <c r="R1074" s="144"/>
      <c r="S1074" s="144"/>
    </row>
    <row r="1075" spans="1:19" x14ac:dyDescent="0.3">
      <c r="A1075" s="144"/>
      <c r="B1075" s="144"/>
      <c r="C1075" s="144"/>
      <c r="D1075" s="144"/>
      <c r="E1075" s="144"/>
      <c r="F1075" s="144"/>
      <c r="G1075" s="144"/>
      <c r="H1075" s="144"/>
      <c r="I1075" s="144"/>
      <c r="J1075" s="144"/>
      <c r="K1075" s="144"/>
      <c r="L1075" s="144"/>
      <c r="M1075" s="144"/>
      <c r="N1075" s="144"/>
      <c r="O1075" s="144"/>
      <c r="P1075" s="144"/>
      <c r="Q1075" s="144"/>
      <c r="R1075" s="144"/>
      <c r="S1075" s="144"/>
    </row>
    <row r="1076" spans="1:19" x14ac:dyDescent="0.3">
      <c r="A1076" s="144"/>
      <c r="B1076" s="144"/>
      <c r="C1076" s="144"/>
      <c r="D1076" s="144"/>
      <c r="E1076" s="144"/>
      <c r="F1076" s="144"/>
      <c r="G1076" s="144"/>
      <c r="H1076" s="144"/>
      <c r="I1076" s="144"/>
      <c r="J1076" s="144"/>
      <c r="K1076" s="144"/>
      <c r="L1076" s="144"/>
      <c r="M1076" s="144"/>
      <c r="N1076" s="144"/>
      <c r="O1076" s="144"/>
      <c r="P1076" s="144"/>
      <c r="Q1076" s="144"/>
      <c r="R1076" s="144"/>
      <c r="S1076" s="144"/>
    </row>
    <row r="1077" spans="1:19" x14ac:dyDescent="0.3">
      <c r="A1077" s="144"/>
      <c r="B1077" s="144"/>
      <c r="C1077" s="144"/>
      <c r="D1077" s="144"/>
      <c r="E1077" s="144"/>
      <c r="F1077" s="144"/>
      <c r="G1077" s="144"/>
      <c r="H1077" s="144"/>
      <c r="I1077" s="144"/>
      <c r="J1077" s="144"/>
      <c r="K1077" s="144"/>
      <c r="L1077" s="144"/>
      <c r="M1077" s="144"/>
      <c r="N1077" s="144"/>
      <c r="O1077" s="144"/>
      <c r="P1077" s="144"/>
      <c r="Q1077" s="144"/>
      <c r="R1077" s="144"/>
      <c r="S1077" s="144"/>
    </row>
    <row r="1078" spans="1:19" x14ac:dyDescent="0.3">
      <c r="A1078" s="144"/>
      <c r="B1078" s="144"/>
      <c r="C1078" s="144"/>
      <c r="D1078" s="144"/>
      <c r="E1078" s="144"/>
      <c r="F1078" s="144"/>
      <c r="G1078" s="144"/>
      <c r="H1078" s="144"/>
      <c r="I1078" s="144"/>
      <c r="J1078" s="144"/>
      <c r="K1078" s="144"/>
      <c r="L1078" s="144"/>
      <c r="M1078" s="144"/>
      <c r="N1078" s="144"/>
      <c r="O1078" s="144"/>
      <c r="P1078" s="144"/>
      <c r="Q1078" s="144"/>
      <c r="R1078" s="144"/>
      <c r="S1078" s="144"/>
    </row>
    <row r="1079" spans="1:19" x14ac:dyDescent="0.3">
      <c r="A1079" s="144"/>
      <c r="B1079" s="144"/>
      <c r="C1079" s="144"/>
      <c r="D1079" s="144"/>
      <c r="E1079" s="144"/>
      <c r="F1079" s="144"/>
      <c r="G1079" s="144"/>
      <c r="H1079" s="144"/>
      <c r="I1079" s="144"/>
      <c r="J1079" s="144"/>
      <c r="K1079" s="144"/>
      <c r="L1079" s="144"/>
      <c r="M1079" s="144"/>
      <c r="N1079" s="144"/>
      <c r="O1079" s="144"/>
      <c r="P1079" s="144"/>
      <c r="Q1079" s="144"/>
      <c r="R1079" s="144"/>
      <c r="S1079" s="144"/>
    </row>
    <row r="1080" spans="1:19" x14ac:dyDescent="0.3">
      <c r="A1080" s="144"/>
      <c r="B1080" s="144"/>
      <c r="C1080" s="144"/>
      <c r="D1080" s="144"/>
      <c r="E1080" s="144"/>
      <c r="F1080" s="144"/>
      <c r="G1080" s="144"/>
      <c r="H1080" s="144"/>
      <c r="I1080" s="144"/>
      <c r="J1080" s="144"/>
      <c r="K1080" s="144"/>
      <c r="L1080" s="144"/>
      <c r="M1080" s="144"/>
      <c r="N1080" s="144"/>
      <c r="O1080" s="144"/>
      <c r="P1080" s="144"/>
      <c r="Q1080" s="144"/>
      <c r="R1080" s="144"/>
      <c r="S1080" s="144"/>
    </row>
    <row r="1081" spans="1:19" x14ac:dyDescent="0.3">
      <c r="A1081" s="144"/>
      <c r="B1081" s="144"/>
      <c r="C1081" s="144"/>
      <c r="D1081" s="144"/>
      <c r="E1081" s="144"/>
      <c r="F1081" s="144"/>
      <c r="G1081" s="144"/>
      <c r="H1081" s="144"/>
      <c r="I1081" s="144"/>
      <c r="J1081" s="144"/>
      <c r="K1081" s="144"/>
      <c r="L1081" s="144"/>
      <c r="M1081" s="144"/>
      <c r="N1081" s="144"/>
      <c r="O1081" s="144"/>
      <c r="P1081" s="144"/>
      <c r="Q1081" s="144"/>
      <c r="R1081" s="144"/>
      <c r="S1081" s="144"/>
    </row>
    <row r="1082" spans="1:19" x14ac:dyDescent="0.3">
      <c r="A1082" s="144"/>
      <c r="B1082" s="144"/>
      <c r="C1082" s="144"/>
      <c r="D1082" s="144"/>
      <c r="E1082" s="144"/>
      <c r="F1082" s="144"/>
      <c r="G1082" s="144"/>
      <c r="H1082" s="144"/>
      <c r="I1082" s="144"/>
      <c r="J1082" s="144"/>
      <c r="K1082" s="144"/>
      <c r="L1082" s="144"/>
      <c r="M1082" s="144"/>
      <c r="N1082" s="144"/>
      <c r="O1082" s="144"/>
      <c r="P1082" s="144"/>
      <c r="Q1082" s="144"/>
      <c r="R1082" s="144"/>
      <c r="S1082" s="144"/>
    </row>
    <row r="1083" spans="1:19" x14ac:dyDescent="0.3">
      <c r="A1083" s="144"/>
      <c r="B1083" s="144"/>
      <c r="C1083" s="144"/>
      <c r="D1083" s="144"/>
      <c r="E1083" s="144"/>
      <c r="F1083" s="144"/>
      <c r="G1083" s="144"/>
      <c r="H1083" s="144"/>
      <c r="I1083" s="144"/>
      <c r="J1083" s="144"/>
      <c r="K1083" s="144"/>
      <c r="L1083" s="144"/>
      <c r="M1083" s="144"/>
      <c r="N1083" s="144"/>
      <c r="O1083" s="144"/>
      <c r="P1083" s="144"/>
      <c r="Q1083" s="144"/>
      <c r="R1083" s="144"/>
      <c r="S1083" s="144"/>
    </row>
    <row r="1084" spans="1:19" x14ac:dyDescent="0.3">
      <c r="A1084" s="144"/>
      <c r="B1084" s="144"/>
      <c r="C1084" s="144"/>
      <c r="D1084" s="144"/>
      <c r="E1084" s="144"/>
      <c r="F1084" s="144"/>
      <c r="G1084" s="144"/>
      <c r="H1084" s="144"/>
      <c r="I1084" s="144"/>
      <c r="J1084" s="144"/>
      <c r="K1084" s="144"/>
      <c r="L1084" s="144"/>
      <c r="M1084" s="144"/>
      <c r="N1084" s="144"/>
      <c r="O1084" s="144"/>
      <c r="P1084" s="144"/>
      <c r="Q1084" s="144"/>
      <c r="R1084" s="144"/>
      <c r="S1084" s="144"/>
    </row>
    <row r="1085" spans="1:19" x14ac:dyDescent="0.3">
      <c r="A1085" s="144"/>
      <c r="B1085" s="144"/>
      <c r="C1085" s="144"/>
      <c r="D1085" s="144"/>
      <c r="E1085" s="144"/>
      <c r="F1085" s="144"/>
      <c r="G1085" s="144"/>
      <c r="H1085" s="144"/>
      <c r="I1085" s="144"/>
      <c r="J1085" s="144"/>
      <c r="K1085" s="144"/>
      <c r="L1085" s="144"/>
      <c r="M1085" s="144"/>
      <c r="N1085" s="144"/>
      <c r="O1085" s="144"/>
      <c r="P1085" s="144"/>
      <c r="Q1085" s="144"/>
      <c r="R1085" s="144"/>
      <c r="S1085" s="144"/>
    </row>
    <row r="1086" spans="1:19" x14ac:dyDescent="0.3">
      <c r="A1086" s="144"/>
      <c r="B1086" s="144"/>
      <c r="C1086" s="144"/>
      <c r="D1086" s="144"/>
      <c r="E1086" s="144"/>
      <c r="F1086" s="144"/>
      <c r="G1086" s="144"/>
      <c r="H1086" s="144"/>
      <c r="I1086" s="144"/>
      <c r="J1086" s="144"/>
      <c r="K1086" s="144"/>
      <c r="L1086" s="144"/>
      <c r="M1086" s="144"/>
      <c r="N1086" s="144"/>
      <c r="O1086" s="144"/>
      <c r="P1086" s="144"/>
      <c r="Q1086" s="144"/>
      <c r="R1086" s="144"/>
      <c r="S1086" s="144"/>
    </row>
    <row r="1087" spans="1:19" x14ac:dyDescent="0.3">
      <c r="A1087" s="144"/>
      <c r="B1087" s="144"/>
      <c r="C1087" s="144"/>
      <c r="D1087" s="144"/>
      <c r="E1087" s="144"/>
      <c r="F1087" s="144"/>
      <c r="G1087" s="144"/>
      <c r="H1087" s="144"/>
      <c r="I1087" s="144"/>
      <c r="J1087" s="144"/>
      <c r="K1087" s="144"/>
      <c r="L1087" s="144"/>
      <c r="M1087" s="144"/>
      <c r="N1087" s="144"/>
      <c r="O1087" s="144"/>
      <c r="P1087" s="144"/>
      <c r="Q1087" s="144"/>
      <c r="R1087" s="144"/>
      <c r="S1087" s="144"/>
    </row>
    <row r="1088" spans="1:19" x14ac:dyDescent="0.3">
      <c r="A1088" s="144"/>
      <c r="B1088" s="144"/>
      <c r="C1088" s="144"/>
      <c r="D1088" s="144"/>
      <c r="E1088" s="144"/>
      <c r="F1088" s="144"/>
      <c r="G1088" s="144"/>
      <c r="H1088" s="144"/>
      <c r="I1088" s="144"/>
      <c r="J1088" s="144"/>
      <c r="K1088" s="144"/>
      <c r="L1088" s="144"/>
      <c r="M1088" s="144"/>
      <c r="N1088" s="144"/>
      <c r="O1088" s="144"/>
      <c r="P1088" s="144"/>
      <c r="Q1088" s="144"/>
      <c r="R1088" s="144"/>
      <c r="S1088" s="144"/>
    </row>
    <row r="1089" spans="1:19" x14ac:dyDescent="0.3">
      <c r="A1089" s="144"/>
      <c r="B1089" s="144"/>
      <c r="C1089" s="144"/>
      <c r="D1089" s="144"/>
      <c r="E1089" s="144"/>
      <c r="F1089" s="144"/>
      <c r="G1089" s="144"/>
      <c r="H1089" s="144"/>
      <c r="I1089" s="144"/>
      <c r="J1089" s="144"/>
      <c r="K1089" s="144"/>
      <c r="L1089" s="144"/>
      <c r="M1089" s="144"/>
      <c r="N1089" s="144"/>
      <c r="O1089" s="144"/>
      <c r="P1089" s="144"/>
      <c r="Q1089" s="144"/>
      <c r="R1089" s="144"/>
      <c r="S1089" s="144"/>
    </row>
    <row r="1090" spans="1:19" x14ac:dyDescent="0.3">
      <c r="A1090" s="144"/>
      <c r="B1090" s="144"/>
      <c r="C1090" s="144"/>
      <c r="D1090" s="144"/>
      <c r="E1090" s="144"/>
      <c r="F1090" s="144"/>
      <c r="G1090" s="144"/>
      <c r="H1090" s="144"/>
      <c r="I1090" s="144"/>
      <c r="J1090" s="144"/>
      <c r="K1090" s="144"/>
      <c r="L1090" s="144"/>
      <c r="M1090" s="144"/>
      <c r="N1090" s="144"/>
      <c r="O1090" s="144"/>
      <c r="P1090" s="144"/>
      <c r="Q1090" s="144"/>
      <c r="R1090" s="144"/>
      <c r="S1090" s="144"/>
    </row>
    <row r="1091" spans="1:19" x14ac:dyDescent="0.3">
      <c r="A1091" s="144"/>
      <c r="B1091" s="144"/>
      <c r="C1091" s="144"/>
      <c r="D1091" s="144"/>
      <c r="E1091" s="144"/>
      <c r="F1091" s="144"/>
      <c r="G1091" s="144"/>
      <c r="H1091" s="144"/>
      <c r="I1091" s="144"/>
      <c r="J1091" s="144"/>
      <c r="K1091" s="144"/>
      <c r="L1091" s="144"/>
      <c r="M1091" s="144"/>
      <c r="N1091" s="144"/>
      <c r="O1091" s="144"/>
      <c r="P1091" s="144"/>
      <c r="Q1091" s="144"/>
      <c r="R1091" s="144"/>
      <c r="S1091" s="144"/>
    </row>
    <row r="1092" spans="1:19" x14ac:dyDescent="0.3">
      <c r="A1092" s="144"/>
      <c r="B1092" s="144"/>
      <c r="C1092" s="144"/>
      <c r="D1092" s="144"/>
      <c r="E1092" s="144"/>
      <c r="F1092" s="144"/>
      <c r="G1092" s="144"/>
      <c r="H1092" s="144"/>
      <c r="I1092" s="144"/>
      <c r="J1092" s="144"/>
      <c r="K1092" s="144"/>
      <c r="L1092" s="144"/>
      <c r="M1092" s="144"/>
      <c r="N1092" s="144"/>
      <c r="O1092" s="144"/>
      <c r="P1092" s="144"/>
      <c r="Q1092" s="144"/>
      <c r="R1092" s="144"/>
      <c r="S1092" s="144"/>
    </row>
    <row r="1093" spans="1:19" x14ac:dyDescent="0.3">
      <c r="A1093" s="144"/>
      <c r="B1093" s="144"/>
      <c r="C1093" s="144"/>
      <c r="D1093" s="144"/>
      <c r="E1093" s="144"/>
      <c r="F1093" s="144"/>
      <c r="G1093" s="144"/>
      <c r="H1093" s="144"/>
      <c r="I1093" s="144"/>
      <c r="J1093" s="144"/>
      <c r="K1093" s="144"/>
      <c r="L1093" s="144"/>
      <c r="M1093" s="144"/>
      <c r="N1093" s="144"/>
      <c r="O1093" s="144"/>
      <c r="P1093" s="144"/>
      <c r="Q1093" s="144"/>
      <c r="R1093" s="144"/>
      <c r="S1093" s="144"/>
    </row>
    <row r="1094" spans="1:19" x14ac:dyDescent="0.3">
      <c r="A1094" s="144"/>
      <c r="B1094" s="144"/>
      <c r="C1094" s="144"/>
      <c r="D1094" s="144"/>
      <c r="E1094" s="144"/>
      <c r="F1094" s="144"/>
      <c r="G1094" s="144"/>
      <c r="H1094" s="144"/>
      <c r="I1094" s="144"/>
      <c r="J1094" s="144"/>
      <c r="K1094" s="144"/>
      <c r="L1094" s="144"/>
      <c r="M1094" s="144"/>
      <c r="N1094" s="144"/>
      <c r="O1094" s="144"/>
      <c r="P1094" s="144"/>
      <c r="Q1094" s="144"/>
      <c r="R1094" s="144"/>
      <c r="S1094" s="144"/>
    </row>
    <row r="1095" spans="1:19" x14ac:dyDescent="0.3">
      <c r="A1095" s="144"/>
      <c r="B1095" s="144"/>
      <c r="C1095" s="144"/>
      <c r="D1095" s="144"/>
      <c r="E1095" s="144"/>
      <c r="F1095" s="144"/>
      <c r="G1095" s="144"/>
      <c r="H1095" s="144"/>
      <c r="I1095" s="144"/>
      <c r="J1095" s="144"/>
      <c r="K1095" s="144"/>
      <c r="L1095" s="144"/>
      <c r="M1095" s="144"/>
      <c r="N1095" s="144"/>
      <c r="O1095" s="144"/>
      <c r="P1095" s="144"/>
      <c r="Q1095" s="144"/>
      <c r="R1095" s="144"/>
      <c r="S1095" s="144"/>
    </row>
    <row r="1096" spans="1:19" x14ac:dyDescent="0.3">
      <c r="A1096" s="144"/>
      <c r="B1096" s="144"/>
      <c r="C1096" s="144"/>
      <c r="D1096" s="144"/>
      <c r="E1096" s="144"/>
      <c r="F1096" s="144"/>
      <c r="G1096" s="144"/>
      <c r="H1096" s="144"/>
      <c r="I1096" s="144"/>
      <c r="J1096" s="144"/>
      <c r="K1096" s="144"/>
      <c r="L1096" s="144"/>
      <c r="M1096" s="144"/>
      <c r="N1096" s="144"/>
      <c r="O1096" s="144"/>
      <c r="P1096" s="144"/>
      <c r="Q1096" s="144"/>
      <c r="R1096" s="144"/>
      <c r="S1096" s="144"/>
    </row>
    <row r="1097" spans="1:19" x14ac:dyDescent="0.3">
      <c r="A1097" s="144"/>
      <c r="B1097" s="144"/>
      <c r="C1097" s="144"/>
      <c r="D1097" s="144"/>
      <c r="E1097" s="144"/>
      <c r="F1097" s="144"/>
      <c r="G1097" s="144"/>
      <c r="H1097" s="144"/>
      <c r="I1097" s="144"/>
      <c r="J1097" s="144"/>
      <c r="K1097" s="144"/>
      <c r="L1097" s="144"/>
      <c r="M1097" s="144"/>
      <c r="N1097" s="144"/>
      <c r="O1097" s="144"/>
      <c r="P1097" s="144"/>
      <c r="Q1097" s="144"/>
      <c r="R1097" s="144"/>
      <c r="S1097" s="144"/>
    </row>
    <row r="1098" spans="1:19" x14ac:dyDescent="0.3">
      <c r="A1098" s="144"/>
      <c r="B1098" s="144"/>
      <c r="C1098" s="144"/>
      <c r="D1098" s="144"/>
      <c r="E1098" s="144"/>
      <c r="F1098" s="144"/>
      <c r="G1098" s="144"/>
      <c r="H1098" s="144"/>
      <c r="I1098" s="144"/>
      <c r="J1098" s="144"/>
      <c r="K1098" s="144"/>
      <c r="L1098" s="144"/>
      <c r="M1098" s="144"/>
      <c r="N1098" s="144"/>
      <c r="O1098" s="144"/>
      <c r="P1098" s="144"/>
      <c r="Q1098" s="144"/>
      <c r="R1098" s="144"/>
      <c r="S1098" s="144"/>
    </row>
    <row r="1099" spans="1:19" x14ac:dyDescent="0.3">
      <c r="A1099" s="144"/>
      <c r="B1099" s="144"/>
      <c r="C1099" s="144"/>
      <c r="D1099" s="144"/>
      <c r="E1099" s="144"/>
      <c r="F1099" s="144"/>
      <c r="G1099" s="144"/>
      <c r="H1099" s="144"/>
      <c r="I1099" s="144"/>
      <c r="J1099" s="144"/>
      <c r="K1099" s="144"/>
      <c r="L1099" s="144"/>
      <c r="M1099" s="144"/>
      <c r="N1099" s="144"/>
      <c r="O1099" s="144"/>
      <c r="P1099" s="144"/>
      <c r="Q1099" s="144"/>
      <c r="R1099" s="144"/>
      <c r="S1099" s="144"/>
    </row>
    <row r="1100" spans="1:19" x14ac:dyDescent="0.3">
      <c r="A1100" s="144"/>
      <c r="B1100" s="144"/>
      <c r="C1100" s="144"/>
      <c r="D1100" s="144"/>
      <c r="E1100" s="144"/>
      <c r="F1100" s="144"/>
      <c r="G1100" s="144"/>
      <c r="H1100" s="144"/>
      <c r="I1100" s="144"/>
      <c r="J1100" s="144"/>
      <c r="K1100" s="144"/>
      <c r="L1100" s="144"/>
      <c r="M1100" s="144"/>
      <c r="N1100" s="144"/>
      <c r="O1100" s="144"/>
      <c r="P1100" s="144"/>
      <c r="Q1100" s="144"/>
      <c r="R1100" s="144"/>
      <c r="S1100" s="144"/>
    </row>
    <row r="1101" spans="1:19" x14ac:dyDescent="0.3">
      <c r="A1101" s="144"/>
      <c r="B1101" s="144"/>
      <c r="C1101" s="144"/>
      <c r="D1101" s="144"/>
      <c r="E1101" s="144"/>
      <c r="F1101" s="144"/>
      <c r="G1101" s="144"/>
      <c r="H1101" s="144"/>
      <c r="I1101" s="144"/>
      <c r="J1101" s="144"/>
      <c r="K1101" s="144"/>
      <c r="L1101" s="144"/>
      <c r="M1101" s="144"/>
      <c r="N1101" s="144"/>
      <c r="O1101" s="144"/>
      <c r="P1101" s="144"/>
      <c r="Q1101" s="144"/>
      <c r="R1101" s="144"/>
      <c r="S1101" s="144"/>
    </row>
    <row r="1102" spans="1:19" x14ac:dyDescent="0.3">
      <c r="A1102" s="144"/>
      <c r="B1102" s="144"/>
      <c r="C1102" s="144"/>
      <c r="D1102" s="144"/>
      <c r="E1102" s="144"/>
      <c r="F1102" s="144"/>
      <c r="G1102" s="144"/>
      <c r="H1102" s="144"/>
      <c r="I1102" s="144"/>
      <c r="J1102" s="144"/>
      <c r="K1102" s="144"/>
      <c r="L1102" s="144"/>
      <c r="M1102" s="144"/>
      <c r="N1102" s="144"/>
      <c r="O1102" s="144"/>
      <c r="P1102" s="144"/>
      <c r="Q1102" s="144"/>
      <c r="R1102" s="144"/>
      <c r="S1102" s="144"/>
    </row>
    <row r="1103" spans="1:19" x14ac:dyDescent="0.3">
      <c r="A1103" s="144"/>
      <c r="B1103" s="144"/>
      <c r="C1103" s="144"/>
      <c r="D1103" s="144"/>
      <c r="E1103" s="144"/>
      <c r="F1103" s="144"/>
      <c r="G1103" s="144"/>
      <c r="H1103" s="144"/>
      <c r="I1103" s="144"/>
      <c r="J1103" s="144"/>
      <c r="K1103" s="144"/>
      <c r="L1103" s="144"/>
      <c r="M1103" s="144"/>
      <c r="N1103" s="144"/>
      <c r="O1103" s="144"/>
      <c r="P1103" s="144"/>
      <c r="Q1103" s="144"/>
      <c r="R1103" s="144"/>
      <c r="S1103" s="144"/>
    </row>
    <row r="1104" spans="1:19" x14ac:dyDescent="0.3">
      <c r="A1104" s="144"/>
      <c r="B1104" s="144"/>
      <c r="C1104" s="144"/>
      <c r="D1104" s="144"/>
      <c r="E1104" s="144"/>
      <c r="F1104" s="144"/>
      <c r="G1104" s="144"/>
      <c r="H1104" s="144"/>
      <c r="I1104" s="144"/>
      <c r="J1104" s="144"/>
      <c r="K1104" s="144"/>
      <c r="L1104" s="144"/>
      <c r="M1104" s="144"/>
      <c r="N1104" s="144"/>
      <c r="O1104" s="144"/>
      <c r="P1104" s="144"/>
      <c r="Q1104" s="144"/>
      <c r="R1104" s="144"/>
      <c r="S1104" s="144"/>
    </row>
    <row r="1105" spans="1:19" x14ac:dyDescent="0.3">
      <c r="A1105" s="144"/>
      <c r="B1105" s="144"/>
      <c r="C1105" s="144"/>
      <c r="D1105" s="144"/>
      <c r="E1105" s="144"/>
      <c r="F1105" s="144"/>
      <c r="G1105" s="144"/>
      <c r="H1105" s="144"/>
      <c r="I1105" s="144"/>
      <c r="J1105" s="144"/>
      <c r="K1105" s="144"/>
      <c r="L1105" s="144"/>
      <c r="M1105" s="144"/>
      <c r="N1105" s="144"/>
      <c r="O1105" s="144"/>
      <c r="P1105" s="144"/>
      <c r="Q1105" s="144"/>
      <c r="R1105" s="144"/>
      <c r="S1105" s="144"/>
    </row>
    <row r="1106" spans="1:19" x14ac:dyDescent="0.3">
      <c r="A1106" s="144"/>
      <c r="B1106" s="144"/>
      <c r="C1106" s="144"/>
      <c r="D1106" s="144"/>
      <c r="E1106" s="144"/>
      <c r="F1106" s="144"/>
      <c r="G1106" s="144"/>
      <c r="H1106" s="144"/>
      <c r="I1106" s="144"/>
      <c r="J1106" s="144"/>
      <c r="K1106" s="144"/>
      <c r="L1106" s="144"/>
      <c r="M1106" s="144"/>
      <c r="N1106" s="144"/>
      <c r="O1106" s="144"/>
      <c r="P1106" s="144"/>
      <c r="Q1106" s="144"/>
      <c r="R1106" s="144"/>
      <c r="S1106" s="144"/>
    </row>
    <row r="1107" spans="1:19" x14ac:dyDescent="0.3">
      <c r="A1107" s="144"/>
      <c r="B1107" s="144"/>
      <c r="C1107" s="144"/>
      <c r="D1107" s="144"/>
      <c r="E1107" s="144"/>
      <c r="F1107" s="144"/>
      <c r="G1107" s="144"/>
      <c r="H1107" s="144"/>
      <c r="I1107" s="144"/>
      <c r="J1107" s="144"/>
      <c r="K1107" s="144"/>
      <c r="L1107" s="144"/>
      <c r="M1107" s="144"/>
      <c r="N1107" s="144"/>
      <c r="O1107" s="144"/>
      <c r="P1107" s="144"/>
      <c r="Q1107" s="144"/>
      <c r="R1107" s="144"/>
      <c r="S1107" s="144"/>
    </row>
    <row r="1108" spans="1:19" x14ac:dyDescent="0.3">
      <c r="A1108" s="144"/>
      <c r="B1108" s="144"/>
      <c r="C1108" s="144"/>
      <c r="D1108" s="144"/>
      <c r="E1108" s="144"/>
      <c r="F1108" s="144"/>
      <c r="G1108" s="144"/>
      <c r="H1108" s="144"/>
      <c r="I1108" s="144"/>
      <c r="J1108" s="144"/>
      <c r="K1108" s="144"/>
      <c r="L1108" s="144"/>
      <c r="M1108" s="144"/>
      <c r="N1108" s="144"/>
      <c r="O1108" s="144"/>
      <c r="P1108" s="144"/>
      <c r="Q1108" s="144"/>
      <c r="R1108" s="144"/>
      <c r="S1108" s="144"/>
    </row>
    <row r="1109" spans="1:19" x14ac:dyDescent="0.3">
      <c r="A1109" s="144"/>
      <c r="B1109" s="144"/>
      <c r="C1109" s="144"/>
      <c r="D1109" s="144"/>
      <c r="E1109" s="144"/>
      <c r="F1109" s="144"/>
      <c r="G1109" s="144"/>
      <c r="H1109" s="144"/>
      <c r="I1109" s="144"/>
      <c r="J1109" s="144"/>
      <c r="K1109" s="144"/>
      <c r="L1109" s="144"/>
      <c r="M1109" s="144"/>
      <c r="N1109" s="144"/>
      <c r="O1109" s="144"/>
      <c r="P1109" s="144"/>
      <c r="Q1109" s="144"/>
      <c r="R1109" s="144"/>
      <c r="S1109" s="144"/>
    </row>
    <row r="1110" spans="1:19" x14ac:dyDescent="0.3">
      <c r="A1110" s="144"/>
      <c r="B1110" s="144"/>
      <c r="C1110" s="144"/>
      <c r="D1110" s="144"/>
      <c r="E1110" s="144"/>
      <c r="F1110" s="144"/>
      <c r="G1110" s="144"/>
      <c r="H1110" s="144"/>
      <c r="I1110" s="144"/>
      <c r="J1110" s="144"/>
      <c r="K1110" s="144"/>
      <c r="L1110" s="144"/>
      <c r="M1110" s="144"/>
      <c r="N1110" s="144"/>
      <c r="O1110" s="144"/>
      <c r="P1110" s="144"/>
      <c r="Q1110" s="144"/>
      <c r="R1110" s="144"/>
      <c r="S1110" s="144"/>
    </row>
    <row r="1111" spans="1:19" x14ac:dyDescent="0.3">
      <c r="A1111" s="144"/>
      <c r="B1111" s="144"/>
      <c r="C1111" s="144"/>
      <c r="D1111" s="144"/>
      <c r="E1111" s="144"/>
      <c r="F1111" s="144"/>
      <c r="G1111" s="144"/>
      <c r="H1111" s="144"/>
      <c r="I1111" s="144"/>
      <c r="J1111" s="144"/>
      <c r="K1111" s="144"/>
      <c r="L1111" s="144"/>
      <c r="M1111" s="144"/>
      <c r="N1111" s="144"/>
      <c r="O1111" s="144"/>
      <c r="P1111" s="144"/>
      <c r="Q1111" s="144"/>
      <c r="R1111" s="144"/>
      <c r="S1111" s="144"/>
    </row>
    <row r="1112" spans="1:19" x14ac:dyDescent="0.3">
      <c r="A1112" s="144"/>
      <c r="B1112" s="144"/>
      <c r="C1112" s="144"/>
      <c r="D1112" s="144"/>
      <c r="E1112" s="144"/>
      <c r="F1112" s="144"/>
      <c r="G1112" s="144"/>
      <c r="H1112" s="144"/>
      <c r="I1112" s="144"/>
      <c r="J1112" s="144"/>
      <c r="K1112" s="144"/>
      <c r="L1112" s="144"/>
      <c r="M1112" s="144"/>
      <c r="N1112" s="144"/>
      <c r="O1112" s="144"/>
      <c r="P1112" s="144"/>
      <c r="Q1112" s="144"/>
      <c r="R1112" s="144"/>
      <c r="S1112" s="144"/>
    </row>
    <row r="1113" spans="1:19" x14ac:dyDescent="0.3">
      <c r="A1113" s="144"/>
      <c r="B1113" s="144"/>
      <c r="C1113" s="144"/>
      <c r="D1113" s="144"/>
      <c r="E1113" s="144"/>
      <c r="F1113" s="144"/>
      <c r="G1113" s="144"/>
      <c r="H1113" s="144"/>
      <c r="I1113" s="144"/>
      <c r="J1113" s="144"/>
      <c r="K1113" s="144"/>
      <c r="L1113" s="144"/>
      <c r="M1113" s="144"/>
      <c r="N1113" s="144"/>
      <c r="O1113" s="144"/>
      <c r="P1113" s="144"/>
      <c r="Q1113" s="144"/>
      <c r="R1113" s="144"/>
      <c r="S1113" s="144"/>
    </row>
    <row r="1114" spans="1:19" x14ac:dyDescent="0.3">
      <c r="A1114" s="144"/>
      <c r="B1114" s="144"/>
      <c r="C1114" s="144"/>
      <c r="D1114" s="144"/>
      <c r="E1114" s="144"/>
      <c r="F1114" s="144"/>
      <c r="G1114" s="144"/>
      <c r="H1114" s="144"/>
      <c r="I1114" s="144"/>
      <c r="J1114" s="144"/>
      <c r="K1114" s="144"/>
      <c r="L1114" s="144"/>
      <c r="M1114" s="144"/>
      <c r="N1114" s="144"/>
      <c r="O1114" s="144"/>
      <c r="P1114" s="144"/>
      <c r="Q1114" s="144"/>
      <c r="R1114" s="144"/>
      <c r="S1114" s="144"/>
    </row>
    <row r="1115" spans="1:19" x14ac:dyDescent="0.3">
      <c r="A1115" s="144"/>
      <c r="B1115" s="144"/>
      <c r="C1115" s="144"/>
      <c r="D1115" s="144"/>
      <c r="E1115" s="144"/>
      <c r="F1115" s="144"/>
      <c r="G1115" s="144"/>
      <c r="H1115" s="144"/>
      <c r="I1115" s="144"/>
      <c r="J1115" s="144"/>
      <c r="K1115" s="144"/>
      <c r="L1115" s="144"/>
      <c r="M1115" s="144"/>
      <c r="N1115" s="144"/>
      <c r="O1115" s="144"/>
      <c r="P1115" s="144"/>
      <c r="Q1115" s="144"/>
      <c r="R1115" s="144"/>
      <c r="S1115" s="144"/>
    </row>
    <row r="1116" spans="1:19" x14ac:dyDescent="0.3">
      <c r="A1116" s="144"/>
      <c r="B1116" s="144"/>
      <c r="C1116" s="144"/>
      <c r="D1116" s="144"/>
      <c r="E1116" s="144"/>
      <c r="F1116" s="144"/>
      <c r="G1116" s="144"/>
      <c r="H1116" s="144"/>
      <c r="I1116" s="144"/>
      <c r="J1116" s="144"/>
      <c r="K1116" s="144"/>
      <c r="L1116" s="144"/>
      <c r="M1116" s="144"/>
      <c r="N1116" s="144"/>
      <c r="O1116" s="144"/>
      <c r="P1116" s="144"/>
      <c r="Q1116" s="144"/>
      <c r="R1116" s="144"/>
      <c r="S1116" s="144"/>
    </row>
    <row r="1117" spans="1:19" x14ac:dyDescent="0.3">
      <c r="A1117" s="144"/>
      <c r="B1117" s="144"/>
      <c r="C1117" s="144"/>
      <c r="D1117" s="144"/>
      <c r="E1117" s="144"/>
      <c r="F1117" s="144"/>
      <c r="G1117" s="144"/>
      <c r="H1117" s="144"/>
      <c r="I1117" s="144"/>
      <c r="J1117" s="144"/>
      <c r="K1117" s="144"/>
      <c r="L1117" s="144"/>
      <c r="M1117" s="144"/>
      <c r="N1117" s="144"/>
      <c r="O1117" s="144"/>
      <c r="P1117" s="144"/>
      <c r="Q1117" s="144"/>
      <c r="R1117" s="144"/>
      <c r="S1117" s="144"/>
    </row>
    <row r="1118" spans="1:19" x14ac:dyDescent="0.3">
      <c r="A1118" s="144"/>
      <c r="B1118" s="144"/>
      <c r="C1118" s="144"/>
      <c r="D1118" s="144"/>
      <c r="E1118" s="144"/>
      <c r="F1118" s="144"/>
      <c r="G1118" s="144"/>
      <c r="H1118" s="144"/>
      <c r="I1118" s="144"/>
      <c r="J1118" s="144"/>
      <c r="K1118" s="144"/>
      <c r="L1118" s="144"/>
      <c r="M1118" s="144"/>
      <c r="N1118" s="144"/>
      <c r="O1118" s="144"/>
      <c r="P1118" s="144"/>
      <c r="Q1118" s="144"/>
      <c r="R1118" s="144"/>
      <c r="S1118" s="144"/>
    </row>
    <row r="1119" spans="1:19" x14ac:dyDescent="0.3">
      <c r="A1119" s="144"/>
      <c r="B1119" s="144"/>
      <c r="C1119" s="144"/>
      <c r="D1119" s="144"/>
      <c r="E1119" s="144"/>
      <c r="F1119" s="144"/>
      <c r="G1119" s="144"/>
      <c r="H1119" s="144"/>
      <c r="I1119" s="144"/>
      <c r="J1119" s="144"/>
      <c r="K1119" s="144"/>
      <c r="L1119" s="144"/>
      <c r="M1119" s="144"/>
      <c r="N1119" s="144"/>
      <c r="O1119" s="144"/>
      <c r="P1119" s="144"/>
      <c r="Q1119" s="144"/>
      <c r="R1119" s="144"/>
      <c r="S1119" s="144"/>
    </row>
    <row r="1120" spans="1:19" x14ac:dyDescent="0.3">
      <c r="A1120" s="144"/>
      <c r="B1120" s="144"/>
      <c r="C1120" s="144"/>
      <c r="D1120" s="144"/>
      <c r="E1120" s="144"/>
      <c r="F1120" s="144"/>
      <c r="G1120" s="144"/>
      <c r="H1120" s="144"/>
      <c r="I1120" s="144"/>
      <c r="J1120" s="144"/>
      <c r="K1120" s="144"/>
      <c r="L1120" s="144"/>
      <c r="M1120" s="144"/>
      <c r="N1120" s="144"/>
      <c r="O1120" s="144"/>
      <c r="P1120" s="144"/>
      <c r="Q1120" s="144"/>
      <c r="R1120" s="144"/>
      <c r="S1120" s="144"/>
    </row>
    <row r="1121" spans="1:19" x14ac:dyDescent="0.3">
      <c r="A1121" s="144"/>
      <c r="B1121" s="144"/>
      <c r="C1121" s="144"/>
      <c r="D1121" s="144"/>
      <c r="E1121" s="144"/>
      <c r="F1121" s="144"/>
      <c r="G1121" s="144"/>
      <c r="H1121" s="144"/>
      <c r="I1121" s="144"/>
      <c r="J1121" s="144"/>
      <c r="K1121" s="144"/>
      <c r="L1121" s="144"/>
      <c r="M1121" s="144"/>
      <c r="N1121" s="144"/>
      <c r="O1121" s="144"/>
      <c r="P1121" s="144"/>
      <c r="Q1121" s="144"/>
      <c r="R1121" s="144"/>
      <c r="S1121" s="144"/>
    </row>
    <row r="1122" spans="1:19" x14ac:dyDescent="0.3">
      <c r="A1122" s="144"/>
      <c r="B1122" s="144"/>
      <c r="C1122" s="144"/>
      <c r="D1122" s="144"/>
      <c r="E1122" s="144"/>
      <c r="F1122" s="144"/>
      <c r="G1122" s="144"/>
      <c r="H1122" s="144"/>
      <c r="I1122" s="144"/>
      <c r="J1122" s="144"/>
      <c r="K1122" s="144"/>
      <c r="L1122" s="144"/>
      <c r="M1122" s="144"/>
      <c r="N1122" s="144"/>
      <c r="O1122" s="144"/>
      <c r="P1122" s="144"/>
      <c r="Q1122" s="144"/>
      <c r="R1122" s="144"/>
      <c r="S1122" s="144"/>
    </row>
    <row r="1123" spans="1:19" x14ac:dyDescent="0.3">
      <c r="A1123" s="144"/>
      <c r="B1123" s="144"/>
      <c r="C1123" s="144"/>
      <c r="D1123" s="144"/>
      <c r="E1123" s="144"/>
      <c r="F1123" s="144"/>
      <c r="G1123" s="144"/>
      <c r="H1123" s="144"/>
      <c r="I1123" s="144"/>
      <c r="J1123" s="144"/>
      <c r="K1123" s="144"/>
      <c r="L1123" s="144"/>
      <c r="M1123" s="144"/>
      <c r="N1123" s="144"/>
      <c r="O1123" s="144"/>
      <c r="P1123" s="144"/>
      <c r="Q1123" s="144"/>
      <c r="R1123" s="144"/>
      <c r="S1123" s="144"/>
    </row>
    <row r="1124" spans="1:19" x14ac:dyDescent="0.3">
      <c r="A1124" s="144"/>
      <c r="B1124" s="144"/>
      <c r="C1124" s="144"/>
      <c r="D1124" s="144"/>
      <c r="E1124" s="144"/>
      <c r="F1124" s="144"/>
      <c r="G1124" s="144"/>
      <c r="H1124" s="144"/>
      <c r="I1124" s="144"/>
      <c r="J1124" s="144"/>
      <c r="K1124" s="144"/>
      <c r="L1124" s="144"/>
      <c r="M1124" s="144"/>
      <c r="N1124" s="144"/>
      <c r="O1124" s="144"/>
      <c r="P1124" s="144"/>
      <c r="Q1124" s="144"/>
      <c r="R1124" s="144"/>
      <c r="S1124" s="144"/>
    </row>
    <row r="1125" spans="1:19" x14ac:dyDescent="0.3">
      <c r="A1125" s="144"/>
      <c r="B1125" s="144"/>
      <c r="C1125" s="144"/>
      <c r="D1125" s="144"/>
      <c r="E1125" s="144"/>
      <c r="F1125" s="144"/>
      <c r="G1125" s="144"/>
      <c r="H1125" s="144"/>
      <c r="I1125" s="144"/>
      <c r="J1125" s="144"/>
      <c r="K1125" s="144"/>
      <c r="L1125" s="144"/>
      <c r="M1125" s="144"/>
      <c r="N1125" s="144"/>
      <c r="O1125" s="144"/>
      <c r="P1125" s="144"/>
      <c r="Q1125" s="144"/>
      <c r="R1125" s="144"/>
      <c r="S1125" s="144"/>
    </row>
    <row r="1126" spans="1:19" x14ac:dyDescent="0.3">
      <c r="A1126" s="144"/>
      <c r="B1126" s="144"/>
      <c r="C1126" s="144"/>
      <c r="D1126" s="144"/>
      <c r="E1126" s="144"/>
      <c r="F1126" s="144"/>
      <c r="G1126" s="144"/>
      <c r="H1126" s="144"/>
      <c r="I1126" s="144"/>
      <c r="J1126" s="144"/>
      <c r="K1126" s="144"/>
      <c r="L1126" s="144"/>
      <c r="M1126" s="144"/>
      <c r="N1126" s="144"/>
      <c r="O1126" s="144"/>
      <c r="P1126" s="144"/>
      <c r="Q1126" s="144"/>
      <c r="R1126" s="144"/>
      <c r="S1126" s="144"/>
    </row>
    <row r="1127" spans="1:19" x14ac:dyDescent="0.3">
      <c r="A1127" s="144"/>
      <c r="B1127" s="144"/>
      <c r="C1127" s="144"/>
      <c r="D1127" s="144"/>
      <c r="E1127" s="144"/>
      <c r="F1127" s="144"/>
      <c r="G1127" s="144"/>
      <c r="H1127" s="144"/>
      <c r="I1127" s="144"/>
      <c r="J1127" s="144"/>
      <c r="K1127" s="144"/>
      <c r="L1127" s="144"/>
      <c r="M1127" s="144"/>
      <c r="N1127" s="144"/>
      <c r="O1127" s="144"/>
      <c r="P1127" s="144"/>
      <c r="Q1127" s="144"/>
      <c r="R1127" s="144"/>
      <c r="S1127" s="144"/>
    </row>
    <row r="1128" spans="1:19" x14ac:dyDescent="0.3">
      <c r="A1128" s="144"/>
      <c r="B1128" s="144"/>
      <c r="C1128" s="144"/>
      <c r="D1128" s="144"/>
      <c r="E1128" s="144"/>
      <c r="F1128" s="144"/>
      <c r="G1128" s="144"/>
      <c r="H1128" s="144"/>
      <c r="I1128" s="144"/>
      <c r="J1128" s="144"/>
      <c r="K1128" s="144"/>
      <c r="L1128" s="144"/>
      <c r="M1128" s="144"/>
      <c r="N1128" s="144"/>
      <c r="O1128" s="144"/>
      <c r="P1128" s="144"/>
      <c r="Q1128" s="144"/>
      <c r="R1128" s="144"/>
      <c r="S1128" s="144"/>
    </row>
    <row r="1129" spans="1:19" x14ac:dyDescent="0.3">
      <c r="A1129" s="144"/>
      <c r="B1129" s="144"/>
      <c r="C1129" s="144"/>
      <c r="D1129" s="144"/>
      <c r="E1129" s="144"/>
      <c r="F1129" s="144"/>
      <c r="G1129" s="144"/>
      <c r="H1129" s="144"/>
      <c r="I1129" s="144"/>
      <c r="J1129" s="144"/>
      <c r="K1129" s="144"/>
      <c r="L1129" s="144"/>
      <c r="M1129" s="144"/>
      <c r="N1129" s="144"/>
      <c r="O1129" s="144"/>
      <c r="P1129" s="144"/>
      <c r="Q1129" s="144"/>
      <c r="R1129" s="144"/>
      <c r="S1129" s="144"/>
    </row>
    <row r="1130" spans="1:19" x14ac:dyDescent="0.3">
      <c r="A1130" s="144"/>
      <c r="B1130" s="144"/>
      <c r="C1130" s="144"/>
      <c r="D1130" s="144"/>
      <c r="E1130" s="144"/>
      <c r="F1130" s="144"/>
      <c r="G1130" s="144"/>
      <c r="H1130" s="144"/>
      <c r="I1130" s="144"/>
      <c r="J1130" s="144"/>
      <c r="K1130" s="144"/>
      <c r="L1130" s="144"/>
      <c r="M1130" s="144"/>
      <c r="N1130" s="144"/>
      <c r="O1130" s="144"/>
      <c r="P1130" s="144"/>
      <c r="Q1130" s="144"/>
      <c r="R1130" s="144"/>
      <c r="S1130" s="144"/>
    </row>
    <row r="1131" spans="1:19" x14ac:dyDescent="0.3">
      <c r="A1131" s="144"/>
      <c r="B1131" s="144"/>
      <c r="C1131" s="144"/>
      <c r="D1131" s="144"/>
      <c r="E1131" s="144"/>
      <c r="F1131" s="144"/>
      <c r="G1131" s="144"/>
      <c r="H1131" s="144"/>
      <c r="I1131" s="144"/>
      <c r="J1131" s="144"/>
      <c r="K1131" s="144"/>
      <c r="L1131" s="144"/>
      <c r="M1131" s="144"/>
      <c r="N1131" s="144"/>
      <c r="O1131" s="144"/>
      <c r="P1131" s="144"/>
      <c r="Q1131" s="144"/>
      <c r="R1131" s="144"/>
      <c r="S1131" s="144"/>
    </row>
    <row r="1132" spans="1:19" x14ac:dyDescent="0.3">
      <c r="A1132" s="144"/>
      <c r="B1132" s="144"/>
      <c r="C1132" s="144"/>
      <c r="D1132" s="144"/>
      <c r="E1132" s="144"/>
      <c r="F1132" s="144"/>
      <c r="G1132" s="144"/>
      <c r="H1132" s="144"/>
      <c r="I1132" s="144"/>
      <c r="J1132" s="144"/>
      <c r="K1132" s="144"/>
      <c r="L1132" s="144"/>
      <c r="M1132" s="144"/>
      <c r="N1132" s="144"/>
      <c r="O1132" s="144"/>
      <c r="P1132" s="144"/>
      <c r="Q1132" s="144"/>
      <c r="R1132" s="144"/>
      <c r="S1132" s="144"/>
    </row>
    <row r="1133" spans="1:19" x14ac:dyDescent="0.3">
      <c r="A1133" s="144"/>
      <c r="B1133" s="144"/>
      <c r="C1133" s="144"/>
      <c r="D1133" s="144"/>
      <c r="E1133" s="144"/>
      <c r="F1133" s="144"/>
      <c r="G1133" s="144"/>
      <c r="H1133" s="144"/>
      <c r="I1133" s="144"/>
      <c r="J1133" s="144"/>
      <c r="K1133" s="144"/>
      <c r="L1133" s="144"/>
      <c r="M1133" s="144"/>
      <c r="N1133" s="144"/>
      <c r="O1133" s="144"/>
      <c r="P1133" s="144"/>
      <c r="Q1133" s="144"/>
      <c r="R1133" s="144"/>
      <c r="S1133" s="144"/>
    </row>
    <row r="1134" spans="1:19" x14ac:dyDescent="0.3">
      <c r="A1134" s="144"/>
      <c r="B1134" s="144"/>
      <c r="C1134" s="144"/>
      <c r="D1134" s="144"/>
      <c r="E1134" s="144"/>
      <c r="F1134" s="144"/>
      <c r="G1134" s="144"/>
      <c r="H1134" s="144"/>
      <c r="I1134" s="144"/>
      <c r="J1134" s="144"/>
      <c r="K1134" s="144"/>
      <c r="L1134" s="144"/>
      <c r="M1134" s="144"/>
      <c r="N1134" s="144"/>
      <c r="O1134" s="144"/>
      <c r="P1134" s="144"/>
      <c r="Q1134" s="144"/>
      <c r="R1134" s="144"/>
      <c r="S1134" s="144"/>
    </row>
    <row r="1135" spans="1:19" x14ac:dyDescent="0.3">
      <c r="A1135" s="144"/>
      <c r="B1135" s="144"/>
      <c r="C1135" s="144"/>
      <c r="D1135" s="144"/>
      <c r="E1135" s="144"/>
      <c r="F1135" s="144"/>
      <c r="G1135" s="144"/>
      <c r="H1135" s="144"/>
      <c r="I1135" s="144"/>
      <c r="J1135" s="144"/>
      <c r="K1135" s="144"/>
      <c r="L1135" s="144"/>
      <c r="M1135" s="144"/>
      <c r="N1135" s="144"/>
      <c r="O1135" s="144"/>
      <c r="P1135" s="144"/>
      <c r="Q1135" s="144"/>
      <c r="R1135" s="144"/>
      <c r="S1135" s="144"/>
    </row>
    <row r="1136" spans="1:19" x14ac:dyDescent="0.3">
      <c r="A1136" s="144"/>
      <c r="B1136" s="144"/>
      <c r="C1136" s="144"/>
      <c r="D1136" s="144"/>
      <c r="E1136" s="144"/>
      <c r="F1136" s="144"/>
      <c r="G1136" s="144"/>
      <c r="H1136" s="144"/>
      <c r="I1136" s="144"/>
      <c r="J1136" s="144"/>
      <c r="K1136" s="144"/>
      <c r="L1136" s="144"/>
      <c r="M1136" s="144"/>
      <c r="N1136" s="144"/>
      <c r="O1136" s="144"/>
      <c r="P1136" s="144"/>
      <c r="Q1136" s="144"/>
      <c r="R1136" s="144"/>
      <c r="S1136" s="144"/>
    </row>
    <row r="1137" spans="1:19" x14ac:dyDescent="0.3">
      <c r="A1137" s="144"/>
      <c r="B1137" s="144"/>
      <c r="C1137" s="144"/>
      <c r="D1137" s="144"/>
      <c r="E1137" s="144"/>
      <c r="F1137" s="144"/>
      <c r="G1137" s="144"/>
      <c r="H1137" s="144"/>
      <c r="I1137" s="144"/>
      <c r="J1137" s="144"/>
      <c r="K1137" s="144"/>
      <c r="L1137" s="144"/>
      <c r="M1137" s="144"/>
      <c r="N1137" s="144"/>
      <c r="O1137" s="144"/>
      <c r="P1137" s="144"/>
      <c r="Q1137" s="144"/>
      <c r="R1137" s="144"/>
      <c r="S1137" s="144"/>
    </row>
    <row r="1138" spans="1:19" x14ac:dyDescent="0.3">
      <c r="A1138" s="144"/>
      <c r="B1138" s="144"/>
      <c r="C1138" s="144"/>
      <c r="D1138" s="144"/>
      <c r="E1138" s="144"/>
      <c r="F1138" s="144"/>
      <c r="G1138" s="144"/>
      <c r="H1138" s="144"/>
      <c r="I1138" s="144"/>
      <c r="J1138" s="144"/>
      <c r="K1138" s="144"/>
      <c r="L1138" s="144"/>
      <c r="M1138" s="144"/>
      <c r="N1138" s="144"/>
      <c r="O1138" s="144"/>
      <c r="P1138" s="144"/>
      <c r="Q1138" s="144"/>
      <c r="R1138" s="144"/>
      <c r="S1138" s="144"/>
    </row>
    <row r="1139" spans="1:19" x14ac:dyDescent="0.3">
      <c r="A1139" s="144"/>
      <c r="B1139" s="144"/>
      <c r="C1139" s="144"/>
      <c r="D1139" s="144"/>
      <c r="E1139" s="144"/>
      <c r="F1139" s="144"/>
      <c r="G1139" s="144"/>
      <c r="H1139" s="144"/>
      <c r="I1139" s="144"/>
      <c r="J1139" s="144"/>
      <c r="K1139" s="144"/>
      <c r="L1139" s="144"/>
      <c r="M1139" s="144"/>
      <c r="N1139" s="144"/>
      <c r="O1139" s="144"/>
      <c r="P1139" s="144"/>
      <c r="Q1139" s="144"/>
      <c r="R1139" s="144"/>
      <c r="S1139" s="144"/>
    </row>
    <row r="1140" spans="1:19" x14ac:dyDescent="0.3">
      <c r="A1140" s="144"/>
      <c r="B1140" s="144"/>
      <c r="C1140" s="144"/>
      <c r="D1140" s="144"/>
      <c r="E1140" s="144"/>
      <c r="F1140" s="144"/>
      <c r="G1140" s="144"/>
      <c r="H1140" s="144"/>
      <c r="I1140" s="144"/>
      <c r="J1140" s="144"/>
      <c r="K1140" s="144"/>
      <c r="L1140" s="144"/>
      <c r="M1140" s="144"/>
      <c r="N1140" s="144"/>
      <c r="O1140" s="144"/>
      <c r="P1140" s="144"/>
      <c r="Q1140" s="144"/>
      <c r="R1140" s="144"/>
      <c r="S1140" s="144"/>
    </row>
    <row r="1141" spans="1:19" x14ac:dyDescent="0.3">
      <c r="A1141" s="144"/>
      <c r="B1141" s="144"/>
      <c r="C1141" s="144"/>
      <c r="D1141" s="144"/>
      <c r="E1141" s="144"/>
      <c r="F1141" s="144"/>
      <c r="G1141" s="144"/>
      <c r="H1141" s="144"/>
      <c r="I1141" s="144"/>
      <c r="J1141" s="144"/>
      <c r="K1141" s="144"/>
      <c r="L1141" s="144"/>
      <c r="M1141" s="144"/>
      <c r="N1141" s="144"/>
      <c r="O1141" s="144"/>
      <c r="P1141" s="144"/>
      <c r="Q1141" s="144"/>
      <c r="R1141" s="144"/>
      <c r="S1141" s="144"/>
    </row>
    <row r="1142" spans="1:19" x14ac:dyDescent="0.3">
      <c r="A1142" s="144"/>
      <c r="B1142" s="144"/>
      <c r="C1142" s="144"/>
      <c r="D1142" s="144"/>
      <c r="E1142" s="144"/>
      <c r="F1142" s="144"/>
      <c r="G1142" s="144"/>
      <c r="H1142" s="144"/>
      <c r="I1142" s="144"/>
      <c r="J1142" s="144"/>
      <c r="K1142" s="144"/>
      <c r="L1142" s="144"/>
      <c r="M1142" s="144"/>
      <c r="N1142" s="144"/>
      <c r="O1142" s="144"/>
      <c r="P1142" s="144"/>
      <c r="Q1142" s="144"/>
      <c r="R1142" s="144"/>
      <c r="S1142" s="144"/>
    </row>
    <row r="1143" spans="1:19" x14ac:dyDescent="0.3">
      <c r="A1143" s="144"/>
      <c r="B1143" s="144"/>
      <c r="C1143" s="144"/>
      <c r="D1143" s="144"/>
      <c r="E1143" s="144"/>
      <c r="F1143" s="144"/>
      <c r="G1143" s="144"/>
      <c r="H1143" s="144"/>
      <c r="I1143" s="144"/>
      <c r="J1143" s="144"/>
      <c r="K1143" s="144"/>
      <c r="L1143" s="144"/>
      <c r="M1143" s="144"/>
      <c r="N1143" s="144"/>
      <c r="O1143" s="144"/>
      <c r="P1143" s="144"/>
      <c r="Q1143" s="144"/>
      <c r="R1143" s="144"/>
      <c r="S1143" s="144"/>
    </row>
    <row r="1144" spans="1:19" x14ac:dyDescent="0.3">
      <c r="A1144" s="144"/>
      <c r="B1144" s="144"/>
      <c r="C1144" s="144"/>
      <c r="D1144" s="144"/>
      <c r="E1144" s="144"/>
      <c r="F1144" s="144"/>
      <c r="G1144" s="144"/>
      <c r="H1144" s="144"/>
      <c r="I1144" s="144"/>
      <c r="J1144" s="144"/>
      <c r="K1144" s="144"/>
      <c r="L1144" s="144"/>
      <c r="M1144" s="144"/>
      <c r="N1144" s="144"/>
      <c r="O1144" s="144"/>
      <c r="P1144" s="144"/>
      <c r="Q1144" s="144"/>
      <c r="R1144" s="144"/>
      <c r="S1144" s="144"/>
    </row>
    <row r="1145" spans="1:19" x14ac:dyDescent="0.3">
      <c r="A1145" s="144"/>
      <c r="B1145" s="144"/>
      <c r="C1145" s="144"/>
      <c r="D1145" s="144"/>
      <c r="E1145" s="144"/>
      <c r="F1145" s="144"/>
      <c r="G1145" s="144"/>
      <c r="H1145" s="144"/>
      <c r="I1145" s="144"/>
      <c r="J1145" s="144"/>
      <c r="K1145" s="144"/>
      <c r="L1145" s="144"/>
      <c r="M1145" s="144"/>
      <c r="N1145" s="144"/>
      <c r="O1145" s="144"/>
      <c r="P1145" s="144"/>
      <c r="Q1145" s="144"/>
      <c r="R1145" s="144"/>
      <c r="S1145" s="144"/>
    </row>
    <row r="1146" spans="1:19" x14ac:dyDescent="0.3">
      <c r="A1146" s="144"/>
      <c r="B1146" s="144"/>
      <c r="C1146" s="144"/>
      <c r="D1146" s="144"/>
      <c r="E1146" s="144"/>
      <c r="F1146" s="144"/>
      <c r="G1146" s="144"/>
      <c r="H1146" s="144"/>
      <c r="I1146" s="144"/>
      <c r="J1146" s="144"/>
      <c r="K1146" s="144"/>
      <c r="L1146" s="144"/>
      <c r="M1146" s="144"/>
      <c r="N1146" s="144"/>
      <c r="O1146" s="144"/>
      <c r="P1146" s="144"/>
      <c r="Q1146" s="144"/>
      <c r="R1146" s="144"/>
      <c r="S1146" s="144"/>
    </row>
    <row r="1147" spans="1:19" x14ac:dyDescent="0.3">
      <c r="A1147" s="144"/>
      <c r="B1147" s="144"/>
      <c r="C1147" s="144"/>
      <c r="D1147" s="144"/>
      <c r="E1147" s="144"/>
      <c r="F1147" s="144"/>
      <c r="G1147" s="144"/>
      <c r="H1147" s="144"/>
      <c r="I1147" s="144"/>
      <c r="J1147" s="144"/>
      <c r="K1147" s="144"/>
      <c r="L1147" s="144"/>
      <c r="M1147" s="144"/>
      <c r="N1147" s="144"/>
      <c r="O1147" s="144"/>
      <c r="P1147" s="144"/>
      <c r="Q1147" s="144"/>
      <c r="R1147" s="144"/>
      <c r="S1147" s="144"/>
    </row>
    <row r="1148" spans="1:19" x14ac:dyDescent="0.3">
      <c r="A1148" s="144"/>
      <c r="B1148" s="144"/>
      <c r="C1148" s="144"/>
      <c r="D1148" s="144"/>
      <c r="E1148" s="144"/>
      <c r="F1148" s="144"/>
      <c r="G1148" s="144"/>
      <c r="H1148" s="144"/>
      <c r="I1148" s="144"/>
      <c r="J1148" s="144"/>
      <c r="K1148" s="144"/>
      <c r="L1148" s="144"/>
      <c r="M1148" s="144"/>
      <c r="N1148" s="144"/>
      <c r="O1148" s="144"/>
      <c r="P1148" s="144"/>
      <c r="Q1148" s="144"/>
      <c r="R1148" s="144"/>
      <c r="S1148" s="144"/>
    </row>
    <row r="1149" spans="1:19" x14ac:dyDescent="0.3">
      <c r="A1149" s="144"/>
      <c r="B1149" s="144"/>
      <c r="C1149" s="144"/>
      <c r="D1149" s="144"/>
      <c r="E1149" s="144"/>
      <c r="F1149" s="144"/>
      <c r="G1149" s="144"/>
      <c r="H1149" s="144"/>
      <c r="I1149" s="144"/>
      <c r="J1149" s="144"/>
      <c r="K1149" s="144"/>
      <c r="L1149" s="144"/>
      <c r="M1149" s="144"/>
      <c r="N1149" s="144"/>
      <c r="O1149" s="144"/>
      <c r="P1149" s="144"/>
      <c r="Q1149" s="144"/>
      <c r="R1149" s="144"/>
      <c r="S1149" s="144"/>
    </row>
    <row r="1150" spans="1:19" x14ac:dyDescent="0.3">
      <c r="A1150" s="144"/>
      <c r="B1150" s="144"/>
      <c r="C1150" s="144"/>
      <c r="D1150" s="144"/>
      <c r="E1150" s="144"/>
      <c r="F1150" s="144"/>
      <c r="G1150" s="144"/>
      <c r="H1150" s="144"/>
      <c r="I1150" s="144"/>
      <c r="J1150" s="144"/>
      <c r="K1150" s="144"/>
      <c r="L1150" s="144"/>
      <c r="M1150" s="144"/>
      <c r="N1150" s="144"/>
      <c r="O1150" s="144"/>
      <c r="P1150" s="144"/>
      <c r="Q1150" s="144"/>
      <c r="R1150" s="144"/>
      <c r="S1150" s="144"/>
    </row>
    <row r="1151" spans="1:19" x14ac:dyDescent="0.3">
      <c r="A1151" s="144"/>
      <c r="B1151" s="144"/>
      <c r="C1151" s="144"/>
      <c r="D1151" s="144"/>
      <c r="E1151" s="144"/>
      <c r="F1151" s="144"/>
      <c r="G1151" s="144"/>
      <c r="H1151" s="144"/>
      <c r="I1151" s="144"/>
      <c r="J1151" s="144"/>
      <c r="K1151" s="144"/>
      <c r="L1151" s="144"/>
      <c r="M1151" s="144"/>
      <c r="N1151" s="144"/>
      <c r="O1151" s="144"/>
      <c r="P1151" s="144"/>
      <c r="Q1151" s="144"/>
      <c r="R1151" s="144"/>
      <c r="S1151" s="144"/>
    </row>
    <row r="1152" spans="1:19" x14ac:dyDescent="0.3">
      <c r="A1152" s="144"/>
      <c r="B1152" s="144"/>
      <c r="C1152" s="144"/>
      <c r="D1152" s="144"/>
      <c r="E1152" s="144"/>
      <c r="F1152" s="144"/>
      <c r="G1152" s="144"/>
      <c r="H1152" s="144"/>
      <c r="I1152" s="144"/>
      <c r="J1152" s="144"/>
      <c r="K1152" s="144"/>
      <c r="L1152" s="144"/>
      <c r="M1152" s="144"/>
      <c r="N1152" s="144"/>
      <c r="O1152" s="144"/>
      <c r="P1152" s="144"/>
      <c r="Q1152" s="144"/>
      <c r="R1152" s="144"/>
      <c r="S1152" s="144"/>
    </row>
    <row r="1153" spans="1:19" x14ac:dyDescent="0.3">
      <c r="A1153" s="144"/>
      <c r="B1153" s="144"/>
      <c r="C1153" s="144"/>
      <c r="D1153" s="144"/>
      <c r="E1153" s="144"/>
      <c r="F1153" s="144"/>
      <c r="G1153" s="144"/>
      <c r="H1153" s="144"/>
      <c r="I1153" s="144"/>
      <c r="J1153" s="144"/>
      <c r="K1153" s="144"/>
      <c r="L1153" s="144"/>
      <c r="M1153" s="144"/>
      <c r="N1153" s="144"/>
      <c r="O1153" s="144"/>
      <c r="P1153" s="144"/>
      <c r="Q1153" s="144"/>
      <c r="R1153" s="144"/>
      <c r="S1153" s="144"/>
    </row>
    <row r="1154" spans="1:19" x14ac:dyDescent="0.3">
      <c r="A1154" s="144"/>
      <c r="B1154" s="144"/>
      <c r="C1154" s="144"/>
      <c r="D1154" s="144"/>
      <c r="E1154" s="144"/>
      <c r="F1154" s="144"/>
      <c r="G1154" s="144"/>
      <c r="H1154" s="144"/>
      <c r="I1154" s="144"/>
      <c r="J1154" s="144"/>
      <c r="K1154" s="144"/>
      <c r="L1154" s="144"/>
      <c r="M1154" s="144"/>
      <c r="N1154" s="144"/>
      <c r="O1154" s="144"/>
      <c r="P1154" s="144"/>
      <c r="Q1154" s="144"/>
      <c r="R1154" s="144"/>
      <c r="S1154" s="144"/>
    </row>
    <row r="1155" spans="1:19" x14ac:dyDescent="0.3">
      <c r="A1155" s="144"/>
      <c r="B1155" s="144"/>
      <c r="C1155" s="144"/>
      <c r="D1155" s="144"/>
      <c r="E1155" s="144"/>
      <c r="F1155" s="144"/>
      <c r="G1155" s="144"/>
      <c r="H1155" s="144"/>
      <c r="I1155" s="144"/>
      <c r="J1155" s="144"/>
      <c r="K1155" s="144"/>
      <c r="L1155" s="144"/>
      <c r="M1155" s="144"/>
      <c r="N1155" s="144"/>
      <c r="O1155" s="144"/>
      <c r="P1155" s="144"/>
      <c r="Q1155" s="144"/>
      <c r="R1155" s="144"/>
      <c r="S1155" s="144"/>
    </row>
    <row r="1156" spans="1:19" x14ac:dyDescent="0.3">
      <c r="A1156" s="144"/>
      <c r="B1156" s="144"/>
      <c r="C1156" s="144"/>
      <c r="D1156" s="144"/>
      <c r="E1156" s="144"/>
      <c r="F1156" s="144"/>
      <c r="G1156" s="144"/>
      <c r="H1156" s="144"/>
      <c r="I1156" s="144"/>
      <c r="J1156" s="144"/>
      <c r="K1156" s="144"/>
      <c r="L1156" s="144"/>
      <c r="M1156" s="144"/>
      <c r="N1156" s="144"/>
      <c r="O1156" s="144"/>
      <c r="P1156" s="144"/>
      <c r="Q1156" s="144"/>
      <c r="R1156" s="144"/>
      <c r="S1156" s="144"/>
    </row>
    <row r="1157" spans="1:19" x14ac:dyDescent="0.3">
      <c r="A1157" s="144"/>
      <c r="B1157" s="144"/>
      <c r="C1157" s="144"/>
      <c r="D1157" s="144"/>
      <c r="E1157" s="144"/>
      <c r="F1157" s="144"/>
      <c r="G1157" s="144"/>
      <c r="H1157" s="144"/>
      <c r="I1157" s="144"/>
      <c r="J1157" s="144"/>
      <c r="K1157" s="144"/>
      <c r="L1157" s="144"/>
      <c r="M1157" s="144"/>
      <c r="N1157" s="144"/>
      <c r="O1157" s="144"/>
      <c r="P1157" s="144"/>
      <c r="Q1157" s="144"/>
      <c r="R1157" s="144"/>
      <c r="S1157" s="144"/>
    </row>
    <row r="1158" spans="1:19" x14ac:dyDescent="0.3">
      <c r="A1158" s="144"/>
      <c r="B1158" s="144"/>
      <c r="C1158" s="144"/>
      <c r="D1158" s="144"/>
      <c r="E1158" s="144"/>
      <c r="F1158" s="144"/>
      <c r="G1158" s="144"/>
      <c r="H1158" s="144"/>
      <c r="I1158" s="144"/>
      <c r="J1158" s="144"/>
      <c r="K1158" s="144"/>
      <c r="L1158" s="144"/>
      <c r="M1158" s="144"/>
      <c r="N1158" s="144"/>
      <c r="O1158" s="144"/>
      <c r="P1158" s="144"/>
      <c r="Q1158" s="144"/>
      <c r="R1158" s="144"/>
      <c r="S1158" s="144"/>
    </row>
    <row r="1159" spans="1:19" x14ac:dyDescent="0.3">
      <c r="A1159" s="144"/>
      <c r="B1159" s="144"/>
      <c r="C1159" s="144"/>
      <c r="D1159" s="144"/>
      <c r="E1159" s="144"/>
      <c r="F1159" s="144"/>
      <c r="G1159" s="144"/>
      <c r="H1159" s="144"/>
      <c r="I1159" s="144"/>
      <c r="J1159" s="144"/>
      <c r="K1159" s="144"/>
      <c r="L1159" s="144"/>
      <c r="M1159" s="144"/>
      <c r="N1159" s="144"/>
      <c r="O1159" s="144"/>
      <c r="P1159" s="144"/>
      <c r="Q1159" s="144"/>
      <c r="R1159" s="144"/>
      <c r="S1159" s="144"/>
    </row>
    <row r="1160" spans="1:19" x14ac:dyDescent="0.3">
      <c r="A1160" s="144"/>
      <c r="B1160" s="144"/>
      <c r="C1160" s="144"/>
      <c r="D1160" s="144"/>
      <c r="E1160" s="144"/>
      <c r="F1160" s="144"/>
      <c r="G1160" s="144"/>
      <c r="H1160" s="144"/>
      <c r="I1160" s="144"/>
      <c r="J1160" s="144"/>
      <c r="K1160" s="144"/>
      <c r="L1160" s="144"/>
      <c r="M1160" s="144"/>
      <c r="N1160" s="144"/>
      <c r="O1160" s="144"/>
      <c r="P1160" s="144"/>
      <c r="Q1160" s="144"/>
      <c r="R1160" s="144"/>
      <c r="S1160" s="144"/>
    </row>
    <row r="1161" spans="1:19" x14ac:dyDescent="0.3">
      <c r="A1161" s="144"/>
      <c r="B1161" s="144"/>
      <c r="C1161" s="144"/>
      <c r="D1161" s="144"/>
      <c r="E1161" s="144"/>
      <c r="F1161" s="144"/>
      <c r="G1161" s="144"/>
      <c r="H1161" s="144"/>
      <c r="I1161" s="144"/>
      <c r="J1161" s="144"/>
      <c r="K1161" s="144"/>
      <c r="L1161" s="144"/>
      <c r="M1161" s="144"/>
      <c r="N1161" s="144"/>
      <c r="O1161" s="144"/>
      <c r="P1161" s="144"/>
      <c r="Q1161" s="144"/>
      <c r="R1161" s="144"/>
      <c r="S1161" s="144"/>
    </row>
    <row r="1162" spans="1:19" x14ac:dyDescent="0.3">
      <c r="A1162" s="144"/>
      <c r="B1162" s="144"/>
      <c r="C1162" s="144"/>
      <c r="D1162" s="144"/>
      <c r="E1162" s="144"/>
      <c r="F1162" s="144"/>
      <c r="G1162" s="144"/>
      <c r="H1162" s="144"/>
      <c r="I1162" s="144"/>
      <c r="J1162" s="144"/>
      <c r="K1162" s="144"/>
      <c r="L1162" s="144"/>
      <c r="M1162" s="144"/>
      <c r="N1162" s="144"/>
      <c r="O1162" s="144"/>
      <c r="P1162" s="144"/>
      <c r="Q1162" s="144"/>
      <c r="R1162" s="144"/>
      <c r="S1162" s="144"/>
    </row>
    <row r="1163" spans="1:19" x14ac:dyDescent="0.3">
      <c r="A1163" s="144"/>
      <c r="B1163" s="144"/>
      <c r="C1163" s="144"/>
      <c r="D1163" s="144"/>
      <c r="E1163" s="144"/>
      <c r="F1163" s="144"/>
      <c r="G1163" s="144"/>
      <c r="H1163" s="144"/>
      <c r="I1163" s="144"/>
      <c r="J1163" s="144"/>
      <c r="K1163" s="144"/>
      <c r="L1163" s="144"/>
      <c r="M1163" s="144"/>
      <c r="N1163" s="144"/>
      <c r="O1163" s="144"/>
      <c r="P1163" s="144"/>
      <c r="Q1163" s="144"/>
      <c r="R1163" s="144"/>
      <c r="S1163" s="144"/>
    </row>
    <row r="1164" spans="1:19" x14ac:dyDescent="0.3">
      <c r="A1164" s="144"/>
      <c r="B1164" s="144"/>
      <c r="C1164" s="144"/>
      <c r="D1164" s="144"/>
      <c r="E1164" s="144"/>
      <c r="F1164" s="144"/>
      <c r="G1164" s="144"/>
      <c r="H1164" s="144"/>
      <c r="I1164" s="144"/>
      <c r="J1164" s="144"/>
      <c r="K1164" s="144"/>
      <c r="L1164" s="144"/>
      <c r="M1164" s="144"/>
      <c r="N1164" s="144"/>
      <c r="O1164" s="144"/>
      <c r="P1164" s="144"/>
      <c r="Q1164" s="144"/>
      <c r="R1164" s="144"/>
      <c r="S1164" s="144"/>
    </row>
    <row r="1165" spans="1:19" x14ac:dyDescent="0.3">
      <c r="A1165" s="144"/>
      <c r="B1165" s="144"/>
      <c r="C1165" s="144"/>
      <c r="D1165" s="144"/>
      <c r="E1165" s="144"/>
      <c r="F1165" s="144"/>
      <c r="G1165" s="144"/>
      <c r="H1165" s="144"/>
      <c r="I1165" s="144"/>
      <c r="J1165" s="144"/>
      <c r="K1165" s="144"/>
      <c r="L1165" s="144"/>
      <c r="M1165" s="144"/>
      <c r="N1165" s="144"/>
      <c r="O1165" s="144"/>
      <c r="P1165" s="144"/>
      <c r="Q1165" s="144"/>
      <c r="R1165" s="144"/>
      <c r="S1165" s="144"/>
    </row>
    <row r="1166" spans="1:19" x14ac:dyDescent="0.3">
      <c r="A1166" s="144"/>
      <c r="B1166" s="144"/>
      <c r="C1166" s="144"/>
      <c r="D1166" s="144"/>
      <c r="E1166" s="144"/>
      <c r="F1166" s="144"/>
      <c r="G1166" s="144"/>
      <c r="H1166" s="144"/>
      <c r="I1166" s="144"/>
      <c r="J1166" s="144"/>
      <c r="K1166" s="144"/>
      <c r="L1166" s="144"/>
      <c r="M1166" s="144"/>
      <c r="N1166" s="144"/>
      <c r="O1166" s="144"/>
      <c r="P1166" s="144"/>
      <c r="Q1166" s="144"/>
      <c r="R1166" s="144"/>
      <c r="S1166" s="144"/>
    </row>
    <row r="1167" spans="1:19" x14ac:dyDescent="0.3">
      <c r="A1167" s="144"/>
      <c r="B1167" s="144"/>
      <c r="C1167" s="144"/>
      <c r="D1167" s="144"/>
      <c r="E1167" s="144"/>
      <c r="F1167" s="144"/>
      <c r="G1167" s="144"/>
      <c r="H1167" s="144"/>
      <c r="I1167" s="144"/>
      <c r="J1167" s="144"/>
      <c r="K1167" s="144"/>
      <c r="L1167" s="144"/>
      <c r="M1167" s="144"/>
      <c r="N1167" s="144"/>
      <c r="O1167" s="144"/>
      <c r="P1167" s="144"/>
      <c r="Q1167" s="144"/>
      <c r="R1167" s="144"/>
      <c r="S1167" s="144"/>
    </row>
    <row r="1168" spans="1:19" x14ac:dyDescent="0.3">
      <c r="A1168" s="144"/>
      <c r="B1168" s="144"/>
      <c r="C1168" s="144"/>
      <c r="D1168" s="144"/>
      <c r="E1168" s="144"/>
      <c r="F1168" s="144"/>
      <c r="G1168" s="144"/>
      <c r="H1168" s="144"/>
      <c r="I1168" s="144"/>
      <c r="J1168" s="144"/>
      <c r="K1168" s="144"/>
      <c r="L1168" s="144"/>
      <c r="M1168" s="144"/>
      <c r="N1168" s="144"/>
      <c r="O1168" s="144"/>
      <c r="P1168" s="144"/>
      <c r="Q1168" s="144"/>
      <c r="R1168" s="144"/>
      <c r="S1168" s="144"/>
    </row>
    <row r="1169" spans="1:19" x14ac:dyDescent="0.3">
      <c r="A1169" s="144"/>
      <c r="B1169" s="144"/>
      <c r="C1169" s="144"/>
      <c r="D1169" s="144"/>
      <c r="E1169" s="144"/>
      <c r="F1169" s="144"/>
      <c r="G1169" s="144"/>
      <c r="H1169" s="144"/>
      <c r="I1169" s="144"/>
      <c r="J1169" s="144"/>
      <c r="K1169" s="144"/>
      <c r="L1169" s="144"/>
      <c r="M1169" s="144"/>
      <c r="N1169" s="144"/>
      <c r="O1169" s="144"/>
      <c r="P1169" s="144"/>
      <c r="Q1169" s="144"/>
      <c r="R1169" s="144"/>
      <c r="S1169" s="144"/>
    </row>
    <row r="1170" spans="1:19" x14ac:dyDescent="0.3">
      <c r="A1170" s="144"/>
      <c r="B1170" s="144"/>
      <c r="C1170" s="144"/>
      <c r="D1170" s="144"/>
      <c r="E1170" s="144"/>
      <c r="F1170" s="144"/>
      <c r="G1170" s="144"/>
      <c r="H1170" s="144"/>
      <c r="I1170" s="144"/>
      <c r="J1170" s="144"/>
      <c r="K1170" s="144"/>
      <c r="L1170" s="144"/>
      <c r="M1170" s="144"/>
      <c r="N1170" s="144"/>
      <c r="O1170" s="144"/>
      <c r="P1170" s="144"/>
      <c r="Q1170" s="144"/>
      <c r="R1170" s="144"/>
      <c r="S1170" s="144"/>
    </row>
    <row r="1171" spans="1:19" x14ac:dyDescent="0.3">
      <c r="A1171" s="144"/>
      <c r="B1171" s="144"/>
      <c r="C1171" s="144"/>
      <c r="D1171" s="144"/>
      <c r="E1171" s="144"/>
      <c r="F1171" s="144"/>
      <c r="G1171" s="144"/>
      <c r="H1171" s="144"/>
      <c r="I1171" s="144"/>
      <c r="J1171" s="144"/>
      <c r="K1171" s="144"/>
      <c r="L1171" s="144"/>
      <c r="M1171" s="144"/>
      <c r="N1171" s="144"/>
      <c r="O1171" s="144"/>
      <c r="P1171" s="144"/>
      <c r="Q1171" s="144"/>
      <c r="R1171" s="144"/>
      <c r="S1171" s="144"/>
    </row>
    <row r="1172" spans="1:19" x14ac:dyDescent="0.3">
      <c r="A1172" s="144"/>
      <c r="B1172" s="144"/>
      <c r="C1172" s="144"/>
      <c r="D1172" s="144"/>
      <c r="E1172" s="144"/>
      <c r="F1172" s="144"/>
      <c r="G1172" s="144"/>
      <c r="H1172" s="144"/>
      <c r="I1172" s="144"/>
      <c r="J1172" s="144"/>
      <c r="K1172" s="144"/>
      <c r="L1172" s="144"/>
      <c r="M1172" s="144"/>
      <c r="N1172" s="144"/>
      <c r="O1172" s="144"/>
      <c r="P1172" s="144"/>
      <c r="Q1172" s="144"/>
      <c r="R1172" s="144"/>
      <c r="S1172" s="144"/>
    </row>
    <row r="1173" spans="1:19" x14ac:dyDescent="0.3">
      <c r="A1173" s="144"/>
      <c r="B1173" s="144"/>
      <c r="C1173" s="144"/>
      <c r="D1173" s="144"/>
      <c r="E1173" s="144"/>
      <c r="F1173" s="144"/>
      <c r="G1173" s="144"/>
      <c r="H1173" s="144"/>
      <c r="I1173" s="144"/>
      <c r="J1173" s="144"/>
      <c r="K1173" s="144"/>
      <c r="L1173" s="144"/>
      <c r="M1173" s="144"/>
      <c r="N1173" s="144"/>
      <c r="O1173" s="144"/>
      <c r="P1173" s="144"/>
      <c r="Q1173" s="144"/>
      <c r="R1173" s="144"/>
      <c r="S1173" s="144"/>
    </row>
    <row r="1174" spans="1:19" x14ac:dyDescent="0.3">
      <c r="A1174" s="144"/>
      <c r="B1174" s="144"/>
      <c r="C1174" s="144"/>
      <c r="D1174" s="144"/>
      <c r="E1174" s="144"/>
      <c r="F1174" s="144"/>
      <c r="G1174" s="144"/>
      <c r="H1174" s="144"/>
      <c r="I1174" s="144"/>
      <c r="J1174" s="144"/>
      <c r="K1174" s="144"/>
      <c r="L1174" s="144"/>
      <c r="M1174" s="144"/>
      <c r="N1174" s="144"/>
      <c r="O1174" s="144"/>
      <c r="P1174" s="144"/>
      <c r="Q1174" s="144"/>
      <c r="R1174" s="144"/>
      <c r="S1174" s="144"/>
    </row>
    <row r="1175" spans="1:19" x14ac:dyDescent="0.3">
      <c r="A1175" s="144"/>
      <c r="B1175" s="144"/>
      <c r="C1175" s="144"/>
      <c r="D1175" s="144"/>
      <c r="E1175" s="144"/>
      <c r="F1175" s="144"/>
      <c r="G1175" s="144"/>
      <c r="H1175" s="144"/>
      <c r="I1175" s="144"/>
      <c r="J1175" s="144"/>
      <c r="K1175" s="144"/>
      <c r="L1175" s="144"/>
      <c r="M1175" s="144"/>
      <c r="N1175" s="144"/>
      <c r="O1175" s="144"/>
      <c r="P1175" s="144"/>
      <c r="Q1175" s="144"/>
      <c r="R1175" s="144"/>
      <c r="S1175" s="144"/>
    </row>
    <row r="1176" spans="1:19" x14ac:dyDescent="0.3">
      <c r="A1176" s="144"/>
      <c r="B1176" s="144"/>
      <c r="C1176" s="144"/>
      <c r="D1176" s="144"/>
      <c r="E1176" s="144"/>
      <c r="F1176" s="144"/>
      <c r="G1176" s="144"/>
      <c r="H1176" s="144"/>
      <c r="I1176" s="144"/>
      <c r="J1176" s="144"/>
      <c r="K1176" s="144"/>
      <c r="L1176" s="144"/>
      <c r="M1176" s="144"/>
      <c r="N1176" s="144"/>
      <c r="O1176" s="144"/>
      <c r="P1176" s="144"/>
      <c r="Q1176" s="144"/>
      <c r="R1176" s="144"/>
      <c r="S1176" s="144"/>
    </row>
    <row r="1177" spans="1:19" x14ac:dyDescent="0.3">
      <c r="A1177" s="144"/>
      <c r="B1177" s="144"/>
      <c r="C1177" s="144"/>
      <c r="D1177" s="144"/>
      <c r="E1177" s="144"/>
      <c r="F1177" s="144"/>
      <c r="G1177" s="144"/>
      <c r="H1177" s="144"/>
      <c r="I1177" s="144"/>
      <c r="J1177" s="144"/>
      <c r="K1177" s="144"/>
      <c r="L1177" s="144"/>
      <c r="M1177" s="144"/>
      <c r="N1177" s="144"/>
      <c r="O1177" s="144"/>
      <c r="P1177" s="144"/>
      <c r="Q1177" s="144"/>
      <c r="R1177" s="144"/>
      <c r="S1177" s="144"/>
    </row>
    <row r="1178" spans="1:19" x14ac:dyDescent="0.3">
      <c r="A1178" s="144"/>
      <c r="B1178" s="144"/>
      <c r="C1178" s="144"/>
      <c r="D1178" s="144"/>
      <c r="E1178" s="144"/>
      <c r="F1178" s="144"/>
      <c r="G1178" s="144"/>
      <c r="H1178" s="144"/>
      <c r="I1178" s="144"/>
      <c r="J1178" s="144"/>
      <c r="K1178" s="144"/>
      <c r="L1178" s="144"/>
      <c r="M1178" s="144"/>
      <c r="N1178" s="144"/>
      <c r="O1178" s="144"/>
      <c r="P1178" s="144"/>
      <c r="Q1178" s="144"/>
      <c r="R1178" s="144"/>
      <c r="S1178" s="144"/>
    </row>
    <row r="1179" spans="1:19" x14ac:dyDescent="0.3">
      <c r="A1179" s="144"/>
      <c r="B1179" s="144"/>
      <c r="C1179" s="144"/>
      <c r="D1179" s="144"/>
      <c r="E1179" s="144"/>
      <c r="F1179" s="144"/>
      <c r="G1179" s="144"/>
      <c r="H1179" s="144"/>
      <c r="I1179" s="144"/>
      <c r="J1179" s="144"/>
      <c r="K1179" s="144"/>
      <c r="L1179" s="144"/>
      <c r="M1179" s="144"/>
      <c r="N1179" s="144"/>
      <c r="O1179" s="144"/>
      <c r="P1179" s="144"/>
      <c r="Q1179" s="144"/>
      <c r="R1179" s="144"/>
      <c r="S1179" s="144"/>
    </row>
    <row r="1180" spans="1:19" x14ac:dyDescent="0.3">
      <c r="A1180" s="144"/>
      <c r="B1180" s="144"/>
      <c r="C1180" s="144"/>
      <c r="D1180" s="144"/>
      <c r="E1180" s="144"/>
      <c r="F1180" s="144"/>
      <c r="G1180" s="144"/>
      <c r="H1180" s="144"/>
      <c r="I1180" s="144"/>
      <c r="J1180" s="144"/>
      <c r="K1180" s="144"/>
      <c r="L1180" s="144"/>
      <c r="M1180" s="144"/>
      <c r="N1180" s="144"/>
      <c r="O1180" s="144"/>
      <c r="P1180" s="144"/>
      <c r="Q1180" s="144"/>
      <c r="R1180" s="144"/>
      <c r="S1180" s="144"/>
    </row>
    <row r="1181" spans="1:19" x14ac:dyDescent="0.3">
      <c r="A1181" s="144"/>
      <c r="B1181" s="144"/>
      <c r="C1181" s="144"/>
      <c r="D1181" s="144"/>
      <c r="E1181" s="144"/>
      <c r="F1181" s="144"/>
      <c r="G1181" s="144"/>
      <c r="H1181" s="144"/>
      <c r="I1181" s="144"/>
      <c r="J1181" s="144"/>
      <c r="K1181" s="144"/>
      <c r="L1181" s="144"/>
      <c r="M1181" s="144"/>
      <c r="N1181" s="144"/>
      <c r="O1181" s="144"/>
      <c r="P1181" s="144"/>
      <c r="Q1181" s="144"/>
      <c r="R1181" s="144"/>
      <c r="S1181" s="144"/>
    </row>
    <row r="1182" spans="1:19" x14ac:dyDescent="0.3">
      <c r="A1182" s="144"/>
      <c r="B1182" s="144"/>
      <c r="C1182" s="144"/>
      <c r="D1182" s="144"/>
      <c r="E1182" s="144"/>
      <c r="F1182" s="144"/>
      <c r="G1182" s="144"/>
      <c r="H1182" s="144"/>
      <c r="I1182" s="144"/>
      <c r="J1182" s="144"/>
      <c r="K1182" s="144"/>
      <c r="L1182" s="144"/>
      <c r="M1182" s="144"/>
      <c r="N1182" s="144"/>
      <c r="O1182" s="144"/>
      <c r="P1182" s="144"/>
      <c r="Q1182" s="144"/>
      <c r="R1182" s="144"/>
      <c r="S1182" s="144"/>
    </row>
    <row r="1183" spans="1:19" x14ac:dyDescent="0.3">
      <c r="A1183" s="144"/>
      <c r="B1183" s="144"/>
      <c r="C1183" s="144"/>
      <c r="D1183" s="144"/>
      <c r="E1183" s="144"/>
      <c r="F1183" s="144"/>
      <c r="G1183" s="144"/>
      <c r="H1183" s="144"/>
      <c r="I1183" s="144"/>
      <c r="J1183" s="144"/>
      <c r="K1183" s="144"/>
      <c r="L1183" s="144"/>
      <c r="M1183" s="144"/>
      <c r="N1183" s="144"/>
      <c r="O1183" s="144"/>
      <c r="P1183" s="144"/>
      <c r="Q1183" s="144"/>
      <c r="R1183" s="144"/>
      <c r="S1183" s="144"/>
    </row>
    <row r="1184" spans="1:19" x14ac:dyDescent="0.3">
      <c r="A1184" s="144"/>
      <c r="B1184" s="144"/>
      <c r="C1184" s="144"/>
      <c r="D1184" s="144"/>
      <c r="E1184" s="144"/>
      <c r="F1184" s="144"/>
      <c r="G1184" s="144"/>
      <c r="H1184" s="144"/>
      <c r="I1184" s="144"/>
      <c r="J1184" s="144"/>
      <c r="K1184" s="144"/>
      <c r="L1184" s="144"/>
      <c r="M1184" s="144"/>
      <c r="N1184" s="144"/>
      <c r="O1184" s="144"/>
      <c r="P1184" s="144"/>
      <c r="Q1184" s="144"/>
      <c r="R1184" s="144"/>
      <c r="S1184" s="144"/>
    </row>
    <row r="1185" spans="1:19" x14ac:dyDescent="0.3">
      <c r="A1185" s="144"/>
      <c r="B1185" s="144"/>
      <c r="C1185" s="144"/>
      <c r="D1185" s="144"/>
      <c r="E1185" s="144"/>
      <c r="F1185" s="144"/>
      <c r="G1185" s="144"/>
      <c r="H1185" s="144"/>
      <c r="I1185" s="144"/>
      <c r="J1185" s="144"/>
      <c r="K1185" s="144"/>
      <c r="L1185" s="144"/>
      <c r="M1185" s="144"/>
      <c r="N1185" s="144"/>
      <c r="O1185" s="144"/>
      <c r="P1185" s="144"/>
      <c r="Q1185" s="144"/>
      <c r="R1185" s="144"/>
      <c r="S1185" s="144"/>
    </row>
    <row r="1186" spans="1:19" x14ac:dyDescent="0.3">
      <c r="A1186" s="144"/>
      <c r="B1186" s="144"/>
      <c r="C1186" s="144"/>
      <c r="D1186" s="144"/>
      <c r="E1186" s="144"/>
      <c r="F1186" s="144"/>
      <c r="G1186" s="144"/>
      <c r="H1186" s="144"/>
      <c r="I1186" s="144"/>
      <c r="J1186" s="144"/>
      <c r="K1186" s="144"/>
      <c r="L1186" s="144"/>
      <c r="M1186" s="144"/>
      <c r="N1186" s="144"/>
      <c r="O1186" s="144"/>
      <c r="P1186" s="144"/>
      <c r="Q1186" s="144"/>
      <c r="R1186" s="144"/>
      <c r="S1186" s="144"/>
    </row>
    <row r="1187" spans="1:19" x14ac:dyDescent="0.3">
      <c r="A1187" s="144"/>
      <c r="B1187" s="144"/>
      <c r="C1187" s="144"/>
      <c r="D1187" s="144"/>
      <c r="E1187" s="144"/>
      <c r="F1187" s="144"/>
      <c r="G1187" s="144"/>
      <c r="H1187" s="144"/>
      <c r="I1187" s="144"/>
      <c r="J1187" s="144"/>
      <c r="K1187" s="144"/>
      <c r="L1187" s="144"/>
      <c r="M1187" s="144"/>
      <c r="N1187" s="144"/>
      <c r="O1187" s="144"/>
      <c r="P1187" s="144"/>
      <c r="Q1187" s="144"/>
      <c r="R1187" s="144"/>
      <c r="S1187" s="144"/>
    </row>
    <row r="1188" spans="1:19" x14ac:dyDescent="0.3">
      <c r="A1188" s="144"/>
      <c r="B1188" s="144"/>
      <c r="C1188" s="144"/>
      <c r="D1188" s="144"/>
      <c r="E1188" s="144"/>
      <c r="F1188" s="144"/>
      <c r="G1188" s="144"/>
      <c r="H1188" s="144"/>
      <c r="I1188" s="144"/>
      <c r="J1188" s="144"/>
      <c r="K1188" s="144"/>
      <c r="L1188" s="144"/>
      <c r="M1188" s="144"/>
      <c r="N1188" s="144"/>
      <c r="O1188" s="144"/>
      <c r="P1188" s="144"/>
      <c r="Q1188" s="144"/>
      <c r="R1188" s="144"/>
      <c r="S1188" s="144"/>
    </row>
    <row r="1189" spans="1:19" x14ac:dyDescent="0.3">
      <c r="A1189" s="144"/>
      <c r="B1189" s="144"/>
      <c r="C1189" s="144"/>
      <c r="D1189" s="144"/>
      <c r="E1189" s="144"/>
      <c r="F1189" s="144"/>
      <c r="G1189" s="144"/>
      <c r="H1189" s="144"/>
      <c r="I1189" s="144"/>
      <c r="J1189" s="144"/>
      <c r="K1189" s="144"/>
      <c r="L1189" s="144"/>
      <c r="M1189" s="144"/>
      <c r="N1189" s="144"/>
      <c r="O1189" s="144"/>
      <c r="P1189" s="144"/>
      <c r="Q1189" s="144"/>
      <c r="R1189" s="144"/>
      <c r="S1189" s="144"/>
    </row>
    <row r="1190" spans="1:19" x14ac:dyDescent="0.3">
      <c r="A1190" s="144"/>
      <c r="B1190" s="144"/>
      <c r="C1190" s="144"/>
      <c r="D1190" s="144"/>
      <c r="E1190" s="144"/>
      <c r="F1190" s="144"/>
      <c r="G1190" s="144"/>
      <c r="H1190" s="144"/>
      <c r="I1190" s="144"/>
      <c r="J1190" s="144"/>
      <c r="K1190" s="144"/>
      <c r="L1190" s="144"/>
      <c r="M1190" s="144"/>
      <c r="N1190" s="144"/>
      <c r="O1190" s="144"/>
      <c r="P1190" s="144"/>
      <c r="Q1190" s="144"/>
      <c r="R1190" s="144"/>
      <c r="S1190" s="144"/>
    </row>
    <row r="1191" spans="1:19" x14ac:dyDescent="0.3">
      <c r="A1191" s="144"/>
      <c r="B1191" s="144"/>
      <c r="C1191" s="144"/>
      <c r="D1191" s="144"/>
      <c r="E1191" s="144"/>
      <c r="F1191" s="144"/>
      <c r="G1191" s="144"/>
      <c r="H1191" s="144"/>
      <c r="I1191" s="144"/>
      <c r="J1191" s="144"/>
      <c r="K1191" s="144"/>
      <c r="L1191" s="144"/>
      <c r="M1191" s="144"/>
      <c r="N1191" s="144"/>
      <c r="O1191" s="144"/>
      <c r="P1191" s="144"/>
      <c r="Q1191" s="144"/>
      <c r="R1191" s="144"/>
      <c r="S1191" s="144"/>
    </row>
    <row r="1192" spans="1:19" x14ac:dyDescent="0.3">
      <c r="A1192" s="144"/>
      <c r="B1192" s="144"/>
      <c r="C1192" s="144"/>
      <c r="D1192" s="144"/>
      <c r="E1192" s="144"/>
      <c r="F1192" s="144"/>
      <c r="G1192" s="144"/>
      <c r="H1192" s="144"/>
      <c r="I1192" s="144"/>
      <c r="J1192" s="144"/>
      <c r="K1192" s="144"/>
      <c r="L1192" s="144"/>
      <c r="M1192" s="144"/>
      <c r="N1192" s="144"/>
      <c r="O1192" s="144"/>
      <c r="P1192" s="144"/>
      <c r="Q1192" s="144"/>
      <c r="R1192" s="144"/>
      <c r="S1192" s="144"/>
    </row>
    <row r="1193" spans="1:19" x14ac:dyDescent="0.3">
      <c r="A1193" s="144"/>
      <c r="B1193" s="144"/>
      <c r="C1193" s="144"/>
      <c r="D1193" s="144"/>
      <c r="E1193" s="144"/>
      <c r="F1193" s="144"/>
      <c r="G1193" s="144"/>
      <c r="H1193" s="144"/>
      <c r="I1193" s="144"/>
      <c r="J1193" s="144"/>
      <c r="K1193" s="144"/>
      <c r="L1193" s="144"/>
      <c r="M1193" s="144"/>
      <c r="N1193" s="144"/>
      <c r="O1193" s="144"/>
      <c r="P1193" s="144"/>
      <c r="Q1193" s="144"/>
      <c r="R1193" s="144"/>
      <c r="S1193" s="144"/>
    </row>
    <row r="1194" spans="1:19" x14ac:dyDescent="0.3">
      <c r="A1194" s="144"/>
      <c r="B1194" s="144"/>
      <c r="C1194" s="144"/>
      <c r="D1194" s="144"/>
      <c r="E1194" s="144"/>
      <c r="F1194" s="144"/>
      <c r="G1194" s="144"/>
      <c r="H1194" s="144"/>
      <c r="I1194" s="144"/>
      <c r="J1194" s="144"/>
      <c r="K1194" s="144"/>
      <c r="L1194" s="144"/>
      <c r="M1194" s="144"/>
      <c r="N1194" s="144"/>
      <c r="O1194" s="144"/>
      <c r="P1194" s="144"/>
      <c r="Q1194" s="144"/>
      <c r="R1194" s="144"/>
      <c r="S1194" s="144"/>
    </row>
    <row r="1195" spans="1:19" x14ac:dyDescent="0.3">
      <c r="A1195" s="144"/>
      <c r="B1195" s="144"/>
      <c r="C1195" s="144"/>
      <c r="D1195" s="144"/>
      <c r="E1195" s="144"/>
      <c r="F1195" s="144"/>
      <c r="G1195" s="144"/>
      <c r="H1195" s="144"/>
      <c r="I1195" s="144"/>
      <c r="J1195" s="144"/>
      <c r="K1195" s="144"/>
      <c r="L1195" s="144"/>
      <c r="M1195" s="144"/>
      <c r="N1195" s="144"/>
      <c r="O1195" s="144"/>
      <c r="P1195" s="144"/>
      <c r="Q1195" s="144"/>
      <c r="R1195" s="144"/>
      <c r="S1195" s="144"/>
    </row>
    <row r="1196" spans="1:19" x14ac:dyDescent="0.3">
      <c r="A1196" s="144"/>
      <c r="B1196" s="144"/>
      <c r="C1196" s="144"/>
      <c r="D1196" s="144"/>
      <c r="E1196" s="144"/>
      <c r="F1196" s="144"/>
      <c r="G1196" s="144"/>
      <c r="H1196" s="144"/>
      <c r="I1196" s="144"/>
      <c r="J1196" s="144"/>
      <c r="K1196" s="144"/>
      <c r="L1196" s="144"/>
      <c r="M1196" s="144"/>
      <c r="N1196" s="144"/>
      <c r="O1196" s="144"/>
      <c r="P1196" s="144"/>
      <c r="Q1196" s="144"/>
      <c r="R1196" s="144"/>
      <c r="S1196" s="144"/>
    </row>
    <row r="1197" spans="1:19" x14ac:dyDescent="0.3">
      <c r="A1197" s="144"/>
      <c r="B1197" s="144"/>
      <c r="C1197" s="144"/>
      <c r="D1197" s="144"/>
      <c r="E1197" s="144"/>
      <c r="F1197" s="144"/>
      <c r="G1197" s="144"/>
      <c r="H1197" s="144"/>
      <c r="I1197" s="144"/>
      <c r="J1197" s="144"/>
      <c r="K1197" s="144"/>
      <c r="L1197" s="144"/>
      <c r="M1197" s="144"/>
      <c r="N1197" s="144"/>
      <c r="O1197" s="144"/>
      <c r="P1197" s="144"/>
      <c r="Q1197" s="144"/>
      <c r="R1197" s="144"/>
      <c r="S1197" s="144"/>
    </row>
    <row r="1198" spans="1:19" x14ac:dyDescent="0.3">
      <c r="A1198" s="144"/>
      <c r="B1198" s="144"/>
      <c r="C1198" s="144"/>
      <c r="D1198" s="144"/>
      <c r="E1198" s="144"/>
      <c r="F1198" s="144"/>
      <c r="G1198" s="144"/>
      <c r="H1198" s="144"/>
      <c r="I1198" s="144"/>
      <c r="J1198" s="144"/>
      <c r="K1198" s="144"/>
      <c r="L1198" s="144"/>
      <c r="M1198" s="144"/>
      <c r="N1198" s="144"/>
      <c r="O1198" s="144"/>
      <c r="P1198" s="144"/>
      <c r="Q1198" s="144"/>
      <c r="R1198" s="144"/>
      <c r="S1198" s="144"/>
    </row>
    <row r="1199" spans="1:19" x14ac:dyDescent="0.3">
      <c r="A1199" s="144"/>
      <c r="B1199" s="144"/>
      <c r="C1199" s="144"/>
      <c r="D1199" s="144"/>
      <c r="E1199" s="144"/>
      <c r="F1199" s="144"/>
      <c r="G1199" s="144"/>
      <c r="H1199" s="144"/>
      <c r="I1199" s="144"/>
      <c r="J1199" s="144"/>
      <c r="K1199" s="144"/>
      <c r="L1199" s="144"/>
      <c r="M1199" s="144"/>
      <c r="N1199" s="144"/>
      <c r="O1199" s="144"/>
      <c r="P1199" s="144"/>
      <c r="Q1199" s="144"/>
      <c r="R1199" s="144"/>
      <c r="S1199" s="144"/>
    </row>
    <row r="1200" spans="1:19" x14ac:dyDescent="0.3">
      <c r="A1200" s="144"/>
      <c r="B1200" s="144"/>
      <c r="C1200" s="144"/>
      <c r="D1200" s="144"/>
      <c r="E1200" s="144"/>
      <c r="F1200" s="144"/>
      <c r="G1200" s="144"/>
      <c r="H1200" s="144"/>
      <c r="I1200" s="144"/>
      <c r="J1200" s="144"/>
      <c r="K1200" s="144"/>
      <c r="L1200" s="144"/>
      <c r="M1200" s="144"/>
      <c r="N1200" s="144"/>
      <c r="O1200" s="144"/>
      <c r="P1200" s="144"/>
      <c r="Q1200" s="144"/>
      <c r="R1200" s="144"/>
      <c r="S1200" s="144"/>
    </row>
    <row r="1201" spans="1:19" x14ac:dyDescent="0.3">
      <c r="A1201" s="144"/>
      <c r="B1201" s="144"/>
      <c r="C1201" s="144"/>
      <c r="D1201" s="144"/>
      <c r="E1201" s="144"/>
      <c r="F1201" s="144"/>
      <c r="G1201" s="144"/>
      <c r="H1201" s="144"/>
      <c r="I1201" s="144"/>
      <c r="J1201" s="144"/>
      <c r="K1201" s="144"/>
      <c r="L1201" s="144"/>
      <c r="M1201" s="144"/>
      <c r="N1201" s="144"/>
      <c r="O1201" s="144"/>
      <c r="P1201" s="144"/>
      <c r="Q1201" s="144"/>
      <c r="R1201" s="144"/>
      <c r="S1201" s="144"/>
    </row>
    <row r="1202" spans="1:19" x14ac:dyDescent="0.3">
      <c r="A1202" s="144"/>
      <c r="B1202" s="144"/>
      <c r="C1202" s="144"/>
      <c r="D1202" s="144"/>
      <c r="E1202" s="144"/>
      <c r="F1202" s="144"/>
      <c r="G1202" s="144"/>
      <c r="H1202" s="144"/>
      <c r="I1202" s="144"/>
      <c r="J1202" s="144"/>
      <c r="K1202" s="144"/>
      <c r="L1202" s="144"/>
      <c r="M1202" s="144"/>
      <c r="N1202" s="144"/>
      <c r="O1202" s="144"/>
      <c r="P1202" s="144"/>
      <c r="Q1202" s="144"/>
      <c r="R1202" s="144"/>
      <c r="S1202" s="144"/>
    </row>
    <row r="1203" spans="1:19" x14ac:dyDescent="0.3">
      <c r="A1203" s="144"/>
      <c r="B1203" s="144"/>
      <c r="C1203" s="144"/>
      <c r="D1203" s="144"/>
      <c r="E1203" s="144"/>
      <c r="F1203" s="144"/>
      <c r="G1203" s="144"/>
      <c r="H1203" s="144"/>
      <c r="I1203" s="144"/>
      <c r="J1203" s="144"/>
      <c r="K1203" s="144"/>
      <c r="L1203" s="144"/>
      <c r="M1203" s="144"/>
      <c r="N1203" s="144"/>
      <c r="O1203" s="144"/>
      <c r="P1203" s="144"/>
      <c r="Q1203" s="144"/>
      <c r="R1203" s="144"/>
      <c r="S1203" s="144"/>
    </row>
    <row r="1204" spans="1:19" x14ac:dyDescent="0.3">
      <c r="A1204" s="144"/>
      <c r="B1204" s="144"/>
      <c r="C1204" s="144"/>
      <c r="D1204" s="144"/>
      <c r="E1204" s="144"/>
      <c r="F1204" s="144"/>
      <c r="G1204" s="144"/>
      <c r="H1204" s="144"/>
      <c r="I1204" s="144"/>
      <c r="J1204" s="144"/>
      <c r="K1204" s="144"/>
      <c r="L1204" s="144"/>
      <c r="M1204" s="144"/>
      <c r="N1204" s="144"/>
      <c r="O1204" s="144"/>
      <c r="P1204" s="144"/>
      <c r="Q1204" s="144"/>
      <c r="R1204" s="144"/>
      <c r="S1204" s="144"/>
    </row>
    <row r="1205" spans="1:19" x14ac:dyDescent="0.3">
      <c r="A1205" s="144"/>
      <c r="B1205" s="144"/>
      <c r="C1205" s="144"/>
      <c r="D1205" s="144"/>
      <c r="E1205" s="144"/>
      <c r="F1205" s="144"/>
      <c r="G1205" s="144"/>
      <c r="H1205" s="144"/>
      <c r="I1205" s="144"/>
      <c r="J1205" s="144"/>
      <c r="K1205" s="144"/>
      <c r="L1205" s="144"/>
      <c r="M1205" s="144"/>
      <c r="N1205" s="144"/>
      <c r="O1205" s="144"/>
      <c r="P1205" s="144"/>
      <c r="Q1205" s="144"/>
      <c r="R1205" s="144"/>
      <c r="S1205" s="144"/>
    </row>
    <row r="1206" spans="1:19" x14ac:dyDescent="0.3">
      <c r="A1206" s="144"/>
      <c r="B1206" s="144"/>
      <c r="C1206" s="144"/>
      <c r="D1206" s="144"/>
      <c r="E1206" s="144"/>
      <c r="F1206" s="144"/>
      <c r="G1206" s="144"/>
      <c r="H1206" s="144"/>
      <c r="I1206" s="144"/>
      <c r="J1206" s="144"/>
      <c r="K1206" s="144"/>
      <c r="L1206" s="144"/>
      <c r="M1206" s="144"/>
      <c r="N1206" s="144"/>
      <c r="O1206" s="144"/>
      <c r="P1206" s="144"/>
      <c r="Q1206" s="144"/>
      <c r="R1206" s="144"/>
      <c r="S1206" s="144"/>
    </row>
    <row r="1207" spans="1:19" x14ac:dyDescent="0.3">
      <c r="A1207" s="144"/>
      <c r="B1207" s="144"/>
      <c r="C1207" s="144"/>
      <c r="D1207" s="144"/>
      <c r="E1207" s="144"/>
      <c r="F1207" s="144"/>
      <c r="G1207" s="144"/>
      <c r="H1207" s="144"/>
      <c r="I1207" s="144"/>
      <c r="J1207" s="144"/>
      <c r="K1207" s="144"/>
      <c r="L1207" s="144"/>
      <c r="M1207" s="144"/>
      <c r="N1207" s="144"/>
      <c r="O1207" s="144"/>
      <c r="P1207" s="144"/>
      <c r="Q1207" s="144"/>
      <c r="R1207" s="144"/>
      <c r="S1207" s="144"/>
    </row>
    <row r="1208" spans="1:19" x14ac:dyDescent="0.3">
      <c r="A1208" s="144"/>
      <c r="B1208" s="144"/>
      <c r="C1208" s="144"/>
      <c r="D1208" s="144"/>
      <c r="E1208" s="144"/>
      <c r="F1208" s="144"/>
      <c r="G1208" s="144"/>
      <c r="H1208" s="144"/>
      <c r="I1208" s="144"/>
      <c r="J1208" s="144"/>
      <c r="K1208" s="144"/>
      <c r="L1208" s="144"/>
      <c r="M1208" s="144"/>
      <c r="N1208" s="144"/>
      <c r="O1208" s="144"/>
      <c r="P1208" s="144"/>
      <c r="Q1208" s="144"/>
      <c r="R1208" s="144"/>
      <c r="S1208" s="144"/>
    </row>
    <row r="1209" spans="1:19" x14ac:dyDescent="0.3">
      <c r="A1209" s="144"/>
      <c r="B1209" s="144"/>
      <c r="C1209" s="144"/>
      <c r="D1209" s="144"/>
      <c r="E1209" s="144"/>
      <c r="F1209" s="144"/>
      <c r="G1209" s="144"/>
      <c r="H1209" s="144"/>
      <c r="I1209" s="144"/>
      <c r="J1209" s="144"/>
      <c r="K1209" s="144"/>
      <c r="L1209" s="144"/>
      <c r="M1209" s="144"/>
      <c r="N1209" s="144"/>
      <c r="O1209" s="144"/>
      <c r="P1209" s="144"/>
      <c r="Q1209" s="144"/>
      <c r="R1209" s="144"/>
      <c r="S1209" s="144"/>
    </row>
    <row r="1210" spans="1:19" x14ac:dyDescent="0.3">
      <c r="A1210" s="144"/>
      <c r="B1210" s="144"/>
      <c r="C1210" s="144"/>
      <c r="D1210" s="144"/>
      <c r="E1210" s="144"/>
      <c r="F1210" s="144"/>
      <c r="G1210" s="144"/>
      <c r="H1210" s="144"/>
      <c r="I1210" s="144"/>
      <c r="J1210" s="144"/>
      <c r="K1210" s="144"/>
      <c r="L1210" s="144"/>
      <c r="M1210" s="144"/>
      <c r="N1210" s="144"/>
      <c r="O1210" s="144"/>
      <c r="P1210" s="144"/>
      <c r="Q1210" s="144"/>
      <c r="R1210" s="144"/>
      <c r="S1210" s="144"/>
    </row>
    <row r="1211" spans="1:19" x14ac:dyDescent="0.3">
      <c r="A1211" s="144"/>
      <c r="B1211" s="144"/>
      <c r="C1211" s="144"/>
      <c r="D1211" s="144"/>
      <c r="E1211" s="144"/>
      <c r="F1211" s="144"/>
      <c r="G1211" s="144"/>
      <c r="H1211" s="144"/>
      <c r="I1211" s="144"/>
      <c r="J1211" s="144"/>
      <c r="K1211" s="144"/>
      <c r="L1211" s="144"/>
      <c r="M1211" s="144"/>
      <c r="N1211" s="144"/>
      <c r="O1211" s="144"/>
      <c r="P1211" s="144"/>
      <c r="Q1211" s="144"/>
      <c r="R1211" s="144"/>
      <c r="S1211" s="144"/>
    </row>
    <row r="1212" spans="1:19" x14ac:dyDescent="0.3">
      <c r="A1212" s="144"/>
      <c r="B1212" s="144"/>
      <c r="C1212" s="144"/>
      <c r="D1212" s="144"/>
      <c r="E1212" s="144"/>
      <c r="F1212" s="144"/>
      <c r="G1212" s="144"/>
      <c r="H1212" s="144"/>
      <c r="I1212" s="144"/>
      <c r="J1212" s="144"/>
      <c r="K1212" s="144"/>
      <c r="L1212" s="144"/>
      <c r="M1212" s="144"/>
      <c r="N1212" s="144"/>
      <c r="O1212" s="144"/>
      <c r="P1212" s="144"/>
      <c r="Q1212" s="144"/>
      <c r="R1212" s="144"/>
      <c r="S1212" s="144"/>
    </row>
    <row r="1213" spans="1:19" x14ac:dyDescent="0.3">
      <c r="A1213" s="144"/>
      <c r="B1213" s="144"/>
      <c r="C1213" s="144"/>
      <c r="D1213" s="144"/>
      <c r="E1213" s="144"/>
      <c r="F1213" s="144"/>
      <c r="G1213" s="144"/>
      <c r="H1213" s="144"/>
      <c r="I1213" s="144"/>
      <c r="J1213" s="144"/>
      <c r="K1213" s="144"/>
      <c r="L1213" s="144"/>
      <c r="M1213" s="144"/>
      <c r="N1213" s="144"/>
      <c r="O1213" s="144"/>
      <c r="P1213" s="144"/>
      <c r="Q1213" s="144"/>
      <c r="R1213" s="144"/>
      <c r="S1213" s="144"/>
    </row>
    <row r="1214" spans="1:19" x14ac:dyDescent="0.3">
      <c r="A1214" s="144"/>
      <c r="B1214" s="144"/>
      <c r="C1214" s="144"/>
      <c r="D1214" s="144"/>
      <c r="E1214" s="144"/>
      <c r="F1214" s="144"/>
      <c r="G1214" s="144"/>
      <c r="H1214" s="144"/>
      <c r="I1214" s="144"/>
      <c r="J1214" s="144"/>
      <c r="K1214" s="144"/>
      <c r="L1214" s="144"/>
      <c r="M1214" s="144"/>
      <c r="N1214" s="144"/>
      <c r="O1214" s="144"/>
      <c r="P1214" s="144"/>
      <c r="Q1214" s="144"/>
      <c r="R1214" s="144"/>
      <c r="S1214" s="144"/>
    </row>
    <row r="1215" spans="1:19" x14ac:dyDescent="0.3">
      <c r="A1215" s="144"/>
      <c r="B1215" s="144"/>
      <c r="C1215" s="144"/>
      <c r="D1215" s="144"/>
      <c r="E1215" s="144"/>
      <c r="F1215" s="144"/>
      <c r="G1215" s="144"/>
      <c r="H1215" s="144"/>
      <c r="I1215" s="144"/>
      <c r="J1215" s="144"/>
      <c r="K1215" s="144"/>
      <c r="L1215" s="144"/>
      <c r="M1215" s="144"/>
      <c r="N1215" s="144"/>
      <c r="O1215" s="144"/>
      <c r="P1215" s="144"/>
      <c r="Q1215" s="144"/>
      <c r="R1215" s="144"/>
      <c r="S1215" s="144"/>
    </row>
    <row r="1216" spans="1:19" x14ac:dyDescent="0.3">
      <c r="A1216" s="144"/>
      <c r="B1216" s="144"/>
      <c r="C1216" s="144"/>
      <c r="D1216" s="144"/>
      <c r="E1216" s="144"/>
      <c r="F1216" s="144"/>
      <c r="G1216" s="144"/>
      <c r="H1216" s="144"/>
      <c r="I1216" s="144"/>
      <c r="J1216" s="144"/>
      <c r="K1216" s="144"/>
      <c r="L1216" s="144"/>
      <c r="M1216" s="144"/>
      <c r="N1216" s="144"/>
      <c r="O1216" s="144"/>
      <c r="P1216" s="144"/>
      <c r="Q1216" s="144"/>
      <c r="R1216" s="144"/>
      <c r="S1216" s="144"/>
    </row>
    <row r="1217" spans="1:19" x14ac:dyDescent="0.3">
      <c r="A1217" s="144"/>
      <c r="B1217" s="144"/>
      <c r="C1217" s="144"/>
      <c r="D1217" s="144"/>
      <c r="E1217" s="144"/>
      <c r="F1217" s="144"/>
      <c r="G1217" s="144"/>
      <c r="H1217" s="144"/>
      <c r="I1217" s="144"/>
      <c r="J1217" s="144"/>
      <c r="K1217" s="144"/>
      <c r="L1217" s="144"/>
      <c r="M1217" s="144"/>
      <c r="N1217" s="144"/>
      <c r="O1217" s="144"/>
      <c r="P1217" s="144"/>
      <c r="Q1217" s="144"/>
      <c r="R1217" s="144"/>
      <c r="S1217" s="144"/>
    </row>
    <row r="1218" spans="1:19" x14ac:dyDescent="0.3">
      <c r="A1218" s="144"/>
      <c r="B1218" s="144"/>
      <c r="C1218" s="144"/>
      <c r="D1218" s="144"/>
      <c r="E1218" s="144"/>
      <c r="F1218" s="144"/>
      <c r="G1218" s="144"/>
      <c r="H1218" s="144"/>
      <c r="I1218" s="144"/>
      <c r="J1218" s="144"/>
      <c r="K1218" s="144"/>
      <c r="L1218" s="144"/>
      <c r="M1218" s="144"/>
      <c r="N1218" s="144"/>
      <c r="O1218" s="144"/>
      <c r="P1218" s="144"/>
      <c r="Q1218" s="144"/>
      <c r="R1218" s="144"/>
      <c r="S1218" s="144"/>
    </row>
    <row r="1219" spans="1:19" x14ac:dyDescent="0.3">
      <c r="A1219" s="144"/>
      <c r="B1219" s="144"/>
      <c r="C1219" s="144"/>
      <c r="D1219" s="144"/>
      <c r="E1219" s="144"/>
      <c r="F1219" s="144"/>
      <c r="G1219" s="144"/>
      <c r="H1219" s="144"/>
      <c r="I1219" s="144"/>
      <c r="J1219" s="144"/>
      <c r="K1219" s="144"/>
      <c r="L1219" s="144"/>
      <c r="M1219" s="144"/>
      <c r="N1219" s="144"/>
      <c r="O1219" s="144"/>
      <c r="P1219" s="144"/>
      <c r="Q1219" s="144"/>
      <c r="R1219" s="144"/>
      <c r="S1219" s="144"/>
    </row>
    <row r="1220" spans="1:19" x14ac:dyDescent="0.3">
      <c r="A1220" s="144"/>
      <c r="B1220" s="144"/>
      <c r="C1220" s="144"/>
      <c r="D1220" s="144"/>
      <c r="E1220" s="144"/>
      <c r="F1220" s="144"/>
      <c r="G1220" s="144"/>
      <c r="H1220" s="144"/>
      <c r="I1220" s="144"/>
      <c r="J1220" s="144"/>
      <c r="K1220" s="144"/>
      <c r="L1220" s="144"/>
      <c r="M1220" s="144"/>
      <c r="N1220" s="144"/>
      <c r="O1220" s="144"/>
      <c r="P1220" s="144"/>
      <c r="Q1220" s="144"/>
      <c r="R1220" s="144"/>
      <c r="S1220" s="144"/>
    </row>
    <row r="1221" spans="1:19" x14ac:dyDescent="0.3">
      <c r="A1221" s="144"/>
      <c r="B1221" s="144"/>
      <c r="C1221" s="144"/>
      <c r="D1221" s="144"/>
      <c r="E1221" s="144"/>
      <c r="F1221" s="144"/>
      <c r="G1221" s="144"/>
      <c r="H1221" s="144"/>
      <c r="I1221" s="144"/>
      <c r="J1221" s="144"/>
      <c r="K1221" s="144"/>
      <c r="L1221" s="144"/>
      <c r="M1221" s="144"/>
      <c r="N1221" s="144"/>
      <c r="O1221" s="144"/>
      <c r="P1221" s="144"/>
      <c r="Q1221" s="144"/>
      <c r="R1221" s="144"/>
      <c r="S1221" s="144"/>
    </row>
    <row r="1222" spans="1:19" x14ac:dyDescent="0.3">
      <c r="A1222" s="144"/>
      <c r="B1222" s="144"/>
      <c r="C1222" s="144"/>
      <c r="D1222" s="144"/>
      <c r="E1222" s="144"/>
      <c r="F1222" s="144"/>
      <c r="G1222" s="144"/>
      <c r="H1222" s="144"/>
      <c r="I1222" s="144"/>
      <c r="J1222" s="144"/>
      <c r="K1222" s="144"/>
      <c r="L1222" s="144"/>
      <c r="M1222" s="144"/>
      <c r="N1222" s="144"/>
      <c r="O1222" s="144"/>
      <c r="P1222" s="144"/>
      <c r="Q1222" s="144"/>
      <c r="R1222" s="144"/>
      <c r="S1222" s="144"/>
    </row>
    <row r="1223" spans="1:19" x14ac:dyDescent="0.3">
      <c r="A1223" s="144"/>
      <c r="B1223" s="144"/>
      <c r="C1223" s="144"/>
      <c r="D1223" s="144"/>
      <c r="E1223" s="144"/>
      <c r="F1223" s="144"/>
      <c r="G1223" s="144"/>
      <c r="H1223" s="144"/>
      <c r="I1223" s="144"/>
      <c r="J1223" s="144"/>
      <c r="K1223" s="144"/>
      <c r="L1223" s="144"/>
      <c r="M1223" s="144"/>
      <c r="N1223" s="144"/>
      <c r="O1223" s="144"/>
      <c r="P1223" s="144"/>
      <c r="Q1223" s="144"/>
      <c r="R1223" s="144"/>
      <c r="S1223" s="144"/>
    </row>
    <row r="1224" spans="1:19" x14ac:dyDescent="0.3">
      <c r="A1224" s="144"/>
      <c r="B1224" s="144"/>
      <c r="C1224" s="144"/>
      <c r="D1224" s="144"/>
      <c r="E1224" s="144"/>
      <c r="F1224" s="144"/>
      <c r="G1224" s="144"/>
      <c r="H1224" s="144"/>
      <c r="I1224" s="144"/>
      <c r="J1224" s="144"/>
      <c r="K1224" s="144"/>
      <c r="L1224" s="144"/>
      <c r="M1224" s="144"/>
      <c r="N1224" s="144"/>
      <c r="O1224" s="144"/>
      <c r="P1224" s="144"/>
      <c r="Q1224" s="144"/>
      <c r="R1224" s="144"/>
      <c r="S1224" s="144"/>
    </row>
    <row r="1225" spans="1:19" x14ac:dyDescent="0.3">
      <c r="A1225" s="144"/>
      <c r="B1225" s="144"/>
      <c r="C1225" s="144"/>
      <c r="D1225" s="144"/>
      <c r="E1225" s="144"/>
      <c r="F1225" s="144"/>
      <c r="G1225" s="144"/>
      <c r="H1225" s="144"/>
      <c r="I1225" s="144"/>
      <c r="J1225" s="144"/>
      <c r="K1225" s="144"/>
      <c r="L1225" s="144"/>
      <c r="M1225" s="144"/>
      <c r="N1225" s="144"/>
      <c r="O1225" s="144"/>
      <c r="P1225" s="144"/>
      <c r="Q1225" s="144"/>
      <c r="R1225" s="144"/>
      <c r="S1225" s="144"/>
    </row>
    <row r="1226" spans="1:19" x14ac:dyDescent="0.3">
      <c r="A1226" s="144"/>
      <c r="B1226" s="144"/>
      <c r="C1226" s="144"/>
      <c r="D1226" s="144"/>
      <c r="E1226" s="144"/>
      <c r="F1226" s="144"/>
      <c r="G1226" s="144"/>
      <c r="H1226" s="144"/>
      <c r="I1226" s="144"/>
      <c r="J1226" s="144"/>
      <c r="K1226" s="144"/>
      <c r="L1226" s="144"/>
      <c r="M1226" s="144"/>
      <c r="N1226" s="144"/>
      <c r="O1226" s="144"/>
      <c r="P1226" s="144"/>
      <c r="Q1226" s="144"/>
      <c r="R1226" s="144"/>
      <c r="S1226" s="144"/>
    </row>
    <row r="1227" spans="1:19" x14ac:dyDescent="0.3">
      <c r="A1227" s="144"/>
      <c r="B1227" s="144"/>
      <c r="C1227" s="144"/>
      <c r="D1227" s="144"/>
      <c r="E1227" s="144"/>
      <c r="F1227" s="144"/>
      <c r="G1227" s="144"/>
      <c r="H1227" s="144"/>
      <c r="I1227" s="144"/>
      <c r="J1227" s="144"/>
      <c r="K1227" s="144"/>
      <c r="L1227" s="144"/>
      <c r="M1227" s="144"/>
      <c r="N1227" s="144"/>
      <c r="O1227" s="144"/>
      <c r="P1227" s="144"/>
      <c r="Q1227" s="144"/>
      <c r="R1227" s="144"/>
      <c r="S1227" s="144"/>
    </row>
    <row r="1228" spans="1:19" x14ac:dyDescent="0.3">
      <c r="A1228" s="144"/>
      <c r="B1228" s="144"/>
      <c r="C1228" s="144"/>
      <c r="D1228" s="144"/>
      <c r="E1228" s="144"/>
      <c r="F1228" s="144"/>
      <c r="G1228" s="144"/>
      <c r="H1228" s="144"/>
      <c r="I1228" s="144"/>
      <c r="J1228" s="144"/>
      <c r="K1228" s="144"/>
      <c r="L1228" s="144"/>
      <c r="M1228" s="144"/>
      <c r="N1228" s="144"/>
      <c r="O1228" s="144"/>
      <c r="P1228" s="144"/>
      <c r="Q1228" s="144"/>
      <c r="R1228" s="144"/>
      <c r="S1228" s="144"/>
    </row>
    <row r="1229" spans="1:19" x14ac:dyDescent="0.3">
      <c r="A1229" s="144"/>
      <c r="B1229" s="144"/>
      <c r="C1229" s="144"/>
      <c r="D1229" s="144"/>
      <c r="E1229" s="144"/>
      <c r="F1229" s="144"/>
      <c r="G1229" s="144"/>
      <c r="H1229" s="144"/>
      <c r="I1229" s="144"/>
      <c r="J1229" s="144"/>
      <c r="K1229" s="144"/>
      <c r="L1229" s="144"/>
      <c r="M1229" s="144"/>
      <c r="N1229" s="144"/>
      <c r="O1229" s="144"/>
      <c r="P1229" s="144"/>
      <c r="Q1229" s="144"/>
      <c r="R1229" s="144"/>
      <c r="S1229" s="144"/>
    </row>
    <row r="1230" spans="1:19" x14ac:dyDescent="0.3">
      <c r="A1230" s="144"/>
      <c r="B1230" s="144"/>
      <c r="C1230" s="144"/>
      <c r="D1230" s="144"/>
      <c r="E1230" s="144"/>
      <c r="F1230" s="144"/>
      <c r="G1230" s="144"/>
      <c r="H1230" s="144"/>
      <c r="I1230" s="144"/>
      <c r="J1230" s="144"/>
      <c r="K1230" s="144"/>
      <c r="L1230" s="144"/>
      <c r="M1230" s="144"/>
      <c r="N1230" s="144"/>
      <c r="O1230" s="144"/>
      <c r="P1230" s="144"/>
      <c r="Q1230" s="144"/>
      <c r="R1230" s="144"/>
      <c r="S1230" s="144"/>
    </row>
    <row r="1231" spans="1:19" x14ac:dyDescent="0.3">
      <c r="A1231" s="144"/>
      <c r="B1231" s="144"/>
      <c r="C1231" s="144"/>
      <c r="D1231" s="144"/>
      <c r="E1231" s="144"/>
      <c r="F1231" s="144"/>
      <c r="G1231" s="144"/>
      <c r="H1231" s="144"/>
      <c r="I1231" s="144"/>
      <c r="J1231" s="144"/>
      <c r="K1231" s="144"/>
      <c r="L1231" s="144"/>
      <c r="M1231" s="144"/>
      <c r="N1231" s="144"/>
      <c r="O1231" s="144"/>
      <c r="P1231" s="144"/>
      <c r="Q1231" s="144"/>
      <c r="R1231" s="144"/>
      <c r="S1231" s="144"/>
    </row>
    <row r="1232" spans="1:19" x14ac:dyDescent="0.3">
      <c r="A1232" s="144"/>
      <c r="B1232" s="144"/>
      <c r="C1232" s="144"/>
      <c r="D1232" s="144"/>
      <c r="E1232" s="144"/>
      <c r="F1232" s="144"/>
      <c r="G1232" s="144"/>
      <c r="H1232" s="144"/>
      <c r="I1232" s="144"/>
      <c r="J1232" s="144"/>
      <c r="K1232" s="144"/>
      <c r="L1232" s="144"/>
      <c r="M1232" s="144"/>
      <c r="N1232" s="144"/>
      <c r="O1232" s="144"/>
      <c r="P1232" s="144"/>
      <c r="Q1232" s="144"/>
      <c r="R1232" s="144"/>
      <c r="S1232" s="144"/>
    </row>
    <row r="1233" spans="1:19" x14ac:dyDescent="0.3">
      <c r="A1233" s="144"/>
      <c r="B1233" s="144"/>
      <c r="C1233" s="144"/>
      <c r="D1233" s="144"/>
      <c r="E1233" s="144"/>
      <c r="F1233" s="144"/>
      <c r="G1233" s="144"/>
      <c r="H1233" s="144"/>
      <c r="I1233" s="144"/>
      <c r="J1233" s="144"/>
      <c r="K1233" s="144"/>
      <c r="L1233" s="144"/>
      <c r="M1233" s="144"/>
      <c r="N1233" s="144"/>
      <c r="O1233" s="144"/>
      <c r="P1233" s="144"/>
      <c r="Q1233" s="144"/>
      <c r="R1233" s="144"/>
      <c r="S1233" s="144"/>
    </row>
    <row r="1234" spans="1:19" x14ac:dyDescent="0.3">
      <c r="A1234" s="144"/>
      <c r="B1234" s="144"/>
      <c r="C1234" s="144"/>
      <c r="D1234" s="144"/>
      <c r="E1234" s="144"/>
      <c r="F1234" s="144"/>
      <c r="G1234" s="144"/>
      <c r="H1234" s="144"/>
      <c r="I1234" s="144"/>
      <c r="J1234" s="144"/>
      <c r="K1234" s="144"/>
      <c r="L1234" s="144"/>
      <c r="M1234" s="144"/>
      <c r="N1234" s="144"/>
      <c r="O1234" s="144"/>
      <c r="P1234" s="144"/>
      <c r="Q1234" s="144"/>
      <c r="R1234" s="144"/>
      <c r="S1234" s="144"/>
    </row>
    <row r="1235" spans="1:19" x14ac:dyDescent="0.3">
      <c r="A1235" s="144"/>
      <c r="B1235" s="144"/>
      <c r="C1235" s="144"/>
      <c r="D1235" s="144"/>
      <c r="E1235" s="144"/>
      <c r="F1235" s="144"/>
      <c r="G1235" s="144"/>
      <c r="H1235" s="144"/>
      <c r="I1235" s="144"/>
      <c r="J1235" s="144"/>
      <c r="K1235" s="144"/>
      <c r="L1235" s="144"/>
      <c r="M1235" s="144"/>
      <c r="N1235" s="144"/>
      <c r="O1235" s="144"/>
      <c r="P1235" s="144"/>
      <c r="Q1235" s="144"/>
      <c r="R1235" s="144"/>
      <c r="S1235" s="144"/>
    </row>
    <row r="1236" spans="1:19" x14ac:dyDescent="0.3">
      <c r="A1236" s="144"/>
      <c r="B1236" s="144"/>
      <c r="C1236" s="144"/>
      <c r="D1236" s="144"/>
      <c r="E1236" s="144"/>
      <c r="F1236" s="144"/>
      <c r="G1236" s="144"/>
      <c r="H1236" s="144"/>
      <c r="I1236" s="144"/>
      <c r="J1236" s="144"/>
      <c r="K1236" s="144"/>
      <c r="L1236" s="144"/>
      <c r="M1236" s="144"/>
      <c r="N1236" s="144"/>
      <c r="O1236" s="144"/>
      <c r="P1236" s="144"/>
      <c r="Q1236" s="144"/>
      <c r="R1236" s="144"/>
      <c r="S1236" s="144"/>
    </row>
    <row r="1237" spans="1:19" x14ac:dyDescent="0.3">
      <c r="A1237" s="144"/>
      <c r="B1237" s="144"/>
      <c r="C1237" s="144"/>
      <c r="D1237" s="144"/>
      <c r="E1237" s="144"/>
      <c r="F1237" s="144"/>
      <c r="G1237" s="144"/>
      <c r="H1237" s="144"/>
      <c r="I1237" s="144"/>
      <c r="J1237" s="144"/>
      <c r="K1237" s="144"/>
      <c r="L1237" s="144"/>
      <c r="M1237" s="144"/>
      <c r="N1237" s="144"/>
      <c r="O1237" s="144"/>
      <c r="P1237" s="144"/>
      <c r="Q1237" s="144"/>
      <c r="R1237" s="144"/>
      <c r="S1237" s="144"/>
    </row>
    <row r="1238" spans="1:19" x14ac:dyDescent="0.3">
      <c r="A1238" s="144"/>
      <c r="B1238" s="144"/>
      <c r="C1238" s="144"/>
      <c r="D1238" s="144"/>
      <c r="E1238" s="144"/>
      <c r="F1238" s="144"/>
      <c r="G1238" s="144"/>
      <c r="H1238" s="144"/>
      <c r="I1238" s="144"/>
      <c r="J1238" s="144"/>
      <c r="K1238" s="144"/>
      <c r="L1238" s="144"/>
      <c r="M1238" s="144"/>
      <c r="N1238" s="144"/>
      <c r="O1238" s="144"/>
      <c r="P1238" s="144"/>
      <c r="Q1238" s="144"/>
      <c r="R1238" s="144"/>
      <c r="S1238" s="144"/>
    </row>
    <row r="1239" spans="1:19" x14ac:dyDescent="0.3">
      <c r="A1239" s="144"/>
      <c r="B1239" s="144"/>
      <c r="C1239" s="144"/>
      <c r="D1239" s="144"/>
      <c r="E1239" s="144"/>
      <c r="F1239" s="144"/>
      <c r="G1239" s="144"/>
      <c r="H1239" s="144"/>
      <c r="I1239" s="144"/>
      <c r="J1239" s="144"/>
      <c r="K1239" s="144"/>
      <c r="L1239" s="144"/>
      <c r="M1239" s="144"/>
      <c r="N1239" s="144"/>
      <c r="O1239" s="144"/>
      <c r="P1239" s="144"/>
      <c r="Q1239" s="144"/>
      <c r="R1239" s="144"/>
      <c r="S1239" s="144"/>
    </row>
    <row r="1240" spans="1:19" x14ac:dyDescent="0.3">
      <c r="A1240" s="144"/>
      <c r="B1240" s="144"/>
      <c r="C1240" s="144"/>
      <c r="D1240" s="144"/>
      <c r="E1240" s="144"/>
      <c r="F1240" s="144"/>
      <c r="G1240" s="144"/>
      <c r="H1240" s="144"/>
      <c r="I1240" s="144"/>
      <c r="J1240" s="144"/>
      <c r="K1240" s="144"/>
      <c r="L1240" s="144"/>
      <c r="M1240" s="144"/>
      <c r="N1240" s="144"/>
      <c r="O1240" s="144"/>
      <c r="P1240" s="144"/>
      <c r="Q1240" s="144"/>
      <c r="R1240" s="144"/>
      <c r="S1240" s="144"/>
    </row>
    <row r="1241" spans="1:19" x14ac:dyDescent="0.3">
      <c r="A1241" s="144"/>
      <c r="B1241" s="144"/>
      <c r="C1241" s="144"/>
      <c r="D1241" s="144"/>
      <c r="E1241" s="144"/>
      <c r="F1241" s="144"/>
      <c r="G1241" s="144"/>
      <c r="H1241" s="144"/>
      <c r="I1241" s="144"/>
      <c r="J1241" s="144"/>
      <c r="K1241" s="144"/>
      <c r="L1241" s="144"/>
      <c r="M1241" s="144"/>
      <c r="N1241" s="144"/>
      <c r="O1241" s="144"/>
      <c r="P1241" s="144"/>
      <c r="Q1241" s="144"/>
      <c r="R1241" s="144"/>
      <c r="S1241" s="144"/>
    </row>
    <row r="1242" spans="1:19" x14ac:dyDescent="0.3">
      <c r="A1242" s="144"/>
      <c r="B1242" s="144"/>
      <c r="C1242" s="144"/>
      <c r="D1242" s="144"/>
      <c r="E1242" s="144"/>
      <c r="F1242" s="144"/>
      <c r="G1242" s="144"/>
      <c r="H1242" s="144"/>
      <c r="I1242" s="144"/>
      <c r="J1242" s="144"/>
      <c r="K1242" s="144"/>
      <c r="L1242" s="144"/>
      <c r="M1242" s="144"/>
      <c r="N1242" s="144"/>
      <c r="O1242" s="144"/>
      <c r="P1242" s="144"/>
      <c r="Q1242" s="144"/>
      <c r="R1242" s="144"/>
      <c r="S1242" s="144"/>
    </row>
    <row r="1243" spans="1:19" x14ac:dyDescent="0.3">
      <c r="A1243" s="144"/>
      <c r="B1243" s="144"/>
      <c r="C1243" s="144"/>
      <c r="D1243" s="144"/>
      <c r="E1243" s="144"/>
      <c r="F1243" s="144"/>
      <c r="G1243" s="144"/>
      <c r="H1243" s="144"/>
      <c r="I1243" s="144"/>
      <c r="J1243" s="144"/>
      <c r="K1243" s="144"/>
      <c r="L1243" s="144"/>
      <c r="M1243" s="144"/>
      <c r="N1243" s="144"/>
      <c r="O1243" s="144"/>
      <c r="P1243" s="144"/>
      <c r="Q1243" s="144"/>
      <c r="R1243" s="144"/>
      <c r="S1243" s="144"/>
    </row>
    <row r="1244" spans="1:19" x14ac:dyDescent="0.3">
      <c r="A1244" s="144"/>
      <c r="B1244" s="144"/>
      <c r="C1244" s="144"/>
      <c r="D1244" s="144"/>
      <c r="E1244" s="144"/>
      <c r="F1244" s="144"/>
      <c r="G1244" s="144"/>
      <c r="H1244" s="144"/>
      <c r="I1244" s="144"/>
      <c r="J1244" s="144"/>
      <c r="K1244" s="144"/>
      <c r="L1244" s="144"/>
      <c r="M1244" s="144"/>
      <c r="N1244" s="144"/>
      <c r="O1244" s="144"/>
      <c r="P1244" s="144"/>
      <c r="Q1244" s="144"/>
      <c r="R1244" s="144"/>
      <c r="S1244" s="144"/>
    </row>
    <row r="1245" spans="1:19" x14ac:dyDescent="0.3">
      <c r="A1245" s="144"/>
      <c r="B1245" s="144"/>
      <c r="C1245" s="144"/>
      <c r="D1245" s="144"/>
      <c r="E1245" s="144"/>
      <c r="F1245" s="144"/>
      <c r="G1245" s="144"/>
      <c r="H1245" s="144"/>
      <c r="I1245" s="144"/>
      <c r="J1245" s="144"/>
      <c r="K1245" s="144"/>
      <c r="L1245" s="144"/>
      <c r="M1245" s="144"/>
      <c r="N1245" s="144"/>
      <c r="O1245" s="144"/>
      <c r="P1245" s="144"/>
      <c r="Q1245" s="144"/>
      <c r="R1245" s="144"/>
      <c r="S1245" s="144"/>
    </row>
    <row r="1246" spans="1:19" x14ac:dyDescent="0.3">
      <c r="A1246" s="144"/>
      <c r="B1246" s="144"/>
      <c r="C1246" s="144"/>
      <c r="D1246" s="144"/>
      <c r="E1246" s="144"/>
      <c r="F1246" s="144"/>
      <c r="G1246" s="144"/>
      <c r="H1246" s="144"/>
      <c r="I1246" s="144"/>
      <c r="J1246" s="144"/>
      <c r="K1246" s="144"/>
      <c r="L1246" s="144"/>
      <c r="M1246" s="144"/>
      <c r="N1246" s="144"/>
      <c r="O1246" s="144"/>
      <c r="P1246" s="144"/>
      <c r="Q1246" s="144"/>
      <c r="R1246" s="144"/>
      <c r="S1246" s="144"/>
    </row>
    <row r="1247" spans="1:19" x14ac:dyDescent="0.3">
      <c r="A1247" s="144"/>
      <c r="B1247" s="144"/>
      <c r="C1247" s="144"/>
      <c r="D1247" s="144"/>
      <c r="E1247" s="144"/>
      <c r="F1247" s="144"/>
      <c r="G1247" s="144"/>
      <c r="H1247" s="144"/>
      <c r="I1247" s="144"/>
      <c r="J1247" s="144"/>
      <c r="K1247" s="144"/>
      <c r="L1247" s="144"/>
      <c r="M1247" s="144"/>
      <c r="N1247" s="144"/>
      <c r="O1247" s="144"/>
      <c r="P1247" s="144"/>
      <c r="Q1247" s="144"/>
      <c r="R1247" s="144"/>
      <c r="S1247" s="144"/>
    </row>
    <row r="1248" spans="1:19" x14ac:dyDescent="0.3">
      <c r="A1248" s="144"/>
      <c r="B1248" s="144"/>
      <c r="C1248" s="144"/>
      <c r="D1248" s="144"/>
      <c r="E1248" s="144"/>
      <c r="F1248" s="144"/>
      <c r="G1248" s="144"/>
      <c r="H1248" s="144"/>
      <c r="I1248" s="144"/>
      <c r="J1248" s="144"/>
      <c r="K1248" s="144"/>
      <c r="L1248" s="144"/>
      <c r="M1248" s="144"/>
      <c r="N1248" s="144"/>
      <c r="O1248" s="144"/>
      <c r="P1248" s="144"/>
      <c r="Q1248" s="144"/>
      <c r="R1248" s="144"/>
      <c r="S1248" s="144"/>
    </row>
    <row r="1249" spans="1:19" x14ac:dyDescent="0.3">
      <c r="A1249" s="144"/>
      <c r="B1249" s="144"/>
      <c r="C1249" s="144"/>
      <c r="D1249" s="144"/>
      <c r="E1249" s="144"/>
      <c r="F1249" s="144"/>
      <c r="G1249" s="144"/>
      <c r="H1249" s="144"/>
      <c r="I1249" s="144"/>
      <c r="J1249" s="144"/>
      <c r="K1249" s="144"/>
      <c r="L1249" s="144"/>
      <c r="M1249" s="144"/>
      <c r="N1249" s="144"/>
      <c r="O1249" s="144"/>
      <c r="P1249" s="144"/>
      <c r="Q1249" s="144"/>
      <c r="R1249" s="144"/>
      <c r="S1249" s="144"/>
    </row>
    <row r="1250" spans="1:19" x14ac:dyDescent="0.3">
      <c r="A1250" s="144"/>
      <c r="B1250" s="144"/>
      <c r="C1250" s="144"/>
      <c r="D1250" s="144"/>
      <c r="E1250" s="144"/>
      <c r="F1250" s="144"/>
      <c r="G1250" s="144"/>
      <c r="H1250" s="144"/>
      <c r="I1250" s="144"/>
      <c r="J1250" s="144"/>
      <c r="K1250" s="144"/>
      <c r="L1250" s="144"/>
      <c r="M1250" s="144"/>
      <c r="N1250" s="144"/>
      <c r="O1250" s="144"/>
      <c r="P1250" s="144"/>
      <c r="Q1250" s="144"/>
      <c r="R1250" s="144"/>
      <c r="S1250" s="144"/>
    </row>
    <row r="1251" spans="1:19" x14ac:dyDescent="0.3">
      <c r="A1251" s="144"/>
      <c r="B1251" s="144"/>
      <c r="C1251" s="144"/>
      <c r="D1251" s="144"/>
      <c r="E1251" s="144"/>
      <c r="F1251" s="144"/>
      <c r="G1251" s="144"/>
      <c r="H1251" s="144"/>
      <c r="I1251" s="144"/>
      <c r="J1251" s="144"/>
      <c r="K1251" s="144"/>
      <c r="L1251" s="144"/>
      <c r="M1251" s="144"/>
      <c r="N1251" s="144"/>
      <c r="O1251" s="144"/>
      <c r="P1251" s="144"/>
      <c r="Q1251" s="144"/>
      <c r="R1251" s="144"/>
      <c r="S1251" s="144"/>
    </row>
    <row r="1252" spans="1:19" x14ac:dyDescent="0.3">
      <c r="A1252" s="144"/>
      <c r="B1252" s="144"/>
      <c r="C1252" s="144"/>
      <c r="D1252" s="144"/>
      <c r="E1252" s="144"/>
      <c r="F1252" s="144"/>
      <c r="G1252" s="144"/>
      <c r="H1252" s="144"/>
      <c r="I1252" s="144"/>
      <c r="J1252" s="144"/>
      <c r="K1252" s="144"/>
      <c r="L1252" s="144"/>
      <c r="M1252" s="144"/>
      <c r="N1252" s="144"/>
      <c r="O1252" s="144"/>
      <c r="P1252" s="144"/>
      <c r="Q1252" s="144"/>
      <c r="R1252" s="144"/>
      <c r="S1252" s="144"/>
    </row>
    <row r="1253" spans="1:19" x14ac:dyDescent="0.3">
      <c r="A1253" s="144"/>
      <c r="B1253" s="144"/>
      <c r="C1253" s="144"/>
      <c r="D1253" s="144"/>
      <c r="E1253" s="144"/>
      <c r="F1253" s="144"/>
      <c r="G1253" s="144"/>
      <c r="H1253" s="144"/>
      <c r="I1253" s="144"/>
      <c r="J1253" s="144"/>
      <c r="K1253" s="144"/>
      <c r="L1253" s="144"/>
      <c r="M1253" s="144"/>
      <c r="N1253" s="144"/>
      <c r="O1253" s="144"/>
      <c r="P1253" s="144"/>
      <c r="Q1253" s="144"/>
      <c r="R1253" s="144"/>
      <c r="S1253" s="144"/>
    </row>
    <row r="1254" spans="1:19" x14ac:dyDescent="0.3">
      <c r="A1254" s="144"/>
      <c r="B1254" s="144"/>
      <c r="C1254" s="144"/>
      <c r="D1254" s="144"/>
      <c r="E1254" s="144"/>
      <c r="F1254" s="144"/>
      <c r="G1254" s="144"/>
      <c r="H1254" s="144"/>
      <c r="I1254" s="144"/>
      <c r="J1254" s="144"/>
      <c r="K1254" s="144"/>
      <c r="L1254" s="144"/>
      <c r="M1254" s="144"/>
      <c r="N1254" s="144"/>
      <c r="O1254" s="144"/>
      <c r="P1254" s="144"/>
      <c r="Q1254" s="144"/>
      <c r="R1254" s="144"/>
      <c r="S1254" s="144"/>
    </row>
    <row r="1255" spans="1:19" x14ac:dyDescent="0.3">
      <c r="A1255" s="144"/>
      <c r="B1255" s="144"/>
      <c r="C1255" s="144"/>
      <c r="D1255" s="144"/>
      <c r="E1255" s="144"/>
      <c r="F1255" s="144"/>
      <c r="G1255" s="144"/>
      <c r="H1255" s="144"/>
      <c r="I1255" s="144"/>
      <c r="J1255" s="144"/>
      <c r="K1255" s="144"/>
      <c r="L1255" s="144"/>
      <c r="M1255" s="144"/>
      <c r="N1255" s="144"/>
      <c r="O1255" s="144"/>
      <c r="P1255" s="144"/>
      <c r="Q1255" s="144"/>
      <c r="R1255" s="144"/>
      <c r="S1255" s="144"/>
    </row>
    <row r="1256" spans="1:19" x14ac:dyDescent="0.3">
      <c r="A1256" s="144"/>
      <c r="B1256" s="144"/>
      <c r="C1256" s="144"/>
      <c r="D1256" s="144"/>
      <c r="E1256" s="144"/>
      <c r="F1256" s="144"/>
      <c r="G1256" s="144"/>
      <c r="H1256" s="144"/>
      <c r="I1256" s="144"/>
      <c r="J1256" s="144"/>
      <c r="K1256" s="144"/>
      <c r="L1256" s="144"/>
      <c r="M1256" s="144"/>
      <c r="N1256" s="144"/>
      <c r="O1256" s="144"/>
      <c r="P1256" s="144"/>
      <c r="Q1256" s="144"/>
      <c r="R1256" s="144"/>
      <c r="S1256" s="144"/>
    </row>
    <row r="1257" spans="1:19" x14ac:dyDescent="0.3">
      <c r="A1257" s="144"/>
      <c r="B1257" s="144"/>
      <c r="C1257" s="144"/>
      <c r="D1257" s="144"/>
      <c r="E1257" s="144"/>
      <c r="F1257" s="144"/>
      <c r="G1257" s="144"/>
      <c r="H1257" s="144"/>
      <c r="I1257" s="144"/>
      <c r="J1257" s="144"/>
      <c r="K1257" s="144"/>
      <c r="L1257" s="144"/>
      <c r="M1257" s="144"/>
      <c r="N1257" s="144"/>
      <c r="O1257" s="144"/>
      <c r="P1257" s="144"/>
      <c r="Q1257" s="144"/>
      <c r="R1257" s="144"/>
      <c r="S1257" s="144"/>
    </row>
    <row r="1258" spans="1:19" x14ac:dyDescent="0.3">
      <c r="A1258" s="144"/>
      <c r="B1258" s="144"/>
      <c r="C1258" s="144"/>
      <c r="D1258" s="144"/>
      <c r="E1258" s="144"/>
      <c r="F1258" s="144"/>
      <c r="G1258" s="144"/>
      <c r="H1258" s="144"/>
      <c r="I1258" s="144"/>
      <c r="J1258" s="144"/>
      <c r="K1258" s="144"/>
      <c r="L1258" s="144"/>
      <c r="M1258" s="144"/>
      <c r="N1258" s="144"/>
      <c r="O1258" s="144"/>
      <c r="P1258" s="144"/>
      <c r="Q1258" s="144"/>
      <c r="R1258" s="144"/>
      <c r="S1258" s="144"/>
    </row>
    <row r="1259" spans="1:19" x14ac:dyDescent="0.3">
      <c r="A1259" s="144"/>
      <c r="B1259" s="144"/>
      <c r="C1259" s="144"/>
      <c r="D1259" s="144"/>
      <c r="E1259" s="144"/>
      <c r="F1259" s="144"/>
      <c r="G1259" s="144"/>
      <c r="H1259" s="144"/>
      <c r="I1259" s="144"/>
      <c r="J1259" s="144"/>
      <c r="K1259" s="144"/>
      <c r="L1259" s="144"/>
      <c r="M1259" s="144"/>
      <c r="N1259" s="144"/>
      <c r="O1259" s="144"/>
      <c r="P1259" s="144"/>
      <c r="Q1259" s="144"/>
      <c r="R1259" s="144"/>
      <c r="S1259" s="144"/>
    </row>
    <row r="1260" spans="1:19" x14ac:dyDescent="0.3">
      <c r="A1260" s="144"/>
      <c r="B1260" s="144"/>
      <c r="C1260" s="144"/>
      <c r="D1260" s="144"/>
      <c r="E1260" s="144"/>
      <c r="F1260" s="144"/>
      <c r="G1260" s="144"/>
      <c r="H1260" s="144"/>
      <c r="I1260" s="144"/>
      <c r="J1260" s="144"/>
      <c r="K1260" s="144"/>
      <c r="L1260" s="144"/>
      <c r="M1260" s="144"/>
      <c r="N1260" s="144"/>
      <c r="O1260" s="144"/>
      <c r="P1260" s="144"/>
      <c r="Q1260" s="144"/>
      <c r="R1260" s="144"/>
      <c r="S1260" s="144"/>
    </row>
    <row r="1261" spans="1:19" x14ac:dyDescent="0.3">
      <c r="A1261" s="144"/>
      <c r="B1261" s="144"/>
      <c r="C1261" s="144"/>
      <c r="D1261" s="144"/>
      <c r="E1261" s="144"/>
      <c r="F1261" s="144"/>
      <c r="G1261" s="144"/>
      <c r="H1261" s="144"/>
      <c r="I1261" s="144"/>
      <c r="J1261" s="144"/>
      <c r="K1261" s="144"/>
      <c r="L1261" s="144"/>
      <c r="M1261" s="144"/>
      <c r="N1261" s="144"/>
      <c r="O1261" s="144"/>
      <c r="P1261" s="144"/>
      <c r="Q1261" s="144"/>
      <c r="R1261" s="144"/>
      <c r="S1261" s="144"/>
    </row>
    <row r="1262" spans="1:19" x14ac:dyDescent="0.3">
      <c r="A1262" s="144"/>
      <c r="B1262" s="144"/>
      <c r="C1262" s="144"/>
      <c r="D1262" s="144"/>
      <c r="E1262" s="144"/>
      <c r="F1262" s="144"/>
      <c r="G1262" s="144"/>
      <c r="H1262" s="144"/>
      <c r="I1262" s="144"/>
      <c r="J1262" s="144"/>
      <c r="K1262" s="144"/>
      <c r="L1262" s="144"/>
      <c r="M1262" s="144"/>
      <c r="N1262" s="144"/>
      <c r="O1262" s="144"/>
      <c r="P1262" s="144"/>
      <c r="Q1262" s="144"/>
      <c r="R1262" s="144"/>
      <c r="S1262" s="144"/>
    </row>
    <row r="1263" spans="1:19" x14ac:dyDescent="0.3">
      <c r="A1263" s="144"/>
      <c r="B1263" s="144"/>
      <c r="C1263" s="144"/>
      <c r="D1263" s="144"/>
      <c r="E1263" s="144"/>
      <c r="F1263" s="144"/>
      <c r="G1263" s="144"/>
      <c r="H1263" s="144"/>
      <c r="I1263" s="144"/>
      <c r="J1263" s="144"/>
      <c r="K1263" s="144"/>
      <c r="L1263" s="144"/>
      <c r="M1263" s="144"/>
      <c r="N1263" s="144"/>
      <c r="O1263" s="144"/>
      <c r="P1263" s="144"/>
      <c r="Q1263" s="144"/>
      <c r="R1263" s="144"/>
      <c r="S1263" s="144"/>
    </row>
    <row r="1264" spans="1:19" x14ac:dyDescent="0.3">
      <c r="A1264" s="144"/>
      <c r="B1264" s="144"/>
      <c r="C1264" s="144"/>
      <c r="D1264" s="144"/>
      <c r="E1264" s="144"/>
      <c r="F1264" s="144"/>
      <c r="G1264" s="144"/>
      <c r="H1264" s="144"/>
      <c r="I1264" s="144"/>
      <c r="J1264" s="144"/>
      <c r="K1264" s="144"/>
      <c r="L1264" s="144"/>
      <c r="M1264" s="144"/>
      <c r="N1264" s="144"/>
      <c r="O1264" s="144"/>
      <c r="P1264" s="144"/>
      <c r="Q1264" s="144"/>
      <c r="R1264" s="144"/>
      <c r="S1264" s="144"/>
    </row>
    <row r="1265" spans="1:19" x14ac:dyDescent="0.3">
      <c r="A1265" s="144"/>
      <c r="B1265" s="144"/>
      <c r="C1265" s="144"/>
      <c r="D1265" s="144"/>
      <c r="E1265" s="144"/>
      <c r="F1265" s="144"/>
      <c r="G1265" s="144"/>
      <c r="H1265" s="144"/>
      <c r="I1265" s="144"/>
      <c r="J1265" s="144"/>
      <c r="K1265" s="144"/>
      <c r="L1265" s="144"/>
      <c r="M1265" s="144"/>
      <c r="N1265" s="144"/>
      <c r="O1265" s="144"/>
      <c r="P1265" s="144"/>
      <c r="Q1265" s="144"/>
      <c r="R1265" s="144"/>
      <c r="S1265" s="144"/>
    </row>
    <row r="1266" spans="1:19" x14ac:dyDescent="0.3">
      <c r="A1266" s="144"/>
      <c r="B1266" s="144"/>
      <c r="C1266" s="144"/>
      <c r="D1266" s="144"/>
      <c r="E1266" s="144"/>
      <c r="F1266" s="144"/>
      <c r="G1266" s="144"/>
      <c r="H1266" s="144"/>
      <c r="I1266" s="144"/>
      <c r="J1266" s="144"/>
      <c r="K1266" s="144"/>
      <c r="L1266" s="144"/>
      <c r="M1266" s="144"/>
      <c r="N1266" s="144"/>
      <c r="O1266" s="144"/>
      <c r="P1266" s="144"/>
      <c r="Q1266" s="144"/>
      <c r="R1266" s="144"/>
      <c r="S1266" s="144"/>
    </row>
    <row r="1267" spans="1:19" x14ac:dyDescent="0.3">
      <c r="A1267" s="144"/>
      <c r="B1267" s="144"/>
      <c r="C1267" s="144"/>
      <c r="D1267" s="144"/>
      <c r="E1267" s="144"/>
      <c r="F1267" s="144"/>
      <c r="G1267" s="144"/>
      <c r="H1267" s="144"/>
      <c r="I1267" s="144"/>
      <c r="J1267" s="144"/>
      <c r="K1267" s="144"/>
      <c r="L1267" s="144"/>
      <c r="M1267" s="144"/>
      <c r="N1267" s="144"/>
      <c r="O1267" s="144"/>
      <c r="P1267" s="144"/>
      <c r="Q1267" s="144"/>
      <c r="R1267" s="144"/>
      <c r="S1267" s="144"/>
    </row>
    <row r="1268" spans="1:19" x14ac:dyDescent="0.3">
      <c r="A1268" s="144"/>
      <c r="B1268" s="144"/>
      <c r="C1268" s="144"/>
      <c r="D1268" s="144"/>
      <c r="E1268" s="144"/>
      <c r="F1268" s="144"/>
      <c r="G1268" s="144"/>
      <c r="H1268" s="144"/>
      <c r="I1268" s="144"/>
      <c r="J1268" s="144"/>
      <c r="K1268" s="144"/>
      <c r="L1268" s="144"/>
      <c r="M1268" s="144"/>
      <c r="N1268" s="144"/>
      <c r="O1268" s="144"/>
      <c r="P1268" s="144"/>
      <c r="Q1268" s="144"/>
      <c r="R1268" s="144"/>
      <c r="S1268" s="144"/>
    </row>
    <row r="1269" spans="1:19" x14ac:dyDescent="0.3">
      <c r="A1269" s="144"/>
      <c r="B1269" s="144"/>
      <c r="C1269" s="144"/>
      <c r="D1269" s="144"/>
      <c r="E1269" s="144"/>
      <c r="F1269" s="144"/>
      <c r="G1269" s="144"/>
      <c r="H1269" s="144"/>
      <c r="I1269" s="144"/>
      <c r="J1269" s="144"/>
      <c r="K1269" s="144"/>
      <c r="L1269" s="144"/>
      <c r="M1269" s="144"/>
      <c r="N1269" s="144"/>
      <c r="O1269" s="144"/>
      <c r="P1269" s="144"/>
      <c r="Q1269" s="144"/>
      <c r="R1269" s="144"/>
      <c r="S1269" s="144"/>
    </row>
    <row r="1270" spans="1:19" x14ac:dyDescent="0.3">
      <c r="A1270" s="144"/>
      <c r="B1270" s="144"/>
      <c r="C1270" s="144"/>
      <c r="D1270" s="144"/>
      <c r="E1270" s="144"/>
      <c r="F1270" s="144"/>
      <c r="G1270" s="144"/>
      <c r="H1270" s="144"/>
      <c r="I1270" s="144"/>
      <c r="J1270" s="144"/>
      <c r="K1270" s="144"/>
      <c r="L1270" s="144"/>
      <c r="M1270" s="144"/>
      <c r="N1270" s="144"/>
      <c r="O1270" s="144"/>
      <c r="P1270" s="144"/>
      <c r="Q1270" s="144"/>
      <c r="R1270" s="144"/>
      <c r="S1270" s="144"/>
    </row>
    <row r="1271" spans="1:19" x14ac:dyDescent="0.3">
      <c r="A1271" s="144"/>
      <c r="B1271" s="144"/>
      <c r="C1271" s="144"/>
      <c r="D1271" s="144"/>
      <c r="E1271" s="144"/>
      <c r="F1271" s="144"/>
      <c r="G1271" s="144"/>
      <c r="H1271" s="144"/>
      <c r="I1271" s="144"/>
      <c r="J1271" s="144"/>
      <c r="K1271" s="144"/>
      <c r="L1271" s="144"/>
      <c r="M1271" s="144"/>
      <c r="N1271" s="144"/>
      <c r="O1271" s="144"/>
      <c r="P1271" s="144"/>
      <c r="Q1271" s="144"/>
      <c r="R1271" s="144"/>
      <c r="S1271" s="144"/>
    </row>
    <row r="1272" spans="1:19" x14ac:dyDescent="0.3">
      <c r="A1272" s="144"/>
      <c r="B1272" s="144"/>
      <c r="C1272" s="144"/>
      <c r="D1272" s="144"/>
      <c r="E1272" s="144"/>
      <c r="F1272" s="144"/>
      <c r="G1272" s="144"/>
      <c r="H1272" s="144"/>
      <c r="I1272" s="144"/>
      <c r="J1272" s="144"/>
      <c r="K1272" s="144"/>
      <c r="L1272" s="144"/>
      <c r="M1272" s="144"/>
      <c r="N1272" s="144"/>
      <c r="O1272" s="144"/>
      <c r="P1272" s="144"/>
      <c r="Q1272" s="144"/>
      <c r="R1272" s="144"/>
      <c r="S1272" s="144"/>
    </row>
    <row r="1273" spans="1:19" x14ac:dyDescent="0.3">
      <c r="A1273" s="144"/>
      <c r="B1273" s="144"/>
      <c r="C1273" s="144"/>
      <c r="D1273" s="144"/>
      <c r="E1273" s="144"/>
      <c r="F1273" s="144"/>
      <c r="G1273" s="144"/>
      <c r="H1273" s="144"/>
      <c r="I1273" s="144"/>
      <c r="J1273" s="144"/>
      <c r="K1273" s="144"/>
      <c r="L1273" s="144"/>
      <c r="M1273" s="144"/>
      <c r="N1273" s="144"/>
      <c r="O1273" s="144"/>
      <c r="P1273" s="144"/>
      <c r="Q1273" s="144"/>
      <c r="R1273" s="144"/>
      <c r="S1273" s="144"/>
    </row>
    <row r="1274" spans="1:19" x14ac:dyDescent="0.3">
      <c r="A1274" s="144"/>
      <c r="B1274" s="144"/>
      <c r="C1274" s="144"/>
      <c r="D1274" s="144"/>
      <c r="E1274" s="144"/>
      <c r="F1274" s="144"/>
      <c r="G1274" s="144"/>
      <c r="H1274" s="144"/>
      <c r="I1274" s="144"/>
      <c r="J1274" s="144"/>
      <c r="K1274" s="144"/>
      <c r="L1274" s="144"/>
      <c r="M1274" s="144"/>
      <c r="N1274" s="144"/>
      <c r="O1274" s="144"/>
      <c r="P1274" s="144"/>
      <c r="Q1274" s="144"/>
      <c r="R1274" s="144"/>
      <c r="S1274" s="144"/>
    </row>
    <row r="1275" spans="1:19" x14ac:dyDescent="0.3">
      <c r="A1275" s="144"/>
      <c r="B1275" s="144"/>
      <c r="C1275" s="144"/>
      <c r="D1275" s="144"/>
      <c r="E1275" s="144"/>
      <c r="F1275" s="144"/>
      <c r="G1275" s="144"/>
      <c r="H1275" s="144"/>
      <c r="I1275" s="144"/>
      <c r="J1275" s="144"/>
      <c r="K1275" s="144"/>
      <c r="L1275" s="144"/>
      <c r="M1275" s="144"/>
      <c r="N1275" s="144"/>
      <c r="O1275" s="144"/>
      <c r="P1275" s="144"/>
      <c r="Q1275" s="144"/>
      <c r="R1275" s="144"/>
      <c r="S1275" s="144"/>
    </row>
    <row r="1276" spans="1:19" x14ac:dyDescent="0.3">
      <c r="A1276" s="144"/>
      <c r="B1276" s="144"/>
      <c r="C1276" s="144"/>
      <c r="D1276" s="144"/>
      <c r="E1276" s="144"/>
      <c r="F1276" s="144"/>
      <c r="G1276" s="144"/>
      <c r="H1276" s="144"/>
      <c r="I1276" s="144"/>
      <c r="J1276" s="144"/>
      <c r="K1276" s="144"/>
      <c r="L1276" s="144"/>
      <c r="M1276" s="144"/>
      <c r="N1276" s="144"/>
      <c r="O1276" s="144"/>
      <c r="P1276" s="144"/>
      <c r="Q1276" s="144"/>
      <c r="R1276" s="144"/>
      <c r="S1276" s="144"/>
    </row>
    <row r="1277" spans="1:19" x14ac:dyDescent="0.3">
      <c r="A1277" s="144"/>
      <c r="B1277" s="144"/>
      <c r="C1277" s="144"/>
      <c r="D1277" s="144"/>
      <c r="E1277" s="144"/>
      <c r="F1277" s="144"/>
      <c r="G1277" s="144"/>
      <c r="H1277" s="144"/>
      <c r="I1277" s="144"/>
      <c r="J1277" s="144"/>
      <c r="K1277" s="144"/>
      <c r="L1277" s="144"/>
      <c r="M1277" s="144"/>
      <c r="N1277" s="144"/>
      <c r="O1277" s="144"/>
      <c r="P1277" s="144"/>
      <c r="Q1277" s="144"/>
      <c r="R1277" s="144"/>
      <c r="S1277" s="144"/>
    </row>
    <row r="1278" spans="1:19" x14ac:dyDescent="0.3">
      <c r="A1278" s="144"/>
      <c r="B1278" s="144"/>
      <c r="C1278" s="144"/>
      <c r="D1278" s="144"/>
      <c r="E1278" s="144"/>
      <c r="F1278" s="144"/>
      <c r="G1278" s="144"/>
      <c r="H1278" s="144"/>
      <c r="I1278" s="144"/>
      <c r="J1278" s="144"/>
      <c r="K1278" s="144"/>
      <c r="L1278" s="144"/>
      <c r="M1278" s="144"/>
      <c r="N1278" s="144"/>
      <c r="O1278" s="144"/>
      <c r="P1278" s="144"/>
      <c r="Q1278" s="144"/>
      <c r="R1278" s="144"/>
      <c r="S1278" s="144"/>
    </row>
    <row r="1279" spans="1:19" x14ac:dyDescent="0.3">
      <c r="A1279" s="144"/>
      <c r="B1279" s="144"/>
      <c r="C1279" s="144"/>
      <c r="D1279" s="144"/>
      <c r="E1279" s="144"/>
      <c r="F1279" s="144"/>
      <c r="G1279" s="144"/>
      <c r="H1279" s="144"/>
      <c r="I1279" s="144"/>
      <c r="J1279" s="144"/>
      <c r="K1279" s="144"/>
      <c r="L1279" s="144"/>
      <c r="M1279" s="144"/>
      <c r="N1279" s="144"/>
      <c r="O1279" s="144"/>
      <c r="P1279" s="144"/>
      <c r="Q1279" s="144"/>
      <c r="R1279" s="144"/>
      <c r="S1279" s="144"/>
    </row>
    <row r="1280" spans="1:19" x14ac:dyDescent="0.3">
      <c r="A1280" s="144"/>
      <c r="B1280" s="144"/>
      <c r="C1280" s="144"/>
      <c r="D1280" s="144"/>
      <c r="E1280" s="144"/>
      <c r="F1280" s="144"/>
      <c r="G1280" s="144"/>
      <c r="H1280" s="144"/>
      <c r="I1280" s="144"/>
      <c r="J1280" s="144"/>
      <c r="K1280" s="144"/>
      <c r="L1280" s="144"/>
      <c r="M1280" s="144"/>
      <c r="N1280" s="144"/>
      <c r="O1280" s="144"/>
      <c r="P1280" s="144"/>
      <c r="Q1280" s="144"/>
      <c r="R1280" s="144"/>
      <c r="S1280" s="144"/>
    </row>
    <row r="1281" spans="1:19" x14ac:dyDescent="0.3">
      <c r="A1281" s="144"/>
      <c r="B1281" s="144"/>
      <c r="C1281" s="144"/>
      <c r="D1281" s="144"/>
      <c r="E1281" s="144"/>
      <c r="F1281" s="144"/>
      <c r="G1281" s="144"/>
      <c r="H1281" s="144"/>
      <c r="I1281" s="144"/>
      <c r="J1281" s="144"/>
      <c r="K1281" s="144"/>
      <c r="L1281" s="144"/>
      <c r="M1281" s="144"/>
      <c r="N1281" s="144"/>
      <c r="O1281" s="144"/>
      <c r="P1281" s="144"/>
      <c r="Q1281" s="144"/>
      <c r="R1281" s="144"/>
      <c r="S1281" s="144"/>
    </row>
    <row r="1282" spans="1:19" x14ac:dyDescent="0.3">
      <c r="A1282" s="144"/>
      <c r="B1282" s="144"/>
      <c r="C1282" s="144"/>
      <c r="D1282" s="144"/>
      <c r="E1282" s="144"/>
      <c r="F1282" s="144"/>
      <c r="G1282" s="144"/>
      <c r="H1282" s="144"/>
      <c r="I1282" s="144"/>
      <c r="J1282" s="144"/>
      <c r="K1282" s="144"/>
      <c r="L1282" s="144"/>
      <c r="M1282" s="144"/>
      <c r="N1282" s="144"/>
      <c r="O1282" s="144"/>
      <c r="P1282" s="144"/>
      <c r="Q1282" s="144"/>
      <c r="R1282" s="144"/>
      <c r="S1282" s="144"/>
    </row>
    <row r="1283" spans="1:19" x14ac:dyDescent="0.3">
      <c r="A1283" s="144"/>
      <c r="B1283" s="144"/>
      <c r="C1283" s="144"/>
      <c r="D1283" s="144"/>
      <c r="E1283" s="144"/>
      <c r="F1283" s="144"/>
      <c r="G1283" s="144"/>
      <c r="H1283" s="144"/>
      <c r="I1283" s="144"/>
      <c r="J1283" s="144"/>
      <c r="K1283" s="144"/>
      <c r="L1283" s="144"/>
      <c r="M1283" s="144"/>
      <c r="N1283" s="144"/>
      <c r="O1283" s="144"/>
      <c r="P1283" s="144"/>
      <c r="Q1283" s="144"/>
      <c r="R1283" s="144"/>
      <c r="S1283" s="144"/>
    </row>
    <row r="1284" spans="1:19" x14ac:dyDescent="0.3">
      <c r="A1284" s="144"/>
      <c r="B1284" s="144"/>
      <c r="C1284" s="144"/>
      <c r="D1284" s="144"/>
      <c r="E1284" s="144"/>
      <c r="F1284" s="144"/>
      <c r="G1284" s="144"/>
      <c r="H1284" s="144"/>
      <c r="I1284" s="144"/>
      <c r="J1284" s="144"/>
      <c r="K1284" s="144"/>
      <c r="L1284" s="144"/>
      <c r="M1284" s="144"/>
      <c r="N1284" s="144"/>
      <c r="O1284" s="144"/>
      <c r="P1284" s="144"/>
      <c r="Q1284" s="144"/>
      <c r="R1284" s="144"/>
      <c r="S1284" s="144"/>
    </row>
    <row r="1285" spans="1:19" x14ac:dyDescent="0.3">
      <c r="A1285" s="144"/>
      <c r="B1285" s="144"/>
      <c r="C1285" s="144"/>
      <c r="D1285" s="144"/>
      <c r="E1285" s="144"/>
      <c r="F1285" s="144"/>
      <c r="G1285" s="144"/>
      <c r="H1285" s="144"/>
      <c r="I1285" s="144"/>
      <c r="J1285" s="144"/>
      <c r="K1285" s="144"/>
      <c r="L1285" s="144"/>
      <c r="M1285" s="144"/>
      <c r="N1285" s="144"/>
      <c r="O1285" s="144"/>
      <c r="P1285" s="144"/>
      <c r="Q1285" s="144"/>
      <c r="R1285" s="144"/>
      <c r="S1285" s="144"/>
    </row>
    <row r="1286" spans="1:19" x14ac:dyDescent="0.3">
      <c r="A1286" s="144"/>
      <c r="B1286" s="144"/>
      <c r="C1286" s="144"/>
      <c r="D1286" s="144"/>
      <c r="E1286" s="144"/>
      <c r="F1286" s="144"/>
      <c r="G1286" s="144"/>
      <c r="H1286" s="144"/>
      <c r="I1286" s="144"/>
      <c r="J1286" s="144"/>
      <c r="K1286" s="144"/>
      <c r="L1286" s="144"/>
      <c r="M1286" s="144"/>
      <c r="N1286" s="144"/>
      <c r="O1286" s="144"/>
      <c r="P1286" s="144"/>
      <c r="Q1286" s="144"/>
      <c r="R1286" s="144"/>
      <c r="S1286" s="144"/>
    </row>
    <row r="1287" spans="1:19" x14ac:dyDescent="0.3">
      <c r="A1287" s="144"/>
      <c r="B1287" s="144"/>
      <c r="C1287" s="144"/>
      <c r="D1287" s="144"/>
      <c r="E1287" s="144"/>
      <c r="F1287" s="144"/>
      <c r="G1287" s="144"/>
      <c r="H1287" s="144"/>
      <c r="I1287" s="144"/>
      <c r="J1287" s="144"/>
      <c r="K1287" s="144"/>
      <c r="L1287" s="144"/>
      <c r="M1287" s="144"/>
      <c r="N1287" s="144"/>
      <c r="O1287" s="144"/>
      <c r="P1287" s="144"/>
      <c r="Q1287" s="144"/>
      <c r="R1287" s="144"/>
      <c r="S1287" s="144"/>
    </row>
    <row r="1288" spans="1:19" x14ac:dyDescent="0.3">
      <c r="A1288" s="144"/>
      <c r="B1288" s="144"/>
      <c r="C1288" s="144"/>
      <c r="D1288" s="144"/>
      <c r="E1288" s="144"/>
      <c r="F1288" s="144"/>
      <c r="G1288" s="144"/>
      <c r="H1288" s="144"/>
      <c r="I1288" s="144"/>
      <c r="J1288" s="144"/>
      <c r="K1288" s="144"/>
      <c r="L1288" s="144"/>
      <c r="M1288" s="144"/>
      <c r="N1288" s="144"/>
      <c r="O1288" s="144"/>
      <c r="P1288" s="144"/>
      <c r="Q1288" s="144"/>
      <c r="R1288" s="144"/>
      <c r="S1288" s="144"/>
    </row>
    <row r="1289" spans="1:19" x14ac:dyDescent="0.3">
      <c r="A1289" s="144"/>
      <c r="B1289" s="144"/>
      <c r="C1289" s="144"/>
      <c r="D1289" s="144"/>
      <c r="E1289" s="144"/>
      <c r="F1289" s="144"/>
      <c r="G1289" s="144"/>
      <c r="H1289" s="144"/>
      <c r="I1289" s="144"/>
      <c r="J1289" s="144"/>
      <c r="K1289" s="144"/>
      <c r="L1289" s="144"/>
      <c r="M1289" s="144"/>
      <c r="N1289" s="144"/>
      <c r="O1289" s="144"/>
      <c r="P1289" s="144"/>
      <c r="Q1289" s="144"/>
      <c r="R1289" s="144"/>
      <c r="S1289" s="144"/>
    </row>
    <row r="1290" spans="1:19" x14ac:dyDescent="0.3">
      <c r="A1290" s="144"/>
      <c r="B1290" s="144"/>
      <c r="C1290" s="144"/>
      <c r="D1290" s="144"/>
      <c r="E1290" s="144"/>
      <c r="F1290" s="144"/>
      <c r="G1290" s="144"/>
      <c r="H1290" s="144"/>
      <c r="I1290" s="144"/>
      <c r="J1290" s="144"/>
      <c r="K1290" s="144"/>
      <c r="L1290" s="144"/>
      <c r="M1290" s="144"/>
      <c r="N1290" s="144"/>
      <c r="O1290" s="144"/>
      <c r="P1290" s="144"/>
      <c r="Q1290" s="144"/>
      <c r="R1290" s="144"/>
      <c r="S1290" s="144"/>
    </row>
    <row r="1291" spans="1:19" x14ac:dyDescent="0.3">
      <c r="A1291" s="144"/>
      <c r="B1291" s="144"/>
      <c r="C1291" s="144"/>
      <c r="D1291" s="144"/>
      <c r="E1291" s="144"/>
      <c r="F1291" s="144"/>
      <c r="G1291" s="144"/>
      <c r="H1291" s="144"/>
      <c r="I1291" s="144"/>
      <c r="J1291" s="144"/>
      <c r="K1291" s="144"/>
      <c r="L1291" s="144"/>
      <c r="M1291" s="144"/>
      <c r="N1291" s="144"/>
      <c r="O1291" s="144"/>
      <c r="P1291" s="144"/>
      <c r="Q1291" s="144"/>
      <c r="R1291" s="144"/>
      <c r="S1291" s="144"/>
    </row>
    <row r="1292" spans="1:19" x14ac:dyDescent="0.3">
      <c r="A1292" s="144"/>
      <c r="B1292" s="144"/>
      <c r="C1292" s="144"/>
      <c r="D1292" s="144"/>
      <c r="E1292" s="144"/>
      <c r="F1292" s="144"/>
      <c r="G1292" s="144"/>
      <c r="H1292" s="144"/>
      <c r="I1292" s="144"/>
      <c r="J1292" s="144"/>
      <c r="K1292" s="144"/>
      <c r="L1292" s="144"/>
      <c r="M1292" s="144"/>
      <c r="N1292" s="144"/>
      <c r="O1292" s="144"/>
      <c r="P1292" s="144"/>
      <c r="Q1292" s="144"/>
      <c r="R1292" s="144"/>
      <c r="S1292" s="144"/>
    </row>
    <row r="1293" spans="1:19" x14ac:dyDescent="0.3">
      <c r="A1293" s="144"/>
      <c r="B1293" s="144"/>
      <c r="C1293" s="144"/>
      <c r="D1293" s="144"/>
      <c r="E1293" s="144"/>
      <c r="F1293" s="144"/>
      <c r="G1293" s="144"/>
      <c r="H1293" s="144"/>
      <c r="I1293" s="144"/>
      <c r="J1293" s="144"/>
      <c r="K1293" s="144"/>
      <c r="L1293" s="144"/>
      <c r="M1293" s="144"/>
      <c r="N1293" s="144"/>
      <c r="O1293" s="144"/>
      <c r="P1293" s="144"/>
      <c r="Q1293" s="144"/>
      <c r="R1293" s="144"/>
      <c r="S1293" s="144"/>
    </row>
    <row r="1294" spans="1:19" x14ac:dyDescent="0.3">
      <c r="A1294" s="144"/>
      <c r="B1294" s="144"/>
      <c r="C1294" s="144"/>
      <c r="D1294" s="144"/>
      <c r="E1294" s="144"/>
      <c r="F1294" s="144"/>
      <c r="G1294" s="144"/>
      <c r="H1294" s="144"/>
      <c r="I1294" s="144"/>
      <c r="J1294" s="144"/>
      <c r="K1294" s="144"/>
      <c r="L1294" s="144"/>
      <c r="M1294" s="144"/>
      <c r="N1294" s="144"/>
      <c r="O1294" s="144"/>
      <c r="P1294" s="144"/>
      <c r="Q1294" s="144"/>
      <c r="R1294" s="144"/>
      <c r="S1294" s="144"/>
    </row>
    <row r="1295" spans="1:19" x14ac:dyDescent="0.3">
      <c r="A1295" s="144"/>
      <c r="B1295" s="144"/>
      <c r="C1295" s="144"/>
      <c r="D1295" s="144"/>
      <c r="E1295" s="144"/>
      <c r="F1295" s="144"/>
      <c r="G1295" s="144"/>
      <c r="H1295" s="144"/>
      <c r="I1295" s="144"/>
      <c r="J1295" s="144"/>
      <c r="K1295" s="144"/>
      <c r="L1295" s="144"/>
      <c r="M1295" s="144"/>
      <c r="N1295" s="144"/>
      <c r="O1295" s="144"/>
      <c r="P1295" s="144"/>
      <c r="Q1295" s="144"/>
      <c r="R1295" s="144"/>
      <c r="S1295" s="144"/>
    </row>
    <row r="1296" spans="1:19" x14ac:dyDescent="0.3">
      <c r="A1296" s="144"/>
      <c r="B1296" s="144"/>
      <c r="C1296" s="144"/>
      <c r="D1296" s="144"/>
      <c r="E1296" s="144"/>
      <c r="F1296" s="144"/>
      <c r="G1296" s="144"/>
      <c r="H1296" s="144"/>
      <c r="I1296" s="144"/>
      <c r="J1296" s="144"/>
      <c r="K1296" s="144"/>
      <c r="L1296" s="144"/>
      <c r="M1296" s="144"/>
      <c r="N1296" s="144"/>
      <c r="O1296" s="144"/>
      <c r="P1296" s="144"/>
      <c r="Q1296" s="144"/>
      <c r="R1296" s="144"/>
      <c r="S1296" s="144"/>
    </row>
    <row r="1297" spans="1:19" x14ac:dyDescent="0.3">
      <c r="A1297" s="144"/>
      <c r="B1297" s="144"/>
      <c r="C1297" s="144"/>
      <c r="D1297" s="144"/>
      <c r="E1297" s="144"/>
      <c r="F1297" s="144"/>
      <c r="G1297" s="144"/>
      <c r="H1297" s="144"/>
      <c r="I1297" s="144"/>
      <c r="J1297" s="144"/>
      <c r="K1297" s="144"/>
      <c r="L1297" s="144"/>
      <c r="M1297" s="144"/>
      <c r="N1297" s="144"/>
      <c r="O1297" s="144"/>
      <c r="P1297" s="144"/>
      <c r="Q1297" s="144"/>
      <c r="R1297" s="144"/>
      <c r="S1297" s="144"/>
    </row>
    <row r="1298" spans="1:19" x14ac:dyDescent="0.3">
      <c r="A1298" s="144"/>
      <c r="B1298" s="144"/>
      <c r="C1298" s="144"/>
      <c r="D1298" s="144"/>
      <c r="E1298" s="144"/>
      <c r="F1298" s="144"/>
      <c r="G1298" s="144"/>
      <c r="H1298" s="144"/>
      <c r="I1298" s="144"/>
      <c r="J1298" s="144"/>
      <c r="K1298" s="144"/>
      <c r="L1298" s="144"/>
      <c r="M1298" s="144"/>
      <c r="N1298" s="144"/>
      <c r="O1298" s="144"/>
      <c r="P1298" s="144"/>
      <c r="Q1298" s="144"/>
      <c r="R1298" s="144"/>
      <c r="S1298" s="144"/>
    </row>
    <row r="1299" spans="1:19" x14ac:dyDescent="0.3">
      <c r="A1299" s="144"/>
      <c r="B1299" s="144"/>
      <c r="C1299" s="144"/>
      <c r="D1299" s="144"/>
      <c r="E1299" s="144"/>
      <c r="F1299" s="144"/>
      <c r="G1299" s="144"/>
      <c r="H1299" s="144"/>
      <c r="I1299" s="144"/>
      <c r="J1299" s="144"/>
      <c r="K1299" s="144"/>
      <c r="L1299" s="144"/>
      <c r="M1299" s="144"/>
      <c r="N1299" s="144"/>
      <c r="O1299" s="144"/>
      <c r="P1299" s="144"/>
      <c r="Q1299" s="144"/>
      <c r="R1299" s="144"/>
      <c r="S1299" s="144"/>
    </row>
    <row r="1300" spans="1:19" x14ac:dyDescent="0.3">
      <c r="A1300" s="144"/>
      <c r="B1300" s="144"/>
      <c r="C1300" s="144"/>
      <c r="D1300" s="144"/>
      <c r="E1300" s="144"/>
      <c r="F1300" s="144"/>
      <c r="G1300" s="144"/>
      <c r="H1300" s="144"/>
      <c r="I1300" s="144"/>
      <c r="J1300" s="144"/>
      <c r="K1300" s="144"/>
      <c r="L1300" s="144"/>
      <c r="M1300" s="144"/>
      <c r="N1300" s="144"/>
      <c r="O1300" s="144"/>
      <c r="P1300" s="144"/>
      <c r="Q1300" s="144"/>
      <c r="R1300" s="144"/>
      <c r="S1300" s="144"/>
    </row>
    <row r="1301" spans="1:19" x14ac:dyDescent="0.3">
      <c r="A1301" s="144"/>
      <c r="B1301" s="144"/>
      <c r="C1301" s="144"/>
      <c r="D1301" s="144"/>
      <c r="E1301" s="144"/>
      <c r="F1301" s="144"/>
      <c r="G1301" s="144"/>
      <c r="H1301" s="144"/>
      <c r="I1301" s="144"/>
      <c r="J1301" s="144"/>
      <c r="K1301" s="144"/>
      <c r="L1301" s="144"/>
      <c r="M1301" s="144"/>
      <c r="N1301" s="144"/>
      <c r="O1301" s="144"/>
      <c r="P1301" s="144"/>
      <c r="Q1301" s="144"/>
      <c r="R1301" s="144"/>
      <c r="S1301" s="144"/>
    </row>
    <row r="1302" spans="1:19" x14ac:dyDescent="0.3">
      <c r="A1302" s="144"/>
      <c r="B1302" s="144"/>
      <c r="C1302" s="144"/>
      <c r="D1302" s="144"/>
      <c r="E1302" s="144"/>
      <c r="F1302" s="144"/>
      <c r="G1302" s="144"/>
      <c r="H1302" s="144"/>
      <c r="I1302" s="144"/>
      <c r="J1302" s="144"/>
      <c r="K1302" s="144"/>
      <c r="L1302" s="144"/>
      <c r="M1302" s="144"/>
      <c r="N1302" s="144"/>
      <c r="O1302" s="144"/>
      <c r="P1302" s="144"/>
      <c r="Q1302" s="144"/>
      <c r="R1302" s="144"/>
      <c r="S1302" s="144"/>
    </row>
    <row r="1303" spans="1:19" x14ac:dyDescent="0.3">
      <c r="A1303" s="144"/>
      <c r="B1303" s="144"/>
      <c r="C1303" s="144"/>
      <c r="D1303" s="144"/>
      <c r="E1303" s="144"/>
      <c r="F1303" s="144"/>
      <c r="G1303" s="144"/>
      <c r="H1303" s="144"/>
      <c r="I1303" s="144"/>
      <c r="J1303" s="144"/>
      <c r="K1303" s="144"/>
      <c r="L1303" s="144"/>
      <c r="M1303" s="144"/>
      <c r="N1303" s="144"/>
      <c r="O1303" s="144"/>
      <c r="P1303" s="144"/>
      <c r="Q1303" s="144"/>
      <c r="R1303" s="144"/>
      <c r="S1303" s="144"/>
    </row>
    <row r="1304" spans="1:19" x14ac:dyDescent="0.3">
      <c r="A1304" s="144"/>
      <c r="B1304" s="144"/>
      <c r="C1304" s="144"/>
      <c r="D1304" s="144"/>
      <c r="E1304" s="144"/>
      <c r="F1304" s="144"/>
      <c r="G1304" s="144"/>
      <c r="H1304" s="144"/>
      <c r="I1304" s="144"/>
      <c r="J1304" s="144"/>
      <c r="K1304" s="144"/>
      <c r="L1304" s="144"/>
      <c r="M1304" s="144"/>
      <c r="N1304" s="144"/>
      <c r="O1304" s="144"/>
      <c r="P1304" s="144"/>
      <c r="Q1304" s="144"/>
      <c r="R1304" s="144"/>
      <c r="S1304" s="144"/>
    </row>
    <row r="1305" spans="1:19" x14ac:dyDescent="0.3">
      <c r="A1305" s="144"/>
      <c r="B1305" s="144"/>
      <c r="C1305" s="144"/>
      <c r="D1305" s="144"/>
      <c r="E1305" s="144"/>
      <c r="F1305" s="144"/>
      <c r="G1305" s="144"/>
      <c r="H1305" s="144"/>
      <c r="I1305" s="144"/>
      <c r="J1305" s="144"/>
      <c r="K1305" s="144"/>
      <c r="L1305" s="144"/>
      <c r="M1305" s="144"/>
      <c r="N1305" s="144"/>
      <c r="O1305" s="144"/>
      <c r="P1305" s="144"/>
      <c r="Q1305" s="144"/>
      <c r="R1305" s="144"/>
      <c r="S1305" s="144"/>
    </row>
    <row r="1306" spans="1:19" x14ac:dyDescent="0.3">
      <c r="A1306" s="144"/>
      <c r="B1306" s="144"/>
      <c r="C1306" s="144"/>
      <c r="D1306" s="144"/>
      <c r="E1306" s="144"/>
      <c r="F1306" s="144"/>
      <c r="G1306" s="144"/>
      <c r="H1306" s="144"/>
      <c r="I1306" s="144"/>
      <c r="J1306" s="144"/>
      <c r="K1306" s="144"/>
      <c r="L1306" s="144"/>
      <c r="M1306" s="144"/>
      <c r="N1306" s="144"/>
      <c r="O1306" s="144"/>
      <c r="P1306" s="144"/>
      <c r="Q1306" s="144"/>
      <c r="R1306" s="144"/>
      <c r="S1306" s="144"/>
    </row>
    <row r="1307" spans="1:19" x14ac:dyDescent="0.3">
      <c r="A1307" s="144"/>
      <c r="B1307" s="144"/>
      <c r="C1307" s="144"/>
      <c r="D1307" s="144"/>
      <c r="E1307" s="144"/>
      <c r="F1307" s="144"/>
      <c r="G1307" s="144"/>
      <c r="H1307" s="144"/>
      <c r="I1307" s="144"/>
      <c r="J1307" s="144"/>
      <c r="K1307" s="144"/>
      <c r="L1307" s="144"/>
      <c r="M1307" s="144"/>
      <c r="N1307" s="144"/>
      <c r="O1307" s="144"/>
      <c r="P1307" s="144"/>
      <c r="Q1307" s="144"/>
      <c r="R1307" s="144"/>
      <c r="S1307" s="144"/>
    </row>
    <row r="1308" spans="1:19" x14ac:dyDescent="0.3">
      <c r="A1308" s="144"/>
      <c r="B1308" s="144"/>
      <c r="C1308" s="144"/>
      <c r="D1308" s="144"/>
      <c r="E1308" s="144"/>
      <c r="F1308" s="144"/>
      <c r="G1308" s="144"/>
      <c r="H1308" s="144"/>
      <c r="I1308" s="144"/>
      <c r="J1308" s="144"/>
      <c r="K1308" s="144"/>
      <c r="L1308" s="144"/>
      <c r="M1308" s="144"/>
      <c r="N1308" s="144"/>
      <c r="O1308" s="144"/>
      <c r="P1308" s="144"/>
      <c r="Q1308" s="144"/>
      <c r="R1308" s="144"/>
      <c r="S1308" s="144"/>
    </row>
    <row r="1309" spans="1:19" x14ac:dyDescent="0.3">
      <c r="A1309" s="144"/>
      <c r="B1309" s="144"/>
      <c r="C1309" s="144"/>
      <c r="D1309" s="144"/>
      <c r="E1309" s="144"/>
      <c r="F1309" s="144"/>
      <c r="G1309" s="144"/>
      <c r="H1309" s="144"/>
      <c r="I1309" s="144"/>
      <c r="J1309" s="144"/>
      <c r="K1309" s="144"/>
      <c r="L1309" s="144"/>
      <c r="M1309" s="144"/>
      <c r="N1309" s="144"/>
      <c r="O1309" s="144"/>
      <c r="P1309" s="144"/>
      <c r="Q1309" s="144"/>
      <c r="R1309" s="144"/>
      <c r="S1309" s="144"/>
    </row>
    <row r="1310" spans="1:19" x14ac:dyDescent="0.3">
      <c r="A1310" s="144"/>
      <c r="B1310" s="144"/>
      <c r="C1310" s="144"/>
      <c r="D1310" s="144"/>
      <c r="E1310" s="144"/>
      <c r="F1310" s="144"/>
      <c r="G1310" s="144"/>
      <c r="H1310" s="144"/>
      <c r="I1310" s="144"/>
      <c r="J1310" s="144"/>
      <c r="K1310" s="144"/>
      <c r="L1310" s="144"/>
      <c r="M1310" s="144"/>
      <c r="N1310" s="144"/>
      <c r="O1310" s="144"/>
      <c r="P1310" s="144"/>
      <c r="Q1310" s="144"/>
      <c r="R1310" s="144"/>
      <c r="S1310" s="144"/>
    </row>
    <row r="1311" spans="1:19" x14ac:dyDescent="0.3">
      <c r="A1311" s="144"/>
      <c r="B1311" s="144"/>
      <c r="C1311" s="144"/>
      <c r="D1311" s="144"/>
      <c r="E1311" s="144"/>
      <c r="F1311" s="144"/>
      <c r="G1311" s="144"/>
      <c r="H1311" s="144"/>
      <c r="I1311" s="144"/>
      <c r="J1311" s="144"/>
      <c r="K1311" s="144"/>
      <c r="L1311" s="144"/>
      <c r="M1311" s="144"/>
      <c r="N1311" s="144"/>
      <c r="O1311" s="144"/>
      <c r="P1311" s="144"/>
      <c r="Q1311" s="144"/>
      <c r="R1311" s="144"/>
      <c r="S1311" s="144"/>
    </row>
    <row r="1312" spans="1:19" x14ac:dyDescent="0.3">
      <c r="A1312" s="144"/>
      <c r="B1312" s="144"/>
      <c r="C1312" s="144"/>
      <c r="D1312" s="144"/>
      <c r="E1312" s="144"/>
      <c r="F1312" s="144"/>
      <c r="G1312" s="144"/>
      <c r="H1312" s="144"/>
      <c r="I1312" s="144"/>
      <c r="J1312" s="144"/>
      <c r="K1312" s="144"/>
      <c r="L1312" s="144"/>
      <c r="M1312" s="144"/>
      <c r="N1312" s="144"/>
      <c r="O1312" s="144"/>
      <c r="P1312" s="144"/>
      <c r="Q1312" s="144"/>
      <c r="R1312" s="144"/>
      <c r="S1312" s="144"/>
    </row>
    <row r="1313" spans="1:19" x14ac:dyDescent="0.3">
      <c r="A1313" s="144"/>
      <c r="B1313" s="144"/>
      <c r="C1313" s="144"/>
      <c r="D1313" s="144"/>
      <c r="E1313" s="144"/>
      <c r="F1313" s="144"/>
      <c r="G1313" s="144"/>
      <c r="H1313" s="144"/>
      <c r="I1313" s="144"/>
      <c r="J1313" s="144"/>
      <c r="K1313" s="144"/>
      <c r="L1313" s="144"/>
      <c r="M1313" s="144"/>
      <c r="N1313" s="144"/>
      <c r="O1313" s="144"/>
      <c r="P1313" s="144"/>
      <c r="Q1313" s="144"/>
      <c r="R1313" s="144"/>
      <c r="S1313" s="144"/>
    </row>
    <row r="1314" spans="1:19" x14ac:dyDescent="0.3">
      <c r="A1314" s="144"/>
      <c r="B1314" s="144"/>
      <c r="C1314" s="144"/>
      <c r="D1314" s="144"/>
      <c r="E1314" s="144"/>
      <c r="F1314" s="144"/>
      <c r="G1314" s="144"/>
      <c r="H1314" s="144"/>
      <c r="I1314" s="144"/>
      <c r="J1314" s="144"/>
      <c r="K1314" s="144"/>
      <c r="L1314" s="144"/>
      <c r="M1314" s="144"/>
      <c r="N1314" s="144"/>
      <c r="O1314" s="144"/>
      <c r="P1314" s="144"/>
      <c r="Q1314" s="144"/>
      <c r="R1314" s="144"/>
      <c r="S1314" s="144"/>
    </row>
    <row r="1315" spans="1:19" x14ac:dyDescent="0.3">
      <c r="A1315" s="144"/>
      <c r="B1315" s="144"/>
      <c r="C1315" s="144"/>
      <c r="D1315" s="144"/>
      <c r="E1315" s="144"/>
      <c r="F1315" s="144"/>
      <c r="G1315" s="144"/>
      <c r="H1315" s="144"/>
      <c r="I1315" s="144"/>
      <c r="J1315" s="144"/>
      <c r="K1315" s="144"/>
      <c r="L1315" s="144"/>
      <c r="M1315" s="144"/>
      <c r="N1315" s="144"/>
      <c r="O1315" s="144"/>
      <c r="P1315" s="144"/>
      <c r="Q1315" s="144"/>
      <c r="R1315" s="144"/>
      <c r="S1315" s="144"/>
    </row>
    <row r="1316" spans="1:19" x14ac:dyDescent="0.3">
      <c r="A1316" s="144"/>
      <c r="B1316" s="144"/>
      <c r="C1316" s="144"/>
      <c r="D1316" s="144"/>
      <c r="E1316" s="144"/>
      <c r="F1316" s="144"/>
      <c r="G1316" s="144"/>
      <c r="H1316" s="144"/>
      <c r="I1316" s="144"/>
      <c r="J1316" s="144"/>
      <c r="K1316" s="144"/>
      <c r="L1316" s="144"/>
      <c r="M1316" s="144"/>
      <c r="N1316" s="144"/>
      <c r="O1316" s="144"/>
      <c r="P1316" s="144"/>
      <c r="Q1316" s="144"/>
      <c r="R1316" s="144"/>
      <c r="S1316" s="144"/>
    </row>
    <row r="1317" spans="1:19" x14ac:dyDescent="0.3">
      <c r="A1317" s="144"/>
      <c r="B1317" s="144"/>
      <c r="C1317" s="144"/>
      <c r="D1317" s="144"/>
      <c r="E1317" s="144"/>
      <c r="F1317" s="144"/>
      <c r="G1317" s="144"/>
      <c r="H1317" s="144"/>
      <c r="I1317" s="144"/>
      <c r="J1317" s="144"/>
      <c r="K1317" s="144"/>
      <c r="L1317" s="144"/>
      <c r="M1317" s="144"/>
      <c r="N1317" s="144"/>
      <c r="O1317" s="144"/>
      <c r="P1317" s="144"/>
      <c r="Q1317" s="144"/>
      <c r="R1317" s="144"/>
      <c r="S1317" s="144"/>
    </row>
    <row r="1318" spans="1:19" x14ac:dyDescent="0.3">
      <c r="A1318" s="144"/>
      <c r="B1318" s="144"/>
      <c r="C1318" s="144"/>
      <c r="D1318" s="144"/>
      <c r="E1318" s="144"/>
      <c r="F1318" s="144"/>
      <c r="G1318" s="144"/>
      <c r="H1318" s="144"/>
      <c r="I1318" s="144"/>
      <c r="J1318" s="144"/>
      <c r="K1318" s="144"/>
      <c r="L1318" s="144"/>
      <c r="M1318" s="144"/>
      <c r="N1318" s="144"/>
      <c r="O1318" s="144"/>
      <c r="P1318" s="144"/>
      <c r="Q1318" s="144"/>
      <c r="R1318" s="144"/>
      <c r="S1318" s="144"/>
    </row>
    <row r="1319" spans="1:19" x14ac:dyDescent="0.3">
      <c r="A1319" s="144"/>
      <c r="B1319" s="144"/>
      <c r="C1319" s="144"/>
      <c r="D1319" s="144"/>
      <c r="E1319" s="144"/>
      <c r="F1319" s="144"/>
      <c r="G1319" s="144"/>
      <c r="H1319" s="144"/>
      <c r="I1319" s="144"/>
      <c r="J1319" s="144"/>
      <c r="K1319" s="144"/>
      <c r="L1319" s="144"/>
      <c r="M1319" s="144"/>
      <c r="N1319" s="144"/>
      <c r="O1319" s="144"/>
      <c r="P1319" s="144"/>
      <c r="Q1319" s="144"/>
      <c r="R1319" s="144"/>
      <c r="S1319" s="144"/>
    </row>
    <row r="1320" spans="1:19" x14ac:dyDescent="0.3">
      <c r="A1320" s="144"/>
      <c r="B1320" s="144"/>
      <c r="C1320" s="144"/>
      <c r="D1320" s="144"/>
      <c r="E1320" s="144"/>
      <c r="F1320" s="144"/>
      <c r="G1320" s="144"/>
      <c r="H1320" s="144"/>
      <c r="I1320" s="144"/>
      <c r="J1320" s="144"/>
      <c r="K1320" s="144"/>
      <c r="L1320" s="144"/>
      <c r="M1320" s="144"/>
      <c r="N1320" s="144"/>
      <c r="O1320" s="144"/>
      <c r="P1320" s="144"/>
      <c r="Q1320" s="144"/>
      <c r="R1320" s="144"/>
      <c r="S1320" s="144"/>
    </row>
    <row r="1321" spans="1:19" x14ac:dyDescent="0.3">
      <c r="A1321" s="144"/>
      <c r="B1321" s="144"/>
      <c r="C1321" s="144"/>
      <c r="D1321" s="144"/>
      <c r="E1321" s="144"/>
      <c r="F1321" s="144"/>
      <c r="G1321" s="144"/>
      <c r="H1321" s="144"/>
      <c r="I1321" s="144"/>
      <c r="J1321" s="144"/>
      <c r="K1321" s="144"/>
      <c r="L1321" s="144"/>
      <c r="M1321" s="144"/>
      <c r="N1321" s="144"/>
      <c r="O1321" s="144"/>
      <c r="P1321" s="144"/>
      <c r="Q1321" s="144"/>
      <c r="R1321" s="144"/>
      <c r="S1321" s="144"/>
    </row>
    <row r="1322" spans="1:19" x14ac:dyDescent="0.3">
      <c r="A1322" s="144"/>
      <c r="B1322" s="144"/>
      <c r="C1322" s="144"/>
      <c r="D1322" s="144"/>
      <c r="E1322" s="144"/>
      <c r="F1322" s="144"/>
      <c r="G1322" s="144"/>
      <c r="H1322" s="144"/>
      <c r="I1322" s="144"/>
      <c r="J1322" s="144"/>
      <c r="K1322" s="144"/>
      <c r="L1322" s="144"/>
      <c r="M1322" s="144"/>
      <c r="N1322" s="144"/>
      <c r="O1322" s="144"/>
      <c r="P1322" s="144"/>
      <c r="Q1322" s="144"/>
      <c r="R1322" s="144"/>
      <c r="S1322" s="144"/>
    </row>
    <row r="1323" spans="1:19" x14ac:dyDescent="0.3">
      <c r="A1323" s="144"/>
      <c r="B1323" s="144"/>
      <c r="C1323" s="144"/>
      <c r="D1323" s="144"/>
      <c r="E1323" s="144"/>
      <c r="F1323" s="144"/>
      <c r="G1323" s="144"/>
      <c r="H1323" s="144"/>
      <c r="I1323" s="144"/>
      <c r="J1323" s="144"/>
      <c r="K1323" s="144"/>
      <c r="L1323" s="144"/>
      <c r="M1323" s="144"/>
      <c r="N1323" s="144"/>
      <c r="O1323" s="144"/>
      <c r="P1323" s="144"/>
      <c r="Q1323" s="144"/>
      <c r="R1323" s="144"/>
      <c r="S1323" s="144"/>
    </row>
    <row r="1324" spans="1:19" x14ac:dyDescent="0.3">
      <c r="A1324" s="144"/>
      <c r="B1324" s="144"/>
      <c r="C1324" s="144"/>
      <c r="D1324" s="144"/>
      <c r="E1324" s="144"/>
      <c r="F1324" s="144"/>
      <c r="G1324" s="144"/>
      <c r="H1324" s="144"/>
      <c r="I1324" s="144"/>
      <c r="J1324" s="144"/>
      <c r="K1324" s="144"/>
      <c r="L1324" s="144"/>
      <c r="M1324" s="144"/>
      <c r="N1324" s="144"/>
      <c r="O1324" s="144"/>
      <c r="P1324" s="144"/>
      <c r="Q1324" s="144"/>
      <c r="R1324" s="144"/>
      <c r="S1324" s="144"/>
    </row>
    <row r="1325" spans="1:19" x14ac:dyDescent="0.3">
      <c r="A1325" s="144"/>
      <c r="B1325" s="144"/>
      <c r="C1325" s="144"/>
      <c r="D1325" s="144"/>
      <c r="E1325" s="144"/>
      <c r="F1325" s="144"/>
      <c r="G1325" s="144"/>
      <c r="H1325" s="144"/>
      <c r="I1325" s="144"/>
      <c r="J1325" s="144"/>
      <c r="K1325" s="144"/>
      <c r="L1325" s="144"/>
      <c r="M1325" s="144"/>
      <c r="N1325" s="144"/>
      <c r="O1325" s="144"/>
      <c r="P1325" s="144"/>
      <c r="Q1325" s="144"/>
      <c r="R1325" s="144"/>
      <c r="S1325" s="144"/>
    </row>
    <row r="1326" spans="1:19" x14ac:dyDescent="0.3">
      <c r="A1326" s="144"/>
      <c r="B1326" s="144"/>
      <c r="C1326" s="144"/>
      <c r="D1326" s="144"/>
      <c r="E1326" s="144"/>
      <c r="F1326" s="144"/>
      <c r="G1326" s="144"/>
      <c r="H1326" s="144"/>
      <c r="I1326" s="144"/>
      <c r="J1326" s="144"/>
      <c r="K1326" s="144"/>
      <c r="L1326" s="144"/>
      <c r="M1326" s="144"/>
      <c r="N1326" s="144"/>
      <c r="O1326" s="144"/>
      <c r="P1326" s="144"/>
      <c r="Q1326" s="144"/>
      <c r="R1326" s="144"/>
      <c r="S1326" s="144"/>
    </row>
    <row r="1327" spans="1:19" x14ac:dyDescent="0.3">
      <c r="A1327" s="144"/>
      <c r="B1327" s="144"/>
      <c r="C1327" s="144"/>
      <c r="D1327" s="144"/>
      <c r="E1327" s="144"/>
      <c r="F1327" s="144"/>
      <c r="G1327" s="144"/>
      <c r="H1327" s="144"/>
      <c r="I1327" s="144"/>
      <c r="J1327" s="144"/>
      <c r="K1327" s="144"/>
      <c r="L1327" s="144"/>
      <c r="M1327" s="144"/>
      <c r="N1327" s="144"/>
      <c r="O1327" s="144"/>
      <c r="P1327" s="144"/>
      <c r="Q1327" s="144"/>
      <c r="R1327" s="144"/>
      <c r="S1327" s="144"/>
    </row>
    <row r="1328" spans="1:19" x14ac:dyDescent="0.3">
      <c r="A1328" s="144"/>
      <c r="B1328" s="144"/>
      <c r="C1328" s="144"/>
      <c r="D1328" s="144"/>
      <c r="E1328" s="144"/>
      <c r="F1328" s="144"/>
      <c r="G1328" s="144"/>
      <c r="H1328" s="144"/>
      <c r="I1328" s="144"/>
      <c r="J1328" s="144"/>
      <c r="K1328" s="144"/>
      <c r="L1328" s="144"/>
      <c r="M1328" s="144"/>
      <c r="N1328" s="144"/>
      <c r="O1328" s="144"/>
      <c r="P1328" s="144"/>
      <c r="Q1328" s="144"/>
      <c r="R1328" s="144"/>
      <c r="S1328" s="144"/>
    </row>
    <row r="1329" spans="1:19" x14ac:dyDescent="0.3">
      <c r="A1329" s="144"/>
      <c r="B1329" s="144"/>
      <c r="C1329" s="144"/>
      <c r="D1329" s="144"/>
      <c r="E1329" s="144"/>
      <c r="F1329" s="144"/>
      <c r="G1329" s="144"/>
      <c r="H1329" s="144"/>
      <c r="I1329" s="144"/>
      <c r="J1329" s="144"/>
      <c r="K1329" s="144"/>
      <c r="L1329" s="144"/>
      <c r="M1329" s="144"/>
      <c r="N1329" s="144"/>
      <c r="O1329" s="144"/>
      <c r="P1329" s="144"/>
      <c r="Q1329" s="144"/>
      <c r="R1329" s="144"/>
      <c r="S1329" s="144"/>
    </row>
    <row r="1330" spans="1:19" x14ac:dyDescent="0.3">
      <c r="A1330" s="144"/>
      <c r="B1330" s="144"/>
      <c r="C1330" s="144"/>
      <c r="D1330" s="144"/>
      <c r="E1330" s="144"/>
      <c r="F1330" s="144"/>
      <c r="G1330" s="144"/>
      <c r="H1330" s="144"/>
      <c r="I1330" s="144"/>
      <c r="J1330" s="144"/>
      <c r="K1330" s="144"/>
      <c r="L1330" s="144"/>
      <c r="M1330" s="144"/>
      <c r="N1330" s="144"/>
      <c r="O1330" s="144"/>
      <c r="P1330" s="144"/>
      <c r="Q1330" s="144"/>
      <c r="R1330" s="144"/>
      <c r="S1330" s="144"/>
    </row>
    <row r="1331" spans="1:19" x14ac:dyDescent="0.3">
      <c r="A1331" s="144"/>
      <c r="B1331" s="144"/>
      <c r="C1331" s="144"/>
      <c r="D1331" s="144"/>
      <c r="E1331" s="144"/>
      <c r="F1331" s="144"/>
      <c r="G1331" s="144"/>
      <c r="H1331" s="144"/>
      <c r="I1331" s="144"/>
      <c r="J1331" s="144"/>
      <c r="K1331" s="144"/>
      <c r="L1331" s="144"/>
      <c r="M1331" s="144"/>
      <c r="N1331" s="144"/>
      <c r="O1331" s="144"/>
      <c r="P1331" s="144"/>
      <c r="Q1331" s="144"/>
      <c r="R1331" s="144"/>
      <c r="S1331" s="144"/>
    </row>
    <row r="1332" spans="1:19" x14ac:dyDescent="0.3">
      <c r="A1332" s="144"/>
      <c r="B1332" s="144"/>
      <c r="C1332" s="144"/>
      <c r="D1332" s="144"/>
      <c r="E1332" s="144"/>
      <c r="F1332" s="144"/>
      <c r="G1332" s="144"/>
      <c r="H1332" s="144"/>
      <c r="I1332" s="144"/>
      <c r="J1332" s="144"/>
      <c r="K1332" s="144"/>
      <c r="L1332" s="144"/>
      <c r="M1332" s="144"/>
      <c r="N1332" s="144"/>
      <c r="O1332" s="144"/>
      <c r="P1332" s="144"/>
      <c r="Q1332" s="144"/>
      <c r="R1332" s="144"/>
      <c r="S1332" s="144"/>
    </row>
    <row r="1333" spans="1:19" x14ac:dyDescent="0.3">
      <c r="A1333" s="144"/>
      <c r="B1333" s="144"/>
      <c r="C1333" s="144"/>
      <c r="D1333" s="144"/>
      <c r="E1333" s="144"/>
      <c r="F1333" s="144"/>
      <c r="G1333" s="144"/>
      <c r="H1333" s="144"/>
      <c r="I1333" s="144"/>
      <c r="J1333" s="144"/>
      <c r="K1333" s="144"/>
      <c r="L1333" s="144"/>
      <c r="M1333" s="144"/>
      <c r="N1333" s="144"/>
      <c r="O1333" s="144"/>
      <c r="P1333" s="144"/>
      <c r="Q1333" s="144"/>
      <c r="R1333" s="144"/>
      <c r="S1333" s="144"/>
    </row>
    <row r="1334" spans="1:19" x14ac:dyDescent="0.3">
      <c r="A1334" s="144"/>
      <c r="B1334" s="144"/>
      <c r="C1334" s="144"/>
      <c r="D1334" s="144"/>
      <c r="E1334" s="144"/>
      <c r="F1334" s="144"/>
      <c r="G1334" s="144"/>
      <c r="H1334" s="144"/>
      <c r="I1334" s="144"/>
      <c r="J1334" s="144"/>
      <c r="K1334" s="144"/>
      <c r="L1334" s="144"/>
      <c r="M1334" s="144"/>
      <c r="N1334" s="144"/>
      <c r="O1334" s="144"/>
      <c r="P1334" s="144"/>
      <c r="Q1334" s="144"/>
      <c r="R1334" s="144"/>
      <c r="S1334" s="144"/>
    </row>
    <row r="1335" spans="1:19" x14ac:dyDescent="0.3">
      <c r="A1335" s="144"/>
      <c r="B1335" s="144"/>
      <c r="C1335" s="144"/>
      <c r="D1335" s="144"/>
      <c r="E1335" s="144"/>
      <c r="F1335" s="144"/>
      <c r="G1335" s="144"/>
      <c r="H1335" s="144"/>
      <c r="I1335" s="144"/>
      <c r="J1335" s="144"/>
      <c r="K1335" s="144"/>
      <c r="L1335" s="144"/>
      <c r="M1335" s="144"/>
      <c r="N1335" s="144"/>
      <c r="O1335" s="144"/>
      <c r="P1335" s="144"/>
      <c r="Q1335" s="144"/>
      <c r="R1335" s="144"/>
      <c r="S1335" s="144"/>
    </row>
    <row r="1336" spans="1:19" x14ac:dyDescent="0.3">
      <c r="A1336" s="144"/>
      <c r="B1336" s="144"/>
      <c r="C1336" s="144"/>
      <c r="D1336" s="144"/>
      <c r="E1336" s="144"/>
      <c r="F1336" s="144"/>
      <c r="G1336" s="144"/>
      <c r="H1336" s="144"/>
      <c r="I1336" s="144"/>
      <c r="J1336" s="144"/>
      <c r="K1336" s="144"/>
      <c r="L1336" s="144"/>
      <c r="M1336" s="144"/>
      <c r="N1336" s="144"/>
      <c r="O1336" s="144"/>
      <c r="P1336" s="144"/>
      <c r="Q1336" s="144"/>
      <c r="R1336" s="144"/>
      <c r="S1336" s="144"/>
    </row>
    <row r="1337" spans="1:19" x14ac:dyDescent="0.3">
      <c r="A1337" s="144"/>
      <c r="B1337" s="144"/>
      <c r="C1337" s="144"/>
      <c r="D1337" s="144"/>
      <c r="E1337" s="144"/>
      <c r="F1337" s="144"/>
      <c r="G1337" s="144"/>
      <c r="H1337" s="144"/>
      <c r="I1337" s="144"/>
      <c r="J1337" s="144"/>
      <c r="K1337" s="144"/>
      <c r="L1337" s="144"/>
      <c r="M1337" s="144"/>
      <c r="N1337" s="144"/>
      <c r="O1337" s="144"/>
      <c r="P1337" s="144"/>
      <c r="Q1337" s="144"/>
      <c r="R1337" s="144"/>
      <c r="S1337" s="144"/>
    </row>
    <row r="1338" spans="1:19" x14ac:dyDescent="0.3">
      <c r="A1338" s="144"/>
      <c r="B1338" s="144"/>
      <c r="C1338" s="144"/>
      <c r="D1338" s="144"/>
      <c r="E1338" s="144"/>
      <c r="F1338" s="144"/>
      <c r="G1338" s="144"/>
      <c r="H1338" s="144"/>
      <c r="I1338" s="144"/>
      <c r="J1338" s="144"/>
      <c r="K1338" s="144"/>
      <c r="L1338" s="144"/>
      <c r="M1338" s="144"/>
      <c r="N1338" s="144"/>
      <c r="O1338" s="144"/>
      <c r="P1338" s="144"/>
      <c r="Q1338" s="144"/>
      <c r="R1338" s="144"/>
      <c r="S1338" s="144"/>
    </row>
    <row r="1339" spans="1:19" x14ac:dyDescent="0.3">
      <c r="A1339" s="144"/>
      <c r="B1339" s="144"/>
      <c r="C1339" s="144"/>
      <c r="D1339" s="144"/>
      <c r="E1339" s="144"/>
      <c r="F1339" s="144"/>
      <c r="G1339" s="144"/>
      <c r="H1339" s="144"/>
      <c r="I1339" s="144"/>
      <c r="J1339" s="144"/>
      <c r="K1339" s="144"/>
      <c r="L1339" s="144"/>
      <c r="M1339" s="144"/>
      <c r="N1339" s="144"/>
      <c r="O1339" s="144"/>
      <c r="P1339" s="144"/>
      <c r="Q1339" s="144"/>
      <c r="R1339" s="144"/>
      <c r="S1339" s="144"/>
    </row>
    <row r="1340" spans="1:19" x14ac:dyDescent="0.3">
      <c r="A1340" s="144"/>
      <c r="B1340" s="144"/>
      <c r="C1340" s="144"/>
      <c r="D1340" s="144"/>
      <c r="E1340" s="144"/>
      <c r="F1340" s="144"/>
      <c r="G1340" s="144"/>
      <c r="H1340" s="144"/>
      <c r="I1340" s="144"/>
      <c r="J1340" s="144"/>
      <c r="K1340" s="144"/>
      <c r="L1340" s="144"/>
      <c r="M1340" s="144"/>
      <c r="N1340" s="144"/>
      <c r="O1340" s="144"/>
      <c r="P1340" s="144"/>
      <c r="Q1340" s="144"/>
      <c r="R1340" s="144"/>
      <c r="S1340" s="144"/>
    </row>
    <row r="1341" spans="1:19" x14ac:dyDescent="0.3">
      <c r="A1341" s="144"/>
      <c r="B1341" s="144"/>
      <c r="C1341" s="144"/>
      <c r="D1341" s="144"/>
      <c r="E1341" s="144"/>
      <c r="F1341" s="144"/>
      <c r="G1341" s="144"/>
      <c r="H1341" s="144"/>
      <c r="I1341" s="144"/>
      <c r="J1341" s="144"/>
      <c r="K1341" s="144"/>
      <c r="L1341" s="144"/>
      <c r="M1341" s="144"/>
      <c r="N1341" s="144"/>
      <c r="O1341" s="144"/>
      <c r="P1341" s="144"/>
      <c r="Q1341" s="144"/>
      <c r="R1341" s="144"/>
      <c r="S1341" s="144"/>
    </row>
    <row r="1342" spans="1:19" x14ac:dyDescent="0.3">
      <c r="A1342" s="144"/>
      <c r="B1342" s="144"/>
      <c r="C1342" s="144"/>
      <c r="D1342" s="144"/>
      <c r="E1342" s="144"/>
      <c r="F1342" s="144"/>
      <c r="G1342" s="144"/>
      <c r="H1342" s="144"/>
      <c r="I1342" s="144"/>
      <c r="J1342" s="144"/>
      <c r="K1342" s="144"/>
      <c r="L1342" s="144"/>
      <c r="M1342" s="144"/>
      <c r="N1342" s="144"/>
      <c r="O1342" s="144"/>
      <c r="P1342" s="144"/>
      <c r="Q1342" s="144"/>
      <c r="R1342" s="144"/>
      <c r="S1342" s="144"/>
    </row>
    <row r="1343" spans="1:19" x14ac:dyDescent="0.3">
      <c r="A1343" s="144"/>
      <c r="B1343" s="144"/>
      <c r="C1343" s="144"/>
      <c r="D1343" s="144"/>
      <c r="E1343" s="144"/>
      <c r="F1343" s="144"/>
      <c r="G1343" s="144"/>
      <c r="H1343" s="144"/>
      <c r="I1343" s="144"/>
      <c r="J1343" s="144"/>
      <c r="K1343" s="144"/>
      <c r="L1343" s="144"/>
      <c r="M1343" s="144"/>
      <c r="N1343" s="144"/>
      <c r="O1343" s="144"/>
      <c r="P1343" s="144"/>
      <c r="Q1343" s="144"/>
      <c r="R1343" s="144"/>
      <c r="S1343" s="144"/>
    </row>
    <row r="1344" spans="1:19" x14ac:dyDescent="0.3">
      <c r="A1344" s="144"/>
      <c r="B1344" s="144"/>
      <c r="C1344" s="144"/>
      <c r="D1344" s="144"/>
      <c r="E1344" s="144"/>
      <c r="F1344" s="144"/>
      <c r="G1344" s="144"/>
      <c r="H1344" s="144"/>
      <c r="I1344" s="144"/>
      <c r="J1344" s="144"/>
      <c r="K1344" s="144"/>
      <c r="L1344" s="144"/>
      <c r="M1344" s="144"/>
      <c r="N1344" s="144"/>
      <c r="O1344" s="144"/>
      <c r="P1344" s="144"/>
      <c r="Q1344" s="144"/>
      <c r="R1344" s="144"/>
      <c r="S1344" s="144"/>
    </row>
    <row r="1345" spans="1:19" x14ac:dyDescent="0.3">
      <c r="A1345" s="144"/>
      <c r="B1345" s="144"/>
      <c r="C1345" s="144"/>
      <c r="D1345" s="144"/>
      <c r="E1345" s="144"/>
      <c r="F1345" s="144"/>
      <c r="G1345" s="144"/>
      <c r="H1345" s="144"/>
      <c r="I1345" s="144"/>
      <c r="J1345" s="144"/>
      <c r="K1345" s="144"/>
      <c r="L1345" s="144"/>
      <c r="M1345" s="144"/>
      <c r="N1345" s="144"/>
      <c r="O1345" s="144"/>
      <c r="P1345" s="144"/>
      <c r="Q1345" s="144"/>
      <c r="R1345" s="144"/>
      <c r="S1345" s="144"/>
    </row>
    <row r="1346" spans="1:19" x14ac:dyDescent="0.3">
      <c r="A1346" s="144"/>
      <c r="B1346" s="144"/>
      <c r="C1346" s="144"/>
      <c r="D1346" s="144"/>
      <c r="E1346" s="144"/>
      <c r="F1346" s="144"/>
      <c r="G1346" s="144"/>
      <c r="H1346" s="144"/>
      <c r="I1346" s="144"/>
      <c r="J1346" s="144"/>
      <c r="K1346" s="144"/>
      <c r="L1346" s="144"/>
      <c r="M1346" s="144"/>
      <c r="N1346" s="144"/>
      <c r="O1346" s="144"/>
      <c r="P1346" s="144"/>
      <c r="Q1346" s="144"/>
      <c r="R1346" s="144"/>
      <c r="S1346" s="144"/>
    </row>
    <row r="1347" spans="1:19" x14ac:dyDescent="0.3">
      <c r="A1347" s="144"/>
      <c r="B1347" s="144"/>
      <c r="C1347" s="144"/>
      <c r="D1347" s="144"/>
      <c r="E1347" s="144"/>
      <c r="F1347" s="144"/>
      <c r="G1347" s="144"/>
      <c r="H1347" s="144"/>
      <c r="I1347" s="144"/>
      <c r="J1347" s="144"/>
      <c r="K1347" s="144"/>
      <c r="L1347" s="144"/>
      <c r="M1347" s="144"/>
      <c r="N1347" s="144"/>
      <c r="O1347" s="144"/>
      <c r="P1347" s="144"/>
      <c r="Q1347" s="144"/>
      <c r="R1347" s="144"/>
      <c r="S1347" s="144"/>
    </row>
    <row r="1348" spans="1:19" x14ac:dyDescent="0.3">
      <c r="A1348" s="144"/>
      <c r="B1348" s="144"/>
      <c r="C1348" s="144"/>
      <c r="D1348" s="144"/>
      <c r="E1348" s="144"/>
      <c r="F1348" s="144"/>
      <c r="G1348" s="144"/>
      <c r="H1348" s="144"/>
      <c r="I1348" s="144"/>
      <c r="J1348" s="144"/>
      <c r="K1348" s="144"/>
      <c r="L1348" s="144"/>
      <c r="M1348" s="144"/>
      <c r="N1348" s="144"/>
      <c r="O1348" s="144"/>
      <c r="P1348" s="144"/>
      <c r="Q1348" s="144"/>
      <c r="R1348" s="144"/>
      <c r="S1348" s="144"/>
    </row>
    <row r="1349" spans="1:19" x14ac:dyDescent="0.3">
      <c r="A1349" s="144"/>
      <c r="B1349" s="144"/>
      <c r="C1349" s="144"/>
      <c r="D1349" s="144"/>
      <c r="E1349" s="144"/>
      <c r="F1349" s="144"/>
      <c r="G1349" s="144"/>
      <c r="H1349" s="144"/>
      <c r="I1349" s="144"/>
      <c r="J1349" s="144"/>
      <c r="K1349" s="144"/>
      <c r="L1349" s="144"/>
      <c r="M1349" s="144"/>
      <c r="N1349" s="144"/>
      <c r="O1349" s="144"/>
      <c r="P1349" s="144"/>
      <c r="Q1349" s="144"/>
      <c r="R1349" s="144"/>
      <c r="S1349" s="144"/>
    </row>
    <row r="1350" spans="1:19" x14ac:dyDescent="0.3">
      <c r="A1350" s="144"/>
      <c r="B1350" s="144"/>
      <c r="C1350" s="144"/>
      <c r="D1350" s="144"/>
      <c r="E1350" s="144"/>
      <c r="F1350" s="144"/>
      <c r="G1350" s="144"/>
      <c r="H1350" s="144"/>
      <c r="I1350" s="144"/>
      <c r="J1350" s="144"/>
      <c r="K1350" s="144"/>
      <c r="L1350" s="144"/>
      <c r="M1350" s="144"/>
      <c r="N1350" s="144"/>
      <c r="O1350" s="144"/>
      <c r="P1350" s="144"/>
      <c r="Q1350" s="144"/>
      <c r="R1350" s="144"/>
      <c r="S1350" s="144"/>
    </row>
    <row r="1351" spans="1:19" x14ac:dyDescent="0.3">
      <c r="A1351" s="144"/>
      <c r="B1351" s="144"/>
      <c r="C1351" s="144"/>
      <c r="D1351" s="144"/>
      <c r="E1351" s="144"/>
      <c r="F1351" s="144"/>
      <c r="G1351" s="144"/>
      <c r="H1351" s="144"/>
      <c r="I1351" s="144"/>
      <c r="J1351" s="144"/>
      <c r="K1351" s="144"/>
      <c r="L1351" s="144"/>
      <c r="M1351" s="144"/>
      <c r="N1351" s="144"/>
      <c r="O1351" s="144"/>
      <c r="P1351" s="144"/>
      <c r="Q1351" s="144"/>
      <c r="R1351" s="144"/>
      <c r="S1351" s="144"/>
    </row>
    <row r="1352" spans="1:19" x14ac:dyDescent="0.3">
      <c r="A1352" s="144"/>
      <c r="B1352" s="144"/>
      <c r="C1352" s="144"/>
      <c r="D1352" s="144"/>
      <c r="E1352" s="144"/>
      <c r="F1352" s="144"/>
      <c r="G1352" s="144"/>
      <c r="H1352" s="144"/>
      <c r="I1352" s="144"/>
      <c r="J1352" s="144"/>
      <c r="K1352" s="144"/>
      <c r="L1352" s="144"/>
      <c r="M1352" s="144"/>
      <c r="N1352" s="144"/>
      <c r="O1352" s="144"/>
      <c r="P1352" s="144"/>
      <c r="Q1352" s="144"/>
      <c r="R1352" s="144"/>
      <c r="S1352" s="144"/>
    </row>
    <row r="1353" spans="1:19" x14ac:dyDescent="0.3">
      <c r="A1353" s="144"/>
      <c r="B1353" s="144"/>
      <c r="C1353" s="144"/>
      <c r="D1353" s="144"/>
      <c r="E1353" s="144"/>
      <c r="F1353" s="144"/>
      <c r="G1353" s="144"/>
      <c r="H1353" s="144"/>
      <c r="I1353" s="144"/>
      <c r="J1353" s="144"/>
      <c r="K1353" s="144"/>
      <c r="L1353" s="144"/>
      <c r="M1353" s="144"/>
      <c r="N1353" s="144"/>
      <c r="O1353" s="144"/>
      <c r="P1353" s="144"/>
      <c r="Q1353" s="144"/>
      <c r="R1353" s="144"/>
      <c r="S1353" s="144"/>
    </row>
    <row r="1354" spans="1:19" x14ac:dyDescent="0.3">
      <c r="A1354" s="144"/>
      <c r="B1354" s="144"/>
      <c r="C1354" s="144"/>
      <c r="D1354" s="144"/>
      <c r="E1354" s="144"/>
      <c r="F1354" s="144"/>
      <c r="G1354" s="144"/>
      <c r="H1354" s="144"/>
      <c r="I1354" s="144"/>
      <c r="J1354" s="144"/>
      <c r="K1354" s="144"/>
      <c r="L1354" s="144"/>
      <c r="M1354" s="144"/>
      <c r="N1354" s="144"/>
      <c r="O1354" s="144"/>
      <c r="P1354" s="144"/>
      <c r="Q1354" s="144"/>
      <c r="R1354" s="144"/>
      <c r="S1354" s="144"/>
    </row>
    <row r="1355" spans="1:19" x14ac:dyDescent="0.3">
      <c r="A1355" s="144"/>
      <c r="B1355" s="144"/>
      <c r="C1355" s="144"/>
      <c r="D1355" s="144"/>
      <c r="E1355" s="144"/>
      <c r="F1355" s="144"/>
      <c r="G1355" s="144"/>
      <c r="H1355" s="144"/>
      <c r="I1355" s="144"/>
      <c r="J1355" s="144"/>
      <c r="K1355" s="144"/>
      <c r="L1355" s="144"/>
      <c r="M1355" s="144"/>
      <c r="N1355" s="144"/>
      <c r="O1355" s="144"/>
      <c r="P1355" s="144"/>
      <c r="Q1355" s="144"/>
      <c r="R1355" s="144"/>
      <c r="S1355" s="144"/>
    </row>
    <row r="1356" spans="1:19" x14ac:dyDescent="0.3">
      <c r="A1356" s="144"/>
      <c r="B1356" s="144"/>
      <c r="C1356" s="144"/>
      <c r="D1356" s="144"/>
      <c r="E1356" s="144"/>
      <c r="F1356" s="144"/>
      <c r="G1356" s="144"/>
      <c r="H1356" s="144"/>
      <c r="I1356" s="144"/>
      <c r="J1356" s="144"/>
      <c r="K1356" s="144"/>
      <c r="L1356" s="144"/>
      <c r="M1356" s="144"/>
      <c r="N1356" s="144"/>
      <c r="O1356" s="144"/>
      <c r="P1356" s="144"/>
      <c r="Q1356" s="144"/>
      <c r="R1356" s="144"/>
      <c r="S1356" s="144"/>
    </row>
    <row r="1357" spans="1:19" x14ac:dyDescent="0.3">
      <c r="A1357" s="144"/>
      <c r="B1357" s="144"/>
      <c r="C1357" s="144"/>
      <c r="D1357" s="144"/>
      <c r="E1357" s="144"/>
      <c r="F1357" s="144"/>
      <c r="G1357" s="144"/>
      <c r="H1357" s="144"/>
      <c r="I1357" s="144"/>
      <c r="J1357" s="144"/>
      <c r="K1357" s="144"/>
      <c r="L1357" s="144"/>
      <c r="M1357" s="144"/>
      <c r="N1357" s="144"/>
      <c r="O1357" s="144"/>
      <c r="P1357" s="144"/>
      <c r="Q1357" s="144"/>
      <c r="R1357" s="144"/>
      <c r="S1357" s="144"/>
    </row>
    <row r="1358" spans="1:19" x14ac:dyDescent="0.3">
      <c r="A1358" s="144"/>
      <c r="B1358" s="144"/>
      <c r="C1358" s="144"/>
      <c r="D1358" s="144"/>
      <c r="E1358" s="144"/>
      <c r="F1358" s="144"/>
      <c r="G1358" s="144"/>
      <c r="H1358" s="144"/>
      <c r="I1358" s="144"/>
      <c r="J1358" s="144"/>
      <c r="K1358" s="144"/>
      <c r="L1358" s="144"/>
      <c r="M1358" s="144"/>
      <c r="N1358" s="144"/>
      <c r="O1358" s="144"/>
      <c r="P1358" s="144"/>
      <c r="Q1358" s="144"/>
      <c r="R1358" s="144"/>
      <c r="S1358" s="144"/>
    </row>
    <row r="1359" spans="1:19" x14ac:dyDescent="0.3">
      <c r="A1359" s="144"/>
      <c r="B1359" s="144"/>
      <c r="C1359" s="144"/>
      <c r="D1359" s="144"/>
      <c r="E1359" s="144"/>
      <c r="F1359" s="144"/>
      <c r="G1359" s="144"/>
      <c r="H1359" s="144"/>
      <c r="I1359" s="144"/>
      <c r="J1359" s="144"/>
      <c r="K1359" s="144"/>
      <c r="L1359" s="144"/>
      <c r="M1359" s="144"/>
      <c r="N1359" s="144"/>
      <c r="O1359" s="144"/>
      <c r="P1359" s="144"/>
      <c r="Q1359" s="144"/>
      <c r="R1359" s="144"/>
      <c r="S1359" s="144"/>
    </row>
    <row r="1360" spans="1:19" x14ac:dyDescent="0.3">
      <c r="A1360" s="144"/>
      <c r="B1360" s="144"/>
      <c r="C1360" s="144"/>
      <c r="D1360" s="144"/>
      <c r="E1360" s="144"/>
      <c r="F1360" s="144"/>
      <c r="G1360" s="144"/>
      <c r="H1360" s="144"/>
      <c r="I1360" s="144"/>
      <c r="J1360" s="144"/>
      <c r="K1360" s="144"/>
      <c r="L1360" s="144"/>
      <c r="M1360" s="144"/>
      <c r="N1360" s="144"/>
      <c r="O1360" s="144"/>
      <c r="P1360" s="144"/>
      <c r="Q1360" s="144"/>
      <c r="R1360" s="144"/>
      <c r="S1360" s="144"/>
    </row>
    <row r="1361" spans="1:19" x14ac:dyDescent="0.3">
      <c r="A1361" s="144"/>
      <c r="B1361" s="144"/>
      <c r="C1361" s="144"/>
      <c r="D1361" s="144"/>
      <c r="E1361" s="144"/>
      <c r="F1361" s="144"/>
      <c r="G1361" s="144"/>
      <c r="H1361" s="144"/>
      <c r="I1361" s="144"/>
      <c r="J1361" s="144"/>
      <c r="K1361" s="144"/>
      <c r="L1361" s="144"/>
      <c r="M1361" s="144"/>
      <c r="N1361" s="144"/>
      <c r="O1361" s="144"/>
      <c r="P1361" s="144"/>
      <c r="Q1361" s="144"/>
      <c r="R1361" s="144"/>
      <c r="S1361" s="144"/>
    </row>
    <row r="1362" spans="1:19" x14ac:dyDescent="0.3">
      <c r="A1362" s="144"/>
      <c r="B1362" s="144"/>
      <c r="C1362" s="144"/>
      <c r="D1362" s="144"/>
      <c r="E1362" s="144"/>
      <c r="F1362" s="144"/>
      <c r="G1362" s="144"/>
      <c r="H1362" s="144"/>
      <c r="I1362" s="144"/>
      <c r="J1362" s="144"/>
      <c r="K1362" s="144"/>
      <c r="L1362" s="144"/>
      <c r="M1362" s="144"/>
      <c r="N1362" s="144"/>
      <c r="O1362" s="144"/>
      <c r="P1362" s="144"/>
      <c r="Q1362" s="144"/>
      <c r="R1362" s="144"/>
      <c r="S1362" s="144"/>
    </row>
    <row r="1363" spans="1:19" x14ac:dyDescent="0.3">
      <c r="A1363" s="144"/>
      <c r="B1363" s="144"/>
      <c r="C1363" s="144"/>
      <c r="D1363" s="144"/>
      <c r="E1363" s="144"/>
      <c r="F1363" s="144"/>
      <c r="G1363" s="144"/>
      <c r="H1363" s="144"/>
      <c r="I1363" s="144"/>
      <c r="J1363" s="144"/>
      <c r="K1363" s="144"/>
      <c r="L1363" s="144"/>
      <c r="M1363" s="144"/>
      <c r="N1363" s="144"/>
      <c r="O1363" s="144"/>
      <c r="P1363" s="144"/>
      <c r="Q1363" s="144"/>
      <c r="R1363" s="144"/>
      <c r="S1363" s="144"/>
    </row>
    <row r="1364" spans="1:19" x14ac:dyDescent="0.3">
      <c r="A1364" s="144"/>
      <c r="B1364" s="144"/>
      <c r="C1364" s="144"/>
      <c r="D1364" s="144"/>
      <c r="E1364" s="144"/>
      <c r="F1364" s="144"/>
      <c r="G1364" s="144"/>
      <c r="H1364" s="144"/>
      <c r="I1364" s="144"/>
      <c r="J1364" s="144"/>
      <c r="K1364" s="144"/>
      <c r="L1364" s="144"/>
      <c r="M1364" s="144"/>
      <c r="N1364" s="144"/>
      <c r="O1364" s="144"/>
      <c r="P1364" s="144"/>
      <c r="Q1364" s="144"/>
      <c r="R1364" s="144"/>
      <c r="S1364" s="144"/>
    </row>
    <row r="1365" spans="1:19" x14ac:dyDescent="0.3">
      <c r="A1365" s="144"/>
      <c r="B1365" s="144"/>
      <c r="C1365" s="144"/>
      <c r="D1365" s="144"/>
      <c r="E1365" s="144"/>
      <c r="F1365" s="144"/>
      <c r="G1365" s="144"/>
      <c r="H1365" s="144"/>
      <c r="I1365" s="144"/>
      <c r="J1365" s="144"/>
      <c r="K1365" s="144"/>
      <c r="L1365" s="144"/>
      <c r="M1365" s="144"/>
      <c r="N1365" s="144"/>
      <c r="O1365" s="144"/>
      <c r="P1365" s="144"/>
      <c r="Q1365" s="144"/>
      <c r="R1365" s="144"/>
      <c r="S1365" s="144"/>
    </row>
    <row r="1366" spans="1:19" x14ac:dyDescent="0.3">
      <c r="A1366" s="144"/>
      <c r="B1366" s="144"/>
      <c r="C1366" s="144"/>
      <c r="D1366" s="144"/>
      <c r="E1366" s="144"/>
      <c r="F1366" s="144"/>
      <c r="G1366" s="144"/>
      <c r="H1366" s="144"/>
      <c r="I1366" s="144"/>
      <c r="J1366" s="144"/>
      <c r="K1366" s="144"/>
      <c r="L1366" s="144"/>
      <c r="M1366" s="144"/>
      <c r="N1366" s="144"/>
      <c r="O1366" s="144"/>
      <c r="P1366" s="144"/>
      <c r="Q1366" s="144"/>
      <c r="R1366" s="144"/>
      <c r="S1366" s="144"/>
    </row>
    <row r="1367" spans="1:19" x14ac:dyDescent="0.3">
      <c r="A1367" s="144"/>
      <c r="B1367" s="144"/>
      <c r="C1367" s="144"/>
      <c r="D1367" s="144"/>
      <c r="E1367" s="144"/>
      <c r="F1367" s="144"/>
      <c r="G1367" s="144"/>
      <c r="H1367" s="144"/>
      <c r="I1367" s="144"/>
      <c r="J1367" s="144"/>
      <c r="K1367" s="144"/>
      <c r="L1367" s="144"/>
      <c r="M1367" s="144"/>
      <c r="N1367" s="144"/>
      <c r="O1367" s="144"/>
      <c r="P1367" s="144"/>
      <c r="Q1367" s="144"/>
      <c r="R1367" s="144"/>
      <c r="S1367" s="144"/>
    </row>
    <row r="1368" spans="1:19" x14ac:dyDescent="0.3">
      <c r="A1368" s="144"/>
      <c r="B1368" s="144"/>
      <c r="C1368" s="144"/>
      <c r="D1368" s="144"/>
      <c r="E1368" s="144"/>
      <c r="F1368" s="144"/>
      <c r="G1368" s="144"/>
      <c r="H1368" s="144"/>
      <c r="I1368" s="144"/>
      <c r="J1368" s="144"/>
      <c r="K1368" s="144"/>
      <c r="L1368" s="144"/>
      <c r="M1368" s="144"/>
      <c r="N1368" s="144"/>
      <c r="O1368" s="144"/>
      <c r="P1368" s="144"/>
      <c r="Q1368" s="144"/>
      <c r="R1368" s="144"/>
      <c r="S1368" s="144"/>
    </row>
    <row r="1369" spans="1:19" x14ac:dyDescent="0.3">
      <c r="A1369" s="144"/>
      <c r="B1369" s="144"/>
      <c r="C1369" s="144"/>
      <c r="D1369" s="144"/>
      <c r="E1369" s="144"/>
      <c r="F1369" s="144"/>
      <c r="G1369" s="144"/>
      <c r="H1369" s="144"/>
      <c r="I1369" s="144"/>
      <c r="J1369" s="144"/>
      <c r="K1369" s="144"/>
      <c r="L1369" s="144"/>
      <c r="M1369" s="144"/>
      <c r="N1369" s="144"/>
      <c r="O1369" s="144"/>
      <c r="P1369" s="144"/>
      <c r="Q1369" s="144"/>
      <c r="R1369" s="144"/>
      <c r="S1369" s="144"/>
    </row>
    <row r="1370" spans="1:19" x14ac:dyDescent="0.3">
      <c r="A1370" s="144"/>
      <c r="B1370" s="144"/>
      <c r="C1370" s="144"/>
      <c r="D1370" s="144"/>
      <c r="E1370" s="144"/>
      <c r="F1370" s="144"/>
      <c r="G1370" s="144"/>
      <c r="H1370" s="144"/>
      <c r="I1370" s="144"/>
      <c r="J1370" s="144"/>
      <c r="K1370" s="144"/>
      <c r="L1370" s="144"/>
      <c r="M1370" s="144"/>
      <c r="N1370" s="144"/>
      <c r="O1370" s="144"/>
      <c r="P1370" s="144"/>
      <c r="Q1370" s="144"/>
      <c r="R1370" s="144"/>
      <c r="S1370" s="144"/>
    </row>
    <row r="1371" spans="1:19" x14ac:dyDescent="0.3">
      <c r="A1371" s="144"/>
      <c r="B1371" s="144"/>
      <c r="C1371" s="144"/>
      <c r="D1371" s="144"/>
      <c r="E1371" s="144"/>
      <c r="F1371" s="144"/>
      <c r="G1371" s="144"/>
      <c r="H1371" s="144"/>
      <c r="I1371" s="144"/>
      <c r="J1371" s="144"/>
      <c r="K1371" s="144"/>
      <c r="L1371" s="144"/>
      <c r="M1371" s="144"/>
      <c r="N1371" s="144"/>
      <c r="O1371" s="144"/>
      <c r="P1371" s="144"/>
      <c r="Q1371" s="144"/>
      <c r="R1371" s="144"/>
      <c r="S1371" s="144"/>
    </row>
    <row r="1372" spans="1:19" x14ac:dyDescent="0.3">
      <c r="A1372" s="144"/>
      <c r="B1372" s="144"/>
      <c r="C1372" s="144"/>
      <c r="D1372" s="144"/>
      <c r="E1372" s="144"/>
      <c r="F1372" s="144"/>
      <c r="G1372" s="144"/>
      <c r="H1372" s="144"/>
      <c r="I1372" s="144"/>
      <c r="J1372" s="144"/>
      <c r="K1372" s="144"/>
      <c r="L1372" s="144"/>
      <c r="M1372" s="144"/>
      <c r="N1372" s="144"/>
      <c r="O1372" s="144"/>
      <c r="P1372" s="144"/>
      <c r="Q1372" s="144"/>
      <c r="R1372" s="144"/>
      <c r="S1372" s="144"/>
    </row>
    <row r="1373" spans="1:19" x14ac:dyDescent="0.3">
      <c r="A1373" s="144"/>
      <c r="B1373" s="144"/>
      <c r="C1373" s="144"/>
      <c r="D1373" s="144"/>
      <c r="E1373" s="144"/>
      <c r="F1373" s="144"/>
      <c r="G1373" s="144"/>
      <c r="H1373" s="144"/>
      <c r="I1373" s="144"/>
      <c r="J1373" s="144"/>
      <c r="K1373" s="144"/>
      <c r="L1373" s="144"/>
      <c r="M1373" s="144"/>
      <c r="N1373" s="144"/>
      <c r="O1373" s="144"/>
      <c r="P1373" s="144"/>
      <c r="Q1373" s="144"/>
      <c r="R1373" s="144"/>
      <c r="S1373" s="144"/>
    </row>
    <row r="1374" spans="1:19" x14ac:dyDescent="0.3">
      <c r="A1374" s="144"/>
      <c r="B1374" s="144"/>
      <c r="C1374" s="144"/>
      <c r="D1374" s="144"/>
      <c r="E1374" s="144"/>
      <c r="F1374" s="144"/>
      <c r="G1374" s="144"/>
      <c r="H1374" s="144"/>
      <c r="I1374" s="144"/>
      <c r="J1374" s="144"/>
      <c r="K1374" s="144"/>
      <c r="L1374" s="144"/>
      <c r="M1374" s="144"/>
      <c r="N1374" s="144"/>
      <c r="O1374" s="144"/>
      <c r="P1374" s="144"/>
      <c r="Q1374" s="144"/>
      <c r="R1374" s="144"/>
      <c r="S1374" s="144"/>
    </row>
    <row r="1375" spans="1:19" x14ac:dyDescent="0.3">
      <c r="A1375" s="144"/>
      <c r="B1375" s="144"/>
      <c r="C1375" s="144"/>
      <c r="D1375" s="144"/>
      <c r="E1375" s="144"/>
      <c r="F1375" s="144"/>
      <c r="G1375" s="144"/>
      <c r="H1375" s="144"/>
      <c r="I1375" s="144"/>
      <c r="J1375" s="144"/>
      <c r="K1375" s="144"/>
      <c r="L1375" s="144"/>
      <c r="M1375" s="144"/>
      <c r="N1375" s="144"/>
      <c r="O1375" s="144"/>
      <c r="P1375" s="144"/>
      <c r="Q1375" s="144"/>
      <c r="R1375" s="144"/>
      <c r="S1375" s="144"/>
    </row>
    <row r="1376" spans="1:19" x14ac:dyDescent="0.3">
      <c r="A1376" s="144"/>
      <c r="B1376" s="144"/>
      <c r="C1376" s="144"/>
      <c r="D1376" s="144"/>
      <c r="E1376" s="144"/>
      <c r="F1376" s="144"/>
      <c r="G1376" s="144"/>
      <c r="H1376" s="144"/>
      <c r="I1376" s="144"/>
      <c r="J1376" s="144"/>
      <c r="K1376" s="144"/>
      <c r="L1376" s="144"/>
      <c r="M1376" s="144"/>
      <c r="N1376" s="144"/>
      <c r="O1376" s="144"/>
      <c r="P1376" s="144"/>
      <c r="Q1376" s="144"/>
      <c r="R1376" s="144"/>
      <c r="S1376" s="144"/>
    </row>
    <row r="1377" spans="1:19" x14ac:dyDescent="0.3">
      <c r="A1377" s="144"/>
      <c r="B1377" s="144"/>
      <c r="C1377" s="144"/>
      <c r="D1377" s="144"/>
      <c r="E1377" s="144"/>
      <c r="F1377" s="144"/>
      <c r="G1377" s="144"/>
      <c r="H1377" s="144"/>
      <c r="I1377" s="144"/>
      <c r="J1377" s="144"/>
      <c r="K1377" s="144"/>
      <c r="L1377" s="144"/>
      <c r="M1377" s="144"/>
      <c r="N1377" s="144"/>
      <c r="O1377" s="144"/>
      <c r="P1377" s="144"/>
      <c r="Q1377" s="144"/>
      <c r="R1377" s="144"/>
      <c r="S1377" s="144"/>
    </row>
    <row r="1378" spans="1:19" x14ac:dyDescent="0.3">
      <c r="A1378" s="144"/>
      <c r="B1378" s="144"/>
      <c r="C1378" s="144"/>
      <c r="D1378" s="144"/>
      <c r="E1378" s="144"/>
      <c r="F1378" s="144"/>
      <c r="G1378" s="144"/>
      <c r="H1378" s="144"/>
      <c r="I1378" s="144"/>
      <c r="J1378" s="144"/>
      <c r="K1378" s="144"/>
      <c r="L1378" s="144"/>
      <c r="M1378" s="144"/>
      <c r="N1378" s="144"/>
      <c r="O1378" s="144"/>
      <c r="P1378" s="144"/>
      <c r="Q1378" s="144"/>
      <c r="R1378" s="144"/>
      <c r="S1378" s="144"/>
    </row>
    <row r="1379" spans="1:19" x14ac:dyDescent="0.3">
      <c r="A1379" s="144"/>
      <c r="B1379" s="144"/>
      <c r="C1379" s="144"/>
      <c r="D1379" s="144"/>
      <c r="E1379" s="144"/>
      <c r="F1379" s="144"/>
      <c r="G1379" s="144"/>
      <c r="H1379" s="144"/>
      <c r="I1379" s="144"/>
      <c r="J1379" s="144"/>
      <c r="K1379" s="144"/>
      <c r="L1379" s="144"/>
      <c r="M1379" s="144"/>
      <c r="N1379" s="144"/>
      <c r="O1379" s="144"/>
      <c r="P1379" s="144"/>
      <c r="Q1379" s="144"/>
      <c r="R1379" s="144"/>
      <c r="S1379" s="144"/>
    </row>
    <row r="1380" spans="1:19" x14ac:dyDescent="0.3">
      <c r="A1380" s="144"/>
      <c r="B1380" s="144"/>
      <c r="C1380" s="144"/>
      <c r="D1380" s="144"/>
      <c r="E1380" s="144"/>
      <c r="F1380" s="144"/>
      <c r="G1380" s="144"/>
      <c r="H1380" s="144"/>
      <c r="I1380" s="144"/>
      <c r="J1380" s="144"/>
      <c r="K1380" s="144"/>
      <c r="L1380" s="144"/>
      <c r="M1380" s="144"/>
      <c r="N1380" s="144"/>
      <c r="O1380" s="144"/>
      <c r="P1380" s="144"/>
      <c r="Q1380" s="144"/>
      <c r="R1380" s="144"/>
      <c r="S1380" s="144"/>
    </row>
    <row r="1381" spans="1:19" x14ac:dyDescent="0.3">
      <c r="A1381" s="144"/>
      <c r="B1381" s="144"/>
      <c r="C1381" s="144"/>
      <c r="D1381" s="144"/>
      <c r="E1381" s="144"/>
      <c r="F1381" s="144"/>
      <c r="G1381" s="144"/>
      <c r="H1381" s="144"/>
      <c r="I1381" s="144"/>
      <c r="J1381" s="144"/>
      <c r="K1381" s="144"/>
      <c r="L1381" s="144"/>
      <c r="M1381" s="144"/>
      <c r="N1381" s="144"/>
      <c r="O1381" s="144"/>
      <c r="P1381" s="144"/>
      <c r="Q1381" s="144"/>
      <c r="R1381" s="144"/>
      <c r="S1381" s="144"/>
    </row>
    <row r="1382" spans="1:19" x14ac:dyDescent="0.3">
      <c r="A1382" s="144"/>
      <c r="B1382" s="144"/>
      <c r="C1382" s="144"/>
      <c r="D1382" s="144"/>
      <c r="E1382" s="144"/>
      <c r="F1382" s="144"/>
      <c r="G1382" s="144"/>
      <c r="H1382" s="144"/>
      <c r="I1382" s="144"/>
      <c r="J1382" s="144"/>
      <c r="K1382" s="144"/>
      <c r="L1382" s="144"/>
      <c r="M1382" s="144"/>
      <c r="N1382" s="144"/>
      <c r="O1382" s="144"/>
      <c r="P1382" s="144"/>
      <c r="Q1382" s="144"/>
      <c r="R1382" s="144"/>
      <c r="S1382" s="144"/>
    </row>
    <row r="1383" spans="1:19" x14ac:dyDescent="0.3">
      <c r="A1383" s="144"/>
      <c r="B1383" s="144"/>
      <c r="C1383" s="144"/>
      <c r="D1383" s="144"/>
      <c r="E1383" s="144"/>
      <c r="F1383" s="144"/>
      <c r="G1383" s="144"/>
      <c r="H1383" s="144"/>
      <c r="I1383" s="144"/>
      <c r="J1383" s="144"/>
      <c r="K1383" s="144"/>
      <c r="L1383" s="144"/>
      <c r="M1383" s="144"/>
      <c r="N1383" s="144"/>
      <c r="O1383" s="144"/>
      <c r="P1383" s="144"/>
      <c r="Q1383" s="144"/>
      <c r="R1383" s="144"/>
      <c r="S1383" s="144"/>
    </row>
    <row r="1384" spans="1:19" x14ac:dyDescent="0.3">
      <c r="A1384" s="144"/>
      <c r="B1384" s="144"/>
      <c r="C1384" s="144"/>
      <c r="D1384" s="144"/>
      <c r="E1384" s="144"/>
      <c r="F1384" s="144"/>
      <c r="G1384" s="144"/>
      <c r="H1384" s="144"/>
      <c r="I1384" s="144"/>
      <c r="J1384" s="144"/>
      <c r="K1384" s="144"/>
      <c r="L1384" s="144"/>
      <c r="M1384" s="144"/>
      <c r="N1384" s="144"/>
      <c r="O1384" s="144"/>
      <c r="P1384" s="144"/>
      <c r="Q1384" s="144"/>
      <c r="R1384" s="144"/>
      <c r="S1384" s="144"/>
    </row>
    <row r="1385" spans="1:19" x14ac:dyDescent="0.3">
      <c r="A1385" s="144"/>
      <c r="B1385" s="144"/>
      <c r="C1385" s="144"/>
      <c r="D1385" s="144"/>
      <c r="E1385" s="144"/>
      <c r="F1385" s="144"/>
      <c r="G1385" s="144"/>
      <c r="H1385" s="144"/>
      <c r="I1385" s="144"/>
      <c r="J1385" s="144"/>
      <c r="K1385" s="144"/>
      <c r="L1385" s="144"/>
      <c r="M1385" s="144"/>
      <c r="N1385" s="144"/>
      <c r="O1385" s="144"/>
      <c r="P1385" s="144"/>
      <c r="Q1385" s="144"/>
      <c r="R1385" s="144"/>
      <c r="S1385" s="144"/>
    </row>
    <row r="1386" spans="1:19" x14ac:dyDescent="0.3">
      <c r="A1386" s="144"/>
      <c r="B1386" s="144"/>
      <c r="C1386" s="144"/>
      <c r="D1386" s="144"/>
      <c r="E1386" s="144"/>
      <c r="F1386" s="144"/>
      <c r="G1386" s="144"/>
      <c r="H1386" s="144"/>
      <c r="I1386" s="144"/>
      <c r="J1386" s="144"/>
      <c r="K1386" s="144"/>
      <c r="L1386" s="144"/>
      <c r="M1386" s="144"/>
      <c r="N1386" s="144"/>
      <c r="O1386" s="144"/>
      <c r="P1386" s="144"/>
      <c r="Q1386" s="144"/>
      <c r="R1386" s="144"/>
      <c r="S1386" s="144"/>
    </row>
    <row r="1387" spans="1:19" x14ac:dyDescent="0.3">
      <c r="A1387" s="144"/>
      <c r="B1387" s="144"/>
      <c r="C1387" s="144"/>
      <c r="D1387" s="144"/>
      <c r="E1387" s="144"/>
      <c r="F1387" s="144"/>
      <c r="G1387" s="144"/>
      <c r="H1387" s="144"/>
      <c r="I1387" s="144"/>
      <c r="J1387" s="144"/>
      <c r="K1387" s="144"/>
      <c r="L1387" s="144"/>
      <c r="M1387" s="144"/>
      <c r="N1387" s="144"/>
      <c r="O1387" s="144"/>
      <c r="P1387" s="144"/>
      <c r="Q1387" s="144"/>
      <c r="R1387" s="144"/>
      <c r="S1387" s="144"/>
    </row>
    <row r="1388" spans="1:19" x14ac:dyDescent="0.3">
      <c r="A1388" s="144"/>
      <c r="B1388" s="144"/>
      <c r="C1388" s="144"/>
      <c r="D1388" s="144"/>
      <c r="E1388" s="144"/>
      <c r="F1388" s="144"/>
      <c r="G1388" s="144"/>
      <c r="H1388" s="144"/>
      <c r="I1388" s="144"/>
      <c r="J1388" s="144"/>
      <c r="K1388" s="144"/>
      <c r="L1388" s="144"/>
      <c r="M1388" s="144"/>
      <c r="N1388" s="144"/>
      <c r="O1388" s="144"/>
      <c r="P1388" s="144"/>
      <c r="Q1388" s="144"/>
      <c r="R1388" s="144"/>
      <c r="S1388" s="144"/>
    </row>
    <row r="1389" spans="1:19" x14ac:dyDescent="0.3">
      <c r="A1389" s="144"/>
      <c r="B1389" s="144"/>
      <c r="C1389" s="144"/>
      <c r="D1389" s="144"/>
      <c r="E1389" s="144"/>
      <c r="F1389" s="144"/>
      <c r="G1389" s="144"/>
      <c r="H1389" s="144"/>
      <c r="I1389" s="144"/>
      <c r="J1389" s="144"/>
      <c r="K1389" s="144"/>
      <c r="L1389" s="144"/>
      <c r="M1389" s="144"/>
      <c r="N1389" s="144"/>
      <c r="O1389" s="144"/>
      <c r="P1389" s="144"/>
      <c r="Q1389" s="144"/>
      <c r="R1389" s="144"/>
      <c r="S1389" s="144"/>
    </row>
    <row r="1390" spans="1:19" x14ac:dyDescent="0.3">
      <c r="A1390" s="144"/>
      <c r="B1390" s="144"/>
      <c r="C1390" s="144"/>
      <c r="D1390" s="144"/>
      <c r="E1390" s="144"/>
      <c r="F1390" s="144"/>
      <c r="G1390" s="144"/>
      <c r="H1390" s="144"/>
      <c r="I1390" s="144"/>
      <c r="J1390" s="144"/>
      <c r="K1390" s="144"/>
      <c r="L1390" s="144"/>
      <c r="M1390" s="144"/>
      <c r="N1390" s="144"/>
      <c r="O1390" s="144"/>
      <c r="P1390" s="144"/>
      <c r="Q1390" s="144"/>
      <c r="R1390" s="144"/>
      <c r="S1390" s="144"/>
    </row>
    <row r="1391" spans="1:19" x14ac:dyDescent="0.3">
      <c r="A1391" s="144"/>
      <c r="B1391" s="144"/>
      <c r="C1391" s="144"/>
      <c r="D1391" s="144"/>
      <c r="E1391" s="144"/>
      <c r="F1391" s="144"/>
      <c r="G1391" s="144"/>
      <c r="H1391" s="144"/>
      <c r="I1391" s="144"/>
      <c r="J1391" s="144"/>
      <c r="K1391" s="144"/>
      <c r="L1391" s="144"/>
      <c r="M1391" s="144"/>
      <c r="N1391" s="144"/>
      <c r="O1391" s="144"/>
      <c r="P1391" s="144"/>
      <c r="Q1391" s="144"/>
      <c r="R1391" s="144"/>
      <c r="S1391" s="144"/>
    </row>
    <row r="1392" spans="1:19" x14ac:dyDescent="0.3">
      <c r="A1392" s="144"/>
      <c r="B1392" s="144"/>
      <c r="C1392" s="144"/>
      <c r="D1392" s="144"/>
      <c r="E1392" s="144"/>
      <c r="F1392" s="144"/>
      <c r="G1392" s="144"/>
      <c r="H1392" s="144"/>
      <c r="I1392" s="144"/>
      <c r="J1392" s="144"/>
      <c r="K1392" s="144"/>
      <c r="L1392" s="144"/>
      <c r="M1392" s="144"/>
      <c r="N1392" s="144"/>
      <c r="O1392" s="144"/>
      <c r="P1392" s="144"/>
      <c r="Q1392" s="144"/>
      <c r="R1392" s="144"/>
      <c r="S1392" s="144"/>
    </row>
    <row r="1393" spans="1:19" x14ac:dyDescent="0.3">
      <c r="A1393" s="144"/>
      <c r="B1393" s="144"/>
      <c r="C1393" s="144"/>
      <c r="D1393" s="144"/>
      <c r="E1393" s="144"/>
      <c r="F1393" s="144"/>
      <c r="G1393" s="144"/>
      <c r="H1393" s="144"/>
      <c r="I1393" s="144"/>
      <c r="J1393" s="144"/>
      <c r="K1393" s="144"/>
      <c r="L1393" s="144"/>
      <c r="M1393" s="144"/>
      <c r="N1393" s="144"/>
      <c r="O1393" s="144"/>
      <c r="P1393" s="144"/>
      <c r="Q1393" s="144"/>
      <c r="R1393" s="144"/>
      <c r="S1393" s="144"/>
    </row>
    <row r="1394" spans="1:19" x14ac:dyDescent="0.3">
      <c r="A1394" s="144"/>
      <c r="B1394" s="144"/>
      <c r="C1394" s="144"/>
      <c r="D1394" s="144"/>
      <c r="E1394" s="144"/>
      <c r="F1394" s="144"/>
      <c r="G1394" s="144"/>
      <c r="H1394" s="144"/>
      <c r="I1394" s="144"/>
      <c r="J1394" s="144"/>
      <c r="K1394" s="144"/>
      <c r="L1394" s="144"/>
      <c r="M1394" s="144"/>
      <c r="N1394" s="144"/>
      <c r="O1394" s="144"/>
      <c r="P1394" s="144"/>
      <c r="Q1394" s="144"/>
      <c r="R1394" s="144"/>
      <c r="S1394" s="144"/>
    </row>
    <row r="1395" spans="1:19" x14ac:dyDescent="0.3">
      <c r="A1395" s="144"/>
      <c r="B1395" s="144"/>
      <c r="C1395" s="144"/>
      <c r="D1395" s="144"/>
      <c r="E1395" s="144"/>
      <c r="F1395" s="144"/>
      <c r="G1395" s="144"/>
      <c r="H1395" s="144"/>
      <c r="I1395" s="144"/>
      <c r="J1395" s="144"/>
      <c r="K1395" s="144"/>
      <c r="L1395" s="144"/>
      <c r="M1395" s="144"/>
      <c r="N1395" s="144"/>
      <c r="O1395" s="144"/>
      <c r="P1395" s="144"/>
      <c r="Q1395" s="144"/>
      <c r="R1395" s="144"/>
      <c r="S1395" s="144"/>
    </row>
    <row r="1396" spans="1:19" x14ac:dyDescent="0.3">
      <c r="A1396" s="144"/>
      <c r="B1396" s="144"/>
      <c r="C1396" s="144"/>
      <c r="D1396" s="144"/>
      <c r="E1396" s="144"/>
      <c r="F1396" s="144"/>
      <c r="G1396" s="144"/>
      <c r="H1396" s="144"/>
      <c r="I1396" s="144"/>
      <c r="J1396" s="144"/>
      <c r="K1396" s="144"/>
      <c r="L1396" s="144"/>
      <c r="M1396" s="144"/>
      <c r="N1396" s="144"/>
      <c r="O1396" s="144"/>
      <c r="P1396" s="144"/>
      <c r="Q1396" s="144"/>
      <c r="R1396" s="144"/>
      <c r="S1396" s="144"/>
    </row>
    <row r="1397" spans="1:19" x14ac:dyDescent="0.3">
      <c r="A1397" s="144"/>
      <c r="B1397" s="144"/>
      <c r="C1397" s="144"/>
      <c r="D1397" s="144"/>
      <c r="E1397" s="144"/>
      <c r="F1397" s="144"/>
      <c r="G1397" s="144"/>
      <c r="H1397" s="144"/>
      <c r="I1397" s="144"/>
      <c r="J1397" s="144"/>
      <c r="K1397" s="144"/>
      <c r="L1397" s="144"/>
      <c r="M1397" s="144"/>
      <c r="N1397" s="144"/>
      <c r="O1397" s="144"/>
      <c r="P1397" s="144"/>
      <c r="Q1397" s="144"/>
      <c r="R1397" s="144"/>
      <c r="S1397" s="144"/>
    </row>
    <row r="1398" spans="1:19" x14ac:dyDescent="0.3">
      <c r="A1398" s="144"/>
      <c r="B1398" s="144"/>
      <c r="C1398" s="144"/>
      <c r="D1398" s="144"/>
      <c r="E1398" s="144"/>
      <c r="F1398" s="144"/>
      <c r="G1398" s="144"/>
      <c r="H1398" s="144"/>
      <c r="I1398" s="144"/>
      <c r="J1398" s="144"/>
      <c r="K1398" s="144"/>
      <c r="L1398" s="144"/>
      <c r="M1398" s="144"/>
      <c r="N1398" s="144"/>
      <c r="O1398" s="144"/>
      <c r="P1398" s="144"/>
      <c r="Q1398" s="144"/>
      <c r="R1398" s="144"/>
      <c r="S1398" s="144"/>
    </row>
    <row r="1399" spans="1:19" x14ac:dyDescent="0.3">
      <c r="A1399" s="144"/>
      <c r="B1399" s="144"/>
      <c r="C1399" s="144"/>
      <c r="D1399" s="144"/>
      <c r="E1399" s="144"/>
      <c r="F1399" s="144"/>
      <c r="G1399" s="144"/>
      <c r="H1399" s="144"/>
      <c r="I1399" s="144"/>
      <c r="J1399" s="144"/>
      <c r="K1399" s="144"/>
      <c r="L1399" s="144"/>
      <c r="M1399" s="144"/>
      <c r="N1399" s="144"/>
      <c r="O1399" s="144"/>
      <c r="P1399" s="144"/>
      <c r="Q1399" s="144"/>
      <c r="R1399" s="144"/>
      <c r="S1399" s="144"/>
    </row>
    <row r="1400" spans="1:19" x14ac:dyDescent="0.3">
      <c r="A1400" s="144"/>
      <c r="B1400" s="144"/>
      <c r="C1400" s="144"/>
      <c r="D1400" s="144"/>
      <c r="E1400" s="144"/>
      <c r="F1400" s="144"/>
      <c r="G1400" s="144"/>
      <c r="H1400" s="144"/>
      <c r="I1400" s="144"/>
      <c r="J1400" s="144"/>
      <c r="K1400" s="144"/>
      <c r="L1400" s="144"/>
      <c r="M1400" s="144"/>
      <c r="N1400" s="144"/>
      <c r="O1400" s="144"/>
      <c r="P1400" s="144"/>
      <c r="Q1400" s="144"/>
      <c r="R1400" s="144"/>
      <c r="S1400" s="144"/>
    </row>
    <row r="1401" spans="1:19" x14ac:dyDescent="0.3">
      <c r="A1401" s="144"/>
      <c r="B1401" s="144"/>
      <c r="C1401" s="144"/>
      <c r="D1401" s="144"/>
      <c r="E1401" s="144"/>
      <c r="F1401" s="144"/>
      <c r="G1401" s="144"/>
      <c r="H1401" s="144"/>
      <c r="I1401" s="144"/>
      <c r="J1401" s="144"/>
      <c r="K1401" s="144"/>
      <c r="L1401" s="144"/>
      <c r="M1401" s="144"/>
      <c r="N1401" s="144"/>
      <c r="O1401" s="144"/>
      <c r="P1401" s="144"/>
      <c r="Q1401" s="144"/>
      <c r="R1401" s="144"/>
      <c r="S1401" s="144"/>
    </row>
    <row r="1402" spans="1:19" x14ac:dyDescent="0.3">
      <c r="A1402" s="144"/>
      <c r="B1402" s="144"/>
      <c r="C1402" s="144"/>
      <c r="D1402" s="144"/>
      <c r="E1402" s="144"/>
      <c r="F1402" s="144"/>
      <c r="G1402" s="144"/>
      <c r="H1402" s="144"/>
      <c r="I1402" s="144"/>
      <c r="J1402" s="144"/>
      <c r="K1402" s="144"/>
      <c r="L1402" s="144"/>
      <c r="M1402" s="144"/>
      <c r="N1402" s="144"/>
      <c r="O1402" s="144"/>
      <c r="P1402" s="144"/>
      <c r="Q1402" s="144"/>
      <c r="R1402" s="144"/>
      <c r="S1402" s="144"/>
    </row>
    <row r="1403" spans="1:19" x14ac:dyDescent="0.3">
      <c r="A1403" s="144"/>
      <c r="B1403" s="144"/>
      <c r="C1403" s="144"/>
      <c r="D1403" s="144"/>
      <c r="E1403" s="144"/>
      <c r="F1403" s="144"/>
      <c r="G1403" s="144"/>
      <c r="H1403" s="144"/>
      <c r="I1403" s="144"/>
      <c r="J1403" s="144"/>
      <c r="K1403" s="144"/>
      <c r="L1403" s="144"/>
      <c r="M1403" s="144"/>
      <c r="N1403" s="144"/>
      <c r="O1403" s="144"/>
      <c r="P1403" s="144"/>
      <c r="Q1403" s="144"/>
      <c r="R1403" s="144"/>
      <c r="S1403" s="144"/>
    </row>
    <row r="1404" spans="1:19" x14ac:dyDescent="0.3">
      <c r="A1404" s="144"/>
      <c r="B1404" s="144"/>
      <c r="C1404" s="144"/>
      <c r="D1404" s="144"/>
      <c r="E1404" s="144"/>
      <c r="F1404" s="144"/>
      <c r="G1404" s="144"/>
      <c r="H1404" s="144"/>
      <c r="I1404" s="144"/>
      <c r="J1404" s="144"/>
      <c r="K1404" s="144"/>
      <c r="L1404" s="144"/>
      <c r="M1404" s="144"/>
      <c r="N1404" s="144"/>
      <c r="O1404" s="144"/>
      <c r="P1404" s="144"/>
      <c r="Q1404" s="144"/>
      <c r="R1404" s="144"/>
      <c r="S1404" s="144"/>
    </row>
    <row r="1405" spans="1:19" x14ac:dyDescent="0.3">
      <c r="A1405" s="144"/>
      <c r="B1405" s="144"/>
      <c r="C1405" s="144"/>
      <c r="D1405" s="144"/>
      <c r="E1405" s="144"/>
      <c r="F1405" s="144"/>
      <c r="G1405" s="144"/>
      <c r="H1405" s="144"/>
      <c r="I1405" s="144"/>
      <c r="J1405" s="144"/>
      <c r="K1405" s="144"/>
      <c r="L1405" s="144"/>
      <c r="M1405" s="144"/>
      <c r="N1405" s="144"/>
      <c r="O1405" s="144"/>
      <c r="P1405" s="144"/>
      <c r="Q1405" s="144"/>
      <c r="R1405" s="144"/>
      <c r="S1405" s="144"/>
    </row>
    <row r="1406" spans="1:19" x14ac:dyDescent="0.3">
      <c r="A1406" s="144"/>
      <c r="B1406" s="144"/>
      <c r="C1406" s="144"/>
      <c r="D1406" s="144"/>
      <c r="E1406" s="144"/>
      <c r="F1406" s="144"/>
      <c r="G1406" s="144"/>
      <c r="H1406" s="144"/>
      <c r="I1406" s="144"/>
      <c r="J1406" s="144"/>
      <c r="K1406" s="144"/>
      <c r="L1406" s="144"/>
      <c r="M1406" s="144"/>
      <c r="N1406" s="144"/>
      <c r="O1406" s="144"/>
      <c r="P1406" s="144"/>
      <c r="Q1406" s="144"/>
      <c r="R1406" s="144"/>
      <c r="S1406" s="144"/>
    </row>
    <row r="1407" spans="1:19" x14ac:dyDescent="0.3">
      <c r="A1407" s="144"/>
      <c r="B1407" s="144"/>
      <c r="C1407" s="144"/>
      <c r="D1407" s="144"/>
      <c r="E1407" s="144"/>
      <c r="F1407" s="144"/>
      <c r="G1407" s="144"/>
      <c r="H1407" s="144"/>
      <c r="I1407" s="144"/>
      <c r="J1407" s="144"/>
      <c r="K1407" s="144"/>
      <c r="L1407" s="144"/>
      <c r="M1407" s="144"/>
      <c r="N1407" s="144"/>
      <c r="O1407" s="144"/>
      <c r="P1407" s="144"/>
      <c r="Q1407" s="144"/>
      <c r="R1407" s="144"/>
      <c r="S1407" s="144"/>
    </row>
    <row r="1408" spans="1:19" x14ac:dyDescent="0.3">
      <c r="A1408" s="144"/>
      <c r="B1408" s="144"/>
      <c r="C1408" s="144"/>
      <c r="D1408" s="144"/>
      <c r="E1408" s="144"/>
      <c r="F1408" s="144"/>
      <c r="G1408" s="144"/>
      <c r="H1408" s="144"/>
      <c r="I1408" s="144"/>
      <c r="J1408" s="144"/>
      <c r="K1408" s="144"/>
      <c r="L1408" s="144"/>
      <c r="M1408" s="144"/>
      <c r="N1408" s="144"/>
      <c r="O1408" s="144"/>
      <c r="P1408" s="144"/>
      <c r="Q1408" s="144"/>
      <c r="R1408" s="144"/>
      <c r="S1408" s="144"/>
    </row>
    <row r="1409" spans="1:19" x14ac:dyDescent="0.3">
      <c r="A1409" s="144"/>
      <c r="B1409" s="144"/>
      <c r="C1409" s="144"/>
      <c r="D1409" s="144"/>
      <c r="E1409" s="144"/>
      <c r="F1409" s="144"/>
      <c r="G1409" s="144"/>
      <c r="H1409" s="144"/>
      <c r="I1409" s="144"/>
      <c r="J1409" s="144"/>
      <c r="K1409" s="144"/>
      <c r="L1409" s="144"/>
      <c r="M1409" s="144"/>
      <c r="N1409" s="144"/>
      <c r="O1409" s="144"/>
      <c r="P1409" s="144"/>
      <c r="Q1409" s="144"/>
      <c r="R1409" s="144"/>
      <c r="S1409" s="144"/>
    </row>
    <row r="1410" spans="1:19" x14ac:dyDescent="0.3">
      <c r="A1410" s="144"/>
      <c r="B1410" s="144"/>
      <c r="C1410" s="144"/>
      <c r="D1410" s="144"/>
      <c r="E1410" s="144"/>
      <c r="F1410" s="144"/>
      <c r="G1410" s="144"/>
      <c r="H1410" s="144"/>
      <c r="I1410" s="144"/>
      <c r="J1410" s="144"/>
      <c r="K1410" s="144"/>
      <c r="L1410" s="144"/>
      <c r="M1410" s="144"/>
      <c r="N1410" s="144"/>
      <c r="O1410" s="144"/>
      <c r="P1410" s="144"/>
      <c r="Q1410" s="144"/>
      <c r="R1410" s="144"/>
      <c r="S1410" s="144"/>
    </row>
    <row r="1411" spans="1:19" x14ac:dyDescent="0.3">
      <c r="A1411" s="144"/>
      <c r="B1411" s="144"/>
      <c r="C1411" s="144"/>
      <c r="D1411" s="144"/>
      <c r="E1411" s="144"/>
      <c r="F1411" s="144"/>
      <c r="G1411" s="144"/>
      <c r="H1411" s="144"/>
      <c r="I1411" s="144"/>
      <c r="J1411" s="144"/>
      <c r="K1411" s="144"/>
      <c r="L1411" s="144"/>
      <c r="M1411" s="144"/>
      <c r="N1411" s="144"/>
      <c r="O1411" s="144"/>
      <c r="P1411" s="144"/>
      <c r="Q1411" s="144"/>
      <c r="R1411" s="144"/>
      <c r="S1411" s="144"/>
    </row>
    <row r="1412" spans="1:19" x14ac:dyDescent="0.3">
      <c r="A1412" s="144"/>
      <c r="B1412" s="144"/>
      <c r="C1412" s="144"/>
      <c r="D1412" s="144"/>
      <c r="E1412" s="144"/>
      <c r="F1412" s="144"/>
      <c r="G1412" s="144"/>
      <c r="H1412" s="144"/>
      <c r="I1412" s="144"/>
      <c r="J1412" s="144"/>
      <c r="K1412" s="144"/>
      <c r="L1412" s="144"/>
      <c r="M1412" s="144"/>
      <c r="N1412" s="144"/>
      <c r="O1412" s="144"/>
      <c r="P1412" s="144"/>
      <c r="Q1412" s="144"/>
      <c r="R1412" s="144"/>
      <c r="S1412" s="144"/>
    </row>
    <row r="1413" spans="1:19" x14ac:dyDescent="0.3">
      <c r="A1413" s="144"/>
      <c r="B1413" s="144"/>
      <c r="C1413" s="144"/>
      <c r="D1413" s="144"/>
      <c r="E1413" s="144"/>
      <c r="F1413" s="144"/>
      <c r="G1413" s="144"/>
      <c r="H1413" s="144"/>
      <c r="I1413" s="144"/>
      <c r="J1413" s="144"/>
      <c r="K1413" s="144"/>
      <c r="L1413" s="144"/>
      <c r="M1413" s="144"/>
      <c r="N1413" s="144"/>
      <c r="O1413" s="144"/>
      <c r="P1413" s="144"/>
      <c r="Q1413" s="144"/>
      <c r="R1413" s="144"/>
      <c r="S1413" s="144"/>
    </row>
    <row r="1414" spans="1:19" x14ac:dyDescent="0.3">
      <c r="A1414" s="144"/>
      <c r="B1414" s="144"/>
      <c r="C1414" s="144"/>
      <c r="D1414" s="144"/>
      <c r="E1414" s="144"/>
      <c r="F1414" s="144"/>
      <c r="G1414" s="144"/>
      <c r="H1414" s="144"/>
      <c r="I1414" s="144"/>
      <c r="J1414" s="144"/>
      <c r="K1414" s="144"/>
      <c r="L1414" s="144"/>
      <c r="M1414" s="144"/>
      <c r="N1414" s="144"/>
      <c r="O1414" s="144"/>
      <c r="P1414" s="144"/>
      <c r="Q1414" s="144"/>
      <c r="R1414" s="144"/>
      <c r="S1414" s="144"/>
    </row>
    <row r="1415" spans="1:19" x14ac:dyDescent="0.3">
      <c r="A1415" s="144"/>
      <c r="B1415" s="144"/>
      <c r="C1415" s="144"/>
      <c r="D1415" s="144"/>
      <c r="E1415" s="144"/>
      <c r="F1415" s="144"/>
      <c r="G1415" s="144"/>
      <c r="H1415" s="144"/>
      <c r="I1415" s="144"/>
      <c r="J1415" s="144"/>
      <c r="K1415" s="144"/>
      <c r="L1415" s="144"/>
      <c r="M1415" s="144"/>
      <c r="N1415" s="144"/>
      <c r="O1415" s="144"/>
      <c r="P1415" s="144"/>
      <c r="Q1415" s="144"/>
      <c r="R1415" s="144"/>
      <c r="S1415" s="144"/>
    </row>
    <row r="1416" spans="1:19" x14ac:dyDescent="0.3">
      <c r="A1416" s="144"/>
      <c r="B1416" s="144"/>
      <c r="C1416" s="144"/>
      <c r="D1416" s="144"/>
      <c r="E1416" s="144"/>
      <c r="F1416" s="144"/>
      <c r="G1416" s="144"/>
      <c r="H1416" s="144"/>
      <c r="I1416" s="144"/>
      <c r="J1416" s="144"/>
      <c r="K1416" s="144"/>
      <c r="L1416" s="144"/>
      <c r="M1416" s="144"/>
      <c r="N1416" s="144"/>
      <c r="O1416" s="144"/>
      <c r="P1416" s="144"/>
      <c r="Q1416" s="144"/>
      <c r="R1416" s="144"/>
      <c r="S1416" s="144"/>
    </row>
    <row r="1417" spans="1:19" x14ac:dyDescent="0.3">
      <c r="A1417" s="144"/>
      <c r="B1417" s="144"/>
      <c r="C1417" s="144"/>
      <c r="D1417" s="144"/>
      <c r="E1417" s="144"/>
      <c r="F1417" s="144"/>
      <c r="G1417" s="144"/>
      <c r="H1417" s="144"/>
      <c r="I1417" s="144"/>
      <c r="J1417" s="144"/>
      <c r="K1417" s="144"/>
      <c r="L1417" s="144"/>
      <c r="M1417" s="144"/>
      <c r="N1417" s="144"/>
      <c r="O1417" s="144"/>
      <c r="P1417" s="144"/>
      <c r="Q1417" s="144"/>
      <c r="R1417" s="144"/>
      <c r="S1417" s="144"/>
    </row>
    <row r="1418" spans="1:19" x14ac:dyDescent="0.3">
      <c r="A1418" s="144"/>
      <c r="B1418" s="144"/>
      <c r="C1418" s="144"/>
      <c r="D1418" s="144"/>
      <c r="E1418" s="144"/>
      <c r="F1418" s="144"/>
      <c r="G1418" s="144"/>
      <c r="H1418" s="144"/>
      <c r="I1418" s="144"/>
      <c r="J1418" s="144"/>
      <c r="K1418" s="144"/>
      <c r="L1418" s="144"/>
      <c r="M1418" s="144"/>
      <c r="N1418" s="144"/>
      <c r="O1418" s="144"/>
      <c r="P1418" s="144"/>
      <c r="Q1418" s="144"/>
      <c r="R1418" s="144"/>
      <c r="S1418" s="144"/>
    </row>
    <row r="1419" spans="1:19" x14ac:dyDescent="0.3">
      <c r="A1419" s="144"/>
      <c r="B1419" s="144"/>
      <c r="C1419" s="144"/>
      <c r="D1419" s="144"/>
      <c r="E1419" s="144"/>
      <c r="F1419" s="144"/>
      <c r="G1419" s="144"/>
      <c r="H1419" s="144"/>
      <c r="I1419" s="144"/>
      <c r="J1419" s="144"/>
      <c r="K1419" s="144"/>
      <c r="L1419" s="144"/>
      <c r="M1419" s="144"/>
      <c r="N1419" s="144"/>
      <c r="O1419" s="144"/>
      <c r="P1419" s="144"/>
      <c r="Q1419" s="144"/>
      <c r="R1419" s="144"/>
      <c r="S1419" s="144"/>
    </row>
    <row r="1420" spans="1:19" x14ac:dyDescent="0.3">
      <c r="A1420" s="144"/>
      <c r="B1420" s="144"/>
      <c r="C1420" s="144"/>
      <c r="D1420" s="144"/>
      <c r="E1420" s="144"/>
      <c r="F1420" s="144"/>
      <c r="G1420" s="144"/>
      <c r="H1420" s="144"/>
      <c r="I1420" s="144"/>
      <c r="J1420" s="144"/>
      <c r="K1420" s="144"/>
      <c r="L1420" s="144"/>
      <c r="M1420" s="144"/>
      <c r="N1420" s="144"/>
      <c r="O1420" s="144"/>
      <c r="P1420" s="144"/>
      <c r="Q1420" s="144"/>
      <c r="R1420" s="144"/>
      <c r="S1420" s="144"/>
    </row>
    <row r="1421" spans="1:19" x14ac:dyDescent="0.3">
      <c r="A1421" s="144"/>
      <c r="B1421" s="144"/>
      <c r="C1421" s="144"/>
      <c r="D1421" s="144"/>
      <c r="E1421" s="144"/>
      <c r="F1421" s="144"/>
      <c r="G1421" s="144"/>
      <c r="H1421" s="144"/>
      <c r="I1421" s="144"/>
      <c r="J1421" s="144"/>
      <c r="K1421" s="144"/>
      <c r="L1421" s="144"/>
      <c r="M1421" s="144"/>
      <c r="N1421" s="144"/>
      <c r="O1421" s="144"/>
      <c r="P1421" s="144"/>
      <c r="Q1421" s="144"/>
      <c r="R1421" s="144"/>
      <c r="S1421" s="144"/>
    </row>
    <row r="1422" spans="1:19" x14ac:dyDescent="0.3">
      <c r="A1422" s="144"/>
      <c r="B1422" s="144"/>
      <c r="C1422" s="144"/>
      <c r="D1422" s="144"/>
      <c r="E1422" s="144"/>
      <c r="F1422" s="144"/>
      <c r="G1422" s="144"/>
      <c r="H1422" s="144"/>
      <c r="I1422" s="144"/>
      <c r="J1422" s="144"/>
      <c r="K1422" s="144"/>
      <c r="L1422" s="144"/>
      <c r="M1422" s="144"/>
      <c r="N1422" s="144"/>
      <c r="O1422" s="144"/>
      <c r="P1422" s="144"/>
      <c r="Q1422" s="144"/>
      <c r="R1422" s="144"/>
      <c r="S1422" s="144"/>
    </row>
    <row r="1423" spans="1:19" x14ac:dyDescent="0.3">
      <c r="A1423" s="144"/>
      <c r="B1423" s="144"/>
      <c r="C1423" s="144"/>
      <c r="D1423" s="144"/>
      <c r="E1423" s="144"/>
      <c r="F1423" s="144"/>
      <c r="G1423" s="144"/>
      <c r="H1423" s="144"/>
      <c r="I1423" s="144"/>
      <c r="J1423" s="144"/>
      <c r="K1423" s="144"/>
      <c r="L1423" s="144"/>
      <c r="M1423" s="144"/>
      <c r="N1423" s="144"/>
      <c r="O1423" s="144"/>
      <c r="P1423" s="144"/>
      <c r="Q1423" s="144"/>
      <c r="R1423" s="144"/>
      <c r="S1423" s="144"/>
    </row>
    <row r="1424" spans="1:19" x14ac:dyDescent="0.3">
      <c r="A1424" s="144"/>
      <c r="B1424" s="144"/>
      <c r="C1424" s="144"/>
      <c r="D1424" s="144"/>
      <c r="E1424" s="144"/>
      <c r="F1424" s="144"/>
      <c r="G1424" s="144"/>
      <c r="H1424" s="144"/>
      <c r="I1424" s="144"/>
      <c r="J1424" s="144"/>
      <c r="K1424" s="144"/>
      <c r="L1424" s="144"/>
      <c r="M1424" s="144"/>
      <c r="N1424" s="144"/>
      <c r="O1424" s="144"/>
      <c r="P1424" s="144"/>
      <c r="Q1424" s="144"/>
      <c r="R1424" s="144"/>
      <c r="S1424" s="144"/>
    </row>
    <row r="1425" spans="1:19" x14ac:dyDescent="0.3">
      <c r="A1425" s="144"/>
      <c r="B1425" s="144"/>
      <c r="C1425" s="144"/>
      <c r="D1425" s="144"/>
      <c r="E1425" s="144"/>
      <c r="F1425" s="144"/>
      <c r="G1425" s="144"/>
      <c r="H1425" s="144"/>
      <c r="I1425" s="144"/>
      <c r="J1425" s="144"/>
      <c r="K1425" s="144"/>
      <c r="L1425" s="144"/>
      <c r="M1425" s="144"/>
      <c r="N1425" s="144"/>
      <c r="O1425" s="144"/>
      <c r="P1425" s="144"/>
      <c r="Q1425" s="144"/>
      <c r="R1425" s="144"/>
      <c r="S1425" s="144"/>
    </row>
    <row r="1426" spans="1:19" x14ac:dyDescent="0.3">
      <c r="A1426" s="144"/>
      <c r="B1426" s="144"/>
      <c r="C1426" s="144"/>
      <c r="D1426" s="144"/>
      <c r="E1426" s="144"/>
      <c r="F1426" s="144"/>
      <c r="G1426" s="144"/>
      <c r="H1426" s="144"/>
      <c r="I1426" s="144"/>
      <c r="J1426" s="144"/>
      <c r="K1426" s="144"/>
      <c r="L1426" s="144"/>
      <c r="M1426" s="144"/>
      <c r="N1426" s="144"/>
      <c r="O1426" s="144"/>
      <c r="P1426" s="144"/>
      <c r="Q1426" s="144"/>
      <c r="R1426" s="144"/>
      <c r="S1426" s="144"/>
    </row>
    <row r="1427" spans="1:19" x14ac:dyDescent="0.3">
      <c r="A1427" s="144"/>
      <c r="B1427" s="144"/>
      <c r="C1427" s="144"/>
      <c r="D1427" s="144"/>
      <c r="E1427" s="144"/>
      <c r="F1427" s="144"/>
      <c r="G1427" s="144"/>
      <c r="H1427" s="144"/>
      <c r="I1427" s="144"/>
      <c r="J1427" s="144"/>
      <c r="K1427" s="144"/>
      <c r="L1427" s="144"/>
      <c r="M1427" s="144"/>
      <c r="N1427" s="144"/>
      <c r="O1427" s="144"/>
      <c r="P1427" s="144"/>
      <c r="Q1427" s="144"/>
      <c r="R1427" s="144"/>
      <c r="S1427" s="144"/>
    </row>
    <row r="1428" spans="1:19" x14ac:dyDescent="0.3">
      <c r="A1428" s="144"/>
      <c r="B1428" s="144"/>
      <c r="C1428" s="144"/>
      <c r="D1428" s="144"/>
      <c r="E1428" s="144"/>
      <c r="F1428" s="144"/>
      <c r="G1428" s="144"/>
      <c r="H1428" s="144"/>
      <c r="I1428" s="144"/>
      <c r="J1428" s="144"/>
      <c r="K1428" s="144"/>
      <c r="L1428" s="144"/>
      <c r="M1428" s="144"/>
      <c r="N1428" s="144"/>
      <c r="O1428" s="144"/>
      <c r="P1428" s="144"/>
      <c r="Q1428" s="144"/>
      <c r="R1428" s="144"/>
      <c r="S1428" s="144"/>
    </row>
    <row r="1429" spans="1:19" x14ac:dyDescent="0.3">
      <c r="A1429" s="144"/>
      <c r="B1429" s="144"/>
      <c r="C1429" s="144"/>
      <c r="D1429" s="144"/>
      <c r="E1429" s="144"/>
      <c r="F1429" s="144"/>
      <c r="G1429" s="144"/>
      <c r="H1429" s="144"/>
      <c r="I1429" s="144"/>
      <c r="J1429" s="144"/>
      <c r="K1429" s="144"/>
      <c r="L1429" s="144"/>
      <c r="M1429" s="144"/>
      <c r="N1429" s="144"/>
      <c r="O1429" s="144"/>
      <c r="P1429" s="144"/>
      <c r="Q1429" s="144"/>
      <c r="R1429" s="144"/>
      <c r="S1429" s="144"/>
    </row>
    <row r="1430" spans="1:19" x14ac:dyDescent="0.3">
      <c r="A1430" s="144"/>
      <c r="B1430" s="144"/>
      <c r="C1430" s="144"/>
      <c r="D1430" s="144"/>
      <c r="E1430" s="144"/>
      <c r="F1430" s="144"/>
      <c r="G1430" s="144"/>
      <c r="H1430" s="144"/>
      <c r="I1430" s="144"/>
      <c r="J1430" s="144"/>
      <c r="K1430" s="144"/>
      <c r="L1430" s="144"/>
      <c r="M1430" s="144"/>
      <c r="N1430" s="144"/>
      <c r="O1430" s="144"/>
      <c r="P1430" s="144"/>
      <c r="Q1430" s="144"/>
      <c r="R1430" s="144"/>
      <c r="S1430" s="144"/>
    </row>
    <row r="1431" spans="1:19" x14ac:dyDescent="0.3">
      <c r="A1431" s="144"/>
      <c r="B1431" s="144"/>
      <c r="C1431" s="144"/>
      <c r="D1431" s="144"/>
      <c r="E1431" s="144"/>
      <c r="F1431" s="144"/>
      <c r="G1431" s="144"/>
      <c r="H1431" s="144"/>
      <c r="I1431" s="144"/>
      <c r="J1431" s="144"/>
      <c r="K1431" s="144"/>
      <c r="L1431" s="144"/>
      <c r="M1431" s="144"/>
      <c r="N1431" s="144"/>
      <c r="O1431" s="144"/>
      <c r="P1431" s="144"/>
      <c r="Q1431" s="144"/>
      <c r="R1431" s="144"/>
      <c r="S1431" s="144"/>
    </row>
    <row r="1432" spans="1:19" x14ac:dyDescent="0.3">
      <c r="A1432" s="144"/>
      <c r="B1432" s="144"/>
      <c r="C1432" s="144"/>
      <c r="D1432" s="144"/>
      <c r="E1432" s="144"/>
      <c r="F1432" s="144"/>
      <c r="G1432" s="144"/>
      <c r="H1432" s="144"/>
      <c r="I1432" s="144"/>
      <c r="J1432" s="144"/>
      <c r="K1432" s="144"/>
      <c r="L1432" s="144"/>
      <c r="M1432" s="144"/>
      <c r="N1432" s="144"/>
      <c r="O1432" s="144"/>
      <c r="P1432" s="144"/>
      <c r="Q1432" s="144"/>
      <c r="R1432" s="144"/>
      <c r="S1432" s="144"/>
    </row>
    <row r="1433" spans="1:19" x14ac:dyDescent="0.3">
      <c r="A1433" s="144"/>
      <c r="B1433" s="144"/>
      <c r="C1433" s="144"/>
      <c r="D1433" s="144"/>
      <c r="E1433" s="144"/>
      <c r="F1433" s="144"/>
      <c r="G1433" s="144"/>
      <c r="H1433" s="144"/>
      <c r="I1433" s="144"/>
      <c r="J1433" s="144"/>
      <c r="K1433" s="144"/>
      <c r="L1433" s="144"/>
      <c r="M1433" s="144"/>
      <c r="N1433" s="144"/>
      <c r="O1433" s="144"/>
      <c r="P1433" s="144"/>
      <c r="Q1433" s="144"/>
      <c r="R1433" s="144"/>
      <c r="S1433" s="144"/>
    </row>
    <row r="1434" spans="1:19" x14ac:dyDescent="0.3">
      <c r="A1434" s="144"/>
      <c r="B1434" s="144"/>
      <c r="C1434" s="144"/>
      <c r="D1434" s="144"/>
      <c r="E1434" s="144"/>
      <c r="F1434" s="144"/>
      <c r="G1434" s="144"/>
      <c r="H1434" s="144"/>
      <c r="I1434" s="144"/>
      <c r="J1434" s="144"/>
      <c r="K1434" s="144"/>
      <c r="L1434" s="144"/>
      <c r="M1434" s="144"/>
      <c r="N1434" s="144"/>
      <c r="O1434" s="144"/>
      <c r="P1434" s="144"/>
      <c r="Q1434" s="144"/>
      <c r="R1434" s="144"/>
      <c r="S1434" s="144"/>
    </row>
    <row r="1435" spans="1:19" x14ac:dyDescent="0.3">
      <c r="A1435" s="144"/>
      <c r="B1435" s="144"/>
      <c r="C1435" s="144"/>
      <c r="D1435" s="144"/>
      <c r="E1435" s="144"/>
      <c r="F1435" s="144"/>
      <c r="G1435" s="144"/>
      <c r="H1435" s="144"/>
      <c r="I1435" s="144"/>
      <c r="J1435" s="144"/>
      <c r="K1435" s="144"/>
      <c r="L1435" s="144"/>
      <c r="M1435" s="144"/>
      <c r="N1435" s="144"/>
      <c r="O1435" s="144"/>
      <c r="P1435" s="144"/>
      <c r="Q1435" s="144"/>
      <c r="R1435" s="144"/>
      <c r="S1435" s="144"/>
    </row>
    <row r="1436" spans="1:19" x14ac:dyDescent="0.3">
      <c r="A1436" s="144"/>
      <c r="B1436" s="144"/>
      <c r="C1436" s="144"/>
      <c r="D1436" s="144"/>
      <c r="E1436" s="144"/>
      <c r="F1436" s="144"/>
      <c r="G1436" s="144"/>
      <c r="H1436" s="144"/>
      <c r="I1436" s="144"/>
      <c r="J1436" s="144"/>
      <c r="K1436" s="144"/>
      <c r="L1436" s="144"/>
      <c r="M1436" s="144"/>
      <c r="N1436" s="144"/>
      <c r="O1436" s="144"/>
      <c r="P1436" s="144"/>
      <c r="Q1436" s="144"/>
      <c r="R1436" s="144"/>
      <c r="S1436" s="144"/>
    </row>
    <row r="1437" spans="1:19" x14ac:dyDescent="0.3">
      <c r="A1437" s="144"/>
      <c r="B1437" s="144"/>
      <c r="C1437" s="144"/>
      <c r="D1437" s="144"/>
      <c r="E1437" s="144"/>
      <c r="F1437" s="144"/>
      <c r="G1437" s="144"/>
      <c r="H1437" s="144"/>
      <c r="I1437" s="144"/>
      <c r="J1437" s="144"/>
      <c r="K1437" s="144"/>
      <c r="L1437" s="144"/>
      <c r="M1437" s="144"/>
      <c r="N1437" s="144"/>
      <c r="O1437" s="144"/>
      <c r="P1437" s="144"/>
      <c r="Q1437" s="144"/>
      <c r="R1437" s="144"/>
      <c r="S1437" s="144"/>
    </row>
    <row r="1438" spans="1:19" x14ac:dyDescent="0.3">
      <c r="A1438" s="144"/>
      <c r="B1438" s="144"/>
      <c r="C1438" s="144"/>
      <c r="D1438" s="144"/>
      <c r="E1438" s="144"/>
      <c r="F1438" s="144"/>
      <c r="G1438" s="144"/>
      <c r="H1438" s="144"/>
      <c r="I1438" s="144"/>
      <c r="J1438" s="144"/>
      <c r="K1438" s="144"/>
      <c r="L1438" s="144"/>
      <c r="M1438" s="144"/>
      <c r="N1438" s="144"/>
      <c r="O1438" s="144"/>
      <c r="P1438" s="144"/>
      <c r="Q1438" s="144"/>
      <c r="R1438" s="144"/>
      <c r="S1438" s="144"/>
    </row>
    <row r="1439" spans="1:19" x14ac:dyDescent="0.3">
      <c r="A1439" s="144"/>
      <c r="B1439" s="144"/>
      <c r="C1439" s="144"/>
      <c r="D1439" s="144"/>
      <c r="E1439" s="144"/>
      <c r="F1439" s="144"/>
      <c r="G1439" s="144"/>
      <c r="H1439" s="144"/>
      <c r="I1439" s="144"/>
      <c r="J1439" s="144"/>
      <c r="K1439" s="144"/>
      <c r="L1439" s="144"/>
      <c r="M1439" s="144"/>
      <c r="N1439" s="144"/>
      <c r="O1439" s="144"/>
      <c r="P1439" s="144"/>
      <c r="Q1439" s="144"/>
      <c r="R1439" s="144"/>
      <c r="S1439" s="144"/>
    </row>
    <row r="1440" spans="1:19" x14ac:dyDescent="0.3">
      <c r="A1440" s="144"/>
      <c r="B1440" s="144"/>
      <c r="C1440" s="144"/>
      <c r="D1440" s="144"/>
      <c r="E1440" s="144"/>
      <c r="F1440" s="144"/>
      <c r="G1440" s="144"/>
      <c r="H1440" s="144"/>
      <c r="I1440" s="144"/>
      <c r="J1440" s="144"/>
      <c r="K1440" s="144"/>
      <c r="L1440" s="144"/>
      <c r="M1440" s="144"/>
      <c r="N1440" s="144"/>
      <c r="O1440" s="144"/>
      <c r="P1440" s="144"/>
      <c r="Q1440" s="144"/>
      <c r="R1440" s="144"/>
      <c r="S1440" s="144"/>
    </row>
    <row r="1441" spans="1:19" x14ac:dyDescent="0.3">
      <c r="A1441" s="144"/>
      <c r="B1441" s="144"/>
      <c r="C1441" s="144"/>
      <c r="D1441" s="144"/>
      <c r="E1441" s="144"/>
      <c r="F1441" s="144"/>
      <c r="G1441" s="144"/>
      <c r="H1441" s="144"/>
      <c r="I1441" s="144"/>
      <c r="J1441" s="144"/>
      <c r="K1441" s="144"/>
      <c r="L1441" s="144"/>
      <c r="M1441" s="144"/>
      <c r="N1441" s="144"/>
      <c r="O1441" s="144"/>
      <c r="P1441" s="144"/>
      <c r="Q1441" s="144"/>
      <c r="R1441" s="144"/>
      <c r="S1441" s="144"/>
    </row>
    <row r="1442" spans="1:19" x14ac:dyDescent="0.3">
      <c r="A1442" s="144"/>
      <c r="B1442" s="144"/>
      <c r="C1442" s="144"/>
      <c r="D1442" s="144"/>
      <c r="E1442" s="144"/>
      <c r="F1442" s="144"/>
      <c r="G1442" s="144"/>
      <c r="H1442" s="144"/>
      <c r="I1442" s="144"/>
      <c r="J1442" s="144"/>
      <c r="K1442" s="144"/>
      <c r="L1442" s="144"/>
      <c r="M1442" s="144"/>
      <c r="N1442" s="144"/>
      <c r="O1442" s="144"/>
      <c r="P1442" s="144"/>
      <c r="Q1442" s="144"/>
      <c r="R1442" s="144"/>
      <c r="S1442" s="144"/>
    </row>
    <row r="1443" spans="1:19" x14ac:dyDescent="0.3">
      <c r="A1443" s="144"/>
      <c r="B1443" s="144"/>
      <c r="C1443" s="144"/>
      <c r="D1443" s="144"/>
      <c r="E1443" s="144"/>
      <c r="F1443" s="144"/>
      <c r="G1443" s="144"/>
      <c r="H1443" s="144"/>
      <c r="I1443" s="144"/>
      <c r="J1443" s="144"/>
      <c r="K1443" s="144"/>
      <c r="L1443" s="144"/>
      <c r="M1443" s="144"/>
      <c r="N1443" s="144"/>
      <c r="O1443" s="144"/>
      <c r="P1443" s="144"/>
      <c r="Q1443" s="144"/>
      <c r="R1443" s="144"/>
      <c r="S1443" s="144"/>
    </row>
    <row r="1444" spans="1:19" x14ac:dyDescent="0.3">
      <c r="A1444" s="144"/>
      <c r="B1444" s="144"/>
      <c r="C1444" s="144"/>
      <c r="D1444" s="144"/>
      <c r="E1444" s="144"/>
      <c r="F1444" s="144"/>
      <c r="G1444" s="144"/>
      <c r="H1444" s="144"/>
      <c r="I1444" s="144"/>
      <c r="J1444" s="144"/>
      <c r="K1444" s="144"/>
      <c r="L1444" s="144"/>
      <c r="M1444" s="144"/>
      <c r="N1444" s="144"/>
      <c r="O1444" s="144"/>
      <c r="P1444" s="144"/>
      <c r="Q1444" s="144"/>
      <c r="R1444" s="144"/>
      <c r="S1444" s="144"/>
    </row>
    <row r="1445" spans="1:19" x14ac:dyDescent="0.3">
      <c r="A1445" s="144"/>
      <c r="B1445" s="144"/>
      <c r="C1445" s="144"/>
      <c r="D1445" s="144"/>
      <c r="E1445" s="144"/>
      <c r="F1445" s="144"/>
      <c r="G1445" s="144"/>
      <c r="H1445" s="144"/>
      <c r="I1445" s="144"/>
      <c r="J1445" s="144"/>
      <c r="K1445" s="144"/>
      <c r="L1445" s="144"/>
      <c r="M1445" s="144"/>
      <c r="N1445" s="144"/>
      <c r="O1445" s="144"/>
      <c r="P1445" s="144"/>
      <c r="Q1445" s="144"/>
      <c r="R1445" s="144"/>
      <c r="S1445" s="144"/>
    </row>
    <row r="1446" spans="1:19" x14ac:dyDescent="0.3">
      <c r="A1446" s="144"/>
      <c r="B1446" s="144"/>
      <c r="C1446" s="144"/>
      <c r="D1446" s="144"/>
      <c r="E1446" s="144"/>
      <c r="F1446" s="144"/>
      <c r="G1446" s="144"/>
      <c r="H1446" s="144"/>
      <c r="I1446" s="144"/>
      <c r="J1446" s="144"/>
      <c r="K1446" s="144"/>
      <c r="L1446" s="144"/>
      <c r="M1446" s="144"/>
      <c r="N1446" s="144"/>
      <c r="O1446" s="144"/>
      <c r="P1446" s="144"/>
      <c r="Q1446" s="144"/>
      <c r="R1446" s="144"/>
      <c r="S1446" s="144"/>
    </row>
    <row r="1447" spans="1:19" x14ac:dyDescent="0.3">
      <c r="A1447" s="144"/>
      <c r="B1447" s="144"/>
      <c r="C1447" s="144"/>
      <c r="D1447" s="144"/>
      <c r="E1447" s="144"/>
      <c r="F1447" s="144"/>
      <c r="G1447" s="144"/>
      <c r="H1447" s="144"/>
      <c r="I1447" s="144"/>
      <c r="J1447" s="144"/>
      <c r="K1447" s="144"/>
      <c r="L1447" s="144"/>
      <c r="M1447" s="144"/>
      <c r="N1447" s="144"/>
      <c r="O1447" s="144"/>
      <c r="P1447" s="144"/>
      <c r="Q1447" s="144"/>
      <c r="R1447" s="144"/>
      <c r="S1447" s="144"/>
    </row>
    <row r="1448" spans="1:19" x14ac:dyDescent="0.3">
      <c r="A1448" s="144"/>
      <c r="B1448" s="144"/>
      <c r="C1448" s="144"/>
      <c r="D1448" s="144"/>
      <c r="E1448" s="144"/>
      <c r="F1448" s="144"/>
      <c r="G1448" s="144"/>
      <c r="H1448" s="144"/>
      <c r="I1448" s="144"/>
      <c r="J1448" s="144"/>
      <c r="K1448" s="144"/>
      <c r="L1448" s="144"/>
      <c r="M1448" s="144"/>
      <c r="N1448" s="144"/>
      <c r="O1448" s="144"/>
      <c r="P1448" s="144"/>
      <c r="Q1448" s="144"/>
      <c r="R1448" s="144"/>
      <c r="S1448" s="144"/>
    </row>
    <row r="1449" spans="1:19" x14ac:dyDescent="0.3">
      <c r="A1449" s="144"/>
      <c r="B1449" s="144"/>
      <c r="C1449" s="144"/>
      <c r="D1449" s="144"/>
      <c r="E1449" s="144"/>
      <c r="F1449" s="144"/>
      <c r="G1449" s="144"/>
      <c r="H1449" s="144"/>
      <c r="I1449" s="144"/>
      <c r="J1449" s="144"/>
      <c r="K1449" s="144"/>
      <c r="L1449" s="144"/>
      <c r="M1449" s="144"/>
      <c r="N1449" s="144"/>
      <c r="O1449" s="144"/>
      <c r="P1449" s="144"/>
      <c r="Q1449" s="144"/>
      <c r="R1449" s="144"/>
      <c r="S1449" s="144"/>
    </row>
    <row r="1450" spans="1:19" x14ac:dyDescent="0.3">
      <c r="A1450" s="144"/>
      <c r="B1450" s="144"/>
      <c r="C1450" s="144"/>
      <c r="D1450" s="144"/>
      <c r="E1450" s="144"/>
      <c r="F1450" s="144"/>
      <c r="G1450" s="144"/>
      <c r="H1450" s="144"/>
      <c r="I1450" s="144"/>
      <c r="J1450" s="144"/>
      <c r="K1450" s="144"/>
      <c r="L1450" s="144"/>
      <c r="M1450" s="144"/>
      <c r="N1450" s="144"/>
      <c r="O1450" s="144"/>
      <c r="P1450" s="144"/>
      <c r="Q1450" s="144"/>
      <c r="R1450" s="144"/>
      <c r="S1450" s="144"/>
    </row>
    <row r="1451" spans="1:19" x14ac:dyDescent="0.3">
      <c r="A1451" s="144"/>
      <c r="B1451" s="144"/>
      <c r="C1451" s="144"/>
      <c r="D1451" s="144"/>
      <c r="E1451" s="144"/>
      <c r="F1451" s="144"/>
      <c r="G1451" s="144"/>
      <c r="H1451" s="144"/>
      <c r="I1451" s="144"/>
      <c r="J1451" s="144"/>
      <c r="K1451" s="144"/>
      <c r="L1451" s="144"/>
      <c r="M1451" s="144"/>
      <c r="N1451" s="144"/>
      <c r="O1451" s="144"/>
      <c r="P1451" s="144"/>
      <c r="Q1451" s="144"/>
      <c r="R1451" s="144"/>
      <c r="S1451" s="144"/>
    </row>
    <row r="1452" spans="1:19" x14ac:dyDescent="0.3">
      <c r="A1452" s="144"/>
      <c r="B1452" s="144"/>
      <c r="C1452" s="144"/>
      <c r="D1452" s="144"/>
      <c r="E1452" s="144"/>
      <c r="F1452" s="144"/>
      <c r="G1452" s="144"/>
      <c r="H1452" s="144"/>
      <c r="I1452" s="144"/>
      <c r="J1452" s="144"/>
      <c r="K1452" s="144"/>
      <c r="L1452" s="144"/>
      <c r="M1452" s="144"/>
      <c r="N1452" s="144"/>
      <c r="O1452" s="144"/>
      <c r="P1452" s="144"/>
      <c r="Q1452" s="144"/>
      <c r="R1452" s="144"/>
      <c r="S1452" s="144"/>
    </row>
    <row r="1453" spans="1:19" x14ac:dyDescent="0.3">
      <c r="A1453" s="144"/>
      <c r="B1453" s="144"/>
      <c r="C1453" s="144"/>
      <c r="D1453" s="144"/>
      <c r="E1453" s="144"/>
      <c r="F1453" s="144"/>
      <c r="G1453" s="144"/>
      <c r="H1453" s="144"/>
      <c r="I1453" s="144"/>
      <c r="J1453" s="144"/>
      <c r="K1453" s="144"/>
      <c r="L1453" s="144"/>
      <c r="M1453" s="144"/>
      <c r="N1453" s="144"/>
      <c r="O1453" s="144"/>
      <c r="P1453" s="144"/>
      <c r="Q1453" s="144"/>
      <c r="R1453" s="144"/>
      <c r="S1453" s="144"/>
    </row>
    <row r="1454" spans="1:19" x14ac:dyDescent="0.3">
      <c r="A1454" s="144"/>
      <c r="B1454" s="144"/>
      <c r="C1454" s="144"/>
      <c r="D1454" s="144"/>
      <c r="E1454" s="144"/>
      <c r="F1454" s="144"/>
      <c r="G1454" s="144"/>
      <c r="H1454" s="144"/>
      <c r="I1454" s="144"/>
      <c r="J1454" s="144"/>
      <c r="K1454" s="144"/>
      <c r="L1454" s="144"/>
      <c r="M1454" s="144"/>
      <c r="N1454" s="144"/>
      <c r="O1454" s="144"/>
      <c r="P1454" s="144"/>
      <c r="Q1454" s="144"/>
      <c r="R1454" s="144"/>
      <c r="S1454" s="144"/>
    </row>
    <row r="1455" spans="1:19" x14ac:dyDescent="0.3">
      <c r="A1455" s="144"/>
      <c r="B1455" s="144"/>
      <c r="C1455" s="144"/>
      <c r="D1455" s="144"/>
      <c r="E1455" s="144"/>
      <c r="F1455" s="144"/>
      <c r="G1455" s="144"/>
      <c r="H1455" s="144"/>
      <c r="I1455" s="144"/>
      <c r="J1455" s="144"/>
      <c r="K1455" s="144"/>
      <c r="L1455" s="144"/>
      <c r="M1455" s="144"/>
      <c r="N1455" s="144"/>
      <c r="O1455" s="144"/>
      <c r="P1455" s="144"/>
      <c r="Q1455" s="144"/>
      <c r="R1455" s="144"/>
      <c r="S1455" s="144"/>
    </row>
    <row r="1456" spans="1:19" x14ac:dyDescent="0.3">
      <c r="A1456" s="144"/>
      <c r="B1456" s="144"/>
      <c r="C1456" s="144"/>
      <c r="D1456" s="144"/>
      <c r="E1456" s="144"/>
      <c r="F1456" s="144"/>
      <c r="G1456" s="144"/>
      <c r="H1456" s="144"/>
      <c r="I1456" s="144"/>
      <c r="J1456" s="144"/>
      <c r="K1456" s="144"/>
      <c r="L1456" s="144"/>
      <c r="M1456" s="144"/>
      <c r="N1456" s="144"/>
      <c r="O1456" s="144"/>
      <c r="P1456" s="144"/>
      <c r="Q1456" s="144"/>
      <c r="R1456" s="144"/>
      <c r="S1456" s="144"/>
    </row>
    <row r="1457" spans="1:19" x14ac:dyDescent="0.3">
      <c r="A1457" s="144"/>
      <c r="B1457" s="144"/>
      <c r="C1457" s="144"/>
      <c r="D1457" s="144"/>
      <c r="E1457" s="144"/>
      <c r="F1457" s="144"/>
      <c r="G1457" s="144"/>
      <c r="H1457" s="144"/>
      <c r="I1457" s="144"/>
      <c r="J1457" s="144"/>
      <c r="K1457" s="144"/>
      <c r="L1457" s="144"/>
      <c r="M1457" s="144"/>
      <c r="N1457" s="144"/>
      <c r="O1457" s="144"/>
      <c r="P1457" s="144"/>
      <c r="Q1457" s="144"/>
      <c r="R1457" s="144"/>
      <c r="S1457" s="144"/>
    </row>
    <row r="1458" spans="1:19" x14ac:dyDescent="0.3">
      <c r="A1458" s="144"/>
      <c r="B1458" s="144"/>
      <c r="C1458" s="144"/>
      <c r="D1458" s="144"/>
      <c r="E1458" s="144"/>
      <c r="F1458" s="144"/>
      <c r="G1458" s="144"/>
      <c r="H1458" s="144"/>
      <c r="I1458" s="144"/>
      <c r="J1458" s="144"/>
      <c r="K1458" s="144"/>
      <c r="L1458" s="144"/>
      <c r="M1458" s="144"/>
      <c r="N1458" s="144"/>
      <c r="O1458" s="144"/>
      <c r="P1458" s="144"/>
      <c r="Q1458" s="144"/>
      <c r="R1458" s="144"/>
      <c r="S1458" s="144"/>
    </row>
    <row r="1459" spans="1:19" x14ac:dyDescent="0.3">
      <c r="A1459" s="144"/>
      <c r="B1459" s="144"/>
      <c r="C1459" s="144"/>
      <c r="D1459" s="144"/>
      <c r="E1459" s="144"/>
      <c r="F1459" s="144"/>
      <c r="G1459" s="144"/>
      <c r="H1459" s="144"/>
      <c r="I1459" s="144"/>
      <c r="J1459" s="144"/>
      <c r="K1459" s="144"/>
      <c r="L1459" s="144"/>
      <c r="M1459" s="144"/>
      <c r="N1459" s="144"/>
      <c r="O1459" s="144"/>
      <c r="P1459" s="144"/>
      <c r="Q1459" s="144"/>
      <c r="R1459" s="144"/>
      <c r="S1459" s="144"/>
    </row>
    <row r="1460" spans="1:19" x14ac:dyDescent="0.3">
      <c r="A1460" s="144"/>
      <c r="B1460" s="144"/>
      <c r="C1460" s="144"/>
      <c r="D1460" s="144"/>
      <c r="E1460" s="144"/>
      <c r="F1460" s="144"/>
      <c r="G1460" s="144"/>
      <c r="H1460" s="144"/>
      <c r="I1460" s="144"/>
      <c r="J1460" s="144"/>
      <c r="K1460" s="144"/>
      <c r="L1460" s="144"/>
      <c r="M1460" s="144"/>
      <c r="N1460" s="144"/>
      <c r="O1460" s="144"/>
      <c r="P1460" s="144"/>
      <c r="Q1460" s="144"/>
      <c r="R1460" s="144"/>
      <c r="S1460" s="144"/>
    </row>
    <row r="1461" spans="1:19" x14ac:dyDescent="0.3">
      <c r="A1461" s="144"/>
      <c r="B1461" s="144"/>
      <c r="C1461" s="144"/>
      <c r="D1461" s="144"/>
      <c r="E1461" s="144"/>
      <c r="F1461" s="144"/>
      <c r="G1461" s="144"/>
      <c r="H1461" s="144"/>
      <c r="I1461" s="144"/>
      <c r="J1461" s="144"/>
      <c r="K1461" s="144"/>
      <c r="L1461" s="144"/>
      <c r="M1461" s="144"/>
      <c r="N1461" s="144"/>
      <c r="O1461" s="144"/>
      <c r="P1461" s="144"/>
      <c r="Q1461" s="144"/>
      <c r="R1461" s="144"/>
      <c r="S1461" s="144"/>
    </row>
    <row r="1462" spans="1:19" x14ac:dyDescent="0.3">
      <c r="A1462" s="144"/>
      <c r="B1462" s="144"/>
      <c r="C1462" s="144"/>
      <c r="D1462" s="144"/>
      <c r="E1462" s="144"/>
      <c r="F1462" s="144"/>
      <c r="G1462" s="144"/>
      <c r="H1462" s="144"/>
      <c r="I1462" s="144"/>
      <c r="J1462" s="144"/>
      <c r="K1462" s="144"/>
      <c r="L1462" s="144"/>
      <c r="M1462" s="144"/>
      <c r="N1462" s="144"/>
      <c r="O1462" s="144"/>
      <c r="P1462" s="144"/>
      <c r="Q1462" s="144"/>
      <c r="R1462" s="144"/>
      <c r="S1462" s="144"/>
    </row>
    <row r="1463" spans="1:19" x14ac:dyDescent="0.3">
      <c r="A1463" s="144"/>
      <c r="B1463" s="144"/>
      <c r="C1463" s="144"/>
      <c r="D1463" s="144"/>
      <c r="E1463" s="144"/>
      <c r="F1463" s="144"/>
      <c r="G1463" s="144"/>
      <c r="H1463" s="144"/>
      <c r="I1463" s="144"/>
      <c r="J1463" s="144"/>
      <c r="K1463" s="144"/>
      <c r="L1463" s="144"/>
      <c r="M1463" s="144"/>
      <c r="N1463" s="144"/>
      <c r="O1463" s="144"/>
      <c r="P1463" s="144"/>
      <c r="Q1463" s="144"/>
      <c r="R1463" s="144"/>
      <c r="S1463" s="144"/>
    </row>
    <row r="1464" spans="1:19" x14ac:dyDescent="0.3">
      <c r="A1464" s="144"/>
      <c r="B1464" s="144"/>
      <c r="C1464" s="144"/>
      <c r="D1464" s="144"/>
      <c r="E1464" s="144"/>
      <c r="F1464" s="144"/>
      <c r="G1464" s="144"/>
      <c r="H1464" s="144"/>
      <c r="I1464" s="144"/>
      <c r="J1464" s="144"/>
      <c r="K1464" s="144"/>
      <c r="L1464" s="144"/>
      <c r="M1464" s="144"/>
      <c r="N1464" s="144"/>
      <c r="O1464" s="144"/>
      <c r="P1464" s="144"/>
      <c r="Q1464" s="144"/>
      <c r="R1464" s="144"/>
      <c r="S1464" s="144"/>
    </row>
    <row r="1465" spans="1:19" x14ac:dyDescent="0.3">
      <c r="A1465" s="144"/>
      <c r="B1465" s="144"/>
      <c r="C1465" s="144"/>
      <c r="D1465" s="144"/>
      <c r="E1465" s="144"/>
      <c r="F1465" s="144"/>
      <c r="G1465" s="144"/>
      <c r="H1465" s="144"/>
      <c r="I1465" s="144"/>
      <c r="J1465" s="144"/>
      <c r="K1465" s="144"/>
      <c r="L1465" s="144"/>
      <c r="M1465" s="144"/>
      <c r="N1465" s="144"/>
      <c r="O1465" s="144"/>
      <c r="P1465" s="144"/>
      <c r="Q1465" s="144"/>
      <c r="R1465" s="144"/>
      <c r="S1465" s="144"/>
    </row>
    <row r="1466" spans="1:19" x14ac:dyDescent="0.3">
      <c r="A1466" s="144"/>
      <c r="B1466" s="144"/>
      <c r="C1466" s="144"/>
      <c r="D1466" s="144"/>
      <c r="E1466" s="144"/>
      <c r="F1466" s="144"/>
      <c r="G1466" s="144"/>
      <c r="H1466" s="144"/>
      <c r="I1466" s="144"/>
      <c r="J1466" s="144"/>
      <c r="K1466" s="144"/>
      <c r="L1466" s="144"/>
      <c r="M1466" s="144"/>
      <c r="N1466" s="144"/>
      <c r="O1466" s="144"/>
      <c r="P1466" s="144"/>
      <c r="Q1466" s="144"/>
      <c r="R1466" s="144"/>
      <c r="S1466" s="144"/>
    </row>
    <row r="1467" spans="1:19" x14ac:dyDescent="0.3">
      <c r="A1467" s="144"/>
      <c r="B1467" s="144"/>
      <c r="C1467" s="144"/>
      <c r="D1467" s="144"/>
      <c r="E1467" s="144"/>
      <c r="F1467" s="144"/>
      <c r="G1467" s="144"/>
      <c r="H1467" s="144"/>
      <c r="I1467" s="144"/>
      <c r="J1467" s="144"/>
      <c r="K1467" s="144"/>
      <c r="L1467" s="144"/>
      <c r="M1467" s="144"/>
      <c r="N1467" s="144"/>
      <c r="O1467" s="144"/>
      <c r="P1467" s="144"/>
      <c r="Q1467" s="144"/>
      <c r="R1467" s="144"/>
      <c r="S1467" s="144"/>
    </row>
    <row r="1468" spans="1:19" x14ac:dyDescent="0.3">
      <c r="A1468" s="144"/>
      <c r="B1468" s="144"/>
      <c r="C1468" s="144"/>
      <c r="D1468" s="144"/>
      <c r="E1468" s="144"/>
      <c r="F1468" s="144"/>
      <c r="G1468" s="144"/>
      <c r="H1468" s="144"/>
      <c r="I1468" s="144"/>
      <c r="J1468" s="144"/>
      <c r="K1468" s="144"/>
      <c r="L1468" s="144"/>
      <c r="M1468" s="144"/>
      <c r="N1468" s="144"/>
      <c r="O1468" s="144"/>
      <c r="P1468" s="144"/>
      <c r="Q1468" s="144"/>
      <c r="R1468" s="144"/>
      <c r="S1468" s="144"/>
    </row>
    <row r="1469" spans="1:19" x14ac:dyDescent="0.3">
      <c r="A1469" s="144"/>
      <c r="B1469" s="144"/>
      <c r="C1469" s="144"/>
      <c r="D1469" s="144"/>
      <c r="E1469" s="144"/>
      <c r="F1469" s="144"/>
      <c r="G1469" s="144"/>
      <c r="H1469" s="144"/>
      <c r="I1469" s="144"/>
      <c r="J1469" s="144"/>
      <c r="K1469" s="144"/>
      <c r="L1469" s="144"/>
      <c r="M1469" s="144"/>
      <c r="N1469" s="144"/>
      <c r="O1469" s="144"/>
      <c r="P1469" s="144"/>
      <c r="Q1469" s="144"/>
      <c r="R1469" s="144"/>
      <c r="S1469" s="144"/>
    </row>
    <row r="1470" spans="1:19" x14ac:dyDescent="0.3">
      <c r="A1470" s="144"/>
      <c r="B1470" s="144"/>
      <c r="C1470" s="144"/>
      <c r="D1470" s="144"/>
      <c r="E1470" s="144"/>
      <c r="F1470" s="144"/>
      <c r="G1470" s="144"/>
      <c r="H1470" s="144"/>
      <c r="I1470" s="144"/>
      <c r="J1470" s="144"/>
      <c r="K1470" s="144"/>
      <c r="L1470" s="144"/>
      <c r="M1470" s="144"/>
      <c r="N1470" s="144"/>
      <c r="O1470" s="144"/>
      <c r="P1470" s="144"/>
      <c r="Q1470" s="144"/>
      <c r="R1470" s="144"/>
      <c r="S1470" s="144"/>
    </row>
    <row r="1471" spans="1:19" x14ac:dyDescent="0.3">
      <c r="A1471" s="144"/>
      <c r="B1471" s="144"/>
      <c r="C1471" s="144"/>
      <c r="D1471" s="144"/>
      <c r="E1471" s="144"/>
      <c r="F1471" s="144"/>
      <c r="G1471" s="144"/>
      <c r="H1471" s="144"/>
      <c r="I1471" s="144"/>
      <c r="J1471" s="144"/>
      <c r="K1471" s="144"/>
      <c r="L1471" s="144"/>
      <c r="M1471" s="144"/>
      <c r="N1471" s="144"/>
      <c r="O1471" s="144"/>
      <c r="P1471" s="144"/>
      <c r="Q1471" s="144"/>
      <c r="R1471" s="144"/>
      <c r="S1471" s="144"/>
    </row>
    <row r="1472" spans="1:19" x14ac:dyDescent="0.3">
      <c r="A1472" s="144"/>
      <c r="B1472" s="144"/>
      <c r="C1472" s="144"/>
      <c r="D1472" s="144"/>
      <c r="E1472" s="144"/>
      <c r="F1472" s="144"/>
      <c r="G1472" s="144"/>
      <c r="H1472" s="144"/>
      <c r="I1472" s="144"/>
      <c r="J1472" s="144"/>
      <c r="K1472" s="144"/>
      <c r="L1472" s="144"/>
      <c r="M1472" s="144"/>
      <c r="N1472" s="144"/>
      <c r="O1472" s="144"/>
      <c r="P1472" s="144"/>
      <c r="Q1472" s="144"/>
      <c r="R1472" s="144"/>
      <c r="S1472" s="144"/>
    </row>
    <row r="1473" spans="1:19" x14ac:dyDescent="0.3">
      <c r="A1473" s="144"/>
      <c r="B1473" s="144"/>
      <c r="C1473" s="144"/>
      <c r="D1473" s="144"/>
      <c r="E1473" s="144"/>
      <c r="F1473" s="144"/>
      <c r="G1473" s="144"/>
      <c r="H1473" s="144"/>
      <c r="I1473" s="144"/>
      <c r="J1473" s="144"/>
      <c r="K1473" s="144"/>
      <c r="L1473" s="144"/>
      <c r="M1473" s="144"/>
      <c r="N1473" s="144"/>
      <c r="O1473" s="144"/>
      <c r="P1473" s="144"/>
      <c r="Q1473" s="144"/>
      <c r="R1473" s="144"/>
      <c r="S1473" s="144"/>
    </row>
    <row r="1474" spans="1:19" x14ac:dyDescent="0.3">
      <c r="A1474" s="144"/>
      <c r="B1474" s="144"/>
      <c r="C1474" s="144"/>
      <c r="D1474" s="144"/>
      <c r="E1474" s="144"/>
      <c r="F1474" s="144"/>
      <c r="G1474" s="144"/>
      <c r="H1474" s="144"/>
      <c r="I1474" s="144"/>
      <c r="J1474" s="144"/>
      <c r="K1474" s="144"/>
      <c r="L1474" s="144"/>
      <c r="M1474" s="144"/>
      <c r="N1474" s="144"/>
      <c r="O1474" s="144"/>
      <c r="P1474" s="144"/>
      <c r="Q1474" s="144"/>
      <c r="R1474" s="144"/>
      <c r="S1474" s="144"/>
    </row>
    <row r="1475" spans="1:19" x14ac:dyDescent="0.3">
      <c r="A1475" s="144"/>
      <c r="B1475" s="144"/>
      <c r="C1475" s="144"/>
      <c r="D1475" s="144"/>
      <c r="E1475" s="144"/>
      <c r="F1475" s="144"/>
      <c r="G1475" s="144"/>
      <c r="H1475" s="144"/>
      <c r="I1475" s="144"/>
      <c r="J1475" s="144"/>
      <c r="K1475" s="144"/>
      <c r="L1475" s="144"/>
      <c r="M1475" s="144"/>
      <c r="N1475" s="144"/>
      <c r="O1475" s="144"/>
      <c r="P1475" s="144"/>
      <c r="Q1475" s="144"/>
      <c r="R1475" s="144"/>
      <c r="S1475" s="144"/>
    </row>
    <row r="1476" spans="1:19" x14ac:dyDescent="0.3">
      <c r="A1476" s="144"/>
      <c r="B1476" s="144"/>
      <c r="C1476" s="144"/>
      <c r="D1476" s="144"/>
      <c r="E1476" s="144"/>
      <c r="F1476" s="144"/>
      <c r="G1476" s="144"/>
      <c r="H1476" s="144"/>
      <c r="I1476" s="144"/>
      <c r="J1476" s="144"/>
      <c r="K1476" s="144"/>
      <c r="L1476" s="144"/>
      <c r="M1476" s="144"/>
      <c r="N1476" s="144"/>
      <c r="O1476" s="144"/>
      <c r="P1476" s="144"/>
      <c r="Q1476" s="144"/>
      <c r="R1476" s="144"/>
      <c r="S1476" s="144"/>
    </row>
    <row r="1477" spans="1:19" x14ac:dyDescent="0.3">
      <c r="A1477" s="144"/>
      <c r="B1477" s="144"/>
      <c r="C1477" s="144"/>
      <c r="D1477" s="144"/>
      <c r="E1477" s="144"/>
      <c r="F1477" s="144"/>
      <c r="G1477" s="144"/>
      <c r="H1477" s="144"/>
      <c r="I1477" s="144"/>
      <c r="J1477" s="144"/>
      <c r="K1477" s="144"/>
      <c r="L1477" s="144"/>
      <c r="M1477" s="144"/>
      <c r="N1477" s="144"/>
      <c r="O1477" s="144"/>
      <c r="P1477" s="144"/>
      <c r="Q1477" s="144"/>
      <c r="R1477" s="144"/>
      <c r="S1477" s="144"/>
    </row>
    <row r="1478" spans="1:19" x14ac:dyDescent="0.3">
      <c r="A1478" s="144"/>
      <c r="B1478" s="144"/>
      <c r="C1478" s="144"/>
      <c r="D1478" s="144"/>
      <c r="E1478" s="144"/>
      <c r="F1478" s="144"/>
      <c r="G1478" s="144"/>
      <c r="H1478" s="144"/>
      <c r="I1478" s="144"/>
      <c r="J1478" s="144"/>
      <c r="K1478" s="144"/>
      <c r="L1478" s="144"/>
      <c r="M1478" s="144"/>
      <c r="N1478" s="144"/>
      <c r="O1478" s="144"/>
      <c r="P1478" s="144"/>
      <c r="Q1478" s="144"/>
      <c r="R1478" s="144"/>
      <c r="S1478" s="144"/>
    </row>
    <row r="1479" spans="1:19" x14ac:dyDescent="0.3">
      <c r="A1479" s="144"/>
      <c r="B1479" s="144"/>
      <c r="C1479" s="144"/>
      <c r="D1479" s="144"/>
      <c r="E1479" s="144"/>
      <c r="F1479" s="144"/>
      <c r="G1479" s="144"/>
      <c r="H1479" s="144"/>
      <c r="I1479" s="144"/>
      <c r="J1479" s="144"/>
      <c r="K1479" s="144"/>
      <c r="L1479" s="144"/>
      <c r="M1479" s="144"/>
      <c r="N1479" s="144"/>
      <c r="O1479" s="144"/>
      <c r="P1479" s="144"/>
      <c r="Q1479" s="144"/>
      <c r="R1479" s="144"/>
      <c r="S1479" s="144"/>
    </row>
    <row r="1480" spans="1:19" x14ac:dyDescent="0.3">
      <c r="A1480" s="144"/>
      <c r="B1480" s="144"/>
      <c r="C1480" s="144"/>
      <c r="D1480" s="144"/>
      <c r="E1480" s="144"/>
      <c r="F1480" s="144"/>
      <c r="G1480" s="144"/>
      <c r="H1480" s="144"/>
      <c r="I1480" s="144"/>
      <c r="J1480" s="144"/>
      <c r="K1480" s="144"/>
      <c r="L1480" s="144"/>
      <c r="M1480" s="144"/>
      <c r="N1480" s="144"/>
      <c r="O1480" s="144"/>
      <c r="P1480" s="144"/>
      <c r="Q1480" s="144"/>
      <c r="R1480" s="144"/>
      <c r="S1480" s="144"/>
    </row>
    <row r="1481" spans="1:19" x14ac:dyDescent="0.3">
      <c r="A1481" s="144"/>
      <c r="B1481" s="144"/>
      <c r="C1481" s="144"/>
      <c r="D1481" s="144"/>
      <c r="E1481" s="144"/>
      <c r="F1481" s="144"/>
      <c r="G1481" s="144"/>
      <c r="H1481" s="144"/>
      <c r="I1481" s="144"/>
      <c r="J1481" s="144"/>
      <c r="K1481" s="144"/>
      <c r="L1481" s="144"/>
      <c r="M1481" s="144"/>
      <c r="N1481" s="144"/>
      <c r="O1481" s="144"/>
      <c r="P1481" s="144"/>
      <c r="Q1481" s="144"/>
      <c r="R1481" s="144"/>
      <c r="S1481" s="144"/>
    </row>
    <row r="1482" spans="1:19" x14ac:dyDescent="0.3">
      <c r="A1482" s="144"/>
      <c r="B1482" s="144"/>
      <c r="C1482" s="144"/>
      <c r="D1482" s="144"/>
      <c r="E1482" s="144"/>
      <c r="F1482" s="144"/>
      <c r="G1482" s="144"/>
      <c r="H1482" s="144"/>
      <c r="I1482" s="144"/>
      <c r="J1482" s="144"/>
      <c r="K1482" s="144"/>
      <c r="L1482" s="144"/>
      <c r="M1482" s="144"/>
      <c r="N1482" s="144"/>
      <c r="O1482" s="144"/>
      <c r="P1482" s="144"/>
      <c r="Q1482" s="144"/>
      <c r="R1482" s="144"/>
      <c r="S1482" s="144"/>
    </row>
    <row r="1483" spans="1:19" x14ac:dyDescent="0.3">
      <c r="A1483" s="144"/>
      <c r="B1483" s="144"/>
      <c r="C1483" s="144"/>
      <c r="D1483" s="144"/>
      <c r="E1483" s="144"/>
      <c r="F1483" s="144"/>
      <c r="G1483" s="144"/>
      <c r="H1483" s="144"/>
      <c r="I1483" s="144"/>
      <c r="J1483" s="144"/>
      <c r="K1483" s="144"/>
      <c r="L1483" s="144"/>
      <c r="M1483" s="144"/>
      <c r="N1483" s="144"/>
      <c r="O1483" s="144"/>
      <c r="P1483" s="144"/>
      <c r="Q1483" s="144"/>
      <c r="R1483" s="144"/>
      <c r="S1483" s="144"/>
    </row>
    <row r="1484" spans="1:19" x14ac:dyDescent="0.3">
      <c r="A1484" s="144"/>
      <c r="B1484" s="144"/>
      <c r="C1484" s="144"/>
      <c r="D1484" s="144"/>
      <c r="E1484" s="144"/>
      <c r="F1484" s="144"/>
      <c r="G1484" s="144"/>
      <c r="H1484" s="144"/>
      <c r="I1484" s="144"/>
      <c r="J1484" s="144"/>
      <c r="K1484" s="144"/>
      <c r="L1484" s="144"/>
      <c r="M1484" s="144"/>
      <c r="N1484" s="144"/>
      <c r="O1484" s="144"/>
      <c r="P1484" s="144"/>
      <c r="Q1484" s="144"/>
      <c r="R1484" s="144"/>
      <c r="S1484" s="144"/>
    </row>
    <row r="1485" spans="1:19" x14ac:dyDescent="0.3">
      <c r="A1485" s="144"/>
      <c r="B1485" s="144"/>
      <c r="C1485" s="144"/>
      <c r="D1485" s="144"/>
      <c r="E1485" s="144"/>
      <c r="F1485" s="144"/>
      <c r="G1485" s="144"/>
      <c r="H1485" s="144"/>
      <c r="I1485" s="144"/>
      <c r="J1485" s="144"/>
      <c r="K1485" s="144"/>
      <c r="L1485" s="144"/>
      <c r="M1485" s="144"/>
      <c r="N1485" s="144"/>
      <c r="O1485" s="144"/>
      <c r="P1485" s="144"/>
      <c r="Q1485" s="144"/>
      <c r="R1485" s="144"/>
      <c r="S1485" s="144"/>
    </row>
    <row r="1486" spans="1:19" x14ac:dyDescent="0.3">
      <c r="A1486" s="144"/>
      <c r="B1486" s="144"/>
      <c r="C1486" s="144"/>
      <c r="D1486" s="144"/>
      <c r="E1486" s="144"/>
      <c r="F1486" s="144"/>
      <c r="G1486" s="144"/>
      <c r="H1486" s="144"/>
      <c r="I1486" s="144"/>
      <c r="J1486" s="144"/>
      <c r="K1486" s="144"/>
      <c r="L1486" s="144"/>
      <c r="M1486" s="144"/>
      <c r="N1486" s="144"/>
      <c r="O1486" s="144"/>
      <c r="P1486" s="144"/>
      <c r="Q1486" s="144"/>
      <c r="R1486" s="144"/>
      <c r="S1486" s="144"/>
    </row>
    <row r="1487" spans="1:19" x14ac:dyDescent="0.3">
      <c r="A1487" s="144"/>
      <c r="B1487" s="144"/>
      <c r="C1487" s="144"/>
      <c r="D1487" s="144"/>
      <c r="E1487" s="144"/>
      <c r="F1487" s="144"/>
      <c r="G1487" s="144"/>
      <c r="H1487" s="144"/>
      <c r="I1487" s="144"/>
      <c r="J1487" s="144"/>
      <c r="K1487" s="144"/>
      <c r="L1487" s="144"/>
      <c r="M1487" s="144"/>
      <c r="N1487" s="144"/>
      <c r="O1487" s="144"/>
      <c r="P1487" s="144"/>
      <c r="Q1487" s="144"/>
      <c r="R1487" s="144"/>
      <c r="S1487" s="144"/>
    </row>
    <row r="1488" spans="1:19" x14ac:dyDescent="0.3">
      <c r="A1488" s="144"/>
      <c r="B1488" s="144"/>
      <c r="C1488" s="144"/>
      <c r="D1488" s="144"/>
      <c r="E1488" s="144"/>
      <c r="F1488" s="144"/>
      <c r="G1488" s="144"/>
      <c r="H1488" s="144"/>
      <c r="I1488" s="144"/>
      <c r="J1488" s="144"/>
      <c r="K1488" s="144"/>
      <c r="L1488" s="144"/>
      <c r="M1488" s="144"/>
      <c r="N1488" s="144"/>
      <c r="O1488" s="144"/>
      <c r="P1488" s="144"/>
      <c r="Q1488" s="144"/>
      <c r="R1488" s="144"/>
      <c r="S1488" s="144"/>
    </row>
    <row r="1489" spans="1:19" x14ac:dyDescent="0.3">
      <c r="A1489" s="144"/>
      <c r="B1489" s="144"/>
      <c r="C1489" s="144"/>
      <c r="D1489" s="144"/>
      <c r="E1489" s="144"/>
      <c r="F1489" s="144"/>
      <c r="G1489" s="144"/>
      <c r="H1489" s="144"/>
      <c r="I1489" s="144"/>
      <c r="J1489" s="144"/>
      <c r="K1489" s="144"/>
      <c r="L1489" s="144"/>
      <c r="M1489" s="144"/>
      <c r="N1489" s="144"/>
      <c r="O1489" s="144"/>
      <c r="P1489" s="144"/>
      <c r="Q1489" s="144"/>
      <c r="R1489" s="144"/>
      <c r="S1489" s="144"/>
    </row>
    <row r="1490" spans="1:19" x14ac:dyDescent="0.3">
      <c r="A1490" s="144"/>
      <c r="B1490" s="144"/>
      <c r="C1490" s="144"/>
      <c r="D1490" s="144"/>
      <c r="E1490" s="144"/>
      <c r="F1490" s="144"/>
      <c r="G1490" s="144"/>
      <c r="H1490" s="144"/>
      <c r="I1490" s="144"/>
      <c r="J1490" s="144"/>
      <c r="K1490" s="144"/>
      <c r="L1490" s="144"/>
      <c r="M1490" s="144"/>
      <c r="N1490" s="144"/>
      <c r="O1490" s="144"/>
      <c r="P1490" s="144"/>
      <c r="Q1490" s="144"/>
      <c r="R1490" s="144"/>
      <c r="S1490" s="144"/>
    </row>
    <row r="1491" spans="1:19" x14ac:dyDescent="0.3">
      <c r="A1491" s="144"/>
      <c r="B1491" s="144"/>
      <c r="C1491" s="144"/>
      <c r="D1491" s="144"/>
      <c r="E1491" s="144"/>
      <c r="F1491" s="144"/>
      <c r="G1491" s="144"/>
      <c r="H1491" s="144"/>
      <c r="I1491" s="144"/>
      <c r="J1491" s="144"/>
      <c r="K1491" s="144"/>
      <c r="L1491" s="144"/>
      <c r="M1491" s="144"/>
      <c r="N1491" s="144"/>
      <c r="O1491" s="144"/>
      <c r="P1491" s="144"/>
      <c r="Q1491" s="144"/>
      <c r="R1491" s="144"/>
      <c r="S1491" s="144"/>
    </row>
    <row r="1492" spans="1:19" x14ac:dyDescent="0.3">
      <c r="A1492" s="144"/>
      <c r="B1492" s="144"/>
      <c r="C1492" s="144"/>
      <c r="D1492" s="144"/>
      <c r="E1492" s="144"/>
      <c r="F1492" s="144"/>
      <c r="G1492" s="144"/>
      <c r="H1492" s="144"/>
      <c r="I1492" s="144"/>
      <c r="J1492" s="144"/>
      <c r="K1492" s="144"/>
      <c r="L1492" s="144"/>
      <c r="M1492" s="144"/>
      <c r="N1492" s="144"/>
      <c r="O1492" s="144"/>
      <c r="P1492" s="144"/>
      <c r="Q1492" s="144"/>
      <c r="R1492" s="144"/>
      <c r="S1492" s="144"/>
    </row>
    <row r="1493" spans="1:19" x14ac:dyDescent="0.3">
      <c r="A1493" s="144"/>
      <c r="B1493" s="144"/>
      <c r="C1493" s="144"/>
      <c r="D1493" s="144"/>
      <c r="E1493" s="144"/>
      <c r="F1493" s="144"/>
      <c r="G1493" s="144"/>
      <c r="H1493" s="144"/>
      <c r="I1493" s="144"/>
      <c r="J1493" s="144"/>
      <c r="K1493" s="144"/>
      <c r="L1493" s="144"/>
      <c r="M1493" s="144"/>
      <c r="N1493" s="144"/>
      <c r="O1493" s="144"/>
      <c r="P1493" s="144"/>
      <c r="Q1493" s="144"/>
      <c r="R1493" s="144"/>
      <c r="S1493" s="144"/>
    </row>
    <row r="1494" spans="1:19" x14ac:dyDescent="0.3">
      <c r="A1494" s="144"/>
      <c r="B1494" s="144"/>
      <c r="C1494" s="144"/>
      <c r="D1494" s="144"/>
      <c r="E1494" s="144"/>
      <c r="F1494" s="144"/>
      <c r="G1494" s="144"/>
      <c r="H1494" s="144"/>
      <c r="I1494" s="144"/>
      <c r="J1494" s="144"/>
      <c r="K1494" s="144"/>
      <c r="L1494" s="144"/>
      <c r="M1494" s="144"/>
      <c r="N1494" s="144"/>
      <c r="O1494" s="144"/>
      <c r="P1494" s="144"/>
      <c r="Q1494" s="144"/>
      <c r="R1494" s="144"/>
      <c r="S1494" s="144"/>
    </row>
    <row r="1495" spans="1:19" x14ac:dyDescent="0.3">
      <c r="A1495" s="144"/>
      <c r="B1495" s="144"/>
      <c r="C1495" s="144"/>
      <c r="D1495" s="144"/>
      <c r="E1495" s="144"/>
      <c r="F1495" s="144"/>
      <c r="G1495" s="144"/>
      <c r="H1495" s="144"/>
      <c r="I1495" s="144"/>
      <c r="J1495" s="144"/>
      <c r="K1495" s="144"/>
      <c r="L1495" s="144"/>
      <c r="M1495" s="144"/>
      <c r="N1495" s="144"/>
      <c r="O1495" s="144"/>
      <c r="P1495" s="144"/>
      <c r="Q1495" s="144"/>
      <c r="R1495" s="144"/>
      <c r="S1495" s="144"/>
    </row>
    <row r="1496" spans="1:19" x14ac:dyDescent="0.3">
      <c r="A1496" s="144"/>
      <c r="B1496" s="144"/>
      <c r="C1496" s="144"/>
      <c r="D1496" s="144"/>
      <c r="E1496" s="144"/>
      <c r="F1496" s="144"/>
      <c r="G1496" s="144"/>
      <c r="H1496" s="144"/>
      <c r="I1496" s="144"/>
      <c r="J1496" s="144"/>
      <c r="K1496" s="144"/>
      <c r="L1496" s="144"/>
      <c r="M1496" s="144"/>
      <c r="N1496" s="144"/>
      <c r="O1496" s="144"/>
      <c r="P1496" s="144"/>
      <c r="Q1496" s="144"/>
      <c r="R1496" s="144"/>
      <c r="S1496" s="144"/>
    </row>
    <row r="1497" spans="1:19" x14ac:dyDescent="0.3">
      <c r="A1497" s="144"/>
      <c r="B1497" s="144"/>
      <c r="C1497" s="144"/>
      <c r="D1497" s="144"/>
      <c r="E1497" s="144"/>
      <c r="F1497" s="144"/>
      <c r="G1497" s="144"/>
      <c r="H1497" s="144"/>
      <c r="I1497" s="144"/>
      <c r="J1497" s="144"/>
      <c r="K1497" s="144"/>
      <c r="L1497" s="144"/>
      <c r="M1497" s="144"/>
      <c r="N1497" s="144"/>
      <c r="O1497" s="144"/>
      <c r="P1497" s="144"/>
      <c r="Q1497" s="144"/>
      <c r="R1497" s="144"/>
      <c r="S1497" s="144"/>
    </row>
    <row r="1498" spans="1:19" x14ac:dyDescent="0.3">
      <c r="A1498" s="144"/>
      <c r="B1498" s="144"/>
      <c r="C1498" s="144"/>
      <c r="D1498" s="144"/>
      <c r="E1498" s="144"/>
      <c r="F1498" s="144"/>
      <c r="G1498" s="144"/>
      <c r="H1498" s="144"/>
      <c r="I1498" s="144"/>
      <c r="J1498" s="144"/>
      <c r="K1498" s="144"/>
      <c r="L1498" s="144"/>
      <c r="M1498" s="144"/>
      <c r="N1498" s="144"/>
      <c r="O1498" s="144"/>
      <c r="P1498" s="144"/>
      <c r="Q1498" s="144"/>
      <c r="R1498" s="144"/>
      <c r="S1498" s="144"/>
    </row>
    <row r="1499" spans="1:19" x14ac:dyDescent="0.3">
      <c r="A1499" s="144"/>
      <c r="B1499" s="144"/>
      <c r="C1499" s="144"/>
      <c r="D1499" s="144"/>
      <c r="E1499" s="144"/>
      <c r="F1499" s="144"/>
      <c r="G1499" s="144"/>
      <c r="H1499" s="144"/>
      <c r="I1499" s="144"/>
      <c r="J1499" s="144"/>
      <c r="K1499" s="144"/>
      <c r="L1499" s="144"/>
      <c r="M1499" s="144"/>
      <c r="N1499" s="144"/>
      <c r="O1499" s="144"/>
      <c r="P1499" s="144"/>
      <c r="Q1499" s="144"/>
      <c r="R1499" s="144"/>
      <c r="S1499" s="144"/>
    </row>
    <row r="1500" spans="1:19" x14ac:dyDescent="0.3">
      <c r="A1500" s="144"/>
      <c r="B1500" s="144"/>
      <c r="C1500" s="144"/>
      <c r="D1500" s="144"/>
      <c r="E1500" s="144"/>
      <c r="F1500" s="144"/>
      <c r="G1500" s="144"/>
      <c r="H1500" s="144"/>
      <c r="I1500" s="144"/>
      <c r="J1500" s="144"/>
      <c r="K1500" s="144"/>
      <c r="L1500" s="144"/>
      <c r="M1500" s="144"/>
      <c r="N1500" s="144"/>
      <c r="O1500" s="144"/>
      <c r="P1500" s="144"/>
      <c r="Q1500" s="144"/>
      <c r="R1500" s="144"/>
      <c r="S1500" s="144"/>
    </row>
    <row r="1501" spans="1:19" x14ac:dyDescent="0.3">
      <c r="A1501" s="144"/>
      <c r="B1501" s="144"/>
      <c r="C1501" s="144"/>
      <c r="D1501" s="144"/>
      <c r="E1501" s="144"/>
      <c r="F1501" s="144"/>
      <c r="G1501" s="144"/>
      <c r="H1501" s="144"/>
      <c r="I1501" s="144"/>
      <c r="J1501" s="144"/>
      <c r="K1501" s="144"/>
      <c r="L1501" s="144"/>
      <c r="M1501" s="144"/>
      <c r="N1501" s="144"/>
      <c r="O1501" s="144"/>
      <c r="P1501" s="144"/>
      <c r="Q1501" s="144"/>
      <c r="R1501" s="144"/>
      <c r="S1501" s="144"/>
    </row>
    <row r="1502" spans="1:19" x14ac:dyDescent="0.3">
      <c r="A1502" s="144"/>
      <c r="B1502" s="144"/>
      <c r="C1502" s="144"/>
      <c r="D1502" s="144"/>
      <c r="E1502" s="144"/>
      <c r="F1502" s="144"/>
      <c r="G1502" s="144"/>
      <c r="H1502" s="144"/>
      <c r="I1502" s="144"/>
      <c r="J1502" s="144"/>
      <c r="K1502" s="144"/>
      <c r="L1502" s="144"/>
      <c r="M1502" s="144"/>
      <c r="N1502" s="144"/>
      <c r="O1502" s="144"/>
      <c r="P1502" s="144"/>
      <c r="Q1502" s="144"/>
      <c r="R1502" s="144"/>
      <c r="S1502" s="144"/>
    </row>
    <row r="1503" spans="1:19" x14ac:dyDescent="0.3">
      <c r="A1503" s="144"/>
      <c r="B1503" s="144"/>
      <c r="C1503" s="144"/>
      <c r="D1503" s="144"/>
      <c r="E1503" s="144"/>
      <c r="F1503" s="144"/>
      <c r="G1503" s="144"/>
      <c r="H1503" s="144"/>
      <c r="I1503" s="144"/>
      <c r="J1503" s="144"/>
      <c r="K1503" s="144"/>
      <c r="L1503" s="144"/>
      <c r="M1503" s="144"/>
      <c r="N1503" s="144"/>
      <c r="O1503" s="144"/>
      <c r="P1503" s="144"/>
      <c r="Q1503" s="144"/>
      <c r="R1503" s="144"/>
      <c r="S1503" s="144"/>
    </row>
    <row r="1504" spans="1:19" x14ac:dyDescent="0.3">
      <c r="A1504" s="144"/>
      <c r="B1504" s="144"/>
      <c r="C1504" s="144"/>
      <c r="D1504" s="144"/>
      <c r="E1504" s="144"/>
      <c r="F1504" s="144"/>
      <c r="G1504" s="144"/>
      <c r="H1504" s="144"/>
      <c r="I1504" s="144"/>
      <c r="J1504" s="144"/>
      <c r="K1504" s="144"/>
      <c r="L1504" s="144"/>
      <c r="M1504" s="144"/>
      <c r="N1504" s="144"/>
      <c r="O1504" s="144"/>
      <c r="P1504" s="144"/>
      <c r="Q1504" s="144"/>
      <c r="R1504" s="144"/>
      <c r="S1504" s="144"/>
    </row>
    <row r="1505" spans="1:19" x14ac:dyDescent="0.3">
      <c r="A1505" s="144"/>
      <c r="B1505" s="144"/>
      <c r="C1505" s="144"/>
      <c r="D1505" s="144"/>
      <c r="E1505" s="144"/>
      <c r="F1505" s="144"/>
      <c r="G1505" s="144"/>
      <c r="H1505" s="144"/>
      <c r="I1505" s="144"/>
      <c r="J1505" s="144"/>
      <c r="K1505" s="144"/>
      <c r="L1505" s="144"/>
      <c r="M1505" s="144"/>
      <c r="N1505" s="144"/>
      <c r="O1505" s="144"/>
      <c r="P1505" s="144"/>
      <c r="Q1505" s="144"/>
      <c r="R1505" s="144"/>
      <c r="S1505" s="144"/>
    </row>
    <row r="1506" spans="1:19" x14ac:dyDescent="0.3">
      <c r="A1506" s="144"/>
      <c r="B1506" s="144"/>
      <c r="C1506" s="144"/>
      <c r="D1506" s="144"/>
      <c r="E1506" s="144"/>
      <c r="F1506" s="144"/>
      <c r="G1506" s="144"/>
      <c r="H1506" s="144"/>
      <c r="I1506" s="144"/>
      <c r="J1506" s="144"/>
      <c r="K1506" s="144"/>
      <c r="L1506" s="144"/>
      <c r="M1506" s="144"/>
      <c r="N1506" s="144"/>
      <c r="O1506" s="144"/>
      <c r="P1506" s="144"/>
      <c r="Q1506" s="144"/>
      <c r="R1506" s="144"/>
      <c r="S1506" s="144"/>
    </row>
    <row r="1507" spans="1:19" x14ac:dyDescent="0.3">
      <c r="A1507" s="144"/>
      <c r="B1507" s="144"/>
      <c r="C1507" s="144"/>
      <c r="D1507" s="144"/>
      <c r="E1507" s="144"/>
      <c r="F1507" s="144"/>
      <c r="G1507" s="144"/>
      <c r="H1507" s="144"/>
      <c r="I1507" s="144"/>
      <c r="J1507" s="144"/>
      <c r="K1507" s="144"/>
      <c r="L1507" s="144"/>
      <c r="M1507" s="144"/>
      <c r="N1507" s="144"/>
      <c r="O1507" s="144"/>
      <c r="P1507" s="144"/>
      <c r="Q1507" s="144"/>
      <c r="R1507" s="144"/>
      <c r="S1507" s="144"/>
    </row>
    <row r="1508" spans="1:19" x14ac:dyDescent="0.3">
      <c r="A1508" s="144"/>
      <c r="B1508" s="144"/>
      <c r="C1508" s="144"/>
      <c r="D1508" s="144"/>
      <c r="E1508" s="144"/>
      <c r="F1508" s="144"/>
      <c r="G1508" s="144"/>
      <c r="H1508" s="144"/>
      <c r="I1508" s="144"/>
      <c r="J1508" s="144"/>
      <c r="K1508" s="144"/>
      <c r="L1508" s="144"/>
      <c r="M1508" s="144"/>
      <c r="N1508" s="144"/>
      <c r="O1508" s="144"/>
      <c r="P1508" s="144"/>
      <c r="Q1508" s="144"/>
      <c r="R1508" s="144"/>
      <c r="S1508" s="144"/>
    </row>
    <row r="1509" spans="1:19" x14ac:dyDescent="0.3">
      <c r="A1509" s="144"/>
      <c r="B1509" s="144"/>
      <c r="C1509" s="144"/>
      <c r="D1509" s="144"/>
      <c r="E1509" s="144"/>
      <c r="F1509" s="144"/>
      <c r="G1509" s="144"/>
      <c r="H1509" s="144"/>
      <c r="I1509" s="144"/>
      <c r="J1509" s="144"/>
      <c r="K1509" s="144"/>
      <c r="L1509" s="144"/>
      <c r="M1509" s="144"/>
      <c r="N1509" s="144"/>
      <c r="O1509" s="144"/>
      <c r="P1509" s="144"/>
      <c r="Q1509" s="144"/>
      <c r="R1509" s="144"/>
      <c r="S1509" s="144"/>
    </row>
    <row r="1510" spans="1:19" x14ac:dyDescent="0.3">
      <c r="A1510" s="144"/>
      <c r="B1510" s="144"/>
      <c r="C1510" s="144"/>
      <c r="D1510" s="144"/>
      <c r="E1510" s="144"/>
      <c r="F1510" s="144"/>
      <c r="G1510" s="144"/>
      <c r="H1510" s="144"/>
      <c r="I1510" s="144"/>
      <c r="J1510" s="144"/>
      <c r="K1510" s="144"/>
      <c r="L1510" s="144"/>
      <c r="M1510" s="144"/>
      <c r="N1510" s="144"/>
      <c r="O1510" s="144"/>
      <c r="P1510" s="144"/>
      <c r="Q1510" s="144"/>
      <c r="R1510" s="144"/>
      <c r="S1510" s="144"/>
    </row>
    <row r="1511" spans="1:19" x14ac:dyDescent="0.3">
      <c r="A1511" s="144"/>
      <c r="B1511" s="144"/>
      <c r="C1511" s="144"/>
      <c r="D1511" s="144"/>
      <c r="E1511" s="144"/>
      <c r="F1511" s="144"/>
      <c r="G1511" s="144"/>
      <c r="H1511" s="144"/>
      <c r="I1511" s="144"/>
      <c r="J1511" s="144"/>
      <c r="K1511" s="144"/>
      <c r="L1511" s="144"/>
      <c r="M1511" s="144"/>
      <c r="N1511" s="144"/>
      <c r="O1511" s="144"/>
      <c r="P1511" s="144"/>
      <c r="Q1511" s="144"/>
      <c r="R1511" s="144"/>
      <c r="S1511" s="144"/>
    </row>
    <row r="1512" spans="1:19" x14ac:dyDescent="0.3">
      <c r="A1512" s="144"/>
      <c r="B1512" s="144"/>
      <c r="C1512" s="144"/>
      <c r="D1512" s="144"/>
      <c r="E1512" s="144"/>
      <c r="F1512" s="144"/>
      <c r="G1512" s="144"/>
      <c r="H1512" s="144"/>
      <c r="I1512" s="144"/>
      <c r="J1512" s="144"/>
      <c r="K1512" s="144"/>
      <c r="L1512" s="144"/>
      <c r="M1512" s="144"/>
      <c r="N1512" s="144"/>
      <c r="O1512" s="144"/>
      <c r="P1512" s="144"/>
      <c r="Q1512" s="144"/>
      <c r="R1512" s="144"/>
      <c r="S1512" s="144"/>
    </row>
    <row r="1513" spans="1:19" x14ac:dyDescent="0.3">
      <c r="A1513" s="144"/>
      <c r="B1513" s="144"/>
      <c r="C1513" s="144"/>
      <c r="D1513" s="144"/>
      <c r="E1513" s="144"/>
      <c r="F1513" s="144"/>
      <c r="G1513" s="144"/>
      <c r="H1513" s="144"/>
      <c r="I1513" s="144"/>
      <c r="J1513" s="144"/>
      <c r="K1513" s="144"/>
      <c r="L1513" s="144"/>
      <c r="M1513" s="144"/>
      <c r="N1513" s="144"/>
      <c r="O1513" s="144"/>
      <c r="P1513" s="144"/>
      <c r="Q1513" s="144"/>
      <c r="R1513" s="144"/>
      <c r="S1513" s="144"/>
    </row>
    <row r="1514" spans="1:19" x14ac:dyDescent="0.3">
      <c r="A1514" s="144"/>
      <c r="B1514" s="144"/>
      <c r="C1514" s="144"/>
      <c r="D1514" s="144"/>
      <c r="E1514" s="144"/>
      <c r="F1514" s="144"/>
      <c r="G1514" s="144"/>
      <c r="H1514" s="144"/>
      <c r="I1514" s="144"/>
      <c r="J1514" s="144"/>
      <c r="K1514" s="144"/>
      <c r="L1514" s="144"/>
      <c r="M1514" s="144"/>
      <c r="N1514" s="144"/>
      <c r="O1514" s="144"/>
      <c r="P1514" s="144"/>
      <c r="Q1514" s="144"/>
      <c r="R1514" s="144"/>
      <c r="S1514" s="144"/>
    </row>
    <row r="1515" spans="1:19" x14ac:dyDescent="0.3">
      <c r="A1515" s="144"/>
      <c r="B1515" s="144"/>
      <c r="C1515" s="144"/>
      <c r="D1515" s="144"/>
      <c r="E1515" s="144"/>
      <c r="F1515" s="144"/>
      <c r="G1515" s="144"/>
      <c r="H1515" s="144"/>
      <c r="I1515" s="144"/>
      <c r="J1515" s="144"/>
      <c r="K1515" s="144"/>
      <c r="L1515" s="144"/>
      <c r="M1515" s="144"/>
      <c r="N1515" s="144"/>
      <c r="O1515" s="144"/>
      <c r="P1515" s="144"/>
      <c r="Q1515" s="144"/>
      <c r="R1515" s="144"/>
      <c r="S1515" s="144"/>
    </row>
    <row r="1516" spans="1:19" x14ac:dyDescent="0.3">
      <c r="A1516" s="144"/>
      <c r="B1516" s="144"/>
      <c r="C1516" s="144"/>
      <c r="D1516" s="144"/>
      <c r="E1516" s="144"/>
      <c r="F1516" s="144"/>
      <c r="G1516" s="144"/>
      <c r="H1516" s="144"/>
      <c r="I1516" s="144"/>
      <c r="J1516" s="144"/>
      <c r="K1516" s="144"/>
      <c r="L1516" s="144"/>
      <c r="M1516" s="144"/>
      <c r="N1516" s="144"/>
      <c r="O1516" s="144"/>
      <c r="P1516" s="144"/>
      <c r="Q1516" s="144"/>
      <c r="R1516" s="144"/>
      <c r="S1516" s="144"/>
    </row>
    <row r="1517" spans="1:19" x14ac:dyDescent="0.3">
      <c r="A1517" s="144"/>
      <c r="B1517" s="144"/>
      <c r="C1517" s="144"/>
      <c r="D1517" s="144"/>
      <c r="E1517" s="144"/>
      <c r="F1517" s="144"/>
      <c r="G1517" s="144"/>
      <c r="H1517" s="144"/>
      <c r="I1517" s="144"/>
      <c r="J1517" s="144"/>
      <c r="K1517" s="144"/>
      <c r="L1517" s="144"/>
      <c r="M1517" s="144"/>
      <c r="N1517" s="144"/>
      <c r="O1517" s="144"/>
      <c r="P1517" s="144"/>
      <c r="Q1517" s="144"/>
      <c r="R1517" s="144"/>
      <c r="S1517" s="144"/>
    </row>
    <row r="1518" spans="1:19" x14ac:dyDescent="0.3">
      <c r="A1518" s="144"/>
      <c r="B1518" s="144"/>
      <c r="C1518" s="144"/>
      <c r="D1518" s="144"/>
      <c r="E1518" s="144"/>
      <c r="F1518" s="144"/>
      <c r="G1518" s="144"/>
      <c r="H1518" s="144"/>
      <c r="I1518" s="144"/>
      <c r="J1518" s="144"/>
      <c r="K1518" s="144"/>
      <c r="L1518" s="144"/>
      <c r="M1518" s="144"/>
      <c r="N1518" s="144"/>
      <c r="O1518" s="144"/>
      <c r="P1518" s="144"/>
      <c r="Q1518" s="144"/>
      <c r="R1518" s="144"/>
      <c r="S1518" s="144"/>
    </row>
    <row r="1519" spans="1:19" x14ac:dyDescent="0.3">
      <c r="A1519" s="144"/>
      <c r="B1519" s="144"/>
      <c r="C1519" s="144"/>
      <c r="D1519" s="144"/>
      <c r="E1519" s="144"/>
      <c r="F1519" s="144"/>
      <c r="G1519" s="144"/>
      <c r="H1519" s="144"/>
      <c r="I1519" s="144"/>
      <c r="J1519" s="144"/>
      <c r="K1519" s="144"/>
      <c r="L1519" s="144"/>
      <c r="M1519" s="144"/>
      <c r="N1519" s="144"/>
      <c r="O1519" s="144"/>
      <c r="P1519" s="144"/>
      <c r="Q1519" s="144"/>
      <c r="R1519" s="144"/>
      <c r="S1519" s="144"/>
    </row>
    <row r="1520" spans="1:19" x14ac:dyDescent="0.3">
      <c r="A1520" s="144"/>
      <c r="B1520" s="144"/>
      <c r="C1520" s="144"/>
      <c r="D1520" s="144"/>
      <c r="E1520" s="144"/>
      <c r="F1520" s="144"/>
      <c r="G1520" s="144"/>
      <c r="H1520" s="144"/>
      <c r="I1520" s="144"/>
      <c r="J1520" s="144"/>
      <c r="K1520" s="144"/>
      <c r="L1520" s="144"/>
      <c r="M1520" s="144"/>
      <c r="N1520" s="144"/>
      <c r="O1520" s="144"/>
      <c r="P1520" s="144"/>
      <c r="Q1520" s="144"/>
      <c r="R1520" s="144"/>
      <c r="S1520" s="144"/>
    </row>
    <row r="1521" spans="1:19" x14ac:dyDescent="0.3">
      <c r="A1521" s="144"/>
      <c r="B1521" s="144"/>
      <c r="C1521" s="144"/>
      <c r="D1521" s="144"/>
      <c r="E1521" s="144"/>
      <c r="F1521" s="144"/>
      <c r="G1521" s="144"/>
      <c r="H1521" s="144"/>
      <c r="I1521" s="144"/>
      <c r="J1521" s="144"/>
      <c r="K1521" s="144"/>
      <c r="L1521" s="144"/>
      <c r="M1521" s="144"/>
      <c r="N1521" s="144"/>
      <c r="O1521" s="144"/>
      <c r="P1521" s="144"/>
      <c r="Q1521" s="144"/>
      <c r="R1521" s="144"/>
      <c r="S1521" s="144"/>
    </row>
    <row r="1522" spans="1:19" x14ac:dyDescent="0.3">
      <c r="A1522" s="144"/>
      <c r="B1522" s="144"/>
      <c r="C1522" s="144"/>
      <c r="D1522" s="144"/>
      <c r="E1522" s="144"/>
      <c r="F1522" s="144"/>
      <c r="G1522" s="144"/>
      <c r="H1522" s="144"/>
      <c r="I1522" s="144"/>
      <c r="J1522" s="144"/>
      <c r="K1522" s="144"/>
      <c r="L1522" s="144"/>
      <c r="M1522" s="144"/>
      <c r="N1522" s="144"/>
      <c r="O1522" s="144"/>
      <c r="P1522" s="144"/>
      <c r="Q1522" s="144"/>
      <c r="R1522" s="144"/>
      <c r="S1522" s="144"/>
    </row>
    <row r="1523" spans="1:19" x14ac:dyDescent="0.3">
      <c r="A1523" s="144"/>
      <c r="B1523" s="144"/>
      <c r="C1523" s="144"/>
      <c r="D1523" s="144"/>
      <c r="E1523" s="144"/>
      <c r="F1523" s="144"/>
      <c r="G1523" s="144"/>
      <c r="H1523" s="144"/>
      <c r="I1523" s="144"/>
      <c r="J1523" s="144"/>
      <c r="K1523" s="144"/>
      <c r="L1523" s="144"/>
      <c r="M1523" s="144"/>
      <c r="N1523" s="144"/>
      <c r="O1523" s="144"/>
      <c r="P1523" s="144"/>
      <c r="Q1523" s="144"/>
      <c r="R1523" s="144"/>
      <c r="S1523" s="144"/>
    </row>
    <row r="1524" spans="1:19" x14ac:dyDescent="0.3">
      <c r="A1524" s="144"/>
      <c r="B1524" s="144"/>
      <c r="C1524" s="144"/>
      <c r="D1524" s="144"/>
      <c r="E1524" s="144"/>
      <c r="F1524" s="144"/>
      <c r="G1524" s="144"/>
      <c r="H1524" s="144"/>
      <c r="I1524" s="144"/>
      <c r="J1524" s="144"/>
      <c r="K1524" s="144"/>
      <c r="L1524" s="144"/>
      <c r="M1524" s="144"/>
      <c r="N1524" s="144"/>
      <c r="O1524" s="144"/>
      <c r="P1524" s="144"/>
      <c r="Q1524" s="144"/>
      <c r="R1524" s="144"/>
      <c r="S1524" s="144"/>
    </row>
    <row r="1525" spans="1:19" x14ac:dyDescent="0.3">
      <c r="A1525" s="144"/>
      <c r="B1525" s="144"/>
      <c r="C1525" s="144"/>
      <c r="D1525" s="144"/>
      <c r="E1525" s="144"/>
      <c r="F1525" s="144"/>
      <c r="G1525" s="144"/>
      <c r="H1525" s="144"/>
      <c r="I1525" s="144"/>
      <c r="J1525" s="144"/>
      <c r="K1525" s="144"/>
      <c r="L1525" s="144"/>
      <c r="M1525" s="144"/>
      <c r="N1525" s="144"/>
      <c r="O1525" s="144"/>
      <c r="P1525" s="144"/>
      <c r="Q1525" s="144"/>
      <c r="R1525" s="144"/>
      <c r="S1525" s="144"/>
    </row>
    <row r="1526" spans="1:19" x14ac:dyDescent="0.3">
      <c r="A1526" s="144"/>
      <c r="B1526" s="144"/>
      <c r="C1526" s="144"/>
      <c r="D1526" s="144"/>
      <c r="E1526" s="144"/>
      <c r="F1526" s="144"/>
      <c r="G1526" s="144"/>
      <c r="H1526" s="144"/>
      <c r="I1526" s="144"/>
      <c r="J1526" s="144"/>
      <c r="K1526" s="144"/>
      <c r="L1526" s="144"/>
      <c r="M1526" s="144"/>
      <c r="N1526" s="144"/>
      <c r="O1526" s="144"/>
      <c r="P1526" s="144"/>
      <c r="Q1526" s="144"/>
      <c r="R1526" s="144"/>
      <c r="S1526" s="144"/>
    </row>
    <row r="1527" spans="1:19" x14ac:dyDescent="0.3">
      <c r="A1527" s="144"/>
      <c r="B1527" s="144"/>
      <c r="C1527" s="144"/>
      <c r="D1527" s="144"/>
      <c r="E1527" s="144"/>
      <c r="F1527" s="144"/>
      <c r="G1527" s="144"/>
      <c r="H1527" s="144"/>
      <c r="I1527" s="144"/>
      <c r="J1527" s="144"/>
      <c r="K1527" s="144"/>
      <c r="L1527" s="144"/>
      <c r="M1527" s="144"/>
      <c r="N1527" s="144"/>
      <c r="O1527" s="144"/>
      <c r="P1527" s="144"/>
      <c r="Q1527" s="144"/>
      <c r="R1527" s="144"/>
      <c r="S1527" s="144"/>
    </row>
    <row r="1528" spans="1:19" x14ac:dyDescent="0.3">
      <c r="A1528" s="144"/>
      <c r="B1528" s="144"/>
      <c r="C1528" s="144"/>
      <c r="D1528" s="144"/>
      <c r="E1528" s="144"/>
      <c r="F1528" s="144"/>
      <c r="G1528" s="144"/>
      <c r="H1528" s="144"/>
      <c r="I1528" s="144"/>
      <c r="J1528" s="144"/>
      <c r="K1528" s="144"/>
      <c r="L1528" s="144"/>
      <c r="M1528" s="144"/>
      <c r="N1528" s="144"/>
      <c r="O1528" s="144"/>
      <c r="P1528" s="144"/>
      <c r="Q1528" s="144"/>
      <c r="R1528" s="144"/>
      <c r="S1528" s="144"/>
    </row>
    <row r="1529" spans="1:19" x14ac:dyDescent="0.3">
      <c r="A1529" s="144"/>
      <c r="B1529" s="144"/>
      <c r="C1529" s="144"/>
      <c r="D1529" s="144"/>
      <c r="E1529" s="144"/>
      <c r="F1529" s="144"/>
      <c r="G1529" s="144"/>
      <c r="H1529" s="144"/>
      <c r="I1529" s="144"/>
      <c r="J1529" s="144"/>
      <c r="K1529" s="144"/>
      <c r="L1529" s="144"/>
      <c r="M1529" s="144"/>
      <c r="N1529" s="144"/>
      <c r="O1529" s="144"/>
      <c r="P1529" s="144"/>
      <c r="Q1529" s="144"/>
      <c r="R1529" s="144"/>
      <c r="S1529" s="144"/>
    </row>
    <row r="1530" spans="1:19" x14ac:dyDescent="0.3">
      <c r="A1530" s="144"/>
      <c r="B1530" s="144"/>
      <c r="C1530" s="144"/>
      <c r="D1530" s="144"/>
      <c r="E1530" s="144"/>
      <c r="F1530" s="144"/>
      <c r="G1530" s="144"/>
      <c r="H1530" s="144"/>
      <c r="I1530" s="144"/>
      <c r="J1530" s="144"/>
      <c r="K1530" s="144"/>
      <c r="L1530" s="144"/>
      <c r="M1530" s="144"/>
      <c r="N1530" s="144"/>
      <c r="O1530" s="144"/>
      <c r="P1530" s="144"/>
      <c r="Q1530" s="144"/>
      <c r="R1530" s="144"/>
      <c r="S1530" s="144"/>
    </row>
    <row r="1531" spans="1:19" x14ac:dyDescent="0.3">
      <c r="A1531" s="144"/>
      <c r="B1531" s="144"/>
      <c r="C1531" s="144"/>
      <c r="D1531" s="144"/>
      <c r="E1531" s="144"/>
      <c r="F1531" s="144"/>
      <c r="G1531" s="144"/>
      <c r="H1531" s="144"/>
      <c r="I1531" s="144"/>
      <c r="J1531" s="144"/>
      <c r="K1531" s="144"/>
      <c r="L1531" s="144"/>
      <c r="M1531" s="144"/>
      <c r="N1531" s="144"/>
      <c r="O1531" s="144"/>
      <c r="P1531" s="144"/>
      <c r="Q1531" s="144"/>
      <c r="R1531" s="144"/>
      <c r="S1531" s="144"/>
    </row>
    <row r="1532" spans="1:19" x14ac:dyDescent="0.3">
      <c r="A1532" s="144"/>
      <c r="B1532" s="144"/>
      <c r="C1532" s="144"/>
      <c r="D1532" s="144"/>
      <c r="E1532" s="144"/>
      <c r="F1532" s="144"/>
      <c r="G1532" s="144"/>
      <c r="H1532" s="144"/>
      <c r="I1532" s="144"/>
      <c r="J1532" s="144"/>
      <c r="K1532" s="144"/>
      <c r="L1532" s="144"/>
      <c r="M1532" s="144"/>
      <c r="N1532" s="144"/>
      <c r="O1532" s="144"/>
      <c r="P1532" s="144"/>
      <c r="Q1532" s="144"/>
      <c r="R1532" s="144"/>
      <c r="S1532" s="144"/>
    </row>
    <row r="1533" spans="1:19" x14ac:dyDescent="0.3">
      <c r="A1533" s="144"/>
      <c r="B1533" s="144"/>
      <c r="C1533" s="144"/>
      <c r="D1533" s="144"/>
      <c r="E1533" s="144"/>
      <c r="F1533" s="144"/>
      <c r="G1533" s="144"/>
      <c r="H1533" s="144"/>
      <c r="I1533" s="144"/>
      <c r="J1533" s="144"/>
      <c r="K1533" s="144"/>
      <c r="L1533" s="144"/>
      <c r="M1533" s="144"/>
      <c r="N1533" s="144"/>
      <c r="O1533" s="144"/>
      <c r="P1533" s="144"/>
      <c r="Q1533" s="144"/>
      <c r="R1533" s="144"/>
      <c r="S1533" s="144"/>
    </row>
    <row r="1534" spans="1:19" x14ac:dyDescent="0.3">
      <c r="A1534" s="144"/>
      <c r="B1534" s="144"/>
      <c r="C1534" s="144"/>
      <c r="D1534" s="144"/>
      <c r="E1534" s="144"/>
      <c r="F1534" s="144"/>
      <c r="G1534" s="144"/>
      <c r="H1534" s="144"/>
      <c r="I1534" s="144"/>
      <c r="J1534" s="144"/>
      <c r="K1534" s="144"/>
      <c r="L1534" s="144"/>
      <c r="M1534" s="144"/>
      <c r="N1534" s="144"/>
      <c r="O1534" s="144"/>
      <c r="P1534" s="144"/>
      <c r="Q1534" s="144"/>
      <c r="R1534" s="144"/>
      <c r="S1534" s="144"/>
    </row>
    <row r="1535" spans="1:19" x14ac:dyDescent="0.3">
      <c r="A1535" s="144"/>
      <c r="B1535" s="144"/>
      <c r="C1535" s="144"/>
      <c r="D1535" s="144"/>
      <c r="E1535" s="144"/>
      <c r="F1535" s="144"/>
      <c r="G1535" s="144"/>
      <c r="H1535" s="144"/>
      <c r="I1535" s="144"/>
      <c r="J1535" s="144"/>
      <c r="K1535" s="144"/>
      <c r="L1535" s="144"/>
      <c r="M1535" s="144"/>
      <c r="N1535" s="144"/>
      <c r="O1535" s="144"/>
      <c r="P1535" s="144"/>
      <c r="Q1535" s="144"/>
      <c r="R1535" s="144"/>
      <c r="S1535" s="144"/>
    </row>
    <row r="1536" spans="1:19" x14ac:dyDescent="0.3">
      <c r="A1536" s="144"/>
      <c r="B1536" s="144"/>
      <c r="C1536" s="144"/>
      <c r="D1536" s="144"/>
      <c r="E1536" s="144"/>
      <c r="F1536" s="144"/>
      <c r="G1536" s="144"/>
      <c r="H1536" s="144"/>
      <c r="I1536" s="144"/>
      <c r="J1536" s="144"/>
      <c r="K1536" s="144"/>
      <c r="L1536" s="144"/>
      <c r="M1536" s="144"/>
      <c r="N1536" s="144"/>
      <c r="O1536" s="144"/>
      <c r="P1536" s="144"/>
      <c r="Q1536" s="144"/>
      <c r="R1536" s="144"/>
      <c r="S1536" s="144"/>
    </row>
    <row r="1537" spans="1:19" x14ac:dyDescent="0.3">
      <c r="A1537" s="144"/>
      <c r="B1537" s="144"/>
      <c r="C1537" s="144"/>
      <c r="D1537" s="144"/>
      <c r="E1537" s="144"/>
      <c r="F1537" s="144"/>
      <c r="G1537" s="144"/>
      <c r="H1537" s="144"/>
      <c r="I1537" s="144"/>
      <c r="J1537" s="144"/>
      <c r="K1537" s="144"/>
      <c r="L1537" s="144"/>
      <c r="M1537" s="144"/>
      <c r="N1537" s="144"/>
      <c r="O1537" s="144"/>
      <c r="P1537" s="144"/>
      <c r="Q1537" s="144"/>
      <c r="R1537" s="144"/>
      <c r="S1537" s="144"/>
    </row>
    <row r="1538" spans="1:19" x14ac:dyDescent="0.3">
      <c r="A1538" s="144"/>
      <c r="B1538" s="144"/>
      <c r="C1538" s="144"/>
      <c r="D1538" s="144"/>
      <c r="E1538" s="144"/>
      <c r="F1538" s="144"/>
      <c r="G1538" s="144"/>
      <c r="H1538" s="144"/>
      <c r="I1538" s="144"/>
      <c r="J1538" s="144"/>
      <c r="K1538" s="144"/>
      <c r="L1538" s="144"/>
      <c r="M1538" s="144"/>
      <c r="N1538" s="144"/>
      <c r="O1538" s="144"/>
      <c r="P1538" s="144"/>
      <c r="Q1538" s="144"/>
      <c r="R1538" s="144"/>
      <c r="S1538" s="144"/>
    </row>
    <row r="1539" spans="1:19" x14ac:dyDescent="0.3">
      <c r="A1539" s="144"/>
      <c r="B1539" s="144"/>
      <c r="C1539" s="144"/>
      <c r="D1539" s="144"/>
      <c r="E1539" s="144"/>
      <c r="F1539" s="144"/>
      <c r="G1539" s="144"/>
      <c r="H1539" s="144"/>
      <c r="I1539" s="144"/>
      <c r="J1539" s="144"/>
      <c r="K1539" s="144"/>
      <c r="L1539" s="144"/>
      <c r="M1539" s="144"/>
      <c r="N1539" s="144"/>
      <c r="O1539" s="144"/>
      <c r="P1539" s="144"/>
      <c r="Q1539" s="144"/>
      <c r="R1539" s="144"/>
      <c r="S1539" s="144"/>
    </row>
    <row r="1540" spans="1:19" x14ac:dyDescent="0.3">
      <c r="A1540" s="144"/>
      <c r="B1540" s="144"/>
      <c r="C1540" s="144"/>
      <c r="D1540" s="144"/>
      <c r="E1540" s="144"/>
      <c r="F1540" s="144"/>
      <c r="G1540" s="144"/>
      <c r="H1540" s="144"/>
      <c r="I1540" s="144"/>
      <c r="J1540" s="144"/>
      <c r="K1540" s="144"/>
      <c r="L1540" s="144"/>
      <c r="M1540" s="144"/>
      <c r="N1540" s="144"/>
      <c r="O1540" s="144"/>
      <c r="P1540" s="144"/>
      <c r="Q1540" s="144"/>
      <c r="R1540" s="144"/>
      <c r="S1540" s="144"/>
    </row>
    <row r="1541" spans="1:19" x14ac:dyDescent="0.3">
      <c r="A1541" s="144"/>
      <c r="B1541" s="144"/>
      <c r="C1541" s="144"/>
      <c r="D1541" s="144"/>
      <c r="E1541" s="144"/>
      <c r="F1541" s="144"/>
      <c r="G1541" s="144"/>
      <c r="H1541" s="144"/>
      <c r="I1541" s="144"/>
      <c r="J1541" s="144"/>
      <c r="K1541" s="144"/>
      <c r="L1541" s="144"/>
      <c r="M1541" s="144"/>
      <c r="N1541" s="144"/>
      <c r="O1541" s="144"/>
      <c r="P1541" s="144"/>
      <c r="Q1541" s="144"/>
      <c r="R1541" s="144"/>
      <c r="S1541" s="144"/>
    </row>
    <row r="1542" spans="1:19" x14ac:dyDescent="0.3">
      <c r="A1542" s="144"/>
      <c r="B1542" s="144"/>
      <c r="C1542" s="144"/>
      <c r="D1542" s="144"/>
      <c r="E1542" s="144"/>
      <c r="F1542" s="144"/>
      <c r="G1542" s="144"/>
      <c r="H1542" s="144"/>
      <c r="I1542" s="144"/>
      <c r="J1542" s="144"/>
      <c r="K1542" s="144"/>
      <c r="L1542" s="144"/>
      <c r="M1542" s="144"/>
      <c r="N1542" s="144"/>
      <c r="O1542" s="144"/>
      <c r="P1542" s="144"/>
      <c r="Q1542" s="144"/>
      <c r="R1542" s="144"/>
      <c r="S1542" s="144"/>
    </row>
    <row r="1543" spans="1:19" x14ac:dyDescent="0.3">
      <c r="A1543" s="144"/>
      <c r="B1543" s="144"/>
      <c r="C1543" s="144"/>
      <c r="D1543" s="144"/>
      <c r="E1543" s="144"/>
      <c r="F1543" s="144"/>
      <c r="G1543" s="144"/>
      <c r="H1543" s="144"/>
      <c r="I1543" s="144"/>
      <c r="J1543" s="144"/>
      <c r="K1543" s="144"/>
      <c r="L1543" s="144"/>
      <c r="M1543" s="144"/>
      <c r="N1543" s="144"/>
      <c r="O1543" s="144"/>
      <c r="P1543" s="144"/>
      <c r="Q1543" s="144"/>
      <c r="R1543" s="144"/>
      <c r="S1543" s="144"/>
    </row>
    <row r="1544" spans="1:19" x14ac:dyDescent="0.3">
      <c r="A1544" s="144"/>
      <c r="B1544" s="144"/>
      <c r="C1544" s="144"/>
      <c r="D1544" s="144"/>
      <c r="E1544" s="144"/>
      <c r="F1544" s="144"/>
      <c r="G1544" s="144"/>
      <c r="H1544" s="144"/>
      <c r="I1544" s="144"/>
      <c r="J1544" s="144"/>
      <c r="K1544" s="144"/>
      <c r="L1544" s="144"/>
      <c r="M1544" s="144"/>
      <c r="N1544" s="144"/>
      <c r="O1544" s="144"/>
      <c r="P1544" s="144"/>
      <c r="Q1544" s="144"/>
      <c r="R1544" s="144"/>
      <c r="S1544" s="144"/>
    </row>
    <row r="1545" spans="1:19" x14ac:dyDescent="0.3">
      <c r="A1545" s="144"/>
      <c r="B1545" s="144"/>
      <c r="C1545" s="144"/>
      <c r="D1545" s="144"/>
      <c r="E1545" s="144"/>
      <c r="F1545" s="144"/>
      <c r="G1545" s="144"/>
      <c r="H1545" s="144"/>
      <c r="I1545" s="144"/>
      <c r="J1545" s="144"/>
      <c r="K1545" s="144"/>
      <c r="L1545" s="144"/>
      <c r="M1545" s="144"/>
      <c r="N1545" s="144"/>
      <c r="O1545" s="144"/>
      <c r="P1545" s="144"/>
      <c r="Q1545" s="144"/>
      <c r="R1545" s="144"/>
      <c r="S1545" s="144"/>
    </row>
    <row r="1546" spans="1:19" x14ac:dyDescent="0.3">
      <c r="A1546" s="144"/>
      <c r="B1546" s="144"/>
      <c r="C1546" s="144"/>
      <c r="D1546" s="144"/>
      <c r="E1546" s="144"/>
      <c r="F1546" s="144"/>
      <c r="G1546" s="144"/>
      <c r="H1546" s="144"/>
      <c r="I1546" s="144"/>
      <c r="J1546" s="144"/>
      <c r="K1546" s="144"/>
      <c r="L1546" s="144"/>
      <c r="M1546" s="144"/>
      <c r="N1546" s="144"/>
      <c r="O1546" s="144"/>
      <c r="P1546" s="144"/>
      <c r="Q1546" s="144"/>
      <c r="R1546" s="144"/>
      <c r="S1546" s="144"/>
    </row>
    <row r="1547" spans="1:19" x14ac:dyDescent="0.3">
      <c r="A1547" s="144"/>
      <c r="B1547" s="144"/>
      <c r="C1547" s="144"/>
      <c r="D1547" s="144"/>
      <c r="E1547" s="144"/>
      <c r="F1547" s="144"/>
      <c r="G1547" s="144"/>
      <c r="H1547" s="144"/>
      <c r="I1547" s="144"/>
      <c r="J1547" s="144"/>
      <c r="K1547" s="144"/>
      <c r="L1547" s="144"/>
      <c r="M1547" s="144"/>
      <c r="N1547" s="144"/>
      <c r="O1547" s="144"/>
      <c r="P1547" s="144"/>
      <c r="Q1547" s="144"/>
      <c r="R1547" s="144"/>
      <c r="S1547" s="144"/>
    </row>
    <row r="1548" spans="1:19" x14ac:dyDescent="0.3">
      <c r="A1548" s="144"/>
      <c r="B1548" s="144"/>
      <c r="C1548" s="144"/>
      <c r="D1548" s="144"/>
      <c r="E1548" s="144"/>
      <c r="F1548" s="144"/>
      <c r="G1548" s="144"/>
      <c r="H1548" s="144"/>
      <c r="I1548" s="144"/>
      <c r="J1548" s="144"/>
      <c r="K1548" s="144"/>
      <c r="L1548" s="144"/>
      <c r="M1548" s="144"/>
      <c r="N1548" s="144"/>
      <c r="O1548" s="144"/>
      <c r="P1548" s="144"/>
      <c r="Q1548" s="144"/>
      <c r="R1548" s="144"/>
      <c r="S1548" s="144"/>
    </row>
    <row r="1549" spans="1:19" x14ac:dyDescent="0.3">
      <c r="A1549" s="144"/>
      <c r="B1549" s="144"/>
      <c r="C1549" s="144"/>
      <c r="D1549" s="144"/>
      <c r="E1549" s="144"/>
      <c r="F1549" s="144"/>
      <c r="G1549" s="144"/>
      <c r="H1549" s="144"/>
      <c r="I1549" s="144"/>
      <c r="J1549" s="144"/>
      <c r="K1549" s="144"/>
      <c r="L1549" s="144"/>
      <c r="M1549" s="144"/>
      <c r="N1549" s="144"/>
      <c r="O1549" s="144"/>
      <c r="P1549" s="144"/>
      <c r="Q1549" s="144"/>
      <c r="R1549" s="144"/>
      <c r="S1549" s="144"/>
    </row>
    <row r="1550" spans="1:19" x14ac:dyDescent="0.3">
      <c r="A1550" s="144"/>
      <c r="B1550" s="144"/>
      <c r="C1550" s="144"/>
      <c r="D1550" s="144"/>
      <c r="E1550" s="144"/>
      <c r="F1550" s="144"/>
      <c r="G1550" s="144"/>
      <c r="H1550" s="144"/>
      <c r="I1550" s="144"/>
      <c r="J1550" s="144"/>
      <c r="K1550" s="144"/>
      <c r="L1550" s="144"/>
      <c r="M1550" s="144"/>
      <c r="N1550" s="144"/>
      <c r="O1550" s="144"/>
      <c r="P1550" s="144"/>
      <c r="Q1550" s="144"/>
      <c r="R1550" s="144"/>
      <c r="S1550" s="144"/>
    </row>
    <row r="1551" spans="1:19" x14ac:dyDescent="0.3">
      <c r="A1551" s="144"/>
      <c r="B1551" s="144"/>
      <c r="C1551" s="144"/>
      <c r="D1551" s="144"/>
      <c r="E1551" s="144"/>
      <c r="F1551" s="144"/>
      <c r="G1551" s="144"/>
      <c r="H1551" s="144"/>
      <c r="I1551" s="144"/>
      <c r="J1551" s="144"/>
      <c r="K1551" s="144"/>
      <c r="L1551" s="144"/>
      <c r="M1551" s="144"/>
      <c r="N1551" s="144"/>
      <c r="O1551" s="144"/>
      <c r="P1551" s="144"/>
      <c r="Q1551" s="144"/>
      <c r="R1551" s="144"/>
      <c r="S1551" s="144"/>
    </row>
    <row r="1552" spans="1:19" x14ac:dyDescent="0.3">
      <c r="A1552" s="144"/>
      <c r="B1552" s="144"/>
      <c r="C1552" s="144"/>
      <c r="D1552" s="144"/>
      <c r="E1552" s="144"/>
      <c r="F1552" s="144"/>
      <c r="G1552" s="144"/>
      <c r="H1552" s="144"/>
      <c r="I1552" s="144"/>
      <c r="J1552" s="144"/>
      <c r="K1552" s="144"/>
      <c r="L1552" s="144"/>
      <c r="M1552" s="144"/>
      <c r="N1552" s="144"/>
      <c r="O1552" s="144"/>
      <c r="P1552" s="144"/>
      <c r="Q1552" s="144"/>
      <c r="R1552" s="144"/>
      <c r="S1552" s="144"/>
    </row>
    <row r="1553" spans="1:19" x14ac:dyDescent="0.3">
      <c r="A1553" s="144"/>
      <c r="B1553" s="144"/>
      <c r="C1553" s="144"/>
      <c r="D1553" s="144"/>
      <c r="E1553" s="144"/>
      <c r="F1553" s="144"/>
      <c r="G1553" s="144"/>
      <c r="H1553" s="144"/>
      <c r="I1553" s="144"/>
      <c r="J1553" s="144"/>
      <c r="K1553" s="144"/>
      <c r="L1553" s="144"/>
      <c r="M1553" s="144"/>
      <c r="N1553" s="144"/>
      <c r="O1553" s="144"/>
      <c r="P1553" s="144"/>
      <c r="Q1553" s="144"/>
      <c r="R1553" s="144"/>
      <c r="S1553" s="144"/>
    </row>
    <row r="1554" spans="1:19" x14ac:dyDescent="0.3">
      <c r="A1554" s="144"/>
      <c r="B1554" s="144"/>
      <c r="C1554" s="144"/>
      <c r="D1554" s="144"/>
      <c r="E1554" s="144"/>
      <c r="F1554" s="144"/>
      <c r="G1554" s="144"/>
      <c r="H1554" s="144"/>
      <c r="I1554" s="144"/>
      <c r="J1554" s="144"/>
      <c r="K1554" s="144"/>
      <c r="L1554" s="144"/>
      <c r="M1554" s="144"/>
      <c r="N1554" s="144"/>
      <c r="O1554" s="144"/>
      <c r="P1554" s="144"/>
      <c r="Q1554" s="144"/>
      <c r="R1554" s="144"/>
      <c r="S1554" s="144"/>
    </row>
    <row r="1555" spans="1:19" x14ac:dyDescent="0.3">
      <c r="A1555" s="144"/>
      <c r="B1555" s="144"/>
      <c r="C1555" s="144"/>
      <c r="D1555" s="144"/>
      <c r="E1555" s="144"/>
      <c r="F1555" s="144"/>
      <c r="G1555" s="144"/>
      <c r="H1555" s="144"/>
      <c r="I1555" s="144"/>
      <c r="J1555" s="144"/>
      <c r="K1555" s="144"/>
      <c r="L1555" s="144"/>
      <c r="M1555" s="144"/>
      <c r="N1555" s="144"/>
      <c r="O1555" s="144"/>
      <c r="P1555" s="144"/>
      <c r="Q1555" s="144"/>
      <c r="R1555" s="144"/>
      <c r="S1555" s="144"/>
    </row>
    <row r="1556" spans="1:19" x14ac:dyDescent="0.3">
      <c r="A1556" s="144"/>
      <c r="B1556" s="144"/>
      <c r="C1556" s="144"/>
      <c r="D1556" s="144"/>
      <c r="E1556" s="144"/>
      <c r="F1556" s="144"/>
      <c r="G1556" s="144"/>
      <c r="H1556" s="144"/>
      <c r="I1556" s="144"/>
      <c r="J1556" s="144"/>
      <c r="K1556" s="144"/>
      <c r="L1556" s="144"/>
      <c r="M1556" s="144"/>
      <c r="N1556" s="144"/>
      <c r="O1556" s="144"/>
      <c r="P1556" s="144"/>
      <c r="Q1556" s="144"/>
      <c r="R1556" s="144"/>
      <c r="S1556" s="144"/>
    </row>
    <row r="1557" spans="1:19" x14ac:dyDescent="0.3">
      <c r="A1557" s="144"/>
      <c r="B1557" s="144"/>
      <c r="C1557" s="144"/>
      <c r="D1557" s="144"/>
      <c r="E1557" s="144"/>
      <c r="F1557" s="144"/>
      <c r="G1557" s="144"/>
      <c r="H1557" s="144"/>
      <c r="I1557" s="144"/>
      <c r="J1557" s="144"/>
      <c r="K1557" s="144"/>
      <c r="L1557" s="144"/>
      <c r="M1557" s="144"/>
      <c r="N1557" s="144"/>
      <c r="O1557" s="144"/>
      <c r="P1557" s="144"/>
      <c r="Q1557" s="144"/>
      <c r="R1557" s="144"/>
      <c r="S1557" s="144"/>
    </row>
    <row r="1558" spans="1:19" x14ac:dyDescent="0.3">
      <c r="A1558" s="144"/>
      <c r="B1558" s="144"/>
      <c r="C1558" s="144"/>
      <c r="D1558" s="144"/>
      <c r="E1558" s="144"/>
      <c r="F1558" s="144"/>
      <c r="G1558" s="144"/>
      <c r="H1558" s="144"/>
      <c r="I1558" s="144"/>
      <c r="J1558" s="144"/>
      <c r="K1558" s="144"/>
      <c r="L1558" s="144"/>
      <c r="M1558" s="144"/>
      <c r="N1558" s="144"/>
      <c r="O1558" s="144"/>
      <c r="P1558" s="144"/>
      <c r="Q1558" s="144"/>
      <c r="R1558" s="144"/>
      <c r="S1558" s="144"/>
    </row>
    <row r="1559" spans="1:19" x14ac:dyDescent="0.3">
      <c r="A1559" s="144"/>
      <c r="B1559" s="144"/>
      <c r="C1559" s="144"/>
      <c r="D1559" s="144"/>
      <c r="E1559" s="144"/>
      <c r="F1559" s="144"/>
      <c r="G1559" s="144"/>
      <c r="H1559" s="144"/>
      <c r="I1559" s="144"/>
      <c r="J1559" s="144"/>
      <c r="K1559" s="144"/>
      <c r="L1559" s="144"/>
      <c r="M1559" s="144"/>
      <c r="N1559" s="144"/>
      <c r="O1559" s="144"/>
      <c r="P1559" s="144"/>
      <c r="Q1559" s="144"/>
      <c r="R1559" s="144"/>
      <c r="S1559" s="144"/>
    </row>
    <row r="1560" spans="1:19" x14ac:dyDescent="0.3">
      <c r="A1560" s="144"/>
      <c r="B1560" s="144"/>
      <c r="C1560" s="144"/>
      <c r="D1560" s="144"/>
      <c r="E1560" s="144"/>
      <c r="F1560" s="144"/>
      <c r="G1560" s="144"/>
      <c r="H1560" s="144"/>
      <c r="I1560" s="144"/>
      <c r="J1560" s="144"/>
      <c r="K1560" s="144"/>
      <c r="L1560" s="144"/>
      <c r="M1560" s="144"/>
      <c r="N1560" s="144"/>
      <c r="O1560" s="144"/>
      <c r="P1560" s="144"/>
      <c r="Q1560" s="144"/>
      <c r="R1560" s="144"/>
      <c r="S1560" s="144"/>
    </row>
    <row r="1561" spans="1:19" x14ac:dyDescent="0.3">
      <c r="A1561" s="144"/>
      <c r="B1561" s="144"/>
      <c r="C1561" s="144"/>
      <c r="D1561" s="144"/>
      <c r="E1561" s="144"/>
      <c r="F1561" s="144"/>
      <c r="G1561" s="144"/>
      <c r="H1561" s="144"/>
      <c r="I1561" s="144"/>
      <c r="J1561" s="144"/>
      <c r="K1561" s="144"/>
      <c r="L1561" s="144"/>
      <c r="M1561" s="144"/>
      <c r="N1561" s="144"/>
      <c r="O1561" s="144"/>
      <c r="P1561" s="144"/>
      <c r="Q1561" s="144"/>
      <c r="R1561" s="144"/>
      <c r="S1561" s="144"/>
    </row>
    <row r="1562" spans="1:19" x14ac:dyDescent="0.3">
      <c r="A1562" s="144"/>
      <c r="B1562" s="144"/>
      <c r="C1562" s="144"/>
      <c r="D1562" s="144"/>
      <c r="E1562" s="144"/>
      <c r="F1562" s="144"/>
      <c r="G1562" s="144"/>
      <c r="H1562" s="144"/>
      <c r="I1562" s="144"/>
      <c r="J1562" s="144"/>
      <c r="K1562" s="144"/>
      <c r="L1562" s="144"/>
      <c r="M1562" s="144"/>
      <c r="N1562" s="144"/>
      <c r="O1562" s="144"/>
      <c r="P1562" s="144"/>
      <c r="Q1562" s="144"/>
      <c r="R1562" s="144"/>
      <c r="S1562" s="144"/>
    </row>
    <row r="1563" spans="1:19" x14ac:dyDescent="0.3">
      <c r="A1563" s="144"/>
      <c r="B1563" s="144"/>
      <c r="C1563" s="144"/>
      <c r="D1563" s="144"/>
      <c r="E1563" s="144"/>
      <c r="F1563" s="144"/>
      <c r="G1563" s="144"/>
      <c r="H1563" s="144"/>
      <c r="I1563" s="144"/>
      <c r="J1563" s="144"/>
      <c r="K1563" s="144"/>
      <c r="L1563" s="144"/>
      <c r="M1563" s="144"/>
      <c r="N1563" s="144"/>
      <c r="O1563" s="144"/>
      <c r="P1563" s="144"/>
      <c r="Q1563" s="144"/>
      <c r="R1563" s="144"/>
      <c r="S1563" s="144"/>
    </row>
    <row r="1564" spans="1:19" x14ac:dyDescent="0.3">
      <c r="A1564" s="144"/>
      <c r="B1564" s="144"/>
      <c r="C1564" s="144"/>
      <c r="D1564" s="144"/>
      <c r="E1564" s="144"/>
      <c r="F1564" s="144"/>
      <c r="G1564" s="144"/>
      <c r="H1564" s="144"/>
      <c r="I1564" s="144"/>
      <c r="J1564" s="144"/>
      <c r="K1564" s="144"/>
      <c r="L1564" s="144"/>
      <c r="M1564" s="144"/>
      <c r="N1564" s="144"/>
      <c r="O1564" s="144"/>
      <c r="P1564" s="144"/>
      <c r="Q1564" s="144"/>
      <c r="R1564" s="144"/>
      <c r="S1564" s="144"/>
    </row>
    <row r="1565" spans="1:19" x14ac:dyDescent="0.3">
      <c r="A1565" s="144"/>
      <c r="B1565" s="144"/>
      <c r="C1565" s="144"/>
      <c r="D1565" s="144"/>
      <c r="E1565" s="144"/>
      <c r="F1565" s="144"/>
      <c r="G1565" s="144"/>
      <c r="H1565" s="144"/>
      <c r="I1565" s="144"/>
      <c r="J1565" s="144"/>
      <c r="K1565" s="144"/>
      <c r="L1565" s="144"/>
      <c r="M1565" s="144"/>
      <c r="N1565" s="144"/>
      <c r="O1565" s="144"/>
      <c r="P1565" s="144"/>
      <c r="Q1565" s="144"/>
      <c r="R1565" s="144"/>
      <c r="S1565" s="144"/>
    </row>
    <row r="1566" spans="1:19" x14ac:dyDescent="0.3">
      <c r="A1566" s="144"/>
      <c r="B1566" s="144"/>
      <c r="C1566" s="144"/>
      <c r="D1566" s="144"/>
      <c r="E1566" s="144"/>
      <c r="F1566" s="144"/>
      <c r="G1566" s="144"/>
      <c r="H1566" s="144"/>
      <c r="I1566" s="144"/>
      <c r="J1566" s="144"/>
      <c r="K1566" s="144"/>
      <c r="L1566" s="144"/>
      <c r="M1566" s="144"/>
      <c r="N1566" s="144"/>
      <c r="O1566" s="144"/>
      <c r="P1566" s="144"/>
      <c r="Q1566" s="144"/>
      <c r="R1566" s="144"/>
      <c r="S1566" s="144"/>
    </row>
    <row r="1567" spans="1:19" x14ac:dyDescent="0.3">
      <c r="A1567" s="144"/>
      <c r="B1567" s="144"/>
      <c r="C1567" s="144"/>
      <c r="D1567" s="144"/>
      <c r="E1567" s="144"/>
      <c r="F1567" s="144"/>
      <c r="G1567" s="144"/>
      <c r="H1567" s="144"/>
      <c r="I1567" s="144"/>
      <c r="J1567" s="144"/>
      <c r="K1567" s="144"/>
      <c r="L1567" s="144"/>
      <c r="M1567" s="144"/>
      <c r="N1567" s="144"/>
      <c r="O1567" s="144"/>
      <c r="P1567" s="144"/>
      <c r="Q1567" s="144"/>
      <c r="R1567" s="144"/>
      <c r="S1567" s="144"/>
    </row>
    <row r="1568" spans="1:19" x14ac:dyDescent="0.3">
      <c r="A1568" s="144"/>
      <c r="B1568" s="144"/>
      <c r="C1568" s="144"/>
      <c r="D1568" s="144"/>
      <c r="E1568" s="144"/>
      <c r="F1568" s="144"/>
      <c r="G1568" s="144"/>
      <c r="H1568" s="144"/>
      <c r="I1568" s="144"/>
      <c r="J1568" s="144"/>
      <c r="K1568" s="144"/>
      <c r="L1568" s="144"/>
      <c r="M1568" s="144"/>
      <c r="N1568" s="144"/>
      <c r="O1568" s="144"/>
      <c r="P1568" s="144"/>
      <c r="Q1568" s="144"/>
      <c r="R1568" s="144"/>
      <c r="S1568" s="144"/>
    </row>
    <row r="1569" spans="1:19" x14ac:dyDescent="0.3">
      <c r="A1569" s="144"/>
      <c r="B1569" s="144"/>
      <c r="C1569" s="144"/>
      <c r="D1569" s="144"/>
      <c r="E1569" s="144"/>
      <c r="F1569" s="144"/>
      <c r="G1569" s="144"/>
      <c r="H1569" s="144"/>
      <c r="I1569" s="144"/>
      <c r="J1569" s="144"/>
      <c r="K1569" s="144"/>
      <c r="L1569" s="144"/>
      <c r="M1569" s="144"/>
      <c r="N1569" s="144"/>
      <c r="O1569" s="144"/>
      <c r="P1569" s="144"/>
      <c r="Q1569" s="144"/>
      <c r="R1569" s="144"/>
      <c r="S1569" s="144"/>
    </row>
    <row r="1570" spans="1:19" x14ac:dyDescent="0.3">
      <c r="A1570" s="144"/>
      <c r="B1570" s="144"/>
      <c r="C1570" s="144"/>
      <c r="D1570" s="144"/>
      <c r="E1570" s="144"/>
      <c r="F1570" s="144"/>
      <c r="G1570" s="144"/>
      <c r="H1570" s="144"/>
      <c r="I1570" s="144"/>
      <c r="J1570" s="144"/>
      <c r="K1570" s="144"/>
      <c r="L1570" s="144"/>
      <c r="M1570" s="144"/>
      <c r="N1570" s="144"/>
      <c r="O1570" s="144"/>
      <c r="P1570" s="144"/>
      <c r="Q1570" s="144"/>
      <c r="R1570" s="144"/>
      <c r="S1570" s="144"/>
    </row>
    <row r="1571" spans="1:19" x14ac:dyDescent="0.3">
      <c r="A1571" s="144"/>
      <c r="B1571" s="144"/>
      <c r="C1571" s="144"/>
      <c r="D1571" s="144"/>
      <c r="E1571" s="144"/>
      <c r="F1571" s="144"/>
      <c r="G1571" s="144"/>
      <c r="H1571" s="144"/>
      <c r="I1571" s="144"/>
      <c r="J1571" s="144"/>
      <c r="K1571" s="144"/>
      <c r="L1571" s="144"/>
      <c r="M1571" s="144"/>
      <c r="N1571" s="144"/>
      <c r="O1571" s="144"/>
      <c r="P1571" s="144"/>
      <c r="Q1571" s="144"/>
      <c r="R1571" s="144"/>
      <c r="S1571" s="144"/>
    </row>
    <row r="1572" spans="1:19" x14ac:dyDescent="0.3">
      <c r="A1572" s="144"/>
      <c r="B1572" s="144"/>
      <c r="C1572" s="144"/>
      <c r="D1572" s="144"/>
      <c r="E1572" s="144"/>
      <c r="F1572" s="144"/>
      <c r="G1572" s="144"/>
      <c r="H1572" s="144"/>
      <c r="I1572" s="144"/>
      <c r="J1572" s="144"/>
      <c r="K1572" s="144"/>
      <c r="L1572" s="144"/>
      <c r="M1572" s="144"/>
      <c r="N1572" s="144"/>
      <c r="O1572" s="144"/>
      <c r="P1572" s="144"/>
      <c r="Q1572" s="144"/>
      <c r="R1572" s="144"/>
      <c r="S1572" s="144"/>
    </row>
    <row r="1573" spans="1:19" x14ac:dyDescent="0.3">
      <c r="A1573" s="144"/>
      <c r="B1573" s="144"/>
      <c r="C1573" s="144"/>
      <c r="D1573" s="144"/>
      <c r="E1573" s="144"/>
      <c r="F1573" s="144"/>
      <c r="G1573" s="144"/>
      <c r="H1573" s="144"/>
      <c r="I1573" s="144"/>
      <c r="J1573" s="144"/>
      <c r="K1573" s="144"/>
      <c r="L1573" s="144"/>
      <c r="M1573" s="144"/>
      <c r="N1573" s="144"/>
      <c r="O1573" s="144"/>
      <c r="P1573" s="144"/>
      <c r="Q1573" s="144"/>
      <c r="R1573" s="144"/>
      <c r="S1573" s="144"/>
    </row>
    <row r="1574" spans="1:19" x14ac:dyDescent="0.3">
      <c r="A1574" s="144"/>
      <c r="B1574" s="144"/>
      <c r="C1574" s="144"/>
      <c r="D1574" s="144"/>
      <c r="E1574" s="144"/>
      <c r="F1574" s="144"/>
      <c r="G1574" s="144"/>
      <c r="H1574" s="144"/>
      <c r="I1574" s="144"/>
      <c r="J1574" s="144"/>
      <c r="K1574" s="144"/>
      <c r="L1574" s="144"/>
      <c r="M1574" s="144"/>
      <c r="N1574" s="144"/>
      <c r="O1574" s="144"/>
      <c r="P1574" s="144"/>
      <c r="Q1574" s="144"/>
      <c r="R1574" s="144"/>
      <c r="S1574" s="144"/>
    </row>
    <row r="1575" spans="1:19" x14ac:dyDescent="0.3">
      <c r="A1575" s="144"/>
      <c r="B1575" s="144"/>
      <c r="C1575" s="144"/>
      <c r="D1575" s="144"/>
      <c r="E1575" s="144"/>
      <c r="F1575" s="144"/>
      <c r="G1575" s="144"/>
      <c r="H1575" s="144"/>
      <c r="I1575" s="144"/>
      <c r="J1575" s="144"/>
      <c r="K1575" s="144"/>
      <c r="L1575" s="144"/>
      <c r="M1575" s="144"/>
      <c r="N1575" s="144"/>
      <c r="O1575" s="144"/>
      <c r="P1575" s="144"/>
      <c r="Q1575" s="144"/>
      <c r="R1575" s="144"/>
      <c r="S1575" s="144"/>
    </row>
    <row r="1576" spans="1:19" x14ac:dyDescent="0.3">
      <c r="A1576" s="144"/>
      <c r="B1576" s="144"/>
      <c r="C1576" s="144"/>
      <c r="D1576" s="144"/>
      <c r="E1576" s="144"/>
      <c r="F1576" s="144"/>
      <c r="G1576" s="144"/>
      <c r="H1576" s="144"/>
      <c r="I1576" s="144"/>
      <c r="J1576" s="144"/>
      <c r="K1576" s="144"/>
      <c r="L1576" s="144"/>
      <c r="M1576" s="144"/>
      <c r="N1576" s="144"/>
      <c r="O1576" s="144"/>
      <c r="P1576" s="144"/>
      <c r="Q1576" s="144"/>
      <c r="R1576" s="144"/>
      <c r="S1576" s="144"/>
    </row>
    <row r="1577" spans="1:19" x14ac:dyDescent="0.3">
      <c r="A1577" s="144"/>
      <c r="B1577" s="144"/>
      <c r="C1577" s="144"/>
      <c r="D1577" s="144"/>
      <c r="E1577" s="144"/>
      <c r="F1577" s="144"/>
      <c r="G1577" s="144"/>
      <c r="H1577" s="144"/>
      <c r="I1577" s="144"/>
      <c r="J1577" s="144"/>
      <c r="K1577" s="144"/>
      <c r="L1577" s="144"/>
      <c r="M1577" s="144"/>
      <c r="N1577" s="144"/>
      <c r="O1577" s="144"/>
      <c r="P1577" s="144"/>
      <c r="Q1577" s="144"/>
      <c r="R1577" s="144"/>
      <c r="S1577" s="144"/>
    </row>
    <row r="1578" spans="1:19" x14ac:dyDescent="0.3">
      <c r="A1578" s="144"/>
      <c r="B1578" s="144"/>
      <c r="C1578" s="144"/>
      <c r="D1578" s="144"/>
      <c r="E1578" s="144"/>
      <c r="F1578" s="144"/>
      <c r="G1578" s="144"/>
      <c r="H1578" s="144"/>
      <c r="I1578" s="144"/>
      <c r="J1578" s="144"/>
      <c r="K1578" s="144"/>
      <c r="L1578" s="144"/>
      <c r="M1578" s="144"/>
      <c r="N1578" s="144"/>
      <c r="O1578" s="144"/>
      <c r="P1578" s="144"/>
      <c r="Q1578" s="144"/>
      <c r="R1578" s="144"/>
      <c r="S1578" s="144"/>
    </row>
    <row r="1579" spans="1:19" x14ac:dyDescent="0.3">
      <c r="A1579" s="144"/>
      <c r="B1579" s="144"/>
      <c r="C1579" s="144"/>
      <c r="D1579" s="144"/>
      <c r="E1579" s="144"/>
      <c r="F1579" s="144"/>
      <c r="G1579" s="144"/>
      <c r="H1579" s="144"/>
      <c r="I1579" s="144"/>
      <c r="J1579" s="144"/>
      <c r="K1579" s="144"/>
      <c r="L1579" s="144"/>
      <c r="M1579" s="144"/>
      <c r="N1579" s="144"/>
      <c r="O1579" s="144"/>
      <c r="P1579" s="144"/>
      <c r="Q1579" s="144"/>
      <c r="R1579" s="144"/>
      <c r="S1579" s="144"/>
    </row>
    <row r="1580" spans="1:19" x14ac:dyDescent="0.3">
      <c r="A1580" s="144"/>
      <c r="B1580" s="144"/>
      <c r="C1580" s="144"/>
      <c r="D1580" s="144"/>
      <c r="E1580" s="144"/>
      <c r="F1580" s="144"/>
      <c r="G1580" s="144"/>
      <c r="H1580" s="144"/>
      <c r="I1580" s="144"/>
      <c r="J1580" s="144"/>
      <c r="K1580" s="144"/>
      <c r="L1580" s="144"/>
      <c r="M1580" s="144"/>
      <c r="N1580" s="144"/>
      <c r="O1580" s="144"/>
      <c r="P1580" s="144"/>
      <c r="Q1580" s="144"/>
      <c r="R1580" s="144"/>
      <c r="S1580" s="144"/>
    </row>
    <row r="1581" spans="1:19" x14ac:dyDescent="0.3">
      <c r="A1581" s="144"/>
      <c r="B1581" s="144"/>
      <c r="C1581" s="144"/>
      <c r="D1581" s="144"/>
      <c r="E1581" s="144"/>
      <c r="F1581" s="144"/>
      <c r="G1581" s="144"/>
      <c r="H1581" s="144"/>
      <c r="I1581" s="144"/>
      <c r="J1581" s="144"/>
      <c r="K1581" s="144"/>
      <c r="L1581" s="144"/>
      <c r="M1581" s="144"/>
      <c r="N1581" s="144"/>
      <c r="O1581" s="144"/>
      <c r="P1581" s="144"/>
      <c r="Q1581" s="144"/>
      <c r="R1581" s="144"/>
      <c r="S1581" s="144"/>
    </row>
    <row r="1582" spans="1:19" x14ac:dyDescent="0.3">
      <c r="A1582" s="144"/>
      <c r="B1582" s="144"/>
      <c r="C1582" s="144"/>
      <c r="D1582" s="144"/>
      <c r="E1582" s="144"/>
      <c r="F1582" s="144"/>
      <c r="G1582" s="144"/>
      <c r="H1582" s="144"/>
      <c r="I1582" s="144"/>
      <c r="J1582" s="144"/>
      <c r="K1582" s="144"/>
      <c r="L1582" s="144"/>
      <c r="M1582" s="144"/>
      <c r="N1582" s="144"/>
      <c r="O1582" s="144"/>
      <c r="P1582" s="144"/>
      <c r="Q1582" s="144"/>
      <c r="R1582" s="144"/>
      <c r="S1582" s="144"/>
    </row>
    <row r="1583" spans="1:19" x14ac:dyDescent="0.3">
      <c r="A1583" s="144"/>
      <c r="B1583" s="144"/>
      <c r="C1583" s="144"/>
      <c r="D1583" s="144"/>
      <c r="E1583" s="144"/>
      <c r="F1583" s="144"/>
      <c r="G1583" s="144"/>
      <c r="H1583" s="144"/>
      <c r="I1583" s="144"/>
      <c r="J1583" s="144"/>
      <c r="K1583" s="144"/>
      <c r="L1583" s="144"/>
      <c r="M1583" s="144"/>
      <c r="N1583" s="144"/>
      <c r="O1583" s="144"/>
      <c r="P1583" s="144"/>
      <c r="Q1583" s="144"/>
      <c r="R1583" s="144"/>
      <c r="S1583" s="144"/>
    </row>
    <row r="1584" spans="1:19" x14ac:dyDescent="0.3">
      <c r="A1584" s="144"/>
      <c r="B1584" s="144"/>
      <c r="C1584" s="144"/>
      <c r="D1584" s="144"/>
      <c r="E1584" s="144"/>
      <c r="F1584" s="144"/>
      <c r="G1584" s="144"/>
      <c r="H1584" s="144"/>
      <c r="I1584" s="144"/>
      <c r="J1584" s="144"/>
      <c r="K1584" s="144"/>
      <c r="L1584" s="144"/>
      <c r="M1584" s="144"/>
      <c r="N1584" s="144"/>
      <c r="O1584" s="144"/>
      <c r="P1584" s="144"/>
      <c r="Q1584" s="144"/>
      <c r="R1584" s="144"/>
      <c r="S1584" s="144"/>
    </row>
    <row r="1585" spans="1:19" x14ac:dyDescent="0.3">
      <c r="A1585" s="144"/>
      <c r="B1585" s="144"/>
      <c r="C1585" s="144"/>
      <c r="D1585" s="144"/>
      <c r="E1585" s="144"/>
      <c r="F1585" s="144"/>
      <c r="G1585" s="144"/>
      <c r="H1585" s="144"/>
      <c r="I1585" s="144"/>
      <c r="J1585" s="144"/>
      <c r="K1585" s="144"/>
      <c r="L1585" s="144"/>
      <c r="M1585" s="144"/>
      <c r="N1585" s="144"/>
      <c r="O1585" s="144"/>
      <c r="P1585" s="144"/>
      <c r="Q1585" s="144"/>
      <c r="R1585" s="144"/>
      <c r="S1585" s="144"/>
    </row>
    <row r="1586" spans="1:19" x14ac:dyDescent="0.3">
      <c r="A1586" s="144"/>
      <c r="B1586" s="144"/>
      <c r="C1586" s="144"/>
      <c r="D1586" s="144"/>
      <c r="E1586" s="144"/>
      <c r="F1586" s="144"/>
      <c r="G1586" s="144"/>
      <c r="H1586" s="144"/>
      <c r="I1586" s="144"/>
      <c r="J1586" s="144"/>
      <c r="K1586" s="144"/>
      <c r="L1586" s="144"/>
      <c r="M1586" s="144"/>
      <c r="N1586" s="144"/>
      <c r="O1586" s="144"/>
      <c r="P1586" s="144"/>
      <c r="Q1586" s="144"/>
      <c r="R1586" s="144"/>
      <c r="S1586" s="144"/>
    </row>
    <row r="1587" spans="1:19" x14ac:dyDescent="0.3">
      <c r="A1587" s="144"/>
      <c r="B1587" s="144"/>
      <c r="C1587" s="144"/>
      <c r="D1587" s="144"/>
      <c r="E1587" s="144"/>
      <c r="F1587" s="144"/>
      <c r="G1587" s="144"/>
      <c r="H1587" s="144"/>
      <c r="I1587" s="144"/>
      <c r="J1587" s="144"/>
      <c r="K1587" s="144"/>
      <c r="L1587" s="144"/>
      <c r="M1587" s="144"/>
      <c r="N1587" s="144"/>
      <c r="O1587" s="144"/>
      <c r="P1587" s="144"/>
      <c r="Q1587" s="144"/>
      <c r="R1587" s="144"/>
      <c r="S1587" s="144"/>
    </row>
    <row r="1588" spans="1:19" x14ac:dyDescent="0.3">
      <c r="A1588" s="144"/>
      <c r="B1588" s="144"/>
      <c r="C1588" s="144"/>
      <c r="D1588" s="144"/>
      <c r="E1588" s="144"/>
      <c r="F1588" s="144"/>
      <c r="G1588" s="144"/>
      <c r="H1588" s="144"/>
      <c r="I1588" s="144"/>
      <c r="J1588" s="144"/>
      <c r="K1588" s="144"/>
      <c r="L1588" s="144"/>
      <c r="M1588" s="144"/>
      <c r="N1588" s="144"/>
      <c r="O1588" s="144"/>
      <c r="P1588" s="144"/>
      <c r="Q1588" s="144"/>
      <c r="R1588" s="144"/>
      <c r="S1588" s="144"/>
    </row>
    <row r="1589" spans="1:19" x14ac:dyDescent="0.3">
      <c r="A1589" s="144"/>
      <c r="B1589" s="144"/>
      <c r="C1589" s="144"/>
      <c r="D1589" s="144"/>
      <c r="E1589" s="144"/>
      <c r="F1589" s="144"/>
      <c r="G1589" s="144"/>
      <c r="H1589" s="144"/>
      <c r="I1589" s="144"/>
      <c r="J1589" s="144"/>
      <c r="K1589" s="144"/>
      <c r="L1589" s="144"/>
      <c r="M1589" s="144"/>
      <c r="N1589" s="144"/>
      <c r="O1589" s="144"/>
      <c r="P1589" s="144"/>
      <c r="Q1589" s="144"/>
      <c r="R1589" s="144"/>
      <c r="S1589" s="144"/>
    </row>
    <row r="1590" spans="1:19" x14ac:dyDescent="0.3">
      <c r="A1590" s="144"/>
      <c r="B1590" s="144"/>
      <c r="C1590" s="144"/>
      <c r="D1590" s="144"/>
      <c r="E1590" s="144"/>
      <c r="F1590" s="144"/>
      <c r="G1590" s="144"/>
      <c r="H1590" s="144"/>
      <c r="I1590" s="144"/>
      <c r="J1590" s="144"/>
      <c r="K1590" s="144"/>
      <c r="L1590" s="144"/>
      <c r="M1590" s="144"/>
      <c r="N1590" s="144"/>
      <c r="O1590" s="144"/>
      <c r="P1590" s="144"/>
      <c r="Q1590" s="144"/>
      <c r="R1590" s="144"/>
      <c r="S1590" s="144"/>
    </row>
    <row r="1591" spans="1:19" x14ac:dyDescent="0.3">
      <c r="A1591" s="144"/>
      <c r="B1591" s="144"/>
      <c r="C1591" s="144"/>
      <c r="D1591" s="144"/>
      <c r="E1591" s="144"/>
      <c r="F1591" s="144"/>
      <c r="G1591" s="144"/>
      <c r="H1591" s="144"/>
      <c r="I1591" s="144"/>
      <c r="J1591" s="144"/>
      <c r="K1591" s="144"/>
      <c r="L1591" s="144"/>
      <c r="M1591" s="144"/>
      <c r="N1591" s="144"/>
      <c r="O1591" s="144"/>
      <c r="P1591" s="144"/>
      <c r="Q1591" s="144"/>
      <c r="R1591" s="144"/>
      <c r="S1591" s="144"/>
    </row>
    <row r="1592" spans="1:19" x14ac:dyDescent="0.3">
      <c r="A1592" s="144"/>
      <c r="B1592" s="144"/>
      <c r="C1592" s="144"/>
      <c r="D1592" s="144"/>
      <c r="E1592" s="144"/>
      <c r="F1592" s="144"/>
      <c r="G1592" s="144"/>
      <c r="H1592" s="144"/>
      <c r="I1592" s="144"/>
      <c r="J1592" s="144"/>
      <c r="K1592" s="144"/>
      <c r="L1592" s="144"/>
      <c r="M1592" s="144"/>
      <c r="N1592" s="144"/>
      <c r="O1592" s="144"/>
      <c r="P1592" s="144"/>
      <c r="Q1592" s="144"/>
      <c r="R1592" s="144"/>
      <c r="S1592" s="144"/>
    </row>
    <row r="1593" spans="1:19" x14ac:dyDescent="0.3">
      <c r="A1593" s="144"/>
      <c r="B1593" s="144"/>
      <c r="C1593" s="144"/>
      <c r="D1593" s="144"/>
      <c r="E1593" s="144"/>
      <c r="F1593" s="144"/>
      <c r="G1593" s="144"/>
      <c r="H1593" s="144"/>
      <c r="I1593" s="144"/>
      <c r="J1593" s="144"/>
      <c r="K1593" s="144"/>
      <c r="L1593" s="144"/>
      <c r="M1593" s="144"/>
      <c r="N1593" s="144"/>
      <c r="O1593" s="144"/>
      <c r="P1593" s="144"/>
      <c r="Q1593" s="144"/>
      <c r="R1593" s="144"/>
      <c r="S1593" s="144"/>
    </row>
    <row r="1594" spans="1:19" x14ac:dyDescent="0.3">
      <c r="A1594" s="144"/>
      <c r="B1594" s="144"/>
      <c r="C1594" s="144"/>
      <c r="D1594" s="144"/>
      <c r="E1594" s="144"/>
      <c r="F1594" s="144"/>
      <c r="G1594" s="144"/>
      <c r="H1594" s="144"/>
      <c r="I1594" s="144"/>
      <c r="J1594" s="144"/>
      <c r="K1594" s="144"/>
      <c r="L1594" s="144"/>
      <c r="M1594" s="144"/>
      <c r="N1594" s="144"/>
      <c r="O1594" s="144"/>
      <c r="P1594" s="144"/>
      <c r="Q1594" s="144"/>
      <c r="R1594" s="144"/>
      <c r="S1594" s="144"/>
    </row>
    <row r="1595" spans="1:19" x14ac:dyDescent="0.3">
      <c r="A1595" s="144"/>
      <c r="B1595" s="144"/>
      <c r="C1595" s="144"/>
      <c r="D1595" s="144"/>
      <c r="E1595" s="144"/>
      <c r="F1595" s="144"/>
      <c r="G1595" s="144"/>
      <c r="H1595" s="144"/>
      <c r="I1595" s="144"/>
      <c r="J1595" s="144"/>
      <c r="K1595" s="144"/>
      <c r="L1595" s="144"/>
      <c r="M1595" s="144"/>
      <c r="N1595" s="144"/>
      <c r="O1595" s="144"/>
      <c r="P1595" s="144"/>
      <c r="Q1595" s="144"/>
      <c r="R1595" s="144"/>
      <c r="S1595" s="144"/>
    </row>
    <row r="1596" spans="1:19" x14ac:dyDescent="0.3">
      <c r="A1596" s="144"/>
      <c r="B1596" s="144"/>
      <c r="C1596" s="144"/>
      <c r="D1596" s="144"/>
      <c r="E1596" s="144"/>
      <c r="F1596" s="144"/>
      <c r="G1596" s="144"/>
      <c r="H1596" s="144"/>
      <c r="I1596" s="144"/>
      <c r="J1596" s="144"/>
      <c r="K1596" s="144"/>
      <c r="L1596" s="144"/>
      <c r="M1596" s="144"/>
      <c r="N1596" s="144"/>
      <c r="O1596" s="144"/>
      <c r="P1596" s="144"/>
      <c r="Q1596" s="144"/>
      <c r="R1596" s="144"/>
      <c r="S1596" s="144"/>
    </row>
    <row r="1597" spans="1:19" x14ac:dyDescent="0.3">
      <c r="A1597" s="144"/>
      <c r="B1597" s="144"/>
      <c r="C1597" s="144"/>
      <c r="D1597" s="144"/>
      <c r="E1597" s="144"/>
      <c r="F1597" s="144"/>
      <c r="G1597" s="144"/>
      <c r="H1597" s="144"/>
      <c r="I1597" s="144"/>
      <c r="J1597" s="144"/>
      <c r="K1597" s="144"/>
      <c r="L1597" s="144"/>
      <c r="M1597" s="144"/>
      <c r="N1597" s="144"/>
      <c r="O1597" s="144"/>
      <c r="P1597" s="144"/>
      <c r="Q1597" s="144"/>
      <c r="R1597" s="144"/>
      <c r="S1597" s="144"/>
    </row>
    <row r="1598" spans="1:19" x14ac:dyDescent="0.3">
      <c r="A1598" s="144"/>
      <c r="B1598" s="144"/>
      <c r="C1598" s="144"/>
      <c r="D1598" s="144"/>
      <c r="E1598" s="144"/>
      <c r="F1598" s="144"/>
      <c r="G1598" s="144"/>
      <c r="H1598" s="144"/>
      <c r="I1598" s="144"/>
      <c r="J1598" s="144"/>
      <c r="K1598" s="144"/>
      <c r="L1598" s="144"/>
      <c r="M1598" s="144"/>
      <c r="N1598" s="144"/>
      <c r="O1598" s="144"/>
      <c r="P1598" s="144"/>
      <c r="Q1598" s="144"/>
      <c r="R1598" s="144"/>
      <c r="S1598" s="144"/>
    </row>
    <row r="1599" spans="1:19" x14ac:dyDescent="0.3">
      <c r="A1599" s="144"/>
      <c r="B1599" s="144"/>
      <c r="C1599" s="144"/>
      <c r="D1599" s="144"/>
      <c r="E1599" s="144"/>
      <c r="F1599" s="144"/>
      <c r="G1599" s="144"/>
      <c r="H1599" s="144"/>
      <c r="I1599" s="144"/>
      <c r="J1599" s="144"/>
      <c r="K1599" s="144"/>
      <c r="L1599" s="144"/>
      <c r="M1599" s="144"/>
      <c r="N1599" s="144"/>
      <c r="O1599" s="144"/>
      <c r="P1599" s="144"/>
      <c r="Q1599" s="144"/>
      <c r="R1599" s="144"/>
      <c r="S1599" s="144"/>
    </row>
    <row r="1600" spans="1:19" x14ac:dyDescent="0.3">
      <c r="A1600" s="144"/>
      <c r="B1600" s="144"/>
      <c r="C1600" s="144"/>
      <c r="D1600" s="144"/>
      <c r="E1600" s="144"/>
      <c r="F1600" s="144"/>
      <c r="G1600" s="144"/>
      <c r="H1600" s="144"/>
      <c r="I1600" s="144"/>
      <c r="J1600" s="144"/>
      <c r="K1600" s="144"/>
      <c r="L1600" s="144"/>
      <c r="M1600" s="144"/>
      <c r="N1600" s="144"/>
      <c r="O1600" s="144"/>
      <c r="P1600" s="144"/>
      <c r="Q1600" s="144"/>
      <c r="R1600" s="144"/>
      <c r="S1600" s="144"/>
    </row>
    <row r="1601" spans="1:19" x14ac:dyDescent="0.3">
      <c r="A1601" s="144"/>
      <c r="B1601" s="144"/>
      <c r="C1601" s="144"/>
      <c r="D1601" s="144"/>
      <c r="E1601" s="144"/>
      <c r="F1601" s="144"/>
      <c r="G1601" s="144"/>
      <c r="H1601" s="144"/>
      <c r="I1601" s="144"/>
      <c r="J1601" s="144"/>
      <c r="K1601" s="144"/>
      <c r="L1601" s="144"/>
      <c r="M1601" s="144"/>
      <c r="N1601" s="144"/>
      <c r="O1601" s="144"/>
      <c r="P1601" s="144"/>
      <c r="Q1601" s="144"/>
      <c r="R1601" s="144"/>
      <c r="S1601" s="144"/>
    </row>
    <row r="1602" spans="1:19" x14ac:dyDescent="0.3">
      <c r="A1602" s="144"/>
      <c r="B1602" s="144"/>
      <c r="C1602" s="144"/>
      <c r="D1602" s="144"/>
      <c r="E1602" s="144"/>
      <c r="F1602" s="144"/>
      <c r="G1602" s="144"/>
      <c r="H1602" s="144"/>
      <c r="I1602" s="144"/>
      <c r="J1602" s="144"/>
      <c r="K1602" s="144"/>
      <c r="L1602" s="144"/>
      <c r="M1602" s="144"/>
      <c r="N1602" s="144"/>
      <c r="O1602" s="144"/>
      <c r="P1602" s="144"/>
      <c r="Q1602" s="144"/>
      <c r="R1602" s="144"/>
      <c r="S1602" s="144"/>
    </row>
    <row r="1603" spans="1:19" x14ac:dyDescent="0.3">
      <c r="A1603" s="144"/>
      <c r="B1603" s="144"/>
      <c r="C1603" s="144"/>
      <c r="D1603" s="144"/>
      <c r="E1603" s="144"/>
      <c r="F1603" s="144"/>
      <c r="G1603" s="144"/>
      <c r="H1603" s="144"/>
      <c r="I1603" s="144"/>
      <c r="J1603" s="144"/>
      <c r="K1603" s="144"/>
      <c r="L1603" s="144"/>
      <c r="M1603" s="144"/>
      <c r="N1603" s="144"/>
      <c r="O1603" s="144"/>
      <c r="P1603" s="144"/>
      <c r="Q1603" s="144"/>
      <c r="R1603" s="144"/>
      <c r="S1603" s="144"/>
    </row>
    <row r="1604" spans="1:19" x14ac:dyDescent="0.3">
      <c r="A1604" s="144"/>
      <c r="B1604" s="144"/>
      <c r="C1604" s="144"/>
      <c r="D1604" s="144"/>
      <c r="E1604" s="144"/>
      <c r="F1604" s="144"/>
      <c r="G1604" s="144"/>
      <c r="H1604" s="144"/>
      <c r="I1604" s="144"/>
      <c r="J1604" s="144"/>
      <c r="K1604" s="144"/>
      <c r="L1604" s="144"/>
      <c r="M1604" s="144"/>
      <c r="N1604" s="144"/>
      <c r="O1604" s="144"/>
      <c r="P1604" s="144"/>
      <c r="Q1604" s="144"/>
      <c r="R1604" s="144"/>
      <c r="S1604" s="144"/>
    </row>
    <row r="1605" spans="1:19" x14ac:dyDescent="0.3">
      <c r="A1605" s="144"/>
      <c r="B1605" s="144"/>
      <c r="C1605" s="144"/>
      <c r="D1605" s="144"/>
      <c r="E1605" s="144"/>
      <c r="F1605" s="144"/>
      <c r="G1605" s="144"/>
      <c r="H1605" s="144"/>
      <c r="I1605" s="144"/>
      <c r="J1605" s="144"/>
      <c r="K1605" s="144"/>
      <c r="L1605" s="144"/>
      <c r="M1605" s="144"/>
      <c r="N1605" s="144"/>
      <c r="O1605" s="144"/>
      <c r="P1605" s="144"/>
      <c r="Q1605" s="144"/>
      <c r="R1605" s="144"/>
      <c r="S1605" s="144"/>
    </row>
    <row r="1606" spans="1:19" x14ac:dyDescent="0.3">
      <c r="A1606" s="144"/>
      <c r="B1606" s="144"/>
      <c r="C1606" s="144"/>
      <c r="D1606" s="144"/>
      <c r="E1606" s="144"/>
      <c r="F1606" s="144"/>
      <c r="G1606" s="144"/>
      <c r="H1606" s="144"/>
      <c r="I1606" s="144"/>
      <c r="J1606" s="144"/>
      <c r="K1606" s="144"/>
      <c r="L1606" s="144"/>
      <c r="M1606" s="144"/>
      <c r="N1606" s="144"/>
      <c r="O1606" s="144"/>
      <c r="P1606" s="144"/>
      <c r="Q1606" s="144"/>
      <c r="R1606" s="144"/>
      <c r="S1606" s="144"/>
    </row>
    <row r="1607" spans="1:19" x14ac:dyDescent="0.3">
      <c r="A1607" s="144"/>
      <c r="B1607" s="144"/>
      <c r="C1607" s="144"/>
      <c r="D1607" s="144"/>
      <c r="E1607" s="144"/>
      <c r="F1607" s="144"/>
      <c r="G1607" s="144"/>
      <c r="H1607" s="144"/>
      <c r="I1607" s="144"/>
      <c r="J1607" s="144"/>
      <c r="K1607" s="144"/>
      <c r="L1607" s="144"/>
      <c r="M1607" s="144"/>
      <c r="N1607" s="144"/>
      <c r="O1607" s="144"/>
      <c r="P1607" s="144"/>
      <c r="Q1607" s="144"/>
      <c r="R1607" s="144"/>
      <c r="S1607" s="144"/>
    </row>
    <row r="1608" spans="1:19" x14ac:dyDescent="0.3">
      <c r="A1608" s="144"/>
      <c r="B1608" s="144"/>
      <c r="C1608" s="144"/>
      <c r="D1608" s="144"/>
      <c r="E1608" s="144"/>
      <c r="F1608" s="144"/>
      <c r="G1608" s="144"/>
      <c r="H1608" s="144"/>
      <c r="I1608" s="144"/>
      <c r="J1608" s="144"/>
      <c r="K1608" s="144"/>
      <c r="L1608" s="144"/>
      <c r="M1608" s="144"/>
      <c r="N1608" s="144"/>
      <c r="O1608" s="144"/>
      <c r="P1608" s="144"/>
      <c r="Q1608" s="144"/>
      <c r="R1608" s="144"/>
      <c r="S1608" s="144"/>
    </row>
    <row r="1609" spans="1:19" x14ac:dyDescent="0.3">
      <c r="A1609" s="144"/>
      <c r="B1609" s="144"/>
      <c r="C1609" s="144"/>
      <c r="D1609" s="144"/>
      <c r="E1609" s="144"/>
      <c r="F1609" s="144"/>
      <c r="G1609" s="144"/>
      <c r="H1609" s="144"/>
      <c r="I1609" s="144"/>
      <c r="J1609" s="144"/>
      <c r="K1609" s="144"/>
      <c r="L1609" s="144"/>
      <c r="M1609" s="144"/>
      <c r="N1609" s="144"/>
      <c r="O1609" s="144"/>
      <c r="P1609" s="144"/>
      <c r="Q1609" s="144"/>
      <c r="R1609" s="144"/>
      <c r="S1609" s="144"/>
    </row>
    <row r="1610" spans="1:19" x14ac:dyDescent="0.3">
      <c r="A1610" s="144"/>
      <c r="B1610" s="144"/>
      <c r="C1610" s="144"/>
      <c r="D1610" s="144"/>
      <c r="E1610" s="144"/>
      <c r="F1610" s="144"/>
      <c r="G1610" s="144"/>
      <c r="H1610" s="144"/>
      <c r="I1610" s="144"/>
      <c r="J1610" s="144"/>
      <c r="K1610" s="144"/>
      <c r="L1610" s="144"/>
      <c r="M1610" s="144"/>
      <c r="N1610" s="144"/>
      <c r="O1610" s="144"/>
      <c r="P1610" s="144"/>
      <c r="Q1610" s="144"/>
      <c r="R1610" s="144"/>
      <c r="S1610" s="144"/>
    </row>
    <row r="1611" spans="1:19" x14ac:dyDescent="0.3">
      <c r="A1611" s="144"/>
      <c r="B1611" s="144"/>
      <c r="C1611" s="144"/>
      <c r="D1611" s="144"/>
      <c r="E1611" s="144"/>
      <c r="F1611" s="144"/>
      <c r="G1611" s="144"/>
      <c r="H1611" s="144"/>
      <c r="I1611" s="144"/>
      <c r="J1611" s="144"/>
      <c r="K1611" s="144"/>
      <c r="L1611" s="144"/>
      <c r="M1611" s="144"/>
      <c r="N1611" s="144"/>
      <c r="O1611" s="144"/>
      <c r="P1611" s="144"/>
      <c r="Q1611" s="144"/>
      <c r="R1611" s="144"/>
      <c r="S1611" s="144"/>
    </row>
    <row r="1612" spans="1:19" x14ac:dyDescent="0.3">
      <c r="A1612" s="144"/>
      <c r="B1612" s="144"/>
      <c r="C1612" s="144"/>
      <c r="D1612" s="144"/>
      <c r="E1612" s="144"/>
      <c r="F1612" s="144"/>
      <c r="G1612" s="144"/>
      <c r="H1612" s="144"/>
      <c r="I1612" s="144"/>
      <c r="J1612" s="144"/>
      <c r="K1612" s="144"/>
      <c r="L1612" s="144"/>
      <c r="M1612" s="144"/>
      <c r="N1612" s="144"/>
      <c r="O1612" s="144"/>
      <c r="P1612" s="144"/>
      <c r="Q1612" s="144"/>
      <c r="R1612" s="144"/>
      <c r="S1612" s="144"/>
    </row>
    <row r="1613" spans="1:19" x14ac:dyDescent="0.3">
      <c r="A1613" s="144"/>
      <c r="B1613" s="144"/>
      <c r="C1613" s="144"/>
      <c r="D1613" s="144"/>
      <c r="E1613" s="144"/>
      <c r="F1613" s="144"/>
      <c r="G1613" s="144"/>
      <c r="H1613" s="144"/>
      <c r="I1613" s="144"/>
      <c r="J1613" s="144"/>
      <c r="K1613" s="144"/>
      <c r="L1613" s="144"/>
      <c r="M1613" s="144"/>
      <c r="N1613" s="144"/>
      <c r="O1613" s="144"/>
      <c r="P1613" s="144"/>
      <c r="Q1613" s="144"/>
      <c r="R1613" s="144"/>
      <c r="S1613" s="144"/>
    </row>
    <row r="1614" spans="1:19" x14ac:dyDescent="0.3">
      <c r="A1614" s="144"/>
      <c r="B1614" s="144"/>
      <c r="C1614" s="144"/>
      <c r="D1614" s="144"/>
      <c r="E1614" s="144"/>
      <c r="F1614" s="144"/>
      <c r="G1614" s="144"/>
      <c r="H1614" s="144"/>
      <c r="I1614" s="144"/>
      <c r="J1614" s="144"/>
      <c r="K1614" s="144"/>
      <c r="L1614" s="144"/>
      <c r="M1614" s="144"/>
      <c r="N1614" s="144"/>
      <c r="O1614" s="144"/>
      <c r="P1614" s="144"/>
      <c r="Q1614" s="144"/>
      <c r="R1614" s="144"/>
      <c r="S1614" s="144"/>
    </row>
    <row r="1615" spans="1:19" x14ac:dyDescent="0.3">
      <c r="A1615" s="144"/>
      <c r="B1615" s="144"/>
      <c r="C1615" s="144"/>
      <c r="D1615" s="144"/>
      <c r="E1615" s="144"/>
      <c r="F1615" s="144"/>
      <c r="G1615" s="144"/>
      <c r="H1615" s="144"/>
      <c r="I1615" s="144"/>
      <c r="J1615" s="144"/>
      <c r="K1615" s="144"/>
      <c r="L1615" s="144"/>
      <c r="M1615" s="144"/>
      <c r="N1615" s="144"/>
      <c r="O1615" s="144"/>
      <c r="P1615" s="144"/>
      <c r="Q1615" s="144"/>
      <c r="R1615" s="144"/>
      <c r="S1615" s="144"/>
    </row>
    <row r="1616" spans="1:19" x14ac:dyDescent="0.3">
      <c r="A1616" s="144"/>
      <c r="B1616" s="144"/>
      <c r="C1616" s="144"/>
      <c r="D1616" s="144"/>
      <c r="E1616" s="144"/>
      <c r="F1616" s="144"/>
      <c r="G1616" s="144"/>
      <c r="H1616" s="144"/>
      <c r="I1616" s="144"/>
      <c r="J1616" s="144"/>
      <c r="K1616" s="144"/>
      <c r="L1616" s="144"/>
      <c r="M1616" s="144"/>
      <c r="N1616" s="144"/>
      <c r="O1616" s="144"/>
      <c r="P1616" s="144"/>
      <c r="Q1616" s="144"/>
      <c r="R1616" s="144"/>
      <c r="S1616" s="144"/>
    </row>
    <row r="1617" spans="1:19" x14ac:dyDescent="0.3">
      <c r="A1617" s="144"/>
      <c r="B1617" s="144"/>
      <c r="C1617" s="144"/>
      <c r="D1617" s="144"/>
      <c r="E1617" s="144"/>
      <c r="F1617" s="144"/>
      <c r="G1617" s="144"/>
      <c r="H1617" s="144"/>
      <c r="I1617" s="144"/>
      <c r="J1617" s="144"/>
      <c r="K1617" s="144"/>
      <c r="L1617" s="144"/>
      <c r="M1617" s="144"/>
      <c r="N1617" s="144"/>
      <c r="O1617" s="144"/>
      <c r="P1617" s="144"/>
      <c r="Q1617" s="144"/>
      <c r="R1617" s="144"/>
      <c r="S1617" s="144"/>
    </row>
    <row r="1618" spans="1:19" x14ac:dyDescent="0.3">
      <c r="A1618" s="144"/>
      <c r="B1618" s="144"/>
      <c r="C1618" s="144"/>
      <c r="D1618" s="144"/>
      <c r="E1618" s="144"/>
      <c r="F1618" s="144"/>
      <c r="G1618" s="144"/>
      <c r="H1618" s="144"/>
      <c r="I1618" s="144"/>
      <c r="J1618" s="144"/>
      <c r="K1618" s="144"/>
      <c r="L1618" s="144"/>
      <c r="M1618" s="144"/>
      <c r="N1618" s="144"/>
      <c r="O1618" s="144"/>
      <c r="P1618" s="144"/>
      <c r="Q1618" s="144"/>
      <c r="R1618" s="144"/>
      <c r="S1618" s="144"/>
    </row>
    <row r="1619" spans="1:19" x14ac:dyDescent="0.3">
      <c r="A1619" s="144"/>
      <c r="B1619" s="144"/>
      <c r="C1619" s="144"/>
      <c r="D1619" s="144"/>
      <c r="E1619" s="144"/>
      <c r="F1619" s="144"/>
      <c r="G1619" s="144"/>
      <c r="H1619" s="144"/>
      <c r="I1619" s="144"/>
      <c r="J1619" s="144"/>
      <c r="K1619" s="144"/>
      <c r="L1619" s="144"/>
      <c r="M1619" s="144"/>
      <c r="N1619" s="144"/>
      <c r="O1619" s="144"/>
      <c r="P1619" s="144"/>
      <c r="Q1619" s="144"/>
      <c r="R1619" s="144"/>
      <c r="S1619" s="144"/>
    </row>
    <row r="1620" spans="1:19" x14ac:dyDescent="0.3">
      <c r="A1620" s="144"/>
      <c r="B1620" s="144"/>
      <c r="C1620" s="144"/>
      <c r="D1620" s="144"/>
      <c r="E1620" s="144"/>
      <c r="F1620" s="144"/>
      <c r="G1620" s="144"/>
      <c r="H1620" s="144"/>
      <c r="I1620" s="144"/>
      <c r="J1620" s="144"/>
      <c r="K1620" s="144"/>
      <c r="L1620" s="144"/>
      <c r="M1620" s="144"/>
      <c r="N1620" s="144"/>
      <c r="O1620" s="144"/>
      <c r="P1620" s="144"/>
      <c r="Q1620" s="144"/>
      <c r="R1620" s="144"/>
      <c r="S1620" s="144"/>
    </row>
    <row r="1621" spans="1:19" x14ac:dyDescent="0.3">
      <c r="A1621" s="144"/>
      <c r="B1621" s="144"/>
      <c r="C1621" s="144"/>
      <c r="D1621" s="144"/>
      <c r="E1621" s="144"/>
      <c r="F1621" s="144"/>
      <c r="G1621" s="144"/>
      <c r="H1621" s="144"/>
      <c r="I1621" s="144"/>
      <c r="J1621" s="144"/>
      <c r="K1621" s="144"/>
      <c r="L1621" s="144"/>
      <c r="M1621" s="144"/>
      <c r="N1621" s="144"/>
      <c r="O1621" s="144"/>
      <c r="P1621" s="144"/>
      <c r="Q1621" s="144"/>
      <c r="R1621" s="144"/>
      <c r="S1621" s="144"/>
    </row>
    <row r="1622" spans="1:19" x14ac:dyDescent="0.3">
      <c r="A1622" s="144"/>
      <c r="B1622" s="144"/>
      <c r="C1622" s="144"/>
      <c r="D1622" s="144"/>
      <c r="E1622" s="144"/>
      <c r="F1622" s="144"/>
      <c r="G1622" s="144"/>
      <c r="H1622" s="144"/>
      <c r="I1622" s="144"/>
      <c r="J1622" s="144"/>
      <c r="K1622" s="144"/>
      <c r="L1622" s="144"/>
      <c r="M1622" s="144"/>
      <c r="N1622" s="144"/>
      <c r="O1622" s="144"/>
      <c r="P1622" s="144"/>
      <c r="Q1622" s="144"/>
      <c r="R1622" s="144"/>
      <c r="S1622" s="144"/>
    </row>
    <row r="1623" spans="1:19" x14ac:dyDescent="0.3">
      <c r="A1623" s="144"/>
      <c r="B1623" s="144"/>
      <c r="C1623" s="144"/>
      <c r="D1623" s="144"/>
      <c r="E1623" s="144"/>
      <c r="F1623" s="144"/>
      <c r="G1623" s="144"/>
      <c r="H1623" s="144"/>
      <c r="I1623" s="144"/>
      <c r="J1623" s="144"/>
      <c r="K1623" s="144"/>
      <c r="L1623" s="144"/>
      <c r="M1623" s="144"/>
      <c r="N1623" s="144"/>
      <c r="O1623" s="144"/>
      <c r="P1623" s="144"/>
      <c r="Q1623" s="144"/>
      <c r="R1623" s="144"/>
      <c r="S1623" s="144"/>
    </row>
    <row r="1624" spans="1:19" x14ac:dyDescent="0.3">
      <c r="A1624" s="144"/>
      <c r="B1624" s="144"/>
      <c r="C1624" s="144"/>
      <c r="D1624" s="144"/>
      <c r="E1624" s="144"/>
      <c r="F1624" s="144"/>
      <c r="G1624" s="144"/>
      <c r="H1624" s="144"/>
      <c r="I1624" s="144"/>
      <c r="J1624" s="144"/>
      <c r="K1624" s="144"/>
      <c r="L1624" s="144"/>
      <c r="M1624" s="144"/>
      <c r="N1624" s="144"/>
      <c r="O1624" s="144"/>
      <c r="P1624" s="144"/>
      <c r="Q1624" s="144"/>
      <c r="R1624" s="144"/>
      <c r="S1624" s="144"/>
    </row>
    <row r="1625" spans="1:19" x14ac:dyDescent="0.3">
      <c r="A1625" s="144"/>
      <c r="B1625" s="144"/>
      <c r="C1625" s="144"/>
      <c r="D1625" s="144"/>
      <c r="E1625" s="144"/>
      <c r="F1625" s="144"/>
      <c r="G1625" s="144"/>
      <c r="H1625" s="144"/>
      <c r="I1625" s="144"/>
      <c r="J1625" s="144"/>
      <c r="K1625" s="144"/>
      <c r="L1625" s="144"/>
      <c r="M1625" s="144"/>
      <c r="N1625" s="144"/>
      <c r="O1625" s="144"/>
      <c r="P1625" s="144"/>
      <c r="Q1625" s="144"/>
      <c r="R1625" s="144"/>
      <c r="S1625" s="144"/>
    </row>
    <row r="1626" spans="1:19" x14ac:dyDescent="0.3">
      <c r="A1626" s="144"/>
      <c r="B1626" s="144"/>
      <c r="C1626" s="144"/>
      <c r="D1626" s="144"/>
      <c r="E1626" s="144"/>
      <c r="F1626" s="144"/>
      <c r="G1626" s="144"/>
      <c r="H1626" s="144"/>
      <c r="I1626" s="144"/>
      <c r="J1626" s="144"/>
      <c r="K1626" s="144"/>
      <c r="L1626" s="144"/>
      <c r="M1626" s="144"/>
      <c r="N1626" s="144"/>
      <c r="O1626" s="144"/>
      <c r="P1626" s="144"/>
      <c r="Q1626" s="144"/>
      <c r="R1626" s="144"/>
      <c r="S1626" s="144"/>
    </row>
    <row r="1627" spans="1:19" x14ac:dyDescent="0.3">
      <c r="A1627" s="144"/>
      <c r="B1627" s="144"/>
      <c r="C1627" s="144"/>
      <c r="D1627" s="144"/>
      <c r="E1627" s="144"/>
      <c r="F1627" s="144"/>
      <c r="G1627" s="144"/>
      <c r="H1627" s="144"/>
      <c r="I1627" s="144"/>
      <c r="J1627" s="144"/>
      <c r="K1627" s="144"/>
      <c r="L1627" s="144"/>
      <c r="M1627" s="144"/>
      <c r="N1627" s="144"/>
      <c r="O1627" s="144"/>
      <c r="P1627" s="144"/>
      <c r="Q1627" s="144"/>
      <c r="R1627" s="144"/>
      <c r="S1627" s="144"/>
    </row>
    <row r="1628" spans="1:19" x14ac:dyDescent="0.3">
      <c r="A1628" s="144"/>
      <c r="B1628" s="144"/>
      <c r="C1628" s="144"/>
      <c r="D1628" s="144"/>
      <c r="E1628" s="144"/>
      <c r="F1628" s="144"/>
      <c r="G1628" s="144"/>
      <c r="H1628" s="144"/>
      <c r="I1628" s="144"/>
      <c r="J1628" s="144"/>
      <c r="K1628" s="144"/>
      <c r="L1628" s="144"/>
      <c r="M1628" s="144"/>
      <c r="N1628" s="144"/>
      <c r="O1628" s="144"/>
      <c r="P1628" s="144"/>
      <c r="Q1628" s="144"/>
      <c r="R1628" s="144"/>
      <c r="S1628" s="144"/>
    </row>
    <row r="1629" spans="1:19" x14ac:dyDescent="0.3">
      <c r="A1629" s="144"/>
      <c r="B1629" s="144"/>
      <c r="C1629" s="144"/>
      <c r="D1629" s="144"/>
      <c r="E1629" s="144"/>
      <c r="F1629" s="144"/>
      <c r="G1629" s="144"/>
      <c r="H1629" s="144"/>
      <c r="I1629" s="144"/>
      <c r="J1629" s="144"/>
      <c r="K1629" s="144"/>
      <c r="L1629" s="144"/>
      <c r="M1629" s="144"/>
      <c r="N1629" s="144"/>
      <c r="O1629" s="144"/>
      <c r="P1629" s="144"/>
      <c r="Q1629" s="144"/>
      <c r="R1629" s="144"/>
      <c r="S1629" s="144"/>
    </row>
    <row r="1630" spans="1:19" x14ac:dyDescent="0.3">
      <c r="A1630" s="144"/>
      <c r="B1630" s="144"/>
      <c r="C1630" s="144"/>
      <c r="D1630" s="144"/>
      <c r="E1630" s="144"/>
      <c r="F1630" s="144"/>
      <c r="G1630" s="144"/>
      <c r="H1630" s="144"/>
      <c r="I1630" s="144"/>
      <c r="J1630" s="144"/>
      <c r="K1630" s="144"/>
      <c r="L1630" s="144"/>
      <c r="M1630" s="144"/>
      <c r="N1630" s="144"/>
      <c r="O1630" s="144"/>
      <c r="P1630" s="144"/>
      <c r="Q1630" s="144"/>
      <c r="R1630" s="144"/>
      <c r="S1630" s="144"/>
    </row>
    <row r="1631" spans="1:19" x14ac:dyDescent="0.3">
      <c r="A1631" s="144"/>
      <c r="B1631" s="144"/>
      <c r="C1631" s="144"/>
      <c r="D1631" s="144"/>
      <c r="E1631" s="144"/>
      <c r="F1631" s="144"/>
      <c r="G1631" s="144"/>
      <c r="H1631" s="144"/>
      <c r="I1631" s="144"/>
      <c r="J1631" s="144"/>
      <c r="K1631" s="144"/>
      <c r="L1631" s="144"/>
      <c r="M1631" s="144"/>
      <c r="N1631" s="144"/>
      <c r="O1631" s="144"/>
      <c r="P1631" s="144"/>
      <c r="Q1631" s="144"/>
      <c r="R1631" s="144"/>
      <c r="S1631" s="144"/>
    </row>
    <row r="1632" spans="1:19" x14ac:dyDescent="0.3">
      <c r="A1632" s="144"/>
      <c r="B1632" s="144"/>
      <c r="C1632" s="144"/>
      <c r="D1632" s="144"/>
      <c r="E1632" s="144"/>
      <c r="F1632" s="144"/>
      <c r="G1632" s="144"/>
      <c r="H1632" s="144"/>
      <c r="I1632" s="144"/>
      <c r="J1632" s="144"/>
      <c r="K1632" s="144"/>
      <c r="L1632" s="144"/>
      <c r="M1632" s="144"/>
      <c r="N1632" s="144"/>
      <c r="O1632" s="144"/>
      <c r="P1632" s="144"/>
      <c r="Q1632" s="144"/>
      <c r="R1632" s="144"/>
      <c r="S1632" s="144"/>
    </row>
    <row r="1633" spans="1:19" x14ac:dyDescent="0.3">
      <c r="A1633" s="144"/>
      <c r="B1633" s="144"/>
      <c r="C1633" s="144"/>
      <c r="D1633" s="144"/>
      <c r="E1633" s="144"/>
      <c r="F1633" s="144"/>
      <c r="G1633" s="144"/>
      <c r="H1633" s="144"/>
      <c r="I1633" s="144"/>
      <c r="J1633" s="144"/>
      <c r="K1633" s="144"/>
      <c r="L1633" s="144"/>
      <c r="M1633" s="144"/>
      <c r="N1633" s="144"/>
      <c r="O1633" s="144"/>
      <c r="P1633" s="144"/>
      <c r="Q1633" s="144"/>
      <c r="R1633" s="144"/>
      <c r="S1633" s="144"/>
    </row>
    <row r="1634" spans="1:19" x14ac:dyDescent="0.3">
      <c r="A1634" s="144"/>
      <c r="B1634" s="144"/>
      <c r="C1634" s="144"/>
      <c r="D1634" s="144"/>
      <c r="E1634" s="144"/>
      <c r="F1634" s="144"/>
      <c r="G1634" s="144"/>
      <c r="H1634" s="144"/>
      <c r="I1634" s="144"/>
      <c r="J1634" s="144"/>
      <c r="K1634" s="144"/>
      <c r="L1634" s="144"/>
      <c r="M1634" s="144"/>
      <c r="N1634" s="144"/>
      <c r="O1634" s="144"/>
      <c r="P1634" s="144"/>
      <c r="Q1634" s="144"/>
      <c r="R1634" s="144"/>
      <c r="S1634" s="144"/>
    </row>
    <row r="1635" spans="1:19" x14ac:dyDescent="0.3">
      <c r="A1635" s="144"/>
      <c r="B1635" s="144"/>
      <c r="C1635" s="144"/>
      <c r="D1635" s="144"/>
      <c r="E1635" s="144"/>
      <c r="F1635" s="144"/>
      <c r="G1635" s="144"/>
      <c r="H1635" s="144"/>
      <c r="I1635" s="144"/>
      <c r="J1635" s="144"/>
      <c r="K1635" s="144"/>
      <c r="L1635" s="144"/>
      <c r="M1635" s="144"/>
      <c r="N1635" s="144"/>
      <c r="O1635" s="144"/>
      <c r="P1635" s="144"/>
      <c r="Q1635" s="144"/>
      <c r="R1635" s="144"/>
      <c r="S1635" s="144"/>
    </row>
    <row r="1636" spans="1:19" x14ac:dyDescent="0.3">
      <c r="A1636" s="144"/>
      <c r="B1636" s="144"/>
      <c r="C1636" s="144"/>
      <c r="D1636" s="144"/>
      <c r="E1636" s="144"/>
      <c r="F1636" s="144"/>
      <c r="G1636" s="144"/>
      <c r="H1636" s="144"/>
      <c r="I1636" s="144"/>
      <c r="J1636" s="144"/>
      <c r="K1636" s="144"/>
      <c r="L1636" s="144"/>
      <c r="M1636" s="144"/>
      <c r="N1636" s="144"/>
      <c r="O1636" s="144"/>
      <c r="P1636" s="144"/>
      <c r="Q1636" s="144"/>
      <c r="R1636" s="144"/>
      <c r="S1636" s="144"/>
    </row>
    <row r="1637" spans="1:19" x14ac:dyDescent="0.3">
      <c r="A1637" s="144"/>
      <c r="B1637" s="144"/>
      <c r="C1637" s="144"/>
      <c r="D1637" s="144"/>
      <c r="E1637" s="144"/>
      <c r="F1637" s="144"/>
      <c r="G1637" s="144"/>
      <c r="H1637" s="144"/>
      <c r="I1637" s="144"/>
      <c r="J1637" s="144"/>
      <c r="K1637" s="144"/>
      <c r="L1637" s="144"/>
      <c r="M1637" s="144"/>
      <c r="N1637" s="144"/>
      <c r="O1637" s="144"/>
      <c r="P1637" s="144"/>
      <c r="Q1637" s="144"/>
      <c r="R1637" s="144"/>
      <c r="S1637" s="144"/>
    </row>
    <row r="1638" spans="1:19" x14ac:dyDescent="0.3">
      <c r="A1638" s="144"/>
      <c r="B1638" s="144"/>
      <c r="C1638" s="144"/>
      <c r="D1638" s="144"/>
      <c r="E1638" s="144"/>
      <c r="F1638" s="144"/>
      <c r="G1638" s="144"/>
      <c r="H1638" s="144"/>
      <c r="I1638" s="144"/>
      <c r="J1638" s="144"/>
      <c r="K1638" s="144"/>
      <c r="L1638" s="144"/>
      <c r="M1638" s="144"/>
      <c r="N1638" s="144"/>
      <c r="O1638" s="144"/>
      <c r="P1638" s="144"/>
      <c r="Q1638" s="144"/>
      <c r="R1638" s="144"/>
      <c r="S1638" s="144"/>
    </row>
    <row r="1639" spans="1:19" x14ac:dyDescent="0.3">
      <c r="A1639" s="144"/>
      <c r="B1639" s="144"/>
      <c r="C1639" s="144"/>
      <c r="D1639" s="144"/>
      <c r="E1639" s="144"/>
      <c r="F1639" s="144"/>
      <c r="G1639" s="144"/>
      <c r="H1639" s="144"/>
      <c r="I1639" s="144"/>
      <c r="J1639" s="144"/>
      <c r="K1639" s="144"/>
      <c r="L1639" s="144"/>
      <c r="M1639" s="144"/>
      <c r="N1639" s="144"/>
      <c r="O1639" s="144"/>
      <c r="P1639" s="144"/>
      <c r="Q1639" s="144"/>
      <c r="R1639" s="144"/>
      <c r="S1639" s="144"/>
    </row>
    <row r="1640" spans="1:19" x14ac:dyDescent="0.3">
      <c r="A1640" s="144"/>
      <c r="B1640" s="144"/>
      <c r="C1640" s="144"/>
      <c r="D1640" s="144"/>
      <c r="E1640" s="144"/>
      <c r="F1640" s="144"/>
      <c r="G1640" s="144"/>
      <c r="H1640" s="144"/>
      <c r="I1640" s="144"/>
      <c r="J1640" s="144"/>
      <c r="K1640" s="144"/>
      <c r="L1640" s="144"/>
      <c r="M1640" s="144"/>
      <c r="N1640" s="144"/>
      <c r="O1640" s="144"/>
      <c r="P1640" s="144"/>
      <c r="Q1640" s="144"/>
      <c r="R1640" s="144"/>
      <c r="S1640" s="144"/>
    </row>
    <row r="1641" spans="1:19" x14ac:dyDescent="0.3">
      <c r="A1641" s="144"/>
      <c r="B1641" s="144"/>
      <c r="C1641" s="144"/>
      <c r="D1641" s="144"/>
      <c r="E1641" s="144"/>
      <c r="F1641" s="144"/>
      <c r="G1641" s="144"/>
      <c r="H1641" s="144"/>
      <c r="I1641" s="144"/>
      <c r="J1641" s="144"/>
      <c r="K1641" s="144"/>
      <c r="L1641" s="144"/>
      <c r="M1641" s="144"/>
      <c r="N1641" s="144"/>
      <c r="O1641" s="144"/>
      <c r="P1641" s="144"/>
      <c r="Q1641" s="144"/>
      <c r="R1641" s="144"/>
      <c r="S1641" s="144"/>
    </row>
    <row r="1642" spans="1:19" x14ac:dyDescent="0.3">
      <c r="A1642" s="144"/>
      <c r="B1642" s="144"/>
      <c r="C1642" s="144"/>
      <c r="D1642" s="144"/>
      <c r="E1642" s="144"/>
      <c r="F1642" s="144"/>
      <c r="G1642" s="144"/>
      <c r="H1642" s="144"/>
      <c r="I1642" s="144"/>
      <c r="J1642" s="144"/>
      <c r="K1642" s="144"/>
      <c r="L1642" s="144"/>
      <c r="M1642" s="144"/>
      <c r="N1642" s="144"/>
      <c r="O1642" s="144"/>
      <c r="P1642" s="144"/>
      <c r="Q1642" s="144"/>
      <c r="R1642" s="144"/>
      <c r="S1642" s="144"/>
    </row>
    <row r="1643" spans="1:19" x14ac:dyDescent="0.3">
      <c r="A1643" s="144"/>
      <c r="B1643" s="144"/>
      <c r="C1643" s="144"/>
      <c r="D1643" s="144"/>
      <c r="E1643" s="144"/>
      <c r="F1643" s="144"/>
      <c r="G1643" s="144"/>
      <c r="H1643" s="144"/>
      <c r="I1643" s="144"/>
      <c r="J1643" s="144"/>
      <c r="K1643" s="144"/>
      <c r="L1643" s="144"/>
      <c r="M1643" s="144"/>
      <c r="N1643" s="144"/>
      <c r="O1643" s="144"/>
      <c r="P1643" s="144"/>
      <c r="Q1643" s="144"/>
      <c r="R1643" s="144"/>
      <c r="S1643" s="144"/>
    </row>
    <row r="1644" spans="1:19" x14ac:dyDescent="0.3">
      <c r="A1644" s="144"/>
      <c r="B1644" s="144"/>
      <c r="C1644" s="144"/>
      <c r="D1644" s="144"/>
      <c r="E1644" s="144"/>
      <c r="F1644" s="144"/>
      <c r="G1644" s="144"/>
      <c r="H1644" s="144"/>
      <c r="I1644" s="144"/>
      <c r="J1644" s="144"/>
      <c r="K1644" s="144"/>
      <c r="L1644" s="144"/>
      <c r="M1644" s="144"/>
      <c r="N1644" s="144"/>
      <c r="O1644" s="144"/>
      <c r="P1644" s="144"/>
      <c r="Q1644" s="144"/>
      <c r="R1644" s="144"/>
      <c r="S1644" s="144"/>
    </row>
    <row r="1645" spans="1:19" x14ac:dyDescent="0.3">
      <c r="A1645" s="144"/>
      <c r="B1645" s="144"/>
      <c r="C1645" s="144"/>
      <c r="D1645" s="144"/>
      <c r="E1645" s="144"/>
      <c r="F1645" s="144"/>
      <c r="G1645" s="144"/>
      <c r="H1645" s="144"/>
      <c r="I1645" s="144"/>
      <c r="J1645" s="144"/>
      <c r="K1645" s="144"/>
      <c r="L1645" s="144"/>
      <c r="M1645" s="144"/>
      <c r="N1645" s="144"/>
      <c r="O1645" s="144"/>
      <c r="P1645" s="144"/>
      <c r="Q1645" s="144"/>
      <c r="R1645" s="144"/>
      <c r="S1645" s="144"/>
    </row>
    <row r="1646" spans="1:19" x14ac:dyDescent="0.3">
      <c r="A1646" s="144"/>
      <c r="B1646" s="144"/>
      <c r="C1646" s="144"/>
      <c r="D1646" s="144"/>
      <c r="E1646" s="144"/>
      <c r="F1646" s="144"/>
      <c r="G1646" s="144"/>
      <c r="H1646" s="144"/>
      <c r="I1646" s="144"/>
      <c r="J1646" s="144"/>
      <c r="K1646" s="144"/>
      <c r="L1646" s="144"/>
      <c r="M1646" s="144"/>
      <c r="N1646" s="144"/>
      <c r="O1646" s="144"/>
      <c r="P1646" s="144"/>
      <c r="Q1646" s="144"/>
      <c r="R1646" s="144"/>
      <c r="S1646" s="144"/>
    </row>
    <row r="1647" spans="1:19" x14ac:dyDescent="0.3">
      <c r="A1647" s="144"/>
      <c r="B1647" s="144"/>
      <c r="C1647" s="144"/>
      <c r="D1647" s="144"/>
      <c r="E1647" s="144"/>
      <c r="F1647" s="144"/>
      <c r="G1647" s="144"/>
      <c r="H1647" s="144"/>
      <c r="I1647" s="144"/>
      <c r="J1647" s="144"/>
      <c r="K1647" s="144"/>
      <c r="L1647" s="144"/>
      <c r="M1647" s="144"/>
      <c r="N1647" s="144"/>
      <c r="O1647" s="144"/>
      <c r="P1647" s="144"/>
      <c r="Q1647" s="144"/>
      <c r="R1647" s="144"/>
      <c r="S1647" s="144"/>
    </row>
    <row r="1648" spans="1:19" x14ac:dyDescent="0.3">
      <c r="A1648" s="144"/>
      <c r="B1648" s="144"/>
      <c r="C1648" s="144"/>
      <c r="D1648" s="144"/>
      <c r="E1648" s="144"/>
      <c r="F1648" s="144"/>
      <c r="G1648" s="144"/>
      <c r="H1648" s="144"/>
      <c r="I1648" s="144"/>
      <c r="J1648" s="144"/>
      <c r="K1648" s="144"/>
      <c r="L1648" s="144"/>
      <c r="M1648" s="144"/>
      <c r="N1648" s="144"/>
      <c r="O1648" s="144"/>
      <c r="P1648" s="144"/>
      <c r="Q1648" s="144"/>
      <c r="R1648" s="144"/>
      <c r="S1648" s="144"/>
    </row>
    <row r="1649" spans="1:19" x14ac:dyDescent="0.3">
      <c r="A1649" s="144"/>
      <c r="B1649" s="144"/>
      <c r="C1649" s="144"/>
      <c r="D1649" s="144"/>
      <c r="E1649" s="144"/>
      <c r="F1649" s="144"/>
      <c r="G1649" s="144"/>
      <c r="H1649" s="144"/>
      <c r="I1649" s="144"/>
      <c r="J1649" s="144"/>
      <c r="K1649" s="144"/>
      <c r="L1649" s="144"/>
      <c r="M1649" s="144"/>
      <c r="N1649" s="144"/>
      <c r="O1649" s="144"/>
      <c r="P1649" s="144"/>
      <c r="Q1649" s="144"/>
      <c r="R1649" s="144"/>
      <c r="S1649" s="144"/>
    </row>
    <row r="1650" spans="1:19" x14ac:dyDescent="0.3">
      <c r="A1650" s="144"/>
      <c r="B1650" s="144"/>
      <c r="C1650" s="144"/>
      <c r="D1650" s="144"/>
      <c r="E1650" s="144"/>
      <c r="F1650" s="144"/>
      <c r="G1650" s="144"/>
      <c r="H1650" s="144"/>
      <c r="I1650" s="144"/>
      <c r="J1650" s="144"/>
      <c r="K1650" s="144"/>
      <c r="L1650" s="144"/>
      <c r="M1650" s="144"/>
      <c r="N1650" s="144"/>
      <c r="O1650" s="144"/>
      <c r="P1650" s="144"/>
      <c r="Q1650" s="144"/>
      <c r="R1650" s="144"/>
      <c r="S1650" s="144"/>
    </row>
    <row r="1651" spans="1:19" x14ac:dyDescent="0.3">
      <c r="A1651" s="144"/>
      <c r="B1651" s="144"/>
      <c r="C1651" s="144"/>
      <c r="D1651" s="144"/>
      <c r="E1651" s="144"/>
      <c r="F1651" s="144"/>
      <c r="G1651" s="144"/>
      <c r="H1651" s="144"/>
      <c r="I1651" s="144"/>
      <c r="J1651" s="144"/>
      <c r="K1651" s="144"/>
      <c r="L1651" s="144"/>
      <c r="M1651" s="144"/>
      <c r="N1651" s="144"/>
      <c r="O1651" s="144"/>
      <c r="P1651" s="144"/>
      <c r="Q1651" s="144"/>
      <c r="R1651" s="144"/>
      <c r="S1651" s="144"/>
    </row>
    <row r="1652" spans="1:19" x14ac:dyDescent="0.3">
      <c r="A1652" s="144"/>
      <c r="B1652" s="144"/>
      <c r="C1652" s="144"/>
      <c r="D1652" s="144"/>
      <c r="E1652" s="144"/>
      <c r="F1652" s="144"/>
      <c r="G1652" s="144"/>
      <c r="H1652" s="144"/>
      <c r="I1652" s="144"/>
      <c r="J1652" s="144"/>
      <c r="K1652" s="144"/>
      <c r="L1652" s="144"/>
      <c r="M1652" s="144"/>
      <c r="N1652" s="144"/>
      <c r="O1652" s="144"/>
      <c r="P1652" s="144"/>
      <c r="Q1652" s="144"/>
      <c r="R1652" s="144"/>
      <c r="S1652" s="144"/>
    </row>
    <row r="1653" spans="1:19" x14ac:dyDescent="0.3">
      <c r="A1653" s="144"/>
      <c r="B1653" s="144"/>
      <c r="C1653" s="144"/>
      <c r="D1653" s="144"/>
      <c r="E1653" s="144"/>
      <c r="F1653" s="144"/>
      <c r="G1653" s="144"/>
      <c r="H1653" s="144"/>
      <c r="I1653" s="144"/>
      <c r="J1653" s="144"/>
      <c r="K1653" s="144"/>
      <c r="L1653" s="144"/>
      <c r="M1653" s="144"/>
      <c r="N1653" s="144"/>
      <c r="O1653" s="144"/>
      <c r="P1653" s="144"/>
      <c r="Q1653" s="144"/>
      <c r="R1653" s="144"/>
      <c r="S1653" s="144"/>
    </row>
    <row r="1654" spans="1:19" x14ac:dyDescent="0.3">
      <c r="A1654" s="144"/>
      <c r="B1654" s="144"/>
      <c r="C1654" s="144"/>
      <c r="D1654" s="144"/>
      <c r="E1654" s="144"/>
      <c r="F1654" s="144"/>
      <c r="G1654" s="144"/>
      <c r="H1654" s="144"/>
      <c r="I1654" s="144"/>
      <c r="J1654" s="144"/>
      <c r="K1654" s="144"/>
      <c r="L1654" s="144"/>
      <c r="M1654" s="144"/>
      <c r="N1654" s="144"/>
      <c r="O1654" s="144"/>
      <c r="P1654" s="144"/>
      <c r="Q1654" s="144"/>
      <c r="R1654" s="144"/>
      <c r="S1654" s="144"/>
    </row>
    <row r="1655" spans="1:19" x14ac:dyDescent="0.3">
      <c r="A1655" s="144"/>
      <c r="B1655" s="144"/>
      <c r="C1655" s="144"/>
      <c r="D1655" s="144"/>
      <c r="E1655" s="144"/>
      <c r="F1655" s="144"/>
      <c r="G1655" s="144"/>
      <c r="H1655" s="144"/>
      <c r="I1655" s="144"/>
      <c r="J1655" s="144"/>
      <c r="K1655" s="144"/>
      <c r="L1655" s="144"/>
      <c r="M1655" s="144"/>
      <c r="N1655" s="144"/>
      <c r="O1655" s="144"/>
      <c r="P1655" s="144"/>
      <c r="Q1655" s="144"/>
      <c r="R1655" s="144"/>
      <c r="S1655" s="144"/>
    </row>
    <row r="1656" spans="1:19" x14ac:dyDescent="0.3">
      <c r="A1656" s="144"/>
      <c r="B1656" s="144"/>
      <c r="C1656" s="144"/>
      <c r="D1656" s="144"/>
      <c r="E1656" s="144"/>
      <c r="F1656" s="144"/>
      <c r="G1656" s="144"/>
      <c r="H1656" s="144"/>
      <c r="I1656" s="144"/>
      <c r="J1656" s="144"/>
      <c r="K1656" s="144"/>
      <c r="L1656" s="144"/>
      <c r="M1656" s="144"/>
      <c r="N1656" s="144"/>
      <c r="O1656" s="144"/>
      <c r="P1656" s="144"/>
      <c r="Q1656" s="144"/>
      <c r="R1656" s="144"/>
      <c r="S1656" s="144"/>
    </row>
    <row r="1657" spans="1:19" x14ac:dyDescent="0.3">
      <c r="A1657" s="144"/>
      <c r="B1657" s="144"/>
      <c r="C1657" s="144"/>
      <c r="D1657" s="144"/>
      <c r="E1657" s="144"/>
      <c r="F1657" s="144"/>
      <c r="G1657" s="144"/>
      <c r="H1657" s="144"/>
      <c r="I1657" s="144"/>
      <c r="J1657" s="144"/>
      <c r="K1657" s="144"/>
      <c r="L1657" s="144"/>
      <c r="M1657" s="144"/>
      <c r="N1657" s="144"/>
      <c r="O1657" s="144"/>
      <c r="P1657" s="144"/>
      <c r="Q1657" s="144"/>
      <c r="R1657" s="144"/>
      <c r="S1657" s="144"/>
    </row>
    <row r="1658" spans="1:19" x14ac:dyDescent="0.3">
      <c r="A1658" s="144"/>
      <c r="B1658" s="144"/>
      <c r="C1658" s="144"/>
      <c r="D1658" s="144"/>
      <c r="E1658" s="144"/>
      <c r="F1658" s="144"/>
      <c r="G1658" s="144"/>
      <c r="H1658" s="144"/>
      <c r="I1658" s="144"/>
      <c r="J1658" s="144"/>
      <c r="K1658" s="144"/>
      <c r="L1658" s="144"/>
      <c r="M1658" s="144"/>
      <c r="N1658" s="144"/>
      <c r="O1658" s="144"/>
      <c r="P1658" s="144"/>
      <c r="Q1658" s="144"/>
      <c r="R1658" s="144"/>
      <c r="S1658" s="144"/>
    </row>
    <row r="1659" spans="1:19" x14ac:dyDescent="0.3">
      <c r="A1659" s="144"/>
      <c r="B1659" s="144"/>
      <c r="C1659" s="144"/>
      <c r="D1659" s="144"/>
      <c r="E1659" s="144"/>
      <c r="F1659" s="144"/>
      <c r="G1659" s="144"/>
      <c r="H1659" s="144"/>
      <c r="I1659" s="144"/>
      <c r="J1659" s="144"/>
      <c r="K1659" s="144"/>
      <c r="L1659" s="144"/>
      <c r="M1659" s="144"/>
      <c r="N1659" s="144"/>
      <c r="O1659" s="144"/>
      <c r="P1659" s="144"/>
      <c r="Q1659" s="144"/>
      <c r="R1659" s="144"/>
      <c r="S1659" s="144"/>
    </row>
    <row r="1660" spans="1:19" x14ac:dyDescent="0.3">
      <c r="A1660" s="144"/>
      <c r="B1660" s="144"/>
      <c r="C1660" s="144"/>
      <c r="D1660" s="144"/>
      <c r="E1660" s="144"/>
      <c r="F1660" s="144"/>
      <c r="G1660" s="144"/>
      <c r="H1660" s="144"/>
      <c r="I1660" s="144"/>
      <c r="J1660" s="144"/>
      <c r="K1660" s="144"/>
      <c r="L1660" s="144"/>
      <c r="M1660" s="144"/>
      <c r="N1660" s="144"/>
      <c r="O1660" s="144"/>
      <c r="P1660" s="144"/>
      <c r="Q1660" s="144"/>
      <c r="R1660" s="144"/>
      <c r="S1660" s="144"/>
    </row>
    <row r="1661" spans="1:19" x14ac:dyDescent="0.3">
      <c r="A1661" s="144"/>
      <c r="B1661" s="144"/>
      <c r="C1661" s="144"/>
      <c r="D1661" s="144"/>
      <c r="E1661" s="144"/>
      <c r="F1661" s="144"/>
      <c r="G1661" s="144"/>
      <c r="H1661" s="144"/>
      <c r="I1661" s="144"/>
      <c r="J1661" s="144"/>
      <c r="K1661" s="144"/>
      <c r="L1661" s="144"/>
      <c r="M1661" s="144"/>
      <c r="N1661" s="144"/>
      <c r="O1661" s="144"/>
      <c r="P1661" s="144"/>
      <c r="Q1661" s="144"/>
      <c r="R1661" s="144"/>
      <c r="S1661" s="144"/>
    </row>
    <row r="1662" spans="1:19" x14ac:dyDescent="0.3">
      <c r="A1662" s="144"/>
      <c r="B1662" s="144"/>
      <c r="C1662" s="144"/>
      <c r="D1662" s="144"/>
      <c r="E1662" s="144"/>
      <c r="F1662" s="144"/>
      <c r="G1662" s="144"/>
      <c r="H1662" s="144"/>
      <c r="I1662" s="144"/>
      <c r="J1662" s="144"/>
      <c r="K1662" s="144"/>
      <c r="L1662" s="144"/>
      <c r="M1662" s="144"/>
      <c r="N1662" s="144"/>
      <c r="O1662" s="144"/>
      <c r="P1662" s="144"/>
      <c r="Q1662" s="144"/>
      <c r="R1662" s="144"/>
      <c r="S1662" s="144"/>
    </row>
    <row r="1663" spans="1:19" x14ac:dyDescent="0.3">
      <c r="A1663" s="144"/>
      <c r="B1663" s="144"/>
      <c r="C1663" s="144"/>
      <c r="D1663" s="144"/>
      <c r="E1663" s="144"/>
      <c r="F1663" s="144"/>
      <c r="G1663" s="144"/>
      <c r="H1663" s="144"/>
      <c r="I1663" s="144"/>
      <c r="J1663" s="144"/>
      <c r="K1663" s="144"/>
      <c r="L1663" s="144"/>
      <c r="M1663" s="144"/>
      <c r="N1663" s="144"/>
      <c r="O1663" s="144"/>
      <c r="P1663" s="144"/>
      <c r="Q1663" s="144"/>
      <c r="R1663" s="144"/>
      <c r="S1663" s="144"/>
    </row>
    <row r="1664" spans="1:19" x14ac:dyDescent="0.3">
      <c r="A1664" s="144"/>
      <c r="B1664" s="144"/>
      <c r="C1664" s="144"/>
      <c r="D1664" s="144"/>
      <c r="E1664" s="144"/>
      <c r="F1664" s="144"/>
      <c r="G1664" s="144"/>
      <c r="H1664" s="144"/>
      <c r="I1664" s="144"/>
      <c r="J1664" s="144"/>
      <c r="K1664" s="144"/>
      <c r="L1664" s="144"/>
      <c r="M1664" s="144"/>
      <c r="N1664" s="144"/>
      <c r="O1664" s="144"/>
      <c r="P1664" s="144"/>
      <c r="Q1664" s="144"/>
      <c r="R1664" s="144"/>
      <c r="S1664" s="144"/>
    </row>
    <row r="1665" spans="1:19" x14ac:dyDescent="0.3">
      <c r="A1665" s="144"/>
      <c r="B1665" s="144"/>
      <c r="C1665" s="144"/>
      <c r="D1665" s="144"/>
      <c r="E1665" s="144"/>
      <c r="F1665" s="144"/>
      <c r="G1665" s="144"/>
      <c r="H1665" s="144"/>
      <c r="I1665" s="144"/>
      <c r="J1665" s="144"/>
      <c r="K1665" s="144"/>
      <c r="L1665" s="144"/>
      <c r="M1665" s="144"/>
      <c r="N1665" s="144"/>
      <c r="O1665" s="144"/>
      <c r="P1665" s="144"/>
      <c r="Q1665" s="144"/>
      <c r="R1665" s="144"/>
      <c r="S1665" s="144"/>
    </row>
    <row r="1666" spans="1:19" x14ac:dyDescent="0.3">
      <c r="A1666" s="144"/>
      <c r="B1666" s="144"/>
      <c r="C1666" s="144"/>
      <c r="D1666" s="144"/>
      <c r="E1666" s="144"/>
      <c r="F1666" s="144"/>
      <c r="G1666" s="144"/>
      <c r="H1666" s="144"/>
      <c r="I1666" s="144"/>
      <c r="J1666" s="144"/>
      <c r="K1666" s="144"/>
      <c r="L1666" s="144"/>
      <c r="M1666" s="144"/>
      <c r="N1666" s="144"/>
      <c r="O1666" s="144"/>
      <c r="P1666" s="144"/>
      <c r="Q1666" s="144"/>
      <c r="R1666" s="144"/>
      <c r="S1666" s="144"/>
    </row>
    <row r="1667" spans="1:19" x14ac:dyDescent="0.3">
      <c r="A1667" s="144"/>
      <c r="B1667" s="144"/>
      <c r="C1667" s="144"/>
      <c r="D1667" s="144"/>
      <c r="E1667" s="144"/>
      <c r="F1667" s="144"/>
      <c r="G1667" s="144"/>
      <c r="H1667" s="144"/>
      <c r="I1667" s="144"/>
      <c r="J1667" s="144"/>
      <c r="K1667" s="144"/>
      <c r="L1667" s="144"/>
      <c r="M1667" s="144"/>
      <c r="N1667" s="144"/>
      <c r="O1667" s="144"/>
      <c r="P1667" s="144"/>
      <c r="Q1667" s="144"/>
      <c r="R1667" s="144"/>
      <c r="S1667" s="144"/>
    </row>
    <row r="1668" spans="1:19" x14ac:dyDescent="0.3">
      <c r="A1668" s="144"/>
      <c r="B1668" s="144"/>
      <c r="C1668" s="144"/>
      <c r="D1668" s="144"/>
      <c r="E1668" s="144"/>
      <c r="F1668" s="144"/>
      <c r="G1668" s="144"/>
      <c r="H1668" s="144"/>
      <c r="I1668" s="144"/>
      <c r="J1668" s="144"/>
      <c r="K1668" s="144"/>
      <c r="L1668" s="144"/>
      <c r="M1668" s="144"/>
      <c r="N1668" s="144"/>
      <c r="O1668" s="144"/>
      <c r="P1668" s="144"/>
      <c r="Q1668" s="144"/>
      <c r="R1668" s="144"/>
      <c r="S1668" s="144"/>
    </row>
    <row r="1669" spans="1:19" x14ac:dyDescent="0.3">
      <c r="A1669" s="144"/>
      <c r="B1669" s="144"/>
      <c r="C1669" s="144"/>
      <c r="D1669" s="144"/>
      <c r="E1669" s="144"/>
      <c r="F1669" s="144"/>
      <c r="G1669" s="144"/>
      <c r="H1669" s="144"/>
      <c r="I1669" s="144"/>
      <c r="J1669" s="144"/>
      <c r="K1669" s="144"/>
      <c r="L1669" s="144"/>
      <c r="M1669" s="144"/>
      <c r="N1669" s="144"/>
      <c r="O1669" s="144"/>
      <c r="P1669" s="144"/>
      <c r="Q1669" s="144"/>
      <c r="R1669" s="144"/>
      <c r="S1669" s="144"/>
    </row>
    <row r="1670" spans="1:19" x14ac:dyDescent="0.3">
      <c r="A1670" s="144"/>
      <c r="B1670" s="144"/>
      <c r="C1670" s="144"/>
      <c r="D1670" s="144"/>
      <c r="E1670" s="144"/>
      <c r="F1670" s="144"/>
      <c r="G1670" s="144"/>
      <c r="H1670" s="144"/>
      <c r="I1670" s="144"/>
      <c r="J1670" s="144"/>
      <c r="K1670" s="144"/>
      <c r="L1670" s="144"/>
      <c r="M1670" s="144"/>
      <c r="N1670" s="144"/>
      <c r="O1670" s="144"/>
      <c r="P1670" s="144"/>
      <c r="Q1670" s="144"/>
      <c r="R1670" s="144"/>
      <c r="S1670" s="144"/>
    </row>
    <row r="1671" spans="1:19" x14ac:dyDescent="0.3">
      <c r="A1671" s="144"/>
      <c r="B1671" s="144"/>
      <c r="C1671" s="144"/>
      <c r="D1671" s="144"/>
      <c r="E1671" s="144"/>
      <c r="F1671" s="144"/>
      <c r="G1671" s="144"/>
      <c r="H1671" s="144"/>
      <c r="I1671" s="144"/>
      <c r="J1671" s="144"/>
      <c r="K1671" s="144"/>
      <c r="L1671" s="144"/>
      <c r="M1671" s="144"/>
      <c r="N1671" s="144"/>
      <c r="O1671" s="144"/>
      <c r="P1671" s="144"/>
      <c r="Q1671" s="144"/>
      <c r="R1671" s="144"/>
      <c r="S1671" s="144"/>
    </row>
    <row r="1672" spans="1:19" x14ac:dyDescent="0.3">
      <c r="A1672" s="144"/>
      <c r="B1672" s="144"/>
      <c r="C1672" s="144"/>
      <c r="D1672" s="144"/>
      <c r="E1672" s="144"/>
      <c r="F1672" s="144"/>
      <c r="G1672" s="144"/>
      <c r="H1672" s="144"/>
      <c r="I1672" s="144"/>
      <c r="J1672" s="144"/>
      <c r="K1672" s="144"/>
      <c r="L1672" s="144"/>
      <c r="M1672" s="144"/>
      <c r="N1672" s="144"/>
      <c r="O1672" s="144"/>
      <c r="P1672" s="144"/>
      <c r="Q1672" s="144"/>
      <c r="R1672" s="144"/>
      <c r="S1672" s="144"/>
    </row>
    <row r="1673" spans="1:19" x14ac:dyDescent="0.3">
      <c r="A1673" s="144"/>
      <c r="B1673" s="144"/>
      <c r="C1673" s="144"/>
      <c r="D1673" s="144"/>
      <c r="E1673" s="144"/>
      <c r="F1673" s="144"/>
      <c r="G1673" s="144"/>
      <c r="H1673" s="144"/>
      <c r="I1673" s="144"/>
      <c r="J1673" s="144"/>
      <c r="K1673" s="144"/>
      <c r="L1673" s="144"/>
      <c r="M1673" s="144"/>
      <c r="N1673" s="144"/>
      <c r="O1673" s="144"/>
      <c r="P1673" s="144"/>
      <c r="Q1673" s="144"/>
      <c r="R1673" s="144"/>
      <c r="S1673" s="144"/>
    </row>
    <row r="1674" spans="1:19" x14ac:dyDescent="0.3">
      <c r="A1674" s="144"/>
      <c r="B1674" s="144"/>
      <c r="C1674" s="144"/>
      <c r="D1674" s="144"/>
      <c r="E1674" s="144"/>
      <c r="F1674" s="144"/>
      <c r="G1674" s="144"/>
      <c r="H1674" s="144"/>
      <c r="I1674" s="144"/>
      <c r="J1674" s="144"/>
      <c r="K1674" s="144"/>
      <c r="L1674" s="144"/>
      <c r="M1674" s="144"/>
      <c r="N1674" s="144"/>
      <c r="O1674" s="144"/>
      <c r="P1674" s="144"/>
      <c r="Q1674" s="144"/>
      <c r="R1674" s="144"/>
      <c r="S1674" s="144"/>
    </row>
    <row r="1675" spans="1:19" x14ac:dyDescent="0.3">
      <c r="A1675" s="144"/>
      <c r="B1675" s="144"/>
      <c r="C1675" s="144"/>
      <c r="D1675" s="144"/>
      <c r="E1675" s="144"/>
      <c r="F1675" s="144"/>
      <c r="G1675" s="144"/>
      <c r="H1675" s="144"/>
      <c r="I1675" s="144"/>
      <c r="J1675" s="144"/>
      <c r="K1675" s="144"/>
      <c r="L1675" s="144"/>
      <c r="M1675" s="144"/>
      <c r="N1675" s="144"/>
      <c r="O1675" s="144"/>
      <c r="P1675" s="144"/>
      <c r="Q1675" s="144"/>
      <c r="R1675" s="144"/>
      <c r="S1675" s="144"/>
    </row>
    <row r="1676" spans="1:19" x14ac:dyDescent="0.3">
      <c r="A1676" s="144"/>
      <c r="B1676" s="144"/>
      <c r="C1676" s="144"/>
      <c r="D1676" s="144"/>
      <c r="E1676" s="144"/>
      <c r="F1676" s="144"/>
      <c r="G1676" s="144"/>
      <c r="H1676" s="144"/>
      <c r="I1676" s="144"/>
      <c r="J1676" s="144"/>
      <c r="K1676" s="144"/>
      <c r="L1676" s="144"/>
      <c r="M1676" s="144"/>
      <c r="N1676" s="144"/>
      <c r="O1676" s="144"/>
      <c r="P1676" s="144"/>
      <c r="Q1676" s="144"/>
      <c r="R1676" s="144"/>
      <c r="S1676" s="144"/>
    </row>
    <row r="1677" spans="1:19" x14ac:dyDescent="0.3">
      <c r="A1677" s="144"/>
      <c r="B1677" s="144"/>
      <c r="C1677" s="144"/>
      <c r="D1677" s="144"/>
      <c r="E1677" s="144"/>
      <c r="F1677" s="144"/>
      <c r="G1677" s="144"/>
      <c r="H1677" s="144"/>
      <c r="I1677" s="144"/>
      <c r="J1677" s="144"/>
      <c r="K1677" s="144"/>
      <c r="L1677" s="144"/>
      <c r="M1677" s="144"/>
      <c r="N1677" s="144"/>
      <c r="O1677" s="144"/>
      <c r="P1677" s="144"/>
      <c r="Q1677" s="144"/>
      <c r="R1677" s="144"/>
      <c r="S1677" s="144"/>
    </row>
    <row r="1678" spans="1:19" x14ac:dyDescent="0.3">
      <c r="A1678" s="144"/>
      <c r="B1678" s="144"/>
      <c r="C1678" s="144"/>
      <c r="D1678" s="144"/>
      <c r="E1678" s="144"/>
      <c r="F1678" s="144"/>
      <c r="G1678" s="144"/>
      <c r="H1678" s="144"/>
      <c r="I1678" s="144"/>
      <c r="J1678" s="144"/>
      <c r="K1678" s="144"/>
      <c r="L1678" s="144"/>
      <c r="M1678" s="144"/>
      <c r="N1678" s="144"/>
      <c r="O1678" s="144"/>
      <c r="P1678" s="144"/>
      <c r="Q1678" s="144"/>
      <c r="R1678" s="144"/>
      <c r="S1678" s="144"/>
    </row>
    <row r="1679" spans="1:19" x14ac:dyDescent="0.3">
      <c r="A1679" s="144"/>
      <c r="B1679" s="144"/>
      <c r="C1679" s="144"/>
      <c r="D1679" s="144"/>
      <c r="E1679" s="144"/>
      <c r="F1679" s="144"/>
      <c r="G1679" s="144"/>
      <c r="H1679" s="144"/>
      <c r="I1679" s="144"/>
      <c r="J1679" s="144"/>
      <c r="K1679" s="144"/>
      <c r="L1679" s="144"/>
      <c r="M1679" s="144"/>
      <c r="N1679" s="144"/>
      <c r="O1679" s="144"/>
      <c r="P1679" s="144"/>
      <c r="Q1679" s="144"/>
      <c r="R1679" s="144"/>
      <c r="S1679" s="144"/>
    </row>
    <row r="1680" spans="1:19" x14ac:dyDescent="0.3">
      <c r="A1680" s="144"/>
      <c r="B1680" s="144"/>
      <c r="C1680" s="144"/>
      <c r="D1680" s="144"/>
      <c r="E1680" s="144"/>
      <c r="F1680" s="144"/>
      <c r="G1680" s="144"/>
      <c r="H1680" s="144"/>
      <c r="I1680" s="144"/>
      <c r="J1680" s="144"/>
      <c r="K1680" s="144"/>
      <c r="L1680" s="144"/>
      <c r="M1680" s="144"/>
      <c r="N1680" s="144"/>
      <c r="O1680" s="144"/>
      <c r="P1680" s="144"/>
      <c r="Q1680" s="144"/>
      <c r="R1680" s="144"/>
      <c r="S1680" s="144"/>
    </row>
    <row r="1681" spans="1:19" x14ac:dyDescent="0.3">
      <c r="A1681" s="144"/>
      <c r="B1681" s="144"/>
      <c r="C1681" s="144"/>
      <c r="D1681" s="144"/>
      <c r="E1681" s="144"/>
      <c r="F1681" s="144"/>
      <c r="G1681" s="144"/>
      <c r="H1681" s="144"/>
      <c r="I1681" s="144"/>
      <c r="J1681" s="144"/>
      <c r="K1681" s="144"/>
      <c r="L1681" s="144"/>
      <c r="M1681" s="144"/>
      <c r="N1681" s="144"/>
      <c r="O1681" s="144"/>
      <c r="P1681" s="144"/>
      <c r="Q1681" s="144"/>
      <c r="R1681" s="144"/>
      <c r="S1681" s="144"/>
    </row>
    <row r="1682" spans="1:19" x14ac:dyDescent="0.3">
      <c r="A1682" s="144"/>
      <c r="B1682" s="144"/>
      <c r="C1682" s="144"/>
      <c r="D1682" s="144"/>
      <c r="E1682" s="144"/>
      <c r="F1682" s="144"/>
      <c r="G1682" s="144"/>
      <c r="H1682" s="144"/>
      <c r="I1682" s="144"/>
      <c r="J1682" s="144"/>
      <c r="K1682" s="144"/>
      <c r="L1682" s="144"/>
      <c r="M1682" s="144"/>
      <c r="N1682" s="144"/>
      <c r="O1682" s="144"/>
      <c r="P1682" s="144"/>
      <c r="Q1682" s="144"/>
      <c r="R1682" s="144"/>
      <c r="S1682" s="144"/>
    </row>
    <row r="1683" spans="1:19" x14ac:dyDescent="0.3">
      <c r="A1683" s="144"/>
      <c r="B1683" s="144"/>
      <c r="C1683" s="144"/>
      <c r="D1683" s="144"/>
      <c r="E1683" s="144"/>
      <c r="F1683" s="144"/>
      <c r="G1683" s="144"/>
      <c r="H1683" s="144"/>
      <c r="I1683" s="144"/>
      <c r="J1683" s="144"/>
      <c r="K1683" s="144"/>
      <c r="L1683" s="144"/>
      <c r="M1683" s="144"/>
      <c r="N1683" s="144"/>
      <c r="O1683" s="144"/>
      <c r="P1683" s="144"/>
      <c r="Q1683" s="144"/>
      <c r="R1683" s="144"/>
      <c r="S1683" s="144"/>
    </row>
    <row r="1684" spans="1:19" x14ac:dyDescent="0.3">
      <c r="A1684" s="144"/>
      <c r="B1684" s="144"/>
      <c r="C1684" s="144"/>
      <c r="D1684" s="144"/>
      <c r="E1684" s="144"/>
      <c r="F1684" s="144"/>
      <c r="G1684" s="144"/>
      <c r="H1684" s="144"/>
      <c r="I1684" s="144"/>
      <c r="J1684" s="144"/>
      <c r="K1684" s="144"/>
      <c r="L1684" s="144"/>
      <c r="M1684" s="144"/>
      <c r="N1684" s="144"/>
      <c r="O1684" s="144"/>
      <c r="P1684" s="144"/>
      <c r="Q1684" s="144"/>
      <c r="R1684" s="144"/>
      <c r="S1684" s="144"/>
    </row>
    <row r="1685" spans="1:19" x14ac:dyDescent="0.3">
      <c r="A1685" s="144"/>
      <c r="B1685" s="144"/>
      <c r="C1685" s="144"/>
      <c r="D1685" s="144"/>
      <c r="E1685" s="144"/>
      <c r="F1685" s="144"/>
      <c r="G1685" s="144"/>
      <c r="H1685" s="144"/>
      <c r="I1685" s="144"/>
      <c r="J1685" s="144"/>
      <c r="K1685" s="144"/>
      <c r="L1685" s="144"/>
      <c r="M1685" s="144"/>
      <c r="N1685" s="144"/>
      <c r="O1685" s="144"/>
      <c r="P1685" s="144"/>
      <c r="Q1685" s="144"/>
      <c r="R1685" s="144"/>
      <c r="S1685" s="144"/>
    </row>
    <row r="1686" spans="1:19" x14ac:dyDescent="0.3">
      <c r="A1686" s="144"/>
      <c r="B1686" s="144"/>
      <c r="C1686" s="144"/>
      <c r="D1686" s="144"/>
      <c r="E1686" s="144"/>
      <c r="F1686" s="144"/>
      <c r="G1686" s="144"/>
      <c r="H1686" s="144"/>
      <c r="I1686" s="144"/>
      <c r="J1686" s="144"/>
      <c r="K1686" s="144"/>
      <c r="L1686" s="144"/>
      <c r="M1686" s="144"/>
      <c r="N1686" s="144"/>
      <c r="O1686" s="144"/>
      <c r="P1686" s="144"/>
      <c r="Q1686" s="144"/>
      <c r="R1686" s="144"/>
      <c r="S1686" s="144"/>
    </row>
    <row r="1687" spans="1:19" x14ac:dyDescent="0.3">
      <c r="A1687" s="144"/>
      <c r="B1687" s="144"/>
      <c r="C1687" s="144"/>
      <c r="D1687" s="144"/>
      <c r="E1687" s="144"/>
      <c r="F1687" s="144"/>
      <c r="G1687" s="144"/>
      <c r="H1687" s="144"/>
      <c r="I1687" s="144"/>
      <c r="J1687" s="144"/>
      <c r="K1687" s="144"/>
      <c r="L1687" s="144"/>
      <c r="M1687" s="144"/>
      <c r="N1687" s="144"/>
      <c r="O1687" s="144"/>
      <c r="P1687" s="144"/>
      <c r="Q1687" s="144"/>
      <c r="R1687" s="144"/>
      <c r="S1687" s="144"/>
    </row>
    <row r="1688" spans="1:19" x14ac:dyDescent="0.3">
      <c r="A1688" s="144"/>
      <c r="B1688" s="144"/>
      <c r="C1688" s="144"/>
      <c r="D1688" s="144"/>
      <c r="E1688" s="144"/>
      <c r="F1688" s="144"/>
      <c r="G1688" s="144"/>
      <c r="H1688" s="144"/>
      <c r="I1688" s="144"/>
      <c r="J1688" s="144"/>
      <c r="K1688" s="144"/>
      <c r="L1688" s="144"/>
      <c r="M1688" s="144"/>
      <c r="N1688" s="144"/>
      <c r="O1688" s="144"/>
      <c r="P1688" s="144"/>
      <c r="Q1688" s="144"/>
      <c r="R1688" s="144"/>
      <c r="S1688" s="144"/>
    </row>
    <row r="1689" spans="1:19" x14ac:dyDescent="0.3">
      <c r="A1689" s="144"/>
      <c r="B1689" s="144"/>
      <c r="C1689" s="144"/>
      <c r="D1689" s="144"/>
      <c r="E1689" s="144"/>
      <c r="F1689" s="144"/>
      <c r="G1689" s="144"/>
      <c r="H1689" s="144"/>
      <c r="I1689" s="144"/>
      <c r="J1689" s="144"/>
      <c r="K1689" s="144"/>
      <c r="L1689" s="144"/>
      <c r="M1689" s="144"/>
      <c r="N1689" s="144"/>
      <c r="O1689" s="144"/>
      <c r="P1689" s="144"/>
      <c r="Q1689" s="144"/>
      <c r="R1689" s="144"/>
      <c r="S1689" s="144"/>
    </row>
    <row r="1690" spans="1:19" x14ac:dyDescent="0.3">
      <c r="A1690" s="144"/>
      <c r="B1690" s="144"/>
      <c r="C1690" s="144"/>
      <c r="D1690" s="144"/>
      <c r="E1690" s="144"/>
      <c r="F1690" s="144"/>
      <c r="G1690" s="144"/>
      <c r="H1690" s="144"/>
      <c r="I1690" s="144"/>
      <c r="J1690" s="144"/>
      <c r="K1690" s="144"/>
      <c r="L1690" s="144"/>
      <c r="M1690" s="144"/>
      <c r="N1690" s="144"/>
      <c r="O1690" s="144"/>
      <c r="P1690" s="144"/>
      <c r="Q1690" s="144"/>
      <c r="R1690" s="144"/>
      <c r="S1690" s="144"/>
    </row>
    <row r="1691" spans="1:19" x14ac:dyDescent="0.3">
      <c r="A1691" s="144"/>
      <c r="B1691" s="144"/>
      <c r="C1691" s="144"/>
      <c r="D1691" s="144"/>
      <c r="E1691" s="144"/>
      <c r="F1691" s="144"/>
      <c r="G1691" s="144"/>
      <c r="H1691" s="144"/>
      <c r="I1691" s="144"/>
      <c r="J1691" s="144"/>
      <c r="K1691" s="144"/>
      <c r="L1691" s="144"/>
      <c r="M1691" s="144"/>
      <c r="N1691" s="144"/>
      <c r="O1691" s="144"/>
      <c r="P1691" s="144"/>
      <c r="Q1691" s="144"/>
      <c r="R1691" s="144"/>
      <c r="S1691" s="144"/>
    </row>
    <row r="1692" spans="1:19" x14ac:dyDescent="0.3">
      <c r="A1692" s="144"/>
      <c r="B1692" s="144"/>
      <c r="C1692" s="144"/>
      <c r="D1692" s="144"/>
      <c r="E1692" s="144"/>
      <c r="F1692" s="144"/>
      <c r="G1692" s="144"/>
      <c r="H1692" s="144"/>
      <c r="I1692" s="144"/>
      <c r="J1692" s="144"/>
      <c r="K1692" s="144"/>
      <c r="L1692" s="144"/>
      <c r="M1692" s="144"/>
      <c r="N1692" s="144"/>
      <c r="O1692" s="144"/>
      <c r="P1692" s="144"/>
      <c r="Q1692" s="144"/>
      <c r="R1692" s="144"/>
      <c r="S1692" s="144"/>
    </row>
    <row r="1693" spans="1:19" x14ac:dyDescent="0.3">
      <c r="A1693" s="144"/>
      <c r="B1693" s="144"/>
      <c r="C1693" s="144"/>
      <c r="D1693" s="144"/>
      <c r="E1693" s="144"/>
      <c r="F1693" s="144"/>
      <c r="G1693" s="144"/>
      <c r="H1693" s="144"/>
      <c r="I1693" s="144"/>
      <c r="J1693" s="144"/>
      <c r="K1693" s="144"/>
      <c r="L1693" s="144"/>
      <c r="M1693" s="144"/>
      <c r="N1693" s="144"/>
      <c r="O1693" s="144"/>
      <c r="P1693" s="144"/>
      <c r="Q1693" s="144"/>
      <c r="R1693" s="144"/>
      <c r="S1693" s="144"/>
    </row>
    <row r="1694" spans="1:19" x14ac:dyDescent="0.3">
      <c r="A1694" s="144"/>
      <c r="B1694" s="144"/>
      <c r="C1694" s="144"/>
      <c r="D1694" s="144"/>
      <c r="E1694" s="144"/>
      <c r="F1694" s="144"/>
      <c r="G1694" s="144"/>
      <c r="H1694" s="144"/>
      <c r="I1694" s="144"/>
      <c r="J1694" s="144"/>
      <c r="K1694" s="144"/>
      <c r="L1694" s="144"/>
      <c r="M1694" s="144"/>
      <c r="N1694" s="144"/>
      <c r="O1694" s="144"/>
      <c r="P1694" s="144"/>
      <c r="Q1694" s="144"/>
      <c r="R1694" s="144"/>
      <c r="S1694" s="144"/>
    </row>
    <row r="1695" spans="1:19" x14ac:dyDescent="0.3">
      <c r="A1695" s="144"/>
      <c r="B1695" s="144"/>
      <c r="C1695" s="144"/>
      <c r="D1695" s="144"/>
      <c r="E1695" s="144"/>
      <c r="F1695" s="144"/>
      <c r="G1695" s="144"/>
      <c r="H1695" s="144"/>
      <c r="I1695" s="144"/>
      <c r="J1695" s="144"/>
      <c r="K1695" s="144"/>
      <c r="L1695" s="144"/>
      <c r="M1695" s="144"/>
      <c r="N1695" s="144"/>
      <c r="O1695" s="144"/>
      <c r="P1695" s="144"/>
      <c r="Q1695" s="144"/>
      <c r="R1695" s="144"/>
      <c r="S1695" s="144"/>
    </row>
    <row r="1696" spans="1:19" x14ac:dyDescent="0.3">
      <c r="A1696" s="144"/>
      <c r="B1696" s="144"/>
      <c r="C1696" s="144"/>
      <c r="D1696" s="144"/>
      <c r="E1696" s="144"/>
      <c r="F1696" s="144"/>
      <c r="G1696" s="144"/>
      <c r="H1696" s="144"/>
      <c r="I1696" s="144"/>
      <c r="J1696" s="144"/>
      <c r="K1696" s="144"/>
      <c r="L1696" s="144"/>
      <c r="M1696" s="144"/>
      <c r="N1696" s="144"/>
      <c r="O1696" s="144"/>
      <c r="P1696" s="144"/>
      <c r="Q1696" s="144"/>
      <c r="R1696" s="144"/>
      <c r="S1696" s="144"/>
    </row>
    <row r="1697" spans="1:19" x14ac:dyDescent="0.3">
      <c r="A1697" s="144"/>
      <c r="B1697" s="144"/>
      <c r="C1697" s="144"/>
      <c r="D1697" s="144"/>
      <c r="E1697" s="144"/>
      <c r="F1697" s="144"/>
      <c r="G1697" s="144"/>
      <c r="H1697" s="144"/>
      <c r="I1697" s="144"/>
      <c r="J1697" s="144"/>
      <c r="K1697" s="144"/>
      <c r="L1697" s="144"/>
      <c r="M1697" s="144"/>
      <c r="N1697" s="144"/>
      <c r="O1697" s="144"/>
      <c r="P1697" s="144"/>
      <c r="Q1697" s="144"/>
      <c r="R1697" s="144"/>
      <c r="S1697" s="144"/>
    </row>
    <row r="1698" spans="1:19" x14ac:dyDescent="0.3">
      <c r="A1698" s="144"/>
      <c r="B1698" s="144"/>
      <c r="C1698" s="144"/>
      <c r="D1698" s="144"/>
      <c r="E1698" s="144"/>
      <c r="F1698" s="144"/>
      <c r="G1698" s="144"/>
      <c r="H1698" s="144"/>
      <c r="I1698" s="144"/>
      <c r="J1698" s="144"/>
      <c r="K1698" s="144"/>
      <c r="L1698" s="144"/>
      <c r="M1698" s="144"/>
      <c r="N1698" s="144"/>
      <c r="O1698" s="144"/>
      <c r="P1698" s="144"/>
      <c r="Q1698" s="144"/>
      <c r="R1698" s="144"/>
      <c r="S1698" s="144"/>
    </row>
    <row r="1699" spans="1:19" x14ac:dyDescent="0.3">
      <c r="A1699" s="144"/>
      <c r="B1699" s="144"/>
      <c r="C1699" s="144"/>
      <c r="D1699" s="144"/>
      <c r="E1699" s="144"/>
      <c r="F1699" s="144"/>
      <c r="G1699" s="144"/>
      <c r="H1699" s="144"/>
      <c r="I1699" s="144"/>
      <c r="J1699" s="144"/>
      <c r="K1699" s="144"/>
      <c r="L1699" s="144"/>
      <c r="M1699" s="144"/>
      <c r="N1699" s="144"/>
      <c r="O1699" s="144"/>
      <c r="P1699" s="144"/>
      <c r="Q1699" s="144"/>
      <c r="R1699" s="144"/>
      <c r="S1699" s="144"/>
    </row>
    <row r="1700" spans="1:19" x14ac:dyDescent="0.3">
      <c r="A1700" s="144"/>
      <c r="B1700" s="144"/>
      <c r="C1700" s="144"/>
      <c r="D1700" s="144"/>
      <c r="E1700" s="144"/>
      <c r="F1700" s="144"/>
      <c r="G1700" s="144"/>
      <c r="H1700" s="144"/>
      <c r="I1700" s="144"/>
      <c r="J1700" s="144"/>
      <c r="K1700" s="144"/>
      <c r="L1700" s="144"/>
      <c r="M1700" s="144"/>
      <c r="N1700" s="144"/>
      <c r="O1700" s="144"/>
      <c r="P1700" s="144"/>
      <c r="Q1700" s="144"/>
      <c r="R1700" s="144"/>
      <c r="S1700" s="144"/>
    </row>
    <row r="1701" spans="1:19" x14ac:dyDescent="0.3">
      <c r="A1701" s="144"/>
      <c r="B1701" s="144"/>
      <c r="C1701" s="144"/>
      <c r="D1701" s="144"/>
      <c r="E1701" s="144"/>
      <c r="F1701" s="144"/>
      <c r="G1701" s="144"/>
      <c r="H1701" s="144"/>
      <c r="I1701" s="144"/>
      <c r="J1701" s="144"/>
      <c r="K1701" s="144"/>
      <c r="L1701" s="144"/>
      <c r="M1701" s="144"/>
      <c r="N1701" s="144"/>
      <c r="O1701" s="144"/>
      <c r="P1701" s="144"/>
      <c r="Q1701" s="144"/>
      <c r="R1701" s="144"/>
      <c r="S1701" s="144"/>
    </row>
    <row r="1702" spans="1:19" x14ac:dyDescent="0.3">
      <c r="A1702" s="144"/>
      <c r="B1702" s="144"/>
      <c r="C1702" s="144"/>
      <c r="D1702" s="144"/>
      <c r="E1702" s="144"/>
      <c r="F1702" s="144"/>
      <c r="G1702" s="144"/>
      <c r="H1702" s="144"/>
      <c r="I1702" s="144"/>
      <c r="J1702" s="144"/>
      <c r="K1702" s="144"/>
      <c r="L1702" s="144"/>
      <c r="M1702" s="144"/>
      <c r="N1702" s="144"/>
      <c r="O1702" s="144"/>
      <c r="P1702" s="144"/>
      <c r="Q1702" s="144"/>
      <c r="R1702" s="144"/>
      <c r="S1702" s="144"/>
    </row>
    <row r="1703" spans="1:19" x14ac:dyDescent="0.3">
      <c r="A1703" s="144"/>
      <c r="B1703" s="144"/>
      <c r="C1703" s="144"/>
      <c r="D1703" s="144"/>
      <c r="E1703" s="144"/>
      <c r="F1703" s="144"/>
      <c r="G1703" s="144"/>
      <c r="H1703" s="144"/>
      <c r="I1703" s="144"/>
      <c r="J1703" s="144"/>
      <c r="K1703" s="144"/>
      <c r="L1703" s="144"/>
      <c r="M1703" s="144"/>
      <c r="N1703" s="144"/>
      <c r="O1703" s="144"/>
      <c r="P1703" s="144"/>
      <c r="Q1703" s="144"/>
      <c r="R1703" s="144"/>
      <c r="S1703" s="144"/>
    </row>
    <row r="1704" spans="1:19" x14ac:dyDescent="0.3">
      <c r="A1704" s="144"/>
      <c r="B1704" s="144"/>
      <c r="C1704" s="144"/>
      <c r="D1704" s="144"/>
      <c r="E1704" s="144"/>
      <c r="F1704" s="144"/>
      <c r="G1704" s="144"/>
      <c r="H1704" s="144"/>
      <c r="I1704" s="144"/>
      <c r="J1704" s="144"/>
      <c r="K1704" s="144"/>
      <c r="L1704" s="144"/>
      <c r="M1704" s="144"/>
      <c r="N1704" s="144"/>
      <c r="O1704" s="144"/>
      <c r="P1704" s="144"/>
      <c r="Q1704" s="144"/>
      <c r="R1704" s="144"/>
      <c r="S1704" s="144"/>
    </row>
    <row r="1705" spans="1:19" x14ac:dyDescent="0.3">
      <c r="A1705" s="144"/>
      <c r="B1705" s="144"/>
      <c r="C1705" s="144"/>
      <c r="D1705" s="144"/>
      <c r="E1705" s="144"/>
      <c r="F1705" s="144"/>
      <c r="G1705" s="144"/>
      <c r="H1705" s="144"/>
      <c r="I1705" s="144"/>
      <c r="J1705" s="144"/>
      <c r="K1705" s="144"/>
      <c r="L1705" s="144"/>
      <c r="M1705" s="144"/>
      <c r="N1705" s="144"/>
      <c r="O1705" s="144"/>
      <c r="P1705" s="144"/>
      <c r="Q1705" s="144"/>
      <c r="R1705" s="144"/>
      <c r="S1705" s="144"/>
    </row>
    <row r="1706" spans="1:19" x14ac:dyDescent="0.3">
      <c r="A1706" s="144"/>
      <c r="B1706" s="144"/>
      <c r="C1706" s="144"/>
      <c r="D1706" s="144"/>
      <c r="E1706" s="144"/>
      <c r="F1706" s="144"/>
      <c r="G1706" s="144"/>
      <c r="H1706" s="144"/>
      <c r="I1706" s="144"/>
      <c r="J1706" s="144"/>
      <c r="K1706" s="144"/>
      <c r="L1706" s="144"/>
      <c r="M1706" s="144"/>
      <c r="N1706" s="144"/>
      <c r="O1706" s="144"/>
      <c r="P1706" s="144"/>
      <c r="Q1706" s="144"/>
      <c r="R1706" s="144"/>
      <c r="S1706" s="144"/>
    </row>
    <row r="1707" spans="1:19" x14ac:dyDescent="0.3">
      <c r="A1707" s="144"/>
      <c r="B1707" s="144"/>
      <c r="C1707" s="144"/>
      <c r="D1707" s="144"/>
      <c r="E1707" s="144"/>
      <c r="F1707" s="144"/>
      <c r="G1707" s="144"/>
      <c r="H1707" s="144"/>
      <c r="I1707" s="144"/>
      <c r="J1707" s="144"/>
      <c r="K1707" s="144"/>
      <c r="L1707" s="144"/>
      <c r="M1707" s="144"/>
      <c r="N1707" s="144"/>
      <c r="O1707" s="144"/>
      <c r="P1707" s="144"/>
      <c r="Q1707" s="144"/>
      <c r="R1707" s="144"/>
      <c r="S1707" s="144"/>
    </row>
    <row r="1708" spans="1:19" x14ac:dyDescent="0.3">
      <c r="A1708" s="144"/>
      <c r="B1708" s="144"/>
      <c r="C1708" s="144"/>
      <c r="D1708" s="144"/>
      <c r="E1708" s="144"/>
      <c r="F1708" s="144"/>
      <c r="G1708" s="144"/>
      <c r="H1708" s="144"/>
      <c r="I1708" s="144"/>
      <c r="J1708" s="144"/>
      <c r="K1708" s="144"/>
      <c r="L1708" s="144"/>
      <c r="M1708" s="144"/>
      <c r="N1708" s="144"/>
      <c r="O1708" s="144"/>
      <c r="P1708" s="144"/>
      <c r="Q1708" s="144"/>
      <c r="R1708" s="144"/>
      <c r="S1708" s="144"/>
    </row>
    <row r="1709" spans="1:19" x14ac:dyDescent="0.3">
      <c r="A1709" s="144"/>
      <c r="B1709" s="144"/>
      <c r="C1709" s="144"/>
      <c r="D1709" s="144"/>
      <c r="E1709" s="144"/>
      <c r="F1709" s="144"/>
      <c r="G1709" s="144"/>
      <c r="H1709" s="144"/>
      <c r="I1709" s="144"/>
      <c r="J1709" s="144"/>
      <c r="K1709" s="144"/>
      <c r="L1709" s="144"/>
      <c r="M1709" s="144"/>
      <c r="N1709" s="144"/>
      <c r="O1709" s="144"/>
      <c r="P1709" s="144"/>
      <c r="Q1709" s="144"/>
      <c r="R1709" s="144"/>
      <c r="S1709" s="144"/>
    </row>
    <row r="1710" spans="1:19" x14ac:dyDescent="0.3">
      <c r="A1710" s="144"/>
      <c r="B1710" s="144"/>
      <c r="C1710" s="144"/>
      <c r="D1710" s="144"/>
      <c r="E1710" s="144"/>
      <c r="F1710" s="144"/>
      <c r="G1710" s="144"/>
      <c r="H1710" s="144"/>
      <c r="I1710" s="144"/>
      <c r="J1710" s="144"/>
      <c r="K1710" s="144"/>
      <c r="L1710" s="144"/>
      <c r="M1710" s="144"/>
      <c r="N1710" s="144"/>
      <c r="O1710" s="144"/>
      <c r="P1710" s="144"/>
      <c r="Q1710" s="144"/>
      <c r="R1710" s="144"/>
      <c r="S1710" s="144"/>
    </row>
    <row r="1711" spans="1:19" x14ac:dyDescent="0.3">
      <c r="A1711" s="144"/>
      <c r="B1711" s="144"/>
      <c r="C1711" s="144"/>
      <c r="D1711" s="144"/>
      <c r="E1711" s="144"/>
      <c r="F1711" s="144"/>
      <c r="G1711" s="144"/>
      <c r="H1711" s="144"/>
      <c r="I1711" s="144"/>
      <c r="J1711" s="144"/>
      <c r="K1711" s="144"/>
      <c r="L1711" s="144"/>
      <c r="M1711" s="144"/>
      <c r="N1711" s="144"/>
      <c r="O1711" s="144"/>
      <c r="P1711" s="144"/>
      <c r="Q1711" s="144"/>
      <c r="R1711" s="144"/>
      <c r="S1711" s="144"/>
    </row>
    <row r="1712" spans="1:19" x14ac:dyDescent="0.3">
      <c r="A1712" s="144"/>
      <c r="B1712" s="144"/>
      <c r="C1712" s="144"/>
      <c r="D1712" s="144"/>
      <c r="E1712" s="144"/>
      <c r="F1712" s="144"/>
      <c r="G1712" s="144"/>
      <c r="H1712" s="144"/>
      <c r="I1712" s="144"/>
      <c r="J1712" s="144"/>
      <c r="K1712" s="144"/>
      <c r="L1712" s="144"/>
      <c r="M1712" s="144"/>
      <c r="N1712" s="144"/>
      <c r="O1712" s="144"/>
      <c r="P1712" s="144"/>
      <c r="Q1712" s="144"/>
      <c r="R1712" s="144"/>
      <c r="S1712" s="144"/>
    </row>
    <row r="1713" spans="1:19" x14ac:dyDescent="0.3">
      <c r="A1713" s="144"/>
      <c r="B1713" s="144"/>
      <c r="C1713" s="144"/>
      <c r="D1713" s="144"/>
      <c r="E1713" s="144"/>
      <c r="F1713" s="144"/>
      <c r="G1713" s="144"/>
      <c r="H1713" s="144"/>
      <c r="I1713" s="144"/>
      <c r="J1713" s="144"/>
      <c r="K1713" s="144"/>
      <c r="L1713" s="144"/>
      <c r="M1713" s="144"/>
      <c r="N1713" s="144"/>
      <c r="O1713" s="144"/>
      <c r="P1713" s="144"/>
      <c r="Q1713" s="144"/>
      <c r="R1713" s="144"/>
      <c r="S1713" s="144"/>
    </row>
    <row r="1714" spans="1:19" x14ac:dyDescent="0.3">
      <c r="A1714" s="144"/>
      <c r="B1714" s="144"/>
      <c r="C1714" s="144"/>
      <c r="D1714" s="144"/>
      <c r="E1714" s="144"/>
      <c r="F1714" s="144"/>
      <c r="G1714" s="144"/>
      <c r="H1714" s="144"/>
      <c r="I1714" s="144"/>
      <c r="J1714" s="144"/>
      <c r="K1714" s="144"/>
      <c r="L1714" s="144"/>
      <c r="M1714" s="144"/>
      <c r="N1714" s="144"/>
      <c r="O1714" s="144"/>
      <c r="P1714" s="144"/>
      <c r="Q1714" s="144"/>
      <c r="R1714" s="144"/>
      <c r="S1714" s="144"/>
    </row>
    <row r="1715" spans="1:19" x14ac:dyDescent="0.3">
      <c r="A1715" s="144"/>
      <c r="B1715" s="144"/>
      <c r="C1715" s="144"/>
      <c r="D1715" s="144"/>
      <c r="E1715" s="144"/>
      <c r="F1715" s="144"/>
      <c r="G1715" s="144"/>
      <c r="H1715" s="144"/>
      <c r="I1715" s="144"/>
      <c r="J1715" s="144"/>
      <c r="K1715" s="144"/>
      <c r="L1715" s="144"/>
      <c r="M1715" s="144"/>
      <c r="N1715" s="144"/>
      <c r="O1715" s="144"/>
      <c r="P1715" s="144"/>
      <c r="Q1715" s="144"/>
      <c r="R1715" s="144"/>
      <c r="S1715" s="144"/>
    </row>
    <row r="1716" spans="1:19" x14ac:dyDescent="0.3">
      <c r="A1716" s="144"/>
      <c r="B1716" s="144"/>
      <c r="C1716" s="144"/>
      <c r="D1716" s="144"/>
      <c r="E1716" s="144"/>
      <c r="F1716" s="144"/>
      <c r="G1716" s="144"/>
      <c r="H1716" s="144"/>
      <c r="I1716" s="144"/>
      <c r="J1716" s="144"/>
      <c r="K1716" s="144"/>
      <c r="L1716" s="144"/>
      <c r="M1716" s="144"/>
      <c r="N1716" s="144"/>
      <c r="O1716" s="144"/>
      <c r="P1716" s="144"/>
      <c r="Q1716" s="144"/>
      <c r="R1716" s="144"/>
      <c r="S1716" s="144"/>
    </row>
    <row r="1717" spans="1:19" x14ac:dyDescent="0.3">
      <c r="A1717" s="144"/>
      <c r="B1717" s="144"/>
      <c r="C1717" s="144"/>
      <c r="D1717" s="144"/>
      <c r="E1717" s="144"/>
      <c r="F1717" s="144"/>
      <c r="G1717" s="144"/>
      <c r="H1717" s="144"/>
      <c r="I1717" s="144"/>
      <c r="J1717" s="144"/>
      <c r="K1717" s="144"/>
      <c r="L1717" s="144"/>
      <c r="M1717" s="144"/>
      <c r="N1717" s="144"/>
      <c r="O1717" s="144"/>
      <c r="P1717" s="144"/>
      <c r="Q1717" s="144"/>
      <c r="R1717" s="144"/>
      <c r="S1717" s="144"/>
    </row>
    <row r="1718" spans="1:19" x14ac:dyDescent="0.3">
      <c r="A1718" s="144"/>
      <c r="B1718" s="144"/>
      <c r="C1718" s="144"/>
      <c r="D1718" s="144"/>
      <c r="E1718" s="144"/>
      <c r="F1718" s="144"/>
      <c r="G1718" s="144"/>
      <c r="H1718" s="144"/>
      <c r="I1718" s="144"/>
      <c r="J1718" s="144"/>
      <c r="K1718" s="144"/>
      <c r="L1718" s="144"/>
      <c r="M1718" s="144"/>
      <c r="N1718" s="144"/>
      <c r="O1718" s="144"/>
      <c r="P1718" s="144"/>
      <c r="Q1718" s="144"/>
      <c r="R1718" s="144"/>
      <c r="S1718" s="144"/>
    </row>
    <row r="1719" spans="1:19" x14ac:dyDescent="0.3">
      <c r="A1719" s="144"/>
      <c r="B1719" s="144"/>
      <c r="C1719" s="144"/>
      <c r="D1719" s="144"/>
      <c r="E1719" s="144"/>
      <c r="F1719" s="144"/>
      <c r="G1719" s="144"/>
      <c r="H1719" s="144"/>
      <c r="I1719" s="144"/>
      <c r="J1719" s="144"/>
      <c r="K1719" s="144"/>
      <c r="L1719" s="144"/>
      <c r="M1719" s="144"/>
      <c r="N1719" s="144"/>
      <c r="O1719" s="144"/>
      <c r="P1719" s="144"/>
      <c r="Q1719" s="144"/>
      <c r="R1719" s="144"/>
      <c r="S1719" s="144"/>
    </row>
    <row r="1720" spans="1:19" x14ac:dyDescent="0.3">
      <c r="A1720" s="144"/>
      <c r="B1720" s="144"/>
      <c r="C1720" s="144"/>
      <c r="D1720" s="144"/>
      <c r="E1720" s="144"/>
      <c r="F1720" s="144"/>
      <c r="G1720" s="144"/>
      <c r="H1720" s="144"/>
      <c r="I1720" s="144"/>
      <c r="J1720" s="144"/>
      <c r="K1720" s="144"/>
      <c r="L1720" s="144"/>
      <c r="M1720" s="144"/>
      <c r="N1720" s="144"/>
      <c r="O1720" s="144"/>
      <c r="P1720" s="144"/>
      <c r="Q1720" s="144"/>
      <c r="R1720" s="144"/>
      <c r="S1720" s="144"/>
    </row>
    <row r="1721" spans="1:19" x14ac:dyDescent="0.3">
      <c r="A1721" s="144"/>
      <c r="B1721" s="144"/>
      <c r="C1721" s="144"/>
      <c r="D1721" s="144"/>
      <c r="E1721" s="144"/>
      <c r="F1721" s="144"/>
      <c r="G1721" s="144"/>
      <c r="H1721" s="144"/>
      <c r="I1721" s="144"/>
      <c r="J1721" s="144"/>
      <c r="K1721" s="144"/>
      <c r="L1721" s="144"/>
      <c r="M1721" s="144"/>
      <c r="N1721" s="144"/>
      <c r="O1721" s="144"/>
      <c r="P1721" s="144"/>
      <c r="Q1721" s="144"/>
      <c r="R1721" s="144"/>
      <c r="S1721" s="144"/>
    </row>
    <row r="1722" spans="1:19" x14ac:dyDescent="0.3">
      <c r="A1722" s="144"/>
      <c r="B1722" s="144"/>
      <c r="C1722" s="144"/>
      <c r="D1722" s="144"/>
      <c r="E1722" s="144"/>
      <c r="F1722" s="144"/>
      <c r="G1722" s="144"/>
      <c r="H1722" s="144"/>
      <c r="I1722" s="144"/>
      <c r="J1722" s="144"/>
      <c r="K1722" s="144"/>
      <c r="L1722" s="144"/>
      <c r="M1722" s="144"/>
      <c r="N1722" s="144"/>
      <c r="O1722" s="144"/>
      <c r="P1722" s="144"/>
      <c r="Q1722" s="144"/>
      <c r="R1722" s="144"/>
      <c r="S1722" s="144"/>
    </row>
    <row r="1723" spans="1:19" x14ac:dyDescent="0.3">
      <c r="A1723" s="144"/>
      <c r="B1723" s="144"/>
      <c r="C1723" s="144"/>
      <c r="D1723" s="144"/>
      <c r="E1723" s="144"/>
      <c r="F1723" s="144"/>
      <c r="G1723" s="144"/>
      <c r="H1723" s="144"/>
      <c r="I1723" s="144"/>
      <c r="J1723" s="144"/>
      <c r="K1723" s="144"/>
      <c r="L1723" s="144"/>
      <c r="M1723" s="144"/>
      <c r="N1723" s="144"/>
      <c r="O1723" s="144"/>
      <c r="P1723" s="144"/>
      <c r="Q1723" s="144"/>
      <c r="R1723" s="144"/>
      <c r="S1723" s="144"/>
    </row>
    <row r="1724" spans="1:19" x14ac:dyDescent="0.3">
      <c r="A1724" s="144"/>
      <c r="B1724" s="144"/>
      <c r="C1724" s="144"/>
      <c r="D1724" s="144"/>
      <c r="E1724" s="144"/>
      <c r="F1724" s="144"/>
      <c r="G1724" s="144"/>
      <c r="H1724" s="144"/>
      <c r="I1724" s="144"/>
      <c r="J1724" s="144"/>
      <c r="K1724" s="144"/>
      <c r="L1724" s="144"/>
      <c r="M1724" s="144"/>
      <c r="N1724" s="144"/>
      <c r="O1724" s="144"/>
      <c r="P1724" s="144"/>
      <c r="Q1724" s="144"/>
      <c r="R1724" s="144"/>
      <c r="S1724" s="144"/>
    </row>
    <row r="1725" spans="1:19" x14ac:dyDescent="0.3">
      <c r="A1725" s="144"/>
      <c r="B1725" s="144"/>
      <c r="C1725" s="144"/>
      <c r="D1725" s="144"/>
      <c r="E1725" s="144"/>
      <c r="F1725" s="144"/>
      <c r="G1725" s="144"/>
      <c r="H1725" s="144"/>
      <c r="I1725" s="144"/>
      <c r="J1725" s="144"/>
      <c r="K1725" s="144"/>
      <c r="L1725" s="144"/>
      <c r="M1725" s="144"/>
      <c r="N1725" s="144"/>
      <c r="O1725" s="144"/>
      <c r="P1725" s="144"/>
      <c r="Q1725" s="144"/>
      <c r="R1725" s="144"/>
      <c r="S1725" s="144"/>
    </row>
    <row r="1726" spans="1:19" x14ac:dyDescent="0.3">
      <c r="A1726" s="144"/>
      <c r="B1726" s="144"/>
      <c r="C1726" s="144"/>
      <c r="D1726" s="144"/>
      <c r="E1726" s="144"/>
      <c r="F1726" s="144"/>
      <c r="G1726" s="144"/>
      <c r="H1726" s="144"/>
      <c r="I1726" s="144"/>
      <c r="J1726" s="144"/>
      <c r="K1726" s="144"/>
      <c r="L1726" s="144"/>
      <c r="M1726" s="144"/>
      <c r="N1726" s="144"/>
      <c r="O1726" s="144"/>
      <c r="P1726" s="144"/>
      <c r="Q1726" s="144"/>
      <c r="R1726" s="144"/>
      <c r="S1726" s="144"/>
    </row>
    <row r="1727" spans="1:19" x14ac:dyDescent="0.3">
      <c r="A1727" s="144"/>
      <c r="B1727" s="144"/>
      <c r="C1727" s="144"/>
      <c r="D1727" s="144"/>
      <c r="E1727" s="144"/>
      <c r="F1727" s="144"/>
      <c r="G1727" s="144"/>
      <c r="H1727" s="144"/>
      <c r="I1727" s="144"/>
      <c r="J1727" s="144"/>
      <c r="K1727" s="144"/>
      <c r="L1727" s="144"/>
      <c r="M1727" s="144"/>
      <c r="N1727" s="144"/>
      <c r="O1727" s="144"/>
      <c r="P1727" s="144"/>
      <c r="Q1727" s="144"/>
      <c r="R1727" s="144"/>
      <c r="S1727" s="144"/>
    </row>
    <row r="1728" spans="1:19" x14ac:dyDescent="0.3">
      <c r="A1728" s="144"/>
      <c r="B1728" s="144"/>
      <c r="C1728" s="144"/>
      <c r="D1728" s="144"/>
      <c r="E1728" s="144"/>
      <c r="F1728" s="144"/>
      <c r="G1728" s="144"/>
      <c r="H1728" s="144"/>
      <c r="I1728" s="144"/>
      <c r="J1728" s="144"/>
      <c r="K1728" s="144"/>
      <c r="L1728" s="144"/>
      <c r="M1728" s="144"/>
      <c r="N1728" s="144"/>
      <c r="O1728" s="144"/>
      <c r="P1728" s="144"/>
      <c r="Q1728" s="144"/>
      <c r="R1728" s="144"/>
      <c r="S1728" s="144"/>
    </row>
    <row r="1729" spans="1:19" x14ac:dyDescent="0.3">
      <c r="A1729" s="144"/>
      <c r="B1729" s="144"/>
      <c r="C1729" s="144"/>
      <c r="D1729" s="144"/>
      <c r="E1729" s="144"/>
      <c r="F1729" s="144"/>
      <c r="G1729" s="144"/>
      <c r="H1729" s="144"/>
      <c r="I1729" s="144"/>
      <c r="J1729" s="144"/>
      <c r="K1729" s="144"/>
      <c r="L1729" s="144"/>
      <c r="M1729" s="144"/>
      <c r="N1729" s="144"/>
      <c r="O1729" s="144"/>
      <c r="P1729" s="144"/>
      <c r="Q1729" s="144"/>
      <c r="R1729" s="144"/>
      <c r="S1729" s="144"/>
    </row>
    <row r="1730" spans="1:19" x14ac:dyDescent="0.3">
      <c r="A1730" s="144"/>
      <c r="B1730" s="144"/>
      <c r="C1730" s="144"/>
      <c r="D1730" s="144"/>
      <c r="E1730" s="144"/>
      <c r="F1730" s="144"/>
      <c r="G1730" s="144"/>
      <c r="H1730" s="144"/>
      <c r="I1730" s="144"/>
      <c r="J1730" s="144"/>
      <c r="K1730" s="144"/>
      <c r="L1730" s="144"/>
      <c r="M1730" s="144"/>
      <c r="N1730" s="144"/>
      <c r="O1730" s="144"/>
      <c r="P1730" s="144"/>
      <c r="Q1730" s="144"/>
      <c r="R1730" s="144"/>
      <c r="S1730" s="144"/>
    </row>
    <row r="1731" spans="1:19" x14ac:dyDescent="0.3">
      <c r="A1731" s="144"/>
      <c r="B1731" s="144"/>
      <c r="C1731" s="144"/>
      <c r="D1731" s="144"/>
      <c r="E1731" s="144"/>
      <c r="F1731" s="144"/>
      <c r="G1731" s="144"/>
      <c r="H1731" s="144"/>
      <c r="I1731" s="144"/>
      <c r="J1731" s="144"/>
      <c r="K1731" s="144"/>
      <c r="L1731" s="144"/>
      <c r="M1731" s="144"/>
      <c r="N1731" s="144"/>
      <c r="O1731" s="144"/>
      <c r="P1731" s="144"/>
      <c r="Q1731" s="144"/>
      <c r="R1731" s="144"/>
      <c r="S1731" s="144"/>
    </row>
    <row r="1732" spans="1:19" x14ac:dyDescent="0.3">
      <c r="A1732" s="144"/>
      <c r="B1732" s="144"/>
      <c r="C1732" s="144"/>
      <c r="D1732" s="144"/>
      <c r="E1732" s="144"/>
      <c r="F1732" s="144"/>
      <c r="G1732" s="144"/>
      <c r="H1732" s="144"/>
      <c r="I1732" s="144"/>
      <c r="J1732" s="144"/>
      <c r="K1732" s="144"/>
      <c r="L1732" s="144"/>
      <c r="M1732" s="144"/>
      <c r="N1732" s="144"/>
      <c r="O1732" s="144"/>
      <c r="P1732" s="144"/>
      <c r="Q1732" s="144"/>
      <c r="R1732" s="144"/>
      <c r="S1732" s="144"/>
    </row>
    <row r="1733" spans="1:19" x14ac:dyDescent="0.3">
      <c r="A1733" s="144"/>
      <c r="B1733" s="144"/>
      <c r="C1733" s="144"/>
      <c r="D1733" s="144"/>
      <c r="E1733" s="144"/>
      <c r="F1733" s="144"/>
      <c r="G1733" s="144"/>
      <c r="H1733" s="144"/>
      <c r="I1733" s="144"/>
      <c r="J1733" s="144"/>
      <c r="K1733" s="144"/>
      <c r="L1733" s="144"/>
      <c r="M1733" s="144"/>
      <c r="N1733" s="144"/>
      <c r="O1733" s="144"/>
      <c r="P1733" s="144"/>
      <c r="Q1733" s="144"/>
      <c r="R1733" s="144"/>
      <c r="S1733" s="144"/>
    </row>
    <row r="1734" spans="1:19" x14ac:dyDescent="0.3">
      <c r="A1734" s="144"/>
      <c r="B1734" s="144"/>
      <c r="C1734" s="144"/>
      <c r="D1734" s="144"/>
      <c r="E1734" s="144"/>
      <c r="F1734" s="144"/>
      <c r="G1734" s="144"/>
      <c r="H1734" s="144"/>
      <c r="I1734" s="144"/>
      <c r="J1734" s="144"/>
      <c r="K1734" s="144"/>
      <c r="L1734" s="144"/>
      <c r="M1734" s="144"/>
      <c r="N1734" s="144"/>
      <c r="O1734" s="144"/>
      <c r="P1734" s="144"/>
      <c r="Q1734" s="144"/>
      <c r="R1734" s="144"/>
      <c r="S1734" s="144"/>
    </row>
    <row r="1735" spans="1:19" x14ac:dyDescent="0.3">
      <c r="A1735" s="144"/>
      <c r="B1735" s="144"/>
      <c r="C1735" s="144"/>
      <c r="D1735" s="144"/>
      <c r="E1735" s="144"/>
      <c r="F1735" s="144"/>
      <c r="G1735" s="144"/>
      <c r="H1735" s="144"/>
      <c r="I1735" s="144"/>
      <c r="J1735" s="144"/>
      <c r="K1735" s="144"/>
      <c r="L1735" s="144"/>
      <c r="M1735" s="144"/>
      <c r="N1735" s="144"/>
      <c r="O1735" s="144"/>
      <c r="P1735" s="144"/>
      <c r="Q1735" s="144"/>
      <c r="R1735" s="144"/>
      <c r="S1735" s="144"/>
    </row>
    <row r="1736" spans="1:19" x14ac:dyDescent="0.3">
      <c r="A1736" s="144"/>
      <c r="B1736" s="144"/>
      <c r="C1736" s="144"/>
      <c r="D1736" s="144"/>
      <c r="E1736" s="144"/>
      <c r="F1736" s="144"/>
      <c r="G1736" s="144"/>
      <c r="H1736" s="144"/>
      <c r="I1736" s="144"/>
      <c r="J1736" s="144"/>
      <c r="K1736" s="144"/>
      <c r="L1736" s="144"/>
      <c r="M1736" s="144"/>
      <c r="N1736" s="144"/>
      <c r="O1736" s="144"/>
      <c r="P1736" s="144"/>
      <c r="Q1736" s="144"/>
      <c r="R1736" s="144"/>
      <c r="S1736" s="144"/>
    </row>
    <row r="1737" spans="1:19" x14ac:dyDescent="0.3">
      <c r="A1737" s="144"/>
      <c r="B1737" s="144"/>
      <c r="C1737" s="144"/>
      <c r="D1737" s="144"/>
      <c r="E1737" s="144"/>
      <c r="F1737" s="144"/>
      <c r="G1737" s="144"/>
      <c r="H1737" s="144"/>
      <c r="I1737" s="144"/>
      <c r="J1737" s="144"/>
      <c r="K1737" s="144"/>
      <c r="L1737" s="144"/>
      <c r="M1737" s="144"/>
      <c r="N1737" s="144"/>
      <c r="O1737" s="144"/>
      <c r="P1737" s="144"/>
      <c r="Q1737" s="144"/>
      <c r="R1737" s="144"/>
      <c r="S1737" s="144"/>
    </row>
    <row r="1738" spans="1:19" x14ac:dyDescent="0.3">
      <c r="A1738" s="144"/>
      <c r="B1738" s="144"/>
      <c r="C1738" s="144"/>
      <c r="D1738" s="144"/>
      <c r="E1738" s="144"/>
      <c r="F1738" s="144"/>
      <c r="G1738" s="144"/>
      <c r="H1738" s="144"/>
      <c r="I1738" s="144"/>
      <c r="J1738" s="144"/>
      <c r="K1738" s="144"/>
      <c r="L1738" s="144"/>
      <c r="M1738" s="144"/>
      <c r="N1738" s="144"/>
      <c r="O1738" s="144"/>
      <c r="P1738" s="144"/>
      <c r="Q1738" s="144"/>
      <c r="R1738" s="144"/>
      <c r="S1738" s="144"/>
    </row>
    <row r="1739" spans="1:19" x14ac:dyDescent="0.3">
      <c r="A1739" s="144"/>
      <c r="B1739" s="144"/>
      <c r="C1739" s="144"/>
      <c r="D1739" s="144"/>
      <c r="E1739" s="144"/>
      <c r="F1739" s="144"/>
      <c r="G1739" s="144"/>
      <c r="H1739" s="144"/>
      <c r="I1739" s="144"/>
      <c r="J1739" s="144"/>
      <c r="K1739" s="144"/>
      <c r="L1739" s="144"/>
      <c r="M1739" s="144"/>
      <c r="N1739" s="144"/>
      <c r="O1739" s="144"/>
      <c r="P1739" s="144"/>
      <c r="Q1739" s="144"/>
      <c r="R1739" s="144"/>
      <c r="S1739" s="144"/>
    </row>
    <row r="1740" spans="1:19" x14ac:dyDescent="0.3">
      <c r="A1740" s="144"/>
      <c r="B1740" s="144"/>
      <c r="C1740" s="144"/>
      <c r="D1740" s="144"/>
      <c r="E1740" s="144"/>
      <c r="F1740" s="144"/>
      <c r="G1740" s="144"/>
      <c r="H1740" s="144"/>
      <c r="I1740" s="144"/>
      <c r="J1740" s="144"/>
      <c r="K1740" s="144"/>
      <c r="L1740" s="144"/>
      <c r="M1740" s="144"/>
      <c r="N1740" s="144"/>
      <c r="O1740" s="144"/>
      <c r="P1740" s="144"/>
      <c r="Q1740" s="144"/>
      <c r="R1740" s="144"/>
      <c r="S1740" s="144"/>
    </row>
    <row r="1741" spans="1:19" x14ac:dyDescent="0.3">
      <c r="A1741" s="144"/>
      <c r="B1741" s="144"/>
      <c r="C1741" s="144"/>
      <c r="D1741" s="144"/>
      <c r="E1741" s="144"/>
      <c r="F1741" s="144"/>
      <c r="G1741" s="144"/>
      <c r="H1741" s="144"/>
      <c r="I1741" s="144"/>
      <c r="J1741" s="144"/>
      <c r="K1741" s="144"/>
      <c r="L1741" s="144"/>
      <c r="M1741" s="144"/>
      <c r="N1741" s="144"/>
      <c r="O1741" s="144"/>
      <c r="P1741" s="144"/>
      <c r="Q1741" s="144"/>
      <c r="R1741" s="144"/>
      <c r="S1741" s="144"/>
    </row>
    <row r="1742" spans="1:19" x14ac:dyDescent="0.3">
      <c r="A1742" s="144"/>
      <c r="B1742" s="144"/>
      <c r="C1742" s="144"/>
      <c r="D1742" s="144"/>
      <c r="E1742" s="144"/>
      <c r="F1742" s="144"/>
      <c r="G1742" s="144"/>
      <c r="H1742" s="144"/>
      <c r="I1742" s="144"/>
      <c r="J1742" s="144"/>
      <c r="K1742" s="144"/>
      <c r="L1742" s="144"/>
      <c r="M1742" s="144"/>
      <c r="N1742" s="144"/>
      <c r="O1742" s="144"/>
      <c r="P1742" s="144"/>
      <c r="Q1742" s="144"/>
      <c r="R1742" s="144"/>
      <c r="S1742" s="144"/>
    </row>
    <row r="1743" spans="1:19" x14ac:dyDescent="0.3">
      <c r="A1743" s="144"/>
      <c r="B1743" s="144"/>
      <c r="C1743" s="144"/>
      <c r="D1743" s="144"/>
      <c r="E1743" s="144"/>
      <c r="F1743" s="144"/>
      <c r="G1743" s="144"/>
      <c r="H1743" s="144"/>
      <c r="I1743" s="144"/>
      <c r="J1743" s="144"/>
      <c r="K1743" s="144"/>
      <c r="L1743" s="144"/>
      <c r="M1743" s="144"/>
      <c r="N1743" s="144"/>
      <c r="O1743" s="144"/>
      <c r="P1743" s="144"/>
      <c r="Q1743" s="144"/>
      <c r="R1743" s="144"/>
      <c r="S1743" s="144"/>
    </row>
    <row r="1744" spans="1:19" x14ac:dyDescent="0.3">
      <c r="A1744" s="144"/>
      <c r="B1744" s="144"/>
      <c r="C1744" s="144"/>
      <c r="D1744" s="144"/>
      <c r="E1744" s="144"/>
      <c r="F1744" s="144"/>
      <c r="G1744" s="144"/>
      <c r="H1744" s="144"/>
      <c r="I1744" s="144"/>
      <c r="J1744" s="144"/>
      <c r="K1744" s="144"/>
      <c r="L1744" s="144"/>
      <c r="M1744" s="144"/>
      <c r="N1744" s="144"/>
      <c r="O1744" s="144"/>
      <c r="P1744" s="144"/>
      <c r="Q1744" s="144"/>
      <c r="R1744" s="144"/>
      <c r="S1744" s="144"/>
    </row>
    <row r="1745" spans="1:19" x14ac:dyDescent="0.3">
      <c r="A1745" s="144"/>
      <c r="B1745" s="144"/>
      <c r="C1745" s="144"/>
      <c r="D1745" s="144"/>
      <c r="E1745" s="144"/>
      <c r="F1745" s="144"/>
      <c r="G1745" s="144"/>
      <c r="H1745" s="144"/>
      <c r="I1745" s="144"/>
      <c r="J1745" s="144"/>
      <c r="K1745" s="144"/>
      <c r="L1745" s="144"/>
      <c r="M1745" s="144"/>
      <c r="N1745" s="144"/>
      <c r="O1745" s="144"/>
      <c r="P1745" s="144"/>
      <c r="Q1745" s="144"/>
      <c r="R1745" s="144"/>
      <c r="S1745" s="144"/>
    </row>
    <row r="1746" spans="1:19" x14ac:dyDescent="0.3">
      <c r="A1746" s="144"/>
      <c r="B1746" s="144"/>
      <c r="C1746" s="144"/>
      <c r="D1746" s="144"/>
      <c r="E1746" s="144"/>
      <c r="F1746" s="144"/>
      <c r="G1746" s="144"/>
      <c r="H1746" s="144"/>
      <c r="I1746" s="144"/>
      <c r="J1746" s="144"/>
      <c r="K1746" s="144"/>
      <c r="L1746" s="144"/>
      <c r="M1746" s="144"/>
      <c r="N1746" s="144"/>
      <c r="O1746" s="144"/>
      <c r="P1746" s="144"/>
      <c r="Q1746" s="144"/>
      <c r="R1746" s="144"/>
      <c r="S1746" s="144"/>
    </row>
    <row r="1747" spans="1:19" x14ac:dyDescent="0.3">
      <c r="A1747" s="144"/>
      <c r="B1747" s="144"/>
      <c r="C1747" s="144"/>
      <c r="D1747" s="144"/>
      <c r="E1747" s="144"/>
      <c r="F1747" s="144"/>
      <c r="G1747" s="144"/>
      <c r="H1747" s="144"/>
      <c r="I1747" s="144"/>
      <c r="J1747" s="144"/>
      <c r="K1747" s="144"/>
      <c r="L1747" s="144"/>
      <c r="M1747" s="144"/>
      <c r="N1747" s="144"/>
      <c r="O1747" s="144"/>
      <c r="P1747" s="144"/>
      <c r="Q1747" s="144"/>
      <c r="R1747" s="144"/>
      <c r="S1747" s="144"/>
    </row>
    <row r="1748" spans="1:19" x14ac:dyDescent="0.3">
      <c r="A1748" s="144"/>
      <c r="B1748" s="144"/>
      <c r="C1748" s="144"/>
      <c r="D1748" s="144"/>
      <c r="E1748" s="144"/>
      <c r="F1748" s="144"/>
      <c r="G1748" s="144"/>
      <c r="H1748" s="144"/>
      <c r="I1748" s="144"/>
      <c r="J1748" s="144"/>
      <c r="K1748" s="144"/>
      <c r="L1748" s="144"/>
      <c r="M1748" s="144"/>
      <c r="N1748" s="144"/>
      <c r="O1748" s="144"/>
      <c r="P1748" s="144"/>
      <c r="Q1748" s="144"/>
      <c r="R1748" s="144"/>
      <c r="S1748" s="144"/>
    </row>
    <row r="1749" spans="1:19" x14ac:dyDescent="0.3">
      <c r="A1749" s="144"/>
      <c r="B1749" s="144"/>
      <c r="C1749" s="144"/>
      <c r="D1749" s="144"/>
      <c r="E1749" s="144"/>
      <c r="F1749" s="144"/>
      <c r="G1749" s="144"/>
      <c r="H1749" s="144"/>
      <c r="I1749" s="144"/>
      <c r="J1749" s="144"/>
      <c r="K1749" s="144"/>
      <c r="L1749" s="144"/>
      <c r="M1749" s="144"/>
      <c r="N1749" s="144"/>
      <c r="O1749" s="144"/>
      <c r="P1749" s="144"/>
      <c r="Q1749" s="144"/>
      <c r="R1749" s="144"/>
      <c r="S1749" s="144"/>
    </row>
    <row r="1750" spans="1:19" x14ac:dyDescent="0.3">
      <c r="A1750" s="144"/>
      <c r="B1750" s="144"/>
      <c r="C1750" s="144"/>
      <c r="D1750" s="144"/>
      <c r="E1750" s="144"/>
      <c r="F1750" s="144"/>
      <c r="G1750" s="144"/>
      <c r="H1750" s="144"/>
      <c r="I1750" s="144"/>
      <c r="J1750" s="144"/>
      <c r="K1750" s="144"/>
      <c r="L1750" s="144"/>
      <c r="M1750" s="144"/>
      <c r="N1750" s="144"/>
      <c r="O1750" s="144"/>
      <c r="P1750" s="144"/>
      <c r="Q1750" s="144"/>
      <c r="R1750" s="144"/>
      <c r="S1750" s="144"/>
    </row>
    <row r="1751" spans="1:19" x14ac:dyDescent="0.3">
      <c r="A1751" s="144"/>
      <c r="B1751" s="144"/>
      <c r="C1751" s="144"/>
      <c r="D1751" s="144"/>
      <c r="E1751" s="144"/>
      <c r="F1751" s="144"/>
      <c r="G1751" s="144"/>
      <c r="H1751" s="144"/>
      <c r="I1751" s="144"/>
      <c r="J1751" s="144"/>
      <c r="K1751" s="144"/>
      <c r="L1751" s="144"/>
      <c r="M1751" s="144"/>
      <c r="N1751" s="144"/>
      <c r="O1751" s="144"/>
      <c r="P1751" s="144"/>
      <c r="Q1751" s="144"/>
      <c r="R1751" s="144"/>
      <c r="S1751" s="144"/>
    </row>
    <row r="1752" spans="1:19" x14ac:dyDescent="0.3">
      <c r="A1752" s="144"/>
      <c r="B1752" s="144"/>
      <c r="C1752" s="144"/>
      <c r="D1752" s="144"/>
      <c r="E1752" s="144"/>
      <c r="F1752" s="144"/>
      <c r="G1752" s="144"/>
      <c r="H1752" s="144"/>
      <c r="I1752" s="144"/>
      <c r="J1752" s="144"/>
      <c r="K1752" s="144"/>
      <c r="L1752" s="144"/>
      <c r="M1752" s="144"/>
      <c r="N1752" s="144"/>
      <c r="O1752" s="144"/>
      <c r="P1752" s="144"/>
      <c r="Q1752" s="144"/>
      <c r="R1752" s="144"/>
      <c r="S1752" s="144"/>
    </row>
    <row r="1753" spans="1:19" x14ac:dyDescent="0.3">
      <c r="A1753" s="144"/>
      <c r="B1753" s="144"/>
      <c r="C1753" s="144"/>
      <c r="D1753" s="144"/>
      <c r="E1753" s="144"/>
      <c r="F1753" s="144"/>
      <c r="G1753" s="144"/>
      <c r="H1753" s="144"/>
      <c r="I1753" s="144"/>
      <c r="J1753" s="144"/>
      <c r="K1753" s="144"/>
      <c r="L1753" s="144"/>
      <c r="M1753" s="144"/>
      <c r="N1753" s="144"/>
      <c r="O1753" s="144"/>
      <c r="P1753" s="144"/>
      <c r="Q1753" s="144"/>
      <c r="R1753" s="144"/>
      <c r="S1753" s="144"/>
    </row>
    <row r="1754" spans="1:19" x14ac:dyDescent="0.3">
      <c r="A1754" s="144"/>
      <c r="B1754" s="144"/>
      <c r="C1754" s="144"/>
      <c r="D1754" s="144"/>
      <c r="E1754" s="144"/>
      <c r="F1754" s="144"/>
      <c r="G1754" s="144"/>
      <c r="H1754" s="144"/>
      <c r="I1754" s="144"/>
      <c r="J1754" s="144"/>
      <c r="K1754" s="144"/>
      <c r="L1754" s="144"/>
      <c r="M1754" s="144"/>
      <c r="N1754" s="144"/>
      <c r="O1754" s="144"/>
      <c r="P1754" s="144"/>
      <c r="Q1754" s="144"/>
      <c r="R1754" s="144"/>
      <c r="S1754" s="144"/>
    </row>
    <row r="1755" spans="1:19" x14ac:dyDescent="0.3">
      <c r="A1755" s="144"/>
      <c r="B1755" s="144"/>
      <c r="C1755" s="144"/>
      <c r="D1755" s="144"/>
      <c r="E1755" s="144"/>
      <c r="F1755" s="144"/>
      <c r="G1755" s="144"/>
      <c r="H1755" s="144"/>
      <c r="I1755" s="144"/>
      <c r="J1755" s="144"/>
      <c r="K1755" s="144"/>
      <c r="L1755" s="144"/>
      <c r="M1755" s="144"/>
      <c r="N1755" s="144"/>
      <c r="O1755" s="144"/>
      <c r="P1755" s="144"/>
      <c r="Q1755" s="144"/>
      <c r="R1755" s="144"/>
      <c r="S1755" s="144"/>
    </row>
    <row r="1756" spans="1:19" x14ac:dyDescent="0.3">
      <c r="A1756" s="144"/>
      <c r="B1756" s="144"/>
      <c r="C1756" s="144"/>
      <c r="D1756" s="144"/>
      <c r="E1756" s="144"/>
      <c r="F1756" s="144"/>
      <c r="G1756" s="144"/>
      <c r="H1756" s="144"/>
      <c r="I1756" s="144"/>
      <c r="J1756" s="144"/>
      <c r="K1756" s="144"/>
      <c r="L1756" s="144"/>
      <c r="M1756" s="144"/>
      <c r="N1756" s="144"/>
      <c r="O1756" s="144"/>
      <c r="P1756" s="144"/>
      <c r="Q1756" s="144"/>
      <c r="R1756" s="144"/>
      <c r="S1756" s="144"/>
    </row>
    <row r="1757" spans="1:19" x14ac:dyDescent="0.3">
      <c r="A1757" s="144"/>
      <c r="B1757" s="144"/>
      <c r="C1757" s="144"/>
      <c r="D1757" s="144"/>
      <c r="E1757" s="144"/>
      <c r="F1757" s="144"/>
      <c r="G1757" s="144"/>
      <c r="H1757" s="144"/>
      <c r="I1757" s="144"/>
      <c r="J1757" s="144"/>
      <c r="K1757" s="144"/>
      <c r="L1757" s="144"/>
      <c r="M1757" s="144"/>
      <c r="N1757" s="144"/>
      <c r="O1757" s="144"/>
      <c r="P1757" s="144"/>
      <c r="Q1757" s="144"/>
      <c r="R1757" s="144"/>
      <c r="S1757" s="144"/>
    </row>
    <row r="1758" spans="1:19" x14ac:dyDescent="0.3">
      <c r="A1758" s="144"/>
      <c r="B1758" s="144"/>
      <c r="C1758" s="144"/>
      <c r="D1758" s="144"/>
      <c r="E1758" s="144"/>
      <c r="F1758" s="144"/>
      <c r="G1758" s="144"/>
      <c r="H1758" s="144"/>
      <c r="I1758" s="144"/>
      <c r="J1758" s="144"/>
      <c r="K1758" s="144"/>
      <c r="L1758" s="144"/>
      <c r="M1758" s="144"/>
      <c r="N1758" s="144"/>
      <c r="O1758" s="144"/>
      <c r="P1758" s="144"/>
      <c r="Q1758" s="144"/>
      <c r="R1758" s="144"/>
      <c r="S1758" s="144"/>
    </row>
    <row r="1759" spans="1:19" x14ac:dyDescent="0.3">
      <c r="A1759" s="144"/>
      <c r="B1759" s="144"/>
      <c r="C1759" s="144"/>
      <c r="D1759" s="144"/>
      <c r="E1759" s="144"/>
      <c r="F1759" s="144"/>
      <c r="G1759" s="144"/>
      <c r="H1759" s="144"/>
      <c r="I1759" s="144"/>
      <c r="J1759" s="144"/>
      <c r="K1759" s="144"/>
      <c r="L1759" s="144"/>
      <c r="M1759" s="144"/>
      <c r="N1759" s="144"/>
      <c r="O1759" s="144"/>
      <c r="P1759" s="144"/>
      <c r="Q1759" s="144"/>
      <c r="R1759" s="144"/>
      <c r="S1759" s="144"/>
    </row>
    <row r="1760" spans="1:19" x14ac:dyDescent="0.3">
      <c r="A1760" s="144"/>
      <c r="B1760" s="144"/>
      <c r="C1760" s="144"/>
      <c r="D1760" s="144"/>
      <c r="E1760" s="144"/>
      <c r="F1760" s="144"/>
      <c r="G1760" s="144"/>
      <c r="H1760" s="144"/>
      <c r="I1760" s="144"/>
      <c r="J1760" s="144"/>
      <c r="K1760" s="144"/>
      <c r="L1760" s="144"/>
      <c r="M1760" s="144"/>
      <c r="N1760" s="144"/>
      <c r="O1760" s="144"/>
      <c r="P1760" s="144"/>
      <c r="Q1760" s="144"/>
      <c r="R1760" s="144"/>
      <c r="S1760" s="144"/>
    </row>
    <row r="1761" spans="1:19" x14ac:dyDescent="0.3">
      <c r="A1761" s="144"/>
      <c r="B1761" s="144"/>
      <c r="C1761" s="144"/>
      <c r="D1761" s="144"/>
      <c r="E1761" s="144"/>
      <c r="F1761" s="144"/>
      <c r="G1761" s="144"/>
      <c r="H1761" s="144"/>
      <c r="I1761" s="144"/>
      <c r="J1761" s="144"/>
      <c r="K1761" s="144"/>
      <c r="L1761" s="144"/>
      <c r="M1761" s="144"/>
      <c r="N1761" s="144"/>
      <c r="O1761" s="144"/>
      <c r="P1761" s="144"/>
      <c r="Q1761" s="144"/>
      <c r="R1761" s="144"/>
      <c r="S1761" s="144"/>
    </row>
    <row r="1762" spans="1:19" x14ac:dyDescent="0.3">
      <c r="A1762" s="144"/>
      <c r="B1762" s="144"/>
      <c r="C1762" s="144"/>
      <c r="D1762" s="144"/>
      <c r="E1762" s="144"/>
      <c r="F1762" s="144"/>
      <c r="G1762" s="144"/>
      <c r="H1762" s="144"/>
      <c r="I1762" s="144"/>
      <c r="J1762" s="144"/>
      <c r="K1762" s="144"/>
      <c r="L1762" s="144"/>
      <c r="M1762" s="144"/>
      <c r="N1762" s="144"/>
      <c r="O1762" s="144"/>
      <c r="P1762" s="144"/>
      <c r="Q1762" s="144"/>
      <c r="R1762" s="144"/>
      <c r="S1762" s="144"/>
    </row>
    <row r="1763" spans="1:19" x14ac:dyDescent="0.3">
      <c r="A1763" s="144"/>
      <c r="B1763" s="144"/>
      <c r="C1763" s="144"/>
      <c r="D1763" s="144"/>
      <c r="E1763" s="144"/>
      <c r="F1763" s="144"/>
      <c r="G1763" s="144"/>
      <c r="H1763" s="144"/>
      <c r="I1763" s="144"/>
      <c r="J1763" s="144"/>
      <c r="K1763" s="144"/>
      <c r="L1763" s="144"/>
      <c r="M1763" s="144"/>
      <c r="N1763" s="144"/>
      <c r="O1763" s="144"/>
      <c r="P1763" s="144"/>
      <c r="Q1763" s="144"/>
      <c r="R1763" s="144"/>
      <c r="S1763" s="144"/>
    </row>
    <row r="1764" spans="1:19" x14ac:dyDescent="0.3">
      <c r="A1764" s="144"/>
      <c r="B1764" s="144"/>
      <c r="C1764" s="144"/>
      <c r="D1764" s="144"/>
      <c r="E1764" s="144"/>
      <c r="F1764" s="144"/>
      <c r="G1764" s="144"/>
      <c r="H1764" s="144"/>
      <c r="I1764" s="144"/>
      <c r="J1764" s="144"/>
      <c r="K1764" s="144"/>
      <c r="L1764" s="144"/>
      <c r="M1764" s="144"/>
      <c r="N1764" s="144"/>
      <c r="O1764" s="144"/>
      <c r="P1764" s="144"/>
      <c r="Q1764" s="144"/>
      <c r="R1764" s="144"/>
      <c r="S1764" s="144"/>
    </row>
    <row r="1765" spans="1:19" x14ac:dyDescent="0.3">
      <c r="A1765" s="144"/>
      <c r="B1765" s="144"/>
      <c r="C1765" s="144"/>
      <c r="D1765" s="144"/>
      <c r="E1765" s="144"/>
      <c r="F1765" s="144"/>
      <c r="G1765" s="144"/>
      <c r="H1765" s="144"/>
      <c r="I1765" s="144"/>
      <c r="J1765" s="144"/>
      <c r="K1765" s="144"/>
      <c r="L1765" s="144"/>
      <c r="M1765" s="144"/>
      <c r="N1765" s="144"/>
      <c r="O1765" s="144"/>
      <c r="P1765" s="144"/>
      <c r="Q1765" s="144"/>
      <c r="R1765" s="144"/>
      <c r="S1765" s="144"/>
    </row>
    <row r="1766" spans="1:19" x14ac:dyDescent="0.3">
      <c r="A1766" s="144"/>
      <c r="B1766" s="144"/>
      <c r="C1766" s="144"/>
      <c r="D1766" s="144"/>
      <c r="E1766" s="144"/>
      <c r="F1766" s="144"/>
      <c r="G1766" s="144"/>
      <c r="H1766" s="144"/>
      <c r="I1766" s="144"/>
      <c r="J1766" s="144"/>
      <c r="K1766" s="144"/>
      <c r="L1766" s="144"/>
      <c r="M1766" s="144"/>
      <c r="N1766" s="144"/>
      <c r="O1766" s="144"/>
      <c r="P1766" s="144"/>
      <c r="Q1766" s="144"/>
      <c r="R1766" s="144"/>
      <c r="S1766" s="144"/>
    </row>
    <row r="1767" spans="1:19" x14ac:dyDescent="0.3">
      <c r="A1767" s="144"/>
      <c r="B1767" s="144"/>
      <c r="C1767" s="144"/>
      <c r="D1767" s="144"/>
      <c r="E1767" s="144"/>
      <c r="F1767" s="144"/>
      <c r="G1767" s="144"/>
      <c r="H1767" s="144"/>
      <c r="I1767" s="144"/>
      <c r="J1767" s="144"/>
      <c r="K1767" s="144"/>
      <c r="L1767" s="144"/>
      <c r="M1767" s="144"/>
      <c r="N1767" s="144"/>
      <c r="O1767" s="144"/>
      <c r="P1767" s="144"/>
      <c r="Q1767" s="144"/>
      <c r="R1767" s="144"/>
      <c r="S1767" s="144"/>
    </row>
    <row r="1768" spans="1:19" x14ac:dyDescent="0.3">
      <c r="A1768" s="144"/>
      <c r="B1768" s="144"/>
      <c r="C1768" s="144"/>
      <c r="D1768" s="144"/>
      <c r="E1768" s="144"/>
      <c r="F1768" s="144"/>
      <c r="G1768" s="144"/>
      <c r="H1768" s="144"/>
      <c r="I1768" s="144"/>
      <c r="J1768" s="144"/>
      <c r="K1768" s="144"/>
      <c r="L1768" s="144"/>
      <c r="M1768" s="144"/>
      <c r="N1768" s="144"/>
      <c r="O1768" s="144"/>
      <c r="P1768" s="144"/>
      <c r="Q1768" s="144"/>
      <c r="R1768" s="144"/>
      <c r="S1768" s="144"/>
    </row>
    <row r="1769" spans="1:19" x14ac:dyDescent="0.3">
      <c r="A1769" s="144"/>
      <c r="B1769" s="144"/>
      <c r="C1769" s="144"/>
      <c r="D1769" s="144"/>
      <c r="E1769" s="144"/>
      <c r="F1769" s="144"/>
      <c r="G1769" s="144"/>
      <c r="H1769" s="144"/>
      <c r="I1769" s="144"/>
      <c r="J1769" s="144"/>
      <c r="K1769" s="144"/>
      <c r="L1769" s="144"/>
      <c r="M1769" s="144"/>
      <c r="N1769" s="144"/>
      <c r="O1769" s="144"/>
      <c r="P1769" s="144"/>
      <c r="Q1769" s="144"/>
      <c r="R1769" s="144"/>
      <c r="S1769" s="144"/>
    </row>
    <row r="1770" spans="1:19" x14ac:dyDescent="0.3">
      <c r="A1770" s="144"/>
      <c r="B1770" s="144"/>
      <c r="C1770" s="144"/>
      <c r="D1770" s="144"/>
      <c r="E1770" s="144"/>
      <c r="F1770" s="144"/>
      <c r="G1770" s="144"/>
      <c r="H1770" s="144"/>
      <c r="I1770" s="144"/>
      <c r="J1770" s="144"/>
      <c r="K1770" s="144"/>
      <c r="L1770" s="144"/>
      <c r="M1770" s="144"/>
      <c r="N1770" s="144"/>
      <c r="O1770" s="144"/>
      <c r="P1770" s="144"/>
      <c r="Q1770" s="144"/>
      <c r="R1770" s="144"/>
      <c r="S1770" s="144"/>
    </row>
    <row r="1771" spans="1:19" x14ac:dyDescent="0.3">
      <c r="A1771" s="144"/>
      <c r="B1771" s="144"/>
      <c r="C1771" s="144"/>
      <c r="D1771" s="144"/>
      <c r="E1771" s="144"/>
      <c r="F1771" s="144"/>
      <c r="G1771" s="144"/>
      <c r="H1771" s="144"/>
      <c r="I1771" s="144"/>
      <c r="J1771" s="144"/>
      <c r="K1771" s="144"/>
      <c r="L1771" s="144"/>
      <c r="M1771" s="144"/>
      <c r="N1771" s="144"/>
      <c r="O1771" s="144"/>
      <c r="P1771" s="144"/>
      <c r="Q1771" s="144"/>
      <c r="R1771" s="144"/>
      <c r="S1771" s="144"/>
    </row>
    <row r="1772" spans="1:19" x14ac:dyDescent="0.3">
      <c r="A1772" s="144"/>
      <c r="B1772" s="144"/>
      <c r="C1772" s="144"/>
      <c r="D1772" s="144"/>
      <c r="E1772" s="144"/>
      <c r="F1772" s="144"/>
      <c r="G1772" s="144"/>
      <c r="H1772" s="144"/>
      <c r="I1772" s="144"/>
      <c r="J1772" s="144"/>
      <c r="K1772" s="144"/>
      <c r="L1772" s="144"/>
      <c r="M1772" s="144"/>
      <c r="N1772" s="144"/>
      <c r="O1772" s="144"/>
      <c r="P1772" s="144"/>
      <c r="Q1772" s="144"/>
      <c r="R1772" s="144"/>
      <c r="S1772" s="144"/>
    </row>
    <row r="1773" spans="1:19" x14ac:dyDescent="0.3">
      <c r="A1773" s="144"/>
      <c r="B1773" s="144"/>
      <c r="C1773" s="144"/>
      <c r="D1773" s="144"/>
      <c r="E1773" s="144"/>
      <c r="F1773" s="144"/>
      <c r="G1773" s="144"/>
      <c r="H1773" s="144"/>
      <c r="I1773" s="144"/>
      <c r="J1773" s="144"/>
      <c r="K1773" s="144"/>
      <c r="L1773" s="144"/>
      <c r="M1773" s="144"/>
      <c r="N1773" s="144"/>
      <c r="O1773" s="144"/>
      <c r="P1773" s="144"/>
      <c r="Q1773" s="144"/>
      <c r="R1773" s="144"/>
      <c r="S1773" s="144"/>
    </row>
    <row r="1774" spans="1:19" x14ac:dyDescent="0.3">
      <c r="A1774" s="144"/>
      <c r="B1774" s="144"/>
      <c r="C1774" s="144"/>
      <c r="D1774" s="144"/>
      <c r="E1774" s="144"/>
      <c r="F1774" s="144"/>
      <c r="G1774" s="144"/>
      <c r="H1774" s="144"/>
      <c r="I1774" s="144"/>
      <c r="J1774" s="144"/>
      <c r="K1774" s="144"/>
      <c r="L1774" s="144"/>
      <c r="M1774" s="144"/>
      <c r="N1774" s="144"/>
      <c r="O1774" s="144"/>
      <c r="P1774" s="144"/>
      <c r="Q1774" s="144"/>
      <c r="R1774" s="144"/>
      <c r="S1774" s="144"/>
    </row>
    <row r="1775" spans="1:19" x14ac:dyDescent="0.3">
      <c r="A1775" s="144"/>
      <c r="B1775" s="144"/>
      <c r="C1775" s="144"/>
      <c r="D1775" s="144"/>
      <c r="E1775" s="144"/>
      <c r="F1775" s="144"/>
      <c r="G1775" s="144"/>
      <c r="H1775" s="144"/>
      <c r="I1775" s="144"/>
      <c r="J1775" s="144"/>
      <c r="K1775" s="144"/>
      <c r="L1775" s="144"/>
      <c r="M1775" s="144"/>
      <c r="N1775" s="144"/>
      <c r="O1775" s="144"/>
      <c r="P1775" s="144"/>
      <c r="Q1775" s="144"/>
      <c r="R1775" s="144"/>
      <c r="S1775" s="144"/>
    </row>
    <row r="1776" spans="1:19" x14ac:dyDescent="0.3">
      <c r="A1776" s="144"/>
      <c r="B1776" s="144"/>
      <c r="C1776" s="144"/>
      <c r="D1776" s="144"/>
      <c r="E1776" s="144"/>
      <c r="F1776" s="144"/>
      <c r="G1776" s="144"/>
      <c r="H1776" s="144"/>
      <c r="I1776" s="144"/>
      <c r="J1776" s="144"/>
      <c r="K1776" s="144"/>
      <c r="L1776" s="144"/>
      <c r="M1776" s="144"/>
      <c r="N1776" s="144"/>
      <c r="O1776" s="144"/>
      <c r="P1776" s="144"/>
      <c r="Q1776" s="144"/>
      <c r="R1776" s="144"/>
      <c r="S1776" s="144"/>
    </row>
    <row r="1777" spans="1:19" x14ac:dyDescent="0.3">
      <c r="A1777" s="144"/>
      <c r="B1777" s="144"/>
      <c r="C1777" s="144"/>
      <c r="D1777" s="144"/>
      <c r="E1777" s="144"/>
      <c r="F1777" s="144"/>
      <c r="G1777" s="144"/>
      <c r="H1777" s="144"/>
      <c r="I1777" s="144"/>
      <c r="J1777" s="144"/>
      <c r="K1777" s="144"/>
      <c r="L1777" s="144"/>
      <c r="M1777" s="144"/>
      <c r="N1777" s="144"/>
      <c r="O1777" s="144"/>
      <c r="P1777" s="144"/>
      <c r="Q1777" s="144"/>
      <c r="R1777" s="144"/>
      <c r="S1777" s="144"/>
    </row>
    <row r="1778" spans="1:19" x14ac:dyDescent="0.3">
      <c r="A1778" s="144"/>
      <c r="B1778" s="144"/>
      <c r="C1778" s="144"/>
      <c r="D1778" s="144"/>
      <c r="E1778" s="144"/>
      <c r="F1778" s="144"/>
      <c r="G1778" s="144"/>
      <c r="H1778" s="144"/>
      <c r="I1778" s="144"/>
      <c r="J1778" s="144"/>
      <c r="K1778" s="144"/>
      <c r="L1778" s="144"/>
      <c r="M1778" s="144"/>
      <c r="N1778" s="144"/>
      <c r="O1778" s="144"/>
      <c r="P1778" s="144"/>
      <c r="Q1778" s="144"/>
      <c r="R1778" s="144"/>
      <c r="S1778" s="144"/>
    </row>
    <row r="1779" spans="1:19" x14ac:dyDescent="0.3">
      <c r="A1779" s="144"/>
      <c r="B1779" s="144"/>
      <c r="C1779" s="144"/>
      <c r="D1779" s="144"/>
      <c r="E1779" s="144"/>
      <c r="F1779" s="144"/>
      <c r="G1779" s="144"/>
      <c r="H1779" s="144"/>
      <c r="I1779" s="144"/>
      <c r="J1779" s="144"/>
      <c r="K1779" s="144"/>
      <c r="L1779" s="144"/>
      <c r="M1779" s="144"/>
      <c r="N1779" s="144"/>
      <c r="O1779" s="144"/>
      <c r="P1779" s="144"/>
      <c r="Q1779" s="144"/>
      <c r="R1779" s="144"/>
      <c r="S1779" s="144"/>
    </row>
    <row r="1780" spans="1:19" x14ac:dyDescent="0.3">
      <c r="A1780" s="144"/>
      <c r="B1780" s="144"/>
      <c r="C1780" s="144"/>
      <c r="D1780" s="144"/>
      <c r="E1780" s="144"/>
      <c r="F1780" s="144"/>
      <c r="G1780" s="144"/>
      <c r="H1780" s="144"/>
      <c r="I1780" s="144"/>
      <c r="J1780" s="144"/>
      <c r="K1780" s="144"/>
      <c r="L1780" s="144"/>
      <c r="M1780" s="144"/>
      <c r="N1780" s="144"/>
      <c r="O1780" s="144"/>
      <c r="P1780" s="144"/>
      <c r="Q1780" s="144"/>
      <c r="R1780" s="144"/>
      <c r="S1780" s="144"/>
    </row>
    <row r="1781" spans="1:19" x14ac:dyDescent="0.3">
      <c r="A1781" s="144"/>
      <c r="B1781" s="144"/>
      <c r="C1781" s="144"/>
      <c r="D1781" s="144"/>
      <c r="E1781" s="144"/>
      <c r="F1781" s="144"/>
      <c r="G1781" s="144"/>
      <c r="H1781" s="144"/>
      <c r="I1781" s="144"/>
      <c r="J1781" s="144"/>
      <c r="K1781" s="144"/>
      <c r="L1781" s="144"/>
      <c r="M1781" s="144"/>
      <c r="N1781" s="144"/>
      <c r="O1781" s="144"/>
      <c r="P1781" s="144"/>
      <c r="Q1781" s="144"/>
      <c r="R1781" s="144"/>
      <c r="S1781" s="144"/>
    </row>
    <row r="1782" spans="1:19" x14ac:dyDescent="0.3">
      <c r="A1782" s="144"/>
      <c r="B1782" s="144"/>
      <c r="C1782" s="144"/>
      <c r="D1782" s="144"/>
      <c r="E1782" s="144"/>
      <c r="F1782" s="144"/>
      <c r="G1782" s="144"/>
      <c r="H1782" s="144"/>
      <c r="I1782" s="144"/>
      <c r="J1782" s="144"/>
      <c r="K1782" s="144"/>
      <c r="L1782" s="144"/>
      <c r="M1782" s="144"/>
      <c r="N1782" s="144"/>
      <c r="O1782" s="144"/>
      <c r="P1782" s="144"/>
      <c r="Q1782" s="144"/>
      <c r="R1782" s="144"/>
      <c r="S1782" s="144"/>
    </row>
    <row r="1783" spans="1:19" x14ac:dyDescent="0.3">
      <c r="A1783" s="144"/>
      <c r="B1783" s="144"/>
      <c r="C1783" s="144"/>
      <c r="D1783" s="144"/>
      <c r="E1783" s="144"/>
      <c r="F1783" s="144"/>
      <c r="G1783" s="144"/>
      <c r="H1783" s="144"/>
      <c r="I1783" s="144"/>
      <c r="J1783" s="144"/>
      <c r="K1783" s="144"/>
      <c r="L1783" s="144"/>
      <c r="M1783" s="144"/>
      <c r="N1783" s="144"/>
      <c r="O1783" s="144"/>
      <c r="P1783" s="144"/>
      <c r="Q1783" s="144"/>
      <c r="R1783" s="144"/>
      <c r="S1783" s="144"/>
    </row>
    <row r="1784" spans="1:19" x14ac:dyDescent="0.3">
      <c r="A1784" s="144"/>
      <c r="B1784" s="144"/>
      <c r="C1784" s="144"/>
      <c r="D1784" s="144"/>
      <c r="E1784" s="144"/>
      <c r="F1784" s="144"/>
      <c r="G1784" s="144"/>
      <c r="H1784" s="144"/>
      <c r="I1784" s="144"/>
      <c r="J1784" s="144"/>
      <c r="K1784" s="144"/>
      <c r="L1784" s="144"/>
      <c r="M1784" s="144"/>
      <c r="N1784" s="144"/>
      <c r="O1784" s="144"/>
      <c r="P1784" s="144"/>
      <c r="Q1784" s="144"/>
      <c r="R1784" s="144"/>
      <c r="S1784" s="144"/>
    </row>
    <row r="1785" spans="1:19" x14ac:dyDescent="0.3">
      <c r="A1785" s="144"/>
      <c r="B1785" s="144"/>
      <c r="C1785" s="144"/>
      <c r="D1785" s="144"/>
      <c r="E1785" s="144"/>
      <c r="F1785" s="144"/>
      <c r="G1785" s="144"/>
      <c r="H1785" s="144"/>
      <c r="I1785" s="144"/>
      <c r="J1785" s="144"/>
      <c r="K1785" s="144"/>
      <c r="L1785" s="144"/>
      <c r="M1785" s="144"/>
      <c r="N1785" s="144"/>
      <c r="O1785" s="144"/>
      <c r="P1785" s="144"/>
      <c r="Q1785" s="144"/>
      <c r="R1785" s="144"/>
      <c r="S1785" s="144"/>
    </row>
    <row r="1786" spans="1:19" x14ac:dyDescent="0.3">
      <c r="A1786" s="144"/>
      <c r="B1786" s="144"/>
      <c r="C1786" s="144"/>
      <c r="D1786" s="144"/>
      <c r="E1786" s="144"/>
      <c r="F1786" s="144"/>
      <c r="G1786" s="144"/>
      <c r="H1786" s="144"/>
      <c r="I1786" s="144"/>
      <c r="J1786" s="144"/>
      <c r="K1786" s="144"/>
      <c r="L1786" s="144"/>
      <c r="M1786" s="144"/>
      <c r="N1786" s="144"/>
      <c r="O1786" s="144"/>
      <c r="P1786" s="144"/>
      <c r="Q1786" s="144"/>
      <c r="R1786" s="144"/>
      <c r="S1786" s="144"/>
    </row>
    <row r="1787" spans="1:19" x14ac:dyDescent="0.3">
      <c r="A1787" s="144"/>
      <c r="B1787" s="144"/>
      <c r="C1787" s="144"/>
      <c r="D1787" s="144"/>
      <c r="E1787" s="144"/>
      <c r="F1787" s="144"/>
      <c r="G1787" s="144"/>
      <c r="H1787" s="144"/>
      <c r="I1787" s="144"/>
      <c r="J1787" s="144"/>
      <c r="K1787" s="144"/>
      <c r="L1787" s="144"/>
      <c r="M1787" s="144"/>
      <c r="N1787" s="144"/>
      <c r="O1787" s="144"/>
      <c r="P1787" s="144"/>
      <c r="Q1787" s="144"/>
      <c r="R1787" s="144"/>
      <c r="S1787" s="144"/>
    </row>
    <row r="1788" spans="1:19" x14ac:dyDescent="0.3">
      <c r="A1788" s="144"/>
      <c r="B1788" s="144"/>
      <c r="C1788" s="144"/>
      <c r="D1788" s="144"/>
      <c r="E1788" s="144"/>
      <c r="F1788" s="144"/>
      <c r="G1788" s="144"/>
      <c r="H1788" s="144"/>
      <c r="I1788" s="144"/>
      <c r="J1788" s="144"/>
      <c r="K1788" s="144"/>
      <c r="L1788" s="144"/>
      <c r="M1788" s="144"/>
      <c r="N1788" s="144"/>
      <c r="O1788" s="144"/>
      <c r="P1788" s="144"/>
      <c r="Q1788" s="144"/>
      <c r="R1788" s="144"/>
      <c r="S1788" s="144"/>
    </row>
    <row r="1789" spans="1:19" x14ac:dyDescent="0.3">
      <c r="A1789" s="144"/>
      <c r="B1789" s="144"/>
      <c r="C1789" s="144"/>
      <c r="D1789" s="144"/>
      <c r="E1789" s="144"/>
      <c r="F1789" s="144"/>
      <c r="G1789" s="144"/>
      <c r="H1789" s="144"/>
      <c r="I1789" s="144"/>
      <c r="J1789" s="144"/>
      <c r="K1789" s="144"/>
      <c r="L1789" s="144"/>
      <c r="M1789" s="144"/>
      <c r="N1789" s="144"/>
      <c r="O1789" s="144"/>
      <c r="P1789" s="144"/>
      <c r="Q1789" s="144"/>
      <c r="R1789" s="144"/>
      <c r="S1789" s="144"/>
    </row>
    <row r="1790" spans="1:19" x14ac:dyDescent="0.3">
      <c r="A1790" s="144"/>
      <c r="B1790" s="144"/>
      <c r="C1790" s="144"/>
      <c r="D1790" s="144"/>
      <c r="E1790" s="144"/>
      <c r="F1790" s="144"/>
      <c r="G1790" s="144"/>
      <c r="H1790" s="144"/>
      <c r="I1790" s="144"/>
      <c r="J1790" s="144"/>
      <c r="K1790" s="144"/>
      <c r="L1790" s="144"/>
      <c r="M1790" s="144"/>
      <c r="N1790" s="144"/>
      <c r="O1790" s="144"/>
      <c r="P1790" s="144"/>
      <c r="Q1790" s="144"/>
      <c r="R1790" s="144"/>
      <c r="S1790" s="144"/>
    </row>
    <row r="1791" spans="1:19" x14ac:dyDescent="0.3">
      <c r="A1791" s="144"/>
      <c r="B1791" s="144"/>
      <c r="C1791" s="144"/>
      <c r="D1791" s="144"/>
      <c r="E1791" s="144"/>
      <c r="F1791" s="144"/>
      <c r="G1791" s="144"/>
      <c r="H1791" s="144"/>
      <c r="I1791" s="144"/>
      <c r="J1791" s="144"/>
      <c r="K1791" s="144"/>
      <c r="L1791" s="144"/>
      <c r="M1791" s="144"/>
      <c r="N1791" s="144"/>
      <c r="O1791" s="144"/>
      <c r="P1791" s="144"/>
      <c r="Q1791" s="144"/>
      <c r="R1791" s="144"/>
      <c r="S1791" s="144"/>
    </row>
    <row r="1792" spans="1:19" x14ac:dyDescent="0.3">
      <c r="A1792" s="144"/>
      <c r="B1792" s="144"/>
      <c r="C1792" s="144"/>
      <c r="D1792" s="144"/>
      <c r="E1792" s="144"/>
      <c r="F1792" s="144"/>
      <c r="G1792" s="144"/>
      <c r="H1792" s="144"/>
      <c r="I1792" s="144"/>
      <c r="J1792" s="144"/>
      <c r="K1792" s="144"/>
      <c r="L1792" s="144"/>
      <c r="M1792" s="144"/>
      <c r="N1792" s="144"/>
      <c r="O1792" s="144"/>
      <c r="P1792" s="144"/>
      <c r="Q1792" s="144"/>
      <c r="R1792" s="144"/>
      <c r="S1792" s="144"/>
    </row>
    <row r="1793" spans="1:19" x14ac:dyDescent="0.3">
      <c r="A1793" s="144"/>
      <c r="B1793" s="144"/>
      <c r="C1793" s="144"/>
      <c r="D1793" s="144"/>
      <c r="E1793" s="144"/>
      <c r="F1793" s="144"/>
      <c r="G1793" s="144"/>
      <c r="H1793" s="144"/>
      <c r="I1793" s="144"/>
      <c r="J1793" s="144"/>
      <c r="K1793" s="144"/>
      <c r="L1793" s="144"/>
      <c r="M1793" s="144"/>
      <c r="N1793" s="144"/>
      <c r="O1793" s="144"/>
      <c r="P1793" s="144"/>
      <c r="Q1793" s="144"/>
      <c r="R1793" s="144"/>
      <c r="S1793" s="144"/>
    </row>
    <row r="1794" spans="1:19" x14ac:dyDescent="0.3">
      <c r="A1794" s="144"/>
      <c r="B1794" s="144"/>
      <c r="C1794" s="144"/>
      <c r="D1794" s="144"/>
      <c r="E1794" s="144"/>
      <c r="F1794" s="144"/>
      <c r="G1794" s="144"/>
      <c r="H1794" s="144"/>
      <c r="I1794" s="144"/>
      <c r="J1794" s="144"/>
      <c r="K1794" s="144"/>
      <c r="L1794" s="144"/>
      <c r="M1794" s="144"/>
      <c r="N1794" s="144"/>
      <c r="O1794" s="144"/>
      <c r="P1794" s="144"/>
      <c r="Q1794" s="144"/>
      <c r="R1794" s="144"/>
      <c r="S1794" s="144"/>
    </row>
    <row r="1795" spans="1:19" x14ac:dyDescent="0.3">
      <c r="A1795" s="144"/>
      <c r="B1795" s="144"/>
      <c r="C1795" s="144"/>
      <c r="D1795" s="144"/>
      <c r="E1795" s="144"/>
      <c r="F1795" s="144"/>
      <c r="G1795" s="144"/>
      <c r="H1795" s="144"/>
      <c r="I1795" s="144"/>
      <c r="J1795" s="144"/>
      <c r="K1795" s="144"/>
      <c r="L1795" s="144"/>
      <c r="M1795" s="144"/>
      <c r="N1795" s="144"/>
      <c r="O1795" s="144"/>
      <c r="P1795" s="144"/>
      <c r="Q1795" s="144"/>
      <c r="R1795" s="144"/>
      <c r="S1795" s="144"/>
    </row>
    <row r="1796" spans="1:19" x14ac:dyDescent="0.3">
      <c r="A1796" s="144"/>
      <c r="B1796" s="144"/>
      <c r="C1796" s="144"/>
      <c r="D1796" s="144"/>
      <c r="E1796" s="144"/>
      <c r="F1796" s="144"/>
      <c r="G1796" s="144"/>
      <c r="H1796" s="144"/>
      <c r="I1796" s="144"/>
      <c r="J1796" s="144"/>
      <c r="K1796" s="144"/>
      <c r="L1796" s="144"/>
      <c r="M1796" s="144"/>
      <c r="N1796" s="144"/>
      <c r="O1796" s="144"/>
      <c r="P1796" s="144"/>
      <c r="Q1796" s="144"/>
      <c r="R1796" s="144"/>
      <c r="S1796" s="144"/>
    </row>
    <row r="1797" spans="1:19" x14ac:dyDescent="0.3">
      <c r="A1797" s="144"/>
      <c r="B1797" s="144"/>
      <c r="C1797" s="144"/>
      <c r="D1797" s="144"/>
      <c r="E1797" s="144"/>
      <c r="F1797" s="144"/>
      <c r="G1797" s="144"/>
      <c r="H1797" s="144"/>
      <c r="I1797" s="144"/>
      <c r="J1797" s="144"/>
      <c r="K1797" s="144"/>
      <c r="L1797" s="144"/>
      <c r="M1797" s="144"/>
      <c r="N1797" s="144"/>
      <c r="O1797" s="144"/>
      <c r="P1797" s="144"/>
      <c r="Q1797" s="144"/>
      <c r="R1797" s="144"/>
      <c r="S1797" s="144"/>
    </row>
    <row r="1798" spans="1:19" x14ac:dyDescent="0.3">
      <c r="A1798" s="144"/>
      <c r="B1798" s="144"/>
      <c r="C1798" s="144"/>
      <c r="D1798" s="144"/>
      <c r="E1798" s="144"/>
      <c r="F1798" s="144"/>
      <c r="G1798" s="144"/>
      <c r="H1798" s="144"/>
      <c r="I1798" s="144"/>
      <c r="J1798" s="144"/>
      <c r="K1798" s="144"/>
      <c r="L1798" s="144"/>
      <c r="M1798" s="144"/>
      <c r="N1798" s="144"/>
      <c r="O1798" s="144"/>
      <c r="P1798" s="144"/>
      <c r="Q1798" s="144"/>
      <c r="R1798" s="144"/>
      <c r="S1798" s="144"/>
    </row>
    <row r="1799" spans="1:19" x14ac:dyDescent="0.3">
      <c r="A1799" s="144"/>
      <c r="B1799" s="144"/>
      <c r="C1799" s="144"/>
      <c r="D1799" s="144"/>
      <c r="E1799" s="144"/>
      <c r="F1799" s="144"/>
      <c r="G1799" s="144"/>
      <c r="H1799" s="144"/>
      <c r="I1799" s="144"/>
      <c r="J1799" s="144"/>
      <c r="K1799" s="144"/>
      <c r="L1799" s="144"/>
      <c r="M1799" s="144"/>
      <c r="N1799" s="144"/>
      <c r="O1799" s="144"/>
      <c r="P1799" s="144"/>
      <c r="Q1799" s="144"/>
      <c r="R1799" s="144"/>
      <c r="S1799" s="144"/>
    </row>
    <row r="1800" spans="1:19" x14ac:dyDescent="0.3">
      <c r="A1800" s="144"/>
      <c r="B1800" s="144"/>
      <c r="C1800" s="144"/>
      <c r="D1800" s="144"/>
      <c r="E1800" s="144"/>
      <c r="F1800" s="144"/>
      <c r="G1800" s="144"/>
      <c r="H1800" s="144"/>
      <c r="I1800" s="144"/>
      <c r="J1800" s="144"/>
      <c r="K1800" s="144"/>
      <c r="L1800" s="144"/>
      <c r="M1800" s="144"/>
      <c r="N1800" s="144"/>
      <c r="O1800" s="144"/>
      <c r="P1800" s="144"/>
      <c r="Q1800" s="144"/>
      <c r="R1800" s="144"/>
      <c r="S1800" s="144"/>
    </row>
    <row r="1801" spans="1:19" x14ac:dyDescent="0.3">
      <c r="A1801" s="144"/>
      <c r="B1801" s="144"/>
      <c r="C1801" s="144"/>
      <c r="D1801" s="144"/>
      <c r="E1801" s="144"/>
      <c r="F1801" s="144"/>
      <c r="G1801" s="144"/>
      <c r="H1801" s="144"/>
      <c r="I1801" s="144"/>
      <c r="J1801" s="144"/>
      <c r="K1801" s="144"/>
      <c r="L1801" s="144"/>
      <c r="M1801" s="144"/>
      <c r="N1801" s="144"/>
      <c r="O1801" s="144"/>
      <c r="P1801" s="144"/>
      <c r="Q1801" s="144"/>
      <c r="R1801" s="144"/>
      <c r="S1801" s="144"/>
    </row>
    <row r="1802" spans="1:19" x14ac:dyDescent="0.3">
      <c r="A1802" s="144"/>
      <c r="B1802" s="144"/>
      <c r="C1802" s="144"/>
      <c r="D1802" s="144"/>
      <c r="E1802" s="144"/>
      <c r="F1802" s="144"/>
      <c r="G1802" s="144"/>
      <c r="H1802" s="144"/>
      <c r="I1802" s="144"/>
      <c r="J1802" s="144"/>
      <c r="K1802" s="144"/>
      <c r="L1802" s="144"/>
      <c r="M1802" s="144"/>
      <c r="N1802" s="144"/>
      <c r="O1802" s="144"/>
      <c r="P1802" s="144"/>
      <c r="Q1802" s="144"/>
      <c r="R1802" s="144"/>
      <c r="S1802" s="144"/>
    </row>
    <row r="1803" spans="1:19" x14ac:dyDescent="0.3">
      <c r="A1803" s="144"/>
      <c r="B1803" s="144"/>
      <c r="C1803" s="144"/>
      <c r="D1803" s="144"/>
      <c r="E1803" s="144"/>
      <c r="F1803" s="144"/>
      <c r="G1803" s="144"/>
      <c r="H1803" s="144"/>
      <c r="I1803" s="144"/>
      <c r="J1803" s="144"/>
      <c r="K1803" s="144"/>
      <c r="L1803" s="144"/>
      <c r="M1803" s="144"/>
      <c r="N1803" s="144"/>
      <c r="O1803" s="144"/>
      <c r="P1803" s="144"/>
      <c r="Q1803" s="144"/>
      <c r="R1803" s="144"/>
      <c r="S1803" s="144"/>
    </row>
    <row r="1804" spans="1:19" x14ac:dyDescent="0.3">
      <c r="A1804" s="144"/>
      <c r="B1804" s="144"/>
      <c r="C1804" s="144"/>
      <c r="D1804" s="144"/>
      <c r="E1804" s="144"/>
      <c r="F1804" s="144"/>
      <c r="G1804" s="144"/>
      <c r="H1804" s="144"/>
      <c r="I1804" s="144"/>
      <c r="J1804" s="144"/>
      <c r="K1804" s="144"/>
      <c r="L1804" s="144"/>
      <c r="M1804" s="144"/>
      <c r="N1804" s="144"/>
      <c r="O1804" s="144"/>
      <c r="P1804" s="144"/>
      <c r="Q1804" s="144"/>
      <c r="R1804" s="144"/>
      <c r="S1804" s="144"/>
    </row>
    <row r="1805" spans="1:19" x14ac:dyDescent="0.3">
      <c r="A1805" s="144"/>
      <c r="B1805" s="144"/>
      <c r="C1805" s="144"/>
      <c r="D1805" s="144"/>
      <c r="E1805" s="144"/>
      <c r="F1805" s="144"/>
      <c r="G1805" s="144"/>
      <c r="H1805" s="144"/>
      <c r="I1805" s="144"/>
      <c r="J1805" s="144"/>
      <c r="K1805" s="144"/>
      <c r="L1805" s="144"/>
      <c r="M1805" s="144"/>
      <c r="N1805" s="144"/>
      <c r="O1805" s="144"/>
      <c r="P1805" s="144"/>
      <c r="Q1805" s="144"/>
      <c r="R1805" s="144"/>
      <c r="S1805" s="144"/>
    </row>
    <row r="1806" spans="1:19" x14ac:dyDescent="0.3">
      <c r="A1806" s="144"/>
      <c r="B1806" s="144"/>
      <c r="C1806" s="144"/>
      <c r="D1806" s="144"/>
      <c r="E1806" s="144"/>
      <c r="F1806" s="144"/>
      <c r="G1806" s="144"/>
      <c r="H1806" s="144"/>
      <c r="I1806" s="144"/>
      <c r="J1806" s="144"/>
      <c r="K1806" s="144"/>
      <c r="L1806" s="144"/>
      <c r="M1806" s="144"/>
      <c r="N1806" s="144"/>
      <c r="O1806" s="144"/>
      <c r="P1806" s="144"/>
      <c r="Q1806" s="144"/>
      <c r="R1806" s="144"/>
      <c r="S1806" s="144"/>
    </row>
    <row r="1807" spans="1:19" x14ac:dyDescent="0.3">
      <c r="A1807" s="144"/>
      <c r="B1807" s="144"/>
      <c r="C1807" s="144"/>
      <c r="D1807" s="144"/>
      <c r="E1807" s="144"/>
      <c r="F1807" s="144"/>
      <c r="G1807" s="144"/>
      <c r="H1807" s="144"/>
      <c r="I1807" s="144"/>
      <c r="J1807" s="144"/>
      <c r="K1807" s="144"/>
      <c r="L1807" s="144"/>
      <c r="M1807" s="144"/>
      <c r="N1807" s="144"/>
      <c r="O1807" s="144"/>
      <c r="P1807" s="144"/>
      <c r="Q1807" s="144"/>
      <c r="R1807" s="144"/>
      <c r="S1807" s="144"/>
    </row>
    <row r="1808" spans="1:19" x14ac:dyDescent="0.3">
      <c r="A1808" s="144"/>
      <c r="B1808" s="144"/>
      <c r="C1808" s="144"/>
      <c r="D1808" s="144"/>
      <c r="E1808" s="144"/>
      <c r="F1808" s="144"/>
      <c r="G1808" s="144"/>
      <c r="H1808" s="144"/>
      <c r="I1808" s="144"/>
      <c r="J1808" s="144"/>
      <c r="K1808" s="144"/>
      <c r="L1808" s="144"/>
      <c r="M1808" s="144"/>
      <c r="N1808" s="144"/>
      <c r="O1808" s="144"/>
      <c r="P1808" s="144"/>
      <c r="Q1808" s="144"/>
      <c r="R1808" s="144"/>
      <c r="S1808" s="144"/>
    </row>
    <row r="1809" spans="1:19" x14ac:dyDescent="0.3">
      <c r="A1809" s="144"/>
      <c r="B1809" s="144"/>
      <c r="C1809" s="144"/>
      <c r="D1809" s="144"/>
      <c r="E1809" s="144"/>
      <c r="F1809" s="144"/>
      <c r="G1809" s="144"/>
      <c r="H1809" s="144"/>
      <c r="I1809" s="144"/>
      <c r="J1809" s="144"/>
      <c r="K1809" s="144"/>
      <c r="L1809" s="144"/>
      <c r="M1809" s="144"/>
      <c r="N1809" s="144"/>
      <c r="O1809" s="144"/>
      <c r="P1809" s="144"/>
      <c r="Q1809" s="144"/>
      <c r="R1809" s="144"/>
      <c r="S1809" s="144"/>
    </row>
    <row r="1810" spans="1:19" x14ac:dyDescent="0.3">
      <c r="A1810" s="144"/>
      <c r="B1810" s="144"/>
      <c r="C1810" s="144"/>
      <c r="D1810" s="144"/>
      <c r="E1810" s="144"/>
      <c r="F1810" s="144"/>
      <c r="G1810" s="144"/>
      <c r="H1810" s="144"/>
      <c r="I1810" s="144"/>
      <c r="J1810" s="144"/>
      <c r="K1810" s="144"/>
      <c r="L1810" s="144"/>
      <c r="M1810" s="144"/>
      <c r="N1810" s="144"/>
      <c r="O1810" s="144"/>
      <c r="P1810" s="144"/>
      <c r="Q1810" s="144"/>
      <c r="R1810" s="144"/>
      <c r="S1810" s="144"/>
    </row>
    <row r="1811" spans="1:19" x14ac:dyDescent="0.3">
      <c r="A1811" s="144"/>
      <c r="B1811" s="144"/>
      <c r="C1811" s="144"/>
      <c r="D1811" s="144"/>
      <c r="E1811" s="144"/>
      <c r="F1811" s="144"/>
      <c r="G1811" s="144"/>
      <c r="H1811" s="144"/>
      <c r="I1811" s="144"/>
      <c r="J1811" s="144"/>
      <c r="K1811" s="144"/>
      <c r="L1811" s="144"/>
      <c r="M1811" s="144"/>
      <c r="N1811" s="144"/>
      <c r="O1811" s="144"/>
      <c r="P1811" s="144"/>
      <c r="Q1811" s="144"/>
      <c r="R1811" s="144"/>
      <c r="S1811" s="144"/>
    </row>
    <row r="1812" spans="1:19" x14ac:dyDescent="0.3">
      <c r="A1812" s="144"/>
      <c r="B1812" s="144"/>
      <c r="C1812" s="144"/>
      <c r="D1812" s="144"/>
      <c r="E1812" s="144"/>
      <c r="F1812" s="144"/>
      <c r="G1812" s="144"/>
      <c r="H1812" s="144"/>
      <c r="I1812" s="144"/>
      <c r="J1812" s="144"/>
      <c r="K1812" s="144"/>
      <c r="L1812" s="144"/>
      <c r="M1812" s="144"/>
      <c r="N1812" s="144"/>
      <c r="O1812" s="144"/>
      <c r="P1812" s="144"/>
      <c r="Q1812" s="144"/>
      <c r="R1812" s="144"/>
      <c r="S1812" s="144"/>
    </row>
    <row r="1813" spans="1:19" x14ac:dyDescent="0.3">
      <c r="A1813" s="144"/>
      <c r="B1813" s="144"/>
      <c r="C1813" s="144"/>
      <c r="D1813" s="144"/>
      <c r="E1813" s="144"/>
      <c r="F1813" s="144"/>
      <c r="G1813" s="144"/>
      <c r="H1813" s="144"/>
      <c r="I1813" s="144"/>
      <c r="J1813" s="144"/>
      <c r="K1813" s="144"/>
      <c r="L1813" s="144"/>
      <c r="M1813" s="144"/>
      <c r="N1813" s="144"/>
      <c r="O1813" s="144"/>
      <c r="P1813" s="144"/>
      <c r="Q1813" s="144"/>
      <c r="R1813" s="144"/>
      <c r="S1813" s="144"/>
    </row>
    <row r="1814" spans="1:19" x14ac:dyDescent="0.3">
      <c r="A1814" s="144"/>
      <c r="B1814" s="144"/>
      <c r="C1814" s="144"/>
      <c r="D1814" s="144"/>
      <c r="E1814" s="144"/>
      <c r="F1814" s="144"/>
      <c r="G1814" s="144"/>
      <c r="H1814" s="144"/>
      <c r="I1814" s="144"/>
      <c r="J1814" s="144"/>
      <c r="K1814" s="144"/>
      <c r="L1814" s="144"/>
      <c r="M1814" s="144"/>
      <c r="N1814" s="144"/>
      <c r="O1814" s="144"/>
      <c r="P1814" s="144"/>
      <c r="Q1814" s="144"/>
      <c r="R1814" s="144"/>
      <c r="S1814" s="144"/>
    </row>
    <row r="1815" spans="1:19" x14ac:dyDescent="0.3">
      <c r="A1815" s="144"/>
      <c r="B1815" s="144"/>
      <c r="C1815" s="144"/>
      <c r="D1815" s="144"/>
      <c r="E1815" s="144"/>
      <c r="F1815" s="144"/>
      <c r="G1815" s="144"/>
      <c r="H1815" s="144"/>
      <c r="I1815" s="144"/>
      <c r="J1815" s="144"/>
      <c r="K1815" s="144"/>
      <c r="L1815" s="144"/>
      <c r="M1815" s="144"/>
      <c r="N1815" s="144"/>
      <c r="O1815" s="144"/>
      <c r="P1815" s="144"/>
      <c r="Q1815" s="144"/>
      <c r="R1815" s="144"/>
      <c r="S1815" s="144"/>
    </row>
    <row r="1816" spans="1:19" x14ac:dyDescent="0.3">
      <c r="A1816" s="144"/>
      <c r="B1816" s="144"/>
      <c r="C1816" s="144"/>
      <c r="D1816" s="144"/>
      <c r="E1816" s="144"/>
      <c r="F1816" s="144"/>
      <c r="G1816" s="144"/>
      <c r="H1816" s="144"/>
      <c r="I1816" s="144"/>
      <c r="J1816" s="144"/>
      <c r="K1816" s="144"/>
      <c r="L1816" s="144"/>
      <c r="M1816" s="144"/>
      <c r="N1816" s="144"/>
      <c r="O1816" s="144"/>
      <c r="P1816" s="144"/>
      <c r="Q1816" s="144"/>
      <c r="R1816" s="144"/>
      <c r="S1816" s="144"/>
    </row>
    <row r="1817" spans="1:19" x14ac:dyDescent="0.3">
      <c r="A1817" s="144"/>
      <c r="B1817" s="144"/>
      <c r="C1817" s="144"/>
      <c r="D1817" s="144"/>
      <c r="E1817" s="144"/>
      <c r="F1817" s="144"/>
      <c r="G1817" s="144"/>
      <c r="H1817" s="144"/>
      <c r="I1817" s="144"/>
      <c r="J1817" s="144"/>
      <c r="K1817" s="144"/>
      <c r="L1817" s="144"/>
      <c r="M1817" s="144"/>
      <c r="N1817" s="144"/>
      <c r="O1817" s="144"/>
      <c r="P1817" s="144"/>
      <c r="Q1817" s="144"/>
      <c r="R1817" s="144"/>
      <c r="S1817" s="144"/>
    </row>
    <row r="1818" spans="1:19" x14ac:dyDescent="0.3">
      <c r="A1818" s="144"/>
      <c r="B1818" s="144"/>
      <c r="C1818" s="144"/>
      <c r="D1818" s="144"/>
      <c r="E1818" s="144"/>
      <c r="F1818" s="144"/>
      <c r="G1818" s="144"/>
      <c r="H1818" s="144"/>
      <c r="I1818" s="144"/>
      <c r="J1818" s="144"/>
      <c r="K1818" s="144"/>
      <c r="L1818" s="144"/>
      <c r="M1818" s="144"/>
      <c r="N1818" s="144"/>
      <c r="O1818" s="144"/>
      <c r="P1818" s="144"/>
      <c r="Q1818" s="144"/>
      <c r="R1818" s="144"/>
      <c r="S1818" s="144"/>
    </row>
    <row r="1819" spans="1:19" x14ac:dyDescent="0.3">
      <c r="A1819" s="144"/>
      <c r="B1819" s="144"/>
      <c r="C1819" s="144"/>
      <c r="D1819" s="144"/>
      <c r="E1819" s="144"/>
      <c r="F1819" s="144"/>
      <c r="G1819" s="144"/>
      <c r="H1819" s="144"/>
      <c r="I1819" s="144"/>
      <c r="J1819" s="144"/>
      <c r="K1819" s="144"/>
      <c r="L1819" s="144"/>
      <c r="M1819" s="144"/>
      <c r="N1819" s="144"/>
      <c r="O1819" s="144"/>
      <c r="P1819" s="144"/>
      <c r="Q1819" s="144"/>
      <c r="R1819" s="144"/>
      <c r="S1819" s="144"/>
    </row>
    <row r="1820" spans="1:19" x14ac:dyDescent="0.3">
      <c r="A1820" s="144"/>
      <c r="B1820" s="144"/>
      <c r="C1820" s="144"/>
      <c r="D1820" s="144"/>
      <c r="E1820" s="144"/>
      <c r="F1820" s="144"/>
      <c r="G1820" s="144"/>
      <c r="H1820" s="144"/>
      <c r="I1820" s="144"/>
      <c r="J1820" s="144"/>
      <c r="K1820" s="144"/>
      <c r="L1820" s="144"/>
      <c r="M1820" s="144"/>
      <c r="N1820" s="144"/>
      <c r="O1820" s="144"/>
      <c r="P1820" s="144"/>
      <c r="Q1820" s="144"/>
      <c r="R1820" s="144"/>
      <c r="S1820" s="144"/>
    </row>
    <row r="1821" spans="1:19" x14ac:dyDescent="0.3">
      <c r="A1821" s="144"/>
      <c r="B1821" s="144"/>
      <c r="C1821" s="144"/>
      <c r="D1821" s="144"/>
      <c r="E1821" s="144"/>
      <c r="F1821" s="144"/>
      <c r="G1821" s="144"/>
      <c r="H1821" s="144"/>
      <c r="I1821" s="144"/>
      <c r="J1821" s="144"/>
      <c r="K1821" s="144"/>
      <c r="L1821" s="144"/>
      <c r="M1821" s="144"/>
      <c r="N1821" s="144"/>
      <c r="O1821" s="144"/>
      <c r="P1821" s="144"/>
      <c r="Q1821" s="144"/>
      <c r="R1821" s="144"/>
      <c r="S1821" s="144"/>
    </row>
    <row r="1822" spans="1:19" x14ac:dyDescent="0.3">
      <c r="A1822" s="144"/>
      <c r="B1822" s="144"/>
      <c r="C1822" s="144"/>
      <c r="D1822" s="144"/>
      <c r="E1822" s="144"/>
      <c r="F1822" s="144"/>
      <c r="G1822" s="144"/>
      <c r="H1822" s="144"/>
      <c r="I1822" s="144"/>
      <c r="J1822" s="144"/>
      <c r="K1822" s="144"/>
      <c r="L1822" s="144"/>
      <c r="M1822" s="144"/>
      <c r="N1822" s="144"/>
      <c r="O1822" s="144"/>
      <c r="P1822" s="144"/>
      <c r="Q1822" s="144"/>
      <c r="R1822" s="144"/>
      <c r="S1822" s="144"/>
    </row>
    <row r="1823" spans="1:19" x14ac:dyDescent="0.3">
      <c r="A1823" s="144"/>
      <c r="B1823" s="144"/>
      <c r="C1823" s="144"/>
      <c r="D1823" s="144"/>
      <c r="E1823" s="144"/>
      <c r="F1823" s="144"/>
      <c r="G1823" s="144"/>
      <c r="H1823" s="144"/>
      <c r="I1823" s="144"/>
      <c r="J1823" s="144"/>
      <c r="K1823" s="144"/>
      <c r="L1823" s="144"/>
      <c r="M1823" s="144"/>
      <c r="N1823" s="144"/>
      <c r="O1823" s="144"/>
      <c r="P1823" s="144"/>
      <c r="Q1823" s="144"/>
      <c r="R1823" s="144"/>
      <c r="S1823" s="144"/>
    </row>
    <row r="1824" spans="1:19" x14ac:dyDescent="0.3">
      <c r="A1824" s="144"/>
      <c r="B1824" s="144"/>
      <c r="C1824" s="144"/>
      <c r="D1824" s="144"/>
      <c r="E1824" s="144"/>
      <c r="F1824" s="144"/>
      <c r="G1824" s="144"/>
      <c r="H1824" s="144"/>
      <c r="I1824" s="144"/>
      <c r="J1824" s="144"/>
      <c r="K1824" s="144"/>
      <c r="L1824" s="144"/>
      <c r="M1824" s="144"/>
      <c r="N1824" s="144"/>
      <c r="O1824" s="144"/>
      <c r="P1824" s="144"/>
      <c r="Q1824" s="144"/>
      <c r="R1824" s="144"/>
      <c r="S1824" s="144"/>
    </row>
    <row r="1825" spans="1:19" x14ac:dyDescent="0.3">
      <c r="A1825" s="144"/>
      <c r="B1825" s="144"/>
      <c r="C1825" s="144"/>
      <c r="D1825" s="144"/>
      <c r="E1825" s="144"/>
      <c r="F1825" s="144"/>
      <c r="G1825" s="144"/>
      <c r="H1825" s="144"/>
      <c r="I1825" s="144"/>
      <c r="J1825" s="144"/>
      <c r="K1825" s="144"/>
      <c r="L1825" s="144"/>
      <c r="M1825" s="144"/>
      <c r="N1825" s="144"/>
      <c r="O1825" s="144"/>
      <c r="P1825" s="144"/>
      <c r="Q1825" s="144"/>
      <c r="R1825" s="144"/>
      <c r="S1825" s="144"/>
    </row>
    <row r="1826" spans="1:19" x14ac:dyDescent="0.3">
      <c r="A1826" s="144"/>
      <c r="B1826" s="144"/>
      <c r="C1826" s="144"/>
      <c r="D1826" s="144"/>
      <c r="E1826" s="144"/>
      <c r="F1826" s="144"/>
      <c r="G1826" s="144"/>
      <c r="H1826" s="144"/>
      <c r="I1826" s="144"/>
      <c r="J1826" s="144"/>
      <c r="K1826" s="144"/>
      <c r="L1826" s="144"/>
      <c r="M1826" s="144"/>
      <c r="N1826" s="144"/>
      <c r="O1826" s="144"/>
      <c r="P1826" s="144"/>
      <c r="Q1826" s="144"/>
      <c r="R1826" s="144"/>
      <c r="S1826" s="144"/>
    </row>
    <row r="1827" spans="1:19" x14ac:dyDescent="0.3">
      <c r="A1827" s="144"/>
      <c r="B1827" s="144"/>
      <c r="C1827" s="144"/>
      <c r="D1827" s="144"/>
      <c r="E1827" s="144"/>
      <c r="F1827" s="144"/>
      <c r="G1827" s="144"/>
      <c r="H1827" s="144"/>
      <c r="I1827" s="144"/>
      <c r="J1827" s="144"/>
      <c r="K1827" s="144"/>
      <c r="L1827" s="144"/>
      <c r="M1827" s="144"/>
      <c r="N1827" s="144"/>
      <c r="O1827" s="144"/>
      <c r="P1827" s="144"/>
      <c r="Q1827" s="144"/>
      <c r="R1827" s="144"/>
      <c r="S1827" s="144"/>
    </row>
    <row r="1828" spans="1:19" x14ac:dyDescent="0.3">
      <c r="A1828" s="144"/>
      <c r="B1828" s="144"/>
      <c r="C1828" s="144"/>
      <c r="D1828" s="144"/>
      <c r="E1828" s="144"/>
      <c r="F1828" s="144"/>
      <c r="G1828" s="144"/>
      <c r="H1828" s="144"/>
      <c r="I1828" s="144"/>
      <c r="J1828" s="144"/>
      <c r="K1828" s="144"/>
      <c r="L1828" s="144"/>
      <c r="M1828" s="144"/>
      <c r="N1828" s="144"/>
      <c r="O1828" s="144"/>
      <c r="P1828" s="144"/>
      <c r="Q1828" s="144"/>
      <c r="R1828" s="144"/>
      <c r="S1828" s="144"/>
    </row>
    <row r="1829" spans="1:19" x14ac:dyDescent="0.3">
      <c r="A1829" s="144"/>
      <c r="B1829" s="144"/>
      <c r="C1829" s="144"/>
      <c r="D1829" s="144"/>
      <c r="E1829" s="144"/>
      <c r="F1829" s="144"/>
      <c r="G1829" s="144"/>
      <c r="H1829" s="144"/>
      <c r="I1829" s="144"/>
      <c r="J1829" s="144"/>
      <c r="K1829" s="144"/>
      <c r="L1829" s="144"/>
      <c r="M1829" s="144"/>
      <c r="N1829" s="144"/>
      <c r="O1829" s="144"/>
      <c r="P1829" s="144"/>
      <c r="Q1829" s="144"/>
      <c r="R1829" s="144"/>
      <c r="S1829" s="144"/>
    </row>
    <row r="1830" spans="1:19" x14ac:dyDescent="0.3">
      <c r="A1830" s="144"/>
      <c r="B1830" s="144"/>
      <c r="C1830" s="144"/>
      <c r="D1830" s="144"/>
      <c r="E1830" s="144"/>
      <c r="F1830" s="144"/>
      <c r="G1830" s="144"/>
      <c r="H1830" s="144"/>
      <c r="I1830" s="144"/>
      <c r="J1830" s="144"/>
      <c r="K1830" s="144"/>
      <c r="L1830" s="144"/>
      <c r="M1830" s="144"/>
      <c r="N1830" s="144"/>
      <c r="O1830" s="144"/>
      <c r="P1830" s="144"/>
      <c r="Q1830" s="144"/>
      <c r="R1830" s="144"/>
      <c r="S1830" s="144"/>
    </row>
    <row r="1831" spans="1:19" x14ac:dyDescent="0.3">
      <c r="A1831" s="144"/>
      <c r="B1831" s="144"/>
      <c r="C1831" s="144"/>
      <c r="D1831" s="144"/>
      <c r="E1831" s="144"/>
      <c r="F1831" s="144"/>
      <c r="G1831" s="144"/>
      <c r="H1831" s="144"/>
      <c r="I1831" s="144"/>
      <c r="J1831" s="144"/>
      <c r="K1831" s="144"/>
      <c r="L1831" s="144"/>
      <c r="M1831" s="144"/>
      <c r="N1831" s="144"/>
      <c r="O1831" s="144"/>
      <c r="P1831" s="144"/>
      <c r="Q1831" s="144"/>
      <c r="R1831" s="144"/>
      <c r="S1831" s="144"/>
    </row>
    <row r="1832" spans="1:19" x14ac:dyDescent="0.3">
      <c r="A1832" s="144"/>
      <c r="B1832" s="144"/>
      <c r="C1832" s="144"/>
      <c r="D1832" s="144"/>
      <c r="E1832" s="144"/>
      <c r="F1832" s="144"/>
      <c r="G1832" s="144"/>
      <c r="H1832" s="144"/>
      <c r="I1832" s="144"/>
      <c r="J1832" s="144"/>
      <c r="K1832" s="144"/>
      <c r="L1832" s="144"/>
      <c r="M1832" s="144"/>
      <c r="N1832" s="144"/>
      <c r="O1832" s="144"/>
      <c r="P1832" s="144"/>
      <c r="Q1832" s="144"/>
      <c r="R1832" s="144"/>
      <c r="S1832" s="144"/>
    </row>
    <row r="1833" spans="1:19" x14ac:dyDescent="0.3">
      <c r="A1833" s="144"/>
      <c r="B1833" s="144"/>
      <c r="C1833" s="144"/>
      <c r="D1833" s="144"/>
      <c r="E1833" s="144"/>
      <c r="F1833" s="144"/>
      <c r="G1833" s="144"/>
      <c r="H1833" s="144"/>
      <c r="I1833" s="144"/>
      <c r="J1833" s="144"/>
      <c r="K1833" s="144"/>
      <c r="L1833" s="144"/>
      <c r="M1833" s="144"/>
      <c r="N1833" s="144"/>
      <c r="O1833" s="144"/>
      <c r="P1833" s="144"/>
      <c r="Q1833" s="144"/>
      <c r="R1833" s="144"/>
      <c r="S1833" s="144"/>
    </row>
    <row r="1834" spans="1:19" x14ac:dyDescent="0.3">
      <c r="A1834" s="144"/>
      <c r="B1834" s="144"/>
      <c r="C1834" s="144"/>
      <c r="D1834" s="144"/>
      <c r="E1834" s="144"/>
      <c r="F1834" s="144"/>
      <c r="G1834" s="144"/>
      <c r="H1834" s="144"/>
      <c r="I1834" s="144"/>
      <c r="J1834" s="144"/>
      <c r="K1834" s="144"/>
      <c r="L1834" s="144"/>
      <c r="M1834" s="144"/>
      <c r="N1834" s="144"/>
      <c r="O1834" s="144"/>
      <c r="P1834" s="144"/>
      <c r="Q1834" s="144"/>
      <c r="R1834" s="144"/>
      <c r="S1834" s="144"/>
    </row>
    <row r="1835" spans="1:19" x14ac:dyDescent="0.3">
      <c r="A1835" s="144"/>
      <c r="B1835" s="144"/>
      <c r="C1835" s="144"/>
      <c r="D1835" s="144"/>
      <c r="E1835" s="144"/>
      <c r="F1835" s="144"/>
      <c r="G1835" s="144"/>
      <c r="H1835" s="144"/>
      <c r="I1835" s="144"/>
      <c r="J1835" s="144"/>
      <c r="K1835" s="144"/>
      <c r="L1835" s="144"/>
      <c r="M1835" s="144"/>
      <c r="N1835" s="144"/>
      <c r="O1835" s="144"/>
      <c r="P1835" s="144"/>
      <c r="Q1835" s="144"/>
      <c r="R1835" s="144"/>
      <c r="S1835" s="144"/>
    </row>
    <row r="1836" spans="1:19" x14ac:dyDescent="0.3">
      <c r="A1836" s="144"/>
      <c r="B1836" s="144"/>
      <c r="C1836" s="144"/>
      <c r="D1836" s="144"/>
      <c r="E1836" s="144"/>
      <c r="F1836" s="144"/>
      <c r="G1836" s="144"/>
      <c r="H1836" s="144"/>
      <c r="I1836" s="144"/>
      <c r="J1836" s="144"/>
      <c r="K1836" s="144"/>
      <c r="L1836" s="144"/>
      <c r="M1836" s="144"/>
      <c r="N1836" s="144"/>
      <c r="O1836" s="144"/>
      <c r="P1836" s="144"/>
      <c r="Q1836" s="144"/>
      <c r="R1836" s="144"/>
      <c r="S1836" s="144"/>
    </row>
    <row r="1837" spans="1:19" x14ac:dyDescent="0.3">
      <c r="A1837" s="144"/>
      <c r="B1837" s="144"/>
      <c r="C1837" s="144"/>
      <c r="D1837" s="144"/>
      <c r="E1837" s="144"/>
      <c r="F1837" s="144"/>
      <c r="G1837" s="144"/>
      <c r="H1837" s="144"/>
      <c r="I1837" s="144"/>
      <c r="J1837" s="144"/>
      <c r="K1837" s="144"/>
      <c r="L1837" s="144"/>
      <c r="M1837" s="144"/>
      <c r="N1837" s="144"/>
      <c r="O1837" s="144"/>
      <c r="P1837" s="144"/>
      <c r="Q1837" s="144"/>
      <c r="R1837" s="144"/>
      <c r="S1837" s="144"/>
    </row>
    <row r="1838" spans="1:19" x14ac:dyDescent="0.3">
      <c r="A1838" s="144"/>
      <c r="B1838" s="144"/>
      <c r="C1838" s="144"/>
      <c r="D1838" s="144"/>
      <c r="E1838" s="144"/>
      <c r="F1838" s="144"/>
      <c r="G1838" s="144"/>
      <c r="H1838" s="144"/>
      <c r="I1838" s="144"/>
      <c r="J1838" s="144"/>
      <c r="K1838" s="144"/>
      <c r="L1838" s="144"/>
      <c r="M1838" s="144"/>
      <c r="N1838" s="144"/>
      <c r="O1838" s="144"/>
      <c r="P1838" s="144"/>
      <c r="Q1838" s="144"/>
      <c r="R1838" s="144"/>
      <c r="S1838" s="144"/>
    </row>
    <row r="1839" spans="1:19" x14ac:dyDescent="0.3">
      <c r="A1839" s="144"/>
      <c r="B1839" s="144"/>
      <c r="C1839" s="144"/>
      <c r="D1839" s="144"/>
      <c r="E1839" s="144"/>
      <c r="F1839" s="144"/>
      <c r="G1839" s="144"/>
      <c r="H1839" s="144"/>
      <c r="I1839" s="144"/>
      <c r="J1839" s="144"/>
      <c r="K1839" s="144"/>
      <c r="L1839" s="144"/>
      <c r="M1839" s="144"/>
      <c r="N1839" s="144"/>
      <c r="O1839" s="144"/>
      <c r="P1839" s="144"/>
      <c r="Q1839" s="144"/>
      <c r="R1839" s="144"/>
      <c r="S1839" s="144"/>
    </row>
    <row r="1840" spans="1:19" x14ac:dyDescent="0.3">
      <c r="A1840" s="144"/>
      <c r="B1840" s="144"/>
      <c r="C1840" s="144"/>
      <c r="D1840" s="144"/>
      <c r="E1840" s="144"/>
      <c r="F1840" s="144"/>
      <c r="G1840" s="144"/>
      <c r="H1840" s="144"/>
      <c r="I1840" s="144"/>
      <c r="J1840" s="144"/>
      <c r="K1840" s="144"/>
      <c r="L1840" s="144"/>
      <c r="M1840" s="144"/>
      <c r="N1840" s="144"/>
      <c r="O1840" s="144"/>
      <c r="P1840" s="144"/>
      <c r="Q1840" s="144"/>
      <c r="R1840" s="144"/>
      <c r="S1840" s="144"/>
    </row>
    <row r="1841" spans="1:19" x14ac:dyDescent="0.3">
      <c r="A1841" s="144"/>
      <c r="B1841" s="144"/>
      <c r="C1841" s="144"/>
      <c r="D1841" s="144"/>
      <c r="E1841" s="144"/>
      <c r="F1841" s="144"/>
      <c r="G1841" s="144"/>
      <c r="H1841" s="144"/>
      <c r="I1841" s="144"/>
      <c r="J1841" s="144"/>
      <c r="K1841" s="144"/>
      <c r="L1841" s="144"/>
      <c r="M1841" s="144"/>
      <c r="N1841" s="144"/>
      <c r="O1841" s="144"/>
      <c r="P1841" s="144"/>
      <c r="Q1841" s="144"/>
      <c r="R1841" s="144"/>
      <c r="S1841" s="144"/>
    </row>
    <row r="1842" spans="1:19" x14ac:dyDescent="0.3">
      <c r="A1842" s="144"/>
      <c r="B1842" s="144"/>
      <c r="C1842" s="144"/>
      <c r="D1842" s="144"/>
      <c r="E1842" s="144"/>
      <c r="F1842" s="144"/>
      <c r="G1842" s="144"/>
      <c r="H1842" s="144"/>
      <c r="I1842" s="144"/>
      <c r="J1842" s="144"/>
      <c r="K1842" s="144"/>
      <c r="L1842" s="144"/>
      <c r="M1842" s="144"/>
      <c r="N1842" s="144"/>
      <c r="O1842" s="144"/>
      <c r="P1842" s="144"/>
      <c r="Q1842" s="144"/>
      <c r="R1842" s="144"/>
      <c r="S1842" s="144"/>
    </row>
    <row r="1843" spans="1:19" x14ac:dyDescent="0.3">
      <c r="A1843" s="144"/>
      <c r="B1843" s="144"/>
      <c r="C1843" s="144"/>
      <c r="D1843" s="144"/>
      <c r="E1843" s="144"/>
      <c r="F1843" s="144"/>
      <c r="G1843" s="144"/>
      <c r="H1843" s="144"/>
      <c r="I1843" s="144"/>
      <c r="J1843" s="144"/>
      <c r="K1843" s="144"/>
      <c r="L1843" s="144"/>
      <c r="M1843" s="144"/>
      <c r="N1843" s="144"/>
      <c r="O1843" s="144"/>
      <c r="P1843" s="144"/>
      <c r="Q1843" s="144"/>
      <c r="R1843" s="144"/>
      <c r="S1843" s="144"/>
    </row>
    <row r="1844" spans="1:19" x14ac:dyDescent="0.3">
      <c r="A1844" s="144"/>
      <c r="B1844" s="144"/>
      <c r="C1844" s="144"/>
      <c r="D1844" s="144"/>
      <c r="E1844" s="144"/>
      <c r="F1844" s="144"/>
      <c r="G1844" s="144"/>
      <c r="H1844" s="144"/>
      <c r="I1844" s="144"/>
      <c r="J1844" s="144"/>
      <c r="K1844" s="144"/>
      <c r="L1844" s="144"/>
      <c r="M1844" s="144"/>
      <c r="N1844" s="144"/>
      <c r="O1844" s="144"/>
      <c r="P1844" s="144"/>
      <c r="Q1844" s="144"/>
      <c r="R1844" s="144"/>
      <c r="S1844" s="144"/>
    </row>
    <row r="1845" spans="1:19" x14ac:dyDescent="0.3">
      <c r="A1845" s="144"/>
      <c r="B1845" s="144"/>
      <c r="C1845" s="144"/>
      <c r="D1845" s="144"/>
      <c r="E1845" s="144"/>
      <c r="F1845" s="144"/>
      <c r="G1845" s="144"/>
      <c r="H1845" s="144"/>
      <c r="I1845" s="144"/>
      <c r="J1845" s="144"/>
      <c r="K1845" s="144"/>
      <c r="L1845" s="144"/>
      <c r="M1845" s="144"/>
      <c r="N1845" s="144"/>
      <c r="O1845" s="144"/>
      <c r="P1845" s="144"/>
      <c r="Q1845" s="144"/>
      <c r="R1845" s="144"/>
      <c r="S1845" s="144"/>
    </row>
    <row r="1846" spans="1:19" x14ac:dyDescent="0.3">
      <c r="A1846" s="144"/>
      <c r="B1846" s="144"/>
      <c r="C1846" s="144"/>
      <c r="D1846" s="144"/>
      <c r="E1846" s="144"/>
      <c r="F1846" s="144"/>
      <c r="G1846" s="144"/>
      <c r="H1846" s="144"/>
      <c r="I1846" s="144"/>
      <c r="J1846" s="144"/>
      <c r="K1846" s="144"/>
      <c r="L1846" s="144"/>
      <c r="M1846" s="144"/>
      <c r="N1846" s="144"/>
      <c r="O1846" s="144"/>
      <c r="P1846" s="144"/>
      <c r="Q1846" s="144"/>
      <c r="R1846" s="144"/>
      <c r="S1846" s="144"/>
    </row>
    <row r="1847" spans="1:19" x14ac:dyDescent="0.3">
      <c r="A1847" s="144"/>
      <c r="B1847" s="144"/>
      <c r="C1847" s="144"/>
      <c r="D1847" s="144"/>
      <c r="E1847" s="144"/>
      <c r="F1847" s="144"/>
      <c r="G1847" s="144"/>
      <c r="H1847" s="144"/>
      <c r="I1847" s="144"/>
      <c r="J1847" s="144"/>
      <c r="K1847" s="144"/>
      <c r="L1847" s="144"/>
      <c r="M1847" s="144"/>
      <c r="N1847" s="144"/>
      <c r="O1847" s="144"/>
      <c r="P1847" s="144"/>
      <c r="Q1847" s="144"/>
      <c r="R1847" s="144"/>
      <c r="S1847" s="144"/>
    </row>
    <row r="1848" spans="1:19" x14ac:dyDescent="0.3">
      <c r="A1848" s="144"/>
      <c r="B1848" s="144"/>
      <c r="C1848" s="144"/>
      <c r="D1848" s="144"/>
      <c r="E1848" s="144"/>
      <c r="F1848" s="144"/>
      <c r="G1848" s="144"/>
      <c r="H1848" s="144"/>
      <c r="I1848" s="144"/>
      <c r="J1848" s="144"/>
      <c r="K1848" s="144"/>
      <c r="L1848" s="144"/>
      <c r="M1848" s="144"/>
      <c r="N1848" s="144"/>
      <c r="O1848" s="144"/>
      <c r="P1848" s="144"/>
      <c r="Q1848" s="144"/>
      <c r="R1848" s="144"/>
      <c r="S1848" s="144"/>
    </row>
    <row r="1849" spans="1:19" x14ac:dyDescent="0.3">
      <c r="A1849" s="144"/>
      <c r="B1849" s="144"/>
      <c r="C1849" s="144"/>
      <c r="D1849" s="144"/>
      <c r="E1849" s="144"/>
      <c r="F1849" s="144"/>
      <c r="G1849" s="144"/>
      <c r="H1849" s="144"/>
      <c r="I1849" s="144"/>
      <c r="J1849" s="144"/>
      <c r="K1849" s="144"/>
      <c r="L1849" s="144"/>
      <c r="M1849" s="144"/>
      <c r="N1849" s="144"/>
      <c r="O1849" s="144"/>
      <c r="P1849" s="144"/>
      <c r="Q1849" s="144"/>
      <c r="R1849" s="144"/>
      <c r="S1849" s="144"/>
    </row>
    <row r="1850" spans="1:19" x14ac:dyDescent="0.3">
      <c r="A1850" s="144"/>
      <c r="B1850" s="144"/>
      <c r="C1850" s="144"/>
      <c r="D1850" s="144"/>
      <c r="E1850" s="144"/>
      <c r="F1850" s="144"/>
      <c r="G1850" s="144"/>
      <c r="H1850" s="144"/>
      <c r="I1850" s="144"/>
      <c r="J1850" s="144"/>
      <c r="K1850" s="144"/>
      <c r="L1850" s="144"/>
      <c r="M1850" s="144"/>
      <c r="N1850" s="144"/>
      <c r="O1850" s="144"/>
      <c r="P1850" s="144"/>
      <c r="Q1850" s="144"/>
      <c r="R1850" s="144"/>
      <c r="S1850" s="144"/>
    </row>
    <row r="1851" spans="1:19" x14ac:dyDescent="0.3">
      <c r="A1851" s="144"/>
      <c r="B1851" s="144"/>
      <c r="C1851" s="144"/>
      <c r="D1851" s="144"/>
      <c r="E1851" s="144"/>
      <c r="F1851" s="144"/>
      <c r="G1851" s="144"/>
      <c r="H1851" s="144"/>
      <c r="I1851" s="144"/>
      <c r="J1851" s="144"/>
      <c r="K1851" s="144"/>
      <c r="L1851" s="144"/>
      <c r="M1851" s="144"/>
      <c r="N1851" s="144"/>
      <c r="O1851" s="144"/>
      <c r="P1851" s="144"/>
      <c r="Q1851" s="144"/>
      <c r="R1851" s="144"/>
      <c r="S1851" s="144"/>
    </row>
    <row r="1852" spans="1:19" x14ac:dyDescent="0.3">
      <c r="A1852" s="144"/>
      <c r="B1852" s="144"/>
      <c r="C1852" s="144"/>
      <c r="D1852" s="144"/>
      <c r="E1852" s="144"/>
      <c r="F1852" s="144"/>
      <c r="G1852" s="144"/>
      <c r="H1852" s="144"/>
      <c r="I1852" s="144"/>
      <c r="J1852" s="144"/>
      <c r="K1852" s="144"/>
      <c r="L1852" s="144"/>
      <c r="M1852" s="144"/>
      <c r="N1852" s="144"/>
      <c r="O1852" s="144"/>
      <c r="P1852" s="144"/>
      <c r="Q1852" s="144"/>
      <c r="R1852" s="144"/>
      <c r="S1852" s="144"/>
    </row>
    <row r="1853" spans="1:19" x14ac:dyDescent="0.3">
      <c r="A1853" s="144"/>
      <c r="B1853" s="144"/>
      <c r="C1853" s="144"/>
      <c r="D1853" s="144"/>
      <c r="E1853" s="144"/>
      <c r="F1853" s="144"/>
      <c r="G1853" s="144"/>
      <c r="H1853" s="144"/>
      <c r="I1853" s="144"/>
      <c r="J1853" s="144"/>
      <c r="K1853" s="144"/>
      <c r="L1853" s="144"/>
      <c r="M1853" s="144"/>
      <c r="N1853" s="144"/>
      <c r="O1853" s="144"/>
      <c r="P1853" s="144"/>
      <c r="Q1853" s="144"/>
      <c r="R1853" s="144"/>
      <c r="S1853" s="144"/>
    </row>
    <row r="1854" spans="1:19" x14ac:dyDescent="0.3">
      <c r="A1854" s="144"/>
      <c r="B1854" s="144"/>
      <c r="C1854" s="144"/>
      <c r="D1854" s="144"/>
      <c r="E1854" s="144"/>
      <c r="F1854" s="144"/>
      <c r="G1854" s="144"/>
      <c r="H1854" s="144"/>
      <c r="I1854" s="144"/>
      <c r="J1854" s="144"/>
      <c r="K1854" s="144"/>
      <c r="L1854" s="144"/>
      <c r="M1854" s="144"/>
      <c r="N1854" s="144"/>
      <c r="O1854" s="144"/>
      <c r="P1854" s="144"/>
      <c r="Q1854" s="144"/>
      <c r="R1854" s="144"/>
      <c r="S1854" s="144"/>
    </row>
    <row r="1855" spans="1:19" x14ac:dyDescent="0.3">
      <c r="A1855" s="144"/>
      <c r="B1855" s="144"/>
      <c r="C1855" s="144"/>
      <c r="D1855" s="144"/>
      <c r="E1855" s="144"/>
      <c r="F1855" s="144"/>
      <c r="G1855" s="144"/>
      <c r="H1855" s="144"/>
      <c r="I1855" s="144"/>
      <c r="J1855" s="144"/>
      <c r="K1855" s="144"/>
      <c r="L1855" s="144"/>
      <c r="M1855" s="144"/>
      <c r="N1855" s="144"/>
      <c r="O1855" s="144"/>
      <c r="P1855" s="144"/>
      <c r="Q1855" s="144"/>
      <c r="R1855" s="144"/>
      <c r="S1855" s="144"/>
    </row>
    <row r="1856" spans="1:19" x14ac:dyDescent="0.3">
      <c r="A1856" s="144"/>
      <c r="B1856" s="144"/>
      <c r="C1856" s="144"/>
      <c r="D1856" s="144"/>
      <c r="E1856" s="144"/>
      <c r="F1856" s="144"/>
      <c r="G1856" s="144"/>
      <c r="H1856" s="144"/>
      <c r="I1856" s="144"/>
      <c r="J1856" s="144"/>
      <c r="K1856" s="144"/>
      <c r="L1856" s="144"/>
      <c r="M1856" s="144"/>
      <c r="N1856" s="144"/>
      <c r="O1856" s="144"/>
      <c r="P1856" s="144"/>
      <c r="Q1856" s="144"/>
      <c r="R1856" s="144"/>
      <c r="S1856" s="144"/>
    </row>
    <row r="1857" spans="1:19" x14ac:dyDescent="0.3">
      <c r="A1857" s="144"/>
      <c r="B1857" s="144"/>
      <c r="C1857" s="144"/>
      <c r="D1857" s="144"/>
      <c r="E1857" s="144"/>
      <c r="F1857" s="144"/>
      <c r="G1857" s="144"/>
      <c r="H1857" s="144"/>
      <c r="I1857" s="144"/>
      <c r="J1857" s="144"/>
      <c r="K1857" s="144"/>
      <c r="L1857" s="144"/>
      <c r="M1857" s="144"/>
      <c r="N1857" s="144"/>
      <c r="O1857" s="144"/>
      <c r="P1857" s="144"/>
      <c r="Q1857" s="144"/>
      <c r="R1857" s="144"/>
      <c r="S1857" s="144"/>
    </row>
    <row r="1858" spans="1:19" x14ac:dyDescent="0.3">
      <c r="A1858" s="144"/>
      <c r="B1858" s="144"/>
      <c r="C1858" s="144"/>
      <c r="D1858" s="144"/>
      <c r="E1858" s="144"/>
      <c r="F1858" s="144"/>
      <c r="G1858" s="144"/>
      <c r="H1858" s="144"/>
      <c r="I1858" s="144"/>
      <c r="J1858" s="144"/>
      <c r="K1858" s="144"/>
      <c r="L1858" s="144"/>
      <c r="M1858" s="144"/>
      <c r="N1858" s="144"/>
      <c r="O1858" s="144"/>
      <c r="P1858" s="144"/>
      <c r="Q1858" s="144"/>
      <c r="R1858" s="144"/>
      <c r="S1858" s="144"/>
    </row>
    <row r="1859" spans="1:19" x14ac:dyDescent="0.3">
      <c r="A1859" s="144"/>
      <c r="B1859" s="144"/>
      <c r="C1859" s="144"/>
      <c r="D1859" s="144"/>
      <c r="E1859" s="144"/>
      <c r="F1859" s="144"/>
      <c r="G1859" s="144"/>
      <c r="H1859" s="144"/>
      <c r="I1859" s="144"/>
      <c r="J1859" s="144"/>
      <c r="K1859" s="144"/>
      <c r="L1859" s="144"/>
      <c r="M1859" s="144"/>
      <c r="N1859" s="144"/>
      <c r="O1859" s="144"/>
      <c r="P1859" s="144"/>
      <c r="Q1859" s="144"/>
      <c r="R1859" s="144"/>
      <c r="S1859" s="144"/>
    </row>
    <row r="1860" spans="1:19" x14ac:dyDescent="0.3">
      <c r="A1860" s="144"/>
      <c r="B1860" s="144"/>
      <c r="C1860" s="144"/>
      <c r="D1860" s="144"/>
      <c r="E1860" s="144"/>
      <c r="F1860" s="144"/>
      <c r="G1860" s="144"/>
      <c r="H1860" s="144"/>
      <c r="I1860" s="144"/>
      <c r="J1860" s="144"/>
      <c r="K1860" s="144"/>
      <c r="L1860" s="144"/>
      <c r="M1860" s="144"/>
      <c r="N1860" s="144"/>
      <c r="O1860" s="144"/>
      <c r="P1860" s="144"/>
      <c r="Q1860" s="144"/>
      <c r="R1860" s="144"/>
      <c r="S1860" s="144"/>
    </row>
    <row r="1861" spans="1:19" x14ac:dyDescent="0.3">
      <c r="A1861" s="144"/>
      <c r="B1861" s="144"/>
      <c r="C1861" s="144"/>
      <c r="D1861" s="144"/>
      <c r="E1861" s="144"/>
      <c r="F1861" s="144"/>
      <c r="G1861" s="144"/>
      <c r="H1861" s="144"/>
      <c r="I1861" s="144"/>
      <c r="J1861" s="144"/>
      <c r="K1861" s="144"/>
      <c r="L1861" s="144"/>
      <c r="M1861" s="144"/>
      <c r="N1861" s="144"/>
      <c r="O1861" s="144"/>
      <c r="P1861" s="144"/>
      <c r="Q1861" s="144"/>
      <c r="R1861" s="144"/>
      <c r="S1861" s="144"/>
    </row>
    <row r="1862" spans="1:19" x14ac:dyDescent="0.3">
      <c r="A1862" s="144"/>
      <c r="B1862" s="144"/>
      <c r="C1862" s="144"/>
      <c r="D1862" s="144"/>
      <c r="E1862" s="144"/>
      <c r="F1862" s="144"/>
      <c r="G1862" s="144"/>
      <c r="H1862" s="144"/>
      <c r="I1862" s="144"/>
      <c r="J1862" s="144"/>
      <c r="K1862" s="144"/>
      <c r="L1862" s="144"/>
      <c r="M1862" s="144"/>
      <c r="N1862" s="144"/>
      <c r="O1862" s="144"/>
      <c r="P1862" s="144"/>
      <c r="Q1862" s="144"/>
      <c r="R1862" s="144"/>
      <c r="S1862" s="144"/>
    </row>
    <row r="1863" spans="1:19" x14ac:dyDescent="0.3">
      <c r="A1863" s="144"/>
      <c r="B1863" s="144"/>
      <c r="C1863" s="144"/>
      <c r="D1863" s="144"/>
      <c r="E1863" s="144"/>
      <c r="F1863" s="144"/>
      <c r="G1863" s="144"/>
      <c r="H1863" s="144"/>
      <c r="I1863" s="144"/>
      <c r="J1863" s="144"/>
      <c r="K1863" s="144"/>
      <c r="L1863" s="144"/>
      <c r="M1863" s="144"/>
      <c r="N1863" s="144"/>
      <c r="O1863" s="144"/>
      <c r="P1863" s="144"/>
      <c r="Q1863" s="144"/>
      <c r="R1863" s="144"/>
      <c r="S1863" s="144"/>
    </row>
    <row r="1864" spans="1:19" x14ac:dyDescent="0.3">
      <c r="A1864" s="144"/>
      <c r="B1864" s="144"/>
      <c r="C1864" s="144"/>
      <c r="D1864" s="144"/>
      <c r="E1864" s="144"/>
      <c r="F1864" s="144"/>
      <c r="G1864" s="144"/>
      <c r="H1864" s="144"/>
      <c r="I1864" s="144"/>
      <c r="J1864" s="144"/>
      <c r="K1864" s="144"/>
      <c r="L1864" s="144"/>
      <c r="M1864" s="144"/>
      <c r="N1864" s="144"/>
      <c r="O1864" s="144"/>
      <c r="P1864" s="144"/>
      <c r="Q1864" s="144"/>
      <c r="R1864" s="144"/>
      <c r="S1864" s="144"/>
    </row>
    <row r="1865" spans="1:19" x14ac:dyDescent="0.3">
      <c r="A1865" s="144"/>
      <c r="B1865" s="144"/>
      <c r="C1865" s="144"/>
      <c r="D1865" s="144"/>
      <c r="E1865" s="144"/>
      <c r="F1865" s="144"/>
      <c r="G1865" s="144"/>
      <c r="H1865" s="144"/>
      <c r="I1865" s="144"/>
      <c r="J1865" s="144"/>
      <c r="K1865" s="144"/>
      <c r="L1865" s="144"/>
      <c r="M1865" s="144"/>
      <c r="N1865" s="144"/>
      <c r="O1865" s="144"/>
      <c r="P1865" s="144"/>
      <c r="Q1865" s="144"/>
      <c r="R1865" s="144"/>
      <c r="S1865" s="144"/>
    </row>
    <row r="1866" spans="1:19" x14ac:dyDescent="0.3">
      <c r="A1866" s="144"/>
      <c r="B1866" s="144"/>
      <c r="C1866" s="144"/>
      <c r="D1866" s="144"/>
      <c r="E1866" s="144"/>
      <c r="F1866" s="144"/>
      <c r="G1866" s="144"/>
      <c r="H1866" s="144"/>
      <c r="I1866" s="144"/>
      <c r="J1866" s="144"/>
      <c r="K1866" s="144"/>
      <c r="L1866" s="144"/>
      <c r="M1866" s="144"/>
      <c r="N1866" s="144"/>
      <c r="O1866" s="144"/>
      <c r="P1866" s="144"/>
      <c r="Q1866" s="144"/>
      <c r="R1866" s="144"/>
      <c r="S1866" s="144"/>
    </row>
    <row r="1867" spans="1:19" x14ac:dyDescent="0.3">
      <c r="A1867" s="144"/>
      <c r="B1867" s="144"/>
      <c r="C1867" s="144"/>
      <c r="D1867" s="144"/>
      <c r="E1867" s="144"/>
      <c r="F1867" s="144"/>
      <c r="G1867" s="144"/>
      <c r="H1867" s="144"/>
      <c r="I1867" s="144"/>
      <c r="J1867" s="144"/>
      <c r="K1867" s="144"/>
      <c r="L1867" s="144"/>
      <c r="M1867" s="144"/>
      <c r="N1867" s="144"/>
      <c r="O1867" s="144"/>
      <c r="P1867" s="144"/>
      <c r="Q1867" s="144"/>
      <c r="R1867" s="144"/>
      <c r="S1867" s="144"/>
    </row>
    <row r="1868" spans="1:19" x14ac:dyDescent="0.3">
      <c r="A1868" s="144"/>
      <c r="B1868" s="144"/>
      <c r="C1868" s="144"/>
      <c r="D1868" s="144"/>
      <c r="E1868" s="144"/>
      <c r="F1868" s="144"/>
      <c r="G1868" s="144"/>
      <c r="H1868" s="144"/>
      <c r="I1868" s="144"/>
      <c r="J1868" s="144"/>
      <c r="K1868" s="144"/>
      <c r="L1868" s="144"/>
      <c r="M1868" s="144"/>
      <c r="N1868" s="144"/>
      <c r="O1868" s="144"/>
      <c r="P1868" s="144"/>
      <c r="Q1868" s="144"/>
      <c r="R1868" s="144"/>
      <c r="S1868" s="144"/>
    </row>
    <row r="1869" spans="1:19" x14ac:dyDescent="0.3">
      <c r="A1869" s="144"/>
      <c r="B1869" s="144"/>
      <c r="C1869" s="144"/>
      <c r="D1869" s="144"/>
      <c r="E1869" s="144"/>
      <c r="F1869" s="144"/>
      <c r="G1869" s="144"/>
      <c r="H1869" s="144"/>
      <c r="I1869" s="144"/>
      <c r="J1869" s="144"/>
      <c r="K1869" s="144"/>
      <c r="L1869" s="144"/>
      <c r="M1869" s="144"/>
      <c r="N1869" s="144"/>
      <c r="O1869" s="144"/>
      <c r="P1869" s="144"/>
      <c r="Q1869" s="144"/>
      <c r="R1869" s="144"/>
      <c r="S1869" s="144"/>
    </row>
    <row r="1870" spans="1:19" x14ac:dyDescent="0.3">
      <c r="A1870" s="144"/>
      <c r="B1870" s="144"/>
      <c r="C1870" s="144"/>
      <c r="D1870" s="144"/>
      <c r="E1870" s="144"/>
      <c r="F1870" s="144"/>
      <c r="G1870" s="144"/>
      <c r="H1870" s="144"/>
      <c r="I1870" s="144"/>
      <c r="J1870" s="144"/>
      <c r="K1870" s="144"/>
      <c r="L1870" s="144"/>
      <c r="M1870" s="144"/>
      <c r="N1870" s="144"/>
      <c r="O1870" s="144"/>
      <c r="P1870" s="144"/>
      <c r="Q1870" s="144"/>
      <c r="R1870" s="144"/>
      <c r="S1870" s="144"/>
    </row>
    <row r="1871" spans="1:19" x14ac:dyDescent="0.3">
      <c r="A1871" s="144"/>
      <c r="B1871" s="144"/>
      <c r="C1871" s="144"/>
      <c r="D1871" s="144"/>
      <c r="E1871" s="144"/>
      <c r="F1871" s="144"/>
      <c r="G1871" s="144"/>
      <c r="H1871" s="144"/>
      <c r="I1871" s="144"/>
      <c r="J1871" s="144"/>
      <c r="K1871" s="144"/>
      <c r="L1871" s="144"/>
      <c r="M1871" s="144"/>
      <c r="N1871" s="144"/>
      <c r="O1871" s="144"/>
      <c r="P1871" s="144"/>
      <c r="Q1871" s="144"/>
      <c r="R1871" s="144"/>
      <c r="S1871" s="144"/>
    </row>
    <row r="1872" spans="1:19" x14ac:dyDescent="0.3">
      <c r="A1872" s="144"/>
      <c r="B1872" s="144"/>
      <c r="C1872" s="144"/>
      <c r="D1872" s="144"/>
      <c r="E1872" s="144"/>
      <c r="F1872" s="144"/>
      <c r="G1872" s="144"/>
      <c r="H1872" s="144"/>
      <c r="I1872" s="144"/>
      <c r="J1872" s="144"/>
      <c r="K1872" s="144"/>
      <c r="L1872" s="144"/>
      <c r="M1872" s="144"/>
      <c r="N1872" s="144"/>
      <c r="O1872" s="144"/>
      <c r="P1872" s="144"/>
      <c r="Q1872" s="144"/>
      <c r="R1872" s="144"/>
      <c r="S1872" s="144"/>
    </row>
    <row r="1873" spans="1:19" x14ac:dyDescent="0.3">
      <c r="A1873" s="144"/>
      <c r="B1873" s="144"/>
      <c r="C1873" s="144"/>
      <c r="D1873" s="144"/>
      <c r="E1873" s="144"/>
      <c r="F1873" s="144"/>
      <c r="G1873" s="144"/>
      <c r="H1873" s="144"/>
      <c r="I1873" s="144"/>
      <c r="J1873" s="144"/>
      <c r="K1873" s="144"/>
      <c r="L1873" s="144"/>
      <c r="M1873" s="144"/>
      <c r="N1873" s="144"/>
      <c r="O1873" s="144"/>
      <c r="P1873" s="144"/>
      <c r="Q1873" s="144"/>
      <c r="R1873" s="144"/>
      <c r="S1873" s="144"/>
    </row>
    <row r="1874" spans="1:19" x14ac:dyDescent="0.3">
      <c r="A1874" s="144"/>
      <c r="B1874" s="144"/>
      <c r="C1874" s="144"/>
      <c r="D1874" s="144"/>
      <c r="E1874" s="144"/>
      <c r="F1874" s="144"/>
      <c r="G1874" s="144"/>
      <c r="H1874" s="144"/>
      <c r="I1874" s="144"/>
      <c r="J1874" s="144"/>
      <c r="K1874" s="144"/>
      <c r="L1874" s="144"/>
      <c r="M1874" s="144"/>
      <c r="N1874" s="144"/>
      <c r="O1874" s="144"/>
      <c r="P1874" s="144"/>
      <c r="Q1874" s="144"/>
      <c r="R1874" s="144"/>
      <c r="S1874" s="144"/>
    </row>
    <row r="1875" spans="1:19" x14ac:dyDescent="0.3">
      <c r="A1875" s="144"/>
      <c r="B1875" s="144"/>
      <c r="C1875" s="144"/>
      <c r="D1875" s="144"/>
      <c r="E1875" s="144"/>
      <c r="F1875" s="144"/>
      <c r="G1875" s="144"/>
      <c r="H1875" s="144"/>
      <c r="I1875" s="144"/>
      <c r="J1875" s="144"/>
      <c r="K1875" s="144"/>
      <c r="L1875" s="144"/>
      <c r="M1875" s="144"/>
      <c r="N1875" s="144"/>
      <c r="O1875" s="144"/>
      <c r="P1875" s="144"/>
      <c r="Q1875" s="144"/>
      <c r="R1875" s="144"/>
      <c r="S1875" s="144"/>
    </row>
    <row r="1876" spans="1:19" x14ac:dyDescent="0.3">
      <c r="A1876" s="144"/>
      <c r="B1876" s="144"/>
      <c r="C1876" s="144"/>
      <c r="D1876" s="144"/>
      <c r="E1876" s="144"/>
      <c r="F1876" s="144"/>
      <c r="G1876" s="144"/>
      <c r="H1876" s="144"/>
      <c r="I1876" s="144"/>
      <c r="J1876" s="144"/>
      <c r="K1876" s="144"/>
      <c r="L1876" s="144"/>
      <c r="M1876" s="144"/>
      <c r="N1876" s="144"/>
      <c r="O1876" s="144"/>
      <c r="P1876" s="144"/>
      <c r="Q1876" s="144"/>
      <c r="R1876" s="144"/>
      <c r="S1876" s="144"/>
    </row>
    <row r="1877" spans="1:19" x14ac:dyDescent="0.3">
      <c r="A1877" s="144"/>
      <c r="B1877" s="144"/>
      <c r="C1877" s="144"/>
      <c r="D1877" s="144"/>
      <c r="E1877" s="144"/>
      <c r="F1877" s="144"/>
      <c r="G1877" s="144"/>
      <c r="H1877" s="144"/>
      <c r="I1877" s="144"/>
      <c r="J1877" s="144"/>
      <c r="K1877" s="144"/>
      <c r="L1877" s="144"/>
      <c r="M1877" s="144"/>
      <c r="N1877" s="144"/>
      <c r="O1877" s="144"/>
      <c r="P1877" s="144"/>
      <c r="Q1877" s="144"/>
      <c r="R1877" s="144"/>
      <c r="S1877" s="144"/>
    </row>
    <row r="1878" spans="1:19" x14ac:dyDescent="0.3">
      <c r="A1878" s="144"/>
      <c r="B1878" s="144"/>
      <c r="C1878" s="144"/>
      <c r="D1878" s="144"/>
      <c r="E1878" s="144"/>
      <c r="F1878" s="144"/>
      <c r="G1878" s="144"/>
      <c r="H1878" s="144"/>
      <c r="I1878" s="144"/>
      <c r="J1878" s="144"/>
      <c r="K1878" s="144"/>
      <c r="L1878" s="144"/>
      <c r="M1878" s="144"/>
      <c r="N1878" s="144"/>
      <c r="O1878" s="144"/>
      <c r="P1878" s="144"/>
      <c r="Q1878" s="144"/>
      <c r="R1878" s="144"/>
      <c r="S1878" s="144"/>
    </row>
    <row r="1879" spans="1:19" x14ac:dyDescent="0.3">
      <c r="A1879" s="144"/>
      <c r="B1879" s="144"/>
      <c r="C1879" s="144"/>
      <c r="D1879" s="144"/>
      <c r="E1879" s="144"/>
      <c r="F1879" s="144"/>
      <c r="G1879" s="144"/>
      <c r="H1879" s="144"/>
      <c r="I1879" s="144"/>
      <c r="J1879" s="144"/>
      <c r="K1879" s="144"/>
      <c r="L1879" s="144"/>
      <c r="M1879" s="144"/>
      <c r="N1879" s="144"/>
      <c r="O1879" s="144"/>
      <c r="P1879" s="144"/>
      <c r="Q1879" s="144"/>
      <c r="R1879" s="144"/>
      <c r="S1879" s="144"/>
    </row>
    <row r="1880" spans="1:19" x14ac:dyDescent="0.3">
      <c r="A1880" s="144"/>
      <c r="B1880" s="144"/>
      <c r="C1880" s="144"/>
      <c r="D1880" s="144"/>
      <c r="E1880" s="144"/>
      <c r="F1880" s="144"/>
      <c r="G1880" s="144"/>
      <c r="H1880" s="144"/>
      <c r="I1880" s="144"/>
      <c r="J1880" s="144"/>
      <c r="K1880" s="144"/>
      <c r="L1880" s="144"/>
      <c r="M1880" s="144"/>
      <c r="N1880" s="144"/>
      <c r="O1880" s="144"/>
      <c r="P1880" s="144"/>
      <c r="Q1880" s="144"/>
      <c r="R1880" s="144"/>
      <c r="S1880" s="144"/>
    </row>
    <row r="1881" spans="1:19" x14ac:dyDescent="0.3">
      <c r="A1881" s="144"/>
      <c r="B1881" s="144"/>
      <c r="C1881" s="144"/>
      <c r="D1881" s="144"/>
      <c r="E1881" s="144"/>
      <c r="F1881" s="144"/>
      <c r="G1881" s="144"/>
      <c r="H1881" s="144"/>
      <c r="I1881" s="144"/>
      <c r="J1881" s="144"/>
      <c r="K1881" s="144"/>
      <c r="L1881" s="144"/>
      <c r="M1881" s="144"/>
      <c r="N1881" s="144"/>
      <c r="O1881" s="144"/>
      <c r="P1881" s="144"/>
      <c r="Q1881" s="144"/>
      <c r="R1881" s="144"/>
      <c r="S1881" s="144"/>
    </row>
    <row r="1882" spans="1:19" x14ac:dyDescent="0.3">
      <c r="A1882" s="144"/>
      <c r="B1882" s="144"/>
      <c r="C1882" s="144"/>
      <c r="D1882" s="144"/>
      <c r="E1882" s="144"/>
      <c r="F1882" s="144"/>
      <c r="G1882" s="144"/>
      <c r="H1882" s="144"/>
      <c r="I1882" s="144"/>
      <c r="J1882" s="144"/>
      <c r="K1882" s="144"/>
      <c r="L1882" s="144"/>
      <c r="M1882" s="144"/>
      <c r="N1882" s="144"/>
      <c r="O1882" s="144"/>
      <c r="P1882" s="144"/>
      <c r="Q1882" s="144"/>
      <c r="R1882" s="144"/>
      <c r="S1882" s="144"/>
    </row>
    <row r="1883" spans="1:19" x14ac:dyDescent="0.3">
      <c r="A1883" s="144"/>
      <c r="B1883" s="144"/>
      <c r="C1883" s="144"/>
      <c r="D1883" s="144"/>
      <c r="E1883" s="144"/>
      <c r="F1883" s="144"/>
      <c r="G1883" s="144"/>
      <c r="H1883" s="144"/>
      <c r="I1883" s="144"/>
      <c r="J1883" s="144"/>
      <c r="K1883" s="144"/>
      <c r="L1883" s="144"/>
      <c r="M1883" s="144"/>
      <c r="N1883" s="144"/>
      <c r="O1883" s="144"/>
      <c r="P1883" s="144"/>
      <c r="Q1883" s="144"/>
      <c r="R1883" s="144"/>
      <c r="S1883" s="144"/>
    </row>
    <row r="1884" spans="1:19" x14ac:dyDescent="0.3">
      <c r="A1884" s="144"/>
      <c r="B1884" s="144"/>
      <c r="C1884" s="144"/>
      <c r="D1884" s="144"/>
      <c r="E1884" s="144"/>
      <c r="F1884" s="144"/>
      <c r="G1884" s="144"/>
      <c r="H1884" s="144"/>
      <c r="I1884" s="144"/>
      <c r="J1884" s="144"/>
      <c r="K1884" s="144"/>
      <c r="L1884" s="144"/>
      <c r="M1884" s="144"/>
      <c r="N1884" s="144"/>
      <c r="O1884" s="144"/>
      <c r="P1884" s="144"/>
      <c r="Q1884" s="144"/>
      <c r="R1884" s="144"/>
      <c r="S1884" s="144"/>
    </row>
    <row r="1885" spans="1:19" x14ac:dyDescent="0.3">
      <c r="A1885" s="144"/>
      <c r="B1885" s="144"/>
      <c r="C1885" s="144"/>
      <c r="D1885" s="144"/>
      <c r="E1885" s="144"/>
      <c r="F1885" s="144"/>
      <c r="G1885" s="144"/>
      <c r="H1885" s="144"/>
      <c r="I1885" s="144"/>
      <c r="J1885" s="144"/>
      <c r="K1885" s="144"/>
      <c r="L1885" s="144"/>
      <c r="M1885" s="144"/>
      <c r="N1885" s="144"/>
      <c r="O1885" s="144"/>
      <c r="P1885" s="144"/>
      <c r="Q1885" s="144"/>
      <c r="R1885" s="144"/>
      <c r="S1885" s="144"/>
    </row>
    <row r="1886" spans="1:19" x14ac:dyDescent="0.3">
      <c r="A1886" s="144"/>
      <c r="B1886" s="144"/>
      <c r="C1886" s="144"/>
      <c r="D1886" s="144"/>
      <c r="E1886" s="144"/>
      <c r="F1886" s="144"/>
      <c r="G1886" s="144"/>
      <c r="H1886" s="144"/>
      <c r="I1886" s="144"/>
      <c r="J1886" s="144"/>
      <c r="K1886" s="144"/>
      <c r="L1886" s="144"/>
      <c r="M1886" s="144"/>
      <c r="N1886" s="144"/>
      <c r="O1886" s="144"/>
      <c r="P1886" s="144"/>
      <c r="Q1886" s="144"/>
      <c r="R1886" s="144"/>
      <c r="S1886" s="144"/>
    </row>
    <row r="1887" spans="1:19" x14ac:dyDescent="0.3">
      <c r="A1887" s="144"/>
      <c r="B1887" s="144"/>
      <c r="C1887" s="144"/>
      <c r="D1887" s="144"/>
      <c r="E1887" s="144"/>
      <c r="F1887" s="144"/>
      <c r="G1887" s="144"/>
      <c r="H1887" s="144"/>
      <c r="I1887" s="144"/>
      <c r="J1887" s="144"/>
      <c r="K1887" s="144"/>
      <c r="L1887" s="144"/>
      <c r="M1887" s="144"/>
      <c r="N1887" s="144"/>
      <c r="O1887" s="144"/>
      <c r="P1887" s="144"/>
      <c r="Q1887" s="144"/>
      <c r="R1887" s="144"/>
      <c r="S1887" s="144"/>
    </row>
    <row r="1888" spans="1:19" x14ac:dyDescent="0.3">
      <c r="A1888" s="144"/>
      <c r="B1888" s="144"/>
      <c r="C1888" s="144"/>
      <c r="D1888" s="144"/>
      <c r="E1888" s="144"/>
      <c r="F1888" s="144"/>
      <c r="G1888" s="144"/>
      <c r="H1888" s="144"/>
      <c r="I1888" s="144"/>
      <c r="J1888" s="144"/>
      <c r="K1888" s="144"/>
      <c r="L1888" s="144"/>
      <c r="M1888" s="144"/>
      <c r="N1888" s="144"/>
      <c r="O1888" s="144"/>
      <c r="P1888" s="144"/>
      <c r="Q1888" s="144"/>
      <c r="R1888" s="144"/>
      <c r="S1888" s="144"/>
    </row>
    <row r="1889" spans="1:19" x14ac:dyDescent="0.3">
      <c r="A1889" s="144"/>
      <c r="B1889" s="144"/>
      <c r="C1889" s="144"/>
      <c r="D1889" s="144"/>
      <c r="E1889" s="144"/>
      <c r="F1889" s="144"/>
      <c r="G1889" s="144"/>
      <c r="H1889" s="144"/>
      <c r="I1889" s="144"/>
      <c r="J1889" s="144"/>
      <c r="K1889" s="144"/>
      <c r="L1889" s="144"/>
      <c r="M1889" s="144"/>
      <c r="N1889" s="144"/>
      <c r="O1889" s="144"/>
      <c r="P1889" s="144"/>
      <c r="Q1889" s="144"/>
      <c r="R1889" s="144"/>
      <c r="S1889" s="144"/>
    </row>
    <row r="1890" spans="1:19" x14ac:dyDescent="0.3">
      <c r="A1890" s="144"/>
      <c r="B1890" s="144"/>
      <c r="C1890" s="144"/>
      <c r="D1890" s="144"/>
      <c r="E1890" s="144"/>
      <c r="F1890" s="144"/>
      <c r="G1890" s="144"/>
      <c r="H1890" s="144"/>
      <c r="I1890" s="144"/>
      <c r="J1890" s="144"/>
      <c r="K1890" s="144"/>
      <c r="L1890" s="144"/>
      <c r="M1890" s="144"/>
      <c r="N1890" s="144"/>
      <c r="O1890" s="144"/>
      <c r="P1890" s="144"/>
      <c r="Q1890" s="144"/>
      <c r="R1890" s="144"/>
      <c r="S1890" s="144"/>
    </row>
    <row r="1891" spans="1:19" x14ac:dyDescent="0.3">
      <c r="A1891" s="144"/>
      <c r="B1891" s="144"/>
      <c r="C1891" s="144"/>
      <c r="D1891" s="144"/>
      <c r="E1891" s="144"/>
      <c r="F1891" s="144"/>
      <c r="G1891" s="144"/>
      <c r="H1891" s="144"/>
      <c r="I1891" s="144"/>
      <c r="J1891" s="144"/>
      <c r="K1891" s="144"/>
      <c r="L1891" s="144"/>
      <c r="M1891" s="144"/>
      <c r="N1891" s="144"/>
      <c r="O1891" s="144"/>
      <c r="P1891" s="144"/>
      <c r="Q1891" s="144"/>
      <c r="R1891" s="144"/>
      <c r="S1891" s="144"/>
    </row>
    <row r="1892" spans="1:19" x14ac:dyDescent="0.3">
      <c r="A1892" s="144"/>
      <c r="B1892" s="144"/>
      <c r="C1892" s="144"/>
      <c r="D1892" s="144"/>
      <c r="E1892" s="144"/>
      <c r="F1892" s="144"/>
      <c r="G1892" s="144"/>
      <c r="H1892" s="144"/>
      <c r="I1892" s="144"/>
      <c r="J1892" s="144"/>
      <c r="K1892" s="144"/>
      <c r="L1892" s="144"/>
      <c r="M1892" s="144"/>
      <c r="N1892" s="144"/>
      <c r="O1892" s="144"/>
      <c r="P1892" s="144"/>
      <c r="Q1892" s="144"/>
      <c r="R1892" s="144"/>
      <c r="S1892" s="144"/>
    </row>
    <row r="1893" spans="1:19" x14ac:dyDescent="0.3">
      <c r="A1893" s="144"/>
      <c r="B1893" s="144"/>
      <c r="C1893" s="144"/>
      <c r="D1893" s="144"/>
      <c r="E1893" s="144"/>
      <c r="F1893" s="144"/>
      <c r="G1893" s="144"/>
      <c r="H1893" s="144"/>
      <c r="I1893" s="144"/>
      <c r="J1893" s="144"/>
      <c r="K1893" s="144"/>
      <c r="L1893" s="144"/>
      <c r="M1893" s="144"/>
      <c r="N1893" s="144"/>
      <c r="O1893" s="144"/>
      <c r="P1893" s="144"/>
      <c r="Q1893" s="144"/>
      <c r="R1893" s="144"/>
      <c r="S1893" s="144"/>
    </row>
    <row r="1894" spans="1:19" x14ac:dyDescent="0.3">
      <c r="A1894" s="144"/>
      <c r="B1894" s="144"/>
      <c r="C1894" s="144"/>
      <c r="D1894" s="144"/>
      <c r="E1894" s="144"/>
      <c r="F1894" s="144"/>
      <c r="G1894" s="144"/>
      <c r="H1894" s="144"/>
      <c r="I1894" s="144"/>
      <c r="J1894" s="144"/>
      <c r="K1894" s="144"/>
      <c r="L1894" s="144"/>
      <c r="M1894" s="144"/>
      <c r="N1894" s="144"/>
      <c r="O1894" s="144"/>
      <c r="P1894" s="144"/>
      <c r="Q1894" s="144"/>
      <c r="R1894" s="144"/>
      <c r="S1894" s="144"/>
    </row>
    <row r="1895" spans="1:19" x14ac:dyDescent="0.3">
      <c r="A1895" s="144"/>
      <c r="B1895" s="144"/>
      <c r="C1895" s="144"/>
      <c r="D1895" s="144"/>
      <c r="E1895" s="144"/>
      <c r="F1895" s="144"/>
      <c r="G1895" s="144"/>
      <c r="H1895" s="144"/>
      <c r="I1895" s="144"/>
      <c r="J1895" s="144"/>
      <c r="K1895" s="144"/>
      <c r="L1895" s="144"/>
      <c r="M1895" s="144"/>
      <c r="N1895" s="144"/>
      <c r="O1895" s="144"/>
      <c r="P1895" s="144"/>
      <c r="Q1895" s="144"/>
      <c r="R1895" s="144"/>
      <c r="S1895" s="144"/>
    </row>
    <row r="1896" spans="1:19" x14ac:dyDescent="0.3">
      <c r="A1896" s="144"/>
      <c r="B1896" s="144"/>
      <c r="C1896" s="144"/>
      <c r="D1896" s="144"/>
      <c r="E1896" s="144"/>
      <c r="F1896" s="144"/>
      <c r="G1896" s="144"/>
      <c r="H1896" s="144"/>
      <c r="I1896" s="144"/>
      <c r="J1896" s="144"/>
      <c r="K1896" s="144"/>
      <c r="L1896" s="144"/>
      <c r="M1896" s="144"/>
      <c r="N1896" s="144"/>
      <c r="O1896" s="144"/>
      <c r="P1896" s="144"/>
      <c r="Q1896" s="144"/>
      <c r="R1896" s="144"/>
      <c r="S1896" s="144"/>
    </row>
    <row r="1897" spans="1:19" x14ac:dyDescent="0.3">
      <c r="A1897" s="144"/>
      <c r="B1897" s="144"/>
      <c r="C1897" s="144"/>
      <c r="D1897" s="144"/>
      <c r="E1897" s="144"/>
      <c r="F1897" s="144"/>
      <c r="G1897" s="144"/>
      <c r="H1897" s="144"/>
      <c r="I1897" s="144"/>
      <c r="J1897" s="144"/>
      <c r="K1897" s="144"/>
      <c r="L1897" s="144"/>
      <c r="M1897" s="144"/>
      <c r="N1897" s="144"/>
      <c r="O1897" s="144"/>
      <c r="P1897" s="144"/>
      <c r="Q1897" s="144"/>
      <c r="R1897" s="144"/>
      <c r="S1897" s="144"/>
    </row>
    <row r="1898" spans="1:19" x14ac:dyDescent="0.3">
      <c r="A1898" s="144"/>
      <c r="B1898" s="144"/>
      <c r="C1898" s="144"/>
      <c r="D1898" s="144"/>
      <c r="E1898" s="144"/>
      <c r="F1898" s="144"/>
      <c r="G1898" s="144"/>
      <c r="H1898" s="144"/>
      <c r="I1898" s="144"/>
      <c r="J1898" s="144"/>
      <c r="K1898" s="144"/>
      <c r="L1898" s="144"/>
      <c r="M1898" s="144"/>
      <c r="N1898" s="144"/>
      <c r="O1898" s="144"/>
      <c r="P1898" s="144"/>
      <c r="Q1898" s="144"/>
      <c r="R1898" s="144"/>
      <c r="S1898" s="144"/>
    </row>
    <row r="1899" spans="1:19" x14ac:dyDescent="0.3">
      <c r="A1899" s="144"/>
      <c r="B1899" s="144"/>
      <c r="C1899" s="144"/>
      <c r="D1899" s="144"/>
      <c r="E1899" s="144"/>
      <c r="F1899" s="144"/>
      <c r="G1899" s="144"/>
      <c r="H1899" s="144"/>
      <c r="I1899" s="144"/>
      <c r="J1899" s="144"/>
      <c r="K1899" s="144"/>
      <c r="L1899" s="144"/>
      <c r="M1899" s="144"/>
      <c r="N1899" s="144"/>
      <c r="O1899" s="144"/>
      <c r="P1899" s="144"/>
      <c r="Q1899" s="144"/>
      <c r="R1899" s="144"/>
      <c r="S1899" s="144"/>
    </row>
    <row r="1900" spans="1:19" x14ac:dyDescent="0.3">
      <c r="A1900" s="144"/>
      <c r="B1900" s="144"/>
      <c r="C1900" s="144"/>
      <c r="D1900" s="144"/>
      <c r="E1900" s="144"/>
      <c r="F1900" s="144"/>
      <c r="G1900" s="144"/>
      <c r="H1900" s="144"/>
      <c r="I1900" s="144"/>
      <c r="J1900" s="144"/>
      <c r="K1900" s="144"/>
      <c r="L1900" s="144"/>
      <c r="M1900" s="144"/>
      <c r="N1900" s="144"/>
      <c r="O1900" s="144"/>
      <c r="P1900" s="144"/>
      <c r="Q1900" s="144"/>
      <c r="R1900" s="144"/>
      <c r="S1900" s="144"/>
    </row>
    <row r="1901" spans="1:19" x14ac:dyDescent="0.3">
      <c r="A1901" s="144"/>
      <c r="B1901" s="144"/>
      <c r="C1901" s="144"/>
      <c r="D1901" s="144"/>
      <c r="E1901" s="144"/>
      <c r="F1901" s="144"/>
      <c r="G1901" s="144"/>
      <c r="H1901" s="144"/>
      <c r="I1901" s="144"/>
      <c r="J1901" s="144"/>
      <c r="K1901" s="144"/>
      <c r="L1901" s="144"/>
      <c r="M1901" s="144"/>
      <c r="N1901" s="144"/>
      <c r="O1901" s="144"/>
      <c r="P1901" s="144"/>
      <c r="Q1901" s="144"/>
      <c r="R1901" s="144"/>
      <c r="S1901" s="144"/>
    </row>
    <row r="1902" spans="1:19" x14ac:dyDescent="0.3">
      <c r="A1902" s="144"/>
      <c r="B1902" s="144"/>
      <c r="C1902" s="144"/>
      <c r="D1902" s="144"/>
      <c r="E1902" s="144"/>
      <c r="F1902" s="144"/>
      <c r="G1902" s="144"/>
      <c r="H1902" s="144"/>
      <c r="I1902" s="144"/>
      <c r="J1902" s="144"/>
      <c r="K1902" s="144"/>
      <c r="L1902" s="144"/>
      <c r="M1902" s="144"/>
      <c r="N1902" s="144"/>
      <c r="O1902" s="144"/>
      <c r="P1902" s="144"/>
      <c r="Q1902" s="144"/>
      <c r="R1902" s="144"/>
      <c r="S1902" s="144"/>
    </row>
    <row r="1903" spans="1:19" x14ac:dyDescent="0.3">
      <c r="A1903" s="144"/>
      <c r="B1903" s="144"/>
      <c r="C1903" s="144"/>
      <c r="D1903" s="144"/>
      <c r="E1903" s="144"/>
      <c r="F1903" s="144"/>
      <c r="G1903" s="144"/>
      <c r="H1903" s="144"/>
      <c r="I1903" s="144"/>
      <c r="J1903" s="144"/>
      <c r="K1903" s="144"/>
      <c r="L1903" s="144"/>
      <c r="M1903" s="144"/>
      <c r="N1903" s="144"/>
      <c r="O1903" s="144"/>
      <c r="P1903" s="144"/>
      <c r="Q1903" s="144"/>
      <c r="R1903" s="144"/>
      <c r="S1903" s="144"/>
    </row>
    <row r="1904" spans="1:19" x14ac:dyDescent="0.3">
      <c r="A1904" s="144"/>
      <c r="B1904" s="144"/>
      <c r="C1904" s="144"/>
      <c r="D1904" s="144"/>
      <c r="E1904" s="144"/>
      <c r="F1904" s="144"/>
      <c r="G1904" s="144"/>
      <c r="H1904" s="144"/>
      <c r="I1904" s="144"/>
      <c r="J1904" s="144"/>
      <c r="K1904" s="144"/>
      <c r="L1904" s="144"/>
      <c r="M1904" s="144"/>
      <c r="N1904" s="144"/>
      <c r="O1904" s="144"/>
      <c r="P1904" s="144"/>
      <c r="Q1904" s="144"/>
      <c r="R1904" s="144"/>
      <c r="S1904" s="144"/>
    </row>
    <row r="1905" spans="1:19" x14ac:dyDescent="0.3">
      <c r="A1905" s="144"/>
      <c r="B1905" s="144"/>
      <c r="C1905" s="144"/>
      <c r="D1905" s="144"/>
      <c r="E1905" s="144"/>
      <c r="F1905" s="144"/>
      <c r="G1905" s="144"/>
      <c r="H1905" s="144"/>
      <c r="I1905" s="144"/>
      <c r="J1905" s="144"/>
      <c r="K1905" s="144"/>
      <c r="L1905" s="144"/>
      <c r="M1905" s="144"/>
      <c r="N1905" s="144"/>
      <c r="O1905" s="144"/>
      <c r="P1905" s="144"/>
      <c r="Q1905" s="144"/>
      <c r="R1905" s="144"/>
      <c r="S1905" s="144"/>
    </row>
    <row r="1906" spans="1:19" x14ac:dyDescent="0.3">
      <c r="A1906" s="144"/>
      <c r="B1906" s="144"/>
      <c r="C1906" s="144"/>
      <c r="D1906" s="144"/>
      <c r="E1906" s="144"/>
      <c r="F1906" s="144"/>
      <c r="G1906" s="144"/>
      <c r="H1906" s="144"/>
      <c r="I1906" s="144"/>
      <c r="J1906" s="144"/>
      <c r="K1906" s="144"/>
      <c r="L1906" s="144"/>
      <c r="M1906" s="144"/>
      <c r="N1906" s="144"/>
      <c r="O1906" s="144"/>
      <c r="P1906" s="144"/>
      <c r="Q1906" s="144"/>
      <c r="R1906" s="144"/>
      <c r="S1906" s="144"/>
    </row>
    <row r="1907" spans="1:19" x14ac:dyDescent="0.3">
      <c r="A1907" s="144"/>
      <c r="B1907" s="144"/>
      <c r="C1907" s="144"/>
      <c r="D1907" s="144"/>
      <c r="E1907" s="144"/>
      <c r="F1907" s="144"/>
      <c r="G1907" s="144"/>
      <c r="H1907" s="144"/>
      <c r="I1907" s="144"/>
      <c r="J1907" s="144"/>
      <c r="K1907" s="144"/>
      <c r="L1907" s="144"/>
      <c r="M1907" s="144"/>
      <c r="N1907" s="144"/>
      <c r="O1907" s="144"/>
      <c r="P1907" s="144"/>
      <c r="Q1907" s="144"/>
      <c r="R1907" s="144"/>
      <c r="S1907" s="144"/>
    </row>
    <row r="1908" spans="1:19" x14ac:dyDescent="0.3">
      <c r="A1908" s="144"/>
      <c r="B1908" s="144"/>
      <c r="C1908" s="144"/>
      <c r="D1908" s="144"/>
      <c r="E1908" s="144"/>
      <c r="F1908" s="144"/>
      <c r="G1908" s="144"/>
      <c r="H1908" s="144"/>
      <c r="I1908" s="144"/>
      <c r="J1908" s="144"/>
      <c r="K1908" s="144"/>
      <c r="L1908" s="144"/>
      <c r="M1908" s="144"/>
      <c r="N1908" s="144"/>
      <c r="O1908" s="144"/>
      <c r="P1908" s="144"/>
      <c r="Q1908" s="144"/>
      <c r="R1908" s="144"/>
      <c r="S1908" s="144"/>
    </row>
    <row r="1909" spans="1:19" x14ac:dyDescent="0.3">
      <c r="A1909" s="144"/>
      <c r="B1909" s="144"/>
      <c r="C1909" s="144"/>
      <c r="D1909" s="144"/>
      <c r="E1909" s="144"/>
      <c r="F1909" s="144"/>
      <c r="G1909" s="144"/>
      <c r="H1909" s="144"/>
      <c r="I1909" s="144"/>
      <c r="J1909" s="144"/>
      <c r="K1909" s="144"/>
      <c r="L1909" s="144"/>
      <c r="M1909" s="144"/>
      <c r="N1909" s="144"/>
      <c r="O1909" s="144"/>
      <c r="P1909" s="144"/>
      <c r="Q1909" s="144"/>
      <c r="R1909" s="144"/>
      <c r="S1909" s="144"/>
    </row>
    <row r="1910" spans="1:19" x14ac:dyDescent="0.3">
      <c r="A1910" s="144"/>
      <c r="B1910" s="144"/>
      <c r="C1910" s="144"/>
      <c r="D1910" s="144"/>
      <c r="E1910" s="144"/>
      <c r="F1910" s="144"/>
      <c r="G1910" s="144"/>
      <c r="H1910" s="144"/>
      <c r="I1910" s="144"/>
      <c r="J1910" s="144"/>
      <c r="K1910" s="144"/>
      <c r="L1910" s="144"/>
      <c r="M1910" s="144"/>
      <c r="N1910" s="144"/>
      <c r="O1910" s="144"/>
      <c r="P1910" s="144"/>
      <c r="Q1910" s="144"/>
      <c r="R1910" s="144"/>
      <c r="S1910" s="144"/>
    </row>
    <row r="1911" spans="1:19" x14ac:dyDescent="0.3">
      <c r="A1911" s="144"/>
      <c r="B1911" s="144"/>
      <c r="C1911" s="144"/>
      <c r="D1911" s="144"/>
      <c r="E1911" s="144"/>
      <c r="F1911" s="144"/>
      <c r="G1911" s="144"/>
      <c r="H1911" s="144"/>
      <c r="I1911" s="144"/>
      <c r="J1911" s="144"/>
      <c r="K1911" s="144"/>
      <c r="L1911" s="144"/>
      <c r="M1911" s="144"/>
      <c r="N1911" s="144"/>
      <c r="O1911" s="144"/>
      <c r="P1911" s="144"/>
      <c r="Q1911" s="144"/>
      <c r="R1911" s="144"/>
      <c r="S1911" s="144"/>
    </row>
    <row r="1912" spans="1:19" x14ac:dyDescent="0.3">
      <c r="A1912" s="144"/>
      <c r="B1912" s="144"/>
      <c r="C1912" s="144"/>
      <c r="D1912" s="144"/>
      <c r="E1912" s="144"/>
      <c r="F1912" s="144"/>
      <c r="G1912" s="144"/>
      <c r="H1912" s="144"/>
      <c r="I1912" s="144"/>
      <c r="J1912" s="144"/>
      <c r="K1912" s="144"/>
      <c r="L1912" s="144"/>
      <c r="M1912" s="144"/>
      <c r="N1912" s="144"/>
      <c r="O1912" s="144"/>
      <c r="P1912" s="144"/>
      <c r="Q1912" s="144"/>
      <c r="R1912" s="144"/>
      <c r="S1912" s="144"/>
    </row>
    <row r="1913" spans="1:19" x14ac:dyDescent="0.3">
      <c r="A1913" s="144"/>
      <c r="B1913" s="144"/>
      <c r="C1913" s="144"/>
      <c r="D1913" s="144"/>
      <c r="E1913" s="144"/>
      <c r="F1913" s="144"/>
      <c r="G1913" s="144"/>
      <c r="H1913" s="144"/>
      <c r="I1913" s="144"/>
      <c r="J1913" s="144"/>
      <c r="K1913" s="144"/>
      <c r="L1913" s="144"/>
      <c r="M1913" s="144"/>
      <c r="N1913" s="144"/>
      <c r="O1913" s="144"/>
      <c r="P1913" s="144"/>
      <c r="Q1913" s="144"/>
      <c r="R1913" s="144"/>
      <c r="S1913" s="144"/>
    </row>
    <row r="1914" spans="1:19" x14ac:dyDescent="0.3">
      <c r="A1914" s="144"/>
      <c r="B1914" s="144"/>
      <c r="C1914" s="144"/>
      <c r="D1914" s="144"/>
      <c r="E1914" s="144"/>
      <c r="F1914" s="144"/>
      <c r="G1914" s="144"/>
      <c r="H1914" s="144"/>
      <c r="I1914" s="144"/>
      <c r="J1914" s="144"/>
      <c r="K1914" s="144"/>
      <c r="L1914" s="144"/>
      <c r="M1914" s="144"/>
      <c r="N1914" s="144"/>
      <c r="O1914" s="144"/>
      <c r="P1914" s="144"/>
      <c r="Q1914" s="144"/>
      <c r="R1914" s="144"/>
      <c r="S1914" s="144"/>
    </row>
    <row r="1915" spans="1:19" x14ac:dyDescent="0.3">
      <c r="A1915" s="144"/>
      <c r="B1915" s="144"/>
      <c r="C1915" s="144"/>
      <c r="D1915" s="144"/>
      <c r="E1915" s="144"/>
      <c r="F1915" s="144"/>
      <c r="G1915" s="144"/>
      <c r="H1915" s="144"/>
      <c r="I1915" s="144"/>
      <c r="J1915" s="144"/>
      <c r="K1915" s="144"/>
      <c r="L1915" s="144"/>
      <c r="M1915" s="144"/>
      <c r="N1915" s="144"/>
      <c r="O1915" s="144"/>
      <c r="P1915" s="144"/>
      <c r="Q1915" s="144"/>
      <c r="R1915" s="144"/>
      <c r="S1915" s="144"/>
    </row>
    <row r="1916" spans="1:19" x14ac:dyDescent="0.3">
      <c r="A1916" s="144"/>
      <c r="B1916" s="144"/>
      <c r="C1916" s="144"/>
      <c r="D1916" s="144"/>
      <c r="E1916" s="144"/>
      <c r="F1916" s="144"/>
      <c r="G1916" s="144"/>
      <c r="H1916" s="144"/>
      <c r="I1916" s="144"/>
      <c r="J1916" s="144"/>
      <c r="K1916" s="144"/>
      <c r="L1916" s="144"/>
      <c r="M1916" s="144"/>
      <c r="N1916" s="144"/>
      <c r="O1916" s="144"/>
      <c r="P1916" s="144"/>
      <c r="Q1916" s="144"/>
      <c r="R1916" s="144"/>
      <c r="S1916" s="144"/>
    </row>
    <row r="1917" spans="1:19" x14ac:dyDescent="0.3">
      <c r="A1917" s="144"/>
      <c r="B1917" s="144"/>
      <c r="C1917" s="144"/>
      <c r="D1917" s="144"/>
      <c r="E1917" s="144"/>
      <c r="F1917" s="144"/>
      <c r="G1917" s="144"/>
      <c r="H1917" s="144"/>
      <c r="I1917" s="144"/>
      <c r="J1917" s="144"/>
      <c r="K1917" s="144"/>
      <c r="L1917" s="144"/>
      <c r="M1917" s="144"/>
      <c r="N1917" s="144"/>
      <c r="O1917" s="144"/>
      <c r="P1917" s="144"/>
      <c r="Q1917" s="144"/>
      <c r="R1917" s="144"/>
      <c r="S1917" s="144"/>
    </row>
    <row r="1918" spans="1:19" x14ac:dyDescent="0.3">
      <c r="A1918" s="144"/>
      <c r="B1918" s="144"/>
      <c r="C1918" s="144"/>
      <c r="D1918" s="144"/>
      <c r="E1918" s="144"/>
      <c r="F1918" s="144"/>
      <c r="G1918" s="144"/>
      <c r="H1918" s="144"/>
      <c r="I1918" s="144"/>
      <c r="J1918" s="144"/>
      <c r="K1918" s="144"/>
      <c r="L1918" s="144"/>
      <c r="M1918" s="144"/>
      <c r="N1918" s="144"/>
      <c r="O1918" s="144"/>
      <c r="P1918" s="144"/>
      <c r="Q1918" s="144"/>
      <c r="R1918" s="144"/>
      <c r="S1918" s="144"/>
    </row>
    <row r="1919" spans="1:19" x14ac:dyDescent="0.3">
      <c r="A1919" s="144"/>
      <c r="B1919" s="144"/>
      <c r="C1919" s="144"/>
      <c r="D1919" s="144"/>
      <c r="E1919" s="144"/>
      <c r="F1919" s="144"/>
      <c r="G1919" s="144"/>
      <c r="H1919" s="144"/>
      <c r="I1919" s="144"/>
      <c r="J1919" s="144"/>
      <c r="K1919" s="144"/>
      <c r="L1919" s="144"/>
      <c r="M1919" s="144"/>
      <c r="N1919" s="144"/>
      <c r="O1919" s="144"/>
      <c r="P1919" s="144"/>
      <c r="Q1919" s="144"/>
      <c r="R1919" s="144"/>
      <c r="S1919" s="144"/>
    </row>
    <row r="1920" spans="1:19" x14ac:dyDescent="0.3">
      <c r="A1920" s="144"/>
      <c r="B1920" s="144"/>
      <c r="C1920" s="144"/>
      <c r="D1920" s="144"/>
      <c r="E1920" s="144"/>
      <c r="F1920" s="144"/>
      <c r="G1920" s="144"/>
      <c r="H1920" s="144"/>
      <c r="I1920" s="144"/>
      <c r="J1920" s="144"/>
      <c r="K1920" s="144"/>
      <c r="L1920" s="144"/>
      <c r="M1920" s="144"/>
      <c r="N1920" s="144"/>
      <c r="O1920" s="144"/>
      <c r="P1920" s="144"/>
      <c r="Q1920" s="144"/>
      <c r="R1920" s="144"/>
      <c r="S1920" s="144"/>
    </row>
    <row r="1921" spans="1:19" x14ac:dyDescent="0.3">
      <c r="A1921" s="144"/>
      <c r="B1921" s="144"/>
      <c r="C1921" s="144"/>
      <c r="D1921" s="144"/>
      <c r="E1921" s="144"/>
      <c r="F1921" s="144"/>
      <c r="G1921" s="144"/>
      <c r="H1921" s="144"/>
      <c r="I1921" s="144"/>
      <c r="J1921" s="144"/>
      <c r="K1921" s="144"/>
      <c r="L1921" s="144"/>
      <c r="M1921" s="144"/>
      <c r="N1921" s="144"/>
      <c r="O1921" s="144"/>
      <c r="P1921" s="144"/>
      <c r="Q1921" s="144"/>
      <c r="R1921" s="144"/>
      <c r="S1921" s="144"/>
    </row>
    <row r="1922" spans="1:19" x14ac:dyDescent="0.3">
      <c r="A1922" s="144"/>
      <c r="B1922" s="144"/>
      <c r="C1922" s="144"/>
      <c r="D1922" s="144"/>
      <c r="E1922" s="144"/>
      <c r="F1922" s="144"/>
      <c r="G1922" s="144"/>
      <c r="H1922" s="144"/>
      <c r="I1922" s="144"/>
      <c r="J1922" s="144"/>
      <c r="K1922" s="144"/>
      <c r="L1922" s="144"/>
      <c r="M1922" s="144"/>
      <c r="N1922" s="144"/>
      <c r="O1922" s="144"/>
      <c r="P1922" s="144"/>
      <c r="Q1922" s="144"/>
      <c r="R1922" s="144"/>
      <c r="S1922" s="144"/>
    </row>
    <row r="1923" spans="1:19" x14ac:dyDescent="0.3">
      <c r="A1923" s="144"/>
      <c r="B1923" s="144"/>
      <c r="C1923" s="144"/>
      <c r="D1923" s="144"/>
      <c r="E1923" s="144"/>
      <c r="F1923" s="144"/>
      <c r="G1923" s="144"/>
      <c r="H1923" s="144"/>
      <c r="I1923" s="144"/>
      <c r="J1923" s="144"/>
      <c r="K1923" s="144"/>
      <c r="L1923" s="144"/>
      <c r="M1923" s="144"/>
      <c r="N1923" s="144"/>
      <c r="O1923" s="144"/>
      <c r="P1923" s="144"/>
      <c r="Q1923" s="144"/>
      <c r="R1923" s="144"/>
      <c r="S1923" s="144"/>
    </row>
    <row r="1924" spans="1:19" x14ac:dyDescent="0.3">
      <c r="A1924" s="144"/>
      <c r="B1924" s="144"/>
      <c r="C1924" s="144"/>
      <c r="D1924" s="144"/>
      <c r="E1924" s="144"/>
      <c r="F1924" s="144"/>
      <c r="G1924" s="144"/>
      <c r="H1924" s="144"/>
      <c r="I1924" s="144"/>
      <c r="J1924" s="144"/>
      <c r="K1924" s="144"/>
      <c r="L1924" s="144"/>
      <c r="M1924" s="144"/>
      <c r="N1924" s="144"/>
      <c r="O1924" s="144"/>
      <c r="P1924" s="144"/>
      <c r="Q1924" s="144"/>
      <c r="R1924" s="144"/>
      <c r="S1924" s="144"/>
    </row>
    <row r="1925" spans="1:19" x14ac:dyDescent="0.3">
      <c r="A1925" s="144"/>
      <c r="B1925" s="144"/>
      <c r="C1925" s="144"/>
      <c r="D1925" s="144"/>
      <c r="E1925" s="144"/>
      <c r="F1925" s="144"/>
      <c r="G1925" s="144"/>
      <c r="H1925" s="144"/>
      <c r="I1925" s="144"/>
      <c r="J1925" s="144"/>
      <c r="K1925" s="144"/>
      <c r="L1925" s="144"/>
      <c r="M1925" s="144"/>
      <c r="N1925" s="144"/>
      <c r="O1925" s="144"/>
      <c r="P1925" s="144"/>
      <c r="Q1925" s="144"/>
      <c r="R1925" s="144"/>
      <c r="S1925" s="144"/>
    </row>
    <row r="1926" spans="1:19" x14ac:dyDescent="0.3">
      <c r="A1926" s="144"/>
      <c r="B1926" s="144"/>
      <c r="C1926" s="144"/>
      <c r="D1926" s="144"/>
      <c r="E1926" s="144"/>
      <c r="F1926" s="144"/>
      <c r="G1926" s="144"/>
      <c r="H1926" s="144"/>
      <c r="I1926" s="144"/>
      <c r="J1926" s="144"/>
      <c r="K1926" s="144"/>
      <c r="L1926" s="144"/>
      <c r="M1926" s="144"/>
      <c r="N1926" s="144"/>
      <c r="O1926" s="144"/>
      <c r="P1926" s="144"/>
      <c r="Q1926" s="144"/>
      <c r="R1926" s="144"/>
      <c r="S1926" s="144"/>
    </row>
    <row r="1927" spans="1:19" x14ac:dyDescent="0.3">
      <c r="A1927" s="144"/>
      <c r="B1927" s="144"/>
      <c r="C1927" s="144"/>
      <c r="D1927" s="144"/>
      <c r="E1927" s="144"/>
      <c r="F1927" s="144"/>
      <c r="G1927" s="144"/>
      <c r="H1927" s="144"/>
      <c r="I1927" s="144"/>
      <c r="J1927" s="144"/>
      <c r="K1927" s="144"/>
      <c r="L1927" s="144"/>
      <c r="M1927" s="144"/>
      <c r="N1927" s="144"/>
      <c r="O1927" s="144"/>
      <c r="P1927" s="144"/>
      <c r="Q1927" s="144"/>
      <c r="R1927" s="144"/>
      <c r="S1927" s="144"/>
    </row>
    <row r="1928" spans="1:19" x14ac:dyDescent="0.3">
      <c r="A1928" s="144"/>
      <c r="B1928" s="144"/>
      <c r="C1928" s="144"/>
      <c r="D1928" s="144"/>
      <c r="E1928" s="144"/>
      <c r="F1928" s="144"/>
      <c r="G1928" s="144"/>
      <c r="H1928" s="144"/>
      <c r="I1928" s="144"/>
      <c r="J1928" s="144"/>
      <c r="K1928" s="144"/>
      <c r="L1928" s="144"/>
      <c r="M1928" s="144"/>
      <c r="N1928" s="144"/>
      <c r="O1928" s="144"/>
      <c r="P1928" s="144"/>
      <c r="Q1928" s="144"/>
      <c r="R1928" s="144"/>
      <c r="S1928" s="144"/>
    </row>
    <row r="1929" spans="1:19" x14ac:dyDescent="0.3">
      <c r="A1929" s="144"/>
      <c r="B1929" s="144"/>
      <c r="C1929" s="144"/>
      <c r="D1929" s="144"/>
      <c r="E1929" s="144"/>
      <c r="F1929" s="144"/>
      <c r="G1929" s="144"/>
      <c r="H1929" s="144"/>
      <c r="I1929" s="144"/>
      <c r="J1929" s="144"/>
      <c r="K1929" s="144"/>
      <c r="L1929" s="144"/>
      <c r="M1929" s="144"/>
      <c r="N1929" s="144"/>
      <c r="O1929" s="144"/>
      <c r="P1929" s="144"/>
      <c r="Q1929" s="144"/>
      <c r="R1929" s="144"/>
      <c r="S1929" s="144"/>
    </row>
    <row r="1930" spans="1:19" x14ac:dyDescent="0.3">
      <c r="A1930" s="144"/>
      <c r="B1930" s="144"/>
      <c r="C1930" s="144"/>
      <c r="D1930" s="144"/>
      <c r="E1930" s="144"/>
      <c r="F1930" s="144"/>
      <c r="G1930" s="144"/>
      <c r="H1930" s="144"/>
      <c r="I1930" s="144"/>
      <c r="J1930" s="144"/>
      <c r="K1930" s="144"/>
      <c r="L1930" s="144"/>
      <c r="M1930" s="144"/>
      <c r="N1930" s="144"/>
      <c r="O1930" s="144"/>
      <c r="P1930" s="144"/>
      <c r="Q1930" s="144"/>
      <c r="R1930" s="144"/>
      <c r="S1930" s="144"/>
    </row>
    <row r="1931" spans="1:19" x14ac:dyDescent="0.3">
      <c r="A1931" s="144"/>
      <c r="B1931" s="144"/>
      <c r="C1931" s="144"/>
      <c r="D1931" s="144"/>
      <c r="E1931" s="144"/>
      <c r="F1931" s="144"/>
      <c r="G1931" s="144"/>
      <c r="H1931" s="144"/>
      <c r="I1931" s="144"/>
      <c r="J1931" s="144"/>
      <c r="K1931" s="144"/>
      <c r="L1931" s="144"/>
      <c r="M1931" s="144"/>
      <c r="N1931" s="144"/>
      <c r="O1931" s="144"/>
      <c r="P1931" s="144"/>
      <c r="Q1931" s="144"/>
      <c r="R1931" s="144"/>
      <c r="S1931" s="144"/>
    </row>
    <row r="1932" spans="1:19" x14ac:dyDescent="0.3">
      <c r="A1932" s="144"/>
      <c r="B1932" s="144"/>
      <c r="C1932" s="144"/>
      <c r="D1932" s="144"/>
      <c r="E1932" s="144"/>
      <c r="F1932" s="144"/>
      <c r="G1932" s="144"/>
      <c r="H1932" s="144"/>
      <c r="I1932" s="144"/>
      <c r="J1932" s="144"/>
      <c r="K1932" s="144"/>
      <c r="L1932" s="144"/>
      <c r="M1932" s="144"/>
      <c r="N1932" s="144"/>
      <c r="O1932" s="144"/>
      <c r="P1932" s="144"/>
      <c r="Q1932" s="144"/>
      <c r="R1932" s="144"/>
      <c r="S1932" s="144"/>
    </row>
    <row r="1933" spans="1:19" x14ac:dyDescent="0.3">
      <c r="A1933" s="144"/>
      <c r="B1933" s="144"/>
      <c r="C1933" s="144"/>
      <c r="D1933" s="144"/>
      <c r="E1933" s="144"/>
      <c r="F1933" s="144"/>
      <c r="G1933" s="144"/>
      <c r="H1933" s="144"/>
      <c r="I1933" s="144"/>
      <c r="J1933" s="144"/>
      <c r="K1933" s="144"/>
      <c r="L1933" s="144"/>
      <c r="M1933" s="144"/>
      <c r="N1933" s="144"/>
      <c r="O1933" s="144"/>
      <c r="P1933" s="144"/>
      <c r="Q1933" s="144"/>
      <c r="R1933" s="144"/>
      <c r="S1933" s="144"/>
    </row>
    <row r="1934" spans="1:19" x14ac:dyDescent="0.3">
      <c r="A1934" s="144"/>
      <c r="B1934" s="144"/>
      <c r="C1934" s="144"/>
      <c r="D1934" s="144"/>
      <c r="E1934" s="144"/>
      <c r="F1934" s="144"/>
      <c r="G1934" s="144"/>
      <c r="H1934" s="144"/>
      <c r="I1934" s="144"/>
      <c r="J1934" s="144"/>
      <c r="K1934" s="144"/>
      <c r="L1934" s="144"/>
      <c r="M1934" s="144"/>
      <c r="N1934" s="144"/>
      <c r="O1934" s="144"/>
      <c r="P1934" s="144"/>
      <c r="Q1934" s="144"/>
      <c r="R1934" s="144"/>
      <c r="S1934" s="144"/>
    </row>
    <row r="1935" spans="1:19" x14ac:dyDescent="0.3">
      <c r="A1935" s="144"/>
      <c r="B1935" s="144"/>
      <c r="C1935" s="144"/>
      <c r="D1935" s="144"/>
      <c r="E1935" s="144"/>
      <c r="F1935" s="144"/>
      <c r="G1935" s="144"/>
      <c r="H1935" s="144"/>
      <c r="I1935" s="144"/>
      <c r="J1935" s="144"/>
      <c r="K1935" s="144"/>
      <c r="L1935" s="144"/>
      <c r="M1935" s="144"/>
      <c r="N1935" s="144"/>
      <c r="O1935" s="144"/>
      <c r="P1935" s="144"/>
      <c r="Q1935" s="144"/>
      <c r="R1935" s="144"/>
      <c r="S1935" s="144"/>
    </row>
    <row r="1936" spans="1:19" x14ac:dyDescent="0.3">
      <c r="A1936" s="144"/>
      <c r="B1936" s="144"/>
      <c r="C1936" s="144"/>
      <c r="D1936" s="144"/>
      <c r="E1936" s="144"/>
      <c r="F1936" s="144"/>
      <c r="G1936" s="144"/>
      <c r="H1936" s="144"/>
      <c r="I1936" s="144"/>
      <c r="J1936" s="144"/>
      <c r="K1936" s="144"/>
      <c r="L1936" s="144"/>
      <c r="M1936" s="144"/>
      <c r="N1936" s="144"/>
      <c r="O1936" s="144"/>
      <c r="P1936" s="144"/>
      <c r="Q1936" s="144"/>
      <c r="R1936" s="144"/>
      <c r="S1936" s="144"/>
    </row>
    <row r="1937" spans="1:19" x14ac:dyDescent="0.3">
      <c r="A1937" s="144"/>
      <c r="B1937" s="144"/>
      <c r="C1937" s="144"/>
      <c r="D1937" s="144"/>
      <c r="E1937" s="144"/>
      <c r="F1937" s="144"/>
      <c r="G1937" s="144"/>
      <c r="H1937" s="144"/>
      <c r="I1937" s="144"/>
      <c r="J1937" s="144"/>
      <c r="K1937" s="144"/>
      <c r="L1937" s="144"/>
      <c r="M1937" s="144"/>
      <c r="N1937" s="144"/>
      <c r="O1937" s="144"/>
      <c r="P1937" s="144"/>
      <c r="Q1937" s="144"/>
      <c r="R1937" s="144"/>
      <c r="S1937" s="144"/>
    </row>
    <row r="1938" spans="1:19" x14ac:dyDescent="0.3">
      <c r="A1938" s="144"/>
      <c r="B1938" s="144"/>
      <c r="C1938" s="144"/>
      <c r="D1938" s="144"/>
      <c r="E1938" s="144"/>
      <c r="F1938" s="144"/>
      <c r="G1938" s="144"/>
      <c r="H1938" s="144"/>
      <c r="I1938" s="144"/>
      <c r="J1938" s="144"/>
      <c r="K1938" s="144"/>
      <c r="L1938" s="144"/>
      <c r="M1938" s="144"/>
      <c r="N1938" s="144"/>
      <c r="O1938" s="144"/>
      <c r="P1938" s="144"/>
      <c r="Q1938" s="144"/>
      <c r="R1938" s="144"/>
      <c r="S1938" s="144"/>
    </row>
    <row r="1939" spans="1:19" x14ac:dyDescent="0.3">
      <c r="A1939" s="144"/>
      <c r="B1939" s="144"/>
      <c r="C1939" s="144"/>
      <c r="D1939" s="144"/>
      <c r="E1939" s="144"/>
      <c r="F1939" s="144"/>
      <c r="G1939" s="144"/>
      <c r="H1939" s="144"/>
      <c r="I1939" s="144"/>
      <c r="J1939" s="144"/>
      <c r="K1939" s="144"/>
      <c r="L1939" s="144"/>
      <c r="M1939" s="144"/>
      <c r="N1939" s="144"/>
      <c r="O1939" s="144"/>
      <c r="P1939" s="144"/>
      <c r="Q1939" s="144"/>
      <c r="R1939" s="144"/>
      <c r="S1939" s="144"/>
    </row>
    <row r="1940" spans="1:19" x14ac:dyDescent="0.3">
      <c r="A1940" s="144"/>
      <c r="B1940" s="144"/>
      <c r="C1940" s="144"/>
      <c r="D1940" s="144"/>
      <c r="E1940" s="144"/>
      <c r="F1940" s="144"/>
      <c r="G1940" s="144"/>
      <c r="H1940" s="144"/>
      <c r="I1940" s="144"/>
      <c r="J1940" s="144"/>
      <c r="K1940" s="144"/>
      <c r="L1940" s="144"/>
      <c r="M1940" s="144"/>
      <c r="N1940" s="144"/>
      <c r="O1940" s="144"/>
      <c r="P1940" s="144"/>
      <c r="Q1940" s="144"/>
      <c r="R1940" s="144"/>
      <c r="S1940" s="144"/>
    </row>
    <row r="1941" spans="1:19" x14ac:dyDescent="0.3">
      <c r="A1941" s="144"/>
      <c r="B1941" s="144"/>
      <c r="C1941" s="144"/>
      <c r="D1941" s="144"/>
      <c r="E1941" s="144"/>
      <c r="F1941" s="144"/>
      <c r="G1941" s="144"/>
      <c r="H1941" s="144"/>
      <c r="I1941" s="144"/>
      <c r="J1941" s="144"/>
      <c r="K1941" s="144"/>
      <c r="L1941" s="144"/>
      <c r="M1941" s="144"/>
      <c r="N1941" s="144"/>
      <c r="O1941" s="144"/>
      <c r="P1941" s="144"/>
      <c r="Q1941" s="144"/>
      <c r="R1941" s="144"/>
      <c r="S1941" s="144"/>
    </row>
    <row r="1942" spans="1:19" x14ac:dyDescent="0.3">
      <c r="A1942" s="144"/>
      <c r="B1942" s="144"/>
      <c r="C1942" s="144"/>
      <c r="D1942" s="144"/>
      <c r="E1942" s="144"/>
      <c r="F1942" s="144"/>
      <c r="G1942" s="144"/>
      <c r="H1942" s="144"/>
      <c r="I1942" s="144"/>
      <c r="J1942" s="144"/>
      <c r="K1942" s="144"/>
      <c r="L1942" s="144"/>
      <c r="M1942" s="144"/>
      <c r="N1942" s="144"/>
      <c r="O1942" s="144"/>
      <c r="P1942" s="144"/>
      <c r="Q1942" s="144"/>
      <c r="R1942" s="144"/>
      <c r="S1942" s="144"/>
    </row>
    <row r="1943" spans="1:19" x14ac:dyDescent="0.3">
      <c r="A1943" s="144"/>
      <c r="B1943" s="144"/>
      <c r="C1943" s="144"/>
      <c r="D1943" s="144"/>
      <c r="E1943" s="144"/>
      <c r="F1943" s="144"/>
      <c r="G1943" s="144"/>
      <c r="H1943" s="144"/>
      <c r="I1943" s="144"/>
      <c r="J1943" s="144"/>
      <c r="K1943" s="144"/>
      <c r="L1943" s="144"/>
      <c r="M1943" s="144"/>
      <c r="N1943" s="144"/>
      <c r="O1943" s="144"/>
      <c r="P1943" s="144"/>
      <c r="Q1943" s="144"/>
      <c r="R1943" s="144"/>
      <c r="S1943" s="144"/>
    </row>
    <row r="1944" spans="1:19" x14ac:dyDescent="0.3">
      <c r="A1944" s="144"/>
      <c r="B1944" s="144"/>
      <c r="C1944" s="144"/>
      <c r="D1944" s="144"/>
      <c r="E1944" s="144"/>
      <c r="F1944" s="144"/>
      <c r="G1944" s="144"/>
      <c r="H1944" s="144"/>
      <c r="I1944" s="144"/>
      <c r="J1944" s="144"/>
      <c r="K1944" s="144"/>
      <c r="L1944" s="144"/>
      <c r="M1944" s="144"/>
      <c r="N1944" s="144"/>
      <c r="O1944" s="144"/>
      <c r="P1944" s="144"/>
      <c r="Q1944" s="144"/>
      <c r="R1944" s="144"/>
      <c r="S1944" s="144"/>
    </row>
    <row r="1945" spans="1:19" x14ac:dyDescent="0.3">
      <c r="A1945" s="144"/>
      <c r="B1945" s="144"/>
      <c r="C1945" s="144"/>
      <c r="D1945" s="144"/>
      <c r="E1945" s="144"/>
      <c r="F1945" s="144"/>
      <c r="G1945" s="144"/>
      <c r="H1945" s="144"/>
      <c r="I1945" s="144"/>
      <c r="J1945" s="144"/>
      <c r="K1945" s="144"/>
      <c r="L1945" s="144"/>
      <c r="M1945" s="144"/>
      <c r="N1945" s="144"/>
      <c r="O1945" s="144"/>
      <c r="P1945" s="144"/>
      <c r="Q1945" s="144"/>
      <c r="R1945" s="144"/>
      <c r="S1945" s="144"/>
    </row>
    <row r="1946" spans="1:19" x14ac:dyDescent="0.3">
      <c r="A1946" s="144"/>
      <c r="B1946" s="144"/>
      <c r="C1946" s="144"/>
      <c r="D1946" s="144"/>
      <c r="E1946" s="144"/>
      <c r="F1946" s="144"/>
      <c r="G1946" s="144"/>
      <c r="H1946" s="144"/>
      <c r="I1946" s="144"/>
      <c r="J1946" s="144"/>
      <c r="K1946" s="144"/>
      <c r="L1946" s="144"/>
      <c r="M1946" s="144"/>
      <c r="N1946" s="144"/>
      <c r="O1946" s="144"/>
      <c r="P1946" s="144"/>
      <c r="Q1946" s="144"/>
      <c r="R1946" s="144"/>
      <c r="S1946" s="144"/>
    </row>
    <row r="1947" spans="1:19" x14ac:dyDescent="0.3">
      <c r="A1947" s="144"/>
      <c r="B1947" s="144"/>
      <c r="C1947" s="144"/>
      <c r="D1947" s="144"/>
      <c r="E1947" s="144"/>
      <c r="F1947" s="144"/>
      <c r="G1947" s="144"/>
      <c r="H1947" s="144"/>
      <c r="I1947" s="144"/>
      <c r="J1947" s="144"/>
      <c r="K1947" s="144"/>
      <c r="L1947" s="144"/>
      <c r="M1947" s="144"/>
      <c r="N1947" s="144"/>
      <c r="O1947" s="144"/>
      <c r="P1947" s="144"/>
      <c r="Q1947" s="144"/>
      <c r="R1947" s="144"/>
      <c r="S1947" s="144"/>
    </row>
    <row r="1948" spans="1:19" x14ac:dyDescent="0.3">
      <c r="A1948" s="144"/>
      <c r="B1948" s="144"/>
      <c r="C1948" s="144"/>
      <c r="D1948" s="144"/>
      <c r="E1948" s="144"/>
      <c r="F1948" s="144"/>
      <c r="G1948" s="144"/>
      <c r="H1948" s="144"/>
      <c r="I1948" s="144"/>
      <c r="J1948" s="144"/>
      <c r="K1948" s="144"/>
      <c r="L1948" s="144"/>
      <c r="M1948" s="144"/>
      <c r="N1948" s="144"/>
      <c r="O1948" s="144"/>
      <c r="P1948" s="144"/>
      <c r="Q1948" s="144"/>
      <c r="R1948" s="144"/>
      <c r="S1948" s="144"/>
    </row>
    <row r="1949" spans="1:19" x14ac:dyDescent="0.3">
      <c r="A1949" s="144"/>
      <c r="B1949" s="144"/>
      <c r="C1949" s="144"/>
      <c r="D1949" s="144"/>
      <c r="E1949" s="144"/>
      <c r="F1949" s="144"/>
      <c r="G1949" s="144"/>
      <c r="H1949" s="144"/>
      <c r="I1949" s="144"/>
      <c r="J1949" s="144"/>
      <c r="K1949" s="144"/>
      <c r="L1949" s="144"/>
      <c r="M1949" s="144"/>
      <c r="N1949" s="144"/>
      <c r="O1949" s="144"/>
      <c r="P1949" s="144"/>
      <c r="Q1949" s="144"/>
      <c r="R1949" s="144"/>
      <c r="S1949" s="144"/>
    </row>
    <row r="1950" spans="1:19" x14ac:dyDescent="0.3">
      <c r="A1950" s="144"/>
      <c r="B1950" s="144"/>
      <c r="C1950" s="144"/>
      <c r="D1950" s="144"/>
      <c r="E1950" s="144"/>
      <c r="F1950" s="144"/>
      <c r="G1950" s="144"/>
      <c r="H1950" s="144"/>
      <c r="I1950" s="144"/>
      <c r="J1950" s="144"/>
      <c r="K1950" s="144"/>
      <c r="L1950" s="144"/>
      <c r="M1950" s="144"/>
      <c r="N1950" s="144"/>
      <c r="O1950" s="144"/>
      <c r="P1950" s="144"/>
      <c r="Q1950" s="144"/>
      <c r="R1950" s="144"/>
      <c r="S1950" s="144"/>
    </row>
    <row r="1951" spans="1:19" x14ac:dyDescent="0.3">
      <c r="A1951" s="144"/>
      <c r="B1951" s="144"/>
      <c r="C1951" s="144"/>
      <c r="D1951" s="144"/>
      <c r="E1951" s="144"/>
      <c r="F1951" s="144"/>
      <c r="G1951" s="144"/>
      <c r="H1951" s="144"/>
      <c r="I1951" s="144"/>
      <c r="J1951" s="144"/>
      <c r="K1951" s="144"/>
      <c r="L1951" s="144"/>
      <c r="M1951" s="144"/>
      <c r="N1951" s="144"/>
      <c r="O1951" s="144"/>
      <c r="P1951" s="144"/>
      <c r="Q1951" s="144"/>
      <c r="R1951" s="144"/>
      <c r="S1951" s="144"/>
    </row>
    <row r="1952" spans="1:19" x14ac:dyDescent="0.3">
      <c r="A1952" s="144"/>
      <c r="B1952" s="144"/>
      <c r="C1952" s="144"/>
      <c r="D1952" s="144"/>
      <c r="E1952" s="144"/>
      <c r="F1952" s="144"/>
      <c r="G1952" s="144"/>
      <c r="H1952" s="144"/>
      <c r="I1952" s="144"/>
      <c r="J1952" s="144"/>
      <c r="K1952" s="144"/>
      <c r="L1952" s="144"/>
      <c r="M1952" s="144"/>
      <c r="N1952" s="144"/>
      <c r="O1952" s="144"/>
      <c r="P1952" s="144"/>
      <c r="Q1952" s="144"/>
      <c r="R1952" s="144"/>
      <c r="S1952" s="144"/>
    </row>
    <row r="1953" spans="1:19" x14ac:dyDescent="0.3">
      <c r="A1953" s="144"/>
      <c r="B1953" s="144"/>
      <c r="C1953" s="144"/>
      <c r="D1953" s="144"/>
      <c r="E1953" s="144"/>
      <c r="F1953" s="144"/>
      <c r="G1953" s="144"/>
      <c r="H1953" s="144"/>
      <c r="I1953" s="144"/>
      <c r="J1953" s="144"/>
      <c r="K1953" s="144"/>
      <c r="L1953" s="144"/>
      <c r="M1953" s="144"/>
      <c r="N1953" s="144"/>
      <c r="O1953" s="144"/>
      <c r="P1953" s="144"/>
      <c r="Q1953" s="144"/>
      <c r="R1953" s="144"/>
      <c r="S1953" s="144"/>
    </row>
    <row r="1954" spans="1:19" x14ac:dyDescent="0.3">
      <c r="A1954" s="144"/>
      <c r="B1954" s="144"/>
      <c r="C1954" s="144"/>
      <c r="D1954" s="144"/>
      <c r="E1954" s="144"/>
      <c r="F1954" s="144"/>
      <c r="G1954" s="144"/>
      <c r="H1954" s="144"/>
      <c r="I1954" s="144"/>
      <c r="J1954" s="144"/>
      <c r="K1954" s="144"/>
      <c r="L1954" s="144"/>
      <c r="M1954" s="144"/>
      <c r="N1954" s="144"/>
      <c r="O1954" s="144"/>
      <c r="P1954" s="144"/>
      <c r="Q1954" s="144"/>
      <c r="R1954" s="144"/>
      <c r="S1954" s="144"/>
    </row>
    <row r="1955" spans="1:19" x14ac:dyDescent="0.3">
      <c r="A1955" s="144"/>
      <c r="B1955" s="144"/>
      <c r="C1955" s="144"/>
      <c r="D1955" s="144"/>
      <c r="E1955" s="144"/>
      <c r="F1955" s="144"/>
      <c r="G1955" s="144"/>
      <c r="H1955" s="144"/>
      <c r="I1955" s="144"/>
      <c r="J1955" s="144"/>
      <c r="K1955" s="144"/>
      <c r="L1955" s="144"/>
      <c r="M1955" s="144"/>
      <c r="N1955" s="144"/>
      <c r="O1955" s="144"/>
      <c r="P1955" s="144"/>
      <c r="Q1955" s="144"/>
      <c r="R1955" s="144"/>
      <c r="S1955" s="144"/>
    </row>
    <row r="1956" spans="1:19" x14ac:dyDescent="0.3">
      <c r="A1956" s="144"/>
      <c r="B1956" s="144"/>
      <c r="C1956" s="144"/>
      <c r="D1956" s="144"/>
      <c r="E1956" s="144"/>
      <c r="F1956" s="144"/>
      <c r="G1956" s="144"/>
      <c r="H1956" s="144"/>
      <c r="I1956" s="144"/>
      <c r="J1956" s="144"/>
      <c r="K1956" s="144"/>
      <c r="L1956" s="144"/>
      <c r="M1956" s="144"/>
      <c r="N1956" s="144"/>
      <c r="O1956" s="144"/>
      <c r="P1956" s="144"/>
      <c r="Q1956" s="144"/>
      <c r="R1956" s="144"/>
      <c r="S1956" s="144"/>
    </row>
    <row r="1957" spans="1:19" x14ac:dyDescent="0.3">
      <c r="A1957" s="144"/>
      <c r="B1957" s="144"/>
      <c r="C1957" s="144"/>
      <c r="D1957" s="144"/>
      <c r="E1957" s="144"/>
      <c r="F1957" s="144"/>
      <c r="G1957" s="144"/>
      <c r="H1957" s="144"/>
      <c r="I1957" s="144"/>
      <c r="J1957" s="144"/>
      <c r="K1957" s="144"/>
      <c r="L1957" s="144"/>
      <c r="M1957" s="144"/>
      <c r="N1957" s="144"/>
      <c r="O1957" s="144"/>
      <c r="P1957" s="144"/>
      <c r="Q1957" s="144"/>
      <c r="R1957" s="144"/>
      <c r="S1957" s="144"/>
    </row>
    <row r="1958" spans="1:19" x14ac:dyDescent="0.3">
      <c r="A1958" s="144"/>
      <c r="B1958" s="144"/>
      <c r="C1958" s="144"/>
      <c r="D1958" s="144"/>
      <c r="E1958" s="144"/>
      <c r="F1958" s="144"/>
      <c r="G1958" s="144"/>
      <c r="H1958" s="144"/>
      <c r="I1958" s="144"/>
      <c r="J1958" s="144"/>
      <c r="K1958" s="144"/>
      <c r="L1958" s="144"/>
      <c r="M1958" s="144"/>
      <c r="N1958" s="144"/>
      <c r="O1958" s="144"/>
      <c r="P1958" s="144"/>
      <c r="Q1958" s="144"/>
      <c r="R1958" s="144"/>
      <c r="S1958" s="144"/>
    </row>
    <row r="1959" spans="1:19" x14ac:dyDescent="0.3">
      <c r="A1959" s="144"/>
      <c r="B1959" s="144"/>
      <c r="C1959" s="144"/>
      <c r="D1959" s="144"/>
      <c r="E1959" s="144"/>
      <c r="F1959" s="144"/>
      <c r="G1959" s="144"/>
      <c r="H1959" s="144"/>
      <c r="I1959" s="144"/>
      <c r="J1959" s="144"/>
      <c r="K1959" s="144"/>
      <c r="L1959" s="144"/>
      <c r="M1959" s="144"/>
      <c r="N1959" s="144"/>
      <c r="O1959" s="144"/>
      <c r="P1959" s="144"/>
      <c r="Q1959" s="144"/>
      <c r="R1959" s="144"/>
      <c r="S1959" s="144"/>
    </row>
    <row r="1960" spans="1:19" x14ac:dyDescent="0.3">
      <c r="A1960" s="144"/>
      <c r="B1960" s="144"/>
      <c r="C1960" s="144"/>
      <c r="D1960" s="144"/>
      <c r="E1960" s="144"/>
      <c r="F1960" s="144"/>
      <c r="G1960" s="144"/>
      <c r="H1960" s="144"/>
      <c r="I1960" s="144"/>
      <c r="J1960" s="144"/>
      <c r="K1960" s="144"/>
      <c r="L1960" s="144"/>
      <c r="M1960" s="144"/>
      <c r="N1960" s="144"/>
      <c r="O1960" s="144"/>
      <c r="P1960" s="144"/>
      <c r="Q1960" s="144"/>
      <c r="R1960" s="144"/>
      <c r="S1960" s="144"/>
    </row>
    <row r="1961" spans="1:19" x14ac:dyDescent="0.3">
      <c r="A1961" s="144"/>
      <c r="B1961" s="144"/>
      <c r="C1961" s="144"/>
      <c r="D1961" s="144"/>
      <c r="E1961" s="144"/>
      <c r="F1961" s="144"/>
      <c r="G1961" s="144"/>
      <c r="H1961" s="144"/>
      <c r="I1961" s="144"/>
      <c r="J1961" s="144"/>
      <c r="K1961" s="144"/>
      <c r="L1961" s="144"/>
      <c r="M1961" s="144"/>
      <c r="N1961" s="144"/>
      <c r="O1961" s="144"/>
      <c r="P1961" s="144"/>
      <c r="Q1961" s="144"/>
      <c r="R1961" s="144"/>
      <c r="S1961" s="144"/>
    </row>
    <row r="1962" spans="1:19" x14ac:dyDescent="0.3">
      <c r="A1962" s="144"/>
      <c r="B1962" s="144"/>
      <c r="C1962" s="144"/>
      <c r="D1962" s="144"/>
      <c r="E1962" s="144"/>
      <c r="F1962" s="144"/>
      <c r="G1962" s="144"/>
      <c r="H1962" s="144"/>
      <c r="I1962" s="144"/>
      <c r="J1962" s="144"/>
      <c r="K1962" s="144"/>
      <c r="L1962" s="144"/>
      <c r="M1962" s="144"/>
      <c r="N1962" s="144"/>
      <c r="O1962" s="144"/>
      <c r="P1962" s="144"/>
      <c r="Q1962" s="144"/>
      <c r="R1962" s="144"/>
      <c r="S1962" s="144"/>
    </row>
    <row r="1963" spans="1:19" x14ac:dyDescent="0.3">
      <c r="A1963" s="144"/>
      <c r="B1963" s="144"/>
      <c r="C1963" s="144"/>
      <c r="D1963" s="144"/>
      <c r="E1963" s="144"/>
      <c r="F1963" s="144"/>
      <c r="G1963" s="144"/>
      <c r="H1963" s="144"/>
      <c r="I1963" s="144"/>
      <c r="J1963" s="144"/>
      <c r="K1963" s="144"/>
      <c r="L1963" s="144"/>
      <c r="M1963" s="144"/>
      <c r="N1963" s="144"/>
      <c r="O1963" s="144"/>
      <c r="P1963" s="144"/>
      <c r="Q1963" s="144"/>
      <c r="R1963" s="144"/>
      <c r="S1963" s="144"/>
    </row>
    <row r="1964" spans="1:19" x14ac:dyDescent="0.3">
      <c r="A1964" s="144"/>
      <c r="B1964" s="144"/>
      <c r="C1964" s="144"/>
      <c r="D1964" s="144"/>
      <c r="E1964" s="144"/>
      <c r="F1964" s="144"/>
      <c r="G1964" s="144"/>
      <c r="H1964" s="144"/>
      <c r="I1964" s="144"/>
      <c r="J1964" s="144"/>
      <c r="K1964" s="144"/>
      <c r="L1964" s="144"/>
      <c r="M1964" s="144"/>
      <c r="N1964" s="144"/>
      <c r="O1964" s="144"/>
      <c r="P1964" s="144"/>
      <c r="Q1964" s="144"/>
      <c r="R1964" s="144"/>
      <c r="S1964" s="144"/>
    </row>
    <row r="1965" spans="1:19" x14ac:dyDescent="0.3">
      <c r="A1965" s="144"/>
      <c r="B1965" s="144"/>
      <c r="C1965" s="144"/>
      <c r="D1965" s="144"/>
      <c r="E1965" s="144"/>
      <c r="F1965" s="144"/>
      <c r="G1965" s="144"/>
      <c r="H1965" s="144"/>
      <c r="I1965" s="144"/>
      <c r="J1965" s="144"/>
      <c r="K1965" s="144"/>
      <c r="L1965" s="144"/>
      <c r="M1965" s="144"/>
      <c r="N1965" s="144"/>
      <c r="O1965" s="144"/>
      <c r="P1965" s="144"/>
      <c r="Q1965" s="144"/>
      <c r="R1965" s="144"/>
      <c r="S1965" s="144"/>
    </row>
    <row r="1966" spans="1:19" x14ac:dyDescent="0.3">
      <c r="A1966" s="144"/>
      <c r="B1966" s="144"/>
      <c r="C1966" s="144"/>
      <c r="D1966" s="144"/>
      <c r="E1966" s="144"/>
      <c r="F1966" s="144"/>
      <c r="G1966" s="144"/>
      <c r="H1966" s="144"/>
      <c r="I1966" s="144"/>
      <c r="J1966" s="144"/>
      <c r="K1966" s="144"/>
      <c r="L1966" s="144"/>
      <c r="M1966" s="144"/>
      <c r="N1966" s="144"/>
      <c r="O1966" s="144"/>
      <c r="P1966" s="144"/>
      <c r="Q1966" s="144"/>
      <c r="R1966" s="144"/>
      <c r="S1966" s="144"/>
    </row>
    <row r="1967" spans="1:19" x14ac:dyDescent="0.3">
      <c r="A1967" s="144"/>
      <c r="B1967" s="144"/>
      <c r="C1967" s="144"/>
      <c r="D1967" s="144"/>
      <c r="E1967" s="144"/>
      <c r="F1967" s="144"/>
      <c r="G1967" s="144"/>
      <c r="H1967" s="144"/>
      <c r="I1967" s="144"/>
      <c r="J1967" s="144"/>
      <c r="K1967" s="144"/>
      <c r="L1967" s="144"/>
      <c r="M1967" s="144"/>
      <c r="N1967" s="144"/>
      <c r="O1967" s="144"/>
      <c r="P1967" s="144"/>
      <c r="Q1967" s="144"/>
      <c r="R1967" s="144"/>
      <c r="S1967" s="144"/>
    </row>
    <row r="1968" spans="1:19" x14ac:dyDescent="0.3">
      <c r="A1968" s="144"/>
      <c r="B1968" s="144"/>
      <c r="C1968" s="144"/>
      <c r="D1968" s="144"/>
      <c r="E1968" s="144"/>
      <c r="F1968" s="144"/>
      <c r="G1968" s="144"/>
      <c r="H1968" s="144"/>
      <c r="I1968" s="144"/>
      <c r="J1968" s="144"/>
      <c r="K1968" s="144"/>
      <c r="L1968" s="144"/>
      <c r="M1968" s="144"/>
      <c r="N1968" s="144"/>
      <c r="O1968" s="144"/>
      <c r="P1968" s="144"/>
      <c r="Q1968" s="144"/>
      <c r="R1968" s="144"/>
      <c r="S1968" s="144"/>
    </row>
    <row r="1969" spans="1:19" x14ac:dyDescent="0.3">
      <c r="A1969" s="144"/>
      <c r="B1969" s="144"/>
      <c r="C1969" s="144"/>
      <c r="D1969" s="144"/>
      <c r="E1969" s="144"/>
      <c r="F1969" s="144"/>
      <c r="G1969" s="144"/>
      <c r="H1969" s="144"/>
      <c r="I1969" s="144"/>
      <c r="J1969" s="144"/>
      <c r="K1969" s="144"/>
      <c r="L1969" s="144"/>
      <c r="M1969" s="144"/>
      <c r="N1969" s="144"/>
      <c r="O1969" s="144"/>
      <c r="P1969" s="144"/>
      <c r="Q1969" s="144"/>
      <c r="R1969" s="144"/>
      <c r="S1969" s="144"/>
    </row>
    <row r="1970" spans="1:19" x14ac:dyDescent="0.3">
      <c r="A1970" s="144"/>
      <c r="B1970" s="144"/>
      <c r="C1970" s="144"/>
      <c r="D1970" s="144"/>
      <c r="E1970" s="144"/>
      <c r="F1970" s="144"/>
      <c r="G1970" s="144"/>
      <c r="H1970" s="144"/>
      <c r="I1970" s="144"/>
      <c r="J1970" s="144"/>
      <c r="K1970" s="144"/>
      <c r="L1970" s="144"/>
      <c r="M1970" s="144"/>
      <c r="N1970" s="144"/>
      <c r="O1970" s="144"/>
      <c r="P1970" s="144"/>
      <c r="Q1970" s="144"/>
      <c r="R1970" s="144"/>
      <c r="S1970" s="144"/>
    </row>
    <row r="1971" spans="1:19" x14ac:dyDescent="0.3">
      <c r="A1971" s="144"/>
      <c r="B1971" s="144"/>
      <c r="C1971" s="144"/>
      <c r="D1971" s="144"/>
      <c r="E1971" s="144"/>
      <c r="F1971" s="144"/>
      <c r="G1971" s="144"/>
      <c r="H1971" s="144"/>
      <c r="I1971" s="144"/>
      <c r="J1971" s="144"/>
      <c r="K1971" s="144"/>
      <c r="L1971" s="144"/>
      <c r="M1971" s="144"/>
      <c r="N1971" s="144"/>
      <c r="O1971" s="144"/>
      <c r="P1971" s="144"/>
      <c r="Q1971" s="144"/>
      <c r="R1971" s="144"/>
      <c r="S1971" s="144"/>
    </row>
    <row r="1972" spans="1:19" x14ac:dyDescent="0.3">
      <c r="A1972" s="144"/>
      <c r="B1972" s="144"/>
      <c r="C1972" s="144"/>
      <c r="D1972" s="144"/>
      <c r="E1972" s="144"/>
      <c r="F1972" s="144"/>
      <c r="G1972" s="144"/>
      <c r="H1972" s="144"/>
      <c r="I1972" s="144"/>
      <c r="J1972" s="144"/>
      <c r="K1972" s="144"/>
      <c r="L1972" s="144"/>
      <c r="M1972" s="144"/>
      <c r="N1972" s="144"/>
      <c r="O1972" s="144"/>
      <c r="P1972" s="144"/>
      <c r="Q1972" s="144"/>
      <c r="R1972" s="144"/>
      <c r="S1972" s="144"/>
    </row>
    <row r="1973" spans="1:19" x14ac:dyDescent="0.3">
      <c r="A1973" s="144"/>
      <c r="B1973" s="144"/>
      <c r="C1973" s="144"/>
      <c r="D1973" s="144"/>
      <c r="E1973" s="144"/>
      <c r="F1973" s="144"/>
      <c r="G1973" s="144"/>
      <c r="H1973" s="144"/>
      <c r="I1973" s="144"/>
      <c r="J1973" s="144"/>
      <c r="K1973" s="144"/>
      <c r="L1973" s="144"/>
      <c r="M1973" s="144"/>
      <c r="N1973" s="144"/>
      <c r="O1973" s="144"/>
      <c r="P1973" s="144"/>
      <c r="Q1973" s="144"/>
      <c r="R1973" s="144"/>
      <c r="S1973" s="144"/>
    </row>
    <row r="1974" spans="1:19" x14ac:dyDescent="0.3">
      <c r="A1974" s="144"/>
      <c r="B1974" s="144"/>
      <c r="C1974" s="144"/>
      <c r="D1974" s="144"/>
      <c r="E1974" s="144"/>
      <c r="F1974" s="144"/>
      <c r="G1974" s="144"/>
      <c r="H1974" s="144"/>
      <c r="I1974" s="144"/>
      <c r="J1974" s="144"/>
      <c r="K1974" s="144"/>
      <c r="L1974" s="144"/>
      <c r="M1974" s="144"/>
      <c r="N1974" s="144"/>
      <c r="O1974" s="144"/>
      <c r="P1974" s="144"/>
      <c r="Q1974" s="144"/>
      <c r="R1974" s="144"/>
      <c r="S1974" s="144"/>
    </row>
    <row r="1975" spans="1:19" x14ac:dyDescent="0.3">
      <c r="A1975" s="144"/>
      <c r="B1975" s="144"/>
      <c r="C1975" s="144"/>
      <c r="D1975" s="144"/>
      <c r="E1975" s="144"/>
      <c r="F1975" s="144"/>
      <c r="G1975" s="144"/>
      <c r="H1975" s="144"/>
      <c r="I1975" s="144"/>
      <c r="J1975" s="144"/>
      <c r="K1975" s="144"/>
      <c r="L1975" s="144"/>
      <c r="M1975" s="144"/>
      <c r="N1975" s="144"/>
      <c r="O1975" s="144"/>
      <c r="P1975" s="144"/>
      <c r="Q1975" s="144"/>
      <c r="R1975" s="144"/>
      <c r="S1975" s="144"/>
    </row>
    <row r="1976" spans="1:19" x14ac:dyDescent="0.3">
      <c r="A1976" s="144"/>
      <c r="B1976" s="144"/>
      <c r="C1976" s="144"/>
      <c r="D1976" s="144"/>
      <c r="E1976" s="144"/>
      <c r="F1976" s="144"/>
      <c r="G1976" s="144"/>
      <c r="H1976" s="144"/>
      <c r="I1976" s="144"/>
      <c r="J1976" s="144"/>
      <c r="K1976" s="144"/>
      <c r="L1976" s="144"/>
      <c r="M1976" s="144"/>
      <c r="N1976" s="144"/>
      <c r="O1976" s="144"/>
      <c r="P1976" s="144"/>
      <c r="Q1976" s="144"/>
      <c r="R1976" s="144"/>
      <c r="S1976" s="144"/>
    </row>
    <row r="1977" spans="1:19" x14ac:dyDescent="0.3">
      <c r="A1977" s="144"/>
      <c r="B1977" s="144"/>
      <c r="C1977" s="144"/>
      <c r="D1977" s="144"/>
      <c r="E1977" s="144"/>
      <c r="F1977" s="144"/>
      <c r="G1977" s="144"/>
      <c r="H1977" s="144"/>
      <c r="I1977" s="144"/>
      <c r="J1977" s="144"/>
      <c r="K1977" s="144"/>
      <c r="L1977" s="144"/>
      <c r="M1977" s="144"/>
      <c r="N1977" s="144"/>
      <c r="O1977" s="144"/>
      <c r="P1977" s="144"/>
      <c r="Q1977" s="144"/>
      <c r="R1977" s="144"/>
      <c r="S1977" s="144"/>
    </row>
    <row r="1978" spans="1:19" x14ac:dyDescent="0.3">
      <c r="A1978" s="144"/>
      <c r="B1978" s="144"/>
      <c r="C1978" s="144"/>
      <c r="D1978" s="144"/>
      <c r="E1978" s="144"/>
      <c r="F1978" s="144"/>
      <c r="G1978" s="144"/>
      <c r="H1978" s="144"/>
      <c r="I1978" s="144"/>
      <c r="J1978" s="144"/>
      <c r="K1978" s="144"/>
      <c r="L1978" s="144"/>
      <c r="M1978" s="144"/>
      <c r="N1978" s="144"/>
      <c r="O1978" s="144"/>
      <c r="P1978" s="144"/>
      <c r="Q1978" s="144"/>
      <c r="R1978" s="144"/>
      <c r="S1978" s="144"/>
    </row>
    <row r="1979" spans="1:19" x14ac:dyDescent="0.3">
      <c r="A1979" s="144"/>
      <c r="B1979" s="144"/>
      <c r="C1979" s="144"/>
      <c r="D1979" s="144"/>
      <c r="E1979" s="144"/>
      <c r="F1979" s="144"/>
      <c r="G1979" s="144"/>
      <c r="H1979" s="144"/>
      <c r="I1979" s="144"/>
      <c r="J1979" s="144"/>
      <c r="K1979" s="144"/>
      <c r="L1979" s="144"/>
      <c r="M1979" s="144"/>
      <c r="N1979" s="144"/>
      <c r="O1979" s="144"/>
      <c r="P1979" s="144"/>
      <c r="Q1979" s="144"/>
      <c r="R1979" s="144"/>
      <c r="S1979" s="144"/>
    </row>
    <row r="1980" spans="1:19" x14ac:dyDescent="0.3">
      <c r="A1980" s="144"/>
      <c r="B1980" s="144"/>
      <c r="C1980" s="144"/>
      <c r="D1980" s="144"/>
      <c r="E1980" s="144"/>
      <c r="F1980" s="144"/>
      <c r="G1980" s="144"/>
      <c r="H1980" s="144"/>
      <c r="I1980" s="144"/>
      <c r="J1980" s="144"/>
      <c r="K1980" s="144"/>
      <c r="L1980" s="144"/>
      <c r="M1980" s="144"/>
      <c r="N1980" s="144"/>
      <c r="O1980" s="144"/>
      <c r="P1980" s="144"/>
      <c r="Q1980" s="144"/>
      <c r="R1980" s="144"/>
      <c r="S1980" s="144"/>
    </row>
    <row r="1981" spans="1:19" x14ac:dyDescent="0.3">
      <c r="A1981" s="144"/>
      <c r="B1981" s="144"/>
      <c r="C1981" s="144"/>
      <c r="D1981" s="144"/>
      <c r="E1981" s="144"/>
      <c r="F1981" s="144"/>
      <c r="G1981" s="144"/>
      <c r="H1981" s="144"/>
      <c r="I1981" s="144"/>
      <c r="J1981" s="144"/>
      <c r="K1981" s="144"/>
      <c r="L1981" s="144"/>
      <c r="M1981" s="144"/>
      <c r="N1981" s="144"/>
      <c r="O1981" s="144"/>
      <c r="P1981" s="144"/>
      <c r="Q1981" s="144"/>
      <c r="R1981" s="144"/>
      <c r="S1981" s="144"/>
    </row>
    <row r="1982" spans="1:19" x14ac:dyDescent="0.3">
      <c r="A1982" s="144"/>
      <c r="B1982" s="144"/>
      <c r="C1982" s="144"/>
      <c r="D1982" s="144"/>
      <c r="E1982" s="144"/>
      <c r="F1982" s="144"/>
      <c r="G1982" s="144"/>
      <c r="H1982" s="144"/>
      <c r="I1982" s="144"/>
      <c r="J1982" s="144"/>
      <c r="K1982" s="144"/>
      <c r="L1982" s="144"/>
      <c r="M1982" s="144"/>
      <c r="N1982" s="144"/>
      <c r="O1982" s="144"/>
      <c r="P1982" s="144"/>
      <c r="Q1982" s="144"/>
      <c r="R1982" s="144"/>
      <c r="S1982" s="144"/>
    </row>
    <row r="1983" spans="1:19" x14ac:dyDescent="0.3">
      <c r="A1983" s="144"/>
      <c r="B1983" s="144"/>
      <c r="C1983" s="144"/>
      <c r="D1983" s="144"/>
      <c r="E1983" s="144"/>
      <c r="F1983" s="144"/>
      <c r="G1983" s="144"/>
      <c r="H1983" s="144"/>
      <c r="I1983" s="144"/>
      <c r="J1983" s="144"/>
      <c r="K1983" s="144"/>
      <c r="L1983" s="144"/>
      <c r="M1983" s="144"/>
      <c r="N1983" s="144"/>
      <c r="O1983" s="144"/>
      <c r="P1983" s="144"/>
      <c r="Q1983" s="144"/>
      <c r="R1983" s="144"/>
      <c r="S1983" s="144"/>
    </row>
    <row r="1984" spans="1:19" x14ac:dyDescent="0.3">
      <c r="A1984" s="144"/>
      <c r="B1984" s="144"/>
      <c r="C1984" s="144"/>
      <c r="D1984" s="144"/>
      <c r="E1984" s="144"/>
      <c r="F1984" s="144"/>
      <c r="G1984" s="144"/>
      <c r="H1984" s="144"/>
      <c r="I1984" s="144"/>
      <c r="J1984" s="144"/>
      <c r="K1984" s="144"/>
      <c r="L1984" s="144"/>
      <c r="M1984" s="144"/>
      <c r="N1984" s="144"/>
      <c r="O1984" s="144"/>
      <c r="P1984" s="144"/>
      <c r="Q1984" s="144"/>
      <c r="R1984" s="144"/>
      <c r="S1984" s="144"/>
    </row>
    <row r="1985" spans="1:19" x14ac:dyDescent="0.3">
      <c r="A1985" s="144"/>
      <c r="B1985" s="144"/>
      <c r="C1985" s="144"/>
      <c r="D1985" s="144"/>
      <c r="E1985" s="144"/>
      <c r="F1985" s="144"/>
      <c r="G1985" s="144"/>
      <c r="H1985" s="144"/>
      <c r="I1985" s="144"/>
      <c r="J1985" s="144"/>
      <c r="K1985" s="144"/>
      <c r="L1985" s="144"/>
      <c r="M1985" s="144"/>
      <c r="N1985" s="144"/>
      <c r="O1985" s="144"/>
      <c r="P1985" s="144"/>
      <c r="Q1985" s="144"/>
      <c r="R1985" s="144"/>
      <c r="S1985" s="144"/>
    </row>
    <row r="1986" spans="1:19" x14ac:dyDescent="0.3">
      <c r="A1986" s="144"/>
      <c r="B1986" s="144"/>
      <c r="C1986" s="144"/>
      <c r="D1986" s="144"/>
      <c r="E1986" s="144"/>
      <c r="F1986" s="144"/>
      <c r="G1986" s="144"/>
      <c r="H1986" s="144"/>
      <c r="I1986" s="144"/>
      <c r="J1986" s="144"/>
      <c r="K1986" s="144"/>
      <c r="L1986" s="144"/>
      <c r="M1986" s="144"/>
      <c r="N1986" s="144"/>
      <c r="O1986" s="144"/>
      <c r="P1986" s="144"/>
      <c r="Q1986" s="144"/>
      <c r="R1986" s="144"/>
      <c r="S1986" s="144"/>
    </row>
    <row r="1987" spans="1:19" x14ac:dyDescent="0.3">
      <c r="A1987" s="144"/>
      <c r="B1987" s="144"/>
      <c r="C1987" s="144"/>
      <c r="D1987" s="144"/>
      <c r="E1987" s="144"/>
      <c r="F1987" s="144"/>
      <c r="G1987" s="144"/>
      <c r="H1987" s="144"/>
      <c r="I1987" s="144"/>
      <c r="J1987" s="144"/>
      <c r="K1987" s="144"/>
      <c r="L1987" s="144"/>
      <c r="M1987" s="144"/>
      <c r="N1987" s="144"/>
      <c r="O1987" s="144"/>
      <c r="P1987" s="144"/>
      <c r="Q1987" s="144"/>
      <c r="R1987" s="144"/>
      <c r="S1987" s="144"/>
    </row>
    <row r="1988" spans="1:19" x14ac:dyDescent="0.3">
      <c r="A1988" s="144"/>
      <c r="B1988" s="144"/>
      <c r="C1988" s="144"/>
      <c r="D1988" s="144"/>
      <c r="E1988" s="144"/>
      <c r="F1988" s="144"/>
      <c r="G1988" s="144"/>
      <c r="H1988" s="144"/>
      <c r="I1988" s="144"/>
      <c r="J1988" s="144"/>
      <c r="K1988" s="144"/>
      <c r="L1988" s="144"/>
      <c r="M1988" s="144"/>
      <c r="N1988" s="144"/>
      <c r="O1988" s="144"/>
      <c r="P1988" s="144"/>
      <c r="Q1988" s="144"/>
      <c r="R1988" s="144"/>
      <c r="S1988" s="144"/>
    </row>
    <row r="1989" spans="1:19" x14ac:dyDescent="0.3">
      <c r="A1989" s="144"/>
      <c r="B1989" s="144"/>
      <c r="C1989" s="144"/>
      <c r="D1989" s="144"/>
      <c r="E1989" s="144"/>
      <c r="F1989" s="144"/>
      <c r="G1989" s="144"/>
      <c r="H1989" s="144"/>
      <c r="I1989" s="144"/>
      <c r="J1989" s="144"/>
      <c r="K1989" s="144"/>
      <c r="L1989" s="144"/>
      <c r="M1989" s="144"/>
      <c r="N1989" s="144"/>
      <c r="O1989" s="144"/>
      <c r="P1989" s="144"/>
      <c r="Q1989" s="144"/>
      <c r="R1989" s="144"/>
      <c r="S1989" s="144"/>
    </row>
    <row r="1990" spans="1:19" x14ac:dyDescent="0.3">
      <c r="A1990" s="144"/>
      <c r="B1990" s="144"/>
      <c r="C1990" s="144"/>
      <c r="D1990" s="144"/>
      <c r="E1990" s="144"/>
      <c r="F1990" s="144"/>
      <c r="G1990" s="144"/>
      <c r="H1990" s="144"/>
      <c r="I1990" s="144"/>
      <c r="J1990" s="144"/>
      <c r="K1990" s="144"/>
      <c r="L1990" s="144"/>
      <c r="M1990" s="144"/>
      <c r="N1990" s="144"/>
      <c r="O1990" s="144"/>
      <c r="P1990" s="144"/>
      <c r="Q1990" s="144"/>
      <c r="R1990" s="144"/>
      <c r="S1990" s="144"/>
    </row>
    <row r="1991" spans="1:19" x14ac:dyDescent="0.3">
      <c r="A1991" s="144"/>
      <c r="B1991" s="144"/>
      <c r="C1991" s="144"/>
      <c r="D1991" s="144"/>
      <c r="E1991" s="144"/>
      <c r="F1991" s="144"/>
      <c r="G1991" s="144"/>
      <c r="H1991" s="144"/>
      <c r="I1991" s="144"/>
      <c r="J1991" s="144"/>
      <c r="K1991" s="144"/>
      <c r="L1991" s="144"/>
      <c r="M1991" s="144"/>
      <c r="N1991" s="144"/>
      <c r="O1991" s="144"/>
      <c r="P1991" s="144"/>
      <c r="Q1991" s="144"/>
      <c r="R1991" s="144"/>
      <c r="S1991" s="144"/>
    </row>
    <row r="1992" spans="1:19" x14ac:dyDescent="0.3">
      <c r="A1992" s="144"/>
      <c r="B1992" s="144"/>
      <c r="C1992" s="144"/>
      <c r="D1992" s="144"/>
      <c r="E1992" s="144"/>
      <c r="F1992" s="144"/>
      <c r="G1992" s="144"/>
      <c r="H1992" s="144"/>
      <c r="I1992" s="144"/>
      <c r="J1992" s="144"/>
      <c r="K1992" s="144"/>
      <c r="L1992" s="144"/>
      <c r="M1992" s="144"/>
      <c r="N1992" s="144"/>
      <c r="O1992" s="144"/>
      <c r="P1992" s="144"/>
      <c r="Q1992" s="144"/>
      <c r="R1992" s="144"/>
      <c r="S1992" s="144"/>
    </row>
    <row r="1993" spans="1:19" x14ac:dyDescent="0.3">
      <c r="A1993" s="144"/>
      <c r="B1993" s="144"/>
      <c r="C1993" s="144"/>
      <c r="D1993" s="144"/>
      <c r="E1993" s="144"/>
      <c r="F1993" s="144"/>
      <c r="G1993" s="144"/>
      <c r="H1993" s="144"/>
      <c r="I1993" s="144"/>
      <c r="J1993" s="144"/>
      <c r="K1993" s="144"/>
      <c r="L1993" s="144"/>
      <c r="M1993" s="144"/>
      <c r="N1993" s="144"/>
      <c r="O1993" s="144"/>
      <c r="P1993" s="144"/>
      <c r="Q1993" s="144"/>
      <c r="R1993" s="144"/>
      <c r="S1993" s="144"/>
    </row>
    <row r="1994" spans="1:19" x14ac:dyDescent="0.3">
      <c r="A1994" s="144"/>
      <c r="B1994" s="144"/>
      <c r="C1994" s="144"/>
      <c r="D1994" s="144"/>
      <c r="E1994" s="144"/>
      <c r="F1994" s="144"/>
      <c r="G1994" s="144"/>
      <c r="H1994" s="144"/>
      <c r="I1994" s="144"/>
      <c r="J1994" s="144"/>
      <c r="K1994" s="144"/>
      <c r="L1994" s="144"/>
      <c r="M1994" s="144"/>
      <c r="N1994" s="144"/>
      <c r="O1994" s="144"/>
      <c r="P1994" s="144"/>
      <c r="Q1994" s="144"/>
      <c r="R1994" s="144"/>
      <c r="S1994" s="144"/>
    </row>
    <row r="1995" spans="1:19" x14ac:dyDescent="0.3">
      <c r="A1995" s="144"/>
      <c r="B1995" s="144"/>
      <c r="C1995" s="144"/>
      <c r="D1995" s="144"/>
      <c r="E1995" s="144"/>
      <c r="F1995" s="144"/>
      <c r="G1995" s="144"/>
      <c r="H1995" s="144"/>
      <c r="I1995" s="144"/>
      <c r="J1995" s="144"/>
      <c r="K1995" s="144"/>
      <c r="L1995" s="144"/>
      <c r="M1995" s="144"/>
      <c r="N1995" s="144"/>
      <c r="O1995" s="144"/>
      <c r="P1995" s="144"/>
      <c r="Q1995" s="144"/>
      <c r="R1995" s="144"/>
      <c r="S1995" s="144"/>
    </row>
    <row r="1996" spans="1:19" x14ac:dyDescent="0.3">
      <c r="A1996" s="144"/>
      <c r="B1996" s="144"/>
      <c r="C1996" s="144"/>
      <c r="D1996" s="144"/>
      <c r="E1996" s="144"/>
      <c r="F1996" s="144"/>
      <c r="G1996" s="144"/>
      <c r="H1996" s="144"/>
      <c r="I1996" s="144"/>
      <c r="J1996" s="144"/>
      <c r="K1996" s="144"/>
      <c r="L1996" s="144"/>
      <c r="M1996" s="144"/>
      <c r="N1996" s="144"/>
      <c r="O1996" s="144"/>
      <c r="P1996" s="144"/>
      <c r="Q1996" s="144"/>
      <c r="R1996" s="144"/>
      <c r="S1996" s="144"/>
    </row>
    <row r="1997" spans="1:19" x14ac:dyDescent="0.3">
      <c r="A1997" s="144"/>
      <c r="B1997" s="144"/>
      <c r="C1997" s="144"/>
      <c r="D1997" s="144"/>
      <c r="E1997" s="144"/>
      <c r="F1997" s="144"/>
      <c r="G1997" s="144"/>
      <c r="H1997" s="144"/>
      <c r="I1997" s="144"/>
      <c r="J1997" s="144"/>
      <c r="K1997" s="144"/>
      <c r="L1997" s="144"/>
      <c r="M1997" s="144"/>
      <c r="N1997" s="144"/>
      <c r="O1997" s="144"/>
      <c r="P1997" s="144"/>
      <c r="Q1997" s="144"/>
      <c r="R1997" s="144"/>
      <c r="S1997" s="144"/>
    </row>
    <row r="1998" spans="1:19" x14ac:dyDescent="0.3">
      <c r="A1998" s="144"/>
      <c r="B1998" s="144"/>
      <c r="C1998" s="144"/>
      <c r="D1998" s="144"/>
      <c r="E1998" s="144"/>
      <c r="F1998" s="144"/>
      <c r="G1998" s="144"/>
      <c r="H1998" s="144"/>
      <c r="I1998" s="144"/>
      <c r="J1998" s="144"/>
      <c r="K1998" s="144"/>
      <c r="L1998" s="144"/>
      <c r="M1998" s="144"/>
      <c r="N1998" s="144"/>
      <c r="O1998" s="144"/>
      <c r="P1998" s="144"/>
      <c r="Q1998" s="144"/>
      <c r="R1998" s="144"/>
      <c r="S1998" s="144"/>
    </row>
    <row r="1999" spans="1:19" x14ac:dyDescent="0.3">
      <c r="A1999" s="144"/>
      <c r="B1999" s="144"/>
      <c r="C1999" s="144"/>
      <c r="D1999" s="144"/>
      <c r="E1999" s="144"/>
      <c r="F1999" s="144"/>
      <c r="G1999" s="144"/>
      <c r="H1999" s="144"/>
      <c r="I1999" s="144"/>
      <c r="J1999" s="144"/>
      <c r="K1999" s="144"/>
      <c r="L1999" s="144"/>
      <c r="M1999" s="144"/>
      <c r="N1999" s="144"/>
      <c r="O1999" s="144"/>
      <c r="P1999" s="144"/>
      <c r="Q1999" s="144"/>
      <c r="R1999" s="144"/>
      <c r="S1999" s="144"/>
    </row>
    <row r="2000" spans="1:19" x14ac:dyDescent="0.3">
      <c r="A2000" s="144"/>
      <c r="B2000" s="144"/>
      <c r="C2000" s="144"/>
      <c r="D2000" s="144"/>
      <c r="E2000" s="144"/>
      <c r="F2000" s="144"/>
      <c r="G2000" s="144"/>
      <c r="H2000" s="144"/>
      <c r="I2000" s="144"/>
      <c r="J2000" s="144"/>
      <c r="K2000" s="144"/>
      <c r="L2000" s="144"/>
      <c r="M2000" s="144"/>
      <c r="N2000" s="144"/>
      <c r="O2000" s="144"/>
      <c r="P2000" s="144"/>
      <c r="Q2000" s="144"/>
      <c r="R2000" s="144"/>
      <c r="S2000" s="144"/>
    </row>
    <row r="2001" spans="1:19" x14ac:dyDescent="0.3">
      <c r="A2001" s="144"/>
      <c r="B2001" s="144"/>
      <c r="C2001" s="144"/>
      <c r="D2001" s="144"/>
      <c r="E2001" s="144"/>
      <c r="F2001" s="144"/>
      <c r="G2001" s="144"/>
      <c r="H2001" s="144"/>
      <c r="I2001" s="144"/>
      <c r="J2001" s="144"/>
      <c r="K2001" s="144"/>
      <c r="L2001" s="144"/>
      <c r="M2001" s="144"/>
      <c r="N2001" s="144"/>
      <c r="O2001" s="144"/>
      <c r="P2001" s="144"/>
      <c r="Q2001" s="144"/>
      <c r="R2001" s="144"/>
      <c r="S2001" s="144"/>
    </row>
    <row r="2002" spans="1:19" x14ac:dyDescent="0.3">
      <c r="A2002" s="144"/>
      <c r="B2002" s="144"/>
      <c r="C2002" s="144"/>
      <c r="D2002" s="144"/>
      <c r="E2002" s="144"/>
      <c r="F2002" s="144"/>
      <c r="G2002" s="144"/>
      <c r="H2002" s="144"/>
      <c r="I2002" s="144"/>
      <c r="J2002" s="144"/>
      <c r="K2002" s="144"/>
      <c r="L2002" s="144"/>
      <c r="M2002" s="144"/>
      <c r="N2002" s="144"/>
      <c r="O2002" s="144"/>
      <c r="P2002" s="144"/>
      <c r="Q2002" s="144"/>
      <c r="R2002" s="144"/>
      <c r="S2002" s="144"/>
    </row>
    <row r="2003" spans="1:19" x14ac:dyDescent="0.3">
      <c r="A2003" s="144"/>
      <c r="B2003" s="144"/>
      <c r="C2003" s="144"/>
      <c r="D2003" s="144"/>
      <c r="E2003" s="144"/>
      <c r="F2003" s="144"/>
      <c r="G2003" s="144"/>
      <c r="H2003" s="144"/>
      <c r="I2003" s="144"/>
      <c r="J2003" s="144"/>
      <c r="K2003" s="144"/>
      <c r="L2003" s="144"/>
      <c r="M2003" s="144"/>
      <c r="N2003" s="144"/>
      <c r="O2003" s="144"/>
      <c r="P2003" s="144"/>
      <c r="Q2003" s="144"/>
      <c r="R2003" s="144"/>
      <c r="S2003" s="144"/>
    </row>
    <row r="2004" spans="1:19" x14ac:dyDescent="0.3">
      <c r="A2004" s="144"/>
      <c r="B2004" s="144"/>
      <c r="C2004" s="144"/>
      <c r="D2004" s="144"/>
      <c r="E2004" s="144"/>
      <c r="F2004" s="144"/>
      <c r="G2004" s="144"/>
      <c r="H2004" s="144"/>
      <c r="I2004" s="144"/>
      <c r="J2004" s="144"/>
      <c r="K2004" s="144"/>
      <c r="L2004" s="144"/>
      <c r="M2004" s="144"/>
      <c r="N2004" s="144"/>
      <c r="O2004" s="144"/>
      <c r="P2004" s="144"/>
      <c r="Q2004" s="144"/>
      <c r="R2004" s="144"/>
      <c r="S2004" s="144"/>
    </row>
    <row r="2005" spans="1:19" x14ac:dyDescent="0.3">
      <c r="A2005" s="144"/>
      <c r="B2005" s="144"/>
      <c r="C2005" s="144"/>
      <c r="D2005" s="144"/>
      <c r="E2005" s="144"/>
      <c r="F2005" s="144"/>
      <c r="G2005" s="144"/>
      <c r="H2005" s="144"/>
      <c r="I2005" s="144"/>
      <c r="J2005" s="144"/>
      <c r="K2005" s="144"/>
      <c r="L2005" s="144"/>
      <c r="M2005" s="144"/>
      <c r="N2005" s="144"/>
      <c r="O2005" s="144"/>
      <c r="P2005" s="144"/>
      <c r="Q2005" s="144"/>
      <c r="R2005" s="144"/>
      <c r="S2005" s="144"/>
    </row>
    <row r="2006" spans="1:19" x14ac:dyDescent="0.3">
      <c r="A2006" s="144"/>
      <c r="B2006" s="144"/>
      <c r="C2006" s="144"/>
      <c r="D2006" s="144"/>
      <c r="E2006" s="144"/>
      <c r="F2006" s="144"/>
      <c r="G2006" s="144"/>
      <c r="H2006" s="144"/>
      <c r="I2006" s="144"/>
      <c r="J2006" s="144"/>
      <c r="K2006" s="144"/>
      <c r="L2006" s="144"/>
      <c r="M2006" s="144"/>
      <c r="N2006" s="144"/>
      <c r="O2006" s="144"/>
      <c r="P2006" s="144"/>
      <c r="Q2006" s="144"/>
      <c r="R2006" s="144"/>
      <c r="S2006" s="144"/>
    </row>
    <row r="2007" spans="1:19" x14ac:dyDescent="0.3">
      <c r="A2007" s="144"/>
      <c r="B2007" s="144"/>
      <c r="C2007" s="144"/>
      <c r="D2007" s="144"/>
      <c r="E2007" s="144"/>
      <c r="F2007" s="144"/>
      <c r="G2007" s="144"/>
      <c r="H2007" s="144"/>
      <c r="I2007" s="144"/>
      <c r="J2007" s="144"/>
      <c r="K2007" s="144"/>
      <c r="L2007" s="144"/>
      <c r="M2007" s="144"/>
      <c r="N2007" s="144"/>
      <c r="O2007" s="144"/>
      <c r="P2007" s="144"/>
      <c r="Q2007" s="144"/>
      <c r="R2007" s="144"/>
      <c r="S2007" s="144"/>
    </row>
    <row r="2008" spans="1:19" x14ac:dyDescent="0.3">
      <c r="A2008" s="144"/>
      <c r="B2008" s="144"/>
      <c r="C2008" s="144"/>
      <c r="D2008" s="144"/>
      <c r="E2008" s="144"/>
      <c r="F2008" s="144"/>
      <c r="G2008" s="144"/>
      <c r="H2008" s="144"/>
      <c r="I2008" s="144"/>
      <c r="J2008" s="144"/>
      <c r="K2008" s="144"/>
      <c r="L2008" s="144"/>
      <c r="M2008" s="144"/>
      <c r="N2008" s="144"/>
      <c r="O2008" s="144"/>
      <c r="P2008" s="144"/>
      <c r="Q2008" s="144"/>
      <c r="R2008" s="144"/>
      <c r="S2008" s="144"/>
    </row>
    <row r="2009" spans="1:19" x14ac:dyDescent="0.3">
      <c r="A2009" s="144"/>
      <c r="B2009" s="144"/>
      <c r="C2009" s="144"/>
      <c r="D2009" s="144"/>
      <c r="E2009" s="144"/>
      <c r="F2009" s="144"/>
      <c r="G2009" s="144"/>
      <c r="H2009" s="144"/>
      <c r="I2009" s="144"/>
      <c r="J2009" s="144"/>
      <c r="K2009" s="144"/>
      <c r="L2009" s="144"/>
      <c r="M2009" s="144"/>
      <c r="N2009" s="144"/>
      <c r="O2009" s="144"/>
      <c r="P2009" s="144"/>
      <c r="Q2009" s="144"/>
      <c r="R2009" s="144"/>
      <c r="S2009" s="144"/>
    </row>
    <row r="2010" spans="1:19" x14ac:dyDescent="0.3">
      <c r="A2010" s="144"/>
      <c r="B2010" s="144"/>
      <c r="C2010" s="144"/>
      <c r="D2010" s="144"/>
      <c r="E2010" s="144"/>
      <c r="F2010" s="144"/>
      <c r="G2010" s="144"/>
      <c r="H2010" s="144"/>
      <c r="I2010" s="144"/>
      <c r="J2010" s="144"/>
      <c r="K2010" s="144"/>
      <c r="L2010" s="144"/>
      <c r="M2010" s="144"/>
      <c r="N2010" s="144"/>
      <c r="O2010" s="144"/>
      <c r="P2010" s="144"/>
      <c r="Q2010" s="144"/>
      <c r="R2010" s="144"/>
      <c r="S2010" s="144"/>
    </row>
    <row r="2011" spans="1:19" x14ac:dyDescent="0.3">
      <c r="A2011" s="144"/>
      <c r="B2011" s="144"/>
      <c r="C2011" s="144"/>
      <c r="D2011" s="144"/>
      <c r="E2011" s="144"/>
      <c r="F2011" s="144"/>
      <c r="G2011" s="144"/>
      <c r="H2011" s="144"/>
      <c r="I2011" s="144"/>
      <c r="J2011" s="144"/>
      <c r="K2011" s="144"/>
      <c r="L2011" s="144"/>
      <c r="M2011" s="144"/>
      <c r="N2011" s="144"/>
      <c r="O2011" s="144"/>
      <c r="P2011" s="144"/>
      <c r="Q2011" s="144"/>
      <c r="R2011" s="144"/>
      <c r="S2011" s="144"/>
    </row>
    <row r="2012" spans="1:19" x14ac:dyDescent="0.3">
      <c r="A2012" s="144"/>
      <c r="B2012" s="144"/>
      <c r="C2012" s="144"/>
      <c r="D2012" s="144"/>
      <c r="E2012" s="144"/>
      <c r="F2012" s="144"/>
      <c r="G2012" s="144"/>
      <c r="H2012" s="144"/>
      <c r="I2012" s="144"/>
      <c r="J2012" s="144"/>
      <c r="K2012" s="144"/>
      <c r="L2012" s="144"/>
      <c r="M2012" s="144"/>
      <c r="N2012" s="144"/>
      <c r="O2012" s="144"/>
      <c r="P2012" s="144"/>
      <c r="Q2012" s="144"/>
      <c r="R2012" s="144"/>
      <c r="S2012" s="144"/>
    </row>
    <row r="2013" spans="1:19" x14ac:dyDescent="0.3">
      <c r="A2013" s="144"/>
      <c r="B2013" s="144"/>
      <c r="C2013" s="144"/>
      <c r="D2013" s="144"/>
      <c r="E2013" s="144"/>
      <c r="F2013" s="144"/>
      <c r="G2013" s="144"/>
      <c r="H2013" s="144"/>
      <c r="I2013" s="144"/>
      <c r="J2013" s="144"/>
      <c r="K2013" s="144"/>
      <c r="L2013" s="144"/>
      <c r="M2013" s="144"/>
      <c r="N2013" s="144"/>
      <c r="O2013" s="144"/>
      <c r="P2013" s="144"/>
      <c r="Q2013" s="144"/>
      <c r="R2013" s="144"/>
      <c r="S2013" s="144"/>
    </row>
    <row r="2014" spans="1:19" x14ac:dyDescent="0.3">
      <c r="A2014" s="144"/>
      <c r="B2014" s="144"/>
      <c r="C2014" s="144"/>
      <c r="D2014" s="144"/>
      <c r="E2014" s="144"/>
      <c r="F2014" s="144"/>
      <c r="G2014" s="144"/>
      <c r="H2014" s="144"/>
      <c r="I2014" s="144"/>
      <c r="J2014" s="144"/>
      <c r="K2014" s="144"/>
      <c r="L2014" s="144"/>
      <c r="M2014" s="144"/>
      <c r="N2014" s="144"/>
      <c r="O2014" s="144"/>
      <c r="P2014" s="144"/>
      <c r="Q2014" s="144"/>
      <c r="R2014" s="144"/>
      <c r="S2014" s="144"/>
    </row>
    <row r="2015" spans="1:19" x14ac:dyDescent="0.3">
      <c r="A2015" s="144"/>
      <c r="B2015" s="144"/>
      <c r="C2015" s="144"/>
      <c r="D2015" s="144"/>
      <c r="E2015" s="144"/>
      <c r="F2015" s="144"/>
      <c r="G2015" s="144"/>
      <c r="H2015" s="144"/>
      <c r="I2015" s="144"/>
      <c r="J2015" s="144"/>
      <c r="K2015" s="144"/>
      <c r="L2015" s="144"/>
      <c r="M2015" s="144"/>
      <c r="N2015" s="144"/>
      <c r="O2015" s="144"/>
      <c r="P2015" s="144"/>
      <c r="Q2015" s="144"/>
      <c r="R2015" s="144"/>
      <c r="S2015" s="144"/>
    </row>
    <row r="2016" spans="1:19" x14ac:dyDescent="0.3">
      <c r="A2016" s="144"/>
      <c r="B2016" s="144"/>
      <c r="C2016" s="144"/>
      <c r="D2016" s="144"/>
      <c r="E2016" s="144"/>
      <c r="F2016" s="144"/>
      <c r="G2016" s="144"/>
      <c r="H2016" s="144"/>
      <c r="I2016" s="144"/>
      <c r="J2016" s="144"/>
      <c r="K2016" s="144"/>
      <c r="L2016" s="144"/>
      <c r="M2016" s="144"/>
      <c r="N2016" s="144"/>
      <c r="O2016" s="144"/>
      <c r="P2016" s="144"/>
      <c r="Q2016" s="144"/>
      <c r="R2016" s="144"/>
      <c r="S2016" s="144"/>
    </row>
    <row r="2017" spans="1:19" x14ac:dyDescent="0.3">
      <c r="A2017" s="144"/>
      <c r="B2017" s="144"/>
      <c r="C2017" s="144"/>
      <c r="D2017" s="144"/>
      <c r="E2017" s="144"/>
      <c r="F2017" s="144"/>
      <c r="G2017" s="144"/>
      <c r="H2017" s="144"/>
      <c r="I2017" s="144"/>
      <c r="J2017" s="144"/>
      <c r="K2017" s="144"/>
      <c r="L2017" s="144"/>
      <c r="M2017" s="144"/>
      <c r="N2017" s="144"/>
      <c r="O2017" s="144"/>
      <c r="P2017" s="144"/>
      <c r="Q2017" s="144"/>
      <c r="R2017" s="144"/>
      <c r="S2017" s="144"/>
    </row>
    <row r="2018" spans="1:19" x14ac:dyDescent="0.3">
      <c r="A2018" s="144"/>
      <c r="B2018" s="144"/>
      <c r="C2018" s="144"/>
      <c r="D2018" s="144"/>
      <c r="E2018" s="144"/>
      <c r="F2018" s="144"/>
      <c r="G2018" s="144"/>
      <c r="H2018" s="144"/>
      <c r="I2018" s="144"/>
      <c r="J2018" s="144"/>
      <c r="K2018" s="144"/>
      <c r="L2018" s="144"/>
      <c r="M2018" s="144"/>
      <c r="N2018" s="144"/>
      <c r="O2018" s="144"/>
      <c r="P2018" s="144"/>
      <c r="Q2018" s="144"/>
      <c r="R2018" s="144"/>
      <c r="S2018" s="144"/>
    </row>
    <row r="2019" spans="1:19" x14ac:dyDescent="0.3">
      <c r="A2019" s="144"/>
      <c r="B2019" s="144"/>
      <c r="C2019" s="144"/>
      <c r="D2019" s="144"/>
      <c r="E2019" s="144"/>
      <c r="F2019" s="144"/>
      <c r="G2019" s="144"/>
      <c r="H2019" s="144"/>
      <c r="I2019" s="144"/>
      <c r="J2019" s="144"/>
      <c r="K2019" s="144"/>
      <c r="L2019" s="144"/>
      <c r="M2019" s="144"/>
      <c r="N2019" s="144"/>
      <c r="O2019" s="144"/>
      <c r="P2019" s="144"/>
      <c r="Q2019" s="144"/>
      <c r="R2019" s="144"/>
      <c r="S2019" s="144"/>
    </row>
    <row r="2020" spans="1:19" x14ac:dyDescent="0.3">
      <c r="A2020" s="144"/>
      <c r="B2020" s="144"/>
      <c r="C2020" s="144"/>
      <c r="D2020" s="144"/>
      <c r="E2020" s="144"/>
      <c r="F2020" s="144"/>
      <c r="G2020" s="144"/>
      <c r="H2020" s="144"/>
      <c r="I2020" s="144"/>
      <c r="J2020" s="144"/>
      <c r="K2020" s="144"/>
      <c r="L2020" s="144"/>
      <c r="M2020" s="144"/>
      <c r="N2020" s="144"/>
      <c r="O2020" s="144"/>
      <c r="P2020" s="144"/>
      <c r="Q2020" s="144"/>
      <c r="R2020" s="144"/>
      <c r="S2020" s="144"/>
    </row>
    <row r="2021" spans="1:19" x14ac:dyDescent="0.3">
      <c r="A2021" s="144"/>
      <c r="B2021" s="144"/>
      <c r="C2021" s="144"/>
      <c r="D2021" s="144"/>
      <c r="E2021" s="144"/>
      <c r="F2021" s="144"/>
      <c r="G2021" s="144"/>
      <c r="H2021" s="144"/>
      <c r="I2021" s="144"/>
      <c r="J2021" s="144"/>
      <c r="K2021" s="144"/>
      <c r="L2021" s="144"/>
      <c r="M2021" s="144"/>
      <c r="N2021" s="144"/>
      <c r="O2021" s="144"/>
      <c r="P2021" s="144"/>
      <c r="Q2021" s="144"/>
      <c r="R2021" s="144"/>
      <c r="S2021" s="144"/>
    </row>
    <row r="2022" spans="1:19" x14ac:dyDescent="0.3">
      <c r="A2022" s="144"/>
      <c r="B2022" s="144"/>
      <c r="C2022" s="144"/>
      <c r="D2022" s="144"/>
      <c r="E2022" s="144"/>
      <c r="F2022" s="144"/>
      <c r="G2022" s="144"/>
      <c r="H2022" s="144"/>
      <c r="I2022" s="144"/>
      <c r="J2022" s="144"/>
      <c r="K2022" s="144"/>
      <c r="L2022" s="144"/>
      <c r="M2022" s="144"/>
      <c r="N2022" s="144"/>
      <c r="O2022" s="144"/>
      <c r="P2022" s="144"/>
      <c r="Q2022" s="144"/>
      <c r="R2022" s="144"/>
      <c r="S2022" s="144"/>
    </row>
    <row r="2023" spans="1:19" x14ac:dyDescent="0.3">
      <c r="A2023" s="144"/>
      <c r="B2023" s="144"/>
      <c r="C2023" s="144"/>
      <c r="D2023" s="144"/>
      <c r="E2023" s="144"/>
      <c r="F2023" s="144"/>
      <c r="G2023" s="144"/>
      <c r="H2023" s="144"/>
      <c r="I2023" s="144"/>
      <c r="J2023" s="144"/>
      <c r="K2023" s="144"/>
      <c r="L2023" s="144"/>
      <c r="M2023" s="144"/>
      <c r="N2023" s="144"/>
      <c r="O2023" s="144"/>
      <c r="P2023" s="144"/>
      <c r="Q2023" s="144"/>
      <c r="R2023" s="144"/>
      <c r="S2023" s="144"/>
    </row>
    <row r="2024" spans="1:19" x14ac:dyDescent="0.3">
      <c r="A2024" s="144"/>
      <c r="B2024" s="144"/>
      <c r="C2024" s="144"/>
      <c r="D2024" s="144"/>
      <c r="E2024" s="144"/>
      <c r="F2024" s="144"/>
      <c r="G2024" s="144"/>
      <c r="H2024" s="144"/>
      <c r="I2024" s="144"/>
      <c r="J2024" s="144"/>
      <c r="K2024" s="144"/>
      <c r="L2024" s="144"/>
      <c r="M2024" s="144"/>
      <c r="N2024" s="144"/>
      <c r="O2024" s="144"/>
      <c r="P2024" s="144"/>
      <c r="Q2024" s="144"/>
      <c r="R2024" s="144"/>
      <c r="S2024" s="144"/>
    </row>
    <row r="2025" spans="1:19" x14ac:dyDescent="0.3">
      <c r="A2025" s="144"/>
      <c r="B2025" s="144"/>
      <c r="C2025" s="144"/>
      <c r="D2025" s="144"/>
      <c r="E2025" s="144"/>
      <c r="F2025" s="144"/>
      <c r="G2025" s="144"/>
      <c r="H2025" s="144"/>
      <c r="I2025" s="144"/>
      <c r="J2025" s="144"/>
      <c r="K2025" s="144"/>
      <c r="L2025" s="144"/>
      <c r="M2025" s="144"/>
      <c r="N2025" s="144"/>
      <c r="O2025" s="144"/>
      <c r="P2025" s="144"/>
      <c r="Q2025" s="144"/>
      <c r="R2025" s="144"/>
      <c r="S2025" s="144"/>
    </row>
    <row r="2026" spans="1:19" x14ac:dyDescent="0.3">
      <c r="A2026" s="144"/>
      <c r="B2026" s="144"/>
      <c r="C2026" s="144"/>
      <c r="D2026" s="144"/>
      <c r="E2026" s="144"/>
      <c r="F2026" s="144"/>
      <c r="G2026" s="144"/>
      <c r="H2026" s="144"/>
      <c r="I2026" s="144"/>
      <c r="J2026" s="144"/>
      <c r="K2026" s="144"/>
      <c r="L2026" s="144"/>
      <c r="M2026" s="144"/>
      <c r="N2026" s="144"/>
      <c r="O2026" s="144"/>
      <c r="P2026" s="144"/>
      <c r="Q2026" s="144"/>
      <c r="R2026" s="144"/>
      <c r="S2026" s="144"/>
    </row>
    <row r="2027" spans="1:19" x14ac:dyDescent="0.3">
      <c r="A2027" s="144"/>
      <c r="B2027" s="144"/>
      <c r="C2027" s="144"/>
      <c r="D2027" s="144"/>
      <c r="E2027" s="144"/>
      <c r="F2027" s="144"/>
      <c r="G2027" s="144"/>
      <c r="H2027" s="144"/>
      <c r="I2027" s="144"/>
      <c r="J2027" s="144"/>
      <c r="K2027" s="144"/>
      <c r="L2027" s="144"/>
      <c r="M2027" s="144"/>
      <c r="N2027" s="144"/>
      <c r="O2027" s="144"/>
      <c r="P2027" s="144"/>
      <c r="Q2027" s="144"/>
      <c r="R2027" s="144"/>
      <c r="S2027" s="144"/>
    </row>
    <row r="2028" spans="1:19" x14ac:dyDescent="0.3">
      <c r="A2028" s="144"/>
      <c r="B2028" s="144"/>
      <c r="C2028" s="144"/>
      <c r="D2028" s="144"/>
      <c r="E2028" s="144"/>
      <c r="F2028" s="144"/>
      <c r="G2028" s="144"/>
      <c r="H2028" s="144"/>
      <c r="I2028" s="144"/>
      <c r="J2028" s="144"/>
      <c r="K2028" s="144"/>
      <c r="L2028" s="144"/>
      <c r="M2028" s="144"/>
      <c r="N2028" s="144"/>
      <c r="O2028" s="144"/>
      <c r="P2028" s="144"/>
      <c r="Q2028" s="144"/>
      <c r="R2028" s="144"/>
      <c r="S2028" s="144"/>
    </row>
    <row r="2029" spans="1:19" x14ac:dyDescent="0.3">
      <c r="A2029" s="144"/>
      <c r="B2029" s="144"/>
      <c r="C2029" s="144"/>
      <c r="D2029" s="144"/>
      <c r="E2029" s="144"/>
      <c r="F2029" s="144"/>
      <c r="G2029" s="144"/>
      <c r="H2029" s="144"/>
      <c r="I2029" s="144"/>
      <c r="J2029" s="144"/>
      <c r="K2029" s="144"/>
      <c r="L2029" s="144"/>
      <c r="M2029" s="144"/>
      <c r="N2029" s="144"/>
      <c r="O2029" s="144"/>
      <c r="P2029" s="144"/>
      <c r="Q2029" s="144"/>
      <c r="R2029" s="144"/>
      <c r="S2029" s="144"/>
    </row>
    <row r="2030" spans="1:19" x14ac:dyDescent="0.3">
      <c r="A2030" s="144"/>
      <c r="B2030" s="144"/>
      <c r="C2030" s="144"/>
      <c r="D2030" s="144"/>
      <c r="E2030" s="144"/>
      <c r="F2030" s="144"/>
      <c r="G2030" s="144"/>
      <c r="H2030" s="144"/>
      <c r="I2030" s="144"/>
      <c r="J2030" s="144"/>
      <c r="K2030" s="144"/>
      <c r="L2030" s="144"/>
      <c r="M2030" s="144"/>
      <c r="N2030" s="144"/>
      <c r="O2030" s="144"/>
      <c r="P2030" s="144"/>
      <c r="Q2030" s="144"/>
      <c r="R2030" s="144"/>
      <c r="S2030" s="144"/>
    </row>
    <row r="2031" spans="1:19" x14ac:dyDescent="0.3">
      <c r="A2031" s="144"/>
      <c r="B2031" s="144"/>
      <c r="C2031" s="144"/>
      <c r="D2031" s="144"/>
      <c r="E2031" s="144"/>
      <c r="F2031" s="144"/>
      <c r="G2031" s="144"/>
      <c r="H2031" s="144"/>
      <c r="I2031" s="144"/>
      <c r="J2031" s="144"/>
      <c r="K2031" s="144"/>
      <c r="L2031" s="144"/>
      <c r="M2031" s="144"/>
      <c r="N2031" s="144"/>
      <c r="O2031" s="144"/>
      <c r="P2031" s="144"/>
      <c r="Q2031" s="144"/>
      <c r="R2031" s="144"/>
      <c r="S2031" s="144"/>
    </row>
    <row r="2032" spans="1:19" x14ac:dyDescent="0.3">
      <c r="A2032" s="144"/>
      <c r="B2032" s="144"/>
      <c r="C2032" s="144"/>
      <c r="D2032" s="144"/>
      <c r="E2032" s="144"/>
      <c r="F2032" s="144"/>
      <c r="G2032" s="144"/>
      <c r="H2032" s="144"/>
      <c r="I2032" s="144"/>
      <c r="J2032" s="144"/>
      <c r="K2032" s="144"/>
      <c r="L2032" s="144"/>
      <c r="M2032" s="144"/>
      <c r="N2032" s="144"/>
      <c r="O2032" s="144"/>
      <c r="P2032" s="144"/>
      <c r="Q2032" s="144"/>
      <c r="R2032" s="144"/>
      <c r="S2032" s="144"/>
    </row>
    <row r="2033" spans="1:19" x14ac:dyDescent="0.3">
      <c r="A2033" s="144"/>
      <c r="B2033" s="144"/>
      <c r="C2033" s="144"/>
      <c r="D2033" s="144"/>
      <c r="E2033" s="144"/>
      <c r="F2033" s="144"/>
      <c r="G2033" s="144"/>
      <c r="H2033" s="144"/>
      <c r="I2033" s="144"/>
      <c r="J2033" s="144"/>
      <c r="K2033" s="144"/>
      <c r="L2033" s="144"/>
      <c r="M2033" s="144"/>
      <c r="N2033" s="144"/>
      <c r="O2033" s="144"/>
      <c r="P2033" s="144"/>
      <c r="Q2033" s="144"/>
      <c r="R2033" s="144"/>
      <c r="S2033" s="144"/>
    </row>
    <row r="2034" spans="1:19" x14ac:dyDescent="0.3">
      <c r="A2034" s="144"/>
      <c r="B2034" s="144"/>
      <c r="C2034" s="144"/>
      <c r="D2034" s="144"/>
      <c r="E2034" s="144"/>
      <c r="F2034" s="144"/>
      <c r="G2034" s="144"/>
      <c r="H2034" s="144"/>
      <c r="I2034" s="144"/>
      <c r="J2034" s="144"/>
      <c r="K2034" s="144"/>
      <c r="L2034" s="144"/>
      <c r="M2034" s="144"/>
      <c r="N2034" s="144"/>
      <c r="O2034" s="144"/>
      <c r="P2034" s="144"/>
      <c r="Q2034" s="144"/>
      <c r="R2034" s="144"/>
      <c r="S2034" s="144"/>
    </row>
    <row r="2035" spans="1:19" x14ac:dyDescent="0.3">
      <c r="A2035" s="144"/>
      <c r="B2035" s="144"/>
      <c r="C2035" s="144"/>
      <c r="D2035" s="144"/>
      <c r="E2035" s="144"/>
      <c r="F2035" s="144"/>
      <c r="G2035" s="144"/>
      <c r="H2035" s="144"/>
      <c r="I2035" s="144"/>
      <c r="J2035" s="144"/>
      <c r="K2035" s="144"/>
      <c r="L2035" s="144"/>
      <c r="M2035" s="144"/>
      <c r="N2035" s="144"/>
      <c r="O2035" s="144"/>
      <c r="P2035" s="144"/>
      <c r="Q2035" s="144"/>
      <c r="R2035" s="144"/>
      <c r="S2035" s="144"/>
    </row>
    <row r="2036" spans="1:19" x14ac:dyDescent="0.3">
      <c r="A2036" s="144"/>
      <c r="B2036" s="144"/>
      <c r="C2036" s="144"/>
      <c r="D2036" s="144"/>
      <c r="E2036" s="144"/>
      <c r="F2036" s="144"/>
      <c r="G2036" s="144"/>
      <c r="H2036" s="144"/>
      <c r="I2036" s="144"/>
      <c r="J2036" s="144"/>
      <c r="K2036" s="144"/>
      <c r="L2036" s="144"/>
      <c r="M2036" s="144"/>
      <c r="N2036" s="144"/>
      <c r="O2036" s="144"/>
      <c r="P2036" s="144"/>
      <c r="Q2036" s="144"/>
      <c r="R2036" s="144"/>
      <c r="S2036" s="144"/>
    </row>
    <row r="2037" spans="1:19" x14ac:dyDescent="0.3">
      <c r="A2037" s="144"/>
      <c r="B2037" s="144"/>
      <c r="C2037" s="144"/>
      <c r="D2037" s="144"/>
      <c r="E2037" s="144"/>
      <c r="F2037" s="144"/>
      <c r="G2037" s="144"/>
      <c r="H2037" s="144"/>
      <c r="I2037" s="144"/>
      <c r="J2037" s="144"/>
      <c r="K2037" s="144"/>
      <c r="L2037" s="144"/>
      <c r="M2037" s="144"/>
      <c r="N2037" s="144"/>
      <c r="O2037" s="144"/>
      <c r="P2037" s="144"/>
      <c r="Q2037" s="144"/>
      <c r="R2037" s="144"/>
      <c r="S2037" s="144"/>
    </row>
    <row r="2038" spans="1:19" x14ac:dyDescent="0.3">
      <c r="A2038" s="144"/>
      <c r="B2038" s="144"/>
      <c r="C2038" s="144"/>
      <c r="D2038" s="144"/>
      <c r="E2038" s="144"/>
      <c r="F2038" s="144"/>
      <c r="G2038" s="144"/>
      <c r="H2038" s="144"/>
      <c r="I2038" s="144"/>
      <c r="J2038" s="144"/>
      <c r="K2038" s="144"/>
      <c r="L2038" s="144"/>
      <c r="M2038" s="144"/>
      <c r="N2038" s="144"/>
      <c r="O2038" s="144"/>
      <c r="P2038" s="144"/>
      <c r="Q2038" s="144"/>
      <c r="R2038" s="144"/>
      <c r="S2038" s="144"/>
    </row>
    <row r="2039" spans="1:19" x14ac:dyDescent="0.3">
      <c r="A2039" s="144"/>
      <c r="B2039" s="144"/>
      <c r="C2039" s="144"/>
      <c r="D2039" s="144"/>
      <c r="E2039" s="144"/>
      <c r="F2039" s="144"/>
      <c r="G2039" s="144"/>
      <c r="H2039" s="144"/>
      <c r="I2039" s="144"/>
      <c r="J2039" s="144"/>
      <c r="K2039" s="144"/>
      <c r="L2039" s="144"/>
      <c r="M2039" s="144"/>
      <c r="N2039" s="144"/>
      <c r="O2039" s="144"/>
      <c r="P2039" s="144"/>
      <c r="Q2039" s="144"/>
      <c r="R2039" s="144"/>
      <c r="S2039" s="144"/>
    </row>
    <row r="2040" spans="1:19" x14ac:dyDescent="0.3">
      <c r="A2040" s="144"/>
      <c r="B2040" s="144"/>
      <c r="C2040" s="144"/>
      <c r="D2040" s="144"/>
      <c r="E2040" s="144"/>
      <c r="F2040" s="144"/>
      <c r="G2040" s="144"/>
      <c r="H2040" s="144"/>
      <c r="I2040" s="144"/>
      <c r="J2040" s="144"/>
      <c r="K2040" s="144"/>
      <c r="L2040" s="144"/>
      <c r="M2040" s="144"/>
      <c r="N2040" s="144"/>
      <c r="O2040" s="144"/>
      <c r="P2040" s="144"/>
      <c r="Q2040" s="144"/>
      <c r="R2040" s="144"/>
      <c r="S2040" s="144"/>
    </row>
    <row r="2041" spans="1:19" x14ac:dyDescent="0.3">
      <c r="A2041" s="144"/>
      <c r="B2041" s="144"/>
      <c r="C2041" s="144"/>
      <c r="D2041" s="144"/>
      <c r="E2041" s="144"/>
      <c r="F2041" s="144"/>
      <c r="G2041" s="144"/>
      <c r="H2041" s="144"/>
      <c r="I2041" s="144"/>
      <c r="J2041" s="144"/>
      <c r="K2041" s="144"/>
      <c r="L2041" s="144"/>
      <c r="M2041" s="144"/>
      <c r="N2041" s="144"/>
      <c r="O2041" s="144"/>
      <c r="P2041" s="144"/>
      <c r="Q2041" s="144"/>
      <c r="R2041" s="144"/>
      <c r="S2041" s="144"/>
    </row>
    <row r="2042" spans="1:19" x14ac:dyDescent="0.3">
      <c r="A2042" s="144"/>
      <c r="B2042" s="144"/>
      <c r="C2042" s="144"/>
      <c r="D2042" s="144"/>
      <c r="E2042" s="144"/>
      <c r="F2042" s="144"/>
      <c r="G2042" s="144"/>
      <c r="H2042" s="144"/>
      <c r="I2042" s="144"/>
      <c r="J2042" s="144"/>
      <c r="K2042" s="144"/>
      <c r="L2042" s="144"/>
      <c r="M2042" s="144"/>
      <c r="N2042" s="144"/>
      <c r="O2042" s="144"/>
      <c r="P2042" s="144"/>
      <c r="Q2042" s="144"/>
      <c r="R2042" s="144"/>
      <c r="S2042" s="144"/>
    </row>
    <row r="2043" spans="1:19" x14ac:dyDescent="0.3">
      <c r="A2043" s="144"/>
      <c r="B2043" s="144"/>
      <c r="C2043" s="144"/>
      <c r="D2043" s="144"/>
      <c r="E2043" s="144"/>
      <c r="F2043" s="144"/>
      <c r="G2043" s="144"/>
      <c r="H2043" s="144"/>
      <c r="I2043" s="144"/>
      <c r="J2043" s="144"/>
      <c r="K2043" s="144"/>
      <c r="L2043" s="144"/>
      <c r="M2043" s="144"/>
      <c r="N2043" s="144"/>
      <c r="O2043" s="144"/>
      <c r="P2043" s="144"/>
      <c r="Q2043" s="144"/>
      <c r="R2043" s="144"/>
      <c r="S2043" s="144"/>
    </row>
    <row r="2044" spans="1:19" x14ac:dyDescent="0.3">
      <c r="A2044" s="144"/>
      <c r="B2044" s="144"/>
      <c r="C2044" s="144"/>
      <c r="D2044" s="144"/>
      <c r="E2044" s="144"/>
      <c r="F2044" s="144"/>
      <c r="G2044" s="144"/>
      <c r="H2044" s="144"/>
      <c r="I2044" s="144"/>
      <c r="J2044" s="144"/>
      <c r="K2044" s="144"/>
      <c r="L2044" s="144"/>
      <c r="M2044" s="144"/>
      <c r="N2044" s="144"/>
      <c r="O2044" s="144"/>
      <c r="P2044" s="144"/>
      <c r="Q2044" s="144"/>
      <c r="R2044" s="144"/>
      <c r="S2044" s="144"/>
    </row>
    <row r="2045" spans="1:19" x14ac:dyDescent="0.3">
      <c r="A2045" s="144"/>
      <c r="B2045" s="144"/>
      <c r="C2045" s="144"/>
      <c r="D2045" s="144"/>
      <c r="E2045" s="144"/>
      <c r="F2045" s="144"/>
      <c r="G2045" s="144"/>
      <c r="H2045" s="144"/>
      <c r="I2045" s="144"/>
      <c r="J2045" s="144"/>
      <c r="K2045" s="144"/>
      <c r="L2045" s="144"/>
      <c r="M2045" s="144"/>
      <c r="N2045" s="144"/>
      <c r="O2045" s="144"/>
      <c r="P2045" s="144"/>
      <c r="Q2045" s="144"/>
      <c r="R2045" s="144"/>
      <c r="S2045" s="144"/>
    </row>
    <row r="2046" spans="1:19" x14ac:dyDescent="0.3">
      <c r="A2046" s="144"/>
      <c r="B2046" s="144"/>
      <c r="C2046" s="144"/>
      <c r="D2046" s="144"/>
      <c r="E2046" s="144"/>
      <c r="F2046" s="144"/>
      <c r="G2046" s="144"/>
      <c r="H2046" s="144"/>
      <c r="I2046" s="144"/>
      <c r="J2046" s="144"/>
      <c r="K2046" s="144"/>
      <c r="L2046" s="144"/>
      <c r="M2046" s="144"/>
      <c r="N2046" s="144"/>
      <c r="O2046" s="144"/>
      <c r="P2046" s="144"/>
      <c r="Q2046" s="144"/>
      <c r="R2046" s="144"/>
      <c r="S2046" s="144"/>
    </row>
    <row r="2047" spans="1:19" x14ac:dyDescent="0.3">
      <c r="A2047" s="144"/>
      <c r="B2047" s="144"/>
      <c r="C2047" s="144"/>
      <c r="D2047" s="144"/>
      <c r="E2047" s="144"/>
      <c r="F2047" s="144"/>
      <c r="G2047" s="144"/>
      <c r="H2047" s="144"/>
      <c r="I2047" s="144"/>
      <c r="J2047" s="144"/>
      <c r="K2047" s="144"/>
      <c r="L2047" s="144"/>
      <c r="M2047" s="144"/>
      <c r="N2047" s="144"/>
      <c r="O2047" s="144"/>
      <c r="P2047" s="144"/>
      <c r="Q2047" s="144"/>
      <c r="R2047" s="144"/>
      <c r="S2047" s="144"/>
    </row>
    <row r="2048" spans="1:19" x14ac:dyDescent="0.3">
      <c r="A2048" s="144"/>
      <c r="B2048" s="144"/>
      <c r="C2048" s="144"/>
      <c r="D2048" s="144"/>
      <c r="E2048" s="144"/>
      <c r="F2048" s="144"/>
      <c r="G2048" s="144"/>
      <c r="H2048" s="144"/>
      <c r="I2048" s="144"/>
      <c r="J2048" s="144"/>
      <c r="K2048" s="144"/>
      <c r="L2048" s="144"/>
      <c r="M2048" s="144"/>
      <c r="N2048" s="144"/>
      <c r="O2048" s="144"/>
      <c r="P2048" s="144"/>
      <c r="Q2048" s="144"/>
      <c r="R2048" s="144"/>
      <c r="S2048" s="144"/>
    </row>
    <row r="2049" spans="1:19" x14ac:dyDescent="0.3">
      <c r="A2049" s="144"/>
      <c r="B2049" s="144"/>
      <c r="C2049" s="144"/>
      <c r="D2049" s="144"/>
      <c r="E2049" s="144"/>
      <c r="F2049" s="144"/>
      <c r="G2049" s="144"/>
      <c r="H2049" s="144"/>
      <c r="I2049" s="144"/>
      <c r="J2049" s="144"/>
      <c r="K2049" s="144"/>
      <c r="L2049" s="144"/>
      <c r="M2049" s="144"/>
      <c r="N2049" s="144"/>
      <c r="O2049" s="144"/>
      <c r="P2049" s="144"/>
      <c r="Q2049" s="144"/>
      <c r="R2049" s="144"/>
      <c r="S2049" s="144"/>
    </row>
    <row r="2050" spans="1:19" x14ac:dyDescent="0.3">
      <c r="A2050" s="144"/>
      <c r="B2050" s="144"/>
      <c r="C2050" s="144"/>
      <c r="D2050" s="144"/>
      <c r="E2050" s="144"/>
      <c r="F2050" s="144"/>
      <c r="G2050" s="144"/>
      <c r="H2050" s="144"/>
      <c r="I2050" s="144"/>
      <c r="J2050" s="144"/>
      <c r="K2050" s="144"/>
      <c r="L2050" s="144"/>
      <c r="M2050" s="144"/>
      <c r="N2050" s="144"/>
      <c r="O2050" s="144"/>
      <c r="P2050" s="144"/>
      <c r="Q2050" s="144"/>
      <c r="R2050" s="144"/>
      <c r="S2050" s="144"/>
    </row>
    <row r="2051" spans="1:19" x14ac:dyDescent="0.3">
      <c r="A2051" s="144"/>
      <c r="B2051" s="144"/>
      <c r="C2051" s="144"/>
      <c r="D2051" s="144"/>
      <c r="E2051" s="144"/>
      <c r="F2051" s="144"/>
      <c r="G2051" s="144"/>
      <c r="H2051" s="144"/>
      <c r="I2051" s="144"/>
      <c r="J2051" s="144"/>
      <c r="K2051" s="144"/>
      <c r="L2051" s="144"/>
      <c r="M2051" s="144"/>
      <c r="N2051" s="144"/>
      <c r="O2051" s="144"/>
      <c r="P2051" s="144"/>
      <c r="Q2051" s="144"/>
      <c r="R2051" s="144"/>
      <c r="S2051" s="144"/>
    </row>
    <row r="2052" spans="1:19" x14ac:dyDescent="0.3">
      <c r="A2052" s="144"/>
      <c r="B2052" s="144"/>
      <c r="C2052" s="144"/>
      <c r="D2052" s="144"/>
      <c r="E2052" s="144"/>
      <c r="F2052" s="144"/>
      <c r="G2052" s="144"/>
      <c r="H2052" s="144"/>
      <c r="I2052" s="144"/>
      <c r="J2052" s="144"/>
      <c r="K2052" s="144"/>
      <c r="L2052" s="144"/>
      <c r="M2052" s="144"/>
      <c r="N2052" s="144"/>
      <c r="O2052" s="144"/>
      <c r="P2052" s="144"/>
      <c r="Q2052" s="144"/>
      <c r="R2052" s="144"/>
      <c r="S2052" s="144"/>
    </row>
    <row r="2053" spans="1:19" x14ac:dyDescent="0.3">
      <c r="A2053" s="144"/>
      <c r="B2053" s="144"/>
      <c r="C2053" s="144"/>
      <c r="D2053" s="144"/>
      <c r="E2053" s="144"/>
      <c r="F2053" s="144"/>
      <c r="G2053" s="144"/>
      <c r="H2053" s="144"/>
      <c r="I2053" s="144"/>
      <c r="J2053" s="144"/>
      <c r="K2053" s="144"/>
      <c r="L2053" s="144"/>
      <c r="M2053" s="144"/>
      <c r="N2053" s="144"/>
      <c r="O2053" s="144"/>
      <c r="P2053" s="144"/>
      <c r="Q2053" s="144"/>
      <c r="R2053" s="144"/>
      <c r="S2053" s="144"/>
    </row>
    <row r="2054" spans="1:19" x14ac:dyDescent="0.3">
      <c r="A2054" s="144"/>
      <c r="B2054" s="144"/>
      <c r="C2054" s="144"/>
      <c r="D2054" s="144"/>
      <c r="E2054" s="144"/>
      <c r="F2054" s="144"/>
      <c r="G2054" s="144"/>
      <c r="H2054" s="144"/>
      <c r="I2054" s="144"/>
      <c r="J2054" s="144"/>
      <c r="K2054" s="144"/>
      <c r="L2054" s="144"/>
      <c r="M2054" s="144"/>
      <c r="N2054" s="144"/>
      <c r="O2054" s="144"/>
      <c r="P2054" s="144"/>
      <c r="Q2054" s="144"/>
      <c r="R2054" s="144"/>
      <c r="S2054" s="144"/>
    </row>
    <row r="2055" spans="1:19" x14ac:dyDescent="0.3">
      <c r="A2055" s="144"/>
      <c r="B2055" s="144"/>
      <c r="C2055" s="144"/>
      <c r="D2055" s="144"/>
      <c r="E2055" s="144"/>
      <c r="F2055" s="144"/>
      <c r="G2055" s="144"/>
      <c r="H2055" s="144"/>
      <c r="I2055" s="144"/>
      <c r="J2055" s="144"/>
      <c r="K2055" s="144"/>
      <c r="L2055" s="144"/>
      <c r="M2055" s="144"/>
      <c r="N2055" s="144"/>
      <c r="O2055" s="144"/>
      <c r="P2055" s="144"/>
      <c r="Q2055" s="144"/>
      <c r="R2055" s="144"/>
      <c r="S2055" s="144"/>
    </row>
    <row r="2056" spans="1:19" x14ac:dyDescent="0.3">
      <c r="A2056" s="144"/>
      <c r="B2056" s="144"/>
      <c r="C2056" s="144"/>
      <c r="D2056" s="144"/>
      <c r="E2056" s="144"/>
      <c r="F2056" s="144"/>
      <c r="G2056" s="144"/>
      <c r="H2056" s="144"/>
      <c r="I2056" s="144"/>
      <c r="J2056" s="144"/>
      <c r="K2056" s="144"/>
      <c r="L2056" s="144"/>
      <c r="M2056" s="144"/>
      <c r="N2056" s="144"/>
      <c r="O2056" s="144"/>
      <c r="P2056" s="144"/>
      <c r="Q2056" s="144"/>
      <c r="R2056" s="144"/>
      <c r="S2056" s="144"/>
    </row>
    <row r="2057" spans="1:19" x14ac:dyDescent="0.3">
      <c r="A2057" s="144"/>
      <c r="B2057" s="144"/>
      <c r="C2057" s="144"/>
      <c r="D2057" s="144"/>
      <c r="E2057" s="144"/>
      <c r="F2057" s="144"/>
      <c r="G2057" s="144"/>
      <c r="H2057" s="144"/>
      <c r="I2057" s="144"/>
      <c r="J2057" s="144"/>
      <c r="K2057" s="144"/>
      <c r="L2057" s="144"/>
      <c r="M2057" s="144"/>
      <c r="N2057" s="144"/>
      <c r="O2057" s="144"/>
      <c r="P2057" s="144"/>
      <c r="Q2057" s="144"/>
      <c r="R2057" s="144"/>
      <c r="S2057" s="144"/>
    </row>
    <row r="2058" spans="1:19" x14ac:dyDescent="0.3">
      <c r="A2058" s="144"/>
      <c r="B2058" s="144"/>
      <c r="C2058" s="144"/>
      <c r="D2058" s="144"/>
      <c r="E2058" s="144"/>
      <c r="F2058" s="144"/>
      <c r="G2058" s="144"/>
      <c r="H2058" s="144"/>
      <c r="I2058" s="144"/>
      <c r="J2058" s="144"/>
      <c r="K2058" s="144"/>
      <c r="L2058" s="144"/>
      <c r="M2058" s="144"/>
      <c r="N2058" s="144"/>
      <c r="O2058" s="144"/>
      <c r="P2058" s="144"/>
      <c r="Q2058" s="144"/>
      <c r="R2058" s="144"/>
      <c r="S2058" s="144"/>
    </row>
    <row r="2059" spans="1:19" x14ac:dyDescent="0.3">
      <c r="A2059" s="144"/>
      <c r="B2059" s="144"/>
      <c r="C2059" s="144"/>
      <c r="D2059" s="144"/>
      <c r="E2059" s="144"/>
      <c r="F2059" s="144"/>
      <c r="G2059" s="144"/>
      <c r="H2059" s="144"/>
      <c r="I2059" s="144"/>
      <c r="J2059" s="144"/>
      <c r="K2059" s="144"/>
      <c r="L2059" s="144"/>
      <c r="M2059" s="144"/>
      <c r="N2059" s="144"/>
      <c r="O2059" s="144"/>
      <c r="P2059" s="144"/>
      <c r="Q2059" s="144"/>
      <c r="R2059" s="144"/>
      <c r="S2059" s="144"/>
    </row>
    <row r="2060" spans="1:19" x14ac:dyDescent="0.3">
      <c r="A2060" s="144"/>
      <c r="B2060" s="144"/>
      <c r="C2060" s="144"/>
      <c r="D2060" s="144"/>
      <c r="E2060" s="144"/>
      <c r="F2060" s="144"/>
      <c r="G2060" s="144"/>
      <c r="H2060" s="144"/>
      <c r="I2060" s="144"/>
      <c r="J2060" s="144"/>
      <c r="K2060" s="144"/>
      <c r="L2060" s="144"/>
      <c r="M2060" s="144"/>
      <c r="N2060" s="144"/>
      <c r="O2060" s="144"/>
      <c r="P2060" s="144"/>
      <c r="Q2060" s="144"/>
      <c r="R2060" s="144"/>
      <c r="S2060" s="144"/>
    </row>
    <row r="2061" spans="1:19" x14ac:dyDescent="0.3">
      <c r="A2061" s="144"/>
      <c r="B2061" s="144"/>
      <c r="C2061" s="144"/>
      <c r="D2061" s="144"/>
      <c r="E2061" s="144"/>
      <c r="F2061" s="144"/>
      <c r="G2061" s="144"/>
      <c r="H2061" s="144"/>
      <c r="I2061" s="144"/>
      <c r="J2061" s="144"/>
      <c r="K2061" s="144"/>
      <c r="L2061" s="144"/>
      <c r="M2061" s="144"/>
      <c r="N2061" s="144"/>
      <c r="O2061" s="144"/>
      <c r="P2061" s="144"/>
      <c r="Q2061" s="144"/>
      <c r="R2061" s="144"/>
      <c r="S2061" s="144"/>
    </row>
    <row r="2062" spans="1:19" x14ac:dyDescent="0.3">
      <c r="A2062" s="144"/>
      <c r="B2062" s="144"/>
      <c r="C2062" s="144"/>
      <c r="D2062" s="144"/>
      <c r="E2062" s="144"/>
      <c r="F2062" s="144"/>
      <c r="G2062" s="144"/>
      <c r="H2062" s="144"/>
      <c r="I2062" s="144"/>
      <c r="J2062" s="144"/>
      <c r="K2062" s="144"/>
      <c r="L2062" s="144"/>
      <c r="M2062" s="144"/>
      <c r="N2062" s="144"/>
      <c r="O2062" s="144"/>
      <c r="P2062" s="144"/>
      <c r="Q2062" s="144"/>
      <c r="R2062" s="144"/>
      <c r="S2062" s="144"/>
    </row>
    <row r="2063" spans="1:19" x14ac:dyDescent="0.3">
      <c r="A2063" s="144"/>
      <c r="B2063" s="144"/>
      <c r="C2063" s="144"/>
      <c r="D2063" s="144"/>
      <c r="E2063" s="144"/>
      <c r="F2063" s="144"/>
      <c r="G2063" s="144"/>
      <c r="H2063" s="144"/>
      <c r="I2063" s="144"/>
      <c r="J2063" s="144"/>
      <c r="K2063" s="144"/>
      <c r="L2063" s="144"/>
      <c r="M2063" s="144"/>
      <c r="N2063" s="144"/>
      <c r="O2063" s="144"/>
      <c r="P2063" s="144"/>
      <c r="Q2063" s="144"/>
      <c r="R2063" s="144"/>
      <c r="S2063" s="144"/>
    </row>
    <row r="2064" spans="1:19" x14ac:dyDescent="0.3">
      <c r="A2064" s="144"/>
      <c r="B2064" s="144"/>
      <c r="C2064" s="144"/>
      <c r="D2064" s="144"/>
      <c r="E2064" s="144"/>
      <c r="F2064" s="144"/>
      <c r="G2064" s="144"/>
      <c r="H2064" s="144"/>
      <c r="I2064" s="144"/>
      <c r="J2064" s="144"/>
      <c r="K2064" s="144"/>
      <c r="L2064" s="144"/>
      <c r="M2064" s="144"/>
      <c r="N2064" s="144"/>
      <c r="O2064" s="144"/>
      <c r="P2064" s="144"/>
      <c r="Q2064" s="144"/>
      <c r="R2064" s="144"/>
      <c r="S2064" s="144"/>
    </row>
    <row r="2065" spans="1:19" x14ac:dyDescent="0.3">
      <c r="A2065" s="144"/>
      <c r="B2065" s="144"/>
      <c r="C2065" s="144"/>
      <c r="D2065" s="144"/>
      <c r="E2065" s="144"/>
      <c r="F2065" s="144"/>
      <c r="G2065" s="144"/>
      <c r="H2065" s="144"/>
      <c r="I2065" s="144"/>
      <c r="J2065" s="144"/>
      <c r="K2065" s="144"/>
      <c r="L2065" s="144"/>
      <c r="M2065" s="144"/>
      <c r="N2065" s="144"/>
      <c r="O2065" s="144"/>
      <c r="P2065" s="144"/>
      <c r="Q2065" s="144"/>
      <c r="R2065" s="144"/>
      <c r="S2065" s="144"/>
    </row>
    <row r="2066" spans="1:19" x14ac:dyDescent="0.3">
      <c r="A2066" s="144"/>
      <c r="B2066" s="144"/>
      <c r="C2066" s="144"/>
      <c r="D2066" s="144"/>
      <c r="E2066" s="144"/>
      <c r="F2066" s="144"/>
      <c r="G2066" s="144"/>
      <c r="H2066" s="144"/>
      <c r="I2066" s="144"/>
      <c r="J2066" s="144"/>
      <c r="K2066" s="144"/>
      <c r="L2066" s="144"/>
      <c r="M2066" s="144"/>
      <c r="N2066" s="144"/>
      <c r="O2066" s="144"/>
      <c r="P2066" s="144"/>
      <c r="Q2066" s="144"/>
      <c r="R2066" s="144"/>
      <c r="S2066" s="144"/>
    </row>
    <row r="2067" spans="1:19" x14ac:dyDescent="0.3">
      <c r="A2067" s="144"/>
      <c r="B2067" s="144"/>
      <c r="C2067" s="144"/>
      <c r="D2067" s="144"/>
      <c r="E2067" s="144"/>
      <c r="F2067" s="144"/>
      <c r="G2067" s="144"/>
      <c r="H2067" s="144"/>
      <c r="I2067" s="144"/>
      <c r="J2067" s="144"/>
      <c r="K2067" s="144"/>
      <c r="L2067" s="144"/>
      <c r="M2067" s="144"/>
      <c r="N2067" s="144"/>
      <c r="O2067" s="144"/>
      <c r="P2067" s="144"/>
      <c r="Q2067" s="144"/>
      <c r="R2067" s="144"/>
      <c r="S2067" s="144"/>
    </row>
    <row r="2068" spans="1:19" x14ac:dyDescent="0.3">
      <c r="A2068" s="144"/>
      <c r="B2068" s="144"/>
      <c r="C2068" s="144"/>
      <c r="D2068" s="144"/>
      <c r="E2068" s="144"/>
      <c r="F2068" s="144"/>
      <c r="G2068" s="144"/>
      <c r="H2068" s="144"/>
      <c r="I2068" s="144"/>
      <c r="J2068" s="144"/>
      <c r="K2068" s="144"/>
      <c r="L2068" s="144"/>
      <c r="M2068" s="144"/>
      <c r="N2068" s="144"/>
      <c r="O2068" s="144"/>
      <c r="P2068" s="144"/>
      <c r="Q2068" s="144"/>
      <c r="R2068" s="144"/>
      <c r="S2068" s="144"/>
    </row>
    <row r="2069" spans="1:19" x14ac:dyDescent="0.3">
      <c r="A2069" s="144"/>
      <c r="B2069" s="144"/>
      <c r="C2069" s="144"/>
      <c r="D2069" s="144"/>
      <c r="E2069" s="144"/>
      <c r="F2069" s="144"/>
      <c r="G2069" s="144"/>
      <c r="H2069" s="144"/>
      <c r="I2069" s="144"/>
      <c r="J2069" s="144"/>
      <c r="K2069" s="144"/>
      <c r="L2069" s="144"/>
      <c r="M2069" s="144"/>
      <c r="N2069" s="144"/>
      <c r="O2069" s="144"/>
      <c r="P2069" s="144"/>
      <c r="Q2069" s="144"/>
      <c r="R2069" s="144"/>
      <c r="S2069" s="144"/>
    </row>
    <row r="2070" spans="1:19" x14ac:dyDescent="0.3">
      <c r="A2070" s="144"/>
      <c r="B2070" s="144"/>
      <c r="C2070" s="144"/>
      <c r="D2070" s="144"/>
      <c r="E2070" s="144"/>
      <c r="F2070" s="144"/>
      <c r="G2070" s="144"/>
      <c r="H2070" s="144"/>
      <c r="I2070" s="144"/>
      <c r="J2070" s="144"/>
      <c r="K2070" s="144"/>
      <c r="L2070" s="144"/>
      <c r="M2070" s="144"/>
      <c r="N2070" s="144"/>
      <c r="O2070" s="144"/>
      <c r="P2070" s="144"/>
      <c r="Q2070" s="144"/>
      <c r="R2070" s="144"/>
      <c r="S2070" s="144"/>
    </row>
    <row r="2071" spans="1:19" x14ac:dyDescent="0.3">
      <c r="A2071" s="144"/>
      <c r="B2071" s="144"/>
      <c r="C2071" s="144"/>
      <c r="D2071" s="144"/>
      <c r="E2071" s="144"/>
      <c r="F2071" s="144"/>
      <c r="G2071" s="144"/>
      <c r="H2071" s="144"/>
      <c r="I2071" s="144"/>
      <c r="J2071" s="144"/>
      <c r="K2071" s="144"/>
      <c r="L2071" s="144"/>
      <c r="M2071" s="144"/>
      <c r="N2071" s="144"/>
      <c r="O2071" s="144"/>
      <c r="P2071" s="144"/>
      <c r="Q2071" s="144"/>
      <c r="R2071" s="144"/>
      <c r="S2071" s="144"/>
    </row>
    <row r="2072" spans="1:19" x14ac:dyDescent="0.3">
      <c r="A2072" s="144"/>
      <c r="B2072" s="144"/>
      <c r="C2072" s="144"/>
      <c r="D2072" s="144"/>
      <c r="E2072" s="144"/>
      <c r="F2072" s="144"/>
      <c r="G2072" s="144"/>
      <c r="H2072" s="144"/>
      <c r="I2072" s="144"/>
      <c r="J2072" s="144"/>
      <c r="K2072" s="144"/>
      <c r="L2072" s="144"/>
      <c r="M2072" s="144"/>
      <c r="N2072" s="144"/>
      <c r="O2072" s="144"/>
      <c r="P2072" s="144"/>
      <c r="Q2072" s="144"/>
      <c r="R2072" s="144"/>
      <c r="S2072" s="144"/>
    </row>
    <row r="2073" spans="1:19" x14ac:dyDescent="0.3">
      <c r="A2073" s="144"/>
      <c r="B2073" s="144"/>
      <c r="C2073" s="144"/>
      <c r="D2073" s="144"/>
      <c r="E2073" s="144"/>
      <c r="F2073" s="144"/>
      <c r="G2073" s="144"/>
      <c r="H2073" s="144"/>
      <c r="I2073" s="144"/>
      <c r="J2073" s="144"/>
      <c r="K2073" s="144"/>
      <c r="L2073" s="144"/>
      <c r="M2073" s="144"/>
      <c r="N2073" s="144"/>
      <c r="O2073" s="144"/>
      <c r="P2073" s="144"/>
      <c r="Q2073" s="144"/>
      <c r="R2073" s="144"/>
      <c r="S2073" s="144"/>
    </row>
    <row r="2074" spans="1:19" x14ac:dyDescent="0.3">
      <c r="A2074" s="144"/>
      <c r="B2074" s="144"/>
      <c r="C2074" s="144"/>
      <c r="D2074" s="144"/>
      <c r="E2074" s="144"/>
      <c r="F2074" s="144"/>
      <c r="G2074" s="144"/>
      <c r="H2074" s="144"/>
      <c r="I2074" s="144"/>
      <c r="J2074" s="144"/>
      <c r="K2074" s="144"/>
      <c r="L2074" s="144"/>
      <c r="M2074" s="144"/>
      <c r="N2074" s="144"/>
      <c r="O2074" s="144"/>
      <c r="P2074" s="144"/>
      <c r="Q2074" s="144"/>
      <c r="R2074" s="144"/>
      <c r="S2074" s="144"/>
    </row>
    <row r="2075" spans="1:19" x14ac:dyDescent="0.3">
      <c r="A2075" s="144"/>
      <c r="B2075" s="144"/>
      <c r="C2075" s="144"/>
      <c r="D2075" s="144"/>
      <c r="E2075" s="144"/>
      <c r="F2075" s="144"/>
      <c r="G2075" s="144"/>
      <c r="H2075" s="144"/>
      <c r="I2075" s="144"/>
      <c r="J2075" s="144"/>
      <c r="K2075" s="144"/>
      <c r="L2075" s="144"/>
      <c r="M2075" s="144"/>
      <c r="N2075" s="144"/>
      <c r="O2075" s="144"/>
      <c r="P2075" s="144"/>
      <c r="Q2075" s="144"/>
      <c r="R2075" s="144"/>
      <c r="S2075" s="144"/>
    </row>
    <row r="2076" spans="1:19" x14ac:dyDescent="0.3">
      <c r="A2076" s="144"/>
      <c r="B2076" s="144"/>
      <c r="C2076" s="144"/>
      <c r="D2076" s="144"/>
      <c r="E2076" s="144"/>
      <c r="F2076" s="144"/>
      <c r="G2076" s="144"/>
      <c r="H2076" s="144"/>
      <c r="I2076" s="144"/>
      <c r="J2076" s="144"/>
      <c r="K2076" s="144"/>
      <c r="L2076" s="144"/>
      <c r="M2076" s="144"/>
      <c r="N2076" s="144"/>
      <c r="O2076" s="144"/>
      <c r="P2076" s="144"/>
      <c r="Q2076" s="144"/>
      <c r="R2076" s="144"/>
      <c r="S2076" s="144"/>
    </row>
    <row r="2077" spans="1:19" x14ac:dyDescent="0.3">
      <c r="A2077" s="144"/>
      <c r="B2077" s="144"/>
      <c r="C2077" s="144"/>
      <c r="D2077" s="144"/>
      <c r="E2077" s="144"/>
      <c r="F2077" s="144"/>
      <c r="G2077" s="144"/>
      <c r="H2077" s="144"/>
      <c r="I2077" s="144"/>
      <c r="J2077" s="144"/>
      <c r="K2077" s="144"/>
      <c r="L2077" s="144"/>
      <c r="M2077" s="144"/>
      <c r="N2077" s="144"/>
      <c r="O2077" s="144"/>
      <c r="P2077" s="144"/>
      <c r="Q2077" s="144"/>
      <c r="R2077" s="144"/>
      <c r="S2077" s="144"/>
    </row>
    <row r="2078" spans="1:19" x14ac:dyDescent="0.3">
      <c r="A2078" s="144"/>
      <c r="B2078" s="144"/>
      <c r="C2078" s="144"/>
      <c r="D2078" s="144"/>
      <c r="E2078" s="144"/>
      <c r="F2078" s="144"/>
      <c r="G2078" s="144"/>
      <c r="H2078" s="144"/>
      <c r="I2078" s="144"/>
      <c r="J2078" s="144"/>
      <c r="K2078" s="144"/>
      <c r="L2078" s="144"/>
      <c r="M2078" s="144"/>
      <c r="N2078" s="144"/>
      <c r="O2078" s="144"/>
      <c r="P2078" s="144"/>
      <c r="Q2078" s="144"/>
      <c r="R2078" s="144"/>
      <c r="S2078" s="144"/>
    </row>
    <row r="2079" spans="1:19" x14ac:dyDescent="0.3">
      <c r="A2079" s="144"/>
      <c r="B2079" s="144"/>
      <c r="C2079" s="144"/>
      <c r="D2079" s="144"/>
      <c r="E2079" s="144"/>
      <c r="F2079" s="144"/>
      <c r="G2079" s="144"/>
      <c r="H2079" s="144"/>
      <c r="I2079" s="144"/>
      <c r="J2079" s="144"/>
      <c r="K2079" s="144"/>
      <c r="L2079" s="144"/>
      <c r="M2079" s="144"/>
      <c r="N2079" s="144"/>
      <c r="O2079" s="144"/>
      <c r="P2079" s="144"/>
      <c r="Q2079" s="144"/>
      <c r="R2079" s="144"/>
      <c r="S2079" s="144"/>
    </row>
    <row r="2080" spans="1:19" x14ac:dyDescent="0.3">
      <c r="A2080" s="144"/>
      <c r="B2080" s="144"/>
      <c r="C2080" s="144"/>
      <c r="D2080" s="144"/>
      <c r="E2080" s="144"/>
      <c r="F2080" s="144"/>
      <c r="G2080" s="144"/>
      <c r="H2080" s="144"/>
      <c r="I2080" s="144"/>
      <c r="J2080" s="144"/>
      <c r="K2080" s="144"/>
      <c r="L2080" s="144"/>
      <c r="M2080" s="144"/>
      <c r="N2080" s="144"/>
      <c r="O2080" s="144"/>
      <c r="P2080" s="144"/>
      <c r="Q2080" s="144"/>
      <c r="R2080" s="144"/>
      <c r="S2080" s="144"/>
    </row>
    <row r="2081" spans="1:19" x14ac:dyDescent="0.3">
      <c r="A2081" s="144"/>
      <c r="B2081" s="144"/>
      <c r="C2081" s="144"/>
      <c r="D2081" s="144"/>
      <c r="E2081" s="144"/>
      <c r="F2081" s="144"/>
      <c r="G2081" s="144"/>
      <c r="H2081" s="144"/>
      <c r="I2081" s="144"/>
      <c r="J2081" s="144"/>
      <c r="K2081" s="144"/>
      <c r="L2081" s="144"/>
      <c r="M2081" s="144"/>
      <c r="N2081" s="144"/>
      <c r="O2081" s="144"/>
      <c r="P2081" s="144"/>
      <c r="Q2081" s="144"/>
      <c r="R2081" s="144"/>
      <c r="S2081" s="144"/>
    </row>
    <row r="2082" spans="1:19" x14ac:dyDescent="0.3">
      <c r="A2082" s="144"/>
      <c r="B2082" s="144"/>
      <c r="C2082" s="144"/>
      <c r="D2082" s="144"/>
      <c r="E2082" s="144"/>
      <c r="F2082" s="144"/>
      <c r="G2082" s="144"/>
      <c r="H2082" s="144"/>
      <c r="I2082" s="144"/>
      <c r="J2082" s="144"/>
      <c r="K2082" s="144"/>
      <c r="L2082" s="144"/>
      <c r="M2082" s="144"/>
      <c r="N2082" s="144"/>
      <c r="O2082" s="144"/>
      <c r="P2082" s="144"/>
      <c r="Q2082" s="144"/>
      <c r="R2082" s="144"/>
      <c r="S2082" s="144"/>
    </row>
    <row r="2083" spans="1:19" x14ac:dyDescent="0.3">
      <c r="A2083" s="144"/>
      <c r="B2083" s="144"/>
      <c r="C2083" s="144"/>
      <c r="D2083" s="144"/>
      <c r="E2083" s="144"/>
      <c r="F2083" s="144"/>
      <c r="G2083" s="144"/>
      <c r="H2083" s="144"/>
      <c r="I2083" s="144"/>
      <c r="J2083" s="144"/>
      <c r="K2083" s="144"/>
      <c r="L2083" s="144"/>
      <c r="M2083" s="144"/>
      <c r="N2083" s="144"/>
      <c r="O2083" s="144"/>
      <c r="P2083" s="144"/>
      <c r="Q2083" s="144"/>
      <c r="R2083" s="144"/>
      <c r="S2083" s="144"/>
    </row>
    <row r="2084" spans="1:19" x14ac:dyDescent="0.3">
      <c r="A2084" s="144"/>
      <c r="B2084" s="144"/>
      <c r="C2084" s="144"/>
      <c r="D2084" s="144"/>
      <c r="E2084" s="144"/>
      <c r="F2084" s="144"/>
      <c r="G2084" s="144"/>
      <c r="H2084" s="144"/>
      <c r="I2084" s="144"/>
      <c r="J2084" s="144"/>
      <c r="K2084" s="144"/>
      <c r="L2084" s="144"/>
      <c r="M2084" s="144"/>
      <c r="N2084" s="144"/>
      <c r="O2084" s="144"/>
      <c r="P2084" s="144"/>
      <c r="Q2084" s="144"/>
      <c r="R2084" s="144"/>
      <c r="S2084" s="144"/>
    </row>
    <row r="2085" spans="1:19" x14ac:dyDescent="0.3">
      <c r="A2085" s="144"/>
      <c r="B2085" s="144"/>
      <c r="C2085" s="144"/>
      <c r="D2085" s="144"/>
      <c r="E2085" s="144"/>
      <c r="F2085" s="144"/>
      <c r="G2085" s="144"/>
      <c r="H2085" s="144"/>
      <c r="I2085" s="144"/>
      <c r="J2085" s="144"/>
      <c r="K2085" s="144"/>
      <c r="L2085" s="144"/>
      <c r="M2085" s="144"/>
      <c r="N2085" s="144"/>
      <c r="O2085" s="144"/>
      <c r="P2085" s="144"/>
      <c r="Q2085" s="144"/>
      <c r="R2085" s="144"/>
      <c r="S2085" s="144"/>
    </row>
    <row r="2086" spans="1:19" x14ac:dyDescent="0.3">
      <c r="A2086" s="144"/>
      <c r="B2086" s="144"/>
      <c r="C2086" s="144"/>
      <c r="D2086" s="144"/>
      <c r="E2086" s="144"/>
      <c r="F2086" s="144"/>
      <c r="G2086" s="144"/>
      <c r="H2086" s="144"/>
      <c r="I2086" s="144"/>
      <c r="J2086" s="144"/>
      <c r="K2086" s="144"/>
      <c r="L2086" s="144"/>
      <c r="M2086" s="144"/>
      <c r="N2086" s="144"/>
      <c r="O2086" s="144"/>
      <c r="P2086" s="144"/>
      <c r="Q2086" s="144"/>
      <c r="R2086" s="144"/>
      <c r="S2086" s="144"/>
    </row>
    <row r="2087" spans="1:19" x14ac:dyDescent="0.3">
      <c r="A2087" s="144"/>
      <c r="B2087" s="144"/>
      <c r="C2087" s="144"/>
      <c r="D2087" s="144"/>
      <c r="E2087" s="144"/>
      <c r="F2087" s="144"/>
      <c r="G2087" s="144"/>
      <c r="H2087" s="144"/>
      <c r="I2087" s="144"/>
      <c r="J2087" s="144"/>
      <c r="K2087" s="144"/>
      <c r="L2087" s="144"/>
      <c r="M2087" s="144"/>
      <c r="N2087" s="144"/>
      <c r="O2087" s="144"/>
      <c r="P2087" s="144"/>
      <c r="Q2087" s="144"/>
      <c r="R2087" s="144"/>
      <c r="S2087" s="144"/>
    </row>
    <row r="2088" spans="1:19" x14ac:dyDescent="0.3">
      <c r="A2088" s="144"/>
      <c r="B2088" s="144"/>
      <c r="C2088" s="144"/>
      <c r="D2088" s="144"/>
      <c r="E2088" s="144"/>
      <c r="F2088" s="144"/>
      <c r="G2088" s="144"/>
      <c r="H2088" s="144"/>
      <c r="I2088" s="144"/>
      <c r="J2088" s="144"/>
      <c r="K2088" s="144"/>
      <c r="L2088" s="144"/>
      <c r="M2088" s="144"/>
      <c r="N2088" s="144"/>
      <c r="O2088" s="144"/>
      <c r="P2088" s="144"/>
      <c r="Q2088" s="144"/>
      <c r="R2088" s="144"/>
      <c r="S2088" s="144"/>
    </row>
    <row r="2089" spans="1:19" x14ac:dyDescent="0.3">
      <c r="A2089" s="144"/>
      <c r="B2089" s="144"/>
      <c r="C2089" s="144"/>
      <c r="D2089" s="144"/>
      <c r="E2089" s="144"/>
      <c r="F2089" s="144"/>
      <c r="G2089" s="144"/>
      <c r="H2089" s="144"/>
      <c r="I2089" s="144"/>
      <c r="J2089" s="144"/>
      <c r="K2089" s="144"/>
      <c r="L2089" s="144"/>
      <c r="M2089" s="144"/>
      <c r="N2089" s="144"/>
      <c r="O2089" s="144"/>
      <c r="P2089" s="144"/>
      <c r="Q2089" s="144"/>
      <c r="R2089" s="144"/>
      <c r="S2089" s="144"/>
    </row>
    <row r="2090" spans="1:19" x14ac:dyDescent="0.3">
      <c r="A2090" s="144"/>
      <c r="B2090" s="144"/>
      <c r="C2090" s="144"/>
      <c r="D2090" s="144"/>
      <c r="E2090" s="144"/>
      <c r="F2090" s="144"/>
      <c r="G2090" s="144"/>
      <c r="H2090" s="144"/>
      <c r="I2090" s="144"/>
      <c r="J2090" s="144"/>
      <c r="K2090" s="144"/>
      <c r="L2090" s="144"/>
      <c r="M2090" s="144"/>
      <c r="N2090" s="144"/>
      <c r="O2090" s="144"/>
      <c r="P2090" s="144"/>
      <c r="Q2090" s="144"/>
      <c r="R2090" s="144"/>
      <c r="S2090" s="144"/>
    </row>
    <row r="2091" spans="1:19" x14ac:dyDescent="0.3">
      <c r="A2091" s="144"/>
      <c r="B2091" s="144"/>
      <c r="C2091" s="144"/>
      <c r="D2091" s="144"/>
      <c r="E2091" s="144"/>
      <c r="F2091" s="144"/>
      <c r="G2091" s="144"/>
      <c r="H2091" s="144"/>
      <c r="I2091" s="144"/>
      <c r="J2091" s="144"/>
      <c r="K2091" s="144"/>
      <c r="L2091" s="144"/>
      <c r="M2091" s="144"/>
      <c r="N2091" s="144"/>
      <c r="O2091" s="144"/>
      <c r="P2091" s="144"/>
      <c r="Q2091" s="144"/>
      <c r="R2091" s="144"/>
      <c r="S2091" s="144"/>
    </row>
    <row r="2092" spans="1:19" x14ac:dyDescent="0.3">
      <c r="A2092" s="144"/>
      <c r="B2092" s="144"/>
      <c r="C2092" s="144"/>
      <c r="D2092" s="144"/>
      <c r="E2092" s="144"/>
      <c r="F2092" s="144"/>
      <c r="G2092" s="144"/>
      <c r="H2092" s="144"/>
      <c r="I2092" s="144"/>
      <c r="J2092" s="144"/>
      <c r="K2092" s="144"/>
      <c r="L2092" s="144"/>
      <c r="M2092" s="144"/>
      <c r="N2092" s="144"/>
      <c r="O2092" s="144"/>
      <c r="P2092" s="144"/>
      <c r="Q2092" s="144"/>
      <c r="R2092" s="144"/>
      <c r="S2092" s="144"/>
    </row>
    <row r="2093" spans="1:19" x14ac:dyDescent="0.3">
      <c r="A2093" s="144"/>
      <c r="B2093" s="144"/>
      <c r="C2093" s="144"/>
      <c r="D2093" s="144"/>
      <c r="E2093" s="144"/>
      <c r="F2093" s="144"/>
      <c r="G2093" s="144"/>
      <c r="H2093" s="144"/>
      <c r="I2093" s="144"/>
      <c r="J2093" s="144"/>
      <c r="K2093" s="144"/>
      <c r="L2093" s="144"/>
      <c r="M2093" s="144"/>
      <c r="N2093" s="144"/>
      <c r="O2093" s="144"/>
      <c r="P2093" s="144"/>
      <c r="Q2093" s="144"/>
      <c r="R2093" s="144"/>
      <c r="S2093" s="144"/>
    </row>
    <row r="2094" spans="1:19" x14ac:dyDescent="0.3">
      <c r="A2094" s="144"/>
      <c r="B2094" s="144"/>
      <c r="C2094" s="144"/>
      <c r="D2094" s="144"/>
      <c r="E2094" s="144"/>
      <c r="F2094" s="144"/>
      <c r="G2094" s="144"/>
      <c r="H2094" s="144"/>
      <c r="I2094" s="144"/>
      <c r="J2094" s="144"/>
      <c r="K2094" s="144"/>
      <c r="L2094" s="144"/>
      <c r="M2094" s="144"/>
      <c r="N2094" s="144"/>
      <c r="O2094" s="144"/>
      <c r="P2094" s="144"/>
      <c r="Q2094" s="144"/>
      <c r="R2094" s="144"/>
      <c r="S2094" s="144"/>
    </row>
    <row r="2095" spans="1:19" x14ac:dyDescent="0.3">
      <c r="A2095" s="144"/>
      <c r="B2095" s="144"/>
      <c r="C2095" s="144"/>
      <c r="D2095" s="144"/>
      <c r="E2095" s="144"/>
      <c r="F2095" s="144"/>
      <c r="G2095" s="144"/>
      <c r="H2095" s="144"/>
      <c r="I2095" s="144"/>
      <c r="J2095" s="144"/>
      <c r="K2095" s="144"/>
      <c r="L2095" s="144"/>
      <c r="M2095" s="144"/>
      <c r="N2095" s="144"/>
      <c r="O2095" s="144"/>
      <c r="P2095" s="144"/>
      <c r="Q2095" s="144"/>
      <c r="R2095" s="144"/>
      <c r="S2095" s="144"/>
    </row>
    <row r="2096" spans="1:19" x14ac:dyDescent="0.3">
      <c r="A2096" s="144"/>
      <c r="B2096" s="144"/>
      <c r="C2096" s="144"/>
      <c r="D2096" s="144"/>
      <c r="E2096" s="144"/>
      <c r="F2096" s="144"/>
      <c r="G2096" s="144"/>
      <c r="H2096" s="144"/>
      <c r="I2096" s="144"/>
      <c r="J2096" s="144"/>
      <c r="K2096" s="144"/>
      <c r="L2096" s="144"/>
      <c r="M2096" s="144"/>
      <c r="N2096" s="144"/>
      <c r="O2096" s="144"/>
      <c r="P2096" s="144"/>
      <c r="Q2096" s="144"/>
      <c r="R2096" s="144"/>
      <c r="S2096" s="144"/>
    </row>
    <row r="2097" spans="1:19" x14ac:dyDescent="0.3">
      <c r="A2097" s="144"/>
      <c r="B2097" s="144"/>
      <c r="C2097" s="144"/>
      <c r="D2097" s="144"/>
      <c r="E2097" s="144"/>
      <c r="F2097" s="144"/>
      <c r="G2097" s="144"/>
      <c r="H2097" s="144"/>
      <c r="I2097" s="144"/>
      <c r="J2097" s="144"/>
      <c r="K2097" s="144"/>
      <c r="L2097" s="144"/>
      <c r="M2097" s="144"/>
      <c r="N2097" s="144"/>
      <c r="O2097" s="144"/>
      <c r="P2097" s="144"/>
      <c r="Q2097" s="144"/>
      <c r="R2097" s="144"/>
      <c r="S2097" s="144"/>
    </row>
    <row r="2098" spans="1:19" x14ac:dyDescent="0.3">
      <c r="A2098" s="144"/>
      <c r="B2098" s="144"/>
      <c r="C2098" s="144"/>
      <c r="D2098" s="144"/>
      <c r="E2098" s="144"/>
      <c r="F2098" s="144"/>
      <c r="G2098" s="144"/>
      <c r="H2098" s="144"/>
      <c r="I2098" s="144"/>
      <c r="J2098" s="144"/>
      <c r="K2098" s="144"/>
      <c r="L2098" s="144"/>
      <c r="M2098" s="144"/>
      <c r="N2098" s="144"/>
      <c r="O2098" s="144"/>
      <c r="P2098" s="144"/>
      <c r="Q2098" s="144"/>
      <c r="R2098" s="144"/>
      <c r="S2098" s="144"/>
    </row>
    <row r="2099" spans="1:19" x14ac:dyDescent="0.3">
      <c r="A2099" s="144"/>
      <c r="B2099" s="144"/>
      <c r="C2099" s="144"/>
      <c r="D2099" s="144"/>
      <c r="E2099" s="144"/>
      <c r="F2099" s="144"/>
      <c r="G2099" s="144"/>
      <c r="H2099" s="144"/>
      <c r="I2099" s="144"/>
      <c r="J2099" s="144"/>
      <c r="K2099" s="144"/>
      <c r="L2099" s="144"/>
      <c r="M2099" s="144"/>
      <c r="N2099" s="144"/>
      <c r="O2099" s="144"/>
      <c r="P2099" s="144"/>
      <c r="Q2099" s="144"/>
      <c r="R2099" s="144"/>
      <c r="S2099" s="144"/>
    </row>
    <row r="2100" spans="1:19" x14ac:dyDescent="0.3">
      <c r="A2100" s="144"/>
      <c r="B2100" s="144"/>
      <c r="C2100" s="144"/>
      <c r="D2100" s="144"/>
      <c r="E2100" s="144"/>
      <c r="F2100" s="144"/>
      <c r="G2100" s="144"/>
      <c r="H2100" s="144"/>
      <c r="I2100" s="144"/>
      <c r="J2100" s="144"/>
      <c r="K2100" s="144"/>
      <c r="L2100" s="144"/>
      <c r="M2100" s="144"/>
      <c r="N2100" s="144"/>
      <c r="O2100" s="144"/>
      <c r="P2100" s="144"/>
      <c r="Q2100" s="144"/>
      <c r="R2100" s="144"/>
      <c r="S2100" s="144"/>
    </row>
    <row r="2101" spans="1:19" x14ac:dyDescent="0.3">
      <c r="A2101" s="144"/>
      <c r="B2101" s="144"/>
      <c r="C2101" s="144"/>
      <c r="D2101" s="144"/>
      <c r="E2101" s="144"/>
      <c r="F2101" s="144"/>
      <c r="G2101" s="144"/>
      <c r="H2101" s="144"/>
      <c r="I2101" s="144"/>
      <c r="J2101" s="144"/>
      <c r="K2101" s="144"/>
      <c r="L2101" s="144"/>
      <c r="M2101" s="144"/>
      <c r="N2101" s="144"/>
      <c r="O2101" s="144"/>
      <c r="P2101" s="144"/>
      <c r="Q2101" s="144"/>
      <c r="R2101" s="144"/>
      <c r="S2101" s="144"/>
    </row>
    <row r="2102" spans="1:19" x14ac:dyDescent="0.3">
      <c r="A2102" s="144"/>
      <c r="B2102" s="144"/>
      <c r="C2102" s="144"/>
      <c r="D2102" s="144"/>
      <c r="E2102" s="144"/>
      <c r="F2102" s="144"/>
      <c r="G2102" s="144"/>
      <c r="H2102" s="144"/>
      <c r="I2102" s="144"/>
      <c r="J2102" s="144"/>
      <c r="K2102" s="144"/>
      <c r="L2102" s="144"/>
      <c r="M2102" s="144"/>
      <c r="N2102" s="144"/>
      <c r="O2102" s="144"/>
      <c r="P2102" s="144"/>
      <c r="Q2102" s="144"/>
      <c r="R2102" s="144"/>
      <c r="S2102" s="144"/>
    </row>
    <row r="2103" spans="1:19" x14ac:dyDescent="0.3">
      <c r="A2103" s="144"/>
      <c r="B2103" s="144"/>
      <c r="C2103" s="144"/>
      <c r="D2103" s="144"/>
      <c r="E2103" s="144"/>
      <c r="F2103" s="144"/>
      <c r="G2103" s="144"/>
      <c r="H2103" s="144"/>
      <c r="I2103" s="144"/>
      <c r="J2103" s="144"/>
      <c r="K2103" s="144"/>
      <c r="L2103" s="144"/>
      <c r="M2103" s="144"/>
      <c r="N2103" s="144"/>
      <c r="O2103" s="144"/>
      <c r="P2103" s="144"/>
      <c r="Q2103" s="144"/>
      <c r="R2103" s="144"/>
      <c r="S2103" s="144"/>
    </row>
    <row r="2104" spans="1:19" x14ac:dyDescent="0.3">
      <c r="A2104" s="144"/>
      <c r="B2104" s="144"/>
      <c r="C2104" s="144"/>
      <c r="D2104" s="144"/>
      <c r="E2104" s="144"/>
      <c r="F2104" s="144"/>
      <c r="G2104" s="144"/>
      <c r="H2104" s="144"/>
      <c r="I2104" s="144"/>
      <c r="J2104" s="144"/>
      <c r="K2104" s="144"/>
      <c r="L2104" s="144"/>
      <c r="M2104" s="144"/>
      <c r="N2104" s="144"/>
      <c r="O2104" s="144"/>
      <c r="P2104" s="144"/>
      <c r="Q2104" s="144"/>
      <c r="R2104" s="144"/>
      <c r="S2104" s="144"/>
    </row>
    <row r="2105" spans="1:19" x14ac:dyDescent="0.3">
      <c r="A2105" s="144"/>
      <c r="B2105" s="144"/>
      <c r="C2105" s="144"/>
      <c r="D2105" s="144"/>
      <c r="E2105" s="144"/>
      <c r="F2105" s="144"/>
      <c r="G2105" s="144"/>
      <c r="H2105" s="144"/>
      <c r="I2105" s="144"/>
      <c r="J2105" s="144"/>
      <c r="K2105" s="144"/>
      <c r="L2105" s="144"/>
      <c r="M2105" s="144"/>
      <c r="N2105" s="144"/>
      <c r="O2105" s="144"/>
      <c r="P2105" s="144"/>
      <c r="Q2105" s="144"/>
      <c r="R2105" s="144"/>
      <c r="S2105" s="144"/>
    </row>
    <row r="2106" spans="1:19" x14ac:dyDescent="0.3">
      <c r="A2106" s="144"/>
      <c r="B2106" s="144"/>
      <c r="C2106" s="144"/>
      <c r="D2106" s="144"/>
      <c r="E2106" s="144"/>
      <c r="F2106" s="144"/>
      <c r="G2106" s="144"/>
      <c r="H2106" s="144"/>
      <c r="I2106" s="144"/>
      <c r="J2106" s="144"/>
      <c r="K2106" s="144"/>
      <c r="L2106" s="144"/>
      <c r="M2106" s="144"/>
      <c r="N2106" s="144"/>
      <c r="O2106" s="144"/>
      <c r="P2106" s="144"/>
      <c r="Q2106" s="144"/>
      <c r="R2106" s="144"/>
      <c r="S2106" s="144"/>
    </row>
    <row r="2107" spans="1:19" x14ac:dyDescent="0.3">
      <c r="A2107" s="144"/>
      <c r="B2107" s="144"/>
      <c r="C2107" s="144"/>
      <c r="D2107" s="144"/>
      <c r="E2107" s="144"/>
      <c r="F2107" s="144"/>
      <c r="G2107" s="144"/>
      <c r="H2107" s="144"/>
      <c r="I2107" s="144"/>
      <c r="J2107" s="144"/>
      <c r="K2107" s="144"/>
      <c r="L2107" s="144"/>
      <c r="M2107" s="144"/>
      <c r="N2107" s="144"/>
      <c r="O2107" s="144"/>
      <c r="P2107" s="144"/>
      <c r="Q2107" s="144"/>
      <c r="R2107" s="144"/>
      <c r="S2107" s="144"/>
    </row>
    <row r="2108" spans="1:19" x14ac:dyDescent="0.3">
      <c r="A2108" s="144"/>
      <c r="B2108" s="144"/>
      <c r="C2108" s="144"/>
      <c r="D2108" s="144"/>
      <c r="E2108" s="144"/>
      <c r="F2108" s="144"/>
      <c r="G2108" s="144"/>
      <c r="H2108" s="144"/>
      <c r="I2108" s="144"/>
      <c r="J2108" s="144"/>
      <c r="K2108" s="144"/>
      <c r="L2108" s="144"/>
      <c r="M2108" s="144"/>
      <c r="N2108" s="144"/>
      <c r="O2108" s="144"/>
      <c r="P2108" s="144"/>
      <c r="Q2108" s="144"/>
      <c r="R2108" s="144"/>
      <c r="S2108" s="144"/>
    </row>
    <row r="2109" spans="1:19" x14ac:dyDescent="0.3">
      <c r="A2109" s="144"/>
      <c r="B2109" s="144"/>
      <c r="C2109" s="144"/>
      <c r="D2109" s="144"/>
      <c r="E2109" s="144"/>
      <c r="F2109" s="144"/>
      <c r="G2109" s="144"/>
      <c r="H2109" s="144"/>
      <c r="I2109" s="144"/>
      <c r="J2109" s="144"/>
      <c r="K2109" s="144"/>
      <c r="L2109" s="144"/>
      <c r="M2109" s="144"/>
      <c r="N2109" s="144"/>
      <c r="O2109" s="144"/>
      <c r="P2109" s="144"/>
      <c r="Q2109" s="144"/>
      <c r="R2109" s="144"/>
      <c r="S2109" s="144"/>
    </row>
    <row r="2110" spans="1:19" x14ac:dyDescent="0.3">
      <c r="A2110" s="144"/>
      <c r="B2110" s="144"/>
      <c r="C2110" s="144"/>
      <c r="D2110" s="144"/>
      <c r="E2110" s="144"/>
      <c r="F2110" s="144"/>
      <c r="G2110" s="144"/>
      <c r="H2110" s="144"/>
      <c r="I2110" s="144"/>
      <c r="J2110" s="144"/>
      <c r="K2110" s="144"/>
      <c r="L2110" s="144"/>
      <c r="M2110" s="144"/>
      <c r="N2110" s="144"/>
      <c r="O2110" s="144"/>
      <c r="P2110" s="144"/>
      <c r="Q2110" s="144"/>
      <c r="R2110" s="144"/>
      <c r="S2110" s="144"/>
    </row>
    <row r="2111" spans="1:19" x14ac:dyDescent="0.3">
      <c r="A2111" s="144"/>
      <c r="B2111" s="144"/>
      <c r="C2111" s="144"/>
      <c r="D2111" s="144"/>
      <c r="E2111" s="144"/>
      <c r="F2111" s="144"/>
      <c r="G2111" s="144"/>
      <c r="H2111" s="144"/>
      <c r="I2111" s="144"/>
      <c r="J2111" s="144"/>
      <c r="K2111" s="144"/>
      <c r="L2111" s="144"/>
      <c r="M2111" s="144"/>
      <c r="N2111" s="144"/>
      <c r="O2111" s="144"/>
      <c r="P2111" s="144"/>
      <c r="Q2111" s="144"/>
      <c r="R2111" s="144"/>
      <c r="S2111" s="144"/>
    </row>
    <row r="2112" spans="1:19" x14ac:dyDescent="0.3">
      <c r="A2112" s="144"/>
      <c r="B2112" s="144"/>
      <c r="C2112" s="144"/>
      <c r="D2112" s="144"/>
      <c r="E2112" s="144"/>
      <c r="F2112" s="144"/>
      <c r="G2112" s="144"/>
      <c r="H2112" s="144"/>
      <c r="I2112" s="144"/>
      <c r="J2112" s="144"/>
      <c r="K2112" s="144"/>
      <c r="L2112" s="144"/>
      <c r="M2112" s="144"/>
      <c r="N2112" s="144"/>
      <c r="O2112" s="144"/>
      <c r="P2112" s="144"/>
      <c r="Q2112" s="144"/>
      <c r="R2112" s="144"/>
      <c r="S2112" s="144"/>
    </row>
    <row r="2113" spans="1:19" x14ac:dyDescent="0.3">
      <c r="A2113" s="144"/>
      <c r="B2113" s="144"/>
      <c r="C2113" s="144"/>
      <c r="D2113" s="144"/>
      <c r="E2113" s="144"/>
      <c r="F2113" s="144"/>
      <c r="G2113" s="144"/>
      <c r="H2113" s="144"/>
      <c r="I2113" s="144"/>
      <c r="J2113" s="144"/>
      <c r="K2113" s="144"/>
      <c r="L2113" s="144"/>
      <c r="M2113" s="144"/>
      <c r="N2113" s="144"/>
      <c r="O2113" s="144"/>
      <c r="P2113" s="144"/>
      <c r="Q2113" s="144"/>
      <c r="R2113" s="144"/>
      <c r="S2113" s="144"/>
    </row>
    <row r="2114" spans="1:19" x14ac:dyDescent="0.3">
      <c r="A2114" s="144"/>
      <c r="B2114" s="144"/>
      <c r="C2114" s="144"/>
      <c r="D2114" s="144"/>
      <c r="E2114" s="144"/>
      <c r="F2114" s="144"/>
      <c r="G2114" s="144"/>
      <c r="H2114" s="144"/>
      <c r="I2114" s="144"/>
      <c r="J2114" s="144"/>
      <c r="K2114" s="144"/>
      <c r="L2114" s="144"/>
      <c r="M2114" s="144"/>
      <c r="N2114" s="144"/>
      <c r="O2114" s="144"/>
      <c r="P2114" s="144"/>
      <c r="Q2114" s="144"/>
      <c r="R2114" s="144"/>
      <c r="S2114" s="144"/>
    </row>
    <row r="2115" spans="1:19" x14ac:dyDescent="0.3">
      <c r="A2115" s="144"/>
      <c r="B2115" s="144"/>
      <c r="C2115" s="144"/>
      <c r="D2115" s="144"/>
      <c r="E2115" s="144"/>
      <c r="F2115" s="144"/>
      <c r="G2115" s="144"/>
      <c r="H2115" s="144"/>
      <c r="I2115" s="144"/>
      <c r="J2115" s="144"/>
      <c r="K2115" s="144"/>
      <c r="L2115" s="144"/>
      <c r="M2115" s="144"/>
      <c r="N2115" s="144"/>
      <c r="O2115" s="144"/>
      <c r="P2115" s="144"/>
      <c r="Q2115" s="144"/>
      <c r="R2115" s="144"/>
      <c r="S2115" s="144"/>
    </row>
    <row r="2116" spans="1:19" x14ac:dyDescent="0.3">
      <c r="A2116" s="144"/>
      <c r="B2116" s="144"/>
      <c r="C2116" s="144"/>
      <c r="D2116" s="144"/>
      <c r="E2116" s="144"/>
      <c r="F2116" s="144"/>
      <c r="G2116" s="144"/>
      <c r="H2116" s="144"/>
      <c r="I2116" s="144"/>
      <c r="J2116" s="144"/>
      <c r="K2116" s="144"/>
      <c r="L2116" s="144"/>
      <c r="M2116" s="144"/>
      <c r="N2116" s="144"/>
      <c r="O2116" s="144"/>
      <c r="P2116" s="144"/>
      <c r="Q2116" s="144"/>
      <c r="R2116" s="144"/>
      <c r="S2116" s="144"/>
    </row>
    <row r="2117" spans="1:19" x14ac:dyDescent="0.3">
      <c r="A2117" s="144"/>
      <c r="B2117" s="144"/>
      <c r="C2117" s="144"/>
      <c r="D2117" s="144"/>
      <c r="E2117" s="144"/>
      <c r="F2117" s="144"/>
      <c r="G2117" s="144"/>
      <c r="H2117" s="144"/>
      <c r="I2117" s="144"/>
      <c r="J2117" s="144"/>
      <c r="K2117" s="144"/>
      <c r="L2117" s="144"/>
      <c r="M2117" s="144"/>
      <c r="N2117" s="144"/>
      <c r="O2117" s="144"/>
      <c r="P2117" s="144"/>
      <c r="Q2117" s="144"/>
      <c r="R2117" s="144"/>
      <c r="S2117" s="144"/>
    </row>
    <row r="2118" spans="1:19" x14ac:dyDescent="0.3">
      <c r="A2118" s="144"/>
      <c r="B2118" s="144"/>
      <c r="C2118" s="144"/>
      <c r="D2118" s="144"/>
      <c r="E2118" s="144"/>
      <c r="F2118" s="144"/>
      <c r="G2118" s="144"/>
      <c r="H2118" s="144"/>
      <c r="I2118" s="144"/>
      <c r="J2118" s="144"/>
      <c r="K2118" s="144"/>
      <c r="L2118" s="144"/>
      <c r="M2118" s="144"/>
      <c r="N2118" s="144"/>
      <c r="O2118" s="144"/>
      <c r="P2118" s="144"/>
      <c r="Q2118" s="144"/>
      <c r="R2118" s="144"/>
      <c r="S2118" s="144"/>
    </row>
    <row r="2119" spans="1:19" x14ac:dyDescent="0.3">
      <c r="A2119" s="144"/>
      <c r="B2119" s="144"/>
      <c r="C2119" s="144"/>
      <c r="D2119" s="144"/>
      <c r="E2119" s="144"/>
      <c r="F2119" s="144"/>
      <c r="G2119" s="144"/>
      <c r="H2119" s="144"/>
      <c r="I2119" s="144"/>
      <c r="J2119" s="144"/>
      <c r="K2119" s="144"/>
      <c r="L2119" s="144"/>
      <c r="M2119" s="144"/>
      <c r="N2119" s="144"/>
      <c r="O2119" s="144"/>
      <c r="P2119" s="144"/>
      <c r="Q2119" s="144"/>
      <c r="R2119" s="144"/>
      <c r="S2119" s="144"/>
    </row>
    <row r="2120" spans="1:19" x14ac:dyDescent="0.3">
      <c r="A2120" s="144"/>
      <c r="B2120" s="144"/>
      <c r="C2120" s="144"/>
      <c r="D2120" s="144"/>
      <c r="E2120" s="144"/>
      <c r="F2120" s="144"/>
      <c r="G2120" s="144"/>
      <c r="H2120" s="144"/>
      <c r="I2120" s="144"/>
      <c r="J2120" s="144"/>
      <c r="K2120" s="144"/>
      <c r="L2120" s="144"/>
      <c r="M2120" s="144"/>
      <c r="N2120" s="144"/>
      <c r="O2120" s="144"/>
      <c r="P2120" s="144"/>
      <c r="Q2120" s="144"/>
      <c r="R2120" s="144"/>
      <c r="S2120" s="144"/>
    </row>
    <row r="2121" spans="1:19" x14ac:dyDescent="0.3">
      <c r="A2121" s="144"/>
      <c r="B2121" s="144"/>
      <c r="C2121" s="144"/>
      <c r="D2121" s="144"/>
      <c r="E2121" s="144"/>
      <c r="F2121" s="144"/>
      <c r="G2121" s="144"/>
      <c r="H2121" s="144"/>
      <c r="I2121" s="144"/>
      <c r="J2121" s="144"/>
      <c r="K2121" s="144"/>
      <c r="L2121" s="144"/>
      <c r="M2121" s="144"/>
      <c r="N2121" s="144"/>
      <c r="O2121" s="144"/>
      <c r="P2121" s="144"/>
      <c r="Q2121" s="144"/>
      <c r="R2121" s="144"/>
      <c r="S2121" s="144"/>
    </row>
    <row r="2122" spans="1:19" x14ac:dyDescent="0.3">
      <c r="A2122" s="144"/>
      <c r="B2122" s="144"/>
      <c r="C2122" s="144"/>
      <c r="D2122" s="144"/>
      <c r="E2122" s="144"/>
      <c r="F2122" s="144"/>
      <c r="G2122" s="144"/>
      <c r="H2122" s="144"/>
      <c r="I2122" s="144"/>
      <c r="J2122" s="144"/>
      <c r="K2122" s="144"/>
      <c r="L2122" s="144"/>
      <c r="M2122" s="144"/>
      <c r="N2122" s="144"/>
      <c r="O2122" s="144"/>
      <c r="P2122" s="144"/>
      <c r="Q2122" s="144"/>
      <c r="R2122" s="144"/>
      <c r="S2122" s="144"/>
    </row>
    <row r="2123" spans="1:19" x14ac:dyDescent="0.3">
      <c r="A2123" s="144"/>
      <c r="B2123" s="144"/>
      <c r="C2123" s="144"/>
      <c r="D2123" s="144"/>
      <c r="E2123" s="144"/>
      <c r="F2123" s="144"/>
      <c r="G2123" s="144"/>
      <c r="H2123" s="144"/>
      <c r="I2123" s="144"/>
      <c r="J2123" s="144"/>
      <c r="K2123" s="144"/>
      <c r="L2123" s="144"/>
      <c r="M2123" s="144"/>
      <c r="N2123" s="144"/>
      <c r="O2123" s="144"/>
      <c r="P2123" s="144"/>
      <c r="Q2123" s="144"/>
      <c r="R2123" s="144"/>
      <c r="S2123" s="144"/>
    </row>
    <row r="2124" spans="1:19" x14ac:dyDescent="0.3">
      <c r="A2124" s="144"/>
      <c r="B2124" s="144"/>
      <c r="C2124" s="144"/>
      <c r="D2124" s="144"/>
      <c r="E2124" s="144"/>
      <c r="F2124" s="144"/>
      <c r="G2124" s="144"/>
      <c r="H2124" s="144"/>
      <c r="I2124" s="144"/>
      <c r="J2124" s="144"/>
      <c r="K2124" s="144"/>
      <c r="L2124" s="144"/>
      <c r="M2124" s="144"/>
      <c r="N2124" s="144"/>
      <c r="O2124" s="144"/>
      <c r="P2124" s="144"/>
      <c r="Q2124" s="144"/>
      <c r="R2124" s="144"/>
      <c r="S2124" s="144"/>
    </row>
    <row r="2125" spans="1:19" x14ac:dyDescent="0.3">
      <c r="A2125" s="144"/>
      <c r="B2125" s="144"/>
      <c r="C2125" s="144"/>
      <c r="D2125" s="144"/>
      <c r="E2125" s="144"/>
      <c r="F2125" s="144"/>
      <c r="G2125" s="144"/>
      <c r="H2125" s="144"/>
      <c r="I2125" s="144"/>
      <c r="J2125" s="144"/>
      <c r="K2125" s="144"/>
      <c r="L2125" s="144"/>
      <c r="M2125" s="144"/>
      <c r="N2125" s="144"/>
      <c r="O2125" s="144"/>
      <c r="P2125" s="144"/>
      <c r="Q2125" s="144"/>
      <c r="R2125" s="144"/>
      <c r="S2125" s="144"/>
    </row>
    <row r="2126" spans="1:19" x14ac:dyDescent="0.3">
      <c r="A2126" s="144"/>
      <c r="B2126" s="144"/>
      <c r="C2126" s="144"/>
      <c r="D2126" s="144"/>
      <c r="E2126" s="144"/>
      <c r="F2126" s="144"/>
      <c r="G2126" s="144"/>
      <c r="H2126" s="144"/>
      <c r="I2126" s="144"/>
      <c r="J2126" s="144"/>
      <c r="K2126" s="144"/>
      <c r="L2126" s="144"/>
      <c r="M2126" s="144"/>
      <c r="N2126" s="144"/>
      <c r="O2126" s="144"/>
      <c r="P2126" s="144"/>
      <c r="Q2126" s="144"/>
      <c r="R2126" s="144"/>
      <c r="S2126" s="144"/>
    </row>
    <row r="2127" spans="1:19" x14ac:dyDescent="0.3">
      <c r="A2127" s="144"/>
      <c r="B2127" s="144"/>
      <c r="C2127" s="144"/>
      <c r="D2127" s="144"/>
      <c r="E2127" s="144"/>
      <c r="F2127" s="144"/>
      <c r="G2127" s="144"/>
      <c r="H2127" s="144"/>
      <c r="I2127" s="144"/>
      <c r="J2127" s="144"/>
      <c r="K2127" s="144"/>
      <c r="L2127" s="144"/>
      <c r="M2127" s="144"/>
      <c r="N2127" s="144"/>
      <c r="O2127" s="144"/>
      <c r="P2127" s="144"/>
      <c r="Q2127" s="144"/>
      <c r="R2127" s="144"/>
      <c r="S2127" s="144"/>
    </row>
    <row r="2128" spans="1:19" x14ac:dyDescent="0.3">
      <c r="A2128" s="144"/>
      <c r="B2128" s="144"/>
      <c r="C2128" s="144"/>
      <c r="D2128" s="144"/>
      <c r="E2128" s="144"/>
      <c r="F2128" s="144"/>
      <c r="G2128" s="144"/>
      <c r="H2128" s="144"/>
      <c r="I2128" s="144"/>
      <c r="J2128" s="144"/>
      <c r="K2128" s="144"/>
      <c r="L2128" s="144"/>
      <c r="M2128" s="144"/>
      <c r="N2128" s="144"/>
      <c r="O2128" s="144"/>
      <c r="P2128" s="144"/>
      <c r="Q2128" s="144"/>
      <c r="R2128" s="144"/>
      <c r="S2128" s="144"/>
    </row>
    <row r="2129" spans="1:19" x14ac:dyDescent="0.3">
      <c r="A2129" s="144"/>
      <c r="B2129" s="144"/>
      <c r="C2129" s="144"/>
      <c r="D2129" s="144"/>
      <c r="E2129" s="144"/>
      <c r="F2129" s="144"/>
      <c r="G2129" s="144"/>
      <c r="H2129" s="144"/>
      <c r="I2129" s="144"/>
      <c r="J2129" s="144"/>
      <c r="K2129" s="144"/>
      <c r="L2129" s="144"/>
      <c r="M2129" s="144"/>
      <c r="N2129" s="144"/>
      <c r="O2129" s="144"/>
      <c r="P2129" s="144"/>
      <c r="Q2129" s="144"/>
      <c r="R2129" s="144"/>
      <c r="S2129" s="144"/>
    </row>
    <row r="2130" spans="1:19" x14ac:dyDescent="0.3">
      <c r="A2130" s="144"/>
      <c r="B2130" s="144"/>
      <c r="C2130" s="144"/>
      <c r="D2130" s="144"/>
      <c r="E2130" s="144"/>
      <c r="F2130" s="144"/>
      <c r="G2130" s="144"/>
      <c r="H2130" s="144"/>
      <c r="I2130" s="144"/>
      <c r="J2130" s="144"/>
      <c r="K2130" s="144"/>
      <c r="L2130" s="144"/>
      <c r="M2130" s="144"/>
      <c r="N2130" s="144"/>
      <c r="O2130" s="144"/>
      <c r="P2130" s="144"/>
      <c r="Q2130" s="144"/>
      <c r="R2130" s="144"/>
      <c r="S2130" s="144"/>
    </row>
    <row r="2131" spans="1:19" x14ac:dyDescent="0.3">
      <c r="A2131" s="144"/>
      <c r="B2131" s="144"/>
      <c r="C2131" s="144"/>
      <c r="D2131" s="144"/>
      <c r="E2131" s="144"/>
      <c r="F2131" s="144"/>
      <c r="G2131" s="144"/>
      <c r="H2131" s="144"/>
      <c r="I2131" s="144"/>
      <c r="J2131" s="144"/>
      <c r="K2131" s="144"/>
      <c r="L2131" s="144"/>
      <c r="M2131" s="144"/>
      <c r="N2131" s="144"/>
      <c r="O2131" s="144"/>
      <c r="P2131" s="144"/>
      <c r="Q2131" s="144"/>
      <c r="R2131" s="144"/>
      <c r="S2131" s="144"/>
    </row>
    <row r="2132" spans="1:19" x14ac:dyDescent="0.3">
      <c r="A2132" s="144"/>
      <c r="B2132" s="144"/>
      <c r="C2132" s="144"/>
      <c r="D2132" s="144"/>
      <c r="E2132" s="144"/>
      <c r="F2132" s="144"/>
      <c r="G2132" s="144"/>
      <c r="H2132" s="144"/>
      <c r="I2132" s="144"/>
      <c r="J2132" s="144"/>
      <c r="K2132" s="144"/>
      <c r="L2132" s="144"/>
      <c r="M2132" s="144"/>
      <c r="N2132" s="144"/>
      <c r="O2132" s="144"/>
      <c r="P2132" s="144"/>
      <c r="Q2132" s="144"/>
      <c r="R2132" s="144"/>
      <c r="S2132" s="144"/>
    </row>
    <row r="2133" spans="1:19" x14ac:dyDescent="0.3">
      <c r="A2133" s="144"/>
      <c r="B2133" s="144"/>
      <c r="C2133" s="144"/>
      <c r="D2133" s="144"/>
      <c r="E2133" s="144"/>
      <c r="F2133" s="144"/>
      <c r="G2133" s="144"/>
      <c r="H2133" s="144"/>
      <c r="I2133" s="144"/>
      <c r="J2133" s="144"/>
      <c r="K2133" s="144"/>
      <c r="L2133" s="144"/>
      <c r="M2133" s="144"/>
      <c r="N2133" s="144"/>
      <c r="O2133" s="144"/>
      <c r="P2133" s="144"/>
      <c r="Q2133" s="144"/>
      <c r="R2133" s="144"/>
      <c r="S2133" s="144"/>
    </row>
    <row r="2134" spans="1:19" x14ac:dyDescent="0.3">
      <c r="A2134" s="144"/>
      <c r="B2134" s="144"/>
      <c r="C2134" s="144"/>
      <c r="D2134" s="144"/>
      <c r="E2134" s="144"/>
      <c r="F2134" s="144"/>
      <c r="G2134" s="144"/>
      <c r="H2134" s="144"/>
      <c r="I2134" s="144"/>
      <c r="J2134" s="144"/>
      <c r="K2134" s="144"/>
      <c r="L2134" s="144"/>
      <c r="M2134" s="144"/>
      <c r="N2134" s="144"/>
      <c r="O2134" s="144"/>
      <c r="P2134" s="144"/>
      <c r="Q2134" s="144"/>
      <c r="R2134" s="144"/>
      <c r="S2134" s="144"/>
    </row>
    <row r="2135" spans="1:19" x14ac:dyDescent="0.3">
      <c r="A2135" s="144"/>
      <c r="B2135" s="144"/>
      <c r="C2135" s="144"/>
      <c r="D2135" s="144"/>
      <c r="E2135" s="144"/>
      <c r="F2135" s="144"/>
      <c r="G2135" s="144"/>
      <c r="H2135" s="144"/>
      <c r="I2135" s="144"/>
      <c r="J2135" s="144"/>
      <c r="K2135" s="144"/>
      <c r="L2135" s="144"/>
      <c r="M2135" s="144"/>
      <c r="N2135" s="144"/>
      <c r="O2135" s="144"/>
      <c r="P2135" s="144"/>
      <c r="Q2135" s="144"/>
      <c r="R2135" s="144"/>
      <c r="S2135" s="144"/>
    </row>
    <row r="2136" spans="1:19" x14ac:dyDescent="0.3">
      <c r="A2136" s="144"/>
      <c r="B2136" s="144"/>
      <c r="C2136" s="144"/>
      <c r="D2136" s="144"/>
      <c r="E2136" s="144"/>
      <c r="F2136" s="144"/>
      <c r="G2136" s="144"/>
      <c r="H2136" s="144"/>
      <c r="I2136" s="144"/>
      <c r="J2136" s="144"/>
      <c r="K2136" s="144"/>
      <c r="L2136" s="144"/>
      <c r="M2136" s="144"/>
      <c r="N2136" s="144"/>
      <c r="O2136" s="144"/>
      <c r="P2136" s="144"/>
      <c r="Q2136" s="144"/>
      <c r="R2136" s="144"/>
      <c r="S2136" s="144"/>
    </row>
    <row r="2137" spans="1:19" x14ac:dyDescent="0.3">
      <c r="A2137" s="144"/>
      <c r="B2137" s="144"/>
      <c r="C2137" s="144"/>
      <c r="D2137" s="144"/>
      <c r="E2137" s="144"/>
      <c r="F2137" s="144"/>
      <c r="G2137" s="144"/>
      <c r="H2137" s="144"/>
      <c r="I2137" s="144"/>
      <c r="J2137" s="144"/>
      <c r="K2137" s="144"/>
      <c r="L2137" s="144"/>
      <c r="M2137" s="144"/>
      <c r="N2137" s="144"/>
      <c r="O2137" s="144"/>
      <c r="P2137" s="144"/>
      <c r="Q2137" s="144"/>
      <c r="R2137" s="144"/>
      <c r="S2137" s="144"/>
    </row>
    <row r="2138" spans="1:19" x14ac:dyDescent="0.3">
      <c r="A2138" s="144"/>
      <c r="B2138" s="144"/>
      <c r="C2138" s="144"/>
      <c r="D2138" s="144"/>
      <c r="E2138" s="144"/>
      <c r="F2138" s="144"/>
      <c r="G2138" s="144"/>
      <c r="H2138" s="144"/>
      <c r="I2138" s="144"/>
      <c r="J2138" s="144"/>
      <c r="K2138" s="144"/>
      <c r="L2138" s="144"/>
      <c r="M2138" s="144"/>
      <c r="N2138" s="144"/>
      <c r="O2138" s="144"/>
      <c r="P2138" s="144"/>
      <c r="Q2138" s="144"/>
      <c r="R2138" s="144"/>
      <c r="S2138" s="144"/>
    </row>
    <row r="2139" spans="1:19" x14ac:dyDescent="0.3">
      <c r="A2139" s="144"/>
      <c r="B2139" s="144"/>
      <c r="C2139" s="144"/>
      <c r="D2139" s="144"/>
      <c r="E2139" s="144"/>
      <c r="F2139" s="144"/>
      <c r="G2139" s="144"/>
      <c r="H2139" s="144"/>
      <c r="I2139" s="144"/>
      <c r="J2139" s="144"/>
      <c r="K2139" s="144"/>
      <c r="L2139" s="144"/>
      <c r="M2139" s="144"/>
      <c r="N2139" s="144"/>
      <c r="O2139" s="144"/>
      <c r="P2139" s="144"/>
      <c r="Q2139" s="144"/>
      <c r="R2139" s="144"/>
      <c r="S2139" s="144"/>
    </row>
    <row r="2140" spans="1:19" x14ac:dyDescent="0.3">
      <c r="A2140" s="144"/>
      <c r="B2140" s="144"/>
      <c r="C2140" s="144"/>
      <c r="D2140" s="144"/>
      <c r="E2140" s="144"/>
      <c r="F2140" s="144"/>
      <c r="G2140" s="144"/>
      <c r="H2140" s="144"/>
      <c r="I2140" s="144"/>
      <c r="J2140" s="144"/>
      <c r="K2140" s="144"/>
      <c r="L2140" s="144"/>
      <c r="M2140" s="144"/>
      <c r="N2140" s="144"/>
      <c r="O2140" s="144"/>
      <c r="P2140" s="144"/>
      <c r="Q2140" s="144"/>
      <c r="R2140" s="144"/>
      <c r="S2140" s="144"/>
    </row>
    <row r="2141" spans="1:19" x14ac:dyDescent="0.3">
      <c r="A2141" s="144"/>
      <c r="B2141" s="144"/>
      <c r="C2141" s="144"/>
      <c r="D2141" s="144"/>
      <c r="E2141" s="144"/>
      <c r="F2141" s="144"/>
      <c r="G2141" s="144"/>
      <c r="H2141" s="144"/>
      <c r="I2141" s="144"/>
      <c r="J2141" s="144"/>
      <c r="K2141" s="144"/>
      <c r="L2141" s="144"/>
      <c r="M2141" s="144"/>
      <c r="N2141" s="144"/>
      <c r="O2141" s="144"/>
      <c r="P2141" s="144"/>
      <c r="Q2141" s="144"/>
      <c r="R2141" s="144"/>
      <c r="S2141" s="144"/>
    </row>
    <row r="2142" spans="1:19" x14ac:dyDescent="0.3">
      <c r="A2142" s="144"/>
      <c r="B2142" s="144"/>
      <c r="C2142" s="144"/>
      <c r="D2142" s="144"/>
      <c r="E2142" s="144"/>
      <c r="F2142" s="144"/>
      <c r="G2142" s="144"/>
      <c r="H2142" s="144"/>
      <c r="I2142" s="144"/>
      <c r="J2142" s="144"/>
      <c r="K2142" s="144"/>
      <c r="L2142" s="144"/>
      <c r="M2142" s="144"/>
      <c r="N2142" s="144"/>
      <c r="O2142" s="144"/>
      <c r="P2142" s="144"/>
      <c r="Q2142" s="144"/>
      <c r="R2142" s="144"/>
      <c r="S2142" s="144"/>
    </row>
    <row r="2143" spans="1:19" x14ac:dyDescent="0.3">
      <c r="A2143" s="144"/>
      <c r="B2143" s="144"/>
      <c r="C2143" s="144"/>
      <c r="D2143" s="144"/>
      <c r="E2143" s="144"/>
      <c r="F2143" s="144"/>
      <c r="G2143" s="144"/>
      <c r="H2143" s="144"/>
      <c r="I2143" s="144"/>
      <c r="J2143" s="144"/>
      <c r="K2143" s="144"/>
      <c r="L2143" s="144"/>
      <c r="M2143" s="144"/>
      <c r="N2143" s="144"/>
      <c r="O2143" s="144"/>
      <c r="P2143" s="144"/>
      <c r="Q2143" s="144"/>
      <c r="R2143" s="144"/>
      <c r="S2143" s="144"/>
    </row>
    <row r="2144" spans="1:19" x14ac:dyDescent="0.3">
      <c r="A2144" s="144"/>
      <c r="B2144" s="144"/>
      <c r="C2144" s="144"/>
      <c r="D2144" s="144"/>
      <c r="E2144" s="144"/>
      <c r="F2144" s="144"/>
      <c r="G2144" s="144"/>
      <c r="H2144" s="144"/>
      <c r="I2144" s="144"/>
      <c r="J2144" s="144"/>
      <c r="K2144" s="144"/>
      <c r="L2144" s="144"/>
      <c r="M2144" s="144"/>
      <c r="N2144" s="144"/>
      <c r="O2144" s="144"/>
      <c r="P2144" s="144"/>
      <c r="Q2144" s="144"/>
      <c r="R2144" s="144"/>
      <c r="S2144" s="144"/>
    </row>
    <row r="2145" spans="1:19" x14ac:dyDescent="0.3">
      <c r="A2145" s="144"/>
      <c r="B2145" s="144"/>
      <c r="C2145" s="144"/>
      <c r="D2145" s="144"/>
      <c r="E2145" s="144"/>
      <c r="F2145" s="144"/>
      <c r="G2145" s="144"/>
      <c r="H2145" s="144"/>
      <c r="I2145" s="144"/>
      <c r="J2145" s="144"/>
      <c r="K2145" s="144"/>
      <c r="L2145" s="144"/>
      <c r="M2145" s="144"/>
      <c r="N2145" s="144"/>
      <c r="O2145" s="144"/>
      <c r="P2145" s="144"/>
      <c r="Q2145" s="144"/>
      <c r="R2145" s="144"/>
      <c r="S2145" s="144"/>
    </row>
    <row r="2146" spans="1:19" x14ac:dyDescent="0.3">
      <c r="A2146" s="144"/>
      <c r="B2146" s="144"/>
      <c r="C2146" s="144"/>
      <c r="D2146" s="144"/>
      <c r="E2146" s="144"/>
      <c r="F2146" s="144"/>
      <c r="G2146" s="144"/>
      <c r="H2146" s="144"/>
      <c r="I2146" s="144"/>
      <c r="J2146" s="144"/>
      <c r="K2146" s="144"/>
      <c r="L2146" s="144"/>
      <c r="M2146" s="144"/>
      <c r="N2146" s="144"/>
      <c r="O2146" s="144"/>
      <c r="P2146" s="144"/>
      <c r="Q2146" s="144"/>
      <c r="R2146" s="144"/>
      <c r="S2146" s="144"/>
    </row>
    <row r="2147" spans="1:19" x14ac:dyDescent="0.3">
      <c r="A2147" s="144"/>
      <c r="B2147" s="144"/>
      <c r="C2147" s="144"/>
      <c r="D2147" s="144"/>
      <c r="E2147" s="144"/>
      <c r="F2147" s="144"/>
      <c r="G2147" s="144"/>
      <c r="H2147" s="144"/>
      <c r="I2147" s="144"/>
      <c r="J2147" s="144"/>
      <c r="K2147" s="144"/>
      <c r="L2147" s="144"/>
      <c r="M2147" s="144"/>
      <c r="N2147" s="144"/>
      <c r="O2147" s="144"/>
      <c r="P2147" s="144"/>
      <c r="Q2147" s="144"/>
      <c r="R2147" s="144"/>
      <c r="S2147" s="144"/>
    </row>
    <row r="2148" spans="1:19" x14ac:dyDescent="0.3">
      <c r="A2148" s="144"/>
      <c r="B2148" s="144"/>
      <c r="C2148" s="144"/>
      <c r="D2148" s="144"/>
      <c r="E2148" s="144"/>
      <c r="F2148" s="144"/>
      <c r="G2148" s="144"/>
      <c r="H2148" s="144"/>
      <c r="I2148" s="144"/>
      <c r="J2148" s="144"/>
      <c r="K2148" s="144"/>
      <c r="L2148" s="144"/>
      <c r="M2148" s="144"/>
      <c r="N2148" s="144"/>
      <c r="O2148" s="144"/>
      <c r="P2148" s="144"/>
      <c r="Q2148" s="144"/>
      <c r="R2148" s="144"/>
      <c r="S2148" s="144"/>
    </row>
    <row r="2149" spans="1:19" x14ac:dyDescent="0.3">
      <c r="A2149" s="144"/>
      <c r="B2149" s="144"/>
      <c r="C2149" s="144"/>
      <c r="D2149" s="144"/>
      <c r="E2149" s="144"/>
      <c r="F2149" s="144"/>
      <c r="G2149" s="144"/>
      <c r="H2149" s="144"/>
      <c r="I2149" s="144"/>
      <c r="J2149" s="144"/>
      <c r="K2149" s="144"/>
      <c r="L2149" s="144"/>
      <c r="M2149" s="144"/>
      <c r="N2149" s="144"/>
      <c r="O2149" s="144"/>
      <c r="P2149" s="144"/>
      <c r="Q2149" s="144"/>
      <c r="R2149" s="144"/>
      <c r="S2149" s="144"/>
    </row>
    <row r="2150" spans="1:19" x14ac:dyDescent="0.3">
      <c r="A2150" s="144"/>
      <c r="B2150" s="144"/>
      <c r="C2150" s="144"/>
      <c r="D2150" s="144"/>
      <c r="E2150" s="144"/>
      <c r="F2150" s="144"/>
      <c r="G2150" s="144"/>
      <c r="H2150" s="144"/>
      <c r="I2150" s="144"/>
      <c r="J2150" s="144"/>
      <c r="K2150" s="144"/>
      <c r="L2150" s="144"/>
      <c r="M2150" s="144"/>
      <c r="N2150" s="144"/>
      <c r="O2150" s="144"/>
      <c r="P2150" s="144"/>
      <c r="Q2150" s="144"/>
      <c r="R2150" s="144"/>
      <c r="S2150" s="144"/>
    </row>
    <row r="2151" spans="1:19" x14ac:dyDescent="0.3">
      <c r="A2151" s="144"/>
      <c r="B2151" s="144"/>
      <c r="C2151" s="144"/>
      <c r="D2151" s="144"/>
      <c r="E2151" s="144"/>
      <c r="F2151" s="144"/>
      <c r="G2151" s="144"/>
      <c r="H2151" s="144"/>
      <c r="I2151" s="144"/>
      <c r="J2151" s="144"/>
      <c r="K2151" s="144"/>
      <c r="L2151" s="144"/>
      <c r="M2151" s="144"/>
      <c r="N2151" s="144"/>
      <c r="O2151" s="144"/>
      <c r="P2151" s="144"/>
      <c r="Q2151" s="144"/>
      <c r="R2151" s="144"/>
      <c r="S2151" s="144"/>
    </row>
    <row r="2152" spans="1:19" x14ac:dyDescent="0.3">
      <c r="A2152" s="144"/>
      <c r="B2152" s="144"/>
      <c r="C2152" s="144"/>
      <c r="D2152" s="144"/>
      <c r="E2152" s="144"/>
      <c r="F2152" s="144"/>
      <c r="G2152" s="144"/>
      <c r="H2152" s="144"/>
      <c r="I2152" s="144"/>
      <c r="J2152" s="144"/>
      <c r="K2152" s="144"/>
      <c r="L2152" s="144"/>
      <c r="M2152" s="144"/>
      <c r="N2152" s="144"/>
      <c r="O2152" s="144"/>
      <c r="P2152" s="144"/>
      <c r="Q2152" s="144"/>
      <c r="R2152" s="144"/>
      <c r="S2152" s="144"/>
    </row>
    <row r="2153" spans="1:19" x14ac:dyDescent="0.3">
      <c r="A2153" s="144"/>
      <c r="B2153" s="144"/>
      <c r="C2153" s="144"/>
      <c r="D2153" s="144"/>
      <c r="E2153" s="144"/>
      <c r="F2153" s="144"/>
      <c r="G2153" s="144"/>
      <c r="H2153" s="144"/>
      <c r="I2153" s="144"/>
      <c r="J2153" s="144"/>
      <c r="K2153" s="144"/>
      <c r="L2153" s="144"/>
      <c r="M2153" s="144"/>
      <c r="N2153" s="144"/>
      <c r="O2153" s="144"/>
      <c r="P2153" s="144"/>
      <c r="Q2153" s="144"/>
      <c r="R2153" s="144"/>
      <c r="S2153" s="144"/>
    </row>
    <row r="2154" spans="1:19" x14ac:dyDescent="0.3">
      <c r="A2154" s="144"/>
      <c r="B2154" s="144"/>
      <c r="C2154" s="144"/>
      <c r="D2154" s="144"/>
      <c r="E2154" s="144"/>
      <c r="F2154" s="144"/>
      <c r="G2154" s="144"/>
      <c r="H2154" s="144"/>
      <c r="I2154" s="144"/>
      <c r="J2154" s="144"/>
      <c r="K2154" s="144"/>
      <c r="L2154" s="144"/>
      <c r="M2154" s="144"/>
      <c r="N2154" s="144"/>
      <c r="O2154" s="144"/>
      <c r="P2154" s="144"/>
      <c r="Q2154" s="144"/>
      <c r="R2154" s="144"/>
      <c r="S2154" s="144"/>
    </row>
    <row r="2155" spans="1:19" x14ac:dyDescent="0.3">
      <c r="A2155" s="144"/>
      <c r="B2155" s="144"/>
      <c r="C2155" s="144"/>
      <c r="D2155" s="144"/>
      <c r="E2155" s="144"/>
      <c r="F2155" s="144"/>
      <c r="G2155" s="144"/>
      <c r="H2155" s="144"/>
      <c r="I2155" s="144"/>
      <c r="J2155" s="144"/>
      <c r="K2155" s="144"/>
      <c r="L2155" s="144"/>
      <c r="M2155" s="144"/>
      <c r="N2155" s="144"/>
      <c r="O2155" s="144"/>
      <c r="P2155" s="144"/>
      <c r="Q2155" s="144"/>
      <c r="R2155" s="144"/>
      <c r="S2155" s="144"/>
    </row>
    <row r="2156" spans="1:19" x14ac:dyDescent="0.3">
      <c r="A2156" s="144"/>
      <c r="B2156" s="144"/>
      <c r="C2156" s="144"/>
      <c r="D2156" s="144"/>
      <c r="E2156" s="144"/>
      <c r="F2156" s="144"/>
      <c r="G2156" s="144"/>
      <c r="H2156" s="144"/>
      <c r="I2156" s="144"/>
      <c r="J2156" s="144"/>
      <c r="K2156" s="144"/>
      <c r="L2156" s="144"/>
      <c r="M2156" s="144"/>
      <c r="N2156" s="144"/>
      <c r="O2156" s="144"/>
      <c r="P2156" s="144"/>
      <c r="Q2156" s="144"/>
      <c r="R2156" s="144"/>
      <c r="S2156" s="144"/>
    </row>
    <row r="2157" spans="1:19" x14ac:dyDescent="0.3">
      <c r="A2157" s="144"/>
      <c r="B2157" s="144"/>
      <c r="C2157" s="144"/>
      <c r="D2157" s="144"/>
      <c r="E2157" s="144"/>
      <c r="F2157" s="144"/>
      <c r="G2157" s="144"/>
      <c r="H2157" s="144"/>
      <c r="I2157" s="144"/>
      <c r="J2157" s="144"/>
      <c r="K2157" s="144"/>
      <c r="L2157" s="144"/>
      <c r="M2157" s="144"/>
      <c r="N2157" s="144"/>
      <c r="O2157" s="144"/>
      <c r="P2157" s="144"/>
      <c r="Q2157" s="144"/>
      <c r="R2157" s="144"/>
      <c r="S2157" s="144"/>
    </row>
    <row r="2158" spans="1:19" x14ac:dyDescent="0.3">
      <c r="A2158" s="144"/>
      <c r="B2158" s="144"/>
      <c r="C2158" s="144"/>
      <c r="D2158" s="144"/>
      <c r="E2158" s="144"/>
      <c r="F2158" s="144"/>
      <c r="G2158" s="144"/>
      <c r="H2158" s="144"/>
      <c r="I2158" s="144"/>
      <c r="J2158" s="144"/>
      <c r="K2158" s="144"/>
      <c r="L2158" s="144"/>
      <c r="M2158" s="144"/>
      <c r="N2158" s="144"/>
      <c r="O2158" s="144"/>
      <c r="P2158" s="144"/>
      <c r="Q2158" s="144"/>
      <c r="R2158" s="144"/>
      <c r="S2158" s="144"/>
    </row>
    <row r="2159" spans="1:19" x14ac:dyDescent="0.3">
      <c r="A2159" s="144"/>
      <c r="B2159" s="144"/>
      <c r="C2159" s="144"/>
      <c r="D2159" s="144"/>
      <c r="E2159" s="144"/>
      <c r="F2159" s="144"/>
      <c r="G2159" s="144"/>
      <c r="H2159" s="144"/>
      <c r="I2159" s="144"/>
      <c r="J2159" s="144"/>
      <c r="K2159" s="144"/>
      <c r="L2159" s="144"/>
      <c r="M2159" s="144"/>
      <c r="N2159" s="144"/>
      <c r="O2159" s="144"/>
      <c r="P2159" s="144"/>
      <c r="Q2159" s="144"/>
      <c r="R2159" s="144"/>
      <c r="S2159" s="144"/>
    </row>
    <row r="2160" spans="1:19" x14ac:dyDescent="0.3">
      <c r="A2160" s="144"/>
      <c r="B2160" s="144"/>
      <c r="C2160" s="144"/>
      <c r="D2160" s="144"/>
      <c r="E2160" s="144"/>
      <c r="F2160" s="144"/>
      <c r="G2160" s="144"/>
      <c r="H2160" s="144"/>
      <c r="I2160" s="144"/>
      <c r="J2160" s="144"/>
      <c r="K2160" s="144"/>
      <c r="L2160" s="144"/>
      <c r="M2160" s="144"/>
      <c r="N2160" s="144"/>
      <c r="O2160" s="144"/>
      <c r="P2160" s="144"/>
      <c r="Q2160" s="144"/>
      <c r="R2160" s="144"/>
      <c r="S2160" s="144"/>
    </row>
    <row r="2161" spans="1:19" x14ac:dyDescent="0.3">
      <c r="A2161" s="144"/>
      <c r="B2161" s="144"/>
      <c r="C2161" s="144"/>
      <c r="D2161" s="144"/>
      <c r="E2161" s="144"/>
      <c r="F2161" s="144"/>
      <c r="G2161" s="144"/>
      <c r="H2161" s="144"/>
      <c r="I2161" s="144"/>
      <c r="J2161" s="144"/>
      <c r="K2161" s="144"/>
      <c r="L2161" s="144"/>
      <c r="M2161" s="144"/>
      <c r="N2161" s="144"/>
      <c r="O2161" s="144"/>
      <c r="P2161" s="144"/>
      <c r="Q2161" s="144"/>
      <c r="R2161" s="144"/>
      <c r="S2161" s="144"/>
    </row>
    <row r="2162" spans="1:19" x14ac:dyDescent="0.3">
      <c r="A2162" s="144"/>
      <c r="B2162" s="144"/>
      <c r="C2162" s="144"/>
      <c r="D2162" s="144"/>
      <c r="E2162" s="144"/>
      <c r="F2162" s="144"/>
      <c r="G2162" s="144"/>
      <c r="H2162" s="144"/>
      <c r="I2162" s="144"/>
      <c r="J2162" s="144"/>
      <c r="K2162" s="144"/>
      <c r="L2162" s="144"/>
      <c r="M2162" s="144"/>
      <c r="N2162" s="144"/>
      <c r="O2162" s="144"/>
      <c r="P2162" s="144"/>
      <c r="Q2162" s="144"/>
      <c r="R2162" s="144"/>
      <c r="S2162" s="144"/>
    </row>
    <row r="2163" spans="1:19" x14ac:dyDescent="0.3">
      <c r="A2163" s="144"/>
      <c r="B2163" s="144"/>
      <c r="C2163" s="144"/>
      <c r="D2163" s="144"/>
      <c r="E2163" s="144"/>
      <c r="F2163" s="144"/>
      <c r="G2163" s="144"/>
      <c r="H2163" s="144"/>
      <c r="I2163" s="144"/>
      <c r="J2163" s="144"/>
      <c r="K2163" s="144"/>
      <c r="L2163" s="144"/>
      <c r="M2163" s="144"/>
      <c r="N2163" s="144"/>
      <c r="O2163" s="144"/>
      <c r="P2163" s="144"/>
      <c r="Q2163" s="144"/>
      <c r="R2163" s="144"/>
      <c r="S2163" s="144"/>
    </row>
    <row r="2164" spans="1:19" x14ac:dyDescent="0.3">
      <c r="A2164" s="144"/>
      <c r="B2164" s="144"/>
      <c r="C2164" s="144"/>
      <c r="D2164" s="144"/>
      <c r="E2164" s="144"/>
      <c r="F2164" s="144"/>
      <c r="G2164" s="144"/>
      <c r="H2164" s="144"/>
      <c r="I2164" s="144"/>
      <c r="J2164" s="144"/>
      <c r="K2164" s="144"/>
      <c r="L2164" s="144"/>
      <c r="M2164" s="144"/>
      <c r="N2164" s="144"/>
      <c r="O2164" s="144"/>
      <c r="P2164" s="144"/>
      <c r="Q2164" s="144"/>
      <c r="R2164" s="144"/>
      <c r="S2164" s="144"/>
    </row>
    <row r="2165" spans="1:19" x14ac:dyDescent="0.3">
      <c r="A2165" s="144"/>
      <c r="B2165" s="144"/>
      <c r="C2165" s="144"/>
      <c r="D2165" s="144"/>
      <c r="E2165" s="144"/>
      <c r="F2165" s="144"/>
      <c r="G2165" s="144"/>
      <c r="H2165" s="144"/>
      <c r="I2165" s="144"/>
      <c r="J2165" s="144"/>
      <c r="K2165" s="144"/>
      <c r="L2165" s="144"/>
      <c r="M2165" s="144"/>
      <c r="N2165" s="144"/>
      <c r="O2165" s="144"/>
      <c r="P2165" s="144"/>
      <c r="Q2165" s="144"/>
      <c r="R2165" s="144"/>
      <c r="S2165" s="144"/>
    </row>
    <row r="2166" spans="1:19" x14ac:dyDescent="0.3">
      <c r="A2166" s="144"/>
      <c r="B2166" s="144"/>
      <c r="C2166" s="144"/>
      <c r="D2166" s="144"/>
      <c r="E2166" s="144"/>
      <c r="F2166" s="144"/>
      <c r="G2166" s="144"/>
      <c r="H2166" s="144"/>
      <c r="I2166" s="144"/>
      <c r="J2166" s="144"/>
      <c r="K2166" s="144"/>
      <c r="L2166" s="144"/>
      <c r="M2166" s="144"/>
      <c r="N2166" s="144"/>
      <c r="O2166" s="144"/>
      <c r="P2166" s="144"/>
      <c r="Q2166" s="144"/>
      <c r="R2166" s="144"/>
      <c r="S2166" s="144"/>
    </row>
    <row r="2167" spans="1:19" x14ac:dyDescent="0.3">
      <c r="A2167" s="144"/>
      <c r="B2167" s="144"/>
      <c r="C2167" s="144"/>
      <c r="D2167" s="144"/>
      <c r="E2167" s="144"/>
      <c r="F2167" s="144"/>
      <c r="G2167" s="144"/>
      <c r="H2167" s="144"/>
      <c r="I2167" s="144"/>
      <c r="J2167" s="144"/>
      <c r="K2167" s="144"/>
      <c r="L2167" s="144"/>
      <c r="M2167" s="144"/>
      <c r="N2167" s="144"/>
      <c r="O2167" s="144"/>
      <c r="P2167" s="144"/>
      <c r="Q2167" s="144"/>
      <c r="R2167" s="144"/>
      <c r="S2167" s="144"/>
    </row>
    <row r="2168" spans="1:19" x14ac:dyDescent="0.3">
      <c r="A2168" s="144"/>
      <c r="B2168" s="144"/>
      <c r="C2168" s="144"/>
      <c r="D2168" s="144"/>
      <c r="E2168" s="144"/>
      <c r="F2168" s="144"/>
      <c r="G2168" s="144"/>
      <c r="H2168" s="144"/>
      <c r="I2168" s="144"/>
      <c r="J2168" s="144"/>
      <c r="K2168" s="144"/>
      <c r="L2168" s="144"/>
      <c r="M2168" s="144"/>
      <c r="N2168" s="144"/>
      <c r="O2168" s="144"/>
      <c r="P2168" s="144"/>
      <c r="Q2168" s="144"/>
      <c r="R2168" s="144"/>
      <c r="S2168" s="144"/>
    </row>
    <row r="2169" spans="1:19" x14ac:dyDescent="0.3">
      <c r="A2169" s="144"/>
      <c r="B2169" s="144"/>
      <c r="C2169" s="144"/>
      <c r="D2169" s="144"/>
      <c r="E2169" s="144"/>
      <c r="F2169" s="144"/>
      <c r="G2169" s="144"/>
      <c r="H2169" s="144"/>
      <c r="I2169" s="144"/>
      <c r="J2169" s="144"/>
      <c r="K2169" s="144"/>
      <c r="L2169" s="144"/>
      <c r="M2169" s="144"/>
      <c r="N2169" s="144"/>
      <c r="O2169" s="144"/>
      <c r="P2169" s="144"/>
      <c r="Q2169" s="144"/>
      <c r="R2169" s="144"/>
      <c r="S2169" s="144"/>
    </row>
    <row r="2170" spans="1:19" x14ac:dyDescent="0.3">
      <c r="A2170" s="144"/>
      <c r="B2170" s="144"/>
      <c r="C2170" s="144"/>
      <c r="D2170" s="144"/>
      <c r="E2170" s="144"/>
      <c r="F2170" s="144"/>
      <c r="G2170" s="144"/>
      <c r="H2170" s="144"/>
      <c r="I2170" s="144"/>
      <c r="J2170" s="144"/>
      <c r="K2170" s="144"/>
      <c r="L2170" s="144"/>
      <c r="M2170" s="144"/>
      <c r="N2170" s="144"/>
      <c r="O2170" s="144"/>
      <c r="P2170" s="144"/>
      <c r="Q2170" s="144"/>
      <c r="R2170" s="144"/>
      <c r="S2170" s="144"/>
    </row>
    <row r="2171" spans="1:19" x14ac:dyDescent="0.3">
      <c r="A2171" s="144"/>
      <c r="B2171" s="144"/>
      <c r="C2171" s="144"/>
      <c r="D2171" s="144"/>
      <c r="E2171" s="144"/>
      <c r="F2171" s="144"/>
      <c r="G2171" s="144"/>
      <c r="H2171" s="144"/>
      <c r="I2171" s="144"/>
      <c r="J2171" s="144"/>
      <c r="K2171" s="144"/>
      <c r="L2171" s="144"/>
      <c r="M2171" s="144"/>
      <c r="N2171" s="144"/>
      <c r="O2171" s="144"/>
      <c r="P2171" s="144"/>
      <c r="Q2171" s="144"/>
      <c r="R2171" s="144"/>
      <c r="S2171" s="144"/>
    </row>
    <row r="2172" spans="1:19" x14ac:dyDescent="0.3">
      <c r="A2172" s="144"/>
      <c r="B2172" s="144"/>
      <c r="C2172" s="144"/>
      <c r="D2172" s="144"/>
      <c r="E2172" s="144"/>
      <c r="F2172" s="144"/>
      <c r="G2172" s="144"/>
      <c r="H2172" s="144"/>
      <c r="I2172" s="144"/>
      <c r="J2172" s="144"/>
      <c r="K2172" s="144"/>
      <c r="L2172" s="144"/>
      <c r="M2172" s="144"/>
      <c r="N2172" s="144"/>
      <c r="O2172" s="144"/>
      <c r="P2172" s="144"/>
      <c r="Q2172" s="144"/>
      <c r="R2172" s="144"/>
      <c r="S2172" s="144"/>
    </row>
    <row r="2173" spans="1:19" x14ac:dyDescent="0.3">
      <c r="A2173" s="144"/>
      <c r="B2173" s="144"/>
      <c r="C2173" s="144"/>
      <c r="D2173" s="144"/>
      <c r="E2173" s="144"/>
      <c r="F2173" s="144"/>
      <c r="G2173" s="144"/>
      <c r="H2173" s="144"/>
      <c r="I2173" s="144"/>
      <c r="J2173" s="144"/>
      <c r="K2173" s="144"/>
      <c r="L2173" s="144"/>
      <c r="M2173" s="144"/>
      <c r="N2173" s="144"/>
      <c r="O2173" s="144"/>
      <c r="P2173" s="144"/>
      <c r="Q2173" s="144"/>
      <c r="R2173" s="144"/>
      <c r="S2173" s="144"/>
    </row>
    <row r="2174" spans="1:19" x14ac:dyDescent="0.3">
      <c r="A2174" s="144"/>
      <c r="B2174" s="144"/>
      <c r="C2174" s="144"/>
      <c r="D2174" s="144"/>
      <c r="E2174" s="144"/>
      <c r="F2174" s="144"/>
      <c r="G2174" s="144"/>
      <c r="H2174" s="144"/>
      <c r="I2174" s="144"/>
      <c r="J2174" s="144"/>
      <c r="K2174" s="144"/>
      <c r="L2174" s="144"/>
      <c r="M2174" s="144"/>
      <c r="N2174" s="144"/>
      <c r="O2174" s="144"/>
      <c r="P2174" s="144"/>
      <c r="Q2174" s="144"/>
      <c r="R2174" s="144"/>
      <c r="S2174" s="144"/>
    </row>
    <row r="2175" spans="1:19" x14ac:dyDescent="0.3">
      <c r="A2175" s="144"/>
      <c r="B2175" s="144"/>
      <c r="C2175" s="144"/>
      <c r="D2175" s="144"/>
      <c r="E2175" s="144"/>
      <c r="F2175" s="144"/>
      <c r="G2175" s="144"/>
      <c r="H2175" s="144"/>
      <c r="I2175" s="144"/>
      <c r="J2175" s="144"/>
      <c r="K2175" s="144"/>
      <c r="L2175" s="144"/>
      <c r="M2175" s="144"/>
      <c r="N2175" s="144"/>
      <c r="O2175" s="144"/>
      <c r="P2175" s="144"/>
      <c r="Q2175" s="144"/>
      <c r="R2175" s="144"/>
      <c r="S2175" s="144"/>
    </row>
    <row r="2176" spans="1:19" x14ac:dyDescent="0.3">
      <c r="A2176" s="144"/>
      <c r="B2176" s="144"/>
      <c r="C2176" s="144"/>
      <c r="D2176" s="144"/>
      <c r="E2176" s="144"/>
      <c r="F2176" s="144"/>
      <c r="G2176" s="144"/>
      <c r="H2176" s="144"/>
      <c r="I2176" s="144"/>
      <c r="J2176" s="144"/>
      <c r="K2176" s="144"/>
      <c r="L2176" s="144"/>
      <c r="M2176" s="144"/>
      <c r="N2176" s="144"/>
      <c r="O2176" s="144"/>
      <c r="P2176" s="144"/>
      <c r="Q2176" s="144"/>
      <c r="R2176" s="144"/>
      <c r="S2176" s="144"/>
    </row>
    <row r="2177" spans="1:19" x14ac:dyDescent="0.3">
      <c r="A2177" s="144"/>
      <c r="B2177" s="144"/>
      <c r="C2177" s="144"/>
      <c r="D2177" s="144"/>
      <c r="E2177" s="144"/>
      <c r="F2177" s="144"/>
      <c r="G2177" s="144"/>
      <c r="H2177" s="144"/>
      <c r="I2177" s="144"/>
      <c r="J2177" s="144"/>
      <c r="K2177" s="144"/>
      <c r="L2177" s="144"/>
      <c r="M2177" s="144"/>
      <c r="N2177" s="144"/>
      <c r="O2177" s="144"/>
      <c r="P2177" s="144"/>
      <c r="Q2177" s="144"/>
      <c r="R2177" s="144"/>
      <c r="S2177" s="144"/>
    </row>
    <row r="2178" spans="1:19" x14ac:dyDescent="0.3">
      <c r="A2178" s="144"/>
      <c r="B2178" s="144"/>
      <c r="C2178" s="144"/>
      <c r="D2178" s="144"/>
      <c r="E2178" s="144"/>
      <c r="F2178" s="144"/>
      <c r="G2178" s="144"/>
      <c r="H2178" s="144"/>
      <c r="I2178" s="144"/>
      <c r="J2178" s="144"/>
      <c r="K2178" s="144"/>
      <c r="L2178" s="144"/>
      <c r="M2178" s="144"/>
      <c r="N2178" s="144"/>
      <c r="O2178" s="144"/>
      <c r="P2178" s="144"/>
      <c r="Q2178" s="144"/>
      <c r="R2178" s="144"/>
      <c r="S2178" s="144"/>
    </row>
    <row r="2179" spans="1:19" x14ac:dyDescent="0.3">
      <c r="A2179" s="144"/>
      <c r="B2179" s="144"/>
      <c r="C2179" s="144"/>
      <c r="D2179" s="144"/>
      <c r="E2179" s="144"/>
      <c r="F2179" s="144"/>
      <c r="G2179" s="144"/>
      <c r="H2179" s="144"/>
      <c r="I2179" s="144"/>
      <c r="J2179" s="144"/>
      <c r="K2179" s="144"/>
      <c r="L2179" s="144"/>
      <c r="M2179" s="144"/>
      <c r="N2179" s="144"/>
      <c r="O2179" s="144"/>
      <c r="P2179" s="144"/>
      <c r="Q2179" s="144"/>
      <c r="R2179" s="144"/>
      <c r="S2179" s="144"/>
    </row>
    <row r="2180" spans="1:19" x14ac:dyDescent="0.3">
      <c r="A2180" s="144"/>
      <c r="B2180" s="144"/>
      <c r="C2180" s="144"/>
      <c r="D2180" s="144"/>
      <c r="E2180" s="144"/>
      <c r="F2180" s="144"/>
      <c r="G2180" s="144"/>
      <c r="H2180" s="144"/>
      <c r="I2180" s="144"/>
      <c r="J2180" s="144"/>
      <c r="K2180" s="144"/>
      <c r="L2180" s="144"/>
      <c r="M2180" s="144"/>
      <c r="N2180" s="144"/>
      <c r="O2180" s="144"/>
      <c r="P2180" s="144"/>
      <c r="Q2180" s="144"/>
      <c r="R2180" s="144"/>
      <c r="S2180" s="144"/>
    </row>
    <row r="2181" spans="1:19" x14ac:dyDescent="0.3">
      <c r="A2181" s="144"/>
      <c r="B2181" s="144"/>
      <c r="C2181" s="144"/>
      <c r="D2181" s="144"/>
      <c r="E2181" s="144"/>
      <c r="F2181" s="144"/>
      <c r="G2181" s="144"/>
      <c r="H2181" s="144"/>
      <c r="I2181" s="144"/>
      <c r="J2181" s="144"/>
      <c r="K2181" s="144"/>
      <c r="L2181" s="144"/>
      <c r="M2181" s="144"/>
      <c r="N2181" s="144"/>
      <c r="O2181" s="144"/>
      <c r="P2181" s="144"/>
      <c r="Q2181" s="144"/>
      <c r="R2181" s="144"/>
      <c r="S2181" s="144"/>
    </row>
    <row r="2182" spans="1:19" x14ac:dyDescent="0.3">
      <c r="A2182" s="144"/>
      <c r="B2182" s="144"/>
      <c r="C2182" s="144"/>
      <c r="D2182" s="144"/>
      <c r="E2182" s="144"/>
      <c r="F2182" s="144"/>
      <c r="G2182" s="144"/>
      <c r="H2182" s="144"/>
      <c r="I2182" s="144"/>
      <c r="J2182" s="144"/>
      <c r="K2182" s="144"/>
      <c r="L2182" s="144"/>
      <c r="M2182" s="144"/>
      <c r="N2182" s="144"/>
      <c r="O2182" s="144"/>
      <c r="P2182" s="144"/>
      <c r="Q2182" s="144"/>
      <c r="R2182" s="144"/>
      <c r="S2182" s="144"/>
    </row>
    <row r="2183" spans="1:19" x14ac:dyDescent="0.3">
      <c r="A2183" s="144"/>
      <c r="B2183" s="144"/>
      <c r="C2183" s="144"/>
      <c r="D2183" s="144"/>
      <c r="E2183" s="144"/>
      <c r="F2183" s="144"/>
      <c r="G2183" s="144"/>
      <c r="H2183" s="144"/>
      <c r="I2183" s="144"/>
      <c r="J2183" s="144"/>
      <c r="K2183" s="144"/>
      <c r="L2183" s="144"/>
      <c r="M2183" s="144"/>
      <c r="N2183" s="144"/>
      <c r="O2183" s="144"/>
      <c r="P2183" s="144"/>
      <c r="Q2183" s="144"/>
      <c r="R2183" s="144"/>
      <c r="S2183" s="144"/>
    </row>
    <row r="2184" spans="1:19" x14ac:dyDescent="0.3">
      <c r="A2184" s="144"/>
      <c r="B2184" s="144"/>
      <c r="C2184" s="144"/>
      <c r="D2184" s="144"/>
      <c r="E2184" s="144"/>
      <c r="F2184" s="144"/>
      <c r="G2184" s="144"/>
      <c r="H2184" s="144"/>
      <c r="I2184" s="144"/>
      <c r="J2184" s="144"/>
      <c r="K2184" s="144"/>
      <c r="L2184" s="144"/>
      <c r="M2184" s="144"/>
      <c r="N2184" s="144"/>
      <c r="O2184" s="144"/>
      <c r="P2184" s="144"/>
      <c r="Q2184" s="144"/>
      <c r="R2184" s="144"/>
      <c r="S2184" s="144"/>
    </row>
    <row r="2185" spans="1:19" x14ac:dyDescent="0.3">
      <c r="A2185" s="144"/>
      <c r="B2185" s="144"/>
      <c r="C2185" s="144"/>
      <c r="D2185" s="144"/>
      <c r="E2185" s="144"/>
      <c r="F2185" s="144"/>
      <c r="G2185" s="144"/>
      <c r="H2185" s="144"/>
      <c r="I2185" s="144"/>
      <c r="J2185" s="144"/>
      <c r="K2185" s="144"/>
      <c r="L2185" s="144"/>
      <c r="M2185" s="144"/>
      <c r="N2185" s="144"/>
      <c r="O2185" s="144"/>
      <c r="P2185" s="144"/>
      <c r="Q2185" s="144"/>
      <c r="R2185" s="144"/>
      <c r="S2185" s="144"/>
    </row>
    <row r="2186" spans="1:19" x14ac:dyDescent="0.3">
      <c r="A2186" s="144"/>
      <c r="B2186" s="144"/>
      <c r="C2186" s="144"/>
      <c r="D2186" s="144"/>
      <c r="E2186" s="144"/>
      <c r="F2186" s="144"/>
      <c r="G2186" s="144"/>
      <c r="H2186" s="144"/>
      <c r="I2186" s="144"/>
      <c r="J2186" s="144"/>
      <c r="K2186" s="144"/>
      <c r="L2186" s="144"/>
      <c r="M2186" s="144"/>
      <c r="N2186" s="144"/>
      <c r="O2186" s="144"/>
      <c r="P2186" s="144"/>
      <c r="Q2186" s="144"/>
      <c r="R2186" s="144"/>
      <c r="S2186" s="144"/>
    </row>
    <row r="2187" spans="1:19" x14ac:dyDescent="0.3">
      <c r="A2187" s="144"/>
      <c r="B2187" s="144"/>
      <c r="C2187" s="144"/>
      <c r="D2187" s="144"/>
      <c r="E2187" s="144"/>
      <c r="F2187" s="144"/>
      <c r="G2187" s="144"/>
      <c r="H2187" s="144"/>
      <c r="I2187" s="144"/>
      <c r="J2187" s="144"/>
      <c r="K2187" s="144"/>
      <c r="L2187" s="144"/>
      <c r="M2187" s="144"/>
      <c r="N2187" s="144"/>
      <c r="O2187" s="144"/>
      <c r="P2187" s="144"/>
      <c r="Q2187" s="144"/>
      <c r="R2187" s="144"/>
      <c r="S2187" s="144"/>
    </row>
    <row r="2188" spans="1:19" x14ac:dyDescent="0.3">
      <c r="A2188" s="144"/>
      <c r="B2188" s="144"/>
      <c r="C2188" s="144"/>
      <c r="D2188" s="144"/>
      <c r="E2188" s="144"/>
      <c r="F2188" s="144"/>
      <c r="G2188" s="144"/>
      <c r="H2188" s="144"/>
      <c r="I2188" s="144"/>
      <c r="J2188" s="144"/>
      <c r="K2188" s="144"/>
      <c r="L2188" s="144"/>
      <c r="M2188" s="144"/>
      <c r="N2188" s="144"/>
      <c r="O2188" s="144"/>
      <c r="P2188" s="144"/>
      <c r="Q2188" s="144"/>
      <c r="R2188" s="144"/>
      <c r="S2188" s="144"/>
    </row>
    <row r="2189" spans="1:19" x14ac:dyDescent="0.3">
      <c r="A2189" s="144"/>
      <c r="B2189" s="144"/>
      <c r="C2189" s="144"/>
      <c r="D2189" s="144"/>
      <c r="E2189" s="144"/>
      <c r="F2189" s="144"/>
      <c r="G2189" s="144"/>
      <c r="H2189" s="144"/>
      <c r="I2189" s="144"/>
      <c r="J2189" s="144"/>
      <c r="K2189" s="144"/>
      <c r="L2189" s="144"/>
      <c r="M2189" s="144"/>
      <c r="N2189" s="144"/>
      <c r="O2189" s="144"/>
      <c r="P2189" s="144"/>
      <c r="Q2189" s="144"/>
      <c r="R2189" s="144"/>
      <c r="S2189" s="144"/>
    </row>
    <row r="2190" spans="1:19" x14ac:dyDescent="0.3">
      <c r="A2190" s="144"/>
      <c r="B2190" s="144"/>
      <c r="C2190" s="144"/>
      <c r="D2190" s="144"/>
      <c r="E2190" s="144"/>
      <c r="F2190" s="144"/>
      <c r="G2190" s="144"/>
      <c r="H2190" s="144"/>
      <c r="I2190" s="144"/>
      <c r="J2190" s="144"/>
      <c r="K2190" s="144"/>
      <c r="L2190" s="144"/>
      <c r="M2190" s="144"/>
      <c r="N2190" s="144"/>
      <c r="O2190" s="144"/>
      <c r="P2190" s="144"/>
      <c r="Q2190" s="144"/>
      <c r="R2190" s="144"/>
      <c r="S2190" s="144"/>
    </row>
    <row r="2191" spans="1:19" x14ac:dyDescent="0.3">
      <c r="A2191" s="144"/>
      <c r="B2191" s="144"/>
      <c r="C2191" s="144"/>
      <c r="D2191" s="144"/>
      <c r="E2191" s="144"/>
      <c r="F2191" s="144"/>
      <c r="G2191" s="144"/>
      <c r="H2191" s="144"/>
      <c r="I2191" s="144"/>
      <c r="J2191" s="144"/>
      <c r="K2191" s="144"/>
      <c r="L2191" s="144"/>
      <c r="M2191" s="144"/>
      <c r="N2191" s="144"/>
      <c r="O2191" s="144"/>
      <c r="P2191" s="144"/>
      <c r="Q2191" s="144"/>
      <c r="R2191" s="144"/>
      <c r="S2191" s="144"/>
    </row>
    <row r="2192" spans="1:19" x14ac:dyDescent="0.3">
      <c r="A2192" s="144"/>
      <c r="B2192" s="144"/>
      <c r="C2192" s="144"/>
      <c r="D2192" s="144"/>
      <c r="E2192" s="144"/>
      <c r="F2192" s="144"/>
      <c r="G2192" s="144"/>
      <c r="H2192" s="144"/>
      <c r="I2192" s="144"/>
      <c r="J2192" s="144"/>
      <c r="K2192" s="144"/>
      <c r="L2192" s="144"/>
      <c r="M2192" s="144"/>
      <c r="N2192" s="144"/>
      <c r="O2192" s="144"/>
      <c r="P2192" s="144"/>
      <c r="Q2192" s="144"/>
      <c r="R2192" s="144"/>
      <c r="S2192" s="144"/>
    </row>
    <row r="2193" spans="1:19" x14ac:dyDescent="0.3">
      <c r="A2193" s="144"/>
      <c r="B2193" s="144"/>
      <c r="C2193" s="144"/>
      <c r="D2193" s="144"/>
      <c r="E2193" s="144"/>
      <c r="F2193" s="144"/>
      <c r="G2193" s="144"/>
      <c r="H2193" s="144"/>
      <c r="I2193" s="144"/>
      <c r="J2193" s="144"/>
      <c r="K2193" s="144"/>
      <c r="L2193" s="144"/>
      <c r="M2193" s="144"/>
      <c r="N2193" s="144"/>
      <c r="O2193" s="144"/>
      <c r="P2193" s="144"/>
      <c r="Q2193" s="144"/>
      <c r="R2193" s="144"/>
      <c r="S2193" s="144"/>
    </row>
    <row r="2194" spans="1:19" x14ac:dyDescent="0.3">
      <c r="A2194" s="144"/>
      <c r="B2194" s="144"/>
      <c r="C2194" s="144"/>
      <c r="D2194" s="144"/>
      <c r="E2194" s="144"/>
      <c r="F2194" s="144"/>
      <c r="G2194" s="144"/>
      <c r="H2194" s="144"/>
      <c r="I2194" s="144"/>
      <c r="J2194" s="144"/>
      <c r="K2194" s="144"/>
      <c r="L2194" s="144"/>
      <c r="M2194" s="144"/>
      <c r="N2194" s="144"/>
      <c r="O2194" s="144"/>
      <c r="P2194" s="144"/>
      <c r="Q2194" s="144"/>
      <c r="R2194" s="144"/>
      <c r="S2194" s="144"/>
    </row>
    <row r="2195" spans="1:19" x14ac:dyDescent="0.3">
      <c r="A2195" s="144"/>
      <c r="B2195" s="144"/>
      <c r="C2195" s="144"/>
      <c r="D2195" s="144"/>
      <c r="E2195" s="144"/>
      <c r="F2195" s="144"/>
      <c r="G2195" s="144"/>
      <c r="H2195" s="144"/>
      <c r="I2195" s="144"/>
      <c r="J2195" s="144"/>
      <c r="K2195" s="144"/>
      <c r="L2195" s="144"/>
      <c r="M2195" s="144"/>
      <c r="N2195" s="144"/>
      <c r="O2195" s="144"/>
      <c r="P2195" s="144"/>
      <c r="Q2195" s="144"/>
      <c r="R2195" s="144"/>
      <c r="S2195" s="144"/>
    </row>
    <row r="2196" spans="1:19" x14ac:dyDescent="0.3">
      <c r="A2196" s="144"/>
      <c r="B2196" s="144"/>
      <c r="C2196" s="144"/>
      <c r="D2196" s="144"/>
      <c r="E2196" s="144"/>
      <c r="F2196" s="144"/>
      <c r="G2196" s="144"/>
      <c r="H2196" s="144"/>
      <c r="I2196" s="144"/>
      <c r="J2196" s="144"/>
      <c r="K2196" s="144"/>
      <c r="L2196" s="144"/>
      <c r="M2196" s="144"/>
      <c r="N2196" s="144"/>
      <c r="O2196" s="144"/>
      <c r="P2196" s="144"/>
      <c r="Q2196" s="144"/>
      <c r="R2196" s="144"/>
      <c r="S2196" s="144"/>
    </row>
    <row r="2197" spans="1:19" x14ac:dyDescent="0.3">
      <c r="A2197" s="144"/>
      <c r="B2197" s="144"/>
      <c r="C2197" s="144"/>
      <c r="D2197" s="144"/>
      <c r="E2197" s="144"/>
      <c r="F2197" s="144"/>
      <c r="G2197" s="144"/>
      <c r="H2197" s="144"/>
      <c r="I2197" s="144"/>
      <c r="J2197" s="144"/>
      <c r="K2197" s="144"/>
      <c r="L2197" s="144"/>
      <c r="M2197" s="144"/>
      <c r="N2197" s="144"/>
      <c r="O2197" s="144"/>
      <c r="P2197" s="144"/>
      <c r="Q2197" s="144"/>
      <c r="R2197" s="144"/>
      <c r="S2197" s="144"/>
    </row>
    <row r="2198" spans="1:19" x14ac:dyDescent="0.3">
      <c r="A2198" s="144"/>
      <c r="B2198" s="144"/>
      <c r="C2198" s="144"/>
      <c r="D2198" s="144"/>
      <c r="E2198" s="144"/>
      <c r="F2198" s="144"/>
      <c r="G2198" s="144"/>
      <c r="H2198" s="144"/>
      <c r="I2198" s="144"/>
      <c r="J2198" s="144"/>
      <c r="K2198" s="144"/>
      <c r="L2198" s="144"/>
      <c r="M2198" s="144"/>
      <c r="N2198" s="144"/>
      <c r="O2198" s="144"/>
      <c r="P2198" s="144"/>
      <c r="Q2198" s="144"/>
      <c r="R2198" s="144"/>
      <c r="S2198" s="144"/>
    </row>
    <row r="2199" spans="1:19" x14ac:dyDescent="0.3">
      <c r="A2199" s="144"/>
      <c r="B2199" s="144"/>
      <c r="C2199" s="144"/>
      <c r="D2199" s="144"/>
      <c r="E2199" s="144"/>
      <c r="F2199" s="144"/>
      <c r="G2199" s="144"/>
      <c r="H2199" s="144"/>
      <c r="I2199" s="144"/>
      <c r="J2199" s="144"/>
      <c r="K2199" s="144"/>
      <c r="L2199" s="144"/>
      <c r="M2199" s="144"/>
      <c r="N2199" s="144"/>
      <c r="O2199" s="144"/>
      <c r="P2199" s="144"/>
      <c r="Q2199" s="144"/>
      <c r="R2199" s="144"/>
      <c r="S2199" s="144"/>
    </row>
    <row r="2200" spans="1:19" x14ac:dyDescent="0.3">
      <c r="A2200" s="144"/>
      <c r="B2200" s="144"/>
      <c r="C2200" s="144"/>
      <c r="D2200" s="144"/>
      <c r="E2200" s="144"/>
      <c r="F2200" s="144"/>
      <c r="G2200" s="144"/>
      <c r="H2200" s="144"/>
      <c r="I2200" s="144"/>
      <c r="J2200" s="144"/>
      <c r="K2200" s="144"/>
      <c r="L2200" s="144"/>
      <c r="M2200" s="144"/>
      <c r="N2200" s="144"/>
      <c r="O2200" s="144"/>
      <c r="P2200" s="144"/>
      <c r="Q2200" s="144"/>
      <c r="R2200" s="144"/>
      <c r="S2200" s="144"/>
    </row>
    <row r="2201" spans="1:19" x14ac:dyDescent="0.3">
      <c r="A2201" s="144"/>
      <c r="B2201" s="144"/>
      <c r="C2201" s="144"/>
      <c r="D2201" s="144"/>
      <c r="E2201" s="144"/>
      <c r="F2201" s="144"/>
      <c r="G2201" s="144"/>
      <c r="H2201" s="144"/>
      <c r="I2201" s="144"/>
      <c r="J2201" s="144"/>
      <c r="K2201" s="144"/>
      <c r="L2201" s="144"/>
      <c r="M2201" s="144"/>
      <c r="N2201" s="144"/>
      <c r="O2201" s="144"/>
      <c r="P2201" s="144"/>
      <c r="Q2201" s="144"/>
      <c r="R2201" s="144"/>
      <c r="S2201" s="144"/>
    </row>
    <row r="2202" spans="1:19" x14ac:dyDescent="0.3">
      <c r="A2202" s="144"/>
      <c r="B2202" s="144"/>
      <c r="C2202" s="144"/>
      <c r="D2202" s="144"/>
      <c r="E2202" s="144"/>
      <c r="F2202" s="144"/>
      <c r="G2202" s="144"/>
      <c r="H2202" s="144"/>
      <c r="I2202" s="144"/>
      <c r="J2202" s="144"/>
      <c r="K2202" s="144"/>
      <c r="L2202" s="144"/>
      <c r="M2202" s="144"/>
      <c r="N2202" s="144"/>
      <c r="O2202" s="144"/>
      <c r="P2202" s="144"/>
      <c r="Q2202" s="144"/>
      <c r="R2202" s="144"/>
      <c r="S2202" s="144"/>
    </row>
    <row r="2203" spans="1:19" x14ac:dyDescent="0.3">
      <c r="A2203" s="144"/>
      <c r="B2203" s="144"/>
      <c r="C2203" s="144"/>
      <c r="D2203" s="144"/>
      <c r="E2203" s="144"/>
      <c r="F2203" s="144"/>
      <c r="G2203" s="144"/>
      <c r="H2203" s="144"/>
      <c r="I2203" s="144"/>
      <c r="J2203" s="144"/>
      <c r="K2203" s="144"/>
      <c r="L2203" s="144"/>
      <c r="M2203" s="144"/>
      <c r="N2203" s="144"/>
      <c r="O2203" s="144"/>
      <c r="P2203" s="144"/>
      <c r="Q2203" s="144"/>
      <c r="R2203" s="144"/>
      <c r="S2203" s="144"/>
    </row>
    <row r="2204" spans="1:19" x14ac:dyDescent="0.3">
      <c r="A2204" s="144"/>
      <c r="B2204" s="144"/>
      <c r="C2204" s="144"/>
      <c r="D2204" s="144"/>
      <c r="E2204" s="144"/>
      <c r="F2204" s="144"/>
      <c r="G2204" s="144"/>
      <c r="H2204" s="144"/>
      <c r="I2204" s="144"/>
      <c r="J2204" s="144"/>
      <c r="K2204" s="144"/>
      <c r="L2204" s="144"/>
      <c r="M2204" s="144"/>
      <c r="N2204" s="144"/>
      <c r="O2204" s="144"/>
      <c r="P2204" s="144"/>
      <c r="Q2204" s="144"/>
      <c r="R2204" s="144"/>
      <c r="S2204" s="144"/>
    </row>
    <row r="2205" spans="1:19" x14ac:dyDescent="0.3">
      <c r="A2205" s="144"/>
      <c r="B2205" s="144"/>
      <c r="C2205" s="144"/>
      <c r="D2205" s="144"/>
      <c r="E2205" s="144"/>
      <c r="F2205" s="144"/>
      <c r="G2205" s="144"/>
      <c r="H2205" s="144"/>
      <c r="I2205" s="144"/>
      <c r="J2205" s="144"/>
      <c r="K2205" s="144"/>
      <c r="L2205" s="144"/>
      <c r="M2205" s="144"/>
      <c r="N2205" s="144"/>
      <c r="O2205" s="144"/>
      <c r="P2205" s="144"/>
      <c r="Q2205" s="144"/>
      <c r="R2205" s="144"/>
      <c r="S2205" s="144"/>
    </row>
    <row r="2206" spans="1:19" x14ac:dyDescent="0.3">
      <c r="A2206" s="144"/>
      <c r="B2206" s="144"/>
      <c r="C2206" s="144"/>
      <c r="D2206" s="144"/>
      <c r="E2206" s="144"/>
      <c r="F2206" s="144"/>
      <c r="G2206" s="144"/>
      <c r="H2206" s="144"/>
      <c r="I2206" s="144"/>
      <c r="J2206" s="144"/>
      <c r="K2206" s="144"/>
      <c r="L2206" s="144"/>
      <c r="M2206" s="144"/>
      <c r="N2206" s="144"/>
      <c r="O2206" s="144"/>
      <c r="P2206" s="144"/>
      <c r="Q2206" s="144"/>
      <c r="R2206" s="144"/>
      <c r="S2206" s="144"/>
    </row>
    <row r="2207" spans="1:19" x14ac:dyDescent="0.3">
      <c r="A2207" s="144"/>
      <c r="B2207" s="144"/>
      <c r="C2207" s="144"/>
      <c r="D2207" s="144"/>
      <c r="E2207" s="144"/>
      <c r="F2207" s="144"/>
      <c r="G2207" s="144"/>
      <c r="H2207" s="144"/>
      <c r="I2207" s="144"/>
      <c r="J2207" s="144"/>
      <c r="K2207" s="144"/>
      <c r="L2207" s="144"/>
      <c r="M2207" s="144"/>
      <c r="N2207" s="144"/>
      <c r="O2207" s="144"/>
      <c r="P2207" s="144"/>
      <c r="Q2207" s="144"/>
      <c r="R2207" s="144"/>
      <c r="S2207" s="144"/>
    </row>
    <row r="2208" spans="1:19" x14ac:dyDescent="0.3">
      <c r="A2208" s="144"/>
      <c r="B2208" s="144"/>
      <c r="C2208" s="144"/>
      <c r="D2208" s="144"/>
      <c r="E2208" s="144"/>
      <c r="F2208" s="144"/>
      <c r="G2208" s="144"/>
      <c r="H2208" s="144"/>
      <c r="I2208" s="144"/>
      <c r="J2208" s="144"/>
      <c r="K2208" s="144"/>
      <c r="L2208" s="144"/>
      <c r="M2208" s="144"/>
      <c r="N2208" s="144"/>
      <c r="O2208" s="144"/>
      <c r="P2208" s="144"/>
      <c r="Q2208" s="144"/>
      <c r="R2208" s="144"/>
      <c r="S2208" s="144"/>
    </row>
    <row r="2209" spans="1:19" x14ac:dyDescent="0.3">
      <c r="A2209" s="144"/>
      <c r="B2209" s="144"/>
      <c r="C2209" s="144"/>
      <c r="D2209" s="144"/>
      <c r="E2209" s="144"/>
      <c r="F2209" s="144"/>
      <c r="G2209" s="144"/>
      <c r="H2209" s="144"/>
      <c r="I2209" s="144"/>
      <c r="J2209" s="144"/>
      <c r="K2209" s="144"/>
      <c r="L2209" s="144"/>
      <c r="M2209" s="144"/>
      <c r="N2209" s="144"/>
      <c r="O2209" s="144"/>
      <c r="P2209" s="144"/>
      <c r="Q2209" s="144"/>
      <c r="R2209" s="144"/>
      <c r="S2209" s="144"/>
    </row>
    <row r="2210" spans="1:19" x14ac:dyDescent="0.3">
      <c r="A2210" s="144"/>
      <c r="B2210" s="144"/>
      <c r="C2210" s="144"/>
      <c r="D2210" s="144"/>
      <c r="E2210" s="144"/>
      <c r="F2210" s="144"/>
      <c r="G2210" s="144"/>
      <c r="H2210" s="144"/>
      <c r="I2210" s="144"/>
      <c r="J2210" s="144"/>
      <c r="K2210" s="144"/>
      <c r="L2210" s="144"/>
      <c r="M2210" s="144"/>
      <c r="N2210" s="144"/>
      <c r="O2210" s="144"/>
      <c r="P2210" s="144"/>
      <c r="Q2210" s="144"/>
      <c r="R2210" s="144"/>
      <c r="S2210" s="144"/>
    </row>
    <row r="2211" spans="1:19" x14ac:dyDescent="0.3">
      <c r="A2211" s="144"/>
      <c r="B2211" s="144"/>
      <c r="C2211" s="144"/>
      <c r="D2211" s="144"/>
      <c r="E2211" s="144"/>
      <c r="F2211" s="144"/>
      <c r="G2211" s="144"/>
      <c r="H2211" s="144"/>
      <c r="I2211" s="144"/>
      <c r="J2211" s="144"/>
      <c r="K2211" s="144"/>
      <c r="L2211" s="144"/>
      <c r="M2211" s="144"/>
      <c r="N2211" s="144"/>
      <c r="O2211" s="144"/>
      <c r="P2211" s="144"/>
      <c r="Q2211" s="144"/>
      <c r="R2211" s="144"/>
      <c r="S2211" s="144"/>
    </row>
    <row r="2212" spans="1:19" x14ac:dyDescent="0.3">
      <c r="A2212" s="144"/>
      <c r="B2212" s="144"/>
      <c r="C2212" s="144"/>
      <c r="D2212" s="144"/>
      <c r="E2212" s="144"/>
      <c r="F2212" s="144"/>
      <c r="G2212" s="144"/>
      <c r="H2212" s="144"/>
      <c r="I2212" s="144"/>
      <c r="J2212" s="144"/>
      <c r="K2212" s="144"/>
      <c r="L2212" s="144"/>
      <c r="M2212" s="144"/>
      <c r="N2212" s="144"/>
      <c r="O2212" s="144"/>
      <c r="P2212" s="144"/>
      <c r="Q2212" s="144"/>
      <c r="R2212" s="144"/>
      <c r="S2212" s="144"/>
    </row>
    <row r="2213" spans="1:19" x14ac:dyDescent="0.3">
      <c r="A2213" s="144"/>
      <c r="B2213" s="144"/>
      <c r="C2213" s="144"/>
      <c r="D2213" s="144"/>
      <c r="E2213" s="144"/>
      <c r="F2213" s="144"/>
      <c r="G2213" s="144"/>
      <c r="H2213" s="144"/>
      <c r="I2213" s="144"/>
      <c r="J2213" s="144"/>
      <c r="K2213" s="144"/>
      <c r="L2213" s="144"/>
      <c r="M2213" s="144"/>
      <c r="N2213" s="144"/>
      <c r="O2213" s="144"/>
      <c r="P2213" s="144"/>
      <c r="Q2213" s="144"/>
      <c r="R2213" s="144"/>
      <c r="S2213" s="144"/>
    </row>
    <row r="2214" spans="1:19" x14ac:dyDescent="0.3">
      <c r="A2214" s="144"/>
      <c r="B2214" s="144"/>
      <c r="C2214" s="144"/>
      <c r="D2214" s="144"/>
      <c r="E2214" s="144"/>
      <c r="F2214" s="144"/>
      <c r="G2214" s="144"/>
      <c r="H2214" s="144"/>
      <c r="I2214" s="144"/>
      <c r="J2214" s="144"/>
      <c r="K2214" s="144"/>
      <c r="L2214" s="144"/>
      <c r="M2214" s="144"/>
      <c r="N2214" s="144"/>
      <c r="O2214" s="144"/>
      <c r="P2214" s="144"/>
      <c r="Q2214" s="144"/>
      <c r="R2214" s="144"/>
      <c r="S2214" s="144"/>
    </row>
    <row r="2215" spans="1:19" x14ac:dyDescent="0.3">
      <c r="A2215" s="144"/>
      <c r="B2215" s="144"/>
      <c r="C2215" s="144"/>
      <c r="D2215" s="144"/>
      <c r="E2215" s="144"/>
      <c r="F2215" s="144"/>
      <c r="G2215" s="144"/>
      <c r="H2215" s="144"/>
      <c r="I2215" s="144"/>
      <c r="J2215" s="144"/>
      <c r="K2215" s="144"/>
      <c r="L2215" s="144"/>
      <c r="M2215" s="144"/>
      <c r="N2215" s="144"/>
      <c r="O2215" s="144"/>
      <c r="P2215" s="144"/>
      <c r="Q2215" s="144"/>
      <c r="R2215" s="144"/>
      <c r="S2215" s="144"/>
    </row>
    <row r="2216" spans="1:19" x14ac:dyDescent="0.3">
      <c r="A2216" s="144"/>
      <c r="B2216" s="144"/>
      <c r="C2216" s="144"/>
      <c r="D2216" s="144"/>
      <c r="E2216" s="144"/>
      <c r="F2216" s="144"/>
      <c r="G2216" s="144"/>
      <c r="H2216" s="144"/>
      <c r="I2216" s="144"/>
      <c r="J2216" s="144"/>
      <c r="K2216" s="144"/>
      <c r="L2216" s="144"/>
      <c r="M2216" s="144"/>
      <c r="N2216" s="144"/>
      <c r="O2216" s="144"/>
      <c r="P2216" s="144"/>
      <c r="Q2216" s="144"/>
      <c r="R2216" s="144"/>
      <c r="S2216" s="144"/>
    </row>
    <row r="2217" spans="1:19" x14ac:dyDescent="0.3">
      <c r="A2217" s="144"/>
      <c r="B2217" s="144"/>
      <c r="C2217" s="144"/>
      <c r="D2217" s="144"/>
      <c r="E2217" s="144"/>
      <c r="F2217" s="144"/>
      <c r="G2217" s="144"/>
      <c r="H2217" s="144"/>
      <c r="I2217" s="144"/>
      <c r="J2217" s="144"/>
      <c r="K2217" s="144"/>
      <c r="L2217" s="144"/>
      <c r="M2217" s="144"/>
      <c r="N2217" s="144"/>
      <c r="O2217" s="144"/>
      <c r="P2217" s="144"/>
      <c r="Q2217" s="144"/>
      <c r="R2217" s="144"/>
      <c r="S2217" s="144"/>
    </row>
    <row r="2218" spans="1:19" x14ac:dyDescent="0.3">
      <c r="A2218" s="144"/>
      <c r="B2218" s="144"/>
      <c r="C2218" s="144"/>
      <c r="D2218" s="144"/>
      <c r="E2218" s="144"/>
      <c r="F2218" s="144"/>
      <c r="G2218" s="144"/>
      <c r="H2218" s="144"/>
      <c r="I2218" s="144"/>
      <c r="J2218" s="144"/>
      <c r="K2218" s="144"/>
      <c r="L2218" s="144"/>
      <c r="M2218" s="144"/>
      <c r="N2218" s="144"/>
      <c r="O2218" s="144"/>
      <c r="P2218" s="144"/>
      <c r="Q2218" s="144"/>
      <c r="R2218" s="144"/>
      <c r="S2218" s="144"/>
    </row>
    <row r="2219" spans="1:19" x14ac:dyDescent="0.3">
      <c r="A2219" s="144"/>
      <c r="B2219" s="144"/>
      <c r="C2219" s="144"/>
      <c r="D2219" s="144"/>
      <c r="E2219" s="144"/>
      <c r="F2219" s="144"/>
      <c r="G2219" s="144"/>
      <c r="H2219" s="144"/>
      <c r="I2219" s="144"/>
      <c r="J2219" s="144"/>
      <c r="K2219" s="144"/>
      <c r="L2219" s="144"/>
      <c r="M2219" s="144"/>
      <c r="N2219" s="144"/>
      <c r="O2219" s="144"/>
      <c r="P2219" s="144"/>
      <c r="Q2219" s="144"/>
      <c r="R2219" s="144"/>
      <c r="S2219" s="144"/>
    </row>
    <row r="2220" spans="1:19" x14ac:dyDescent="0.3">
      <c r="A2220" s="144"/>
      <c r="B2220" s="144"/>
      <c r="C2220" s="144"/>
      <c r="D2220" s="144"/>
      <c r="E2220" s="144"/>
      <c r="F2220" s="144"/>
      <c r="G2220" s="144"/>
      <c r="H2220" s="144"/>
      <c r="I2220" s="144"/>
      <c r="J2220" s="144"/>
      <c r="K2220" s="144"/>
      <c r="L2220" s="144"/>
      <c r="M2220" s="144"/>
      <c r="N2220" s="144"/>
      <c r="O2220" s="144"/>
      <c r="P2220" s="144"/>
      <c r="Q2220" s="144"/>
      <c r="R2220" s="144"/>
      <c r="S2220" s="144"/>
    </row>
    <row r="2221" spans="1:19" x14ac:dyDescent="0.3">
      <c r="A2221" s="144"/>
      <c r="B2221" s="144"/>
      <c r="C2221" s="144"/>
      <c r="D2221" s="144"/>
      <c r="E2221" s="144"/>
      <c r="F2221" s="144"/>
      <c r="G2221" s="144"/>
      <c r="H2221" s="144"/>
      <c r="I2221" s="144"/>
      <c r="J2221" s="144"/>
      <c r="K2221" s="144"/>
      <c r="L2221" s="144"/>
      <c r="M2221" s="144"/>
      <c r="N2221" s="144"/>
      <c r="O2221" s="144"/>
      <c r="P2221" s="144"/>
      <c r="Q2221" s="144"/>
      <c r="R2221" s="144"/>
      <c r="S2221" s="144"/>
    </row>
    <row r="2222" spans="1:19" x14ac:dyDescent="0.3">
      <c r="A2222" s="144"/>
      <c r="B2222" s="144"/>
      <c r="C2222" s="144"/>
      <c r="D2222" s="144"/>
      <c r="E2222" s="144"/>
      <c r="F2222" s="144"/>
      <c r="G2222" s="144"/>
      <c r="H2222" s="144"/>
      <c r="I2222" s="144"/>
      <c r="J2222" s="144"/>
      <c r="K2222" s="144"/>
      <c r="L2222" s="144"/>
      <c r="M2222" s="144"/>
      <c r="N2222" s="144"/>
      <c r="O2222" s="144"/>
      <c r="P2222" s="144"/>
      <c r="Q2222" s="144"/>
      <c r="R2222" s="144"/>
      <c r="S2222" s="144"/>
    </row>
    <row r="2223" spans="1:19" x14ac:dyDescent="0.3">
      <c r="A2223" s="144"/>
      <c r="B2223" s="144"/>
      <c r="C2223" s="144"/>
      <c r="D2223" s="144"/>
      <c r="E2223" s="144"/>
      <c r="F2223" s="144"/>
      <c r="G2223" s="144"/>
      <c r="H2223" s="144"/>
      <c r="I2223" s="144"/>
      <c r="J2223" s="144"/>
      <c r="K2223" s="144"/>
      <c r="L2223" s="144"/>
      <c r="M2223" s="144"/>
      <c r="N2223" s="144"/>
      <c r="O2223" s="144"/>
      <c r="P2223" s="144"/>
      <c r="Q2223" s="144"/>
      <c r="R2223" s="144"/>
      <c r="S2223" s="144"/>
    </row>
    <row r="2224" spans="1:19" x14ac:dyDescent="0.3">
      <c r="A2224" s="144"/>
      <c r="B2224" s="144"/>
      <c r="C2224" s="144"/>
      <c r="D2224" s="144"/>
      <c r="E2224" s="144"/>
      <c r="F2224" s="144"/>
      <c r="G2224" s="144"/>
      <c r="H2224" s="144"/>
      <c r="I2224" s="144"/>
      <c r="J2224" s="144"/>
      <c r="K2224" s="144"/>
      <c r="L2224" s="144"/>
      <c r="M2224" s="144"/>
      <c r="N2224" s="144"/>
      <c r="O2224" s="144"/>
      <c r="P2224" s="144"/>
      <c r="Q2224" s="144"/>
      <c r="R2224" s="144"/>
      <c r="S2224" s="144"/>
    </row>
    <row r="2225" spans="1:19" x14ac:dyDescent="0.3">
      <c r="A2225" s="144"/>
      <c r="B2225" s="144"/>
      <c r="C2225" s="144"/>
      <c r="D2225" s="144"/>
      <c r="E2225" s="144"/>
      <c r="F2225" s="144"/>
      <c r="G2225" s="144"/>
      <c r="H2225" s="144"/>
      <c r="I2225" s="144"/>
      <c r="J2225" s="144"/>
      <c r="K2225" s="144"/>
      <c r="L2225" s="144"/>
      <c r="M2225" s="144"/>
      <c r="N2225" s="144"/>
      <c r="O2225" s="144"/>
      <c r="P2225" s="144"/>
      <c r="Q2225" s="144"/>
      <c r="R2225" s="144"/>
      <c r="S2225" s="144"/>
    </row>
    <row r="2226" spans="1:19" x14ac:dyDescent="0.3">
      <c r="A2226" s="144"/>
      <c r="B2226" s="144"/>
      <c r="C2226" s="144"/>
      <c r="D2226" s="144"/>
      <c r="E2226" s="144"/>
      <c r="F2226" s="144"/>
      <c r="G2226" s="144"/>
      <c r="H2226" s="144"/>
      <c r="I2226" s="144"/>
      <c r="J2226" s="144"/>
      <c r="K2226" s="144"/>
      <c r="L2226" s="144"/>
      <c r="M2226" s="144"/>
      <c r="N2226" s="144"/>
      <c r="O2226" s="144"/>
      <c r="P2226" s="144"/>
      <c r="Q2226" s="144"/>
      <c r="R2226" s="144"/>
      <c r="S2226" s="144"/>
    </row>
    <row r="2227" spans="1:19" x14ac:dyDescent="0.3">
      <c r="A2227" s="144"/>
      <c r="B2227" s="144"/>
      <c r="C2227" s="144"/>
      <c r="D2227" s="144"/>
      <c r="E2227" s="144"/>
      <c r="F2227" s="144"/>
      <c r="G2227" s="144"/>
      <c r="H2227" s="144"/>
      <c r="I2227" s="144"/>
      <c r="J2227" s="144"/>
      <c r="K2227" s="144"/>
      <c r="L2227" s="144"/>
      <c r="M2227" s="144"/>
      <c r="N2227" s="144"/>
      <c r="O2227" s="144"/>
      <c r="P2227" s="144"/>
      <c r="Q2227" s="144"/>
      <c r="R2227" s="144"/>
      <c r="S2227" s="144"/>
    </row>
    <row r="2228" spans="1:19" x14ac:dyDescent="0.3">
      <c r="A2228" s="144"/>
      <c r="B2228" s="144"/>
      <c r="C2228" s="144"/>
      <c r="D2228" s="144"/>
      <c r="E2228" s="144"/>
      <c r="F2228" s="144"/>
      <c r="G2228" s="144"/>
      <c r="H2228" s="144"/>
      <c r="I2228" s="144"/>
      <c r="J2228" s="144"/>
      <c r="K2228" s="144"/>
      <c r="L2228" s="144"/>
      <c r="M2228" s="144"/>
      <c r="N2228" s="144"/>
      <c r="O2228" s="144"/>
      <c r="P2228" s="144"/>
      <c r="Q2228" s="144"/>
      <c r="R2228" s="144"/>
      <c r="S2228" s="144"/>
    </row>
    <row r="2229" spans="1:19" x14ac:dyDescent="0.3">
      <c r="A2229" s="144"/>
      <c r="B2229" s="144"/>
      <c r="C2229" s="144"/>
      <c r="D2229" s="144"/>
      <c r="E2229" s="144"/>
      <c r="F2229" s="144"/>
      <c r="G2229" s="144"/>
      <c r="H2229" s="144"/>
      <c r="I2229" s="144"/>
      <c r="J2229" s="144"/>
      <c r="K2229" s="144"/>
      <c r="L2229" s="144"/>
      <c r="M2229" s="144"/>
      <c r="N2229" s="144"/>
      <c r="O2229" s="144"/>
      <c r="P2229" s="144"/>
      <c r="Q2229" s="144"/>
      <c r="R2229" s="144"/>
      <c r="S2229" s="144"/>
    </row>
    <row r="2230" spans="1:19" x14ac:dyDescent="0.3">
      <c r="A2230" s="144"/>
      <c r="B2230" s="144"/>
      <c r="C2230" s="144"/>
      <c r="D2230" s="144"/>
      <c r="E2230" s="144"/>
      <c r="F2230" s="144"/>
      <c r="G2230" s="144"/>
      <c r="H2230" s="144"/>
      <c r="I2230" s="144"/>
      <c r="J2230" s="144"/>
      <c r="K2230" s="144"/>
      <c r="L2230" s="144"/>
      <c r="M2230" s="144"/>
      <c r="N2230" s="144"/>
      <c r="O2230" s="144"/>
      <c r="P2230" s="144"/>
      <c r="Q2230" s="144"/>
      <c r="R2230" s="144"/>
      <c r="S2230" s="144"/>
    </row>
    <row r="2231" spans="1:19" x14ac:dyDescent="0.3">
      <c r="A2231" s="144"/>
      <c r="B2231" s="144"/>
      <c r="C2231" s="144"/>
      <c r="D2231" s="144"/>
      <c r="E2231" s="144"/>
      <c r="F2231" s="144"/>
      <c r="G2231" s="144"/>
      <c r="H2231" s="144"/>
      <c r="I2231" s="144"/>
      <c r="J2231" s="144"/>
      <c r="K2231" s="144"/>
      <c r="L2231" s="144"/>
      <c r="M2231" s="144"/>
      <c r="N2231" s="144"/>
      <c r="O2231" s="144"/>
      <c r="P2231" s="144"/>
      <c r="Q2231" s="144"/>
      <c r="R2231" s="144"/>
      <c r="S2231" s="144"/>
    </row>
    <row r="2232" spans="1:19" x14ac:dyDescent="0.3">
      <c r="A2232" s="144"/>
      <c r="B2232" s="144"/>
      <c r="C2232" s="144"/>
      <c r="D2232" s="144"/>
      <c r="E2232" s="144"/>
      <c r="F2232" s="144"/>
      <c r="G2232" s="144"/>
      <c r="H2232" s="144"/>
      <c r="I2232" s="144"/>
      <c r="J2232" s="144"/>
      <c r="K2232" s="144"/>
      <c r="L2232" s="144"/>
      <c r="M2232" s="144"/>
      <c r="N2232" s="144"/>
      <c r="O2232" s="144"/>
      <c r="P2232" s="144"/>
      <c r="Q2232" s="144"/>
      <c r="R2232" s="144"/>
      <c r="S2232" s="144"/>
    </row>
    <row r="2233" spans="1:19" x14ac:dyDescent="0.3">
      <c r="A2233" s="144"/>
      <c r="B2233" s="144"/>
      <c r="C2233" s="144"/>
      <c r="D2233" s="144"/>
      <c r="E2233" s="144"/>
      <c r="F2233" s="144"/>
      <c r="G2233" s="144"/>
      <c r="H2233" s="144"/>
      <c r="I2233" s="144"/>
      <c r="J2233" s="144"/>
      <c r="K2233" s="144"/>
      <c r="L2233" s="144"/>
      <c r="M2233" s="144"/>
      <c r="N2233" s="144"/>
      <c r="O2233" s="144"/>
      <c r="P2233" s="144"/>
      <c r="Q2233" s="144"/>
      <c r="R2233" s="144"/>
      <c r="S2233" s="144"/>
    </row>
    <row r="2234" spans="1:19" x14ac:dyDescent="0.3">
      <c r="A2234" s="144"/>
      <c r="B2234" s="144"/>
      <c r="C2234" s="144"/>
      <c r="D2234" s="144"/>
      <c r="E2234" s="144"/>
      <c r="F2234" s="144"/>
      <c r="G2234" s="144"/>
      <c r="H2234" s="144"/>
      <c r="I2234" s="144"/>
      <c r="J2234" s="144"/>
      <c r="K2234" s="144"/>
      <c r="L2234" s="144"/>
      <c r="M2234" s="144"/>
      <c r="N2234" s="144"/>
      <c r="O2234" s="144"/>
      <c r="P2234" s="144"/>
      <c r="Q2234" s="144"/>
      <c r="R2234" s="144"/>
      <c r="S2234" s="144"/>
    </row>
    <row r="2235" spans="1:19" x14ac:dyDescent="0.3">
      <c r="A2235" s="144"/>
      <c r="B2235" s="144"/>
      <c r="C2235" s="144"/>
      <c r="D2235" s="144"/>
      <c r="E2235" s="144"/>
      <c r="F2235" s="144"/>
      <c r="G2235" s="144"/>
      <c r="H2235" s="144"/>
      <c r="I2235" s="144"/>
      <c r="J2235" s="144"/>
      <c r="K2235" s="144"/>
      <c r="L2235" s="144"/>
      <c r="M2235" s="144"/>
      <c r="N2235" s="144"/>
      <c r="O2235" s="144"/>
      <c r="P2235" s="144"/>
      <c r="Q2235" s="144"/>
      <c r="R2235" s="144"/>
      <c r="S2235" s="144"/>
    </row>
    <row r="2236" spans="1:19" x14ac:dyDescent="0.3">
      <c r="A2236" s="144"/>
      <c r="B2236" s="144"/>
      <c r="C2236" s="144"/>
      <c r="D2236" s="144"/>
      <c r="E2236" s="144"/>
      <c r="F2236" s="144"/>
      <c r="G2236" s="144"/>
      <c r="H2236" s="144"/>
      <c r="I2236" s="144"/>
      <c r="J2236" s="144"/>
      <c r="K2236" s="144"/>
      <c r="L2236" s="144"/>
      <c r="M2236" s="144"/>
      <c r="N2236" s="144"/>
      <c r="O2236" s="144"/>
      <c r="P2236" s="144"/>
      <c r="Q2236" s="144"/>
      <c r="R2236" s="144"/>
      <c r="S2236" s="144"/>
    </row>
    <row r="2237" spans="1:19" x14ac:dyDescent="0.3">
      <c r="A2237" s="144"/>
      <c r="B2237" s="144"/>
      <c r="C2237" s="144"/>
      <c r="D2237" s="144"/>
      <c r="E2237" s="144"/>
      <c r="F2237" s="144"/>
      <c r="G2237" s="144"/>
      <c r="H2237" s="144"/>
      <c r="I2237" s="144"/>
      <c r="J2237" s="144"/>
      <c r="K2237" s="144"/>
      <c r="L2237" s="144"/>
      <c r="M2237" s="144"/>
      <c r="N2237" s="144"/>
      <c r="O2237" s="144"/>
      <c r="P2237" s="144"/>
      <c r="Q2237" s="144"/>
      <c r="R2237" s="144"/>
      <c r="S2237" s="144"/>
    </row>
    <row r="2238" spans="1:19" x14ac:dyDescent="0.3">
      <c r="A2238" s="144"/>
      <c r="B2238" s="144"/>
      <c r="C2238" s="144"/>
      <c r="D2238" s="144"/>
      <c r="E2238" s="144"/>
      <c r="F2238" s="144"/>
      <c r="G2238" s="144"/>
      <c r="H2238" s="144"/>
      <c r="I2238" s="144"/>
      <c r="J2238" s="144"/>
      <c r="K2238" s="144"/>
      <c r="L2238" s="144"/>
      <c r="M2238" s="144"/>
      <c r="N2238" s="144"/>
      <c r="O2238" s="144"/>
      <c r="P2238" s="144"/>
      <c r="Q2238" s="144"/>
      <c r="R2238" s="144"/>
      <c r="S2238" s="144"/>
    </row>
    <row r="2239" spans="1:19" x14ac:dyDescent="0.3">
      <c r="A2239" s="144"/>
      <c r="B2239" s="144"/>
      <c r="C2239" s="144"/>
      <c r="D2239" s="144"/>
      <c r="E2239" s="144"/>
      <c r="F2239" s="144"/>
      <c r="G2239" s="144"/>
      <c r="H2239" s="144"/>
      <c r="I2239" s="144"/>
      <c r="J2239" s="144"/>
      <c r="K2239" s="144"/>
      <c r="L2239" s="144"/>
      <c r="M2239" s="144"/>
      <c r="N2239" s="144"/>
      <c r="O2239" s="144"/>
      <c r="P2239" s="144"/>
      <c r="Q2239" s="144"/>
      <c r="R2239" s="144"/>
      <c r="S2239" s="144"/>
    </row>
    <row r="2240" spans="1:19" x14ac:dyDescent="0.3">
      <c r="A2240" s="144"/>
      <c r="B2240" s="144"/>
      <c r="C2240" s="144"/>
      <c r="D2240" s="144"/>
      <c r="E2240" s="144"/>
      <c r="F2240" s="144"/>
      <c r="G2240" s="144"/>
      <c r="H2240" s="144"/>
      <c r="I2240" s="144"/>
      <c r="J2240" s="144"/>
      <c r="K2240" s="144"/>
      <c r="L2240" s="144"/>
      <c r="M2240" s="144"/>
      <c r="N2240" s="144"/>
      <c r="O2240" s="144"/>
      <c r="P2240" s="144"/>
      <c r="Q2240" s="144"/>
      <c r="R2240" s="144"/>
      <c r="S2240" s="144"/>
    </row>
    <row r="2241" spans="1:19" x14ac:dyDescent="0.3">
      <c r="A2241" s="144"/>
      <c r="B2241" s="144"/>
      <c r="C2241" s="144"/>
      <c r="D2241" s="144"/>
      <c r="E2241" s="144"/>
      <c r="F2241" s="144"/>
      <c r="G2241" s="144"/>
      <c r="H2241" s="144"/>
      <c r="I2241" s="144"/>
      <c r="J2241" s="144"/>
      <c r="K2241" s="144"/>
      <c r="L2241" s="144"/>
      <c r="M2241" s="144"/>
      <c r="N2241" s="144"/>
      <c r="O2241" s="144"/>
      <c r="P2241" s="144"/>
      <c r="Q2241" s="144"/>
      <c r="R2241" s="144"/>
      <c r="S2241" s="144"/>
    </row>
    <row r="2242" spans="1:19" x14ac:dyDescent="0.3">
      <c r="A2242" s="144"/>
      <c r="B2242" s="144"/>
      <c r="C2242" s="144"/>
      <c r="D2242" s="144"/>
      <c r="E2242" s="144"/>
      <c r="F2242" s="144"/>
      <c r="G2242" s="144"/>
      <c r="H2242" s="144"/>
      <c r="I2242" s="144"/>
      <c r="J2242" s="144"/>
      <c r="K2242" s="144"/>
      <c r="L2242" s="144"/>
      <c r="M2242" s="144"/>
      <c r="N2242" s="144"/>
      <c r="O2242" s="144"/>
      <c r="P2242" s="144"/>
      <c r="Q2242" s="144"/>
      <c r="R2242" s="144"/>
      <c r="S2242" s="144"/>
    </row>
    <row r="2243" spans="1:19" x14ac:dyDescent="0.3">
      <c r="A2243" s="144"/>
      <c r="B2243" s="144"/>
      <c r="C2243" s="144"/>
      <c r="D2243" s="144"/>
      <c r="E2243" s="144"/>
      <c r="F2243" s="144"/>
      <c r="G2243" s="144"/>
      <c r="H2243" s="144"/>
      <c r="I2243" s="144"/>
      <c r="J2243" s="144"/>
      <c r="K2243" s="144"/>
      <c r="L2243" s="144"/>
      <c r="M2243" s="144"/>
      <c r="N2243" s="144"/>
      <c r="O2243" s="144"/>
      <c r="P2243" s="144"/>
      <c r="Q2243" s="144"/>
      <c r="R2243" s="144"/>
      <c r="S2243" s="144"/>
    </row>
    <row r="2244" spans="1:19" x14ac:dyDescent="0.3">
      <c r="A2244" s="144"/>
      <c r="B2244" s="144"/>
      <c r="C2244" s="144"/>
      <c r="D2244" s="144"/>
      <c r="E2244" s="144"/>
      <c r="F2244" s="144"/>
      <c r="G2244" s="144"/>
      <c r="H2244" s="144"/>
      <c r="I2244" s="144"/>
      <c r="J2244" s="144"/>
      <c r="K2244" s="144"/>
      <c r="L2244" s="144"/>
      <c r="M2244" s="144"/>
      <c r="N2244" s="144"/>
      <c r="O2244" s="144"/>
      <c r="P2244" s="144"/>
      <c r="Q2244" s="144"/>
      <c r="R2244" s="144"/>
      <c r="S2244" s="144"/>
    </row>
    <row r="2245" spans="1:19" x14ac:dyDescent="0.3">
      <c r="A2245" s="144"/>
      <c r="B2245" s="144"/>
      <c r="C2245" s="144"/>
      <c r="D2245" s="144"/>
      <c r="E2245" s="144"/>
      <c r="F2245" s="144"/>
      <c r="G2245" s="144"/>
      <c r="H2245" s="144"/>
      <c r="I2245" s="144"/>
      <c r="J2245" s="144"/>
      <c r="K2245" s="144"/>
      <c r="L2245" s="144"/>
      <c r="M2245" s="144"/>
      <c r="N2245" s="144"/>
      <c r="O2245" s="144"/>
      <c r="P2245" s="144"/>
      <c r="Q2245" s="144"/>
      <c r="R2245" s="144"/>
      <c r="S2245" s="144"/>
    </row>
    <row r="2246" spans="1:19" x14ac:dyDescent="0.3">
      <c r="A2246" s="144"/>
      <c r="B2246" s="144"/>
      <c r="C2246" s="144"/>
      <c r="D2246" s="144"/>
      <c r="E2246" s="144"/>
      <c r="F2246" s="144"/>
      <c r="G2246" s="144"/>
      <c r="H2246" s="144"/>
      <c r="I2246" s="144"/>
      <c r="J2246" s="144"/>
      <c r="K2246" s="144"/>
      <c r="L2246" s="144"/>
      <c r="M2246" s="144"/>
      <c r="N2246" s="144"/>
      <c r="O2246" s="144"/>
      <c r="P2246" s="144"/>
      <c r="Q2246" s="144"/>
      <c r="R2246" s="144"/>
      <c r="S2246" s="144"/>
    </row>
    <row r="2247" spans="1:19" x14ac:dyDescent="0.3">
      <c r="A2247" s="144"/>
      <c r="B2247" s="144"/>
      <c r="C2247" s="144"/>
      <c r="D2247" s="144"/>
      <c r="E2247" s="144"/>
      <c r="F2247" s="144"/>
      <c r="G2247" s="144"/>
      <c r="H2247" s="144"/>
      <c r="I2247" s="144"/>
      <c r="J2247" s="144"/>
      <c r="K2247" s="144"/>
      <c r="L2247" s="144"/>
      <c r="M2247" s="144"/>
      <c r="N2247" s="144"/>
      <c r="O2247" s="144"/>
      <c r="P2247" s="144"/>
      <c r="Q2247" s="144"/>
      <c r="R2247" s="144"/>
      <c r="S2247" s="144"/>
    </row>
    <row r="2248" spans="1:19" x14ac:dyDescent="0.3">
      <c r="A2248" s="144"/>
      <c r="B2248" s="144"/>
      <c r="C2248" s="144"/>
      <c r="D2248" s="144"/>
      <c r="E2248" s="144"/>
      <c r="F2248" s="144"/>
      <c r="G2248" s="144"/>
      <c r="H2248" s="144"/>
      <c r="I2248" s="144"/>
      <c r="J2248" s="144"/>
      <c r="K2248" s="144"/>
      <c r="L2248" s="144"/>
      <c r="M2248" s="144"/>
      <c r="N2248" s="144"/>
      <c r="O2248" s="144"/>
      <c r="P2248" s="144"/>
      <c r="Q2248" s="144"/>
      <c r="R2248" s="144"/>
      <c r="S2248" s="144"/>
    </row>
    <row r="2249" spans="1:19" x14ac:dyDescent="0.3">
      <c r="A2249" s="144"/>
      <c r="B2249" s="144"/>
      <c r="C2249" s="144"/>
      <c r="D2249" s="144"/>
      <c r="E2249" s="144"/>
      <c r="F2249" s="144"/>
      <c r="G2249" s="144"/>
      <c r="H2249" s="144"/>
      <c r="I2249" s="144"/>
      <c r="J2249" s="144"/>
      <c r="K2249" s="144"/>
      <c r="L2249" s="144"/>
      <c r="M2249" s="144"/>
      <c r="N2249" s="144"/>
      <c r="O2249" s="144"/>
      <c r="P2249" s="144"/>
      <c r="Q2249" s="144"/>
      <c r="R2249" s="144"/>
      <c r="S2249" s="144"/>
    </row>
    <row r="2250" spans="1:19" x14ac:dyDescent="0.3">
      <c r="A2250" s="144"/>
      <c r="B2250" s="144"/>
      <c r="C2250" s="144"/>
      <c r="D2250" s="144"/>
      <c r="E2250" s="144"/>
      <c r="F2250" s="144"/>
      <c r="G2250" s="144"/>
      <c r="H2250" s="144"/>
      <c r="I2250" s="144"/>
      <c r="J2250" s="144"/>
      <c r="K2250" s="144"/>
      <c r="L2250" s="144"/>
      <c r="M2250" s="144"/>
      <c r="N2250" s="144"/>
      <c r="O2250" s="144"/>
      <c r="P2250" s="144"/>
      <c r="Q2250" s="144"/>
      <c r="R2250" s="144"/>
      <c r="S2250" s="144"/>
    </row>
    <row r="2251" spans="1:19" x14ac:dyDescent="0.3">
      <c r="A2251" s="144"/>
      <c r="B2251" s="144"/>
      <c r="C2251" s="144"/>
      <c r="D2251" s="144"/>
      <c r="E2251" s="144"/>
      <c r="F2251" s="144"/>
      <c r="G2251" s="144"/>
      <c r="H2251" s="144"/>
      <c r="I2251" s="144"/>
      <c r="J2251" s="144"/>
      <c r="K2251" s="144"/>
      <c r="L2251" s="144"/>
      <c r="M2251" s="144"/>
      <c r="N2251" s="144"/>
      <c r="O2251" s="144"/>
      <c r="P2251" s="144"/>
      <c r="Q2251" s="144"/>
      <c r="R2251" s="144"/>
      <c r="S2251" s="144"/>
    </row>
    <row r="2252" spans="1:19" x14ac:dyDescent="0.3">
      <c r="A2252" s="144"/>
      <c r="B2252" s="144"/>
      <c r="C2252" s="144"/>
      <c r="D2252" s="144"/>
      <c r="E2252" s="144"/>
      <c r="F2252" s="144"/>
      <c r="G2252" s="144"/>
      <c r="H2252" s="144"/>
      <c r="I2252" s="144"/>
      <c r="J2252" s="144"/>
      <c r="K2252" s="144"/>
      <c r="L2252" s="144"/>
      <c r="M2252" s="144"/>
      <c r="N2252" s="144"/>
      <c r="O2252" s="144"/>
      <c r="P2252" s="144"/>
      <c r="Q2252" s="144"/>
      <c r="R2252" s="144"/>
      <c r="S2252" s="144"/>
    </row>
    <row r="2253" spans="1:19" x14ac:dyDescent="0.3">
      <c r="A2253" s="144"/>
      <c r="B2253" s="144"/>
      <c r="C2253" s="144"/>
      <c r="D2253" s="144"/>
      <c r="E2253" s="144"/>
      <c r="F2253" s="144"/>
      <c r="G2253" s="144"/>
      <c r="H2253" s="144"/>
      <c r="I2253" s="144"/>
      <c r="J2253" s="144"/>
      <c r="K2253" s="144"/>
      <c r="L2253" s="144"/>
      <c r="M2253" s="144"/>
      <c r="N2253" s="144"/>
      <c r="O2253" s="144"/>
      <c r="P2253" s="144"/>
      <c r="Q2253" s="144"/>
      <c r="R2253" s="144"/>
      <c r="S2253" s="144"/>
    </row>
    <row r="2254" spans="1:19" x14ac:dyDescent="0.3">
      <c r="A2254" s="144"/>
      <c r="B2254" s="144"/>
      <c r="C2254" s="144"/>
      <c r="D2254" s="144"/>
      <c r="E2254" s="144"/>
      <c r="F2254" s="144"/>
      <c r="G2254" s="144"/>
      <c r="H2254" s="144"/>
      <c r="I2254" s="144"/>
      <c r="J2254" s="144"/>
      <c r="K2254" s="144"/>
      <c r="L2254" s="144"/>
      <c r="M2254" s="144"/>
      <c r="N2254" s="144"/>
      <c r="O2254" s="144"/>
      <c r="P2254" s="144"/>
      <c r="Q2254" s="144"/>
      <c r="R2254" s="144"/>
      <c r="S2254" s="144"/>
    </row>
    <row r="2255" spans="1:19" x14ac:dyDescent="0.3">
      <c r="A2255" s="144"/>
      <c r="B2255" s="144"/>
      <c r="C2255" s="144"/>
      <c r="D2255" s="144"/>
      <c r="E2255" s="144"/>
      <c r="F2255" s="144"/>
      <c r="G2255" s="144"/>
      <c r="H2255" s="144"/>
      <c r="I2255" s="144"/>
      <c r="J2255" s="144"/>
      <c r="K2255" s="144"/>
      <c r="L2255" s="144"/>
      <c r="M2255" s="144"/>
      <c r="N2255" s="144"/>
      <c r="O2255" s="144"/>
      <c r="P2255" s="144"/>
      <c r="Q2255" s="144"/>
      <c r="R2255" s="144"/>
      <c r="S2255" s="144"/>
    </row>
    <row r="2256" spans="1:19" x14ac:dyDescent="0.3">
      <c r="A2256" s="144"/>
      <c r="B2256" s="144"/>
      <c r="C2256" s="144"/>
      <c r="D2256" s="144"/>
      <c r="E2256" s="144"/>
      <c r="F2256" s="144"/>
      <c r="G2256" s="144"/>
      <c r="H2256" s="144"/>
      <c r="I2256" s="144"/>
      <c r="J2256" s="144"/>
      <c r="K2256" s="144"/>
      <c r="L2256" s="144"/>
      <c r="M2256" s="144"/>
      <c r="N2256" s="144"/>
      <c r="O2256" s="144"/>
      <c r="P2256" s="144"/>
      <c r="Q2256" s="144"/>
      <c r="R2256" s="144"/>
      <c r="S2256" s="144"/>
    </row>
    <row r="2257" spans="1:19" x14ac:dyDescent="0.3">
      <c r="A2257" s="144"/>
      <c r="B2257" s="144"/>
      <c r="C2257" s="144"/>
      <c r="D2257" s="144"/>
      <c r="E2257" s="144"/>
      <c r="F2257" s="144"/>
      <c r="G2257" s="144"/>
      <c r="H2257" s="144"/>
      <c r="I2257" s="144"/>
      <c r="J2257" s="144"/>
      <c r="K2257" s="144"/>
      <c r="L2257" s="144"/>
      <c r="M2257" s="144"/>
      <c r="N2257" s="144"/>
      <c r="O2257" s="144"/>
      <c r="P2257" s="144"/>
      <c r="Q2257" s="144"/>
      <c r="R2257" s="144"/>
      <c r="S2257" s="144"/>
    </row>
    <row r="2258" spans="1:19" x14ac:dyDescent="0.3">
      <c r="A2258" s="144"/>
      <c r="B2258" s="144"/>
      <c r="C2258" s="144"/>
      <c r="D2258" s="144"/>
      <c r="E2258" s="144"/>
      <c r="F2258" s="144"/>
      <c r="G2258" s="144"/>
      <c r="H2258" s="144"/>
      <c r="I2258" s="144"/>
      <c r="J2258" s="144"/>
      <c r="K2258" s="144"/>
      <c r="L2258" s="144"/>
      <c r="M2258" s="144"/>
      <c r="N2258" s="144"/>
      <c r="O2258" s="144"/>
      <c r="P2258" s="144"/>
      <c r="Q2258" s="144"/>
      <c r="R2258" s="144"/>
      <c r="S2258" s="144"/>
    </row>
    <row r="2259" spans="1:19" x14ac:dyDescent="0.3">
      <c r="A2259" s="144"/>
      <c r="B2259" s="144"/>
      <c r="C2259" s="144"/>
      <c r="D2259" s="144"/>
      <c r="E2259" s="144"/>
      <c r="F2259" s="144"/>
      <c r="G2259" s="144"/>
      <c r="H2259" s="144"/>
      <c r="I2259" s="144"/>
      <c r="J2259" s="144"/>
      <c r="K2259" s="144"/>
      <c r="L2259" s="144"/>
      <c r="M2259" s="144"/>
      <c r="N2259" s="144"/>
      <c r="O2259" s="144"/>
      <c r="P2259" s="144"/>
      <c r="Q2259" s="144"/>
      <c r="R2259" s="144"/>
      <c r="S2259" s="144"/>
    </row>
    <row r="2260" spans="1:19" x14ac:dyDescent="0.3">
      <c r="A2260" s="144"/>
      <c r="B2260" s="144"/>
      <c r="C2260" s="144"/>
      <c r="D2260" s="144"/>
      <c r="E2260" s="144"/>
      <c r="F2260" s="144"/>
      <c r="G2260" s="144"/>
      <c r="H2260" s="144"/>
      <c r="I2260" s="144"/>
      <c r="J2260" s="144"/>
      <c r="K2260" s="144"/>
      <c r="L2260" s="144"/>
      <c r="M2260" s="144"/>
      <c r="N2260" s="144"/>
      <c r="O2260" s="144"/>
      <c r="P2260" s="144"/>
      <c r="Q2260" s="144"/>
      <c r="R2260" s="144"/>
      <c r="S2260" s="144"/>
    </row>
    <row r="2261" spans="1:19" x14ac:dyDescent="0.3">
      <c r="A2261" s="144"/>
      <c r="B2261" s="144"/>
      <c r="C2261" s="144"/>
      <c r="D2261" s="144"/>
      <c r="E2261" s="144"/>
      <c r="F2261" s="144"/>
      <c r="G2261" s="144"/>
      <c r="H2261" s="144"/>
      <c r="I2261" s="144"/>
      <c r="J2261" s="144"/>
      <c r="K2261" s="144"/>
      <c r="L2261" s="144"/>
      <c r="M2261" s="144"/>
      <c r="N2261" s="144"/>
      <c r="O2261" s="144"/>
      <c r="P2261" s="144"/>
      <c r="Q2261" s="144"/>
      <c r="R2261" s="144"/>
      <c r="S2261" s="144"/>
    </row>
    <row r="2262" spans="1:19" x14ac:dyDescent="0.3">
      <c r="A2262" s="144"/>
      <c r="B2262" s="144"/>
      <c r="C2262" s="144"/>
      <c r="D2262" s="144"/>
      <c r="E2262" s="144"/>
      <c r="F2262" s="144"/>
      <c r="G2262" s="144"/>
      <c r="H2262" s="144"/>
      <c r="I2262" s="144"/>
      <c r="J2262" s="144"/>
      <c r="K2262" s="144"/>
      <c r="L2262" s="144"/>
      <c r="M2262" s="144"/>
      <c r="N2262" s="144"/>
      <c r="O2262" s="144"/>
      <c r="P2262" s="144"/>
      <c r="Q2262" s="144"/>
      <c r="R2262" s="144"/>
      <c r="S2262" s="144"/>
    </row>
    <row r="2263" spans="1:19" x14ac:dyDescent="0.3">
      <c r="A2263" s="144"/>
      <c r="B2263" s="144"/>
      <c r="C2263" s="144"/>
      <c r="D2263" s="144"/>
      <c r="E2263" s="144"/>
      <c r="F2263" s="144"/>
      <c r="G2263" s="144"/>
      <c r="H2263" s="144"/>
      <c r="I2263" s="144"/>
      <c r="J2263" s="144"/>
      <c r="K2263" s="144"/>
      <c r="L2263" s="144"/>
      <c r="M2263" s="144"/>
      <c r="N2263" s="144"/>
      <c r="O2263" s="144"/>
      <c r="P2263" s="144"/>
      <c r="Q2263" s="144"/>
      <c r="R2263" s="144"/>
      <c r="S2263" s="144"/>
    </row>
    <row r="2264" spans="1:19" x14ac:dyDescent="0.3">
      <c r="A2264" s="144"/>
      <c r="B2264" s="144"/>
      <c r="C2264" s="144"/>
      <c r="D2264" s="144"/>
      <c r="E2264" s="144"/>
      <c r="F2264" s="144"/>
      <c r="G2264" s="144"/>
      <c r="H2264" s="144"/>
      <c r="I2264" s="144"/>
      <c r="J2264" s="144"/>
      <c r="K2264" s="144"/>
      <c r="L2264" s="144"/>
      <c r="M2264" s="144"/>
      <c r="N2264" s="144"/>
      <c r="O2264" s="144"/>
      <c r="P2264" s="144"/>
      <c r="Q2264" s="144"/>
      <c r="R2264" s="144"/>
      <c r="S2264" s="144"/>
    </row>
    <row r="2265" spans="1:19" x14ac:dyDescent="0.3">
      <c r="A2265" s="144"/>
      <c r="B2265" s="144"/>
      <c r="C2265" s="144"/>
      <c r="D2265" s="144"/>
      <c r="E2265" s="144"/>
      <c r="F2265" s="144"/>
      <c r="G2265" s="144"/>
      <c r="H2265" s="144"/>
      <c r="I2265" s="144"/>
      <c r="J2265" s="144"/>
      <c r="K2265" s="144"/>
      <c r="L2265" s="144"/>
      <c r="M2265" s="144"/>
      <c r="N2265" s="144"/>
      <c r="O2265" s="144"/>
      <c r="P2265" s="144"/>
      <c r="Q2265" s="144"/>
      <c r="R2265" s="144"/>
      <c r="S2265" s="144"/>
    </row>
    <row r="2266" spans="1:19" x14ac:dyDescent="0.3">
      <c r="A2266" s="144"/>
      <c r="B2266" s="144"/>
      <c r="C2266" s="144"/>
      <c r="D2266" s="144"/>
      <c r="E2266" s="144"/>
      <c r="F2266" s="144"/>
      <c r="G2266" s="144"/>
      <c r="H2266" s="144"/>
      <c r="I2266" s="144"/>
      <c r="J2266" s="144"/>
      <c r="K2266" s="144"/>
      <c r="L2266" s="144"/>
      <c r="M2266" s="144"/>
      <c r="N2266" s="144"/>
      <c r="O2266" s="144"/>
      <c r="P2266" s="144"/>
      <c r="Q2266" s="144"/>
      <c r="R2266" s="144"/>
      <c r="S2266" s="144"/>
    </row>
    <row r="2267" spans="1:19" x14ac:dyDescent="0.3">
      <c r="A2267" s="144"/>
      <c r="B2267" s="144"/>
      <c r="C2267" s="144"/>
      <c r="D2267" s="144"/>
      <c r="E2267" s="144"/>
      <c r="F2267" s="144"/>
      <c r="G2267" s="144"/>
      <c r="H2267" s="144"/>
      <c r="I2267" s="144"/>
      <c r="J2267" s="144"/>
      <c r="K2267" s="144"/>
      <c r="L2267" s="144"/>
      <c r="M2267" s="144"/>
      <c r="N2267" s="144"/>
      <c r="O2267" s="144"/>
      <c r="P2267" s="144"/>
      <c r="Q2267" s="144"/>
      <c r="R2267" s="144"/>
      <c r="S2267" s="144"/>
    </row>
    <row r="2268" spans="1:19" x14ac:dyDescent="0.3">
      <c r="A2268" s="144"/>
      <c r="B2268" s="144"/>
      <c r="C2268" s="144"/>
      <c r="D2268" s="144"/>
      <c r="E2268" s="144"/>
      <c r="F2268" s="144"/>
      <c r="G2268" s="144"/>
      <c r="H2268" s="144"/>
      <c r="I2268" s="144"/>
      <c r="J2268" s="144"/>
      <c r="K2268" s="144"/>
      <c r="L2268" s="144"/>
      <c r="M2268" s="144"/>
      <c r="N2268" s="144"/>
      <c r="O2268" s="144"/>
      <c r="P2268" s="144"/>
      <c r="Q2268" s="144"/>
      <c r="R2268" s="144"/>
      <c r="S2268" s="144"/>
    </row>
    <row r="2269" spans="1:19" x14ac:dyDescent="0.3">
      <c r="A2269" s="144"/>
      <c r="B2269" s="144"/>
      <c r="C2269" s="144"/>
      <c r="D2269" s="144"/>
      <c r="E2269" s="144"/>
      <c r="F2269" s="144"/>
      <c r="G2269" s="144"/>
      <c r="H2269" s="144"/>
      <c r="I2269" s="144"/>
      <c r="J2269" s="144"/>
      <c r="K2269" s="144"/>
      <c r="L2269" s="144"/>
      <c r="M2269" s="144"/>
      <c r="N2269" s="144"/>
      <c r="O2269" s="144"/>
      <c r="P2269" s="144"/>
      <c r="Q2269" s="144"/>
      <c r="R2269" s="144"/>
      <c r="S2269" s="144"/>
    </row>
    <row r="2270" spans="1:19" x14ac:dyDescent="0.3">
      <c r="A2270" s="144"/>
      <c r="B2270" s="144"/>
      <c r="C2270" s="144"/>
      <c r="D2270" s="144"/>
      <c r="E2270" s="144"/>
      <c r="F2270" s="144"/>
      <c r="G2270" s="144"/>
      <c r="H2270" s="144"/>
      <c r="I2270" s="144"/>
      <c r="J2270" s="144"/>
      <c r="K2270" s="144"/>
      <c r="L2270" s="144"/>
      <c r="M2270" s="144"/>
      <c r="N2270" s="144"/>
      <c r="O2270" s="144"/>
      <c r="P2270" s="144"/>
      <c r="Q2270" s="144"/>
      <c r="R2270" s="144"/>
      <c r="S2270" s="144"/>
    </row>
    <row r="2271" spans="1:19" x14ac:dyDescent="0.3">
      <c r="A2271" s="144"/>
      <c r="B2271" s="144"/>
      <c r="C2271" s="144"/>
      <c r="D2271" s="144"/>
      <c r="E2271" s="144"/>
      <c r="F2271" s="144"/>
      <c r="G2271" s="144"/>
      <c r="H2271" s="144"/>
      <c r="I2271" s="144"/>
      <c r="J2271" s="144"/>
      <c r="K2271" s="144"/>
      <c r="L2271" s="144"/>
      <c r="M2271" s="144"/>
      <c r="N2271" s="144"/>
      <c r="O2271" s="144"/>
      <c r="P2271" s="144"/>
      <c r="Q2271" s="144"/>
      <c r="R2271" s="144"/>
      <c r="S2271" s="144"/>
    </row>
    <row r="2272" spans="1:19" x14ac:dyDescent="0.3">
      <c r="A2272" s="144"/>
      <c r="B2272" s="144"/>
      <c r="C2272" s="144"/>
      <c r="D2272" s="144"/>
      <c r="E2272" s="144"/>
      <c r="F2272" s="144"/>
      <c r="G2272" s="144"/>
      <c r="H2272" s="144"/>
      <c r="I2272" s="144"/>
      <c r="J2272" s="144"/>
      <c r="K2272" s="144"/>
      <c r="L2272" s="144"/>
      <c r="M2272" s="144"/>
      <c r="N2272" s="144"/>
      <c r="O2272" s="144"/>
      <c r="P2272" s="144"/>
      <c r="Q2272" s="144"/>
      <c r="R2272" s="144"/>
      <c r="S2272" s="144"/>
    </row>
    <row r="2273" spans="1:19" x14ac:dyDescent="0.3">
      <c r="A2273" s="144"/>
      <c r="B2273" s="144"/>
      <c r="C2273" s="144"/>
      <c r="D2273" s="144"/>
      <c r="E2273" s="144"/>
      <c r="F2273" s="144"/>
      <c r="G2273" s="144"/>
      <c r="H2273" s="144"/>
      <c r="I2273" s="144"/>
      <c r="J2273" s="144"/>
      <c r="K2273" s="144"/>
      <c r="L2273" s="144"/>
      <c r="M2273" s="144"/>
      <c r="N2273" s="144"/>
      <c r="O2273" s="144"/>
      <c r="P2273" s="144"/>
      <c r="Q2273" s="144"/>
      <c r="R2273" s="144"/>
      <c r="S2273" s="144"/>
    </row>
    <row r="2274" spans="1:19" x14ac:dyDescent="0.3">
      <c r="A2274" s="144"/>
      <c r="B2274" s="144"/>
      <c r="C2274" s="144"/>
      <c r="D2274" s="144"/>
      <c r="E2274" s="144"/>
      <c r="F2274" s="144"/>
      <c r="G2274" s="144"/>
      <c r="H2274" s="144"/>
      <c r="I2274" s="144"/>
      <c r="J2274" s="144"/>
      <c r="K2274" s="144"/>
      <c r="L2274" s="144"/>
      <c r="M2274" s="144"/>
      <c r="N2274" s="144"/>
      <c r="O2274" s="144"/>
      <c r="P2274" s="144"/>
      <c r="Q2274" s="144"/>
      <c r="R2274" s="144"/>
      <c r="S2274" s="144"/>
    </row>
    <row r="2275" spans="1:19" x14ac:dyDescent="0.3">
      <c r="A2275" s="144"/>
      <c r="B2275" s="144"/>
      <c r="C2275" s="144"/>
      <c r="D2275" s="144"/>
      <c r="E2275" s="144"/>
      <c r="F2275" s="144"/>
      <c r="G2275" s="144"/>
      <c r="H2275" s="144"/>
      <c r="I2275" s="144"/>
      <c r="J2275" s="144"/>
      <c r="K2275" s="144"/>
      <c r="L2275" s="144"/>
      <c r="M2275" s="144"/>
      <c r="N2275" s="144"/>
      <c r="O2275" s="144"/>
      <c r="P2275" s="144"/>
      <c r="Q2275" s="144"/>
      <c r="R2275" s="144"/>
      <c r="S2275" s="144"/>
    </row>
    <row r="2276" spans="1:19" x14ac:dyDescent="0.3">
      <c r="A2276" s="144"/>
      <c r="B2276" s="144"/>
      <c r="C2276" s="144"/>
      <c r="D2276" s="144"/>
      <c r="E2276" s="144"/>
      <c r="F2276" s="144"/>
      <c r="G2276" s="144"/>
      <c r="H2276" s="144"/>
      <c r="I2276" s="144"/>
      <c r="J2276" s="144"/>
      <c r="K2276" s="144"/>
      <c r="L2276" s="144"/>
      <c r="M2276" s="144"/>
      <c r="N2276" s="144"/>
      <c r="O2276" s="144"/>
      <c r="P2276" s="144"/>
      <c r="Q2276" s="144"/>
      <c r="R2276" s="144"/>
      <c r="S2276" s="144"/>
    </row>
    <row r="2277" spans="1:19" x14ac:dyDescent="0.3">
      <c r="A2277" s="144"/>
      <c r="B2277" s="144"/>
      <c r="C2277" s="144"/>
      <c r="D2277" s="144"/>
      <c r="E2277" s="144"/>
      <c r="F2277" s="144"/>
      <c r="G2277" s="144"/>
      <c r="H2277" s="144"/>
      <c r="I2277" s="144"/>
      <c r="J2277" s="144"/>
      <c r="K2277" s="144"/>
      <c r="L2277" s="144"/>
      <c r="M2277" s="144"/>
      <c r="N2277" s="144"/>
      <c r="O2277" s="144"/>
      <c r="P2277" s="144"/>
      <c r="Q2277" s="144"/>
      <c r="R2277" s="144"/>
      <c r="S2277" s="144"/>
    </row>
    <row r="2278" spans="1:19" x14ac:dyDescent="0.3">
      <c r="A2278" s="144"/>
      <c r="B2278" s="144"/>
      <c r="C2278" s="144"/>
      <c r="D2278" s="144"/>
      <c r="E2278" s="144"/>
      <c r="F2278" s="144"/>
      <c r="G2278" s="144"/>
      <c r="H2278" s="144"/>
      <c r="I2278" s="144"/>
      <c r="J2278" s="144"/>
      <c r="K2278" s="144"/>
      <c r="L2278" s="144"/>
      <c r="M2278" s="144"/>
      <c r="N2278" s="144"/>
      <c r="O2278" s="144"/>
      <c r="P2278" s="144"/>
      <c r="Q2278" s="144"/>
      <c r="R2278" s="144"/>
      <c r="S2278" s="144"/>
    </row>
    <row r="2279" spans="1:19" x14ac:dyDescent="0.3">
      <c r="A2279" s="144"/>
      <c r="B2279" s="144"/>
      <c r="C2279" s="144"/>
      <c r="D2279" s="144"/>
      <c r="E2279" s="144"/>
      <c r="F2279" s="144"/>
      <c r="G2279" s="144"/>
      <c r="H2279" s="144"/>
      <c r="I2279" s="144"/>
      <c r="J2279" s="144"/>
      <c r="K2279" s="144"/>
      <c r="L2279" s="144"/>
      <c r="M2279" s="144"/>
      <c r="N2279" s="144"/>
      <c r="O2279" s="144"/>
      <c r="P2279" s="144"/>
      <c r="Q2279" s="144"/>
      <c r="R2279" s="144"/>
      <c r="S2279" s="144"/>
    </row>
    <row r="2280" spans="1:19" x14ac:dyDescent="0.3">
      <c r="A2280" s="144"/>
      <c r="B2280" s="144"/>
      <c r="C2280" s="144"/>
      <c r="D2280" s="144"/>
      <c r="E2280" s="144"/>
      <c r="F2280" s="144"/>
      <c r="G2280" s="144"/>
      <c r="H2280" s="144"/>
      <c r="I2280" s="144"/>
      <c r="J2280" s="144"/>
      <c r="K2280" s="144"/>
      <c r="L2280" s="144"/>
      <c r="M2280" s="144"/>
      <c r="N2280" s="144"/>
      <c r="O2280" s="144"/>
      <c r="P2280" s="144"/>
      <c r="Q2280" s="144"/>
      <c r="R2280" s="144"/>
      <c r="S2280" s="144"/>
    </row>
    <row r="2281" spans="1:19" x14ac:dyDescent="0.3">
      <c r="A2281" s="144"/>
      <c r="B2281" s="144"/>
      <c r="C2281" s="144"/>
      <c r="D2281" s="144"/>
      <c r="E2281" s="144"/>
      <c r="F2281" s="144"/>
      <c r="G2281" s="144"/>
      <c r="H2281" s="144"/>
      <c r="I2281" s="144"/>
      <c r="J2281" s="144"/>
      <c r="K2281" s="144"/>
      <c r="L2281" s="144"/>
      <c r="M2281" s="144"/>
      <c r="N2281" s="144"/>
      <c r="O2281" s="144"/>
      <c r="P2281" s="144"/>
      <c r="Q2281" s="144"/>
      <c r="R2281" s="144"/>
      <c r="S2281" s="144"/>
    </row>
    <row r="2282" spans="1:19" x14ac:dyDescent="0.3">
      <c r="A2282" s="144"/>
      <c r="B2282" s="144"/>
      <c r="C2282" s="144"/>
      <c r="D2282" s="144"/>
      <c r="E2282" s="144"/>
      <c r="F2282" s="144"/>
      <c r="G2282" s="144"/>
      <c r="H2282" s="144"/>
      <c r="I2282" s="144"/>
      <c r="J2282" s="144"/>
      <c r="K2282" s="144"/>
      <c r="L2282" s="144"/>
      <c r="M2282" s="144"/>
      <c r="N2282" s="144"/>
      <c r="O2282" s="144"/>
      <c r="P2282" s="144"/>
      <c r="Q2282" s="144"/>
      <c r="R2282" s="144"/>
      <c r="S2282" s="144"/>
    </row>
    <row r="2283" spans="1:19" x14ac:dyDescent="0.3">
      <c r="A2283" s="144"/>
      <c r="B2283" s="144"/>
      <c r="C2283" s="144"/>
      <c r="D2283" s="144"/>
      <c r="E2283" s="144"/>
      <c r="F2283" s="144"/>
      <c r="G2283" s="144"/>
      <c r="H2283" s="144"/>
      <c r="I2283" s="144"/>
      <c r="J2283" s="144"/>
      <c r="K2283" s="144"/>
      <c r="L2283" s="144"/>
      <c r="M2283" s="144"/>
      <c r="N2283" s="144"/>
      <c r="O2283" s="144"/>
      <c r="P2283" s="144"/>
      <c r="Q2283" s="144"/>
      <c r="R2283" s="144"/>
      <c r="S2283" s="144"/>
    </row>
    <row r="2284" spans="1:19" x14ac:dyDescent="0.3">
      <c r="A2284" s="144"/>
      <c r="B2284" s="144"/>
      <c r="C2284" s="144"/>
      <c r="D2284" s="144"/>
      <c r="E2284" s="144"/>
      <c r="F2284" s="144"/>
      <c r="G2284" s="144"/>
      <c r="H2284" s="144"/>
      <c r="I2284" s="144"/>
      <c r="J2284" s="144"/>
      <c r="K2284" s="144"/>
      <c r="L2284" s="144"/>
      <c r="M2284" s="144"/>
      <c r="N2284" s="144"/>
      <c r="O2284" s="144"/>
      <c r="P2284" s="144"/>
      <c r="Q2284" s="144"/>
      <c r="R2284" s="144"/>
      <c r="S2284" s="144"/>
    </row>
    <row r="2285" spans="1:19" x14ac:dyDescent="0.3">
      <c r="A2285" s="144"/>
      <c r="B2285" s="144"/>
      <c r="C2285" s="144"/>
      <c r="D2285" s="144"/>
      <c r="E2285" s="144"/>
      <c r="F2285" s="144"/>
      <c r="G2285" s="144"/>
      <c r="H2285" s="144"/>
      <c r="I2285" s="144"/>
      <c r="J2285" s="144"/>
      <c r="K2285" s="144"/>
      <c r="L2285" s="144"/>
      <c r="M2285" s="144"/>
      <c r="N2285" s="144"/>
      <c r="O2285" s="144"/>
      <c r="P2285" s="144"/>
      <c r="Q2285" s="144"/>
      <c r="R2285" s="144"/>
      <c r="S2285" s="144"/>
    </row>
    <row r="2286" spans="1:19" x14ac:dyDescent="0.3">
      <c r="A2286" s="144"/>
      <c r="B2286" s="144"/>
      <c r="C2286" s="144"/>
      <c r="D2286" s="144"/>
      <c r="E2286" s="144"/>
      <c r="F2286" s="144"/>
      <c r="G2286" s="144"/>
      <c r="H2286" s="144"/>
      <c r="I2286" s="144"/>
      <c r="J2286" s="144"/>
      <c r="K2286" s="144"/>
      <c r="L2286" s="144"/>
      <c r="M2286" s="144"/>
      <c r="N2286" s="144"/>
      <c r="O2286" s="144"/>
      <c r="P2286" s="144"/>
      <c r="Q2286" s="144"/>
      <c r="R2286" s="144"/>
      <c r="S2286" s="144"/>
    </row>
    <row r="2287" spans="1:19" x14ac:dyDescent="0.3">
      <c r="A2287" s="144"/>
      <c r="B2287" s="144"/>
      <c r="C2287" s="144"/>
      <c r="D2287" s="144"/>
      <c r="E2287" s="144"/>
      <c r="F2287" s="144"/>
      <c r="G2287" s="144"/>
      <c r="H2287" s="144"/>
      <c r="I2287" s="144"/>
      <c r="J2287" s="144"/>
      <c r="K2287" s="144"/>
      <c r="L2287" s="144"/>
      <c r="M2287" s="144"/>
      <c r="N2287" s="144"/>
      <c r="O2287" s="144"/>
      <c r="P2287" s="144"/>
      <c r="Q2287" s="144"/>
      <c r="R2287" s="144"/>
      <c r="S2287" s="144"/>
    </row>
    <row r="2288" spans="1:19" x14ac:dyDescent="0.3">
      <c r="A2288" s="144"/>
      <c r="B2288" s="144"/>
      <c r="C2288" s="144"/>
      <c r="D2288" s="144"/>
      <c r="E2288" s="144"/>
      <c r="F2288" s="144"/>
      <c r="G2288" s="144"/>
      <c r="H2288" s="144"/>
      <c r="I2288" s="144"/>
      <c r="J2288" s="144"/>
      <c r="K2288" s="144"/>
      <c r="L2288" s="144"/>
      <c r="M2288" s="144"/>
      <c r="N2288" s="144"/>
      <c r="O2288" s="144"/>
      <c r="P2288" s="144"/>
      <c r="Q2288" s="144"/>
      <c r="R2288" s="144"/>
      <c r="S2288" s="144"/>
    </row>
    <row r="2289" spans="1:19" x14ac:dyDescent="0.3">
      <c r="A2289" s="144"/>
      <c r="B2289" s="144"/>
      <c r="C2289" s="144"/>
      <c r="D2289" s="144"/>
      <c r="E2289" s="144"/>
      <c r="F2289" s="144"/>
      <c r="G2289" s="144"/>
      <c r="H2289" s="144"/>
      <c r="I2289" s="144"/>
      <c r="J2289" s="144"/>
      <c r="K2289" s="144"/>
      <c r="L2289" s="144"/>
      <c r="M2289" s="144"/>
      <c r="N2289" s="144"/>
      <c r="O2289" s="144"/>
      <c r="P2289" s="144"/>
      <c r="Q2289" s="144"/>
      <c r="R2289" s="144"/>
      <c r="S2289" s="144"/>
    </row>
    <row r="2290" spans="1:19" x14ac:dyDescent="0.3">
      <c r="A2290" s="144"/>
      <c r="B2290" s="144"/>
      <c r="C2290" s="144"/>
      <c r="D2290" s="144"/>
      <c r="E2290" s="144"/>
      <c r="F2290" s="144"/>
      <c r="G2290" s="144"/>
      <c r="H2290" s="144"/>
      <c r="I2290" s="144"/>
      <c r="J2290" s="144"/>
      <c r="K2290" s="144"/>
      <c r="L2290" s="144"/>
      <c r="M2290" s="144"/>
      <c r="N2290" s="144"/>
      <c r="O2290" s="144"/>
      <c r="P2290" s="144"/>
      <c r="Q2290" s="144"/>
      <c r="R2290" s="144"/>
      <c r="S2290" s="144"/>
    </row>
    <row r="2291" spans="1:19" x14ac:dyDescent="0.3">
      <c r="A2291" s="144"/>
      <c r="B2291" s="144"/>
      <c r="C2291" s="144"/>
      <c r="D2291" s="144"/>
      <c r="E2291" s="144"/>
      <c r="F2291" s="144"/>
      <c r="G2291" s="144"/>
      <c r="H2291" s="144"/>
      <c r="I2291" s="144"/>
      <c r="J2291" s="144"/>
      <c r="K2291" s="144"/>
      <c r="L2291" s="144"/>
      <c r="M2291" s="144"/>
      <c r="N2291" s="144"/>
      <c r="O2291" s="144"/>
      <c r="P2291" s="144"/>
      <c r="Q2291" s="144"/>
      <c r="R2291" s="144"/>
      <c r="S2291" s="144"/>
    </row>
    <row r="2292" spans="1:19" x14ac:dyDescent="0.3">
      <c r="A2292" s="144"/>
      <c r="B2292" s="144"/>
      <c r="C2292" s="144"/>
      <c r="D2292" s="144"/>
      <c r="E2292" s="144"/>
      <c r="F2292" s="144"/>
      <c r="G2292" s="144"/>
      <c r="H2292" s="144"/>
      <c r="I2292" s="144"/>
      <c r="J2292" s="144"/>
      <c r="K2292" s="144"/>
      <c r="L2292" s="144"/>
      <c r="M2292" s="144"/>
      <c r="N2292" s="144"/>
      <c r="O2292" s="144"/>
      <c r="P2292" s="144"/>
      <c r="Q2292" s="144"/>
      <c r="R2292" s="144"/>
      <c r="S2292" s="144"/>
    </row>
    <row r="2293" spans="1:19" x14ac:dyDescent="0.3">
      <c r="A2293" s="144"/>
      <c r="B2293" s="144"/>
      <c r="C2293" s="144"/>
      <c r="D2293" s="144"/>
      <c r="E2293" s="144"/>
      <c r="F2293" s="144"/>
      <c r="G2293" s="144"/>
      <c r="H2293" s="144"/>
      <c r="I2293" s="144"/>
      <c r="J2293" s="144"/>
      <c r="K2293" s="144"/>
      <c r="L2293" s="144"/>
      <c r="M2293" s="144"/>
      <c r="N2293" s="144"/>
      <c r="O2293" s="144"/>
      <c r="P2293" s="144"/>
      <c r="Q2293" s="144"/>
      <c r="R2293" s="144"/>
      <c r="S2293" s="144"/>
    </row>
    <row r="2294" spans="1:19" x14ac:dyDescent="0.3">
      <c r="A2294" s="144"/>
      <c r="B2294" s="144"/>
      <c r="C2294" s="144"/>
      <c r="D2294" s="144"/>
      <c r="E2294" s="144"/>
      <c r="F2294" s="144"/>
      <c r="G2294" s="144"/>
      <c r="H2294" s="144"/>
      <c r="I2294" s="144"/>
      <c r="J2294" s="144"/>
      <c r="K2294" s="144"/>
      <c r="L2294" s="144"/>
      <c r="M2294" s="144"/>
      <c r="N2294" s="144"/>
      <c r="O2294" s="144"/>
      <c r="P2294" s="144"/>
      <c r="Q2294" s="144"/>
      <c r="R2294" s="144"/>
      <c r="S2294" s="144"/>
    </row>
    <row r="2295" spans="1:19" x14ac:dyDescent="0.3">
      <c r="A2295" s="144"/>
      <c r="B2295" s="144"/>
      <c r="C2295" s="144"/>
      <c r="D2295" s="144"/>
      <c r="E2295" s="144"/>
      <c r="F2295" s="144"/>
      <c r="G2295" s="144"/>
      <c r="H2295" s="144"/>
      <c r="I2295" s="144"/>
      <c r="J2295" s="144"/>
      <c r="K2295" s="144"/>
      <c r="L2295" s="144"/>
      <c r="M2295" s="144"/>
      <c r="N2295" s="144"/>
      <c r="O2295" s="144"/>
      <c r="P2295" s="144"/>
      <c r="Q2295" s="144"/>
      <c r="R2295" s="144"/>
      <c r="S2295" s="144"/>
    </row>
    <row r="2296" spans="1:19" x14ac:dyDescent="0.3">
      <c r="A2296" s="144"/>
      <c r="B2296" s="144"/>
      <c r="C2296" s="144"/>
      <c r="D2296" s="144"/>
      <c r="E2296" s="144"/>
      <c r="F2296" s="144"/>
      <c r="G2296" s="144"/>
      <c r="H2296" s="144"/>
      <c r="I2296" s="144"/>
      <c r="J2296" s="144"/>
      <c r="K2296" s="144"/>
      <c r="L2296" s="144"/>
      <c r="M2296" s="144"/>
      <c r="N2296" s="144"/>
      <c r="O2296" s="144"/>
      <c r="P2296" s="144"/>
      <c r="Q2296" s="144"/>
      <c r="R2296" s="144"/>
      <c r="S2296" s="144"/>
    </row>
    <row r="2297" spans="1:19" x14ac:dyDescent="0.3">
      <c r="A2297" s="144"/>
      <c r="B2297" s="144"/>
      <c r="C2297" s="144"/>
      <c r="D2297" s="144"/>
      <c r="E2297" s="144"/>
      <c r="F2297" s="144"/>
      <c r="G2297" s="144"/>
      <c r="H2297" s="144"/>
      <c r="I2297" s="144"/>
      <c r="J2297" s="144"/>
      <c r="K2297" s="144"/>
      <c r="L2297" s="144"/>
      <c r="M2297" s="144"/>
      <c r="N2297" s="144"/>
      <c r="O2297" s="144"/>
      <c r="P2297" s="144"/>
      <c r="Q2297" s="144"/>
      <c r="R2297" s="144"/>
      <c r="S2297" s="144"/>
    </row>
    <row r="2298" spans="1:19" x14ac:dyDescent="0.3">
      <c r="A2298" s="144"/>
      <c r="B2298" s="144"/>
      <c r="C2298" s="144"/>
      <c r="D2298" s="144"/>
      <c r="E2298" s="144"/>
      <c r="F2298" s="144"/>
      <c r="G2298" s="144"/>
      <c r="H2298" s="144"/>
      <c r="I2298" s="144"/>
      <c r="J2298" s="144"/>
      <c r="K2298" s="144"/>
      <c r="L2298" s="144"/>
      <c r="M2298" s="144"/>
      <c r="N2298" s="144"/>
      <c r="O2298" s="144"/>
      <c r="P2298" s="144"/>
      <c r="Q2298" s="144"/>
      <c r="R2298" s="144"/>
      <c r="S2298" s="144"/>
    </row>
    <row r="2299" spans="1:19" x14ac:dyDescent="0.3">
      <c r="A2299" s="144"/>
      <c r="B2299" s="144"/>
      <c r="C2299" s="144"/>
      <c r="D2299" s="144"/>
      <c r="E2299" s="144"/>
      <c r="F2299" s="144"/>
      <c r="G2299" s="144"/>
      <c r="H2299" s="144"/>
      <c r="I2299" s="144"/>
      <c r="J2299" s="144"/>
      <c r="K2299" s="144"/>
      <c r="L2299" s="144"/>
      <c r="M2299" s="144"/>
      <c r="N2299" s="144"/>
      <c r="O2299" s="144"/>
      <c r="P2299" s="144"/>
      <c r="Q2299" s="144"/>
      <c r="R2299" s="144"/>
      <c r="S2299" s="144"/>
    </row>
    <row r="2300" spans="1:19" x14ac:dyDescent="0.3">
      <c r="A2300" s="144"/>
      <c r="B2300" s="144"/>
      <c r="C2300" s="144"/>
      <c r="D2300" s="144"/>
      <c r="E2300" s="144"/>
      <c r="F2300" s="144"/>
      <c r="G2300" s="144"/>
      <c r="H2300" s="144"/>
      <c r="I2300" s="144"/>
      <c r="J2300" s="144"/>
      <c r="K2300" s="144"/>
      <c r="L2300" s="144"/>
      <c r="M2300" s="144"/>
      <c r="N2300" s="144"/>
      <c r="O2300" s="144"/>
      <c r="P2300" s="144"/>
      <c r="Q2300" s="144"/>
      <c r="R2300" s="144"/>
      <c r="S2300" s="144"/>
    </row>
    <row r="2301" spans="1:19" x14ac:dyDescent="0.3">
      <c r="A2301" s="144"/>
      <c r="B2301" s="144"/>
      <c r="C2301" s="144"/>
      <c r="D2301" s="144"/>
      <c r="E2301" s="144"/>
      <c r="F2301" s="144"/>
      <c r="G2301" s="144"/>
      <c r="H2301" s="144"/>
      <c r="I2301" s="144"/>
      <c r="J2301" s="144"/>
      <c r="K2301" s="144"/>
      <c r="L2301" s="144"/>
      <c r="M2301" s="144"/>
      <c r="N2301" s="144"/>
      <c r="O2301" s="144"/>
      <c r="P2301" s="144"/>
      <c r="Q2301" s="144"/>
      <c r="R2301" s="144"/>
      <c r="S2301" s="144"/>
    </row>
    <row r="2302" spans="1:19" x14ac:dyDescent="0.3">
      <c r="A2302" s="144"/>
      <c r="B2302" s="144"/>
      <c r="C2302" s="144"/>
      <c r="D2302" s="144"/>
      <c r="E2302" s="144"/>
      <c r="F2302" s="144"/>
      <c r="G2302" s="144"/>
      <c r="H2302" s="144"/>
      <c r="I2302" s="144"/>
      <c r="J2302" s="144"/>
      <c r="K2302" s="144"/>
      <c r="L2302" s="144"/>
      <c r="M2302" s="144"/>
      <c r="N2302" s="144"/>
      <c r="O2302" s="144"/>
      <c r="P2302" s="144"/>
      <c r="Q2302" s="144"/>
      <c r="R2302" s="144"/>
      <c r="S2302" s="144"/>
    </row>
    <row r="2303" spans="1:19" x14ac:dyDescent="0.3">
      <c r="A2303" s="144"/>
      <c r="B2303" s="144"/>
      <c r="C2303" s="144"/>
      <c r="D2303" s="144"/>
      <c r="E2303" s="144"/>
      <c r="F2303" s="144"/>
      <c r="G2303" s="144"/>
      <c r="H2303" s="144"/>
      <c r="I2303" s="144"/>
      <c r="J2303" s="144"/>
      <c r="K2303" s="144"/>
      <c r="L2303" s="144"/>
      <c r="M2303" s="144"/>
      <c r="N2303" s="144"/>
      <c r="O2303" s="144"/>
      <c r="P2303" s="144"/>
      <c r="Q2303" s="144"/>
      <c r="R2303" s="144"/>
      <c r="S2303" s="144"/>
    </row>
    <row r="2304" spans="1:19" x14ac:dyDescent="0.3">
      <c r="A2304" s="144"/>
      <c r="B2304" s="144"/>
      <c r="C2304" s="144"/>
      <c r="D2304" s="144"/>
      <c r="E2304" s="144"/>
      <c r="F2304" s="144"/>
      <c r="G2304" s="144"/>
      <c r="H2304" s="144"/>
      <c r="I2304" s="144"/>
      <c r="J2304" s="144"/>
      <c r="K2304" s="144"/>
      <c r="L2304" s="144"/>
      <c r="M2304" s="144"/>
      <c r="N2304" s="144"/>
      <c r="O2304" s="144"/>
      <c r="P2304" s="144"/>
      <c r="Q2304" s="144"/>
      <c r="R2304" s="144"/>
      <c r="S2304" s="144"/>
    </row>
    <row r="2305" spans="1:19" x14ac:dyDescent="0.3">
      <c r="A2305" s="144"/>
      <c r="B2305" s="144"/>
      <c r="C2305" s="144"/>
      <c r="D2305" s="144"/>
      <c r="E2305" s="144"/>
      <c r="F2305" s="144"/>
      <c r="G2305" s="144"/>
      <c r="H2305" s="144"/>
      <c r="I2305" s="144"/>
      <c r="J2305" s="144"/>
      <c r="K2305" s="144"/>
      <c r="L2305" s="144"/>
      <c r="M2305" s="144"/>
      <c r="N2305" s="144"/>
      <c r="O2305" s="144"/>
      <c r="P2305" s="144"/>
      <c r="Q2305" s="144"/>
      <c r="R2305" s="144"/>
      <c r="S2305" s="144"/>
    </row>
    <row r="2306" spans="1:19" x14ac:dyDescent="0.3">
      <c r="A2306" s="144"/>
      <c r="B2306" s="144"/>
      <c r="C2306" s="144"/>
      <c r="D2306" s="144"/>
      <c r="E2306" s="144"/>
      <c r="F2306" s="144"/>
      <c r="G2306" s="144"/>
      <c r="H2306" s="144"/>
      <c r="I2306" s="144"/>
      <c r="J2306" s="144"/>
      <c r="K2306" s="144"/>
      <c r="L2306" s="144"/>
      <c r="M2306" s="144"/>
      <c r="N2306" s="144"/>
      <c r="O2306" s="144"/>
      <c r="P2306" s="144"/>
      <c r="Q2306" s="144"/>
      <c r="R2306" s="144"/>
      <c r="S2306" s="144"/>
    </row>
    <row r="2307" spans="1:19" x14ac:dyDescent="0.3">
      <c r="A2307" s="144"/>
      <c r="B2307" s="144"/>
      <c r="C2307" s="144"/>
      <c r="D2307" s="144"/>
      <c r="E2307" s="144"/>
      <c r="F2307" s="144"/>
      <c r="G2307" s="144"/>
      <c r="H2307" s="144"/>
      <c r="I2307" s="144"/>
      <c r="J2307" s="144"/>
      <c r="K2307" s="144"/>
      <c r="L2307" s="144"/>
      <c r="M2307" s="144"/>
      <c r="N2307" s="144"/>
      <c r="O2307" s="144"/>
      <c r="P2307" s="144"/>
      <c r="Q2307" s="144"/>
      <c r="R2307" s="144"/>
      <c r="S2307" s="144"/>
    </row>
    <row r="2308" spans="1:19" x14ac:dyDescent="0.3">
      <c r="A2308" s="144"/>
      <c r="B2308" s="144"/>
      <c r="C2308" s="144"/>
      <c r="D2308" s="144"/>
      <c r="E2308" s="144"/>
      <c r="F2308" s="144"/>
      <c r="G2308" s="144"/>
      <c r="H2308" s="144"/>
      <c r="I2308" s="144"/>
      <c r="J2308" s="144"/>
      <c r="K2308" s="144"/>
      <c r="L2308" s="144"/>
      <c r="M2308" s="144"/>
      <c r="N2308" s="144"/>
      <c r="O2308" s="144"/>
      <c r="P2308" s="144"/>
      <c r="Q2308" s="144"/>
      <c r="R2308" s="144"/>
      <c r="S2308" s="144"/>
    </row>
    <row r="2309" spans="1:19" x14ac:dyDescent="0.3">
      <c r="A2309" s="144"/>
      <c r="B2309" s="144"/>
      <c r="C2309" s="144"/>
      <c r="D2309" s="144"/>
      <c r="E2309" s="144"/>
      <c r="F2309" s="144"/>
      <c r="G2309" s="144"/>
      <c r="H2309" s="144"/>
      <c r="I2309" s="144"/>
      <c r="J2309" s="144"/>
      <c r="K2309" s="144"/>
      <c r="L2309" s="144"/>
      <c r="M2309" s="144"/>
      <c r="N2309" s="144"/>
      <c r="O2309" s="144"/>
      <c r="P2309" s="144"/>
      <c r="Q2309" s="144"/>
      <c r="R2309" s="144"/>
      <c r="S2309" s="144"/>
    </row>
    <row r="2310" spans="1:19" x14ac:dyDescent="0.3">
      <c r="A2310" s="144"/>
      <c r="B2310" s="144"/>
      <c r="C2310" s="144"/>
      <c r="D2310" s="144"/>
      <c r="E2310" s="144"/>
      <c r="F2310" s="144"/>
      <c r="G2310" s="144"/>
      <c r="H2310" s="144"/>
      <c r="I2310" s="144"/>
      <c r="J2310" s="144"/>
      <c r="K2310" s="144"/>
      <c r="L2310" s="144"/>
      <c r="M2310" s="144"/>
      <c r="N2310" s="144"/>
      <c r="O2310" s="144"/>
      <c r="P2310" s="144"/>
      <c r="Q2310" s="144"/>
      <c r="R2310" s="144"/>
      <c r="S2310" s="144"/>
    </row>
    <row r="2311" spans="1:19" x14ac:dyDescent="0.3">
      <c r="A2311" s="144"/>
      <c r="B2311" s="144"/>
      <c r="C2311" s="144"/>
      <c r="D2311" s="144"/>
      <c r="E2311" s="144"/>
      <c r="F2311" s="144"/>
      <c r="G2311" s="144"/>
      <c r="H2311" s="144"/>
      <c r="I2311" s="144"/>
      <c r="J2311" s="144"/>
      <c r="K2311" s="144"/>
      <c r="L2311" s="144"/>
      <c r="M2311" s="144"/>
      <c r="N2311" s="144"/>
      <c r="O2311" s="144"/>
      <c r="P2311" s="144"/>
      <c r="Q2311" s="144"/>
      <c r="R2311" s="144"/>
      <c r="S2311" s="144"/>
    </row>
    <row r="2312" spans="1:19" x14ac:dyDescent="0.3">
      <c r="A2312" s="144"/>
      <c r="B2312" s="144"/>
      <c r="C2312" s="144"/>
      <c r="D2312" s="144"/>
      <c r="E2312" s="144"/>
      <c r="F2312" s="144"/>
      <c r="G2312" s="144"/>
      <c r="H2312" s="144"/>
      <c r="I2312" s="144"/>
      <c r="J2312" s="144"/>
      <c r="K2312" s="144"/>
      <c r="L2312" s="144"/>
      <c r="M2312" s="144"/>
      <c r="N2312" s="144"/>
      <c r="O2312" s="144"/>
      <c r="P2312" s="144"/>
      <c r="Q2312" s="144"/>
      <c r="R2312" s="144"/>
      <c r="S2312" s="144"/>
    </row>
    <row r="2313" spans="1:19" x14ac:dyDescent="0.3">
      <c r="A2313" s="144"/>
      <c r="B2313" s="144"/>
      <c r="C2313" s="144"/>
      <c r="D2313" s="144"/>
      <c r="E2313" s="144"/>
      <c r="F2313" s="144"/>
      <c r="G2313" s="144"/>
      <c r="H2313" s="144"/>
      <c r="I2313" s="144"/>
      <c r="J2313" s="144"/>
      <c r="K2313" s="144"/>
      <c r="L2313" s="144"/>
      <c r="M2313" s="144"/>
      <c r="N2313" s="144"/>
      <c r="O2313" s="144"/>
      <c r="P2313" s="144"/>
      <c r="Q2313" s="144"/>
      <c r="R2313" s="144"/>
      <c r="S2313" s="144"/>
    </row>
    <row r="2314" spans="1:19" x14ac:dyDescent="0.3">
      <c r="A2314" s="144"/>
      <c r="B2314" s="144"/>
      <c r="C2314" s="144"/>
      <c r="D2314" s="144"/>
      <c r="E2314" s="144"/>
      <c r="F2314" s="144"/>
      <c r="G2314" s="144"/>
      <c r="H2314" s="144"/>
      <c r="I2314" s="144"/>
      <c r="J2314" s="144"/>
      <c r="K2314" s="144"/>
      <c r="L2314" s="144"/>
      <c r="M2314" s="144"/>
      <c r="N2314" s="144"/>
      <c r="O2314" s="144"/>
      <c r="P2314" s="144"/>
      <c r="Q2314" s="144"/>
      <c r="R2314" s="144"/>
      <c r="S2314" s="144"/>
    </row>
    <row r="2315" spans="1:19" x14ac:dyDescent="0.3">
      <c r="A2315" s="144"/>
      <c r="B2315" s="144"/>
      <c r="C2315" s="144"/>
      <c r="D2315" s="144"/>
      <c r="E2315" s="144"/>
      <c r="F2315" s="144"/>
      <c r="G2315" s="144"/>
      <c r="H2315" s="144"/>
      <c r="I2315" s="144"/>
      <c r="J2315" s="144"/>
      <c r="K2315" s="144"/>
      <c r="L2315" s="144"/>
      <c r="M2315" s="144"/>
      <c r="N2315" s="144"/>
      <c r="O2315" s="144"/>
      <c r="P2315" s="144"/>
      <c r="Q2315" s="144"/>
      <c r="R2315" s="144"/>
      <c r="S2315" s="144"/>
    </row>
    <row r="2316" spans="1:19" x14ac:dyDescent="0.3">
      <c r="A2316" s="144"/>
      <c r="B2316" s="144"/>
      <c r="C2316" s="144"/>
      <c r="D2316" s="144"/>
      <c r="E2316" s="144"/>
      <c r="F2316" s="144"/>
      <c r="G2316" s="144"/>
      <c r="H2316" s="144"/>
      <c r="I2316" s="144"/>
      <c r="J2316" s="144"/>
      <c r="K2316" s="144"/>
      <c r="L2316" s="144"/>
      <c r="M2316" s="144"/>
      <c r="N2316" s="144"/>
      <c r="O2316" s="144"/>
      <c r="P2316" s="144"/>
      <c r="Q2316" s="144"/>
      <c r="R2316" s="144"/>
      <c r="S2316" s="144"/>
    </row>
    <row r="2317" spans="1:19" x14ac:dyDescent="0.3">
      <c r="A2317" s="144"/>
      <c r="B2317" s="144"/>
      <c r="C2317" s="144"/>
      <c r="D2317" s="144"/>
      <c r="E2317" s="144"/>
      <c r="F2317" s="144"/>
      <c r="G2317" s="144"/>
      <c r="H2317" s="144"/>
      <c r="I2317" s="144"/>
      <c r="J2317" s="144"/>
      <c r="K2317" s="144"/>
      <c r="L2317" s="144"/>
      <c r="M2317" s="144"/>
      <c r="N2317" s="144"/>
      <c r="O2317" s="144"/>
      <c r="P2317" s="144"/>
      <c r="Q2317" s="144"/>
      <c r="R2317" s="144"/>
      <c r="S2317" s="144"/>
    </row>
    <row r="2318" spans="1:19" x14ac:dyDescent="0.3">
      <c r="A2318" s="144"/>
      <c r="B2318" s="144"/>
      <c r="C2318" s="144"/>
      <c r="D2318" s="144"/>
      <c r="E2318" s="144"/>
      <c r="F2318" s="144"/>
      <c r="G2318" s="144"/>
      <c r="H2318" s="144"/>
      <c r="I2318" s="144"/>
      <c r="J2318" s="144"/>
      <c r="K2318" s="144"/>
      <c r="L2318" s="144"/>
      <c r="M2318" s="144"/>
      <c r="N2318" s="144"/>
      <c r="O2318" s="144"/>
      <c r="P2318" s="144"/>
      <c r="Q2318" s="144"/>
      <c r="R2318" s="144"/>
      <c r="S2318" s="144"/>
    </row>
    <row r="2319" spans="1:19" x14ac:dyDescent="0.3">
      <c r="A2319" s="144"/>
      <c r="B2319" s="144"/>
      <c r="C2319" s="144"/>
      <c r="D2319" s="144"/>
      <c r="E2319" s="144"/>
      <c r="F2319" s="144"/>
      <c r="G2319" s="144"/>
      <c r="H2319" s="144"/>
      <c r="I2319" s="144"/>
      <c r="J2319" s="144"/>
      <c r="K2319" s="144"/>
      <c r="L2319" s="144"/>
      <c r="M2319" s="144"/>
      <c r="N2319" s="144"/>
      <c r="O2319" s="144"/>
      <c r="P2319" s="144"/>
      <c r="Q2319" s="144"/>
      <c r="R2319" s="144"/>
      <c r="S2319" s="144"/>
    </row>
    <row r="2320" spans="1:19" x14ac:dyDescent="0.3">
      <c r="A2320" s="144"/>
      <c r="B2320" s="144"/>
      <c r="C2320" s="144"/>
      <c r="D2320" s="144"/>
      <c r="E2320" s="144"/>
      <c r="F2320" s="144"/>
      <c r="G2320" s="144"/>
      <c r="H2320" s="144"/>
      <c r="I2320" s="144"/>
      <c r="J2320" s="144"/>
      <c r="K2320" s="144"/>
      <c r="L2320" s="144"/>
      <c r="M2320" s="144"/>
      <c r="N2320" s="144"/>
      <c r="O2320" s="144"/>
      <c r="P2320" s="144"/>
      <c r="Q2320" s="144"/>
      <c r="R2320" s="144"/>
      <c r="S2320" s="144"/>
    </row>
    <row r="2321" spans="1:19" x14ac:dyDescent="0.3">
      <c r="A2321" s="144"/>
      <c r="B2321" s="144"/>
      <c r="C2321" s="144"/>
      <c r="D2321" s="144"/>
      <c r="E2321" s="144"/>
      <c r="F2321" s="144"/>
      <c r="G2321" s="144"/>
      <c r="H2321" s="144"/>
      <c r="I2321" s="144"/>
      <c r="J2321" s="144"/>
      <c r="K2321" s="144"/>
      <c r="L2321" s="144"/>
      <c r="M2321" s="144"/>
      <c r="N2321" s="144"/>
      <c r="O2321" s="144"/>
      <c r="P2321" s="144"/>
      <c r="Q2321" s="144"/>
      <c r="R2321" s="144"/>
      <c r="S2321" s="144"/>
    </row>
    <row r="2322" spans="1:19" x14ac:dyDescent="0.3">
      <c r="A2322" s="144"/>
      <c r="B2322" s="144"/>
      <c r="C2322" s="144"/>
      <c r="D2322" s="144"/>
      <c r="E2322" s="144"/>
      <c r="F2322" s="144"/>
      <c r="G2322" s="144"/>
      <c r="H2322" s="144"/>
      <c r="I2322" s="144"/>
      <c r="J2322" s="144"/>
      <c r="K2322" s="144"/>
      <c r="L2322" s="144"/>
      <c r="M2322" s="144"/>
      <c r="N2322" s="144"/>
      <c r="O2322" s="144"/>
      <c r="P2322" s="144"/>
      <c r="Q2322" s="144"/>
      <c r="R2322" s="144"/>
      <c r="S2322" s="144"/>
    </row>
    <row r="2323" spans="1:19" x14ac:dyDescent="0.3">
      <c r="A2323" s="144"/>
      <c r="B2323" s="144"/>
      <c r="C2323" s="144"/>
      <c r="D2323" s="144"/>
      <c r="E2323" s="144"/>
      <c r="F2323" s="144"/>
      <c r="G2323" s="144"/>
      <c r="H2323" s="144"/>
      <c r="I2323" s="144"/>
      <c r="J2323" s="144"/>
      <c r="K2323" s="144"/>
      <c r="L2323" s="144"/>
      <c r="M2323" s="144"/>
      <c r="N2323" s="144"/>
      <c r="O2323" s="144"/>
      <c r="P2323" s="144"/>
      <c r="Q2323" s="144"/>
      <c r="R2323" s="144"/>
      <c r="S2323" s="144"/>
    </row>
    <row r="2324" spans="1:19" x14ac:dyDescent="0.3">
      <c r="A2324" s="144"/>
      <c r="B2324" s="144"/>
      <c r="C2324" s="144"/>
      <c r="D2324" s="144"/>
      <c r="E2324" s="144"/>
      <c r="F2324" s="144"/>
      <c r="G2324" s="144"/>
      <c r="H2324" s="144"/>
      <c r="I2324" s="144"/>
      <c r="J2324" s="144"/>
      <c r="K2324" s="144"/>
      <c r="L2324" s="144"/>
      <c r="M2324" s="144"/>
      <c r="N2324" s="144"/>
      <c r="O2324" s="144"/>
      <c r="P2324" s="144"/>
      <c r="Q2324" s="144"/>
      <c r="R2324" s="144"/>
      <c r="S2324" s="144"/>
    </row>
    <row r="2325" spans="1:19" x14ac:dyDescent="0.3">
      <c r="A2325" s="144"/>
      <c r="B2325" s="144"/>
      <c r="C2325" s="144"/>
      <c r="D2325" s="144"/>
      <c r="E2325" s="144"/>
      <c r="F2325" s="144"/>
      <c r="G2325" s="144"/>
      <c r="H2325" s="144"/>
      <c r="I2325" s="144"/>
      <c r="J2325" s="144"/>
      <c r="K2325" s="144"/>
      <c r="L2325" s="144"/>
      <c r="M2325" s="144"/>
      <c r="N2325" s="144"/>
      <c r="O2325" s="144"/>
      <c r="P2325" s="144"/>
      <c r="Q2325" s="144"/>
      <c r="R2325" s="144"/>
      <c r="S2325" s="144"/>
    </row>
    <row r="2326" spans="1:19" x14ac:dyDescent="0.3">
      <c r="A2326" s="144"/>
      <c r="B2326" s="144"/>
      <c r="C2326" s="144"/>
      <c r="D2326" s="144"/>
      <c r="E2326" s="144"/>
      <c r="F2326" s="144"/>
      <c r="G2326" s="144"/>
      <c r="H2326" s="144"/>
      <c r="I2326" s="144"/>
      <c r="J2326" s="144"/>
      <c r="K2326" s="144"/>
      <c r="L2326" s="144"/>
      <c r="M2326" s="144"/>
      <c r="N2326" s="144"/>
      <c r="O2326" s="144"/>
      <c r="P2326" s="144"/>
      <c r="Q2326" s="144"/>
      <c r="R2326" s="144"/>
      <c r="S2326" s="144"/>
    </row>
    <row r="2327" spans="1:19" x14ac:dyDescent="0.3">
      <c r="A2327" s="144"/>
      <c r="B2327" s="144"/>
      <c r="C2327" s="144"/>
      <c r="D2327" s="144"/>
      <c r="E2327" s="144"/>
      <c r="F2327" s="144"/>
      <c r="G2327" s="144"/>
      <c r="H2327" s="144"/>
      <c r="I2327" s="144"/>
      <c r="J2327" s="144"/>
      <c r="K2327" s="144"/>
      <c r="L2327" s="144"/>
      <c r="M2327" s="144"/>
      <c r="N2327" s="144"/>
      <c r="O2327" s="144"/>
      <c r="P2327" s="144"/>
      <c r="Q2327" s="144"/>
      <c r="R2327" s="144"/>
      <c r="S2327" s="144"/>
    </row>
    <row r="2328" spans="1:19" x14ac:dyDescent="0.3">
      <c r="A2328" s="144"/>
      <c r="B2328" s="144"/>
      <c r="C2328" s="144"/>
      <c r="D2328" s="144"/>
      <c r="E2328" s="144"/>
      <c r="F2328" s="144"/>
      <c r="G2328" s="144"/>
      <c r="H2328" s="144"/>
      <c r="I2328" s="144"/>
      <c r="J2328" s="144"/>
      <c r="K2328" s="144"/>
      <c r="L2328" s="144"/>
      <c r="M2328" s="144"/>
      <c r="N2328" s="144"/>
      <c r="O2328" s="144"/>
      <c r="P2328" s="144"/>
      <c r="Q2328" s="144"/>
      <c r="R2328" s="144"/>
      <c r="S2328" s="144"/>
    </row>
    <row r="2329" spans="1:19" x14ac:dyDescent="0.3">
      <c r="A2329" s="144"/>
      <c r="B2329" s="144"/>
      <c r="C2329" s="144"/>
      <c r="D2329" s="144"/>
      <c r="E2329" s="144"/>
      <c r="F2329" s="144"/>
      <c r="G2329" s="144"/>
      <c r="H2329" s="144"/>
      <c r="I2329" s="144"/>
      <c r="J2329" s="144"/>
      <c r="K2329" s="144"/>
      <c r="L2329" s="144"/>
      <c r="M2329" s="144"/>
      <c r="N2329" s="144"/>
      <c r="O2329" s="144"/>
      <c r="P2329" s="144"/>
      <c r="Q2329" s="144"/>
      <c r="R2329" s="144"/>
      <c r="S2329" s="144"/>
    </row>
    <row r="2330" spans="1:19" x14ac:dyDescent="0.3">
      <c r="A2330" s="144"/>
      <c r="B2330" s="144"/>
      <c r="C2330" s="144"/>
      <c r="D2330" s="144"/>
      <c r="E2330" s="144"/>
      <c r="F2330" s="144"/>
      <c r="G2330" s="144"/>
      <c r="H2330" s="144"/>
      <c r="I2330" s="144"/>
      <c r="J2330" s="144"/>
      <c r="K2330" s="144"/>
      <c r="L2330" s="144"/>
      <c r="M2330" s="144"/>
      <c r="N2330" s="144"/>
      <c r="O2330" s="144"/>
      <c r="P2330" s="144"/>
      <c r="Q2330" s="144"/>
      <c r="R2330" s="144"/>
      <c r="S2330" s="144"/>
    </row>
    <row r="2331" spans="1:19" x14ac:dyDescent="0.3">
      <c r="A2331" s="144"/>
      <c r="B2331" s="144"/>
      <c r="C2331" s="144"/>
      <c r="D2331" s="144"/>
      <c r="E2331" s="144"/>
      <c r="F2331" s="144"/>
      <c r="G2331" s="144"/>
      <c r="H2331" s="144"/>
      <c r="I2331" s="144"/>
      <c r="J2331" s="144"/>
      <c r="K2331" s="144"/>
      <c r="L2331" s="144"/>
      <c r="M2331" s="144"/>
      <c r="N2331" s="144"/>
      <c r="O2331" s="144"/>
      <c r="P2331" s="144"/>
      <c r="Q2331" s="144"/>
      <c r="R2331" s="144"/>
      <c r="S2331" s="144"/>
    </row>
    <row r="2332" spans="1:19" x14ac:dyDescent="0.3">
      <c r="A2332" s="144"/>
      <c r="B2332" s="144"/>
      <c r="C2332" s="144"/>
      <c r="D2332" s="144"/>
      <c r="E2332" s="144"/>
      <c r="F2332" s="144"/>
      <c r="G2332" s="144"/>
      <c r="H2332" s="144"/>
      <c r="I2332" s="144"/>
      <c r="J2332" s="144"/>
      <c r="K2332" s="144"/>
      <c r="L2332" s="144"/>
      <c r="M2332" s="144"/>
      <c r="N2332" s="144"/>
      <c r="O2332" s="144"/>
      <c r="P2332" s="144"/>
      <c r="Q2332" s="144"/>
      <c r="R2332" s="144"/>
      <c r="S2332" s="144"/>
    </row>
    <row r="2333" spans="1:19" x14ac:dyDescent="0.3">
      <c r="A2333" s="144"/>
      <c r="B2333" s="144"/>
      <c r="C2333" s="144"/>
      <c r="D2333" s="144"/>
      <c r="E2333" s="144"/>
      <c r="F2333" s="144"/>
      <c r="G2333" s="144"/>
      <c r="H2333" s="144"/>
      <c r="I2333" s="144"/>
      <c r="J2333" s="144"/>
      <c r="K2333" s="144"/>
      <c r="L2333" s="144"/>
      <c r="M2333" s="144"/>
      <c r="N2333" s="144"/>
      <c r="O2333" s="144"/>
      <c r="P2333" s="144"/>
      <c r="Q2333" s="144"/>
      <c r="R2333" s="144"/>
      <c r="S2333" s="144"/>
    </row>
    <row r="2334" spans="1:19" x14ac:dyDescent="0.3">
      <c r="A2334" s="144"/>
      <c r="B2334" s="144"/>
      <c r="C2334" s="144"/>
      <c r="D2334" s="144"/>
      <c r="E2334" s="144"/>
      <c r="F2334" s="144"/>
      <c r="G2334" s="144"/>
      <c r="H2334" s="144"/>
      <c r="I2334" s="144"/>
      <c r="J2334" s="144"/>
      <c r="K2334" s="144"/>
      <c r="L2334" s="144"/>
      <c r="M2334" s="144"/>
      <c r="N2334" s="144"/>
      <c r="O2334" s="144"/>
      <c r="P2334" s="144"/>
      <c r="Q2334" s="144"/>
      <c r="R2334" s="144"/>
      <c r="S2334" s="144"/>
    </row>
    <row r="2335" spans="1:19" x14ac:dyDescent="0.3">
      <c r="A2335" s="144"/>
      <c r="B2335" s="144"/>
      <c r="C2335" s="144"/>
      <c r="D2335" s="144"/>
      <c r="E2335" s="144"/>
      <c r="F2335" s="144"/>
      <c r="G2335" s="144"/>
      <c r="H2335" s="144"/>
      <c r="I2335" s="144"/>
      <c r="J2335" s="144"/>
      <c r="K2335" s="144"/>
      <c r="L2335" s="144"/>
      <c r="M2335" s="144"/>
      <c r="N2335" s="144"/>
      <c r="O2335" s="144"/>
      <c r="P2335" s="144"/>
      <c r="Q2335" s="144"/>
      <c r="R2335" s="144"/>
      <c r="S2335" s="144"/>
    </row>
    <row r="2336" spans="1:19" x14ac:dyDescent="0.3">
      <c r="A2336" s="144"/>
      <c r="B2336" s="144"/>
      <c r="C2336" s="144"/>
      <c r="D2336" s="144"/>
      <c r="E2336" s="144"/>
      <c r="F2336" s="144"/>
      <c r="G2336" s="144"/>
      <c r="H2336" s="144"/>
      <c r="I2336" s="144"/>
      <c r="J2336" s="144"/>
      <c r="K2336" s="144"/>
      <c r="L2336" s="144"/>
      <c r="M2336" s="144"/>
      <c r="N2336" s="144"/>
      <c r="O2336" s="144"/>
      <c r="P2336" s="144"/>
      <c r="Q2336" s="144"/>
      <c r="R2336" s="144"/>
      <c r="S2336" s="144"/>
    </row>
    <row r="2337" spans="1:19" x14ac:dyDescent="0.3">
      <c r="A2337" s="144"/>
      <c r="B2337" s="144"/>
      <c r="C2337" s="144"/>
      <c r="D2337" s="144"/>
      <c r="E2337" s="144"/>
      <c r="F2337" s="144"/>
      <c r="G2337" s="144"/>
      <c r="H2337" s="144"/>
      <c r="I2337" s="144"/>
      <c r="J2337" s="144"/>
      <c r="K2337" s="144"/>
      <c r="L2337" s="144"/>
      <c r="M2337" s="144"/>
      <c r="N2337" s="144"/>
      <c r="O2337" s="144"/>
      <c r="P2337" s="144"/>
      <c r="Q2337" s="144"/>
      <c r="R2337" s="144"/>
      <c r="S2337" s="144"/>
    </row>
    <row r="2338" spans="1:19" x14ac:dyDescent="0.3">
      <c r="A2338" s="144"/>
      <c r="B2338" s="144"/>
      <c r="C2338" s="144"/>
      <c r="D2338" s="144"/>
      <c r="E2338" s="144"/>
      <c r="F2338" s="144"/>
      <c r="G2338" s="144"/>
      <c r="H2338" s="144"/>
      <c r="I2338" s="144"/>
      <c r="J2338" s="144"/>
      <c r="K2338" s="144"/>
      <c r="L2338" s="144"/>
      <c r="M2338" s="144"/>
      <c r="N2338" s="144"/>
      <c r="O2338" s="144"/>
      <c r="P2338" s="144"/>
      <c r="Q2338" s="144"/>
      <c r="R2338" s="144"/>
      <c r="S2338" s="144"/>
    </row>
    <row r="2339" spans="1:19" x14ac:dyDescent="0.3">
      <c r="A2339" s="144"/>
      <c r="B2339" s="144"/>
      <c r="C2339" s="144"/>
      <c r="D2339" s="144"/>
      <c r="E2339" s="144"/>
      <c r="F2339" s="144"/>
      <c r="G2339" s="144"/>
      <c r="H2339" s="144"/>
      <c r="I2339" s="144"/>
      <c r="J2339" s="144"/>
      <c r="K2339" s="144"/>
      <c r="L2339" s="144"/>
      <c r="M2339" s="144"/>
      <c r="N2339" s="144"/>
      <c r="O2339" s="144"/>
      <c r="P2339" s="144"/>
      <c r="Q2339" s="144"/>
      <c r="R2339" s="144"/>
      <c r="S2339" s="144"/>
    </row>
    <row r="2340" spans="1:19" x14ac:dyDescent="0.3">
      <c r="A2340" s="144"/>
      <c r="B2340" s="144"/>
      <c r="C2340" s="144"/>
      <c r="D2340" s="144"/>
      <c r="E2340" s="144"/>
      <c r="F2340" s="144"/>
      <c r="G2340" s="144"/>
      <c r="H2340" s="144"/>
      <c r="I2340" s="144"/>
      <c r="J2340" s="144"/>
      <c r="K2340" s="144"/>
      <c r="L2340" s="144"/>
      <c r="M2340" s="144"/>
      <c r="N2340" s="144"/>
      <c r="O2340" s="144"/>
      <c r="P2340" s="144"/>
      <c r="Q2340" s="144"/>
      <c r="R2340" s="144"/>
      <c r="S2340" s="144"/>
    </row>
    <row r="2341" spans="1:19" x14ac:dyDescent="0.3">
      <c r="A2341" s="144"/>
      <c r="B2341" s="144"/>
      <c r="C2341" s="144"/>
      <c r="D2341" s="144"/>
      <c r="E2341" s="144"/>
      <c r="F2341" s="144"/>
      <c r="G2341" s="144"/>
      <c r="H2341" s="144"/>
      <c r="I2341" s="144"/>
      <c r="J2341" s="144"/>
      <c r="K2341" s="144"/>
      <c r="L2341" s="144"/>
      <c r="M2341" s="144"/>
      <c r="N2341" s="144"/>
      <c r="O2341" s="144"/>
      <c r="P2341" s="144"/>
      <c r="Q2341" s="144"/>
      <c r="R2341" s="144"/>
      <c r="S2341" s="144"/>
    </row>
    <row r="2342" spans="1:19" x14ac:dyDescent="0.3">
      <c r="A2342" s="144"/>
      <c r="B2342" s="144"/>
      <c r="C2342" s="144"/>
      <c r="D2342" s="144"/>
      <c r="E2342" s="144"/>
      <c r="F2342" s="144"/>
      <c r="G2342" s="144"/>
      <c r="H2342" s="144"/>
      <c r="I2342" s="144"/>
      <c r="J2342" s="144"/>
      <c r="K2342" s="144"/>
      <c r="L2342" s="144"/>
      <c r="M2342" s="144"/>
      <c r="N2342" s="144"/>
      <c r="O2342" s="144"/>
      <c r="P2342" s="144"/>
      <c r="Q2342" s="144"/>
      <c r="R2342" s="144"/>
      <c r="S2342" s="144"/>
    </row>
    <row r="2343" spans="1:19" x14ac:dyDescent="0.3">
      <c r="A2343" s="144"/>
      <c r="B2343" s="144"/>
      <c r="C2343" s="144"/>
      <c r="D2343" s="144"/>
      <c r="E2343" s="144"/>
      <c r="F2343" s="144"/>
      <c r="G2343" s="144"/>
      <c r="H2343" s="144"/>
      <c r="I2343" s="144"/>
      <c r="J2343" s="144"/>
      <c r="K2343" s="144"/>
      <c r="L2343" s="144"/>
      <c r="M2343" s="144"/>
      <c r="N2343" s="144"/>
      <c r="O2343" s="144"/>
      <c r="P2343" s="144"/>
      <c r="Q2343" s="144"/>
      <c r="R2343" s="144"/>
      <c r="S2343" s="144"/>
    </row>
    <row r="2344" spans="1:19" x14ac:dyDescent="0.3">
      <c r="A2344" s="144"/>
      <c r="B2344" s="144"/>
      <c r="C2344" s="144"/>
      <c r="D2344" s="144"/>
      <c r="E2344" s="144"/>
      <c r="F2344" s="144"/>
      <c r="G2344" s="144"/>
      <c r="H2344" s="144"/>
      <c r="I2344" s="144"/>
      <c r="J2344" s="144"/>
      <c r="K2344" s="144"/>
      <c r="L2344" s="144"/>
      <c r="M2344" s="144"/>
      <c r="N2344" s="144"/>
      <c r="O2344" s="144"/>
      <c r="P2344" s="144"/>
      <c r="Q2344" s="144"/>
      <c r="R2344" s="144"/>
      <c r="S2344" s="144"/>
    </row>
    <row r="2345" spans="1:19" x14ac:dyDescent="0.3">
      <c r="A2345" s="144"/>
      <c r="B2345" s="144"/>
      <c r="C2345" s="144"/>
      <c r="D2345" s="144"/>
      <c r="E2345" s="144"/>
      <c r="F2345" s="144"/>
      <c r="G2345" s="144"/>
      <c r="H2345" s="144"/>
      <c r="I2345" s="144"/>
      <c r="J2345" s="144"/>
      <c r="K2345" s="144"/>
      <c r="L2345" s="144"/>
      <c r="M2345" s="144"/>
      <c r="N2345" s="144"/>
      <c r="O2345" s="144"/>
      <c r="P2345" s="144"/>
      <c r="Q2345" s="144"/>
      <c r="R2345" s="144"/>
      <c r="S2345" s="144"/>
    </row>
    <row r="2346" spans="1:19" x14ac:dyDescent="0.3">
      <c r="A2346" s="144"/>
      <c r="B2346" s="144"/>
      <c r="C2346" s="144"/>
      <c r="D2346" s="144"/>
      <c r="E2346" s="144"/>
      <c r="F2346" s="144"/>
      <c r="G2346" s="144"/>
      <c r="H2346" s="144"/>
      <c r="I2346" s="144"/>
      <c r="J2346" s="144"/>
      <c r="K2346" s="144"/>
      <c r="L2346" s="144"/>
      <c r="M2346" s="144"/>
      <c r="N2346" s="144"/>
      <c r="O2346" s="144"/>
      <c r="P2346" s="144"/>
      <c r="Q2346" s="144"/>
      <c r="R2346" s="144"/>
      <c r="S2346" s="144"/>
    </row>
    <row r="2347" spans="1:19" x14ac:dyDescent="0.3">
      <c r="A2347" s="144"/>
      <c r="B2347" s="144"/>
      <c r="C2347" s="144"/>
      <c r="D2347" s="144"/>
      <c r="E2347" s="144"/>
      <c r="F2347" s="144"/>
      <c r="G2347" s="144"/>
      <c r="H2347" s="144"/>
      <c r="I2347" s="144"/>
      <c r="J2347" s="144"/>
      <c r="K2347" s="144"/>
      <c r="L2347" s="144"/>
      <c r="M2347" s="144"/>
      <c r="N2347" s="144"/>
      <c r="O2347" s="144"/>
      <c r="P2347" s="144"/>
      <c r="Q2347" s="144"/>
      <c r="R2347" s="144"/>
      <c r="S2347" s="144"/>
    </row>
    <row r="2348" spans="1:19" x14ac:dyDescent="0.3">
      <c r="A2348" s="144"/>
      <c r="B2348" s="144"/>
      <c r="C2348" s="144"/>
      <c r="D2348" s="144"/>
      <c r="E2348" s="144"/>
      <c r="F2348" s="144"/>
      <c r="G2348" s="144"/>
      <c r="H2348" s="144"/>
      <c r="I2348" s="144"/>
      <c r="J2348" s="144"/>
      <c r="K2348" s="144"/>
      <c r="L2348" s="144"/>
      <c r="M2348" s="144"/>
      <c r="N2348" s="144"/>
      <c r="O2348" s="144"/>
      <c r="P2348" s="144"/>
      <c r="Q2348" s="144"/>
      <c r="R2348" s="144"/>
      <c r="S2348" s="144"/>
    </row>
    <row r="2349" spans="1:19" x14ac:dyDescent="0.3">
      <c r="A2349" s="144"/>
      <c r="B2349" s="144"/>
      <c r="C2349" s="144"/>
      <c r="D2349" s="144"/>
      <c r="E2349" s="144"/>
      <c r="F2349" s="144"/>
      <c r="G2349" s="144"/>
      <c r="H2349" s="144"/>
      <c r="I2349" s="144"/>
      <c r="J2349" s="144"/>
      <c r="K2349" s="144"/>
      <c r="L2349" s="144"/>
      <c r="M2349" s="144"/>
      <c r="N2349" s="144"/>
      <c r="O2349" s="144"/>
      <c r="P2349" s="144"/>
      <c r="Q2349" s="144"/>
      <c r="R2349" s="144"/>
      <c r="S2349" s="144"/>
    </row>
    <row r="2350" spans="1:19" x14ac:dyDescent="0.3">
      <c r="A2350" s="144"/>
      <c r="B2350" s="144"/>
      <c r="C2350" s="144"/>
      <c r="D2350" s="144"/>
      <c r="E2350" s="144"/>
      <c r="F2350" s="144"/>
      <c r="G2350" s="144"/>
      <c r="H2350" s="144"/>
      <c r="I2350" s="144"/>
      <c r="J2350" s="144"/>
      <c r="K2350" s="144"/>
      <c r="L2350" s="144"/>
      <c r="M2350" s="144"/>
      <c r="N2350" s="144"/>
      <c r="O2350" s="144"/>
      <c r="P2350" s="144"/>
      <c r="Q2350" s="144"/>
      <c r="R2350" s="144"/>
      <c r="S2350" s="144"/>
    </row>
    <row r="2351" spans="1:19" x14ac:dyDescent="0.3">
      <c r="A2351" s="144"/>
      <c r="B2351" s="144"/>
      <c r="C2351" s="144"/>
      <c r="D2351" s="144"/>
      <c r="E2351" s="144"/>
      <c r="F2351" s="144"/>
      <c r="G2351" s="144"/>
      <c r="H2351" s="144"/>
      <c r="I2351" s="144"/>
      <c r="J2351" s="144"/>
      <c r="K2351" s="144"/>
      <c r="L2351" s="144"/>
      <c r="M2351" s="144"/>
      <c r="N2351" s="144"/>
      <c r="O2351" s="144"/>
      <c r="P2351" s="144"/>
      <c r="Q2351" s="144"/>
      <c r="R2351" s="144"/>
      <c r="S2351" s="144"/>
    </row>
    <row r="2352" spans="1:19" x14ac:dyDescent="0.3">
      <c r="A2352" s="144"/>
      <c r="B2352" s="144"/>
      <c r="C2352" s="144"/>
      <c r="D2352" s="144"/>
      <c r="E2352" s="144"/>
      <c r="F2352" s="144"/>
      <c r="G2352" s="144"/>
      <c r="H2352" s="144"/>
      <c r="I2352" s="144"/>
      <c r="J2352" s="144"/>
      <c r="K2352" s="144"/>
      <c r="L2352" s="144"/>
      <c r="M2352" s="144"/>
      <c r="N2352" s="144"/>
      <c r="O2352" s="144"/>
      <c r="P2352" s="144"/>
      <c r="Q2352" s="144"/>
      <c r="R2352" s="144"/>
      <c r="S2352" s="144"/>
    </row>
    <row r="2353" spans="1:19" x14ac:dyDescent="0.3">
      <c r="A2353" s="144"/>
      <c r="B2353" s="144"/>
      <c r="C2353" s="144"/>
      <c r="D2353" s="144"/>
      <c r="E2353" s="144"/>
      <c r="F2353" s="144"/>
      <c r="G2353" s="144"/>
      <c r="H2353" s="144"/>
      <c r="I2353" s="144"/>
      <c r="J2353" s="144"/>
      <c r="K2353" s="144"/>
      <c r="L2353" s="144"/>
      <c r="M2353" s="144"/>
      <c r="N2353" s="144"/>
      <c r="O2353" s="144"/>
      <c r="P2353" s="144"/>
      <c r="Q2353" s="144"/>
      <c r="R2353" s="144"/>
      <c r="S2353" s="144"/>
    </row>
    <row r="2354" spans="1:19" x14ac:dyDescent="0.3">
      <c r="A2354" s="144"/>
      <c r="B2354" s="144"/>
      <c r="C2354" s="144"/>
      <c r="D2354" s="144"/>
      <c r="E2354" s="144"/>
      <c r="F2354" s="144"/>
      <c r="G2354" s="144"/>
      <c r="H2354" s="144"/>
      <c r="I2354" s="144"/>
      <c r="J2354" s="144"/>
      <c r="K2354" s="144"/>
      <c r="L2354" s="144"/>
      <c r="M2354" s="144"/>
      <c r="N2354" s="144"/>
      <c r="O2354" s="144"/>
      <c r="P2354" s="144"/>
      <c r="Q2354" s="144"/>
      <c r="R2354" s="144"/>
      <c r="S2354" s="144"/>
    </row>
    <row r="2355" spans="1:19" x14ac:dyDescent="0.3">
      <c r="A2355" s="144"/>
      <c r="B2355" s="144"/>
      <c r="C2355" s="144"/>
      <c r="D2355" s="144"/>
      <c r="E2355" s="144"/>
      <c r="F2355" s="144"/>
      <c r="G2355" s="144"/>
      <c r="H2355" s="144"/>
      <c r="I2355" s="144"/>
      <c r="J2355" s="144"/>
      <c r="K2355" s="144"/>
      <c r="L2355" s="144"/>
      <c r="M2355" s="144"/>
      <c r="N2355" s="144"/>
      <c r="O2355" s="144"/>
      <c r="P2355" s="144"/>
      <c r="Q2355" s="144"/>
      <c r="R2355" s="144"/>
      <c r="S2355" s="144"/>
    </row>
    <row r="2356" spans="1:19" x14ac:dyDescent="0.3">
      <c r="A2356" s="144"/>
      <c r="B2356" s="144"/>
      <c r="C2356" s="144"/>
      <c r="D2356" s="144"/>
      <c r="E2356" s="144"/>
      <c r="F2356" s="144"/>
      <c r="G2356" s="144"/>
      <c r="H2356" s="144"/>
      <c r="I2356" s="144"/>
      <c r="J2356" s="144"/>
      <c r="K2356" s="144"/>
      <c r="L2356" s="144"/>
      <c r="M2356" s="144"/>
      <c r="N2356" s="144"/>
      <c r="O2356" s="144"/>
      <c r="P2356" s="144"/>
      <c r="Q2356" s="144"/>
      <c r="R2356" s="144"/>
      <c r="S2356" s="144"/>
    </row>
    <row r="2357" spans="1:19" x14ac:dyDescent="0.3">
      <c r="A2357" s="144"/>
      <c r="B2357" s="144"/>
      <c r="C2357" s="144"/>
      <c r="D2357" s="144"/>
      <c r="E2357" s="144"/>
      <c r="F2357" s="144"/>
      <c r="G2357" s="144"/>
      <c r="H2357" s="144"/>
      <c r="I2357" s="144"/>
      <c r="J2357" s="144"/>
      <c r="K2357" s="144"/>
      <c r="L2357" s="144"/>
      <c r="M2357" s="144"/>
      <c r="N2357" s="144"/>
      <c r="O2357" s="144"/>
      <c r="P2357" s="144"/>
      <c r="Q2357" s="144"/>
      <c r="R2357" s="144"/>
      <c r="S2357" s="144"/>
    </row>
    <row r="2358" spans="1:19" x14ac:dyDescent="0.3">
      <c r="A2358" s="144"/>
      <c r="B2358" s="144"/>
      <c r="C2358" s="144"/>
      <c r="D2358" s="144"/>
      <c r="E2358" s="144"/>
      <c r="F2358" s="144"/>
      <c r="G2358" s="144"/>
      <c r="H2358" s="144"/>
      <c r="I2358" s="144"/>
      <c r="J2358" s="144"/>
      <c r="K2358" s="144"/>
      <c r="L2358" s="144"/>
      <c r="M2358" s="144"/>
      <c r="N2358" s="144"/>
      <c r="O2358" s="144"/>
      <c r="P2358" s="144"/>
      <c r="Q2358" s="144"/>
      <c r="R2358" s="144"/>
      <c r="S2358" s="144"/>
    </row>
    <row r="2359" spans="1:19" x14ac:dyDescent="0.3">
      <c r="A2359" s="144"/>
      <c r="B2359" s="144"/>
      <c r="C2359" s="144"/>
      <c r="D2359" s="144"/>
      <c r="E2359" s="144"/>
      <c r="F2359" s="144"/>
      <c r="G2359" s="144"/>
      <c r="H2359" s="144"/>
      <c r="I2359" s="144"/>
      <c r="J2359" s="144"/>
      <c r="K2359" s="144"/>
      <c r="L2359" s="144"/>
      <c r="M2359" s="144"/>
      <c r="N2359" s="144"/>
      <c r="O2359" s="144"/>
      <c r="P2359" s="144"/>
      <c r="Q2359" s="144"/>
      <c r="R2359" s="144"/>
      <c r="S2359" s="144"/>
    </row>
    <row r="2360" spans="1:19" x14ac:dyDescent="0.3">
      <c r="A2360" s="144"/>
      <c r="B2360" s="144"/>
      <c r="C2360" s="144"/>
      <c r="D2360" s="144"/>
      <c r="E2360" s="144"/>
      <c r="F2360" s="144"/>
      <c r="G2360" s="144"/>
      <c r="H2360" s="144"/>
      <c r="I2360" s="144"/>
      <c r="J2360" s="144"/>
      <c r="K2360" s="144"/>
      <c r="L2360" s="144"/>
      <c r="M2360" s="144"/>
      <c r="N2360" s="144"/>
      <c r="O2360" s="144"/>
      <c r="P2360" s="144"/>
      <c r="Q2360" s="144"/>
      <c r="R2360" s="144"/>
      <c r="S2360" s="144"/>
    </row>
    <row r="2361" spans="1:19" x14ac:dyDescent="0.3">
      <c r="A2361" s="144"/>
      <c r="B2361" s="144"/>
      <c r="C2361" s="144"/>
      <c r="D2361" s="144"/>
      <c r="E2361" s="144"/>
      <c r="F2361" s="144"/>
      <c r="G2361" s="144"/>
      <c r="H2361" s="144"/>
      <c r="I2361" s="144"/>
      <c r="J2361" s="144"/>
      <c r="K2361" s="144"/>
      <c r="L2361" s="144"/>
      <c r="M2361" s="144"/>
      <c r="N2361" s="144"/>
      <c r="O2361" s="144"/>
      <c r="P2361" s="144"/>
      <c r="Q2361" s="144"/>
      <c r="R2361" s="144"/>
      <c r="S2361" s="144"/>
    </row>
    <row r="2362" spans="1:19" x14ac:dyDescent="0.3">
      <c r="A2362" s="144"/>
      <c r="B2362" s="144"/>
      <c r="C2362" s="144"/>
      <c r="D2362" s="144"/>
      <c r="E2362" s="144"/>
      <c r="F2362" s="144"/>
      <c r="G2362" s="144"/>
      <c r="H2362" s="144"/>
      <c r="I2362" s="144"/>
      <c r="J2362" s="144"/>
      <c r="K2362" s="144"/>
      <c r="L2362" s="144"/>
      <c r="M2362" s="144"/>
      <c r="N2362" s="144"/>
      <c r="O2362" s="144"/>
      <c r="P2362" s="144"/>
      <c r="Q2362" s="144"/>
      <c r="R2362" s="144"/>
      <c r="S2362" s="144"/>
    </row>
    <row r="2363" spans="1:19" x14ac:dyDescent="0.3">
      <c r="A2363" s="144"/>
      <c r="B2363" s="144"/>
      <c r="C2363" s="144"/>
      <c r="D2363" s="144"/>
      <c r="E2363" s="144"/>
      <c r="F2363" s="144"/>
      <c r="G2363" s="144"/>
      <c r="H2363" s="144"/>
      <c r="I2363" s="144"/>
      <c r="J2363" s="144"/>
      <c r="K2363" s="144"/>
      <c r="L2363" s="144"/>
      <c r="M2363" s="144"/>
      <c r="N2363" s="144"/>
      <c r="O2363" s="144"/>
      <c r="P2363" s="144"/>
      <c r="Q2363" s="144"/>
      <c r="R2363" s="144"/>
      <c r="S2363" s="144"/>
    </row>
    <row r="2364" spans="1:19" x14ac:dyDescent="0.3">
      <c r="A2364" s="144"/>
      <c r="B2364" s="144"/>
      <c r="C2364" s="144"/>
      <c r="D2364" s="144"/>
      <c r="E2364" s="144"/>
      <c r="F2364" s="144"/>
      <c r="G2364" s="144"/>
      <c r="H2364" s="144"/>
      <c r="I2364" s="144"/>
      <c r="J2364" s="144"/>
      <c r="K2364" s="144"/>
      <c r="L2364" s="144"/>
      <c r="M2364" s="144"/>
      <c r="N2364" s="144"/>
      <c r="O2364" s="144"/>
      <c r="P2364" s="144"/>
      <c r="Q2364" s="144"/>
      <c r="R2364" s="144"/>
      <c r="S2364" s="144"/>
    </row>
    <row r="2365" spans="1:19" x14ac:dyDescent="0.3">
      <c r="A2365" s="144"/>
      <c r="B2365" s="144"/>
      <c r="C2365" s="144"/>
      <c r="D2365" s="144"/>
      <c r="E2365" s="144"/>
      <c r="F2365" s="144"/>
      <c r="G2365" s="144"/>
      <c r="H2365" s="144"/>
      <c r="I2365" s="144"/>
      <c r="J2365" s="144"/>
      <c r="K2365" s="144"/>
      <c r="L2365" s="144"/>
      <c r="M2365" s="144"/>
      <c r="N2365" s="144"/>
      <c r="O2365" s="144"/>
      <c r="P2365" s="144"/>
      <c r="Q2365" s="144"/>
      <c r="R2365" s="144"/>
      <c r="S2365" s="144"/>
    </row>
    <row r="2366" spans="1:19" x14ac:dyDescent="0.3">
      <c r="A2366" s="144"/>
      <c r="B2366" s="144"/>
      <c r="C2366" s="144"/>
      <c r="D2366" s="144"/>
      <c r="E2366" s="144"/>
      <c r="F2366" s="144"/>
      <c r="G2366" s="144"/>
      <c r="H2366" s="144"/>
      <c r="I2366" s="144"/>
      <c r="J2366" s="144"/>
      <c r="K2366" s="144"/>
      <c r="L2366" s="144"/>
      <c r="M2366" s="144"/>
      <c r="N2366" s="144"/>
      <c r="O2366" s="144"/>
      <c r="P2366" s="144"/>
      <c r="Q2366" s="144"/>
      <c r="R2366" s="144"/>
      <c r="S2366" s="144"/>
    </row>
    <row r="2367" spans="1:19" x14ac:dyDescent="0.3">
      <c r="A2367" s="144"/>
      <c r="B2367" s="144"/>
      <c r="C2367" s="144"/>
      <c r="D2367" s="144"/>
      <c r="E2367" s="144"/>
      <c r="F2367" s="144"/>
      <c r="G2367" s="144"/>
      <c r="H2367" s="144"/>
      <c r="I2367" s="144"/>
      <c r="J2367" s="144"/>
      <c r="K2367" s="144"/>
      <c r="L2367" s="144"/>
      <c r="M2367" s="144"/>
      <c r="N2367" s="144"/>
      <c r="O2367" s="144"/>
      <c r="P2367" s="144"/>
      <c r="Q2367" s="144"/>
      <c r="R2367" s="144"/>
      <c r="S2367" s="144"/>
    </row>
    <row r="2368" spans="1:19" x14ac:dyDescent="0.3">
      <c r="A2368" s="144"/>
      <c r="B2368" s="144"/>
      <c r="C2368" s="144"/>
      <c r="D2368" s="144"/>
      <c r="E2368" s="144"/>
      <c r="F2368" s="144"/>
      <c r="G2368" s="144"/>
      <c r="H2368" s="144"/>
      <c r="I2368" s="144"/>
      <c r="J2368" s="144"/>
      <c r="K2368" s="144"/>
      <c r="L2368" s="144"/>
      <c r="M2368" s="144"/>
      <c r="N2368" s="144"/>
      <c r="O2368" s="144"/>
      <c r="P2368" s="144"/>
      <c r="Q2368" s="144"/>
      <c r="R2368" s="144"/>
      <c r="S2368" s="144"/>
    </row>
    <row r="2369" spans="1:19" x14ac:dyDescent="0.3">
      <c r="A2369" s="144"/>
      <c r="B2369" s="144"/>
      <c r="C2369" s="144"/>
      <c r="D2369" s="144"/>
      <c r="E2369" s="144"/>
      <c r="F2369" s="144"/>
      <c r="G2369" s="144"/>
      <c r="H2369" s="144"/>
      <c r="I2369" s="144"/>
      <c r="J2369" s="144"/>
      <c r="K2369" s="144"/>
      <c r="L2369" s="144"/>
      <c r="M2369" s="144"/>
      <c r="N2369" s="144"/>
      <c r="O2369" s="144"/>
      <c r="P2369" s="144"/>
      <c r="Q2369" s="144"/>
      <c r="R2369" s="144"/>
      <c r="S2369" s="144"/>
    </row>
    <row r="2370" spans="1:19" x14ac:dyDescent="0.3">
      <c r="A2370" s="144"/>
      <c r="B2370" s="144"/>
      <c r="C2370" s="144"/>
      <c r="D2370" s="144"/>
      <c r="E2370" s="144"/>
      <c r="F2370" s="144"/>
      <c r="G2370" s="144"/>
      <c r="H2370" s="144"/>
      <c r="I2370" s="144"/>
      <c r="J2370" s="144"/>
      <c r="K2370" s="144"/>
      <c r="L2370" s="144"/>
      <c r="M2370" s="144"/>
      <c r="N2370" s="144"/>
      <c r="O2370" s="144"/>
      <c r="P2370" s="144"/>
      <c r="Q2370" s="144"/>
      <c r="R2370" s="144"/>
      <c r="S2370" s="144"/>
    </row>
    <row r="2371" spans="1:19" x14ac:dyDescent="0.3">
      <c r="A2371" s="144"/>
      <c r="B2371" s="144"/>
      <c r="C2371" s="144"/>
      <c r="D2371" s="144"/>
      <c r="E2371" s="144"/>
      <c r="F2371" s="144"/>
      <c r="G2371" s="144"/>
      <c r="H2371" s="144"/>
      <c r="I2371" s="144"/>
      <c r="J2371" s="144"/>
      <c r="K2371" s="144"/>
      <c r="L2371" s="144"/>
      <c r="M2371" s="144"/>
      <c r="N2371" s="144"/>
      <c r="O2371" s="144"/>
      <c r="P2371" s="144"/>
      <c r="Q2371" s="144"/>
      <c r="R2371" s="144"/>
      <c r="S2371" s="144"/>
    </row>
    <row r="2372" spans="1:19" x14ac:dyDescent="0.3">
      <c r="A2372" s="144"/>
      <c r="B2372" s="144"/>
      <c r="C2372" s="144"/>
      <c r="D2372" s="144"/>
      <c r="E2372" s="144"/>
      <c r="F2372" s="144"/>
      <c r="G2372" s="144"/>
      <c r="H2372" s="144"/>
      <c r="I2372" s="144"/>
      <c r="J2372" s="144"/>
      <c r="K2372" s="144"/>
      <c r="L2372" s="144"/>
      <c r="M2372" s="144"/>
      <c r="N2372" s="144"/>
      <c r="O2372" s="144"/>
      <c r="P2372" s="144"/>
      <c r="Q2372" s="144"/>
      <c r="R2372" s="144"/>
      <c r="S2372" s="144"/>
    </row>
    <row r="2373" spans="1:19" x14ac:dyDescent="0.3">
      <c r="A2373" s="144"/>
      <c r="B2373" s="144"/>
      <c r="C2373" s="144"/>
      <c r="D2373" s="144"/>
      <c r="E2373" s="144"/>
      <c r="F2373" s="144"/>
      <c r="G2373" s="144"/>
      <c r="H2373" s="144"/>
      <c r="I2373" s="144"/>
      <c r="J2373" s="144"/>
      <c r="K2373" s="144"/>
      <c r="L2373" s="144"/>
      <c r="M2373" s="144"/>
      <c r="N2373" s="144"/>
      <c r="O2373" s="144"/>
      <c r="P2373" s="144"/>
      <c r="Q2373" s="144"/>
      <c r="R2373" s="144"/>
      <c r="S2373" s="144"/>
    </row>
    <row r="2374" spans="1:19" x14ac:dyDescent="0.3">
      <c r="A2374" s="144"/>
      <c r="B2374" s="144"/>
      <c r="C2374" s="144"/>
      <c r="D2374" s="144"/>
      <c r="E2374" s="144"/>
      <c r="F2374" s="144"/>
      <c r="G2374" s="144"/>
      <c r="H2374" s="144"/>
      <c r="I2374" s="144"/>
      <c r="J2374" s="144"/>
      <c r="K2374" s="144"/>
      <c r="L2374" s="144"/>
      <c r="M2374" s="144"/>
      <c r="N2374" s="144"/>
      <c r="O2374" s="144"/>
      <c r="P2374" s="144"/>
      <c r="Q2374" s="144"/>
      <c r="R2374" s="144"/>
      <c r="S2374" s="144"/>
    </row>
    <row r="2375" spans="1:19" x14ac:dyDescent="0.3">
      <c r="A2375" s="144"/>
      <c r="B2375" s="144"/>
      <c r="C2375" s="144"/>
      <c r="D2375" s="144"/>
      <c r="E2375" s="144"/>
      <c r="F2375" s="144"/>
      <c r="G2375" s="144"/>
      <c r="H2375" s="144"/>
      <c r="I2375" s="144"/>
      <c r="J2375" s="144"/>
      <c r="K2375" s="144"/>
      <c r="L2375" s="144"/>
      <c r="M2375" s="144"/>
      <c r="N2375" s="144"/>
      <c r="O2375" s="144"/>
      <c r="P2375" s="144"/>
      <c r="Q2375" s="144"/>
      <c r="R2375" s="144"/>
      <c r="S2375" s="144"/>
    </row>
    <row r="2376" spans="1:19" x14ac:dyDescent="0.3">
      <c r="A2376" s="144"/>
      <c r="B2376" s="144"/>
      <c r="C2376" s="144"/>
      <c r="D2376" s="144"/>
      <c r="E2376" s="144"/>
      <c r="F2376" s="144"/>
      <c r="G2376" s="144"/>
      <c r="H2376" s="144"/>
      <c r="I2376" s="144"/>
      <c r="J2376" s="144"/>
      <c r="K2376" s="144"/>
      <c r="L2376" s="144"/>
      <c r="M2376" s="144"/>
      <c r="N2376" s="144"/>
      <c r="O2376" s="144"/>
      <c r="P2376" s="144"/>
      <c r="Q2376" s="144"/>
      <c r="R2376" s="144"/>
      <c r="S2376" s="144"/>
    </row>
    <row r="2377" spans="1:19" x14ac:dyDescent="0.3">
      <c r="A2377" s="144"/>
      <c r="B2377" s="144"/>
      <c r="C2377" s="144"/>
      <c r="D2377" s="144"/>
      <c r="E2377" s="144"/>
      <c r="F2377" s="144"/>
      <c r="G2377" s="144"/>
      <c r="H2377" s="144"/>
      <c r="I2377" s="144"/>
      <c r="J2377" s="144"/>
      <c r="K2377" s="144"/>
      <c r="L2377" s="144"/>
      <c r="M2377" s="144"/>
      <c r="N2377" s="144"/>
      <c r="O2377" s="144"/>
      <c r="P2377" s="144"/>
      <c r="Q2377" s="144"/>
      <c r="R2377" s="144"/>
      <c r="S2377" s="144"/>
    </row>
    <row r="2378" spans="1:19" x14ac:dyDescent="0.3">
      <c r="A2378" s="144"/>
      <c r="B2378" s="144"/>
      <c r="C2378" s="144"/>
      <c r="D2378" s="144"/>
      <c r="E2378" s="144"/>
      <c r="F2378" s="144"/>
      <c r="G2378" s="144"/>
      <c r="H2378" s="144"/>
      <c r="I2378" s="144"/>
      <c r="J2378" s="144"/>
      <c r="K2378" s="144"/>
      <c r="L2378" s="144"/>
      <c r="M2378" s="144"/>
      <c r="N2378" s="144"/>
      <c r="O2378" s="144"/>
      <c r="P2378" s="144"/>
      <c r="Q2378" s="144"/>
      <c r="R2378" s="144"/>
      <c r="S2378" s="144"/>
    </row>
    <row r="2379" spans="1:19" x14ac:dyDescent="0.3">
      <c r="A2379" s="144"/>
      <c r="B2379" s="144"/>
      <c r="C2379" s="144"/>
      <c r="D2379" s="144"/>
      <c r="E2379" s="144"/>
      <c r="F2379" s="144"/>
      <c r="G2379" s="144"/>
      <c r="H2379" s="144"/>
      <c r="I2379" s="144"/>
      <c r="J2379" s="144"/>
      <c r="K2379" s="144"/>
      <c r="L2379" s="144"/>
      <c r="M2379" s="144"/>
      <c r="N2379" s="144"/>
      <c r="O2379" s="144"/>
      <c r="P2379" s="144"/>
      <c r="Q2379" s="144"/>
      <c r="R2379" s="144"/>
      <c r="S2379" s="144"/>
    </row>
    <row r="2380" spans="1:19" x14ac:dyDescent="0.3">
      <c r="A2380" s="144"/>
      <c r="B2380" s="144"/>
      <c r="C2380" s="144"/>
      <c r="D2380" s="144"/>
      <c r="E2380" s="144"/>
      <c r="F2380" s="144"/>
      <c r="G2380" s="144"/>
      <c r="H2380" s="144"/>
      <c r="I2380" s="144"/>
      <c r="J2380" s="144"/>
      <c r="K2380" s="144"/>
      <c r="L2380" s="144"/>
      <c r="M2380" s="144"/>
      <c r="N2380" s="144"/>
      <c r="O2380" s="144"/>
      <c r="P2380" s="144"/>
      <c r="Q2380" s="144"/>
      <c r="R2380" s="144"/>
      <c r="S2380" s="144"/>
    </row>
    <row r="2381" spans="1:19" x14ac:dyDescent="0.3">
      <c r="A2381" s="144"/>
      <c r="B2381" s="144"/>
      <c r="C2381" s="144"/>
      <c r="D2381" s="144"/>
      <c r="E2381" s="144"/>
      <c r="F2381" s="144"/>
      <c r="G2381" s="144"/>
      <c r="H2381" s="144"/>
      <c r="I2381" s="144"/>
      <c r="J2381" s="144"/>
      <c r="K2381" s="144"/>
      <c r="L2381" s="144"/>
      <c r="M2381" s="144"/>
      <c r="N2381" s="144"/>
      <c r="O2381" s="144"/>
      <c r="P2381" s="144"/>
      <c r="Q2381" s="144"/>
      <c r="R2381" s="144"/>
      <c r="S2381" s="144"/>
    </row>
    <row r="2382" spans="1:19" x14ac:dyDescent="0.3">
      <c r="A2382" s="144"/>
      <c r="B2382" s="144"/>
      <c r="C2382" s="144"/>
      <c r="D2382" s="144"/>
      <c r="E2382" s="144"/>
      <c r="F2382" s="144"/>
      <c r="G2382" s="144"/>
      <c r="H2382" s="144"/>
      <c r="I2382" s="144"/>
      <c r="J2382" s="144"/>
      <c r="K2382" s="144"/>
      <c r="L2382" s="144"/>
      <c r="M2382" s="144"/>
      <c r="N2382" s="144"/>
      <c r="O2382" s="144"/>
      <c r="P2382" s="144"/>
      <c r="Q2382" s="144"/>
      <c r="R2382" s="144"/>
      <c r="S2382" s="144"/>
    </row>
    <row r="2383" spans="1:19" x14ac:dyDescent="0.3">
      <c r="A2383" s="144"/>
      <c r="B2383" s="144"/>
      <c r="C2383" s="144"/>
      <c r="D2383" s="144"/>
      <c r="E2383" s="144"/>
      <c r="F2383" s="144"/>
      <c r="G2383" s="144"/>
      <c r="H2383" s="144"/>
      <c r="I2383" s="144"/>
      <c r="J2383" s="144"/>
      <c r="K2383" s="144"/>
      <c r="L2383" s="144"/>
      <c r="M2383" s="144"/>
      <c r="N2383" s="144"/>
      <c r="O2383" s="144"/>
      <c r="P2383" s="144"/>
      <c r="Q2383" s="144"/>
      <c r="R2383" s="144"/>
      <c r="S2383" s="144"/>
    </row>
    <row r="2384" spans="1:19" x14ac:dyDescent="0.3">
      <c r="A2384" s="144"/>
      <c r="B2384" s="144"/>
      <c r="C2384" s="144"/>
      <c r="D2384" s="144"/>
      <c r="E2384" s="144"/>
      <c r="F2384" s="144"/>
      <c r="G2384" s="144"/>
      <c r="H2384" s="144"/>
      <c r="I2384" s="144"/>
      <c r="J2384" s="144"/>
      <c r="K2384" s="144"/>
      <c r="L2384" s="144"/>
      <c r="M2384" s="144"/>
      <c r="N2384" s="144"/>
      <c r="O2384" s="144"/>
      <c r="P2384" s="144"/>
      <c r="Q2384" s="144"/>
      <c r="R2384" s="144"/>
      <c r="S2384" s="144"/>
    </row>
    <row r="2385" spans="1:19" x14ac:dyDescent="0.3">
      <c r="A2385" s="144"/>
      <c r="B2385" s="144"/>
      <c r="C2385" s="144"/>
      <c r="D2385" s="144"/>
      <c r="E2385" s="144"/>
      <c r="F2385" s="144"/>
      <c r="G2385" s="144"/>
      <c r="H2385" s="144"/>
      <c r="I2385" s="144"/>
      <c r="J2385" s="144"/>
      <c r="K2385" s="144"/>
      <c r="L2385" s="144"/>
      <c r="M2385" s="144"/>
      <c r="N2385" s="144"/>
      <c r="O2385" s="144"/>
      <c r="P2385" s="144"/>
      <c r="Q2385" s="144"/>
      <c r="R2385" s="144"/>
      <c r="S2385" s="144"/>
    </row>
    <row r="2386" spans="1:19" x14ac:dyDescent="0.3">
      <c r="A2386" s="144"/>
      <c r="B2386" s="144"/>
      <c r="C2386" s="144"/>
      <c r="D2386" s="144"/>
      <c r="E2386" s="144"/>
      <c r="F2386" s="144"/>
      <c r="G2386" s="144"/>
      <c r="H2386" s="144"/>
      <c r="I2386" s="144"/>
      <c r="J2386" s="144"/>
      <c r="K2386" s="144"/>
      <c r="L2386" s="144"/>
      <c r="M2386" s="144"/>
      <c r="N2386" s="144"/>
      <c r="O2386" s="144"/>
      <c r="P2386" s="144"/>
      <c r="Q2386" s="144"/>
      <c r="R2386" s="144"/>
      <c r="S2386" s="144"/>
    </row>
    <row r="2387" spans="1:19" x14ac:dyDescent="0.3">
      <c r="A2387" s="144"/>
      <c r="B2387" s="144"/>
      <c r="C2387" s="144"/>
      <c r="D2387" s="144"/>
      <c r="E2387" s="144"/>
      <c r="F2387" s="144"/>
      <c r="G2387" s="144"/>
      <c r="H2387" s="144"/>
      <c r="I2387" s="144"/>
      <c r="J2387" s="144"/>
      <c r="K2387" s="144"/>
      <c r="L2387" s="144"/>
      <c r="M2387" s="144"/>
      <c r="N2387" s="144"/>
      <c r="O2387" s="144"/>
      <c r="P2387" s="144"/>
      <c r="Q2387" s="144"/>
      <c r="R2387" s="144"/>
      <c r="S2387" s="144"/>
    </row>
    <row r="2388" spans="1:19" x14ac:dyDescent="0.3">
      <c r="A2388" s="144"/>
      <c r="B2388" s="144"/>
      <c r="C2388" s="144"/>
      <c r="D2388" s="144"/>
      <c r="E2388" s="144"/>
      <c r="F2388" s="144"/>
      <c r="G2388" s="144"/>
      <c r="H2388" s="144"/>
      <c r="I2388" s="144"/>
      <c r="J2388" s="144"/>
      <c r="K2388" s="144"/>
      <c r="L2388" s="144"/>
      <c r="M2388" s="144"/>
      <c r="N2388" s="144"/>
      <c r="O2388" s="144"/>
      <c r="P2388" s="144"/>
      <c r="Q2388" s="144"/>
      <c r="R2388" s="144"/>
      <c r="S2388" s="144"/>
    </row>
    <row r="2389" spans="1:19" x14ac:dyDescent="0.3">
      <c r="A2389" s="144"/>
      <c r="B2389" s="144"/>
      <c r="C2389" s="144"/>
      <c r="D2389" s="144"/>
      <c r="E2389" s="144"/>
      <c r="F2389" s="144"/>
      <c r="G2389" s="144"/>
      <c r="H2389" s="144"/>
      <c r="I2389" s="144"/>
      <c r="J2389" s="144"/>
      <c r="K2389" s="144"/>
      <c r="L2389" s="144"/>
      <c r="M2389" s="144"/>
      <c r="N2389" s="144"/>
      <c r="O2389" s="144"/>
      <c r="P2389" s="144"/>
      <c r="Q2389" s="144"/>
      <c r="R2389" s="144"/>
      <c r="S2389" s="144"/>
    </row>
    <row r="2390" spans="1:19" x14ac:dyDescent="0.3">
      <c r="A2390" s="144"/>
      <c r="B2390" s="144"/>
      <c r="C2390" s="144"/>
      <c r="D2390" s="144"/>
      <c r="E2390" s="144"/>
      <c r="F2390" s="144"/>
      <c r="G2390" s="144"/>
      <c r="H2390" s="144"/>
      <c r="I2390" s="144"/>
      <c r="J2390" s="144"/>
      <c r="K2390" s="144"/>
      <c r="L2390" s="144"/>
      <c r="M2390" s="144"/>
      <c r="N2390" s="144"/>
      <c r="O2390" s="144"/>
      <c r="P2390" s="144"/>
      <c r="Q2390" s="144"/>
      <c r="R2390" s="144"/>
      <c r="S2390" s="144"/>
    </row>
    <row r="2391" spans="1:19" x14ac:dyDescent="0.3">
      <c r="A2391" s="144"/>
      <c r="B2391" s="144"/>
      <c r="C2391" s="144"/>
      <c r="D2391" s="144"/>
      <c r="E2391" s="144"/>
      <c r="F2391" s="144"/>
      <c r="G2391" s="144"/>
      <c r="H2391" s="144"/>
      <c r="I2391" s="144"/>
      <c r="J2391" s="144"/>
      <c r="K2391" s="144"/>
      <c r="L2391" s="144"/>
      <c r="M2391" s="144"/>
      <c r="N2391" s="144"/>
      <c r="O2391" s="144"/>
      <c r="P2391" s="144"/>
      <c r="Q2391" s="144"/>
      <c r="R2391" s="144"/>
      <c r="S2391" s="144"/>
    </row>
    <row r="2392" spans="1:19" x14ac:dyDescent="0.3">
      <c r="A2392" s="144"/>
      <c r="B2392" s="144"/>
      <c r="C2392" s="144"/>
      <c r="D2392" s="144"/>
      <c r="E2392" s="144"/>
      <c r="F2392" s="144"/>
      <c r="G2392" s="144"/>
      <c r="H2392" s="144"/>
      <c r="I2392" s="144"/>
      <c r="J2392" s="144"/>
      <c r="K2392" s="144"/>
      <c r="L2392" s="144"/>
      <c r="M2392" s="144"/>
      <c r="N2392" s="144"/>
      <c r="O2392" s="144"/>
      <c r="P2392" s="144"/>
      <c r="Q2392" s="144"/>
      <c r="R2392" s="144"/>
      <c r="S2392" s="144"/>
    </row>
    <row r="2393" spans="1:19" x14ac:dyDescent="0.3">
      <c r="A2393" s="144"/>
      <c r="B2393" s="144"/>
      <c r="C2393" s="144"/>
      <c r="D2393" s="144"/>
      <c r="E2393" s="144"/>
      <c r="F2393" s="144"/>
      <c r="G2393" s="144"/>
      <c r="H2393" s="144"/>
      <c r="I2393" s="144"/>
      <c r="J2393" s="144"/>
      <c r="K2393" s="144"/>
      <c r="L2393" s="144"/>
      <c r="M2393" s="144"/>
      <c r="N2393" s="144"/>
      <c r="O2393" s="144"/>
      <c r="P2393" s="144"/>
      <c r="Q2393" s="144"/>
      <c r="R2393" s="144"/>
      <c r="S2393" s="144"/>
    </row>
    <row r="2394" spans="1:19" x14ac:dyDescent="0.3">
      <c r="A2394" s="144"/>
      <c r="B2394" s="144"/>
      <c r="C2394" s="144"/>
      <c r="D2394" s="144"/>
      <c r="E2394" s="144"/>
      <c r="F2394" s="144"/>
      <c r="G2394" s="144"/>
      <c r="H2394" s="144"/>
      <c r="I2394" s="144"/>
      <c r="J2394" s="144"/>
      <c r="K2394" s="144"/>
      <c r="L2394" s="144"/>
      <c r="M2394" s="144"/>
      <c r="N2394" s="144"/>
      <c r="O2394" s="144"/>
      <c r="P2394" s="144"/>
      <c r="Q2394" s="144"/>
      <c r="R2394" s="144"/>
      <c r="S2394" s="144"/>
    </row>
    <row r="2395" spans="1:19" x14ac:dyDescent="0.3">
      <c r="A2395" s="144"/>
      <c r="B2395" s="144"/>
      <c r="C2395" s="144"/>
      <c r="D2395" s="144"/>
      <c r="E2395" s="144"/>
      <c r="F2395" s="144"/>
      <c r="G2395" s="144"/>
      <c r="H2395" s="144"/>
      <c r="I2395" s="144"/>
      <c r="J2395" s="144"/>
      <c r="K2395" s="144"/>
      <c r="L2395" s="144"/>
      <c r="M2395" s="144"/>
      <c r="N2395" s="144"/>
      <c r="O2395" s="144"/>
      <c r="P2395" s="144"/>
      <c r="Q2395" s="144"/>
      <c r="R2395" s="144"/>
      <c r="S2395" s="144"/>
    </row>
    <row r="2396" spans="1:19" x14ac:dyDescent="0.3">
      <c r="A2396" s="144"/>
      <c r="B2396" s="144"/>
      <c r="C2396" s="144"/>
      <c r="D2396" s="144"/>
      <c r="E2396" s="144"/>
      <c r="F2396" s="144"/>
      <c r="G2396" s="144"/>
      <c r="H2396" s="144"/>
      <c r="I2396" s="144"/>
      <c r="J2396" s="144"/>
      <c r="K2396" s="144"/>
      <c r="L2396" s="144"/>
      <c r="M2396" s="144"/>
      <c r="N2396" s="144"/>
      <c r="O2396" s="144"/>
      <c r="P2396" s="144"/>
      <c r="Q2396" s="144"/>
      <c r="R2396" s="144"/>
      <c r="S2396" s="144"/>
    </row>
    <row r="2397" spans="1:19" x14ac:dyDescent="0.3">
      <c r="A2397" s="144"/>
      <c r="B2397" s="144"/>
      <c r="C2397" s="144"/>
      <c r="D2397" s="144"/>
      <c r="E2397" s="144"/>
      <c r="F2397" s="144"/>
      <c r="G2397" s="144"/>
      <c r="H2397" s="144"/>
      <c r="I2397" s="144"/>
      <c r="J2397" s="144"/>
      <c r="K2397" s="144"/>
      <c r="L2397" s="144"/>
      <c r="M2397" s="144"/>
      <c r="N2397" s="144"/>
      <c r="O2397" s="144"/>
      <c r="P2397" s="144"/>
      <c r="Q2397" s="144"/>
      <c r="R2397" s="144"/>
      <c r="S2397" s="144"/>
    </row>
    <row r="2398" spans="1:19" x14ac:dyDescent="0.3">
      <c r="A2398" s="144"/>
      <c r="B2398" s="144"/>
      <c r="C2398" s="144"/>
      <c r="D2398" s="144"/>
      <c r="E2398" s="144"/>
      <c r="F2398" s="144"/>
      <c r="G2398" s="144"/>
      <c r="H2398" s="144"/>
      <c r="I2398" s="144"/>
      <c r="J2398" s="144"/>
      <c r="K2398" s="144"/>
      <c r="L2398" s="144"/>
      <c r="M2398" s="144"/>
      <c r="N2398" s="144"/>
      <c r="O2398" s="144"/>
      <c r="P2398" s="144"/>
      <c r="Q2398" s="144"/>
      <c r="R2398" s="144"/>
      <c r="S2398" s="144"/>
    </row>
    <row r="2399" spans="1:19" x14ac:dyDescent="0.3">
      <c r="A2399" s="144"/>
      <c r="B2399" s="144"/>
      <c r="C2399" s="144"/>
      <c r="D2399" s="144"/>
      <c r="E2399" s="144"/>
      <c r="F2399" s="144"/>
      <c r="G2399" s="144"/>
      <c r="H2399" s="144"/>
      <c r="I2399" s="144"/>
      <c r="J2399" s="144"/>
      <c r="K2399" s="144"/>
      <c r="L2399" s="144"/>
      <c r="M2399" s="144"/>
      <c r="N2399" s="144"/>
      <c r="O2399" s="144"/>
      <c r="P2399" s="144"/>
      <c r="Q2399" s="144"/>
      <c r="R2399" s="144"/>
      <c r="S2399" s="144"/>
    </row>
    <row r="2400" spans="1:19" x14ac:dyDescent="0.3">
      <c r="A2400" s="144"/>
      <c r="B2400" s="144"/>
      <c r="C2400" s="144"/>
      <c r="D2400" s="144"/>
      <c r="E2400" s="144"/>
      <c r="F2400" s="144"/>
      <c r="G2400" s="144"/>
      <c r="H2400" s="144"/>
      <c r="I2400" s="144"/>
      <c r="J2400" s="144"/>
      <c r="K2400" s="144"/>
      <c r="L2400" s="144"/>
      <c r="M2400" s="144"/>
      <c r="N2400" s="144"/>
      <c r="O2400" s="144"/>
      <c r="P2400" s="144"/>
      <c r="Q2400" s="144"/>
      <c r="R2400" s="144"/>
      <c r="S2400" s="144"/>
    </row>
    <row r="2401" spans="1:19" x14ac:dyDescent="0.3">
      <c r="A2401" s="144"/>
      <c r="B2401" s="144"/>
      <c r="C2401" s="144"/>
      <c r="D2401" s="144"/>
      <c r="E2401" s="144"/>
      <c r="F2401" s="144"/>
      <c r="G2401" s="144"/>
      <c r="H2401" s="144"/>
      <c r="I2401" s="144"/>
      <c r="J2401" s="144"/>
      <c r="K2401" s="144"/>
      <c r="L2401" s="144"/>
      <c r="M2401" s="144"/>
      <c r="N2401" s="144"/>
      <c r="O2401" s="144"/>
      <c r="P2401" s="144"/>
      <c r="Q2401" s="144"/>
      <c r="R2401" s="144"/>
      <c r="S2401" s="144"/>
    </row>
    <row r="2402" spans="1:19" x14ac:dyDescent="0.3">
      <c r="A2402" s="144"/>
      <c r="B2402" s="144"/>
      <c r="C2402" s="144"/>
      <c r="D2402" s="144"/>
      <c r="E2402" s="144"/>
      <c r="F2402" s="144"/>
      <c r="G2402" s="144"/>
      <c r="H2402" s="144"/>
      <c r="I2402" s="144"/>
      <c r="J2402" s="144"/>
      <c r="K2402" s="144"/>
      <c r="L2402" s="144"/>
      <c r="M2402" s="144"/>
      <c r="N2402" s="144"/>
      <c r="O2402" s="144"/>
      <c r="P2402" s="144"/>
      <c r="Q2402" s="144"/>
      <c r="R2402" s="144"/>
      <c r="S2402" s="144"/>
    </row>
    <row r="2403" spans="1:19" x14ac:dyDescent="0.3">
      <c r="A2403" s="144"/>
      <c r="B2403" s="144"/>
      <c r="C2403" s="144"/>
      <c r="D2403" s="144"/>
      <c r="E2403" s="144"/>
      <c r="F2403" s="144"/>
      <c r="G2403" s="144"/>
      <c r="H2403" s="144"/>
      <c r="I2403" s="144"/>
      <c r="J2403" s="144"/>
      <c r="K2403" s="144"/>
      <c r="L2403" s="144"/>
      <c r="M2403" s="144"/>
      <c r="N2403" s="144"/>
      <c r="O2403" s="144"/>
      <c r="P2403" s="144"/>
      <c r="Q2403" s="144"/>
      <c r="R2403" s="144"/>
      <c r="S2403" s="144"/>
    </row>
    <row r="2404" spans="1:19" x14ac:dyDescent="0.3">
      <c r="A2404" s="144"/>
      <c r="B2404" s="144"/>
      <c r="C2404" s="144"/>
      <c r="D2404" s="144"/>
      <c r="E2404" s="144"/>
      <c r="F2404" s="144"/>
      <c r="G2404" s="144"/>
      <c r="H2404" s="144"/>
      <c r="I2404" s="144"/>
      <c r="J2404" s="144"/>
      <c r="K2404" s="144"/>
      <c r="L2404" s="144"/>
      <c r="M2404" s="144"/>
      <c r="N2404" s="144"/>
      <c r="O2404" s="144"/>
      <c r="P2404" s="144"/>
      <c r="Q2404" s="144"/>
      <c r="R2404" s="144"/>
      <c r="S2404" s="144"/>
    </row>
    <row r="2405" spans="1:19" x14ac:dyDescent="0.3">
      <c r="A2405" s="144"/>
      <c r="B2405" s="144"/>
      <c r="C2405" s="144"/>
      <c r="D2405" s="144"/>
      <c r="E2405" s="144"/>
      <c r="F2405" s="144"/>
      <c r="G2405" s="144"/>
      <c r="H2405" s="144"/>
      <c r="I2405" s="144"/>
      <c r="J2405" s="144"/>
      <c r="K2405" s="144"/>
      <c r="L2405" s="144"/>
      <c r="M2405" s="144"/>
      <c r="N2405" s="144"/>
      <c r="O2405" s="144"/>
      <c r="P2405" s="144"/>
      <c r="Q2405" s="144"/>
      <c r="R2405" s="144"/>
      <c r="S2405" s="144"/>
    </row>
    <row r="2406" spans="1:19" x14ac:dyDescent="0.3">
      <c r="A2406" s="144"/>
      <c r="B2406" s="144"/>
      <c r="C2406" s="144"/>
      <c r="D2406" s="144"/>
      <c r="E2406" s="144"/>
      <c r="F2406" s="144"/>
      <c r="G2406" s="144"/>
      <c r="H2406" s="144"/>
      <c r="I2406" s="144"/>
      <c r="J2406" s="144"/>
      <c r="K2406" s="144"/>
      <c r="L2406" s="144"/>
      <c r="M2406" s="144"/>
      <c r="N2406" s="144"/>
      <c r="O2406" s="144"/>
      <c r="P2406" s="144"/>
      <c r="Q2406" s="144"/>
      <c r="R2406" s="144"/>
      <c r="S2406" s="144"/>
    </row>
    <row r="2407" spans="1:19" x14ac:dyDescent="0.3">
      <c r="A2407" s="144"/>
      <c r="B2407" s="144"/>
      <c r="C2407" s="144"/>
      <c r="D2407" s="144"/>
      <c r="E2407" s="144"/>
      <c r="F2407" s="144"/>
      <c r="G2407" s="144"/>
      <c r="H2407" s="144"/>
      <c r="I2407" s="144"/>
      <c r="J2407" s="144"/>
      <c r="K2407" s="144"/>
      <c r="L2407" s="144"/>
      <c r="M2407" s="144"/>
      <c r="N2407" s="144"/>
      <c r="O2407" s="144"/>
      <c r="P2407" s="144"/>
      <c r="Q2407" s="144"/>
      <c r="R2407" s="144"/>
      <c r="S2407" s="144"/>
    </row>
    <row r="2408" spans="1:19" x14ac:dyDescent="0.3">
      <c r="A2408" s="144"/>
      <c r="B2408" s="144"/>
      <c r="C2408" s="144"/>
      <c r="D2408" s="144"/>
      <c r="E2408" s="144"/>
      <c r="F2408" s="144"/>
      <c r="G2408" s="144"/>
      <c r="H2408" s="144"/>
      <c r="I2408" s="144"/>
      <c r="J2408" s="144"/>
      <c r="K2408" s="144"/>
      <c r="L2408" s="144"/>
      <c r="M2408" s="144"/>
      <c r="N2408" s="144"/>
      <c r="O2408" s="144"/>
      <c r="P2408" s="144"/>
      <c r="Q2408" s="144"/>
      <c r="R2408" s="144"/>
      <c r="S2408" s="144"/>
    </row>
    <row r="2409" spans="1:19" x14ac:dyDescent="0.3">
      <c r="A2409" s="144"/>
      <c r="B2409" s="144"/>
      <c r="C2409" s="144"/>
      <c r="D2409" s="144"/>
      <c r="E2409" s="144"/>
      <c r="F2409" s="144"/>
      <c r="G2409" s="144"/>
      <c r="H2409" s="144"/>
      <c r="I2409" s="144"/>
      <c r="J2409" s="144"/>
      <c r="K2409" s="144"/>
      <c r="L2409" s="144"/>
      <c r="M2409" s="144"/>
      <c r="N2409" s="144"/>
      <c r="O2409" s="144"/>
      <c r="P2409" s="144"/>
      <c r="Q2409" s="144"/>
      <c r="R2409" s="144"/>
      <c r="S2409" s="144"/>
    </row>
    <row r="2410" spans="1:19" x14ac:dyDescent="0.3">
      <c r="A2410" s="144"/>
      <c r="B2410" s="144"/>
      <c r="C2410" s="144"/>
      <c r="D2410" s="144"/>
      <c r="E2410" s="144"/>
      <c r="F2410" s="144"/>
      <c r="G2410" s="144"/>
      <c r="H2410" s="144"/>
      <c r="I2410" s="144"/>
      <c r="J2410" s="144"/>
      <c r="K2410" s="144"/>
      <c r="L2410" s="144"/>
      <c r="M2410" s="144"/>
      <c r="N2410" s="144"/>
      <c r="O2410" s="144"/>
      <c r="P2410" s="144"/>
      <c r="Q2410" s="144"/>
      <c r="R2410" s="144"/>
      <c r="S2410" s="144"/>
    </row>
    <row r="2411" spans="1:19" x14ac:dyDescent="0.3">
      <c r="A2411" s="144"/>
      <c r="B2411" s="144"/>
      <c r="C2411" s="144"/>
      <c r="D2411" s="144"/>
      <c r="E2411" s="144"/>
      <c r="F2411" s="144"/>
      <c r="G2411" s="144"/>
      <c r="H2411" s="144"/>
      <c r="I2411" s="144"/>
      <c r="J2411" s="144"/>
      <c r="K2411" s="144"/>
      <c r="L2411" s="144"/>
      <c r="M2411" s="144"/>
      <c r="N2411" s="144"/>
      <c r="O2411" s="144"/>
      <c r="P2411" s="144"/>
      <c r="Q2411" s="144"/>
      <c r="R2411" s="144"/>
      <c r="S2411" s="144"/>
    </row>
    <row r="2412" spans="1:19" x14ac:dyDescent="0.3">
      <c r="A2412" s="144"/>
      <c r="B2412" s="144"/>
      <c r="C2412" s="144"/>
      <c r="D2412" s="144"/>
      <c r="E2412" s="144"/>
      <c r="F2412" s="144"/>
      <c r="G2412" s="144"/>
      <c r="H2412" s="144"/>
      <c r="I2412" s="144"/>
      <c r="J2412" s="144"/>
      <c r="K2412" s="144"/>
      <c r="L2412" s="144"/>
      <c r="M2412" s="144"/>
      <c r="N2412" s="144"/>
      <c r="O2412" s="144"/>
      <c r="P2412" s="144"/>
      <c r="Q2412" s="144"/>
      <c r="R2412" s="144"/>
      <c r="S2412" s="144"/>
    </row>
    <row r="2413" spans="1:19" x14ac:dyDescent="0.3">
      <c r="A2413" s="144"/>
      <c r="B2413" s="144"/>
      <c r="C2413" s="144"/>
      <c r="D2413" s="144"/>
      <c r="E2413" s="144"/>
      <c r="F2413" s="144"/>
      <c r="G2413" s="144"/>
      <c r="H2413" s="144"/>
      <c r="I2413" s="144"/>
      <c r="J2413" s="144"/>
      <c r="K2413" s="144"/>
      <c r="L2413" s="144"/>
      <c r="M2413" s="144"/>
      <c r="N2413" s="144"/>
      <c r="O2413" s="144"/>
      <c r="P2413" s="144"/>
      <c r="Q2413" s="144"/>
      <c r="R2413" s="144"/>
      <c r="S2413" s="144"/>
    </row>
    <row r="2414" spans="1:19" x14ac:dyDescent="0.3">
      <c r="A2414" s="144"/>
      <c r="B2414" s="144"/>
      <c r="C2414" s="144"/>
      <c r="D2414" s="144"/>
      <c r="E2414" s="144"/>
      <c r="F2414" s="144"/>
      <c r="G2414" s="144"/>
      <c r="H2414" s="144"/>
      <c r="I2414" s="144"/>
      <c r="J2414" s="144"/>
      <c r="K2414" s="144"/>
      <c r="L2414" s="144"/>
      <c r="M2414" s="144"/>
      <c r="N2414" s="144"/>
      <c r="O2414" s="144"/>
      <c r="P2414" s="144"/>
      <c r="Q2414" s="144"/>
      <c r="R2414" s="144"/>
      <c r="S2414" s="144"/>
    </row>
    <row r="2415" spans="1:19" x14ac:dyDescent="0.3">
      <c r="A2415" s="144"/>
      <c r="B2415" s="144"/>
      <c r="C2415" s="144"/>
      <c r="D2415" s="144"/>
      <c r="E2415" s="144"/>
      <c r="F2415" s="144"/>
      <c r="G2415" s="144"/>
      <c r="H2415" s="144"/>
      <c r="I2415" s="144"/>
      <c r="J2415" s="144"/>
      <c r="K2415" s="144"/>
      <c r="L2415" s="144"/>
      <c r="M2415" s="144"/>
      <c r="N2415" s="144"/>
      <c r="O2415" s="144"/>
      <c r="P2415" s="144"/>
      <c r="Q2415" s="144"/>
      <c r="R2415" s="144"/>
      <c r="S2415" s="144"/>
    </row>
    <row r="2416" spans="1:19" x14ac:dyDescent="0.3">
      <c r="A2416" s="144"/>
      <c r="B2416" s="144"/>
      <c r="C2416" s="144"/>
      <c r="D2416" s="144"/>
      <c r="E2416" s="144"/>
      <c r="F2416" s="144"/>
      <c r="G2416" s="144"/>
      <c r="H2416" s="144"/>
      <c r="I2416" s="144"/>
      <c r="J2416" s="144"/>
      <c r="K2416" s="144"/>
      <c r="L2416" s="144"/>
      <c r="M2416" s="144"/>
      <c r="N2416" s="144"/>
      <c r="O2416" s="144"/>
      <c r="P2416" s="144"/>
      <c r="Q2416" s="144"/>
      <c r="R2416" s="144"/>
      <c r="S2416" s="144"/>
    </row>
    <row r="2417" spans="1:19" x14ac:dyDescent="0.3">
      <c r="A2417" s="144"/>
      <c r="B2417" s="144"/>
      <c r="C2417" s="144"/>
      <c r="D2417" s="144"/>
      <c r="E2417" s="144"/>
      <c r="F2417" s="144"/>
      <c r="G2417" s="144"/>
      <c r="H2417" s="144"/>
      <c r="I2417" s="144"/>
      <c r="J2417" s="144"/>
      <c r="K2417" s="144"/>
      <c r="L2417" s="144"/>
      <c r="M2417" s="144"/>
      <c r="N2417" s="144"/>
      <c r="O2417" s="144"/>
      <c r="P2417" s="144"/>
      <c r="Q2417" s="144"/>
      <c r="R2417" s="144"/>
      <c r="S2417" s="144"/>
    </row>
    <row r="2418" spans="1:19" x14ac:dyDescent="0.3">
      <c r="A2418" s="144"/>
      <c r="B2418" s="144"/>
      <c r="C2418" s="144"/>
      <c r="D2418" s="144"/>
      <c r="E2418" s="144"/>
      <c r="F2418" s="144"/>
      <c r="G2418" s="144"/>
      <c r="H2418" s="144"/>
      <c r="I2418" s="144"/>
      <c r="J2418" s="144"/>
      <c r="K2418" s="144"/>
      <c r="L2418" s="144"/>
      <c r="M2418" s="144"/>
      <c r="N2418" s="144"/>
      <c r="O2418" s="144"/>
      <c r="P2418" s="144"/>
      <c r="Q2418" s="144"/>
      <c r="R2418" s="144"/>
      <c r="S2418" s="144"/>
    </row>
    <row r="2419" spans="1:19" x14ac:dyDescent="0.3">
      <c r="A2419" s="144"/>
      <c r="B2419" s="144"/>
      <c r="C2419" s="144"/>
      <c r="D2419" s="144"/>
      <c r="E2419" s="144"/>
      <c r="F2419" s="144"/>
      <c r="G2419" s="144"/>
      <c r="H2419" s="144"/>
      <c r="I2419" s="144"/>
      <c r="J2419" s="144"/>
      <c r="K2419" s="144"/>
      <c r="L2419" s="144"/>
      <c r="M2419" s="144"/>
      <c r="N2419" s="144"/>
      <c r="O2419" s="144"/>
      <c r="P2419" s="144"/>
      <c r="Q2419" s="144"/>
      <c r="R2419" s="144"/>
      <c r="S2419" s="144"/>
    </row>
    <row r="2420" spans="1:19" x14ac:dyDescent="0.3">
      <c r="A2420" s="144"/>
      <c r="B2420" s="144"/>
      <c r="C2420" s="144"/>
      <c r="D2420" s="144"/>
      <c r="E2420" s="144"/>
      <c r="F2420" s="144"/>
      <c r="G2420" s="144"/>
      <c r="H2420" s="144"/>
      <c r="I2420" s="144"/>
      <c r="J2420" s="144"/>
      <c r="K2420" s="144"/>
      <c r="L2420" s="144"/>
      <c r="M2420" s="144"/>
      <c r="N2420" s="144"/>
      <c r="O2420" s="144"/>
      <c r="P2420" s="144"/>
      <c r="Q2420" s="144"/>
      <c r="R2420" s="144"/>
      <c r="S2420" s="144"/>
    </row>
    <row r="2421" spans="1:19" x14ac:dyDescent="0.3">
      <c r="A2421" s="144"/>
      <c r="B2421" s="144"/>
      <c r="C2421" s="144"/>
      <c r="D2421" s="144"/>
      <c r="E2421" s="144"/>
      <c r="F2421" s="144"/>
      <c r="G2421" s="144"/>
      <c r="H2421" s="144"/>
      <c r="I2421" s="144"/>
      <c r="J2421" s="144"/>
      <c r="K2421" s="144"/>
      <c r="L2421" s="144"/>
      <c r="M2421" s="144"/>
      <c r="N2421" s="144"/>
      <c r="O2421" s="144"/>
      <c r="P2421" s="144"/>
      <c r="Q2421" s="144"/>
      <c r="R2421" s="144"/>
      <c r="S2421" s="144"/>
    </row>
    <row r="2422" spans="1:19" x14ac:dyDescent="0.3">
      <c r="A2422" s="144"/>
      <c r="B2422" s="144"/>
      <c r="C2422" s="144"/>
      <c r="D2422" s="144"/>
      <c r="E2422" s="144"/>
      <c r="F2422" s="144"/>
      <c r="G2422" s="144"/>
      <c r="H2422" s="144"/>
      <c r="I2422" s="144"/>
      <c r="J2422" s="144"/>
      <c r="K2422" s="144"/>
      <c r="L2422" s="144"/>
      <c r="M2422" s="144"/>
      <c r="N2422" s="144"/>
      <c r="O2422" s="144"/>
      <c r="P2422" s="144"/>
      <c r="Q2422" s="144"/>
      <c r="R2422" s="144"/>
      <c r="S2422" s="144"/>
    </row>
    <row r="2423" spans="1:19" x14ac:dyDescent="0.3">
      <c r="A2423" s="144"/>
      <c r="B2423" s="144"/>
      <c r="C2423" s="144"/>
      <c r="D2423" s="144"/>
      <c r="E2423" s="144"/>
      <c r="F2423" s="144"/>
      <c r="G2423" s="144"/>
      <c r="H2423" s="144"/>
      <c r="I2423" s="144"/>
      <c r="J2423" s="144"/>
      <c r="K2423" s="144"/>
      <c r="L2423" s="144"/>
      <c r="M2423" s="144"/>
      <c r="N2423" s="144"/>
      <c r="O2423" s="144"/>
      <c r="P2423" s="144"/>
      <c r="Q2423" s="144"/>
      <c r="R2423" s="144"/>
      <c r="S2423" s="144"/>
    </row>
    <row r="2424" spans="1:19" x14ac:dyDescent="0.3">
      <c r="A2424" s="144"/>
      <c r="B2424" s="144"/>
      <c r="C2424" s="144"/>
      <c r="D2424" s="144"/>
      <c r="E2424" s="144"/>
      <c r="F2424" s="144"/>
      <c r="G2424" s="144"/>
      <c r="H2424" s="144"/>
      <c r="I2424" s="144"/>
      <c r="J2424" s="144"/>
      <c r="K2424" s="144"/>
      <c r="L2424" s="144"/>
      <c r="M2424" s="144"/>
      <c r="N2424" s="144"/>
      <c r="O2424" s="144"/>
      <c r="P2424" s="144"/>
      <c r="Q2424" s="144"/>
      <c r="R2424" s="144"/>
      <c r="S2424" s="144"/>
    </row>
    <row r="2425" spans="1:19" x14ac:dyDescent="0.3">
      <c r="A2425" s="144"/>
      <c r="B2425" s="144"/>
      <c r="C2425" s="144"/>
      <c r="D2425" s="144"/>
      <c r="E2425" s="144"/>
      <c r="F2425" s="144"/>
      <c r="G2425" s="144"/>
      <c r="H2425" s="144"/>
      <c r="I2425" s="144"/>
      <c r="J2425" s="144"/>
      <c r="K2425" s="144"/>
      <c r="L2425" s="144"/>
      <c r="M2425" s="144"/>
      <c r="N2425" s="144"/>
      <c r="O2425" s="144"/>
      <c r="P2425" s="144"/>
      <c r="Q2425" s="144"/>
      <c r="R2425" s="144"/>
      <c r="S2425" s="144"/>
    </row>
    <row r="2426" spans="1:19" x14ac:dyDescent="0.3">
      <c r="A2426" s="144"/>
      <c r="B2426" s="144"/>
      <c r="C2426" s="144"/>
      <c r="D2426" s="144"/>
      <c r="E2426" s="144"/>
      <c r="F2426" s="144"/>
      <c r="G2426" s="144"/>
      <c r="H2426" s="144"/>
      <c r="I2426" s="144"/>
      <c r="J2426" s="144"/>
      <c r="K2426" s="144"/>
      <c r="L2426" s="144"/>
      <c r="M2426" s="144"/>
      <c r="N2426" s="144"/>
      <c r="O2426" s="144"/>
      <c r="P2426" s="144"/>
      <c r="Q2426" s="144"/>
      <c r="R2426" s="144"/>
      <c r="S2426" s="144"/>
    </row>
    <row r="2427" spans="1:19" x14ac:dyDescent="0.3">
      <c r="A2427" s="144"/>
      <c r="B2427" s="144"/>
      <c r="C2427" s="144"/>
      <c r="D2427" s="144"/>
      <c r="E2427" s="144"/>
      <c r="F2427" s="144"/>
      <c r="G2427" s="144"/>
      <c r="H2427" s="144"/>
      <c r="I2427" s="144"/>
      <c r="J2427" s="144"/>
      <c r="K2427" s="144"/>
      <c r="L2427" s="144"/>
      <c r="M2427" s="144"/>
      <c r="N2427" s="144"/>
      <c r="O2427" s="144"/>
      <c r="P2427" s="144"/>
      <c r="Q2427" s="144"/>
      <c r="R2427" s="144"/>
      <c r="S2427" s="144"/>
    </row>
    <row r="2428" spans="1:19" x14ac:dyDescent="0.3">
      <c r="A2428" s="144"/>
      <c r="B2428" s="144"/>
      <c r="C2428" s="144"/>
      <c r="D2428" s="144"/>
      <c r="E2428" s="144"/>
      <c r="F2428" s="144"/>
      <c r="G2428" s="144"/>
      <c r="H2428" s="144"/>
      <c r="I2428" s="144"/>
      <c r="J2428" s="144"/>
      <c r="K2428" s="144"/>
      <c r="L2428" s="144"/>
      <c r="M2428" s="144"/>
      <c r="N2428" s="144"/>
      <c r="O2428" s="144"/>
      <c r="P2428" s="144"/>
      <c r="Q2428" s="144"/>
      <c r="R2428" s="144"/>
      <c r="S2428" s="144"/>
    </row>
    <row r="2429" spans="1:19" x14ac:dyDescent="0.3">
      <c r="A2429" s="144"/>
      <c r="B2429" s="144"/>
      <c r="C2429" s="144"/>
      <c r="D2429" s="144"/>
      <c r="E2429" s="144"/>
      <c r="F2429" s="144"/>
      <c r="G2429" s="144"/>
      <c r="H2429" s="144"/>
      <c r="I2429" s="144"/>
      <c r="J2429" s="144"/>
      <c r="K2429" s="144"/>
      <c r="L2429" s="144"/>
      <c r="M2429" s="144"/>
      <c r="N2429" s="144"/>
      <c r="O2429" s="144"/>
      <c r="P2429" s="144"/>
      <c r="Q2429" s="144"/>
      <c r="R2429" s="144"/>
      <c r="S2429" s="144"/>
    </row>
    <row r="2430" spans="1:19" x14ac:dyDescent="0.3">
      <c r="A2430" s="144"/>
      <c r="B2430" s="144"/>
      <c r="C2430" s="144"/>
      <c r="D2430" s="144"/>
      <c r="E2430" s="144"/>
      <c r="F2430" s="144"/>
      <c r="G2430" s="144"/>
      <c r="H2430" s="144"/>
      <c r="I2430" s="144"/>
      <c r="J2430" s="144"/>
      <c r="K2430" s="144"/>
      <c r="L2430" s="144"/>
      <c r="M2430" s="144"/>
      <c r="N2430" s="144"/>
      <c r="O2430" s="144"/>
      <c r="P2430" s="144"/>
      <c r="Q2430" s="144"/>
      <c r="R2430" s="144"/>
      <c r="S2430" s="144"/>
    </row>
    <row r="2431" spans="1:19" x14ac:dyDescent="0.3">
      <c r="A2431" s="144"/>
      <c r="B2431" s="144"/>
      <c r="C2431" s="144"/>
      <c r="D2431" s="144"/>
      <c r="E2431" s="144"/>
      <c r="F2431" s="144"/>
      <c r="G2431" s="144"/>
      <c r="H2431" s="144"/>
      <c r="I2431" s="144"/>
      <c r="J2431" s="144"/>
      <c r="K2431" s="144"/>
      <c r="L2431" s="144"/>
      <c r="M2431" s="144"/>
      <c r="N2431" s="144"/>
      <c r="O2431" s="144"/>
      <c r="P2431" s="144"/>
      <c r="Q2431" s="144"/>
      <c r="R2431" s="144"/>
      <c r="S2431" s="144"/>
    </row>
    <row r="2432" spans="1:19" x14ac:dyDescent="0.3">
      <c r="A2432" s="144"/>
      <c r="B2432" s="144"/>
      <c r="C2432" s="144"/>
      <c r="D2432" s="144"/>
      <c r="E2432" s="144"/>
      <c r="F2432" s="144"/>
      <c r="G2432" s="144"/>
      <c r="H2432" s="144"/>
      <c r="I2432" s="144"/>
      <c r="J2432" s="144"/>
      <c r="K2432" s="144"/>
      <c r="L2432" s="144"/>
      <c r="M2432" s="144"/>
      <c r="N2432" s="144"/>
      <c r="O2432" s="144"/>
      <c r="P2432" s="144"/>
      <c r="Q2432" s="144"/>
      <c r="R2432" s="144"/>
      <c r="S2432" s="144"/>
    </row>
    <row r="2433" spans="1:19" x14ac:dyDescent="0.3">
      <c r="A2433" s="144"/>
      <c r="B2433" s="144"/>
      <c r="C2433" s="144"/>
      <c r="D2433" s="144"/>
      <c r="E2433" s="144"/>
      <c r="F2433" s="144"/>
      <c r="G2433" s="144"/>
      <c r="H2433" s="144"/>
      <c r="I2433" s="144"/>
      <c r="J2433" s="144"/>
      <c r="K2433" s="144"/>
      <c r="L2433" s="144"/>
      <c r="M2433" s="144"/>
      <c r="N2433" s="144"/>
      <c r="O2433" s="144"/>
      <c r="P2433" s="144"/>
      <c r="Q2433" s="144"/>
      <c r="R2433" s="144"/>
      <c r="S2433" s="144"/>
    </row>
    <row r="2434" spans="1:19" x14ac:dyDescent="0.3">
      <c r="A2434" s="144"/>
      <c r="B2434" s="144"/>
      <c r="C2434" s="144"/>
      <c r="D2434" s="144"/>
      <c r="E2434" s="144"/>
      <c r="F2434" s="144"/>
      <c r="G2434" s="144"/>
      <c r="H2434" s="144"/>
      <c r="I2434" s="144"/>
      <c r="J2434" s="144"/>
      <c r="K2434" s="144"/>
      <c r="L2434" s="144"/>
      <c r="M2434" s="144"/>
      <c r="N2434" s="144"/>
      <c r="O2434" s="144"/>
      <c r="P2434" s="144"/>
      <c r="Q2434" s="144"/>
      <c r="R2434" s="144"/>
      <c r="S2434" s="144"/>
    </row>
    <row r="2435" spans="1:19" x14ac:dyDescent="0.3">
      <c r="A2435" s="144"/>
      <c r="B2435" s="144"/>
      <c r="C2435" s="144"/>
      <c r="D2435" s="144"/>
      <c r="E2435" s="144"/>
      <c r="F2435" s="144"/>
      <c r="G2435" s="144"/>
      <c r="H2435" s="144"/>
      <c r="I2435" s="144"/>
      <c r="J2435" s="144"/>
      <c r="K2435" s="144"/>
      <c r="L2435" s="144"/>
      <c r="M2435" s="144"/>
      <c r="N2435" s="144"/>
      <c r="O2435" s="144"/>
      <c r="P2435" s="144"/>
      <c r="Q2435" s="144"/>
      <c r="R2435" s="144"/>
      <c r="S2435" s="144"/>
    </row>
    <row r="2436" spans="1:19" x14ac:dyDescent="0.3">
      <c r="A2436" s="144"/>
      <c r="B2436" s="144"/>
      <c r="C2436" s="144"/>
      <c r="D2436" s="144"/>
      <c r="E2436" s="144"/>
      <c r="F2436" s="144"/>
      <c r="G2436" s="144"/>
      <c r="H2436" s="144"/>
      <c r="I2436" s="144"/>
      <c r="J2436" s="144"/>
      <c r="K2436" s="144"/>
      <c r="L2436" s="144"/>
      <c r="M2436" s="144"/>
      <c r="N2436" s="144"/>
      <c r="O2436" s="144"/>
      <c r="P2436" s="144"/>
      <c r="Q2436" s="144"/>
      <c r="R2436" s="144"/>
      <c r="S2436" s="144"/>
    </row>
    <row r="2437" spans="1:19" x14ac:dyDescent="0.3">
      <c r="A2437" s="144"/>
      <c r="B2437" s="144"/>
      <c r="C2437" s="144"/>
      <c r="D2437" s="144"/>
      <c r="E2437" s="144"/>
      <c r="F2437" s="144"/>
      <c r="G2437" s="144"/>
      <c r="H2437" s="144"/>
      <c r="I2437" s="144"/>
      <c r="J2437" s="144"/>
      <c r="K2437" s="144"/>
      <c r="L2437" s="144"/>
      <c r="M2437" s="144"/>
      <c r="N2437" s="144"/>
      <c r="O2437" s="144"/>
      <c r="P2437" s="144"/>
      <c r="Q2437" s="144"/>
      <c r="R2437" s="144"/>
      <c r="S2437" s="144"/>
    </row>
    <row r="2438" spans="1:19" x14ac:dyDescent="0.3">
      <c r="A2438" s="144"/>
      <c r="B2438" s="144"/>
      <c r="C2438" s="144"/>
      <c r="D2438" s="144"/>
      <c r="E2438" s="144"/>
      <c r="F2438" s="144"/>
      <c r="G2438" s="144"/>
      <c r="H2438" s="144"/>
      <c r="I2438" s="144"/>
      <c r="J2438" s="144"/>
      <c r="K2438" s="144"/>
      <c r="L2438" s="144"/>
      <c r="M2438" s="144"/>
      <c r="N2438" s="144"/>
      <c r="O2438" s="144"/>
      <c r="P2438" s="144"/>
      <c r="Q2438" s="144"/>
      <c r="R2438" s="144"/>
      <c r="S2438" s="144"/>
    </row>
    <row r="2439" spans="1:19" x14ac:dyDescent="0.3">
      <c r="A2439" s="144"/>
      <c r="B2439" s="144"/>
      <c r="C2439" s="144"/>
      <c r="D2439" s="144"/>
      <c r="E2439" s="144"/>
      <c r="F2439" s="144"/>
      <c r="G2439" s="144"/>
      <c r="H2439" s="144"/>
      <c r="I2439" s="144"/>
      <c r="J2439" s="144"/>
      <c r="K2439" s="144"/>
      <c r="L2439" s="144"/>
      <c r="M2439" s="144"/>
      <c r="N2439" s="144"/>
      <c r="O2439" s="144"/>
      <c r="P2439" s="144"/>
      <c r="Q2439" s="144"/>
      <c r="R2439" s="144"/>
      <c r="S2439" s="144"/>
    </row>
    <row r="2440" spans="1:19" x14ac:dyDescent="0.3">
      <c r="A2440" s="144"/>
      <c r="B2440" s="144"/>
      <c r="C2440" s="144"/>
      <c r="D2440" s="144"/>
      <c r="E2440" s="144"/>
      <c r="F2440" s="144"/>
      <c r="G2440" s="144"/>
      <c r="H2440" s="144"/>
      <c r="I2440" s="144"/>
      <c r="J2440" s="144"/>
      <c r="K2440" s="144"/>
      <c r="L2440" s="144"/>
      <c r="M2440" s="144"/>
      <c r="N2440" s="144"/>
      <c r="O2440" s="144"/>
      <c r="P2440" s="144"/>
      <c r="Q2440" s="144"/>
      <c r="R2440" s="144"/>
      <c r="S2440" s="144"/>
    </row>
    <row r="2441" spans="1:19" x14ac:dyDescent="0.3">
      <c r="A2441" s="144"/>
      <c r="B2441" s="144"/>
      <c r="C2441" s="144"/>
      <c r="D2441" s="144"/>
      <c r="E2441" s="144"/>
      <c r="F2441" s="144"/>
      <c r="G2441" s="144"/>
      <c r="H2441" s="144"/>
      <c r="I2441" s="144"/>
      <c r="J2441" s="144"/>
      <c r="K2441" s="144"/>
      <c r="L2441" s="144"/>
      <c r="M2441" s="144"/>
      <c r="N2441" s="144"/>
      <c r="O2441" s="144"/>
      <c r="P2441" s="144"/>
      <c r="Q2441" s="144"/>
      <c r="R2441" s="144"/>
      <c r="S2441" s="144"/>
    </row>
    <row r="2442" spans="1:19" x14ac:dyDescent="0.3">
      <c r="A2442" s="144"/>
      <c r="B2442" s="144"/>
      <c r="C2442" s="144"/>
      <c r="D2442" s="144"/>
      <c r="E2442" s="144"/>
      <c r="F2442" s="144"/>
      <c r="G2442" s="144"/>
      <c r="H2442" s="144"/>
      <c r="I2442" s="144"/>
      <c r="J2442" s="144"/>
      <c r="K2442" s="144"/>
      <c r="L2442" s="144"/>
      <c r="M2442" s="144"/>
      <c r="N2442" s="144"/>
      <c r="O2442" s="144"/>
      <c r="P2442" s="144"/>
      <c r="Q2442" s="144"/>
      <c r="R2442" s="144"/>
      <c r="S2442" s="144"/>
    </row>
    <row r="2443" spans="1:19" x14ac:dyDescent="0.3">
      <c r="A2443" s="144"/>
      <c r="B2443" s="144"/>
      <c r="C2443" s="144"/>
      <c r="D2443" s="144"/>
      <c r="E2443" s="144"/>
      <c r="F2443" s="144"/>
      <c r="G2443" s="144"/>
      <c r="H2443" s="144"/>
      <c r="I2443" s="144"/>
      <c r="J2443" s="144"/>
      <c r="K2443" s="144"/>
      <c r="L2443" s="144"/>
      <c r="M2443" s="144"/>
      <c r="N2443" s="144"/>
      <c r="O2443" s="144"/>
      <c r="P2443" s="144"/>
      <c r="Q2443" s="144"/>
      <c r="R2443" s="144"/>
      <c r="S2443" s="144"/>
    </row>
    <row r="2444" spans="1:19" x14ac:dyDescent="0.3">
      <c r="A2444" s="144"/>
      <c r="B2444" s="144"/>
      <c r="C2444" s="144"/>
      <c r="D2444" s="144"/>
      <c r="E2444" s="144"/>
      <c r="F2444" s="144"/>
      <c r="G2444" s="144"/>
      <c r="H2444" s="144"/>
      <c r="I2444" s="144"/>
      <c r="J2444" s="144"/>
      <c r="K2444" s="144"/>
      <c r="L2444" s="144"/>
      <c r="M2444" s="144"/>
      <c r="N2444" s="144"/>
      <c r="O2444" s="144"/>
      <c r="P2444" s="144"/>
      <c r="Q2444" s="144"/>
      <c r="R2444" s="144"/>
      <c r="S2444" s="144"/>
    </row>
    <row r="2445" spans="1:19" x14ac:dyDescent="0.3">
      <c r="A2445" s="144"/>
      <c r="B2445" s="144"/>
      <c r="C2445" s="144"/>
      <c r="D2445" s="144"/>
      <c r="E2445" s="144"/>
      <c r="F2445" s="144"/>
      <c r="G2445" s="144"/>
      <c r="H2445" s="144"/>
      <c r="I2445" s="144"/>
      <c r="J2445" s="144"/>
      <c r="K2445" s="144"/>
      <c r="L2445" s="144"/>
      <c r="M2445" s="144"/>
      <c r="N2445" s="144"/>
      <c r="O2445" s="144"/>
      <c r="P2445" s="144"/>
      <c r="Q2445" s="144"/>
      <c r="R2445" s="144"/>
      <c r="S2445" s="144"/>
    </row>
    <row r="2446" spans="1:19" x14ac:dyDescent="0.3">
      <c r="A2446" s="144"/>
      <c r="B2446" s="144"/>
      <c r="C2446" s="144"/>
      <c r="D2446" s="144"/>
      <c r="E2446" s="144"/>
      <c r="F2446" s="144"/>
      <c r="G2446" s="144"/>
      <c r="H2446" s="144"/>
      <c r="I2446" s="144"/>
      <c r="J2446" s="144"/>
      <c r="K2446" s="144"/>
      <c r="L2446" s="144"/>
      <c r="M2446" s="144"/>
      <c r="N2446" s="144"/>
      <c r="O2446" s="144"/>
      <c r="P2446" s="144"/>
      <c r="Q2446" s="144"/>
      <c r="R2446" s="144"/>
      <c r="S2446" s="144"/>
    </row>
    <row r="2447" spans="1:19" x14ac:dyDescent="0.3">
      <c r="A2447" s="144"/>
      <c r="B2447" s="144"/>
      <c r="C2447" s="144"/>
      <c r="D2447" s="144"/>
      <c r="E2447" s="144"/>
      <c r="F2447" s="144"/>
      <c r="G2447" s="144"/>
      <c r="H2447" s="144"/>
      <c r="I2447" s="144"/>
      <c r="J2447" s="144"/>
      <c r="K2447" s="144"/>
      <c r="L2447" s="144"/>
      <c r="M2447" s="144"/>
      <c r="N2447" s="144"/>
      <c r="O2447" s="144"/>
      <c r="P2447" s="144"/>
      <c r="Q2447" s="144"/>
      <c r="R2447" s="144"/>
      <c r="S2447" s="144"/>
    </row>
    <row r="2448" spans="1:19" x14ac:dyDescent="0.3">
      <c r="A2448" s="144"/>
      <c r="B2448" s="144"/>
      <c r="C2448" s="144"/>
      <c r="D2448" s="144"/>
      <c r="E2448" s="144"/>
      <c r="F2448" s="144"/>
      <c r="G2448" s="144"/>
      <c r="H2448" s="144"/>
      <c r="I2448" s="144"/>
      <c r="J2448" s="144"/>
      <c r="K2448" s="144"/>
      <c r="L2448" s="144"/>
      <c r="M2448" s="144"/>
      <c r="N2448" s="144"/>
      <c r="O2448" s="144"/>
      <c r="P2448" s="144"/>
      <c r="Q2448" s="144"/>
      <c r="R2448" s="144"/>
      <c r="S2448" s="144"/>
    </row>
    <row r="2449" spans="1:19" x14ac:dyDescent="0.3">
      <c r="A2449" s="144"/>
      <c r="B2449" s="144"/>
      <c r="C2449" s="144"/>
      <c r="D2449" s="144"/>
      <c r="E2449" s="144"/>
      <c r="F2449" s="144"/>
      <c r="G2449" s="144"/>
      <c r="H2449" s="144"/>
      <c r="I2449" s="144"/>
      <c r="J2449" s="144"/>
      <c r="K2449" s="144"/>
      <c r="L2449" s="144"/>
      <c r="M2449" s="144"/>
      <c r="N2449" s="144"/>
      <c r="O2449" s="144"/>
      <c r="P2449" s="144"/>
      <c r="Q2449" s="144"/>
      <c r="R2449" s="144"/>
      <c r="S2449" s="144"/>
    </row>
    <row r="2450" spans="1:19" x14ac:dyDescent="0.3">
      <c r="A2450" s="144"/>
      <c r="B2450" s="144"/>
      <c r="C2450" s="144"/>
      <c r="D2450" s="144"/>
      <c r="E2450" s="144"/>
      <c r="F2450" s="144"/>
      <c r="G2450" s="144"/>
      <c r="H2450" s="144"/>
      <c r="I2450" s="144"/>
      <c r="J2450" s="144"/>
      <c r="K2450" s="144"/>
      <c r="L2450" s="144"/>
      <c r="M2450" s="144"/>
      <c r="N2450" s="144"/>
      <c r="O2450" s="144"/>
      <c r="P2450" s="144"/>
      <c r="Q2450" s="144"/>
      <c r="R2450" s="144"/>
      <c r="S2450" s="144"/>
    </row>
    <row r="2451" spans="1:19" x14ac:dyDescent="0.3">
      <c r="A2451" s="144"/>
      <c r="B2451" s="144"/>
      <c r="C2451" s="144"/>
      <c r="D2451" s="144"/>
      <c r="E2451" s="144"/>
      <c r="F2451" s="144"/>
      <c r="G2451" s="144"/>
      <c r="H2451" s="144"/>
      <c r="I2451" s="144"/>
      <c r="J2451" s="144"/>
      <c r="K2451" s="144"/>
      <c r="L2451" s="144"/>
      <c r="M2451" s="144"/>
      <c r="N2451" s="144"/>
      <c r="O2451" s="144"/>
      <c r="P2451" s="144"/>
      <c r="Q2451" s="144"/>
      <c r="R2451" s="144"/>
      <c r="S2451" s="144"/>
    </row>
    <row r="2452" spans="1:19" x14ac:dyDescent="0.3">
      <c r="A2452" s="144"/>
      <c r="B2452" s="144"/>
      <c r="C2452" s="144"/>
      <c r="D2452" s="144"/>
      <c r="E2452" s="144"/>
      <c r="F2452" s="144"/>
      <c r="G2452" s="144"/>
      <c r="H2452" s="144"/>
      <c r="I2452" s="144"/>
      <c r="J2452" s="144"/>
      <c r="K2452" s="144"/>
      <c r="L2452" s="144"/>
      <c r="M2452" s="144"/>
      <c r="N2452" s="144"/>
      <c r="O2452" s="144"/>
      <c r="P2452" s="144"/>
      <c r="Q2452" s="144"/>
      <c r="R2452" s="144"/>
      <c r="S2452" s="144"/>
    </row>
    <row r="2453" spans="1:19" x14ac:dyDescent="0.3">
      <c r="A2453" s="144"/>
      <c r="B2453" s="144"/>
      <c r="C2453" s="144"/>
      <c r="D2453" s="144"/>
      <c r="E2453" s="144"/>
      <c r="F2453" s="144"/>
      <c r="G2453" s="144"/>
      <c r="H2453" s="144"/>
      <c r="I2453" s="144"/>
      <c r="J2453" s="144"/>
      <c r="K2453" s="144"/>
      <c r="L2453" s="144"/>
      <c r="M2453" s="144"/>
      <c r="N2453" s="144"/>
      <c r="O2453" s="144"/>
      <c r="P2453" s="144"/>
      <c r="Q2453" s="144"/>
      <c r="R2453" s="144"/>
      <c r="S2453" s="144"/>
    </row>
    <row r="2454" spans="1:19" x14ac:dyDescent="0.3">
      <c r="A2454" s="144"/>
      <c r="B2454" s="144"/>
      <c r="C2454" s="144"/>
      <c r="D2454" s="144"/>
      <c r="E2454" s="144"/>
      <c r="F2454" s="144"/>
      <c r="G2454" s="144"/>
      <c r="H2454" s="144"/>
      <c r="I2454" s="144"/>
      <c r="J2454" s="144"/>
      <c r="K2454" s="144"/>
      <c r="L2454" s="144"/>
      <c r="M2454" s="144"/>
      <c r="N2454" s="144"/>
      <c r="O2454" s="144"/>
      <c r="P2454" s="144"/>
      <c r="Q2454" s="144"/>
      <c r="R2454" s="144"/>
      <c r="S2454" s="144"/>
    </row>
    <row r="2455" spans="1:19" x14ac:dyDescent="0.3">
      <c r="A2455" s="144"/>
      <c r="B2455" s="144"/>
      <c r="C2455" s="144"/>
      <c r="D2455" s="144"/>
      <c r="E2455" s="144"/>
      <c r="F2455" s="144"/>
      <c r="G2455" s="144"/>
      <c r="H2455" s="144"/>
      <c r="I2455" s="144"/>
      <c r="J2455" s="144"/>
      <c r="K2455" s="144"/>
      <c r="L2455" s="144"/>
      <c r="M2455" s="144"/>
      <c r="N2455" s="144"/>
      <c r="O2455" s="144"/>
      <c r="P2455" s="144"/>
      <c r="Q2455" s="144"/>
      <c r="R2455" s="144"/>
      <c r="S2455" s="144"/>
    </row>
    <row r="2456" spans="1:19" x14ac:dyDescent="0.3">
      <c r="A2456" s="144"/>
      <c r="B2456" s="144"/>
      <c r="C2456" s="144"/>
      <c r="D2456" s="144"/>
      <c r="E2456" s="144"/>
      <c r="F2456" s="144"/>
      <c r="G2456" s="144"/>
      <c r="H2456" s="144"/>
      <c r="I2456" s="144"/>
      <c r="J2456" s="144"/>
      <c r="K2456" s="144"/>
      <c r="L2456" s="144"/>
      <c r="M2456" s="144"/>
      <c r="N2456" s="144"/>
      <c r="O2456" s="144"/>
      <c r="P2456" s="144"/>
      <c r="Q2456" s="144"/>
      <c r="R2456" s="144"/>
      <c r="S2456" s="144"/>
    </row>
    <row r="2457" spans="1:19" x14ac:dyDescent="0.3">
      <c r="A2457" s="144"/>
      <c r="B2457" s="144"/>
      <c r="C2457" s="144"/>
      <c r="D2457" s="144"/>
      <c r="E2457" s="144"/>
      <c r="F2457" s="144"/>
      <c r="G2457" s="144"/>
      <c r="H2457" s="144"/>
      <c r="I2457" s="144"/>
      <c r="J2457" s="144"/>
      <c r="K2457" s="144"/>
      <c r="L2457" s="144"/>
      <c r="M2457" s="144"/>
      <c r="N2457" s="144"/>
      <c r="O2457" s="144"/>
      <c r="P2457" s="144"/>
      <c r="Q2457" s="144"/>
      <c r="R2457" s="144"/>
      <c r="S2457" s="144"/>
    </row>
    <row r="2458" spans="1:19" x14ac:dyDescent="0.3">
      <c r="A2458" s="144"/>
      <c r="B2458" s="144"/>
      <c r="C2458" s="144"/>
      <c r="D2458" s="144"/>
      <c r="E2458" s="144"/>
      <c r="F2458" s="144"/>
      <c r="G2458" s="144"/>
      <c r="H2458" s="144"/>
      <c r="I2458" s="144"/>
      <c r="J2458" s="144"/>
      <c r="K2458" s="144"/>
      <c r="L2458" s="144"/>
      <c r="M2458" s="144"/>
      <c r="N2458" s="144"/>
      <c r="O2458" s="144"/>
      <c r="P2458" s="144"/>
      <c r="Q2458" s="144"/>
      <c r="R2458" s="144"/>
      <c r="S2458" s="144"/>
    </row>
    <row r="2459" spans="1:19" x14ac:dyDescent="0.3">
      <c r="A2459" s="144"/>
      <c r="B2459" s="144"/>
      <c r="C2459" s="144"/>
      <c r="D2459" s="144"/>
      <c r="E2459" s="144"/>
      <c r="F2459" s="144"/>
      <c r="G2459" s="144"/>
      <c r="H2459" s="144"/>
      <c r="I2459" s="144"/>
      <c r="J2459" s="144"/>
      <c r="K2459" s="144"/>
      <c r="L2459" s="144"/>
      <c r="M2459" s="144"/>
      <c r="N2459" s="144"/>
      <c r="O2459" s="144"/>
      <c r="P2459" s="144"/>
      <c r="Q2459" s="144"/>
      <c r="R2459" s="144"/>
      <c r="S2459" s="144"/>
    </row>
    <row r="2460" spans="1:19" x14ac:dyDescent="0.3">
      <c r="A2460" s="144"/>
      <c r="B2460" s="144"/>
      <c r="C2460" s="144"/>
      <c r="D2460" s="144"/>
      <c r="E2460" s="144"/>
      <c r="F2460" s="144"/>
      <c r="G2460" s="144"/>
      <c r="H2460" s="144"/>
      <c r="I2460" s="144"/>
      <c r="J2460" s="144"/>
      <c r="K2460" s="144"/>
      <c r="L2460" s="144"/>
      <c r="M2460" s="144"/>
      <c r="N2460" s="144"/>
      <c r="O2460" s="144"/>
      <c r="P2460" s="144"/>
      <c r="Q2460" s="144"/>
      <c r="R2460" s="144"/>
      <c r="S2460" s="144"/>
    </row>
    <row r="2461" spans="1:19" x14ac:dyDescent="0.3">
      <c r="A2461" s="144"/>
      <c r="B2461" s="144"/>
      <c r="C2461" s="144"/>
      <c r="D2461" s="144"/>
      <c r="E2461" s="144"/>
      <c r="F2461" s="144"/>
      <c r="G2461" s="144"/>
      <c r="H2461" s="144"/>
      <c r="I2461" s="144"/>
      <c r="J2461" s="144"/>
      <c r="K2461" s="144"/>
      <c r="L2461" s="144"/>
      <c r="M2461" s="144"/>
      <c r="N2461" s="144"/>
      <c r="O2461" s="144"/>
      <c r="P2461" s="144"/>
      <c r="Q2461" s="144"/>
      <c r="R2461" s="144"/>
      <c r="S2461" s="144"/>
    </row>
    <row r="2462" spans="1:19" x14ac:dyDescent="0.3">
      <c r="A2462" s="144"/>
      <c r="B2462" s="144"/>
      <c r="C2462" s="144"/>
      <c r="D2462" s="144"/>
      <c r="E2462" s="144"/>
      <c r="F2462" s="144"/>
      <c r="G2462" s="144"/>
      <c r="H2462" s="144"/>
      <c r="I2462" s="144"/>
      <c r="J2462" s="144"/>
      <c r="K2462" s="144"/>
      <c r="L2462" s="144"/>
      <c r="M2462" s="144"/>
      <c r="N2462" s="144"/>
      <c r="O2462" s="144"/>
      <c r="P2462" s="144"/>
      <c r="Q2462" s="144"/>
      <c r="R2462" s="144"/>
      <c r="S2462" s="144"/>
    </row>
    <row r="2463" spans="1:19" x14ac:dyDescent="0.3">
      <c r="A2463" s="144"/>
      <c r="B2463" s="144"/>
      <c r="C2463" s="144"/>
      <c r="D2463" s="144"/>
      <c r="E2463" s="144"/>
      <c r="F2463" s="144"/>
      <c r="G2463" s="144"/>
      <c r="H2463" s="144"/>
      <c r="I2463" s="144"/>
      <c r="J2463" s="144"/>
      <c r="K2463" s="144"/>
      <c r="L2463" s="144"/>
      <c r="M2463" s="144"/>
      <c r="N2463" s="144"/>
      <c r="O2463" s="144"/>
      <c r="P2463" s="144"/>
      <c r="Q2463" s="144"/>
      <c r="R2463" s="144"/>
      <c r="S2463" s="144"/>
    </row>
    <row r="2464" spans="1:19" x14ac:dyDescent="0.3">
      <c r="A2464" s="144"/>
      <c r="B2464" s="144"/>
      <c r="C2464" s="144"/>
      <c r="D2464" s="144"/>
      <c r="E2464" s="144"/>
      <c r="F2464" s="144"/>
      <c r="G2464" s="144"/>
      <c r="H2464" s="144"/>
      <c r="I2464" s="144"/>
      <c r="J2464" s="144"/>
      <c r="K2464" s="144"/>
      <c r="L2464" s="144"/>
      <c r="M2464" s="144"/>
      <c r="N2464" s="144"/>
      <c r="O2464" s="144"/>
      <c r="P2464" s="144"/>
      <c r="Q2464" s="144"/>
      <c r="R2464" s="144"/>
      <c r="S2464" s="144"/>
    </row>
    <row r="2465" spans="1:19" x14ac:dyDescent="0.3">
      <c r="A2465" s="144"/>
      <c r="B2465" s="144"/>
      <c r="C2465" s="144"/>
      <c r="D2465" s="144"/>
      <c r="E2465" s="144"/>
      <c r="F2465" s="144"/>
      <c r="G2465" s="144"/>
      <c r="H2465" s="144"/>
      <c r="I2465" s="144"/>
      <c r="J2465" s="144"/>
      <c r="K2465" s="144"/>
      <c r="L2465" s="144"/>
      <c r="M2465" s="144"/>
      <c r="N2465" s="144"/>
      <c r="O2465" s="144"/>
      <c r="P2465" s="144"/>
      <c r="Q2465" s="144"/>
      <c r="R2465" s="144"/>
      <c r="S2465" s="144"/>
    </row>
    <row r="2466" spans="1:19" x14ac:dyDescent="0.3">
      <c r="A2466" s="144"/>
      <c r="B2466" s="144"/>
      <c r="C2466" s="144"/>
      <c r="D2466" s="144"/>
      <c r="E2466" s="144"/>
      <c r="F2466" s="144"/>
      <c r="G2466" s="144"/>
      <c r="H2466" s="144"/>
      <c r="I2466" s="144"/>
      <c r="J2466" s="144"/>
      <c r="K2466" s="144"/>
      <c r="L2466" s="144"/>
      <c r="M2466" s="144"/>
      <c r="N2466" s="144"/>
      <c r="O2466" s="144"/>
      <c r="P2466" s="144"/>
      <c r="Q2466" s="144"/>
      <c r="R2466" s="144"/>
      <c r="S2466" s="144"/>
    </row>
    <row r="2467" spans="1:19" x14ac:dyDescent="0.3">
      <c r="A2467" s="144"/>
      <c r="B2467" s="144"/>
      <c r="C2467" s="144"/>
      <c r="D2467" s="144"/>
      <c r="E2467" s="144"/>
      <c r="F2467" s="144"/>
      <c r="G2467" s="144"/>
      <c r="H2467" s="144"/>
      <c r="I2467" s="144"/>
      <c r="J2467" s="144"/>
      <c r="K2467" s="144"/>
      <c r="L2467" s="144"/>
      <c r="M2467" s="144"/>
      <c r="N2467" s="144"/>
      <c r="O2467" s="144"/>
      <c r="P2467" s="144"/>
      <c r="Q2467" s="144"/>
      <c r="R2467" s="144"/>
      <c r="S2467" s="144"/>
    </row>
    <row r="2468" spans="1:19" x14ac:dyDescent="0.3">
      <c r="A2468" s="144"/>
      <c r="B2468" s="144"/>
      <c r="C2468" s="144"/>
      <c r="D2468" s="144"/>
      <c r="E2468" s="144"/>
      <c r="F2468" s="144"/>
      <c r="G2468" s="144"/>
      <c r="H2468" s="144"/>
      <c r="I2468" s="144"/>
      <c r="J2468" s="144"/>
      <c r="K2468" s="144"/>
      <c r="L2468" s="144"/>
      <c r="M2468" s="144"/>
      <c r="N2468" s="144"/>
      <c r="O2468" s="144"/>
      <c r="P2468" s="144"/>
      <c r="Q2468" s="144"/>
      <c r="R2468" s="144"/>
      <c r="S2468" s="144"/>
    </row>
    <row r="2469" spans="1:19" x14ac:dyDescent="0.3">
      <c r="A2469" s="144"/>
      <c r="B2469" s="144"/>
      <c r="C2469" s="144"/>
      <c r="D2469" s="144"/>
      <c r="E2469" s="144"/>
      <c r="F2469" s="144"/>
      <c r="G2469" s="144"/>
      <c r="H2469" s="144"/>
      <c r="I2469" s="144"/>
      <c r="J2469" s="144"/>
      <c r="K2469" s="144"/>
      <c r="L2469" s="144"/>
      <c r="M2469" s="144"/>
      <c r="N2469" s="144"/>
      <c r="O2469" s="144"/>
      <c r="P2469" s="144"/>
      <c r="Q2469" s="144"/>
      <c r="R2469" s="144"/>
      <c r="S2469" s="144"/>
    </row>
    <row r="2470" spans="1:19" x14ac:dyDescent="0.3">
      <c r="A2470" s="144"/>
      <c r="B2470" s="144"/>
      <c r="C2470" s="144"/>
      <c r="D2470" s="144"/>
      <c r="E2470" s="144"/>
      <c r="F2470" s="144"/>
      <c r="G2470" s="144"/>
      <c r="H2470" s="144"/>
      <c r="I2470" s="144"/>
      <c r="J2470" s="144"/>
      <c r="K2470" s="144"/>
      <c r="L2470" s="144"/>
      <c r="M2470" s="144"/>
      <c r="N2470" s="144"/>
      <c r="O2470" s="144"/>
      <c r="P2470" s="144"/>
      <c r="Q2470" s="144"/>
      <c r="R2470" s="144"/>
      <c r="S2470" s="144"/>
    </row>
    <row r="2471" spans="1:19" x14ac:dyDescent="0.3">
      <c r="A2471" s="144"/>
      <c r="B2471" s="144"/>
      <c r="C2471" s="144"/>
      <c r="D2471" s="144"/>
      <c r="E2471" s="144"/>
      <c r="F2471" s="144"/>
      <c r="G2471" s="144"/>
      <c r="H2471" s="144"/>
      <c r="I2471" s="144"/>
      <c r="J2471" s="144"/>
      <c r="K2471" s="144"/>
      <c r="L2471" s="144"/>
      <c r="M2471" s="144"/>
      <c r="N2471" s="144"/>
      <c r="O2471" s="144"/>
      <c r="P2471" s="144"/>
      <c r="Q2471" s="144"/>
      <c r="R2471" s="144"/>
      <c r="S2471" s="144"/>
    </row>
    <row r="2472" spans="1:19" x14ac:dyDescent="0.3">
      <c r="A2472" s="144"/>
      <c r="B2472" s="144"/>
      <c r="C2472" s="144"/>
      <c r="D2472" s="144"/>
      <c r="E2472" s="144"/>
      <c r="F2472" s="144"/>
      <c r="G2472" s="144"/>
      <c r="H2472" s="144"/>
      <c r="I2472" s="144"/>
      <c r="J2472" s="144"/>
      <c r="K2472" s="144"/>
      <c r="L2472" s="144"/>
      <c r="M2472" s="144"/>
      <c r="N2472" s="144"/>
      <c r="O2472" s="144"/>
      <c r="P2472" s="144"/>
      <c r="Q2472" s="144"/>
      <c r="R2472" s="144"/>
      <c r="S2472" s="144"/>
    </row>
    <row r="2473" spans="1:19" x14ac:dyDescent="0.3">
      <c r="A2473" s="144"/>
      <c r="B2473" s="144"/>
      <c r="C2473" s="144"/>
      <c r="D2473" s="144"/>
      <c r="E2473" s="144"/>
      <c r="F2473" s="144"/>
      <c r="G2473" s="144"/>
      <c r="H2473" s="144"/>
      <c r="I2473" s="144"/>
      <c r="J2473" s="144"/>
      <c r="K2473" s="144"/>
      <c r="L2473" s="144"/>
      <c r="M2473" s="144"/>
      <c r="N2473" s="144"/>
      <c r="O2473" s="144"/>
      <c r="P2473" s="144"/>
      <c r="Q2473" s="144"/>
      <c r="R2473" s="144"/>
      <c r="S2473" s="144"/>
    </row>
    <row r="2474" spans="1:19" x14ac:dyDescent="0.3">
      <c r="A2474" s="144"/>
      <c r="B2474" s="144"/>
      <c r="C2474" s="144"/>
      <c r="D2474" s="144"/>
      <c r="E2474" s="144"/>
      <c r="F2474" s="144"/>
      <c r="G2474" s="144"/>
      <c r="H2474" s="144"/>
      <c r="I2474" s="144"/>
      <c r="J2474" s="144"/>
      <c r="K2474" s="144"/>
      <c r="L2474" s="144"/>
      <c r="M2474" s="144"/>
      <c r="N2474" s="144"/>
      <c r="O2474" s="144"/>
      <c r="P2474" s="144"/>
      <c r="Q2474" s="144"/>
      <c r="R2474" s="144"/>
      <c r="S2474" s="144"/>
    </row>
    <row r="2475" spans="1:19" x14ac:dyDescent="0.3">
      <c r="A2475" s="144"/>
      <c r="B2475" s="144"/>
      <c r="C2475" s="144"/>
      <c r="D2475" s="144"/>
      <c r="E2475" s="144"/>
      <c r="F2475" s="144"/>
      <c r="G2475" s="144"/>
      <c r="H2475" s="144"/>
      <c r="I2475" s="144"/>
      <c r="J2475" s="144"/>
      <c r="K2475" s="144"/>
      <c r="L2475" s="144"/>
      <c r="M2475" s="144"/>
      <c r="N2475" s="144"/>
      <c r="O2475" s="144"/>
      <c r="P2475" s="144"/>
      <c r="Q2475" s="144"/>
      <c r="R2475" s="144"/>
      <c r="S2475" s="144"/>
    </row>
    <row r="2476" spans="1:19" x14ac:dyDescent="0.3">
      <c r="A2476" s="144"/>
      <c r="B2476" s="144"/>
      <c r="C2476" s="144"/>
      <c r="D2476" s="144"/>
      <c r="E2476" s="144"/>
      <c r="F2476" s="144"/>
      <c r="G2476" s="144"/>
      <c r="H2476" s="144"/>
      <c r="I2476" s="144"/>
      <c r="J2476" s="144"/>
      <c r="K2476" s="144"/>
      <c r="L2476" s="144"/>
      <c r="M2476" s="144"/>
      <c r="N2476" s="144"/>
      <c r="O2476" s="144"/>
      <c r="P2476" s="144"/>
      <c r="Q2476" s="144"/>
      <c r="R2476" s="144"/>
      <c r="S2476" s="144"/>
    </row>
    <row r="2477" spans="1:19" x14ac:dyDescent="0.3">
      <c r="A2477" s="144"/>
      <c r="B2477" s="144"/>
      <c r="C2477" s="144"/>
      <c r="D2477" s="144"/>
      <c r="E2477" s="144"/>
      <c r="F2477" s="144"/>
      <c r="G2477" s="144"/>
      <c r="H2477" s="144"/>
      <c r="I2477" s="144"/>
      <c r="J2477" s="144"/>
      <c r="K2477" s="144"/>
      <c r="L2477" s="144"/>
      <c r="M2477" s="144"/>
      <c r="N2477" s="144"/>
      <c r="O2477" s="144"/>
      <c r="P2477" s="144"/>
      <c r="Q2477" s="144"/>
      <c r="R2477" s="144"/>
      <c r="S2477" s="144"/>
    </row>
    <row r="2478" spans="1:19" x14ac:dyDescent="0.3">
      <c r="A2478" s="144"/>
      <c r="B2478" s="144"/>
      <c r="C2478" s="144"/>
      <c r="D2478" s="144"/>
      <c r="E2478" s="144"/>
      <c r="F2478" s="144"/>
      <c r="G2478" s="144"/>
      <c r="H2478" s="144"/>
      <c r="I2478" s="144"/>
      <c r="J2478" s="144"/>
      <c r="K2478" s="144"/>
      <c r="L2478" s="144"/>
      <c r="M2478" s="144"/>
      <c r="N2478" s="144"/>
      <c r="O2478" s="144"/>
      <c r="P2478" s="144"/>
      <c r="Q2478" s="144"/>
      <c r="R2478" s="144"/>
      <c r="S2478" s="144"/>
    </row>
    <row r="2479" spans="1:19" x14ac:dyDescent="0.3">
      <c r="A2479" s="144"/>
      <c r="B2479" s="144"/>
      <c r="C2479" s="144"/>
      <c r="D2479" s="144"/>
      <c r="E2479" s="144"/>
      <c r="F2479" s="144"/>
      <c r="G2479" s="144"/>
      <c r="H2479" s="144"/>
      <c r="I2479" s="144"/>
      <c r="J2479" s="144"/>
      <c r="K2479" s="144"/>
      <c r="L2479" s="144"/>
      <c r="M2479" s="144"/>
      <c r="N2479" s="144"/>
      <c r="O2479" s="144"/>
      <c r="P2479" s="144"/>
      <c r="Q2479" s="144"/>
      <c r="R2479" s="144"/>
      <c r="S2479" s="144"/>
    </row>
    <row r="2480" spans="1:19" x14ac:dyDescent="0.3">
      <c r="A2480" s="144"/>
      <c r="B2480" s="144"/>
      <c r="C2480" s="144"/>
      <c r="D2480" s="144"/>
      <c r="E2480" s="144"/>
      <c r="F2480" s="144"/>
      <c r="G2480" s="144"/>
      <c r="H2480" s="144"/>
      <c r="I2480" s="144"/>
      <c r="J2480" s="144"/>
      <c r="K2480" s="144"/>
      <c r="L2480" s="144"/>
      <c r="M2480" s="144"/>
      <c r="N2480" s="144"/>
      <c r="O2480" s="144"/>
      <c r="P2480" s="144"/>
      <c r="Q2480" s="144"/>
      <c r="R2480" s="144"/>
      <c r="S2480" s="144"/>
    </row>
    <row r="2481" spans="1:19" x14ac:dyDescent="0.3">
      <c r="A2481" s="144"/>
      <c r="B2481" s="144"/>
      <c r="C2481" s="144"/>
      <c r="D2481" s="144"/>
      <c r="E2481" s="144"/>
      <c r="F2481" s="144"/>
      <c r="G2481" s="144"/>
      <c r="H2481" s="144"/>
      <c r="I2481" s="144"/>
      <c r="J2481" s="144"/>
      <c r="K2481" s="144"/>
      <c r="L2481" s="144"/>
      <c r="M2481" s="144"/>
      <c r="N2481" s="144"/>
      <c r="O2481" s="144"/>
      <c r="P2481" s="144"/>
      <c r="Q2481" s="144"/>
      <c r="R2481" s="144"/>
      <c r="S2481" s="144"/>
    </row>
    <row r="2482" spans="1:19" x14ac:dyDescent="0.3">
      <c r="A2482" s="144"/>
      <c r="B2482" s="144"/>
      <c r="C2482" s="144"/>
      <c r="D2482" s="144"/>
      <c r="E2482" s="144"/>
      <c r="F2482" s="144"/>
      <c r="G2482" s="144"/>
      <c r="H2482" s="144"/>
      <c r="I2482" s="144"/>
      <c r="J2482" s="144"/>
      <c r="K2482" s="144"/>
      <c r="L2482" s="144"/>
      <c r="M2482" s="144"/>
      <c r="N2482" s="144"/>
      <c r="O2482" s="144"/>
      <c r="P2482" s="144"/>
      <c r="Q2482" s="144"/>
      <c r="R2482" s="144"/>
      <c r="S2482" s="144"/>
    </row>
    <row r="2483" spans="1:19" x14ac:dyDescent="0.3">
      <c r="A2483" s="144"/>
      <c r="B2483" s="144"/>
      <c r="C2483" s="144"/>
      <c r="D2483" s="144"/>
      <c r="E2483" s="144"/>
      <c r="F2483" s="144"/>
      <c r="G2483" s="144"/>
      <c r="H2483" s="144"/>
      <c r="I2483" s="144"/>
      <c r="J2483" s="144"/>
      <c r="K2483" s="144"/>
      <c r="L2483" s="144"/>
      <c r="M2483" s="144"/>
      <c r="N2483" s="144"/>
      <c r="O2483" s="144"/>
      <c r="P2483" s="144"/>
      <c r="Q2483" s="144"/>
      <c r="R2483" s="144"/>
      <c r="S2483" s="144"/>
    </row>
    <row r="2484" spans="1:19" x14ac:dyDescent="0.3">
      <c r="A2484" s="144"/>
      <c r="B2484" s="144"/>
      <c r="C2484" s="144"/>
      <c r="D2484" s="144"/>
      <c r="E2484" s="144"/>
      <c r="F2484" s="144"/>
      <c r="G2484" s="144"/>
      <c r="H2484" s="144"/>
      <c r="I2484" s="144"/>
      <c r="J2484" s="144"/>
      <c r="K2484" s="144"/>
      <c r="L2484" s="144"/>
      <c r="M2484" s="144"/>
      <c r="N2484" s="144"/>
      <c r="O2484" s="144"/>
      <c r="P2484" s="144"/>
      <c r="Q2484" s="144"/>
      <c r="R2484" s="144"/>
      <c r="S2484" s="144"/>
    </row>
    <row r="2485" spans="1:19" x14ac:dyDescent="0.3">
      <c r="A2485" s="144"/>
      <c r="B2485" s="144"/>
      <c r="C2485" s="144"/>
      <c r="D2485" s="144"/>
      <c r="E2485" s="144"/>
      <c r="F2485" s="144"/>
      <c r="G2485" s="144"/>
      <c r="H2485" s="144"/>
      <c r="I2485" s="144"/>
      <c r="J2485" s="144"/>
      <c r="K2485" s="144"/>
      <c r="L2485" s="144"/>
      <c r="M2485" s="144"/>
      <c r="N2485" s="144"/>
      <c r="O2485" s="144"/>
      <c r="P2485" s="144"/>
      <c r="Q2485" s="144"/>
      <c r="R2485" s="144"/>
      <c r="S2485" s="144"/>
    </row>
    <row r="2486" spans="1:19" x14ac:dyDescent="0.3">
      <c r="A2486" s="144"/>
      <c r="B2486" s="144"/>
      <c r="C2486" s="144"/>
      <c r="D2486" s="144"/>
      <c r="E2486" s="144"/>
      <c r="F2486" s="144"/>
      <c r="G2486" s="144"/>
      <c r="H2486" s="144"/>
      <c r="I2486" s="144"/>
      <c r="J2486" s="144"/>
      <c r="K2486" s="144"/>
      <c r="L2486" s="144"/>
      <c r="M2486" s="144"/>
      <c r="N2486" s="144"/>
      <c r="O2486" s="144"/>
      <c r="P2486" s="144"/>
      <c r="Q2486" s="144"/>
      <c r="R2486" s="144"/>
      <c r="S2486" s="144"/>
    </row>
    <row r="2487" spans="1:19" x14ac:dyDescent="0.3">
      <c r="A2487" s="144"/>
      <c r="B2487" s="144"/>
      <c r="C2487" s="144"/>
      <c r="D2487" s="144"/>
      <c r="E2487" s="144"/>
      <c r="F2487" s="144"/>
      <c r="G2487" s="144"/>
      <c r="H2487" s="144"/>
      <c r="I2487" s="144"/>
      <c r="J2487" s="144"/>
      <c r="K2487" s="144"/>
      <c r="L2487" s="144"/>
      <c r="M2487" s="144"/>
      <c r="N2487" s="144"/>
      <c r="O2487" s="144"/>
      <c r="P2487" s="144"/>
      <c r="Q2487" s="144"/>
      <c r="R2487" s="144"/>
      <c r="S2487" s="144"/>
    </row>
    <row r="2488" spans="1:19" x14ac:dyDescent="0.3">
      <c r="A2488" s="144"/>
      <c r="B2488" s="144"/>
      <c r="C2488" s="144"/>
      <c r="D2488" s="144"/>
      <c r="E2488" s="144"/>
      <c r="F2488" s="144"/>
      <c r="G2488" s="144"/>
      <c r="H2488" s="144"/>
      <c r="I2488" s="144"/>
      <c r="J2488" s="144"/>
      <c r="K2488" s="144"/>
      <c r="L2488" s="144"/>
      <c r="M2488" s="144"/>
      <c r="N2488" s="144"/>
      <c r="O2488" s="144"/>
      <c r="P2488" s="144"/>
      <c r="Q2488" s="144"/>
      <c r="R2488" s="144"/>
      <c r="S2488" s="144"/>
    </row>
    <row r="2489" spans="1:19" x14ac:dyDescent="0.3">
      <c r="A2489" s="144"/>
      <c r="B2489" s="144"/>
      <c r="C2489" s="144"/>
      <c r="D2489" s="144"/>
      <c r="E2489" s="144"/>
      <c r="F2489" s="144"/>
      <c r="G2489" s="144"/>
      <c r="H2489" s="144"/>
      <c r="I2489" s="144"/>
      <c r="J2489" s="144"/>
      <c r="K2489" s="144"/>
      <c r="L2489" s="144"/>
      <c r="M2489" s="144"/>
      <c r="N2489" s="144"/>
      <c r="O2489" s="144"/>
      <c r="P2489" s="144"/>
      <c r="Q2489" s="144"/>
      <c r="R2489" s="144"/>
      <c r="S2489" s="144"/>
    </row>
    <row r="2490" spans="1:19" x14ac:dyDescent="0.3">
      <c r="A2490" s="144"/>
      <c r="B2490" s="144"/>
      <c r="C2490" s="144"/>
      <c r="D2490" s="144"/>
      <c r="E2490" s="144"/>
      <c r="F2490" s="144"/>
      <c r="G2490" s="144"/>
      <c r="H2490" s="144"/>
      <c r="I2490" s="144"/>
      <c r="J2490" s="144"/>
      <c r="K2490" s="144"/>
      <c r="L2490" s="144"/>
      <c r="M2490" s="144"/>
      <c r="N2490" s="144"/>
      <c r="O2490" s="144"/>
      <c r="P2490" s="144"/>
      <c r="Q2490" s="144"/>
      <c r="R2490" s="144"/>
      <c r="S2490" s="144"/>
    </row>
    <row r="2491" spans="1:19" x14ac:dyDescent="0.3">
      <c r="A2491" s="144"/>
      <c r="B2491" s="144"/>
      <c r="C2491" s="144"/>
      <c r="D2491" s="144"/>
      <c r="E2491" s="144"/>
      <c r="F2491" s="144"/>
      <c r="G2491" s="144"/>
      <c r="H2491" s="144"/>
      <c r="I2491" s="144"/>
      <c r="J2491" s="144"/>
      <c r="K2491" s="144"/>
      <c r="L2491" s="144"/>
      <c r="M2491" s="144"/>
      <c r="N2491" s="144"/>
      <c r="O2491" s="144"/>
      <c r="P2491" s="144"/>
      <c r="Q2491" s="144"/>
      <c r="R2491" s="144"/>
      <c r="S2491" s="144"/>
    </row>
    <row r="2492" spans="1:19" x14ac:dyDescent="0.3">
      <c r="A2492" s="144"/>
      <c r="B2492" s="144"/>
      <c r="C2492" s="144"/>
      <c r="D2492" s="144"/>
      <c r="E2492" s="144"/>
      <c r="F2492" s="144"/>
      <c r="G2492" s="144"/>
      <c r="H2492" s="144"/>
      <c r="I2492" s="144"/>
      <c r="J2492" s="144"/>
      <c r="K2492" s="144"/>
      <c r="L2492" s="144"/>
      <c r="M2492" s="144"/>
      <c r="N2492" s="144"/>
      <c r="O2492" s="144"/>
      <c r="P2492" s="144"/>
      <c r="Q2492" s="144"/>
      <c r="R2492" s="144"/>
      <c r="S2492" s="144"/>
    </row>
    <row r="2493" spans="1:19" x14ac:dyDescent="0.3">
      <c r="A2493" s="144"/>
      <c r="B2493" s="144"/>
      <c r="C2493" s="144"/>
      <c r="D2493" s="144"/>
      <c r="E2493" s="144"/>
      <c r="F2493" s="144"/>
      <c r="G2493" s="144"/>
      <c r="H2493" s="144"/>
      <c r="I2493" s="144"/>
      <c r="J2493" s="144"/>
      <c r="K2493" s="144"/>
      <c r="L2493" s="144"/>
      <c r="M2493" s="144"/>
      <c r="N2493" s="144"/>
      <c r="O2493" s="144"/>
      <c r="P2493" s="144"/>
      <c r="Q2493" s="144"/>
      <c r="R2493" s="144"/>
      <c r="S2493" s="144"/>
    </row>
    <row r="2494" spans="1:19" x14ac:dyDescent="0.3">
      <c r="A2494" s="144"/>
      <c r="B2494" s="144"/>
      <c r="C2494" s="144"/>
      <c r="D2494" s="144"/>
      <c r="E2494" s="144"/>
      <c r="F2494" s="144"/>
      <c r="G2494" s="144"/>
      <c r="H2494" s="144"/>
      <c r="I2494" s="144"/>
      <c r="J2494" s="144"/>
      <c r="K2494" s="144"/>
      <c r="L2494" s="144"/>
      <c r="M2494" s="144"/>
      <c r="N2494" s="144"/>
      <c r="O2494" s="144"/>
      <c r="P2494" s="144"/>
      <c r="Q2494" s="144"/>
      <c r="R2494" s="144"/>
      <c r="S2494" s="144"/>
    </row>
    <row r="2495" spans="1:19" x14ac:dyDescent="0.3">
      <c r="A2495" s="144"/>
      <c r="B2495" s="144"/>
      <c r="C2495" s="144"/>
      <c r="D2495" s="144"/>
      <c r="E2495" s="144"/>
      <c r="F2495" s="144"/>
      <c r="G2495" s="144"/>
      <c r="H2495" s="144"/>
      <c r="I2495" s="144"/>
      <c r="J2495" s="144"/>
      <c r="K2495" s="144"/>
      <c r="L2495" s="144"/>
      <c r="M2495" s="144"/>
      <c r="N2495" s="144"/>
      <c r="O2495" s="144"/>
      <c r="P2495" s="144"/>
      <c r="Q2495" s="144"/>
      <c r="R2495" s="144"/>
      <c r="S2495" s="144"/>
    </row>
    <row r="2496" spans="1:19" x14ac:dyDescent="0.3">
      <c r="A2496" s="144"/>
      <c r="B2496" s="144"/>
      <c r="C2496" s="144"/>
      <c r="D2496" s="144"/>
      <c r="E2496" s="144"/>
      <c r="F2496" s="144"/>
      <c r="G2496" s="144"/>
      <c r="H2496" s="144"/>
      <c r="I2496" s="144"/>
      <c r="J2496" s="144"/>
      <c r="K2496" s="144"/>
      <c r="L2496" s="144"/>
      <c r="M2496" s="144"/>
      <c r="N2496" s="144"/>
      <c r="O2496" s="144"/>
      <c r="P2496" s="144"/>
      <c r="Q2496" s="144"/>
      <c r="R2496" s="144"/>
      <c r="S2496" s="144"/>
    </row>
    <row r="2497" spans="1:19" x14ac:dyDescent="0.3">
      <c r="A2497" s="144"/>
      <c r="B2497" s="144"/>
      <c r="C2497" s="144"/>
      <c r="D2497" s="144"/>
      <c r="E2497" s="144"/>
      <c r="F2497" s="144"/>
      <c r="G2497" s="144"/>
      <c r="H2497" s="144"/>
      <c r="I2497" s="144"/>
      <c r="J2497" s="144"/>
      <c r="K2497" s="144"/>
      <c r="L2497" s="144"/>
      <c r="M2497" s="144"/>
      <c r="N2497" s="144"/>
      <c r="O2497" s="144"/>
      <c r="P2497" s="144"/>
      <c r="Q2497" s="144"/>
      <c r="R2497" s="144"/>
      <c r="S2497" s="144"/>
    </row>
    <row r="2498" spans="1:19" x14ac:dyDescent="0.3">
      <c r="A2498" s="144"/>
      <c r="B2498" s="144"/>
      <c r="C2498" s="144"/>
      <c r="D2498" s="144"/>
      <c r="E2498" s="144"/>
      <c r="F2498" s="144"/>
      <c r="G2498" s="144"/>
      <c r="H2498" s="144"/>
      <c r="I2498" s="144"/>
      <c r="J2498" s="144"/>
      <c r="K2498" s="144"/>
      <c r="L2498" s="144"/>
      <c r="M2498" s="144"/>
      <c r="N2498" s="144"/>
      <c r="O2498" s="144"/>
      <c r="P2498" s="144"/>
      <c r="Q2498" s="144"/>
      <c r="R2498" s="144"/>
      <c r="S2498" s="144"/>
    </row>
    <row r="2499" spans="1:19" x14ac:dyDescent="0.3">
      <c r="A2499" s="144"/>
      <c r="B2499" s="144"/>
      <c r="C2499" s="144"/>
      <c r="D2499" s="144"/>
      <c r="E2499" s="144"/>
      <c r="F2499" s="144"/>
      <c r="G2499" s="144"/>
      <c r="H2499" s="144"/>
      <c r="I2499" s="144"/>
      <c r="J2499" s="144"/>
      <c r="K2499" s="144"/>
      <c r="L2499" s="144"/>
      <c r="M2499" s="144"/>
      <c r="N2499" s="144"/>
      <c r="O2499" s="144"/>
      <c r="P2499" s="144"/>
      <c r="Q2499" s="144"/>
      <c r="R2499" s="144"/>
      <c r="S2499" s="144"/>
    </row>
    <row r="2500" spans="1:19" x14ac:dyDescent="0.3">
      <c r="A2500" s="144"/>
      <c r="B2500" s="144"/>
      <c r="C2500" s="144"/>
      <c r="D2500" s="144"/>
      <c r="E2500" s="144"/>
      <c r="F2500" s="144"/>
      <c r="G2500" s="144"/>
      <c r="H2500" s="144"/>
      <c r="I2500" s="144"/>
      <c r="J2500" s="144"/>
      <c r="K2500" s="144"/>
      <c r="L2500" s="144"/>
      <c r="M2500" s="144"/>
      <c r="N2500" s="144"/>
      <c r="O2500" s="144"/>
      <c r="P2500" s="144"/>
      <c r="Q2500" s="144"/>
      <c r="R2500" s="144"/>
      <c r="S2500" s="144"/>
    </row>
    <row r="2501" spans="1:19" x14ac:dyDescent="0.3">
      <c r="A2501" s="144"/>
      <c r="B2501" s="144"/>
      <c r="C2501" s="144"/>
      <c r="D2501" s="144"/>
      <c r="E2501" s="144"/>
      <c r="F2501" s="144"/>
      <c r="G2501" s="144"/>
      <c r="H2501" s="144"/>
      <c r="I2501" s="144"/>
      <c r="J2501" s="144"/>
      <c r="K2501" s="144"/>
      <c r="L2501" s="144"/>
      <c r="M2501" s="144"/>
      <c r="N2501" s="144"/>
      <c r="O2501" s="144"/>
      <c r="P2501" s="144"/>
      <c r="Q2501" s="144"/>
      <c r="R2501" s="144"/>
      <c r="S2501" s="144"/>
    </row>
    <row r="2502" spans="1:19" x14ac:dyDescent="0.3">
      <c r="A2502" s="144"/>
      <c r="B2502" s="144"/>
      <c r="C2502" s="144"/>
      <c r="D2502" s="144"/>
      <c r="E2502" s="144"/>
      <c r="F2502" s="144"/>
      <c r="G2502" s="144"/>
      <c r="H2502" s="144"/>
      <c r="I2502" s="144"/>
      <c r="J2502" s="144"/>
      <c r="K2502" s="144"/>
      <c r="L2502" s="144"/>
      <c r="M2502" s="144"/>
      <c r="N2502" s="144"/>
      <c r="O2502" s="144"/>
      <c r="P2502" s="144"/>
      <c r="Q2502" s="144"/>
      <c r="R2502" s="144"/>
      <c r="S2502" s="144"/>
    </row>
    <row r="2503" spans="1:19" x14ac:dyDescent="0.3">
      <c r="A2503" s="144"/>
      <c r="B2503" s="144"/>
      <c r="C2503" s="144"/>
      <c r="D2503" s="144"/>
      <c r="E2503" s="144"/>
      <c r="F2503" s="144"/>
      <c r="G2503" s="144"/>
      <c r="H2503" s="144"/>
      <c r="I2503" s="144"/>
      <c r="J2503" s="144"/>
      <c r="K2503" s="144"/>
      <c r="L2503" s="144"/>
      <c r="M2503" s="144"/>
      <c r="N2503" s="144"/>
      <c r="O2503" s="144"/>
      <c r="P2503" s="144"/>
      <c r="Q2503" s="144"/>
      <c r="R2503" s="144"/>
      <c r="S2503" s="144"/>
    </row>
    <row r="2504" spans="1:19" x14ac:dyDescent="0.3">
      <c r="A2504" s="144"/>
      <c r="B2504" s="144"/>
      <c r="C2504" s="144"/>
      <c r="D2504" s="144"/>
      <c r="E2504" s="144"/>
      <c r="F2504" s="144"/>
      <c r="G2504" s="144"/>
      <c r="H2504" s="144"/>
      <c r="I2504" s="144"/>
      <c r="J2504" s="144"/>
      <c r="K2504" s="144"/>
      <c r="L2504" s="144"/>
      <c r="M2504" s="144"/>
      <c r="N2504" s="144"/>
      <c r="O2504" s="144"/>
      <c r="P2504" s="144"/>
      <c r="Q2504" s="144"/>
      <c r="R2504" s="144"/>
      <c r="S2504" s="144"/>
    </row>
    <row r="2505" spans="1:19" x14ac:dyDescent="0.3">
      <c r="A2505" s="144"/>
      <c r="B2505" s="144"/>
      <c r="C2505" s="144"/>
      <c r="D2505" s="144"/>
      <c r="E2505" s="144"/>
      <c r="F2505" s="144"/>
      <c r="G2505" s="144"/>
      <c r="H2505" s="144"/>
      <c r="I2505" s="144"/>
      <c r="J2505" s="144"/>
      <c r="K2505" s="144"/>
      <c r="L2505" s="144"/>
      <c r="M2505" s="144"/>
      <c r="N2505" s="144"/>
      <c r="O2505" s="144"/>
      <c r="P2505" s="144"/>
      <c r="Q2505" s="144"/>
      <c r="R2505" s="144"/>
      <c r="S2505" s="144"/>
    </row>
    <row r="2506" spans="1:19" x14ac:dyDescent="0.3">
      <c r="A2506" s="144"/>
      <c r="B2506" s="144"/>
      <c r="C2506" s="144"/>
      <c r="D2506" s="144"/>
      <c r="E2506" s="144"/>
      <c r="F2506" s="144"/>
      <c r="G2506" s="144"/>
      <c r="H2506" s="144"/>
      <c r="I2506" s="144"/>
      <c r="J2506" s="144"/>
      <c r="K2506" s="144"/>
      <c r="L2506" s="144"/>
      <c r="M2506" s="144"/>
      <c r="N2506" s="144"/>
      <c r="O2506" s="144"/>
      <c r="P2506" s="144"/>
      <c r="Q2506" s="144"/>
      <c r="R2506" s="144"/>
      <c r="S2506" s="144"/>
    </row>
    <row r="2507" spans="1:19" x14ac:dyDescent="0.3">
      <c r="A2507" s="144"/>
      <c r="B2507" s="144"/>
      <c r="C2507" s="144"/>
      <c r="D2507" s="144"/>
      <c r="E2507" s="144"/>
      <c r="F2507" s="144"/>
      <c r="G2507" s="144"/>
      <c r="H2507" s="144"/>
      <c r="I2507" s="144"/>
      <c r="J2507" s="144"/>
      <c r="K2507" s="144"/>
      <c r="L2507" s="144"/>
      <c r="M2507" s="144"/>
      <c r="N2507" s="144"/>
      <c r="O2507" s="144"/>
      <c r="P2507" s="144"/>
      <c r="Q2507" s="144"/>
      <c r="R2507" s="144"/>
      <c r="S2507" s="144"/>
    </row>
    <row r="2508" spans="1:19" x14ac:dyDescent="0.3">
      <c r="A2508" s="144"/>
      <c r="B2508" s="144"/>
      <c r="C2508" s="144"/>
      <c r="D2508" s="144"/>
      <c r="E2508" s="144"/>
      <c r="F2508" s="144"/>
      <c r="G2508" s="144"/>
      <c r="H2508" s="144"/>
      <c r="I2508" s="144"/>
      <c r="J2508" s="144"/>
      <c r="K2508" s="144"/>
      <c r="L2508" s="144"/>
      <c r="M2508" s="144"/>
      <c r="N2508" s="144"/>
      <c r="O2508" s="144"/>
      <c r="P2508" s="144"/>
      <c r="Q2508" s="144"/>
      <c r="R2508" s="144"/>
      <c r="S2508" s="144"/>
    </row>
    <row r="2509" spans="1:19" x14ac:dyDescent="0.3">
      <c r="A2509" s="144"/>
      <c r="B2509" s="144"/>
      <c r="C2509" s="144"/>
      <c r="D2509" s="144"/>
      <c r="E2509" s="144"/>
      <c r="F2509" s="144"/>
      <c r="G2509" s="144"/>
      <c r="H2509" s="144"/>
      <c r="I2509" s="144"/>
      <c r="J2509" s="144"/>
      <c r="K2509" s="144"/>
      <c r="L2509" s="144"/>
      <c r="M2509" s="144"/>
      <c r="N2509" s="144"/>
      <c r="O2509" s="144"/>
      <c r="P2509" s="144"/>
      <c r="Q2509" s="144"/>
      <c r="R2509" s="144"/>
      <c r="S2509" s="144"/>
    </row>
    <row r="2510" spans="1:19" x14ac:dyDescent="0.3">
      <c r="A2510" s="144"/>
      <c r="B2510" s="144"/>
      <c r="C2510" s="144"/>
      <c r="D2510" s="144"/>
      <c r="E2510" s="144"/>
      <c r="F2510" s="144"/>
      <c r="G2510" s="144"/>
      <c r="H2510" s="144"/>
      <c r="I2510" s="144"/>
      <c r="J2510" s="144"/>
      <c r="K2510" s="144"/>
      <c r="L2510" s="144"/>
      <c r="M2510" s="144"/>
      <c r="N2510" s="144"/>
      <c r="O2510" s="144"/>
      <c r="P2510" s="144"/>
      <c r="Q2510" s="144"/>
      <c r="R2510" s="144"/>
      <c r="S2510" s="144"/>
    </row>
    <row r="2511" spans="1:19" x14ac:dyDescent="0.3">
      <c r="A2511" s="144"/>
      <c r="B2511" s="144"/>
      <c r="C2511" s="144"/>
      <c r="D2511" s="144"/>
      <c r="E2511" s="144"/>
      <c r="F2511" s="144"/>
      <c r="G2511" s="144"/>
      <c r="H2511" s="144"/>
      <c r="I2511" s="144"/>
      <c r="J2511" s="144"/>
      <c r="K2511" s="144"/>
      <c r="L2511" s="144"/>
      <c r="M2511" s="144"/>
      <c r="N2511" s="144"/>
      <c r="O2511" s="144"/>
      <c r="P2511" s="144"/>
      <c r="Q2511" s="144"/>
      <c r="R2511" s="144"/>
      <c r="S2511" s="144"/>
    </row>
    <row r="2512" spans="1:19" x14ac:dyDescent="0.3">
      <c r="A2512" s="144"/>
      <c r="B2512" s="144"/>
      <c r="C2512" s="144"/>
      <c r="D2512" s="144"/>
      <c r="E2512" s="144"/>
      <c r="F2512" s="144"/>
      <c r="G2512" s="144"/>
      <c r="H2512" s="144"/>
      <c r="I2512" s="144"/>
      <c r="J2512" s="144"/>
      <c r="K2512" s="144"/>
      <c r="L2512" s="144"/>
      <c r="M2512" s="144"/>
      <c r="N2512" s="144"/>
      <c r="O2512" s="144"/>
      <c r="P2512" s="144"/>
      <c r="Q2512" s="144"/>
      <c r="R2512" s="144"/>
      <c r="S2512" s="144"/>
    </row>
    <row r="2513" spans="1:19" x14ac:dyDescent="0.3">
      <c r="A2513" s="144"/>
      <c r="B2513" s="144"/>
      <c r="C2513" s="144"/>
      <c r="D2513" s="144"/>
      <c r="E2513" s="144"/>
      <c r="F2513" s="144"/>
      <c r="G2513" s="144"/>
      <c r="H2513" s="144"/>
      <c r="I2513" s="144"/>
      <c r="J2513" s="144"/>
      <c r="K2513" s="144"/>
      <c r="L2513" s="144"/>
      <c r="M2513" s="144"/>
      <c r="N2513" s="144"/>
      <c r="O2513" s="144"/>
      <c r="P2513" s="144"/>
      <c r="Q2513" s="144"/>
      <c r="R2513" s="144"/>
      <c r="S2513" s="144"/>
    </row>
    <row r="2514" spans="1:19" x14ac:dyDescent="0.3">
      <c r="A2514" s="144"/>
      <c r="B2514" s="144"/>
      <c r="C2514" s="144"/>
      <c r="D2514" s="144"/>
      <c r="E2514" s="144"/>
      <c r="F2514" s="144"/>
      <c r="G2514" s="144"/>
      <c r="H2514" s="144"/>
      <c r="I2514" s="144"/>
      <c r="J2514" s="144"/>
      <c r="K2514" s="144"/>
      <c r="L2514" s="144"/>
      <c r="M2514" s="144"/>
      <c r="N2514" s="144"/>
      <c r="O2514" s="144"/>
      <c r="P2514" s="144"/>
      <c r="Q2514" s="144"/>
      <c r="R2514" s="144"/>
      <c r="S2514" s="144"/>
    </row>
    <row r="2515" spans="1:19" x14ac:dyDescent="0.3">
      <c r="A2515" s="144"/>
      <c r="B2515" s="144"/>
      <c r="C2515" s="144"/>
      <c r="D2515" s="144"/>
      <c r="E2515" s="144"/>
      <c r="F2515" s="144"/>
      <c r="G2515" s="144"/>
      <c r="H2515" s="144"/>
      <c r="I2515" s="144"/>
      <c r="J2515" s="144"/>
      <c r="K2515" s="144"/>
      <c r="L2515" s="144"/>
      <c r="M2515" s="144"/>
      <c r="N2515" s="144"/>
      <c r="O2515" s="144"/>
      <c r="P2515" s="144"/>
      <c r="Q2515" s="144"/>
      <c r="R2515" s="144"/>
      <c r="S2515" s="144"/>
    </row>
    <row r="2516" spans="1:19" x14ac:dyDescent="0.3">
      <c r="A2516" s="144"/>
      <c r="B2516" s="144"/>
      <c r="C2516" s="144"/>
      <c r="D2516" s="144"/>
      <c r="E2516" s="144"/>
      <c r="F2516" s="144"/>
      <c r="G2516" s="144"/>
      <c r="H2516" s="144"/>
      <c r="I2516" s="144"/>
      <c r="J2516" s="144"/>
      <c r="K2516" s="144"/>
      <c r="L2516" s="144"/>
      <c r="M2516" s="144"/>
      <c r="N2516" s="144"/>
      <c r="O2516" s="144"/>
      <c r="P2516" s="144"/>
      <c r="Q2516" s="144"/>
      <c r="R2516" s="144"/>
      <c r="S2516" s="144"/>
    </row>
    <row r="2517" spans="1:19" x14ac:dyDescent="0.3">
      <c r="A2517" s="144"/>
      <c r="B2517" s="144"/>
      <c r="C2517" s="144"/>
      <c r="D2517" s="144"/>
      <c r="E2517" s="144"/>
      <c r="F2517" s="144"/>
      <c r="G2517" s="144"/>
      <c r="H2517" s="144"/>
      <c r="I2517" s="144"/>
      <c r="J2517" s="144"/>
      <c r="K2517" s="144"/>
      <c r="L2517" s="144"/>
      <c r="M2517" s="144"/>
      <c r="N2517" s="144"/>
      <c r="O2517" s="144"/>
      <c r="P2517" s="144"/>
      <c r="Q2517" s="144"/>
      <c r="R2517" s="144"/>
      <c r="S2517" s="144"/>
    </row>
    <row r="2518" spans="1:19" x14ac:dyDescent="0.3">
      <c r="A2518" s="144"/>
      <c r="B2518" s="144"/>
      <c r="C2518" s="144"/>
      <c r="D2518" s="144"/>
      <c r="E2518" s="144"/>
      <c r="F2518" s="144"/>
      <c r="G2518" s="144"/>
      <c r="H2518" s="144"/>
      <c r="I2518" s="144"/>
      <c r="J2518" s="144"/>
      <c r="K2518" s="144"/>
      <c r="L2518" s="144"/>
      <c r="M2518" s="144"/>
      <c r="N2518" s="144"/>
      <c r="O2518" s="144"/>
      <c r="P2518" s="144"/>
      <c r="Q2518" s="144"/>
      <c r="R2518" s="144"/>
      <c r="S2518" s="144"/>
    </row>
    <row r="2519" spans="1:19" x14ac:dyDescent="0.3">
      <c r="A2519" s="144"/>
      <c r="B2519" s="144"/>
      <c r="C2519" s="144"/>
      <c r="D2519" s="144"/>
      <c r="E2519" s="144"/>
      <c r="F2519" s="144"/>
      <c r="G2519" s="144"/>
      <c r="H2519" s="144"/>
      <c r="I2519" s="144"/>
      <c r="J2519" s="144"/>
      <c r="K2519" s="144"/>
      <c r="L2519" s="144"/>
      <c r="M2519" s="144"/>
      <c r="N2519" s="144"/>
      <c r="O2519" s="144"/>
      <c r="P2519" s="144"/>
      <c r="Q2519" s="144"/>
      <c r="R2519" s="144"/>
      <c r="S2519" s="144"/>
    </row>
    <row r="2520" spans="1:19" x14ac:dyDescent="0.3">
      <c r="A2520" s="144"/>
      <c r="B2520" s="144"/>
      <c r="C2520" s="144"/>
      <c r="D2520" s="144"/>
      <c r="E2520" s="144"/>
      <c r="F2520" s="144"/>
      <c r="G2520" s="144"/>
      <c r="H2520" s="144"/>
      <c r="I2520" s="144"/>
      <c r="J2520" s="144"/>
      <c r="K2520" s="144"/>
      <c r="L2520" s="144"/>
      <c r="M2520" s="144"/>
      <c r="N2520" s="144"/>
      <c r="O2520" s="144"/>
      <c r="P2520" s="144"/>
      <c r="Q2520" s="144"/>
      <c r="R2520" s="144"/>
      <c r="S2520" s="144"/>
    </row>
    <row r="2521" spans="1:19" x14ac:dyDescent="0.3">
      <c r="A2521" s="144"/>
      <c r="B2521" s="144"/>
      <c r="C2521" s="144"/>
      <c r="D2521" s="144"/>
      <c r="E2521" s="144"/>
      <c r="F2521" s="144"/>
      <c r="G2521" s="144"/>
      <c r="H2521" s="144"/>
      <c r="I2521" s="144"/>
      <c r="J2521" s="144"/>
      <c r="K2521" s="144"/>
      <c r="L2521" s="144"/>
      <c r="M2521" s="144"/>
      <c r="N2521" s="144"/>
      <c r="O2521" s="144"/>
      <c r="P2521" s="144"/>
      <c r="Q2521" s="144"/>
      <c r="R2521" s="144"/>
      <c r="S2521" s="144"/>
    </row>
    <row r="2522" spans="1:19" x14ac:dyDescent="0.3">
      <c r="A2522" s="144"/>
      <c r="B2522" s="144"/>
      <c r="C2522" s="144"/>
      <c r="D2522" s="144"/>
      <c r="E2522" s="144"/>
      <c r="F2522" s="144"/>
      <c r="G2522" s="144"/>
      <c r="H2522" s="144"/>
      <c r="I2522" s="144"/>
      <c r="J2522" s="144"/>
      <c r="K2522" s="144"/>
      <c r="L2522" s="144"/>
      <c r="M2522" s="144"/>
      <c r="N2522" s="144"/>
      <c r="O2522" s="144"/>
      <c r="P2522" s="144"/>
      <c r="Q2522" s="144"/>
      <c r="R2522" s="144"/>
      <c r="S2522" s="144"/>
    </row>
    <row r="2523" spans="1:19" x14ac:dyDescent="0.3">
      <c r="A2523" s="144"/>
      <c r="B2523" s="144"/>
      <c r="C2523" s="144"/>
      <c r="D2523" s="144"/>
      <c r="E2523" s="144"/>
      <c r="F2523" s="144"/>
      <c r="G2523" s="144"/>
      <c r="H2523" s="144"/>
      <c r="I2523" s="144"/>
      <c r="J2523" s="144"/>
      <c r="K2523" s="144"/>
      <c r="L2523" s="144"/>
      <c r="M2523" s="144"/>
      <c r="N2523" s="144"/>
      <c r="O2523" s="144"/>
      <c r="P2523" s="144"/>
      <c r="Q2523" s="144"/>
      <c r="R2523" s="144"/>
      <c r="S2523" s="144"/>
    </row>
    <row r="2524" spans="1:19" x14ac:dyDescent="0.3">
      <c r="A2524" s="144"/>
      <c r="B2524" s="144"/>
      <c r="C2524" s="144"/>
      <c r="D2524" s="144"/>
      <c r="E2524" s="144"/>
      <c r="F2524" s="144"/>
      <c r="G2524" s="144"/>
      <c r="H2524" s="144"/>
      <c r="I2524" s="144"/>
      <c r="J2524" s="144"/>
      <c r="K2524" s="144"/>
      <c r="L2524" s="144"/>
      <c r="M2524" s="144"/>
      <c r="N2524" s="144"/>
      <c r="O2524" s="144"/>
      <c r="P2524" s="144"/>
      <c r="Q2524" s="144"/>
      <c r="R2524" s="144"/>
      <c r="S2524" s="144"/>
    </row>
    <row r="2525" spans="1:19" x14ac:dyDescent="0.3">
      <c r="A2525" s="144"/>
      <c r="B2525" s="144"/>
      <c r="C2525" s="144"/>
      <c r="D2525" s="144"/>
      <c r="E2525" s="144"/>
      <c r="F2525" s="144"/>
      <c r="G2525" s="144"/>
      <c r="H2525" s="144"/>
      <c r="I2525" s="144"/>
      <c r="J2525" s="144"/>
      <c r="K2525" s="144"/>
      <c r="L2525" s="144"/>
      <c r="M2525" s="144"/>
      <c r="N2525" s="144"/>
      <c r="O2525" s="144"/>
      <c r="P2525" s="144"/>
      <c r="Q2525" s="144"/>
      <c r="R2525" s="144"/>
      <c r="S2525" s="144"/>
    </row>
    <row r="2526" spans="1:19" x14ac:dyDescent="0.3">
      <c r="A2526" s="144"/>
      <c r="B2526" s="144"/>
      <c r="C2526" s="144"/>
      <c r="D2526" s="144"/>
      <c r="E2526" s="144"/>
      <c r="F2526" s="144"/>
      <c r="G2526" s="144"/>
      <c r="H2526" s="144"/>
      <c r="I2526" s="144"/>
      <c r="J2526" s="144"/>
      <c r="K2526" s="144"/>
      <c r="L2526" s="144"/>
      <c r="M2526" s="144"/>
      <c r="N2526" s="144"/>
      <c r="O2526" s="144"/>
      <c r="P2526" s="144"/>
      <c r="Q2526" s="144"/>
      <c r="R2526" s="144"/>
      <c r="S2526" s="144"/>
    </row>
    <row r="2527" spans="1:19" x14ac:dyDescent="0.3">
      <c r="A2527" s="144"/>
      <c r="B2527" s="144"/>
      <c r="C2527" s="144"/>
      <c r="D2527" s="144"/>
      <c r="E2527" s="144"/>
      <c r="F2527" s="144"/>
      <c r="G2527" s="144"/>
      <c r="H2527" s="144"/>
      <c r="I2527" s="144"/>
      <c r="J2527" s="144"/>
      <c r="K2527" s="144"/>
      <c r="L2527" s="144"/>
      <c r="M2527" s="144"/>
      <c r="N2527" s="144"/>
      <c r="O2527" s="144"/>
      <c r="P2527" s="144"/>
      <c r="Q2527" s="144"/>
      <c r="R2527" s="144"/>
      <c r="S2527" s="144"/>
    </row>
    <row r="2528" spans="1:19" x14ac:dyDescent="0.3">
      <c r="A2528" s="144"/>
      <c r="B2528" s="144"/>
      <c r="C2528" s="144"/>
      <c r="D2528" s="144"/>
      <c r="E2528" s="144"/>
      <c r="F2528" s="144"/>
      <c r="G2528" s="144"/>
      <c r="H2528" s="144"/>
      <c r="I2528" s="144"/>
      <c r="J2528" s="144"/>
      <c r="K2528" s="144"/>
      <c r="L2528" s="144"/>
      <c r="M2528" s="144"/>
      <c r="N2528" s="144"/>
      <c r="O2528" s="144"/>
      <c r="P2528" s="144"/>
      <c r="Q2528" s="144"/>
      <c r="R2528" s="144"/>
      <c r="S2528" s="144"/>
    </row>
    <row r="2529" spans="1:19" x14ac:dyDescent="0.3">
      <c r="A2529" s="144"/>
      <c r="B2529" s="144"/>
      <c r="C2529" s="144"/>
      <c r="D2529" s="144"/>
      <c r="E2529" s="144"/>
      <c r="F2529" s="144"/>
      <c r="G2529" s="144"/>
      <c r="H2529" s="144"/>
      <c r="I2529" s="144"/>
      <c r="J2529" s="144"/>
      <c r="K2529" s="144"/>
      <c r="L2529" s="144"/>
      <c r="M2529" s="144"/>
      <c r="N2529" s="144"/>
      <c r="O2529" s="144"/>
      <c r="P2529" s="144"/>
      <c r="Q2529" s="144"/>
      <c r="R2529" s="144"/>
      <c r="S2529" s="144"/>
    </row>
    <row r="2530" spans="1:19" x14ac:dyDescent="0.3">
      <c r="A2530" s="144"/>
      <c r="B2530" s="144"/>
      <c r="C2530" s="144"/>
      <c r="D2530" s="144"/>
      <c r="E2530" s="144"/>
      <c r="F2530" s="144"/>
      <c r="G2530" s="144"/>
      <c r="H2530" s="144"/>
      <c r="I2530" s="144"/>
      <c r="J2530" s="144"/>
      <c r="K2530" s="144"/>
      <c r="L2530" s="144"/>
      <c r="M2530" s="144"/>
      <c r="N2530" s="144"/>
      <c r="O2530" s="144"/>
      <c r="P2530" s="144"/>
      <c r="Q2530" s="144"/>
      <c r="R2530" s="144"/>
      <c r="S2530" s="144"/>
    </row>
    <row r="2531" spans="1:19" x14ac:dyDescent="0.3">
      <c r="A2531" s="144"/>
      <c r="B2531" s="144"/>
      <c r="C2531" s="144"/>
      <c r="D2531" s="144"/>
      <c r="E2531" s="144"/>
      <c r="F2531" s="144"/>
      <c r="G2531" s="144"/>
      <c r="H2531" s="144"/>
      <c r="I2531" s="144"/>
      <c r="J2531" s="144"/>
      <c r="K2531" s="144"/>
      <c r="L2531" s="144"/>
      <c r="M2531" s="144"/>
      <c r="N2531" s="144"/>
      <c r="O2531" s="144"/>
      <c r="P2531" s="144"/>
      <c r="Q2531" s="144"/>
      <c r="R2531" s="144"/>
      <c r="S2531" s="144"/>
    </row>
    <row r="2532" spans="1:19" x14ac:dyDescent="0.3">
      <c r="A2532" s="144"/>
      <c r="B2532" s="144"/>
      <c r="C2532" s="144"/>
      <c r="D2532" s="144"/>
      <c r="E2532" s="144"/>
      <c r="F2532" s="144"/>
      <c r="G2532" s="144"/>
      <c r="H2532" s="144"/>
      <c r="I2532" s="144"/>
      <c r="J2532" s="144"/>
      <c r="K2532" s="144"/>
      <c r="L2532" s="144"/>
      <c r="M2532" s="144"/>
      <c r="N2532" s="144"/>
      <c r="O2532" s="144"/>
      <c r="P2532" s="144"/>
      <c r="Q2532" s="144"/>
      <c r="R2532" s="144"/>
      <c r="S2532" s="144"/>
    </row>
    <row r="2533" spans="1:19" x14ac:dyDescent="0.3">
      <c r="A2533" s="144"/>
      <c r="B2533" s="144"/>
      <c r="C2533" s="144"/>
      <c r="D2533" s="144"/>
      <c r="E2533" s="144"/>
      <c r="F2533" s="144"/>
      <c r="G2533" s="144"/>
      <c r="H2533" s="144"/>
      <c r="I2533" s="144"/>
      <c r="J2533" s="144"/>
      <c r="K2533" s="144"/>
      <c r="L2533" s="144"/>
      <c r="M2533" s="144"/>
      <c r="N2533" s="144"/>
      <c r="O2533" s="144"/>
      <c r="P2533" s="144"/>
      <c r="Q2533" s="144"/>
      <c r="R2533" s="144"/>
      <c r="S2533" s="144"/>
    </row>
    <row r="2534" spans="1:19" x14ac:dyDescent="0.3">
      <c r="A2534" s="144"/>
      <c r="B2534" s="144"/>
      <c r="C2534" s="144"/>
      <c r="D2534" s="144"/>
      <c r="E2534" s="144"/>
      <c r="F2534" s="144"/>
      <c r="G2534" s="144"/>
      <c r="H2534" s="144"/>
      <c r="I2534" s="144"/>
      <c r="J2534" s="144"/>
      <c r="K2534" s="144"/>
      <c r="L2534" s="144"/>
      <c r="M2534" s="144"/>
      <c r="N2534" s="144"/>
      <c r="O2534" s="144"/>
      <c r="P2534" s="144"/>
      <c r="Q2534" s="144"/>
      <c r="R2534" s="144"/>
      <c r="S2534" s="144"/>
    </row>
    <row r="2535" spans="1:19" x14ac:dyDescent="0.3">
      <c r="A2535" s="144"/>
      <c r="B2535" s="144"/>
      <c r="C2535" s="144"/>
      <c r="D2535" s="144"/>
      <c r="E2535" s="144"/>
      <c r="F2535" s="144"/>
      <c r="G2535" s="144"/>
      <c r="H2535" s="144"/>
      <c r="I2535" s="144"/>
      <c r="J2535" s="144"/>
      <c r="K2535" s="144"/>
      <c r="L2535" s="144"/>
      <c r="M2535" s="144"/>
      <c r="N2535" s="144"/>
      <c r="O2535" s="144"/>
      <c r="P2535" s="144"/>
      <c r="Q2535" s="144"/>
      <c r="R2535" s="144"/>
      <c r="S2535" s="144"/>
    </row>
    <row r="2536" spans="1:19" x14ac:dyDescent="0.3">
      <c r="A2536" s="144"/>
      <c r="B2536" s="144"/>
      <c r="C2536" s="144"/>
      <c r="D2536" s="144"/>
      <c r="E2536" s="144"/>
      <c r="F2536" s="144"/>
      <c r="G2536" s="144"/>
      <c r="H2536" s="144"/>
      <c r="I2536" s="144"/>
      <c r="J2536" s="144"/>
      <c r="K2536" s="144"/>
      <c r="L2536" s="144"/>
      <c r="M2536" s="144"/>
      <c r="N2536" s="144"/>
      <c r="O2536" s="144"/>
      <c r="P2536" s="144"/>
      <c r="Q2536" s="144"/>
      <c r="R2536" s="144"/>
      <c r="S2536" s="144"/>
    </row>
    <row r="2537" spans="1:19" x14ac:dyDescent="0.3">
      <c r="A2537" s="144"/>
      <c r="B2537" s="144"/>
      <c r="C2537" s="144"/>
      <c r="D2537" s="144"/>
      <c r="E2537" s="144"/>
      <c r="F2537" s="144"/>
      <c r="G2537" s="144"/>
      <c r="H2537" s="144"/>
      <c r="I2537" s="144"/>
      <c r="J2537" s="144"/>
      <c r="K2537" s="144"/>
      <c r="L2537" s="144"/>
      <c r="M2537" s="144"/>
      <c r="N2537" s="144"/>
      <c r="O2537" s="144"/>
      <c r="P2537" s="144"/>
      <c r="Q2537" s="144"/>
      <c r="R2537" s="144"/>
      <c r="S2537" s="144"/>
    </row>
    <row r="2538" spans="1:19" x14ac:dyDescent="0.3">
      <c r="A2538" s="144"/>
      <c r="B2538" s="144"/>
      <c r="C2538" s="144"/>
      <c r="D2538" s="144"/>
      <c r="E2538" s="144"/>
      <c r="F2538" s="144"/>
      <c r="G2538" s="144"/>
      <c r="H2538" s="144"/>
      <c r="I2538" s="144"/>
      <c r="J2538" s="144"/>
      <c r="K2538" s="144"/>
      <c r="L2538" s="144"/>
      <c r="M2538" s="144"/>
      <c r="N2538" s="144"/>
      <c r="O2538" s="144"/>
      <c r="P2538" s="144"/>
      <c r="Q2538" s="144"/>
      <c r="R2538" s="144"/>
      <c r="S2538" s="144"/>
    </row>
    <row r="2539" spans="1:19" x14ac:dyDescent="0.3">
      <c r="A2539" s="144"/>
      <c r="B2539" s="144"/>
      <c r="C2539" s="144"/>
      <c r="D2539" s="144"/>
      <c r="E2539" s="144"/>
      <c r="F2539" s="144"/>
      <c r="G2539" s="144"/>
      <c r="H2539" s="144"/>
      <c r="I2539" s="144"/>
      <c r="J2539" s="144"/>
      <c r="K2539" s="144"/>
      <c r="L2539" s="144"/>
      <c r="M2539" s="144"/>
      <c r="N2539" s="144"/>
      <c r="O2539" s="144"/>
      <c r="P2539" s="144"/>
      <c r="Q2539" s="144"/>
      <c r="R2539" s="144"/>
      <c r="S2539" s="144"/>
    </row>
    <row r="2540" spans="1:19" x14ac:dyDescent="0.3">
      <c r="A2540" s="144"/>
      <c r="B2540" s="144"/>
      <c r="C2540" s="144"/>
      <c r="D2540" s="144"/>
      <c r="E2540" s="144"/>
      <c r="F2540" s="144"/>
      <c r="G2540" s="144"/>
      <c r="H2540" s="144"/>
      <c r="I2540" s="144"/>
      <c r="J2540" s="144"/>
      <c r="K2540" s="144"/>
      <c r="L2540" s="144"/>
      <c r="M2540" s="144"/>
      <c r="N2540" s="144"/>
      <c r="O2540" s="144"/>
      <c r="P2540" s="144"/>
      <c r="Q2540" s="144"/>
      <c r="R2540" s="144"/>
      <c r="S2540" s="144"/>
    </row>
    <row r="2541" spans="1:19" x14ac:dyDescent="0.3">
      <c r="A2541" s="144"/>
      <c r="B2541" s="144"/>
      <c r="C2541" s="144"/>
      <c r="D2541" s="144"/>
      <c r="E2541" s="144"/>
      <c r="F2541" s="144"/>
      <c r="G2541" s="144"/>
      <c r="H2541" s="144"/>
      <c r="I2541" s="144"/>
      <c r="J2541" s="144"/>
      <c r="K2541" s="144"/>
      <c r="L2541" s="144"/>
      <c r="M2541" s="144"/>
      <c r="N2541" s="144"/>
      <c r="O2541" s="144"/>
      <c r="P2541" s="144"/>
      <c r="Q2541" s="144"/>
      <c r="R2541" s="144"/>
      <c r="S2541" s="144"/>
    </row>
    <row r="2542" spans="1:19" x14ac:dyDescent="0.3">
      <c r="A2542" s="144"/>
      <c r="B2542" s="144"/>
      <c r="C2542" s="144"/>
      <c r="D2542" s="144"/>
      <c r="E2542" s="144"/>
      <c r="F2542" s="144"/>
      <c r="G2542" s="144"/>
      <c r="H2542" s="144"/>
      <c r="I2542" s="144"/>
      <c r="J2542" s="144"/>
      <c r="K2542" s="144"/>
      <c r="L2542" s="144"/>
      <c r="M2542" s="144"/>
      <c r="N2542" s="144"/>
      <c r="O2542" s="144"/>
      <c r="P2542" s="144"/>
      <c r="Q2542" s="144"/>
      <c r="R2542" s="144"/>
      <c r="S2542" s="144"/>
    </row>
    <row r="2543" spans="1:19" x14ac:dyDescent="0.3">
      <c r="A2543" s="144"/>
      <c r="B2543" s="144"/>
      <c r="C2543" s="144"/>
      <c r="D2543" s="144"/>
      <c r="E2543" s="144"/>
      <c r="F2543" s="144"/>
      <c r="G2543" s="144"/>
      <c r="H2543" s="144"/>
      <c r="I2543" s="144"/>
      <c r="J2543" s="144"/>
      <c r="K2543" s="144"/>
      <c r="L2543" s="144"/>
      <c r="M2543" s="144"/>
      <c r="N2543" s="144"/>
      <c r="O2543" s="144"/>
      <c r="P2543" s="144"/>
      <c r="Q2543" s="144"/>
      <c r="R2543" s="144"/>
      <c r="S2543" s="144"/>
    </row>
    <row r="2544" spans="1:19" x14ac:dyDescent="0.3">
      <c r="A2544" s="144"/>
      <c r="B2544" s="144"/>
      <c r="C2544" s="144"/>
      <c r="D2544" s="144"/>
      <c r="E2544" s="144"/>
      <c r="F2544" s="144"/>
      <c r="G2544" s="144"/>
      <c r="H2544" s="144"/>
      <c r="I2544" s="144"/>
      <c r="J2544" s="144"/>
      <c r="K2544" s="144"/>
      <c r="L2544" s="144"/>
      <c r="M2544" s="144"/>
      <c r="N2544" s="144"/>
      <c r="O2544" s="144"/>
      <c r="P2544" s="144"/>
      <c r="Q2544" s="144"/>
      <c r="R2544" s="144"/>
      <c r="S2544" s="144"/>
    </row>
    <row r="2545" spans="1:19" x14ac:dyDescent="0.3">
      <c r="A2545" s="144"/>
      <c r="B2545" s="144"/>
      <c r="C2545" s="144"/>
      <c r="D2545" s="144"/>
      <c r="E2545" s="144"/>
      <c r="F2545" s="144"/>
      <c r="G2545" s="144"/>
      <c r="H2545" s="144"/>
      <c r="I2545" s="144"/>
      <c r="J2545" s="144"/>
      <c r="K2545" s="144"/>
      <c r="L2545" s="144"/>
      <c r="M2545" s="144"/>
      <c r="N2545" s="144"/>
      <c r="O2545" s="144"/>
      <c r="P2545" s="144"/>
      <c r="Q2545" s="144"/>
      <c r="R2545" s="144"/>
      <c r="S2545" s="144"/>
    </row>
    <row r="2546" spans="1:19" x14ac:dyDescent="0.3">
      <c r="A2546" s="144"/>
      <c r="B2546" s="144"/>
      <c r="C2546" s="144"/>
      <c r="D2546" s="144"/>
      <c r="E2546" s="144"/>
      <c r="F2546" s="144"/>
      <c r="G2546" s="144"/>
      <c r="H2546" s="144"/>
      <c r="I2546" s="144"/>
      <c r="J2546" s="144"/>
      <c r="K2546" s="144"/>
      <c r="L2546" s="144"/>
      <c r="M2546" s="144"/>
      <c r="N2546" s="144"/>
      <c r="O2546" s="144"/>
      <c r="P2546" s="144"/>
      <c r="Q2546" s="144"/>
      <c r="R2546" s="144"/>
      <c r="S2546" s="144"/>
    </row>
    <row r="2547" spans="1:19" x14ac:dyDescent="0.3">
      <c r="A2547" s="144"/>
      <c r="B2547" s="144"/>
      <c r="C2547" s="144"/>
      <c r="D2547" s="144"/>
      <c r="E2547" s="144"/>
      <c r="F2547" s="144"/>
      <c r="G2547" s="144"/>
      <c r="H2547" s="144"/>
      <c r="I2547" s="144"/>
      <c r="J2547" s="144"/>
      <c r="K2547" s="144"/>
      <c r="L2547" s="144"/>
      <c r="M2547" s="144"/>
      <c r="N2547" s="144"/>
      <c r="O2547" s="144"/>
      <c r="P2547" s="144"/>
      <c r="Q2547" s="144"/>
      <c r="R2547" s="144"/>
      <c r="S2547" s="144"/>
    </row>
    <row r="2548" spans="1:19" x14ac:dyDescent="0.3">
      <c r="A2548" s="144"/>
      <c r="B2548" s="144"/>
      <c r="C2548" s="144"/>
      <c r="D2548" s="144"/>
      <c r="E2548" s="144"/>
      <c r="F2548" s="144"/>
      <c r="G2548" s="144"/>
      <c r="H2548" s="144"/>
      <c r="I2548" s="144"/>
      <c r="J2548" s="144"/>
      <c r="K2548" s="144"/>
      <c r="L2548" s="144"/>
      <c r="M2548" s="144"/>
      <c r="N2548" s="144"/>
      <c r="O2548" s="144"/>
      <c r="P2548" s="144"/>
      <c r="Q2548" s="144"/>
      <c r="R2548" s="144"/>
      <c r="S2548" s="144"/>
    </row>
    <row r="2549" spans="1:19" x14ac:dyDescent="0.3">
      <c r="A2549" s="144"/>
      <c r="B2549" s="144"/>
      <c r="C2549" s="144"/>
      <c r="D2549" s="144"/>
      <c r="E2549" s="144"/>
      <c r="F2549" s="144"/>
      <c r="G2549" s="144"/>
      <c r="H2549" s="144"/>
      <c r="I2549" s="144"/>
      <c r="J2549" s="144"/>
      <c r="K2549" s="144"/>
      <c r="L2549" s="144"/>
      <c r="M2549" s="144"/>
      <c r="N2549" s="144"/>
      <c r="O2549" s="144"/>
      <c r="P2549" s="144"/>
      <c r="Q2549" s="144"/>
      <c r="R2549" s="144"/>
      <c r="S2549" s="144"/>
    </row>
    <row r="2550" spans="1:19" x14ac:dyDescent="0.3">
      <c r="A2550" s="144"/>
      <c r="B2550" s="144"/>
      <c r="C2550" s="144"/>
      <c r="D2550" s="144"/>
      <c r="E2550" s="144"/>
      <c r="F2550" s="144"/>
      <c r="G2550" s="144"/>
      <c r="H2550" s="144"/>
      <c r="I2550" s="144"/>
      <c r="J2550" s="144"/>
      <c r="K2550" s="144"/>
      <c r="L2550" s="144"/>
      <c r="M2550" s="144"/>
      <c r="N2550" s="144"/>
      <c r="O2550" s="144"/>
      <c r="P2550" s="144"/>
      <c r="Q2550" s="144"/>
      <c r="R2550" s="144"/>
      <c r="S2550" s="144"/>
    </row>
    <row r="2551" spans="1:19" x14ac:dyDescent="0.3">
      <c r="A2551" s="144"/>
      <c r="B2551" s="144"/>
      <c r="C2551" s="144"/>
      <c r="D2551" s="144"/>
      <c r="E2551" s="144"/>
      <c r="F2551" s="144"/>
      <c r="G2551" s="144"/>
      <c r="H2551" s="144"/>
      <c r="I2551" s="144"/>
      <c r="J2551" s="144"/>
      <c r="K2551" s="144"/>
      <c r="L2551" s="144"/>
      <c r="M2551" s="144"/>
      <c r="N2551" s="144"/>
      <c r="O2551" s="144"/>
      <c r="P2551" s="144"/>
      <c r="Q2551" s="144"/>
      <c r="R2551" s="144"/>
      <c r="S2551" s="144"/>
    </row>
    <row r="2552" spans="1:19" x14ac:dyDescent="0.3">
      <c r="A2552" s="144"/>
      <c r="B2552" s="144"/>
      <c r="C2552" s="144"/>
      <c r="D2552" s="144"/>
      <c r="E2552" s="144"/>
      <c r="F2552" s="144"/>
      <c r="G2552" s="144"/>
      <c r="H2552" s="144"/>
      <c r="I2552" s="144"/>
      <c r="J2552" s="144"/>
      <c r="K2552" s="144"/>
      <c r="L2552" s="144"/>
      <c r="M2552" s="144"/>
      <c r="N2552" s="144"/>
      <c r="O2552" s="144"/>
      <c r="P2552" s="144"/>
      <c r="Q2552" s="144"/>
      <c r="R2552" s="144"/>
      <c r="S2552" s="144"/>
    </row>
    <row r="2553" spans="1:19" x14ac:dyDescent="0.3">
      <c r="A2553" s="144"/>
      <c r="B2553" s="144"/>
      <c r="C2553" s="144"/>
      <c r="D2553" s="144"/>
      <c r="E2553" s="144"/>
      <c r="F2553" s="144"/>
      <c r="G2553" s="144"/>
      <c r="H2553" s="144"/>
      <c r="I2553" s="144"/>
      <c r="J2553" s="144"/>
      <c r="K2553" s="144"/>
      <c r="L2553" s="144"/>
      <c r="M2553" s="144"/>
      <c r="N2553" s="144"/>
      <c r="O2553" s="144"/>
      <c r="P2553" s="144"/>
      <c r="Q2553" s="144"/>
      <c r="R2553" s="144"/>
      <c r="S2553" s="144"/>
    </row>
    <row r="2554" spans="1:19" x14ac:dyDescent="0.3">
      <c r="A2554" s="144"/>
      <c r="B2554" s="144"/>
      <c r="C2554" s="144"/>
      <c r="D2554" s="144"/>
      <c r="E2554" s="144"/>
      <c r="F2554" s="144"/>
      <c r="G2554" s="144"/>
      <c r="H2554" s="144"/>
      <c r="I2554" s="144"/>
      <c r="J2554" s="144"/>
      <c r="K2554" s="144"/>
      <c r="L2554" s="144"/>
      <c r="M2554" s="144"/>
      <c r="N2554" s="144"/>
      <c r="O2554" s="144"/>
      <c r="P2554" s="144"/>
      <c r="Q2554" s="144"/>
      <c r="R2554" s="144"/>
      <c r="S2554" s="144"/>
    </row>
    <row r="2555" spans="1:19" x14ac:dyDescent="0.3">
      <c r="A2555" s="144"/>
      <c r="B2555" s="144"/>
      <c r="C2555" s="144"/>
      <c r="D2555" s="144"/>
      <c r="E2555" s="144"/>
      <c r="F2555" s="144"/>
      <c r="G2555" s="144"/>
      <c r="H2555" s="144"/>
      <c r="I2555" s="144"/>
      <c r="J2555" s="144"/>
      <c r="K2555" s="144"/>
      <c r="L2555" s="144"/>
      <c r="M2555" s="144"/>
      <c r="N2555" s="144"/>
      <c r="O2555" s="144"/>
      <c r="P2555" s="144"/>
      <c r="Q2555" s="144"/>
      <c r="R2555" s="144"/>
      <c r="S2555" s="144"/>
    </row>
    <row r="2556" spans="1:19" x14ac:dyDescent="0.3">
      <c r="A2556" s="144"/>
      <c r="B2556" s="144"/>
      <c r="C2556" s="144"/>
      <c r="D2556" s="144"/>
      <c r="E2556" s="144"/>
      <c r="F2556" s="144"/>
      <c r="G2556" s="144"/>
      <c r="H2556" s="144"/>
      <c r="I2556" s="144"/>
      <c r="J2556" s="144"/>
      <c r="K2556" s="144"/>
      <c r="L2556" s="144"/>
      <c r="M2556" s="144"/>
      <c r="N2556" s="144"/>
      <c r="O2556" s="144"/>
      <c r="P2556" s="144"/>
      <c r="Q2556" s="144"/>
      <c r="R2556" s="144"/>
      <c r="S2556" s="144"/>
    </row>
    <row r="2557" spans="1:19" x14ac:dyDescent="0.3">
      <c r="A2557" s="144"/>
      <c r="B2557" s="144"/>
      <c r="C2557" s="144"/>
      <c r="D2557" s="144"/>
      <c r="E2557" s="144"/>
      <c r="F2557" s="144"/>
      <c r="G2557" s="144"/>
      <c r="H2557" s="144"/>
      <c r="I2557" s="144"/>
      <c r="J2557" s="144"/>
      <c r="K2557" s="144"/>
      <c r="L2557" s="144"/>
      <c r="M2557" s="144"/>
      <c r="N2557" s="144"/>
      <c r="O2557" s="144"/>
      <c r="P2557" s="144"/>
      <c r="Q2557" s="144"/>
      <c r="R2557" s="144"/>
      <c r="S2557" s="144"/>
    </row>
    <row r="2558" spans="1:19" x14ac:dyDescent="0.3">
      <c r="A2558" s="144"/>
      <c r="B2558" s="144"/>
      <c r="C2558" s="144"/>
      <c r="D2558" s="144"/>
      <c r="E2558" s="144"/>
      <c r="F2558" s="144"/>
      <c r="G2558" s="144"/>
      <c r="H2558" s="144"/>
      <c r="I2558" s="144"/>
      <c r="J2558" s="144"/>
      <c r="K2558" s="144"/>
      <c r="L2558" s="144"/>
      <c r="M2558" s="144"/>
      <c r="N2558" s="144"/>
      <c r="O2558" s="144"/>
      <c r="P2558" s="144"/>
      <c r="Q2558" s="144"/>
      <c r="R2558" s="144"/>
      <c r="S2558" s="144"/>
    </row>
    <row r="2559" spans="1:19" x14ac:dyDescent="0.3">
      <c r="A2559" s="144"/>
      <c r="B2559" s="144"/>
      <c r="C2559" s="144"/>
      <c r="D2559" s="144"/>
      <c r="E2559" s="144"/>
      <c r="F2559" s="144"/>
      <c r="G2559" s="144"/>
      <c r="H2559" s="144"/>
      <c r="I2559" s="144"/>
      <c r="J2559" s="144"/>
      <c r="K2559" s="144"/>
      <c r="L2559" s="144"/>
      <c r="M2559" s="144"/>
      <c r="N2559" s="144"/>
      <c r="O2559" s="144"/>
      <c r="P2559" s="144"/>
      <c r="Q2559" s="144"/>
      <c r="R2559" s="144"/>
      <c r="S2559" s="144"/>
    </row>
    <row r="2560" spans="1:19" x14ac:dyDescent="0.3">
      <c r="A2560" s="144"/>
      <c r="B2560" s="144"/>
      <c r="C2560" s="144"/>
      <c r="D2560" s="144"/>
      <c r="E2560" s="144"/>
      <c r="F2560" s="144"/>
      <c r="G2560" s="144"/>
      <c r="H2560" s="144"/>
      <c r="I2560" s="144"/>
      <c r="J2560" s="144"/>
      <c r="K2560" s="144"/>
      <c r="L2560" s="144"/>
      <c r="M2560" s="144"/>
      <c r="N2560" s="144"/>
      <c r="O2560" s="144"/>
      <c r="P2560" s="144"/>
      <c r="Q2560" s="144"/>
      <c r="R2560" s="144"/>
      <c r="S2560" s="144"/>
    </row>
    <row r="2561" spans="1:19" x14ac:dyDescent="0.3">
      <c r="A2561" s="144"/>
      <c r="B2561" s="144"/>
      <c r="C2561" s="144"/>
      <c r="D2561" s="144"/>
      <c r="E2561" s="144"/>
      <c r="F2561" s="144"/>
      <c r="G2561" s="144"/>
      <c r="H2561" s="144"/>
      <c r="I2561" s="144"/>
      <c r="J2561" s="144"/>
      <c r="K2561" s="144"/>
      <c r="L2561" s="144"/>
      <c r="M2561" s="144"/>
      <c r="N2561" s="144"/>
      <c r="O2561" s="144"/>
      <c r="P2561" s="144"/>
      <c r="Q2561" s="144"/>
      <c r="R2561" s="144"/>
      <c r="S2561" s="144"/>
    </row>
    <row r="2562" spans="1:19" x14ac:dyDescent="0.3">
      <c r="A2562" s="144"/>
      <c r="B2562" s="144"/>
      <c r="C2562" s="144"/>
      <c r="D2562" s="144"/>
      <c r="E2562" s="144"/>
      <c r="F2562" s="144"/>
      <c r="G2562" s="144"/>
      <c r="H2562" s="144"/>
      <c r="I2562" s="144"/>
      <c r="J2562" s="144"/>
      <c r="K2562" s="144"/>
      <c r="L2562" s="144"/>
      <c r="M2562" s="144"/>
      <c r="N2562" s="144"/>
      <c r="O2562" s="144"/>
      <c r="P2562" s="144"/>
      <c r="Q2562" s="144"/>
      <c r="R2562" s="144"/>
      <c r="S2562" s="144"/>
    </row>
    <row r="2563" spans="1:19" x14ac:dyDescent="0.3">
      <c r="A2563" s="144"/>
      <c r="B2563" s="144"/>
      <c r="C2563" s="144"/>
      <c r="D2563" s="144"/>
      <c r="E2563" s="144"/>
      <c r="F2563" s="144"/>
      <c r="G2563" s="144"/>
      <c r="H2563" s="144"/>
      <c r="I2563" s="144"/>
      <c r="J2563" s="144"/>
      <c r="K2563" s="144"/>
      <c r="L2563" s="144"/>
      <c r="M2563" s="144"/>
      <c r="N2563" s="144"/>
      <c r="O2563" s="144"/>
      <c r="P2563" s="144"/>
      <c r="Q2563" s="144"/>
      <c r="R2563" s="144"/>
      <c r="S2563" s="144"/>
    </row>
    <row r="2564" spans="1:19" x14ac:dyDescent="0.3">
      <c r="A2564" s="144"/>
      <c r="B2564" s="144"/>
      <c r="C2564" s="144"/>
      <c r="D2564" s="144"/>
      <c r="E2564" s="144"/>
      <c r="F2564" s="144"/>
      <c r="G2564" s="144"/>
      <c r="H2564" s="144"/>
      <c r="I2564" s="144"/>
      <c r="J2564" s="144"/>
      <c r="K2564" s="144"/>
      <c r="L2564" s="144"/>
      <c r="M2564" s="144"/>
      <c r="N2564" s="144"/>
      <c r="O2564" s="144"/>
      <c r="P2564" s="144"/>
      <c r="Q2564" s="144"/>
      <c r="R2564" s="144"/>
      <c r="S2564" s="144"/>
    </row>
    <row r="2565" spans="1:19" x14ac:dyDescent="0.3">
      <c r="A2565" s="144"/>
      <c r="B2565" s="144"/>
      <c r="C2565" s="144"/>
      <c r="D2565" s="144"/>
      <c r="E2565" s="144"/>
      <c r="F2565" s="144"/>
      <c r="G2565" s="144"/>
      <c r="H2565" s="144"/>
      <c r="I2565" s="144"/>
      <c r="J2565" s="144"/>
      <c r="K2565" s="144"/>
      <c r="L2565" s="144"/>
      <c r="M2565" s="144"/>
      <c r="N2565" s="144"/>
      <c r="O2565" s="144"/>
      <c r="P2565" s="144"/>
      <c r="Q2565" s="144"/>
      <c r="R2565" s="144"/>
      <c r="S2565" s="144"/>
    </row>
    <row r="2566" spans="1:19" x14ac:dyDescent="0.3">
      <c r="A2566" s="144"/>
      <c r="B2566" s="144"/>
      <c r="C2566" s="144"/>
      <c r="D2566" s="144"/>
      <c r="E2566" s="144"/>
      <c r="F2566" s="144"/>
      <c r="G2566" s="144"/>
      <c r="H2566" s="144"/>
      <c r="I2566" s="144"/>
      <c r="J2566" s="144"/>
      <c r="K2566" s="144"/>
      <c r="L2566" s="144"/>
      <c r="M2566" s="144"/>
      <c r="N2566" s="144"/>
      <c r="O2566" s="144"/>
      <c r="P2566" s="144"/>
      <c r="Q2566" s="144"/>
      <c r="R2566" s="144"/>
      <c r="S2566" s="144"/>
    </row>
    <row r="2567" spans="1:19" x14ac:dyDescent="0.3">
      <c r="A2567" s="144"/>
      <c r="B2567" s="144"/>
      <c r="C2567" s="144"/>
      <c r="D2567" s="144"/>
      <c r="E2567" s="144"/>
      <c r="F2567" s="144"/>
      <c r="G2567" s="144"/>
      <c r="H2567" s="144"/>
      <c r="I2567" s="144"/>
      <c r="J2567" s="144"/>
      <c r="K2567" s="144"/>
      <c r="L2567" s="144"/>
      <c r="M2567" s="144"/>
      <c r="N2567" s="144"/>
      <c r="O2567" s="144"/>
      <c r="P2567" s="144"/>
      <c r="Q2567" s="144"/>
      <c r="R2567" s="144"/>
      <c r="S2567" s="144"/>
    </row>
    <row r="2568" spans="1:19" x14ac:dyDescent="0.3">
      <c r="A2568" s="144"/>
      <c r="B2568" s="144"/>
      <c r="C2568" s="144"/>
      <c r="D2568" s="144"/>
      <c r="E2568" s="144"/>
      <c r="F2568" s="144"/>
      <c r="G2568" s="144"/>
      <c r="H2568" s="144"/>
      <c r="I2568" s="144"/>
      <c r="J2568" s="144"/>
      <c r="K2568" s="144"/>
      <c r="L2568" s="144"/>
      <c r="M2568" s="144"/>
      <c r="N2568" s="144"/>
      <c r="O2568" s="144"/>
      <c r="P2568" s="144"/>
      <c r="Q2568" s="144"/>
      <c r="R2568" s="144"/>
      <c r="S2568" s="144"/>
    </row>
    <row r="2569" spans="1:19" x14ac:dyDescent="0.3">
      <c r="A2569" s="144"/>
      <c r="B2569" s="144"/>
      <c r="C2569" s="144"/>
      <c r="D2569" s="144"/>
      <c r="E2569" s="144"/>
      <c r="F2569" s="144"/>
      <c r="G2569" s="144"/>
      <c r="H2569" s="144"/>
      <c r="I2569" s="144"/>
      <c r="J2569" s="144"/>
      <c r="K2569" s="144"/>
      <c r="L2569" s="144"/>
      <c r="M2569" s="144"/>
      <c r="N2569" s="144"/>
      <c r="O2569" s="144"/>
      <c r="P2569" s="144"/>
      <c r="Q2569" s="144"/>
      <c r="R2569" s="144"/>
      <c r="S2569" s="144"/>
    </row>
    <row r="2570" spans="1:19" x14ac:dyDescent="0.3">
      <c r="A2570" s="144"/>
      <c r="B2570" s="144"/>
      <c r="C2570" s="144"/>
      <c r="D2570" s="144"/>
      <c r="E2570" s="144"/>
      <c r="F2570" s="144"/>
      <c r="G2570" s="144"/>
      <c r="H2570" s="144"/>
      <c r="I2570" s="144"/>
      <c r="J2570" s="144"/>
      <c r="K2570" s="144"/>
      <c r="L2570" s="144"/>
      <c r="M2570" s="144"/>
      <c r="N2570" s="144"/>
      <c r="O2570" s="144"/>
      <c r="P2570" s="144"/>
      <c r="Q2570" s="144"/>
      <c r="R2570" s="144"/>
      <c r="S2570" s="144"/>
    </row>
    <row r="2571" spans="1:19" x14ac:dyDescent="0.3">
      <c r="A2571" s="144"/>
      <c r="B2571" s="144"/>
      <c r="C2571" s="144"/>
      <c r="D2571" s="144"/>
      <c r="E2571" s="144"/>
      <c r="F2571" s="144"/>
      <c r="G2571" s="144"/>
      <c r="H2571" s="144"/>
      <c r="I2571" s="144"/>
      <c r="J2571" s="144"/>
      <c r="K2571" s="144"/>
      <c r="L2571" s="144"/>
      <c r="M2571" s="144"/>
      <c r="N2571" s="144"/>
      <c r="O2571" s="144"/>
      <c r="P2571" s="144"/>
      <c r="Q2571" s="144"/>
      <c r="R2571" s="144"/>
      <c r="S2571" s="144"/>
    </row>
    <row r="2572" spans="1:19" x14ac:dyDescent="0.3">
      <c r="A2572" s="144"/>
      <c r="B2572" s="144"/>
      <c r="C2572" s="144"/>
      <c r="D2572" s="144"/>
      <c r="E2572" s="144"/>
      <c r="F2572" s="144"/>
      <c r="G2572" s="144"/>
      <c r="H2572" s="144"/>
      <c r="I2572" s="144"/>
      <c r="J2572" s="144"/>
      <c r="K2572" s="144"/>
      <c r="L2572" s="144"/>
      <c r="M2572" s="144"/>
      <c r="N2572" s="144"/>
      <c r="O2572" s="144"/>
      <c r="P2572" s="144"/>
      <c r="Q2572" s="144"/>
      <c r="R2572" s="144"/>
      <c r="S2572" s="144"/>
    </row>
    <row r="2573" spans="1:19" x14ac:dyDescent="0.3">
      <c r="A2573" s="144"/>
      <c r="B2573" s="144"/>
      <c r="C2573" s="144"/>
      <c r="D2573" s="144"/>
      <c r="E2573" s="144"/>
      <c r="F2573" s="144"/>
      <c r="G2573" s="144"/>
      <c r="H2573" s="144"/>
      <c r="I2573" s="144"/>
      <c r="J2573" s="144"/>
      <c r="K2573" s="144"/>
      <c r="L2573" s="144"/>
      <c r="M2573" s="144"/>
      <c r="N2573" s="144"/>
      <c r="O2573" s="144"/>
      <c r="P2573" s="144"/>
      <c r="Q2573" s="144"/>
      <c r="R2573" s="144"/>
      <c r="S2573" s="144"/>
    </row>
    <row r="2574" spans="1:19" x14ac:dyDescent="0.3">
      <c r="A2574" s="144"/>
      <c r="B2574" s="144"/>
      <c r="C2574" s="144"/>
      <c r="D2574" s="144"/>
      <c r="E2574" s="144"/>
      <c r="F2574" s="144"/>
      <c r="G2574" s="144"/>
      <c r="H2574" s="144"/>
      <c r="I2574" s="144"/>
      <c r="J2574" s="144"/>
      <c r="K2574" s="144"/>
      <c r="L2574" s="144"/>
      <c r="M2574" s="144"/>
      <c r="N2574" s="144"/>
      <c r="O2574" s="144"/>
      <c r="P2574" s="144"/>
      <c r="Q2574" s="144"/>
      <c r="R2574" s="144"/>
      <c r="S2574" s="144"/>
    </row>
    <row r="2575" spans="1:19" x14ac:dyDescent="0.3">
      <c r="A2575" s="144"/>
      <c r="B2575" s="144"/>
      <c r="C2575" s="144"/>
      <c r="D2575" s="144"/>
      <c r="E2575" s="144"/>
      <c r="F2575" s="144"/>
      <c r="G2575" s="144"/>
      <c r="H2575" s="144"/>
      <c r="I2575" s="144"/>
      <c r="J2575" s="144"/>
      <c r="K2575" s="144"/>
      <c r="L2575" s="144"/>
      <c r="M2575" s="144"/>
      <c r="N2575" s="144"/>
      <c r="O2575" s="144"/>
      <c r="P2575" s="144"/>
      <c r="Q2575" s="144"/>
      <c r="R2575" s="144"/>
      <c r="S2575" s="144"/>
    </row>
    <row r="2576" spans="1:19" x14ac:dyDescent="0.3">
      <c r="A2576" s="144"/>
      <c r="B2576" s="144"/>
      <c r="C2576" s="144"/>
      <c r="D2576" s="144"/>
      <c r="E2576" s="144"/>
      <c r="F2576" s="144"/>
      <c r="G2576" s="144"/>
      <c r="H2576" s="144"/>
      <c r="I2576" s="144"/>
      <c r="J2576" s="144"/>
      <c r="K2576" s="144"/>
      <c r="L2576" s="144"/>
      <c r="M2576" s="144"/>
      <c r="N2576" s="144"/>
      <c r="O2576" s="144"/>
      <c r="P2576" s="144"/>
      <c r="Q2576" s="144"/>
      <c r="R2576" s="144"/>
      <c r="S2576" s="144"/>
    </row>
    <row r="2577" spans="1:19" x14ac:dyDescent="0.3">
      <c r="A2577" s="144"/>
      <c r="B2577" s="144"/>
      <c r="C2577" s="144"/>
      <c r="D2577" s="144"/>
      <c r="E2577" s="144"/>
      <c r="F2577" s="144"/>
      <c r="G2577" s="144"/>
      <c r="H2577" s="144"/>
      <c r="I2577" s="144"/>
      <c r="J2577" s="144"/>
      <c r="K2577" s="144"/>
      <c r="L2577" s="144"/>
      <c r="M2577" s="144"/>
      <c r="N2577" s="144"/>
      <c r="O2577" s="144"/>
      <c r="P2577" s="144"/>
      <c r="Q2577" s="144"/>
      <c r="R2577" s="144"/>
      <c r="S2577" s="144"/>
    </row>
    <row r="2578" spans="1:19" x14ac:dyDescent="0.3">
      <c r="A2578" s="144"/>
      <c r="B2578" s="144"/>
      <c r="C2578" s="144"/>
      <c r="D2578" s="144"/>
      <c r="E2578" s="144"/>
      <c r="F2578" s="144"/>
      <c r="G2578" s="144"/>
      <c r="H2578" s="144"/>
      <c r="I2578" s="144"/>
      <c r="J2578" s="144"/>
      <c r="K2578" s="144"/>
      <c r="L2578" s="144"/>
      <c r="M2578" s="144"/>
      <c r="N2578" s="144"/>
      <c r="O2578" s="144"/>
      <c r="P2578" s="144"/>
      <c r="Q2578" s="144"/>
      <c r="R2578" s="144"/>
      <c r="S2578" s="144"/>
    </row>
    <row r="2579" spans="1:19" x14ac:dyDescent="0.3">
      <c r="A2579" s="144"/>
      <c r="B2579" s="144"/>
      <c r="C2579" s="144"/>
      <c r="D2579" s="144"/>
      <c r="E2579" s="144"/>
      <c r="F2579" s="144"/>
      <c r="G2579" s="144"/>
      <c r="H2579" s="144"/>
      <c r="I2579" s="144"/>
      <c r="J2579" s="144"/>
      <c r="K2579" s="144"/>
      <c r="L2579" s="144"/>
      <c r="M2579" s="144"/>
      <c r="N2579" s="144"/>
      <c r="O2579" s="144"/>
      <c r="P2579" s="144"/>
      <c r="Q2579" s="144"/>
      <c r="R2579" s="144"/>
      <c r="S2579" s="144"/>
    </row>
    <row r="2580" spans="1:19" x14ac:dyDescent="0.3">
      <c r="A2580" s="144"/>
      <c r="B2580" s="144"/>
      <c r="C2580" s="144"/>
      <c r="D2580" s="144"/>
      <c r="E2580" s="144"/>
      <c r="F2580" s="144"/>
      <c r="G2580" s="144"/>
      <c r="H2580" s="144"/>
      <c r="I2580" s="144"/>
      <c r="J2580" s="144"/>
      <c r="K2580" s="144"/>
      <c r="L2580" s="144"/>
      <c r="M2580" s="144"/>
      <c r="N2580" s="144"/>
      <c r="O2580" s="144"/>
      <c r="P2580" s="144"/>
      <c r="Q2580" s="144"/>
      <c r="R2580" s="144"/>
      <c r="S2580" s="144"/>
    </row>
    <row r="2581" spans="1:19" x14ac:dyDescent="0.3">
      <c r="A2581" s="144"/>
      <c r="B2581" s="144"/>
      <c r="C2581" s="144"/>
      <c r="D2581" s="144"/>
      <c r="E2581" s="144"/>
      <c r="F2581" s="144"/>
      <c r="G2581" s="144"/>
      <c r="H2581" s="144"/>
      <c r="I2581" s="144"/>
      <c r="J2581" s="144"/>
      <c r="K2581" s="144"/>
      <c r="L2581" s="144"/>
      <c r="M2581" s="144"/>
      <c r="N2581" s="144"/>
      <c r="O2581" s="144"/>
      <c r="P2581" s="144"/>
      <c r="Q2581" s="144"/>
      <c r="R2581" s="144"/>
      <c r="S2581" s="144"/>
    </row>
    <row r="2582" spans="1:19" x14ac:dyDescent="0.3">
      <c r="A2582" s="144"/>
      <c r="B2582" s="144"/>
      <c r="C2582" s="144"/>
      <c r="D2582" s="144"/>
      <c r="E2582" s="144"/>
      <c r="F2582" s="144"/>
      <c r="G2582" s="144"/>
      <c r="H2582" s="144"/>
      <c r="I2582" s="144"/>
      <c r="J2582" s="144"/>
      <c r="K2582" s="144"/>
      <c r="L2582" s="144"/>
      <c r="M2582" s="144"/>
      <c r="N2582" s="144"/>
      <c r="O2582" s="144"/>
      <c r="P2582" s="144"/>
      <c r="Q2582" s="144"/>
      <c r="R2582" s="144"/>
      <c r="S2582" s="144"/>
    </row>
    <row r="2583" spans="1:19" x14ac:dyDescent="0.3">
      <c r="A2583" s="144"/>
      <c r="B2583" s="144"/>
      <c r="C2583" s="144"/>
      <c r="D2583" s="144"/>
      <c r="E2583" s="144"/>
      <c r="F2583" s="144"/>
      <c r="G2583" s="144"/>
      <c r="H2583" s="144"/>
      <c r="I2583" s="144"/>
      <c r="J2583" s="144"/>
      <c r="K2583" s="144"/>
      <c r="L2583" s="144"/>
      <c r="M2583" s="144"/>
      <c r="N2583" s="144"/>
      <c r="O2583" s="144"/>
      <c r="P2583" s="144"/>
      <c r="Q2583" s="144"/>
      <c r="R2583" s="144"/>
      <c r="S2583" s="144"/>
    </row>
    <row r="2584" spans="1:19" x14ac:dyDescent="0.3">
      <c r="A2584" s="144"/>
      <c r="B2584" s="144"/>
      <c r="C2584" s="144"/>
      <c r="D2584" s="144"/>
      <c r="E2584" s="144"/>
      <c r="F2584" s="144"/>
      <c r="G2584" s="144"/>
      <c r="H2584" s="144"/>
      <c r="I2584" s="144"/>
      <c r="J2584" s="144"/>
      <c r="K2584" s="144"/>
      <c r="L2584" s="144"/>
      <c r="M2584" s="144"/>
      <c r="N2584" s="144"/>
      <c r="O2584" s="144"/>
      <c r="P2584" s="144"/>
      <c r="Q2584" s="144"/>
      <c r="R2584" s="144"/>
      <c r="S2584" s="144"/>
    </row>
    <row r="2585" spans="1:19" x14ac:dyDescent="0.3">
      <c r="A2585" s="144"/>
      <c r="B2585" s="144"/>
      <c r="C2585" s="144"/>
      <c r="D2585" s="144"/>
      <c r="E2585" s="144"/>
      <c r="F2585" s="144"/>
      <c r="G2585" s="144"/>
      <c r="H2585" s="144"/>
      <c r="I2585" s="144"/>
      <c r="J2585" s="144"/>
      <c r="K2585" s="144"/>
      <c r="L2585" s="144"/>
      <c r="M2585" s="144"/>
      <c r="N2585" s="144"/>
      <c r="O2585" s="144"/>
      <c r="P2585" s="144"/>
      <c r="Q2585" s="144"/>
      <c r="R2585" s="144"/>
      <c r="S2585" s="144"/>
    </row>
    <row r="2586" spans="1:19" x14ac:dyDescent="0.3">
      <c r="A2586" s="144"/>
      <c r="B2586" s="144"/>
      <c r="C2586" s="144"/>
      <c r="D2586" s="144"/>
      <c r="E2586" s="144"/>
      <c r="F2586" s="144"/>
      <c r="G2586" s="144"/>
      <c r="H2586" s="144"/>
      <c r="I2586" s="144"/>
      <c r="J2586" s="144"/>
      <c r="K2586" s="144"/>
      <c r="L2586" s="144"/>
      <c r="M2586" s="144"/>
      <c r="N2586" s="144"/>
      <c r="O2586" s="144"/>
      <c r="P2586" s="144"/>
      <c r="Q2586" s="144"/>
      <c r="R2586" s="144"/>
      <c r="S2586" s="144"/>
    </row>
    <row r="2587" spans="1:19" x14ac:dyDescent="0.3">
      <c r="A2587" s="144"/>
      <c r="B2587" s="144"/>
      <c r="C2587" s="144"/>
      <c r="D2587" s="144"/>
      <c r="E2587" s="144"/>
      <c r="F2587" s="144"/>
      <c r="G2587" s="144"/>
      <c r="H2587" s="144"/>
      <c r="I2587" s="144"/>
      <c r="J2587" s="144"/>
      <c r="K2587" s="144"/>
      <c r="L2587" s="144"/>
      <c r="M2587" s="144"/>
      <c r="N2587" s="144"/>
      <c r="O2587" s="144"/>
      <c r="P2587" s="144"/>
      <c r="Q2587" s="144"/>
      <c r="R2587" s="144"/>
      <c r="S2587" s="144"/>
    </row>
    <row r="2588" spans="1:19" x14ac:dyDescent="0.3">
      <c r="A2588" s="144"/>
      <c r="B2588" s="144"/>
      <c r="C2588" s="144"/>
      <c r="D2588" s="144"/>
      <c r="E2588" s="144"/>
      <c r="F2588" s="144"/>
      <c r="G2588" s="144"/>
      <c r="H2588" s="144"/>
      <c r="I2588" s="144"/>
      <c r="J2588" s="144"/>
      <c r="K2588" s="144"/>
      <c r="L2588" s="144"/>
      <c r="M2588" s="144"/>
      <c r="N2588" s="144"/>
      <c r="O2588" s="144"/>
      <c r="P2588" s="144"/>
      <c r="Q2588" s="144"/>
      <c r="R2588" s="144"/>
      <c r="S2588" s="144"/>
    </row>
    <row r="2589" spans="1:19" x14ac:dyDescent="0.3">
      <c r="A2589" s="144"/>
      <c r="B2589" s="144"/>
      <c r="C2589" s="144"/>
      <c r="D2589" s="144"/>
      <c r="E2589" s="144"/>
      <c r="F2589" s="144"/>
      <c r="G2589" s="144"/>
      <c r="H2589" s="144"/>
      <c r="I2589" s="144"/>
      <c r="J2589" s="144"/>
      <c r="K2589" s="144"/>
      <c r="L2589" s="144"/>
      <c r="M2589" s="144"/>
      <c r="N2589" s="144"/>
      <c r="O2589" s="144"/>
      <c r="P2589" s="144"/>
      <c r="Q2589" s="144"/>
      <c r="R2589" s="144"/>
      <c r="S2589" s="144"/>
    </row>
    <row r="2590" spans="1:19" x14ac:dyDescent="0.3">
      <c r="A2590" s="144"/>
      <c r="B2590" s="144"/>
      <c r="C2590" s="144"/>
      <c r="D2590" s="144"/>
      <c r="E2590" s="144"/>
      <c r="F2590" s="144"/>
      <c r="G2590" s="144"/>
      <c r="H2590" s="144"/>
      <c r="I2590" s="144"/>
      <c r="J2590" s="144"/>
      <c r="K2590" s="144"/>
      <c r="L2590" s="144"/>
      <c r="M2590" s="144"/>
      <c r="N2590" s="144"/>
      <c r="O2590" s="144"/>
      <c r="P2590" s="144"/>
      <c r="Q2590" s="144"/>
      <c r="R2590" s="144"/>
      <c r="S2590" s="144"/>
    </row>
    <row r="2591" spans="1:19" x14ac:dyDescent="0.3">
      <c r="A2591" s="144"/>
      <c r="B2591" s="144"/>
      <c r="C2591" s="144"/>
      <c r="D2591" s="144"/>
      <c r="E2591" s="144"/>
      <c r="F2591" s="144"/>
      <c r="G2591" s="144"/>
      <c r="H2591" s="144"/>
      <c r="I2591" s="144"/>
      <c r="J2591" s="144"/>
      <c r="K2591" s="144"/>
      <c r="L2591" s="144"/>
      <c r="M2591" s="144"/>
      <c r="N2591" s="144"/>
      <c r="O2591" s="144"/>
      <c r="P2591" s="144"/>
      <c r="Q2591" s="144"/>
      <c r="R2591" s="144"/>
      <c r="S2591" s="144"/>
    </row>
    <row r="2592" spans="1:19" x14ac:dyDescent="0.3">
      <c r="A2592" s="144"/>
      <c r="B2592" s="144"/>
      <c r="C2592" s="144"/>
      <c r="D2592" s="144"/>
      <c r="E2592" s="144"/>
      <c r="F2592" s="144"/>
      <c r="G2592" s="144"/>
      <c r="H2592" s="144"/>
      <c r="I2592" s="144"/>
      <c r="J2592" s="144"/>
      <c r="K2592" s="144"/>
      <c r="L2592" s="144"/>
      <c r="M2592" s="144"/>
      <c r="N2592" s="144"/>
      <c r="O2592" s="144"/>
      <c r="P2592" s="144"/>
      <c r="Q2592" s="144"/>
      <c r="R2592" s="144"/>
      <c r="S2592" s="144"/>
    </row>
    <row r="2593" spans="1:19" x14ac:dyDescent="0.3">
      <c r="A2593" s="144"/>
      <c r="B2593" s="144"/>
      <c r="C2593" s="144"/>
      <c r="D2593" s="144"/>
      <c r="E2593" s="144"/>
      <c r="F2593" s="144"/>
      <c r="G2593" s="144"/>
      <c r="H2593" s="144"/>
      <c r="I2593" s="144"/>
      <c r="J2593" s="144"/>
      <c r="K2593" s="144"/>
      <c r="L2593" s="144"/>
      <c r="M2593" s="144"/>
      <c r="N2593" s="144"/>
      <c r="O2593" s="144"/>
      <c r="P2593" s="144"/>
      <c r="Q2593" s="144"/>
      <c r="R2593" s="144"/>
      <c r="S2593" s="144"/>
    </row>
    <row r="2594" spans="1:19" x14ac:dyDescent="0.3">
      <c r="A2594" s="144"/>
      <c r="B2594" s="144"/>
      <c r="C2594" s="144"/>
      <c r="D2594" s="144"/>
      <c r="E2594" s="144"/>
      <c r="F2594" s="144"/>
      <c r="G2594" s="144"/>
      <c r="H2594" s="144"/>
      <c r="I2594" s="144"/>
      <c r="J2594" s="144"/>
      <c r="K2594" s="144"/>
      <c r="L2594" s="144"/>
      <c r="M2594" s="144"/>
      <c r="N2594" s="144"/>
      <c r="O2594" s="144"/>
      <c r="P2594" s="144"/>
      <c r="Q2594" s="144"/>
      <c r="R2594" s="144"/>
      <c r="S2594" s="144"/>
    </row>
    <row r="2595" spans="1:19" x14ac:dyDescent="0.3">
      <c r="A2595" s="144"/>
      <c r="B2595" s="144"/>
      <c r="C2595" s="144"/>
      <c r="D2595" s="144"/>
      <c r="E2595" s="144"/>
      <c r="F2595" s="144"/>
      <c r="G2595" s="144"/>
      <c r="H2595" s="144"/>
      <c r="I2595" s="144"/>
      <c r="J2595" s="144"/>
      <c r="K2595" s="144"/>
      <c r="L2595" s="144"/>
      <c r="M2595" s="144"/>
      <c r="N2595" s="144"/>
      <c r="O2595" s="144"/>
      <c r="P2595" s="144"/>
      <c r="Q2595" s="144"/>
      <c r="R2595" s="144"/>
      <c r="S2595" s="144"/>
    </row>
    <row r="2596" spans="1:19" x14ac:dyDescent="0.3">
      <c r="A2596" s="144"/>
      <c r="B2596" s="144"/>
      <c r="C2596" s="144"/>
      <c r="D2596" s="144"/>
      <c r="E2596" s="144"/>
      <c r="F2596" s="144"/>
      <c r="G2596" s="144"/>
      <c r="H2596" s="144"/>
      <c r="I2596" s="144"/>
      <c r="J2596" s="144"/>
      <c r="K2596" s="144"/>
      <c r="L2596" s="144"/>
      <c r="M2596" s="144"/>
      <c r="N2596" s="144"/>
      <c r="O2596" s="144"/>
      <c r="P2596" s="144"/>
      <c r="Q2596" s="144"/>
      <c r="R2596" s="144"/>
      <c r="S2596" s="144"/>
    </row>
    <row r="2597" spans="1:19" x14ac:dyDescent="0.3">
      <c r="A2597" s="144"/>
      <c r="B2597" s="144"/>
      <c r="C2597" s="144"/>
      <c r="D2597" s="144"/>
      <c r="E2597" s="144"/>
      <c r="F2597" s="144"/>
      <c r="G2597" s="144"/>
      <c r="H2597" s="144"/>
      <c r="I2597" s="144"/>
      <c r="J2597" s="144"/>
      <c r="K2597" s="144"/>
      <c r="L2597" s="144"/>
      <c r="M2597" s="144"/>
      <c r="N2597" s="144"/>
      <c r="O2597" s="144"/>
      <c r="P2597" s="144"/>
      <c r="Q2597" s="144"/>
      <c r="R2597" s="144"/>
      <c r="S2597" s="144"/>
    </row>
    <row r="2598" spans="1:19" x14ac:dyDescent="0.3">
      <c r="A2598" s="144"/>
      <c r="B2598" s="144"/>
      <c r="C2598" s="144"/>
      <c r="D2598" s="144"/>
      <c r="E2598" s="144"/>
      <c r="F2598" s="144"/>
      <c r="G2598" s="144"/>
      <c r="H2598" s="144"/>
      <c r="I2598" s="144"/>
      <c r="J2598" s="144"/>
      <c r="K2598" s="144"/>
      <c r="L2598" s="144"/>
      <c r="M2598" s="144"/>
      <c r="N2598" s="144"/>
      <c r="O2598" s="144"/>
      <c r="P2598" s="144"/>
      <c r="Q2598" s="144"/>
      <c r="R2598" s="144"/>
      <c r="S2598" s="144"/>
    </row>
    <row r="2599" spans="1:19" x14ac:dyDescent="0.3">
      <c r="A2599" s="144"/>
      <c r="B2599" s="144"/>
      <c r="C2599" s="144"/>
      <c r="D2599" s="144"/>
      <c r="E2599" s="144"/>
      <c r="F2599" s="144"/>
      <c r="G2599" s="144"/>
      <c r="H2599" s="144"/>
      <c r="I2599" s="144"/>
      <c r="J2599" s="144"/>
      <c r="K2599" s="144"/>
      <c r="L2599" s="144"/>
      <c r="M2599" s="144"/>
      <c r="N2599" s="144"/>
      <c r="O2599" s="144"/>
      <c r="P2599" s="144"/>
      <c r="Q2599" s="144"/>
      <c r="R2599" s="144"/>
      <c r="S2599" s="144"/>
    </row>
    <row r="2600" spans="1:19" x14ac:dyDescent="0.3">
      <c r="A2600" s="144"/>
      <c r="B2600" s="144"/>
      <c r="C2600" s="144"/>
      <c r="D2600" s="144"/>
      <c r="E2600" s="144"/>
      <c r="F2600" s="144"/>
      <c r="G2600" s="144"/>
      <c r="H2600" s="144"/>
      <c r="I2600" s="144"/>
      <c r="J2600" s="144"/>
      <c r="K2600" s="144"/>
      <c r="L2600" s="144"/>
      <c r="M2600" s="144"/>
      <c r="N2600" s="144"/>
      <c r="O2600" s="144"/>
      <c r="P2600" s="144"/>
      <c r="Q2600" s="144"/>
      <c r="R2600" s="144"/>
      <c r="S2600" s="144"/>
    </row>
    <row r="2601" spans="1:19" x14ac:dyDescent="0.3">
      <c r="A2601" s="144"/>
      <c r="B2601" s="144"/>
      <c r="C2601" s="144"/>
      <c r="D2601" s="144"/>
      <c r="E2601" s="144"/>
      <c r="F2601" s="144"/>
      <c r="G2601" s="144"/>
      <c r="H2601" s="144"/>
      <c r="I2601" s="144"/>
      <c r="J2601" s="144"/>
      <c r="K2601" s="144"/>
      <c r="L2601" s="144"/>
      <c r="M2601" s="144"/>
      <c r="N2601" s="144"/>
      <c r="O2601" s="144"/>
      <c r="P2601" s="144"/>
      <c r="Q2601" s="144"/>
      <c r="R2601" s="144"/>
      <c r="S2601" s="144"/>
    </row>
    <row r="2602" spans="1:19" x14ac:dyDescent="0.3">
      <c r="A2602" s="144"/>
      <c r="B2602" s="144"/>
      <c r="C2602" s="144"/>
      <c r="D2602" s="144"/>
      <c r="E2602" s="144"/>
      <c r="F2602" s="144"/>
      <c r="G2602" s="144"/>
      <c r="H2602" s="144"/>
      <c r="I2602" s="144"/>
      <c r="J2602" s="144"/>
      <c r="K2602" s="144"/>
      <c r="L2602" s="144"/>
      <c r="M2602" s="144"/>
      <c r="N2602" s="144"/>
      <c r="O2602" s="144"/>
      <c r="P2602" s="144"/>
      <c r="Q2602" s="144"/>
      <c r="R2602" s="144"/>
      <c r="S2602" s="144"/>
    </row>
    <row r="2603" spans="1:19" x14ac:dyDescent="0.3">
      <c r="A2603" s="144"/>
      <c r="B2603" s="144"/>
      <c r="C2603" s="144"/>
      <c r="D2603" s="144"/>
      <c r="E2603" s="144"/>
      <c r="F2603" s="144"/>
      <c r="G2603" s="144"/>
      <c r="H2603" s="144"/>
      <c r="I2603" s="144"/>
      <c r="J2603" s="144"/>
      <c r="K2603" s="144"/>
      <c r="L2603" s="144"/>
      <c r="M2603" s="144"/>
      <c r="N2603" s="144"/>
      <c r="O2603" s="144"/>
      <c r="P2603" s="144"/>
      <c r="Q2603" s="144"/>
      <c r="R2603" s="144"/>
      <c r="S2603" s="144"/>
    </row>
    <row r="2604" spans="1:19" x14ac:dyDescent="0.3">
      <c r="A2604" s="144"/>
      <c r="B2604" s="144"/>
      <c r="C2604" s="144"/>
      <c r="D2604" s="144"/>
      <c r="E2604" s="144"/>
      <c r="F2604" s="144"/>
      <c r="G2604" s="144"/>
      <c r="H2604" s="144"/>
      <c r="I2604" s="144"/>
      <c r="J2604" s="144"/>
      <c r="K2604" s="144"/>
      <c r="L2604" s="144"/>
      <c r="M2604" s="144"/>
      <c r="N2604" s="144"/>
      <c r="O2604" s="144"/>
      <c r="P2604" s="144"/>
      <c r="Q2604" s="144"/>
      <c r="R2604" s="144"/>
      <c r="S2604" s="144"/>
    </row>
    <row r="2605" spans="1:19" x14ac:dyDescent="0.3">
      <c r="A2605" s="144"/>
      <c r="B2605" s="144"/>
      <c r="C2605" s="144"/>
      <c r="D2605" s="144"/>
      <c r="E2605" s="144"/>
      <c r="F2605" s="144"/>
      <c r="G2605" s="144"/>
      <c r="H2605" s="144"/>
      <c r="I2605" s="144"/>
      <c r="J2605" s="144"/>
      <c r="K2605" s="144"/>
      <c r="L2605" s="144"/>
      <c r="M2605" s="144"/>
      <c r="N2605" s="144"/>
      <c r="O2605" s="144"/>
      <c r="P2605" s="144"/>
      <c r="Q2605" s="144"/>
      <c r="R2605" s="144"/>
      <c r="S2605" s="144"/>
    </row>
    <row r="2606" spans="1:19" x14ac:dyDescent="0.3">
      <c r="A2606" s="144"/>
      <c r="B2606" s="144"/>
      <c r="C2606" s="144"/>
      <c r="D2606" s="144"/>
      <c r="E2606" s="144"/>
      <c r="F2606" s="144"/>
      <c r="G2606" s="144"/>
      <c r="H2606" s="144"/>
      <c r="I2606" s="144"/>
      <c r="J2606" s="144"/>
      <c r="K2606" s="144"/>
      <c r="L2606" s="144"/>
      <c r="M2606" s="144"/>
      <c r="N2606" s="144"/>
      <c r="O2606" s="144"/>
      <c r="P2606" s="144"/>
      <c r="Q2606" s="144"/>
      <c r="R2606" s="144"/>
      <c r="S2606" s="144"/>
    </row>
    <row r="2607" spans="1:19" x14ac:dyDescent="0.3">
      <c r="A2607" s="144"/>
      <c r="B2607" s="144"/>
      <c r="C2607" s="144"/>
      <c r="D2607" s="144"/>
      <c r="E2607" s="144"/>
      <c r="F2607" s="144"/>
      <c r="G2607" s="144"/>
      <c r="H2607" s="144"/>
      <c r="I2607" s="144"/>
      <c r="J2607" s="144"/>
      <c r="K2607" s="144"/>
      <c r="L2607" s="144"/>
      <c r="M2607" s="144"/>
      <c r="N2607" s="144"/>
      <c r="O2607" s="144"/>
      <c r="P2607" s="144"/>
      <c r="Q2607" s="144"/>
      <c r="R2607" s="144"/>
      <c r="S2607" s="144"/>
    </row>
    <row r="2608" spans="1:19" x14ac:dyDescent="0.3">
      <c r="A2608" s="144"/>
      <c r="B2608" s="144"/>
      <c r="C2608" s="144"/>
      <c r="D2608" s="144"/>
      <c r="E2608" s="144"/>
      <c r="F2608" s="144"/>
      <c r="G2608" s="144"/>
      <c r="H2608" s="144"/>
      <c r="I2608" s="144"/>
      <c r="J2608" s="144"/>
      <c r="K2608" s="144"/>
      <c r="L2608" s="144"/>
      <c r="M2608" s="144"/>
      <c r="N2608" s="144"/>
      <c r="O2608" s="144"/>
      <c r="P2608" s="144"/>
      <c r="Q2608" s="144"/>
      <c r="R2608" s="144"/>
      <c r="S2608" s="144"/>
    </row>
    <row r="2609" spans="1:19" x14ac:dyDescent="0.3">
      <c r="A2609" s="144"/>
      <c r="B2609" s="144"/>
      <c r="C2609" s="144"/>
      <c r="D2609" s="144"/>
      <c r="E2609" s="144"/>
      <c r="F2609" s="144"/>
      <c r="G2609" s="144"/>
      <c r="H2609" s="144"/>
      <c r="I2609" s="144"/>
      <c r="J2609" s="144"/>
      <c r="K2609" s="144"/>
      <c r="L2609" s="144"/>
      <c r="M2609" s="144"/>
      <c r="N2609" s="144"/>
      <c r="O2609" s="144"/>
      <c r="P2609" s="144"/>
      <c r="Q2609" s="144"/>
      <c r="R2609" s="144"/>
      <c r="S2609" s="144"/>
    </row>
    <row r="2610" spans="1:19" x14ac:dyDescent="0.3">
      <c r="A2610" s="144"/>
      <c r="B2610" s="144"/>
      <c r="C2610" s="144"/>
      <c r="D2610" s="144"/>
      <c r="E2610" s="144"/>
      <c r="F2610" s="144"/>
      <c r="G2610" s="144"/>
      <c r="H2610" s="144"/>
      <c r="I2610" s="144"/>
      <c r="J2610" s="144"/>
      <c r="K2610" s="144"/>
      <c r="L2610" s="144"/>
      <c r="M2610" s="144"/>
      <c r="N2610" s="144"/>
      <c r="O2610" s="144"/>
      <c r="P2610" s="144"/>
      <c r="Q2610" s="144"/>
      <c r="R2610" s="144"/>
      <c r="S2610" s="144"/>
    </row>
    <row r="2611" spans="1:19" x14ac:dyDescent="0.3">
      <c r="A2611" s="144"/>
      <c r="B2611" s="144"/>
      <c r="C2611" s="144"/>
      <c r="D2611" s="144"/>
      <c r="E2611" s="144"/>
      <c r="F2611" s="144"/>
      <c r="G2611" s="144"/>
      <c r="H2611" s="144"/>
      <c r="I2611" s="144"/>
      <c r="J2611" s="144"/>
      <c r="K2611" s="144"/>
      <c r="L2611" s="144"/>
      <c r="M2611" s="144"/>
      <c r="N2611" s="144"/>
      <c r="O2611" s="144"/>
      <c r="P2611" s="144"/>
      <c r="Q2611" s="144"/>
      <c r="R2611" s="144"/>
      <c r="S2611" s="144"/>
    </row>
    <row r="2612" spans="1:19" x14ac:dyDescent="0.3">
      <c r="A2612" s="144"/>
      <c r="B2612" s="144"/>
      <c r="C2612" s="144"/>
      <c r="D2612" s="144"/>
      <c r="E2612" s="144"/>
      <c r="F2612" s="144"/>
      <c r="G2612" s="144"/>
      <c r="H2612" s="144"/>
      <c r="I2612" s="144"/>
      <c r="J2612" s="144"/>
      <c r="K2612" s="144"/>
      <c r="L2612" s="144"/>
      <c r="M2612" s="144"/>
      <c r="N2612" s="144"/>
      <c r="O2612" s="144"/>
      <c r="P2612" s="144"/>
      <c r="Q2612" s="144"/>
      <c r="R2612" s="144"/>
      <c r="S2612" s="144"/>
    </row>
    <row r="2613" spans="1:19" x14ac:dyDescent="0.3">
      <c r="A2613" s="144"/>
      <c r="B2613" s="144"/>
      <c r="C2613" s="144"/>
      <c r="D2613" s="144"/>
      <c r="E2613" s="144"/>
      <c r="F2613" s="144"/>
      <c r="G2613" s="144"/>
      <c r="H2613" s="144"/>
      <c r="I2613" s="144"/>
      <c r="J2613" s="144"/>
      <c r="K2613" s="144"/>
      <c r="L2613" s="144"/>
      <c r="M2613" s="144"/>
      <c r="N2613" s="144"/>
      <c r="O2613" s="144"/>
      <c r="P2613" s="144"/>
      <c r="Q2613" s="144"/>
      <c r="R2613" s="144"/>
      <c r="S2613" s="144"/>
    </row>
    <row r="2614" spans="1:19" x14ac:dyDescent="0.3">
      <c r="A2614" s="144"/>
      <c r="B2614" s="144"/>
      <c r="C2614" s="144"/>
      <c r="D2614" s="144"/>
      <c r="E2614" s="144"/>
      <c r="F2614" s="144"/>
      <c r="G2614" s="144"/>
      <c r="H2614" s="144"/>
      <c r="I2614" s="144"/>
      <c r="J2614" s="144"/>
      <c r="K2614" s="144"/>
      <c r="L2614" s="144"/>
      <c r="M2614" s="144"/>
      <c r="N2614" s="144"/>
      <c r="O2614" s="144"/>
      <c r="P2614" s="144"/>
      <c r="Q2614" s="144"/>
      <c r="R2614" s="144"/>
      <c r="S2614" s="144"/>
    </row>
    <row r="2615" spans="1:19" x14ac:dyDescent="0.3">
      <c r="A2615" s="144"/>
      <c r="B2615" s="144"/>
      <c r="C2615" s="144"/>
      <c r="D2615" s="144"/>
      <c r="E2615" s="144"/>
      <c r="F2615" s="144"/>
      <c r="G2615" s="144"/>
      <c r="H2615" s="144"/>
      <c r="I2615" s="144"/>
      <c r="J2615" s="144"/>
      <c r="K2615" s="144"/>
      <c r="L2615" s="144"/>
      <c r="M2615" s="144"/>
      <c r="N2615" s="144"/>
      <c r="O2615" s="144"/>
      <c r="P2615" s="144"/>
      <c r="Q2615" s="144"/>
      <c r="R2615" s="144"/>
      <c r="S2615" s="144"/>
    </row>
    <row r="2616" spans="1:19" x14ac:dyDescent="0.3">
      <c r="A2616" s="144"/>
      <c r="B2616" s="144"/>
      <c r="C2616" s="144"/>
      <c r="D2616" s="144"/>
      <c r="E2616" s="144"/>
      <c r="F2616" s="144"/>
      <c r="G2616" s="144"/>
      <c r="H2616" s="144"/>
      <c r="I2616" s="144"/>
      <c r="J2616" s="144"/>
      <c r="K2616" s="144"/>
      <c r="L2616" s="144"/>
      <c r="M2616" s="144"/>
      <c r="N2616" s="144"/>
      <c r="O2616" s="144"/>
      <c r="P2616" s="144"/>
      <c r="Q2616" s="144"/>
      <c r="R2616" s="144"/>
      <c r="S2616" s="144"/>
    </row>
    <row r="2617" spans="1:19" x14ac:dyDescent="0.3">
      <c r="A2617" s="144"/>
      <c r="B2617" s="144"/>
      <c r="C2617" s="144"/>
      <c r="D2617" s="144"/>
      <c r="E2617" s="144"/>
      <c r="F2617" s="144"/>
      <c r="G2617" s="144"/>
      <c r="H2617" s="144"/>
      <c r="I2617" s="144"/>
      <c r="J2617" s="144"/>
      <c r="K2617" s="144"/>
      <c r="L2617" s="144"/>
      <c r="M2617" s="144"/>
      <c r="N2617" s="144"/>
      <c r="O2617" s="144"/>
      <c r="P2617" s="144"/>
      <c r="Q2617" s="144"/>
      <c r="R2617" s="144"/>
      <c r="S2617" s="144"/>
    </row>
    <row r="2618" spans="1:19" x14ac:dyDescent="0.3">
      <c r="A2618" s="144"/>
      <c r="B2618" s="144"/>
      <c r="C2618" s="144"/>
      <c r="D2618" s="144"/>
      <c r="E2618" s="144"/>
      <c r="F2618" s="144"/>
      <c r="G2618" s="144"/>
      <c r="H2618" s="144"/>
      <c r="I2618" s="144"/>
      <c r="J2618" s="144"/>
      <c r="K2618" s="144"/>
      <c r="L2618" s="144"/>
      <c r="M2618" s="144"/>
      <c r="N2618" s="144"/>
      <c r="O2618" s="144"/>
      <c r="P2618" s="144"/>
      <c r="Q2618" s="144"/>
      <c r="R2618" s="144"/>
      <c r="S2618" s="144"/>
    </row>
    <row r="2619" spans="1:19" x14ac:dyDescent="0.3">
      <c r="A2619" s="144"/>
      <c r="B2619" s="144"/>
      <c r="C2619" s="144"/>
      <c r="D2619" s="144"/>
      <c r="E2619" s="144"/>
      <c r="F2619" s="144"/>
      <c r="G2619" s="144"/>
      <c r="H2619" s="144"/>
      <c r="I2619" s="144"/>
      <c r="J2619" s="144"/>
      <c r="K2619" s="144"/>
      <c r="L2619" s="144"/>
      <c r="M2619" s="144"/>
      <c r="N2619" s="144"/>
      <c r="O2619" s="144"/>
      <c r="P2619" s="144"/>
      <c r="Q2619" s="144"/>
      <c r="R2619" s="144"/>
      <c r="S2619" s="144"/>
    </row>
    <row r="2620" spans="1:19" x14ac:dyDescent="0.3">
      <c r="A2620" s="144"/>
      <c r="B2620" s="144"/>
      <c r="C2620" s="144"/>
      <c r="D2620" s="144"/>
      <c r="E2620" s="144"/>
      <c r="F2620" s="144"/>
      <c r="G2620" s="144"/>
      <c r="H2620" s="144"/>
      <c r="I2620" s="144"/>
      <c r="J2620" s="144"/>
      <c r="K2620" s="144"/>
      <c r="L2620" s="144"/>
      <c r="M2620" s="144"/>
      <c r="N2620" s="144"/>
      <c r="O2620" s="144"/>
      <c r="P2620" s="144"/>
      <c r="Q2620" s="144"/>
      <c r="R2620" s="144"/>
      <c r="S2620" s="144"/>
    </row>
    <row r="2621" spans="1:19" x14ac:dyDescent="0.3">
      <c r="A2621" s="144"/>
      <c r="B2621" s="144"/>
      <c r="C2621" s="144"/>
      <c r="D2621" s="144"/>
      <c r="E2621" s="144"/>
      <c r="F2621" s="144"/>
      <c r="G2621" s="144"/>
      <c r="H2621" s="144"/>
      <c r="I2621" s="144"/>
      <c r="J2621" s="144"/>
      <c r="K2621" s="144"/>
      <c r="L2621" s="144"/>
      <c r="M2621" s="144"/>
      <c r="N2621" s="144"/>
      <c r="O2621" s="144"/>
      <c r="P2621" s="144"/>
      <c r="Q2621" s="144"/>
      <c r="R2621" s="144"/>
      <c r="S2621" s="144"/>
    </row>
    <row r="2622" spans="1:19" x14ac:dyDescent="0.3">
      <c r="A2622" s="144"/>
      <c r="B2622" s="144"/>
      <c r="C2622" s="144"/>
      <c r="D2622" s="144"/>
      <c r="E2622" s="144"/>
      <c r="F2622" s="144"/>
      <c r="G2622" s="144"/>
      <c r="H2622" s="144"/>
      <c r="I2622" s="144"/>
      <c r="J2622" s="144"/>
      <c r="K2622" s="144"/>
      <c r="L2622" s="144"/>
      <c r="M2622" s="144"/>
      <c r="N2622" s="144"/>
      <c r="O2622" s="144"/>
      <c r="P2622" s="144"/>
      <c r="Q2622" s="144"/>
      <c r="R2622" s="144"/>
      <c r="S2622" s="144"/>
    </row>
    <row r="2623" spans="1:19" x14ac:dyDescent="0.3">
      <c r="A2623" s="144"/>
      <c r="B2623" s="144"/>
      <c r="C2623" s="144"/>
      <c r="D2623" s="144"/>
      <c r="E2623" s="144"/>
      <c r="F2623" s="144"/>
      <c r="G2623" s="144"/>
      <c r="H2623" s="144"/>
      <c r="I2623" s="144"/>
      <c r="J2623" s="144"/>
      <c r="K2623" s="144"/>
      <c r="L2623" s="144"/>
      <c r="M2623" s="144"/>
      <c r="N2623" s="144"/>
      <c r="O2623" s="144"/>
      <c r="P2623" s="144"/>
      <c r="Q2623" s="144"/>
      <c r="R2623" s="144"/>
      <c r="S2623" s="144"/>
    </row>
    <row r="2624" spans="1:19" x14ac:dyDescent="0.3">
      <c r="A2624" s="144"/>
      <c r="B2624" s="144"/>
      <c r="C2624" s="144"/>
      <c r="D2624" s="144"/>
      <c r="E2624" s="144"/>
      <c r="F2624" s="144"/>
      <c r="G2624" s="144"/>
      <c r="H2624" s="144"/>
      <c r="I2624" s="144"/>
      <c r="J2624" s="144"/>
      <c r="K2624" s="144"/>
      <c r="L2624" s="144"/>
      <c r="M2624" s="144"/>
      <c r="N2624" s="144"/>
      <c r="O2624" s="144"/>
      <c r="P2624" s="144"/>
      <c r="Q2624" s="144"/>
      <c r="R2624" s="144"/>
      <c r="S2624" s="144"/>
    </row>
    <row r="2625" spans="1:19" x14ac:dyDescent="0.3">
      <c r="A2625" s="144"/>
      <c r="B2625" s="144"/>
      <c r="C2625" s="144"/>
      <c r="D2625" s="144"/>
      <c r="E2625" s="144"/>
      <c r="F2625" s="144"/>
      <c r="G2625" s="144"/>
      <c r="H2625" s="144"/>
      <c r="I2625" s="144"/>
      <c r="J2625" s="144"/>
      <c r="K2625" s="144"/>
      <c r="L2625" s="144"/>
      <c r="M2625" s="144"/>
      <c r="N2625" s="144"/>
      <c r="O2625" s="144"/>
      <c r="P2625" s="144"/>
      <c r="Q2625" s="144"/>
      <c r="R2625" s="144"/>
      <c r="S2625" s="144"/>
    </row>
    <row r="2626" spans="1:19" x14ac:dyDescent="0.3">
      <c r="A2626" s="144"/>
      <c r="B2626" s="144"/>
      <c r="C2626" s="144"/>
      <c r="D2626" s="144"/>
      <c r="E2626" s="144"/>
      <c r="F2626" s="144"/>
      <c r="G2626" s="144"/>
      <c r="H2626" s="144"/>
      <c r="I2626" s="144"/>
      <c r="J2626" s="144"/>
      <c r="K2626" s="144"/>
      <c r="L2626" s="144"/>
      <c r="M2626" s="144"/>
      <c r="N2626" s="144"/>
      <c r="O2626" s="144"/>
      <c r="P2626" s="144"/>
      <c r="Q2626" s="144"/>
      <c r="R2626" s="144"/>
      <c r="S2626" s="144"/>
    </row>
    <row r="2627" spans="1:19" x14ac:dyDescent="0.3">
      <c r="A2627" s="144"/>
      <c r="B2627" s="144"/>
      <c r="C2627" s="144"/>
      <c r="D2627" s="144"/>
      <c r="E2627" s="144"/>
      <c r="F2627" s="144"/>
      <c r="G2627" s="144"/>
      <c r="H2627" s="144"/>
      <c r="I2627" s="144"/>
      <c r="J2627" s="144"/>
      <c r="K2627" s="144"/>
      <c r="L2627" s="144"/>
      <c r="M2627" s="144"/>
      <c r="N2627" s="144"/>
      <c r="O2627" s="144"/>
      <c r="P2627" s="144"/>
      <c r="Q2627" s="144"/>
      <c r="R2627" s="144"/>
      <c r="S2627" s="144"/>
    </row>
    <row r="2628" spans="1:19" x14ac:dyDescent="0.3">
      <c r="A2628" s="144"/>
      <c r="B2628" s="144"/>
      <c r="C2628" s="144"/>
      <c r="D2628" s="144"/>
      <c r="E2628" s="144"/>
      <c r="F2628" s="144"/>
      <c r="G2628" s="144"/>
      <c r="H2628" s="144"/>
      <c r="I2628" s="144"/>
      <c r="J2628" s="144"/>
      <c r="K2628" s="144"/>
      <c r="L2628" s="144"/>
      <c r="M2628" s="144"/>
      <c r="N2628" s="144"/>
      <c r="O2628" s="144"/>
      <c r="P2628" s="144"/>
      <c r="Q2628" s="144"/>
      <c r="R2628" s="144"/>
      <c r="S2628" s="144"/>
    </row>
    <row r="2629" spans="1:19" x14ac:dyDescent="0.3">
      <c r="A2629" s="144"/>
      <c r="B2629" s="144"/>
      <c r="C2629" s="144"/>
      <c r="D2629" s="144"/>
      <c r="E2629" s="144"/>
      <c r="F2629" s="144"/>
      <c r="G2629" s="144"/>
      <c r="H2629" s="144"/>
      <c r="I2629" s="144"/>
      <c r="J2629" s="144"/>
      <c r="K2629" s="144"/>
      <c r="L2629" s="144"/>
      <c r="M2629" s="144"/>
      <c r="N2629" s="144"/>
      <c r="O2629" s="144"/>
      <c r="P2629" s="144"/>
      <c r="Q2629" s="144"/>
      <c r="R2629" s="144"/>
      <c r="S2629" s="144"/>
    </row>
    <row r="2630" spans="1:19" x14ac:dyDescent="0.3">
      <c r="A2630" s="144"/>
      <c r="B2630" s="144"/>
      <c r="C2630" s="144"/>
      <c r="D2630" s="144"/>
      <c r="E2630" s="144"/>
      <c r="F2630" s="144"/>
      <c r="G2630" s="144"/>
      <c r="H2630" s="144"/>
      <c r="I2630" s="144"/>
      <c r="J2630" s="144"/>
      <c r="K2630" s="144"/>
      <c r="L2630" s="144"/>
      <c r="M2630" s="144"/>
      <c r="N2630" s="144"/>
      <c r="O2630" s="144"/>
      <c r="P2630" s="144"/>
      <c r="Q2630" s="144"/>
      <c r="R2630" s="144"/>
      <c r="S2630" s="144"/>
    </row>
    <row r="2631" spans="1:19" x14ac:dyDescent="0.3">
      <c r="A2631" s="144"/>
      <c r="B2631" s="144"/>
      <c r="C2631" s="144"/>
      <c r="D2631" s="144"/>
      <c r="E2631" s="144"/>
      <c r="F2631" s="144"/>
      <c r="G2631" s="144"/>
      <c r="H2631" s="144"/>
      <c r="I2631" s="144"/>
      <c r="J2631" s="144"/>
      <c r="K2631" s="144"/>
      <c r="L2631" s="144"/>
      <c r="M2631" s="144"/>
      <c r="N2631" s="144"/>
      <c r="O2631" s="144"/>
      <c r="P2631" s="144"/>
      <c r="Q2631" s="144"/>
      <c r="R2631" s="144"/>
      <c r="S2631" s="144"/>
    </row>
    <row r="2632" spans="1:19" x14ac:dyDescent="0.3">
      <c r="A2632" s="144"/>
      <c r="B2632" s="144"/>
      <c r="C2632" s="144"/>
      <c r="D2632" s="144"/>
      <c r="E2632" s="144"/>
      <c r="F2632" s="144"/>
      <c r="G2632" s="144"/>
      <c r="H2632" s="144"/>
      <c r="I2632" s="144"/>
      <c r="J2632" s="144"/>
      <c r="K2632" s="144"/>
      <c r="L2632" s="144"/>
      <c r="M2632" s="144"/>
      <c r="N2632" s="144"/>
      <c r="O2632" s="144"/>
      <c r="P2632" s="144"/>
      <c r="Q2632" s="144"/>
      <c r="R2632" s="144"/>
      <c r="S2632" s="144"/>
    </row>
    <row r="2633" spans="1:19" x14ac:dyDescent="0.3">
      <c r="A2633" s="144"/>
      <c r="B2633" s="144"/>
      <c r="C2633" s="144"/>
      <c r="D2633" s="144"/>
      <c r="E2633" s="144"/>
      <c r="F2633" s="144"/>
      <c r="G2633" s="144"/>
      <c r="H2633" s="144"/>
      <c r="I2633" s="144"/>
      <c r="J2633" s="144"/>
      <c r="K2633" s="144"/>
      <c r="L2633" s="144"/>
      <c r="M2633" s="144"/>
      <c r="N2633" s="144"/>
      <c r="O2633" s="144"/>
      <c r="P2633" s="144"/>
      <c r="Q2633" s="144"/>
      <c r="R2633" s="144"/>
      <c r="S2633" s="144"/>
    </row>
    <row r="2634" spans="1:19" x14ac:dyDescent="0.3">
      <c r="A2634" s="144"/>
      <c r="B2634" s="144"/>
      <c r="C2634" s="144"/>
      <c r="D2634" s="144"/>
      <c r="E2634" s="144"/>
      <c r="F2634" s="144"/>
      <c r="G2634" s="144"/>
      <c r="H2634" s="144"/>
      <c r="I2634" s="144"/>
      <c r="J2634" s="144"/>
      <c r="K2634" s="144"/>
      <c r="L2634" s="144"/>
      <c r="M2634" s="144"/>
      <c r="N2634" s="144"/>
      <c r="O2634" s="144"/>
      <c r="P2634" s="144"/>
      <c r="Q2634" s="144"/>
      <c r="R2634" s="144"/>
      <c r="S2634" s="144"/>
    </row>
    <row r="2635" spans="1:19" x14ac:dyDescent="0.3">
      <c r="A2635" s="144"/>
      <c r="B2635" s="144"/>
      <c r="C2635" s="144"/>
      <c r="D2635" s="144"/>
      <c r="E2635" s="144"/>
      <c r="F2635" s="144"/>
      <c r="G2635" s="144"/>
      <c r="H2635" s="144"/>
      <c r="I2635" s="144"/>
      <c r="J2635" s="144"/>
      <c r="K2635" s="144"/>
      <c r="L2635" s="144"/>
      <c r="M2635" s="144"/>
      <c r="N2635" s="144"/>
      <c r="O2635" s="144"/>
      <c r="P2635" s="144"/>
      <c r="Q2635" s="144"/>
      <c r="R2635" s="144"/>
      <c r="S2635" s="144"/>
    </row>
    <row r="2636" spans="1:19" x14ac:dyDescent="0.3">
      <c r="A2636" s="144"/>
      <c r="B2636" s="144"/>
      <c r="C2636" s="144"/>
      <c r="D2636" s="144"/>
      <c r="E2636" s="144"/>
      <c r="F2636" s="144"/>
      <c r="G2636" s="144"/>
      <c r="H2636" s="144"/>
      <c r="I2636" s="144"/>
      <c r="J2636" s="144"/>
      <c r="K2636" s="144"/>
      <c r="L2636" s="144"/>
      <c r="M2636" s="144"/>
      <c r="N2636" s="144"/>
      <c r="O2636" s="144"/>
      <c r="P2636" s="144"/>
      <c r="Q2636" s="144"/>
      <c r="R2636" s="144"/>
      <c r="S2636" s="144"/>
    </row>
    <row r="2637" spans="1:19" x14ac:dyDescent="0.3">
      <c r="A2637" s="144"/>
      <c r="B2637" s="144"/>
      <c r="C2637" s="144"/>
      <c r="D2637" s="144"/>
      <c r="E2637" s="144"/>
      <c r="F2637" s="144"/>
      <c r="G2637" s="144"/>
      <c r="H2637" s="144"/>
      <c r="I2637" s="144"/>
      <c r="J2637" s="144"/>
      <c r="K2637" s="144"/>
      <c r="L2637" s="144"/>
      <c r="M2637" s="144"/>
      <c r="N2637" s="144"/>
      <c r="O2637" s="144"/>
      <c r="P2637" s="144"/>
      <c r="Q2637" s="144"/>
      <c r="R2637" s="144"/>
      <c r="S2637" s="144"/>
    </row>
    <row r="2638" spans="1:19" x14ac:dyDescent="0.3">
      <c r="A2638" s="144"/>
      <c r="B2638" s="144"/>
      <c r="C2638" s="144"/>
      <c r="D2638" s="144"/>
      <c r="E2638" s="144"/>
      <c r="F2638" s="144"/>
      <c r="G2638" s="144"/>
      <c r="H2638" s="144"/>
      <c r="I2638" s="144"/>
      <c r="J2638" s="144"/>
      <c r="K2638" s="144"/>
      <c r="L2638" s="144"/>
      <c r="M2638" s="144"/>
      <c r="N2638" s="144"/>
      <c r="O2638" s="144"/>
      <c r="P2638" s="144"/>
      <c r="Q2638" s="144"/>
      <c r="R2638" s="144"/>
      <c r="S2638" s="144"/>
    </row>
    <row r="2639" spans="1:19" x14ac:dyDescent="0.3">
      <c r="A2639" s="144"/>
      <c r="B2639" s="144"/>
      <c r="C2639" s="144"/>
      <c r="D2639" s="144"/>
      <c r="E2639" s="144"/>
      <c r="F2639" s="144"/>
      <c r="G2639" s="144"/>
      <c r="H2639" s="144"/>
      <c r="I2639" s="144"/>
      <c r="J2639" s="144"/>
      <c r="K2639" s="144"/>
      <c r="L2639" s="144"/>
      <c r="M2639" s="144"/>
      <c r="N2639" s="144"/>
      <c r="O2639" s="144"/>
      <c r="P2639" s="144"/>
      <c r="Q2639" s="144"/>
      <c r="R2639" s="144"/>
      <c r="S2639" s="144"/>
    </row>
    <row r="2640" spans="1:19" x14ac:dyDescent="0.3">
      <c r="A2640" s="144"/>
      <c r="B2640" s="144"/>
      <c r="C2640" s="144"/>
      <c r="D2640" s="144"/>
      <c r="E2640" s="144"/>
      <c r="F2640" s="144"/>
      <c r="G2640" s="144"/>
      <c r="H2640" s="144"/>
      <c r="I2640" s="144"/>
      <c r="J2640" s="144"/>
      <c r="K2640" s="144"/>
      <c r="L2640" s="144"/>
      <c r="M2640" s="144"/>
      <c r="N2640" s="144"/>
      <c r="O2640" s="144"/>
      <c r="P2640" s="144"/>
      <c r="Q2640" s="144"/>
      <c r="R2640" s="144"/>
      <c r="S2640" s="144"/>
    </row>
    <row r="2641" spans="1:19" x14ac:dyDescent="0.3">
      <c r="A2641" s="144"/>
      <c r="B2641" s="144"/>
      <c r="C2641" s="144"/>
      <c r="D2641" s="144"/>
      <c r="E2641" s="144"/>
      <c r="F2641" s="144"/>
      <c r="G2641" s="144"/>
      <c r="H2641" s="144"/>
      <c r="I2641" s="144"/>
      <c r="J2641" s="144"/>
      <c r="K2641" s="144"/>
      <c r="L2641" s="144"/>
      <c r="M2641" s="144"/>
      <c r="N2641" s="144"/>
      <c r="O2641" s="144"/>
      <c r="P2641" s="144"/>
      <c r="Q2641" s="144"/>
      <c r="R2641" s="144"/>
      <c r="S2641" s="144"/>
    </row>
    <row r="2642" spans="1:19" x14ac:dyDescent="0.3">
      <c r="A2642" s="144"/>
      <c r="B2642" s="144"/>
      <c r="C2642" s="144"/>
      <c r="D2642" s="144"/>
      <c r="E2642" s="144"/>
      <c r="F2642" s="144"/>
      <c r="G2642" s="144"/>
      <c r="H2642" s="144"/>
      <c r="I2642" s="144"/>
      <c r="J2642" s="144"/>
      <c r="K2642" s="144"/>
      <c r="L2642" s="144"/>
      <c r="M2642" s="144"/>
      <c r="N2642" s="144"/>
      <c r="O2642" s="144"/>
      <c r="P2642" s="144"/>
      <c r="Q2642" s="144"/>
      <c r="R2642" s="144"/>
      <c r="S2642" s="144"/>
    </row>
    <row r="2643" spans="1:19" x14ac:dyDescent="0.3">
      <c r="A2643" s="144"/>
      <c r="B2643" s="144"/>
      <c r="C2643" s="144"/>
      <c r="D2643" s="144"/>
      <c r="E2643" s="144"/>
      <c r="F2643" s="144"/>
      <c r="G2643" s="144"/>
      <c r="H2643" s="144"/>
      <c r="I2643" s="144"/>
      <c r="J2643" s="144"/>
      <c r="K2643" s="144"/>
      <c r="L2643" s="144"/>
      <c r="M2643" s="144"/>
      <c r="N2643" s="144"/>
      <c r="O2643" s="144"/>
      <c r="P2643" s="144"/>
      <c r="Q2643" s="144"/>
      <c r="R2643" s="144"/>
      <c r="S2643" s="144"/>
    </row>
    <row r="2644" spans="1:19" x14ac:dyDescent="0.3">
      <c r="A2644" s="144"/>
      <c r="B2644" s="144"/>
      <c r="C2644" s="144"/>
      <c r="D2644" s="144"/>
      <c r="E2644" s="144"/>
      <c r="F2644" s="144"/>
      <c r="G2644" s="144"/>
      <c r="H2644" s="144"/>
      <c r="I2644" s="144"/>
      <c r="J2644" s="144"/>
      <c r="K2644" s="144"/>
      <c r="L2644" s="144"/>
      <c r="M2644" s="144"/>
      <c r="N2644" s="144"/>
      <c r="O2644" s="144"/>
      <c r="P2644" s="144"/>
      <c r="Q2644" s="144"/>
      <c r="R2644" s="144"/>
      <c r="S2644" s="144"/>
    </row>
    <row r="2645" spans="1:19" x14ac:dyDescent="0.3">
      <c r="A2645" s="144"/>
      <c r="B2645" s="144"/>
      <c r="C2645" s="144"/>
      <c r="D2645" s="144"/>
      <c r="E2645" s="144"/>
      <c r="F2645" s="144"/>
      <c r="G2645" s="144"/>
      <c r="H2645" s="144"/>
      <c r="I2645" s="144"/>
      <c r="J2645" s="144"/>
      <c r="K2645" s="144"/>
      <c r="L2645" s="144"/>
      <c r="M2645" s="144"/>
      <c r="N2645" s="144"/>
      <c r="O2645" s="144"/>
      <c r="P2645" s="144"/>
      <c r="Q2645" s="144"/>
      <c r="R2645" s="144"/>
      <c r="S2645" s="144"/>
    </row>
    <row r="2646" spans="1:19" x14ac:dyDescent="0.3">
      <c r="A2646" s="144"/>
      <c r="B2646" s="144"/>
      <c r="C2646" s="144"/>
      <c r="D2646" s="144"/>
      <c r="E2646" s="144"/>
      <c r="F2646" s="144"/>
      <c r="G2646" s="144"/>
      <c r="H2646" s="144"/>
      <c r="I2646" s="144"/>
      <c r="J2646" s="144"/>
      <c r="K2646" s="144"/>
      <c r="L2646" s="144"/>
      <c r="M2646" s="144"/>
      <c r="N2646" s="144"/>
      <c r="O2646" s="144"/>
      <c r="P2646" s="144"/>
      <c r="Q2646" s="144"/>
      <c r="R2646" s="144"/>
      <c r="S2646" s="144"/>
    </row>
    <row r="2647" spans="1:19" x14ac:dyDescent="0.3">
      <c r="A2647" s="144"/>
      <c r="B2647" s="144"/>
      <c r="C2647" s="144"/>
      <c r="D2647" s="144"/>
      <c r="E2647" s="144"/>
      <c r="F2647" s="144"/>
      <c r="G2647" s="144"/>
      <c r="H2647" s="144"/>
      <c r="I2647" s="144"/>
      <c r="J2647" s="144"/>
      <c r="K2647" s="144"/>
      <c r="L2647" s="144"/>
      <c r="M2647" s="144"/>
      <c r="N2647" s="144"/>
      <c r="O2647" s="144"/>
      <c r="P2647" s="144"/>
      <c r="Q2647" s="144"/>
      <c r="R2647" s="144"/>
      <c r="S2647" s="144"/>
    </row>
    <row r="2648" spans="1:19" x14ac:dyDescent="0.3">
      <c r="A2648" s="144"/>
      <c r="B2648" s="144"/>
      <c r="C2648" s="144"/>
      <c r="D2648" s="144"/>
      <c r="E2648" s="144"/>
      <c r="F2648" s="144"/>
      <c r="G2648" s="144"/>
      <c r="H2648" s="144"/>
      <c r="I2648" s="144"/>
      <c r="J2648" s="144"/>
      <c r="K2648" s="144"/>
      <c r="L2648" s="144"/>
      <c r="M2648" s="144"/>
      <c r="N2648" s="144"/>
      <c r="O2648" s="144"/>
      <c r="P2648" s="144"/>
      <c r="Q2648" s="144"/>
      <c r="R2648" s="144"/>
      <c r="S2648" s="144"/>
    </row>
    <row r="2649" spans="1:19" x14ac:dyDescent="0.3">
      <c r="A2649" s="144"/>
      <c r="B2649" s="144"/>
      <c r="C2649" s="144"/>
      <c r="D2649" s="144"/>
      <c r="E2649" s="144"/>
      <c r="F2649" s="144"/>
      <c r="G2649" s="144"/>
      <c r="H2649" s="144"/>
      <c r="I2649" s="144"/>
      <c r="J2649" s="144"/>
      <c r="K2649" s="144"/>
      <c r="L2649" s="144"/>
      <c r="M2649" s="144"/>
      <c r="N2649" s="144"/>
      <c r="O2649" s="144"/>
      <c r="P2649" s="144"/>
      <c r="Q2649" s="144"/>
      <c r="R2649" s="144"/>
      <c r="S2649" s="144"/>
    </row>
    <row r="2650" spans="1:19" x14ac:dyDescent="0.3">
      <c r="A2650" s="144"/>
      <c r="B2650" s="144"/>
      <c r="C2650" s="144"/>
      <c r="D2650" s="144"/>
      <c r="E2650" s="144"/>
      <c r="F2650" s="144"/>
      <c r="G2650" s="144"/>
      <c r="H2650" s="144"/>
      <c r="I2650" s="144"/>
      <c r="J2650" s="144"/>
      <c r="K2650" s="144"/>
      <c r="L2650" s="144"/>
      <c r="M2650" s="144"/>
      <c r="N2650" s="144"/>
      <c r="O2650" s="144"/>
      <c r="P2650" s="144"/>
      <c r="Q2650" s="144"/>
      <c r="R2650" s="144"/>
      <c r="S2650" s="144"/>
    </row>
    <row r="2651" spans="1:19" x14ac:dyDescent="0.3">
      <c r="A2651" s="144"/>
      <c r="B2651" s="144"/>
      <c r="C2651" s="144"/>
      <c r="D2651" s="144"/>
      <c r="E2651" s="144"/>
      <c r="F2651" s="144"/>
      <c r="G2651" s="144"/>
      <c r="H2651" s="144"/>
      <c r="I2651" s="144"/>
      <c r="J2651" s="144"/>
      <c r="K2651" s="144"/>
      <c r="L2651" s="144"/>
      <c r="M2651" s="144"/>
      <c r="N2651" s="144"/>
      <c r="O2651" s="144"/>
      <c r="P2651" s="144"/>
      <c r="Q2651" s="144"/>
      <c r="R2651" s="144"/>
      <c r="S2651" s="144"/>
    </row>
    <row r="2652" spans="1:19" x14ac:dyDescent="0.3">
      <c r="A2652" s="144"/>
      <c r="B2652" s="144"/>
      <c r="C2652" s="144"/>
      <c r="D2652" s="144"/>
      <c r="E2652" s="144"/>
      <c r="F2652" s="144"/>
      <c r="G2652" s="144"/>
      <c r="H2652" s="144"/>
      <c r="I2652" s="144"/>
      <c r="J2652" s="144"/>
      <c r="K2652" s="144"/>
      <c r="L2652" s="144"/>
      <c r="M2652" s="144"/>
      <c r="N2652" s="144"/>
      <c r="O2652" s="144"/>
      <c r="P2652" s="144"/>
      <c r="Q2652" s="144"/>
      <c r="R2652" s="144"/>
      <c r="S2652" s="144"/>
    </row>
    <row r="2653" spans="1:19" x14ac:dyDescent="0.3">
      <c r="A2653" s="144"/>
      <c r="B2653" s="144"/>
      <c r="C2653" s="144"/>
      <c r="D2653" s="144"/>
      <c r="E2653" s="144"/>
      <c r="F2653" s="144"/>
      <c r="G2653" s="144"/>
      <c r="H2653" s="144"/>
      <c r="I2653" s="144"/>
      <c r="J2653" s="144"/>
      <c r="K2653" s="144"/>
      <c r="L2653" s="144"/>
      <c r="M2653" s="144"/>
      <c r="N2653" s="144"/>
      <c r="O2653" s="144"/>
      <c r="P2653" s="144"/>
      <c r="Q2653" s="144"/>
      <c r="R2653" s="144"/>
      <c r="S2653" s="144"/>
    </row>
    <row r="2654" spans="1:19" x14ac:dyDescent="0.3">
      <c r="A2654" s="144"/>
      <c r="B2654" s="144"/>
      <c r="C2654" s="144"/>
      <c r="D2654" s="144"/>
      <c r="E2654" s="144"/>
      <c r="F2654" s="144"/>
      <c r="G2654" s="144"/>
      <c r="H2654" s="144"/>
      <c r="I2654" s="144"/>
      <c r="J2654" s="144"/>
      <c r="K2654" s="144"/>
      <c r="L2654" s="144"/>
      <c r="M2654" s="144"/>
      <c r="N2654" s="144"/>
      <c r="O2654" s="144"/>
      <c r="P2654" s="144"/>
      <c r="Q2654" s="144"/>
      <c r="R2654" s="144"/>
      <c r="S2654" s="144"/>
    </row>
    <row r="2655" spans="1:19" x14ac:dyDescent="0.3">
      <c r="A2655" s="144"/>
      <c r="B2655" s="144"/>
      <c r="C2655" s="144"/>
      <c r="D2655" s="144"/>
      <c r="E2655" s="144"/>
      <c r="F2655" s="144"/>
      <c r="G2655" s="144"/>
      <c r="H2655" s="144"/>
      <c r="I2655" s="144"/>
      <c r="J2655" s="144"/>
      <c r="K2655" s="144"/>
      <c r="L2655" s="144"/>
      <c r="M2655" s="144"/>
      <c r="N2655" s="144"/>
      <c r="O2655" s="144"/>
      <c r="P2655" s="144"/>
      <c r="Q2655" s="144"/>
      <c r="R2655" s="144"/>
      <c r="S2655" s="144"/>
    </row>
    <row r="2656" spans="1:19" x14ac:dyDescent="0.3">
      <c r="A2656" s="144"/>
      <c r="B2656" s="144"/>
      <c r="C2656" s="144"/>
      <c r="D2656" s="144"/>
      <c r="E2656" s="144"/>
      <c r="F2656" s="144"/>
      <c r="G2656" s="144"/>
      <c r="H2656" s="144"/>
      <c r="I2656" s="144"/>
      <c r="J2656" s="144"/>
      <c r="K2656" s="144"/>
      <c r="L2656" s="144"/>
      <c r="M2656" s="144"/>
      <c r="N2656" s="144"/>
      <c r="O2656" s="144"/>
      <c r="P2656" s="144"/>
      <c r="Q2656" s="144"/>
      <c r="R2656" s="144"/>
      <c r="S2656" s="144"/>
    </row>
    <row r="2657" spans="1:19" x14ac:dyDescent="0.3">
      <c r="A2657" s="144"/>
      <c r="B2657" s="144"/>
      <c r="C2657" s="144"/>
      <c r="D2657" s="144"/>
      <c r="E2657" s="144"/>
      <c r="F2657" s="144"/>
      <c r="G2657" s="144"/>
      <c r="H2657" s="144"/>
      <c r="I2657" s="144"/>
      <c r="J2657" s="144"/>
      <c r="K2657" s="144"/>
      <c r="L2657" s="144"/>
      <c r="M2657" s="144"/>
      <c r="N2657" s="144"/>
      <c r="O2657" s="144"/>
      <c r="P2657" s="144"/>
      <c r="Q2657" s="144"/>
      <c r="R2657" s="144"/>
      <c r="S2657" s="144"/>
    </row>
    <row r="2658" spans="1:19" x14ac:dyDescent="0.3">
      <c r="A2658" s="144"/>
      <c r="B2658" s="144"/>
      <c r="C2658" s="144"/>
      <c r="D2658" s="144"/>
      <c r="E2658" s="144"/>
      <c r="F2658" s="144"/>
      <c r="G2658" s="144"/>
      <c r="H2658" s="144"/>
      <c r="I2658" s="144"/>
      <c r="J2658" s="144"/>
      <c r="K2658" s="144"/>
      <c r="L2658" s="144"/>
      <c r="M2658" s="144"/>
      <c r="N2658" s="144"/>
      <c r="O2658" s="144"/>
      <c r="P2658" s="144"/>
      <c r="Q2658" s="144"/>
      <c r="R2658" s="144"/>
      <c r="S2658" s="144"/>
    </row>
    <row r="2659" spans="1:19" x14ac:dyDescent="0.3">
      <c r="A2659" s="144"/>
      <c r="B2659" s="144"/>
      <c r="C2659" s="144"/>
      <c r="D2659" s="144"/>
      <c r="E2659" s="144"/>
      <c r="F2659" s="144"/>
      <c r="G2659" s="144"/>
      <c r="H2659" s="144"/>
      <c r="I2659" s="144"/>
      <c r="J2659" s="144"/>
      <c r="K2659" s="144"/>
      <c r="L2659" s="144"/>
      <c r="M2659" s="144"/>
      <c r="N2659" s="144"/>
      <c r="O2659" s="144"/>
      <c r="P2659" s="144"/>
      <c r="Q2659" s="144"/>
      <c r="R2659" s="144"/>
      <c r="S2659" s="144"/>
    </row>
    <row r="2660" spans="1:19" x14ac:dyDescent="0.3">
      <c r="A2660" s="144"/>
      <c r="B2660" s="144"/>
      <c r="C2660" s="144"/>
      <c r="D2660" s="144"/>
      <c r="E2660" s="144"/>
      <c r="F2660" s="144"/>
      <c r="G2660" s="144"/>
      <c r="H2660" s="144"/>
      <c r="I2660" s="144"/>
      <c r="J2660" s="144"/>
      <c r="K2660" s="144"/>
      <c r="L2660" s="144"/>
      <c r="M2660" s="144"/>
      <c r="N2660" s="144"/>
      <c r="O2660" s="144"/>
      <c r="P2660" s="144"/>
      <c r="Q2660" s="144"/>
      <c r="R2660" s="144"/>
      <c r="S2660" s="144"/>
    </row>
    <row r="2661" spans="1:19" x14ac:dyDescent="0.3">
      <c r="A2661" s="144"/>
      <c r="B2661" s="144"/>
      <c r="C2661" s="144"/>
      <c r="D2661" s="144"/>
      <c r="E2661" s="144"/>
      <c r="F2661" s="144"/>
      <c r="G2661" s="144"/>
      <c r="H2661" s="144"/>
      <c r="I2661" s="144"/>
      <c r="J2661" s="144"/>
      <c r="K2661" s="144"/>
      <c r="L2661" s="144"/>
      <c r="M2661" s="144"/>
      <c r="N2661" s="144"/>
      <c r="O2661" s="144"/>
      <c r="P2661" s="144"/>
      <c r="Q2661" s="144"/>
      <c r="R2661" s="144"/>
      <c r="S2661" s="144"/>
    </row>
    <row r="2662" spans="1:19" x14ac:dyDescent="0.3">
      <c r="A2662" s="144"/>
      <c r="B2662" s="144"/>
      <c r="C2662" s="144"/>
      <c r="D2662" s="144"/>
      <c r="E2662" s="144"/>
      <c r="F2662" s="144"/>
      <c r="G2662" s="144"/>
      <c r="H2662" s="144"/>
      <c r="I2662" s="144"/>
      <c r="J2662" s="144"/>
      <c r="K2662" s="144"/>
      <c r="L2662" s="144"/>
      <c r="M2662" s="144"/>
      <c r="N2662" s="144"/>
      <c r="O2662" s="144"/>
      <c r="P2662" s="144"/>
      <c r="Q2662" s="144"/>
      <c r="R2662" s="144"/>
      <c r="S2662" s="144"/>
    </row>
    <row r="2663" spans="1:19" x14ac:dyDescent="0.3">
      <c r="A2663" s="144"/>
      <c r="B2663" s="144"/>
      <c r="C2663" s="144"/>
      <c r="D2663" s="144"/>
      <c r="E2663" s="144"/>
      <c r="F2663" s="144"/>
      <c r="G2663" s="144"/>
      <c r="H2663" s="144"/>
      <c r="I2663" s="144"/>
      <c r="J2663" s="144"/>
      <c r="K2663" s="144"/>
      <c r="L2663" s="144"/>
      <c r="M2663" s="144"/>
      <c r="N2663" s="144"/>
      <c r="O2663" s="144"/>
      <c r="P2663" s="144"/>
      <c r="Q2663" s="144"/>
      <c r="R2663" s="144"/>
      <c r="S2663" s="144"/>
    </row>
    <row r="2664" spans="1:19" x14ac:dyDescent="0.3">
      <c r="A2664" s="144"/>
      <c r="B2664" s="144"/>
      <c r="C2664" s="144"/>
      <c r="D2664" s="144"/>
      <c r="E2664" s="144"/>
      <c r="F2664" s="144"/>
      <c r="G2664" s="144"/>
      <c r="H2664" s="144"/>
      <c r="I2664" s="144"/>
      <c r="J2664" s="144"/>
      <c r="K2664" s="144"/>
      <c r="L2664" s="144"/>
      <c r="M2664" s="144"/>
      <c r="N2664" s="144"/>
      <c r="O2664" s="144"/>
      <c r="P2664" s="144"/>
      <c r="Q2664" s="144"/>
      <c r="R2664" s="144"/>
      <c r="S2664" s="144"/>
    </row>
    <row r="2665" spans="1:19" x14ac:dyDescent="0.3">
      <c r="A2665" s="144"/>
      <c r="B2665" s="144"/>
      <c r="C2665" s="144"/>
      <c r="D2665" s="144"/>
      <c r="E2665" s="144"/>
      <c r="F2665" s="144"/>
      <c r="G2665" s="144"/>
      <c r="H2665" s="144"/>
      <c r="I2665" s="144"/>
      <c r="J2665" s="144"/>
      <c r="K2665" s="144"/>
      <c r="L2665" s="144"/>
      <c r="M2665" s="144"/>
      <c r="N2665" s="144"/>
      <c r="O2665" s="144"/>
      <c r="P2665" s="144"/>
      <c r="Q2665" s="144"/>
      <c r="R2665" s="144"/>
      <c r="S2665" s="144"/>
    </row>
    <row r="2666" spans="1:19" x14ac:dyDescent="0.3">
      <c r="A2666" s="144"/>
      <c r="B2666" s="144"/>
      <c r="C2666" s="144"/>
      <c r="D2666" s="144"/>
      <c r="E2666" s="144"/>
      <c r="F2666" s="144"/>
      <c r="G2666" s="144"/>
      <c r="H2666" s="144"/>
      <c r="I2666" s="144"/>
      <c r="J2666" s="144"/>
      <c r="K2666" s="144"/>
      <c r="L2666" s="144"/>
      <c r="M2666" s="144"/>
      <c r="N2666" s="144"/>
      <c r="O2666" s="144"/>
      <c r="P2666" s="144"/>
      <c r="Q2666" s="144"/>
      <c r="R2666" s="144"/>
      <c r="S2666" s="144"/>
    </row>
    <row r="2667" spans="1:19" x14ac:dyDescent="0.3">
      <c r="A2667" s="144"/>
      <c r="B2667" s="144"/>
      <c r="C2667" s="144"/>
      <c r="D2667" s="144"/>
      <c r="E2667" s="144"/>
      <c r="F2667" s="144"/>
      <c r="G2667" s="144"/>
      <c r="H2667" s="144"/>
      <c r="I2667" s="144"/>
      <c r="J2667" s="144"/>
      <c r="K2667" s="144"/>
      <c r="L2667" s="144"/>
      <c r="M2667" s="144"/>
      <c r="N2667" s="144"/>
      <c r="O2667" s="144"/>
      <c r="P2667" s="144"/>
      <c r="Q2667" s="144"/>
      <c r="R2667" s="144"/>
      <c r="S2667" s="144"/>
    </row>
    <row r="2668" spans="1:19" x14ac:dyDescent="0.3">
      <c r="A2668" s="144"/>
      <c r="B2668" s="144"/>
      <c r="C2668" s="144"/>
      <c r="D2668" s="144"/>
      <c r="E2668" s="144"/>
      <c r="F2668" s="144"/>
      <c r="G2668" s="144"/>
      <c r="H2668" s="144"/>
      <c r="I2668" s="144"/>
      <c r="J2668" s="144"/>
      <c r="K2668" s="144"/>
      <c r="L2668" s="144"/>
      <c r="M2668" s="144"/>
      <c r="N2668" s="144"/>
      <c r="O2668" s="144"/>
      <c r="P2668" s="144"/>
      <c r="Q2668" s="144"/>
      <c r="R2668" s="144"/>
      <c r="S2668" s="144"/>
    </row>
    <row r="2669" spans="1:19" x14ac:dyDescent="0.3">
      <c r="A2669" s="144"/>
      <c r="B2669" s="144"/>
      <c r="C2669" s="144"/>
      <c r="D2669" s="144"/>
      <c r="E2669" s="144"/>
      <c r="F2669" s="144"/>
      <c r="G2669" s="144"/>
      <c r="H2669" s="144"/>
      <c r="I2669" s="144"/>
      <c r="J2669" s="144"/>
      <c r="K2669" s="144"/>
      <c r="L2669" s="144"/>
      <c r="M2669" s="144"/>
      <c r="N2669" s="144"/>
      <c r="O2669" s="144"/>
      <c r="P2669" s="144"/>
      <c r="Q2669" s="144"/>
      <c r="R2669" s="144"/>
      <c r="S2669" s="144"/>
    </row>
    <row r="2670" spans="1:19" x14ac:dyDescent="0.3">
      <c r="A2670" s="144"/>
      <c r="B2670" s="144"/>
      <c r="C2670" s="144"/>
      <c r="D2670" s="144"/>
      <c r="E2670" s="144"/>
      <c r="F2670" s="144"/>
      <c r="G2670" s="144"/>
      <c r="H2670" s="144"/>
      <c r="I2670" s="144"/>
      <c r="J2670" s="144"/>
      <c r="K2670" s="144"/>
      <c r="L2670" s="144"/>
      <c r="M2670" s="144"/>
      <c r="N2670" s="144"/>
      <c r="O2670" s="144"/>
      <c r="P2670" s="144"/>
      <c r="Q2670" s="144"/>
      <c r="R2670" s="144"/>
      <c r="S2670" s="144"/>
    </row>
    <row r="2671" spans="1:19" x14ac:dyDescent="0.3">
      <c r="A2671" s="144"/>
      <c r="B2671" s="144"/>
      <c r="C2671" s="144"/>
      <c r="D2671" s="144"/>
      <c r="E2671" s="144"/>
      <c r="F2671" s="144"/>
      <c r="G2671" s="144"/>
      <c r="H2671" s="144"/>
      <c r="I2671" s="144"/>
      <c r="J2671" s="144"/>
      <c r="K2671" s="144"/>
      <c r="L2671" s="144"/>
      <c r="M2671" s="144"/>
      <c r="N2671" s="144"/>
      <c r="O2671" s="144"/>
      <c r="P2671" s="144"/>
      <c r="Q2671" s="144"/>
      <c r="R2671" s="144"/>
      <c r="S2671" s="144"/>
    </row>
    <row r="2672" spans="1:19" x14ac:dyDescent="0.3">
      <c r="A2672" s="144"/>
      <c r="B2672" s="144"/>
      <c r="C2672" s="144"/>
      <c r="D2672" s="144"/>
      <c r="E2672" s="144"/>
      <c r="F2672" s="144"/>
      <c r="G2672" s="144"/>
      <c r="H2672" s="144"/>
      <c r="I2672" s="144"/>
      <c r="J2672" s="144"/>
      <c r="K2672" s="144"/>
      <c r="L2672" s="144"/>
      <c r="M2672" s="144"/>
      <c r="N2672" s="144"/>
      <c r="O2672" s="144"/>
      <c r="P2672" s="144"/>
      <c r="Q2672" s="144"/>
      <c r="R2672" s="144"/>
      <c r="S2672" s="144"/>
    </row>
    <row r="2673" spans="1:19" x14ac:dyDescent="0.3">
      <c r="A2673" s="144"/>
      <c r="B2673" s="144"/>
      <c r="C2673" s="144"/>
      <c r="D2673" s="144"/>
      <c r="E2673" s="144"/>
      <c r="F2673" s="144"/>
      <c r="G2673" s="144"/>
      <c r="H2673" s="144"/>
      <c r="I2673" s="144"/>
      <c r="J2673" s="144"/>
      <c r="K2673" s="144"/>
      <c r="L2673" s="144"/>
      <c r="M2673" s="144"/>
      <c r="N2673" s="144"/>
      <c r="O2673" s="144"/>
      <c r="P2673" s="144"/>
      <c r="Q2673" s="144"/>
      <c r="R2673" s="144"/>
      <c r="S2673" s="144"/>
    </row>
    <row r="2674" spans="1:19" x14ac:dyDescent="0.3">
      <c r="A2674" s="144"/>
      <c r="B2674" s="144"/>
      <c r="C2674" s="144"/>
      <c r="D2674" s="144"/>
      <c r="E2674" s="144"/>
      <c r="F2674" s="144"/>
      <c r="G2674" s="144"/>
      <c r="H2674" s="144"/>
      <c r="I2674" s="144"/>
      <c r="J2674" s="144"/>
      <c r="K2674" s="144"/>
      <c r="L2674" s="144"/>
      <c r="M2674" s="144"/>
      <c r="N2674" s="144"/>
      <c r="O2674" s="144"/>
      <c r="P2674" s="144"/>
      <c r="Q2674" s="144"/>
      <c r="R2674" s="144"/>
      <c r="S2674" s="144"/>
    </row>
    <row r="2675" spans="1:19" x14ac:dyDescent="0.3">
      <c r="A2675" s="144"/>
      <c r="B2675" s="144"/>
      <c r="C2675" s="144"/>
      <c r="D2675" s="144"/>
      <c r="E2675" s="144"/>
      <c r="F2675" s="144"/>
      <c r="G2675" s="144"/>
      <c r="H2675" s="144"/>
      <c r="I2675" s="144"/>
      <c r="J2675" s="144"/>
      <c r="K2675" s="144"/>
      <c r="L2675" s="144"/>
      <c r="M2675" s="144"/>
      <c r="N2675" s="144"/>
      <c r="O2675" s="144"/>
      <c r="P2675" s="144"/>
      <c r="Q2675" s="144"/>
      <c r="R2675" s="144"/>
      <c r="S2675" s="144"/>
    </row>
    <row r="2676" spans="1:19" x14ac:dyDescent="0.3">
      <c r="A2676" s="144"/>
      <c r="B2676" s="144"/>
      <c r="C2676" s="144"/>
      <c r="D2676" s="144"/>
      <c r="E2676" s="144"/>
      <c r="F2676" s="144"/>
      <c r="G2676" s="144"/>
      <c r="H2676" s="144"/>
      <c r="I2676" s="144"/>
      <c r="J2676" s="144"/>
      <c r="K2676" s="144"/>
      <c r="L2676" s="144"/>
      <c r="M2676" s="144"/>
      <c r="N2676" s="144"/>
      <c r="O2676" s="144"/>
      <c r="P2676" s="144"/>
      <c r="Q2676" s="144"/>
      <c r="R2676" s="144"/>
      <c r="S2676" s="144"/>
    </row>
    <row r="2677" spans="1:19" x14ac:dyDescent="0.3">
      <c r="A2677" s="144"/>
      <c r="B2677" s="144"/>
      <c r="C2677" s="144"/>
      <c r="D2677" s="144"/>
      <c r="E2677" s="144"/>
      <c r="F2677" s="144"/>
      <c r="G2677" s="144"/>
      <c r="H2677" s="144"/>
      <c r="I2677" s="144"/>
      <c r="J2677" s="144"/>
      <c r="K2677" s="144"/>
      <c r="L2677" s="144"/>
      <c r="M2677" s="144"/>
      <c r="N2677" s="144"/>
      <c r="O2677" s="144"/>
      <c r="P2677" s="144"/>
      <c r="Q2677" s="144"/>
      <c r="R2677" s="144"/>
      <c r="S2677" s="144"/>
    </row>
    <row r="2678" spans="1:19" x14ac:dyDescent="0.3">
      <c r="A2678" s="144"/>
      <c r="B2678" s="144"/>
      <c r="C2678" s="144"/>
      <c r="D2678" s="144"/>
      <c r="E2678" s="144"/>
      <c r="F2678" s="144"/>
      <c r="G2678" s="144"/>
      <c r="H2678" s="144"/>
      <c r="I2678" s="144"/>
      <c r="J2678" s="144"/>
      <c r="K2678" s="144"/>
      <c r="L2678" s="144"/>
      <c r="M2678" s="144"/>
      <c r="N2678" s="144"/>
      <c r="O2678" s="144"/>
      <c r="P2678" s="144"/>
      <c r="Q2678" s="144"/>
      <c r="R2678" s="144"/>
      <c r="S2678" s="144"/>
    </row>
    <row r="2679" spans="1:19" x14ac:dyDescent="0.3">
      <c r="A2679" s="144"/>
      <c r="B2679" s="144"/>
      <c r="C2679" s="144"/>
      <c r="D2679" s="144"/>
      <c r="E2679" s="144"/>
      <c r="F2679" s="144"/>
      <c r="G2679" s="144"/>
      <c r="H2679" s="144"/>
      <c r="I2679" s="144"/>
      <c r="J2679" s="144"/>
      <c r="K2679" s="144"/>
      <c r="L2679" s="144"/>
      <c r="M2679" s="144"/>
      <c r="N2679" s="144"/>
      <c r="O2679" s="144"/>
      <c r="P2679" s="144"/>
      <c r="Q2679" s="144"/>
      <c r="R2679" s="144"/>
      <c r="S2679" s="144"/>
    </row>
    <row r="2680" spans="1:19" x14ac:dyDescent="0.3">
      <c r="A2680" s="144"/>
      <c r="B2680" s="144"/>
      <c r="C2680" s="144"/>
      <c r="D2680" s="144"/>
      <c r="E2680" s="144"/>
      <c r="F2680" s="144"/>
      <c r="G2680" s="144"/>
      <c r="H2680" s="144"/>
      <c r="I2680" s="144"/>
      <c r="J2680" s="144"/>
      <c r="K2680" s="144"/>
      <c r="L2680" s="144"/>
      <c r="M2680" s="144"/>
      <c r="N2680" s="144"/>
      <c r="O2680" s="144"/>
      <c r="P2680" s="144"/>
      <c r="Q2680" s="144"/>
      <c r="R2680" s="144"/>
      <c r="S2680" s="144"/>
    </row>
    <row r="2681" spans="1:19" x14ac:dyDescent="0.3">
      <c r="A2681" s="144"/>
      <c r="B2681" s="144"/>
      <c r="C2681" s="144"/>
      <c r="D2681" s="144"/>
      <c r="E2681" s="144"/>
      <c r="F2681" s="144"/>
      <c r="G2681" s="144"/>
      <c r="H2681" s="144"/>
      <c r="I2681" s="144"/>
      <c r="J2681" s="144"/>
      <c r="K2681" s="144"/>
      <c r="L2681" s="144"/>
      <c r="M2681" s="144"/>
      <c r="N2681" s="144"/>
      <c r="O2681" s="144"/>
      <c r="P2681" s="144"/>
      <c r="Q2681" s="144"/>
      <c r="R2681" s="144"/>
      <c r="S2681" s="144"/>
    </row>
    <row r="2682" spans="1:19" x14ac:dyDescent="0.3">
      <c r="A2682" s="144"/>
      <c r="B2682" s="144"/>
      <c r="C2682" s="144"/>
      <c r="D2682" s="144"/>
      <c r="E2682" s="144"/>
      <c r="F2682" s="144"/>
      <c r="G2682" s="144"/>
      <c r="H2682" s="144"/>
      <c r="I2682" s="144"/>
      <c r="J2682" s="144"/>
      <c r="K2682" s="144"/>
      <c r="L2682" s="144"/>
      <c r="M2682" s="144"/>
      <c r="N2682" s="144"/>
      <c r="O2682" s="144"/>
      <c r="P2682" s="144"/>
      <c r="Q2682" s="144"/>
      <c r="R2682" s="144"/>
      <c r="S2682" s="144"/>
    </row>
    <row r="2683" spans="1:19" x14ac:dyDescent="0.3">
      <c r="A2683" s="144"/>
      <c r="B2683" s="144"/>
      <c r="C2683" s="144"/>
      <c r="D2683" s="144"/>
      <c r="E2683" s="144"/>
      <c r="F2683" s="144"/>
      <c r="G2683" s="144"/>
      <c r="H2683" s="144"/>
      <c r="I2683" s="144"/>
      <c r="J2683" s="144"/>
      <c r="K2683" s="144"/>
      <c r="L2683" s="144"/>
      <c r="M2683" s="144"/>
      <c r="N2683" s="144"/>
      <c r="O2683" s="144"/>
      <c r="P2683" s="144"/>
      <c r="Q2683" s="144"/>
      <c r="R2683" s="144"/>
      <c r="S2683" s="144"/>
    </row>
    <row r="2684" spans="1:19" x14ac:dyDescent="0.3">
      <c r="A2684" s="144"/>
      <c r="B2684" s="144"/>
      <c r="C2684" s="144"/>
      <c r="D2684" s="144"/>
      <c r="E2684" s="144"/>
      <c r="F2684" s="144"/>
      <c r="G2684" s="144"/>
      <c r="H2684" s="144"/>
      <c r="I2684" s="144"/>
      <c r="J2684" s="144"/>
      <c r="K2684" s="144"/>
      <c r="L2684" s="144"/>
      <c r="M2684" s="144"/>
      <c r="N2684" s="144"/>
      <c r="O2684" s="144"/>
      <c r="P2684" s="144"/>
      <c r="Q2684" s="144"/>
      <c r="R2684" s="144"/>
      <c r="S2684" s="144"/>
    </row>
    <row r="2685" spans="1:19" x14ac:dyDescent="0.3">
      <c r="A2685" s="144"/>
      <c r="B2685" s="144"/>
      <c r="C2685" s="144"/>
      <c r="D2685" s="144"/>
      <c r="E2685" s="144"/>
      <c r="F2685" s="144"/>
      <c r="G2685" s="144"/>
      <c r="H2685" s="144"/>
      <c r="I2685" s="144"/>
      <c r="J2685" s="144"/>
      <c r="K2685" s="144"/>
      <c r="L2685" s="144"/>
      <c r="M2685" s="144"/>
      <c r="N2685" s="144"/>
      <c r="O2685" s="144"/>
      <c r="P2685" s="144"/>
      <c r="Q2685" s="144"/>
      <c r="R2685" s="144"/>
      <c r="S2685" s="144"/>
    </row>
    <row r="2686" spans="1:19" x14ac:dyDescent="0.3">
      <c r="A2686" s="144"/>
      <c r="B2686" s="144"/>
      <c r="C2686" s="144"/>
      <c r="D2686" s="144"/>
      <c r="E2686" s="144"/>
      <c r="F2686" s="144"/>
      <c r="G2686" s="144"/>
      <c r="H2686" s="144"/>
      <c r="I2686" s="144"/>
      <c r="J2686" s="144"/>
      <c r="K2686" s="144"/>
      <c r="L2686" s="144"/>
      <c r="M2686" s="144"/>
      <c r="N2686" s="144"/>
      <c r="O2686" s="144"/>
      <c r="P2686" s="144"/>
      <c r="Q2686" s="144"/>
      <c r="R2686" s="144"/>
      <c r="S2686" s="144"/>
    </row>
    <row r="2687" spans="1:19" x14ac:dyDescent="0.3">
      <c r="A2687" s="144"/>
      <c r="B2687" s="144"/>
      <c r="C2687" s="144"/>
      <c r="D2687" s="144"/>
      <c r="E2687" s="144"/>
      <c r="F2687" s="144"/>
      <c r="G2687" s="144"/>
      <c r="H2687" s="144"/>
      <c r="I2687" s="144"/>
      <c r="J2687" s="144"/>
      <c r="K2687" s="144"/>
      <c r="L2687" s="144"/>
      <c r="M2687" s="144"/>
      <c r="N2687" s="144"/>
      <c r="O2687" s="144"/>
      <c r="P2687" s="144"/>
      <c r="Q2687" s="144"/>
      <c r="R2687" s="144"/>
      <c r="S2687" s="144"/>
    </row>
    <row r="2688" spans="1:19" x14ac:dyDescent="0.3">
      <c r="A2688" s="144"/>
      <c r="B2688" s="144"/>
      <c r="C2688" s="144"/>
      <c r="D2688" s="144"/>
      <c r="E2688" s="144"/>
      <c r="F2688" s="144"/>
      <c r="G2688" s="144"/>
      <c r="H2688" s="144"/>
      <c r="I2688" s="144"/>
      <c r="J2688" s="144"/>
      <c r="K2688" s="144"/>
      <c r="L2688" s="144"/>
      <c r="M2688" s="144"/>
      <c r="N2688" s="144"/>
      <c r="O2688" s="144"/>
      <c r="P2688" s="144"/>
      <c r="Q2688" s="144"/>
      <c r="R2688" s="144"/>
      <c r="S2688" s="144"/>
    </row>
    <row r="2689" spans="1:19" x14ac:dyDescent="0.3">
      <c r="A2689" s="144"/>
      <c r="B2689" s="144"/>
      <c r="C2689" s="144"/>
      <c r="D2689" s="144"/>
      <c r="E2689" s="144"/>
      <c r="F2689" s="144"/>
      <c r="G2689" s="144"/>
      <c r="H2689" s="144"/>
      <c r="I2689" s="144"/>
      <c r="J2689" s="144"/>
      <c r="K2689" s="144"/>
      <c r="L2689" s="144"/>
      <c r="M2689" s="144"/>
      <c r="N2689" s="144"/>
      <c r="O2689" s="144"/>
      <c r="P2689" s="144"/>
      <c r="Q2689" s="144"/>
      <c r="R2689" s="144"/>
      <c r="S2689" s="144"/>
    </row>
    <row r="2690" spans="1:19" x14ac:dyDescent="0.3">
      <c r="A2690" s="144"/>
      <c r="B2690" s="144"/>
      <c r="C2690" s="144"/>
      <c r="D2690" s="144"/>
      <c r="E2690" s="144"/>
      <c r="F2690" s="144"/>
      <c r="G2690" s="144"/>
      <c r="H2690" s="144"/>
      <c r="I2690" s="144"/>
      <c r="J2690" s="144"/>
      <c r="K2690" s="144"/>
      <c r="L2690" s="144"/>
      <c r="M2690" s="144"/>
      <c r="N2690" s="144"/>
      <c r="O2690" s="144"/>
      <c r="P2690" s="144"/>
      <c r="Q2690" s="144"/>
      <c r="R2690" s="144"/>
      <c r="S2690" s="144"/>
    </row>
    <row r="2691" spans="1:19" x14ac:dyDescent="0.3">
      <c r="A2691" s="144"/>
      <c r="B2691" s="144"/>
      <c r="C2691" s="144"/>
      <c r="D2691" s="144"/>
      <c r="E2691" s="144"/>
      <c r="F2691" s="144"/>
      <c r="G2691" s="144"/>
      <c r="H2691" s="144"/>
      <c r="I2691" s="144"/>
      <c r="J2691" s="144"/>
      <c r="K2691" s="144"/>
      <c r="L2691" s="144"/>
      <c r="M2691" s="144"/>
      <c r="N2691" s="144"/>
      <c r="O2691" s="144"/>
      <c r="P2691" s="144"/>
      <c r="Q2691" s="144"/>
      <c r="R2691" s="144"/>
      <c r="S2691" s="144"/>
    </row>
    <row r="2692" spans="1:19" x14ac:dyDescent="0.3">
      <c r="A2692" s="144"/>
      <c r="B2692" s="144"/>
      <c r="C2692" s="144"/>
      <c r="D2692" s="144"/>
      <c r="E2692" s="144"/>
      <c r="F2692" s="144"/>
      <c r="G2692" s="144"/>
      <c r="H2692" s="144"/>
      <c r="I2692" s="144"/>
      <c r="J2692" s="144"/>
      <c r="K2692" s="144"/>
      <c r="L2692" s="144"/>
      <c r="M2692" s="144"/>
      <c r="N2692" s="144"/>
      <c r="O2692" s="144"/>
      <c r="P2692" s="144"/>
      <c r="Q2692" s="144"/>
      <c r="R2692" s="144"/>
      <c r="S2692" s="144"/>
    </row>
    <row r="2693" spans="1:19" x14ac:dyDescent="0.3">
      <c r="A2693" s="144"/>
      <c r="B2693" s="144"/>
      <c r="C2693" s="144"/>
      <c r="D2693" s="144"/>
      <c r="E2693" s="144"/>
      <c r="F2693" s="144"/>
      <c r="G2693" s="144"/>
      <c r="H2693" s="144"/>
      <c r="I2693" s="144"/>
      <c r="J2693" s="144"/>
      <c r="K2693" s="144"/>
      <c r="L2693" s="144"/>
      <c r="M2693" s="144"/>
      <c r="N2693" s="144"/>
      <c r="O2693" s="144"/>
      <c r="P2693" s="144"/>
      <c r="Q2693" s="144"/>
      <c r="R2693" s="144"/>
      <c r="S2693" s="144"/>
    </row>
    <row r="2694" spans="1:19" x14ac:dyDescent="0.3">
      <c r="A2694" s="144"/>
      <c r="B2694" s="144"/>
      <c r="C2694" s="144"/>
      <c r="D2694" s="144"/>
      <c r="E2694" s="144"/>
      <c r="F2694" s="144"/>
      <c r="G2694" s="144"/>
      <c r="H2694" s="144"/>
      <c r="I2694" s="144"/>
      <c r="J2694" s="144"/>
      <c r="K2694" s="144"/>
      <c r="L2694" s="144"/>
      <c r="M2694" s="144"/>
      <c r="N2694" s="144"/>
      <c r="O2694" s="144"/>
      <c r="P2694" s="144"/>
      <c r="Q2694" s="144"/>
      <c r="R2694" s="144"/>
      <c r="S2694" s="144"/>
    </row>
    <row r="2695" spans="1:19" x14ac:dyDescent="0.3">
      <c r="A2695" s="144"/>
      <c r="B2695" s="144"/>
      <c r="C2695" s="144"/>
      <c r="D2695" s="144"/>
      <c r="E2695" s="144"/>
      <c r="F2695" s="144"/>
      <c r="G2695" s="144"/>
      <c r="H2695" s="144"/>
      <c r="I2695" s="144"/>
      <c r="J2695" s="144"/>
      <c r="K2695" s="144"/>
      <c r="L2695" s="144"/>
      <c r="M2695" s="144"/>
      <c r="N2695" s="144"/>
      <c r="O2695" s="144"/>
      <c r="P2695" s="144"/>
      <c r="Q2695" s="144"/>
      <c r="R2695" s="144"/>
      <c r="S2695" s="144"/>
    </row>
    <row r="2696" spans="1:19" x14ac:dyDescent="0.3">
      <c r="A2696" s="144"/>
      <c r="B2696" s="144"/>
      <c r="C2696" s="144"/>
      <c r="D2696" s="144"/>
      <c r="E2696" s="144"/>
      <c r="F2696" s="144"/>
      <c r="G2696" s="144"/>
      <c r="H2696" s="144"/>
      <c r="I2696" s="144"/>
      <c r="J2696" s="144"/>
      <c r="K2696" s="144"/>
      <c r="L2696" s="144"/>
      <c r="M2696" s="144"/>
      <c r="N2696" s="144"/>
      <c r="O2696" s="144"/>
      <c r="P2696" s="144"/>
      <c r="Q2696" s="144"/>
      <c r="R2696" s="144"/>
      <c r="S2696" s="144"/>
    </row>
    <row r="2697" spans="1:19" x14ac:dyDescent="0.3">
      <c r="A2697" s="144"/>
      <c r="B2697" s="144"/>
      <c r="C2697" s="144"/>
      <c r="D2697" s="144"/>
      <c r="E2697" s="144"/>
      <c r="F2697" s="144"/>
      <c r="G2697" s="144"/>
      <c r="H2697" s="144"/>
      <c r="I2697" s="144"/>
      <c r="J2697" s="144"/>
      <c r="K2697" s="144"/>
      <c r="L2697" s="144"/>
      <c r="M2697" s="144"/>
      <c r="N2697" s="144"/>
      <c r="O2697" s="144"/>
      <c r="P2697" s="144"/>
      <c r="Q2697" s="144"/>
      <c r="R2697" s="144"/>
      <c r="S2697" s="144"/>
    </row>
    <row r="2698" spans="1:19" x14ac:dyDescent="0.3">
      <c r="A2698" s="144"/>
      <c r="B2698" s="144"/>
      <c r="C2698" s="144"/>
      <c r="D2698" s="144"/>
      <c r="E2698" s="144"/>
      <c r="F2698" s="144"/>
      <c r="G2698" s="144"/>
      <c r="H2698" s="144"/>
      <c r="I2698" s="144"/>
      <c r="J2698" s="144"/>
      <c r="K2698" s="144"/>
      <c r="L2698" s="144"/>
      <c r="M2698" s="144"/>
      <c r="N2698" s="144"/>
      <c r="O2698" s="144"/>
      <c r="P2698" s="144"/>
      <c r="Q2698" s="144"/>
      <c r="R2698" s="144"/>
      <c r="S2698" s="144"/>
    </row>
    <row r="2699" spans="1:19" x14ac:dyDescent="0.3">
      <c r="A2699" s="144"/>
      <c r="B2699" s="144"/>
      <c r="C2699" s="144"/>
      <c r="D2699" s="144"/>
      <c r="E2699" s="144"/>
      <c r="F2699" s="144"/>
      <c r="G2699" s="144"/>
      <c r="H2699" s="144"/>
      <c r="I2699" s="144"/>
      <c r="J2699" s="144"/>
      <c r="K2699" s="144"/>
      <c r="L2699" s="144"/>
      <c r="M2699" s="144"/>
      <c r="N2699" s="144"/>
      <c r="O2699" s="144"/>
      <c r="P2699" s="144"/>
      <c r="Q2699" s="144"/>
      <c r="R2699" s="144"/>
      <c r="S2699" s="144"/>
    </row>
    <row r="2700" spans="1:19" x14ac:dyDescent="0.3">
      <c r="A2700" s="144"/>
      <c r="B2700" s="144"/>
      <c r="C2700" s="144"/>
      <c r="D2700" s="144"/>
      <c r="E2700" s="144"/>
      <c r="F2700" s="144"/>
      <c r="G2700" s="144"/>
      <c r="H2700" s="144"/>
      <c r="I2700" s="144"/>
      <c r="J2700" s="144"/>
      <c r="K2700" s="144"/>
      <c r="L2700" s="144"/>
      <c r="M2700" s="144"/>
      <c r="N2700" s="144"/>
      <c r="O2700" s="144"/>
      <c r="P2700" s="144"/>
      <c r="Q2700" s="144"/>
      <c r="R2700" s="144"/>
      <c r="S2700" s="144"/>
    </row>
    <row r="2701" spans="1:19" x14ac:dyDescent="0.3">
      <c r="A2701" s="144"/>
      <c r="B2701" s="144"/>
      <c r="C2701" s="144"/>
      <c r="D2701" s="144"/>
      <c r="E2701" s="144"/>
      <c r="F2701" s="144"/>
      <c r="G2701" s="144"/>
      <c r="H2701" s="144"/>
      <c r="I2701" s="144"/>
      <c r="J2701" s="144"/>
      <c r="K2701" s="144"/>
      <c r="L2701" s="144"/>
      <c r="M2701" s="144"/>
      <c r="N2701" s="144"/>
      <c r="O2701" s="144"/>
      <c r="P2701" s="144"/>
      <c r="Q2701" s="144"/>
      <c r="R2701" s="144"/>
      <c r="S2701" s="144"/>
    </row>
    <row r="2702" spans="1:19" x14ac:dyDescent="0.3">
      <c r="A2702" s="144"/>
      <c r="B2702" s="144"/>
      <c r="C2702" s="144"/>
      <c r="D2702" s="144"/>
      <c r="E2702" s="144"/>
      <c r="F2702" s="144"/>
      <c r="G2702" s="144"/>
      <c r="H2702" s="144"/>
      <c r="I2702" s="144"/>
      <c r="J2702" s="144"/>
      <c r="K2702" s="144"/>
      <c r="L2702" s="144"/>
      <c r="M2702" s="144"/>
      <c r="N2702" s="144"/>
      <c r="O2702" s="144"/>
      <c r="P2702" s="144"/>
      <c r="Q2702" s="144"/>
      <c r="R2702" s="144"/>
      <c r="S2702" s="144"/>
    </row>
    <row r="2703" spans="1:19" x14ac:dyDescent="0.3">
      <c r="A2703" s="144"/>
      <c r="B2703" s="144"/>
      <c r="C2703" s="144"/>
      <c r="D2703" s="144"/>
      <c r="E2703" s="144"/>
      <c r="F2703" s="144"/>
      <c r="G2703" s="144"/>
      <c r="H2703" s="144"/>
      <c r="I2703" s="144"/>
      <c r="J2703" s="144"/>
      <c r="K2703" s="144"/>
      <c r="L2703" s="144"/>
      <c r="M2703" s="144"/>
      <c r="N2703" s="144"/>
      <c r="O2703" s="144"/>
      <c r="P2703" s="144"/>
      <c r="Q2703" s="144"/>
      <c r="R2703" s="144"/>
      <c r="S2703" s="144"/>
    </row>
    <row r="2704" spans="1:19" x14ac:dyDescent="0.3">
      <c r="A2704" s="144"/>
      <c r="B2704" s="144"/>
      <c r="C2704" s="144"/>
      <c r="D2704" s="144"/>
      <c r="E2704" s="144"/>
      <c r="F2704" s="144"/>
      <c r="G2704" s="144"/>
      <c r="H2704" s="144"/>
      <c r="I2704" s="144"/>
      <c r="J2704" s="144"/>
      <c r="K2704" s="144"/>
      <c r="L2704" s="144"/>
      <c r="M2704" s="144"/>
      <c r="N2704" s="144"/>
      <c r="O2704" s="144"/>
      <c r="P2704" s="144"/>
      <c r="Q2704" s="144"/>
      <c r="R2704" s="144"/>
      <c r="S2704" s="144"/>
    </row>
    <row r="2705" spans="1:19" x14ac:dyDescent="0.3">
      <c r="A2705" s="144"/>
      <c r="B2705" s="144"/>
      <c r="C2705" s="144"/>
      <c r="D2705" s="144"/>
      <c r="E2705" s="144"/>
      <c r="F2705" s="144"/>
      <c r="G2705" s="144"/>
      <c r="H2705" s="144"/>
      <c r="I2705" s="144"/>
      <c r="J2705" s="144"/>
      <c r="K2705" s="144"/>
      <c r="L2705" s="144"/>
      <c r="M2705" s="144"/>
      <c r="N2705" s="144"/>
      <c r="O2705" s="144"/>
      <c r="P2705" s="144"/>
      <c r="Q2705" s="144"/>
      <c r="R2705" s="144"/>
      <c r="S2705" s="144"/>
    </row>
    <row r="2706" spans="1:19" x14ac:dyDescent="0.3">
      <c r="A2706" s="144"/>
      <c r="B2706" s="144"/>
      <c r="C2706" s="144"/>
      <c r="D2706" s="144"/>
      <c r="E2706" s="144"/>
      <c r="F2706" s="144"/>
      <c r="G2706" s="144"/>
      <c r="H2706" s="144"/>
      <c r="I2706" s="144"/>
      <c r="J2706" s="144"/>
      <c r="K2706" s="144"/>
      <c r="L2706" s="144"/>
      <c r="M2706" s="144"/>
      <c r="N2706" s="144"/>
      <c r="O2706" s="144"/>
      <c r="P2706" s="144"/>
      <c r="Q2706" s="144"/>
      <c r="R2706" s="144"/>
      <c r="S2706" s="144"/>
    </row>
    <row r="2707" spans="1:19" x14ac:dyDescent="0.3">
      <c r="A2707" s="144"/>
      <c r="B2707" s="144"/>
      <c r="C2707" s="144"/>
      <c r="D2707" s="144"/>
      <c r="E2707" s="144"/>
      <c r="F2707" s="144"/>
      <c r="G2707" s="144"/>
      <c r="H2707" s="144"/>
      <c r="I2707" s="144"/>
      <c r="J2707" s="144"/>
      <c r="K2707" s="144"/>
      <c r="L2707" s="144"/>
      <c r="M2707" s="144"/>
      <c r="N2707" s="144"/>
      <c r="O2707" s="144"/>
      <c r="P2707" s="144"/>
      <c r="Q2707" s="144"/>
      <c r="R2707" s="144"/>
      <c r="S2707" s="144"/>
    </row>
    <row r="2708" spans="1:19" x14ac:dyDescent="0.3">
      <c r="A2708" s="144"/>
      <c r="B2708" s="144"/>
      <c r="C2708" s="144"/>
      <c r="D2708" s="144"/>
      <c r="E2708" s="144"/>
      <c r="F2708" s="144"/>
      <c r="G2708" s="144"/>
      <c r="H2708" s="144"/>
      <c r="I2708" s="144"/>
      <c r="J2708" s="144"/>
      <c r="K2708" s="144"/>
      <c r="L2708" s="144"/>
      <c r="M2708" s="144"/>
      <c r="N2708" s="144"/>
      <c r="O2708" s="144"/>
      <c r="P2708" s="144"/>
      <c r="Q2708" s="144"/>
      <c r="R2708" s="144"/>
      <c r="S2708" s="144"/>
    </row>
    <row r="2709" spans="1:19" x14ac:dyDescent="0.3">
      <c r="A2709" s="144"/>
      <c r="B2709" s="144"/>
      <c r="C2709" s="144"/>
      <c r="D2709" s="144"/>
      <c r="E2709" s="144"/>
      <c r="F2709" s="144"/>
      <c r="G2709" s="144"/>
      <c r="H2709" s="144"/>
      <c r="I2709" s="144"/>
      <c r="J2709" s="144"/>
      <c r="K2709" s="144"/>
      <c r="L2709" s="144"/>
      <c r="M2709" s="144"/>
      <c r="N2709" s="144"/>
      <c r="O2709" s="144"/>
      <c r="P2709" s="144"/>
      <c r="Q2709" s="144"/>
      <c r="R2709" s="144"/>
      <c r="S2709" s="144"/>
    </row>
    <row r="2710" spans="1:19" x14ac:dyDescent="0.3">
      <c r="A2710" s="144"/>
      <c r="B2710" s="144"/>
      <c r="C2710" s="144"/>
      <c r="D2710" s="144"/>
      <c r="E2710" s="144"/>
      <c r="F2710" s="144"/>
      <c r="G2710" s="144"/>
      <c r="H2710" s="144"/>
      <c r="I2710" s="144"/>
      <c r="J2710" s="144"/>
      <c r="K2710" s="144"/>
      <c r="L2710" s="144"/>
      <c r="M2710" s="144"/>
      <c r="N2710" s="144"/>
      <c r="O2710" s="144"/>
      <c r="P2710" s="144"/>
      <c r="Q2710" s="144"/>
      <c r="R2710" s="144"/>
      <c r="S2710" s="144"/>
    </row>
    <row r="2711" spans="1:19" x14ac:dyDescent="0.3">
      <c r="A2711" s="144"/>
      <c r="B2711" s="144"/>
      <c r="C2711" s="144"/>
      <c r="D2711" s="144"/>
      <c r="E2711" s="144"/>
      <c r="F2711" s="144"/>
      <c r="G2711" s="144"/>
      <c r="H2711" s="144"/>
      <c r="I2711" s="144"/>
      <c r="J2711" s="144"/>
      <c r="K2711" s="144"/>
      <c r="L2711" s="144"/>
      <c r="M2711" s="144"/>
      <c r="N2711" s="144"/>
      <c r="O2711" s="144"/>
      <c r="P2711" s="144"/>
      <c r="Q2711" s="144"/>
      <c r="R2711" s="144"/>
      <c r="S2711" s="144"/>
    </row>
    <row r="2712" spans="1:19" x14ac:dyDescent="0.3">
      <c r="A2712" s="144"/>
      <c r="B2712" s="144"/>
      <c r="C2712" s="144"/>
      <c r="D2712" s="144"/>
      <c r="E2712" s="144"/>
      <c r="F2712" s="144"/>
      <c r="G2712" s="144"/>
      <c r="H2712" s="144"/>
      <c r="I2712" s="144"/>
      <c r="J2712" s="144"/>
      <c r="K2712" s="144"/>
      <c r="L2712" s="144"/>
      <c r="M2712" s="144"/>
      <c r="N2712" s="144"/>
      <c r="O2712" s="144"/>
      <c r="P2712" s="144"/>
      <c r="Q2712" s="144"/>
      <c r="R2712" s="144"/>
      <c r="S2712" s="144"/>
    </row>
    <row r="2713" spans="1:19" x14ac:dyDescent="0.3">
      <c r="A2713" s="144"/>
      <c r="B2713" s="144"/>
      <c r="C2713" s="144"/>
      <c r="D2713" s="144"/>
      <c r="E2713" s="144"/>
      <c r="F2713" s="144"/>
      <c r="G2713" s="144"/>
      <c r="H2713" s="144"/>
      <c r="I2713" s="144"/>
      <c r="J2713" s="144"/>
      <c r="K2713" s="144"/>
      <c r="L2713" s="144"/>
      <c r="M2713" s="144"/>
      <c r="N2713" s="144"/>
      <c r="O2713" s="144"/>
      <c r="P2713" s="144"/>
      <c r="Q2713" s="144"/>
      <c r="R2713" s="144"/>
      <c r="S2713" s="144"/>
    </row>
    <row r="2714" spans="1:19" x14ac:dyDescent="0.3">
      <c r="A2714" s="144"/>
      <c r="B2714" s="144"/>
      <c r="C2714" s="144"/>
      <c r="D2714" s="144"/>
      <c r="E2714" s="144"/>
      <c r="F2714" s="144"/>
      <c r="G2714" s="144"/>
      <c r="H2714" s="144"/>
      <c r="I2714" s="144"/>
      <c r="J2714" s="144"/>
      <c r="K2714" s="144"/>
      <c r="L2714" s="144"/>
      <c r="M2714" s="144"/>
      <c r="N2714" s="144"/>
      <c r="O2714" s="144"/>
      <c r="P2714" s="144"/>
      <c r="Q2714" s="144"/>
      <c r="R2714" s="144"/>
      <c r="S2714" s="144"/>
    </row>
    <row r="2715" spans="1:19" x14ac:dyDescent="0.3">
      <c r="A2715" s="144"/>
      <c r="B2715" s="144"/>
      <c r="C2715" s="144"/>
      <c r="D2715" s="144"/>
      <c r="E2715" s="144"/>
      <c r="F2715" s="144"/>
      <c r="G2715" s="144"/>
      <c r="H2715" s="144"/>
      <c r="I2715" s="144"/>
      <c r="J2715" s="144"/>
      <c r="K2715" s="144"/>
      <c r="L2715" s="144"/>
      <c r="M2715" s="144"/>
      <c r="N2715" s="144"/>
      <c r="O2715" s="144"/>
      <c r="P2715" s="144"/>
      <c r="Q2715" s="144"/>
      <c r="R2715" s="144"/>
      <c r="S2715" s="144"/>
    </row>
    <row r="2716" spans="1:19" x14ac:dyDescent="0.3">
      <c r="A2716" s="144"/>
      <c r="B2716" s="144"/>
      <c r="C2716" s="144"/>
      <c r="D2716" s="144"/>
      <c r="E2716" s="144"/>
      <c r="F2716" s="144"/>
      <c r="G2716" s="144"/>
      <c r="H2716" s="144"/>
      <c r="I2716" s="144"/>
      <c r="J2716" s="144"/>
      <c r="K2716" s="144"/>
      <c r="L2716" s="144"/>
      <c r="M2716" s="144"/>
      <c r="N2716" s="144"/>
      <c r="O2716" s="144"/>
      <c r="P2716" s="144"/>
      <c r="Q2716" s="144"/>
      <c r="R2716" s="144"/>
      <c r="S2716" s="144"/>
    </row>
    <row r="2717" spans="1:19" x14ac:dyDescent="0.3">
      <c r="A2717" s="144"/>
      <c r="B2717" s="144"/>
      <c r="C2717" s="144"/>
      <c r="D2717" s="144"/>
      <c r="E2717" s="144"/>
      <c r="F2717" s="144"/>
      <c r="G2717" s="144"/>
      <c r="H2717" s="144"/>
      <c r="I2717" s="144"/>
      <c r="J2717" s="144"/>
      <c r="K2717" s="144"/>
      <c r="L2717" s="144"/>
      <c r="M2717" s="144"/>
      <c r="N2717" s="144"/>
      <c r="O2717" s="144"/>
      <c r="P2717" s="144"/>
      <c r="Q2717" s="144"/>
      <c r="R2717" s="144"/>
      <c r="S2717" s="144"/>
    </row>
    <row r="2718" spans="1:19" x14ac:dyDescent="0.3">
      <c r="A2718" s="144"/>
      <c r="B2718" s="144"/>
      <c r="C2718" s="144"/>
      <c r="D2718" s="144"/>
      <c r="E2718" s="144"/>
      <c r="F2718" s="144"/>
      <c r="G2718" s="144"/>
      <c r="H2718" s="144"/>
      <c r="I2718" s="144"/>
      <c r="J2718" s="144"/>
      <c r="K2718" s="144"/>
      <c r="L2718" s="144"/>
      <c r="M2718" s="144"/>
      <c r="N2718" s="144"/>
      <c r="O2718" s="144"/>
      <c r="P2718" s="144"/>
      <c r="Q2718" s="144"/>
      <c r="R2718" s="144"/>
      <c r="S2718" s="144"/>
    </row>
    <row r="2719" spans="1:19" x14ac:dyDescent="0.3">
      <c r="A2719" s="144"/>
      <c r="B2719" s="144"/>
      <c r="C2719" s="144"/>
      <c r="D2719" s="144"/>
      <c r="E2719" s="144"/>
      <c r="F2719" s="144"/>
      <c r="G2719" s="144"/>
      <c r="H2719" s="144"/>
      <c r="I2719" s="144"/>
      <c r="J2719" s="144"/>
      <c r="K2719" s="144"/>
      <c r="L2719" s="144"/>
      <c r="M2719" s="144"/>
      <c r="N2719" s="144"/>
      <c r="O2719" s="144"/>
      <c r="P2719" s="144"/>
      <c r="Q2719" s="144"/>
      <c r="R2719" s="144"/>
      <c r="S2719" s="144"/>
    </row>
    <row r="2720" spans="1:19" x14ac:dyDescent="0.3">
      <c r="A2720" s="144"/>
      <c r="B2720" s="144"/>
      <c r="C2720" s="144"/>
      <c r="D2720" s="144"/>
      <c r="E2720" s="144"/>
      <c r="F2720" s="144"/>
      <c r="G2720" s="144"/>
      <c r="H2720" s="144"/>
      <c r="I2720" s="144"/>
      <c r="J2720" s="144"/>
      <c r="K2720" s="144"/>
      <c r="L2720" s="144"/>
      <c r="M2720" s="144"/>
      <c r="N2720" s="144"/>
      <c r="O2720" s="144"/>
      <c r="P2720" s="144"/>
      <c r="Q2720" s="144"/>
      <c r="R2720" s="144"/>
      <c r="S2720" s="144"/>
    </row>
    <row r="2721" spans="1:19" x14ac:dyDescent="0.3">
      <c r="A2721" s="144"/>
      <c r="B2721" s="144"/>
      <c r="C2721" s="144"/>
      <c r="D2721" s="144"/>
      <c r="E2721" s="144"/>
      <c r="F2721" s="144"/>
      <c r="G2721" s="144"/>
      <c r="H2721" s="144"/>
      <c r="I2721" s="144"/>
      <c r="J2721" s="144"/>
      <c r="K2721" s="144"/>
      <c r="L2721" s="144"/>
      <c r="M2721" s="144"/>
      <c r="N2721" s="144"/>
      <c r="O2721" s="144"/>
      <c r="P2721" s="144"/>
      <c r="Q2721" s="144"/>
      <c r="R2721" s="144"/>
      <c r="S2721" s="144"/>
    </row>
    <row r="2722" spans="1:19" x14ac:dyDescent="0.3">
      <c r="A2722" s="144"/>
      <c r="B2722" s="144"/>
      <c r="C2722" s="144"/>
      <c r="D2722" s="144"/>
      <c r="E2722" s="144"/>
      <c r="F2722" s="144"/>
      <c r="G2722" s="144"/>
      <c r="H2722" s="144"/>
      <c r="I2722" s="144"/>
      <c r="J2722" s="144"/>
      <c r="K2722" s="144"/>
      <c r="L2722" s="144"/>
      <c r="M2722" s="144"/>
      <c r="N2722" s="144"/>
      <c r="O2722" s="144"/>
      <c r="P2722" s="144"/>
      <c r="Q2722" s="144"/>
      <c r="R2722" s="144"/>
      <c r="S2722" s="144"/>
    </row>
    <row r="2723" spans="1:19" x14ac:dyDescent="0.3">
      <c r="A2723" s="144"/>
      <c r="B2723" s="144"/>
      <c r="C2723" s="144"/>
      <c r="D2723" s="144"/>
      <c r="E2723" s="144"/>
      <c r="F2723" s="144"/>
      <c r="G2723" s="144"/>
      <c r="H2723" s="144"/>
      <c r="I2723" s="144"/>
      <c r="J2723" s="144"/>
      <c r="K2723" s="144"/>
      <c r="L2723" s="144"/>
      <c r="M2723" s="144"/>
      <c r="N2723" s="144"/>
      <c r="O2723" s="144"/>
      <c r="P2723" s="144"/>
      <c r="Q2723" s="144"/>
      <c r="R2723" s="144"/>
      <c r="S2723" s="144"/>
    </row>
    <row r="2724" spans="1:19" x14ac:dyDescent="0.3">
      <c r="A2724" s="144"/>
      <c r="B2724" s="144"/>
      <c r="C2724" s="144"/>
      <c r="D2724" s="144"/>
      <c r="E2724" s="144"/>
      <c r="F2724" s="144"/>
      <c r="G2724" s="144"/>
      <c r="H2724" s="144"/>
      <c r="I2724" s="144"/>
      <c r="J2724" s="144"/>
      <c r="K2724" s="144"/>
      <c r="L2724" s="144"/>
      <c r="M2724" s="144"/>
      <c r="N2724" s="144"/>
      <c r="O2724" s="144"/>
      <c r="P2724" s="144"/>
      <c r="Q2724" s="144"/>
      <c r="R2724" s="144"/>
      <c r="S2724" s="144"/>
    </row>
    <row r="2725" spans="1:19" x14ac:dyDescent="0.3">
      <c r="A2725" s="144"/>
      <c r="B2725" s="144"/>
      <c r="C2725" s="144"/>
      <c r="D2725" s="144"/>
      <c r="E2725" s="144"/>
      <c r="F2725" s="144"/>
      <c r="G2725" s="144"/>
      <c r="H2725" s="144"/>
      <c r="I2725" s="144"/>
      <c r="J2725" s="144"/>
      <c r="K2725" s="144"/>
      <c r="L2725" s="144"/>
      <c r="M2725" s="144"/>
      <c r="N2725" s="144"/>
      <c r="O2725" s="144"/>
      <c r="P2725" s="144"/>
      <c r="Q2725" s="144"/>
      <c r="R2725" s="144"/>
      <c r="S2725" s="144"/>
    </row>
    <row r="2726" spans="1:19" x14ac:dyDescent="0.3">
      <c r="A2726" s="144"/>
      <c r="B2726" s="144"/>
      <c r="C2726" s="144"/>
      <c r="D2726" s="144"/>
      <c r="E2726" s="144"/>
      <c r="F2726" s="144"/>
      <c r="G2726" s="144"/>
      <c r="H2726" s="144"/>
      <c r="I2726" s="144"/>
      <c r="J2726" s="144"/>
      <c r="K2726" s="144"/>
      <c r="L2726" s="144"/>
      <c r="M2726" s="144"/>
      <c r="N2726" s="144"/>
      <c r="O2726" s="144"/>
      <c r="P2726" s="144"/>
      <c r="Q2726" s="144"/>
      <c r="R2726" s="144"/>
      <c r="S2726" s="144"/>
    </row>
    <row r="2727" spans="1:19" x14ac:dyDescent="0.3">
      <c r="A2727" s="144"/>
      <c r="B2727" s="144"/>
      <c r="C2727" s="144"/>
      <c r="D2727" s="144"/>
      <c r="E2727" s="144"/>
      <c r="F2727" s="144"/>
      <c r="G2727" s="144"/>
      <c r="H2727" s="144"/>
      <c r="I2727" s="144"/>
      <c r="J2727" s="144"/>
      <c r="K2727" s="144"/>
      <c r="L2727" s="144"/>
      <c r="M2727" s="144"/>
      <c r="N2727" s="144"/>
      <c r="O2727" s="144"/>
      <c r="P2727" s="144"/>
      <c r="Q2727" s="144"/>
      <c r="R2727" s="144"/>
      <c r="S2727" s="144"/>
    </row>
    <row r="2728" spans="1:19" x14ac:dyDescent="0.3">
      <c r="A2728" s="144"/>
      <c r="B2728" s="144"/>
      <c r="C2728" s="144"/>
      <c r="D2728" s="144"/>
      <c r="E2728" s="144"/>
      <c r="F2728" s="144"/>
      <c r="G2728" s="144"/>
      <c r="H2728" s="144"/>
      <c r="I2728" s="144"/>
      <c r="J2728" s="144"/>
      <c r="K2728" s="144"/>
      <c r="L2728" s="144"/>
      <c r="M2728" s="144"/>
      <c r="N2728" s="144"/>
      <c r="O2728" s="144"/>
      <c r="P2728" s="144"/>
      <c r="Q2728" s="144"/>
      <c r="R2728" s="144"/>
      <c r="S2728" s="144"/>
    </row>
    <row r="2729" spans="1:19" x14ac:dyDescent="0.3">
      <c r="A2729" s="144"/>
      <c r="B2729" s="144"/>
      <c r="C2729" s="144"/>
      <c r="D2729" s="144"/>
      <c r="E2729" s="144"/>
      <c r="F2729" s="144"/>
      <c r="G2729" s="144"/>
      <c r="H2729" s="144"/>
      <c r="I2729" s="144"/>
      <c r="J2729" s="144"/>
      <c r="K2729" s="144"/>
      <c r="L2729" s="144"/>
      <c r="M2729" s="144"/>
      <c r="N2729" s="144"/>
      <c r="O2729" s="144"/>
      <c r="P2729" s="144"/>
      <c r="Q2729" s="144"/>
      <c r="R2729" s="144"/>
      <c r="S2729" s="144"/>
    </row>
    <row r="2730" spans="1:19" x14ac:dyDescent="0.3">
      <c r="A2730" s="144"/>
      <c r="B2730" s="144"/>
      <c r="C2730" s="144"/>
      <c r="D2730" s="144"/>
      <c r="E2730" s="144"/>
      <c r="F2730" s="144"/>
      <c r="G2730" s="144"/>
      <c r="H2730" s="144"/>
      <c r="I2730" s="144"/>
      <c r="J2730" s="144"/>
      <c r="K2730" s="144"/>
      <c r="L2730" s="144"/>
      <c r="M2730" s="144"/>
      <c r="N2730" s="144"/>
      <c r="O2730" s="144"/>
      <c r="P2730" s="144"/>
      <c r="Q2730" s="144"/>
      <c r="R2730" s="144"/>
      <c r="S2730" s="144"/>
    </row>
    <row r="2731" spans="1:19" x14ac:dyDescent="0.3">
      <c r="A2731" s="144"/>
      <c r="B2731" s="144"/>
      <c r="C2731" s="144"/>
      <c r="D2731" s="144"/>
      <c r="E2731" s="144"/>
      <c r="F2731" s="144"/>
      <c r="G2731" s="144"/>
      <c r="H2731" s="144"/>
      <c r="I2731" s="144"/>
      <c r="J2731" s="144"/>
      <c r="K2731" s="144"/>
      <c r="L2731" s="144"/>
      <c r="M2731" s="144"/>
      <c r="N2731" s="144"/>
      <c r="O2731" s="144"/>
      <c r="P2731" s="144"/>
      <c r="Q2731" s="144"/>
      <c r="R2731" s="144"/>
      <c r="S2731" s="144"/>
    </row>
    <row r="2732" spans="1:19" x14ac:dyDescent="0.3">
      <c r="A2732" s="144"/>
      <c r="B2732" s="144"/>
      <c r="C2732" s="144"/>
      <c r="D2732" s="144"/>
      <c r="E2732" s="144"/>
      <c r="F2732" s="144"/>
      <c r="G2732" s="144"/>
      <c r="H2732" s="144"/>
      <c r="I2732" s="144"/>
      <c r="J2732" s="144"/>
      <c r="K2732" s="144"/>
      <c r="L2732" s="144"/>
      <c r="M2732" s="144"/>
      <c r="N2732" s="144"/>
      <c r="O2732" s="144"/>
      <c r="P2732" s="144"/>
      <c r="Q2732" s="144"/>
      <c r="R2732" s="144"/>
      <c r="S2732" s="144"/>
    </row>
    <row r="2733" spans="1:19" x14ac:dyDescent="0.3">
      <c r="A2733" s="144"/>
      <c r="B2733" s="144"/>
      <c r="C2733" s="144"/>
      <c r="D2733" s="144"/>
      <c r="E2733" s="144"/>
      <c r="F2733" s="144"/>
      <c r="G2733" s="144"/>
      <c r="H2733" s="144"/>
      <c r="I2733" s="144"/>
      <c r="J2733" s="144"/>
      <c r="K2733" s="144"/>
      <c r="L2733" s="144"/>
      <c r="M2733" s="144"/>
      <c r="N2733" s="144"/>
      <c r="O2733" s="144"/>
      <c r="P2733" s="144"/>
      <c r="Q2733" s="144"/>
      <c r="R2733" s="144"/>
      <c r="S2733" s="144"/>
    </row>
    <row r="2734" spans="1:19" x14ac:dyDescent="0.3">
      <c r="A2734" s="144"/>
      <c r="B2734" s="144"/>
      <c r="C2734" s="144"/>
      <c r="D2734" s="144"/>
      <c r="E2734" s="144"/>
      <c r="F2734" s="144"/>
      <c r="G2734" s="144"/>
      <c r="H2734" s="144"/>
      <c r="I2734" s="144"/>
      <c r="J2734" s="144"/>
      <c r="K2734" s="144"/>
      <c r="L2734" s="144"/>
      <c r="M2734" s="144"/>
      <c r="N2734" s="144"/>
      <c r="O2734" s="144"/>
      <c r="P2734" s="144"/>
      <c r="Q2734" s="144"/>
      <c r="R2734" s="144"/>
      <c r="S2734" s="144"/>
    </row>
    <row r="2735" spans="1:19" x14ac:dyDescent="0.3">
      <c r="A2735" s="144"/>
      <c r="B2735" s="144"/>
      <c r="C2735" s="144"/>
      <c r="D2735" s="144"/>
      <c r="E2735" s="144"/>
      <c r="F2735" s="144"/>
      <c r="G2735" s="144"/>
      <c r="H2735" s="144"/>
      <c r="I2735" s="144"/>
      <c r="J2735" s="144"/>
      <c r="K2735" s="144"/>
      <c r="L2735" s="144"/>
      <c r="M2735" s="144"/>
      <c r="N2735" s="144"/>
      <c r="O2735" s="144"/>
      <c r="P2735" s="144"/>
      <c r="Q2735" s="144"/>
      <c r="R2735" s="144"/>
      <c r="S2735" s="144"/>
    </row>
    <row r="2736" spans="1:19" x14ac:dyDescent="0.3">
      <c r="A2736" s="144"/>
      <c r="B2736" s="144"/>
      <c r="C2736" s="144"/>
      <c r="D2736" s="144"/>
      <c r="E2736" s="144"/>
      <c r="F2736" s="144"/>
      <c r="G2736" s="144"/>
      <c r="H2736" s="144"/>
      <c r="I2736" s="144"/>
      <c r="J2736" s="144"/>
      <c r="K2736" s="144"/>
      <c r="L2736" s="144"/>
      <c r="M2736" s="144"/>
      <c r="N2736" s="144"/>
      <c r="O2736" s="144"/>
      <c r="P2736" s="144"/>
      <c r="Q2736" s="144"/>
      <c r="R2736" s="144"/>
      <c r="S2736" s="144"/>
    </row>
    <row r="2737" spans="1:19" x14ac:dyDescent="0.3">
      <c r="A2737" s="144"/>
      <c r="B2737" s="144"/>
      <c r="C2737" s="144"/>
      <c r="D2737" s="144"/>
      <c r="E2737" s="144"/>
      <c r="F2737" s="144"/>
      <c r="G2737" s="144"/>
      <c r="H2737" s="144"/>
      <c r="I2737" s="144"/>
      <c r="J2737" s="144"/>
      <c r="K2737" s="144"/>
      <c r="L2737" s="144"/>
      <c r="M2737" s="144"/>
      <c r="N2737" s="144"/>
      <c r="O2737" s="144"/>
      <c r="P2737" s="144"/>
      <c r="Q2737" s="144"/>
      <c r="R2737" s="144"/>
      <c r="S2737" s="144"/>
    </row>
    <row r="2738" spans="1:19" x14ac:dyDescent="0.3">
      <c r="A2738" s="144"/>
      <c r="B2738" s="144"/>
      <c r="C2738" s="144"/>
      <c r="D2738" s="144"/>
      <c r="E2738" s="144"/>
      <c r="F2738" s="144"/>
      <c r="G2738" s="144"/>
      <c r="H2738" s="144"/>
      <c r="I2738" s="144"/>
      <c r="J2738" s="144"/>
      <c r="K2738" s="144"/>
      <c r="L2738" s="144"/>
      <c r="M2738" s="144"/>
      <c r="N2738" s="144"/>
      <c r="O2738" s="144"/>
      <c r="P2738" s="144"/>
      <c r="Q2738" s="144"/>
      <c r="R2738" s="144"/>
      <c r="S2738" s="144"/>
    </row>
    <row r="2739" spans="1:19" x14ac:dyDescent="0.3">
      <c r="A2739" s="144"/>
      <c r="B2739" s="144"/>
      <c r="C2739" s="144"/>
      <c r="D2739" s="144"/>
      <c r="E2739" s="144"/>
      <c r="F2739" s="144"/>
      <c r="G2739" s="144"/>
      <c r="H2739" s="144"/>
      <c r="I2739" s="144"/>
      <c r="J2739" s="144"/>
      <c r="K2739" s="144"/>
      <c r="L2739" s="144"/>
      <c r="M2739" s="144"/>
      <c r="N2739" s="144"/>
      <c r="O2739" s="144"/>
      <c r="P2739" s="144"/>
      <c r="Q2739" s="144"/>
      <c r="R2739" s="144"/>
      <c r="S2739" s="144"/>
    </row>
    <row r="2740" spans="1:19" x14ac:dyDescent="0.3">
      <c r="A2740" s="144"/>
      <c r="B2740" s="144"/>
      <c r="C2740" s="144"/>
      <c r="D2740" s="144"/>
      <c r="E2740" s="144"/>
      <c r="F2740" s="144"/>
      <c r="G2740" s="144"/>
      <c r="H2740" s="144"/>
      <c r="I2740" s="144"/>
      <c r="J2740" s="144"/>
      <c r="K2740" s="144"/>
      <c r="L2740" s="144"/>
      <c r="M2740" s="144"/>
      <c r="N2740" s="144"/>
      <c r="O2740" s="144"/>
      <c r="P2740" s="144"/>
      <c r="Q2740" s="144"/>
      <c r="R2740" s="144"/>
      <c r="S2740" s="144"/>
    </row>
    <row r="2741" spans="1:19" x14ac:dyDescent="0.3">
      <c r="A2741" s="144"/>
      <c r="B2741" s="144"/>
      <c r="C2741" s="144"/>
      <c r="D2741" s="144"/>
      <c r="E2741" s="144"/>
      <c r="F2741" s="144"/>
      <c r="G2741" s="144"/>
      <c r="H2741" s="144"/>
      <c r="I2741" s="144"/>
      <c r="J2741" s="144"/>
      <c r="K2741" s="144"/>
      <c r="L2741" s="144"/>
      <c r="M2741" s="144"/>
      <c r="N2741" s="144"/>
      <c r="O2741" s="144"/>
      <c r="P2741" s="144"/>
      <c r="Q2741" s="144"/>
      <c r="R2741" s="144"/>
      <c r="S2741" s="144"/>
    </row>
    <row r="2742" spans="1:19" x14ac:dyDescent="0.3">
      <c r="A2742" s="144"/>
      <c r="B2742" s="144"/>
      <c r="C2742" s="144"/>
      <c r="D2742" s="144"/>
      <c r="E2742" s="144"/>
      <c r="F2742" s="144"/>
      <c r="G2742" s="144"/>
      <c r="H2742" s="144"/>
      <c r="I2742" s="144"/>
      <c r="J2742" s="144"/>
      <c r="K2742" s="144"/>
      <c r="L2742" s="144"/>
      <c r="M2742" s="144"/>
      <c r="N2742" s="144"/>
      <c r="O2742" s="144"/>
      <c r="P2742" s="144"/>
      <c r="Q2742" s="144"/>
      <c r="R2742" s="144"/>
      <c r="S2742" s="144"/>
    </row>
    <row r="2743" spans="1:19" x14ac:dyDescent="0.3">
      <c r="A2743" s="144"/>
      <c r="B2743" s="144"/>
      <c r="C2743" s="144"/>
      <c r="D2743" s="144"/>
      <c r="E2743" s="144"/>
      <c r="F2743" s="144"/>
      <c r="G2743" s="144"/>
      <c r="H2743" s="144"/>
      <c r="I2743" s="144"/>
      <c r="J2743" s="144"/>
      <c r="K2743" s="144"/>
      <c r="L2743" s="144"/>
      <c r="M2743" s="144"/>
      <c r="N2743" s="144"/>
      <c r="O2743" s="144"/>
      <c r="P2743" s="144"/>
      <c r="Q2743" s="144"/>
      <c r="R2743" s="144"/>
      <c r="S2743" s="144"/>
    </row>
    <row r="2744" spans="1:19" x14ac:dyDescent="0.3">
      <c r="A2744" s="144"/>
      <c r="B2744" s="144"/>
      <c r="C2744" s="144"/>
      <c r="D2744" s="144"/>
      <c r="E2744" s="144"/>
      <c r="F2744" s="144"/>
      <c r="G2744" s="144"/>
      <c r="H2744" s="144"/>
      <c r="I2744" s="144"/>
      <c r="J2744" s="144"/>
      <c r="K2744" s="144"/>
      <c r="L2744" s="144"/>
      <c r="M2744" s="144"/>
      <c r="N2744" s="144"/>
      <c r="O2744" s="144"/>
      <c r="P2744" s="144"/>
      <c r="Q2744" s="144"/>
      <c r="R2744" s="144"/>
      <c r="S2744" s="144"/>
    </row>
    <row r="2745" spans="1:19" x14ac:dyDescent="0.3">
      <c r="A2745" s="144"/>
      <c r="B2745" s="144"/>
      <c r="C2745" s="144"/>
      <c r="D2745" s="144"/>
      <c r="E2745" s="144"/>
      <c r="F2745" s="144"/>
      <c r="G2745" s="144"/>
      <c r="H2745" s="144"/>
      <c r="I2745" s="144"/>
      <c r="J2745" s="144"/>
      <c r="K2745" s="144"/>
      <c r="L2745" s="144"/>
      <c r="M2745" s="144"/>
      <c r="N2745" s="144"/>
      <c r="O2745" s="144"/>
      <c r="P2745" s="144"/>
      <c r="Q2745" s="144"/>
      <c r="R2745" s="144"/>
      <c r="S2745" s="144"/>
    </row>
    <row r="2746" spans="1:19" x14ac:dyDescent="0.3">
      <c r="A2746" s="144"/>
      <c r="B2746" s="144"/>
      <c r="C2746" s="144"/>
      <c r="D2746" s="144"/>
      <c r="E2746" s="144"/>
      <c r="F2746" s="144"/>
      <c r="G2746" s="144"/>
      <c r="H2746" s="144"/>
      <c r="I2746" s="144"/>
      <c r="J2746" s="144"/>
      <c r="K2746" s="144"/>
      <c r="L2746" s="144"/>
      <c r="M2746" s="144"/>
      <c r="N2746" s="144"/>
      <c r="O2746" s="144"/>
      <c r="P2746" s="144"/>
      <c r="Q2746" s="144"/>
      <c r="R2746" s="144"/>
      <c r="S2746" s="144"/>
    </row>
    <row r="2747" spans="1:19" x14ac:dyDescent="0.3">
      <c r="A2747" s="144"/>
      <c r="B2747" s="144"/>
      <c r="C2747" s="144"/>
      <c r="D2747" s="144"/>
      <c r="E2747" s="144"/>
      <c r="F2747" s="144"/>
      <c r="G2747" s="144"/>
      <c r="H2747" s="144"/>
      <c r="I2747" s="144"/>
      <c r="J2747" s="144"/>
      <c r="K2747" s="144"/>
      <c r="L2747" s="144"/>
      <c r="M2747" s="144"/>
      <c r="N2747" s="144"/>
      <c r="O2747" s="144"/>
      <c r="P2747" s="144"/>
      <c r="Q2747" s="144"/>
      <c r="R2747" s="144"/>
      <c r="S2747" s="144"/>
    </row>
    <row r="2748" spans="1:19" x14ac:dyDescent="0.3">
      <c r="A2748" s="144"/>
      <c r="B2748" s="144"/>
      <c r="C2748" s="144"/>
      <c r="D2748" s="144"/>
      <c r="E2748" s="144"/>
      <c r="F2748" s="144"/>
      <c r="G2748" s="144"/>
      <c r="H2748" s="144"/>
      <c r="I2748" s="144"/>
      <c r="J2748" s="144"/>
      <c r="K2748" s="144"/>
      <c r="L2748" s="144"/>
      <c r="M2748" s="144"/>
      <c r="N2748" s="144"/>
      <c r="O2748" s="144"/>
      <c r="P2748" s="144"/>
      <c r="Q2748" s="144"/>
      <c r="R2748" s="144"/>
      <c r="S2748" s="144"/>
    </row>
    <row r="2749" spans="1:19" x14ac:dyDescent="0.3">
      <c r="A2749" s="144"/>
      <c r="B2749" s="144"/>
      <c r="C2749" s="144"/>
      <c r="D2749" s="144"/>
      <c r="E2749" s="144"/>
      <c r="F2749" s="144"/>
      <c r="G2749" s="144"/>
      <c r="H2749" s="144"/>
      <c r="I2749" s="144"/>
      <c r="J2749" s="144"/>
      <c r="K2749" s="144"/>
      <c r="L2749" s="144"/>
      <c r="M2749" s="144"/>
      <c r="N2749" s="144"/>
      <c r="O2749" s="144"/>
      <c r="P2749" s="144"/>
      <c r="Q2749" s="144"/>
      <c r="R2749" s="144"/>
      <c r="S2749" s="144"/>
    </row>
    <row r="2750" spans="1:19" x14ac:dyDescent="0.3">
      <c r="A2750" s="144"/>
      <c r="B2750" s="144"/>
      <c r="C2750" s="144"/>
      <c r="D2750" s="144"/>
      <c r="E2750" s="144"/>
      <c r="F2750" s="144"/>
      <c r="G2750" s="144"/>
      <c r="H2750" s="144"/>
      <c r="I2750" s="144"/>
      <c r="J2750" s="144"/>
      <c r="K2750" s="144"/>
      <c r="L2750" s="144"/>
      <c r="M2750" s="144"/>
      <c r="N2750" s="144"/>
      <c r="O2750" s="144"/>
      <c r="P2750" s="144"/>
      <c r="Q2750" s="144"/>
      <c r="R2750" s="144"/>
      <c r="S2750" s="144"/>
    </row>
    <row r="2751" spans="1:19" x14ac:dyDescent="0.3">
      <c r="A2751" s="144"/>
      <c r="B2751" s="144"/>
      <c r="C2751" s="144"/>
      <c r="D2751" s="144"/>
      <c r="E2751" s="144"/>
      <c r="F2751" s="144"/>
      <c r="G2751" s="144"/>
      <c r="H2751" s="144"/>
      <c r="I2751" s="144"/>
      <c r="J2751" s="144"/>
      <c r="K2751" s="144"/>
      <c r="L2751" s="144"/>
      <c r="M2751" s="144"/>
      <c r="N2751" s="144"/>
      <c r="O2751" s="144"/>
      <c r="P2751" s="144"/>
      <c r="Q2751" s="144"/>
      <c r="R2751" s="144"/>
      <c r="S2751" s="144"/>
    </row>
    <row r="2752" spans="1:19" x14ac:dyDescent="0.3">
      <c r="A2752" s="144"/>
      <c r="B2752" s="144"/>
      <c r="C2752" s="144"/>
      <c r="D2752" s="144"/>
      <c r="E2752" s="144"/>
      <c r="F2752" s="144"/>
      <c r="G2752" s="144"/>
      <c r="H2752" s="144"/>
      <c r="I2752" s="144"/>
      <c r="J2752" s="144"/>
      <c r="K2752" s="144"/>
      <c r="L2752" s="144"/>
      <c r="M2752" s="144"/>
      <c r="N2752" s="144"/>
      <c r="O2752" s="144"/>
      <c r="P2752" s="144"/>
      <c r="Q2752" s="144"/>
      <c r="R2752" s="144"/>
      <c r="S2752" s="144"/>
    </row>
    <row r="2753" spans="1:19" x14ac:dyDescent="0.3">
      <c r="A2753" s="144"/>
      <c r="B2753" s="144"/>
      <c r="C2753" s="144"/>
      <c r="D2753" s="144"/>
      <c r="E2753" s="144"/>
      <c r="F2753" s="144"/>
      <c r="G2753" s="144"/>
      <c r="H2753" s="144"/>
      <c r="I2753" s="144"/>
      <c r="J2753" s="144"/>
      <c r="K2753" s="144"/>
      <c r="L2753" s="144"/>
      <c r="M2753" s="144"/>
      <c r="N2753" s="144"/>
      <c r="O2753" s="144"/>
      <c r="P2753" s="144"/>
      <c r="Q2753" s="144"/>
      <c r="R2753" s="144"/>
      <c r="S2753" s="144"/>
    </row>
    <row r="2754" spans="1:19" x14ac:dyDescent="0.3">
      <c r="A2754" s="144"/>
      <c r="B2754" s="144"/>
      <c r="C2754" s="144"/>
      <c r="D2754" s="144"/>
      <c r="E2754" s="144"/>
      <c r="F2754" s="144"/>
      <c r="G2754" s="144"/>
      <c r="H2754" s="144"/>
      <c r="I2754" s="144"/>
      <c r="J2754" s="144"/>
      <c r="K2754" s="144"/>
      <c r="L2754" s="144"/>
      <c r="M2754" s="144"/>
      <c r="N2754" s="144"/>
      <c r="O2754" s="144"/>
      <c r="P2754" s="144"/>
      <c r="Q2754" s="144"/>
      <c r="R2754" s="144"/>
      <c r="S2754" s="144"/>
    </row>
    <row r="2755" spans="1:19" x14ac:dyDescent="0.3">
      <c r="A2755" s="144"/>
      <c r="B2755" s="144"/>
      <c r="C2755" s="144"/>
      <c r="D2755" s="144"/>
      <c r="E2755" s="144"/>
      <c r="F2755" s="144"/>
      <c r="G2755" s="144"/>
      <c r="H2755" s="144"/>
      <c r="I2755" s="144"/>
      <c r="J2755" s="144"/>
      <c r="K2755" s="144"/>
      <c r="L2755" s="144"/>
      <c r="M2755" s="144"/>
      <c r="N2755" s="144"/>
      <c r="O2755" s="144"/>
      <c r="P2755" s="144"/>
      <c r="Q2755" s="144"/>
      <c r="R2755" s="144"/>
      <c r="S2755" s="144"/>
    </row>
    <row r="2756" spans="1:19" x14ac:dyDescent="0.3">
      <c r="A2756" s="144"/>
      <c r="B2756" s="144"/>
      <c r="C2756" s="144"/>
      <c r="D2756" s="144"/>
      <c r="E2756" s="144"/>
      <c r="F2756" s="144"/>
      <c r="G2756" s="144"/>
      <c r="H2756" s="144"/>
      <c r="I2756" s="144"/>
      <c r="J2756" s="144"/>
      <c r="K2756" s="144"/>
      <c r="L2756" s="144"/>
      <c r="M2756" s="144"/>
      <c r="N2756" s="144"/>
      <c r="O2756" s="144"/>
      <c r="P2756" s="144"/>
      <c r="Q2756" s="144"/>
      <c r="R2756" s="144"/>
      <c r="S2756" s="144"/>
    </row>
    <row r="2757" spans="1:19" x14ac:dyDescent="0.3">
      <c r="A2757" s="144"/>
      <c r="B2757" s="144"/>
      <c r="C2757" s="144"/>
      <c r="D2757" s="144"/>
      <c r="E2757" s="144"/>
      <c r="F2757" s="144"/>
      <c r="G2757" s="144"/>
      <c r="H2757" s="144"/>
      <c r="I2757" s="144"/>
      <c r="J2757" s="144"/>
      <c r="K2757" s="144"/>
      <c r="L2757" s="144"/>
      <c r="M2757" s="144"/>
      <c r="N2757" s="144"/>
      <c r="O2757" s="144"/>
      <c r="P2757" s="144"/>
      <c r="Q2757" s="144"/>
      <c r="R2757" s="144"/>
      <c r="S2757" s="144"/>
    </row>
    <row r="2758" spans="1:19" x14ac:dyDescent="0.3">
      <c r="A2758" s="144"/>
      <c r="B2758" s="144"/>
      <c r="C2758" s="144"/>
      <c r="D2758" s="144"/>
      <c r="E2758" s="144"/>
      <c r="F2758" s="144"/>
      <c r="G2758" s="144"/>
      <c r="H2758" s="144"/>
      <c r="I2758" s="144"/>
      <c r="J2758" s="144"/>
      <c r="K2758" s="144"/>
      <c r="L2758" s="144"/>
      <c r="M2758" s="144"/>
      <c r="N2758" s="144"/>
      <c r="O2758" s="144"/>
      <c r="P2758" s="144"/>
      <c r="Q2758" s="144"/>
      <c r="R2758" s="144"/>
      <c r="S2758" s="144"/>
    </row>
    <row r="2759" spans="1:19" x14ac:dyDescent="0.3">
      <c r="A2759" s="144"/>
      <c r="B2759" s="144"/>
      <c r="C2759" s="144"/>
      <c r="D2759" s="144"/>
      <c r="E2759" s="144"/>
      <c r="F2759" s="144"/>
      <c r="G2759" s="144"/>
      <c r="H2759" s="144"/>
      <c r="I2759" s="144"/>
      <c r="J2759" s="144"/>
      <c r="K2759" s="144"/>
      <c r="L2759" s="144"/>
      <c r="M2759" s="144"/>
      <c r="N2759" s="144"/>
      <c r="O2759" s="144"/>
      <c r="P2759" s="144"/>
      <c r="Q2759" s="144"/>
      <c r="R2759" s="144"/>
      <c r="S2759" s="144"/>
    </row>
    <row r="2760" spans="1:19" x14ac:dyDescent="0.3">
      <c r="A2760" s="144"/>
      <c r="B2760" s="144"/>
      <c r="C2760" s="144"/>
      <c r="D2760" s="144"/>
      <c r="E2760" s="144"/>
      <c r="F2760" s="144"/>
      <c r="G2760" s="144"/>
      <c r="H2760" s="144"/>
      <c r="I2760" s="144"/>
      <c r="J2760" s="144"/>
      <c r="K2760" s="144"/>
      <c r="L2760" s="144"/>
      <c r="M2760" s="144"/>
      <c r="N2760" s="144"/>
      <c r="O2760" s="144"/>
      <c r="P2760" s="144"/>
      <c r="Q2760" s="144"/>
      <c r="R2760" s="144"/>
      <c r="S2760" s="144"/>
    </row>
    <row r="2761" spans="1:19" x14ac:dyDescent="0.3">
      <c r="A2761" s="144"/>
      <c r="B2761" s="144"/>
      <c r="C2761" s="144"/>
      <c r="D2761" s="144"/>
      <c r="E2761" s="144"/>
      <c r="F2761" s="144"/>
      <c r="G2761" s="144"/>
      <c r="H2761" s="144"/>
      <c r="I2761" s="144"/>
      <c r="J2761" s="144"/>
      <c r="K2761" s="144"/>
      <c r="L2761" s="144"/>
      <c r="M2761" s="144"/>
      <c r="N2761" s="144"/>
      <c r="O2761" s="144"/>
      <c r="P2761" s="144"/>
      <c r="Q2761" s="144"/>
      <c r="R2761" s="144"/>
      <c r="S2761" s="144"/>
    </row>
    <row r="2762" spans="1:19" x14ac:dyDescent="0.3">
      <c r="A2762" s="144"/>
      <c r="B2762" s="144"/>
      <c r="C2762" s="144"/>
      <c r="D2762" s="144"/>
      <c r="E2762" s="144"/>
      <c r="F2762" s="144"/>
      <c r="G2762" s="144"/>
      <c r="H2762" s="144"/>
      <c r="I2762" s="144"/>
      <c r="J2762" s="144"/>
      <c r="K2762" s="144"/>
      <c r="L2762" s="144"/>
      <c r="M2762" s="144"/>
      <c r="N2762" s="144"/>
      <c r="O2762" s="144"/>
      <c r="P2762" s="144"/>
      <c r="Q2762" s="144"/>
      <c r="R2762" s="144"/>
      <c r="S2762" s="144"/>
    </row>
    <row r="2763" spans="1:19" x14ac:dyDescent="0.3">
      <c r="A2763" s="144"/>
      <c r="B2763" s="144"/>
      <c r="C2763" s="144"/>
      <c r="D2763" s="144"/>
      <c r="E2763" s="144"/>
      <c r="F2763" s="144"/>
      <c r="G2763" s="144"/>
      <c r="H2763" s="144"/>
      <c r="I2763" s="144"/>
      <c r="J2763" s="144"/>
      <c r="K2763" s="144"/>
      <c r="L2763" s="144"/>
      <c r="M2763" s="144"/>
      <c r="N2763" s="144"/>
      <c r="O2763" s="144"/>
      <c r="P2763" s="144"/>
      <c r="Q2763" s="144"/>
      <c r="R2763" s="144"/>
      <c r="S2763" s="144"/>
    </row>
    <row r="2764" spans="1:19" x14ac:dyDescent="0.3">
      <c r="A2764" s="144"/>
      <c r="B2764" s="144"/>
      <c r="C2764" s="144"/>
      <c r="D2764" s="144"/>
      <c r="E2764" s="144"/>
      <c r="F2764" s="144"/>
      <c r="G2764" s="144"/>
      <c r="H2764" s="144"/>
      <c r="I2764" s="144"/>
      <c r="J2764" s="144"/>
      <c r="K2764" s="144"/>
      <c r="L2764" s="144"/>
      <c r="M2764" s="144"/>
      <c r="N2764" s="144"/>
      <c r="O2764" s="144"/>
      <c r="P2764" s="144"/>
      <c r="Q2764" s="144"/>
      <c r="R2764" s="144"/>
      <c r="S2764" s="144"/>
    </row>
    <row r="2765" spans="1:19" x14ac:dyDescent="0.3">
      <c r="A2765" s="144"/>
      <c r="B2765" s="144"/>
      <c r="C2765" s="144"/>
      <c r="D2765" s="144"/>
      <c r="E2765" s="144"/>
      <c r="F2765" s="144"/>
      <c r="G2765" s="144"/>
      <c r="H2765" s="144"/>
      <c r="I2765" s="144"/>
      <c r="J2765" s="144"/>
      <c r="K2765" s="144"/>
      <c r="L2765" s="144"/>
      <c r="M2765" s="144"/>
      <c r="N2765" s="144"/>
      <c r="O2765" s="144"/>
      <c r="P2765" s="144"/>
      <c r="Q2765" s="144"/>
      <c r="R2765" s="144"/>
      <c r="S2765" s="144"/>
    </row>
    <row r="2766" spans="1:19" x14ac:dyDescent="0.3">
      <c r="A2766" s="144"/>
      <c r="B2766" s="144"/>
      <c r="C2766" s="144"/>
      <c r="D2766" s="144"/>
      <c r="E2766" s="144"/>
      <c r="F2766" s="144"/>
      <c r="G2766" s="144"/>
      <c r="H2766" s="144"/>
      <c r="I2766" s="144"/>
      <c r="J2766" s="144"/>
      <c r="K2766" s="144"/>
      <c r="L2766" s="144"/>
      <c r="M2766" s="144"/>
      <c r="N2766" s="144"/>
      <c r="O2766" s="144"/>
      <c r="P2766" s="144"/>
      <c r="Q2766" s="144"/>
      <c r="R2766" s="144"/>
      <c r="S2766" s="144"/>
    </row>
    <row r="2767" spans="1:19" x14ac:dyDescent="0.3">
      <c r="A2767" s="144"/>
      <c r="B2767" s="144"/>
      <c r="C2767" s="144"/>
      <c r="D2767" s="144"/>
      <c r="E2767" s="144"/>
      <c r="F2767" s="144"/>
      <c r="G2767" s="144"/>
      <c r="H2767" s="144"/>
      <c r="I2767" s="144"/>
      <c r="J2767" s="144"/>
      <c r="K2767" s="144"/>
      <c r="L2767" s="144"/>
      <c r="M2767" s="144"/>
      <c r="N2767" s="144"/>
      <c r="O2767" s="144"/>
      <c r="P2767" s="144"/>
      <c r="Q2767" s="144"/>
      <c r="R2767" s="144"/>
      <c r="S2767" s="144"/>
    </row>
    <row r="2768" spans="1:19" x14ac:dyDescent="0.3">
      <c r="A2768" s="144"/>
      <c r="B2768" s="144"/>
      <c r="C2768" s="144"/>
      <c r="D2768" s="144"/>
      <c r="E2768" s="144"/>
      <c r="F2768" s="144"/>
      <c r="G2768" s="144"/>
      <c r="H2768" s="144"/>
      <c r="I2768" s="144"/>
      <c r="J2768" s="144"/>
      <c r="K2768" s="144"/>
      <c r="L2768" s="144"/>
      <c r="M2768" s="144"/>
      <c r="N2768" s="144"/>
      <c r="O2768" s="144"/>
      <c r="P2768" s="144"/>
      <c r="Q2768" s="144"/>
      <c r="R2768" s="144"/>
      <c r="S2768" s="144"/>
    </row>
    <row r="2769" spans="1:19" x14ac:dyDescent="0.3">
      <c r="A2769" s="144"/>
      <c r="B2769" s="144"/>
      <c r="C2769" s="144"/>
      <c r="D2769" s="144"/>
      <c r="E2769" s="144"/>
      <c r="F2769" s="144"/>
      <c r="G2769" s="144"/>
      <c r="H2769" s="144"/>
      <c r="I2769" s="144"/>
      <c r="J2769" s="144"/>
      <c r="K2769" s="144"/>
      <c r="L2769" s="144"/>
      <c r="M2769" s="144"/>
      <c r="N2769" s="144"/>
      <c r="O2769" s="144"/>
      <c r="P2769" s="144"/>
      <c r="Q2769" s="144"/>
      <c r="R2769" s="144"/>
      <c r="S2769" s="144"/>
    </row>
    <row r="2770" spans="1:19" x14ac:dyDescent="0.3">
      <c r="A2770" s="144"/>
      <c r="B2770" s="144"/>
      <c r="C2770" s="144"/>
      <c r="D2770" s="144"/>
      <c r="E2770" s="144"/>
      <c r="F2770" s="144"/>
      <c r="G2770" s="144"/>
      <c r="H2770" s="144"/>
      <c r="I2770" s="144"/>
      <c r="J2770" s="144"/>
      <c r="K2770" s="144"/>
      <c r="L2770" s="144"/>
      <c r="M2770" s="144"/>
      <c r="N2770" s="144"/>
      <c r="O2770" s="144"/>
      <c r="P2770" s="144"/>
      <c r="Q2770" s="144"/>
      <c r="R2770" s="144"/>
      <c r="S2770" s="144"/>
    </row>
    <row r="2771" spans="1:19" x14ac:dyDescent="0.3">
      <c r="A2771" s="144"/>
      <c r="B2771" s="144"/>
      <c r="C2771" s="144"/>
      <c r="D2771" s="144"/>
      <c r="E2771" s="144"/>
      <c r="F2771" s="144"/>
      <c r="G2771" s="144"/>
      <c r="H2771" s="144"/>
      <c r="I2771" s="144"/>
      <c r="J2771" s="144"/>
      <c r="K2771" s="144"/>
      <c r="L2771" s="144"/>
      <c r="M2771" s="144"/>
      <c r="N2771" s="144"/>
      <c r="O2771" s="144"/>
      <c r="P2771" s="144"/>
      <c r="Q2771" s="144"/>
      <c r="R2771" s="144"/>
      <c r="S2771" s="144"/>
    </row>
    <row r="2772" spans="1:19" x14ac:dyDescent="0.3">
      <c r="A2772" s="144"/>
      <c r="B2772" s="144"/>
      <c r="C2772" s="144"/>
      <c r="D2772" s="144"/>
      <c r="E2772" s="144"/>
      <c r="F2772" s="144"/>
      <c r="G2772" s="144"/>
      <c r="H2772" s="144"/>
      <c r="I2772" s="144"/>
      <c r="J2772" s="144"/>
      <c r="K2772" s="144"/>
      <c r="L2772" s="144"/>
      <c r="M2772" s="144"/>
      <c r="N2772" s="144"/>
      <c r="O2772" s="144"/>
      <c r="P2772" s="144"/>
      <c r="Q2772" s="144"/>
      <c r="R2772" s="144"/>
      <c r="S2772" s="144"/>
    </row>
    <row r="2773" spans="1:19" x14ac:dyDescent="0.3">
      <c r="A2773" s="144"/>
      <c r="B2773" s="144"/>
      <c r="C2773" s="144"/>
      <c r="D2773" s="144"/>
      <c r="E2773" s="144"/>
      <c r="F2773" s="144"/>
      <c r="G2773" s="144"/>
      <c r="H2773" s="144"/>
      <c r="I2773" s="144"/>
      <c r="J2773" s="144"/>
      <c r="K2773" s="144"/>
      <c r="L2773" s="144"/>
      <c r="M2773" s="144"/>
      <c r="N2773" s="144"/>
      <c r="O2773" s="144"/>
      <c r="P2773" s="144"/>
      <c r="Q2773" s="144"/>
      <c r="R2773" s="144"/>
      <c r="S2773" s="144"/>
    </row>
    <row r="2774" spans="1:19" x14ac:dyDescent="0.3">
      <c r="A2774" s="144"/>
      <c r="B2774" s="144"/>
      <c r="C2774" s="144"/>
      <c r="D2774" s="144"/>
      <c r="E2774" s="144"/>
      <c r="F2774" s="144"/>
      <c r="G2774" s="144"/>
      <c r="H2774" s="144"/>
      <c r="I2774" s="144"/>
      <c r="J2774" s="144"/>
      <c r="K2774" s="144"/>
      <c r="L2774" s="144"/>
      <c r="M2774" s="144"/>
      <c r="N2774" s="144"/>
      <c r="O2774" s="144"/>
      <c r="P2774" s="144"/>
      <c r="Q2774" s="144"/>
      <c r="R2774" s="144"/>
      <c r="S2774" s="144"/>
    </row>
    <row r="2775" spans="1:19" x14ac:dyDescent="0.3">
      <c r="A2775" s="144"/>
      <c r="B2775" s="144"/>
      <c r="C2775" s="144"/>
      <c r="D2775" s="144"/>
      <c r="E2775" s="144"/>
      <c r="F2775" s="144"/>
      <c r="G2775" s="144"/>
      <c r="H2775" s="144"/>
      <c r="I2775" s="144"/>
      <c r="J2775" s="144"/>
      <c r="K2775" s="144"/>
      <c r="L2775" s="144"/>
      <c r="M2775" s="144"/>
      <c r="N2775" s="144"/>
      <c r="O2775" s="144"/>
      <c r="P2775" s="144"/>
      <c r="Q2775" s="144"/>
      <c r="R2775" s="144"/>
      <c r="S2775" s="144"/>
    </row>
    <row r="2776" spans="1:19" x14ac:dyDescent="0.3">
      <c r="A2776" s="144"/>
      <c r="B2776" s="144"/>
      <c r="C2776" s="144"/>
      <c r="D2776" s="144"/>
      <c r="E2776" s="144"/>
      <c r="F2776" s="144"/>
      <c r="G2776" s="144"/>
      <c r="H2776" s="144"/>
      <c r="I2776" s="144"/>
      <c r="J2776" s="144"/>
      <c r="K2776" s="144"/>
      <c r="L2776" s="144"/>
      <c r="M2776" s="144"/>
      <c r="N2776" s="144"/>
      <c r="O2776" s="144"/>
      <c r="P2776" s="144"/>
      <c r="Q2776" s="144"/>
      <c r="R2776" s="144"/>
      <c r="S2776" s="144"/>
    </row>
    <row r="2777" spans="1:19" x14ac:dyDescent="0.3">
      <c r="A2777" s="144"/>
      <c r="B2777" s="144"/>
      <c r="C2777" s="144"/>
      <c r="D2777" s="144"/>
      <c r="E2777" s="144"/>
      <c r="F2777" s="144"/>
      <c r="G2777" s="144"/>
      <c r="H2777" s="144"/>
      <c r="I2777" s="144"/>
      <c r="J2777" s="144"/>
      <c r="K2777" s="144"/>
      <c r="L2777" s="144"/>
      <c r="M2777" s="144"/>
      <c r="N2777" s="144"/>
      <c r="O2777" s="144"/>
      <c r="P2777" s="144"/>
      <c r="Q2777" s="144"/>
      <c r="R2777" s="144"/>
      <c r="S2777" s="144"/>
    </row>
    <row r="2778" spans="1:19" x14ac:dyDescent="0.3">
      <c r="A2778" s="144"/>
      <c r="B2778" s="144"/>
      <c r="C2778" s="144"/>
      <c r="D2778" s="144"/>
      <c r="E2778" s="144"/>
      <c r="F2778" s="144"/>
      <c r="G2778" s="144"/>
      <c r="H2778" s="144"/>
      <c r="I2778" s="144"/>
      <c r="J2778" s="144"/>
      <c r="K2778" s="144"/>
      <c r="L2778" s="144"/>
      <c r="M2778" s="144"/>
      <c r="N2778" s="144"/>
      <c r="O2778" s="144"/>
      <c r="P2778" s="144"/>
      <c r="Q2778" s="144"/>
      <c r="R2778" s="144"/>
      <c r="S2778" s="144"/>
    </row>
    <row r="2779" spans="1:19" x14ac:dyDescent="0.3">
      <c r="A2779" s="144"/>
      <c r="B2779" s="144"/>
      <c r="C2779" s="144"/>
      <c r="D2779" s="144"/>
      <c r="E2779" s="144"/>
      <c r="F2779" s="144"/>
      <c r="G2779" s="144"/>
      <c r="H2779" s="144"/>
      <c r="I2779" s="144"/>
      <c r="J2779" s="144"/>
      <c r="K2779" s="144"/>
      <c r="L2779" s="144"/>
      <c r="M2779" s="144"/>
      <c r="N2779" s="144"/>
      <c r="O2779" s="144"/>
      <c r="P2779" s="144"/>
      <c r="Q2779" s="144"/>
      <c r="R2779" s="144"/>
      <c r="S2779" s="144"/>
    </row>
    <row r="2780" spans="1:19" x14ac:dyDescent="0.3">
      <c r="A2780" s="144"/>
      <c r="B2780" s="144"/>
      <c r="C2780" s="144"/>
      <c r="D2780" s="144"/>
      <c r="E2780" s="144"/>
      <c r="F2780" s="144"/>
      <c r="G2780" s="144"/>
      <c r="H2780" s="144"/>
      <c r="I2780" s="144"/>
      <c r="J2780" s="144"/>
      <c r="K2780" s="144"/>
      <c r="L2780" s="144"/>
      <c r="M2780" s="144"/>
      <c r="N2780" s="144"/>
      <c r="O2780" s="144"/>
      <c r="P2780" s="144"/>
      <c r="Q2780" s="144"/>
      <c r="R2780" s="144"/>
      <c r="S2780" s="144"/>
    </row>
    <row r="2781" spans="1:19" x14ac:dyDescent="0.3">
      <c r="A2781" s="144"/>
      <c r="B2781" s="144"/>
      <c r="C2781" s="144"/>
      <c r="D2781" s="144"/>
      <c r="E2781" s="144"/>
      <c r="F2781" s="144"/>
      <c r="G2781" s="144"/>
      <c r="H2781" s="144"/>
      <c r="I2781" s="144"/>
      <c r="J2781" s="144"/>
      <c r="K2781" s="144"/>
      <c r="L2781" s="144"/>
      <c r="M2781" s="144"/>
      <c r="N2781" s="144"/>
      <c r="O2781" s="144"/>
      <c r="P2781" s="144"/>
      <c r="Q2781" s="144"/>
      <c r="R2781" s="144"/>
      <c r="S2781" s="144"/>
    </row>
    <row r="2782" spans="1:19" x14ac:dyDescent="0.3">
      <c r="A2782" s="144"/>
      <c r="B2782" s="144"/>
      <c r="C2782" s="144"/>
      <c r="D2782" s="144"/>
      <c r="E2782" s="144"/>
      <c r="F2782" s="144"/>
      <c r="G2782" s="144"/>
      <c r="H2782" s="144"/>
      <c r="I2782" s="144"/>
      <c r="J2782" s="144"/>
      <c r="K2782" s="144"/>
      <c r="L2782" s="144"/>
      <c r="M2782" s="144"/>
      <c r="N2782" s="144"/>
      <c r="O2782" s="144"/>
      <c r="P2782" s="144"/>
      <c r="Q2782" s="144"/>
      <c r="R2782" s="144"/>
      <c r="S2782" s="144"/>
    </row>
    <row r="2783" spans="1:19" x14ac:dyDescent="0.3">
      <c r="A2783" s="144"/>
      <c r="B2783" s="144"/>
      <c r="C2783" s="144"/>
      <c r="D2783" s="144"/>
      <c r="E2783" s="144"/>
      <c r="F2783" s="144"/>
      <c r="G2783" s="144"/>
      <c r="H2783" s="144"/>
      <c r="I2783" s="144"/>
      <c r="J2783" s="144"/>
      <c r="K2783" s="144"/>
      <c r="L2783" s="144"/>
      <c r="M2783" s="144"/>
      <c r="N2783" s="144"/>
      <c r="O2783" s="144"/>
      <c r="P2783" s="144"/>
      <c r="Q2783" s="144"/>
      <c r="R2783" s="144"/>
      <c r="S2783" s="144"/>
    </row>
    <row r="2784" spans="1:19" x14ac:dyDescent="0.3">
      <c r="A2784" s="144"/>
      <c r="B2784" s="144"/>
      <c r="C2784" s="144"/>
      <c r="D2784" s="144"/>
      <c r="E2784" s="144"/>
      <c r="F2784" s="144"/>
      <c r="G2784" s="144"/>
      <c r="H2784" s="144"/>
      <c r="I2784" s="144"/>
      <c r="J2784" s="144"/>
      <c r="K2784" s="144"/>
      <c r="L2784" s="144"/>
      <c r="M2784" s="144"/>
      <c r="N2784" s="144"/>
      <c r="O2784" s="144"/>
      <c r="P2784" s="144"/>
      <c r="Q2784" s="144"/>
      <c r="R2784" s="144"/>
      <c r="S2784" s="144"/>
    </row>
    <row r="2785" spans="1:19" x14ac:dyDescent="0.3">
      <c r="A2785" s="144"/>
      <c r="B2785" s="144"/>
      <c r="C2785" s="144"/>
      <c r="D2785" s="144"/>
      <c r="E2785" s="144"/>
      <c r="F2785" s="144"/>
      <c r="G2785" s="144"/>
      <c r="H2785" s="144"/>
      <c r="I2785" s="144"/>
      <c r="J2785" s="144"/>
      <c r="K2785" s="144"/>
      <c r="L2785" s="144"/>
      <c r="M2785" s="144"/>
      <c r="N2785" s="144"/>
      <c r="O2785" s="144"/>
      <c r="P2785" s="144"/>
      <c r="Q2785" s="144"/>
      <c r="R2785" s="144"/>
      <c r="S2785" s="144"/>
    </row>
    <row r="2786" spans="1:19" x14ac:dyDescent="0.3">
      <c r="A2786" s="144"/>
      <c r="B2786" s="144"/>
      <c r="C2786" s="144"/>
      <c r="D2786" s="144"/>
      <c r="E2786" s="144"/>
      <c r="F2786" s="144"/>
      <c r="G2786" s="144"/>
      <c r="H2786" s="144"/>
      <c r="I2786" s="144"/>
      <c r="J2786" s="144"/>
      <c r="K2786" s="144"/>
      <c r="L2786" s="144"/>
      <c r="M2786" s="144"/>
      <c r="N2786" s="144"/>
      <c r="O2786" s="144"/>
      <c r="P2786" s="144"/>
      <c r="Q2786" s="144"/>
      <c r="R2786" s="144"/>
      <c r="S2786" s="144"/>
    </row>
    <row r="2787" spans="1:19" x14ac:dyDescent="0.3">
      <c r="A2787" s="144"/>
      <c r="B2787" s="144"/>
      <c r="C2787" s="144"/>
      <c r="D2787" s="144"/>
      <c r="E2787" s="144"/>
      <c r="F2787" s="144"/>
      <c r="G2787" s="144"/>
      <c r="H2787" s="144"/>
      <c r="I2787" s="144"/>
      <c r="J2787" s="144"/>
      <c r="K2787" s="144"/>
      <c r="L2787" s="144"/>
      <c r="M2787" s="144"/>
      <c r="N2787" s="144"/>
      <c r="O2787" s="144"/>
      <c r="P2787" s="144"/>
      <c r="Q2787" s="144"/>
      <c r="R2787" s="144"/>
      <c r="S2787" s="144"/>
    </row>
    <row r="2788" spans="1:19" x14ac:dyDescent="0.3">
      <c r="A2788" s="144"/>
      <c r="B2788" s="144"/>
      <c r="C2788" s="144"/>
      <c r="D2788" s="144"/>
      <c r="E2788" s="144"/>
      <c r="F2788" s="144"/>
      <c r="G2788" s="144"/>
      <c r="H2788" s="144"/>
      <c r="I2788" s="144"/>
      <c r="J2788" s="144"/>
      <c r="K2788" s="144"/>
      <c r="L2788" s="144"/>
      <c r="M2788" s="144"/>
      <c r="N2788" s="144"/>
      <c r="O2788" s="144"/>
      <c r="P2788" s="144"/>
      <c r="Q2788" s="144"/>
      <c r="R2788" s="144"/>
      <c r="S2788" s="144"/>
    </row>
    <row r="2789" spans="1:19" x14ac:dyDescent="0.3">
      <c r="A2789" s="144"/>
      <c r="B2789" s="144"/>
      <c r="C2789" s="144"/>
      <c r="D2789" s="144"/>
      <c r="E2789" s="144"/>
      <c r="F2789" s="144"/>
      <c r="G2789" s="144"/>
      <c r="H2789" s="144"/>
      <c r="I2789" s="144"/>
      <c r="J2789" s="144"/>
      <c r="K2789" s="144"/>
      <c r="L2789" s="144"/>
      <c r="M2789" s="144"/>
      <c r="N2789" s="144"/>
      <c r="O2789" s="144"/>
      <c r="P2789" s="144"/>
      <c r="Q2789" s="144"/>
      <c r="R2789" s="144"/>
      <c r="S2789" s="144"/>
    </row>
    <row r="2790" spans="1:19" x14ac:dyDescent="0.3">
      <c r="A2790" s="144"/>
      <c r="B2790" s="144"/>
      <c r="C2790" s="144"/>
      <c r="D2790" s="144"/>
      <c r="E2790" s="144"/>
      <c r="F2790" s="144"/>
      <c r="G2790" s="144"/>
      <c r="H2790" s="144"/>
      <c r="I2790" s="144"/>
      <c r="J2790" s="144"/>
      <c r="K2790" s="144"/>
      <c r="L2790" s="144"/>
      <c r="M2790" s="144"/>
      <c r="N2790" s="144"/>
      <c r="O2790" s="144"/>
      <c r="P2790" s="144"/>
      <c r="Q2790" s="144"/>
      <c r="R2790" s="144"/>
      <c r="S2790" s="144"/>
    </row>
    <row r="2791" spans="1:19" x14ac:dyDescent="0.3">
      <c r="A2791" s="144"/>
      <c r="B2791" s="144"/>
      <c r="C2791" s="144"/>
      <c r="D2791" s="144"/>
      <c r="E2791" s="144"/>
      <c r="F2791" s="144"/>
      <c r="G2791" s="144"/>
      <c r="H2791" s="144"/>
      <c r="I2791" s="144"/>
      <c r="J2791" s="144"/>
      <c r="K2791" s="144"/>
      <c r="L2791" s="144"/>
      <c r="M2791" s="144"/>
      <c r="N2791" s="144"/>
      <c r="O2791" s="144"/>
      <c r="P2791" s="144"/>
      <c r="Q2791" s="144"/>
      <c r="R2791" s="144"/>
      <c r="S2791" s="144"/>
    </row>
    <row r="2792" spans="1:19" x14ac:dyDescent="0.3">
      <c r="A2792" s="144"/>
      <c r="B2792" s="144"/>
      <c r="C2792" s="144"/>
      <c r="D2792" s="144"/>
      <c r="E2792" s="144"/>
      <c r="F2792" s="144"/>
      <c r="G2792" s="144"/>
      <c r="H2792" s="144"/>
      <c r="I2792" s="144"/>
      <c r="J2792" s="144"/>
      <c r="K2792" s="144"/>
      <c r="L2792" s="144"/>
      <c r="M2792" s="144"/>
      <c r="N2792" s="144"/>
      <c r="O2792" s="144"/>
      <c r="P2792" s="144"/>
      <c r="Q2792" s="144"/>
      <c r="R2792" s="144"/>
      <c r="S2792" s="144"/>
    </row>
    <row r="2793" spans="1:19" x14ac:dyDescent="0.3">
      <c r="A2793" s="144"/>
      <c r="B2793" s="144"/>
      <c r="C2793" s="144"/>
      <c r="D2793" s="144"/>
      <c r="E2793" s="144"/>
      <c r="F2793" s="144"/>
      <c r="G2793" s="144"/>
      <c r="H2793" s="144"/>
      <c r="I2793" s="144"/>
      <c r="J2793" s="144"/>
      <c r="K2793" s="144"/>
      <c r="L2793" s="144"/>
      <c r="M2793" s="144"/>
      <c r="N2793" s="144"/>
      <c r="O2793" s="144"/>
      <c r="P2793" s="144"/>
      <c r="Q2793" s="144"/>
      <c r="R2793" s="144"/>
      <c r="S2793" s="144"/>
    </row>
    <row r="2794" spans="1:19" x14ac:dyDescent="0.3">
      <c r="A2794" s="144"/>
      <c r="B2794" s="144"/>
      <c r="C2794" s="144"/>
      <c r="D2794" s="144"/>
      <c r="E2794" s="144"/>
      <c r="F2794" s="144"/>
      <c r="G2794" s="144"/>
      <c r="H2794" s="144"/>
      <c r="I2794" s="144"/>
      <c r="J2794" s="144"/>
      <c r="K2794" s="144"/>
      <c r="L2794" s="144"/>
      <c r="M2794" s="144"/>
      <c r="N2794" s="144"/>
      <c r="O2794" s="144"/>
      <c r="P2794" s="144"/>
      <c r="Q2794" s="144"/>
      <c r="R2794" s="144"/>
      <c r="S2794" s="144"/>
    </row>
    <row r="2795" spans="1:19" x14ac:dyDescent="0.3">
      <c r="A2795" s="144"/>
      <c r="B2795" s="144"/>
      <c r="C2795" s="144"/>
      <c r="D2795" s="144"/>
      <c r="E2795" s="144"/>
      <c r="F2795" s="144"/>
      <c r="G2795" s="144"/>
      <c r="H2795" s="144"/>
      <c r="I2795" s="144"/>
      <c r="J2795" s="144"/>
      <c r="K2795" s="144"/>
      <c r="L2795" s="144"/>
      <c r="M2795" s="144"/>
      <c r="N2795" s="144"/>
      <c r="O2795" s="144"/>
      <c r="P2795" s="144"/>
      <c r="Q2795" s="144"/>
      <c r="R2795" s="144"/>
      <c r="S2795" s="144"/>
    </row>
    <row r="2796" spans="1:19" x14ac:dyDescent="0.3">
      <c r="A2796" s="144"/>
      <c r="B2796" s="144"/>
      <c r="C2796" s="144"/>
      <c r="D2796" s="144"/>
      <c r="E2796" s="144"/>
      <c r="F2796" s="144"/>
      <c r="G2796" s="144"/>
      <c r="H2796" s="144"/>
      <c r="I2796" s="144"/>
      <c r="J2796" s="144"/>
      <c r="K2796" s="144"/>
      <c r="L2796" s="144"/>
      <c r="M2796" s="144"/>
      <c r="N2796" s="144"/>
      <c r="O2796" s="144"/>
      <c r="P2796" s="144"/>
      <c r="Q2796" s="144"/>
      <c r="R2796" s="144"/>
      <c r="S2796" s="144"/>
    </row>
    <row r="2797" spans="1:19" x14ac:dyDescent="0.3">
      <c r="A2797" s="144"/>
      <c r="B2797" s="144"/>
      <c r="C2797" s="144"/>
      <c r="D2797" s="144"/>
      <c r="E2797" s="144"/>
      <c r="F2797" s="144"/>
      <c r="G2797" s="144"/>
      <c r="H2797" s="144"/>
      <c r="I2797" s="144"/>
      <c r="J2797" s="144"/>
      <c r="K2797" s="144"/>
      <c r="L2797" s="144"/>
      <c r="M2797" s="144"/>
      <c r="N2797" s="144"/>
      <c r="O2797" s="144"/>
      <c r="P2797" s="144"/>
      <c r="Q2797" s="144"/>
      <c r="R2797" s="144"/>
      <c r="S2797" s="144"/>
    </row>
    <row r="2798" spans="1:19" x14ac:dyDescent="0.3">
      <c r="A2798" s="144"/>
      <c r="B2798" s="144"/>
      <c r="C2798" s="144"/>
      <c r="D2798" s="144"/>
      <c r="E2798" s="144"/>
      <c r="F2798" s="144"/>
      <c r="G2798" s="144"/>
      <c r="H2798" s="144"/>
      <c r="I2798" s="144"/>
      <c r="J2798" s="144"/>
      <c r="K2798" s="144"/>
      <c r="L2798" s="144"/>
      <c r="M2798" s="144"/>
      <c r="N2798" s="144"/>
      <c r="O2798" s="144"/>
      <c r="P2798" s="144"/>
      <c r="Q2798" s="144"/>
      <c r="R2798" s="144"/>
      <c r="S2798" s="144"/>
    </row>
    <row r="2799" spans="1:19" x14ac:dyDescent="0.3">
      <c r="A2799" s="144"/>
      <c r="B2799" s="144"/>
      <c r="C2799" s="144"/>
      <c r="D2799" s="144"/>
      <c r="E2799" s="144"/>
      <c r="F2799" s="144"/>
      <c r="G2799" s="144"/>
      <c r="H2799" s="144"/>
      <c r="I2799" s="144"/>
      <c r="J2799" s="144"/>
      <c r="K2799" s="144"/>
      <c r="L2799" s="144"/>
      <c r="M2799" s="144"/>
      <c r="N2799" s="144"/>
      <c r="O2799" s="144"/>
      <c r="P2799" s="144"/>
      <c r="Q2799" s="144"/>
      <c r="R2799" s="144"/>
      <c r="S2799" s="144"/>
    </row>
    <row r="2800" spans="1:19" x14ac:dyDescent="0.3">
      <c r="A2800" s="144"/>
      <c r="B2800" s="144"/>
      <c r="C2800" s="144"/>
      <c r="D2800" s="144"/>
      <c r="E2800" s="144"/>
      <c r="F2800" s="144"/>
      <c r="G2800" s="144"/>
      <c r="H2800" s="144"/>
      <c r="I2800" s="144"/>
      <c r="J2800" s="144"/>
      <c r="K2800" s="144"/>
      <c r="L2800" s="144"/>
      <c r="M2800" s="144"/>
      <c r="N2800" s="144"/>
      <c r="O2800" s="144"/>
      <c r="P2800" s="144"/>
      <c r="Q2800" s="144"/>
      <c r="R2800" s="144"/>
      <c r="S2800" s="144"/>
    </row>
    <row r="2801" spans="1:19" x14ac:dyDescent="0.3">
      <c r="A2801" s="144"/>
      <c r="B2801" s="144"/>
      <c r="C2801" s="144"/>
      <c r="D2801" s="144"/>
      <c r="E2801" s="144"/>
      <c r="F2801" s="144"/>
      <c r="G2801" s="144"/>
      <c r="H2801" s="144"/>
      <c r="I2801" s="144"/>
      <c r="J2801" s="144"/>
      <c r="K2801" s="144"/>
      <c r="L2801" s="144"/>
      <c r="M2801" s="144"/>
      <c r="N2801" s="144"/>
      <c r="O2801" s="144"/>
      <c r="P2801" s="144"/>
      <c r="Q2801" s="144"/>
      <c r="R2801" s="144"/>
      <c r="S2801" s="144"/>
    </row>
    <row r="2802" spans="1:19" x14ac:dyDescent="0.3">
      <c r="A2802" s="144"/>
      <c r="B2802" s="144"/>
      <c r="C2802" s="144"/>
      <c r="D2802" s="144"/>
      <c r="E2802" s="144"/>
      <c r="F2802" s="144"/>
      <c r="G2802" s="144"/>
      <c r="H2802" s="144"/>
      <c r="I2802" s="144"/>
      <c r="J2802" s="144"/>
      <c r="K2802" s="144"/>
      <c r="L2802" s="144"/>
      <c r="M2802" s="144"/>
      <c r="N2802" s="144"/>
      <c r="O2802" s="144"/>
      <c r="P2802" s="144"/>
      <c r="Q2802" s="144"/>
      <c r="R2802" s="144"/>
      <c r="S2802" s="144"/>
    </row>
    <row r="2803" spans="1:19" x14ac:dyDescent="0.3">
      <c r="A2803" s="144"/>
      <c r="B2803" s="144"/>
      <c r="C2803" s="144"/>
      <c r="D2803" s="144"/>
      <c r="E2803" s="144"/>
      <c r="F2803" s="144"/>
      <c r="G2803" s="144"/>
      <c r="H2803" s="144"/>
      <c r="I2803" s="144"/>
      <c r="J2803" s="144"/>
      <c r="K2803" s="144"/>
      <c r="L2803" s="144"/>
      <c r="M2803" s="144"/>
      <c r="N2803" s="144"/>
      <c r="O2803" s="144"/>
      <c r="P2803" s="144"/>
      <c r="Q2803" s="144"/>
      <c r="R2803" s="144"/>
      <c r="S2803" s="144"/>
    </row>
    <row r="2804" spans="1:19" x14ac:dyDescent="0.3">
      <c r="A2804" s="144"/>
      <c r="B2804" s="144"/>
      <c r="C2804" s="144"/>
      <c r="D2804" s="144"/>
      <c r="E2804" s="144"/>
      <c r="F2804" s="144"/>
      <c r="G2804" s="144"/>
      <c r="H2804" s="144"/>
      <c r="I2804" s="144"/>
      <c r="J2804" s="144"/>
      <c r="K2804" s="144"/>
      <c r="L2804" s="144"/>
      <c r="M2804" s="144"/>
      <c r="N2804" s="144"/>
      <c r="O2804" s="144"/>
      <c r="P2804" s="144"/>
      <c r="Q2804" s="144"/>
      <c r="R2804" s="144"/>
      <c r="S2804" s="144"/>
    </row>
    <row r="2805" spans="1:19" x14ac:dyDescent="0.3">
      <c r="A2805" s="144"/>
      <c r="B2805" s="144"/>
      <c r="C2805" s="144"/>
      <c r="D2805" s="144"/>
      <c r="E2805" s="144"/>
      <c r="F2805" s="144"/>
      <c r="G2805" s="144"/>
      <c r="H2805" s="144"/>
      <c r="I2805" s="144"/>
      <c r="J2805" s="144"/>
      <c r="K2805" s="144"/>
      <c r="L2805" s="144"/>
      <c r="M2805" s="144"/>
      <c r="N2805" s="144"/>
      <c r="O2805" s="144"/>
      <c r="P2805" s="144"/>
      <c r="Q2805" s="144"/>
      <c r="R2805" s="144"/>
      <c r="S2805" s="144"/>
    </row>
    <row r="2806" spans="1:19" x14ac:dyDescent="0.3">
      <c r="A2806" s="144"/>
      <c r="B2806" s="144"/>
      <c r="C2806" s="144"/>
      <c r="D2806" s="144"/>
      <c r="E2806" s="144"/>
      <c r="F2806" s="144"/>
      <c r="G2806" s="144"/>
      <c r="H2806" s="144"/>
      <c r="I2806" s="144"/>
      <c r="J2806" s="144"/>
      <c r="K2806" s="144"/>
      <c r="L2806" s="144"/>
      <c r="M2806" s="144"/>
      <c r="N2806" s="144"/>
      <c r="O2806" s="144"/>
      <c r="P2806" s="144"/>
      <c r="Q2806" s="144"/>
      <c r="R2806" s="144"/>
      <c r="S2806" s="144"/>
    </row>
    <row r="2807" spans="1:19" x14ac:dyDescent="0.3">
      <c r="A2807" s="144"/>
      <c r="B2807" s="144"/>
      <c r="C2807" s="144"/>
      <c r="D2807" s="144"/>
      <c r="E2807" s="144"/>
      <c r="F2807" s="144"/>
      <c r="G2807" s="144"/>
      <c r="H2807" s="144"/>
      <c r="I2807" s="144"/>
      <c r="J2807" s="144"/>
      <c r="K2807" s="144"/>
      <c r="L2807" s="144"/>
      <c r="M2807" s="144"/>
      <c r="N2807" s="144"/>
      <c r="O2807" s="144"/>
      <c r="P2807" s="144"/>
      <c r="Q2807" s="144"/>
      <c r="R2807" s="144"/>
      <c r="S2807" s="144"/>
    </row>
    <row r="2808" spans="1:19" x14ac:dyDescent="0.3">
      <c r="A2808" s="144"/>
      <c r="B2808" s="144"/>
      <c r="C2808" s="144"/>
      <c r="D2808" s="144"/>
      <c r="E2808" s="144"/>
      <c r="F2808" s="144"/>
      <c r="G2808" s="144"/>
      <c r="H2808" s="144"/>
      <c r="I2808" s="144"/>
      <c r="J2808" s="144"/>
      <c r="K2808" s="144"/>
      <c r="L2808" s="144"/>
      <c r="M2808" s="144"/>
      <c r="N2808" s="144"/>
      <c r="O2808" s="144"/>
      <c r="P2808" s="144"/>
      <c r="Q2808" s="144"/>
      <c r="R2808" s="144"/>
      <c r="S2808" s="144"/>
    </row>
    <row r="2809" spans="1:19" x14ac:dyDescent="0.3">
      <c r="A2809" s="144"/>
      <c r="B2809" s="144"/>
      <c r="C2809" s="144"/>
      <c r="D2809" s="144"/>
      <c r="E2809" s="144"/>
      <c r="F2809" s="144"/>
      <c r="G2809" s="144"/>
      <c r="H2809" s="144"/>
      <c r="I2809" s="144"/>
      <c r="J2809" s="144"/>
      <c r="K2809" s="144"/>
      <c r="L2809" s="144"/>
      <c r="M2809" s="144"/>
      <c r="N2809" s="144"/>
      <c r="O2809" s="144"/>
      <c r="P2809" s="144"/>
      <c r="Q2809" s="144"/>
      <c r="R2809" s="144"/>
      <c r="S2809" s="144"/>
    </row>
    <row r="2810" spans="1:19" x14ac:dyDescent="0.3">
      <c r="A2810" s="144"/>
      <c r="B2810" s="144"/>
      <c r="C2810" s="144"/>
      <c r="D2810" s="144"/>
      <c r="E2810" s="144"/>
      <c r="F2810" s="144"/>
      <c r="G2810" s="144"/>
      <c r="H2810" s="144"/>
      <c r="I2810" s="144"/>
      <c r="J2810" s="144"/>
      <c r="K2810" s="144"/>
      <c r="L2810" s="144"/>
      <c r="M2810" s="144"/>
      <c r="N2810" s="144"/>
      <c r="O2810" s="144"/>
      <c r="P2810" s="144"/>
      <c r="Q2810" s="144"/>
      <c r="R2810" s="144"/>
      <c r="S2810" s="144"/>
    </row>
    <row r="2811" spans="1:19" x14ac:dyDescent="0.3">
      <c r="A2811" s="144"/>
      <c r="B2811" s="144"/>
      <c r="C2811" s="144"/>
      <c r="D2811" s="144"/>
      <c r="E2811" s="144"/>
      <c r="F2811" s="144"/>
      <c r="G2811" s="144"/>
      <c r="H2811" s="144"/>
      <c r="I2811" s="144"/>
      <c r="J2811" s="144"/>
      <c r="K2811" s="144"/>
      <c r="L2811" s="144"/>
      <c r="M2811" s="144"/>
      <c r="N2811" s="144"/>
      <c r="O2811" s="144"/>
      <c r="P2811" s="144"/>
      <c r="Q2811" s="144"/>
      <c r="R2811" s="144"/>
      <c r="S2811" s="144"/>
    </row>
    <row r="2812" spans="1:19" x14ac:dyDescent="0.3">
      <c r="A2812" s="144"/>
      <c r="B2812" s="144"/>
      <c r="C2812" s="144"/>
      <c r="D2812" s="144"/>
      <c r="E2812" s="144"/>
      <c r="F2812" s="144"/>
      <c r="G2812" s="144"/>
      <c r="H2812" s="144"/>
      <c r="I2812" s="144"/>
      <c r="J2812" s="144"/>
      <c r="K2812" s="144"/>
      <c r="L2812" s="144"/>
      <c r="M2812" s="144"/>
      <c r="N2812" s="144"/>
      <c r="O2812" s="144"/>
      <c r="P2812" s="144"/>
      <c r="Q2812" s="144"/>
      <c r="R2812" s="144"/>
      <c r="S2812" s="144"/>
    </row>
    <row r="2813" spans="1:19" x14ac:dyDescent="0.3">
      <c r="A2813" s="144"/>
      <c r="B2813" s="144"/>
      <c r="C2813" s="144"/>
      <c r="D2813" s="144"/>
      <c r="E2813" s="144"/>
      <c r="F2813" s="144"/>
      <c r="G2813" s="144"/>
      <c r="H2813" s="144"/>
      <c r="I2813" s="144"/>
      <c r="J2813" s="144"/>
      <c r="K2813" s="144"/>
      <c r="L2813" s="144"/>
      <c r="M2813" s="144"/>
      <c r="N2813" s="144"/>
      <c r="O2813" s="144"/>
      <c r="P2813" s="144"/>
      <c r="Q2813" s="144"/>
      <c r="R2813" s="144"/>
      <c r="S2813" s="144"/>
    </row>
    <row r="2814" spans="1:19" x14ac:dyDescent="0.3">
      <c r="A2814" s="144"/>
      <c r="B2814" s="144"/>
      <c r="C2814" s="144"/>
      <c r="D2814" s="144"/>
      <c r="E2814" s="144"/>
      <c r="F2814" s="144"/>
      <c r="G2814" s="144"/>
      <c r="H2814" s="144"/>
      <c r="I2814" s="144"/>
      <c r="J2814" s="144"/>
      <c r="K2814" s="144"/>
      <c r="L2814" s="144"/>
      <c r="M2814" s="144"/>
      <c r="N2814" s="144"/>
      <c r="O2814" s="144"/>
      <c r="P2814" s="144"/>
      <c r="Q2814" s="144"/>
      <c r="R2814" s="144"/>
      <c r="S2814" s="144"/>
    </row>
    <row r="2815" spans="1:19" x14ac:dyDescent="0.3">
      <c r="A2815" s="144"/>
      <c r="B2815" s="144"/>
      <c r="C2815" s="144"/>
      <c r="D2815" s="144"/>
      <c r="E2815" s="144"/>
      <c r="F2815" s="144"/>
      <c r="G2815" s="144"/>
      <c r="H2815" s="144"/>
      <c r="I2815" s="144"/>
      <c r="J2815" s="144"/>
      <c r="K2815" s="144"/>
      <c r="L2815" s="144"/>
      <c r="M2815" s="144"/>
      <c r="N2815" s="144"/>
      <c r="O2815" s="144"/>
      <c r="P2815" s="144"/>
      <c r="Q2815" s="144"/>
      <c r="R2815" s="144"/>
      <c r="S2815" s="144"/>
    </row>
    <row r="2816" spans="1:19" x14ac:dyDescent="0.3">
      <c r="A2816" s="144"/>
      <c r="B2816" s="144"/>
      <c r="C2816" s="144"/>
      <c r="D2816" s="144"/>
      <c r="E2816" s="144"/>
      <c r="F2816" s="144"/>
      <c r="G2816" s="144"/>
      <c r="H2816" s="144"/>
      <c r="I2816" s="144"/>
      <c r="J2816" s="144"/>
      <c r="K2816" s="144"/>
      <c r="L2816" s="144"/>
      <c r="M2816" s="144"/>
      <c r="N2816" s="144"/>
      <c r="O2816" s="144"/>
      <c r="P2816" s="144"/>
      <c r="Q2816" s="144"/>
      <c r="R2816" s="144"/>
      <c r="S2816" s="144"/>
    </row>
    <row r="2817" spans="1:19" x14ac:dyDescent="0.3">
      <c r="A2817" s="144"/>
      <c r="B2817" s="144"/>
      <c r="C2817" s="144"/>
      <c r="D2817" s="144"/>
      <c r="E2817" s="144"/>
      <c r="F2817" s="144"/>
      <c r="G2817" s="144"/>
      <c r="H2817" s="144"/>
      <c r="I2817" s="144"/>
      <c r="J2817" s="144"/>
      <c r="K2817" s="144"/>
      <c r="L2817" s="144"/>
      <c r="M2817" s="144"/>
      <c r="N2817" s="144"/>
      <c r="O2817" s="144"/>
      <c r="P2817" s="144"/>
      <c r="Q2817" s="144"/>
      <c r="R2817" s="144"/>
      <c r="S2817" s="144"/>
    </row>
    <row r="2818" spans="1:19" x14ac:dyDescent="0.3">
      <c r="A2818" s="144"/>
      <c r="B2818" s="144"/>
      <c r="C2818" s="144"/>
      <c r="D2818" s="144"/>
      <c r="E2818" s="144"/>
      <c r="F2818" s="144"/>
      <c r="G2818" s="144"/>
      <c r="H2818" s="144"/>
      <c r="I2818" s="144"/>
      <c r="J2818" s="144"/>
      <c r="K2818" s="144"/>
      <c r="L2818" s="144"/>
      <c r="M2818" s="144"/>
      <c r="N2818" s="144"/>
      <c r="O2818" s="144"/>
      <c r="P2818" s="144"/>
      <c r="Q2818" s="144"/>
      <c r="R2818" s="144"/>
      <c r="S2818" s="144"/>
    </row>
    <row r="2819" spans="1:19" x14ac:dyDescent="0.3">
      <c r="A2819" s="144"/>
      <c r="B2819" s="144"/>
      <c r="C2819" s="144"/>
      <c r="D2819" s="144"/>
      <c r="E2819" s="144"/>
      <c r="F2819" s="144"/>
      <c r="G2819" s="144"/>
      <c r="H2819" s="144"/>
      <c r="I2819" s="144"/>
      <c r="J2819" s="144"/>
      <c r="K2819" s="144"/>
      <c r="L2819" s="144"/>
      <c r="M2819" s="144"/>
      <c r="N2819" s="144"/>
      <c r="O2819" s="144"/>
      <c r="P2819" s="144"/>
      <c r="Q2819" s="144"/>
      <c r="R2819" s="144"/>
      <c r="S2819" s="144"/>
    </row>
    <row r="2820" spans="1:19" x14ac:dyDescent="0.3">
      <c r="A2820" s="144"/>
      <c r="B2820" s="144"/>
      <c r="C2820" s="144"/>
      <c r="D2820" s="144"/>
      <c r="E2820" s="144"/>
      <c r="F2820" s="144"/>
      <c r="G2820" s="144"/>
      <c r="H2820" s="144"/>
      <c r="I2820" s="144"/>
      <c r="J2820" s="144"/>
      <c r="K2820" s="144"/>
      <c r="L2820" s="144"/>
      <c r="M2820" s="144"/>
      <c r="N2820" s="144"/>
      <c r="O2820" s="144"/>
      <c r="P2820" s="144"/>
      <c r="Q2820" s="144"/>
      <c r="R2820" s="144"/>
      <c r="S2820" s="144"/>
    </row>
    <row r="2821" spans="1:19" x14ac:dyDescent="0.3">
      <c r="A2821" s="144"/>
      <c r="B2821" s="144"/>
      <c r="C2821" s="144"/>
      <c r="D2821" s="144"/>
      <c r="E2821" s="144"/>
      <c r="F2821" s="144"/>
      <c r="G2821" s="144"/>
      <c r="H2821" s="144"/>
      <c r="I2821" s="144"/>
      <c r="J2821" s="144"/>
      <c r="K2821" s="144"/>
      <c r="L2821" s="144"/>
      <c r="M2821" s="144"/>
      <c r="N2821" s="144"/>
      <c r="O2821" s="144"/>
      <c r="P2821" s="144"/>
      <c r="Q2821" s="144"/>
      <c r="R2821" s="144"/>
      <c r="S2821" s="144"/>
    </row>
    <row r="2822" spans="1:19" x14ac:dyDescent="0.3">
      <c r="A2822" s="144"/>
      <c r="B2822" s="144"/>
      <c r="C2822" s="144"/>
      <c r="D2822" s="144"/>
      <c r="E2822" s="144"/>
      <c r="F2822" s="144"/>
      <c r="G2822" s="144"/>
      <c r="H2822" s="144"/>
      <c r="I2822" s="144"/>
      <c r="J2822" s="144"/>
      <c r="K2822" s="144"/>
      <c r="L2822" s="144"/>
      <c r="M2822" s="144"/>
      <c r="N2822" s="144"/>
      <c r="O2822" s="144"/>
      <c r="P2822" s="144"/>
      <c r="Q2822" s="144"/>
      <c r="R2822" s="144"/>
      <c r="S2822" s="144"/>
    </row>
    <row r="2823" spans="1:19" x14ac:dyDescent="0.3">
      <c r="A2823" s="144"/>
      <c r="B2823" s="144"/>
      <c r="C2823" s="144"/>
      <c r="D2823" s="144"/>
      <c r="E2823" s="144"/>
      <c r="F2823" s="144"/>
      <c r="G2823" s="144"/>
      <c r="H2823" s="144"/>
      <c r="I2823" s="144"/>
      <c r="J2823" s="144"/>
      <c r="K2823" s="144"/>
      <c r="L2823" s="144"/>
      <c r="M2823" s="144"/>
      <c r="N2823" s="144"/>
      <c r="O2823" s="144"/>
      <c r="P2823" s="144"/>
      <c r="Q2823" s="144"/>
      <c r="R2823" s="144"/>
      <c r="S2823" s="144"/>
    </row>
    <row r="2824" spans="1:19" x14ac:dyDescent="0.3">
      <c r="A2824" s="144"/>
      <c r="B2824" s="144"/>
      <c r="C2824" s="144"/>
      <c r="D2824" s="144"/>
      <c r="E2824" s="144"/>
      <c r="F2824" s="144"/>
      <c r="G2824" s="144"/>
      <c r="H2824" s="144"/>
      <c r="I2824" s="144"/>
      <c r="J2824" s="144"/>
      <c r="K2824" s="144"/>
      <c r="L2824" s="144"/>
      <c r="M2824" s="144"/>
      <c r="N2824" s="144"/>
      <c r="O2824" s="144"/>
      <c r="P2824" s="144"/>
      <c r="Q2824" s="144"/>
      <c r="R2824" s="144"/>
      <c r="S2824" s="144"/>
    </row>
    <row r="2825" spans="1:19" x14ac:dyDescent="0.3">
      <c r="A2825" s="144"/>
      <c r="B2825" s="144"/>
      <c r="C2825" s="144"/>
      <c r="D2825" s="144"/>
      <c r="E2825" s="144"/>
      <c r="F2825" s="144"/>
      <c r="G2825" s="144"/>
      <c r="H2825" s="144"/>
      <c r="I2825" s="144"/>
      <c r="J2825" s="144"/>
      <c r="K2825" s="144"/>
      <c r="L2825" s="144"/>
      <c r="M2825" s="144"/>
      <c r="N2825" s="144"/>
      <c r="O2825" s="144"/>
      <c r="P2825" s="144"/>
      <c r="Q2825" s="144"/>
      <c r="R2825" s="144"/>
      <c r="S2825" s="144"/>
    </row>
    <row r="2826" spans="1:19" x14ac:dyDescent="0.3">
      <c r="A2826" s="144"/>
      <c r="B2826" s="144"/>
      <c r="C2826" s="144"/>
      <c r="D2826" s="144"/>
      <c r="E2826" s="144"/>
      <c r="F2826" s="144"/>
      <c r="G2826" s="144"/>
      <c r="H2826" s="144"/>
      <c r="I2826" s="144"/>
      <c r="J2826" s="144"/>
      <c r="K2826" s="144"/>
      <c r="L2826" s="144"/>
      <c r="M2826" s="144"/>
      <c r="N2826" s="144"/>
      <c r="O2826" s="144"/>
      <c r="P2826" s="144"/>
      <c r="Q2826" s="144"/>
      <c r="R2826" s="144"/>
      <c r="S2826" s="144"/>
    </row>
    <row r="2827" spans="1:19" x14ac:dyDescent="0.3">
      <c r="A2827" s="144"/>
      <c r="B2827" s="144"/>
      <c r="C2827" s="144"/>
      <c r="D2827" s="144"/>
      <c r="E2827" s="144"/>
      <c r="F2827" s="144"/>
      <c r="G2827" s="144"/>
      <c r="H2827" s="144"/>
      <c r="I2827" s="144"/>
      <c r="J2827" s="144"/>
      <c r="K2827" s="144"/>
      <c r="L2827" s="144"/>
      <c r="M2827" s="144"/>
      <c r="N2827" s="144"/>
      <c r="O2827" s="144"/>
      <c r="P2827" s="144"/>
      <c r="Q2827" s="144"/>
      <c r="R2827" s="144"/>
      <c r="S2827" s="144"/>
    </row>
    <row r="2828" spans="1:19" x14ac:dyDescent="0.3">
      <c r="A2828" s="144"/>
      <c r="B2828" s="144"/>
      <c r="C2828" s="144"/>
      <c r="D2828" s="144"/>
      <c r="E2828" s="144"/>
      <c r="F2828" s="144"/>
      <c r="G2828" s="144"/>
      <c r="H2828" s="144"/>
      <c r="I2828" s="144"/>
      <c r="J2828" s="144"/>
      <c r="K2828" s="144"/>
      <c r="L2828" s="144"/>
      <c r="M2828" s="144"/>
      <c r="N2828" s="144"/>
      <c r="O2828" s="144"/>
      <c r="P2828" s="144"/>
      <c r="Q2828" s="144"/>
      <c r="R2828" s="144"/>
      <c r="S2828" s="144"/>
    </row>
    <row r="2829" spans="1:19" x14ac:dyDescent="0.3">
      <c r="A2829" s="144"/>
      <c r="B2829" s="144"/>
      <c r="C2829" s="144"/>
      <c r="D2829" s="144"/>
      <c r="E2829" s="144"/>
      <c r="F2829" s="144"/>
      <c r="G2829" s="144"/>
      <c r="H2829" s="144"/>
      <c r="I2829" s="144"/>
      <c r="J2829" s="144"/>
      <c r="K2829" s="144"/>
      <c r="L2829" s="144"/>
      <c r="M2829" s="144"/>
      <c r="N2829" s="144"/>
      <c r="O2829" s="144"/>
      <c r="P2829" s="144"/>
      <c r="Q2829" s="144"/>
      <c r="R2829" s="144"/>
      <c r="S2829" s="144"/>
    </row>
    <row r="2830" spans="1:19" x14ac:dyDescent="0.3">
      <c r="A2830" s="144"/>
      <c r="B2830" s="144"/>
      <c r="C2830" s="144"/>
      <c r="D2830" s="144"/>
      <c r="E2830" s="144"/>
      <c r="F2830" s="144"/>
      <c r="G2830" s="144"/>
      <c r="H2830" s="144"/>
      <c r="I2830" s="144"/>
      <c r="J2830" s="144"/>
      <c r="K2830" s="144"/>
      <c r="L2830" s="144"/>
      <c r="M2830" s="144"/>
      <c r="N2830" s="144"/>
      <c r="O2830" s="144"/>
      <c r="P2830" s="144"/>
      <c r="Q2830" s="144"/>
      <c r="R2830" s="144"/>
      <c r="S2830" s="144"/>
    </row>
    <row r="2831" spans="1:19" x14ac:dyDescent="0.3">
      <c r="A2831" s="144"/>
      <c r="B2831" s="144"/>
      <c r="C2831" s="144"/>
      <c r="D2831" s="144"/>
      <c r="E2831" s="144"/>
      <c r="F2831" s="144"/>
      <c r="G2831" s="144"/>
      <c r="H2831" s="144"/>
      <c r="I2831" s="144"/>
      <c r="J2831" s="144"/>
      <c r="K2831" s="144"/>
      <c r="L2831" s="144"/>
      <c r="M2831" s="144"/>
      <c r="N2831" s="144"/>
      <c r="O2831" s="144"/>
      <c r="P2831" s="144"/>
      <c r="Q2831" s="144"/>
      <c r="R2831" s="144"/>
      <c r="S2831" s="144"/>
    </row>
    <row r="2832" spans="1:19" x14ac:dyDescent="0.3">
      <c r="A2832" s="144"/>
      <c r="B2832" s="144"/>
      <c r="C2832" s="144"/>
      <c r="D2832" s="144"/>
      <c r="E2832" s="144"/>
      <c r="F2832" s="144"/>
      <c r="G2832" s="144"/>
      <c r="H2832" s="144"/>
      <c r="I2832" s="144"/>
      <c r="J2832" s="144"/>
      <c r="K2832" s="144"/>
      <c r="L2832" s="144"/>
      <c r="M2832" s="144"/>
      <c r="N2832" s="144"/>
      <c r="O2832" s="144"/>
      <c r="P2832" s="144"/>
      <c r="Q2832" s="144"/>
      <c r="R2832" s="144"/>
      <c r="S2832" s="144"/>
    </row>
    <row r="2833" spans="1:19" x14ac:dyDescent="0.3">
      <c r="A2833" s="144"/>
      <c r="B2833" s="144"/>
      <c r="C2833" s="144"/>
      <c r="D2833" s="144"/>
      <c r="E2833" s="144"/>
      <c r="F2833" s="144"/>
      <c r="G2833" s="144"/>
      <c r="H2833" s="144"/>
      <c r="I2833" s="144"/>
      <c r="J2833" s="144"/>
      <c r="K2833" s="144"/>
      <c r="L2833" s="144"/>
      <c r="M2833" s="144"/>
      <c r="N2833" s="144"/>
      <c r="O2833" s="144"/>
      <c r="P2833" s="144"/>
      <c r="Q2833" s="144"/>
      <c r="R2833" s="144"/>
      <c r="S2833" s="144"/>
    </row>
    <row r="2834" spans="1:19" x14ac:dyDescent="0.3">
      <c r="A2834" s="144"/>
      <c r="B2834" s="144"/>
      <c r="C2834" s="144"/>
      <c r="D2834" s="144"/>
      <c r="E2834" s="144"/>
      <c r="F2834" s="144"/>
      <c r="G2834" s="144"/>
      <c r="H2834" s="144"/>
      <c r="I2834" s="144"/>
      <c r="J2834" s="144"/>
      <c r="K2834" s="144"/>
      <c r="L2834" s="144"/>
      <c r="M2834" s="144"/>
      <c r="N2834" s="144"/>
      <c r="O2834" s="144"/>
      <c r="P2834" s="144"/>
      <c r="Q2834" s="144"/>
      <c r="R2834" s="144"/>
      <c r="S2834" s="144"/>
    </row>
    <row r="2835" spans="1:19" x14ac:dyDescent="0.3">
      <c r="A2835" s="144"/>
      <c r="B2835" s="144"/>
      <c r="C2835" s="144"/>
      <c r="D2835" s="144"/>
      <c r="E2835" s="144"/>
      <c r="F2835" s="144"/>
      <c r="G2835" s="144"/>
      <c r="H2835" s="144"/>
      <c r="I2835" s="144"/>
      <c r="J2835" s="144"/>
      <c r="K2835" s="144"/>
      <c r="L2835" s="144"/>
      <c r="M2835" s="144"/>
      <c r="N2835" s="144"/>
      <c r="O2835" s="144"/>
      <c r="P2835" s="144"/>
      <c r="Q2835" s="144"/>
      <c r="R2835" s="144"/>
      <c r="S2835" s="144"/>
    </row>
    <row r="2836" spans="1:19" x14ac:dyDescent="0.3">
      <c r="A2836" s="144"/>
      <c r="B2836" s="144"/>
      <c r="C2836" s="144"/>
      <c r="D2836" s="144"/>
      <c r="E2836" s="144"/>
      <c r="F2836" s="144"/>
      <c r="G2836" s="144"/>
      <c r="H2836" s="144"/>
      <c r="I2836" s="144"/>
      <c r="J2836" s="144"/>
      <c r="K2836" s="144"/>
      <c r="L2836" s="144"/>
      <c r="M2836" s="144"/>
      <c r="N2836" s="144"/>
      <c r="O2836" s="144"/>
      <c r="P2836" s="144"/>
      <c r="Q2836" s="144"/>
      <c r="R2836" s="144"/>
      <c r="S2836" s="144"/>
    </row>
    <row r="2837" spans="1:19" x14ac:dyDescent="0.3">
      <c r="A2837" s="144"/>
      <c r="B2837" s="144"/>
      <c r="C2837" s="144"/>
      <c r="D2837" s="144"/>
      <c r="E2837" s="144"/>
      <c r="F2837" s="144"/>
      <c r="G2837" s="144"/>
      <c r="H2837" s="144"/>
      <c r="I2837" s="144"/>
      <c r="J2837" s="144"/>
      <c r="K2837" s="144"/>
      <c r="L2837" s="144"/>
      <c r="M2837" s="144"/>
      <c r="N2837" s="144"/>
      <c r="O2837" s="144"/>
      <c r="P2837" s="144"/>
      <c r="Q2837" s="144"/>
      <c r="R2837" s="144"/>
      <c r="S2837" s="144"/>
    </row>
    <row r="2838" spans="1:19" x14ac:dyDescent="0.3">
      <c r="A2838" s="144"/>
      <c r="B2838" s="144"/>
      <c r="C2838" s="144"/>
      <c r="D2838" s="144"/>
      <c r="E2838" s="144"/>
      <c r="F2838" s="144"/>
      <c r="G2838" s="144"/>
      <c r="H2838" s="144"/>
      <c r="I2838" s="144"/>
      <c r="J2838" s="144"/>
      <c r="K2838" s="144"/>
      <c r="L2838" s="144"/>
      <c r="M2838" s="144"/>
      <c r="N2838" s="144"/>
      <c r="O2838" s="144"/>
      <c r="P2838" s="144"/>
      <c r="Q2838" s="144"/>
      <c r="R2838" s="144"/>
      <c r="S2838" s="144"/>
    </row>
    <row r="2839" spans="1:19" x14ac:dyDescent="0.3">
      <c r="A2839" s="144"/>
      <c r="B2839" s="144"/>
      <c r="C2839" s="144"/>
      <c r="D2839" s="144"/>
      <c r="E2839" s="144"/>
      <c r="F2839" s="144"/>
      <c r="G2839" s="144"/>
      <c r="H2839" s="144"/>
      <c r="I2839" s="144"/>
      <c r="J2839" s="144"/>
      <c r="K2839" s="144"/>
      <c r="L2839" s="144"/>
      <c r="M2839" s="144"/>
      <c r="N2839" s="144"/>
      <c r="O2839" s="144"/>
      <c r="P2839" s="144"/>
      <c r="Q2839" s="144"/>
      <c r="R2839" s="144"/>
      <c r="S2839" s="144"/>
    </row>
    <row r="2840" spans="1:19" x14ac:dyDescent="0.3">
      <c r="A2840" s="144"/>
      <c r="B2840" s="144"/>
      <c r="C2840" s="144"/>
      <c r="D2840" s="144"/>
      <c r="E2840" s="144"/>
      <c r="F2840" s="144"/>
      <c r="G2840" s="144"/>
      <c r="H2840" s="144"/>
      <c r="I2840" s="144"/>
      <c r="J2840" s="144"/>
      <c r="K2840" s="144"/>
      <c r="L2840" s="144"/>
      <c r="M2840" s="144"/>
      <c r="N2840" s="144"/>
      <c r="O2840" s="144"/>
      <c r="P2840" s="144"/>
      <c r="Q2840" s="144"/>
      <c r="R2840" s="144"/>
      <c r="S2840" s="144"/>
    </row>
    <row r="2841" spans="1:19" x14ac:dyDescent="0.3">
      <c r="A2841" s="144"/>
      <c r="B2841" s="144"/>
      <c r="C2841" s="144"/>
      <c r="D2841" s="144"/>
      <c r="E2841" s="144"/>
      <c r="F2841" s="144"/>
      <c r="G2841" s="144"/>
      <c r="H2841" s="144"/>
      <c r="I2841" s="144"/>
      <c r="J2841" s="144"/>
      <c r="K2841" s="144"/>
      <c r="L2841" s="144"/>
      <c r="M2841" s="144"/>
      <c r="N2841" s="144"/>
      <c r="O2841" s="144"/>
      <c r="P2841" s="144"/>
      <c r="Q2841" s="144"/>
      <c r="R2841" s="144"/>
      <c r="S2841" s="144"/>
    </row>
    <row r="2842" spans="1:19" x14ac:dyDescent="0.3">
      <c r="A2842" s="144"/>
      <c r="B2842" s="144"/>
      <c r="C2842" s="144"/>
      <c r="D2842" s="144"/>
      <c r="E2842" s="144"/>
      <c r="F2842" s="144"/>
      <c r="G2842" s="144"/>
      <c r="H2842" s="144"/>
      <c r="I2842" s="144"/>
      <c r="J2842" s="144"/>
      <c r="K2842" s="144"/>
      <c r="L2842" s="144"/>
      <c r="M2842" s="144"/>
      <c r="N2842" s="144"/>
      <c r="O2842" s="144"/>
      <c r="P2842" s="144"/>
      <c r="Q2842" s="144"/>
      <c r="R2842" s="144"/>
      <c r="S2842" s="144"/>
    </row>
    <row r="2843" spans="1:19" x14ac:dyDescent="0.3">
      <c r="A2843" s="144"/>
      <c r="B2843" s="144"/>
      <c r="C2843" s="144"/>
      <c r="D2843" s="144"/>
      <c r="E2843" s="144"/>
      <c r="F2843" s="144"/>
      <c r="G2843" s="144"/>
      <c r="H2843" s="144"/>
      <c r="I2843" s="144"/>
      <c r="J2843" s="144"/>
      <c r="K2843" s="144"/>
      <c r="L2843" s="144"/>
      <c r="M2843" s="144"/>
      <c r="N2843" s="144"/>
      <c r="O2843" s="144"/>
      <c r="P2843" s="144"/>
      <c r="Q2843" s="144"/>
      <c r="R2843" s="144"/>
      <c r="S2843" s="144"/>
    </row>
    <row r="2844" spans="1:19" x14ac:dyDescent="0.3">
      <c r="A2844" s="144"/>
      <c r="B2844" s="144"/>
      <c r="C2844" s="144"/>
      <c r="D2844" s="144"/>
      <c r="E2844" s="144"/>
      <c r="F2844" s="144"/>
      <c r="G2844" s="144"/>
      <c r="H2844" s="144"/>
      <c r="I2844" s="144"/>
      <c r="J2844" s="144"/>
      <c r="K2844" s="144"/>
      <c r="L2844" s="144"/>
      <c r="M2844" s="144"/>
      <c r="N2844" s="144"/>
      <c r="O2844" s="144"/>
      <c r="P2844" s="144"/>
      <c r="Q2844" s="144"/>
      <c r="R2844" s="144"/>
      <c r="S2844" s="144"/>
    </row>
    <row r="2845" spans="1:19" x14ac:dyDescent="0.3">
      <c r="A2845" s="144"/>
      <c r="B2845" s="144"/>
      <c r="C2845" s="144"/>
      <c r="D2845" s="144"/>
      <c r="E2845" s="144"/>
      <c r="F2845" s="144"/>
      <c r="G2845" s="144"/>
      <c r="H2845" s="144"/>
      <c r="I2845" s="144"/>
      <c r="J2845" s="144"/>
      <c r="K2845" s="144"/>
      <c r="L2845" s="144"/>
      <c r="M2845" s="144"/>
      <c r="N2845" s="144"/>
      <c r="O2845" s="144"/>
      <c r="P2845" s="144"/>
      <c r="Q2845" s="144"/>
      <c r="R2845" s="144"/>
      <c r="S2845" s="144"/>
    </row>
    <row r="2846" spans="1:19" x14ac:dyDescent="0.3">
      <c r="A2846" s="144"/>
      <c r="B2846" s="144"/>
      <c r="C2846" s="144"/>
      <c r="D2846" s="144"/>
      <c r="E2846" s="144"/>
      <c r="F2846" s="144"/>
      <c r="G2846" s="144"/>
      <c r="H2846" s="144"/>
      <c r="I2846" s="144"/>
      <c r="J2846" s="144"/>
      <c r="K2846" s="144"/>
      <c r="L2846" s="144"/>
      <c r="M2846" s="144"/>
      <c r="N2846" s="144"/>
      <c r="O2846" s="144"/>
      <c r="P2846" s="144"/>
      <c r="Q2846" s="144"/>
      <c r="R2846" s="144"/>
      <c r="S2846" s="144"/>
    </row>
    <row r="2847" spans="1:19" x14ac:dyDescent="0.3">
      <c r="A2847" s="144"/>
      <c r="B2847" s="144"/>
      <c r="C2847" s="144"/>
      <c r="D2847" s="144"/>
      <c r="E2847" s="144"/>
      <c r="F2847" s="144"/>
      <c r="G2847" s="144"/>
      <c r="H2847" s="144"/>
      <c r="I2847" s="144"/>
      <c r="J2847" s="144"/>
      <c r="K2847" s="144"/>
      <c r="L2847" s="144"/>
      <c r="M2847" s="144"/>
      <c r="N2847" s="144"/>
      <c r="O2847" s="144"/>
      <c r="P2847" s="144"/>
      <c r="Q2847" s="144"/>
      <c r="R2847" s="144"/>
      <c r="S2847" s="144"/>
    </row>
    <row r="2848" spans="1:19" x14ac:dyDescent="0.3">
      <c r="A2848" s="144"/>
      <c r="B2848" s="144"/>
      <c r="C2848" s="144"/>
      <c r="D2848" s="144"/>
      <c r="E2848" s="144"/>
      <c r="F2848" s="144"/>
      <c r="G2848" s="144"/>
      <c r="H2848" s="144"/>
      <c r="I2848" s="144"/>
      <c r="J2848" s="144"/>
      <c r="K2848" s="144"/>
      <c r="L2848" s="144"/>
      <c r="M2848" s="144"/>
      <c r="N2848" s="144"/>
      <c r="O2848" s="144"/>
      <c r="P2848" s="144"/>
      <c r="Q2848" s="144"/>
      <c r="R2848" s="144"/>
      <c r="S2848" s="144"/>
    </row>
    <row r="2849" spans="1:19" x14ac:dyDescent="0.3">
      <c r="A2849" s="144"/>
      <c r="B2849" s="144"/>
      <c r="C2849" s="144"/>
      <c r="D2849" s="144"/>
      <c r="E2849" s="144"/>
      <c r="F2849" s="144"/>
      <c r="G2849" s="144"/>
      <c r="H2849" s="144"/>
      <c r="I2849" s="144"/>
      <c r="J2849" s="144"/>
      <c r="K2849" s="144"/>
      <c r="L2849" s="144"/>
      <c r="M2849" s="144"/>
      <c r="N2849" s="144"/>
      <c r="O2849" s="144"/>
      <c r="P2849" s="144"/>
      <c r="Q2849" s="144"/>
      <c r="R2849" s="144"/>
      <c r="S2849" s="144"/>
    </row>
    <row r="2850" spans="1:19" x14ac:dyDescent="0.3">
      <c r="A2850" s="144"/>
      <c r="B2850" s="144"/>
      <c r="C2850" s="144"/>
      <c r="D2850" s="144"/>
      <c r="E2850" s="144"/>
      <c r="F2850" s="144"/>
      <c r="G2850" s="144"/>
      <c r="H2850" s="144"/>
      <c r="I2850" s="144"/>
      <c r="J2850" s="144"/>
      <c r="K2850" s="144"/>
      <c r="L2850" s="144"/>
      <c r="M2850" s="144"/>
      <c r="N2850" s="144"/>
      <c r="O2850" s="144"/>
      <c r="P2850" s="144"/>
      <c r="Q2850" s="144"/>
      <c r="R2850" s="144"/>
      <c r="S2850" s="144"/>
    </row>
    <row r="2851" spans="1:19" x14ac:dyDescent="0.3">
      <c r="A2851" s="144"/>
      <c r="B2851" s="144"/>
      <c r="C2851" s="144"/>
      <c r="D2851" s="144"/>
      <c r="E2851" s="144"/>
      <c r="F2851" s="144"/>
      <c r="G2851" s="144"/>
      <c r="H2851" s="144"/>
      <c r="I2851" s="144"/>
      <c r="J2851" s="144"/>
      <c r="K2851" s="144"/>
      <c r="L2851" s="144"/>
      <c r="M2851" s="144"/>
      <c r="N2851" s="144"/>
      <c r="O2851" s="144"/>
      <c r="P2851" s="144"/>
      <c r="Q2851" s="144"/>
      <c r="R2851" s="144"/>
      <c r="S2851" s="144"/>
    </row>
    <row r="2852" spans="1:19" x14ac:dyDescent="0.3">
      <c r="A2852" s="144"/>
      <c r="B2852" s="144"/>
      <c r="C2852" s="144"/>
      <c r="D2852" s="144"/>
      <c r="E2852" s="144"/>
      <c r="F2852" s="144"/>
      <c r="G2852" s="144"/>
      <c r="H2852" s="144"/>
      <c r="I2852" s="144"/>
      <c r="J2852" s="144"/>
      <c r="K2852" s="144"/>
      <c r="L2852" s="144"/>
      <c r="M2852" s="144"/>
      <c r="N2852" s="144"/>
      <c r="O2852" s="144"/>
      <c r="P2852" s="144"/>
      <c r="Q2852" s="144"/>
      <c r="R2852" s="144"/>
      <c r="S2852" s="144"/>
    </row>
    <row r="2853" spans="1:19" x14ac:dyDescent="0.3">
      <c r="A2853" s="144"/>
      <c r="B2853" s="144"/>
      <c r="C2853" s="144"/>
      <c r="D2853" s="144"/>
      <c r="E2853" s="144"/>
      <c r="F2853" s="144"/>
      <c r="G2853" s="144"/>
      <c r="H2853" s="144"/>
      <c r="I2853" s="144"/>
      <c r="J2853" s="144"/>
      <c r="K2853" s="144"/>
      <c r="L2853" s="144"/>
      <c r="M2853" s="144"/>
      <c r="N2853" s="144"/>
      <c r="O2853" s="144"/>
      <c r="P2853" s="144"/>
      <c r="Q2853" s="144"/>
      <c r="R2853" s="144"/>
      <c r="S2853" s="144"/>
    </row>
    <row r="2854" spans="1:19" x14ac:dyDescent="0.3">
      <c r="A2854" s="144"/>
      <c r="B2854" s="144"/>
      <c r="C2854" s="144"/>
      <c r="D2854" s="144"/>
      <c r="E2854" s="144"/>
      <c r="F2854" s="144"/>
      <c r="G2854" s="144"/>
      <c r="H2854" s="144"/>
      <c r="I2854" s="144"/>
      <c r="J2854" s="144"/>
      <c r="K2854" s="144"/>
      <c r="L2854" s="144"/>
      <c r="M2854" s="144"/>
      <c r="N2854" s="144"/>
      <c r="O2854" s="144"/>
      <c r="P2854" s="144"/>
      <c r="Q2854" s="144"/>
      <c r="R2854" s="144"/>
      <c r="S2854" s="144"/>
    </row>
    <row r="2855" spans="1:19" x14ac:dyDescent="0.3">
      <c r="A2855" s="144"/>
      <c r="B2855" s="144"/>
      <c r="C2855" s="144"/>
      <c r="D2855" s="144"/>
      <c r="E2855" s="144"/>
      <c r="F2855" s="144"/>
      <c r="G2855" s="144"/>
      <c r="H2855" s="144"/>
      <c r="I2855" s="144"/>
      <c r="J2855" s="144"/>
      <c r="K2855" s="144"/>
      <c r="L2855" s="144"/>
      <c r="M2855" s="144"/>
      <c r="N2855" s="144"/>
      <c r="O2855" s="144"/>
      <c r="P2855" s="144"/>
      <c r="Q2855" s="144"/>
      <c r="R2855" s="144"/>
      <c r="S2855" s="144"/>
    </row>
    <row r="2856" spans="1:19" x14ac:dyDescent="0.3">
      <c r="A2856" s="144"/>
      <c r="B2856" s="144"/>
      <c r="C2856" s="144"/>
      <c r="D2856" s="144"/>
      <c r="E2856" s="144"/>
      <c r="F2856" s="144"/>
      <c r="G2856" s="144"/>
      <c r="H2856" s="144"/>
      <c r="I2856" s="144"/>
      <c r="J2856" s="144"/>
      <c r="K2856" s="144"/>
      <c r="L2856" s="144"/>
      <c r="M2856" s="144"/>
      <c r="N2856" s="144"/>
      <c r="O2856" s="144"/>
      <c r="P2856" s="144"/>
      <c r="Q2856" s="144"/>
      <c r="R2856" s="144"/>
      <c r="S2856" s="144"/>
    </row>
    <row r="2857" spans="1:19" x14ac:dyDescent="0.3">
      <c r="A2857" s="144"/>
      <c r="B2857" s="144"/>
      <c r="C2857" s="144"/>
      <c r="D2857" s="144"/>
      <c r="E2857" s="144"/>
      <c r="F2857" s="144"/>
      <c r="G2857" s="144"/>
      <c r="H2857" s="144"/>
      <c r="I2857" s="144"/>
      <c r="J2857" s="144"/>
      <c r="K2857" s="144"/>
      <c r="L2857" s="144"/>
      <c r="M2857" s="144"/>
      <c r="N2857" s="144"/>
      <c r="O2857" s="144"/>
      <c r="P2857" s="144"/>
      <c r="Q2857" s="144"/>
      <c r="R2857" s="144"/>
      <c r="S2857" s="144"/>
    </row>
    <row r="2858" spans="1:19" x14ac:dyDescent="0.3">
      <c r="A2858" s="144"/>
      <c r="B2858" s="144"/>
      <c r="C2858" s="144"/>
      <c r="D2858" s="144"/>
      <c r="E2858" s="144"/>
      <c r="F2858" s="144"/>
      <c r="G2858" s="144"/>
      <c r="H2858" s="144"/>
      <c r="I2858" s="144"/>
      <c r="J2858" s="144"/>
      <c r="K2858" s="144"/>
      <c r="L2858" s="144"/>
      <c r="M2858" s="144"/>
      <c r="N2858" s="144"/>
      <c r="O2858" s="144"/>
      <c r="P2858" s="144"/>
      <c r="Q2858" s="144"/>
      <c r="R2858" s="144"/>
      <c r="S2858" s="144"/>
    </row>
    <row r="2859" spans="1:19" x14ac:dyDescent="0.3">
      <c r="A2859" s="144"/>
      <c r="B2859" s="144"/>
      <c r="C2859" s="144"/>
      <c r="D2859" s="144"/>
      <c r="E2859" s="144"/>
      <c r="F2859" s="144"/>
      <c r="G2859" s="144"/>
      <c r="H2859" s="144"/>
      <c r="I2859" s="144"/>
      <c r="J2859" s="144"/>
      <c r="K2859" s="144"/>
      <c r="L2859" s="144"/>
      <c r="M2859" s="144"/>
      <c r="N2859" s="144"/>
      <c r="O2859" s="144"/>
      <c r="P2859" s="144"/>
      <c r="Q2859" s="144"/>
      <c r="R2859" s="144"/>
      <c r="S2859" s="144"/>
    </row>
    <row r="2860" spans="1:19" x14ac:dyDescent="0.3">
      <c r="A2860" s="144"/>
      <c r="B2860" s="144"/>
      <c r="C2860" s="144"/>
      <c r="D2860" s="144"/>
      <c r="E2860" s="144"/>
      <c r="F2860" s="144"/>
      <c r="G2860" s="144"/>
      <c r="H2860" s="144"/>
      <c r="I2860" s="144"/>
      <c r="J2860" s="144"/>
      <c r="K2860" s="144"/>
      <c r="L2860" s="144"/>
      <c r="M2860" s="144"/>
      <c r="N2860" s="144"/>
      <c r="O2860" s="144"/>
      <c r="P2860" s="144"/>
      <c r="Q2860" s="144"/>
      <c r="R2860" s="144"/>
      <c r="S2860" s="144"/>
    </row>
    <row r="2861" spans="1:19" x14ac:dyDescent="0.3">
      <c r="A2861" s="144"/>
      <c r="B2861" s="144"/>
      <c r="C2861" s="144"/>
      <c r="D2861" s="144"/>
      <c r="E2861" s="144"/>
      <c r="F2861" s="144"/>
      <c r="G2861" s="144"/>
      <c r="H2861" s="144"/>
      <c r="I2861" s="144"/>
      <c r="J2861" s="144"/>
      <c r="K2861" s="144"/>
      <c r="L2861" s="144"/>
      <c r="M2861" s="144"/>
      <c r="N2861" s="144"/>
      <c r="O2861" s="144"/>
      <c r="P2861" s="144"/>
      <c r="Q2861" s="144"/>
      <c r="R2861" s="144"/>
      <c r="S2861" s="144"/>
    </row>
    <row r="2862" spans="1:19" x14ac:dyDescent="0.3">
      <c r="A2862" s="144"/>
      <c r="B2862" s="144"/>
      <c r="C2862" s="144"/>
      <c r="D2862" s="144"/>
      <c r="E2862" s="144"/>
      <c r="F2862" s="144"/>
      <c r="G2862" s="144"/>
      <c r="H2862" s="144"/>
      <c r="I2862" s="144"/>
      <c r="J2862" s="144"/>
      <c r="K2862" s="144"/>
      <c r="L2862" s="144"/>
      <c r="M2862" s="144"/>
      <c r="N2862" s="144"/>
      <c r="O2862" s="144"/>
      <c r="P2862" s="144"/>
      <c r="Q2862" s="144"/>
      <c r="R2862" s="144"/>
      <c r="S2862" s="144"/>
    </row>
    <row r="2863" spans="1:19" x14ac:dyDescent="0.3">
      <c r="A2863" s="144"/>
      <c r="B2863" s="144"/>
      <c r="C2863" s="144"/>
      <c r="D2863" s="144"/>
      <c r="E2863" s="144"/>
      <c r="F2863" s="144"/>
      <c r="G2863" s="144"/>
      <c r="H2863" s="144"/>
      <c r="I2863" s="144"/>
      <c r="J2863" s="144"/>
      <c r="K2863" s="144"/>
      <c r="L2863" s="144"/>
      <c r="M2863" s="144"/>
      <c r="N2863" s="144"/>
      <c r="O2863" s="144"/>
      <c r="P2863" s="144"/>
      <c r="Q2863" s="144"/>
      <c r="R2863" s="144"/>
      <c r="S2863" s="144"/>
    </row>
    <row r="2864" spans="1:19" x14ac:dyDescent="0.3">
      <c r="A2864" s="144"/>
      <c r="B2864" s="144"/>
      <c r="C2864" s="144"/>
      <c r="D2864" s="144"/>
      <c r="E2864" s="144"/>
      <c r="F2864" s="144"/>
      <c r="G2864" s="144"/>
      <c r="H2864" s="144"/>
      <c r="I2864" s="144"/>
      <c r="J2864" s="144"/>
      <c r="K2864" s="144"/>
      <c r="L2864" s="144"/>
      <c r="M2864" s="144"/>
      <c r="N2864" s="144"/>
      <c r="O2864" s="144"/>
      <c r="P2864" s="144"/>
      <c r="Q2864" s="144"/>
      <c r="R2864" s="144"/>
      <c r="S2864" s="144"/>
    </row>
    <row r="2865" spans="1:19" x14ac:dyDescent="0.3">
      <c r="A2865" s="144"/>
      <c r="B2865" s="144"/>
      <c r="C2865" s="144"/>
      <c r="D2865" s="144"/>
      <c r="E2865" s="144"/>
      <c r="F2865" s="144"/>
      <c r="G2865" s="144"/>
      <c r="H2865" s="144"/>
      <c r="I2865" s="144"/>
      <c r="J2865" s="144"/>
      <c r="K2865" s="144"/>
      <c r="L2865" s="144"/>
      <c r="M2865" s="144"/>
      <c r="N2865" s="144"/>
      <c r="O2865" s="144"/>
      <c r="P2865" s="144"/>
      <c r="Q2865" s="144"/>
      <c r="R2865" s="144"/>
      <c r="S2865" s="144"/>
    </row>
    <row r="2866" spans="1:19" x14ac:dyDescent="0.3">
      <c r="A2866" s="144"/>
      <c r="B2866" s="144"/>
      <c r="C2866" s="144"/>
      <c r="D2866" s="144"/>
      <c r="E2866" s="144"/>
      <c r="F2866" s="144"/>
      <c r="G2866" s="144"/>
      <c r="H2866" s="144"/>
      <c r="I2866" s="144"/>
      <c r="J2866" s="144"/>
      <c r="K2866" s="144"/>
      <c r="L2866" s="144"/>
      <c r="M2866" s="144"/>
      <c r="N2866" s="144"/>
      <c r="O2866" s="144"/>
      <c r="P2866" s="144"/>
      <c r="Q2866" s="144"/>
      <c r="R2866" s="144"/>
      <c r="S2866" s="144"/>
    </row>
    <row r="2867" spans="1:19" x14ac:dyDescent="0.3">
      <c r="A2867" s="144"/>
      <c r="B2867" s="144"/>
      <c r="C2867" s="144"/>
      <c r="D2867" s="144"/>
      <c r="E2867" s="144"/>
      <c r="F2867" s="144"/>
      <c r="G2867" s="144"/>
      <c r="H2867" s="144"/>
      <c r="I2867" s="144"/>
      <c r="J2867" s="144"/>
      <c r="K2867" s="144"/>
      <c r="L2867" s="144"/>
      <c r="M2867" s="144"/>
      <c r="N2867" s="144"/>
      <c r="O2867" s="144"/>
      <c r="P2867" s="144"/>
      <c r="Q2867" s="144"/>
      <c r="R2867" s="144"/>
      <c r="S2867" s="144"/>
    </row>
    <row r="2868" spans="1:19" x14ac:dyDescent="0.3">
      <c r="A2868" s="144"/>
      <c r="B2868" s="144"/>
      <c r="C2868" s="144"/>
      <c r="D2868" s="144"/>
      <c r="E2868" s="144"/>
      <c r="F2868" s="144"/>
      <c r="G2868" s="144"/>
      <c r="H2868" s="144"/>
      <c r="I2868" s="144"/>
      <c r="J2868" s="144"/>
      <c r="K2868" s="144"/>
      <c r="L2868" s="144"/>
      <c r="M2868" s="144"/>
      <c r="N2868" s="144"/>
      <c r="O2868" s="144"/>
      <c r="P2868" s="144"/>
      <c r="Q2868" s="144"/>
      <c r="R2868" s="144"/>
      <c r="S2868" s="144"/>
    </row>
    <row r="2869" spans="1:19" x14ac:dyDescent="0.3">
      <c r="A2869" s="144"/>
      <c r="B2869" s="144"/>
      <c r="C2869" s="144"/>
      <c r="D2869" s="144"/>
      <c r="E2869" s="144"/>
      <c r="F2869" s="144"/>
      <c r="G2869" s="144"/>
      <c r="H2869" s="144"/>
      <c r="I2869" s="144"/>
      <c r="J2869" s="144"/>
      <c r="K2869" s="144"/>
      <c r="L2869" s="144"/>
      <c r="M2869" s="144"/>
      <c r="N2869" s="144"/>
      <c r="O2869" s="144"/>
      <c r="P2869" s="144"/>
      <c r="Q2869" s="144"/>
      <c r="R2869" s="144"/>
      <c r="S2869" s="144"/>
    </row>
    <row r="2870" spans="1:19" x14ac:dyDescent="0.3">
      <c r="A2870" s="144"/>
      <c r="B2870" s="144"/>
      <c r="C2870" s="144"/>
      <c r="D2870" s="144"/>
      <c r="E2870" s="144"/>
      <c r="F2870" s="144"/>
      <c r="G2870" s="144"/>
      <c r="H2870" s="144"/>
      <c r="I2870" s="144"/>
      <c r="J2870" s="144"/>
      <c r="K2870" s="144"/>
      <c r="L2870" s="144"/>
      <c r="M2870" s="144"/>
      <c r="N2870" s="144"/>
      <c r="O2870" s="144"/>
      <c r="P2870" s="144"/>
      <c r="Q2870" s="144"/>
      <c r="R2870" s="144"/>
      <c r="S2870" s="144"/>
    </row>
    <row r="2871" spans="1:19" x14ac:dyDescent="0.3">
      <c r="A2871" s="144"/>
      <c r="B2871" s="144"/>
      <c r="C2871" s="144"/>
      <c r="D2871" s="144"/>
      <c r="E2871" s="144"/>
      <c r="F2871" s="144"/>
      <c r="G2871" s="144"/>
      <c r="H2871" s="144"/>
      <c r="I2871" s="144"/>
      <c r="J2871" s="144"/>
      <c r="K2871" s="144"/>
      <c r="L2871" s="144"/>
      <c r="M2871" s="144"/>
      <c r="N2871" s="144"/>
      <c r="O2871" s="144"/>
      <c r="P2871" s="144"/>
      <c r="Q2871" s="144"/>
      <c r="R2871" s="144"/>
      <c r="S2871" s="144"/>
    </row>
    <row r="2872" spans="1:19" x14ac:dyDescent="0.3">
      <c r="A2872" s="144"/>
      <c r="B2872" s="144"/>
      <c r="C2872" s="144"/>
      <c r="D2872" s="144"/>
      <c r="E2872" s="144"/>
      <c r="F2872" s="144"/>
      <c r="G2872" s="144"/>
      <c r="H2872" s="144"/>
      <c r="I2872" s="144"/>
      <c r="J2872" s="144"/>
      <c r="K2872" s="144"/>
      <c r="L2872" s="144"/>
      <c r="M2872" s="144"/>
      <c r="N2872" s="144"/>
      <c r="O2872" s="144"/>
      <c r="P2872" s="144"/>
      <c r="Q2872" s="144"/>
      <c r="R2872" s="144"/>
      <c r="S2872" s="144"/>
    </row>
    <row r="2873" spans="1:19" x14ac:dyDescent="0.3">
      <c r="A2873" s="144"/>
      <c r="B2873" s="144"/>
      <c r="C2873" s="144"/>
      <c r="D2873" s="144"/>
      <c r="E2873" s="144"/>
      <c r="F2873" s="144"/>
      <c r="G2873" s="144"/>
      <c r="H2873" s="144"/>
      <c r="I2873" s="144"/>
      <c r="J2873" s="144"/>
      <c r="K2873" s="144"/>
      <c r="L2873" s="144"/>
      <c r="M2873" s="144"/>
      <c r="N2873" s="144"/>
      <c r="O2873" s="144"/>
      <c r="P2873" s="144"/>
      <c r="Q2873" s="144"/>
      <c r="R2873" s="144"/>
      <c r="S2873" s="144"/>
    </row>
    <row r="2874" spans="1:19" x14ac:dyDescent="0.3">
      <c r="A2874" s="144"/>
      <c r="B2874" s="144"/>
      <c r="C2874" s="144"/>
      <c r="D2874" s="144"/>
      <c r="E2874" s="144"/>
      <c r="F2874" s="144"/>
      <c r="G2874" s="144"/>
      <c r="H2874" s="144"/>
      <c r="I2874" s="144"/>
      <c r="J2874" s="144"/>
      <c r="K2874" s="144"/>
      <c r="L2874" s="144"/>
      <c r="M2874" s="144"/>
      <c r="N2874" s="144"/>
      <c r="O2874" s="144"/>
      <c r="P2874" s="144"/>
      <c r="Q2874" s="144"/>
      <c r="R2874" s="144"/>
      <c r="S2874" s="144"/>
    </row>
    <row r="2875" spans="1:19" x14ac:dyDescent="0.3">
      <c r="A2875" s="144"/>
      <c r="B2875" s="144"/>
      <c r="C2875" s="144"/>
      <c r="D2875" s="144"/>
      <c r="E2875" s="144"/>
      <c r="F2875" s="144"/>
      <c r="G2875" s="144"/>
      <c r="H2875" s="144"/>
      <c r="I2875" s="144"/>
      <c r="J2875" s="144"/>
      <c r="K2875" s="144"/>
      <c r="L2875" s="144"/>
      <c r="M2875" s="144"/>
      <c r="N2875" s="144"/>
      <c r="O2875" s="144"/>
      <c r="P2875" s="144"/>
      <c r="Q2875" s="144"/>
      <c r="R2875" s="144"/>
      <c r="S2875" s="144"/>
    </row>
    <row r="2876" spans="1:19" x14ac:dyDescent="0.3">
      <c r="A2876" s="144"/>
      <c r="B2876" s="144"/>
      <c r="C2876" s="144"/>
      <c r="D2876" s="144"/>
      <c r="E2876" s="144"/>
      <c r="F2876" s="144"/>
      <c r="G2876" s="144"/>
      <c r="H2876" s="144"/>
      <c r="I2876" s="144"/>
      <c r="J2876" s="144"/>
      <c r="K2876" s="144"/>
      <c r="L2876" s="144"/>
      <c r="M2876" s="144"/>
      <c r="N2876" s="144"/>
      <c r="O2876" s="144"/>
      <c r="P2876" s="144"/>
      <c r="Q2876" s="144"/>
      <c r="R2876" s="144"/>
      <c r="S2876" s="144"/>
    </row>
    <row r="2877" spans="1:19" x14ac:dyDescent="0.3">
      <c r="A2877" s="144"/>
      <c r="B2877" s="144"/>
      <c r="C2877" s="144"/>
      <c r="D2877" s="144"/>
      <c r="E2877" s="144"/>
      <c r="F2877" s="144"/>
      <c r="G2877" s="144"/>
      <c r="H2877" s="144"/>
      <c r="I2877" s="144"/>
      <c r="J2877" s="144"/>
      <c r="K2877" s="144"/>
      <c r="L2877" s="144"/>
      <c r="M2877" s="144"/>
      <c r="N2877" s="144"/>
      <c r="O2877" s="144"/>
      <c r="P2877" s="144"/>
      <c r="Q2877" s="144"/>
      <c r="R2877" s="144"/>
      <c r="S2877" s="144"/>
    </row>
    <row r="2878" spans="1:19" x14ac:dyDescent="0.3">
      <c r="A2878" s="144"/>
      <c r="B2878" s="144"/>
      <c r="C2878" s="144"/>
      <c r="D2878" s="144"/>
      <c r="E2878" s="144"/>
      <c r="F2878" s="144"/>
      <c r="G2878" s="144"/>
      <c r="H2878" s="144"/>
      <c r="I2878" s="144"/>
      <c r="J2878" s="144"/>
      <c r="K2878" s="144"/>
      <c r="L2878" s="144"/>
      <c r="M2878" s="144"/>
      <c r="N2878" s="144"/>
      <c r="O2878" s="144"/>
      <c r="P2878" s="144"/>
      <c r="Q2878" s="144"/>
      <c r="R2878" s="144"/>
      <c r="S2878" s="144"/>
    </row>
    <row r="2879" spans="1:19" x14ac:dyDescent="0.3">
      <c r="A2879" s="144"/>
      <c r="B2879" s="144"/>
      <c r="C2879" s="144"/>
      <c r="D2879" s="144"/>
      <c r="E2879" s="144"/>
      <c r="F2879" s="144"/>
      <c r="G2879" s="144"/>
      <c r="H2879" s="144"/>
      <c r="I2879" s="144"/>
      <c r="J2879" s="144"/>
      <c r="K2879" s="144"/>
      <c r="L2879" s="144"/>
      <c r="M2879" s="144"/>
      <c r="N2879" s="144"/>
      <c r="O2879" s="144"/>
      <c r="P2879" s="144"/>
      <c r="Q2879" s="144"/>
      <c r="R2879" s="144"/>
      <c r="S2879" s="144"/>
    </row>
    <row r="2880" spans="1:19" x14ac:dyDescent="0.3">
      <c r="A2880" s="144"/>
      <c r="B2880" s="144"/>
      <c r="C2880" s="144"/>
      <c r="D2880" s="144"/>
      <c r="E2880" s="144"/>
      <c r="F2880" s="144"/>
      <c r="G2880" s="144"/>
      <c r="H2880" s="144"/>
      <c r="I2880" s="144"/>
      <c r="J2880" s="144"/>
      <c r="K2880" s="144"/>
      <c r="L2880" s="144"/>
      <c r="M2880" s="144"/>
      <c r="N2880" s="144"/>
      <c r="O2880" s="144"/>
      <c r="P2880" s="144"/>
      <c r="Q2880" s="144"/>
      <c r="R2880" s="144"/>
      <c r="S2880" s="144"/>
    </row>
    <row r="2881" spans="1:19" x14ac:dyDescent="0.3">
      <c r="A2881" s="144"/>
      <c r="B2881" s="144"/>
      <c r="C2881" s="144"/>
      <c r="D2881" s="144"/>
      <c r="E2881" s="144"/>
      <c r="F2881" s="144"/>
      <c r="G2881" s="144"/>
      <c r="H2881" s="144"/>
      <c r="I2881" s="144"/>
      <c r="J2881" s="144"/>
      <c r="K2881" s="144"/>
      <c r="L2881" s="144"/>
      <c r="M2881" s="144"/>
      <c r="N2881" s="144"/>
      <c r="O2881" s="144"/>
      <c r="P2881" s="144"/>
      <c r="Q2881" s="144"/>
      <c r="R2881" s="144"/>
      <c r="S2881" s="144"/>
    </row>
    <row r="2882" spans="1:19" x14ac:dyDescent="0.3">
      <c r="A2882" s="144"/>
      <c r="B2882" s="144"/>
      <c r="C2882" s="144"/>
      <c r="D2882" s="144"/>
      <c r="E2882" s="144"/>
      <c r="F2882" s="144"/>
      <c r="G2882" s="144"/>
      <c r="H2882" s="144"/>
      <c r="I2882" s="144"/>
      <c r="J2882" s="144"/>
      <c r="K2882" s="144"/>
      <c r="L2882" s="144"/>
      <c r="M2882" s="144"/>
      <c r="N2882" s="144"/>
      <c r="O2882" s="144"/>
      <c r="P2882" s="144"/>
      <c r="Q2882" s="144"/>
      <c r="R2882" s="144"/>
      <c r="S2882" s="144"/>
    </row>
    <row r="2883" spans="1:19" x14ac:dyDescent="0.3">
      <c r="A2883" s="144"/>
      <c r="B2883" s="144"/>
      <c r="C2883" s="144"/>
      <c r="D2883" s="144"/>
      <c r="E2883" s="144"/>
      <c r="F2883" s="144"/>
      <c r="G2883" s="144"/>
      <c r="H2883" s="144"/>
      <c r="I2883" s="144"/>
      <c r="J2883" s="144"/>
      <c r="K2883" s="144"/>
      <c r="L2883" s="144"/>
      <c r="M2883" s="144"/>
      <c r="N2883" s="144"/>
      <c r="O2883" s="144"/>
      <c r="P2883" s="144"/>
      <c r="Q2883" s="144"/>
      <c r="R2883" s="144"/>
      <c r="S2883" s="144"/>
    </row>
    <row r="2884" spans="1:19" x14ac:dyDescent="0.3">
      <c r="A2884" s="144"/>
      <c r="B2884" s="144"/>
      <c r="C2884" s="144"/>
      <c r="D2884" s="144"/>
      <c r="E2884" s="144"/>
      <c r="F2884" s="144"/>
      <c r="G2884" s="144"/>
      <c r="H2884" s="144"/>
      <c r="I2884" s="144"/>
      <c r="J2884" s="144"/>
      <c r="K2884" s="144"/>
      <c r="L2884" s="144"/>
      <c r="M2884" s="144"/>
      <c r="N2884" s="144"/>
      <c r="O2884" s="144"/>
      <c r="P2884" s="144"/>
      <c r="Q2884" s="144"/>
      <c r="R2884" s="144"/>
      <c r="S2884" s="144"/>
    </row>
    <row r="2885" spans="1:19" x14ac:dyDescent="0.3">
      <c r="A2885" s="144"/>
      <c r="B2885" s="144"/>
      <c r="C2885" s="144"/>
      <c r="D2885" s="144"/>
      <c r="E2885" s="144"/>
      <c r="F2885" s="144"/>
      <c r="G2885" s="144"/>
      <c r="H2885" s="144"/>
      <c r="I2885" s="144"/>
      <c r="J2885" s="144"/>
      <c r="K2885" s="144"/>
      <c r="L2885" s="144"/>
      <c r="M2885" s="144"/>
      <c r="N2885" s="144"/>
      <c r="O2885" s="144"/>
      <c r="P2885" s="144"/>
      <c r="Q2885" s="144"/>
      <c r="R2885" s="144"/>
      <c r="S2885" s="144"/>
    </row>
    <row r="2886" spans="1:19" x14ac:dyDescent="0.3">
      <c r="A2886" s="144"/>
      <c r="B2886" s="144"/>
      <c r="C2886" s="144"/>
      <c r="D2886" s="144"/>
      <c r="E2886" s="144"/>
      <c r="F2886" s="144"/>
      <c r="G2886" s="144"/>
      <c r="H2886" s="144"/>
      <c r="I2886" s="144"/>
      <c r="J2886" s="144"/>
      <c r="K2886" s="144"/>
      <c r="L2886" s="144"/>
      <c r="M2886" s="144"/>
      <c r="N2886" s="144"/>
      <c r="O2886" s="144"/>
      <c r="P2886" s="144"/>
      <c r="Q2886" s="144"/>
      <c r="R2886" s="144"/>
      <c r="S2886" s="144"/>
    </row>
    <row r="2887" spans="1:19" x14ac:dyDescent="0.3">
      <c r="A2887" s="144"/>
      <c r="B2887" s="144"/>
      <c r="C2887" s="144"/>
      <c r="D2887" s="144"/>
      <c r="E2887" s="144"/>
      <c r="F2887" s="144"/>
      <c r="G2887" s="144"/>
      <c r="H2887" s="144"/>
      <c r="I2887" s="144"/>
      <c r="J2887" s="144"/>
      <c r="K2887" s="144"/>
      <c r="L2887" s="144"/>
      <c r="M2887" s="144"/>
      <c r="N2887" s="144"/>
      <c r="O2887" s="144"/>
      <c r="P2887" s="144"/>
      <c r="Q2887" s="144"/>
      <c r="R2887" s="144"/>
      <c r="S2887" s="144"/>
    </row>
    <row r="2888" spans="1:19" x14ac:dyDescent="0.3">
      <c r="A2888" s="144"/>
      <c r="B2888" s="144"/>
      <c r="C2888" s="144"/>
      <c r="D2888" s="144"/>
      <c r="E2888" s="144"/>
      <c r="F2888" s="144"/>
      <c r="G2888" s="144"/>
      <c r="H2888" s="144"/>
      <c r="I2888" s="144"/>
      <c r="J2888" s="144"/>
      <c r="K2888" s="144"/>
      <c r="L2888" s="144"/>
      <c r="M2888" s="144"/>
      <c r="N2888" s="144"/>
      <c r="O2888" s="144"/>
      <c r="P2888" s="144"/>
      <c r="Q2888" s="144"/>
      <c r="R2888" s="144"/>
      <c r="S2888" s="144"/>
    </row>
    <row r="2889" spans="1:19" x14ac:dyDescent="0.3">
      <c r="A2889" s="144"/>
      <c r="B2889" s="144"/>
      <c r="C2889" s="144"/>
      <c r="D2889" s="144"/>
      <c r="E2889" s="144"/>
      <c r="F2889" s="144"/>
      <c r="G2889" s="144"/>
      <c r="H2889" s="144"/>
      <c r="I2889" s="144"/>
      <c r="J2889" s="144"/>
      <c r="K2889" s="144"/>
      <c r="L2889" s="144"/>
      <c r="M2889" s="144"/>
      <c r="N2889" s="144"/>
      <c r="O2889" s="144"/>
      <c r="P2889" s="144"/>
      <c r="Q2889" s="144"/>
      <c r="R2889" s="144"/>
      <c r="S2889" s="144"/>
    </row>
    <row r="2890" spans="1:19" x14ac:dyDescent="0.3">
      <c r="A2890" s="144"/>
      <c r="B2890" s="144"/>
      <c r="C2890" s="144"/>
      <c r="D2890" s="144"/>
      <c r="E2890" s="144"/>
      <c r="F2890" s="144"/>
      <c r="G2890" s="144"/>
      <c r="H2890" s="144"/>
      <c r="I2890" s="144"/>
      <c r="J2890" s="144"/>
      <c r="K2890" s="144"/>
      <c r="L2890" s="144"/>
      <c r="M2890" s="144"/>
      <c r="N2890" s="144"/>
      <c r="O2890" s="144"/>
      <c r="P2890" s="144"/>
      <c r="Q2890" s="144"/>
      <c r="R2890" s="144"/>
      <c r="S2890" s="144"/>
    </row>
    <row r="2891" spans="1:19" x14ac:dyDescent="0.3">
      <c r="A2891" s="144"/>
      <c r="B2891" s="144"/>
      <c r="C2891" s="144"/>
      <c r="D2891" s="144"/>
      <c r="E2891" s="144"/>
      <c r="F2891" s="144"/>
      <c r="G2891" s="144"/>
      <c r="H2891" s="144"/>
      <c r="I2891" s="144"/>
      <c r="J2891" s="144"/>
      <c r="K2891" s="144"/>
      <c r="L2891" s="144"/>
      <c r="M2891" s="144"/>
      <c r="N2891" s="144"/>
      <c r="O2891" s="144"/>
      <c r="P2891" s="144"/>
      <c r="Q2891" s="144"/>
      <c r="R2891" s="144"/>
      <c r="S2891" s="144"/>
    </row>
    <row r="2892" spans="1:19" x14ac:dyDescent="0.3">
      <c r="A2892" s="144"/>
      <c r="B2892" s="144"/>
      <c r="C2892" s="144"/>
      <c r="D2892" s="144"/>
      <c r="E2892" s="144"/>
      <c r="F2892" s="144"/>
      <c r="G2892" s="144"/>
      <c r="H2892" s="144"/>
      <c r="I2892" s="144"/>
      <c r="J2892" s="144"/>
      <c r="K2892" s="144"/>
      <c r="L2892" s="144"/>
      <c r="M2892" s="144"/>
      <c r="N2892" s="144"/>
      <c r="O2892" s="144"/>
      <c r="P2892" s="144"/>
      <c r="Q2892" s="144"/>
      <c r="R2892" s="144"/>
      <c r="S2892" s="144"/>
    </row>
    <row r="2893" spans="1:19" x14ac:dyDescent="0.3">
      <c r="A2893" s="144"/>
      <c r="B2893" s="144"/>
      <c r="C2893" s="144"/>
      <c r="D2893" s="144"/>
      <c r="E2893" s="144"/>
      <c r="F2893" s="144"/>
      <c r="G2893" s="144"/>
      <c r="H2893" s="144"/>
      <c r="I2893" s="144"/>
      <c r="J2893" s="144"/>
      <c r="K2893" s="144"/>
      <c r="L2893" s="144"/>
      <c r="M2893" s="144"/>
      <c r="N2893" s="144"/>
      <c r="O2893" s="144"/>
      <c r="P2893" s="144"/>
      <c r="Q2893" s="144"/>
      <c r="R2893" s="144"/>
      <c r="S2893" s="144"/>
    </row>
    <row r="2894" spans="1:19" x14ac:dyDescent="0.3">
      <c r="A2894" s="144"/>
      <c r="B2894" s="144"/>
      <c r="C2894" s="144"/>
      <c r="D2894" s="144"/>
      <c r="E2894" s="144"/>
      <c r="F2894" s="144"/>
      <c r="G2894" s="144"/>
      <c r="H2894" s="144"/>
      <c r="I2894" s="144"/>
      <c r="J2894" s="144"/>
      <c r="K2894" s="144"/>
      <c r="L2894" s="144"/>
      <c r="M2894" s="144"/>
      <c r="N2894" s="144"/>
      <c r="O2894" s="144"/>
      <c r="P2894" s="144"/>
      <c r="Q2894" s="144"/>
      <c r="R2894" s="144"/>
      <c r="S2894" s="144"/>
    </row>
    <row r="2895" spans="1:19" x14ac:dyDescent="0.3">
      <c r="A2895" s="144"/>
      <c r="B2895" s="144"/>
      <c r="C2895" s="144"/>
      <c r="D2895" s="144"/>
      <c r="E2895" s="144"/>
      <c r="F2895" s="144"/>
      <c r="G2895" s="144"/>
      <c r="H2895" s="144"/>
      <c r="I2895" s="144"/>
      <c r="J2895" s="144"/>
      <c r="K2895" s="144"/>
      <c r="L2895" s="144"/>
      <c r="M2895" s="144"/>
      <c r="N2895" s="144"/>
      <c r="O2895" s="144"/>
      <c r="P2895" s="144"/>
      <c r="Q2895" s="144"/>
      <c r="R2895" s="144"/>
      <c r="S2895" s="144"/>
    </row>
    <row r="2896" spans="1:19" x14ac:dyDescent="0.3">
      <c r="A2896" s="144"/>
      <c r="B2896" s="144"/>
      <c r="C2896" s="144"/>
      <c r="D2896" s="144"/>
      <c r="E2896" s="144"/>
      <c r="F2896" s="144"/>
      <c r="G2896" s="144"/>
      <c r="H2896" s="144"/>
      <c r="I2896" s="144"/>
      <c r="J2896" s="144"/>
      <c r="K2896" s="144"/>
      <c r="L2896" s="144"/>
      <c r="M2896" s="144"/>
      <c r="N2896" s="144"/>
      <c r="O2896" s="144"/>
      <c r="P2896" s="144"/>
      <c r="Q2896" s="144"/>
      <c r="R2896" s="144"/>
      <c r="S2896" s="144"/>
    </row>
    <row r="2897" spans="1:19" x14ac:dyDescent="0.3">
      <c r="A2897" s="144"/>
      <c r="B2897" s="144"/>
      <c r="C2897" s="144"/>
      <c r="D2897" s="144"/>
      <c r="E2897" s="144"/>
      <c r="F2897" s="144"/>
      <c r="G2897" s="144"/>
      <c r="H2897" s="144"/>
      <c r="I2897" s="144"/>
      <c r="J2897" s="144"/>
      <c r="K2897" s="144"/>
      <c r="L2897" s="144"/>
      <c r="M2897" s="144"/>
      <c r="N2897" s="144"/>
      <c r="O2897" s="144"/>
      <c r="P2897" s="144"/>
      <c r="Q2897" s="144"/>
      <c r="R2897" s="144"/>
      <c r="S2897" s="144"/>
    </row>
    <row r="2898" spans="1:19" x14ac:dyDescent="0.3">
      <c r="A2898" s="144"/>
      <c r="B2898" s="144"/>
      <c r="C2898" s="144"/>
      <c r="D2898" s="144"/>
      <c r="E2898" s="144"/>
      <c r="F2898" s="144"/>
      <c r="G2898" s="144"/>
      <c r="H2898" s="144"/>
      <c r="I2898" s="144"/>
      <c r="J2898" s="144"/>
      <c r="K2898" s="144"/>
      <c r="L2898" s="144"/>
      <c r="M2898" s="144"/>
      <c r="N2898" s="144"/>
      <c r="O2898" s="144"/>
      <c r="P2898" s="144"/>
      <c r="Q2898" s="144"/>
      <c r="R2898" s="144"/>
      <c r="S2898" s="144"/>
    </row>
    <row r="2899" spans="1:19" x14ac:dyDescent="0.3">
      <c r="A2899" s="144"/>
      <c r="B2899" s="144"/>
      <c r="C2899" s="144"/>
      <c r="D2899" s="144"/>
      <c r="E2899" s="144"/>
      <c r="F2899" s="144"/>
      <c r="G2899" s="144"/>
      <c r="H2899" s="144"/>
      <c r="I2899" s="144"/>
      <c r="J2899" s="144"/>
      <c r="K2899" s="144"/>
      <c r="L2899" s="144"/>
      <c r="M2899" s="144"/>
      <c r="N2899" s="144"/>
      <c r="O2899" s="144"/>
      <c r="P2899" s="144"/>
      <c r="Q2899" s="144"/>
      <c r="R2899" s="144"/>
      <c r="S2899" s="144"/>
    </row>
    <row r="2900" spans="1:19" x14ac:dyDescent="0.3">
      <c r="A2900" s="144"/>
      <c r="B2900" s="144"/>
      <c r="C2900" s="144"/>
      <c r="D2900" s="144"/>
      <c r="E2900" s="144"/>
      <c r="F2900" s="144"/>
      <c r="G2900" s="144"/>
      <c r="H2900" s="144"/>
      <c r="I2900" s="144"/>
      <c r="J2900" s="144"/>
      <c r="K2900" s="144"/>
      <c r="L2900" s="144"/>
      <c r="M2900" s="144"/>
      <c r="N2900" s="144"/>
      <c r="O2900" s="144"/>
      <c r="P2900" s="144"/>
      <c r="Q2900" s="144"/>
      <c r="R2900" s="144"/>
      <c r="S2900" s="144"/>
    </row>
    <row r="2901" spans="1:19" x14ac:dyDescent="0.3">
      <c r="A2901" s="144"/>
      <c r="B2901" s="144"/>
      <c r="C2901" s="144"/>
      <c r="D2901" s="144"/>
      <c r="E2901" s="144"/>
      <c r="F2901" s="144"/>
      <c r="G2901" s="144"/>
      <c r="H2901" s="144"/>
      <c r="I2901" s="144"/>
      <c r="J2901" s="144"/>
      <c r="K2901" s="144"/>
      <c r="L2901" s="144"/>
      <c r="M2901" s="144"/>
      <c r="N2901" s="144"/>
      <c r="O2901" s="144"/>
      <c r="P2901" s="144"/>
      <c r="Q2901" s="144"/>
      <c r="R2901" s="144"/>
      <c r="S2901" s="144"/>
    </row>
    <row r="2902" spans="1:19" x14ac:dyDescent="0.3">
      <c r="A2902" s="144"/>
      <c r="B2902" s="144"/>
      <c r="C2902" s="144"/>
      <c r="D2902" s="144"/>
      <c r="E2902" s="144"/>
      <c r="F2902" s="144"/>
      <c r="G2902" s="144"/>
      <c r="H2902" s="144"/>
      <c r="I2902" s="144"/>
      <c r="J2902" s="144"/>
      <c r="K2902" s="144"/>
      <c r="L2902" s="144"/>
      <c r="M2902" s="144"/>
      <c r="N2902" s="144"/>
      <c r="O2902" s="144"/>
      <c r="P2902" s="144"/>
      <c r="Q2902" s="144"/>
      <c r="R2902" s="144"/>
      <c r="S2902" s="144"/>
    </row>
    <row r="2903" spans="1:19" x14ac:dyDescent="0.3">
      <c r="A2903" s="144"/>
      <c r="B2903" s="144"/>
      <c r="C2903" s="144"/>
      <c r="D2903" s="144"/>
      <c r="E2903" s="144"/>
      <c r="F2903" s="144"/>
      <c r="G2903" s="144"/>
      <c r="H2903" s="144"/>
      <c r="I2903" s="144"/>
      <c r="J2903" s="144"/>
      <c r="K2903" s="144"/>
      <c r="L2903" s="144"/>
      <c r="M2903" s="144"/>
      <c r="N2903" s="144"/>
      <c r="O2903" s="144"/>
      <c r="P2903" s="144"/>
      <c r="Q2903" s="144"/>
      <c r="R2903" s="144"/>
      <c r="S2903" s="144"/>
    </row>
    <row r="2904" spans="1:19" x14ac:dyDescent="0.3">
      <c r="A2904" s="144"/>
      <c r="B2904" s="144"/>
      <c r="C2904" s="144"/>
      <c r="D2904" s="144"/>
      <c r="E2904" s="144"/>
      <c r="F2904" s="144"/>
      <c r="G2904" s="144"/>
      <c r="H2904" s="144"/>
      <c r="I2904" s="144"/>
      <c r="J2904" s="144"/>
      <c r="K2904" s="144"/>
      <c r="L2904" s="144"/>
      <c r="M2904" s="144"/>
      <c r="N2904" s="144"/>
      <c r="O2904" s="144"/>
      <c r="P2904" s="144"/>
      <c r="Q2904" s="144"/>
      <c r="R2904" s="144"/>
      <c r="S2904" s="144"/>
    </row>
    <row r="2905" spans="1:19" x14ac:dyDescent="0.3">
      <c r="A2905" s="144"/>
      <c r="B2905" s="144"/>
      <c r="C2905" s="144"/>
      <c r="D2905" s="144"/>
      <c r="E2905" s="144"/>
      <c r="F2905" s="144"/>
      <c r="G2905" s="144"/>
      <c r="H2905" s="144"/>
      <c r="I2905" s="144"/>
      <c r="J2905" s="144"/>
      <c r="K2905" s="144"/>
      <c r="L2905" s="144"/>
      <c r="M2905" s="144"/>
      <c r="N2905" s="144"/>
      <c r="O2905" s="144"/>
      <c r="P2905" s="144"/>
      <c r="Q2905" s="144"/>
      <c r="R2905" s="144"/>
      <c r="S2905" s="144"/>
    </row>
    <row r="2906" spans="1:19" x14ac:dyDescent="0.3">
      <c r="A2906" s="144"/>
      <c r="B2906" s="144"/>
      <c r="C2906" s="144"/>
      <c r="D2906" s="144"/>
      <c r="E2906" s="144"/>
      <c r="F2906" s="144"/>
      <c r="G2906" s="144"/>
      <c r="H2906" s="144"/>
      <c r="I2906" s="144"/>
      <c r="J2906" s="144"/>
      <c r="K2906" s="144"/>
      <c r="L2906" s="144"/>
      <c r="M2906" s="144"/>
      <c r="N2906" s="144"/>
      <c r="O2906" s="144"/>
      <c r="P2906" s="144"/>
      <c r="Q2906" s="144"/>
      <c r="R2906" s="144"/>
      <c r="S2906" s="144"/>
    </row>
    <row r="2907" spans="1:19" x14ac:dyDescent="0.3">
      <c r="A2907" s="144"/>
      <c r="B2907" s="144"/>
      <c r="C2907" s="144"/>
      <c r="D2907" s="144"/>
      <c r="E2907" s="144"/>
      <c r="F2907" s="144"/>
      <c r="G2907" s="144"/>
      <c r="H2907" s="144"/>
      <c r="I2907" s="144"/>
      <c r="J2907" s="144"/>
      <c r="K2907" s="144"/>
      <c r="L2907" s="144"/>
      <c r="M2907" s="144"/>
      <c r="N2907" s="144"/>
      <c r="O2907" s="144"/>
      <c r="P2907" s="144"/>
      <c r="Q2907" s="144"/>
      <c r="R2907" s="144"/>
      <c r="S2907" s="144"/>
    </row>
    <row r="2908" spans="1:19" x14ac:dyDescent="0.3">
      <c r="A2908" s="144"/>
      <c r="B2908" s="144"/>
      <c r="C2908" s="144"/>
      <c r="D2908" s="144"/>
      <c r="E2908" s="144"/>
      <c r="F2908" s="144"/>
      <c r="G2908" s="144"/>
      <c r="H2908" s="144"/>
      <c r="I2908" s="144"/>
      <c r="J2908" s="144"/>
      <c r="K2908" s="144"/>
      <c r="L2908" s="144"/>
      <c r="M2908" s="144"/>
      <c r="N2908" s="144"/>
      <c r="O2908" s="144"/>
      <c r="P2908" s="144"/>
      <c r="Q2908" s="144"/>
      <c r="R2908" s="144"/>
      <c r="S2908" s="144"/>
    </row>
    <row r="2909" spans="1:19" x14ac:dyDescent="0.3">
      <c r="A2909" s="144"/>
      <c r="B2909" s="144"/>
      <c r="C2909" s="144"/>
      <c r="D2909" s="144"/>
      <c r="E2909" s="144"/>
      <c r="F2909" s="144"/>
      <c r="G2909" s="144"/>
      <c r="H2909" s="144"/>
      <c r="I2909" s="144"/>
      <c r="J2909" s="144"/>
      <c r="K2909" s="144"/>
      <c r="L2909" s="144"/>
      <c r="M2909" s="144"/>
      <c r="N2909" s="144"/>
      <c r="O2909" s="144"/>
      <c r="P2909" s="144"/>
      <c r="Q2909" s="144"/>
      <c r="R2909" s="144"/>
      <c r="S2909" s="144"/>
    </row>
    <row r="2910" spans="1:19" x14ac:dyDescent="0.3">
      <c r="A2910" s="144"/>
      <c r="B2910" s="144"/>
      <c r="C2910" s="144"/>
      <c r="D2910" s="144"/>
      <c r="E2910" s="144"/>
      <c r="F2910" s="144"/>
      <c r="G2910" s="144"/>
      <c r="H2910" s="144"/>
      <c r="I2910" s="144"/>
      <c r="J2910" s="144"/>
      <c r="K2910" s="144"/>
      <c r="L2910" s="144"/>
      <c r="M2910" s="144"/>
      <c r="N2910" s="144"/>
      <c r="O2910" s="144"/>
      <c r="P2910" s="144"/>
      <c r="Q2910" s="144"/>
      <c r="R2910" s="144"/>
      <c r="S2910" s="144"/>
    </row>
    <row r="2911" spans="1:19" x14ac:dyDescent="0.3">
      <c r="A2911" s="144"/>
      <c r="B2911" s="144"/>
      <c r="C2911" s="144"/>
      <c r="D2911" s="144"/>
      <c r="E2911" s="144"/>
      <c r="F2911" s="144"/>
      <c r="G2911" s="144"/>
      <c r="H2911" s="144"/>
      <c r="I2911" s="144"/>
      <c r="J2911" s="144"/>
      <c r="K2911" s="144"/>
      <c r="L2911" s="144"/>
      <c r="M2911" s="144"/>
      <c r="N2911" s="144"/>
      <c r="O2911" s="144"/>
      <c r="P2911" s="144"/>
      <c r="Q2911" s="144"/>
      <c r="R2911" s="144"/>
      <c r="S2911" s="144"/>
    </row>
    <row r="2912" spans="1:19" x14ac:dyDescent="0.3">
      <c r="A2912" s="144"/>
      <c r="B2912" s="144"/>
      <c r="C2912" s="144"/>
      <c r="D2912" s="144"/>
      <c r="E2912" s="144"/>
      <c r="F2912" s="144"/>
      <c r="G2912" s="144"/>
      <c r="H2912" s="144"/>
      <c r="I2912" s="144"/>
      <c r="J2912" s="144"/>
      <c r="K2912" s="144"/>
      <c r="L2912" s="144"/>
      <c r="M2912" s="144"/>
      <c r="N2912" s="144"/>
      <c r="O2912" s="144"/>
      <c r="P2912" s="144"/>
      <c r="Q2912" s="144"/>
      <c r="R2912" s="144"/>
      <c r="S2912" s="144"/>
    </row>
    <row r="2913" spans="1:19" x14ac:dyDescent="0.3">
      <c r="A2913" s="144"/>
      <c r="B2913" s="144"/>
      <c r="C2913" s="144"/>
      <c r="D2913" s="144"/>
      <c r="E2913" s="144"/>
      <c r="F2913" s="144"/>
      <c r="G2913" s="144"/>
      <c r="H2913" s="144"/>
      <c r="I2913" s="144"/>
      <c r="J2913" s="144"/>
      <c r="K2913" s="144"/>
      <c r="L2913" s="144"/>
      <c r="M2913" s="144"/>
      <c r="N2913" s="144"/>
      <c r="O2913" s="144"/>
      <c r="P2913" s="144"/>
      <c r="Q2913" s="144"/>
      <c r="R2913" s="144"/>
      <c r="S2913" s="144"/>
    </row>
    <row r="2914" spans="1:19" x14ac:dyDescent="0.3">
      <c r="A2914" s="144"/>
      <c r="B2914" s="144"/>
      <c r="C2914" s="144"/>
      <c r="D2914" s="144"/>
      <c r="E2914" s="144"/>
      <c r="F2914" s="144"/>
      <c r="G2914" s="144"/>
      <c r="H2914" s="144"/>
      <c r="I2914" s="144"/>
      <c r="J2914" s="144"/>
      <c r="K2914" s="144"/>
      <c r="L2914" s="144"/>
      <c r="M2914" s="144"/>
      <c r="N2914" s="144"/>
      <c r="O2914" s="144"/>
      <c r="P2914" s="144"/>
      <c r="Q2914" s="144"/>
      <c r="R2914" s="144"/>
      <c r="S2914" s="144"/>
    </row>
    <row r="2915" spans="1:19" x14ac:dyDescent="0.3">
      <c r="A2915" s="144"/>
      <c r="B2915" s="144"/>
      <c r="C2915" s="144"/>
      <c r="D2915" s="144"/>
      <c r="E2915" s="144"/>
      <c r="F2915" s="144"/>
      <c r="G2915" s="144"/>
      <c r="H2915" s="144"/>
      <c r="I2915" s="144"/>
      <c r="J2915" s="144"/>
      <c r="K2915" s="144"/>
      <c r="L2915" s="144"/>
      <c r="M2915" s="144"/>
      <c r="N2915" s="144"/>
      <c r="O2915" s="144"/>
      <c r="P2915" s="144"/>
      <c r="Q2915" s="144"/>
      <c r="R2915" s="144"/>
      <c r="S2915" s="144"/>
    </row>
    <row r="2916" spans="1:19" x14ac:dyDescent="0.3">
      <c r="A2916" s="144"/>
      <c r="B2916" s="144"/>
      <c r="C2916" s="144"/>
      <c r="D2916" s="144"/>
      <c r="E2916" s="144"/>
      <c r="F2916" s="144"/>
      <c r="G2916" s="144"/>
      <c r="H2916" s="144"/>
      <c r="I2916" s="144"/>
      <c r="J2916" s="144"/>
      <c r="K2916" s="144"/>
      <c r="L2916" s="144"/>
      <c r="M2916" s="144"/>
      <c r="N2916" s="144"/>
      <c r="O2916" s="144"/>
      <c r="P2916" s="144"/>
      <c r="Q2916" s="144"/>
      <c r="R2916" s="144"/>
      <c r="S2916" s="144"/>
    </row>
    <row r="2917" spans="1:19" x14ac:dyDescent="0.3">
      <c r="A2917" s="144"/>
      <c r="B2917" s="144"/>
      <c r="C2917" s="144"/>
      <c r="D2917" s="144"/>
      <c r="E2917" s="144"/>
      <c r="F2917" s="144"/>
      <c r="G2917" s="144"/>
      <c r="H2917" s="144"/>
      <c r="I2917" s="144"/>
      <c r="J2917" s="144"/>
      <c r="K2917" s="144"/>
      <c r="L2917" s="144"/>
      <c r="M2917" s="144"/>
      <c r="N2917" s="144"/>
      <c r="O2917" s="144"/>
      <c r="P2917" s="144"/>
      <c r="Q2917" s="144"/>
      <c r="R2917" s="144"/>
      <c r="S2917" s="144"/>
    </row>
    <row r="2918" spans="1:19" x14ac:dyDescent="0.3">
      <c r="A2918" s="144"/>
      <c r="B2918" s="144"/>
      <c r="C2918" s="144"/>
      <c r="D2918" s="144"/>
      <c r="E2918" s="144"/>
      <c r="F2918" s="144"/>
      <c r="G2918" s="144"/>
      <c r="H2918" s="144"/>
      <c r="I2918" s="144"/>
      <c r="J2918" s="144"/>
      <c r="K2918" s="144"/>
      <c r="L2918" s="144"/>
      <c r="M2918" s="144"/>
      <c r="N2918" s="144"/>
      <c r="O2918" s="144"/>
      <c r="P2918" s="144"/>
      <c r="Q2918" s="144"/>
      <c r="R2918" s="144"/>
      <c r="S2918" s="144"/>
    </row>
    <row r="2919" spans="1:19" x14ac:dyDescent="0.3">
      <c r="A2919" s="144"/>
      <c r="B2919" s="144"/>
      <c r="C2919" s="144"/>
      <c r="D2919" s="144"/>
      <c r="E2919" s="144"/>
      <c r="F2919" s="144"/>
      <c r="G2919" s="144"/>
      <c r="H2919" s="144"/>
      <c r="I2919" s="144"/>
      <c r="J2919" s="144"/>
      <c r="K2919" s="144"/>
      <c r="L2919" s="144"/>
      <c r="M2919" s="144"/>
      <c r="N2919" s="144"/>
      <c r="O2919" s="144"/>
      <c r="P2919" s="144"/>
      <c r="Q2919" s="144"/>
      <c r="R2919" s="144"/>
      <c r="S2919" s="144"/>
    </row>
    <row r="2920" spans="1:19" x14ac:dyDescent="0.3">
      <c r="A2920" s="144"/>
      <c r="B2920" s="144"/>
      <c r="C2920" s="144"/>
      <c r="D2920" s="144"/>
      <c r="E2920" s="144"/>
      <c r="F2920" s="144"/>
      <c r="G2920" s="144"/>
      <c r="H2920" s="144"/>
      <c r="I2920" s="144"/>
      <c r="J2920" s="144"/>
      <c r="K2920" s="144"/>
      <c r="L2920" s="144"/>
      <c r="M2920" s="144"/>
      <c r="N2920" s="144"/>
      <c r="O2920" s="144"/>
      <c r="P2920" s="144"/>
      <c r="Q2920" s="144"/>
      <c r="R2920" s="144"/>
      <c r="S2920" s="144"/>
    </row>
    <row r="2921" spans="1:19" x14ac:dyDescent="0.3">
      <c r="A2921" s="144"/>
      <c r="B2921" s="144"/>
      <c r="C2921" s="144"/>
      <c r="D2921" s="144"/>
      <c r="E2921" s="144"/>
      <c r="F2921" s="144"/>
      <c r="G2921" s="144"/>
      <c r="H2921" s="144"/>
      <c r="I2921" s="144"/>
      <c r="J2921" s="144"/>
      <c r="K2921" s="144"/>
      <c r="L2921" s="144"/>
      <c r="M2921" s="144"/>
      <c r="N2921" s="144"/>
      <c r="O2921" s="144"/>
      <c r="P2921" s="144"/>
      <c r="Q2921" s="144"/>
      <c r="R2921" s="144"/>
      <c r="S2921" s="144"/>
    </row>
    <row r="2922" spans="1:19" x14ac:dyDescent="0.3">
      <c r="A2922" s="144"/>
      <c r="B2922" s="144"/>
      <c r="C2922" s="144"/>
      <c r="D2922" s="144"/>
      <c r="E2922" s="144"/>
      <c r="F2922" s="144"/>
      <c r="G2922" s="144"/>
      <c r="H2922" s="144"/>
      <c r="I2922" s="144"/>
      <c r="J2922" s="144"/>
      <c r="K2922" s="144"/>
      <c r="L2922" s="144"/>
      <c r="M2922" s="144"/>
      <c r="N2922" s="144"/>
      <c r="O2922" s="144"/>
      <c r="P2922" s="144"/>
      <c r="Q2922" s="144"/>
      <c r="R2922" s="144"/>
      <c r="S2922" s="144"/>
    </row>
    <row r="2923" spans="1:19" x14ac:dyDescent="0.3">
      <c r="A2923" s="144"/>
      <c r="B2923" s="144"/>
      <c r="C2923" s="144"/>
      <c r="D2923" s="144"/>
      <c r="E2923" s="144"/>
      <c r="F2923" s="144"/>
      <c r="G2923" s="144"/>
      <c r="H2923" s="144"/>
      <c r="I2923" s="144"/>
      <c r="J2923" s="144"/>
      <c r="K2923" s="144"/>
      <c r="L2923" s="144"/>
      <c r="M2923" s="144"/>
      <c r="N2923" s="144"/>
      <c r="O2923" s="144"/>
      <c r="P2923" s="144"/>
      <c r="Q2923" s="144"/>
      <c r="R2923" s="144"/>
      <c r="S2923" s="144"/>
    </row>
    <row r="2924" spans="1:19" x14ac:dyDescent="0.3">
      <c r="A2924" s="144"/>
      <c r="B2924" s="144"/>
      <c r="C2924" s="144"/>
      <c r="D2924" s="144"/>
      <c r="E2924" s="144"/>
      <c r="F2924" s="144"/>
      <c r="G2924" s="144"/>
      <c r="H2924" s="144"/>
      <c r="I2924" s="144"/>
      <c r="J2924" s="144"/>
      <c r="K2924" s="144"/>
      <c r="L2924" s="144"/>
      <c r="M2924" s="144"/>
      <c r="N2924" s="144"/>
      <c r="O2924" s="144"/>
      <c r="P2924" s="144"/>
      <c r="Q2924" s="144"/>
      <c r="R2924" s="144"/>
      <c r="S2924" s="144"/>
    </row>
    <row r="2925" spans="1:19" x14ac:dyDescent="0.3">
      <c r="A2925" s="144"/>
      <c r="B2925" s="144"/>
      <c r="C2925" s="144"/>
      <c r="D2925" s="144"/>
      <c r="E2925" s="144"/>
      <c r="F2925" s="144"/>
      <c r="G2925" s="144"/>
      <c r="H2925" s="144"/>
      <c r="I2925" s="144"/>
      <c r="J2925" s="144"/>
      <c r="K2925" s="144"/>
      <c r="L2925" s="144"/>
      <c r="M2925" s="144"/>
      <c r="N2925" s="144"/>
      <c r="O2925" s="144"/>
      <c r="P2925" s="144"/>
      <c r="Q2925" s="144"/>
      <c r="R2925" s="144"/>
      <c r="S2925" s="144"/>
    </row>
    <row r="2926" spans="1:19" x14ac:dyDescent="0.3">
      <c r="A2926" s="144"/>
      <c r="B2926" s="144"/>
      <c r="C2926" s="144"/>
      <c r="D2926" s="144"/>
      <c r="E2926" s="144"/>
      <c r="F2926" s="144"/>
      <c r="G2926" s="144"/>
      <c r="H2926" s="144"/>
      <c r="I2926" s="144"/>
      <c r="J2926" s="144"/>
      <c r="K2926" s="144"/>
      <c r="L2926" s="144"/>
      <c r="M2926" s="144"/>
      <c r="N2926" s="144"/>
      <c r="O2926" s="144"/>
      <c r="P2926" s="144"/>
      <c r="Q2926" s="144"/>
      <c r="R2926" s="144"/>
      <c r="S2926" s="144"/>
    </row>
    <row r="2927" spans="1:19" x14ac:dyDescent="0.3">
      <c r="A2927" s="144"/>
      <c r="B2927" s="144"/>
      <c r="C2927" s="144"/>
      <c r="D2927" s="144"/>
      <c r="E2927" s="144"/>
      <c r="F2927" s="144"/>
      <c r="G2927" s="144"/>
      <c r="H2927" s="144"/>
      <c r="I2927" s="144"/>
      <c r="J2927" s="144"/>
      <c r="K2927" s="144"/>
      <c r="L2927" s="144"/>
      <c r="M2927" s="144"/>
      <c r="N2927" s="144"/>
      <c r="O2927" s="144"/>
      <c r="P2927" s="144"/>
      <c r="Q2927" s="144"/>
      <c r="R2927" s="144"/>
      <c r="S2927" s="144"/>
    </row>
    <row r="2928" spans="1:19" x14ac:dyDescent="0.3">
      <c r="A2928" s="144"/>
      <c r="B2928" s="144"/>
      <c r="C2928" s="144"/>
      <c r="D2928" s="144"/>
      <c r="E2928" s="144"/>
      <c r="F2928" s="144"/>
      <c r="G2928" s="144"/>
      <c r="H2928" s="144"/>
      <c r="I2928" s="144"/>
      <c r="J2928" s="144"/>
      <c r="K2928" s="144"/>
      <c r="L2928" s="144"/>
      <c r="M2928" s="144"/>
      <c r="N2928" s="144"/>
      <c r="O2928" s="144"/>
      <c r="P2928" s="144"/>
      <c r="Q2928" s="144"/>
      <c r="R2928" s="144"/>
      <c r="S2928" s="144"/>
    </row>
    <row r="2929" spans="1:19" x14ac:dyDescent="0.3">
      <c r="A2929" s="144"/>
      <c r="B2929" s="144"/>
      <c r="C2929" s="144"/>
      <c r="D2929" s="144"/>
      <c r="E2929" s="144"/>
      <c r="F2929" s="144"/>
      <c r="G2929" s="144"/>
      <c r="H2929" s="144"/>
      <c r="I2929" s="144"/>
      <c r="J2929" s="144"/>
      <c r="K2929" s="144"/>
      <c r="L2929" s="144"/>
      <c r="M2929" s="144"/>
      <c r="N2929" s="144"/>
      <c r="O2929" s="144"/>
      <c r="P2929" s="144"/>
      <c r="Q2929" s="144"/>
      <c r="R2929" s="144"/>
      <c r="S2929" s="144"/>
    </row>
    <row r="2930" spans="1:19" x14ac:dyDescent="0.3">
      <c r="A2930" s="144"/>
      <c r="B2930" s="144"/>
      <c r="C2930" s="144"/>
      <c r="D2930" s="144"/>
      <c r="E2930" s="144"/>
      <c r="F2930" s="144"/>
      <c r="G2930" s="144"/>
      <c r="H2930" s="144"/>
      <c r="I2930" s="144"/>
      <c r="J2930" s="144"/>
      <c r="K2930" s="144"/>
      <c r="L2930" s="144"/>
      <c r="M2930" s="144"/>
      <c r="N2930" s="144"/>
      <c r="O2930" s="144"/>
      <c r="P2930" s="144"/>
      <c r="Q2930" s="144"/>
      <c r="R2930" s="144"/>
      <c r="S2930" s="144"/>
    </row>
    <row r="2931" spans="1:19" x14ac:dyDescent="0.3">
      <c r="A2931" s="144"/>
      <c r="B2931" s="144"/>
      <c r="C2931" s="144"/>
      <c r="D2931" s="144"/>
      <c r="E2931" s="144"/>
      <c r="F2931" s="144"/>
      <c r="G2931" s="144"/>
      <c r="H2931" s="144"/>
      <c r="I2931" s="144"/>
      <c r="J2931" s="144"/>
      <c r="K2931" s="144"/>
      <c r="L2931" s="144"/>
      <c r="M2931" s="144"/>
      <c r="N2931" s="144"/>
      <c r="O2931" s="144"/>
      <c r="P2931" s="144"/>
      <c r="Q2931" s="144"/>
      <c r="R2931" s="144"/>
      <c r="S2931" s="144"/>
    </row>
    <row r="2932" spans="1:19" x14ac:dyDescent="0.3">
      <c r="A2932" s="144"/>
      <c r="B2932" s="144"/>
      <c r="C2932" s="144"/>
      <c r="D2932" s="144"/>
      <c r="E2932" s="144"/>
      <c r="F2932" s="144"/>
      <c r="G2932" s="144"/>
      <c r="H2932" s="144"/>
      <c r="I2932" s="144"/>
      <c r="J2932" s="144"/>
      <c r="K2932" s="144"/>
      <c r="L2932" s="144"/>
      <c r="M2932" s="144"/>
      <c r="N2932" s="144"/>
      <c r="O2932" s="144"/>
      <c r="P2932" s="144"/>
      <c r="Q2932" s="144"/>
      <c r="R2932" s="144"/>
      <c r="S2932" s="144"/>
    </row>
    <row r="2933" spans="1:19" x14ac:dyDescent="0.3">
      <c r="A2933" s="144"/>
      <c r="B2933" s="144"/>
      <c r="C2933" s="144"/>
      <c r="D2933" s="144"/>
      <c r="E2933" s="144"/>
      <c r="F2933" s="144"/>
      <c r="G2933" s="144"/>
      <c r="H2933" s="144"/>
      <c r="I2933" s="144"/>
      <c r="J2933" s="144"/>
      <c r="K2933" s="144"/>
      <c r="L2933" s="144"/>
      <c r="M2933" s="144"/>
      <c r="N2933" s="144"/>
      <c r="O2933" s="144"/>
      <c r="P2933" s="144"/>
      <c r="Q2933" s="144"/>
      <c r="R2933" s="144"/>
      <c r="S2933" s="144"/>
    </row>
    <row r="2934" spans="1:19" x14ac:dyDescent="0.3">
      <c r="A2934" s="144"/>
      <c r="B2934" s="144"/>
      <c r="C2934" s="144"/>
      <c r="D2934" s="144"/>
      <c r="E2934" s="144"/>
      <c r="F2934" s="144"/>
      <c r="G2934" s="144"/>
      <c r="H2934" s="144"/>
      <c r="I2934" s="144"/>
      <c r="J2934" s="144"/>
      <c r="K2934" s="144"/>
      <c r="L2934" s="144"/>
      <c r="M2934" s="144"/>
      <c r="N2934" s="144"/>
      <c r="O2934" s="144"/>
      <c r="P2934" s="144"/>
      <c r="Q2934" s="144"/>
      <c r="R2934" s="144"/>
      <c r="S2934" s="144"/>
    </row>
    <row r="2935" spans="1:19" x14ac:dyDescent="0.3">
      <c r="A2935" s="144"/>
      <c r="B2935" s="144"/>
      <c r="C2935" s="144"/>
      <c r="D2935" s="144"/>
      <c r="E2935" s="144"/>
      <c r="F2935" s="144"/>
      <c r="G2935" s="144"/>
      <c r="H2935" s="144"/>
      <c r="I2935" s="144"/>
      <c r="J2935" s="144"/>
      <c r="K2935" s="144"/>
      <c r="L2935" s="144"/>
      <c r="M2935" s="144"/>
      <c r="N2935" s="144"/>
      <c r="O2935" s="144"/>
      <c r="P2935" s="144"/>
      <c r="Q2935" s="144"/>
      <c r="R2935" s="144"/>
      <c r="S2935" s="144"/>
    </row>
    <row r="2936" spans="1:19" x14ac:dyDescent="0.3">
      <c r="A2936" s="144"/>
      <c r="B2936" s="144"/>
      <c r="C2936" s="144"/>
      <c r="D2936" s="144"/>
      <c r="E2936" s="144"/>
      <c r="F2936" s="144"/>
      <c r="G2936" s="144"/>
      <c r="H2936" s="144"/>
      <c r="I2936" s="144"/>
      <c r="J2936" s="144"/>
      <c r="K2936" s="144"/>
      <c r="L2936" s="144"/>
      <c r="M2936" s="144"/>
      <c r="N2936" s="144"/>
      <c r="O2936" s="144"/>
      <c r="P2936" s="144"/>
      <c r="Q2936" s="144"/>
      <c r="R2936" s="144"/>
      <c r="S2936" s="144"/>
    </row>
    <row r="2937" spans="1:19" x14ac:dyDescent="0.3">
      <c r="A2937" s="144"/>
      <c r="B2937" s="144"/>
      <c r="C2937" s="144"/>
      <c r="D2937" s="144"/>
      <c r="E2937" s="144"/>
      <c r="F2937" s="144"/>
      <c r="G2937" s="144"/>
      <c r="H2937" s="144"/>
      <c r="I2937" s="144"/>
      <c r="J2937" s="144"/>
      <c r="K2937" s="144"/>
      <c r="L2937" s="144"/>
      <c r="M2937" s="144"/>
      <c r="N2937" s="144"/>
      <c r="O2937" s="144"/>
      <c r="P2937" s="144"/>
      <c r="Q2937" s="144"/>
      <c r="R2937" s="144"/>
      <c r="S2937" s="144"/>
    </row>
    <row r="2938" spans="1:19" x14ac:dyDescent="0.3">
      <c r="A2938" s="144"/>
      <c r="B2938" s="144"/>
      <c r="C2938" s="144"/>
      <c r="D2938" s="144"/>
      <c r="E2938" s="144"/>
      <c r="F2938" s="144"/>
      <c r="G2938" s="144"/>
      <c r="H2938" s="144"/>
      <c r="I2938" s="144"/>
      <c r="J2938" s="144"/>
      <c r="K2938" s="144"/>
      <c r="L2938" s="144"/>
      <c r="M2938" s="144"/>
      <c r="N2938" s="144"/>
      <c r="O2938" s="144"/>
      <c r="P2938" s="144"/>
      <c r="Q2938" s="144"/>
      <c r="R2938" s="144"/>
      <c r="S2938" s="144"/>
    </row>
    <row r="2939" spans="1:19" x14ac:dyDescent="0.3">
      <c r="A2939" s="144"/>
      <c r="B2939" s="144"/>
      <c r="C2939" s="144"/>
      <c r="D2939" s="144"/>
      <c r="E2939" s="144"/>
      <c r="F2939" s="144"/>
      <c r="G2939" s="144"/>
      <c r="H2939" s="144"/>
      <c r="I2939" s="144"/>
      <c r="J2939" s="144"/>
      <c r="K2939" s="144"/>
      <c r="L2939" s="144"/>
      <c r="M2939" s="144"/>
      <c r="N2939" s="144"/>
      <c r="O2939" s="144"/>
      <c r="P2939" s="144"/>
      <c r="Q2939" s="144"/>
      <c r="R2939" s="144"/>
      <c r="S2939" s="144"/>
    </row>
    <row r="2940" spans="1:19" x14ac:dyDescent="0.3">
      <c r="A2940" s="144"/>
      <c r="B2940" s="144"/>
      <c r="C2940" s="144"/>
      <c r="D2940" s="144"/>
      <c r="E2940" s="144"/>
      <c r="F2940" s="144"/>
      <c r="G2940" s="144"/>
      <c r="H2940" s="144"/>
      <c r="I2940" s="144"/>
      <c r="J2940" s="144"/>
      <c r="K2940" s="144"/>
      <c r="L2940" s="144"/>
      <c r="M2940" s="144"/>
      <c r="N2940" s="144"/>
      <c r="O2940" s="144"/>
      <c r="P2940" s="144"/>
      <c r="Q2940" s="144"/>
      <c r="R2940" s="144"/>
      <c r="S2940" s="144"/>
    </row>
    <row r="2941" spans="1:19" x14ac:dyDescent="0.3">
      <c r="A2941" s="144"/>
      <c r="B2941" s="144"/>
      <c r="C2941" s="144"/>
      <c r="D2941" s="144"/>
      <c r="E2941" s="144"/>
      <c r="F2941" s="144"/>
      <c r="G2941" s="144"/>
      <c r="H2941" s="144"/>
      <c r="I2941" s="144"/>
      <c r="J2941" s="144"/>
      <c r="K2941" s="144"/>
      <c r="L2941" s="144"/>
      <c r="M2941" s="144"/>
      <c r="N2941" s="144"/>
      <c r="O2941" s="144"/>
      <c r="P2941" s="144"/>
      <c r="Q2941" s="144"/>
      <c r="R2941" s="144"/>
      <c r="S2941" s="144"/>
    </row>
    <row r="2942" spans="1:19" x14ac:dyDescent="0.3">
      <c r="A2942" s="144"/>
      <c r="B2942" s="144"/>
      <c r="C2942" s="144"/>
      <c r="D2942" s="144"/>
      <c r="E2942" s="144"/>
      <c r="F2942" s="144"/>
      <c r="G2942" s="144"/>
      <c r="H2942" s="144"/>
      <c r="I2942" s="144"/>
      <c r="J2942" s="144"/>
      <c r="K2942" s="144"/>
      <c r="L2942" s="144"/>
      <c r="M2942" s="144"/>
      <c r="N2942" s="144"/>
      <c r="O2942" s="144"/>
      <c r="P2942" s="144"/>
      <c r="Q2942" s="144"/>
      <c r="R2942" s="144"/>
      <c r="S2942" s="144"/>
    </row>
    <row r="2943" spans="1:19" x14ac:dyDescent="0.3">
      <c r="A2943" s="144"/>
      <c r="B2943" s="144"/>
      <c r="C2943" s="144"/>
      <c r="D2943" s="144"/>
      <c r="E2943" s="144"/>
      <c r="F2943" s="144"/>
      <c r="G2943" s="144"/>
      <c r="H2943" s="144"/>
      <c r="I2943" s="144"/>
      <c r="J2943" s="144"/>
      <c r="K2943" s="144"/>
      <c r="L2943" s="144"/>
      <c r="M2943" s="144"/>
      <c r="N2943" s="144"/>
      <c r="O2943" s="144"/>
      <c r="P2943" s="144"/>
      <c r="Q2943" s="144"/>
      <c r="R2943" s="144"/>
      <c r="S2943" s="144"/>
    </row>
    <row r="2944" spans="1:19" x14ac:dyDescent="0.3">
      <c r="A2944" s="144"/>
      <c r="B2944" s="144"/>
      <c r="C2944" s="144"/>
      <c r="D2944" s="144"/>
      <c r="E2944" s="144"/>
      <c r="F2944" s="144"/>
      <c r="G2944" s="144"/>
      <c r="H2944" s="144"/>
      <c r="I2944" s="144"/>
      <c r="J2944" s="144"/>
      <c r="K2944" s="144"/>
      <c r="L2944" s="144"/>
      <c r="M2944" s="144"/>
      <c r="N2944" s="144"/>
      <c r="O2944" s="144"/>
      <c r="P2944" s="144"/>
      <c r="Q2944" s="144"/>
      <c r="R2944" s="144"/>
      <c r="S2944" s="144"/>
    </row>
    <row r="2945" spans="1:19" x14ac:dyDescent="0.3">
      <c r="A2945" s="144"/>
      <c r="B2945" s="144"/>
      <c r="C2945" s="144"/>
      <c r="D2945" s="144"/>
      <c r="E2945" s="144"/>
      <c r="F2945" s="144"/>
      <c r="G2945" s="144"/>
      <c r="H2945" s="144"/>
      <c r="I2945" s="144"/>
      <c r="J2945" s="144"/>
      <c r="K2945" s="144"/>
      <c r="L2945" s="144"/>
      <c r="M2945" s="144"/>
      <c r="N2945" s="144"/>
      <c r="O2945" s="144"/>
      <c r="P2945" s="144"/>
      <c r="Q2945" s="144"/>
      <c r="R2945" s="144"/>
      <c r="S2945" s="144"/>
    </row>
    <row r="2946" spans="1:19" x14ac:dyDescent="0.3">
      <c r="A2946" s="144"/>
      <c r="B2946" s="144"/>
      <c r="C2946" s="144"/>
      <c r="D2946" s="144"/>
      <c r="E2946" s="144"/>
      <c r="F2946" s="144"/>
      <c r="G2946" s="144"/>
      <c r="H2946" s="144"/>
      <c r="I2946" s="144"/>
      <c r="J2946" s="144"/>
      <c r="K2946" s="144"/>
      <c r="L2946" s="144"/>
      <c r="M2946" s="144"/>
      <c r="N2946" s="144"/>
      <c r="O2946" s="144"/>
      <c r="P2946" s="144"/>
      <c r="Q2946" s="144"/>
      <c r="R2946" s="144"/>
      <c r="S2946" s="144"/>
    </row>
    <row r="2947" spans="1:19" x14ac:dyDescent="0.3">
      <c r="A2947" s="144"/>
      <c r="B2947" s="144"/>
      <c r="C2947" s="144"/>
      <c r="D2947" s="144"/>
      <c r="E2947" s="144"/>
      <c r="F2947" s="144"/>
      <c r="G2947" s="144"/>
      <c r="H2947" s="144"/>
      <c r="I2947" s="144"/>
      <c r="J2947" s="144"/>
      <c r="K2947" s="144"/>
      <c r="L2947" s="144"/>
      <c r="M2947" s="144"/>
      <c r="N2947" s="144"/>
      <c r="O2947" s="144"/>
      <c r="P2947" s="144"/>
      <c r="Q2947" s="144"/>
      <c r="R2947" s="144"/>
      <c r="S2947" s="144"/>
    </row>
    <row r="2948" spans="1:19" x14ac:dyDescent="0.3">
      <c r="A2948" s="144"/>
      <c r="B2948" s="144"/>
      <c r="C2948" s="144"/>
      <c r="D2948" s="144"/>
      <c r="E2948" s="144"/>
      <c r="F2948" s="144"/>
      <c r="G2948" s="144"/>
      <c r="H2948" s="144"/>
      <c r="I2948" s="144"/>
      <c r="J2948" s="144"/>
      <c r="K2948" s="144"/>
      <c r="L2948" s="144"/>
      <c r="M2948" s="144"/>
      <c r="N2948" s="144"/>
      <c r="O2948" s="144"/>
      <c r="P2948" s="144"/>
      <c r="Q2948" s="144"/>
      <c r="R2948" s="144"/>
      <c r="S2948" s="144"/>
    </row>
    <row r="2949" spans="1:19" x14ac:dyDescent="0.3">
      <c r="A2949" s="144"/>
      <c r="B2949" s="144"/>
      <c r="C2949" s="144"/>
      <c r="D2949" s="144"/>
      <c r="E2949" s="144"/>
      <c r="F2949" s="144"/>
      <c r="G2949" s="144"/>
      <c r="H2949" s="144"/>
      <c r="I2949" s="144"/>
      <c r="J2949" s="144"/>
      <c r="K2949" s="144"/>
      <c r="L2949" s="144"/>
      <c r="M2949" s="144"/>
      <c r="N2949" s="144"/>
      <c r="O2949" s="144"/>
      <c r="P2949" s="144"/>
      <c r="Q2949" s="144"/>
      <c r="R2949" s="144"/>
      <c r="S2949" s="144"/>
    </row>
    <row r="2950" spans="1:19" x14ac:dyDescent="0.3">
      <c r="A2950" s="144"/>
      <c r="B2950" s="144"/>
      <c r="C2950" s="144"/>
      <c r="D2950" s="144"/>
      <c r="E2950" s="144"/>
      <c r="F2950" s="144"/>
      <c r="G2950" s="144"/>
      <c r="H2950" s="144"/>
      <c r="I2950" s="144"/>
      <c r="J2950" s="144"/>
      <c r="K2950" s="144"/>
      <c r="L2950" s="144"/>
      <c r="M2950" s="144"/>
      <c r="N2950" s="144"/>
      <c r="O2950" s="144"/>
      <c r="P2950" s="144"/>
      <c r="Q2950" s="144"/>
      <c r="R2950" s="144"/>
      <c r="S2950" s="144"/>
    </row>
    <row r="2951" spans="1:19" x14ac:dyDescent="0.3">
      <c r="A2951" s="144"/>
      <c r="B2951" s="144"/>
      <c r="C2951" s="144"/>
      <c r="D2951" s="144"/>
      <c r="E2951" s="144"/>
      <c r="F2951" s="144"/>
      <c r="G2951" s="144"/>
      <c r="H2951" s="144"/>
      <c r="I2951" s="144"/>
      <c r="J2951" s="144"/>
      <c r="K2951" s="144"/>
      <c r="L2951" s="144"/>
      <c r="M2951" s="144"/>
      <c r="N2951" s="144"/>
      <c r="O2951" s="144"/>
      <c r="P2951" s="144"/>
      <c r="Q2951" s="144"/>
      <c r="R2951" s="144"/>
      <c r="S2951" s="144"/>
    </row>
    <row r="2952" spans="1:19" x14ac:dyDescent="0.3">
      <c r="A2952" s="144"/>
      <c r="B2952" s="144"/>
      <c r="C2952" s="144"/>
      <c r="D2952" s="144"/>
      <c r="E2952" s="144"/>
      <c r="F2952" s="144"/>
      <c r="G2952" s="144"/>
      <c r="H2952" s="144"/>
      <c r="I2952" s="144"/>
      <c r="J2952" s="144"/>
      <c r="K2952" s="144"/>
      <c r="L2952" s="144"/>
      <c r="M2952" s="144"/>
      <c r="N2952" s="144"/>
      <c r="O2952" s="144"/>
      <c r="P2952" s="144"/>
      <c r="Q2952" s="144"/>
      <c r="R2952" s="144"/>
      <c r="S2952" s="144"/>
    </row>
    <row r="2953" spans="1:19" x14ac:dyDescent="0.3">
      <c r="A2953" s="144"/>
      <c r="B2953" s="144"/>
      <c r="C2953" s="144"/>
      <c r="D2953" s="144"/>
      <c r="E2953" s="144"/>
      <c r="F2953" s="144"/>
      <c r="G2953" s="144"/>
      <c r="H2953" s="144"/>
      <c r="I2953" s="144"/>
      <c r="J2953" s="144"/>
      <c r="K2953" s="144"/>
      <c r="L2953" s="144"/>
      <c r="M2953" s="144"/>
      <c r="N2953" s="144"/>
      <c r="O2953" s="144"/>
      <c r="P2953" s="144"/>
      <c r="Q2953" s="144"/>
      <c r="R2953" s="144"/>
      <c r="S2953" s="144"/>
    </row>
    <row r="2954" spans="1:19" x14ac:dyDescent="0.3">
      <c r="A2954" s="144"/>
      <c r="B2954" s="144"/>
      <c r="C2954" s="144"/>
      <c r="D2954" s="144"/>
      <c r="E2954" s="144"/>
      <c r="F2954" s="144"/>
      <c r="G2954" s="144"/>
      <c r="H2954" s="144"/>
      <c r="I2954" s="144"/>
      <c r="J2954" s="144"/>
      <c r="K2954" s="144"/>
      <c r="L2954" s="144"/>
      <c r="M2954" s="144"/>
      <c r="N2954" s="144"/>
      <c r="O2954" s="144"/>
      <c r="P2954" s="144"/>
      <c r="Q2954" s="144"/>
      <c r="R2954" s="144"/>
      <c r="S2954" s="144"/>
    </row>
    <row r="2955" spans="1:19" x14ac:dyDescent="0.3">
      <c r="A2955" s="144"/>
      <c r="B2955" s="144"/>
      <c r="C2955" s="144"/>
      <c r="D2955" s="144"/>
      <c r="E2955" s="144"/>
      <c r="F2955" s="144"/>
      <c r="G2955" s="144"/>
      <c r="H2955" s="144"/>
      <c r="I2955" s="144"/>
      <c r="J2955" s="144"/>
      <c r="K2955" s="144"/>
      <c r="L2955" s="144"/>
      <c r="M2955" s="144"/>
      <c r="N2955" s="144"/>
      <c r="O2955" s="144"/>
      <c r="P2955" s="144"/>
      <c r="Q2955" s="144"/>
      <c r="R2955" s="144"/>
      <c r="S2955" s="144"/>
    </row>
    <row r="2956" spans="1:19" x14ac:dyDescent="0.3">
      <c r="A2956" s="144"/>
      <c r="B2956" s="144"/>
      <c r="C2956" s="144"/>
      <c r="D2956" s="144"/>
      <c r="E2956" s="144"/>
      <c r="F2956" s="144"/>
      <c r="G2956" s="144"/>
      <c r="H2956" s="144"/>
      <c r="I2956" s="144"/>
      <c r="J2956" s="144"/>
      <c r="K2956" s="144"/>
      <c r="L2956" s="144"/>
      <c r="M2956" s="144"/>
      <c r="N2956" s="144"/>
      <c r="O2956" s="144"/>
      <c r="P2956" s="144"/>
      <c r="Q2956" s="144"/>
      <c r="R2956" s="144"/>
      <c r="S2956" s="144"/>
    </row>
    <row r="2957" spans="1:19" x14ac:dyDescent="0.3">
      <c r="A2957" s="144"/>
      <c r="B2957" s="144"/>
      <c r="C2957" s="144"/>
      <c r="D2957" s="144"/>
      <c r="E2957" s="144"/>
      <c r="F2957" s="144"/>
      <c r="G2957" s="144"/>
      <c r="H2957" s="144"/>
      <c r="I2957" s="144"/>
      <c r="J2957" s="144"/>
      <c r="K2957" s="144"/>
      <c r="L2957" s="144"/>
      <c r="M2957" s="144"/>
      <c r="N2957" s="144"/>
      <c r="O2957" s="144"/>
      <c r="P2957" s="144"/>
      <c r="Q2957" s="144"/>
      <c r="R2957" s="144"/>
      <c r="S2957" s="144"/>
    </row>
    <row r="2958" spans="1:19" x14ac:dyDescent="0.3">
      <c r="A2958" s="144"/>
      <c r="B2958" s="144"/>
      <c r="C2958" s="144"/>
      <c r="D2958" s="144"/>
      <c r="E2958" s="144"/>
      <c r="F2958" s="144"/>
      <c r="G2958" s="144"/>
      <c r="H2958" s="144"/>
      <c r="I2958" s="144"/>
      <c r="J2958" s="144"/>
      <c r="K2958" s="144"/>
      <c r="L2958" s="144"/>
      <c r="M2958" s="144"/>
      <c r="N2958" s="144"/>
      <c r="O2958" s="144"/>
      <c r="P2958" s="144"/>
      <c r="Q2958" s="144"/>
      <c r="R2958" s="144"/>
      <c r="S2958" s="144"/>
    </row>
    <row r="2959" spans="1:19" x14ac:dyDescent="0.3">
      <c r="A2959" s="144"/>
      <c r="B2959" s="144"/>
      <c r="C2959" s="144"/>
      <c r="D2959" s="144"/>
      <c r="E2959" s="144"/>
      <c r="F2959" s="144"/>
      <c r="G2959" s="144"/>
      <c r="H2959" s="144"/>
      <c r="I2959" s="144"/>
      <c r="J2959" s="144"/>
      <c r="K2959" s="144"/>
      <c r="L2959" s="144"/>
      <c r="M2959" s="144"/>
      <c r="N2959" s="144"/>
      <c r="O2959" s="144"/>
      <c r="P2959" s="144"/>
      <c r="Q2959" s="144"/>
      <c r="R2959" s="144"/>
      <c r="S2959" s="144"/>
    </row>
    <row r="2960" spans="1:19" x14ac:dyDescent="0.3">
      <c r="A2960" s="144"/>
      <c r="B2960" s="144"/>
      <c r="C2960" s="144"/>
      <c r="D2960" s="144"/>
      <c r="E2960" s="144"/>
      <c r="F2960" s="144"/>
      <c r="G2960" s="144"/>
      <c r="H2960" s="144"/>
      <c r="I2960" s="144"/>
      <c r="J2960" s="144"/>
      <c r="K2960" s="144"/>
      <c r="L2960" s="144"/>
      <c r="M2960" s="144"/>
      <c r="N2960" s="144"/>
      <c r="O2960" s="144"/>
      <c r="P2960" s="144"/>
      <c r="Q2960" s="144"/>
      <c r="R2960" s="144"/>
      <c r="S2960" s="144"/>
    </row>
    <row r="2961" spans="1:19" x14ac:dyDescent="0.3">
      <c r="A2961" s="144"/>
      <c r="B2961" s="144"/>
      <c r="C2961" s="144"/>
      <c r="D2961" s="144"/>
      <c r="E2961" s="144"/>
      <c r="F2961" s="144"/>
      <c r="G2961" s="144"/>
      <c r="H2961" s="144"/>
      <c r="I2961" s="144"/>
      <c r="J2961" s="144"/>
      <c r="K2961" s="144"/>
      <c r="L2961" s="144"/>
      <c r="M2961" s="144"/>
      <c r="N2961" s="144"/>
      <c r="O2961" s="144"/>
      <c r="P2961" s="144"/>
      <c r="Q2961" s="144"/>
      <c r="R2961" s="144"/>
      <c r="S2961" s="144"/>
    </row>
    <row r="2962" spans="1:19" x14ac:dyDescent="0.3">
      <c r="A2962" s="144"/>
      <c r="B2962" s="144"/>
      <c r="C2962" s="144"/>
      <c r="D2962" s="144"/>
      <c r="E2962" s="144"/>
      <c r="F2962" s="144"/>
      <c r="G2962" s="144"/>
      <c r="H2962" s="144"/>
      <c r="I2962" s="144"/>
      <c r="J2962" s="144"/>
      <c r="K2962" s="144"/>
      <c r="L2962" s="144"/>
      <c r="M2962" s="144"/>
      <c r="N2962" s="144"/>
      <c r="O2962" s="144"/>
      <c r="P2962" s="144"/>
      <c r="Q2962" s="144"/>
      <c r="R2962" s="144"/>
      <c r="S2962" s="144"/>
    </row>
    <row r="2963" spans="1:19" x14ac:dyDescent="0.3">
      <c r="A2963" s="144"/>
      <c r="B2963" s="144"/>
      <c r="C2963" s="144"/>
      <c r="D2963" s="144"/>
      <c r="E2963" s="144"/>
      <c r="F2963" s="144"/>
      <c r="G2963" s="144"/>
      <c r="H2963" s="144"/>
      <c r="I2963" s="144"/>
      <c r="J2963" s="144"/>
      <c r="K2963" s="144"/>
      <c r="L2963" s="144"/>
      <c r="M2963" s="144"/>
      <c r="N2963" s="144"/>
      <c r="O2963" s="144"/>
      <c r="P2963" s="144"/>
      <c r="Q2963" s="144"/>
      <c r="R2963" s="144"/>
      <c r="S2963" s="144"/>
    </row>
    <row r="2964" spans="1:19" x14ac:dyDescent="0.3">
      <c r="A2964" s="144"/>
      <c r="B2964" s="144"/>
      <c r="C2964" s="144"/>
      <c r="D2964" s="144"/>
      <c r="E2964" s="144"/>
      <c r="F2964" s="144"/>
      <c r="G2964" s="144"/>
      <c r="H2964" s="144"/>
      <c r="I2964" s="144"/>
      <c r="J2964" s="144"/>
      <c r="K2964" s="144"/>
      <c r="L2964" s="144"/>
      <c r="M2964" s="144"/>
      <c r="N2964" s="144"/>
      <c r="O2964" s="144"/>
      <c r="P2964" s="144"/>
      <c r="Q2964" s="144"/>
      <c r="R2964" s="144"/>
      <c r="S2964" s="144"/>
    </row>
    <row r="2965" spans="1:19" x14ac:dyDescent="0.3">
      <c r="A2965" s="144"/>
      <c r="B2965" s="144"/>
      <c r="C2965" s="144"/>
      <c r="D2965" s="144"/>
      <c r="E2965" s="144"/>
      <c r="F2965" s="144"/>
      <c r="G2965" s="144"/>
      <c r="H2965" s="144"/>
      <c r="I2965" s="144"/>
      <c r="J2965" s="144"/>
      <c r="K2965" s="144"/>
      <c r="L2965" s="144"/>
      <c r="M2965" s="144"/>
      <c r="N2965" s="144"/>
      <c r="O2965" s="144"/>
      <c r="P2965" s="144"/>
      <c r="Q2965" s="144"/>
      <c r="R2965" s="144"/>
      <c r="S2965" s="144"/>
    </row>
    <row r="2966" spans="1:19" x14ac:dyDescent="0.3">
      <c r="A2966" s="144"/>
      <c r="B2966" s="144"/>
      <c r="C2966" s="144"/>
      <c r="D2966" s="144"/>
      <c r="E2966" s="144"/>
      <c r="F2966" s="144"/>
      <c r="G2966" s="144"/>
      <c r="H2966" s="144"/>
      <c r="I2966" s="144"/>
      <c r="J2966" s="144"/>
      <c r="K2966" s="144"/>
      <c r="L2966" s="144"/>
      <c r="M2966" s="144"/>
      <c r="N2966" s="144"/>
      <c r="O2966" s="144"/>
      <c r="P2966" s="144"/>
      <c r="Q2966" s="144"/>
      <c r="R2966" s="144"/>
      <c r="S2966" s="144"/>
    </row>
    <row r="2967" spans="1:19" x14ac:dyDescent="0.3">
      <c r="A2967" s="144"/>
      <c r="B2967" s="144"/>
      <c r="C2967" s="144"/>
      <c r="D2967" s="144"/>
      <c r="E2967" s="144"/>
      <c r="F2967" s="144"/>
      <c r="G2967" s="144"/>
      <c r="H2967" s="144"/>
      <c r="I2967" s="144"/>
      <c r="J2967" s="144"/>
      <c r="K2967" s="144"/>
      <c r="L2967" s="144"/>
      <c r="M2967" s="144"/>
      <c r="N2967" s="144"/>
      <c r="O2967" s="144"/>
      <c r="P2967" s="144"/>
      <c r="Q2967" s="144"/>
      <c r="R2967" s="144"/>
      <c r="S2967" s="144"/>
    </row>
    <row r="2968" spans="1:19" x14ac:dyDescent="0.3">
      <c r="A2968" s="144"/>
      <c r="B2968" s="144"/>
      <c r="C2968" s="144"/>
      <c r="D2968" s="144"/>
      <c r="E2968" s="144"/>
      <c r="F2968" s="144"/>
      <c r="G2968" s="144"/>
      <c r="H2968" s="144"/>
      <c r="I2968" s="144"/>
      <c r="J2968" s="144"/>
      <c r="K2968" s="144"/>
      <c r="L2968" s="144"/>
      <c r="M2968" s="144"/>
      <c r="N2968" s="144"/>
      <c r="O2968" s="144"/>
      <c r="P2968" s="144"/>
      <c r="Q2968" s="144"/>
      <c r="R2968" s="144"/>
      <c r="S2968" s="144"/>
    </row>
    <row r="2969" spans="1:19" x14ac:dyDescent="0.3">
      <c r="A2969" s="144"/>
      <c r="B2969" s="144"/>
      <c r="C2969" s="144"/>
      <c r="D2969" s="144"/>
      <c r="E2969" s="144"/>
      <c r="F2969" s="144"/>
      <c r="G2969" s="144"/>
      <c r="H2969" s="144"/>
      <c r="I2969" s="144"/>
      <c r="J2969" s="144"/>
      <c r="K2969" s="144"/>
      <c r="L2969" s="144"/>
      <c r="M2969" s="144"/>
      <c r="N2969" s="144"/>
      <c r="O2969" s="144"/>
      <c r="P2969" s="144"/>
      <c r="Q2969" s="144"/>
      <c r="R2969" s="144"/>
      <c r="S2969" s="144"/>
    </row>
    <row r="2970" spans="1:19" x14ac:dyDescent="0.3">
      <c r="A2970" s="144"/>
      <c r="B2970" s="144"/>
      <c r="C2970" s="144"/>
      <c r="D2970" s="144"/>
      <c r="E2970" s="144"/>
      <c r="F2970" s="144"/>
      <c r="G2970" s="144"/>
      <c r="H2970" s="144"/>
      <c r="I2970" s="144"/>
      <c r="J2970" s="144"/>
      <c r="K2970" s="144"/>
      <c r="L2970" s="144"/>
      <c r="M2970" s="144"/>
      <c r="N2970" s="144"/>
      <c r="O2970" s="144"/>
      <c r="P2970" s="144"/>
      <c r="Q2970" s="144"/>
      <c r="R2970" s="144"/>
      <c r="S2970" s="144"/>
    </row>
    <row r="2971" spans="1:19" x14ac:dyDescent="0.3">
      <c r="A2971" s="144"/>
      <c r="B2971" s="144"/>
      <c r="C2971" s="144"/>
      <c r="D2971" s="144"/>
      <c r="E2971" s="144"/>
      <c r="F2971" s="144"/>
      <c r="G2971" s="144"/>
      <c r="H2971" s="144"/>
      <c r="I2971" s="144"/>
      <c r="J2971" s="144"/>
      <c r="K2971" s="144"/>
      <c r="L2971" s="144"/>
      <c r="M2971" s="144"/>
      <c r="N2971" s="144"/>
      <c r="O2971" s="144"/>
      <c r="P2971" s="144"/>
      <c r="Q2971" s="144"/>
      <c r="R2971" s="144"/>
      <c r="S2971" s="144"/>
    </row>
    <row r="2972" spans="1:19" x14ac:dyDescent="0.3">
      <c r="A2972" s="144"/>
      <c r="B2972" s="144"/>
      <c r="C2972" s="144"/>
      <c r="D2972" s="144"/>
      <c r="E2972" s="144"/>
      <c r="F2972" s="144"/>
      <c r="G2972" s="144"/>
      <c r="H2972" s="144"/>
      <c r="I2972" s="144"/>
      <c r="J2972" s="144"/>
      <c r="K2972" s="144"/>
      <c r="L2972" s="144"/>
      <c r="M2972" s="144"/>
      <c r="N2972" s="144"/>
      <c r="O2972" s="144"/>
      <c r="P2972" s="144"/>
      <c r="Q2972" s="144"/>
      <c r="R2972" s="144"/>
      <c r="S2972" s="144"/>
    </row>
    <row r="2973" spans="1:19" x14ac:dyDescent="0.3">
      <c r="A2973" s="144"/>
      <c r="B2973" s="144"/>
      <c r="C2973" s="144"/>
      <c r="D2973" s="144"/>
      <c r="E2973" s="144"/>
      <c r="F2973" s="144"/>
      <c r="G2973" s="144"/>
      <c r="H2973" s="144"/>
      <c r="I2973" s="144"/>
      <c r="J2973" s="144"/>
      <c r="K2973" s="144"/>
      <c r="L2973" s="144"/>
      <c r="M2973" s="144"/>
      <c r="N2973" s="144"/>
      <c r="O2973" s="144"/>
      <c r="P2973" s="144"/>
      <c r="Q2973" s="144"/>
      <c r="R2973" s="144"/>
      <c r="S2973" s="144"/>
    </row>
    <row r="2974" spans="1:19" x14ac:dyDescent="0.3">
      <c r="A2974" s="144"/>
      <c r="B2974" s="144"/>
      <c r="C2974" s="144"/>
      <c r="D2974" s="144"/>
      <c r="E2974" s="144"/>
      <c r="F2974" s="144"/>
      <c r="G2974" s="144"/>
      <c r="H2974" s="144"/>
      <c r="I2974" s="144"/>
      <c r="J2974" s="144"/>
      <c r="K2974" s="144"/>
      <c r="L2974" s="144"/>
      <c r="M2974" s="144"/>
      <c r="N2974" s="144"/>
      <c r="O2974" s="144"/>
      <c r="P2974" s="144"/>
      <c r="Q2974" s="144"/>
      <c r="R2974" s="144"/>
      <c r="S2974" s="144"/>
    </row>
    <row r="2975" spans="1:19" x14ac:dyDescent="0.3">
      <c r="A2975" s="144"/>
      <c r="B2975" s="144"/>
      <c r="C2975" s="144"/>
      <c r="D2975" s="144"/>
      <c r="E2975" s="144"/>
      <c r="F2975" s="144"/>
      <c r="G2975" s="144"/>
      <c r="H2975" s="144"/>
      <c r="I2975" s="144"/>
      <c r="J2975" s="144"/>
      <c r="K2975" s="144"/>
      <c r="L2975" s="144"/>
      <c r="M2975" s="144"/>
      <c r="N2975" s="144"/>
      <c r="O2975" s="144"/>
      <c r="P2975" s="144"/>
      <c r="Q2975" s="144"/>
      <c r="R2975" s="144"/>
      <c r="S2975" s="144"/>
    </row>
    <row r="2976" spans="1:19" x14ac:dyDescent="0.3">
      <c r="A2976" s="144"/>
      <c r="B2976" s="144"/>
      <c r="C2976" s="144"/>
      <c r="D2976" s="144"/>
      <c r="E2976" s="144"/>
      <c r="F2976" s="144"/>
      <c r="G2976" s="144"/>
      <c r="H2976" s="144"/>
      <c r="I2976" s="144"/>
      <c r="J2976" s="144"/>
      <c r="K2976" s="144"/>
      <c r="L2976" s="144"/>
      <c r="M2976" s="144"/>
      <c r="N2976" s="144"/>
      <c r="O2976" s="144"/>
      <c r="P2976" s="144"/>
      <c r="Q2976" s="144"/>
      <c r="R2976" s="144"/>
      <c r="S2976" s="144"/>
    </row>
    <row r="2977" spans="1:19" x14ac:dyDescent="0.3">
      <c r="A2977" s="144"/>
      <c r="B2977" s="144"/>
      <c r="C2977" s="144"/>
      <c r="D2977" s="144"/>
      <c r="E2977" s="144"/>
      <c r="F2977" s="144"/>
      <c r="G2977" s="144"/>
      <c r="H2977" s="144"/>
      <c r="I2977" s="144"/>
      <c r="J2977" s="144"/>
      <c r="K2977" s="144"/>
      <c r="L2977" s="144"/>
      <c r="M2977" s="144"/>
      <c r="N2977" s="144"/>
      <c r="O2977" s="144"/>
      <c r="P2977" s="144"/>
      <c r="Q2977" s="144"/>
      <c r="R2977" s="144"/>
      <c r="S2977" s="144"/>
    </row>
    <row r="2978" spans="1:19" x14ac:dyDescent="0.3">
      <c r="A2978" s="144"/>
      <c r="B2978" s="144"/>
      <c r="C2978" s="144"/>
      <c r="D2978" s="144"/>
      <c r="E2978" s="144"/>
      <c r="F2978" s="144"/>
      <c r="G2978" s="144"/>
      <c r="H2978" s="144"/>
      <c r="I2978" s="144"/>
      <c r="J2978" s="144"/>
      <c r="K2978" s="144"/>
      <c r="L2978" s="144"/>
      <c r="M2978" s="144"/>
      <c r="N2978" s="144"/>
      <c r="O2978" s="144"/>
      <c r="P2978" s="144"/>
      <c r="Q2978" s="144"/>
      <c r="R2978" s="144"/>
      <c r="S2978" s="144"/>
    </row>
    <row r="2979" spans="1:19" x14ac:dyDescent="0.3">
      <c r="A2979" s="144"/>
      <c r="B2979" s="144"/>
      <c r="C2979" s="144"/>
      <c r="D2979" s="144"/>
      <c r="E2979" s="144"/>
      <c r="F2979" s="144"/>
      <c r="G2979" s="144"/>
      <c r="H2979" s="144"/>
      <c r="I2979" s="144"/>
      <c r="J2979" s="144"/>
      <c r="K2979" s="144"/>
      <c r="L2979" s="144"/>
      <c r="M2979" s="144"/>
      <c r="N2979" s="144"/>
      <c r="O2979" s="144"/>
      <c r="P2979" s="144"/>
      <c r="Q2979" s="144"/>
      <c r="R2979" s="144"/>
      <c r="S2979" s="144"/>
    </row>
    <row r="2980" spans="1:19" x14ac:dyDescent="0.3">
      <c r="A2980" s="144"/>
      <c r="B2980" s="144"/>
      <c r="C2980" s="144"/>
      <c r="D2980" s="144"/>
      <c r="E2980" s="144"/>
      <c r="F2980" s="144"/>
      <c r="G2980" s="144"/>
      <c r="H2980" s="144"/>
      <c r="I2980" s="144"/>
      <c r="J2980" s="144"/>
      <c r="K2980" s="144"/>
      <c r="L2980" s="144"/>
      <c r="M2980" s="144"/>
      <c r="N2980" s="144"/>
      <c r="O2980" s="144"/>
      <c r="P2980" s="144"/>
      <c r="Q2980" s="144"/>
      <c r="R2980" s="144"/>
      <c r="S2980" s="144"/>
    </row>
    <row r="2981" spans="1:19" x14ac:dyDescent="0.3">
      <c r="A2981" s="144"/>
      <c r="B2981" s="144"/>
      <c r="C2981" s="144"/>
      <c r="D2981" s="144"/>
      <c r="E2981" s="144"/>
      <c r="F2981" s="144"/>
      <c r="G2981" s="144"/>
      <c r="H2981" s="144"/>
      <c r="I2981" s="144"/>
      <c r="J2981" s="144"/>
      <c r="K2981" s="144"/>
      <c r="L2981" s="144"/>
      <c r="M2981" s="144"/>
      <c r="N2981" s="144"/>
      <c r="O2981" s="144"/>
      <c r="P2981" s="144"/>
      <c r="Q2981" s="144"/>
      <c r="R2981" s="144"/>
      <c r="S2981" s="144"/>
    </row>
    <row r="2982" spans="1:19" x14ac:dyDescent="0.3">
      <c r="A2982" s="144"/>
      <c r="B2982" s="144"/>
      <c r="C2982" s="144"/>
      <c r="D2982" s="144"/>
      <c r="E2982" s="144"/>
      <c r="F2982" s="144"/>
      <c r="G2982" s="144"/>
      <c r="H2982" s="144"/>
      <c r="I2982" s="144"/>
      <c r="J2982" s="144"/>
      <c r="K2982" s="144"/>
      <c r="L2982" s="144"/>
      <c r="M2982" s="144"/>
      <c r="N2982" s="144"/>
      <c r="O2982" s="144"/>
      <c r="P2982" s="144"/>
      <c r="Q2982" s="144"/>
      <c r="R2982" s="144"/>
      <c r="S2982" s="144"/>
    </row>
    <row r="2983" spans="1:19" x14ac:dyDescent="0.3">
      <c r="A2983" s="144"/>
      <c r="B2983" s="144"/>
      <c r="C2983" s="144"/>
      <c r="D2983" s="144"/>
      <c r="E2983" s="144"/>
      <c r="F2983" s="144"/>
      <c r="G2983" s="144"/>
      <c r="H2983" s="144"/>
      <c r="I2983" s="144"/>
      <c r="J2983" s="144"/>
      <c r="K2983" s="144"/>
      <c r="L2983" s="144"/>
      <c r="M2983" s="144"/>
      <c r="N2983" s="144"/>
      <c r="O2983" s="144"/>
      <c r="P2983" s="144"/>
      <c r="Q2983" s="144"/>
      <c r="R2983" s="144"/>
      <c r="S2983" s="144"/>
    </row>
    <row r="2984" spans="1:19" x14ac:dyDescent="0.3">
      <c r="A2984" s="144"/>
      <c r="B2984" s="144"/>
      <c r="C2984" s="144"/>
      <c r="D2984" s="144"/>
      <c r="E2984" s="144"/>
      <c r="F2984" s="144"/>
      <c r="G2984" s="144"/>
      <c r="H2984" s="144"/>
      <c r="I2984" s="144"/>
      <c r="J2984" s="144"/>
      <c r="K2984" s="144"/>
      <c r="L2984" s="144"/>
      <c r="M2984" s="144"/>
      <c r="N2984" s="144"/>
      <c r="O2984" s="144"/>
      <c r="P2984" s="144"/>
      <c r="Q2984" s="144"/>
      <c r="R2984" s="144"/>
      <c r="S2984" s="144"/>
    </row>
    <row r="2985" spans="1:19" x14ac:dyDescent="0.3">
      <c r="A2985" s="144"/>
      <c r="B2985" s="144"/>
      <c r="C2985" s="144"/>
      <c r="D2985" s="144"/>
      <c r="E2985" s="144"/>
      <c r="F2985" s="144"/>
      <c r="G2985" s="144"/>
      <c r="H2985" s="144"/>
      <c r="I2985" s="144"/>
      <c r="J2985" s="144"/>
      <c r="K2985" s="144"/>
      <c r="L2985" s="144"/>
      <c r="M2985" s="144"/>
      <c r="N2985" s="144"/>
      <c r="O2985" s="144"/>
      <c r="P2985" s="144"/>
      <c r="Q2985" s="144"/>
      <c r="R2985" s="144"/>
      <c r="S2985" s="144"/>
    </row>
    <row r="2986" spans="1:19" x14ac:dyDescent="0.3">
      <c r="A2986" s="144"/>
      <c r="B2986" s="144"/>
      <c r="C2986" s="144"/>
      <c r="D2986" s="144"/>
      <c r="E2986" s="144"/>
      <c r="F2986" s="144"/>
      <c r="G2986" s="144"/>
      <c r="H2986" s="144"/>
      <c r="I2986" s="144"/>
      <c r="J2986" s="144"/>
      <c r="K2986" s="144"/>
      <c r="L2986" s="144"/>
      <c r="M2986" s="144"/>
      <c r="N2986" s="144"/>
      <c r="O2986" s="144"/>
      <c r="P2986" s="144"/>
      <c r="Q2986" s="144"/>
      <c r="R2986" s="144"/>
      <c r="S2986" s="144"/>
    </row>
    <row r="2987" spans="1:19" x14ac:dyDescent="0.3">
      <c r="A2987" s="144"/>
      <c r="B2987" s="144"/>
      <c r="C2987" s="144"/>
      <c r="D2987" s="144"/>
      <c r="E2987" s="144"/>
      <c r="F2987" s="144"/>
      <c r="G2987" s="144"/>
      <c r="H2987" s="144"/>
      <c r="I2987" s="144"/>
      <c r="J2987" s="144"/>
      <c r="K2987" s="144"/>
      <c r="L2987" s="144"/>
      <c r="M2987" s="144"/>
      <c r="N2987" s="144"/>
      <c r="O2987" s="144"/>
      <c r="P2987" s="144"/>
      <c r="Q2987" s="144"/>
      <c r="R2987" s="144"/>
      <c r="S2987" s="144"/>
    </row>
    <row r="2988" spans="1:19" x14ac:dyDescent="0.3">
      <c r="A2988" s="144"/>
      <c r="B2988" s="144"/>
      <c r="C2988" s="144"/>
      <c r="D2988" s="144"/>
      <c r="E2988" s="144"/>
      <c r="F2988" s="144"/>
      <c r="G2988" s="144"/>
      <c r="H2988" s="144"/>
      <c r="I2988" s="144"/>
      <c r="J2988" s="144"/>
      <c r="K2988" s="144"/>
      <c r="L2988" s="144"/>
      <c r="M2988" s="144"/>
      <c r="N2988" s="144"/>
      <c r="O2988" s="144"/>
      <c r="P2988" s="144"/>
      <c r="Q2988" s="144"/>
      <c r="R2988" s="144"/>
      <c r="S2988" s="144"/>
    </row>
    <row r="2989" spans="1:19" x14ac:dyDescent="0.3">
      <c r="A2989" s="144"/>
      <c r="B2989" s="144"/>
      <c r="C2989" s="144"/>
      <c r="D2989" s="144"/>
      <c r="E2989" s="144"/>
      <c r="F2989" s="144"/>
      <c r="G2989" s="144"/>
      <c r="H2989" s="144"/>
      <c r="I2989" s="144"/>
      <c r="J2989" s="144"/>
      <c r="K2989" s="144"/>
      <c r="L2989" s="144"/>
      <c r="M2989" s="144"/>
      <c r="N2989" s="144"/>
      <c r="O2989" s="144"/>
      <c r="P2989" s="144"/>
      <c r="Q2989" s="144"/>
      <c r="R2989" s="144"/>
      <c r="S2989" s="144"/>
    </row>
    <row r="2990" spans="1:19" x14ac:dyDescent="0.3">
      <c r="A2990" s="144"/>
      <c r="B2990" s="144"/>
      <c r="C2990" s="144"/>
      <c r="D2990" s="144"/>
      <c r="E2990" s="144"/>
      <c r="F2990" s="144"/>
      <c r="G2990" s="144"/>
      <c r="H2990" s="144"/>
      <c r="I2990" s="144"/>
      <c r="J2990" s="144"/>
      <c r="K2990" s="144"/>
      <c r="L2990" s="144"/>
      <c r="M2990" s="144"/>
      <c r="N2990" s="144"/>
      <c r="O2990" s="144"/>
      <c r="P2990" s="144"/>
      <c r="Q2990" s="144"/>
      <c r="R2990" s="144"/>
      <c r="S2990" s="144"/>
    </row>
    <row r="2991" spans="1:19" x14ac:dyDescent="0.3">
      <c r="A2991" s="144"/>
      <c r="B2991" s="144"/>
      <c r="C2991" s="144"/>
      <c r="D2991" s="144"/>
      <c r="E2991" s="144"/>
      <c r="F2991" s="144"/>
      <c r="G2991" s="144"/>
      <c r="H2991" s="144"/>
      <c r="I2991" s="144"/>
      <c r="J2991" s="144"/>
      <c r="K2991" s="144"/>
      <c r="L2991" s="144"/>
      <c r="M2991" s="144"/>
      <c r="N2991" s="144"/>
      <c r="O2991" s="144"/>
      <c r="P2991" s="144"/>
      <c r="Q2991" s="144"/>
      <c r="R2991" s="144"/>
      <c r="S2991" s="144"/>
    </row>
    <row r="2992" spans="1:19" x14ac:dyDescent="0.3">
      <c r="A2992" s="144"/>
      <c r="B2992" s="144"/>
      <c r="C2992" s="144"/>
      <c r="D2992" s="144"/>
      <c r="E2992" s="144"/>
      <c r="F2992" s="144"/>
      <c r="G2992" s="144"/>
      <c r="H2992" s="144"/>
      <c r="I2992" s="144"/>
      <c r="J2992" s="144"/>
      <c r="K2992" s="144"/>
      <c r="L2992" s="144"/>
      <c r="M2992" s="144"/>
      <c r="N2992" s="144"/>
      <c r="O2992" s="144"/>
      <c r="P2992" s="144"/>
      <c r="Q2992" s="144"/>
      <c r="R2992" s="144"/>
      <c r="S2992" s="144"/>
    </row>
    <row r="2993" spans="1:19" x14ac:dyDescent="0.3">
      <c r="A2993" s="144"/>
      <c r="B2993" s="144"/>
      <c r="C2993" s="144"/>
      <c r="D2993" s="144"/>
      <c r="E2993" s="144"/>
      <c r="F2993" s="144"/>
      <c r="G2993" s="144"/>
      <c r="H2993" s="144"/>
      <c r="I2993" s="144"/>
      <c r="J2993" s="144"/>
      <c r="K2993" s="144"/>
      <c r="L2993" s="144"/>
      <c r="M2993" s="144"/>
      <c r="N2993" s="144"/>
      <c r="O2993" s="144"/>
      <c r="P2993" s="144"/>
      <c r="Q2993" s="144"/>
      <c r="R2993" s="144"/>
      <c r="S2993" s="144"/>
    </row>
    <row r="2994" spans="1:19" x14ac:dyDescent="0.3">
      <c r="A2994" s="144"/>
      <c r="B2994" s="144"/>
      <c r="C2994" s="144"/>
      <c r="D2994" s="144"/>
      <c r="E2994" s="144"/>
      <c r="F2994" s="144"/>
      <c r="G2994" s="144"/>
      <c r="H2994" s="144"/>
      <c r="I2994" s="144"/>
      <c r="J2994" s="144"/>
      <c r="K2994" s="144"/>
      <c r="L2994" s="144"/>
      <c r="M2994" s="144"/>
      <c r="N2994" s="144"/>
      <c r="O2994" s="144"/>
      <c r="P2994" s="144"/>
      <c r="Q2994" s="144"/>
      <c r="R2994" s="144"/>
      <c r="S2994" s="144"/>
    </row>
    <row r="2995" spans="1:19" x14ac:dyDescent="0.3">
      <c r="A2995" s="144"/>
      <c r="B2995" s="144"/>
      <c r="C2995" s="144"/>
      <c r="D2995" s="144"/>
      <c r="E2995" s="144"/>
      <c r="F2995" s="144"/>
      <c r="G2995" s="144"/>
      <c r="H2995" s="144"/>
      <c r="I2995" s="144"/>
      <c r="J2995" s="144"/>
      <c r="K2995" s="144"/>
      <c r="L2995" s="144"/>
      <c r="M2995" s="144"/>
      <c r="N2995" s="144"/>
      <c r="O2995" s="144"/>
      <c r="P2995" s="144"/>
      <c r="Q2995" s="144"/>
      <c r="R2995" s="144"/>
      <c r="S2995" s="144"/>
    </row>
    <row r="2996" spans="1:19" x14ac:dyDescent="0.3">
      <c r="A2996" s="144"/>
      <c r="B2996" s="144"/>
      <c r="C2996" s="144"/>
      <c r="D2996" s="144"/>
      <c r="E2996" s="144"/>
      <c r="F2996" s="144"/>
      <c r="G2996" s="144"/>
      <c r="H2996" s="144"/>
      <c r="I2996" s="144"/>
      <c r="J2996" s="144"/>
      <c r="K2996" s="144"/>
      <c r="L2996" s="144"/>
      <c r="M2996" s="144"/>
      <c r="N2996" s="144"/>
      <c r="O2996" s="144"/>
      <c r="P2996" s="144"/>
      <c r="Q2996" s="144"/>
      <c r="R2996" s="144"/>
      <c r="S2996" s="144"/>
    </row>
    <row r="2997" spans="1:19" x14ac:dyDescent="0.3">
      <c r="A2997" s="144"/>
      <c r="B2997" s="144"/>
      <c r="C2997" s="144"/>
      <c r="D2997" s="144"/>
      <c r="E2997" s="144"/>
      <c r="F2997" s="144"/>
      <c r="G2997" s="144"/>
      <c r="H2997" s="144"/>
      <c r="I2997" s="144"/>
      <c r="J2997" s="144"/>
      <c r="K2997" s="144"/>
      <c r="L2997" s="144"/>
      <c r="M2997" s="144"/>
      <c r="N2997" s="144"/>
      <c r="O2997" s="144"/>
      <c r="P2997" s="144"/>
      <c r="Q2997" s="144"/>
      <c r="R2997" s="144"/>
      <c r="S2997" s="144"/>
    </row>
    <row r="2998" spans="1:19" x14ac:dyDescent="0.3">
      <c r="A2998" s="144"/>
      <c r="B2998" s="144"/>
      <c r="C2998" s="144"/>
      <c r="D2998" s="144"/>
      <c r="E2998" s="144"/>
      <c r="F2998" s="144"/>
      <c r="G2998" s="144"/>
      <c r="H2998" s="144"/>
      <c r="I2998" s="144"/>
      <c r="J2998" s="144"/>
      <c r="K2998" s="144"/>
      <c r="L2998" s="144"/>
      <c r="M2998" s="144"/>
      <c r="N2998" s="144"/>
      <c r="O2998" s="144"/>
      <c r="P2998" s="144"/>
      <c r="Q2998" s="144"/>
      <c r="R2998" s="144"/>
      <c r="S2998" s="144"/>
    </row>
    <row r="2999" spans="1:19" x14ac:dyDescent="0.3">
      <c r="A2999" s="144"/>
      <c r="B2999" s="144"/>
      <c r="C2999" s="144"/>
      <c r="D2999" s="144"/>
      <c r="E2999" s="144"/>
      <c r="F2999" s="144"/>
      <c r="G2999" s="144"/>
      <c r="H2999" s="144"/>
      <c r="I2999" s="144"/>
      <c r="J2999" s="144"/>
      <c r="K2999" s="144"/>
      <c r="L2999" s="144"/>
      <c r="M2999" s="144"/>
      <c r="N2999" s="144"/>
      <c r="O2999" s="144"/>
      <c r="P2999" s="144"/>
      <c r="Q2999" s="144"/>
      <c r="R2999" s="144"/>
      <c r="S2999" s="144"/>
    </row>
    <row r="3000" spans="1:19" x14ac:dyDescent="0.3">
      <c r="A3000" s="144"/>
      <c r="B3000" s="144"/>
      <c r="C3000" s="144"/>
      <c r="D3000" s="144"/>
      <c r="E3000" s="144"/>
      <c r="F3000" s="144"/>
      <c r="G3000" s="144"/>
      <c r="H3000" s="144"/>
      <c r="I3000" s="144"/>
      <c r="J3000" s="144"/>
      <c r="K3000" s="144"/>
      <c r="L3000" s="144"/>
      <c r="M3000" s="144"/>
      <c r="N3000" s="144"/>
      <c r="O3000" s="144"/>
      <c r="P3000" s="144"/>
      <c r="Q3000" s="144"/>
      <c r="R3000" s="144"/>
      <c r="S3000" s="144"/>
    </row>
    <row r="3001" spans="1:19" x14ac:dyDescent="0.3">
      <c r="A3001" s="144"/>
      <c r="B3001" s="144"/>
      <c r="C3001" s="144"/>
      <c r="D3001" s="144"/>
      <c r="E3001" s="144"/>
      <c r="F3001" s="144"/>
      <c r="G3001" s="144"/>
      <c r="H3001" s="144"/>
      <c r="I3001" s="144"/>
      <c r="J3001" s="144"/>
      <c r="K3001" s="144"/>
      <c r="L3001" s="144"/>
      <c r="M3001" s="144"/>
      <c r="N3001" s="144"/>
      <c r="O3001" s="144"/>
      <c r="P3001" s="144"/>
      <c r="Q3001" s="144"/>
      <c r="R3001" s="144"/>
      <c r="S3001" s="144"/>
    </row>
    <row r="3002" spans="1:19" x14ac:dyDescent="0.3">
      <c r="A3002" s="144"/>
      <c r="B3002" s="144"/>
      <c r="C3002" s="144"/>
      <c r="D3002" s="144"/>
      <c r="E3002" s="144"/>
      <c r="F3002" s="144"/>
      <c r="G3002" s="144"/>
      <c r="H3002" s="144"/>
      <c r="I3002" s="144"/>
      <c r="J3002" s="144"/>
      <c r="K3002" s="144"/>
      <c r="L3002" s="144"/>
      <c r="M3002" s="144"/>
      <c r="N3002" s="144"/>
      <c r="O3002" s="144"/>
      <c r="P3002" s="144"/>
      <c r="Q3002" s="144"/>
      <c r="R3002" s="144"/>
      <c r="S3002" s="144"/>
    </row>
    <row r="3003" spans="1:19" x14ac:dyDescent="0.3">
      <c r="A3003" s="144"/>
      <c r="B3003" s="144"/>
      <c r="C3003" s="144"/>
      <c r="D3003" s="144"/>
      <c r="E3003" s="144"/>
      <c r="F3003" s="144"/>
      <c r="G3003" s="144"/>
      <c r="H3003" s="144"/>
      <c r="I3003" s="144"/>
      <c r="J3003" s="144"/>
      <c r="K3003" s="144"/>
      <c r="L3003" s="144"/>
      <c r="M3003" s="144"/>
      <c r="N3003" s="144"/>
      <c r="O3003" s="144"/>
      <c r="P3003" s="144"/>
      <c r="Q3003" s="144"/>
      <c r="R3003" s="144"/>
      <c r="S3003" s="144"/>
    </row>
    <row r="3004" spans="1:19" x14ac:dyDescent="0.3">
      <c r="A3004" s="144"/>
      <c r="B3004" s="144"/>
      <c r="C3004" s="144"/>
      <c r="D3004" s="144"/>
      <c r="E3004" s="144"/>
      <c r="F3004" s="144"/>
      <c r="G3004" s="144"/>
      <c r="H3004" s="144"/>
      <c r="I3004" s="144"/>
      <c r="J3004" s="144"/>
      <c r="K3004" s="144"/>
      <c r="L3004" s="144"/>
      <c r="M3004" s="144"/>
      <c r="N3004" s="144"/>
      <c r="O3004" s="144"/>
      <c r="P3004" s="144"/>
      <c r="Q3004" s="144"/>
      <c r="R3004" s="144"/>
      <c r="S3004" s="144"/>
    </row>
    <row r="3005" spans="1:19" x14ac:dyDescent="0.3">
      <c r="A3005" s="144"/>
      <c r="B3005" s="144"/>
      <c r="C3005" s="144"/>
      <c r="D3005" s="144"/>
      <c r="E3005" s="144"/>
      <c r="F3005" s="144"/>
      <c r="G3005" s="144"/>
      <c r="H3005" s="144"/>
      <c r="I3005" s="144"/>
      <c r="J3005" s="144"/>
      <c r="K3005" s="144"/>
      <c r="L3005" s="144"/>
      <c r="M3005" s="144"/>
      <c r="N3005" s="144"/>
      <c r="O3005" s="144"/>
      <c r="P3005" s="144"/>
      <c r="Q3005" s="144"/>
      <c r="R3005" s="144"/>
      <c r="S3005" s="144"/>
    </row>
    <row r="3006" spans="1:19" x14ac:dyDescent="0.3">
      <c r="A3006" s="144"/>
      <c r="B3006" s="144"/>
      <c r="C3006" s="144"/>
      <c r="D3006" s="144"/>
      <c r="E3006" s="144"/>
      <c r="F3006" s="144"/>
      <c r="G3006" s="144"/>
      <c r="H3006" s="144"/>
      <c r="I3006" s="144"/>
      <c r="J3006" s="144"/>
      <c r="K3006" s="144"/>
      <c r="L3006" s="144"/>
      <c r="M3006" s="144"/>
      <c r="N3006" s="144"/>
      <c r="O3006" s="144"/>
      <c r="P3006" s="144"/>
      <c r="Q3006" s="144"/>
      <c r="R3006" s="144"/>
      <c r="S3006" s="144"/>
    </row>
    <row r="3007" spans="1:19" x14ac:dyDescent="0.3">
      <c r="A3007" s="144"/>
      <c r="B3007" s="144"/>
      <c r="C3007" s="144"/>
      <c r="D3007" s="144"/>
      <c r="E3007" s="144"/>
      <c r="F3007" s="144"/>
      <c r="G3007" s="144"/>
      <c r="H3007" s="144"/>
      <c r="I3007" s="144"/>
      <c r="J3007" s="144"/>
      <c r="K3007" s="144"/>
      <c r="L3007" s="144"/>
      <c r="M3007" s="144"/>
      <c r="N3007" s="144"/>
      <c r="O3007" s="144"/>
      <c r="P3007" s="144"/>
      <c r="Q3007" s="144"/>
      <c r="R3007" s="144"/>
      <c r="S3007" s="144"/>
    </row>
    <row r="3008" spans="1:19" x14ac:dyDescent="0.3">
      <c r="A3008" s="144"/>
      <c r="B3008" s="144"/>
      <c r="C3008" s="144"/>
      <c r="D3008" s="144"/>
      <c r="E3008" s="144"/>
      <c r="F3008" s="144"/>
      <c r="G3008" s="144"/>
      <c r="H3008" s="144"/>
      <c r="I3008" s="144"/>
      <c r="J3008" s="144"/>
      <c r="K3008" s="144"/>
      <c r="L3008" s="144"/>
      <c r="M3008" s="144"/>
      <c r="N3008" s="144"/>
      <c r="O3008" s="144"/>
      <c r="P3008" s="144"/>
      <c r="Q3008" s="144"/>
      <c r="R3008" s="144"/>
      <c r="S3008" s="144"/>
    </row>
    <row r="3009" spans="1:19" x14ac:dyDescent="0.3">
      <c r="A3009" s="144"/>
      <c r="B3009" s="144"/>
      <c r="C3009" s="144"/>
      <c r="D3009" s="144"/>
      <c r="E3009" s="144"/>
      <c r="F3009" s="144"/>
      <c r="G3009" s="144"/>
      <c r="H3009" s="144"/>
      <c r="I3009" s="144"/>
      <c r="J3009" s="144"/>
      <c r="K3009" s="144"/>
      <c r="L3009" s="144"/>
      <c r="M3009" s="144"/>
      <c r="N3009" s="144"/>
      <c r="O3009" s="144"/>
      <c r="P3009" s="144"/>
      <c r="Q3009" s="144"/>
      <c r="R3009" s="144"/>
      <c r="S3009" s="144"/>
    </row>
    <row r="3010" spans="1:19" x14ac:dyDescent="0.3">
      <c r="A3010" s="144"/>
      <c r="B3010" s="144"/>
      <c r="C3010" s="144"/>
      <c r="D3010" s="144"/>
      <c r="E3010" s="144"/>
      <c r="F3010" s="144"/>
      <c r="G3010" s="144"/>
      <c r="H3010" s="144"/>
      <c r="I3010" s="144"/>
      <c r="J3010" s="144"/>
      <c r="K3010" s="144"/>
      <c r="L3010" s="144"/>
      <c r="M3010" s="144"/>
      <c r="N3010" s="144"/>
      <c r="O3010" s="144"/>
      <c r="P3010" s="144"/>
      <c r="Q3010" s="144"/>
      <c r="R3010" s="144"/>
      <c r="S3010" s="144"/>
    </row>
    <row r="3011" spans="1:19" x14ac:dyDescent="0.3">
      <c r="A3011" s="144"/>
      <c r="B3011" s="144"/>
      <c r="C3011" s="144"/>
      <c r="D3011" s="144"/>
      <c r="E3011" s="144"/>
      <c r="F3011" s="144"/>
      <c r="G3011" s="144"/>
      <c r="H3011" s="144"/>
      <c r="I3011" s="144"/>
      <c r="J3011" s="144"/>
      <c r="K3011" s="144"/>
      <c r="L3011" s="144"/>
      <c r="M3011" s="144"/>
      <c r="N3011" s="144"/>
      <c r="O3011" s="144"/>
      <c r="P3011" s="144"/>
      <c r="Q3011" s="144"/>
      <c r="R3011" s="144"/>
      <c r="S3011" s="144"/>
    </row>
    <row r="3012" spans="1:19" x14ac:dyDescent="0.3">
      <c r="A3012" s="144"/>
      <c r="B3012" s="144"/>
      <c r="C3012" s="144"/>
      <c r="D3012" s="144"/>
      <c r="E3012" s="144"/>
      <c r="F3012" s="144"/>
      <c r="G3012" s="144"/>
      <c r="H3012" s="144"/>
      <c r="I3012" s="144"/>
      <c r="J3012" s="144"/>
      <c r="K3012" s="144"/>
      <c r="L3012" s="144"/>
      <c r="M3012" s="144"/>
      <c r="N3012" s="144"/>
      <c r="O3012" s="144"/>
      <c r="P3012" s="144"/>
      <c r="Q3012" s="144"/>
      <c r="R3012" s="144"/>
      <c r="S3012" s="144"/>
    </row>
    <row r="3013" spans="1:19" x14ac:dyDescent="0.3">
      <c r="A3013" s="144"/>
      <c r="B3013" s="144"/>
      <c r="C3013" s="144"/>
      <c r="D3013" s="144"/>
      <c r="E3013" s="144"/>
      <c r="F3013" s="144"/>
      <c r="G3013" s="144"/>
      <c r="H3013" s="144"/>
      <c r="I3013" s="144"/>
      <c r="J3013" s="144"/>
      <c r="K3013" s="144"/>
      <c r="L3013" s="144"/>
      <c r="M3013" s="144"/>
      <c r="N3013" s="144"/>
      <c r="O3013" s="144"/>
      <c r="P3013" s="144"/>
      <c r="Q3013" s="144"/>
      <c r="R3013" s="144"/>
      <c r="S3013" s="144"/>
    </row>
    <row r="3014" spans="1:19" x14ac:dyDescent="0.3">
      <c r="A3014" s="144"/>
      <c r="B3014" s="144"/>
      <c r="C3014" s="144"/>
      <c r="D3014" s="144"/>
      <c r="E3014" s="144"/>
      <c r="F3014" s="144"/>
      <c r="G3014" s="144"/>
      <c r="H3014" s="144"/>
      <c r="I3014" s="144"/>
      <c r="J3014" s="144"/>
      <c r="K3014" s="144"/>
      <c r="L3014" s="144"/>
      <c r="M3014" s="144"/>
      <c r="N3014" s="144"/>
      <c r="O3014" s="144"/>
      <c r="P3014" s="144"/>
      <c r="Q3014" s="144"/>
      <c r="R3014" s="144"/>
      <c r="S3014" s="144"/>
    </row>
    <row r="3015" spans="1:19" x14ac:dyDescent="0.3">
      <c r="A3015" s="144"/>
      <c r="B3015" s="144"/>
      <c r="C3015" s="144"/>
      <c r="D3015" s="144"/>
      <c r="E3015" s="144"/>
      <c r="F3015" s="144"/>
      <c r="G3015" s="144"/>
      <c r="H3015" s="144"/>
      <c r="I3015" s="144"/>
      <c r="J3015" s="144"/>
      <c r="K3015" s="144"/>
      <c r="L3015" s="144"/>
      <c r="M3015" s="144"/>
      <c r="N3015" s="144"/>
      <c r="O3015" s="144"/>
      <c r="P3015" s="144"/>
      <c r="Q3015" s="144"/>
      <c r="R3015" s="144"/>
      <c r="S3015" s="144"/>
    </row>
    <row r="3016" spans="1:19" x14ac:dyDescent="0.3">
      <c r="A3016" s="144"/>
      <c r="B3016" s="144"/>
      <c r="C3016" s="144"/>
      <c r="D3016" s="144"/>
      <c r="E3016" s="144"/>
      <c r="F3016" s="144"/>
      <c r="G3016" s="144"/>
      <c r="H3016" s="144"/>
      <c r="I3016" s="144"/>
      <c r="J3016" s="144"/>
      <c r="K3016" s="144"/>
      <c r="L3016" s="144"/>
      <c r="M3016" s="144"/>
      <c r="N3016" s="144"/>
      <c r="O3016" s="144"/>
      <c r="P3016" s="144"/>
      <c r="Q3016" s="144"/>
      <c r="R3016" s="144"/>
      <c r="S3016" s="144"/>
    </row>
    <row r="3017" spans="1:19" x14ac:dyDescent="0.3">
      <c r="A3017" s="144"/>
      <c r="B3017" s="144"/>
      <c r="C3017" s="144"/>
      <c r="D3017" s="144"/>
      <c r="E3017" s="144"/>
      <c r="F3017" s="144"/>
      <c r="G3017" s="144"/>
      <c r="H3017" s="144"/>
      <c r="I3017" s="144"/>
      <c r="J3017" s="144"/>
      <c r="K3017" s="144"/>
      <c r="L3017" s="144"/>
      <c r="M3017" s="144"/>
      <c r="N3017" s="144"/>
      <c r="O3017" s="144"/>
      <c r="P3017" s="144"/>
      <c r="Q3017" s="144"/>
      <c r="R3017" s="144"/>
      <c r="S3017" s="144"/>
    </row>
    <row r="3018" spans="1:19" x14ac:dyDescent="0.3">
      <c r="A3018" s="144"/>
      <c r="B3018" s="144"/>
      <c r="C3018" s="144"/>
      <c r="D3018" s="144"/>
      <c r="E3018" s="144"/>
      <c r="F3018" s="144"/>
      <c r="G3018" s="144"/>
      <c r="H3018" s="144"/>
      <c r="I3018" s="144"/>
      <c r="J3018" s="144"/>
      <c r="K3018" s="144"/>
      <c r="L3018" s="144"/>
      <c r="M3018" s="144"/>
      <c r="N3018" s="144"/>
      <c r="O3018" s="144"/>
      <c r="P3018" s="144"/>
      <c r="Q3018" s="144"/>
      <c r="R3018" s="144"/>
      <c r="S3018" s="144"/>
    </row>
    <row r="3019" spans="1:19" x14ac:dyDescent="0.3">
      <c r="A3019" s="144"/>
      <c r="B3019" s="144"/>
      <c r="C3019" s="144"/>
      <c r="D3019" s="144"/>
      <c r="E3019" s="144"/>
      <c r="F3019" s="144"/>
      <c r="G3019" s="144"/>
      <c r="H3019" s="144"/>
      <c r="I3019" s="144"/>
      <c r="J3019" s="144"/>
      <c r="K3019" s="144"/>
      <c r="L3019" s="144"/>
      <c r="M3019" s="144"/>
      <c r="N3019" s="144"/>
      <c r="O3019" s="144"/>
      <c r="P3019" s="144"/>
      <c r="Q3019" s="144"/>
      <c r="R3019" s="144"/>
      <c r="S3019" s="144"/>
    </row>
    <row r="3020" spans="1:19" x14ac:dyDescent="0.3">
      <c r="A3020" s="144"/>
      <c r="B3020" s="144"/>
      <c r="C3020" s="144"/>
      <c r="D3020" s="144"/>
      <c r="E3020" s="144"/>
      <c r="F3020" s="144"/>
      <c r="G3020" s="144"/>
      <c r="H3020" s="144"/>
      <c r="I3020" s="144"/>
      <c r="J3020" s="144"/>
      <c r="K3020" s="144"/>
      <c r="L3020" s="144"/>
      <c r="M3020" s="144"/>
      <c r="N3020" s="144"/>
      <c r="O3020" s="144"/>
      <c r="P3020" s="144"/>
      <c r="Q3020" s="144"/>
      <c r="R3020" s="144"/>
      <c r="S3020" s="144"/>
    </row>
    <row r="3021" spans="1:19" x14ac:dyDescent="0.3">
      <c r="A3021" s="144"/>
      <c r="B3021" s="144"/>
      <c r="C3021" s="144"/>
      <c r="D3021" s="144"/>
      <c r="E3021" s="144"/>
      <c r="F3021" s="144"/>
      <c r="G3021" s="144"/>
      <c r="H3021" s="144"/>
      <c r="I3021" s="144"/>
      <c r="J3021" s="144"/>
      <c r="K3021" s="144"/>
      <c r="L3021" s="144"/>
      <c r="M3021" s="144"/>
      <c r="N3021" s="144"/>
      <c r="O3021" s="144"/>
      <c r="P3021" s="144"/>
      <c r="Q3021" s="144"/>
      <c r="R3021" s="144"/>
      <c r="S3021" s="144"/>
    </row>
    <row r="3022" spans="1:19" x14ac:dyDescent="0.3">
      <c r="A3022" s="144"/>
      <c r="B3022" s="144"/>
      <c r="C3022" s="144"/>
      <c r="D3022" s="144"/>
      <c r="E3022" s="144"/>
      <c r="F3022" s="144"/>
      <c r="G3022" s="144"/>
      <c r="H3022" s="144"/>
      <c r="I3022" s="144"/>
      <c r="J3022" s="144"/>
      <c r="K3022" s="144"/>
      <c r="L3022" s="144"/>
      <c r="M3022" s="144"/>
      <c r="N3022" s="144"/>
      <c r="O3022" s="144"/>
      <c r="P3022" s="144"/>
      <c r="Q3022" s="144"/>
      <c r="R3022" s="144"/>
      <c r="S3022" s="144"/>
    </row>
    <row r="3023" spans="1:19" x14ac:dyDescent="0.3">
      <c r="A3023" s="144"/>
      <c r="B3023" s="144"/>
      <c r="C3023" s="144"/>
      <c r="D3023" s="144"/>
      <c r="E3023" s="144"/>
      <c r="F3023" s="144"/>
      <c r="G3023" s="144"/>
      <c r="H3023" s="144"/>
      <c r="I3023" s="144"/>
      <c r="J3023" s="144"/>
      <c r="K3023" s="144"/>
      <c r="L3023" s="144"/>
      <c r="M3023" s="144"/>
      <c r="N3023" s="144"/>
      <c r="O3023" s="144"/>
      <c r="P3023" s="144"/>
      <c r="Q3023" s="144"/>
      <c r="R3023" s="144"/>
      <c r="S3023" s="144"/>
    </row>
    <row r="3024" spans="1:19" x14ac:dyDescent="0.3">
      <c r="A3024" s="144"/>
      <c r="B3024" s="144"/>
      <c r="C3024" s="144"/>
      <c r="D3024" s="144"/>
      <c r="E3024" s="144"/>
      <c r="F3024" s="144"/>
      <c r="G3024" s="144"/>
      <c r="H3024" s="144"/>
      <c r="I3024" s="144"/>
      <c r="J3024" s="144"/>
      <c r="K3024" s="144"/>
      <c r="L3024" s="144"/>
      <c r="M3024" s="144"/>
      <c r="N3024" s="144"/>
      <c r="O3024" s="144"/>
      <c r="P3024" s="144"/>
      <c r="Q3024" s="144"/>
      <c r="R3024" s="144"/>
      <c r="S3024" s="144"/>
    </row>
    <row r="3025" spans="1:19" x14ac:dyDescent="0.3">
      <c r="A3025" s="144"/>
      <c r="B3025" s="144"/>
      <c r="C3025" s="144"/>
      <c r="D3025" s="144"/>
      <c r="E3025" s="144"/>
      <c r="F3025" s="144"/>
      <c r="G3025" s="144"/>
      <c r="H3025" s="144"/>
      <c r="I3025" s="144"/>
      <c r="J3025" s="144"/>
      <c r="K3025" s="144"/>
      <c r="L3025" s="144"/>
      <c r="M3025" s="144"/>
      <c r="N3025" s="144"/>
      <c r="O3025" s="144"/>
      <c r="P3025" s="144"/>
      <c r="Q3025" s="144"/>
      <c r="R3025" s="144"/>
      <c r="S3025" s="144"/>
    </row>
    <row r="3026" spans="1:19" x14ac:dyDescent="0.3">
      <c r="A3026" s="144"/>
      <c r="B3026" s="144"/>
      <c r="C3026" s="144"/>
      <c r="D3026" s="144"/>
      <c r="E3026" s="144"/>
      <c r="F3026" s="144"/>
      <c r="G3026" s="144"/>
      <c r="H3026" s="144"/>
      <c r="I3026" s="144"/>
      <c r="J3026" s="144"/>
      <c r="K3026" s="144"/>
      <c r="L3026" s="144"/>
      <c r="M3026" s="144"/>
      <c r="N3026" s="144"/>
      <c r="O3026" s="144"/>
      <c r="P3026" s="144"/>
      <c r="Q3026" s="144"/>
      <c r="R3026" s="144"/>
      <c r="S3026" s="144"/>
    </row>
    <row r="3027" spans="1:19" x14ac:dyDescent="0.3">
      <c r="A3027" s="144"/>
      <c r="B3027" s="144"/>
      <c r="C3027" s="144"/>
      <c r="D3027" s="144"/>
      <c r="E3027" s="144"/>
      <c r="F3027" s="144"/>
      <c r="G3027" s="144"/>
      <c r="H3027" s="144"/>
      <c r="I3027" s="144"/>
      <c r="J3027" s="144"/>
      <c r="K3027" s="144"/>
      <c r="L3027" s="144"/>
      <c r="M3027" s="144"/>
      <c r="N3027" s="144"/>
      <c r="O3027" s="144"/>
      <c r="P3027" s="144"/>
      <c r="Q3027" s="144"/>
      <c r="R3027" s="144"/>
      <c r="S3027" s="144"/>
    </row>
    <row r="3028" spans="1:19" x14ac:dyDescent="0.3">
      <c r="A3028" s="144"/>
      <c r="B3028" s="144"/>
      <c r="C3028" s="144"/>
      <c r="D3028" s="144"/>
      <c r="E3028" s="144"/>
      <c r="F3028" s="144"/>
      <c r="G3028" s="144"/>
      <c r="H3028" s="144"/>
      <c r="I3028" s="144"/>
      <c r="J3028" s="144"/>
      <c r="K3028" s="144"/>
      <c r="L3028" s="144"/>
      <c r="M3028" s="144"/>
      <c r="N3028" s="144"/>
      <c r="O3028" s="144"/>
      <c r="P3028" s="144"/>
      <c r="Q3028" s="144"/>
      <c r="R3028" s="144"/>
      <c r="S3028" s="144"/>
    </row>
    <row r="3029" spans="1:19" x14ac:dyDescent="0.3">
      <c r="A3029" s="144"/>
      <c r="B3029" s="144"/>
      <c r="C3029" s="144"/>
      <c r="D3029" s="144"/>
      <c r="E3029" s="144"/>
      <c r="F3029" s="144"/>
      <c r="G3029" s="144"/>
      <c r="H3029" s="144"/>
      <c r="I3029" s="144"/>
      <c r="J3029" s="144"/>
      <c r="K3029" s="144"/>
      <c r="L3029" s="144"/>
      <c r="M3029" s="144"/>
      <c r="N3029" s="144"/>
      <c r="O3029" s="144"/>
      <c r="P3029" s="144"/>
      <c r="Q3029" s="144"/>
      <c r="R3029" s="144"/>
      <c r="S3029" s="144"/>
    </row>
    <row r="3030" spans="1:19" x14ac:dyDescent="0.3">
      <c r="A3030" s="144"/>
      <c r="B3030" s="144"/>
      <c r="C3030" s="144"/>
      <c r="D3030" s="144"/>
      <c r="E3030" s="144"/>
      <c r="F3030" s="144"/>
      <c r="G3030" s="144"/>
      <c r="H3030" s="144"/>
      <c r="I3030" s="144"/>
      <c r="J3030" s="144"/>
      <c r="K3030" s="144"/>
      <c r="L3030" s="144"/>
      <c r="M3030" s="144"/>
      <c r="N3030" s="144"/>
      <c r="O3030" s="144"/>
      <c r="P3030" s="144"/>
      <c r="Q3030" s="144"/>
      <c r="R3030" s="144"/>
      <c r="S3030" s="144"/>
    </row>
    <row r="3031" spans="1:19" x14ac:dyDescent="0.3">
      <c r="A3031" s="144"/>
      <c r="B3031" s="144"/>
      <c r="C3031" s="144"/>
      <c r="D3031" s="144"/>
      <c r="E3031" s="144"/>
      <c r="F3031" s="144"/>
      <c r="G3031" s="144"/>
      <c r="H3031" s="144"/>
      <c r="I3031" s="144"/>
      <c r="J3031" s="144"/>
      <c r="K3031" s="144"/>
      <c r="L3031" s="144"/>
      <c r="M3031" s="144"/>
      <c r="N3031" s="144"/>
      <c r="O3031" s="144"/>
      <c r="P3031" s="144"/>
      <c r="Q3031" s="144"/>
      <c r="R3031" s="144"/>
      <c r="S3031" s="144"/>
    </row>
    <row r="3032" spans="1:19" x14ac:dyDescent="0.3">
      <c r="A3032" s="144"/>
      <c r="B3032" s="144"/>
      <c r="C3032" s="144"/>
      <c r="D3032" s="144"/>
      <c r="E3032" s="144"/>
      <c r="F3032" s="144"/>
      <c r="G3032" s="144"/>
      <c r="H3032" s="144"/>
      <c r="I3032" s="144"/>
      <c r="J3032" s="144"/>
      <c r="K3032" s="144"/>
      <c r="L3032" s="144"/>
      <c r="M3032" s="144"/>
      <c r="N3032" s="144"/>
      <c r="O3032" s="144"/>
      <c r="P3032" s="144"/>
      <c r="Q3032" s="144"/>
      <c r="R3032" s="144"/>
      <c r="S3032" s="144"/>
    </row>
    <row r="3033" spans="1:19" x14ac:dyDescent="0.3">
      <c r="A3033" s="144"/>
      <c r="B3033" s="144"/>
      <c r="C3033" s="144"/>
      <c r="D3033" s="144"/>
      <c r="E3033" s="144"/>
      <c r="F3033" s="144"/>
      <c r="G3033" s="144"/>
      <c r="H3033" s="144"/>
      <c r="I3033" s="144"/>
      <c r="J3033" s="144"/>
      <c r="K3033" s="144"/>
      <c r="L3033" s="144"/>
      <c r="M3033" s="144"/>
      <c r="N3033" s="144"/>
      <c r="O3033" s="144"/>
      <c r="P3033" s="144"/>
      <c r="Q3033" s="144"/>
      <c r="R3033" s="144"/>
      <c r="S3033" s="144"/>
    </row>
    <row r="3034" spans="1:19" x14ac:dyDescent="0.3">
      <c r="A3034" s="144"/>
      <c r="B3034" s="144"/>
      <c r="C3034" s="144"/>
      <c r="D3034" s="144"/>
      <c r="E3034" s="144"/>
      <c r="F3034" s="144"/>
      <c r="G3034" s="144"/>
      <c r="H3034" s="144"/>
      <c r="I3034" s="144"/>
      <c r="J3034" s="144"/>
      <c r="K3034" s="144"/>
      <c r="L3034" s="144"/>
      <c r="M3034" s="144"/>
      <c r="N3034" s="144"/>
      <c r="O3034" s="144"/>
      <c r="P3034" s="144"/>
      <c r="Q3034" s="144"/>
      <c r="R3034" s="144"/>
      <c r="S3034" s="144"/>
    </row>
    <row r="3035" spans="1:19" x14ac:dyDescent="0.3">
      <c r="A3035" s="144"/>
      <c r="B3035" s="144"/>
      <c r="C3035" s="144"/>
      <c r="D3035" s="144"/>
      <c r="E3035" s="144"/>
      <c r="F3035" s="144"/>
      <c r="G3035" s="144"/>
      <c r="H3035" s="144"/>
      <c r="I3035" s="144"/>
      <c r="J3035" s="144"/>
      <c r="K3035" s="144"/>
      <c r="L3035" s="144"/>
      <c r="M3035" s="144"/>
      <c r="N3035" s="144"/>
      <c r="O3035" s="144"/>
      <c r="P3035" s="144"/>
      <c r="Q3035" s="144"/>
      <c r="R3035" s="144"/>
      <c r="S3035" s="144"/>
    </row>
    <row r="3036" spans="1:19" x14ac:dyDescent="0.3">
      <c r="A3036" s="144"/>
      <c r="B3036" s="144"/>
      <c r="C3036" s="144"/>
      <c r="D3036" s="144"/>
      <c r="E3036" s="144"/>
      <c r="F3036" s="144"/>
      <c r="G3036" s="144"/>
      <c r="H3036" s="144"/>
      <c r="I3036" s="144"/>
      <c r="J3036" s="144"/>
      <c r="K3036" s="144"/>
      <c r="L3036" s="144"/>
      <c r="M3036" s="144"/>
      <c r="N3036" s="144"/>
      <c r="O3036" s="144"/>
      <c r="P3036" s="144"/>
      <c r="Q3036" s="144"/>
      <c r="R3036" s="144"/>
      <c r="S3036" s="144"/>
    </row>
    <row r="3037" spans="1:19" x14ac:dyDescent="0.3">
      <c r="A3037" s="144"/>
      <c r="B3037" s="144"/>
      <c r="C3037" s="144"/>
      <c r="D3037" s="144"/>
      <c r="E3037" s="144"/>
      <c r="F3037" s="144"/>
      <c r="G3037" s="144"/>
      <c r="H3037" s="144"/>
      <c r="I3037" s="144"/>
      <c r="J3037" s="144"/>
      <c r="K3037" s="144"/>
      <c r="L3037" s="144"/>
      <c r="M3037" s="144"/>
      <c r="N3037" s="144"/>
      <c r="O3037" s="144"/>
      <c r="P3037" s="144"/>
      <c r="Q3037" s="144"/>
      <c r="R3037" s="144"/>
      <c r="S3037" s="144"/>
    </row>
    <row r="3038" spans="1:19" x14ac:dyDescent="0.3">
      <c r="A3038" s="144"/>
      <c r="B3038" s="144"/>
      <c r="C3038" s="144"/>
      <c r="D3038" s="144"/>
      <c r="E3038" s="144"/>
      <c r="F3038" s="144"/>
      <c r="G3038" s="144"/>
      <c r="H3038" s="144"/>
      <c r="I3038" s="144"/>
      <c r="J3038" s="144"/>
      <c r="K3038" s="144"/>
      <c r="L3038" s="144"/>
      <c r="M3038" s="144"/>
      <c r="N3038" s="144"/>
      <c r="O3038" s="144"/>
      <c r="P3038" s="144"/>
      <c r="Q3038" s="144"/>
      <c r="R3038" s="144"/>
      <c r="S3038" s="144"/>
    </row>
    <row r="3039" spans="1:19" x14ac:dyDescent="0.3">
      <c r="A3039" s="144"/>
      <c r="B3039" s="144"/>
      <c r="C3039" s="144"/>
      <c r="D3039" s="144"/>
      <c r="E3039" s="144"/>
      <c r="F3039" s="144"/>
      <c r="G3039" s="144"/>
      <c r="H3039" s="144"/>
      <c r="I3039" s="144"/>
      <c r="J3039" s="144"/>
      <c r="K3039" s="144"/>
      <c r="L3039" s="144"/>
      <c r="M3039" s="144"/>
      <c r="N3039" s="144"/>
      <c r="O3039" s="144"/>
      <c r="P3039" s="144"/>
      <c r="Q3039" s="144"/>
      <c r="R3039" s="144"/>
      <c r="S3039" s="144"/>
    </row>
    <row r="3040" spans="1:19" x14ac:dyDescent="0.3">
      <c r="A3040" s="144"/>
      <c r="B3040" s="144"/>
      <c r="C3040" s="144"/>
      <c r="D3040" s="144"/>
      <c r="E3040" s="144"/>
      <c r="F3040" s="144"/>
      <c r="G3040" s="144"/>
      <c r="H3040" s="144"/>
      <c r="I3040" s="144"/>
      <c r="J3040" s="144"/>
      <c r="K3040" s="144"/>
      <c r="L3040" s="144"/>
      <c r="M3040" s="144"/>
      <c r="N3040" s="144"/>
      <c r="O3040" s="144"/>
      <c r="P3040" s="144"/>
      <c r="Q3040" s="144"/>
      <c r="R3040" s="144"/>
      <c r="S3040" s="144"/>
    </row>
    <row r="3041" spans="1:19" x14ac:dyDescent="0.3">
      <c r="A3041" s="144"/>
      <c r="B3041" s="144"/>
      <c r="C3041" s="144"/>
      <c r="D3041" s="144"/>
      <c r="E3041" s="144"/>
      <c r="F3041" s="144"/>
      <c r="G3041" s="144"/>
      <c r="H3041" s="144"/>
      <c r="I3041" s="144"/>
      <c r="J3041" s="144"/>
      <c r="K3041" s="144"/>
      <c r="L3041" s="144"/>
      <c r="M3041" s="144"/>
      <c r="N3041" s="144"/>
      <c r="O3041" s="144"/>
      <c r="P3041" s="144"/>
      <c r="Q3041" s="144"/>
      <c r="R3041" s="144"/>
      <c r="S3041" s="144"/>
    </row>
    <row r="3042" spans="1:19" x14ac:dyDescent="0.3">
      <c r="A3042" s="144"/>
      <c r="B3042" s="144"/>
      <c r="C3042" s="144"/>
      <c r="D3042" s="144"/>
      <c r="E3042" s="144"/>
      <c r="F3042" s="144"/>
      <c r="G3042" s="144"/>
      <c r="H3042" s="144"/>
      <c r="I3042" s="144"/>
      <c r="J3042" s="144"/>
      <c r="K3042" s="144"/>
      <c r="L3042" s="144"/>
      <c r="M3042" s="144"/>
      <c r="N3042" s="144"/>
      <c r="O3042" s="144"/>
      <c r="P3042" s="144"/>
      <c r="Q3042" s="144"/>
      <c r="R3042" s="144"/>
      <c r="S3042" s="144"/>
    </row>
    <row r="3043" spans="1:19" x14ac:dyDescent="0.3">
      <c r="A3043" s="144"/>
      <c r="B3043" s="144"/>
      <c r="C3043" s="144"/>
      <c r="D3043" s="144"/>
      <c r="E3043" s="144"/>
      <c r="F3043" s="144"/>
      <c r="G3043" s="144"/>
      <c r="H3043" s="144"/>
      <c r="I3043" s="144"/>
      <c r="J3043" s="144"/>
      <c r="K3043" s="144"/>
      <c r="L3043" s="144"/>
      <c r="M3043" s="144"/>
      <c r="N3043" s="144"/>
      <c r="O3043" s="144"/>
      <c r="P3043" s="144"/>
      <c r="Q3043" s="144"/>
      <c r="R3043" s="144"/>
      <c r="S3043" s="144"/>
    </row>
    <row r="3044" spans="1:19" x14ac:dyDescent="0.3">
      <c r="A3044" s="144"/>
      <c r="B3044" s="144"/>
      <c r="C3044" s="144"/>
      <c r="D3044" s="144"/>
      <c r="E3044" s="144"/>
      <c r="F3044" s="144"/>
      <c r="G3044" s="144"/>
      <c r="H3044" s="144"/>
      <c r="I3044" s="144"/>
      <c r="J3044" s="144"/>
      <c r="K3044" s="144"/>
      <c r="L3044" s="144"/>
      <c r="M3044" s="144"/>
      <c r="N3044" s="144"/>
      <c r="O3044" s="144"/>
      <c r="P3044" s="144"/>
      <c r="Q3044" s="144"/>
      <c r="R3044" s="144"/>
      <c r="S3044" s="144"/>
    </row>
    <row r="3045" spans="1:19" x14ac:dyDescent="0.3">
      <c r="A3045" s="144"/>
      <c r="B3045" s="144"/>
      <c r="C3045" s="144"/>
      <c r="D3045" s="144"/>
      <c r="E3045" s="144"/>
      <c r="F3045" s="144"/>
      <c r="G3045" s="144"/>
      <c r="H3045" s="144"/>
      <c r="I3045" s="144"/>
      <c r="J3045" s="144"/>
      <c r="K3045" s="144"/>
      <c r="L3045" s="144"/>
      <c r="M3045" s="144"/>
      <c r="N3045" s="144"/>
      <c r="O3045" s="144"/>
      <c r="P3045" s="144"/>
      <c r="Q3045" s="144"/>
      <c r="R3045" s="144"/>
      <c r="S3045" s="144"/>
    </row>
    <row r="3046" spans="1:19" x14ac:dyDescent="0.3">
      <c r="A3046" s="144"/>
      <c r="B3046" s="144"/>
      <c r="C3046" s="144"/>
      <c r="D3046" s="144"/>
      <c r="E3046" s="144"/>
      <c r="F3046" s="144"/>
      <c r="G3046" s="144"/>
      <c r="H3046" s="144"/>
      <c r="I3046" s="144"/>
      <c r="J3046" s="144"/>
      <c r="K3046" s="144"/>
      <c r="L3046" s="144"/>
      <c r="M3046" s="144"/>
      <c r="N3046" s="144"/>
      <c r="O3046" s="144"/>
      <c r="P3046" s="144"/>
      <c r="Q3046" s="144"/>
      <c r="R3046" s="144"/>
      <c r="S3046" s="144"/>
    </row>
    <row r="3047" spans="1:19" x14ac:dyDescent="0.3">
      <c r="A3047" s="144"/>
      <c r="B3047" s="144"/>
      <c r="C3047" s="144"/>
      <c r="D3047" s="144"/>
      <c r="E3047" s="144"/>
      <c r="F3047" s="144"/>
      <c r="G3047" s="144"/>
      <c r="H3047" s="144"/>
      <c r="I3047" s="144"/>
      <c r="J3047" s="144"/>
      <c r="K3047" s="144"/>
      <c r="L3047" s="144"/>
      <c r="M3047" s="144"/>
      <c r="N3047" s="144"/>
      <c r="O3047" s="144"/>
      <c r="P3047" s="144"/>
      <c r="Q3047" s="144"/>
      <c r="R3047" s="144"/>
      <c r="S3047" s="144"/>
    </row>
    <row r="3048" spans="1:19" x14ac:dyDescent="0.3">
      <c r="A3048" s="144"/>
      <c r="B3048" s="144"/>
      <c r="C3048" s="144"/>
      <c r="D3048" s="144"/>
      <c r="E3048" s="144"/>
      <c r="F3048" s="144"/>
      <c r="G3048" s="144"/>
      <c r="H3048" s="144"/>
      <c r="I3048" s="144"/>
      <c r="J3048" s="144"/>
      <c r="K3048" s="144"/>
      <c r="L3048" s="144"/>
      <c r="M3048" s="144"/>
      <c r="N3048" s="144"/>
      <c r="O3048" s="144"/>
      <c r="P3048" s="144"/>
      <c r="Q3048" s="144"/>
      <c r="R3048" s="144"/>
      <c r="S3048" s="144"/>
    </row>
    <row r="3049" spans="1:19" x14ac:dyDescent="0.3">
      <c r="A3049" s="144"/>
      <c r="B3049" s="144"/>
      <c r="C3049" s="144"/>
      <c r="D3049" s="144"/>
      <c r="E3049" s="144"/>
      <c r="F3049" s="144"/>
      <c r="G3049" s="144"/>
      <c r="H3049" s="144"/>
      <c r="I3049" s="144"/>
      <c r="J3049" s="144"/>
      <c r="K3049" s="144"/>
      <c r="L3049" s="144"/>
      <c r="M3049" s="144"/>
      <c r="N3049" s="144"/>
      <c r="O3049" s="144"/>
      <c r="P3049" s="144"/>
      <c r="Q3049" s="144"/>
      <c r="R3049" s="144"/>
      <c r="S3049" s="144"/>
    </row>
    <row r="3050" spans="1:19" x14ac:dyDescent="0.3">
      <c r="A3050" s="144"/>
      <c r="B3050" s="144"/>
      <c r="C3050" s="144"/>
      <c r="D3050" s="144"/>
      <c r="E3050" s="144"/>
      <c r="F3050" s="144"/>
      <c r="G3050" s="144"/>
      <c r="H3050" s="144"/>
      <c r="I3050" s="144"/>
      <c r="J3050" s="144"/>
      <c r="K3050" s="144"/>
      <c r="L3050" s="144"/>
      <c r="M3050" s="144"/>
      <c r="N3050" s="144"/>
      <c r="O3050" s="144"/>
      <c r="P3050" s="144"/>
      <c r="Q3050" s="144"/>
      <c r="R3050" s="144"/>
      <c r="S3050" s="144"/>
    </row>
    <row r="3051" spans="1:19" x14ac:dyDescent="0.3">
      <c r="A3051" s="144"/>
      <c r="B3051" s="144"/>
      <c r="C3051" s="144"/>
      <c r="D3051" s="144"/>
      <c r="E3051" s="144"/>
      <c r="F3051" s="144"/>
      <c r="G3051" s="144"/>
      <c r="H3051" s="144"/>
      <c r="I3051" s="144"/>
      <c r="J3051" s="144"/>
      <c r="K3051" s="144"/>
      <c r="L3051" s="144"/>
      <c r="M3051" s="144"/>
      <c r="N3051" s="144"/>
      <c r="O3051" s="144"/>
      <c r="P3051" s="144"/>
      <c r="Q3051" s="144"/>
      <c r="R3051" s="144"/>
      <c r="S3051" s="144"/>
    </row>
    <row r="3052" spans="1:19" x14ac:dyDescent="0.3">
      <c r="A3052" s="144"/>
      <c r="B3052" s="144"/>
      <c r="C3052" s="144"/>
      <c r="D3052" s="144"/>
      <c r="E3052" s="144"/>
      <c r="F3052" s="144"/>
      <c r="G3052" s="144"/>
      <c r="H3052" s="144"/>
      <c r="I3052" s="144"/>
      <c r="J3052" s="144"/>
      <c r="K3052" s="144"/>
      <c r="L3052" s="144"/>
      <c r="M3052" s="144"/>
      <c r="N3052" s="144"/>
      <c r="O3052" s="144"/>
      <c r="P3052" s="144"/>
      <c r="Q3052" s="144"/>
      <c r="R3052" s="144"/>
      <c r="S3052" s="144"/>
    </row>
    <row r="3053" spans="1:19" x14ac:dyDescent="0.3">
      <c r="A3053" s="144"/>
      <c r="B3053" s="144"/>
      <c r="C3053" s="144"/>
      <c r="D3053" s="144"/>
      <c r="E3053" s="144"/>
      <c r="F3053" s="144"/>
      <c r="G3053" s="144"/>
      <c r="H3053" s="144"/>
      <c r="I3053" s="144"/>
      <c r="J3053" s="144"/>
      <c r="K3053" s="144"/>
      <c r="L3053" s="144"/>
      <c r="M3053" s="144"/>
      <c r="N3053" s="144"/>
      <c r="O3053" s="144"/>
      <c r="P3053" s="144"/>
      <c r="Q3053" s="144"/>
      <c r="R3053" s="144"/>
      <c r="S3053" s="144"/>
    </row>
    <row r="3054" spans="1:19" x14ac:dyDescent="0.3">
      <c r="A3054" s="144"/>
      <c r="B3054" s="144"/>
      <c r="C3054" s="144"/>
      <c r="D3054" s="144"/>
      <c r="E3054" s="144"/>
      <c r="F3054" s="144"/>
      <c r="G3054" s="144"/>
      <c r="H3054" s="144"/>
      <c r="I3054" s="144"/>
      <c r="J3054" s="144"/>
      <c r="K3054" s="144"/>
      <c r="L3054" s="144"/>
      <c r="M3054" s="144"/>
      <c r="N3054" s="144"/>
      <c r="O3054" s="144"/>
      <c r="P3054" s="144"/>
      <c r="Q3054" s="144"/>
      <c r="R3054" s="144"/>
      <c r="S3054" s="144"/>
    </row>
    <row r="3055" spans="1:19" x14ac:dyDescent="0.3">
      <c r="A3055" s="144"/>
      <c r="B3055" s="144"/>
      <c r="C3055" s="144"/>
      <c r="D3055" s="144"/>
      <c r="E3055" s="144"/>
      <c r="F3055" s="144"/>
      <c r="G3055" s="144"/>
      <c r="H3055" s="144"/>
      <c r="I3055" s="144"/>
      <c r="J3055" s="144"/>
      <c r="K3055" s="144"/>
      <c r="L3055" s="144"/>
      <c r="M3055" s="144"/>
      <c r="N3055" s="144"/>
      <c r="O3055" s="144"/>
      <c r="P3055" s="144"/>
      <c r="Q3055" s="144"/>
      <c r="R3055" s="144"/>
      <c r="S3055" s="144"/>
    </row>
    <row r="3056" spans="1:19" x14ac:dyDescent="0.3">
      <c r="A3056" s="144"/>
      <c r="B3056" s="144"/>
      <c r="C3056" s="144"/>
      <c r="D3056" s="144"/>
      <c r="E3056" s="144"/>
      <c r="F3056" s="144"/>
      <c r="G3056" s="144"/>
      <c r="H3056" s="144"/>
      <c r="I3056" s="144"/>
      <c r="J3056" s="144"/>
      <c r="K3056" s="144"/>
      <c r="L3056" s="144"/>
      <c r="M3056" s="144"/>
      <c r="N3056" s="144"/>
      <c r="O3056" s="144"/>
      <c r="P3056" s="144"/>
      <c r="Q3056" s="144"/>
      <c r="R3056" s="144"/>
      <c r="S3056" s="144"/>
    </row>
    <row r="3057" spans="1:19" x14ac:dyDescent="0.3">
      <c r="A3057" s="144"/>
      <c r="B3057" s="144"/>
      <c r="C3057" s="144"/>
      <c r="D3057" s="144"/>
      <c r="E3057" s="144"/>
      <c r="F3057" s="144"/>
      <c r="G3057" s="144"/>
      <c r="H3057" s="144"/>
      <c r="I3057" s="144"/>
      <c r="J3057" s="144"/>
      <c r="K3057" s="144"/>
      <c r="L3057" s="144"/>
      <c r="M3057" s="144"/>
      <c r="N3057" s="144"/>
      <c r="O3057" s="144"/>
      <c r="P3057" s="144"/>
      <c r="Q3057" s="144"/>
      <c r="R3057" s="144"/>
      <c r="S3057" s="144"/>
    </row>
    <row r="3058" spans="1:19" x14ac:dyDescent="0.3">
      <c r="A3058" s="144"/>
      <c r="B3058" s="144"/>
      <c r="C3058" s="144"/>
      <c r="D3058" s="144"/>
      <c r="E3058" s="144"/>
      <c r="F3058" s="144"/>
      <c r="G3058" s="144"/>
      <c r="H3058" s="144"/>
      <c r="I3058" s="144"/>
      <c r="J3058" s="144"/>
      <c r="K3058" s="144"/>
      <c r="L3058" s="144"/>
      <c r="M3058" s="144"/>
      <c r="N3058" s="144"/>
      <c r="O3058" s="144"/>
      <c r="P3058" s="144"/>
      <c r="Q3058" s="144"/>
      <c r="R3058" s="144"/>
      <c r="S3058" s="144"/>
    </row>
    <row r="3059" spans="1:19" x14ac:dyDescent="0.3">
      <c r="A3059" s="144"/>
      <c r="B3059" s="144"/>
      <c r="C3059" s="144"/>
      <c r="D3059" s="144"/>
      <c r="E3059" s="144"/>
      <c r="F3059" s="144"/>
      <c r="G3059" s="144"/>
      <c r="H3059" s="144"/>
      <c r="I3059" s="144"/>
      <c r="J3059" s="144"/>
      <c r="K3059" s="144"/>
      <c r="L3059" s="144"/>
      <c r="M3059" s="144"/>
      <c r="N3059" s="144"/>
      <c r="O3059" s="144"/>
      <c r="P3059" s="144"/>
      <c r="Q3059" s="144"/>
      <c r="R3059" s="144"/>
      <c r="S3059" s="144"/>
    </row>
    <row r="3060" spans="1:19" x14ac:dyDescent="0.3">
      <c r="A3060" s="144"/>
      <c r="B3060" s="144"/>
      <c r="C3060" s="144"/>
      <c r="D3060" s="144"/>
      <c r="E3060" s="144"/>
      <c r="F3060" s="144"/>
      <c r="G3060" s="144"/>
      <c r="H3060" s="144"/>
      <c r="I3060" s="144"/>
      <c r="J3060" s="144"/>
      <c r="K3060" s="144"/>
      <c r="L3060" s="144"/>
      <c r="M3060" s="144"/>
      <c r="N3060" s="144"/>
      <c r="O3060" s="144"/>
      <c r="P3060" s="144"/>
      <c r="Q3060" s="144"/>
      <c r="R3060" s="144"/>
      <c r="S3060" s="144"/>
    </row>
    <row r="3061" spans="1:19" x14ac:dyDescent="0.3">
      <c r="A3061" s="144"/>
      <c r="B3061" s="144"/>
      <c r="C3061" s="144"/>
      <c r="D3061" s="144"/>
      <c r="E3061" s="144"/>
      <c r="F3061" s="144"/>
      <c r="G3061" s="144"/>
      <c r="H3061" s="144"/>
      <c r="I3061" s="144"/>
      <c r="J3061" s="144"/>
      <c r="K3061" s="144"/>
      <c r="L3061" s="144"/>
      <c r="M3061" s="144"/>
      <c r="N3061" s="144"/>
      <c r="O3061" s="144"/>
      <c r="P3061" s="144"/>
      <c r="Q3061" s="144"/>
      <c r="R3061" s="144"/>
      <c r="S3061" s="144"/>
    </row>
    <row r="3062" spans="1:19" x14ac:dyDescent="0.3">
      <c r="A3062" s="144"/>
      <c r="B3062" s="144"/>
      <c r="C3062" s="144"/>
      <c r="D3062" s="144"/>
      <c r="E3062" s="144"/>
      <c r="F3062" s="144"/>
      <c r="G3062" s="144"/>
      <c r="H3062" s="144"/>
      <c r="I3062" s="144"/>
      <c r="J3062" s="144"/>
      <c r="K3062" s="144"/>
      <c r="L3062" s="144"/>
      <c r="M3062" s="144"/>
      <c r="N3062" s="144"/>
      <c r="O3062" s="144"/>
      <c r="P3062" s="144"/>
      <c r="Q3062" s="144"/>
      <c r="R3062" s="144"/>
      <c r="S3062" s="144"/>
    </row>
    <row r="3063" spans="1:19" x14ac:dyDescent="0.3">
      <c r="A3063" s="144"/>
      <c r="B3063" s="144"/>
      <c r="C3063" s="144"/>
      <c r="D3063" s="144"/>
      <c r="E3063" s="144"/>
      <c r="F3063" s="144"/>
      <c r="G3063" s="144"/>
      <c r="H3063" s="144"/>
      <c r="I3063" s="144"/>
      <c r="J3063" s="144"/>
      <c r="K3063" s="144"/>
      <c r="L3063" s="144"/>
      <c r="M3063" s="144"/>
      <c r="N3063" s="144"/>
      <c r="O3063" s="144"/>
      <c r="P3063" s="144"/>
      <c r="Q3063" s="144"/>
      <c r="R3063" s="144"/>
      <c r="S3063" s="144"/>
    </row>
    <row r="3064" spans="1:19" x14ac:dyDescent="0.3">
      <c r="A3064" s="144"/>
      <c r="B3064" s="144"/>
      <c r="C3064" s="144"/>
      <c r="D3064" s="144"/>
      <c r="E3064" s="144"/>
      <c r="F3064" s="144"/>
      <c r="G3064" s="144"/>
      <c r="H3064" s="144"/>
      <c r="I3064" s="144"/>
      <c r="J3064" s="144"/>
      <c r="K3064" s="144"/>
      <c r="L3064" s="144"/>
      <c r="M3064" s="144"/>
      <c r="N3064" s="144"/>
      <c r="O3064" s="144"/>
      <c r="P3064" s="144"/>
      <c r="Q3064" s="144"/>
      <c r="R3064" s="144"/>
      <c r="S3064" s="144"/>
    </row>
    <row r="3065" spans="1:19" x14ac:dyDescent="0.3">
      <c r="A3065" s="144"/>
      <c r="B3065" s="144"/>
      <c r="C3065" s="144"/>
      <c r="D3065" s="144"/>
      <c r="E3065" s="144"/>
      <c r="F3065" s="144"/>
      <c r="G3065" s="144"/>
      <c r="H3065" s="144"/>
      <c r="I3065" s="144"/>
      <c r="J3065" s="144"/>
      <c r="K3065" s="144"/>
      <c r="L3065" s="144"/>
      <c r="M3065" s="144"/>
      <c r="N3065" s="144"/>
      <c r="O3065" s="144"/>
      <c r="P3065" s="144"/>
      <c r="Q3065" s="144"/>
      <c r="R3065" s="144"/>
      <c r="S3065" s="144"/>
    </row>
    <row r="3066" spans="1:19" x14ac:dyDescent="0.3">
      <c r="A3066" s="144"/>
      <c r="B3066" s="144"/>
      <c r="C3066" s="144"/>
      <c r="D3066" s="144"/>
      <c r="E3066" s="144"/>
      <c r="F3066" s="144"/>
      <c r="G3066" s="144"/>
      <c r="H3066" s="144"/>
      <c r="I3066" s="144"/>
      <c r="J3066" s="144"/>
      <c r="K3066" s="144"/>
      <c r="L3066" s="144"/>
      <c r="M3066" s="144"/>
      <c r="N3066" s="144"/>
      <c r="O3066" s="144"/>
      <c r="P3066" s="144"/>
      <c r="Q3066" s="144"/>
      <c r="R3066" s="144"/>
      <c r="S3066" s="144"/>
    </row>
    <row r="3067" spans="1:19" x14ac:dyDescent="0.3">
      <c r="A3067" s="144"/>
      <c r="B3067" s="144"/>
      <c r="C3067" s="144"/>
      <c r="D3067" s="144"/>
      <c r="E3067" s="144"/>
      <c r="F3067" s="144"/>
      <c r="G3067" s="144"/>
      <c r="H3067" s="144"/>
      <c r="I3067" s="144"/>
      <c r="J3067" s="144"/>
      <c r="K3067" s="144"/>
      <c r="L3067" s="144"/>
      <c r="M3067" s="144"/>
      <c r="N3067" s="144"/>
      <c r="O3067" s="144"/>
      <c r="P3067" s="144"/>
      <c r="Q3067" s="144"/>
      <c r="R3067" s="144"/>
      <c r="S3067" s="144"/>
    </row>
    <row r="3068" spans="1:19" x14ac:dyDescent="0.3">
      <c r="A3068" s="144"/>
      <c r="B3068" s="144"/>
      <c r="C3068" s="144"/>
      <c r="D3068" s="144"/>
      <c r="E3068" s="144"/>
      <c r="F3068" s="144"/>
      <c r="G3068" s="144"/>
      <c r="H3068" s="144"/>
      <c r="I3068" s="144"/>
      <c r="J3068" s="144"/>
      <c r="K3068" s="144"/>
      <c r="L3068" s="144"/>
      <c r="M3068" s="144"/>
      <c r="N3068" s="144"/>
      <c r="O3068" s="144"/>
      <c r="P3068" s="144"/>
      <c r="Q3068" s="144"/>
      <c r="R3068" s="144"/>
      <c r="S3068" s="144"/>
    </row>
    <row r="3069" spans="1:19" x14ac:dyDescent="0.3">
      <c r="A3069" s="144"/>
      <c r="B3069" s="144"/>
      <c r="C3069" s="144"/>
      <c r="D3069" s="144"/>
      <c r="E3069" s="144"/>
      <c r="F3069" s="144"/>
      <c r="G3069" s="144"/>
      <c r="H3069" s="144"/>
      <c r="I3069" s="144"/>
      <c r="J3069" s="144"/>
      <c r="K3069" s="144"/>
      <c r="L3069" s="144"/>
      <c r="M3069" s="144"/>
      <c r="N3069" s="144"/>
      <c r="O3069" s="144"/>
      <c r="P3069" s="144"/>
      <c r="Q3069" s="144"/>
      <c r="R3069" s="144"/>
      <c r="S3069" s="144"/>
    </row>
    <row r="3070" spans="1:19" x14ac:dyDescent="0.3">
      <c r="A3070" s="144"/>
      <c r="B3070" s="144"/>
      <c r="C3070" s="144"/>
      <c r="D3070" s="144"/>
      <c r="E3070" s="144"/>
      <c r="F3070" s="144"/>
      <c r="G3070" s="144"/>
      <c r="H3070" s="144"/>
      <c r="I3070" s="144"/>
      <c r="J3070" s="144"/>
      <c r="K3070" s="144"/>
      <c r="L3070" s="144"/>
      <c r="M3070" s="144"/>
      <c r="N3070" s="144"/>
      <c r="O3070" s="144"/>
      <c r="P3070" s="144"/>
      <c r="Q3070" s="144"/>
      <c r="R3070" s="144"/>
      <c r="S3070" s="144"/>
    </row>
    <row r="3071" spans="1:19" x14ac:dyDescent="0.3">
      <c r="A3071" s="144"/>
      <c r="B3071" s="144"/>
      <c r="C3071" s="144"/>
      <c r="D3071" s="144"/>
      <c r="E3071" s="144"/>
      <c r="F3071" s="144"/>
      <c r="G3071" s="144"/>
      <c r="H3071" s="144"/>
      <c r="I3071" s="144"/>
      <c r="J3071" s="144"/>
      <c r="K3071" s="144"/>
      <c r="L3071" s="144"/>
      <c r="M3071" s="144"/>
      <c r="N3071" s="144"/>
      <c r="O3071" s="144"/>
      <c r="P3071" s="144"/>
      <c r="Q3071" s="144"/>
      <c r="R3071" s="144"/>
      <c r="S3071" s="144"/>
    </row>
    <row r="3072" spans="1:19" x14ac:dyDescent="0.3">
      <c r="A3072" s="144"/>
      <c r="B3072" s="144"/>
      <c r="C3072" s="144"/>
      <c r="D3072" s="144"/>
      <c r="E3072" s="144"/>
      <c r="F3072" s="144"/>
      <c r="G3072" s="144"/>
      <c r="H3072" s="144"/>
      <c r="I3072" s="144"/>
      <c r="J3072" s="144"/>
      <c r="K3072" s="144"/>
      <c r="L3072" s="144"/>
      <c r="M3072" s="144"/>
      <c r="N3072" s="144"/>
      <c r="O3072" s="144"/>
      <c r="P3072" s="144"/>
      <c r="Q3072" s="144"/>
      <c r="R3072" s="144"/>
      <c r="S3072" s="144"/>
    </row>
    <row r="3073" spans="1:19" x14ac:dyDescent="0.3">
      <c r="A3073" s="144"/>
      <c r="B3073" s="144"/>
      <c r="C3073" s="144"/>
      <c r="D3073" s="144"/>
      <c r="E3073" s="144"/>
      <c r="F3073" s="144"/>
      <c r="G3073" s="144"/>
      <c r="H3073" s="144"/>
      <c r="I3073" s="144"/>
      <c r="J3073" s="144"/>
      <c r="K3073" s="144"/>
      <c r="L3073" s="144"/>
      <c r="M3073" s="144"/>
      <c r="N3073" s="144"/>
      <c r="O3073" s="144"/>
      <c r="P3073" s="144"/>
      <c r="Q3073" s="144"/>
      <c r="R3073" s="144"/>
      <c r="S3073" s="144"/>
    </row>
    <row r="3074" spans="1:19" x14ac:dyDescent="0.3">
      <c r="A3074" s="144"/>
      <c r="B3074" s="144"/>
      <c r="C3074" s="144"/>
      <c r="D3074" s="144"/>
      <c r="E3074" s="144"/>
      <c r="F3074" s="144"/>
      <c r="G3074" s="144"/>
      <c r="H3074" s="144"/>
      <c r="I3074" s="144"/>
      <c r="J3074" s="144"/>
      <c r="K3074" s="144"/>
      <c r="L3074" s="144"/>
      <c r="M3074" s="144"/>
      <c r="N3074" s="144"/>
      <c r="O3074" s="144"/>
      <c r="P3074" s="144"/>
      <c r="Q3074" s="144"/>
      <c r="R3074" s="144"/>
      <c r="S3074" s="144"/>
    </row>
    <row r="3075" spans="1:19" x14ac:dyDescent="0.3">
      <c r="A3075" s="144"/>
      <c r="B3075" s="144"/>
      <c r="C3075" s="144"/>
      <c r="D3075" s="144"/>
      <c r="E3075" s="144"/>
      <c r="F3075" s="144"/>
      <c r="G3075" s="144"/>
      <c r="H3075" s="144"/>
      <c r="I3075" s="144"/>
      <c r="J3075" s="144"/>
      <c r="K3075" s="144"/>
      <c r="L3075" s="144"/>
      <c r="M3075" s="144"/>
      <c r="N3075" s="144"/>
      <c r="O3075" s="144"/>
      <c r="P3075" s="144"/>
      <c r="Q3075" s="144"/>
      <c r="R3075" s="144"/>
      <c r="S3075" s="144"/>
    </row>
    <row r="3076" spans="1:19" x14ac:dyDescent="0.3">
      <c r="A3076" s="144"/>
      <c r="B3076" s="144"/>
      <c r="C3076" s="144"/>
      <c r="D3076" s="144"/>
      <c r="E3076" s="144"/>
      <c r="F3076" s="144"/>
      <c r="G3076" s="144"/>
      <c r="H3076" s="144"/>
      <c r="I3076" s="144"/>
      <c r="J3076" s="144"/>
      <c r="K3076" s="144"/>
      <c r="L3076" s="144"/>
      <c r="M3076" s="144"/>
      <c r="N3076" s="144"/>
      <c r="O3076" s="144"/>
      <c r="P3076" s="144"/>
      <c r="Q3076" s="144"/>
      <c r="R3076" s="144"/>
      <c r="S3076" s="144"/>
    </row>
    <row r="3077" spans="1:19" x14ac:dyDescent="0.3">
      <c r="A3077" s="144"/>
      <c r="B3077" s="144"/>
      <c r="C3077" s="144"/>
      <c r="D3077" s="144"/>
      <c r="E3077" s="144"/>
      <c r="F3077" s="144"/>
      <c r="G3077" s="144"/>
      <c r="H3077" s="144"/>
      <c r="I3077" s="144"/>
      <c r="J3077" s="144"/>
      <c r="K3077" s="144"/>
      <c r="L3077" s="144"/>
      <c r="M3077" s="144"/>
      <c r="N3077" s="144"/>
      <c r="O3077" s="144"/>
      <c r="P3077" s="144"/>
      <c r="Q3077" s="144"/>
      <c r="R3077" s="144"/>
      <c r="S3077" s="144"/>
    </row>
    <row r="3078" spans="1:19" x14ac:dyDescent="0.3">
      <c r="A3078" s="144"/>
      <c r="B3078" s="144"/>
      <c r="C3078" s="144"/>
      <c r="D3078" s="144"/>
      <c r="E3078" s="144"/>
      <c r="F3078" s="144"/>
      <c r="G3078" s="144"/>
      <c r="H3078" s="144"/>
      <c r="I3078" s="144"/>
      <c r="J3078" s="144"/>
      <c r="K3078" s="144"/>
      <c r="L3078" s="144"/>
      <c r="M3078" s="144"/>
      <c r="N3078" s="144"/>
      <c r="O3078" s="144"/>
      <c r="P3078" s="144"/>
      <c r="Q3078" s="144"/>
      <c r="R3078" s="144"/>
      <c r="S3078" s="144"/>
    </row>
    <row r="3079" spans="1:19" x14ac:dyDescent="0.3">
      <c r="A3079" s="144"/>
      <c r="B3079" s="144"/>
      <c r="C3079" s="144"/>
      <c r="D3079" s="144"/>
      <c r="E3079" s="144"/>
      <c r="F3079" s="144"/>
      <c r="G3079" s="144"/>
      <c r="H3079" s="144"/>
      <c r="I3079" s="144"/>
      <c r="J3079" s="144"/>
      <c r="K3079" s="144"/>
      <c r="L3079" s="144"/>
      <c r="M3079" s="144"/>
      <c r="N3079" s="144"/>
      <c r="O3079" s="144"/>
      <c r="P3079" s="144"/>
      <c r="Q3079" s="144"/>
      <c r="R3079" s="144"/>
      <c r="S3079" s="144"/>
    </row>
    <row r="3080" spans="1:19" x14ac:dyDescent="0.3">
      <c r="A3080" s="144"/>
      <c r="B3080" s="144"/>
      <c r="C3080" s="144"/>
      <c r="D3080" s="144"/>
      <c r="E3080" s="144"/>
      <c r="F3080" s="144"/>
      <c r="G3080" s="144"/>
      <c r="H3080" s="144"/>
      <c r="I3080" s="144"/>
      <c r="J3080" s="144"/>
      <c r="K3080" s="144"/>
      <c r="L3080" s="144"/>
      <c r="M3080" s="144"/>
      <c r="N3080" s="144"/>
      <c r="O3080" s="144"/>
      <c r="P3080" s="144"/>
      <c r="Q3080" s="144"/>
      <c r="R3080" s="144"/>
      <c r="S3080" s="144"/>
    </row>
    <row r="3081" spans="1:19" x14ac:dyDescent="0.3">
      <c r="A3081" s="144"/>
      <c r="B3081" s="144"/>
      <c r="C3081" s="144"/>
      <c r="D3081" s="144"/>
      <c r="E3081" s="144"/>
      <c r="F3081" s="144"/>
      <c r="G3081" s="144"/>
      <c r="H3081" s="144"/>
      <c r="I3081" s="144"/>
      <c r="J3081" s="144"/>
      <c r="K3081" s="144"/>
      <c r="L3081" s="144"/>
      <c r="M3081" s="144"/>
      <c r="N3081" s="144"/>
      <c r="O3081" s="144"/>
      <c r="P3081" s="144"/>
      <c r="Q3081" s="144"/>
      <c r="R3081" s="144"/>
      <c r="S3081" s="144"/>
    </row>
    <row r="3082" spans="1:19" x14ac:dyDescent="0.3">
      <c r="A3082" s="144"/>
      <c r="B3082" s="144"/>
      <c r="C3082" s="144"/>
      <c r="D3082" s="144"/>
      <c r="E3082" s="144"/>
      <c r="F3082" s="144"/>
      <c r="G3082" s="144"/>
      <c r="H3082" s="144"/>
      <c r="I3082" s="144"/>
      <c r="J3082" s="144"/>
      <c r="K3082" s="144"/>
      <c r="L3082" s="144"/>
      <c r="M3082" s="144"/>
      <c r="N3082" s="144"/>
      <c r="O3082" s="144"/>
      <c r="P3082" s="144"/>
      <c r="Q3082" s="144"/>
      <c r="R3082" s="144"/>
      <c r="S3082" s="144"/>
    </row>
    <row r="3083" spans="1:19" x14ac:dyDescent="0.3">
      <c r="A3083" s="144"/>
      <c r="B3083" s="144"/>
      <c r="C3083" s="144"/>
      <c r="D3083" s="144"/>
      <c r="E3083" s="144"/>
      <c r="F3083" s="144"/>
      <c r="G3083" s="144"/>
      <c r="H3083" s="144"/>
      <c r="I3083" s="144"/>
      <c r="J3083" s="144"/>
      <c r="K3083" s="144"/>
      <c r="L3083" s="144"/>
      <c r="M3083" s="144"/>
      <c r="N3083" s="144"/>
      <c r="O3083" s="144"/>
      <c r="P3083" s="144"/>
      <c r="Q3083" s="144"/>
      <c r="R3083" s="144"/>
      <c r="S3083" s="144"/>
    </row>
    <row r="3084" spans="1:19" x14ac:dyDescent="0.3">
      <c r="A3084" s="144"/>
      <c r="B3084" s="144"/>
      <c r="C3084" s="144"/>
      <c r="D3084" s="144"/>
      <c r="E3084" s="144"/>
      <c r="F3084" s="144"/>
      <c r="G3084" s="144"/>
      <c r="H3084" s="144"/>
      <c r="I3084" s="144"/>
      <c r="J3084" s="144"/>
      <c r="K3084" s="144"/>
      <c r="L3084" s="144"/>
      <c r="M3084" s="144"/>
      <c r="N3084" s="144"/>
      <c r="O3084" s="144"/>
      <c r="P3084" s="144"/>
      <c r="Q3084" s="144"/>
      <c r="R3084" s="144"/>
      <c r="S3084" s="144"/>
    </row>
    <row r="3085" spans="1:19" x14ac:dyDescent="0.3">
      <c r="A3085" s="144"/>
      <c r="B3085" s="144"/>
      <c r="C3085" s="144"/>
      <c r="D3085" s="144"/>
      <c r="E3085" s="144"/>
      <c r="F3085" s="144"/>
      <c r="G3085" s="144"/>
      <c r="H3085" s="144"/>
      <c r="I3085" s="144"/>
      <c r="J3085" s="144"/>
      <c r="K3085" s="144"/>
      <c r="L3085" s="144"/>
      <c r="M3085" s="144"/>
      <c r="N3085" s="144"/>
      <c r="O3085" s="144"/>
      <c r="P3085" s="144"/>
      <c r="Q3085" s="144"/>
      <c r="R3085" s="144"/>
      <c r="S3085" s="144"/>
    </row>
    <row r="3086" spans="1:19" x14ac:dyDescent="0.3">
      <c r="A3086" s="144"/>
      <c r="B3086" s="144"/>
      <c r="C3086" s="144"/>
      <c r="D3086" s="144"/>
      <c r="E3086" s="144"/>
      <c r="F3086" s="144"/>
      <c r="G3086" s="144"/>
      <c r="H3086" s="144"/>
      <c r="I3086" s="144"/>
      <c r="J3086" s="144"/>
      <c r="K3086" s="144"/>
      <c r="L3086" s="144"/>
      <c r="M3086" s="144"/>
      <c r="N3086" s="144"/>
      <c r="O3086" s="144"/>
      <c r="P3086" s="144"/>
      <c r="Q3086" s="144"/>
      <c r="R3086" s="144"/>
      <c r="S3086" s="144"/>
    </row>
    <row r="3087" spans="1:19" x14ac:dyDescent="0.3">
      <c r="A3087" s="144"/>
      <c r="B3087" s="144"/>
      <c r="C3087" s="144"/>
      <c r="D3087" s="144"/>
      <c r="E3087" s="144"/>
      <c r="F3087" s="144"/>
      <c r="G3087" s="144"/>
      <c r="H3087" s="144"/>
      <c r="I3087" s="144"/>
      <c r="J3087" s="144"/>
      <c r="K3087" s="144"/>
      <c r="L3087" s="144"/>
      <c r="M3087" s="144"/>
      <c r="N3087" s="144"/>
      <c r="O3087" s="144"/>
      <c r="P3087" s="144"/>
      <c r="Q3087" s="144"/>
      <c r="R3087" s="144"/>
      <c r="S3087" s="144"/>
    </row>
    <row r="3088" spans="1:19" x14ac:dyDescent="0.3">
      <c r="A3088" s="144"/>
      <c r="B3088" s="144"/>
      <c r="C3088" s="144"/>
      <c r="D3088" s="144"/>
      <c r="E3088" s="144"/>
      <c r="F3088" s="144"/>
      <c r="G3088" s="144"/>
      <c r="H3088" s="144"/>
      <c r="I3088" s="144"/>
      <c r="J3088" s="144"/>
      <c r="K3088" s="144"/>
      <c r="L3088" s="144"/>
      <c r="M3088" s="144"/>
      <c r="N3088" s="144"/>
      <c r="O3088" s="144"/>
      <c r="P3088" s="144"/>
      <c r="Q3088" s="144"/>
      <c r="R3088" s="144"/>
      <c r="S3088" s="144"/>
    </row>
    <row r="3089" spans="1:19" x14ac:dyDescent="0.3">
      <c r="A3089" s="144"/>
      <c r="B3089" s="144"/>
      <c r="C3089" s="144"/>
      <c r="D3089" s="144"/>
      <c r="E3089" s="144"/>
      <c r="F3089" s="144"/>
      <c r="G3089" s="144"/>
      <c r="H3089" s="144"/>
      <c r="I3089" s="144"/>
      <c r="J3089" s="144"/>
      <c r="K3089" s="144"/>
      <c r="L3089" s="144"/>
      <c r="M3089" s="144"/>
      <c r="N3089" s="144"/>
      <c r="O3089" s="144"/>
      <c r="P3089" s="144"/>
      <c r="Q3089" s="144"/>
      <c r="R3089" s="144"/>
      <c r="S3089" s="144"/>
    </row>
    <row r="3090" spans="1:19" x14ac:dyDescent="0.3">
      <c r="A3090" s="144"/>
      <c r="B3090" s="144"/>
      <c r="C3090" s="144"/>
      <c r="D3090" s="144"/>
      <c r="E3090" s="144"/>
      <c r="F3090" s="144"/>
      <c r="G3090" s="144"/>
      <c r="H3090" s="144"/>
      <c r="I3090" s="144"/>
      <c r="J3090" s="144"/>
      <c r="K3090" s="144"/>
      <c r="L3090" s="144"/>
      <c r="M3090" s="144"/>
      <c r="N3090" s="144"/>
      <c r="O3090" s="144"/>
      <c r="P3090" s="144"/>
      <c r="Q3090" s="144"/>
      <c r="R3090" s="144"/>
      <c r="S3090" s="144"/>
    </row>
    <row r="3091" spans="1:19" x14ac:dyDescent="0.3">
      <c r="A3091" s="144"/>
      <c r="B3091" s="144"/>
      <c r="C3091" s="144"/>
      <c r="D3091" s="144"/>
      <c r="E3091" s="144"/>
      <c r="F3091" s="144"/>
      <c r="G3091" s="144"/>
      <c r="H3091" s="144"/>
      <c r="I3091" s="144"/>
      <c r="J3091" s="144"/>
      <c r="K3091" s="144"/>
      <c r="L3091" s="144"/>
      <c r="M3091" s="144"/>
      <c r="N3091" s="144"/>
      <c r="O3091" s="144"/>
      <c r="P3091" s="144"/>
      <c r="Q3091" s="144"/>
      <c r="R3091" s="144"/>
      <c r="S3091" s="144"/>
    </row>
    <row r="3092" spans="1:19" x14ac:dyDescent="0.3">
      <c r="A3092" s="144"/>
      <c r="B3092" s="144"/>
      <c r="C3092" s="144"/>
      <c r="D3092" s="144"/>
      <c r="E3092" s="144"/>
      <c r="F3092" s="144"/>
      <c r="G3092" s="144"/>
      <c r="H3092" s="144"/>
      <c r="I3092" s="144"/>
      <c r="J3092" s="144"/>
      <c r="K3092" s="144"/>
      <c r="L3092" s="144"/>
      <c r="M3092" s="144"/>
      <c r="N3092" s="144"/>
      <c r="O3092" s="144"/>
      <c r="P3092" s="144"/>
      <c r="Q3092" s="144"/>
      <c r="R3092" s="144"/>
      <c r="S3092" s="144"/>
    </row>
    <row r="3093" spans="1:19" x14ac:dyDescent="0.3">
      <c r="A3093" s="144"/>
      <c r="B3093" s="144"/>
      <c r="C3093" s="144"/>
      <c r="D3093" s="144"/>
      <c r="E3093" s="144"/>
      <c r="F3093" s="144"/>
      <c r="G3093" s="144"/>
      <c r="H3093" s="144"/>
      <c r="I3093" s="144"/>
      <c r="J3093" s="144"/>
      <c r="K3093" s="144"/>
      <c r="L3093" s="144"/>
      <c r="M3093" s="144"/>
      <c r="N3093" s="144"/>
      <c r="O3093" s="144"/>
      <c r="P3093" s="144"/>
      <c r="Q3093" s="144"/>
      <c r="R3093" s="144"/>
      <c r="S3093" s="144"/>
    </row>
    <row r="3094" spans="1:19" x14ac:dyDescent="0.3">
      <c r="A3094" s="144"/>
      <c r="B3094" s="144"/>
      <c r="C3094" s="144"/>
      <c r="D3094" s="144"/>
      <c r="E3094" s="144"/>
      <c r="F3094" s="144"/>
      <c r="G3094" s="144"/>
      <c r="H3094" s="144"/>
      <c r="I3094" s="144"/>
      <c r="J3094" s="144"/>
      <c r="K3094" s="144"/>
      <c r="L3094" s="144"/>
      <c r="M3094" s="144"/>
      <c r="N3094" s="144"/>
      <c r="O3094" s="144"/>
      <c r="P3094" s="144"/>
      <c r="Q3094" s="144"/>
      <c r="R3094" s="144"/>
      <c r="S3094" s="144"/>
    </row>
    <row r="3095" spans="1:19" x14ac:dyDescent="0.3">
      <c r="A3095" s="144"/>
      <c r="B3095" s="144"/>
      <c r="C3095" s="144"/>
      <c r="D3095" s="144"/>
      <c r="E3095" s="144"/>
      <c r="F3095" s="144"/>
      <c r="G3095" s="144"/>
      <c r="H3095" s="144"/>
      <c r="I3095" s="144"/>
      <c r="J3095" s="144"/>
      <c r="K3095" s="144"/>
      <c r="L3095" s="144"/>
      <c r="M3095" s="144"/>
      <c r="N3095" s="144"/>
      <c r="O3095" s="144"/>
      <c r="P3095" s="144"/>
      <c r="Q3095" s="144"/>
      <c r="R3095" s="144"/>
      <c r="S3095" s="144"/>
    </row>
    <row r="3096" spans="1:19" x14ac:dyDescent="0.3">
      <c r="A3096" s="144"/>
      <c r="B3096" s="144"/>
      <c r="C3096" s="144"/>
      <c r="D3096" s="144"/>
      <c r="E3096" s="144"/>
      <c r="F3096" s="144"/>
      <c r="G3096" s="144"/>
      <c r="H3096" s="144"/>
      <c r="I3096" s="144"/>
      <c r="J3096" s="144"/>
      <c r="K3096" s="144"/>
      <c r="L3096" s="144"/>
      <c r="M3096" s="144"/>
      <c r="N3096" s="144"/>
      <c r="O3096" s="144"/>
      <c r="P3096" s="144"/>
      <c r="Q3096" s="144"/>
      <c r="R3096" s="144"/>
      <c r="S3096" s="144"/>
    </row>
    <row r="3097" spans="1:19" x14ac:dyDescent="0.3">
      <c r="A3097" s="144"/>
      <c r="B3097" s="144"/>
      <c r="C3097" s="144"/>
      <c r="D3097" s="144"/>
      <c r="E3097" s="144"/>
      <c r="F3097" s="144"/>
      <c r="G3097" s="144"/>
      <c r="H3097" s="144"/>
      <c r="I3097" s="144"/>
      <c r="J3097" s="144"/>
      <c r="K3097" s="144"/>
      <c r="L3097" s="144"/>
      <c r="M3097" s="144"/>
      <c r="N3097" s="144"/>
      <c r="O3097" s="144"/>
      <c r="P3097" s="144"/>
      <c r="Q3097" s="144"/>
      <c r="R3097" s="144"/>
      <c r="S3097" s="144"/>
    </row>
    <row r="3098" spans="1:19" x14ac:dyDescent="0.3">
      <c r="A3098" s="144"/>
      <c r="B3098" s="144"/>
      <c r="C3098" s="144"/>
      <c r="D3098" s="144"/>
      <c r="E3098" s="144"/>
      <c r="F3098" s="144"/>
      <c r="G3098" s="144"/>
      <c r="H3098" s="144"/>
      <c r="I3098" s="144"/>
      <c r="J3098" s="144"/>
      <c r="K3098" s="144"/>
      <c r="L3098" s="144"/>
      <c r="M3098" s="144"/>
      <c r="N3098" s="144"/>
      <c r="O3098" s="144"/>
      <c r="P3098" s="144"/>
      <c r="Q3098" s="144"/>
      <c r="R3098" s="144"/>
      <c r="S3098" s="144"/>
    </row>
    <row r="3099" spans="1:19" x14ac:dyDescent="0.3">
      <c r="A3099" s="144"/>
      <c r="B3099" s="144"/>
      <c r="C3099" s="144"/>
      <c r="D3099" s="144"/>
      <c r="E3099" s="144"/>
      <c r="F3099" s="144"/>
      <c r="G3099" s="144"/>
      <c r="H3099" s="144"/>
      <c r="I3099" s="144"/>
      <c r="J3099" s="144"/>
      <c r="K3099" s="144"/>
      <c r="L3099" s="144"/>
      <c r="M3099" s="144"/>
      <c r="N3099" s="144"/>
      <c r="O3099" s="144"/>
      <c r="P3099" s="144"/>
      <c r="Q3099" s="144"/>
      <c r="R3099" s="144"/>
      <c r="S3099" s="144"/>
    </row>
    <row r="3100" spans="1:19" x14ac:dyDescent="0.3">
      <c r="A3100" s="144"/>
      <c r="B3100" s="144"/>
      <c r="C3100" s="144"/>
      <c r="D3100" s="144"/>
      <c r="E3100" s="144"/>
      <c r="F3100" s="144"/>
      <c r="G3100" s="144"/>
      <c r="H3100" s="144"/>
      <c r="I3100" s="144"/>
      <c r="J3100" s="144"/>
      <c r="K3100" s="144"/>
      <c r="L3100" s="144"/>
      <c r="M3100" s="144"/>
      <c r="N3100" s="144"/>
      <c r="O3100" s="144"/>
      <c r="P3100" s="144"/>
      <c r="Q3100" s="144"/>
      <c r="R3100" s="144"/>
      <c r="S3100" s="144"/>
    </row>
    <row r="3101" spans="1:19" x14ac:dyDescent="0.3">
      <c r="A3101" s="144"/>
      <c r="B3101" s="144"/>
      <c r="C3101" s="144"/>
      <c r="D3101" s="144"/>
      <c r="E3101" s="144"/>
      <c r="F3101" s="144"/>
      <c r="G3101" s="144"/>
      <c r="H3101" s="144"/>
      <c r="I3101" s="144"/>
      <c r="J3101" s="144"/>
      <c r="K3101" s="144"/>
      <c r="L3101" s="144"/>
      <c r="M3101" s="144"/>
      <c r="N3101" s="144"/>
      <c r="O3101" s="144"/>
      <c r="P3101" s="144"/>
      <c r="Q3101" s="144"/>
      <c r="R3101" s="144"/>
      <c r="S3101" s="144"/>
    </row>
    <row r="3102" spans="1:19" x14ac:dyDescent="0.3">
      <c r="A3102" s="144"/>
      <c r="B3102" s="144"/>
      <c r="C3102" s="144"/>
      <c r="D3102" s="144"/>
      <c r="E3102" s="144"/>
      <c r="F3102" s="144"/>
      <c r="G3102" s="144"/>
      <c r="H3102" s="144"/>
      <c r="I3102" s="144"/>
      <c r="J3102" s="144"/>
      <c r="K3102" s="144"/>
      <c r="L3102" s="144"/>
      <c r="M3102" s="144"/>
      <c r="N3102" s="144"/>
      <c r="O3102" s="144"/>
      <c r="P3102" s="144"/>
      <c r="Q3102" s="144"/>
      <c r="R3102" s="144"/>
      <c r="S3102" s="144"/>
    </row>
    <row r="3103" spans="1:19" x14ac:dyDescent="0.3">
      <c r="A3103" s="144"/>
      <c r="B3103" s="144"/>
      <c r="C3103" s="144"/>
      <c r="D3103" s="144"/>
      <c r="E3103" s="144"/>
      <c r="F3103" s="144"/>
      <c r="G3103" s="144"/>
      <c r="H3103" s="144"/>
      <c r="I3103" s="144"/>
      <c r="J3103" s="144"/>
      <c r="K3103" s="144"/>
      <c r="L3103" s="144"/>
      <c r="M3103" s="144"/>
      <c r="N3103" s="144"/>
      <c r="O3103" s="144"/>
      <c r="P3103" s="144"/>
      <c r="Q3103" s="144"/>
      <c r="R3103" s="144"/>
      <c r="S3103" s="144"/>
    </row>
    <row r="3104" spans="1:19" x14ac:dyDescent="0.3">
      <c r="A3104" s="144"/>
      <c r="B3104" s="144"/>
      <c r="C3104" s="144"/>
      <c r="D3104" s="144"/>
      <c r="E3104" s="144"/>
      <c r="F3104" s="144"/>
      <c r="G3104" s="144"/>
      <c r="H3104" s="144"/>
      <c r="I3104" s="144"/>
      <c r="J3104" s="144"/>
      <c r="K3104" s="144"/>
      <c r="L3104" s="144"/>
      <c r="M3104" s="144"/>
      <c r="N3104" s="144"/>
      <c r="O3104" s="144"/>
      <c r="P3104" s="144"/>
      <c r="Q3104" s="144"/>
      <c r="R3104" s="144"/>
      <c r="S3104" s="144"/>
    </row>
    <row r="3105" spans="1:19" x14ac:dyDescent="0.3">
      <c r="A3105" s="144"/>
      <c r="B3105" s="144"/>
      <c r="C3105" s="144"/>
      <c r="D3105" s="144"/>
      <c r="E3105" s="144"/>
      <c r="F3105" s="144"/>
      <c r="G3105" s="144"/>
      <c r="H3105" s="144"/>
      <c r="I3105" s="144"/>
      <c r="J3105" s="144"/>
      <c r="K3105" s="144"/>
      <c r="L3105" s="144"/>
      <c r="M3105" s="144"/>
      <c r="N3105" s="144"/>
      <c r="O3105" s="144"/>
      <c r="P3105" s="144"/>
      <c r="Q3105" s="144"/>
      <c r="R3105" s="144"/>
      <c r="S3105" s="144"/>
    </row>
    <row r="3106" spans="1:19" x14ac:dyDescent="0.3">
      <c r="A3106" s="144"/>
      <c r="B3106" s="144"/>
      <c r="C3106" s="144"/>
      <c r="D3106" s="144"/>
      <c r="E3106" s="144"/>
      <c r="F3106" s="144"/>
      <c r="G3106" s="144"/>
      <c r="H3106" s="144"/>
      <c r="I3106" s="144"/>
      <c r="J3106" s="144"/>
      <c r="K3106" s="144"/>
      <c r="L3106" s="144"/>
      <c r="M3106" s="144"/>
      <c r="N3106" s="144"/>
      <c r="O3106" s="144"/>
      <c r="P3106" s="144"/>
      <c r="Q3106" s="144"/>
      <c r="R3106" s="144"/>
      <c r="S3106" s="144"/>
    </row>
    <row r="3107" spans="1:19" x14ac:dyDescent="0.3">
      <c r="A3107" s="144"/>
      <c r="B3107" s="144"/>
      <c r="C3107" s="144"/>
      <c r="D3107" s="144"/>
      <c r="E3107" s="144"/>
      <c r="F3107" s="144"/>
      <c r="G3107" s="144"/>
      <c r="H3107" s="144"/>
      <c r="I3107" s="144"/>
      <c r="J3107" s="144"/>
      <c r="K3107" s="144"/>
      <c r="L3107" s="144"/>
      <c r="M3107" s="144"/>
      <c r="N3107" s="144"/>
      <c r="O3107" s="144"/>
      <c r="P3107" s="144"/>
      <c r="Q3107" s="144"/>
      <c r="R3107" s="144"/>
      <c r="S3107" s="144"/>
    </row>
    <row r="3108" spans="1:19" x14ac:dyDescent="0.3">
      <c r="A3108" s="144"/>
      <c r="B3108" s="144"/>
      <c r="C3108" s="144"/>
      <c r="D3108" s="144"/>
      <c r="E3108" s="144"/>
      <c r="F3108" s="144"/>
      <c r="G3108" s="144"/>
      <c r="H3108" s="144"/>
      <c r="I3108" s="144"/>
      <c r="J3108" s="144"/>
      <c r="K3108" s="144"/>
      <c r="L3108" s="144"/>
      <c r="M3108" s="144"/>
      <c r="N3108" s="144"/>
      <c r="O3108" s="144"/>
      <c r="P3108" s="144"/>
      <c r="Q3108" s="144"/>
      <c r="R3108" s="144"/>
      <c r="S3108" s="144"/>
    </row>
    <row r="3109" spans="1:19" x14ac:dyDescent="0.3">
      <c r="A3109" s="144"/>
      <c r="B3109" s="144"/>
      <c r="C3109" s="144"/>
      <c r="D3109" s="144"/>
      <c r="E3109" s="144"/>
      <c r="F3109" s="144"/>
      <c r="G3109" s="144"/>
      <c r="H3109" s="144"/>
      <c r="I3109" s="144"/>
      <c r="J3109" s="144"/>
      <c r="K3109" s="144"/>
      <c r="L3109" s="144"/>
      <c r="M3109" s="144"/>
      <c r="N3109" s="144"/>
      <c r="O3109" s="144"/>
      <c r="P3109" s="144"/>
      <c r="Q3109" s="144"/>
      <c r="R3109" s="144"/>
      <c r="S3109" s="144"/>
    </row>
    <row r="3110" spans="1:19" x14ac:dyDescent="0.3">
      <c r="A3110" s="144"/>
      <c r="B3110" s="144"/>
      <c r="C3110" s="144"/>
      <c r="D3110" s="144"/>
      <c r="E3110" s="144"/>
      <c r="F3110" s="144"/>
      <c r="G3110" s="144"/>
      <c r="H3110" s="144"/>
      <c r="I3110" s="144"/>
      <c r="J3110" s="144"/>
      <c r="K3110" s="144"/>
      <c r="L3110" s="144"/>
      <c r="M3110" s="144"/>
      <c r="N3110" s="144"/>
      <c r="O3110" s="144"/>
      <c r="P3110" s="144"/>
      <c r="Q3110" s="144"/>
      <c r="R3110" s="144"/>
      <c r="S3110" s="144"/>
    </row>
    <row r="3111" spans="1:19" x14ac:dyDescent="0.3">
      <c r="A3111" s="144"/>
      <c r="B3111" s="144"/>
      <c r="C3111" s="144"/>
      <c r="D3111" s="144"/>
      <c r="E3111" s="144"/>
      <c r="F3111" s="144"/>
      <c r="G3111" s="144"/>
      <c r="H3111" s="144"/>
      <c r="I3111" s="144"/>
      <c r="J3111" s="144"/>
      <c r="K3111" s="144"/>
      <c r="L3111" s="144"/>
      <c r="M3111" s="144"/>
      <c r="N3111" s="144"/>
      <c r="O3111" s="144"/>
      <c r="P3111" s="144"/>
      <c r="Q3111" s="144"/>
      <c r="R3111" s="144"/>
      <c r="S3111" s="144"/>
    </row>
    <row r="3112" spans="1:19" x14ac:dyDescent="0.3">
      <c r="A3112" s="144"/>
      <c r="B3112" s="144"/>
      <c r="C3112" s="144"/>
      <c r="D3112" s="144"/>
      <c r="E3112" s="144"/>
      <c r="F3112" s="144"/>
      <c r="G3112" s="144"/>
      <c r="H3112" s="144"/>
      <c r="I3112" s="144"/>
      <c r="J3112" s="144"/>
      <c r="K3112" s="144"/>
      <c r="L3112" s="144"/>
      <c r="M3112" s="144"/>
      <c r="N3112" s="144"/>
      <c r="O3112" s="144"/>
      <c r="P3112" s="144"/>
      <c r="Q3112" s="144"/>
      <c r="R3112" s="144"/>
      <c r="S3112" s="144"/>
    </row>
    <row r="3113" spans="1:19" x14ac:dyDescent="0.3">
      <c r="A3113" s="144"/>
      <c r="B3113" s="144"/>
      <c r="C3113" s="144"/>
      <c r="D3113" s="144"/>
      <c r="E3113" s="144"/>
      <c r="F3113" s="144"/>
      <c r="G3113" s="144"/>
      <c r="H3113" s="144"/>
      <c r="I3113" s="144"/>
      <c r="J3113" s="144"/>
      <c r="K3113" s="144"/>
      <c r="L3113" s="144"/>
      <c r="M3113" s="144"/>
      <c r="N3113" s="144"/>
      <c r="O3113" s="144"/>
      <c r="P3113" s="144"/>
      <c r="Q3113" s="144"/>
      <c r="R3113" s="144"/>
      <c r="S3113" s="144"/>
    </row>
    <row r="3114" spans="1:19" x14ac:dyDescent="0.3">
      <c r="A3114" s="144"/>
      <c r="B3114" s="144"/>
      <c r="C3114" s="144"/>
      <c r="D3114" s="144"/>
      <c r="E3114" s="144"/>
      <c r="F3114" s="144"/>
      <c r="G3114" s="144"/>
      <c r="H3114" s="144"/>
      <c r="I3114" s="144"/>
      <c r="J3114" s="144"/>
      <c r="K3114" s="144"/>
      <c r="L3114" s="144"/>
      <c r="M3114" s="144"/>
      <c r="N3114" s="144"/>
      <c r="O3114" s="144"/>
      <c r="P3114" s="144"/>
      <c r="Q3114" s="144"/>
      <c r="R3114" s="144"/>
      <c r="S3114" s="144"/>
    </row>
    <row r="3115" spans="1:19" x14ac:dyDescent="0.3">
      <c r="A3115" s="144"/>
      <c r="B3115" s="144"/>
      <c r="C3115" s="144"/>
      <c r="D3115" s="144"/>
      <c r="E3115" s="144"/>
      <c r="F3115" s="144"/>
      <c r="G3115" s="144"/>
      <c r="H3115" s="144"/>
      <c r="I3115" s="144"/>
      <c r="J3115" s="144"/>
      <c r="K3115" s="144"/>
      <c r="L3115" s="144"/>
      <c r="M3115" s="144"/>
      <c r="N3115" s="144"/>
      <c r="O3115" s="144"/>
      <c r="P3115" s="144"/>
      <c r="Q3115" s="144"/>
      <c r="R3115" s="144"/>
      <c r="S3115" s="144"/>
    </row>
    <row r="3116" spans="1:19" x14ac:dyDescent="0.3">
      <c r="A3116" s="144"/>
      <c r="B3116" s="144"/>
      <c r="C3116" s="144"/>
      <c r="D3116" s="144"/>
      <c r="E3116" s="144"/>
      <c r="F3116" s="144"/>
      <c r="G3116" s="144"/>
      <c r="H3116" s="144"/>
      <c r="I3116" s="144"/>
      <c r="J3116" s="144"/>
      <c r="K3116" s="144"/>
      <c r="L3116" s="144"/>
      <c r="M3116" s="144"/>
      <c r="N3116" s="144"/>
      <c r="O3116" s="144"/>
      <c r="P3116" s="144"/>
      <c r="Q3116" s="144"/>
      <c r="R3116" s="144"/>
      <c r="S3116" s="144"/>
    </row>
    <row r="3117" spans="1:19" x14ac:dyDescent="0.3">
      <c r="A3117" s="144"/>
      <c r="B3117" s="144"/>
      <c r="C3117" s="144"/>
      <c r="D3117" s="144"/>
      <c r="E3117" s="144"/>
      <c r="F3117" s="144"/>
      <c r="G3117" s="144"/>
      <c r="H3117" s="144"/>
      <c r="I3117" s="144"/>
      <c r="J3117" s="144"/>
      <c r="K3117" s="144"/>
      <c r="L3117" s="144"/>
      <c r="M3117" s="144"/>
      <c r="N3117" s="144"/>
      <c r="O3117" s="144"/>
      <c r="P3117" s="144"/>
      <c r="Q3117" s="144"/>
      <c r="R3117" s="144"/>
      <c r="S3117" s="144"/>
    </row>
    <row r="3118" spans="1:19" x14ac:dyDescent="0.3">
      <c r="A3118" s="144"/>
      <c r="B3118" s="144"/>
      <c r="C3118" s="144"/>
      <c r="D3118" s="144"/>
      <c r="E3118" s="144"/>
      <c r="F3118" s="144"/>
      <c r="G3118" s="144"/>
      <c r="H3118" s="144"/>
      <c r="I3118" s="144"/>
      <c r="J3118" s="144"/>
      <c r="K3118" s="144"/>
      <c r="L3118" s="144"/>
      <c r="M3118" s="144"/>
      <c r="N3118" s="144"/>
      <c r="O3118" s="144"/>
      <c r="P3118" s="144"/>
      <c r="Q3118" s="144"/>
      <c r="R3118" s="144"/>
      <c r="S3118" s="144"/>
    </row>
    <row r="3119" spans="1:19" x14ac:dyDescent="0.3">
      <c r="A3119" s="144"/>
      <c r="B3119" s="144"/>
      <c r="C3119" s="144"/>
      <c r="D3119" s="144"/>
      <c r="E3119" s="144"/>
      <c r="F3119" s="144"/>
      <c r="G3119" s="144"/>
      <c r="H3119" s="144"/>
      <c r="I3119" s="144"/>
      <c r="J3119" s="144"/>
      <c r="K3119" s="144"/>
      <c r="L3119" s="144"/>
      <c r="M3119" s="144"/>
      <c r="N3119" s="144"/>
      <c r="O3119" s="144"/>
      <c r="P3119" s="144"/>
      <c r="Q3119" s="144"/>
      <c r="R3119" s="144"/>
      <c r="S3119" s="144"/>
    </row>
    <row r="3120" spans="1:19" x14ac:dyDescent="0.3">
      <c r="A3120" s="144"/>
      <c r="B3120" s="144"/>
      <c r="C3120" s="144"/>
      <c r="D3120" s="144"/>
      <c r="E3120" s="144"/>
      <c r="F3120" s="144"/>
      <c r="G3120" s="144"/>
      <c r="H3120" s="144"/>
      <c r="I3120" s="144"/>
      <c r="J3120" s="144"/>
      <c r="K3120" s="144"/>
      <c r="L3120" s="144"/>
      <c r="M3120" s="144"/>
      <c r="N3120" s="144"/>
      <c r="O3120" s="144"/>
      <c r="P3120" s="144"/>
      <c r="Q3120" s="144"/>
      <c r="R3120" s="144"/>
      <c r="S3120" s="144"/>
    </row>
    <row r="3121" spans="1:19" x14ac:dyDescent="0.3">
      <c r="A3121" s="144"/>
      <c r="B3121" s="144"/>
      <c r="C3121" s="144"/>
      <c r="D3121" s="144"/>
      <c r="E3121" s="144"/>
      <c r="F3121" s="144"/>
      <c r="G3121" s="144"/>
      <c r="H3121" s="144"/>
      <c r="I3121" s="144"/>
      <c r="J3121" s="144"/>
      <c r="K3121" s="144"/>
      <c r="L3121" s="144"/>
      <c r="M3121" s="144"/>
      <c r="N3121" s="144"/>
      <c r="O3121" s="144"/>
      <c r="P3121" s="144"/>
      <c r="Q3121" s="144"/>
      <c r="R3121" s="144"/>
      <c r="S3121" s="144"/>
    </row>
    <row r="3122" spans="1:19" x14ac:dyDescent="0.3">
      <c r="A3122" s="144"/>
      <c r="B3122" s="144"/>
      <c r="C3122" s="144"/>
      <c r="D3122" s="144"/>
      <c r="E3122" s="144"/>
      <c r="F3122" s="144"/>
      <c r="G3122" s="144"/>
      <c r="H3122" s="144"/>
      <c r="I3122" s="144"/>
      <c r="J3122" s="144"/>
      <c r="K3122" s="144"/>
      <c r="L3122" s="144"/>
      <c r="M3122" s="144"/>
      <c r="N3122" s="144"/>
      <c r="O3122" s="144"/>
      <c r="P3122" s="144"/>
      <c r="Q3122" s="144"/>
      <c r="R3122" s="144"/>
      <c r="S3122" s="144"/>
    </row>
    <row r="3123" spans="1:19" x14ac:dyDescent="0.3">
      <c r="A3123" s="144"/>
      <c r="B3123" s="144"/>
      <c r="C3123" s="144"/>
      <c r="D3123" s="144"/>
      <c r="E3123" s="144"/>
      <c r="F3123" s="144"/>
      <c r="G3123" s="144"/>
      <c r="H3123" s="144"/>
      <c r="I3123" s="144"/>
      <c r="J3123" s="144"/>
      <c r="K3123" s="144"/>
      <c r="L3123" s="144"/>
      <c r="M3123" s="144"/>
      <c r="N3123" s="144"/>
      <c r="O3123" s="144"/>
      <c r="P3123" s="144"/>
      <c r="Q3123" s="144"/>
      <c r="R3123" s="144"/>
      <c r="S3123" s="144"/>
    </row>
    <row r="3124" spans="1:19" x14ac:dyDescent="0.3">
      <c r="A3124" s="144"/>
      <c r="B3124" s="144"/>
      <c r="C3124" s="144"/>
      <c r="D3124" s="144"/>
      <c r="E3124" s="144"/>
      <c r="F3124" s="144"/>
      <c r="G3124" s="144"/>
      <c r="H3124" s="144"/>
      <c r="I3124" s="144"/>
      <c r="J3124" s="144"/>
      <c r="K3124" s="144"/>
      <c r="L3124" s="144"/>
      <c r="M3124" s="144"/>
      <c r="N3124" s="144"/>
      <c r="O3124" s="144"/>
      <c r="P3124" s="144"/>
      <c r="Q3124" s="144"/>
      <c r="R3124" s="144"/>
      <c r="S3124" s="144"/>
    </row>
    <row r="3125" spans="1:19" x14ac:dyDescent="0.3">
      <c r="A3125" s="144"/>
      <c r="B3125" s="144"/>
      <c r="C3125" s="144"/>
      <c r="D3125" s="144"/>
      <c r="E3125" s="144"/>
      <c r="F3125" s="144"/>
      <c r="G3125" s="144"/>
      <c r="H3125" s="144"/>
      <c r="I3125" s="144"/>
      <c r="J3125" s="144"/>
      <c r="K3125" s="144"/>
      <c r="L3125" s="144"/>
      <c r="M3125" s="144"/>
      <c r="N3125" s="144"/>
      <c r="O3125" s="144"/>
      <c r="P3125" s="144"/>
      <c r="Q3125" s="144"/>
      <c r="R3125" s="144"/>
      <c r="S3125" s="144"/>
    </row>
    <row r="3126" spans="1:19" x14ac:dyDescent="0.3">
      <c r="A3126" s="144"/>
      <c r="B3126" s="144"/>
      <c r="C3126" s="144"/>
      <c r="D3126" s="144"/>
      <c r="E3126" s="144"/>
      <c r="F3126" s="144"/>
      <c r="G3126" s="144"/>
      <c r="H3126" s="144"/>
      <c r="I3126" s="144"/>
      <c r="J3126" s="144"/>
      <c r="K3126" s="144"/>
      <c r="L3126" s="144"/>
      <c r="M3126" s="144"/>
      <c r="N3126" s="144"/>
      <c r="O3126" s="144"/>
      <c r="P3126" s="144"/>
      <c r="Q3126" s="144"/>
      <c r="R3126" s="144"/>
      <c r="S3126" s="144"/>
    </row>
    <row r="3127" spans="1:19" x14ac:dyDescent="0.3">
      <c r="A3127" s="144"/>
      <c r="B3127" s="144"/>
      <c r="C3127" s="144"/>
      <c r="D3127" s="144"/>
      <c r="E3127" s="144"/>
      <c r="F3127" s="144"/>
      <c r="G3127" s="144"/>
      <c r="H3127" s="144"/>
      <c r="I3127" s="144"/>
      <c r="J3127" s="144"/>
      <c r="K3127" s="144"/>
      <c r="L3127" s="144"/>
      <c r="M3127" s="144"/>
      <c r="N3127" s="144"/>
      <c r="O3127" s="144"/>
      <c r="P3127" s="144"/>
      <c r="Q3127" s="144"/>
      <c r="R3127" s="144"/>
      <c r="S3127" s="144"/>
    </row>
    <row r="3128" spans="1:19" x14ac:dyDescent="0.3">
      <c r="A3128" s="144"/>
      <c r="B3128" s="144"/>
      <c r="C3128" s="144"/>
      <c r="D3128" s="144"/>
      <c r="E3128" s="144"/>
      <c r="F3128" s="144"/>
      <c r="G3128" s="144"/>
      <c r="H3128" s="144"/>
      <c r="I3128" s="144"/>
      <c r="J3128" s="144"/>
      <c r="K3128" s="144"/>
      <c r="L3128" s="144"/>
      <c r="M3128" s="144"/>
      <c r="N3128" s="144"/>
      <c r="O3128" s="144"/>
      <c r="P3128" s="144"/>
      <c r="Q3128" s="144"/>
      <c r="R3128" s="144"/>
      <c r="S3128" s="144"/>
    </row>
    <row r="3129" spans="1:19" x14ac:dyDescent="0.3">
      <c r="A3129" s="144"/>
      <c r="B3129" s="144"/>
      <c r="C3129" s="144"/>
      <c r="D3129" s="144"/>
      <c r="E3129" s="144"/>
      <c r="F3129" s="144"/>
      <c r="G3129" s="144"/>
      <c r="H3129" s="144"/>
      <c r="I3129" s="144"/>
      <c r="J3129" s="144"/>
      <c r="K3129" s="144"/>
      <c r="L3129" s="144"/>
      <c r="M3129" s="144"/>
      <c r="N3129" s="144"/>
      <c r="O3129" s="144"/>
      <c r="P3129" s="144"/>
      <c r="Q3129" s="144"/>
      <c r="R3129" s="144"/>
      <c r="S3129" s="144"/>
    </row>
    <row r="3130" spans="1:19" x14ac:dyDescent="0.3">
      <c r="A3130" s="144"/>
      <c r="B3130" s="144"/>
      <c r="C3130" s="144"/>
      <c r="D3130" s="144"/>
      <c r="E3130" s="144"/>
      <c r="F3130" s="144"/>
      <c r="G3130" s="144"/>
      <c r="H3130" s="144"/>
      <c r="I3130" s="144"/>
      <c r="J3130" s="144"/>
      <c r="K3130" s="144"/>
      <c r="L3130" s="144"/>
      <c r="M3130" s="144"/>
      <c r="N3130" s="144"/>
      <c r="O3130" s="144"/>
      <c r="P3130" s="144"/>
      <c r="Q3130" s="144"/>
      <c r="R3130" s="144"/>
      <c r="S3130" s="144"/>
    </row>
    <row r="3131" spans="1:19" x14ac:dyDescent="0.3">
      <c r="A3131" s="144"/>
      <c r="B3131" s="144"/>
      <c r="C3131" s="144"/>
      <c r="D3131" s="144"/>
      <c r="E3131" s="144"/>
      <c r="F3131" s="144"/>
      <c r="G3131" s="144"/>
      <c r="H3131" s="144"/>
      <c r="I3131" s="144"/>
      <c r="J3131" s="144"/>
      <c r="K3131" s="144"/>
      <c r="L3131" s="144"/>
      <c r="M3131" s="144"/>
      <c r="N3131" s="144"/>
      <c r="O3131" s="144"/>
      <c r="P3131" s="144"/>
      <c r="Q3131" s="144"/>
      <c r="R3131" s="144"/>
      <c r="S3131" s="144"/>
    </row>
    <row r="3132" spans="1:19" x14ac:dyDescent="0.3">
      <c r="A3132" s="144"/>
      <c r="B3132" s="144"/>
      <c r="C3132" s="144"/>
      <c r="D3132" s="144"/>
      <c r="E3132" s="144"/>
      <c r="F3132" s="144"/>
      <c r="G3132" s="144"/>
      <c r="H3132" s="144"/>
      <c r="I3132" s="144"/>
      <c r="J3132" s="144"/>
      <c r="K3132" s="144"/>
      <c r="L3132" s="144"/>
      <c r="M3132" s="144"/>
      <c r="N3132" s="144"/>
      <c r="O3132" s="144"/>
      <c r="P3132" s="144"/>
      <c r="Q3132" s="144"/>
      <c r="R3132" s="144"/>
      <c r="S3132" s="144"/>
    </row>
    <row r="3133" spans="1:19" x14ac:dyDescent="0.3">
      <c r="A3133" s="144"/>
      <c r="B3133" s="144"/>
      <c r="C3133" s="144"/>
      <c r="D3133" s="144"/>
      <c r="E3133" s="144"/>
      <c r="F3133" s="144"/>
      <c r="G3133" s="144"/>
      <c r="H3133" s="144"/>
      <c r="I3133" s="144"/>
      <c r="J3133" s="144"/>
      <c r="K3133" s="144"/>
      <c r="L3133" s="144"/>
      <c r="M3133" s="144"/>
      <c r="N3133" s="144"/>
      <c r="O3133" s="144"/>
      <c r="P3133" s="144"/>
      <c r="Q3133" s="144"/>
      <c r="R3133" s="144"/>
      <c r="S3133" s="144"/>
    </row>
    <row r="3134" spans="1:19" x14ac:dyDescent="0.3">
      <c r="A3134" s="144"/>
      <c r="B3134" s="144"/>
      <c r="C3134" s="144"/>
      <c r="D3134" s="144"/>
      <c r="E3134" s="144"/>
      <c r="F3134" s="144"/>
      <c r="G3134" s="144"/>
      <c r="H3134" s="144"/>
      <c r="I3134" s="144"/>
      <c r="J3134" s="144"/>
      <c r="K3134" s="144"/>
      <c r="L3134" s="144"/>
      <c r="M3134" s="144"/>
      <c r="N3134" s="144"/>
      <c r="O3134" s="144"/>
      <c r="P3134" s="144"/>
      <c r="Q3134" s="144"/>
      <c r="R3134" s="144"/>
      <c r="S3134" s="144"/>
    </row>
    <row r="3135" spans="1:19" x14ac:dyDescent="0.3">
      <c r="A3135" s="144"/>
      <c r="B3135" s="144"/>
      <c r="C3135" s="144"/>
      <c r="D3135" s="144"/>
      <c r="E3135" s="144"/>
      <c r="F3135" s="144"/>
      <c r="G3135" s="144"/>
      <c r="H3135" s="144"/>
      <c r="I3135" s="144"/>
      <c r="J3135" s="144"/>
      <c r="K3135" s="144"/>
      <c r="L3135" s="144"/>
      <c r="M3135" s="144"/>
      <c r="N3135" s="144"/>
      <c r="O3135" s="144"/>
      <c r="P3135" s="144"/>
      <c r="Q3135" s="144"/>
      <c r="R3135" s="144"/>
      <c r="S3135" s="144"/>
    </row>
    <row r="3136" spans="1:19" x14ac:dyDescent="0.3">
      <c r="A3136" s="144"/>
      <c r="B3136" s="144"/>
      <c r="C3136" s="144"/>
      <c r="D3136" s="144"/>
      <c r="E3136" s="144"/>
      <c r="F3136" s="144"/>
      <c r="G3136" s="144"/>
      <c r="H3136" s="144"/>
      <c r="I3136" s="144"/>
      <c r="J3136" s="144"/>
      <c r="K3136" s="144"/>
      <c r="L3136" s="144"/>
      <c r="M3136" s="144"/>
      <c r="N3136" s="144"/>
      <c r="O3136" s="144"/>
      <c r="P3136" s="144"/>
      <c r="Q3136" s="144"/>
      <c r="R3136" s="144"/>
      <c r="S3136" s="144"/>
    </row>
    <row r="3137" spans="1:19" x14ac:dyDescent="0.3">
      <c r="A3137" s="144"/>
      <c r="B3137" s="144"/>
      <c r="C3137" s="144"/>
      <c r="D3137" s="144"/>
      <c r="E3137" s="144"/>
      <c r="F3137" s="144"/>
      <c r="G3137" s="144"/>
      <c r="H3137" s="144"/>
      <c r="I3137" s="144"/>
      <c r="J3137" s="144"/>
      <c r="K3137" s="144"/>
      <c r="L3137" s="144"/>
      <c r="M3137" s="144"/>
      <c r="N3137" s="144"/>
      <c r="O3137" s="144"/>
      <c r="P3137" s="144"/>
      <c r="Q3137" s="144"/>
      <c r="R3137" s="144"/>
      <c r="S3137" s="144"/>
    </row>
    <row r="3138" spans="1:19" x14ac:dyDescent="0.3">
      <c r="A3138" s="144"/>
      <c r="B3138" s="144"/>
      <c r="C3138" s="144"/>
      <c r="D3138" s="144"/>
      <c r="E3138" s="144"/>
      <c r="F3138" s="144"/>
      <c r="G3138" s="144"/>
      <c r="H3138" s="144"/>
      <c r="I3138" s="144"/>
      <c r="J3138" s="144"/>
      <c r="K3138" s="144"/>
      <c r="L3138" s="144"/>
      <c r="M3138" s="144"/>
      <c r="N3138" s="144"/>
      <c r="O3138" s="144"/>
      <c r="P3138" s="144"/>
      <c r="Q3138" s="144"/>
      <c r="R3138" s="144"/>
      <c r="S3138" s="144"/>
    </row>
    <row r="3139" spans="1:19" x14ac:dyDescent="0.3">
      <c r="A3139" s="144"/>
      <c r="B3139" s="144"/>
      <c r="C3139" s="144"/>
      <c r="D3139" s="144"/>
      <c r="E3139" s="144"/>
      <c r="F3139" s="144"/>
      <c r="G3139" s="144"/>
      <c r="H3139" s="144"/>
      <c r="I3139" s="144"/>
      <c r="J3139" s="144"/>
      <c r="K3139" s="144"/>
      <c r="L3139" s="144"/>
      <c r="M3139" s="144"/>
      <c r="N3139" s="144"/>
      <c r="O3139" s="144"/>
      <c r="P3139" s="144"/>
      <c r="Q3139" s="144"/>
      <c r="R3139" s="144"/>
      <c r="S3139" s="144"/>
    </row>
    <row r="3140" spans="1:19" x14ac:dyDescent="0.3">
      <c r="A3140" s="144"/>
      <c r="B3140" s="144"/>
      <c r="C3140" s="144"/>
      <c r="D3140" s="144"/>
      <c r="E3140" s="144"/>
      <c r="F3140" s="144"/>
      <c r="G3140" s="144"/>
      <c r="H3140" s="144"/>
      <c r="I3140" s="144"/>
      <c r="J3140" s="144"/>
      <c r="K3140" s="144"/>
      <c r="L3140" s="144"/>
      <c r="M3140" s="144"/>
      <c r="N3140" s="144"/>
      <c r="O3140" s="144"/>
      <c r="P3140" s="144"/>
      <c r="Q3140" s="144"/>
      <c r="R3140" s="144"/>
      <c r="S3140" s="144"/>
    </row>
    <row r="3141" spans="1:19" x14ac:dyDescent="0.3">
      <c r="A3141" s="144"/>
      <c r="B3141" s="144"/>
      <c r="C3141" s="144"/>
      <c r="D3141" s="144"/>
      <c r="E3141" s="144"/>
      <c r="F3141" s="144"/>
      <c r="G3141" s="144"/>
      <c r="H3141" s="144"/>
      <c r="I3141" s="144"/>
      <c r="J3141" s="144"/>
      <c r="K3141" s="144"/>
      <c r="L3141" s="144"/>
      <c r="M3141" s="144"/>
      <c r="N3141" s="144"/>
      <c r="O3141" s="144"/>
      <c r="P3141" s="144"/>
      <c r="Q3141" s="144"/>
      <c r="R3141" s="144"/>
      <c r="S3141" s="144"/>
    </row>
    <row r="3142" spans="1:19" x14ac:dyDescent="0.3">
      <c r="A3142" s="144"/>
      <c r="B3142" s="144"/>
      <c r="C3142" s="144"/>
      <c r="D3142" s="144"/>
      <c r="E3142" s="144"/>
      <c r="F3142" s="144"/>
      <c r="G3142" s="144"/>
      <c r="H3142" s="144"/>
      <c r="I3142" s="144"/>
      <c r="J3142" s="144"/>
      <c r="K3142" s="144"/>
      <c r="L3142" s="144"/>
      <c r="M3142" s="144"/>
      <c r="N3142" s="144"/>
      <c r="O3142" s="144"/>
      <c r="P3142" s="144"/>
      <c r="Q3142" s="144"/>
      <c r="R3142" s="144"/>
      <c r="S3142" s="144"/>
    </row>
    <row r="3143" spans="1:19" x14ac:dyDescent="0.3">
      <c r="A3143" s="144"/>
      <c r="B3143" s="144"/>
      <c r="C3143" s="144"/>
      <c r="D3143" s="144"/>
      <c r="E3143" s="144"/>
      <c r="F3143" s="144"/>
      <c r="G3143" s="144"/>
      <c r="H3143" s="144"/>
      <c r="I3143" s="144"/>
      <c r="J3143" s="144"/>
      <c r="K3143" s="144"/>
      <c r="L3143" s="144"/>
      <c r="M3143" s="144"/>
      <c r="N3143" s="144"/>
      <c r="O3143" s="144"/>
      <c r="P3143" s="144"/>
      <c r="Q3143" s="144"/>
      <c r="R3143" s="144"/>
      <c r="S3143" s="144"/>
    </row>
    <row r="3144" spans="1:19" x14ac:dyDescent="0.3">
      <c r="A3144" s="144"/>
      <c r="B3144" s="144"/>
      <c r="C3144" s="144"/>
      <c r="D3144" s="144"/>
      <c r="E3144" s="144"/>
      <c r="F3144" s="144"/>
      <c r="G3144" s="144"/>
      <c r="H3144" s="144"/>
      <c r="I3144" s="144"/>
      <c r="J3144" s="144"/>
      <c r="K3144" s="144"/>
      <c r="L3144" s="144"/>
      <c r="M3144" s="144"/>
      <c r="N3144" s="144"/>
      <c r="O3144" s="144"/>
      <c r="P3144" s="144"/>
      <c r="Q3144" s="144"/>
      <c r="R3144" s="144"/>
      <c r="S3144" s="144"/>
    </row>
    <row r="3145" spans="1:19" x14ac:dyDescent="0.3">
      <c r="A3145" s="144"/>
      <c r="B3145" s="144"/>
      <c r="C3145" s="144"/>
      <c r="D3145" s="144"/>
      <c r="E3145" s="144"/>
      <c r="F3145" s="144"/>
      <c r="G3145" s="144"/>
      <c r="H3145" s="144"/>
      <c r="I3145" s="144"/>
      <c r="J3145" s="144"/>
      <c r="K3145" s="144"/>
      <c r="L3145" s="144"/>
      <c r="M3145" s="144"/>
      <c r="N3145" s="144"/>
      <c r="O3145" s="144"/>
      <c r="P3145" s="144"/>
      <c r="Q3145" s="144"/>
      <c r="R3145" s="144"/>
      <c r="S3145" s="144"/>
    </row>
    <row r="3146" spans="1:19" x14ac:dyDescent="0.3">
      <c r="A3146" s="144"/>
      <c r="B3146" s="144"/>
      <c r="C3146" s="144"/>
      <c r="D3146" s="144"/>
      <c r="E3146" s="144"/>
      <c r="F3146" s="144"/>
      <c r="G3146" s="144"/>
      <c r="H3146" s="144"/>
      <c r="I3146" s="144"/>
      <c r="J3146" s="144"/>
      <c r="K3146" s="144"/>
      <c r="L3146" s="144"/>
      <c r="M3146" s="144"/>
      <c r="N3146" s="144"/>
      <c r="O3146" s="144"/>
      <c r="P3146" s="144"/>
      <c r="Q3146" s="144"/>
      <c r="R3146" s="144"/>
      <c r="S3146" s="144"/>
    </row>
    <row r="3147" spans="1:19" x14ac:dyDescent="0.3">
      <c r="A3147" s="144"/>
      <c r="B3147" s="144"/>
      <c r="C3147" s="144"/>
      <c r="D3147" s="144"/>
      <c r="E3147" s="144"/>
      <c r="F3147" s="144"/>
      <c r="G3147" s="144"/>
      <c r="H3147" s="144"/>
      <c r="I3147" s="144"/>
      <c r="J3147" s="144"/>
      <c r="K3147" s="144"/>
      <c r="L3147" s="144"/>
      <c r="M3147" s="144"/>
      <c r="N3147" s="144"/>
      <c r="O3147" s="144"/>
      <c r="P3147" s="144"/>
      <c r="Q3147" s="144"/>
      <c r="R3147" s="144"/>
      <c r="S3147" s="144"/>
    </row>
    <row r="3148" spans="1:19" x14ac:dyDescent="0.3">
      <c r="A3148" s="144"/>
      <c r="B3148" s="144"/>
      <c r="C3148" s="144"/>
      <c r="D3148" s="144"/>
      <c r="E3148" s="144"/>
      <c r="F3148" s="144"/>
      <c r="G3148" s="144"/>
      <c r="H3148" s="144"/>
      <c r="I3148" s="144"/>
      <c r="J3148" s="144"/>
      <c r="K3148" s="144"/>
      <c r="L3148" s="144"/>
      <c r="M3148" s="144"/>
      <c r="N3148" s="144"/>
      <c r="O3148" s="144"/>
      <c r="P3148" s="144"/>
      <c r="Q3148" s="144"/>
      <c r="R3148" s="144"/>
      <c r="S3148" s="144"/>
    </row>
    <row r="3149" spans="1:19" x14ac:dyDescent="0.3">
      <c r="A3149" s="144"/>
      <c r="B3149" s="144"/>
      <c r="C3149" s="144"/>
      <c r="D3149" s="144"/>
      <c r="E3149" s="144"/>
      <c r="F3149" s="144"/>
      <c r="G3149" s="144"/>
      <c r="H3149" s="144"/>
      <c r="I3149" s="144"/>
      <c r="J3149" s="144"/>
      <c r="K3149" s="144"/>
      <c r="L3149" s="144"/>
      <c r="M3149" s="144"/>
      <c r="N3149" s="144"/>
      <c r="O3149" s="144"/>
      <c r="P3149" s="144"/>
      <c r="Q3149" s="144"/>
      <c r="R3149" s="144"/>
      <c r="S3149" s="144"/>
    </row>
    <row r="3150" spans="1:19" x14ac:dyDescent="0.3">
      <c r="A3150" s="144"/>
      <c r="B3150" s="144"/>
      <c r="C3150" s="144"/>
      <c r="D3150" s="144"/>
      <c r="E3150" s="144"/>
      <c r="F3150" s="144"/>
      <c r="G3150" s="144"/>
      <c r="H3150" s="144"/>
      <c r="I3150" s="144"/>
      <c r="J3150" s="144"/>
      <c r="K3150" s="144"/>
      <c r="L3150" s="144"/>
      <c r="M3150" s="144"/>
      <c r="N3150" s="144"/>
      <c r="O3150" s="144"/>
      <c r="P3150" s="144"/>
      <c r="Q3150" s="144"/>
      <c r="R3150" s="144"/>
      <c r="S3150" s="144"/>
    </row>
    <row r="3151" spans="1:19" x14ac:dyDescent="0.3">
      <c r="A3151" s="144"/>
      <c r="B3151" s="144"/>
      <c r="C3151" s="144"/>
      <c r="D3151" s="144"/>
      <c r="E3151" s="144"/>
      <c r="F3151" s="144"/>
      <c r="G3151" s="144"/>
      <c r="H3151" s="144"/>
      <c r="I3151" s="144"/>
      <c r="J3151" s="144"/>
      <c r="K3151" s="144"/>
      <c r="L3151" s="144"/>
      <c r="M3151" s="144"/>
      <c r="N3151" s="144"/>
      <c r="O3151" s="144"/>
      <c r="P3151" s="144"/>
      <c r="Q3151" s="144"/>
      <c r="R3151" s="144"/>
      <c r="S3151" s="144"/>
    </row>
    <row r="3152" spans="1:19" x14ac:dyDescent="0.3">
      <c r="A3152" s="144"/>
      <c r="B3152" s="144"/>
      <c r="C3152" s="144"/>
      <c r="D3152" s="144"/>
      <c r="E3152" s="144"/>
      <c r="F3152" s="144"/>
      <c r="G3152" s="144"/>
      <c r="H3152" s="144"/>
      <c r="I3152" s="144"/>
      <c r="J3152" s="144"/>
      <c r="K3152" s="144"/>
      <c r="L3152" s="144"/>
      <c r="M3152" s="144"/>
      <c r="N3152" s="144"/>
      <c r="O3152" s="144"/>
      <c r="P3152" s="144"/>
      <c r="Q3152" s="144"/>
      <c r="R3152" s="144"/>
      <c r="S3152" s="144"/>
    </row>
    <row r="3153" spans="1:19" x14ac:dyDescent="0.3">
      <c r="A3153" s="144"/>
      <c r="B3153" s="144"/>
      <c r="C3153" s="144"/>
      <c r="D3153" s="144"/>
      <c r="E3153" s="144"/>
      <c r="F3153" s="144"/>
      <c r="G3153" s="144"/>
      <c r="H3153" s="144"/>
      <c r="I3153" s="144"/>
      <c r="J3153" s="144"/>
      <c r="K3153" s="144"/>
      <c r="L3153" s="144"/>
      <c r="M3153" s="144"/>
      <c r="N3153" s="144"/>
      <c r="O3153" s="144"/>
      <c r="P3153" s="144"/>
      <c r="Q3153" s="144"/>
      <c r="R3153" s="144"/>
      <c r="S3153" s="144"/>
    </row>
    <row r="3154" spans="1:19" x14ac:dyDescent="0.3">
      <c r="A3154" s="144"/>
      <c r="B3154" s="144"/>
      <c r="C3154" s="144"/>
      <c r="D3154" s="144"/>
      <c r="E3154" s="144"/>
      <c r="F3154" s="144"/>
      <c r="G3154" s="144"/>
      <c r="H3154" s="144"/>
      <c r="I3154" s="144"/>
      <c r="J3154" s="144"/>
      <c r="K3154" s="144"/>
      <c r="L3154" s="144"/>
      <c r="M3154" s="144"/>
      <c r="N3154" s="144"/>
      <c r="O3154" s="144"/>
      <c r="P3154" s="144"/>
      <c r="Q3154" s="144"/>
      <c r="R3154" s="144"/>
      <c r="S3154" s="144"/>
    </row>
    <row r="3155" spans="1:19" x14ac:dyDescent="0.3">
      <c r="A3155" s="144"/>
      <c r="B3155" s="144"/>
      <c r="C3155" s="144"/>
      <c r="D3155" s="144"/>
      <c r="E3155" s="144"/>
      <c r="F3155" s="144"/>
      <c r="G3155" s="144"/>
      <c r="H3155" s="144"/>
      <c r="I3155" s="144"/>
      <c r="J3155" s="144"/>
      <c r="K3155" s="144"/>
      <c r="L3155" s="144"/>
      <c r="M3155" s="144"/>
      <c r="N3155" s="144"/>
      <c r="O3155" s="144"/>
      <c r="P3155" s="144"/>
      <c r="Q3155" s="144"/>
      <c r="R3155" s="144"/>
      <c r="S3155" s="144"/>
    </row>
    <row r="3156" spans="1:19" x14ac:dyDescent="0.3">
      <c r="A3156" s="144"/>
      <c r="B3156" s="144"/>
      <c r="C3156" s="144"/>
      <c r="D3156" s="144"/>
      <c r="E3156" s="144"/>
      <c r="F3156" s="144"/>
      <c r="G3156" s="144"/>
      <c r="H3156" s="144"/>
      <c r="I3156" s="144"/>
      <c r="J3156" s="144"/>
      <c r="K3156" s="144"/>
      <c r="L3156" s="144"/>
      <c r="M3156" s="144"/>
      <c r="N3156" s="144"/>
      <c r="O3156" s="144"/>
      <c r="P3156" s="144"/>
      <c r="Q3156" s="144"/>
      <c r="R3156" s="144"/>
      <c r="S3156" s="144"/>
    </row>
    <row r="3157" spans="1:19" x14ac:dyDescent="0.3">
      <c r="A3157" s="144"/>
      <c r="B3157" s="144"/>
      <c r="C3157" s="144"/>
      <c r="D3157" s="144"/>
      <c r="E3157" s="144"/>
      <c r="F3157" s="144"/>
      <c r="G3157" s="144"/>
      <c r="H3157" s="144"/>
      <c r="I3157" s="144"/>
      <c r="J3157" s="144"/>
      <c r="K3157" s="144"/>
      <c r="L3157" s="144"/>
      <c r="M3157" s="144"/>
      <c r="N3157" s="144"/>
      <c r="O3157" s="144"/>
      <c r="P3157" s="144"/>
      <c r="Q3157" s="144"/>
      <c r="R3157" s="144"/>
      <c r="S3157" s="144"/>
    </row>
    <row r="3158" spans="1:19" x14ac:dyDescent="0.3">
      <c r="A3158" s="144"/>
      <c r="B3158" s="144"/>
      <c r="C3158" s="144"/>
      <c r="D3158" s="144"/>
      <c r="E3158" s="144"/>
      <c r="F3158" s="144"/>
      <c r="G3158" s="144"/>
      <c r="H3158" s="144"/>
      <c r="I3158" s="144"/>
      <c r="J3158" s="144"/>
      <c r="K3158" s="144"/>
      <c r="L3158" s="144"/>
      <c r="M3158" s="144"/>
      <c r="N3158" s="144"/>
      <c r="O3158" s="144"/>
      <c r="P3158" s="144"/>
      <c r="Q3158" s="144"/>
      <c r="R3158" s="144"/>
      <c r="S3158" s="144"/>
    </row>
    <row r="3159" spans="1:19" x14ac:dyDescent="0.3">
      <c r="A3159" s="144"/>
      <c r="B3159" s="144"/>
      <c r="C3159" s="144"/>
      <c r="D3159" s="144"/>
      <c r="E3159" s="144"/>
      <c r="F3159" s="144"/>
      <c r="G3159" s="144"/>
      <c r="H3159" s="144"/>
      <c r="I3159" s="144"/>
      <c r="J3159" s="144"/>
      <c r="K3159" s="144"/>
      <c r="L3159" s="144"/>
      <c r="M3159" s="144"/>
      <c r="N3159" s="144"/>
      <c r="O3159" s="144"/>
      <c r="P3159" s="144"/>
      <c r="Q3159" s="144"/>
      <c r="R3159" s="144"/>
      <c r="S3159" s="144"/>
    </row>
    <row r="3160" spans="1:19" x14ac:dyDescent="0.3">
      <c r="A3160" s="144"/>
      <c r="B3160" s="144"/>
      <c r="C3160" s="144"/>
      <c r="D3160" s="144"/>
      <c r="E3160" s="144"/>
      <c r="F3160" s="144"/>
      <c r="G3160" s="144"/>
      <c r="H3160" s="144"/>
      <c r="I3160" s="144"/>
      <c r="J3160" s="144"/>
      <c r="K3160" s="144"/>
      <c r="L3160" s="144"/>
      <c r="M3160" s="144"/>
      <c r="N3160" s="144"/>
      <c r="O3160" s="144"/>
      <c r="P3160" s="144"/>
      <c r="Q3160" s="144"/>
      <c r="R3160" s="144"/>
      <c r="S3160" s="144"/>
    </row>
    <row r="3161" spans="1:19" x14ac:dyDescent="0.3">
      <c r="A3161" s="144"/>
      <c r="B3161" s="144"/>
      <c r="C3161" s="144"/>
      <c r="D3161" s="144"/>
      <c r="E3161" s="144"/>
      <c r="F3161" s="144"/>
      <c r="G3161" s="144"/>
      <c r="H3161" s="144"/>
      <c r="I3161" s="144"/>
      <c r="J3161" s="144"/>
      <c r="K3161" s="144"/>
      <c r="L3161" s="144"/>
      <c r="M3161" s="144"/>
      <c r="N3161" s="144"/>
      <c r="O3161" s="144"/>
      <c r="P3161" s="144"/>
      <c r="Q3161" s="144"/>
      <c r="R3161" s="144"/>
      <c r="S3161" s="144"/>
    </row>
    <row r="3162" spans="1:19" x14ac:dyDescent="0.3">
      <c r="A3162" s="144"/>
      <c r="B3162" s="144"/>
      <c r="C3162" s="144"/>
      <c r="D3162" s="144"/>
      <c r="E3162" s="144"/>
      <c r="F3162" s="144"/>
      <c r="G3162" s="144"/>
      <c r="H3162" s="144"/>
      <c r="I3162" s="144"/>
      <c r="J3162" s="144"/>
      <c r="K3162" s="144"/>
      <c r="L3162" s="144"/>
      <c r="M3162" s="144"/>
      <c r="N3162" s="144"/>
      <c r="O3162" s="144"/>
      <c r="P3162" s="144"/>
      <c r="Q3162" s="144"/>
      <c r="R3162" s="144"/>
      <c r="S3162" s="144"/>
    </row>
    <row r="3163" spans="1:19" x14ac:dyDescent="0.3">
      <c r="A3163" s="144"/>
      <c r="B3163" s="144"/>
      <c r="C3163" s="144"/>
      <c r="D3163" s="144"/>
      <c r="E3163" s="144"/>
      <c r="F3163" s="144"/>
      <c r="G3163" s="144"/>
      <c r="H3163" s="144"/>
      <c r="I3163" s="144"/>
      <c r="J3163" s="144"/>
      <c r="K3163" s="144"/>
      <c r="L3163" s="144"/>
      <c r="M3163" s="144"/>
      <c r="N3163" s="144"/>
      <c r="O3163" s="144"/>
      <c r="P3163" s="144"/>
      <c r="Q3163" s="144"/>
      <c r="R3163" s="144"/>
      <c r="S3163" s="144"/>
    </row>
    <row r="3164" spans="1:19" x14ac:dyDescent="0.3">
      <c r="A3164" s="144"/>
      <c r="B3164" s="144"/>
      <c r="C3164" s="144"/>
      <c r="D3164" s="144"/>
      <c r="E3164" s="144"/>
      <c r="F3164" s="144"/>
      <c r="G3164" s="144"/>
      <c r="H3164" s="144"/>
      <c r="I3164" s="144"/>
      <c r="J3164" s="144"/>
      <c r="K3164" s="144"/>
      <c r="L3164" s="144"/>
      <c r="M3164" s="144"/>
      <c r="N3164" s="144"/>
      <c r="O3164" s="144"/>
      <c r="P3164" s="144"/>
      <c r="Q3164" s="144"/>
      <c r="R3164" s="144"/>
      <c r="S3164" s="144"/>
    </row>
    <row r="3165" spans="1:19" x14ac:dyDescent="0.3">
      <c r="A3165" s="144"/>
      <c r="B3165" s="144"/>
      <c r="C3165" s="144"/>
      <c r="D3165" s="144"/>
      <c r="E3165" s="144"/>
      <c r="F3165" s="144"/>
      <c r="G3165" s="144"/>
      <c r="H3165" s="144"/>
      <c r="I3165" s="144"/>
      <c r="J3165" s="144"/>
      <c r="K3165" s="144"/>
      <c r="L3165" s="144"/>
      <c r="M3165" s="144"/>
      <c r="N3165" s="144"/>
      <c r="O3165" s="144"/>
      <c r="P3165" s="144"/>
      <c r="Q3165" s="144"/>
      <c r="R3165" s="144"/>
      <c r="S3165" s="144"/>
    </row>
    <row r="3166" spans="1:19" x14ac:dyDescent="0.3">
      <c r="A3166" s="144"/>
      <c r="B3166" s="144"/>
      <c r="C3166" s="144"/>
      <c r="D3166" s="144"/>
      <c r="E3166" s="144"/>
      <c r="F3166" s="144"/>
      <c r="G3166" s="144"/>
      <c r="H3166" s="144"/>
      <c r="I3166" s="144"/>
      <c r="J3166" s="144"/>
      <c r="K3166" s="144"/>
      <c r="L3166" s="144"/>
      <c r="M3166" s="144"/>
      <c r="N3166" s="144"/>
      <c r="O3166" s="144"/>
      <c r="P3166" s="144"/>
      <c r="Q3166" s="144"/>
      <c r="R3166" s="144"/>
      <c r="S3166" s="144"/>
    </row>
    <row r="3167" spans="1:19" x14ac:dyDescent="0.3">
      <c r="A3167" s="144"/>
      <c r="B3167" s="144"/>
      <c r="C3167" s="144"/>
      <c r="D3167" s="144"/>
      <c r="E3167" s="144"/>
      <c r="F3167" s="144"/>
      <c r="G3167" s="144"/>
      <c r="H3167" s="144"/>
      <c r="I3167" s="144"/>
      <c r="J3167" s="144"/>
      <c r="K3167" s="144"/>
      <c r="L3167" s="144"/>
      <c r="M3167" s="144"/>
      <c r="N3167" s="144"/>
      <c r="O3167" s="144"/>
      <c r="P3167" s="144"/>
      <c r="Q3167" s="144"/>
      <c r="R3167" s="144"/>
      <c r="S3167" s="144"/>
    </row>
    <row r="3168" spans="1:19" x14ac:dyDescent="0.3">
      <c r="A3168" s="144"/>
      <c r="B3168" s="144"/>
      <c r="C3168" s="144"/>
      <c r="D3168" s="144"/>
      <c r="E3168" s="144"/>
      <c r="F3168" s="144"/>
      <c r="G3168" s="144"/>
      <c r="H3168" s="144"/>
      <c r="I3168" s="144"/>
      <c r="J3168" s="144"/>
      <c r="K3168" s="144"/>
      <c r="L3168" s="144"/>
      <c r="M3168" s="144"/>
      <c r="N3168" s="144"/>
      <c r="O3168" s="144"/>
      <c r="P3168" s="144"/>
      <c r="Q3168" s="144"/>
      <c r="R3168" s="144"/>
      <c r="S3168" s="144"/>
    </row>
    <row r="3169" spans="1:19" x14ac:dyDescent="0.3">
      <c r="A3169" s="144"/>
      <c r="B3169" s="144"/>
      <c r="C3169" s="144"/>
      <c r="D3169" s="144"/>
      <c r="E3169" s="144"/>
      <c r="F3169" s="144"/>
      <c r="G3169" s="144"/>
      <c r="H3169" s="144"/>
      <c r="I3169" s="144"/>
      <c r="J3169" s="144"/>
      <c r="K3169" s="144"/>
      <c r="L3169" s="144"/>
      <c r="M3169" s="144"/>
      <c r="N3169" s="144"/>
      <c r="O3169" s="144"/>
      <c r="P3169" s="144"/>
      <c r="Q3169" s="144"/>
      <c r="R3169" s="144"/>
      <c r="S3169" s="144"/>
    </row>
    <row r="3170" spans="1:19" x14ac:dyDescent="0.3">
      <c r="A3170" s="144"/>
      <c r="B3170" s="144"/>
      <c r="C3170" s="144"/>
      <c r="D3170" s="144"/>
      <c r="E3170" s="144"/>
      <c r="F3170" s="144"/>
      <c r="G3170" s="144"/>
      <c r="H3170" s="144"/>
      <c r="I3170" s="144"/>
      <c r="J3170" s="144"/>
      <c r="K3170" s="144"/>
      <c r="L3170" s="144"/>
      <c r="M3170" s="144"/>
      <c r="N3170" s="144"/>
      <c r="O3170" s="144"/>
      <c r="P3170" s="144"/>
      <c r="Q3170" s="144"/>
      <c r="R3170" s="144"/>
      <c r="S3170" s="144"/>
    </row>
    <row r="3171" spans="1:19" x14ac:dyDescent="0.3">
      <c r="A3171" s="144"/>
      <c r="B3171" s="144"/>
      <c r="C3171" s="144"/>
      <c r="D3171" s="144"/>
      <c r="E3171" s="144"/>
      <c r="F3171" s="144"/>
      <c r="G3171" s="144"/>
      <c r="H3171" s="144"/>
      <c r="I3171" s="144"/>
      <c r="J3171" s="144"/>
      <c r="K3171" s="144"/>
      <c r="L3171" s="144"/>
      <c r="M3171" s="144"/>
      <c r="N3171" s="144"/>
      <c r="O3171" s="144"/>
      <c r="P3171" s="144"/>
      <c r="Q3171" s="144"/>
      <c r="R3171" s="144"/>
      <c r="S3171" s="144"/>
    </row>
    <row r="3172" spans="1:19" x14ac:dyDescent="0.3">
      <c r="A3172" s="144"/>
      <c r="B3172" s="144"/>
      <c r="C3172" s="144"/>
      <c r="D3172" s="144"/>
      <c r="E3172" s="144"/>
      <c r="F3172" s="144"/>
      <c r="G3172" s="144"/>
      <c r="H3172" s="144"/>
      <c r="I3172" s="144"/>
      <c r="J3172" s="144"/>
      <c r="K3172" s="144"/>
      <c r="L3172" s="144"/>
      <c r="M3172" s="144"/>
      <c r="N3172" s="144"/>
      <c r="O3172" s="144"/>
      <c r="P3172" s="144"/>
      <c r="Q3172" s="144"/>
      <c r="R3172" s="144"/>
      <c r="S3172" s="144"/>
    </row>
    <row r="3173" spans="1:19" x14ac:dyDescent="0.3">
      <c r="A3173" s="144"/>
      <c r="B3173" s="144"/>
      <c r="C3173" s="144"/>
      <c r="D3173" s="144"/>
      <c r="E3173" s="144"/>
      <c r="F3173" s="144"/>
      <c r="G3173" s="144"/>
      <c r="H3173" s="144"/>
      <c r="I3173" s="144"/>
      <c r="J3173" s="144"/>
      <c r="K3173" s="144"/>
      <c r="L3173" s="144"/>
      <c r="M3173" s="144"/>
      <c r="N3173" s="144"/>
      <c r="O3173" s="144"/>
      <c r="P3173" s="144"/>
      <c r="Q3173" s="144"/>
      <c r="R3173" s="144"/>
      <c r="S3173" s="144"/>
    </row>
    <row r="3174" spans="1:19" x14ac:dyDescent="0.3">
      <c r="A3174" s="144"/>
      <c r="B3174" s="144"/>
      <c r="C3174" s="144"/>
      <c r="D3174" s="144"/>
      <c r="E3174" s="144"/>
      <c r="F3174" s="144"/>
      <c r="G3174" s="144"/>
      <c r="H3174" s="144"/>
      <c r="I3174" s="144"/>
      <c r="J3174" s="144"/>
      <c r="K3174" s="144"/>
      <c r="L3174" s="144"/>
      <c r="M3174" s="144"/>
      <c r="N3174" s="144"/>
      <c r="O3174" s="144"/>
      <c r="P3174" s="144"/>
      <c r="Q3174" s="144"/>
      <c r="R3174" s="144"/>
      <c r="S3174" s="144"/>
    </row>
    <row r="3175" spans="1:19" x14ac:dyDescent="0.3">
      <c r="A3175" s="144"/>
      <c r="B3175" s="144"/>
      <c r="C3175" s="144"/>
      <c r="D3175" s="144"/>
      <c r="E3175" s="144"/>
      <c r="F3175" s="144"/>
      <c r="G3175" s="144"/>
      <c r="H3175" s="144"/>
      <c r="I3175" s="144"/>
      <c r="J3175" s="144"/>
      <c r="K3175" s="144"/>
      <c r="L3175" s="144"/>
      <c r="M3175" s="144"/>
      <c r="N3175" s="144"/>
      <c r="O3175" s="144"/>
      <c r="P3175" s="144"/>
      <c r="Q3175" s="144"/>
      <c r="R3175" s="144"/>
      <c r="S3175" s="144"/>
    </row>
    <row r="3176" spans="1:19" x14ac:dyDescent="0.3">
      <c r="A3176" s="144"/>
      <c r="B3176" s="144"/>
      <c r="C3176" s="144"/>
      <c r="D3176" s="144"/>
      <c r="E3176" s="144"/>
      <c r="F3176" s="144"/>
      <c r="G3176" s="144"/>
      <c r="H3176" s="144"/>
      <c r="I3176" s="144"/>
      <c r="J3176" s="144"/>
      <c r="K3176" s="144"/>
      <c r="L3176" s="144"/>
      <c r="M3176" s="144"/>
      <c r="N3176" s="144"/>
      <c r="O3176" s="144"/>
      <c r="P3176" s="144"/>
      <c r="Q3176" s="144"/>
      <c r="R3176" s="144"/>
      <c r="S3176" s="144"/>
    </row>
    <row r="3177" spans="1:19" x14ac:dyDescent="0.3">
      <c r="A3177" s="144"/>
      <c r="B3177" s="144"/>
      <c r="C3177" s="144"/>
      <c r="D3177" s="144"/>
      <c r="E3177" s="144"/>
      <c r="F3177" s="144"/>
      <c r="G3177" s="144"/>
      <c r="H3177" s="144"/>
      <c r="I3177" s="144"/>
      <c r="J3177" s="144"/>
      <c r="K3177" s="144"/>
      <c r="L3177" s="144"/>
      <c r="M3177" s="144"/>
      <c r="N3177" s="144"/>
      <c r="O3177" s="144"/>
      <c r="P3177" s="144"/>
      <c r="Q3177" s="144"/>
      <c r="R3177" s="144"/>
      <c r="S3177" s="144"/>
    </row>
    <row r="3178" spans="1:19" x14ac:dyDescent="0.3">
      <c r="A3178" s="144"/>
      <c r="B3178" s="144"/>
      <c r="C3178" s="144"/>
      <c r="D3178" s="144"/>
      <c r="E3178" s="144"/>
      <c r="F3178" s="144"/>
      <c r="G3178" s="144"/>
      <c r="H3178" s="144"/>
      <c r="I3178" s="144"/>
      <c r="J3178" s="144"/>
      <c r="K3178" s="144"/>
      <c r="L3178" s="144"/>
      <c r="M3178" s="144"/>
      <c r="N3178" s="144"/>
      <c r="O3178" s="144"/>
      <c r="P3178" s="144"/>
      <c r="Q3178" s="144"/>
      <c r="R3178" s="144"/>
      <c r="S3178" s="144"/>
    </row>
    <row r="3179" spans="1:19" x14ac:dyDescent="0.3">
      <c r="A3179" s="144"/>
      <c r="B3179" s="144"/>
      <c r="C3179" s="144"/>
      <c r="D3179" s="144"/>
      <c r="E3179" s="144"/>
      <c r="F3179" s="144"/>
      <c r="G3179" s="144"/>
      <c r="H3179" s="144"/>
      <c r="I3179" s="144"/>
      <c r="J3179" s="144"/>
      <c r="K3179" s="144"/>
      <c r="L3179" s="144"/>
      <c r="M3179" s="144"/>
      <c r="N3179" s="144"/>
      <c r="O3179" s="144"/>
      <c r="P3179" s="144"/>
      <c r="Q3179" s="144"/>
      <c r="R3179" s="144"/>
      <c r="S3179" s="144"/>
    </row>
    <row r="3180" spans="1:19" x14ac:dyDescent="0.3">
      <c r="A3180" s="144"/>
      <c r="B3180" s="144"/>
      <c r="C3180" s="144"/>
      <c r="D3180" s="144"/>
      <c r="E3180" s="144"/>
      <c r="F3180" s="144"/>
      <c r="G3180" s="144"/>
      <c r="H3180" s="144"/>
      <c r="I3180" s="144"/>
      <c r="J3180" s="144"/>
      <c r="K3180" s="144"/>
      <c r="L3180" s="144"/>
      <c r="M3180" s="144"/>
      <c r="N3180" s="144"/>
      <c r="O3180" s="144"/>
      <c r="P3180" s="144"/>
      <c r="Q3180" s="144"/>
      <c r="R3180" s="144"/>
      <c r="S3180" s="144"/>
    </row>
    <row r="3181" spans="1:19" x14ac:dyDescent="0.3">
      <c r="A3181" s="144"/>
      <c r="B3181" s="144"/>
      <c r="C3181" s="144"/>
      <c r="D3181" s="144"/>
      <c r="E3181" s="144"/>
      <c r="F3181" s="144"/>
      <c r="G3181" s="144"/>
      <c r="H3181" s="144"/>
      <c r="I3181" s="144"/>
      <c r="J3181" s="144"/>
      <c r="K3181" s="144"/>
      <c r="L3181" s="144"/>
      <c r="M3181" s="144"/>
      <c r="N3181" s="144"/>
      <c r="O3181" s="144"/>
      <c r="P3181" s="144"/>
      <c r="Q3181" s="144"/>
      <c r="R3181" s="144"/>
      <c r="S3181" s="144"/>
    </row>
    <row r="3182" spans="1:19" x14ac:dyDescent="0.3">
      <c r="A3182" s="144"/>
      <c r="B3182" s="144"/>
      <c r="C3182" s="144"/>
      <c r="D3182" s="144"/>
      <c r="E3182" s="144"/>
      <c r="F3182" s="144"/>
      <c r="G3182" s="144"/>
      <c r="H3182" s="144"/>
      <c r="I3182" s="144"/>
      <c r="J3182" s="144"/>
      <c r="K3182" s="144"/>
      <c r="L3182" s="144"/>
      <c r="M3182" s="144"/>
      <c r="N3182" s="144"/>
      <c r="O3182" s="144"/>
      <c r="P3182" s="144"/>
      <c r="Q3182" s="144"/>
      <c r="R3182" s="144"/>
      <c r="S3182" s="144"/>
    </row>
    <row r="3183" spans="1:19" x14ac:dyDescent="0.3">
      <c r="A3183" s="144"/>
      <c r="B3183" s="144"/>
      <c r="C3183" s="144"/>
      <c r="D3183" s="144"/>
      <c r="E3183" s="144"/>
      <c r="F3183" s="144"/>
      <c r="G3183" s="144"/>
      <c r="H3183" s="144"/>
      <c r="I3183" s="144"/>
      <c r="J3183" s="144"/>
      <c r="K3183" s="144"/>
      <c r="L3183" s="144"/>
      <c r="M3183" s="144"/>
      <c r="N3183" s="144"/>
      <c r="O3183" s="144"/>
      <c r="P3183" s="144"/>
      <c r="Q3183" s="144"/>
      <c r="R3183" s="144"/>
      <c r="S3183" s="144"/>
    </row>
    <row r="3184" spans="1:19" x14ac:dyDescent="0.3">
      <c r="A3184" s="144"/>
      <c r="B3184" s="144"/>
      <c r="C3184" s="144"/>
      <c r="D3184" s="144"/>
      <c r="E3184" s="144"/>
      <c r="F3184" s="144"/>
      <c r="G3184" s="144"/>
      <c r="H3184" s="144"/>
      <c r="I3184" s="144"/>
      <c r="J3184" s="144"/>
      <c r="K3184" s="144"/>
      <c r="L3184" s="144"/>
      <c r="M3184" s="144"/>
      <c r="N3184" s="144"/>
      <c r="O3184" s="144"/>
      <c r="P3184" s="144"/>
      <c r="Q3184" s="144"/>
      <c r="R3184" s="144"/>
      <c r="S3184" s="144"/>
    </row>
    <row r="3185" spans="1:19" x14ac:dyDescent="0.3">
      <c r="A3185" s="144"/>
      <c r="B3185" s="144"/>
      <c r="C3185" s="144"/>
      <c r="D3185" s="144"/>
      <c r="E3185" s="144"/>
      <c r="F3185" s="144"/>
      <c r="G3185" s="144"/>
      <c r="H3185" s="144"/>
      <c r="I3185" s="144"/>
      <c r="J3185" s="144"/>
      <c r="K3185" s="144"/>
      <c r="L3185" s="144"/>
      <c r="M3185" s="144"/>
      <c r="N3185" s="144"/>
      <c r="O3185" s="144"/>
      <c r="P3185" s="144"/>
      <c r="Q3185" s="144"/>
      <c r="R3185" s="144"/>
      <c r="S3185" s="144"/>
    </row>
    <row r="3186" spans="1:19" x14ac:dyDescent="0.3">
      <c r="A3186" s="144"/>
      <c r="B3186" s="144"/>
      <c r="C3186" s="144"/>
      <c r="D3186" s="144"/>
      <c r="E3186" s="144"/>
      <c r="F3186" s="144"/>
      <c r="G3186" s="144"/>
      <c r="H3186" s="144"/>
      <c r="I3186" s="144"/>
      <c r="J3186" s="144"/>
      <c r="K3186" s="144"/>
      <c r="L3186" s="144"/>
      <c r="M3186" s="144"/>
      <c r="N3186" s="144"/>
      <c r="O3186" s="144"/>
      <c r="P3186" s="144"/>
      <c r="Q3186" s="144"/>
      <c r="R3186" s="144"/>
      <c r="S3186" s="144"/>
    </row>
    <row r="3187" spans="1:19" x14ac:dyDescent="0.3">
      <c r="A3187" s="144"/>
      <c r="B3187" s="144"/>
      <c r="C3187" s="144"/>
      <c r="D3187" s="144"/>
      <c r="E3187" s="144"/>
      <c r="F3187" s="144"/>
      <c r="G3187" s="144"/>
      <c r="H3187" s="144"/>
      <c r="I3187" s="144"/>
      <c r="J3187" s="144"/>
      <c r="K3187" s="144"/>
      <c r="L3187" s="144"/>
      <c r="M3187" s="144"/>
      <c r="N3187" s="144"/>
      <c r="O3187" s="144"/>
      <c r="P3187" s="144"/>
      <c r="Q3187" s="144"/>
      <c r="R3187" s="144"/>
      <c r="S3187" s="144"/>
    </row>
    <row r="3188" spans="1:19" x14ac:dyDescent="0.3">
      <c r="A3188" s="144"/>
      <c r="B3188" s="144"/>
      <c r="C3188" s="144"/>
      <c r="D3188" s="144"/>
      <c r="E3188" s="144"/>
      <c r="F3188" s="144"/>
      <c r="G3188" s="144"/>
      <c r="H3188" s="144"/>
      <c r="I3188" s="144"/>
      <c r="J3188" s="144"/>
      <c r="K3188" s="144"/>
      <c r="L3188" s="144"/>
      <c r="M3188" s="144"/>
      <c r="N3188" s="144"/>
      <c r="O3188" s="144"/>
      <c r="P3188" s="144"/>
      <c r="Q3188" s="144"/>
      <c r="R3188" s="144"/>
      <c r="S3188" s="144"/>
    </row>
    <row r="3189" spans="1:19" x14ac:dyDescent="0.3">
      <c r="A3189" s="144"/>
      <c r="B3189" s="144"/>
      <c r="C3189" s="144"/>
      <c r="D3189" s="144"/>
      <c r="E3189" s="144"/>
      <c r="F3189" s="144"/>
      <c r="G3189" s="144"/>
      <c r="H3189" s="144"/>
      <c r="I3189" s="144"/>
      <c r="J3189" s="144"/>
      <c r="K3189" s="144"/>
      <c r="L3189" s="144"/>
      <c r="M3189" s="144"/>
      <c r="N3189" s="144"/>
      <c r="O3189" s="144"/>
      <c r="P3189" s="144"/>
      <c r="Q3189" s="144"/>
      <c r="R3189" s="144"/>
      <c r="S3189" s="144"/>
    </row>
    <row r="3190" spans="1:19" x14ac:dyDescent="0.3">
      <c r="A3190" s="144"/>
      <c r="B3190" s="144"/>
      <c r="C3190" s="144"/>
      <c r="D3190" s="144"/>
      <c r="E3190" s="144"/>
      <c r="F3190" s="144"/>
      <c r="G3190" s="144"/>
      <c r="H3190" s="144"/>
      <c r="I3190" s="144"/>
      <c r="J3190" s="144"/>
      <c r="K3190" s="144"/>
      <c r="L3190" s="144"/>
      <c r="M3190" s="144"/>
      <c r="N3190" s="144"/>
      <c r="O3190" s="144"/>
      <c r="P3190" s="144"/>
      <c r="Q3190" s="144"/>
      <c r="R3190" s="144"/>
      <c r="S3190" s="144"/>
    </row>
    <row r="3191" spans="1:19" x14ac:dyDescent="0.3">
      <c r="A3191" s="144"/>
      <c r="B3191" s="144"/>
      <c r="C3191" s="144"/>
      <c r="D3191" s="144"/>
      <c r="E3191" s="144"/>
      <c r="F3191" s="144"/>
      <c r="G3191" s="144"/>
      <c r="H3191" s="144"/>
      <c r="I3191" s="144"/>
      <c r="J3191" s="144"/>
      <c r="K3191" s="144"/>
      <c r="L3191" s="144"/>
      <c r="M3191" s="144"/>
      <c r="N3191" s="144"/>
      <c r="O3191" s="144"/>
      <c r="P3191" s="144"/>
      <c r="Q3191" s="144"/>
      <c r="R3191" s="144"/>
      <c r="S3191" s="144"/>
    </row>
    <row r="3192" spans="1:19" x14ac:dyDescent="0.3">
      <c r="A3192" s="144"/>
      <c r="B3192" s="144"/>
      <c r="C3192" s="144"/>
      <c r="D3192" s="144"/>
      <c r="E3192" s="144"/>
      <c r="F3192" s="144"/>
      <c r="G3192" s="144"/>
      <c r="H3192" s="144"/>
      <c r="I3192" s="144"/>
      <c r="J3192" s="144"/>
      <c r="K3192" s="144"/>
      <c r="L3192" s="144"/>
      <c r="M3192" s="144"/>
      <c r="N3192" s="144"/>
      <c r="O3192" s="144"/>
      <c r="P3192" s="144"/>
      <c r="Q3192" s="144"/>
      <c r="R3192" s="144"/>
      <c r="S3192" s="144"/>
    </row>
    <row r="3193" spans="1:19" x14ac:dyDescent="0.3">
      <c r="A3193" s="144"/>
      <c r="B3193" s="144"/>
      <c r="C3193" s="144"/>
      <c r="D3193" s="144"/>
      <c r="E3193" s="144"/>
      <c r="F3193" s="144"/>
      <c r="G3193" s="144"/>
      <c r="H3193" s="144"/>
      <c r="I3193" s="144"/>
      <c r="J3193" s="144"/>
      <c r="K3193" s="144"/>
      <c r="L3193" s="144"/>
      <c r="M3193" s="144"/>
      <c r="N3193" s="144"/>
      <c r="O3193" s="144"/>
      <c r="P3193" s="144"/>
      <c r="Q3193" s="144"/>
      <c r="R3193" s="144"/>
      <c r="S3193" s="144"/>
    </row>
    <row r="3194" spans="1:19" x14ac:dyDescent="0.3">
      <c r="A3194" s="144"/>
      <c r="B3194" s="144"/>
      <c r="C3194" s="144"/>
      <c r="D3194" s="144"/>
      <c r="E3194" s="144"/>
      <c r="F3194" s="144"/>
      <c r="G3194" s="144"/>
      <c r="H3194" s="144"/>
      <c r="I3194" s="144"/>
      <c r="J3194" s="144"/>
      <c r="K3194" s="144"/>
      <c r="L3194" s="144"/>
      <c r="M3194" s="144"/>
      <c r="N3194" s="144"/>
      <c r="O3194" s="144"/>
      <c r="P3194" s="144"/>
      <c r="Q3194" s="144"/>
      <c r="R3194" s="144"/>
      <c r="S3194" s="144"/>
    </row>
    <row r="3195" spans="1:19" x14ac:dyDescent="0.3">
      <c r="A3195" s="144"/>
      <c r="B3195" s="144"/>
      <c r="C3195" s="144"/>
      <c r="D3195" s="144"/>
      <c r="E3195" s="144"/>
      <c r="F3195" s="144"/>
      <c r="G3195" s="144"/>
      <c r="H3195" s="144"/>
      <c r="I3195" s="144"/>
      <c r="J3195" s="144"/>
      <c r="K3195" s="144"/>
      <c r="L3195" s="144"/>
      <c r="M3195" s="144"/>
      <c r="N3195" s="144"/>
      <c r="O3195" s="144"/>
      <c r="P3195" s="144"/>
      <c r="Q3195" s="144"/>
      <c r="R3195" s="144"/>
      <c r="S3195" s="144"/>
    </row>
    <row r="3196" spans="1:19" x14ac:dyDescent="0.3">
      <c r="A3196" s="144"/>
      <c r="B3196" s="144"/>
      <c r="C3196" s="144"/>
      <c r="D3196" s="144"/>
      <c r="E3196" s="144"/>
      <c r="F3196" s="144"/>
      <c r="G3196" s="144"/>
      <c r="H3196" s="144"/>
      <c r="I3196" s="144"/>
      <c r="J3196" s="144"/>
      <c r="K3196" s="144"/>
      <c r="L3196" s="144"/>
      <c r="M3196" s="144"/>
      <c r="N3196" s="144"/>
      <c r="O3196" s="144"/>
      <c r="P3196" s="144"/>
      <c r="Q3196" s="144"/>
      <c r="R3196" s="144"/>
      <c r="S3196" s="144"/>
    </row>
    <row r="3197" spans="1:19" x14ac:dyDescent="0.3">
      <c r="A3197" s="144"/>
      <c r="B3197" s="144"/>
      <c r="C3197" s="144"/>
      <c r="D3197" s="144"/>
      <c r="E3197" s="144"/>
      <c r="F3197" s="144"/>
      <c r="G3197" s="144"/>
      <c r="H3197" s="144"/>
      <c r="I3197" s="144"/>
      <c r="J3197" s="144"/>
      <c r="K3197" s="144"/>
      <c r="L3197" s="144"/>
      <c r="M3197" s="144"/>
      <c r="N3197" s="144"/>
      <c r="O3197" s="144"/>
      <c r="P3197" s="144"/>
      <c r="Q3197" s="144"/>
      <c r="R3197" s="144"/>
      <c r="S3197" s="144"/>
    </row>
    <row r="3198" spans="1:19" x14ac:dyDescent="0.3">
      <c r="A3198" s="144"/>
      <c r="B3198" s="144"/>
      <c r="C3198" s="144"/>
      <c r="D3198" s="144"/>
      <c r="E3198" s="144"/>
      <c r="F3198" s="144"/>
      <c r="G3198" s="144"/>
      <c r="H3198" s="144"/>
      <c r="I3198" s="144"/>
      <c r="J3198" s="144"/>
      <c r="K3198" s="144"/>
      <c r="L3198" s="144"/>
      <c r="M3198" s="144"/>
      <c r="N3198" s="144"/>
      <c r="O3198" s="144"/>
      <c r="P3198" s="144"/>
      <c r="Q3198" s="144"/>
      <c r="R3198" s="144"/>
      <c r="S3198" s="144"/>
    </row>
    <row r="3199" spans="1:19" x14ac:dyDescent="0.3">
      <c r="A3199" s="144"/>
      <c r="B3199" s="144"/>
      <c r="C3199" s="144"/>
      <c r="D3199" s="144"/>
      <c r="E3199" s="144"/>
      <c r="F3199" s="144"/>
      <c r="G3199" s="144"/>
      <c r="H3199" s="144"/>
      <c r="I3199" s="144"/>
      <c r="J3199" s="144"/>
      <c r="K3199" s="144"/>
      <c r="L3199" s="144"/>
      <c r="M3199" s="144"/>
      <c r="N3199" s="144"/>
      <c r="O3199" s="144"/>
      <c r="P3199" s="144"/>
      <c r="Q3199" s="144"/>
      <c r="R3199" s="144"/>
      <c r="S3199" s="144"/>
    </row>
    <row r="3200" spans="1:19" x14ac:dyDescent="0.3">
      <c r="A3200" s="144"/>
      <c r="B3200" s="144"/>
      <c r="C3200" s="144"/>
      <c r="D3200" s="144"/>
      <c r="E3200" s="144"/>
      <c r="F3200" s="144"/>
      <c r="G3200" s="144"/>
      <c r="H3200" s="144"/>
      <c r="I3200" s="144"/>
      <c r="J3200" s="144"/>
      <c r="K3200" s="144"/>
      <c r="L3200" s="144"/>
      <c r="M3200" s="144"/>
      <c r="N3200" s="144"/>
      <c r="O3200" s="144"/>
      <c r="P3200" s="144"/>
      <c r="Q3200" s="144"/>
      <c r="R3200" s="144"/>
      <c r="S3200" s="144"/>
    </row>
    <row r="3201" spans="1:19" x14ac:dyDescent="0.3">
      <c r="A3201" s="144"/>
      <c r="B3201" s="144"/>
      <c r="C3201" s="144"/>
      <c r="D3201" s="144"/>
      <c r="E3201" s="144"/>
      <c r="F3201" s="144"/>
      <c r="G3201" s="144"/>
      <c r="H3201" s="144"/>
      <c r="I3201" s="144"/>
      <c r="J3201" s="144"/>
      <c r="K3201" s="144"/>
      <c r="L3201" s="144"/>
      <c r="M3201" s="144"/>
      <c r="N3201" s="144"/>
      <c r="O3201" s="144"/>
      <c r="P3201" s="144"/>
      <c r="Q3201" s="144"/>
      <c r="R3201" s="144"/>
      <c r="S3201" s="144"/>
    </row>
    <row r="3202" spans="1:19" x14ac:dyDescent="0.3">
      <c r="A3202" s="144"/>
      <c r="B3202" s="144"/>
      <c r="C3202" s="144"/>
      <c r="D3202" s="144"/>
      <c r="E3202" s="144"/>
      <c r="F3202" s="144"/>
      <c r="G3202" s="144"/>
      <c r="H3202" s="144"/>
      <c r="I3202" s="144"/>
      <c r="J3202" s="144"/>
      <c r="K3202" s="144"/>
      <c r="L3202" s="144"/>
      <c r="M3202" s="144"/>
      <c r="N3202" s="144"/>
      <c r="O3202" s="144"/>
      <c r="P3202" s="144"/>
      <c r="Q3202" s="144"/>
      <c r="R3202" s="144"/>
      <c r="S3202" s="144"/>
    </row>
    <row r="3203" spans="1:19" x14ac:dyDescent="0.3">
      <c r="A3203" s="144"/>
      <c r="B3203" s="144"/>
      <c r="C3203" s="144"/>
      <c r="D3203" s="144"/>
      <c r="E3203" s="144"/>
      <c r="F3203" s="144"/>
      <c r="G3203" s="144"/>
      <c r="H3203" s="144"/>
      <c r="I3203" s="144"/>
      <c r="J3203" s="144"/>
      <c r="K3203" s="144"/>
      <c r="L3203" s="144"/>
      <c r="M3203" s="144"/>
      <c r="N3203" s="144"/>
      <c r="O3203" s="144"/>
      <c r="P3203" s="144"/>
      <c r="Q3203" s="144"/>
      <c r="R3203" s="144"/>
      <c r="S3203" s="144"/>
    </row>
    <row r="3204" spans="1:19" x14ac:dyDescent="0.3">
      <c r="A3204" s="144"/>
      <c r="B3204" s="144"/>
      <c r="C3204" s="144"/>
      <c r="D3204" s="144"/>
      <c r="E3204" s="144"/>
      <c r="F3204" s="144"/>
      <c r="G3204" s="144"/>
      <c r="H3204" s="144"/>
      <c r="I3204" s="144"/>
      <c r="J3204" s="144"/>
      <c r="K3204" s="144"/>
      <c r="L3204" s="144"/>
      <c r="M3204" s="144"/>
      <c r="N3204" s="144"/>
      <c r="O3204" s="144"/>
      <c r="P3204" s="144"/>
      <c r="Q3204" s="144"/>
      <c r="R3204" s="144"/>
      <c r="S3204" s="144"/>
    </row>
    <row r="3205" spans="1:19" x14ac:dyDescent="0.3">
      <c r="A3205" s="144"/>
      <c r="B3205" s="144"/>
      <c r="C3205" s="144"/>
      <c r="D3205" s="144"/>
      <c r="E3205" s="144"/>
      <c r="F3205" s="144"/>
      <c r="G3205" s="144"/>
      <c r="H3205" s="144"/>
      <c r="I3205" s="144"/>
      <c r="J3205" s="144"/>
      <c r="K3205" s="144"/>
      <c r="L3205" s="144"/>
      <c r="M3205" s="144"/>
      <c r="N3205" s="144"/>
      <c r="O3205" s="144"/>
      <c r="P3205" s="144"/>
      <c r="Q3205" s="144"/>
      <c r="R3205" s="144"/>
      <c r="S3205" s="144"/>
    </row>
    <row r="3206" spans="1:19" x14ac:dyDescent="0.3">
      <c r="A3206" s="144"/>
      <c r="B3206" s="144"/>
      <c r="C3206" s="144"/>
      <c r="D3206" s="144"/>
      <c r="E3206" s="144"/>
      <c r="F3206" s="144"/>
      <c r="G3206" s="144"/>
      <c r="H3206" s="144"/>
      <c r="I3206" s="144"/>
      <c r="J3206" s="144"/>
      <c r="K3206" s="144"/>
      <c r="L3206" s="144"/>
      <c r="M3206" s="144"/>
      <c r="N3206" s="144"/>
      <c r="O3206" s="144"/>
      <c r="P3206" s="144"/>
      <c r="Q3206" s="144"/>
      <c r="R3206" s="144"/>
      <c r="S3206" s="144"/>
    </row>
    <row r="3207" spans="1:19" x14ac:dyDescent="0.3">
      <c r="A3207" s="144"/>
      <c r="B3207" s="144"/>
      <c r="C3207" s="144"/>
      <c r="D3207" s="144"/>
      <c r="E3207" s="144"/>
      <c r="F3207" s="144"/>
      <c r="G3207" s="144"/>
      <c r="H3207" s="144"/>
      <c r="I3207" s="144"/>
      <c r="J3207" s="144"/>
      <c r="K3207" s="144"/>
      <c r="L3207" s="144"/>
      <c r="M3207" s="144"/>
      <c r="N3207" s="144"/>
      <c r="O3207" s="144"/>
      <c r="P3207" s="144"/>
      <c r="Q3207" s="144"/>
      <c r="R3207" s="144"/>
      <c r="S3207" s="144"/>
    </row>
    <row r="3208" spans="1:19" x14ac:dyDescent="0.3">
      <c r="A3208" s="144"/>
      <c r="B3208" s="144"/>
      <c r="C3208" s="144"/>
      <c r="D3208" s="144"/>
      <c r="E3208" s="144"/>
      <c r="F3208" s="144"/>
      <c r="G3208" s="144"/>
      <c r="H3208" s="144"/>
      <c r="I3208" s="144"/>
      <c r="J3208" s="144"/>
      <c r="K3208" s="144"/>
      <c r="L3208" s="144"/>
      <c r="M3208" s="144"/>
      <c r="N3208" s="144"/>
      <c r="O3208" s="144"/>
      <c r="P3208" s="144"/>
      <c r="Q3208" s="144"/>
      <c r="R3208" s="144"/>
      <c r="S3208" s="144"/>
    </row>
    <row r="3209" spans="1:19" x14ac:dyDescent="0.3">
      <c r="A3209" s="144"/>
      <c r="B3209" s="144"/>
      <c r="C3209" s="144"/>
      <c r="D3209" s="144"/>
      <c r="E3209" s="144"/>
      <c r="F3209" s="144"/>
      <c r="G3209" s="144"/>
      <c r="H3209" s="144"/>
      <c r="I3209" s="144"/>
      <c r="J3209" s="144"/>
      <c r="K3209" s="144"/>
      <c r="L3209" s="144"/>
      <c r="M3209" s="144"/>
      <c r="N3209" s="144"/>
      <c r="O3209" s="144"/>
      <c r="P3209" s="144"/>
      <c r="Q3209" s="144"/>
      <c r="R3209" s="144"/>
      <c r="S3209" s="144"/>
    </row>
    <row r="3210" spans="1:19" x14ac:dyDescent="0.3">
      <c r="A3210" s="144"/>
      <c r="B3210" s="144"/>
      <c r="C3210" s="144"/>
      <c r="D3210" s="144"/>
      <c r="E3210" s="144"/>
      <c r="F3210" s="144"/>
      <c r="G3210" s="144"/>
      <c r="H3210" s="144"/>
      <c r="I3210" s="144"/>
      <c r="J3210" s="144"/>
      <c r="K3210" s="144"/>
      <c r="L3210" s="144"/>
      <c r="M3210" s="144"/>
      <c r="N3210" s="144"/>
      <c r="O3210" s="144"/>
      <c r="P3210" s="144"/>
      <c r="Q3210" s="144"/>
      <c r="R3210" s="144"/>
      <c r="S3210" s="144"/>
    </row>
    <row r="3211" spans="1:19" x14ac:dyDescent="0.3">
      <c r="A3211" s="144"/>
      <c r="B3211" s="144"/>
      <c r="C3211" s="144"/>
      <c r="D3211" s="144"/>
      <c r="E3211" s="144"/>
      <c r="F3211" s="144"/>
      <c r="G3211" s="144"/>
      <c r="H3211" s="144"/>
      <c r="I3211" s="144"/>
      <c r="J3211" s="144"/>
      <c r="K3211" s="144"/>
      <c r="L3211" s="144"/>
      <c r="M3211" s="144"/>
      <c r="N3211" s="144"/>
      <c r="O3211" s="144"/>
      <c r="P3211" s="144"/>
      <c r="Q3211" s="144"/>
      <c r="R3211" s="144"/>
      <c r="S3211" s="144"/>
    </row>
    <row r="3212" spans="1:19" x14ac:dyDescent="0.3">
      <c r="A3212" s="144"/>
      <c r="B3212" s="144"/>
      <c r="C3212" s="144"/>
      <c r="D3212" s="144"/>
      <c r="E3212" s="144"/>
      <c r="F3212" s="144"/>
      <c r="G3212" s="144"/>
      <c r="H3212" s="144"/>
      <c r="I3212" s="144"/>
      <c r="J3212" s="144"/>
      <c r="K3212" s="144"/>
      <c r="L3212" s="144"/>
      <c r="M3212" s="144"/>
      <c r="N3212" s="144"/>
      <c r="O3212" s="144"/>
      <c r="P3212" s="144"/>
      <c r="Q3212" s="144"/>
      <c r="R3212" s="144"/>
      <c r="S3212" s="144"/>
    </row>
    <row r="3213" spans="1:19" x14ac:dyDescent="0.3">
      <c r="A3213" s="144"/>
      <c r="B3213" s="144"/>
      <c r="C3213" s="144"/>
      <c r="D3213" s="144"/>
      <c r="E3213" s="144"/>
      <c r="F3213" s="144"/>
      <c r="G3213" s="144"/>
      <c r="H3213" s="144"/>
      <c r="I3213" s="144"/>
      <c r="J3213" s="144"/>
      <c r="K3213" s="144"/>
      <c r="L3213" s="144"/>
      <c r="M3213" s="144"/>
      <c r="N3213" s="144"/>
      <c r="O3213" s="144"/>
      <c r="P3213" s="144"/>
      <c r="Q3213" s="144"/>
      <c r="R3213" s="144"/>
      <c r="S3213" s="144"/>
    </row>
    <row r="3214" spans="1:19" x14ac:dyDescent="0.3">
      <c r="A3214" s="144"/>
      <c r="B3214" s="144"/>
      <c r="C3214" s="144"/>
      <c r="D3214" s="144"/>
      <c r="E3214" s="144"/>
      <c r="F3214" s="144"/>
      <c r="G3214" s="144"/>
      <c r="H3214" s="144"/>
      <c r="I3214" s="144"/>
      <c r="J3214" s="144"/>
      <c r="K3214" s="144"/>
      <c r="L3214" s="144"/>
      <c r="M3214" s="144"/>
      <c r="N3214" s="144"/>
      <c r="O3214" s="144"/>
      <c r="P3214" s="144"/>
      <c r="Q3214" s="144"/>
      <c r="R3214" s="144"/>
      <c r="S3214" s="144"/>
    </row>
    <row r="3215" spans="1:19" x14ac:dyDescent="0.3">
      <c r="A3215" s="144"/>
      <c r="B3215" s="144"/>
      <c r="C3215" s="144"/>
      <c r="D3215" s="144"/>
      <c r="E3215" s="144"/>
      <c r="F3215" s="144"/>
      <c r="G3215" s="144"/>
      <c r="H3215" s="144"/>
      <c r="I3215" s="144"/>
      <c r="J3215" s="144"/>
      <c r="K3215" s="144"/>
      <c r="L3215" s="144"/>
      <c r="M3215" s="144"/>
      <c r="N3215" s="144"/>
      <c r="O3215" s="144"/>
      <c r="P3215" s="144"/>
      <c r="Q3215" s="144"/>
      <c r="R3215" s="144"/>
      <c r="S3215" s="144"/>
    </row>
    <row r="3216" spans="1:19" x14ac:dyDescent="0.3">
      <c r="A3216" s="144"/>
      <c r="B3216" s="144"/>
      <c r="C3216" s="144"/>
      <c r="D3216" s="144"/>
      <c r="E3216" s="144"/>
      <c r="F3216" s="144"/>
      <c r="G3216" s="144"/>
      <c r="H3216" s="144"/>
      <c r="I3216" s="144"/>
      <c r="J3216" s="144"/>
      <c r="K3216" s="144"/>
      <c r="L3216" s="144"/>
      <c r="M3216" s="144"/>
      <c r="N3216" s="144"/>
      <c r="O3216" s="144"/>
      <c r="P3216" s="144"/>
      <c r="Q3216" s="144"/>
      <c r="R3216" s="144"/>
      <c r="S3216" s="144"/>
    </row>
    <row r="3217" spans="1:19" x14ac:dyDescent="0.3">
      <c r="A3217" s="144"/>
      <c r="B3217" s="144"/>
      <c r="C3217" s="144"/>
      <c r="D3217" s="144"/>
      <c r="E3217" s="144"/>
      <c r="F3217" s="144"/>
      <c r="G3217" s="144"/>
      <c r="H3217" s="144"/>
      <c r="I3217" s="144"/>
      <c r="J3217" s="144"/>
      <c r="K3217" s="144"/>
      <c r="L3217" s="144"/>
      <c r="M3217" s="144"/>
      <c r="N3217" s="144"/>
      <c r="O3217" s="144"/>
      <c r="P3217" s="144"/>
      <c r="Q3217" s="144"/>
      <c r="R3217" s="144"/>
      <c r="S3217" s="144"/>
    </row>
    <row r="3218" spans="1:19" x14ac:dyDescent="0.3">
      <c r="A3218" s="144"/>
      <c r="B3218" s="144"/>
      <c r="C3218" s="144"/>
      <c r="D3218" s="144"/>
      <c r="E3218" s="144"/>
      <c r="F3218" s="144"/>
      <c r="G3218" s="144"/>
      <c r="H3218" s="144"/>
      <c r="I3218" s="144"/>
      <c r="J3218" s="144"/>
      <c r="K3218" s="144"/>
      <c r="L3218" s="144"/>
      <c r="M3218" s="144"/>
      <c r="N3218" s="144"/>
      <c r="O3218" s="144"/>
      <c r="P3218" s="144"/>
      <c r="Q3218" s="144"/>
      <c r="R3218" s="144"/>
      <c r="S3218" s="144"/>
    </row>
    <row r="3219" spans="1:19" x14ac:dyDescent="0.3">
      <c r="A3219" s="144"/>
      <c r="B3219" s="144"/>
      <c r="C3219" s="144"/>
      <c r="D3219" s="144"/>
      <c r="E3219" s="144"/>
      <c r="F3219" s="144"/>
      <c r="G3219" s="144"/>
      <c r="H3219" s="144"/>
      <c r="I3219" s="144"/>
      <c r="J3219" s="144"/>
      <c r="K3219" s="144"/>
      <c r="L3219" s="144"/>
      <c r="M3219" s="144"/>
      <c r="N3219" s="144"/>
      <c r="O3219" s="144"/>
      <c r="P3219" s="144"/>
      <c r="Q3219" s="144"/>
      <c r="R3219" s="144"/>
      <c r="S3219" s="144"/>
    </row>
    <row r="3220" spans="1:19" x14ac:dyDescent="0.3">
      <c r="A3220" s="144"/>
      <c r="B3220" s="144"/>
      <c r="C3220" s="144"/>
      <c r="D3220" s="144"/>
      <c r="E3220" s="144"/>
      <c r="F3220" s="144"/>
      <c r="G3220" s="144"/>
      <c r="H3220" s="144"/>
      <c r="I3220" s="144"/>
      <c r="J3220" s="144"/>
      <c r="K3220" s="144"/>
      <c r="L3220" s="144"/>
      <c r="M3220" s="144"/>
      <c r="N3220" s="144"/>
      <c r="O3220" s="144"/>
      <c r="P3220" s="144"/>
      <c r="Q3220" s="144"/>
      <c r="R3220" s="144"/>
      <c r="S3220" s="144"/>
    </row>
    <row r="3221" spans="1:19" x14ac:dyDescent="0.3">
      <c r="A3221" s="144"/>
      <c r="B3221" s="144"/>
      <c r="C3221" s="144"/>
      <c r="D3221" s="144"/>
      <c r="E3221" s="144"/>
      <c r="F3221" s="144"/>
      <c r="G3221" s="144"/>
      <c r="H3221" s="144"/>
      <c r="I3221" s="144"/>
      <c r="J3221" s="144"/>
      <c r="K3221" s="144"/>
      <c r="L3221" s="144"/>
      <c r="M3221" s="144"/>
      <c r="N3221" s="144"/>
      <c r="O3221" s="144"/>
      <c r="P3221" s="144"/>
      <c r="Q3221" s="144"/>
      <c r="R3221" s="144"/>
      <c r="S3221" s="144"/>
    </row>
    <row r="3222" spans="1:19" x14ac:dyDescent="0.3">
      <c r="A3222" s="144"/>
      <c r="B3222" s="144"/>
      <c r="C3222" s="144"/>
      <c r="D3222" s="144"/>
      <c r="E3222" s="144"/>
      <c r="F3222" s="144"/>
      <c r="G3222" s="144"/>
      <c r="H3222" s="144"/>
      <c r="I3222" s="144"/>
      <c r="J3222" s="144"/>
      <c r="K3222" s="144"/>
      <c r="L3222" s="144"/>
      <c r="M3222" s="144"/>
      <c r="N3222" s="144"/>
      <c r="O3222" s="144"/>
      <c r="P3222" s="144"/>
      <c r="Q3222" s="144"/>
      <c r="R3222" s="144"/>
      <c r="S3222" s="144"/>
    </row>
    <row r="3223" spans="1:19" x14ac:dyDescent="0.3">
      <c r="A3223" s="144"/>
      <c r="B3223" s="144"/>
      <c r="C3223" s="144"/>
      <c r="D3223" s="144"/>
      <c r="E3223" s="144"/>
      <c r="F3223" s="144"/>
      <c r="G3223" s="144"/>
      <c r="H3223" s="144"/>
      <c r="I3223" s="144"/>
      <c r="J3223" s="144"/>
      <c r="K3223" s="144"/>
      <c r="L3223" s="144"/>
      <c r="M3223" s="144"/>
      <c r="N3223" s="144"/>
      <c r="O3223" s="144"/>
      <c r="P3223" s="144"/>
      <c r="Q3223" s="144"/>
      <c r="R3223" s="144"/>
      <c r="S3223" s="144"/>
    </row>
    <row r="3224" spans="1:19" x14ac:dyDescent="0.3">
      <c r="A3224" s="144"/>
      <c r="B3224" s="144"/>
      <c r="C3224" s="144"/>
      <c r="D3224" s="144"/>
      <c r="E3224" s="144"/>
      <c r="F3224" s="144"/>
      <c r="G3224" s="144"/>
      <c r="H3224" s="144"/>
      <c r="I3224" s="144"/>
      <c r="J3224" s="144"/>
      <c r="K3224" s="144"/>
      <c r="L3224" s="144"/>
      <c r="M3224" s="144"/>
      <c r="N3224" s="144"/>
      <c r="O3224" s="144"/>
      <c r="P3224" s="144"/>
      <c r="Q3224" s="144"/>
      <c r="R3224" s="144"/>
      <c r="S3224" s="144"/>
    </row>
    <row r="3225" spans="1:19" x14ac:dyDescent="0.3">
      <c r="A3225" s="144"/>
      <c r="B3225" s="144"/>
      <c r="C3225" s="144"/>
      <c r="D3225" s="144"/>
      <c r="E3225" s="144"/>
      <c r="F3225" s="144"/>
      <c r="G3225" s="144"/>
      <c r="H3225" s="144"/>
      <c r="I3225" s="144"/>
      <c r="J3225" s="144"/>
      <c r="K3225" s="144"/>
      <c r="L3225" s="144"/>
      <c r="M3225" s="144"/>
      <c r="N3225" s="144"/>
      <c r="O3225" s="144"/>
      <c r="P3225" s="144"/>
      <c r="Q3225" s="144"/>
      <c r="R3225" s="144"/>
      <c r="S3225" s="144"/>
    </row>
    <row r="3226" spans="1:19" x14ac:dyDescent="0.3">
      <c r="A3226" s="144"/>
      <c r="B3226" s="144"/>
      <c r="C3226" s="144"/>
      <c r="D3226" s="144"/>
      <c r="E3226" s="144"/>
      <c r="F3226" s="144"/>
      <c r="G3226" s="144"/>
      <c r="H3226" s="144"/>
      <c r="I3226" s="144"/>
      <c r="J3226" s="144"/>
      <c r="K3226" s="144"/>
      <c r="L3226" s="144"/>
      <c r="M3226" s="144"/>
      <c r="N3226" s="144"/>
      <c r="O3226" s="144"/>
      <c r="P3226" s="144"/>
      <c r="Q3226" s="144"/>
      <c r="R3226" s="144"/>
      <c r="S3226" s="144"/>
    </row>
    <row r="3227" spans="1:19" x14ac:dyDescent="0.3">
      <c r="A3227" s="144"/>
      <c r="B3227" s="144"/>
      <c r="C3227" s="144"/>
      <c r="D3227" s="144"/>
      <c r="E3227" s="144"/>
      <c r="F3227" s="144"/>
      <c r="G3227" s="144"/>
      <c r="H3227" s="144"/>
      <c r="I3227" s="144"/>
      <c r="J3227" s="144"/>
      <c r="K3227" s="144"/>
      <c r="L3227" s="144"/>
      <c r="M3227" s="144"/>
      <c r="N3227" s="144"/>
      <c r="O3227" s="144"/>
      <c r="P3227" s="144"/>
      <c r="Q3227" s="144"/>
      <c r="R3227" s="144"/>
      <c r="S3227" s="144"/>
    </row>
    <row r="3228" spans="1:19" x14ac:dyDescent="0.3">
      <c r="A3228" s="144"/>
      <c r="B3228" s="144"/>
      <c r="C3228" s="144"/>
      <c r="D3228" s="144"/>
      <c r="E3228" s="144"/>
      <c r="F3228" s="144"/>
      <c r="G3228" s="144"/>
      <c r="H3228" s="144"/>
      <c r="I3228" s="144"/>
      <c r="J3228" s="144"/>
      <c r="K3228" s="144"/>
      <c r="L3228" s="144"/>
      <c r="M3228" s="144"/>
      <c r="N3228" s="144"/>
      <c r="O3228" s="144"/>
      <c r="P3228" s="144"/>
      <c r="Q3228" s="144"/>
      <c r="R3228" s="144"/>
      <c r="S3228" s="144"/>
    </row>
    <row r="3229" spans="1:19" x14ac:dyDescent="0.3">
      <c r="A3229" s="144"/>
      <c r="B3229" s="144"/>
      <c r="C3229" s="144"/>
      <c r="D3229" s="144"/>
      <c r="E3229" s="144"/>
      <c r="F3229" s="144"/>
      <c r="G3229" s="144"/>
      <c r="H3229" s="144"/>
      <c r="I3229" s="144"/>
      <c r="J3229" s="144"/>
      <c r="K3229" s="144"/>
      <c r="L3229" s="144"/>
      <c r="M3229" s="144"/>
      <c r="N3229" s="144"/>
      <c r="O3229" s="144"/>
      <c r="P3229" s="144"/>
      <c r="Q3229" s="144"/>
      <c r="R3229" s="144"/>
      <c r="S3229" s="144"/>
    </row>
    <row r="3230" spans="1:19" x14ac:dyDescent="0.3">
      <c r="A3230" s="144"/>
      <c r="B3230" s="144"/>
      <c r="C3230" s="144"/>
      <c r="D3230" s="144"/>
      <c r="E3230" s="144"/>
      <c r="F3230" s="144"/>
      <c r="G3230" s="144"/>
      <c r="H3230" s="144"/>
      <c r="I3230" s="144"/>
      <c r="J3230" s="144"/>
      <c r="K3230" s="144"/>
      <c r="L3230" s="144"/>
      <c r="M3230" s="144"/>
      <c r="N3230" s="144"/>
      <c r="O3230" s="144"/>
      <c r="P3230" s="144"/>
      <c r="Q3230" s="144"/>
      <c r="R3230" s="144"/>
      <c r="S3230" s="144"/>
    </row>
    <row r="3231" spans="1:19" x14ac:dyDescent="0.3">
      <c r="A3231" s="144"/>
      <c r="B3231" s="144"/>
      <c r="C3231" s="144"/>
      <c r="D3231" s="144"/>
      <c r="E3231" s="144"/>
      <c r="F3231" s="144"/>
      <c r="G3231" s="144"/>
      <c r="H3231" s="144"/>
      <c r="I3231" s="144"/>
      <c r="J3231" s="144"/>
      <c r="K3231" s="144"/>
      <c r="L3231" s="144"/>
      <c r="M3231" s="144"/>
      <c r="N3231" s="144"/>
      <c r="O3231" s="144"/>
      <c r="P3231" s="144"/>
      <c r="Q3231" s="144"/>
      <c r="R3231" s="144"/>
      <c r="S3231" s="144"/>
    </row>
    <row r="3232" spans="1:19" x14ac:dyDescent="0.3">
      <c r="A3232" s="144"/>
      <c r="B3232" s="144"/>
      <c r="C3232" s="144"/>
      <c r="D3232" s="144"/>
      <c r="E3232" s="144"/>
      <c r="F3232" s="144"/>
      <c r="G3232" s="144"/>
      <c r="H3232" s="144"/>
      <c r="I3232" s="144"/>
      <c r="J3232" s="144"/>
      <c r="K3232" s="144"/>
      <c r="L3232" s="144"/>
      <c r="M3232" s="144"/>
      <c r="N3232" s="144"/>
      <c r="O3232" s="144"/>
      <c r="P3232" s="144"/>
      <c r="Q3232" s="144"/>
      <c r="R3232" s="144"/>
      <c r="S3232" s="144"/>
    </row>
    <row r="3233" spans="1:19" x14ac:dyDescent="0.3">
      <c r="A3233" s="144"/>
      <c r="B3233" s="144"/>
      <c r="C3233" s="144"/>
      <c r="D3233" s="144"/>
      <c r="E3233" s="144"/>
      <c r="F3233" s="144"/>
      <c r="G3233" s="144"/>
      <c r="H3233" s="144"/>
      <c r="I3233" s="144"/>
      <c r="J3233" s="144"/>
      <c r="K3233" s="144"/>
      <c r="L3233" s="144"/>
      <c r="M3233" s="144"/>
      <c r="N3233" s="144"/>
      <c r="O3233" s="144"/>
      <c r="P3233" s="144"/>
      <c r="Q3233" s="144"/>
      <c r="R3233" s="144"/>
      <c r="S3233" s="144"/>
    </row>
    <row r="3234" spans="1:19" x14ac:dyDescent="0.3">
      <c r="A3234" s="144"/>
      <c r="B3234" s="144"/>
      <c r="C3234" s="144"/>
      <c r="D3234" s="144"/>
      <c r="E3234" s="144"/>
      <c r="F3234" s="144"/>
      <c r="G3234" s="144"/>
      <c r="H3234" s="144"/>
      <c r="I3234" s="144"/>
      <c r="J3234" s="144"/>
      <c r="K3234" s="144"/>
      <c r="L3234" s="144"/>
      <c r="M3234" s="144"/>
      <c r="N3234" s="144"/>
      <c r="O3234" s="144"/>
      <c r="P3234" s="144"/>
      <c r="Q3234" s="144"/>
      <c r="R3234" s="144"/>
      <c r="S3234" s="144"/>
    </row>
    <row r="3235" spans="1:19" x14ac:dyDescent="0.3">
      <c r="A3235" s="144"/>
      <c r="B3235" s="144"/>
      <c r="C3235" s="144"/>
      <c r="D3235" s="144"/>
      <c r="E3235" s="144"/>
      <c r="F3235" s="144"/>
      <c r="G3235" s="144"/>
      <c r="H3235" s="144"/>
      <c r="I3235" s="144"/>
      <c r="J3235" s="144"/>
      <c r="K3235" s="144"/>
      <c r="L3235" s="144"/>
      <c r="M3235" s="144"/>
      <c r="N3235" s="144"/>
      <c r="O3235" s="144"/>
      <c r="P3235" s="144"/>
      <c r="Q3235" s="144"/>
      <c r="R3235" s="144"/>
      <c r="S3235" s="144"/>
    </row>
    <row r="3236" spans="1:19" x14ac:dyDescent="0.3">
      <c r="A3236" s="144"/>
      <c r="B3236" s="144"/>
      <c r="C3236" s="144"/>
      <c r="D3236" s="144"/>
      <c r="E3236" s="144"/>
      <c r="F3236" s="144"/>
      <c r="G3236" s="144"/>
      <c r="H3236" s="144"/>
      <c r="I3236" s="144"/>
      <c r="J3236" s="144"/>
      <c r="K3236" s="144"/>
      <c r="L3236" s="144"/>
      <c r="M3236" s="144"/>
      <c r="N3236" s="144"/>
      <c r="O3236" s="144"/>
      <c r="P3236" s="144"/>
      <c r="Q3236" s="144"/>
      <c r="R3236" s="144"/>
      <c r="S3236" s="144"/>
    </row>
    <row r="3237" spans="1:19" x14ac:dyDescent="0.3">
      <c r="A3237" s="144"/>
      <c r="B3237" s="144"/>
      <c r="C3237" s="144"/>
      <c r="D3237" s="144"/>
      <c r="E3237" s="144"/>
      <c r="F3237" s="144"/>
      <c r="G3237" s="144"/>
      <c r="H3237" s="144"/>
      <c r="I3237" s="144"/>
      <c r="J3237" s="144"/>
      <c r="K3237" s="144"/>
      <c r="L3237" s="144"/>
      <c r="M3237" s="144"/>
      <c r="N3237" s="144"/>
      <c r="O3237" s="144"/>
      <c r="P3237" s="144"/>
      <c r="Q3237" s="144"/>
      <c r="R3237" s="144"/>
      <c r="S3237" s="144"/>
    </row>
    <row r="3238" spans="1:19" x14ac:dyDescent="0.3">
      <c r="A3238" s="144"/>
      <c r="B3238" s="144"/>
      <c r="C3238" s="144"/>
      <c r="D3238" s="144"/>
      <c r="E3238" s="144"/>
      <c r="F3238" s="144"/>
      <c r="G3238" s="144"/>
      <c r="H3238" s="144"/>
      <c r="I3238" s="144"/>
      <c r="J3238" s="144"/>
      <c r="K3238" s="144"/>
      <c r="L3238" s="144"/>
      <c r="M3238" s="144"/>
      <c r="N3238" s="144"/>
      <c r="O3238" s="144"/>
      <c r="P3238" s="144"/>
      <c r="Q3238" s="144"/>
      <c r="R3238" s="144"/>
      <c r="S3238" s="144"/>
    </row>
    <row r="3239" spans="1:19" x14ac:dyDescent="0.3">
      <c r="A3239" s="144"/>
      <c r="B3239" s="144"/>
      <c r="C3239" s="144"/>
      <c r="D3239" s="144"/>
      <c r="E3239" s="144"/>
      <c r="F3239" s="144"/>
      <c r="G3239" s="144"/>
      <c r="H3239" s="144"/>
      <c r="I3239" s="144"/>
      <c r="J3239" s="144"/>
      <c r="K3239" s="144"/>
      <c r="L3239" s="144"/>
      <c r="M3239" s="144"/>
      <c r="N3239" s="144"/>
      <c r="O3239" s="144"/>
      <c r="P3239" s="144"/>
      <c r="Q3239" s="144"/>
      <c r="R3239" s="144"/>
      <c r="S3239" s="144"/>
    </row>
    <row r="3240" spans="1:19" x14ac:dyDescent="0.3">
      <c r="A3240" s="144"/>
      <c r="B3240" s="144"/>
      <c r="C3240" s="144"/>
      <c r="D3240" s="144"/>
      <c r="E3240" s="144"/>
      <c r="F3240" s="144"/>
      <c r="G3240" s="144"/>
      <c r="H3240" s="144"/>
      <c r="I3240" s="144"/>
      <c r="J3240" s="144"/>
      <c r="K3240" s="144"/>
      <c r="L3240" s="144"/>
      <c r="M3240" s="144"/>
      <c r="N3240" s="144"/>
      <c r="O3240" s="144"/>
      <c r="P3240" s="144"/>
      <c r="Q3240" s="144"/>
      <c r="R3240" s="144"/>
      <c r="S3240" s="144"/>
    </row>
    <row r="3241" spans="1:19" x14ac:dyDescent="0.3">
      <c r="A3241" s="144"/>
      <c r="B3241" s="144"/>
      <c r="C3241" s="144"/>
      <c r="D3241" s="144"/>
      <c r="E3241" s="144"/>
      <c r="F3241" s="144"/>
      <c r="G3241" s="144"/>
      <c r="H3241" s="144"/>
      <c r="I3241" s="144"/>
      <c r="J3241" s="144"/>
      <c r="K3241" s="144"/>
      <c r="L3241" s="144"/>
      <c r="M3241" s="144"/>
      <c r="N3241" s="144"/>
      <c r="O3241" s="144"/>
      <c r="P3241" s="144"/>
      <c r="Q3241" s="144"/>
      <c r="R3241" s="144"/>
      <c r="S3241" s="144"/>
    </row>
    <row r="3242" spans="1:19" x14ac:dyDescent="0.3">
      <c r="A3242" s="144"/>
      <c r="B3242" s="144"/>
      <c r="C3242" s="144"/>
      <c r="D3242" s="144"/>
      <c r="E3242" s="144"/>
      <c r="F3242" s="144"/>
      <c r="G3242" s="144"/>
      <c r="H3242" s="144"/>
      <c r="I3242" s="144"/>
      <c r="J3242" s="144"/>
      <c r="K3242" s="144"/>
      <c r="L3242" s="144"/>
      <c r="M3242" s="144"/>
      <c r="N3242" s="144"/>
      <c r="O3242" s="144"/>
      <c r="P3242" s="144"/>
      <c r="Q3242" s="144"/>
      <c r="R3242" s="144"/>
      <c r="S3242" s="144"/>
    </row>
    <row r="3243" spans="1:19" x14ac:dyDescent="0.3">
      <c r="A3243" s="144"/>
      <c r="B3243" s="144"/>
      <c r="C3243" s="144"/>
      <c r="D3243" s="144"/>
      <c r="E3243" s="144"/>
      <c r="F3243" s="144"/>
      <c r="G3243" s="144"/>
      <c r="H3243" s="144"/>
      <c r="I3243" s="144"/>
      <c r="J3243" s="144"/>
      <c r="K3243" s="144"/>
      <c r="L3243" s="144"/>
      <c r="M3243" s="144"/>
      <c r="N3243" s="144"/>
      <c r="O3243" s="144"/>
      <c r="P3243" s="144"/>
      <c r="Q3243" s="144"/>
      <c r="R3243" s="144"/>
      <c r="S3243" s="144"/>
    </row>
    <row r="3244" spans="1:19" x14ac:dyDescent="0.3">
      <c r="A3244" s="144"/>
      <c r="B3244" s="144"/>
      <c r="C3244" s="144"/>
      <c r="D3244" s="144"/>
      <c r="E3244" s="144"/>
      <c r="F3244" s="144"/>
      <c r="G3244" s="144"/>
      <c r="H3244" s="144"/>
      <c r="I3244" s="144"/>
      <c r="J3244" s="144"/>
      <c r="K3244" s="144"/>
      <c r="L3244" s="144"/>
      <c r="M3244" s="144"/>
      <c r="N3244" s="144"/>
      <c r="O3244" s="144"/>
      <c r="P3244" s="144"/>
      <c r="Q3244" s="144"/>
      <c r="R3244" s="144"/>
      <c r="S3244" s="144"/>
    </row>
    <row r="3245" spans="1:19" x14ac:dyDescent="0.3">
      <c r="A3245" s="144"/>
      <c r="B3245" s="144"/>
      <c r="C3245" s="144"/>
      <c r="D3245" s="144"/>
      <c r="E3245" s="144"/>
      <c r="F3245" s="144"/>
      <c r="G3245" s="144"/>
      <c r="H3245" s="144"/>
      <c r="I3245" s="144"/>
      <c r="J3245" s="144"/>
      <c r="K3245" s="144"/>
      <c r="L3245" s="144"/>
      <c r="M3245" s="144"/>
      <c r="N3245" s="144"/>
      <c r="O3245" s="144"/>
      <c r="P3245" s="144"/>
      <c r="Q3245" s="144"/>
      <c r="R3245" s="144"/>
      <c r="S3245" s="144"/>
    </row>
    <row r="3246" spans="1:19" x14ac:dyDescent="0.3">
      <c r="A3246" s="144"/>
      <c r="B3246" s="144"/>
      <c r="C3246" s="144"/>
      <c r="D3246" s="144"/>
      <c r="E3246" s="144"/>
      <c r="F3246" s="144"/>
      <c r="G3246" s="144"/>
      <c r="H3246" s="144"/>
      <c r="I3246" s="144"/>
      <c r="J3246" s="144"/>
      <c r="K3246" s="144"/>
      <c r="L3246" s="144"/>
      <c r="M3246" s="144"/>
      <c r="N3246" s="144"/>
      <c r="O3246" s="144"/>
      <c r="P3246" s="144"/>
      <c r="Q3246" s="144"/>
      <c r="R3246" s="144"/>
      <c r="S3246" s="144"/>
    </row>
    <row r="3247" spans="1:19" x14ac:dyDescent="0.3">
      <c r="A3247" s="144"/>
      <c r="B3247" s="144"/>
      <c r="C3247" s="144"/>
      <c r="D3247" s="144"/>
      <c r="E3247" s="144"/>
      <c r="F3247" s="144"/>
      <c r="G3247" s="144"/>
      <c r="H3247" s="144"/>
      <c r="I3247" s="144"/>
      <c r="J3247" s="144"/>
      <c r="K3247" s="144"/>
      <c r="L3247" s="144"/>
      <c r="M3247" s="144"/>
      <c r="N3247" s="144"/>
      <c r="O3247" s="144"/>
      <c r="P3247" s="144"/>
      <c r="Q3247" s="144"/>
      <c r="R3247" s="144"/>
      <c r="S3247" s="144"/>
    </row>
    <row r="3248" spans="1:19" x14ac:dyDescent="0.3">
      <c r="A3248" s="144"/>
      <c r="B3248" s="144"/>
      <c r="C3248" s="144"/>
      <c r="D3248" s="144"/>
      <c r="E3248" s="144"/>
      <c r="F3248" s="144"/>
      <c r="G3248" s="144"/>
      <c r="H3248" s="144"/>
      <c r="I3248" s="144"/>
      <c r="J3248" s="144"/>
      <c r="K3248" s="144"/>
      <c r="L3248" s="144"/>
      <c r="M3248" s="144"/>
      <c r="N3248" s="144"/>
      <c r="O3248" s="144"/>
      <c r="P3248" s="144"/>
      <c r="Q3248" s="144"/>
      <c r="R3248" s="144"/>
      <c r="S3248" s="144"/>
    </row>
    <row r="3249" spans="1:19" x14ac:dyDescent="0.3">
      <c r="A3249" s="144"/>
      <c r="B3249" s="144"/>
      <c r="C3249" s="144"/>
      <c r="D3249" s="144"/>
      <c r="E3249" s="144"/>
      <c r="F3249" s="144"/>
      <c r="G3249" s="144"/>
      <c r="H3249" s="144"/>
      <c r="I3249" s="144"/>
      <c r="J3249" s="144"/>
      <c r="K3249" s="144"/>
      <c r="L3249" s="144"/>
      <c r="M3249" s="144"/>
      <c r="N3249" s="144"/>
      <c r="O3249" s="144"/>
      <c r="P3249" s="144"/>
      <c r="Q3249" s="144"/>
      <c r="R3249" s="144"/>
      <c r="S3249" s="144"/>
    </row>
    <row r="3250" spans="1:19" x14ac:dyDescent="0.3">
      <c r="A3250" s="144"/>
      <c r="B3250" s="144"/>
      <c r="C3250" s="144"/>
      <c r="D3250" s="144"/>
      <c r="E3250" s="144"/>
      <c r="F3250" s="144"/>
      <c r="G3250" s="144"/>
      <c r="H3250" s="144"/>
      <c r="I3250" s="144"/>
      <c r="J3250" s="144"/>
      <c r="K3250" s="144"/>
      <c r="L3250" s="144"/>
      <c r="M3250" s="144"/>
      <c r="N3250" s="144"/>
      <c r="O3250" s="144"/>
      <c r="P3250" s="144"/>
      <c r="Q3250" s="144"/>
      <c r="R3250" s="144"/>
      <c r="S3250" s="144"/>
    </row>
    <row r="3251" spans="1:19" x14ac:dyDescent="0.3">
      <c r="A3251" s="144"/>
      <c r="B3251" s="144"/>
      <c r="C3251" s="144"/>
      <c r="D3251" s="144"/>
      <c r="E3251" s="144"/>
      <c r="F3251" s="144"/>
      <c r="G3251" s="144"/>
      <c r="H3251" s="144"/>
      <c r="I3251" s="144"/>
      <c r="J3251" s="144"/>
      <c r="K3251" s="144"/>
      <c r="L3251" s="144"/>
      <c r="M3251" s="144"/>
      <c r="N3251" s="144"/>
      <c r="O3251" s="144"/>
      <c r="P3251" s="144"/>
      <c r="Q3251" s="144"/>
      <c r="R3251" s="144"/>
      <c r="S3251" s="144"/>
    </row>
    <row r="3252" spans="1:19" x14ac:dyDescent="0.3">
      <c r="A3252" s="144"/>
      <c r="B3252" s="144"/>
      <c r="C3252" s="144"/>
      <c r="D3252" s="144"/>
      <c r="E3252" s="144"/>
      <c r="F3252" s="144"/>
      <c r="G3252" s="144"/>
      <c r="H3252" s="144"/>
      <c r="I3252" s="144"/>
      <c r="J3252" s="144"/>
      <c r="K3252" s="144"/>
      <c r="L3252" s="144"/>
      <c r="M3252" s="144"/>
      <c r="N3252" s="144"/>
      <c r="O3252" s="144"/>
      <c r="P3252" s="144"/>
      <c r="Q3252" s="144"/>
      <c r="R3252" s="144"/>
      <c r="S3252" s="144"/>
    </row>
    <row r="3253" spans="1:19" x14ac:dyDescent="0.3">
      <c r="A3253" s="144"/>
      <c r="B3253" s="144"/>
      <c r="C3253" s="144"/>
      <c r="D3253" s="144"/>
      <c r="E3253" s="144"/>
      <c r="F3253" s="144"/>
      <c r="G3253" s="144"/>
      <c r="H3253" s="144"/>
      <c r="I3253" s="144"/>
      <c r="J3253" s="144"/>
      <c r="K3253" s="144"/>
      <c r="L3253" s="144"/>
      <c r="M3253" s="144"/>
      <c r="N3253" s="144"/>
      <c r="O3253" s="144"/>
      <c r="P3253" s="144"/>
      <c r="Q3253" s="144"/>
      <c r="R3253" s="144"/>
      <c r="S3253" s="144"/>
    </row>
    <row r="3254" spans="1:19" x14ac:dyDescent="0.3">
      <c r="A3254" s="144"/>
      <c r="B3254" s="144"/>
      <c r="C3254" s="144"/>
      <c r="D3254" s="144"/>
      <c r="E3254" s="144"/>
      <c r="F3254" s="144"/>
      <c r="G3254" s="144"/>
      <c r="H3254" s="144"/>
      <c r="I3254" s="144"/>
      <c r="J3254" s="144"/>
      <c r="K3254" s="144"/>
      <c r="L3254" s="144"/>
      <c r="M3254" s="144"/>
      <c r="N3254" s="144"/>
      <c r="O3254" s="144"/>
      <c r="P3254" s="144"/>
      <c r="Q3254" s="144"/>
      <c r="R3254" s="144"/>
      <c r="S3254" s="144"/>
    </row>
    <row r="3255" spans="1:19" x14ac:dyDescent="0.3">
      <c r="A3255" s="144"/>
      <c r="B3255" s="144"/>
      <c r="C3255" s="144"/>
      <c r="D3255" s="144"/>
      <c r="E3255" s="144"/>
      <c r="F3255" s="144"/>
      <c r="G3255" s="144"/>
      <c r="H3255" s="144"/>
      <c r="I3255" s="144"/>
      <c r="J3255" s="144"/>
      <c r="K3255" s="144"/>
      <c r="L3255" s="144"/>
      <c r="M3255" s="144"/>
      <c r="N3255" s="144"/>
      <c r="O3255" s="144"/>
      <c r="P3255" s="144"/>
      <c r="Q3255" s="144"/>
      <c r="R3255" s="144"/>
      <c r="S3255" s="144"/>
    </row>
    <row r="3256" spans="1:19" x14ac:dyDescent="0.3">
      <c r="A3256" s="144"/>
      <c r="B3256" s="144"/>
      <c r="C3256" s="144"/>
      <c r="D3256" s="144"/>
      <c r="E3256" s="144"/>
      <c r="F3256" s="144"/>
      <c r="G3256" s="144"/>
      <c r="H3256" s="144"/>
      <c r="I3256" s="144"/>
      <c r="J3256" s="144"/>
      <c r="K3256" s="144"/>
      <c r="L3256" s="144"/>
      <c r="M3256" s="144"/>
      <c r="N3256" s="144"/>
      <c r="O3256" s="144"/>
      <c r="P3256" s="144"/>
      <c r="Q3256" s="144"/>
      <c r="R3256" s="144"/>
      <c r="S3256" s="144"/>
    </row>
    <row r="3257" spans="1:19" x14ac:dyDescent="0.3">
      <c r="A3257" s="144"/>
      <c r="B3257" s="144"/>
      <c r="C3257" s="144"/>
      <c r="D3257" s="144"/>
      <c r="E3257" s="144"/>
      <c r="F3257" s="144"/>
      <c r="G3257" s="144"/>
      <c r="H3257" s="144"/>
      <c r="I3257" s="144"/>
      <c r="J3257" s="144"/>
      <c r="K3257" s="144"/>
      <c r="L3257" s="144"/>
      <c r="M3257" s="144"/>
      <c r="N3257" s="144"/>
      <c r="O3257" s="144"/>
      <c r="P3257" s="144"/>
      <c r="Q3257" s="144"/>
      <c r="R3257" s="144"/>
      <c r="S3257" s="144"/>
    </row>
    <row r="3258" spans="1:19" x14ac:dyDescent="0.3">
      <c r="A3258" s="144"/>
      <c r="B3258" s="144"/>
      <c r="C3258" s="144"/>
      <c r="D3258" s="144"/>
      <c r="E3258" s="144"/>
      <c r="F3258" s="144"/>
      <c r="G3258" s="144"/>
      <c r="H3258" s="144"/>
      <c r="I3258" s="144"/>
      <c r="J3258" s="144"/>
      <c r="K3258" s="144"/>
      <c r="L3258" s="144"/>
      <c r="M3258" s="144"/>
      <c r="N3258" s="144"/>
      <c r="O3258" s="144"/>
      <c r="P3258" s="144"/>
      <c r="Q3258" s="144"/>
      <c r="R3258" s="144"/>
      <c r="S3258" s="144"/>
    </row>
    <row r="3259" spans="1:19" x14ac:dyDescent="0.3">
      <c r="A3259" s="144"/>
      <c r="B3259" s="144"/>
      <c r="C3259" s="144"/>
      <c r="D3259" s="144"/>
      <c r="E3259" s="144"/>
      <c r="F3259" s="144"/>
      <c r="G3259" s="144"/>
      <c r="H3259" s="144"/>
      <c r="I3259" s="144"/>
      <c r="J3259" s="144"/>
      <c r="K3259" s="144"/>
      <c r="L3259" s="144"/>
      <c r="M3259" s="144"/>
      <c r="N3259" s="144"/>
      <c r="O3259" s="144"/>
      <c r="P3259" s="144"/>
      <c r="Q3259" s="144"/>
      <c r="R3259" s="144"/>
      <c r="S3259" s="144"/>
    </row>
    <row r="3260" spans="1:19" x14ac:dyDescent="0.3">
      <c r="A3260" s="144"/>
      <c r="B3260" s="144"/>
      <c r="C3260" s="144"/>
      <c r="D3260" s="144"/>
      <c r="E3260" s="144"/>
      <c r="F3260" s="144"/>
      <c r="G3260" s="144"/>
      <c r="H3260" s="144"/>
      <c r="I3260" s="144"/>
      <c r="J3260" s="144"/>
      <c r="K3260" s="144"/>
      <c r="L3260" s="144"/>
      <c r="M3260" s="144"/>
      <c r="N3260" s="144"/>
      <c r="O3260" s="144"/>
      <c r="P3260" s="144"/>
      <c r="Q3260" s="144"/>
      <c r="R3260" s="144"/>
      <c r="S3260" s="144"/>
    </row>
    <row r="3261" spans="1:19" x14ac:dyDescent="0.3">
      <c r="A3261" s="144"/>
      <c r="B3261" s="144"/>
      <c r="C3261" s="144"/>
      <c r="D3261" s="144"/>
      <c r="E3261" s="144"/>
      <c r="F3261" s="144"/>
      <c r="G3261" s="144"/>
      <c r="H3261" s="144"/>
      <c r="I3261" s="144"/>
      <c r="J3261" s="144"/>
      <c r="K3261" s="144"/>
      <c r="L3261" s="144"/>
      <c r="M3261" s="144"/>
      <c r="N3261" s="144"/>
      <c r="O3261" s="144"/>
      <c r="P3261" s="144"/>
      <c r="Q3261" s="144"/>
      <c r="R3261" s="144"/>
      <c r="S3261" s="144"/>
    </row>
    <row r="3262" spans="1:19" x14ac:dyDescent="0.3">
      <c r="A3262" s="144"/>
      <c r="B3262" s="144"/>
      <c r="C3262" s="144"/>
      <c r="D3262" s="144"/>
      <c r="E3262" s="144"/>
      <c r="F3262" s="144"/>
      <c r="G3262" s="144"/>
      <c r="H3262" s="144"/>
      <c r="I3262" s="144"/>
      <c r="J3262" s="144"/>
      <c r="K3262" s="144"/>
      <c r="L3262" s="144"/>
      <c r="M3262" s="144"/>
      <c r="N3262" s="144"/>
      <c r="O3262" s="144"/>
      <c r="P3262" s="144"/>
      <c r="Q3262" s="144"/>
      <c r="R3262" s="144"/>
      <c r="S3262" s="144"/>
    </row>
    <row r="3263" spans="1:19" x14ac:dyDescent="0.3">
      <c r="A3263" s="144"/>
      <c r="B3263" s="144"/>
      <c r="C3263" s="144"/>
      <c r="D3263" s="144"/>
      <c r="E3263" s="144"/>
      <c r="F3263" s="144"/>
      <c r="G3263" s="144"/>
      <c r="H3263" s="144"/>
      <c r="I3263" s="144"/>
      <c r="J3263" s="144"/>
      <c r="K3263" s="144"/>
      <c r="L3263" s="144"/>
      <c r="M3263" s="144"/>
      <c r="N3263" s="144"/>
      <c r="O3263" s="144"/>
      <c r="P3263" s="144"/>
      <c r="Q3263" s="144"/>
      <c r="R3263" s="144"/>
      <c r="S3263" s="144"/>
    </row>
    <row r="3264" spans="1:19" x14ac:dyDescent="0.3">
      <c r="A3264" s="144"/>
      <c r="B3264" s="144"/>
      <c r="C3264" s="144"/>
      <c r="D3264" s="144"/>
      <c r="E3264" s="144"/>
      <c r="F3264" s="144"/>
      <c r="G3264" s="144"/>
      <c r="H3264" s="144"/>
      <c r="I3264" s="144"/>
      <c r="J3264" s="144"/>
      <c r="K3264" s="144"/>
      <c r="L3264" s="144"/>
      <c r="M3264" s="144"/>
      <c r="N3264" s="144"/>
      <c r="O3264" s="144"/>
      <c r="P3264" s="144"/>
      <c r="Q3264" s="144"/>
      <c r="R3264" s="144"/>
      <c r="S3264" s="144"/>
    </row>
    <row r="3265" spans="1:19" x14ac:dyDescent="0.3">
      <c r="A3265" s="144"/>
      <c r="B3265" s="144"/>
      <c r="C3265" s="144"/>
      <c r="D3265" s="144"/>
      <c r="E3265" s="144"/>
      <c r="F3265" s="144"/>
      <c r="G3265" s="144"/>
      <c r="H3265" s="144"/>
      <c r="I3265" s="144"/>
      <c r="J3265" s="144"/>
      <c r="K3265" s="144"/>
      <c r="L3265" s="144"/>
      <c r="M3265" s="144"/>
      <c r="N3265" s="144"/>
      <c r="O3265" s="144"/>
      <c r="P3265" s="144"/>
      <c r="Q3265" s="144"/>
      <c r="R3265" s="144"/>
      <c r="S3265" s="144"/>
    </row>
    <row r="3266" spans="1:19" x14ac:dyDescent="0.3">
      <c r="A3266" s="144"/>
      <c r="B3266" s="144"/>
      <c r="C3266" s="144"/>
      <c r="D3266" s="144"/>
      <c r="E3266" s="144"/>
      <c r="F3266" s="144"/>
      <c r="G3266" s="144"/>
      <c r="H3266" s="144"/>
      <c r="I3266" s="144"/>
      <c r="J3266" s="144"/>
      <c r="K3266" s="144"/>
      <c r="L3266" s="144"/>
      <c r="M3266" s="144"/>
      <c r="N3266" s="144"/>
      <c r="O3266" s="144"/>
      <c r="P3266" s="144"/>
      <c r="Q3266" s="144"/>
      <c r="R3266" s="144"/>
      <c r="S3266" s="144"/>
    </row>
    <row r="3267" spans="1:19" x14ac:dyDescent="0.3">
      <c r="A3267" s="144"/>
      <c r="B3267" s="144"/>
      <c r="C3267" s="144"/>
      <c r="D3267" s="144"/>
      <c r="E3267" s="144"/>
      <c r="F3267" s="144"/>
      <c r="G3267" s="144"/>
      <c r="H3267" s="144"/>
      <c r="I3267" s="144"/>
      <c r="J3267" s="144"/>
      <c r="K3267" s="144"/>
      <c r="L3267" s="144"/>
      <c r="M3267" s="144"/>
      <c r="N3267" s="144"/>
      <c r="O3267" s="144"/>
      <c r="P3267" s="144"/>
      <c r="Q3267" s="144"/>
      <c r="R3267" s="144"/>
      <c r="S3267" s="144"/>
    </row>
    <row r="3268" spans="1:19" x14ac:dyDescent="0.3">
      <c r="A3268" s="144"/>
      <c r="B3268" s="144"/>
      <c r="C3268" s="144"/>
      <c r="D3268" s="144"/>
      <c r="E3268" s="144"/>
      <c r="F3268" s="144"/>
      <c r="G3268" s="144"/>
      <c r="H3268" s="144"/>
      <c r="I3268" s="144"/>
      <c r="J3268" s="144"/>
      <c r="K3268" s="144"/>
      <c r="L3268" s="144"/>
      <c r="M3268" s="144"/>
      <c r="N3268" s="144"/>
      <c r="O3268" s="144"/>
      <c r="P3268" s="144"/>
      <c r="Q3268" s="144"/>
      <c r="R3268" s="144"/>
      <c r="S3268" s="144"/>
    </row>
    <row r="3269" spans="1:19" x14ac:dyDescent="0.3">
      <c r="A3269" s="144"/>
      <c r="B3269" s="144"/>
      <c r="C3269" s="144"/>
      <c r="D3269" s="144"/>
      <c r="E3269" s="144"/>
      <c r="F3269" s="144"/>
      <c r="G3269" s="144"/>
      <c r="H3269" s="144"/>
      <c r="I3269" s="144"/>
      <c r="J3269" s="144"/>
      <c r="K3269" s="144"/>
      <c r="L3269" s="144"/>
      <c r="M3269" s="144"/>
      <c r="N3269" s="144"/>
      <c r="O3269" s="144"/>
      <c r="P3269" s="144"/>
      <c r="Q3269" s="144"/>
      <c r="R3269" s="144"/>
      <c r="S3269" s="144"/>
    </row>
    <row r="3270" spans="1:19" x14ac:dyDescent="0.3">
      <c r="A3270" s="144"/>
      <c r="B3270" s="144"/>
      <c r="C3270" s="144"/>
      <c r="D3270" s="144"/>
      <c r="E3270" s="144"/>
      <c r="F3270" s="144"/>
      <c r="G3270" s="144"/>
      <c r="H3270" s="144"/>
      <c r="I3270" s="144"/>
      <c r="J3270" s="144"/>
      <c r="K3270" s="144"/>
      <c r="L3270" s="144"/>
      <c r="M3270" s="144"/>
      <c r="N3270" s="144"/>
      <c r="O3270" s="144"/>
      <c r="P3270" s="144"/>
      <c r="Q3270" s="144"/>
      <c r="R3270" s="144"/>
      <c r="S3270" s="144"/>
    </row>
    <row r="3271" spans="1:19" x14ac:dyDescent="0.3">
      <c r="A3271" s="144"/>
      <c r="B3271" s="144"/>
      <c r="C3271" s="144"/>
      <c r="D3271" s="144"/>
      <c r="E3271" s="144"/>
      <c r="F3271" s="144"/>
      <c r="G3271" s="144"/>
      <c r="H3271" s="144"/>
      <c r="I3271" s="144"/>
      <c r="J3271" s="144"/>
      <c r="K3271" s="144"/>
      <c r="L3271" s="144"/>
      <c r="M3271" s="144"/>
      <c r="N3271" s="144"/>
      <c r="O3271" s="144"/>
      <c r="P3271" s="144"/>
      <c r="Q3271" s="144"/>
      <c r="R3271" s="144"/>
      <c r="S3271" s="144"/>
    </row>
    <row r="3272" spans="1:19" x14ac:dyDescent="0.3">
      <c r="A3272" s="144"/>
      <c r="B3272" s="144"/>
      <c r="C3272" s="144"/>
      <c r="D3272" s="144"/>
      <c r="E3272" s="144"/>
      <c r="F3272" s="144"/>
      <c r="G3272" s="144"/>
      <c r="H3272" s="144"/>
      <c r="I3272" s="144"/>
      <c r="J3272" s="144"/>
      <c r="K3272" s="144"/>
      <c r="L3272" s="144"/>
      <c r="M3272" s="144"/>
      <c r="N3272" s="144"/>
      <c r="O3272" s="144"/>
      <c r="P3272" s="144"/>
      <c r="Q3272" s="144"/>
      <c r="R3272" s="144"/>
      <c r="S3272" s="144"/>
    </row>
    <row r="3273" spans="1:19" x14ac:dyDescent="0.3">
      <c r="A3273" s="144"/>
      <c r="B3273" s="144"/>
      <c r="C3273" s="144"/>
      <c r="D3273" s="144"/>
      <c r="E3273" s="144"/>
      <c r="F3273" s="144"/>
      <c r="G3273" s="144"/>
      <c r="H3273" s="144"/>
      <c r="I3273" s="144"/>
      <c r="J3273" s="144"/>
      <c r="K3273" s="144"/>
      <c r="L3273" s="144"/>
      <c r="M3273" s="144"/>
      <c r="N3273" s="144"/>
      <c r="O3273" s="144"/>
      <c r="P3273" s="144"/>
      <c r="Q3273" s="144"/>
      <c r="R3273" s="144"/>
      <c r="S3273" s="144"/>
    </row>
    <row r="3274" spans="1:19" x14ac:dyDescent="0.3">
      <c r="A3274" s="144"/>
      <c r="B3274" s="144"/>
      <c r="C3274" s="144"/>
      <c r="D3274" s="144"/>
      <c r="E3274" s="144"/>
      <c r="F3274" s="144"/>
      <c r="G3274" s="144"/>
      <c r="H3274" s="144"/>
      <c r="I3274" s="144"/>
      <c r="J3274" s="144"/>
      <c r="K3274" s="144"/>
      <c r="L3274" s="144"/>
      <c r="M3274" s="144"/>
      <c r="N3274" s="144"/>
      <c r="O3274" s="144"/>
      <c r="P3274" s="144"/>
      <c r="Q3274" s="144"/>
      <c r="R3274" s="144"/>
      <c r="S3274" s="144"/>
    </row>
    <row r="3275" spans="1:19" x14ac:dyDescent="0.3">
      <c r="A3275" s="144"/>
      <c r="B3275" s="144"/>
      <c r="C3275" s="144"/>
      <c r="D3275" s="144"/>
      <c r="E3275" s="144"/>
      <c r="F3275" s="144"/>
      <c r="G3275" s="144"/>
      <c r="H3275" s="144"/>
      <c r="I3275" s="144"/>
      <c r="J3275" s="144"/>
      <c r="K3275" s="144"/>
      <c r="L3275" s="144"/>
      <c r="M3275" s="144"/>
      <c r="N3275" s="144"/>
      <c r="O3275" s="144"/>
      <c r="P3275" s="144"/>
      <c r="Q3275" s="144"/>
      <c r="R3275" s="144"/>
      <c r="S3275" s="144"/>
    </row>
    <row r="3276" spans="1:19" x14ac:dyDescent="0.3">
      <c r="A3276" s="144"/>
      <c r="B3276" s="144"/>
      <c r="C3276" s="144"/>
      <c r="D3276" s="144"/>
      <c r="E3276" s="144"/>
      <c r="F3276" s="144"/>
      <c r="G3276" s="144"/>
      <c r="H3276" s="144"/>
      <c r="I3276" s="144"/>
      <c r="J3276" s="144"/>
      <c r="K3276" s="144"/>
      <c r="L3276" s="144"/>
      <c r="M3276" s="144"/>
      <c r="N3276" s="144"/>
      <c r="O3276" s="144"/>
      <c r="P3276" s="144"/>
      <c r="Q3276" s="144"/>
      <c r="R3276" s="144"/>
      <c r="S3276" s="144"/>
    </row>
    <row r="3277" spans="1:19" x14ac:dyDescent="0.3">
      <c r="A3277" s="144"/>
      <c r="B3277" s="144"/>
      <c r="C3277" s="144"/>
      <c r="D3277" s="144"/>
      <c r="E3277" s="144"/>
      <c r="F3277" s="144"/>
      <c r="G3277" s="144"/>
      <c r="H3277" s="144"/>
      <c r="I3277" s="144"/>
      <c r="J3277" s="144"/>
      <c r="K3277" s="144"/>
      <c r="L3277" s="144"/>
      <c r="M3277" s="144"/>
      <c r="N3277" s="144"/>
      <c r="O3277" s="144"/>
      <c r="P3277" s="144"/>
      <c r="Q3277" s="144"/>
      <c r="R3277" s="144"/>
      <c r="S3277" s="144"/>
    </row>
    <row r="3278" spans="1:19" x14ac:dyDescent="0.3">
      <c r="A3278" s="144"/>
      <c r="B3278" s="144"/>
      <c r="C3278" s="144"/>
      <c r="D3278" s="144"/>
      <c r="E3278" s="144"/>
      <c r="F3278" s="144"/>
      <c r="G3278" s="144"/>
      <c r="H3278" s="144"/>
      <c r="I3278" s="144"/>
      <c r="J3278" s="144"/>
      <c r="K3278" s="144"/>
      <c r="L3278" s="144"/>
      <c r="M3278" s="144"/>
      <c r="N3278" s="144"/>
      <c r="O3278" s="144"/>
      <c r="P3278" s="144"/>
      <c r="Q3278" s="144"/>
      <c r="R3278" s="144"/>
      <c r="S3278" s="144"/>
    </row>
    <row r="3279" spans="1:19" x14ac:dyDescent="0.3">
      <c r="A3279" s="144"/>
      <c r="B3279" s="144"/>
      <c r="C3279" s="144"/>
      <c r="D3279" s="144"/>
      <c r="E3279" s="144"/>
      <c r="F3279" s="144"/>
      <c r="G3279" s="144"/>
      <c r="H3279" s="144"/>
      <c r="I3279" s="144"/>
      <c r="J3279" s="144"/>
      <c r="K3279" s="144"/>
      <c r="L3279" s="144"/>
      <c r="M3279" s="144"/>
      <c r="N3279" s="144"/>
      <c r="O3279" s="144"/>
      <c r="P3279" s="144"/>
      <c r="Q3279" s="144"/>
      <c r="R3279" s="144"/>
      <c r="S3279" s="144"/>
    </row>
    <row r="3280" spans="1:19" x14ac:dyDescent="0.3">
      <c r="A3280" s="144"/>
      <c r="B3280" s="144"/>
      <c r="C3280" s="144"/>
      <c r="D3280" s="144"/>
      <c r="E3280" s="144"/>
      <c r="F3280" s="144"/>
      <c r="G3280" s="144"/>
      <c r="H3280" s="144"/>
      <c r="I3280" s="144"/>
      <c r="J3280" s="144"/>
      <c r="K3280" s="144"/>
      <c r="L3280" s="144"/>
      <c r="M3280" s="144"/>
      <c r="N3280" s="144"/>
      <c r="O3280" s="144"/>
      <c r="P3280" s="144"/>
      <c r="Q3280" s="144"/>
      <c r="R3280" s="144"/>
      <c r="S3280" s="144"/>
    </row>
    <row r="3281" spans="1:19" x14ac:dyDescent="0.3">
      <c r="A3281" s="144"/>
      <c r="B3281" s="144"/>
      <c r="C3281" s="144"/>
      <c r="D3281" s="144"/>
      <c r="E3281" s="144"/>
      <c r="F3281" s="144"/>
      <c r="G3281" s="144"/>
      <c r="H3281" s="144"/>
      <c r="I3281" s="144"/>
      <c r="J3281" s="144"/>
      <c r="K3281" s="144"/>
      <c r="L3281" s="144"/>
      <c r="M3281" s="144"/>
      <c r="N3281" s="144"/>
      <c r="O3281" s="144"/>
      <c r="P3281" s="144"/>
      <c r="Q3281" s="144"/>
      <c r="R3281" s="144"/>
      <c r="S3281" s="144"/>
    </row>
    <row r="3282" spans="1:19" x14ac:dyDescent="0.3">
      <c r="A3282" s="144"/>
      <c r="B3282" s="144"/>
      <c r="C3282" s="144"/>
      <c r="D3282" s="144"/>
      <c r="E3282" s="144"/>
      <c r="F3282" s="144"/>
      <c r="G3282" s="144"/>
      <c r="H3282" s="144"/>
      <c r="I3282" s="144"/>
      <c r="J3282" s="144"/>
      <c r="K3282" s="144"/>
      <c r="L3282" s="144"/>
      <c r="M3282" s="144"/>
      <c r="N3282" s="144"/>
      <c r="O3282" s="144"/>
      <c r="P3282" s="144"/>
      <c r="Q3282" s="144"/>
      <c r="R3282" s="144"/>
      <c r="S3282" s="144"/>
    </row>
    <row r="3283" spans="1:19" x14ac:dyDescent="0.3">
      <c r="A3283" s="144"/>
      <c r="B3283" s="144"/>
      <c r="C3283" s="144"/>
      <c r="D3283" s="144"/>
      <c r="E3283" s="144"/>
      <c r="F3283" s="144"/>
      <c r="G3283" s="144"/>
      <c r="H3283" s="144"/>
      <c r="I3283" s="144"/>
      <c r="J3283" s="144"/>
      <c r="K3283" s="144"/>
      <c r="L3283" s="144"/>
      <c r="M3283" s="144"/>
      <c r="N3283" s="144"/>
      <c r="O3283" s="144"/>
      <c r="P3283" s="144"/>
      <c r="Q3283" s="144"/>
      <c r="R3283" s="144"/>
      <c r="S3283" s="144"/>
    </row>
    <row r="3284" spans="1:19" x14ac:dyDescent="0.3">
      <c r="A3284" s="144"/>
      <c r="B3284" s="144"/>
      <c r="C3284" s="144"/>
      <c r="D3284" s="144"/>
      <c r="E3284" s="144"/>
      <c r="F3284" s="144"/>
      <c r="G3284" s="144"/>
      <c r="H3284" s="144"/>
      <c r="I3284" s="144"/>
      <c r="J3284" s="144"/>
      <c r="K3284" s="144"/>
      <c r="L3284" s="144"/>
      <c r="M3284" s="144"/>
      <c r="N3284" s="144"/>
      <c r="O3284" s="144"/>
      <c r="P3284" s="144"/>
      <c r="Q3284" s="144"/>
      <c r="R3284" s="144"/>
      <c r="S3284" s="144"/>
    </row>
    <row r="3285" spans="1:19" x14ac:dyDescent="0.3">
      <c r="A3285" s="144"/>
      <c r="B3285" s="144"/>
      <c r="C3285" s="144"/>
      <c r="D3285" s="144"/>
      <c r="E3285" s="144"/>
      <c r="F3285" s="144"/>
      <c r="G3285" s="144"/>
      <c r="H3285" s="144"/>
      <c r="I3285" s="144"/>
      <c r="J3285" s="144"/>
      <c r="K3285" s="144"/>
      <c r="L3285" s="144"/>
      <c r="M3285" s="144"/>
      <c r="N3285" s="144"/>
      <c r="O3285" s="144"/>
      <c r="P3285" s="144"/>
      <c r="Q3285" s="144"/>
      <c r="R3285" s="144"/>
      <c r="S3285" s="144"/>
    </row>
    <row r="3286" spans="1:19" x14ac:dyDescent="0.3">
      <c r="A3286" s="144"/>
      <c r="B3286" s="144"/>
      <c r="C3286" s="144"/>
      <c r="D3286" s="144"/>
      <c r="E3286" s="144"/>
      <c r="F3286" s="144"/>
      <c r="G3286" s="144"/>
      <c r="H3286" s="144"/>
      <c r="I3286" s="144"/>
      <c r="J3286" s="144"/>
      <c r="K3286" s="144"/>
      <c r="L3286" s="144"/>
      <c r="M3286" s="144"/>
      <c r="N3286" s="144"/>
      <c r="O3286" s="144"/>
      <c r="P3286" s="144"/>
      <c r="Q3286" s="144"/>
      <c r="R3286" s="144"/>
      <c r="S3286" s="144"/>
    </row>
    <row r="3287" spans="1:19" x14ac:dyDescent="0.3">
      <c r="A3287" s="144"/>
      <c r="B3287" s="144"/>
      <c r="C3287" s="144"/>
      <c r="D3287" s="144"/>
      <c r="E3287" s="144"/>
      <c r="F3287" s="144"/>
      <c r="G3287" s="144"/>
      <c r="H3287" s="144"/>
      <c r="I3287" s="144"/>
      <c r="J3287" s="144"/>
      <c r="K3287" s="144"/>
      <c r="L3287" s="144"/>
      <c r="M3287" s="144"/>
      <c r="N3287" s="144"/>
      <c r="O3287" s="144"/>
      <c r="P3287" s="144"/>
      <c r="Q3287" s="144"/>
      <c r="R3287" s="144"/>
      <c r="S3287" s="144"/>
    </row>
    <row r="3288" spans="1:19" x14ac:dyDescent="0.3">
      <c r="A3288" s="144"/>
      <c r="B3288" s="144"/>
      <c r="C3288" s="144"/>
      <c r="D3288" s="144"/>
      <c r="E3288" s="144"/>
      <c r="F3288" s="144"/>
      <c r="G3288" s="144"/>
      <c r="H3288" s="144"/>
      <c r="I3288" s="144"/>
      <c r="J3288" s="144"/>
      <c r="K3288" s="144"/>
      <c r="L3288" s="144"/>
      <c r="M3288" s="144"/>
      <c r="N3288" s="144"/>
      <c r="O3288" s="144"/>
      <c r="P3288" s="144"/>
      <c r="Q3288" s="144"/>
      <c r="R3288" s="144"/>
      <c r="S3288" s="144"/>
    </row>
    <row r="3289" spans="1:19" x14ac:dyDescent="0.3">
      <c r="A3289" s="144"/>
      <c r="B3289" s="144"/>
      <c r="C3289" s="144"/>
      <c r="D3289" s="144"/>
      <c r="E3289" s="144"/>
      <c r="F3289" s="144"/>
      <c r="G3289" s="144"/>
      <c r="H3289" s="144"/>
      <c r="I3289" s="144"/>
      <c r="J3289" s="144"/>
      <c r="K3289" s="144"/>
      <c r="L3289" s="144"/>
      <c r="M3289" s="144"/>
      <c r="N3289" s="144"/>
      <c r="O3289" s="144"/>
      <c r="P3289" s="144"/>
      <c r="Q3289" s="144"/>
      <c r="R3289" s="144"/>
      <c r="S3289" s="144"/>
    </row>
    <row r="3290" spans="1:19" x14ac:dyDescent="0.3">
      <c r="A3290" s="144"/>
      <c r="B3290" s="144"/>
      <c r="C3290" s="144"/>
      <c r="D3290" s="144"/>
      <c r="E3290" s="144"/>
      <c r="F3290" s="144"/>
      <c r="G3290" s="144"/>
      <c r="H3290" s="144"/>
      <c r="I3290" s="144"/>
      <c r="J3290" s="144"/>
      <c r="K3290" s="144"/>
      <c r="L3290" s="144"/>
      <c r="M3290" s="144"/>
      <c r="N3290" s="144"/>
      <c r="O3290" s="144"/>
      <c r="P3290" s="144"/>
      <c r="Q3290" s="144"/>
      <c r="R3290" s="144"/>
      <c r="S3290" s="144"/>
    </row>
    <row r="3291" spans="1:19" x14ac:dyDescent="0.3">
      <c r="A3291" s="144"/>
      <c r="B3291" s="144"/>
      <c r="C3291" s="144"/>
      <c r="D3291" s="144"/>
      <c r="E3291" s="144"/>
      <c r="F3291" s="144"/>
      <c r="G3291" s="144"/>
      <c r="H3291" s="144"/>
      <c r="I3291" s="144"/>
      <c r="J3291" s="144"/>
      <c r="K3291" s="144"/>
      <c r="L3291" s="144"/>
      <c r="M3291" s="144"/>
      <c r="N3291" s="144"/>
      <c r="O3291" s="144"/>
      <c r="P3291" s="144"/>
      <c r="Q3291" s="144"/>
      <c r="R3291" s="144"/>
      <c r="S3291" s="144"/>
    </row>
    <row r="3292" spans="1:19" x14ac:dyDescent="0.3">
      <c r="A3292" s="144"/>
      <c r="B3292" s="144"/>
      <c r="C3292" s="144"/>
      <c r="D3292" s="144"/>
      <c r="E3292" s="144"/>
      <c r="F3292" s="144"/>
      <c r="G3292" s="144"/>
      <c r="H3292" s="144"/>
      <c r="I3292" s="144"/>
      <c r="J3292" s="144"/>
      <c r="K3292" s="144"/>
      <c r="L3292" s="144"/>
      <c r="M3292" s="144"/>
      <c r="N3292" s="144"/>
      <c r="O3292" s="144"/>
      <c r="P3292" s="144"/>
      <c r="Q3292" s="144"/>
      <c r="R3292" s="144"/>
      <c r="S3292" s="144"/>
    </row>
    <row r="3293" spans="1:19" x14ac:dyDescent="0.3">
      <c r="A3293" s="144"/>
      <c r="B3293" s="144"/>
      <c r="C3293" s="144"/>
      <c r="D3293" s="144"/>
      <c r="E3293" s="144"/>
      <c r="F3293" s="144"/>
      <c r="G3293" s="144"/>
      <c r="H3293" s="144"/>
      <c r="I3293" s="144"/>
      <c r="J3293" s="144"/>
      <c r="K3293" s="144"/>
      <c r="L3293" s="144"/>
      <c r="M3293" s="144"/>
      <c r="N3293" s="144"/>
      <c r="O3293" s="144"/>
      <c r="P3293" s="144"/>
      <c r="Q3293" s="144"/>
      <c r="R3293" s="144"/>
      <c r="S3293" s="144"/>
    </row>
    <row r="3294" spans="1:19" x14ac:dyDescent="0.3">
      <c r="A3294" s="144"/>
      <c r="B3294" s="144"/>
      <c r="C3294" s="144"/>
      <c r="D3294" s="144"/>
      <c r="E3294" s="144"/>
      <c r="F3294" s="144"/>
      <c r="G3294" s="144"/>
      <c r="H3294" s="144"/>
      <c r="I3294" s="144"/>
      <c r="J3294" s="144"/>
      <c r="K3294" s="144"/>
      <c r="L3294" s="144"/>
      <c r="M3294" s="144"/>
      <c r="N3294" s="144"/>
      <c r="O3294" s="144"/>
      <c r="P3294" s="144"/>
      <c r="Q3294" s="144"/>
      <c r="R3294" s="144"/>
      <c r="S3294" s="144"/>
    </row>
    <row r="3295" spans="1:19" x14ac:dyDescent="0.3">
      <c r="A3295" s="144"/>
      <c r="B3295" s="144"/>
      <c r="C3295" s="144"/>
      <c r="D3295" s="144"/>
      <c r="E3295" s="144"/>
      <c r="F3295" s="144"/>
      <c r="G3295" s="144"/>
      <c r="H3295" s="144"/>
      <c r="I3295" s="144"/>
      <c r="J3295" s="144"/>
      <c r="K3295" s="144"/>
      <c r="L3295" s="144"/>
      <c r="M3295" s="144"/>
      <c r="N3295" s="144"/>
      <c r="O3295" s="144"/>
      <c r="P3295" s="144"/>
      <c r="Q3295" s="144"/>
      <c r="R3295" s="144"/>
      <c r="S3295" s="144"/>
    </row>
    <row r="3296" spans="1:19" x14ac:dyDescent="0.3">
      <c r="A3296" s="144"/>
      <c r="B3296" s="144"/>
      <c r="C3296" s="144"/>
      <c r="D3296" s="144"/>
      <c r="E3296" s="144"/>
      <c r="F3296" s="144"/>
      <c r="G3296" s="144"/>
      <c r="H3296" s="144"/>
      <c r="I3296" s="144"/>
      <c r="J3296" s="144"/>
      <c r="K3296" s="144"/>
      <c r="L3296" s="144"/>
      <c r="M3296" s="144"/>
      <c r="N3296" s="144"/>
      <c r="O3296" s="144"/>
      <c r="P3296" s="144"/>
      <c r="Q3296" s="144"/>
      <c r="R3296" s="144"/>
      <c r="S3296" s="144"/>
    </row>
    <row r="3297" spans="1:19" x14ac:dyDescent="0.3">
      <c r="A3297" s="144"/>
      <c r="B3297" s="144"/>
      <c r="C3297" s="144"/>
      <c r="D3297" s="144"/>
      <c r="E3297" s="144"/>
      <c r="F3297" s="144"/>
      <c r="G3297" s="144"/>
      <c r="H3297" s="144"/>
      <c r="I3297" s="144"/>
      <c r="J3297" s="144"/>
      <c r="K3297" s="144"/>
      <c r="L3297" s="144"/>
      <c r="M3297" s="144"/>
      <c r="N3297" s="144"/>
      <c r="O3297" s="144"/>
      <c r="P3297" s="144"/>
      <c r="Q3297" s="144"/>
      <c r="R3297" s="144"/>
      <c r="S3297" s="144"/>
    </row>
    <row r="3298" spans="1:19" x14ac:dyDescent="0.3">
      <c r="A3298" s="144"/>
      <c r="B3298" s="144"/>
      <c r="C3298" s="144"/>
      <c r="D3298" s="144"/>
      <c r="E3298" s="144"/>
      <c r="F3298" s="144"/>
      <c r="G3298" s="144"/>
      <c r="H3298" s="144"/>
      <c r="I3298" s="144"/>
      <c r="J3298" s="144"/>
      <c r="K3298" s="144"/>
      <c r="L3298" s="144"/>
      <c r="M3298" s="144"/>
      <c r="N3298" s="144"/>
      <c r="O3298" s="144"/>
      <c r="P3298" s="144"/>
      <c r="Q3298" s="144"/>
      <c r="R3298" s="144"/>
      <c r="S3298" s="144"/>
    </row>
    <row r="3299" spans="1:19" x14ac:dyDescent="0.3">
      <c r="A3299" s="144"/>
      <c r="B3299" s="144"/>
      <c r="C3299" s="144"/>
      <c r="D3299" s="144"/>
      <c r="E3299" s="144"/>
      <c r="F3299" s="144"/>
      <c r="G3299" s="144"/>
      <c r="H3299" s="144"/>
      <c r="I3299" s="144"/>
      <c r="J3299" s="144"/>
      <c r="K3299" s="144"/>
      <c r="L3299" s="144"/>
      <c r="M3299" s="144"/>
      <c r="N3299" s="144"/>
      <c r="O3299" s="144"/>
      <c r="P3299" s="144"/>
      <c r="Q3299" s="144"/>
      <c r="R3299" s="144"/>
      <c r="S3299" s="144"/>
    </row>
    <row r="3300" spans="1:19" x14ac:dyDescent="0.3">
      <c r="A3300" s="144"/>
      <c r="B3300" s="144"/>
      <c r="C3300" s="144"/>
      <c r="D3300" s="144"/>
      <c r="E3300" s="144"/>
      <c r="F3300" s="144"/>
      <c r="G3300" s="144"/>
      <c r="H3300" s="144"/>
      <c r="I3300" s="144"/>
      <c r="J3300" s="144"/>
      <c r="K3300" s="144"/>
      <c r="L3300" s="144"/>
      <c r="M3300" s="144"/>
      <c r="N3300" s="144"/>
      <c r="O3300" s="144"/>
      <c r="P3300" s="144"/>
      <c r="Q3300" s="144"/>
      <c r="R3300" s="144"/>
      <c r="S3300" s="144"/>
    </row>
    <row r="3301" spans="1:19" x14ac:dyDescent="0.3">
      <c r="A3301" s="144"/>
      <c r="B3301" s="144"/>
      <c r="C3301" s="144"/>
      <c r="D3301" s="144"/>
      <c r="E3301" s="144"/>
      <c r="F3301" s="144"/>
      <c r="G3301" s="144"/>
      <c r="H3301" s="144"/>
      <c r="I3301" s="144"/>
      <c r="J3301" s="144"/>
      <c r="K3301" s="144"/>
      <c r="L3301" s="144"/>
      <c r="M3301" s="144"/>
      <c r="N3301" s="144"/>
      <c r="O3301" s="144"/>
      <c r="P3301" s="144"/>
      <c r="Q3301" s="144"/>
      <c r="R3301" s="144"/>
      <c r="S3301" s="144"/>
    </row>
    <row r="3302" spans="1:19" x14ac:dyDescent="0.3">
      <c r="A3302" s="144"/>
      <c r="B3302" s="144"/>
      <c r="C3302" s="144"/>
      <c r="D3302" s="144"/>
      <c r="E3302" s="144"/>
      <c r="F3302" s="144"/>
      <c r="G3302" s="144"/>
      <c r="H3302" s="144"/>
      <c r="I3302" s="144"/>
      <c r="J3302" s="144"/>
      <c r="K3302" s="144"/>
      <c r="L3302" s="144"/>
      <c r="M3302" s="144"/>
      <c r="N3302" s="144"/>
      <c r="O3302" s="144"/>
      <c r="P3302" s="144"/>
      <c r="Q3302" s="144"/>
      <c r="R3302" s="144"/>
      <c r="S3302" s="144"/>
    </row>
    <row r="3303" spans="1:19" x14ac:dyDescent="0.3">
      <c r="A3303" s="144"/>
      <c r="B3303" s="144"/>
      <c r="C3303" s="144"/>
      <c r="D3303" s="144"/>
      <c r="E3303" s="144"/>
      <c r="F3303" s="144"/>
      <c r="G3303" s="144"/>
      <c r="H3303" s="144"/>
      <c r="I3303" s="144"/>
      <c r="J3303" s="144"/>
      <c r="K3303" s="144"/>
      <c r="L3303" s="144"/>
      <c r="M3303" s="144"/>
      <c r="N3303" s="144"/>
      <c r="O3303" s="144"/>
      <c r="P3303" s="144"/>
      <c r="Q3303" s="144"/>
      <c r="R3303" s="144"/>
      <c r="S3303" s="144"/>
    </row>
    <row r="3304" spans="1:19" x14ac:dyDescent="0.3">
      <c r="A3304" s="144"/>
      <c r="B3304" s="144"/>
      <c r="C3304" s="144"/>
      <c r="D3304" s="144"/>
      <c r="E3304" s="144"/>
      <c r="F3304" s="144"/>
      <c r="G3304" s="144"/>
      <c r="H3304" s="144"/>
      <c r="I3304" s="144"/>
      <c r="J3304" s="144"/>
      <c r="K3304" s="144"/>
      <c r="L3304" s="144"/>
      <c r="M3304" s="144"/>
      <c r="N3304" s="144"/>
      <c r="O3304" s="144"/>
      <c r="P3304" s="144"/>
      <c r="Q3304" s="144"/>
      <c r="R3304" s="144"/>
      <c r="S3304" s="144"/>
    </row>
    <row r="3305" spans="1:19" x14ac:dyDescent="0.3">
      <c r="A3305" s="144"/>
      <c r="B3305" s="144"/>
      <c r="C3305" s="144"/>
      <c r="D3305" s="144"/>
      <c r="E3305" s="144"/>
      <c r="F3305" s="144"/>
      <c r="G3305" s="144"/>
      <c r="H3305" s="144"/>
      <c r="I3305" s="144"/>
      <c r="J3305" s="144"/>
      <c r="K3305" s="144"/>
      <c r="L3305" s="144"/>
      <c r="M3305" s="144"/>
      <c r="N3305" s="144"/>
      <c r="O3305" s="144"/>
      <c r="P3305" s="144"/>
      <c r="Q3305" s="144"/>
      <c r="R3305" s="144"/>
      <c r="S3305" s="144"/>
    </row>
    <row r="3306" spans="1:19" x14ac:dyDescent="0.3">
      <c r="A3306" s="144"/>
      <c r="B3306" s="144"/>
      <c r="C3306" s="144"/>
      <c r="D3306" s="144"/>
      <c r="E3306" s="144"/>
      <c r="F3306" s="144"/>
      <c r="G3306" s="144"/>
      <c r="H3306" s="144"/>
      <c r="I3306" s="144"/>
      <c r="J3306" s="144"/>
      <c r="K3306" s="144"/>
      <c r="L3306" s="144"/>
      <c r="M3306" s="144"/>
      <c r="N3306" s="144"/>
      <c r="O3306" s="144"/>
      <c r="P3306" s="144"/>
      <c r="Q3306" s="144"/>
      <c r="R3306" s="144"/>
      <c r="S3306" s="144"/>
    </row>
    <row r="3307" spans="1:19" x14ac:dyDescent="0.3">
      <c r="A3307" s="144"/>
      <c r="B3307" s="144"/>
      <c r="C3307" s="144"/>
      <c r="D3307" s="144"/>
      <c r="E3307" s="144"/>
      <c r="F3307" s="144"/>
      <c r="G3307" s="144"/>
      <c r="H3307" s="144"/>
      <c r="I3307" s="144"/>
      <c r="J3307" s="144"/>
      <c r="K3307" s="144"/>
      <c r="L3307" s="144"/>
      <c r="M3307" s="144"/>
      <c r="N3307" s="144"/>
      <c r="O3307" s="144"/>
      <c r="P3307" s="144"/>
      <c r="Q3307" s="144"/>
      <c r="R3307" s="144"/>
      <c r="S3307" s="144"/>
    </row>
    <row r="3308" spans="1:19" x14ac:dyDescent="0.3">
      <c r="A3308" s="144"/>
      <c r="B3308" s="144"/>
      <c r="C3308" s="144"/>
      <c r="D3308" s="144"/>
      <c r="E3308" s="144"/>
      <c r="F3308" s="144"/>
      <c r="G3308" s="144"/>
      <c r="H3308" s="144"/>
      <c r="I3308" s="144"/>
      <c r="J3308" s="144"/>
      <c r="K3308" s="144"/>
      <c r="L3308" s="144"/>
      <c r="M3308" s="144"/>
      <c r="N3308" s="144"/>
      <c r="O3308" s="144"/>
      <c r="P3308" s="144"/>
      <c r="Q3308" s="144"/>
      <c r="R3308" s="144"/>
      <c r="S3308" s="144"/>
    </row>
    <row r="3309" spans="1:19" x14ac:dyDescent="0.3">
      <c r="A3309" s="144"/>
      <c r="B3309" s="144"/>
      <c r="C3309" s="144"/>
      <c r="D3309" s="144"/>
      <c r="E3309" s="144"/>
      <c r="F3309" s="144"/>
      <c r="G3309" s="144"/>
      <c r="H3309" s="144"/>
      <c r="I3309" s="144"/>
      <c r="J3309" s="144"/>
      <c r="K3309" s="144"/>
      <c r="L3309" s="144"/>
      <c r="M3309" s="144"/>
      <c r="N3309" s="144"/>
      <c r="O3309" s="144"/>
      <c r="P3309" s="144"/>
      <c r="Q3309" s="144"/>
      <c r="R3309" s="144"/>
      <c r="S3309" s="144"/>
    </row>
    <row r="3310" spans="1:19" x14ac:dyDescent="0.3">
      <c r="A3310" s="144"/>
      <c r="B3310" s="144"/>
      <c r="C3310" s="144"/>
      <c r="D3310" s="144"/>
      <c r="E3310" s="144"/>
      <c r="F3310" s="144"/>
      <c r="G3310" s="144"/>
      <c r="H3310" s="144"/>
      <c r="I3310" s="144"/>
      <c r="J3310" s="144"/>
      <c r="K3310" s="144"/>
      <c r="L3310" s="144"/>
      <c r="M3310" s="144"/>
      <c r="N3310" s="144"/>
      <c r="O3310" s="144"/>
      <c r="P3310" s="144"/>
      <c r="Q3310" s="144"/>
      <c r="R3310" s="144"/>
      <c r="S3310" s="144"/>
    </row>
    <row r="3311" spans="1:19" x14ac:dyDescent="0.3">
      <c r="A3311" s="144"/>
      <c r="B3311" s="144"/>
      <c r="C3311" s="144"/>
      <c r="D3311" s="144"/>
      <c r="E3311" s="144"/>
      <c r="F3311" s="144"/>
      <c r="G3311" s="144"/>
      <c r="H3311" s="144"/>
      <c r="I3311" s="144"/>
      <c r="J3311" s="144"/>
      <c r="K3311" s="144"/>
      <c r="L3311" s="144"/>
      <c r="M3311" s="144"/>
      <c r="N3311" s="144"/>
      <c r="O3311" s="144"/>
      <c r="P3311" s="144"/>
      <c r="Q3311" s="144"/>
      <c r="R3311" s="144"/>
      <c r="S3311" s="144"/>
    </row>
    <row r="3312" spans="1:19" x14ac:dyDescent="0.3">
      <c r="A3312" s="144"/>
      <c r="B3312" s="144"/>
      <c r="C3312" s="144"/>
      <c r="D3312" s="144"/>
      <c r="E3312" s="144"/>
      <c r="F3312" s="144"/>
      <c r="G3312" s="144"/>
      <c r="H3312" s="144"/>
      <c r="I3312" s="144"/>
      <c r="J3312" s="144"/>
      <c r="K3312" s="144"/>
      <c r="L3312" s="144"/>
      <c r="M3312" s="144"/>
      <c r="N3312" s="144"/>
      <c r="O3312" s="144"/>
      <c r="P3312" s="144"/>
      <c r="Q3312" s="144"/>
      <c r="R3312" s="144"/>
      <c r="S3312" s="144"/>
    </row>
    <row r="3313" spans="1:19" x14ac:dyDescent="0.3">
      <c r="A3313" s="144"/>
      <c r="B3313" s="144"/>
      <c r="C3313" s="144"/>
      <c r="D3313" s="144"/>
      <c r="E3313" s="144"/>
      <c r="F3313" s="144"/>
      <c r="G3313" s="144"/>
      <c r="H3313" s="144"/>
      <c r="I3313" s="144"/>
      <c r="J3313" s="144"/>
      <c r="K3313" s="144"/>
      <c r="L3313" s="144"/>
      <c r="M3313" s="144"/>
      <c r="N3313" s="144"/>
      <c r="O3313" s="144"/>
      <c r="P3313" s="144"/>
      <c r="Q3313" s="144"/>
      <c r="R3313" s="144"/>
      <c r="S3313" s="144"/>
    </row>
    <row r="3314" spans="1:19" x14ac:dyDescent="0.3">
      <c r="A3314" s="144"/>
      <c r="B3314" s="144"/>
      <c r="C3314" s="144"/>
      <c r="D3314" s="144"/>
      <c r="E3314" s="144"/>
      <c r="F3314" s="144"/>
      <c r="G3314" s="144"/>
      <c r="H3314" s="144"/>
      <c r="I3314" s="144"/>
      <c r="J3314" s="144"/>
      <c r="K3314" s="144"/>
      <c r="L3314" s="144"/>
      <c r="M3314" s="144"/>
      <c r="N3314" s="144"/>
      <c r="O3314" s="144"/>
      <c r="P3314" s="144"/>
      <c r="Q3314" s="144"/>
      <c r="R3314" s="144"/>
      <c r="S3314" s="144"/>
    </row>
    <row r="3315" spans="1:19" x14ac:dyDescent="0.3">
      <c r="A3315" s="144"/>
      <c r="B3315" s="144"/>
      <c r="C3315" s="144"/>
      <c r="D3315" s="144"/>
      <c r="E3315" s="144"/>
      <c r="F3315" s="144"/>
      <c r="G3315" s="144"/>
      <c r="H3315" s="144"/>
      <c r="I3315" s="144"/>
      <c r="J3315" s="144"/>
      <c r="K3315" s="144"/>
      <c r="L3315" s="144"/>
      <c r="M3315" s="144"/>
      <c r="N3315" s="144"/>
      <c r="O3315" s="144"/>
      <c r="P3315" s="144"/>
      <c r="Q3315" s="144"/>
      <c r="R3315" s="144"/>
      <c r="S3315" s="144"/>
    </row>
    <row r="3316" spans="1:19" x14ac:dyDescent="0.3">
      <c r="A3316" s="144"/>
      <c r="B3316" s="144"/>
      <c r="C3316" s="144"/>
      <c r="D3316" s="144"/>
      <c r="E3316" s="144"/>
      <c r="F3316" s="144"/>
      <c r="G3316" s="144"/>
      <c r="H3316" s="144"/>
      <c r="I3316" s="144"/>
      <c r="J3316" s="144"/>
      <c r="K3316" s="144"/>
      <c r="L3316" s="144"/>
      <c r="M3316" s="144"/>
      <c r="N3316" s="144"/>
      <c r="O3316" s="144"/>
      <c r="P3316" s="144"/>
      <c r="Q3316" s="144"/>
      <c r="R3316" s="144"/>
      <c r="S3316" s="144"/>
    </row>
    <row r="3317" spans="1:19" x14ac:dyDescent="0.3">
      <c r="A3317" s="144"/>
      <c r="B3317" s="144"/>
      <c r="C3317" s="144"/>
      <c r="D3317" s="144"/>
      <c r="E3317" s="144"/>
      <c r="F3317" s="144"/>
      <c r="G3317" s="144"/>
      <c r="H3317" s="144"/>
      <c r="I3317" s="144"/>
      <c r="J3317" s="144"/>
      <c r="K3317" s="144"/>
      <c r="L3317" s="144"/>
      <c r="M3317" s="144"/>
      <c r="N3317" s="144"/>
      <c r="O3317" s="144"/>
      <c r="P3317" s="144"/>
      <c r="Q3317" s="144"/>
      <c r="R3317" s="144"/>
      <c r="S3317" s="144"/>
    </row>
    <row r="3318" spans="1:19" x14ac:dyDescent="0.3">
      <c r="A3318" s="144"/>
      <c r="B3318" s="144"/>
      <c r="C3318" s="144"/>
      <c r="D3318" s="144"/>
      <c r="E3318" s="144"/>
      <c r="F3318" s="144"/>
      <c r="G3318" s="144"/>
      <c r="H3318" s="144"/>
      <c r="I3318" s="144"/>
      <c r="J3318" s="144"/>
      <c r="K3318" s="144"/>
      <c r="L3318" s="144"/>
      <c r="M3318" s="144"/>
      <c r="N3318" s="144"/>
      <c r="O3318" s="144"/>
      <c r="P3318" s="144"/>
      <c r="Q3318" s="144"/>
      <c r="R3318" s="144"/>
      <c r="S3318" s="144"/>
    </row>
    <row r="3319" spans="1:19" x14ac:dyDescent="0.3">
      <c r="A3319" s="144"/>
      <c r="B3319" s="144"/>
      <c r="C3319" s="144"/>
      <c r="D3319" s="144"/>
      <c r="E3319" s="144"/>
      <c r="F3319" s="144"/>
      <c r="G3319" s="144"/>
      <c r="H3319" s="144"/>
      <c r="I3319" s="144"/>
      <c r="J3319" s="144"/>
      <c r="K3319" s="144"/>
      <c r="L3319" s="144"/>
      <c r="M3319" s="144"/>
      <c r="N3319" s="144"/>
      <c r="O3319" s="144"/>
      <c r="P3319" s="144"/>
      <c r="Q3319" s="144"/>
      <c r="R3319" s="144"/>
      <c r="S3319" s="144"/>
    </row>
    <row r="3320" spans="1:19" x14ac:dyDescent="0.3">
      <c r="A3320" s="144"/>
      <c r="B3320" s="144"/>
      <c r="C3320" s="144"/>
      <c r="D3320" s="144"/>
      <c r="E3320" s="144"/>
      <c r="F3320" s="144"/>
      <c r="G3320" s="144"/>
      <c r="H3320" s="144"/>
      <c r="I3320" s="144"/>
      <c r="J3320" s="144"/>
      <c r="K3320" s="144"/>
      <c r="L3320" s="144"/>
      <c r="M3320" s="144"/>
      <c r="N3320" s="144"/>
      <c r="O3320" s="144"/>
      <c r="P3320" s="144"/>
      <c r="Q3320" s="144"/>
      <c r="R3320" s="144"/>
      <c r="S3320" s="144"/>
    </row>
    <row r="3321" spans="1:19" x14ac:dyDescent="0.3">
      <c r="A3321" s="144"/>
      <c r="B3321" s="144"/>
      <c r="C3321" s="144"/>
      <c r="D3321" s="144"/>
      <c r="E3321" s="144"/>
      <c r="F3321" s="144"/>
      <c r="G3321" s="144"/>
      <c r="H3321" s="144"/>
      <c r="I3321" s="144"/>
      <c r="J3321" s="144"/>
      <c r="K3321" s="144"/>
      <c r="L3321" s="144"/>
      <c r="M3321" s="144"/>
      <c r="N3321" s="144"/>
      <c r="O3321" s="144"/>
      <c r="P3321" s="144"/>
      <c r="Q3321" s="144"/>
      <c r="R3321" s="144"/>
      <c r="S3321" s="144"/>
    </row>
    <row r="3322" spans="1:19" x14ac:dyDescent="0.3">
      <c r="A3322" s="144"/>
      <c r="B3322" s="144"/>
      <c r="C3322" s="144"/>
      <c r="D3322" s="144"/>
      <c r="E3322" s="144"/>
      <c r="F3322" s="144"/>
      <c r="G3322" s="144"/>
      <c r="H3322" s="144"/>
      <c r="I3322" s="144"/>
      <c r="J3322" s="144"/>
      <c r="K3322" s="144"/>
      <c r="L3322" s="144"/>
      <c r="M3322" s="144"/>
      <c r="N3322" s="144"/>
      <c r="O3322" s="144"/>
      <c r="P3322" s="144"/>
      <c r="Q3322" s="144"/>
      <c r="R3322" s="144"/>
      <c r="S3322" s="144"/>
    </row>
    <row r="3323" spans="1:19" x14ac:dyDescent="0.3">
      <c r="A3323" s="144"/>
      <c r="B3323" s="144"/>
      <c r="C3323" s="144"/>
      <c r="D3323" s="144"/>
      <c r="E3323" s="144"/>
      <c r="F3323" s="144"/>
      <c r="G3323" s="144"/>
      <c r="H3323" s="144"/>
      <c r="I3323" s="144"/>
      <c r="J3323" s="144"/>
      <c r="K3323" s="144"/>
      <c r="L3323" s="144"/>
      <c r="M3323" s="144"/>
      <c r="N3323" s="144"/>
      <c r="O3323" s="144"/>
      <c r="P3323" s="144"/>
      <c r="Q3323" s="144"/>
      <c r="R3323" s="144"/>
      <c r="S3323" s="144"/>
    </row>
    <row r="3324" spans="1:19" x14ac:dyDescent="0.3">
      <c r="A3324" s="144"/>
      <c r="B3324" s="144"/>
      <c r="C3324" s="144"/>
      <c r="D3324" s="144"/>
      <c r="E3324" s="144"/>
      <c r="F3324" s="144"/>
      <c r="G3324" s="144"/>
      <c r="H3324" s="144"/>
      <c r="I3324" s="144"/>
      <c r="J3324" s="144"/>
      <c r="K3324" s="144"/>
      <c r="L3324" s="144"/>
      <c r="M3324" s="144"/>
      <c r="N3324" s="144"/>
      <c r="O3324" s="144"/>
      <c r="P3324" s="144"/>
      <c r="Q3324" s="144"/>
      <c r="R3324" s="144"/>
      <c r="S3324" s="144"/>
    </row>
    <row r="3325" spans="1:19" x14ac:dyDescent="0.3">
      <c r="A3325" s="144"/>
      <c r="B3325" s="144"/>
      <c r="C3325" s="144"/>
      <c r="D3325" s="144"/>
      <c r="E3325" s="144"/>
      <c r="F3325" s="144"/>
      <c r="G3325" s="144"/>
      <c r="H3325" s="144"/>
      <c r="I3325" s="144"/>
      <c r="J3325" s="144"/>
      <c r="K3325" s="144"/>
      <c r="L3325" s="144"/>
      <c r="M3325" s="144"/>
      <c r="N3325" s="144"/>
      <c r="O3325" s="144"/>
      <c r="P3325" s="144"/>
      <c r="Q3325" s="144"/>
      <c r="R3325" s="144"/>
      <c r="S3325" s="144"/>
    </row>
    <row r="3326" spans="1:19" x14ac:dyDescent="0.3">
      <c r="A3326" s="144"/>
      <c r="B3326" s="144"/>
      <c r="C3326" s="144"/>
      <c r="D3326" s="144"/>
      <c r="E3326" s="144"/>
      <c r="F3326" s="144"/>
      <c r="G3326" s="144"/>
      <c r="H3326" s="144"/>
      <c r="I3326" s="144"/>
      <c r="J3326" s="144"/>
      <c r="K3326" s="144"/>
      <c r="L3326" s="144"/>
      <c r="M3326" s="144"/>
      <c r="N3326" s="144"/>
      <c r="O3326" s="144"/>
      <c r="P3326" s="144"/>
      <c r="Q3326" s="144"/>
      <c r="R3326" s="144"/>
      <c r="S3326" s="144"/>
    </row>
    <row r="3327" spans="1:19" x14ac:dyDescent="0.3">
      <c r="A3327" s="144"/>
      <c r="B3327" s="144"/>
      <c r="C3327" s="144"/>
      <c r="D3327" s="144"/>
      <c r="E3327" s="144"/>
      <c r="F3327" s="144"/>
      <c r="G3327" s="144"/>
      <c r="H3327" s="144"/>
      <c r="I3327" s="144"/>
      <c r="J3327" s="144"/>
      <c r="K3327" s="144"/>
      <c r="L3327" s="144"/>
      <c r="M3327" s="144"/>
      <c r="N3327" s="144"/>
      <c r="O3327" s="144"/>
      <c r="P3327" s="144"/>
      <c r="Q3327" s="144"/>
      <c r="R3327" s="144"/>
      <c r="S3327" s="144"/>
    </row>
    <row r="3328" spans="1:19" x14ac:dyDescent="0.3">
      <c r="A3328" s="144"/>
      <c r="B3328" s="144"/>
      <c r="C3328" s="144"/>
      <c r="D3328" s="144"/>
      <c r="E3328" s="144"/>
      <c r="F3328" s="144"/>
      <c r="G3328" s="144"/>
      <c r="H3328" s="144"/>
      <c r="I3328" s="144"/>
      <c r="J3328" s="144"/>
      <c r="K3328" s="144"/>
      <c r="L3328" s="144"/>
      <c r="M3328" s="144"/>
      <c r="N3328" s="144"/>
      <c r="O3328" s="144"/>
      <c r="P3328" s="144"/>
      <c r="Q3328" s="144"/>
      <c r="R3328" s="144"/>
      <c r="S3328" s="144"/>
    </row>
    <row r="3329" spans="1:19" x14ac:dyDescent="0.3">
      <c r="A3329" s="144"/>
      <c r="B3329" s="144"/>
      <c r="C3329" s="144"/>
      <c r="D3329" s="144"/>
      <c r="E3329" s="144"/>
      <c r="F3329" s="144"/>
      <c r="G3329" s="144"/>
      <c r="H3329" s="144"/>
      <c r="I3329" s="144"/>
      <c r="J3329" s="144"/>
      <c r="K3329" s="144"/>
      <c r="L3329" s="144"/>
      <c r="M3329" s="144"/>
      <c r="N3329" s="144"/>
      <c r="O3329" s="144"/>
      <c r="P3329" s="144"/>
      <c r="Q3329" s="144"/>
      <c r="R3329" s="144"/>
      <c r="S3329" s="144"/>
    </row>
    <row r="3330" spans="1:19" x14ac:dyDescent="0.3">
      <c r="A3330" s="144"/>
      <c r="B3330" s="144"/>
      <c r="C3330" s="144"/>
      <c r="D3330" s="144"/>
      <c r="E3330" s="144"/>
      <c r="F3330" s="144"/>
      <c r="G3330" s="144"/>
      <c r="H3330" s="144"/>
      <c r="I3330" s="144"/>
      <c r="J3330" s="144"/>
      <c r="K3330" s="144"/>
      <c r="L3330" s="144"/>
      <c r="M3330" s="144"/>
      <c r="N3330" s="144"/>
      <c r="O3330" s="144"/>
      <c r="P3330" s="144"/>
      <c r="Q3330" s="144"/>
      <c r="R3330" s="144"/>
      <c r="S3330" s="144"/>
    </row>
    <row r="3331" spans="1:19" x14ac:dyDescent="0.3">
      <c r="A3331" s="144"/>
      <c r="B3331" s="144"/>
      <c r="C3331" s="144"/>
      <c r="D3331" s="144"/>
      <c r="E3331" s="144"/>
      <c r="F3331" s="144"/>
      <c r="G3331" s="144"/>
      <c r="H3331" s="144"/>
      <c r="I3331" s="144"/>
      <c r="J3331" s="144"/>
      <c r="K3331" s="144"/>
      <c r="L3331" s="144"/>
      <c r="M3331" s="144"/>
      <c r="N3331" s="144"/>
      <c r="O3331" s="144"/>
      <c r="P3331" s="144"/>
      <c r="Q3331" s="144"/>
      <c r="R3331" s="144"/>
      <c r="S3331" s="144"/>
    </row>
    <row r="3332" spans="1:19" x14ac:dyDescent="0.3">
      <c r="A3332" s="144"/>
      <c r="B3332" s="144"/>
      <c r="C3332" s="144"/>
      <c r="D3332" s="144"/>
      <c r="E3332" s="144"/>
      <c r="F3332" s="144"/>
      <c r="G3332" s="144"/>
      <c r="H3332" s="144"/>
      <c r="I3332" s="144"/>
      <c r="J3332" s="144"/>
      <c r="K3332" s="144"/>
      <c r="L3332" s="144"/>
      <c r="M3332" s="144"/>
      <c r="N3332" s="144"/>
      <c r="O3332" s="144"/>
      <c r="P3332" s="144"/>
      <c r="Q3332" s="144"/>
      <c r="R3332" s="144"/>
      <c r="S3332" s="144"/>
    </row>
    <row r="3333" spans="1:19" x14ac:dyDescent="0.3">
      <c r="A3333" s="144"/>
      <c r="B3333" s="144"/>
      <c r="C3333" s="144"/>
      <c r="D3333" s="144"/>
      <c r="E3333" s="144"/>
      <c r="F3333" s="144"/>
      <c r="G3333" s="144"/>
      <c r="H3333" s="144"/>
      <c r="I3333" s="144"/>
      <c r="J3333" s="144"/>
      <c r="K3333" s="144"/>
      <c r="L3333" s="144"/>
      <c r="M3333" s="144"/>
      <c r="N3333" s="144"/>
      <c r="O3333" s="144"/>
      <c r="P3333" s="144"/>
      <c r="Q3333" s="144"/>
      <c r="R3333" s="144"/>
      <c r="S3333" s="144"/>
    </row>
    <row r="3334" spans="1:19" x14ac:dyDescent="0.3">
      <c r="A3334" s="144"/>
      <c r="B3334" s="144"/>
      <c r="C3334" s="144"/>
      <c r="D3334" s="144"/>
      <c r="E3334" s="144"/>
      <c r="F3334" s="144"/>
      <c r="G3334" s="144"/>
      <c r="H3334" s="144"/>
      <c r="I3334" s="144"/>
      <c r="J3334" s="144"/>
      <c r="K3334" s="144"/>
      <c r="L3334" s="144"/>
      <c r="M3334" s="144"/>
      <c r="N3334" s="144"/>
      <c r="O3334" s="144"/>
      <c r="P3334" s="144"/>
      <c r="Q3334" s="144"/>
      <c r="R3334" s="144"/>
      <c r="S3334" s="144"/>
    </row>
    <row r="3335" spans="1:19" x14ac:dyDescent="0.3">
      <c r="A3335" s="144"/>
      <c r="B3335" s="144"/>
      <c r="C3335" s="144"/>
      <c r="D3335" s="144"/>
      <c r="E3335" s="144"/>
      <c r="F3335" s="144"/>
      <c r="G3335" s="144"/>
      <c r="H3335" s="144"/>
      <c r="I3335" s="144"/>
      <c r="J3335" s="144"/>
      <c r="K3335" s="144"/>
      <c r="L3335" s="144"/>
      <c r="M3335" s="144"/>
      <c r="N3335" s="144"/>
      <c r="O3335" s="144"/>
      <c r="P3335" s="144"/>
      <c r="Q3335" s="144"/>
      <c r="R3335" s="144"/>
      <c r="S3335" s="144"/>
    </row>
    <row r="3336" spans="1:19" x14ac:dyDescent="0.3">
      <c r="A3336" s="144"/>
      <c r="B3336" s="144"/>
      <c r="C3336" s="144"/>
      <c r="D3336" s="144"/>
      <c r="E3336" s="144"/>
      <c r="F3336" s="144"/>
      <c r="G3336" s="144"/>
      <c r="H3336" s="144"/>
      <c r="I3336" s="144"/>
      <c r="J3336" s="144"/>
      <c r="K3336" s="144"/>
      <c r="L3336" s="144"/>
      <c r="M3336" s="144"/>
      <c r="N3336" s="144"/>
      <c r="O3336" s="144"/>
      <c r="P3336" s="144"/>
      <c r="Q3336" s="144"/>
      <c r="R3336" s="144"/>
      <c r="S3336" s="144"/>
    </row>
    <row r="3337" spans="1:19" x14ac:dyDescent="0.3">
      <c r="A3337" s="144"/>
      <c r="B3337" s="144"/>
      <c r="C3337" s="144"/>
      <c r="D3337" s="144"/>
      <c r="E3337" s="144"/>
      <c r="F3337" s="144"/>
      <c r="G3337" s="144"/>
      <c r="H3337" s="144"/>
      <c r="I3337" s="144"/>
      <c r="J3337" s="144"/>
      <c r="K3337" s="144"/>
      <c r="L3337" s="144"/>
      <c r="M3337" s="144"/>
      <c r="N3337" s="144"/>
      <c r="O3337" s="144"/>
      <c r="P3337" s="144"/>
      <c r="Q3337" s="144"/>
      <c r="R3337" s="144"/>
      <c r="S3337" s="144"/>
    </row>
    <row r="3338" spans="1:19" x14ac:dyDescent="0.3">
      <c r="A3338" s="144"/>
      <c r="B3338" s="144"/>
      <c r="C3338" s="144"/>
      <c r="D3338" s="144"/>
      <c r="E3338" s="144"/>
      <c r="F3338" s="144"/>
      <c r="G3338" s="144"/>
      <c r="H3338" s="144"/>
      <c r="I3338" s="144"/>
      <c r="J3338" s="144"/>
      <c r="K3338" s="144"/>
      <c r="L3338" s="144"/>
      <c r="M3338" s="144"/>
      <c r="N3338" s="144"/>
      <c r="O3338" s="144"/>
      <c r="P3338" s="144"/>
      <c r="Q3338" s="144"/>
      <c r="R3338" s="144"/>
      <c r="S3338" s="144"/>
    </row>
    <row r="3339" spans="1:19" x14ac:dyDescent="0.3">
      <c r="A3339" s="144"/>
      <c r="B3339" s="144"/>
      <c r="C3339" s="144"/>
      <c r="D3339" s="144"/>
      <c r="E3339" s="144"/>
      <c r="F3339" s="144"/>
      <c r="G3339" s="144"/>
      <c r="H3339" s="144"/>
      <c r="I3339" s="144"/>
      <c r="J3339" s="144"/>
      <c r="K3339" s="144"/>
      <c r="L3339" s="144"/>
      <c r="M3339" s="144"/>
      <c r="N3339" s="144"/>
      <c r="O3339" s="144"/>
      <c r="P3339" s="144"/>
      <c r="Q3339" s="144"/>
      <c r="R3339" s="144"/>
      <c r="S3339" s="144"/>
    </row>
    <row r="3340" spans="1:19" x14ac:dyDescent="0.3">
      <c r="A3340" s="144"/>
      <c r="B3340" s="144"/>
      <c r="C3340" s="144"/>
      <c r="D3340" s="144"/>
      <c r="E3340" s="144"/>
      <c r="F3340" s="144"/>
      <c r="G3340" s="144"/>
      <c r="H3340" s="144"/>
      <c r="I3340" s="144"/>
      <c r="J3340" s="144"/>
      <c r="K3340" s="144"/>
      <c r="L3340" s="144"/>
      <c r="M3340" s="144"/>
      <c r="N3340" s="144"/>
      <c r="O3340" s="144"/>
      <c r="P3340" s="144"/>
      <c r="Q3340" s="144"/>
      <c r="R3340" s="144"/>
      <c r="S3340" s="144"/>
    </row>
    <row r="3341" spans="1:19" x14ac:dyDescent="0.3">
      <c r="A3341" s="144"/>
      <c r="B3341" s="144"/>
      <c r="C3341" s="144"/>
      <c r="D3341" s="144"/>
      <c r="E3341" s="144"/>
      <c r="F3341" s="144"/>
      <c r="G3341" s="144"/>
      <c r="H3341" s="144"/>
      <c r="I3341" s="144"/>
      <c r="J3341" s="144"/>
      <c r="K3341" s="144"/>
      <c r="L3341" s="144"/>
      <c r="M3341" s="144"/>
      <c r="N3341" s="144"/>
      <c r="O3341" s="144"/>
      <c r="P3341" s="144"/>
      <c r="Q3341" s="144"/>
      <c r="R3341" s="144"/>
      <c r="S3341" s="144"/>
    </row>
    <row r="3342" spans="1:19" x14ac:dyDescent="0.3">
      <c r="A3342" s="144"/>
      <c r="B3342" s="144"/>
      <c r="C3342" s="144"/>
      <c r="D3342" s="144"/>
      <c r="E3342" s="144"/>
      <c r="F3342" s="144"/>
      <c r="G3342" s="144"/>
      <c r="H3342" s="144"/>
      <c r="I3342" s="144"/>
      <c r="J3342" s="144"/>
      <c r="K3342" s="144"/>
      <c r="L3342" s="144"/>
      <c r="M3342" s="144"/>
      <c r="N3342" s="144"/>
      <c r="O3342" s="144"/>
      <c r="P3342" s="144"/>
      <c r="Q3342" s="144"/>
      <c r="R3342" s="144"/>
      <c r="S3342" s="144"/>
    </row>
    <row r="3343" spans="1:19" x14ac:dyDescent="0.3">
      <c r="A3343" s="144"/>
      <c r="B3343" s="144"/>
      <c r="C3343" s="144"/>
      <c r="D3343" s="144"/>
      <c r="E3343" s="144"/>
      <c r="F3343" s="144"/>
      <c r="G3343" s="144"/>
      <c r="H3343" s="144"/>
      <c r="I3343" s="144"/>
      <c r="J3343" s="144"/>
      <c r="K3343" s="144"/>
      <c r="L3343" s="144"/>
      <c r="M3343" s="144"/>
      <c r="N3343" s="144"/>
      <c r="O3343" s="144"/>
      <c r="P3343" s="144"/>
      <c r="Q3343" s="144"/>
      <c r="R3343" s="144"/>
      <c r="S3343" s="144"/>
    </row>
    <row r="3344" spans="1:19" x14ac:dyDescent="0.3">
      <c r="A3344" s="144"/>
      <c r="B3344" s="144"/>
      <c r="C3344" s="144"/>
      <c r="D3344" s="144"/>
      <c r="E3344" s="144"/>
      <c r="F3344" s="144"/>
      <c r="G3344" s="144"/>
      <c r="H3344" s="144"/>
      <c r="I3344" s="144"/>
      <c r="J3344" s="144"/>
      <c r="K3344" s="144"/>
      <c r="L3344" s="144"/>
      <c r="M3344" s="144"/>
      <c r="N3344" s="144"/>
      <c r="O3344" s="144"/>
      <c r="P3344" s="144"/>
      <c r="Q3344" s="144"/>
      <c r="R3344" s="144"/>
      <c r="S3344" s="144"/>
    </row>
    <row r="3345" spans="1:19" x14ac:dyDescent="0.3">
      <c r="A3345" s="144"/>
      <c r="B3345" s="144"/>
      <c r="C3345" s="144"/>
      <c r="D3345" s="144"/>
      <c r="E3345" s="144"/>
      <c r="F3345" s="144"/>
      <c r="G3345" s="144"/>
      <c r="H3345" s="144"/>
      <c r="I3345" s="144"/>
      <c r="J3345" s="144"/>
      <c r="K3345" s="144"/>
      <c r="L3345" s="144"/>
      <c r="M3345" s="144"/>
      <c r="N3345" s="144"/>
      <c r="O3345" s="144"/>
      <c r="P3345" s="144"/>
      <c r="Q3345" s="144"/>
      <c r="R3345" s="144"/>
      <c r="S3345" s="144"/>
    </row>
    <row r="3346" spans="1:19" x14ac:dyDescent="0.3">
      <c r="A3346" s="144"/>
      <c r="B3346" s="144"/>
      <c r="C3346" s="144"/>
      <c r="D3346" s="144"/>
      <c r="E3346" s="144"/>
      <c r="F3346" s="144"/>
      <c r="G3346" s="144"/>
      <c r="H3346" s="144"/>
      <c r="I3346" s="144"/>
      <c r="J3346" s="144"/>
      <c r="K3346" s="144"/>
      <c r="L3346" s="144"/>
      <c r="M3346" s="144"/>
      <c r="N3346" s="144"/>
      <c r="O3346" s="144"/>
      <c r="P3346" s="144"/>
      <c r="Q3346" s="144"/>
      <c r="R3346" s="144"/>
      <c r="S3346" s="144"/>
    </row>
    <row r="3347" spans="1:19" x14ac:dyDescent="0.3">
      <c r="A3347" s="144"/>
      <c r="B3347" s="144"/>
      <c r="C3347" s="144"/>
      <c r="D3347" s="144"/>
      <c r="E3347" s="144"/>
      <c r="F3347" s="144"/>
      <c r="G3347" s="144"/>
      <c r="H3347" s="144"/>
      <c r="I3347" s="144"/>
      <c r="J3347" s="144"/>
      <c r="K3347" s="144"/>
      <c r="L3347" s="144"/>
      <c r="M3347" s="144"/>
      <c r="N3347" s="144"/>
      <c r="O3347" s="144"/>
      <c r="P3347" s="144"/>
      <c r="Q3347" s="144"/>
      <c r="R3347" s="144"/>
      <c r="S3347" s="144"/>
    </row>
    <row r="3348" spans="1:19" x14ac:dyDescent="0.3">
      <c r="A3348" s="144"/>
      <c r="B3348" s="144"/>
      <c r="C3348" s="144"/>
      <c r="D3348" s="144"/>
      <c r="E3348" s="144"/>
      <c r="F3348" s="144"/>
      <c r="G3348" s="144"/>
      <c r="H3348" s="144"/>
      <c r="I3348" s="144"/>
      <c r="J3348" s="144"/>
      <c r="K3348" s="144"/>
      <c r="L3348" s="144"/>
      <c r="M3348" s="144"/>
      <c r="N3348" s="144"/>
      <c r="O3348" s="144"/>
      <c r="P3348" s="144"/>
      <c r="Q3348" s="144"/>
      <c r="R3348" s="144"/>
      <c r="S3348" s="144"/>
    </row>
    <row r="3349" spans="1:19" x14ac:dyDescent="0.3">
      <c r="A3349" s="144"/>
      <c r="B3349" s="144"/>
      <c r="C3349" s="144"/>
      <c r="D3349" s="144"/>
      <c r="E3349" s="144"/>
      <c r="F3349" s="144"/>
      <c r="G3349" s="144"/>
      <c r="H3349" s="144"/>
      <c r="I3349" s="144"/>
      <c r="J3349" s="144"/>
      <c r="K3349" s="144"/>
      <c r="L3349" s="144"/>
      <c r="M3349" s="144"/>
      <c r="N3349" s="144"/>
      <c r="O3349" s="144"/>
      <c r="P3349" s="144"/>
      <c r="Q3349" s="144"/>
      <c r="R3349" s="144"/>
      <c r="S3349" s="144"/>
    </row>
    <row r="3350" spans="1:19" x14ac:dyDescent="0.3">
      <c r="A3350" s="144"/>
      <c r="B3350" s="144"/>
      <c r="C3350" s="144"/>
      <c r="D3350" s="144"/>
      <c r="E3350" s="144"/>
      <c r="F3350" s="144"/>
      <c r="G3350" s="144"/>
      <c r="H3350" s="144"/>
      <c r="I3350" s="144"/>
      <c r="J3350" s="144"/>
      <c r="K3350" s="144"/>
      <c r="L3350" s="144"/>
      <c r="M3350" s="144"/>
      <c r="N3350" s="144"/>
      <c r="O3350" s="144"/>
      <c r="P3350" s="144"/>
      <c r="Q3350" s="144"/>
      <c r="R3350" s="144"/>
      <c r="S3350" s="144"/>
    </row>
    <row r="3351" spans="1:19" x14ac:dyDescent="0.3">
      <c r="A3351" s="144"/>
      <c r="B3351" s="144"/>
      <c r="C3351" s="144"/>
      <c r="D3351" s="144"/>
      <c r="E3351" s="144"/>
      <c r="F3351" s="144"/>
      <c r="G3351" s="144"/>
      <c r="H3351" s="144"/>
      <c r="I3351" s="144"/>
      <c r="J3351" s="144"/>
      <c r="K3351" s="144"/>
      <c r="L3351" s="144"/>
      <c r="M3351" s="144"/>
      <c r="N3351" s="144"/>
      <c r="O3351" s="144"/>
      <c r="P3351" s="144"/>
      <c r="Q3351" s="144"/>
      <c r="R3351" s="144"/>
      <c r="S3351" s="144"/>
    </row>
    <row r="3352" spans="1:19" x14ac:dyDescent="0.3">
      <c r="A3352" s="144"/>
      <c r="B3352" s="144"/>
      <c r="C3352" s="144"/>
      <c r="D3352" s="144"/>
      <c r="E3352" s="144"/>
      <c r="F3352" s="144"/>
      <c r="G3352" s="144"/>
      <c r="H3352" s="144"/>
      <c r="I3352" s="144"/>
      <c r="J3352" s="144"/>
      <c r="K3352" s="144"/>
      <c r="L3352" s="144"/>
      <c r="M3352" s="144"/>
      <c r="N3352" s="144"/>
      <c r="O3352" s="144"/>
      <c r="P3352" s="144"/>
      <c r="Q3352" s="144"/>
      <c r="R3352" s="144"/>
      <c r="S3352" s="144"/>
    </row>
    <row r="3353" spans="1:19" x14ac:dyDescent="0.3">
      <c r="A3353" s="144"/>
      <c r="B3353" s="144"/>
      <c r="C3353" s="144"/>
      <c r="D3353" s="144"/>
      <c r="E3353" s="144"/>
      <c r="F3353" s="144"/>
      <c r="G3353" s="144"/>
      <c r="H3353" s="144"/>
      <c r="I3353" s="144"/>
      <c r="J3353" s="144"/>
      <c r="K3353" s="144"/>
      <c r="L3353" s="144"/>
      <c r="M3353" s="144"/>
      <c r="N3353" s="144"/>
      <c r="O3353" s="144"/>
      <c r="P3353" s="144"/>
      <c r="Q3353" s="144"/>
      <c r="R3353" s="144"/>
      <c r="S3353" s="144"/>
    </row>
    <row r="3354" spans="1:19" x14ac:dyDescent="0.3">
      <c r="A3354" s="144"/>
      <c r="B3354" s="144"/>
      <c r="C3354" s="144"/>
      <c r="D3354" s="144"/>
      <c r="E3354" s="144"/>
      <c r="F3354" s="144"/>
      <c r="G3354" s="144"/>
      <c r="H3354" s="144"/>
      <c r="I3354" s="144"/>
      <c r="J3354" s="144"/>
      <c r="K3354" s="144"/>
      <c r="L3354" s="144"/>
      <c r="M3354" s="144"/>
      <c r="N3354" s="144"/>
      <c r="O3354" s="144"/>
      <c r="P3354" s="144"/>
      <c r="Q3354" s="144"/>
      <c r="R3354" s="144"/>
      <c r="S3354" s="144"/>
    </row>
    <row r="3355" spans="1:19" x14ac:dyDescent="0.3">
      <c r="A3355" s="144"/>
      <c r="B3355" s="144"/>
      <c r="C3355" s="144"/>
      <c r="D3355" s="144"/>
      <c r="E3355" s="144"/>
      <c r="F3355" s="144"/>
      <c r="G3355" s="144"/>
      <c r="H3355" s="144"/>
      <c r="I3355" s="144"/>
      <c r="J3355" s="144"/>
      <c r="K3355" s="144"/>
      <c r="L3355" s="144"/>
      <c r="M3355" s="144"/>
      <c r="N3355" s="144"/>
      <c r="O3355" s="144"/>
      <c r="P3355" s="144"/>
      <c r="Q3355" s="144"/>
      <c r="R3355" s="144"/>
      <c r="S3355" s="144"/>
    </row>
    <row r="3356" spans="1:19" x14ac:dyDescent="0.3">
      <c r="A3356" s="144"/>
      <c r="B3356" s="144"/>
      <c r="C3356" s="144"/>
      <c r="D3356" s="144"/>
      <c r="E3356" s="144"/>
      <c r="F3356" s="144"/>
      <c r="G3356" s="144"/>
      <c r="H3356" s="144"/>
      <c r="I3356" s="144"/>
      <c r="J3356" s="144"/>
      <c r="K3356" s="144"/>
      <c r="L3356" s="144"/>
      <c r="M3356" s="144"/>
      <c r="N3356" s="144"/>
      <c r="O3356" s="144"/>
      <c r="P3356" s="144"/>
      <c r="Q3356" s="144"/>
      <c r="R3356" s="144"/>
      <c r="S3356" s="144"/>
    </row>
    <row r="3357" spans="1:19" x14ac:dyDescent="0.3">
      <c r="A3357" s="144"/>
      <c r="B3357" s="144"/>
      <c r="C3357" s="144"/>
      <c r="D3357" s="144"/>
      <c r="E3357" s="144"/>
      <c r="F3357" s="144"/>
      <c r="G3357" s="144"/>
      <c r="H3357" s="144"/>
      <c r="I3357" s="144"/>
      <c r="J3357" s="144"/>
      <c r="K3357" s="144"/>
      <c r="L3357" s="144"/>
      <c r="M3357" s="144"/>
      <c r="N3357" s="144"/>
      <c r="O3357" s="144"/>
      <c r="P3357" s="144"/>
      <c r="Q3357" s="144"/>
      <c r="R3357" s="144"/>
      <c r="S3357" s="144"/>
    </row>
    <row r="3358" spans="1:19" x14ac:dyDescent="0.3">
      <c r="A3358" s="144"/>
      <c r="B3358" s="144"/>
      <c r="C3358" s="144"/>
      <c r="D3358" s="144"/>
      <c r="E3358" s="144"/>
      <c r="F3358" s="144"/>
      <c r="G3358" s="144"/>
      <c r="H3358" s="144"/>
      <c r="I3358" s="144"/>
      <c r="J3358" s="144"/>
      <c r="K3358" s="144"/>
      <c r="L3358" s="144"/>
      <c r="M3358" s="144"/>
      <c r="N3358" s="144"/>
      <c r="O3358" s="144"/>
      <c r="P3358" s="144"/>
      <c r="Q3358" s="144"/>
      <c r="R3358" s="144"/>
      <c r="S3358" s="144"/>
    </row>
    <row r="3359" spans="1:19" x14ac:dyDescent="0.3">
      <c r="A3359" s="144"/>
      <c r="B3359" s="144"/>
      <c r="C3359" s="144"/>
      <c r="D3359" s="144"/>
      <c r="E3359" s="144"/>
      <c r="F3359" s="144"/>
      <c r="G3359" s="144"/>
      <c r="H3359" s="144"/>
      <c r="I3359" s="144"/>
      <c r="J3359" s="144"/>
      <c r="K3359" s="144"/>
      <c r="L3359" s="144"/>
      <c r="M3359" s="144"/>
      <c r="N3359" s="144"/>
      <c r="O3359" s="144"/>
      <c r="P3359" s="144"/>
      <c r="Q3359" s="144"/>
      <c r="R3359" s="144"/>
      <c r="S3359" s="144"/>
    </row>
    <row r="3360" spans="1:19" x14ac:dyDescent="0.3">
      <c r="A3360" s="144"/>
      <c r="B3360" s="144"/>
      <c r="C3360" s="144"/>
      <c r="D3360" s="144"/>
      <c r="E3360" s="144"/>
      <c r="F3360" s="144"/>
      <c r="G3360" s="144"/>
      <c r="H3360" s="144"/>
      <c r="I3360" s="144"/>
      <c r="J3360" s="144"/>
      <c r="K3360" s="144"/>
      <c r="L3360" s="144"/>
      <c r="M3360" s="144"/>
      <c r="N3360" s="144"/>
      <c r="O3360" s="144"/>
      <c r="P3360" s="144"/>
      <c r="Q3360" s="144"/>
      <c r="R3360" s="144"/>
      <c r="S3360" s="144"/>
    </row>
    <row r="3361" spans="1:19" x14ac:dyDescent="0.3">
      <c r="A3361" s="144"/>
      <c r="B3361" s="144"/>
      <c r="C3361" s="144"/>
      <c r="D3361" s="144"/>
      <c r="E3361" s="144"/>
      <c r="F3361" s="144"/>
      <c r="G3361" s="144"/>
      <c r="H3361" s="144"/>
      <c r="I3361" s="144"/>
      <c r="J3361" s="144"/>
      <c r="K3361" s="144"/>
      <c r="L3361" s="144"/>
      <c r="M3361" s="144"/>
      <c r="N3361" s="144"/>
      <c r="O3361" s="144"/>
      <c r="P3361" s="144"/>
      <c r="Q3361" s="144"/>
      <c r="R3361" s="144"/>
      <c r="S3361" s="144"/>
    </row>
    <row r="3362" spans="1:19" x14ac:dyDescent="0.3">
      <c r="A3362" s="144"/>
      <c r="B3362" s="144"/>
      <c r="C3362" s="144"/>
      <c r="D3362" s="144"/>
      <c r="E3362" s="144"/>
      <c r="F3362" s="144"/>
      <c r="G3362" s="144"/>
      <c r="H3362" s="144"/>
      <c r="I3362" s="144"/>
      <c r="J3362" s="144"/>
      <c r="K3362" s="144"/>
      <c r="L3362" s="144"/>
      <c r="M3362" s="144"/>
      <c r="N3362" s="144"/>
      <c r="O3362" s="144"/>
      <c r="P3362" s="144"/>
      <c r="Q3362" s="144"/>
      <c r="R3362" s="144"/>
      <c r="S3362" s="144"/>
    </row>
    <row r="3363" spans="1:19" x14ac:dyDescent="0.3">
      <c r="A3363" s="144"/>
      <c r="B3363" s="144"/>
      <c r="C3363" s="144"/>
      <c r="D3363" s="144"/>
      <c r="E3363" s="144"/>
      <c r="F3363" s="144"/>
      <c r="G3363" s="144"/>
      <c r="H3363" s="144"/>
      <c r="I3363" s="144"/>
      <c r="J3363" s="144"/>
      <c r="K3363" s="144"/>
      <c r="L3363" s="144"/>
      <c r="M3363" s="144"/>
      <c r="N3363" s="144"/>
      <c r="O3363" s="144"/>
      <c r="P3363" s="144"/>
      <c r="Q3363" s="144"/>
      <c r="R3363" s="144"/>
      <c r="S3363" s="144"/>
    </row>
    <row r="3364" spans="1:19" x14ac:dyDescent="0.3">
      <c r="A3364" s="144"/>
      <c r="B3364" s="144"/>
      <c r="C3364" s="144"/>
      <c r="D3364" s="144"/>
      <c r="E3364" s="144"/>
      <c r="F3364" s="144"/>
      <c r="G3364" s="144"/>
      <c r="H3364" s="144"/>
      <c r="I3364" s="144"/>
      <c r="J3364" s="144"/>
      <c r="K3364" s="144"/>
      <c r="L3364" s="144"/>
      <c r="M3364" s="144"/>
      <c r="N3364" s="144"/>
      <c r="O3364" s="144"/>
      <c r="P3364" s="144"/>
      <c r="Q3364" s="144"/>
      <c r="R3364" s="144"/>
      <c r="S3364" s="144"/>
    </row>
    <row r="3365" spans="1:19" x14ac:dyDescent="0.3">
      <c r="A3365" s="144"/>
      <c r="B3365" s="144"/>
      <c r="C3365" s="144"/>
      <c r="D3365" s="144"/>
      <c r="E3365" s="144"/>
      <c r="F3365" s="144"/>
      <c r="G3365" s="144"/>
      <c r="H3365" s="144"/>
      <c r="I3365" s="144"/>
      <c r="J3365" s="144"/>
      <c r="K3365" s="144"/>
      <c r="L3365" s="144"/>
      <c r="M3365" s="144"/>
      <c r="N3365" s="144"/>
      <c r="O3365" s="144"/>
      <c r="P3365" s="144"/>
      <c r="Q3365" s="144"/>
      <c r="R3365" s="144"/>
      <c r="S3365" s="144"/>
    </row>
    <row r="3366" spans="1:19" x14ac:dyDescent="0.3">
      <c r="A3366" s="144"/>
      <c r="B3366" s="144"/>
      <c r="C3366" s="144"/>
      <c r="D3366" s="144"/>
      <c r="E3366" s="144"/>
      <c r="F3366" s="144"/>
      <c r="G3366" s="144"/>
      <c r="H3366" s="144"/>
      <c r="I3366" s="144"/>
      <c r="J3366" s="144"/>
      <c r="K3366" s="144"/>
      <c r="L3366" s="144"/>
      <c r="M3366" s="144"/>
      <c r="N3366" s="144"/>
      <c r="O3366" s="144"/>
      <c r="P3366" s="144"/>
      <c r="Q3366" s="144"/>
      <c r="R3366" s="144"/>
      <c r="S3366" s="144"/>
    </row>
    <row r="3367" spans="1:19" x14ac:dyDescent="0.3">
      <c r="A3367" s="144"/>
      <c r="B3367" s="144"/>
      <c r="C3367" s="144"/>
      <c r="D3367" s="144"/>
      <c r="E3367" s="144"/>
      <c r="F3367" s="144"/>
      <c r="G3367" s="144"/>
      <c r="H3367" s="144"/>
      <c r="I3367" s="144"/>
      <c r="J3367" s="144"/>
      <c r="K3367" s="144"/>
      <c r="L3367" s="144"/>
      <c r="M3367" s="144"/>
      <c r="N3367" s="144"/>
      <c r="O3367" s="144"/>
      <c r="P3367" s="144"/>
      <c r="Q3367" s="144"/>
      <c r="R3367" s="144"/>
      <c r="S3367" s="144"/>
    </row>
    <row r="3368" spans="1:19" x14ac:dyDescent="0.3">
      <c r="A3368" s="144"/>
      <c r="B3368" s="144"/>
      <c r="C3368" s="144"/>
      <c r="D3368" s="144"/>
      <c r="E3368" s="144"/>
      <c r="F3368" s="144"/>
      <c r="G3368" s="144"/>
      <c r="H3368" s="144"/>
      <c r="I3368" s="144"/>
      <c r="J3368" s="144"/>
      <c r="K3368" s="144"/>
      <c r="L3368" s="144"/>
      <c r="M3368" s="144"/>
      <c r="N3368" s="144"/>
      <c r="O3368" s="144"/>
      <c r="P3368" s="144"/>
      <c r="Q3368" s="144"/>
      <c r="R3368" s="144"/>
      <c r="S3368" s="144"/>
    </row>
    <row r="3369" spans="1:19" x14ac:dyDescent="0.3">
      <c r="A3369" s="144"/>
      <c r="B3369" s="144"/>
      <c r="C3369" s="144"/>
      <c r="D3369" s="144"/>
      <c r="E3369" s="144"/>
      <c r="F3369" s="144"/>
      <c r="G3369" s="144"/>
      <c r="H3369" s="144"/>
      <c r="I3369" s="144"/>
      <c r="J3369" s="144"/>
      <c r="K3369" s="144"/>
      <c r="L3369" s="144"/>
      <c r="M3369" s="144"/>
      <c r="N3369" s="144"/>
      <c r="O3369" s="144"/>
      <c r="P3369" s="144"/>
      <c r="Q3369" s="144"/>
      <c r="R3369" s="144"/>
      <c r="S3369" s="144"/>
    </row>
    <row r="3370" spans="1:19" x14ac:dyDescent="0.3">
      <c r="A3370" s="144"/>
      <c r="B3370" s="144"/>
      <c r="C3370" s="144"/>
      <c r="D3370" s="144"/>
      <c r="E3370" s="144"/>
      <c r="F3370" s="144"/>
      <c r="G3370" s="144"/>
      <c r="H3370" s="144"/>
      <c r="I3370" s="144"/>
      <c r="J3370" s="144"/>
      <c r="K3370" s="144"/>
      <c r="L3370" s="144"/>
      <c r="M3370" s="144"/>
      <c r="N3370" s="144"/>
      <c r="O3370" s="144"/>
      <c r="P3370" s="144"/>
      <c r="Q3370" s="144"/>
      <c r="R3370" s="144"/>
      <c r="S3370" s="144"/>
    </row>
    <row r="3371" spans="1:19" x14ac:dyDescent="0.3">
      <c r="A3371" s="144"/>
      <c r="B3371" s="144"/>
      <c r="C3371" s="144"/>
      <c r="D3371" s="144"/>
      <c r="E3371" s="144"/>
      <c r="F3371" s="144"/>
      <c r="G3371" s="144"/>
      <c r="H3371" s="144"/>
      <c r="I3371" s="144"/>
      <c r="J3371" s="144"/>
      <c r="K3371" s="144"/>
      <c r="L3371" s="144"/>
      <c r="M3371" s="144"/>
      <c r="N3371" s="144"/>
      <c r="O3371" s="144"/>
      <c r="P3371" s="144"/>
      <c r="Q3371" s="144"/>
      <c r="R3371" s="144"/>
      <c r="S3371" s="144"/>
    </row>
    <row r="3372" spans="1:19" x14ac:dyDescent="0.3">
      <c r="A3372" s="144"/>
      <c r="B3372" s="144"/>
      <c r="C3372" s="144"/>
      <c r="D3372" s="144"/>
      <c r="E3372" s="144"/>
      <c r="F3372" s="144"/>
      <c r="G3372" s="144"/>
      <c r="H3372" s="144"/>
      <c r="I3372" s="144"/>
      <c r="J3372" s="144"/>
      <c r="K3372" s="144"/>
      <c r="L3372" s="144"/>
      <c r="M3372" s="144"/>
      <c r="N3372" s="144"/>
      <c r="O3372" s="144"/>
      <c r="P3372" s="144"/>
      <c r="Q3372" s="144"/>
      <c r="R3372" s="144"/>
      <c r="S3372" s="144"/>
    </row>
    <row r="3373" spans="1:19" x14ac:dyDescent="0.3">
      <c r="A3373" s="144"/>
      <c r="B3373" s="144"/>
      <c r="C3373" s="144"/>
      <c r="D3373" s="144"/>
      <c r="E3373" s="144"/>
      <c r="F3373" s="144"/>
      <c r="G3373" s="144"/>
      <c r="H3373" s="144"/>
      <c r="I3373" s="144"/>
      <c r="J3373" s="144"/>
      <c r="K3373" s="144"/>
      <c r="L3373" s="144"/>
      <c r="M3373" s="144"/>
      <c r="N3373" s="144"/>
      <c r="O3373" s="144"/>
      <c r="P3373" s="144"/>
      <c r="Q3373" s="144"/>
      <c r="R3373" s="144"/>
      <c r="S3373" s="144"/>
    </row>
    <row r="3374" spans="1:19" x14ac:dyDescent="0.3">
      <c r="A3374" s="144"/>
      <c r="B3374" s="144"/>
      <c r="C3374" s="144"/>
      <c r="D3374" s="144"/>
      <c r="E3374" s="144"/>
      <c r="F3374" s="144"/>
      <c r="G3374" s="144"/>
      <c r="H3374" s="144"/>
      <c r="I3374" s="144"/>
      <c r="J3374" s="144"/>
      <c r="K3374" s="144"/>
      <c r="L3374" s="144"/>
      <c r="M3374" s="144"/>
      <c r="N3374" s="144"/>
      <c r="O3374" s="144"/>
      <c r="P3374" s="144"/>
      <c r="Q3374" s="144"/>
      <c r="R3374" s="144"/>
      <c r="S3374" s="144"/>
    </row>
    <row r="3375" spans="1:19" x14ac:dyDescent="0.3">
      <c r="A3375" s="144"/>
      <c r="B3375" s="144"/>
      <c r="C3375" s="144"/>
      <c r="D3375" s="144"/>
      <c r="E3375" s="144"/>
      <c r="F3375" s="144"/>
      <c r="G3375" s="144"/>
      <c r="H3375" s="144"/>
      <c r="I3375" s="144"/>
      <c r="J3375" s="144"/>
      <c r="K3375" s="144"/>
      <c r="L3375" s="144"/>
      <c r="M3375" s="144"/>
      <c r="N3375" s="144"/>
      <c r="O3375" s="144"/>
      <c r="P3375" s="144"/>
      <c r="Q3375" s="144"/>
      <c r="R3375" s="144"/>
      <c r="S3375" s="144"/>
    </row>
    <row r="3376" spans="1:19" x14ac:dyDescent="0.3">
      <c r="A3376" s="144"/>
      <c r="B3376" s="144"/>
      <c r="C3376" s="144"/>
      <c r="D3376" s="144"/>
      <c r="E3376" s="144"/>
      <c r="F3376" s="144"/>
      <c r="G3376" s="144"/>
      <c r="H3376" s="144"/>
      <c r="I3376" s="144"/>
      <c r="J3376" s="144"/>
      <c r="K3376" s="144"/>
      <c r="L3376" s="144"/>
      <c r="M3376" s="144"/>
      <c r="N3376" s="144"/>
      <c r="O3376" s="144"/>
      <c r="P3376" s="144"/>
      <c r="Q3376" s="144"/>
      <c r="R3376" s="144"/>
      <c r="S3376" s="144"/>
    </row>
    <row r="3377" spans="1:19" x14ac:dyDescent="0.3">
      <c r="A3377" s="144"/>
      <c r="B3377" s="144"/>
      <c r="C3377" s="144"/>
      <c r="D3377" s="144"/>
      <c r="E3377" s="144"/>
      <c r="F3377" s="144"/>
      <c r="G3377" s="144"/>
      <c r="H3377" s="144"/>
      <c r="I3377" s="144"/>
      <c r="J3377" s="144"/>
      <c r="K3377" s="144"/>
      <c r="L3377" s="144"/>
      <c r="M3377" s="144"/>
      <c r="N3377" s="144"/>
      <c r="O3377" s="144"/>
      <c r="P3377" s="144"/>
      <c r="Q3377" s="144"/>
      <c r="R3377" s="144"/>
      <c r="S3377" s="144"/>
    </row>
    <row r="3378" spans="1:19" x14ac:dyDescent="0.3">
      <c r="A3378" s="144"/>
      <c r="B3378" s="144"/>
      <c r="C3378" s="144"/>
      <c r="D3378" s="144"/>
      <c r="E3378" s="144"/>
      <c r="F3378" s="144"/>
      <c r="G3378" s="144"/>
      <c r="H3378" s="144"/>
      <c r="I3378" s="144"/>
      <c r="J3378" s="144"/>
      <c r="K3378" s="144"/>
      <c r="L3378" s="144"/>
      <c r="M3378" s="144"/>
      <c r="N3378" s="144"/>
      <c r="O3378" s="144"/>
      <c r="P3378" s="144"/>
      <c r="Q3378" s="144"/>
      <c r="R3378" s="144"/>
      <c r="S3378" s="144"/>
    </row>
    <row r="3379" spans="1:19" x14ac:dyDescent="0.3">
      <c r="A3379" s="144"/>
      <c r="B3379" s="144"/>
      <c r="C3379" s="144"/>
      <c r="D3379" s="144"/>
      <c r="E3379" s="144"/>
      <c r="F3379" s="144"/>
      <c r="G3379" s="144"/>
      <c r="H3379" s="144"/>
      <c r="I3379" s="144"/>
      <c r="J3379" s="144"/>
      <c r="K3379" s="144"/>
      <c r="L3379" s="144"/>
      <c r="M3379" s="144"/>
      <c r="N3379" s="144"/>
      <c r="O3379" s="144"/>
      <c r="P3379" s="144"/>
      <c r="Q3379" s="144"/>
      <c r="R3379" s="144"/>
      <c r="S3379" s="144"/>
    </row>
    <row r="3380" spans="1:19" x14ac:dyDescent="0.3">
      <c r="A3380" s="144"/>
      <c r="B3380" s="144"/>
      <c r="C3380" s="144"/>
      <c r="D3380" s="144"/>
      <c r="E3380" s="144"/>
      <c r="F3380" s="144"/>
      <c r="G3380" s="144"/>
      <c r="H3380" s="144"/>
      <c r="I3380" s="144"/>
      <c r="J3380" s="144"/>
      <c r="K3380" s="144"/>
      <c r="L3380" s="144"/>
      <c r="M3380" s="144"/>
      <c r="N3380" s="144"/>
      <c r="O3380" s="144"/>
      <c r="P3380" s="144"/>
      <c r="Q3380" s="144"/>
      <c r="R3380" s="144"/>
      <c r="S3380" s="144"/>
    </row>
    <row r="3381" spans="1:19" x14ac:dyDescent="0.3">
      <c r="A3381" s="144"/>
      <c r="B3381" s="144"/>
      <c r="C3381" s="144"/>
      <c r="D3381" s="144"/>
      <c r="E3381" s="144"/>
      <c r="F3381" s="144"/>
      <c r="G3381" s="144"/>
      <c r="H3381" s="144"/>
      <c r="I3381" s="144"/>
      <c r="J3381" s="144"/>
      <c r="K3381" s="144"/>
      <c r="L3381" s="144"/>
      <c r="M3381" s="144"/>
      <c r="N3381" s="144"/>
      <c r="O3381" s="144"/>
      <c r="P3381" s="144"/>
      <c r="Q3381" s="144"/>
      <c r="R3381" s="144"/>
      <c r="S3381" s="144"/>
    </row>
    <row r="3382" spans="1:19" x14ac:dyDescent="0.3">
      <c r="A3382" s="144"/>
      <c r="B3382" s="144"/>
      <c r="C3382" s="144"/>
      <c r="D3382" s="144"/>
      <c r="E3382" s="144"/>
      <c r="F3382" s="144"/>
      <c r="G3382" s="144"/>
      <c r="H3382" s="144"/>
      <c r="I3382" s="144"/>
      <c r="J3382" s="144"/>
      <c r="K3382" s="144"/>
      <c r="L3382" s="144"/>
      <c r="M3382" s="144"/>
      <c r="N3382" s="144"/>
      <c r="O3382" s="144"/>
      <c r="P3382" s="144"/>
      <c r="Q3382" s="144"/>
      <c r="R3382" s="144"/>
      <c r="S3382" s="144"/>
    </row>
    <row r="3383" spans="1:19" x14ac:dyDescent="0.3">
      <c r="A3383" s="144"/>
      <c r="B3383" s="144"/>
      <c r="C3383" s="144"/>
      <c r="D3383" s="144"/>
      <c r="E3383" s="144"/>
      <c r="F3383" s="144"/>
      <c r="G3383" s="144"/>
      <c r="H3383" s="144"/>
      <c r="I3383" s="144"/>
      <c r="J3383" s="144"/>
      <c r="K3383" s="144"/>
      <c r="L3383" s="144"/>
      <c r="M3383" s="144"/>
      <c r="N3383" s="144"/>
      <c r="O3383" s="144"/>
      <c r="P3383" s="144"/>
      <c r="Q3383" s="144"/>
      <c r="R3383" s="144"/>
      <c r="S3383" s="144"/>
    </row>
    <row r="3384" spans="1:19" x14ac:dyDescent="0.3">
      <c r="A3384" s="144"/>
      <c r="B3384" s="144"/>
      <c r="C3384" s="144"/>
      <c r="D3384" s="144"/>
      <c r="E3384" s="144"/>
      <c r="F3384" s="144"/>
      <c r="G3384" s="144"/>
      <c r="H3384" s="144"/>
      <c r="I3384" s="144"/>
      <c r="J3384" s="144"/>
      <c r="K3384" s="144"/>
      <c r="L3384" s="144"/>
      <c r="M3384" s="144"/>
      <c r="N3384" s="144"/>
      <c r="O3384" s="144"/>
      <c r="P3384" s="144"/>
      <c r="Q3384" s="144"/>
      <c r="R3384" s="144"/>
      <c r="S3384" s="144"/>
    </row>
    <row r="3385" spans="1:19" x14ac:dyDescent="0.3">
      <c r="A3385" s="144"/>
      <c r="B3385" s="144"/>
      <c r="C3385" s="144"/>
      <c r="D3385" s="144"/>
      <c r="E3385" s="144"/>
      <c r="F3385" s="144"/>
      <c r="G3385" s="144"/>
      <c r="H3385" s="144"/>
      <c r="I3385" s="144"/>
      <c r="J3385" s="144"/>
      <c r="K3385" s="144"/>
      <c r="L3385" s="144"/>
      <c r="M3385" s="144"/>
      <c r="N3385" s="144"/>
      <c r="O3385" s="144"/>
      <c r="P3385" s="144"/>
      <c r="Q3385" s="144"/>
      <c r="R3385" s="144"/>
      <c r="S3385" s="144"/>
    </row>
    <row r="3386" spans="1:19" x14ac:dyDescent="0.3">
      <c r="A3386" s="144"/>
      <c r="B3386" s="144"/>
      <c r="C3386" s="144"/>
      <c r="D3386" s="144"/>
      <c r="E3386" s="144"/>
      <c r="F3386" s="144"/>
      <c r="G3386" s="144"/>
      <c r="H3386" s="144"/>
      <c r="I3386" s="144"/>
      <c r="J3386" s="144"/>
      <c r="K3386" s="144"/>
      <c r="L3386" s="144"/>
      <c r="M3386" s="144"/>
      <c r="N3386" s="144"/>
      <c r="O3386" s="144"/>
      <c r="P3386" s="144"/>
      <c r="Q3386" s="144"/>
      <c r="R3386" s="144"/>
      <c r="S3386" s="144"/>
    </row>
    <row r="3387" spans="1:19" x14ac:dyDescent="0.3">
      <c r="A3387" s="144"/>
      <c r="B3387" s="144"/>
      <c r="C3387" s="144"/>
      <c r="D3387" s="144"/>
      <c r="E3387" s="144"/>
      <c r="F3387" s="144"/>
      <c r="G3387" s="144"/>
      <c r="H3387" s="144"/>
      <c r="I3387" s="144"/>
      <c r="J3387" s="144"/>
      <c r="K3387" s="144"/>
      <c r="L3387" s="144"/>
      <c r="M3387" s="144"/>
      <c r="N3387" s="144"/>
      <c r="O3387" s="144"/>
      <c r="P3387" s="144"/>
      <c r="Q3387" s="144"/>
      <c r="R3387" s="144"/>
      <c r="S3387" s="144"/>
    </row>
    <row r="3388" spans="1:19" x14ac:dyDescent="0.3">
      <c r="A3388" s="144"/>
      <c r="B3388" s="144"/>
      <c r="C3388" s="144"/>
      <c r="D3388" s="144"/>
      <c r="E3388" s="144"/>
      <c r="F3388" s="144"/>
      <c r="G3388" s="144"/>
      <c r="H3388" s="144"/>
      <c r="I3388" s="144"/>
      <c r="J3388" s="144"/>
      <c r="K3388" s="144"/>
      <c r="L3388" s="144"/>
      <c r="M3388" s="144"/>
      <c r="N3388" s="144"/>
      <c r="O3388" s="144"/>
      <c r="P3388" s="144"/>
      <c r="Q3388" s="144"/>
      <c r="R3388" s="144"/>
      <c r="S3388" s="144"/>
    </row>
    <row r="3389" spans="1:19" x14ac:dyDescent="0.3">
      <c r="A3389" s="144"/>
      <c r="B3389" s="144"/>
      <c r="C3389" s="144"/>
      <c r="D3389" s="144"/>
      <c r="E3389" s="144"/>
      <c r="F3389" s="144"/>
      <c r="G3389" s="144"/>
      <c r="H3389" s="144"/>
      <c r="I3389" s="144"/>
      <c r="J3389" s="144"/>
      <c r="K3389" s="144"/>
      <c r="L3389" s="144"/>
      <c r="M3389" s="144"/>
      <c r="N3389" s="144"/>
      <c r="O3389" s="144"/>
      <c r="P3389" s="144"/>
      <c r="Q3389" s="144"/>
      <c r="R3389" s="144"/>
      <c r="S3389" s="144"/>
    </row>
    <row r="3390" spans="1:19" x14ac:dyDescent="0.3">
      <c r="A3390" s="144"/>
      <c r="B3390" s="144"/>
      <c r="C3390" s="144"/>
      <c r="D3390" s="144"/>
      <c r="E3390" s="144"/>
      <c r="F3390" s="144"/>
      <c r="G3390" s="144"/>
      <c r="H3390" s="144"/>
      <c r="I3390" s="144"/>
      <c r="J3390" s="144"/>
      <c r="K3390" s="144"/>
      <c r="L3390" s="144"/>
      <c r="M3390" s="144"/>
      <c r="N3390" s="144"/>
      <c r="O3390" s="144"/>
      <c r="P3390" s="144"/>
      <c r="Q3390" s="144"/>
      <c r="R3390" s="144"/>
      <c r="S3390" s="144"/>
    </row>
    <row r="3391" spans="1:19" x14ac:dyDescent="0.3">
      <c r="A3391" s="144"/>
      <c r="B3391" s="144"/>
      <c r="C3391" s="144"/>
      <c r="D3391" s="144"/>
      <c r="E3391" s="144"/>
      <c r="F3391" s="144"/>
      <c r="G3391" s="144"/>
      <c r="H3391" s="144"/>
      <c r="I3391" s="144"/>
      <c r="J3391" s="144"/>
      <c r="K3391" s="144"/>
      <c r="L3391" s="144"/>
      <c r="M3391" s="144"/>
      <c r="N3391" s="144"/>
      <c r="O3391" s="144"/>
      <c r="P3391" s="144"/>
      <c r="Q3391" s="144"/>
      <c r="R3391" s="144"/>
      <c r="S3391" s="144"/>
    </row>
    <row r="3392" spans="1:19" x14ac:dyDescent="0.3">
      <c r="A3392" s="144"/>
      <c r="B3392" s="144"/>
      <c r="C3392" s="144"/>
      <c r="D3392" s="144"/>
      <c r="E3392" s="144"/>
      <c r="F3392" s="144"/>
      <c r="G3392" s="144"/>
      <c r="H3392" s="144"/>
      <c r="I3392" s="144"/>
      <c r="J3392" s="144"/>
      <c r="K3392" s="144"/>
      <c r="L3392" s="144"/>
      <c r="M3392" s="144"/>
      <c r="N3392" s="144"/>
      <c r="O3392" s="144"/>
      <c r="P3392" s="144"/>
      <c r="Q3392" s="144"/>
      <c r="R3392" s="144"/>
      <c r="S3392" s="144"/>
    </row>
    <row r="3393" spans="1:19" x14ac:dyDescent="0.3">
      <c r="A3393" s="144"/>
      <c r="B3393" s="144"/>
      <c r="C3393" s="144"/>
      <c r="D3393" s="144"/>
      <c r="E3393" s="144"/>
      <c r="F3393" s="144"/>
      <c r="G3393" s="144"/>
      <c r="H3393" s="144"/>
      <c r="I3393" s="144"/>
      <c r="J3393" s="144"/>
      <c r="K3393" s="144"/>
      <c r="L3393" s="144"/>
      <c r="M3393" s="144"/>
      <c r="N3393" s="144"/>
      <c r="O3393" s="144"/>
      <c r="P3393" s="144"/>
      <c r="Q3393" s="144"/>
      <c r="R3393" s="144"/>
      <c r="S3393" s="144"/>
    </row>
    <row r="3394" spans="1:19" x14ac:dyDescent="0.3">
      <c r="A3394" s="144"/>
      <c r="B3394" s="144"/>
      <c r="C3394" s="144"/>
      <c r="D3394" s="144"/>
      <c r="E3394" s="144"/>
      <c r="F3394" s="144"/>
      <c r="G3394" s="144"/>
      <c r="H3394" s="144"/>
      <c r="I3394" s="144"/>
      <c r="J3394" s="144"/>
      <c r="K3394" s="144"/>
      <c r="L3394" s="144"/>
      <c r="M3394" s="144"/>
      <c r="N3394" s="144"/>
      <c r="O3394" s="144"/>
      <c r="P3394" s="144"/>
      <c r="Q3394" s="144"/>
      <c r="R3394" s="144"/>
      <c r="S3394" s="144"/>
    </row>
    <row r="3395" spans="1:19" x14ac:dyDescent="0.3">
      <c r="A3395" s="144"/>
      <c r="B3395" s="144"/>
      <c r="C3395" s="144"/>
      <c r="D3395" s="144"/>
      <c r="E3395" s="144"/>
      <c r="F3395" s="144"/>
      <c r="G3395" s="144"/>
      <c r="H3395" s="144"/>
      <c r="I3395" s="144"/>
      <c r="J3395" s="144"/>
      <c r="K3395" s="144"/>
      <c r="L3395" s="144"/>
      <c r="M3395" s="144"/>
      <c r="N3395" s="144"/>
      <c r="O3395" s="144"/>
      <c r="P3395" s="144"/>
      <c r="Q3395" s="144"/>
      <c r="R3395" s="144"/>
      <c r="S3395" s="144"/>
    </row>
    <row r="3396" spans="1:19" x14ac:dyDescent="0.3">
      <c r="A3396" s="144"/>
      <c r="B3396" s="144"/>
      <c r="C3396" s="144"/>
      <c r="D3396" s="144"/>
      <c r="E3396" s="144"/>
      <c r="F3396" s="144"/>
      <c r="G3396" s="144"/>
      <c r="H3396" s="144"/>
      <c r="I3396" s="144"/>
      <c r="J3396" s="144"/>
      <c r="K3396" s="144"/>
      <c r="L3396" s="144"/>
      <c r="M3396" s="144"/>
      <c r="N3396" s="144"/>
      <c r="O3396" s="144"/>
      <c r="P3396" s="144"/>
      <c r="Q3396" s="144"/>
      <c r="R3396" s="144"/>
      <c r="S3396" s="144"/>
    </row>
    <row r="3397" spans="1:19" x14ac:dyDescent="0.3">
      <c r="A3397" s="144"/>
      <c r="B3397" s="144"/>
      <c r="C3397" s="144"/>
      <c r="D3397" s="144"/>
      <c r="E3397" s="144"/>
      <c r="F3397" s="144"/>
      <c r="G3397" s="144"/>
      <c r="H3397" s="144"/>
      <c r="I3397" s="144"/>
      <c r="J3397" s="144"/>
      <c r="K3397" s="144"/>
      <c r="L3397" s="144"/>
      <c r="M3397" s="144"/>
      <c r="N3397" s="144"/>
      <c r="O3397" s="144"/>
      <c r="P3397" s="144"/>
      <c r="Q3397" s="144"/>
      <c r="R3397" s="144"/>
      <c r="S3397" s="144"/>
    </row>
    <row r="3398" spans="1:19" x14ac:dyDescent="0.3">
      <c r="A3398" s="144"/>
      <c r="B3398" s="144"/>
      <c r="C3398" s="144"/>
      <c r="D3398" s="144"/>
      <c r="E3398" s="144"/>
      <c r="F3398" s="144"/>
      <c r="G3398" s="144"/>
      <c r="H3398" s="144"/>
      <c r="I3398" s="144"/>
      <c r="J3398" s="144"/>
      <c r="K3398" s="144"/>
      <c r="L3398" s="144"/>
      <c r="M3398" s="144"/>
      <c r="N3398" s="144"/>
      <c r="O3398" s="144"/>
      <c r="P3398" s="144"/>
      <c r="Q3398" s="144"/>
      <c r="R3398" s="144"/>
      <c r="S3398" s="144"/>
    </row>
    <row r="3399" spans="1:19" x14ac:dyDescent="0.3">
      <c r="A3399" s="144"/>
      <c r="B3399" s="144"/>
      <c r="C3399" s="144"/>
      <c r="D3399" s="144"/>
      <c r="E3399" s="144"/>
      <c r="F3399" s="144"/>
      <c r="G3399" s="144"/>
      <c r="H3399" s="144"/>
      <c r="I3399" s="144"/>
      <c r="J3399" s="144"/>
      <c r="K3399" s="144"/>
      <c r="L3399" s="144"/>
      <c r="M3399" s="144"/>
      <c r="N3399" s="144"/>
      <c r="O3399" s="144"/>
      <c r="P3399" s="144"/>
      <c r="Q3399" s="144"/>
      <c r="R3399" s="144"/>
      <c r="S3399" s="144"/>
    </row>
    <row r="3400" spans="1:19" x14ac:dyDescent="0.3">
      <c r="A3400" s="144"/>
      <c r="B3400" s="144"/>
      <c r="C3400" s="144"/>
      <c r="D3400" s="144"/>
      <c r="E3400" s="144"/>
      <c r="F3400" s="144"/>
      <c r="G3400" s="144"/>
      <c r="H3400" s="144"/>
      <c r="I3400" s="144"/>
      <c r="J3400" s="144"/>
      <c r="K3400" s="144"/>
      <c r="L3400" s="144"/>
      <c r="M3400" s="144"/>
      <c r="N3400" s="144"/>
      <c r="O3400" s="144"/>
      <c r="P3400" s="144"/>
      <c r="Q3400" s="144"/>
      <c r="R3400" s="144"/>
      <c r="S3400" s="144"/>
    </row>
    <row r="3401" spans="1:19" x14ac:dyDescent="0.3">
      <c r="A3401" s="144"/>
      <c r="B3401" s="144"/>
      <c r="C3401" s="144"/>
      <c r="D3401" s="144"/>
      <c r="E3401" s="144"/>
      <c r="F3401" s="144"/>
      <c r="G3401" s="144"/>
      <c r="H3401" s="144"/>
      <c r="I3401" s="144"/>
      <c r="J3401" s="144"/>
      <c r="K3401" s="144"/>
      <c r="L3401" s="144"/>
      <c r="M3401" s="144"/>
      <c r="N3401" s="144"/>
      <c r="O3401" s="144"/>
      <c r="P3401" s="144"/>
      <c r="Q3401" s="144"/>
      <c r="R3401" s="144"/>
      <c r="S3401" s="144"/>
    </row>
    <row r="3402" spans="1:19" x14ac:dyDescent="0.3">
      <c r="A3402" s="144"/>
      <c r="B3402" s="144"/>
      <c r="C3402" s="144"/>
      <c r="D3402" s="144"/>
      <c r="E3402" s="144"/>
      <c r="F3402" s="144"/>
      <c r="G3402" s="144"/>
      <c r="H3402" s="144"/>
      <c r="I3402" s="144"/>
      <c r="J3402" s="144"/>
      <c r="K3402" s="144"/>
      <c r="L3402" s="144"/>
      <c r="M3402" s="144"/>
      <c r="N3402" s="144"/>
      <c r="O3402" s="144"/>
      <c r="P3402" s="144"/>
      <c r="Q3402" s="144"/>
      <c r="R3402" s="144"/>
      <c r="S3402" s="144"/>
    </row>
    <row r="3403" spans="1:19" x14ac:dyDescent="0.3">
      <c r="A3403" s="144"/>
      <c r="B3403" s="144"/>
      <c r="C3403" s="144"/>
      <c r="D3403" s="144"/>
      <c r="E3403" s="144"/>
      <c r="F3403" s="144"/>
      <c r="G3403" s="144"/>
      <c r="H3403" s="144"/>
      <c r="I3403" s="144"/>
      <c r="J3403" s="144"/>
      <c r="K3403" s="144"/>
      <c r="L3403" s="144"/>
      <c r="M3403" s="144"/>
      <c r="N3403" s="144"/>
      <c r="O3403" s="144"/>
      <c r="P3403" s="144"/>
      <c r="Q3403" s="144"/>
      <c r="R3403" s="144"/>
      <c r="S3403" s="144"/>
    </row>
    <row r="3404" spans="1:19" x14ac:dyDescent="0.3">
      <c r="A3404" s="144"/>
      <c r="B3404" s="144"/>
      <c r="C3404" s="144"/>
      <c r="D3404" s="144"/>
      <c r="E3404" s="144"/>
      <c r="F3404" s="144"/>
      <c r="G3404" s="144"/>
      <c r="H3404" s="144"/>
      <c r="I3404" s="144"/>
      <c r="J3404" s="144"/>
      <c r="K3404" s="144"/>
      <c r="L3404" s="144"/>
      <c r="M3404" s="144"/>
      <c r="N3404" s="144"/>
      <c r="O3404" s="144"/>
      <c r="P3404" s="144"/>
      <c r="Q3404" s="144"/>
      <c r="R3404" s="144"/>
      <c r="S3404" s="144"/>
    </row>
    <row r="3405" spans="1:19" x14ac:dyDescent="0.3">
      <c r="A3405" s="144"/>
      <c r="B3405" s="144"/>
      <c r="C3405" s="144"/>
      <c r="D3405" s="144"/>
      <c r="E3405" s="144"/>
      <c r="F3405" s="144"/>
      <c r="G3405" s="144"/>
      <c r="H3405" s="144"/>
      <c r="I3405" s="144"/>
      <c r="J3405" s="144"/>
      <c r="K3405" s="144"/>
      <c r="L3405" s="144"/>
      <c r="M3405" s="144"/>
      <c r="N3405" s="144"/>
      <c r="O3405" s="144"/>
      <c r="P3405" s="144"/>
      <c r="Q3405" s="144"/>
      <c r="R3405" s="144"/>
      <c r="S3405" s="144"/>
    </row>
    <row r="3406" spans="1:19" x14ac:dyDescent="0.3">
      <c r="A3406" s="144"/>
      <c r="B3406" s="144"/>
      <c r="C3406" s="144"/>
      <c r="D3406" s="144"/>
      <c r="E3406" s="144"/>
      <c r="F3406" s="144"/>
      <c r="G3406" s="144"/>
      <c r="H3406" s="144"/>
      <c r="I3406" s="144"/>
      <c r="J3406" s="144"/>
      <c r="K3406" s="144"/>
      <c r="L3406" s="144"/>
      <c r="M3406" s="144"/>
      <c r="N3406" s="144"/>
      <c r="O3406" s="144"/>
      <c r="P3406" s="144"/>
      <c r="Q3406" s="144"/>
      <c r="R3406" s="144"/>
      <c r="S3406" s="144"/>
    </row>
    <row r="3407" spans="1:19" x14ac:dyDescent="0.3">
      <c r="A3407" s="144"/>
      <c r="B3407" s="144"/>
      <c r="C3407" s="144"/>
      <c r="D3407" s="144"/>
      <c r="E3407" s="144"/>
      <c r="F3407" s="144"/>
      <c r="G3407" s="144"/>
      <c r="H3407" s="144"/>
      <c r="I3407" s="144"/>
      <c r="J3407" s="144"/>
      <c r="K3407" s="144"/>
      <c r="L3407" s="144"/>
      <c r="M3407" s="144"/>
      <c r="N3407" s="144"/>
      <c r="O3407" s="144"/>
      <c r="P3407" s="144"/>
      <c r="Q3407" s="144"/>
      <c r="R3407" s="144"/>
      <c r="S3407" s="144"/>
    </row>
    <row r="3408" spans="1:19" x14ac:dyDescent="0.3">
      <c r="A3408" s="144"/>
      <c r="B3408" s="144"/>
      <c r="C3408" s="144"/>
      <c r="D3408" s="144"/>
      <c r="E3408" s="144"/>
      <c r="F3408" s="144"/>
      <c r="G3408" s="144"/>
      <c r="H3408" s="144"/>
      <c r="I3408" s="144"/>
      <c r="J3408" s="144"/>
      <c r="K3408" s="144"/>
      <c r="L3408" s="144"/>
      <c r="M3408" s="144"/>
      <c r="N3408" s="144"/>
      <c r="O3408" s="144"/>
      <c r="P3408" s="144"/>
      <c r="Q3408" s="144"/>
      <c r="R3408" s="144"/>
      <c r="S3408" s="144"/>
    </row>
    <row r="3409" spans="1:19" x14ac:dyDescent="0.3">
      <c r="A3409" s="144"/>
      <c r="B3409" s="144"/>
      <c r="C3409" s="144"/>
      <c r="D3409" s="144"/>
      <c r="E3409" s="144"/>
      <c r="F3409" s="144"/>
      <c r="G3409" s="144"/>
      <c r="H3409" s="144"/>
      <c r="I3409" s="144"/>
      <c r="J3409" s="144"/>
      <c r="K3409" s="144"/>
      <c r="L3409" s="144"/>
      <c r="M3409" s="144"/>
      <c r="N3409" s="144"/>
      <c r="O3409" s="144"/>
      <c r="P3409" s="144"/>
      <c r="Q3409" s="144"/>
      <c r="R3409" s="144"/>
      <c r="S3409" s="144"/>
    </row>
    <row r="3410" spans="1:19" x14ac:dyDescent="0.3">
      <c r="A3410" s="144"/>
      <c r="B3410" s="144"/>
      <c r="C3410" s="144"/>
      <c r="D3410" s="144"/>
      <c r="E3410" s="144"/>
      <c r="F3410" s="144"/>
      <c r="G3410" s="144"/>
      <c r="H3410" s="144"/>
      <c r="I3410" s="144"/>
      <c r="J3410" s="144"/>
      <c r="K3410" s="144"/>
      <c r="L3410" s="144"/>
      <c r="M3410" s="144"/>
      <c r="N3410" s="144"/>
      <c r="O3410" s="144"/>
      <c r="P3410" s="144"/>
      <c r="Q3410" s="144"/>
      <c r="R3410" s="144"/>
      <c r="S3410" s="144"/>
    </row>
    <row r="3411" spans="1:19" x14ac:dyDescent="0.3">
      <c r="A3411" s="144"/>
      <c r="B3411" s="144"/>
      <c r="C3411" s="144"/>
      <c r="D3411" s="144"/>
      <c r="E3411" s="144"/>
      <c r="F3411" s="144"/>
      <c r="G3411" s="144"/>
      <c r="H3411" s="144"/>
      <c r="I3411" s="144"/>
      <c r="J3411" s="144"/>
      <c r="K3411" s="144"/>
      <c r="L3411" s="144"/>
      <c r="M3411" s="144"/>
      <c r="N3411" s="144"/>
      <c r="O3411" s="144"/>
      <c r="P3411" s="144"/>
      <c r="Q3411" s="144"/>
      <c r="R3411" s="144"/>
      <c r="S3411" s="144"/>
    </row>
    <row r="3412" spans="1:19" x14ac:dyDescent="0.3">
      <c r="A3412" s="144"/>
      <c r="B3412" s="144"/>
      <c r="C3412" s="144"/>
      <c r="D3412" s="144"/>
      <c r="E3412" s="144"/>
      <c r="F3412" s="144"/>
      <c r="G3412" s="144"/>
      <c r="H3412" s="144"/>
      <c r="I3412" s="144"/>
      <c r="J3412" s="144"/>
      <c r="K3412" s="144"/>
      <c r="L3412" s="144"/>
      <c r="M3412" s="144"/>
      <c r="N3412" s="144"/>
      <c r="O3412" s="144"/>
      <c r="P3412" s="144"/>
      <c r="Q3412" s="144"/>
      <c r="R3412" s="144"/>
      <c r="S3412" s="144"/>
    </row>
    <row r="3413" spans="1:19" x14ac:dyDescent="0.3">
      <c r="A3413" s="144"/>
      <c r="B3413" s="144"/>
      <c r="C3413" s="144"/>
      <c r="D3413" s="144"/>
      <c r="E3413" s="144"/>
      <c r="F3413" s="144"/>
      <c r="G3413" s="144"/>
      <c r="H3413" s="144"/>
      <c r="I3413" s="144"/>
      <c r="J3413" s="144"/>
      <c r="K3413" s="144"/>
      <c r="L3413" s="144"/>
      <c r="M3413" s="144"/>
      <c r="N3413" s="144"/>
      <c r="O3413" s="144"/>
      <c r="P3413" s="144"/>
      <c r="Q3413" s="144"/>
      <c r="R3413" s="144"/>
      <c r="S3413" s="144"/>
    </row>
    <row r="3414" spans="1:19" x14ac:dyDescent="0.3">
      <c r="A3414" s="144"/>
      <c r="B3414" s="144"/>
      <c r="C3414" s="144"/>
      <c r="D3414" s="144"/>
      <c r="E3414" s="144"/>
      <c r="F3414" s="144"/>
      <c r="G3414" s="144"/>
      <c r="H3414" s="144"/>
      <c r="I3414" s="144"/>
      <c r="J3414" s="144"/>
      <c r="K3414" s="144"/>
      <c r="L3414" s="144"/>
      <c r="M3414" s="144"/>
      <c r="N3414" s="144"/>
      <c r="O3414" s="144"/>
      <c r="P3414" s="144"/>
      <c r="Q3414" s="144"/>
      <c r="R3414" s="144"/>
      <c r="S3414" s="144"/>
    </row>
    <row r="3415" spans="1:19" x14ac:dyDescent="0.3">
      <c r="A3415" s="144"/>
      <c r="B3415" s="144"/>
      <c r="C3415" s="144"/>
      <c r="D3415" s="144"/>
      <c r="E3415" s="144"/>
      <c r="F3415" s="144"/>
      <c r="G3415" s="144"/>
      <c r="H3415" s="144"/>
      <c r="I3415" s="144"/>
      <c r="J3415" s="144"/>
      <c r="K3415" s="144"/>
      <c r="L3415" s="144"/>
      <c r="M3415" s="144"/>
      <c r="N3415" s="144"/>
      <c r="O3415" s="144"/>
      <c r="P3415" s="144"/>
      <c r="Q3415" s="144"/>
      <c r="R3415" s="144"/>
      <c r="S3415" s="144"/>
    </row>
    <row r="3416" spans="1:19" x14ac:dyDescent="0.3">
      <c r="A3416" s="144"/>
      <c r="B3416" s="144"/>
      <c r="C3416" s="144"/>
      <c r="D3416" s="144"/>
      <c r="E3416" s="144"/>
      <c r="F3416" s="144"/>
      <c r="G3416" s="144"/>
      <c r="H3416" s="144"/>
      <c r="I3416" s="144"/>
      <c r="J3416" s="144"/>
      <c r="K3416" s="144"/>
      <c r="L3416" s="144"/>
      <c r="M3416" s="144"/>
      <c r="N3416" s="144"/>
      <c r="O3416" s="144"/>
      <c r="P3416" s="144"/>
      <c r="Q3416" s="144"/>
      <c r="R3416" s="144"/>
      <c r="S3416" s="144"/>
    </row>
    <row r="3417" spans="1:19" x14ac:dyDescent="0.3">
      <c r="A3417" s="144"/>
      <c r="B3417" s="144"/>
      <c r="C3417" s="144"/>
      <c r="D3417" s="144"/>
      <c r="E3417" s="144"/>
      <c r="F3417" s="144"/>
      <c r="G3417" s="144"/>
      <c r="H3417" s="144"/>
      <c r="I3417" s="144"/>
      <c r="J3417" s="144"/>
      <c r="K3417" s="144"/>
      <c r="L3417" s="144"/>
      <c r="M3417" s="144"/>
      <c r="N3417" s="144"/>
      <c r="O3417" s="144"/>
      <c r="P3417" s="144"/>
      <c r="Q3417" s="144"/>
      <c r="R3417" s="144"/>
      <c r="S3417" s="144"/>
    </row>
    <row r="3418" spans="1:19" x14ac:dyDescent="0.3">
      <c r="A3418" s="144"/>
      <c r="B3418" s="144"/>
      <c r="C3418" s="144"/>
      <c r="D3418" s="144"/>
      <c r="E3418" s="144"/>
      <c r="F3418" s="144"/>
      <c r="G3418" s="144"/>
      <c r="H3418" s="144"/>
      <c r="I3418" s="144"/>
      <c r="J3418" s="144"/>
      <c r="K3418" s="144"/>
      <c r="L3418" s="144"/>
      <c r="M3418" s="144"/>
      <c r="N3418" s="144"/>
      <c r="O3418" s="144"/>
      <c r="P3418" s="144"/>
      <c r="Q3418" s="144"/>
      <c r="R3418" s="144"/>
      <c r="S3418" s="144"/>
    </row>
    <row r="3419" spans="1:19" x14ac:dyDescent="0.3">
      <c r="A3419" s="144"/>
      <c r="B3419" s="144"/>
      <c r="C3419" s="144"/>
      <c r="D3419" s="144"/>
      <c r="E3419" s="144"/>
      <c r="F3419" s="144"/>
      <c r="G3419" s="144"/>
      <c r="H3419" s="144"/>
      <c r="I3419" s="144"/>
      <c r="J3419" s="144"/>
      <c r="K3419" s="144"/>
      <c r="L3419" s="144"/>
      <c r="M3419" s="144"/>
      <c r="N3419" s="144"/>
      <c r="O3419" s="144"/>
      <c r="P3419" s="144"/>
      <c r="Q3419" s="144"/>
      <c r="R3419" s="144"/>
      <c r="S3419" s="144"/>
    </row>
    <row r="3420" spans="1:19" x14ac:dyDescent="0.3">
      <c r="A3420" s="144"/>
      <c r="B3420" s="144"/>
      <c r="C3420" s="144"/>
      <c r="D3420" s="144"/>
      <c r="E3420" s="144"/>
      <c r="F3420" s="144"/>
      <c r="G3420" s="144"/>
      <c r="H3420" s="144"/>
      <c r="I3420" s="144"/>
      <c r="J3420" s="144"/>
      <c r="K3420" s="144"/>
      <c r="L3420" s="144"/>
      <c r="M3420" s="144"/>
      <c r="N3420" s="144"/>
      <c r="O3420" s="144"/>
      <c r="P3420" s="144"/>
      <c r="Q3420" s="144"/>
      <c r="R3420" s="144"/>
      <c r="S3420" s="144"/>
    </row>
    <row r="3421" spans="1:19" x14ac:dyDescent="0.3">
      <c r="A3421" s="144"/>
      <c r="B3421" s="144"/>
      <c r="C3421" s="144"/>
      <c r="D3421" s="144"/>
      <c r="E3421" s="144"/>
      <c r="F3421" s="144"/>
      <c r="G3421" s="144"/>
      <c r="H3421" s="144"/>
      <c r="I3421" s="144"/>
      <c r="J3421" s="144"/>
      <c r="K3421" s="144"/>
      <c r="L3421" s="144"/>
      <c r="M3421" s="144"/>
      <c r="N3421" s="144"/>
      <c r="O3421" s="144"/>
      <c r="P3421" s="144"/>
      <c r="Q3421" s="144"/>
      <c r="R3421" s="144"/>
      <c r="S3421" s="144"/>
    </row>
    <row r="3422" spans="1:19" x14ac:dyDescent="0.3">
      <c r="A3422" s="144"/>
      <c r="B3422" s="144"/>
      <c r="C3422" s="144"/>
      <c r="D3422" s="144"/>
      <c r="E3422" s="144"/>
      <c r="F3422" s="144"/>
      <c r="G3422" s="144"/>
      <c r="H3422" s="144"/>
      <c r="I3422" s="144"/>
      <c r="J3422" s="144"/>
      <c r="K3422" s="144"/>
      <c r="L3422" s="144"/>
      <c r="M3422" s="144"/>
      <c r="N3422" s="144"/>
      <c r="O3422" s="144"/>
      <c r="P3422" s="144"/>
      <c r="Q3422" s="144"/>
      <c r="R3422" s="144"/>
      <c r="S3422" s="144"/>
    </row>
    <row r="3423" spans="1:19" x14ac:dyDescent="0.3">
      <c r="A3423" s="144"/>
      <c r="B3423" s="144"/>
      <c r="C3423" s="144"/>
      <c r="D3423" s="144"/>
      <c r="E3423" s="144"/>
      <c r="F3423" s="144"/>
      <c r="G3423" s="144"/>
      <c r="H3423" s="144"/>
      <c r="I3423" s="144"/>
      <c r="J3423" s="144"/>
      <c r="K3423" s="144"/>
      <c r="L3423" s="144"/>
      <c r="M3423" s="144"/>
      <c r="N3423" s="144"/>
      <c r="O3423" s="144"/>
      <c r="P3423" s="144"/>
      <c r="Q3423" s="144"/>
      <c r="R3423" s="144"/>
      <c r="S3423" s="144"/>
    </row>
    <row r="3424" spans="1:19" x14ac:dyDescent="0.3">
      <c r="A3424" s="144"/>
      <c r="B3424" s="144"/>
      <c r="C3424" s="144"/>
      <c r="D3424" s="144"/>
      <c r="E3424" s="144"/>
      <c r="F3424" s="144"/>
      <c r="G3424" s="144"/>
      <c r="H3424" s="144"/>
      <c r="I3424" s="144"/>
      <c r="J3424" s="144"/>
      <c r="K3424" s="144"/>
      <c r="L3424" s="144"/>
      <c r="M3424" s="144"/>
      <c r="N3424" s="144"/>
      <c r="O3424" s="144"/>
      <c r="P3424" s="144"/>
      <c r="Q3424" s="144"/>
      <c r="R3424" s="144"/>
      <c r="S3424" s="144"/>
    </row>
    <row r="3425" spans="1:19" x14ac:dyDescent="0.3">
      <c r="A3425" s="144"/>
      <c r="B3425" s="144"/>
      <c r="C3425" s="144"/>
      <c r="D3425" s="144"/>
      <c r="E3425" s="144"/>
      <c r="F3425" s="144"/>
      <c r="G3425" s="144"/>
      <c r="H3425" s="144"/>
      <c r="I3425" s="144"/>
      <c r="J3425" s="144"/>
      <c r="K3425" s="144"/>
      <c r="L3425" s="144"/>
      <c r="M3425" s="144"/>
      <c r="N3425" s="144"/>
      <c r="O3425" s="144"/>
      <c r="P3425" s="144"/>
      <c r="Q3425" s="144"/>
      <c r="R3425" s="144"/>
      <c r="S3425" s="144"/>
    </row>
    <row r="3426" spans="1:19" x14ac:dyDescent="0.3">
      <c r="A3426" s="144"/>
      <c r="B3426" s="144"/>
      <c r="C3426" s="144"/>
      <c r="D3426" s="144"/>
      <c r="E3426" s="144"/>
      <c r="F3426" s="144"/>
      <c r="G3426" s="144"/>
      <c r="H3426" s="144"/>
      <c r="I3426" s="144"/>
      <c r="J3426" s="144"/>
      <c r="K3426" s="144"/>
      <c r="L3426" s="144"/>
      <c r="M3426" s="144"/>
      <c r="N3426" s="144"/>
      <c r="O3426" s="144"/>
      <c r="P3426" s="144"/>
      <c r="Q3426" s="144"/>
      <c r="R3426" s="144"/>
      <c r="S3426" s="144"/>
    </row>
    <row r="3427" spans="1:19" x14ac:dyDescent="0.3">
      <c r="A3427" s="144"/>
      <c r="B3427" s="144"/>
      <c r="C3427" s="144"/>
      <c r="D3427" s="144"/>
      <c r="E3427" s="144"/>
      <c r="F3427" s="144"/>
      <c r="G3427" s="144"/>
      <c r="H3427" s="144"/>
      <c r="I3427" s="144"/>
      <c r="J3427" s="144"/>
      <c r="K3427" s="144"/>
      <c r="L3427" s="144"/>
      <c r="M3427" s="144"/>
      <c r="N3427" s="144"/>
      <c r="O3427" s="144"/>
      <c r="P3427" s="144"/>
      <c r="Q3427" s="144"/>
      <c r="R3427" s="144"/>
      <c r="S3427" s="144"/>
    </row>
    <row r="3428" spans="1:19" x14ac:dyDescent="0.3">
      <c r="A3428" s="144"/>
      <c r="B3428" s="144"/>
      <c r="C3428" s="144"/>
      <c r="D3428" s="144"/>
      <c r="E3428" s="144"/>
      <c r="F3428" s="144"/>
      <c r="G3428" s="144"/>
      <c r="H3428" s="144"/>
      <c r="I3428" s="144"/>
      <c r="J3428" s="144"/>
      <c r="K3428" s="144"/>
      <c r="L3428" s="144"/>
      <c r="M3428" s="144"/>
      <c r="N3428" s="144"/>
      <c r="O3428" s="144"/>
      <c r="P3428" s="144"/>
      <c r="Q3428" s="144"/>
      <c r="R3428" s="144"/>
      <c r="S3428" s="144"/>
    </row>
    <row r="3429" spans="1:19" x14ac:dyDescent="0.3">
      <c r="A3429" s="144"/>
      <c r="B3429" s="144"/>
      <c r="C3429" s="144"/>
      <c r="D3429" s="144"/>
      <c r="E3429" s="144"/>
      <c r="F3429" s="144"/>
      <c r="G3429" s="144"/>
      <c r="H3429" s="144"/>
      <c r="I3429" s="144"/>
      <c r="J3429" s="144"/>
      <c r="K3429" s="144"/>
      <c r="L3429" s="144"/>
      <c r="M3429" s="144"/>
      <c r="N3429" s="144"/>
      <c r="O3429" s="144"/>
      <c r="P3429" s="144"/>
      <c r="Q3429" s="144"/>
      <c r="R3429" s="144"/>
      <c r="S3429" s="144"/>
    </row>
    <row r="3430" spans="1:19" x14ac:dyDescent="0.3">
      <c r="A3430" s="144"/>
      <c r="B3430" s="144"/>
      <c r="C3430" s="144"/>
      <c r="D3430" s="144"/>
      <c r="E3430" s="144"/>
      <c r="F3430" s="144"/>
      <c r="G3430" s="144"/>
      <c r="H3430" s="144"/>
      <c r="I3430" s="144"/>
      <c r="J3430" s="144"/>
      <c r="K3430" s="144"/>
      <c r="L3430" s="144"/>
      <c r="M3430" s="144"/>
      <c r="N3430" s="144"/>
      <c r="O3430" s="144"/>
      <c r="P3430" s="144"/>
      <c r="Q3430" s="144"/>
      <c r="R3430" s="144"/>
      <c r="S3430" s="144"/>
    </row>
    <row r="3431" spans="1:19" x14ac:dyDescent="0.3">
      <c r="A3431" s="144"/>
      <c r="B3431" s="144"/>
      <c r="C3431" s="144"/>
      <c r="D3431" s="144"/>
      <c r="E3431" s="144"/>
      <c r="F3431" s="144"/>
      <c r="G3431" s="144"/>
      <c r="H3431" s="144"/>
      <c r="I3431" s="144"/>
      <c r="J3431" s="144"/>
      <c r="K3431" s="144"/>
      <c r="L3431" s="144"/>
      <c r="M3431" s="144"/>
      <c r="N3431" s="144"/>
      <c r="O3431" s="144"/>
      <c r="P3431" s="144"/>
      <c r="Q3431" s="144"/>
      <c r="R3431" s="144"/>
      <c r="S3431" s="144"/>
    </row>
    <row r="3432" spans="1:19" x14ac:dyDescent="0.3">
      <c r="A3432" s="144"/>
      <c r="B3432" s="144"/>
      <c r="C3432" s="144"/>
      <c r="D3432" s="144"/>
      <c r="E3432" s="144"/>
      <c r="F3432" s="144"/>
      <c r="G3432" s="144"/>
      <c r="H3432" s="144"/>
      <c r="I3432" s="144"/>
      <c r="J3432" s="144"/>
      <c r="K3432" s="144"/>
      <c r="L3432" s="144"/>
      <c r="M3432" s="144"/>
      <c r="N3432" s="144"/>
      <c r="O3432" s="144"/>
      <c r="P3432" s="144"/>
      <c r="Q3432" s="144"/>
      <c r="R3432" s="144"/>
      <c r="S3432" s="144"/>
    </row>
    <row r="3433" spans="1:19" x14ac:dyDescent="0.3">
      <c r="A3433" s="144"/>
      <c r="B3433" s="144"/>
      <c r="C3433" s="144"/>
      <c r="D3433" s="144"/>
      <c r="E3433" s="144"/>
      <c r="F3433" s="144"/>
      <c r="G3433" s="144"/>
      <c r="H3433" s="144"/>
      <c r="I3433" s="144"/>
      <c r="J3433" s="144"/>
      <c r="K3433" s="144"/>
      <c r="L3433" s="144"/>
      <c r="M3433" s="144"/>
      <c r="N3433" s="144"/>
      <c r="O3433" s="144"/>
      <c r="P3433" s="144"/>
      <c r="Q3433" s="144"/>
      <c r="R3433" s="144"/>
      <c r="S3433" s="144"/>
    </row>
    <row r="3434" spans="1:19" x14ac:dyDescent="0.3">
      <c r="A3434" s="144"/>
      <c r="B3434" s="144"/>
      <c r="C3434" s="144"/>
      <c r="D3434" s="144"/>
      <c r="E3434" s="144"/>
      <c r="F3434" s="144"/>
      <c r="G3434" s="144"/>
      <c r="H3434" s="144"/>
      <c r="I3434" s="144"/>
      <c r="J3434" s="144"/>
      <c r="K3434" s="144"/>
      <c r="L3434" s="144"/>
      <c r="M3434" s="144"/>
      <c r="N3434" s="144"/>
      <c r="O3434" s="144"/>
      <c r="P3434" s="144"/>
      <c r="Q3434" s="144"/>
      <c r="R3434" s="144"/>
      <c r="S3434" s="144"/>
    </row>
    <row r="3435" spans="1:19" x14ac:dyDescent="0.3">
      <c r="A3435" s="144"/>
      <c r="B3435" s="144"/>
      <c r="C3435" s="144"/>
      <c r="D3435" s="144"/>
      <c r="E3435" s="144"/>
      <c r="F3435" s="144"/>
      <c r="G3435" s="144"/>
      <c r="H3435" s="144"/>
      <c r="I3435" s="144"/>
      <c r="J3435" s="144"/>
      <c r="K3435" s="144"/>
      <c r="L3435" s="144"/>
      <c r="M3435" s="144"/>
      <c r="N3435" s="144"/>
      <c r="O3435" s="144"/>
      <c r="P3435" s="144"/>
      <c r="Q3435" s="144"/>
      <c r="R3435" s="144"/>
      <c r="S3435" s="144"/>
    </row>
    <row r="3436" spans="1:19" x14ac:dyDescent="0.3">
      <c r="A3436" s="144"/>
      <c r="B3436" s="144"/>
      <c r="C3436" s="144"/>
      <c r="D3436" s="144"/>
      <c r="E3436" s="144"/>
      <c r="F3436" s="144"/>
      <c r="G3436" s="144"/>
      <c r="H3436" s="144"/>
      <c r="I3436" s="144"/>
      <c r="J3436" s="144"/>
      <c r="K3436" s="144"/>
      <c r="L3436" s="144"/>
      <c r="M3436" s="144"/>
      <c r="N3436" s="144"/>
      <c r="O3436" s="144"/>
      <c r="P3436" s="144"/>
      <c r="Q3436" s="144"/>
      <c r="R3436" s="144"/>
      <c r="S3436" s="144"/>
    </row>
    <row r="3437" spans="1:19" x14ac:dyDescent="0.3">
      <c r="A3437" s="144"/>
      <c r="B3437" s="144"/>
      <c r="C3437" s="144"/>
      <c r="D3437" s="144"/>
      <c r="E3437" s="144"/>
      <c r="F3437" s="144"/>
      <c r="G3437" s="144"/>
      <c r="H3437" s="144"/>
      <c r="I3437" s="144"/>
      <c r="J3437" s="144"/>
      <c r="K3437" s="144"/>
      <c r="L3437" s="144"/>
      <c r="M3437" s="144"/>
      <c r="N3437" s="144"/>
      <c r="O3437" s="144"/>
      <c r="P3437" s="144"/>
      <c r="Q3437" s="144"/>
      <c r="R3437" s="144"/>
      <c r="S3437" s="144"/>
    </row>
    <row r="3438" spans="1:19" x14ac:dyDescent="0.3">
      <c r="A3438" s="144"/>
      <c r="B3438" s="144"/>
      <c r="C3438" s="144"/>
      <c r="D3438" s="144"/>
      <c r="E3438" s="144"/>
      <c r="F3438" s="144"/>
      <c r="G3438" s="144"/>
      <c r="H3438" s="144"/>
      <c r="I3438" s="144"/>
      <c r="J3438" s="144"/>
      <c r="K3438" s="144"/>
      <c r="L3438" s="144"/>
      <c r="M3438" s="144"/>
      <c r="N3438" s="144"/>
      <c r="O3438" s="144"/>
      <c r="P3438" s="144"/>
      <c r="Q3438" s="144"/>
      <c r="R3438" s="144"/>
      <c r="S3438" s="144"/>
    </row>
    <row r="3439" spans="1:19" x14ac:dyDescent="0.3">
      <c r="A3439" s="144"/>
      <c r="B3439" s="144"/>
      <c r="C3439" s="144"/>
      <c r="D3439" s="144"/>
      <c r="E3439" s="144"/>
      <c r="F3439" s="144"/>
      <c r="G3439" s="144"/>
      <c r="H3439" s="144"/>
      <c r="I3439" s="144"/>
      <c r="J3439" s="144"/>
      <c r="K3439" s="144"/>
      <c r="L3439" s="144"/>
      <c r="M3439" s="144"/>
      <c r="N3439" s="144"/>
      <c r="O3439" s="144"/>
      <c r="P3439" s="144"/>
      <c r="Q3439" s="144"/>
      <c r="R3439" s="144"/>
      <c r="S3439" s="144"/>
    </row>
    <row r="3440" spans="1:19" x14ac:dyDescent="0.3">
      <c r="A3440" s="144"/>
      <c r="B3440" s="144"/>
      <c r="C3440" s="144"/>
      <c r="D3440" s="144"/>
      <c r="E3440" s="144"/>
      <c r="F3440" s="144"/>
      <c r="G3440" s="144"/>
      <c r="H3440" s="144"/>
      <c r="I3440" s="144"/>
      <c r="J3440" s="144"/>
      <c r="K3440" s="144"/>
      <c r="L3440" s="144"/>
      <c r="M3440" s="144"/>
      <c r="N3440" s="144"/>
      <c r="O3440" s="144"/>
      <c r="P3440" s="144"/>
      <c r="Q3440" s="144"/>
      <c r="R3440" s="144"/>
      <c r="S3440" s="144"/>
    </row>
    <row r="3441" spans="1:19" x14ac:dyDescent="0.3">
      <c r="A3441" s="144"/>
      <c r="B3441" s="144"/>
      <c r="C3441" s="144"/>
      <c r="D3441" s="144"/>
      <c r="E3441" s="144"/>
      <c r="F3441" s="144"/>
      <c r="G3441" s="144"/>
      <c r="H3441" s="144"/>
      <c r="I3441" s="144"/>
      <c r="J3441" s="144"/>
      <c r="K3441" s="144"/>
      <c r="L3441" s="144"/>
      <c r="M3441" s="144"/>
      <c r="N3441" s="144"/>
      <c r="O3441" s="144"/>
      <c r="P3441" s="144"/>
      <c r="Q3441" s="144"/>
      <c r="R3441" s="144"/>
      <c r="S3441" s="144"/>
    </row>
    <row r="3442" spans="1:19" x14ac:dyDescent="0.3">
      <c r="A3442" s="144"/>
      <c r="B3442" s="144"/>
      <c r="C3442" s="144"/>
      <c r="D3442" s="144"/>
      <c r="E3442" s="144"/>
      <c r="F3442" s="144"/>
      <c r="G3442" s="144"/>
      <c r="H3442" s="144"/>
      <c r="I3442" s="144"/>
      <c r="J3442" s="144"/>
      <c r="K3442" s="144"/>
      <c r="L3442" s="144"/>
      <c r="M3442" s="144"/>
      <c r="N3442" s="144"/>
      <c r="O3442" s="144"/>
      <c r="P3442" s="144"/>
      <c r="Q3442" s="144"/>
      <c r="R3442" s="144"/>
      <c r="S3442" s="144"/>
    </row>
    <row r="3443" spans="1:19" x14ac:dyDescent="0.3">
      <c r="A3443" s="144"/>
      <c r="B3443" s="144"/>
      <c r="C3443" s="144"/>
      <c r="D3443" s="144"/>
      <c r="E3443" s="144"/>
      <c r="F3443" s="144"/>
      <c r="G3443" s="144"/>
      <c r="H3443" s="144"/>
      <c r="I3443" s="144"/>
      <c r="J3443" s="144"/>
      <c r="K3443" s="144"/>
      <c r="L3443" s="144"/>
      <c r="M3443" s="144"/>
      <c r="N3443" s="144"/>
      <c r="O3443" s="144"/>
      <c r="P3443" s="144"/>
      <c r="Q3443" s="144"/>
      <c r="R3443" s="144"/>
      <c r="S3443" s="144"/>
    </row>
    <row r="3444" spans="1:19" x14ac:dyDescent="0.3">
      <c r="A3444" s="144"/>
      <c r="B3444" s="144"/>
      <c r="C3444" s="144"/>
      <c r="D3444" s="144"/>
      <c r="E3444" s="144"/>
      <c r="F3444" s="144"/>
      <c r="G3444" s="144"/>
      <c r="H3444" s="144"/>
      <c r="I3444" s="144"/>
      <c r="J3444" s="144"/>
      <c r="K3444" s="144"/>
      <c r="L3444" s="144"/>
      <c r="M3444" s="144"/>
      <c r="N3444" s="144"/>
      <c r="O3444" s="144"/>
      <c r="P3444" s="144"/>
      <c r="Q3444" s="144"/>
      <c r="R3444" s="144"/>
      <c r="S3444" s="144"/>
    </row>
    <row r="3445" spans="1:19" x14ac:dyDescent="0.3">
      <c r="A3445" s="144"/>
      <c r="B3445" s="144"/>
      <c r="C3445" s="144"/>
      <c r="D3445" s="144"/>
      <c r="E3445" s="144"/>
      <c r="F3445" s="144"/>
      <c r="G3445" s="144"/>
      <c r="H3445" s="144"/>
      <c r="I3445" s="144"/>
      <c r="J3445" s="144"/>
      <c r="K3445" s="144"/>
      <c r="L3445" s="144"/>
      <c r="M3445" s="144"/>
      <c r="N3445" s="144"/>
      <c r="O3445" s="144"/>
      <c r="P3445" s="144"/>
      <c r="Q3445" s="144"/>
      <c r="R3445" s="144"/>
      <c r="S3445" s="144"/>
    </row>
    <row r="3446" spans="1:19" x14ac:dyDescent="0.3">
      <c r="A3446" s="144"/>
      <c r="B3446" s="144"/>
      <c r="C3446" s="144"/>
      <c r="D3446" s="144"/>
      <c r="E3446" s="144"/>
      <c r="F3446" s="144"/>
      <c r="G3446" s="144"/>
      <c r="H3446" s="144"/>
      <c r="I3446" s="144"/>
      <c r="J3446" s="144"/>
      <c r="K3446" s="144"/>
      <c r="L3446" s="144"/>
      <c r="M3446" s="144"/>
      <c r="N3446" s="144"/>
      <c r="O3446" s="144"/>
      <c r="P3446" s="144"/>
      <c r="Q3446" s="144"/>
      <c r="R3446" s="144"/>
      <c r="S3446" s="144"/>
    </row>
    <row r="3447" spans="1:19" x14ac:dyDescent="0.3">
      <c r="A3447" s="144"/>
      <c r="B3447" s="144"/>
      <c r="C3447" s="144"/>
      <c r="D3447" s="144"/>
      <c r="E3447" s="144"/>
      <c r="F3447" s="144"/>
      <c r="G3447" s="144"/>
      <c r="H3447" s="144"/>
      <c r="I3447" s="144"/>
      <c r="J3447" s="144"/>
      <c r="K3447" s="144"/>
      <c r="L3447" s="144"/>
      <c r="M3447" s="144"/>
      <c r="N3447" s="144"/>
      <c r="O3447" s="144"/>
      <c r="P3447" s="144"/>
      <c r="Q3447" s="144"/>
      <c r="R3447" s="144"/>
      <c r="S3447" s="144"/>
    </row>
    <row r="3448" spans="1:19" x14ac:dyDescent="0.3">
      <c r="A3448" s="144"/>
      <c r="B3448" s="144"/>
      <c r="C3448" s="144"/>
      <c r="D3448" s="144"/>
      <c r="E3448" s="144"/>
      <c r="F3448" s="144"/>
      <c r="G3448" s="144"/>
      <c r="H3448" s="144"/>
      <c r="I3448" s="144"/>
      <c r="J3448" s="144"/>
      <c r="K3448" s="144"/>
      <c r="L3448" s="144"/>
      <c r="M3448" s="144"/>
      <c r="N3448" s="144"/>
      <c r="O3448" s="144"/>
      <c r="P3448" s="144"/>
      <c r="Q3448" s="144"/>
      <c r="R3448" s="144"/>
      <c r="S3448" s="144"/>
    </row>
    <row r="3449" spans="1:19" x14ac:dyDescent="0.3">
      <c r="A3449" s="144"/>
      <c r="B3449" s="144"/>
      <c r="C3449" s="144"/>
      <c r="D3449" s="144"/>
      <c r="E3449" s="144"/>
      <c r="F3449" s="144"/>
      <c r="G3449" s="144"/>
      <c r="H3449" s="144"/>
      <c r="I3449" s="144"/>
      <c r="J3449" s="144"/>
      <c r="K3449" s="144"/>
      <c r="L3449" s="144"/>
      <c r="M3449" s="144"/>
      <c r="N3449" s="144"/>
      <c r="O3449" s="144"/>
      <c r="P3449" s="144"/>
      <c r="Q3449" s="144"/>
      <c r="R3449" s="144"/>
      <c r="S3449" s="144"/>
    </row>
    <row r="3450" spans="1:19" x14ac:dyDescent="0.3">
      <c r="A3450" s="144"/>
      <c r="B3450" s="144"/>
      <c r="C3450" s="144"/>
      <c r="D3450" s="144"/>
      <c r="E3450" s="144"/>
      <c r="F3450" s="144"/>
      <c r="G3450" s="144"/>
      <c r="H3450" s="144"/>
      <c r="I3450" s="144"/>
      <c r="J3450" s="144"/>
      <c r="K3450" s="144"/>
      <c r="L3450" s="144"/>
      <c r="M3450" s="144"/>
      <c r="N3450" s="144"/>
      <c r="O3450" s="144"/>
      <c r="P3450" s="144"/>
      <c r="Q3450" s="144"/>
      <c r="R3450" s="144"/>
      <c r="S3450" s="144"/>
    </row>
    <row r="3451" spans="1:19" x14ac:dyDescent="0.3">
      <c r="A3451" s="144"/>
      <c r="B3451" s="144"/>
      <c r="C3451" s="144"/>
      <c r="D3451" s="144"/>
      <c r="E3451" s="144"/>
      <c r="F3451" s="144"/>
      <c r="G3451" s="144"/>
      <c r="H3451" s="144"/>
      <c r="I3451" s="144"/>
      <c r="J3451" s="144"/>
      <c r="K3451" s="144"/>
      <c r="L3451" s="144"/>
      <c r="M3451" s="144"/>
      <c r="N3451" s="144"/>
      <c r="O3451" s="144"/>
      <c r="P3451" s="144"/>
      <c r="Q3451" s="144"/>
      <c r="R3451" s="144"/>
      <c r="S3451" s="144"/>
    </row>
    <row r="3452" spans="1:19" x14ac:dyDescent="0.3">
      <c r="A3452" s="144"/>
      <c r="B3452" s="144"/>
      <c r="C3452" s="144"/>
      <c r="D3452" s="144"/>
      <c r="E3452" s="144"/>
      <c r="F3452" s="144"/>
      <c r="G3452" s="144"/>
      <c r="H3452" s="144"/>
      <c r="I3452" s="144"/>
      <c r="J3452" s="144"/>
      <c r="K3452" s="144"/>
      <c r="L3452" s="144"/>
      <c r="M3452" s="144"/>
      <c r="N3452" s="144"/>
      <c r="O3452" s="144"/>
      <c r="P3452" s="144"/>
      <c r="Q3452" s="144"/>
      <c r="R3452" s="144"/>
      <c r="S3452" s="144"/>
    </row>
    <row r="3453" spans="1:19" x14ac:dyDescent="0.3">
      <c r="A3453" s="144"/>
      <c r="B3453" s="144"/>
      <c r="C3453" s="144"/>
      <c r="D3453" s="144"/>
      <c r="E3453" s="144"/>
      <c r="F3453" s="144"/>
      <c r="G3453" s="144"/>
      <c r="H3453" s="144"/>
      <c r="I3453" s="144"/>
      <c r="J3453" s="144"/>
      <c r="K3453" s="144"/>
      <c r="L3453" s="144"/>
      <c r="M3453" s="144"/>
      <c r="N3453" s="144"/>
      <c r="O3453" s="144"/>
      <c r="P3453" s="144"/>
      <c r="Q3453" s="144"/>
      <c r="R3453" s="144"/>
      <c r="S3453" s="144"/>
    </row>
    <row r="3454" spans="1:19" x14ac:dyDescent="0.3">
      <c r="A3454" s="144"/>
      <c r="B3454" s="144"/>
      <c r="C3454" s="144"/>
      <c r="D3454" s="144"/>
      <c r="E3454" s="144"/>
      <c r="F3454" s="144"/>
      <c r="G3454" s="144"/>
      <c r="H3454" s="144"/>
      <c r="I3454" s="144"/>
      <c r="J3454" s="144"/>
      <c r="K3454" s="144"/>
      <c r="L3454" s="144"/>
      <c r="M3454" s="144"/>
      <c r="N3454" s="144"/>
      <c r="O3454" s="144"/>
      <c r="P3454" s="144"/>
      <c r="Q3454" s="144"/>
      <c r="R3454" s="144"/>
      <c r="S3454" s="144"/>
    </row>
    <row r="3455" spans="1:19" x14ac:dyDescent="0.3">
      <c r="A3455" s="144"/>
      <c r="B3455" s="144"/>
      <c r="C3455" s="144"/>
      <c r="D3455" s="144"/>
      <c r="E3455" s="144"/>
      <c r="F3455" s="144"/>
      <c r="G3455" s="144"/>
      <c r="H3455" s="144"/>
      <c r="I3455" s="144"/>
      <c r="J3455" s="144"/>
      <c r="K3455" s="144"/>
      <c r="L3455" s="144"/>
      <c r="M3455" s="144"/>
      <c r="N3455" s="144"/>
      <c r="O3455" s="144"/>
      <c r="P3455" s="144"/>
      <c r="Q3455" s="144"/>
      <c r="R3455" s="144"/>
      <c r="S3455" s="144"/>
    </row>
    <row r="3456" spans="1:19" x14ac:dyDescent="0.3">
      <c r="A3456" s="144"/>
      <c r="B3456" s="144"/>
      <c r="C3456" s="144"/>
      <c r="D3456" s="144"/>
      <c r="E3456" s="144"/>
      <c r="F3456" s="144"/>
      <c r="G3456" s="144"/>
      <c r="H3456" s="144"/>
      <c r="I3456" s="144"/>
      <c r="J3456" s="144"/>
      <c r="K3456" s="144"/>
      <c r="L3456" s="144"/>
      <c r="M3456" s="144"/>
      <c r="N3456" s="144"/>
      <c r="O3456" s="144"/>
      <c r="P3456" s="144"/>
      <c r="Q3456" s="144"/>
      <c r="R3456" s="144"/>
      <c r="S3456" s="144"/>
    </row>
    <row r="3457" spans="1:19" x14ac:dyDescent="0.3">
      <c r="A3457" s="144"/>
      <c r="B3457" s="144"/>
      <c r="C3457" s="144"/>
      <c r="D3457" s="144"/>
      <c r="E3457" s="144"/>
      <c r="F3457" s="144"/>
      <c r="G3457" s="144"/>
      <c r="H3457" s="144"/>
      <c r="I3457" s="144"/>
      <c r="J3457" s="144"/>
      <c r="K3457" s="144"/>
      <c r="L3457" s="144"/>
      <c r="M3457" s="144"/>
      <c r="N3457" s="144"/>
      <c r="O3457" s="144"/>
      <c r="P3457" s="144"/>
      <c r="Q3457" s="144"/>
      <c r="R3457" s="144"/>
      <c r="S3457" s="144"/>
    </row>
    <row r="3458" spans="1:19" x14ac:dyDescent="0.3">
      <c r="A3458" s="144"/>
      <c r="B3458" s="144"/>
      <c r="C3458" s="144"/>
      <c r="D3458" s="144"/>
      <c r="E3458" s="144"/>
      <c r="F3458" s="144"/>
      <c r="G3458" s="144"/>
      <c r="H3458" s="144"/>
      <c r="I3458" s="144"/>
      <c r="J3458" s="144"/>
      <c r="K3458" s="144"/>
      <c r="L3458" s="144"/>
      <c r="M3458" s="144"/>
      <c r="N3458" s="144"/>
      <c r="O3458" s="144"/>
      <c r="P3458" s="144"/>
      <c r="Q3458" s="144"/>
      <c r="R3458" s="144"/>
      <c r="S3458" s="144"/>
    </row>
    <row r="3459" spans="1:19" x14ac:dyDescent="0.3">
      <c r="A3459" s="144"/>
      <c r="B3459" s="144"/>
      <c r="C3459" s="144"/>
      <c r="D3459" s="144"/>
      <c r="E3459" s="144"/>
      <c r="F3459" s="144"/>
      <c r="G3459" s="144"/>
      <c r="H3459" s="144"/>
      <c r="I3459" s="144"/>
      <c r="J3459" s="144"/>
      <c r="K3459" s="144"/>
      <c r="L3459" s="144"/>
      <c r="M3459" s="144"/>
      <c r="N3459" s="144"/>
      <c r="O3459" s="144"/>
      <c r="P3459" s="144"/>
      <c r="Q3459" s="144"/>
      <c r="R3459" s="144"/>
      <c r="S3459" s="144"/>
    </row>
    <row r="3460" spans="1:19" x14ac:dyDescent="0.3">
      <c r="A3460" s="144"/>
      <c r="B3460" s="144"/>
      <c r="C3460" s="144"/>
      <c r="D3460" s="144"/>
      <c r="E3460" s="144"/>
      <c r="F3460" s="144"/>
      <c r="G3460" s="144"/>
      <c r="H3460" s="144"/>
      <c r="I3460" s="144"/>
      <c r="J3460" s="144"/>
      <c r="K3460" s="144"/>
      <c r="L3460" s="144"/>
      <c r="M3460" s="144"/>
      <c r="N3460" s="144"/>
      <c r="O3460" s="144"/>
      <c r="P3460" s="144"/>
      <c r="Q3460" s="144"/>
      <c r="R3460" s="144"/>
      <c r="S3460" s="144"/>
    </row>
    <row r="3461" spans="1:19" x14ac:dyDescent="0.3">
      <c r="A3461" s="144"/>
      <c r="B3461" s="144"/>
      <c r="C3461" s="144"/>
      <c r="D3461" s="144"/>
      <c r="E3461" s="144"/>
      <c r="F3461" s="144"/>
      <c r="G3461" s="144"/>
      <c r="H3461" s="144"/>
      <c r="I3461" s="144"/>
      <c r="J3461" s="144"/>
      <c r="K3461" s="144"/>
      <c r="L3461" s="144"/>
      <c r="M3461" s="144"/>
      <c r="N3461" s="144"/>
      <c r="O3461" s="144"/>
      <c r="P3461" s="144"/>
      <c r="Q3461" s="144"/>
      <c r="R3461" s="144"/>
      <c r="S3461" s="144"/>
    </row>
    <row r="3462" spans="1:19" x14ac:dyDescent="0.3">
      <c r="A3462" s="144"/>
      <c r="B3462" s="144"/>
      <c r="C3462" s="144"/>
      <c r="D3462" s="144"/>
      <c r="E3462" s="144"/>
      <c r="F3462" s="144"/>
      <c r="G3462" s="144"/>
      <c r="H3462" s="144"/>
      <c r="I3462" s="144"/>
      <c r="J3462" s="144"/>
      <c r="K3462" s="144"/>
      <c r="L3462" s="144"/>
      <c r="M3462" s="144"/>
      <c r="N3462" s="144"/>
      <c r="O3462" s="144"/>
      <c r="P3462" s="144"/>
      <c r="Q3462" s="144"/>
      <c r="R3462" s="144"/>
      <c r="S3462" s="144"/>
    </row>
    <row r="3463" spans="1:19" x14ac:dyDescent="0.3">
      <c r="A3463" s="144"/>
      <c r="B3463" s="144"/>
      <c r="C3463" s="144"/>
      <c r="D3463" s="144"/>
      <c r="E3463" s="144"/>
      <c r="F3463" s="144"/>
      <c r="G3463" s="144"/>
      <c r="H3463" s="144"/>
      <c r="I3463" s="144"/>
      <c r="J3463" s="144"/>
      <c r="K3463" s="144"/>
      <c r="L3463" s="144"/>
      <c r="M3463" s="144"/>
      <c r="N3463" s="144"/>
      <c r="O3463" s="144"/>
      <c r="P3463" s="144"/>
      <c r="Q3463" s="144"/>
      <c r="R3463" s="144"/>
      <c r="S3463" s="144"/>
    </row>
    <row r="3464" spans="1:19" x14ac:dyDescent="0.3">
      <c r="A3464" s="144"/>
      <c r="B3464" s="144"/>
      <c r="C3464" s="144"/>
      <c r="D3464" s="144"/>
      <c r="E3464" s="144"/>
      <c r="F3464" s="144"/>
      <c r="G3464" s="144"/>
      <c r="H3464" s="144"/>
      <c r="I3464" s="144"/>
      <c r="J3464" s="144"/>
      <c r="K3464" s="144"/>
      <c r="L3464" s="144"/>
      <c r="M3464" s="144"/>
      <c r="N3464" s="144"/>
      <c r="O3464" s="144"/>
      <c r="P3464" s="144"/>
      <c r="Q3464" s="144"/>
      <c r="R3464" s="144"/>
      <c r="S3464" s="144"/>
    </row>
    <row r="3465" spans="1:19" x14ac:dyDescent="0.3">
      <c r="A3465" s="144"/>
      <c r="B3465" s="144"/>
      <c r="C3465" s="144"/>
      <c r="D3465" s="144"/>
      <c r="E3465" s="144"/>
      <c r="F3465" s="144"/>
      <c r="G3465" s="144"/>
      <c r="H3465" s="144"/>
      <c r="I3465" s="144"/>
      <c r="J3465" s="144"/>
      <c r="K3465" s="144"/>
      <c r="L3465" s="144"/>
      <c r="M3465" s="144"/>
      <c r="N3465" s="144"/>
      <c r="O3465" s="144"/>
      <c r="P3465" s="144"/>
      <c r="Q3465" s="144"/>
      <c r="R3465" s="144"/>
      <c r="S3465" s="144"/>
    </row>
    <row r="3466" spans="1:19" x14ac:dyDescent="0.3">
      <c r="A3466" s="144"/>
      <c r="B3466" s="144"/>
      <c r="C3466" s="144"/>
      <c r="D3466" s="144"/>
      <c r="E3466" s="144"/>
      <c r="F3466" s="144"/>
      <c r="G3466" s="144"/>
      <c r="H3466" s="144"/>
      <c r="I3466" s="144"/>
      <c r="J3466" s="144"/>
      <c r="K3466" s="144"/>
      <c r="L3466" s="144"/>
      <c r="M3466" s="144"/>
      <c r="N3466" s="144"/>
      <c r="O3466" s="144"/>
      <c r="P3466" s="144"/>
      <c r="Q3466" s="144"/>
      <c r="R3466" s="144"/>
      <c r="S3466" s="144"/>
    </row>
    <row r="3467" spans="1:19" x14ac:dyDescent="0.3">
      <c r="A3467" s="144"/>
      <c r="B3467" s="144"/>
      <c r="C3467" s="144"/>
      <c r="D3467" s="144"/>
      <c r="E3467" s="144"/>
      <c r="F3467" s="144"/>
      <c r="G3467" s="144"/>
      <c r="H3467" s="144"/>
      <c r="I3467" s="144"/>
      <c r="J3467" s="144"/>
      <c r="K3467" s="144"/>
      <c r="L3467" s="144"/>
      <c r="M3467" s="144"/>
      <c r="N3467" s="144"/>
      <c r="O3467" s="144"/>
      <c r="P3467" s="144"/>
      <c r="Q3467" s="144"/>
      <c r="R3467" s="144"/>
      <c r="S3467" s="144"/>
    </row>
    <row r="3468" spans="1:19" x14ac:dyDescent="0.3">
      <c r="A3468" s="144"/>
      <c r="B3468" s="144"/>
      <c r="C3468" s="144"/>
      <c r="D3468" s="144"/>
      <c r="E3468" s="144"/>
      <c r="F3468" s="144"/>
      <c r="G3468" s="144"/>
      <c r="H3468" s="144"/>
      <c r="I3468" s="144"/>
      <c r="J3468" s="144"/>
      <c r="K3468" s="144"/>
      <c r="L3468" s="144"/>
      <c r="M3468" s="144"/>
      <c r="N3468" s="144"/>
      <c r="O3468" s="144"/>
      <c r="P3468" s="144"/>
      <c r="Q3468" s="144"/>
      <c r="R3468" s="144"/>
      <c r="S3468" s="144"/>
    </row>
    <row r="3469" spans="1:19" x14ac:dyDescent="0.3">
      <c r="A3469" s="144"/>
      <c r="B3469" s="144"/>
      <c r="C3469" s="144"/>
      <c r="D3469" s="144"/>
      <c r="E3469" s="144"/>
      <c r="F3469" s="144"/>
      <c r="G3469" s="144"/>
      <c r="H3469" s="144"/>
      <c r="I3469" s="144"/>
      <c r="J3469" s="144"/>
      <c r="K3469" s="144"/>
      <c r="L3469" s="144"/>
      <c r="M3469" s="144"/>
      <c r="N3469" s="144"/>
      <c r="O3469" s="144"/>
      <c r="P3469" s="144"/>
      <c r="Q3469" s="144"/>
      <c r="R3469" s="144"/>
      <c r="S3469" s="144"/>
    </row>
    <row r="3470" spans="1:19" x14ac:dyDescent="0.3">
      <c r="A3470" s="144"/>
      <c r="B3470" s="144"/>
      <c r="C3470" s="144"/>
      <c r="D3470" s="144"/>
      <c r="E3470" s="144"/>
      <c r="F3470" s="144"/>
      <c r="G3470" s="144"/>
      <c r="H3470" s="144"/>
      <c r="I3470" s="144"/>
      <c r="J3470" s="144"/>
      <c r="K3470" s="144"/>
      <c r="L3470" s="144"/>
      <c r="M3470" s="144"/>
      <c r="N3470" s="144"/>
      <c r="O3470" s="144"/>
      <c r="P3470" s="144"/>
      <c r="Q3470" s="144"/>
      <c r="R3470" s="144"/>
      <c r="S3470" s="144"/>
    </row>
    <row r="3471" spans="1:19" x14ac:dyDescent="0.3">
      <c r="A3471" s="144"/>
      <c r="B3471" s="144"/>
      <c r="C3471" s="144"/>
      <c r="D3471" s="144"/>
      <c r="E3471" s="144"/>
      <c r="F3471" s="144"/>
      <c r="G3471" s="144"/>
      <c r="H3471" s="144"/>
      <c r="I3471" s="144"/>
      <c r="J3471" s="144"/>
      <c r="K3471" s="144"/>
      <c r="L3471" s="144"/>
      <c r="M3471" s="144"/>
      <c r="N3471" s="144"/>
      <c r="O3471" s="144"/>
      <c r="P3471" s="144"/>
      <c r="Q3471" s="144"/>
      <c r="R3471" s="144"/>
      <c r="S3471" s="144"/>
    </row>
    <row r="3472" spans="1:19" x14ac:dyDescent="0.3">
      <c r="A3472" s="144"/>
      <c r="B3472" s="144"/>
      <c r="C3472" s="144"/>
      <c r="D3472" s="144"/>
      <c r="E3472" s="144"/>
      <c r="F3472" s="144"/>
      <c r="G3472" s="144"/>
      <c r="H3472" s="144"/>
      <c r="I3472" s="144"/>
      <c r="J3472" s="144"/>
      <c r="K3472" s="144"/>
      <c r="L3472" s="144"/>
      <c r="M3472" s="144"/>
      <c r="N3472" s="144"/>
      <c r="O3472" s="144"/>
      <c r="P3472" s="144"/>
      <c r="Q3472" s="144"/>
      <c r="R3472" s="144"/>
      <c r="S3472" s="144"/>
    </row>
    <row r="3473" spans="1:19" x14ac:dyDescent="0.3">
      <c r="A3473" s="144"/>
      <c r="B3473" s="144"/>
      <c r="C3473" s="144"/>
      <c r="D3473" s="144"/>
      <c r="E3473" s="144"/>
      <c r="F3473" s="144"/>
      <c r="G3473" s="144"/>
      <c r="H3473" s="144"/>
      <c r="I3473" s="144"/>
      <c r="J3473" s="144"/>
      <c r="K3473" s="144"/>
      <c r="L3473" s="144"/>
      <c r="M3473" s="144"/>
      <c r="N3473" s="144"/>
      <c r="O3473" s="144"/>
      <c r="P3473" s="144"/>
      <c r="Q3473" s="144"/>
      <c r="R3473" s="144"/>
      <c r="S3473" s="144"/>
    </row>
    <row r="3474" spans="1:19" x14ac:dyDescent="0.3">
      <c r="A3474" s="144"/>
      <c r="B3474" s="144"/>
      <c r="C3474" s="144"/>
      <c r="D3474" s="144"/>
      <c r="E3474" s="144"/>
      <c r="F3474" s="144"/>
      <c r="G3474" s="144"/>
      <c r="H3474" s="144"/>
      <c r="I3474" s="144"/>
      <c r="J3474" s="144"/>
      <c r="K3474" s="144"/>
      <c r="L3474" s="144"/>
      <c r="M3474" s="144"/>
      <c r="N3474" s="144"/>
      <c r="O3474" s="144"/>
      <c r="P3474" s="144"/>
      <c r="Q3474" s="144"/>
      <c r="R3474" s="144"/>
      <c r="S3474" s="144"/>
    </row>
    <row r="3475" spans="1:19" x14ac:dyDescent="0.3">
      <c r="A3475" s="144"/>
      <c r="B3475" s="144"/>
      <c r="C3475" s="144"/>
      <c r="D3475" s="144"/>
      <c r="E3475" s="144"/>
      <c r="F3475" s="144"/>
      <c r="G3475" s="144"/>
      <c r="H3475" s="144"/>
      <c r="I3475" s="144"/>
      <c r="J3475" s="144"/>
      <c r="K3475" s="144"/>
      <c r="L3475" s="144"/>
      <c r="M3475" s="144"/>
      <c r="N3475" s="144"/>
      <c r="O3475" s="144"/>
      <c r="P3475" s="144"/>
      <c r="Q3475" s="144"/>
      <c r="R3475" s="144"/>
      <c r="S3475" s="144"/>
    </row>
    <row r="3476" spans="1:19" x14ac:dyDescent="0.3">
      <c r="A3476" s="144"/>
      <c r="B3476" s="144"/>
      <c r="C3476" s="144"/>
      <c r="D3476" s="144"/>
      <c r="E3476" s="144"/>
      <c r="F3476" s="144"/>
      <c r="G3476" s="144"/>
      <c r="H3476" s="144"/>
      <c r="I3476" s="144"/>
      <c r="J3476" s="144"/>
      <c r="K3476" s="144"/>
      <c r="L3476" s="144"/>
      <c r="M3476" s="144"/>
      <c r="N3476" s="144"/>
      <c r="O3476" s="144"/>
      <c r="P3476" s="144"/>
      <c r="Q3476" s="144"/>
      <c r="R3476" s="144"/>
      <c r="S3476" s="144"/>
    </row>
    <row r="3477" spans="1:19" x14ac:dyDescent="0.3">
      <c r="A3477" s="144"/>
      <c r="B3477" s="144"/>
      <c r="C3477" s="144"/>
      <c r="D3477" s="144"/>
      <c r="E3477" s="144"/>
      <c r="F3477" s="144"/>
      <c r="G3477" s="144"/>
      <c r="H3477" s="144"/>
      <c r="I3477" s="144"/>
      <c r="J3477" s="144"/>
      <c r="K3477" s="144"/>
      <c r="L3477" s="144"/>
      <c r="M3477" s="144"/>
      <c r="N3477" s="144"/>
      <c r="O3477" s="144"/>
      <c r="P3477" s="144"/>
      <c r="Q3477" s="144"/>
      <c r="R3477" s="144"/>
      <c r="S3477" s="144"/>
    </row>
    <row r="3478" spans="1:19" x14ac:dyDescent="0.3">
      <c r="A3478" s="144"/>
      <c r="B3478" s="144"/>
      <c r="C3478" s="144"/>
      <c r="D3478" s="144"/>
      <c r="E3478" s="144"/>
      <c r="F3478" s="144"/>
      <c r="G3478" s="144"/>
      <c r="H3478" s="144"/>
      <c r="I3478" s="144"/>
      <c r="J3478" s="144"/>
      <c r="K3478" s="144"/>
      <c r="L3478" s="144"/>
      <c r="M3478" s="144"/>
      <c r="N3478" s="144"/>
      <c r="O3478" s="144"/>
      <c r="P3478" s="144"/>
      <c r="Q3478" s="144"/>
      <c r="R3478" s="144"/>
      <c r="S3478" s="144"/>
    </row>
    <row r="3479" spans="1:19" x14ac:dyDescent="0.3">
      <c r="A3479" s="144"/>
      <c r="B3479" s="144"/>
      <c r="C3479" s="144"/>
      <c r="D3479" s="144"/>
      <c r="E3479" s="144"/>
      <c r="F3479" s="144"/>
      <c r="G3479" s="144"/>
      <c r="H3479" s="144"/>
      <c r="I3479" s="144"/>
      <c r="J3479" s="144"/>
      <c r="K3479" s="144"/>
      <c r="L3479" s="144"/>
      <c r="M3479" s="144"/>
      <c r="N3479" s="144"/>
      <c r="O3479" s="144"/>
      <c r="P3479" s="144"/>
      <c r="Q3479" s="144"/>
      <c r="R3479" s="144"/>
      <c r="S3479" s="144"/>
    </row>
    <row r="3480" spans="1:19" x14ac:dyDescent="0.3">
      <c r="A3480" s="144"/>
      <c r="B3480" s="144"/>
      <c r="C3480" s="144"/>
      <c r="D3480" s="144"/>
      <c r="E3480" s="144"/>
      <c r="F3480" s="144"/>
      <c r="G3480" s="144"/>
      <c r="H3480" s="144"/>
      <c r="I3480" s="144"/>
      <c r="J3480" s="144"/>
      <c r="K3480" s="144"/>
      <c r="L3480" s="144"/>
      <c r="M3480" s="144"/>
      <c r="N3480" s="144"/>
      <c r="O3480" s="144"/>
      <c r="P3480" s="144"/>
      <c r="Q3480" s="144"/>
      <c r="R3480" s="144"/>
      <c r="S3480" s="144"/>
    </row>
    <row r="3481" spans="1:19" x14ac:dyDescent="0.3">
      <c r="A3481" s="144"/>
      <c r="B3481" s="144"/>
      <c r="C3481" s="144"/>
      <c r="D3481" s="144"/>
      <c r="E3481" s="144"/>
      <c r="F3481" s="144"/>
      <c r="G3481" s="144"/>
      <c r="H3481" s="144"/>
      <c r="I3481" s="144"/>
      <c r="J3481" s="144"/>
      <c r="K3481" s="144"/>
      <c r="L3481" s="144"/>
      <c r="M3481" s="144"/>
      <c r="N3481" s="144"/>
      <c r="O3481" s="144"/>
      <c r="P3481" s="144"/>
      <c r="Q3481" s="144"/>
      <c r="R3481" s="144"/>
      <c r="S3481" s="144"/>
    </row>
    <row r="3482" spans="1:19" x14ac:dyDescent="0.3">
      <c r="A3482" s="144"/>
      <c r="B3482" s="144"/>
      <c r="C3482" s="144"/>
      <c r="D3482" s="144"/>
      <c r="E3482" s="144"/>
      <c r="F3482" s="144"/>
      <c r="G3482" s="144"/>
      <c r="H3482" s="144"/>
      <c r="I3482" s="144"/>
      <c r="J3482" s="144"/>
      <c r="K3482" s="144"/>
      <c r="L3482" s="144"/>
      <c r="M3482" s="144"/>
      <c r="N3482" s="144"/>
      <c r="O3482" s="144"/>
      <c r="P3482" s="144"/>
      <c r="Q3482" s="144"/>
      <c r="R3482" s="144"/>
      <c r="S3482" s="144"/>
    </row>
    <row r="3483" spans="1:19" x14ac:dyDescent="0.3">
      <c r="A3483" s="144"/>
      <c r="B3483" s="144"/>
      <c r="C3483" s="144"/>
      <c r="D3483" s="144"/>
      <c r="E3483" s="144"/>
      <c r="F3483" s="144"/>
      <c r="G3483" s="144"/>
      <c r="H3483" s="144"/>
      <c r="I3483" s="144"/>
      <c r="J3483" s="144"/>
      <c r="K3483" s="144"/>
      <c r="L3483" s="144"/>
      <c r="M3483" s="144"/>
      <c r="N3483" s="144"/>
      <c r="O3483" s="144"/>
      <c r="P3483" s="144"/>
      <c r="Q3483" s="144"/>
      <c r="R3483" s="144"/>
      <c r="S3483" s="144"/>
    </row>
    <row r="3484" spans="1:19" x14ac:dyDescent="0.3">
      <c r="A3484" s="144"/>
      <c r="B3484" s="144"/>
      <c r="C3484" s="144"/>
      <c r="D3484" s="144"/>
      <c r="E3484" s="144"/>
      <c r="F3484" s="144"/>
      <c r="G3484" s="144"/>
      <c r="H3484" s="144"/>
      <c r="I3484" s="144"/>
      <c r="J3484" s="144"/>
      <c r="K3484" s="144"/>
      <c r="L3484" s="144"/>
      <c r="M3484" s="144"/>
      <c r="N3484" s="144"/>
      <c r="O3484" s="144"/>
      <c r="P3484" s="144"/>
      <c r="Q3484" s="144"/>
      <c r="R3484" s="144"/>
      <c r="S3484" s="144"/>
    </row>
    <row r="3485" spans="1:19" x14ac:dyDescent="0.3">
      <c r="A3485" s="144"/>
      <c r="B3485" s="144"/>
      <c r="C3485" s="144"/>
      <c r="D3485" s="144"/>
      <c r="E3485" s="144"/>
      <c r="F3485" s="144"/>
      <c r="G3485" s="144"/>
      <c r="H3485" s="144"/>
      <c r="I3485" s="144"/>
      <c r="J3485" s="144"/>
      <c r="K3485" s="144"/>
      <c r="L3485" s="144"/>
      <c r="M3485" s="144"/>
      <c r="N3485" s="144"/>
      <c r="O3485" s="144"/>
      <c r="P3485" s="144"/>
      <c r="Q3485" s="144"/>
      <c r="R3485" s="144"/>
      <c r="S3485" s="144"/>
    </row>
    <row r="3486" spans="1:19" x14ac:dyDescent="0.3">
      <c r="A3486" s="144"/>
      <c r="B3486" s="144"/>
      <c r="C3486" s="144"/>
      <c r="D3486" s="144"/>
      <c r="E3486" s="144"/>
      <c r="F3486" s="144"/>
      <c r="G3486" s="144"/>
      <c r="H3486" s="144"/>
      <c r="I3486" s="144"/>
      <c r="J3486" s="144"/>
      <c r="K3486" s="144"/>
      <c r="L3486" s="144"/>
      <c r="M3486" s="144"/>
      <c r="N3486" s="144"/>
      <c r="O3486" s="144"/>
      <c r="P3486" s="144"/>
      <c r="Q3486" s="144"/>
      <c r="R3486" s="144"/>
      <c r="S3486" s="144"/>
    </row>
    <row r="3487" spans="1:19" x14ac:dyDescent="0.3">
      <c r="A3487" s="144"/>
      <c r="B3487" s="144"/>
      <c r="C3487" s="144"/>
      <c r="D3487" s="144"/>
      <c r="E3487" s="144"/>
      <c r="F3487" s="144"/>
      <c r="G3487" s="144"/>
      <c r="H3487" s="144"/>
      <c r="I3487" s="144"/>
      <c r="J3487" s="144"/>
      <c r="K3487" s="144"/>
      <c r="L3487" s="144"/>
      <c r="M3487" s="144"/>
      <c r="N3487" s="144"/>
      <c r="O3487" s="144"/>
      <c r="P3487" s="144"/>
      <c r="Q3487" s="144"/>
      <c r="R3487" s="144"/>
      <c r="S3487" s="144"/>
    </row>
    <row r="3488" spans="1:19" x14ac:dyDescent="0.3">
      <c r="A3488" s="144"/>
      <c r="B3488" s="144"/>
      <c r="C3488" s="144"/>
      <c r="D3488" s="144"/>
      <c r="E3488" s="144"/>
      <c r="F3488" s="144"/>
      <c r="G3488" s="144"/>
      <c r="H3488" s="144"/>
      <c r="I3488" s="144"/>
      <c r="J3488" s="144"/>
      <c r="K3488" s="144"/>
      <c r="L3488" s="144"/>
      <c r="M3488" s="144"/>
      <c r="N3488" s="144"/>
      <c r="O3488" s="144"/>
      <c r="P3488" s="144"/>
      <c r="Q3488" s="144"/>
      <c r="R3488" s="144"/>
      <c r="S3488" s="144"/>
    </row>
    <row r="3489" spans="1:19" x14ac:dyDescent="0.3">
      <c r="A3489" s="144"/>
      <c r="B3489" s="144"/>
      <c r="C3489" s="144"/>
      <c r="D3489" s="144"/>
      <c r="E3489" s="144"/>
      <c r="F3489" s="144"/>
      <c r="G3489" s="144"/>
      <c r="H3489" s="144"/>
      <c r="I3489" s="144"/>
      <c r="J3489" s="144"/>
      <c r="K3489" s="144"/>
      <c r="L3489" s="144"/>
      <c r="M3489" s="144"/>
      <c r="N3489" s="144"/>
      <c r="O3489" s="144"/>
      <c r="P3489" s="144"/>
      <c r="Q3489" s="144"/>
      <c r="R3489" s="144"/>
      <c r="S3489" s="144"/>
    </row>
    <row r="3490" spans="1:19" x14ac:dyDescent="0.3">
      <c r="A3490" s="144"/>
      <c r="B3490" s="144"/>
      <c r="C3490" s="144"/>
      <c r="D3490" s="144"/>
      <c r="E3490" s="144"/>
      <c r="F3490" s="144"/>
      <c r="G3490" s="144"/>
      <c r="H3490" s="144"/>
      <c r="I3490" s="144"/>
      <c r="J3490" s="144"/>
      <c r="K3490" s="144"/>
      <c r="L3490" s="144"/>
      <c r="M3490" s="144"/>
      <c r="N3490" s="144"/>
      <c r="O3490" s="144"/>
      <c r="P3490" s="144"/>
      <c r="Q3490" s="144"/>
      <c r="R3490" s="144"/>
      <c r="S3490" s="144"/>
    </row>
    <row r="3491" spans="1:19" x14ac:dyDescent="0.3">
      <c r="A3491" s="144"/>
      <c r="B3491" s="144"/>
      <c r="C3491" s="144"/>
      <c r="D3491" s="144"/>
      <c r="E3491" s="144"/>
      <c r="F3491" s="144"/>
      <c r="G3491" s="144"/>
      <c r="H3491" s="144"/>
      <c r="I3491" s="144"/>
      <c r="J3491" s="144"/>
      <c r="K3491" s="144"/>
      <c r="L3491" s="144"/>
      <c r="M3491" s="144"/>
      <c r="N3491" s="144"/>
      <c r="O3491" s="144"/>
      <c r="P3491" s="144"/>
      <c r="Q3491" s="144"/>
      <c r="R3491" s="144"/>
      <c r="S3491" s="144"/>
    </row>
    <row r="3492" spans="1:19" x14ac:dyDescent="0.3">
      <c r="A3492" s="144"/>
      <c r="B3492" s="144"/>
      <c r="C3492" s="144"/>
      <c r="D3492" s="144"/>
      <c r="E3492" s="144"/>
      <c r="F3492" s="144"/>
      <c r="G3492" s="144"/>
      <c r="H3492" s="144"/>
      <c r="I3492" s="144"/>
      <c r="J3492" s="144"/>
      <c r="K3492" s="144"/>
      <c r="L3492" s="144"/>
      <c r="M3492" s="144"/>
      <c r="N3492" s="144"/>
      <c r="O3492" s="144"/>
      <c r="P3492" s="144"/>
      <c r="Q3492" s="144"/>
      <c r="R3492" s="144"/>
      <c r="S3492" s="144"/>
    </row>
    <row r="3493" spans="1:19" x14ac:dyDescent="0.3">
      <c r="A3493" s="144"/>
      <c r="B3493" s="144"/>
      <c r="C3493" s="144"/>
      <c r="D3493" s="144"/>
      <c r="E3493" s="144"/>
      <c r="F3493" s="144"/>
      <c r="G3493" s="144"/>
      <c r="H3493" s="144"/>
      <c r="I3493" s="144"/>
      <c r="J3493" s="144"/>
      <c r="K3493" s="144"/>
      <c r="L3493" s="144"/>
      <c r="M3493" s="144"/>
      <c r="N3493" s="144"/>
      <c r="O3493" s="144"/>
      <c r="P3493" s="144"/>
      <c r="Q3493" s="144"/>
      <c r="R3493" s="144"/>
      <c r="S3493" s="144"/>
    </row>
    <row r="3494" spans="1:19" x14ac:dyDescent="0.3">
      <c r="A3494" s="144"/>
      <c r="B3494" s="144"/>
      <c r="C3494" s="144"/>
      <c r="D3494" s="144"/>
      <c r="E3494" s="144"/>
      <c r="F3494" s="144"/>
      <c r="G3494" s="144"/>
      <c r="H3494" s="144"/>
      <c r="I3494" s="144"/>
      <c r="J3494" s="144"/>
      <c r="K3494" s="144"/>
      <c r="L3494" s="144"/>
      <c r="M3494" s="144"/>
      <c r="N3494" s="144"/>
      <c r="O3494" s="144"/>
      <c r="P3494" s="144"/>
      <c r="Q3494" s="144"/>
      <c r="R3494" s="144"/>
      <c r="S3494" s="144"/>
    </row>
    <row r="3495" spans="1:19" x14ac:dyDescent="0.3">
      <c r="A3495" s="144"/>
      <c r="B3495" s="144"/>
      <c r="C3495" s="144"/>
      <c r="D3495" s="144"/>
      <c r="E3495" s="144"/>
      <c r="F3495" s="144"/>
      <c r="G3495" s="144"/>
      <c r="H3495" s="144"/>
      <c r="I3495" s="144"/>
      <c r="J3495" s="144"/>
      <c r="K3495" s="144"/>
      <c r="L3495" s="144"/>
      <c r="M3495" s="144"/>
      <c r="N3495" s="144"/>
      <c r="O3495" s="144"/>
      <c r="P3495" s="144"/>
      <c r="Q3495" s="144"/>
      <c r="R3495" s="144"/>
      <c r="S3495" s="144"/>
    </row>
    <row r="3496" spans="1:19" x14ac:dyDescent="0.3">
      <c r="A3496" s="144"/>
      <c r="B3496" s="144"/>
      <c r="C3496" s="144"/>
      <c r="D3496" s="144"/>
      <c r="E3496" s="144"/>
      <c r="F3496" s="144"/>
      <c r="G3496" s="144"/>
      <c r="H3496" s="144"/>
      <c r="I3496" s="144"/>
      <c r="J3496" s="144"/>
      <c r="K3496" s="144"/>
      <c r="L3496" s="144"/>
      <c r="M3496" s="144"/>
      <c r="N3496" s="144"/>
      <c r="O3496" s="144"/>
      <c r="P3496" s="144"/>
      <c r="Q3496" s="144"/>
      <c r="R3496" s="144"/>
      <c r="S3496" s="144"/>
    </row>
    <row r="3497" spans="1:19" x14ac:dyDescent="0.3">
      <c r="A3497" s="144"/>
      <c r="B3497" s="144"/>
      <c r="C3497" s="144"/>
      <c r="D3497" s="144"/>
      <c r="E3497" s="144"/>
      <c r="F3497" s="144"/>
      <c r="G3497" s="144"/>
      <c r="H3497" s="144"/>
      <c r="I3497" s="144"/>
      <c r="J3497" s="144"/>
      <c r="K3497" s="144"/>
      <c r="L3497" s="144"/>
      <c r="M3497" s="144"/>
      <c r="N3497" s="144"/>
      <c r="O3497" s="144"/>
      <c r="P3497" s="144"/>
      <c r="Q3497" s="144"/>
      <c r="R3497" s="144"/>
      <c r="S3497" s="144"/>
    </row>
    <row r="3498" spans="1:19" x14ac:dyDescent="0.3">
      <c r="A3498" s="144"/>
      <c r="B3498" s="144"/>
      <c r="C3498" s="144"/>
      <c r="D3498" s="144"/>
      <c r="E3498" s="144"/>
      <c r="F3498" s="144"/>
      <c r="G3498" s="144"/>
      <c r="H3498" s="144"/>
      <c r="I3498" s="144"/>
      <c r="J3498" s="144"/>
      <c r="K3498" s="144"/>
      <c r="L3498" s="144"/>
      <c r="M3498" s="144"/>
      <c r="N3498" s="144"/>
      <c r="O3498" s="144"/>
      <c r="P3498" s="144"/>
      <c r="Q3498" s="144"/>
      <c r="R3498" s="144"/>
      <c r="S3498" s="144"/>
    </row>
    <row r="3499" spans="1:19" x14ac:dyDescent="0.3">
      <c r="A3499" s="144"/>
      <c r="B3499" s="144"/>
      <c r="C3499" s="144"/>
      <c r="D3499" s="144"/>
      <c r="E3499" s="144"/>
      <c r="F3499" s="144"/>
      <c r="G3499" s="144"/>
      <c r="H3499" s="144"/>
      <c r="I3499" s="144"/>
      <c r="J3499" s="144"/>
      <c r="K3499" s="144"/>
      <c r="L3499" s="144"/>
      <c r="M3499" s="144"/>
      <c r="N3499" s="144"/>
      <c r="O3499" s="144"/>
      <c r="P3499" s="144"/>
      <c r="Q3499" s="144"/>
      <c r="R3499" s="144"/>
      <c r="S3499" s="144"/>
    </row>
    <row r="3500" spans="1:19" x14ac:dyDescent="0.3">
      <c r="A3500" s="144"/>
      <c r="B3500" s="144"/>
      <c r="C3500" s="144"/>
      <c r="D3500" s="144"/>
      <c r="E3500" s="144"/>
      <c r="F3500" s="144"/>
      <c r="G3500" s="144"/>
      <c r="H3500" s="144"/>
      <c r="I3500" s="144"/>
      <c r="J3500" s="144"/>
      <c r="K3500" s="144"/>
      <c r="L3500" s="144"/>
      <c r="M3500" s="144"/>
      <c r="N3500" s="144"/>
      <c r="O3500" s="144"/>
      <c r="P3500" s="144"/>
      <c r="Q3500" s="144"/>
      <c r="R3500" s="144"/>
      <c r="S3500" s="144"/>
    </row>
    <row r="3501" spans="1:19" x14ac:dyDescent="0.3">
      <c r="A3501" s="144"/>
      <c r="B3501" s="144"/>
      <c r="C3501" s="144"/>
      <c r="D3501" s="144"/>
      <c r="E3501" s="144"/>
      <c r="F3501" s="144"/>
      <c r="G3501" s="144"/>
      <c r="H3501" s="144"/>
      <c r="I3501" s="144"/>
      <c r="J3501" s="144"/>
      <c r="K3501" s="144"/>
      <c r="L3501" s="144"/>
      <c r="M3501" s="144"/>
      <c r="N3501" s="144"/>
      <c r="O3501" s="144"/>
      <c r="P3501" s="144"/>
      <c r="Q3501" s="144"/>
      <c r="R3501" s="144"/>
      <c r="S3501" s="144"/>
    </row>
    <row r="3502" spans="1:19" x14ac:dyDescent="0.3">
      <c r="A3502" s="144"/>
      <c r="B3502" s="144"/>
      <c r="C3502" s="144"/>
      <c r="D3502" s="144"/>
      <c r="E3502" s="144"/>
      <c r="F3502" s="144"/>
      <c r="G3502" s="144"/>
      <c r="H3502" s="144"/>
      <c r="I3502" s="144"/>
      <c r="J3502" s="144"/>
      <c r="K3502" s="144"/>
      <c r="L3502" s="144"/>
      <c r="M3502" s="144"/>
      <c r="N3502" s="144"/>
      <c r="O3502" s="144"/>
      <c r="P3502" s="144"/>
      <c r="Q3502" s="144"/>
      <c r="R3502" s="144"/>
      <c r="S3502" s="144"/>
    </row>
    <row r="3503" spans="1:19" x14ac:dyDescent="0.3">
      <c r="A3503" s="144"/>
      <c r="B3503" s="144"/>
      <c r="C3503" s="144"/>
      <c r="D3503" s="144"/>
      <c r="E3503" s="144"/>
      <c r="F3503" s="144"/>
      <c r="G3503" s="144"/>
      <c r="H3503" s="144"/>
      <c r="I3503" s="144"/>
      <c r="J3503" s="144"/>
      <c r="K3503" s="144"/>
      <c r="L3503" s="144"/>
      <c r="M3503" s="144"/>
      <c r="N3503" s="144"/>
      <c r="O3503" s="144"/>
      <c r="P3503" s="144"/>
      <c r="Q3503" s="144"/>
      <c r="R3503" s="144"/>
      <c r="S3503" s="144"/>
    </row>
    <row r="3504" spans="1:19" x14ac:dyDescent="0.3">
      <c r="A3504" s="144"/>
      <c r="B3504" s="144"/>
      <c r="C3504" s="144"/>
      <c r="D3504" s="144"/>
      <c r="E3504" s="144"/>
      <c r="F3504" s="144"/>
      <c r="G3504" s="144"/>
      <c r="H3504" s="144"/>
      <c r="I3504" s="144"/>
      <c r="J3504" s="144"/>
      <c r="K3504" s="144"/>
      <c r="L3504" s="144"/>
      <c r="M3504" s="144"/>
      <c r="N3504" s="144"/>
      <c r="O3504" s="144"/>
      <c r="P3504" s="144"/>
      <c r="Q3504" s="144"/>
      <c r="R3504" s="144"/>
      <c r="S3504" s="144"/>
    </row>
    <row r="3505" spans="1:19" x14ac:dyDescent="0.3">
      <c r="A3505" s="144"/>
      <c r="B3505" s="144"/>
      <c r="C3505" s="144"/>
      <c r="D3505" s="144"/>
      <c r="E3505" s="144"/>
      <c r="F3505" s="144"/>
      <c r="G3505" s="144"/>
      <c r="H3505" s="144"/>
      <c r="I3505" s="144"/>
      <c r="J3505" s="144"/>
      <c r="K3505" s="144"/>
      <c r="L3505" s="144"/>
      <c r="M3505" s="144"/>
      <c r="N3505" s="144"/>
      <c r="O3505" s="144"/>
      <c r="P3505" s="144"/>
      <c r="Q3505" s="144"/>
      <c r="R3505" s="144"/>
      <c r="S3505" s="144"/>
    </row>
    <row r="3506" spans="1:19" x14ac:dyDescent="0.3">
      <c r="A3506" s="144"/>
      <c r="B3506" s="144"/>
      <c r="C3506" s="144"/>
      <c r="D3506" s="144"/>
      <c r="E3506" s="144"/>
      <c r="F3506" s="144"/>
      <c r="G3506" s="144"/>
      <c r="H3506" s="144"/>
      <c r="I3506" s="144"/>
      <c r="J3506" s="144"/>
      <c r="K3506" s="144"/>
      <c r="L3506" s="144"/>
      <c r="M3506" s="144"/>
      <c r="N3506" s="144"/>
      <c r="O3506" s="144"/>
      <c r="P3506" s="144"/>
      <c r="Q3506" s="144"/>
      <c r="R3506" s="144"/>
      <c r="S3506" s="144"/>
    </row>
    <row r="3507" spans="1:19" x14ac:dyDescent="0.3">
      <c r="A3507" s="144"/>
      <c r="B3507" s="144"/>
      <c r="C3507" s="144"/>
      <c r="D3507" s="144"/>
      <c r="E3507" s="144"/>
      <c r="F3507" s="144"/>
      <c r="G3507" s="144"/>
      <c r="H3507" s="144"/>
      <c r="I3507" s="144"/>
      <c r="J3507" s="144"/>
      <c r="K3507" s="144"/>
      <c r="L3507" s="144"/>
      <c r="M3507" s="144"/>
      <c r="N3507" s="144"/>
      <c r="O3507" s="144"/>
      <c r="P3507" s="144"/>
      <c r="Q3507" s="144"/>
      <c r="R3507" s="144"/>
      <c r="S3507" s="144"/>
    </row>
    <row r="3508" spans="1:19" x14ac:dyDescent="0.3">
      <c r="A3508" s="144"/>
      <c r="B3508" s="144"/>
      <c r="C3508" s="144"/>
      <c r="D3508" s="144"/>
      <c r="E3508" s="144"/>
      <c r="F3508" s="144"/>
      <c r="G3508" s="144"/>
      <c r="H3508" s="144"/>
      <c r="I3508" s="144"/>
      <c r="J3508" s="144"/>
      <c r="K3508" s="144"/>
      <c r="L3508" s="144"/>
      <c r="M3508" s="144"/>
      <c r="N3508" s="144"/>
      <c r="O3508" s="144"/>
      <c r="P3508" s="144"/>
      <c r="Q3508" s="144"/>
      <c r="R3508" s="144"/>
      <c r="S3508" s="144"/>
    </row>
    <row r="3509" spans="1:19" x14ac:dyDescent="0.3">
      <c r="A3509" s="144"/>
      <c r="B3509" s="144"/>
      <c r="C3509" s="144"/>
      <c r="D3509" s="144"/>
      <c r="E3509" s="144"/>
      <c r="F3509" s="144"/>
      <c r="G3509" s="144"/>
      <c r="H3509" s="144"/>
      <c r="I3509" s="144"/>
      <c r="J3509" s="144"/>
      <c r="K3509" s="144"/>
      <c r="L3509" s="144"/>
      <c r="M3509" s="144"/>
      <c r="N3509" s="144"/>
      <c r="O3509" s="144"/>
      <c r="P3509" s="144"/>
      <c r="Q3509" s="144"/>
      <c r="R3509" s="144"/>
      <c r="S3509" s="144"/>
    </row>
    <row r="3510" spans="1:19" x14ac:dyDescent="0.3">
      <c r="A3510" s="144"/>
      <c r="B3510" s="144"/>
      <c r="C3510" s="144"/>
      <c r="D3510" s="144"/>
      <c r="E3510" s="144"/>
      <c r="F3510" s="144"/>
      <c r="G3510" s="144"/>
      <c r="H3510" s="144"/>
      <c r="I3510" s="144"/>
      <c r="J3510" s="144"/>
      <c r="K3510" s="144"/>
      <c r="L3510" s="144"/>
      <c r="M3510" s="144"/>
      <c r="N3510" s="144"/>
      <c r="O3510" s="144"/>
      <c r="P3510" s="144"/>
      <c r="Q3510" s="144"/>
      <c r="R3510" s="144"/>
      <c r="S3510" s="144"/>
    </row>
    <row r="3511" spans="1:19" x14ac:dyDescent="0.3">
      <c r="A3511" s="144"/>
      <c r="B3511" s="144"/>
      <c r="C3511" s="144"/>
      <c r="D3511" s="144"/>
      <c r="E3511" s="144"/>
      <c r="F3511" s="144"/>
      <c r="G3511" s="144"/>
      <c r="H3511" s="144"/>
      <c r="I3511" s="144"/>
      <c r="J3511" s="144"/>
      <c r="K3511" s="144"/>
      <c r="L3511" s="144"/>
      <c r="M3511" s="144"/>
      <c r="N3511" s="144"/>
      <c r="O3511" s="144"/>
      <c r="P3511" s="144"/>
      <c r="Q3511" s="144"/>
      <c r="R3511" s="144"/>
      <c r="S3511" s="144"/>
    </row>
    <row r="3512" spans="1:19" x14ac:dyDescent="0.3">
      <c r="A3512" s="144"/>
      <c r="B3512" s="144"/>
      <c r="C3512" s="144"/>
      <c r="D3512" s="144"/>
      <c r="E3512" s="144"/>
      <c r="F3512" s="144"/>
      <c r="G3512" s="144"/>
      <c r="H3512" s="144"/>
      <c r="I3512" s="144"/>
      <c r="J3512" s="144"/>
      <c r="K3512" s="144"/>
      <c r="L3512" s="144"/>
      <c r="M3512" s="144"/>
      <c r="N3512" s="144"/>
      <c r="O3512" s="144"/>
      <c r="P3512" s="144"/>
      <c r="Q3512" s="144"/>
      <c r="R3512" s="144"/>
      <c r="S3512" s="144"/>
    </row>
    <row r="3513" spans="1:19" x14ac:dyDescent="0.3">
      <c r="A3513" s="144"/>
      <c r="B3513" s="144"/>
      <c r="C3513" s="144"/>
      <c r="D3513" s="144"/>
      <c r="E3513" s="144"/>
      <c r="F3513" s="144"/>
      <c r="G3513" s="144"/>
      <c r="H3513" s="144"/>
      <c r="I3513" s="144"/>
      <c r="J3513" s="144"/>
      <c r="K3513" s="144"/>
      <c r="L3513" s="144"/>
      <c r="M3513" s="144"/>
      <c r="N3513" s="144"/>
      <c r="O3513" s="144"/>
      <c r="P3513" s="144"/>
      <c r="Q3513" s="144"/>
      <c r="R3513" s="144"/>
      <c r="S3513" s="144"/>
    </row>
    <row r="3514" spans="1:19" x14ac:dyDescent="0.3">
      <c r="A3514" s="144"/>
      <c r="B3514" s="144"/>
      <c r="C3514" s="144"/>
      <c r="D3514" s="144"/>
      <c r="E3514" s="144"/>
      <c r="F3514" s="144"/>
      <c r="G3514" s="144"/>
      <c r="H3514" s="144"/>
      <c r="I3514" s="144"/>
      <c r="J3514" s="144"/>
      <c r="K3514" s="144"/>
      <c r="L3514" s="144"/>
      <c r="M3514" s="144"/>
      <c r="N3514" s="144"/>
      <c r="O3514" s="144"/>
      <c r="P3514" s="144"/>
      <c r="Q3514" s="144"/>
      <c r="R3514" s="144"/>
      <c r="S3514" s="144"/>
    </row>
    <row r="3515" spans="1:19" x14ac:dyDescent="0.3">
      <c r="A3515" s="144"/>
      <c r="B3515" s="144"/>
      <c r="C3515" s="144"/>
      <c r="D3515" s="144"/>
      <c r="E3515" s="144"/>
      <c r="F3515" s="144"/>
      <c r="G3515" s="144"/>
      <c r="H3515" s="144"/>
      <c r="I3515" s="144"/>
      <c r="J3515" s="144"/>
      <c r="K3515" s="144"/>
      <c r="L3515" s="144"/>
      <c r="M3515" s="144"/>
      <c r="N3515" s="144"/>
      <c r="O3515" s="144"/>
      <c r="P3515" s="144"/>
      <c r="Q3515" s="144"/>
      <c r="R3515" s="144"/>
      <c r="S3515" s="144"/>
    </row>
    <row r="3516" spans="1:19" x14ac:dyDescent="0.3">
      <c r="A3516" s="144"/>
      <c r="B3516" s="144"/>
      <c r="C3516" s="144"/>
      <c r="D3516" s="144"/>
      <c r="E3516" s="144"/>
      <c r="F3516" s="144"/>
      <c r="G3516" s="144"/>
      <c r="H3516" s="144"/>
      <c r="I3516" s="144"/>
      <c r="J3516" s="144"/>
      <c r="K3516" s="144"/>
      <c r="L3516" s="144"/>
      <c r="M3516" s="144"/>
      <c r="N3516" s="144"/>
      <c r="O3516" s="144"/>
      <c r="P3516" s="144"/>
      <c r="Q3516" s="144"/>
      <c r="R3516" s="144"/>
      <c r="S3516" s="144"/>
    </row>
    <row r="3517" spans="1:19" x14ac:dyDescent="0.3">
      <c r="A3517" s="144"/>
      <c r="B3517" s="144"/>
      <c r="C3517" s="144"/>
      <c r="D3517" s="144"/>
      <c r="E3517" s="144"/>
      <c r="F3517" s="144"/>
      <c r="G3517" s="144"/>
      <c r="H3517" s="144"/>
      <c r="I3517" s="144"/>
      <c r="J3517" s="144"/>
      <c r="K3517" s="144"/>
      <c r="L3517" s="144"/>
      <c r="M3517" s="144"/>
      <c r="N3517" s="144"/>
      <c r="O3517" s="144"/>
      <c r="P3517" s="144"/>
      <c r="Q3517" s="144"/>
      <c r="R3517" s="144"/>
      <c r="S3517" s="144"/>
    </row>
    <row r="3518" spans="1:19" x14ac:dyDescent="0.3">
      <c r="A3518" s="144"/>
      <c r="B3518" s="144"/>
      <c r="C3518" s="144"/>
      <c r="D3518" s="144"/>
      <c r="E3518" s="144"/>
      <c r="F3518" s="144"/>
      <c r="G3518" s="144"/>
      <c r="H3518" s="144"/>
      <c r="I3518" s="144"/>
      <c r="J3518" s="144"/>
      <c r="K3518" s="144"/>
      <c r="L3518" s="144"/>
      <c r="M3518" s="144"/>
      <c r="N3518" s="144"/>
      <c r="O3518" s="144"/>
      <c r="P3518" s="144"/>
      <c r="Q3518" s="144"/>
      <c r="R3518" s="144"/>
      <c r="S3518" s="144"/>
    </row>
    <row r="3519" spans="1:19" x14ac:dyDescent="0.3">
      <c r="A3519" s="144"/>
      <c r="B3519" s="144"/>
      <c r="C3519" s="144"/>
      <c r="D3519" s="144"/>
      <c r="E3519" s="144"/>
      <c r="F3519" s="144"/>
      <c r="G3519" s="144"/>
      <c r="H3519" s="144"/>
      <c r="I3519" s="144"/>
      <c r="J3519" s="144"/>
      <c r="K3519" s="144"/>
      <c r="L3519" s="144"/>
      <c r="M3519" s="144"/>
      <c r="N3519" s="144"/>
      <c r="O3519" s="144"/>
      <c r="P3519" s="144"/>
      <c r="Q3519" s="144"/>
      <c r="R3519" s="144"/>
      <c r="S3519" s="144"/>
    </row>
    <row r="3520" spans="1:19" x14ac:dyDescent="0.3">
      <c r="A3520" s="144"/>
      <c r="B3520" s="144"/>
      <c r="C3520" s="144"/>
      <c r="D3520" s="144"/>
      <c r="E3520" s="144"/>
      <c r="F3520" s="144"/>
      <c r="G3520" s="144"/>
      <c r="H3520" s="144"/>
      <c r="I3520" s="144"/>
      <c r="J3520" s="144"/>
      <c r="K3520" s="144"/>
      <c r="L3520" s="144"/>
      <c r="M3520" s="144"/>
      <c r="N3520" s="144"/>
      <c r="O3520" s="144"/>
      <c r="P3520" s="144"/>
      <c r="Q3520" s="144"/>
      <c r="R3520" s="144"/>
      <c r="S3520" s="144"/>
    </row>
    <row r="3521" spans="1:19" x14ac:dyDescent="0.3">
      <c r="A3521" s="144"/>
      <c r="B3521" s="144"/>
      <c r="C3521" s="144"/>
      <c r="D3521" s="144"/>
      <c r="E3521" s="144"/>
      <c r="F3521" s="144"/>
      <c r="G3521" s="144"/>
      <c r="H3521" s="144"/>
      <c r="I3521" s="144"/>
      <c r="J3521" s="144"/>
      <c r="K3521" s="144"/>
      <c r="L3521" s="144"/>
      <c r="M3521" s="144"/>
      <c r="N3521" s="144"/>
      <c r="O3521" s="144"/>
      <c r="P3521" s="144"/>
      <c r="Q3521" s="144"/>
      <c r="R3521" s="144"/>
      <c r="S3521" s="144"/>
    </row>
    <row r="3522" spans="1:19" x14ac:dyDescent="0.3">
      <c r="A3522" s="144"/>
      <c r="B3522" s="144"/>
      <c r="C3522" s="144"/>
      <c r="D3522" s="144"/>
      <c r="E3522" s="144"/>
      <c r="F3522" s="144"/>
      <c r="G3522" s="144"/>
      <c r="H3522" s="144"/>
      <c r="I3522" s="144"/>
      <c r="J3522" s="144"/>
      <c r="K3522" s="144"/>
      <c r="L3522" s="144"/>
      <c r="M3522" s="144"/>
      <c r="N3522" s="144"/>
      <c r="O3522" s="144"/>
      <c r="P3522" s="144"/>
      <c r="Q3522" s="144"/>
      <c r="R3522" s="144"/>
      <c r="S3522" s="144"/>
    </row>
    <row r="3523" spans="1:19" x14ac:dyDescent="0.3">
      <c r="A3523" s="144"/>
      <c r="B3523" s="144"/>
      <c r="C3523" s="144"/>
      <c r="D3523" s="144"/>
      <c r="E3523" s="144"/>
      <c r="F3523" s="144"/>
      <c r="G3523" s="144"/>
      <c r="H3523" s="144"/>
      <c r="I3523" s="144"/>
      <c r="J3523" s="144"/>
      <c r="K3523" s="144"/>
      <c r="L3523" s="144"/>
      <c r="M3523" s="144"/>
      <c r="N3523" s="144"/>
      <c r="O3523" s="144"/>
      <c r="P3523" s="144"/>
      <c r="Q3523" s="144"/>
      <c r="R3523" s="144"/>
      <c r="S3523" s="144"/>
    </row>
    <row r="3524" spans="1:19" x14ac:dyDescent="0.3">
      <c r="A3524" s="144"/>
      <c r="B3524" s="144"/>
      <c r="C3524" s="144"/>
      <c r="D3524" s="144"/>
      <c r="E3524" s="144"/>
      <c r="F3524" s="144"/>
      <c r="G3524" s="144"/>
      <c r="H3524" s="144"/>
      <c r="I3524" s="144"/>
      <c r="J3524" s="144"/>
      <c r="K3524" s="144"/>
      <c r="L3524" s="144"/>
      <c r="M3524" s="144"/>
      <c r="N3524" s="144"/>
      <c r="O3524" s="144"/>
      <c r="P3524" s="144"/>
      <c r="Q3524" s="144"/>
      <c r="R3524" s="144"/>
      <c r="S3524" s="144"/>
    </row>
    <row r="3525" spans="1:19" x14ac:dyDescent="0.3">
      <c r="A3525" s="144"/>
      <c r="B3525" s="144"/>
      <c r="C3525" s="144"/>
      <c r="D3525" s="144"/>
      <c r="E3525" s="144"/>
      <c r="F3525" s="144"/>
      <c r="G3525" s="144"/>
      <c r="H3525" s="144"/>
      <c r="I3525" s="144"/>
      <c r="J3525" s="144"/>
      <c r="K3525" s="144"/>
      <c r="L3525" s="144"/>
      <c r="M3525" s="144"/>
      <c r="N3525" s="144"/>
      <c r="O3525" s="144"/>
      <c r="P3525" s="144"/>
      <c r="Q3525" s="144"/>
      <c r="R3525" s="144"/>
      <c r="S3525" s="144"/>
    </row>
    <row r="3526" spans="1:19" x14ac:dyDescent="0.3">
      <c r="A3526" s="144"/>
      <c r="B3526" s="144"/>
      <c r="C3526" s="144"/>
      <c r="D3526" s="144"/>
      <c r="E3526" s="144"/>
      <c r="F3526" s="144"/>
      <c r="G3526" s="144"/>
      <c r="H3526" s="144"/>
      <c r="I3526" s="144"/>
      <c r="J3526" s="144"/>
      <c r="K3526" s="144"/>
      <c r="L3526" s="144"/>
      <c r="M3526" s="144"/>
      <c r="N3526" s="144"/>
      <c r="O3526" s="144"/>
      <c r="P3526" s="144"/>
      <c r="Q3526" s="144"/>
      <c r="R3526" s="144"/>
      <c r="S3526" s="144"/>
    </row>
    <row r="3527" spans="1:19" x14ac:dyDescent="0.3">
      <c r="A3527" s="144"/>
      <c r="B3527" s="144"/>
      <c r="C3527" s="144"/>
      <c r="D3527" s="144"/>
      <c r="E3527" s="144"/>
      <c r="F3527" s="144"/>
      <c r="G3527" s="144"/>
      <c r="H3527" s="144"/>
      <c r="I3527" s="144"/>
      <c r="J3527" s="144"/>
      <c r="K3527" s="144"/>
      <c r="L3527" s="144"/>
      <c r="M3527" s="144"/>
      <c r="N3527" s="144"/>
      <c r="O3527" s="144"/>
      <c r="P3527" s="144"/>
      <c r="Q3527" s="144"/>
      <c r="R3527" s="144"/>
      <c r="S3527" s="144"/>
    </row>
    <row r="3528" spans="1:19" x14ac:dyDescent="0.3">
      <c r="A3528" s="144"/>
      <c r="B3528" s="144"/>
      <c r="C3528" s="144"/>
      <c r="D3528" s="144"/>
      <c r="E3528" s="144"/>
      <c r="F3528" s="144"/>
      <c r="G3528" s="144"/>
      <c r="H3528" s="144"/>
      <c r="I3528" s="144"/>
      <c r="J3528" s="144"/>
      <c r="K3528" s="144"/>
      <c r="L3528" s="144"/>
      <c r="M3528" s="144"/>
      <c r="N3528" s="144"/>
      <c r="O3528" s="144"/>
      <c r="P3528" s="144"/>
      <c r="Q3528" s="144"/>
      <c r="R3528" s="144"/>
      <c r="S3528" s="144"/>
    </row>
    <row r="3529" spans="1:19" x14ac:dyDescent="0.3">
      <c r="A3529" s="144"/>
      <c r="B3529" s="144"/>
      <c r="C3529" s="144"/>
      <c r="D3529" s="144"/>
      <c r="E3529" s="144"/>
      <c r="F3529" s="144"/>
      <c r="G3529" s="144"/>
      <c r="H3529" s="144"/>
      <c r="I3529" s="144"/>
      <c r="J3529" s="144"/>
      <c r="K3529" s="144"/>
      <c r="L3529" s="144"/>
      <c r="M3529" s="144"/>
      <c r="N3529" s="144"/>
      <c r="O3529" s="144"/>
      <c r="P3529" s="144"/>
      <c r="Q3529" s="144"/>
      <c r="R3529" s="144"/>
      <c r="S3529" s="144"/>
    </row>
    <row r="3530" spans="1:19" x14ac:dyDescent="0.3">
      <c r="A3530" s="144"/>
      <c r="B3530" s="144"/>
      <c r="C3530" s="144"/>
      <c r="D3530" s="144"/>
      <c r="E3530" s="144"/>
      <c r="F3530" s="144"/>
      <c r="G3530" s="144"/>
      <c r="H3530" s="144"/>
      <c r="I3530" s="144"/>
      <c r="J3530" s="144"/>
      <c r="K3530" s="144"/>
      <c r="L3530" s="144"/>
      <c r="M3530" s="144"/>
      <c r="N3530" s="144"/>
      <c r="O3530" s="144"/>
      <c r="P3530" s="144"/>
      <c r="Q3530" s="144"/>
      <c r="R3530" s="144"/>
      <c r="S3530" s="144"/>
    </row>
    <row r="3531" spans="1:19" x14ac:dyDescent="0.3">
      <c r="A3531" s="144"/>
      <c r="B3531" s="144"/>
      <c r="C3531" s="144"/>
      <c r="D3531" s="144"/>
      <c r="E3531" s="144"/>
      <c r="F3531" s="144"/>
      <c r="G3531" s="144"/>
      <c r="H3531" s="144"/>
      <c r="I3531" s="144"/>
      <c r="J3531" s="144"/>
      <c r="K3531" s="144"/>
      <c r="L3531" s="144"/>
      <c r="M3531" s="144"/>
      <c r="N3531" s="144"/>
      <c r="O3531" s="144"/>
      <c r="P3531" s="144"/>
      <c r="Q3531" s="144"/>
      <c r="R3531" s="144"/>
      <c r="S3531" s="144"/>
    </row>
    <row r="3532" spans="1:19" x14ac:dyDescent="0.3">
      <c r="A3532" s="144"/>
      <c r="B3532" s="144"/>
      <c r="C3532" s="144"/>
      <c r="D3532" s="144"/>
      <c r="E3532" s="144"/>
      <c r="F3532" s="144"/>
      <c r="G3532" s="144"/>
      <c r="H3532" s="144"/>
      <c r="I3532" s="144"/>
      <c r="J3532" s="144"/>
      <c r="K3532" s="144"/>
      <c r="L3532" s="144"/>
      <c r="M3532" s="144"/>
      <c r="N3532" s="144"/>
      <c r="O3532" s="144"/>
      <c r="P3532" s="144"/>
      <c r="Q3532" s="144"/>
      <c r="R3532" s="144"/>
      <c r="S3532" s="144"/>
    </row>
    <row r="3533" spans="1:19" x14ac:dyDescent="0.3">
      <c r="A3533" s="144"/>
      <c r="B3533" s="144"/>
      <c r="C3533" s="144"/>
      <c r="D3533" s="144"/>
      <c r="E3533" s="144"/>
      <c r="F3533" s="144"/>
      <c r="G3533" s="144"/>
      <c r="H3533" s="144"/>
      <c r="I3533" s="144"/>
      <c r="J3533" s="144"/>
      <c r="K3533" s="144"/>
      <c r="L3533" s="144"/>
      <c r="M3533" s="144"/>
      <c r="N3533" s="144"/>
      <c r="O3533" s="144"/>
      <c r="P3533" s="144"/>
      <c r="Q3533" s="144"/>
      <c r="R3533" s="144"/>
      <c r="S3533" s="144"/>
    </row>
    <row r="3534" spans="1:19" x14ac:dyDescent="0.3">
      <c r="A3534" s="144"/>
      <c r="B3534" s="144"/>
      <c r="C3534" s="144"/>
      <c r="D3534" s="144"/>
      <c r="E3534" s="144"/>
      <c r="F3534" s="144"/>
      <c r="G3534" s="144"/>
      <c r="H3534" s="144"/>
      <c r="I3534" s="144"/>
      <c r="J3534" s="144"/>
      <c r="K3534" s="144"/>
      <c r="L3534" s="144"/>
      <c r="M3534" s="144"/>
      <c r="N3534" s="144"/>
      <c r="O3534" s="144"/>
      <c r="P3534" s="144"/>
      <c r="Q3534" s="144"/>
      <c r="R3534" s="144"/>
      <c r="S3534" s="144"/>
    </row>
    <row r="3535" spans="1:19" x14ac:dyDescent="0.3">
      <c r="A3535" s="144"/>
      <c r="B3535" s="144"/>
      <c r="C3535" s="144"/>
      <c r="D3535" s="144"/>
      <c r="E3535" s="144"/>
      <c r="F3535" s="144"/>
      <c r="G3535" s="144"/>
      <c r="H3535" s="144"/>
      <c r="I3535" s="144"/>
      <c r="J3535" s="144"/>
      <c r="K3535" s="144"/>
      <c r="L3535" s="144"/>
      <c r="M3535" s="144"/>
      <c r="N3535" s="144"/>
      <c r="O3535" s="144"/>
      <c r="P3535" s="144"/>
      <c r="Q3535" s="144"/>
      <c r="R3535" s="144"/>
      <c r="S3535" s="144"/>
    </row>
    <row r="3536" spans="1:19" x14ac:dyDescent="0.3">
      <c r="A3536" s="144"/>
      <c r="B3536" s="144"/>
      <c r="C3536" s="144"/>
      <c r="D3536" s="144"/>
      <c r="E3536" s="144"/>
      <c r="F3536" s="144"/>
      <c r="G3536" s="144"/>
      <c r="H3536" s="144"/>
      <c r="I3536" s="144"/>
      <c r="J3536" s="144"/>
      <c r="K3536" s="144"/>
      <c r="L3536" s="144"/>
      <c r="M3536" s="144"/>
      <c r="N3536" s="144"/>
      <c r="O3536" s="144"/>
      <c r="P3536" s="144"/>
      <c r="Q3536" s="144"/>
      <c r="R3536" s="144"/>
      <c r="S3536" s="144"/>
    </row>
    <row r="3537" spans="1:19" x14ac:dyDescent="0.3">
      <c r="A3537" s="144"/>
      <c r="B3537" s="144"/>
      <c r="C3537" s="144"/>
      <c r="D3537" s="144"/>
      <c r="E3537" s="144"/>
      <c r="F3537" s="144"/>
      <c r="G3537" s="144"/>
      <c r="H3537" s="144"/>
      <c r="I3537" s="144"/>
      <c r="J3537" s="144"/>
      <c r="K3537" s="144"/>
      <c r="L3537" s="144"/>
      <c r="M3537" s="144"/>
      <c r="N3537" s="144"/>
      <c r="O3537" s="144"/>
      <c r="P3537" s="144"/>
      <c r="Q3537" s="144"/>
      <c r="R3537" s="144"/>
      <c r="S3537" s="144"/>
    </row>
    <row r="3538" spans="1:19" x14ac:dyDescent="0.3">
      <c r="A3538" s="144"/>
      <c r="B3538" s="144"/>
      <c r="C3538" s="144"/>
      <c r="D3538" s="144"/>
      <c r="E3538" s="144"/>
      <c r="F3538" s="144"/>
      <c r="G3538" s="144"/>
      <c r="H3538" s="144"/>
      <c r="I3538" s="144"/>
      <c r="J3538" s="144"/>
      <c r="K3538" s="144"/>
      <c r="L3538" s="144"/>
      <c r="M3538" s="144"/>
      <c r="N3538" s="144"/>
      <c r="O3538" s="144"/>
      <c r="P3538" s="144"/>
      <c r="Q3538" s="144"/>
      <c r="R3538" s="144"/>
      <c r="S3538" s="144"/>
    </row>
    <row r="3539" spans="1:19" x14ac:dyDescent="0.3">
      <c r="A3539" s="144"/>
      <c r="B3539" s="144"/>
      <c r="C3539" s="144"/>
      <c r="D3539" s="144"/>
      <c r="E3539" s="144"/>
      <c r="F3539" s="144"/>
      <c r="G3539" s="144"/>
      <c r="H3539" s="144"/>
      <c r="I3539" s="144"/>
      <c r="J3539" s="144"/>
      <c r="K3539" s="144"/>
      <c r="L3539" s="144"/>
      <c r="M3539" s="144"/>
      <c r="N3539" s="144"/>
      <c r="O3539" s="144"/>
      <c r="P3539" s="144"/>
      <c r="Q3539" s="144"/>
      <c r="R3539" s="144"/>
      <c r="S3539" s="144"/>
    </row>
    <row r="3540" spans="1:19" x14ac:dyDescent="0.3">
      <c r="A3540" s="144"/>
      <c r="B3540" s="144"/>
      <c r="C3540" s="144"/>
      <c r="D3540" s="144"/>
      <c r="E3540" s="144"/>
      <c r="F3540" s="144"/>
      <c r="G3540" s="144"/>
      <c r="H3540" s="144"/>
      <c r="I3540" s="144"/>
      <c r="J3540" s="144"/>
      <c r="K3540" s="144"/>
      <c r="L3540" s="144"/>
      <c r="M3540" s="144"/>
      <c r="N3540" s="144"/>
      <c r="O3540" s="144"/>
      <c r="P3540" s="144"/>
      <c r="Q3540" s="144"/>
      <c r="R3540" s="144"/>
      <c r="S3540" s="144"/>
    </row>
    <row r="3541" spans="1:19" x14ac:dyDescent="0.3">
      <c r="A3541" s="144"/>
      <c r="B3541" s="144"/>
      <c r="C3541" s="144"/>
      <c r="D3541" s="144"/>
      <c r="E3541" s="144"/>
      <c r="F3541" s="144"/>
      <c r="G3541" s="144"/>
      <c r="H3541" s="144"/>
      <c r="I3541" s="144"/>
      <c r="J3541" s="144"/>
      <c r="K3541" s="144"/>
      <c r="L3541" s="144"/>
      <c r="M3541" s="144"/>
      <c r="N3541" s="144"/>
      <c r="O3541" s="144"/>
      <c r="P3541" s="144"/>
      <c r="Q3541" s="144"/>
      <c r="R3541" s="144"/>
      <c r="S3541" s="144"/>
    </row>
    <row r="3542" spans="1:19" x14ac:dyDescent="0.3">
      <c r="A3542" s="144"/>
      <c r="B3542" s="144"/>
      <c r="C3542" s="144"/>
      <c r="D3542" s="144"/>
      <c r="E3542" s="144"/>
      <c r="F3542" s="144"/>
      <c r="G3542" s="144"/>
      <c r="H3542" s="144"/>
      <c r="I3542" s="144"/>
      <c r="J3542" s="144"/>
      <c r="K3542" s="144"/>
      <c r="L3542" s="144"/>
      <c r="M3542" s="144"/>
      <c r="N3542" s="144"/>
      <c r="O3542" s="144"/>
      <c r="P3542" s="144"/>
      <c r="Q3542" s="144"/>
      <c r="R3542" s="144"/>
      <c r="S3542" s="144"/>
    </row>
    <row r="3543" spans="1:19" x14ac:dyDescent="0.3">
      <c r="A3543" s="144"/>
      <c r="B3543" s="144"/>
      <c r="C3543" s="144"/>
      <c r="D3543" s="144"/>
      <c r="E3543" s="144"/>
      <c r="F3543" s="144"/>
      <c r="G3543" s="144"/>
      <c r="H3543" s="144"/>
      <c r="I3543" s="144"/>
      <c r="J3543" s="144"/>
      <c r="K3543" s="144"/>
      <c r="L3543" s="144"/>
      <c r="M3543" s="144"/>
      <c r="N3543" s="144"/>
      <c r="O3543" s="144"/>
      <c r="P3543" s="144"/>
      <c r="Q3543" s="144"/>
      <c r="R3543" s="144"/>
      <c r="S3543" s="144"/>
    </row>
    <row r="3544" spans="1:19" x14ac:dyDescent="0.3">
      <c r="A3544" s="144"/>
      <c r="B3544" s="144"/>
      <c r="C3544" s="144"/>
      <c r="D3544" s="144"/>
      <c r="E3544" s="144"/>
      <c r="F3544" s="144"/>
      <c r="G3544" s="144"/>
      <c r="H3544" s="144"/>
      <c r="I3544" s="144"/>
      <c r="J3544" s="144"/>
      <c r="K3544" s="144"/>
      <c r="L3544" s="144"/>
      <c r="M3544" s="144"/>
      <c r="N3544" s="144"/>
      <c r="O3544" s="144"/>
      <c r="P3544" s="144"/>
      <c r="Q3544" s="144"/>
      <c r="R3544" s="144"/>
      <c r="S3544" s="144"/>
    </row>
    <row r="3545" spans="1:19" x14ac:dyDescent="0.3">
      <c r="A3545" s="144"/>
      <c r="B3545" s="144"/>
      <c r="C3545" s="144"/>
      <c r="D3545" s="144"/>
      <c r="E3545" s="144"/>
      <c r="F3545" s="144"/>
      <c r="G3545" s="144"/>
      <c r="H3545" s="144"/>
      <c r="I3545" s="144"/>
      <c r="J3545" s="144"/>
      <c r="K3545" s="144"/>
      <c r="L3545" s="144"/>
      <c r="M3545" s="144"/>
      <c r="N3545" s="144"/>
      <c r="O3545" s="144"/>
      <c r="P3545" s="144"/>
      <c r="Q3545" s="144"/>
      <c r="R3545" s="144"/>
      <c r="S3545" s="144"/>
    </row>
    <row r="3546" spans="1:19" x14ac:dyDescent="0.3">
      <c r="A3546" s="144"/>
      <c r="B3546" s="144"/>
      <c r="C3546" s="144"/>
      <c r="D3546" s="144"/>
      <c r="E3546" s="144"/>
      <c r="F3546" s="144"/>
      <c r="G3546" s="144"/>
      <c r="H3546" s="144"/>
      <c r="I3546" s="144"/>
      <c r="J3546" s="144"/>
      <c r="K3546" s="144"/>
      <c r="L3546" s="144"/>
      <c r="M3546" s="144"/>
      <c r="N3546" s="144"/>
      <c r="O3546" s="144"/>
      <c r="P3546" s="144"/>
      <c r="Q3546" s="144"/>
      <c r="R3546" s="144"/>
      <c r="S3546" s="144"/>
    </row>
    <row r="3547" spans="1:19" x14ac:dyDescent="0.3">
      <c r="A3547" s="144"/>
      <c r="B3547" s="144"/>
      <c r="C3547" s="144"/>
      <c r="D3547" s="144"/>
      <c r="E3547" s="144"/>
      <c r="F3547" s="144"/>
      <c r="G3547" s="144"/>
      <c r="H3547" s="144"/>
      <c r="I3547" s="144"/>
      <c r="J3547" s="144"/>
      <c r="K3547" s="144"/>
      <c r="L3547" s="144"/>
      <c r="M3547" s="144"/>
      <c r="N3547" s="144"/>
      <c r="O3547" s="144"/>
      <c r="P3547" s="144"/>
      <c r="Q3547" s="144"/>
      <c r="R3547" s="144"/>
      <c r="S3547" s="144"/>
    </row>
    <row r="3548" spans="1:19" x14ac:dyDescent="0.3">
      <c r="A3548" s="144"/>
      <c r="B3548" s="144"/>
      <c r="C3548" s="144"/>
      <c r="D3548" s="144"/>
      <c r="E3548" s="144"/>
      <c r="F3548" s="144"/>
      <c r="G3548" s="144"/>
      <c r="H3548" s="144"/>
      <c r="I3548" s="144"/>
      <c r="J3548" s="144"/>
      <c r="K3548" s="144"/>
      <c r="L3548" s="144"/>
      <c r="M3548" s="144"/>
      <c r="N3548" s="144"/>
      <c r="O3548" s="144"/>
      <c r="P3548" s="144"/>
      <c r="Q3548" s="144"/>
      <c r="R3548" s="144"/>
      <c r="S3548" s="144"/>
    </row>
    <row r="3549" spans="1:19" x14ac:dyDescent="0.3">
      <c r="A3549" s="144"/>
      <c r="B3549" s="144"/>
      <c r="C3549" s="144"/>
      <c r="D3549" s="144"/>
      <c r="E3549" s="144"/>
      <c r="F3549" s="144"/>
      <c r="G3549" s="144"/>
      <c r="H3549" s="144"/>
      <c r="I3549" s="144"/>
      <c r="J3549" s="144"/>
      <c r="K3549" s="144"/>
      <c r="L3549" s="144"/>
      <c r="M3549" s="144"/>
      <c r="N3549" s="144"/>
      <c r="O3549" s="144"/>
      <c r="P3549" s="144"/>
      <c r="Q3549" s="144"/>
      <c r="R3549" s="144"/>
      <c r="S3549" s="144"/>
    </row>
    <row r="3550" spans="1:19" x14ac:dyDescent="0.3">
      <c r="A3550" s="144"/>
      <c r="B3550" s="144"/>
      <c r="C3550" s="144"/>
      <c r="D3550" s="144"/>
      <c r="E3550" s="144"/>
      <c r="F3550" s="144"/>
      <c r="G3550" s="144"/>
      <c r="H3550" s="144"/>
      <c r="I3550" s="144"/>
      <c r="J3550" s="144"/>
      <c r="K3550" s="144"/>
      <c r="L3550" s="144"/>
      <c r="M3550" s="144"/>
      <c r="N3550" s="144"/>
      <c r="O3550" s="144"/>
      <c r="P3550" s="144"/>
      <c r="Q3550" s="144"/>
      <c r="R3550" s="144"/>
      <c r="S3550" s="144"/>
    </row>
    <row r="3551" spans="1:19" x14ac:dyDescent="0.3">
      <c r="A3551" s="144"/>
      <c r="B3551" s="144"/>
      <c r="C3551" s="144"/>
      <c r="D3551" s="144"/>
      <c r="E3551" s="144"/>
      <c r="F3551" s="144"/>
      <c r="G3551" s="144"/>
      <c r="H3551" s="144"/>
      <c r="I3551" s="144"/>
      <c r="J3551" s="144"/>
      <c r="K3551" s="144"/>
      <c r="L3551" s="144"/>
      <c r="M3551" s="144"/>
      <c r="N3551" s="144"/>
      <c r="O3551" s="144"/>
      <c r="P3551" s="144"/>
      <c r="Q3551" s="144"/>
      <c r="R3551" s="144"/>
      <c r="S3551" s="144"/>
    </row>
    <row r="3552" spans="1:19" x14ac:dyDescent="0.3">
      <c r="A3552" s="144"/>
      <c r="B3552" s="144"/>
      <c r="C3552" s="144"/>
      <c r="D3552" s="144"/>
      <c r="E3552" s="144"/>
      <c r="F3552" s="144"/>
      <c r="G3552" s="144"/>
      <c r="H3552" s="144"/>
      <c r="I3552" s="144"/>
      <c r="J3552" s="144"/>
      <c r="K3552" s="144"/>
      <c r="L3552" s="144"/>
      <c r="M3552" s="144"/>
      <c r="N3552" s="144"/>
      <c r="O3552" s="144"/>
      <c r="P3552" s="144"/>
      <c r="Q3552" s="144"/>
      <c r="R3552" s="144"/>
      <c r="S3552" s="144"/>
    </row>
    <row r="3553" spans="1:19" x14ac:dyDescent="0.3">
      <c r="A3553" s="144"/>
      <c r="B3553" s="144"/>
      <c r="C3553" s="144"/>
      <c r="D3553" s="144"/>
      <c r="E3553" s="144"/>
      <c r="F3553" s="144"/>
      <c r="G3553" s="144"/>
      <c r="H3553" s="144"/>
      <c r="I3553" s="144"/>
      <c r="J3553" s="144"/>
      <c r="K3553" s="144"/>
      <c r="L3553" s="144"/>
      <c r="M3553" s="144"/>
      <c r="N3553" s="144"/>
      <c r="O3553" s="144"/>
      <c r="P3553" s="144"/>
      <c r="Q3553" s="144"/>
      <c r="R3553" s="144"/>
      <c r="S3553" s="144"/>
    </row>
    <row r="3554" spans="1:19" x14ac:dyDescent="0.3">
      <c r="A3554" s="144"/>
      <c r="B3554" s="144"/>
      <c r="C3554" s="144"/>
      <c r="D3554" s="144"/>
      <c r="E3554" s="144"/>
      <c r="F3554" s="144"/>
      <c r="G3554" s="144"/>
      <c r="H3554" s="144"/>
      <c r="I3554" s="144"/>
      <c r="J3554" s="144"/>
      <c r="K3554" s="144"/>
      <c r="L3554" s="144"/>
      <c r="M3554" s="144"/>
      <c r="N3554" s="144"/>
      <c r="O3554" s="144"/>
      <c r="P3554" s="144"/>
      <c r="Q3554" s="144"/>
      <c r="R3554" s="144"/>
      <c r="S3554" s="144"/>
    </row>
    <row r="3555" spans="1:19" x14ac:dyDescent="0.3">
      <c r="A3555" s="144"/>
      <c r="B3555" s="144"/>
      <c r="C3555" s="144"/>
      <c r="D3555" s="144"/>
      <c r="E3555" s="144"/>
      <c r="F3555" s="144"/>
      <c r="G3555" s="144"/>
      <c r="H3555" s="144"/>
      <c r="I3555" s="144"/>
      <c r="J3555" s="144"/>
      <c r="K3555" s="144"/>
      <c r="L3555" s="144"/>
      <c r="M3555" s="144"/>
      <c r="N3555" s="144"/>
      <c r="O3555" s="144"/>
      <c r="P3555" s="144"/>
      <c r="Q3555" s="144"/>
      <c r="R3555" s="144"/>
      <c r="S3555" s="144"/>
    </row>
    <row r="3556" spans="1:19" x14ac:dyDescent="0.3">
      <c r="A3556" s="144"/>
      <c r="B3556" s="144"/>
      <c r="C3556" s="144"/>
      <c r="D3556" s="144"/>
      <c r="E3556" s="144"/>
      <c r="F3556" s="144"/>
      <c r="G3556" s="144"/>
      <c r="H3556" s="144"/>
      <c r="I3556" s="144"/>
      <c r="J3556" s="144"/>
      <c r="K3556" s="144"/>
      <c r="L3556" s="144"/>
      <c r="M3556" s="144"/>
      <c r="N3556" s="144"/>
      <c r="O3556" s="144"/>
      <c r="P3556" s="144"/>
      <c r="Q3556" s="144"/>
      <c r="R3556" s="144"/>
      <c r="S3556" s="144"/>
    </row>
    <row r="3557" spans="1:19" x14ac:dyDescent="0.3">
      <c r="A3557" s="144"/>
      <c r="B3557" s="144"/>
      <c r="C3557" s="144"/>
      <c r="D3557" s="144"/>
      <c r="E3557" s="144"/>
      <c r="F3557" s="144"/>
      <c r="G3557" s="144"/>
      <c r="H3557" s="144"/>
      <c r="I3557" s="144"/>
      <c r="J3557" s="144"/>
      <c r="K3557" s="144"/>
      <c r="L3557" s="144"/>
      <c r="M3557" s="144"/>
      <c r="N3557" s="144"/>
      <c r="O3557" s="144"/>
      <c r="P3557" s="144"/>
      <c r="Q3557" s="144"/>
      <c r="R3557" s="144"/>
      <c r="S3557" s="144"/>
    </row>
    <row r="3558" spans="1:19" x14ac:dyDescent="0.3">
      <c r="A3558" s="144"/>
      <c r="B3558" s="144"/>
      <c r="C3558" s="144"/>
      <c r="D3558" s="144"/>
      <c r="E3558" s="144"/>
      <c r="F3558" s="144"/>
      <c r="G3558" s="144"/>
      <c r="H3558" s="144"/>
      <c r="I3558" s="144"/>
      <c r="J3558" s="144"/>
      <c r="K3558" s="144"/>
      <c r="L3558" s="144"/>
      <c r="M3558" s="144"/>
      <c r="N3558" s="144"/>
      <c r="O3558" s="144"/>
      <c r="P3558" s="144"/>
      <c r="Q3558" s="144"/>
      <c r="R3558" s="144"/>
      <c r="S3558" s="144"/>
    </row>
    <row r="3559" spans="1:19" x14ac:dyDescent="0.3">
      <c r="A3559" s="144"/>
      <c r="B3559" s="144"/>
      <c r="C3559" s="144"/>
      <c r="D3559" s="144"/>
      <c r="E3559" s="144"/>
      <c r="F3559" s="144"/>
      <c r="G3559" s="144"/>
      <c r="H3559" s="144"/>
      <c r="I3559" s="144"/>
      <c r="J3559" s="144"/>
      <c r="K3559" s="144"/>
      <c r="L3559" s="144"/>
      <c r="M3559" s="144"/>
      <c r="N3559" s="144"/>
      <c r="O3559" s="144"/>
      <c r="P3559" s="144"/>
      <c r="Q3559" s="144"/>
      <c r="R3559" s="144"/>
      <c r="S3559" s="144"/>
    </row>
    <row r="3560" spans="1:19" x14ac:dyDescent="0.3">
      <c r="A3560" s="144"/>
      <c r="B3560" s="144"/>
      <c r="C3560" s="144"/>
      <c r="D3560" s="144"/>
      <c r="E3560" s="144"/>
      <c r="F3560" s="144"/>
      <c r="G3560" s="144"/>
      <c r="H3560" s="144"/>
      <c r="I3560" s="144"/>
      <c r="J3560" s="144"/>
      <c r="K3560" s="144"/>
      <c r="L3560" s="144"/>
      <c r="M3560" s="144"/>
      <c r="N3560" s="144"/>
      <c r="O3560" s="144"/>
      <c r="P3560" s="144"/>
      <c r="Q3560" s="144"/>
      <c r="R3560" s="144"/>
      <c r="S3560" s="144"/>
    </row>
    <row r="3561" spans="1:19" x14ac:dyDescent="0.3">
      <c r="A3561" s="144"/>
      <c r="B3561" s="144"/>
      <c r="C3561" s="144"/>
      <c r="D3561" s="144"/>
      <c r="E3561" s="144"/>
      <c r="F3561" s="144"/>
      <c r="G3561" s="144"/>
      <c r="H3561" s="144"/>
      <c r="I3561" s="144"/>
      <c r="J3561" s="144"/>
      <c r="K3561" s="144"/>
      <c r="L3561" s="144"/>
      <c r="M3561" s="144"/>
      <c r="N3561" s="144"/>
      <c r="O3561" s="144"/>
      <c r="P3561" s="144"/>
      <c r="Q3561" s="144"/>
      <c r="R3561" s="144"/>
      <c r="S3561" s="144"/>
    </row>
    <row r="3562" spans="1:19" x14ac:dyDescent="0.3">
      <c r="A3562" s="144"/>
      <c r="B3562" s="144"/>
      <c r="C3562" s="144"/>
      <c r="D3562" s="144"/>
      <c r="E3562" s="144"/>
      <c r="F3562" s="144"/>
      <c r="G3562" s="144"/>
      <c r="H3562" s="144"/>
      <c r="I3562" s="144"/>
      <c r="J3562" s="144"/>
      <c r="K3562" s="144"/>
      <c r="L3562" s="144"/>
      <c r="M3562" s="144"/>
      <c r="N3562" s="144"/>
      <c r="O3562" s="144"/>
      <c r="P3562" s="144"/>
      <c r="Q3562" s="144"/>
      <c r="R3562" s="144"/>
      <c r="S3562" s="144"/>
    </row>
    <row r="3563" spans="1:19" x14ac:dyDescent="0.3">
      <c r="A3563" s="144"/>
      <c r="B3563" s="144"/>
      <c r="C3563" s="144"/>
      <c r="D3563" s="144"/>
      <c r="E3563" s="144"/>
      <c r="F3563" s="144"/>
      <c r="G3563" s="144"/>
      <c r="H3563" s="144"/>
      <c r="I3563" s="144"/>
      <c r="J3563" s="144"/>
      <c r="K3563" s="144"/>
      <c r="L3563" s="144"/>
      <c r="M3563" s="144"/>
      <c r="N3563" s="144"/>
      <c r="O3563" s="144"/>
      <c r="P3563" s="144"/>
      <c r="Q3563" s="144"/>
      <c r="R3563" s="144"/>
      <c r="S3563" s="144"/>
    </row>
    <row r="3564" spans="1:19" x14ac:dyDescent="0.3">
      <c r="A3564" s="144"/>
      <c r="B3564" s="144"/>
      <c r="C3564" s="144"/>
      <c r="D3564" s="144"/>
      <c r="E3564" s="144"/>
      <c r="F3564" s="144"/>
      <c r="G3564" s="144"/>
      <c r="H3564" s="144"/>
      <c r="I3564" s="144"/>
      <c r="J3564" s="144"/>
      <c r="K3564" s="144"/>
      <c r="L3564" s="144"/>
      <c r="M3564" s="144"/>
      <c r="N3564" s="144"/>
      <c r="O3564" s="144"/>
      <c r="P3564" s="144"/>
      <c r="Q3564" s="144"/>
      <c r="R3564" s="144"/>
      <c r="S3564" s="144"/>
    </row>
    <row r="3565" spans="1:19" x14ac:dyDescent="0.3">
      <c r="A3565" s="144"/>
      <c r="B3565" s="144"/>
      <c r="C3565" s="144"/>
      <c r="D3565" s="144"/>
      <c r="E3565" s="144"/>
      <c r="F3565" s="144"/>
      <c r="G3565" s="144"/>
      <c r="H3565" s="144"/>
      <c r="I3565" s="144"/>
      <c r="J3565" s="144"/>
      <c r="K3565" s="144"/>
      <c r="L3565" s="144"/>
      <c r="M3565" s="144"/>
      <c r="N3565" s="144"/>
      <c r="O3565" s="144"/>
      <c r="P3565" s="144"/>
      <c r="Q3565" s="144"/>
      <c r="R3565" s="144"/>
      <c r="S3565" s="144"/>
    </row>
    <row r="3566" spans="1:19" x14ac:dyDescent="0.3">
      <c r="A3566" s="144"/>
      <c r="B3566" s="144"/>
      <c r="C3566" s="144"/>
      <c r="D3566" s="144"/>
      <c r="E3566" s="144"/>
      <c r="F3566" s="144"/>
      <c r="G3566" s="144"/>
      <c r="H3566" s="144"/>
      <c r="I3566" s="144"/>
      <c r="J3566" s="144"/>
      <c r="K3566" s="144"/>
      <c r="L3566" s="144"/>
      <c r="M3566" s="144"/>
      <c r="N3566" s="144"/>
      <c r="O3566" s="144"/>
      <c r="P3566" s="144"/>
      <c r="Q3566" s="144"/>
      <c r="R3566" s="144"/>
      <c r="S3566" s="144"/>
    </row>
    <row r="3567" spans="1:19" x14ac:dyDescent="0.3">
      <c r="A3567" s="144"/>
      <c r="B3567" s="144"/>
      <c r="C3567" s="144"/>
      <c r="D3567" s="144"/>
      <c r="E3567" s="144"/>
      <c r="F3567" s="144"/>
      <c r="G3567" s="144"/>
      <c r="H3567" s="144"/>
      <c r="I3567" s="144"/>
      <c r="J3567" s="144"/>
      <c r="K3567" s="144"/>
      <c r="L3567" s="144"/>
      <c r="M3567" s="144"/>
      <c r="N3567" s="144"/>
      <c r="O3567" s="144"/>
      <c r="P3567" s="144"/>
      <c r="Q3567" s="144"/>
      <c r="R3567" s="144"/>
      <c r="S3567" s="144"/>
    </row>
    <row r="3568" spans="1:19" x14ac:dyDescent="0.3">
      <c r="A3568" s="144"/>
      <c r="B3568" s="144"/>
      <c r="C3568" s="144"/>
      <c r="D3568" s="144"/>
      <c r="E3568" s="144"/>
      <c r="F3568" s="144"/>
      <c r="G3568" s="144"/>
      <c r="H3568" s="144"/>
      <c r="I3568" s="144"/>
      <c r="J3568" s="144"/>
      <c r="K3568" s="144"/>
      <c r="L3568" s="144"/>
      <c r="M3568" s="144"/>
      <c r="N3568" s="144"/>
      <c r="O3568" s="144"/>
      <c r="P3568" s="144"/>
      <c r="Q3568" s="144"/>
      <c r="R3568" s="144"/>
      <c r="S3568" s="144"/>
    </row>
    <row r="3569" spans="1:19" x14ac:dyDescent="0.3">
      <c r="A3569" s="144"/>
      <c r="B3569" s="144"/>
      <c r="C3569" s="144"/>
      <c r="D3569" s="144"/>
      <c r="E3569" s="144"/>
      <c r="F3569" s="144"/>
      <c r="G3569" s="144"/>
      <c r="H3569" s="144"/>
      <c r="I3569" s="144"/>
      <c r="J3569" s="144"/>
      <c r="K3569" s="144"/>
      <c r="L3569" s="144"/>
      <c r="M3569" s="144"/>
      <c r="N3569" s="144"/>
      <c r="O3569" s="144"/>
      <c r="P3569" s="144"/>
      <c r="Q3569" s="144"/>
      <c r="R3569" s="144"/>
      <c r="S3569" s="144"/>
    </row>
    <row r="3570" spans="1:19" x14ac:dyDescent="0.3">
      <c r="A3570" s="144"/>
      <c r="B3570" s="144"/>
      <c r="C3570" s="144"/>
      <c r="D3570" s="144"/>
      <c r="E3570" s="144"/>
      <c r="F3570" s="144"/>
      <c r="G3570" s="144"/>
      <c r="H3570" s="144"/>
      <c r="I3570" s="144"/>
      <c r="J3570" s="144"/>
      <c r="K3570" s="144"/>
      <c r="L3570" s="144"/>
      <c r="M3570" s="144"/>
      <c r="N3570" s="144"/>
      <c r="O3570" s="144"/>
      <c r="P3570" s="144"/>
      <c r="Q3570" s="144"/>
      <c r="R3570" s="144"/>
      <c r="S3570" s="144"/>
    </row>
    <row r="3571" spans="1:19" x14ac:dyDescent="0.3">
      <c r="A3571" s="144"/>
      <c r="B3571" s="144"/>
      <c r="C3571" s="144"/>
      <c r="D3571" s="144"/>
      <c r="E3571" s="144"/>
      <c r="F3571" s="144"/>
      <c r="G3571" s="144"/>
      <c r="H3571" s="144"/>
      <c r="I3571" s="144"/>
      <c r="J3571" s="144"/>
      <c r="K3571" s="144"/>
      <c r="L3571" s="144"/>
      <c r="M3571" s="144"/>
      <c r="N3571" s="144"/>
      <c r="O3571" s="144"/>
      <c r="P3571" s="144"/>
      <c r="Q3571" s="144"/>
      <c r="R3571" s="144"/>
      <c r="S3571" s="144"/>
    </row>
    <row r="3572" spans="1:19" x14ac:dyDescent="0.3">
      <c r="A3572" s="144"/>
      <c r="B3572" s="144"/>
      <c r="C3572" s="144"/>
      <c r="D3572" s="144"/>
      <c r="E3572" s="144"/>
      <c r="F3572" s="144"/>
      <c r="G3572" s="144"/>
      <c r="H3572" s="144"/>
      <c r="I3572" s="144"/>
      <c r="J3572" s="144"/>
      <c r="K3572" s="144"/>
      <c r="L3572" s="144"/>
      <c r="M3572" s="144"/>
      <c r="N3572" s="144"/>
      <c r="O3572" s="144"/>
      <c r="P3572" s="144"/>
      <c r="Q3572" s="144"/>
      <c r="R3572" s="144"/>
      <c r="S3572" s="144"/>
    </row>
    <row r="3573" spans="1:19" x14ac:dyDescent="0.3">
      <c r="A3573" s="144"/>
      <c r="B3573" s="144"/>
      <c r="C3573" s="144"/>
      <c r="D3573" s="144"/>
      <c r="E3573" s="144"/>
      <c r="F3573" s="144"/>
      <c r="G3573" s="144"/>
      <c r="H3573" s="144"/>
      <c r="I3573" s="144"/>
      <c r="J3573" s="144"/>
      <c r="K3573" s="144"/>
      <c r="L3573" s="144"/>
      <c r="M3573" s="144"/>
      <c r="N3573" s="144"/>
      <c r="O3573" s="144"/>
      <c r="P3573" s="144"/>
      <c r="Q3573" s="144"/>
      <c r="R3573" s="144"/>
      <c r="S3573" s="144"/>
    </row>
    <row r="3574" spans="1:19" x14ac:dyDescent="0.3">
      <c r="A3574" s="144"/>
      <c r="B3574" s="144"/>
      <c r="C3574" s="144"/>
      <c r="D3574" s="144"/>
      <c r="E3574" s="144"/>
      <c r="F3574" s="144"/>
      <c r="G3574" s="144"/>
      <c r="H3574" s="144"/>
      <c r="I3574" s="144"/>
      <c r="J3574" s="144"/>
      <c r="K3574" s="144"/>
      <c r="L3574" s="144"/>
      <c r="M3574" s="144"/>
      <c r="N3574" s="144"/>
      <c r="O3574" s="144"/>
      <c r="P3574" s="144"/>
      <c r="Q3574" s="144"/>
      <c r="R3574" s="144"/>
      <c r="S3574" s="144"/>
    </row>
    <row r="3575" spans="1:19" x14ac:dyDescent="0.3">
      <c r="A3575" s="144"/>
      <c r="B3575" s="144"/>
      <c r="C3575" s="144"/>
      <c r="D3575" s="144"/>
      <c r="E3575" s="144"/>
      <c r="F3575" s="144"/>
      <c r="G3575" s="144"/>
      <c r="H3575" s="144"/>
      <c r="I3575" s="144"/>
      <c r="J3575" s="144"/>
      <c r="K3575" s="144"/>
      <c r="L3575" s="144"/>
      <c r="M3575" s="144"/>
      <c r="N3575" s="144"/>
      <c r="O3575" s="144"/>
      <c r="P3575" s="144"/>
      <c r="Q3575" s="144"/>
      <c r="R3575" s="144"/>
      <c r="S3575" s="144"/>
    </row>
    <row r="3576" spans="1:19" x14ac:dyDescent="0.3">
      <c r="A3576" s="144"/>
      <c r="B3576" s="144"/>
      <c r="C3576" s="144"/>
      <c r="D3576" s="144"/>
      <c r="E3576" s="144"/>
      <c r="F3576" s="144"/>
      <c r="G3576" s="144"/>
      <c r="H3576" s="144"/>
      <c r="I3576" s="144"/>
      <c r="J3576" s="144"/>
      <c r="K3576" s="144"/>
      <c r="L3576" s="144"/>
      <c r="M3576" s="144"/>
      <c r="N3576" s="144"/>
      <c r="O3576" s="144"/>
      <c r="P3576" s="144"/>
      <c r="Q3576" s="144"/>
      <c r="R3576" s="144"/>
      <c r="S3576" s="144"/>
    </row>
    <row r="3577" spans="1:19" x14ac:dyDescent="0.3">
      <c r="A3577" s="144"/>
      <c r="B3577" s="144"/>
      <c r="C3577" s="144"/>
      <c r="D3577" s="144"/>
      <c r="E3577" s="144"/>
      <c r="F3577" s="144"/>
      <c r="G3577" s="144"/>
      <c r="H3577" s="144"/>
      <c r="I3577" s="144"/>
      <c r="J3577" s="144"/>
      <c r="K3577" s="144"/>
      <c r="L3577" s="144"/>
      <c r="M3577" s="144"/>
      <c r="N3577" s="144"/>
      <c r="O3577" s="144"/>
      <c r="P3577" s="144"/>
      <c r="Q3577" s="144"/>
      <c r="R3577" s="144"/>
      <c r="S3577" s="144"/>
    </row>
    <row r="3578" spans="1:19" x14ac:dyDescent="0.3">
      <c r="A3578" s="144"/>
      <c r="B3578" s="144"/>
      <c r="C3578" s="144"/>
      <c r="D3578" s="144"/>
      <c r="E3578" s="144"/>
      <c r="F3578" s="144"/>
      <c r="G3578" s="144"/>
      <c r="H3578" s="144"/>
      <c r="I3578" s="144"/>
      <c r="J3578" s="144"/>
      <c r="K3578" s="144"/>
      <c r="L3578" s="144"/>
      <c r="M3578" s="144"/>
      <c r="N3578" s="144"/>
      <c r="O3578" s="144"/>
      <c r="P3578" s="144"/>
      <c r="Q3578" s="144"/>
      <c r="R3578" s="144"/>
      <c r="S3578" s="144"/>
    </row>
    <row r="3579" spans="1:19" x14ac:dyDescent="0.3">
      <c r="A3579" s="144"/>
      <c r="B3579" s="144"/>
      <c r="C3579" s="144"/>
      <c r="D3579" s="144"/>
      <c r="E3579" s="144"/>
      <c r="F3579" s="144"/>
      <c r="G3579" s="144"/>
      <c r="H3579" s="144"/>
      <c r="I3579" s="144"/>
      <c r="J3579" s="144"/>
      <c r="K3579" s="144"/>
      <c r="L3579" s="144"/>
      <c r="M3579" s="144"/>
      <c r="N3579" s="144"/>
      <c r="O3579" s="144"/>
      <c r="P3579" s="144"/>
      <c r="Q3579" s="144"/>
      <c r="R3579" s="144"/>
      <c r="S3579" s="144"/>
    </row>
    <row r="3580" spans="1:19" x14ac:dyDescent="0.3">
      <c r="A3580" s="144"/>
      <c r="B3580" s="144"/>
      <c r="C3580" s="144"/>
      <c r="D3580" s="144"/>
      <c r="E3580" s="144"/>
      <c r="F3580" s="144"/>
      <c r="G3580" s="144"/>
      <c r="H3580" s="144"/>
      <c r="I3580" s="144"/>
      <c r="J3580" s="144"/>
      <c r="K3580" s="144"/>
      <c r="L3580" s="144"/>
      <c r="M3580" s="144"/>
      <c r="N3580" s="144"/>
      <c r="O3580" s="144"/>
      <c r="P3580" s="144"/>
      <c r="Q3580" s="144"/>
      <c r="R3580" s="144"/>
      <c r="S3580" s="144"/>
    </row>
    <row r="3581" spans="1:19" x14ac:dyDescent="0.3">
      <c r="A3581" s="144"/>
      <c r="B3581" s="144"/>
      <c r="C3581" s="144"/>
      <c r="D3581" s="144"/>
      <c r="E3581" s="144"/>
      <c r="F3581" s="144"/>
      <c r="G3581" s="144"/>
      <c r="H3581" s="144"/>
      <c r="I3581" s="144"/>
      <c r="J3581" s="144"/>
      <c r="K3581" s="144"/>
      <c r="L3581" s="144"/>
      <c r="M3581" s="144"/>
      <c r="N3581" s="144"/>
      <c r="O3581" s="144"/>
      <c r="P3581" s="144"/>
      <c r="Q3581" s="144"/>
      <c r="R3581" s="144"/>
      <c r="S3581" s="144"/>
    </row>
    <row r="3582" spans="1:19" x14ac:dyDescent="0.3">
      <c r="A3582" s="144"/>
      <c r="B3582" s="144"/>
      <c r="C3582" s="144"/>
      <c r="D3582" s="144"/>
      <c r="E3582" s="144"/>
      <c r="F3582" s="144"/>
      <c r="G3582" s="144"/>
      <c r="H3582" s="144"/>
      <c r="I3582" s="144"/>
      <c r="J3582" s="144"/>
      <c r="K3582" s="144"/>
      <c r="L3582" s="144"/>
      <c r="M3582" s="144"/>
      <c r="N3582" s="144"/>
      <c r="O3582" s="144"/>
      <c r="P3582" s="144"/>
      <c r="Q3582" s="144"/>
      <c r="R3582" s="144"/>
      <c r="S3582" s="144"/>
    </row>
    <row r="3583" spans="1:19" x14ac:dyDescent="0.3">
      <c r="A3583" s="144"/>
      <c r="B3583" s="144"/>
      <c r="C3583" s="144"/>
      <c r="D3583" s="144"/>
      <c r="E3583" s="144"/>
      <c r="F3583" s="144"/>
      <c r="G3583" s="144"/>
      <c r="H3583" s="144"/>
      <c r="I3583" s="144"/>
      <c r="J3583" s="144"/>
      <c r="K3583" s="144"/>
      <c r="L3583" s="144"/>
      <c r="M3583" s="144"/>
      <c r="N3583" s="144"/>
      <c r="O3583" s="144"/>
      <c r="P3583" s="144"/>
      <c r="Q3583" s="144"/>
      <c r="R3583" s="144"/>
      <c r="S3583" s="144"/>
    </row>
    <row r="3584" spans="1:19" x14ac:dyDescent="0.3">
      <c r="A3584" s="144"/>
      <c r="B3584" s="144"/>
      <c r="C3584" s="144"/>
      <c r="D3584" s="144"/>
      <c r="E3584" s="144"/>
      <c r="F3584" s="144"/>
      <c r="G3584" s="144"/>
      <c r="H3584" s="144"/>
      <c r="I3584" s="144"/>
      <c r="J3584" s="144"/>
      <c r="K3584" s="144"/>
      <c r="L3584" s="144"/>
      <c r="M3584" s="144"/>
      <c r="N3584" s="144"/>
      <c r="O3584" s="144"/>
      <c r="P3584" s="144"/>
      <c r="Q3584" s="144"/>
      <c r="R3584" s="144"/>
      <c r="S3584" s="144"/>
    </row>
    <row r="3585" spans="1:19" x14ac:dyDescent="0.3">
      <c r="A3585" s="144"/>
      <c r="B3585" s="144"/>
      <c r="C3585" s="144"/>
      <c r="D3585" s="144"/>
      <c r="E3585" s="144"/>
      <c r="F3585" s="144"/>
      <c r="G3585" s="144"/>
      <c r="H3585" s="144"/>
      <c r="I3585" s="144"/>
      <c r="J3585" s="144"/>
      <c r="K3585" s="144"/>
      <c r="L3585" s="144"/>
      <c r="M3585" s="144"/>
      <c r="N3585" s="144"/>
      <c r="O3585" s="144"/>
      <c r="P3585" s="144"/>
      <c r="Q3585" s="144"/>
      <c r="R3585" s="144"/>
      <c r="S3585" s="144"/>
    </row>
    <row r="3586" spans="1:19" x14ac:dyDescent="0.3">
      <c r="A3586" s="144"/>
      <c r="B3586" s="144"/>
      <c r="C3586" s="144"/>
      <c r="D3586" s="144"/>
      <c r="E3586" s="144"/>
      <c r="F3586" s="144"/>
      <c r="G3586" s="144"/>
      <c r="H3586" s="144"/>
      <c r="I3586" s="144"/>
      <c r="J3586" s="144"/>
      <c r="K3586" s="144"/>
      <c r="L3586" s="144"/>
      <c r="M3586" s="144"/>
      <c r="N3586" s="144"/>
      <c r="O3586" s="144"/>
      <c r="P3586" s="144"/>
      <c r="Q3586" s="144"/>
      <c r="R3586" s="144"/>
      <c r="S3586" s="144"/>
    </row>
    <row r="3587" spans="1:19" x14ac:dyDescent="0.3">
      <c r="A3587" s="144"/>
      <c r="B3587" s="144"/>
      <c r="C3587" s="144"/>
      <c r="D3587" s="144"/>
      <c r="E3587" s="144"/>
      <c r="F3587" s="144"/>
      <c r="G3587" s="144"/>
      <c r="H3587" s="144"/>
      <c r="I3587" s="144"/>
      <c r="J3587" s="144"/>
      <c r="K3587" s="144"/>
      <c r="L3587" s="144"/>
      <c r="M3587" s="144"/>
      <c r="N3587" s="144"/>
      <c r="O3587" s="144"/>
      <c r="P3587" s="144"/>
      <c r="Q3587" s="144"/>
      <c r="R3587" s="144"/>
      <c r="S3587" s="144"/>
    </row>
    <row r="3588" spans="1:19" x14ac:dyDescent="0.3">
      <c r="A3588" s="144"/>
      <c r="B3588" s="144"/>
      <c r="C3588" s="144"/>
      <c r="D3588" s="144"/>
      <c r="E3588" s="144"/>
      <c r="F3588" s="144"/>
      <c r="G3588" s="144"/>
      <c r="H3588" s="144"/>
      <c r="I3588" s="144"/>
      <c r="J3588" s="144"/>
      <c r="K3588" s="144"/>
      <c r="L3588" s="144"/>
      <c r="M3588" s="144"/>
      <c r="N3588" s="144"/>
      <c r="O3588" s="144"/>
      <c r="P3588" s="144"/>
      <c r="Q3588" s="144"/>
      <c r="R3588" s="144"/>
      <c r="S3588" s="144"/>
    </row>
    <row r="3589" spans="1:19" x14ac:dyDescent="0.3">
      <c r="A3589" s="144"/>
      <c r="B3589" s="144"/>
      <c r="C3589" s="144"/>
      <c r="D3589" s="144"/>
      <c r="E3589" s="144"/>
      <c r="F3589" s="144"/>
      <c r="G3589" s="144"/>
      <c r="H3589" s="144"/>
      <c r="I3589" s="144"/>
      <c r="J3589" s="144"/>
      <c r="K3589" s="144"/>
      <c r="L3589" s="144"/>
      <c r="M3589" s="144"/>
      <c r="N3589" s="144"/>
      <c r="O3589" s="144"/>
      <c r="P3589" s="144"/>
      <c r="Q3589" s="144"/>
      <c r="R3589" s="144"/>
      <c r="S3589" s="144"/>
    </row>
    <row r="3590" spans="1:19" x14ac:dyDescent="0.3">
      <c r="A3590" s="144"/>
      <c r="B3590" s="144"/>
      <c r="C3590" s="144"/>
      <c r="D3590" s="144"/>
      <c r="E3590" s="144"/>
      <c r="F3590" s="144"/>
      <c r="G3590" s="144"/>
      <c r="H3590" s="144"/>
      <c r="I3590" s="144"/>
      <c r="J3590" s="144"/>
      <c r="K3590" s="144"/>
      <c r="L3590" s="144"/>
      <c r="M3590" s="144"/>
      <c r="N3590" s="144"/>
      <c r="O3590" s="144"/>
      <c r="P3590" s="144"/>
      <c r="Q3590" s="144"/>
      <c r="R3590" s="144"/>
      <c r="S3590" s="144"/>
    </row>
    <row r="3591" spans="1:19" x14ac:dyDescent="0.3">
      <c r="A3591" s="144"/>
      <c r="B3591" s="144"/>
      <c r="C3591" s="144"/>
      <c r="D3591" s="144"/>
      <c r="E3591" s="144"/>
      <c r="F3591" s="144"/>
      <c r="G3591" s="144"/>
      <c r="H3591" s="144"/>
      <c r="I3591" s="144"/>
      <c r="J3591" s="144"/>
      <c r="K3591" s="144"/>
      <c r="L3591" s="144"/>
      <c r="M3591" s="144"/>
      <c r="N3591" s="144"/>
      <c r="O3591" s="144"/>
      <c r="P3591" s="144"/>
      <c r="Q3591" s="144"/>
      <c r="R3591" s="144"/>
      <c r="S3591" s="144"/>
    </row>
    <row r="3592" spans="1:19" x14ac:dyDescent="0.3">
      <c r="A3592" s="144"/>
      <c r="B3592" s="144"/>
      <c r="C3592" s="144"/>
      <c r="D3592" s="144"/>
      <c r="E3592" s="144"/>
      <c r="F3592" s="144"/>
      <c r="G3592" s="144"/>
      <c r="H3592" s="144"/>
      <c r="I3592" s="144"/>
      <c r="J3592" s="144"/>
      <c r="K3592" s="144"/>
      <c r="L3592" s="144"/>
      <c r="M3592" s="144"/>
      <c r="N3592" s="144"/>
      <c r="O3592" s="144"/>
      <c r="P3592" s="144"/>
      <c r="Q3592" s="144"/>
      <c r="R3592" s="144"/>
      <c r="S3592" s="144"/>
    </row>
    <row r="3593" spans="1:19" x14ac:dyDescent="0.3">
      <c r="A3593" s="144"/>
      <c r="B3593" s="144"/>
      <c r="C3593" s="144"/>
      <c r="D3593" s="144"/>
      <c r="E3593" s="144"/>
      <c r="F3593" s="144"/>
      <c r="G3593" s="144"/>
      <c r="H3593" s="144"/>
      <c r="I3593" s="144"/>
      <c r="J3593" s="144"/>
      <c r="K3593" s="144"/>
      <c r="L3593" s="144"/>
      <c r="M3593" s="144"/>
      <c r="N3593" s="144"/>
      <c r="O3593" s="144"/>
      <c r="P3593" s="144"/>
      <c r="Q3593" s="144"/>
      <c r="R3593" s="144"/>
      <c r="S3593" s="144"/>
    </row>
    <row r="3594" spans="1:19" x14ac:dyDescent="0.3">
      <c r="A3594" s="144"/>
      <c r="B3594" s="144"/>
      <c r="C3594" s="144"/>
      <c r="D3594" s="144"/>
      <c r="E3594" s="144"/>
      <c r="F3594" s="144"/>
      <c r="G3594" s="144"/>
      <c r="H3594" s="144"/>
      <c r="I3594" s="144"/>
      <c r="J3594" s="144"/>
      <c r="K3594" s="144"/>
      <c r="L3594" s="144"/>
      <c r="M3594" s="144"/>
      <c r="N3594" s="144"/>
      <c r="O3594" s="144"/>
      <c r="P3594" s="144"/>
      <c r="Q3594" s="144"/>
      <c r="R3594" s="144"/>
      <c r="S3594" s="144"/>
    </row>
    <row r="3595" spans="1:19" x14ac:dyDescent="0.3">
      <c r="A3595" s="144"/>
      <c r="B3595" s="144"/>
      <c r="C3595" s="144"/>
      <c r="D3595" s="144"/>
      <c r="E3595" s="144"/>
      <c r="F3595" s="144"/>
      <c r="G3595" s="144"/>
      <c r="H3595" s="144"/>
      <c r="I3595" s="144"/>
      <c r="J3595" s="144"/>
      <c r="K3595" s="144"/>
      <c r="L3595" s="144"/>
      <c r="M3595" s="144"/>
      <c r="N3595" s="144"/>
      <c r="O3595" s="144"/>
      <c r="P3595" s="144"/>
      <c r="Q3595" s="144"/>
      <c r="R3595" s="144"/>
      <c r="S3595" s="144"/>
    </row>
    <row r="3596" spans="1:19" x14ac:dyDescent="0.3">
      <c r="A3596" s="144"/>
      <c r="B3596" s="144"/>
      <c r="C3596" s="144"/>
      <c r="D3596" s="144"/>
      <c r="E3596" s="144"/>
      <c r="F3596" s="144"/>
      <c r="G3596" s="144"/>
      <c r="H3596" s="144"/>
      <c r="I3596" s="144"/>
      <c r="J3596" s="144"/>
      <c r="K3596" s="144"/>
      <c r="L3596" s="144"/>
      <c r="M3596" s="144"/>
      <c r="N3596" s="144"/>
      <c r="O3596" s="144"/>
      <c r="P3596" s="144"/>
      <c r="Q3596" s="144"/>
      <c r="R3596" s="144"/>
      <c r="S3596" s="144"/>
    </row>
    <row r="3597" spans="1:19" x14ac:dyDescent="0.3">
      <c r="A3597" s="144"/>
      <c r="B3597" s="144"/>
      <c r="C3597" s="144"/>
      <c r="D3597" s="144"/>
      <c r="E3597" s="144"/>
      <c r="F3597" s="144"/>
      <c r="G3597" s="144"/>
      <c r="H3597" s="144"/>
      <c r="I3597" s="144"/>
      <c r="J3597" s="144"/>
      <c r="K3597" s="144"/>
      <c r="L3597" s="144"/>
      <c r="M3597" s="144"/>
      <c r="N3597" s="144"/>
      <c r="O3597" s="144"/>
      <c r="P3597" s="144"/>
      <c r="Q3597" s="144"/>
      <c r="R3597" s="144"/>
      <c r="S3597" s="144"/>
    </row>
    <row r="3598" spans="1:19" x14ac:dyDescent="0.3">
      <c r="A3598" s="144"/>
      <c r="B3598" s="144"/>
      <c r="C3598" s="144"/>
      <c r="D3598" s="144"/>
      <c r="E3598" s="144"/>
      <c r="F3598" s="144"/>
      <c r="G3598" s="144"/>
      <c r="H3598" s="144"/>
      <c r="I3598" s="144"/>
      <c r="J3598" s="144"/>
      <c r="K3598" s="144"/>
      <c r="L3598" s="144"/>
      <c r="M3598" s="144"/>
      <c r="N3598" s="144"/>
      <c r="O3598" s="144"/>
      <c r="P3598" s="144"/>
      <c r="Q3598" s="144"/>
      <c r="R3598" s="144"/>
      <c r="S3598" s="144"/>
    </row>
    <row r="3599" spans="1:19" x14ac:dyDescent="0.3">
      <c r="A3599" s="144"/>
      <c r="B3599" s="144"/>
      <c r="C3599" s="144"/>
      <c r="D3599" s="144"/>
      <c r="E3599" s="144"/>
      <c r="F3599" s="144"/>
      <c r="G3599" s="144"/>
      <c r="H3599" s="144"/>
      <c r="I3599" s="144"/>
      <c r="J3599" s="144"/>
      <c r="K3599" s="144"/>
      <c r="L3599" s="144"/>
      <c r="M3599" s="144"/>
      <c r="N3599" s="144"/>
      <c r="O3599" s="144"/>
      <c r="P3599" s="144"/>
      <c r="Q3599" s="144"/>
      <c r="R3599" s="144"/>
      <c r="S3599" s="144"/>
    </row>
    <row r="3600" spans="1:19" x14ac:dyDescent="0.3">
      <c r="A3600" s="144"/>
      <c r="B3600" s="144"/>
      <c r="C3600" s="144"/>
      <c r="D3600" s="144"/>
      <c r="E3600" s="144"/>
      <c r="F3600" s="144"/>
      <c r="G3600" s="144"/>
      <c r="H3600" s="144"/>
      <c r="I3600" s="144"/>
      <c r="J3600" s="144"/>
      <c r="K3600" s="144"/>
      <c r="L3600" s="144"/>
      <c r="M3600" s="144"/>
      <c r="N3600" s="144"/>
      <c r="O3600" s="144"/>
      <c r="P3600" s="144"/>
      <c r="Q3600" s="144"/>
      <c r="R3600" s="144"/>
      <c r="S3600" s="144"/>
    </row>
    <row r="3601" spans="1:19" x14ac:dyDescent="0.3">
      <c r="A3601" s="144"/>
      <c r="B3601" s="144"/>
      <c r="C3601" s="144"/>
      <c r="D3601" s="144"/>
      <c r="E3601" s="144"/>
      <c r="F3601" s="144"/>
      <c r="G3601" s="144"/>
      <c r="H3601" s="144"/>
      <c r="I3601" s="144"/>
      <c r="J3601" s="144"/>
      <c r="K3601" s="144"/>
      <c r="L3601" s="144"/>
      <c r="M3601" s="144"/>
      <c r="N3601" s="144"/>
      <c r="O3601" s="144"/>
      <c r="P3601" s="144"/>
      <c r="Q3601" s="144"/>
      <c r="R3601" s="144"/>
      <c r="S3601" s="144"/>
    </row>
    <row r="3602" spans="1:19" x14ac:dyDescent="0.3">
      <c r="A3602" s="144"/>
      <c r="B3602" s="144"/>
      <c r="C3602" s="144"/>
      <c r="D3602" s="144"/>
      <c r="E3602" s="144"/>
      <c r="F3602" s="144"/>
      <c r="G3602" s="144"/>
      <c r="H3602" s="144"/>
      <c r="I3602" s="144"/>
      <c r="J3602" s="144"/>
      <c r="K3602" s="144"/>
      <c r="L3602" s="144"/>
      <c r="M3602" s="144"/>
      <c r="N3602" s="144"/>
      <c r="O3602" s="144"/>
      <c r="P3602" s="144"/>
      <c r="Q3602" s="144"/>
      <c r="R3602" s="144"/>
      <c r="S3602" s="144"/>
    </row>
    <row r="3603" spans="1:19" x14ac:dyDescent="0.3">
      <c r="A3603" s="144"/>
      <c r="B3603" s="144"/>
      <c r="C3603" s="144"/>
      <c r="D3603" s="144"/>
      <c r="E3603" s="144"/>
      <c r="F3603" s="144"/>
      <c r="G3603" s="144"/>
      <c r="H3603" s="144"/>
      <c r="I3603" s="144"/>
      <c r="J3603" s="144"/>
      <c r="K3603" s="144"/>
      <c r="L3603" s="144"/>
      <c r="M3603" s="144"/>
      <c r="N3603" s="144"/>
      <c r="O3603" s="144"/>
      <c r="P3603" s="144"/>
      <c r="Q3603" s="144"/>
      <c r="R3603" s="144"/>
      <c r="S3603" s="144"/>
    </row>
    <row r="3604" spans="1:19" x14ac:dyDescent="0.3">
      <c r="A3604" s="144"/>
      <c r="B3604" s="144"/>
      <c r="C3604" s="144"/>
      <c r="D3604" s="144"/>
      <c r="E3604" s="144"/>
      <c r="F3604" s="144"/>
      <c r="G3604" s="144"/>
      <c r="H3604" s="144"/>
      <c r="I3604" s="144"/>
      <c r="J3604" s="144"/>
      <c r="K3604" s="144"/>
      <c r="L3604" s="144"/>
      <c r="M3604" s="144"/>
      <c r="N3604" s="144"/>
      <c r="O3604" s="144"/>
      <c r="P3604" s="144"/>
      <c r="Q3604" s="144"/>
      <c r="R3604" s="144"/>
      <c r="S3604" s="144"/>
    </row>
    <row r="3605" spans="1:19" x14ac:dyDescent="0.3">
      <c r="A3605" s="144"/>
      <c r="B3605" s="144"/>
      <c r="C3605" s="144"/>
      <c r="D3605" s="144"/>
      <c r="E3605" s="144"/>
      <c r="F3605" s="144"/>
      <c r="G3605" s="144"/>
      <c r="H3605" s="144"/>
      <c r="I3605" s="144"/>
      <c r="J3605" s="144"/>
      <c r="K3605" s="144"/>
      <c r="L3605" s="144"/>
      <c r="M3605" s="144"/>
      <c r="N3605" s="144"/>
      <c r="O3605" s="144"/>
      <c r="P3605" s="144"/>
      <c r="Q3605" s="144"/>
      <c r="R3605" s="144"/>
      <c r="S3605" s="144"/>
    </row>
    <row r="3606" spans="1:19" x14ac:dyDescent="0.3">
      <c r="A3606" s="144"/>
      <c r="B3606" s="144"/>
      <c r="C3606" s="144"/>
      <c r="D3606" s="144"/>
      <c r="E3606" s="144"/>
      <c r="F3606" s="144"/>
      <c r="G3606" s="144"/>
      <c r="H3606" s="144"/>
      <c r="I3606" s="144"/>
      <c r="J3606" s="144"/>
      <c r="K3606" s="144"/>
      <c r="L3606" s="144"/>
      <c r="M3606" s="144"/>
      <c r="N3606" s="144"/>
      <c r="O3606" s="144"/>
      <c r="P3606" s="144"/>
      <c r="Q3606" s="144"/>
      <c r="R3606" s="144"/>
      <c r="S3606" s="144"/>
    </row>
    <row r="3607" spans="1:19" x14ac:dyDescent="0.3">
      <c r="A3607" s="144"/>
      <c r="B3607" s="144"/>
      <c r="C3607" s="144"/>
      <c r="D3607" s="144"/>
      <c r="E3607" s="144"/>
      <c r="F3607" s="144"/>
      <c r="G3607" s="144"/>
      <c r="H3607" s="144"/>
      <c r="I3607" s="144"/>
      <c r="J3607" s="144"/>
      <c r="K3607" s="144"/>
      <c r="L3607" s="144"/>
      <c r="M3607" s="144"/>
      <c r="N3607" s="144"/>
      <c r="O3607" s="144"/>
      <c r="P3607" s="144"/>
      <c r="Q3607" s="144"/>
      <c r="R3607" s="144"/>
      <c r="S3607" s="144"/>
    </row>
    <row r="3608" spans="1:19" x14ac:dyDescent="0.3">
      <c r="A3608" s="144"/>
      <c r="B3608" s="144"/>
      <c r="C3608" s="144"/>
      <c r="D3608" s="144"/>
      <c r="E3608" s="144"/>
      <c r="F3608" s="144"/>
      <c r="G3608" s="144"/>
      <c r="H3608" s="144"/>
      <c r="I3608" s="144"/>
      <c r="J3608" s="144"/>
      <c r="K3608" s="144"/>
      <c r="L3608" s="144"/>
      <c r="M3608" s="144"/>
      <c r="N3608" s="144"/>
      <c r="O3608" s="144"/>
      <c r="P3608" s="144"/>
      <c r="Q3608" s="144"/>
      <c r="R3608" s="144"/>
      <c r="S3608" s="144"/>
    </row>
    <row r="3609" spans="1:19" x14ac:dyDescent="0.3">
      <c r="A3609" s="144"/>
      <c r="B3609" s="144"/>
      <c r="C3609" s="144"/>
      <c r="D3609" s="144"/>
      <c r="E3609" s="144"/>
      <c r="F3609" s="144"/>
      <c r="G3609" s="144"/>
      <c r="H3609" s="144"/>
      <c r="I3609" s="144"/>
      <c r="J3609" s="144"/>
      <c r="K3609" s="144"/>
      <c r="L3609" s="144"/>
      <c r="M3609" s="144"/>
      <c r="N3609" s="144"/>
      <c r="O3609" s="144"/>
      <c r="P3609" s="144"/>
      <c r="Q3609" s="144"/>
      <c r="R3609" s="144"/>
      <c r="S3609" s="144"/>
    </row>
    <row r="3610" spans="1:19" x14ac:dyDescent="0.3">
      <c r="A3610" s="144"/>
      <c r="B3610" s="144"/>
      <c r="C3610" s="144"/>
      <c r="D3610" s="144"/>
      <c r="E3610" s="144"/>
      <c r="F3610" s="144"/>
      <c r="G3610" s="144"/>
      <c r="H3610" s="144"/>
      <c r="I3610" s="144"/>
      <c r="J3610" s="144"/>
      <c r="K3610" s="144"/>
      <c r="L3610" s="144"/>
      <c r="M3610" s="144"/>
      <c r="N3610" s="144"/>
      <c r="O3610" s="144"/>
      <c r="P3610" s="144"/>
      <c r="Q3610" s="144"/>
      <c r="R3610" s="144"/>
      <c r="S3610" s="144"/>
    </row>
    <row r="3611" spans="1:19" x14ac:dyDescent="0.3">
      <c r="A3611" s="144"/>
      <c r="B3611" s="144"/>
      <c r="C3611" s="144"/>
      <c r="D3611" s="144"/>
      <c r="E3611" s="144"/>
      <c r="F3611" s="144"/>
      <c r="G3611" s="144"/>
      <c r="H3611" s="144"/>
      <c r="I3611" s="144"/>
      <c r="J3611" s="144"/>
      <c r="K3611" s="144"/>
      <c r="L3611" s="144"/>
      <c r="M3611" s="144"/>
      <c r="N3611" s="144"/>
      <c r="O3611" s="144"/>
      <c r="P3611" s="144"/>
      <c r="Q3611" s="144"/>
      <c r="R3611" s="144"/>
      <c r="S3611" s="144"/>
    </row>
    <row r="3612" spans="1:19" x14ac:dyDescent="0.3">
      <c r="A3612" s="144"/>
      <c r="B3612" s="144"/>
      <c r="C3612" s="144"/>
      <c r="D3612" s="144"/>
      <c r="E3612" s="144"/>
      <c r="F3612" s="144"/>
      <c r="G3612" s="144"/>
      <c r="H3612" s="144"/>
      <c r="I3612" s="144"/>
      <c r="J3612" s="144"/>
      <c r="K3612" s="144"/>
      <c r="L3612" s="144"/>
      <c r="M3612" s="144"/>
      <c r="N3612" s="144"/>
      <c r="O3612" s="144"/>
      <c r="P3612" s="144"/>
      <c r="Q3612" s="144"/>
      <c r="R3612" s="144"/>
      <c r="S3612" s="144"/>
    </row>
    <row r="3613" spans="1:19" x14ac:dyDescent="0.3">
      <c r="A3613" s="144"/>
      <c r="B3613" s="144"/>
      <c r="C3613" s="144"/>
      <c r="D3613" s="144"/>
      <c r="E3613" s="144"/>
      <c r="F3613" s="144"/>
      <c r="G3613" s="144"/>
      <c r="H3613" s="144"/>
      <c r="I3613" s="144"/>
      <c r="J3613" s="144"/>
      <c r="K3613" s="144"/>
      <c r="L3613" s="144"/>
      <c r="M3613" s="144"/>
      <c r="N3613" s="144"/>
      <c r="O3613" s="144"/>
      <c r="P3613" s="144"/>
      <c r="Q3613" s="144"/>
      <c r="R3613" s="144"/>
      <c r="S3613" s="144"/>
    </row>
    <row r="3614" spans="1:19" x14ac:dyDescent="0.3">
      <c r="A3614" s="144"/>
      <c r="B3614" s="144"/>
      <c r="C3614" s="144"/>
      <c r="D3614" s="144"/>
      <c r="E3614" s="144"/>
      <c r="F3614" s="144"/>
      <c r="G3614" s="144"/>
      <c r="H3614" s="144"/>
      <c r="I3614" s="144"/>
      <c r="J3614" s="144"/>
      <c r="K3614" s="144"/>
      <c r="L3614" s="144"/>
      <c r="M3614" s="144"/>
      <c r="N3614" s="144"/>
      <c r="O3614" s="144"/>
      <c r="P3614" s="144"/>
      <c r="Q3614" s="144"/>
      <c r="R3614" s="144"/>
      <c r="S3614" s="144"/>
    </row>
    <row r="3615" spans="1:19" x14ac:dyDescent="0.3">
      <c r="A3615" s="144"/>
      <c r="B3615" s="144"/>
      <c r="C3615" s="144"/>
      <c r="D3615" s="144"/>
      <c r="E3615" s="144"/>
      <c r="F3615" s="144"/>
      <c r="G3615" s="144"/>
      <c r="H3615" s="144"/>
      <c r="I3615" s="144"/>
      <c r="J3615" s="144"/>
      <c r="K3615" s="144"/>
      <c r="L3615" s="144"/>
      <c r="M3615" s="144"/>
      <c r="N3615" s="144"/>
      <c r="O3615" s="144"/>
      <c r="P3615" s="144"/>
      <c r="Q3615" s="144"/>
      <c r="R3615" s="144"/>
      <c r="S3615" s="144"/>
    </row>
    <row r="3616" spans="1:19" x14ac:dyDescent="0.3">
      <c r="A3616" s="144"/>
      <c r="B3616" s="144"/>
      <c r="C3616" s="144"/>
      <c r="D3616" s="144"/>
      <c r="E3616" s="144"/>
      <c r="F3616" s="144"/>
      <c r="G3616" s="144"/>
      <c r="H3616" s="144"/>
      <c r="I3616" s="144"/>
      <c r="J3616" s="144"/>
      <c r="K3616" s="144"/>
      <c r="L3616" s="144"/>
      <c r="M3616" s="144"/>
      <c r="N3616" s="144"/>
      <c r="O3616" s="144"/>
      <c r="P3616" s="144"/>
      <c r="Q3616" s="144"/>
      <c r="R3616" s="144"/>
      <c r="S3616" s="144"/>
    </row>
    <row r="3617" spans="1:19" x14ac:dyDescent="0.3">
      <c r="A3617" s="144"/>
      <c r="B3617" s="144"/>
      <c r="C3617" s="144"/>
      <c r="D3617" s="144"/>
      <c r="E3617" s="144"/>
      <c r="F3617" s="144"/>
      <c r="G3617" s="144"/>
      <c r="H3617" s="144"/>
      <c r="I3617" s="144"/>
      <c r="J3617" s="144"/>
      <c r="K3617" s="144"/>
      <c r="L3617" s="144"/>
      <c r="M3617" s="144"/>
      <c r="N3617" s="144"/>
      <c r="O3617" s="144"/>
      <c r="P3617" s="144"/>
      <c r="Q3617" s="144"/>
      <c r="R3617" s="144"/>
      <c r="S3617" s="144"/>
    </row>
    <row r="3618" spans="1:19" x14ac:dyDescent="0.3">
      <c r="A3618" s="144"/>
      <c r="B3618" s="144"/>
      <c r="C3618" s="144"/>
      <c r="D3618" s="144"/>
      <c r="E3618" s="144"/>
      <c r="F3618" s="144"/>
      <c r="G3618" s="144"/>
      <c r="H3618" s="144"/>
      <c r="I3618" s="144"/>
      <c r="J3618" s="144"/>
      <c r="K3618" s="144"/>
      <c r="L3618" s="144"/>
      <c r="M3618" s="144"/>
      <c r="N3618" s="144"/>
      <c r="O3618" s="144"/>
      <c r="P3618" s="144"/>
      <c r="Q3618" s="144"/>
      <c r="R3618" s="144"/>
      <c r="S3618" s="144"/>
    </row>
    <row r="3619" spans="1:19" x14ac:dyDescent="0.3">
      <c r="A3619" s="144"/>
      <c r="B3619" s="144"/>
      <c r="C3619" s="144"/>
      <c r="D3619" s="144"/>
      <c r="E3619" s="144"/>
      <c r="F3619" s="144"/>
      <c r="G3619" s="144"/>
      <c r="H3619" s="144"/>
      <c r="I3619" s="144"/>
      <c r="J3619" s="144"/>
      <c r="K3619" s="144"/>
      <c r="L3619" s="144"/>
      <c r="M3619" s="144"/>
      <c r="N3619" s="144"/>
      <c r="O3619" s="144"/>
      <c r="P3619" s="144"/>
      <c r="Q3619" s="144"/>
      <c r="R3619" s="144"/>
      <c r="S3619" s="144"/>
    </row>
    <row r="3620" spans="1:19" x14ac:dyDescent="0.3">
      <c r="A3620" s="144"/>
      <c r="B3620" s="144"/>
      <c r="C3620" s="144"/>
      <c r="D3620" s="144"/>
      <c r="E3620" s="144"/>
      <c r="F3620" s="144"/>
      <c r="G3620" s="144"/>
      <c r="H3620" s="144"/>
      <c r="I3620" s="144"/>
      <c r="J3620" s="144"/>
      <c r="K3620" s="144"/>
      <c r="L3620" s="144"/>
      <c r="M3620" s="144"/>
      <c r="N3620" s="144"/>
      <c r="O3620" s="144"/>
      <c r="P3620" s="144"/>
      <c r="Q3620" s="144"/>
      <c r="R3620" s="144"/>
      <c r="S3620" s="144"/>
    </row>
    <row r="3621" spans="1:19" x14ac:dyDescent="0.3">
      <c r="A3621" s="144"/>
      <c r="B3621" s="144"/>
      <c r="C3621" s="144"/>
      <c r="D3621" s="144"/>
      <c r="E3621" s="144"/>
      <c r="F3621" s="144"/>
      <c r="G3621" s="144"/>
      <c r="H3621" s="144"/>
      <c r="I3621" s="144"/>
      <c r="J3621" s="144"/>
      <c r="K3621" s="144"/>
      <c r="L3621" s="144"/>
      <c r="M3621" s="144"/>
      <c r="N3621" s="144"/>
      <c r="O3621" s="144"/>
      <c r="P3621" s="144"/>
      <c r="Q3621" s="144"/>
      <c r="R3621" s="144"/>
      <c r="S3621" s="144"/>
    </row>
    <row r="3622" spans="1:19" x14ac:dyDescent="0.3">
      <c r="A3622" s="144"/>
      <c r="B3622" s="144"/>
      <c r="C3622" s="144"/>
      <c r="D3622" s="144"/>
      <c r="E3622" s="144"/>
      <c r="F3622" s="144"/>
      <c r="G3622" s="144"/>
      <c r="H3622" s="144"/>
      <c r="I3622" s="144"/>
      <c r="J3622" s="144"/>
      <c r="K3622" s="144"/>
      <c r="L3622" s="144"/>
      <c r="M3622" s="144"/>
      <c r="N3622" s="144"/>
      <c r="O3622" s="144"/>
      <c r="P3622" s="144"/>
      <c r="Q3622" s="144"/>
      <c r="R3622" s="144"/>
      <c r="S3622" s="144"/>
    </row>
    <row r="3623" spans="1:19" x14ac:dyDescent="0.3">
      <c r="A3623" s="144"/>
      <c r="B3623" s="144"/>
      <c r="C3623" s="144"/>
      <c r="D3623" s="144"/>
      <c r="E3623" s="144"/>
      <c r="F3623" s="144"/>
      <c r="G3623" s="144"/>
      <c r="H3623" s="144"/>
      <c r="I3623" s="144"/>
      <c r="J3623" s="144"/>
      <c r="K3623" s="144"/>
      <c r="L3623" s="144"/>
      <c r="M3623" s="144"/>
      <c r="N3623" s="144"/>
      <c r="O3623" s="144"/>
      <c r="P3623" s="144"/>
      <c r="Q3623" s="144"/>
      <c r="R3623" s="144"/>
      <c r="S3623" s="144"/>
    </row>
    <row r="3624" spans="1:19" x14ac:dyDescent="0.3">
      <c r="A3624" s="144"/>
      <c r="B3624" s="144"/>
      <c r="C3624" s="144"/>
      <c r="D3624" s="144"/>
      <c r="E3624" s="144"/>
      <c r="F3624" s="144"/>
      <c r="G3624" s="144"/>
      <c r="H3624" s="144"/>
      <c r="I3624" s="144"/>
      <c r="J3624" s="144"/>
      <c r="K3624" s="144"/>
      <c r="L3624" s="144"/>
      <c r="M3624" s="144"/>
      <c r="N3624" s="144"/>
      <c r="O3624" s="144"/>
      <c r="P3624" s="144"/>
      <c r="Q3624" s="144"/>
      <c r="R3624" s="144"/>
      <c r="S3624" s="144"/>
    </row>
    <row r="3625" spans="1:19" x14ac:dyDescent="0.3">
      <c r="A3625" s="144"/>
      <c r="B3625" s="144"/>
      <c r="C3625" s="144"/>
      <c r="D3625" s="144"/>
      <c r="E3625" s="144"/>
      <c r="F3625" s="144"/>
      <c r="G3625" s="144"/>
      <c r="H3625" s="144"/>
      <c r="I3625" s="144"/>
      <c r="J3625" s="144"/>
      <c r="K3625" s="144"/>
      <c r="L3625" s="144"/>
      <c r="M3625" s="144"/>
      <c r="N3625" s="144"/>
      <c r="O3625" s="144"/>
      <c r="P3625" s="144"/>
      <c r="Q3625" s="144"/>
      <c r="R3625" s="144"/>
      <c r="S3625" s="144"/>
    </row>
    <row r="3626" spans="1:19" x14ac:dyDescent="0.3">
      <c r="A3626" s="144"/>
      <c r="B3626" s="144"/>
      <c r="C3626" s="144"/>
      <c r="D3626" s="144"/>
      <c r="E3626" s="144"/>
      <c r="F3626" s="144"/>
      <c r="G3626" s="144"/>
      <c r="H3626" s="144"/>
      <c r="I3626" s="144"/>
      <c r="J3626" s="144"/>
      <c r="K3626" s="144"/>
      <c r="L3626" s="144"/>
      <c r="M3626" s="144"/>
      <c r="N3626" s="144"/>
      <c r="O3626" s="144"/>
      <c r="P3626" s="144"/>
      <c r="Q3626" s="144"/>
      <c r="R3626" s="144"/>
      <c r="S3626" s="144"/>
    </row>
    <row r="3627" spans="1:19" x14ac:dyDescent="0.3">
      <c r="A3627" s="144"/>
      <c r="B3627" s="144"/>
      <c r="C3627" s="144"/>
      <c r="D3627" s="144"/>
      <c r="E3627" s="144"/>
      <c r="F3627" s="144"/>
      <c r="G3627" s="144"/>
      <c r="H3627" s="144"/>
      <c r="I3627" s="144"/>
      <c r="J3627" s="144"/>
      <c r="K3627" s="144"/>
      <c r="L3627" s="144"/>
      <c r="M3627" s="144"/>
      <c r="N3627" s="144"/>
      <c r="O3627" s="144"/>
      <c r="P3627" s="144"/>
      <c r="Q3627" s="144"/>
      <c r="R3627" s="144"/>
      <c r="S3627" s="144"/>
    </row>
    <row r="3628" spans="1:19" x14ac:dyDescent="0.3">
      <c r="A3628" s="144"/>
      <c r="B3628" s="144"/>
      <c r="C3628" s="144"/>
      <c r="D3628" s="144"/>
      <c r="E3628" s="144"/>
      <c r="F3628" s="144"/>
      <c r="G3628" s="144"/>
      <c r="H3628" s="144"/>
      <c r="I3628" s="144"/>
      <c r="J3628" s="144"/>
      <c r="K3628" s="144"/>
      <c r="L3628" s="144"/>
      <c r="M3628" s="144"/>
      <c r="N3628" s="144"/>
      <c r="O3628" s="144"/>
      <c r="P3628" s="144"/>
      <c r="Q3628" s="144"/>
      <c r="R3628" s="144"/>
      <c r="S3628" s="144"/>
    </row>
    <row r="3629" spans="1:19" x14ac:dyDescent="0.3">
      <c r="A3629" s="144"/>
      <c r="B3629" s="144"/>
      <c r="C3629" s="144"/>
      <c r="D3629" s="144"/>
      <c r="E3629" s="144"/>
      <c r="F3629" s="144"/>
      <c r="G3629" s="144"/>
      <c r="H3629" s="144"/>
      <c r="I3629" s="144"/>
      <c r="J3629" s="144"/>
      <c r="K3629" s="144"/>
      <c r="L3629" s="144"/>
      <c r="M3629" s="144"/>
      <c r="N3629" s="144"/>
      <c r="O3629" s="144"/>
      <c r="P3629" s="144"/>
      <c r="Q3629" s="144"/>
      <c r="R3629" s="144"/>
      <c r="S3629" s="144"/>
    </row>
    <row r="3630" spans="1:19" x14ac:dyDescent="0.3">
      <c r="A3630" s="144"/>
      <c r="B3630" s="144"/>
      <c r="C3630" s="144"/>
      <c r="D3630" s="144"/>
      <c r="E3630" s="144"/>
      <c r="F3630" s="144"/>
      <c r="G3630" s="144"/>
      <c r="H3630" s="144"/>
      <c r="I3630" s="144"/>
      <c r="J3630" s="144"/>
      <c r="K3630" s="144"/>
      <c r="L3630" s="144"/>
      <c r="M3630" s="144"/>
      <c r="N3630" s="144"/>
      <c r="O3630" s="144"/>
      <c r="P3630" s="144"/>
      <c r="Q3630" s="144"/>
      <c r="R3630" s="144"/>
      <c r="S3630" s="144"/>
    </row>
    <row r="3631" spans="1:19" x14ac:dyDescent="0.3">
      <c r="A3631" s="144"/>
      <c r="B3631" s="144"/>
      <c r="C3631" s="144"/>
      <c r="D3631" s="144"/>
      <c r="E3631" s="144"/>
      <c r="F3631" s="144"/>
      <c r="G3631" s="144"/>
      <c r="H3631" s="144"/>
      <c r="I3631" s="144"/>
      <c r="J3631" s="144"/>
      <c r="K3631" s="144"/>
      <c r="L3631" s="144"/>
      <c r="M3631" s="144"/>
      <c r="N3631" s="144"/>
      <c r="O3631" s="144"/>
      <c r="P3631" s="144"/>
      <c r="Q3631" s="144"/>
      <c r="R3631" s="144"/>
      <c r="S3631" s="144"/>
    </row>
    <row r="3632" spans="1:19" x14ac:dyDescent="0.3">
      <c r="A3632" s="144"/>
      <c r="B3632" s="144"/>
      <c r="C3632" s="144"/>
      <c r="D3632" s="144"/>
      <c r="E3632" s="144"/>
      <c r="F3632" s="144"/>
      <c r="G3632" s="144"/>
      <c r="H3632" s="144"/>
      <c r="I3632" s="144"/>
      <c r="J3632" s="144"/>
      <c r="K3632" s="144"/>
      <c r="L3632" s="144"/>
      <c r="M3632" s="144"/>
      <c r="N3632" s="144"/>
      <c r="O3632" s="144"/>
      <c r="P3632" s="144"/>
      <c r="Q3632" s="144"/>
      <c r="R3632" s="144"/>
      <c r="S3632" s="144"/>
    </row>
    <row r="3633" spans="1:19" x14ac:dyDescent="0.3">
      <c r="A3633" s="144"/>
      <c r="B3633" s="144"/>
      <c r="C3633" s="144"/>
      <c r="D3633" s="144"/>
      <c r="E3633" s="144"/>
      <c r="F3633" s="144"/>
      <c r="G3633" s="144"/>
      <c r="H3633" s="144"/>
      <c r="I3633" s="144"/>
      <c r="J3633" s="144"/>
      <c r="K3633" s="144"/>
      <c r="L3633" s="144"/>
      <c r="M3633" s="144"/>
      <c r="N3633" s="144"/>
      <c r="O3633" s="144"/>
      <c r="P3633" s="144"/>
      <c r="Q3633" s="144"/>
      <c r="R3633" s="144"/>
      <c r="S3633" s="144"/>
    </row>
    <row r="3634" spans="1:19" x14ac:dyDescent="0.3">
      <c r="A3634" s="144"/>
      <c r="B3634" s="144"/>
      <c r="C3634" s="144"/>
      <c r="D3634" s="144"/>
      <c r="E3634" s="144"/>
      <c r="F3634" s="144"/>
      <c r="G3634" s="144"/>
      <c r="H3634" s="144"/>
      <c r="I3634" s="144"/>
      <c r="J3634" s="144"/>
      <c r="K3634" s="144"/>
      <c r="L3634" s="144"/>
      <c r="M3634" s="144"/>
      <c r="N3634" s="144"/>
      <c r="O3634" s="144"/>
      <c r="P3634" s="144"/>
      <c r="Q3634" s="144"/>
      <c r="R3634" s="144"/>
      <c r="S3634" s="144"/>
    </row>
    <row r="3635" spans="1:19" x14ac:dyDescent="0.3">
      <c r="A3635" s="144"/>
      <c r="B3635" s="144"/>
      <c r="C3635" s="144"/>
      <c r="D3635" s="144"/>
      <c r="E3635" s="144"/>
      <c r="F3635" s="144"/>
      <c r="G3635" s="144"/>
      <c r="H3635" s="144"/>
      <c r="I3635" s="144"/>
      <c r="J3635" s="144"/>
      <c r="K3635" s="144"/>
      <c r="L3635" s="144"/>
      <c r="M3635" s="144"/>
      <c r="N3635" s="144"/>
      <c r="O3635" s="144"/>
      <c r="P3635" s="144"/>
      <c r="Q3635" s="144"/>
      <c r="R3635" s="144"/>
      <c r="S3635" s="144"/>
    </row>
    <row r="3636" spans="1:19" x14ac:dyDescent="0.3">
      <c r="A3636" s="144"/>
      <c r="B3636" s="144"/>
      <c r="C3636" s="144"/>
      <c r="D3636" s="144"/>
      <c r="E3636" s="144"/>
      <c r="F3636" s="144"/>
      <c r="G3636" s="144"/>
      <c r="H3636" s="144"/>
      <c r="I3636" s="144"/>
      <c r="J3636" s="144"/>
      <c r="K3636" s="144"/>
      <c r="L3636" s="144"/>
      <c r="M3636" s="144"/>
      <c r="N3636" s="144"/>
      <c r="O3636" s="144"/>
      <c r="P3636" s="144"/>
      <c r="Q3636" s="144"/>
      <c r="R3636" s="144"/>
      <c r="S3636" s="144"/>
    </row>
    <row r="3637" spans="1:19" x14ac:dyDescent="0.3">
      <c r="A3637" s="144"/>
      <c r="B3637" s="144"/>
      <c r="C3637" s="144"/>
      <c r="D3637" s="144"/>
      <c r="E3637" s="144"/>
      <c r="F3637" s="144"/>
      <c r="G3637" s="144"/>
      <c r="H3637" s="144"/>
      <c r="I3637" s="144"/>
      <c r="J3637" s="144"/>
      <c r="K3637" s="144"/>
      <c r="L3637" s="144"/>
      <c r="M3637" s="144"/>
      <c r="N3637" s="144"/>
      <c r="O3637" s="144"/>
      <c r="P3637" s="144"/>
      <c r="Q3637" s="144"/>
      <c r="R3637" s="144"/>
      <c r="S3637" s="144"/>
    </row>
    <row r="3638" spans="1:19" x14ac:dyDescent="0.3">
      <c r="A3638" s="144"/>
      <c r="B3638" s="144"/>
      <c r="C3638" s="144"/>
      <c r="D3638" s="144"/>
      <c r="E3638" s="144"/>
      <c r="F3638" s="144"/>
      <c r="G3638" s="144"/>
      <c r="H3638" s="144"/>
      <c r="I3638" s="144"/>
      <c r="J3638" s="144"/>
      <c r="K3638" s="144"/>
      <c r="L3638" s="144"/>
      <c r="M3638" s="144"/>
      <c r="N3638" s="144"/>
      <c r="O3638" s="144"/>
      <c r="P3638" s="144"/>
      <c r="Q3638" s="144"/>
      <c r="R3638" s="144"/>
      <c r="S3638" s="144"/>
    </row>
    <row r="3639" spans="1:19" x14ac:dyDescent="0.3">
      <c r="A3639" s="144"/>
      <c r="B3639" s="144"/>
      <c r="C3639" s="144"/>
      <c r="D3639" s="144"/>
      <c r="E3639" s="144"/>
      <c r="F3639" s="144"/>
      <c r="G3639" s="144"/>
      <c r="H3639" s="144"/>
      <c r="I3639" s="144"/>
      <c r="J3639" s="144"/>
      <c r="K3639" s="144"/>
      <c r="L3639" s="144"/>
      <c r="M3639" s="144"/>
      <c r="N3639" s="144"/>
      <c r="O3639" s="144"/>
      <c r="P3639" s="144"/>
      <c r="Q3639" s="144"/>
      <c r="R3639" s="144"/>
      <c r="S3639" s="144"/>
    </row>
    <row r="3640" spans="1:19" x14ac:dyDescent="0.3">
      <c r="A3640" s="144"/>
      <c r="B3640" s="144"/>
      <c r="C3640" s="144"/>
      <c r="D3640" s="144"/>
      <c r="E3640" s="144"/>
      <c r="F3640" s="144"/>
      <c r="G3640" s="144"/>
      <c r="H3640" s="144"/>
      <c r="I3640" s="144"/>
      <c r="J3640" s="144"/>
      <c r="K3640" s="144"/>
      <c r="L3640" s="144"/>
      <c r="M3640" s="144"/>
      <c r="N3640" s="144"/>
      <c r="O3640" s="144"/>
      <c r="P3640" s="144"/>
      <c r="Q3640" s="144"/>
      <c r="R3640" s="144"/>
      <c r="S3640" s="144"/>
    </row>
    <row r="3641" spans="1:19" x14ac:dyDescent="0.3">
      <c r="A3641" s="144"/>
      <c r="B3641" s="144"/>
      <c r="C3641" s="144"/>
      <c r="D3641" s="144"/>
      <c r="E3641" s="144"/>
      <c r="F3641" s="144"/>
      <c r="G3641" s="144"/>
      <c r="H3641" s="144"/>
      <c r="I3641" s="144"/>
      <c r="J3641" s="144"/>
      <c r="K3641" s="144"/>
      <c r="L3641" s="144"/>
      <c r="M3641" s="144"/>
      <c r="N3641" s="144"/>
      <c r="O3641" s="144"/>
      <c r="P3641" s="144"/>
      <c r="Q3641" s="144"/>
      <c r="R3641" s="144"/>
      <c r="S3641" s="144"/>
    </row>
    <row r="3642" spans="1:19" x14ac:dyDescent="0.3">
      <c r="A3642" s="144"/>
      <c r="B3642" s="144"/>
      <c r="C3642" s="144"/>
      <c r="D3642" s="144"/>
      <c r="E3642" s="144"/>
      <c r="F3642" s="144"/>
      <c r="G3642" s="144"/>
      <c r="H3642" s="144"/>
      <c r="I3642" s="144"/>
      <c r="J3642" s="144"/>
      <c r="K3642" s="144"/>
      <c r="L3642" s="144"/>
      <c r="M3642" s="144"/>
      <c r="N3642" s="144"/>
      <c r="O3642" s="144"/>
      <c r="P3642" s="144"/>
      <c r="Q3642" s="144"/>
      <c r="R3642" s="144"/>
      <c r="S3642" s="144"/>
    </row>
    <row r="3643" spans="1:19" x14ac:dyDescent="0.3">
      <c r="A3643" s="144"/>
      <c r="B3643" s="144"/>
      <c r="C3643" s="144"/>
      <c r="D3643" s="144"/>
      <c r="E3643" s="144"/>
      <c r="F3643" s="144"/>
      <c r="G3643" s="144"/>
      <c r="H3643" s="144"/>
      <c r="I3643" s="144"/>
      <c r="J3643" s="144"/>
      <c r="K3643" s="144"/>
      <c r="L3643" s="144"/>
      <c r="M3643" s="144"/>
      <c r="N3643" s="144"/>
      <c r="O3643" s="144"/>
      <c r="P3643" s="144"/>
      <c r="Q3643" s="144"/>
      <c r="R3643" s="144"/>
      <c r="S3643" s="144"/>
    </row>
    <row r="3644" spans="1:19" x14ac:dyDescent="0.3">
      <c r="A3644" s="144"/>
      <c r="B3644" s="144"/>
      <c r="C3644" s="144"/>
      <c r="D3644" s="144"/>
      <c r="E3644" s="144"/>
      <c r="F3644" s="144"/>
      <c r="G3644" s="144"/>
      <c r="H3644" s="144"/>
      <c r="I3644" s="144"/>
      <c r="J3644" s="144"/>
      <c r="K3644" s="144"/>
      <c r="L3644" s="144"/>
      <c r="M3644" s="144"/>
      <c r="N3644" s="144"/>
      <c r="O3644" s="144"/>
      <c r="P3644" s="144"/>
      <c r="Q3644" s="144"/>
      <c r="R3644" s="144"/>
      <c r="S3644" s="144"/>
    </row>
    <row r="3645" spans="1:19" x14ac:dyDescent="0.3">
      <c r="A3645" s="144"/>
      <c r="B3645" s="144"/>
      <c r="C3645" s="144"/>
      <c r="D3645" s="144"/>
      <c r="E3645" s="144"/>
      <c r="F3645" s="144"/>
      <c r="G3645" s="144"/>
      <c r="H3645" s="144"/>
      <c r="I3645" s="144"/>
      <c r="J3645" s="144"/>
      <c r="K3645" s="144"/>
      <c r="L3645" s="144"/>
      <c r="M3645" s="144"/>
      <c r="N3645" s="144"/>
      <c r="O3645" s="144"/>
      <c r="P3645" s="144"/>
      <c r="Q3645" s="144"/>
      <c r="R3645" s="144"/>
      <c r="S3645" s="144"/>
    </row>
    <row r="3646" spans="1:19" x14ac:dyDescent="0.3">
      <c r="A3646" s="144"/>
      <c r="B3646" s="144"/>
      <c r="C3646" s="144"/>
      <c r="D3646" s="144"/>
      <c r="E3646" s="144"/>
      <c r="F3646" s="144"/>
      <c r="G3646" s="144"/>
      <c r="H3646" s="144"/>
      <c r="I3646" s="144"/>
      <c r="J3646" s="144"/>
      <c r="K3646" s="144"/>
      <c r="L3646" s="144"/>
      <c r="M3646" s="144"/>
      <c r="N3646" s="144"/>
      <c r="O3646" s="144"/>
      <c r="P3646" s="144"/>
      <c r="Q3646" s="144"/>
      <c r="R3646" s="144"/>
      <c r="S3646" s="144"/>
    </row>
    <row r="3647" spans="1:19" x14ac:dyDescent="0.3">
      <c r="A3647" s="144"/>
      <c r="B3647" s="144"/>
      <c r="C3647" s="144"/>
      <c r="D3647" s="144"/>
      <c r="E3647" s="144"/>
      <c r="F3647" s="144"/>
      <c r="G3647" s="144"/>
      <c r="H3647" s="144"/>
      <c r="I3647" s="144"/>
      <c r="J3647" s="144"/>
      <c r="K3647" s="144"/>
      <c r="L3647" s="144"/>
      <c r="M3647" s="144"/>
      <c r="N3647" s="144"/>
      <c r="O3647" s="144"/>
      <c r="P3647" s="144"/>
      <c r="Q3647" s="144"/>
      <c r="R3647" s="144"/>
      <c r="S3647" s="144"/>
    </row>
    <row r="3648" spans="1:19" x14ac:dyDescent="0.3">
      <c r="A3648" s="144"/>
      <c r="B3648" s="144"/>
      <c r="C3648" s="144"/>
      <c r="D3648" s="144"/>
      <c r="E3648" s="144"/>
      <c r="F3648" s="144"/>
      <c r="G3648" s="144"/>
      <c r="H3648" s="144"/>
      <c r="I3648" s="144"/>
      <c r="J3648" s="144"/>
      <c r="K3648" s="144"/>
      <c r="L3648" s="144"/>
      <c r="M3648" s="144"/>
      <c r="N3648" s="144"/>
      <c r="O3648" s="144"/>
      <c r="P3648" s="144"/>
      <c r="Q3648" s="144"/>
      <c r="R3648" s="144"/>
      <c r="S3648" s="144"/>
    </row>
    <row r="3649" spans="1:19" x14ac:dyDescent="0.3">
      <c r="A3649" s="144"/>
      <c r="B3649" s="144"/>
      <c r="C3649" s="144"/>
      <c r="D3649" s="144"/>
      <c r="E3649" s="144"/>
      <c r="F3649" s="144"/>
      <c r="G3649" s="144"/>
      <c r="H3649" s="144"/>
      <c r="I3649" s="144"/>
      <c r="J3649" s="144"/>
      <c r="K3649" s="144"/>
      <c r="L3649" s="144"/>
      <c r="M3649" s="144"/>
      <c r="N3649" s="144"/>
      <c r="O3649" s="144"/>
      <c r="P3649" s="144"/>
      <c r="Q3649" s="144"/>
      <c r="R3649" s="144"/>
      <c r="S3649" s="144"/>
    </row>
    <row r="3650" spans="1:19" x14ac:dyDescent="0.3">
      <c r="A3650" s="144"/>
      <c r="B3650" s="144"/>
      <c r="C3650" s="144"/>
      <c r="D3650" s="144"/>
      <c r="E3650" s="144"/>
      <c r="F3650" s="144"/>
      <c r="G3650" s="144"/>
      <c r="H3650" s="144"/>
      <c r="I3650" s="144"/>
      <c r="J3650" s="144"/>
      <c r="K3650" s="144"/>
      <c r="L3650" s="144"/>
      <c r="M3650" s="144"/>
      <c r="N3650" s="144"/>
      <c r="O3650" s="144"/>
      <c r="P3650" s="144"/>
      <c r="Q3650" s="144"/>
      <c r="R3650" s="144"/>
      <c r="S3650" s="144"/>
    </row>
    <row r="3651" spans="1:19" x14ac:dyDescent="0.3">
      <c r="A3651" s="144"/>
      <c r="B3651" s="144"/>
      <c r="C3651" s="144"/>
      <c r="D3651" s="144"/>
      <c r="E3651" s="144"/>
      <c r="F3651" s="144"/>
      <c r="G3651" s="144"/>
      <c r="H3651" s="144"/>
      <c r="I3651" s="144"/>
      <c r="J3651" s="144"/>
      <c r="K3651" s="144"/>
      <c r="L3651" s="144"/>
      <c r="M3651" s="144"/>
      <c r="N3651" s="144"/>
      <c r="O3651" s="144"/>
      <c r="P3651" s="144"/>
      <c r="Q3651" s="144"/>
      <c r="R3651" s="144"/>
      <c r="S3651" s="144"/>
    </row>
    <row r="3652" spans="1:19" x14ac:dyDescent="0.3">
      <c r="A3652" s="144"/>
      <c r="B3652" s="144"/>
      <c r="C3652" s="144"/>
      <c r="D3652" s="144"/>
      <c r="E3652" s="144"/>
      <c r="F3652" s="144"/>
      <c r="G3652" s="144"/>
      <c r="H3652" s="144"/>
      <c r="I3652" s="144"/>
      <c r="J3652" s="144"/>
      <c r="K3652" s="144"/>
      <c r="L3652" s="144"/>
      <c r="M3652" s="144"/>
      <c r="N3652" s="144"/>
      <c r="O3652" s="144"/>
      <c r="P3652" s="144"/>
      <c r="Q3652" s="144"/>
      <c r="R3652" s="144"/>
      <c r="S3652" s="144"/>
    </row>
    <row r="3653" spans="1:19" x14ac:dyDescent="0.3">
      <c r="A3653" s="144"/>
      <c r="B3653" s="144"/>
      <c r="C3653" s="144"/>
      <c r="D3653" s="144"/>
      <c r="E3653" s="144"/>
      <c r="F3653" s="144"/>
      <c r="G3653" s="144"/>
      <c r="H3653" s="144"/>
      <c r="I3653" s="144"/>
      <c r="J3653" s="144"/>
      <c r="K3653" s="144"/>
      <c r="L3653" s="144"/>
      <c r="M3653" s="144"/>
      <c r="N3653" s="144"/>
      <c r="O3653" s="144"/>
      <c r="P3653" s="144"/>
      <c r="Q3653" s="144"/>
      <c r="R3653" s="144"/>
      <c r="S3653" s="144"/>
    </row>
    <row r="3654" spans="1:19" x14ac:dyDescent="0.3">
      <c r="A3654" s="144"/>
      <c r="B3654" s="144"/>
      <c r="C3654" s="144"/>
      <c r="D3654" s="144"/>
      <c r="E3654" s="144"/>
      <c r="F3654" s="144"/>
      <c r="G3654" s="144"/>
      <c r="H3654" s="144"/>
      <c r="I3654" s="144"/>
      <c r="J3654" s="144"/>
      <c r="K3654" s="144"/>
      <c r="L3654" s="144"/>
      <c r="M3654" s="144"/>
      <c r="N3654" s="144"/>
      <c r="O3654" s="144"/>
      <c r="P3654" s="144"/>
      <c r="Q3654" s="144"/>
      <c r="R3654" s="144"/>
      <c r="S3654" s="144"/>
    </row>
    <row r="3655" spans="1:19" x14ac:dyDescent="0.3">
      <c r="A3655" s="144"/>
      <c r="B3655" s="144"/>
      <c r="C3655" s="144"/>
      <c r="D3655" s="144"/>
      <c r="E3655" s="144"/>
      <c r="F3655" s="144"/>
      <c r="G3655" s="144"/>
      <c r="H3655" s="144"/>
      <c r="I3655" s="144"/>
      <c r="J3655" s="144"/>
      <c r="K3655" s="144"/>
      <c r="L3655" s="144"/>
      <c r="M3655" s="144"/>
      <c r="N3655" s="144"/>
      <c r="O3655" s="144"/>
      <c r="P3655" s="144"/>
      <c r="Q3655" s="144"/>
      <c r="R3655" s="144"/>
      <c r="S3655" s="144"/>
    </row>
    <row r="3656" spans="1:19" x14ac:dyDescent="0.3">
      <c r="A3656" s="144"/>
      <c r="B3656" s="144"/>
      <c r="C3656" s="144"/>
      <c r="D3656" s="144"/>
      <c r="E3656" s="144"/>
      <c r="F3656" s="144"/>
      <c r="G3656" s="144"/>
      <c r="H3656" s="144"/>
      <c r="I3656" s="144"/>
      <c r="J3656" s="144"/>
      <c r="K3656" s="144"/>
      <c r="L3656" s="144"/>
      <c r="M3656" s="144"/>
      <c r="N3656" s="144"/>
      <c r="O3656" s="144"/>
      <c r="P3656" s="144"/>
      <c r="Q3656" s="144"/>
      <c r="R3656" s="144"/>
      <c r="S3656" s="144"/>
    </row>
    <row r="3657" spans="1:19" x14ac:dyDescent="0.3">
      <c r="A3657" s="144"/>
      <c r="B3657" s="144"/>
      <c r="C3657" s="144"/>
      <c r="D3657" s="144"/>
      <c r="E3657" s="144"/>
      <c r="F3657" s="144"/>
      <c r="G3657" s="144"/>
      <c r="H3657" s="144"/>
      <c r="I3657" s="144"/>
      <c r="J3657" s="144"/>
      <c r="K3657" s="144"/>
      <c r="L3657" s="144"/>
      <c r="M3657" s="144"/>
      <c r="N3657" s="144"/>
      <c r="O3657" s="144"/>
      <c r="P3657" s="144"/>
      <c r="Q3657" s="144"/>
      <c r="R3657" s="144"/>
      <c r="S3657" s="144"/>
    </row>
    <row r="3658" spans="1:19" x14ac:dyDescent="0.3">
      <c r="A3658" s="144"/>
      <c r="B3658" s="144"/>
      <c r="C3658" s="144"/>
      <c r="D3658" s="144"/>
      <c r="E3658" s="144"/>
      <c r="F3658" s="144"/>
      <c r="G3658" s="144"/>
      <c r="H3658" s="144"/>
      <c r="I3658" s="144"/>
      <c r="J3658" s="144"/>
      <c r="K3658" s="144"/>
      <c r="L3658" s="144"/>
      <c r="M3658" s="144"/>
      <c r="N3658" s="144"/>
      <c r="O3658" s="144"/>
      <c r="P3658" s="144"/>
      <c r="Q3658" s="144"/>
      <c r="R3658" s="144"/>
      <c r="S3658" s="144"/>
    </row>
    <row r="3659" spans="1:19" x14ac:dyDescent="0.3">
      <c r="A3659" s="144"/>
      <c r="B3659" s="144"/>
      <c r="C3659" s="144"/>
      <c r="D3659" s="144"/>
      <c r="E3659" s="144"/>
      <c r="F3659" s="144"/>
      <c r="G3659" s="144"/>
      <c r="H3659" s="144"/>
      <c r="I3659" s="144"/>
      <c r="J3659" s="144"/>
      <c r="K3659" s="144"/>
      <c r="L3659" s="144"/>
      <c r="M3659" s="144"/>
      <c r="N3659" s="144"/>
      <c r="O3659" s="144"/>
      <c r="P3659" s="144"/>
      <c r="Q3659" s="144"/>
      <c r="R3659" s="144"/>
      <c r="S3659" s="144"/>
    </row>
    <row r="3660" spans="1:19" x14ac:dyDescent="0.3">
      <c r="A3660" s="144"/>
      <c r="B3660" s="144"/>
      <c r="C3660" s="144"/>
      <c r="D3660" s="144"/>
      <c r="E3660" s="144"/>
      <c r="F3660" s="144"/>
      <c r="G3660" s="144"/>
      <c r="H3660" s="144"/>
      <c r="I3660" s="144"/>
      <c r="J3660" s="144"/>
      <c r="K3660" s="144"/>
      <c r="L3660" s="144"/>
      <c r="M3660" s="144"/>
      <c r="N3660" s="144"/>
      <c r="O3660" s="144"/>
      <c r="P3660" s="144"/>
      <c r="Q3660" s="144"/>
      <c r="R3660" s="144"/>
      <c r="S3660" s="144"/>
    </row>
    <row r="3661" spans="1:19" x14ac:dyDescent="0.3">
      <c r="A3661" s="144"/>
      <c r="B3661" s="144"/>
      <c r="C3661" s="144"/>
      <c r="D3661" s="144"/>
      <c r="E3661" s="144"/>
      <c r="F3661" s="144"/>
      <c r="G3661" s="144"/>
      <c r="H3661" s="144"/>
      <c r="I3661" s="144"/>
      <c r="J3661" s="144"/>
      <c r="K3661" s="144"/>
      <c r="L3661" s="144"/>
      <c r="M3661" s="144"/>
      <c r="N3661" s="144"/>
      <c r="O3661" s="144"/>
      <c r="P3661" s="144"/>
      <c r="Q3661" s="144"/>
      <c r="R3661" s="144"/>
      <c r="S3661" s="144"/>
    </row>
    <row r="3662" spans="1:19" x14ac:dyDescent="0.3">
      <c r="A3662" s="144"/>
      <c r="B3662" s="144"/>
      <c r="C3662" s="144"/>
      <c r="D3662" s="144"/>
      <c r="E3662" s="144"/>
      <c r="F3662" s="144"/>
      <c r="G3662" s="144"/>
      <c r="H3662" s="144"/>
      <c r="I3662" s="144"/>
      <c r="J3662" s="144"/>
      <c r="K3662" s="144"/>
      <c r="L3662" s="144"/>
      <c r="M3662" s="144"/>
      <c r="N3662" s="144"/>
      <c r="O3662" s="144"/>
      <c r="P3662" s="144"/>
      <c r="Q3662" s="144"/>
      <c r="R3662" s="144"/>
      <c r="S3662" s="144"/>
    </row>
    <row r="3663" spans="1:19" x14ac:dyDescent="0.3">
      <c r="A3663" s="144"/>
      <c r="B3663" s="144"/>
      <c r="C3663" s="144"/>
      <c r="D3663" s="144"/>
      <c r="E3663" s="144"/>
      <c r="F3663" s="144"/>
      <c r="G3663" s="144"/>
      <c r="H3663" s="144"/>
      <c r="I3663" s="144"/>
      <c r="J3663" s="144"/>
      <c r="K3663" s="144"/>
      <c r="L3663" s="144"/>
      <c r="M3663" s="144"/>
      <c r="N3663" s="144"/>
      <c r="O3663" s="144"/>
      <c r="P3663" s="144"/>
      <c r="Q3663" s="144"/>
      <c r="R3663" s="144"/>
      <c r="S3663" s="144"/>
    </row>
    <row r="3664" spans="1:19" x14ac:dyDescent="0.3">
      <c r="A3664" s="144"/>
      <c r="B3664" s="144"/>
      <c r="C3664" s="144"/>
      <c r="D3664" s="144"/>
      <c r="E3664" s="144"/>
      <c r="F3664" s="144"/>
      <c r="G3664" s="144"/>
      <c r="H3664" s="144"/>
      <c r="I3664" s="144"/>
      <c r="J3664" s="144"/>
      <c r="K3664" s="144"/>
      <c r="L3664" s="144"/>
      <c r="M3664" s="144"/>
      <c r="N3664" s="144"/>
      <c r="O3664" s="144"/>
      <c r="P3664" s="144"/>
      <c r="Q3664" s="144"/>
      <c r="R3664" s="144"/>
      <c r="S3664" s="144"/>
    </row>
    <row r="3665" spans="1:19" x14ac:dyDescent="0.3">
      <c r="A3665" s="144"/>
      <c r="B3665" s="144"/>
      <c r="C3665" s="144"/>
      <c r="D3665" s="144"/>
      <c r="E3665" s="144"/>
      <c r="F3665" s="144"/>
      <c r="G3665" s="144"/>
      <c r="H3665" s="144"/>
      <c r="I3665" s="144"/>
      <c r="J3665" s="144"/>
      <c r="K3665" s="144"/>
      <c r="L3665" s="144"/>
      <c r="M3665" s="144"/>
      <c r="N3665" s="144"/>
      <c r="O3665" s="144"/>
      <c r="P3665" s="144"/>
      <c r="Q3665" s="144"/>
      <c r="R3665" s="144"/>
      <c r="S3665" s="144"/>
    </row>
    <row r="3666" spans="1:19" x14ac:dyDescent="0.3">
      <c r="A3666" s="144"/>
      <c r="B3666" s="144"/>
      <c r="C3666" s="144"/>
      <c r="D3666" s="144"/>
      <c r="E3666" s="144"/>
      <c r="F3666" s="144"/>
      <c r="G3666" s="144"/>
      <c r="H3666" s="144"/>
      <c r="I3666" s="144"/>
      <c r="J3666" s="144"/>
      <c r="K3666" s="144"/>
      <c r="L3666" s="144"/>
      <c r="M3666" s="144"/>
      <c r="N3666" s="144"/>
      <c r="O3666" s="144"/>
      <c r="P3666" s="144"/>
      <c r="Q3666" s="144"/>
      <c r="R3666" s="144"/>
      <c r="S3666" s="144"/>
    </row>
    <row r="3667" spans="1:19" x14ac:dyDescent="0.3">
      <c r="A3667" s="144"/>
      <c r="B3667" s="144"/>
      <c r="C3667" s="144"/>
      <c r="D3667" s="144"/>
      <c r="E3667" s="144"/>
      <c r="F3667" s="144"/>
      <c r="G3667" s="144"/>
      <c r="H3667" s="144"/>
      <c r="I3667" s="144"/>
      <c r="J3667" s="144"/>
      <c r="K3667" s="144"/>
      <c r="L3667" s="144"/>
      <c r="M3667" s="144"/>
      <c r="N3667" s="144"/>
      <c r="O3667" s="144"/>
      <c r="P3667" s="144"/>
      <c r="Q3667" s="144"/>
      <c r="R3667" s="144"/>
      <c r="S3667" s="144"/>
    </row>
    <row r="3668" spans="1:19" x14ac:dyDescent="0.3">
      <c r="A3668" s="144"/>
      <c r="B3668" s="144"/>
      <c r="C3668" s="144"/>
      <c r="D3668" s="144"/>
      <c r="E3668" s="144"/>
      <c r="F3668" s="144"/>
      <c r="G3668" s="144"/>
      <c r="H3668" s="144"/>
      <c r="I3668" s="144"/>
      <c r="J3668" s="144"/>
      <c r="K3668" s="144"/>
      <c r="L3668" s="144"/>
      <c r="M3668" s="144"/>
      <c r="N3668" s="144"/>
      <c r="O3668" s="144"/>
      <c r="P3668" s="144"/>
      <c r="Q3668" s="144"/>
      <c r="R3668" s="144"/>
      <c r="S3668" s="144"/>
    </row>
    <row r="3669" spans="1:19" x14ac:dyDescent="0.3">
      <c r="A3669" s="144"/>
      <c r="B3669" s="144"/>
      <c r="C3669" s="144"/>
      <c r="D3669" s="144"/>
      <c r="E3669" s="144"/>
      <c r="F3669" s="144"/>
      <c r="G3669" s="144"/>
      <c r="H3669" s="144"/>
      <c r="I3669" s="144"/>
      <c r="J3669" s="144"/>
      <c r="K3669" s="144"/>
      <c r="L3669" s="144"/>
      <c r="M3669" s="144"/>
      <c r="N3669" s="144"/>
      <c r="O3669" s="144"/>
      <c r="P3669" s="144"/>
      <c r="Q3669" s="144"/>
      <c r="R3669" s="144"/>
      <c r="S3669" s="144"/>
    </row>
    <row r="3670" spans="1:19" x14ac:dyDescent="0.3">
      <c r="A3670" s="144"/>
      <c r="B3670" s="144"/>
      <c r="C3670" s="144"/>
      <c r="D3670" s="144"/>
      <c r="E3670" s="144"/>
      <c r="F3670" s="144"/>
      <c r="G3670" s="144"/>
      <c r="H3670" s="144"/>
      <c r="I3670" s="144"/>
      <c r="J3670" s="144"/>
      <c r="K3670" s="144"/>
      <c r="L3670" s="144"/>
      <c r="M3670" s="144"/>
      <c r="N3670" s="144"/>
      <c r="O3670" s="144"/>
      <c r="P3670" s="144"/>
      <c r="Q3670" s="144"/>
      <c r="R3670" s="144"/>
      <c r="S3670" s="144"/>
    </row>
    <row r="3671" spans="1:19" x14ac:dyDescent="0.3">
      <c r="A3671" s="144"/>
      <c r="B3671" s="144"/>
      <c r="C3671" s="144"/>
      <c r="D3671" s="144"/>
      <c r="E3671" s="144"/>
      <c r="F3671" s="144"/>
      <c r="G3671" s="144"/>
      <c r="H3671" s="144"/>
      <c r="I3671" s="144"/>
      <c r="J3671" s="144"/>
      <c r="K3671" s="144"/>
      <c r="L3671" s="144"/>
      <c r="M3671" s="144"/>
      <c r="N3671" s="144"/>
      <c r="O3671" s="144"/>
      <c r="P3671" s="144"/>
      <c r="Q3671" s="144"/>
      <c r="R3671" s="144"/>
      <c r="S3671" s="144"/>
    </row>
    <row r="3672" spans="1:19" x14ac:dyDescent="0.3">
      <c r="A3672" s="144"/>
      <c r="B3672" s="144"/>
      <c r="C3672" s="144"/>
      <c r="D3672" s="144"/>
      <c r="E3672" s="144"/>
      <c r="F3672" s="144"/>
      <c r="G3672" s="144"/>
      <c r="H3672" s="144"/>
      <c r="I3672" s="144"/>
      <c r="J3672" s="144"/>
      <c r="K3672" s="144"/>
      <c r="L3672" s="144"/>
      <c r="M3672" s="144"/>
      <c r="N3672" s="144"/>
      <c r="O3672" s="144"/>
      <c r="P3672" s="144"/>
      <c r="Q3672" s="144"/>
      <c r="R3672" s="144"/>
      <c r="S3672" s="144"/>
    </row>
    <row r="3673" spans="1:19" x14ac:dyDescent="0.3">
      <c r="A3673" s="144"/>
      <c r="B3673" s="144"/>
      <c r="C3673" s="144"/>
      <c r="D3673" s="144"/>
      <c r="E3673" s="144"/>
      <c r="F3673" s="144"/>
      <c r="G3673" s="144"/>
      <c r="H3673" s="144"/>
      <c r="I3673" s="144"/>
      <c r="J3673" s="144"/>
      <c r="K3673" s="144"/>
      <c r="L3673" s="144"/>
      <c r="M3673" s="144"/>
      <c r="N3673" s="144"/>
      <c r="O3673" s="144"/>
      <c r="P3673" s="144"/>
      <c r="Q3673" s="144"/>
      <c r="R3673" s="144"/>
      <c r="S3673" s="144"/>
    </row>
    <row r="3674" spans="1:19" x14ac:dyDescent="0.3">
      <c r="A3674" s="144"/>
      <c r="B3674" s="144"/>
      <c r="C3674" s="144"/>
      <c r="D3674" s="144"/>
      <c r="E3674" s="144"/>
      <c r="F3674" s="144"/>
      <c r="G3674" s="144"/>
      <c r="H3674" s="144"/>
      <c r="I3674" s="144"/>
      <c r="J3674" s="144"/>
      <c r="K3674" s="144"/>
      <c r="L3674" s="144"/>
      <c r="M3674" s="144"/>
      <c r="N3674" s="144"/>
      <c r="O3674" s="144"/>
      <c r="P3674" s="144"/>
      <c r="Q3674" s="144"/>
      <c r="R3674" s="144"/>
      <c r="S3674" s="144"/>
    </row>
    <row r="3675" spans="1:19" x14ac:dyDescent="0.3">
      <c r="A3675" s="144"/>
      <c r="B3675" s="144"/>
      <c r="C3675" s="144"/>
      <c r="D3675" s="144"/>
      <c r="E3675" s="144"/>
      <c r="F3675" s="144"/>
      <c r="G3675" s="144"/>
      <c r="H3675" s="144"/>
      <c r="I3675" s="144"/>
      <c r="J3675" s="144"/>
      <c r="K3675" s="144"/>
      <c r="L3675" s="144"/>
      <c r="M3675" s="144"/>
      <c r="N3675" s="144"/>
      <c r="O3675" s="144"/>
      <c r="P3675" s="144"/>
      <c r="Q3675" s="144"/>
      <c r="R3675" s="144"/>
      <c r="S3675" s="144"/>
    </row>
    <row r="3676" spans="1:19" x14ac:dyDescent="0.3">
      <c r="A3676" s="144"/>
      <c r="B3676" s="144"/>
      <c r="C3676" s="144"/>
      <c r="D3676" s="144"/>
      <c r="E3676" s="144"/>
      <c r="F3676" s="144"/>
      <c r="G3676" s="144"/>
      <c r="H3676" s="144"/>
      <c r="I3676" s="144"/>
      <c r="J3676" s="144"/>
      <c r="K3676" s="144"/>
      <c r="L3676" s="144"/>
      <c r="M3676" s="144"/>
      <c r="N3676" s="144"/>
      <c r="O3676" s="144"/>
      <c r="P3676" s="144"/>
      <c r="Q3676" s="144"/>
      <c r="R3676" s="144"/>
      <c r="S3676" s="144"/>
    </row>
    <row r="3677" spans="1:19" x14ac:dyDescent="0.3">
      <c r="A3677" s="144"/>
      <c r="B3677" s="144"/>
      <c r="C3677" s="144"/>
      <c r="D3677" s="144"/>
      <c r="E3677" s="144"/>
      <c r="F3677" s="144"/>
      <c r="G3677" s="144"/>
      <c r="H3677" s="144"/>
      <c r="I3677" s="144"/>
      <c r="J3677" s="144"/>
      <c r="K3677" s="144"/>
      <c r="L3677" s="144"/>
      <c r="M3677" s="144"/>
      <c r="N3677" s="144"/>
      <c r="O3677" s="144"/>
      <c r="P3677" s="144"/>
      <c r="Q3677" s="144"/>
      <c r="R3677" s="144"/>
      <c r="S3677" s="144"/>
    </row>
    <row r="3678" spans="1:19" x14ac:dyDescent="0.3">
      <c r="A3678" s="144"/>
      <c r="B3678" s="144"/>
      <c r="C3678" s="144"/>
      <c r="D3678" s="144"/>
      <c r="E3678" s="144"/>
      <c r="F3678" s="144"/>
      <c r="G3678" s="144"/>
      <c r="H3678" s="144"/>
      <c r="I3678" s="144"/>
      <c r="J3678" s="144"/>
      <c r="K3678" s="144"/>
      <c r="L3678" s="144"/>
      <c r="M3678" s="144"/>
      <c r="N3678" s="144"/>
      <c r="O3678" s="144"/>
      <c r="P3678" s="144"/>
      <c r="Q3678" s="144"/>
      <c r="R3678" s="144"/>
      <c r="S3678" s="144"/>
    </row>
    <row r="3679" spans="1:19" x14ac:dyDescent="0.3">
      <c r="A3679" s="144"/>
      <c r="B3679" s="144"/>
      <c r="C3679" s="144"/>
      <c r="D3679" s="144"/>
      <c r="E3679" s="144"/>
      <c r="F3679" s="144"/>
      <c r="G3679" s="144"/>
      <c r="H3679" s="144"/>
      <c r="I3679" s="144"/>
      <c r="J3679" s="144"/>
      <c r="K3679" s="144"/>
      <c r="L3679" s="144"/>
      <c r="M3679" s="144"/>
      <c r="N3679" s="144"/>
      <c r="O3679" s="144"/>
      <c r="P3679" s="144"/>
      <c r="Q3679" s="144"/>
      <c r="R3679" s="144"/>
      <c r="S3679" s="144"/>
    </row>
    <row r="3680" spans="1:19" x14ac:dyDescent="0.3">
      <c r="A3680" s="144"/>
      <c r="B3680" s="144"/>
      <c r="C3680" s="144"/>
      <c r="D3680" s="144"/>
      <c r="E3680" s="144"/>
      <c r="F3680" s="144"/>
      <c r="G3680" s="144"/>
      <c r="H3680" s="144"/>
      <c r="I3680" s="144"/>
      <c r="J3680" s="144"/>
      <c r="K3680" s="144"/>
      <c r="L3680" s="144"/>
      <c r="M3680" s="144"/>
      <c r="N3680" s="144"/>
      <c r="O3680" s="144"/>
      <c r="P3680" s="144"/>
      <c r="Q3680" s="144"/>
      <c r="R3680" s="144"/>
      <c r="S3680" s="144"/>
    </row>
    <row r="3681" spans="1:19" x14ac:dyDescent="0.3">
      <c r="A3681" s="144"/>
      <c r="B3681" s="144"/>
      <c r="C3681" s="144"/>
      <c r="D3681" s="144"/>
      <c r="E3681" s="144"/>
      <c r="F3681" s="144"/>
      <c r="G3681" s="144"/>
      <c r="H3681" s="144"/>
      <c r="I3681" s="144"/>
      <c r="J3681" s="144"/>
      <c r="K3681" s="144"/>
      <c r="L3681" s="144"/>
      <c r="M3681" s="144"/>
      <c r="N3681" s="144"/>
      <c r="O3681" s="144"/>
      <c r="P3681" s="144"/>
      <c r="Q3681" s="144"/>
      <c r="R3681" s="144"/>
      <c r="S3681" s="144"/>
    </row>
    <row r="3682" spans="1:19" x14ac:dyDescent="0.3">
      <c r="A3682" s="144"/>
      <c r="B3682" s="144"/>
      <c r="C3682" s="144"/>
      <c r="D3682" s="144"/>
      <c r="E3682" s="144"/>
      <c r="F3682" s="144"/>
      <c r="G3682" s="144"/>
      <c r="H3682" s="144"/>
      <c r="I3682" s="144"/>
      <c r="J3682" s="144"/>
      <c r="K3682" s="144"/>
      <c r="L3682" s="144"/>
      <c r="M3682" s="144"/>
      <c r="N3682" s="144"/>
      <c r="O3682" s="144"/>
      <c r="P3682" s="144"/>
      <c r="Q3682" s="144"/>
      <c r="R3682" s="144"/>
      <c r="S3682" s="144"/>
    </row>
    <row r="3683" spans="1:19" x14ac:dyDescent="0.3">
      <c r="A3683" s="144"/>
      <c r="B3683" s="144"/>
      <c r="C3683" s="144"/>
      <c r="D3683" s="144"/>
      <c r="E3683" s="144"/>
      <c r="F3683" s="144"/>
      <c r="G3683" s="144"/>
      <c r="H3683" s="144"/>
      <c r="I3683" s="144"/>
      <c r="J3683" s="144"/>
      <c r="K3683" s="144"/>
      <c r="L3683" s="144"/>
      <c r="M3683" s="144"/>
      <c r="N3683" s="144"/>
      <c r="O3683" s="144"/>
      <c r="P3683" s="144"/>
      <c r="Q3683" s="144"/>
      <c r="R3683" s="144"/>
      <c r="S3683" s="144"/>
    </row>
    <row r="3684" spans="1:19" x14ac:dyDescent="0.3">
      <c r="A3684" s="144"/>
      <c r="B3684" s="144"/>
      <c r="C3684" s="144"/>
      <c r="D3684" s="144"/>
      <c r="E3684" s="144"/>
      <c r="F3684" s="144"/>
      <c r="G3684" s="144"/>
      <c r="H3684" s="144"/>
      <c r="I3684" s="144"/>
      <c r="J3684" s="144"/>
      <c r="K3684" s="144"/>
      <c r="L3684" s="144"/>
      <c r="M3684" s="144"/>
      <c r="N3684" s="144"/>
      <c r="O3684" s="144"/>
      <c r="P3684" s="144"/>
      <c r="Q3684" s="144"/>
      <c r="R3684" s="144"/>
      <c r="S3684" s="144"/>
    </row>
    <row r="3685" spans="1:19" x14ac:dyDescent="0.3">
      <c r="A3685" s="144"/>
      <c r="B3685" s="144"/>
      <c r="C3685" s="144"/>
      <c r="D3685" s="144"/>
      <c r="E3685" s="144"/>
      <c r="F3685" s="144"/>
      <c r="G3685" s="144"/>
      <c r="H3685" s="144"/>
      <c r="I3685" s="144"/>
      <c r="J3685" s="144"/>
      <c r="K3685" s="144"/>
      <c r="L3685" s="144"/>
      <c r="M3685" s="144"/>
      <c r="N3685" s="144"/>
      <c r="O3685" s="144"/>
      <c r="P3685" s="144"/>
      <c r="Q3685" s="144"/>
      <c r="R3685" s="144"/>
      <c r="S3685" s="144"/>
    </row>
    <row r="3686" spans="1:19" x14ac:dyDescent="0.3">
      <c r="A3686" s="144"/>
      <c r="B3686" s="144"/>
      <c r="C3686" s="144"/>
      <c r="D3686" s="144"/>
      <c r="E3686" s="144"/>
      <c r="F3686" s="144"/>
      <c r="G3686" s="144"/>
      <c r="H3686" s="144"/>
      <c r="I3686" s="144"/>
      <c r="J3686" s="144"/>
      <c r="K3686" s="144"/>
      <c r="L3686" s="144"/>
      <c r="M3686" s="144"/>
      <c r="N3686" s="144"/>
      <c r="O3686" s="144"/>
      <c r="P3686" s="144"/>
      <c r="Q3686" s="144"/>
      <c r="R3686" s="144"/>
      <c r="S3686" s="144"/>
    </row>
    <row r="3687" spans="1:19" x14ac:dyDescent="0.3">
      <c r="A3687" s="144"/>
      <c r="B3687" s="144"/>
      <c r="C3687" s="144"/>
      <c r="D3687" s="144"/>
      <c r="E3687" s="144"/>
      <c r="F3687" s="144"/>
      <c r="G3687" s="144"/>
      <c r="H3687" s="144"/>
      <c r="I3687" s="144"/>
      <c r="J3687" s="144"/>
      <c r="K3687" s="144"/>
      <c r="L3687" s="144"/>
      <c r="M3687" s="144"/>
      <c r="N3687" s="144"/>
      <c r="O3687" s="144"/>
      <c r="P3687" s="144"/>
      <c r="Q3687" s="144"/>
      <c r="R3687" s="144"/>
      <c r="S3687" s="144"/>
    </row>
    <row r="3688" spans="1:19" x14ac:dyDescent="0.3">
      <c r="A3688" s="144"/>
      <c r="B3688" s="144"/>
      <c r="C3688" s="144"/>
      <c r="D3688" s="144"/>
      <c r="E3688" s="144"/>
      <c r="F3688" s="144"/>
      <c r="G3688" s="144"/>
      <c r="H3688" s="144"/>
      <c r="I3688" s="144"/>
      <c r="J3688" s="144"/>
      <c r="K3688" s="144"/>
      <c r="L3688" s="144"/>
      <c r="M3688" s="144"/>
      <c r="N3688" s="144"/>
      <c r="O3688" s="144"/>
      <c r="P3688" s="144"/>
      <c r="Q3688" s="144"/>
      <c r="R3688" s="144"/>
      <c r="S3688" s="144"/>
    </row>
    <row r="3689" spans="1:19" x14ac:dyDescent="0.3">
      <c r="A3689" s="144"/>
      <c r="B3689" s="144"/>
      <c r="C3689" s="144"/>
      <c r="D3689" s="144"/>
      <c r="E3689" s="144"/>
      <c r="F3689" s="144"/>
      <c r="G3689" s="144"/>
      <c r="H3689" s="144"/>
      <c r="I3689" s="144"/>
      <c r="J3689" s="144"/>
      <c r="K3689" s="144"/>
      <c r="L3689" s="144"/>
      <c r="M3689" s="144"/>
      <c r="N3689" s="144"/>
      <c r="O3689" s="144"/>
      <c r="P3689" s="144"/>
      <c r="Q3689" s="144"/>
      <c r="R3689" s="144"/>
      <c r="S3689" s="144"/>
    </row>
    <row r="3690" spans="1:19" x14ac:dyDescent="0.3">
      <c r="A3690" s="144"/>
      <c r="B3690" s="144"/>
      <c r="C3690" s="144"/>
      <c r="D3690" s="144"/>
      <c r="E3690" s="144"/>
      <c r="F3690" s="144"/>
      <c r="G3690" s="144"/>
      <c r="H3690" s="144"/>
      <c r="I3690" s="144"/>
      <c r="J3690" s="144"/>
      <c r="K3690" s="144"/>
      <c r="L3690" s="144"/>
      <c r="M3690" s="144"/>
      <c r="N3690" s="144"/>
      <c r="O3690" s="144"/>
      <c r="P3690" s="144"/>
      <c r="Q3690" s="144"/>
      <c r="R3690" s="144"/>
      <c r="S3690" s="144"/>
    </row>
    <row r="3691" spans="1:19" x14ac:dyDescent="0.3">
      <c r="A3691" s="144"/>
      <c r="B3691" s="144"/>
      <c r="C3691" s="144"/>
      <c r="D3691" s="144"/>
      <c r="E3691" s="144"/>
      <c r="F3691" s="144"/>
      <c r="G3691" s="144"/>
      <c r="H3691" s="144"/>
      <c r="I3691" s="144"/>
      <c r="J3691" s="144"/>
      <c r="K3691" s="144"/>
      <c r="L3691" s="144"/>
      <c r="M3691" s="144"/>
      <c r="N3691" s="144"/>
      <c r="O3691" s="144"/>
      <c r="P3691" s="144"/>
      <c r="Q3691" s="144"/>
      <c r="R3691" s="144"/>
      <c r="S3691" s="144"/>
    </row>
    <row r="3692" spans="1:19" x14ac:dyDescent="0.3">
      <c r="A3692" s="144"/>
      <c r="B3692" s="144"/>
      <c r="C3692" s="144"/>
      <c r="D3692" s="144"/>
      <c r="E3692" s="144"/>
      <c r="F3692" s="144"/>
      <c r="G3692" s="144"/>
      <c r="H3692" s="144"/>
      <c r="I3692" s="144"/>
      <c r="J3692" s="144"/>
      <c r="K3692" s="144"/>
      <c r="L3692" s="144"/>
      <c r="M3692" s="144"/>
      <c r="N3692" s="144"/>
      <c r="O3692" s="144"/>
      <c r="P3692" s="144"/>
      <c r="Q3692" s="144"/>
      <c r="R3692" s="144"/>
      <c r="S3692" s="144"/>
    </row>
    <row r="3693" spans="1:19" x14ac:dyDescent="0.3">
      <c r="A3693" s="144"/>
      <c r="B3693" s="144"/>
      <c r="C3693" s="144"/>
      <c r="D3693" s="144"/>
      <c r="E3693" s="144"/>
      <c r="F3693" s="144"/>
      <c r="G3693" s="144"/>
      <c r="H3693" s="144"/>
      <c r="I3693" s="144"/>
      <c r="J3693" s="144"/>
      <c r="K3693" s="144"/>
      <c r="L3693" s="144"/>
      <c r="M3693" s="144"/>
      <c r="N3693" s="144"/>
      <c r="O3693" s="144"/>
      <c r="P3693" s="144"/>
      <c r="Q3693" s="144"/>
      <c r="R3693" s="144"/>
      <c r="S3693" s="144"/>
    </row>
    <row r="3694" spans="1:19" x14ac:dyDescent="0.3">
      <c r="A3694" s="144"/>
      <c r="B3694" s="144"/>
      <c r="C3694" s="144"/>
      <c r="D3694" s="144"/>
      <c r="E3694" s="144"/>
      <c r="F3694" s="144"/>
      <c r="G3694" s="144"/>
      <c r="H3694" s="144"/>
      <c r="I3694" s="144"/>
      <c r="J3694" s="144"/>
      <c r="K3694" s="144"/>
      <c r="L3694" s="144"/>
      <c r="M3694" s="144"/>
      <c r="N3694" s="144"/>
      <c r="O3694" s="144"/>
      <c r="P3694" s="144"/>
      <c r="Q3694" s="144"/>
      <c r="R3694" s="144"/>
      <c r="S3694" s="144"/>
    </row>
    <row r="3695" spans="1:19" x14ac:dyDescent="0.3">
      <c r="A3695" s="144"/>
      <c r="B3695" s="144"/>
      <c r="C3695" s="144"/>
      <c r="D3695" s="144"/>
      <c r="E3695" s="144"/>
      <c r="F3695" s="144"/>
      <c r="G3695" s="144"/>
      <c r="H3695" s="144"/>
      <c r="I3695" s="144"/>
      <c r="J3695" s="144"/>
      <c r="K3695" s="144"/>
      <c r="L3695" s="144"/>
      <c r="M3695" s="144"/>
      <c r="N3695" s="144"/>
      <c r="O3695" s="144"/>
      <c r="P3695" s="144"/>
      <c r="Q3695" s="144"/>
      <c r="R3695" s="144"/>
      <c r="S3695" s="144"/>
    </row>
    <row r="3696" spans="1:19" x14ac:dyDescent="0.3">
      <c r="A3696" s="144"/>
      <c r="B3696" s="144"/>
      <c r="C3696" s="144"/>
      <c r="D3696" s="144"/>
      <c r="E3696" s="144"/>
      <c r="F3696" s="144"/>
      <c r="G3696" s="144"/>
      <c r="H3696" s="144"/>
      <c r="I3696" s="144"/>
      <c r="J3696" s="144"/>
      <c r="K3696" s="144"/>
      <c r="L3696" s="144"/>
      <c r="M3696" s="144"/>
      <c r="N3696" s="144"/>
      <c r="O3696" s="144"/>
      <c r="P3696" s="144"/>
      <c r="Q3696" s="144"/>
      <c r="R3696" s="144"/>
      <c r="S3696" s="144"/>
    </row>
    <row r="3697" spans="1:19" x14ac:dyDescent="0.3">
      <c r="A3697" s="144"/>
      <c r="B3697" s="144"/>
      <c r="C3697" s="144"/>
      <c r="D3697" s="144"/>
      <c r="E3697" s="144"/>
      <c r="F3697" s="144"/>
      <c r="G3697" s="144"/>
      <c r="H3697" s="144"/>
      <c r="I3697" s="144"/>
      <c r="J3697" s="144"/>
      <c r="K3697" s="144"/>
      <c r="L3697" s="144"/>
      <c r="M3697" s="144"/>
      <c r="N3697" s="144"/>
      <c r="O3697" s="144"/>
      <c r="P3697" s="144"/>
      <c r="Q3697" s="144"/>
      <c r="R3697" s="144"/>
      <c r="S3697" s="144"/>
    </row>
    <row r="3698" spans="1:19" x14ac:dyDescent="0.3">
      <c r="A3698" s="144"/>
      <c r="B3698" s="144"/>
      <c r="C3698" s="144"/>
      <c r="D3698" s="144"/>
      <c r="E3698" s="144"/>
      <c r="F3698" s="144"/>
      <c r="G3698" s="144"/>
      <c r="H3698" s="144"/>
      <c r="I3698" s="144"/>
      <c r="J3698" s="144"/>
      <c r="K3698" s="144"/>
      <c r="L3698" s="144"/>
      <c r="M3698" s="144"/>
      <c r="N3698" s="144"/>
      <c r="O3698" s="144"/>
      <c r="P3698" s="144"/>
      <c r="Q3698" s="144"/>
      <c r="R3698" s="144"/>
      <c r="S3698" s="144"/>
    </row>
    <row r="3699" spans="1:19" x14ac:dyDescent="0.3">
      <c r="A3699" s="144"/>
      <c r="B3699" s="144"/>
      <c r="C3699" s="144"/>
      <c r="D3699" s="144"/>
      <c r="E3699" s="144"/>
      <c r="F3699" s="144"/>
      <c r="G3699" s="144"/>
      <c r="H3699" s="144"/>
      <c r="I3699" s="144"/>
      <c r="J3699" s="144"/>
      <c r="K3699" s="144"/>
      <c r="L3699" s="144"/>
      <c r="M3699" s="144"/>
      <c r="N3699" s="144"/>
      <c r="O3699" s="144"/>
      <c r="P3699" s="144"/>
      <c r="Q3699" s="144"/>
      <c r="R3699" s="144"/>
      <c r="S3699" s="144"/>
    </row>
    <row r="3700" spans="1:19" x14ac:dyDescent="0.3">
      <c r="A3700" s="144"/>
      <c r="B3700" s="144"/>
      <c r="C3700" s="144"/>
      <c r="D3700" s="144"/>
      <c r="E3700" s="144"/>
      <c r="F3700" s="144"/>
      <c r="G3700" s="144"/>
      <c r="H3700" s="144"/>
      <c r="I3700" s="144"/>
      <c r="J3700" s="144"/>
      <c r="K3700" s="144"/>
      <c r="L3700" s="144"/>
      <c r="M3700" s="144"/>
      <c r="N3700" s="144"/>
      <c r="O3700" s="144"/>
      <c r="P3700" s="144"/>
      <c r="Q3700" s="144"/>
      <c r="R3700" s="144"/>
      <c r="S3700" s="144"/>
    </row>
    <row r="3701" spans="1:19" x14ac:dyDescent="0.3">
      <c r="A3701" s="144"/>
      <c r="B3701" s="144"/>
      <c r="C3701" s="144"/>
      <c r="D3701" s="144"/>
      <c r="E3701" s="144"/>
      <c r="F3701" s="144"/>
      <c r="G3701" s="144"/>
      <c r="H3701" s="144"/>
      <c r="I3701" s="144"/>
      <c r="J3701" s="144"/>
      <c r="K3701" s="144"/>
      <c r="L3701" s="144"/>
      <c r="M3701" s="144"/>
      <c r="N3701" s="144"/>
      <c r="O3701" s="144"/>
      <c r="P3701" s="144"/>
      <c r="Q3701" s="144"/>
      <c r="R3701" s="144"/>
      <c r="S3701" s="144"/>
    </row>
    <row r="3702" spans="1:19" x14ac:dyDescent="0.3">
      <c r="A3702" s="144"/>
      <c r="B3702" s="144"/>
      <c r="C3702" s="144"/>
      <c r="D3702" s="144"/>
      <c r="E3702" s="144"/>
      <c r="F3702" s="144"/>
      <c r="G3702" s="144"/>
      <c r="H3702" s="144"/>
      <c r="I3702" s="144"/>
      <c r="J3702" s="144"/>
      <c r="K3702" s="144"/>
      <c r="L3702" s="144"/>
      <c r="M3702" s="144"/>
      <c r="N3702" s="144"/>
      <c r="O3702" s="144"/>
      <c r="P3702" s="144"/>
      <c r="Q3702" s="144"/>
      <c r="R3702" s="144"/>
      <c r="S3702" s="144"/>
    </row>
    <row r="3703" spans="1:19" x14ac:dyDescent="0.3">
      <c r="A3703" s="144"/>
      <c r="B3703" s="144"/>
      <c r="C3703" s="144"/>
      <c r="D3703" s="144"/>
      <c r="E3703" s="144"/>
      <c r="F3703" s="144"/>
      <c r="G3703" s="144"/>
      <c r="H3703" s="144"/>
      <c r="I3703" s="144"/>
      <c r="J3703" s="144"/>
      <c r="K3703" s="144"/>
      <c r="L3703" s="144"/>
      <c r="M3703" s="144"/>
      <c r="N3703" s="144"/>
      <c r="O3703" s="144"/>
      <c r="P3703" s="144"/>
      <c r="Q3703" s="144"/>
      <c r="R3703" s="144"/>
      <c r="S3703" s="144"/>
    </row>
    <row r="3704" spans="1:19" x14ac:dyDescent="0.3">
      <c r="A3704" s="144"/>
      <c r="B3704" s="144"/>
      <c r="C3704" s="144"/>
      <c r="D3704" s="144"/>
      <c r="E3704" s="144"/>
      <c r="F3704" s="144"/>
      <c r="G3704" s="144"/>
      <c r="H3704" s="144"/>
      <c r="I3704" s="144"/>
      <c r="J3704" s="144"/>
      <c r="K3704" s="144"/>
      <c r="L3704" s="144"/>
      <c r="M3704" s="144"/>
      <c r="N3704" s="144"/>
      <c r="O3704" s="144"/>
      <c r="P3704" s="144"/>
      <c r="Q3704" s="144"/>
      <c r="R3704" s="144"/>
      <c r="S3704" s="144"/>
    </row>
    <row r="3705" spans="1:19" x14ac:dyDescent="0.3">
      <c r="A3705" s="144"/>
      <c r="B3705" s="144"/>
      <c r="C3705" s="144"/>
      <c r="D3705" s="144"/>
      <c r="E3705" s="144"/>
      <c r="F3705" s="144"/>
      <c r="G3705" s="144"/>
      <c r="H3705" s="144"/>
      <c r="I3705" s="144"/>
      <c r="J3705" s="144"/>
      <c r="K3705" s="144"/>
      <c r="L3705" s="144"/>
      <c r="M3705" s="144"/>
      <c r="N3705" s="144"/>
      <c r="O3705" s="144"/>
      <c r="P3705" s="144"/>
      <c r="Q3705" s="144"/>
      <c r="R3705" s="144"/>
      <c r="S3705" s="144"/>
    </row>
    <row r="3706" spans="1:19" x14ac:dyDescent="0.3">
      <c r="A3706" s="144"/>
      <c r="B3706" s="144"/>
      <c r="C3706" s="144"/>
      <c r="D3706" s="144"/>
      <c r="E3706" s="144"/>
      <c r="F3706" s="144"/>
      <c r="G3706" s="144"/>
      <c r="H3706" s="144"/>
      <c r="I3706" s="144"/>
      <c r="J3706" s="144"/>
      <c r="K3706" s="144"/>
      <c r="L3706" s="144"/>
      <c r="M3706" s="144"/>
      <c r="N3706" s="144"/>
      <c r="O3706" s="144"/>
      <c r="P3706" s="144"/>
      <c r="Q3706" s="144"/>
      <c r="R3706" s="144"/>
      <c r="S3706" s="144"/>
    </row>
    <row r="3707" spans="1:19" x14ac:dyDescent="0.3">
      <c r="A3707" s="144"/>
      <c r="B3707" s="144"/>
      <c r="C3707" s="144"/>
      <c r="D3707" s="144"/>
      <c r="E3707" s="144"/>
      <c r="F3707" s="144"/>
      <c r="G3707" s="144"/>
      <c r="H3707" s="144"/>
      <c r="I3707" s="144"/>
      <c r="J3707" s="144"/>
      <c r="K3707" s="144"/>
      <c r="L3707" s="144"/>
      <c r="M3707" s="144"/>
      <c r="N3707" s="144"/>
      <c r="O3707" s="144"/>
      <c r="P3707" s="144"/>
      <c r="Q3707" s="144"/>
      <c r="R3707" s="144"/>
      <c r="S3707" s="144"/>
    </row>
    <row r="3708" spans="1:19" x14ac:dyDescent="0.3">
      <c r="A3708" s="144"/>
      <c r="B3708" s="144"/>
      <c r="C3708" s="144"/>
      <c r="D3708" s="144"/>
      <c r="E3708" s="144"/>
      <c r="F3708" s="144"/>
      <c r="G3708" s="144"/>
      <c r="H3708" s="144"/>
      <c r="I3708" s="144"/>
      <c r="J3708" s="144"/>
      <c r="K3708" s="144"/>
      <c r="L3708" s="144"/>
      <c r="M3708" s="144"/>
      <c r="N3708" s="144"/>
      <c r="O3708" s="144"/>
      <c r="P3708" s="144"/>
      <c r="Q3708" s="144"/>
      <c r="R3708" s="144"/>
      <c r="S3708" s="144"/>
    </row>
    <row r="3709" spans="1:19" x14ac:dyDescent="0.3">
      <c r="A3709" s="144"/>
      <c r="B3709" s="144"/>
      <c r="C3709" s="144"/>
      <c r="D3709" s="144"/>
      <c r="E3709" s="144"/>
      <c r="F3709" s="144"/>
      <c r="G3709" s="144"/>
      <c r="H3709" s="144"/>
      <c r="I3709" s="144"/>
      <c r="J3709" s="144"/>
      <c r="K3709" s="144"/>
      <c r="L3709" s="144"/>
      <c r="M3709" s="144"/>
      <c r="N3709" s="144"/>
      <c r="O3709" s="144"/>
      <c r="P3709" s="144"/>
      <c r="Q3709" s="144"/>
      <c r="R3709" s="144"/>
      <c r="S3709" s="144"/>
    </row>
    <row r="3710" spans="1:19" x14ac:dyDescent="0.3">
      <c r="A3710" s="144"/>
      <c r="B3710" s="144"/>
      <c r="C3710" s="144"/>
      <c r="D3710" s="144"/>
      <c r="E3710" s="144"/>
      <c r="F3710" s="144"/>
      <c r="G3710" s="144"/>
      <c r="H3710" s="144"/>
      <c r="I3710" s="144"/>
      <c r="J3710" s="144"/>
      <c r="K3710" s="144"/>
      <c r="L3710" s="144"/>
      <c r="M3710" s="144"/>
      <c r="N3710" s="144"/>
      <c r="O3710" s="144"/>
      <c r="P3710" s="144"/>
      <c r="Q3710" s="144"/>
      <c r="R3710" s="144"/>
      <c r="S3710" s="144"/>
    </row>
    <row r="3711" spans="1:19" x14ac:dyDescent="0.3">
      <c r="A3711" s="144"/>
      <c r="B3711" s="144"/>
      <c r="C3711" s="144"/>
      <c r="D3711" s="144"/>
      <c r="E3711" s="144"/>
      <c r="F3711" s="144"/>
      <c r="G3711" s="144"/>
      <c r="H3711" s="144"/>
      <c r="I3711" s="144"/>
      <c r="J3711" s="144"/>
      <c r="K3711" s="144"/>
      <c r="L3711" s="144"/>
      <c r="M3711" s="144"/>
      <c r="N3711" s="144"/>
      <c r="O3711" s="144"/>
      <c r="P3711" s="144"/>
      <c r="Q3711" s="144"/>
      <c r="R3711" s="144"/>
      <c r="S3711" s="144"/>
    </row>
    <row r="3712" spans="1:19" x14ac:dyDescent="0.3">
      <c r="A3712" s="144"/>
      <c r="B3712" s="144"/>
      <c r="C3712" s="144"/>
      <c r="D3712" s="144"/>
      <c r="E3712" s="144"/>
      <c r="F3712" s="144"/>
      <c r="G3712" s="144"/>
      <c r="H3712" s="144"/>
      <c r="I3712" s="144"/>
      <c r="J3712" s="144"/>
      <c r="K3712" s="144"/>
      <c r="L3712" s="144"/>
      <c r="M3712" s="144"/>
      <c r="N3712" s="144"/>
      <c r="O3712" s="144"/>
      <c r="P3712" s="144"/>
      <c r="Q3712" s="144"/>
      <c r="R3712" s="144"/>
      <c r="S3712" s="144"/>
    </row>
    <row r="3713" spans="1:19" x14ac:dyDescent="0.3">
      <c r="A3713" s="144"/>
      <c r="B3713" s="144"/>
      <c r="C3713" s="144"/>
      <c r="D3713" s="144"/>
      <c r="E3713" s="144"/>
      <c r="F3713" s="144"/>
      <c r="G3713" s="144"/>
      <c r="H3713" s="144"/>
      <c r="I3713" s="144"/>
      <c r="J3713" s="144"/>
      <c r="K3713" s="144"/>
      <c r="L3713" s="144"/>
      <c r="M3713" s="144"/>
      <c r="N3713" s="144"/>
      <c r="O3713" s="144"/>
      <c r="P3713" s="144"/>
      <c r="Q3713" s="144"/>
      <c r="R3713" s="144"/>
      <c r="S3713" s="144"/>
    </row>
    <row r="3714" spans="1:19" x14ac:dyDescent="0.3">
      <c r="A3714" s="144"/>
      <c r="B3714" s="144"/>
      <c r="C3714" s="144"/>
      <c r="D3714" s="144"/>
      <c r="E3714" s="144"/>
      <c r="F3714" s="144"/>
      <c r="G3714" s="144"/>
      <c r="H3714" s="144"/>
      <c r="I3714" s="144"/>
      <c r="J3714" s="144"/>
      <c r="K3714" s="144"/>
      <c r="L3714" s="144"/>
      <c r="M3714" s="144"/>
      <c r="N3714" s="144"/>
      <c r="O3714" s="144"/>
      <c r="P3714" s="144"/>
      <c r="Q3714" s="144"/>
      <c r="R3714" s="144"/>
      <c r="S3714" s="144"/>
    </row>
    <row r="3715" spans="1:19" x14ac:dyDescent="0.3">
      <c r="A3715" s="144"/>
      <c r="B3715" s="144"/>
      <c r="C3715" s="144"/>
      <c r="D3715" s="144"/>
      <c r="E3715" s="144"/>
      <c r="F3715" s="144"/>
      <c r="G3715" s="144"/>
      <c r="H3715" s="144"/>
      <c r="I3715" s="144"/>
      <c r="J3715" s="144"/>
      <c r="K3715" s="144"/>
      <c r="L3715" s="144"/>
      <c r="M3715" s="144"/>
      <c r="N3715" s="144"/>
      <c r="O3715" s="144"/>
      <c r="P3715" s="144"/>
      <c r="Q3715" s="144"/>
      <c r="R3715" s="144"/>
      <c r="S3715" s="144"/>
    </row>
    <row r="3716" spans="1:19" x14ac:dyDescent="0.3">
      <c r="A3716" s="144"/>
      <c r="B3716" s="144"/>
      <c r="C3716" s="144"/>
      <c r="D3716" s="144"/>
      <c r="E3716" s="144"/>
      <c r="F3716" s="144"/>
      <c r="G3716" s="144"/>
      <c r="H3716" s="144"/>
      <c r="I3716" s="144"/>
      <c r="J3716" s="144"/>
      <c r="K3716" s="144"/>
      <c r="L3716" s="144"/>
      <c r="M3716" s="144"/>
      <c r="N3716" s="144"/>
      <c r="O3716" s="144"/>
      <c r="P3716" s="144"/>
      <c r="Q3716" s="144"/>
      <c r="R3716" s="144"/>
      <c r="S3716" s="144"/>
    </row>
    <row r="3717" spans="1:19" x14ac:dyDescent="0.3">
      <c r="A3717" s="144"/>
      <c r="B3717" s="144"/>
      <c r="C3717" s="144"/>
      <c r="D3717" s="144"/>
      <c r="E3717" s="144"/>
      <c r="F3717" s="144"/>
      <c r="G3717" s="144"/>
      <c r="H3717" s="144"/>
      <c r="I3717" s="144"/>
      <c r="J3717" s="144"/>
      <c r="K3717" s="144"/>
      <c r="L3717" s="144"/>
      <c r="M3717" s="144"/>
      <c r="N3717" s="144"/>
      <c r="O3717" s="144"/>
      <c r="P3717" s="144"/>
      <c r="Q3717" s="144"/>
      <c r="R3717" s="144"/>
      <c r="S3717" s="144"/>
    </row>
    <row r="3718" spans="1:19" x14ac:dyDescent="0.3">
      <c r="A3718" s="144"/>
      <c r="B3718" s="144"/>
      <c r="C3718" s="144"/>
      <c r="D3718" s="144"/>
      <c r="E3718" s="144"/>
      <c r="F3718" s="144"/>
      <c r="G3718" s="144"/>
      <c r="H3718" s="144"/>
      <c r="I3718" s="144"/>
      <c r="J3718" s="144"/>
      <c r="K3718" s="144"/>
      <c r="L3718" s="144"/>
      <c r="M3718" s="144"/>
      <c r="N3718" s="144"/>
      <c r="O3718" s="144"/>
      <c r="P3718" s="144"/>
      <c r="Q3718" s="144"/>
      <c r="R3718" s="144"/>
      <c r="S3718" s="144"/>
    </row>
    <row r="3719" spans="1:19" x14ac:dyDescent="0.3">
      <c r="A3719" s="144"/>
      <c r="B3719" s="144"/>
      <c r="C3719" s="144"/>
      <c r="D3719" s="144"/>
      <c r="E3719" s="144"/>
      <c r="F3719" s="144"/>
      <c r="G3719" s="144"/>
      <c r="H3719" s="144"/>
      <c r="I3719" s="144"/>
      <c r="J3719" s="144"/>
      <c r="K3719" s="144"/>
      <c r="L3719" s="144"/>
      <c r="M3719" s="144"/>
      <c r="N3719" s="144"/>
      <c r="O3719" s="144"/>
      <c r="P3719" s="144"/>
      <c r="Q3719" s="144"/>
      <c r="R3719" s="144"/>
      <c r="S3719" s="144"/>
    </row>
    <row r="3720" spans="1:19" x14ac:dyDescent="0.3">
      <c r="A3720" s="144"/>
      <c r="B3720" s="144"/>
      <c r="C3720" s="144"/>
      <c r="D3720" s="144"/>
      <c r="E3720" s="144"/>
      <c r="F3720" s="144"/>
      <c r="G3720" s="144"/>
      <c r="H3720" s="144"/>
      <c r="I3720" s="144"/>
      <c r="J3720" s="144"/>
      <c r="K3720" s="144"/>
      <c r="L3720" s="144"/>
      <c r="M3720" s="144"/>
      <c r="N3720" s="144"/>
      <c r="O3720" s="144"/>
      <c r="P3720" s="144"/>
      <c r="Q3720" s="144"/>
      <c r="R3720" s="144"/>
      <c r="S3720" s="144"/>
    </row>
    <row r="3721" spans="1:19" x14ac:dyDescent="0.3">
      <c r="A3721" s="144"/>
      <c r="B3721" s="144"/>
      <c r="C3721" s="144"/>
      <c r="D3721" s="144"/>
      <c r="E3721" s="144"/>
      <c r="F3721" s="144"/>
      <c r="G3721" s="144"/>
      <c r="H3721" s="144"/>
      <c r="I3721" s="144"/>
      <c r="J3721" s="144"/>
      <c r="K3721" s="144"/>
      <c r="L3721" s="144"/>
      <c r="M3721" s="144"/>
      <c r="N3721" s="144"/>
      <c r="O3721" s="144"/>
      <c r="P3721" s="144"/>
      <c r="Q3721" s="144"/>
      <c r="R3721" s="144"/>
      <c r="S3721" s="144"/>
    </row>
    <row r="3722" spans="1:19" x14ac:dyDescent="0.3">
      <c r="A3722" s="144"/>
      <c r="B3722" s="144"/>
      <c r="C3722" s="144"/>
      <c r="D3722" s="144"/>
      <c r="E3722" s="144"/>
      <c r="F3722" s="144"/>
      <c r="G3722" s="144"/>
      <c r="H3722" s="144"/>
      <c r="I3722" s="144"/>
      <c r="J3722" s="144"/>
      <c r="K3722" s="144"/>
      <c r="L3722" s="144"/>
      <c r="M3722" s="144"/>
      <c r="N3722" s="144"/>
      <c r="O3722" s="144"/>
      <c r="P3722" s="144"/>
      <c r="Q3722" s="144"/>
      <c r="R3722" s="144"/>
      <c r="S3722" s="144"/>
    </row>
    <row r="3723" spans="1:19" x14ac:dyDescent="0.3">
      <c r="A3723" s="144"/>
      <c r="B3723" s="144"/>
      <c r="C3723" s="144"/>
      <c r="D3723" s="144"/>
      <c r="E3723" s="144"/>
      <c r="F3723" s="144"/>
      <c r="G3723" s="144"/>
      <c r="H3723" s="144"/>
      <c r="I3723" s="144"/>
      <c r="J3723" s="144"/>
      <c r="K3723" s="144"/>
      <c r="L3723" s="144"/>
      <c r="M3723" s="144"/>
      <c r="N3723" s="144"/>
      <c r="O3723" s="144"/>
      <c r="P3723" s="144"/>
      <c r="Q3723" s="144"/>
      <c r="R3723" s="144"/>
      <c r="S3723" s="144"/>
    </row>
    <row r="3724" spans="1:19" x14ac:dyDescent="0.3">
      <c r="A3724" s="144"/>
      <c r="B3724" s="144"/>
      <c r="C3724" s="144"/>
      <c r="D3724" s="144"/>
      <c r="E3724" s="144"/>
      <c r="F3724" s="144"/>
      <c r="G3724" s="144"/>
      <c r="H3724" s="144"/>
      <c r="I3724" s="144"/>
      <c r="J3724" s="144"/>
      <c r="K3724" s="144"/>
      <c r="L3724" s="144"/>
      <c r="M3724" s="144"/>
      <c r="N3724" s="144"/>
      <c r="O3724" s="144"/>
      <c r="P3724" s="144"/>
      <c r="Q3724" s="144"/>
      <c r="R3724" s="144"/>
      <c r="S3724" s="144"/>
    </row>
    <row r="3725" spans="1:19" x14ac:dyDescent="0.3">
      <c r="A3725" s="144"/>
      <c r="B3725" s="144"/>
      <c r="C3725" s="144"/>
      <c r="D3725" s="144"/>
      <c r="E3725" s="144"/>
      <c r="F3725" s="144"/>
      <c r="G3725" s="144"/>
      <c r="H3725" s="144"/>
      <c r="I3725" s="144"/>
      <c r="J3725" s="144"/>
      <c r="K3725" s="144"/>
      <c r="L3725" s="144"/>
      <c r="M3725" s="144"/>
      <c r="N3725" s="144"/>
      <c r="O3725" s="144"/>
      <c r="P3725" s="144"/>
      <c r="Q3725" s="144"/>
      <c r="R3725" s="144"/>
      <c r="S3725" s="144"/>
    </row>
    <row r="3726" spans="1:19" x14ac:dyDescent="0.3">
      <c r="A3726" s="144"/>
      <c r="B3726" s="144"/>
      <c r="C3726" s="144"/>
      <c r="D3726" s="144"/>
      <c r="E3726" s="144"/>
      <c r="F3726" s="144"/>
      <c r="G3726" s="144"/>
      <c r="H3726" s="144"/>
      <c r="I3726" s="144"/>
      <c r="J3726" s="144"/>
      <c r="K3726" s="144"/>
      <c r="L3726" s="144"/>
      <c r="M3726" s="144"/>
      <c r="N3726" s="144"/>
      <c r="O3726" s="144"/>
      <c r="P3726" s="144"/>
      <c r="Q3726" s="144"/>
      <c r="R3726" s="144"/>
      <c r="S3726" s="144"/>
    </row>
    <row r="3727" spans="1:19" x14ac:dyDescent="0.3">
      <c r="A3727" s="144"/>
      <c r="B3727" s="144"/>
      <c r="C3727" s="144"/>
      <c r="D3727" s="144"/>
      <c r="E3727" s="144"/>
      <c r="F3727" s="144"/>
      <c r="G3727" s="144"/>
      <c r="H3727" s="144"/>
      <c r="I3727" s="144"/>
      <c r="J3727" s="144"/>
      <c r="K3727" s="144"/>
      <c r="L3727" s="144"/>
      <c r="M3727" s="144"/>
      <c r="N3727" s="144"/>
      <c r="O3727" s="144"/>
      <c r="P3727" s="144"/>
      <c r="Q3727" s="144"/>
      <c r="R3727" s="144"/>
      <c r="S3727" s="144"/>
    </row>
    <row r="3728" spans="1:19" x14ac:dyDescent="0.3">
      <c r="A3728" s="144"/>
      <c r="B3728" s="144"/>
      <c r="C3728" s="144"/>
      <c r="D3728" s="144"/>
      <c r="E3728" s="144"/>
      <c r="F3728" s="144"/>
      <c r="G3728" s="144"/>
      <c r="H3728" s="144"/>
      <c r="I3728" s="144"/>
      <c r="J3728" s="144"/>
      <c r="K3728" s="144"/>
      <c r="L3728" s="144"/>
      <c r="M3728" s="144"/>
      <c r="N3728" s="144"/>
      <c r="O3728" s="144"/>
      <c r="P3728" s="144"/>
      <c r="Q3728" s="144"/>
      <c r="R3728" s="144"/>
      <c r="S3728" s="144"/>
    </row>
    <row r="3729" spans="1:19" x14ac:dyDescent="0.3">
      <c r="A3729" s="144"/>
      <c r="B3729" s="144"/>
      <c r="C3729" s="144"/>
      <c r="D3729" s="144"/>
      <c r="E3729" s="144"/>
      <c r="F3729" s="144"/>
      <c r="G3729" s="144"/>
      <c r="H3729" s="144"/>
      <c r="I3729" s="144"/>
      <c r="J3729" s="144"/>
      <c r="K3729" s="144"/>
      <c r="L3729" s="144"/>
      <c r="M3729" s="144"/>
      <c r="N3729" s="144"/>
      <c r="O3729" s="144"/>
      <c r="P3729" s="144"/>
      <c r="Q3729" s="144"/>
      <c r="R3729" s="144"/>
      <c r="S3729" s="144"/>
    </row>
    <row r="3730" spans="1:19" x14ac:dyDescent="0.3">
      <c r="A3730" s="144"/>
      <c r="B3730" s="144"/>
      <c r="C3730" s="144"/>
      <c r="D3730" s="144"/>
      <c r="E3730" s="144"/>
      <c r="F3730" s="144"/>
      <c r="G3730" s="144"/>
      <c r="H3730" s="144"/>
      <c r="I3730" s="144"/>
      <c r="J3730" s="144"/>
      <c r="K3730" s="144"/>
      <c r="L3730" s="144"/>
      <c r="M3730" s="144"/>
      <c r="N3730" s="144"/>
      <c r="O3730" s="144"/>
      <c r="P3730" s="144"/>
      <c r="Q3730" s="144"/>
      <c r="R3730" s="144"/>
      <c r="S3730" s="144"/>
    </row>
    <row r="3731" spans="1:19" x14ac:dyDescent="0.3">
      <c r="A3731" s="144"/>
      <c r="B3731" s="144"/>
      <c r="C3731" s="144"/>
      <c r="D3731" s="144"/>
      <c r="E3731" s="144"/>
      <c r="F3731" s="144"/>
      <c r="G3731" s="144"/>
      <c r="H3731" s="144"/>
      <c r="I3731" s="144"/>
      <c r="J3731" s="144"/>
      <c r="K3731" s="144"/>
      <c r="L3731" s="144"/>
      <c r="M3731" s="144"/>
      <c r="N3731" s="144"/>
      <c r="O3731" s="144"/>
      <c r="P3731" s="144"/>
      <c r="Q3731" s="144"/>
      <c r="R3731" s="144"/>
      <c r="S3731" s="144"/>
    </row>
    <row r="3732" spans="1:19" x14ac:dyDescent="0.3">
      <c r="A3732" s="144"/>
      <c r="B3732" s="144"/>
      <c r="C3732" s="144"/>
      <c r="D3732" s="144"/>
      <c r="E3732" s="144"/>
      <c r="F3732" s="144"/>
      <c r="G3732" s="144"/>
      <c r="H3732" s="144"/>
      <c r="I3732" s="144"/>
      <c r="J3732" s="144"/>
      <c r="K3732" s="144"/>
      <c r="L3732" s="144"/>
      <c r="M3732" s="144"/>
      <c r="N3732" s="144"/>
      <c r="O3732" s="144"/>
      <c r="P3732" s="144"/>
      <c r="Q3732" s="144"/>
      <c r="R3732" s="144"/>
      <c r="S3732" s="144"/>
    </row>
    <row r="3733" spans="1:19" x14ac:dyDescent="0.3">
      <c r="A3733" s="144"/>
      <c r="B3733" s="144"/>
      <c r="C3733" s="144"/>
      <c r="D3733" s="144"/>
      <c r="E3733" s="144"/>
      <c r="F3733" s="144"/>
      <c r="G3733" s="144"/>
      <c r="H3733" s="144"/>
      <c r="I3733" s="144"/>
      <c r="J3733" s="144"/>
      <c r="K3733" s="144"/>
      <c r="L3733" s="144"/>
      <c r="M3733" s="144"/>
      <c r="N3733" s="144"/>
      <c r="O3733" s="144"/>
      <c r="P3733" s="144"/>
      <c r="Q3733" s="144"/>
      <c r="R3733" s="144"/>
      <c r="S3733" s="144"/>
    </row>
    <row r="3734" spans="1:19" x14ac:dyDescent="0.3">
      <c r="A3734" s="144"/>
      <c r="B3734" s="144"/>
      <c r="C3734" s="144"/>
      <c r="D3734" s="144"/>
      <c r="E3734" s="144"/>
      <c r="F3734" s="144"/>
      <c r="G3734" s="144"/>
      <c r="H3734" s="144"/>
      <c r="I3734" s="144"/>
      <c r="J3734" s="144"/>
      <c r="K3734" s="144"/>
      <c r="L3734" s="144"/>
      <c r="M3734" s="144"/>
      <c r="N3734" s="144"/>
      <c r="O3734" s="144"/>
      <c r="P3734" s="144"/>
      <c r="Q3734" s="144"/>
      <c r="R3734" s="144"/>
      <c r="S3734" s="144"/>
    </row>
    <row r="3735" spans="1:19" x14ac:dyDescent="0.3">
      <c r="A3735" s="144"/>
      <c r="B3735" s="144"/>
      <c r="C3735" s="144"/>
      <c r="D3735" s="144"/>
      <c r="E3735" s="144"/>
      <c r="F3735" s="144"/>
      <c r="G3735" s="144"/>
      <c r="H3735" s="144"/>
      <c r="I3735" s="144"/>
      <c r="J3735" s="144"/>
      <c r="K3735" s="144"/>
      <c r="L3735" s="144"/>
      <c r="M3735" s="144"/>
      <c r="N3735" s="144"/>
      <c r="O3735" s="144"/>
      <c r="P3735" s="144"/>
      <c r="Q3735" s="144"/>
      <c r="R3735" s="144"/>
      <c r="S3735" s="144"/>
    </row>
    <row r="3736" spans="1:19" x14ac:dyDescent="0.3">
      <c r="A3736" s="144"/>
      <c r="B3736" s="144"/>
      <c r="C3736" s="144"/>
      <c r="D3736" s="144"/>
      <c r="E3736" s="144"/>
      <c r="F3736" s="144"/>
      <c r="G3736" s="144"/>
      <c r="H3736" s="144"/>
      <c r="I3736" s="144"/>
      <c r="J3736" s="144"/>
      <c r="K3736" s="144"/>
      <c r="L3736" s="144"/>
      <c r="M3736" s="144"/>
      <c r="N3736" s="144"/>
      <c r="O3736" s="144"/>
      <c r="P3736" s="144"/>
      <c r="Q3736" s="144"/>
      <c r="R3736" s="144"/>
      <c r="S3736" s="144"/>
    </row>
    <row r="3737" spans="1:19" x14ac:dyDescent="0.3">
      <c r="A3737" s="144"/>
      <c r="B3737" s="144"/>
      <c r="C3737" s="144"/>
      <c r="D3737" s="144"/>
      <c r="E3737" s="144"/>
      <c r="F3737" s="144"/>
      <c r="G3737" s="144"/>
      <c r="H3737" s="144"/>
      <c r="I3737" s="144"/>
      <c r="J3737" s="144"/>
      <c r="K3737" s="144"/>
      <c r="L3737" s="144"/>
      <c r="M3737" s="144"/>
      <c r="N3737" s="144"/>
      <c r="O3737" s="144"/>
      <c r="P3737" s="144"/>
      <c r="Q3737" s="144"/>
      <c r="R3737" s="144"/>
      <c r="S3737" s="144"/>
    </row>
    <row r="3738" spans="1:19" x14ac:dyDescent="0.3">
      <c r="A3738" s="144"/>
      <c r="B3738" s="144"/>
      <c r="C3738" s="144"/>
      <c r="D3738" s="144"/>
      <c r="E3738" s="144"/>
      <c r="F3738" s="144"/>
      <c r="G3738" s="144"/>
      <c r="H3738" s="144"/>
      <c r="I3738" s="144"/>
      <c r="J3738" s="144"/>
      <c r="K3738" s="144"/>
      <c r="L3738" s="144"/>
      <c r="M3738" s="144"/>
      <c r="N3738" s="144"/>
      <c r="O3738" s="144"/>
      <c r="P3738" s="144"/>
      <c r="Q3738" s="144"/>
      <c r="R3738" s="144"/>
      <c r="S3738" s="144"/>
    </row>
    <row r="3739" spans="1:19" x14ac:dyDescent="0.3">
      <c r="A3739" s="144"/>
      <c r="B3739" s="144"/>
      <c r="C3739" s="144"/>
      <c r="D3739" s="144"/>
      <c r="E3739" s="144"/>
      <c r="F3739" s="144"/>
      <c r="G3739" s="144"/>
      <c r="H3739" s="144"/>
      <c r="I3739" s="144"/>
      <c r="J3739" s="144"/>
      <c r="K3739" s="144"/>
      <c r="L3739" s="144"/>
      <c r="M3739" s="144"/>
      <c r="N3739" s="144"/>
      <c r="O3739" s="144"/>
      <c r="P3739" s="144"/>
      <c r="Q3739" s="144"/>
      <c r="R3739" s="144"/>
      <c r="S3739" s="144"/>
    </row>
    <row r="3740" spans="1:19" x14ac:dyDescent="0.3">
      <c r="A3740" s="144"/>
      <c r="B3740" s="144"/>
      <c r="C3740" s="144"/>
      <c r="D3740" s="144"/>
      <c r="E3740" s="144"/>
      <c r="F3740" s="144"/>
      <c r="G3740" s="144"/>
      <c r="H3740" s="144"/>
      <c r="I3740" s="144"/>
      <c r="J3740" s="144"/>
      <c r="K3740" s="144"/>
      <c r="L3740" s="144"/>
      <c r="M3740" s="144"/>
      <c r="N3740" s="144"/>
      <c r="O3740" s="144"/>
      <c r="P3740" s="144"/>
      <c r="Q3740" s="144"/>
      <c r="R3740" s="144"/>
      <c r="S3740" s="144"/>
    </row>
    <row r="3741" spans="1:19" x14ac:dyDescent="0.3">
      <c r="A3741" s="144"/>
      <c r="B3741" s="144"/>
      <c r="C3741" s="144"/>
      <c r="D3741" s="144"/>
      <c r="E3741" s="144"/>
      <c r="F3741" s="144"/>
      <c r="G3741" s="144"/>
      <c r="H3741" s="144"/>
      <c r="I3741" s="144"/>
      <c r="J3741" s="144"/>
      <c r="K3741" s="144"/>
      <c r="L3741" s="144"/>
      <c r="M3741" s="144"/>
      <c r="N3741" s="144"/>
      <c r="O3741" s="144"/>
      <c r="P3741" s="144"/>
      <c r="Q3741" s="144"/>
      <c r="R3741" s="144"/>
      <c r="S3741" s="144"/>
    </row>
    <row r="3742" spans="1:19" x14ac:dyDescent="0.3">
      <c r="A3742" s="144"/>
      <c r="B3742" s="144"/>
      <c r="C3742" s="144"/>
      <c r="D3742" s="144"/>
      <c r="E3742" s="144"/>
      <c r="F3742" s="144"/>
      <c r="G3742" s="144"/>
      <c r="H3742" s="144"/>
      <c r="I3742" s="144"/>
      <c r="J3742" s="144"/>
      <c r="K3742" s="144"/>
      <c r="L3742" s="144"/>
      <c r="M3742" s="144"/>
      <c r="N3742" s="144"/>
      <c r="O3742" s="144"/>
      <c r="P3742" s="144"/>
      <c r="Q3742" s="144"/>
      <c r="R3742" s="144"/>
      <c r="S3742" s="144"/>
    </row>
    <row r="3743" spans="1:19" x14ac:dyDescent="0.3">
      <c r="A3743" s="144"/>
      <c r="B3743" s="144"/>
      <c r="C3743" s="144"/>
      <c r="D3743" s="144"/>
      <c r="E3743" s="144"/>
      <c r="F3743" s="144"/>
      <c r="G3743" s="144"/>
      <c r="H3743" s="144"/>
      <c r="I3743" s="144"/>
      <c r="J3743" s="144"/>
      <c r="K3743" s="144"/>
      <c r="L3743" s="144"/>
      <c r="M3743" s="144"/>
      <c r="N3743" s="144"/>
      <c r="O3743" s="144"/>
      <c r="P3743" s="144"/>
      <c r="Q3743" s="144"/>
      <c r="R3743" s="144"/>
      <c r="S3743" s="144"/>
    </row>
    <row r="3744" spans="1:19" x14ac:dyDescent="0.3">
      <c r="A3744" s="144"/>
      <c r="B3744" s="144"/>
      <c r="C3744" s="144"/>
      <c r="D3744" s="144"/>
      <c r="E3744" s="144"/>
      <c r="F3744" s="144"/>
      <c r="G3744" s="144"/>
      <c r="H3744" s="144"/>
      <c r="I3744" s="144"/>
      <c r="J3744" s="144"/>
      <c r="K3744" s="144"/>
      <c r="L3744" s="144"/>
      <c r="M3744" s="144"/>
      <c r="N3744" s="144"/>
      <c r="O3744" s="144"/>
      <c r="P3744" s="144"/>
      <c r="Q3744" s="144"/>
      <c r="R3744" s="144"/>
      <c r="S3744" s="144"/>
    </row>
    <row r="3745" spans="1:19" x14ac:dyDescent="0.3">
      <c r="A3745" s="144"/>
      <c r="B3745" s="144"/>
      <c r="C3745" s="144"/>
      <c r="D3745" s="144"/>
      <c r="E3745" s="144"/>
      <c r="F3745" s="144"/>
      <c r="G3745" s="144"/>
      <c r="H3745" s="144"/>
      <c r="I3745" s="144"/>
      <c r="J3745" s="144"/>
      <c r="K3745" s="144"/>
      <c r="L3745" s="144"/>
      <c r="M3745" s="144"/>
      <c r="N3745" s="144"/>
      <c r="O3745" s="144"/>
      <c r="P3745" s="144"/>
      <c r="Q3745" s="144"/>
      <c r="R3745" s="144"/>
      <c r="S3745" s="144"/>
    </row>
    <row r="3746" spans="1:19" x14ac:dyDescent="0.3">
      <c r="A3746" s="144"/>
      <c r="B3746" s="144"/>
      <c r="C3746" s="144"/>
      <c r="D3746" s="144"/>
      <c r="E3746" s="144"/>
      <c r="F3746" s="144"/>
      <c r="G3746" s="144"/>
      <c r="H3746" s="144"/>
      <c r="I3746" s="144"/>
      <c r="J3746" s="144"/>
      <c r="K3746" s="144"/>
      <c r="L3746" s="144"/>
      <c r="M3746" s="144"/>
      <c r="N3746" s="144"/>
      <c r="O3746" s="144"/>
      <c r="P3746" s="144"/>
      <c r="Q3746" s="144"/>
      <c r="R3746" s="144"/>
      <c r="S3746" s="144"/>
    </row>
    <row r="3747" spans="1:19" x14ac:dyDescent="0.3">
      <c r="A3747" s="144"/>
      <c r="B3747" s="144"/>
      <c r="C3747" s="144"/>
      <c r="D3747" s="144"/>
      <c r="E3747" s="144"/>
      <c r="F3747" s="144"/>
      <c r="G3747" s="144"/>
      <c r="H3747" s="144"/>
      <c r="I3747" s="144"/>
      <c r="J3747" s="144"/>
      <c r="K3747" s="144"/>
      <c r="L3747" s="144"/>
      <c r="M3747" s="144"/>
      <c r="N3747" s="144"/>
      <c r="O3747" s="144"/>
      <c r="P3747" s="144"/>
      <c r="Q3747" s="144"/>
      <c r="R3747" s="144"/>
      <c r="S3747" s="144"/>
    </row>
    <row r="3748" spans="1:19" x14ac:dyDescent="0.3">
      <c r="A3748" s="144"/>
      <c r="B3748" s="144"/>
      <c r="C3748" s="144"/>
      <c r="D3748" s="144"/>
      <c r="E3748" s="144"/>
      <c r="F3748" s="144"/>
      <c r="G3748" s="144"/>
      <c r="H3748" s="144"/>
      <c r="I3748" s="144"/>
      <c r="J3748" s="144"/>
      <c r="K3748" s="144"/>
      <c r="L3748" s="144"/>
      <c r="M3748" s="144"/>
      <c r="N3748" s="144"/>
      <c r="O3748" s="144"/>
      <c r="P3748" s="144"/>
      <c r="Q3748" s="144"/>
      <c r="R3748" s="144"/>
      <c r="S3748" s="144"/>
    </row>
    <row r="3749" spans="1:19" x14ac:dyDescent="0.3">
      <c r="A3749" s="144"/>
      <c r="B3749" s="144"/>
      <c r="C3749" s="144"/>
      <c r="D3749" s="144"/>
      <c r="E3749" s="144"/>
      <c r="F3749" s="144"/>
      <c r="G3749" s="144"/>
      <c r="H3749" s="144"/>
      <c r="I3749" s="144"/>
      <c r="J3749" s="144"/>
      <c r="K3749" s="144"/>
      <c r="L3749" s="144"/>
      <c r="M3749" s="144"/>
      <c r="N3749" s="144"/>
      <c r="O3749" s="144"/>
      <c r="P3749" s="144"/>
      <c r="Q3749" s="144"/>
      <c r="R3749" s="144"/>
      <c r="S3749" s="144"/>
    </row>
    <row r="3750" spans="1:19" x14ac:dyDescent="0.3">
      <c r="A3750" s="144"/>
      <c r="B3750" s="144"/>
      <c r="C3750" s="144"/>
      <c r="D3750" s="144"/>
      <c r="E3750" s="144"/>
      <c r="F3750" s="144"/>
      <c r="G3750" s="144"/>
      <c r="H3750" s="144"/>
      <c r="I3750" s="144"/>
      <c r="J3750" s="144"/>
      <c r="K3750" s="144"/>
      <c r="L3750" s="144"/>
      <c r="M3750" s="144"/>
      <c r="N3750" s="144"/>
      <c r="O3750" s="144"/>
      <c r="P3750" s="144"/>
      <c r="Q3750" s="144"/>
      <c r="R3750" s="144"/>
      <c r="S3750" s="144"/>
    </row>
    <row r="3751" spans="1:19" x14ac:dyDescent="0.3">
      <c r="A3751" s="144"/>
      <c r="B3751" s="144"/>
      <c r="C3751" s="144"/>
      <c r="D3751" s="144"/>
      <c r="E3751" s="144"/>
      <c r="F3751" s="144"/>
      <c r="G3751" s="144"/>
      <c r="H3751" s="144"/>
      <c r="I3751" s="144"/>
      <c r="J3751" s="144"/>
      <c r="K3751" s="144"/>
      <c r="L3751" s="144"/>
      <c r="M3751" s="144"/>
      <c r="N3751" s="144"/>
      <c r="O3751" s="144"/>
      <c r="P3751" s="144"/>
      <c r="Q3751" s="144"/>
      <c r="R3751" s="144"/>
      <c r="S3751" s="144"/>
    </row>
    <row r="3752" spans="1:19" x14ac:dyDescent="0.3">
      <c r="A3752" s="144"/>
      <c r="B3752" s="144"/>
      <c r="C3752" s="144"/>
      <c r="D3752" s="144"/>
      <c r="E3752" s="144"/>
      <c r="F3752" s="144"/>
      <c r="G3752" s="144"/>
      <c r="H3752" s="144"/>
      <c r="I3752" s="144"/>
      <c r="J3752" s="144"/>
      <c r="K3752" s="144"/>
      <c r="L3752" s="144"/>
      <c r="M3752" s="144"/>
      <c r="N3752" s="144"/>
      <c r="O3752" s="144"/>
      <c r="P3752" s="144"/>
      <c r="Q3752" s="144"/>
      <c r="R3752" s="144"/>
      <c r="S3752" s="144"/>
    </row>
    <row r="3753" spans="1:19" x14ac:dyDescent="0.3">
      <c r="A3753" s="144"/>
      <c r="B3753" s="144"/>
      <c r="C3753" s="144"/>
      <c r="D3753" s="144"/>
      <c r="E3753" s="144"/>
      <c r="F3753" s="144"/>
      <c r="G3753" s="144"/>
      <c r="H3753" s="144"/>
      <c r="I3753" s="144"/>
      <c r="J3753" s="144"/>
      <c r="K3753" s="144"/>
      <c r="L3753" s="144"/>
      <c r="M3753" s="144"/>
      <c r="N3753" s="144"/>
      <c r="O3753" s="144"/>
      <c r="P3753" s="144"/>
      <c r="Q3753" s="144"/>
      <c r="R3753" s="144"/>
      <c r="S3753" s="144"/>
    </row>
    <row r="3754" spans="1:19" x14ac:dyDescent="0.3">
      <c r="A3754" s="144"/>
      <c r="B3754" s="144"/>
      <c r="C3754" s="144"/>
      <c r="D3754" s="144"/>
      <c r="E3754" s="144"/>
      <c r="F3754" s="144"/>
      <c r="G3754" s="144"/>
      <c r="H3754" s="144"/>
      <c r="I3754" s="144"/>
      <c r="J3754" s="144"/>
      <c r="K3754" s="144"/>
      <c r="L3754" s="144"/>
      <c r="M3754" s="144"/>
      <c r="N3754" s="144"/>
      <c r="O3754" s="144"/>
      <c r="P3754" s="144"/>
      <c r="Q3754" s="144"/>
      <c r="R3754" s="144"/>
      <c r="S3754" s="144"/>
    </row>
    <row r="3755" spans="1:19" x14ac:dyDescent="0.3">
      <c r="A3755" s="144"/>
      <c r="B3755" s="144"/>
      <c r="C3755" s="144"/>
      <c r="D3755" s="144"/>
      <c r="E3755" s="144"/>
      <c r="F3755" s="144"/>
      <c r="G3755" s="144"/>
      <c r="H3755" s="144"/>
      <c r="I3755" s="144"/>
      <c r="J3755" s="144"/>
      <c r="K3755" s="144"/>
      <c r="L3755" s="144"/>
      <c r="M3755" s="144"/>
      <c r="N3755" s="144"/>
      <c r="O3755" s="144"/>
      <c r="P3755" s="144"/>
      <c r="Q3755" s="144"/>
      <c r="R3755" s="144"/>
      <c r="S3755" s="144"/>
    </row>
    <row r="3756" spans="1:19" x14ac:dyDescent="0.3">
      <c r="A3756" s="144"/>
      <c r="B3756" s="144"/>
      <c r="C3756" s="144"/>
      <c r="D3756" s="144"/>
      <c r="E3756" s="144"/>
      <c r="F3756" s="144"/>
      <c r="G3756" s="144"/>
      <c r="H3756" s="144"/>
      <c r="I3756" s="144"/>
      <c r="J3756" s="144"/>
      <c r="K3756" s="144"/>
      <c r="L3756" s="144"/>
      <c r="M3756" s="144"/>
      <c r="N3756" s="144"/>
      <c r="O3756" s="144"/>
      <c r="P3756" s="144"/>
      <c r="Q3756" s="144"/>
      <c r="R3756" s="144"/>
      <c r="S3756" s="144"/>
    </row>
    <row r="3757" spans="1:19" x14ac:dyDescent="0.3">
      <c r="A3757" s="144"/>
      <c r="B3757" s="144"/>
      <c r="C3757" s="144"/>
      <c r="D3757" s="144"/>
      <c r="E3757" s="144"/>
      <c r="F3757" s="144"/>
      <c r="G3757" s="144"/>
      <c r="H3757" s="144"/>
      <c r="I3757" s="144"/>
      <c r="J3757" s="144"/>
      <c r="K3757" s="144"/>
      <c r="L3757" s="144"/>
      <c r="M3757" s="144"/>
      <c r="N3757" s="144"/>
      <c r="O3757" s="144"/>
      <c r="P3757" s="144"/>
      <c r="Q3757" s="144"/>
      <c r="R3757" s="144"/>
      <c r="S3757" s="144"/>
    </row>
    <row r="3758" spans="1:19" x14ac:dyDescent="0.3">
      <c r="A3758" s="144"/>
      <c r="B3758" s="144"/>
      <c r="C3758" s="144"/>
      <c r="D3758" s="144"/>
      <c r="E3758" s="144"/>
      <c r="F3758" s="144"/>
      <c r="G3758" s="144"/>
      <c r="H3758" s="144"/>
      <c r="I3758" s="144"/>
      <c r="J3758" s="144"/>
      <c r="K3758" s="144"/>
      <c r="L3758" s="144"/>
      <c r="M3758" s="144"/>
      <c r="N3758" s="144"/>
      <c r="O3758" s="144"/>
      <c r="P3758" s="144"/>
      <c r="Q3758" s="144"/>
      <c r="R3758" s="144"/>
      <c r="S3758" s="144"/>
    </row>
    <row r="3759" spans="1:19" x14ac:dyDescent="0.3">
      <c r="A3759" s="144"/>
      <c r="B3759" s="144"/>
      <c r="C3759" s="144"/>
      <c r="D3759" s="144"/>
      <c r="E3759" s="144"/>
      <c r="F3759" s="144"/>
      <c r="G3759" s="144"/>
      <c r="H3759" s="144"/>
      <c r="I3759" s="144"/>
      <c r="J3759" s="144"/>
      <c r="K3759" s="144"/>
      <c r="L3759" s="144"/>
      <c r="M3759" s="144"/>
      <c r="N3759" s="144"/>
      <c r="O3759" s="144"/>
      <c r="P3759" s="144"/>
      <c r="Q3759" s="144"/>
      <c r="R3759" s="144"/>
      <c r="S3759" s="144"/>
    </row>
    <row r="3760" spans="1:19" x14ac:dyDescent="0.3">
      <c r="A3760" s="144"/>
      <c r="B3760" s="144"/>
      <c r="C3760" s="144"/>
      <c r="D3760" s="144"/>
      <c r="E3760" s="144"/>
      <c r="F3760" s="144"/>
      <c r="G3760" s="144"/>
      <c r="H3760" s="144"/>
      <c r="I3760" s="144"/>
      <c r="J3760" s="144"/>
      <c r="K3760" s="144"/>
      <c r="L3760" s="144"/>
      <c r="M3760" s="144"/>
      <c r="N3760" s="144"/>
      <c r="O3760" s="144"/>
      <c r="P3760" s="144"/>
      <c r="Q3760" s="144"/>
      <c r="R3760" s="144"/>
      <c r="S3760" s="144"/>
    </row>
    <row r="3761" spans="1:19" x14ac:dyDescent="0.3">
      <c r="A3761" s="144"/>
      <c r="B3761" s="144"/>
      <c r="C3761" s="144"/>
      <c r="D3761" s="144"/>
      <c r="E3761" s="144"/>
      <c r="F3761" s="144"/>
      <c r="G3761" s="144"/>
      <c r="H3761" s="144"/>
      <c r="I3761" s="144"/>
      <c r="J3761" s="144"/>
      <c r="K3761" s="144"/>
      <c r="L3761" s="144"/>
      <c r="M3761" s="144"/>
      <c r="N3761" s="144"/>
      <c r="O3761" s="144"/>
      <c r="P3761" s="144"/>
      <c r="Q3761" s="144"/>
      <c r="R3761" s="144"/>
      <c r="S3761" s="144"/>
    </row>
    <row r="3762" spans="1:19" x14ac:dyDescent="0.3">
      <c r="A3762" s="144"/>
      <c r="B3762" s="144"/>
      <c r="C3762" s="144"/>
      <c r="D3762" s="144"/>
      <c r="E3762" s="144"/>
      <c r="F3762" s="144"/>
      <c r="G3762" s="144"/>
      <c r="H3762" s="144"/>
      <c r="I3762" s="144"/>
      <c r="J3762" s="144"/>
      <c r="K3762" s="144"/>
      <c r="L3762" s="144"/>
      <c r="M3762" s="144"/>
      <c r="N3762" s="144"/>
      <c r="O3762" s="144"/>
      <c r="P3762" s="144"/>
      <c r="Q3762" s="144"/>
      <c r="R3762" s="144"/>
      <c r="S3762" s="144"/>
    </row>
    <row r="3763" spans="1:19" x14ac:dyDescent="0.3">
      <c r="A3763" s="144"/>
      <c r="B3763" s="144"/>
      <c r="C3763" s="144"/>
      <c r="D3763" s="144"/>
      <c r="E3763" s="144"/>
      <c r="F3763" s="144"/>
      <c r="G3763" s="144"/>
      <c r="H3763" s="144"/>
      <c r="I3763" s="144"/>
      <c r="J3763" s="144"/>
      <c r="K3763" s="144"/>
      <c r="L3763" s="144"/>
      <c r="M3763" s="144"/>
      <c r="N3763" s="144"/>
      <c r="O3763" s="144"/>
      <c r="P3763" s="144"/>
      <c r="Q3763" s="144"/>
      <c r="R3763" s="144"/>
      <c r="S3763" s="144"/>
    </row>
    <row r="3764" spans="1:19" x14ac:dyDescent="0.3">
      <c r="A3764" s="144"/>
      <c r="B3764" s="144"/>
      <c r="C3764" s="144"/>
      <c r="D3764" s="144"/>
      <c r="E3764" s="144"/>
      <c r="F3764" s="144"/>
      <c r="G3764" s="144"/>
      <c r="H3764" s="144"/>
      <c r="I3764" s="144"/>
      <c r="J3764" s="144"/>
      <c r="K3764" s="144"/>
      <c r="L3764" s="144"/>
      <c r="M3764" s="144"/>
      <c r="N3764" s="144"/>
      <c r="O3764" s="144"/>
      <c r="P3764" s="144"/>
      <c r="Q3764" s="144"/>
      <c r="R3764" s="144"/>
      <c r="S3764" s="144"/>
    </row>
    <row r="3765" spans="1:19" x14ac:dyDescent="0.3">
      <c r="A3765" s="144"/>
      <c r="B3765" s="144"/>
      <c r="C3765" s="144"/>
      <c r="D3765" s="144"/>
      <c r="E3765" s="144"/>
      <c r="F3765" s="144"/>
      <c r="G3765" s="144"/>
      <c r="H3765" s="144"/>
      <c r="I3765" s="144"/>
      <c r="J3765" s="144"/>
      <c r="K3765" s="144"/>
      <c r="L3765" s="144"/>
      <c r="M3765" s="144"/>
      <c r="N3765" s="144"/>
      <c r="O3765" s="144"/>
      <c r="P3765" s="144"/>
      <c r="Q3765" s="144"/>
      <c r="R3765" s="144"/>
      <c r="S3765" s="144"/>
    </row>
    <row r="3766" spans="1:19" x14ac:dyDescent="0.3">
      <c r="A3766" s="144"/>
      <c r="B3766" s="144"/>
      <c r="C3766" s="144"/>
      <c r="D3766" s="144"/>
      <c r="E3766" s="144"/>
      <c r="F3766" s="144"/>
      <c r="G3766" s="144"/>
      <c r="H3766" s="144"/>
      <c r="I3766" s="144"/>
      <c r="J3766" s="144"/>
      <c r="K3766" s="144"/>
      <c r="L3766" s="144"/>
      <c r="M3766" s="144"/>
      <c r="N3766" s="144"/>
      <c r="O3766" s="144"/>
      <c r="P3766" s="144"/>
      <c r="Q3766" s="144"/>
      <c r="R3766" s="144"/>
      <c r="S3766" s="144"/>
    </row>
  </sheetData>
  <sheetProtection algorithmName="SHA-512" hashValue="SJ9LYkI4/ToSeLHSmhJ2aN9clNjYu8nS0EAoylQ8ueZDW6wvNy0/B7rbtweCkqIcY+BP/Enfi/2AU7m9BXkEyQ==" saltValue="beTHP1v7OECk2QfHr8Wb4w==" spinCount="100000" sheet="1" objects="1" scenarios="1"/>
  <mergeCells count="1">
    <mergeCell ref="C3:S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640A-F67B-4E69-AECF-707CEFF6033C}">
  <sheetPr codeName="Sheet2">
    <tabColor rgb="FF215967"/>
  </sheetPr>
  <dimension ref="A1:AG35"/>
  <sheetViews>
    <sheetView showGridLines="0" showRowColHeaders="0" tabSelected="1" topLeftCell="A4" zoomScale="87" zoomScaleNormal="87" workbookViewId="0">
      <selection activeCell="M15" sqref="M15"/>
    </sheetView>
  </sheetViews>
  <sheetFormatPr defaultRowHeight="19.8" x14ac:dyDescent="0.4"/>
  <cols>
    <col min="1" max="1" width="1.77734375" style="133" customWidth="1"/>
    <col min="2" max="2" width="2.77734375" style="133" customWidth="1"/>
    <col min="3" max="3" width="23.5546875" style="133" customWidth="1"/>
    <col min="4" max="4" width="2" style="133" customWidth="1"/>
    <col min="5" max="5" width="4.44140625" style="133" customWidth="1"/>
    <col min="6" max="6" width="1.6640625" style="133" customWidth="1"/>
    <col min="7" max="7" width="30.77734375" style="133" customWidth="1"/>
    <col min="8" max="8" width="2" style="133" customWidth="1"/>
    <col min="9" max="9" width="36" style="133" customWidth="1"/>
    <col min="10" max="10" width="2.33203125" style="133" customWidth="1"/>
    <col min="11" max="11" width="39.44140625" style="133" customWidth="1"/>
    <col min="12" max="12" width="2.5546875" style="133" customWidth="1"/>
    <col min="13" max="13" width="40.88671875" style="133" customWidth="1"/>
    <col min="14" max="14" width="2.44140625" style="137" customWidth="1"/>
    <col min="15" max="15" width="40.109375" style="137" customWidth="1"/>
    <col min="16" max="16" width="1.6640625" style="158" customWidth="1"/>
    <col min="17" max="17" width="7.6640625" style="158" customWidth="1"/>
    <col min="18" max="18" width="11.77734375" style="158" customWidth="1"/>
    <col min="19" max="22" width="8.88671875" style="158" customWidth="1"/>
    <col min="23" max="23" width="8.88671875" style="137" customWidth="1"/>
    <col min="24" max="25" width="8.88671875" style="158" customWidth="1"/>
    <col min="26" max="33" width="8.88671875" style="158"/>
    <col min="34" max="16384" width="8.88671875" style="137"/>
  </cols>
  <sheetData>
    <row r="1" spans="1:18" ht="11.4" customHeight="1" x14ac:dyDescent="0.4">
      <c r="A1" s="137"/>
      <c r="B1" s="137"/>
      <c r="C1" s="137"/>
      <c r="D1" s="137"/>
      <c r="E1" s="137"/>
      <c r="F1" s="137"/>
      <c r="G1" s="137"/>
      <c r="H1" s="137"/>
      <c r="I1" s="137"/>
      <c r="J1" s="137"/>
      <c r="K1" s="137"/>
      <c r="L1" s="137"/>
      <c r="M1" s="137"/>
    </row>
    <row r="2" spans="1:18" ht="66" customHeight="1" x14ac:dyDescent="0.4">
      <c r="A2" s="137"/>
      <c r="B2" s="137"/>
      <c r="C2" s="137"/>
      <c r="D2" s="137"/>
      <c r="E2" s="231" t="s">
        <v>2</v>
      </c>
      <c r="F2" s="231"/>
      <c r="G2" s="231"/>
      <c r="H2" s="137"/>
      <c r="I2" s="223" t="s">
        <v>53</v>
      </c>
      <c r="J2" s="223"/>
      <c r="K2" s="223"/>
      <c r="L2" s="137"/>
      <c r="M2" s="219" t="s">
        <v>29</v>
      </c>
      <c r="O2" s="222" t="str">
        <f>IF(OR($M$2="STARTER + 5.5 GB DATA BUNDLE",$M$2="STARTER + 5.5 GB DATA BUNDLE + 1 GB TOP UP",$M$2="MEDIUM + 5.5 GB DATA BUNDLE",$M$2="MEDIUM + 5.5 GB DATA BUNDLE + 1 GB TOP UP",$M$2="PRO         + 5.5 GB DATA",$M$2="PRO         + 5.5 GB DATA               + 1 GB TOP-UP"),"MONTHLY DATA BUNDLE COST","")</f>
        <v/>
      </c>
    </row>
    <row r="3" spans="1:18" ht="5.4" customHeight="1" x14ac:dyDescent="0.4">
      <c r="A3" s="137"/>
      <c r="B3" s="137"/>
      <c r="C3" s="137"/>
      <c r="D3" s="137"/>
      <c r="E3" s="231"/>
      <c r="F3" s="231"/>
      <c r="G3" s="231"/>
      <c r="H3" s="137"/>
      <c r="I3" s="137"/>
      <c r="J3" s="137"/>
      <c r="K3" s="137"/>
      <c r="L3" s="137"/>
      <c r="M3" s="137"/>
      <c r="O3" s="222"/>
    </row>
    <row r="4" spans="1:18" ht="38.4" customHeight="1" x14ac:dyDescent="0.4">
      <c r="A4" s="137"/>
      <c r="B4" s="137"/>
      <c r="C4" s="137"/>
      <c r="D4" s="137"/>
      <c r="E4" s="231"/>
      <c r="F4" s="231"/>
      <c r="G4" s="231"/>
      <c r="H4" s="137"/>
      <c r="I4" s="224" t="str">
        <f>IF(OR($M$2="STARTER",$M$2="INTERMEDIATE",$M$2="PRO"),"ONCE-OFF AIRTIME PURCHASE",IF(OR($M$2="STARTER + 5.5 GB DATA BUNDLE + 1 GB TOP UP",$M$2="MEDIUM + 5.5 GB DATA BUNDLE + 1 GB TOP UP",$M$2="PRO + 5.5 GB DATA + 1 GB TOP-UP"),"ONCE-OFF AIRTIME + SIM CARD ORDER","ONCE-OFF AIRTIME + SIM CARD ORDER"))</f>
        <v>ONCE-OFF AIRTIME PURCHASE</v>
      </c>
      <c r="J4" s="224"/>
      <c r="K4" s="224"/>
      <c r="L4" s="195">
        <f>IF(OR(M2="STARTER",M2="STARTER + 5.5 GB DATA BUNDLE",M2="STARTER + 5.5 GB DATA BUNDLE + 1 GB TOP UP"),150,IF(OR(M2="INTERMEDIATE",M2="MEDIUM + 5.5 GB DATA BUNDLE"),300,600))</f>
        <v>150</v>
      </c>
      <c r="M4" s="218">
        <f>IF(M2="STARTER",150,IF(M2="INTERMEDIATE",300,IF(M2="PRO",600,IF(OR(M2="5.5 GB DATA BUNDLE",M2="5.5 GB DATA BUNDLE",M2="5.5 GB DATA BUNDLE + 1 GB TOP UP"),149,IF(OR(M2="STARTER + 5.5 GB DATA BUNDLE + 1 GB TOP UP",M2="STARTER + 5.5 GB DATA BUNDLE"),299,IF(OR(M2="MEDIUM + 5.5 GB DATA BUNDLE + 1 GB TOP UP",M2="MEDIUM + 5.5 GB DATA BUNDLE"),449,IF(OR(M2="PRO         + 5.5 GB DATA",M2="PRO         + 5.5 GB DATA               + 1 GB TOP-UP"),749,"")))))))</f>
        <v>150</v>
      </c>
      <c r="O4" s="222"/>
      <c r="R4" s="158" t="s">
        <v>29</v>
      </c>
    </row>
    <row r="5" spans="1:18" ht="5.25" customHeight="1" x14ac:dyDescent="0.4">
      <c r="A5" s="137"/>
      <c r="B5" s="122"/>
      <c r="C5" s="137"/>
      <c r="D5" s="137"/>
      <c r="E5" s="137"/>
      <c r="F5" s="137"/>
      <c r="G5" s="121"/>
      <c r="H5" s="122"/>
      <c r="I5" s="122"/>
      <c r="J5" s="122"/>
      <c r="K5" s="122"/>
      <c r="L5" s="122"/>
      <c r="M5" s="122"/>
      <c r="N5" s="170"/>
      <c r="O5" s="203"/>
      <c r="R5" s="158" t="s">
        <v>30</v>
      </c>
    </row>
    <row r="6" spans="1:18" ht="29.4" customHeight="1" x14ac:dyDescent="0.4">
      <c r="A6" s="137"/>
      <c r="B6" s="137"/>
      <c r="E6" s="232" t="s">
        <v>54</v>
      </c>
      <c r="F6" s="232"/>
      <c r="G6" s="232"/>
      <c r="H6" s="137"/>
      <c r="I6" s="225" t="str">
        <f>IF(OR($M$2="STARTER",$M$2="INTERMEDIATE",$M$2="PRO",$M$2="STARTER + 5.5 GB DATA BUNDLE",$M$2="STARTER + 5.5 GB DATA BUNDLE + 1 GB TOP UP",$M$2="MEDIUM + 5.5 GB DATA BUNDLE",$M$2="MEDIUM + 5.5 GB DATA BUNDLE + 1 GB TOP UP",$M$2="PRO         + 5.5 GB DATA",$M$2="PRO         + 5.5 GB DATA               + 1 GB TOP-UP"),"ANNUAL LINE RENTAL FEE","")</f>
        <v>ANNUAL LINE RENTAL FEE</v>
      </c>
      <c r="J6" s="225"/>
      <c r="K6" s="225"/>
      <c r="L6" s="123"/>
      <c r="M6" s="217">
        <f>IF(I6="","",250)</f>
        <v>250</v>
      </c>
      <c r="O6" s="216" t="str">
        <f>IF(O2="","",IF($M$2="STARTER + 5.5 GB DATA BUNDLE",149,IF($M$2="MEDIUM + 5.5 GB DATA BUNDLE",129,IF(M2="PRO         + 5.5 GB DATA",99,IF($M$2="STARTER + 5.5 GB DATA BUNDLE + 1 GB TOP UP",228,IF($M$2="MEDIUM + 5.5 GB DATA BUNDLE + 1 GB TOP UP",198,168))))))</f>
        <v/>
      </c>
      <c r="R6" s="158" t="s">
        <v>31</v>
      </c>
    </row>
    <row r="7" spans="1:18" ht="7.2" customHeight="1" x14ac:dyDescent="0.4">
      <c r="A7" s="137"/>
      <c r="B7" s="137"/>
      <c r="C7" s="194"/>
      <c r="D7" s="194"/>
      <c r="E7" s="194"/>
      <c r="F7" s="194"/>
      <c r="G7" s="121"/>
      <c r="H7" s="137"/>
      <c r="I7" s="137"/>
      <c r="J7" s="137"/>
      <c r="K7" s="137"/>
      <c r="L7" s="137"/>
      <c r="M7" s="137"/>
    </row>
    <row r="8" spans="1:18" ht="43.2" customHeight="1" x14ac:dyDescent="0.4">
      <c r="A8" s="137"/>
      <c r="B8" s="137"/>
      <c r="C8" s="198" t="s">
        <v>45</v>
      </c>
      <c r="D8" s="197"/>
      <c r="E8" s="197"/>
      <c r="F8" s="137"/>
      <c r="G8" s="157" t="s">
        <v>44</v>
      </c>
      <c r="H8" s="157"/>
      <c r="I8" s="157" t="s">
        <v>35</v>
      </c>
      <c r="J8" s="138"/>
      <c r="K8" s="157" t="s">
        <v>17</v>
      </c>
      <c r="L8" s="160"/>
      <c r="M8" s="157" t="s">
        <v>21</v>
      </c>
      <c r="O8" s="157" t="s">
        <v>34</v>
      </c>
      <c r="R8" s="158" t="s">
        <v>50</v>
      </c>
    </row>
    <row r="9" spans="1:18" ht="6.6" customHeight="1" x14ac:dyDescent="0.4">
      <c r="A9" s="137"/>
      <c r="B9" s="137"/>
      <c r="C9" s="125"/>
      <c r="D9" s="235"/>
      <c r="E9" s="126"/>
      <c r="F9" s="127"/>
      <c r="G9" s="122"/>
      <c r="H9" s="123"/>
      <c r="I9" s="128"/>
      <c r="J9" s="122"/>
      <c r="K9" s="129"/>
      <c r="L9" s="123"/>
      <c r="M9" s="129"/>
      <c r="O9" s="129"/>
      <c r="R9" s="158" t="s">
        <v>51</v>
      </c>
    </row>
    <row r="10" spans="1:18" ht="27.6" customHeight="1" x14ac:dyDescent="0.4">
      <c r="A10" s="137"/>
      <c r="B10" s="137"/>
      <c r="C10" s="211" t="s">
        <v>12</v>
      </c>
      <c r="D10" s="235"/>
      <c r="E10" s="119"/>
      <c r="F10" s="119"/>
      <c r="G10" s="289">
        <v>4</v>
      </c>
      <c r="H10" s="213"/>
      <c r="I10" s="215">
        <f>IF($M$2="","",IF(OR($M$2="5.5 GB DATA BUNDLE",$M$2="STARTER + 5.5 GB DATA BUNDLE",$M$2="MEDIUM + 5.5 GB DATA BUNDLE",$M$2="PRO         + 5.5 GB DATA"),"R25+0.5%",IF($M$2="5.5 GB DATA BUNDLE + 1 GB TOP UP","R25 + 0.5% + 1%",IF(OR($M$2="STARTER + 5.5 GB DATA BUNDLE + 1 GB TOP UP",$M$2="MEDIUM + 5.5 GB DATA BUNDLE + 1 GB TOP UP",$M$2="PRO         + 5.5 GB DATA               + 1 GB TOP-UP"),"R25 + 5% + 0.5% +1%",5%))))</f>
        <v>0.05</v>
      </c>
      <c r="J10" s="122"/>
      <c r="K10" s="206">
        <f>IF($M$2="","",IF(OR($M$2="STARTER",$M$2="INTERMEDIATE",$M$2="PRO"),((G10*$L$4)*5%),IF(OR($M$2="STARTER + 5.5 GB DATA BUNDLE",$M$2="STARTER + 5.5 GB DATA BUNDLE + 1 GB TOP UP",$M$2="MEDIUM + 5.5 GB DATA BUNDLE",$M$2="MEDIUM + 5.5 GB DATA BUNDLE + 1 GB TOP UP",$M$2="PRO         + 5.5 GB DATA",$M$2="PRO         + 5.5 GB DATA               + 1 GB TOP-UP",$M$2="PRO         + 5.5 GB DATA"),((G10*$L$4)*5%)+G10*25,G10*25)))</f>
        <v>30</v>
      </c>
      <c r="L10" s="123"/>
      <c r="M10" s="209">
        <f>IF(M6="","",(M6*G10)*5%)</f>
        <v>50</v>
      </c>
      <c r="O10" s="204" t="str">
        <f>IF($O$6="","",IF($O$6=149,(149*G10)*0.5%,IF($O$6=129,(129*G10)*0.5%,IF($O$6=99,(99*G10)*0.5%,IF($O$6=228,(149*G10)*0.5%+(79*G10)*1%,IF($O$6=198,(124*G10)*0.5%+(74*G10)*1%,(99*G10)*0.5%+(69*G10)*1%))))))</f>
        <v/>
      </c>
      <c r="R10" s="158" t="s">
        <v>52</v>
      </c>
    </row>
    <row r="11" spans="1:18" ht="8.4" customHeight="1" x14ac:dyDescent="0.4">
      <c r="A11" s="137"/>
      <c r="B11" s="137"/>
      <c r="C11" s="138"/>
      <c r="D11" s="137"/>
      <c r="E11" s="137"/>
      <c r="F11" s="137"/>
      <c r="G11" s="212"/>
      <c r="H11" s="137"/>
      <c r="I11" s="137"/>
      <c r="J11" s="137"/>
      <c r="K11" s="159"/>
      <c r="L11" s="124"/>
      <c r="M11" s="130"/>
      <c r="O11" s="130"/>
    </row>
    <row r="12" spans="1:18" ht="32.4" customHeight="1" x14ac:dyDescent="0.4">
      <c r="A12" s="137"/>
      <c r="B12" s="137"/>
      <c r="C12" s="234" t="str">
        <f>IF(AND(G10=4,OR(M2="PRO",M2="PRO         + 5.5 GB DATA               + 1 GB TOP-UP")),"Have you invited 4 people personally who activated their PRO airtime packages within 14 or 28 DAYS                            of your registration date?","")</f>
        <v/>
      </c>
      <c r="D12" s="234"/>
      <c r="E12" s="234"/>
      <c r="F12" s="234"/>
      <c r="G12" s="234"/>
      <c r="H12" s="155"/>
      <c r="I12" s="228" t="s">
        <v>43</v>
      </c>
      <c r="J12" s="196"/>
      <c r="K12" s="226" t="str">
        <f>IF(C12="","",IF(I12="No, it took me longer","",IF(AND(OR(M2="PRO",M2="PRO         + 5.5 GB DATA               + 1 GB TOP-UP"),I12="14 DAYS"),480,240)))</f>
        <v/>
      </c>
      <c r="L12" s="124"/>
      <c r="M12" s="130"/>
      <c r="O12" s="130"/>
      <c r="R12" s="158" t="s">
        <v>38</v>
      </c>
    </row>
    <row r="13" spans="1:18" ht="27" customHeight="1" x14ac:dyDescent="0.4">
      <c r="A13" s="137"/>
      <c r="B13" s="137"/>
      <c r="C13" s="234"/>
      <c r="D13" s="234"/>
      <c r="E13" s="234"/>
      <c r="F13" s="234"/>
      <c r="G13" s="234"/>
      <c r="H13" s="155"/>
      <c r="I13" s="229"/>
      <c r="J13" s="196"/>
      <c r="K13" s="227"/>
      <c r="L13" s="137"/>
      <c r="M13" s="137"/>
      <c r="R13" s="158" t="s">
        <v>39</v>
      </c>
    </row>
    <row r="14" spans="1:18" ht="8.4" customHeight="1" x14ac:dyDescent="0.4">
      <c r="A14" s="137"/>
      <c r="B14" s="137"/>
      <c r="C14" s="138"/>
      <c r="D14" s="137"/>
      <c r="E14" s="137"/>
      <c r="F14" s="137"/>
      <c r="G14" s="137"/>
      <c r="H14" s="137"/>
      <c r="I14" s="214"/>
      <c r="J14" s="137"/>
      <c r="K14" s="159"/>
      <c r="L14" s="124"/>
      <c r="M14" s="130"/>
      <c r="O14" s="130"/>
      <c r="R14" s="158" t="s">
        <v>48</v>
      </c>
    </row>
    <row r="15" spans="1:18" ht="27.6" customHeight="1" x14ac:dyDescent="0.4">
      <c r="A15" s="137"/>
      <c r="B15" s="137"/>
      <c r="C15" s="288" t="str">
        <f>IF($C$10="TIER 1","TIER 2",IF($C$10="1 Month","Month 2",IF($C$10="2 Months","4 Months",IF($C$10="4 Months","8 Months",IF($C$10="6 Months","12 Months","2 YEARS")))))</f>
        <v>4 Months</v>
      </c>
      <c r="D15" s="137"/>
      <c r="E15" s="190"/>
      <c r="F15" s="140" t="b">
        <v>1</v>
      </c>
      <c r="G15" s="290">
        <f>IF(F15=FALSE,"",G10*G10)</f>
        <v>16</v>
      </c>
      <c r="H15" s="137"/>
      <c r="I15" s="215">
        <f>IF(G15="","",IF(OR($M$2="5.5 GB DATA BUNDLE",$M$2="STARTER + 5.5 GB DATA BUNDLE",$M$2="MEDIUM + 5.5 GB DATA BUNDLE",$M$2="PRO         + 5.5 GB DATA"),"R25+0.5%",IF($M$2="5.5 GB DATA BUNDLE + 1 GB TOP UP","R25 + 0.5% + 1%",IF(OR($M$2="STARTER + 5.5 GB DATA BUNDLE + 1 GB TOP UP",$M$2="MEDIUM + 5.5 GB DATA BUNDLE + 1 GB TOP UP",$M$2="PRO         + 5.5 GB DATA               + 1 GB TOP-UP"),"R25 + 5% + 0.5% +1%",5%))))</f>
        <v>0.05</v>
      </c>
      <c r="J15" s="137"/>
      <c r="K15" s="206">
        <f>IF(I15="","",IF($M$2="","",IF(OR($M$2="STARTER",$M$2="INTERMEDIATE",$M$2="PRO"),((G15*$L$4)*5%),IF(OR($M$2="STARTER + 5.5 GB DATA BUNDLE",$M$2="STARTER + 5.5 GB DATA BUNDLE + 1 GB TOP UP",$M$2="MEDIUM + 5.5 GB DATA BUNDLE",$M$2="MEDIUM + 5.5 GB DATA BUNDLE + 1 GB TOP UP",$M$2="PRO         + 5.5 GB DATA",$M$2="PRO         + 5.5 GB DATA               + 1 GB TOP-UP",$M$2="PRO         + 5.5 GB DATA"),((G15*$L$4)*5%),""))))</f>
        <v>120</v>
      </c>
      <c r="L15" s="123"/>
      <c r="M15" s="209">
        <f>IF($M$10="","",IF(G15="","",($M$6*G15)*5%))</f>
        <v>200</v>
      </c>
      <c r="O15" s="204" t="str">
        <f>IF(G15="","",IF($O$6="","",IF($O$6=149,(149*G15)*0.5%,IF($O$6=129,(129*G15)*0.5%,IF($O$6=99,(99*G15)*0.5%,IF($O$6=228,(149*G15)*0.5%+(79*G15)*1%,IF($O$6=198,(124*G15)*0.5%+(74*G15)*1%,(99*G15)*0.5%+(69*G15)*1%)))))))</f>
        <v/>
      </c>
    </row>
    <row r="16" spans="1:18" ht="27.6" customHeight="1" x14ac:dyDescent="0.4">
      <c r="A16" s="137"/>
      <c r="B16" s="137"/>
      <c r="C16" s="135" t="str">
        <f>IF($C$10="TIER 1","TIER 3",IF($C$10="1 Month","Month 3",IF($C$10="2 Months","6 Months",IF($C$10="4 Months","12 Months",IF($C$10="6 Months","18 Months","3 YEARS")))))</f>
        <v>6 Months</v>
      </c>
      <c r="D16" s="137"/>
      <c r="E16" s="190"/>
      <c r="F16" s="140" t="b">
        <v>0</v>
      </c>
      <c r="G16" s="139" t="str">
        <f>IF(F15=FALSE,"",IF(F16=FALSE,"",G15*G10))</f>
        <v/>
      </c>
      <c r="H16" s="137"/>
      <c r="I16" s="215" t="str">
        <f t="shared" ref="I16:I23" si="0">IF(G16="","",IF(OR($M$2="5.5 GB DATA BUNDLE",$M$2="STARTER + 5.5 GB DATA BUNDLE",$M$2="MEDIUM + 5.5 GB DATA BUNDLE",$M$2="PRO         + 5.5 GB DATA"),"R25+0.5%",IF($M$2="5.5 GB DATA BUNDLE + 1 GB TOP UP","R25 + 0.5% + 1%",IF(OR($M$2="STARTER + 5.5 GB DATA BUNDLE + 1 GB TOP UP",$M$2="MEDIUM + 5.5 GB DATA BUNDLE + 1 GB TOP UP",$M$2="PRO         + 5.5 GB DATA               + 1 GB TOP-UP"),"R25 + 5% + 0.5% +1%",5%))))</f>
        <v/>
      </c>
      <c r="J16" s="137"/>
      <c r="K16" s="206" t="str">
        <f t="shared" ref="K16:K23" si="1">IF(I16="","",IF($M$2="","",IF(OR($M$2="STARTER",$M$2="INTERMEDIATE",$M$2="PRO"),((G16*$L$4)*5%),IF(OR($M$2="STARTER + 5.5 GB DATA BUNDLE",$M$2="STARTER + 5.5 GB DATA BUNDLE + 1 GB TOP UP",$M$2="MEDIUM + 5.5 GB DATA BUNDLE",$M$2="MEDIUM + 5.5 GB DATA BUNDLE + 1 GB TOP UP",$M$2="PRO         + 5.5 GB DATA",$M$2="PRO         + 5.5 GB DATA               + 1 GB TOP-UP",$M$2="PRO         + 5.5 GB DATA"),((G16*$L$4)*5%),""))))</f>
        <v/>
      </c>
      <c r="L16" s="123"/>
      <c r="M16" s="209" t="str">
        <f t="shared" ref="M16:M20" si="2">IF($M$10="","",IF(G16="","",($M$6*G16)*5%))</f>
        <v/>
      </c>
      <c r="O16" s="204" t="str">
        <f>IF(G16="","",IF($O$6="","",IF($O$6=149,(149*G16)*0.5%,IF($O$6=129,(129*G16)*0.5%,IF($O$6=99,(99*G16)*0.5%,IF($O$6=228,(149*G16)*0.5%+(79*G16)*1%,IF($O$6=198,(124*G16)*0.5%+(74*G16)*1%,(99*G16)*0.5%+(69*G16)*1%)))))))</f>
        <v/>
      </c>
    </row>
    <row r="17" spans="1:20" ht="27.6" customHeight="1" x14ac:dyDescent="0.4">
      <c r="A17" s="137"/>
      <c r="B17" s="137"/>
      <c r="C17" s="135" t="str">
        <f>IF($C$10="TIER 1","TIER 4",IF($C$10="1 Month","Month 4",IF($C$10="2 Months","8 Months",IF($C$10="4 Months","16 Months",IF($C$10="6 Months","24 Months","4 YEARS")))))</f>
        <v>8 Months</v>
      </c>
      <c r="D17" s="137"/>
      <c r="E17" s="190"/>
      <c r="F17" s="140" t="b">
        <v>0</v>
      </c>
      <c r="G17" s="139" t="str">
        <f>IF(F15=FALSE,"",IF(F16=FALSE,"",IF(F17=FALSE,"",IF(OR($M$2="STARTER",$M$2="STARTER + 5.5 GB DATA BUNDLE",$M$2="STARTER + 5.5 GB DATA BUNDLE + 1 GB TOP UP"),"",G16*G10))))</f>
        <v/>
      </c>
      <c r="H17" s="137"/>
      <c r="I17" s="215" t="str">
        <f>IF(G17="","",IF(OR($M$2="5.5 GB DATA BUNDLE",$M$2="STARTER + 5.5 GB DATA BUNDLE",$M$2="MEDIUM + 5.5 GB DATA BUNDLE",$M$2="PRO         + 5.5 GB DATA"),"R25+0.5%",IF($M$2="5.5 GB DATA BUNDLE + 1 GB TOP UP","R25 + 0.5% + 1%",IF(OR($M$2="STARTER + 5.5 GB DATA BUNDLE + 1 GB TOP UP",$M$2="MEDIUM + 5.5 GB DATA BUNDLE + 1 GB TOP UP",$M$2="PRO         + 5.5 GB DATA               + 1 GB TOP-UP"),"R25 + 5% + 0.5% +1%",5%))))</f>
        <v/>
      </c>
      <c r="J17" s="137"/>
      <c r="K17" s="206" t="str">
        <f t="shared" si="1"/>
        <v/>
      </c>
      <c r="L17" s="123"/>
      <c r="M17" s="209" t="str">
        <f t="shared" si="2"/>
        <v/>
      </c>
      <c r="O17" s="204" t="str">
        <f t="shared" ref="O17:O23" si="3">IF(G17="","",IF($O$6="","",IF($O$6=149,(149*G17)*0.5%,IF($O$6=129,(129*G17)*0.5%,IF($O$6=99,(99*G17)*0.5%,IF($O$6=228,(149*G17)*0.5%+(79*G17)*1%,IF($O$6=198,(124*G17)*0.5%+(74*G17)*1%,(99*G17)*0.5%+(69*G17)*1%)))))))</f>
        <v/>
      </c>
      <c r="R17" s="158" t="b">
        <v>1</v>
      </c>
    </row>
    <row r="18" spans="1:20" ht="27.6" customHeight="1" x14ac:dyDescent="0.4">
      <c r="A18" s="137"/>
      <c r="B18" s="137"/>
      <c r="C18" s="135" t="str">
        <f>IF($C$10="TIER 1","TIER 5",IF($C$10="1 Month","Month 5",IF($C$10="2 Months","10 Months",IF($C$10="4 Months","20 Months",IF($C$10="6 Months","30 Months","5 YEARS")))))</f>
        <v>10 Months</v>
      </c>
      <c r="D18" s="137"/>
      <c r="E18" s="190"/>
      <c r="F18" s="140" t="b">
        <v>0</v>
      </c>
      <c r="G18" s="139" t="str">
        <f>IF(F15=FALSE,"",IF(F16=FALSE,"",IF(F17=FALSE,"",IF(F18=FALSE,"",IF(OR(M2="STARTER",$M$2="STARTER + 5.5 GB DATA BUNDLE",M2="STARTER + 5.5 GB DATA BUNDLE + 1 GB TOP UP"),"",G17*G10)))))</f>
        <v/>
      </c>
      <c r="H18" s="137"/>
      <c r="I18" s="215" t="str">
        <f t="shared" si="0"/>
        <v/>
      </c>
      <c r="J18" s="137"/>
      <c r="K18" s="206" t="str">
        <f t="shared" si="1"/>
        <v/>
      </c>
      <c r="L18" s="120"/>
      <c r="M18" s="209" t="str">
        <f t="shared" si="2"/>
        <v/>
      </c>
      <c r="O18" s="204" t="str">
        <f t="shared" si="3"/>
        <v/>
      </c>
      <c r="R18" s="158" t="s">
        <v>11</v>
      </c>
      <c r="T18" s="193"/>
    </row>
    <row r="19" spans="1:20" ht="27.6" customHeight="1" x14ac:dyDescent="0.4">
      <c r="A19" s="137"/>
      <c r="B19" s="137"/>
      <c r="C19" s="135" t="str">
        <f>IF($C$10="TIER 1","TIER 6",IF($C$10="1 Month","Month 6",IF($C$10="2 Months","12 Months",IF($C$10="4 Months","24 Months",IF($C$10="6 Months","36 Months","6 YEARS")))))</f>
        <v>12 Months</v>
      </c>
      <c r="D19" s="137"/>
      <c r="E19" s="190"/>
      <c r="F19" s="140" t="b">
        <v>0</v>
      </c>
      <c r="G19" s="139" t="str">
        <f>IF(F15=FALSE,"",IF(F16=FALSE,"",IF(F17=FALSE,"",IF(F18=FALSE,"",IF(F19=FALSE,"",IF(OR(M2="STARTER",$M$2="STARTER + 5.5 GB DATA BUNDLE",M2="STARTER + 5.5 GB DATA BUNDLE + 1 GB TOP UP"),"",G18*G10))))))</f>
        <v/>
      </c>
      <c r="H19" s="137"/>
      <c r="I19" s="215" t="str">
        <f t="shared" si="0"/>
        <v/>
      </c>
      <c r="J19" s="137"/>
      <c r="K19" s="206" t="str">
        <f t="shared" si="1"/>
        <v/>
      </c>
      <c r="L19" s="120"/>
      <c r="M19" s="209" t="str">
        <f t="shared" si="2"/>
        <v/>
      </c>
      <c r="O19" s="204" t="str">
        <f t="shared" si="3"/>
        <v/>
      </c>
      <c r="R19" s="158" t="s">
        <v>47</v>
      </c>
    </row>
    <row r="20" spans="1:20" ht="27.6" customHeight="1" x14ac:dyDescent="0.4">
      <c r="A20" s="137"/>
      <c r="B20" s="137"/>
      <c r="C20" s="135" t="str">
        <f>IF($C$10="TIER 1","TIER 7",IF($C$10="1 Month","Month 7",IF($C$10="2 Months","14 Months",IF($C$10="4 Months","28 Months",IF($C$10="6 Months","42 Months","7 YEARS")))))</f>
        <v>14 Months</v>
      </c>
      <c r="D20" s="137"/>
      <c r="E20" s="190"/>
      <c r="F20" s="140" t="b">
        <v>0</v>
      </c>
      <c r="G20" s="139" t="str">
        <f>IF(F15=FALSE,"",IF(F16=FALSE,"",IF(F17=FALSE,"",IF(F18=FALSE,"",IF(F19=FALSE,"",IF(F20=FALSE,"",IF(OR(M2="STARTER",$M$2="STARTER + 5.5 GB DATA BUNDLE",M2="STARTER + 5.5 GB DATA BUNDLE + 1 GB TOP UP",M2="MEDIUM + 5.5 GB DATA BUNDLE + 1 GB TOP UP"),"",IF(OR(M2="INTERMEDIATE",M2="MEDIUM + 5.5 GB DATA BUNDLE",M2="MEDIUM + 5.5 GB DATA BUNDLE + 1 GB TOP UP"),"",G19*G10))))))))</f>
        <v/>
      </c>
      <c r="H20" s="137"/>
      <c r="I20" s="215" t="str">
        <f t="shared" si="0"/>
        <v/>
      </c>
      <c r="J20" s="137"/>
      <c r="K20" s="206" t="str">
        <f t="shared" si="1"/>
        <v/>
      </c>
      <c r="L20" s="120"/>
      <c r="M20" s="209" t="str">
        <f t="shared" si="2"/>
        <v/>
      </c>
      <c r="O20" s="204" t="str">
        <f t="shared" si="3"/>
        <v/>
      </c>
      <c r="R20" s="158" t="s">
        <v>12</v>
      </c>
    </row>
    <row r="21" spans="1:20" ht="27.6" customHeight="1" x14ac:dyDescent="0.4">
      <c r="A21" s="137"/>
      <c r="B21" s="137"/>
      <c r="C21" s="135" t="str">
        <f>IF($C$10="TIER 1","TIER 8",IF($C$10="1 Month","Month 8",IF($C$10="2 Months","16 Months",IF($C$10="4 Months","32 Months",IF($C$10="6 Months","48 Months","8 YEARS")))))</f>
        <v>16 Months</v>
      </c>
      <c r="D21" s="137"/>
      <c r="E21" s="190"/>
      <c r="F21" s="140" t="b">
        <v>0</v>
      </c>
      <c r="G21" s="139" t="str">
        <f>IF(F15=FALSE,"",IF(F16=FALSE,"",IF(F17=FALSE,"",IF(F18=FALSE,"",IF(F19=FALSE,"",IF(F20=FALSE,"",IF(F21=FALSE,"",IF(OR(M2="STARTER",$M$2="STARTER + 5.5 GB DATA BUNDLE",$M$2="STARTER + 5.5 GB DATA BUNDLE + 1 GB TOP UP"),"",IF(OR(M2="INTERMEDIATE",M2="MEDIUM + 5.5 GB DATA BUNDLE",M2="MEDIUM + 5.5 GB DATA BUNDLE + 1 GB TOP UP"),"",G20*G10)))))))))</f>
        <v/>
      </c>
      <c r="H21" s="137"/>
      <c r="I21" s="215" t="str">
        <f t="shared" si="0"/>
        <v/>
      </c>
      <c r="J21" s="137"/>
      <c r="K21" s="206" t="str">
        <f t="shared" si="1"/>
        <v/>
      </c>
      <c r="L21" s="120"/>
      <c r="M21" s="209" t="str">
        <f t="shared" ref="M16:M23" si="4">IF($M$10="","",IF(G21="","",(150*G21)*5%))</f>
        <v/>
      </c>
      <c r="O21" s="204" t="str">
        <f t="shared" si="3"/>
        <v/>
      </c>
      <c r="R21" s="158" t="s">
        <v>13</v>
      </c>
    </row>
    <row r="22" spans="1:20" ht="27.6" customHeight="1" x14ac:dyDescent="0.4">
      <c r="A22" s="137"/>
      <c r="B22" s="137"/>
      <c r="C22" s="135" t="str">
        <f>IF($C$10="TIER 1","TIER 9",IF($C$10="1 Month","Month 9",IF($C$10="2 Months","18 Months",IF($C$10="4 Months","36 Months",IF($C$10="6 Months","54 Months","9 YEARS")))))</f>
        <v>18 Months</v>
      </c>
      <c r="D22" s="137"/>
      <c r="E22" s="190"/>
      <c r="F22" s="140" t="b">
        <v>0</v>
      </c>
      <c r="G22" s="139" t="str">
        <f>IF(F16=FALSE,"",IF(F17=FALSE,"",IF(F18=FALSE,"",IF(F19=FALSE,"",IF(F20=FALSE,"",IF(F21=FALSE,"",IF(F22=FALSE,"",IF(OR(M3="STARTER",$M$2="STARTER + 5.5 GB DATA BUNDLE",$M$2="STARTER + 5.5 GB DATA BUNDLE + 1 GB TOP UP"),"",IF(OR(M2="INTERMEDIATE",M2="MEDIUM + 5.5 GB DATA BUNDLE",M2="MEDIUM + 5.5 GB DATA BUNDLE + 1 GB TOP UP"),"",G21*G10)))))))))</f>
        <v/>
      </c>
      <c r="H22" s="137"/>
      <c r="I22" s="215" t="str">
        <f t="shared" si="0"/>
        <v/>
      </c>
      <c r="J22" s="137"/>
      <c r="K22" s="206" t="str">
        <f t="shared" si="1"/>
        <v/>
      </c>
      <c r="L22" s="120"/>
      <c r="M22" s="209" t="str">
        <f t="shared" si="4"/>
        <v/>
      </c>
      <c r="O22" s="204" t="str">
        <f t="shared" si="3"/>
        <v/>
      </c>
      <c r="R22" s="158" t="s">
        <v>15</v>
      </c>
    </row>
    <row r="23" spans="1:20" ht="27.6" customHeight="1" x14ac:dyDescent="0.4">
      <c r="A23" s="137"/>
      <c r="B23" s="137"/>
      <c r="C23" s="135" t="str">
        <f>IF($C$10="TIER 1","TIER 10",IF($C$10="1 Month","Month 10",IF($C$10="2 Months","20 Months",IF($C$10="4 Months","40 Months",IF($C$10="6 Months","60 Months","10 YEARS")))))</f>
        <v>20 Months</v>
      </c>
      <c r="D23" s="137"/>
      <c r="E23" s="190"/>
      <c r="F23" s="141" t="b">
        <v>0</v>
      </c>
      <c r="G23" s="139" t="str">
        <f>IF(F17=FALSE,"",IF(F18=FALSE,"",IF(F19=FALSE,"",IF(F20=FALSE,"",IF(F21=FALSE,"",IF(F22=FALSE,"",IF(F23=FALSE,"",IF(OR(M4="STARTER",$M$2="STARTER + 5.5 GB DATA BUNDLE",$M$2="STARTER + 5.5 GB DATA BUNDLE + 1 GB TOP UP"),"",IF(OR(M2="INTERMEDIATE",M2="MEDIUM + 5.5 GB DATA BUNDLE",M2="MEDIUM + 5.5 GB DATA BUNDLE + 1 GB TOP UP"),"",G22*G10)))))))))</f>
        <v/>
      </c>
      <c r="H23" s="137"/>
      <c r="I23" s="215" t="str">
        <f t="shared" si="0"/>
        <v/>
      </c>
      <c r="J23" s="137"/>
      <c r="K23" s="206" t="str">
        <f t="shared" si="1"/>
        <v/>
      </c>
      <c r="L23" s="120"/>
      <c r="M23" s="209" t="str">
        <f t="shared" si="4"/>
        <v/>
      </c>
      <c r="O23" s="204" t="str">
        <f t="shared" si="3"/>
        <v/>
      </c>
      <c r="R23" s="158" t="s">
        <v>14</v>
      </c>
    </row>
    <row r="24" spans="1:20" ht="10.199999999999999" customHeight="1" x14ac:dyDescent="0.4">
      <c r="A24" s="137"/>
      <c r="B24" s="137"/>
      <c r="C24" s="138"/>
      <c r="D24" s="137"/>
      <c r="E24" s="137"/>
      <c r="F24" s="137"/>
      <c r="G24" s="137"/>
      <c r="H24" s="137"/>
      <c r="I24" s="137"/>
      <c r="J24" s="137"/>
      <c r="K24" s="159"/>
      <c r="L24" s="120"/>
      <c r="M24" s="130"/>
      <c r="R24" s="158">
        <v>1</v>
      </c>
    </row>
    <row r="25" spans="1:20" ht="26.4" customHeight="1" thickBot="1" x14ac:dyDescent="0.45">
      <c r="A25" s="137"/>
      <c r="B25" s="137"/>
      <c r="C25" s="233" t="s">
        <v>46</v>
      </c>
      <c r="D25" s="233"/>
      <c r="E25" s="233"/>
      <c r="F25" s="233"/>
      <c r="G25" s="199">
        <f>G10+SUM(G15:G23)</f>
        <v>20</v>
      </c>
      <c r="H25" s="137"/>
      <c r="I25" s="137"/>
      <c r="J25" s="137"/>
      <c r="K25" s="207">
        <f>IF(K10="","",SUM(K10:K23))</f>
        <v>150</v>
      </c>
      <c r="L25" s="120"/>
      <c r="M25" s="210">
        <f>SUM(M10:M23)</f>
        <v>250</v>
      </c>
      <c r="O25" s="205">
        <f>SUM(O10:O23)</f>
        <v>0</v>
      </c>
      <c r="R25" s="158">
        <v>2</v>
      </c>
    </row>
    <row r="26" spans="1:20" ht="6.6" customHeight="1" thickTop="1" x14ac:dyDescent="0.4">
      <c r="A26" s="137"/>
      <c r="B26" s="137"/>
      <c r="D26" s="137"/>
      <c r="E26" s="137"/>
      <c r="F26" s="137"/>
      <c r="G26" s="137"/>
      <c r="H26" s="137"/>
      <c r="I26" s="137"/>
      <c r="J26" s="137"/>
      <c r="K26" s="161"/>
      <c r="L26" s="120"/>
      <c r="M26" s="130"/>
      <c r="R26" s="158">
        <v>3</v>
      </c>
    </row>
    <row r="27" spans="1:20" ht="27" customHeight="1" x14ac:dyDescent="0.4">
      <c r="A27" s="137"/>
      <c r="B27" s="137"/>
      <c r="F27" s="119"/>
      <c r="G27" s="236" t="str">
        <f>IF(M6="","","LESS: Annual Line Rental Fee:  ")</f>
        <v xml:space="preserve">LESS: Annual Line Rental Fee:  </v>
      </c>
      <c r="H27" s="236"/>
      <c r="I27" s="236"/>
      <c r="J27" s="137"/>
      <c r="K27" s="192">
        <f>IF(G27="","",-$M$6)</f>
        <v>-250</v>
      </c>
      <c r="L27" s="120"/>
      <c r="M27" s="171"/>
      <c r="N27" s="171"/>
      <c r="R27" s="158">
        <v>4</v>
      </c>
    </row>
    <row r="28" spans="1:20" ht="10.199999999999999" customHeight="1" x14ac:dyDescent="0.4">
      <c r="A28" s="137"/>
      <c r="B28" s="137"/>
      <c r="F28" s="119"/>
      <c r="G28" s="131"/>
      <c r="H28" s="137"/>
      <c r="I28" s="137"/>
      <c r="J28" s="137"/>
      <c r="K28" s="162"/>
      <c r="L28" s="120"/>
      <c r="M28" s="221" t="s">
        <v>49</v>
      </c>
      <c r="N28" s="201"/>
      <c r="O28" s="187"/>
    </row>
    <row r="29" spans="1:20" ht="28.2" customHeight="1" thickBot="1" x14ac:dyDescent="0.6">
      <c r="B29" s="137"/>
      <c r="F29" s="119"/>
      <c r="G29" s="230" t="s">
        <v>19</v>
      </c>
      <c r="H29" s="230"/>
      <c r="I29" s="230"/>
      <c r="J29" s="137"/>
      <c r="K29" s="208">
        <f>IF(G27="",K25,SUM(K10:K23)+K27)</f>
        <v>-100</v>
      </c>
      <c r="L29" s="132"/>
      <c r="M29" s="221"/>
      <c r="N29" s="201"/>
      <c r="O29" s="200">
        <f>(M25/12) +O25</f>
        <v>20.833333333333332</v>
      </c>
    </row>
    <row r="30" spans="1:20" ht="7.2" customHeight="1" thickTop="1" x14ac:dyDescent="0.4">
      <c r="A30" s="137"/>
      <c r="B30" s="137"/>
      <c r="F30" s="119"/>
      <c r="G30" s="131"/>
      <c r="H30" s="137"/>
      <c r="I30" s="137"/>
      <c r="J30" s="137"/>
      <c r="K30" s="129"/>
      <c r="L30" s="132"/>
      <c r="M30" s="221"/>
      <c r="N30" s="202"/>
    </row>
    <row r="31" spans="1:20" ht="37.799999999999997" customHeight="1" x14ac:dyDescent="0.4">
      <c r="B31" s="137"/>
      <c r="C31" s="132"/>
      <c r="D31" s="132"/>
      <c r="E31" s="132"/>
      <c r="F31" s="132"/>
      <c r="G31" s="132"/>
      <c r="H31" s="132"/>
      <c r="I31" s="132"/>
      <c r="J31" s="132"/>
      <c r="K31" s="132"/>
      <c r="L31" s="132"/>
      <c r="R31" s="158" t="s">
        <v>41</v>
      </c>
    </row>
    <row r="32" spans="1:20" ht="19.2" customHeight="1" x14ac:dyDescent="0.4">
      <c r="A32" s="137"/>
      <c r="B32" s="137"/>
      <c r="C32" s="137"/>
      <c r="D32" s="137"/>
      <c r="E32" s="126"/>
      <c r="F32" s="127"/>
      <c r="G32" s="131"/>
      <c r="H32" s="137"/>
      <c r="I32" s="137"/>
      <c r="J32" s="137"/>
      <c r="K32" s="129"/>
      <c r="L32" s="123"/>
      <c r="M32" s="129"/>
      <c r="R32" s="158" t="s">
        <v>42</v>
      </c>
    </row>
    <row r="33" spans="1:18" x14ac:dyDescent="0.4">
      <c r="B33" s="137"/>
      <c r="C33" s="137"/>
      <c r="D33" s="137"/>
      <c r="E33" s="137"/>
      <c r="F33" s="137"/>
      <c r="G33" s="137"/>
      <c r="H33" s="137"/>
      <c r="I33" s="137"/>
      <c r="J33" s="137"/>
      <c r="K33" s="137"/>
      <c r="L33" s="132"/>
      <c r="M33" s="137"/>
      <c r="R33" s="158" t="s">
        <v>43</v>
      </c>
    </row>
    <row r="34" spans="1:18" x14ac:dyDescent="0.4">
      <c r="A34" s="137"/>
      <c r="B34" s="137"/>
      <c r="C34" s="137"/>
      <c r="D34" s="137"/>
      <c r="E34" s="126"/>
      <c r="F34" s="127"/>
      <c r="G34" s="131"/>
      <c r="H34" s="137"/>
      <c r="I34" s="137"/>
      <c r="J34" s="137"/>
      <c r="K34" s="129"/>
      <c r="L34" s="123"/>
      <c r="M34" s="129"/>
      <c r="N34" s="121"/>
      <c r="O34" s="121"/>
      <c r="P34" s="129"/>
    </row>
    <row r="35" spans="1:18" x14ac:dyDescent="0.4">
      <c r="M35" s="129"/>
      <c r="N35" s="121"/>
      <c r="O35" s="121"/>
      <c r="P35" s="129"/>
    </row>
  </sheetData>
  <sheetProtection algorithmName="SHA-512" hashValue="YG5W4Cu+cRkuM7UWQ6Wfj0K/yKiwpYYk0ubmZ2pOp5dhy6YjBF4kE06emEFB5wjF3VwIPLlvFPa1iozshxwmkA==" saltValue="m1ao58kPHIsnVIEgO6j80A==" spinCount="100000" sheet="1" objects="1" scenarios="1"/>
  <mergeCells count="14">
    <mergeCell ref="M28:M30"/>
    <mergeCell ref="O2:O4"/>
    <mergeCell ref="I2:K2"/>
    <mergeCell ref="I4:K4"/>
    <mergeCell ref="I6:K6"/>
    <mergeCell ref="K12:K13"/>
    <mergeCell ref="I12:I13"/>
    <mergeCell ref="G29:I29"/>
    <mergeCell ref="E2:G4"/>
    <mergeCell ref="E6:G6"/>
    <mergeCell ref="C25:F25"/>
    <mergeCell ref="C12:G13"/>
    <mergeCell ref="D9:D10"/>
    <mergeCell ref="G27:I27"/>
  </mergeCells>
  <phoneticPr fontId="75" type="noConversion"/>
  <dataValidations count="4">
    <dataValidation type="list" allowBlank="1" showInputMessage="1" showErrorMessage="1" sqref="I12:I13" xr:uid="{C8DC104B-A1B2-4ABD-A4AF-04132171AE7D}">
      <formula1>$R$31:$R$33</formula1>
    </dataValidation>
    <dataValidation type="list" allowBlank="1" showInputMessage="1" showErrorMessage="1" sqref="M2" xr:uid="{54DCB45B-D252-4712-A317-476C61E533A4}">
      <formula1>$R$4:$R$14</formula1>
    </dataValidation>
    <dataValidation type="list" allowBlank="1" showInputMessage="1" showErrorMessage="1" sqref="C10" xr:uid="{55D3CD76-E58C-447A-BC42-8A77D241E369}">
      <formula1>$R$18:$R$23</formula1>
    </dataValidation>
    <dataValidation type="list" allowBlank="1" showInputMessage="1" showErrorMessage="1" sqref="G10" xr:uid="{0DAB8875-E438-4F04-AFEF-04AE3B2656A6}">
      <formula1>$R$24:$R$27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locked="0" defaultSize="0" autoFill="0" autoLine="0" autoPict="0">
                <anchor moveWithCells="1">
                  <from>
                    <xdr:col>4</xdr:col>
                    <xdr:colOff>30480</xdr:colOff>
                    <xdr:row>14</xdr:row>
                    <xdr:rowOff>91440</xdr:rowOff>
                  </from>
                  <to>
                    <xdr:col>4</xdr:col>
                    <xdr:colOff>236220</xdr:colOff>
                    <xdr:row>14</xdr:row>
                    <xdr:rowOff>297180</xdr:rowOff>
                  </to>
                </anchor>
              </controlPr>
            </control>
          </mc:Choice>
        </mc:AlternateContent>
        <mc:AlternateContent xmlns:mc="http://schemas.openxmlformats.org/markup-compatibility/2006">
          <mc:Choice Requires="x14">
            <control shapeId="62466" r:id="rId5" name="Check Box 2">
              <controlPr locked="0" defaultSize="0" autoFill="0" autoLine="0" autoPict="0">
                <anchor moveWithCells="1">
                  <from>
                    <xdr:col>4</xdr:col>
                    <xdr:colOff>38100</xdr:colOff>
                    <xdr:row>15</xdr:row>
                    <xdr:rowOff>53340</xdr:rowOff>
                  </from>
                  <to>
                    <xdr:col>4</xdr:col>
                    <xdr:colOff>281940</xdr:colOff>
                    <xdr:row>15</xdr:row>
                    <xdr:rowOff>304800</xdr:rowOff>
                  </to>
                </anchor>
              </controlPr>
            </control>
          </mc:Choice>
        </mc:AlternateContent>
        <mc:AlternateContent xmlns:mc="http://schemas.openxmlformats.org/markup-compatibility/2006">
          <mc:Choice Requires="x14">
            <control shapeId="62467" r:id="rId6" name="Check Box 3">
              <controlPr locked="0" defaultSize="0" autoFill="0" autoLine="0" autoPict="0">
                <anchor moveWithCells="1">
                  <from>
                    <xdr:col>4</xdr:col>
                    <xdr:colOff>30480</xdr:colOff>
                    <xdr:row>16</xdr:row>
                    <xdr:rowOff>53340</xdr:rowOff>
                  </from>
                  <to>
                    <xdr:col>4</xdr:col>
                    <xdr:colOff>274320</xdr:colOff>
                    <xdr:row>16</xdr:row>
                    <xdr:rowOff>312420</xdr:rowOff>
                  </to>
                </anchor>
              </controlPr>
            </control>
          </mc:Choice>
        </mc:AlternateContent>
        <mc:AlternateContent xmlns:mc="http://schemas.openxmlformats.org/markup-compatibility/2006">
          <mc:Choice Requires="x14">
            <control shapeId="62468" r:id="rId7" name="Check Box 4">
              <controlPr locked="0" defaultSize="0" autoFill="0" autoLine="0" autoPict="0">
                <anchor moveWithCells="1">
                  <from>
                    <xdr:col>4</xdr:col>
                    <xdr:colOff>30480</xdr:colOff>
                    <xdr:row>17</xdr:row>
                    <xdr:rowOff>30480</xdr:rowOff>
                  </from>
                  <to>
                    <xdr:col>4</xdr:col>
                    <xdr:colOff>259080</xdr:colOff>
                    <xdr:row>17</xdr:row>
                    <xdr:rowOff>335280</xdr:rowOff>
                  </to>
                </anchor>
              </controlPr>
            </control>
          </mc:Choice>
        </mc:AlternateContent>
        <mc:AlternateContent xmlns:mc="http://schemas.openxmlformats.org/markup-compatibility/2006">
          <mc:Choice Requires="x14">
            <control shapeId="62469" r:id="rId8" name="Check Box 5">
              <controlPr locked="0" defaultSize="0" autoFill="0" autoLine="0" autoPict="0">
                <anchor moveWithCells="1">
                  <from>
                    <xdr:col>4</xdr:col>
                    <xdr:colOff>30480</xdr:colOff>
                    <xdr:row>18</xdr:row>
                    <xdr:rowOff>38100</xdr:rowOff>
                  </from>
                  <to>
                    <xdr:col>4</xdr:col>
                    <xdr:colOff>259080</xdr:colOff>
                    <xdr:row>18</xdr:row>
                    <xdr:rowOff>327660</xdr:rowOff>
                  </to>
                </anchor>
              </controlPr>
            </control>
          </mc:Choice>
        </mc:AlternateContent>
        <mc:AlternateContent xmlns:mc="http://schemas.openxmlformats.org/markup-compatibility/2006">
          <mc:Choice Requires="x14">
            <control shapeId="62470" r:id="rId9" name="Check Box 6">
              <controlPr locked="0" defaultSize="0" autoFill="0" autoLine="0" autoPict="0">
                <anchor moveWithCells="1">
                  <from>
                    <xdr:col>4</xdr:col>
                    <xdr:colOff>30480</xdr:colOff>
                    <xdr:row>19</xdr:row>
                    <xdr:rowOff>22860</xdr:rowOff>
                  </from>
                  <to>
                    <xdr:col>4</xdr:col>
                    <xdr:colOff>251460</xdr:colOff>
                    <xdr:row>19</xdr:row>
                    <xdr:rowOff>342900</xdr:rowOff>
                  </to>
                </anchor>
              </controlPr>
            </control>
          </mc:Choice>
        </mc:AlternateContent>
        <mc:AlternateContent xmlns:mc="http://schemas.openxmlformats.org/markup-compatibility/2006">
          <mc:Choice Requires="x14">
            <control shapeId="62471" r:id="rId10" name="Check Box 7">
              <controlPr locked="0" defaultSize="0" autoFill="0" autoLine="0" autoPict="0">
                <anchor moveWithCells="1">
                  <from>
                    <xdr:col>4</xdr:col>
                    <xdr:colOff>30480</xdr:colOff>
                    <xdr:row>20</xdr:row>
                    <xdr:rowOff>53340</xdr:rowOff>
                  </from>
                  <to>
                    <xdr:col>4</xdr:col>
                    <xdr:colOff>251460</xdr:colOff>
                    <xdr:row>20</xdr:row>
                    <xdr:rowOff>320040</xdr:rowOff>
                  </to>
                </anchor>
              </controlPr>
            </control>
          </mc:Choice>
        </mc:AlternateContent>
        <mc:AlternateContent xmlns:mc="http://schemas.openxmlformats.org/markup-compatibility/2006">
          <mc:Choice Requires="x14">
            <control shapeId="62472" r:id="rId11" name="Check Box 8">
              <controlPr locked="0" defaultSize="0" autoFill="0" autoLine="0" autoPict="0">
                <anchor moveWithCells="1">
                  <from>
                    <xdr:col>4</xdr:col>
                    <xdr:colOff>30480</xdr:colOff>
                    <xdr:row>21</xdr:row>
                    <xdr:rowOff>45720</xdr:rowOff>
                  </from>
                  <to>
                    <xdr:col>4</xdr:col>
                    <xdr:colOff>259080</xdr:colOff>
                    <xdr:row>21</xdr:row>
                    <xdr:rowOff>312420</xdr:rowOff>
                  </to>
                </anchor>
              </controlPr>
            </control>
          </mc:Choice>
        </mc:AlternateContent>
        <mc:AlternateContent xmlns:mc="http://schemas.openxmlformats.org/markup-compatibility/2006">
          <mc:Choice Requires="x14">
            <control shapeId="62473" r:id="rId12" name="Check Box 9">
              <controlPr locked="0" defaultSize="0" autoFill="0" autoLine="0" autoPict="0">
                <anchor moveWithCells="1">
                  <from>
                    <xdr:col>4</xdr:col>
                    <xdr:colOff>30480</xdr:colOff>
                    <xdr:row>22</xdr:row>
                    <xdr:rowOff>22860</xdr:rowOff>
                  </from>
                  <to>
                    <xdr:col>4</xdr:col>
                    <xdr:colOff>251460</xdr:colOff>
                    <xdr:row>22</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61510-22C0-4F6F-ADD0-0E76E622517F}">
  <sheetPr>
    <tabColor theme="9" tint="0.39997558519241921"/>
  </sheetPr>
  <dimension ref="A1:U34"/>
  <sheetViews>
    <sheetView showGridLines="0" showRowColHeaders="0" zoomScale="73" zoomScaleNormal="73" workbookViewId="0">
      <selection activeCell="M2" sqref="M2"/>
    </sheetView>
  </sheetViews>
  <sheetFormatPr defaultRowHeight="19.8" x14ac:dyDescent="0.4"/>
  <cols>
    <col min="1" max="1" width="1.77734375" style="133" customWidth="1"/>
    <col min="2" max="2" width="2.77734375" style="133" customWidth="1"/>
    <col min="3" max="3" width="23.5546875" style="133" customWidth="1"/>
    <col min="4" max="4" width="2" style="133" customWidth="1"/>
    <col min="5" max="5" width="4.44140625" style="133" customWidth="1"/>
    <col min="6" max="6" width="1.6640625" style="133" customWidth="1"/>
    <col min="7" max="7" width="30.77734375" style="133" customWidth="1"/>
    <col min="8" max="8" width="2" style="133" customWidth="1"/>
    <col min="9" max="9" width="14.5546875" style="133" customWidth="1"/>
    <col min="10" max="10" width="2.33203125" style="133" customWidth="1"/>
    <col min="11" max="11" width="35.109375" style="133" customWidth="1"/>
    <col min="12" max="12" width="2.33203125" style="133" customWidth="1"/>
    <col min="13" max="13" width="38" style="133" customWidth="1"/>
    <col min="14" max="14" width="2.33203125" style="137" customWidth="1"/>
    <col min="15" max="15" width="40" style="137" customWidth="1"/>
    <col min="16" max="17" width="8.88671875" style="137" customWidth="1"/>
    <col min="18" max="21" width="8.88671875" style="158" customWidth="1"/>
    <col min="22" max="25" width="8.88671875" style="137" customWidth="1"/>
    <col min="26" max="16384" width="8.88671875" style="137"/>
  </cols>
  <sheetData>
    <row r="1" spans="1:18" ht="11.4" customHeight="1" x14ac:dyDescent="0.4">
      <c r="A1" s="137"/>
      <c r="B1" s="137"/>
      <c r="C1" s="137"/>
      <c r="D1" s="137"/>
      <c r="E1" s="137"/>
      <c r="F1" s="137"/>
      <c r="G1" s="137"/>
      <c r="H1" s="137"/>
      <c r="I1" s="137"/>
      <c r="J1" s="137"/>
      <c r="K1" s="137"/>
      <c r="L1" s="137"/>
      <c r="M1" s="137"/>
    </row>
    <row r="2" spans="1:18" ht="40.200000000000003" customHeight="1" x14ac:dyDescent="0.4">
      <c r="A2" s="137"/>
      <c r="B2" s="137"/>
      <c r="C2" s="137"/>
      <c r="D2" s="137"/>
      <c r="E2" s="137"/>
      <c r="F2" s="137"/>
      <c r="G2" s="134" t="s">
        <v>3</v>
      </c>
      <c r="H2" s="137"/>
      <c r="I2" s="243" t="s">
        <v>32</v>
      </c>
      <c r="J2" s="243"/>
      <c r="K2" s="243"/>
      <c r="L2" s="137"/>
      <c r="M2" s="166" t="s">
        <v>31</v>
      </c>
    </row>
    <row r="3" spans="1:18" ht="5.4" customHeight="1" x14ac:dyDescent="0.4">
      <c r="A3" s="137"/>
      <c r="B3" s="137"/>
      <c r="C3" s="137"/>
      <c r="D3" s="137"/>
      <c r="E3" s="137"/>
      <c r="F3" s="137"/>
      <c r="G3" s="137"/>
      <c r="H3" s="137"/>
      <c r="I3" s="137"/>
      <c r="J3" s="137"/>
      <c r="K3" s="137"/>
      <c r="L3" s="137"/>
      <c r="M3" s="137"/>
    </row>
    <row r="4" spans="1:18" ht="36" customHeight="1" x14ac:dyDescent="0.4">
      <c r="A4" s="137"/>
      <c r="B4" s="137"/>
      <c r="C4" s="137"/>
      <c r="D4" s="137"/>
      <c r="E4" s="137"/>
      <c r="F4" s="137"/>
      <c r="G4" s="248" t="s">
        <v>2</v>
      </c>
      <c r="H4" s="137"/>
      <c r="I4" s="244" t="s">
        <v>25</v>
      </c>
      <c r="J4" s="244"/>
      <c r="K4" s="244"/>
      <c r="L4" s="137"/>
      <c r="M4" s="172">
        <f>IF(M2="STARTER",10,IF(M2="INTERMEDIATE",20,40))</f>
        <v>40</v>
      </c>
    </row>
    <row r="5" spans="1:18" ht="5.25" customHeight="1" x14ac:dyDescent="0.4">
      <c r="A5" s="137"/>
      <c r="B5" s="122"/>
      <c r="C5" s="137"/>
      <c r="D5" s="137"/>
      <c r="E5" s="137"/>
      <c r="F5" s="137"/>
      <c r="G5" s="248"/>
      <c r="H5" s="122"/>
      <c r="I5" s="122"/>
      <c r="J5" s="122"/>
      <c r="K5" s="122"/>
      <c r="L5" s="122"/>
      <c r="M5" s="173"/>
      <c r="N5" s="170"/>
    </row>
    <row r="6" spans="1:18" ht="37.799999999999997" customHeight="1" x14ac:dyDescent="0.4">
      <c r="A6" s="137"/>
      <c r="B6" s="137"/>
      <c r="D6" s="194"/>
      <c r="E6" s="194"/>
      <c r="F6" s="194"/>
      <c r="G6" s="248"/>
      <c r="H6" s="137"/>
      <c r="I6" s="245" t="s">
        <v>28</v>
      </c>
      <c r="J6" s="245"/>
      <c r="K6" s="245"/>
      <c r="L6" s="123"/>
      <c r="M6" s="174">
        <v>10</v>
      </c>
    </row>
    <row r="7" spans="1:18" ht="7.2" customHeight="1" x14ac:dyDescent="0.4">
      <c r="A7" s="137"/>
      <c r="B7" s="137"/>
      <c r="C7" s="194"/>
      <c r="D7" s="194"/>
      <c r="E7" s="194"/>
      <c r="F7" s="194"/>
      <c r="G7" s="248"/>
      <c r="H7" s="137"/>
      <c r="I7" s="137"/>
      <c r="J7" s="137"/>
      <c r="K7" s="137"/>
      <c r="L7" s="137"/>
      <c r="M7" s="137"/>
    </row>
    <row r="8" spans="1:18" ht="43.2" customHeight="1" x14ac:dyDescent="0.4">
      <c r="A8" s="137"/>
      <c r="B8" s="137"/>
      <c r="C8" s="246" t="s">
        <v>33</v>
      </c>
      <c r="D8" s="246"/>
      <c r="E8" s="246"/>
      <c r="F8" s="137"/>
      <c r="G8" s="157" t="s">
        <v>16</v>
      </c>
      <c r="H8" s="157"/>
      <c r="I8" s="157" t="s">
        <v>22</v>
      </c>
      <c r="J8" s="138"/>
      <c r="K8" s="157" t="s">
        <v>17</v>
      </c>
      <c r="L8" s="160"/>
      <c r="M8" s="157" t="s">
        <v>21</v>
      </c>
    </row>
    <row r="9" spans="1:18" ht="6.6" customHeight="1" x14ac:dyDescent="0.4">
      <c r="A9" s="137"/>
      <c r="B9" s="137"/>
      <c r="C9" s="125"/>
      <c r="D9" s="247"/>
      <c r="E9" s="126"/>
      <c r="F9" s="127"/>
      <c r="G9" s="122"/>
      <c r="H9" s="123"/>
      <c r="I9" s="128"/>
      <c r="J9" s="122"/>
      <c r="K9" s="129"/>
      <c r="L9" s="123"/>
      <c r="M9" s="129"/>
    </row>
    <row r="10" spans="1:18" ht="27.6" customHeight="1" x14ac:dyDescent="0.4">
      <c r="A10" s="137"/>
      <c r="B10" s="137"/>
      <c r="C10" s="167" t="s">
        <v>11</v>
      </c>
      <c r="D10" s="247"/>
      <c r="E10" s="119"/>
      <c r="F10" s="119"/>
      <c r="G10" s="169">
        <v>1</v>
      </c>
      <c r="H10" s="123"/>
      <c r="I10" s="136">
        <f>IF($M$2="GLOBAL STANDARD",0.025,IF($M$2="RSA STANDARD",0.025,0.05))</f>
        <v>0.05</v>
      </c>
      <c r="J10" s="122"/>
      <c r="K10" s="175">
        <f>(G10*$M$4)*I10</f>
        <v>2</v>
      </c>
      <c r="L10" s="123"/>
      <c r="M10" s="176">
        <f>(M6*G10)*I10</f>
        <v>0.5</v>
      </c>
    </row>
    <row r="11" spans="1:18" ht="8.4" customHeight="1" x14ac:dyDescent="0.4">
      <c r="A11" s="137"/>
      <c r="B11" s="137"/>
      <c r="C11" s="138"/>
      <c r="D11" s="137"/>
      <c r="E11" s="137"/>
      <c r="F11" s="137"/>
      <c r="G11" s="137"/>
      <c r="H11" s="137"/>
      <c r="I11" s="137"/>
      <c r="J11" s="137"/>
      <c r="K11" s="159"/>
      <c r="L11" s="124"/>
      <c r="M11" s="130"/>
    </row>
    <row r="12" spans="1:18" ht="51" customHeight="1" x14ac:dyDescent="0.4">
      <c r="A12" s="137"/>
      <c r="B12" s="137"/>
      <c r="C12" s="237" t="str">
        <f>IF(AND(C10="TIER 1",G10=4,M2="PRO"),"Are you on PRO package &amp; manage to refer 4 friends personally on PRO package within 1 week of your registration date?","")</f>
        <v/>
      </c>
      <c r="D12" s="238"/>
      <c r="E12" s="238"/>
      <c r="F12" s="238"/>
      <c r="G12" s="239"/>
      <c r="H12" s="155"/>
      <c r="I12" s="168"/>
      <c r="J12" s="165" t="b">
        <v>0</v>
      </c>
      <c r="K12" s="189" t="str">
        <f>IF(C12="","",IF(J12=FALSE,"",IF(AND(M2="Matrix GLOBAL ELITE",J12=TRUE),40,20)))</f>
        <v/>
      </c>
      <c r="L12" s="137"/>
      <c r="M12" s="137"/>
    </row>
    <row r="13" spans="1:18" ht="8.4" customHeight="1" x14ac:dyDescent="0.4">
      <c r="A13" s="137"/>
      <c r="B13" s="137"/>
      <c r="C13" s="138"/>
      <c r="D13" s="137"/>
      <c r="E13" s="137"/>
      <c r="F13" s="137"/>
      <c r="G13" s="137"/>
      <c r="H13" s="137"/>
      <c r="I13" s="137"/>
      <c r="J13" s="137"/>
      <c r="K13" s="159"/>
      <c r="L13" s="124"/>
      <c r="M13" s="130"/>
      <c r="R13" s="158" t="s">
        <v>29</v>
      </c>
    </row>
    <row r="14" spans="1:18" ht="27.6" customHeight="1" x14ac:dyDescent="0.4">
      <c r="A14" s="137"/>
      <c r="B14" s="137"/>
      <c r="C14" s="135" t="str">
        <f>IF($C$10="TIER 1","TIER 2",IF($C$10="2 Months","4 Months",IF($C$10="4 Months","8 Months",IF($C$10="6 Months","12 Months","2 YEARS"))))</f>
        <v>TIER 2</v>
      </c>
      <c r="D14" s="137"/>
      <c r="E14" s="190"/>
      <c r="F14" s="140" t="b">
        <v>0</v>
      </c>
      <c r="G14" s="139" t="str">
        <f>IF(F14=FALSE,"",G10*G10)</f>
        <v/>
      </c>
      <c r="H14" s="137"/>
      <c r="I14" s="136">
        <f>$I$10</f>
        <v>0.05</v>
      </c>
      <c r="J14" s="137"/>
      <c r="K14" s="177" t="str">
        <f t="shared" ref="K14:K22" si="0">IF(G14="","",($M$4*G14)*I14)</f>
        <v/>
      </c>
      <c r="L14" s="178"/>
      <c r="M14" s="176" t="str">
        <f t="shared" ref="M14:M22" si="1">IF(G14="","",($M$6*G14)*I14)</f>
        <v/>
      </c>
      <c r="R14" s="158" t="s">
        <v>30</v>
      </c>
    </row>
    <row r="15" spans="1:18" ht="27.6" customHeight="1" x14ac:dyDescent="0.4">
      <c r="A15" s="137"/>
      <c r="B15" s="137"/>
      <c r="C15" s="135" t="str">
        <f>IF($C$10="TIER 1","TIER 3",IF($C$10="2 Months","6 Months",IF($C$10="4 Months","12 Months",IF($C$10="6 Months","18 Months","3 YEARS"))))</f>
        <v>TIER 3</v>
      </c>
      <c r="D15" s="137"/>
      <c r="E15" s="190"/>
      <c r="F15" s="140" t="b">
        <v>0</v>
      </c>
      <c r="G15" s="139" t="str">
        <f>IF(F14=FALSE,"",IF(F15=FALSE,"",G14*G10))</f>
        <v/>
      </c>
      <c r="H15" s="137"/>
      <c r="I15" s="136">
        <f t="shared" ref="I15:I22" si="2">$I$10</f>
        <v>0.05</v>
      </c>
      <c r="J15" s="137"/>
      <c r="K15" s="177" t="str">
        <f t="shared" si="0"/>
        <v/>
      </c>
      <c r="L15" s="178"/>
      <c r="M15" s="176" t="str">
        <f t="shared" si="1"/>
        <v/>
      </c>
      <c r="R15" s="158" t="s">
        <v>31</v>
      </c>
    </row>
    <row r="16" spans="1:18" ht="27.6" customHeight="1" x14ac:dyDescent="0.4">
      <c r="A16" s="137"/>
      <c r="B16" s="137"/>
      <c r="C16" s="135" t="str">
        <f>IF($C$10="TIER 1","TIER 4",IF($C$10="2 Months","8 Months",IF($C$10="4 Months","16 Months",IF($C$10="6 Months","24 Months","2 YEARS"))))</f>
        <v>TIER 4</v>
      </c>
      <c r="D16" s="137"/>
      <c r="E16" s="190"/>
      <c r="F16" s="140" t="b">
        <v>0</v>
      </c>
      <c r="G16" s="139" t="str">
        <f>IF(F14=FALSE,"",IF(F15=FALSE,"",IF(F16=FALSE,"",IF(M2="STARTER","",G15*G10))))</f>
        <v/>
      </c>
      <c r="H16" s="137"/>
      <c r="I16" s="136">
        <f t="shared" si="2"/>
        <v>0.05</v>
      </c>
      <c r="J16" s="137"/>
      <c r="K16" s="177" t="str">
        <f t="shared" si="0"/>
        <v/>
      </c>
      <c r="L16" s="178"/>
      <c r="M16" s="176" t="str">
        <f t="shared" si="1"/>
        <v/>
      </c>
      <c r="R16" s="158" t="b">
        <v>1</v>
      </c>
    </row>
    <row r="17" spans="1:20" ht="27.6" customHeight="1" x14ac:dyDescent="0.4">
      <c r="A17" s="137"/>
      <c r="B17" s="137"/>
      <c r="C17" s="135" t="str">
        <f>IF($C$10="TIER 1","TIER 5",IF($C$10="2 Months","10 Months",IF($C$10="4 Months","20 Months",IF($C$10="6 Months","30 Months","5 YEARS"))))</f>
        <v>TIER 5</v>
      </c>
      <c r="D17" s="137"/>
      <c r="E17" s="190"/>
      <c r="F17" s="140" t="b">
        <v>0</v>
      </c>
      <c r="G17" s="139" t="str">
        <f>IF(F14=FALSE,"",IF(F15=FALSE,"",IF(F16=FALSE,"",IF(F17=FALSE,"",IF(M2="STARTER","",G16*G10)))))</f>
        <v/>
      </c>
      <c r="H17" s="137"/>
      <c r="I17" s="136">
        <f t="shared" si="2"/>
        <v>0.05</v>
      </c>
      <c r="J17" s="137"/>
      <c r="K17" s="177" t="str">
        <f t="shared" si="0"/>
        <v/>
      </c>
      <c r="L17" s="179"/>
      <c r="M17" s="176" t="str">
        <f t="shared" si="1"/>
        <v/>
      </c>
      <c r="R17" s="158" t="s">
        <v>11</v>
      </c>
      <c r="T17" s="193"/>
    </row>
    <row r="18" spans="1:20" ht="27.6" customHeight="1" x14ac:dyDescent="0.4">
      <c r="A18" s="137"/>
      <c r="B18" s="137"/>
      <c r="C18" s="135" t="str">
        <f>IF($C$10="TIER 1","TIER 6",IF($C$10="2 Months","12 Months",IF($C$10="4 Months","24 Months",IF($C$10="6 Months","36 Months","6 YEARS"))))</f>
        <v>TIER 6</v>
      </c>
      <c r="D18" s="137"/>
      <c r="E18" s="190"/>
      <c r="F18" s="140" t="b">
        <v>0</v>
      </c>
      <c r="G18" s="139" t="str">
        <f>IF(F14=FALSE,"",IF(F15=FALSE,"",IF(F16=FALSE,"",IF(F17=FALSE,"",IF(F18=FALSE,"",IF(M2="STARTER","",G17*G10))))))</f>
        <v/>
      </c>
      <c r="H18" s="137"/>
      <c r="I18" s="136">
        <f t="shared" si="2"/>
        <v>0.05</v>
      </c>
      <c r="J18" s="137"/>
      <c r="K18" s="177" t="str">
        <f t="shared" si="0"/>
        <v/>
      </c>
      <c r="L18" s="179"/>
      <c r="M18" s="176" t="str">
        <f t="shared" si="1"/>
        <v/>
      </c>
      <c r="R18" s="158" t="s">
        <v>12</v>
      </c>
    </row>
    <row r="19" spans="1:20" ht="27.6" customHeight="1" x14ac:dyDescent="0.4">
      <c r="A19" s="137"/>
      <c r="B19" s="137"/>
      <c r="C19" s="135" t="str">
        <f>IF($C$10="TIER 1","TIER 7",IF($C$10="2 Months","14 Months",IF($C$10="4 Months","28 Months",IF($C$10="6 Months","42 Months","7 YEARS"))))</f>
        <v>TIER 7</v>
      </c>
      <c r="D19" s="137"/>
      <c r="E19" s="190"/>
      <c r="F19" s="140" t="b">
        <v>0</v>
      </c>
      <c r="G19" s="139" t="str">
        <f>IF(F14=FALSE,"",IF(F15=FALSE,"",IF(F16=FALSE,"",IF(F17=FALSE,"",IF(F18=FALSE,"",IF(F19=FALSE,"",IF(M2="STARTER","",IF(M2="INTERMEDIATE","",G18*G10))))))))</f>
        <v/>
      </c>
      <c r="H19" s="137"/>
      <c r="I19" s="136">
        <f t="shared" si="2"/>
        <v>0.05</v>
      </c>
      <c r="J19" s="137"/>
      <c r="K19" s="177" t="str">
        <f t="shared" si="0"/>
        <v/>
      </c>
      <c r="L19" s="179"/>
      <c r="M19" s="176" t="str">
        <f t="shared" si="1"/>
        <v/>
      </c>
      <c r="R19" s="158" t="s">
        <v>13</v>
      </c>
    </row>
    <row r="20" spans="1:20" ht="27.6" customHeight="1" x14ac:dyDescent="0.4">
      <c r="A20" s="137"/>
      <c r="B20" s="137"/>
      <c r="C20" s="135" t="str">
        <f>IF($C$10="TIER 1","TIER 8",IF($C$10="2 Months","16 Months",IF($C$10="4 Months","32 Months",IF($C$10="6 Months","48 Months","8 YEARS"))))</f>
        <v>TIER 8</v>
      </c>
      <c r="D20" s="137"/>
      <c r="E20" s="190"/>
      <c r="F20" s="140" t="b">
        <v>0</v>
      </c>
      <c r="G20" s="139" t="str">
        <f>IF(F14=FALSE,"",IF(F15=FALSE,"",IF(F16=FALSE,"",IF(F17=FALSE,"",IF(F18=FALSE,"",IF(F19=FALSE,"",IF(F20=FALSE,"",IF(M2="STARTER","",IF(M2="INTERMEDIATE","",G19*G10)))))))))</f>
        <v/>
      </c>
      <c r="H20" s="137"/>
      <c r="I20" s="136">
        <f t="shared" si="2"/>
        <v>0.05</v>
      </c>
      <c r="J20" s="137"/>
      <c r="K20" s="177" t="str">
        <f t="shared" si="0"/>
        <v/>
      </c>
      <c r="L20" s="179"/>
      <c r="M20" s="176" t="str">
        <f t="shared" si="1"/>
        <v/>
      </c>
      <c r="R20" s="158" t="s">
        <v>15</v>
      </c>
    </row>
    <row r="21" spans="1:20" ht="27.6" customHeight="1" x14ac:dyDescent="0.4">
      <c r="A21" s="137"/>
      <c r="B21" s="137"/>
      <c r="C21" s="135" t="str">
        <f>IF($C$10="TIER 1","TIER 9",IF($C$10="2 Months","18 Months",IF($C$10="4 Months","36 Months",IF($C$10="6 Months","54 Months","9 YEARS"))))</f>
        <v>TIER 9</v>
      </c>
      <c r="D21" s="137"/>
      <c r="E21" s="190"/>
      <c r="F21" s="140" t="b">
        <v>0</v>
      </c>
      <c r="G21" s="139" t="str">
        <f>IF(F14=FALSE,"",IF(F15=FALSE,"",IF(F16=FALSE,"",IF(F17=FALSE,"",IF(F18=FALSE,"",IF(F19=FALSE,"",IF(F20=FALSE,"",IF(F21=FALSE,"",IF(M2="STARTER","",IF(M2="INTERMEDIATE","",G20*G10))))))))))</f>
        <v/>
      </c>
      <c r="H21" s="137"/>
      <c r="I21" s="136">
        <f t="shared" si="2"/>
        <v>0.05</v>
      </c>
      <c r="J21" s="137"/>
      <c r="K21" s="177" t="str">
        <f t="shared" si="0"/>
        <v/>
      </c>
      <c r="L21" s="179"/>
      <c r="M21" s="176" t="str">
        <f t="shared" si="1"/>
        <v/>
      </c>
      <c r="R21" s="158" t="s">
        <v>14</v>
      </c>
    </row>
    <row r="22" spans="1:20" ht="27.6" customHeight="1" x14ac:dyDescent="0.4">
      <c r="A22" s="137"/>
      <c r="B22" s="137"/>
      <c r="C22" s="135" t="str">
        <f>IF($C$10="TIER 1","TIER 10",IF($C$10="2 Months","20 Months",IF($C$10="4 Months","40 Months",IF($C$10="6 Months","60 Months","10 YEARS"))))</f>
        <v>TIER 10</v>
      </c>
      <c r="D22" s="137"/>
      <c r="E22" s="190"/>
      <c r="F22" s="141" t="b">
        <v>0</v>
      </c>
      <c r="G22" s="139" t="str">
        <f>IF(F14=FALSE,"",IF(F15=FALSE,"",IF(F16=FALSE,"",IF(F17=FALSE,"",IF(F18=FALSE,"",IF(F19=FALSE,"",IF(F20=FALSE,"",IF(F21=FALSE,"",IF(F22=FALSE,"",IF(M2="STARTER","",IF(M2="INTERMEDIATE","",G21*4)))))))))))</f>
        <v/>
      </c>
      <c r="H22" s="137"/>
      <c r="I22" s="136">
        <f t="shared" si="2"/>
        <v>0.05</v>
      </c>
      <c r="J22" s="137"/>
      <c r="K22" s="177" t="str">
        <f t="shared" si="0"/>
        <v/>
      </c>
      <c r="L22" s="179"/>
      <c r="M22" s="176" t="str">
        <f t="shared" si="1"/>
        <v/>
      </c>
      <c r="R22" s="158">
        <v>1</v>
      </c>
    </row>
    <row r="23" spans="1:20" ht="10.199999999999999" customHeight="1" x14ac:dyDescent="0.4">
      <c r="A23" s="137"/>
      <c r="B23" s="137"/>
      <c r="C23" s="138"/>
      <c r="D23" s="137"/>
      <c r="E23" s="137"/>
      <c r="F23" s="137"/>
      <c r="G23" s="137"/>
      <c r="H23" s="137"/>
      <c r="I23" s="137"/>
      <c r="J23" s="137"/>
      <c r="K23" s="180"/>
      <c r="L23" s="179"/>
      <c r="M23" s="181"/>
      <c r="R23" s="158">
        <v>2</v>
      </c>
    </row>
    <row r="24" spans="1:20" ht="26.4" customHeight="1" x14ac:dyDescent="0.4">
      <c r="A24" s="137"/>
      <c r="B24" s="137"/>
      <c r="C24" s="240" t="s">
        <v>37</v>
      </c>
      <c r="D24" s="240"/>
      <c r="E24" s="240"/>
      <c r="F24" s="249"/>
      <c r="G24" s="156">
        <f>IF(G10="","",SUM(G10:G22))</f>
        <v>1</v>
      </c>
      <c r="H24" s="137"/>
      <c r="I24" s="137"/>
      <c r="J24" s="137"/>
      <c r="K24" s="182">
        <f>IF(K10="","",SUM(K10:K22))</f>
        <v>2</v>
      </c>
      <c r="L24" s="179"/>
      <c r="M24" s="183"/>
      <c r="R24" s="158">
        <v>3</v>
      </c>
    </row>
    <row r="25" spans="1:20" ht="6.6" customHeight="1" x14ac:dyDescent="0.4">
      <c r="A25" s="137"/>
      <c r="B25" s="137"/>
      <c r="D25" s="137"/>
      <c r="E25" s="137"/>
      <c r="F25" s="137"/>
      <c r="G25" s="137"/>
      <c r="H25" s="137"/>
      <c r="I25" s="137"/>
      <c r="J25" s="137"/>
      <c r="K25" s="161"/>
      <c r="L25" s="120"/>
      <c r="M25" s="130"/>
      <c r="R25" s="158">
        <v>4</v>
      </c>
    </row>
    <row r="26" spans="1:20" ht="27" customHeight="1" x14ac:dyDescent="0.4">
      <c r="A26" s="137"/>
      <c r="B26" s="137"/>
      <c r="F26" s="119"/>
      <c r="G26" s="240" t="s">
        <v>18</v>
      </c>
      <c r="H26" s="240"/>
      <c r="I26" s="240"/>
      <c r="J26" s="137"/>
      <c r="K26" s="184">
        <f>-10</f>
        <v>-10</v>
      </c>
      <c r="L26" s="120"/>
      <c r="M26" s="137"/>
      <c r="N26" s="171"/>
      <c r="O26" s="164" t="s">
        <v>23</v>
      </c>
    </row>
    <row r="27" spans="1:20" ht="10.199999999999999" customHeight="1" x14ac:dyDescent="0.4">
      <c r="A27" s="137"/>
      <c r="B27" s="137"/>
      <c r="C27" s="137"/>
      <c r="D27" s="137"/>
      <c r="E27" s="126"/>
      <c r="F27" s="127"/>
      <c r="G27" s="131"/>
      <c r="H27" s="137"/>
      <c r="I27" s="137"/>
      <c r="J27" s="137"/>
      <c r="K27" s="162"/>
      <c r="L27" s="120"/>
      <c r="M27" s="129"/>
      <c r="O27" s="187"/>
    </row>
    <row r="28" spans="1:20" ht="28.2" customHeight="1" x14ac:dyDescent="0.4">
      <c r="B28" s="137"/>
      <c r="C28" s="241" t="s">
        <v>19</v>
      </c>
      <c r="D28" s="241"/>
      <c r="E28" s="241"/>
      <c r="F28" s="241"/>
      <c r="G28" s="241"/>
      <c r="H28" s="241"/>
      <c r="I28" s="241"/>
      <c r="J28" s="137"/>
      <c r="K28" s="185">
        <f>SUM(K10:K22)+K26</f>
        <v>-8</v>
      </c>
      <c r="L28" s="132"/>
      <c r="M28" s="137"/>
      <c r="O28" s="163" t="s">
        <v>24</v>
      </c>
    </row>
    <row r="29" spans="1:20" ht="7.2" customHeight="1" x14ac:dyDescent="0.4">
      <c r="A29" s="137"/>
      <c r="B29" s="137"/>
      <c r="C29" s="137"/>
      <c r="D29" s="137"/>
      <c r="E29" s="126"/>
      <c r="F29" s="127"/>
      <c r="G29" s="131"/>
      <c r="H29" s="137"/>
      <c r="I29" s="137"/>
      <c r="J29" s="137"/>
      <c r="K29" s="129"/>
      <c r="L29" s="132"/>
      <c r="M29" s="129"/>
      <c r="O29" s="158"/>
    </row>
    <row r="30" spans="1:20" ht="37.799999999999997" customHeight="1" x14ac:dyDescent="0.4">
      <c r="B30" s="137"/>
      <c r="C30" s="242" t="s">
        <v>20</v>
      </c>
      <c r="D30" s="242"/>
      <c r="E30" s="242"/>
      <c r="F30" s="242"/>
      <c r="G30" s="242"/>
      <c r="H30" s="242"/>
      <c r="I30" s="242"/>
      <c r="J30" s="242"/>
      <c r="K30" s="242"/>
      <c r="L30" s="132"/>
      <c r="M30" s="186">
        <f>SUM(M10:M22)</f>
        <v>0.5</v>
      </c>
      <c r="O30" s="188">
        <f>M30/12</f>
        <v>4.1666666666666664E-2</v>
      </c>
    </row>
    <row r="31" spans="1:20" ht="19.2" customHeight="1" x14ac:dyDescent="0.4">
      <c r="A31" s="137"/>
      <c r="B31" s="137"/>
      <c r="C31" s="137"/>
      <c r="D31" s="137"/>
      <c r="E31" s="126"/>
      <c r="F31" s="127"/>
      <c r="G31" s="131"/>
      <c r="H31" s="137"/>
      <c r="I31" s="137"/>
      <c r="J31" s="137"/>
      <c r="K31" s="129"/>
      <c r="L31" s="123"/>
      <c r="M31" s="129"/>
    </row>
    <row r="32" spans="1:20" ht="69.599999999999994" customHeight="1" x14ac:dyDescent="0.4">
      <c r="B32" s="137"/>
      <c r="C32" s="137"/>
      <c r="D32" s="137"/>
      <c r="E32" s="137"/>
      <c r="F32" s="137"/>
      <c r="G32" s="137"/>
      <c r="H32" s="137"/>
      <c r="I32" s="137"/>
      <c r="J32" s="137"/>
      <c r="K32" s="137"/>
      <c r="L32" s="132"/>
      <c r="M32" s="137"/>
    </row>
    <row r="33" spans="1:16" ht="7.2" customHeight="1" x14ac:dyDescent="0.4">
      <c r="A33" s="137"/>
      <c r="B33" s="137"/>
      <c r="C33" s="137"/>
      <c r="D33" s="137"/>
      <c r="E33" s="126"/>
      <c r="F33" s="127"/>
      <c r="G33" s="131"/>
      <c r="H33" s="137"/>
      <c r="I33" s="137"/>
      <c r="J33" s="137"/>
      <c r="K33" s="129"/>
      <c r="L33" s="123"/>
      <c r="M33" s="129"/>
      <c r="N33" s="121"/>
      <c r="O33" s="121"/>
      <c r="P33" s="121"/>
    </row>
    <row r="34" spans="1:16" x14ac:dyDescent="0.4">
      <c r="M34" s="129"/>
      <c r="N34" s="121"/>
      <c r="O34" s="121"/>
      <c r="P34" s="121"/>
    </row>
  </sheetData>
  <sheetProtection algorithmName="SHA-512" hashValue="crer3j5tKeVBKeOqnz0X6RHGcEz0ppp73rGa1EyT8+jWijCTJdoxXDAV0LmmZIvcHa5sTopCO3pU1UqTOH83hg==" saltValue="A+4fHvohcrvh7Dr2XngeWw==" spinCount="100000" sheet="1" objects="1" scenarios="1"/>
  <mergeCells count="11">
    <mergeCell ref="C12:G12"/>
    <mergeCell ref="G26:I26"/>
    <mergeCell ref="C28:I28"/>
    <mergeCell ref="C30:K30"/>
    <mergeCell ref="I2:K2"/>
    <mergeCell ref="I4:K4"/>
    <mergeCell ref="I6:K6"/>
    <mergeCell ref="C8:E8"/>
    <mergeCell ref="D9:D10"/>
    <mergeCell ref="G4:G7"/>
    <mergeCell ref="C24:F24"/>
  </mergeCells>
  <dataValidations count="3">
    <dataValidation type="list" allowBlank="1" showInputMessage="1" showErrorMessage="1" sqref="G10" xr:uid="{5A1C93EF-F8C2-49D1-8B07-64F5E64F0009}">
      <formula1>$R$22:$R$25</formula1>
    </dataValidation>
    <dataValidation type="list" allowBlank="1" showInputMessage="1" showErrorMessage="1" sqref="C10" xr:uid="{391E75B7-4ED6-4396-9597-30BF8EC1AF4D}">
      <formula1>$R$17:$R$21</formula1>
    </dataValidation>
    <dataValidation type="list" allowBlank="1" showInputMessage="1" showErrorMessage="1" sqref="M2" xr:uid="{907350E9-CD40-4D58-8A57-D36E2C01FD93}">
      <formula1>$R$13:$R$15</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locked="0" defaultSize="0" autoFill="0" autoLine="0" autoPict="0">
                <anchor moveWithCells="1">
                  <from>
                    <xdr:col>4</xdr:col>
                    <xdr:colOff>30480</xdr:colOff>
                    <xdr:row>13</xdr:row>
                    <xdr:rowOff>91440</xdr:rowOff>
                  </from>
                  <to>
                    <xdr:col>4</xdr:col>
                    <xdr:colOff>236220</xdr:colOff>
                    <xdr:row>13</xdr:row>
                    <xdr:rowOff>297180</xdr:rowOff>
                  </to>
                </anchor>
              </controlPr>
            </control>
          </mc:Choice>
        </mc:AlternateContent>
        <mc:AlternateContent xmlns:mc="http://schemas.openxmlformats.org/markup-compatibility/2006">
          <mc:Choice Requires="x14">
            <control shapeId="79874" r:id="rId5" name="Check Box 2">
              <controlPr locked="0" defaultSize="0" autoFill="0" autoLine="0" autoPict="0">
                <anchor moveWithCells="1">
                  <from>
                    <xdr:col>4</xdr:col>
                    <xdr:colOff>38100</xdr:colOff>
                    <xdr:row>14</xdr:row>
                    <xdr:rowOff>53340</xdr:rowOff>
                  </from>
                  <to>
                    <xdr:col>4</xdr:col>
                    <xdr:colOff>274320</xdr:colOff>
                    <xdr:row>14</xdr:row>
                    <xdr:rowOff>304800</xdr:rowOff>
                  </to>
                </anchor>
              </controlPr>
            </control>
          </mc:Choice>
        </mc:AlternateContent>
        <mc:AlternateContent xmlns:mc="http://schemas.openxmlformats.org/markup-compatibility/2006">
          <mc:Choice Requires="x14">
            <control shapeId="79875" r:id="rId6" name="Check Box 3">
              <controlPr locked="0" defaultSize="0" autoFill="0" autoLine="0" autoPict="0">
                <anchor moveWithCells="1">
                  <from>
                    <xdr:col>4</xdr:col>
                    <xdr:colOff>30480</xdr:colOff>
                    <xdr:row>15</xdr:row>
                    <xdr:rowOff>53340</xdr:rowOff>
                  </from>
                  <to>
                    <xdr:col>4</xdr:col>
                    <xdr:colOff>274320</xdr:colOff>
                    <xdr:row>15</xdr:row>
                    <xdr:rowOff>320040</xdr:rowOff>
                  </to>
                </anchor>
              </controlPr>
            </control>
          </mc:Choice>
        </mc:AlternateContent>
        <mc:AlternateContent xmlns:mc="http://schemas.openxmlformats.org/markup-compatibility/2006">
          <mc:Choice Requires="x14">
            <control shapeId="79876" r:id="rId7" name="Check Box 4">
              <controlPr locked="0" defaultSize="0" autoFill="0" autoLine="0" autoPict="0">
                <anchor moveWithCells="1">
                  <from>
                    <xdr:col>4</xdr:col>
                    <xdr:colOff>30480</xdr:colOff>
                    <xdr:row>16</xdr:row>
                    <xdr:rowOff>30480</xdr:rowOff>
                  </from>
                  <to>
                    <xdr:col>4</xdr:col>
                    <xdr:colOff>251460</xdr:colOff>
                    <xdr:row>16</xdr:row>
                    <xdr:rowOff>335280</xdr:rowOff>
                  </to>
                </anchor>
              </controlPr>
            </control>
          </mc:Choice>
        </mc:AlternateContent>
        <mc:AlternateContent xmlns:mc="http://schemas.openxmlformats.org/markup-compatibility/2006">
          <mc:Choice Requires="x14">
            <control shapeId="79877" r:id="rId8" name="Check Box 5">
              <controlPr locked="0" defaultSize="0" autoFill="0" autoLine="0" autoPict="0">
                <anchor moveWithCells="1">
                  <from>
                    <xdr:col>4</xdr:col>
                    <xdr:colOff>30480</xdr:colOff>
                    <xdr:row>17</xdr:row>
                    <xdr:rowOff>38100</xdr:rowOff>
                  </from>
                  <to>
                    <xdr:col>4</xdr:col>
                    <xdr:colOff>266700</xdr:colOff>
                    <xdr:row>17</xdr:row>
                    <xdr:rowOff>320040</xdr:rowOff>
                  </to>
                </anchor>
              </controlPr>
            </control>
          </mc:Choice>
        </mc:AlternateContent>
        <mc:AlternateContent xmlns:mc="http://schemas.openxmlformats.org/markup-compatibility/2006">
          <mc:Choice Requires="x14">
            <control shapeId="79878" r:id="rId9" name="Check Box 6">
              <controlPr locked="0" defaultSize="0" autoFill="0" autoLine="0" autoPict="0">
                <anchor moveWithCells="1">
                  <from>
                    <xdr:col>4</xdr:col>
                    <xdr:colOff>30480</xdr:colOff>
                    <xdr:row>18</xdr:row>
                    <xdr:rowOff>22860</xdr:rowOff>
                  </from>
                  <to>
                    <xdr:col>4</xdr:col>
                    <xdr:colOff>251460</xdr:colOff>
                    <xdr:row>18</xdr:row>
                    <xdr:rowOff>342900</xdr:rowOff>
                  </to>
                </anchor>
              </controlPr>
            </control>
          </mc:Choice>
        </mc:AlternateContent>
        <mc:AlternateContent xmlns:mc="http://schemas.openxmlformats.org/markup-compatibility/2006">
          <mc:Choice Requires="x14">
            <control shapeId="79879" r:id="rId10" name="Check Box 7">
              <controlPr locked="0" defaultSize="0" autoFill="0" autoLine="0" autoPict="0">
                <anchor moveWithCells="1">
                  <from>
                    <xdr:col>4</xdr:col>
                    <xdr:colOff>38100</xdr:colOff>
                    <xdr:row>19</xdr:row>
                    <xdr:rowOff>53340</xdr:rowOff>
                  </from>
                  <to>
                    <xdr:col>4</xdr:col>
                    <xdr:colOff>251460</xdr:colOff>
                    <xdr:row>19</xdr:row>
                    <xdr:rowOff>320040</xdr:rowOff>
                  </to>
                </anchor>
              </controlPr>
            </control>
          </mc:Choice>
        </mc:AlternateContent>
        <mc:AlternateContent xmlns:mc="http://schemas.openxmlformats.org/markup-compatibility/2006">
          <mc:Choice Requires="x14">
            <control shapeId="79880" r:id="rId11" name="Check Box 8">
              <controlPr locked="0" defaultSize="0" autoFill="0" autoLine="0" autoPict="0">
                <anchor moveWithCells="1">
                  <from>
                    <xdr:col>4</xdr:col>
                    <xdr:colOff>45720</xdr:colOff>
                    <xdr:row>20</xdr:row>
                    <xdr:rowOff>45720</xdr:rowOff>
                  </from>
                  <to>
                    <xdr:col>4</xdr:col>
                    <xdr:colOff>266700</xdr:colOff>
                    <xdr:row>20</xdr:row>
                    <xdr:rowOff>320040</xdr:rowOff>
                  </to>
                </anchor>
              </controlPr>
            </control>
          </mc:Choice>
        </mc:AlternateContent>
        <mc:AlternateContent xmlns:mc="http://schemas.openxmlformats.org/markup-compatibility/2006">
          <mc:Choice Requires="x14">
            <control shapeId="79881" r:id="rId12" name="Check Box 9">
              <controlPr locked="0" defaultSize="0" autoFill="0" autoLine="0" autoPict="0">
                <anchor moveWithCells="1">
                  <from>
                    <xdr:col>4</xdr:col>
                    <xdr:colOff>45720</xdr:colOff>
                    <xdr:row>21</xdr:row>
                    <xdr:rowOff>22860</xdr:rowOff>
                  </from>
                  <to>
                    <xdr:col>4</xdr:col>
                    <xdr:colOff>266700</xdr:colOff>
                    <xdr:row>21</xdr:row>
                    <xdr:rowOff>304800</xdr:rowOff>
                  </to>
                </anchor>
              </controlPr>
            </control>
          </mc:Choice>
        </mc:AlternateContent>
        <mc:AlternateContent xmlns:mc="http://schemas.openxmlformats.org/markup-compatibility/2006">
          <mc:Choice Requires="x14">
            <control shapeId="79882" r:id="rId13" name="Check Box 10">
              <controlPr defaultSize="0" autoFill="0" autoLine="0" autoPict="0" altText="">
                <anchor moveWithCells="1">
                  <from>
                    <xdr:col>8</xdr:col>
                    <xdr:colOff>388620</xdr:colOff>
                    <xdr:row>11</xdr:row>
                    <xdr:rowOff>152400</xdr:rowOff>
                  </from>
                  <to>
                    <xdr:col>8</xdr:col>
                    <xdr:colOff>708660</xdr:colOff>
                    <xdr:row>11</xdr:row>
                    <xdr:rowOff>480060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HW65534"/>
  <sheetViews>
    <sheetView topLeftCell="B1" zoomScale="85" zoomScaleNormal="85" workbookViewId="0">
      <selection activeCell="H24" sqref="H24:I24"/>
    </sheetView>
  </sheetViews>
  <sheetFormatPr defaultColWidth="9.109375" defaultRowHeight="14.4" x14ac:dyDescent="0.3"/>
  <cols>
    <col min="1" max="1" width="1" style="78" customWidth="1"/>
    <col min="2" max="2" width="1.33203125" style="74" customWidth="1"/>
    <col min="3" max="3" width="20.109375" style="78" customWidth="1"/>
    <col min="4" max="4" width="0.6640625" style="75" customWidth="1"/>
    <col min="5" max="5" width="4.33203125" style="78" customWidth="1"/>
    <col min="6" max="6" width="7.5546875" style="78" customWidth="1"/>
    <col min="7" max="7" width="0.44140625" style="78" customWidth="1"/>
    <col min="8" max="8" width="17" style="78" customWidth="1"/>
    <col min="9" max="9" width="16.109375" style="78" customWidth="1"/>
    <col min="10" max="10" width="17.5546875" style="78" customWidth="1"/>
    <col min="11" max="11" width="12" style="78" customWidth="1"/>
    <col min="12" max="12" width="14.6640625" style="78" customWidth="1"/>
    <col min="13" max="13" width="10" style="96" customWidth="1"/>
    <col min="14" max="14" width="16" style="96" customWidth="1"/>
    <col min="15" max="15" width="12.6640625" style="78" customWidth="1"/>
    <col min="16" max="16" width="1.6640625" style="74" customWidth="1"/>
    <col min="17" max="17" width="17.6640625" style="78" customWidth="1"/>
    <col min="18" max="18" width="1.6640625" style="78" customWidth="1"/>
    <col min="19" max="19" width="25.5546875" style="78" customWidth="1"/>
    <col min="20" max="20" width="2.5546875" style="74" customWidth="1"/>
    <col min="21" max="21" width="0.33203125" style="67" hidden="1" customWidth="1"/>
    <col min="22" max="22" width="1.5546875" style="74" hidden="1" customWidth="1"/>
    <col min="23" max="23" width="26.109375" style="78" customWidth="1"/>
    <col min="24" max="24" width="2.44140625" style="86" customWidth="1"/>
    <col min="25" max="16384" width="9.109375" style="78"/>
  </cols>
  <sheetData>
    <row r="1" spans="1:231" s="12" customFormat="1" ht="7.5" customHeight="1" x14ac:dyDescent="0.25">
      <c r="A1" s="1"/>
      <c r="B1" s="2"/>
      <c r="C1" s="2"/>
      <c r="D1" s="2"/>
      <c r="E1" s="3"/>
      <c r="F1" s="4"/>
      <c r="G1" s="5"/>
      <c r="H1" s="2"/>
      <c r="I1" s="6"/>
      <c r="J1" s="7"/>
      <c r="K1" s="8"/>
      <c r="L1" s="7"/>
      <c r="M1" s="9"/>
      <c r="N1" s="9"/>
      <c r="O1" s="7"/>
      <c r="P1" s="7"/>
      <c r="Q1" s="7"/>
      <c r="R1" s="7"/>
      <c r="S1" s="7"/>
      <c r="T1" s="7"/>
      <c r="U1" s="2"/>
      <c r="V1" s="2"/>
      <c r="W1" s="2"/>
      <c r="X1" s="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row>
    <row r="2" spans="1:231" s="12" customFormat="1" ht="45" customHeight="1" x14ac:dyDescent="0.25">
      <c r="A2" s="1"/>
      <c r="B2" s="2"/>
      <c r="C2" s="250"/>
      <c r="D2" s="250"/>
      <c r="E2" s="250"/>
      <c r="F2" s="13"/>
      <c r="G2" s="13"/>
      <c r="H2" s="103"/>
      <c r="I2" s="251"/>
      <c r="J2" s="251"/>
      <c r="K2" s="251"/>
      <c r="L2" s="251"/>
      <c r="M2" s="87"/>
      <c r="N2" s="87"/>
      <c r="O2" s="252"/>
      <c r="P2" s="253"/>
      <c r="Q2" s="253"/>
      <c r="R2" s="253"/>
      <c r="S2" s="253"/>
      <c r="T2" s="13"/>
      <c r="U2" s="13"/>
      <c r="V2" s="13"/>
      <c r="W2" s="254"/>
      <c r="X2" s="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row>
    <row r="3" spans="1:231" ht="5.25" customHeight="1" x14ac:dyDescent="0.3">
      <c r="A3"/>
      <c r="B3" s="2"/>
      <c r="C3" s="250"/>
      <c r="D3" s="250"/>
      <c r="E3" s="250"/>
      <c r="F3" s="79"/>
      <c r="G3" s="79"/>
      <c r="H3" s="80"/>
      <c r="I3" s="80"/>
      <c r="J3" s="80"/>
      <c r="K3" s="80"/>
      <c r="L3" s="80"/>
      <c r="M3" s="87"/>
      <c r="N3" s="87"/>
      <c r="O3" s="255"/>
      <c r="P3" s="255"/>
      <c r="Q3" s="256"/>
      <c r="R3" s="97"/>
      <c r="S3" s="99"/>
      <c r="T3" s="13"/>
      <c r="U3" s="13"/>
      <c r="V3" s="13"/>
      <c r="W3" s="254"/>
      <c r="X3" s="2"/>
    </row>
    <row r="4" spans="1:231" s="12" customFormat="1" ht="18.75" customHeight="1" x14ac:dyDescent="0.25">
      <c r="A4" s="1"/>
      <c r="B4" s="2"/>
      <c r="C4" s="250"/>
      <c r="D4" s="250"/>
      <c r="E4" s="250"/>
      <c r="F4" s="13"/>
      <c r="G4" s="13"/>
      <c r="H4" s="257" t="e">
        <f>#REF!</f>
        <v>#REF!</v>
      </c>
      <c r="I4" s="257"/>
      <c r="J4" s="257"/>
      <c r="K4" s="117" t="e">
        <f>IF(#REF!=TRUE,100,IF(S26-S4&gt;=200,100,0))</f>
        <v>#REF!</v>
      </c>
      <c r="L4" s="109" t="e">
        <f>IF(F14=TRUE,100,0)</f>
        <v>#REF!</v>
      </c>
      <c r="M4" s="87"/>
      <c r="N4" s="87"/>
      <c r="O4" s="258"/>
      <c r="P4" s="258"/>
      <c r="Q4" s="258"/>
      <c r="R4" s="98"/>
      <c r="S4" s="108" t="e">
        <f>#REF!</f>
        <v>#REF!</v>
      </c>
      <c r="T4" s="107"/>
      <c r="U4" s="88"/>
      <c r="V4" s="88"/>
      <c r="W4" s="109" t="e">
        <f>L4+S4</f>
        <v>#REF!</v>
      </c>
      <c r="X4" s="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row>
    <row r="5" spans="1:231" s="12" customFormat="1" ht="4.5" customHeight="1" x14ac:dyDescent="0.3">
      <c r="A5" s="1"/>
      <c r="B5" s="2"/>
      <c r="C5" s="81"/>
      <c r="D5" s="81"/>
      <c r="E5" s="81"/>
      <c r="F5" s="81"/>
      <c r="G5" s="82"/>
      <c r="H5" s="83"/>
      <c r="I5" s="83"/>
      <c r="J5" s="83"/>
      <c r="K5" s="84"/>
      <c r="L5" s="83"/>
      <c r="M5" s="87"/>
      <c r="N5" s="87"/>
      <c r="O5" s="14"/>
      <c r="P5" s="14"/>
      <c r="Q5" s="14"/>
      <c r="R5" s="14"/>
      <c r="S5" s="14"/>
      <c r="T5" s="14"/>
      <c r="U5" s="14"/>
      <c r="V5" s="14"/>
      <c r="W5" s="2"/>
      <c r="X5" s="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row>
    <row r="6" spans="1:231" s="12" customFormat="1" ht="38.25" customHeight="1" x14ac:dyDescent="0.3">
      <c r="A6" s="1"/>
      <c r="B6" s="2"/>
      <c r="C6" s="81"/>
      <c r="D6" s="81"/>
      <c r="E6" s="81"/>
      <c r="F6" s="15"/>
      <c r="G6" s="16"/>
      <c r="H6" s="100"/>
      <c r="I6" s="101"/>
      <c r="J6" s="259"/>
      <c r="K6" s="259"/>
      <c r="L6" s="259"/>
      <c r="M6" s="259"/>
      <c r="N6" s="259"/>
      <c r="O6" s="259"/>
      <c r="P6" s="259"/>
      <c r="Q6" s="259"/>
      <c r="R6" s="259"/>
      <c r="S6" s="259"/>
      <c r="T6" s="260"/>
      <c r="U6" s="260"/>
      <c r="V6" s="261"/>
      <c r="W6" s="93" t="e">
        <f>#REF!</f>
        <v>#REF!</v>
      </c>
      <c r="X6" s="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row>
    <row r="7" spans="1:231" s="12" customFormat="1" ht="6" customHeight="1" x14ac:dyDescent="0.3">
      <c r="A7" s="1"/>
      <c r="B7" s="2"/>
      <c r="C7" s="262"/>
      <c r="D7" s="263"/>
      <c r="E7" s="264"/>
      <c r="F7" s="15"/>
      <c r="G7" s="16"/>
      <c r="H7" s="17"/>
      <c r="I7" s="17"/>
      <c r="J7" s="17"/>
      <c r="K7" s="18"/>
      <c r="L7" s="19"/>
      <c r="M7" s="20"/>
      <c r="N7" s="20"/>
      <c r="O7" s="19"/>
      <c r="P7" s="19"/>
      <c r="Q7" s="19"/>
      <c r="R7" s="19"/>
      <c r="S7" s="19"/>
      <c r="T7" s="19"/>
      <c r="U7" s="19"/>
      <c r="V7" s="21"/>
      <c r="W7" s="21"/>
      <c r="X7" s="2"/>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row>
    <row r="8" spans="1:231" s="12" customFormat="1" ht="34.5" customHeight="1" x14ac:dyDescent="0.3">
      <c r="A8" s="1"/>
      <c r="B8" s="89"/>
      <c r="C8" s="265"/>
      <c r="D8" s="266"/>
      <c r="E8" s="267"/>
      <c r="F8" s="15"/>
      <c r="G8" s="16"/>
      <c r="H8" s="100"/>
      <c r="I8" s="101"/>
      <c r="J8" s="259"/>
      <c r="K8" s="259"/>
      <c r="L8" s="259"/>
      <c r="M8" s="259"/>
      <c r="N8" s="259"/>
      <c r="O8" s="259"/>
      <c r="P8" s="259"/>
      <c r="Q8" s="259"/>
      <c r="R8" s="259"/>
      <c r="S8" s="259"/>
      <c r="T8" s="22"/>
      <c r="U8" s="22"/>
      <c r="V8" s="23"/>
      <c r="W8" s="93" t="e">
        <f>W6</f>
        <v>#REF!</v>
      </c>
      <c r="X8" s="2"/>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row>
    <row r="9" spans="1:231" s="12" customFormat="1" ht="6.75" customHeight="1" x14ac:dyDescent="0.25">
      <c r="A9" s="1"/>
      <c r="B9" s="278"/>
      <c r="C9" s="265"/>
      <c r="D9" s="266"/>
      <c r="E9" s="267"/>
      <c r="F9" s="24"/>
      <c r="G9" s="25"/>
      <c r="H9" s="26"/>
      <c r="I9" s="27"/>
      <c r="J9" s="26"/>
      <c r="K9" s="28"/>
      <c r="L9" s="26"/>
      <c r="M9" s="29"/>
      <c r="N9" s="29"/>
      <c r="O9" s="26"/>
      <c r="P9" s="26"/>
      <c r="Q9" s="2"/>
      <c r="R9" s="26"/>
      <c r="S9" s="26"/>
      <c r="T9" s="26"/>
      <c r="U9" s="26"/>
      <c r="V9" s="26"/>
      <c r="W9" s="2"/>
      <c r="X9" s="2"/>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row>
    <row r="10" spans="1:231" s="12" customFormat="1" ht="40.5" customHeight="1" thickBot="1" x14ac:dyDescent="0.3">
      <c r="A10" s="1"/>
      <c r="B10" s="278"/>
      <c r="C10" s="268"/>
      <c r="D10" s="269"/>
      <c r="E10" s="270"/>
      <c r="F10" s="30"/>
      <c r="G10" s="31"/>
      <c r="H10" s="279"/>
      <c r="I10" s="32"/>
      <c r="J10" s="279"/>
      <c r="K10" s="281"/>
      <c r="L10" s="279"/>
      <c r="M10" s="33"/>
      <c r="N10" s="33"/>
      <c r="O10" s="279"/>
      <c r="P10" s="271"/>
      <c r="Q10" s="272"/>
      <c r="R10" s="271"/>
      <c r="S10" s="272"/>
      <c r="T10" s="271"/>
      <c r="U10" s="275"/>
      <c r="V10" s="271"/>
      <c r="W10" s="285"/>
      <c r="X10" s="2"/>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row>
    <row r="11" spans="1:231" s="12" customFormat="1" ht="6" customHeight="1" thickTop="1" thickBot="1" x14ac:dyDescent="0.3">
      <c r="A11" s="1"/>
      <c r="B11" s="278"/>
      <c r="C11" s="34"/>
      <c r="D11" s="34"/>
      <c r="E11" s="34"/>
      <c r="F11" s="30"/>
      <c r="G11" s="31"/>
      <c r="H11" s="273"/>
      <c r="I11" s="32"/>
      <c r="J11" s="273"/>
      <c r="K11" s="281"/>
      <c r="L11" s="273"/>
      <c r="M11" s="33"/>
      <c r="N11" s="33"/>
      <c r="O11" s="273"/>
      <c r="P11" s="271"/>
      <c r="Q11" s="273"/>
      <c r="R11" s="271"/>
      <c r="S11" s="273"/>
      <c r="T11" s="271"/>
      <c r="U11" s="276"/>
      <c r="V11" s="271"/>
      <c r="W11" s="285"/>
      <c r="X11" s="2"/>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row>
    <row r="12" spans="1:231" s="12" customFormat="1" ht="18.75" customHeight="1" thickTop="1" x14ac:dyDescent="0.25">
      <c r="A12" s="1"/>
      <c r="B12" s="278"/>
      <c r="C12" s="35"/>
      <c r="D12" s="36"/>
      <c r="E12" s="37"/>
      <c r="F12" s="30"/>
      <c r="G12" s="31"/>
      <c r="H12" s="280"/>
      <c r="I12" s="32"/>
      <c r="J12" s="280"/>
      <c r="K12" s="281"/>
      <c r="L12" s="280"/>
      <c r="M12" s="33"/>
      <c r="N12" s="33"/>
      <c r="O12" s="280"/>
      <c r="P12" s="271"/>
      <c r="Q12" s="274"/>
      <c r="R12" s="271"/>
      <c r="S12" s="274"/>
      <c r="T12" s="271"/>
      <c r="U12" s="277"/>
      <c r="V12" s="271"/>
      <c r="W12" s="285"/>
      <c r="X12" s="2"/>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row>
    <row r="13" spans="1:231" s="12" customFormat="1" ht="6" customHeight="1" x14ac:dyDescent="0.25">
      <c r="A13" s="1"/>
      <c r="B13" s="278"/>
      <c r="C13" s="38"/>
      <c r="D13" s="282"/>
      <c r="E13" s="37"/>
      <c r="F13" s="39"/>
      <c r="G13" s="40"/>
      <c r="H13" s="38"/>
      <c r="I13" s="41"/>
      <c r="J13" s="104"/>
      <c r="K13" s="42"/>
      <c r="L13" s="104"/>
      <c r="M13" s="43"/>
      <c r="N13" s="33"/>
      <c r="O13" s="104"/>
      <c r="P13" s="112"/>
      <c r="Q13" s="104"/>
      <c r="R13" s="112"/>
      <c r="S13" s="104"/>
      <c r="T13" s="282"/>
      <c r="U13" s="104"/>
      <c r="V13" s="282"/>
      <c r="W13" s="285"/>
      <c r="X13" s="2"/>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row>
    <row r="14" spans="1:231" ht="19.5" customHeight="1" x14ac:dyDescent="0.3">
      <c r="A14"/>
      <c r="B14" s="278"/>
      <c r="C14" s="113">
        <v>1</v>
      </c>
      <c r="D14" s="282"/>
      <c r="E14" s="79"/>
      <c r="F14" s="106" t="e">
        <f>#REF!</f>
        <v>#REF!</v>
      </c>
      <c r="G14" s="79"/>
      <c r="H14" s="44" t="s">
        <v>1</v>
      </c>
      <c r="I14" s="90" t="e">
        <f>IF($W$8=0,"",IF(F14=FALSE,"",IF(H14="","",W8)))</f>
        <v>#REF!</v>
      </c>
      <c r="J14" s="91" t="e">
        <f>I14</f>
        <v>#REF!</v>
      </c>
      <c r="K14" s="104" t="e">
        <f>RANK(M14,$M$14:$M$24,1)</f>
        <v>#REF!</v>
      </c>
      <c r="L14" s="76" t="e">
        <f>IF(J14="","",IF($W$6=0,"",IF($W$6&gt;=1,IF($W$4=99,50,IF(AND($W$4=199,$L$4=100),150,IF($W$4=199,100,IF($W$4=499,150,IF($W$4=399,10,IF($W$4=169,100,IF($W$4=269,150,IF($W$4=469,100,IF($W$4=170,150,IF($W$4=369,250,200)))))))))))))</f>
        <v>#REF!</v>
      </c>
      <c r="M14" s="115" t="e">
        <f>IF(J14="",0,J14*L14)</f>
        <v>#REF!</v>
      </c>
      <c r="N14" s="110" t="e">
        <f>IF(K14=10,10%,IF(K14=9,9%,IF(K14=8,7.5%,IF(K14=7,6.5%,IF(K14=6,5.5%,IF(K14=5,4%,IF(K14=4,3%,IF(K14=3,2%,1.5%))))))))</f>
        <v>#REF!</v>
      </c>
      <c r="O14" s="77" t="e">
        <f>IF(H14="","",N14)</f>
        <v>#REF!</v>
      </c>
      <c r="P14" s="112"/>
      <c r="Q14" s="76" t="e">
        <f>IF(J14="","",L14*O14)</f>
        <v>#REF!</v>
      </c>
      <c r="R14" s="112"/>
      <c r="S14" s="46" t="e">
        <f>IF(J14="","0",IF($W$6=0,"0",(L14*O14)*J14))</f>
        <v>#REF!</v>
      </c>
      <c r="T14" s="282"/>
      <c r="U14" s="47"/>
      <c r="V14" s="282"/>
      <c r="W14" s="285"/>
      <c r="X14" s="3"/>
    </row>
    <row r="15" spans="1:231" s="12" customFormat="1" ht="6" customHeight="1" x14ac:dyDescent="0.25">
      <c r="A15" s="1"/>
      <c r="B15" s="278"/>
      <c r="C15" s="114"/>
      <c r="D15" s="104"/>
      <c r="E15" s="50"/>
      <c r="F15" s="51"/>
      <c r="G15" s="51"/>
      <c r="H15" s="26"/>
      <c r="I15" s="90"/>
      <c r="J15" s="52"/>
      <c r="K15" s="104"/>
      <c r="L15" s="53"/>
      <c r="M15" s="116"/>
      <c r="N15" s="111"/>
      <c r="O15" s="53"/>
      <c r="P15" s="45"/>
      <c r="Q15" s="54"/>
      <c r="R15" s="45"/>
      <c r="S15" s="54"/>
      <c r="T15" s="45"/>
      <c r="U15" s="55"/>
      <c r="V15" s="45"/>
      <c r="W15" s="55"/>
      <c r="X15" s="2"/>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row>
    <row r="16" spans="1:231" ht="18.75" customHeight="1" x14ac:dyDescent="0.3">
      <c r="A16"/>
      <c r="B16" s="278"/>
      <c r="C16" s="118">
        <v>2</v>
      </c>
      <c r="D16" s="282"/>
      <c r="E16" s="85"/>
      <c r="F16" s="106" t="e">
        <f>IF(#REF!=FALSE,"",#REF!)</f>
        <v>#REF!</v>
      </c>
      <c r="G16" s="79"/>
      <c r="H16" s="44" t="s">
        <v>1</v>
      </c>
      <c r="I16" s="90" t="e">
        <f>IF($I$14=0,"",IF(I14="","",IF(F16=FALSE,"",IF(H16="","",$W$8*J14))))</f>
        <v>#REF!</v>
      </c>
      <c r="J16" s="91" t="e">
        <f t="shared" ref="J16:J24" si="0">I16</f>
        <v>#REF!</v>
      </c>
      <c r="K16" s="104" t="e">
        <f>RANK(M16,$M$14:$M$24,1)</f>
        <v>#REF!</v>
      </c>
      <c r="L16" s="76" t="e">
        <f t="shared" ref="L16:L24" si="1">IF(J16="","",IF($W$6=0,"",IF($W$6&gt;=1,IF($W$4=99,50,IF(AND($W$4=199,$L$4=100),150,IF($W$4=199,100,IF($W$4=499,150,IF($W$4=399,100,IF($W$4=169,100,IF($W$4=269,150,IF($W$4=469,100,IF($W$4=170,150,IF($W$4=369,250,200)))))))))))))</f>
        <v>#REF!</v>
      </c>
      <c r="M16" s="115" t="e">
        <f>IF(J16="",0,J16*L16)</f>
        <v>#REF!</v>
      </c>
      <c r="N16" s="110" t="e">
        <f>IF(K16=10,10%,IF(K16=9,9%,IF(K16=8,7%,IF(K16=7,6%,IF(K16=6,5%,IF(K16=5,4%,IF(K16=4,3%,IF(K16=3,2.5%,2%))))))))</f>
        <v>#REF!</v>
      </c>
      <c r="O16" s="77" t="e">
        <f>IF(H16="","",N16)</f>
        <v>#REF!</v>
      </c>
      <c r="P16" s="57"/>
      <c r="Q16" s="76" t="e">
        <f t="shared" ref="Q16:Q24" si="2">IF(J16="","",L16*O16)</f>
        <v>#REF!</v>
      </c>
      <c r="R16" s="57"/>
      <c r="S16" s="76" t="e">
        <f t="shared" ref="S16:S24" si="3">IF(J16="","",IF($W$6=0,"",(L16*O16)*J16))</f>
        <v>#REF!</v>
      </c>
      <c r="T16" s="282"/>
      <c r="U16" s="56"/>
      <c r="V16" s="282"/>
      <c r="W16" s="285" t="e">
        <f>S26-W4</f>
        <v>#REF!</v>
      </c>
      <c r="X16" s="2"/>
    </row>
    <row r="17" spans="1:231" ht="18.75" customHeight="1" x14ac:dyDescent="0.3">
      <c r="A17"/>
      <c r="B17" s="278"/>
      <c r="C17" s="118">
        <v>3</v>
      </c>
      <c r="D17" s="282"/>
      <c r="E17" s="85"/>
      <c r="F17" s="106" t="e">
        <f>IF(#REF!=FALSE,"",IF(#REF!=FALSE,"",#REF!))</f>
        <v>#REF!</v>
      </c>
      <c r="G17" s="79"/>
      <c r="H17" s="44" t="s">
        <v>1</v>
      </c>
      <c r="I17" s="90" t="e">
        <f>IF($I$16=0,"",IF(I16="","",IF(F17=FALSE,"",IF(H17="","",$W$8*J16))))</f>
        <v>#REF!</v>
      </c>
      <c r="J17" s="91" t="e">
        <f t="shared" si="0"/>
        <v>#REF!</v>
      </c>
      <c r="K17" s="104" t="e">
        <f t="shared" ref="K17:K24" si="4">RANK(M17,$M$14:$M$24,1)</f>
        <v>#REF!</v>
      </c>
      <c r="L17" s="76" t="e">
        <f t="shared" si="1"/>
        <v>#REF!</v>
      </c>
      <c r="M17" s="115" t="e">
        <f t="shared" ref="M17:M24" si="5">IF(J17="",0,J17*L17)</f>
        <v>#REF!</v>
      </c>
      <c r="N17" s="110" t="e">
        <f>IF(K17=10,10%,IF(K17=9,9%,IF(K17=8,7%,IF(K17=7,6%,IF(K17=6,5%,IF(K17=5,4%,IF(K17=4,3%,IF(K17=3,2.5%,IF(K17=2,2%,1.5%)))))))))</f>
        <v>#REF!</v>
      </c>
      <c r="O17" s="77" t="e">
        <f t="shared" ref="O17:O24" si="6">IF(H17="","",N17)</f>
        <v>#REF!</v>
      </c>
      <c r="P17" s="57"/>
      <c r="Q17" s="76" t="e">
        <f t="shared" si="2"/>
        <v>#REF!</v>
      </c>
      <c r="R17" s="57"/>
      <c r="S17" s="76" t="e">
        <f t="shared" si="3"/>
        <v>#REF!</v>
      </c>
      <c r="T17" s="282"/>
      <c r="U17" s="56"/>
      <c r="V17" s="282"/>
      <c r="W17" s="286"/>
      <c r="X17" s="2"/>
    </row>
    <row r="18" spans="1:231" ht="18.75" customHeight="1" x14ac:dyDescent="0.3">
      <c r="A18"/>
      <c r="B18" s="278"/>
      <c r="C18" s="118">
        <v>4</v>
      </c>
      <c r="D18" s="282"/>
      <c r="E18" s="85"/>
      <c r="F18" s="106" t="e">
        <f>IF(#REF!=FALSE,"",IF(#REF!=FALSE,"",IF(#REF!=FALSE,"",#REF!)))</f>
        <v>#REF!</v>
      </c>
      <c r="G18" s="79"/>
      <c r="H18" s="44" t="s">
        <v>1</v>
      </c>
      <c r="I18" s="90" t="e">
        <f t="shared" ref="I18:I23" si="7">IF($I$17=0,"",IF(I17="","",IF(F18=FALSE,"",IF(H18="","",$W$8*J17))))</f>
        <v>#REF!</v>
      </c>
      <c r="J18" s="91" t="e">
        <f t="shared" si="0"/>
        <v>#REF!</v>
      </c>
      <c r="K18" s="104" t="e">
        <f t="shared" si="4"/>
        <v>#REF!</v>
      </c>
      <c r="L18" s="76" t="e">
        <f t="shared" si="1"/>
        <v>#REF!</v>
      </c>
      <c r="M18" s="115" t="e">
        <f>IF(J18="",0,J18*L18)</f>
        <v>#REF!</v>
      </c>
      <c r="N18" s="110" t="e">
        <f t="shared" ref="N18:N24" si="8">IF(K18=10,10%,IF(K18=9,9%,IF(K18=8,7%,IF(K18=7,6%,IF(K18=6,5%,IF(K18=5,4%,IF(K18=4,3%,IF(K18=3,2%,1.5%))))))))</f>
        <v>#REF!</v>
      </c>
      <c r="O18" s="77" t="e">
        <f t="shared" si="6"/>
        <v>#REF!</v>
      </c>
      <c r="P18" s="57"/>
      <c r="Q18" s="76" t="e">
        <f t="shared" si="2"/>
        <v>#REF!</v>
      </c>
      <c r="R18" s="57"/>
      <c r="S18" s="76" t="e">
        <f t="shared" si="3"/>
        <v>#REF!</v>
      </c>
      <c r="T18" s="282"/>
      <c r="U18" s="56"/>
      <c r="V18" s="282"/>
      <c r="W18" s="286"/>
      <c r="X18" s="2"/>
    </row>
    <row r="19" spans="1:231" ht="18.75" customHeight="1" x14ac:dyDescent="0.3">
      <c r="A19"/>
      <c r="B19" s="278"/>
      <c r="C19" s="118">
        <v>5</v>
      </c>
      <c r="D19" s="282"/>
      <c r="E19" s="85"/>
      <c r="F19" s="106" t="e">
        <f>IF(#REF!=FALSE,"",IF(#REF!=FALSE,"",IF(#REF!=FALSE,"",IF(#REF!=FALSE,"",#REF!))))</f>
        <v>#REF!</v>
      </c>
      <c r="G19" s="79"/>
      <c r="H19" s="44" t="s">
        <v>1</v>
      </c>
      <c r="I19" s="90" t="e">
        <f t="shared" si="7"/>
        <v>#REF!</v>
      </c>
      <c r="J19" s="91" t="e">
        <f t="shared" si="0"/>
        <v>#REF!</v>
      </c>
      <c r="K19" s="104" t="e">
        <f t="shared" si="4"/>
        <v>#REF!</v>
      </c>
      <c r="L19" s="76" t="e">
        <f t="shared" si="1"/>
        <v>#REF!</v>
      </c>
      <c r="M19" s="115" t="e">
        <f t="shared" si="5"/>
        <v>#REF!</v>
      </c>
      <c r="N19" s="110" t="e">
        <f t="shared" si="8"/>
        <v>#REF!</v>
      </c>
      <c r="O19" s="77" t="e">
        <f t="shared" si="6"/>
        <v>#REF!</v>
      </c>
      <c r="P19" s="57"/>
      <c r="Q19" s="76" t="e">
        <f t="shared" si="2"/>
        <v>#REF!</v>
      </c>
      <c r="R19" s="57"/>
      <c r="S19" s="76" t="e">
        <f t="shared" si="3"/>
        <v>#REF!</v>
      </c>
      <c r="T19" s="282"/>
      <c r="U19" s="56"/>
      <c r="V19" s="282"/>
      <c r="W19" s="286"/>
      <c r="X19" s="2"/>
    </row>
    <row r="20" spans="1:231" ht="18.75" customHeight="1" x14ac:dyDescent="0.3">
      <c r="A20"/>
      <c r="B20" s="278"/>
      <c r="C20" s="118">
        <v>6</v>
      </c>
      <c r="D20" s="104"/>
      <c r="E20" s="85"/>
      <c r="F20" s="106" t="e">
        <f>IF(#REF!=FALSE,"",IF(#REF!=FALSE,"",IF(#REF!=FALSE,"",IF(#REF!=FALSE,"",IF(#REF!=FALSE,"",#REF!)))))</f>
        <v>#REF!</v>
      </c>
      <c r="G20" s="79"/>
      <c r="H20" s="44" t="s">
        <v>1</v>
      </c>
      <c r="I20" s="90" t="e">
        <f t="shared" si="7"/>
        <v>#REF!</v>
      </c>
      <c r="J20" s="91" t="e">
        <f t="shared" si="0"/>
        <v>#REF!</v>
      </c>
      <c r="K20" s="104" t="e">
        <f t="shared" si="4"/>
        <v>#REF!</v>
      </c>
      <c r="L20" s="76" t="e">
        <f t="shared" si="1"/>
        <v>#REF!</v>
      </c>
      <c r="M20" s="115" t="e">
        <f t="shared" si="5"/>
        <v>#REF!</v>
      </c>
      <c r="N20" s="110" t="e">
        <f t="shared" si="8"/>
        <v>#REF!</v>
      </c>
      <c r="O20" s="77" t="e">
        <f t="shared" si="6"/>
        <v>#REF!</v>
      </c>
      <c r="P20" s="57"/>
      <c r="Q20" s="76" t="e">
        <f t="shared" si="2"/>
        <v>#REF!</v>
      </c>
      <c r="R20" s="57"/>
      <c r="S20" s="76" t="e">
        <f t="shared" si="3"/>
        <v>#REF!</v>
      </c>
      <c r="T20" s="104"/>
      <c r="U20" s="56"/>
      <c r="V20" s="104"/>
      <c r="W20" s="286"/>
      <c r="X20" s="2"/>
    </row>
    <row r="21" spans="1:231" ht="18.75" customHeight="1" x14ac:dyDescent="0.3">
      <c r="A21"/>
      <c r="B21" s="278"/>
      <c r="C21" s="118">
        <v>7</v>
      </c>
      <c r="D21" s="57"/>
      <c r="E21" s="85"/>
      <c r="F21" s="106" t="e">
        <f>IF(#REF!=FALSE,"",IF(#REF!=FALSE,"",IF(#REF!=FALSE,"",IF(#REF!=FALSE,"",IF(#REF!=FALSE,"",IF(#REF!=FALSE,"",#REF!))))))</f>
        <v>#REF!</v>
      </c>
      <c r="G21" s="79"/>
      <c r="H21" s="44" t="s">
        <v>1</v>
      </c>
      <c r="I21" s="90" t="e">
        <f t="shared" si="7"/>
        <v>#REF!</v>
      </c>
      <c r="J21" s="91" t="e">
        <f t="shared" si="0"/>
        <v>#REF!</v>
      </c>
      <c r="K21" s="104" t="e">
        <f t="shared" si="4"/>
        <v>#REF!</v>
      </c>
      <c r="L21" s="76" t="e">
        <f t="shared" si="1"/>
        <v>#REF!</v>
      </c>
      <c r="M21" s="115" t="e">
        <f t="shared" si="5"/>
        <v>#REF!</v>
      </c>
      <c r="N21" s="110" t="e">
        <f t="shared" si="8"/>
        <v>#REF!</v>
      </c>
      <c r="O21" s="77" t="e">
        <f t="shared" si="6"/>
        <v>#REF!</v>
      </c>
      <c r="P21" s="57"/>
      <c r="Q21" s="76" t="e">
        <f t="shared" si="2"/>
        <v>#REF!</v>
      </c>
      <c r="R21" s="57"/>
      <c r="S21" s="76" t="e">
        <f t="shared" si="3"/>
        <v>#REF!</v>
      </c>
      <c r="T21" s="57"/>
      <c r="U21" s="58"/>
      <c r="V21" s="57"/>
      <c r="W21" s="286"/>
      <c r="X21" s="2"/>
    </row>
    <row r="22" spans="1:231" ht="18.75" customHeight="1" x14ac:dyDescent="0.3">
      <c r="A22"/>
      <c r="B22" s="278"/>
      <c r="C22" s="118">
        <v>8</v>
      </c>
      <c r="D22" s="57"/>
      <c r="E22" s="85"/>
      <c r="F22" s="106" t="e">
        <f>IF(#REF!=FALSE,"",IF(#REF!=FALSE,"",IF(#REF!=FALSE,"",IF(#REF!=FALSE,"",IF(#REF!=FALSE,"",IF(#REF!=FALSE,"",IF(#REF!=FALSE,"",#REF!)))))))</f>
        <v>#REF!</v>
      </c>
      <c r="G22" s="79"/>
      <c r="H22" s="44" t="s">
        <v>1</v>
      </c>
      <c r="I22" s="90" t="e">
        <f t="shared" si="7"/>
        <v>#REF!</v>
      </c>
      <c r="J22" s="91" t="e">
        <f t="shared" si="0"/>
        <v>#REF!</v>
      </c>
      <c r="K22" s="104" t="e">
        <f t="shared" si="4"/>
        <v>#REF!</v>
      </c>
      <c r="L22" s="76" t="e">
        <f t="shared" si="1"/>
        <v>#REF!</v>
      </c>
      <c r="M22" s="115" t="e">
        <f t="shared" si="5"/>
        <v>#REF!</v>
      </c>
      <c r="N22" s="110" t="e">
        <f t="shared" si="8"/>
        <v>#REF!</v>
      </c>
      <c r="O22" s="77" t="e">
        <f t="shared" si="6"/>
        <v>#REF!</v>
      </c>
      <c r="P22" s="57"/>
      <c r="Q22" s="76" t="e">
        <f t="shared" si="2"/>
        <v>#REF!</v>
      </c>
      <c r="R22" s="57"/>
      <c r="S22" s="76" t="e">
        <f t="shared" si="3"/>
        <v>#REF!</v>
      </c>
      <c r="T22" s="57"/>
      <c r="U22" s="58"/>
      <c r="V22" s="57"/>
      <c r="W22" s="286"/>
      <c r="X22" s="2"/>
    </row>
    <row r="23" spans="1:231" ht="18.75" customHeight="1" x14ac:dyDescent="0.3">
      <c r="A23"/>
      <c r="B23" s="278"/>
      <c r="C23" s="118">
        <v>9</v>
      </c>
      <c r="D23" s="57"/>
      <c r="E23" s="85"/>
      <c r="F23" s="106" t="e">
        <f>IF(#REF!=FALSE,"",IF(#REF!=FALSE,"",IF(#REF!=FALSE,"",IF(#REF!=FALSE,"",IF(#REF!=FALSE,"",IF(#REF!=FALSE,"",IF(#REF!=FALSE,"",IF(#REF!=FALSE,"",#REF!))))))))</f>
        <v>#REF!</v>
      </c>
      <c r="G23" s="79"/>
      <c r="H23" s="44" t="s">
        <v>1</v>
      </c>
      <c r="I23" s="90" t="e">
        <f t="shared" si="7"/>
        <v>#REF!</v>
      </c>
      <c r="J23" s="91" t="e">
        <f t="shared" si="0"/>
        <v>#REF!</v>
      </c>
      <c r="K23" s="104" t="e">
        <f t="shared" si="4"/>
        <v>#REF!</v>
      </c>
      <c r="L23" s="76" t="e">
        <f t="shared" si="1"/>
        <v>#REF!</v>
      </c>
      <c r="M23" s="115" t="e">
        <f t="shared" si="5"/>
        <v>#REF!</v>
      </c>
      <c r="N23" s="110" t="e">
        <f t="shared" si="8"/>
        <v>#REF!</v>
      </c>
      <c r="O23" s="77" t="e">
        <f t="shared" si="6"/>
        <v>#REF!</v>
      </c>
      <c r="P23" s="57"/>
      <c r="Q23" s="76" t="e">
        <f t="shared" si="2"/>
        <v>#REF!</v>
      </c>
      <c r="R23" s="57"/>
      <c r="S23" s="76" t="e">
        <f t="shared" si="3"/>
        <v>#REF!</v>
      </c>
      <c r="T23" s="57"/>
      <c r="U23" s="58"/>
      <c r="V23" s="57"/>
      <c r="W23" s="286"/>
      <c r="X23" s="2"/>
    </row>
    <row r="24" spans="1:231" ht="18.75" customHeight="1" x14ac:dyDescent="0.3">
      <c r="A24"/>
      <c r="B24" s="278"/>
      <c r="C24" s="118">
        <v>10</v>
      </c>
      <c r="D24" s="57"/>
      <c r="E24" s="85"/>
      <c r="F24" s="106" t="e">
        <f>IF(#REF!=FALSE,"",IF(#REF!=FALSE,"",IF(#REF!=FALSE,"",IF(#REF!=FALSE,"",IF(#REF!=FALSE,"",IF(#REF!=FALSE,"",IF(#REF!=FALSE,"",IF(#REF!=FALSE,"",IF(#REF!=FALSE,"",#REF!)))))))))</f>
        <v>#REF!</v>
      </c>
      <c r="G24" s="79"/>
      <c r="H24" s="44" t="s">
        <v>1</v>
      </c>
      <c r="I24" s="90" t="e">
        <f>IF($I$17=0,"",IF(I23="","",IF(F24=FALSE,"",IF(H24="","",$W$8*J23))))</f>
        <v>#REF!</v>
      </c>
      <c r="J24" s="91" t="e">
        <f t="shared" si="0"/>
        <v>#REF!</v>
      </c>
      <c r="K24" s="104" t="e">
        <f t="shared" si="4"/>
        <v>#REF!</v>
      </c>
      <c r="L24" s="76" t="e">
        <f t="shared" si="1"/>
        <v>#REF!</v>
      </c>
      <c r="M24" s="115" t="e">
        <f t="shared" si="5"/>
        <v>#REF!</v>
      </c>
      <c r="N24" s="110" t="e">
        <f t="shared" si="8"/>
        <v>#REF!</v>
      </c>
      <c r="O24" s="77" t="e">
        <f t="shared" si="6"/>
        <v>#REF!</v>
      </c>
      <c r="P24" s="57"/>
      <c r="Q24" s="76" t="e">
        <f t="shared" si="2"/>
        <v>#REF!</v>
      </c>
      <c r="R24" s="57"/>
      <c r="S24" s="76" t="e">
        <f t="shared" si="3"/>
        <v>#REF!</v>
      </c>
      <c r="T24" s="57"/>
      <c r="U24" s="58"/>
      <c r="V24" s="57"/>
      <c r="W24" s="286"/>
      <c r="X24" s="2"/>
    </row>
    <row r="25" spans="1:231" s="12" customFormat="1" ht="4.5" customHeight="1" thickBot="1" x14ac:dyDescent="0.3">
      <c r="A25" s="1"/>
      <c r="B25" s="278"/>
      <c r="C25" s="287"/>
      <c r="D25" s="287"/>
      <c r="E25" s="287"/>
      <c r="F25" s="287"/>
      <c r="G25" s="31"/>
      <c r="H25" s="49"/>
      <c r="I25" s="90"/>
      <c r="J25" s="59"/>
      <c r="K25" s="48"/>
      <c r="L25" s="60"/>
      <c r="M25" s="61"/>
      <c r="N25" s="33"/>
      <c r="O25" s="62"/>
      <c r="P25" s="57"/>
      <c r="Q25" s="60"/>
      <c r="R25" s="57"/>
      <c r="S25" s="60"/>
      <c r="T25" s="57"/>
      <c r="U25" s="60"/>
      <c r="V25" s="57"/>
      <c r="W25" s="286"/>
      <c r="X25" s="2"/>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row>
    <row r="26" spans="1:231" ht="23.4" thickBot="1" x14ac:dyDescent="0.35">
      <c r="A26"/>
      <c r="B26" s="278"/>
      <c r="C26" s="287"/>
      <c r="D26" s="287"/>
      <c r="E26" s="287"/>
      <c r="F26" s="287"/>
      <c r="G26" s="64"/>
      <c r="H26" s="65"/>
      <c r="I26" s="92"/>
      <c r="J26" s="66" t="e">
        <f>IF(J14="","",SUM(J14:J24))</f>
        <v>#REF!</v>
      </c>
      <c r="K26" s="92"/>
      <c r="L26" s="283"/>
      <c r="M26" s="284"/>
      <c r="N26" s="284"/>
      <c r="O26" s="284"/>
      <c r="P26" s="95"/>
      <c r="Q26" s="102"/>
      <c r="R26" s="92"/>
      <c r="S26" s="105" t="e">
        <f>S14+SUM(S16:S24)</f>
        <v>#REF!</v>
      </c>
      <c r="T26" s="94"/>
      <c r="U26" s="63"/>
      <c r="V26" s="63"/>
      <c r="W26" s="286"/>
      <c r="X26" s="2"/>
    </row>
    <row r="27" spans="1:231" s="73" customFormat="1" ht="4.5" customHeight="1" x14ac:dyDescent="0.25">
      <c r="A27" s="67"/>
      <c r="B27" s="10"/>
      <c r="C27" s="68"/>
      <c r="D27" s="68"/>
      <c r="E27" s="69"/>
      <c r="F27" s="70"/>
      <c r="G27" s="5"/>
      <c r="H27" s="10"/>
      <c r="I27" s="6"/>
      <c r="J27" s="10"/>
      <c r="K27" s="10"/>
      <c r="L27" s="10"/>
      <c r="M27" s="71"/>
      <c r="N27" s="71"/>
      <c r="O27" s="72"/>
      <c r="P27" s="10"/>
      <c r="Q27" s="72"/>
      <c r="R27" s="10"/>
      <c r="S27" s="72"/>
      <c r="T27" s="10"/>
      <c r="U27" s="72"/>
      <c r="V27" s="10"/>
      <c r="W27" s="72"/>
      <c r="X27" s="2"/>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row>
    <row r="30" spans="1:231" x14ac:dyDescent="0.3">
      <c r="L30" s="78" t="s">
        <v>0</v>
      </c>
    </row>
    <row r="31" spans="1:231" x14ac:dyDescent="0.3">
      <c r="B31" s="73"/>
      <c r="D31" s="73"/>
      <c r="P31" s="73"/>
      <c r="T31" s="73"/>
      <c r="U31" s="73"/>
      <c r="V31" s="73"/>
      <c r="X31" s="12"/>
    </row>
    <row r="32" spans="1:231" x14ac:dyDescent="0.3">
      <c r="B32" s="73"/>
      <c r="D32" s="73"/>
      <c r="P32" s="73"/>
      <c r="T32" s="73"/>
      <c r="U32" s="73"/>
      <c r="V32" s="73"/>
      <c r="X32" s="12"/>
    </row>
    <row r="33" spans="2:24" x14ac:dyDescent="0.3">
      <c r="B33" s="73"/>
      <c r="D33" s="73"/>
      <c r="P33" s="73"/>
      <c r="T33" s="73"/>
      <c r="U33" s="73"/>
      <c r="V33" s="73"/>
      <c r="X33" s="12"/>
    </row>
    <row r="34" spans="2:24" x14ac:dyDescent="0.3">
      <c r="B34" s="73"/>
      <c r="D34" s="73"/>
      <c r="P34" s="73"/>
      <c r="T34" s="73"/>
      <c r="U34" s="73"/>
      <c r="V34" s="73"/>
      <c r="X34" s="12"/>
    </row>
    <row r="35" spans="2:24" x14ac:dyDescent="0.3">
      <c r="B35" s="73"/>
      <c r="D35" s="73"/>
      <c r="P35" s="73"/>
      <c r="T35" s="73"/>
      <c r="U35" s="73"/>
      <c r="V35" s="73"/>
      <c r="X35" s="12"/>
    </row>
    <row r="36" spans="2:24" x14ac:dyDescent="0.3">
      <c r="B36" s="73"/>
      <c r="D36" s="73"/>
      <c r="P36" s="73"/>
      <c r="T36" s="73"/>
      <c r="U36" s="73"/>
      <c r="V36" s="73"/>
      <c r="X36" s="12"/>
    </row>
    <row r="37" spans="2:24" x14ac:dyDescent="0.3">
      <c r="B37" s="73"/>
      <c r="D37" s="73"/>
      <c r="P37" s="73"/>
      <c r="T37" s="73"/>
      <c r="U37" s="73"/>
      <c r="V37" s="73"/>
      <c r="X37" s="12"/>
    </row>
    <row r="38" spans="2:24" x14ac:dyDescent="0.3">
      <c r="B38" s="73"/>
      <c r="D38" s="73"/>
      <c r="P38" s="73"/>
      <c r="T38" s="73"/>
      <c r="U38" s="73"/>
      <c r="V38" s="73"/>
      <c r="X38" s="12"/>
    </row>
    <row r="39" spans="2:24" x14ac:dyDescent="0.3">
      <c r="B39" s="73"/>
      <c r="D39" s="73"/>
      <c r="P39" s="73"/>
      <c r="T39" s="73"/>
      <c r="U39" s="73"/>
      <c r="V39" s="73"/>
      <c r="X39" s="12"/>
    </row>
    <row r="40" spans="2:24" x14ac:dyDescent="0.3">
      <c r="B40" s="73"/>
      <c r="D40" s="73"/>
      <c r="P40" s="73"/>
      <c r="T40" s="73"/>
      <c r="U40" s="73"/>
      <c r="V40" s="73"/>
      <c r="X40" s="12"/>
    </row>
    <row r="41" spans="2:24" x14ac:dyDescent="0.3">
      <c r="B41" s="73"/>
      <c r="D41" s="73"/>
      <c r="P41" s="73"/>
      <c r="T41" s="73"/>
      <c r="U41" s="73"/>
      <c r="V41" s="73"/>
      <c r="X41" s="12"/>
    </row>
    <row r="42" spans="2:24" x14ac:dyDescent="0.3">
      <c r="B42" s="73"/>
      <c r="D42" s="73"/>
      <c r="P42" s="73"/>
      <c r="T42" s="73"/>
      <c r="U42" s="73"/>
      <c r="V42" s="73"/>
      <c r="X42" s="12"/>
    </row>
    <row r="43" spans="2:24" x14ac:dyDescent="0.3">
      <c r="B43" s="73"/>
      <c r="D43" s="73"/>
      <c r="P43" s="73"/>
      <c r="T43" s="73"/>
      <c r="U43" s="73"/>
      <c r="V43" s="73"/>
      <c r="X43" s="12"/>
    </row>
    <row r="44" spans="2:24" x14ac:dyDescent="0.3">
      <c r="B44" s="73"/>
      <c r="D44" s="73"/>
      <c r="P44" s="73"/>
      <c r="T44" s="73"/>
      <c r="U44" s="73"/>
      <c r="V44" s="73"/>
      <c r="X44" s="12"/>
    </row>
    <row r="45" spans="2:24" x14ac:dyDescent="0.3">
      <c r="B45" s="73"/>
      <c r="D45" s="73"/>
      <c r="P45" s="73"/>
      <c r="T45" s="73"/>
      <c r="U45" s="73"/>
      <c r="V45" s="73"/>
      <c r="X45" s="12"/>
    </row>
    <row r="46" spans="2:24" x14ac:dyDescent="0.3">
      <c r="B46" s="73"/>
      <c r="D46" s="73"/>
      <c r="P46" s="73"/>
      <c r="T46" s="73"/>
      <c r="U46" s="73"/>
      <c r="V46" s="73"/>
      <c r="X46" s="12"/>
    </row>
    <row r="47" spans="2:24" x14ac:dyDescent="0.3">
      <c r="B47" s="73"/>
      <c r="D47" s="73"/>
      <c r="P47" s="73"/>
      <c r="T47" s="73"/>
      <c r="U47" s="73"/>
      <c r="V47" s="73"/>
      <c r="X47" s="12"/>
    </row>
    <row r="48" spans="2:24" x14ac:dyDescent="0.3">
      <c r="B48" s="73"/>
      <c r="D48" s="73"/>
      <c r="P48" s="73"/>
      <c r="T48" s="73"/>
      <c r="U48" s="73"/>
      <c r="V48" s="73"/>
      <c r="X48" s="12"/>
    </row>
    <row r="49" spans="2:24" x14ac:dyDescent="0.3">
      <c r="B49" s="73"/>
      <c r="D49" s="73"/>
      <c r="P49" s="73"/>
      <c r="T49" s="73"/>
      <c r="U49" s="73"/>
      <c r="V49" s="73"/>
      <c r="X49" s="12"/>
    </row>
    <row r="50" spans="2:24" x14ac:dyDescent="0.3">
      <c r="B50" s="73"/>
      <c r="D50" s="73"/>
      <c r="P50" s="73"/>
      <c r="T50" s="73"/>
      <c r="U50" s="73"/>
      <c r="V50" s="73"/>
      <c r="X50" s="12"/>
    </row>
    <row r="51" spans="2:24" x14ac:dyDescent="0.3">
      <c r="B51" s="73"/>
      <c r="D51" s="73"/>
      <c r="P51" s="73"/>
      <c r="T51" s="73"/>
      <c r="U51" s="73"/>
      <c r="V51" s="73"/>
      <c r="X51" s="12"/>
    </row>
    <row r="52" spans="2:24" x14ac:dyDescent="0.3">
      <c r="B52" s="73"/>
      <c r="D52" s="73"/>
      <c r="P52" s="73"/>
      <c r="T52" s="73"/>
      <c r="U52" s="73"/>
      <c r="V52" s="73"/>
      <c r="X52" s="12"/>
    </row>
    <row r="53" spans="2:24" x14ac:dyDescent="0.3">
      <c r="B53" s="73"/>
      <c r="D53" s="73"/>
      <c r="P53" s="73"/>
      <c r="T53" s="73"/>
      <c r="U53" s="73"/>
      <c r="V53" s="73"/>
      <c r="X53" s="12"/>
    </row>
    <row r="54" spans="2:24" x14ac:dyDescent="0.3">
      <c r="B54" s="73"/>
      <c r="D54" s="73"/>
      <c r="P54" s="73"/>
      <c r="T54" s="73"/>
      <c r="U54" s="73"/>
      <c r="V54" s="73"/>
      <c r="X54" s="12"/>
    </row>
    <row r="55" spans="2:24" x14ac:dyDescent="0.3">
      <c r="B55" s="73"/>
      <c r="D55" s="73"/>
      <c r="P55" s="73"/>
      <c r="T55" s="73"/>
      <c r="U55" s="73"/>
      <c r="V55" s="73"/>
      <c r="X55" s="12"/>
    </row>
    <row r="56" spans="2:24" x14ac:dyDescent="0.3">
      <c r="B56" s="73"/>
      <c r="D56" s="73"/>
      <c r="P56" s="73"/>
      <c r="T56" s="73"/>
      <c r="U56" s="73"/>
      <c r="V56" s="73"/>
      <c r="X56" s="12"/>
    </row>
    <row r="57" spans="2:24" x14ac:dyDescent="0.3">
      <c r="B57" s="73"/>
      <c r="D57" s="73"/>
      <c r="P57" s="73"/>
      <c r="T57" s="73"/>
      <c r="U57" s="73"/>
      <c r="V57" s="73"/>
      <c r="X57" s="12"/>
    </row>
    <row r="58" spans="2:24" x14ac:dyDescent="0.3">
      <c r="B58" s="73"/>
      <c r="D58" s="73"/>
      <c r="P58" s="73"/>
      <c r="T58" s="73"/>
      <c r="U58" s="73"/>
      <c r="V58" s="73"/>
      <c r="X58" s="12"/>
    </row>
    <row r="59" spans="2:24" x14ac:dyDescent="0.3">
      <c r="B59" s="73"/>
      <c r="D59" s="73"/>
      <c r="P59" s="73"/>
      <c r="T59" s="73"/>
      <c r="U59" s="73"/>
      <c r="V59" s="73"/>
      <c r="X59" s="12"/>
    </row>
    <row r="60" spans="2:24" x14ac:dyDescent="0.3">
      <c r="B60" s="73"/>
      <c r="D60" s="73"/>
      <c r="P60" s="73"/>
      <c r="T60" s="73"/>
      <c r="U60" s="73"/>
      <c r="V60" s="73"/>
      <c r="X60" s="12"/>
    </row>
    <row r="61" spans="2:24" x14ac:dyDescent="0.3">
      <c r="B61" s="73"/>
      <c r="D61" s="73"/>
      <c r="P61" s="73"/>
      <c r="T61" s="73"/>
      <c r="U61" s="73"/>
      <c r="V61" s="73"/>
      <c r="X61" s="12"/>
    </row>
    <row r="62" spans="2:24" x14ac:dyDescent="0.3">
      <c r="B62" s="73"/>
      <c r="D62" s="73"/>
      <c r="P62" s="73"/>
      <c r="T62" s="73"/>
      <c r="U62" s="73"/>
      <c r="V62" s="73"/>
      <c r="X62" s="12"/>
    </row>
    <row r="63" spans="2:24" x14ac:dyDescent="0.3">
      <c r="B63" s="73"/>
      <c r="D63" s="73"/>
      <c r="P63" s="73"/>
      <c r="T63" s="73"/>
      <c r="U63" s="73"/>
      <c r="V63" s="73"/>
      <c r="X63" s="12"/>
    </row>
    <row r="64" spans="2:24" x14ac:dyDescent="0.3">
      <c r="B64" s="73"/>
      <c r="D64" s="73"/>
      <c r="P64" s="73"/>
      <c r="T64" s="73"/>
      <c r="U64" s="73"/>
      <c r="V64" s="73"/>
      <c r="X64" s="12"/>
    </row>
    <row r="65" spans="2:24" x14ac:dyDescent="0.3">
      <c r="B65" s="73"/>
      <c r="D65" s="73"/>
      <c r="P65" s="73"/>
      <c r="T65" s="73"/>
      <c r="U65" s="73"/>
      <c r="V65" s="73"/>
      <c r="X65" s="12"/>
    </row>
    <row r="66" spans="2:24" x14ac:dyDescent="0.3">
      <c r="B66" s="73"/>
      <c r="D66" s="73"/>
      <c r="P66" s="73"/>
      <c r="T66" s="73"/>
      <c r="U66" s="73"/>
      <c r="V66" s="73"/>
      <c r="X66" s="12"/>
    </row>
    <row r="67" spans="2:24" x14ac:dyDescent="0.3">
      <c r="B67" s="73"/>
      <c r="D67" s="73"/>
      <c r="P67" s="73"/>
      <c r="T67" s="73"/>
      <c r="U67" s="73"/>
      <c r="V67" s="73"/>
      <c r="X67" s="12"/>
    </row>
    <row r="68" spans="2:24" x14ac:dyDescent="0.3">
      <c r="B68" s="73"/>
      <c r="D68" s="73"/>
      <c r="P68" s="73"/>
      <c r="T68" s="73"/>
      <c r="U68" s="73"/>
      <c r="V68" s="73"/>
      <c r="X68" s="12"/>
    </row>
    <row r="69" spans="2:24" x14ac:dyDescent="0.3">
      <c r="B69" s="73"/>
      <c r="D69" s="73"/>
      <c r="P69" s="73"/>
      <c r="T69" s="73"/>
      <c r="U69" s="73"/>
      <c r="V69" s="73"/>
      <c r="X69" s="12"/>
    </row>
    <row r="70" spans="2:24" x14ac:dyDescent="0.3">
      <c r="B70" s="73"/>
      <c r="D70" s="73"/>
      <c r="P70" s="73"/>
      <c r="T70" s="73"/>
      <c r="U70" s="73"/>
      <c r="V70" s="73"/>
      <c r="X70" s="12"/>
    </row>
    <row r="71" spans="2:24" x14ac:dyDescent="0.3">
      <c r="B71" s="73"/>
      <c r="D71" s="73"/>
      <c r="P71" s="73"/>
      <c r="T71" s="73"/>
      <c r="U71" s="73"/>
      <c r="V71" s="73"/>
      <c r="X71" s="12"/>
    </row>
    <row r="72" spans="2:24" x14ac:dyDescent="0.3">
      <c r="B72" s="73"/>
      <c r="D72" s="73"/>
      <c r="P72" s="73"/>
      <c r="T72" s="73"/>
      <c r="U72" s="73"/>
      <c r="V72" s="73"/>
      <c r="X72" s="12"/>
    </row>
    <row r="73" spans="2:24" x14ac:dyDescent="0.3">
      <c r="B73" s="73"/>
      <c r="D73" s="73"/>
      <c r="P73" s="73"/>
      <c r="T73" s="73"/>
      <c r="U73" s="73"/>
      <c r="V73" s="73"/>
      <c r="X73" s="12"/>
    </row>
    <row r="74" spans="2:24" x14ac:dyDescent="0.3">
      <c r="B74" s="73"/>
      <c r="D74" s="73"/>
      <c r="P74" s="73"/>
      <c r="T74" s="73"/>
      <c r="U74" s="73"/>
      <c r="V74" s="73"/>
      <c r="X74" s="12"/>
    </row>
    <row r="75" spans="2:24" x14ac:dyDescent="0.3">
      <c r="B75" s="73"/>
      <c r="D75" s="73"/>
      <c r="P75" s="73"/>
      <c r="T75" s="73"/>
      <c r="U75" s="73"/>
      <c r="V75" s="73"/>
      <c r="X75" s="12"/>
    </row>
    <row r="76" spans="2:24" x14ac:dyDescent="0.3">
      <c r="B76" s="73"/>
      <c r="D76" s="73"/>
      <c r="P76" s="73"/>
      <c r="T76" s="73"/>
      <c r="U76" s="73"/>
      <c r="V76" s="73"/>
      <c r="X76" s="12"/>
    </row>
    <row r="77" spans="2:24" x14ac:dyDescent="0.3">
      <c r="B77" s="73"/>
      <c r="D77" s="73"/>
      <c r="P77" s="73"/>
      <c r="T77" s="73"/>
      <c r="U77" s="73"/>
      <c r="V77" s="73"/>
      <c r="X77" s="12"/>
    </row>
    <row r="78" spans="2:24" x14ac:dyDescent="0.3">
      <c r="B78" s="73"/>
      <c r="D78" s="73"/>
      <c r="P78" s="73"/>
      <c r="T78" s="73"/>
      <c r="U78" s="73"/>
      <c r="V78" s="73"/>
      <c r="X78" s="12"/>
    </row>
    <row r="79" spans="2:24" x14ac:dyDescent="0.3">
      <c r="B79" s="73"/>
      <c r="D79" s="73"/>
      <c r="P79" s="73"/>
      <c r="T79" s="73"/>
      <c r="U79" s="73"/>
      <c r="V79" s="73"/>
      <c r="X79" s="12"/>
    </row>
    <row r="80" spans="2:24" x14ac:dyDescent="0.3">
      <c r="B80" s="73"/>
      <c r="D80" s="73"/>
      <c r="P80" s="73"/>
      <c r="T80" s="73"/>
      <c r="U80" s="73"/>
      <c r="V80" s="73"/>
      <c r="X80" s="12"/>
    </row>
    <row r="81" spans="2:24" x14ac:dyDescent="0.3">
      <c r="B81" s="73"/>
      <c r="D81" s="73"/>
      <c r="P81" s="73"/>
      <c r="T81" s="73"/>
      <c r="U81" s="73"/>
      <c r="V81" s="73"/>
      <c r="X81" s="12"/>
    </row>
    <row r="82" spans="2:24" x14ac:dyDescent="0.3">
      <c r="B82" s="73"/>
      <c r="D82" s="73"/>
      <c r="P82" s="73"/>
      <c r="T82" s="73"/>
      <c r="U82" s="73"/>
      <c r="V82" s="73"/>
      <c r="X82" s="12"/>
    </row>
    <row r="83" spans="2:24" x14ac:dyDescent="0.3">
      <c r="B83" s="73"/>
      <c r="D83" s="73"/>
      <c r="P83" s="73"/>
      <c r="T83" s="73"/>
      <c r="U83" s="73"/>
      <c r="V83" s="73"/>
      <c r="X83" s="12"/>
    </row>
    <row r="84" spans="2:24" x14ac:dyDescent="0.3">
      <c r="B84" s="73"/>
      <c r="D84" s="73"/>
      <c r="P84" s="73"/>
      <c r="T84" s="73"/>
      <c r="U84" s="73"/>
      <c r="V84" s="73"/>
      <c r="X84" s="12"/>
    </row>
    <row r="85" spans="2:24" x14ac:dyDescent="0.3">
      <c r="B85" s="73"/>
      <c r="D85" s="73"/>
      <c r="P85" s="73"/>
      <c r="T85" s="73"/>
      <c r="U85" s="73"/>
      <c r="V85" s="73"/>
      <c r="X85" s="12"/>
    </row>
    <row r="86" spans="2:24" x14ac:dyDescent="0.3">
      <c r="B86" s="73"/>
      <c r="D86" s="73"/>
      <c r="P86" s="73"/>
      <c r="T86" s="73"/>
      <c r="U86" s="73"/>
      <c r="V86" s="73"/>
      <c r="X86" s="12"/>
    </row>
    <row r="87" spans="2:24" x14ac:dyDescent="0.3">
      <c r="B87" s="73"/>
      <c r="D87" s="73"/>
      <c r="P87" s="73"/>
      <c r="T87" s="73"/>
      <c r="U87" s="73"/>
      <c r="V87" s="73"/>
      <c r="X87" s="12"/>
    </row>
    <row r="88" spans="2:24" x14ac:dyDescent="0.3">
      <c r="B88" s="73"/>
      <c r="D88" s="73"/>
      <c r="P88" s="73"/>
      <c r="T88" s="73"/>
      <c r="U88" s="73"/>
      <c r="V88" s="73"/>
      <c r="X88" s="12"/>
    </row>
    <row r="89" spans="2:24" x14ac:dyDescent="0.3">
      <c r="B89" s="73"/>
      <c r="D89" s="73"/>
      <c r="P89" s="73"/>
      <c r="T89" s="73"/>
      <c r="U89" s="73"/>
      <c r="V89" s="73"/>
      <c r="X89" s="12"/>
    </row>
    <row r="90" spans="2:24" x14ac:dyDescent="0.3">
      <c r="B90" s="73"/>
      <c r="D90" s="73"/>
      <c r="P90" s="73"/>
      <c r="T90" s="73"/>
      <c r="U90" s="73"/>
      <c r="V90" s="73"/>
      <c r="X90" s="12"/>
    </row>
    <row r="91" spans="2:24" x14ac:dyDescent="0.3">
      <c r="B91" s="73"/>
      <c r="D91" s="73"/>
      <c r="P91" s="73"/>
      <c r="T91" s="73"/>
      <c r="U91" s="73"/>
      <c r="V91" s="73"/>
      <c r="X91" s="12"/>
    </row>
    <row r="92" spans="2:24" x14ac:dyDescent="0.3">
      <c r="B92" s="73"/>
      <c r="D92" s="73"/>
      <c r="P92" s="73"/>
      <c r="T92" s="73"/>
      <c r="U92" s="73"/>
      <c r="V92" s="73"/>
      <c r="X92" s="12"/>
    </row>
    <row r="93" spans="2:24" x14ac:dyDescent="0.3">
      <c r="B93" s="73"/>
      <c r="D93" s="73"/>
      <c r="P93" s="73"/>
      <c r="T93" s="73"/>
      <c r="U93" s="73"/>
      <c r="V93" s="73"/>
      <c r="X93" s="12"/>
    </row>
    <row r="94" spans="2:24" x14ac:dyDescent="0.3">
      <c r="B94" s="73"/>
      <c r="D94" s="73"/>
      <c r="P94" s="73"/>
      <c r="T94" s="73"/>
      <c r="U94" s="73"/>
      <c r="V94" s="73"/>
      <c r="X94" s="12"/>
    </row>
    <row r="95" spans="2:24" x14ac:dyDescent="0.3">
      <c r="B95" s="73"/>
      <c r="D95" s="73"/>
      <c r="P95" s="73"/>
      <c r="T95" s="73"/>
      <c r="U95" s="73"/>
      <c r="V95" s="73"/>
      <c r="X95" s="12"/>
    </row>
    <row r="96" spans="2:24" x14ac:dyDescent="0.3">
      <c r="B96" s="73"/>
      <c r="D96" s="73"/>
      <c r="P96" s="73"/>
      <c r="T96" s="73"/>
      <c r="U96" s="73"/>
      <c r="V96" s="73"/>
      <c r="X96" s="12"/>
    </row>
    <row r="97" spans="2:24" x14ac:dyDescent="0.3">
      <c r="B97" s="73"/>
      <c r="D97" s="73"/>
      <c r="P97" s="73"/>
      <c r="T97" s="73"/>
      <c r="U97" s="73"/>
      <c r="V97" s="73"/>
      <c r="X97" s="12"/>
    </row>
    <row r="98" spans="2:24" x14ac:dyDescent="0.3">
      <c r="B98" s="73"/>
      <c r="D98" s="73"/>
      <c r="P98" s="73"/>
      <c r="T98" s="73"/>
      <c r="U98" s="73"/>
      <c r="V98" s="73"/>
      <c r="X98" s="12"/>
    </row>
    <row r="99" spans="2:24" x14ac:dyDescent="0.3">
      <c r="B99" s="73"/>
      <c r="D99" s="73"/>
      <c r="P99" s="73"/>
      <c r="T99" s="73"/>
      <c r="U99" s="73"/>
      <c r="V99" s="73"/>
      <c r="X99" s="12"/>
    </row>
    <row r="100" spans="2:24" x14ac:dyDescent="0.3">
      <c r="B100" s="73"/>
      <c r="D100" s="73"/>
      <c r="P100" s="73"/>
      <c r="T100" s="73"/>
      <c r="U100" s="73"/>
      <c r="V100" s="73"/>
      <c r="X100" s="12"/>
    </row>
    <row r="101" spans="2:24" x14ac:dyDescent="0.3">
      <c r="B101" s="73"/>
      <c r="D101" s="73"/>
      <c r="P101" s="73"/>
      <c r="T101" s="73"/>
      <c r="U101" s="73"/>
      <c r="V101" s="73"/>
      <c r="X101" s="12"/>
    </row>
    <row r="102" spans="2:24" x14ac:dyDescent="0.3">
      <c r="B102" s="73"/>
      <c r="D102" s="73"/>
      <c r="P102" s="73"/>
      <c r="T102" s="73"/>
      <c r="U102" s="73"/>
      <c r="V102" s="73"/>
      <c r="X102" s="12"/>
    </row>
    <row r="103" spans="2:24" x14ac:dyDescent="0.3">
      <c r="B103" s="73"/>
      <c r="D103" s="73"/>
      <c r="P103" s="73"/>
      <c r="T103" s="73"/>
      <c r="U103" s="73"/>
      <c r="V103" s="73"/>
      <c r="X103" s="12"/>
    </row>
    <row r="104" spans="2:24" x14ac:dyDescent="0.3">
      <c r="B104" s="73"/>
      <c r="D104" s="73"/>
      <c r="P104" s="73"/>
      <c r="T104" s="73"/>
      <c r="U104" s="73"/>
      <c r="V104" s="73"/>
      <c r="X104" s="12"/>
    </row>
    <row r="105" spans="2:24" x14ac:dyDescent="0.3">
      <c r="B105" s="73"/>
      <c r="D105" s="73"/>
      <c r="P105" s="73"/>
      <c r="T105" s="73"/>
      <c r="U105" s="73"/>
      <c r="V105" s="73"/>
      <c r="X105" s="12"/>
    </row>
    <row r="106" spans="2:24" x14ac:dyDescent="0.3">
      <c r="B106" s="73"/>
      <c r="D106" s="73"/>
      <c r="P106" s="73"/>
      <c r="T106" s="73"/>
      <c r="U106" s="73"/>
      <c r="V106" s="73"/>
      <c r="X106" s="12"/>
    </row>
    <row r="107" spans="2:24" x14ac:dyDescent="0.3">
      <c r="B107" s="73"/>
      <c r="D107" s="73"/>
      <c r="P107" s="73"/>
      <c r="T107" s="73"/>
      <c r="U107" s="73"/>
      <c r="V107" s="73"/>
      <c r="X107" s="12"/>
    </row>
    <row r="108" spans="2:24" x14ac:dyDescent="0.3">
      <c r="B108" s="73"/>
      <c r="D108" s="73"/>
      <c r="P108" s="73"/>
      <c r="T108" s="73"/>
      <c r="U108" s="73"/>
      <c r="V108" s="73"/>
      <c r="X108" s="12"/>
    </row>
    <row r="109" spans="2:24" x14ac:dyDescent="0.3">
      <c r="B109" s="73"/>
      <c r="D109" s="73"/>
      <c r="P109" s="73"/>
      <c r="T109" s="73"/>
      <c r="U109" s="73"/>
      <c r="V109" s="73"/>
      <c r="X109" s="12"/>
    </row>
    <row r="110" spans="2:24" x14ac:dyDescent="0.3">
      <c r="B110" s="73"/>
      <c r="D110" s="73"/>
      <c r="P110" s="73"/>
      <c r="T110" s="73"/>
      <c r="U110" s="73"/>
      <c r="V110" s="73"/>
      <c r="X110" s="12"/>
    </row>
    <row r="111" spans="2:24" x14ac:dyDescent="0.3">
      <c r="B111" s="73"/>
      <c r="D111" s="73"/>
      <c r="P111" s="73"/>
      <c r="T111" s="73"/>
      <c r="U111" s="73"/>
      <c r="V111" s="73"/>
      <c r="X111" s="12"/>
    </row>
    <row r="112" spans="2:24" x14ac:dyDescent="0.3">
      <c r="B112" s="73"/>
      <c r="D112" s="73"/>
      <c r="P112" s="73"/>
      <c r="T112" s="73"/>
      <c r="U112" s="73"/>
      <c r="V112" s="73"/>
      <c r="X112" s="12"/>
    </row>
    <row r="113" spans="2:24" x14ac:dyDescent="0.3">
      <c r="B113" s="73"/>
      <c r="D113" s="73"/>
      <c r="P113" s="73"/>
      <c r="T113" s="73"/>
      <c r="U113" s="73"/>
      <c r="V113" s="73"/>
      <c r="X113" s="12"/>
    </row>
    <row r="114" spans="2:24" x14ac:dyDescent="0.3">
      <c r="B114" s="73"/>
      <c r="D114" s="73"/>
      <c r="P114" s="73"/>
      <c r="T114" s="73"/>
      <c r="U114" s="73"/>
      <c r="V114" s="73"/>
      <c r="X114" s="12"/>
    </row>
    <row r="115" spans="2:24" x14ac:dyDescent="0.3">
      <c r="B115" s="73"/>
      <c r="D115" s="73"/>
      <c r="P115" s="73"/>
      <c r="T115" s="73"/>
      <c r="U115" s="73"/>
      <c r="V115" s="73"/>
      <c r="X115" s="12"/>
    </row>
    <row r="116" spans="2:24" x14ac:dyDescent="0.3">
      <c r="B116" s="73"/>
      <c r="D116" s="73"/>
      <c r="P116" s="73"/>
      <c r="T116" s="73"/>
      <c r="U116" s="73"/>
      <c r="V116" s="73"/>
      <c r="X116" s="12"/>
    </row>
    <row r="117" spans="2:24" x14ac:dyDescent="0.3">
      <c r="B117" s="73"/>
      <c r="D117" s="73"/>
      <c r="P117" s="73"/>
      <c r="T117" s="73"/>
      <c r="U117" s="73"/>
      <c r="V117" s="73"/>
      <c r="X117" s="12"/>
    </row>
    <row r="118" spans="2:24" x14ac:dyDescent="0.3">
      <c r="B118" s="73"/>
      <c r="D118" s="73"/>
      <c r="P118" s="73"/>
      <c r="T118" s="73"/>
      <c r="U118" s="73"/>
      <c r="V118" s="73"/>
      <c r="X118" s="12"/>
    </row>
    <row r="119" spans="2:24" x14ac:dyDescent="0.3">
      <c r="B119" s="73"/>
      <c r="D119" s="73"/>
      <c r="P119" s="73"/>
      <c r="T119" s="73"/>
      <c r="U119" s="73"/>
      <c r="V119" s="73"/>
      <c r="X119" s="12"/>
    </row>
    <row r="120" spans="2:24" x14ac:dyDescent="0.3">
      <c r="B120" s="73"/>
      <c r="D120" s="73"/>
      <c r="P120" s="73"/>
      <c r="T120" s="73"/>
      <c r="U120" s="73"/>
      <c r="V120" s="73"/>
      <c r="X120" s="12"/>
    </row>
    <row r="121" spans="2:24" x14ac:dyDescent="0.3">
      <c r="B121" s="73"/>
      <c r="D121" s="73"/>
      <c r="P121" s="73"/>
      <c r="T121" s="73"/>
      <c r="U121" s="73"/>
      <c r="V121" s="73"/>
      <c r="X121" s="12"/>
    </row>
    <row r="122" spans="2:24" x14ac:dyDescent="0.3">
      <c r="B122" s="73"/>
      <c r="D122" s="73"/>
      <c r="P122" s="73"/>
      <c r="T122" s="73"/>
      <c r="U122" s="73"/>
      <c r="V122" s="73"/>
      <c r="X122" s="12"/>
    </row>
    <row r="123" spans="2:24" x14ac:dyDescent="0.3">
      <c r="B123" s="73"/>
      <c r="D123" s="73"/>
      <c r="P123" s="73"/>
      <c r="T123" s="73"/>
      <c r="U123" s="73"/>
      <c r="V123" s="73"/>
      <c r="X123" s="12"/>
    </row>
    <row r="124" spans="2:24" x14ac:dyDescent="0.3">
      <c r="B124" s="73"/>
      <c r="D124" s="73"/>
      <c r="P124" s="73"/>
      <c r="T124" s="73"/>
      <c r="U124" s="73"/>
      <c r="V124" s="73"/>
      <c r="X124" s="12"/>
    </row>
    <row r="125" spans="2:24" x14ac:dyDescent="0.3">
      <c r="B125" s="73"/>
      <c r="D125" s="73"/>
      <c r="P125" s="73"/>
      <c r="T125" s="73"/>
      <c r="U125" s="73"/>
      <c r="V125" s="73"/>
      <c r="X125" s="12"/>
    </row>
    <row r="126" spans="2:24" x14ac:dyDescent="0.3">
      <c r="B126" s="73"/>
      <c r="D126" s="73"/>
      <c r="P126" s="73"/>
      <c r="T126" s="73"/>
      <c r="U126" s="73"/>
      <c r="V126" s="73"/>
      <c r="X126" s="12"/>
    </row>
    <row r="127" spans="2:24" x14ac:dyDescent="0.3">
      <c r="B127" s="73"/>
      <c r="D127" s="73"/>
      <c r="P127" s="73"/>
      <c r="T127" s="73"/>
      <c r="U127" s="73"/>
      <c r="V127" s="73"/>
      <c r="X127" s="12"/>
    </row>
    <row r="128" spans="2:24" x14ac:dyDescent="0.3">
      <c r="B128" s="73"/>
      <c r="D128" s="73"/>
      <c r="P128" s="73"/>
      <c r="T128" s="73"/>
      <c r="U128" s="73"/>
      <c r="V128" s="73"/>
      <c r="X128" s="12"/>
    </row>
    <row r="129" spans="2:24" x14ac:dyDescent="0.3">
      <c r="B129" s="73"/>
      <c r="D129" s="73"/>
      <c r="P129" s="73"/>
      <c r="T129" s="73"/>
      <c r="U129" s="73"/>
      <c r="V129" s="73"/>
      <c r="X129" s="12"/>
    </row>
    <row r="130" spans="2:24" x14ac:dyDescent="0.3">
      <c r="B130" s="73"/>
      <c r="D130" s="73"/>
      <c r="P130" s="73"/>
      <c r="T130" s="73"/>
      <c r="U130" s="73"/>
      <c r="V130" s="73"/>
      <c r="X130" s="12"/>
    </row>
    <row r="131" spans="2:24" x14ac:dyDescent="0.3">
      <c r="B131" s="73"/>
      <c r="D131" s="73"/>
      <c r="P131" s="73"/>
      <c r="T131" s="73"/>
      <c r="U131" s="73"/>
      <c r="V131" s="73"/>
      <c r="X131" s="12"/>
    </row>
    <row r="132" spans="2:24" x14ac:dyDescent="0.3">
      <c r="B132" s="73"/>
      <c r="D132" s="73"/>
      <c r="P132" s="73"/>
      <c r="T132" s="73"/>
      <c r="U132" s="73"/>
      <c r="V132" s="73"/>
      <c r="X132" s="12"/>
    </row>
    <row r="133" spans="2:24" x14ac:dyDescent="0.3">
      <c r="B133" s="73"/>
      <c r="D133" s="73"/>
      <c r="P133" s="73"/>
      <c r="T133" s="73"/>
      <c r="U133" s="73"/>
      <c r="V133" s="73"/>
      <c r="X133" s="12"/>
    </row>
    <row r="134" spans="2:24" x14ac:dyDescent="0.3">
      <c r="B134" s="73"/>
      <c r="D134" s="73"/>
      <c r="P134" s="73"/>
      <c r="T134" s="73"/>
      <c r="U134" s="73"/>
      <c r="V134" s="73"/>
      <c r="X134" s="12"/>
    </row>
    <row r="135" spans="2:24" x14ac:dyDescent="0.3">
      <c r="B135" s="73"/>
      <c r="D135" s="73"/>
      <c r="P135" s="73"/>
      <c r="T135" s="73"/>
      <c r="U135" s="73"/>
      <c r="V135" s="73"/>
      <c r="X135" s="12"/>
    </row>
    <row r="136" spans="2:24" x14ac:dyDescent="0.3">
      <c r="B136" s="73"/>
      <c r="D136" s="73"/>
      <c r="P136" s="73"/>
      <c r="T136" s="73"/>
      <c r="U136" s="73"/>
      <c r="V136" s="73"/>
      <c r="X136" s="12"/>
    </row>
    <row r="137" spans="2:24" x14ac:dyDescent="0.3">
      <c r="B137" s="73"/>
      <c r="D137" s="73"/>
      <c r="P137" s="73"/>
      <c r="T137" s="73"/>
      <c r="U137" s="73"/>
      <c r="V137" s="73"/>
      <c r="X137" s="12"/>
    </row>
    <row r="138" spans="2:24" x14ac:dyDescent="0.3">
      <c r="B138" s="73"/>
      <c r="D138" s="73"/>
      <c r="P138" s="73"/>
      <c r="T138" s="73"/>
      <c r="U138" s="73"/>
      <c r="V138" s="73"/>
      <c r="X138" s="12"/>
    </row>
    <row r="139" spans="2:24" x14ac:dyDescent="0.3">
      <c r="B139" s="73"/>
      <c r="D139" s="73"/>
      <c r="P139" s="73"/>
      <c r="T139" s="73"/>
      <c r="U139" s="73"/>
      <c r="V139" s="73"/>
      <c r="X139" s="12"/>
    </row>
    <row r="140" spans="2:24" x14ac:dyDescent="0.3">
      <c r="B140" s="73"/>
      <c r="D140" s="73"/>
      <c r="P140" s="73"/>
      <c r="T140" s="73"/>
      <c r="U140" s="73"/>
      <c r="V140" s="73"/>
      <c r="X140" s="12"/>
    </row>
    <row r="141" spans="2:24" x14ac:dyDescent="0.3">
      <c r="B141" s="73"/>
      <c r="D141" s="73"/>
      <c r="P141" s="73"/>
      <c r="T141" s="73"/>
      <c r="U141" s="73"/>
      <c r="V141" s="73"/>
      <c r="X141" s="12"/>
    </row>
    <row r="142" spans="2:24" x14ac:dyDescent="0.3">
      <c r="B142" s="73"/>
      <c r="D142" s="73"/>
      <c r="P142" s="73"/>
      <c r="T142" s="73"/>
      <c r="U142" s="73"/>
      <c r="V142" s="73"/>
      <c r="X142" s="12"/>
    </row>
    <row r="143" spans="2:24" x14ac:dyDescent="0.3">
      <c r="B143" s="73"/>
      <c r="D143" s="73"/>
      <c r="P143" s="73"/>
      <c r="T143" s="73"/>
      <c r="U143" s="73"/>
      <c r="V143" s="73"/>
      <c r="X143" s="12"/>
    </row>
    <row r="144" spans="2:24" x14ac:dyDescent="0.3">
      <c r="B144" s="73"/>
      <c r="D144" s="73"/>
      <c r="P144" s="73"/>
      <c r="T144" s="73"/>
      <c r="U144" s="73"/>
      <c r="V144" s="73"/>
      <c r="X144" s="12"/>
    </row>
    <row r="145" spans="2:24" x14ac:dyDescent="0.3">
      <c r="B145" s="73"/>
      <c r="D145" s="73"/>
      <c r="P145" s="73"/>
      <c r="T145" s="73"/>
      <c r="U145" s="73"/>
      <c r="V145" s="73"/>
      <c r="X145" s="12"/>
    </row>
    <row r="146" spans="2:24" x14ac:dyDescent="0.3">
      <c r="B146" s="73"/>
      <c r="D146" s="73"/>
      <c r="P146" s="73"/>
      <c r="T146" s="73"/>
      <c r="U146" s="73"/>
      <c r="V146" s="73"/>
      <c r="X146" s="12"/>
    </row>
    <row r="147" spans="2:24" x14ac:dyDescent="0.3">
      <c r="B147" s="73"/>
      <c r="D147" s="73"/>
      <c r="P147" s="73"/>
      <c r="T147" s="73"/>
      <c r="U147" s="73"/>
      <c r="V147" s="73"/>
      <c r="X147" s="12"/>
    </row>
    <row r="148" spans="2:24" x14ac:dyDescent="0.3">
      <c r="B148" s="73"/>
      <c r="D148" s="73"/>
      <c r="P148" s="73"/>
      <c r="T148" s="73"/>
      <c r="U148" s="73"/>
      <c r="V148" s="73"/>
      <c r="X148" s="12"/>
    </row>
    <row r="149" spans="2:24" x14ac:dyDescent="0.3">
      <c r="B149" s="73"/>
      <c r="D149" s="73"/>
      <c r="P149" s="73"/>
      <c r="T149" s="73"/>
      <c r="U149" s="73"/>
      <c r="V149" s="73"/>
      <c r="X149" s="12"/>
    </row>
    <row r="150" spans="2:24" x14ac:dyDescent="0.3">
      <c r="B150" s="73"/>
      <c r="D150" s="73"/>
      <c r="P150" s="73"/>
      <c r="T150" s="73"/>
      <c r="U150" s="73"/>
      <c r="V150" s="73"/>
      <c r="X150" s="12"/>
    </row>
    <row r="151" spans="2:24" x14ac:dyDescent="0.3">
      <c r="B151" s="73"/>
      <c r="D151" s="73"/>
      <c r="P151" s="73"/>
      <c r="T151" s="73"/>
      <c r="U151" s="73"/>
      <c r="V151" s="73"/>
      <c r="X151" s="12"/>
    </row>
    <row r="152" spans="2:24" x14ac:dyDescent="0.3">
      <c r="B152" s="73"/>
      <c r="D152" s="73"/>
      <c r="P152" s="73"/>
      <c r="T152" s="73"/>
      <c r="U152" s="73"/>
      <c r="V152" s="73"/>
      <c r="X152" s="12"/>
    </row>
    <row r="153" spans="2:24" x14ac:dyDescent="0.3">
      <c r="B153" s="73"/>
      <c r="D153" s="73"/>
      <c r="P153" s="73"/>
      <c r="T153" s="73"/>
      <c r="U153" s="73"/>
      <c r="V153" s="73"/>
      <c r="X153" s="12"/>
    </row>
    <row r="154" spans="2:24" x14ac:dyDescent="0.3">
      <c r="B154" s="73"/>
      <c r="D154" s="73"/>
      <c r="P154" s="73"/>
      <c r="T154" s="73"/>
      <c r="U154" s="73"/>
      <c r="V154" s="73"/>
      <c r="X154" s="12"/>
    </row>
    <row r="155" spans="2:24" x14ac:dyDescent="0.3">
      <c r="B155" s="73"/>
      <c r="D155" s="73"/>
      <c r="P155" s="73"/>
      <c r="T155" s="73"/>
      <c r="U155" s="73"/>
      <c r="V155" s="73"/>
      <c r="X155" s="12"/>
    </row>
    <row r="156" spans="2:24" x14ac:dyDescent="0.3">
      <c r="B156" s="73"/>
      <c r="D156" s="73"/>
      <c r="P156" s="73"/>
      <c r="T156" s="73"/>
      <c r="U156" s="73"/>
      <c r="V156" s="73"/>
      <c r="X156" s="12"/>
    </row>
    <row r="157" spans="2:24" x14ac:dyDescent="0.3">
      <c r="B157" s="73"/>
      <c r="D157" s="73"/>
      <c r="P157" s="73"/>
      <c r="T157" s="73"/>
      <c r="U157" s="73"/>
      <c r="V157" s="73"/>
      <c r="X157" s="12"/>
    </row>
    <row r="158" spans="2:24" x14ac:dyDescent="0.3">
      <c r="B158" s="73"/>
      <c r="D158" s="73"/>
      <c r="P158" s="73"/>
      <c r="T158" s="73"/>
      <c r="U158" s="73"/>
      <c r="V158" s="73"/>
      <c r="X158" s="12"/>
    </row>
    <row r="159" spans="2:24" x14ac:dyDescent="0.3">
      <c r="B159" s="73"/>
      <c r="D159" s="73"/>
      <c r="P159" s="73"/>
      <c r="T159" s="73"/>
      <c r="U159" s="73"/>
      <c r="V159" s="73"/>
      <c r="X159" s="12"/>
    </row>
    <row r="160" spans="2:24" x14ac:dyDescent="0.3">
      <c r="B160" s="73"/>
      <c r="D160" s="73"/>
      <c r="P160" s="73"/>
      <c r="T160" s="73"/>
      <c r="U160" s="73"/>
      <c r="V160" s="73"/>
      <c r="X160" s="12"/>
    </row>
    <row r="161" spans="2:24" x14ac:dyDescent="0.3">
      <c r="B161" s="73"/>
      <c r="D161" s="73"/>
      <c r="P161" s="73"/>
      <c r="T161" s="73"/>
      <c r="U161" s="73"/>
      <c r="V161" s="73"/>
      <c r="X161" s="12"/>
    </row>
    <row r="162" spans="2:24" x14ac:dyDescent="0.3">
      <c r="B162" s="73"/>
      <c r="D162" s="73"/>
      <c r="P162" s="73"/>
      <c r="T162" s="73"/>
      <c r="U162" s="73"/>
      <c r="V162" s="73"/>
      <c r="X162" s="12"/>
    </row>
    <row r="163" spans="2:24" x14ac:dyDescent="0.3">
      <c r="B163" s="73"/>
      <c r="D163" s="73"/>
      <c r="P163" s="73"/>
      <c r="T163" s="73"/>
      <c r="U163" s="73"/>
      <c r="V163" s="73"/>
      <c r="X163" s="12"/>
    </row>
    <row r="164" spans="2:24" x14ac:dyDescent="0.3">
      <c r="B164" s="73"/>
      <c r="D164" s="73"/>
      <c r="P164" s="73"/>
      <c r="T164" s="73"/>
      <c r="U164" s="73"/>
      <c r="V164" s="73"/>
      <c r="X164" s="12"/>
    </row>
    <row r="165" spans="2:24" x14ac:dyDescent="0.3">
      <c r="B165" s="73"/>
      <c r="D165" s="73"/>
      <c r="P165" s="73"/>
      <c r="T165" s="73"/>
      <c r="U165" s="73"/>
      <c r="V165" s="73"/>
      <c r="X165" s="12"/>
    </row>
    <row r="166" spans="2:24" x14ac:dyDescent="0.3">
      <c r="B166" s="73"/>
      <c r="D166" s="73"/>
      <c r="P166" s="73"/>
      <c r="T166" s="73"/>
      <c r="U166" s="73"/>
      <c r="V166" s="73"/>
      <c r="X166" s="12"/>
    </row>
    <row r="167" spans="2:24" x14ac:dyDescent="0.3">
      <c r="B167" s="73"/>
      <c r="D167" s="73"/>
      <c r="P167" s="73"/>
      <c r="T167" s="73"/>
      <c r="U167" s="73"/>
      <c r="V167" s="73"/>
      <c r="X167" s="12"/>
    </row>
    <row r="168" spans="2:24" x14ac:dyDescent="0.3">
      <c r="B168" s="73"/>
      <c r="D168" s="73"/>
      <c r="P168" s="73"/>
      <c r="T168" s="73"/>
      <c r="U168" s="73"/>
      <c r="V168" s="73"/>
      <c r="X168" s="12"/>
    </row>
    <row r="169" spans="2:24" x14ac:dyDescent="0.3">
      <c r="B169" s="73"/>
      <c r="D169" s="73"/>
      <c r="P169" s="73"/>
      <c r="T169" s="73"/>
      <c r="U169" s="73"/>
      <c r="V169" s="73"/>
      <c r="X169" s="12"/>
    </row>
    <row r="170" spans="2:24" x14ac:dyDescent="0.3">
      <c r="B170" s="73"/>
      <c r="D170" s="73"/>
      <c r="P170" s="73"/>
      <c r="T170" s="73"/>
      <c r="U170" s="73"/>
      <c r="V170" s="73"/>
      <c r="X170" s="12"/>
    </row>
    <row r="171" spans="2:24" x14ac:dyDescent="0.3">
      <c r="B171" s="73"/>
      <c r="D171" s="73"/>
      <c r="P171" s="73"/>
      <c r="T171" s="73"/>
      <c r="U171" s="73"/>
      <c r="V171" s="73"/>
      <c r="X171" s="12"/>
    </row>
    <row r="172" spans="2:24" x14ac:dyDescent="0.3">
      <c r="B172" s="73"/>
      <c r="D172" s="73"/>
      <c r="P172" s="73"/>
      <c r="T172" s="73"/>
      <c r="U172" s="73"/>
      <c r="V172" s="73"/>
      <c r="X172" s="12"/>
    </row>
    <row r="173" spans="2:24" x14ac:dyDescent="0.3">
      <c r="B173" s="73"/>
      <c r="D173" s="73"/>
      <c r="P173" s="73"/>
      <c r="T173" s="73"/>
      <c r="U173" s="73"/>
      <c r="V173" s="73"/>
      <c r="X173" s="12"/>
    </row>
    <row r="174" spans="2:24" x14ac:dyDescent="0.3">
      <c r="B174" s="73"/>
      <c r="D174" s="73"/>
      <c r="P174" s="73"/>
      <c r="T174" s="73"/>
      <c r="U174" s="73"/>
      <c r="V174" s="73"/>
      <c r="X174" s="12"/>
    </row>
    <row r="175" spans="2:24" x14ac:dyDescent="0.3">
      <c r="B175" s="73"/>
      <c r="D175" s="73"/>
      <c r="P175" s="73"/>
      <c r="T175" s="73"/>
      <c r="U175" s="73"/>
      <c r="V175" s="73"/>
      <c r="X175" s="12"/>
    </row>
    <row r="176" spans="2:24" x14ac:dyDescent="0.3">
      <c r="B176" s="73"/>
      <c r="D176" s="73"/>
      <c r="P176" s="73"/>
      <c r="T176" s="73"/>
      <c r="U176" s="73"/>
      <c r="V176" s="73"/>
      <c r="X176" s="12"/>
    </row>
    <row r="177" spans="2:24" x14ac:dyDescent="0.3">
      <c r="B177" s="73"/>
      <c r="D177" s="73"/>
      <c r="P177" s="73"/>
      <c r="T177" s="73"/>
      <c r="U177" s="73"/>
      <c r="V177" s="73"/>
      <c r="X177" s="12"/>
    </row>
    <row r="178" spans="2:24" x14ac:dyDescent="0.3">
      <c r="B178" s="73"/>
      <c r="D178" s="73"/>
      <c r="P178" s="73"/>
      <c r="T178" s="73"/>
      <c r="U178" s="73"/>
      <c r="V178" s="73"/>
      <c r="X178" s="12"/>
    </row>
    <row r="179" spans="2:24" x14ac:dyDescent="0.3">
      <c r="B179" s="73"/>
      <c r="D179" s="73"/>
      <c r="P179" s="73"/>
      <c r="T179" s="73"/>
      <c r="U179" s="73"/>
      <c r="V179" s="73"/>
      <c r="X179" s="12"/>
    </row>
    <row r="180" spans="2:24" x14ac:dyDescent="0.3">
      <c r="B180" s="73"/>
      <c r="D180" s="73"/>
      <c r="P180" s="73"/>
      <c r="T180" s="73"/>
      <c r="U180" s="73"/>
      <c r="V180" s="73"/>
      <c r="X180" s="12"/>
    </row>
    <row r="181" spans="2:24" x14ac:dyDescent="0.3">
      <c r="B181" s="73"/>
      <c r="D181" s="73"/>
      <c r="P181" s="73"/>
      <c r="T181" s="73"/>
      <c r="U181" s="73"/>
      <c r="V181" s="73"/>
      <c r="X181" s="12"/>
    </row>
    <row r="182" spans="2:24" x14ac:dyDescent="0.3">
      <c r="B182" s="73"/>
      <c r="D182" s="73"/>
      <c r="P182" s="73"/>
      <c r="T182" s="73"/>
      <c r="U182" s="73"/>
      <c r="V182" s="73"/>
      <c r="X182" s="12"/>
    </row>
    <row r="183" spans="2:24" x14ac:dyDescent="0.3">
      <c r="B183" s="73"/>
      <c r="D183" s="73"/>
      <c r="P183" s="73"/>
      <c r="T183" s="73"/>
      <c r="U183" s="73"/>
      <c r="V183" s="73"/>
      <c r="X183" s="12"/>
    </row>
    <row r="184" spans="2:24" x14ac:dyDescent="0.3">
      <c r="B184" s="73"/>
      <c r="D184" s="73"/>
      <c r="P184" s="73"/>
      <c r="T184" s="73"/>
      <c r="U184" s="73"/>
      <c r="V184" s="73"/>
      <c r="X184" s="12"/>
    </row>
    <row r="185" spans="2:24" x14ac:dyDescent="0.3">
      <c r="B185" s="73"/>
      <c r="D185" s="73"/>
      <c r="P185" s="73"/>
      <c r="T185" s="73"/>
      <c r="U185" s="73"/>
      <c r="V185" s="73"/>
      <c r="X185" s="12"/>
    </row>
    <row r="186" spans="2:24" x14ac:dyDescent="0.3">
      <c r="B186" s="73"/>
      <c r="D186" s="73"/>
      <c r="P186" s="73"/>
      <c r="T186" s="73"/>
      <c r="U186" s="73"/>
      <c r="V186" s="73"/>
      <c r="X186" s="12"/>
    </row>
    <row r="187" spans="2:24" x14ac:dyDescent="0.3">
      <c r="B187" s="73"/>
      <c r="D187" s="73"/>
      <c r="P187" s="73"/>
      <c r="T187" s="73"/>
      <c r="U187" s="73"/>
      <c r="V187" s="73"/>
      <c r="X187" s="12"/>
    </row>
    <row r="188" spans="2:24" x14ac:dyDescent="0.3">
      <c r="B188" s="73"/>
      <c r="D188" s="73"/>
      <c r="P188" s="73"/>
      <c r="T188" s="73"/>
      <c r="U188" s="73"/>
      <c r="V188" s="73"/>
      <c r="X188" s="12"/>
    </row>
    <row r="189" spans="2:24" x14ac:dyDescent="0.3">
      <c r="B189" s="73"/>
      <c r="D189" s="73"/>
      <c r="P189" s="73"/>
      <c r="T189" s="73"/>
      <c r="U189" s="73"/>
      <c r="V189" s="73"/>
      <c r="X189" s="12"/>
    </row>
    <row r="190" spans="2:24" x14ac:dyDescent="0.3">
      <c r="B190" s="73"/>
      <c r="D190" s="73"/>
      <c r="P190" s="73"/>
      <c r="T190" s="73"/>
      <c r="U190" s="73"/>
      <c r="V190" s="73"/>
      <c r="X190" s="12"/>
    </row>
    <row r="191" spans="2:24" x14ac:dyDescent="0.3">
      <c r="B191" s="73"/>
      <c r="D191" s="73"/>
      <c r="P191" s="73"/>
      <c r="T191" s="73"/>
      <c r="U191" s="73"/>
      <c r="V191" s="73"/>
      <c r="X191" s="12"/>
    </row>
    <row r="192" spans="2:24" x14ac:dyDescent="0.3">
      <c r="B192" s="73"/>
      <c r="D192" s="73"/>
      <c r="P192" s="73"/>
      <c r="T192" s="73"/>
      <c r="U192" s="73"/>
      <c r="V192" s="73"/>
      <c r="X192" s="12"/>
    </row>
    <row r="193" spans="2:24" x14ac:dyDescent="0.3">
      <c r="B193" s="73"/>
      <c r="D193" s="73"/>
      <c r="P193" s="73"/>
      <c r="T193" s="73"/>
      <c r="U193" s="73"/>
      <c r="V193" s="73"/>
      <c r="X193" s="12"/>
    </row>
    <row r="194" spans="2:24" x14ac:dyDescent="0.3">
      <c r="B194" s="73"/>
      <c r="D194" s="73"/>
      <c r="P194" s="73"/>
      <c r="T194" s="73"/>
      <c r="U194" s="73"/>
      <c r="V194" s="73"/>
      <c r="X194" s="12"/>
    </row>
    <row r="195" spans="2:24" x14ac:dyDescent="0.3">
      <c r="B195" s="73"/>
      <c r="D195" s="73"/>
      <c r="P195" s="73"/>
      <c r="T195" s="73"/>
      <c r="U195" s="73"/>
      <c r="V195" s="73"/>
      <c r="X195" s="12"/>
    </row>
    <row r="196" spans="2:24" x14ac:dyDescent="0.3">
      <c r="B196" s="73"/>
      <c r="D196" s="73"/>
      <c r="P196" s="73"/>
      <c r="T196" s="73"/>
      <c r="U196" s="73"/>
      <c r="V196" s="73"/>
      <c r="X196" s="12"/>
    </row>
    <row r="197" spans="2:24" x14ac:dyDescent="0.3">
      <c r="B197" s="73"/>
      <c r="D197" s="73"/>
      <c r="P197" s="73"/>
      <c r="T197" s="73"/>
      <c r="U197" s="73"/>
      <c r="V197" s="73"/>
      <c r="X197" s="12"/>
    </row>
    <row r="198" spans="2:24" x14ac:dyDescent="0.3">
      <c r="B198" s="73"/>
      <c r="D198" s="73"/>
      <c r="P198" s="73"/>
      <c r="T198" s="73"/>
      <c r="U198" s="73"/>
      <c r="V198" s="73"/>
      <c r="X198" s="12"/>
    </row>
    <row r="199" spans="2:24" x14ac:dyDescent="0.3">
      <c r="B199" s="73"/>
      <c r="D199" s="73"/>
      <c r="P199" s="73"/>
      <c r="T199" s="73"/>
      <c r="U199" s="73"/>
      <c r="V199" s="73"/>
      <c r="X199" s="12"/>
    </row>
    <row r="200" spans="2:24" x14ac:dyDescent="0.3">
      <c r="B200" s="73"/>
      <c r="D200" s="73"/>
      <c r="P200" s="73"/>
      <c r="T200" s="73"/>
      <c r="U200" s="73"/>
      <c r="V200" s="73"/>
      <c r="X200" s="12"/>
    </row>
    <row r="201" spans="2:24" x14ac:dyDescent="0.3">
      <c r="B201" s="73"/>
      <c r="D201" s="73"/>
      <c r="P201" s="73"/>
      <c r="T201" s="73"/>
      <c r="U201" s="73"/>
      <c r="V201" s="73"/>
      <c r="X201" s="12"/>
    </row>
    <row r="202" spans="2:24" x14ac:dyDescent="0.3">
      <c r="B202" s="73"/>
      <c r="D202" s="73"/>
      <c r="P202" s="73"/>
      <c r="T202" s="73"/>
      <c r="U202" s="73"/>
      <c r="V202" s="73"/>
      <c r="X202" s="12"/>
    </row>
    <row r="203" spans="2:24" x14ac:dyDescent="0.3">
      <c r="B203" s="73"/>
      <c r="D203" s="73"/>
      <c r="P203" s="73"/>
      <c r="T203" s="73"/>
      <c r="U203" s="73"/>
      <c r="V203" s="73"/>
      <c r="X203" s="12"/>
    </row>
    <row r="204" spans="2:24" x14ac:dyDescent="0.3">
      <c r="B204" s="73"/>
      <c r="D204" s="73"/>
      <c r="P204" s="73"/>
      <c r="T204" s="73"/>
      <c r="U204" s="73"/>
      <c r="V204" s="73"/>
      <c r="X204" s="12"/>
    </row>
    <row r="205" spans="2:24" x14ac:dyDescent="0.3">
      <c r="B205" s="73"/>
      <c r="D205" s="73"/>
      <c r="P205" s="73"/>
      <c r="T205" s="73"/>
      <c r="U205" s="73"/>
      <c r="V205" s="73"/>
      <c r="X205" s="12"/>
    </row>
    <row r="206" spans="2:24" x14ac:dyDescent="0.3">
      <c r="B206" s="73"/>
      <c r="D206" s="73"/>
      <c r="P206" s="73"/>
      <c r="T206" s="73"/>
      <c r="U206" s="73"/>
      <c r="V206" s="73"/>
      <c r="X206" s="12"/>
    </row>
    <row r="207" spans="2:24" x14ac:dyDescent="0.3">
      <c r="B207" s="73"/>
      <c r="D207" s="73"/>
      <c r="P207" s="73"/>
      <c r="T207" s="73"/>
      <c r="U207" s="73"/>
      <c r="V207" s="73"/>
      <c r="X207" s="12"/>
    </row>
    <row r="208" spans="2:24" x14ac:dyDescent="0.3">
      <c r="B208" s="73"/>
      <c r="D208" s="73"/>
      <c r="P208" s="73"/>
      <c r="T208" s="73"/>
      <c r="U208" s="73"/>
      <c r="V208" s="73"/>
      <c r="X208" s="12"/>
    </row>
    <row r="209" spans="2:24" x14ac:dyDescent="0.3">
      <c r="B209" s="73"/>
      <c r="D209" s="73"/>
      <c r="P209" s="73"/>
      <c r="T209" s="73"/>
      <c r="U209" s="73"/>
      <c r="V209" s="73"/>
      <c r="X209" s="12"/>
    </row>
    <row r="210" spans="2:24" x14ac:dyDescent="0.3">
      <c r="B210" s="73"/>
      <c r="D210" s="73"/>
      <c r="P210" s="73"/>
      <c r="T210" s="73"/>
      <c r="U210" s="73"/>
      <c r="V210" s="73"/>
      <c r="X210" s="12"/>
    </row>
    <row r="211" spans="2:24" x14ac:dyDescent="0.3">
      <c r="B211" s="73"/>
      <c r="D211" s="73"/>
      <c r="P211" s="73"/>
      <c r="T211" s="73"/>
      <c r="U211" s="73"/>
      <c r="V211" s="73"/>
      <c r="X211" s="12"/>
    </row>
    <row r="212" spans="2:24" x14ac:dyDescent="0.3">
      <c r="B212" s="73"/>
      <c r="D212" s="73"/>
      <c r="P212" s="73"/>
      <c r="T212" s="73"/>
      <c r="U212" s="73"/>
      <c r="V212" s="73"/>
      <c r="X212" s="12"/>
    </row>
    <row r="213" spans="2:24" x14ac:dyDescent="0.3">
      <c r="B213" s="73"/>
      <c r="D213" s="73"/>
      <c r="P213" s="73"/>
      <c r="T213" s="73"/>
      <c r="U213" s="73"/>
      <c r="V213" s="73"/>
      <c r="X213" s="12"/>
    </row>
    <row r="214" spans="2:24" x14ac:dyDescent="0.3">
      <c r="B214" s="73"/>
      <c r="D214" s="73"/>
      <c r="P214" s="73"/>
      <c r="T214" s="73"/>
      <c r="U214" s="73"/>
      <c r="V214" s="73"/>
      <c r="X214" s="12"/>
    </row>
    <row r="215" spans="2:24" x14ac:dyDescent="0.3">
      <c r="B215" s="73"/>
      <c r="D215" s="73"/>
      <c r="P215" s="73"/>
      <c r="T215" s="73"/>
      <c r="U215" s="73"/>
      <c r="V215" s="73"/>
      <c r="X215" s="12"/>
    </row>
    <row r="216" spans="2:24" x14ac:dyDescent="0.3">
      <c r="B216" s="73"/>
      <c r="D216" s="73"/>
      <c r="P216" s="73"/>
      <c r="T216" s="73"/>
      <c r="U216" s="73"/>
      <c r="V216" s="73"/>
      <c r="X216" s="12"/>
    </row>
    <row r="217" spans="2:24" x14ac:dyDescent="0.3">
      <c r="B217" s="73"/>
      <c r="D217" s="73"/>
      <c r="P217" s="73"/>
      <c r="T217" s="73"/>
      <c r="U217" s="73"/>
      <c r="V217" s="73"/>
      <c r="X217" s="12"/>
    </row>
    <row r="218" spans="2:24" x14ac:dyDescent="0.3">
      <c r="B218" s="73"/>
      <c r="D218" s="73"/>
      <c r="P218" s="73"/>
      <c r="T218" s="73"/>
      <c r="U218" s="73"/>
      <c r="V218" s="73"/>
      <c r="X218" s="12"/>
    </row>
    <row r="219" spans="2:24" x14ac:dyDescent="0.3">
      <c r="B219" s="73"/>
      <c r="D219" s="73"/>
      <c r="P219" s="73"/>
      <c r="T219" s="73"/>
      <c r="U219" s="73"/>
      <c r="V219" s="73"/>
      <c r="X219" s="12"/>
    </row>
    <row r="220" spans="2:24" x14ac:dyDescent="0.3">
      <c r="B220" s="73"/>
      <c r="D220" s="73"/>
      <c r="P220" s="73"/>
      <c r="T220" s="73"/>
      <c r="U220" s="73"/>
      <c r="V220" s="73"/>
      <c r="X220" s="12"/>
    </row>
    <row r="221" spans="2:24" x14ac:dyDescent="0.3">
      <c r="B221" s="73"/>
      <c r="D221" s="73"/>
      <c r="P221" s="73"/>
      <c r="T221" s="73"/>
      <c r="U221" s="73"/>
      <c r="V221" s="73"/>
      <c r="X221" s="12"/>
    </row>
    <row r="222" spans="2:24" x14ac:dyDescent="0.3">
      <c r="B222" s="73"/>
      <c r="D222" s="73"/>
      <c r="P222" s="73"/>
      <c r="T222" s="73"/>
      <c r="U222" s="73"/>
      <c r="V222" s="73"/>
      <c r="X222" s="12"/>
    </row>
    <row r="223" spans="2:24" x14ac:dyDescent="0.3">
      <c r="B223" s="73"/>
      <c r="D223" s="73"/>
      <c r="P223" s="73"/>
      <c r="T223" s="73"/>
      <c r="U223" s="73"/>
      <c r="V223" s="73"/>
      <c r="X223" s="12"/>
    </row>
    <row r="224" spans="2:24" x14ac:dyDescent="0.3">
      <c r="B224" s="73"/>
      <c r="D224" s="73"/>
      <c r="P224" s="73"/>
      <c r="T224" s="73"/>
      <c r="U224" s="73"/>
      <c r="V224" s="73"/>
      <c r="X224" s="12"/>
    </row>
    <row r="225" spans="2:24" x14ac:dyDescent="0.3">
      <c r="B225" s="73"/>
      <c r="D225" s="73"/>
      <c r="P225" s="73"/>
      <c r="T225" s="73"/>
      <c r="U225" s="73"/>
      <c r="V225" s="73"/>
      <c r="X225" s="12"/>
    </row>
    <row r="226" spans="2:24" x14ac:dyDescent="0.3">
      <c r="B226" s="73"/>
      <c r="D226" s="73"/>
      <c r="P226" s="73"/>
      <c r="T226" s="73"/>
      <c r="U226" s="73"/>
      <c r="V226" s="73"/>
      <c r="X226" s="12"/>
    </row>
    <row r="227" spans="2:24" x14ac:dyDescent="0.3">
      <c r="B227" s="73"/>
      <c r="D227" s="73"/>
      <c r="P227" s="73"/>
      <c r="T227" s="73"/>
      <c r="U227" s="73"/>
      <c r="V227" s="73"/>
      <c r="X227" s="12"/>
    </row>
    <row r="228" spans="2:24" x14ac:dyDescent="0.3">
      <c r="B228" s="73"/>
      <c r="D228" s="73"/>
      <c r="P228" s="73"/>
      <c r="T228" s="73"/>
      <c r="U228" s="73"/>
      <c r="V228" s="73"/>
      <c r="X228" s="12"/>
    </row>
    <row r="229" spans="2:24" x14ac:dyDescent="0.3">
      <c r="B229" s="73"/>
      <c r="D229" s="73"/>
      <c r="P229" s="73"/>
      <c r="T229" s="73"/>
      <c r="U229" s="73"/>
      <c r="V229" s="73"/>
      <c r="X229" s="12"/>
    </row>
    <row r="230" spans="2:24" x14ac:dyDescent="0.3">
      <c r="B230" s="73"/>
      <c r="D230" s="73"/>
      <c r="P230" s="73"/>
      <c r="T230" s="73"/>
      <c r="U230" s="73"/>
      <c r="V230" s="73"/>
      <c r="X230" s="12"/>
    </row>
    <row r="231" spans="2:24" x14ac:dyDescent="0.3">
      <c r="B231" s="73"/>
      <c r="D231" s="73"/>
      <c r="P231" s="73"/>
      <c r="T231" s="73"/>
      <c r="U231" s="73"/>
      <c r="V231" s="73"/>
      <c r="X231" s="12"/>
    </row>
    <row r="232" spans="2:24" x14ac:dyDescent="0.3">
      <c r="B232" s="73"/>
      <c r="D232" s="73"/>
      <c r="P232" s="73"/>
      <c r="T232" s="73"/>
      <c r="U232" s="73"/>
      <c r="V232" s="73"/>
      <c r="X232" s="12"/>
    </row>
    <row r="233" spans="2:24" x14ac:dyDescent="0.3">
      <c r="B233" s="73"/>
      <c r="D233" s="73"/>
      <c r="P233" s="73"/>
      <c r="T233" s="73"/>
      <c r="U233" s="73"/>
      <c r="V233" s="73"/>
      <c r="X233" s="12"/>
    </row>
    <row r="234" spans="2:24" x14ac:dyDescent="0.3">
      <c r="B234" s="73"/>
      <c r="D234" s="73"/>
      <c r="P234" s="73"/>
      <c r="T234" s="73"/>
      <c r="U234" s="73"/>
      <c r="V234" s="73"/>
      <c r="X234" s="12"/>
    </row>
    <row r="235" spans="2:24" x14ac:dyDescent="0.3">
      <c r="B235" s="73"/>
      <c r="D235" s="73"/>
      <c r="P235" s="73"/>
      <c r="T235" s="73"/>
      <c r="U235" s="73"/>
      <c r="V235" s="73"/>
      <c r="X235" s="12"/>
    </row>
    <row r="236" spans="2:24" x14ac:dyDescent="0.3">
      <c r="B236" s="73"/>
      <c r="D236" s="73"/>
      <c r="P236" s="73"/>
      <c r="T236" s="73"/>
      <c r="U236" s="73"/>
      <c r="V236" s="73"/>
      <c r="X236" s="12"/>
    </row>
    <row r="237" spans="2:24" x14ac:dyDescent="0.3">
      <c r="B237" s="73"/>
      <c r="D237" s="73"/>
      <c r="P237" s="73"/>
      <c r="T237" s="73"/>
      <c r="U237" s="73"/>
      <c r="V237" s="73"/>
      <c r="X237" s="12"/>
    </row>
    <row r="238" spans="2:24" x14ac:dyDescent="0.3">
      <c r="B238" s="73"/>
      <c r="D238" s="73"/>
      <c r="P238" s="73"/>
      <c r="T238" s="73"/>
      <c r="U238" s="73"/>
      <c r="V238" s="73"/>
      <c r="X238" s="12"/>
    </row>
    <row r="239" spans="2:24" x14ac:dyDescent="0.3">
      <c r="B239" s="73"/>
      <c r="D239" s="73"/>
      <c r="P239" s="73"/>
      <c r="T239" s="73"/>
      <c r="U239" s="73"/>
      <c r="V239" s="73"/>
      <c r="X239" s="12"/>
    </row>
    <row r="240" spans="2:24" x14ac:dyDescent="0.3">
      <c r="B240" s="73"/>
      <c r="D240" s="73"/>
      <c r="P240" s="73"/>
      <c r="T240" s="73"/>
      <c r="U240" s="73"/>
      <c r="V240" s="73"/>
      <c r="X240" s="12"/>
    </row>
    <row r="241" spans="2:24" x14ac:dyDescent="0.3">
      <c r="B241" s="73"/>
      <c r="D241" s="73"/>
      <c r="P241" s="73"/>
      <c r="T241" s="73"/>
      <c r="U241" s="73"/>
      <c r="V241" s="73"/>
      <c r="X241" s="12"/>
    </row>
    <row r="242" spans="2:24" x14ac:dyDescent="0.3">
      <c r="B242" s="73"/>
      <c r="D242" s="73"/>
      <c r="P242" s="73"/>
      <c r="T242" s="73"/>
      <c r="U242" s="73"/>
      <c r="V242" s="73"/>
      <c r="X242" s="12"/>
    </row>
    <row r="243" spans="2:24" x14ac:dyDescent="0.3">
      <c r="B243" s="73"/>
      <c r="D243" s="73"/>
      <c r="P243" s="73"/>
      <c r="T243" s="73"/>
      <c r="U243" s="73"/>
      <c r="V243" s="73"/>
      <c r="X243" s="12"/>
    </row>
    <row r="244" spans="2:24" x14ac:dyDescent="0.3">
      <c r="B244" s="73"/>
      <c r="D244" s="73"/>
      <c r="P244" s="73"/>
      <c r="T244" s="73"/>
      <c r="U244" s="73"/>
      <c r="V244" s="73"/>
      <c r="X244" s="12"/>
    </row>
    <row r="245" spans="2:24" x14ac:dyDescent="0.3">
      <c r="B245" s="73"/>
      <c r="D245" s="73"/>
      <c r="P245" s="73"/>
      <c r="T245" s="73"/>
      <c r="U245" s="73"/>
      <c r="V245" s="73"/>
      <c r="X245" s="12"/>
    </row>
    <row r="246" spans="2:24" x14ac:dyDescent="0.3">
      <c r="B246" s="73"/>
      <c r="D246" s="73"/>
      <c r="P246" s="73"/>
      <c r="T246" s="73"/>
      <c r="U246" s="73"/>
      <c r="V246" s="73"/>
      <c r="X246" s="12"/>
    </row>
    <row r="247" spans="2:24" x14ac:dyDescent="0.3">
      <c r="B247" s="73"/>
      <c r="D247" s="73"/>
      <c r="P247" s="73"/>
      <c r="T247" s="73"/>
      <c r="U247" s="73"/>
      <c r="V247" s="73"/>
      <c r="X247" s="12"/>
    </row>
    <row r="248" spans="2:24" x14ac:dyDescent="0.3">
      <c r="B248" s="73"/>
      <c r="D248" s="73"/>
      <c r="P248" s="73"/>
      <c r="T248" s="73"/>
      <c r="U248" s="73"/>
      <c r="V248" s="73"/>
      <c r="X248" s="12"/>
    </row>
    <row r="249" spans="2:24" x14ac:dyDescent="0.3">
      <c r="B249" s="73"/>
      <c r="D249" s="73"/>
      <c r="P249" s="73"/>
      <c r="T249" s="73"/>
      <c r="U249" s="73"/>
      <c r="V249" s="73"/>
      <c r="X249" s="12"/>
    </row>
    <row r="250" spans="2:24" x14ac:dyDescent="0.3">
      <c r="B250" s="73"/>
      <c r="D250" s="73"/>
      <c r="P250" s="73"/>
      <c r="T250" s="73"/>
      <c r="U250" s="73"/>
      <c r="V250" s="73"/>
      <c r="X250" s="12"/>
    </row>
    <row r="251" spans="2:24" x14ac:dyDescent="0.3">
      <c r="B251" s="73"/>
      <c r="D251" s="73"/>
      <c r="P251" s="73"/>
      <c r="T251" s="73"/>
      <c r="U251" s="73"/>
      <c r="V251" s="73"/>
      <c r="X251" s="12"/>
    </row>
    <row r="252" spans="2:24" x14ac:dyDescent="0.3">
      <c r="B252" s="73"/>
      <c r="D252" s="73"/>
      <c r="P252" s="73"/>
      <c r="T252" s="73"/>
      <c r="U252" s="73"/>
      <c r="V252" s="73"/>
      <c r="X252" s="12"/>
    </row>
    <row r="253" spans="2:24" x14ac:dyDescent="0.3">
      <c r="B253" s="73"/>
      <c r="D253" s="73"/>
      <c r="P253" s="73"/>
      <c r="T253" s="73"/>
      <c r="U253" s="73"/>
      <c r="V253" s="73"/>
      <c r="X253" s="12"/>
    </row>
    <row r="254" spans="2:24" x14ac:dyDescent="0.3">
      <c r="B254" s="73"/>
      <c r="D254" s="73"/>
      <c r="P254" s="73"/>
      <c r="T254" s="73"/>
      <c r="U254" s="73"/>
      <c r="V254" s="73"/>
      <c r="X254" s="12"/>
    </row>
    <row r="255" spans="2:24" x14ac:dyDescent="0.3">
      <c r="B255" s="73"/>
      <c r="D255" s="73"/>
      <c r="P255" s="73"/>
      <c r="T255" s="73"/>
      <c r="U255" s="73"/>
      <c r="V255" s="73"/>
      <c r="X255" s="12"/>
    </row>
    <row r="256" spans="2:24" x14ac:dyDescent="0.3">
      <c r="B256" s="73"/>
      <c r="D256" s="73"/>
      <c r="P256" s="73"/>
      <c r="T256" s="73"/>
      <c r="U256" s="73"/>
      <c r="V256" s="73"/>
      <c r="X256" s="12"/>
    </row>
    <row r="257" spans="2:24" x14ac:dyDescent="0.3">
      <c r="B257" s="73"/>
      <c r="D257" s="73"/>
      <c r="P257" s="73"/>
      <c r="T257" s="73"/>
      <c r="U257" s="73"/>
      <c r="V257" s="73"/>
      <c r="X257" s="12"/>
    </row>
    <row r="258" spans="2:24" x14ac:dyDescent="0.3">
      <c r="B258" s="73"/>
      <c r="D258" s="73"/>
      <c r="P258" s="73"/>
      <c r="T258" s="73"/>
      <c r="U258" s="73"/>
      <c r="V258" s="73"/>
      <c r="X258" s="12"/>
    </row>
    <row r="259" spans="2:24" x14ac:dyDescent="0.3">
      <c r="B259" s="73"/>
      <c r="D259" s="73"/>
      <c r="P259" s="73"/>
      <c r="T259" s="73"/>
      <c r="U259" s="73"/>
      <c r="V259" s="73"/>
      <c r="X259" s="12"/>
    </row>
    <row r="260" spans="2:24" x14ac:dyDescent="0.3">
      <c r="B260" s="73"/>
      <c r="D260" s="73"/>
      <c r="P260" s="73"/>
      <c r="T260" s="73"/>
      <c r="U260" s="73"/>
      <c r="V260" s="73"/>
      <c r="X260" s="12"/>
    </row>
    <row r="261" spans="2:24" x14ac:dyDescent="0.3">
      <c r="B261" s="73"/>
      <c r="D261" s="73"/>
      <c r="P261" s="73"/>
      <c r="T261" s="73"/>
      <c r="U261" s="73"/>
      <c r="V261" s="73"/>
      <c r="X261" s="12"/>
    </row>
    <row r="262" spans="2:24" x14ac:dyDescent="0.3">
      <c r="B262" s="73"/>
      <c r="D262" s="73"/>
      <c r="P262" s="73"/>
      <c r="T262" s="73"/>
      <c r="U262" s="73"/>
      <c r="V262" s="73"/>
      <c r="X262" s="12"/>
    </row>
    <row r="263" spans="2:24" x14ac:dyDescent="0.3">
      <c r="B263" s="73"/>
      <c r="D263" s="73"/>
      <c r="P263" s="73"/>
      <c r="T263" s="73"/>
      <c r="U263" s="73"/>
      <c r="V263" s="73"/>
      <c r="X263" s="12"/>
    </row>
    <row r="264" spans="2:24" x14ac:dyDescent="0.3">
      <c r="B264" s="73"/>
      <c r="D264" s="73"/>
      <c r="P264" s="73"/>
      <c r="T264" s="73"/>
      <c r="U264" s="73"/>
      <c r="V264" s="73"/>
      <c r="X264" s="12"/>
    </row>
    <row r="265" spans="2:24" x14ac:dyDescent="0.3">
      <c r="B265" s="73"/>
      <c r="D265" s="73"/>
      <c r="P265" s="73"/>
      <c r="T265" s="73"/>
      <c r="U265" s="73"/>
      <c r="V265" s="73"/>
      <c r="X265" s="12"/>
    </row>
    <row r="266" spans="2:24" x14ac:dyDescent="0.3">
      <c r="B266" s="73"/>
      <c r="D266" s="73"/>
      <c r="P266" s="73"/>
      <c r="T266" s="73"/>
      <c r="U266" s="73"/>
      <c r="V266" s="73"/>
      <c r="X266" s="12"/>
    </row>
    <row r="267" spans="2:24" x14ac:dyDescent="0.3">
      <c r="B267" s="73"/>
      <c r="D267" s="73"/>
      <c r="P267" s="73"/>
      <c r="T267" s="73"/>
      <c r="U267" s="73"/>
      <c r="V267" s="73"/>
      <c r="X267" s="12"/>
    </row>
    <row r="268" spans="2:24" x14ac:dyDescent="0.3">
      <c r="B268" s="73"/>
      <c r="D268" s="73"/>
      <c r="P268" s="73"/>
      <c r="T268" s="73"/>
      <c r="U268" s="73"/>
      <c r="V268" s="73"/>
      <c r="X268" s="12"/>
    </row>
    <row r="269" spans="2:24" x14ac:dyDescent="0.3">
      <c r="B269" s="73"/>
      <c r="D269" s="73"/>
      <c r="P269" s="73"/>
      <c r="T269" s="73"/>
      <c r="U269" s="73"/>
      <c r="V269" s="73"/>
      <c r="X269" s="12"/>
    </row>
    <row r="270" spans="2:24" x14ac:dyDescent="0.3">
      <c r="B270" s="73"/>
      <c r="D270" s="73"/>
      <c r="P270" s="73"/>
      <c r="T270" s="73"/>
      <c r="U270" s="73"/>
      <c r="V270" s="73"/>
      <c r="X270" s="12"/>
    </row>
    <row r="271" spans="2:24" x14ac:dyDescent="0.3">
      <c r="B271" s="73"/>
      <c r="D271" s="73"/>
      <c r="P271" s="73"/>
      <c r="T271" s="73"/>
      <c r="U271" s="73"/>
      <c r="V271" s="73"/>
      <c r="X271" s="12"/>
    </row>
    <row r="272" spans="2:24" x14ac:dyDescent="0.3">
      <c r="B272" s="73"/>
      <c r="D272" s="73"/>
      <c r="P272" s="73"/>
      <c r="T272" s="73"/>
      <c r="U272" s="73"/>
      <c r="V272" s="73"/>
      <c r="X272" s="12"/>
    </row>
    <row r="273" spans="2:24" x14ac:dyDescent="0.3">
      <c r="B273" s="73"/>
      <c r="D273" s="73"/>
      <c r="P273" s="73"/>
      <c r="T273" s="73"/>
      <c r="U273" s="73"/>
      <c r="V273" s="73"/>
      <c r="X273" s="12"/>
    </row>
    <row r="274" spans="2:24" x14ac:dyDescent="0.3">
      <c r="B274" s="73"/>
      <c r="D274" s="73"/>
      <c r="P274" s="73"/>
      <c r="T274" s="73"/>
      <c r="U274" s="73"/>
      <c r="V274" s="73"/>
      <c r="X274" s="12"/>
    </row>
    <row r="275" spans="2:24" x14ac:dyDescent="0.3">
      <c r="B275" s="73"/>
      <c r="D275" s="73"/>
      <c r="P275" s="73"/>
      <c r="T275" s="73"/>
      <c r="U275" s="73"/>
      <c r="V275" s="73"/>
      <c r="X275" s="12"/>
    </row>
    <row r="276" spans="2:24" x14ac:dyDescent="0.3">
      <c r="B276" s="73"/>
      <c r="D276" s="73"/>
      <c r="P276" s="73"/>
      <c r="T276" s="73"/>
      <c r="U276" s="73"/>
      <c r="V276" s="73"/>
      <c r="X276" s="12"/>
    </row>
    <row r="277" spans="2:24" x14ac:dyDescent="0.3">
      <c r="B277" s="73"/>
      <c r="D277" s="73"/>
      <c r="P277" s="73"/>
      <c r="T277" s="73"/>
      <c r="U277" s="73"/>
      <c r="V277" s="73"/>
      <c r="X277" s="12"/>
    </row>
    <row r="278" spans="2:24" x14ac:dyDescent="0.3">
      <c r="B278" s="73"/>
      <c r="D278" s="73"/>
      <c r="P278" s="73"/>
      <c r="T278" s="73"/>
      <c r="U278" s="73"/>
      <c r="V278" s="73"/>
      <c r="X278" s="12"/>
    </row>
    <row r="279" spans="2:24" x14ac:dyDescent="0.3">
      <c r="B279" s="73"/>
      <c r="D279" s="73"/>
      <c r="P279" s="73"/>
      <c r="T279" s="73"/>
      <c r="U279" s="73"/>
      <c r="V279" s="73"/>
      <c r="X279" s="12"/>
    </row>
    <row r="280" spans="2:24" x14ac:dyDescent="0.3">
      <c r="B280" s="73"/>
      <c r="D280" s="73"/>
      <c r="P280" s="73"/>
      <c r="T280" s="73"/>
      <c r="U280" s="73"/>
      <c r="V280" s="73"/>
      <c r="X280" s="12"/>
    </row>
    <row r="281" spans="2:24" x14ac:dyDescent="0.3">
      <c r="B281" s="73"/>
      <c r="D281" s="73"/>
      <c r="P281" s="73"/>
      <c r="T281" s="73"/>
      <c r="U281" s="73"/>
      <c r="V281" s="73"/>
      <c r="X281" s="12"/>
    </row>
    <row r="282" spans="2:24" x14ac:dyDescent="0.3">
      <c r="B282" s="73"/>
      <c r="D282" s="73"/>
      <c r="P282" s="73"/>
      <c r="T282" s="73"/>
      <c r="U282" s="73"/>
      <c r="V282" s="73"/>
      <c r="X282" s="12"/>
    </row>
    <row r="283" spans="2:24" x14ac:dyDescent="0.3">
      <c r="B283" s="73"/>
      <c r="D283" s="73"/>
      <c r="P283" s="73"/>
      <c r="T283" s="73"/>
      <c r="U283" s="73"/>
      <c r="V283" s="73"/>
      <c r="X283" s="12"/>
    </row>
    <row r="284" spans="2:24" x14ac:dyDescent="0.3">
      <c r="B284" s="73"/>
      <c r="D284" s="73"/>
      <c r="P284" s="73"/>
      <c r="T284" s="73"/>
      <c r="U284" s="73"/>
      <c r="V284" s="73"/>
      <c r="X284" s="12"/>
    </row>
    <row r="285" spans="2:24" x14ac:dyDescent="0.3">
      <c r="B285" s="73"/>
      <c r="D285" s="73"/>
      <c r="P285" s="73"/>
      <c r="T285" s="73"/>
      <c r="U285" s="73"/>
      <c r="V285" s="73"/>
      <c r="X285" s="12"/>
    </row>
    <row r="286" spans="2:24" x14ac:dyDescent="0.3">
      <c r="B286" s="73"/>
      <c r="D286" s="73"/>
      <c r="P286" s="73"/>
      <c r="T286" s="73"/>
      <c r="U286" s="73"/>
      <c r="V286" s="73"/>
      <c r="X286" s="12"/>
    </row>
    <row r="287" spans="2:24" x14ac:dyDescent="0.3">
      <c r="B287" s="73"/>
      <c r="D287" s="73"/>
      <c r="P287" s="73"/>
      <c r="T287" s="73"/>
      <c r="U287" s="73"/>
      <c r="V287" s="73"/>
      <c r="X287" s="12"/>
    </row>
    <row r="288" spans="2:24" x14ac:dyDescent="0.3">
      <c r="B288" s="73"/>
      <c r="D288" s="73"/>
      <c r="P288" s="73"/>
      <c r="T288" s="73"/>
      <c r="U288" s="73"/>
      <c r="V288" s="73"/>
      <c r="X288" s="12"/>
    </row>
    <row r="289" spans="2:24" x14ac:dyDescent="0.3">
      <c r="B289" s="73"/>
      <c r="D289" s="73"/>
      <c r="P289" s="73"/>
      <c r="T289" s="73"/>
      <c r="U289" s="73"/>
      <c r="V289" s="73"/>
      <c r="X289" s="12"/>
    </row>
    <row r="290" spans="2:24" x14ac:dyDescent="0.3">
      <c r="B290" s="73"/>
      <c r="D290" s="73"/>
      <c r="P290" s="73"/>
      <c r="T290" s="73"/>
      <c r="U290" s="73"/>
      <c r="V290" s="73"/>
      <c r="X290" s="12"/>
    </row>
    <row r="291" spans="2:24" x14ac:dyDescent="0.3">
      <c r="B291" s="73"/>
      <c r="D291" s="73"/>
      <c r="P291" s="73"/>
      <c r="T291" s="73"/>
      <c r="U291" s="73"/>
      <c r="V291" s="73"/>
      <c r="X291" s="12"/>
    </row>
    <row r="292" spans="2:24" x14ac:dyDescent="0.3">
      <c r="B292" s="73"/>
      <c r="D292" s="73"/>
      <c r="P292" s="73"/>
      <c r="T292" s="73"/>
      <c r="U292" s="73"/>
      <c r="V292" s="73"/>
      <c r="X292" s="12"/>
    </row>
    <row r="293" spans="2:24" x14ac:dyDescent="0.3">
      <c r="B293" s="73"/>
      <c r="D293" s="73"/>
      <c r="P293" s="73"/>
      <c r="T293" s="73"/>
      <c r="U293" s="73"/>
      <c r="V293" s="73"/>
      <c r="X293" s="12"/>
    </row>
    <row r="294" spans="2:24" x14ac:dyDescent="0.3">
      <c r="B294" s="73"/>
      <c r="D294" s="73"/>
      <c r="P294" s="73"/>
      <c r="T294" s="73"/>
      <c r="U294" s="73"/>
      <c r="V294" s="73"/>
      <c r="X294" s="12"/>
    </row>
    <row r="295" spans="2:24" x14ac:dyDescent="0.3">
      <c r="B295" s="73"/>
      <c r="D295" s="73"/>
      <c r="P295" s="73"/>
      <c r="T295" s="73"/>
      <c r="U295" s="73"/>
      <c r="V295" s="73"/>
      <c r="X295" s="12"/>
    </row>
    <row r="296" spans="2:24" x14ac:dyDescent="0.3">
      <c r="B296" s="73"/>
      <c r="D296" s="73"/>
      <c r="P296" s="73"/>
      <c r="T296" s="73"/>
      <c r="U296" s="73"/>
      <c r="V296" s="73"/>
      <c r="X296" s="12"/>
    </row>
    <row r="297" spans="2:24" x14ac:dyDescent="0.3">
      <c r="B297" s="73"/>
      <c r="D297" s="73"/>
      <c r="P297" s="73"/>
      <c r="T297" s="73"/>
      <c r="U297" s="73"/>
      <c r="V297" s="73"/>
      <c r="X297" s="12"/>
    </row>
    <row r="298" spans="2:24" x14ac:dyDescent="0.3">
      <c r="B298" s="73"/>
      <c r="D298" s="73"/>
      <c r="P298" s="73"/>
      <c r="T298" s="73"/>
      <c r="U298" s="73"/>
      <c r="V298" s="73"/>
      <c r="X298" s="12"/>
    </row>
    <row r="299" spans="2:24" x14ac:dyDescent="0.3">
      <c r="B299" s="73"/>
      <c r="D299" s="73"/>
      <c r="P299" s="73"/>
      <c r="T299" s="73"/>
      <c r="U299" s="73"/>
      <c r="V299" s="73"/>
      <c r="X299" s="12"/>
    </row>
    <row r="300" spans="2:24" x14ac:dyDescent="0.3">
      <c r="B300" s="73"/>
      <c r="D300" s="73"/>
      <c r="P300" s="73"/>
      <c r="T300" s="73"/>
      <c r="U300" s="73"/>
      <c r="V300" s="73"/>
      <c r="X300" s="12"/>
    </row>
    <row r="301" spans="2:24" x14ac:dyDescent="0.3">
      <c r="B301" s="73"/>
      <c r="D301" s="73"/>
      <c r="P301" s="73"/>
      <c r="T301" s="73"/>
      <c r="U301" s="73"/>
      <c r="V301" s="73"/>
      <c r="X301" s="12"/>
    </row>
    <row r="302" spans="2:24" x14ac:dyDescent="0.3">
      <c r="B302" s="73"/>
      <c r="D302" s="73"/>
      <c r="P302" s="73"/>
      <c r="T302" s="73"/>
      <c r="U302" s="73"/>
      <c r="V302" s="73"/>
      <c r="X302" s="12"/>
    </row>
    <row r="303" spans="2:24" x14ac:dyDescent="0.3">
      <c r="B303" s="73"/>
      <c r="D303" s="73"/>
      <c r="P303" s="73"/>
      <c r="T303" s="73"/>
      <c r="U303" s="73"/>
      <c r="V303" s="73"/>
      <c r="X303" s="12"/>
    </row>
    <row r="304" spans="2:24" x14ac:dyDescent="0.3">
      <c r="B304" s="73"/>
      <c r="D304" s="73"/>
      <c r="P304" s="73"/>
      <c r="T304" s="73"/>
      <c r="U304" s="73"/>
      <c r="V304" s="73"/>
      <c r="X304" s="12"/>
    </row>
    <row r="305" spans="2:24" x14ac:dyDescent="0.3">
      <c r="B305" s="73"/>
      <c r="D305" s="73"/>
      <c r="P305" s="73"/>
      <c r="T305" s="73"/>
      <c r="U305" s="73"/>
      <c r="V305" s="73"/>
      <c r="X305" s="12"/>
    </row>
    <row r="306" spans="2:24" x14ac:dyDescent="0.3">
      <c r="B306" s="73"/>
      <c r="D306" s="73"/>
      <c r="P306" s="73"/>
      <c r="T306" s="73"/>
      <c r="U306" s="73"/>
      <c r="V306" s="73"/>
      <c r="X306" s="12"/>
    </row>
    <row r="307" spans="2:24" x14ac:dyDescent="0.3">
      <c r="B307" s="73"/>
      <c r="D307" s="73"/>
      <c r="P307" s="73"/>
      <c r="T307" s="73"/>
      <c r="U307" s="73"/>
      <c r="V307" s="73"/>
      <c r="X307" s="12"/>
    </row>
    <row r="308" spans="2:24" x14ac:dyDescent="0.3">
      <c r="B308" s="73"/>
      <c r="D308" s="73"/>
      <c r="P308" s="73"/>
      <c r="T308" s="73"/>
      <c r="U308" s="73"/>
      <c r="V308" s="73"/>
      <c r="X308" s="12"/>
    </row>
    <row r="309" spans="2:24" x14ac:dyDescent="0.3">
      <c r="B309" s="73"/>
      <c r="D309" s="73"/>
      <c r="P309" s="73"/>
      <c r="T309" s="73"/>
      <c r="U309" s="73"/>
      <c r="V309" s="73"/>
      <c r="X309" s="12"/>
    </row>
    <row r="310" spans="2:24" x14ac:dyDescent="0.3">
      <c r="B310" s="73"/>
      <c r="D310" s="73"/>
      <c r="P310" s="73"/>
      <c r="T310" s="73"/>
      <c r="U310" s="73"/>
      <c r="V310" s="73"/>
      <c r="X310" s="12"/>
    </row>
    <row r="311" spans="2:24" x14ac:dyDescent="0.3">
      <c r="B311" s="73"/>
      <c r="D311" s="73"/>
      <c r="P311" s="73"/>
      <c r="T311" s="73"/>
      <c r="U311" s="73"/>
      <c r="V311" s="73"/>
      <c r="X311" s="12"/>
    </row>
    <row r="312" spans="2:24" x14ac:dyDescent="0.3">
      <c r="B312" s="73"/>
      <c r="D312" s="73"/>
      <c r="P312" s="73"/>
      <c r="T312" s="73"/>
      <c r="U312" s="73"/>
      <c r="V312" s="73"/>
      <c r="X312" s="12"/>
    </row>
    <row r="313" spans="2:24" x14ac:dyDescent="0.3">
      <c r="B313" s="73"/>
      <c r="D313" s="73"/>
      <c r="P313" s="73"/>
      <c r="T313" s="73"/>
      <c r="U313" s="73"/>
      <c r="V313" s="73"/>
      <c r="X313" s="12"/>
    </row>
    <row r="314" spans="2:24" x14ac:dyDescent="0.3">
      <c r="B314" s="73"/>
      <c r="D314" s="73"/>
      <c r="P314" s="73"/>
      <c r="T314" s="73"/>
      <c r="U314" s="73"/>
      <c r="V314" s="73"/>
      <c r="X314" s="12"/>
    </row>
    <row r="315" spans="2:24" x14ac:dyDescent="0.3">
      <c r="B315" s="73"/>
      <c r="D315" s="73"/>
      <c r="P315" s="73"/>
      <c r="T315" s="73"/>
      <c r="U315" s="73"/>
      <c r="V315" s="73"/>
      <c r="X315" s="12"/>
    </row>
    <row r="316" spans="2:24" x14ac:dyDescent="0.3">
      <c r="B316" s="73"/>
      <c r="D316" s="73"/>
      <c r="P316" s="73"/>
      <c r="T316" s="73"/>
      <c r="U316" s="73"/>
      <c r="V316" s="73"/>
      <c r="X316" s="12"/>
    </row>
    <row r="317" spans="2:24" x14ac:dyDescent="0.3">
      <c r="B317" s="73"/>
      <c r="D317" s="73"/>
      <c r="P317" s="73"/>
      <c r="T317" s="73"/>
      <c r="U317" s="73"/>
      <c r="V317" s="73"/>
      <c r="X317" s="12"/>
    </row>
    <row r="318" spans="2:24" x14ac:dyDescent="0.3">
      <c r="B318" s="73"/>
      <c r="D318" s="73"/>
      <c r="P318" s="73"/>
      <c r="T318" s="73"/>
      <c r="U318" s="73"/>
      <c r="V318" s="73"/>
      <c r="X318" s="12"/>
    </row>
    <row r="319" spans="2:24" x14ac:dyDescent="0.3">
      <c r="B319" s="73"/>
      <c r="D319" s="73"/>
      <c r="P319" s="73"/>
      <c r="T319" s="73"/>
      <c r="U319" s="73"/>
      <c r="V319" s="73"/>
      <c r="X319" s="12"/>
    </row>
    <row r="320" spans="2:24" x14ac:dyDescent="0.3">
      <c r="B320" s="73"/>
      <c r="D320" s="73"/>
      <c r="P320" s="73"/>
      <c r="T320" s="73"/>
      <c r="U320" s="73"/>
      <c r="V320" s="73"/>
      <c r="X320" s="12"/>
    </row>
    <row r="321" spans="2:24" x14ac:dyDescent="0.3">
      <c r="B321" s="73"/>
      <c r="D321" s="73"/>
      <c r="P321" s="73"/>
      <c r="T321" s="73"/>
      <c r="U321" s="73"/>
      <c r="V321" s="73"/>
      <c r="X321" s="12"/>
    </row>
    <row r="322" spans="2:24" x14ac:dyDescent="0.3">
      <c r="B322" s="73"/>
      <c r="D322" s="73"/>
      <c r="P322" s="73"/>
      <c r="T322" s="73"/>
      <c r="U322" s="73"/>
      <c r="V322" s="73"/>
      <c r="X322" s="12"/>
    </row>
    <row r="323" spans="2:24" x14ac:dyDescent="0.3">
      <c r="B323" s="73"/>
      <c r="D323" s="73"/>
      <c r="P323" s="73"/>
      <c r="T323" s="73"/>
      <c r="U323" s="73"/>
      <c r="V323" s="73"/>
      <c r="X323" s="12"/>
    </row>
    <row r="324" spans="2:24" x14ac:dyDescent="0.3">
      <c r="B324" s="73"/>
      <c r="D324" s="73"/>
      <c r="P324" s="73"/>
      <c r="T324" s="73"/>
      <c r="U324" s="73"/>
      <c r="V324" s="73"/>
      <c r="X324" s="12"/>
    </row>
    <row r="325" spans="2:24" x14ac:dyDescent="0.3">
      <c r="B325" s="73"/>
      <c r="D325" s="73"/>
      <c r="P325" s="73"/>
      <c r="T325" s="73"/>
      <c r="U325" s="73"/>
      <c r="V325" s="73"/>
      <c r="X325" s="12"/>
    </row>
    <row r="326" spans="2:24" x14ac:dyDescent="0.3">
      <c r="B326" s="73"/>
      <c r="D326" s="73"/>
      <c r="P326" s="73"/>
      <c r="T326" s="73"/>
      <c r="U326" s="73"/>
      <c r="V326" s="73"/>
      <c r="X326" s="12"/>
    </row>
    <row r="327" spans="2:24" x14ac:dyDescent="0.3">
      <c r="B327" s="73"/>
      <c r="D327" s="73"/>
      <c r="P327" s="73"/>
      <c r="T327" s="73"/>
      <c r="U327" s="73"/>
      <c r="V327" s="73"/>
      <c r="X327" s="12"/>
    </row>
    <row r="328" spans="2:24" x14ac:dyDescent="0.3">
      <c r="B328" s="73"/>
      <c r="D328" s="73"/>
      <c r="P328" s="73"/>
      <c r="T328" s="73"/>
      <c r="U328" s="73"/>
      <c r="V328" s="73"/>
      <c r="X328" s="12"/>
    </row>
    <row r="329" spans="2:24" x14ac:dyDescent="0.3">
      <c r="B329" s="73"/>
      <c r="D329" s="73"/>
      <c r="P329" s="73"/>
      <c r="T329" s="73"/>
      <c r="U329" s="73"/>
      <c r="V329" s="73"/>
      <c r="X329" s="12"/>
    </row>
    <row r="330" spans="2:24" x14ac:dyDescent="0.3">
      <c r="B330" s="73"/>
      <c r="D330" s="73"/>
      <c r="P330" s="73"/>
      <c r="T330" s="73"/>
      <c r="U330" s="73"/>
      <c r="V330" s="73"/>
      <c r="X330" s="12"/>
    </row>
    <row r="331" spans="2:24" x14ac:dyDescent="0.3">
      <c r="B331" s="73"/>
      <c r="D331" s="73"/>
      <c r="P331" s="73"/>
      <c r="T331" s="73"/>
      <c r="U331" s="73"/>
      <c r="V331" s="73"/>
      <c r="X331" s="12"/>
    </row>
    <row r="332" spans="2:24" x14ac:dyDescent="0.3">
      <c r="B332" s="73"/>
      <c r="D332" s="73"/>
      <c r="P332" s="73"/>
      <c r="T332" s="73"/>
      <c r="U332" s="73"/>
      <c r="V332" s="73"/>
      <c r="X332" s="12"/>
    </row>
    <row r="333" spans="2:24" x14ac:dyDescent="0.3">
      <c r="B333" s="73"/>
      <c r="D333" s="73"/>
      <c r="P333" s="73"/>
      <c r="T333" s="73"/>
      <c r="U333" s="73"/>
      <c r="V333" s="73"/>
      <c r="X333" s="12"/>
    </row>
    <row r="334" spans="2:24" x14ac:dyDescent="0.3">
      <c r="B334" s="73"/>
      <c r="D334" s="73"/>
      <c r="P334" s="73"/>
      <c r="T334" s="73"/>
      <c r="U334" s="73"/>
      <c r="V334" s="73"/>
      <c r="X334" s="12"/>
    </row>
    <row r="335" spans="2:24" x14ac:dyDescent="0.3">
      <c r="B335" s="73"/>
      <c r="D335" s="73"/>
      <c r="P335" s="73"/>
      <c r="T335" s="73"/>
      <c r="U335" s="73"/>
      <c r="V335" s="73"/>
      <c r="X335" s="12"/>
    </row>
    <row r="336" spans="2:24" x14ac:dyDescent="0.3">
      <c r="B336" s="73"/>
      <c r="D336" s="73"/>
      <c r="P336" s="73"/>
      <c r="T336" s="73"/>
      <c r="U336" s="73"/>
      <c r="V336" s="73"/>
      <c r="X336" s="12"/>
    </row>
    <row r="337" spans="2:24" x14ac:dyDescent="0.3">
      <c r="B337" s="73"/>
      <c r="D337" s="73"/>
      <c r="P337" s="73"/>
      <c r="T337" s="73"/>
      <c r="U337" s="73"/>
      <c r="V337" s="73"/>
      <c r="X337" s="12"/>
    </row>
    <row r="338" spans="2:24" x14ac:dyDescent="0.3">
      <c r="B338" s="73"/>
      <c r="D338" s="73"/>
      <c r="P338" s="73"/>
      <c r="T338" s="73"/>
      <c r="U338" s="73"/>
      <c r="V338" s="73"/>
      <c r="X338" s="12"/>
    </row>
    <row r="339" spans="2:24" x14ac:dyDescent="0.3">
      <c r="B339" s="73"/>
      <c r="D339" s="73"/>
      <c r="P339" s="73"/>
      <c r="T339" s="73"/>
      <c r="U339" s="73"/>
      <c r="V339" s="73"/>
      <c r="X339" s="12"/>
    </row>
    <row r="340" spans="2:24" x14ac:dyDescent="0.3">
      <c r="B340" s="73"/>
      <c r="D340" s="73"/>
      <c r="P340" s="73"/>
      <c r="T340" s="73"/>
      <c r="U340" s="73"/>
      <c r="V340" s="73"/>
      <c r="X340" s="12"/>
    </row>
    <row r="341" spans="2:24" x14ac:dyDescent="0.3">
      <c r="B341" s="73"/>
      <c r="D341" s="73"/>
      <c r="P341" s="73"/>
      <c r="T341" s="73"/>
      <c r="U341" s="73"/>
      <c r="V341" s="73"/>
      <c r="X341" s="12"/>
    </row>
    <row r="342" spans="2:24" x14ac:dyDescent="0.3">
      <c r="B342" s="73"/>
      <c r="D342" s="73"/>
      <c r="P342" s="73"/>
      <c r="T342" s="73"/>
      <c r="U342" s="73"/>
      <c r="V342" s="73"/>
      <c r="X342" s="12"/>
    </row>
    <row r="343" spans="2:24" x14ac:dyDescent="0.3">
      <c r="B343" s="73"/>
      <c r="D343" s="73"/>
      <c r="P343" s="73"/>
      <c r="T343" s="73"/>
      <c r="U343" s="73"/>
      <c r="V343" s="73"/>
      <c r="X343" s="12"/>
    </row>
    <row r="344" spans="2:24" x14ac:dyDescent="0.3">
      <c r="B344" s="73"/>
      <c r="D344" s="73"/>
      <c r="P344" s="73"/>
      <c r="T344" s="73"/>
      <c r="U344" s="73"/>
      <c r="V344" s="73"/>
      <c r="X344" s="12"/>
    </row>
    <row r="345" spans="2:24" x14ac:dyDescent="0.3">
      <c r="B345" s="73"/>
      <c r="D345" s="73"/>
      <c r="P345" s="73"/>
      <c r="T345" s="73"/>
      <c r="U345" s="73"/>
      <c r="V345" s="73"/>
      <c r="X345" s="12"/>
    </row>
    <row r="346" spans="2:24" x14ac:dyDescent="0.3">
      <c r="B346" s="73"/>
      <c r="D346" s="73"/>
      <c r="P346" s="73"/>
      <c r="T346" s="73"/>
      <c r="U346" s="73"/>
      <c r="V346" s="73"/>
      <c r="X346" s="12"/>
    </row>
    <row r="347" spans="2:24" x14ac:dyDescent="0.3">
      <c r="B347" s="73"/>
      <c r="D347" s="73"/>
      <c r="P347" s="73"/>
      <c r="T347" s="73"/>
      <c r="U347" s="73"/>
      <c r="V347" s="73"/>
      <c r="X347" s="12"/>
    </row>
    <row r="348" spans="2:24" x14ac:dyDescent="0.3">
      <c r="B348" s="73"/>
      <c r="D348" s="73"/>
      <c r="P348" s="73"/>
      <c r="T348" s="73"/>
      <c r="U348" s="73"/>
      <c r="V348" s="73"/>
      <c r="X348" s="12"/>
    </row>
    <row r="349" spans="2:24" x14ac:dyDescent="0.3">
      <c r="B349" s="73"/>
      <c r="D349" s="73"/>
      <c r="P349" s="73"/>
      <c r="T349" s="73"/>
      <c r="U349" s="73"/>
      <c r="V349" s="73"/>
      <c r="X349" s="12"/>
    </row>
    <row r="350" spans="2:24" x14ac:dyDescent="0.3">
      <c r="B350" s="73"/>
      <c r="D350" s="73"/>
      <c r="P350" s="73"/>
      <c r="T350" s="73"/>
      <c r="U350" s="73"/>
      <c r="V350" s="73"/>
      <c r="X350" s="12"/>
    </row>
    <row r="351" spans="2:24" x14ac:dyDescent="0.3">
      <c r="B351" s="73"/>
      <c r="D351" s="73"/>
      <c r="P351" s="73"/>
      <c r="T351" s="73"/>
      <c r="U351" s="73"/>
      <c r="V351" s="73"/>
      <c r="X351" s="12"/>
    </row>
    <row r="352" spans="2:24" x14ac:dyDescent="0.3">
      <c r="B352" s="73"/>
      <c r="D352" s="73"/>
      <c r="P352" s="73"/>
      <c r="T352" s="73"/>
      <c r="U352" s="73"/>
      <c r="V352" s="73"/>
      <c r="X352" s="12"/>
    </row>
    <row r="353" spans="2:24" x14ac:dyDescent="0.3">
      <c r="B353" s="73"/>
      <c r="D353" s="73"/>
      <c r="P353" s="73"/>
      <c r="T353" s="73"/>
      <c r="U353" s="73"/>
      <c r="V353" s="73"/>
      <c r="X353" s="12"/>
    </row>
    <row r="354" spans="2:24" x14ac:dyDescent="0.3">
      <c r="B354" s="73"/>
      <c r="D354" s="73"/>
      <c r="P354" s="73"/>
      <c r="T354" s="73"/>
      <c r="U354" s="73"/>
      <c r="V354" s="73"/>
      <c r="X354" s="12"/>
    </row>
    <row r="355" spans="2:24" x14ac:dyDescent="0.3">
      <c r="B355" s="73"/>
      <c r="D355" s="73"/>
      <c r="P355" s="73"/>
      <c r="T355" s="73"/>
      <c r="U355" s="73"/>
      <c r="V355" s="73"/>
      <c r="X355" s="12"/>
    </row>
    <row r="356" spans="2:24" x14ac:dyDescent="0.3">
      <c r="B356" s="73"/>
      <c r="D356" s="73"/>
      <c r="P356" s="73"/>
      <c r="T356" s="73"/>
      <c r="U356" s="73"/>
      <c r="V356" s="73"/>
      <c r="X356" s="12"/>
    </row>
    <row r="357" spans="2:24" x14ac:dyDescent="0.3">
      <c r="B357" s="73"/>
      <c r="D357" s="73"/>
      <c r="P357" s="73"/>
      <c r="T357" s="73"/>
      <c r="U357" s="73"/>
      <c r="V357" s="73"/>
      <c r="X357" s="12"/>
    </row>
    <row r="358" spans="2:24" x14ac:dyDescent="0.3">
      <c r="B358" s="73"/>
      <c r="D358" s="73"/>
      <c r="P358" s="73"/>
      <c r="T358" s="73"/>
      <c r="U358" s="73"/>
      <c r="V358" s="73"/>
      <c r="X358" s="12"/>
    </row>
    <row r="359" spans="2:24" x14ac:dyDescent="0.3">
      <c r="B359" s="73"/>
      <c r="D359" s="73"/>
      <c r="P359" s="73"/>
      <c r="T359" s="73"/>
      <c r="U359" s="73"/>
      <c r="V359" s="73"/>
      <c r="X359" s="12"/>
    </row>
    <row r="360" spans="2:24" x14ac:dyDescent="0.3">
      <c r="B360" s="73"/>
      <c r="D360" s="73"/>
      <c r="P360" s="73"/>
      <c r="T360" s="73"/>
      <c r="U360" s="73"/>
      <c r="V360" s="73"/>
      <c r="X360" s="12"/>
    </row>
    <row r="361" spans="2:24" x14ac:dyDescent="0.3">
      <c r="B361" s="73"/>
      <c r="D361" s="73"/>
      <c r="P361" s="73"/>
      <c r="T361" s="73"/>
      <c r="U361" s="73"/>
      <c r="V361" s="73"/>
      <c r="X361" s="12"/>
    </row>
    <row r="362" spans="2:24" x14ac:dyDescent="0.3">
      <c r="B362" s="73"/>
      <c r="D362" s="73"/>
      <c r="P362" s="73"/>
      <c r="T362" s="73"/>
      <c r="U362" s="73"/>
      <c r="V362" s="73"/>
      <c r="X362" s="12"/>
    </row>
    <row r="363" spans="2:24" x14ac:dyDescent="0.3">
      <c r="B363" s="73"/>
      <c r="D363" s="73"/>
      <c r="P363" s="73"/>
      <c r="T363" s="73"/>
      <c r="U363" s="73"/>
      <c r="V363" s="73"/>
      <c r="X363" s="12"/>
    </row>
    <row r="364" spans="2:24" x14ac:dyDescent="0.3">
      <c r="B364" s="73"/>
      <c r="D364" s="73"/>
      <c r="P364" s="73"/>
      <c r="T364" s="73"/>
      <c r="U364" s="73"/>
      <c r="V364" s="73"/>
      <c r="X364" s="12"/>
    </row>
    <row r="365" spans="2:24" x14ac:dyDescent="0.3">
      <c r="B365" s="73"/>
      <c r="D365" s="73"/>
      <c r="P365" s="73"/>
      <c r="T365" s="73"/>
      <c r="U365" s="73"/>
      <c r="V365" s="73"/>
      <c r="X365" s="12"/>
    </row>
    <row r="366" spans="2:24" x14ac:dyDescent="0.3">
      <c r="B366" s="73"/>
      <c r="D366" s="73"/>
      <c r="P366" s="73"/>
      <c r="T366" s="73"/>
      <c r="U366" s="73"/>
      <c r="V366" s="73"/>
      <c r="X366" s="12"/>
    </row>
    <row r="367" spans="2:24" x14ac:dyDescent="0.3">
      <c r="B367" s="73"/>
      <c r="D367" s="73"/>
      <c r="P367" s="73"/>
      <c r="T367" s="73"/>
      <c r="U367" s="73"/>
      <c r="V367" s="73"/>
      <c r="X367" s="12"/>
    </row>
    <row r="368" spans="2:24" x14ac:dyDescent="0.3">
      <c r="B368" s="73"/>
      <c r="D368" s="73"/>
      <c r="P368" s="73"/>
      <c r="T368" s="73"/>
      <c r="U368" s="73"/>
      <c r="V368" s="73"/>
      <c r="X368" s="12"/>
    </row>
    <row r="369" spans="2:24" x14ac:dyDescent="0.3">
      <c r="B369" s="73"/>
      <c r="D369" s="73"/>
      <c r="P369" s="73"/>
      <c r="T369" s="73"/>
      <c r="U369" s="73"/>
      <c r="V369" s="73"/>
      <c r="X369" s="12"/>
    </row>
    <row r="370" spans="2:24" x14ac:dyDescent="0.3">
      <c r="B370" s="73"/>
      <c r="D370" s="73"/>
      <c r="P370" s="73"/>
      <c r="T370" s="73"/>
      <c r="U370" s="73"/>
      <c r="V370" s="73"/>
      <c r="X370" s="12"/>
    </row>
    <row r="371" spans="2:24" x14ac:dyDescent="0.3">
      <c r="B371" s="73"/>
      <c r="D371" s="73"/>
      <c r="P371" s="73"/>
      <c r="T371" s="73"/>
      <c r="U371" s="73"/>
      <c r="V371" s="73"/>
      <c r="X371" s="12"/>
    </row>
    <row r="372" spans="2:24" x14ac:dyDescent="0.3">
      <c r="B372" s="73"/>
      <c r="D372" s="73"/>
      <c r="P372" s="73"/>
      <c r="T372" s="73"/>
      <c r="U372" s="73"/>
      <c r="V372" s="73"/>
      <c r="X372" s="12"/>
    </row>
    <row r="373" spans="2:24" x14ac:dyDescent="0.3">
      <c r="B373" s="73"/>
      <c r="D373" s="73"/>
      <c r="P373" s="73"/>
      <c r="T373" s="73"/>
      <c r="U373" s="73"/>
      <c r="V373" s="73"/>
      <c r="X373" s="12"/>
    </row>
    <row r="374" spans="2:24" x14ac:dyDescent="0.3">
      <c r="B374" s="73"/>
      <c r="D374" s="73"/>
      <c r="P374" s="73"/>
      <c r="T374" s="73"/>
      <c r="U374" s="73"/>
      <c r="V374" s="73"/>
      <c r="X374" s="12"/>
    </row>
    <row r="375" spans="2:24" x14ac:dyDescent="0.3">
      <c r="B375" s="73"/>
      <c r="D375" s="73"/>
      <c r="P375" s="73"/>
      <c r="T375" s="73"/>
      <c r="U375" s="73"/>
      <c r="V375" s="73"/>
      <c r="X375" s="12"/>
    </row>
    <row r="376" spans="2:24" x14ac:dyDescent="0.3">
      <c r="B376" s="73"/>
      <c r="D376" s="73"/>
      <c r="P376" s="73"/>
      <c r="T376" s="73"/>
      <c r="U376" s="73"/>
      <c r="V376" s="73"/>
      <c r="X376" s="12"/>
    </row>
    <row r="377" spans="2:24" x14ac:dyDescent="0.3">
      <c r="B377" s="73"/>
      <c r="D377" s="73"/>
      <c r="P377" s="73"/>
      <c r="T377" s="73"/>
      <c r="U377" s="73"/>
      <c r="V377" s="73"/>
      <c r="X377" s="12"/>
    </row>
    <row r="378" spans="2:24" x14ac:dyDescent="0.3">
      <c r="B378" s="73"/>
      <c r="D378" s="73"/>
      <c r="P378" s="73"/>
      <c r="T378" s="73"/>
      <c r="U378" s="73"/>
      <c r="V378" s="73"/>
      <c r="X378" s="12"/>
    </row>
    <row r="379" spans="2:24" x14ac:dyDescent="0.3">
      <c r="B379" s="73"/>
      <c r="D379" s="73"/>
      <c r="P379" s="73"/>
      <c r="T379" s="73"/>
      <c r="U379" s="73"/>
      <c r="V379" s="73"/>
      <c r="X379" s="12"/>
    </row>
    <row r="380" spans="2:24" x14ac:dyDescent="0.3">
      <c r="B380" s="73"/>
      <c r="D380" s="73"/>
      <c r="P380" s="73"/>
      <c r="T380" s="73"/>
      <c r="U380" s="73"/>
      <c r="V380" s="73"/>
      <c r="X380" s="12"/>
    </row>
    <row r="381" spans="2:24" x14ac:dyDescent="0.3">
      <c r="B381" s="73"/>
      <c r="D381" s="73"/>
      <c r="P381" s="73"/>
      <c r="T381" s="73"/>
      <c r="U381" s="73"/>
      <c r="V381" s="73"/>
      <c r="X381" s="12"/>
    </row>
    <row r="382" spans="2:24" x14ac:dyDescent="0.3">
      <c r="B382" s="73"/>
      <c r="D382" s="73"/>
      <c r="P382" s="73"/>
      <c r="T382" s="73"/>
      <c r="U382" s="73"/>
      <c r="V382" s="73"/>
      <c r="X382" s="12"/>
    </row>
    <row r="383" spans="2:24" x14ac:dyDescent="0.3">
      <c r="B383" s="73"/>
      <c r="D383" s="73"/>
      <c r="P383" s="73"/>
      <c r="T383" s="73"/>
      <c r="U383" s="73"/>
      <c r="V383" s="73"/>
      <c r="X383" s="12"/>
    </row>
    <row r="384" spans="2:24" x14ac:dyDescent="0.3">
      <c r="B384" s="73"/>
      <c r="D384" s="73"/>
      <c r="P384" s="73"/>
      <c r="T384" s="73"/>
      <c r="U384" s="73"/>
      <c r="V384" s="73"/>
      <c r="X384" s="12"/>
    </row>
    <row r="385" spans="2:24" x14ac:dyDescent="0.3">
      <c r="B385" s="73"/>
      <c r="D385" s="73"/>
      <c r="P385" s="73"/>
      <c r="T385" s="73"/>
      <c r="U385" s="73"/>
      <c r="V385" s="73"/>
      <c r="X385" s="12"/>
    </row>
    <row r="386" spans="2:24" x14ac:dyDescent="0.3">
      <c r="B386" s="73"/>
      <c r="D386" s="73"/>
      <c r="P386" s="73"/>
      <c r="T386" s="73"/>
      <c r="U386" s="73"/>
      <c r="V386" s="73"/>
      <c r="X386" s="12"/>
    </row>
    <row r="387" spans="2:24" x14ac:dyDescent="0.3">
      <c r="B387" s="73"/>
      <c r="D387" s="73"/>
      <c r="P387" s="73"/>
      <c r="T387" s="73"/>
      <c r="U387" s="73"/>
      <c r="V387" s="73"/>
      <c r="X387" s="12"/>
    </row>
    <row r="388" spans="2:24" x14ac:dyDescent="0.3">
      <c r="B388" s="73"/>
      <c r="D388" s="73"/>
      <c r="P388" s="73"/>
      <c r="T388" s="73"/>
      <c r="U388" s="73"/>
      <c r="V388" s="73"/>
      <c r="X388" s="12"/>
    </row>
    <row r="389" spans="2:24" x14ac:dyDescent="0.3">
      <c r="B389" s="73"/>
      <c r="D389" s="73"/>
      <c r="P389" s="73"/>
      <c r="T389" s="73"/>
      <c r="U389" s="73"/>
      <c r="V389" s="73"/>
      <c r="X389" s="12"/>
    </row>
    <row r="390" spans="2:24" x14ac:dyDescent="0.3">
      <c r="B390" s="73"/>
      <c r="D390" s="73"/>
      <c r="P390" s="73"/>
      <c r="T390" s="73"/>
      <c r="U390" s="73"/>
      <c r="V390" s="73"/>
      <c r="X390" s="12"/>
    </row>
    <row r="391" spans="2:24" x14ac:dyDescent="0.3">
      <c r="B391" s="73"/>
      <c r="D391" s="73"/>
      <c r="P391" s="73"/>
      <c r="T391" s="73"/>
      <c r="U391" s="73"/>
      <c r="V391" s="73"/>
      <c r="X391" s="12"/>
    </row>
    <row r="392" spans="2:24" x14ac:dyDescent="0.3">
      <c r="B392" s="73"/>
      <c r="D392" s="73"/>
      <c r="P392" s="73"/>
      <c r="T392" s="73"/>
      <c r="U392" s="73"/>
      <c r="V392" s="73"/>
      <c r="X392" s="12"/>
    </row>
    <row r="393" spans="2:24" x14ac:dyDescent="0.3">
      <c r="B393" s="73"/>
      <c r="D393" s="73"/>
      <c r="P393" s="73"/>
      <c r="T393" s="73"/>
      <c r="U393" s="73"/>
      <c r="V393" s="73"/>
      <c r="X393" s="12"/>
    </row>
    <row r="394" spans="2:24" x14ac:dyDescent="0.3">
      <c r="B394" s="73"/>
      <c r="D394" s="73"/>
      <c r="P394" s="73"/>
      <c r="T394" s="73"/>
      <c r="U394" s="73"/>
      <c r="V394" s="73"/>
      <c r="X394" s="12"/>
    </row>
    <row r="395" spans="2:24" x14ac:dyDescent="0.3">
      <c r="B395" s="73"/>
      <c r="D395" s="73"/>
      <c r="P395" s="73"/>
      <c r="T395" s="73"/>
      <c r="U395" s="73"/>
      <c r="V395" s="73"/>
      <c r="X395" s="12"/>
    </row>
    <row r="396" spans="2:24" x14ac:dyDescent="0.3">
      <c r="B396" s="73"/>
      <c r="D396" s="73"/>
      <c r="P396" s="73"/>
      <c r="T396" s="73"/>
      <c r="U396" s="73"/>
      <c r="V396" s="73"/>
      <c r="X396" s="12"/>
    </row>
    <row r="397" spans="2:24" x14ac:dyDescent="0.3">
      <c r="B397" s="73"/>
      <c r="D397" s="73"/>
      <c r="P397" s="73"/>
      <c r="T397" s="73"/>
      <c r="U397" s="73"/>
      <c r="V397" s="73"/>
      <c r="X397" s="12"/>
    </row>
    <row r="398" spans="2:24" x14ac:dyDescent="0.3">
      <c r="B398" s="73"/>
      <c r="D398" s="73"/>
      <c r="P398" s="73"/>
      <c r="T398" s="73"/>
      <c r="U398" s="73"/>
      <c r="V398" s="73"/>
      <c r="X398" s="12"/>
    </row>
    <row r="399" spans="2:24" x14ac:dyDescent="0.3">
      <c r="B399" s="73"/>
      <c r="D399" s="73"/>
      <c r="P399" s="73"/>
      <c r="T399" s="73"/>
      <c r="U399" s="73"/>
      <c r="V399" s="73"/>
      <c r="X399" s="12"/>
    </row>
    <row r="400" spans="2:24" x14ac:dyDescent="0.3">
      <c r="B400" s="73"/>
      <c r="D400" s="73"/>
      <c r="P400" s="73"/>
      <c r="T400" s="73"/>
      <c r="U400" s="73"/>
      <c r="V400" s="73"/>
      <c r="X400" s="12"/>
    </row>
    <row r="401" spans="2:24" x14ac:dyDescent="0.3">
      <c r="B401" s="73"/>
      <c r="D401" s="73"/>
      <c r="P401" s="73"/>
      <c r="T401" s="73"/>
      <c r="U401" s="73"/>
      <c r="V401" s="73"/>
      <c r="X401" s="12"/>
    </row>
    <row r="402" spans="2:24" x14ac:dyDescent="0.3">
      <c r="B402" s="73"/>
      <c r="D402" s="73"/>
      <c r="P402" s="73"/>
      <c r="T402" s="73"/>
      <c r="U402" s="73"/>
      <c r="V402" s="73"/>
      <c r="X402" s="12"/>
    </row>
    <row r="403" spans="2:24" x14ac:dyDescent="0.3">
      <c r="B403" s="73"/>
      <c r="D403" s="73"/>
      <c r="P403" s="73"/>
      <c r="T403" s="73"/>
      <c r="U403" s="73"/>
      <c r="V403" s="73"/>
      <c r="X403" s="12"/>
    </row>
    <row r="404" spans="2:24" x14ac:dyDescent="0.3">
      <c r="B404" s="73"/>
      <c r="D404" s="73"/>
      <c r="P404" s="73"/>
      <c r="T404" s="73"/>
      <c r="U404" s="73"/>
      <c r="V404" s="73"/>
      <c r="X404" s="12"/>
    </row>
    <row r="405" spans="2:24" x14ac:dyDescent="0.3">
      <c r="B405" s="73"/>
      <c r="D405" s="73"/>
      <c r="P405" s="73"/>
      <c r="T405" s="73"/>
      <c r="U405" s="73"/>
      <c r="V405" s="73"/>
      <c r="X405" s="12"/>
    </row>
    <row r="406" spans="2:24" x14ac:dyDescent="0.3">
      <c r="B406" s="73"/>
      <c r="D406" s="73"/>
      <c r="P406" s="73"/>
      <c r="T406" s="73"/>
      <c r="U406" s="73"/>
      <c r="V406" s="73"/>
      <c r="X406" s="12"/>
    </row>
    <row r="407" spans="2:24" x14ac:dyDescent="0.3">
      <c r="B407" s="73"/>
      <c r="D407" s="73"/>
      <c r="P407" s="73"/>
      <c r="T407" s="73"/>
      <c r="U407" s="73"/>
      <c r="V407" s="73"/>
      <c r="X407" s="12"/>
    </row>
    <row r="408" spans="2:24" x14ac:dyDescent="0.3">
      <c r="B408" s="73"/>
      <c r="D408" s="73"/>
      <c r="P408" s="73"/>
      <c r="T408" s="73"/>
      <c r="U408" s="73"/>
      <c r="V408" s="73"/>
      <c r="X408" s="12"/>
    </row>
    <row r="409" spans="2:24" x14ac:dyDescent="0.3">
      <c r="B409" s="73"/>
      <c r="D409" s="73"/>
      <c r="P409" s="73"/>
      <c r="T409" s="73"/>
      <c r="U409" s="73"/>
      <c r="V409" s="73"/>
      <c r="X409" s="12"/>
    </row>
    <row r="410" spans="2:24" x14ac:dyDescent="0.3">
      <c r="B410" s="73"/>
      <c r="D410" s="73"/>
      <c r="P410" s="73"/>
      <c r="T410" s="73"/>
      <c r="U410" s="73"/>
      <c r="V410" s="73"/>
      <c r="X410" s="12"/>
    </row>
    <row r="411" spans="2:24" x14ac:dyDescent="0.3">
      <c r="B411" s="73"/>
      <c r="D411" s="73"/>
      <c r="P411" s="73"/>
      <c r="T411" s="73"/>
      <c r="U411" s="73"/>
      <c r="V411" s="73"/>
      <c r="X411" s="12"/>
    </row>
    <row r="412" spans="2:24" x14ac:dyDescent="0.3">
      <c r="B412" s="73"/>
      <c r="D412" s="73"/>
      <c r="P412" s="73"/>
      <c r="T412" s="73"/>
      <c r="U412" s="73"/>
      <c r="V412" s="73"/>
      <c r="X412" s="12"/>
    </row>
    <row r="413" spans="2:24" x14ac:dyDescent="0.3">
      <c r="B413" s="73"/>
      <c r="D413" s="73"/>
      <c r="P413" s="73"/>
      <c r="T413" s="73"/>
      <c r="U413" s="73"/>
      <c r="V413" s="73"/>
      <c r="X413" s="12"/>
    </row>
    <row r="414" spans="2:24" x14ac:dyDescent="0.3">
      <c r="B414" s="73"/>
      <c r="D414" s="73"/>
      <c r="P414" s="73"/>
      <c r="T414" s="73"/>
      <c r="U414" s="73"/>
      <c r="V414" s="73"/>
      <c r="X414" s="12"/>
    </row>
    <row r="415" spans="2:24" x14ac:dyDescent="0.3">
      <c r="B415" s="73"/>
      <c r="D415" s="73"/>
      <c r="P415" s="73"/>
      <c r="T415" s="73"/>
      <c r="U415" s="73"/>
      <c r="V415" s="73"/>
      <c r="X415" s="12"/>
    </row>
    <row r="416" spans="2:24" x14ac:dyDescent="0.3">
      <c r="B416" s="73"/>
      <c r="D416" s="73"/>
      <c r="P416" s="73"/>
      <c r="T416" s="73"/>
      <c r="U416" s="73"/>
      <c r="V416" s="73"/>
      <c r="X416" s="12"/>
    </row>
    <row r="417" spans="2:24" x14ac:dyDescent="0.3">
      <c r="B417" s="73"/>
      <c r="D417" s="73"/>
      <c r="P417" s="73"/>
      <c r="T417" s="73"/>
      <c r="U417" s="73"/>
      <c r="V417" s="73"/>
      <c r="X417" s="12"/>
    </row>
    <row r="418" spans="2:24" x14ac:dyDescent="0.3">
      <c r="B418" s="73"/>
      <c r="D418" s="73"/>
      <c r="P418" s="73"/>
      <c r="T418" s="73"/>
      <c r="U418" s="73"/>
      <c r="V418" s="73"/>
      <c r="X418" s="12"/>
    </row>
    <row r="419" spans="2:24" x14ac:dyDescent="0.3">
      <c r="B419" s="73"/>
      <c r="D419" s="73"/>
      <c r="P419" s="73"/>
      <c r="T419" s="73"/>
      <c r="U419" s="73"/>
      <c r="V419" s="73"/>
      <c r="X419" s="12"/>
    </row>
    <row r="420" spans="2:24" x14ac:dyDescent="0.3">
      <c r="B420" s="73"/>
      <c r="D420" s="73"/>
      <c r="P420" s="73"/>
      <c r="T420" s="73"/>
      <c r="U420" s="73"/>
      <c r="V420" s="73"/>
      <c r="X420" s="12"/>
    </row>
    <row r="421" spans="2:24" x14ac:dyDescent="0.3">
      <c r="B421" s="73"/>
      <c r="D421" s="73"/>
      <c r="P421" s="73"/>
      <c r="T421" s="73"/>
      <c r="U421" s="73"/>
      <c r="V421" s="73"/>
      <c r="X421" s="12"/>
    </row>
    <row r="422" spans="2:24" x14ac:dyDescent="0.3">
      <c r="B422" s="73"/>
      <c r="D422" s="73"/>
      <c r="P422" s="73"/>
      <c r="T422" s="73"/>
      <c r="U422" s="73"/>
      <c r="V422" s="73"/>
      <c r="X422" s="12"/>
    </row>
    <row r="423" spans="2:24" x14ac:dyDescent="0.3">
      <c r="B423" s="73"/>
      <c r="D423" s="73"/>
      <c r="P423" s="73"/>
      <c r="T423" s="73"/>
      <c r="U423" s="73"/>
      <c r="V423" s="73"/>
      <c r="X423" s="12"/>
    </row>
    <row r="424" spans="2:24" x14ac:dyDescent="0.3">
      <c r="B424" s="73"/>
      <c r="D424" s="73"/>
      <c r="P424" s="73"/>
      <c r="T424" s="73"/>
      <c r="U424" s="73"/>
      <c r="V424" s="73"/>
      <c r="X424" s="12"/>
    </row>
    <row r="425" spans="2:24" x14ac:dyDescent="0.3">
      <c r="B425" s="73"/>
      <c r="D425" s="73"/>
      <c r="P425" s="73"/>
      <c r="T425" s="73"/>
      <c r="U425" s="73"/>
      <c r="V425" s="73"/>
      <c r="X425" s="12"/>
    </row>
    <row r="426" spans="2:24" x14ac:dyDescent="0.3">
      <c r="B426" s="73"/>
      <c r="D426" s="73"/>
      <c r="P426" s="73"/>
      <c r="T426" s="73"/>
      <c r="U426" s="73"/>
      <c r="V426" s="73"/>
      <c r="X426" s="12"/>
    </row>
    <row r="427" spans="2:24" x14ac:dyDescent="0.3">
      <c r="B427" s="73"/>
      <c r="D427" s="73"/>
      <c r="P427" s="73"/>
      <c r="T427" s="73"/>
      <c r="U427" s="73"/>
      <c r="V427" s="73"/>
      <c r="X427" s="12"/>
    </row>
    <row r="428" spans="2:24" x14ac:dyDescent="0.3">
      <c r="B428" s="73"/>
      <c r="D428" s="73"/>
      <c r="P428" s="73"/>
      <c r="T428" s="73"/>
      <c r="U428" s="73"/>
      <c r="V428" s="73"/>
      <c r="X428" s="12"/>
    </row>
    <row r="429" spans="2:24" x14ac:dyDescent="0.3">
      <c r="B429" s="73"/>
      <c r="D429" s="73"/>
      <c r="P429" s="73"/>
      <c r="T429" s="73"/>
      <c r="U429" s="73"/>
      <c r="V429" s="73"/>
      <c r="X429" s="12"/>
    </row>
    <row r="430" spans="2:24" x14ac:dyDescent="0.3">
      <c r="B430" s="73"/>
      <c r="D430" s="73"/>
      <c r="P430" s="73"/>
      <c r="T430" s="73"/>
      <c r="U430" s="73"/>
      <c r="V430" s="73"/>
      <c r="X430" s="12"/>
    </row>
    <row r="431" spans="2:24" x14ac:dyDescent="0.3">
      <c r="B431" s="73"/>
      <c r="D431" s="73"/>
      <c r="P431" s="73"/>
      <c r="T431" s="73"/>
      <c r="U431" s="73"/>
      <c r="V431" s="73"/>
      <c r="X431" s="12"/>
    </row>
    <row r="432" spans="2:24" x14ac:dyDescent="0.3">
      <c r="B432" s="73"/>
      <c r="D432" s="73"/>
      <c r="P432" s="73"/>
      <c r="T432" s="73"/>
      <c r="U432" s="73"/>
      <c r="V432" s="73"/>
      <c r="X432" s="12"/>
    </row>
    <row r="433" spans="2:24" x14ac:dyDescent="0.3">
      <c r="B433" s="73"/>
      <c r="D433" s="73"/>
      <c r="P433" s="73"/>
      <c r="T433" s="73"/>
      <c r="U433" s="73"/>
      <c r="V433" s="73"/>
      <c r="X433" s="12"/>
    </row>
    <row r="434" spans="2:24" x14ac:dyDescent="0.3">
      <c r="B434" s="73"/>
      <c r="D434" s="73"/>
      <c r="P434" s="73"/>
      <c r="T434" s="73"/>
      <c r="U434" s="73"/>
      <c r="V434" s="73"/>
      <c r="X434" s="12"/>
    </row>
    <row r="435" spans="2:24" x14ac:dyDescent="0.3">
      <c r="B435" s="73"/>
      <c r="D435" s="73"/>
      <c r="P435" s="73"/>
      <c r="T435" s="73"/>
      <c r="U435" s="73"/>
      <c r="V435" s="73"/>
      <c r="X435" s="12"/>
    </row>
    <row r="436" spans="2:24" x14ac:dyDescent="0.3">
      <c r="B436" s="73"/>
      <c r="D436" s="73"/>
      <c r="P436" s="73"/>
      <c r="T436" s="73"/>
      <c r="U436" s="73"/>
      <c r="V436" s="73"/>
      <c r="X436" s="12"/>
    </row>
    <row r="437" spans="2:24" x14ac:dyDescent="0.3">
      <c r="B437" s="73"/>
      <c r="D437" s="73"/>
      <c r="P437" s="73"/>
      <c r="T437" s="73"/>
      <c r="U437" s="73"/>
      <c r="V437" s="73"/>
      <c r="X437" s="12"/>
    </row>
    <row r="438" spans="2:24" x14ac:dyDescent="0.3">
      <c r="B438" s="73"/>
      <c r="D438" s="73"/>
      <c r="P438" s="73"/>
      <c r="T438" s="73"/>
      <c r="U438" s="73"/>
      <c r="V438" s="73"/>
      <c r="X438" s="12"/>
    </row>
    <row r="439" spans="2:24" x14ac:dyDescent="0.3">
      <c r="B439" s="73"/>
      <c r="D439" s="73"/>
      <c r="P439" s="73"/>
      <c r="T439" s="73"/>
      <c r="U439" s="73"/>
      <c r="V439" s="73"/>
      <c r="X439" s="12"/>
    </row>
    <row r="440" spans="2:24" x14ac:dyDescent="0.3">
      <c r="B440" s="73"/>
      <c r="D440" s="73"/>
      <c r="P440" s="73"/>
      <c r="T440" s="73"/>
      <c r="U440" s="73"/>
      <c r="V440" s="73"/>
      <c r="X440" s="12"/>
    </row>
    <row r="441" spans="2:24" x14ac:dyDescent="0.3">
      <c r="B441" s="73"/>
      <c r="D441" s="73"/>
      <c r="P441" s="73"/>
      <c r="T441" s="73"/>
      <c r="U441" s="73"/>
      <c r="V441" s="73"/>
      <c r="X441" s="12"/>
    </row>
    <row r="442" spans="2:24" x14ac:dyDescent="0.3">
      <c r="B442" s="73"/>
      <c r="D442" s="73"/>
      <c r="P442" s="73"/>
      <c r="T442" s="73"/>
      <c r="U442" s="73"/>
      <c r="V442" s="73"/>
      <c r="X442" s="12"/>
    </row>
    <row r="443" spans="2:24" x14ac:dyDescent="0.3">
      <c r="B443" s="73"/>
      <c r="D443" s="73"/>
      <c r="P443" s="73"/>
      <c r="T443" s="73"/>
      <c r="U443" s="73"/>
      <c r="V443" s="73"/>
      <c r="X443" s="12"/>
    </row>
    <row r="444" spans="2:24" x14ac:dyDescent="0.3">
      <c r="B444" s="73"/>
      <c r="D444" s="73"/>
      <c r="P444" s="73"/>
      <c r="T444" s="73"/>
      <c r="U444" s="73"/>
      <c r="V444" s="73"/>
      <c r="X444" s="12"/>
    </row>
    <row r="445" spans="2:24" x14ac:dyDescent="0.3">
      <c r="B445" s="73"/>
      <c r="D445" s="73"/>
      <c r="P445" s="73"/>
      <c r="T445" s="73"/>
      <c r="U445" s="73"/>
      <c r="V445" s="73"/>
      <c r="X445" s="12"/>
    </row>
    <row r="446" spans="2:24" x14ac:dyDescent="0.3">
      <c r="B446" s="73"/>
      <c r="D446" s="73"/>
      <c r="P446" s="73"/>
      <c r="T446" s="73"/>
      <c r="U446" s="73"/>
      <c r="V446" s="73"/>
      <c r="X446" s="12"/>
    </row>
    <row r="447" spans="2:24" x14ac:dyDescent="0.3">
      <c r="B447" s="73"/>
      <c r="D447" s="73"/>
      <c r="P447" s="73"/>
      <c r="T447" s="73"/>
      <c r="U447" s="73"/>
      <c r="V447" s="73"/>
      <c r="X447" s="12"/>
    </row>
    <row r="448" spans="2:24" x14ac:dyDescent="0.3">
      <c r="B448" s="73"/>
      <c r="D448" s="73"/>
      <c r="P448" s="73"/>
      <c r="T448" s="73"/>
      <c r="U448" s="73"/>
      <c r="V448" s="73"/>
      <c r="X448" s="12"/>
    </row>
    <row r="449" spans="2:24" x14ac:dyDescent="0.3">
      <c r="B449" s="73"/>
      <c r="D449" s="73"/>
      <c r="P449" s="73"/>
      <c r="T449" s="73"/>
      <c r="U449" s="73"/>
      <c r="V449" s="73"/>
      <c r="X449" s="12"/>
    </row>
    <row r="450" spans="2:24" x14ac:dyDescent="0.3">
      <c r="B450" s="73"/>
      <c r="D450" s="73"/>
      <c r="P450" s="73"/>
      <c r="T450" s="73"/>
      <c r="U450" s="73"/>
      <c r="V450" s="73"/>
      <c r="X450" s="12"/>
    </row>
    <row r="451" spans="2:24" x14ac:dyDescent="0.3">
      <c r="B451" s="73"/>
      <c r="D451" s="73"/>
      <c r="P451" s="73"/>
      <c r="T451" s="73"/>
      <c r="U451" s="73"/>
      <c r="V451" s="73"/>
      <c r="X451" s="12"/>
    </row>
    <row r="452" spans="2:24" x14ac:dyDescent="0.3">
      <c r="B452" s="73"/>
      <c r="D452" s="73"/>
      <c r="P452" s="73"/>
      <c r="T452" s="73"/>
      <c r="U452" s="73"/>
      <c r="V452" s="73"/>
      <c r="X452" s="12"/>
    </row>
    <row r="453" spans="2:24" x14ac:dyDescent="0.3">
      <c r="B453" s="73"/>
      <c r="D453" s="73"/>
      <c r="P453" s="73"/>
      <c r="T453" s="73"/>
      <c r="U453" s="73"/>
      <c r="V453" s="73"/>
      <c r="X453" s="12"/>
    </row>
    <row r="454" spans="2:24" x14ac:dyDescent="0.3">
      <c r="B454" s="73"/>
      <c r="D454" s="73"/>
      <c r="P454" s="73"/>
      <c r="T454" s="73"/>
      <c r="U454" s="73"/>
      <c r="V454" s="73"/>
      <c r="X454" s="12"/>
    </row>
    <row r="455" spans="2:24" x14ac:dyDescent="0.3">
      <c r="B455" s="73"/>
      <c r="D455" s="73"/>
      <c r="P455" s="73"/>
      <c r="T455" s="73"/>
      <c r="U455" s="73"/>
      <c r="V455" s="73"/>
      <c r="X455" s="12"/>
    </row>
    <row r="456" spans="2:24" x14ac:dyDescent="0.3">
      <c r="B456" s="73"/>
      <c r="D456" s="73"/>
      <c r="P456" s="73"/>
      <c r="T456" s="73"/>
      <c r="U456" s="73"/>
      <c r="V456" s="73"/>
      <c r="X456" s="12"/>
    </row>
    <row r="457" spans="2:24" x14ac:dyDescent="0.3">
      <c r="B457" s="73"/>
      <c r="D457" s="73"/>
      <c r="P457" s="73"/>
      <c r="T457" s="73"/>
      <c r="U457" s="73"/>
      <c r="V457" s="73"/>
      <c r="X457" s="12"/>
    </row>
    <row r="458" spans="2:24" x14ac:dyDescent="0.3">
      <c r="B458" s="73"/>
      <c r="D458" s="73"/>
      <c r="P458" s="73"/>
      <c r="T458" s="73"/>
      <c r="U458" s="73"/>
      <c r="V458" s="73"/>
      <c r="X458" s="12"/>
    </row>
    <row r="459" spans="2:24" x14ac:dyDescent="0.3">
      <c r="B459" s="73"/>
      <c r="D459" s="73"/>
      <c r="P459" s="73"/>
      <c r="T459" s="73"/>
      <c r="U459" s="73"/>
      <c r="V459" s="73"/>
      <c r="X459" s="12"/>
    </row>
    <row r="460" spans="2:24" x14ac:dyDescent="0.3">
      <c r="B460" s="73"/>
      <c r="D460" s="73"/>
      <c r="P460" s="73"/>
      <c r="T460" s="73"/>
      <c r="U460" s="73"/>
      <c r="V460" s="73"/>
      <c r="X460" s="12"/>
    </row>
    <row r="461" spans="2:24" x14ac:dyDescent="0.3">
      <c r="B461" s="73"/>
      <c r="D461" s="73"/>
      <c r="P461" s="73"/>
      <c r="T461" s="73"/>
      <c r="U461" s="73"/>
      <c r="V461" s="73"/>
      <c r="X461" s="12"/>
    </row>
    <row r="462" spans="2:24" x14ac:dyDescent="0.3">
      <c r="B462" s="73"/>
      <c r="D462" s="73"/>
      <c r="P462" s="73"/>
      <c r="T462" s="73"/>
      <c r="U462" s="73"/>
      <c r="V462" s="73"/>
      <c r="X462" s="12"/>
    </row>
    <row r="463" spans="2:24" x14ac:dyDescent="0.3">
      <c r="B463" s="73"/>
      <c r="D463" s="73"/>
      <c r="P463" s="73"/>
      <c r="T463" s="73"/>
      <c r="U463" s="73"/>
      <c r="V463" s="73"/>
      <c r="X463" s="12"/>
    </row>
    <row r="464" spans="2:24" x14ac:dyDescent="0.3">
      <c r="B464" s="73"/>
      <c r="D464" s="73"/>
      <c r="P464" s="73"/>
      <c r="T464" s="73"/>
      <c r="U464" s="73"/>
      <c r="V464" s="73"/>
      <c r="X464" s="12"/>
    </row>
    <row r="465" spans="2:24" x14ac:dyDescent="0.3">
      <c r="B465" s="73"/>
      <c r="D465" s="73"/>
      <c r="P465" s="73"/>
      <c r="T465" s="73"/>
      <c r="U465" s="73"/>
      <c r="V465" s="73"/>
      <c r="X465" s="12"/>
    </row>
    <row r="466" spans="2:24" x14ac:dyDescent="0.3">
      <c r="B466" s="73"/>
      <c r="D466" s="73"/>
      <c r="P466" s="73"/>
      <c r="T466" s="73"/>
      <c r="U466" s="73"/>
      <c r="V466" s="73"/>
      <c r="X466" s="12"/>
    </row>
    <row r="467" spans="2:24" x14ac:dyDescent="0.3">
      <c r="B467" s="73"/>
      <c r="D467" s="73"/>
      <c r="P467" s="73"/>
      <c r="T467" s="73"/>
      <c r="U467" s="73"/>
      <c r="V467" s="73"/>
      <c r="X467" s="12"/>
    </row>
    <row r="468" spans="2:24" x14ac:dyDescent="0.3">
      <c r="B468" s="73"/>
      <c r="D468" s="73"/>
      <c r="P468" s="73"/>
      <c r="T468" s="73"/>
      <c r="U468" s="73"/>
      <c r="V468" s="73"/>
      <c r="X468" s="12"/>
    </row>
    <row r="469" spans="2:24" x14ac:dyDescent="0.3">
      <c r="B469" s="73"/>
      <c r="D469" s="73"/>
      <c r="P469" s="73"/>
      <c r="T469" s="73"/>
      <c r="U469" s="73"/>
      <c r="V469" s="73"/>
      <c r="X469" s="12"/>
    </row>
    <row r="470" spans="2:24" x14ac:dyDescent="0.3">
      <c r="B470" s="73"/>
      <c r="D470" s="73"/>
      <c r="P470" s="73"/>
      <c r="T470" s="73"/>
      <c r="U470" s="73"/>
      <c r="V470" s="73"/>
      <c r="X470" s="12"/>
    </row>
    <row r="471" spans="2:24" x14ac:dyDescent="0.3">
      <c r="B471" s="73"/>
      <c r="D471" s="73"/>
      <c r="P471" s="73"/>
      <c r="T471" s="73"/>
      <c r="U471" s="73"/>
      <c r="V471" s="73"/>
      <c r="X471" s="12"/>
    </row>
    <row r="472" spans="2:24" x14ac:dyDescent="0.3">
      <c r="B472" s="73"/>
      <c r="D472" s="73"/>
      <c r="P472" s="73"/>
      <c r="T472" s="73"/>
      <c r="U472" s="73"/>
      <c r="V472" s="73"/>
      <c r="X472" s="12"/>
    </row>
    <row r="473" spans="2:24" x14ac:dyDescent="0.3">
      <c r="B473" s="73"/>
      <c r="D473" s="73"/>
      <c r="P473" s="73"/>
      <c r="T473" s="73"/>
      <c r="U473" s="73"/>
      <c r="V473" s="73"/>
      <c r="X473" s="12"/>
    </row>
    <row r="474" spans="2:24" x14ac:dyDescent="0.3">
      <c r="B474" s="73"/>
      <c r="D474" s="73"/>
      <c r="P474" s="73"/>
      <c r="T474" s="73"/>
      <c r="U474" s="73"/>
      <c r="V474" s="73"/>
      <c r="X474" s="12"/>
    </row>
    <row r="475" spans="2:24" x14ac:dyDescent="0.3">
      <c r="B475" s="73"/>
      <c r="D475" s="73"/>
      <c r="P475" s="73"/>
      <c r="T475" s="73"/>
      <c r="U475" s="73"/>
      <c r="V475" s="73"/>
      <c r="X475" s="12"/>
    </row>
    <row r="476" spans="2:24" x14ac:dyDescent="0.3">
      <c r="B476" s="73"/>
      <c r="D476" s="73"/>
      <c r="P476" s="73"/>
      <c r="T476" s="73"/>
      <c r="U476" s="73"/>
      <c r="V476" s="73"/>
      <c r="X476" s="12"/>
    </row>
    <row r="477" spans="2:24" x14ac:dyDescent="0.3">
      <c r="B477" s="73"/>
      <c r="D477" s="73"/>
      <c r="P477" s="73"/>
      <c r="T477" s="73"/>
      <c r="U477" s="73"/>
      <c r="V477" s="73"/>
      <c r="X477" s="12"/>
    </row>
    <row r="478" spans="2:24" x14ac:dyDescent="0.3">
      <c r="B478" s="73"/>
      <c r="D478" s="73"/>
      <c r="P478" s="73"/>
      <c r="T478" s="73"/>
      <c r="U478" s="73"/>
      <c r="V478" s="73"/>
      <c r="X478" s="12"/>
    </row>
    <row r="479" spans="2:24" x14ac:dyDescent="0.3">
      <c r="B479" s="73"/>
      <c r="D479" s="73"/>
      <c r="P479" s="73"/>
      <c r="T479" s="73"/>
      <c r="U479" s="73"/>
      <c r="V479" s="73"/>
      <c r="X479" s="12"/>
    </row>
    <row r="480" spans="2:24" x14ac:dyDescent="0.3">
      <c r="B480" s="73"/>
      <c r="D480" s="73"/>
      <c r="P480" s="73"/>
      <c r="T480" s="73"/>
      <c r="U480" s="73"/>
      <c r="V480" s="73"/>
      <c r="X480" s="12"/>
    </row>
    <row r="481" spans="2:24" x14ac:dyDescent="0.3">
      <c r="B481" s="73"/>
      <c r="D481" s="73"/>
      <c r="P481" s="73"/>
      <c r="T481" s="73"/>
      <c r="U481" s="73"/>
      <c r="V481" s="73"/>
      <c r="X481" s="12"/>
    </row>
    <row r="482" spans="2:24" x14ac:dyDescent="0.3">
      <c r="B482" s="73"/>
      <c r="D482" s="73"/>
      <c r="P482" s="73"/>
      <c r="T482" s="73"/>
      <c r="U482" s="73"/>
      <c r="V482" s="73"/>
      <c r="X482" s="12"/>
    </row>
    <row r="483" spans="2:24" x14ac:dyDescent="0.3">
      <c r="B483" s="73"/>
      <c r="D483" s="73"/>
      <c r="P483" s="73"/>
      <c r="T483" s="73"/>
      <c r="U483" s="73"/>
      <c r="V483" s="73"/>
      <c r="X483" s="12"/>
    </row>
    <row r="484" spans="2:24" x14ac:dyDescent="0.3">
      <c r="B484" s="73"/>
      <c r="D484" s="73"/>
      <c r="P484" s="73"/>
      <c r="T484" s="73"/>
      <c r="U484" s="73"/>
      <c r="V484" s="73"/>
      <c r="X484" s="12"/>
    </row>
    <row r="485" spans="2:24" x14ac:dyDescent="0.3">
      <c r="B485" s="73"/>
      <c r="D485" s="73"/>
      <c r="P485" s="73"/>
      <c r="T485" s="73"/>
      <c r="U485" s="73"/>
      <c r="V485" s="73"/>
      <c r="X485" s="12"/>
    </row>
    <row r="486" spans="2:24" x14ac:dyDescent="0.3">
      <c r="B486" s="73"/>
      <c r="D486" s="73"/>
      <c r="P486" s="73"/>
      <c r="T486" s="73"/>
      <c r="U486" s="73"/>
      <c r="V486" s="73"/>
      <c r="X486" s="12"/>
    </row>
    <row r="487" spans="2:24" x14ac:dyDescent="0.3">
      <c r="B487" s="73"/>
      <c r="D487" s="73"/>
      <c r="P487" s="73"/>
      <c r="T487" s="73"/>
      <c r="U487" s="73"/>
      <c r="V487" s="73"/>
      <c r="X487" s="12"/>
    </row>
    <row r="488" spans="2:24" x14ac:dyDescent="0.3">
      <c r="B488" s="73"/>
      <c r="D488" s="73"/>
      <c r="P488" s="73"/>
      <c r="T488" s="73"/>
      <c r="U488" s="73"/>
      <c r="V488" s="73"/>
      <c r="X488" s="12"/>
    </row>
    <row r="489" spans="2:24" x14ac:dyDescent="0.3">
      <c r="B489" s="73"/>
      <c r="D489" s="73"/>
      <c r="P489" s="73"/>
      <c r="T489" s="73"/>
      <c r="U489" s="73"/>
      <c r="V489" s="73"/>
      <c r="X489" s="12"/>
    </row>
    <row r="490" spans="2:24" x14ac:dyDescent="0.3">
      <c r="B490" s="73"/>
      <c r="D490" s="73"/>
      <c r="P490" s="73"/>
      <c r="T490" s="73"/>
      <c r="U490" s="73"/>
      <c r="V490" s="73"/>
      <c r="X490" s="12"/>
    </row>
    <row r="491" spans="2:24" x14ac:dyDescent="0.3">
      <c r="B491" s="73"/>
      <c r="D491" s="73"/>
      <c r="P491" s="73"/>
      <c r="T491" s="73"/>
      <c r="U491" s="73"/>
      <c r="V491" s="73"/>
      <c r="X491" s="12"/>
    </row>
    <row r="492" spans="2:24" x14ac:dyDescent="0.3">
      <c r="B492" s="73"/>
      <c r="D492" s="73"/>
      <c r="P492" s="73"/>
      <c r="T492" s="73"/>
      <c r="U492" s="73"/>
      <c r="V492" s="73"/>
      <c r="X492" s="12"/>
    </row>
    <row r="493" spans="2:24" x14ac:dyDescent="0.3">
      <c r="B493" s="73"/>
      <c r="D493" s="73"/>
      <c r="P493" s="73"/>
      <c r="T493" s="73"/>
      <c r="U493" s="73"/>
      <c r="V493" s="73"/>
      <c r="X493" s="12"/>
    </row>
    <row r="494" spans="2:24" x14ac:dyDescent="0.3">
      <c r="B494" s="73"/>
      <c r="D494" s="73"/>
      <c r="P494" s="73"/>
      <c r="T494" s="73"/>
      <c r="U494" s="73"/>
      <c r="V494" s="73"/>
      <c r="X494" s="12"/>
    </row>
    <row r="495" spans="2:24" x14ac:dyDescent="0.3">
      <c r="B495" s="73"/>
      <c r="D495" s="73"/>
      <c r="P495" s="73"/>
      <c r="T495" s="73"/>
      <c r="U495" s="73"/>
      <c r="V495" s="73"/>
      <c r="X495" s="12"/>
    </row>
    <row r="496" spans="2:24" x14ac:dyDescent="0.3">
      <c r="B496" s="73"/>
      <c r="D496" s="73"/>
      <c r="P496" s="73"/>
      <c r="T496" s="73"/>
      <c r="U496" s="73"/>
      <c r="V496" s="73"/>
      <c r="X496" s="12"/>
    </row>
    <row r="497" spans="2:24" x14ac:dyDescent="0.3">
      <c r="B497" s="73"/>
      <c r="D497" s="73"/>
      <c r="P497" s="73"/>
      <c r="T497" s="73"/>
      <c r="U497" s="73"/>
      <c r="V497" s="73"/>
      <c r="X497" s="12"/>
    </row>
    <row r="498" spans="2:24" x14ac:dyDescent="0.3">
      <c r="B498" s="73"/>
      <c r="D498" s="73"/>
      <c r="P498" s="73"/>
      <c r="T498" s="73"/>
      <c r="U498" s="73"/>
      <c r="V498" s="73"/>
      <c r="X498" s="12"/>
    </row>
    <row r="499" spans="2:24" x14ac:dyDescent="0.3">
      <c r="B499" s="73"/>
      <c r="D499" s="73"/>
      <c r="P499" s="73"/>
      <c r="T499" s="73"/>
      <c r="U499" s="73"/>
      <c r="V499" s="73"/>
      <c r="X499" s="12"/>
    </row>
    <row r="500" spans="2:24" x14ac:dyDescent="0.3">
      <c r="B500" s="73"/>
      <c r="D500" s="73"/>
      <c r="P500" s="73"/>
      <c r="T500" s="73"/>
      <c r="U500" s="73"/>
      <c r="V500" s="73"/>
      <c r="X500" s="12"/>
    </row>
    <row r="501" spans="2:24" x14ac:dyDescent="0.3">
      <c r="B501" s="73"/>
      <c r="D501" s="73"/>
      <c r="P501" s="73"/>
      <c r="T501" s="73"/>
      <c r="U501" s="73"/>
      <c r="V501" s="73"/>
      <c r="X501" s="12"/>
    </row>
    <row r="502" spans="2:24" x14ac:dyDescent="0.3">
      <c r="B502" s="73"/>
      <c r="D502" s="73"/>
      <c r="P502" s="73"/>
      <c r="T502" s="73"/>
      <c r="U502" s="73"/>
      <c r="V502" s="73"/>
      <c r="X502" s="12"/>
    </row>
    <row r="503" spans="2:24" x14ac:dyDescent="0.3">
      <c r="B503" s="73"/>
      <c r="D503" s="73"/>
      <c r="P503" s="73"/>
      <c r="T503" s="73"/>
      <c r="U503" s="73"/>
      <c r="V503" s="73"/>
      <c r="X503" s="12"/>
    </row>
    <row r="504" spans="2:24" x14ac:dyDescent="0.3">
      <c r="B504" s="73"/>
      <c r="D504" s="73"/>
      <c r="P504" s="73"/>
      <c r="T504" s="73"/>
      <c r="U504" s="73"/>
      <c r="V504" s="73"/>
      <c r="X504" s="12"/>
    </row>
    <row r="505" spans="2:24" x14ac:dyDescent="0.3">
      <c r="B505" s="73"/>
      <c r="D505" s="73"/>
      <c r="P505" s="73"/>
      <c r="T505" s="73"/>
      <c r="U505" s="73"/>
      <c r="V505" s="73"/>
      <c r="X505" s="12"/>
    </row>
    <row r="506" spans="2:24" x14ac:dyDescent="0.3">
      <c r="B506" s="73"/>
      <c r="D506" s="73"/>
      <c r="P506" s="73"/>
      <c r="T506" s="73"/>
      <c r="U506" s="73"/>
      <c r="V506" s="73"/>
      <c r="X506" s="12"/>
    </row>
    <row r="507" spans="2:24" x14ac:dyDescent="0.3">
      <c r="B507" s="73"/>
      <c r="D507" s="73"/>
      <c r="P507" s="73"/>
      <c r="T507" s="73"/>
      <c r="U507" s="73"/>
      <c r="V507" s="73"/>
      <c r="X507" s="12"/>
    </row>
    <row r="508" spans="2:24" x14ac:dyDescent="0.3">
      <c r="B508" s="73"/>
      <c r="D508" s="73"/>
      <c r="P508" s="73"/>
      <c r="T508" s="73"/>
      <c r="U508" s="73"/>
      <c r="V508" s="73"/>
      <c r="X508" s="12"/>
    </row>
    <row r="509" spans="2:24" x14ac:dyDescent="0.3">
      <c r="B509" s="73"/>
      <c r="D509" s="73"/>
      <c r="P509" s="73"/>
      <c r="T509" s="73"/>
      <c r="U509" s="73"/>
      <c r="V509" s="73"/>
      <c r="X509" s="12"/>
    </row>
    <row r="510" spans="2:24" x14ac:dyDescent="0.3">
      <c r="B510" s="73"/>
      <c r="D510" s="73"/>
      <c r="P510" s="73"/>
      <c r="T510" s="73"/>
      <c r="U510" s="73"/>
      <c r="V510" s="73"/>
      <c r="X510" s="12"/>
    </row>
    <row r="511" spans="2:24" x14ac:dyDescent="0.3">
      <c r="B511" s="73"/>
      <c r="D511" s="73"/>
      <c r="P511" s="73"/>
      <c r="T511" s="73"/>
      <c r="U511" s="73"/>
      <c r="V511" s="73"/>
      <c r="X511" s="12"/>
    </row>
    <row r="512" spans="2:24" x14ac:dyDescent="0.3">
      <c r="B512" s="73"/>
      <c r="D512" s="73"/>
      <c r="P512" s="73"/>
      <c r="T512" s="73"/>
      <c r="U512" s="73"/>
      <c r="V512" s="73"/>
      <c r="X512" s="12"/>
    </row>
    <row r="513" spans="2:24" x14ac:dyDescent="0.3">
      <c r="B513" s="73"/>
      <c r="D513" s="73"/>
      <c r="P513" s="73"/>
      <c r="T513" s="73"/>
      <c r="U513" s="73"/>
      <c r="V513" s="73"/>
      <c r="X513" s="12"/>
    </row>
    <row r="514" spans="2:24" x14ac:dyDescent="0.3">
      <c r="B514" s="73"/>
      <c r="D514" s="73"/>
      <c r="P514" s="73"/>
      <c r="T514" s="73"/>
      <c r="U514" s="73"/>
      <c r="V514" s="73"/>
      <c r="X514" s="12"/>
    </row>
    <row r="515" spans="2:24" x14ac:dyDescent="0.3">
      <c r="B515" s="73"/>
      <c r="D515" s="73"/>
      <c r="P515" s="73"/>
      <c r="T515" s="73"/>
      <c r="U515" s="73"/>
      <c r="V515" s="73"/>
      <c r="X515" s="12"/>
    </row>
    <row r="516" spans="2:24" x14ac:dyDescent="0.3">
      <c r="B516" s="73"/>
      <c r="D516" s="73"/>
      <c r="P516" s="73"/>
      <c r="T516" s="73"/>
      <c r="U516" s="73"/>
      <c r="V516" s="73"/>
      <c r="X516" s="12"/>
    </row>
    <row r="517" spans="2:24" x14ac:dyDescent="0.3">
      <c r="B517" s="73"/>
      <c r="D517" s="73"/>
      <c r="P517" s="73"/>
      <c r="T517" s="73"/>
      <c r="U517" s="73"/>
      <c r="V517" s="73"/>
      <c r="X517" s="12"/>
    </row>
    <row r="518" spans="2:24" x14ac:dyDescent="0.3">
      <c r="B518" s="73"/>
      <c r="D518" s="73"/>
      <c r="P518" s="73"/>
      <c r="T518" s="73"/>
      <c r="U518" s="73"/>
      <c r="V518" s="73"/>
      <c r="X518" s="12"/>
    </row>
    <row r="519" spans="2:24" x14ac:dyDescent="0.3">
      <c r="B519" s="73"/>
      <c r="D519" s="73"/>
      <c r="P519" s="73"/>
      <c r="T519" s="73"/>
      <c r="U519" s="73"/>
      <c r="V519" s="73"/>
      <c r="X519" s="12"/>
    </row>
    <row r="520" spans="2:24" x14ac:dyDescent="0.3">
      <c r="B520" s="73"/>
      <c r="D520" s="73"/>
      <c r="P520" s="73"/>
      <c r="T520" s="73"/>
      <c r="U520" s="73"/>
      <c r="V520" s="73"/>
      <c r="X520" s="12"/>
    </row>
    <row r="521" spans="2:24" x14ac:dyDescent="0.3">
      <c r="B521" s="73"/>
      <c r="D521" s="73"/>
      <c r="P521" s="73"/>
      <c r="T521" s="73"/>
      <c r="U521" s="73"/>
      <c r="V521" s="73"/>
      <c r="X521" s="12"/>
    </row>
    <row r="522" spans="2:24" x14ac:dyDescent="0.3">
      <c r="B522" s="73"/>
      <c r="D522" s="73"/>
      <c r="P522" s="73"/>
      <c r="T522" s="73"/>
      <c r="U522" s="73"/>
      <c r="V522" s="73"/>
      <c r="X522" s="12"/>
    </row>
    <row r="523" spans="2:24" x14ac:dyDescent="0.3">
      <c r="B523" s="73"/>
      <c r="D523" s="73"/>
      <c r="P523" s="73"/>
      <c r="T523" s="73"/>
      <c r="U523" s="73"/>
      <c r="V523" s="73"/>
      <c r="X523" s="12"/>
    </row>
    <row r="524" spans="2:24" x14ac:dyDescent="0.3">
      <c r="B524" s="73"/>
      <c r="D524" s="73"/>
      <c r="P524" s="73"/>
      <c r="T524" s="73"/>
      <c r="U524" s="73"/>
      <c r="V524" s="73"/>
      <c r="X524" s="12"/>
    </row>
    <row r="525" spans="2:24" x14ac:dyDescent="0.3">
      <c r="B525" s="73"/>
      <c r="D525" s="73"/>
      <c r="P525" s="73"/>
      <c r="T525" s="73"/>
      <c r="U525" s="73"/>
      <c r="V525" s="73"/>
      <c r="X525" s="12"/>
    </row>
    <row r="526" spans="2:24" x14ac:dyDescent="0.3">
      <c r="B526" s="73"/>
      <c r="D526" s="73"/>
      <c r="P526" s="73"/>
      <c r="T526" s="73"/>
      <c r="U526" s="73"/>
      <c r="V526" s="73"/>
      <c r="X526" s="12"/>
    </row>
    <row r="527" spans="2:24" x14ac:dyDescent="0.3">
      <c r="B527" s="73"/>
      <c r="D527" s="73"/>
      <c r="P527" s="73"/>
      <c r="T527" s="73"/>
      <c r="U527" s="73"/>
      <c r="V527" s="73"/>
      <c r="X527" s="12"/>
    </row>
    <row r="528" spans="2:24" x14ac:dyDescent="0.3">
      <c r="B528" s="73"/>
      <c r="D528" s="73"/>
      <c r="P528" s="73"/>
      <c r="T528" s="73"/>
      <c r="U528" s="73"/>
      <c r="V528" s="73"/>
      <c r="X528" s="12"/>
    </row>
    <row r="529" spans="2:24" x14ac:dyDescent="0.3">
      <c r="B529" s="73"/>
      <c r="D529" s="73"/>
      <c r="P529" s="73"/>
      <c r="T529" s="73"/>
      <c r="U529" s="73"/>
      <c r="V529" s="73"/>
      <c r="X529" s="12"/>
    </row>
    <row r="530" spans="2:24" x14ac:dyDescent="0.3">
      <c r="B530" s="73"/>
      <c r="D530" s="73"/>
      <c r="P530" s="73"/>
      <c r="T530" s="73"/>
      <c r="U530" s="73"/>
      <c r="V530" s="73"/>
      <c r="X530" s="12"/>
    </row>
    <row r="531" spans="2:24" x14ac:dyDescent="0.3">
      <c r="B531" s="73"/>
      <c r="D531" s="73"/>
      <c r="P531" s="73"/>
      <c r="T531" s="73"/>
      <c r="U531" s="73"/>
      <c r="V531" s="73"/>
      <c r="X531" s="12"/>
    </row>
    <row r="532" spans="2:24" x14ac:dyDescent="0.3">
      <c r="B532" s="73"/>
      <c r="D532" s="73"/>
      <c r="P532" s="73"/>
      <c r="T532" s="73"/>
      <c r="U532" s="73"/>
      <c r="V532" s="73"/>
      <c r="X532" s="12"/>
    </row>
    <row r="533" spans="2:24" x14ac:dyDescent="0.3">
      <c r="B533" s="73"/>
      <c r="D533" s="73"/>
      <c r="P533" s="73"/>
      <c r="T533" s="73"/>
      <c r="U533" s="73"/>
      <c r="V533" s="73"/>
      <c r="X533" s="12"/>
    </row>
    <row r="534" spans="2:24" x14ac:dyDescent="0.3">
      <c r="B534" s="73"/>
      <c r="D534" s="73"/>
      <c r="P534" s="73"/>
      <c r="T534" s="73"/>
      <c r="U534" s="73"/>
      <c r="V534" s="73"/>
      <c r="X534" s="12"/>
    </row>
    <row r="535" spans="2:24" x14ac:dyDescent="0.3">
      <c r="B535" s="73"/>
      <c r="D535" s="73"/>
      <c r="P535" s="73"/>
      <c r="T535" s="73"/>
      <c r="U535" s="73"/>
      <c r="V535" s="73"/>
      <c r="X535" s="12"/>
    </row>
    <row r="536" spans="2:24" x14ac:dyDescent="0.3">
      <c r="B536" s="73"/>
      <c r="D536" s="73"/>
      <c r="P536" s="73"/>
      <c r="T536" s="73"/>
      <c r="U536" s="73"/>
      <c r="V536" s="73"/>
      <c r="X536" s="12"/>
    </row>
    <row r="537" spans="2:24" x14ac:dyDescent="0.3">
      <c r="B537" s="73"/>
      <c r="D537" s="73"/>
      <c r="P537" s="73"/>
      <c r="T537" s="73"/>
      <c r="U537" s="73"/>
      <c r="V537" s="73"/>
      <c r="X537" s="12"/>
    </row>
    <row r="538" spans="2:24" x14ac:dyDescent="0.3">
      <c r="B538" s="73"/>
      <c r="D538" s="73"/>
      <c r="P538" s="73"/>
      <c r="T538" s="73"/>
      <c r="U538" s="73"/>
      <c r="V538" s="73"/>
      <c r="X538" s="12"/>
    </row>
    <row r="539" spans="2:24" x14ac:dyDescent="0.3">
      <c r="B539" s="73"/>
      <c r="D539" s="73"/>
      <c r="P539" s="73"/>
      <c r="T539" s="73"/>
      <c r="U539" s="73"/>
      <c r="V539" s="73"/>
      <c r="X539" s="12"/>
    </row>
    <row r="540" spans="2:24" x14ac:dyDescent="0.3">
      <c r="B540" s="73"/>
      <c r="D540" s="73"/>
      <c r="P540" s="73"/>
      <c r="T540" s="73"/>
      <c r="U540" s="73"/>
      <c r="V540" s="73"/>
      <c r="X540" s="12"/>
    </row>
    <row r="541" spans="2:24" x14ac:dyDescent="0.3">
      <c r="B541" s="73"/>
      <c r="D541" s="73"/>
      <c r="P541" s="73"/>
      <c r="T541" s="73"/>
      <c r="U541" s="73"/>
      <c r="V541" s="73"/>
      <c r="X541" s="12"/>
    </row>
    <row r="542" spans="2:24" x14ac:dyDescent="0.3">
      <c r="B542" s="73"/>
      <c r="D542" s="73"/>
      <c r="P542" s="73"/>
      <c r="T542" s="73"/>
      <c r="U542" s="73"/>
      <c r="V542" s="73"/>
      <c r="X542" s="12"/>
    </row>
    <row r="543" spans="2:24" x14ac:dyDescent="0.3">
      <c r="B543" s="73"/>
      <c r="D543" s="73"/>
      <c r="P543" s="73"/>
      <c r="T543" s="73"/>
      <c r="U543" s="73"/>
      <c r="V543" s="73"/>
      <c r="X543" s="12"/>
    </row>
    <row r="544" spans="2:24" x14ac:dyDescent="0.3">
      <c r="B544" s="73"/>
      <c r="D544" s="73"/>
      <c r="P544" s="73"/>
      <c r="T544" s="73"/>
      <c r="U544" s="73"/>
      <c r="V544" s="73"/>
      <c r="X544" s="12"/>
    </row>
    <row r="545" spans="2:24" x14ac:dyDescent="0.3">
      <c r="B545" s="73"/>
      <c r="D545" s="73"/>
      <c r="P545" s="73"/>
      <c r="T545" s="73"/>
      <c r="U545" s="73"/>
      <c r="V545" s="73"/>
      <c r="X545" s="12"/>
    </row>
    <row r="546" spans="2:24" x14ac:dyDescent="0.3">
      <c r="B546" s="73"/>
      <c r="D546" s="73"/>
      <c r="P546" s="73"/>
      <c r="T546" s="73"/>
      <c r="U546" s="73"/>
      <c r="V546" s="73"/>
      <c r="X546" s="12"/>
    </row>
    <row r="547" spans="2:24" x14ac:dyDescent="0.3">
      <c r="B547" s="73"/>
      <c r="D547" s="73"/>
      <c r="P547" s="73"/>
      <c r="T547" s="73"/>
      <c r="U547" s="73"/>
      <c r="V547" s="73"/>
      <c r="X547" s="12"/>
    </row>
    <row r="548" spans="2:24" x14ac:dyDescent="0.3">
      <c r="B548" s="73"/>
      <c r="D548" s="73"/>
      <c r="P548" s="73"/>
      <c r="T548" s="73"/>
      <c r="U548" s="73"/>
      <c r="V548" s="73"/>
      <c r="X548" s="12"/>
    </row>
    <row r="549" spans="2:24" x14ac:dyDescent="0.3">
      <c r="B549" s="73"/>
      <c r="D549" s="73"/>
      <c r="P549" s="73"/>
      <c r="T549" s="73"/>
      <c r="U549" s="73"/>
      <c r="V549" s="73"/>
      <c r="X549" s="12"/>
    </row>
    <row r="550" spans="2:24" x14ac:dyDescent="0.3">
      <c r="B550" s="73"/>
      <c r="D550" s="73"/>
      <c r="P550" s="73"/>
      <c r="T550" s="73"/>
      <c r="U550" s="73"/>
      <c r="V550" s="73"/>
      <c r="X550" s="12"/>
    </row>
    <row r="551" spans="2:24" x14ac:dyDescent="0.3">
      <c r="B551" s="73"/>
      <c r="D551" s="73"/>
      <c r="P551" s="73"/>
      <c r="T551" s="73"/>
      <c r="U551" s="73"/>
      <c r="V551" s="73"/>
      <c r="X551" s="12"/>
    </row>
    <row r="552" spans="2:24" x14ac:dyDescent="0.3">
      <c r="B552" s="73"/>
      <c r="D552" s="73"/>
      <c r="P552" s="73"/>
      <c r="T552" s="73"/>
      <c r="U552" s="73"/>
      <c r="V552" s="73"/>
      <c r="X552" s="12"/>
    </row>
    <row r="553" spans="2:24" x14ac:dyDescent="0.3">
      <c r="B553" s="73"/>
      <c r="D553" s="73"/>
      <c r="P553" s="73"/>
      <c r="T553" s="73"/>
      <c r="U553" s="73"/>
      <c r="V553" s="73"/>
      <c r="X553" s="12"/>
    </row>
    <row r="554" spans="2:24" x14ac:dyDescent="0.3">
      <c r="B554" s="73"/>
      <c r="D554" s="73"/>
      <c r="P554" s="73"/>
      <c r="T554" s="73"/>
      <c r="U554" s="73"/>
      <c r="V554" s="73"/>
      <c r="X554" s="12"/>
    </row>
    <row r="555" spans="2:24" x14ac:dyDescent="0.3">
      <c r="B555" s="73"/>
      <c r="D555" s="73"/>
      <c r="P555" s="73"/>
      <c r="T555" s="73"/>
      <c r="U555" s="73"/>
      <c r="V555" s="73"/>
      <c r="X555" s="12"/>
    </row>
    <row r="556" spans="2:24" x14ac:dyDescent="0.3">
      <c r="B556" s="73"/>
      <c r="D556" s="73"/>
      <c r="P556" s="73"/>
      <c r="T556" s="73"/>
      <c r="U556" s="73"/>
      <c r="V556" s="73"/>
      <c r="X556" s="12"/>
    </row>
    <row r="557" spans="2:24" x14ac:dyDescent="0.3">
      <c r="B557" s="73"/>
      <c r="D557" s="73"/>
      <c r="P557" s="73"/>
      <c r="T557" s="73"/>
      <c r="U557" s="73"/>
      <c r="V557" s="73"/>
      <c r="X557" s="12"/>
    </row>
    <row r="558" spans="2:24" x14ac:dyDescent="0.3">
      <c r="B558" s="73"/>
      <c r="D558" s="73"/>
      <c r="P558" s="73"/>
      <c r="T558" s="73"/>
      <c r="U558" s="73"/>
      <c r="V558" s="73"/>
      <c r="X558" s="12"/>
    </row>
    <row r="559" spans="2:24" x14ac:dyDescent="0.3">
      <c r="B559" s="73"/>
      <c r="D559" s="73"/>
      <c r="P559" s="73"/>
      <c r="T559" s="73"/>
      <c r="U559" s="73"/>
      <c r="V559" s="73"/>
      <c r="X559" s="12"/>
    </row>
    <row r="560" spans="2:24" x14ac:dyDescent="0.3">
      <c r="B560" s="73"/>
      <c r="D560" s="73"/>
      <c r="P560" s="73"/>
      <c r="T560" s="73"/>
      <c r="U560" s="73"/>
      <c r="V560" s="73"/>
      <c r="X560" s="12"/>
    </row>
    <row r="561" spans="2:24" x14ac:dyDescent="0.3">
      <c r="B561" s="73"/>
      <c r="D561" s="73"/>
      <c r="P561" s="73"/>
      <c r="T561" s="73"/>
      <c r="U561" s="73"/>
      <c r="V561" s="73"/>
      <c r="X561" s="12"/>
    </row>
    <row r="562" spans="2:24" x14ac:dyDescent="0.3">
      <c r="B562" s="73"/>
      <c r="D562" s="73"/>
      <c r="P562" s="73"/>
      <c r="T562" s="73"/>
      <c r="U562" s="73"/>
      <c r="V562" s="73"/>
      <c r="X562" s="12"/>
    </row>
    <row r="563" spans="2:24" x14ac:dyDescent="0.3">
      <c r="B563" s="73"/>
      <c r="D563" s="73"/>
      <c r="P563" s="73"/>
      <c r="T563" s="73"/>
      <c r="U563" s="73"/>
      <c r="V563" s="73"/>
      <c r="X563" s="12"/>
    </row>
    <row r="564" spans="2:24" x14ac:dyDescent="0.3">
      <c r="B564" s="73"/>
      <c r="D564" s="73"/>
      <c r="P564" s="73"/>
      <c r="T564" s="73"/>
      <c r="U564" s="73"/>
      <c r="V564" s="73"/>
      <c r="X564" s="12"/>
    </row>
    <row r="565" spans="2:24" x14ac:dyDescent="0.3">
      <c r="B565" s="73"/>
      <c r="D565" s="73"/>
      <c r="P565" s="73"/>
      <c r="T565" s="73"/>
      <c r="U565" s="73"/>
      <c r="V565" s="73"/>
      <c r="X565" s="12"/>
    </row>
    <row r="566" spans="2:24" x14ac:dyDescent="0.3">
      <c r="B566" s="73"/>
      <c r="D566" s="73"/>
      <c r="P566" s="73"/>
      <c r="T566" s="73"/>
      <c r="U566" s="73"/>
      <c r="V566" s="73"/>
      <c r="X566" s="12"/>
    </row>
    <row r="567" spans="2:24" x14ac:dyDescent="0.3">
      <c r="B567" s="73"/>
      <c r="D567" s="73"/>
      <c r="P567" s="73"/>
      <c r="T567" s="73"/>
      <c r="U567" s="73"/>
      <c r="V567" s="73"/>
      <c r="X567" s="12"/>
    </row>
    <row r="568" spans="2:24" x14ac:dyDescent="0.3">
      <c r="B568" s="73"/>
      <c r="D568" s="73"/>
      <c r="P568" s="73"/>
      <c r="T568" s="73"/>
      <c r="U568" s="73"/>
      <c r="V568" s="73"/>
      <c r="X568" s="12"/>
    </row>
    <row r="569" spans="2:24" x14ac:dyDescent="0.3">
      <c r="B569" s="73"/>
      <c r="D569" s="73"/>
      <c r="P569" s="73"/>
      <c r="T569" s="73"/>
      <c r="U569" s="73"/>
      <c r="V569" s="73"/>
      <c r="X569" s="12"/>
    </row>
    <row r="570" spans="2:24" x14ac:dyDescent="0.3">
      <c r="B570" s="73"/>
      <c r="D570" s="73"/>
      <c r="P570" s="73"/>
      <c r="T570" s="73"/>
      <c r="U570" s="73"/>
      <c r="V570" s="73"/>
      <c r="X570" s="12"/>
    </row>
    <row r="571" spans="2:24" x14ac:dyDescent="0.3">
      <c r="B571" s="73"/>
      <c r="D571" s="73"/>
      <c r="P571" s="73"/>
      <c r="T571" s="73"/>
      <c r="U571" s="73"/>
      <c r="V571" s="73"/>
      <c r="X571" s="12"/>
    </row>
    <row r="572" spans="2:24" x14ac:dyDescent="0.3">
      <c r="B572" s="73"/>
      <c r="D572" s="73"/>
      <c r="P572" s="73"/>
      <c r="T572" s="73"/>
      <c r="U572" s="73"/>
      <c r="V572" s="73"/>
      <c r="X572" s="12"/>
    </row>
    <row r="573" spans="2:24" x14ac:dyDescent="0.3">
      <c r="B573" s="73"/>
      <c r="D573" s="73"/>
      <c r="P573" s="73"/>
      <c r="T573" s="73"/>
      <c r="U573" s="73"/>
      <c r="V573" s="73"/>
      <c r="X573" s="12"/>
    </row>
    <row r="574" spans="2:24" x14ac:dyDescent="0.3">
      <c r="B574" s="73"/>
      <c r="D574" s="73"/>
      <c r="P574" s="73"/>
      <c r="T574" s="73"/>
      <c r="U574" s="73"/>
      <c r="V574" s="73"/>
      <c r="X574" s="12"/>
    </row>
    <row r="575" spans="2:24" x14ac:dyDescent="0.3">
      <c r="B575" s="73"/>
      <c r="D575" s="73"/>
      <c r="P575" s="73"/>
      <c r="T575" s="73"/>
      <c r="U575" s="73"/>
      <c r="V575" s="73"/>
      <c r="X575" s="12"/>
    </row>
    <row r="576" spans="2:24" x14ac:dyDescent="0.3">
      <c r="B576" s="73"/>
      <c r="D576" s="73"/>
      <c r="P576" s="73"/>
      <c r="T576" s="73"/>
      <c r="U576" s="73"/>
      <c r="V576" s="73"/>
      <c r="X576" s="12"/>
    </row>
    <row r="577" spans="2:24" x14ac:dyDescent="0.3">
      <c r="B577" s="73"/>
      <c r="D577" s="73"/>
      <c r="P577" s="73"/>
      <c r="T577" s="73"/>
      <c r="U577" s="73"/>
      <c r="V577" s="73"/>
      <c r="X577" s="12"/>
    </row>
    <row r="578" spans="2:24" x14ac:dyDescent="0.3">
      <c r="B578" s="73"/>
      <c r="D578" s="73"/>
      <c r="P578" s="73"/>
      <c r="T578" s="73"/>
      <c r="U578" s="73"/>
      <c r="V578" s="73"/>
      <c r="X578" s="12"/>
    </row>
    <row r="579" spans="2:24" x14ac:dyDescent="0.3">
      <c r="B579" s="73"/>
      <c r="D579" s="73"/>
      <c r="P579" s="73"/>
      <c r="T579" s="73"/>
      <c r="U579" s="73"/>
      <c r="V579" s="73"/>
      <c r="X579" s="12"/>
    </row>
    <row r="580" spans="2:24" x14ac:dyDescent="0.3">
      <c r="B580" s="73"/>
      <c r="D580" s="73"/>
      <c r="P580" s="73"/>
      <c r="T580" s="73"/>
      <c r="U580" s="73"/>
      <c r="V580" s="73"/>
      <c r="X580" s="12"/>
    </row>
    <row r="581" spans="2:24" x14ac:dyDescent="0.3">
      <c r="B581" s="73"/>
      <c r="D581" s="73"/>
      <c r="P581" s="73"/>
      <c r="T581" s="73"/>
      <c r="U581" s="73"/>
      <c r="V581" s="73"/>
      <c r="X581" s="12"/>
    </row>
    <row r="582" spans="2:24" x14ac:dyDescent="0.3">
      <c r="B582" s="73"/>
      <c r="D582" s="73"/>
      <c r="P582" s="73"/>
      <c r="T582" s="73"/>
      <c r="U582" s="73"/>
      <c r="V582" s="73"/>
      <c r="X582" s="12"/>
    </row>
    <row r="583" spans="2:24" x14ac:dyDescent="0.3">
      <c r="B583" s="73"/>
      <c r="D583" s="73"/>
      <c r="P583" s="73"/>
      <c r="T583" s="73"/>
      <c r="U583" s="73"/>
      <c r="V583" s="73"/>
      <c r="X583" s="12"/>
    </row>
    <row r="584" spans="2:24" x14ac:dyDescent="0.3">
      <c r="B584" s="73"/>
      <c r="D584" s="73"/>
      <c r="P584" s="73"/>
      <c r="T584" s="73"/>
      <c r="U584" s="73"/>
      <c r="V584" s="73"/>
      <c r="X584" s="12"/>
    </row>
    <row r="585" spans="2:24" x14ac:dyDescent="0.3">
      <c r="B585" s="73"/>
      <c r="D585" s="73"/>
      <c r="P585" s="73"/>
      <c r="T585" s="73"/>
      <c r="U585" s="73"/>
      <c r="V585" s="73"/>
      <c r="X585" s="12"/>
    </row>
    <row r="586" spans="2:24" x14ac:dyDescent="0.3">
      <c r="B586" s="73"/>
      <c r="D586" s="73"/>
      <c r="P586" s="73"/>
      <c r="T586" s="73"/>
      <c r="U586" s="73"/>
      <c r="V586" s="73"/>
      <c r="X586" s="12"/>
    </row>
    <row r="587" spans="2:24" x14ac:dyDescent="0.3">
      <c r="B587" s="73"/>
      <c r="D587" s="73"/>
      <c r="P587" s="73"/>
      <c r="T587" s="73"/>
      <c r="U587" s="73"/>
      <c r="V587" s="73"/>
      <c r="X587" s="12"/>
    </row>
    <row r="588" spans="2:24" x14ac:dyDescent="0.3">
      <c r="B588" s="73"/>
      <c r="D588" s="73"/>
      <c r="P588" s="73"/>
      <c r="T588" s="73"/>
      <c r="U588" s="73"/>
      <c r="V588" s="73"/>
      <c r="X588" s="12"/>
    </row>
    <row r="589" spans="2:24" x14ac:dyDescent="0.3">
      <c r="B589" s="73"/>
      <c r="D589" s="73"/>
      <c r="P589" s="73"/>
      <c r="T589" s="73"/>
      <c r="U589" s="73"/>
      <c r="V589" s="73"/>
      <c r="X589" s="12"/>
    </row>
    <row r="590" spans="2:24" x14ac:dyDescent="0.3">
      <c r="B590" s="73"/>
      <c r="D590" s="73"/>
      <c r="P590" s="73"/>
      <c r="T590" s="73"/>
      <c r="U590" s="73"/>
      <c r="V590" s="73"/>
      <c r="X590" s="12"/>
    </row>
    <row r="591" spans="2:24" x14ac:dyDescent="0.3">
      <c r="B591" s="73"/>
      <c r="D591" s="73"/>
      <c r="P591" s="73"/>
      <c r="T591" s="73"/>
      <c r="U591" s="73"/>
      <c r="V591" s="73"/>
      <c r="X591" s="12"/>
    </row>
    <row r="592" spans="2:24" x14ac:dyDescent="0.3">
      <c r="B592" s="73"/>
      <c r="D592" s="73"/>
      <c r="P592" s="73"/>
      <c r="T592" s="73"/>
      <c r="U592" s="73"/>
      <c r="V592" s="73"/>
      <c r="X592" s="12"/>
    </row>
    <row r="593" spans="2:24" x14ac:dyDescent="0.3">
      <c r="B593" s="73"/>
      <c r="D593" s="73"/>
      <c r="P593" s="73"/>
      <c r="T593" s="73"/>
      <c r="U593" s="73"/>
      <c r="V593" s="73"/>
      <c r="X593" s="12"/>
    </row>
    <row r="594" spans="2:24" x14ac:dyDescent="0.3">
      <c r="B594" s="73"/>
      <c r="D594" s="73"/>
      <c r="P594" s="73"/>
      <c r="T594" s="73"/>
      <c r="U594" s="73"/>
      <c r="V594" s="73"/>
      <c r="X594" s="12"/>
    </row>
    <row r="595" spans="2:24" x14ac:dyDescent="0.3">
      <c r="B595" s="73"/>
      <c r="D595" s="73"/>
      <c r="P595" s="73"/>
      <c r="T595" s="73"/>
      <c r="U595" s="73"/>
      <c r="V595" s="73"/>
      <c r="X595" s="12"/>
    </row>
    <row r="596" spans="2:24" x14ac:dyDescent="0.3">
      <c r="B596" s="73"/>
      <c r="D596" s="73"/>
      <c r="P596" s="73"/>
      <c r="T596" s="73"/>
      <c r="U596" s="73"/>
      <c r="V596" s="73"/>
      <c r="X596" s="12"/>
    </row>
    <row r="597" spans="2:24" x14ac:dyDescent="0.3">
      <c r="B597" s="73"/>
      <c r="D597" s="73"/>
      <c r="P597" s="73"/>
      <c r="T597" s="73"/>
      <c r="U597" s="73"/>
      <c r="V597" s="73"/>
      <c r="X597" s="12"/>
    </row>
    <row r="598" spans="2:24" x14ac:dyDescent="0.3">
      <c r="B598" s="73"/>
      <c r="D598" s="73"/>
      <c r="P598" s="73"/>
      <c r="T598" s="73"/>
      <c r="U598" s="73"/>
      <c r="V598" s="73"/>
      <c r="X598" s="12"/>
    </row>
    <row r="599" spans="2:24" x14ac:dyDescent="0.3">
      <c r="B599" s="73"/>
      <c r="D599" s="73"/>
      <c r="P599" s="73"/>
      <c r="T599" s="73"/>
      <c r="U599" s="73"/>
      <c r="V599" s="73"/>
      <c r="X599" s="12"/>
    </row>
    <row r="600" spans="2:24" x14ac:dyDescent="0.3">
      <c r="B600" s="73"/>
      <c r="D600" s="73"/>
      <c r="P600" s="73"/>
      <c r="T600" s="73"/>
      <c r="U600" s="73"/>
      <c r="V600" s="73"/>
      <c r="X600" s="12"/>
    </row>
    <row r="601" spans="2:24" x14ac:dyDescent="0.3">
      <c r="B601" s="73"/>
      <c r="D601" s="73"/>
      <c r="P601" s="73"/>
      <c r="T601" s="73"/>
      <c r="U601" s="73"/>
      <c r="V601" s="73"/>
      <c r="X601" s="12"/>
    </row>
    <row r="602" spans="2:24" x14ac:dyDescent="0.3">
      <c r="B602" s="73"/>
      <c r="D602" s="73"/>
      <c r="P602" s="73"/>
      <c r="T602" s="73"/>
      <c r="U602" s="73"/>
      <c r="V602" s="73"/>
      <c r="X602" s="12"/>
    </row>
    <row r="603" spans="2:24" x14ac:dyDescent="0.3">
      <c r="B603" s="73"/>
      <c r="D603" s="73"/>
      <c r="P603" s="73"/>
      <c r="T603" s="73"/>
      <c r="U603" s="73"/>
      <c r="V603" s="73"/>
      <c r="X603" s="12"/>
    </row>
    <row r="604" spans="2:24" x14ac:dyDescent="0.3">
      <c r="B604" s="73"/>
      <c r="D604" s="73"/>
      <c r="P604" s="73"/>
      <c r="T604" s="73"/>
      <c r="U604" s="73"/>
      <c r="V604" s="73"/>
      <c r="X604" s="12"/>
    </row>
    <row r="605" spans="2:24" x14ac:dyDescent="0.3">
      <c r="B605" s="73"/>
      <c r="D605" s="73"/>
      <c r="P605" s="73"/>
      <c r="T605" s="73"/>
      <c r="U605" s="73"/>
      <c r="V605" s="73"/>
      <c r="X605" s="12"/>
    </row>
    <row r="606" spans="2:24" x14ac:dyDescent="0.3">
      <c r="B606" s="73"/>
      <c r="D606" s="73"/>
      <c r="P606" s="73"/>
      <c r="T606" s="73"/>
      <c r="U606" s="73"/>
      <c r="V606" s="73"/>
      <c r="X606" s="12"/>
    </row>
    <row r="607" spans="2:24" x14ac:dyDescent="0.3">
      <c r="B607" s="73"/>
      <c r="D607" s="73"/>
      <c r="P607" s="73"/>
      <c r="T607" s="73"/>
      <c r="U607" s="73"/>
      <c r="V607" s="73"/>
      <c r="X607" s="12"/>
    </row>
    <row r="608" spans="2:24" x14ac:dyDescent="0.3">
      <c r="B608" s="73"/>
      <c r="D608" s="73"/>
      <c r="P608" s="73"/>
      <c r="T608" s="73"/>
      <c r="U608" s="73"/>
      <c r="V608" s="73"/>
      <c r="X608" s="12"/>
    </row>
    <row r="609" spans="2:24" x14ac:dyDescent="0.3">
      <c r="B609" s="73"/>
      <c r="D609" s="73"/>
      <c r="P609" s="73"/>
      <c r="T609" s="73"/>
      <c r="U609" s="73"/>
      <c r="V609" s="73"/>
      <c r="X609" s="12"/>
    </row>
    <row r="610" spans="2:24" x14ac:dyDescent="0.3">
      <c r="B610" s="73"/>
      <c r="D610" s="73"/>
      <c r="P610" s="73"/>
      <c r="T610" s="73"/>
      <c r="U610" s="73"/>
      <c r="V610" s="73"/>
      <c r="X610" s="12"/>
    </row>
    <row r="611" spans="2:24" x14ac:dyDescent="0.3">
      <c r="B611" s="73"/>
      <c r="D611" s="73"/>
      <c r="P611" s="73"/>
      <c r="T611" s="73"/>
      <c r="U611" s="73"/>
      <c r="V611" s="73"/>
      <c r="X611" s="12"/>
    </row>
    <row r="612" spans="2:24" x14ac:dyDescent="0.3">
      <c r="B612" s="73"/>
      <c r="D612" s="73"/>
      <c r="P612" s="73"/>
      <c r="T612" s="73"/>
      <c r="U612" s="73"/>
      <c r="V612" s="73"/>
      <c r="X612" s="12"/>
    </row>
    <row r="613" spans="2:24" x14ac:dyDescent="0.3">
      <c r="B613" s="73"/>
      <c r="D613" s="73"/>
      <c r="P613" s="73"/>
      <c r="T613" s="73"/>
      <c r="U613" s="73"/>
      <c r="V613" s="73"/>
      <c r="X613" s="12"/>
    </row>
    <row r="614" spans="2:24" x14ac:dyDescent="0.3">
      <c r="B614" s="73"/>
      <c r="D614" s="73"/>
      <c r="P614" s="73"/>
      <c r="T614" s="73"/>
      <c r="U614" s="73"/>
      <c r="V614" s="73"/>
      <c r="X614" s="12"/>
    </row>
    <row r="615" spans="2:24" x14ac:dyDescent="0.3">
      <c r="B615" s="73"/>
      <c r="D615" s="73"/>
      <c r="P615" s="73"/>
      <c r="T615" s="73"/>
      <c r="U615" s="73"/>
      <c r="V615" s="73"/>
      <c r="X615" s="12"/>
    </row>
    <row r="616" spans="2:24" x14ac:dyDescent="0.3">
      <c r="B616" s="73"/>
      <c r="D616" s="73"/>
      <c r="P616" s="73"/>
      <c r="T616" s="73"/>
      <c r="U616" s="73"/>
      <c r="V616" s="73"/>
      <c r="X616" s="12"/>
    </row>
    <row r="617" spans="2:24" x14ac:dyDescent="0.3">
      <c r="B617" s="73"/>
      <c r="D617" s="73"/>
      <c r="P617" s="73"/>
      <c r="T617" s="73"/>
      <c r="U617" s="73"/>
      <c r="V617" s="73"/>
      <c r="X617" s="12"/>
    </row>
    <row r="618" spans="2:24" x14ac:dyDescent="0.3">
      <c r="B618" s="73"/>
      <c r="D618" s="73"/>
      <c r="P618" s="73"/>
      <c r="T618" s="73"/>
      <c r="U618" s="73"/>
      <c r="V618" s="73"/>
      <c r="X618" s="12"/>
    </row>
    <row r="619" spans="2:24" x14ac:dyDescent="0.3">
      <c r="B619" s="73"/>
      <c r="D619" s="73"/>
      <c r="P619" s="73"/>
      <c r="T619" s="73"/>
      <c r="U619" s="73"/>
      <c r="V619" s="73"/>
      <c r="X619" s="12"/>
    </row>
    <row r="620" spans="2:24" x14ac:dyDescent="0.3">
      <c r="B620" s="73"/>
      <c r="D620" s="73"/>
      <c r="P620" s="73"/>
      <c r="T620" s="73"/>
      <c r="U620" s="73"/>
      <c r="V620" s="73"/>
      <c r="X620" s="12"/>
    </row>
    <row r="621" spans="2:24" x14ac:dyDescent="0.3">
      <c r="B621" s="73"/>
      <c r="D621" s="73"/>
      <c r="P621" s="73"/>
      <c r="T621" s="73"/>
      <c r="U621" s="73"/>
      <c r="V621" s="73"/>
      <c r="X621" s="12"/>
    </row>
    <row r="622" spans="2:24" x14ac:dyDescent="0.3">
      <c r="B622" s="73"/>
      <c r="D622" s="73"/>
      <c r="P622" s="73"/>
      <c r="T622" s="73"/>
      <c r="U622" s="73"/>
      <c r="V622" s="73"/>
      <c r="X622" s="12"/>
    </row>
    <row r="623" spans="2:24" x14ac:dyDescent="0.3">
      <c r="B623" s="73"/>
      <c r="D623" s="73"/>
      <c r="P623" s="73"/>
      <c r="T623" s="73"/>
      <c r="U623" s="73"/>
      <c r="V623" s="73"/>
      <c r="X623" s="12"/>
    </row>
    <row r="624" spans="2:24" x14ac:dyDescent="0.3">
      <c r="B624" s="73"/>
      <c r="D624" s="73"/>
      <c r="P624" s="73"/>
      <c r="T624" s="73"/>
      <c r="U624" s="73"/>
      <c r="V624" s="73"/>
      <c r="X624" s="12"/>
    </row>
    <row r="625" spans="2:24" x14ac:dyDescent="0.3">
      <c r="B625" s="73"/>
      <c r="D625" s="73"/>
      <c r="P625" s="73"/>
      <c r="T625" s="73"/>
      <c r="U625" s="73"/>
      <c r="V625" s="73"/>
      <c r="X625" s="12"/>
    </row>
    <row r="626" spans="2:24" x14ac:dyDescent="0.3">
      <c r="B626" s="73"/>
      <c r="D626" s="73"/>
      <c r="P626" s="73"/>
      <c r="T626" s="73"/>
      <c r="U626" s="73"/>
      <c r="V626" s="73"/>
      <c r="X626" s="12"/>
    </row>
    <row r="627" spans="2:24" x14ac:dyDescent="0.3">
      <c r="B627" s="73"/>
      <c r="D627" s="73"/>
      <c r="P627" s="73"/>
      <c r="T627" s="73"/>
      <c r="U627" s="73"/>
      <c r="V627" s="73"/>
      <c r="X627" s="12"/>
    </row>
    <row r="628" spans="2:24" x14ac:dyDescent="0.3">
      <c r="B628" s="73"/>
      <c r="D628" s="73"/>
      <c r="P628" s="73"/>
      <c r="T628" s="73"/>
      <c r="U628" s="73"/>
      <c r="V628" s="73"/>
      <c r="X628" s="12"/>
    </row>
    <row r="629" spans="2:24" x14ac:dyDescent="0.3">
      <c r="B629" s="73"/>
      <c r="D629" s="73"/>
      <c r="P629" s="73"/>
      <c r="T629" s="73"/>
      <c r="U629" s="73"/>
      <c r="V629" s="73"/>
      <c r="X629" s="12"/>
    </row>
    <row r="630" spans="2:24" x14ac:dyDescent="0.3">
      <c r="B630" s="73"/>
      <c r="D630" s="73"/>
      <c r="P630" s="73"/>
      <c r="T630" s="73"/>
      <c r="U630" s="73"/>
      <c r="V630" s="73"/>
      <c r="X630" s="12"/>
    </row>
    <row r="631" spans="2:24" x14ac:dyDescent="0.3">
      <c r="B631" s="73"/>
      <c r="D631" s="73"/>
      <c r="P631" s="73"/>
      <c r="T631" s="73"/>
      <c r="U631" s="73"/>
      <c r="V631" s="73"/>
      <c r="X631" s="12"/>
    </row>
    <row r="632" spans="2:24" x14ac:dyDescent="0.3">
      <c r="B632" s="73"/>
      <c r="D632" s="73"/>
      <c r="P632" s="73"/>
      <c r="T632" s="73"/>
      <c r="U632" s="73"/>
      <c r="V632" s="73"/>
      <c r="X632" s="12"/>
    </row>
    <row r="633" spans="2:24" x14ac:dyDescent="0.3">
      <c r="B633" s="73"/>
      <c r="D633" s="73"/>
      <c r="P633" s="73"/>
      <c r="T633" s="73"/>
      <c r="U633" s="73"/>
      <c r="V633" s="73"/>
      <c r="X633" s="12"/>
    </row>
    <row r="634" spans="2:24" x14ac:dyDescent="0.3">
      <c r="B634" s="73"/>
      <c r="D634" s="73"/>
      <c r="P634" s="73"/>
      <c r="T634" s="73"/>
      <c r="U634" s="73"/>
      <c r="V634" s="73"/>
      <c r="X634" s="12"/>
    </row>
    <row r="635" spans="2:24" x14ac:dyDescent="0.3">
      <c r="B635" s="73"/>
      <c r="D635" s="73"/>
      <c r="P635" s="73"/>
      <c r="T635" s="73"/>
      <c r="U635" s="73"/>
      <c r="V635" s="73"/>
      <c r="X635" s="12"/>
    </row>
    <row r="636" spans="2:24" x14ac:dyDescent="0.3">
      <c r="B636" s="73"/>
      <c r="D636" s="73"/>
      <c r="P636" s="73"/>
      <c r="T636" s="73"/>
      <c r="U636" s="73"/>
      <c r="V636" s="73"/>
      <c r="X636" s="12"/>
    </row>
    <row r="637" spans="2:24" x14ac:dyDescent="0.3">
      <c r="B637" s="73"/>
      <c r="D637" s="73"/>
      <c r="P637" s="73"/>
      <c r="T637" s="73"/>
      <c r="U637" s="73"/>
      <c r="V637" s="73"/>
      <c r="X637" s="12"/>
    </row>
    <row r="638" spans="2:24" x14ac:dyDescent="0.3">
      <c r="B638" s="73"/>
      <c r="D638" s="73"/>
      <c r="P638" s="73"/>
      <c r="T638" s="73"/>
      <c r="U638" s="73"/>
      <c r="V638" s="73"/>
      <c r="X638" s="12"/>
    </row>
    <row r="639" spans="2:24" x14ac:dyDescent="0.3">
      <c r="B639" s="73"/>
      <c r="D639" s="73"/>
      <c r="P639" s="73"/>
      <c r="T639" s="73"/>
      <c r="U639" s="73"/>
      <c r="V639" s="73"/>
      <c r="X639" s="12"/>
    </row>
    <row r="640" spans="2:24" x14ac:dyDescent="0.3">
      <c r="B640" s="73"/>
      <c r="D640" s="73"/>
      <c r="P640" s="73"/>
      <c r="T640" s="73"/>
      <c r="U640" s="73"/>
      <c r="V640" s="73"/>
      <c r="X640" s="12"/>
    </row>
    <row r="641" spans="2:24" x14ac:dyDescent="0.3">
      <c r="B641" s="73"/>
      <c r="D641" s="73"/>
      <c r="P641" s="73"/>
      <c r="T641" s="73"/>
      <c r="U641" s="73"/>
      <c r="V641" s="73"/>
      <c r="X641" s="12"/>
    </row>
    <row r="642" spans="2:24" x14ac:dyDescent="0.3">
      <c r="B642" s="73"/>
      <c r="D642" s="73"/>
      <c r="P642" s="73"/>
      <c r="T642" s="73"/>
      <c r="U642" s="73"/>
      <c r="V642" s="73"/>
      <c r="X642" s="12"/>
    </row>
    <row r="643" spans="2:24" x14ac:dyDescent="0.3">
      <c r="B643" s="73"/>
      <c r="D643" s="73"/>
      <c r="P643" s="73"/>
      <c r="T643" s="73"/>
      <c r="U643" s="73"/>
      <c r="V643" s="73"/>
      <c r="X643" s="12"/>
    </row>
    <row r="644" spans="2:24" x14ac:dyDescent="0.3">
      <c r="B644" s="73"/>
      <c r="D644" s="73"/>
      <c r="P644" s="73"/>
      <c r="T644" s="73"/>
      <c r="U644" s="73"/>
      <c r="V644" s="73"/>
      <c r="X644" s="12"/>
    </row>
    <row r="645" spans="2:24" x14ac:dyDescent="0.3">
      <c r="B645" s="73"/>
      <c r="D645" s="73"/>
      <c r="P645" s="73"/>
      <c r="T645" s="73"/>
      <c r="U645" s="73"/>
      <c r="V645" s="73"/>
      <c r="X645" s="12"/>
    </row>
    <row r="646" spans="2:24" x14ac:dyDescent="0.3">
      <c r="B646" s="73"/>
      <c r="D646" s="73"/>
      <c r="P646" s="73"/>
      <c r="T646" s="73"/>
      <c r="U646" s="73"/>
      <c r="V646" s="73"/>
      <c r="X646" s="12"/>
    </row>
    <row r="647" spans="2:24" x14ac:dyDescent="0.3">
      <c r="B647" s="73"/>
      <c r="D647" s="73"/>
      <c r="P647" s="73"/>
      <c r="T647" s="73"/>
      <c r="U647" s="73"/>
      <c r="V647" s="73"/>
      <c r="X647" s="12"/>
    </row>
    <row r="648" spans="2:24" x14ac:dyDescent="0.3">
      <c r="B648" s="73"/>
      <c r="D648" s="73"/>
      <c r="P648" s="73"/>
      <c r="T648" s="73"/>
      <c r="U648" s="73"/>
      <c r="V648" s="73"/>
      <c r="X648" s="12"/>
    </row>
    <row r="649" spans="2:24" x14ac:dyDescent="0.3">
      <c r="B649" s="73"/>
      <c r="D649" s="73"/>
      <c r="P649" s="73"/>
      <c r="T649" s="73"/>
      <c r="U649" s="73"/>
      <c r="V649" s="73"/>
      <c r="X649" s="12"/>
    </row>
    <row r="650" spans="2:24" x14ac:dyDescent="0.3">
      <c r="B650" s="73"/>
      <c r="D650" s="73"/>
      <c r="P650" s="73"/>
      <c r="T650" s="73"/>
      <c r="U650" s="73"/>
      <c r="V650" s="73"/>
      <c r="X650" s="12"/>
    </row>
    <row r="651" spans="2:24" x14ac:dyDescent="0.3">
      <c r="B651" s="73"/>
      <c r="D651" s="73"/>
      <c r="P651" s="73"/>
      <c r="T651" s="73"/>
      <c r="U651" s="73"/>
      <c r="V651" s="73"/>
      <c r="X651" s="12"/>
    </row>
    <row r="652" spans="2:24" x14ac:dyDescent="0.3">
      <c r="B652" s="73"/>
      <c r="D652" s="73"/>
      <c r="P652" s="73"/>
      <c r="T652" s="73"/>
      <c r="U652" s="73"/>
      <c r="V652" s="73"/>
      <c r="X652" s="12"/>
    </row>
    <row r="653" spans="2:24" x14ac:dyDescent="0.3">
      <c r="B653" s="73"/>
      <c r="D653" s="73"/>
      <c r="P653" s="73"/>
      <c r="T653" s="73"/>
      <c r="U653" s="73"/>
      <c r="V653" s="73"/>
      <c r="X653" s="12"/>
    </row>
    <row r="654" spans="2:24" x14ac:dyDescent="0.3">
      <c r="B654" s="73"/>
      <c r="D654" s="73"/>
      <c r="P654" s="73"/>
      <c r="T654" s="73"/>
      <c r="U654" s="73"/>
      <c r="V654" s="73"/>
      <c r="X654" s="12"/>
    </row>
    <row r="655" spans="2:24" x14ac:dyDescent="0.3">
      <c r="B655" s="73"/>
      <c r="D655" s="73"/>
      <c r="P655" s="73"/>
      <c r="T655" s="73"/>
      <c r="U655" s="73"/>
      <c r="V655" s="73"/>
      <c r="X655" s="12"/>
    </row>
    <row r="656" spans="2:24" x14ac:dyDescent="0.3">
      <c r="B656" s="73"/>
      <c r="D656" s="73"/>
      <c r="P656" s="73"/>
      <c r="T656" s="73"/>
      <c r="U656" s="73"/>
      <c r="V656" s="73"/>
      <c r="X656" s="12"/>
    </row>
    <row r="657" spans="2:24" x14ac:dyDescent="0.3">
      <c r="B657" s="73"/>
      <c r="D657" s="73"/>
      <c r="P657" s="73"/>
      <c r="T657" s="73"/>
      <c r="U657" s="73"/>
      <c r="V657" s="73"/>
      <c r="X657" s="12"/>
    </row>
    <row r="658" spans="2:24" x14ac:dyDescent="0.3">
      <c r="B658" s="73"/>
      <c r="D658" s="73"/>
      <c r="P658" s="73"/>
      <c r="T658" s="73"/>
      <c r="U658" s="73"/>
      <c r="V658" s="73"/>
      <c r="X658" s="12"/>
    </row>
    <row r="659" spans="2:24" x14ac:dyDescent="0.3">
      <c r="B659" s="73"/>
      <c r="D659" s="73"/>
      <c r="P659" s="73"/>
      <c r="T659" s="73"/>
      <c r="U659" s="73"/>
      <c r="V659" s="73"/>
      <c r="X659" s="12"/>
    </row>
    <row r="660" spans="2:24" x14ac:dyDescent="0.3">
      <c r="B660" s="73"/>
      <c r="D660" s="73"/>
      <c r="P660" s="73"/>
      <c r="T660" s="73"/>
      <c r="U660" s="73"/>
      <c r="V660" s="73"/>
      <c r="X660" s="12"/>
    </row>
    <row r="661" spans="2:24" x14ac:dyDescent="0.3">
      <c r="B661" s="73"/>
      <c r="D661" s="73"/>
      <c r="P661" s="73"/>
      <c r="T661" s="73"/>
      <c r="U661" s="73"/>
      <c r="V661" s="73"/>
      <c r="X661" s="12"/>
    </row>
    <row r="662" spans="2:24" x14ac:dyDescent="0.3">
      <c r="B662" s="73"/>
      <c r="D662" s="73"/>
      <c r="P662" s="73"/>
      <c r="T662" s="73"/>
      <c r="U662" s="73"/>
      <c r="V662" s="73"/>
      <c r="X662" s="12"/>
    </row>
    <row r="663" spans="2:24" x14ac:dyDescent="0.3">
      <c r="B663" s="73"/>
      <c r="D663" s="73"/>
      <c r="P663" s="73"/>
      <c r="T663" s="73"/>
      <c r="U663" s="73"/>
      <c r="V663" s="73"/>
      <c r="X663" s="12"/>
    </row>
    <row r="664" spans="2:24" x14ac:dyDescent="0.3">
      <c r="B664" s="73"/>
      <c r="D664" s="73"/>
      <c r="P664" s="73"/>
      <c r="T664" s="73"/>
      <c r="U664" s="73"/>
      <c r="V664" s="73"/>
      <c r="X664" s="12"/>
    </row>
    <row r="665" spans="2:24" x14ac:dyDescent="0.3">
      <c r="B665" s="73"/>
      <c r="D665" s="73"/>
      <c r="P665" s="73"/>
      <c r="T665" s="73"/>
      <c r="U665" s="73"/>
      <c r="V665" s="73"/>
      <c r="X665" s="12"/>
    </row>
    <row r="666" spans="2:24" x14ac:dyDescent="0.3">
      <c r="B666" s="73"/>
      <c r="D666" s="73"/>
      <c r="P666" s="73"/>
      <c r="T666" s="73"/>
      <c r="U666" s="73"/>
      <c r="V666" s="73"/>
      <c r="X666" s="12"/>
    </row>
    <row r="667" spans="2:24" x14ac:dyDescent="0.3">
      <c r="B667" s="73"/>
      <c r="D667" s="73"/>
      <c r="P667" s="73"/>
      <c r="T667" s="73"/>
      <c r="U667" s="73"/>
      <c r="V667" s="73"/>
      <c r="X667" s="12"/>
    </row>
    <row r="668" spans="2:24" x14ac:dyDescent="0.3">
      <c r="B668" s="73"/>
      <c r="D668" s="73"/>
      <c r="P668" s="73"/>
      <c r="T668" s="73"/>
      <c r="U668" s="73"/>
      <c r="V668" s="73"/>
      <c r="X668" s="12"/>
    </row>
    <row r="669" spans="2:24" x14ac:dyDescent="0.3">
      <c r="B669" s="73"/>
      <c r="D669" s="73"/>
      <c r="P669" s="73"/>
      <c r="T669" s="73"/>
      <c r="U669" s="73"/>
      <c r="V669" s="73"/>
      <c r="X669" s="12"/>
    </row>
    <row r="670" spans="2:24" x14ac:dyDescent="0.3">
      <c r="B670" s="73"/>
      <c r="D670" s="73"/>
      <c r="P670" s="73"/>
      <c r="T670" s="73"/>
      <c r="U670" s="73"/>
      <c r="V670" s="73"/>
      <c r="X670" s="12"/>
    </row>
    <row r="671" spans="2:24" x14ac:dyDescent="0.3">
      <c r="B671" s="73"/>
      <c r="D671" s="73"/>
      <c r="P671" s="73"/>
      <c r="T671" s="73"/>
      <c r="U671" s="73"/>
      <c r="V671" s="73"/>
      <c r="X671" s="12"/>
    </row>
    <row r="672" spans="2:24" x14ac:dyDescent="0.3">
      <c r="B672" s="73"/>
      <c r="D672" s="73"/>
      <c r="P672" s="73"/>
      <c r="T672" s="73"/>
      <c r="U672" s="73"/>
      <c r="V672" s="73"/>
      <c r="X672" s="12"/>
    </row>
    <row r="673" spans="2:24" x14ac:dyDescent="0.3">
      <c r="B673" s="73"/>
      <c r="D673" s="73"/>
      <c r="P673" s="73"/>
      <c r="T673" s="73"/>
      <c r="U673" s="73"/>
      <c r="V673" s="73"/>
      <c r="X673" s="12"/>
    </row>
    <row r="674" spans="2:24" x14ac:dyDescent="0.3">
      <c r="B674" s="73"/>
      <c r="D674" s="73"/>
      <c r="P674" s="73"/>
      <c r="T674" s="73"/>
      <c r="U674" s="73"/>
      <c r="V674" s="73"/>
      <c r="X674" s="12"/>
    </row>
    <row r="675" spans="2:24" x14ac:dyDescent="0.3">
      <c r="B675" s="73"/>
      <c r="D675" s="73"/>
      <c r="P675" s="73"/>
      <c r="T675" s="73"/>
      <c r="U675" s="73"/>
      <c r="V675" s="73"/>
      <c r="X675" s="12"/>
    </row>
    <row r="676" spans="2:24" x14ac:dyDescent="0.3">
      <c r="B676" s="73"/>
      <c r="D676" s="73"/>
      <c r="P676" s="73"/>
      <c r="T676" s="73"/>
      <c r="U676" s="73"/>
      <c r="V676" s="73"/>
      <c r="X676" s="12"/>
    </row>
    <row r="677" spans="2:24" x14ac:dyDescent="0.3">
      <c r="B677" s="73"/>
      <c r="D677" s="73"/>
      <c r="P677" s="73"/>
      <c r="T677" s="73"/>
      <c r="U677" s="73"/>
      <c r="V677" s="73"/>
      <c r="X677" s="12"/>
    </row>
    <row r="678" spans="2:24" x14ac:dyDescent="0.3">
      <c r="B678" s="73"/>
      <c r="D678" s="73"/>
      <c r="P678" s="73"/>
      <c r="T678" s="73"/>
      <c r="U678" s="73"/>
      <c r="V678" s="73"/>
      <c r="X678" s="12"/>
    </row>
    <row r="679" spans="2:24" x14ac:dyDescent="0.3">
      <c r="B679" s="73"/>
      <c r="D679" s="73"/>
      <c r="P679" s="73"/>
      <c r="T679" s="73"/>
      <c r="U679" s="73"/>
      <c r="V679" s="73"/>
      <c r="X679" s="12"/>
    </row>
    <row r="680" spans="2:24" x14ac:dyDescent="0.3">
      <c r="B680" s="73"/>
      <c r="D680" s="73"/>
      <c r="P680" s="73"/>
      <c r="T680" s="73"/>
      <c r="U680" s="73"/>
      <c r="V680" s="73"/>
      <c r="X680" s="12"/>
    </row>
    <row r="681" spans="2:24" x14ac:dyDescent="0.3">
      <c r="B681" s="73"/>
      <c r="D681" s="73"/>
      <c r="P681" s="73"/>
      <c r="T681" s="73"/>
      <c r="U681" s="73"/>
      <c r="V681" s="73"/>
      <c r="X681" s="12"/>
    </row>
    <row r="682" spans="2:24" x14ac:dyDescent="0.3">
      <c r="B682" s="73"/>
      <c r="D682" s="73"/>
      <c r="P682" s="73"/>
      <c r="T682" s="73"/>
      <c r="U682" s="73"/>
      <c r="V682" s="73"/>
      <c r="X682" s="12"/>
    </row>
    <row r="683" spans="2:24" x14ac:dyDescent="0.3">
      <c r="B683" s="73"/>
      <c r="D683" s="73"/>
      <c r="P683" s="73"/>
      <c r="T683" s="73"/>
      <c r="U683" s="73"/>
      <c r="V683" s="73"/>
      <c r="X683" s="12"/>
    </row>
    <row r="684" spans="2:24" x14ac:dyDescent="0.3">
      <c r="B684" s="73"/>
      <c r="D684" s="73"/>
      <c r="P684" s="73"/>
      <c r="T684" s="73"/>
      <c r="U684" s="73"/>
      <c r="V684" s="73"/>
      <c r="X684" s="12"/>
    </row>
    <row r="685" spans="2:24" x14ac:dyDescent="0.3">
      <c r="B685" s="73"/>
      <c r="D685" s="73"/>
      <c r="P685" s="73"/>
      <c r="T685" s="73"/>
      <c r="U685" s="73"/>
      <c r="V685" s="73"/>
      <c r="X685" s="12"/>
    </row>
    <row r="686" spans="2:24" x14ac:dyDescent="0.3">
      <c r="B686" s="73"/>
      <c r="D686" s="73"/>
      <c r="P686" s="73"/>
      <c r="T686" s="73"/>
      <c r="U686" s="73"/>
      <c r="V686" s="73"/>
      <c r="X686" s="12"/>
    </row>
    <row r="687" spans="2:24" x14ac:dyDescent="0.3">
      <c r="B687" s="73"/>
      <c r="D687" s="73"/>
      <c r="P687" s="73"/>
      <c r="T687" s="73"/>
      <c r="U687" s="73"/>
      <c r="V687" s="73"/>
      <c r="X687" s="12"/>
    </row>
    <row r="688" spans="2:24" x14ac:dyDescent="0.3">
      <c r="B688" s="73"/>
      <c r="D688" s="73"/>
      <c r="P688" s="73"/>
      <c r="T688" s="73"/>
      <c r="U688" s="73"/>
      <c r="V688" s="73"/>
      <c r="X688" s="12"/>
    </row>
    <row r="689" spans="2:24" x14ac:dyDescent="0.3">
      <c r="B689" s="73"/>
      <c r="D689" s="73"/>
      <c r="P689" s="73"/>
      <c r="T689" s="73"/>
      <c r="U689" s="73"/>
      <c r="V689" s="73"/>
      <c r="X689" s="12"/>
    </row>
    <row r="690" spans="2:24" x14ac:dyDescent="0.3">
      <c r="B690" s="73"/>
      <c r="D690" s="73"/>
      <c r="P690" s="73"/>
      <c r="T690" s="73"/>
      <c r="U690" s="73"/>
      <c r="V690" s="73"/>
      <c r="X690" s="12"/>
    </row>
    <row r="691" spans="2:24" x14ac:dyDescent="0.3">
      <c r="B691" s="73"/>
      <c r="D691" s="73"/>
      <c r="P691" s="73"/>
      <c r="T691" s="73"/>
      <c r="U691" s="73"/>
      <c r="V691" s="73"/>
      <c r="X691" s="12"/>
    </row>
    <row r="692" spans="2:24" x14ac:dyDescent="0.3">
      <c r="B692" s="73"/>
      <c r="D692" s="73"/>
      <c r="P692" s="73"/>
      <c r="T692" s="73"/>
      <c r="U692" s="73"/>
      <c r="V692" s="73"/>
      <c r="X692" s="12"/>
    </row>
    <row r="693" spans="2:24" x14ac:dyDescent="0.3">
      <c r="B693" s="73"/>
      <c r="D693" s="73"/>
      <c r="P693" s="73"/>
      <c r="T693" s="73"/>
      <c r="U693" s="73"/>
      <c r="V693" s="73"/>
      <c r="X693" s="12"/>
    </row>
    <row r="694" spans="2:24" x14ac:dyDescent="0.3">
      <c r="B694" s="73"/>
      <c r="D694" s="73"/>
      <c r="P694" s="73"/>
      <c r="T694" s="73"/>
      <c r="U694" s="73"/>
      <c r="V694" s="73"/>
      <c r="X694" s="12"/>
    </row>
    <row r="695" spans="2:24" x14ac:dyDescent="0.3">
      <c r="B695" s="73"/>
      <c r="D695" s="73"/>
      <c r="P695" s="73"/>
      <c r="T695" s="73"/>
      <c r="U695" s="73"/>
      <c r="V695" s="73"/>
      <c r="X695" s="12"/>
    </row>
    <row r="696" spans="2:24" x14ac:dyDescent="0.3">
      <c r="B696" s="73"/>
      <c r="D696" s="73"/>
      <c r="P696" s="73"/>
      <c r="T696" s="73"/>
      <c r="U696" s="73"/>
      <c r="V696" s="73"/>
      <c r="X696" s="12"/>
    </row>
    <row r="697" spans="2:24" x14ac:dyDescent="0.3">
      <c r="B697" s="73"/>
      <c r="D697" s="73"/>
      <c r="P697" s="73"/>
      <c r="T697" s="73"/>
      <c r="U697" s="73"/>
      <c r="V697" s="73"/>
      <c r="X697" s="12"/>
    </row>
    <row r="698" spans="2:24" x14ac:dyDescent="0.3">
      <c r="B698" s="73"/>
      <c r="D698" s="73"/>
      <c r="P698" s="73"/>
      <c r="T698" s="73"/>
      <c r="U698" s="73"/>
      <c r="V698" s="73"/>
      <c r="X698" s="12"/>
    </row>
    <row r="699" spans="2:24" x14ac:dyDescent="0.3">
      <c r="B699" s="73"/>
      <c r="D699" s="73"/>
      <c r="P699" s="73"/>
      <c r="T699" s="73"/>
      <c r="U699" s="73"/>
      <c r="V699" s="73"/>
      <c r="X699" s="12"/>
    </row>
    <row r="700" spans="2:24" x14ac:dyDescent="0.3">
      <c r="B700" s="73"/>
      <c r="D700" s="73"/>
      <c r="P700" s="73"/>
      <c r="T700" s="73"/>
      <c r="U700" s="73"/>
      <c r="V700" s="73"/>
      <c r="X700" s="12"/>
    </row>
    <row r="701" spans="2:24" x14ac:dyDescent="0.3">
      <c r="B701" s="73"/>
      <c r="D701" s="73"/>
      <c r="P701" s="73"/>
      <c r="T701" s="73"/>
      <c r="U701" s="73"/>
      <c r="V701" s="73"/>
      <c r="X701" s="12"/>
    </row>
    <row r="702" spans="2:24" x14ac:dyDescent="0.3">
      <c r="B702" s="73"/>
      <c r="D702" s="73"/>
      <c r="P702" s="73"/>
      <c r="T702" s="73"/>
      <c r="U702" s="73"/>
      <c r="V702" s="73"/>
      <c r="X702" s="12"/>
    </row>
    <row r="703" spans="2:24" x14ac:dyDescent="0.3">
      <c r="B703" s="73"/>
      <c r="D703" s="73"/>
      <c r="P703" s="73"/>
      <c r="T703" s="73"/>
      <c r="U703" s="73"/>
      <c r="V703" s="73"/>
      <c r="X703" s="12"/>
    </row>
    <row r="704" spans="2:24" x14ac:dyDescent="0.3">
      <c r="B704" s="73"/>
      <c r="D704" s="73"/>
      <c r="P704" s="73"/>
      <c r="T704" s="73"/>
      <c r="U704" s="73"/>
      <c r="V704" s="73"/>
      <c r="X704" s="12"/>
    </row>
    <row r="705" spans="2:24" x14ac:dyDescent="0.3">
      <c r="B705" s="73"/>
      <c r="D705" s="73"/>
      <c r="P705" s="73"/>
      <c r="T705" s="73"/>
      <c r="U705" s="73"/>
      <c r="V705" s="73"/>
      <c r="X705" s="12"/>
    </row>
    <row r="706" spans="2:24" x14ac:dyDescent="0.3">
      <c r="B706" s="73"/>
      <c r="D706" s="73"/>
      <c r="P706" s="73"/>
      <c r="T706" s="73"/>
      <c r="U706" s="73"/>
      <c r="V706" s="73"/>
      <c r="X706" s="12"/>
    </row>
    <row r="707" spans="2:24" x14ac:dyDescent="0.3">
      <c r="B707" s="73"/>
      <c r="D707" s="73"/>
      <c r="P707" s="73"/>
      <c r="T707" s="73"/>
      <c r="U707" s="73"/>
      <c r="V707" s="73"/>
      <c r="X707" s="12"/>
    </row>
    <row r="708" spans="2:24" x14ac:dyDescent="0.3">
      <c r="B708" s="73"/>
      <c r="D708" s="73"/>
      <c r="P708" s="73"/>
      <c r="T708" s="73"/>
      <c r="U708" s="73"/>
      <c r="V708" s="73"/>
      <c r="X708" s="12"/>
    </row>
    <row r="709" spans="2:24" x14ac:dyDescent="0.3">
      <c r="B709" s="73"/>
      <c r="D709" s="73"/>
      <c r="P709" s="73"/>
      <c r="T709" s="73"/>
      <c r="U709" s="73"/>
      <c r="V709" s="73"/>
      <c r="X709" s="12"/>
    </row>
    <row r="710" spans="2:24" x14ac:dyDescent="0.3">
      <c r="B710" s="73"/>
      <c r="D710" s="73"/>
      <c r="P710" s="73"/>
      <c r="T710" s="73"/>
      <c r="U710" s="73"/>
      <c r="V710" s="73"/>
      <c r="X710" s="12"/>
    </row>
    <row r="711" spans="2:24" x14ac:dyDescent="0.3">
      <c r="B711" s="73"/>
      <c r="D711" s="73"/>
      <c r="P711" s="73"/>
      <c r="T711" s="73"/>
      <c r="U711" s="73"/>
      <c r="V711" s="73"/>
      <c r="X711" s="12"/>
    </row>
    <row r="712" spans="2:24" x14ac:dyDescent="0.3">
      <c r="B712" s="73"/>
      <c r="D712" s="73"/>
      <c r="P712" s="73"/>
      <c r="T712" s="73"/>
      <c r="U712" s="73"/>
      <c r="V712" s="73"/>
      <c r="X712" s="12"/>
    </row>
    <row r="713" spans="2:24" x14ac:dyDescent="0.3">
      <c r="B713" s="73"/>
      <c r="D713" s="73"/>
      <c r="P713" s="73"/>
      <c r="T713" s="73"/>
      <c r="U713" s="73"/>
      <c r="V713" s="73"/>
      <c r="X713" s="12"/>
    </row>
    <row r="714" spans="2:24" x14ac:dyDescent="0.3">
      <c r="B714" s="73"/>
      <c r="D714" s="73"/>
      <c r="P714" s="73"/>
      <c r="T714" s="73"/>
      <c r="U714" s="73"/>
      <c r="V714" s="73"/>
      <c r="X714" s="12"/>
    </row>
    <row r="715" spans="2:24" x14ac:dyDescent="0.3">
      <c r="B715" s="73"/>
      <c r="D715" s="73"/>
      <c r="P715" s="73"/>
      <c r="T715" s="73"/>
      <c r="U715" s="73"/>
      <c r="V715" s="73"/>
      <c r="X715" s="12"/>
    </row>
    <row r="716" spans="2:24" x14ac:dyDescent="0.3">
      <c r="B716" s="73"/>
      <c r="D716" s="73"/>
      <c r="P716" s="73"/>
      <c r="T716" s="73"/>
      <c r="U716" s="73"/>
      <c r="V716" s="73"/>
      <c r="X716" s="12"/>
    </row>
    <row r="717" spans="2:24" x14ac:dyDescent="0.3">
      <c r="B717" s="73"/>
      <c r="D717" s="73"/>
      <c r="P717" s="73"/>
      <c r="T717" s="73"/>
      <c r="U717" s="73"/>
      <c r="V717" s="73"/>
      <c r="X717" s="12"/>
    </row>
    <row r="718" spans="2:24" x14ac:dyDescent="0.3">
      <c r="B718" s="73"/>
      <c r="D718" s="73"/>
      <c r="P718" s="73"/>
      <c r="T718" s="73"/>
      <c r="U718" s="73"/>
      <c r="V718" s="73"/>
      <c r="X718" s="12"/>
    </row>
    <row r="719" spans="2:24" x14ac:dyDescent="0.3">
      <c r="B719" s="73"/>
      <c r="D719" s="73"/>
      <c r="P719" s="73"/>
      <c r="T719" s="73"/>
      <c r="U719" s="73"/>
      <c r="V719" s="73"/>
      <c r="X719" s="12"/>
    </row>
    <row r="720" spans="2:24" x14ac:dyDescent="0.3">
      <c r="B720" s="73"/>
      <c r="D720" s="73"/>
      <c r="P720" s="73"/>
      <c r="T720" s="73"/>
      <c r="U720" s="73"/>
      <c r="V720" s="73"/>
      <c r="X720" s="12"/>
    </row>
    <row r="721" spans="2:24" x14ac:dyDescent="0.3">
      <c r="B721" s="73"/>
      <c r="D721" s="73"/>
      <c r="P721" s="73"/>
      <c r="T721" s="73"/>
      <c r="U721" s="73"/>
      <c r="V721" s="73"/>
      <c r="X721" s="12"/>
    </row>
    <row r="722" spans="2:24" x14ac:dyDescent="0.3">
      <c r="B722" s="73"/>
      <c r="D722" s="73"/>
      <c r="P722" s="73"/>
      <c r="T722" s="73"/>
      <c r="U722" s="73"/>
      <c r="V722" s="73"/>
      <c r="X722" s="12"/>
    </row>
    <row r="723" spans="2:24" x14ac:dyDescent="0.3">
      <c r="B723" s="73"/>
      <c r="D723" s="73"/>
      <c r="P723" s="73"/>
      <c r="T723" s="73"/>
      <c r="U723" s="73"/>
      <c r="V723" s="73"/>
      <c r="X723" s="12"/>
    </row>
    <row r="724" spans="2:24" x14ac:dyDescent="0.3">
      <c r="B724" s="73"/>
      <c r="D724" s="73"/>
      <c r="P724" s="73"/>
      <c r="T724" s="73"/>
      <c r="U724" s="73"/>
      <c r="V724" s="73"/>
      <c r="X724" s="12"/>
    </row>
    <row r="725" spans="2:24" x14ac:dyDescent="0.3">
      <c r="B725" s="73"/>
      <c r="D725" s="73"/>
      <c r="P725" s="73"/>
      <c r="T725" s="73"/>
      <c r="U725" s="73"/>
      <c r="V725" s="73"/>
      <c r="X725" s="12"/>
    </row>
    <row r="726" spans="2:24" x14ac:dyDescent="0.3">
      <c r="B726" s="73"/>
      <c r="D726" s="73"/>
      <c r="P726" s="73"/>
      <c r="T726" s="73"/>
      <c r="U726" s="73"/>
      <c r="V726" s="73"/>
      <c r="X726" s="12"/>
    </row>
    <row r="727" spans="2:24" x14ac:dyDescent="0.3">
      <c r="B727" s="73"/>
      <c r="D727" s="73"/>
      <c r="P727" s="73"/>
      <c r="T727" s="73"/>
      <c r="U727" s="73"/>
      <c r="V727" s="73"/>
      <c r="X727" s="12"/>
    </row>
    <row r="728" spans="2:24" x14ac:dyDescent="0.3">
      <c r="B728" s="73"/>
      <c r="D728" s="73"/>
      <c r="P728" s="73"/>
      <c r="T728" s="73"/>
      <c r="U728" s="73"/>
      <c r="V728" s="73"/>
      <c r="X728" s="12"/>
    </row>
    <row r="729" spans="2:24" x14ac:dyDescent="0.3">
      <c r="B729" s="73"/>
      <c r="D729" s="73"/>
      <c r="P729" s="73"/>
      <c r="T729" s="73"/>
      <c r="U729" s="73"/>
      <c r="V729" s="73"/>
      <c r="X729" s="12"/>
    </row>
    <row r="730" spans="2:24" x14ac:dyDescent="0.3">
      <c r="B730" s="73"/>
      <c r="D730" s="73"/>
      <c r="P730" s="73"/>
      <c r="T730" s="73"/>
      <c r="U730" s="73"/>
      <c r="V730" s="73"/>
      <c r="X730" s="12"/>
    </row>
    <row r="731" spans="2:24" x14ac:dyDescent="0.3">
      <c r="B731" s="73"/>
      <c r="D731" s="73"/>
      <c r="P731" s="73"/>
      <c r="T731" s="73"/>
      <c r="U731" s="73"/>
      <c r="V731" s="73"/>
      <c r="X731" s="12"/>
    </row>
    <row r="732" spans="2:24" x14ac:dyDescent="0.3">
      <c r="B732" s="73"/>
      <c r="D732" s="73"/>
      <c r="P732" s="73"/>
      <c r="T732" s="73"/>
      <c r="U732" s="73"/>
      <c r="V732" s="73"/>
      <c r="X732" s="12"/>
    </row>
    <row r="733" spans="2:24" x14ac:dyDescent="0.3">
      <c r="B733" s="73"/>
      <c r="D733" s="73"/>
      <c r="P733" s="73"/>
      <c r="T733" s="73"/>
      <c r="U733" s="73"/>
      <c r="V733" s="73"/>
      <c r="X733" s="12"/>
    </row>
    <row r="734" spans="2:24" x14ac:dyDescent="0.3">
      <c r="B734" s="73"/>
      <c r="D734" s="73"/>
      <c r="P734" s="73"/>
      <c r="T734" s="73"/>
      <c r="U734" s="73"/>
      <c r="V734" s="73"/>
      <c r="X734" s="12"/>
    </row>
    <row r="735" spans="2:24" x14ac:dyDescent="0.3">
      <c r="B735" s="73"/>
      <c r="D735" s="73"/>
      <c r="P735" s="73"/>
      <c r="T735" s="73"/>
      <c r="U735" s="73"/>
      <c r="V735" s="73"/>
      <c r="X735" s="12"/>
    </row>
    <row r="736" spans="2:24" x14ac:dyDescent="0.3">
      <c r="B736" s="73"/>
      <c r="D736" s="73"/>
      <c r="P736" s="73"/>
      <c r="T736" s="73"/>
      <c r="U736" s="73"/>
      <c r="V736" s="73"/>
      <c r="X736" s="12"/>
    </row>
    <row r="737" spans="2:24" x14ac:dyDescent="0.3">
      <c r="B737" s="73"/>
      <c r="D737" s="73"/>
      <c r="P737" s="73"/>
      <c r="T737" s="73"/>
      <c r="U737" s="73"/>
      <c r="V737" s="73"/>
      <c r="X737" s="12"/>
    </row>
    <row r="738" spans="2:24" x14ac:dyDescent="0.3">
      <c r="B738" s="73"/>
      <c r="D738" s="73"/>
      <c r="P738" s="73"/>
      <c r="T738" s="73"/>
      <c r="U738" s="73"/>
      <c r="V738" s="73"/>
      <c r="X738" s="12"/>
    </row>
    <row r="739" spans="2:24" x14ac:dyDescent="0.3">
      <c r="B739" s="73"/>
      <c r="D739" s="73"/>
      <c r="P739" s="73"/>
      <c r="T739" s="73"/>
      <c r="U739" s="73"/>
      <c r="V739" s="73"/>
      <c r="X739" s="12"/>
    </row>
    <row r="740" spans="2:24" x14ac:dyDescent="0.3">
      <c r="B740" s="73"/>
      <c r="D740" s="73"/>
      <c r="P740" s="73"/>
      <c r="T740" s="73"/>
      <c r="U740" s="73"/>
      <c r="V740" s="73"/>
      <c r="X740" s="12"/>
    </row>
    <row r="741" spans="2:24" x14ac:dyDescent="0.3">
      <c r="B741" s="73"/>
      <c r="D741" s="73"/>
      <c r="P741" s="73"/>
      <c r="T741" s="73"/>
      <c r="U741" s="73"/>
      <c r="V741" s="73"/>
      <c r="X741" s="12"/>
    </row>
    <row r="742" spans="2:24" x14ac:dyDescent="0.3">
      <c r="B742" s="73"/>
      <c r="D742" s="73"/>
      <c r="P742" s="73"/>
      <c r="T742" s="73"/>
      <c r="U742" s="73"/>
      <c r="V742" s="73"/>
      <c r="X742" s="12"/>
    </row>
    <row r="743" spans="2:24" x14ac:dyDescent="0.3">
      <c r="B743" s="73"/>
      <c r="D743" s="73"/>
      <c r="P743" s="73"/>
      <c r="T743" s="73"/>
      <c r="U743" s="73"/>
      <c r="V743" s="73"/>
      <c r="X743" s="12"/>
    </row>
    <row r="744" spans="2:24" x14ac:dyDescent="0.3">
      <c r="B744" s="73"/>
      <c r="D744" s="73"/>
      <c r="P744" s="73"/>
      <c r="T744" s="73"/>
      <c r="U744" s="73"/>
      <c r="V744" s="73"/>
      <c r="X744" s="12"/>
    </row>
    <row r="745" spans="2:24" x14ac:dyDescent="0.3">
      <c r="B745" s="73"/>
      <c r="D745" s="73"/>
      <c r="P745" s="73"/>
      <c r="T745" s="73"/>
      <c r="U745" s="73"/>
      <c r="V745" s="73"/>
      <c r="X745" s="12"/>
    </row>
    <row r="746" spans="2:24" x14ac:dyDescent="0.3">
      <c r="B746" s="73"/>
      <c r="D746" s="73"/>
      <c r="P746" s="73"/>
      <c r="T746" s="73"/>
      <c r="U746" s="73"/>
      <c r="V746" s="73"/>
      <c r="X746" s="12"/>
    </row>
    <row r="747" spans="2:24" x14ac:dyDescent="0.3">
      <c r="B747" s="73"/>
      <c r="D747" s="73"/>
      <c r="P747" s="73"/>
      <c r="T747" s="73"/>
      <c r="U747" s="73"/>
      <c r="V747" s="73"/>
      <c r="X747" s="12"/>
    </row>
    <row r="748" spans="2:24" x14ac:dyDescent="0.3">
      <c r="B748" s="73"/>
      <c r="D748" s="73"/>
      <c r="P748" s="73"/>
      <c r="T748" s="73"/>
      <c r="U748" s="73"/>
      <c r="V748" s="73"/>
      <c r="X748" s="12"/>
    </row>
    <row r="749" spans="2:24" x14ac:dyDescent="0.3">
      <c r="B749" s="73"/>
      <c r="D749" s="73"/>
      <c r="P749" s="73"/>
      <c r="T749" s="73"/>
      <c r="U749" s="73"/>
      <c r="V749" s="73"/>
      <c r="X749" s="12"/>
    </row>
    <row r="750" spans="2:24" x14ac:dyDescent="0.3">
      <c r="B750" s="73"/>
      <c r="D750" s="73"/>
      <c r="P750" s="73"/>
      <c r="T750" s="73"/>
      <c r="U750" s="73"/>
      <c r="V750" s="73"/>
      <c r="X750" s="12"/>
    </row>
    <row r="751" spans="2:24" x14ac:dyDescent="0.3">
      <c r="B751" s="73"/>
      <c r="D751" s="73"/>
      <c r="P751" s="73"/>
      <c r="T751" s="73"/>
      <c r="U751" s="73"/>
      <c r="V751" s="73"/>
      <c r="X751" s="12"/>
    </row>
    <row r="752" spans="2:24" x14ac:dyDescent="0.3">
      <c r="B752" s="73"/>
      <c r="D752" s="73"/>
      <c r="P752" s="73"/>
      <c r="T752" s="73"/>
      <c r="U752" s="73"/>
      <c r="V752" s="73"/>
      <c r="X752" s="12"/>
    </row>
    <row r="753" spans="2:24" x14ac:dyDescent="0.3">
      <c r="B753" s="73"/>
      <c r="D753" s="73"/>
      <c r="P753" s="73"/>
      <c r="T753" s="73"/>
      <c r="U753" s="73"/>
      <c r="V753" s="73"/>
      <c r="X753" s="12"/>
    </row>
    <row r="754" spans="2:24" x14ac:dyDescent="0.3">
      <c r="B754" s="73"/>
      <c r="D754" s="73"/>
      <c r="P754" s="73"/>
      <c r="T754" s="73"/>
      <c r="U754" s="73"/>
      <c r="V754" s="73"/>
      <c r="X754" s="12"/>
    </row>
    <row r="755" spans="2:24" x14ac:dyDescent="0.3">
      <c r="B755" s="73"/>
      <c r="D755" s="73"/>
      <c r="P755" s="73"/>
      <c r="T755" s="73"/>
      <c r="U755" s="73"/>
      <c r="V755" s="73"/>
      <c r="X755" s="12"/>
    </row>
    <row r="756" spans="2:24" x14ac:dyDescent="0.3">
      <c r="B756" s="73"/>
      <c r="D756" s="73"/>
      <c r="P756" s="73"/>
      <c r="T756" s="73"/>
      <c r="U756" s="73"/>
      <c r="V756" s="73"/>
      <c r="X756" s="12"/>
    </row>
    <row r="757" spans="2:24" x14ac:dyDescent="0.3">
      <c r="B757" s="73"/>
      <c r="D757" s="73"/>
      <c r="P757" s="73"/>
      <c r="T757" s="73"/>
      <c r="U757" s="73"/>
      <c r="V757" s="73"/>
      <c r="X757" s="12"/>
    </row>
    <row r="758" spans="2:24" x14ac:dyDescent="0.3">
      <c r="B758" s="73"/>
      <c r="D758" s="73"/>
      <c r="P758" s="73"/>
      <c r="T758" s="73"/>
      <c r="U758" s="73"/>
      <c r="V758" s="73"/>
      <c r="X758" s="12"/>
    </row>
    <row r="759" spans="2:24" x14ac:dyDescent="0.3">
      <c r="B759" s="73"/>
      <c r="D759" s="73"/>
      <c r="P759" s="73"/>
      <c r="T759" s="73"/>
      <c r="U759" s="73"/>
      <c r="V759" s="73"/>
      <c r="X759" s="12"/>
    </row>
    <row r="760" spans="2:24" x14ac:dyDescent="0.3">
      <c r="B760" s="73"/>
      <c r="D760" s="73"/>
      <c r="P760" s="73"/>
      <c r="T760" s="73"/>
      <c r="U760" s="73"/>
      <c r="V760" s="73"/>
      <c r="X760" s="12"/>
    </row>
    <row r="761" spans="2:24" x14ac:dyDescent="0.3">
      <c r="B761" s="73"/>
      <c r="D761" s="73"/>
      <c r="P761" s="73"/>
      <c r="T761" s="73"/>
      <c r="U761" s="73"/>
      <c r="V761" s="73"/>
      <c r="X761" s="12"/>
    </row>
    <row r="762" spans="2:24" x14ac:dyDescent="0.3">
      <c r="B762" s="73"/>
      <c r="D762" s="73"/>
      <c r="P762" s="73"/>
      <c r="T762" s="73"/>
      <c r="U762" s="73"/>
      <c r="V762" s="73"/>
      <c r="X762" s="12"/>
    </row>
    <row r="763" spans="2:24" x14ac:dyDescent="0.3">
      <c r="B763" s="73"/>
      <c r="D763" s="73"/>
      <c r="P763" s="73"/>
      <c r="T763" s="73"/>
      <c r="U763" s="73"/>
      <c r="V763" s="73"/>
      <c r="X763" s="12"/>
    </row>
    <row r="764" spans="2:24" x14ac:dyDescent="0.3">
      <c r="B764" s="73"/>
      <c r="D764" s="73"/>
      <c r="P764" s="73"/>
      <c r="T764" s="73"/>
      <c r="U764" s="73"/>
      <c r="V764" s="73"/>
      <c r="X764" s="12"/>
    </row>
    <row r="765" spans="2:24" x14ac:dyDescent="0.3">
      <c r="B765" s="73"/>
      <c r="D765" s="73"/>
      <c r="P765" s="73"/>
      <c r="T765" s="73"/>
      <c r="U765" s="73"/>
      <c r="V765" s="73"/>
      <c r="X765" s="12"/>
    </row>
    <row r="766" spans="2:24" x14ac:dyDescent="0.3">
      <c r="B766" s="73"/>
      <c r="D766" s="73"/>
      <c r="P766" s="73"/>
      <c r="T766" s="73"/>
      <c r="U766" s="73"/>
      <c r="V766" s="73"/>
      <c r="X766" s="12"/>
    </row>
    <row r="767" spans="2:24" x14ac:dyDescent="0.3">
      <c r="B767" s="73"/>
      <c r="D767" s="73"/>
      <c r="P767" s="73"/>
      <c r="T767" s="73"/>
      <c r="U767" s="73"/>
      <c r="V767" s="73"/>
      <c r="X767" s="12"/>
    </row>
    <row r="768" spans="2:24" x14ac:dyDescent="0.3">
      <c r="B768" s="73"/>
      <c r="D768" s="73"/>
      <c r="P768" s="73"/>
      <c r="T768" s="73"/>
      <c r="U768" s="73"/>
      <c r="V768" s="73"/>
      <c r="X768" s="12"/>
    </row>
    <row r="769" spans="2:24" x14ac:dyDescent="0.3">
      <c r="B769" s="73"/>
      <c r="D769" s="73"/>
      <c r="P769" s="73"/>
      <c r="T769" s="73"/>
      <c r="U769" s="73"/>
      <c r="V769" s="73"/>
      <c r="X769" s="12"/>
    </row>
    <row r="770" spans="2:24" x14ac:dyDescent="0.3">
      <c r="B770" s="73"/>
      <c r="D770" s="73"/>
      <c r="P770" s="73"/>
      <c r="T770" s="73"/>
      <c r="U770" s="73"/>
      <c r="V770" s="73"/>
      <c r="X770" s="12"/>
    </row>
    <row r="771" spans="2:24" x14ac:dyDescent="0.3">
      <c r="B771" s="73"/>
      <c r="D771" s="73"/>
      <c r="P771" s="73"/>
      <c r="T771" s="73"/>
      <c r="U771" s="73"/>
      <c r="V771" s="73"/>
      <c r="X771" s="12"/>
    </row>
    <row r="772" spans="2:24" x14ac:dyDescent="0.3">
      <c r="B772" s="73"/>
      <c r="D772" s="73"/>
      <c r="P772" s="73"/>
      <c r="T772" s="73"/>
      <c r="U772" s="73"/>
      <c r="V772" s="73"/>
      <c r="X772" s="12"/>
    </row>
    <row r="773" spans="2:24" x14ac:dyDescent="0.3">
      <c r="B773" s="73"/>
      <c r="D773" s="73"/>
      <c r="P773" s="73"/>
      <c r="T773" s="73"/>
      <c r="U773" s="73"/>
      <c r="V773" s="73"/>
      <c r="X773" s="12"/>
    </row>
    <row r="774" spans="2:24" x14ac:dyDescent="0.3">
      <c r="B774" s="73"/>
      <c r="D774" s="73"/>
      <c r="P774" s="73"/>
      <c r="T774" s="73"/>
      <c r="U774" s="73"/>
      <c r="V774" s="73"/>
      <c r="X774" s="12"/>
    </row>
    <row r="775" spans="2:24" x14ac:dyDescent="0.3">
      <c r="B775" s="73"/>
      <c r="D775" s="73"/>
      <c r="P775" s="73"/>
      <c r="T775" s="73"/>
      <c r="U775" s="73"/>
      <c r="V775" s="73"/>
      <c r="X775" s="12"/>
    </row>
    <row r="776" spans="2:24" x14ac:dyDescent="0.3">
      <c r="B776" s="73"/>
      <c r="D776" s="73"/>
      <c r="P776" s="73"/>
      <c r="T776" s="73"/>
      <c r="U776" s="73"/>
      <c r="V776" s="73"/>
      <c r="X776" s="12"/>
    </row>
    <row r="777" spans="2:24" x14ac:dyDescent="0.3">
      <c r="B777" s="73"/>
      <c r="D777" s="73"/>
      <c r="P777" s="73"/>
      <c r="T777" s="73"/>
      <c r="U777" s="73"/>
      <c r="V777" s="73"/>
      <c r="X777" s="12"/>
    </row>
    <row r="778" spans="2:24" x14ac:dyDescent="0.3">
      <c r="B778" s="73"/>
      <c r="D778" s="73"/>
      <c r="P778" s="73"/>
      <c r="T778" s="73"/>
      <c r="U778" s="73"/>
      <c r="V778" s="73"/>
      <c r="X778" s="12"/>
    </row>
    <row r="779" spans="2:24" x14ac:dyDescent="0.3">
      <c r="B779" s="73"/>
      <c r="D779" s="73"/>
      <c r="P779" s="73"/>
      <c r="T779" s="73"/>
      <c r="U779" s="73"/>
      <c r="V779" s="73"/>
      <c r="X779" s="12"/>
    </row>
    <row r="780" spans="2:24" x14ac:dyDescent="0.3">
      <c r="B780" s="73"/>
      <c r="D780" s="73"/>
      <c r="P780" s="73"/>
      <c r="T780" s="73"/>
      <c r="U780" s="73"/>
      <c r="V780" s="73"/>
      <c r="X780" s="12"/>
    </row>
    <row r="781" spans="2:24" x14ac:dyDescent="0.3">
      <c r="B781" s="73"/>
      <c r="D781" s="73"/>
      <c r="P781" s="73"/>
      <c r="T781" s="73"/>
      <c r="U781" s="73"/>
      <c r="V781" s="73"/>
      <c r="X781" s="12"/>
    </row>
    <row r="782" spans="2:24" x14ac:dyDescent="0.3">
      <c r="B782" s="73"/>
      <c r="D782" s="73"/>
      <c r="P782" s="73"/>
      <c r="T782" s="73"/>
      <c r="U782" s="73"/>
      <c r="V782" s="73"/>
      <c r="X782" s="12"/>
    </row>
    <row r="783" spans="2:24" x14ac:dyDescent="0.3">
      <c r="B783" s="73"/>
      <c r="D783" s="73"/>
      <c r="P783" s="73"/>
      <c r="T783" s="73"/>
      <c r="U783" s="73"/>
      <c r="V783" s="73"/>
      <c r="X783" s="12"/>
    </row>
    <row r="784" spans="2:24" x14ac:dyDescent="0.3">
      <c r="B784" s="73"/>
      <c r="D784" s="73"/>
      <c r="P784" s="73"/>
      <c r="T784" s="73"/>
      <c r="U784" s="73"/>
      <c r="V784" s="73"/>
      <c r="X784" s="12"/>
    </row>
    <row r="785" spans="2:24" x14ac:dyDescent="0.3">
      <c r="B785" s="73"/>
      <c r="D785" s="73"/>
      <c r="P785" s="73"/>
      <c r="T785" s="73"/>
      <c r="U785" s="73"/>
      <c r="V785" s="73"/>
      <c r="X785" s="12"/>
    </row>
    <row r="786" spans="2:24" x14ac:dyDescent="0.3">
      <c r="B786" s="73"/>
      <c r="D786" s="73"/>
      <c r="P786" s="73"/>
      <c r="T786" s="73"/>
      <c r="U786" s="73"/>
      <c r="V786" s="73"/>
      <c r="X786" s="12"/>
    </row>
    <row r="787" spans="2:24" x14ac:dyDescent="0.3">
      <c r="B787" s="73"/>
      <c r="D787" s="73"/>
      <c r="P787" s="73"/>
      <c r="T787" s="73"/>
      <c r="U787" s="73"/>
      <c r="V787" s="73"/>
      <c r="X787" s="12"/>
    </row>
    <row r="788" spans="2:24" x14ac:dyDescent="0.3">
      <c r="B788" s="73"/>
      <c r="D788" s="73"/>
      <c r="P788" s="73"/>
      <c r="T788" s="73"/>
      <c r="U788" s="73"/>
      <c r="V788" s="73"/>
      <c r="X788" s="12"/>
    </row>
    <row r="789" spans="2:24" x14ac:dyDescent="0.3">
      <c r="B789" s="73"/>
      <c r="D789" s="73"/>
      <c r="P789" s="73"/>
      <c r="T789" s="73"/>
      <c r="U789" s="73"/>
      <c r="V789" s="73"/>
      <c r="X789" s="12"/>
    </row>
    <row r="790" spans="2:24" x14ac:dyDescent="0.3">
      <c r="B790" s="73"/>
      <c r="D790" s="73"/>
      <c r="P790" s="73"/>
      <c r="T790" s="73"/>
      <c r="U790" s="73"/>
      <c r="V790" s="73"/>
      <c r="X790" s="12"/>
    </row>
    <row r="791" spans="2:24" x14ac:dyDescent="0.3">
      <c r="B791" s="73"/>
      <c r="D791" s="73"/>
      <c r="P791" s="73"/>
      <c r="T791" s="73"/>
      <c r="U791" s="73"/>
      <c r="V791" s="73"/>
      <c r="X791" s="12"/>
    </row>
    <row r="792" spans="2:24" x14ac:dyDescent="0.3">
      <c r="B792" s="73"/>
      <c r="D792" s="73"/>
      <c r="P792" s="73"/>
      <c r="T792" s="73"/>
      <c r="U792" s="73"/>
      <c r="V792" s="73"/>
      <c r="X792" s="12"/>
    </row>
    <row r="793" spans="2:24" x14ac:dyDescent="0.3">
      <c r="B793" s="73"/>
      <c r="D793" s="73"/>
      <c r="P793" s="73"/>
      <c r="T793" s="73"/>
      <c r="U793" s="73"/>
      <c r="V793" s="73"/>
      <c r="X793" s="12"/>
    </row>
    <row r="794" spans="2:24" x14ac:dyDescent="0.3">
      <c r="B794" s="73"/>
      <c r="D794" s="73"/>
      <c r="P794" s="73"/>
      <c r="T794" s="73"/>
      <c r="U794" s="73"/>
      <c r="V794" s="73"/>
      <c r="X794" s="12"/>
    </row>
    <row r="795" spans="2:24" x14ac:dyDescent="0.3">
      <c r="B795" s="73"/>
      <c r="D795" s="73"/>
      <c r="P795" s="73"/>
      <c r="T795" s="73"/>
      <c r="U795" s="73"/>
      <c r="V795" s="73"/>
      <c r="X795" s="12"/>
    </row>
    <row r="796" spans="2:24" x14ac:dyDescent="0.3">
      <c r="B796" s="73"/>
      <c r="D796" s="73"/>
      <c r="P796" s="73"/>
      <c r="T796" s="73"/>
      <c r="U796" s="73"/>
      <c r="V796" s="73"/>
      <c r="X796" s="12"/>
    </row>
    <row r="797" spans="2:24" x14ac:dyDescent="0.3">
      <c r="B797" s="73"/>
      <c r="D797" s="73"/>
      <c r="P797" s="73"/>
      <c r="T797" s="73"/>
      <c r="U797" s="73"/>
      <c r="V797" s="73"/>
      <c r="X797" s="12"/>
    </row>
    <row r="798" spans="2:24" x14ac:dyDescent="0.3">
      <c r="B798" s="73"/>
      <c r="D798" s="73"/>
      <c r="P798" s="73"/>
      <c r="T798" s="73"/>
      <c r="U798" s="73"/>
      <c r="V798" s="73"/>
      <c r="X798" s="12"/>
    </row>
    <row r="799" spans="2:24" x14ac:dyDescent="0.3">
      <c r="B799" s="73"/>
      <c r="D799" s="73"/>
      <c r="P799" s="73"/>
      <c r="T799" s="73"/>
      <c r="U799" s="73"/>
      <c r="V799" s="73"/>
      <c r="X799" s="12"/>
    </row>
    <row r="800" spans="2:24" x14ac:dyDescent="0.3">
      <c r="B800" s="73"/>
      <c r="D800" s="73"/>
      <c r="P800" s="73"/>
      <c r="T800" s="73"/>
      <c r="U800" s="73"/>
      <c r="V800" s="73"/>
      <c r="X800" s="12"/>
    </row>
    <row r="801" spans="2:24" x14ac:dyDescent="0.3">
      <c r="B801" s="73"/>
      <c r="D801" s="73"/>
      <c r="P801" s="73"/>
      <c r="T801" s="73"/>
      <c r="U801" s="73"/>
      <c r="V801" s="73"/>
      <c r="X801" s="12"/>
    </row>
    <row r="802" spans="2:24" x14ac:dyDescent="0.3">
      <c r="B802" s="73"/>
      <c r="D802" s="73"/>
      <c r="P802" s="73"/>
      <c r="T802" s="73"/>
      <c r="U802" s="73"/>
      <c r="V802" s="73"/>
      <c r="X802" s="12"/>
    </row>
    <row r="803" spans="2:24" x14ac:dyDescent="0.3">
      <c r="B803" s="73"/>
      <c r="D803" s="73"/>
      <c r="P803" s="73"/>
      <c r="T803" s="73"/>
      <c r="U803" s="73"/>
      <c r="V803" s="73"/>
      <c r="X803" s="12"/>
    </row>
    <row r="804" spans="2:24" x14ac:dyDescent="0.3">
      <c r="B804" s="73"/>
      <c r="D804" s="73"/>
      <c r="P804" s="73"/>
      <c r="T804" s="73"/>
      <c r="U804" s="73"/>
      <c r="V804" s="73"/>
      <c r="X804" s="12"/>
    </row>
    <row r="805" spans="2:24" x14ac:dyDescent="0.3">
      <c r="B805" s="73"/>
      <c r="D805" s="73"/>
      <c r="P805" s="73"/>
      <c r="T805" s="73"/>
      <c r="U805" s="73"/>
      <c r="V805" s="73"/>
      <c r="X805" s="12"/>
    </row>
    <row r="806" spans="2:24" x14ac:dyDescent="0.3">
      <c r="B806" s="73"/>
      <c r="D806" s="73"/>
      <c r="P806" s="73"/>
      <c r="T806" s="73"/>
      <c r="U806" s="73"/>
      <c r="V806" s="73"/>
      <c r="X806" s="12"/>
    </row>
    <row r="807" spans="2:24" x14ac:dyDescent="0.3">
      <c r="B807" s="73"/>
      <c r="D807" s="73"/>
      <c r="P807" s="73"/>
      <c r="T807" s="73"/>
      <c r="U807" s="73"/>
      <c r="V807" s="73"/>
      <c r="X807" s="12"/>
    </row>
    <row r="808" spans="2:24" x14ac:dyDescent="0.3">
      <c r="B808" s="73"/>
      <c r="D808" s="73"/>
      <c r="P808" s="73"/>
      <c r="T808" s="73"/>
      <c r="U808" s="73"/>
      <c r="V808" s="73"/>
      <c r="X808" s="12"/>
    </row>
    <row r="809" spans="2:24" x14ac:dyDescent="0.3">
      <c r="B809" s="73"/>
      <c r="D809" s="73"/>
      <c r="P809" s="73"/>
      <c r="T809" s="73"/>
      <c r="U809" s="73"/>
      <c r="V809" s="73"/>
      <c r="X809" s="12"/>
    </row>
    <row r="810" spans="2:24" x14ac:dyDescent="0.3">
      <c r="B810" s="73"/>
      <c r="D810" s="73"/>
      <c r="P810" s="73"/>
      <c r="T810" s="73"/>
      <c r="U810" s="73"/>
      <c r="V810" s="73"/>
      <c r="X810" s="12"/>
    </row>
    <row r="811" spans="2:24" x14ac:dyDescent="0.3">
      <c r="B811" s="73"/>
      <c r="D811" s="73"/>
      <c r="P811" s="73"/>
      <c r="T811" s="73"/>
      <c r="U811" s="73"/>
      <c r="V811" s="73"/>
      <c r="X811" s="12"/>
    </row>
    <row r="812" spans="2:24" x14ac:dyDescent="0.3">
      <c r="B812" s="73"/>
      <c r="D812" s="73"/>
      <c r="P812" s="73"/>
      <c r="T812" s="73"/>
      <c r="U812" s="73"/>
      <c r="V812" s="73"/>
      <c r="X812" s="12"/>
    </row>
    <row r="813" spans="2:24" x14ac:dyDescent="0.3">
      <c r="B813" s="73"/>
      <c r="D813" s="73"/>
      <c r="P813" s="73"/>
      <c r="T813" s="73"/>
      <c r="U813" s="73"/>
      <c r="V813" s="73"/>
      <c r="X813" s="12"/>
    </row>
    <row r="814" spans="2:24" x14ac:dyDescent="0.3">
      <c r="B814" s="73"/>
      <c r="D814" s="73"/>
      <c r="P814" s="73"/>
      <c r="T814" s="73"/>
      <c r="U814" s="73"/>
      <c r="V814" s="73"/>
      <c r="X814" s="12"/>
    </row>
    <row r="815" spans="2:24" x14ac:dyDescent="0.3">
      <c r="B815" s="73"/>
      <c r="D815" s="73"/>
      <c r="P815" s="73"/>
      <c r="T815" s="73"/>
      <c r="U815" s="73"/>
      <c r="V815" s="73"/>
      <c r="X815" s="12"/>
    </row>
    <row r="816" spans="2:24" x14ac:dyDescent="0.3">
      <c r="B816" s="73"/>
      <c r="D816" s="73"/>
      <c r="P816" s="73"/>
      <c r="T816" s="73"/>
      <c r="U816" s="73"/>
      <c r="V816" s="73"/>
      <c r="X816" s="12"/>
    </row>
    <row r="817" spans="2:24" x14ac:dyDescent="0.3">
      <c r="B817" s="73"/>
      <c r="D817" s="73"/>
      <c r="P817" s="73"/>
      <c r="T817" s="73"/>
      <c r="U817" s="73"/>
      <c r="V817" s="73"/>
      <c r="X817" s="12"/>
    </row>
    <row r="818" spans="2:24" x14ac:dyDescent="0.3">
      <c r="B818" s="73"/>
      <c r="D818" s="73"/>
      <c r="P818" s="73"/>
      <c r="T818" s="73"/>
      <c r="U818" s="73"/>
      <c r="V818" s="73"/>
      <c r="X818" s="12"/>
    </row>
    <row r="819" spans="2:24" x14ac:dyDescent="0.3">
      <c r="B819" s="73"/>
      <c r="D819" s="73"/>
      <c r="P819" s="73"/>
      <c r="T819" s="73"/>
      <c r="U819" s="73"/>
      <c r="V819" s="73"/>
      <c r="X819" s="12"/>
    </row>
    <row r="820" spans="2:24" x14ac:dyDescent="0.3">
      <c r="B820" s="73"/>
      <c r="D820" s="73"/>
      <c r="P820" s="73"/>
      <c r="T820" s="73"/>
      <c r="U820" s="73"/>
      <c r="V820" s="73"/>
      <c r="X820" s="12"/>
    </row>
    <row r="821" spans="2:24" x14ac:dyDescent="0.3">
      <c r="B821" s="73"/>
      <c r="D821" s="73"/>
      <c r="P821" s="73"/>
      <c r="T821" s="73"/>
      <c r="U821" s="73"/>
      <c r="V821" s="73"/>
      <c r="X821" s="12"/>
    </row>
    <row r="822" spans="2:24" x14ac:dyDescent="0.3">
      <c r="B822" s="73"/>
      <c r="D822" s="73"/>
      <c r="P822" s="73"/>
      <c r="T822" s="73"/>
      <c r="U822" s="73"/>
      <c r="V822" s="73"/>
      <c r="X822" s="12"/>
    </row>
    <row r="823" spans="2:24" x14ac:dyDescent="0.3">
      <c r="B823" s="73"/>
      <c r="D823" s="73"/>
      <c r="P823" s="73"/>
      <c r="T823" s="73"/>
      <c r="U823" s="73"/>
      <c r="V823" s="73"/>
      <c r="X823" s="12"/>
    </row>
    <row r="824" spans="2:24" x14ac:dyDescent="0.3">
      <c r="B824" s="73"/>
      <c r="D824" s="73"/>
      <c r="P824" s="73"/>
      <c r="T824" s="73"/>
      <c r="U824" s="73"/>
      <c r="V824" s="73"/>
      <c r="X824" s="12"/>
    </row>
    <row r="825" spans="2:24" x14ac:dyDescent="0.3">
      <c r="B825" s="73"/>
      <c r="D825" s="73"/>
      <c r="P825" s="73"/>
      <c r="T825" s="73"/>
      <c r="U825" s="73"/>
      <c r="V825" s="73"/>
      <c r="X825" s="12"/>
    </row>
    <row r="826" spans="2:24" x14ac:dyDescent="0.3">
      <c r="B826" s="73"/>
      <c r="D826" s="73"/>
      <c r="P826" s="73"/>
      <c r="T826" s="73"/>
      <c r="U826" s="73"/>
      <c r="V826" s="73"/>
      <c r="X826" s="12"/>
    </row>
    <row r="827" spans="2:24" x14ac:dyDescent="0.3">
      <c r="B827" s="73"/>
      <c r="D827" s="73"/>
      <c r="P827" s="73"/>
      <c r="T827" s="73"/>
      <c r="U827" s="73"/>
      <c r="V827" s="73"/>
      <c r="X827" s="12"/>
    </row>
    <row r="828" spans="2:24" x14ac:dyDescent="0.3">
      <c r="B828" s="73"/>
      <c r="D828" s="73"/>
      <c r="P828" s="73"/>
      <c r="T828" s="73"/>
      <c r="U828" s="73"/>
      <c r="V828" s="73"/>
      <c r="X828" s="12"/>
    </row>
    <row r="829" spans="2:24" x14ac:dyDescent="0.3">
      <c r="B829" s="73"/>
      <c r="D829" s="73"/>
      <c r="P829" s="73"/>
      <c r="T829" s="73"/>
      <c r="U829" s="73"/>
      <c r="V829" s="73"/>
      <c r="X829" s="12"/>
    </row>
    <row r="830" spans="2:24" x14ac:dyDescent="0.3">
      <c r="B830" s="73"/>
      <c r="D830" s="73"/>
      <c r="P830" s="73"/>
      <c r="T830" s="73"/>
      <c r="U830" s="73"/>
      <c r="V830" s="73"/>
      <c r="X830" s="12"/>
    </row>
    <row r="831" spans="2:24" x14ac:dyDescent="0.3">
      <c r="B831" s="73"/>
      <c r="D831" s="73"/>
      <c r="P831" s="73"/>
      <c r="T831" s="73"/>
      <c r="U831" s="73"/>
      <c r="V831" s="73"/>
      <c r="X831" s="12"/>
    </row>
    <row r="832" spans="2:24" x14ac:dyDescent="0.3">
      <c r="B832" s="73"/>
      <c r="D832" s="73"/>
      <c r="P832" s="73"/>
      <c r="T832" s="73"/>
      <c r="U832" s="73"/>
      <c r="V832" s="73"/>
      <c r="X832" s="12"/>
    </row>
    <row r="833" spans="2:24" x14ac:dyDescent="0.3">
      <c r="B833" s="73"/>
      <c r="D833" s="73"/>
      <c r="P833" s="73"/>
      <c r="T833" s="73"/>
      <c r="U833" s="73"/>
      <c r="V833" s="73"/>
      <c r="X833" s="12"/>
    </row>
    <row r="834" spans="2:24" x14ac:dyDescent="0.3">
      <c r="B834" s="73"/>
      <c r="D834" s="73"/>
      <c r="P834" s="73"/>
      <c r="T834" s="73"/>
      <c r="U834" s="73"/>
      <c r="V834" s="73"/>
      <c r="X834" s="12"/>
    </row>
    <row r="835" spans="2:24" x14ac:dyDescent="0.3">
      <c r="B835" s="73"/>
      <c r="D835" s="73"/>
      <c r="P835" s="73"/>
      <c r="T835" s="73"/>
      <c r="U835" s="73"/>
      <c r="V835" s="73"/>
      <c r="X835" s="12"/>
    </row>
    <row r="836" spans="2:24" x14ac:dyDescent="0.3">
      <c r="B836" s="73"/>
      <c r="D836" s="73"/>
      <c r="P836" s="73"/>
      <c r="T836" s="73"/>
      <c r="U836" s="73"/>
      <c r="V836" s="73"/>
      <c r="X836" s="12"/>
    </row>
    <row r="837" spans="2:24" x14ac:dyDescent="0.3">
      <c r="B837" s="73"/>
      <c r="D837" s="73"/>
      <c r="P837" s="73"/>
      <c r="T837" s="73"/>
      <c r="U837" s="73"/>
      <c r="V837" s="73"/>
      <c r="X837" s="12"/>
    </row>
    <row r="838" spans="2:24" x14ac:dyDescent="0.3">
      <c r="B838" s="73"/>
      <c r="D838" s="73"/>
      <c r="P838" s="73"/>
      <c r="T838" s="73"/>
      <c r="U838" s="73"/>
      <c r="V838" s="73"/>
      <c r="X838" s="12"/>
    </row>
    <row r="839" spans="2:24" x14ac:dyDescent="0.3">
      <c r="B839" s="73"/>
      <c r="D839" s="73"/>
      <c r="P839" s="73"/>
      <c r="T839" s="73"/>
      <c r="U839" s="73"/>
      <c r="V839" s="73"/>
      <c r="X839" s="12"/>
    </row>
    <row r="840" spans="2:24" x14ac:dyDescent="0.3">
      <c r="B840" s="73"/>
      <c r="D840" s="73"/>
      <c r="P840" s="73"/>
      <c r="T840" s="73"/>
      <c r="U840" s="73"/>
      <c r="V840" s="73"/>
      <c r="X840" s="12"/>
    </row>
    <row r="841" spans="2:24" x14ac:dyDescent="0.3">
      <c r="B841" s="73"/>
      <c r="D841" s="73"/>
      <c r="P841" s="73"/>
      <c r="T841" s="73"/>
      <c r="U841" s="73"/>
      <c r="V841" s="73"/>
      <c r="X841" s="12"/>
    </row>
    <row r="842" spans="2:24" x14ac:dyDescent="0.3">
      <c r="B842" s="73"/>
      <c r="D842" s="73"/>
      <c r="P842" s="73"/>
      <c r="T842" s="73"/>
      <c r="U842" s="73"/>
      <c r="V842" s="73"/>
      <c r="X842" s="12"/>
    </row>
    <row r="843" spans="2:24" x14ac:dyDescent="0.3">
      <c r="B843" s="73"/>
      <c r="D843" s="73"/>
      <c r="P843" s="73"/>
      <c r="T843" s="73"/>
      <c r="U843" s="73"/>
      <c r="V843" s="73"/>
      <c r="X843" s="12"/>
    </row>
    <row r="844" spans="2:24" x14ac:dyDescent="0.3">
      <c r="B844" s="73"/>
      <c r="D844" s="73"/>
      <c r="P844" s="73"/>
      <c r="T844" s="73"/>
      <c r="U844" s="73"/>
      <c r="V844" s="73"/>
      <c r="X844" s="12"/>
    </row>
    <row r="845" spans="2:24" x14ac:dyDescent="0.3">
      <c r="B845" s="73"/>
      <c r="D845" s="73"/>
      <c r="P845" s="73"/>
      <c r="T845" s="73"/>
      <c r="U845" s="73"/>
      <c r="V845" s="73"/>
      <c r="X845" s="12"/>
    </row>
    <row r="846" spans="2:24" x14ac:dyDescent="0.3">
      <c r="B846" s="73"/>
      <c r="D846" s="73"/>
      <c r="P846" s="73"/>
      <c r="T846" s="73"/>
      <c r="U846" s="73"/>
      <c r="V846" s="73"/>
      <c r="X846" s="12"/>
    </row>
    <row r="847" spans="2:24" x14ac:dyDescent="0.3">
      <c r="B847" s="73"/>
      <c r="D847" s="73"/>
      <c r="P847" s="73"/>
      <c r="T847" s="73"/>
      <c r="U847" s="73"/>
      <c r="V847" s="73"/>
      <c r="X847" s="12"/>
    </row>
    <row r="848" spans="2:24" x14ac:dyDescent="0.3">
      <c r="B848" s="73"/>
      <c r="D848" s="73"/>
      <c r="P848" s="73"/>
      <c r="T848" s="73"/>
      <c r="U848" s="73"/>
      <c r="V848" s="73"/>
      <c r="X848" s="12"/>
    </row>
    <row r="849" spans="2:24" x14ac:dyDescent="0.3">
      <c r="B849" s="73"/>
      <c r="D849" s="73"/>
      <c r="P849" s="73"/>
      <c r="T849" s="73"/>
      <c r="U849" s="73"/>
      <c r="V849" s="73"/>
      <c r="X849" s="12"/>
    </row>
    <row r="850" spans="2:24" x14ac:dyDescent="0.3">
      <c r="B850" s="73"/>
      <c r="D850" s="73"/>
      <c r="P850" s="73"/>
      <c r="T850" s="73"/>
      <c r="U850" s="73"/>
      <c r="V850" s="73"/>
      <c r="X850" s="12"/>
    </row>
    <row r="851" spans="2:24" x14ac:dyDescent="0.3">
      <c r="B851" s="73"/>
      <c r="D851" s="73"/>
      <c r="P851" s="73"/>
      <c r="T851" s="73"/>
      <c r="U851" s="73"/>
      <c r="V851" s="73"/>
      <c r="X851" s="12"/>
    </row>
    <row r="852" spans="2:24" x14ac:dyDescent="0.3">
      <c r="B852" s="73"/>
      <c r="D852" s="73"/>
      <c r="P852" s="73"/>
      <c r="T852" s="73"/>
      <c r="U852" s="73"/>
      <c r="V852" s="73"/>
      <c r="X852" s="12"/>
    </row>
    <row r="853" spans="2:24" x14ac:dyDescent="0.3">
      <c r="B853" s="73"/>
      <c r="D853" s="73"/>
      <c r="P853" s="73"/>
      <c r="T853" s="73"/>
      <c r="U853" s="73"/>
      <c r="V853" s="73"/>
      <c r="X853" s="12"/>
    </row>
    <row r="854" spans="2:24" x14ac:dyDescent="0.3">
      <c r="B854" s="73"/>
      <c r="D854" s="73"/>
      <c r="P854" s="73"/>
      <c r="T854" s="73"/>
      <c r="U854" s="73"/>
      <c r="V854" s="73"/>
      <c r="X854" s="12"/>
    </row>
    <row r="855" spans="2:24" x14ac:dyDescent="0.3">
      <c r="B855" s="73"/>
      <c r="D855" s="73"/>
      <c r="P855" s="73"/>
      <c r="T855" s="73"/>
      <c r="U855" s="73"/>
      <c r="V855" s="73"/>
      <c r="X855" s="12"/>
    </row>
    <row r="856" spans="2:24" x14ac:dyDescent="0.3">
      <c r="B856" s="73"/>
      <c r="D856" s="73"/>
      <c r="P856" s="73"/>
      <c r="T856" s="73"/>
      <c r="U856" s="73"/>
      <c r="V856" s="73"/>
      <c r="X856" s="12"/>
    </row>
    <row r="857" spans="2:24" x14ac:dyDescent="0.3">
      <c r="B857" s="73"/>
      <c r="D857" s="73"/>
      <c r="P857" s="73"/>
      <c r="T857" s="73"/>
      <c r="U857" s="73"/>
      <c r="V857" s="73"/>
      <c r="X857" s="12"/>
    </row>
    <row r="858" spans="2:24" x14ac:dyDescent="0.3">
      <c r="B858" s="73"/>
      <c r="D858" s="73"/>
      <c r="P858" s="73"/>
      <c r="T858" s="73"/>
      <c r="U858" s="73"/>
      <c r="V858" s="73"/>
      <c r="X858" s="12"/>
    </row>
    <row r="859" spans="2:24" x14ac:dyDescent="0.3">
      <c r="B859" s="73"/>
      <c r="D859" s="73"/>
      <c r="P859" s="73"/>
      <c r="T859" s="73"/>
      <c r="U859" s="73"/>
      <c r="V859" s="73"/>
      <c r="X859" s="12"/>
    </row>
    <row r="860" spans="2:24" x14ac:dyDescent="0.3">
      <c r="B860" s="73"/>
      <c r="D860" s="73"/>
      <c r="P860" s="73"/>
      <c r="T860" s="73"/>
      <c r="U860" s="73"/>
      <c r="V860" s="73"/>
      <c r="X860" s="12"/>
    </row>
    <row r="861" spans="2:24" x14ac:dyDescent="0.3">
      <c r="B861" s="73"/>
      <c r="D861" s="73"/>
      <c r="P861" s="73"/>
      <c r="T861" s="73"/>
      <c r="U861" s="73"/>
      <c r="V861" s="73"/>
      <c r="X861" s="12"/>
    </row>
    <row r="862" spans="2:24" x14ac:dyDescent="0.3">
      <c r="B862" s="73"/>
      <c r="D862" s="73"/>
      <c r="P862" s="73"/>
      <c r="T862" s="73"/>
      <c r="U862" s="73"/>
      <c r="V862" s="73"/>
      <c r="X862" s="12"/>
    </row>
    <row r="863" spans="2:24" x14ac:dyDescent="0.3">
      <c r="B863" s="73"/>
      <c r="D863" s="73"/>
      <c r="P863" s="73"/>
      <c r="T863" s="73"/>
      <c r="U863" s="73"/>
      <c r="V863" s="73"/>
      <c r="X863" s="12"/>
    </row>
    <row r="864" spans="2:24" x14ac:dyDescent="0.3">
      <c r="B864" s="73"/>
      <c r="D864" s="73"/>
      <c r="P864" s="73"/>
      <c r="T864" s="73"/>
      <c r="U864" s="73"/>
      <c r="V864" s="73"/>
      <c r="X864" s="12"/>
    </row>
    <row r="865" spans="2:24" x14ac:dyDescent="0.3">
      <c r="B865" s="73"/>
      <c r="D865" s="73"/>
      <c r="P865" s="73"/>
      <c r="T865" s="73"/>
      <c r="U865" s="73"/>
      <c r="V865" s="73"/>
      <c r="X865" s="12"/>
    </row>
    <row r="866" spans="2:24" x14ac:dyDescent="0.3">
      <c r="B866" s="73"/>
      <c r="D866" s="73"/>
      <c r="P866" s="73"/>
      <c r="T866" s="73"/>
      <c r="U866" s="73"/>
      <c r="V866" s="73"/>
      <c r="X866" s="12"/>
    </row>
    <row r="867" spans="2:24" x14ac:dyDescent="0.3">
      <c r="B867" s="73"/>
      <c r="D867" s="73"/>
      <c r="P867" s="73"/>
      <c r="T867" s="73"/>
      <c r="U867" s="73"/>
      <c r="V867" s="73"/>
      <c r="X867" s="12"/>
    </row>
    <row r="868" spans="2:24" x14ac:dyDescent="0.3">
      <c r="B868" s="73"/>
      <c r="D868" s="73"/>
      <c r="P868" s="73"/>
      <c r="T868" s="73"/>
      <c r="U868" s="73"/>
      <c r="V868" s="73"/>
      <c r="X868" s="12"/>
    </row>
    <row r="869" spans="2:24" x14ac:dyDescent="0.3">
      <c r="B869" s="73"/>
      <c r="D869" s="73"/>
      <c r="P869" s="73"/>
      <c r="T869" s="73"/>
      <c r="U869" s="73"/>
      <c r="V869" s="73"/>
      <c r="X869" s="12"/>
    </row>
    <row r="870" spans="2:24" x14ac:dyDescent="0.3">
      <c r="B870" s="73"/>
      <c r="D870" s="73"/>
      <c r="P870" s="73"/>
      <c r="T870" s="73"/>
      <c r="U870" s="73"/>
      <c r="V870" s="73"/>
      <c r="X870" s="12"/>
    </row>
    <row r="871" spans="2:24" x14ac:dyDescent="0.3">
      <c r="B871" s="73"/>
      <c r="D871" s="73"/>
      <c r="P871" s="73"/>
      <c r="T871" s="73"/>
      <c r="U871" s="73"/>
      <c r="V871" s="73"/>
      <c r="X871" s="12"/>
    </row>
    <row r="872" spans="2:24" x14ac:dyDescent="0.3">
      <c r="B872" s="73"/>
      <c r="D872" s="73"/>
      <c r="P872" s="73"/>
      <c r="T872" s="73"/>
      <c r="U872" s="73"/>
      <c r="V872" s="73"/>
      <c r="X872" s="12"/>
    </row>
    <row r="873" spans="2:24" x14ac:dyDescent="0.3">
      <c r="B873" s="73"/>
      <c r="D873" s="73"/>
      <c r="P873" s="73"/>
      <c r="T873" s="73"/>
      <c r="U873" s="73"/>
      <c r="V873" s="73"/>
      <c r="X873" s="12"/>
    </row>
    <row r="874" spans="2:24" x14ac:dyDescent="0.3">
      <c r="B874" s="73"/>
      <c r="D874" s="73"/>
      <c r="P874" s="73"/>
      <c r="T874" s="73"/>
      <c r="U874" s="73"/>
      <c r="V874" s="73"/>
      <c r="X874" s="12"/>
    </row>
    <row r="875" spans="2:24" x14ac:dyDescent="0.3">
      <c r="B875" s="73"/>
      <c r="D875" s="73"/>
      <c r="P875" s="73"/>
      <c r="T875" s="73"/>
      <c r="U875" s="73"/>
      <c r="V875" s="73"/>
      <c r="X875" s="12"/>
    </row>
    <row r="876" spans="2:24" x14ac:dyDescent="0.3">
      <c r="B876" s="73"/>
      <c r="D876" s="73"/>
      <c r="P876" s="73"/>
      <c r="T876" s="73"/>
      <c r="U876" s="73"/>
      <c r="V876" s="73"/>
      <c r="X876" s="12"/>
    </row>
    <row r="877" spans="2:24" x14ac:dyDescent="0.3">
      <c r="B877" s="73"/>
      <c r="D877" s="73"/>
      <c r="P877" s="73"/>
      <c r="T877" s="73"/>
      <c r="U877" s="73"/>
      <c r="V877" s="73"/>
      <c r="X877" s="12"/>
    </row>
    <row r="878" spans="2:24" x14ac:dyDescent="0.3">
      <c r="B878" s="73"/>
      <c r="D878" s="73"/>
      <c r="P878" s="73"/>
      <c r="T878" s="73"/>
      <c r="U878" s="73"/>
      <c r="V878" s="73"/>
      <c r="X878" s="12"/>
    </row>
    <row r="879" spans="2:24" x14ac:dyDescent="0.3">
      <c r="B879" s="73"/>
      <c r="D879" s="73"/>
      <c r="P879" s="73"/>
      <c r="T879" s="73"/>
      <c r="U879" s="73"/>
      <c r="V879" s="73"/>
      <c r="X879" s="12"/>
    </row>
    <row r="880" spans="2:24" x14ac:dyDescent="0.3">
      <c r="B880" s="73"/>
      <c r="D880" s="73"/>
      <c r="P880" s="73"/>
      <c r="T880" s="73"/>
      <c r="U880" s="73"/>
      <c r="V880" s="73"/>
      <c r="X880" s="12"/>
    </row>
    <row r="881" spans="2:24" x14ac:dyDescent="0.3">
      <c r="B881" s="73"/>
      <c r="D881" s="73"/>
      <c r="P881" s="73"/>
      <c r="T881" s="73"/>
      <c r="U881" s="73"/>
      <c r="V881" s="73"/>
      <c r="X881" s="12"/>
    </row>
    <row r="882" spans="2:24" x14ac:dyDescent="0.3">
      <c r="B882" s="73"/>
      <c r="D882" s="73"/>
      <c r="P882" s="73"/>
      <c r="T882" s="73"/>
      <c r="U882" s="73"/>
      <c r="V882" s="73"/>
      <c r="X882" s="12"/>
    </row>
    <row r="883" spans="2:24" x14ac:dyDescent="0.3">
      <c r="B883" s="73"/>
      <c r="D883" s="73"/>
      <c r="P883" s="73"/>
      <c r="T883" s="73"/>
      <c r="U883" s="73"/>
      <c r="V883" s="73"/>
      <c r="X883" s="12"/>
    </row>
    <row r="884" spans="2:24" x14ac:dyDescent="0.3">
      <c r="B884" s="73"/>
      <c r="D884" s="73"/>
      <c r="P884" s="73"/>
      <c r="T884" s="73"/>
      <c r="U884" s="73"/>
      <c r="V884" s="73"/>
      <c r="X884" s="12"/>
    </row>
    <row r="885" spans="2:24" x14ac:dyDescent="0.3">
      <c r="B885" s="73"/>
      <c r="D885" s="73"/>
      <c r="P885" s="73"/>
      <c r="T885" s="73"/>
      <c r="U885" s="73"/>
      <c r="V885" s="73"/>
      <c r="X885" s="12"/>
    </row>
    <row r="886" spans="2:24" x14ac:dyDescent="0.3">
      <c r="B886" s="73"/>
      <c r="D886" s="73"/>
      <c r="P886" s="73"/>
      <c r="T886" s="73"/>
      <c r="U886" s="73"/>
      <c r="V886" s="73"/>
      <c r="X886" s="12"/>
    </row>
    <row r="887" spans="2:24" x14ac:dyDescent="0.3">
      <c r="B887" s="73"/>
      <c r="D887" s="73"/>
      <c r="P887" s="73"/>
      <c r="T887" s="73"/>
      <c r="U887" s="73"/>
      <c r="V887" s="73"/>
      <c r="X887" s="12"/>
    </row>
    <row r="888" spans="2:24" x14ac:dyDescent="0.3">
      <c r="B888" s="73"/>
      <c r="D888" s="73"/>
      <c r="P888" s="73"/>
      <c r="T888" s="73"/>
      <c r="U888" s="73"/>
      <c r="V888" s="73"/>
      <c r="X888" s="12"/>
    </row>
    <row r="889" spans="2:24" x14ac:dyDescent="0.3">
      <c r="B889" s="73"/>
      <c r="D889" s="73"/>
      <c r="P889" s="73"/>
      <c r="T889" s="73"/>
      <c r="U889" s="73"/>
      <c r="V889" s="73"/>
      <c r="X889" s="12"/>
    </row>
    <row r="890" spans="2:24" x14ac:dyDescent="0.3">
      <c r="B890" s="73"/>
      <c r="D890" s="73"/>
      <c r="P890" s="73"/>
      <c r="T890" s="73"/>
      <c r="U890" s="73"/>
      <c r="V890" s="73"/>
      <c r="X890" s="12"/>
    </row>
    <row r="891" spans="2:24" x14ac:dyDescent="0.3">
      <c r="B891" s="73"/>
      <c r="D891" s="73"/>
      <c r="P891" s="73"/>
      <c r="T891" s="73"/>
      <c r="U891" s="73"/>
      <c r="V891" s="73"/>
      <c r="X891" s="12"/>
    </row>
    <row r="892" spans="2:24" x14ac:dyDescent="0.3">
      <c r="B892" s="73"/>
      <c r="D892" s="73"/>
      <c r="P892" s="73"/>
      <c r="T892" s="73"/>
      <c r="U892" s="73"/>
      <c r="V892" s="73"/>
      <c r="X892" s="12"/>
    </row>
    <row r="893" spans="2:24" x14ac:dyDescent="0.3">
      <c r="B893" s="73"/>
      <c r="D893" s="73"/>
      <c r="P893" s="73"/>
      <c r="T893" s="73"/>
      <c r="U893" s="73"/>
      <c r="V893" s="73"/>
      <c r="X893" s="12"/>
    </row>
    <row r="894" spans="2:24" x14ac:dyDescent="0.3">
      <c r="B894" s="73"/>
      <c r="D894" s="73"/>
      <c r="P894" s="73"/>
      <c r="T894" s="73"/>
      <c r="U894" s="73"/>
      <c r="V894" s="73"/>
      <c r="X894" s="12"/>
    </row>
    <row r="895" spans="2:24" x14ac:dyDescent="0.3">
      <c r="B895" s="73"/>
      <c r="D895" s="73"/>
      <c r="P895" s="73"/>
      <c r="T895" s="73"/>
      <c r="U895" s="73"/>
      <c r="V895" s="73"/>
      <c r="X895" s="12"/>
    </row>
    <row r="896" spans="2:24" x14ac:dyDescent="0.3">
      <c r="B896" s="73"/>
      <c r="D896" s="73"/>
      <c r="P896" s="73"/>
      <c r="T896" s="73"/>
      <c r="U896" s="73"/>
      <c r="V896" s="73"/>
      <c r="X896" s="12"/>
    </row>
    <row r="897" spans="2:24" x14ac:dyDescent="0.3">
      <c r="B897" s="73"/>
      <c r="D897" s="73"/>
      <c r="P897" s="73"/>
      <c r="T897" s="73"/>
      <c r="U897" s="73"/>
      <c r="V897" s="73"/>
      <c r="X897" s="12"/>
    </row>
    <row r="898" spans="2:24" x14ac:dyDescent="0.3">
      <c r="B898" s="73"/>
      <c r="D898" s="73"/>
      <c r="P898" s="73"/>
      <c r="T898" s="73"/>
      <c r="U898" s="73"/>
      <c r="V898" s="73"/>
      <c r="X898" s="12"/>
    </row>
    <row r="899" spans="2:24" x14ac:dyDescent="0.3">
      <c r="B899" s="73"/>
      <c r="D899" s="73"/>
      <c r="P899" s="73"/>
      <c r="T899" s="73"/>
      <c r="U899" s="73"/>
      <c r="V899" s="73"/>
      <c r="X899" s="12"/>
    </row>
    <row r="900" spans="2:24" x14ac:dyDescent="0.3">
      <c r="B900" s="73"/>
      <c r="D900" s="73"/>
      <c r="P900" s="73"/>
      <c r="T900" s="73"/>
      <c r="U900" s="73"/>
      <c r="V900" s="73"/>
      <c r="X900" s="12"/>
    </row>
    <row r="901" spans="2:24" x14ac:dyDescent="0.3">
      <c r="B901" s="73"/>
      <c r="D901" s="73"/>
      <c r="P901" s="73"/>
      <c r="T901" s="73"/>
      <c r="U901" s="73"/>
      <c r="V901" s="73"/>
      <c r="X901" s="12"/>
    </row>
    <row r="902" spans="2:24" x14ac:dyDescent="0.3">
      <c r="B902" s="73"/>
      <c r="D902" s="73"/>
      <c r="P902" s="73"/>
      <c r="T902" s="73"/>
      <c r="U902" s="73"/>
      <c r="V902" s="73"/>
      <c r="X902" s="12"/>
    </row>
    <row r="903" spans="2:24" x14ac:dyDescent="0.3">
      <c r="B903" s="73"/>
      <c r="D903" s="73"/>
      <c r="P903" s="73"/>
      <c r="T903" s="73"/>
      <c r="U903" s="73"/>
      <c r="V903" s="73"/>
      <c r="X903" s="12"/>
    </row>
    <row r="904" spans="2:24" x14ac:dyDescent="0.3">
      <c r="B904" s="73"/>
      <c r="D904" s="73"/>
      <c r="P904" s="73"/>
      <c r="T904" s="73"/>
      <c r="U904" s="73"/>
      <c r="V904" s="73"/>
      <c r="X904" s="12"/>
    </row>
    <row r="905" spans="2:24" x14ac:dyDescent="0.3">
      <c r="B905" s="73"/>
      <c r="D905" s="73"/>
      <c r="P905" s="73"/>
      <c r="T905" s="73"/>
      <c r="U905" s="73"/>
      <c r="V905" s="73"/>
      <c r="X905" s="12"/>
    </row>
    <row r="906" spans="2:24" x14ac:dyDescent="0.3">
      <c r="B906" s="73"/>
      <c r="D906" s="73"/>
      <c r="P906" s="73"/>
      <c r="T906" s="73"/>
      <c r="U906" s="73"/>
      <c r="V906" s="73"/>
      <c r="X906" s="12"/>
    </row>
    <row r="907" spans="2:24" x14ac:dyDescent="0.3">
      <c r="B907" s="73"/>
      <c r="D907" s="73"/>
      <c r="P907" s="73"/>
      <c r="T907" s="73"/>
      <c r="U907" s="73"/>
      <c r="V907" s="73"/>
      <c r="X907" s="12"/>
    </row>
    <row r="908" spans="2:24" x14ac:dyDescent="0.3">
      <c r="B908" s="73"/>
      <c r="D908" s="73"/>
      <c r="P908" s="73"/>
      <c r="T908" s="73"/>
      <c r="U908" s="73"/>
      <c r="V908" s="73"/>
      <c r="X908" s="12"/>
    </row>
    <row r="909" spans="2:24" x14ac:dyDescent="0.3">
      <c r="B909" s="73"/>
      <c r="D909" s="73"/>
      <c r="P909" s="73"/>
      <c r="T909" s="73"/>
      <c r="U909" s="73"/>
      <c r="V909" s="73"/>
      <c r="X909" s="12"/>
    </row>
    <row r="910" spans="2:24" x14ac:dyDescent="0.3">
      <c r="B910" s="73"/>
      <c r="D910" s="73"/>
      <c r="P910" s="73"/>
      <c r="T910" s="73"/>
      <c r="U910" s="73"/>
      <c r="V910" s="73"/>
      <c r="X910" s="12"/>
    </row>
    <row r="911" spans="2:24" x14ac:dyDescent="0.3">
      <c r="B911" s="73"/>
      <c r="D911" s="73"/>
      <c r="P911" s="73"/>
      <c r="T911" s="73"/>
      <c r="U911" s="73"/>
      <c r="V911" s="73"/>
      <c r="X911" s="12"/>
    </row>
    <row r="912" spans="2:24" x14ac:dyDescent="0.3">
      <c r="B912" s="73"/>
      <c r="D912" s="73"/>
      <c r="P912" s="73"/>
      <c r="T912" s="73"/>
      <c r="U912" s="73"/>
      <c r="V912" s="73"/>
      <c r="X912" s="12"/>
    </row>
    <row r="913" spans="2:24" x14ac:dyDescent="0.3">
      <c r="B913" s="73"/>
      <c r="D913" s="73"/>
      <c r="P913" s="73"/>
      <c r="T913" s="73"/>
      <c r="U913" s="73"/>
      <c r="V913" s="73"/>
      <c r="X913" s="12"/>
    </row>
    <row r="914" spans="2:24" x14ac:dyDescent="0.3">
      <c r="B914" s="73"/>
      <c r="D914" s="73"/>
      <c r="P914" s="73"/>
      <c r="T914" s="73"/>
      <c r="U914" s="73"/>
      <c r="V914" s="73"/>
      <c r="X914" s="12"/>
    </row>
    <row r="915" spans="2:24" x14ac:dyDescent="0.3">
      <c r="B915" s="73"/>
      <c r="D915" s="73"/>
      <c r="P915" s="73"/>
      <c r="T915" s="73"/>
      <c r="U915" s="73"/>
      <c r="V915" s="73"/>
      <c r="X915" s="12"/>
    </row>
    <row r="916" spans="2:24" x14ac:dyDescent="0.3">
      <c r="B916" s="73"/>
      <c r="D916" s="73"/>
      <c r="P916" s="73"/>
      <c r="T916" s="73"/>
      <c r="U916" s="73"/>
      <c r="V916" s="73"/>
      <c r="X916" s="12"/>
    </row>
    <row r="917" spans="2:24" x14ac:dyDescent="0.3">
      <c r="B917" s="73"/>
      <c r="D917" s="73"/>
      <c r="P917" s="73"/>
      <c r="T917" s="73"/>
      <c r="U917" s="73"/>
      <c r="V917" s="73"/>
      <c r="X917" s="12"/>
    </row>
    <row r="918" spans="2:24" x14ac:dyDescent="0.3">
      <c r="B918" s="73"/>
      <c r="D918" s="73"/>
      <c r="P918" s="73"/>
      <c r="T918" s="73"/>
      <c r="U918" s="73"/>
      <c r="V918" s="73"/>
      <c r="X918" s="12"/>
    </row>
    <row r="919" spans="2:24" x14ac:dyDescent="0.3">
      <c r="B919" s="73"/>
      <c r="D919" s="73"/>
      <c r="P919" s="73"/>
      <c r="T919" s="73"/>
      <c r="U919" s="73"/>
      <c r="V919" s="73"/>
      <c r="X919" s="12"/>
    </row>
    <row r="920" spans="2:24" x14ac:dyDescent="0.3">
      <c r="B920" s="73"/>
      <c r="D920" s="73"/>
      <c r="P920" s="73"/>
      <c r="T920" s="73"/>
      <c r="U920" s="73"/>
      <c r="V920" s="73"/>
      <c r="X920" s="12"/>
    </row>
    <row r="921" spans="2:24" x14ac:dyDescent="0.3">
      <c r="B921" s="73"/>
      <c r="D921" s="73"/>
      <c r="P921" s="73"/>
      <c r="T921" s="73"/>
      <c r="U921" s="73"/>
      <c r="V921" s="73"/>
      <c r="X921" s="12"/>
    </row>
    <row r="922" spans="2:24" x14ac:dyDescent="0.3">
      <c r="B922" s="73"/>
      <c r="D922" s="73"/>
      <c r="P922" s="73"/>
      <c r="T922" s="73"/>
      <c r="U922" s="73"/>
      <c r="V922" s="73"/>
      <c r="X922" s="12"/>
    </row>
    <row r="923" spans="2:24" x14ac:dyDescent="0.3">
      <c r="B923" s="73"/>
      <c r="D923" s="73"/>
      <c r="P923" s="73"/>
      <c r="T923" s="73"/>
      <c r="U923" s="73"/>
      <c r="V923" s="73"/>
      <c r="X923" s="12"/>
    </row>
    <row r="924" spans="2:24" x14ac:dyDescent="0.3">
      <c r="B924" s="73"/>
      <c r="D924" s="73"/>
      <c r="P924" s="73"/>
      <c r="T924" s="73"/>
      <c r="U924" s="73"/>
      <c r="V924" s="73"/>
      <c r="X924" s="12"/>
    </row>
    <row r="925" spans="2:24" x14ac:dyDescent="0.3">
      <c r="B925" s="73"/>
      <c r="D925" s="73"/>
      <c r="P925" s="73"/>
      <c r="T925" s="73"/>
      <c r="U925" s="73"/>
      <c r="V925" s="73"/>
      <c r="X925" s="12"/>
    </row>
    <row r="926" spans="2:24" x14ac:dyDescent="0.3">
      <c r="B926" s="73"/>
      <c r="D926" s="73"/>
      <c r="P926" s="73"/>
      <c r="T926" s="73"/>
      <c r="U926" s="73"/>
      <c r="V926" s="73"/>
      <c r="X926" s="12"/>
    </row>
    <row r="927" spans="2:24" x14ac:dyDescent="0.3">
      <c r="B927" s="73"/>
      <c r="D927" s="73"/>
      <c r="P927" s="73"/>
      <c r="T927" s="73"/>
      <c r="U927" s="73"/>
      <c r="V927" s="73"/>
      <c r="X927" s="12"/>
    </row>
    <row r="928" spans="2:24" x14ac:dyDescent="0.3">
      <c r="B928" s="73"/>
      <c r="D928" s="73"/>
      <c r="P928" s="73"/>
      <c r="T928" s="73"/>
      <c r="U928" s="73"/>
      <c r="V928" s="73"/>
      <c r="X928" s="12"/>
    </row>
    <row r="929" spans="2:24" x14ac:dyDescent="0.3">
      <c r="B929" s="73"/>
      <c r="D929" s="73"/>
      <c r="P929" s="73"/>
      <c r="T929" s="73"/>
      <c r="U929" s="73"/>
      <c r="V929" s="73"/>
      <c r="X929" s="12"/>
    </row>
    <row r="930" spans="2:24" x14ac:dyDescent="0.3">
      <c r="B930" s="73"/>
      <c r="D930" s="73"/>
      <c r="P930" s="73"/>
      <c r="T930" s="73"/>
      <c r="U930" s="73"/>
      <c r="V930" s="73"/>
      <c r="X930" s="12"/>
    </row>
    <row r="931" spans="2:24" x14ac:dyDescent="0.3">
      <c r="B931" s="73"/>
      <c r="D931" s="73"/>
      <c r="P931" s="73"/>
      <c r="T931" s="73"/>
      <c r="U931" s="73"/>
      <c r="V931" s="73"/>
      <c r="X931" s="12"/>
    </row>
    <row r="932" spans="2:24" x14ac:dyDescent="0.3">
      <c r="B932" s="73"/>
      <c r="D932" s="73"/>
      <c r="P932" s="73"/>
      <c r="T932" s="73"/>
      <c r="U932" s="73"/>
      <c r="V932" s="73"/>
      <c r="X932" s="12"/>
    </row>
    <row r="933" spans="2:24" x14ac:dyDescent="0.3">
      <c r="B933" s="73"/>
      <c r="D933" s="73"/>
      <c r="P933" s="73"/>
      <c r="T933" s="73"/>
      <c r="U933" s="73"/>
      <c r="V933" s="73"/>
      <c r="X933" s="12"/>
    </row>
    <row r="934" spans="2:24" x14ac:dyDescent="0.3">
      <c r="B934" s="73"/>
      <c r="D934" s="73"/>
      <c r="P934" s="73"/>
      <c r="T934" s="73"/>
      <c r="U934" s="73"/>
      <c r="V934" s="73"/>
      <c r="X934" s="12"/>
    </row>
    <row r="935" spans="2:24" x14ac:dyDescent="0.3">
      <c r="B935" s="73"/>
      <c r="D935" s="73"/>
      <c r="P935" s="73"/>
      <c r="T935" s="73"/>
      <c r="U935" s="73"/>
      <c r="V935" s="73"/>
      <c r="X935" s="12"/>
    </row>
    <row r="936" spans="2:24" x14ac:dyDescent="0.3">
      <c r="B936" s="73"/>
      <c r="D936" s="73"/>
      <c r="P936" s="73"/>
      <c r="T936" s="73"/>
      <c r="U936" s="73"/>
      <c r="V936" s="73"/>
      <c r="X936" s="12"/>
    </row>
    <row r="937" spans="2:24" x14ac:dyDescent="0.3">
      <c r="B937" s="73"/>
      <c r="D937" s="73"/>
      <c r="P937" s="73"/>
      <c r="T937" s="73"/>
      <c r="U937" s="73"/>
      <c r="V937" s="73"/>
      <c r="X937" s="12"/>
    </row>
    <row r="938" spans="2:24" x14ac:dyDescent="0.3">
      <c r="B938" s="73"/>
      <c r="D938" s="73"/>
      <c r="P938" s="73"/>
      <c r="T938" s="73"/>
      <c r="U938" s="73"/>
      <c r="V938" s="73"/>
      <c r="X938" s="12"/>
    </row>
    <row r="939" spans="2:24" x14ac:dyDescent="0.3">
      <c r="B939" s="73"/>
      <c r="D939" s="73"/>
      <c r="P939" s="73"/>
      <c r="T939" s="73"/>
      <c r="U939" s="73"/>
      <c r="V939" s="73"/>
      <c r="X939" s="12"/>
    </row>
    <row r="940" spans="2:24" x14ac:dyDescent="0.3">
      <c r="B940" s="73"/>
      <c r="D940" s="73"/>
      <c r="P940" s="73"/>
      <c r="T940" s="73"/>
      <c r="U940" s="73"/>
      <c r="V940" s="73"/>
      <c r="X940" s="12"/>
    </row>
    <row r="941" spans="2:24" x14ac:dyDescent="0.3">
      <c r="B941" s="73"/>
      <c r="D941" s="73"/>
      <c r="P941" s="73"/>
      <c r="T941" s="73"/>
      <c r="U941" s="73"/>
      <c r="V941" s="73"/>
      <c r="X941" s="12"/>
    </row>
    <row r="942" spans="2:24" x14ac:dyDescent="0.3">
      <c r="B942" s="73"/>
      <c r="D942" s="73"/>
      <c r="P942" s="73"/>
      <c r="T942" s="73"/>
      <c r="U942" s="73"/>
      <c r="V942" s="73"/>
      <c r="X942" s="12"/>
    </row>
    <row r="943" spans="2:24" x14ac:dyDescent="0.3">
      <c r="B943" s="73"/>
      <c r="D943" s="73"/>
      <c r="P943" s="73"/>
      <c r="T943" s="73"/>
      <c r="U943" s="73"/>
      <c r="V943" s="73"/>
      <c r="X943" s="12"/>
    </row>
    <row r="944" spans="2:24" x14ac:dyDescent="0.3">
      <c r="B944" s="73"/>
      <c r="D944" s="73"/>
      <c r="P944" s="73"/>
      <c r="T944" s="73"/>
      <c r="U944" s="73"/>
      <c r="V944" s="73"/>
      <c r="X944" s="12"/>
    </row>
    <row r="945" spans="2:24" x14ac:dyDescent="0.3">
      <c r="B945" s="73"/>
      <c r="D945" s="73"/>
      <c r="P945" s="73"/>
      <c r="T945" s="73"/>
      <c r="U945" s="73"/>
      <c r="V945" s="73"/>
      <c r="X945" s="12"/>
    </row>
    <row r="946" spans="2:24" x14ac:dyDescent="0.3">
      <c r="B946" s="73"/>
      <c r="D946" s="73"/>
      <c r="P946" s="73"/>
      <c r="T946" s="73"/>
      <c r="U946" s="73"/>
      <c r="V946" s="73"/>
      <c r="X946" s="12"/>
    </row>
    <row r="947" spans="2:24" x14ac:dyDescent="0.3">
      <c r="B947" s="73"/>
      <c r="D947" s="73"/>
      <c r="P947" s="73"/>
      <c r="T947" s="73"/>
      <c r="U947" s="73"/>
      <c r="V947" s="73"/>
      <c r="X947" s="12"/>
    </row>
    <row r="948" spans="2:24" x14ac:dyDescent="0.3">
      <c r="B948" s="73"/>
      <c r="D948" s="73"/>
      <c r="P948" s="73"/>
      <c r="T948" s="73"/>
      <c r="U948" s="73"/>
      <c r="V948" s="73"/>
      <c r="X948" s="12"/>
    </row>
    <row r="949" spans="2:24" x14ac:dyDescent="0.3">
      <c r="B949" s="73"/>
      <c r="D949" s="73"/>
      <c r="P949" s="73"/>
      <c r="T949" s="73"/>
      <c r="U949" s="73"/>
      <c r="V949" s="73"/>
      <c r="X949" s="12"/>
    </row>
    <row r="950" spans="2:24" x14ac:dyDescent="0.3">
      <c r="B950" s="73"/>
      <c r="D950" s="73"/>
      <c r="P950" s="73"/>
      <c r="T950" s="73"/>
      <c r="U950" s="73"/>
      <c r="V950" s="73"/>
      <c r="X950" s="12"/>
    </row>
    <row r="951" spans="2:24" x14ac:dyDescent="0.3">
      <c r="B951" s="73"/>
      <c r="D951" s="73"/>
      <c r="P951" s="73"/>
      <c r="T951" s="73"/>
      <c r="U951" s="73"/>
      <c r="V951" s="73"/>
      <c r="X951" s="12"/>
    </row>
    <row r="952" spans="2:24" x14ac:dyDescent="0.3">
      <c r="B952" s="73"/>
      <c r="D952" s="73"/>
      <c r="P952" s="73"/>
      <c r="T952" s="73"/>
      <c r="U952" s="73"/>
      <c r="V952" s="73"/>
      <c r="X952" s="12"/>
    </row>
    <row r="953" spans="2:24" x14ac:dyDescent="0.3">
      <c r="B953" s="73"/>
      <c r="D953" s="73"/>
      <c r="P953" s="73"/>
      <c r="T953" s="73"/>
      <c r="U953" s="73"/>
      <c r="V953" s="73"/>
      <c r="X953" s="12"/>
    </row>
    <row r="954" spans="2:24" x14ac:dyDescent="0.3">
      <c r="B954" s="73"/>
      <c r="D954" s="73"/>
      <c r="P954" s="73"/>
      <c r="T954" s="73"/>
      <c r="U954" s="73"/>
      <c r="V954" s="73"/>
      <c r="X954" s="12"/>
    </row>
    <row r="955" spans="2:24" x14ac:dyDescent="0.3">
      <c r="B955" s="73"/>
      <c r="D955" s="73"/>
      <c r="P955" s="73"/>
      <c r="T955" s="73"/>
      <c r="U955" s="73"/>
      <c r="V955" s="73"/>
      <c r="X955" s="12"/>
    </row>
    <row r="956" spans="2:24" x14ac:dyDescent="0.3">
      <c r="B956" s="73"/>
      <c r="D956" s="73"/>
      <c r="P956" s="73"/>
      <c r="T956" s="73"/>
      <c r="U956" s="73"/>
      <c r="V956" s="73"/>
      <c r="X956" s="12"/>
    </row>
    <row r="957" spans="2:24" x14ac:dyDescent="0.3">
      <c r="B957" s="73"/>
      <c r="D957" s="73"/>
      <c r="P957" s="73"/>
      <c r="T957" s="73"/>
      <c r="U957" s="73"/>
      <c r="V957" s="73"/>
      <c r="X957" s="12"/>
    </row>
    <row r="958" spans="2:24" x14ac:dyDescent="0.3">
      <c r="B958" s="73"/>
      <c r="D958" s="73"/>
      <c r="P958" s="73"/>
      <c r="T958" s="73"/>
      <c r="U958" s="73"/>
      <c r="V958" s="73"/>
      <c r="X958" s="12"/>
    </row>
    <row r="959" spans="2:24" x14ac:dyDescent="0.3">
      <c r="B959" s="73"/>
      <c r="D959" s="73"/>
      <c r="P959" s="73"/>
      <c r="T959" s="73"/>
      <c r="U959" s="73"/>
      <c r="V959" s="73"/>
      <c r="X959" s="12"/>
    </row>
    <row r="960" spans="2:24" x14ac:dyDescent="0.3">
      <c r="B960" s="73"/>
      <c r="D960" s="73"/>
      <c r="P960" s="73"/>
      <c r="T960" s="73"/>
      <c r="U960" s="73"/>
      <c r="V960" s="73"/>
      <c r="X960" s="12"/>
    </row>
    <row r="961" spans="2:24" x14ac:dyDescent="0.3">
      <c r="B961" s="73"/>
      <c r="D961" s="73"/>
      <c r="P961" s="73"/>
      <c r="T961" s="73"/>
      <c r="U961" s="73"/>
      <c r="V961" s="73"/>
      <c r="X961" s="12"/>
    </row>
    <row r="962" spans="2:24" x14ac:dyDescent="0.3">
      <c r="B962" s="73"/>
      <c r="D962" s="73"/>
      <c r="P962" s="73"/>
      <c r="T962" s="73"/>
      <c r="U962" s="73"/>
      <c r="V962" s="73"/>
      <c r="X962" s="12"/>
    </row>
    <row r="963" spans="2:24" x14ac:dyDescent="0.3">
      <c r="B963" s="73"/>
      <c r="D963" s="73"/>
      <c r="P963" s="73"/>
      <c r="T963" s="73"/>
      <c r="U963" s="73"/>
      <c r="V963" s="73"/>
      <c r="X963" s="12"/>
    </row>
    <row r="964" spans="2:24" x14ac:dyDescent="0.3">
      <c r="B964" s="73"/>
      <c r="D964" s="73"/>
      <c r="P964" s="73"/>
      <c r="T964" s="73"/>
      <c r="U964" s="73"/>
      <c r="V964" s="73"/>
      <c r="X964" s="12"/>
    </row>
    <row r="965" spans="2:24" x14ac:dyDescent="0.3">
      <c r="B965" s="73"/>
      <c r="D965" s="73"/>
      <c r="P965" s="73"/>
      <c r="T965" s="73"/>
      <c r="U965" s="73"/>
      <c r="V965" s="73"/>
      <c r="X965" s="12"/>
    </row>
    <row r="966" spans="2:24" x14ac:dyDescent="0.3">
      <c r="B966" s="73"/>
      <c r="D966" s="73"/>
      <c r="P966" s="73"/>
      <c r="T966" s="73"/>
      <c r="U966" s="73"/>
      <c r="V966" s="73"/>
      <c r="X966" s="12"/>
    </row>
    <row r="967" spans="2:24" x14ac:dyDescent="0.3">
      <c r="B967" s="73"/>
      <c r="D967" s="73"/>
      <c r="P967" s="73"/>
      <c r="T967" s="73"/>
      <c r="U967" s="73"/>
      <c r="V967" s="73"/>
      <c r="X967" s="12"/>
    </row>
    <row r="968" spans="2:24" x14ac:dyDescent="0.3">
      <c r="B968" s="73"/>
      <c r="D968" s="73"/>
      <c r="P968" s="73"/>
      <c r="T968" s="73"/>
      <c r="U968" s="73"/>
      <c r="V968" s="73"/>
      <c r="X968" s="12"/>
    </row>
    <row r="969" spans="2:24" x14ac:dyDescent="0.3">
      <c r="B969" s="73"/>
      <c r="D969" s="73"/>
      <c r="P969" s="73"/>
      <c r="T969" s="73"/>
      <c r="U969" s="73"/>
      <c r="V969" s="73"/>
      <c r="X969" s="12"/>
    </row>
    <row r="970" spans="2:24" x14ac:dyDescent="0.3">
      <c r="B970" s="73"/>
      <c r="D970" s="73"/>
      <c r="P970" s="73"/>
      <c r="T970" s="73"/>
      <c r="U970" s="73"/>
      <c r="V970" s="73"/>
      <c r="X970" s="12"/>
    </row>
    <row r="971" spans="2:24" x14ac:dyDescent="0.3">
      <c r="B971" s="73"/>
      <c r="D971" s="73"/>
      <c r="P971" s="73"/>
      <c r="T971" s="73"/>
      <c r="U971" s="73"/>
      <c r="V971" s="73"/>
      <c r="X971" s="12"/>
    </row>
    <row r="972" spans="2:24" x14ac:dyDescent="0.3">
      <c r="B972" s="73"/>
      <c r="D972" s="73"/>
      <c r="P972" s="73"/>
      <c r="T972" s="73"/>
      <c r="U972" s="73"/>
      <c r="V972" s="73"/>
      <c r="X972" s="12"/>
    </row>
    <row r="973" spans="2:24" x14ac:dyDescent="0.3">
      <c r="B973" s="73"/>
      <c r="D973" s="73"/>
      <c r="P973" s="73"/>
      <c r="T973" s="73"/>
      <c r="U973" s="73"/>
      <c r="V973" s="73"/>
      <c r="X973" s="12"/>
    </row>
    <row r="974" spans="2:24" x14ac:dyDescent="0.3">
      <c r="B974" s="73"/>
      <c r="D974" s="73"/>
      <c r="P974" s="73"/>
      <c r="T974" s="73"/>
      <c r="U974" s="73"/>
      <c r="V974" s="73"/>
      <c r="X974" s="12"/>
    </row>
    <row r="975" spans="2:24" x14ac:dyDescent="0.3">
      <c r="B975" s="73"/>
      <c r="D975" s="73"/>
      <c r="P975" s="73"/>
      <c r="T975" s="73"/>
      <c r="U975" s="73"/>
      <c r="V975" s="73"/>
      <c r="X975" s="12"/>
    </row>
    <row r="976" spans="2:24" x14ac:dyDescent="0.3">
      <c r="B976" s="73"/>
      <c r="D976" s="73"/>
      <c r="P976" s="73"/>
      <c r="T976" s="73"/>
      <c r="U976" s="73"/>
      <c r="V976" s="73"/>
      <c r="X976" s="12"/>
    </row>
    <row r="977" spans="2:24" x14ac:dyDescent="0.3">
      <c r="B977" s="73"/>
      <c r="D977" s="73"/>
      <c r="P977" s="73"/>
      <c r="T977" s="73"/>
      <c r="U977" s="73"/>
      <c r="V977" s="73"/>
      <c r="X977" s="12"/>
    </row>
    <row r="978" spans="2:24" x14ac:dyDescent="0.3">
      <c r="B978" s="73"/>
      <c r="D978" s="73"/>
      <c r="P978" s="73"/>
      <c r="T978" s="73"/>
      <c r="U978" s="73"/>
      <c r="V978" s="73"/>
      <c r="X978" s="12"/>
    </row>
    <row r="979" spans="2:24" x14ac:dyDescent="0.3">
      <c r="B979" s="73"/>
      <c r="D979" s="73"/>
      <c r="P979" s="73"/>
      <c r="T979" s="73"/>
      <c r="U979" s="73"/>
      <c r="V979" s="73"/>
      <c r="X979" s="12"/>
    </row>
    <row r="980" spans="2:24" x14ac:dyDescent="0.3">
      <c r="B980" s="73"/>
      <c r="D980" s="73"/>
      <c r="P980" s="73"/>
      <c r="T980" s="73"/>
      <c r="U980" s="73"/>
      <c r="V980" s="73"/>
      <c r="X980" s="12"/>
    </row>
    <row r="981" spans="2:24" x14ac:dyDescent="0.3">
      <c r="B981" s="73"/>
      <c r="D981" s="73"/>
      <c r="P981" s="73"/>
      <c r="T981" s="73"/>
      <c r="U981" s="73"/>
      <c r="V981" s="73"/>
      <c r="X981" s="12"/>
    </row>
    <row r="982" spans="2:24" x14ac:dyDescent="0.3">
      <c r="B982" s="73"/>
      <c r="D982" s="73"/>
      <c r="P982" s="73"/>
      <c r="T982" s="73"/>
      <c r="U982" s="73"/>
      <c r="V982" s="73"/>
      <c r="X982" s="12"/>
    </row>
    <row r="983" spans="2:24" x14ac:dyDescent="0.3">
      <c r="B983" s="73"/>
      <c r="D983" s="73"/>
      <c r="P983" s="73"/>
      <c r="T983" s="73"/>
      <c r="U983" s="73"/>
      <c r="V983" s="73"/>
      <c r="X983" s="12"/>
    </row>
    <row r="984" spans="2:24" x14ac:dyDescent="0.3">
      <c r="B984" s="73"/>
      <c r="D984" s="73"/>
      <c r="P984" s="73"/>
      <c r="T984" s="73"/>
      <c r="U984" s="73"/>
      <c r="V984" s="73"/>
      <c r="X984" s="12"/>
    </row>
    <row r="985" spans="2:24" x14ac:dyDescent="0.3">
      <c r="B985" s="73"/>
      <c r="D985" s="73"/>
      <c r="P985" s="73"/>
      <c r="T985" s="73"/>
      <c r="U985" s="73"/>
      <c r="V985" s="73"/>
      <c r="X985" s="12"/>
    </row>
    <row r="986" spans="2:24" x14ac:dyDescent="0.3">
      <c r="B986" s="73"/>
      <c r="D986" s="73"/>
      <c r="P986" s="73"/>
      <c r="T986" s="73"/>
      <c r="U986" s="73"/>
      <c r="V986" s="73"/>
      <c r="X986" s="12"/>
    </row>
    <row r="987" spans="2:24" x14ac:dyDescent="0.3">
      <c r="B987" s="73"/>
      <c r="D987" s="73"/>
      <c r="P987" s="73"/>
      <c r="T987" s="73"/>
      <c r="U987" s="73"/>
      <c r="V987" s="73"/>
      <c r="X987" s="12"/>
    </row>
    <row r="988" spans="2:24" x14ac:dyDescent="0.3">
      <c r="B988" s="73"/>
      <c r="D988" s="73"/>
      <c r="P988" s="73"/>
      <c r="T988" s="73"/>
      <c r="U988" s="73"/>
      <c r="V988" s="73"/>
      <c r="X988" s="12"/>
    </row>
    <row r="989" spans="2:24" x14ac:dyDescent="0.3">
      <c r="B989" s="73"/>
      <c r="D989" s="73"/>
      <c r="P989" s="73"/>
      <c r="T989" s="73"/>
      <c r="U989" s="73"/>
      <c r="V989" s="73"/>
      <c r="X989" s="12"/>
    </row>
    <row r="990" spans="2:24" x14ac:dyDescent="0.3">
      <c r="B990" s="73"/>
      <c r="D990" s="73"/>
      <c r="P990" s="73"/>
      <c r="T990" s="73"/>
      <c r="U990" s="73"/>
      <c r="V990" s="73"/>
      <c r="X990" s="12"/>
    </row>
    <row r="991" spans="2:24" x14ac:dyDescent="0.3">
      <c r="B991" s="73"/>
      <c r="D991" s="73"/>
      <c r="P991" s="73"/>
      <c r="T991" s="73"/>
      <c r="U991" s="73"/>
      <c r="V991" s="73"/>
      <c r="X991" s="12"/>
    </row>
    <row r="992" spans="2:24" x14ac:dyDescent="0.3">
      <c r="B992" s="73"/>
      <c r="D992" s="73"/>
      <c r="P992" s="73"/>
      <c r="T992" s="73"/>
      <c r="U992" s="73"/>
      <c r="V992" s="73"/>
      <c r="X992" s="12"/>
    </row>
    <row r="993" spans="2:24" x14ac:dyDescent="0.3">
      <c r="B993" s="73"/>
      <c r="D993" s="73"/>
      <c r="P993" s="73"/>
      <c r="T993" s="73"/>
      <c r="U993" s="73"/>
      <c r="V993" s="73"/>
      <c r="X993" s="12"/>
    </row>
    <row r="994" spans="2:24" x14ac:dyDescent="0.3">
      <c r="B994" s="73"/>
      <c r="D994" s="73"/>
      <c r="P994" s="73"/>
      <c r="T994" s="73"/>
      <c r="U994" s="73"/>
      <c r="V994" s="73"/>
      <c r="X994" s="12"/>
    </row>
    <row r="995" spans="2:24" x14ac:dyDescent="0.3">
      <c r="B995" s="73"/>
      <c r="D995" s="73"/>
      <c r="P995" s="73"/>
      <c r="T995" s="73"/>
      <c r="U995" s="73"/>
      <c r="V995" s="73"/>
      <c r="X995" s="12"/>
    </row>
    <row r="996" spans="2:24" x14ac:dyDescent="0.3">
      <c r="B996" s="73"/>
      <c r="D996" s="73"/>
      <c r="P996" s="73"/>
      <c r="T996" s="73"/>
      <c r="U996" s="73"/>
      <c r="V996" s="73"/>
      <c r="X996" s="12"/>
    </row>
    <row r="997" spans="2:24" x14ac:dyDescent="0.3">
      <c r="B997" s="73"/>
      <c r="D997" s="73"/>
      <c r="P997" s="73"/>
      <c r="T997" s="73"/>
      <c r="U997" s="73"/>
      <c r="V997" s="73"/>
      <c r="X997" s="12"/>
    </row>
    <row r="998" spans="2:24" x14ac:dyDescent="0.3">
      <c r="B998" s="73"/>
      <c r="D998" s="73"/>
      <c r="P998" s="73"/>
      <c r="T998" s="73"/>
      <c r="U998" s="73"/>
      <c r="V998" s="73"/>
      <c r="X998" s="12"/>
    </row>
    <row r="999" spans="2:24" x14ac:dyDescent="0.3">
      <c r="B999" s="73"/>
      <c r="D999" s="73"/>
      <c r="P999" s="73"/>
      <c r="T999" s="73"/>
      <c r="U999" s="73"/>
      <c r="V999" s="73"/>
      <c r="X999" s="12"/>
    </row>
    <row r="1000" spans="2:24" x14ac:dyDescent="0.3">
      <c r="B1000" s="73"/>
      <c r="D1000" s="73"/>
      <c r="P1000" s="73"/>
      <c r="T1000" s="73"/>
      <c r="U1000" s="73"/>
      <c r="V1000" s="73"/>
      <c r="X1000" s="12"/>
    </row>
    <row r="1001" spans="2:24" x14ac:dyDescent="0.3">
      <c r="B1001" s="73"/>
      <c r="D1001" s="73"/>
      <c r="P1001" s="73"/>
      <c r="T1001" s="73"/>
      <c r="U1001" s="73"/>
      <c r="V1001" s="73"/>
      <c r="X1001" s="12"/>
    </row>
    <row r="1002" spans="2:24" x14ac:dyDescent="0.3">
      <c r="B1002" s="73"/>
      <c r="D1002" s="73"/>
      <c r="P1002" s="73"/>
      <c r="T1002" s="73"/>
      <c r="U1002" s="73"/>
      <c r="V1002" s="73"/>
      <c r="X1002" s="12"/>
    </row>
    <row r="1003" spans="2:24" x14ac:dyDescent="0.3">
      <c r="B1003" s="73"/>
      <c r="D1003" s="73"/>
      <c r="P1003" s="73"/>
      <c r="T1003" s="73"/>
      <c r="U1003" s="73"/>
      <c r="V1003" s="73"/>
      <c r="X1003" s="12"/>
    </row>
    <row r="1004" spans="2:24" x14ac:dyDescent="0.3">
      <c r="B1004" s="73"/>
      <c r="D1004" s="73"/>
      <c r="P1004" s="73"/>
      <c r="T1004" s="73"/>
      <c r="U1004" s="73"/>
      <c r="V1004" s="73"/>
      <c r="X1004" s="12"/>
    </row>
    <row r="1005" spans="2:24" x14ac:dyDescent="0.3">
      <c r="B1005" s="73"/>
      <c r="D1005" s="73"/>
      <c r="P1005" s="73"/>
      <c r="T1005" s="73"/>
      <c r="U1005" s="73"/>
      <c r="V1005" s="73"/>
      <c r="X1005" s="12"/>
    </row>
    <row r="1006" spans="2:24" x14ac:dyDescent="0.3">
      <c r="B1006" s="73"/>
      <c r="D1006" s="73"/>
      <c r="P1006" s="73"/>
      <c r="T1006" s="73"/>
      <c r="U1006" s="73"/>
      <c r="V1006" s="73"/>
      <c r="X1006" s="12"/>
    </row>
    <row r="1007" spans="2:24" x14ac:dyDescent="0.3">
      <c r="B1007" s="73"/>
      <c r="D1007" s="73"/>
      <c r="P1007" s="73"/>
      <c r="T1007" s="73"/>
      <c r="U1007" s="73"/>
      <c r="V1007" s="73"/>
      <c r="X1007" s="12"/>
    </row>
    <row r="1008" spans="2:24" x14ac:dyDescent="0.3">
      <c r="B1008" s="73"/>
      <c r="D1008" s="73"/>
      <c r="P1008" s="73"/>
      <c r="T1008" s="73"/>
      <c r="U1008" s="73"/>
      <c r="V1008" s="73"/>
      <c r="X1008" s="12"/>
    </row>
    <row r="1009" spans="2:24" x14ac:dyDescent="0.3">
      <c r="B1009" s="73"/>
      <c r="D1009" s="73"/>
      <c r="P1009" s="73"/>
      <c r="T1009" s="73"/>
      <c r="U1009" s="73"/>
      <c r="V1009" s="73"/>
      <c r="X1009" s="12"/>
    </row>
    <row r="1010" spans="2:24" x14ac:dyDescent="0.3">
      <c r="B1010" s="73"/>
      <c r="D1010" s="73"/>
      <c r="P1010" s="73"/>
      <c r="T1010" s="73"/>
      <c r="U1010" s="73"/>
      <c r="V1010" s="73"/>
      <c r="X1010" s="12"/>
    </row>
    <row r="1011" spans="2:24" x14ac:dyDescent="0.3">
      <c r="B1011" s="73"/>
      <c r="D1011" s="73"/>
      <c r="P1011" s="73"/>
      <c r="T1011" s="73"/>
      <c r="U1011" s="73"/>
      <c r="V1011" s="73"/>
      <c r="X1011" s="12"/>
    </row>
    <row r="1012" spans="2:24" x14ac:dyDescent="0.3">
      <c r="B1012" s="73"/>
      <c r="D1012" s="73"/>
      <c r="P1012" s="73"/>
      <c r="T1012" s="73"/>
      <c r="U1012" s="73"/>
      <c r="V1012" s="73"/>
      <c r="X1012" s="12"/>
    </row>
    <row r="1013" spans="2:24" x14ac:dyDescent="0.3">
      <c r="B1013" s="73"/>
      <c r="D1013" s="73"/>
      <c r="P1013" s="73"/>
      <c r="T1013" s="73"/>
      <c r="U1013" s="73"/>
      <c r="V1013" s="73"/>
      <c r="X1013" s="12"/>
    </row>
    <row r="1014" spans="2:24" x14ac:dyDescent="0.3">
      <c r="B1014" s="73"/>
      <c r="D1014" s="73"/>
      <c r="P1014" s="73"/>
      <c r="T1014" s="73"/>
      <c r="U1014" s="73"/>
      <c r="V1014" s="73"/>
      <c r="X1014" s="12"/>
    </row>
    <row r="1015" spans="2:24" x14ac:dyDescent="0.3">
      <c r="B1015" s="73"/>
      <c r="D1015" s="73"/>
      <c r="P1015" s="73"/>
      <c r="T1015" s="73"/>
      <c r="U1015" s="73"/>
      <c r="V1015" s="73"/>
      <c r="X1015" s="12"/>
    </row>
    <row r="1016" spans="2:24" x14ac:dyDescent="0.3">
      <c r="B1016" s="73"/>
      <c r="D1016" s="73"/>
      <c r="P1016" s="73"/>
      <c r="T1016" s="73"/>
      <c r="U1016" s="73"/>
      <c r="V1016" s="73"/>
      <c r="X1016" s="12"/>
    </row>
    <row r="1017" spans="2:24" x14ac:dyDescent="0.3">
      <c r="B1017" s="73"/>
      <c r="D1017" s="73"/>
      <c r="P1017" s="73"/>
      <c r="T1017" s="73"/>
      <c r="U1017" s="73"/>
      <c r="V1017" s="73"/>
      <c r="X1017" s="12"/>
    </row>
    <row r="1018" spans="2:24" x14ac:dyDescent="0.3">
      <c r="B1018" s="73"/>
      <c r="D1018" s="73"/>
      <c r="P1018" s="73"/>
      <c r="T1018" s="73"/>
      <c r="U1018" s="73"/>
      <c r="V1018" s="73"/>
      <c r="X1018" s="12"/>
    </row>
    <row r="1019" spans="2:24" x14ac:dyDescent="0.3">
      <c r="B1019" s="73"/>
      <c r="D1019" s="73"/>
      <c r="P1019" s="73"/>
      <c r="T1019" s="73"/>
      <c r="U1019" s="73"/>
      <c r="V1019" s="73"/>
      <c r="X1019" s="12"/>
    </row>
    <row r="1020" spans="2:24" x14ac:dyDescent="0.3">
      <c r="B1020" s="73"/>
      <c r="D1020" s="73"/>
      <c r="P1020" s="73"/>
      <c r="T1020" s="73"/>
      <c r="U1020" s="73"/>
      <c r="V1020" s="73"/>
      <c r="X1020" s="12"/>
    </row>
    <row r="1021" spans="2:24" x14ac:dyDescent="0.3">
      <c r="B1021" s="73"/>
      <c r="D1021" s="73"/>
      <c r="P1021" s="73"/>
      <c r="T1021" s="73"/>
      <c r="U1021" s="73"/>
      <c r="V1021" s="73"/>
      <c r="X1021" s="12"/>
    </row>
    <row r="1022" spans="2:24" x14ac:dyDescent="0.3">
      <c r="B1022" s="73"/>
      <c r="D1022" s="73"/>
      <c r="P1022" s="73"/>
      <c r="T1022" s="73"/>
      <c r="U1022" s="73"/>
      <c r="V1022" s="73"/>
      <c r="X1022" s="12"/>
    </row>
    <row r="1023" spans="2:24" x14ac:dyDescent="0.3">
      <c r="B1023" s="73"/>
      <c r="D1023" s="73"/>
      <c r="P1023" s="73"/>
      <c r="T1023" s="73"/>
      <c r="U1023" s="73"/>
      <c r="V1023" s="73"/>
      <c r="X1023" s="12"/>
    </row>
    <row r="1024" spans="2:24" x14ac:dyDescent="0.3">
      <c r="B1024" s="73"/>
      <c r="D1024" s="73"/>
      <c r="P1024" s="73"/>
      <c r="T1024" s="73"/>
      <c r="U1024" s="73"/>
      <c r="V1024" s="73"/>
      <c r="X1024" s="12"/>
    </row>
    <row r="1025" spans="2:24" x14ac:dyDescent="0.3">
      <c r="B1025" s="73"/>
      <c r="D1025" s="73"/>
      <c r="P1025" s="73"/>
      <c r="T1025" s="73"/>
      <c r="U1025" s="73"/>
      <c r="V1025" s="73"/>
      <c r="X1025" s="12"/>
    </row>
    <row r="1026" spans="2:24" x14ac:dyDescent="0.3">
      <c r="B1026" s="73"/>
      <c r="D1026" s="73"/>
      <c r="P1026" s="73"/>
      <c r="T1026" s="73"/>
      <c r="U1026" s="73"/>
      <c r="V1026" s="73"/>
      <c r="X1026" s="12"/>
    </row>
    <row r="1027" spans="2:24" x14ac:dyDescent="0.3">
      <c r="B1027" s="73"/>
      <c r="D1027" s="73"/>
      <c r="P1027" s="73"/>
      <c r="T1027" s="73"/>
      <c r="U1027" s="73"/>
      <c r="V1027" s="73"/>
      <c r="X1027" s="12"/>
    </row>
    <row r="1028" spans="2:24" x14ac:dyDescent="0.3">
      <c r="B1028" s="73"/>
      <c r="D1028" s="73"/>
      <c r="P1028" s="73"/>
      <c r="T1028" s="73"/>
      <c r="U1028" s="73"/>
      <c r="V1028" s="73"/>
      <c r="X1028" s="12"/>
    </row>
    <row r="1029" spans="2:24" x14ac:dyDescent="0.3">
      <c r="B1029" s="73"/>
      <c r="D1029" s="73"/>
      <c r="P1029" s="73"/>
      <c r="T1029" s="73"/>
      <c r="U1029" s="73"/>
      <c r="V1029" s="73"/>
      <c r="X1029" s="12"/>
    </row>
    <row r="1030" spans="2:24" x14ac:dyDescent="0.3">
      <c r="B1030" s="73"/>
      <c r="D1030" s="73"/>
      <c r="P1030" s="73"/>
      <c r="T1030" s="73"/>
      <c r="U1030" s="73"/>
      <c r="V1030" s="73"/>
      <c r="X1030" s="12"/>
    </row>
    <row r="1031" spans="2:24" x14ac:dyDescent="0.3">
      <c r="B1031" s="73"/>
      <c r="D1031" s="73"/>
      <c r="P1031" s="73"/>
      <c r="T1031" s="73"/>
      <c r="U1031" s="73"/>
      <c r="V1031" s="73"/>
      <c r="X1031" s="12"/>
    </row>
    <row r="1032" spans="2:24" x14ac:dyDescent="0.3">
      <c r="B1032" s="73"/>
      <c r="D1032" s="73"/>
      <c r="P1032" s="73"/>
      <c r="T1032" s="73"/>
      <c r="U1032" s="73"/>
      <c r="V1032" s="73"/>
      <c r="X1032" s="12"/>
    </row>
    <row r="1033" spans="2:24" x14ac:dyDescent="0.3">
      <c r="B1033" s="73"/>
      <c r="D1033" s="73"/>
      <c r="P1033" s="73"/>
      <c r="T1033" s="73"/>
      <c r="U1033" s="73"/>
      <c r="V1033" s="73"/>
      <c r="X1033" s="12"/>
    </row>
    <row r="1034" spans="2:24" x14ac:dyDescent="0.3">
      <c r="B1034" s="73"/>
      <c r="D1034" s="73"/>
      <c r="P1034" s="73"/>
      <c r="T1034" s="73"/>
      <c r="U1034" s="73"/>
      <c r="V1034" s="73"/>
      <c r="X1034" s="12"/>
    </row>
    <row r="1035" spans="2:24" x14ac:dyDescent="0.3">
      <c r="B1035" s="73"/>
      <c r="D1035" s="73"/>
      <c r="P1035" s="73"/>
      <c r="T1035" s="73"/>
      <c r="U1035" s="73"/>
      <c r="V1035" s="73"/>
      <c r="X1035" s="12"/>
    </row>
    <row r="1036" spans="2:24" x14ac:dyDescent="0.3">
      <c r="B1036" s="73"/>
      <c r="D1036" s="73"/>
      <c r="P1036" s="73"/>
      <c r="T1036" s="73"/>
      <c r="U1036" s="73"/>
      <c r="V1036" s="73"/>
      <c r="X1036" s="12"/>
    </row>
    <row r="1037" spans="2:24" x14ac:dyDescent="0.3">
      <c r="B1037" s="73"/>
      <c r="D1037" s="73"/>
      <c r="P1037" s="73"/>
      <c r="T1037" s="73"/>
      <c r="U1037" s="73"/>
      <c r="V1037" s="73"/>
      <c r="X1037" s="12"/>
    </row>
    <row r="1038" spans="2:24" x14ac:dyDescent="0.3">
      <c r="B1038" s="73"/>
      <c r="D1038" s="73"/>
      <c r="P1038" s="73"/>
      <c r="T1038" s="73"/>
      <c r="U1038" s="73"/>
      <c r="V1038" s="73"/>
      <c r="X1038" s="12"/>
    </row>
    <row r="1039" spans="2:24" x14ac:dyDescent="0.3">
      <c r="B1039" s="73"/>
      <c r="D1039" s="73"/>
      <c r="P1039" s="73"/>
      <c r="T1039" s="73"/>
      <c r="U1039" s="73"/>
      <c r="V1039" s="73"/>
      <c r="X1039" s="12"/>
    </row>
    <row r="1040" spans="2:24" x14ac:dyDescent="0.3">
      <c r="B1040" s="73"/>
      <c r="D1040" s="73"/>
      <c r="P1040" s="73"/>
      <c r="T1040" s="73"/>
      <c r="U1040" s="73"/>
      <c r="V1040" s="73"/>
      <c r="X1040" s="12"/>
    </row>
    <row r="1041" spans="2:24" x14ac:dyDescent="0.3">
      <c r="B1041" s="73"/>
      <c r="D1041" s="73"/>
      <c r="P1041" s="73"/>
      <c r="T1041" s="73"/>
      <c r="U1041" s="73"/>
      <c r="V1041" s="73"/>
      <c r="X1041" s="12"/>
    </row>
    <row r="1042" spans="2:24" x14ac:dyDescent="0.3">
      <c r="B1042" s="73"/>
      <c r="D1042" s="73"/>
      <c r="P1042" s="73"/>
      <c r="T1042" s="73"/>
      <c r="U1042" s="73"/>
      <c r="V1042" s="73"/>
      <c r="X1042" s="12"/>
    </row>
    <row r="1043" spans="2:24" x14ac:dyDescent="0.3">
      <c r="B1043" s="73"/>
      <c r="D1043" s="73"/>
      <c r="P1043" s="73"/>
      <c r="T1043" s="73"/>
      <c r="U1043" s="73"/>
      <c r="V1043" s="73"/>
      <c r="X1043" s="12"/>
    </row>
    <row r="1044" spans="2:24" x14ac:dyDescent="0.3">
      <c r="B1044" s="73"/>
      <c r="D1044" s="73"/>
      <c r="P1044" s="73"/>
      <c r="T1044" s="73"/>
      <c r="U1044" s="73"/>
      <c r="V1044" s="73"/>
      <c r="X1044" s="12"/>
    </row>
    <row r="1045" spans="2:24" x14ac:dyDescent="0.3">
      <c r="B1045" s="73"/>
      <c r="D1045" s="73"/>
      <c r="P1045" s="73"/>
      <c r="T1045" s="73"/>
      <c r="U1045" s="73"/>
      <c r="V1045" s="73"/>
      <c r="X1045" s="12"/>
    </row>
    <row r="1046" spans="2:24" x14ac:dyDescent="0.3">
      <c r="B1046" s="73"/>
      <c r="D1046" s="73"/>
      <c r="P1046" s="73"/>
      <c r="T1046" s="73"/>
      <c r="U1046" s="73"/>
      <c r="V1046" s="73"/>
      <c r="X1046" s="12"/>
    </row>
    <row r="1047" spans="2:24" x14ac:dyDescent="0.3">
      <c r="B1047" s="73"/>
      <c r="D1047" s="73"/>
      <c r="P1047" s="73"/>
      <c r="T1047" s="73"/>
      <c r="U1047" s="73"/>
      <c r="V1047" s="73"/>
      <c r="X1047" s="12"/>
    </row>
    <row r="1048" spans="2:24" x14ac:dyDescent="0.3">
      <c r="B1048" s="73"/>
      <c r="D1048" s="73"/>
      <c r="P1048" s="73"/>
      <c r="T1048" s="73"/>
      <c r="U1048" s="73"/>
      <c r="V1048" s="73"/>
      <c r="X1048" s="12"/>
    </row>
    <row r="1049" spans="2:24" x14ac:dyDescent="0.3">
      <c r="B1049" s="73"/>
      <c r="D1049" s="73"/>
      <c r="P1049" s="73"/>
      <c r="T1049" s="73"/>
      <c r="U1049" s="73"/>
      <c r="V1049" s="73"/>
      <c r="X1049" s="12"/>
    </row>
    <row r="1050" spans="2:24" x14ac:dyDescent="0.3">
      <c r="B1050" s="73"/>
      <c r="D1050" s="73"/>
      <c r="P1050" s="73"/>
      <c r="T1050" s="73"/>
      <c r="U1050" s="73"/>
      <c r="V1050" s="73"/>
      <c r="X1050" s="12"/>
    </row>
    <row r="1051" spans="2:24" x14ac:dyDescent="0.3">
      <c r="B1051" s="73"/>
      <c r="D1051" s="73"/>
      <c r="P1051" s="73"/>
      <c r="T1051" s="73"/>
      <c r="U1051" s="73"/>
      <c r="V1051" s="73"/>
      <c r="X1051" s="12"/>
    </row>
    <row r="1052" spans="2:24" x14ac:dyDescent="0.3">
      <c r="B1052" s="73"/>
      <c r="D1052" s="73"/>
      <c r="P1052" s="73"/>
      <c r="T1052" s="73"/>
      <c r="U1052" s="73"/>
      <c r="V1052" s="73"/>
      <c r="X1052" s="12"/>
    </row>
    <row r="1053" spans="2:24" x14ac:dyDescent="0.3">
      <c r="B1053" s="73"/>
      <c r="D1053" s="73"/>
      <c r="P1053" s="73"/>
      <c r="T1053" s="73"/>
      <c r="U1053" s="73"/>
      <c r="V1053" s="73"/>
      <c r="X1053" s="12"/>
    </row>
    <row r="1054" spans="2:24" x14ac:dyDescent="0.3">
      <c r="B1054" s="73"/>
      <c r="D1054" s="73"/>
      <c r="P1054" s="73"/>
      <c r="T1054" s="73"/>
      <c r="U1054" s="73"/>
      <c r="V1054" s="73"/>
      <c r="X1054" s="12"/>
    </row>
    <row r="1055" spans="2:24" x14ac:dyDescent="0.3">
      <c r="B1055" s="73"/>
      <c r="D1055" s="73"/>
      <c r="P1055" s="73"/>
      <c r="T1055" s="73"/>
      <c r="U1055" s="73"/>
      <c r="V1055" s="73"/>
      <c r="X1055" s="12"/>
    </row>
    <row r="1056" spans="2:24" x14ac:dyDescent="0.3">
      <c r="B1056" s="73"/>
      <c r="D1056" s="73"/>
      <c r="P1056" s="73"/>
      <c r="T1056" s="73"/>
      <c r="U1056" s="73"/>
      <c r="V1056" s="73"/>
      <c r="X1056" s="12"/>
    </row>
    <row r="1057" spans="2:24" x14ac:dyDescent="0.3">
      <c r="B1057" s="73"/>
      <c r="D1057" s="73"/>
      <c r="P1057" s="73"/>
      <c r="T1057" s="73"/>
      <c r="U1057" s="73"/>
      <c r="V1057" s="73"/>
      <c r="X1057" s="12"/>
    </row>
    <row r="1058" spans="2:24" x14ac:dyDescent="0.3">
      <c r="B1058" s="73"/>
      <c r="D1058" s="73"/>
      <c r="P1058" s="73"/>
      <c r="T1058" s="73"/>
      <c r="U1058" s="73"/>
      <c r="V1058" s="73"/>
      <c r="X1058" s="12"/>
    </row>
    <row r="1059" spans="2:24" x14ac:dyDescent="0.3">
      <c r="B1059" s="73"/>
      <c r="D1059" s="73"/>
      <c r="P1059" s="73"/>
      <c r="T1059" s="73"/>
      <c r="U1059" s="73"/>
      <c r="V1059" s="73"/>
      <c r="X1059" s="12"/>
    </row>
    <row r="1060" spans="2:24" x14ac:dyDescent="0.3">
      <c r="B1060" s="73"/>
      <c r="D1060" s="73"/>
      <c r="P1060" s="73"/>
      <c r="T1060" s="73"/>
      <c r="U1060" s="73"/>
      <c r="V1060" s="73"/>
      <c r="X1060" s="12"/>
    </row>
    <row r="1061" spans="2:24" x14ac:dyDescent="0.3">
      <c r="B1061" s="73"/>
      <c r="D1061" s="73"/>
      <c r="P1061" s="73"/>
      <c r="T1061" s="73"/>
      <c r="U1061" s="73"/>
      <c r="V1061" s="73"/>
      <c r="X1061" s="12"/>
    </row>
    <row r="1062" spans="2:24" x14ac:dyDescent="0.3">
      <c r="B1062" s="73"/>
      <c r="D1062" s="73"/>
      <c r="P1062" s="73"/>
      <c r="T1062" s="73"/>
      <c r="U1062" s="73"/>
      <c r="V1062" s="73"/>
      <c r="X1062" s="12"/>
    </row>
    <row r="1063" spans="2:24" x14ac:dyDescent="0.3">
      <c r="B1063" s="73"/>
      <c r="D1063" s="73"/>
      <c r="P1063" s="73"/>
      <c r="T1063" s="73"/>
      <c r="U1063" s="73"/>
      <c r="V1063" s="73"/>
      <c r="X1063" s="12"/>
    </row>
    <row r="1064" spans="2:24" x14ac:dyDescent="0.3">
      <c r="B1064" s="73"/>
      <c r="D1064" s="73"/>
      <c r="P1064" s="73"/>
      <c r="T1064" s="73"/>
      <c r="U1064" s="73"/>
      <c r="V1064" s="73"/>
      <c r="X1064" s="12"/>
    </row>
    <row r="1065" spans="2:24" x14ac:dyDescent="0.3">
      <c r="B1065" s="73"/>
      <c r="D1065" s="73"/>
      <c r="P1065" s="73"/>
      <c r="T1065" s="73"/>
      <c r="U1065" s="73"/>
      <c r="V1065" s="73"/>
      <c r="X1065" s="12"/>
    </row>
    <row r="1066" spans="2:24" x14ac:dyDescent="0.3">
      <c r="B1066" s="73"/>
      <c r="D1066" s="73"/>
      <c r="P1066" s="73"/>
      <c r="T1066" s="73"/>
      <c r="U1066" s="73"/>
      <c r="V1066" s="73"/>
      <c r="X1066" s="12"/>
    </row>
    <row r="1067" spans="2:24" x14ac:dyDescent="0.3">
      <c r="B1067" s="73"/>
      <c r="D1067" s="73"/>
      <c r="P1067" s="73"/>
      <c r="T1067" s="73"/>
      <c r="U1067" s="73"/>
      <c r="V1067" s="73"/>
      <c r="X1067" s="12"/>
    </row>
    <row r="1068" spans="2:24" x14ac:dyDescent="0.3">
      <c r="B1068" s="73"/>
      <c r="D1068" s="73"/>
      <c r="P1068" s="73"/>
      <c r="T1068" s="73"/>
      <c r="U1068" s="73"/>
      <c r="V1068" s="73"/>
      <c r="X1068" s="12"/>
    </row>
    <row r="1069" spans="2:24" x14ac:dyDescent="0.3">
      <c r="B1069" s="73"/>
      <c r="D1069" s="73"/>
      <c r="P1069" s="73"/>
      <c r="T1069" s="73"/>
      <c r="U1069" s="73"/>
      <c r="V1069" s="73"/>
      <c r="X1069" s="12"/>
    </row>
    <row r="1070" spans="2:24" x14ac:dyDescent="0.3">
      <c r="B1070" s="73"/>
      <c r="D1070" s="73"/>
      <c r="P1070" s="73"/>
      <c r="T1070" s="73"/>
      <c r="U1070" s="73"/>
      <c r="V1070" s="73"/>
      <c r="X1070" s="12"/>
    </row>
    <row r="1071" spans="2:24" x14ac:dyDescent="0.3">
      <c r="B1071" s="73"/>
      <c r="D1071" s="73"/>
      <c r="P1071" s="73"/>
      <c r="T1071" s="73"/>
      <c r="U1071" s="73"/>
      <c r="V1071" s="73"/>
      <c r="X1071" s="12"/>
    </row>
    <row r="1072" spans="2:24" x14ac:dyDescent="0.3">
      <c r="B1072" s="73"/>
      <c r="D1072" s="73"/>
      <c r="P1072" s="73"/>
      <c r="T1072" s="73"/>
      <c r="U1072" s="73"/>
      <c r="V1072" s="73"/>
      <c r="X1072" s="12"/>
    </row>
    <row r="1073" spans="2:24" x14ac:dyDescent="0.3">
      <c r="B1073" s="73"/>
      <c r="D1073" s="73"/>
      <c r="P1073" s="73"/>
      <c r="T1073" s="73"/>
      <c r="U1073" s="73"/>
      <c r="V1073" s="73"/>
      <c r="X1073" s="12"/>
    </row>
    <row r="1074" spans="2:24" x14ac:dyDescent="0.3">
      <c r="B1074" s="73"/>
      <c r="D1074" s="73"/>
      <c r="P1074" s="73"/>
      <c r="T1074" s="73"/>
      <c r="U1074" s="73"/>
      <c r="V1074" s="73"/>
      <c r="X1074" s="12"/>
    </row>
    <row r="1075" spans="2:24" x14ac:dyDescent="0.3">
      <c r="B1075" s="73"/>
      <c r="D1075" s="73"/>
      <c r="P1075" s="73"/>
      <c r="T1075" s="73"/>
      <c r="U1075" s="73"/>
      <c r="V1075" s="73"/>
      <c r="X1075" s="12"/>
    </row>
    <row r="1076" spans="2:24" x14ac:dyDescent="0.3">
      <c r="B1076" s="73"/>
      <c r="D1076" s="73"/>
      <c r="P1076" s="73"/>
      <c r="T1076" s="73"/>
      <c r="U1076" s="73"/>
      <c r="V1076" s="73"/>
      <c r="X1076" s="12"/>
    </row>
    <row r="1077" spans="2:24" x14ac:dyDescent="0.3">
      <c r="B1077" s="73"/>
      <c r="D1077" s="73"/>
      <c r="P1077" s="73"/>
      <c r="T1077" s="73"/>
      <c r="U1077" s="73"/>
      <c r="V1077" s="73"/>
      <c r="X1077" s="12"/>
    </row>
    <row r="1078" spans="2:24" x14ac:dyDescent="0.3">
      <c r="B1078" s="73"/>
      <c r="D1078" s="73"/>
      <c r="P1078" s="73"/>
      <c r="T1078" s="73"/>
      <c r="U1078" s="73"/>
      <c r="V1078" s="73"/>
      <c r="X1078" s="12"/>
    </row>
    <row r="1079" spans="2:24" x14ac:dyDescent="0.3">
      <c r="B1079" s="73"/>
      <c r="D1079" s="73"/>
      <c r="P1079" s="73"/>
      <c r="T1079" s="73"/>
      <c r="U1079" s="73"/>
      <c r="V1079" s="73"/>
      <c r="X1079" s="12"/>
    </row>
    <row r="1080" spans="2:24" x14ac:dyDescent="0.3">
      <c r="B1080" s="73"/>
      <c r="D1080" s="73"/>
      <c r="P1080" s="73"/>
      <c r="T1080" s="73"/>
      <c r="U1080" s="73"/>
      <c r="V1080" s="73"/>
      <c r="X1080" s="12"/>
    </row>
    <row r="1081" spans="2:24" x14ac:dyDescent="0.3">
      <c r="B1081" s="73"/>
      <c r="D1081" s="73"/>
      <c r="P1081" s="73"/>
      <c r="T1081" s="73"/>
      <c r="U1081" s="73"/>
      <c r="V1081" s="73"/>
      <c r="X1081" s="12"/>
    </row>
    <row r="1082" spans="2:24" x14ac:dyDescent="0.3">
      <c r="B1082" s="73"/>
      <c r="D1082" s="73"/>
      <c r="P1082" s="73"/>
      <c r="T1082" s="73"/>
      <c r="U1082" s="73"/>
      <c r="V1082" s="73"/>
      <c r="X1082" s="12"/>
    </row>
    <row r="1083" spans="2:24" x14ac:dyDescent="0.3">
      <c r="B1083" s="73"/>
      <c r="D1083" s="73"/>
      <c r="P1083" s="73"/>
      <c r="T1083" s="73"/>
      <c r="U1083" s="73"/>
      <c r="V1083" s="73"/>
      <c r="X1083" s="12"/>
    </row>
    <row r="1084" spans="2:24" x14ac:dyDescent="0.3">
      <c r="B1084" s="73"/>
      <c r="D1084" s="73"/>
      <c r="P1084" s="73"/>
      <c r="T1084" s="73"/>
      <c r="U1084" s="73"/>
      <c r="V1084" s="73"/>
      <c r="X1084" s="12"/>
    </row>
    <row r="1085" spans="2:24" x14ac:dyDescent="0.3">
      <c r="B1085" s="73"/>
      <c r="D1085" s="73"/>
      <c r="P1085" s="73"/>
      <c r="T1085" s="73"/>
      <c r="U1085" s="73"/>
      <c r="V1085" s="73"/>
      <c r="X1085" s="12"/>
    </row>
    <row r="1086" spans="2:24" x14ac:dyDescent="0.3">
      <c r="B1086" s="73"/>
      <c r="D1086" s="73"/>
      <c r="P1086" s="73"/>
      <c r="T1086" s="73"/>
      <c r="U1086" s="73"/>
      <c r="V1086" s="73"/>
      <c r="X1086" s="12"/>
    </row>
    <row r="1087" spans="2:24" x14ac:dyDescent="0.3">
      <c r="B1087" s="73"/>
      <c r="D1087" s="73"/>
      <c r="P1087" s="73"/>
      <c r="T1087" s="73"/>
      <c r="U1087" s="73"/>
      <c r="V1087" s="73"/>
      <c r="X1087" s="12"/>
    </row>
    <row r="1088" spans="2:24" x14ac:dyDescent="0.3">
      <c r="B1088" s="73"/>
      <c r="D1088" s="73"/>
      <c r="P1088" s="73"/>
      <c r="T1088" s="73"/>
      <c r="U1088" s="73"/>
      <c r="V1088" s="73"/>
      <c r="X1088" s="12"/>
    </row>
    <row r="1089" spans="2:24" x14ac:dyDescent="0.3">
      <c r="B1089" s="73"/>
      <c r="D1089" s="73"/>
      <c r="P1089" s="73"/>
      <c r="T1089" s="73"/>
      <c r="U1089" s="73"/>
      <c r="V1089" s="73"/>
      <c r="X1089" s="12"/>
    </row>
    <row r="1090" spans="2:24" x14ac:dyDescent="0.3">
      <c r="B1090" s="73"/>
      <c r="D1090" s="73"/>
      <c r="P1090" s="73"/>
      <c r="T1090" s="73"/>
      <c r="U1090" s="73"/>
      <c r="V1090" s="73"/>
      <c r="X1090" s="12"/>
    </row>
    <row r="1091" spans="2:24" x14ac:dyDescent="0.3">
      <c r="B1091" s="73"/>
      <c r="D1091" s="73"/>
      <c r="P1091" s="73"/>
      <c r="T1091" s="73"/>
      <c r="U1091" s="73"/>
      <c r="V1091" s="73"/>
      <c r="X1091" s="12"/>
    </row>
    <row r="1092" spans="2:24" x14ac:dyDescent="0.3">
      <c r="B1092" s="73"/>
      <c r="D1092" s="73"/>
      <c r="P1092" s="73"/>
      <c r="T1092" s="73"/>
      <c r="U1092" s="73"/>
      <c r="V1092" s="73"/>
      <c r="X1092" s="12"/>
    </row>
    <row r="1093" spans="2:24" x14ac:dyDescent="0.3">
      <c r="B1093" s="73"/>
      <c r="D1093" s="73"/>
      <c r="P1093" s="73"/>
      <c r="T1093" s="73"/>
      <c r="U1093" s="73"/>
      <c r="V1093" s="73"/>
      <c r="X1093" s="12"/>
    </row>
    <row r="1094" spans="2:24" x14ac:dyDescent="0.3">
      <c r="B1094" s="73"/>
      <c r="D1094" s="73"/>
      <c r="P1094" s="73"/>
      <c r="T1094" s="73"/>
      <c r="U1094" s="73"/>
      <c r="V1094" s="73"/>
      <c r="X1094" s="12"/>
    </row>
    <row r="1095" spans="2:24" x14ac:dyDescent="0.3">
      <c r="B1095" s="73"/>
      <c r="D1095" s="73"/>
      <c r="P1095" s="73"/>
      <c r="T1095" s="73"/>
      <c r="U1095" s="73"/>
      <c r="V1095" s="73"/>
      <c r="X1095" s="12"/>
    </row>
    <row r="1096" spans="2:24" x14ac:dyDescent="0.3">
      <c r="B1096" s="73"/>
      <c r="D1096" s="73"/>
      <c r="P1096" s="73"/>
      <c r="T1096" s="73"/>
      <c r="U1096" s="73"/>
      <c r="V1096" s="73"/>
      <c r="X1096" s="12"/>
    </row>
    <row r="1097" spans="2:24" x14ac:dyDescent="0.3">
      <c r="B1097" s="73"/>
      <c r="D1097" s="73"/>
      <c r="P1097" s="73"/>
      <c r="T1097" s="73"/>
      <c r="U1097" s="73"/>
      <c r="V1097" s="73"/>
      <c r="X1097" s="12"/>
    </row>
    <row r="1098" spans="2:24" x14ac:dyDescent="0.3">
      <c r="B1098" s="73"/>
      <c r="D1098" s="73"/>
      <c r="P1098" s="73"/>
      <c r="T1098" s="73"/>
      <c r="U1098" s="73"/>
      <c r="V1098" s="73"/>
      <c r="X1098" s="12"/>
    </row>
    <row r="1099" spans="2:24" x14ac:dyDescent="0.3">
      <c r="B1099" s="73"/>
      <c r="D1099" s="73"/>
      <c r="P1099" s="73"/>
      <c r="T1099" s="73"/>
      <c r="U1099" s="73"/>
      <c r="V1099" s="73"/>
      <c r="X1099" s="12"/>
    </row>
    <row r="1100" spans="2:24" x14ac:dyDescent="0.3">
      <c r="B1100" s="73"/>
      <c r="D1100" s="73"/>
      <c r="P1100" s="73"/>
      <c r="T1100" s="73"/>
      <c r="U1100" s="73"/>
      <c r="V1100" s="73"/>
      <c r="X1100" s="12"/>
    </row>
    <row r="1101" spans="2:24" x14ac:dyDescent="0.3">
      <c r="B1101" s="73"/>
      <c r="D1101" s="73"/>
      <c r="P1101" s="73"/>
      <c r="T1101" s="73"/>
      <c r="U1101" s="73"/>
      <c r="V1101" s="73"/>
      <c r="X1101" s="12"/>
    </row>
    <row r="1102" spans="2:24" x14ac:dyDescent="0.3">
      <c r="B1102" s="73"/>
      <c r="D1102" s="73"/>
      <c r="P1102" s="73"/>
      <c r="T1102" s="73"/>
      <c r="U1102" s="73"/>
      <c r="V1102" s="73"/>
      <c r="X1102" s="12"/>
    </row>
    <row r="1103" spans="2:24" x14ac:dyDescent="0.3">
      <c r="B1103" s="73"/>
      <c r="D1103" s="73"/>
      <c r="P1103" s="73"/>
      <c r="T1103" s="73"/>
      <c r="U1103" s="73"/>
      <c r="V1103" s="73"/>
      <c r="X1103" s="12"/>
    </row>
    <row r="1104" spans="2:24" x14ac:dyDescent="0.3">
      <c r="B1104" s="73"/>
      <c r="D1104" s="73"/>
      <c r="P1104" s="73"/>
      <c r="T1104" s="73"/>
      <c r="U1104" s="73"/>
      <c r="V1104" s="73"/>
      <c r="X1104" s="12"/>
    </row>
    <row r="1105" spans="2:24" x14ac:dyDescent="0.3">
      <c r="B1105" s="73"/>
      <c r="D1105" s="73"/>
      <c r="P1105" s="73"/>
      <c r="T1105" s="73"/>
      <c r="U1105" s="73"/>
      <c r="V1105" s="73"/>
      <c r="X1105" s="12"/>
    </row>
    <row r="1106" spans="2:24" x14ac:dyDescent="0.3">
      <c r="B1106" s="73"/>
      <c r="D1106" s="73"/>
      <c r="P1106" s="73"/>
      <c r="T1106" s="73"/>
      <c r="U1106" s="73"/>
      <c r="V1106" s="73"/>
      <c r="X1106" s="12"/>
    </row>
    <row r="1107" spans="2:24" x14ac:dyDescent="0.3">
      <c r="B1107" s="73"/>
      <c r="D1107" s="73"/>
      <c r="P1107" s="73"/>
      <c r="T1107" s="73"/>
      <c r="U1107" s="73"/>
      <c r="V1107" s="73"/>
      <c r="X1107" s="12"/>
    </row>
    <row r="1108" spans="2:24" x14ac:dyDescent="0.3">
      <c r="B1108" s="73"/>
      <c r="D1108" s="73"/>
      <c r="P1108" s="73"/>
      <c r="T1108" s="73"/>
      <c r="U1108" s="73"/>
      <c r="V1108" s="73"/>
      <c r="X1108" s="12"/>
    </row>
    <row r="1109" spans="2:24" x14ac:dyDescent="0.3">
      <c r="B1109" s="73"/>
      <c r="D1109" s="73"/>
      <c r="P1109" s="73"/>
      <c r="T1109" s="73"/>
      <c r="U1109" s="73"/>
      <c r="V1109" s="73"/>
      <c r="X1109" s="12"/>
    </row>
    <row r="1110" spans="2:24" x14ac:dyDescent="0.3">
      <c r="B1110" s="73"/>
      <c r="D1110" s="73"/>
      <c r="P1110" s="73"/>
      <c r="T1110" s="73"/>
      <c r="U1110" s="73"/>
      <c r="V1110" s="73"/>
      <c r="X1110" s="12"/>
    </row>
    <row r="1111" spans="2:24" x14ac:dyDescent="0.3">
      <c r="B1111" s="73"/>
      <c r="D1111" s="73"/>
      <c r="P1111" s="73"/>
      <c r="T1111" s="73"/>
      <c r="U1111" s="73"/>
      <c r="V1111" s="73"/>
      <c r="X1111" s="12"/>
    </row>
    <row r="1112" spans="2:24" x14ac:dyDescent="0.3">
      <c r="B1112" s="73"/>
      <c r="D1112" s="73"/>
      <c r="P1112" s="73"/>
      <c r="T1112" s="73"/>
      <c r="U1112" s="73"/>
      <c r="V1112" s="73"/>
      <c r="X1112" s="12"/>
    </row>
    <row r="1113" spans="2:24" x14ac:dyDescent="0.3">
      <c r="B1113" s="73"/>
      <c r="D1113" s="73"/>
      <c r="P1113" s="73"/>
      <c r="T1113" s="73"/>
      <c r="U1113" s="73"/>
      <c r="V1113" s="73"/>
      <c r="X1113" s="12"/>
    </row>
    <row r="1114" spans="2:24" x14ac:dyDescent="0.3">
      <c r="B1114" s="73"/>
      <c r="D1114" s="73"/>
      <c r="P1114" s="73"/>
      <c r="T1114" s="73"/>
      <c r="U1114" s="73"/>
      <c r="V1114" s="73"/>
      <c r="X1114" s="12"/>
    </row>
    <row r="1115" spans="2:24" x14ac:dyDescent="0.3">
      <c r="B1115" s="73"/>
      <c r="D1115" s="73"/>
      <c r="P1115" s="73"/>
      <c r="T1115" s="73"/>
      <c r="U1115" s="73"/>
      <c r="V1115" s="73"/>
      <c r="X1115" s="12"/>
    </row>
    <row r="1116" spans="2:24" x14ac:dyDescent="0.3">
      <c r="B1116" s="73"/>
      <c r="D1116" s="73"/>
      <c r="P1116" s="73"/>
      <c r="T1116" s="73"/>
      <c r="U1116" s="73"/>
      <c r="V1116" s="73"/>
      <c r="X1116" s="12"/>
    </row>
    <row r="1117" spans="2:24" x14ac:dyDescent="0.3">
      <c r="B1117" s="73"/>
      <c r="D1117" s="73"/>
      <c r="P1117" s="73"/>
      <c r="T1117" s="73"/>
      <c r="U1117" s="73"/>
      <c r="V1117" s="73"/>
      <c r="X1117" s="12"/>
    </row>
    <row r="1118" spans="2:24" x14ac:dyDescent="0.3">
      <c r="B1118" s="73"/>
      <c r="D1118" s="73"/>
      <c r="P1118" s="73"/>
      <c r="T1118" s="73"/>
      <c r="U1118" s="73"/>
      <c r="V1118" s="73"/>
      <c r="X1118" s="12"/>
    </row>
    <row r="1119" spans="2:24" x14ac:dyDescent="0.3">
      <c r="B1119" s="73"/>
      <c r="D1119" s="73"/>
      <c r="P1119" s="73"/>
      <c r="T1119" s="73"/>
      <c r="U1119" s="73"/>
      <c r="V1119" s="73"/>
      <c r="X1119" s="12"/>
    </row>
    <row r="1120" spans="2:24" x14ac:dyDescent="0.3">
      <c r="B1120" s="73"/>
      <c r="D1120" s="73"/>
      <c r="P1120" s="73"/>
      <c r="T1120" s="73"/>
      <c r="U1120" s="73"/>
      <c r="V1120" s="73"/>
      <c r="X1120" s="12"/>
    </row>
    <row r="1121" spans="2:24" x14ac:dyDescent="0.3">
      <c r="B1121" s="73"/>
      <c r="D1121" s="73"/>
      <c r="P1121" s="73"/>
      <c r="T1121" s="73"/>
      <c r="U1121" s="73"/>
      <c r="V1121" s="73"/>
      <c r="X1121" s="12"/>
    </row>
    <row r="1122" spans="2:24" x14ac:dyDescent="0.3">
      <c r="B1122" s="73"/>
      <c r="D1122" s="73"/>
      <c r="P1122" s="73"/>
      <c r="T1122" s="73"/>
      <c r="U1122" s="73"/>
      <c r="V1122" s="73"/>
      <c r="X1122" s="12"/>
    </row>
    <row r="1123" spans="2:24" x14ac:dyDescent="0.3">
      <c r="B1123" s="73"/>
      <c r="D1123" s="73"/>
      <c r="P1123" s="73"/>
      <c r="T1123" s="73"/>
      <c r="U1123" s="73"/>
      <c r="V1123" s="73"/>
      <c r="X1123" s="12"/>
    </row>
    <row r="1124" spans="2:24" x14ac:dyDescent="0.3">
      <c r="B1124" s="73"/>
      <c r="D1124" s="73"/>
      <c r="P1124" s="73"/>
      <c r="T1124" s="73"/>
      <c r="U1124" s="73"/>
      <c r="V1124" s="73"/>
      <c r="X1124" s="12"/>
    </row>
    <row r="1125" spans="2:24" x14ac:dyDescent="0.3">
      <c r="B1125" s="73"/>
      <c r="D1125" s="73"/>
      <c r="P1125" s="73"/>
      <c r="T1125" s="73"/>
      <c r="U1125" s="73"/>
      <c r="V1125" s="73"/>
      <c r="X1125" s="12"/>
    </row>
    <row r="1126" spans="2:24" x14ac:dyDescent="0.3">
      <c r="B1126" s="73"/>
      <c r="D1126" s="73"/>
      <c r="P1126" s="73"/>
      <c r="T1126" s="73"/>
      <c r="U1126" s="73"/>
      <c r="V1126" s="73"/>
      <c r="X1126" s="12"/>
    </row>
    <row r="1127" spans="2:24" x14ac:dyDescent="0.3">
      <c r="B1127" s="73"/>
      <c r="D1127" s="73"/>
      <c r="P1127" s="73"/>
      <c r="T1127" s="73"/>
      <c r="U1127" s="73"/>
      <c r="V1127" s="73"/>
      <c r="X1127" s="12"/>
    </row>
    <row r="1128" spans="2:24" x14ac:dyDescent="0.3">
      <c r="B1128" s="73"/>
      <c r="D1128" s="73"/>
      <c r="P1128" s="73"/>
      <c r="T1128" s="73"/>
      <c r="U1128" s="73"/>
      <c r="V1128" s="73"/>
      <c r="X1128" s="12"/>
    </row>
    <row r="1129" spans="2:24" x14ac:dyDescent="0.3">
      <c r="B1129" s="73"/>
      <c r="D1129" s="73"/>
      <c r="P1129" s="73"/>
      <c r="T1129" s="73"/>
      <c r="U1129" s="73"/>
      <c r="V1129" s="73"/>
      <c r="X1129" s="12"/>
    </row>
    <row r="1130" spans="2:24" x14ac:dyDescent="0.3">
      <c r="B1130" s="73"/>
      <c r="D1130" s="73"/>
      <c r="P1130" s="73"/>
      <c r="T1130" s="73"/>
      <c r="U1130" s="73"/>
      <c r="V1130" s="73"/>
      <c r="X1130" s="12"/>
    </row>
    <row r="1131" spans="2:24" x14ac:dyDescent="0.3">
      <c r="B1131" s="73"/>
      <c r="D1131" s="73"/>
      <c r="P1131" s="73"/>
      <c r="T1131" s="73"/>
      <c r="U1131" s="73"/>
      <c r="V1131" s="73"/>
      <c r="X1131" s="12"/>
    </row>
    <row r="1132" spans="2:24" x14ac:dyDescent="0.3">
      <c r="B1132" s="73"/>
      <c r="D1132" s="73"/>
      <c r="P1132" s="73"/>
      <c r="T1132" s="73"/>
      <c r="U1132" s="73"/>
      <c r="V1132" s="73"/>
      <c r="X1132" s="12"/>
    </row>
    <row r="1133" spans="2:24" x14ac:dyDescent="0.3">
      <c r="B1133" s="73"/>
      <c r="D1133" s="73"/>
      <c r="P1133" s="73"/>
      <c r="T1133" s="73"/>
      <c r="U1133" s="73"/>
      <c r="V1133" s="73"/>
      <c r="X1133" s="12"/>
    </row>
    <row r="1134" spans="2:24" x14ac:dyDescent="0.3">
      <c r="B1134" s="73"/>
      <c r="D1134" s="73"/>
      <c r="P1134" s="73"/>
      <c r="T1134" s="73"/>
      <c r="U1134" s="73"/>
      <c r="V1134" s="73"/>
      <c r="X1134" s="12"/>
    </row>
    <row r="1135" spans="2:24" x14ac:dyDescent="0.3">
      <c r="B1135" s="73"/>
      <c r="D1135" s="73"/>
      <c r="P1135" s="73"/>
      <c r="T1135" s="73"/>
      <c r="U1135" s="73"/>
      <c r="V1135" s="73"/>
      <c r="X1135" s="12"/>
    </row>
    <row r="1136" spans="2:24" x14ac:dyDescent="0.3">
      <c r="B1136" s="73"/>
      <c r="D1136" s="73"/>
      <c r="P1136" s="73"/>
      <c r="T1136" s="73"/>
      <c r="U1136" s="73"/>
      <c r="V1136" s="73"/>
      <c r="X1136" s="12"/>
    </row>
    <row r="1137" spans="2:24" x14ac:dyDescent="0.3">
      <c r="B1137" s="73"/>
      <c r="D1137" s="73"/>
      <c r="P1137" s="73"/>
      <c r="T1137" s="73"/>
      <c r="U1137" s="73"/>
      <c r="V1137" s="73"/>
      <c r="X1137" s="12"/>
    </row>
    <row r="1138" spans="2:24" x14ac:dyDescent="0.3">
      <c r="B1138" s="73"/>
      <c r="D1138" s="73"/>
      <c r="P1138" s="73"/>
      <c r="T1138" s="73"/>
      <c r="U1138" s="73"/>
      <c r="V1138" s="73"/>
      <c r="X1138" s="12"/>
    </row>
    <row r="1139" spans="2:24" x14ac:dyDescent="0.3">
      <c r="B1139" s="73"/>
      <c r="D1139" s="73"/>
      <c r="P1139" s="73"/>
      <c r="T1139" s="73"/>
      <c r="U1139" s="73"/>
      <c r="V1139" s="73"/>
      <c r="X1139" s="12"/>
    </row>
    <row r="1140" spans="2:24" x14ac:dyDescent="0.3">
      <c r="B1140" s="73"/>
      <c r="D1140" s="73"/>
      <c r="P1140" s="73"/>
      <c r="T1140" s="73"/>
      <c r="U1140" s="73"/>
      <c r="V1140" s="73"/>
      <c r="X1140" s="12"/>
    </row>
    <row r="1141" spans="2:24" x14ac:dyDescent="0.3">
      <c r="B1141" s="73"/>
      <c r="D1141" s="73"/>
      <c r="P1141" s="73"/>
      <c r="T1141" s="73"/>
      <c r="U1141" s="73"/>
      <c r="V1141" s="73"/>
      <c r="X1141" s="12"/>
    </row>
    <row r="1142" spans="2:24" x14ac:dyDescent="0.3">
      <c r="B1142" s="73"/>
      <c r="D1142" s="73"/>
      <c r="P1142" s="73"/>
      <c r="T1142" s="73"/>
      <c r="U1142" s="73"/>
      <c r="V1142" s="73"/>
      <c r="X1142" s="12"/>
    </row>
    <row r="1143" spans="2:24" x14ac:dyDescent="0.3">
      <c r="B1143" s="73"/>
      <c r="D1143" s="73"/>
      <c r="P1143" s="73"/>
      <c r="T1143" s="73"/>
      <c r="U1143" s="73"/>
      <c r="V1143" s="73"/>
      <c r="X1143" s="12"/>
    </row>
    <row r="1144" spans="2:24" x14ac:dyDescent="0.3">
      <c r="B1144" s="73"/>
      <c r="D1144" s="73"/>
      <c r="P1144" s="73"/>
      <c r="T1144" s="73"/>
      <c r="U1144" s="73"/>
      <c r="V1144" s="73"/>
      <c r="X1144" s="12"/>
    </row>
    <row r="1145" spans="2:24" x14ac:dyDescent="0.3">
      <c r="B1145" s="73"/>
      <c r="D1145" s="73"/>
      <c r="P1145" s="73"/>
      <c r="T1145" s="73"/>
      <c r="U1145" s="73"/>
      <c r="V1145" s="73"/>
      <c r="X1145" s="12"/>
    </row>
    <row r="1146" spans="2:24" x14ac:dyDescent="0.3">
      <c r="B1146" s="73"/>
      <c r="D1146" s="73"/>
      <c r="P1146" s="73"/>
      <c r="T1146" s="73"/>
      <c r="U1146" s="73"/>
      <c r="V1146" s="73"/>
      <c r="X1146" s="12"/>
    </row>
    <row r="1147" spans="2:24" x14ac:dyDescent="0.3">
      <c r="B1147" s="73"/>
      <c r="D1147" s="73"/>
      <c r="P1147" s="73"/>
      <c r="T1147" s="73"/>
      <c r="U1147" s="73"/>
      <c r="V1147" s="73"/>
      <c r="X1147" s="12"/>
    </row>
    <row r="1148" spans="2:24" x14ac:dyDescent="0.3">
      <c r="B1148" s="73"/>
      <c r="D1148" s="73"/>
      <c r="P1148" s="73"/>
      <c r="T1148" s="73"/>
      <c r="U1148" s="73"/>
      <c r="V1148" s="73"/>
      <c r="X1148" s="12"/>
    </row>
    <row r="1149" spans="2:24" x14ac:dyDescent="0.3">
      <c r="B1149" s="73"/>
      <c r="D1149" s="73"/>
      <c r="P1149" s="73"/>
      <c r="T1149" s="73"/>
      <c r="U1149" s="73"/>
      <c r="V1149" s="73"/>
      <c r="X1149" s="12"/>
    </row>
    <row r="1150" spans="2:24" x14ac:dyDescent="0.3">
      <c r="B1150" s="73"/>
      <c r="D1150" s="73"/>
      <c r="P1150" s="73"/>
      <c r="T1150" s="73"/>
      <c r="U1150" s="73"/>
      <c r="V1150" s="73"/>
      <c r="X1150" s="12"/>
    </row>
    <row r="1151" spans="2:24" x14ac:dyDescent="0.3">
      <c r="B1151" s="73"/>
      <c r="D1151" s="73"/>
      <c r="P1151" s="73"/>
      <c r="T1151" s="73"/>
      <c r="U1151" s="73"/>
      <c r="V1151" s="73"/>
      <c r="X1151" s="12"/>
    </row>
    <row r="1152" spans="2:24" x14ac:dyDescent="0.3">
      <c r="B1152" s="73"/>
      <c r="D1152" s="73"/>
      <c r="P1152" s="73"/>
      <c r="T1152" s="73"/>
      <c r="U1152" s="73"/>
      <c r="V1152" s="73"/>
      <c r="X1152" s="12"/>
    </row>
    <row r="1153" spans="2:24" x14ac:dyDescent="0.3">
      <c r="B1153" s="73"/>
      <c r="D1153" s="73"/>
      <c r="P1153" s="73"/>
      <c r="T1153" s="73"/>
      <c r="U1153" s="73"/>
      <c r="V1153" s="73"/>
      <c r="X1153" s="12"/>
    </row>
    <row r="1154" spans="2:24" x14ac:dyDescent="0.3">
      <c r="B1154" s="73"/>
      <c r="D1154" s="73"/>
      <c r="P1154" s="73"/>
      <c r="T1154" s="73"/>
      <c r="U1154" s="73"/>
      <c r="V1154" s="73"/>
      <c r="X1154" s="12"/>
    </row>
    <row r="1155" spans="2:24" x14ac:dyDescent="0.3">
      <c r="B1155" s="73"/>
      <c r="D1155" s="73"/>
      <c r="P1155" s="73"/>
      <c r="T1155" s="73"/>
      <c r="U1155" s="73"/>
      <c r="V1155" s="73"/>
      <c r="X1155" s="12"/>
    </row>
    <row r="1156" spans="2:24" x14ac:dyDescent="0.3">
      <c r="B1156" s="73"/>
      <c r="D1156" s="73"/>
      <c r="P1156" s="73"/>
      <c r="T1156" s="73"/>
      <c r="U1156" s="73"/>
      <c r="V1156" s="73"/>
      <c r="X1156" s="12"/>
    </row>
    <row r="1157" spans="2:24" x14ac:dyDescent="0.3">
      <c r="B1157" s="73"/>
      <c r="D1157" s="73"/>
      <c r="P1157" s="73"/>
      <c r="T1157" s="73"/>
      <c r="U1157" s="73"/>
      <c r="V1157" s="73"/>
      <c r="X1157" s="12"/>
    </row>
    <row r="1158" spans="2:24" x14ac:dyDescent="0.3">
      <c r="B1158" s="73"/>
      <c r="D1158" s="73"/>
      <c r="P1158" s="73"/>
      <c r="T1158" s="73"/>
      <c r="U1158" s="73"/>
      <c r="V1158" s="73"/>
      <c r="X1158" s="12"/>
    </row>
    <row r="1159" spans="2:24" x14ac:dyDescent="0.3">
      <c r="B1159" s="73"/>
      <c r="D1159" s="73"/>
      <c r="P1159" s="73"/>
      <c r="T1159" s="73"/>
      <c r="U1159" s="73"/>
      <c r="V1159" s="73"/>
      <c r="X1159" s="12"/>
    </row>
    <row r="1160" spans="2:24" x14ac:dyDescent="0.3">
      <c r="B1160" s="73"/>
      <c r="D1160" s="73"/>
      <c r="P1160" s="73"/>
      <c r="T1160" s="73"/>
      <c r="U1160" s="73"/>
      <c r="V1160" s="73"/>
      <c r="X1160" s="12"/>
    </row>
    <row r="1161" spans="2:24" x14ac:dyDescent="0.3">
      <c r="B1161" s="73"/>
      <c r="D1161" s="73"/>
      <c r="P1161" s="73"/>
      <c r="T1161" s="73"/>
      <c r="U1161" s="73"/>
      <c r="V1161" s="73"/>
      <c r="X1161" s="12"/>
    </row>
    <row r="1162" spans="2:24" x14ac:dyDescent="0.3">
      <c r="B1162" s="73"/>
      <c r="D1162" s="73"/>
      <c r="P1162" s="73"/>
      <c r="T1162" s="73"/>
      <c r="U1162" s="73"/>
      <c r="V1162" s="73"/>
      <c r="X1162" s="12"/>
    </row>
    <row r="1163" spans="2:24" x14ac:dyDescent="0.3">
      <c r="B1163" s="73"/>
      <c r="D1163" s="73"/>
      <c r="P1163" s="73"/>
      <c r="T1163" s="73"/>
      <c r="U1163" s="73"/>
      <c r="V1163" s="73"/>
      <c r="X1163" s="12"/>
    </row>
    <row r="1164" spans="2:24" x14ac:dyDescent="0.3">
      <c r="B1164" s="73"/>
      <c r="D1164" s="73"/>
      <c r="P1164" s="73"/>
      <c r="T1164" s="73"/>
      <c r="U1164" s="73"/>
      <c r="V1164" s="73"/>
      <c r="X1164" s="12"/>
    </row>
    <row r="1165" spans="2:24" x14ac:dyDescent="0.3">
      <c r="B1165" s="73"/>
      <c r="D1165" s="73"/>
      <c r="P1165" s="73"/>
      <c r="T1165" s="73"/>
      <c r="U1165" s="73"/>
      <c r="V1165" s="73"/>
      <c r="X1165" s="12"/>
    </row>
    <row r="1166" spans="2:24" x14ac:dyDescent="0.3">
      <c r="B1166" s="73"/>
      <c r="D1166" s="73"/>
      <c r="P1166" s="73"/>
      <c r="T1166" s="73"/>
      <c r="U1166" s="73"/>
      <c r="V1166" s="73"/>
      <c r="X1166" s="12"/>
    </row>
    <row r="1167" spans="2:24" x14ac:dyDescent="0.3">
      <c r="B1167" s="73"/>
      <c r="D1167" s="73"/>
      <c r="P1167" s="73"/>
      <c r="T1167" s="73"/>
      <c r="U1167" s="73"/>
      <c r="V1167" s="73"/>
      <c r="X1167" s="12"/>
    </row>
    <row r="1168" spans="2:24" x14ac:dyDescent="0.3">
      <c r="B1168" s="73"/>
      <c r="D1168" s="73"/>
      <c r="P1168" s="73"/>
      <c r="T1168" s="73"/>
      <c r="U1168" s="73"/>
      <c r="V1168" s="73"/>
      <c r="X1168" s="12"/>
    </row>
    <row r="1169" spans="2:24" x14ac:dyDescent="0.3">
      <c r="B1169" s="73"/>
      <c r="D1169" s="73"/>
      <c r="P1169" s="73"/>
      <c r="T1169" s="73"/>
      <c r="U1169" s="73"/>
      <c r="V1169" s="73"/>
      <c r="X1169" s="12"/>
    </row>
    <row r="1170" spans="2:24" x14ac:dyDescent="0.3">
      <c r="B1170" s="73"/>
      <c r="D1170" s="73"/>
      <c r="P1170" s="73"/>
      <c r="T1170" s="73"/>
      <c r="U1170" s="73"/>
      <c r="V1170" s="73"/>
      <c r="X1170" s="12"/>
    </row>
    <row r="1171" spans="2:24" x14ac:dyDescent="0.3">
      <c r="B1171" s="73"/>
      <c r="D1171" s="73"/>
      <c r="P1171" s="73"/>
      <c r="T1171" s="73"/>
      <c r="U1171" s="73"/>
      <c r="V1171" s="73"/>
      <c r="X1171" s="12"/>
    </row>
    <row r="1172" spans="2:24" x14ac:dyDescent="0.3">
      <c r="B1172" s="73"/>
      <c r="D1172" s="73"/>
      <c r="P1172" s="73"/>
      <c r="T1172" s="73"/>
      <c r="U1172" s="73"/>
      <c r="V1172" s="73"/>
      <c r="X1172" s="12"/>
    </row>
    <row r="1173" spans="2:24" x14ac:dyDescent="0.3">
      <c r="B1173" s="73"/>
      <c r="D1173" s="73"/>
      <c r="P1173" s="73"/>
      <c r="T1173" s="73"/>
      <c r="U1173" s="73"/>
      <c r="V1173" s="73"/>
      <c r="X1173" s="12"/>
    </row>
    <row r="1174" spans="2:24" x14ac:dyDescent="0.3">
      <c r="B1174" s="73"/>
      <c r="D1174" s="73"/>
      <c r="P1174" s="73"/>
      <c r="T1174" s="73"/>
      <c r="U1174" s="73"/>
      <c r="V1174" s="73"/>
      <c r="X1174" s="12"/>
    </row>
    <row r="1175" spans="2:24" x14ac:dyDescent="0.3">
      <c r="B1175" s="73"/>
      <c r="D1175" s="73"/>
      <c r="P1175" s="73"/>
      <c r="T1175" s="73"/>
      <c r="U1175" s="73"/>
      <c r="V1175" s="73"/>
      <c r="X1175" s="12"/>
    </row>
    <row r="1176" spans="2:24" x14ac:dyDescent="0.3">
      <c r="B1176" s="73"/>
      <c r="D1176" s="73"/>
      <c r="P1176" s="73"/>
      <c r="T1176" s="73"/>
      <c r="U1176" s="73"/>
      <c r="V1176" s="73"/>
      <c r="X1176" s="12"/>
    </row>
    <row r="1177" spans="2:24" x14ac:dyDescent="0.3">
      <c r="B1177" s="73"/>
      <c r="D1177" s="73"/>
      <c r="P1177" s="73"/>
      <c r="T1177" s="73"/>
      <c r="U1177" s="73"/>
      <c r="V1177" s="73"/>
      <c r="X1177" s="12"/>
    </row>
    <row r="1178" spans="2:24" x14ac:dyDescent="0.3">
      <c r="B1178" s="73"/>
      <c r="D1178" s="73"/>
      <c r="P1178" s="73"/>
      <c r="T1178" s="73"/>
      <c r="U1178" s="73"/>
      <c r="V1178" s="73"/>
      <c r="X1178" s="12"/>
    </row>
    <row r="1179" spans="2:24" x14ac:dyDescent="0.3">
      <c r="B1179" s="73"/>
      <c r="D1179" s="73"/>
      <c r="P1179" s="73"/>
      <c r="T1179" s="73"/>
      <c r="U1179" s="73"/>
      <c r="V1179" s="73"/>
      <c r="X1179" s="12"/>
    </row>
    <row r="1180" spans="2:24" x14ac:dyDescent="0.3">
      <c r="B1180" s="73"/>
      <c r="D1180" s="73"/>
      <c r="P1180" s="73"/>
      <c r="T1180" s="73"/>
      <c r="U1180" s="73"/>
      <c r="V1180" s="73"/>
      <c r="X1180" s="12"/>
    </row>
    <row r="1181" spans="2:24" x14ac:dyDescent="0.3">
      <c r="B1181" s="73"/>
      <c r="D1181" s="73"/>
      <c r="P1181" s="73"/>
      <c r="T1181" s="73"/>
      <c r="U1181" s="73"/>
      <c r="V1181" s="73"/>
      <c r="X1181" s="12"/>
    </row>
    <row r="1182" spans="2:24" x14ac:dyDescent="0.3">
      <c r="B1182" s="73"/>
      <c r="D1182" s="73"/>
      <c r="P1182" s="73"/>
      <c r="T1182" s="73"/>
      <c r="U1182" s="73"/>
      <c r="V1182" s="73"/>
      <c r="X1182" s="12"/>
    </row>
    <row r="1183" spans="2:24" x14ac:dyDescent="0.3">
      <c r="B1183" s="73"/>
      <c r="D1183" s="73"/>
      <c r="P1183" s="73"/>
      <c r="T1183" s="73"/>
      <c r="U1183" s="73"/>
      <c r="V1183" s="73"/>
      <c r="X1183" s="12"/>
    </row>
    <row r="1184" spans="2:24" x14ac:dyDescent="0.3">
      <c r="B1184" s="73"/>
      <c r="D1184" s="73"/>
      <c r="P1184" s="73"/>
      <c r="T1184" s="73"/>
      <c r="U1184" s="73"/>
      <c r="V1184" s="73"/>
      <c r="X1184" s="12"/>
    </row>
    <row r="1185" spans="2:24" x14ac:dyDescent="0.3">
      <c r="B1185" s="73"/>
      <c r="D1185" s="73"/>
      <c r="P1185" s="73"/>
      <c r="T1185" s="73"/>
      <c r="U1185" s="73"/>
      <c r="V1185" s="73"/>
      <c r="X1185" s="12"/>
    </row>
    <row r="1186" spans="2:24" x14ac:dyDescent="0.3">
      <c r="B1186" s="73"/>
      <c r="D1186" s="73"/>
      <c r="P1186" s="73"/>
      <c r="T1186" s="73"/>
      <c r="U1186" s="73"/>
      <c r="V1186" s="73"/>
      <c r="X1186" s="12"/>
    </row>
    <row r="1187" spans="2:24" x14ac:dyDescent="0.3">
      <c r="B1187" s="73"/>
      <c r="D1187" s="73"/>
      <c r="P1187" s="73"/>
      <c r="T1187" s="73"/>
      <c r="U1187" s="73"/>
      <c r="V1187" s="73"/>
      <c r="X1187" s="12"/>
    </row>
    <row r="1188" spans="2:24" x14ac:dyDescent="0.3">
      <c r="B1188" s="73"/>
      <c r="D1188" s="73"/>
      <c r="P1188" s="73"/>
      <c r="T1188" s="73"/>
      <c r="U1188" s="73"/>
      <c r="V1188" s="73"/>
      <c r="X1188" s="12"/>
    </row>
    <row r="1189" spans="2:24" x14ac:dyDescent="0.3">
      <c r="B1189" s="73"/>
      <c r="D1189" s="73"/>
      <c r="P1189" s="73"/>
      <c r="T1189" s="73"/>
      <c r="U1189" s="73"/>
      <c r="V1189" s="73"/>
      <c r="X1189" s="12"/>
    </row>
    <row r="1190" spans="2:24" x14ac:dyDescent="0.3">
      <c r="B1190" s="73"/>
      <c r="D1190" s="73"/>
      <c r="P1190" s="73"/>
      <c r="T1190" s="73"/>
      <c r="U1190" s="73"/>
      <c r="V1190" s="73"/>
      <c r="X1190" s="12"/>
    </row>
    <row r="1191" spans="2:24" x14ac:dyDescent="0.3">
      <c r="B1191" s="73"/>
      <c r="D1191" s="73"/>
      <c r="P1191" s="73"/>
      <c r="T1191" s="73"/>
      <c r="U1191" s="73"/>
      <c r="V1191" s="73"/>
      <c r="X1191" s="12"/>
    </row>
    <row r="1192" spans="2:24" x14ac:dyDescent="0.3">
      <c r="B1192" s="73"/>
      <c r="D1192" s="73"/>
      <c r="P1192" s="73"/>
      <c r="T1192" s="73"/>
      <c r="U1192" s="73"/>
      <c r="V1192" s="73"/>
      <c r="X1192" s="12"/>
    </row>
    <row r="1193" spans="2:24" x14ac:dyDescent="0.3">
      <c r="B1193" s="73"/>
      <c r="D1193" s="73"/>
      <c r="P1193" s="73"/>
      <c r="T1193" s="73"/>
      <c r="U1193" s="73"/>
      <c r="V1193" s="73"/>
      <c r="X1193" s="12"/>
    </row>
    <row r="1194" spans="2:24" x14ac:dyDescent="0.3">
      <c r="B1194" s="73"/>
      <c r="D1194" s="73"/>
      <c r="P1194" s="73"/>
      <c r="T1194" s="73"/>
      <c r="U1194" s="73"/>
      <c r="V1194" s="73"/>
      <c r="X1194" s="12"/>
    </row>
    <row r="1195" spans="2:24" x14ac:dyDescent="0.3">
      <c r="B1195" s="73"/>
      <c r="D1195" s="73"/>
      <c r="P1195" s="73"/>
      <c r="T1195" s="73"/>
      <c r="U1195" s="73"/>
      <c r="V1195" s="73"/>
      <c r="X1195" s="12"/>
    </row>
    <row r="1196" spans="2:24" x14ac:dyDescent="0.3">
      <c r="B1196" s="73"/>
      <c r="D1196" s="73"/>
      <c r="P1196" s="73"/>
      <c r="T1196" s="73"/>
      <c r="U1196" s="73"/>
      <c r="V1196" s="73"/>
      <c r="X1196" s="12"/>
    </row>
    <row r="1197" spans="2:24" x14ac:dyDescent="0.3">
      <c r="B1197" s="73"/>
      <c r="D1197" s="73"/>
      <c r="P1197" s="73"/>
      <c r="T1197" s="73"/>
      <c r="U1197" s="73"/>
      <c r="V1197" s="73"/>
      <c r="X1197" s="12"/>
    </row>
    <row r="1198" spans="2:24" x14ac:dyDescent="0.3">
      <c r="B1198" s="73"/>
      <c r="D1198" s="73"/>
      <c r="P1198" s="73"/>
      <c r="T1198" s="73"/>
      <c r="U1198" s="73"/>
      <c r="V1198" s="73"/>
      <c r="X1198" s="12"/>
    </row>
    <row r="1199" spans="2:24" x14ac:dyDescent="0.3">
      <c r="B1199" s="73"/>
      <c r="D1199" s="73"/>
      <c r="P1199" s="73"/>
      <c r="T1199" s="73"/>
      <c r="U1199" s="73"/>
      <c r="V1199" s="73"/>
      <c r="X1199" s="12"/>
    </row>
    <row r="1200" spans="2:24" x14ac:dyDescent="0.3">
      <c r="B1200" s="73"/>
      <c r="D1200" s="73"/>
      <c r="P1200" s="73"/>
      <c r="T1200" s="73"/>
      <c r="U1200" s="73"/>
      <c r="V1200" s="73"/>
      <c r="X1200" s="12"/>
    </row>
    <row r="1201" spans="2:24" x14ac:dyDescent="0.3">
      <c r="B1201" s="73"/>
      <c r="D1201" s="73"/>
      <c r="P1201" s="73"/>
      <c r="T1201" s="73"/>
      <c r="U1201" s="73"/>
      <c r="V1201" s="73"/>
      <c r="X1201" s="12"/>
    </row>
    <row r="1202" spans="2:24" x14ac:dyDescent="0.3">
      <c r="B1202" s="73"/>
      <c r="D1202" s="73"/>
      <c r="P1202" s="73"/>
      <c r="T1202" s="73"/>
      <c r="U1202" s="73"/>
      <c r="V1202" s="73"/>
      <c r="X1202" s="12"/>
    </row>
    <row r="1203" spans="2:24" x14ac:dyDescent="0.3">
      <c r="B1203" s="73"/>
      <c r="D1203" s="73"/>
      <c r="P1203" s="73"/>
      <c r="T1203" s="73"/>
      <c r="U1203" s="73"/>
      <c r="V1203" s="73"/>
      <c r="X1203" s="12"/>
    </row>
    <row r="1204" spans="2:24" x14ac:dyDescent="0.3">
      <c r="B1204" s="73"/>
      <c r="D1204" s="73"/>
      <c r="P1204" s="73"/>
      <c r="T1204" s="73"/>
      <c r="U1204" s="73"/>
      <c r="V1204" s="73"/>
      <c r="X1204" s="12"/>
    </row>
    <row r="1205" spans="2:24" x14ac:dyDescent="0.3">
      <c r="B1205" s="73"/>
      <c r="D1205" s="73"/>
      <c r="P1205" s="73"/>
      <c r="T1205" s="73"/>
      <c r="U1205" s="73"/>
      <c r="V1205" s="73"/>
      <c r="X1205" s="12"/>
    </row>
    <row r="1206" spans="2:24" x14ac:dyDescent="0.3">
      <c r="B1206" s="73"/>
      <c r="D1206" s="73"/>
      <c r="P1206" s="73"/>
      <c r="T1206" s="73"/>
      <c r="U1206" s="73"/>
      <c r="V1206" s="73"/>
      <c r="X1206" s="12"/>
    </row>
    <row r="1207" spans="2:24" x14ac:dyDescent="0.3">
      <c r="B1207" s="73"/>
      <c r="D1207" s="73"/>
      <c r="P1207" s="73"/>
      <c r="T1207" s="73"/>
      <c r="U1207" s="73"/>
      <c r="V1207" s="73"/>
      <c r="X1207" s="12"/>
    </row>
    <row r="1208" spans="2:24" x14ac:dyDescent="0.3">
      <c r="B1208" s="73"/>
      <c r="D1208" s="73"/>
      <c r="P1208" s="73"/>
      <c r="T1208" s="73"/>
      <c r="U1208" s="73"/>
      <c r="V1208" s="73"/>
      <c r="X1208" s="12"/>
    </row>
    <row r="1209" spans="2:24" x14ac:dyDescent="0.3">
      <c r="B1209" s="73"/>
      <c r="D1209" s="73"/>
      <c r="P1209" s="73"/>
      <c r="T1209" s="73"/>
      <c r="U1209" s="73"/>
      <c r="V1209" s="73"/>
      <c r="X1209" s="12"/>
    </row>
    <row r="1210" spans="2:24" x14ac:dyDescent="0.3">
      <c r="B1210" s="73"/>
      <c r="D1210" s="73"/>
      <c r="P1210" s="73"/>
      <c r="T1210" s="73"/>
      <c r="U1210" s="73"/>
      <c r="V1210" s="73"/>
      <c r="X1210" s="12"/>
    </row>
    <row r="1211" spans="2:24" x14ac:dyDescent="0.3">
      <c r="B1211" s="73"/>
      <c r="D1211" s="73"/>
      <c r="P1211" s="73"/>
      <c r="T1211" s="73"/>
      <c r="U1211" s="73"/>
      <c r="V1211" s="73"/>
      <c r="X1211" s="12"/>
    </row>
    <row r="1212" spans="2:24" x14ac:dyDescent="0.3">
      <c r="B1212" s="73"/>
      <c r="D1212" s="73"/>
      <c r="P1212" s="73"/>
      <c r="T1212" s="73"/>
      <c r="U1212" s="73"/>
      <c r="V1212" s="73"/>
      <c r="X1212" s="12"/>
    </row>
    <row r="1213" spans="2:24" x14ac:dyDescent="0.3">
      <c r="B1213" s="73"/>
      <c r="D1213" s="73"/>
      <c r="P1213" s="73"/>
      <c r="T1213" s="73"/>
      <c r="U1213" s="73"/>
      <c r="V1213" s="73"/>
      <c r="X1213" s="12"/>
    </row>
    <row r="1214" spans="2:24" x14ac:dyDescent="0.3">
      <c r="B1214" s="73"/>
      <c r="D1214" s="73"/>
      <c r="P1214" s="73"/>
      <c r="T1214" s="73"/>
      <c r="U1214" s="73"/>
      <c r="V1214" s="73"/>
      <c r="X1214" s="12"/>
    </row>
    <row r="1215" spans="2:24" x14ac:dyDescent="0.3">
      <c r="B1215" s="73"/>
      <c r="D1215" s="73"/>
      <c r="P1215" s="73"/>
      <c r="T1215" s="73"/>
      <c r="U1215" s="73"/>
      <c r="V1215" s="73"/>
      <c r="X1215" s="12"/>
    </row>
    <row r="1216" spans="2:24" x14ac:dyDescent="0.3">
      <c r="B1216" s="73"/>
      <c r="D1216" s="73"/>
      <c r="P1216" s="73"/>
      <c r="T1216" s="73"/>
      <c r="U1216" s="73"/>
      <c r="V1216" s="73"/>
      <c r="X1216" s="12"/>
    </row>
    <row r="1217" spans="2:24" x14ac:dyDescent="0.3">
      <c r="B1217" s="73"/>
      <c r="D1217" s="73"/>
      <c r="P1217" s="73"/>
      <c r="T1217" s="73"/>
      <c r="U1217" s="73"/>
      <c r="V1217" s="73"/>
      <c r="X1217" s="12"/>
    </row>
    <row r="1218" spans="2:24" x14ac:dyDescent="0.3">
      <c r="B1218" s="73"/>
      <c r="D1218" s="73"/>
      <c r="P1218" s="73"/>
      <c r="T1218" s="73"/>
      <c r="U1218" s="73"/>
      <c r="V1218" s="73"/>
      <c r="X1218" s="12"/>
    </row>
    <row r="1219" spans="2:24" x14ac:dyDescent="0.3">
      <c r="B1219" s="73"/>
      <c r="D1219" s="73"/>
      <c r="P1219" s="73"/>
      <c r="T1219" s="73"/>
      <c r="U1219" s="73"/>
      <c r="V1219" s="73"/>
      <c r="X1219" s="12"/>
    </row>
    <row r="1220" spans="2:24" x14ac:dyDescent="0.3">
      <c r="B1220" s="73"/>
      <c r="D1220" s="73"/>
      <c r="P1220" s="73"/>
      <c r="T1220" s="73"/>
      <c r="U1220" s="73"/>
      <c r="V1220" s="73"/>
      <c r="X1220" s="12"/>
    </row>
    <row r="1221" spans="2:24" x14ac:dyDescent="0.3">
      <c r="B1221" s="73"/>
      <c r="D1221" s="73"/>
      <c r="P1221" s="73"/>
      <c r="T1221" s="73"/>
      <c r="U1221" s="73"/>
      <c r="V1221" s="73"/>
      <c r="X1221" s="12"/>
    </row>
    <row r="1222" spans="2:24" x14ac:dyDescent="0.3">
      <c r="B1222" s="73"/>
      <c r="D1222" s="73"/>
      <c r="P1222" s="73"/>
      <c r="T1222" s="73"/>
      <c r="U1222" s="73"/>
      <c r="V1222" s="73"/>
      <c r="X1222" s="12"/>
    </row>
    <row r="1223" spans="2:24" x14ac:dyDescent="0.3">
      <c r="B1223" s="73"/>
      <c r="D1223" s="73"/>
      <c r="P1223" s="73"/>
      <c r="T1223" s="73"/>
      <c r="U1223" s="73"/>
      <c r="V1223" s="73"/>
      <c r="X1223" s="12"/>
    </row>
    <row r="1224" spans="2:24" x14ac:dyDescent="0.3">
      <c r="B1224" s="73"/>
      <c r="D1224" s="73"/>
      <c r="P1224" s="73"/>
      <c r="T1224" s="73"/>
      <c r="U1224" s="73"/>
      <c r="V1224" s="73"/>
      <c r="X1224" s="12"/>
    </row>
    <row r="1225" spans="2:24" x14ac:dyDescent="0.3">
      <c r="B1225" s="73"/>
      <c r="D1225" s="73"/>
      <c r="P1225" s="73"/>
      <c r="T1225" s="73"/>
      <c r="U1225" s="73"/>
      <c r="V1225" s="73"/>
      <c r="X1225" s="12"/>
    </row>
    <row r="1226" spans="2:24" x14ac:dyDescent="0.3">
      <c r="B1226" s="73"/>
      <c r="D1226" s="73"/>
      <c r="P1226" s="73"/>
      <c r="T1226" s="73"/>
      <c r="U1226" s="73"/>
      <c r="V1226" s="73"/>
      <c r="X1226" s="12"/>
    </row>
    <row r="1227" spans="2:24" x14ac:dyDescent="0.3">
      <c r="B1227" s="73"/>
      <c r="D1227" s="73"/>
      <c r="P1227" s="73"/>
      <c r="T1227" s="73"/>
      <c r="U1227" s="73"/>
      <c r="V1227" s="73"/>
      <c r="X1227" s="12"/>
    </row>
    <row r="1228" spans="2:24" x14ac:dyDescent="0.3">
      <c r="B1228" s="73"/>
      <c r="D1228" s="73"/>
      <c r="P1228" s="73"/>
      <c r="T1228" s="73"/>
      <c r="U1228" s="73"/>
      <c r="V1228" s="73"/>
      <c r="X1228" s="12"/>
    </row>
    <row r="1229" spans="2:24" x14ac:dyDescent="0.3">
      <c r="B1229" s="73"/>
      <c r="D1229" s="73"/>
      <c r="P1229" s="73"/>
      <c r="T1229" s="73"/>
      <c r="U1229" s="73"/>
      <c r="V1229" s="73"/>
      <c r="X1229" s="12"/>
    </row>
    <row r="1230" spans="2:24" x14ac:dyDescent="0.3">
      <c r="B1230" s="73"/>
      <c r="D1230" s="73"/>
      <c r="P1230" s="73"/>
      <c r="T1230" s="73"/>
      <c r="U1230" s="73"/>
      <c r="V1230" s="73"/>
      <c r="X1230" s="12"/>
    </row>
    <row r="1231" spans="2:24" x14ac:dyDescent="0.3">
      <c r="B1231" s="73"/>
      <c r="D1231" s="73"/>
      <c r="P1231" s="73"/>
      <c r="T1231" s="73"/>
      <c r="U1231" s="73"/>
      <c r="V1231" s="73"/>
      <c r="X1231" s="12"/>
    </row>
    <row r="1232" spans="2:24" x14ac:dyDescent="0.3">
      <c r="B1232" s="73"/>
      <c r="D1232" s="73"/>
      <c r="P1232" s="73"/>
      <c r="T1232" s="73"/>
      <c r="U1232" s="73"/>
      <c r="V1232" s="73"/>
      <c r="X1232" s="12"/>
    </row>
    <row r="1233" spans="2:24" x14ac:dyDescent="0.3">
      <c r="B1233" s="73"/>
      <c r="D1233" s="73"/>
      <c r="P1233" s="73"/>
      <c r="T1233" s="73"/>
      <c r="U1233" s="73"/>
      <c r="V1233" s="73"/>
      <c r="X1233" s="12"/>
    </row>
    <row r="1234" spans="2:24" x14ac:dyDescent="0.3">
      <c r="B1234" s="73"/>
      <c r="D1234" s="73"/>
      <c r="P1234" s="73"/>
      <c r="T1234" s="73"/>
      <c r="U1234" s="73"/>
      <c r="V1234" s="73"/>
      <c r="X1234" s="12"/>
    </row>
    <row r="1235" spans="2:24" x14ac:dyDescent="0.3">
      <c r="B1235" s="73"/>
      <c r="D1235" s="73"/>
      <c r="P1235" s="73"/>
      <c r="T1235" s="73"/>
      <c r="U1235" s="73"/>
      <c r="V1235" s="73"/>
      <c r="X1235" s="12"/>
    </row>
    <row r="1236" spans="2:24" x14ac:dyDescent="0.3">
      <c r="B1236" s="73"/>
      <c r="D1236" s="73"/>
      <c r="P1236" s="73"/>
      <c r="T1236" s="73"/>
      <c r="U1236" s="73"/>
      <c r="V1236" s="73"/>
      <c r="X1236" s="12"/>
    </row>
    <row r="1237" spans="2:24" x14ac:dyDescent="0.3">
      <c r="B1237" s="73"/>
      <c r="D1237" s="73"/>
      <c r="P1237" s="73"/>
      <c r="T1237" s="73"/>
      <c r="U1237" s="73"/>
      <c r="V1237" s="73"/>
      <c r="X1237" s="12"/>
    </row>
    <row r="1238" spans="2:24" x14ac:dyDescent="0.3">
      <c r="B1238" s="73"/>
      <c r="D1238" s="73"/>
      <c r="P1238" s="73"/>
      <c r="T1238" s="73"/>
      <c r="U1238" s="73"/>
      <c r="V1238" s="73"/>
      <c r="X1238" s="12"/>
    </row>
    <row r="1239" spans="2:24" x14ac:dyDescent="0.3">
      <c r="B1239" s="73"/>
      <c r="D1239" s="73"/>
      <c r="P1239" s="73"/>
      <c r="T1239" s="73"/>
      <c r="U1239" s="73"/>
      <c r="V1239" s="73"/>
      <c r="X1239" s="12"/>
    </row>
    <row r="1240" spans="2:24" x14ac:dyDescent="0.3">
      <c r="B1240" s="73"/>
      <c r="D1240" s="73"/>
      <c r="P1240" s="73"/>
      <c r="T1240" s="73"/>
      <c r="U1240" s="73"/>
      <c r="V1240" s="73"/>
      <c r="X1240" s="12"/>
    </row>
    <row r="1241" spans="2:24" x14ac:dyDescent="0.3">
      <c r="B1241" s="73"/>
      <c r="D1241" s="73"/>
      <c r="P1241" s="73"/>
      <c r="T1241" s="73"/>
      <c r="U1241" s="73"/>
      <c r="V1241" s="73"/>
      <c r="X1241" s="12"/>
    </row>
    <row r="1242" spans="2:24" x14ac:dyDescent="0.3">
      <c r="B1242" s="73"/>
      <c r="D1242" s="73"/>
      <c r="P1242" s="73"/>
      <c r="T1242" s="73"/>
      <c r="U1242" s="73"/>
      <c r="V1242" s="73"/>
      <c r="X1242" s="12"/>
    </row>
    <row r="1243" spans="2:24" x14ac:dyDescent="0.3">
      <c r="B1243" s="73"/>
      <c r="D1243" s="73"/>
      <c r="P1243" s="73"/>
      <c r="T1243" s="73"/>
      <c r="U1243" s="73"/>
      <c r="V1243" s="73"/>
      <c r="X1243" s="12"/>
    </row>
    <row r="1244" spans="2:24" x14ac:dyDescent="0.3">
      <c r="B1244" s="73"/>
      <c r="D1244" s="73"/>
      <c r="P1244" s="73"/>
      <c r="T1244" s="73"/>
      <c r="U1244" s="73"/>
      <c r="V1244" s="73"/>
      <c r="X1244" s="12"/>
    </row>
    <row r="1245" spans="2:24" x14ac:dyDescent="0.3">
      <c r="B1245" s="73"/>
      <c r="D1245" s="73"/>
      <c r="P1245" s="73"/>
      <c r="T1245" s="73"/>
      <c r="U1245" s="73"/>
      <c r="V1245" s="73"/>
      <c r="X1245" s="12"/>
    </row>
    <row r="1246" spans="2:24" x14ac:dyDescent="0.3">
      <c r="B1246" s="73"/>
      <c r="D1246" s="73"/>
      <c r="P1246" s="73"/>
      <c r="T1246" s="73"/>
      <c r="U1246" s="73"/>
      <c r="V1246" s="73"/>
      <c r="X1246" s="12"/>
    </row>
    <row r="1247" spans="2:24" x14ac:dyDescent="0.3">
      <c r="B1247" s="73"/>
      <c r="D1247" s="73"/>
      <c r="P1247" s="73"/>
      <c r="T1247" s="73"/>
      <c r="U1247" s="73"/>
      <c r="V1247" s="73"/>
      <c r="X1247" s="12"/>
    </row>
    <row r="1248" spans="2:24" x14ac:dyDescent="0.3">
      <c r="B1248" s="73"/>
      <c r="D1248" s="73"/>
      <c r="P1248" s="73"/>
      <c r="T1248" s="73"/>
      <c r="U1248" s="73"/>
      <c r="V1248" s="73"/>
      <c r="X1248" s="12"/>
    </row>
    <row r="1249" spans="2:24" x14ac:dyDescent="0.3">
      <c r="B1249" s="73"/>
      <c r="D1249" s="73"/>
      <c r="P1249" s="73"/>
      <c r="T1249" s="73"/>
      <c r="U1249" s="73"/>
      <c r="V1249" s="73"/>
      <c r="X1249" s="12"/>
    </row>
    <row r="1250" spans="2:24" x14ac:dyDescent="0.3">
      <c r="B1250" s="73"/>
      <c r="D1250" s="73"/>
      <c r="P1250" s="73"/>
      <c r="T1250" s="73"/>
      <c r="U1250" s="73"/>
      <c r="V1250" s="73"/>
      <c r="X1250" s="12"/>
    </row>
    <row r="1251" spans="2:24" x14ac:dyDescent="0.3">
      <c r="B1251" s="73"/>
      <c r="D1251" s="73"/>
      <c r="P1251" s="73"/>
      <c r="T1251" s="73"/>
      <c r="U1251" s="73"/>
      <c r="V1251" s="73"/>
      <c r="X1251" s="12"/>
    </row>
    <row r="1252" spans="2:24" x14ac:dyDescent="0.3">
      <c r="B1252" s="73"/>
      <c r="D1252" s="73"/>
      <c r="P1252" s="73"/>
      <c r="T1252" s="73"/>
      <c r="U1252" s="73"/>
      <c r="V1252" s="73"/>
      <c r="X1252" s="12"/>
    </row>
    <row r="1253" spans="2:24" x14ac:dyDescent="0.3">
      <c r="B1253" s="73"/>
      <c r="D1253" s="73"/>
      <c r="P1253" s="73"/>
      <c r="T1253" s="73"/>
      <c r="U1253" s="73"/>
      <c r="V1253" s="73"/>
      <c r="X1253" s="12"/>
    </row>
    <row r="1254" spans="2:24" x14ac:dyDescent="0.3">
      <c r="B1254" s="73"/>
      <c r="D1254" s="73"/>
      <c r="P1254" s="73"/>
      <c r="T1254" s="73"/>
      <c r="U1254" s="73"/>
      <c r="V1254" s="73"/>
      <c r="X1254" s="12"/>
    </row>
    <row r="1255" spans="2:24" x14ac:dyDescent="0.3">
      <c r="B1255" s="73"/>
      <c r="D1255" s="73"/>
      <c r="P1255" s="73"/>
      <c r="T1255" s="73"/>
      <c r="U1255" s="73"/>
      <c r="V1255" s="73"/>
      <c r="X1255" s="12"/>
    </row>
    <row r="1256" spans="2:24" x14ac:dyDescent="0.3">
      <c r="B1256" s="73"/>
      <c r="D1256" s="73"/>
      <c r="P1256" s="73"/>
      <c r="T1256" s="73"/>
      <c r="U1256" s="73"/>
      <c r="V1256" s="73"/>
      <c r="X1256" s="12"/>
    </row>
    <row r="1257" spans="2:24" x14ac:dyDescent="0.3">
      <c r="B1257" s="73"/>
      <c r="D1257" s="73"/>
      <c r="P1257" s="73"/>
      <c r="T1257" s="73"/>
      <c r="U1257" s="73"/>
      <c r="V1257" s="73"/>
      <c r="X1257" s="12"/>
    </row>
    <row r="1258" spans="2:24" x14ac:dyDescent="0.3">
      <c r="B1258" s="73"/>
      <c r="D1258" s="73"/>
      <c r="P1258" s="73"/>
      <c r="T1258" s="73"/>
      <c r="U1258" s="73"/>
      <c r="V1258" s="73"/>
      <c r="X1258" s="12"/>
    </row>
    <row r="1259" spans="2:24" x14ac:dyDescent="0.3">
      <c r="B1259" s="73"/>
      <c r="D1259" s="73"/>
      <c r="P1259" s="73"/>
      <c r="T1259" s="73"/>
      <c r="U1259" s="73"/>
      <c r="V1259" s="73"/>
      <c r="X1259" s="12"/>
    </row>
    <row r="1260" spans="2:24" x14ac:dyDescent="0.3">
      <c r="B1260" s="73"/>
      <c r="D1260" s="73"/>
      <c r="P1260" s="73"/>
      <c r="T1260" s="73"/>
      <c r="U1260" s="73"/>
      <c r="V1260" s="73"/>
      <c r="X1260" s="12"/>
    </row>
    <row r="1261" spans="2:24" x14ac:dyDescent="0.3">
      <c r="B1261" s="73"/>
      <c r="D1261" s="73"/>
      <c r="P1261" s="73"/>
      <c r="T1261" s="73"/>
      <c r="U1261" s="73"/>
      <c r="V1261" s="73"/>
      <c r="X1261" s="12"/>
    </row>
    <row r="1262" spans="2:24" x14ac:dyDescent="0.3">
      <c r="B1262" s="73"/>
      <c r="D1262" s="73"/>
      <c r="P1262" s="73"/>
      <c r="T1262" s="73"/>
      <c r="U1262" s="73"/>
      <c r="V1262" s="73"/>
      <c r="X1262" s="12"/>
    </row>
    <row r="1263" spans="2:24" x14ac:dyDescent="0.3">
      <c r="B1263" s="73"/>
      <c r="D1263" s="73"/>
      <c r="P1263" s="73"/>
      <c r="T1263" s="73"/>
      <c r="U1263" s="73"/>
      <c r="V1263" s="73"/>
      <c r="X1263" s="12"/>
    </row>
    <row r="1264" spans="2:24" x14ac:dyDescent="0.3">
      <c r="B1264" s="73"/>
      <c r="D1264" s="73"/>
      <c r="P1264" s="73"/>
      <c r="T1264" s="73"/>
      <c r="U1264" s="73"/>
      <c r="V1264" s="73"/>
      <c r="X1264" s="12"/>
    </row>
    <row r="1265" spans="2:24" x14ac:dyDescent="0.3">
      <c r="B1265" s="73"/>
      <c r="D1265" s="73"/>
      <c r="P1265" s="73"/>
      <c r="T1265" s="73"/>
      <c r="U1265" s="73"/>
      <c r="V1265" s="73"/>
      <c r="X1265" s="12"/>
    </row>
    <row r="1266" spans="2:24" x14ac:dyDescent="0.3">
      <c r="B1266" s="73"/>
      <c r="D1266" s="73"/>
      <c r="P1266" s="73"/>
      <c r="T1266" s="73"/>
      <c r="U1266" s="73"/>
      <c r="V1266" s="73"/>
      <c r="X1266" s="12"/>
    </row>
    <row r="1267" spans="2:24" x14ac:dyDescent="0.3">
      <c r="B1267" s="73"/>
      <c r="D1267" s="73"/>
      <c r="P1267" s="73"/>
      <c r="T1267" s="73"/>
      <c r="U1267" s="73"/>
      <c r="V1267" s="73"/>
      <c r="X1267" s="12"/>
    </row>
    <row r="1268" spans="2:24" x14ac:dyDescent="0.3">
      <c r="B1268" s="73"/>
      <c r="D1268" s="73"/>
      <c r="P1268" s="73"/>
      <c r="T1268" s="73"/>
      <c r="U1268" s="73"/>
      <c r="V1268" s="73"/>
      <c r="X1268" s="12"/>
    </row>
    <row r="1269" spans="2:24" x14ac:dyDescent="0.3">
      <c r="B1269" s="73"/>
      <c r="D1269" s="73"/>
      <c r="P1269" s="73"/>
      <c r="T1269" s="73"/>
      <c r="U1269" s="73"/>
      <c r="V1269" s="73"/>
      <c r="X1269" s="12"/>
    </row>
    <row r="1270" spans="2:24" x14ac:dyDescent="0.3">
      <c r="B1270" s="73"/>
      <c r="D1270" s="73"/>
      <c r="P1270" s="73"/>
      <c r="T1270" s="73"/>
      <c r="U1270" s="73"/>
      <c r="V1270" s="73"/>
      <c r="X1270" s="12"/>
    </row>
    <row r="1271" spans="2:24" x14ac:dyDescent="0.3">
      <c r="B1271" s="73"/>
      <c r="D1271" s="73"/>
      <c r="P1271" s="73"/>
      <c r="T1271" s="73"/>
      <c r="U1271" s="73"/>
      <c r="V1271" s="73"/>
      <c r="X1271" s="12"/>
    </row>
    <row r="1272" spans="2:24" x14ac:dyDescent="0.3">
      <c r="B1272" s="73"/>
      <c r="D1272" s="73"/>
      <c r="P1272" s="73"/>
      <c r="T1272" s="73"/>
      <c r="U1272" s="73"/>
      <c r="V1272" s="73"/>
      <c r="X1272" s="12"/>
    </row>
    <row r="1273" spans="2:24" x14ac:dyDescent="0.3">
      <c r="B1273" s="73"/>
      <c r="D1273" s="73"/>
      <c r="P1273" s="73"/>
      <c r="T1273" s="73"/>
      <c r="U1273" s="73"/>
      <c r="V1273" s="73"/>
      <c r="X1273" s="12"/>
    </row>
    <row r="1274" spans="2:24" x14ac:dyDescent="0.3">
      <c r="B1274" s="73"/>
      <c r="D1274" s="73"/>
      <c r="P1274" s="73"/>
      <c r="T1274" s="73"/>
      <c r="U1274" s="73"/>
      <c r="V1274" s="73"/>
      <c r="X1274" s="12"/>
    </row>
    <row r="1275" spans="2:24" x14ac:dyDescent="0.3">
      <c r="B1275" s="73"/>
      <c r="D1275" s="73"/>
      <c r="P1275" s="73"/>
      <c r="T1275" s="73"/>
      <c r="U1275" s="73"/>
      <c r="V1275" s="73"/>
      <c r="X1275" s="12"/>
    </row>
    <row r="1276" spans="2:24" x14ac:dyDescent="0.3">
      <c r="B1276" s="73"/>
      <c r="D1276" s="73"/>
      <c r="P1276" s="73"/>
      <c r="T1276" s="73"/>
      <c r="U1276" s="73"/>
      <c r="V1276" s="73"/>
      <c r="X1276" s="12"/>
    </row>
    <row r="1277" spans="2:24" x14ac:dyDescent="0.3">
      <c r="B1277" s="73"/>
      <c r="D1277" s="73"/>
      <c r="P1277" s="73"/>
      <c r="T1277" s="73"/>
      <c r="U1277" s="73"/>
      <c r="V1277" s="73"/>
      <c r="X1277" s="12"/>
    </row>
    <row r="1278" spans="2:24" x14ac:dyDescent="0.3">
      <c r="B1278" s="73"/>
      <c r="D1278" s="73"/>
      <c r="P1278" s="73"/>
      <c r="T1278" s="73"/>
      <c r="U1278" s="73"/>
      <c r="V1278" s="73"/>
      <c r="X1278" s="12"/>
    </row>
    <row r="1279" spans="2:24" x14ac:dyDescent="0.3">
      <c r="B1279" s="73"/>
      <c r="D1279" s="73"/>
      <c r="P1279" s="73"/>
      <c r="T1279" s="73"/>
      <c r="U1279" s="73"/>
      <c r="V1279" s="73"/>
      <c r="X1279" s="12"/>
    </row>
    <row r="1280" spans="2:24" x14ac:dyDescent="0.3">
      <c r="B1280" s="73"/>
      <c r="D1280" s="73"/>
      <c r="P1280" s="73"/>
      <c r="T1280" s="73"/>
      <c r="U1280" s="73"/>
      <c r="V1280" s="73"/>
      <c r="X1280" s="12"/>
    </row>
    <row r="1281" spans="2:24" x14ac:dyDescent="0.3">
      <c r="B1281" s="73"/>
      <c r="D1281" s="73"/>
      <c r="P1281" s="73"/>
      <c r="T1281" s="73"/>
      <c r="U1281" s="73"/>
      <c r="V1281" s="73"/>
      <c r="X1281" s="12"/>
    </row>
    <row r="1282" spans="2:24" x14ac:dyDescent="0.3">
      <c r="B1282" s="73"/>
      <c r="D1282" s="73"/>
      <c r="P1282" s="73"/>
      <c r="T1282" s="73"/>
      <c r="U1282" s="73"/>
      <c r="V1282" s="73"/>
      <c r="X1282" s="12"/>
    </row>
    <row r="1283" spans="2:24" x14ac:dyDescent="0.3">
      <c r="B1283" s="73"/>
      <c r="D1283" s="73"/>
      <c r="P1283" s="73"/>
      <c r="T1283" s="73"/>
      <c r="U1283" s="73"/>
      <c r="V1283" s="73"/>
      <c r="X1283" s="12"/>
    </row>
    <row r="1284" spans="2:24" x14ac:dyDescent="0.3">
      <c r="B1284" s="73"/>
      <c r="D1284" s="73"/>
      <c r="P1284" s="73"/>
      <c r="T1284" s="73"/>
      <c r="U1284" s="73"/>
      <c r="V1284" s="73"/>
      <c r="X1284" s="12"/>
    </row>
    <row r="1285" spans="2:24" x14ac:dyDescent="0.3">
      <c r="B1285" s="73"/>
      <c r="D1285" s="73"/>
      <c r="P1285" s="73"/>
      <c r="T1285" s="73"/>
      <c r="U1285" s="73"/>
      <c r="V1285" s="73"/>
      <c r="X1285" s="12"/>
    </row>
    <row r="1286" spans="2:24" x14ac:dyDescent="0.3">
      <c r="B1286" s="73"/>
      <c r="D1286" s="73"/>
      <c r="P1286" s="73"/>
      <c r="T1286" s="73"/>
      <c r="U1286" s="73"/>
      <c r="V1286" s="73"/>
      <c r="X1286" s="12"/>
    </row>
    <row r="1287" spans="2:24" x14ac:dyDescent="0.3">
      <c r="B1287" s="73"/>
      <c r="D1287" s="73"/>
      <c r="P1287" s="73"/>
      <c r="T1287" s="73"/>
      <c r="U1287" s="73"/>
      <c r="V1287" s="73"/>
      <c r="X1287" s="12"/>
    </row>
    <row r="1288" spans="2:24" x14ac:dyDescent="0.3">
      <c r="B1288" s="73"/>
      <c r="D1288" s="73"/>
      <c r="P1288" s="73"/>
      <c r="T1288" s="73"/>
      <c r="U1288" s="73"/>
      <c r="V1288" s="73"/>
      <c r="X1288" s="12"/>
    </row>
    <row r="1289" spans="2:24" x14ac:dyDescent="0.3">
      <c r="B1289" s="73"/>
      <c r="D1289" s="73"/>
      <c r="P1289" s="73"/>
      <c r="T1289" s="73"/>
      <c r="U1289" s="73"/>
      <c r="V1289" s="73"/>
      <c r="X1289" s="12"/>
    </row>
    <row r="1290" spans="2:24" x14ac:dyDescent="0.3">
      <c r="B1290" s="73"/>
      <c r="D1290" s="73"/>
      <c r="P1290" s="73"/>
      <c r="T1290" s="73"/>
      <c r="U1290" s="73"/>
      <c r="V1290" s="73"/>
      <c r="X1290" s="12"/>
    </row>
    <row r="1291" spans="2:24" x14ac:dyDescent="0.3">
      <c r="B1291" s="73"/>
      <c r="D1291" s="73"/>
      <c r="P1291" s="73"/>
      <c r="T1291" s="73"/>
      <c r="U1291" s="73"/>
      <c r="V1291" s="73"/>
      <c r="X1291" s="12"/>
    </row>
    <row r="1292" spans="2:24" x14ac:dyDescent="0.3">
      <c r="B1292" s="73"/>
      <c r="D1292" s="73"/>
      <c r="P1292" s="73"/>
      <c r="T1292" s="73"/>
      <c r="U1292" s="73"/>
      <c r="V1292" s="73"/>
      <c r="X1292" s="12"/>
    </row>
    <row r="1293" spans="2:24" x14ac:dyDescent="0.3">
      <c r="B1293" s="73"/>
      <c r="D1293" s="73"/>
      <c r="P1293" s="73"/>
      <c r="T1293" s="73"/>
      <c r="U1293" s="73"/>
      <c r="V1293" s="73"/>
      <c r="X1293" s="12"/>
    </row>
    <row r="1294" spans="2:24" x14ac:dyDescent="0.3">
      <c r="B1294" s="73"/>
      <c r="D1294" s="73"/>
      <c r="P1294" s="73"/>
      <c r="T1294" s="73"/>
      <c r="U1294" s="73"/>
      <c r="V1294" s="73"/>
      <c r="X1294" s="12"/>
    </row>
    <row r="1295" spans="2:24" x14ac:dyDescent="0.3">
      <c r="B1295" s="73"/>
      <c r="D1295" s="73"/>
      <c r="P1295" s="73"/>
      <c r="T1295" s="73"/>
      <c r="U1295" s="73"/>
      <c r="V1295" s="73"/>
      <c r="X1295" s="12"/>
    </row>
    <row r="1296" spans="2:24" x14ac:dyDescent="0.3">
      <c r="B1296" s="73"/>
      <c r="D1296" s="73"/>
      <c r="P1296" s="73"/>
      <c r="T1296" s="73"/>
      <c r="U1296" s="73"/>
      <c r="V1296" s="73"/>
      <c r="X1296" s="12"/>
    </row>
    <row r="1297" spans="2:24" x14ac:dyDescent="0.3">
      <c r="B1297" s="73"/>
      <c r="D1297" s="73"/>
      <c r="P1297" s="73"/>
      <c r="T1297" s="73"/>
      <c r="U1297" s="73"/>
      <c r="V1297" s="73"/>
      <c r="X1297" s="12"/>
    </row>
    <row r="1298" spans="2:24" x14ac:dyDescent="0.3">
      <c r="B1298" s="73"/>
      <c r="D1298" s="73"/>
      <c r="P1298" s="73"/>
      <c r="T1298" s="73"/>
      <c r="U1298" s="73"/>
      <c r="V1298" s="73"/>
      <c r="X1298" s="12"/>
    </row>
    <row r="1299" spans="2:24" x14ac:dyDescent="0.3">
      <c r="B1299" s="73"/>
      <c r="D1299" s="73"/>
      <c r="P1299" s="73"/>
      <c r="T1299" s="73"/>
      <c r="U1299" s="73"/>
      <c r="V1299" s="73"/>
      <c r="X1299" s="12"/>
    </row>
    <row r="1300" spans="2:24" x14ac:dyDescent="0.3">
      <c r="B1300" s="73"/>
      <c r="D1300" s="73"/>
      <c r="P1300" s="73"/>
      <c r="T1300" s="73"/>
      <c r="U1300" s="73"/>
      <c r="V1300" s="73"/>
      <c r="X1300" s="12"/>
    </row>
    <row r="1301" spans="2:24" x14ac:dyDescent="0.3">
      <c r="B1301" s="73"/>
      <c r="D1301" s="73"/>
      <c r="P1301" s="73"/>
      <c r="T1301" s="73"/>
      <c r="U1301" s="73"/>
      <c r="V1301" s="73"/>
      <c r="X1301" s="12"/>
    </row>
    <row r="1302" spans="2:24" x14ac:dyDescent="0.3">
      <c r="B1302" s="73"/>
      <c r="D1302" s="73"/>
      <c r="P1302" s="73"/>
      <c r="T1302" s="73"/>
      <c r="U1302" s="73"/>
      <c r="V1302" s="73"/>
      <c r="X1302" s="12"/>
    </row>
    <row r="1303" spans="2:24" x14ac:dyDescent="0.3">
      <c r="B1303" s="73"/>
      <c r="D1303" s="73"/>
      <c r="P1303" s="73"/>
      <c r="T1303" s="73"/>
      <c r="U1303" s="73"/>
      <c r="V1303" s="73"/>
      <c r="X1303" s="12"/>
    </row>
    <row r="1304" spans="2:24" x14ac:dyDescent="0.3">
      <c r="B1304" s="73"/>
      <c r="D1304" s="73"/>
      <c r="P1304" s="73"/>
      <c r="T1304" s="73"/>
      <c r="U1304" s="73"/>
      <c r="V1304" s="73"/>
      <c r="X1304" s="12"/>
    </row>
    <row r="1305" spans="2:24" x14ac:dyDescent="0.3">
      <c r="B1305" s="73"/>
      <c r="D1305" s="73"/>
      <c r="P1305" s="73"/>
      <c r="T1305" s="73"/>
      <c r="U1305" s="73"/>
      <c r="V1305" s="73"/>
      <c r="X1305" s="12"/>
    </row>
    <row r="1306" spans="2:24" x14ac:dyDescent="0.3">
      <c r="B1306" s="73"/>
      <c r="D1306" s="73"/>
      <c r="P1306" s="73"/>
      <c r="T1306" s="73"/>
      <c r="U1306" s="73"/>
      <c r="V1306" s="73"/>
      <c r="X1306" s="12"/>
    </row>
    <row r="1307" spans="2:24" x14ac:dyDescent="0.3">
      <c r="B1307" s="73"/>
      <c r="D1307" s="73"/>
      <c r="P1307" s="73"/>
      <c r="T1307" s="73"/>
      <c r="U1307" s="73"/>
      <c r="V1307" s="73"/>
      <c r="X1307" s="12"/>
    </row>
    <row r="1308" spans="2:24" x14ac:dyDescent="0.3">
      <c r="B1308" s="73"/>
      <c r="D1308" s="73"/>
      <c r="P1308" s="73"/>
      <c r="T1308" s="73"/>
      <c r="U1308" s="73"/>
      <c r="V1308" s="73"/>
      <c r="X1308" s="12"/>
    </row>
    <row r="1309" spans="2:24" x14ac:dyDescent="0.3">
      <c r="B1309" s="73"/>
      <c r="D1309" s="73"/>
      <c r="P1309" s="73"/>
      <c r="T1309" s="73"/>
      <c r="U1309" s="73"/>
      <c r="V1309" s="73"/>
      <c r="X1309" s="12"/>
    </row>
    <row r="1310" spans="2:24" x14ac:dyDescent="0.3">
      <c r="B1310" s="73"/>
      <c r="D1310" s="73"/>
      <c r="P1310" s="73"/>
      <c r="T1310" s="73"/>
      <c r="U1310" s="73"/>
      <c r="V1310" s="73"/>
      <c r="X1310" s="12"/>
    </row>
    <row r="1311" spans="2:24" x14ac:dyDescent="0.3">
      <c r="B1311" s="73"/>
      <c r="D1311" s="73"/>
      <c r="P1311" s="73"/>
      <c r="T1311" s="73"/>
      <c r="U1311" s="73"/>
      <c r="V1311" s="73"/>
      <c r="X1311" s="12"/>
    </row>
    <row r="1312" spans="2:24" x14ac:dyDescent="0.3">
      <c r="B1312" s="73"/>
      <c r="D1312" s="73"/>
      <c r="P1312" s="73"/>
      <c r="T1312" s="73"/>
      <c r="U1312" s="73"/>
      <c r="V1312" s="73"/>
      <c r="X1312" s="12"/>
    </row>
    <row r="1313" spans="2:24" x14ac:dyDescent="0.3">
      <c r="B1313" s="73"/>
      <c r="D1313" s="73"/>
      <c r="P1313" s="73"/>
      <c r="T1313" s="73"/>
      <c r="U1313" s="73"/>
      <c r="V1313" s="73"/>
      <c r="X1313" s="12"/>
    </row>
    <row r="1314" spans="2:24" x14ac:dyDescent="0.3">
      <c r="B1314" s="73"/>
      <c r="D1314" s="73"/>
      <c r="P1314" s="73"/>
      <c r="T1314" s="73"/>
      <c r="U1314" s="73"/>
      <c r="V1314" s="73"/>
      <c r="X1314" s="12"/>
    </row>
    <row r="1315" spans="2:24" x14ac:dyDescent="0.3">
      <c r="B1315" s="73"/>
      <c r="D1315" s="73"/>
      <c r="P1315" s="73"/>
      <c r="T1315" s="73"/>
      <c r="U1315" s="73"/>
      <c r="V1315" s="73"/>
      <c r="X1315" s="12"/>
    </row>
    <row r="1316" spans="2:24" x14ac:dyDescent="0.3">
      <c r="B1316" s="73"/>
      <c r="D1316" s="73"/>
      <c r="P1316" s="73"/>
      <c r="T1316" s="73"/>
      <c r="U1316" s="73"/>
      <c r="V1316" s="73"/>
      <c r="X1316" s="12"/>
    </row>
    <row r="1317" spans="2:24" x14ac:dyDescent="0.3">
      <c r="B1317" s="73"/>
      <c r="D1317" s="73"/>
      <c r="P1317" s="73"/>
      <c r="T1317" s="73"/>
      <c r="U1317" s="73"/>
      <c r="V1317" s="73"/>
      <c r="X1317" s="12"/>
    </row>
    <row r="1318" spans="2:24" x14ac:dyDescent="0.3">
      <c r="B1318" s="73"/>
      <c r="D1318" s="73"/>
      <c r="P1318" s="73"/>
      <c r="T1318" s="73"/>
      <c r="U1318" s="73"/>
      <c r="V1318" s="73"/>
      <c r="X1318" s="12"/>
    </row>
    <row r="1319" spans="2:24" x14ac:dyDescent="0.3">
      <c r="B1319" s="73"/>
      <c r="D1319" s="73"/>
      <c r="P1319" s="73"/>
      <c r="T1319" s="73"/>
      <c r="U1319" s="73"/>
      <c r="V1319" s="73"/>
      <c r="X1319" s="12"/>
    </row>
    <row r="1320" spans="2:24" x14ac:dyDescent="0.3">
      <c r="B1320" s="73"/>
      <c r="D1320" s="73"/>
      <c r="P1320" s="73"/>
      <c r="T1320" s="73"/>
      <c r="U1320" s="73"/>
      <c r="V1320" s="73"/>
      <c r="X1320" s="12"/>
    </row>
    <row r="1321" spans="2:24" x14ac:dyDescent="0.3">
      <c r="B1321" s="73"/>
      <c r="D1321" s="73"/>
      <c r="P1321" s="73"/>
      <c r="T1321" s="73"/>
      <c r="U1321" s="73"/>
      <c r="V1321" s="73"/>
      <c r="X1321" s="12"/>
    </row>
    <row r="1322" spans="2:24" x14ac:dyDescent="0.3">
      <c r="B1322" s="73"/>
      <c r="D1322" s="73"/>
      <c r="P1322" s="73"/>
      <c r="T1322" s="73"/>
      <c r="U1322" s="73"/>
      <c r="V1322" s="73"/>
      <c r="X1322" s="12"/>
    </row>
    <row r="1323" spans="2:24" x14ac:dyDescent="0.3">
      <c r="B1323" s="73"/>
      <c r="D1323" s="73"/>
      <c r="P1323" s="73"/>
      <c r="T1323" s="73"/>
      <c r="U1323" s="73"/>
      <c r="V1323" s="73"/>
      <c r="X1323" s="12"/>
    </row>
    <row r="1324" spans="2:24" x14ac:dyDescent="0.3">
      <c r="B1324" s="73"/>
      <c r="D1324" s="73"/>
      <c r="P1324" s="73"/>
      <c r="T1324" s="73"/>
      <c r="U1324" s="73"/>
      <c r="V1324" s="73"/>
      <c r="X1324" s="12"/>
    </row>
    <row r="1325" spans="2:24" x14ac:dyDescent="0.3">
      <c r="B1325" s="73"/>
      <c r="D1325" s="73"/>
      <c r="P1325" s="73"/>
      <c r="T1325" s="73"/>
      <c r="U1325" s="73"/>
      <c r="V1325" s="73"/>
      <c r="X1325" s="12"/>
    </row>
    <row r="1326" spans="2:24" x14ac:dyDescent="0.3">
      <c r="B1326" s="73"/>
      <c r="D1326" s="73"/>
      <c r="P1326" s="73"/>
      <c r="T1326" s="73"/>
      <c r="U1326" s="73"/>
      <c r="V1326" s="73"/>
      <c r="X1326" s="12"/>
    </row>
    <row r="1327" spans="2:24" x14ac:dyDescent="0.3">
      <c r="B1327" s="73"/>
      <c r="D1327" s="73"/>
      <c r="P1327" s="73"/>
      <c r="T1327" s="73"/>
      <c r="U1327" s="73"/>
      <c r="V1327" s="73"/>
      <c r="X1327" s="12"/>
    </row>
    <row r="1328" spans="2:24" x14ac:dyDescent="0.3">
      <c r="B1328" s="73"/>
      <c r="D1328" s="73"/>
      <c r="P1328" s="73"/>
      <c r="T1328" s="73"/>
      <c r="U1328" s="73"/>
      <c r="V1328" s="73"/>
      <c r="X1328" s="12"/>
    </row>
    <row r="1329" spans="2:24" x14ac:dyDescent="0.3">
      <c r="B1329" s="73"/>
      <c r="D1329" s="73"/>
      <c r="P1329" s="73"/>
      <c r="T1329" s="73"/>
      <c r="U1329" s="73"/>
      <c r="V1329" s="73"/>
      <c r="X1329" s="12"/>
    </row>
    <row r="1330" spans="2:24" x14ac:dyDescent="0.3">
      <c r="B1330" s="73"/>
      <c r="D1330" s="73"/>
      <c r="P1330" s="73"/>
      <c r="T1330" s="73"/>
      <c r="U1330" s="73"/>
      <c r="V1330" s="73"/>
      <c r="X1330" s="12"/>
    </row>
    <row r="1331" spans="2:24" x14ac:dyDescent="0.3">
      <c r="B1331" s="73"/>
      <c r="D1331" s="73"/>
      <c r="P1331" s="73"/>
      <c r="T1331" s="73"/>
      <c r="U1331" s="73"/>
      <c r="V1331" s="73"/>
      <c r="X1331" s="12"/>
    </row>
    <row r="1332" spans="2:24" x14ac:dyDescent="0.3">
      <c r="B1332" s="73"/>
      <c r="D1332" s="73"/>
      <c r="P1332" s="73"/>
      <c r="T1332" s="73"/>
      <c r="U1332" s="73"/>
      <c r="V1332" s="73"/>
      <c r="X1332" s="12"/>
    </row>
    <row r="1333" spans="2:24" x14ac:dyDescent="0.3">
      <c r="B1333" s="73"/>
      <c r="D1333" s="73"/>
      <c r="P1333" s="73"/>
      <c r="T1333" s="73"/>
      <c r="U1333" s="73"/>
      <c r="V1333" s="73"/>
      <c r="X1333" s="12"/>
    </row>
    <row r="1334" spans="2:24" x14ac:dyDescent="0.3">
      <c r="B1334" s="73"/>
      <c r="D1334" s="73"/>
      <c r="P1334" s="73"/>
      <c r="T1334" s="73"/>
      <c r="U1334" s="73"/>
      <c r="V1334" s="73"/>
      <c r="X1334" s="12"/>
    </row>
    <row r="1335" spans="2:24" x14ac:dyDescent="0.3">
      <c r="B1335" s="73"/>
      <c r="D1335" s="73"/>
      <c r="P1335" s="73"/>
      <c r="T1335" s="73"/>
      <c r="U1335" s="73"/>
      <c r="V1335" s="73"/>
      <c r="X1335" s="12"/>
    </row>
    <row r="1336" spans="2:24" x14ac:dyDescent="0.3">
      <c r="B1336" s="73"/>
      <c r="D1336" s="73"/>
      <c r="P1336" s="73"/>
      <c r="T1336" s="73"/>
      <c r="U1336" s="73"/>
      <c r="V1336" s="73"/>
      <c r="X1336" s="12"/>
    </row>
    <row r="1337" spans="2:24" x14ac:dyDescent="0.3">
      <c r="B1337" s="73"/>
      <c r="D1337" s="73"/>
      <c r="P1337" s="73"/>
      <c r="T1337" s="73"/>
      <c r="U1337" s="73"/>
      <c r="V1337" s="73"/>
      <c r="X1337" s="12"/>
    </row>
    <row r="1338" spans="2:24" x14ac:dyDescent="0.3">
      <c r="B1338" s="73"/>
      <c r="D1338" s="73"/>
      <c r="P1338" s="73"/>
      <c r="T1338" s="73"/>
      <c r="U1338" s="73"/>
      <c r="V1338" s="73"/>
      <c r="X1338" s="12"/>
    </row>
    <row r="1339" spans="2:24" x14ac:dyDescent="0.3">
      <c r="B1339" s="73"/>
      <c r="D1339" s="73"/>
      <c r="P1339" s="73"/>
      <c r="T1339" s="73"/>
      <c r="U1339" s="73"/>
      <c r="V1339" s="73"/>
      <c r="X1339" s="12"/>
    </row>
    <row r="1340" spans="2:24" x14ac:dyDescent="0.3">
      <c r="B1340" s="73"/>
      <c r="D1340" s="73"/>
      <c r="P1340" s="73"/>
      <c r="T1340" s="73"/>
      <c r="U1340" s="73"/>
      <c r="V1340" s="73"/>
      <c r="X1340" s="12"/>
    </row>
    <row r="1341" spans="2:24" x14ac:dyDescent="0.3">
      <c r="B1341" s="73"/>
      <c r="D1341" s="73"/>
      <c r="P1341" s="73"/>
      <c r="T1341" s="73"/>
      <c r="U1341" s="73"/>
      <c r="V1341" s="73"/>
      <c r="X1341" s="12"/>
    </row>
    <row r="1342" spans="2:24" x14ac:dyDescent="0.3">
      <c r="B1342" s="73"/>
      <c r="D1342" s="73"/>
      <c r="P1342" s="73"/>
      <c r="T1342" s="73"/>
      <c r="U1342" s="73"/>
      <c r="V1342" s="73"/>
      <c r="X1342" s="12"/>
    </row>
    <row r="1343" spans="2:24" x14ac:dyDescent="0.3">
      <c r="B1343" s="73"/>
      <c r="D1343" s="73"/>
      <c r="P1343" s="73"/>
      <c r="T1343" s="73"/>
      <c r="U1343" s="73"/>
      <c r="V1343" s="73"/>
      <c r="X1343" s="12"/>
    </row>
    <row r="1344" spans="2:24" x14ac:dyDescent="0.3">
      <c r="B1344" s="73"/>
      <c r="D1344" s="73"/>
      <c r="P1344" s="73"/>
      <c r="T1344" s="73"/>
      <c r="U1344" s="73"/>
      <c r="V1344" s="73"/>
      <c r="X1344" s="12"/>
    </row>
    <row r="1345" spans="2:24" x14ac:dyDescent="0.3">
      <c r="B1345" s="73"/>
      <c r="D1345" s="73"/>
      <c r="P1345" s="73"/>
      <c r="T1345" s="73"/>
      <c r="U1345" s="73"/>
      <c r="V1345" s="73"/>
      <c r="X1345" s="12"/>
    </row>
    <row r="1346" spans="2:24" x14ac:dyDescent="0.3">
      <c r="B1346" s="73"/>
      <c r="D1346" s="73"/>
      <c r="P1346" s="73"/>
      <c r="T1346" s="73"/>
      <c r="U1346" s="73"/>
      <c r="V1346" s="73"/>
      <c r="X1346" s="12"/>
    </row>
    <row r="1347" spans="2:24" x14ac:dyDescent="0.3">
      <c r="B1347" s="73"/>
      <c r="D1347" s="73"/>
      <c r="P1347" s="73"/>
      <c r="T1347" s="73"/>
      <c r="U1347" s="73"/>
      <c r="V1347" s="73"/>
      <c r="X1347" s="12"/>
    </row>
    <row r="1348" spans="2:24" x14ac:dyDescent="0.3">
      <c r="B1348" s="73"/>
      <c r="D1348" s="73"/>
      <c r="P1348" s="73"/>
      <c r="T1348" s="73"/>
      <c r="U1348" s="73"/>
      <c r="V1348" s="73"/>
      <c r="X1348" s="12"/>
    </row>
    <row r="1349" spans="2:24" x14ac:dyDescent="0.3">
      <c r="B1349" s="73"/>
      <c r="D1349" s="73"/>
      <c r="P1349" s="73"/>
      <c r="T1349" s="73"/>
      <c r="U1349" s="73"/>
      <c r="V1349" s="73"/>
      <c r="X1349" s="12"/>
    </row>
    <row r="1350" spans="2:24" x14ac:dyDescent="0.3">
      <c r="B1350" s="73"/>
      <c r="D1350" s="73"/>
      <c r="P1350" s="73"/>
      <c r="T1350" s="73"/>
      <c r="U1350" s="73"/>
      <c r="V1350" s="73"/>
      <c r="X1350" s="12"/>
    </row>
    <row r="1351" spans="2:24" x14ac:dyDescent="0.3">
      <c r="B1351" s="73"/>
      <c r="D1351" s="73"/>
      <c r="P1351" s="73"/>
      <c r="T1351" s="73"/>
      <c r="U1351" s="73"/>
      <c r="V1351" s="73"/>
      <c r="X1351" s="12"/>
    </row>
    <row r="1352" spans="2:24" x14ac:dyDescent="0.3">
      <c r="B1352" s="73"/>
      <c r="D1352" s="73"/>
      <c r="P1352" s="73"/>
      <c r="T1352" s="73"/>
      <c r="U1352" s="73"/>
      <c r="V1352" s="73"/>
      <c r="X1352" s="12"/>
    </row>
    <row r="1353" spans="2:24" x14ac:dyDescent="0.3">
      <c r="B1353" s="73"/>
      <c r="D1353" s="73"/>
      <c r="P1353" s="73"/>
      <c r="T1353" s="73"/>
      <c r="U1353" s="73"/>
      <c r="V1353" s="73"/>
      <c r="X1353" s="12"/>
    </row>
    <row r="1354" spans="2:24" x14ac:dyDescent="0.3">
      <c r="B1354" s="73"/>
      <c r="D1354" s="73"/>
      <c r="P1354" s="73"/>
      <c r="T1354" s="73"/>
      <c r="U1354" s="73"/>
      <c r="V1354" s="73"/>
      <c r="X1354" s="12"/>
    </row>
    <row r="1355" spans="2:24" x14ac:dyDescent="0.3">
      <c r="B1355" s="73"/>
      <c r="D1355" s="73"/>
      <c r="P1355" s="73"/>
      <c r="T1355" s="73"/>
      <c r="U1355" s="73"/>
      <c r="V1355" s="73"/>
      <c r="X1355" s="12"/>
    </row>
    <row r="1356" spans="2:24" x14ac:dyDescent="0.3">
      <c r="B1356" s="73"/>
      <c r="D1356" s="73"/>
      <c r="P1356" s="73"/>
      <c r="T1356" s="73"/>
      <c r="U1356" s="73"/>
      <c r="V1356" s="73"/>
      <c r="X1356" s="12"/>
    </row>
    <row r="1357" spans="2:24" x14ac:dyDescent="0.3">
      <c r="B1357" s="73"/>
      <c r="D1357" s="73"/>
      <c r="P1357" s="73"/>
      <c r="T1357" s="73"/>
      <c r="U1357" s="73"/>
      <c r="V1357" s="73"/>
      <c r="X1357" s="12"/>
    </row>
    <row r="1358" spans="2:24" x14ac:dyDescent="0.3">
      <c r="B1358" s="73"/>
      <c r="D1358" s="73"/>
      <c r="P1358" s="73"/>
      <c r="T1358" s="73"/>
      <c r="U1358" s="73"/>
      <c r="V1358" s="73"/>
      <c r="X1358" s="12"/>
    </row>
    <row r="1359" spans="2:24" x14ac:dyDescent="0.3">
      <c r="B1359" s="73"/>
      <c r="D1359" s="73"/>
      <c r="P1359" s="73"/>
      <c r="T1359" s="73"/>
      <c r="U1359" s="73"/>
      <c r="V1359" s="73"/>
      <c r="X1359" s="12"/>
    </row>
    <row r="1360" spans="2:24" x14ac:dyDescent="0.3">
      <c r="B1360" s="73"/>
      <c r="D1360" s="73"/>
      <c r="P1360" s="73"/>
      <c r="T1360" s="73"/>
      <c r="U1360" s="73"/>
      <c r="V1360" s="73"/>
      <c r="X1360" s="12"/>
    </row>
    <row r="1361" spans="2:24" x14ac:dyDescent="0.3">
      <c r="B1361" s="73"/>
      <c r="D1361" s="73"/>
      <c r="P1361" s="73"/>
      <c r="T1361" s="73"/>
      <c r="U1361" s="73"/>
      <c r="V1361" s="73"/>
      <c r="X1361" s="12"/>
    </row>
    <row r="1362" spans="2:24" x14ac:dyDescent="0.3">
      <c r="B1362" s="73"/>
      <c r="D1362" s="73"/>
      <c r="P1362" s="73"/>
      <c r="T1362" s="73"/>
      <c r="U1362" s="73"/>
      <c r="V1362" s="73"/>
      <c r="X1362" s="12"/>
    </row>
    <row r="1363" spans="2:24" x14ac:dyDescent="0.3">
      <c r="B1363" s="73"/>
      <c r="D1363" s="73"/>
      <c r="P1363" s="73"/>
      <c r="T1363" s="73"/>
      <c r="U1363" s="73"/>
      <c r="V1363" s="73"/>
      <c r="X1363" s="12"/>
    </row>
    <row r="1364" spans="2:24" x14ac:dyDescent="0.3">
      <c r="B1364" s="73"/>
      <c r="D1364" s="73"/>
      <c r="P1364" s="73"/>
      <c r="T1364" s="73"/>
      <c r="U1364" s="73"/>
      <c r="V1364" s="73"/>
      <c r="X1364" s="12"/>
    </row>
    <row r="1365" spans="2:24" x14ac:dyDescent="0.3">
      <c r="B1365" s="73"/>
      <c r="D1365" s="73"/>
      <c r="P1365" s="73"/>
      <c r="T1365" s="73"/>
      <c r="U1365" s="73"/>
      <c r="V1365" s="73"/>
      <c r="X1365" s="12"/>
    </row>
    <row r="1366" spans="2:24" x14ac:dyDescent="0.3">
      <c r="B1366" s="73"/>
      <c r="D1366" s="73"/>
      <c r="P1366" s="73"/>
      <c r="T1366" s="73"/>
      <c r="U1366" s="73"/>
      <c r="V1366" s="73"/>
      <c r="X1366" s="12"/>
    </row>
    <row r="1367" spans="2:24" x14ac:dyDescent="0.3">
      <c r="B1367" s="73"/>
      <c r="D1367" s="73"/>
      <c r="P1367" s="73"/>
      <c r="T1367" s="73"/>
      <c r="U1367" s="73"/>
      <c r="V1367" s="73"/>
      <c r="X1367" s="12"/>
    </row>
    <row r="1368" spans="2:24" x14ac:dyDescent="0.3">
      <c r="B1368" s="73"/>
      <c r="D1368" s="73"/>
      <c r="P1368" s="73"/>
      <c r="T1368" s="73"/>
      <c r="U1368" s="73"/>
      <c r="V1368" s="73"/>
      <c r="X1368" s="12"/>
    </row>
    <row r="1369" spans="2:24" x14ac:dyDescent="0.3">
      <c r="B1369" s="73"/>
      <c r="D1369" s="73"/>
      <c r="P1369" s="73"/>
      <c r="T1369" s="73"/>
      <c r="U1369" s="73"/>
      <c r="V1369" s="73"/>
      <c r="X1369" s="12"/>
    </row>
    <row r="1370" spans="2:24" x14ac:dyDescent="0.3">
      <c r="B1370" s="73"/>
      <c r="D1370" s="73"/>
      <c r="P1370" s="73"/>
      <c r="T1370" s="73"/>
      <c r="U1370" s="73"/>
      <c r="V1370" s="73"/>
      <c r="X1370" s="12"/>
    </row>
    <row r="1371" spans="2:24" x14ac:dyDescent="0.3">
      <c r="B1371" s="73"/>
      <c r="D1371" s="73"/>
      <c r="P1371" s="73"/>
      <c r="T1371" s="73"/>
      <c r="U1371" s="73"/>
      <c r="V1371" s="73"/>
      <c r="X1371" s="12"/>
    </row>
    <row r="1372" spans="2:24" x14ac:dyDescent="0.3">
      <c r="B1372" s="73"/>
      <c r="D1372" s="73"/>
      <c r="P1372" s="73"/>
      <c r="T1372" s="73"/>
      <c r="U1372" s="73"/>
      <c r="V1372" s="73"/>
      <c r="X1372" s="12"/>
    </row>
    <row r="1373" spans="2:24" x14ac:dyDescent="0.3">
      <c r="B1373" s="73"/>
      <c r="D1373" s="73"/>
      <c r="P1373" s="73"/>
      <c r="T1373" s="73"/>
      <c r="U1373" s="73"/>
      <c r="V1373" s="73"/>
      <c r="X1373" s="12"/>
    </row>
    <row r="1374" spans="2:24" x14ac:dyDescent="0.3">
      <c r="B1374" s="73"/>
      <c r="D1374" s="73"/>
      <c r="P1374" s="73"/>
      <c r="T1374" s="73"/>
      <c r="U1374" s="73"/>
      <c r="V1374" s="73"/>
      <c r="X1374" s="12"/>
    </row>
    <row r="1375" spans="2:24" x14ac:dyDescent="0.3">
      <c r="B1375" s="73"/>
      <c r="D1375" s="73"/>
      <c r="P1375" s="73"/>
      <c r="T1375" s="73"/>
      <c r="U1375" s="73"/>
      <c r="V1375" s="73"/>
      <c r="X1375" s="12"/>
    </row>
    <row r="1376" spans="2:24" x14ac:dyDescent="0.3">
      <c r="B1376" s="73"/>
      <c r="D1376" s="73"/>
      <c r="P1376" s="73"/>
      <c r="T1376" s="73"/>
      <c r="U1376" s="73"/>
      <c r="V1376" s="73"/>
      <c r="X1376" s="12"/>
    </row>
    <row r="1377" spans="2:24" x14ac:dyDescent="0.3">
      <c r="B1377" s="73"/>
      <c r="D1377" s="73"/>
      <c r="P1377" s="73"/>
      <c r="T1377" s="73"/>
      <c r="U1377" s="73"/>
      <c r="V1377" s="73"/>
      <c r="X1377" s="12"/>
    </row>
    <row r="1378" spans="2:24" x14ac:dyDescent="0.3">
      <c r="B1378" s="73"/>
      <c r="D1378" s="73"/>
      <c r="P1378" s="73"/>
      <c r="T1378" s="73"/>
      <c r="U1378" s="73"/>
      <c r="V1378" s="73"/>
      <c r="X1378" s="12"/>
    </row>
    <row r="1379" spans="2:24" x14ac:dyDescent="0.3">
      <c r="B1379" s="73"/>
      <c r="D1379" s="73"/>
      <c r="P1379" s="73"/>
      <c r="T1379" s="73"/>
      <c r="U1379" s="73"/>
      <c r="V1379" s="73"/>
      <c r="X1379" s="12"/>
    </row>
    <row r="1380" spans="2:24" x14ac:dyDescent="0.3">
      <c r="B1380" s="73"/>
      <c r="D1380" s="73"/>
      <c r="P1380" s="73"/>
      <c r="T1380" s="73"/>
      <c r="U1380" s="73"/>
      <c r="V1380" s="73"/>
      <c r="X1380" s="12"/>
    </row>
    <row r="1381" spans="2:24" x14ac:dyDescent="0.3">
      <c r="B1381" s="73"/>
      <c r="D1381" s="73"/>
      <c r="P1381" s="73"/>
      <c r="T1381" s="73"/>
      <c r="U1381" s="73"/>
      <c r="V1381" s="73"/>
      <c r="X1381" s="12"/>
    </row>
    <row r="1382" spans="2:24" x14ac:dyDescent="0.3">
      <c r="B1382" s="73"/>
      <c r="D1382" s="73"/>
      <c r="P1382" s="73"/>
      <c r="T1382" s="73"/>
      <c r="U1382" s="73"/>
      <c r="V1382" s="73"/>
      <c r="X1382" s="12"/>
    </row>
    <row r="1383" spans="2:24" x14ac:dyDescent="0.3">
      <c r="B1383" s="73"/>
      <c r="D1383" s="73"/>
      <c r="P1383" s="73"/>
      <c r="T1383" s="73"/>
      <c r="U1383" s="73"/>
      <c r="V1383" s="73"/>
      <c r="X1383" s="12"/>
    </row>
    <row r="1384" spans="2:24" x14ac:dyDescent="0.3">
      <c r="B1384" s="73"/>
      <c r="D1384" s="73"/>
      <c r="P1384" s="73"/>
      <c r="T1384" s="73"/>
      <c r="U1384" s="73"/>
      <c r="V1384" s="73"/>
      <c r="X1384" s="12"/>
    </row>
    <row r="1385" spans="2:24" x14ac:dyDescent="0.3">
      <c r="B1385" s="73"/>
      <c r="D1385" s="73"/>
      <c r="P1385" s="73"/>
      <c r="T1385" s="73"/>
      <c r="U1385" s="73"/>
      <c r="V1385" s="73"/>
      <c r="X1385" s="12"/>
    </row>
    <row r="1386" spans="2:24" x14ac:dyDescent="0.3">
      <c r="B1386" s="73"/>
      <c r="D1386" s="73"/>
      <c r="P1386" s="73"/>
      <c r="T1386" s="73"/>
      <c r="U1386" s="73"/>
      <c r="V1386" s="73"/>
      <c r="X1386" s="12"/>
    </row>
    <row r="1387" spans="2:24" x14ac:dyDescent="0.3">
      <c r="B1387" s="73"/>
      <c r="D1387" s="73"/>
      <c r="P1387" s="73"/>
      <c r="T1387" s="73"/>
      <c r="U1387" s="73"/>
      <c r="V1387" s="73"/>
      <c r="X1387" s="12"/>
    </row>
    <row r="1388" spans="2:24" x14ac:dyDescent="0.3">
      <c r="B1388" s="73"/>
      <c r="D1388" s="73"/>
      <c r="P1388" s="73"/>
      <c r="T1388" s="73"/>
      <c r="U1388" s="73"/>
      <c r="V1388" s="73"/>
      <c r="X1388" s="12"/>
    </row>
    <row r="1389" spans="2:24" x14ac:dyDescent="0.3">
      <c r="B1389" s="73"/>
      <c r="D1389" s="73"/>
      <c r="P1389" s="73"/>
      <c r="T1389" s="73"/>
      <c r="U1389" s="73"/>
      <c r="V1389" s="73"/>
      <c r="X1389" s="12"/>
    </row>
    <row r="1390" spans="2:24" x14ac:dyDescent="0.3">
      <c r="B1390" s="73"/>
      <c r="D1390" s="73"/>
      <c r="P1390" s="73"/>
      <c r="T1390" s="73"/>
      <c r="U1390" s="73"/>
      <c r="V1390" s="73"/>
      <c r="X1390" s="12"/>
    </row>
    <row r="1391" spans="2:24" x14ac:dyDescent="0.3">
      <c r="B1391" s="73"/>
      <c r="D1391" s="73"/>
      <c r="P1391" s="73"/>
      <c r="T1391" s="73"/>
      <c r="U1391" s="73"/>
      <c r="V1391" s="73"/>
      <c r="X1391" s="12"/>
    </row>
    <row r="1392" spans="2:24" x14ac:dyDescent="0.3">
      <c r="B1392" s="73"/>
      <c r="D1392" s="73"/>
      <c r="P1392" s="73"/>
      <c r="T1392" s="73"/>
      <c r="U1392" s="73"/>
      <c r="V1392" s="73"/>
      <c r="X1392" s="12"/>
    </row>
    <row r="1393" spans="2:24" x14ac:dyDescent="0.3">
      <c r="B1393" s="73"/>
      <c r="D1393" s="73"/>
      <c r="P1393" s="73"/>
      <c r="T1393" s="73"/>
      <c r="U1393" s="73"/>
      <c r="V1393" s="73"/>
      <c r="X1393" s="12"/>
    </row>
    <row r="1394" spans="2:24" x14ac:dyDescent="0.3">
      <c r="B1394" s="73"/>
      <c r="D1394" s="73"/>
      <c r="P1394" s="73"/>
      <c r="T1394" s="73"/>
      <c r="U1394" s="73"/>
      <c r="V1394" s="73"/>
      <c r="X1394" s="12"/>
    </row>
    <row r="1395" spans="2:24" x14ac:dyDescent="0.3">
      <c r="B1395" s="73"/>
      <c r="D1395" s="73"/>
      <c r="P1395" s="73"/>
      <c r="T1395" s="73"/>
      <c r="U1395" s="73"/>
      <c r="V1395" s="73"/>
      <c r="X1395" s="12"/>
    </row>
    <row r="1396" spans="2:24" x14ac:dyDescent="0.3">
      <c r="B1396" s="73"/>
      <c r="D1396" s="73"/>
      <c r="P1396" s="73"/>
      <c r="T1396" s="73"/>
      <c r="U1396" s="73"/>
      <c r="V1396" s="73"/>
      <c r="X1396" s="12"/>
    </row>
    <row r="1397" spans="2:24" x14ac:dyDescent="0.3">
      <c r="B1397" s="73"/>
      <c r="D1397" s="73"/>
      <c r="P1397" s="73"/>
      <c r="T1397" s="73"/>
      <c r="U1397" s="73"/>
      <c r="V1397" s="73"/>
      <c r="X1397" s="12"/>
    </row>
    <row r="1398" spans="2:24" x14ac:dyDescent="0.3">
      <c r="B1398" s="73"/>
      <c r="D1398" s="73"/>
      <c r="P1398" s="73"/>
      <c r="T1398" s="73"/>
      <c r="U1398" s="73"/>
      <c r="V1398" s="73"/>
      <c r="X1398" s="12"/>
    </row>
    <row r="1399" spans="2:24" x14ac:dyDescent="0.3">
      <c r="B1399" s="73"/>
      <c r="D1399" s="73"/>
      <c r="P1399" s="73"/>
      <c r="T1399" s="73"/>
      <c r="U1399" s="73"/>
      <c r="V1399" s="73"/>
      <c r="X1399" s="12"/>
    </row>
    <row r="1400" spans="2:24" x14ac:dyDescent="0.3">
      <c r="B1400" s="73"/>
      <c r="D1400" s="73"/>
      <c r="P1400" s="73"/>
      <c r="T1400" s="73"/>
      <c r="U1400" s="73"/>
      <c r="V1400" s="73"/>
      <c r="X1400" s="12"/>
    </row>
    <row r="1401" spans="2:24" x14ac:dyDescent="0.3">
      <c r="B1401" s="73"/>
      <c r="D1401" s="73"/>
      <c r="P1401" s="73"/>
      <c r="T1401" s="73"/>
      <c r="U1401" s="73"/>
      <c r="V1401" s="73"/>
      <c r="X1401" s="12"/>
    </row>
    <row r="1402" spans="2:24" x14ac:dyDescent="0.3">
      <c r="B1402" s="73"/>
      <c r="D1402" s="73"/>
      <c r="P1402" s="73"/>
      <c r="T1402" s="73"/>
      <c r="U1402" s="73"/>
      <c r="V1402" s="73"/>
      <c r="X1402" s="12"/>
    </row>
    <row r="1403" spans="2:24" x14ac:dyDescent="0.3">
      <c r="B1403" s="73"/>
      <c r="D1403" s="73"/>
      <c r="P1403" s="73"/>
      <c r="T1403" s="73"/>
      <c r="U1403" s="73"/>
      <c r="V1403" s="73"/>
      <c r="X1403" s="12"/>
    </row>
    <row r="1404" spans="2:24" x14ac:dyDescent="0.3">
      <c r="B1404" s="73"/>
      <c r="D1404" s="73"/>
      <c r="P1404" s="73"/>
      <c r="T1404" s="73"/>
      <c r="U1404" s="73"/>
      <c r="V1404" s="73"/>
      <c r="X1404" s="12"/>
    </row>
    <row r="1405" spans="2:24" x14ac:dyDescent="0.3">
      <c r="B1405" s="73"/>
      <c r="D1405" s="73"/>
      <c r="P1405" s="73"/>
      <c r="T1405" s="73"/>
      <c r="U1405" s="73"/>
      <c r="V1405" s="73"/>
      <c r="X1405" s="12"/>
    </row>
    <row r="1406" spans="2:24" x14ac:dyDescent="0.3">
      <c r="B1406" s="73"/>
      <c r="D1406" s="73"/>
      <c r="P1406" s="73"/>
      <c r="T1406" s="73"/>
      <c r="U1406" s="73"/>
      <c r="V1406" s="73"/>
      <c r="X1406" s="12"/>
    </row>
    <row r="1407" spans="2:24" x14ac:dyDescent="0.3">
      <c r="B1407" s="73"/>
      <c r="D1407" s="73"/>
      <c r="P1407" s="73"/>
      <c r="T1407" s="73"/>
      <c r="U1407" s="73"/>
      <c r="V1407" s="73"/>
      <c r="X1407" s="12"/>
    </row>
    <row r="1408" spans="2:24" x14ac:dyDescent="0.3">
      <c r="B1408" s="73"/>
      <c r="D1408" s="73"/>
      <c r="P1408" s="73"/>
      <c r="T1408" s="73"/>
      <c r="U1408" s="73"/>
      <c r="V1408" s="73"/>
      <c r="X1408" s="12"/>
    </row>
    <row r="1409" spans="2:24" x14ac:dyDescent="0.3">
      <c r="B1409" s="73"/>
      <c r="D1409" s="73"/>
      <c r="P1409" s="73"/>
      <c r="T1409" s="73"/>
      <c r="U1409" s="73"/>
      <c r="V1409" s="73"/>
      <c r="X1409" s="12"/>
    </row>
    <row r="1410" spans="2:24" x14ac:dyDescent="0.3">
      <c r="B1410" s="73"/>
      <c r="D1410" s="73"/>
      <c r="P1410" s="73"/>
      <c r="T1410" s="73"/>
      <c r="U1410" s="73"/>
      <c r="V1410" s="73"/>
      <c r="X1410" s="12"/>
    </row>
    <row r="1411" spans="2:24" x14ac:dyDescent="0.3">
      <c r="B1411" s="73"/>
      <c r="D1411" s="73"/>
      <c r="P1411" s="73"/>
      <c r="T1411" s="73"/>
      <c r="U1411" s="73"/>
      <c r="V1411" s="73"/>
      <c r="X1411" s="12"/>
    </row>
    <row r="1412" spans="2:24" x14ac:dyDescent="0.3">
      <c r="B1412" s="73"/>
      <c r="D1412" s="73"/>
      <c r="P1412" s="73"/>
      <c r="T1412" s="73"/>
      <c r="U1412" s="73"/>
      <c r="V1412" s="73"/>
      <c r="X1412" s="12"/>
    </row>
    <row r="1413" spans="2:24" x14ac:dyDescent="0.3">
      <c r="B1413" s="73"/>
      <c r="D1413" s="73"/>
      <c r="P1413" s="73"/>
      <c r="T1413" s="73"/>
      <c r="U1413" s="73"/>
      <c r="V1413" s="73"/>
      <c r="X1413" s="12"/>
    </row>
    <row r="1414" spans="2:24" x14ac:dyDescent="0.3">
      <c r="B1414" s="73"/>
      <c r="D1414" s="73"/>
      <c r="P1414" s="73"/>
      <c r="T1414" s="73"/>
      <c r="U1414" s="73"/>
      <c r="V1414" s="73"/>
      <c r="X1414" s="12"/>
    </row>
    <row r="1415" spans="2:24" x14ac:dyDescent="0.3">
      <c r="B1415" s="73"/>
      <c r="D1415" s="73"/>
      <c r="P1415" s="73"/>
      <c r="T1415" s="73"/>
      <c r="U1415" s="73"/>
      <c r="V1415" s="73"/>
      <c r="X1415" s="12"/>
    </row>
    <row r="1416" spans="2:24" x14ac:dyDescent="0.3">
      <c r="B1416" s="73"/>
      <c r="D1416" s="73"/>
      <c r="P1416" s="73"/>
      <c r="T1416" s="73"/>
      <c r="U1416" s="73"/>
      <c r="V1416" s="73"/>
      <c r="X1416" s="12"/>
    </row>
    <row r="1417" spans="2:24" x14ac:dyDescent="0.3">
      <c r="B1417" s="73"/>
      <c r="D1417" s="73"/>
      <c r="P1417" s="73"/>
      <c r="T1417" s="73"/>
      <c r="U1417" s="73"/>
      <c r="V1417" s="73"/>
      <c r="X1417" s="12"/>
    </row>
    <row r="1418" spans="2:24" x14ac:dyDescent="0.3">
      <c r="B1418" s="73"/>
      <c r="D1418" s="73"/>
      <c r="P1418" s="73"/>
      <c r="T1418" s="73"/>
      <c r="U1418" s="73"/>
      <c r="V1418" s="73"/>
      <c r="X1418" s="12"/>
    </row>
    <row r="1419" spans="2:24" x14ac:dyDescent="0.3">
      <c r="B1419" s="73"/>
      <c r="D1419" s="73"/>
      <c r="P1419" s="73"/>
      <c r="T1419" s="73"/>
      <c r="U1419" s="73"/>
      <c r="V1419" s="73"/>
      <c r="X1419" s="12"/>
    </row>
    <row r="1420" spans="2:24" x14ac:dyDescent="0.3">
      <c r="B1420" s="73"/>
      <c r="D1420" s="73"/>
      <c r="P1420" s="73"/>
      <c r="T1420" s="73"/>
      <c r="U1420" s="73"/>
      <c r="V1420" s="73"/>
      <c r="X1420" s="12"/>
    </row>
    <row r="1421" spans="2:24" x14ac:dyDescent="0.3">
      <c r="B1421" s="73"/>
      <c r="D1421" s="73"/>
      <c r="P1421" s="73"/>
      <c r="T1421" s="73"/>
      <c r="U1421" s="73"/>
      <c r="V1421" s="73"/>
      <c r="X1421" s="12"/>
    </row>
    <row r="1422" spans="2:24" x14ac:dyDescent="0.3">
      <c r="B1422" s="73"/>
      <c r="D1422" s="73"/>
      <c r="P1422" s="73"/>
      <c r="T1422" s="73"/>
      <c r="U1422" s="73"/>
      <c r="V1422" s="73"/>
      <c r="X1422" s="12"/>
    </row>
    <row r="1423" spans="2:24" x14ac:dyDescent="0.3">
      <c r="B1423" s="73"/>
      <c r="D1423" s="73"/>
      <c r="P1423" s="73"/>
      <c r="T1423" s="73"/>
      <c r="U1423" s="73"/>
      <c r="V1423" s="73"/>
      <c r="X1423" s="12"/>
    </row>
    <row r="1424" spans="2:24" x14ac:dyDescent="0.3">
      <c r="B1424" s="73"/>
      <c r="D1424" s="73"/>
      <c r="P1424" s="73"/>
      <c r="T1424" s="73"/>
      <c r="U1424" s="73"/>
      <c r="V1424" s="73"/>
      <c r="X1424" s="12"/>
    </row>
    <row r="1425" spans="2:24" x14ac:dyDescent="0.3">
      <c r="B1425" s="73"/>
      <c r="D1425" s="73"/>
      <c r="P1425" s="73"/>
      <c r="T1425" s="73"/>
      <c r="U1425" s="73"/>
      <c r="V1425" s="73"/>
      <c r="X1425" s="12"/>
    </row>
    <row r="1426" spans="2:24" x14ac:dyDescent="0.3">
      <c r="B1426" s="73"/>
      <c r="D1426" s="73"/>
      <c r="P1426" s="73"/>
      <c r="T1426" s="73"/>
      <c r="U1426" s="73"/>
      <c r="V1426" s="73"/>
      <c r="X1426" s="12"/>
    </row>
    <row r="1427" spans="2:24" x14ac:dyDescent="0.3">
      <c r="B1427" s="73"/>
      <c r="D1427" s="73"/>
      <c r="P1427" s="73"/>
      <c r="T1427" s="73"/>
      <c r="U1427" s="73"/>
      <c r="V1427" s="73"/>
      <c r="X1427" s="12"/>
    </row>
    <row r="1428" spans="2:24" x14ac:dyDescent="0.3">
      <c r="B1428" s="73"/>
      <c r="D1428" s="73"/>
      <c r="P1428" s="73"/>
      <c r="T1428" s="73"/>
      <c r="U1428" s="73"/>
      <c r="V1428" s="73"/>
      <c r="X1428" s="12"/>
    </row>
    <row r="1429" spans="2:24" x14ac:dyDescent="0.3">
      <c r="B1429" s="73"/>
      <c r="D1429" s="73"/>
      <c r="P1429" s="73"/>
      <c r="T1429" s="73"/>
      <c r="U1429" s="73"/>
      <c r="V1429" s="73"/>
      <c r="X1429" s="12"/>
    </row>
    <row r="1430" spans="2:24" x14ac:dyDescent="0.3">
      <c r="B1430" s="73"/>
      <c r="D1430" s="73"/>
      <c r="P1430" s="73"/>
      <c r="T1430" s="73"/>
      <c r="U1430" s="73"/>
      <c r="V1430" s="73"/>
      <c r="X1430" s="12"/>
    </row>
    <row r="1431" spans="2:24" x14ac:dyDescent="0.3">
      <c r="B1431" s="73"/>
      <c r="D1431" s="73"/>
      <c r="P1431" s="73"/>
      <c r="T1431" s="73"/>
      <c r="U1431" s="73"/>
      <c r="V1431" s="73"/>
      <c r="X1431" s="12"/>
    </row>
    <row r="1432" spans="2:24" x14ac:dyDescent="0.3">
      <c r="B1432" s="73"/>
      <c r="D1432" s="73"/>
      <c r="P1432" s="73"/>
      <c r="T1432" s="73"/>
      <c r="U1432" s="73"/>
      <c r="V1432" s="73"/>
      <c r="X1432" s="12"/>
    </row>
    <row r="1433" spans="2:24" x14ac:dyDescent="0.3">
      <c r="B1433" s="73"/>
      <c r="D1433" s="73"/>
      <c r="P1433" s="73"/>
      <c r="T1433" s="73"/>
      <c r="U1433" s="73"/>
      <c r="V1433" s="73"/>
      <c r="X1433" s="12"/>
    </row>
    <row r="1434" spans="2:24" x14ac:dyDescent="0.3">
      <c r="B1434" s="73"/>
      <c r="D1434" s="73"/>
      <c r="P1434" s="73"/>
      <c r="T1434" s="73"/>
      <c r="U1434" s="73"/>
      <c r="V1434" s="73"/>
      <c r="X1434" s="12"/>
    </row>
    <row r="1435" spans="2:24" x14ac:dyDescent="0.3">
      <c r="B1435" s="73"/>
      <c r="D1435" s="73"/>
      <c r="P1435" s="73"/>
      <c r="T1435" s="73"/>
      <c r="U1435" s="73"/>
      <c r="V1435" s="73"/>
      <c r="X1435" s="12"/>
    </row>
    <row r="1436" spans="2:24" x14ac:dyDescent="0.3">
      <c r="B1436" s="73"/>
      <c r="D1436" s="73"/>
      <c r="P1436" s="73"/>
      <c r="T1436" s="73"/>
      <c r="U1436" s="73"/>
      <c r="V1436" s="73"/>
      <c r="X1436" s="12"/>
    </row>
    <row r="1437" spans="2:24" x14ac:dyDescent="0.3">
      <c r="B1437" s="73"/>
      <c r="D1437" s="73"/>
      <c r="P1437" s="73"/>
      <c r="T1437" s="73"/>
      <c r="U1437" s="73"/>
      <c r="V1437" s="73"/>
      <c r="X1437" s="12"/>
    </row>
    <row r="1438" spans="2:24" x14ac:dyDescent="0.3">
      <c r="B1438" s="73"/>
      <c r="D1438" s="73"/>
      <c r="P1438" s="73"/>
      <c r="T1438" s="73"/>
      <c r="U1438" s="73"/>
      <c r="V1438" s="73"/>
      <c r="X1438" s="12"/>
    </row>
    <row r="1439" spans="2:24" x14ac:dyDescent="0.3">
      <c r="B1439" s="73"/>
      <c r="D1439" s="73"/>
      <c r="P1439" s="73"/>
      <c r="T1439" s="73"/>
      <c r="U1439" s="73"/>
      <c r="V1439" s="73"/>
      <c r="X1439" s="12"/>
    </row>
    <row r="1440" spans="2:24" x14ac:dyDescent="0.3">
      <c r="B1440" s="73"/>
      <c r="D1440" s="73"/>
      <c r="P1440" s="73"/>
      <c r="T1440" s="73"/>
      <c r="U1440" s="73"/>
      <c r="V1440" s="73"/>
      <c r="X1440" s="12"/>
    </row>
    <row r="1441" spans="2:24" x14ac:dyDescent="0.3">
      <c r="B1441" s="73"/>
      <c r="D1441" s="73"/>
      <c r="P1441" s="73"/>
      <c r="T1441" s="73"/>
      <c r="U1441" s="73"/>
      <c r="V1441" s="73"/>
      <c r="X1441" s="12"/>
    </row>
    <row r="1442" spans="2:24" x14ac:dyDescent="0.3">
      <c r="B1442" s="73"/>
      <c r="D1442" s="73"/>
      <c r="P1442" s="73"/>
      <c r="T1442" s="73"/>
      <c r="U1442" s="73"/>
      <c r="V1442" s="73"/>
      <c r="X1442" s="12"/>
    </row>
    <row r="1443" spans="2:24" x14ac:dyDescent="0.3">
      <c r="B1443" s="73"/>
      <c r="D1443" s="73"/>
      <c r="P1443" s="73"/>
      <c r="T1443" s="73"/>
      <c r="U1443" s="73"/>
      <c r="V1443" s="73"/>
      <c r="X1443" s="12"/>
    </row>
    <row r="1444" spans="2:24" x14ac:dyDescent="0.3">
      <c r="B1444" s="73"/>
      <c r="D1444" s="73"/>
      <c r="P1444" s="73"/>
      <c r="T1444" s="73"/>
      <c r="U1444" s="73"/>
      <c r="V1444" s="73"/>
      <c r="X1444" s="12"/>
    </row>
    <row r="1445" spans="2:24" x14ac:dyDescent="0.3">
      <c r="B1445" s="73"/>
      <c r="D1445" s="73"/>
      <c r="P1445" s="73"/>
      <c r="T1445" s="73"/>
      <c r="U1445" s="73"/>
      <c r="V1445" s="73"/>
      <c r="X1445" s="12"/>
    </row>
    <row r="1446" spans="2:24" x14ac:dyDescent="0.3">
      <c r="B1446" s="73"/>
      <c r="D1446" s="73"/>
      <c r="P1446" s="73"/>
      <c r="T1446" s="73"/>
      <c r="U1446" s="73"/>
      <c r="V1446" s="73"/>
      <c r="X1446" s="12"/>
    </row>
    <row r="1447" spans="2:24" x14ac:dyDescent="0.3">
      <c r="B1447" s="73"/>
      <c r="D1447" s="73"/>
      <c r="P1447" s="73"/>
      <c r="T1447" s="73"/>
      <c r="U1447" s="73"/>
      <c r="V1447" s="73"/>
      <c r="X1447" s="12"/>
    </row>
    <row r="1448" spans="2:24" x14ac:dyDescent="0.3">
      <c r="B1448" s="73"/>
      <c r="D1448" s="73"/>
      <c r="P1448" s="73"/>
      <c r="T1448" s="73"/>
      <c r="U1448" s="73"/>
      <c r="V1448" s="73"/>
      <c r="X1448" s="12"/>
    </row>
    <row r="1449" spans="2:24" x14ac:dyDescent="0.3">
      <c r="B1449" s="73"/>
      <c r="D1449" s="73"/>
      <c r="P1449" s="73"/>
      <c r="T1449" s="73"/>
      <c r="U1449" s="73"/>
      <c r="V1449" s="73"/>
      <c r="X1449" s="12"/>
    </row>
    <row r="1450" spans="2:24" x14ac:dyDescent="0.3">
      <c r="B1450" s="73"/>
      <c r="D1450" s="73"/>
      <c r="P1450" s="73"/>
      <c r="T1450" s="73"/>
      <c r="U1450" s="73"/>
      <c r="V1450" s="73"/>
      <c r="X1450" s="12"/>
    </row>
    <row r="1451" spans="2:24" x14ac:dyDescent="0.3">
      <c r="B1451" s="73"/>
      <c r="D1451" s="73"/>
      <c r="P1451" s="73"/>
      <c r="T1451" s="73"/>
      <c r="U1451" s="73"/>
      <c r="V1451" s="73"/>
      <c r="X1451" s="12"/>
    </row>
    <row r="1452" spans="2:24" x14ac:dyDescent="0.3">
      <c r="B1452" s="73"/>
      <c r="D1452" s="73"/>
      <c r="P1452" s="73"/>
      <c r="T1452" s="73"/>
      <c r="U1452" s="73"/>
      <c r="V1452" s="73"/>
      <c r="X1452" s="12"/>
    </row>
    <row r="1453" spans="2:24" x14ac:dyDescent="0.3">
      <c r="B1453" s="73"/>
      <c r="D1453" s="73"/>
      <c r="P1453" s="73"/>
      <c r="T1453" s="73"/>
      <c r="U1453" s="73"/>
      <c r="V1453" s="73"/>
      <c r="X1453" s="12"/>
    </row>
    <row r="1454" spans="2:24" x14ac:dyDescent="0.3">
      <c r="B1454" s="73"/>
      <c r="D1454" s="73"/>
      <c r="P1454" s="73"/>
      <c r="T1454" s="73"/>
      <c r="U1454" s="73"/>
      <c r="V1454" s="73"/>
      <c r="X1454" s="12"/>
    </row>
    <row r="1455" spans="2:24" x14ac:dyDescent="0.3">
      <c r="B1455" s="73"/>
      <c r="D1455" s="73"/>
      <c r="P1455" s="73"/>
      <c r="T1455" s="73"/>
      <c r="U1455" s="73"/>
      <c r="V1455" s="73"/>
      <c r="X1455" s="12"/>
    </row>
    <row r="1456" spans="2:24" x14ac:dyDescent="0.3">
      <c r="B1456" s="73"/>
      <c r="D1456" s="73"/>
      <c r="P1456" s="73"/>
      <c r="T1456" s="73"/>
      <c r="U1456" s="73"/>
      <c r="V1456" s="73"/>
      <c r="X1456" s="12"/>
    </row>
    <row r="1457" spans="2:24" x14ac:dyDescent="0.3">
      <c r="B1457" s="73"/>
      <c r="D1457" s="73"/>
      <c r="P1457" s="73"/>
      <c r="T1457" s="73"/>
      <c r="U1457" s="73"/>
      <c r="V1457" s="73"/>
      <c r="X1457" s="12"/>
    </row>
    <row r="1458" spans="2:24" x14ac:dyDescent="0.3">
      <c r="B1458" s="73"/>
      <c r="D1458" s="73"/>
      <c r="P1458" s="73"/>
      <c r="T1458" s="73"/>
      <c r="U1458" s="73"/>
      <c r="V1458" s="73"/>
      <c r="X1458" s="12"/>
    </row>
    <row r="1459" spans="2:24" x14ac:dyDescent="0.3">
      <c r="B1459" s="73"/>
      <c r="D1459" s="73"/>
      <c r="P1459" s="73"/>
      <c r="T1459" s="73"/>
      <c r="U1459" s="73"/>
      <c r="V1459" s="73"/>
      <c r="X1459" s="12"/>
    </row>
    <row r="1460" spans="2:24" x14ac:dyDescent="0.3">
      <c r="B1460" s="73"/>
      <c r="D1460" s="73"/>
      <c r="P1460" s="73"/>
      <c r="T1460" s="73"/>
      <c r="U1460" s="73"/>
      <c r="V1460" s="73"/>
      <c r="X1460" s="12"/>
    </row>
    <row r="1461" spans="2:24" x14ac:dyDescent="0.3">
      <c r="B1461" s="73"/>
      <c r="D1461" s="73"/>
      <c r="P1461" s="73"/>
      <c r="T1461" s="73"/>
      <c r="U1461" s="73"/>
      <c r="V1461" s="73"/>
      <c r="X1461" s="12"/>
    </row>
    <row r="1462" spans="2:24" x14ac:dyDescent="0.3">
      <c r="B1462" s="73"/>
      <c r="D1462" s="73"/>
      <c r="P1462" s="73"/>
      <c r="T1462" s="73"/>
      <c r="U1462" s="73"/>
      <c r="V1462" s="73"/>
      <c r="X1462" s="12"/>
    </row>
    <row r="1463" spans="2:24" x14ac:dyDescent="0.3">
      <c r="B1463" s="73"/>
      <c r="D1463" s="73"/>
      <c r="P1463" s="73"/>
      <c r="T1463" s="73"/>
      <c r="U1463" s="73"/>
      <c r="V1463" s="73"/>
      <c r="X1463" s="12"/>
    </row>
    <row r="1464" spans="2:24" x14ac:dyDescent="0.3">
      <c r="B1464" s="73"/>
      <c r="D1464" s="73"/>
      <c r="P1464" s="73"/>
      <c r="T1464" s="73"/>
      <c r="U1464" s="73"/>
      <c r="V1464" s="73"/>
      <c r="X1464" s="12"/>
    </row>
    <row r="1465" spans="2:24" x14ac:dyDescent="0.3">
      <c r="B1465" s="73"/>
      <c r="D1465" s="73"/>
      <c r="P1465" s="73"/>
      <c r="T1465" s="73"/>
      <c r="U1465" s="73"/>
      <c r="V1465" s="73"/>
      <c r="X1465" s="12"/>
    </row>
    <row r="1466" spans="2:24" x14ac:dyDescent="0.3">
      <c r="B1466" s="73"/>
      <c r="D1466" s="73"/>
      <c r="P1466" s="73"/>
      <c r="T1466" s="73"/>
      <c r="U1466" s="73"/>
      <c r="V1466" s="73"/>
      <c r="X1466" s="12"/>
    </row>
    <row r="1467" spans="2:24" x14ac:dyDescent="0.3">
      <c r="B1467" s="73"/>
      <c r="D1467" s="73"/>
      <c r="P1467" s="73"/>
      <c r="T1467" s="73"/>
      <c r="U1467" s="73"/>
      <c r="V1467" s="73"/>
      <c r="X1467" s="12"/>
    </row>
    <row r="1468" spans="2:24" x14ac:dyDescent="0.3">
      <c r="B1468" s="73"/>
      <c r="D1468" s="73"/>
      <c r="P1468" s="73"/>
      <c r="T1468" s="73"/>
      <c r="U1468" s="73"/>
      <c r="V1468" s="73"/>
      <c r="X1468" s="12"/>
    </row>
    <row r="1469" spans="2:24" x14ac:dyDescent="0.3">
      <c r="B1469" s="73"/>
      <c r="D1469" s="73"/>
      <c r="P1469" s="73"/>
      <c r="T1469" s="73"/>
      <c r="U1469" s="73"/>
      <c r="V1469" s="73"/>
      <c r="X1469" s="12"/>
    </row>
    <row r="1470" spans="2:24" x14ac:dyDescent="0.3">
      <c r="B1470" s="73"/>
      <c r="D1470" s="73"/>
      <c r="P1470" s="73"/>
      <c r="T1470" s="73"/>
      <c r="U1470" s="73"/>
      <c r="V1470" s="73"/>
      <c r="X1470" s="12"/>
    </row>
    <row r="1471" spans="2:24" x14ac:dyDescent="0.3">
      <c r="B1471" s="73"/>
      <c r="D1471" s="73"/>
      <c r="P1471" s="73"/>
      <c r="T1471" s="73"/>
      <c r="U1471" s="73"/>
      <c r="V1471" s="73"/>
      <c r="X1471" s="12"/>
    </row>
    <row r="1472" spans="2:24" x14ac:dyDescent="0.3">
      <c r="B1472" s="73"/>
      <c r="D1472" s="73"/>
      <c r="P1472" s="73"/>
      <c r="T1472" s="73"/>
      <c r="U1472" s="73"/>
      <c r="V1472" s="73"/>
      <c r="X1472" s="12"/>
    </row>
    <row r="1473" spans="2:24" x14ac:dyDescent="0.3">
      <c r="B1473" s="73"/>
      <c r="D1473" s="73"/>
      <c r="P1473" s="73"/>
      <c r="T1473" s="73"/>
      <c r="U1473" s="73"/>
      <c r="V1473" s="73"/>
      <c r="X1473" s="12"/>
    </row>
    <row r="1474" spans="2:24" x14ac:dyDescent="0.3">
      <c r="B1474" s="73"/>
      <c r="D1474" s="73"/>
      <c r="P1474" s="73"/>
      <c r="T1474" s="73"/>
      <c r="U1474" s="73"/>
      <c r="V1474" s="73"/>
      <c r="X1474" s="12"/>
    </row>
    <row r="1475" spans="2:24" x14ac:dyDescent="0.3">
      <c r="B1475" s="73"/>
      <c r="D1475" s="73"/>
      <c r="P1475" s="73"/>
      <c r="T1475" s="73"/>
      <c r="U1475" s="73"/>
      <c r="V1475" s="73"/>
      <c r="X1475" s="12"/>
    </row>
    <row r="1476" spans="2:24" x14ac:dyDescent="0.3">
      <c r="B1476" s="73"/>
      <c r="D1476" s="73"/>
      <c r="P1476" s="73"/>
      <c r="T1476" s="73"/>
      <c r="U1476" s="73"/>
      <c r="V1476" s="73"/>
      <c r="X1476" s="12"/>
    </row>
    <row r="1477" spans="2:24" x14ac:dyDescent="0.3">
      <c r="B1477" s="73"/>
      <c r="D1477" s="73"/>
      <c r="P1477" s="73"/>
      <c r="T1477" s="73"/>
      <c r="U1477" s="73"/>
      <c r="V1477" s="73"/>
      <c r="X1477" s="12"/>
    </row>
    <row r="1478" spans="2:24" x14ac:dyDescent="0.3">
      <c r="B1478" s="73"/>
      <c r="D1478" s="73"/>
      <c r="P1478" s="73"/>
      <c r="T1478" s="73"/>
      <c r="U1478" s="73"/>
      <c r="V1478" s="73"/>
      <c r="X1478" s="12"/>
    </row>
    <row r="1479" spans="2:24" x14ac:dyDescent="0.3">
      <c r="B1479" s="73"/>
      <c r="D1479" s="73"/>
      <c r="P1479" s="73"/>
      <c r="T1479" s="73"/>
      <c r="U1479" s="73"/>
      <c r="V1479" s="73"/>
      <c r="X1479" s="12"/>
    </row>
    <row r="1480" spans="2:24" x14ac:dyDescent="0.3">
      <c r="B1480" s="73"/>
      <c r="D1480" s="73"/>
      <c r="P1480" s="73"/>
      <c r="T1480" s="73"/>
      <c r="U1480" s="73"/>
      <c r="V1480" s="73"/>
      <c r="X1480" s="12"/>
    </row>
    <row r="1481" spans="2:24" x14ac:dyDescent="0.3">
      <c r="B1481" s="73"/>
      <c r="D1481" s="73"/>
      <c r="P1481" s="73"/>
      <c r="T1481" s="73"/>
      <c r="U1481" s="73"/>
      <c r="V1481" s="73"/>
      <c r="X1481" s="12"/>
    </row>
    <row r="1482" spans="2:24" x14ac:dyDescent="0.3">
      <c r="B1482" s="73"/>
      <c r="D1482" s="73"/>
      <c r="P1482" s="73"/>
      <c r="T1482" s="73"/>
      <c r="U1482" s="73"/>
      <c r="V1482" s="73"/>
      <c r="X1482" s="12"/>
    </row>
    <row r="1483" spans="2:24" x14ac:dyDescent="0.3">
      <c r="B1483" s="73"/>
      <c r="D1483" s="73"/>
      <c r="P1483" s="73"/>
      <c r="T1483" s="73"/>
      <c r="U1483" s="73"/>
      <c r="V1483" s="73"/>
      <c r="X1483" s="12"/>
    </row>
    <row r="1484" spans="2:24" x14ac:dyDescent="0.3">
      <c r="B1484" s="73"/>
      <c r="D1484" s="73"/>
      <c r="P1484" s="73"/>
      <c r="T1484" s="73"/>
      <c r="U1484" s="73"/>
      <c r="V1484" s="73"/>
      <c r="X1484" s="12"/>
    </row>
    <row r="1485" spans="2:24" x14ac:dyDescent="0.3">
      <c r="B1485" s="73"/>
      <c r="D1485" s="73"/>
      <c r="P1485" s="73"/>
      <c r="T1485" s="73"/>
      <c r="U1485" s="73"/>
      <c r="V1485" s="73"/>
      <c r="X1485" s="12"/>
    </row>
    <row r="1486" spans="2:24" x14ac:dyDescent="0.3">
      <c r="B1486" s="73"/>
      <c r="D1486" s="73"/>
      <c r="P1486" s="73"/>
      <c r="T1486" s="73"/>
      <c r="U1486" s="73"/>
      <c r="V1486" s="73"/>
      <c r="X1486" s="12"/>
    </row>
    <row r="1487" spans="2:24" x14ac:dyDescent="0.3">
      <c r="B1487" s="73"/>
      <c r="D1487" s="73"/>
      <c r="P1487" s="73"/>
      <c r="T1487" s="73"/>
      <c r="U1487" s="73"/>
      <c r="V1487" s="73"/>
      <c r="X1487" s="12"/>
    </row>
    <row r="1488" spans="2:24" x14ac:dyDescent="0.3">
      <c r="B1488" s="73"/>
      <c r="D1488" s="73"/>
      <c r="P1488" s="73"/>
      <c r="T1488" s="73"/>
      <c r="U1488" s="73"/>
      <c r="V1488" s="73"/>
      <c r="X1488" s="12"/>
    </row>
    <row r="1489" spans="2:24" x14ac:dyDescent="0.3">
      <c r="B1489" s="73"/>
      <c r="D1489" s="73"/>
      <c r="P1489" s="73"/>
      <c r="T1489" s="73"/>
      <c r="U1489" s="73"/>
      <c r="V1489" s="73"/>
      <c r="X1489" s="12"/>
    </row>
    <row r="1490" spans="2:24" x14ac:dyDescent="0.3">
      <c r="B1490" s="73"/>
      <c r="D1490" s="73"/>
      <c r="P1490" s="73"/>
      <c r="T1490" s="73"/>
      <c r="U1490" s="73"/>
      <c r="V1490" s="73"/>
      <c r="X1490" s="12"/>
    </row>
    <row r="1491" spans="2:24" x14ac:dyDescent="0.3">
      <c r="B1491" s="73"/>
      <c r="D1491" s="73"/>
      <c r="P1491" s="73"/>
      <c r="T1491" s="73"/>
      <c r="U1491" s="73"/>
      <c r="V1491" s="73"/>
      <c r="X1491" s="12"/>
    </row>
    <row r="1492" spans="2:24" x14ac:dyDescent="0.3">
      <c r="B1492" s="73"/>
      <c r="D1492" s="73"/>
      <c r="P1492" s="73"/>
      <c r="T1492" s="73"/>
      <c r="U1492" s="73"/>
      <c r="V1492" s="73"/>
      <c r="X1492" s="12"/>
    </row>
    <row r="1493" spans="2:24" x14ac:dyDescent="0.3">
      <c r="B1493" s="73"/>
      <c r="D1493" s="73"/>
      <c r="P1493" s="73"/>
      <c r="T1493" s="73"/>
      <c r="U1493" s="73"/>
      <c r="V1493" s="73"/>
      <c r="X1493" s="12"/>
    </row>
    <row r="1494" spans="2:24" x14ac:dyDescent="0.3">
      <c r="B1494" s="73"/>
      <c r="D1494" s="73"/>
      <c r="P1494" s="73"/>
      <c r="T1494" s="73"/>
      <c r="U1494" s="73"/>
      <c r="V1494" s="73"/>
      <c r="X1494" s="12"/>
    </row>
    <row r="1495" spans="2:24" x14ac:dyDescent="0.3">
      <c r="B1495" s="73"/>
      <c r="D1495" s="73"/>
      <c r="P1495" s="73"/>
      <c r="T1495" s="73"/>
      <c r="U1495" s="73"/>
      <c r="V1495" s="73"/>
      <c r="X1495" s="12"/>
    </row>
    <row r="1496" spans="2:24" x14ac:dyDescent="0.3">
      <c r="B1496" s="73"/>
      <c r="D1496" s="73"/>
      <c r="P1496" s="73"/>
      <c r="T1496" s="73"/>
      <c r="U1496" s="73"/>
      <c r="V1496" s="73"/>
      <c r="X1496" s="12"/>
    </row>
    <row r="1497" spans="2:24" x14ac:dyDescent="0.3">
      <c r="B1497" s="73"/>
      <c r="D1497" s="73"/>
      <c r="P1497" s="73"/>
      <c r="T1497" s="73"/>
      <c r="U1497" s="73"/>
      <c r="V1497" s="73"/>
      <c r="X1497" s="12"/>
    </row>
    <row r="1498" spans="2:24" x14ac:dyDescent="0.3">
      <c r="B1498" s="73"/>
      <c r="D1498" s="73"/>
      <c r="P1498" s="73"/>
      <c r="T1498" s="73"/>
      <c r="U1498" s="73"/>
      <c r="V1498" s="73"/>
      <c r="X1498" s="12"/>
    </row>
    <row r="1499" spans="2:24" x14ac:dyDescent="0.3">
      <c r="B1499" s="73"/>
      <c r="D1499" s="73"/>
      <c r="P1499" s="73"/>
      <c r="T1499" s="73"/>
      <c r="U1499" s="73"/>
      <c r="V1499" s="73"/>
      <c r="X1499" s="12"/>
    </row>
    <row r="1500" spans="2:24" x14ac:dyDescent="0.3">
      <c r="B1500" s="73"/>
      <c r="D1500" s="73"/>
      <c r="P1500" s="73"/>
      <c r="T1500" s="73"/>
      <c r="U1500" s="73"/>
      <c r="V1500" s="73"/>
      <c r="X1500" s="12"/>
    </row>
    <row r="1501" spans="2:24" x14ac:dyDescent="0.3">
      <c r="B1501" s="73"/>
      <c r="D1501" s="73"/>
      <c r="P1501" s="73"/>
      <c r="T1501" s="73"/>
      <c r="U1501" s="73"/>
      <c r="V1501" s="73"/>
      <c r="X1501" s="12"/>
    </row>
    <row r="1502" spans="2:24" x14ac:dyDescent="0.3">
      <c r="B1502" s="73"/>
      <c r="D1502" s="73"/>
      <c r="P1502" s="73"/>
      <c r="T1502" s="73"/>
      <c r="U1502" s="73"/>
      <c r="V1502" s="73"/>
      <c r="X1502" s="12"/>
    </row>
    <row r="1503" spans="2:24" x14ac:dyDescent="0.3">
      <c r="B1503" s="73"/>
      <c r="D1503" s="73"/>
      <c r="P1503" s="73"/>
      <c r="T1503" s="73"/>
      <c r="U1503" s="73"/>
      <c r="V1503" s="73"/>
      <c r="X1503" s="12"/>
    </row>
    <row r="1504" spans="2:24" x14ac:dyDescent="0.3">
      <c r="B1504" s="73"/>
      <c r="D1504" s="73"/>
      <c r="P1504" s="73"/>
      <c r="T1504" s="73"/>
      <c r="U1504" s="73"/>
      <c r="V1504" s="73"/>
      <c r="X1504" s="12"/>
    </row>
    <row r="1505" spans="2:24" x14ac:dyDescent="0.3">
      <c r="B1505" s="73"/>
      <c r="D1505" s="73"/>
      <c r="P1505" s="73"/>
      <c r="T1505" s="73"/>
      <c r="U1505" s="73"/>
      <c r="V1505" s="73"/>
      <c r="X1505" s="12"/>
    </row>
    <row r="1506" spans="2:24" x14ac:dyDescent="0.3">
      <c r="B1506" s="73"/>
      <c r="D1506" s="73"/>
      <c r="P1506" s="73"/>
      <c r="T1506" s="73"/>
      <c r="U1506" s="73"/>
      <c r="V1506" s="73"/>
      <c r="X1506" s="12"/>
    </row>
    <row r="1507" spans="2:24" x14ac:dyDescent="0.3">
      <c r="B1507" s="73"/>
      <c r="D1507" s="73"/>
      <c r="P1507" s="73"/>
      <c r="T1507" s="73"/>
      <c r="U1507" s="73"/>
      <c r="V1507" s="73"/>
      <c r="X1507" s="12"/>
    </row>
    <row r="1508" spans="2:24" x14ac:dyDescent="0.3">
      <c r="B1508" s="73"/>
      <c r="D1508" s="73"/>
      <c r="P1508" s="73"/>
      <c r="T1508" s="73"/>
      <c r="U1508" s="73"/>
      <c r="V1508" s="73"/>
      <c r="X1508" s="12"/>
    </row>
    <row r="1509" spans="2:24" x14ac:dyDescent="0.3">
      <c r="B1509" s="73"/>
      <c r="D1509" s="73"/>
      <c r="P1509" s="73"/>
      <c r="T1509" s="73"/>
      <c r="U1509" s="73"/>
      <c r="V1509" s="73"/>
      <c r="X1509" s="12"/>
    </row>
    <row r="1510" spans="2:24" x14ac:dyDescent="0.3">
      <c r="B1510" s="73"/>
      <c r="D1510" s="73"/>
      <c r="P1510" s="73"/>
      <c r="T1510" s="73"/>
      <c r="U1510" s="73"/>
      <c r="V1510" s="73"/>
      <c r="X1510" s="12"/>
    </row>
    <row r="1511" spans="2:24" x14ac:dyDescent="0.3">
      <c r="B1511" s="73"/>
      <c r="D1511" s="73"/>
      <c r="P1511" s="73"/>
      <c r="T1511" s="73"/>
      <c r="U1511" s="73"/>
      <c r="V1511" s="73"/>
      <c r="X1511" s="12"/>
    </row>
    <row r="1512" spans="2:24" x14ac:dyDescent="0.3">
      <c r="B1512" s="73"/>
      <c r="D1512" s="73"/>
      <c r="P1512" s="73"/>
      <c r="T1512" s="73"/>
      <c r="U1512" s="73"/>
      <c r="V1512" s="73"/>
      <c r="X1512" s="12"/>
    </row>
    <row r="1513" spans="2:24" x14ac:dyDescent="0.3">
      <c r="B1513" s="73"/>
      <c r="D1513" s="73"/>
      <c r="P1513" s="73"/>
      <c r="T1513" s="73"/>
      <c r="U1513" s="73"/>
      <c r="V1513" s="73"/>
      <c r="X1513" s="12"/>
    </row>
    <row r="1514" spans="2:24" x14ac:dyDescent="0.3">
      <c r="B1514" s="73"/>
      <c r="D1514" s="73"/>
      <c r="P1514" s="73"/>
      <c r="T1514" s="73"/>
      <c r="U1514" s="73"/>
      <c r="V1514" s="73"/>
      <c r="X1514" s="12"/>
    </row>
    <row r="1515" spans="2:24" x14ac:dyDescent="0.3">
      <c r="B1515" s="73"/>
      <c r="D1515" s="73"/>
      <c r="P1515" s="73"/>
      <c r="T1515" s="73"/>
      <c r="U1515" s="73"/>
      <c r="V1515" s="73"/>
      <c r="X1515" s="12"/>
    </row>
    <row r="1516" spans="2:24" x14ac:dyDescent="0.3">
      <c r="B1516" s="73"/>
      <c r="D1516" s="73"/>
      <c r="P1516" s="73"/>
      <c r="T1516" s="73"/>
      <c r="U1516" s="73"/>
      <c r="V1516" s="73"/>
      <c r="X1516" s="12"/>
    </row>
    <row r="1517" spans="2:24" x14ac:dyDescent="0.3">
      <c r="B1517" s="73"/>
      <c r="D1517" s="73"/>
      <c r="P1517" s="73"/>
      <c r="T1517" s="73"/>
      <c r="U1517" s="73"/>
      <c r="V1517" s="73"/>
      <c r="X1517" s="12"/>
    </row>
    <row r="1518" spans="2:24" x14ac:dyDescent="0.3">
      <c r="B1518" s="73"/>
      <c r="D1518" s="73"/>
      <c r="P1518" s="73"/>
      <c r="T1518" s="73"/>
      <c r="U1518" s="73"/>
      <c r="V1518" s="73"/>
      <c r="X1518" s="12"/>
    </row>
    <row r="1519" spans="2:24" x14ac:dyDescent="0.3">
      <c r="B1519" s="73"/>
      <c r="D1519" s="73"/>
      <c r="P1519" s="73"/>
      <c r="T1519" s="73"/>
      <c r="U1519" s="73"/>
      <c r="V1519" s="73"/>
      <c r="X1519" s="12"/>
    </row>
    <row r="1520" spans="2:24" x14ac:dyDescent="0.3">
      <c r="B1520" s="73"/>
      <c r="D1520" s="73"/>
      <c r="P1520" s="73"/>
      <c r="T1520" s="73"/>
      <c r="U1520" s="73"/>
      <c r="V1520" s="73"/>
      <c r="X1520" s="12"/>
    </row>
    <row r="1521" spans="2:24" x14ac:dyDescent="0.3">
      <c r="B1521" s="73"/>
      <c r="D1521" s="73"/>
      <c r="P1521" s="73"/>
      <c r="T1521" s="73"/>
      <c r="U1521" s="73"/>
      <c r="V1521" s="73"/>
      <c r="X1521" s="12"/>
    </row>
    <row r="1522" spans="2:24" x14ac:dyDescent="0.3">
      <c r="B1522" s="73"/>
      <c r="D1522" s="73"/>
      <c r="P1522" s="73"/>
      <c r="T1522" s="73"/>
      <c r="U1522" s="73"/>
      <c r="V1522" s="73"/>
      <c r="X1522" s="12"/>
    </row>
    <row r="1523" spans="2:24" x14ac:dyDescent="0.3">
      <c r="B1523" s="73"/>
      <c r="D1523" s="73"/>
      <c r="P1523" s="73"/>
      <c r="T1523" s="73"/>
      <c r="U1523" s="73"/>
      <c r="V1523" s="73"/>
      <c r="X1523" s="12"/>
    </row>
    <row r="1524" spans="2:24" x14ac:dyDescent="0.3">
      <c r="B1524" s="73"/>
      <c r="D1524" s="73"/>
      <c r="P1524" s="73"/>
      <c r="T1524" s="73"/>
      <c r="U1524" s="73"/>
      <c r="V1524" s="73"/>
      <c r="X1524" s="12"/>
    </row>
    <row r="1525" spans="2:24" x14ac:dyDescent="0.3">
      <c r="B1525" s="73"/>
      <c r="D1525" s="73"/>
      <c r="P1525" s="73"/>
      <c r="T1525" s="73"/>
      <c r="U1525" s="73"/>
      <c r="V1525" s="73"/>
      <c r="X1525" s="12"/>
    </row>
    <row r="1526" spans="2:24" x14ac:dyDescent="0.3">
      <c r="B1526" s="73"/>
      <c r="D1526" s="73"/>
      <c r="P1526" s="73"/>
      <c r="T1526" s="73"/>
      <c r="U1526" s="73"/>
      <c r="V1526" s="73"/>
      <c r="X1526" s="12"/>
    </row>
    <row r="1527" spans="2:24" x14ac:dyDescent="0.3">
      <c r="B1527" s="73"/>
      <c r="D1527" s="73"/>
      <c r="P1527" s="73"/>
      <c r="T1527" s="73"/>
      <c r="U1527" s="73"/>
      <c r="V1527" s="73"/>
      <c r="X1527" s="12"/>
    </row>
    <row r="1528" spans="2:24" x14ac:dyDescent="0.3">
      <c r="B1528" s="73"/>
      <c r="D1528" s="73"/>
      <c r="P1528" s="73"/>
      <c r="T1528" s="73"/>
      <c r="U1528" s="73"/>
      <c r="V1528" s="73"/>
      <c r="X1528" s="12"/>
    </row>
    <row r="1529" spans="2:24" x14ac:dyDescent="0.3">
      <c r="B1529" s="73"/>
      <c r="D1529" s="73"/>
      <c r="P1529" s="73"/>
      <c r="T1529" s="73"/>
      <c r="U1529" s="73"/>
      <c r="V1529" s="73"/>
      <c r="X1529" s="12"/>
    </row>
    <row r="1530" spans="2:24" x14ac:dyDescent="0.3">
      <c r="B1530" s="73"/>
      <c r="D1530" s="73"/>
      <c r="P1530" s="73"/>
      <c r="T1530" s="73"/>
      <c r="U1530" s="73"/>
      <c r="V1530" s="73"/>
      <c r="X1530" s="12"/>
    </row>
    <row r="1531" spans="2:24" x14ac:dyDescent="0.3">
      <c r="B1531" s="73"/>
      <c r="D1531" s="73"/>
      <c r="P1531" s="73"/>
      <c r="T1531" s="73"/>
      <c r="U1531" s="73"/>
      <c r="V1531" s="73"/>
      <c r="X1531" s="12"/>
    </row>
    <row r="1532" spans="2:24" x14ac:dyDescent="0.3">
      <c r="B1532" s="73"/>
      <c r="D1532" s="73"/>
      <c r="P1532" s="73"/>
      <c r="T1532" s="73"/>
      <c r="U1532" s="73"/>
      <c r="V1532" s="73"/>
      <c r="X1532" s="12"/>
    </row>
    <row r="1533" spans="2:24" x14ac:dyDescent="0.3">
      <c r="B1533" s="73"/>
      <c r="D1533" s="73"/>
      <c r="P1533" s="73"/>
      <c r="T1533" s="73"/>
      <c r="U1533" s="73"/>
      <c r="V1533" s="73"/>
      <c r="X1533" s="12"/>
    </row>
    <row r="1534" spans="2:24" x14ac:dyDescent="0.3">
      <c r="B1534" s="73"/>
      <c r="D1534" s="73"/>
      <c r="P1534" s="73"/>
      <c r="T1534" s="73"/>
      <c r="U1534" s="73"/>
      <c r="V1534" s="73"/>
      <c r="X1534" s="12"/>
    </row>
    <row r="1535" spans="2:24" x14ac:dyDescent="0.3">
      <c r="B1535" s="73"/>
      <c r="D1535" s="73"/>
      <c r="P1535" s="73"/>
      <c r="T1535" s="73"/>
      <c r="U1535" s="73"/>
      <c r="V1535" s="73"/>
      <c r="X1535" s="12"/>
    </row>
    <row r="1536" spans="2:24" x14ac:dyDescent="0.3">
      <c r="B1536" s="73"/>
      <c r="D1536" s="73"/>
      <c r="P1536" s="73"/>
      <c r="T1536" s="73"/>
      <c r="U1536" s="73"/>
      <c r="V1536" s="73"/>
      <c r="X1536" s="12"/>
    </row>
    <row r="1537" spans="2:24" x14ac:dyDescent="0.3">
      <c r="B1537" s="73"/>
      <c r="D1537" s="73"/>
      <c r="P1537" s="73"/>
      <c r="T1537" s="73"/>
      <c r="U1537" s="73"/>
      <c r="V1537" s="73"/>
      <c r="X1537" s="12"/>
    </row>
    <row r="1538" spans="2:24" x14ac:dyDescent="0.3">
      <c r="B1538" s="73"/>
      <c r="D1538" s="73"/>
      <c r="P1538" s="73"/>
      <c r="T1538" s="73"/>
      <c r="U1538" s="73"/>
      <c r="V1538" s="73"/>
      <c r="X1538" s="12"/>
    </row>
    <row r="1539" spans="2:24" x14ac:dyDescent="0.3">
      <c r="B1539" s="73"/>
      <c r="D1539" s="73"/>
      <c r="P1539" s="73"/>
      <c r="T1539" s="73"/>
      <c r="U1539" s="73"/>
      <c r="V1539" s="73"/>
      <c r="X1539" s="12"/>
    </row>
    <row r="1540" spans="2:24" x14ac:dyDescent="0.3">
      <c r="B1540" s="73"/>
      <c r="D1540" s="73"/>
      <c r="P1540" s="73"/>
      <c r="T1540" s="73"/>
      <c r="U1540" s="73"/>
      <c r="V1540" s="73"/>
      <c r="X1540" s="12"/>
    </row>
    <row r="1541" spans="2:24" x14ac:dyDescent="0.3">
      <c r="B1541" s="73"/>
      <c r="D1541" s="73"/>
      <c r="P1541" s="73"/>
      <c r="T1541" s="73"/>
      <c r="U1541" s="73"/>
      <c r="V1541" s="73"/>
      <c r="X1541" s="12"/>
    </row>
    <row r="1542" spans="2:24" x14ac:dyDescent="0.3">
      <c r="B1542" s="73"/>
      <c r="D1542" s="73"/>
      <c r="P1542" s="73"/>
      <c r="T1542" s="73"/>
      <c r="U1542" s="73"/>
      <c r="V1542" s="73"/>
      <c r="X1542" s="12"/>
    </row>
    <row r="1543" spans="2:24" x14ac:dyDescent="0.3">
      <c r="B1543" s="73"/>
      <c r="D1543" s="73"/>
      <c r="P1543" s="73"/>
      <c r="T1543" s="73"/>
      <c r="U1543" s="73"/>
      <c r="V1543" s="73"/>
      <c r="X1543" s="12"/>
    </row>
    <row r="1544" spans="2:24" x14ac:dyDescent="0.3">
      <c r="B1544" s="73"/>
      <c r="D1544" s="73"/>
      <c r="P1544" s="73"/>
      <c r="T1544" s="73"/>
      <c r="U1544" s="73"/>
      <c r="V1544" s="73"/>
      <c r="X1544" s="12"/>
    </row>
    <row r="1545" spans="2:24" x14ac:dyDescent="0.3">
      <c r="B1545" s="73"/>
      <c r="D1545" s="73"/>
      <c r="P1545" s="73"/>
      <c r="T1545" s="73"/>
      <c r="U1545" s="73"/>
      <c r="V1545" s="73"/>
      <c r="X1545" s="12"/>
    </row>
    <row r="1546" spans="2:24" x14ac:dyDescent="0.3">
      <c r="B1546" s="73"/>
      <c r="D1546" s="73"/>
      <c r="P1546" s="73"/>
      <c r="T1546" s="73"/>
      <c r="U1546" s="73"/>
      <c r="V1546" s="73"/>
      <c r="X1546" s="12"/>
    </row>
    <row r="1547" spans="2:24" x14ac:dyDescent="0.3">
      <c r="B1547" s="73"/>
      <c r="D1547" s="73"/>
      <c r="P1547" s="73"/>
      <c r="T1547" s="73"/>
      <c r="U1547" s="73"/>
      <c r="V1547" s="73"/>
      <c r="X1547" s="12"/>
    </row>
    <row r="1548" spans="2:24" x14ac:dyDescent="0.3">
      <c r="B1548" s="73"/>
      <c r="D1548" s="73"/>
      <c r="P1548" s="73"/>
      <c r="T1548" s="73"/>
      <c r="U1548" s="73"/>
      <c r="V1548" s="73"/>
      <c r="X1548" s="12"/>
    </row>
    <row r="1549" spans="2:24" x14ac:dyDescent="0.3">
      <c r="B1549" s="73"/>
      <c r="D1549" s="73"/>
      <c r="P1549" s="73"/>
      <c r="T1549" s="73"/>
      <c r="U1549" s="73"/>
      <c r="V1549" s="73"/>
      <c r="X1549" s="12"/>
    </row>
    <row r="1550" spans="2:24" x14ac:dyDescent="0.3">
      <c r="B1550" s="73"/>
      <c r="D1550" s="73"/>
      <c r="P1550" s="73"/>
      <c r="T1550" s="73"/>
      <c r="U1550" s="73"/>
      <c r="V1550" s="73"/>
      <c r="X1550" s="12"/>
    </row>
    <row r="1551" spans="2:24" x14ac:dyDescent="0.3">
      <c r="B1551" s="73"/>
      <c r="D1551" s="73"/>
      <c r="P1551" s="73"/>
      <c r="T1551" s="73"/>
      <c r="U1551" s="73"/>
      <c r="V1551" s="73"/>
      <c r="X1551" s="12"/>
    </row>
    <row r="1552" spans="2:24" x14ac:dyDescent="0.3">
      <c r="B1552" s="73"/>
      <c r="D1552" s="73"/>
      <c r="P1552" s="73"/>
      <c r="T1552" s="73"/>
      <c r="U1552" s="73"/>
      <c r="V1552" s="73"/>
      <c r="X1552" s="12"/>
    </row>
    <row r="1553" spans="2:24" x14ac:dyDescent="0.3">
      <c r="B1553" s="73"/>
      <c r="D1553" s="73"/>
      <c r="P1553" s="73"/>
      <c r="T1553" s="73"/>
      <c r="U1553" s="73"/>
      <c r="V1553" s="73"/>
      <c r="X1553" s="12"/>
    </row>
    <row r="1554" spans="2:24" x14ac:dyDescent="0.3">
      <c r="B1554" s="73"/>
      <c r="D1554" s="73"/>
      <c r="P1554" s="73"/>
      <c r="T1554" s="73"/>
      <c r="U1554" s="73"/>
      <c r="V1554" s="73"/>
      <c r="X1554" s="12"/>
    </row>
    <row r="1555" spans="2:24" x14ac:dyDescent="0.3">
      <c r="B1555" s="73"/>
      <c r="D1555" s="73"/>
      <c r="P1555" s="73"/>
      <c r="T1555" s="73"/>
      <c r="U1555" s="73"/>
      <c r="V1555" s="73"/>
      <c r="X1555" s="12"/>
    </row>
    <row r="1556" spans="2:24" x14ac:dyDescent="0.3">
      <c r="B1556" s="73"/>
      <c r="D1556" s="73"/>
      <c r="P1556" s="73"/>
      <c r="T1556" s="73"/>
      <c r="U1556" s="73"/>
      <c r="V1556" s="73"/>
      <c r="X1556" s="12"/>
    </row>
    <row r="1557" spans="2:24" x14ac:dyDescent="0.3">
      <c r="B1557" s="73"/>
      <c r="D1557" s="73"/>
      <c r="P1557" s="73"/>
      <c r="T1557" s="73"/>
      <c r="U1557" s="73"/>
      <c r="V1557" s="73"/>
      <c r="X1557" s="12"/>
    </row>
    <row r="1558" spans="2:24" x14ac:dyDescent="0.3">
      <c r="B1558" s="73"/>
      <c r="D1558" s="73"/>
      <c r="P1558" s="73"/>
      <c r="T1558" s="73"/>
      <c r="U1558" s="73"/>
      <c r="V1558" s="73"/>
      <c r="X1558" s="12"/>
    </row>
    <row r="1559" spans="2:24" x14ac:dyDescent="0.3">
      <c r="B1559" s="73"/>
      <c r="D1559" s="73"/>
      <c r="P1559" s="73"/>
      <c r="T1559" s="73"/>
      <c r="U1559" s="73"/>
      <c r="V1559" s="73"/>
      <c r="X1559" s="12"/>
    </row>
    <row r="1560" spans="2:24" x14ac:dyDescent="0.3">
      <c r="B1560" s="73"/>
      <c r="D1560" s="73"/>
      <c r="P1560" s="73"/>
      <c r="T1560" s="73"/>
      <c r="U1560" s="73"/>
      <c r="V1560" s="73"/>
      <c r="X1560" s="12"/>
    </row>
    <row r="1561" spans="2:24" x14ac:dyDescent="0.3">
      <c r="B1561" s="73"/>
      <c r="D1561" s="73"/>
      <c r="P1561" s="73"/>
      <c r="T1561" s="73"/>
      <c r="U1561" s="73"/>
      <c r="V1561" s="73"/>
      <c r="X1561" s="12"/>
    </row>
    <row r="1562" spans="2:24" x14ac:dyDescent="0.3">
      <c r="B1562" s="73"/>
      <c r="D1562" s="73"/>
      <c r="P1562" s="73"/>
      <c r="T1562" s="73"/>
      <c r="U1562" s="73"/>
      <c r="V1562" s="73"/>
      <c r="X1562" s="12"/>
    </row>
    <row r="1563" spans="2:24" x14ac:dyDescent="0.3">
      <c r="B1563" s="73"/>
      <c r="D1563" s="73"/>
      <c r="P1563" s="73"/>
      <c r="T1563" s="73"/>
      <c r="U1563" s="73"/>
      <c r="V1563" s="73"/>
      <c r="X1563" s="12"/>
    </row>
    <row r="1564" spans="2:24" x14ac:dyDescent="0.3">
      <c r="B1564" s="73"/>
      <c r="D1564" s="73"/>
      <c r="P1564" s="73"/>
      <c r="T1564" s="73"/>
      <c r="U1564" s="73"/>
      <c r="V1564" s="73"/>
      <c r="X1564" s="12"/>
    </row>
    <row r="1565" spans="2:24" x14ac:dyDescent="0.3">
      <c r="B1565" s="73"/>
      <c r="D1565" s="73"/>
      <c r="P1565" s="73"/>
      <c r="T1565" s="73"/>
      <c r="U1565" s="73"/>
      <c r="V1565" s="73"/>
      <c r="X1565" s="12"/>
    </row>
    <row r="1566" spans="2:24" x14ac:dyDescent="0.3">
      <c r="B1566" s="73"/>
      <c r="D1566" s="73"/>
      <c r="P1566" s="73"/>
      <c r="T1566" s="73"/>
      <c r="U1566" s="73"/>
      <c r="V1566" s="73"/>
      <c r="X1566" s="12"/>
    </row>
    <row r="1567" spans="2:24" x14ac:dyDescent="0.3">
      <c r="B1567" s="73"/>
      <c r="D1567" s="73"/>
      <c r="P1567" s="73"/>
      <c r="T1567" s="73"/>
      <c r="U1567" s="73"/>
      <c r="V1567" s="73"/>
      <c r="X1567" s="12"/>
    </row>
    <row r="1568" spans="2:24" x14ac:dyDescent="0.3">
      <c r="B1568" s="73"/>
      <c r="D1568" s="73"/>
      <c r="P1568" s="73"/>
      <c r="T1568" s="73"/>
      <c r="U1568" s="73"/>
      <c r="V1568" s="73"/>
      <c r="X1568" s="12"/>
    </row>
    <row r="1569" spans="2:24" x14ac:dyDescent="0.3">
      <c r="B1569" s="73"/>
      <c r="D1569" s="73"/>
      <c r="P1569" s="73"/>
      <c r="T1569" s="73"/>
      <c r="U1569" s="73"/>
      <c r="V1569" s="73"/>
      <c r="X1569" s="12"/>
    </row>
    <row r="1570" spans="2:24" x14ac:dyDescent="0.3">
      <c r="B1570" s="73"/>
      <c r="D1570" s="73"/>
      <c r="P1570" s="73"/>
      <c r="T1570" s="73"/>
      <c r="U1570" s="73"/>
      <c r="V1570" s="73"/>
      <c r="X1570" s="12"/>
    </row>
    <row r="1571" spans="2:24" x14ac:dyDescent="0.3">
      <c r="B1571" s="73"/>
      <c r="D1571" s="73"/>
      <c r="P1571" s="73"/>
      <c r="T1571" s="73"/>
      <c r="U1571" s="73"/>
      <c r="V1571" s="73"/>
      <c r="X1571" s="12"/>
    </row>
    <row r="1572" spans="2:24" x14ac:dyDescent="0.3">
      <c r="B1572" s="73"/>
      <c r="D1572" s="73"/>
      <c r="P1572" s="73"/>
      <c r="T1572" s="73"/>
      <c r="U1572" s="73"/>
      <c r="V1572" s="73"/>
      <c r="X1572" s="12"/>
    </row>
    <row r="1573" spans="2:24" x14ac:dyDescent="0.3">
      <c r="B1573" s="73"/>
      <c r="D1573" s="73"/>
      <c r="P1573" s="73"/>
      <c r="T1573" s="73"/>
      <c r="U1573" s="73"/>
      <c r="V1573" s="73"/>
      <c r="X1573" s="12"/>
    </row>
    <row r="1574" spans="2:24" x14ac:dyDescent="0.3">
      <c r="B1574" s="73"/>
      <c r="D1574" s="73"/>
      <c r="P1574" s="73"/>
      <c r="T1574" s="73"/>
      <c r="U1574" s="73"/>
      <c r="V1574" s="73"/>
      <c r="X1574" s="12"/>
    </row>
    <row r="1575" spans="2:24" x14ac:dyDescent="0.3">
      <c r="B1575" s="73"/>
      <c r="D1575" s="73"/>
      <c r="P1575" s="73"/>
      <c r="T1575" s="73"/>
      <c r="U1575" s="73"/>
      <c r="V1575" s="73"/>
      <c r="X1575" s="12"/>
    </row>
    <row r="1576" spans="2:24" x14ac:dyDescent="0.3">
      <c r="B1576" s="73"/>
      <c r="D1576" s="73"/>
      <c r="P1576" s="73"/>
      <c r="T1576" s="73"/>
      <c r="U1576" s="73"/>
      <c r="V1576" s="73"/>
      <c r="X1576" s="12"/>
    </row>
    <row r="1577" spans="2:24" x14ac:dyDescent="0.3">
      <c r="B1577" s="73"/>
      <c r="D1577" s="73"/>
      <c r="P1577" s="73"/>
      <c r="T1577" s="73"/>
      <c r="U1577" s="73"/>
      <c r="V1577" s="73"/>
      <c r="X1577" s="12"/>
    </row>
    <row r="1578" spans="2:24" x14ac:dyDescent="0.3">
      <c r="B1578" s="73"/>
      <c r="D1578" s="73"/>
      <c r="P1578" s="73"/>
      <c r="T1578" s="73"/>
      <c r="U1578" s="73"/>
      <c r="V1578" s="73"/>
      <c r="X1578" s="12"/>
    </row>
    <row r="1579" spans="2:24" x14ac:dyDescent="0.3">
      <c r="B1579" s="73"/>
      <c r="D1579" s="73"/>
      <c r="P1579" s="73"/>
      <c r="T1579" s="73"/>
      <c r="U1579" s="73"/>
      <c r="V1579" s="73"/>
      <c r="X1579" s="12"/>
    </row>
    <row r="1580" spans="2:24" x14ac:dyDescent="0.3">
      <c r="B1580" s="73"/>
      <c r="D1580" s="73"/>
      <c r="P1580" s="73"/>
      <c r="T1580" s="73"/>
      <c r="U1580" s="73"/>
      <c r="V1580" s="73"/>
      <c r="X1580" s="12"/>
    </row>
    <row r="1581" spans="2:24" x14ac:dyDescent="0.3">
      <c r="B1581" s="73"/>
      <c r="D1581" s="73"/>
      <c r="P1581" s="73"/>
      <c r="T1581" s="73"/>
      <c r="U1581" s="73"/>
      <c r="V1581" s="73"/>
      <c r="X1581" s="12"/>
    </row>
    <row r="1582" spans="2:24" x14ac:dyDescent="0.3">
      <c r="B1582" s="73"/>
      <c r="D1582" s="73"/>
      <c r="P1582" s="73"/>
      <c r="T1582" s="73"/>
      <c r="U1582" s="73"/>
      <c r="V1582" s="73"/>
      <c r="X1582" s="12"/>
    </row>
    <row r="1583" spans="2:24" x14ac:dyDescent="0.3">
      <c r="B1583" s="73"/>
      <c r="D1583" s="73"/>
      <c r="P1583" s="73"/>
      <c r="T1583" s="73"/>
      <c r="U1583" s="73"/>
      <c r="V1583" s="73"/>
      <c r="X1583" s="12"/>
    </row>
    <row r="1584" spans="2:24" x14ac:dyDescent="0.3">
      <c r="B1584" s="73"/>
      <c r="D1584" s="73"/>
      <c r="P1584" s="73"/>
      <c r="T1584" s="73"/>
      <c r="U1584" s="73"/>
      <c r="V1584" s="73"/>
      <c r="X1584" s="12"/>
    </row>
    <row r="1585" spans="2:24" x14ac:dyDescent="0.3">
      <c r="B1585" s="73"/>
      <c r="D1585" s="73"/>
      <c r="P1585" s="73"/>
      <c r="T1585" s="73"/>
      <c r="U1585" s="73"/>
      <c r="V1585" s="73"/>
      <c r="X1585" s="12"/>
    </row>
    <row r="1586" spans="2:24" x14ac:dyDescent="0.3">
      <c r="B1586" s="73"/>
      <c r="D1586" s="73"/>
      <c r="P1586" s="73"/>
      <c r="T1586" s="73"/>
      <c r="U1586" s="73"/>
      <c r="V1586" s="73"/>
      <c r="X1586" s="12"/>
    </row>
    <row r="1587" spans="2:24" x14ac:dyDescent="0.3">
      <c r="B1587" s="73"/>
      <c r="D1587" s="73"/>
      <c r="P1587" s="73"/>
      <c r="T1587" s="73"/>
      <c r="U1587" s="73"/>
      <c r="V1587" s="73"/>
      <c r="X1587" s="12"/>
    </row>
    <row r="1588" spans="2:24" x14ac:dyDescent="0.3">
      <c r="B1588" s="73"/>
      <c r="D1588" s="73"/>
      <c r="P1588" s="73"/>
      <c r="T1588" s="73"/>
      <c r="U1588" s="73"/>
      <c r="V1588" s="73"/>
      <c r="X1588" s="12"/>
    </row>
    <row r="1589" spans="2:24" x14ac:dyDescent="0.3">
      <c r="B1589" s="73"/>
      <c r="D1589" s="73"/>
      <c r="P1589" s="73"/>
      <c r="T1589" s="73"/>
      <c r="U1589" s="73"/>
      <c r="V1589" s="73"/>
      <c r="X1589" s="12"/>
    </row>
    <row r="1590" spans="2:24" x14ac:dyDescent="0.3">
      <c r="B1590" s="73"/>
      <c r="D1590" s="73"/>
      <c r="P1590" s="73"/>
      <c r="T1590" s="73"/>
      <c r="U1590" s="73"/>
      <c r="V1590" s="73"/>
      <c r="X1590" s="12"/>
    </row>
    <row r="1591" spans="2:24" x14ac:dyDescent="0.3">
      <c r="B1591" s="73"/>
      <c r="D1591" s="73"/>
      <c r="P1591" s="73"/>
      <c r="T1591" s="73"/>
      <c r="U1591" s="73"/>
      <c r="V1591" s="73"/>
      <c r="X1591" s="12"/>
    </row>
    <row r="1592" spans="2:24" x14ac:dyDescent="0.3">
      <c r="B1592" s="73"/>
      <c r="D1592" s="73"/>
      <c r="P1592" s="73"/>
      <c r="T1592" s="73"/>
      <c r="U1592" s="73"/>
      <c r="V1592" s="73"/>
      <c r="X1592" s="12"/>
    </row>
    <row r="1593" spans="2:24" x14ac:dyDescent="0.3">
      <c r="B1593" s="73"/>
      <c r="D1593" s="73"/>
      <c r="P1593" s="73"/>
      <c r="T1593" s="73"/>
      <c r="U1593" s="73"/>
      <c r="V1593" s="73"/>
      <c r="X1593" s="12"/>
    </row>
    <row r="1594" spans="2:24" x14ac:dyDescent="0.3">
      <c r="B1594" s="73"/>
      <c r="D1594" s="73"/>
      <c r="P1594" s="73"/>
      <c r="T1594" s="73"/>
      <c r="U1594" s="73"/>
      <c r="V1594" s="73"/>
      <c r="X1594" s="12"/>
    </row>
    <row r="1595" spans="2:24" x14ac:dyDescent="0.3">
      <c r="B1595" s="73"/>
      <c r="D1595" s="73"/>
      <c r="P1595" s="73"/>
      <c r="T1595" s="73"/>
      <c r="U1595" s="73"/>
      <c r="V1595" s="73"/>
      <c r="X1595" s="12"/>
    </row>
    <row r="1596" spans="2:24" x14ac:dyDescent="0.3">
      <c r="B1596" s="73"/>
      <c r="D1596" s="73"/>
      <c r="P1596" s="73"/>
      <c r="T1596" s="73"/>
      <c r="U1596" s="73"/>
      <c r="V1596" s="73"/>
      <c r="X1596" s="12"/>
    </row>
    <row r="1597" spans="2:24" x14ac:dyDescent="0.3">
      <c r="B1597" s="73"/>
      <c r="D1597" s="73"/>
      <c r="P1597" s="73"/>
      <c r="T1597" s="73"/>
      <c r="U1597" s="73"/>
      <c r="V1597" s="73"/>
      <c r="X1597" s="12"/>
    </row>
    <row r="1598" spans="2:24" x14ac:dyDescent="0.3">
      <c r="B1598" s="73"/>
      <c r="D1598" s="73"/>
      <c r="P1598" s="73"/>
      <c r="T1598" s="73"/>
      <c r="U1598" s="73"/>
      <c r="V1598" s="73"/>
      <c r="X1598" s="12"/>
    </row>
    <row r="1599" spans="2:24" x14ac:dyDescent="0.3">
      <c r="B1599" s="73"/>
      <c r="D1599" s="73"/>
      <c r="P1599" s="73"/>
      <c r="T1599" s="73"/>
      <c r="U1599" s="73"/>
      <c r="V1599" s="73"/>
      <c r="X1599" s="12"/>
    </row>
    <row r="1600" spans="2:24" x14ac:dyDescent="0.3">
      <c r="B1600" s="73"/>
      <c r="D1600" s="73"/>
      <c r="P1600" s="73"/>
      <c r="T1600" s="73"/>
      <c r="U1600" s="73"/>
      <c r="V1600" s="73"/>
      <c r="X1600" s="12"/>
    </row>
    <row r="1601" spans="2:24" x14ac:dyDescent="0.3">
      <c r="B1601" s="73"/>
      <c r="D1601" s="73"/>
      <c r="P1601" s="73"/>
      <c r="T1601" s="73"/>
      <c r="U1601" s="73"/>
      <c r="V1601" s="73"/>
      <c r="X1601" s="12"/>
    </row>
    <row r="1602" spans="2:24" x14ac:dyDescent="0.3">
      <c r="B1602" s="73"/>
      <c r="D1602" s="73"/>
      <c r="P1602" s="73"/>
      <c r="T1602" s="73"/>
      <c r="U1602" s="73"/>
      <c r="V1602" s="73"/>
      <c r="X1602" s="12"/>
    </row>
    <row r="1603" spans="2:24" x14ac:dyDescent="0.3">
      <c r="B1603" s="73"/>
      <c r="D1603" s="73"/>
      <c r="P1603" s="73"/>
      <c r="T1603" s="73"/>
      <c r="U1603" s="73"/>
      <c r="V1603" s="73"/>
      <c r="X1603" s="12"/>
    </row>
    <row r="1604" spans="2:24" x14ac:dyDescent="0.3">
      <c r="B1604" s="73"/>
      <c r="D1604" s="73"/>
      <c r="P1604" s="73"/>
      <c r="T1604" s="73"/>
      <c r="U1604" s="73"/>
      <c r="V1604" s="73"/>
      <c r="X1604" s="12"/>
    </row>
    <row r="1605" spans="2:24" x14ac:dyDescent="0.3">
      <c r="B1605" s="73"/>
      <c r="D1605" s="73"/>
      <c r="P1605" s="73"/>
      <c r="T1605" s="73"/>
      <c r="U1605" s="73"/>
      <c r="V1605" s="73"/>
      <c r="X1605" s="12"/>
    </row>
    <row r="1606" spans="2:24" x14ac:dyDescent="0.3">
      <c r="B1606" s="73"/>
      <c r="D1606" s="73"/>
      <c r="P1606" s="73"/>
      <c r="T1606" s="73"/>
      <c r="U1606" s="73"/>
      <c r="V1606" s="73"/>
      <c r="X1606" s="12"/>
    </row>
    <row r="1607" spans="2:24" x14ac:dyDescent="0.3">
      <c r="B1607" s="73"/>
      <c r="D1607" s="73"/>
      <c r="P1607" s="73"/>
      <c r="T1607" s="73"/>
      <c r="U1607" s="73"/>
      <c r="V1607" s="73"/>
      <c r="X1607" s="12"/>
    </row>
    <row r="1608" spans="2:24" x14ac:dyDescent="0.3">
      <c r="B1608" s="73"/>
      <c r="D1608" s="73"/>
      <c r="P1608" s="73"/>
      <c r="T1608" s="73"/>
      <c r="U1608" s="73"/>
      <c r="V1608" s="73"/>
      <c r="X1608" s="12"/>
    </row>
    <row r="1609" spans="2:24" x14ac:dyDescent="0.3">
      <c r="B1609" s="73"/>
      <c r="D1609" s="73"/>
      <c r="P1609" s="73"/>
      <c r="T1609" s="73"/>
      <c r="U1609" s="73"/>
      <c r="V1609" s="73"/>
      <c r="X1609" s="12"/>
    </row>
    <row r="1610" spans="2:24" x14ac:dyDescent="0.3">
      <c r="B1610" s="73"/>
      <c r="D1610" s="73"/>
      <c r="P1610" s="73"/>
      <c r="T1610" s="73"/>
      <c r="U1610" s="73"/>
      <c r="V1610" s="73"/>
      <c r="X1610" s="12"/>
    </row>
    <row r="1611" spans="2:24" x14ac:dyDescent="0.3">
      <c r="B1611" s="73"/>
      <c r="D1611" s="73"/>
      <c r="P1611" s="73"/>
      <c r="T1611" s="73"/>
      <c r="U1611" s="73"/>
      <c r="V1611" s="73"/>
      <c r="X1611" s="12"/>
    </row>
    <row r="1612" spans="2:24" x14ac:dyDescent="0.3">
      <c r="B1612" s="73"/>
      <c r="D1612" s="73"/>
      <c r="P1612" s="73"/>
      <c r="T1612" s="73"/>
      <c r="U1612" s="73"/>
      <c r="V1612" s="73"/>
      <c r="X1612" s="12"/>
    </row>
    <row r="1613" spans="2:24" x14ac:dyDescent="0.3">
      <c r="B1613" s="73"/>
      <c r="D1613" s="73"/>
      <c r="P1613" s="73"/>
      <c r="T1613" s="73"/>
      <c r="U1613" s="73"/>
      <c r="V1613" s="73"/>
      <c r="X1613" s="12"/>
    </row>
    <row r="1614" spans="2:24" x14ac:dyDescent="0.3">
      <c r="B1614" s="73"/>
      <c r="D1614" s="73"/>
      <c r="P1614" s="73"/>
      <c r="T1614" s="73"/>
      <c r="U1614" s="73"/>
      <c r="V1614" s="73"/>
      <c r="X1614" s="12"/>
    </row>
    <row r="1615" spans="2:24" x14ac:dyDescent="0.3">
      <c r="B1615" s="73"/>
      <c r="D1615" s="73"/>
      <c r="P1615" s="73"/>
      <c r="T1615" s="73"/>
      <c r="U1615" s="73"/>
      <c r="V1615" s="73"/>
      <c r="X1615" s="12"/>
    </row>
    <row r="1616" spans="2:24" x14ac:dyDescent="0.3">
      <c r="B1616" s="73"/>
      <c r="D1616" s="73"/>
      <c r="P1616" s="73"/>
      <c r="T1616" s="73"/>
      <c r="U1616" s="73"/>
      <c r="V1616" s="73"/>
      <c r="X1616" s="12"/>
    </row>
    <row r="1617" spans="2:24" x14ac:dyDescent="0.3">
      <c r="B1617" s="73"/>
      <c r="D1617" s="73"/>
      <c r="P1617" s="73"/>
      <c r="T1617" s="73"/>
      <c r="U1617" s="73"/>
      <c r="V1617" s="73"/>
      <c r="X1617" s="12"/>
    </row>
    <row r="1618" spans="2:24" x14ac:dyDescent="0.3">
      <c r="B1618" s="73"/>
      <c r="D1618" s="73"/>
      <c r="P1618" s="73"/>
      <c r="T1618" s="73"/>
      <c r="U1618" s="73"/>
      <c r="V1618" s="73"/>
      <c r="X1618" s="12"/>
    </row>
    <row r="1619" spans="2:24" x14ac:dyDescent="0.3">
      <c r="B1619" s="73"/>
      <c r="D1619" s="73"/>
      <c r="P1619" s="73"/>
      <c r="T1619" s="73"/>
      <c r="U1619" s="73"/>
      <c r="V1619" s="73"/>
      <c r="X1619" s="12"/>
    </row>
    <row r="1620" spans="2:24" x14ac:dyDescent="0.3">
      <c r="B1620" s="73"/>
      <c r="D1620" s="73"/>
      <c r="P1620" s="73"/>
      <c r="T1620" s="73"/>
      <c r="U1620" s="73"/>
      <c r="V1620" s="73"/>
      <c r="X1620" s="12"/>
    </row>
    <row r="1621" spans="2:24" x14ac:dyDescent="0.3">
      <c r="B1621" s="73"/>
      <c r="D1621" s="73"/>
      <c r="P1621" s="73"/>
      <c r="T1621" s="73"/>
      <c r="U1621" s="73"/>
      <c r="V1621" s="73"/>
      <c r="X1621" s="12"/>
    </row>
    <row r="1622" spans="2:24" x14ac:dyDescent="0.3">
      <c r="B1622" s="73"/>
      <c r="D1622" s="73"/>
      <c r="P1622" s="73"/>
      <c r="T1622" s="73"/>
      <c r="U1622" s="73"/>
      <c r="V1622" s="73"/>
      <c r="X1622" s="12"/>
    </row>
    <row r="1623" spans="2:24" x14ac:dyDescent="0.3">
      <c r="B1623" s="73"/>
      <c r="D1623" s="73"/>
      <c r="P1623" s="73"/>
      <c r="T1623" s="73"/>
      <c r="U1623" s="73"/>
      <c r="V1623" s="73"/>
      <c r="X1623" s="12"/>
    </row>
    <row r="1624" spans="2:24" x14ac:dyDescent="0.3">
      <c r="B1624" s="73"/>
      <c r="D1624" s="73"/>
      <c r="P1624" s="73"/>
      <c r="T1624" s="73"/>
      <c r="U1624" s="73"/>
      <c r="V1624" s="73"/>
      <c r="X1624" s="12"/>
    </row>
    <row r="1625" spans="2:24" x14ac:dyDescent="0.3">
      <c r="B1625" s="73"/>
      <c r="D1625" s="73"/>
      <c r="P1625" s="73"/>
      <c r="T1625" s="73"/>
      <c r="U1625" s="73"/>
      <c r="V1625" s="73"/>
      <c r="X1625" s="12"/>
    </row>
    <row r="1626" spans="2:24" x14ac:dyDescent="0.3">
      <c r="B1626" s="73"/>
      <c r="D1626" s="73"/>
      <c r="P1626" s="73"/>
      <c r="T1626" s="73"/>
      <c r="U1626" s="73"/>
      <c r="V1626" s="73"/>
      <c r="X1626" s="12"/>
    </row>
    <row r="1627" spans="2:24" x14ac:dyDescent="0.3">
      <c r="B1627" s="73"/>
      <c r="D1627" s="73"/>
      <c r="P1627" s="73"/>
      <c r="T1627" s="73"/>
      <c r="U1627" s="73"/>
      <c r="V1627" s="73"/>
      <c r="X1627" s="12"/>
    </row>
    <row r="1628" spans="2:24" x14ac:dyDescent="0.3">
      <c r="B1628" s="73"/>
      <c r="D1628" s="73"/>
      <c r="P1628" s="73"/>
      <c r="T1628" s="73"/>
      <c r="U1628" s="73"/>
      <c r="V1628" s="73"/>
      <c r="X1628" s="12"/>
    </row>
    <row r="1629" spans="2:24" x14ac:dyDescent="0.3">
      <c r="B1629" s="73"/>
      <c r="D1629" s="73"/>
      <c r="P1629" s="73"/>
      <c r="T1629" s="73"/>
      <c r="U1629" s="73"/>
      <c r="V1629" s="73"/>
      <c r="X1629" s="12"/>
    </row>
    <row r="1630" spans="2:24" x14ac:dyDescent="0.3">
      <c r="B1630" s="73"/>
      <c r="D1630" s="73"/>
      <c r="P1630" s="73"/>
      <c r="T1630" s="73"/>
      <c r="U1630" s="73"/>
      <c r="V1630" s="73"/>
      <c r="X1630" s="12"/>
    </row>
    <row r="1631" spans="2:24" x14ac:dyDescent="0.3">
      <c r="B1631" s="73"/>
      <c r="D1631" s="73"/>
      <c r="P1631" s="73"/>
      <c r="T1631" s="73"/>
      <c r="U1631" s="73"/>
      <c r="V1631" s="73"/>
      <c r="X1631" s="12"/>
    </row>
    <row r="1632" spans="2:24" x14ac:dyDescent="0.3">
      <c r="B1632" s="73"/>
      <c r="D1632" s="73"/>
      <c r="P1632" s="73"/>
      <c r="T1632" s="73"/>
      <c r="U1632" s="73"/>
      <c r="V1632" s="73"/>
      <c r="X1632" s="12"/>
    </row>
    <row r="1633" spans="2:24" x14ac:dyDescent="0.3">
      <c r="B1633" s="73"/>
      <c r="D1633" s="73"/>
      <c r="P1633" s="73"/>
      <c r="T1633" s="73"/>
      <c r="U1633" s="73"/>
      <c r="V1633" s="73"/>
      <c r="X1633" s="12"/>
    </row>
    <row r="1634" spans="2:24" x14ac:dyDescent="0.3">
      <c r="B1634" s="73"/>
      <c r="D1634" s="73"/>
      <c r="P1634" s="73"/>
      <c r="T1634" s="73"/>
      <c r="U1634" s="73"/>
      <c r="V1634" s="73"/>
      <c r="X1634" s="12"/>
    </row>
    <row r="1635" spans="2:24" x14ac:dyDescent="0.3">
      <c r="B1635" s="73"/>
      <c r="D1635" s="73"/>
      <c r="P1635" s="73"/>
      <c r="T1635" s="73"/>
      <c r="U1635" s="73"/>
      <c r="V1635" s="73"/>
      <c r="X1635" s="12"/>
    </row>
    <row r="1636" spans="2:24" x14ac:dyDescent="0.3">
      <c r="B1636" s="73"/>
      <c r="D1636" s="73"/>
      <c r="P1636" s="73"/>
      <c r="T1636" s="73"/>
      <c r="U1636" s="73"/>
      <c r="V1636" s="73"/>
      <c r="X1636" s="12"/>
    </row>
    <row r="1637" spans="2:24" x14ac:dyDescent="0.3">
      <c r="B1637" s="73"/>
      <c r="D1637" s="73"/>
      <c r="P1637" s="73"/>
      <c r="T1637" s="73"/>
      <c r="U1637" s="73"/>
      <c r="V1637" s="73"/>
      <c r="X1637" s="12"/>
    </row>
    <row r="1638" spans="2:24" x14ac:dyDescent="0.3">
      <c r="B1638" s="73"/>
      <c r="D1638" s="73"/>
      <c r="P1638" s="73"/>
      <c r="T1638" s="73"/>
      <c r="U1638" s="73"/>
      <c r="V1638" s="73"/>
      <c r="X1638" s="12"/>
    </row>
    <row r="1639" spans="2:24" x14ac:dyDescent="0.3">
      <c r="B1639" s="73"/>
      <c r="D1639" s="73"/>
      <c r="P1639" s="73"/>
      <c r="T1639" s="73"/>
      <c r="U1639" s="73"/>
      <c r="V1639" s="73"/>
      <c r="X1639" s="12"/>
    </row>
    <row r="1640" spans="2:24" x14ac:dyDescent="0.3">
      <c r="B1640" s="73"/>
      <c r="D1640" s="73"/>
      <c r="P1640" s="73"/>
      <c r="T1640" s="73"/>
      <c r="U1640" s="73"/>
      <c r="V1640" s="73"/>
      <c r="X1640" s="12"/>
    </row>
    <row r="1641" spans="2:24" x14ac:dyDescent="0.3">
      <c r="B1641" s="73"/>
      <c r="D1641" s="73"/>
      <c r="P1641" s="73"/>
      <c r="T1641" s="73"/>
      <c r="U1641" s="73"/>
      <c r="V1641" s="73"/>
      <c r="X1641" s="12"/>
    </row>
    <row r="1642" spans="2:24" x14ac:dyDescent="0.3">
      <c r="B1642" s="73"/>
      <c r="D1642" s="73"/>
      <c r="P1642" s="73"/>
      <c r="T1642" s="73"/>
      <c r="U1642" s="73"/>
      <c r="V1642" s="73"/>
      <c r="X1642" s="12"/>
    </row>
    <row r="1643" spans="2:24" x14ac:dyDescent="0.3">
      <c r="B1643" s="73"/>
      <c r="D1643" s="73"/>
      <c r="P1643" s="73"/>
      <c r="T1643" s="73"/>
      <c r="U1643" s="73"/>
      <c r="V1643" s="73"/>
      <c r="X1643" s="12"/>
    </row>
    <row r="1644" spans="2:24" x14ac:dyDescent="0.3">
      <c r="B1644" s="73"/>
      <c r="D1644" s="73"/>
      <c r="P1644" s="73"/>
      <c r="T1644" s="73"/>
      <c r="U1644" s="73"/>
      <c r="V1644" s="73"/>
      <c r="X1644" s="12"/>
    </row>
    <row r="1645" spans="2:24" x14ac:dyDescent="0.3">
      <c r="B1645" s="73"/>
      <c r="D1645" s="73"/>
      <c r="P1645" s="73"/>
      <c r="T1645" s="73"/>
      <c r="U1645" s="73"/>
      <c r="V1645" s="73"/>
      <c r="X1645" s="12"/>
    </row>
    <row r="1646" spans="2:24" x14ac:dyDescent="0.3">
      <c r="B1646" s="73"/>
      <c r="D1646" s="73"/>
      <c r="P1646" s="73"/>
      <c r="T1646" s="73"/>
      <c r="U1646" s="73"/>
      <c r="V1646" s="73"/>
      <c r="X1646" s="12"/>
    </row>
    <row r="1647" spans="2:24" x14ac:dyDescent="0.3">
      <c r="B1647" s="73"/>
      <c r="D1647" s="73"/>
      <c r="P1647" s="73"/>
      <c r="T1647" s="73"/>
      <c r="U1647" s="73"/>
      <c r="V1647" s="73"/>
      <c r="X1647" s="12"/>
    </row>
    <row r="1648" spans="2:24" x14ac:dyDescent="0.3">
      <c r="B1648" s="73"/>
      <c r="D1648" s="73"/>
      <c r="P1648" s="73"/>
      <c r="T1648" s="73"/>
      <c r="U1648" s="73"/>
      <c r="V1648" s="73"/>
      <c r="X1648" s="12"/>
    </row>
    <row r="1649" spans="2:24" x14ac:dyDescent="0.3">
      <c r="B1649" s="73"/>
      <c r="D1649" s="73"/>
      <c r="P1649" s="73"/>
      <c r="T1649" s="73"/>
      <c r="U1649" s="73"/>
      <c r="V1649" s="73"/>
      <c r="X1649" s="12"/>
    </row>
    <row r="1650" spans="2:24" x14ac:dyDescent="0.3">
      <c r="B1650" s="73"/>
      <c r="D1650" s="73"/>
      <c r="P1650" s="73"/>
      <c r="T1650" s="73"/>
      <c r="U1650" s="73"/>
      <c r="V1650" s="73"/>
      <c r="X1650" s="12"/>
    </row>
    <row r="1651" spans="2:24" x14ac:dyDescent="0.3">
      <c r="B1651" s="73"/>
      <c r="D1651" s="73"/>
      <c r="P1651" s="73"/>
      <c r="T1651" s="73"/>
      <c r="U1651" s="73"/>
      <c r="V1651" s="73"/>
      <c r="X1651" s="12"/>
    </row>
    <row r="1652" spans="2:24" x14ac:dyDescent="0.3">
      <c r="B1652" s="73"/>
      <c r="D1652" s="73"/>
      <c r="P1652" s="73"/>
      <c r="T1652" s="73"/>
      <c r="U1652" s="73"/>
      <c r="V1652" s="73"/>
      <c r="X1652" s="12"/>
    </row>
    <row r="1653" spans="2:24" x14ac:dyDescent="0.3">
      <c r="B1653" s="73"/>
      <c r="D1653" s="73"/>
      <c r="P1653" s="73"/>
      <c r="T1653" s="73"/>
      <c r="U1653" s="73"/>
      <c r="V1653" s="73"/>
      <c r="X1653" s="12"/>
    </row>
    <row r="1654" spans="2:24" x14ac:dyDescent="0.3">
      <c r="B1654" s="73"/>
      <c r="D1654" s="73"/>
      <c r="P1654" s="73"/>
      <c r="T1654" s="73"/>
      <c r="U1654" s="73"/>
      <c r="V1654" s="73"/>
      <c r="X1654" s="12"/>
    </row>
    <row r="1655" spans="2:24" x14ac:dyDescent="0.3">
      <c r="B1655" s="73"/>
      <c r="D1655" s="73"/>
      <c r="P1655" s="73"/>
      <c r="T1655" s="73"/>
      <c r="U1655" s="73"/>
      <c r="V1655" s="73"/>
      <c r="X1655" s="12"/>
    </row>
    <row r="1656" spans="2:24" x14ac:dyDescent="0.3">
      <c r="B1656" s="73"/>
      <c r="D1656" s="73"/>
      <c r="P1656" s="73"/>
      <c r="T1656" s="73"/>
      <c r="U1656" s="73"/>
      <c r="V1656" s="73"/>
      <c r="X1656" s="12"/>
    </row>
    <row r="1657" spans="2:24" x14ac:dyDescent="0.3">
      <c r="B1657" s="73"/>
      <c r="D1657" s="73"/>
      <c r="P1657" s="73"/>
      <c r="T1657" s="73"/>
      <c r="U1657" s="73"/>
      <c r="V1657" s="73"/>
      <c r="X1657" s="12"/>
    </row>
    <row r="1658" spans="2:24" x14ac:dyDescent="0.3">
      <c r="B1658" s="73"/>
      <c r="D1658" s="73"/>
      <c r="P1658" s="73"/>
      <c r="T1658" s="73"/>
      <c r="U1658" s="73"/>
      <c r="V1658" s="73"/>
      <c r="X1658" s="12"/>
    </row>
    <row r="1659" spans="2:24" x14ac:dyDescent="0.3">
      <c r="B1659" s="73"/>
      <c r="D1659" s="73"/>
      <c r="P1659" s="73"/>
      <c r="T1659" s="73"/>
      <c r="U1659" s="73"/>
      <c r="V1659" s="73"/>
      <c r="X1659" s="12"/>
    </row>
    <row r="1660" spans="2:24" x14ac:dyDescent="0.3">
      <c r="B1660" s="73"/>
      <c r="D1660" s="73"/>
      <c r="P1660" s="73"/>
      <c r="T1660" s="73"/>
      <c r="U1660" s="73"/>
      <c r="V1660" s="73"/>
      <c r="X1660" s="12"/>
    </row>
    <row r="1661" spans="2:24" x14ac:dyDescent="0.3">
      <c r="B1661" s="73"/>
      <c r="D1661" s="73"/>
      <c r="P1661" s="73"/>
      <c r="T1661" s="73"/>
      <c r="U1661" s="73"/>
      <c r="V1661" s="73"/>
      <c r="X1661" s="12"/>
    </row>
    <row r="1662" spans="2:24" x14ac:dyDescent="0.3">
      <c r="B1662" s="73"/>
      <c r="D1662" s="73"/>
      <c r="P1662" s="73"/>
      <c r="T1662" s="73"/>
      <c r="U1662" s="73"/>
      <c r="V1662" s="73"/>
      <c r="X1662" s="12"/>
    </row>
    <row r="1663" spans="2:24" x14ac:dyDescent="0.3">
      <c r="B1663" s="73"/>
      <c r="D1663" s="73"/>
      <c r="P1663" s="73"/>
      <c r="T1663" s="73"/>
      <c r="U1663" s="73"/>
      <c r="V1663" s="73"/>
      <c r="X1663" s="12"/>
    </row>
    <row r="1664" spans="2:24" x14ac:dyDescent="0.3">
      <c r="B1664" s="73"/>
      <c r="D1664" s="73"/>
      <c r="P1664" s="73"/>
      <c r="T1664" s="73"/>
      <c r="U1664" s="73"/>
      <c r="V1664" s="73"/>
      <c r="X1664" s="12"/>
    </row>
    <row r="1665" spans="2:24" x14ac:dyDescent="0.3">
      <c r="B1665" s="73"/>
      <c r="D1665" s="73"/>
      <c r="P1665" s="73"/>
      <c r="T1665" s="73"/>
      <c r="U1665" s="73"/>
      <c r="V1665" s="73"/>
      <c r="X1665" s="12"/>
    </row>
    <row r="1666" spans="2:24" x14ac:dyDescent="0.3">
      <c r="B1666" s="73"/>
      <c r="D1666" s="73"/>
      <c r="P1666" s="73"/>
      <c r="T1666" s="73"/>
      <c r="U1666" s="73"/>
      <c r="V1666" s="73"/>
      <c r="X1666" s="12"/>
    </row>
    <row r="1667" spans="2:24" x14ac:dyDescent="0.3">
      <c r="B1667" s="73"/>
      <c r="D1667" s="73"/>
      <c r="P1667" s="73"/>
      <c r="T1667" s="73"/>
      <c r="U1667" s="73"/>
      <c r="V1667" s="73"/>
      <c r="X1667" s="12"/>
    </row>
    <row r="1668" spans="2:24" x14ac:dyDescent="0.3">
      <c r="B1668" s="73"/>
      <c r="D1668" s="73"/>
      <c r="P1668" s="73"/>
      <c r="T1668" s="73"/>
      <c r="U1668" s="73"/>
      <c r="V1668" s="73"/>
      <c r="X1668" s="12"/>
    </row>
    <row r="1669" spans="2:24" x14ac:dyDescent="0.3">
      <c r="B1669" s="73"/>
      <c r="D1669" s="73"/>
      <c r="P1669" s="73"/>
      <c r="T1669" s="73"/>
      <c r="U1669" s="73"/>
      <c r="V1669" s="73"/>
      <c r="X1669" s="12"/>
    </row>
    <row r="1670" spans="2:24" x14ac:dyDescent="0.3">
      <c r="B1670" s="73"/>
      <c r="D1670" s="73"/>
      <c r="P1670" s="73"/>
      <c r="T1670" s="73"/>
      <c r="U1670" s="73"/>
      <c r="V1670" s="73"/>
      <c r="X1670" s="12"/>
    </row>
    <row r="1671" spans="2:24" x14ac:dyDescent="0.3">
      <c r="B1671" s="73"/>
      <c r="D1671" s="73"/>
      <c r="P1671" s="73"/>
      <c r="T1671" s="73"/>
      <c r="U1671" s="73"/>
      <c r="V1671" s="73"/>
      <c r="X1671" s="12"/>
    </row>
    <row r="1672" spans="2:24" x14ac:dyDescent="0.3">
      <c r="B1672" s="73"/>
      <c r="D1672" s="73"/>
      <c r="P1672" s="73"/>
      <c r="T1672" s="73"/>
      <c r="U1672" s="73"/>
      <c r="V1672" s="73"/>
      <c r="X1672" s="12"/>
    </row>
    <row r="1673" spans="2:24" x14ac:dyDescent="0.3">
      <c r="B1673" s="73"/>
      <c r="D1673" s="73"/>
      <c r="P1673" s="73"/>
      <c r="T1673" s="73"/>
      <c r="U1673" s="73"/>
      <c r="V1673" s="73"/>
      <c r="X1673" s="12"/>
    </row>
    <row r="1674" spans="2:24" x14ac:dyDescent="0.3">
      <c r="B1674" s="73"/>
      <c r="D1674" s="73"/>
      <c r="P1674" s="73"/>
      <c r="T1674" s="73"/>
      <c r="U1674" s="73"/>
      <c r="V1674" s="73"/>
      <c r="X1674" s="12"/>
    </row>
    <row r="1675" spans="2:24" x14ac:dyDescent="0.3">
      <c r="B1675" s="73"/>
      <c r="D1675" s="73"/>
      <c r="P1675" s="73"/>
      <c r="T1675" s="73"/>
      <c r="U1675" s="73"/>
      <c r="V1675" s="73"/>
      <c r="X1675" s="12"/>
    </row>
    <row r="1676" spans="2:24" x14ac:dyDescent="0.3">
      <c r="B1676" s="73"/>
      <c r="D1676" s="73"/>
      <c r="P1676" s="73"/>
      <c r="T1676" s="73"/>
      <c r="U1676" s="73"/>
      <c r="V1676" s="73"/>
      <c r="X1676" s="12"/>
    </row>
    <row r="1677" spans="2:24" x14ac:dyDescent="0.3">
      <c r="B1677" s="73"/>
      <c r="D1677" s="73"/>
      <c r="P1677" s="73"/>
      <c r="T1677" s="73"/>
      <c r="U1677" s="73"/>
      <c r="V1677" s="73"/>
      <c r="X1677" s="12"/>
    </row>
    <row r="1678" spans="2:24" x14ac:dyDescent="0.3">
      <c r="B1678" s="73"/>
      <c r="D1678" s="73"/>
      <c r="P1678" s="73"/>
      <c r="T1678" s="73"/>
      <c r="U1678" s="73"/>
      <c r="V1678" s="73"/>
      <c r="X1678" s="12"/>
    </row>
    <row r="1679" spans="2:24" x14ac:dyDescent="0.3">
      <c r="B1679" s="73"/>
      <c r="D1679" s="73"/>
      <c r="P1679" s="73"/>
      <c r="T1679" s="73"/>
      <c r="U1679" s="73"/>
      <c r="V1679" s="73"/>
      <c r="X1679" s="12"/>
    </row>
    <row r="1680" spans="2:24" x14ac:dyDescent="0.3">
      <c r="B1680" s="73"/>
      <c r="D1680" s="73"/>
      <c r="P1680" s="73"/>
      <c r="T1680" s="73"/>
      <c r="U1680" s="73"/>
      <c r="V1680" s="73"/>
      <c r="X1680" s="12"/>
    </row>
    <row r="1681" spans="2:24" x14ac:dyDescent="0.3">
      <c r="B1681" s="73"/>
      <c r="D1681" s="73"/>
      <c r="P1681" s="73"/>
      <c r="T1681" s="73"/>
      <c r="U1681" s="73"/>
      <c r="V1681" s="73"/>
      <c r="X1681" s="12"/>
    </row>
    <row r="1682" spans="2:24" x14ac:dyDescent="0.3">
      <c r="B1682" s="73"/>
      <c r="D1682" s="73"/>
      <c r="P1682" s="73"/>
      <c r="T1682" s="73"/>
      <c r="U1682" s="73"/>
      <c r="V1682" s="73"/>
      <c r="X1682" s="12"/>
    </row>
    <row r="1683" spans="2:24" x14ac:dyDescent="0.3">
      <c r="B1683" s="73"/>
      <c r="D1683" s="73"/>
      <c r="P1683" s="73"/>
      <c r="T1683" s="73"/>
      <c r="U1683" s="73"/>
      <c r="V1683" s="73"/>
      <c r="X1683" s="12"/>
    </row>
    <row r="1684" spans="2:24" x14ac:dyDescent="0.3">
      <c r="B1684" s="73"/>
      <c r="D1684" s="73"/>
      <c r="P1684" s="73"/>
      <c r="T1684" s="73"/>
      <c r="U1684" s="73"/>
      <c r="V1684" s="73"/>
      <c r="X1684" s="12"/>
    </row>
    <row r="1685" spans="2:24" x14ac:dyDescent="0.3">
      <c r="B1685" s="73"/>
      <c r="D1685" s="73"/>
      <c r="P1685" s="73"/>
      <c r="T1685" s="73"/>
      <c r="U1685" s="73"/>
      <c r="V1685" s="73"/>
      <c r="X1685" s="12"/>
    </row>
    <row r="1686" spans="2:24" x14ac:dyDescent="0.3">
      <c r="B1686" s="73"/>
      <c r="D1686" s="73"/>
      <c r="P1686" s="73"/>
      <c r="T1686" s="73"/>
      <c r="U1686" s="73"/>
      <c r="V1686" s="73"/>
      <c r="X1686" s="12"/>
    </row>
    <row r="1687" spans="2:24" x14ac:dyDescent="0.3">
      <c r="B1687" s="73"/>
      <c r="D1687" s="73"/>
      <c r="P1687" s="73"/>
      <c r="T1687" s="73"/>
      <c r="U1687" s="73"/>
      <c r="V1687" s="73"/>
      <c r="X1687" s="12"/>
    </row>
    <row r="1688" spans="2:24" x14ac:dyDescent="0.3">
      <c r="B1688" s="73"/>
      <c r="D1688" s="73"/>
      <c r="P1688" s="73"/>
      <c r="T1688" s="73"/>
      <c r="U1688" s="73"/>
      <c r="V1688" s="73"/>
      <c r="X1688" s="12"/>
    </row>
    <row r="1689" spans="2:24" x14ac:dyDescent="0.3">
      <c r="B1689" s="73"/>
      <c r="D1689" s="73"/>
      <c r="P1689" s="73"/>
      <c r="T1689" s="73"/>
      <c r="U1689" s="73"/>
      <c r="V1689" s="73"/>
      <c r="X1689" s="12"/>
    </row>
    <row r="1690" spans="2:24" x14ac:dyDescent="0.3">
      <c r="B1690" s="73"/>
      <c r="D1690" s="73"/>
      <c r="P1690" s="73"/>
      <c r="T1690" s="73"/>
      <c r="U1690" s="73"/>
      <c r="V1690" s="73"/>
      <c r="X1690" s="12"/>
    </row>
    <row r="1691" spans="2:24" x14ac:dyDescent="0.3">
      <c r="B1691" s="73"/>
      <c r="D1691" s="73"/>
      <c r="P1691" s="73"/>
      <c r="T1691" s="73"/>
      <c r="U1691" s="73"/>
      <c r="V1691" s="73"/>
      <c r="X1691" s="12"/>
    </row>
    <row r="1692" spans="2:24" x14ac:dyDescent="0.3">
      <c r="B1692" s="73"/>
      <c r="D1692" s="73"/>
      <c r="P1692" s="73"/>
      <c r="T1692" s="73"/>
      <c r="U1692" s="73"/>
      <c r="V1692" s="73"/>
      <c r="X1692" s="12"/>
    </row>
    <row r="1693" spans="2:24" x14ac:dyDescent="0.3">
      <c r="B1693" s="73"/>
      <c r="D1693" s="73"/>
      <c r="P1693" s="73"/>
      <c r="T1693" s="73"/>
      <c r="U1693" s="73"/>
      <c r="V1693" s="73"/>
      <c r="X1693" s="12"/>
    </row>
    <row r="1694" spans="2:24" x14ac:dyDescent="0.3">
      <c r="B1694" s="73"/>
      <c r="D1694" s="73"/>
      <c r="P1694" s="73"/>
      <c r="T1694" s="73"/>
      <c r="U1694" s="73"/>
      <c r="V1694" s="73"/>
      <c r="X1694" s="12"/>
    </row>
    <row r="1695" spans="2:24" x14ac:dyDescent="0.3">
      <c r="B1695" s="73"/>
      <c r="D1695" s="73"/>
      <c r="P1695" s="73"/>
      <c r="T1695" s="73"/>
      <c r="U1695" s="73"/>
      <c r="V1695" s="73"/>
      <c r="X1695" s="12"/>
    </row>
    <row r="1696" spans="2:24" x14ac:dyDescent="0.3">
      <c r="B1696" s="73"/>
      <c r="D1696" s="73"/>
      <c r="P1696" s="73"/>
      <c r="T1696" s="73"/>
      <c r="U1696" s="73"/>
      <c r="V1696" s="73"/>
      <c r="X1696" s="12"/>
    </row>
    <row r="1697" spans="2:24" x14ac:dyDescent="0.3">
      <c r="B1697" s="73"/>
      <c r="D1697" s="73"/>
      <c r="P1697" s="73"/>
      <c r="T1697" s="73"/>
      <c r="U1697" s="73"/>
      <c r="V1697" s="73"/>
      <c r="X1697" s="12"/>
    </row>
    <row r="1698" spans="2:24" x14ac:dyDescent="0.3">
      <c r="B1698" s="73"/>
      <c r="D1698" s="73"/>
      <c r="P1698" s="73"/>
      <c r="T1698" s="73"/>
      <c r="U1698" s="73"/>
      <c r="V1698" s="73"/>
      <c r="X1698" s="12"/>
    </row>
    <row r="1699" spans="2:24" x14ac:dyDescent="0.3">
      <c r="B1699" s="73"/>
      <c r="D1699" s="73"/>
      <c r="P1699" s="73"/>
      <c r="T1699" s="73"/>
      <c r="U1699" s="73"/>
      <c r="V1699" s="73"/>
      <c r="X1699" s="12"/>
    </row>
    <row r="1700" spans="2:24" x14ac:dyDescent="0.3">
      <c r="B1700" s="73"/>
      <c r="D1700" s="73"/>
      <c r="P1700" s="73"/>
      <c r="T1700" s="73"/>
      <c r="U1700" s="73"/>
      <c r="V1700" s="73"/>
      <c r="X1700" s="12"/>
    </row>
    <row r="1701" spans="2:24" x14ac:dyDescent="0.3">
      <c r="B1701" s="73"/>
      <c r="D1701" s="73"/>
      <c r="P1701" s="73"/>
      <c r="T1701" s="73"/>
      <c r="U1701" s="73"/>
      <c r="V1701" s="73"/>
      <c r="X1701" s="12"/>
    </row>
    <row r="1702" spans="2:24" x14ac:dyDescent="0.3">
      <c r="B1702" s="73"/>
      <c r="D1702" s="73"/>
      <c r="P1702" s="73"/>
      <c r="T1702" s="73"/>
      <c r="U1702" s="73"/>
      <c r="V1702" s="73"/>
      <c r="X1702" s="12"/>
    </row>
    <row r="1703" spans="2:24" x14ac:dyDescent="0.3">
      <c r="B1703" s="73"/>
      <c r="D1703" s="73"/>
      <c r="P1703" s="73"/>
      <c r="T1703" s="73"/>
      <c r="U1703" s="73"/>
      <c r="V1703" s="73"/>
      <c r="X1703" s="12"/>
    </row>
    <row r="1704" spans="2:24" x14ac:dyDescent="0.3">
      <c r="B1704" s="73"/>
      <c r="D1704" s="73"/>
      <c r="P1704" s="73"/>
      <c r="T1704" s="73"/>
      <c r="U1704" s="73"/>
      <c r="V1704" s="73"/>
      <c r="X1704" s="12"/>
    </row>
    <row r="1705" spans="2:24" x14ac:dyDescent="0.3">
      <c r="B1705" s="73"/>
      <c r="D1705" s="73"/>
      <c r="P1705" s="73"/>
      <c r="T1705" s="73"/>
      <c r="U1705" s="73"/>
      <c r="V1705" s="73"/>
      <c r="X1705" s="12"/>
    </row>
    <row r="1706" spans="2:24" x14ac:dyDescent="0.3">
      <c r="B1706" s="73"/>
      <c r="D1706" s="73"/>
      <c r="P1706" s="73"/>
      <c r="T1706" s="73"/>
      <c r="U1706" s="73"/>
      <c r="V1706" s="73"/>
      <c r="X1706" s="12"/>
    </row>
    <row r="1707" spans="2:24" x14ac:dyDescent="0.3">
      <c r="B1707" s="73"/>
      <c r="D1707" s="73"/>
      <c r="P1707" s="73"/>
      <c r="T1707" s="73"/>
      <c r="U1707" s="73"/>
      <c r="V1707" s="73"/>
      <c r="X1707" s="12"/>
    </row>
    <row r="1708" spans="2:24" x14ac:dyDescent="0.3">
      <c r="B1708" s="73"/>
      <c r="D1708" s="73"/>
      <c r="P1708" s="73"/>
      <c r="T1708" s="73"/>
      <c r="U1708" s="73"/>
      <c r="V1708" s="73"/>
      <c r="X1708" s="12"/>
    </row>
    <row r="1709" spans="2:24" x14ac:dyDescent="0.3">
      <c r="B1709" s="73"/>
      <c r="D1709" s="73"/>
      <c r="P1709" s="73"/>
      <c r="T1709" s="73"/>
      <c r="U1709" s="73"/>
      <c r="V1709" s="73"/>
      <c r="X1709" s="12"/>
    </row>
    <row r="1710" spans="2:24" x14ac:dyDescent="0.3">
      <c r="B1710" s="73"/>
      <c r="D1710" s="73"/>
      <c r="P1710" s="73"/>
      <c r="T1710" s="73"/>
      <c r="U1710" s="73"/>
      <c r="V1710" s="73"/>
      <c r="X1710" s="12"/>
    </row>
    <row r="1711" spans="2:24" x14ac:dyDescent="0.3">
      <c r="B1711" s="73"/>
      <c r="D1711" s="73"/>
      <c r="P1711" s="73"/>
      <c r="T1711" s="73"/>
      <c r="U1711" s="73"/>
      <c r="V1711" s="73"/>
      <c r="X1711" s="12"/>
    </row>
    <row r="1712" spans="2:24" x14ac:dyDescent="0.3">
      <c r="B1712" s="73"/>
      <c r="D1712" s="73"/>
      <c r="P1712" s="73"/>
      <c r="T1712" s="73"/>
      <c r="U1712" s="73"/>
      <c r="V1712" s="73"/>
      <c r="X1712" s="12"/>
    </row>
    <row r="1713" spans="2:24" x14ac:dyDescent="0.3">
      <c r="B1713" s="73"/>
      <c r="D1713" s="73"/>
      <c r="P1713" s="73"/>
      <c r="T1713" s="73"/>
      <c r="U1713" s="73"/>
      <c r="V1713" s="73"/>
      <c r="X1713" s="12"/>
    </row>
    <row r="1714" spans="2:24" x14ac:dyDescent="0.3">
      <c r="B1714" s="73"/>
      <c r="D1714" s="73"/>
      <c r="P1714" s="73"/>
      <c r="T1714" s="73"/>
      <c r="U1714" s="73"/>
      <c r="V1714" s="73"/>
      <c r="X1714" s="12"/>
    </row>
    <row r="1715" spans="2:24" x14ac:dyDescent="0.3">
      <c r="B1715" s="73"/>
      <c r="D1715" s="73"/>
      <c r="P1715" s="73"/>
      <c r="T1715" s="73"/>
      <c r="U1715" s="73"/>
      <c r="V1715" s="73"/>
      <c r="X1715" s="12"/>
    </row>
    <row r="1716" spans="2:24" x14ac:dyDescent="0.3">
      <c r="B1716" s="73"/>
      <c r="D1716" s="73"/>
      <c r="P1716" s="73"/>
      <c r="T1716" s="73"/>
      <c r="U1716" s="73"/>
      <c r="V1716" s="73"/>
      <c r="X1716" s="12"/>
    </row>
    <row r="1717" spans="2:24" x14ac:dyDescent="0.3">
      <c r="B1717" s="73"/>
      <c r="D1717" s="73"/>
      <c r="P1717" s="73"/>
      <c r="T1717" s="73"/>
      <c r="U1717" s="73"/>
      <c r="V1717" s="73"/>
      <c r="X1717" s="12"/>
    </row>
    <row r="1718" spans="2:24" x14ac:dyDescent="0.3">
      <c r="B1718" s="73"/>
      <c r="D1718" s="73"/>
      <c r="P1718" s="73"/>
      <c r="T1718" s="73"/>
      <c r="U1718" s="73"/>
      <c r="V1718" s="73"/>
      <c r="X1718" s="12"/>
    </row>
    <row r="1719" spans="2:24" x14ac:dyDescent="0.3">
      <c r="B1719" s="73"/>
      <c r="D1719" s="73"/>
      <c r="P1719" s="73"/>
      <c r="T1719" s="73"/>
      <c r="U1719" s="73"/>
      <c r="V1719" s="73"/>
      <c r="X1719" s="12"/>
    </row>
    <row r="1720" spans="2:24" x14ac:dyDescent="0.3">
      <c r="B1720" s="73"/>
      <c r="D1720" s="73"/>
      <c r="P1720" s="73"/>
      <c r="T1720" s="73"/>
      <c r="U1720" s="73"/>
      <c r="V1720" s="73"/>
      <c r="X1720" s="12"/>
    </row>
    <row r="1721" spans="2:24" x14ac:dyDescent="0.3">
      <c r="B1721" s="73"/>
      <c r="D1721" s="73"/>
      <c r="P1721" s="73"/>
      <c r="T1721" s="73"/>
      <c r="U1721" s="73"/>
      <c r="V1721" s="73"/>
      <c r="X1721" s="12"/>
    </row>
    <row r="1722" spans="2:24" x14ac:dyDescent="0.3">
      <c r="B1722" s="73"/>
      <c r="D1722" s="73"/>
      <c r="P1722" s="73"/>
      <c r="T1722" s="73"/>
      <c r="U1722" s="73"/>
      <c r="V1722" s="73"/>
      <c r="X1722" s="12"/>
    </row>
    <row r="1723" spans="2:24" x14ac:dyDescent="0.3">
      <c r="B1723" s="73"/>
      <c r="D1723" s="73"/>
      <c r="P1723" s="73"/>
      <c r="T1723" s="73"/>
      <c r="U1723" s="73"/>
      <c r="V1723" s="73"/>
      <c r="X1723" s="12"/>
    </row>
    <row r="1724" spans="2:24" x14ac:dyDescent="0.3">
      <c r="B1724" s="73"/>
      <c r="D1724" s="73"/>
      <c r="P1724" s="73"/>
      <c r="T1724" s="73"/>
      <c r="U1724" s="73"/>
      <c r="V1724" s="73"/>
      <c r="X1724" s="12"/>
    </row>
    <row r="1725" spans="2:24" x14ac:dyDescent="0.3">
      <c r="B1725" s="73"/>
      <c r="D1725" s="73"/>
      <c r="P1725" s="73"/>
      <c r="T1725" s="73"/>
      <c r="U1725" s="73"/>
      <c r="V1725" s="73"/>
      <c r="X1725" s="12"/>
    </row>
    <row r="1726" spans="2:24" x14ac:dyDescent="0.3">
      <c r="B1726" s="73"/>
      <c r="D1726" s="73"/>
      <c r="P1726" s="73"/>
      <c r="T1726" s="73"/>
      <c r="U1726" s="73"/>
      <c r="V1726" s="73"/>
      <c r="X1726" s="12"/>
    </row>
    <row r="1727" spans="2:24" x14ac:dyDescent="0.3">
      <c r="B1727" s="73"/>
      <c r="D1727" s="73"/>
      <c r="P1727" s="73"/>
      <c r="T1727" s="73"/>
      <c r="U1727" s="73"/>
      <c r="V1727" s="73"/>
      <c r="X1727" s="12"/>
    </row>
    <row r="1728" spans="2:24" x14ac:dyDescent="0.3">
      <c r="B1728" s="73"/>
      <c r="D1728" s="73"/>
      <c r="P1728" s="73"/>
      <c r="T1728" s="73"/>
      <c r="U1728" s="73"/>
      <c r="V1728" s="73"/>
      <c r="X1728" s="12"/>
    </row>
    <row r="1729" spans="2:24" x14ac:dyDescent="0.3">
      <c r="B1729" s="73"/>
      <c r="D1729" s="73"/>
      <c r="P1729" s="73"/>
      <c r="T1729" s="73"/>
      <c r="U1729" s="73"/>
      <c r="V1729" s="73"/>
      <c r="X1729" s="12"/>
    </row>
    <row r="1730" spans="2:24" x14ac:dyDescent="0.3">
      <c r="B1730" s="73"/>
      <c r="D1730" s="73"/>
      <c r="P1730" s="73"/>
      <c r="T1730" s="73"/>
      <c r="U1730" s="73"/>
      <c r="V1730" s="73"/>
      <c r="X1730" s="12"/>
    </row>
    <row r="1731" spans="2:24" x14ac:dyDescent="0.3">
      <c r="B1731" s="73"/>
      <c r="D1731" s="73"/>
      <c r="P1731" s="73"/>
      <c r="T1731" s="73"/>
      <c r="U1731" s="73"/>
      <c r="V1731" s="73"/>
      <c r="X1731" s="12"/>
    </row>
    <row r="1732" spans="2:24" x14ac:dyDescent="0.3">
      <c r="B1732" s="73"/>
      <c r="D1732" s="73"/>
      <c r="P1732" s="73"/>
      <c r="T1732" s="73"/>
      <c r="U1732" s="73"/>
      <c r="V1732" s="73"/>
      <c r="X1732" s="12"/>
    </row>
    <row r="1733" spans="2:24" x14ac:dyDescent="0.3">
      <c r="B1733" s="73"/>
      <c r="D1733" s="73"/>
      <c r="P1733" s="73"/>
      <c r="T1733" s="73"/>
      <c r="U1733" s="73"/>
      <c r="V1733" s="73"/>
      <c r="X1733" s="12"/>
    </row>
    <row r="1734" spans="2:24" x14ac:dyDescent="0.3">
      <c r="B1734" s="73"/>
      <c r="D1734" s="73"/>
      <c r="P1734" s="73"/>
      <c r="T1734" s="73"/>
      <c r="U1734" s="73"/>
      <c r="V1734" s="73"/>
      <c r="X1734" s="12"/>
    </row>
    <row r="1735" spans="2:24" x14ac:dyDescent="0.3">
      <c r="B1735" s="73"/>
      <c r="D1735" s="73"/>
      <c r="P1735" s="73"/>
      <c r="T1735" s="73"/>
      <c r="U1735" s="73"/>
      <c r="V1735" s="73"/>
      <c r="X1735" s="12"/>
    </row>
    <row r="1736" spans="2:24" x14ac:dyDescent="0.3">
      <c r="B1736" s="73"/>
      <c r="D1736" s="73"/>
      <c r="P1736" s="73"/>
      <c r="T1736" s="73"/>
      <c r="U1736" s="73"/>
      <c r="V1736" s="73"/>
      <c r="X1736" s="12"/>
    </row>
    <row r="1737" spans="2:24" x14ac:dyDescent="0.3">
      <c r="B1737" s="73"/>
      <c r="D1737" s="73"/>
      <c r="P1737" s="73"/>
      <c r="T1737" s="73"/>
      <c r="U1737" s="73"/>
      <c r="V1737" s="73"/>
      <c r="X1737" s="12"/>
    </row>
    <row r="1738" spans="2:24" x14ac:dyDescent="0.3">
      <c r="B1738" s="73"/>
      <c r="D1738" s="73"/>
      <c r="P1738" s="73"/>
      <c r="T1738" s="73"/>
      <c r="U1738" s="73"/>
      <c r="V1738" s="73"/>
      <c r="X1738" s="12"/>
    </row>
    <row r="1739" spans="2:24" x14ac:dyDescent="0.3">
      <c r="B1739" s="73"/>
      <c r="D1739" s="73"/>
      <c r="P1739" s="73"/>
      <c r="T1739" s="73"/>
      <c r="U1739" s="73"/>
      <c r="V1739" s="73"/>
      <c r="X1739" s="12"/>
    </row>
    <row r="1740" spans="2:24" x14ac:dyDescent="0.3">
      <c r="B1740" s="73"/>
      <c r="D1740" s="73"/>
      <c r="P1740" s="73"/>
      <c r="T1740" s="73"/>
      <c r="U1740" s="73"/>
      <c r="V1740" s="73"/>
      <c r="X1740" s="12"/>
    </row>
    <row r="1741" spans="2:24" x14ac:dyDescent="0.3">
      <c r="B1741" s="73"/>
      <c r="D1741" s="73"/>
      <c r="P1741" s="73"/>
      <c r="T1741" s="73"/>
      <c r="U1741" s="73"/>
      <c r="V1741" s="73"/>
      <c r="X1741" s="12"/>
    </row>
    <row r="1742" spans="2:24" x14ac:dyDescent="0.3">
      <c r="B1742" s="73"/>
      <c r="D1742" s="73"/>
      <c r="P1742" s="73"/>
      <c r="T1742" s="73"/>
      <c r="U1742" s="73"/>
      <c r="V1742" s="73"/>
      <c r="X1742" s="12"/>
    </row>
    <row r="1743" spans="2:24" x14ac:dyDescent="0.3">
      <c r="B1743" s="73"/>
      <c r="D1743" s="73"/>
      <c r="P1743" s="73"/>
      <c r="T1743" s="73"/>
      <c r="U1743" s="73"/>
      <c r="V1743" s="73"/>
      <c r="X1743" s="12"/>
    </row>
    <row r="1744" spans="2:24" x14ac:dyDescent="0.3">
      <c r="B1744" s="73"/>
      <c r="D1744" s="73"/>
      <c r="P1744" s="73"/>
      <c r="T1744" s="73"/>
      <c r="U1744" s="73"/>
      <c r="V1744" s="73"/>
      <c r="X1744" s="12"/>
    </row>
    <row r="1745" spans="2:24" x14ac:dyDescent="0.3">
      <c r="B1745" s="73"/>
      <c r="D1745" s="73"/>
      <c r="P1745" s="73"/>
      <c r="T1745" s="73"/>
      <c r="U1745" s="73"/>
      <c r="V1745" s="73"/>
      <c r="X1745" s="12"/>
    </row>
    <row r="1746" spans="2:24" x14ac:dyDescent="0.3">
      <c r="B1746" s="73"/>
      <c r="D1746" s="73"/>
      <c r="P1746" s="73"/>
      <c r="T1746" s="73"/>
      <c r="U1746" s="73"/>
      <c r="V1746" s="73"/>
      <c r="X1746" s="12"/>
    </row>
    <row r="1747" spans="2:24" x14ac:dyDescent="0.3">
      <c r="B1747" s="73"/>
      <c r="D1747" s="73"/>
      <c r="P1747" s="73"/>
      <c r="T1747" s="73"/>
      <c r="U1747" s="73"/>
      <c r="V1747" s="73"/>
      <c r="X1747" s="12"/>
    </row>
    <row r="1748" spans="2:24" x14ac:dyDescent="0.3">
      <c r="B1748" s="73"/>
      <c r="D1748" s="73"/>
      <c r="P1748" s="73"/>
      <c r="T1748" s="73"/>
      <c r="U1748" s="73"/>
      <c r="V1748" s="73"/>
      <c r="X1748" s="12"/>
    </row>
    <row r="1749" spans="2:24" x14ac:dyDescent="0.3">
      <c r="B1749" s="73"/>
      <c r="D1749" s="73"/>
      <c r="P1749" s="73"/>
      <c r="T1749" s="73"/>
      <c r="U1749" s="73"/>
      <c r="V1749" s="73"/>
      <c r="X1749" s="12"/>
    </row>
    <row r="1750" spans="2:24" x14ac:dyDescent="0.3">
      <c r="B1750" s="73"/>
      <c r="D1750" s="73"/>
      <c r="P1750" s="73"/>
      <c r="T1750" s="73"/>
      <c r="U1750" s="73"/>
      <c r="V1750" s="73"/>
      <c r="X1750" s="12"/>
    </row>
    <row r="1751" spans="2:24" x14ac:dyDescent="0.3">
      <c r="B1751" s="73"/>
      <c r="D1751" s="73"/>
      <c r="P1751" s="73"/>
      <c r="T1751" s="73"/>
      <c r="U1751" s="73"/>
      <c r="V1751" s="73"/>
      <c r="X1751" s="12"/>
    </row>
    <row r="1752" spans="2:24" x14ac:dyDescent="0.3">
      <c r="B1752" s="73"/>
      <c r="D1752" s="73"/>
      <c r="P1752" s="73"/>
      <c r="T1752" s="73"/>
      <c r="U1752" s="73"/>
      <c r="V1752" s="73"/>
      <c r="X1752" s="12"/>
    </row>
    <row r="1753" spans="2:24" x14ac:dyDescent="0.3">
      <c r="B1753" s="73"/>
      <c r="D1753" s="73"/>
      <c r="P1753" s="73"/>
      <c r="T1753" s="73"/>
      <c r="U1753" s="73"/>
      <c r="V1753" s="73"/>
      <c r="X1753" s="12"/>
    </row>
    <row r="1754" spans="2:24" x14ac:dyDescent="0.3">
      <c r="B1754" s="73"/>
      <c r="D1754" s="73"/>
      <c r="P1754" s="73"/>
      <c r="T1754" s="73"/>
      <c r="U1754" s="73"/>
      <c r="V1754" s="73"/>
      <c r="X1754" s="12"/>
    </row>
    <row r="1755" spans="2:24" x14ac:dyDescent="0.3">
      <c r="B1755" s="73"/>
      <c r="D1755" s="73"/>
      <c r="P1755" s="73"/>
      <c r="T1755" s="73"/>
      <c r="U1755" s="73"/>
      <c r="V1755" s="73"/>
      <c r="X1755" s="12"/>
    </row>
    <row r="1756" spans="2:24" x14ac:dyDescent="0.3">
      <c r="B1756" s="73"/>
      <c r="D1756" s="73"/>
      <c r="P1756" s="73"/>
      <c r="T1756" s="73"/>
      <c r="U1756" s="73"/>
      <c r="V1756" s="73"/>
      <c r="X1756" s="12"/>
    </row>
    <row r="1757" spans="2:24" x14ac:dyDescent="0.3">
      <c r="B1757" s="73"/>
      <c r="D1757" s="73"/>
      <c r="P1757" s="73"/>
      <c r="T1757" s="73"/>
      <c r="U1757" s="73"/>
      <c r="V1757" s="73"/>
      <c r="X1757" s="12"/>
    </row>
    <row r="1758" spans="2:24" x14ac:dyDescent="0.3">
      <c r="B1758" s="73"/>
      <c r="D1758" s="73"/>
      <c r="P1758" s="73"/>
      <c r="T1758" s="73"/>
      <c r="U1758" s="73"/>
      <c r="V1758" s="73"/>
      <c r="X1758" s="12"/>
    </row>
    <row r="1759" spans="2:24" x14ac:dyDescent="0.3">
      <c r="B1759" s="73"/>
      <c r="D1759" s="73"/>
      <c r="P1759" s="73"/>
      <c r="T1759" s="73"/>
      <c r="U1759" s="73"/>
      <c r="V1759" s="73"/>
      <c r="X1759" s="12"/>
    </row>
    <row r="1760" spans="2:24" x14ac:dyDescent="0.3">
      <c r="B1760" s="73"/>
      <c r="D1760" s="73"/>
      <c r="P1760" s="73"/>
      <c r="T1760" s="73"/>
      <c r="U1760" s="73"/>
      <c r="V1760" s="73"/>
      <c r="X1760" s="12"/>
    </row>
    <row r="1761" spans="2:24" x14ac:dyDescent="0.3">
      <c r="B1761" s="73"/>
      <c r="D1761" s="73"/>
      <c r="P1761" s="73"/>
      <c r="T1761" s="73"/>
      <c r="U1761" s="73"/>
      <c r="V1761" s="73"/>
      <c r="X1761" s="12"/>
    </row>
    <row r="1762" spans="2:24" x14ac:dyDescent="0.3">
      <c r="B1762" s="73"/>
      <c r="D1762" s="73"/>
      <c r="P1762" s="73"/>
      <c r="T1762" s="73"/>
      <c r="U1762" s="73"/>
      <c r="V1762" s="73"/>
      <c r="X1762" s="12"/>
    </row>
    <row r="1763" spans="2:24" x14ac:dyDescent="0.3">
      <c r="B1763" s="73"/>
      <c r="D1763" s="73"/>
      <c r="P1763" s="73"/>
      <c r="T1763" s="73"/>
      <c r="U1763" s="73"/>
      <c r="V1763" s="73"/>
      <c r="X1763" s="12"/>
    </row>
    <row r="1764" spans="2:24" x14ac:dyDescent="0.3">
      <c r="B1764" s="73"/>
      <c r="D1764" s="73"/>
      <c r="P1764" s="73"/>
      <c r="T1764" s="73"/>
      <c r="U1764" s="73"/>
      <c r="V1764" s="73"/>
      <c r="X1764" s="12"/>
    </row>
    <row r="1765" spans="2:24" x14ac:dyDescent="0.3">
      <c r="B1765" s="73"/>
      <c r="D1765" s="73"/>
      <c r="P1765" s="73"/>
      <c r="T1765" s="73"/>
      <c r="U1765" s="73"/>
      <c r="V1765" s="73"/>
      <c r="X1765" s="12"/>
    </row>
    <row r="1766" spans="2:24" x14ac:dyDescent="0.3">
      <c r="B1766" s="73"/>
      <c r="D1766" s="73"/>
      <c r="P1766" s="73"/>
      <c r="T1766" s="73"/>
      <c r="U1766" s="73"/>
      <c r="V1766" s="73"/>
      <c r="X1766" s="12"/>
    </row>
    <row r="1767" spans="2:24" x14ac:dyDescent="0.3">
      <c r="B1767" s="73"/>
      <c r="D1767" s="73"/>
      <c r="P1767" s="73"/>
      <c r="T1767" s="73"/>
      <c r="U1767" s="73"/>
      <c r="V1767" s="73"/>
      <c r="X1767" s="12"/>
    </row>
    <row r="1768" spans="2:24" x14ac:dyDescent="0.3">
      <c r="B1768" s="73"/>
      <c r="D1768" s="73"/>
      <c r="P1768" s="73"/>
      <c r="T1768" s="73"/>
      <c r="U1768" s="73"/>
      <c r="V1768" s="73"/>
      <c r="X1768" s="12"/>
    </row>
    <row r="1769" spans="2:24" x14ac:dyDescent="0.3">
      <c r="B1769" s="73"/>
      <c r="D1769" s="73"/>
      <c r="P1769" s="73"/>
      <c r="T1769" s="73"/>
      <c r="U1769" s="73"/>
      <c r="V1769" s="73"/>
      <c r="X1769" s="12"/>
    </row>
    <row r="1770" spans="2:24" x14ac:dyDescent="0.3">
      <c r="B1770" s="73"/>
      <c r="D1770" s="73"/>
      <c r="P1770" s="73"/>
      <c r="T1770" s="73"/>
      <c r="U1770" s="73"/>
      <c r="V1770" s="73"/>
      <c r="X1770" s="12"/>
    </row>
    <row r="1771" spans="2:24" x14ac:dyDescent="0.3">
      <c r="B1771" s="73"/>
      <c r="D1771" s="73"/>
      <c r="P1771" s="73"/>
      <c r="T1771" s="73"/>
      <c r="U1771" s="73"/>
      <c r="V1771" s="73"/>
      <c r="X1771" s="12"/>
    </row>
    <row r="1772" spans="2:24" x14ac:dyDescent="0.3">
      <c r="B1772" s="73"/>
      <c r="D1772" s="73"/>
      <c r="P1772" s="73"/>
      <c r="T1772" s="73"/>
      <c r="U1772" s="73"/>
      <c r="V1772" s="73"/>
      <c r="X1772" s="12"/>
    </row>
    <row r="1773" spans="2:24" x14ac:dyDescent="0.3">
      <c r="B1773" s="73"/>
      <c r="D1773" s="73"/>
      <c r="P1773" s="73"/>
      <c r="T1773" s="73"/>
      <c r="U1773" s="73"/>
      <c r="V1773" s="73"/>
      <c r="X1773" s="12"/>
    </row>
    <row r="1774" spans="2:24" x14ac:dyDescent="0.3">
      <c r="B1774" s="73"/>
      <c r="D1774" s="73"/>
      <c r="P1774" s="73"/>
      <c r="T1774" s="73"/>
      <c r="U1774" s="73"/>
      <c r="V1774" s="73"/>
      <c r="X1774" s="12"/>
    </row>
    <row r="1775" spans="2:24" x14ac:dyDescent="0.3">
      <c r="B1775" s="73"/>
      <c r="D1775" s="73"/>
      <c r="P1775" s="73"/>
      <c r="T1775" s="73"/>
      <c r="U1775" s="73"/>
      <c r="V1775" s="73"/>
      <c r="X1775" s="12"/>
    </row>
    <row r="1776" spans="2:24" x14ac:dyDescent="0.3">
      <c r="B1776" s="73"/>
      <c r="D1776" s="73"/>
      <c r="P1776" s="73"/>
      <c r="T1776" s="73"/>
      <c r="U1776" s="73"/>
      <c r="V1776" s="73"/>
      <c r="X1776" s="12"/>
    </row>
    <row r="1777" spans="2:24" x14ac:dyDescent="0.3">
      <c r="B1777" s="73"/>
      <c r="D1777" s="73"/>
      <c r="P1777" s="73"/>
      <c r="T1777" s="73"/>
      <c r="U1777" s="73"/>
      <c r="V1777" s="73"/>
      <c r="X1777" s="12"/>
    </row>
    <row r="1778" spans="2:24" x14ac:dyDescent="0.3">
      <c r="B1778" s="73"/>
      <c r="D1778" s="73"/>
      <c r="P1778" s="73"/>
      <c r="T1778" s="73"/>
      <c r="U1778" s="73"/>
      <c r="V1778" s="73"/>
      <c r="X1778" s="12"/>
    </row>
    <row r="1779" spans="2:24" x14ac:dyDescent="0.3">
      <c r="B1779" s="73"/>
      <c r="D1779" s="73"/>
      <c r="P1779" s="73"/>
      <c r="T1779" s="73"/>
      <c r="U1779" s="73"/>
      <c r="V1779" s="73"/>
      <c r="X1779" s="12"/>
    </row>
    <row r="1780" spans="2:24" x14ac:dyDescent="0.3">
      <c r="B1780" s="73"/>
      <c r="D1780" s="73"/>
      <c r="P1780" s="73"/>
      <c r="T1780" s="73"/>
      <c r="U1780" s="73"/>
      <c r="V1780" s="73"/>
      <c r="X1780" s="12"/>
    </row>
    <row r="1781" spans="2:24" x14ac:dyDescent="0.3">
      <c r="B1781" s="73"/>
      <c r="D1781" s="73"/>
      <c r="P1781" s="73"/>
      <c r="T1781" s="73"/>
      <c r="U1781" s="73"/>
      <c r="V1781" s="73"/>
      <c r="X1781" s="12"/>
    </row>
    <row r="1782" spans="2:24" x14ac:dyDescent="0.3">
      <c r="B1782" s="73"/>
      <c r="D1782" s="73"/>
      <c r="P1782" s="73"/>
      <c r="T1782" s="73"/>
      <c r="U1782" s="73"/>
      <c r="V1782" s="73"/>
      <c r="X1782" s="12"/>
    </row>
    <row r="1783" spans="2:24" x14ac:dyDescent="0.3">
      <c r="B1783" s="73"/>
      <c r="D1783" s="73"/>
      <c r="P1783" s="73"/>
      <c r="T1783" s="73"/>
      <c r="U1783" s="73"/>
      <c r="V1783" s="73"/>
      <c r="X1783" s="12"/>
    </row>
    <row r="1784" spans="2:24" x14ac:dyDescent="0.3">
      <c r="B1784" s="73"/>
      <c r="D1784" s="73"/>
      <c r="P1784" s="73"/>
      <c r="T1784" s="73"/>
      <c r="U1784" s="73"/>
      <c r="V1784" s="73"/>
      <c r="X1784" s="12"/>
    </row>
    <row r="1785" spans="2:24" x14ac:dyDescent="0.3">
      <c r="B1785" s="73"/>
      <c r="D1785" s="73"/>
      <c r="P1785" s="73"/>
      <c r="T1785" s="73"/>
      <c r="U1785" s="73"/>
      <c r="V1785" s="73"/>
      <c r="X1785" s="12"/>
    </row>
    <row r="1786" spans="2:24" x14ac:dyDescent="0.3">
      <c r="B1786" s="73"/>
      <c r="D1786" s="73"/>
      <c r="P1786" s="73"/>
      <c r="T1786" s="73"/>
      <c r="U1786" s="73"/>
      <c r="V1786" s="73"/>
      <c r="X1786" s="12"/>
    </row>
    <row r="1787" spans="2:24" x14ac:dyDescent="0.3">
      <c r="B1787" s="73"/>
      <c r="D1787" s="73"/>
      <c r="P1787" s="73"/>
      <c r="T1787" s="73"/>
      <c r="U1787" s="73"/>
      <c r="V1787" s="73"/>
      <c r="X1787" s="12"/>
    </row>
    <row r="1788" spans="2:24" x14ac:dyDescent="0.3">
      <c r="B1788" s="73"/>
      <c r="D1788" s="73"/>
      <c r="P1788" s="73"/>
      <c r="T1788" s="73"/>
      <c r="U1788" s="73"/>
      <c r="V1788" s="73"/>
      <c r="X1788" s="12"/>
    </row>
    <row r="1789" spans="2:24" x14ac:dyDescent="0.3">
      <c r="B1789" s="73"/>
      <c r="D1789" s="73"/>
      <c r="P1789" s="73"/>
      <c r="T1789" s="73"/>
      <c r="U1789" s="73"/>
      <c r="V1789" s="73"/>
      <c r="X1789" s="12"/>
    </row>
    <row r="1790" spans="2:24" x14ac:dyDescent="0.3">
      <c r="B1790" s="73"/>
      <c r="D1790" s="73"/>
      <c r="P1790" s="73"/>
      <c r="T1790" s="73"/>
      <c r="U1790" s="73"/>
      <c r="V1790" s="73"/>
      <c r="X1790" s="12"/>
    </row>
    <row r="1791" spans="2:24" x14ac:dyDescent="0.3">
      <c r="B1791" s="73"/>
      <c r="D1791" s="73"/>
      <c r="P1791" s="73"/>
      <c r="T1791" s="73"/>
      <c r="U1791" s="73"/>
      <c r="V1791" s="73"/>
      <c r="X1791" s="12"/>
    </row>
    <row r="1792" spans="2:24" x14ac:dyDescent="0.3">
      <c r="B1792" s="73"/>
      <c r="D1792" s="73"/>
      <c r="P1792" s="73"/>
      <c r="T1792" s="73"/>
      <c r="U1792" s="73"/>
      <c r="V1792" s="73"/>
      <c r="X1792" s="12"/>
    </row>
    <row r="1793" spans="2:24" x14ac:dyDescent="0.3">
      <c r="B1793" s="73"/>
      <c r="D1793" s="73"/>
      <c r="P1793" s="73"/>
      <c r="T1793" s="73"/>
      <c r="U1793" s="73"/>
      <c r="V1793" s="73"/>
      <c r="X1793" s="12"/>
    </row>
    <row r="1794" spans="2:24" x14ac:dyDescent="0.3">
      <c r="B1794" s="73"/>
      <c r="D1794" s="73"/>
      <c r="P1794" s="73"/>
      <c r="T1794" s="73"/>
      <c r="U1794" s="73"/>
      <c r="V1794" s="73"/>
      <c r="X1794" s="12"/>
    </row>
    <row r="1795" spans="2:24" x14ac:dyDescent="0.3">
      <c r="B1795" s="73"/>
      <c r="D1795" s="73"/>
      <c r="P1795" s="73"/>
      <c r="T1795" s="73"/>
      <c r="U1795" s="73"/>
      <c r="V1795" s="73"/>
      <c r="X1795" s="12"/>
    </row>
    <row r="1796" spans="2:24" x14ac:dyDescent="0.3">
      <c r="B1796" s="73"/>
      <c r="D1796" s="73"/>
      <c r="P1796" s="73"/>
      <c r="T1796" s="73"/>
      <c r="U1796" s="73"/>
      <c r="V1796" s="73"/>
      <c r="X1796" s="12"/>
    </row>
    <row r="1797" spans="2:24" x14ac:dyDescent="0.3">
      <c r="B1797" s="73"/>
      <c r="D1797" s="73"/>
      <c r="P1797" s="73"/>
      <c r="T1797" s="73"/>
      <c r="U1797" s="73"/>
      <c r="V1797" s="73"/>
      <c r="X1797" s="12"/>
    </row>
    <row r="1798" spans="2:24" x14ac:dyDescent="0.3">
      <c r="B1798" s="73"/>
      <c r="D1798" s="73"/>
      <c r="P1798" s="73"/>
      <c r="T1798" s="73"/>
      <c r="U1798" s="73"/>
      <c r="V1798" s="73"/>
      <c r="X1798" s="12"/>
    </row>
    <row r="1799" spans="2:24" x14ac:dyDescent="0.3">
      <c r="B1799" s="73"/>
      <c r="D1799" s="73"/>
      <c r="P1799" s="73"/>
      <c r="T1799" s="73"/>
      <c r="U1799" s="73"/>
      <c r="V1799" s="73"/>
      <c r="X1799" s="12"/>
    </row>
    <row r="1800" spans="2:24" x14ac:dyDescent="0.3">
      <c r="B1800" s="73"/>
      <c r="D1800" s="73"/>
      <c r="P1800" s="73"/>
      <c r="T1800" s="73"/>
      <c r="U1800" s="73"/>
      <c r="V1800" s="73"/>
      <c r="X1800" s="12"/>
    </row>
    <row r="1801" spans="2:24" x14ac:dyDescent="0.3">
      <c r="B1801" s="73"/>
      <c r="D1801" s="73"/>
      <c r="P1801" s="73"/>
      <c r="T1801" s="73"/>
      <c r="U1801" s="73"/>
      <c r="V1801" s="73"/>
      <c r="X1801" s="12"/>
    </row>
    <row r="1802" spans="2:24" x14ac:dyDescent="0.3">
      <c r="B1802" s="73"/>
      <c r="D1802" s="73"/>
      <c r="P1802" s="73"/>
      <c r="T1802" s="73"/>
      <c r="U1802" s="73"/>
      <c r="V1802" s="73"/>
      <c r="X1802" s="12"/>
    </row>
    <row r="1803" spans="2:24" x14ac:dyDescent="0.3">
      <c r="B1803" s="73"/>
      <c r="D1803" s="73"/>
      <c r="P1803" s="73"/>
      <c r="T1803" s="73"/>
      <c r="U1803" s="73"/>
      <c r="V1803" s="73"/>
      <c r="X1803" s="12"/>
    </row>
    <row r="1804" spans="2:24" x14ac:dyDescent="0.3">
      <c r="B1804" s="73"/>
      <c r="D1804" s="73"/>
      <c r="P1804" s="73"/>
      <c r="T1804" s="73"/>
      <c r="U1804" s="73"/>
      <c r="V1804" s="73"/>
      <c r="X1804" s="12"/>
    </row>
    <row r="1805" spans="2:24" x14ac:dyDescent="0.3">
      <c r="B1805" s="73"/>
      <c r="D1805" s="73"/>
      <c r="P1805" s="73"/>
      <c r="T1805" s="73"/>
      <c r="U1805" s="73"/>
      <c r="V1805" s="73"/>
      <c r="X1805" s="12"/>
    </row>
    <row r="1806" spans="2:24" x14ac:dyDescent="0.3">
      <c r="B1806" s="73"/>
      <c r="D1806" s="73"/>
      <c r="P1806" s="73"/>
      <c r="T1806" s="73"/>
      <c r="U1806" s="73"/>
      <c r="V1806" s="73"/>
      <c r="X1806" s="12"/>
    </row>
    <row r="1807" spans="2:24" x14ac:dyDescent="0.3">
      <c r="B1807" s="73"/>
      <c r="D1807" s="73"/>
      <c r="P1807" s="73"/>
      <c r="T1807" s="73"/>
      <c r="U1807" s="73"/>
      <c r="V1807" s="73"/>
      <c r="X1807" s="12"/>
    </row>
    <row r="1808" spans="2:24" x14ac:dyDescent="0.3">
      <c r="B1808" s="73"/>
      <c r="D1808" s="73"/>
      <c r="P1808" s="73"/>
      <c r="T1808" s="73"/>
      <c r="U1808" s="73"/>
      <c r="V1808" s="73"/>
      <c r="X1808" s="12"/>
    </row>
    <row r="1809" spans="2:24" x14ac:dyDescent="0.3">
      <c r="B1809" s="73"/>
      <c r="D1809" s="73"/>
      <c r="P1809" s="73"/>
      <c r="T1809" s="73"/>
      <c r="U1809" s="73"/>
      <c r="V1809" s="73"/>
      <c r="X1809" s="12"/>
    </row>
    <row r="1810" spans="2:24" x14ac:dyDescent="0.3">
      <c r="B1810" s="73"/>
      <c r="D1810" s="73"/>
      <c r="P1810" s="73"/>
      <c r="T1810" s="73"/>
      <c r="U1810" s="73"/>
      <c r="V1810" s="73"/>
      <c r="X1810" s="12"/>
    </row>
    <row r="1811" spans="2:24" x14ac:dyDescent="0.3">
      <c r="B1811" s="73"/>
      <c r="D1811" s="73"/>
      <c r="P1811" s="73"/>
      <c r="T1811" s="73"/>
      <c r="U1811" s="73"/>
      <c r="V1811" s="73"/>
      <c r="X1811" s="12"/>
    </row>
    <row r="1812" spans="2:24" x14ac:dyDescent="0.3">
      <c r="B1812" s="73"/>
      <c r="D1812" s="73"/>
      <c r="P1812" s="73"/>
      <c r="T1812" s="73"/>
      <c r="U1812" s="73"/>
      <c r="V1812" s="73"/>
      <c r="X1812" s="12"/>
    </row>
    <row r="1813" spans="2:24" x14ac:dyDescent="0.3">
      <c r="B1813" s="73"/>
      <c r="D1813" s="73"/>
      <c r="P1813" s="73"/>
      <c r="T1813" s="73"/>
      <c r="U1813" s="73"/>
      <c r="V1813" s="73"/>
      <c r="X1813" s="12"/>
    </row>
    <row r="1814" spans="2:24" x14ac:dyDescent="0.3">
      <c r="B1814" s="73"/>
      <c r="D1814" s="73"/>
      <c r="P1814" s="73"/>
      <c r="T1814" s="73"/>
      <c r="U1814" s="73"/>
      <c r="V1814" s="73"/>
      <c r="X1814" s="12"/>
    </row>
    <row r="1815" spans="2:24" x14ac:dyDescent="0.3">
      <c r="B1815" s="73"/>
      <c r="D1815" s="73"/>
      <c r="P1815" s="73"/>
      <c r="T1815" s="73"/>
      <c r="U1815" s="73"/>
      <c r="V1815" s="73"/>
      <c r="X1815" s="12"/>
    </row>
    <row r="1816" spans="2:24" x14ac:dyDescent="0.3">
      <c r="B1816" s="73"/>
      <c r="D1816" s="73"/>
      <c r="P1816" s="73"/>
      <c r="T1816" s="73"/>
      <c r="U1816" s="73"/>
      <c r="V1816" s="73"/>
      <c r="X1816" s="12"/>
    </row>
    <row r="1817" spans="2:24" x14ac:dyDescent="0.3">
      <c r="B1817" s="73"/>
      <c r="D1817" s="73"/>
      <c r="P1817" s="73"/>
      <c r="T1817" s="73"/>
      <c r="U1817" s="73"/>
      <c r="V1817" s="73"/>
      <c r="X1817" s="12"/>
    </row>
    <row r="1818" spans="2:24" x14ac:dyDescent="0.3">
      <c r="B1818" s="73"/>
      <c r="D1818" s="73"/>
      <c r="P1818" s="73"/>
      <c r="T1818" s="73"/>
      <c r="U1818" s="73"/>
      <c r="V1818" s="73"/>
      <c r="X1818" s="12"/>
    </row>
    <row r="1819" spans="2:24" x14ac:dyDescent="0.3">
      <c r="B1819" s="73"/>
      <c r="D1819" s="73"/>
      <c r="P1819" s="73"/>
      <c r="T1819" s="73"/>
      <c r="U1819" s="73"/>
      <c r="V1819" s="73"/>
      <c r="X1819" s="12"/>
    </row>
    <row r="1820" spans="2:24" x14ac:dyDescent="0.3">
      <c r="B1820" s="73"/>
      <c r="D1820" s="73"/>
      <c r="P1820" s="73"/>
      <c r="T1820" s="73"/>
      <c r="U1820" s="73"/>
      <c r="V1820" s="73"/>
      <c r="X1820" s="12"/>
    </row>
    <row r="1821" spans="2:24" x14ac:dyDescent="0.3">
      <c r="B1821" s="73"/>
      <c r="D1821" s="73"/>
      <c r="P1821" s="73"/>
      <c r="T1821" s="73"/>
      <c r="U1821" s="73"/>
      <c r="V1821" s="73"/>
      <c r="X1821" s="12"/>
    </row>
    <row r="1822" spans="2:24" x14ac:dyDescent="0.3">
      <c r="B1822" s="73"/>
      <c r="D1822" s="73"/>
      <c r="P1822" s="73"/>
      <c r="T1822" s="73"/>
      <c r="U1822" s="73"/>
      <c r="V1822" s="73"/>
      <c r="X1822" s="12"/>
    </row>
    <row r="1823" spans="2:24" x14ac:dyDescent="0.3">
      <c r="B1823" s="73"/>
      <c r="D1823" s="73"/>
      <c r="P1823" s="73"/>
      <c r="T1823" s="73"/>
      <c r="U1823" s="73"/>
      <c r="V1823" s="73"/>
      <c r="X1823" s="12"/>
    </row>
    <row r="1824" spans="2:24" x14ac:dyDescent="0.3">
      <c r="B1824" s="73"/>
      <c r="D1824" s="73"/>
      <c r="P1824" s="73"/>
      <c r="T1824" s="73"/>
      <c r="U1824" s="73"/>
      <c r="V1824" s="73"/>
      <c r="X1824" s="12"/>
    </row>
    <row r="1825" spans="2:24" x14ac:dyDescent="0.3">
      <c r="B1825" s="73"/>
      <c r="D1825" s="73"/>
      <c r="P1825" s="73"/>
      <c r="T1825" s="73"/>
      <c r="U1825" s="73"/>
      <c r="V1825" s="73"/>
      <c r="X1825" s="12"/>
    </row>
    <row r="1826" spans="2:24" x14ac:dyDescent="0.3">
      <c r="B1826" s="73"/>
      <c r="D1826" s="73"/>
      <c r="P1826" s="73"/>
      <c r="T1826" s="73"/>
      <c r="U1826" s="73"/>
      <c r="V1826" s="73"/>
      <c r="X1826" s="12"/>
    </row>
    <row r="1827" spans="2:24" x14ac:dyDescent="0.3">
      <c r="B1827" s="73"/>
      <c r="D1827" s="73"/>
      <c r="P1827" s="73"/>
      <c r="T1827" s="73"/>
      <c r="U1827" s="73"/>
      <c r="V1827" s="73"/>
      <c r="X1827" s="12"/>
    </row>
    <row r="1828" spans="2:24" x14ac:dyDescent="0.3">
      <c r="B1828" s="73"/>
      <c r="D1828" s="73"/>
      <c r="P1828" s="73"/>
      <c r="T1828" s="73"/>
      <c r="U1828" s="73"/>
      <c r="V1828" s="73"/>
      <c r="X1828" s="12"/>
    </row>
    <row r="1829" spans="2:24" x14ac:dyDescent="0.3">
      <c r="B1829" s="73"/>
      <c r="D1829" s="73"/>
      <c r="P1829" s="73"/>
      <c r="T1829" s="73"/>
      <c r="U1829" s="73"/>
      <c r="V1829" s="73"/>
      <c r="X1829" s="12"/>
    </row>
    <row r="1830" spans="2:24" x14ac:dyDescent="0.3">
      <c r="B1830" s="73"/>
      <c r="D1830" s="73"/>
      <c r="P1830" s="73"/>
      <c r="T1830" s="73"/>
      <c r="U1830" s="73"/>
      <c r="V1830" s="73"/>
      <c r="X1830" s="12"/>
    </row>
    <row r="1831" spans="2:24" x14ac:dyDescent="0.3">
      <c r="B1831" s="73"/>
      <c r="D1831" s="73"/>
      <c r="P1831" s="73"/>
      <c r="T1831" s="73"/>
      <c r="U1831" s="73"/>
      <c r="V1831" s="73"/>
      <c r="X1831" s="12"/>
    </row>
    <row r="1832" spans="2:24" x14ac:dyDescent="0.3">
      <c r="B1832" s="73"/>
      <c r="D1832" s="73"/>
      <c r="P1832" s="73"/>
      <c r="T1832" s="73"/>
      <c r="U1832" s="73"/>
      <c r="V1832" s="73"/>
      <c r="X1832" s="12"/>
    </row>
    <row r="1833" spans="2:24" x14ac:dyDescent="0.3">
      <c r="B1833" s="73"/>
      <c r="D1833" s="73"/>
      <c r="P1833" s="73"/>
      <c r="T1833" s="73"/>
      <c r="U1833" s="73"/>
      <c r="V1833" s="73"/>
      <c r="X1833" s="12"/>
    </row>
    <row r="1834" spans="2:24" x14ac:dyDescent="0.3">
      <c r="B1834" s="73"/>
      <c r="D1834" s="73"/>
      <c r="P1834" s="73"/>
      <c r="T1834" s="73"/>
      <c r="U1834" s="73"/>
      <c r="V1834" s="73"/>
      <c r="X1834" s="12"/>
    </row>
    <row r="1835" spans="2:24" x14ac:dyDescent="0.3">
      <c r="B1835" s="73"/>
      <c r="D1835" s="73"/>
      <c r="P1835" s="73"/>
      <c r="T1835" s="73"/>
      <c r="U1835" s="73"/>
      <c r="V1835" s="73"/>
      <c r="X1835" s="12"/>
    </row>
    <row r="1836" spans="2:24" x14ac:dyDescent="0.3">
      <c r="B1836" s="73"/>
      <c r="D1836" s="73"/>
      <c r="P1836" s="73"/>
      <c r="T1836" s="73"/>
      <c r="U1836" s="73"/>
      <c r="V1836" s="73"/>
      <c r="X1836" s="12"/>
    </row>
    <row r="1837" spans="2:24" x14ac:dyDescent="0.3">
      <c r="B1837" s="73"/>
      <c r="D1837" s="73"/>
      <c r="P1837" s="73"/>
      <c r="T1837" s="73"/>
      <c r="U1837" s="73"/>
      <c r="V1837" s="73"/>
      <c r="X1837" s="12"/>
    </row>
    <row r="1838" spans="2:24" x14ac:dyDescent="0.3">
      <c r="B1838" s="73"/>
      <c r="D1838" s="73"/>
      <c r="P1838" s="73"/>
      <c r="T1838" s="73"/>
      <c r="U1838" s="73"/>
      <c r="V1838" s="73"/>
      <c r="X1838" s="12"/>
    </row>
    <row r="1839" spans="2:24" x14ac:dyDescent="0.3">
      <c r="B1839" s="73"/>
      <c r="D1839" s="73"/>
      <c r="P1839" s="73"/>
      <c r="T1839" s="73"/>
      <c r="U1839" s="73"/>
      <c r="V1839" s="73"/>
      <c r="X1839" s="12"/>
    </row>
    <row r="1840" spans="2:24" x14ac:dyDescent="0.3">
      <c r="B1840" s="73"/>
      <c r="D1840" s="73"/>
      <c r="P1840" s="73"/>
      <c r="T1840" s="73"/>
      <c r="U1840" s="73"/>
      <c r="V1840" s="73"/>
      <c r="X1840" s="12"/>
    </row>
    <row r="1841" spans="2:24" x14ac:dyDescent="0.3">
      <c r="B1841" s="73"/>
      <c r="D1841" s="73"/>
      <c r="P1841" s="73"/>
      <c r="T1841" s="73"/>
      <c r="U1841" s="73"/>
      <c r="V1841" s="73"/>
      <c r="X1841" s="12"/>
    </row>
    <row r="1842" spans="2:24" x14ac:dyDescent="0.3">
      <c r="B1842" s="73"/>
      <c r="D1842" s="73"/>
      <c r="P1842" s="73"/>
      <c r="T1842" s="73"/>
      <c r="U1842" s="73"/>
      <c r="V1842" s="73"/>
      <c r="X1842" s="12"/>
    </row>
    <row r="1843" spans="2:24" x14ac:dyDescent="0.3">
      <c r="B1843" s="73"/>
      <c r="D1843" s="73"/>
      <c r="P1843" s="73"/>
      <c r="T1843" s="73"/>
      <c r="U1843" s="73"/>
      <c r="V1843" s="73"/>
      <c r="X1843" s="12"/>
    </row>
    <row r="1844" spans="2:24" x14ac:dyDescent="0.3">
      <c r="B1844" s="73"/>
      <c r="D1844" s="73"/>
      <c r="P1844" s="73"/>
      <c r="T1844" s="73"/>
      <c r="U1844" s="73"/>
      <c r="V1844" s="73"/>
      <c r="X1844" s="12"/>
    </row>
    <row r="1845" spans="2:24" x14ac:dyDescent="0.3">
      <c r="B1845" s="73"/>
      <c r="D1845" s="73"/>
      <c r="P1845" s="73"/>
      <c r="T1845" s="73"/>
      <c r="U1845" s="73"/>
      <c r="V1845" s="73"/>
      <c r="X1845" s="12"/>
    </row>
    <row r="1846" spans="2:24" x14ac:dyDescent="0.3">
      <c r="B1846" s="73"/>
      <c r="D1846" s="73"/>
      <c r="P1846" s="73"/>
      <c r="T1846" s="73"/>
      <c r="U1846" s="73"/>
      <c r="V1846" s="73"/>
      <c r="X1846" s="12"/>
    </row>
    <row r="1847" spans="2:24" x14ac:dyDescent="0.3">
      <c r="B1847" s="73"/>
      <c r="D1847" s="73"/>
      <c r="P1847" s="73"/>
      <c r="T1847" s="73"/>
      <c r="U1847" s="73"/>
      <c r="V1847" s="73"/>
      <c r="X1847" s="12"/>
    </row>
    <row r="1848" spans="2:24" x14ac:dyDescent="0.3">
      <c r="B1848" s="73"/>
      <c r="D1848" s="73"/>
      <c r="P1848" s="73"/>
      <c r="T1848" s="73"/>
      <c r="U1848" s="73"/>
      <c r="V1848" s="73"/>
      <c r="X1848" s="12"/>
    </row>
    <row r="1849" spans="2:24" x14ac:dyDescent="0.3">
      <c r="B1849" s="73"/>
      <c r="D1849" s="73"/>
      <c r="P1849" s="73"/>
      <c r="T1849" s="73"/>
      <c r="U1849" s="73"/>
      <c r="V1849" s="73"/>
      <c r="X1849" s="12"/>
    </row>
    <row r="1850" spans="2:24" x14ac:dyDescent="0.3">
      <c r="B1850" s="73"/>
      <c r="D1850" s="73"/>
      <c r="P1850" s="73"/>
      <c r="T1850" s="73"/>
      <c r="U1850" s="73"/>
      <c r="V1850" s="73"/>
      <c r="X1850" s="12"/>
    </row>
    <row r="1851" spans="2:24" x14ac:dyDescent="0.3">
      <c r="B1851" s="73"/>
      <c r="D1851" s="73"/>
      <c r="P1851" s="73"/>
      <c r="T1851" s="73"/>
      <c r="U1851" s="73"/>
      <c r="V1851" s="73"/>
      <c r="X1851" s="12"/>
    </row>
    <row r="1852" spans="2:24" x14ac:dyDescent="0.3">
      <c r="B1852" s="73"/>
      <c r="D1852" s="73"/>
      <c r="P1852" s="73"/>
      <c r="T1852" s="73"/>
      <c r="U1852" s="73"/>
      <c r="V1852" s="73"/>
      <c r="X1852" s="12"/>
    </row>
    <row r="1853" spans="2:24" x14ac:dyDescent="0.3">
      <c r="B1853" s="73"/>
      <c r="D1853" s="73"/>
      <c r="P1853" s="73"/>
      <c r="T1853" s="73"/>
      <c r="U1853" s="73"/>
      <c r="V1853" s="73"/>
      <c r="X1853" s="12"/>
    </row>
    <row r="1854" spans="2:24" x14ac:dyDescent="0.3">
      <c r="B1854" s="73"/>
      <c r="D1854" s="73"/>
      <c r="P1854" s="73"/>
      <c r="T1854" s="73"/>
      <c r="U1854" s="73"/>
      <c r="V1854" s="73"/>
      <c r="X1854" s="12"/>
    </row>
    <row r="1855" spans="2:24" x14ac:dyDescent="0.3">
      <c r="B1855" s="73"/>
      <c r="D1855" s="73"/>
      <c r="P1855" s="73"/>
      <c r="T1855" s="73"/>
      <c r="U1855" s="73"/>
      <c r="V1855" s="73"/>
      <c r="X1855" s="12"/>
    </row>
    <row r="1856" spans="2:24" x14ac:dyDescent="0.3">
      <c r="B1856" s="73"/>
      <c r="D1856" s="73"/>
      <c r="P1856" s="73"/>
      <c r="T1856" s="73"/>
      <c r="U1856" s="73"/>
      <c r="V1856" s="73"/>
      <c r="X1856" s="12"/>
    </row>
    <row r="1857" spans="2:24" x14ac:dyDescent="0.3">
      <c r="B1857" s="73"/>
      <c r="D1857" s="73"/>
      <c r="P1857" s="73"/>
      <c r="T1857" s="73"/>
      <c r="U1857" s="73"/>
      <c r="V1857" s="73"/>
      <c r="X1857" s="12"/>
    </row>
    <row r="1858" spans="2:24" x14ac:dyDescent="0.3">
      <c r="B1858" s="73"/>
      <c r="D1858" s="73"/>
      <c r="P1858" s="73"/>
      <c r="T1858" s="73"/>
      <c r="U1858" s="73"/>
      <c r="V1858" s="73"/>
      <c r="X1858" s="12"/>
    </row>
    <row r="1859" spans="2:24" x14ac:dyDescent="0.3">
      <c r="B1859" s="73"/>
      <c r="D1859" s="73"/>
      <c r="P1859" s="73"/>
      <c r="T1859" s="73"/>
      <c r="U1859" s="73"/>
      <c r="V1859" s="73"/>
      <c r="X1859" s="12"/>
    </row>
    <row r="1860" spans="2:24" x14ac:dyDescent="0.3">
      <c r="B1860" s="73"/>
      <c r="D1860" s="73"/>
      <c r="P1860" s="73"/>
      <c r="T1860" s="73"/>
      <c r="U1860" s="73"/>
      <c r="V1860" s="73"/>
      <c r="X1860" s="12"/>
    </row>
    <row r="1861" spans="2:24" x14ac:dyDescent="0.3">
      <c r="B1861" s="73"/>
      <c r="D1861" s="73"/>
      <c r="P1861" s="73"/>
      <c r="T1861" s="73"/>
      <c r="U1861" s="73"/>
      <c r="V1861" s="73"/>
      <c r="X1861" s="12"/>
    </row>
    <row r="1862" spans="2:24" x14ac:dyDescent="0.3">
      <c r="B1862" s="73"/>
      <c r="D1862" s="73"/>
      <c r="P1862" s="73"/>
      <c r="T1862" s="73"/>
      <c r="U1862" s="73"/>
      <c r="V1862" s="73"/>
      <c r="X1862" s="12"/>
    </row>
    <row r="1863" spans="2:24" x14ac:dyDescent="0.3">
      <c r="B1863" s="73"/>
      <c r="D1863" s="73"/>
      <c r="P1863" s="73"/>
      <c r="T1863" s="73"/>
      <c r="U1863" s="73"/>
      <c r="V1863" s="73"/>
      <c r="X1863" s="12"/>
    </row>
    <row r="1864" spans="2:24" x14ac:dyDescent="0.3">
      <c r="B1864" s="73"/>
      <c r="D1864" s="73"/>
      <c r="P1864" s="73"/>
      <c r="T1864" s="73"/>
      <c r="U1864" s="73"/>
      <c r="V1864" s="73"/>
      <c r="X1864" s="12"/>
    </row>
    <row r="1865" spans="2:24" x14ac:dyDescent="0.3">
      <c r="B1865" s="73"/>
      <c r="D1865" s="73"/>
      <c r="P1865" s="73"/>
      <c r="T1865" s="73"/>
      <c r="U1865" s="73"/>
      <c r="V1865" s="73"/>
      <c r="X1865" s="12"/>
    </row>
    <row r="1866" spans="2:24" x14ac:dyDescent="0.3">
      <c r="B1866" s="73"/>
      <c r="D1866" s="73"/>
      <c r="P1866" s="73"/>
      <c r="T1866" s="73"/>
      <c r="U1866" s="73"/>
      <c r="V1866" s="73"/>
      <c r="X1866" s="12"/>
    </row>
    <row r="1867" spans="2:24" x14ac:dyDescent="0.3">
      <c r="B1867" s="73"/>
      <c r="D1867" s="73"/>
      <c r="P1867" s="73"/>
      <c r="T1867" s="73"/>
      <c r="U1867" s="73"/>
      <c r="V1867" s="73"/>
      <c r="X1867" s="12"/>
    </row>
    <row r="1868" spans="2:24" x14ac:dyDescent="0.3">
      <c r="B1868" s="73"/>
      <c r="D1868" s="73"/>
      <c r="P1868" s="73"/>
      <c r="T1868" s="73"/>
      <c r="U1868" s="73"/>
      <c r="V1868" s="73"/>
      <c r="X1868" s="12"/>
    </row>
    <row r="1869" spans="2:24" x14ac:dyDescent="0.3">
      <c r="B1869" s="73"/>
      <c r="D1869" s="73"/>
      <c r="P1869" s="73"/>
      <c r="T1869" s="73"/>
      <c r="U1869" s="73"/>
      <c r="V1869" s="73"/>
      <c r="X1869" s="12"/>
    </row>
    <row r="1870" spans="2:24" x14ac:dyDescent="0.3">
      <c r="B1870" s="73"/>
      <c r="D1870" s="73"/>
      <c r="P1870" s="73"/>
      <c r="T1870" s="73"/>
      <c r="U1870" s="73"/>
      <c r="V1870" s="73"/>
      <c r="X1870" s="12"/>
    </row>
    <row r="1871" spans="2:24" x14ac:dyDescent="0.3">
      <c r="B1871" s="73"/>
      <c r="D1871" s="73"/>
      <c r="P1871" s="73"/>
      <c r="T1871" s="73"/>
      <c r="U1871" s="73"/>
      <c r="V1871" s="73"/>
      <c r="X1871" s="12"/>
    </row>
    <row r="1872" spans="2:24" x14ac:dyDescent="0.3">
      <c r="B1872" s="73"/>
      <c r="D1872" s="73"/>
      <c r="P1872" s="73"/>
      <c r="T1872" s="73"/>
      <c r="U1872" s="73"/>
      <c r="V1872" s="73"/>
      <c r="X1872" s="12"/>
    </row>
    <row r="1873" spans="2:24" x14ac:dyDescent="0.3">
      <c r="B1873" s="73"/>
      <c r="D1873" s="73"/>
      <c r="P1873" s="73"/>
      <c r="T1873" s="73"/>
      <c r="U1873" s="73"/>
      <c r="V1873" s="73"/>
      <c r="X1873" s="12"/>
    </row>
    <row r="1874" spans="2:24" x14ac:dyDescent="0.3">
      <c r="B1874" s="73"/>
      <c r="D1874" s="73"/>
      <c r="P1874" s="73"/>
      <c r="T1874" s="73"/>
      <c r="U1874" s="73"/>
      <c r="V1874" s="73"/>
      <c r="X1874" s="12"/>
    </row>
    <row r="1875" spans="2:24" x14ac:dyDescent="0.3">
      <c r="B1875" s="73"/>
      <c r="D1875" s="73"/>
      <c r="P1875" s="73"/>
      <c r="T1875" s="73"/>
      <c r="U1875" s="73"/>
      <c r="V1875" s="73"/>
      <c r="X1875" s="12"/>
    </row>
    <row r="1876" spans="2:24" x14ac:dyDescent="0.3">
      <c r="B1876" s="73"/>
      <c r="D1876" s="73"/>
      <c r="P1876" s="73"/>
      <c r="T1876" s="73"/>
      <c r="U1876" s="73"/>
      <c r="V1876" s="73"/>
      <c r="X1876" s="12"/>
    </row>
    <row r="1877" spans="2:24" x14ac:dyDescent="0.3">
      <c r="B1877" s="73"/>
      <c r="D1877" s="73"/>
      <c r="P1877" s="73"/>
      <c r="T1877" s="73"/>
      <c r="U1877" s="73"/>
      <c r="V1877" s="73"/>
      <c r="X1877" s="12"/>
    </row>
    <row r="1878" spans="2:24" x14ac:dyDescent="0.3">
      <c r="B1878" s="73"/>
      <c r="D1878" s="73"/>
      <c r="P1878" s="73"/>
      <c r="T1878" s="73"/>
      <c r="U1878" s="73"/>
      <c r="V1878" s="73"/>
      <c r="X1878" s="12"/>
    </row>
    <row r="1879" spans="2:24" x14ac:dyDescent="0.3">
      <c r="B1879" s="73"/>
      <c r="D1879" s="73"/>
      <c r="P1879" s="73"/>
      <c r="T1879" s="73"/>
      <c r="U1879" s="73"/>
      <c r="V1879" s="73"/>
      <c r="X1879" s="12"/>
    </row>
    <row r="1880" spans="2:24" x14ac:dyDescent="0.3">
      <c r="B1880" s="73"/>
      <c r="D1880" s="73"/>
      <c r="P1880" s="73"/>
      <c r="T1880" s="73"/>
      <c r="U1880" s="73"/>
      <c r="V1880" s="73"/>
      <c r="X1880" s="12"/>
    </row>
    <row r="1881" spans="2:24" x14ac:dyDescent="0.3">
      <c r="B1881" s="73"/>
      <c r="D1881" s="73"/>
      <c r="P1881" s="73"/>
      <c r="T1881" s="73"/>
      <c r="U1881" s="73"/>
      <c r="V1881" s="73"/>
      <c r="X1881" s="12"/>
    </row>
    <row r="1882" spans="2:24" x14ac:dyDescent="0.3">
      <c r="B1882" s="73"/>
      <c r="D1882" s="73"/>
      <c r="P1882" s="73"/>
      <c r="T1882" s="73"/>
      <c r="U1882" s="73"/>
      <c r="V1882" s="73"/>
      <c r="X1882" s="12"/>
    </row>
    <row r="1883" spans="2:24" x14ac:dyDescent="0.3">
      <c r="B1883" s="73"/>
      <c r="D1883" s="73"/>
      <c r="P1883" s="73"/>
      <c r="T1883" s="73"/>
      <c r="U1883" s="73"/>
      <c r="V1883" s="73"/>
      <c r="X1883" s="12"/>
    </row>
    <row r="1884" spans="2:24" x14ac:dyDescent="0.3">
      <c r="B1884" s="73"/>
      <c r="D1884" s="73"/>
      <c r="P1884" s="73"/>
      <c r="T1884" s="73"/>
      <c r="U1884" s="73"/>
      <c r="V1884" s="73"/>
      <c r="X1884" s="12"/>
    </row>
    <row r="1885" spans="2:24" x14ac:dyDescent="0.3">
      <c r="B1885" s="73"/>
      <c r="D1885" s="73"/>
      <c r="P1885" s="73"/>
      <c r="T1885" s="73"/>
      <c r="U1885" s="73"/>
      <c r="V1885" s="73"/>
      <c r="X1885" s="12"/>
    </row>
    <row r="1886" spans="2:24" x14ac:dyDescent="0.3">
      <c r="B1886" s="73"/>
      <c r="D1886" s="73"/>
      <c r="P1886" s="73"/>
      <c r="T1886" s="73"/>
      <c r="U1886" s="73"/>
      <c r="V1886" s="73"/>
      <c r="X1886" s="12"/>
    </row>
    <row r="1887" spans="2:24" x14ac:dyDescent="0.3">
      <c r="B1887" s="73"/>
      <c r="D1887" s="73"/>
      <c r="P1887" s="73"/>
      <c r="T1887" s="73"/>
      <c r="U1887" s="73"/>
      <c r="V1887" s="73"/>
      <c r="X1887" s="12"/>
    </row>
    <row r="1888" spans="2:24" x14ac:dyDescent="0.3">
      <c r="B1888" s="73"/>
      <c r="D1888" s="73"/>
      <c r="P1888" s="73"/>
      <c r="T1888" s="73"/>
      <c r="U1888" s="73"/>
      <c r="V1888" s="73"/>
      <c r="X1888" s="12"/>
    </row>
    <row r="1889" spans="2:24" x14ac:dyDescent="0.3">
      <c r="B1889" s="73"/>
      <c r="D1889" s="73"/>
      <c r="P1889" s="73"/>
      <c r="T1889" s="73"/>
      <c r="U1889" s="73"/>
      <c r="V1889" s="73"/>
      <c r="X1889" s="12"/>
    </row>
    <row r="1890" spans="2:24" x14ac:dyDescent="0.3">
      <c r="B1890" s="73"/>
      <c r="D1890" s="73"/>
      <c r="P1890" s="73"/>
      <c r="T1890" s="73"/>
      <c r="U1890" s="73"/>
      <c r="V1890" s="73"/>
      <c r="X1890" s="12"/>
    </row>
    <row r="1891" spans="2:24" x14ac:dyDescent="0.3">
      <c r="B1891" s="73"/>
      <c r="D1891" s="73"/>
      <c r="P1891" s="73"/>
      <c r="T1891" s="73"/>
      <c r="U1891" s="73"/>
      <c r="V1891" s="73"/>
      <c r="X1891" s="12"/>
    </row>
    <row r="1892" spans="2:24" x14ac:dyDescent="0.3">
      <c r="B1892" s="73"/>
      <c r="D1892" s="73"/>
      <c r="P1892" s="73"/>
      <c r="T1892" s="73"/>
      <c r="U1892" s="73"/>
      <c r="V1892" s="73"/>
      <c r="X1892" s="12"/>
    </row>
    <row r="1893" spans="2:24" x14ac:dyDescent="0.3">
      <c r="B1893" s="73"/>
      <c r="D1893" s="73"/>
      <c r="P1893" s="73"/>
      <c r="T1893" s="73"/>
      <c r="U1893" s="73"/>
      <c r="V1893" s="73"/>
      <c r="X1893" s="12"/>
    </row>
    <row r="1894" spans="2:24" x14ac:dyDescent="0.3">
      <c r="B1894" s="73"/>
      <c r="D1894" s="73"/>
      <c r="P1894" s="73"/>
      <c r="T1894" s="73"/>
      <c r="U1894" s="73"/>
      <c r="V1894" s="73"/>
      <c r="X1894" s="12"/>
    </row>
    <row r="1895" spans="2:24" x14ac:dyDescent="0.3">
      <c r="B1895" s="73"/>
      <c r="D1895" s="73"/>
      <c r="P1895" s="73"/>
      <c r="T1895" s="73"/>
      <c r="U1895" s="73"/>
      <c r="V1895" s="73"/>
      <c r="X1895" s="12"/>
    </row>
    <row r="1896" spans="2:24" x14ac:dyDescent="0.3">
      <c r="B1896" s="73"/>
      <c r="D1896" s="73"/>
      <c r="P1896" s="73"/>
      <c r="T1896" s="73"/>
      <c r="U1896" s="73"/>
      <c r="V1896" s="73"/>
      <c r="X1896" s="12"/>
    </row>
    <row r="1897" spans="2:24" x14ac:dyDescent="0.3">
      <c r="B1897" s="73"/>
      <c r="D1897" s="73"/>
      <c r="P1897" s="73"/>
      <c r="T1897" s="73"/>
      <c r="U1897" s="73"/>
      <c r="V1897" s="73"/>
      <c r="X1897" s="12"/>
    </row>
    <row r="1898" spans="2:24" x14ac:dyDescent="0.3">
      <c r="B1898" s="73"/>
      <c r="D1898" s="73"/>
      <c r="P1898" s="73"/>
      <c r="T1898" s="73"/>
      <c r="U1898" s="73"/>
      <c r="V1898" s="73"/>
      <c r="X1898" s="12"/>
    </row>
    <row r="1899" spans="2:24" x14ac:dyDescent="0.3">
      <c r="B1899" s="73"/>
      <c r="D1899" s="73"/>
      <c r="P1899" s="73"/>
      <c r="T1899" s="73"/>
      <c r="U1899" s="73"/>
      <c r="V1899" s="73"/>
      <c r="X1899" s="12"/>
    </row>
    <row r="1900" spans="2:24" x14ac:dyDescent="0.3">
      <c r="B1900" s="73"/>
      <c r="D1900" s="73"/>
      <c r="P1900" s="73"/>
      <c r="T1900" s="73"/>
      <c r="U1900" s="73"/>
      <c r="V1900" s="73"/>
      <c r="X1900" s="12"/>
    </row>
    <row r="1901" spans="2:24" x14ac:dyDescent="0.3">
      <c r="B1901" s="73"/>
      <c r="D1901" s="73"/>
      <c r="P1901" s="73"/>
      <c r="T1901" s="73"/>
      <c r="U1901" s="73"/>
      <c r="V1901" s="73"/>
      <c r="X1901" s="12"/>
    </row>
    <row r="1902" spans="2:24" x14ac:dyDescent="0.3">
      <c r="B1902" s="73"/>
      <c r="D1902" s="73"/>
      <c r="P1902" s="73"/>
      <c r="T1902" s="73"/>
      <c r="U1902" s="73"/>
      <c r="V1902" s="73"/>
      <c r="X1902" s="12"/>
    </row>
    <row r="1903" spans="2:24" x14ac:dyDescent="0.3">
      <c r="B1903" s="73"/>
      <c r="D1903" s="73"/>
      <c r="P1903" s="73"/>
      <c r="T1903" s="73"/>
      <c r="U1903" s="73"/>
      <c r="V1903" s="73"/>
      <c r="X1903" s="12"/>
    </row>
    <row r="1904" spans="2:24" x14ac:dyDescent="0.3">
      <c r="B1904" s="73"/>
      <c r="D1904" s="73"/>
      <c r="P1904" s="73"/>
      <c r="T1904" s="73"/>
      <c r="U1904" s="73"/>
      <c r="V1904" s="73"/>
      <c r="X1904" s="12"/>
    </row>
    <row r="1905" spans="2:24" x14ac:dyDescent="0.3">
      <c r="B1905" s="73"/>
      <c r="D1905" s="73"/>
      <c r="P1905" s="73"/>
      <c r="T1905" s="73"/>
      <c r="U1905" s="73"/>
      <c r="V1905" s="73"/>
      <c r="X1905" s="12"/>
    </row>
    <row r="1906" spans="2:24" x14ac:dyDescent="0.3">
      <c r="B1906" s="73"/>
      <c r="D1906" s="73"/>
      <c r="P1906" s="73"/>
      <c r="T1906" s="73"/>
      <c r="U1906" s="73"/>
      <c r="V1906" s="73"/>
      <c r="X1906" s="12"/>
    </row>
    <row r="1907" spans="2:24" x14ac:dyDescent="0.3">
      <c r="B1907" s="73"/>
      <c r="D1907" s="73"/>
      <c r="P1907" s="73"/>
      <c r="T1907" s="73"/>
      <c r="U1907" s="73"/>
      <c r="V1907" s="73"/>
      <c r="X1907" s="12"/>
    </row>
    <row r="1908" spans="2:24" x14ac:dyDescent="0.3">
      <c r="B1908" s="73"/>
      <c r="D1908" s="73"/>
      <c r="P1908" s="73"/>
      <c r="T1908" s="73"/>
      <c r="U1908" s="73"/>
      <c r="V1908" s="73"/>
      <c r="X1908" s="12"/>
    </row>
    <row r="1909" spans="2:24" x14ac:dyDescent="0.3">
      <c r="B1909" s="73"/>
      <c r="D1909" s="73"/>
      <c r="P1909" s="73"/>
      <c r="T1909" s="73"/>
      <c r="U1909" s="73"/>
      <c r="V1909" s="73"/>
      <c r="X1909" s="12"/>
    </row>
    <row r="1910" spans="2:24" x14ac:dyDescent="0.3">
      <c r="B1910" s="73"/>
      <c r="D1910" s="73"/>
      <c r="P1910" s="73"/>
      <c r="T1910" s="73"/>
      <c r="U1910" s="73"/>
      <c r="V1910" s="73"/>
      <c r="X1910" s="12"/>
    </row>
    <row r="1911" spans="2:24" x14ac:dyDescent="0.3">
      <c r="B1911" s="73"/>
      <c r="D1911" s="73"/>
      <c r="P1911" s="73"/>
      <c r="T1911" s="73"/>
      <c r="U1911" s="73"/>
      <c r="V1911" s="73"/>
      <c r="X1911" s="12"/>
    </row>
    <row r="1912" spans="2:24" x14ac:dyDescent="0.3">
      <c r="B1912" s="73"/>
      <c r="D1912" s="73"/>
      <c r="P1912" s="73"/>
      <c r="T1912" s="73"/>
      <c r="U1912" s="73"/>
      <c r="V1912" s="73"/>
      <c r="X1912" s="12"/>
    </row>
    <row r="1913" spans="2:24" x14ac:dyDescent="0.3">
      <c r="B1913" s="73"/>
      <c r="D1913" s="73"/>
      <c r="P1913" s="73"/>
      <c r="T1913" s="73"/>
      <c r="U1913" s="73"/>
      <c r="V1913" s="73"/>
      <c r="X1913" s="12"/>
    </row>
    <row r="1914" spans="2:24" x14ac:dyDescent="0.3">
      <c r="B1914" s="73"/>
      <c r="D1914" s="73"/>
      <c r="P1914" s="73"/>
      <c r="T1914" s="73"/>
      <c r="U1914" s="73"/>
      <c r="V1914" s="73"/>
      <c r="X1914" s="12"/>
    </row>
    <row r="1915" spans="2:24" x14ac:dyDescent="0.3">
      <c r="B1915" s="73"/>
      <c r="D1915" s="73"/>
      <c r="P1915" s="73"/>
      <c r="T1915" s="73"/>
      <c r="U1915" s="73"/>
      <c r="V1915" s="73"/>
      <c r="X1915" s="12"/>
    </row>
    <row r="1916" spans="2:24" x14ac:dyDescent="0.3">
      <c r="B1916" s="73"/>
      <c r="D1916" s="73"/>
      <c r="P1916" s="73"/>
      <c r="T1916" s="73"/>
      <c r="U1916" s="73"/>
      <c r="V1916" s="73"/>
      <c r="X1916" s="12"/>
    </row>
    <row r="1917" spans="2:24" x14ac:dyDescent="0.3">
      <c r="B1917" s="73"/>
      <c r="D1917" s="73"/>
      <c r="P1917" s="73"/>
      <c r="T1917" s="73"/>
      <c r="U1917" s="73"/>
      <c r="V1917" s="73"/>
      <c r="X1917" s="12"/>
    </row>
    <row r="1918" spans="2:24" x14ac:dyDescent="0.3">
      <c r="B1918" s="73"/>
      <c r="D1918" s="73"/>
      <c r="P1918" s="73"/>
      <c r="T1918" s="73"/>
      <c r="U1918" s="73"/>
      <c r="V1918" s="73"/>
      <c r="X1918" s="12"/>
    </row>
    <row r="1919" spans="2:24" x14ac:dyDescent="0.3">
      <c r="B1919" s="73"/>
      <c r="D1919" s="73"/>
      <c r="P1919" s="73"/>
      <c r="T1919" s="73"/>
      <c r="U1919" s="73"/>
      <c r="V1919" s="73"/>
      <c r="X1919" s="12"/>
    </row>
    <row r="1920" spans="2:24" x14ac:dyDescent="0.3">
      <c r="B1920" s="73"/>
      <c r="D1920" s="73"/>
      <c r="P1920" s="73"/>
      <c r="T1920" s="73"/>
      <c r="U1920" s="73"/>
      <c r="V1920" s="73"/>
      <c r="X1920" s="12"/>
    </row>
    <row r="1921" spans="2:24" x14ac:dyDescent="0.3">
      <c r="B1921" s="73"/>
      <c r="D1921" s="73"/>
      <c r="P1921" s="73"/>
      <c r="T1921" s="73"/>
      <c r="U1921" s="73"/>
      <c r="V1921" s="73"/>
      <c r="X1921" s="12"/>
    </row>
    <row r="1922" spans="2:24" x14ac:dyDescent="0.3">
      <c r="B1922" s="73"/>
      <c r="D1922" s="73"/>
      <c r="P1922" s="73"/>
      <c r="T1922" s="73"/>
      <c r="U1922" s="73"/>
      <c r="V1922" s="73"/>
      <c r="X1922" s="12"/>
    </row>
    <row r="1923" spans="2:24" x14ac:dyDescent="0.3">
      <c r="B1923" s="73"/>
      <c r="D1923" s="73"/>
      <c r="P1923" s="73"/>
      <c r="T1923" s="73"/>
      <c r="U1923" s="73"/>
      <c r="V1923" s="73"/>
      <c r="X1923" s="12"/>
    </row>
    <row r="1924" spans="2:24" x14ac:dyDescent="0.3">
      <c r="B1924" s="73"/>
      <c r="D1924" s="73"/>
      <c r="P1924" s="73"/>
      <c r="T1924" s="73"/>
      <c r="U1924" s="73"/>
      <c r="V1924" s="73"/>
      <c r="X1924" s="12"/>
    </row>
    <row r="1925" spans="2:24" x14ac:dyDescent="0.3">
      <c r="B1925" s="73"/>
      <c r="D1925" s="73"/>
      <c r="P1925" s="73"/>
      <c r="T1925" s="73"/>
      <c r="U1925" s="73"/>
      <c r="V1925" s="73"/>
      <c r="X1925" s="12"/>
    </row>
    <row r="1926" spans="2:24" x14ac:dyDescent="0.3">
      <c r="B1926" s="73"/>
      <c r="D1926" s="73"/>
      <c r="P1926" s="73"/>
      <c r="T1926" s="73"/>
      <c r="U1926" s="73"/>
      <c r="V1926" s="73"/>
      <c r="X1926" s="12"/>
    </row>
    <row r="1927" spans="2:24" x14ac:dyDescent="0.3">
      <c r="B1927" s="73"/>
      <c r="D1927" s="73"/>
      <c r="P1927" s="73"/>
      <c r="T1927" s="73"/>
      <c r="U1927" s="73"/>
      <c r="V1927" s="73"/>
      <c r="X1927" s="12"/>
    </row>
    <row r="1928" spans="2:24" x14ac:dyDescent="0.3">
      <c r="B1928" s="73"/>
      <c r="D1928" s="73"/>
      <c r="P1928" s="73"/>
      <c r="T1928" s="73"/>
      <c r="U1928" s="73"/>
      <c r="V1928" s="73"/>
      <c r="X1928" s="12"/>
    </row>
    <row r="1929" spans="2:24" x14ac:dyDescent="0.3">
      <c r="B1929" s="73"/>
      <c r="D1929" s="73"/>
      <c r="P1929" s="73"/>
      <c r="T1929" s="73"/>
      <c r="U1929" s="73"/>
      <c r="V1929" s="73"/>
      <c r="X1929" s="12"/>
    </row>
    <row r="1930" spans="2:24" x14ac:dyDescent="0.3">
      <c r="B1930" s="73"/>
      <c r="D1930" s="73"/>
      <c r="P1930" s="73"/>
      <c r="T1930" s="73"/>
      <c r="U1930" s="73"/>
      <c r="V1930" s="73"/>
      <c r="X1930" s="12"/>
    </row>
    <row r="1931" spans="2:24" x14ac:dyDescent="0.3">
      <c r="B1931" s="73"/>
      <c r="D1931" s="73"/>
      <c r="P1931" s="73"/>
      <c r="T1931" s="73"/>
      <c r="U1931" s="73"/>
      <c r="V1931" s="73"/>
      <c r="X1931" s="12"/>
    </row>
    <row r="1932" spans="2:24" x14ac:dyDescent="0.3">
      <c r="B1932" s="73"/>
      <c r="D1932" s="73"/>
      <c r="P1932" s="73"/>
      <c r="T1932" s="73"/>
      <c r="U1932" s="73"/>
      <c r="V1932" s="73"/>
      <c r="X1932" s="12"/>
    </row>
    <row r="1933" spans="2:24" x14ac:dyDescent="0.3">
      <c r="B1933" s="73"/>
      <c r="D1933" s="73"/>
      <c r="P1933" s="73"/>
      <c r="T1933" s="73"/>
      <c r="U1933" s="73"/>
      <c r="V1933" s="73"/>
      <c r="X1933" s="12"/>
    </row>
    <row r="1934" spans="2:24" x14ac:dyDescent="0.3">
      <c r="B1934" s="73"/>
      <c r="D1934" s="73"/>
      <c r="P1934" s="73"/>
      <c r="T1934" s="73"/>
      <c r="U1934" s="73"/>
      <c r="V1934" s="73"/>
      <c r="X1934" s="12"/>
    </row>
    <row r="1935" spans="2:24" x14ac:dyDescent="0.3">
      <c r="B1935" s="73"/>
      <c r="D1935" s="73"/>
      <c r="P1935" s="73"/>
      <c r="T1935" s="73"/>
      <c r="U1935" s="73"/>
      <c r="V1935" s="73"/>
      <c r="X1935" s="12"/>
    </row>
    <row r="1936" spans="2:24" x14ac:dyDescent="0.3">
      <c r="B1936" s="73"/>
      <c r="D1936" s="73"/>
      <c r="P1936" s="73"/>
      <c r="T1936" s="73"/>
      <c r="U1936" s="73"/>
      <c r="V1936" s="73"/>
      <c r="X1936" s="12"/>
    </row>
    <row r="1937" spans="2:24" x14ac:dyDescent="0.3">
      <c r="B1937" s="73"/>
      <c r="D1937" s="73"/>
      <c r="P1937" s="73"/>
      <c r="T1937" s="73"/>
      <c r="U1937" s="73"/>
      <c r="V1937" s="73"/>
      <c r="X1937" s="12"/>
    </row>
    <row r="1938" spans="2:24" x14ac:dyDescent="0.3">
      <c r="B1938" s="73"/>
      <c r="D1938" s="73"/>
      <c r="P1938" s="73"/>
      <c r="T1938" s="73"/>
      <c r="U1938" s="73"/>
      <c r="V1938" s="73"/>
      <c r="X1938" s="12"/>
    </row>
    <row r="1939" spans="2:24" x14ac:dyDescent="0.3">
      <c r="B1939" s="73"/>
      <c r="D1939" s="73"/>
      <c r="P1939" s="73"/>
      <c r="T1939" s="73"/>
      <c r="U1939" s="73"/>
      <c r="V1939" s="73"/>
      <c r="X1939" s="12"/>
    </row>
    <row r="1940" spans="2:24" x14ac:dyDescent="0.3">
      <c r="B1940" s="73"/>
      <c r="D1940" s="73"/>
      <c r="P1940" s="73"/>
      <c r="T1940" s="73"/>
      <c r="U1940" s="73"/>
      <c r="V1940" s="73"/>
      <c r="X1940" s="12"/>
    </row>
    <row r="1941" spans="2:24" x14ac:dyDescent="0.3">
      <c r="B1941" s="73"/>
      <c r="D1941" s="73"/>
      <c r="P1941" s="73"/>
      <c r="T1941" s="73"/>
      <c r="U1941" s="73"/>
      <c r="V1941" s="73"/>
      <c r="X1941" s="12"/>
    </row>
    <row r="1942" spans="2:24" x14ac:dyDescent="0.3">
      <c r="B1942" s="73"/>
      <c r="D1942" s="73"/>
      <c r="P1942" s="73"/>
      <c r="T1942" s="73"/>
      <c r="U1942" s="73"/>
      <c r="V1942" s="73"/>
      <c r="X1942" s="12"/>
    </row>
    <row r="1943" spans="2:24" x14ac:dyDescent="0.3">
      <c r="B1943" s="73"/>
      <c r="D1943" s="73"/>
      <c r="P1943" s="73"/>
      <c r="T1943" s="73"/>
      <c r="U1943" s="73"/>
      <c r="V1943" s="73"/>
      <c r="X1943" s="12"/>
    </row>
    <row r="1944" spans="2:24" x14ac:dyDescent="0.3">
      <c r="B1944" s="73"/>
      <c r="D1944" s="73"/>
      <c r="P1944" s="73"/>
      <c r="T1944" s="73"/>
      <c r="U1944" s="73"/>
      <c r="V1944" s="73"/>
      <c r="X1944" s="12"/>
    </row>
    <row r="1945" spans="2:24" x14ac:dyDescent="0.3">
      <c r="B1945" s="73"/>
      <c r="D1945" s="73"/>
      <c r="P1945" s="73"/>
      <c r="T1945" s="73"/>
      <c r="U1945" s="73"/>
      <c r="V1945" s="73"/>
      <c r="X1945" s="12"/>
    </row>
    <row r="1946" spans="2:24" x14ac:dyDescent="0.3">
      <c r="B1946" s="73"/>
      <c r="D1946" s="73"/>
      <c r="P1946" s="73"/>
      <c r="T1946" s="73"/>
      <c r="U1946" s="73"/>
      <c r="V1946" s="73"/>
      <c r="X1946" s="12"/>
    </row>
    <row r="1947" spans="2:24" x14ac:dyDescent="0.3">
      <c r="B1947" s="73"/>
      <c r="D1947" s="73"/>
      <c r="P1947" s="73"/>
      <c r="T1947" s="73"/>
      <c r="U1947" s="73"/>
      <c r="V1947" s="73"/>
      <c r="X1947" s="12"/>
    </row>
    <row r="1948" spans="2:24" x14ac:dyDescent="0.3">
      <c r="B1948" s="73"/>
      <c r="D1948" s="73"/>
      <c r="P1948" s="73"/>
      <c r="T1948" s="73"/>
      <c r="U1948" s="73"/>
      <c r="V1948" s="73"/>
      <c r="X1948" s="12"/>
    </row>
    <row r="1949" spans="2:24" x14ac:dyDescent="0.3">
      <c r="B1949" s="73"/>
      <c r="D1949" s="73"/>
      <c r="P1949" s="73"/>
      <c r="T1949" s="73"/>
      <c r="U1949" s="73"/>
      <c r="V1949" s="73"/>
      <c r="X1949" s="12"/>
    </row>
    <row r="1950" spans="2:24" x14ac:dyDescent="0.3">
      <c r="B1950" s="73"/>
      <c r="D1950" s="73"/>
      <c r="P1950" s="73"/>
      <c r="T1950" s="73"/>
      <c r="U1950" s="73"/>
      <c r="V1950" s="73"/>
      <c r="X1950" s="12"/>
    </row>
    <row r="1951" spans="2:24" x14ac:dyDescent="0.3">
      <c r="B1951" s="73"/>
      <c r="D1951" s="73"/>
      <c r="P1951" s="73"/>
      <c r="T1951" s="73"/>
      <c r="U1951" s="73"/>
      <c r="V1951" s="73"/>
      <c r="X1951" s="12"/>
    </row>
    <row r="1952" spans="2:24" x14ac:dyDescent="0.3">
      <c r="B1952" s="73"/>
      <c r="D1952" s="73"/>
      <c r="P1952" s="73"/>
      <c r="T1952" s="73"/>
      <c r="U1952" s="73"/>
      <c r="V1952" s="73"/>
      <c r="X1952" s="12"/>
    </row>
    <row r="1953" spans="2:24" x14ac:dyDescent="0.3">
      <c r="B1953" s="73"/>
      <c r="D1953" s="73"/>
      <c r="P1953" s="73"/>
      <c r="T1953" s="73"/>
      <c r="U1953" s="73"/>
      <c r="V1953" s="73"/>
      <c r="X1953" s="12"/>
    </row>
    <row r="1954" spans="2:24" x14ac:dyDescent="0.3">
      <c r="B1954" s="73"/>
      <c r="D1954" s="73"/>
      <c r="P1954" s="73"/>
      <c r="T1954" s="73"/>
      <c r="U1954" s="73"/>
      <c r="V1954" s="73"/>
      <c r="X1954" s="12"/>
    </row>
    <row r="1955" spans="2:24" x14ac:dyDescent="0.3">
      <c r="B1955" s="73"/>
      <c r="D1955" s="73"/>
      <c r="P1955" s="73"/>
      <c r="T1955" s="73"/>
      <c r="U1955" s="73"/>
      <c r="V1955" s="73"/>
      <c r="X1955" s="12"/>
    </row>
    <row r="1956" spans="2:24" x14ac:dyDescent="0.3">
      <c r="B1956" s="73"/>
      <c r="D1956" s="73"/>
      <c r="P1956" s="73"/>
      <c r="T1956" s="73"/>
      <c r="U1956" s="73"/>
      <c r="V1956" s="73"/>
      <c r="X1956" s="12"/>
    </row>
    <row r="1957" spans="2:24" x14ac:dyDescent="0.3">
      <c r="B1957" s="73"/>
      <c r="D1957" s="73"/>
      <c r="P1957" s="73"/>
      <c r="T1957" s="73"/>
      <c r="U1957" s="73"/>
      <c r="V1957" s="73"/>
      <c r="X1957" s="12"/>
    </row>
    <row r="1958" spans="2:24" x14ac:dyDescent="0.3">
      <c r="B1958" s="73"/>
      <c r="D1958" s="73"/>
      <c r="P1958" s="73"/>
      <c r="T1958" s="73"/>
      <c r="U1958" s="73"/>
      <c r="V1958" s="73"/>
      <c r="X1958" s="12"/>
    </row>
    <row r="1959" spans="2:24" x14ac:dyDescent="0.3">
      <c r="B1959" s="73"/>
      <c r="D1959" s="73"/>
      <c r="P1959" s="73"/>
      <c r="T1959" s="73"/>
      <c r="U1959" s="73"/>
      <c r="V1959" s="73"/>
      <c r="X1959" s="12"/>
    </row>
    <row r="1960" spans="2:24" x14ac:dyDescent="0.3">
      <c r="B1960" s="73"/>
      <c r="D1960" s="73"/>
      <c r="P1960" s="73"/>
      <c r="T1960" s="73"/>
      <c r="U1960" s="73"/>
      <c r="V1960" s="73"/>
      <c r="X1960" s="12"/>
    </row>
    <row r="1961" spans="2:24" x14ac:dyDescent="0.3">
      <c r="B1961" s="73"/>
      <c r="D1961" s="73"/>
      <c r="P1961" s="73"/>
      <c r="T1961" s="73"/>
      <c r="U1961" s="73"/>
      <c r="V1961" s="73"/>
      <c r="X1961" s="12"/>
    </row>
    <row r="1962" spans="2:24" x14ac:dyDescent="0.3">
      <c r="B1962" s="73"/>
      <c r="D1962" s="73"/>
      <c r="P1962" s="73"/>
      <c r="T1962" s="73"/>
      <c r="U1962" s="73"/>
      <c r="V1962" s="73"/>
      <c r="X1962" s="12"/>
    </row>
    <row r="1963" spans="2:24" x14ac:dyDescent="0.3">
      <c r="B1963" s="73"/>
      <c r="D1963" s="73"/>
      <c r="P1963" s="73"/>
      <c r="T1963" s="73"/>
      <c r="U1963" s="73"/>
      <c r="V1963" s="73"/>
      <c r="X1963" s="12"/>
    </row>
    <row r="1964" spans="2:24" x14ac:dyDescent="0.3">
      <c r="B1964" s="73"/>
      <c r="D1964" s="73"/>
      <c r="P1964" s="73"/>
      <c r="T1964" s="73"/>
      <c r="U1964" s="73"/>
      <c r="V1964" s="73"/>
      <c r="X1964" s="12"/>
    </row>
    <row r="1965" spans="2:24" x14ac:dyDescent="0.3">
      <c r="B1965" s="73"/>
      <c r="D1965" s="73"/>
      <c r="P1965" s="73"/>
      <c r="T1965" s="73"/>
      <c r="U1965" s="73"/>
      <c r="V1965" s="73"/>
      <c r="X1965" s="12"/>
    </row>
    <row r="1966" spans="2:24" x14ac:dyDescent="0.3">
      <c r="B1966" s="73"/>
      <c r="D1966" s="73"/>
      <c r="P1966" s="73"/>
      <c r="T1966" s="73"/>
      <c r="U1966" s="73"/>
      <c r="V1966" s="73"/>
      <c r="X1966" s="12"/>
    </row>
    <row r="1967" spans="2:24" x14ac:dyDescent="0.3">
      <c r="B1967" s="73"/>
      <c r="D1967" s="73"/>
      <c r="P1967" s="73"/>
      <c r="T1967" s="73"/>
      <c r="U1967" s="73"/>
      <c r="V1967" s="73"/>
      <c r="X1967" s="12"/>
    </row>
    <row r="1968" spans="2:24" x14ac:dyDescent="0.3">
      <c r="B1968" s="73"/>
      <c r="D1968" s="73"/>
      <c r="P1968" s="73"/>
      <c r="T1968" s="73"/>
      <c r="U1968" s="73"/>
      <c r="V1968" s="73"/>
      <c r="X1968" s="12"/>
    </row>
    <row r="1969" spans="2:24" x14ac:dyDescent="0.3">
      <c r="B1969" s="73"/>
      <c r="D1969" s="73"/>
      <c r="P1969" s="73"/>
      <c r="T1969" s="73"/>
      <c r="U1969" s="73"/>
      <c r="V1969" s="73"/>
      <c r="X1969" s="12"/>
    </row>
    <row r="1970" spans="2:24" x14ac:dyDescent="0.3">
      <c r="B1970" s="73"/>
      <c r="D1970" s="73"/>
      <c r="P1970" s="73"/>
      <c r="T1970" s="73"/>
      <c r="U1970" s="73"/>
      <c r="V1970" s="73"/>
      <c r="X1970" s="12"/>
    </row>
    <row r="1971" spans="2:24" x14ac:dyDescent="0.3">
      <c r="B1971" s="73"/>
      <c r="D1971" s="73"/>
      <c r="P1971" s="73"/>
      <c r="T1971" s="73"/>
      <c r="U1971" s="73"/>
      <c r="V1971" s="73"/>
      <c r="X1971" s="12"/>
    </row>
    <row r="1972" spans="2:24" x14ac:dyDescent="0.3">
      <c r="B1972" s="73"/>
      <c r="D1972" s="73"/>
      <c r="P1972" s="73"/>
      <c r="T1972" s="73"/>
      <c r="U1972" s="73"/>
      <c r="V1972" s="73"/>
      <c r="X1972" s="12"/>
    </row>
    <row r="1973" spans="2:24" x14ac:dyDescent="0.3">
      <c r="B1973" s="73"/>
      <c r="D1973" s="73"/>
      <c r="P1973" s="73"/>
      <c r="T1973" s="73"/>
      <c r="U1973" s="73"/>
      <c r="V1973" s="73"/>
      <c r="X1973" s="12"/>
    </row>
    <row r="1974" spans="2:24" x14ac:dyDescent="0.3">
      <c r="B1974" s="73"/>
      <c r="D1974" s="73"/>
      <c r="P1974" s="73"/>
      <c r="T1974" s="73"/>
      <c r="U1974" s="73"/>
      <c r="V1974" s="73"/>
      <c r="X1974" s="12"/>
    </row>
    <row r="1975" spans="2:24" x14ac:dyDescent="0.3">
      <c r="B1975" s="73"/>
      <c r="D1975" s="73"/>
      <c r="P1975" s="73"/>
      <c r="T1975" s="73"/>
      <c r="U1975" s="73"/>
      <c r="V1975" s="73"/>
      <c r="X1975" s="12"/>
    </row>
    <row r="1976" spans="2:24" x14ac:dyDescent="0.3">
      <c r="B1976" s="73"/>
      <c r="D1976" s="73"/>
      <c r="P1976" s="73"/>
      <c r="T1976" s="73"/>
      <c r="U1976" s="73"/>
      <c r="V1976" s="73"/>
      <c r="X1976" s="12"/>
    </row>
    <row r="1977" spans="2:24" x14ac:dyDescent="0.3">
      <c r="B1977" s="73"/>
      <c r="D1977" s="73"/>
      <c r="P1977" s="73"/>
      <c r="T1977" s="73"/>
      <c r="U1977" s="73"/>
      <c r="V1977" s="73"/>
      <c r="X1977" s="12"/>
    </row>
    <row r="1978" spans="2:24" x14ac:dyDescent="0.3">
      <c r="B1978" s="73"/>
      <c r="D1978" s="73"/>
      <c r="P1978" s="73"/>
      <c r="T1978" s="73"/>
      <c r="U1978" s="73"/>
      <c r="V1978" s="73"/>
      <c r="X1978" s="12"/>
    </row>
    <row r="1979" spans="2:24" x14ac:dyDescent="0.3">
      <c r="B1979" s="73"/>
      <c r="D1979" s="73"/>
      <c r="P1979" s="73"/>
      <c r="T1979" s="73"/>
      <c r="U1979" s="73"/>
      <c r="V1979" s="73"/>
      <c r="X1979" s="12"/>
    </row>
    <row r="1980" spans="2:24" x14ac:dyDescent="0.3">
      <c r="B1980" s="73"/>
      <c r="D1980" s="73"/>
      <c r="P1980" s="73"/>
      <c r="T1980" s="73"/>
      <c r="U1980" s="73"/>
      <c r="V1980" s="73"/>
      <c r="X1980" s="12"/>
    </row>
    <row r="1981" spans="2:24" x14ac:dyDescent="0.3">
      <c r="B1981" s="73"/>
      <c r="D1981" s="73"/>
      <c r="P1981" s="73"/>
      <c r="T1981" s="73"/>
      <c r="U1981" s="73"/>
      <c r="V1981" s="73"/>
      <c r="X1981" s="12"/>
    </row>
    <row r="1982" spans="2:24" x14ac:dyDescent="0.3">
      <c r="B1982" s="73"/>
      <c r="D1982" s="73"/>
      <c r="P1982" s="73"/>
      <c r="T1982" s="73"/>
      <c r="U1982" s="73"/>
      <c r="V1982" s="73"/>
      <c r="X1982" s="12"/>
    </row>
    <row r="1983" spans="2:24" x14ac:dyDescent="0.3">
      <c r="B1983" s="73"/>
      <c r="D1983" s="73"/>
      <c r="P1983" s="73"/>
      <c r="T1983" s="73"/>
      <c r="U1983" s="73"/>
      <c r="V1983" s="73"/>
      <c r="X1983" s="12"/>
    </row>
    <row r="1984" spans="2:24" x14ac:dyDescent="0.3">
      <c r="B1984" s="73"/>
      <c r="D1984" s="73"/>
      <c r="P1984" s="73"/>
      <c r="T1984" s="73"/>
      <c r="U1984" s="73"/>
      <c r="V1984" s="73"/>
      <c r="X1984" s="12"/>
    </row>
    <row r="1985" spans="2:24" x14ac:dyDescent="0.3">
      <c r="B1985" s="73"/>
      <c r="D1985" s="73"/>
      <c r="P1985" s="73"/>
      <c r="T1985" s="73"/>
      <c r="U1985" s="73"/>
      <c r="V1985" s="73"/>
      <c r="X1985" s="12"/>
    </row>
    <row r="1986" spans="2:24" x14ac:dyDescent="0.3">
      <c r="B1986" s="73"/>
      <c r="D1986" s="73"/>
      <c r="P1986" s="73"/>
      <c r="T1986" s="73"/>
      <c r="U1986" s="73"/>
      <c r="V1986" s="73"/>
      <c r="X1986" s="12"/>
    </row>
    <row r="1987" spans="2:24" x14ac:dyDescent="0.3">
      <c r="B1987" s="73"/>
      <c r="D1987" s="73"/>
      <c r="P1987" s="73"/>
      <c r="T1987" s="73"/>
      <c r="U1987" s="73"/>
      <c r="V1987" s="73"/>
      <c r="X1987" s="12"/>
    </row>
    <row r="1988" spans="2:24" x14ac:dyDescent="0.3">
      <c r="B1988" s="73"/>
      <c r="D1988" s="73"/>
      <c r="P1988" s="73"/>
      <c r="T1988" s="73"/>
      <c r="U1988" s="73"/>
      <c r="V1988" s="73"/>
      <c r="X1988" s="12"/>
    </row>
    <row r="1989" spans="2:24" x14ac:dyDescent="0.3">
      <c r="B1989" s="73"/>
      <c r="D1989" s="73"/>
      <c r="P1989" s="73"/>
      <c r="T1989" s="73"/>
      <c r="U1989" s="73"/>
      <c r="V1989" s="73"/>
      <c r="X1989" s="12"/>
    </row>
    <row r="1990" spans="2:24" x14ac:dyDescent="0.3">
      <c r="B1990" s="73"/>
      <c r="D1990" s="73"/>
      <c r="P1990" s="73"/>
      <c r="T1990" s="73"/>
      <c r="U1990" s="73"/>
      <c r="V1990" s="73"/>
      <c r="X1990" s="12"/>
    </row>
    <row r="1991" spans="2:24" x14ac:dyDescent="0.3">
      <c r="B1991" s="73"/>
      <c r="D1991" s="73"/>
      <c r="P1991" s="73"/>
      <c r="T1991" s="73"/>
      <c r="U1991" s="73"/>
      <c r="V1991" s="73"/>
      <c r="X1991" s="12"/>
    </row>
    <row r="1992" spans="2:24" x14ac:dyDescent="0.3">
      <c r="B1992" s="73"/>
      <c r="D1992" s="73"/>
      <c r="P1992" s="73"/>
      <c r="T1992" s="73"/>
      <c r="U1992" s="73"/>
      <c r="V1992" s="73"/>
      <c r="X1992" s="12"/>
    </row>
    <row r="1993" spans="2:24" x14ac:dyDescent="0.3">
      <c r="B1993" s="73"/>
      <c r="D1993" s="73"/>
      <c r="P1993" s="73"/>
      <c r="T1993" s="73"/>
      <c r="U1993" s="73"/>
      <c r="V1993" s="73"/>
      <c r="X1993" s="12"/>
    </row>
    <row r="1994" spans="2:24" x14ac:dyDescent="0.3">
      <c r="B1994" s="73"/>
      <c r="D1994" s="73"/>
      <c r="P1994" s="73"/>
      <c r="T1994" s="73"/>
      <c r="U1994" s="73"/>
      <c r="V1994" s="73"/>
      <c r="X1994" s="12"/>
    </row>
    <row r="1995" spans="2:24" x14ac:dyDescent="0.3">
      <c r="B1995" s="73"/>
      <c r="D1995" s="73"/>
      <c r="P1995" s="73"/>
      <c r="T1995" s="73"/>
      <c r="U1995" s="73"/>
      <c r="V1995" s="73"/>
      <c r="X1995" s="12"/>
    </row>
    <row r="1996" spans="2:24" x14ac:dyDescent="0.3">
      <c r="B1996" s="73"/>
      <c r="D1996" s="73"/>
      <c r="P1996" s="73"/>
      <c r="T1996" s="73"/>
      <c r="U1996" s="73"/>
      <c r="V1996" s="73"/>
      <c r="X1996" s="12"/>
    </row>
    <row r="1997" spans="2:24" x14ac:dyDescent="0.3">
      <c r="B1997" s="73"/>
      <c r="D1997" s="73"/>
      <c r="P1997" s="73"/>
      <c r="T1997" s="73"/>
      <c r="U1997" s="73"/>
      <c r="V1997" s="73"/>
      <c r="X1997" s="12"/>
    </row>
    <row r="1998" spans="2:24" x14ac:dyDescent="0.3">
      <c r="B1998" s="73"/>
      <c r="D1998" s="73"/>
      <c r="P1998" s="73"/>
      <c r="T1998" s="73"/>
      <c r="U1998" s="73"/>
      <c r="V1998" s="73"/>
      <c r="X1998" s="12"/>
    </row>
    <row r="1999" spans="2:24" x14ac:dyDescent="0.3">
      <c r="B1999" s="73"/>
      <c r="D1999" s="73"/>
      <c r="P1999" s="73"/>
      <c r="T1999" s="73"/>
      <c r="U1999" s="73"/>
      <c r="V1999" s="73"/>
      <c r="X1999" s="12"/>
    </row>
    <row r="2000" spans="2:24" x14ac:dyDescent="0.3">
      <c r="B2000" s="73"/>
      <c r="D2000" s="73"/>
      <c r="P2000" s="73"/>
      <c r="T2000" s="73"/>
      <c r="U2000" s="73"/>
      <c r="V2000" s="73"/>
      <c r="X2000" s="12"/>
    </row>
    <row r="2001" spans="2:24" x14ac:dyDescent="0.3">
      <c r="B2001" s="73"/>
      <c r="D2001" s="73"/>
      <c r="P2001" s="73"/>
      <c r="T2001" s="73"/>
      <c r="U2001" s="73"/>
      <c r="V2001" s="73"/>
      <c r="X2001" s="12"/>
    </row>
    <row r="2002" spans="2:24" x14ac:dyDescent="0.3">
      <c r="B2002" s="73"/>
      <c r="D2002" s="73"/>
      <c r="P2002" s="73"/>
      <c r="T2002" s="73"/>
      <c r="U2002" s="73"/>
      <c r="V2002" s="73"/>
      <c r="X2002" s="12"/>
    </row>
    <row r="2003" spans="2:24" x14ac:dyDescent="0.3">
      <c r="B2003" s="73"/>
      <c r="D2003" s="73"/>
      <c r="P2003" s="73"/>
      <c r="T2003" s="73"/>
      <c r="U2003" s="73"/>
      <c r="V2003" s="73"/>
      <c r="X2003" s="12"/>
    </row>
    <row r="2004" spans="2:24" x14ac:dyDescent="0.3">
      <c r="B2004" s="73"/>
      <c r="D2004" s="73"/>
      <c r="P2004" s="73"/>
      <c r="T2004" s="73"/>
      <c r="U2004" s="73"/>
      <c r="V2004" s="73"/>
      <c r="X2004" s="12"/>
    </row>
    <row r="2005" spans="2:24" x14ac:dyDescent="0.3">
      <c r="B2005" s="73"/>
      <c r="D2005" s="73"/>
      <c r="P2005" s="73"/>
      <c r="T2005" s="73"/>
      <c r="U2005" s="73"/>
      <c r="V2005" s="73"/>
      <c r="X2005" s="12"/>
    </row>
    <row r="2006" spans="2:24" x14ac:dyDescent="0.3">
      <c r="B2006" s="73"/>
      <c r="D2006" s="73"/>
      <c r="P2006" s="73"/>
      <c r="T2006" s="73"/>
      <c r="U2006" s="73"/>
      <c r="V2006" s="73"/>
      <c r="X2006" s="12"/>
    </row>
    <row r="2007" spans="2:24" x14ac:dyDescent="0.3">
      <c r="B2007" s="73"/>
      <c r="D2007" s="73"/>
      <c r="P2007" s="73"/>
      <c r="T2007" s="73"/>
      <c r="U2007" s="73"/>
      <c r="V2007" s="73"/>
      <c r="X2007" s="12"/>
    </row>
    <row r="2008" spans="2:24" x14ac:dyDescent="0.3">
      <c r="B2008" s="73"/>
      <c r="D2008" s="73"/>
      <c r="P2008" s="73"/>
      <c r="T2008" s="73"/>
      <c r="U2008" s="73"/>
      <c r="V2008" s="73"/>
      <c r="X2008" s="12"/>
    </row>
    <row r="2009" spans="2:24" x14ac:dyDescent="0.3">
      <c r="B2009" s="73"/>
      <c r="D2009" s="73"/>
      <c r="P2009" s="73"/>
      <c r="T2009" s="73"/>
      <c r="U2009" s="73"/>
      <c r="V2009" s="73"/>
      <c r="X2009" s="12"/>
    </row>
    <row r="2010" spans="2:24" x14ac:dyDescent="0.3">
      <c r="B2010" s="73"/>
      <c r="D2010" s="73"/>
      <c r="P2010" s="73"/>
      <c r="T2010" s="73"/>
      <c r="U2010" s="73"/>
      <c r="V2010" s="73"/>
      <c r="X2010" s="12"/>
    </row>
    <row r="2011" spans="2:24" x14ac:dyDescent="0.3">
      <c r="B2011" s="73"/>
      <c r="D2011" s="73"/>
      <c r="P2011" s="73"/>
      <c r="T2011" s="73"/>
      <c r="U2011" s="73"/>
      <c r="V2011" s="73"/>
      <c r="X2011" s="12"/>
    </row>
    <row r="2012" spans="2:24" x14ac:dyDescent="0.3">
      <c r="B2012" s="73"/>
      <c r="D2012" s="73"/>
      <c r="P2012" s="73"/>
      <c r="T2012" s="73"/>
      <c r="U2012" s="73"/>
      <c r="V2012" s="73"/>
      <c r="X2012" s="12"/>
    </row>
    <row r="2013" spans="2:24" x14ac:dyDescent="0.3">
      <c r="B2013" s="73"/>
      <c r="D2013" s="73"/>
      <c r="P2013" s="73"/>
      <c r="T2013" s="73"/>
      <c r="U2013" s="73"/>
      <c r="V2013" s="73"/>
      <c r="X2013" s="12"/>
    </row>
    <row r="2014" spans="2:24" x14ac:dyDescent="0.3">
      <c r="B2014" s="73"/>
      <c r="D2014" s="73"/>
      <c r="P2014" s="73"/>
      <c r="T2014" s="73"/>
      <c r="U2014" s="73"/>
      <c r="V2014" s="73"/>
      <c r="X2014" s="12"/>
    </row>
    <row r="2015" spans="2:24" x14ac:dyDescent="0.3">
      <c r="B2015" s="73"/>
      <c r="D2015" s="73"/>
      <c r="P2015" s="73"/>
      <c r="T2015" s="73"/>
      <c r="U2015" s="73"/>
      <c r="V2015" s="73"/>
      <c r="X2015" s="12"/>
    </row>
    <row r="2016" spans="2:24" x14ac:dyDescent="0.3">
      <c r="B2016" s="73"/>
      <c r="D2016" s="73"/>
      <c r="P2016" s="73"/>
      <c r="T2016" s="73"/>
      <c r="U2016" s="73"/>
      <c r="V2016" s="73"/>
      <c r="X2016" s="12"/>
    </row>
    <row r="2017" spans="2:24" x14ac:dyDescent="0.3">
      <c r="B2017" s="73"/>
      <c r="D2017" s="73"/>
      <c r="P2017" s="73"/>
      <c r="T2017" s="73"/>
      <c r="U2017" s="73"/>
      <c r="V2017" s="73"/>
      <c r="X2017" s="12"/>
    </row>
    <row r="2018" spans="2:24" x14ac:dyDescent="0.3">
      <c r="B2018" s="73"/>
      <c r="D2018" s="73"/>
      <c r="P2018" s="73"/>
      <c r="T2018" s="73"/>
      <c r="U2018" s="73"/>
      <c r="V2018" s="73"/>
      <c r="X2018" s="12"/>
    </row>
    <row r="2019" spans="2:24" x14ac:dyDescent="0.3">
      <c r="B2019" s="73"/>
      <c r="D2019" s="73"/>
      <c r="P2019" s="73"/>
      <c r="T2019" s="73"/>
      <c r="U2019" s="73"/>
      <c r="V2019" s="73"/>
      <c r="X2019" s="12"/>
    </row>
    <row r="2020" spans="2:24" x14ac:dyDescent="0.3">
      <c r="B2020" s="73"/>
      <c r="D2020" s="73"/>
      <c r="P2020" s="73"/>
      <c r="T2020" s="73"/>
      <c r="U2020" s="73"/>
      <c r="V2020" s="73"/>
      <c r="X2020" s="12"/>
    </row>
    <row r="2021" spans="2:24" x14ac:dyDescent="0.3">
      <c r="B2021" s="73"/>
      <c r="D2021" s="73"/>
      <c r="P2021" s="73"/>
      <c r="T2021" s="73"/>
      <c r="U2021" s="73"/>
      <c r="V2021" s="73"/>
      <c r="X2021" s="12"/>
    </row>
    <row r="2022" spans="2:24" x14ac:dyDescent="0.3">
      <c r="B2022" s="73"/>
      <c r="D2022" s="73"/>
      <c r="P2022" s="73"/>
      <c r="T2022" s="73"/>
      <c r="U2022" s="73"/>
      <c r="V2022" s="73"/>
      <c r="X2022" s="12"/>
    </row>
    <row r="2023" spans="2:24" x14ac:dyDescent="0.3">
      <c r="B2023" s="73"/>
      <c r="D2023" s="73"/>
      <c r="P2023" s="73"/>
      <c r="T2023" s="73"/>
      <c r="U2023" s="73"/>
      <c r="V2023" s="73"/>
      <c r="X2023" s="12"/>
    </row>
    <row r="2024" spans="2:24" x14ac:dyDescent="0.3">
      <c r="B2024" s="73"/>
      <c r="D2024" s="73"/>
      <c r="P2024" s="73"/>
      <c r="T2024" s="73"/>
      <c r="U2024" s="73"/>
      <c r="V2024" s="73"/>
      <c r="X2024" s="12"/>
    </row>
    <row r="2025" spans="2:24" x14ac:dyDescent="0.3">
      <c r="B2025" s="73"/>
      <c r="D2025" s="73"/>
      <c r="P2025" s="73"/>
      <c r="T2025" s="73"/>
      <c r="U2025" s="73"/>
      <c r="V2025" s="73"/>
      <c r="X2025" s="12"/>
    </row>
    <row r="2026" spans="2:24" x14ac:dyDescent="0.3">
      <c r="B2026" s="73"/>
      <c r="D2026" s="73"/>
      <c r="P2026" s="73"/>
      <c r="T2026" s="73"/>
      <c r="U2026" s="73"/>
      <c r="V2026" s="73"/>
      <c r="X2026" s="12"/>
    </row>
    <row r="2027" spans="2:24" x14ac:dyDescent="0.3">
      <c r="B2027" s="73"/>
      <c r="D2027" s="73"/>
      <c r="P2027" s="73"/>
      <c r="T2027" s="73"/>
      <c r="U2027" s="73"/>
      <c r="V2027" s="73"/>
      <c r="X2027" s="12"/>
    </row>
    <row r="2028" spans="2:24" x14ac:dyDescent="0.3">
      <c r="B2028" s="73"/>
      <c r="D2028" s="73"/>
      <c r="P2028" s="73"/>
      <c r="T2028" s="73"/>
      <c r="U2028" s="73"/>
      <c r="V2028" s="73"/>
      <c r="X2028" s="12"/>
    </row>
    <row r="2029" spans="2:24" x14ac:dyDescent="0.3">
      <c r="B2029" s="73"/>
      <c r="D2029" s="73"/>
      <c r="P2029" s="73"/>
      <c r="T2029" s="73"/>
      <c r="U2029" s="73"/>
      <c r="V2029" s="73"/>
      <c r="X2029" s="12"/>
    </row>
    <row r="2030" spans="2:24" x14ac:dyDescent="0.3">
      <c r="B2030" s="73"/>
      <c r="D2030" s="73"/>
      <c r="P2030" s="73"/>
      <c r="T2030" s="73"/>
      <c r="U2030" s="73"/>
      <c r="V2030" s="73"/>
      <c r="X2030" s="12"/>
    </row>
    <row r="2031" spans="2:24" x14ac:dyDescent="0.3">
      <c r="B2031" s="73"/>
      <c r="D2031" s="73"/>
      <c r="P2031" s="73"/>
      <c r="T2031" s="73"/>
      <c r="U2031" s="73"/>
      <c r="V2031" s="73"/>
      <c r="X2031" s="12"/>
    </row>
    <row r="2032" spans="2:24" x14ac:dyDescent="0.3">
      <c r="B2032" s="73"/>
      <c r="D2032" s="73"/>
      <c r="P2032" s="73"/>
      <c r="T2032" s="73"/>
      <c r="U2032" s="73"/>
      <c r="V2032" s="73"/>
      <c r="X2032" s="12"/>
    </row>
    <row r="2033" spans="2:24" x14ac:dyDescent="0.3">
      <c r="B2033" s="73"/>
      <c r="D2033" s="73"/>
      <c r="P2033" s="73"/>
      <c r="T2033" s="73"/>
      <c r="U2033" s="73"/>
      <c r="V2033" s="73"/>
      <c r="X2033" s="12"/>
    </row>
    <row r="2034" spans="2:24" x14ac:dyDescent="0.3">
      <c r="B2034" s="73"/>
      <c r="D2034" s="73"/>
      <c r="P2034" s="73"/>
      <c r="T2034" s="73"/>
      <c r="U2034" s="73"/>
      <c r="V2034" s="73"/>
      <c r="X2034" s="12"/>
    </row>
    <row r="2035" spans="2:24" x14ac:dyDescent="0.3">
      <c r="B2035" s="73"/>
      <c r="D2035" s="73"/>
      <c r="P2035" s="73"/>
      <c r="T2035" s="73"/>
      <c r="U2035" s="73"/>
      <c r="V2035" s="73"/>
      <c r="X2035" s="12"/>
    </row>
    <row r="2036" spans="2:24" x14ac:dyDescent="0.3">
      <c r="B2036" s="73"/>
      <c r="D2036" s="73"/>
      <c r="P2036" s="73"/>
      <c r="T2036" s="73"/>
      <c r="U2036" s="73"/>
      <c r="V2036" s="73"/>
      <c r="X2036" s="12"/>
    </row>
    <row r="2037" spans="2:24" x14ac:dyDescent="0.3">
      <c r="B2037" s="73"/>
      <c r="D2037" s="73"/>
      <c r="P2037" s="73"/>
      <c r="T2037" s="73"/>
      <c r="U2037" s="73"/>
      <c r="V2037" s="73"/>
      <c r="X2037" s="12"/>
    </row>
    <row r="2038" spans="2:24" x14ac:dyDescent="0.3">
      <c r="B2038" s="73"/>
      <c r="D2038" s="73"/>
      <c r="P2038" s="73"/>
      <c r="T2038" s="73"/>
      <c r="U2038" s="73"/>
      <c r="V2038" s="73"/>
      <c r="X2038" s="12"/>
    </row>
    <row r="2039" spans="2:24" x14ac:dyDescent="0.3">
      <c r="B2039" s="73"/>
      <c r="D2039" s="73"/>
      <c r="P2039" s="73"/>
      <c r="T2039" s="73"/>
      <c r="U2039" s="73"/>
      <c r="V2039" s="73"/>
      <c r="X2039" s="12"/>
    </row>
    <row r="2040" spans="2:24" x14ac:dyDescent="0.3">
      <c r="B2040" s="73"/>
      <c r="D2040" s="73"/>
      <c r="P2040" s="73"/>
      <c r="T2040" s="73"/>
      <c r="U2040" s="73"/>
      <c r="V2040" s="73"/>
      <c r="X2040" s="12"/>
    </row>
    <row r="2041" spans="2:24" x14ac:dyDescent="0.3">
      <c r="B2041" s="73"/>
      <c r="D2041" s="73"/>
      <c r="P2041" s="73"/>
      <c r="T2041" s="73"/>
      <c r="U2041" s="73"/>
      <c r="V2041" s="73"/>
      <c r="X2041" s="12"/>
    </row>
    <row r="2042" spans="2:24" x14ac:dyDescent="0.3">
      <c r="B2042" s="73"/>
      <c r="D2042" s="73"/>
      <c r="P2042" s="73"/>
      <c r="T2042" s="73"/>
      <c r="U2042" s="73"/>
      <c r="V2042" s="73"/>
      <c r="X2042" s="12"/>
    </row>
    <row r="2043" spans="2:24" x14ac:dyDescent="0.3">
      <c r="B2043" s="73"/>
      <c r="D2043" s="73"/>
      <c r="P2043" s="73"/>
      <c r="T2043" s="73"/>
      <c r="U2043" s="73"/>
      <c r="V2043" s="73"/>
      <c r="X2043" s="12"/>
    </row>
    <row r="2044" spans="2:24" x14ac:dyDescent="0.3">
      <c r="B2044" s="73"/>
      <c r="D2044" s="73"/>
      <c r="P2044" s="73"/>
      <c r="T2044" s="73"/>
      <c r="U2044" s="73"/>
      <c r="V2044" s="73"/>
      <c r="X2044" s="12"/>
    </row>
    <row r="2045" spans="2:24" x14ac:dyDescent="0.3">
      <c r="B2045" s="73"/>
      <c r="D2045" s="73"/>
      <c r="P2045" s="73"/>
      <c r="T2045" s="73"/>
      <c r="U2045" s="73"/>
      <c r="V2045" s="73"/>
      <c r="X2045" s="12"/>
    </row>
    <row r="2046" spans="2:24" x14ac:dyDescent="0.3">
      <c r="B2046" s="73"/>
      <c r="D2046" s="73"/>
      <c r="P2046" s="73"/>
      <c r="T2046" s="73"/>
      <c r="U2046" s="73"/>
      <c r="V2046" s="73"/>
      <c r="X2046" s="12"/>
    </row>
    <row r="2047" spans="2:24" x14ac:dyDescent="0.3">
      <c r="B2047" s="73"/>
      <c r="D2047" s="73"/>
      <c r="P2047" s="73"/>
      <c r="T2047" s="73"/>
      <c r="U2047" s="73"/>
      <c r="V2047" s="73"/>
      <c r="X2047" s="12"/>
    </row>
    <row r="2048" spans="2:24" x14ac:dyDescent="0.3">
      <c r="B2048" s="73"/>
      <c r="D2048" s="73"/>
      <c r="P2048" s="73"/>
      <c r="T2048" s="73"/>
      <c r="U2048" s="73"/>
      <c r="V2048" s="73"/>
      <c r="X2048" s="12"/>
    </row>
    <row r="2049" spans="2:24" x14ac:dyDescent="0.3">
      <c r="B2049" s="73"/>
      <c r="D2049" s="73"/>
      <c r="P2049" s="73"/>
      <c r="T2049" s="73"/>
      <c r="U2049" s="73"/>
      <c r="V2049" s="73"/>
      <c r="X2049" s="12"/>
    </row>
    <row r="2050" spans="2:24" x14ac:dyDescent="0.3">
      <c r="B2050" s="73"/>
      <c r="D2050" s="73"/>
      <c r="P2050" s="73"/>
      <c r="T2050" s="73"/>
      <c r="U2050" s="73"/>
      <c r="V2050" s="73"/>
      <c r="X2050" s="12"/>
    </row>
    <row r="2051" spans="2:24" x14ac:dyDescent="0.3">
      <c r="B2051" s="73"/>
      <c r="D2051" s="73"/>
      <c r="P2051" s="73"/>
      <c r="T2051" s="73"/>
      <c r="U2051" s="73"/>
      <c r="V2051" s="73"/>
      <c r="X2051" s="12"/>
    </row>
    <row r="2052" spans="2:24" x14ac:dyDescent="0.3">
      <c r="B2052" s="73"/>
      <c r="D2052" s="73"/>
      <c r="P2052" s="73"/>
      <c r="T2052" s="73"/>
      <c r="U2052" s="73"/>
      <c r="V2052" s="73"/>
      <c r="X2052" s="12"/>
    </row>
    <row r="2053" spans="2:24" x14ac:dyDescent="0.3">
      <c r="B2053" s="73"/>
      <c r="D2053" s="73"/>
      <c r="P2053" s="73"/>
      <c r="T2053" s="73"/>
      <c r="U2053" s="73"/>
      <c r="V2053" s="73"/>
      <c r="X2053" s="12"/>
    </row>
    <row r="2054" spans="2:24" x14ac:dyDescent="0.3">
      <c r="B2054" s="73"/>
      <c r="D2054" s="73"/>
      <c r="P2054" s="73"/>
      <c r="T2054" s="73"/>
      <c r="U2054" s="73"/>
      <c r="V2054" s="73"/>
      <c r="X2054" s="12"/>
    </row>
    <row r="2055" spans="2:24" x14ac:dyDescent="0.3">
      <c r="B2055" s="73"/>
      <c r="D2055" s="73"/>
      <c r="P2055" s="73"/>
      <c r="T2055" s="73"/>
      <c r="U2055" s="73"/>
      <c r="V2055" s="73"/>
      <c r="X2055" s="12"/>
    </row>
    <row r="2056" spans="2:24" x14ac:dyDescent="0.3">
      <c r="B2056" s="73"/>
      <c r="D2056" s="73"/>
      <c r="P2056" s="73"/>
      <c r="T2056" s="73"/>
      <c r="U2056" s="73"/>
      <c r="V2056" s="73"/>
      <c r="X2056" s="12"/>
    </row>
    <row r="2057" spans="2:24" x14ac:dyDescent="0.3">
      <c r="B2057" s="73"/>
      <c r="D2057" s="73"/>
      <c r="P2057" s="73"/>
      <c r="T2057" s="73"/>
      <c r="U2057" s="73"/>
      <c r="V2057" s="73"/>
      <c r="X2057" s="12"/>
    </row>
    <row r="2058" spans="2:24" x14ac:dyDescent="0.3">
      <c r="B2058" s="73"/>
      <c r="D2058" s="73"/>
      <c r="P2058" s="73"/>
      <c r="T2058" s="73"/>
      <c r="U2058" s="73"/>
      <c r="V2058" s="73"/>
      <c r="X2058" s="12"/>
    </row>
    <row r="2059" spans="2:24" x14ac:dyDescent="0.3">
      <c r="B2059" s="73"/>
      <c r="D2059" s="73"/>
      <c r="P2059" s="73"/>
      <c r="T2059" s="73"/>
      <c r="U2059" s="73"/>
      <c r="V2059" s="73"/>
      <c r="X2059" s="12"/>
    </row>
    <row r="2060" spans="2:24" x14ac:dyDescent="0.3">
      <c r="B2060" s="73"/>
      <c r="D2060" s="73"/>
      <c r="P2060" s="73"/>
      <c r="T2060" s="73"/>
      <c r="U2060" s="73"/>
      <c r="V2060" s="73"/>
      <c r="X2060" s="12"/>
    </row>
    <row r="2061" spans="2:24" x14ac:dyDescent="0.3">
      <c r="B2061" s="73"/>
      <c r="D2061" s="73"/>
      <c r="P2061" s="73"/>
      <c r="T2061" s="73"/>
      <c r="U2061" s="73"/>
      <c r="V2061" s="73"/>
      <c r="X2061" s="12"/>
    </row>
    <row r="2062" spans="2:24" x14ac:dyDescent="0.3">
      <c r="B2062" s="73"/>
      <c r="D2062" s="73"/>
      <c r="P2062" s="73"/>
      <c r="T2062" s="73"/>
      <c r="U2062" s="73"/>
      <c r="V2062" s="73"/>
      <c r="X2062" s="12"/>
    </row>
    <row r="2063" spans="2:24" x14ac:dyDescent="0.3">
      <c r="B2063" s="73"/>
      <c r="D2063" s="73"/>
      <c r="P2063" s="73"/>
      <c r="T2063" s="73"/>
      <c r="U2063" s="73"/>
      <c r="V2063" s="73"/>
      <c r="X2063" s="12"/>
    </row>
    <row r="2064" spans="2:24" x14ac:dyDescent="0.3">
      <c r="B2064" s="73"/>
      <c r="D2064" s="73"/>
      <c r="P2064" s="73"/>
      <c r="T2064" s="73"/>
      <c r="U2064" s="73"/>
      <c r="V2064" s="73"/>
      <c r="X2064" s="12"/>
    </row>
    <row r="2065" spans="2:24" x14ac:dyDescent="0.3">
      <c r="B2065" s="73"/>
      <c r="D2065" s="73"/>
      <c r="P2065" s="73"/>
      <c r="T2065" s="73"/>
      <c r="U2065" s="73"/>
      <c r="V2065" s="73"/>
      <c r="X2065" s="12"/>
    </row>
    <row r="2066" spans="2:24" x14ac:dyDescent="0.3">
      <c r="B2066" s="73"/>
      <c r="D2066" s="73"/>
      <c r="P2066" s="73"/>
      <c r="T2066" s="73"/>
      <c r="U2066" s="73"/>
      <c r="V2066" s="73"/>
      <c r="X2066" s="12"/>
    </row>
    <row r="2067" spans="2:24" x14ac:dyDescent="0.3">
      <c r="B2067" s="73"/>
      <c r="D2067" s="73"/>
      <c r="P2067" s="73"/>
      <c r="T2067" s="73"/>
      <c r="U2067" s="73"/>
      <c r="V2067" s="73"/>
      <c r="X2067" s="12"/>
    </row>
    <row r="2068" spans="2:24" x14ac:dyDescent="0.3">
      <c r="B2068" s="73"/>
      <c r="D2068" s="73"/>
      <c r="P2068" s="73"/>
      <c r="T2068" s="73"/>
      <c r="U2068" s="73"/>
      <c r="V2068" s="73"/>
      <c r="X2068" s="12"/>
    </row>
    <row r="2069" spans="2:24" x14ac:dyDescent="0.3">
      <c r="B2069" s="73"/>
      <c r="D2069" s="73"/>
      <c r="P2069" s="73"/>
      <c r="T2069" s="73"/>
      <c r="U2069" s="73"/>
      <c r="V2069" s="73"/>
      <c r="X2069" s="12"/>
    </row>
    <row r="2070" spans="2:24" x14ac:dyDescent="0.3">
      <c r="B2070" s="73"/>
      <c r="D2070" s="73"/>
      <c r="P2070" s="73"/>
      <c r="T2070" s="73"/>
      <c r="U2070" s="73"/>
      <c r="V2070" s="73"/>
      <c r="X2070" s="12"/>
    </row>
    <row r="2071" spans="2:24" x14ac:dyDescent="0.3">
      <c r="B2071" s="73"/>
      <c r="D2071" s="73"/>
      <c r="P2071" s="73"/>
      <c r="T2071" s="73"/>
      <c r="U2071" s="73"/>
      <c r="V2071" s="73"/>
      <c r="X2071" s="12"/>
    </row>
    <row r="2072" spans="2:24" x14ac:dyDescent="0.3">
      <c r="B2072" s="73"/>
      <c r="D2072" s="73"/>
      <c r="P2072" s="73"/>
      <c r="T2072" s="73"/>
      <c r="U2072" s="73"/>
      <c r="V2072" s="73"/>
      <c r="X2072" s="12"/>
    </row>
    <row r="2073" spans="2:24" x14ac:dyDescent="0.3">
      <c r="B2073" s="73"/>
      <c r="D2073" s="73"/>
      <c r="P2073" s="73"/>
      <c r="T2073" s="73"/>
      <c r="U2073" s="73"/>
      <c r="V2073" s="73"/>
      <c r="X2073" s="12"/>
    </row>
    <row r="2074" spans="2:24" x14ac:dyDescent="0.3">
      <c r="B2074" s="73"/>
      <c r="D2074" s="73"/>
      <c r="P2074" s="73"/>
      <c r="T2074" s="73"/>
      <c r="U2074" s="73"/>
      <c r="V2074" s="73"/>
      <c r="X2074" s="12"/>
    </row>
    <row r="2075" spans="2:24" x14ac:dyDescent="0.3">
      <c r="B2075" s="73"/>
      <c r="D2075" s="73"/>
      <c r="P2075" s="73"/>
      <c r="T2075" s="73"/>
      <c r="U2075" s="73"/>
      <c r="V2075" s="73"/>
      <c r="X2075" s="12"/>
    </row>
    <row r="2076" spans="2:24" x14ac:dyDescent="0.3">
      <c r="B2076" s="73"/>
      <c r="D2076" s="73"/>
      <c r="P2076" s="73"/>
      <c r="T2076" s="73"/>
      <c r="U2076" s="73"/>
      <c r="V2076" s="73"/>
      <c r="X2076" s="12"/>
    </row>
    <row r="2077" spans="2:24" x14ac:dyDescent="0.3">
      <c r="B2077" s="73"/>
      <c r="D2077" s="73"/>
      <c r="P2077" s="73"/>
      <c r="T2077" s="73"/>
      <c r="U2077" s="73"/>
      <c r="V2077" s="73"/>
      <c r="X2077" s="12"/>
    </row>
    <row r="2078" spans="2:24" x14ac:dyDescent="0.3">
      <c r="B2078" s="73"/>
      <c r="D2078" s="73"/>
      <c r="P2078" s="73"/>
      <c r="T2078" s="73"/>
      <c r="U2078" s="73"/>
      <c r="V2078" s="73"/>
      <c r="X2078" s="12"/>
    </row>
    <row r="2079" spans="2:24" x14ac:dyDescent="0.3">
      <c r="B2079" s="73"/>
      <c r="D2079" s="73"/>
      <c r="P2079" s="73"/>
      <c r="T2079" s="73"/>
      <c r="U2079" s="73"/>
      <c r="V2079" s="73"/>
      <c r="X2079" s="12"/>
    </row>
    <row r="2080" spans="2:24" x14ac:dyDescent="0.3">
      <c r="B2080" s="73"/>
      <c r="D2080" s="73"/>
      <c r="P2080" s="73"/>
      <c r="T2080" s="73"/>
      <c r="U2080" s="73"/>
      <c r="V2080" s="73"/>
      <c r="X2080" s="12"/>
    </row>
    <row r="2081" spans="2:24" x14ac:dyDescent="0.3">
      <c r="B2081" s="73"/>
      <c r="D2081" s="73"/>
      <c r="P2081" s="73"/>
      <c r="T2081" s="73"/>
      <c r="U2081" s="73"/>
      <c r="V2081" s="73"/>
      <c r="X2081" s="12"/>
    </row>
    <row r="2082" spans="2:24" x14ac:dyDescent="0.3">
      <c r="B2082" s="73"/>
      <c r="D2082" s="73"/>
      <c r="P2082" s="73"/>
      <c r="T2082" s="73"/>
      <c r="U2082" s="73"/>
      <c r="V2082" s="73"/>
      <c r="X2082" s="12"/>
    </row>
    <row r="2083" spans="2:24" x14ac:dyDescent="0.3">
      <c r="B2083" s="73"/>
      <c r="D2083" s="73"/>
      <c r="P2083" s="73"/>
      <c r="T2083" s="73"/>
      <c r="U2083" s="73"/>
      <c r="V2083" s="73"/>
      <c r="X2083" s="12"/>
    </row>
    <row r="2084" spans="2:24" x14ac:dyDescent="0.3">
      <c r="B2084" s="73"/>
      <c r="D2084" s="73"/>
      <c r="P2084" s="73"/>
      <c r="T2084" s="73"/>
      <c r="U2084" s="73"/>
      <c r="V2084" s="73"/>
      <c r="X2084" s="12"/>
    </row>
    <row r="2085" spans="2:24" x14ac:dyDescent="0.3">
      <c r="B2085" s="73"/>
      <c r="D2085" s="73"/>
      <c r="P2085" s="73"/>
      <c r="T2085" s="73"/>
      <c r="U2085" s="73"/>
      <c r="V2085" s="73"/>
      <c r="X2085" s="12"/>
    </row>
    <row r="2086" spans="2:24" x14ac:dyDescent="0.3">
      <c r="B2086" s="73"/>
      <c r="D2086" s="73"/>
      <c r="P2086" s="73"/>
      <c r="T2086" s="73"/>
      <c r="U2086" s="73"/>
      <c r="V2086" s="73"/>
      <c r="X2086" s="12"/>
    </row>
    <row r="2087" spans="2:24" x14ac:dyDescent="0.3">
      <c r="B2087" s="73"/>
      <c r="D2087" s="73"/>
      <c r="P2087" s="73"/>
      <c r="T2087" s="73"/>
      <c r="U2087" s="73"/>
      <c r="V2087" s="73"/>
      <c r="X2087" s="12"/>
    </row>
    <row r="2088" spans="2:24" x14ac:dyDescent="0.3">
      <c r="B2088" s="73"/>
      <c r="D2088" s="73"/>
      <c r="P2088" s="73"/>
      <c r="T2088" s="73"/>
      <c r="U2088" s="73"/>
      <c r="V2088" s="73"/>
      <c r="X2088" s="12"/>
    </row>
    <row r="2089" spans="2:24" x14ac:dyDescent="0.3">
      <c r="B2089" s="73"/>
      <c r="D2089" s="73"/>
      <c r="P2089" s="73"/>
      <c r="T2089" s="73"/>
      <c r="U2089" s="73"/>
      <c r="V2089" s="73"/>
      <c r="X2089" s="12"/>
    </row>
    <row r="2090" spans="2:24" x14ac:dyDescent="0.3">
      <c r="B2090" s="73"/>
      <c r="D2090" s="73"/>
      <c r="P2090" s="73"/>
      <c r="T2090" s="73"/>
      <c r="U2090" s="73"/>
      <c r="V2090" s="73"/>
      <c r="X2090" s="12"/>
    </row>
    <row r="2091" spans="2:24" x14ac:dyDescent="0.3">
      <c r="B2091" s="73"/>
      <c r="D2091" s="73"/>
      <c r="P2091" s="73"/>
      <c r="T2091" s="73"/>
      <c r="U2091" s="73"/>
      <c r="V2091" s="73"/>
      <c r="X2091" s="12"/>
    </row>
    <row r="2092" spans="2:24" x14ac:dyDescent="0.3">
      <c r="B2092" s="73"/>
      <c r="D2092" s="73"/>
      <c r="P2092" s="73"/>
      <c r="T2092" s="73"/>
      <c r="U2092" s="73"/>
      <c r="V2092" s="73"/>
      <c r="X2092" s="12"/>
    </row>
    <row r="2093" spans="2:24" x14ac:dyDescent="0.3">
      <c r="B2093" s="73"/>
      <c r="D2093" s="73"/>
      <c r="P2093" s="73"/>
      <c r="T2093" s="73"/>
      <c r="U2093" s="73"/>
      <c r="V2093" s="73"/>
      <c r="X2093" s="12"/>
    </row>
    <row r="2094" spans="2:24" x14ac:dyDescent="0.3">
      <c r="B2094" s="73"/>
      <c r="D2094" s="73"/>
      <c r="P2094" s="73"/>
      <c r="T2094" s="73"/>
      <c r="U2094" s="73"/>
      <c r="V2094" s="73"/>
      <c r="X2094" s="12"/>
    </row>
    <row r="2095" spans="2:24" x14ac:dyDescent="0.3">
      <c r="B2095" s="73"/>
      <c r="D2095" s="73"/>
      <c r="P2095" s="73"/>
      <c r="T2095" s="73"/>
      <c r="U2095" s="73"/>
      <c r="V2095" s="73"/>
      <c r="X2095" s="12"/>
    </row>
    <row r="2096" spans="2:24" x14ac:dyDescent="0.3">
      <c r="B2096" s="73"/>
      <c r="D2096" s="73"/>
      <c r="P2096" s="73"/>
      <c r="T2096" s="73"/>
      <c r="U2096" s="73"/>
      <c r="V2096" s="73"/>
      <c r="X2096" s="12"/>
    </row>
    <row r="2097" spans="2:24" x14ac:dyDescent="0.3">
      <c r="B2097" s="73"/>
      <c r="D2097" s="73"/>
      <c r="P2097" s="73"/>
      <c r="T2097" s="73"/>
      <c r="U2097" s="73"/>
      <c r="V2097" s="73"/>
      <c r="X2097" s="12"/>
    </row>
    <row r="2098" spans="2:24" x14ac:dyDescent="0.3">
      <c r="B2098" s="73"/>
      <c r="D2098" s="73"/>
      <c r="P2098" s="73"/>
      <c r="T2098" s="73"/>
      <c r="U2098" s="73"/>
      <c r="V2098" s="73"/>
      <c r="X2098" s="12"/>
    </row>
    <row r="2099" spans="2:24" x14ac:dyDescent="0.3">
      <c r="B2099" s="73"/>
      <c r="D2099" s="73"/>
      <c r="P2099" s="73"/>
      <c r="T2099" s="73"/>
      <c r="U2099" s="73"/>
      <c r="V2099" s="73"/>
      <c r="X2099" s="12"/>
    </row>
    <row r="2100" spans="2:24" x14ac:dyDescent="0.3">
      <c r="B2100" s="73"/>
      <c r="D2100" s="73"/>
      <c r="P2100" s="73"/>
      <c r="T2100" s="73"/>
      <c r="U2100" s="73"/>
      <c r="V2100" s="73"/>
      <c r="X2100" s="12"/>
    </row>
    <row r="2101" spans="2:24" x14ac:dyDescent="0.3">
      <c r="B2101" s="73"/>
      <c r="D2101" s="73"/>
      <c r="P2101" s="73"/>
      <c r="T2101" s="73"/>
      <c r="U2101" s="73"/>
      <c r="V2101" s="73"/>
      <c r="X2101" s="12"/>
    </row>
    <row r="2102" spans="2:24" x14ac:dyDescent="0.3">
      <c r="B2102" s="73"/>
      <c r="D2102" s="73"/>
      <c r="P2102" s="73"/>
      <c r="T2102" s="73"/>
      <c r="U2102" s="73"/>
      <c r="V2102" s="73"/>
      <c r="X2102" s="12"/>
    </row>
    <row r="2103" spans="2:24" x14ac:dyDescent="0.3">
      <c r="B2103" s="73"/>
      <c r="D2103" s="73"/>
      <c r="P2103" s="73"/>
      <c r="T2103" s="73"/>
      <c r="U2103" s="73"/>
      <c r="V2103" s="73"/>
      <c r="X2103" s="12"/>
    </row>
    <row r="2104" spans="2:24" x14ac:dyDescent="0.3">
      <c r="B2104" s="73"/>
      <c r="D2104" s="73"/>
      <c r="P2104" s="73"/>
      <c r="T2104" s="73"/>
      <c r="U2104" s="73"/>
      <c r="V2104" s="73"/>
      <c r="X2104" s="12"/>
    </row>
    <row r="2105" spans="2:24" x14ac:dyDescent="0.3">
      <c r="B2105" s="73"/>
      <c r="D2105" s="73"/>
      <c r="P2105" s="73"/>
      <c r="T2105" s="73"/>
      <c r="U2105" s="73"/>
      <c r="V2105" s="73"/>
      <c r="X2105" s="12"/>
    </row>
    <row r="2106" spans="2:24" x14ac:dyDescent="0.3">
      <c r="B2106" s="73"/>
      <c r="D2106" s="73"/>
      <c r="P2106" s="73"/>
      <c r="T2106" s="73"/>
      <c r="U2106" s="73"/>
      <c r="V2106" s="73"/>
      <c r="X2106" s="12"/>
    </row>
    <row r="2107" spans="2:24" x14ac:dyDescent="0.3">
      <c r="B2107" s="73"/>
      <c r="D2107" s="73"/>
      <c r="P2107" s="73"/>
      <c r="T2107" s="73"/>
      <c r="U2107" s="73"/>
      <c r="V2107" s="73"/>
      <c r="X2107" s="12"/>
    </row>
    <row r="2108" spans="2:24" x14ac:dyDescent="0.3">
      <c r="B2108" s="73"/>
      <c r="D2108" s="73"/>
      <c r="P2108" s="73"/>
      <c r="T2108" s="73"/>
      <c r="U2108" s="73"/>
      <c r="V2108" s="73"/>
      <c r="X2108" s="12"/>
    </row>
    <row r="2109" spans="2:24" x14ac:dyDescent="0.3">
      <c r="B2109" s="73"/>
      <c r="D2109" s="73"/>
      <c r="P2109" s="73"/>
      <c r="T2109" s="73"/>
      <c r="U2109" s="73"/>
      <c r="V2109" s="73"/>
      <c r="X2109" s="12"/>
    </row>
    <row r="2110" spans="2:24" x14ac:dyDescent="0.3">
      <c r="B2110" s="73"/>
      <c r="D2110" s="73"/>
      <c r="P2110" s="73"/>
      <c r="T2110" s="73"/>
      <c r="U2110" s="73"/>
      <c r="V2110" s="73"/>
      <c r="X2110" s="12"/>
    </row>
    <row r="2111" spans="2:24" x14ac:dyDescent="0.3">
      <c r="B2111" s="73"/>
      <c r="D2111" s="73"/>
      <c r="P2111" s="73"/>
      <c r="T2111" s="73"/>
      <c r="U2111" s="73"/>
      <c r="V2111" s="73"/>
      <c r="X2111" s="12"/>
    </row>
    <row r="2112" spans="2:24" x14ac:dyDescent="0.3">
      <c r="B2112" s="73"/>
      <c r="D2112" s="73"/>
      <c r="P2112" s="73"/>
      <c r="T2112" s="73"/>
      <c r="U2112" s="73"/>
      <c r="V2112" s="73"/>
      <c r="X2112" s="12"/>
    </row>
    <row r="2113" spans="2:24" x14ac:dyDescent="0.3">
      <c r="B2113" s="73"/>
      <c r="D2113" s="73"/>
      <c r="P2113" s="73"/>
      <c r="T2113" s="73"/>
      <c r="U2113" s="73"/>
      <c r="V2113" s="73"/>
      <c r="X2113" s="12"/>
    </row>
    <row r="2114" spans="2:24" x14ac:dyDescent="0.3">
      <c r="B2114" s="73"/>
      <c r="D2114" s="73"/>
      <c r="P2114" s="73"/>
      <c r="T2114" s="73"/>
      <c r="U2114" s="73"/>
      <c r="V2114" s="73"/>
      <c r="X2114" s="12"/>
    </row>
    <row r="2115" spans="2:24" x14ac:dyDescent="0.3">
      <c r="B2115" s="73"/>
      <c r="D2115" s="73"/>
      <c r="P2115" s="73"/>
      <c r="T2115" s="73"/>
      <c r="U2115" s="73"/>
      <c r="V2115" s="73"/>
      <c r="X2115" s="12"/>
    </row>
    <row r="2116" spans="2:24" x14ac:dyDescent="0.3">
      <c r="B2116" s="73"/>
      <c r="D2116" s="73"/>
      <c r="P2116" s="73"/>
      <c r="T2116" s="73"/>
      <c r="U2116" s="73"/>
      <c r="V2116" s="73"/>
      <c r="X2116" s="12"/>
    </row>
    <row r="2117" spans="2:24" x14ac:dyDescent="0.3">
      <c r="B2117" s="73"/>
      <c r="D2117" s="73"/>
      <c r="P2117" s="73"/>
      <c r="T2117" s="73"/>
      <c r="U2117" s="73"/>
      <c r="V2117" s="73"/>
      <c r="X2117" s="12"/>
    </row>
    <row r="2118" spans="2:24" x14ac:dyDescent="0.3">
      <c r="B2118" s="73"/>
      <c r="D2118" s="73"/>
      <c r="P2118" s="73"/>
      <c r="T2118" s="73"/>
      <c r="U2118" s="73"/>
      <c r="V2118" s="73"/>
      <c r="X2118" s="12"/>
    </row>
    <row r="2119" spans="2:24" x14ac:dyDescent="0.3">
      <c r="B2119" s="73"/>
      <c r="D2119" s="73"/>
      <c r="P2119" s="73"/>
      <c r="T2119" s="73"/>
      <c r="U2119" s="73"/>
      <c r="V2119" s="73"/>
      <c r="X2119" s="12"/>
    </row>
    <row r="2120" spans="2:24" x14ac:dyDescent="0.3">
      <c r="B2120" s="73"/>
      <c r="D2120" s="73"/>
      <c r="P2120" s="73"/>
      <c r="T2120" s="73"/>
      <c r="U2120" s="73"/>
      <c r="V2120" s="73"/>
      <c r="X2120" s="12"/>
    </row>
    <row r="2121" spans="2:24" x14ac:dyDescent="0.3">
      <c r="B2121" s="73"/>
      <c r="D2121" s="73"/>
      <c r="P2121" s="73"/>
      <c r="T2121" s="73"/>
      <c r="U2121" s="73"/>
      <c r="V2121" s="73"/>
      <c r="X2121" s="12"/>
    </row>
    <row r="2122" spans="2:24" x14ac:dyDescent="0.3">
      <c r="B2122" s="73"/>
      <c r="D2122" s="73"/>
      <c r="P2122" s="73"/>
      <c r="T2122" s="73"/>
      <c r="U2122" s="73"/>
      <c r="V2122" s="73"/>
      <c r="X2122" s="12"/>
    </row>
    <row r="2123" spans="2:24" x14ac:dyDescent="0.3">
      <c r="B2123" s="73"/>
      <c r="D2123" s="73"/>
      <c r="P2123" s="73"/>
      <c r="T2123" s="73"/>
      <c r="U2123" s="73"/>
      <c r="V2123" s="73"/>
      <c r="X2123" s="12"/>
    </row>
    <row r="2124" spans="2:24" x14ac:dyDescent="0.3">
      <c r="B2124" s="73"/>
      <c r="D2124" s="73"/>
      <c r="P2124" s="73"/>
      <c r="T2124" s="73"/>
      <c r="U2124" s="73"/>
      <c r="V2124" s="73"/>
      <c r="X2124" s="12"/>
    </row>
    <row r="2125" spans="2:24" x14ac:dyDescent="0.3">
      <c r="B2125" s="73"/>
      <c r="D2125" s="73"/>
      <c r="P2125" s="73"/>
      <c r="T2125" s="73"/>
      <c r="U2125" s="73"/>
      <c r="V2125" s="73"/>
      <c r="X2125" s="12"/>
    </row>
    <row r="2126" spans="2:24" x14ac:dyDescent="0.3">
      <c r="B2126" s="73"/>
      <c r="D2126" s="73"/>
      <c r="P2126" s="73"/>
      <c r="T2126" s="73"/>
      <c r="U2126" s="73"/>
      <c r="V2126" s="73"/>
      <c r="X2126" s="12"/>
    </row>
    <row r="2127" spans="2:24" x14ac:dyDescent="0.3">
      <c r="B2127" s="73"/>
      <c r="D2127" s="73"/>
      <c r="P2127" s="73"/>
      <c r="T2127" s="73"/>
      <c r="U2127" s="73"/>
      <c r="V2127" s="73"/>
      <c r="X2127" s="12"/>
    </row>
    <row r="2128" spans="2:24" x14ac:dyDescent="0.3">
      <c r="B2128" s="73"/>
      <c r="D2128" s="73"/>
      <c r="P2128" s="73"/>
      <c r="T2128" s="73"/>
      <c r="U2128" s="73"/>
      <c r="V2128" s="73"/>
      <c r="X2128" s="12"/>
    </row>
    <row r="2129" spans="2:24" x14ac:dyDescent="0.3">
      <c r="B2129" s="73"/>
      <c r="D2129" s="73"/>
      <c r="P2129" s="73"/>
      <c r="T2129" s="73"/>
      <c r="U2129" s="73"/>
      <c r="V2129" s="73"/>
      <c r="X2129" s="12"/>
    </row>
    <row r="2130" spans="2:24" x14ac:dyDescent="0.3">
      <c r="B2130" s="73"/>
      <c r="D2130" s="73"/>
      <c r="P2130" s="73"/>
      <c r="T2130" s="73"/>
      <c r="U2130" s="73"/>
      <c r="V2130" s="73"/>
      <c r="X2130" s="12"/>
    </row>
    <row r="2131" spans="2:24" x14ac:dyDescent="0.3">
      <c r="B2131" s="73"/>
      <c r="D2131" s="73"/>
      <c r="P2131" s="73"/>
      <c r="T2131" s="73"/>
      <c r="U2131" s="73"/>
      <c r="V2131" s="73"/>
      <c r="X2131" s="12"/>
    </row>
    <row r="2132" spans="2:24" x14ac:dyDescent="0.3">
      <c r="B2132" s="73"/>
      <c r="D2132" s="73"/>
      <c r="P2132" s="73"/>
      <c r="T2132" s="73"/>
      <c r="U2132" s="73"/>
      <c r="V2132" s="73"/>
      <c r="X2132" s="12"/>
    </row>
    <row r="2133" spans="2:24" x14ac:dyDescent="0.3">
      <c r="B2133" s="73"/>
      <c r="D2133" s="73"/>
      <c r="P2133" s="73"/>
      <c r="T2133" s="73"/>
      <c r="U2133" s="73"/>
      <c r="V2133" s="73"/>
      <c r="X2133" s="12"/>
    </row>
    <row r="2134" spans="2:24" x14ac:dyDescent="0.3">
      <c r="B2134" s="73"/>
      <c r="D2134" s="73"/>
      <c r="P2134" s="73"/>
      <c r="T2134" s="73"/>
      <c r="U2134" s="73"/>
      <c r="V2134" s="73"/>
      <c r="X2134" s="12"/>
    </row>
    <row r="2135" spans="2:24" x14ac:dyDescent="0.3">
      <c r="B2135" s="73"/>
      <c r="D2135" s="73"/>
      <c r="P2135" s="73"/>
      <c r="T2135" s="73"/>
      <c r="U2135" s="73"/>
      <c r="V2135" s="73"/>
      <c r="X2135" s="12"/>
    </row>
    <row r="2136" spans="2:24" x14ac:dyDescent="0.3">
      <c r="B2136" s="73"/>
      <c r="D2136" s="73"/>
      <c r="P2136" s="73"/>
      <c r="T2136" s="73"/>
      <c r="U2136" s="73"/>
      <c r="V2136" s="73"/>
      <c r="X2136" s="12"/>
    </row>
    <row r="2137" spans="2:24" x14ac:dyDescent="0.3">
      <c r="B2137" s="73"/>
      <c r="D2137" s="73"/>
      <c r="P2137" s="73"/>
      <c r="T2137" s="73"/>
      <c r="U2137" s="73"/>
      <c r="V2137" s="73"/>
      <c r="X2137" s="12"/>
    </row>
    <row r="2138" spans="2:24" x14ac:dyDescent="0.3">
      <c r="B2138" s="73"/>
      <c r="D2138" s="73"/>
      <c r="P2138" s="73"/>
      <c r="T2138" s="73"/>
      <c r="U2138" s="73"/>
      <c r="V2138" s="73"/>
      <c r="X2138" s="12"/>
    </row>
    <row r="2139" spans="2:24" x14ac:dyDescent="0.3">
      <c r="B2139" s="73"/>
      <c r="D2139" s="73"/>
      <c r="P2139" s="73"/>
      <c r="T2139" s="73"/>
      <c r="U2139" s="73"/>
      <c r="V2139" s="73"/>
      <c r="X2139" s="12"/>
    </row>
    <row r="2140" spans="2:24" x14ac:dyDescent="0.3">
      <c r="B2140" s="73"/>
      <c r="D2140" s="73"/>
      <c r="P2140" s="73"/>
      <c r="T2140" s="73"/>
      <c r="U2140" s="73"/>
      <c r="V2140" s="73"/>
      <c r="X2140" s="12"/>
    </row>
    <row r="2141" spans="2:24" x14ac:dyDescent="0.3">
      <c r="B2141" s="73"/>
      <c r="D2141" s="73"/>
      <c r="P2141" s="73"/>
      <c r="T2141" s="73"/>
      <c r="U2141" s="73"/>
      <c r="V2141" s="73"/>
      <c r="X2141" s="12"/>
    </row>
    <row r="2142" spans="2:24" x14ac:dyDescent="0.3">
      <c r="B2142" s="73"/>
      <c r="D2142" s="73"/>
      <c r="P2142" s="73"/>
      <c r="T2142" s="73"/>
      <c r="U2142" s="73"/>
      <c r="V2142" s="73"/>
      <c r="X2142" s="12"/>
    </row>
    <row r="2143" spans="2:24" x14ac:dyDescent="0.3">
      <c r="B2143" s="73"/>
      <c r="D2143" s="73"/>
      <c r="P2143" s="73"/>
      <c r="T2143" s="73"/>
      <c r="U2143" s="73"/>
      <c r="V2143" s="73"/>
      <c r="X2143" s="12"/>
    </row>
    <row r="2144" spans="2:24" x14ac:dyDescent="0.3">
      <c r="B2144" s="73"/>
      <c r="D2144" s="73"/>
      <c r="P2144" s="73"/>
      <c r="T2144" s="73"/>
      <c r="U2144" s="73"/>
      <c r="V2144" s="73"/>
      <c r="X2144" s="12"/>
    </row>
    <row r="2145" spans="2:24" x14ac:dyDescent="0.3">
      <c r="B2145" s="73"/>
      <c r="D2145" s="73"/>
      <c r="P2145" s="73"/>
      <c r="T2145" s="73"/>
      <c r="U2145" s="73"/>
      <c r="V2145" s="73"/>
      <c r="X2145" s="12"/>
    </row>
    <row r="2146" spans="2:24" x14ac:dyDescent="0.3">
      <c r="B2146" s="73"/>
      <c r="D2146" s="73"/>
      <c r="P2146" s="73"/>
      <c r="T2146" s="73"/>
      <c r="U2146" s="73"/>
      <c r="V2146" s="73"/>
      <c r="X2146" s="12"/>
    </row>
    <row r="2147" spans="2:24" x14ac:dyDescent="0.3">
      <c r="B2147" s="73"/>
      <c r="D2147" s="73"/>
      <c r="P2147" s="73"/>
      <c r="T2147" s="73"/>
      <c r="U2147" s="73"/>
      <c r="V2147" s="73"/>
      <c r="X2147" s="12"/>
    </row>
    <row r="2148" spans="2:24" x14ac:dyDescent="0.3">
      <c r="B2148" s="73"/>
      <c r="D2148" s="73"/>
      <c r="P2148" s="73"/>
      <c r="T2148" s="73"/>
      <c r="U2148" s="73"/>
      <c r="V2148" s="73"/>
      <c r="X2148" s="12"/>
    </row>
    <row r="2149" spans="2:24" x14ac:dyDescent="0.3">
      <c r="B2149" s="73"/>
      <c r="D2149" s="73"/>
      <c r="P2149" s="73"/>
      <c r="T2149" s="73"/>
      <c r="U2149" s="73"/>
      <c r="V2149" s="73"/>
      <c r="X2149" s="12"/>
    </row>
    <row r="2150" spans="2:24" x14ac:dyDescent="0.3">
      <c r="B2150" s="73"/>
      <c r="D2150" s="73"/>
      <c r="P2150" s="73"/>
      <c r="T2150" s="73"/>
      <c r="U2150" s="73"/>
      <c r="V2150" s="73"/>
      <c r="X2150" s="12"/>
    </row>
    <row r="2151" spans="2:24" x14ac:dyDescent="0.3">
      <c r="B2151" s="73"/>
      <c r="D2151" s="73"/>
      <c r="P2151" s="73"/>
      <c r="T2151" s="73"/>
      <c r="U2151" s="73"/>
      <c r="V2151" s="73"/>
      <c r="X2151" s="12"/>
    </row>
    <row r="2152" spans="2:24" x14ac:dyDescent="0.3">
      <c r="B2152" s="73"/>
      <c r="D2152" s="73"/>
      <c r="P2152" s="73"/>
      <c r="T2152" s="73"/>
      <c r="U2152" s="73"/>
      <c r="V2152" s="73"/>
      <c r="X2152" s="12"/>
    </row>
    <row r="2153" spans="2:24" x14ac:dyDescent="0.3">
      <c r="B2153" s="73"/>
      <c r="D2153" s="73"/>
      <c r="P2153" s="73"/>
      <c r="T2153" s="73"/>
      <c r="U2153" s="73"/>
      <c r="V2153" s="73"/>
      <c r="X2153" s="12"/>
    </row>
    <row r="2154" spans="2:24" x14ac:dyDescent="0.3">
      <c r="B2154" s="73"/>
      <c r="D2154" s="73"/>
      <c r="P2154" s="73"/>
      <c r="T2154" s="73"/>
      <c r="U2154" s="73"/>
      <c r="V2154" s="73"/>
      <c r="X2154" s="12"/>
    </row>
    <row r="2155" spans="2:24" x14ac:dyDescent="0.3">
      <c r="B2155" s="73"/>
      <c r="D2155" s="73"/>
      <c r="P2155" s="73"/>
      <c r="T2155" s="73"/>
      <c r="U2155" s="73"/>
      <c r="V2155" s="73"/>
      <c r="X2155" s="12"/>
    </row>
    <row r="2156" spans="2:24" x14ac:dyDescent="0.3">
      <c r="B2156" s="73"/>
      <c r="D2156" s="73"/>
      <c r="P2156" s="73"/>
      <c r="T2156" s="73"/>
      <c r="U2156" s="73"/>
      <c r="V2156" s="73"/>
      <c r="X2156" s="12"/>
    </row>
    <row r="2157" spans="2:24" x14ac:dyDescent="0.3">
      <c r="B2157" s="73"/>
      <c r="D2157" s="73"/>
      <c r="P2157" s="73"/>
      <c r="T2157" s="73"/>
      <c r="U2157" s="73"/>
      <c r="V2157" s="73"/>
      <c r="X2157" s="12"/>
    </row>
    <row r="2158" spans="2:24" x14ac:dyDescent="0.3">
      <c r="B2158" s="73"/>
      <c r="D2158" s="73"/>
      <c r="P2158" s="73"/>
      <c r="T2158" s="73"/>
      <c r="U2158" s="73"/>
      <c r="V2158" s="73"/>
      <c r="X2158" s="12"/>
    </row>
    <row r="2159" spans="2:24" x14ac:dyDescent="0.3">
      <c r="B2159" s="73"/>
      <c r="D2159" s="73"/>
      <c r="P2159" s="73"/>
      <c r="T2159" s="73"/>
      <c r="U2159" s="73"/>
      <c r="V2159" s="73"/>
      <c r="X2159" s="12"/>
    </row>
    <row r="2160" spans="2:24" x14ac:dyDescent="0.3">
      <c r="B2160" s="73"/>
      <c r="D2160" s="73"/>
      <c r="P2160" s="73"/>
      <c r="T2160" s="73"/>
      <c r="U2160" s="73"/>
      <c r="V2160" s="73"/>
      <c r="X2160" s="12"/>
    </row>
    <row r="2161" spans="2:24" x14ac:dyDescent="0.3">
      <c r="B2161" s="73"/>
      <c r="D2161" s="73"/>
      <c r="P2161" s="73"/>
      <c r="T2161" s="73"/>
      <c r="U2161" s="73"/>
      <c r="V2161" s="73"/>
      <c r="X2161" s="12"/>
    </row>
    <row r="2162" spans="2:24" x14ac:dyDescent="0.3">
      <c r="B2162" s="73"/>
      <c r="D2162" s="73"/>
      <c r="P2162" s="73"/>
      <c r="T2162" s="73"/>
      <c r="U2162" s="73"/>
      <c r="V2162" s="73"/>
      <c r="X2162" s="12"/>
    </row>
    <row r="2163" spans="2:24" x14ac:dyDescent="0.3">
      <c r="B2163" s="73"/>
      <c r="D2163" s="73"/>
      <c r="P2163" s="73"/>
      <c r="T2163" s="73"/>
      <c r="U2163" s="73"/>
      <c r="V2163" s="73"/>
      <c r="X2163" s="12"/>
    </row>
    <row r="2164" spans="2:24" x14ac:dyDescent="0.3">
      <c r="B2164" s="73"/>
      <c r="D2164" s="73"/>
      <c r="P2164" s="73"/>
      <c r="T2164" s="73"/>
      <c r="U2164" s="73"/>
      <c r="V2164" s="73"/>
      <c r="X2164" s="12"/>
    </row>
    <row r="2165" spans="2:24" x14ac:dyDescent="0.3">
      <c r="B2165" s="73"/>
      <c r="D2165" s="73"/>
      <c r="P2165" s="73"/>
      <c r="T2165" s="73"/>
      <c r="U2165" s="73"/>
      <c r="V2165" s="73"/>
      <c r="X2165" s="12"/>
    </row>
    <row r="2166" spans="2:24" x14ac:dyDescent="0.3">
      <c r="B2166" s="73"/>
      <c r="D2166" s="73"/>
      <c r="P2166" s="73"/>
      <c r="T2166" s="73"/>
      <c r="U2166" s="73"/>
      <c r="V2166" s="73"/>
      <c r="X2166" s="12"/>
    </row>
    <row r="2167" spans="2:24" x14ac:dyDescent="0.3">
      <c r="B2167" s="73"/>
      <c r="D2167" s="73"/>
      <c r="P2167" s="73"/>
      <c r="T2167" s="73"/>
      <c r="U2167" s="73"/>
      <c r="V2167" s="73"/>
      <c r="X2167" s="12"/>
    </row>
    <row r="2168" spans="2:24" x14ac:dyDescent="0.3">
      <c r="B2168" s="73"/>
      <c r="D2168" s="73"/>
      <c r="P2168" s="73"/>
      <c r="T2168" s="73"/>
      <c r="U2168" s="73"/>
      <c r="V2168" s="73"/>
      <c r="X2168" s="12"/>
    </row>
    <row r="2169" spans="2:24" x14ac:dyDescent="0.3">
      <c r="B2169" s="73"/>
      <c r="D2169" s="73"/>
      <c r="P2169" s="73"/>
      <c r="T2169" s="73"/>
      <c r="U2169" s="73"/>
      <c r="V2169" s="73"/>
      <c r="X2169" s="12"/>
    </row>
    <row r="2170" spans="2:24" x14ac:dyDescent="0.3">
      <c r="B2170" s="73"/>
      <c r="D2170" s="73"/>
      <c r="P2170" s="73"/>
      <c r="T2170" s="73"/>
      <c r="U2170" s="73"/>
      <c r="V2170" s="73"/>
      <c r="X2170" s="12"/>
    </row>
    <row r="2171" spans="2:24" x14ac:dyDescent="0.3">
      <c r="B2171" s="73"/>
      <c r="D2171" s="73"/>
      <c r="P2171" s="73"/>
      <c r="T2171" s="73"/>
      <c r="U2171" s="73"/>
      <c r="V2171" s="73"/>
      <c r="X2171" s="12"/>
    </row>
    <row r="2172" spans="2:24" x14ac:dyDescent="0.3">
      <c r="B2172" s="73"/>
      <c r="D2172" s="73"/>
      <c r="P2172" s="73"/>
      <c r="T2172" s="73"/>
      <c r="U2172" s="73"/>
      <c r="V2172" s="73"/>
      <c r="X2172" s="12"/>
    </row>
    <row r="2173" spans="2:24" x14ac:dyDescent="0.3">
      <c r="B2173" s="73"/>
      <c r="D2173" s="73"/>
      <c r="P2173" s="73"/>
      <c r="T2173" s="73"/>
      <c r="U2173" s="73"/>
      <c r="V2173" s="73"/>
      <c r="X2173" s="12"/>
    </row>
    <row r="2174" spans="2:24" x14ac:dyDescent="0.3">
      <c r="B2174" s="73"/>
      <c r="D2174" s="73"/>
      <c r="P2174" s="73"/>
      <c r="T2174" s="73"/>
      <c r="U2174" s="73"/>
      <c r="V2174" s="73"/>
      <c r="X2174" s="12"/>
    </row>
    <row r="2175" spans="2:24" x14ac:dyDescent="0.3">
      <c r="B2175" s="73"/>
      <c r="D2175" s="73"/>
      <c r="P2175" s="73"/>
      <c r="T2175" s="73"/>
      <c r="U2175" s="73"/>
      <c r="V2175" s="73"/>
      <c r="X2175" s="12"/>
    </row>
    <row r="2176" spans="2:24" x14ac:dyDescent="0.3">
      <c r="B2176" s="73"/>
      <c r="D2176" s="73"/>
      <c r="P2176" s="73"/>
      <c r="T2176" s="73"/>
      <c r="U2176" s="73"/>
      <c r="V2176" s="73"/>
      <c r="X2176" s="12"/>
    </row>
    <row r="2177" spans="2:24" x14ac:dyDescent="0.3">
      <c r="B2177" s="73"/>
      <c r="D2177" s="73"/>
      <c r="P2177" s="73"/>
      <c r="T2177" s="73"/>
      <c r="U2177" s="73"/>
      <c r="V2177" s="73"/>
      <c r="X2177" s="12"/>
    </row>
    <row r="2178" spans="2:24" x14ac:dyDescent="0.3">
      <c r="B2178" s="73"/>
      <c r="D2178" s="73"/>
      <c r="P2178" s="73"/>
      <c r="T2178" s="73"/>
      <c r="U2178" s="73"/>
      <c r="V2178" s="73"/>
      <c r="X2178" s="12"/>
    </row>
    <row r="2179" spans="2:24" x14ac:dyDescent="0.3">
      <c r="B2179" s="73"/>
      <c r="D2179" s="73"/>
      <c r="P2179" s="73"/>
      <c r="T2179" s="73"/>
      <c r="U2179" s="73"/>
      <c r="V2179" s="73"/>
      <c r="X2179" s="12"/>
    </row>
    <row r="2180" spans="2:24" x14ac:dyDescent="0.3">
      <c r="B2180" s="73"/>
      <c r="D2180" s="73"/>
      <c r="P2180" s="73"/>
      <c r="T2180" s="73"/>
      <c r="U2180" s="73"/>
      <c r="V2180" s="73"/>
      <c r="X2180" s="12"/>
    </row>
    <row r="2181" spans="2:24" x14ac:dyDescent="0.3">
      <c r="B2181" s="73"/>
      <c r="D2181" s="73"/>
      <c r="P2181" s="73"/>
      <c r="T2181" s="73"/>
      <c r="U2181" s="73"/>
      <c r="V2181" s="73"/>
      <c r="X2181" s="12"/>
    </row>
    <row r="2182" spans="2:24" x14ac:dyDescent="0.3">
      <c r="B2182" s="73"/>
      <c r="D2182" s="73"/>
      <c r="P2182" s="73"/>
      <c r="T2182" s="73"/>
      <c r="U2182" s="73"/>
      <c r="V2182" s="73"/>
      <c r="X2182" s="12"/>
    </row>
    <row r="2183" spans="2:24" x14ac:dyDescent="0.3">
      <c r="B2183" s="73"/>
      <c r="D2183" s="73"/>
      <c r="P2183" s="73"/>
      <c r="T2183" s="73"/>
      <c r="U2183" s="73"/>
      <c r="V2183" s="73"/>
      <c r="X2183" s="12"/>
    </row>
    <row r="2184" spans="2:24" x14ac:dyDescent="0.3">
      <c r="B2184" s="73"/>
      <c r="D2184" s="73"/>
      <c r="P2184" s="73"/>
      <c r="T2184" s="73"/>
      <c r="U2184" s="73"/>
      <c r="V2184" s="73"/>
      <c r="X2184" s="12"/>
    </row>
    <row r="2185" spans="2:24" x14ac:dyDescent="0.3">
      <c r="B2185" s="73"/>
      <c r="D2185" s="73"/>
      <c r="P2185" s="73"/>
      <c r="T2185" s="73"/>
      <c r="U2185" s="73"/>
      <c r="V2185" s="73"/>
      <c r="X2185" s="12"/>
    </row>
    <row r="2186" spans="2:24" x14ac:dyDescent="0.3">
      <c r="B2186" s="73"/>
      <c r="D2186" s="73"/>
      <c r="P2186" s="73"/>
      <c r="T2186" s="73"/>
      <c r="U2186" s="73"/>
      <c r="V2186" s="73"/>
      <c r="X2186" s="12"/>
    </row>
    <row r="2187" spans="2:24" x14ac:dyDescent="0.3">
      <c r="B2187" s="73"/>
      <c r="D2187" s="73"/>
      <c r="P2187" s="73"/>
      <c r="T2187" s="73"/>
      <c r="U2187" s="73"/>
      <c r="V2187" s="73"/>
      <c r="X2187" s="12"/>
    </row>
    <row r="2188" spans="2:24" x14ac:dyDescent="0.3">
      <c r="B2188" s="73"/>
      <c r="D2188" s="73"/>
      <c r="P2188" s="73"/>
      <c r="T2188" s="73"/>
      <c r="U2188" s="73"/>
      <c r="V2188" s="73"/>
      <c r="X2188" s="12"/>
    </row>
    <row r="2189" spans="2:24" x14ac:dyDescent="0.3">
      <c r="B2189" s="73"/>
      <c r="D2189" s="73"/>
      <c r="P2189" s="73"/>
      <c r="T2189" s="73"/>
      <c r="U2189" s="73"/>
      <c r="V2189" s="73"/>
      <c r="X2189" s="12"/>
    </row>
    <row r="2190" spans="2:24" x14ac:dyDescent="0.3">
      <c r="B2190" s="73"/>
      <c r="D2190" s="73"/>
      <c r="P2190" s="73"/>
      <c r="T2190" s="73"/>
      <c r="U2190" s="73"/>
      <c r="V2190" s="73"/>
      <c r="X2190" s="12"/>
    </row>
    <row r="2191" spans="2:24" x14ac:dyDescent="0.3">
      <c r="B2191" s="73"/>
      <c r="D2191" s="73"/>
      <c r="P2191" s="73"/>
      <c r="T2191" s="73"/>
      <c r="U2191" s="73"/>
      <c r="V2191" s="73"/>
      <c r="X2191" s="12"/>
    </row>
    <row r="2192" spans="2:24" x14ac:dyDescent="0.3">
      <c r="B2192" s="73"/>
      <c r="D2192" s="73"/>
      <c r="P2192" s="73"/>
      <c r="T2192" s="73"/>
      <c r="U2192" s="73"/>
      <c r="V2192" s="73"/>
      <c r="X2192" s="12"/>
    </row>
    <row r="2193" spans="2:24" x14ac:dyDescent="0.3">
      <c r="B2193" s="73"/>
      <c r="D2193" s="73"/>
      <c r="P2193" s="73"/>
      <c r="T2193" s="73"/>
      <c r="U2193" s="73"/>
      <c r="V2193" s="73"/>
      <c r="X2193" s="12"/>
    </row>
    <row r="2194" spans="2:24" x14ac:dyDescent="0.3">
      <c r="B2194" s="73"/>
      <c r="D2194" s="73"/>
      <c r="P2194" s="73"/>
      <c r="T2194" s="73"/>
      <c r="U2194" s="73"/>
      <c r="V2194" s="73"/>
      <c r="X2194" s="12"/>
    </row>
    <row r="2195" spans="2:24" x14ac:dyDescent="0.3">
      <c r="B2195" s="73"/>
      <c r="D2195" s="73"/>
      <c r="P2195" s="73"/>
      <c r="T2195" s="73"/>
      <c r="U2195" s="73"/>
      <c r="V2195" s="73"/>
      <c r="X2195" s="12"/>
    </row>
    <row r="2196" spans="2:24" x14ac:dyDescent="0.3">
      <c r="B2196" s="73"/>
      <c r="D2196" s="73"/>
      <c r="P2196" s="73"/>
      <c r="T2196" s="73"/>
      <c r="U2196" s="73"/>
      <c r="V2196" s="73"/>
      <c r="X2196" s="12"/>
    </row>
    <row r="2197" spans="2:24" x14ac:dyDescent="0.3">
      <c r="B2197" s="73"/>
      <c r="D2197" s="73"/>
      <c r="P2197" s="73"/>
      <c r="T2197" s="73"/>
      <c r="U2197" s="73"/>
      <c r="V2197" s="73"/>
      <c r="X2197" s="12"/>
    </row>
    <row r="2198" spans="2:24" x14ac:dyDescent="0.3">
      <c r="B2198" s="73"/>
      <c r="D2198" s="73"/>
      <c r="P2198" s="73"/>
      <c r="T2198" s="73"/>
      <c r="U2198" s="73"/>
      <c r="V2198" s="73"/>
      <c r="X2198" s="12"/>
    </row>
    <row r="2199" spans="2:24" x14ac:dyDescent="0.3">
      <c r="B2199" s="73"/>
      <c r="D2199" s="73"/>
      <c r="P2199" s="73"/>
      <c r="T2199" s="73"/>
      <c r="U2199" s="73"/>
      <c r="V2199" s="73"/>
      <c r="X2199" s="12"/>
    </row>
    <row r="2200" spans="2:24" x14ac:dyDescent="0.3">
      <c r="B2200" s="73"/>
      <c r="D2200" s="73"/>
      <c r="P2200" s="73"/>
      <c r="T2200" s="73"/>
      <c r="U2200" s="73"/>
      <c r="V2200" s="73"/>
      <c r="X2200" s="12"/>
    </row>
    <row r="2201" spans="2:24" x14ac:dyDescent="0.3">
      <c r="B2201" s="73"/>
      <c r="D2201" s="73"/>
      <c r="P2201" s="73"/>
      <c r="T2201" s="73"/>
      <c r="U2201" s="73"/>
      <c r="V2201" s="73"/>
      <c r="X2201" s="12"/>
    </row>
    <row r="2202" spans="2:24" x14ac:dyDescent="0.3">
      <c r="B2202" s="73"/>
      <c r="D2202" s="73"/>
      <c r="P2202" s="73"/>
      <c r="T2202" s="73"/>
      <c r="U2202" s="73"/>
      <c r="V2202" s="73"/>
      <c r="X2202" s="12"/>
    </row>
    <row r="2203" spans="2:24" x14ac:dyDescent="0.3">
      <c r="B2203" s="73"/>
      <c r="D2203" s="73"/>
      <c r="P2203" s="73"/>
      <c r="T2203" s="73"/>
      <c r="U2203" s="73"/>
      <c r="V2203" s="73"/>
      <c r="X2203" s="12"/>
    </row>
    <row r="2204" spans="2:24" x14ac:dyDescent="0.3">
      <c r="B2204" s="73"/>
      <c r="D2204" s="73"/>
      <c r="P2204" s="73"/>
      <c r="T2204" s="73"/>
      <c r="U2204" s="73"/>
      <c r="V2204" s="73"/>
      <c r="X2204" s="12"/>
    </row>
    <row r="2205" spans="2:24" x14ac:dyDescent="0.3">
      <c r="B2205" s="73"/>
      <c r="D2205" s="73"/>
      <c r="P2205" s="73"/>
      <c r="T2205" s="73"/>
      <c r="U2205" s="73"/>
      <c r="V2205" s="73"/>
      <c r="X2205" s="12"/>
    </row>
    <row r="2206" spans="2:24" x14ac:dyDescent="0.3">
      <c r="B2206" s="73"/>
      <c r="D2206" s="73"/>
      <c r="P2206" s="73"/>
      <c r="T2206" s="73"/>
      <c r="U2206" s="73"/>
      <c r="V2206" s="73"/>
      <c r="X2206" s="12"/>
    </row>
    <row r="2207" spans="2:24" x14ac:dyDescent="0.3">
      <c r="B2207" s="73"/>
      <c r="D2207" s="73"/>
      <c r="P2207" s="73"/>
      <c r="T2207" s="73"/>
      <c r="U2207" s="73"/>
      <c r="V2207" s="73"/>
      <c r="X2207" s="12"/>
    </row>
    <row r="2208" spans="2:24" x14ac:dyDescent="0.3">
      <c r="B2208" s="73"/>
      <c r="D2208" s="73"/>
      <c r="P2208" s="73"/>
      <c r="T2208" s="73"/>
      <c r="U2208" s="73"/>
      <c r="V2208" s="73"/>
      <c r="X2208" s="12"/>
    </row>
    <row r="2209" spans="2:24" x14ac:dyDescent="0.3">
      <c r="B2209" s="73"/>
      <c r="D2209" s="73"/>
      <c r="P2209" s="73"/>
      <c r="T2209" s="73"/>
      <c r="U2209" s="73"/>
      <c r="V2209" s="73"/>
      <c r="X2209" s="12"/>
    </row>
    <row r="2210" spans="2:24" x14ac:dyDescent="0.3">
      <c r="B2210" s="73"/>
      <c r="D2210" s="73"/>
      <c r="P2210" s="73"/>
      <c r="T2210" s="73"/>
      <c r="U2210" s="73"/>
      <c r="V2210" s="73"/>
      <c r="X2210" s="12"/>
    </row>
    <row r="2211" spans="2:24" x14ac:dyDescent="0.3">
      <c r="B2211" s="73"/>
      <c r="D2211" s="73"/>
      <c r="P2211" s="73"/>
      <c r="T2211" s="73"/>
      <c r="U2211" s="73"/>
      <c r="V2211" s="73"/>
      <c r="X2211" s="12"/>
    </row>
    <row r="2212" spans="2:24" x14ac:dyDescent="0.3">
      <c r="B2212" s="73"/>
      <c r="D2212" s="73"/>
      <c r="P2212" s="73"/>
      <c r="T2212" s="73"/>
      <c r="U2212" s="73"/>
      <c r="V2212" s="73"/>
      <c r="X2212" s="12"/>
    </row>
    <row r="2213" spans="2:24" x14ac:dyDescent="0.3">
      <c r="B2213" s="73"/>
      <c r="D2213" s="73"/>
      <c r="P2213" s="73"/>
      <c r="T2213" s="73"/>
      <c r="U2213" s="73"/>
      <c r="V2213" s="73"/>
      <c r="X2213" s="12"/>
    </row>
    <row r="2214" spans="2:24" x14ac:dyDescent="0.3">
      <c r="B2214" s="73"/>
      <c r="D2214" s="73"/>
      <c r="P2214" s="73"/>
      <c r="T2214" s="73"/>
      <c r="U2214" s="73"/>
      <c r="V2214" s="73"/>
      <c r="X2214" s="12"/>
    </row>
    <row r="2215" spans="2:24" x14ac:dyDescent="0.3">
      <c r="B2215" s="73"/>
      <c r="D2215" s="73"/>
      <c r="P2215" s="73"/>
      <c r="T2215" s="73"/>
      <c r="U2215" s="73"/>
      <c r="V2215" s="73"/>
      <c r="X2215" s="12"/>
    </row>
    <row r="2216" spans="2:24" x14ac:dyDescent="0.3">
      <c r="B2216" s="73"/>
      <c r="D2216" s="73"/>
      <c r="P2216" s="73"/>
      <c r="T2216" s="73"/>
      <c r="U2216" s="73"/>
      <c r="V2216" s="73"/>
      <c r="X2216" s="12"/>
    </row>
    <row r="2217" spans="2:24" x14ac:dyDescent="0.3">
      <c r="B2217" s="73"/>
      <c r="D2217" s="73"/>
      <c r="P2217" s="73"/>
      <c r="T2217" s="73"/>
      <c r="U2217" s="73"/>
      <c r="V2217" s="73"/>
      <c r="X2217" s="12"/>
    </row>
    <row r="2218" spans="2:24" x14ac:dyDescent="0.3">
      <c r="B2218" s="73"/>
      <c r="D2218" s="73"/>
      <c r="P2218" s="73"/>
      <c r="T2218" s="73"/>
      <c r="U2218" s="73"/>
      <c r="V2218" s="73"/>
      <c r="X2218" s="12"/>
    </row>
    <row r="2219" spans="2:24" x14ac:dyDescent="0.3">
      <c r="B2219" s="73"/>
      <c r="D2219" s="73"/>
      <c r="P2219" s="73"/>
      <c r="T2219" s="73"/>
      <c r="U2219" s="73"/>
      <c r="V2219" s="73"/>
      <c r="X2219" s="12"/>
    </row>
    <row r="2220" spans="2:24" x14ac:dyDescent="0.3">
      <c r="B2220" s="73"/>
      <c r="D2220" s="73"/>
      <c r="P2220" s="73"/>
      <c r="T2220" s="73"/>
      <c r="U2220" s="73"/>
      <c r="V2220" s="73"/>
      <c r="X2220" s="12"/>
    </row>
    <row r="2221" spans="2:24" x14ac:dyDescent="0.3">
      <c r="B2221" s="73"/>
      <c r="D2221" s="73"/>
      <c r="P2221" s="73"/>
      <c r="T2221" s="73"/>
      <c r="U2221" s="73"/>
      <c r="V2221" s="73"/>
      <c r="X2221" s="12"/>
    </row>
    <row r="2222" spans="2:24" x14ac:dyDescent="0.3">
      <c r="B2222" s="73"/>
      <c r="D2222" s="73"/>
      <c r="P2222" s="73"/>
      <c r="T2222" s="73"/>
      <c r="U2222" s="73"/>
      <c r="V2222" s="73"/>
      <c r="X2222" s="12"/>
    </row>
    <row r="2223" spans="2:24" x14ac:dyDescent="0.3">
      <c r="B2223" s="73"/>
      <c r="D2223" s="73"/>
      <c r="P2223" s="73"/>
      <c r="T2223" s="73"/>
      <c r="U2223" s="73"/>
      <c r="V2223" s="73"/>
      <c r="X2223" s="12"/>
    </row>
    <row r="2224" spans="2:24" x14ac:dyDescent="0.3">
      <c r="B2224" s="73"/>
      <c r="D2224" s="73"/>
      <c r="P2224" s="73"/>
      <c r="T2224" s="73"/>
      <c r="U2224" s="73"/>
      <c r="V2224" s="73"/>
      <c r="X2224" s="12"/>
    </row>
    <row r="2225" spans="2:24" x14ac:dyDescent="0.3">
      <c r="B2225" s="73"/>
      <c r="D2225" s="73"/>
      <c r="P2225" s="73"/>
      <c r="T2225" s="73"/>
      <c r="U2225" s="73"/>
      <c r="V2225" s="73"/>
      <c r="X2225" s="12"/>
    </row>
    <row r="2226" spans="2:24" x14ac:dyDescent="0.3">
      <c r="B2226" s="73"/>
      <c r="D2226" s="73"/>
      <c r="P2226" s="73"/>
      <c r="T2226" s="73"/>
      <c r="U2226" s="73"/>
      <c r="V2226" s="73"/>
      <c r="X2226" s="12"/>
    </row>
    <row r="2227" spans="2:24" x14ac:dyDescent="0.3">
      <c r="B2227" s="73"/>
      <c r="D2227" s="73"/>
      <c r="P2227" s="73"/>
      <c r="T2227" s="73"/>
      <c r="U2227" s="73"/>
      <c r="V2227" s="73"/>
      <c r="X2227" s="12"/>
    </row>
    <row r="2228" spans="2:24" x14ac:dyDescent="0.3">
      <c r="B2228" s="73"/>
      <c r="D2228" s="73"/>
      <c r="P2228" s="73"/>
      <c r="T2228" s="73"/>
      <c r="U2228" s="73"/>
      <c r="V2228" s="73"/>
      <c r="X2228" s="12"/>
    </row>
    <row r="2229" spans="2:24" x14ac:dyDescent="0.3">
      <c r="B2229" s="73"/>
      <c r="D2229" s="73"/>
      <c r="P2229" s="73"/>
      <c r="T2229" s="73"/>
      <c r="U2229" s="73"/>
      <c r="V2229" s="73"/>
      <c r="X2229" s="12"/>
    </row>
    <row r="2230" spans="2:24" x14ac:dyDescent="0.3">
      <c r="B2230" s="73"/>
      <c r="D2230" s="73"/>
      <c r="P2230" s="73"/>
      <c r="T2230" s="73"/>
      <c r="U2230" s="73"/>
      <c r="V2230" s="73"/>
      <c r="X2230" s="12"/>
    </row>
    <row r="2231" spans="2:24" x14ac:dyDescent="0.3">
      <c r="B2231" s="73"/>
      <c r="D2231" s="73"/>
      <c r="P2231" s="73"/>
      <c r="T2231" s="73"/>
      <c r="U2231" s="73"/>
      <c r="V2231" s="73"/>
      <c r="X2231" s="12"/>
    </row>
    <row r="2232" spans="2:24" x14ac:dyDescent="0.3">
      <c r="B2232" s="73"/>
      <c r="D2232" s="73"/>
      <c r="P2232" s="73"/>
      <c r="T2232" s="73"/>
      <c r="U2232" s="73"/>
      <c r="V2232" s="73"/>
      <c r="X2232" s="12"/>
    </row>
    <row r="2233" spans="2:24" x14ac:dyDescent="0.3">
      <c r="B2233" s="73"/>
      <c r="D2233" s="73"/>
      <c r="P2233" s="73"/>
      <c r="T2233" s="73"/>
      <c r="U2233" s="73"/>
      <c r="V2233" s="73"/>
      <c r="X2233" s="12"/>
    </row>
    <row r="2234" spans="2:24" x14ac:dyDescent="0.3">
      <c r="B2234" s="73"/>
      <c r="D2234" s="73"/>
      <c r="P2234" s="73"/>
      <c r="T2234" s="73"/>
      <c r="U2234" s="73"/>
      <c r="V2234" s="73"/>
      <c r="X2234" s="12"/>
    </row>
    <row r="2235" spans="2:24" x14ac:dyDescent="0.3">
      <c r="B2235" s="73"/>
      <c r="D2235" s="73"/>
      <c r="P2235" s="73"/>
      <c r="T2235" s="73"/>
      <c r="U2235" s="73"/>
      <c r="V2235" s="73"/>
      <c r="X2235" s="12"/>
    </row>
    <row r="2236" spans="2:24" x14ac:dyDescent="0.3">
      <c r="B2236" s="73"/>
      <c r="D2236" s="73"/>
      <c r="P2236" s="73"/>
      <c r="T2236" s="73"/>
      <c r="U2236" s="73"/>
      <c r="V2236" s="73"/>
      <c r="X2236" s="12"/>
    </row>
    <row r="2237" spans="2:24" x14ac:dyDescent="0.3">
      <c r="B2237" s="73"/>
      <c r="D2237" s="73"/>
      <c r="P2237" s="73"/>
      <c r="T2237" s="73"/>
      <c r="U2237" s="73"/>
      <c r="V2237" s="73"/>
      <c r="X2237" s="12"/>
    </row>
    <row r="2238" spans="2:24" x14ac:dyDescent="0.3">
      <c r="B2238" s="73"/>
      <c r="D2238" s="73"/>
      <c r="P2238" s="73"/>
      <c r="T2238" s="73"/>
      <c r="U2238" s="73"/>
      <c r="V2238" s="73"/>
      <c r="X2238" s="12"/>
    </row>
    <row r="2239" spans="2:24" x14ac:dyDescent="0.3">
      <c r="B2239" s="73"/>
      <c r="D2239" s="73"/>
      <c r="P2239" s="73"/>
      <c r="T2239" s="73"/>
      <c r="U2239" s="73"/>
      <c r="V2239" s="73"/>
      <c r="X2239" s="12"/>
    </row>
    <row r="2240" spans="2:24" x14ac:dyDescent="0.3">
      <c r="B2240" s="73"/>
      <c r="D2240" s="73"/>
      <c r="P2240" s="73"/>
      <c r="T2240" s="73"/>
      <c r="U2240" s="73"/>
      <c r="V2240" s="73"/>
      <c r="X2240" s="12"/>
    </row>
    <row r="2241" spans="2:24" x14ac:dyDescent="0.3">
      <c r="B2241" s="73"/>
      <c r="D2241" s="73"/>
      <c r="P2241" s="73"/>
      <c r="T2241" s="73"/>
      <c r="U2241" s="73"/>
      <c r="V2241" s="73"/>
      <c r="X2241" s="12"/>
    </row>
    <row r="2242" spans="2:24" x14ac:dyDescent="0.3">
      <c r="B2242" s="73"/>
      <c r="D2242" s="73"/>
      <c r="P2242" s="73"/>
      <c r="T2242" s="73"/>
      <c r="U2242" s="73"/>
      <c r="V2242" s="73"/>
      <c r="X2242" s="12"/>
    </row>
    <row r="2243" spans="2:24" x14ac:dyDescent="0.3">
      <c r="B2243" s="73"/>
      <c r="D2243" s="73"/>
      <c r="P2243" s="73"/>
      <c r="T2243" s="73"/>
      <c r="U2243" s="73"/>
      <c r="V2243" s="73"/>
      <c r="X2243" s="12"/>
    </row>
    <row r="2244" spans="2:24" x14ac:dyDescent="0.3">
      <c r="B2244" s="73"/>
      <c r="D2244" s="73"/>
      <c r="P2244" s="73"/>
      <c r="T2244" s="73"/>
      <c r="U2244" s="73"/>
      <c r="V2244" s="73"/>
      <c r="X2244" s="12"/>
    </row>
    <row r="2245" spans="2:24" x14ac:dyDescent="0.3">
      <c r="B2245" s="73"/>
      <c r="D2245" s="73"/>
      <c r="P2245" s="73"/>
      <c r="T2245" s="73"/>
      <c r="U2245" s="73"/>
      <c r="V2245" s="73"/>
      <c r="X2245" s="12"/>
    </row>
    <row r="2246" spans="2:24" x14ac:dyDescent="0.3">
      <c r="B2246" s="73"/>
      <c r="D2246" s="73"/>
      <c r="P2246" s="73"/>
      <c r="T2246" s="73"/>
      <c r="U2246" s="73"/>
      <c r="V2246" s="73"/>
      <c r="X2246" s="12"/>
    </row>
    <row r="2247" spans="2:24" x14ac:dyDescent="0.3">
      <c r="B2247" s="73"/>
      <c r="D2247" s="73"/>
      <c r="P2247" s="73"/>
      <c r="T2247" s="73"/>
      <c r="U2247" s="73"/>
      <c r="V2247" s="73"/>
      <c r="X2247" s="12"/>
    </row>
    <row r="2248" spans="2:24" x14ac:dyDescent="0.3">
      <c r="B2248" s="73"/>
      <c r="D2248" s="73"/>
      <c r="P2248" s="73"/>
      <c r="T2248" s="73"/>
      <c r="U2248" s="73"/>
      <c r="V2248" s="73"/>
      <c r="X2248" s="12"/>
    </row>
    <row r="2249" spans="2:24" x14ac:dyDescent="0.3">
      <c r="B2249" s="73"/>
      <c r="D2249" s="73"/>
      <c r="P2249" s="73"/>
      <c r="T2249" s="73"/>
      <c r="U2249" s="73"/>
      <c r="V2249" s="73"/>
      <c r="X2249" s="12"/>
    </row>
    <row r="2250" spans="2:24" x14ac:dyDescent="0.3">
      <c r="B2250" s="73"/>
      <c r="D2250" s="73"/>
      <c r="P2250" s="73"/>
      <c r="T2250" s="73"/>
      <c r="U2250" s="73"/>
      <c r="V2250" s="73"/>
      <c r="X2250" s="12"/>
    </row>
    <row r="2251" spans="2:24" x14ac:dyDescent="0.3">
      <c r="B2251" s="73"/>
      <c r="D2251" s="73"/>
      <c r="P2251" s="73"/>
      <c r="T2251" s="73"/>
      <c r="U2251" s="73"/>
      <c r="V2251" s="73"/>
      <c r="X2251" s="12"/>
    </row>
    <row r="2252" spans="2:24" x14ac:dyDescent="0.3">
      <c r="B2252" s="73"/>
      <c r="D2252" s="73"/>
      <c r="P2252" s="73"/>
      <c r="T2252" s="73"/>
      <c r="U2252" s="73"/>
      <c r="V2252" s="73"/>
      <c r="X2252" s="12"/>
    </row>
    <row r="2253" spans="2:24" x14ac:dyDescent="0.3">
      <c r="B2253" s="73"/>
      <c r="D2253" s="73"/>
      <c r="P2253" s="73"/>
      <c r="T2253" s="73"/>
      <c r="U2253" s="73"/>
      <c r="V2253" s="73"/>
      <c r="X2253" s="12"/>
    </row>
    <row r="2254" spans="2:24" x14ac:dyDescent="0.3">
      <c r="B2254" s="73"/>
      <c r="D2254" s="73"/>
      <c r="P2254" s="73"/>
      <c r="T2254" s="73"/>
      <c r="U2254" s="73"/>
      <c r="V2254" s="73"/>
      <c r="X2254" s="12"/>
    </row>
    <row r="2255" spans="2:24" x14ac:dyDescent="0.3">
      <c r="B2255" s="73"/>
      <c r="D2255" s="73"/>
      <c r="P2255" s="73"/>
      <c r="T2255" s="73"/>
      <c r="U2255" s="73"/>
      <c r="V2255" s="73"/>
      <c r="X2255" s="12"/>
    </row>
    <row r="2256" spans="2:24" x14ac:dyDescent="0.3">
      <c r="B2256" s="73"/>
      <c r="D2256" s="73"/>
      <c r="P2256" s="73"/>
      <c r="T2256" s="73"/>
      <c r="U2256" s="73"/>
      <c r="V2256" s="73"/>
      <c r="X2256" s="12"/>
    </row>
    <row r="2257" spans="2:24" x14ac:dyDescent="0.3">
      <c r="B2257" s="73"/>
      <c r="D2257" s="73"/>
      <c r="P2257" s="73"/>
      <c r="T2257" s="73"/>
      <c r="U2257" s="73"/>
      <c r="V2257" s="73"/>
      <c r="X2257" s="12"/>
    </row>
    <row r="2258" spans="2:24" x14ac:dyDescent="0.3">
      <c r="B2258" s="73"/>
      <c r="D2258" s="73"/>
      <c r="P2258" s="73"/>
      <c r="T2258" s="73"/>
      <c r="U2258" s="73"/>
      <c r="V2258" s="73"/>
      <c r="X2258" s="12"/>
    </row>
    <row r="2259" spans="2:24" x14ac:dyDescent="0.3">
      <c r="B2259" s="73"/>
      <c r="D2259" s="73"/>
      <c r="P2259" s="73"/>
      <c r="T2259" s="73"/>
      <c r="U2259" s="73"/>
      <c r="V2259" s="73"/>
      <c r="X2259" s="12"/>
    </row>
    <row r="2260" spans="2:24" x14ac:dyDescent="0.3">
      <c r="B2260" s="73"/>
      <c r="D2260" s="73"/>
      <c r="P2260" s="73"/>
      <c r="T2260" s="73"/>
      <c r="U2260" s="73"/>
      <c r="V2260" s="73"/>
      <c r="X2260" s="12"/>
    </row>
    <row r="2261" spans="2:24" x14ac:dyDescent="0.3">
      <c r="B2261" s="73"/>
      <c r="D2261" s="73"/>
      <c r="P2261" s="73"/>
      <c r="T2261" s="73"/>
      <c r="U2261" s="73"/>
      <c r="V2261" s="73"/>
      <c r="X2261" s="12"/>
    </row>
    <row r="2262" spans="2:24" x14ac:dyDescent="0.3">
      <c r="B2262" s="73"/>
      <c r="D2262" s="73"/>
      <c r="P2262" s="73"/>
      <c r="T2262" s="73"/>
      <c r="U2262" s="73"/>
      <c r="V2262" s="73"/>
      <c r="X2262" s="12"/>
    </row>
    <row r="2263" spans="2:24" x14ac:dyDescent="0.3">
      <c r="B2263" s="73"/>
      <c r="D2263" s="73"/>
      <c r="P2263" s="73"/>
      <c r="T2263" s="73"/>
      <c r="U2263" s="73"/>
      <c r="V2263" s="73"/>
      <c r="X2263" s="12"/>
    </row>
    <row r="2264" spans="2:24" x14ac:dyDescent="0.3">
      <c r="B2264" s="73"/>
      <c r="D2264" s="73"/>
      <c r="P2264" s="73"/>
      <c r="T2264" s="73"/>
      <c r="U2264" s="73"/>
      <c r="V2264" s="73"/>
      <c r="X2264" s="12"/>
    </row>
    <row r="2265" spans="2:24" x14ac:dyDescent="0.3">
      <c r="B2265" s="73"/>
      <c r="D2265" s="73"/>
      <c r="P2265" s="73"/>
      <c r="T2265" s="73"/>
      <c r="U2265" s="73"/>
      <c r="V2265" s="73"/>
      <c r="X2265" s="12"/>
    </row>
    <row r="2266" spans="2:24" x14ac:dyDescent="0.3">
      <c r="B2266" s="73"/>
      <c r="D2266" s="73"/>
      <c r="P2266" s="73"/>
      <c r="T2266" s="73"/>
      <c r="U2266" s="73"/>
      <c r="V2266" s="73"/>
      <c r="X2266" s="12"/>
    </row>
    <row r="2267" spans="2:24" x14ac:dyDescent="0.3">
      <c r="B2267" s="73"/>
      <c r="D2267" s="73"/>
      <c r="P2267" s="73"/>
      <c r="T2267" s="73"/>
      <c r="U2267" s="73"/>
      <c r="V2267" s="73"/>
      <c r="X2267" s="12"/>
    </row>
    <row r="2268" spans="2:24" x14ac:dyDescent="0.3">
      <c r="B2268" s="73"/>
      <c r="D2268" s="73"/>
      <c r="P2268" s="73"/>
      <c r="T2268" s="73"/>
      <c r="U2268" s="73"/>
      <c r="V2268" s="73"/>
      <c r="X2268" s="12"/>
    </row>
    <row r="2269" spans="2:24" x14ac:dyDescent="0.3">
      <c r="B2269" s="73"/>
      <c r="D2269" s="73"/>
      <c r="P2269" s="73"/>
      <c r="T2269" s="73"/>
      <c r="U2269" s="73"/>
      <c r="V2269" s="73"/>
      <c r="X2269" s="12"/>
    </row>
    <row r="2270" spans="2:24" x14ac:dyDescent="0.3">
      <c r="B2270" s="73"/>
      <c r="D2270" s="73"/>
      <c r="P2270" s="73"/>
      <c r="T2270" s="73"/>
      <c r="U2270" s="73"/>
      <c r="V2270" s="73"/>
      <c r="X2270" s="12"/>
    </row>
    <row r="2271" spans="2:24" x14ac:dyDescent="0.3">
      <c r="B2271" s="73"/>
      <c r="D2271" s="73"/>
      <c r="P2271" s="73"/>
      <c r="T2271" s="73"/>
      <c r="U2271" s="73"/>
      <c r="V2271" s="73"/>
      <c r="X2271" s="12"/>
    </row>
    <row r="2272" spans="2:24" x14ac:dyDescent="0.3">
      <c r="B2272" s="73"/>
      <c r="D2272" s="73"/>
      <c r="P2272" s="73"/>
      <c r="T2272" s="73"/>
      <c r="U2272" s="73"/>
      <c r="V2272" s="73"/>
      <c r="X2272" s="12"/>
    </row>
    <row r="2273" spans="2:24" x14ac:dyDescent="0.3">
      <c r="B2273" s="73"/>
      <c r="D2273" s="73"/>
      <c r="P2273" s="73"/>
      <c r="T2273" s="73"/>
      <c r="U2273" s="73"/>
      <c r="V2273" s="73"/>
      <c r="X2273" s="12"/>
    </row>
    <row r="2274" spans="2:24" x14ac:dyDescent="0.3">
      <c r="B2274" s="73"/>
      <c r="D2274" s="73"/>
      <c r="P2274" s="73"/>
      <c r="T2274" s="73"/>
      <c r="U2274" s="73"/>
      <c r="V2274" s="73"/>
      <c r="X2274" s="12"/>
    </row>
    <row r="2275" spans="2:24" x14ac:dyDescent="0.3">
      <c r="B2275" s="73"/>
      <c r="D2275" s="73"/>
      <c r="P2275" s="73"/>
      <c r="T2275" s="73"/>
      <c r="U2275" s="73"/>
      <c r="V2275" s="73"/>
      <c r="X2275" s="12"/>
    </row>
    <row r="2276" spans="2:24" x14ac:dyDescent="0.3">
      <c r="B2276" s="73"/>
      <c r="D2276" s="73"/>
      <c r="P2276" s="73"/>
      <c r="T2276" s="73"/>
      <c r="U2276" s="73"/>
      <c r="V2276" s="73"/>
      <c r="X2276" s="12"/>
    </row>
    <row r="2277" spans="2:24" x14ac:dyDescent="0.3">
      <c r="B2277" s="73"/>
      <c r="D2277" s="73"/>
      <c r="P2277" s="73"/>
      <c r="T2277" s="73"/>
      <c r="U2277" s="73"/>
      <c r="V2277" s="73"/>
      <c r="X2277" s="12"/>
    </row>
    <row r="2278" spans="2:24" x14ac:dyDescent="0.3">
      <c r="B2278" s="73"/>
      <c r="D2278" s="73"/>
      <c r="P2278" s="73"/>
      <c r="T2278" s="73"/>
      <c r="U2278" s="73"/>
      <c r="V2278" s="73"/>
      <c r="X2278" s="12"/>
    </row>
    <row r="2279" spans="2:24" x14ac:dyDescent="0.3">
      <c r="B2279" s="73"/>
      <c r="D2279" s="73"/>
      <c r="P2279" s="73"/>
      <c r="T2279" s="73"/>
      <c r="U2279" s="73"/>
      <c r="V2279" s="73"/>
      <c r="X2279" s="12"/>
    </row>
    <row r="2280" spans="2:24" x14ac:dyDescent="0.3">
      <c r="B2280" s="73"/>
      <c r="D2280" s="73"/>
      <c r="P2280" s="73"/>
      <c r="T2280" s="73"/>
      <c r="U2280" s="73"/>
      <c r="V2280" s="73"/>
      <c r="X2280" s="12"/>
    </row>
    <row r="2281" spans="2:24" x14ac:dyDescent="0.3">
      <c r="B2281" s="73"/>
      <c r="D2281" s="73"/>
      <c r="P2281" s="73"/>
      <c r="T2281" s="73"/>
      <c r="U2281" s="73"/>
      <c r="V2281" s="73"/>
      <c r="X2281" s="12"/>
    </row>
    <row r="2282" spans="2:24" x14ac:dyDescent="0.3">
      <c r="B2282" s="73"/>
      <c r="D2282" s="73"/>
      <c r="P2282" s="73"/>
      <c r="T2282" s="73"/>
      <c r="U2282" s="73"/>
      <c r="V2282" s="73"/>
      <c r="X2282" s="12"/>
    </row>
    <row r="2283" spans="2:24" x14ac:dyDescent="0.3">
      <c r="B2283" s="73"/>
      <c r="D2283" s="73"/>
      <c r="P2283" s="73"/>
      <c r="T2283" s="73"/>
      <c r="U2283" s="73"/>
      <c r="V2283" s="73"/>
      <c r="X2283" s="12"/>
    </row>
    <row r="2284" spans="2:24" x14ac:dyDescent="0.3">
      <c r="B2284" s="73"/>
      <c r="D2284" s="73"/>
      <c r="P2284" s="73"/>
      <c r="T2284" s="73"/>
      <c r="U2284" s="73"/>
      <c r="V2284" s="73"/>
      <c r="X2284" s="12"/>
    </row>
    <row r="2285" spans="2:24" x14ac:dyDescent="0.3">
      <c r="B2285" s="73"/>
      <c r="D2285" s="73"/>
      <c r="P2285" s="73"/>
      <c r="T2285" s="73"/>
      <c r="U2285" s="73"/>
      <c r="V2285" s="73"/>
      <c r="X2285" s="12"/>
    </row>
    <row r="2286" spans="2:24" x14ac:dyDescent="0.3">
      <c r="B2286" s="73"/>
      <c r="D2286" s="73"/>
      <c r="P2286" s="73"/>
      <c r="T2286" s="73"/>
      <c r="U2286" s="73"/>
      <c r="V2286" s="73"/>
      <c r="X2286" s="12"/>
    </row>
    <row r="2287" spans="2:24" x14ac:dyDescent="0.3">
      <c r="B2287" s="73"/>
      <c r="D2287" s="73"/>
      <c r="P2287" s="73"/>
      <c r="T2287" s="73"/>
      <c r="U2287" s="73"/>
      <c r="V2287" s="73"/>
      <c r="X2287" s="12"/>
    </row>
    <row r="2288" spans="2:24" x14ac:dyDescent="0.3">
      <c r="B2288" s="73"/>
      <c r="D2288" s="73"/>
      <c r="P2288" s="73"/>
      <c r="T2288" s="73"/>
      <c r="U2288" s="73"/>
      <c r="V2288" s="73"/>
      <c r="X2288" s="12"/>
    </row>
    <row r="2289" spans="2:24" x14ac:dyDescent="0.3">
      <c r="B2289" s="73"/>
      <c r="D2289" s="73"/>
      <c r="P2289" s="73"/>
      <c r="T2289" s="73"/>
      <c r="U2289" s="73"/>
      <c r="V2289" s="73"/>
      <c r="X2289" s="12"/>
    </row>
    <row r="2290" spans="2:24" x14ac:dyDescent="0.3">
      <c r="B2290" s="73"/>
      <c r="D2290" s="73"/>
      <c r="P2290" s="73"/>
      <c r="T2290" s="73"/>
      <c r="U2290" s="73"/>
      <c r="V2290" s="73"/>
      <c r="X2290" s="12"/>
    </row>
    <row r="2291" spans="2:24" x14ac:dyDescent="0.3">
      <c r="B2291" s="73"/>
      <c r="D2291" s="73"/>
      <c r="P2291" s="73"/>
      <c r="T2291" s="73"/>
      <c r="U2291" s="73"/>
      <c r="V2291" s="73"/>
      <c r="X2291" s="12"/>
    </row>
    <row r="2292" spans="2:24" x14ac:dyDescent="0.3">
      <c r="B2292" s="73"/>
      <c r="D2292" s="73"/>
      <c r="P2292" s="73"/>
      <c r="T2292" s="73"/>
      <c r="U2292" s="73"/>
      <c r="V2292" s="73"/>
      <c r="X2292" s="12"/>
    </row>
    <row r="2293" spans="2:24" x14ac:dyDescent="0.3">
      <c r="B2293" s="73"/>
      <c r="D2293" s="73"/>
      <c r="P2293" s="73"/>
      <c r="T2293" s="73"/>
      <c r="U2293" s="73"/>
      <c r="V2293" s="73"/>
      <c r="X2293" s="12"/>
    </row>
    <row r="2294" spans="2:24" x14ac:dyDescent="0.3">
      <c r="B2294" s="73"/>
      <c r="D2294" s="73"/>
      <c r="P2294" s="73"/>
      <c r="T2294" s="73"/>
      <c r="U2294" s="73"/>
      <c r="V2294" s="73"/>
      <c r="X2294" s="12"/>
    </row>
    <row r="2295" spans="2:24" x14ac:dyDescent="0.3">
      <c r="B2295" s="73"/>
      <c r="D2295" s="73"/>
      <c r="P2295" s="73"/>
      <c r="T2295" s="73"/>
      <c r="U2295" s="73"/>
      <c r="V2295" s="73"/>
      <c r="X2295" s="12"/>
    </row>
    <row r="2296" spans="2:24" x14ac:dyDescent="0.3">
      <c r="B2296" s="73"/>
      <c r="D2296" s="73"/>
      <c r="P2296" s="73"/>
      <c r="T2296" s="73"/>
      <c r="U2296" s="73"/>
      <c r="V2296" s="73"/>
      <c r="X2296" s="12"/>
    </row>
    <row r="2297" spans="2:24" x14ac:dyDescent="0.3">
      <c r="B2297" s="73"/>
      <c r="D2297" s="73"/>
      <c r="P2297" s="73"/>
      <c r="T2297" s="73"/>
      <c r="U2297" s="73"/>
      <c r="V2297" s="73"/>
      <c r="X2297" s="12"/>
    </row>
    <row r="2298" spans="2:24" x14ac:dyDescent="0.3">
      <c r="B2298" s="73"/>
      <c r="D2298" s="73"/>
      <c r="P2298" s="73"/>
      <c r="T2298" s="73"/>
      <c r="U2298" s="73"/>
      <c r="V2298" s="73"/>
      <c r="X2298" s="12"/>
    </row>
    <row r="2299" spans="2:24" x14ac:dyDescent="0.3">
      <c r="B2299" s="73"/>
      <c r="D2299" s="73"/>
      <c r="P2299" s="73"/>
      <c r="T2299" s="73"/>
      <c r="U2299" s="73"/>
      <c r="V2299" s="73"/>
      <c r="X2299" s="12"/>
    </row>
    <row r="2300" spans="2:24" x14ac:dyDescent="0.3">
      <c r="B2300" s="73"/>
      <c r="D2300" s="73"/>
      <c r="P2300" s="73"/>
      <c r="T2300" s="73"/>
      <c r="U2300" s="73"/>
      <c r="V2300" s="73"/>
      <c r="X2300" s="12"/>
    </row>
    <row r="2301" spans="2:24" x14ac:dyDescent="0.3">
      <c r="B2301" s="73"/>
      <c r="D2301" s="73"/>
      <c r="P2301" s="73"/>
      <c r="T2301" s="73"/>
      <c r="U2301" s="73"/>
      <c r="V2301" s="73"/>
      <c r="X2301" s="12"/>
    </row>
    <row r="2302" spans="2:24" x14ac:dyDescent="0.3">
      <c r="B2302" s="73"/>
      <c r="D2302" s="73"/>
      <c r="P2302" s="73"/>
      <c r="T2302" s="73"/>
      <c r="U2302" s="73"/>
      <c r="V2302" s="73"/>
      <c r="X2302" s="12"/>
    </row>
    <row r="2303" spans="2:24" x14ac:dyDescent="0.3">
      <c r="B2303" s="73"/>
      <c r="D2303" s="73"/>
      <c r="P2303" s="73"/>
      <c r="T2303" s="73"/>
      <c r="U2303" s="73"/>
      <c r="V2303" s="73"/>
      <c r="X2303" s="12"/>
    </row>
    <row r="2304" spans="2:24" x14ac:dyDescent="0.3">
      <c r="B2304" s="73"/>
      <c r="D2304" s="73"/>
      <c r="P2304" s="73"/>
      <c r="T2304" s="73"/>
      <c r="U2304" s="73"/>
      <c r="V2304" s="73"/>
      <c r="X2304" s="12"/>
    </row>
    <row r="2305" spans="2:24" x14ac:dyDescent="0.3">
      <c r="B2305" s="73"/>
      <c r="D2305" s="73"/>
      <c r="P2305" s="73"/>
      <c r="T2305" s="73"/>
      <c r="U2305" s="73"/>
      <c r="V2305" s="73"/>
      <c r="X2305" s="12"/>
    </row>
    <row r="2306" spans="2:24" x14ac:dyDescent="0.3">
      <c r="B2306" s="73"/>
      <c r="D2306" s="73"/>
      <c r="P2306" s="73"/>
      <c r="T2306" s="73"/>
      <c r="U2306" s="73"/>
      <c r="V2306" s="73"/>
      <c r="X2306" s="12"/>
    </row>
    <row r="2307" spans="2:24" x14ac:dyDescent="0.3">
      <c r="B2307" s="73"/>
      <c r="D2307" s="73"/>
      <c r="P2307" s="73"/>
      <c r="T2307" s="73"/>
      <c r="U2307" s="73"/>
      <c r="V2307" s="73"/>
      <c r="X2307" s="12"/>
    </row>
    <row r="2308" spans="2:24" x14ac:dyDescent="0.3">
      <c r="B2308" s="73"/>
      <c r="D2308" s="73"/>
      <c r="P2308" s="73"/>
      <c r="T2308" s="73"/>
      <c r="U2308" s="73"/>
      <c r="V2308" s="73"/>
      <c r="X2308" s="12"/>
    </row>
    <row r="2309" spans="2:24" x14ac:dyDescent="0.3">
      <c r="B2309" s="73"/>
      <c r="D2309" s="73"/>
      <c r="P2309" s="73"/>
      <c r="T2309" s="73"/>
      <c r="U2309" s="73"/>
      <c r="V2309" s="73"/>
      <c r="X2309" s="12"/>
    </row>
    <row r="2310" spans="2:24" x14ac:dyDescent="0.3">
      <c r="B2310" s="73"/>
      <c r="D2310" s="73"/>
      <c r="P2310" s="73"/>
      <c r="T2310" s="73"/>
      <c r="U2310" s="73"/>
      <c r="V2310" s="73"/>
      <c r="X2310" s="12"/>
    </row>
    <row r="2311" spans="2:24" x14ac:dyDescent="0.3">
      <c r="B2311" s="73"/>
      <c r="D2311" s="73"/>
      <c r="P2311" s="73"/>
      <c r="T2311" s="73"/>
      <c r="U2311" s="73"/>
      <c r="V2311" s="73"/>
      <c r="X2311" s="12"/>
    </row>
    <row r="2312" spans="2:24" x14ac:dyDescent="0.3">
      <c r="B2312" s="73"/>
      <c r="D2312" s="73"/>
      <c r="P2312" s="73"/>
      <c r="T2312" s="73"/>
      <c r="U2312" s="73"/>
      <c r="V2312" s="73"/>
      <c r="X2312" s="12"/>
    </row>
    <row r="2313" spans="2:24" x14ac:dyDescent="0.3">
      <c r="B2313" s="73"/>
      <c r="D2313" s="73"/>
      <c r="P2313" s="73"/>
      <c r="T2313" s="73"/>
      <c r="U2313" s="73"/>
      <c r="V2313" s="73"/>
      <c r="X2313" s="12"/>
    </row>
    <row r="2314" spans="2:24" x14ac:dyDescent="0.3">
      <c r="B2314" s="73"/>
      <c r="D2314" s="73"/>
      <c r="P2314" s="73"/>
      <c r="T2314" s="73"/>
      <c r="U2314" s="73"/>
      <c r="V2314" s="73"/>
      <c r="X2314" s="12"/>
    </row>
    <row r="2315" spans="2:24" x14ac:dyDescent="0.3">
      <c r="B2315" s="73"/>
      <c r="D2315" s="73"/>
      <c r="P2315" s="73"/>
      <c r="T2315" s="73"/>
      <c r="U2315" s="73"/>
      <c r="V2315" s="73"/>
      <c r="X2315" s="12"/>
    </row>
    <row r="2316" spans="2:24" x14ac:dyDescent="0.3">
      <c r="B2316" s="73"/>
      <c r="D2316" s="73"/>
      <c r="P2316" s="73"/>
      <c r="T2316" s="73"/>
      <c r="U2316" s="73"/>
      <c r="V2316" s="73"/>
      <c r="X2316" s="12"/>
    </row>
    <row r="2317" spans="2:24" x14ac:dyDescent="0.3">
      <c r="B2317" s="73"/>
      <c r="D2317" s="73"/>
      <c r="P2317" s="73"/>
      <c r="T2317" s="73"/>
      <c r="U2317" s="73"/>
      <c r="V2317" s="73"/>
      <c r="X2317" s="12"/>
    </row>
    <row r="2318" spans="2:24" x14ac:dyDescent="0.3">
      <c r="B2318" s="73"/>
      <c r="D2318" s="73"/>
      <c r="P2318" s="73"/>
      <c r="T2318" s="73"/>
      <c r="U2318" s="73"/>
      <c r="V2318" s="73"/>
      <c r="X2318" s="12"/>
    </row>
    <row r="2319" spans="2:24" x14ac:dyDescent="0.3">
      <c r="B2319" s="73"/>
      <c r="D2319" s="73"/>
      <c r="P2319" s="73"/>
      <c r="T2319" s="73"/>
      <c r="U2319" s="73"/>
      <c r="V2319" s="73"/>
      <c r="X2319" s="12"/>
    </row>
    <row r="2320" spans="2:24" x14ac:dyDescent="0.3">
      <c r="B2320" s="73"/>
      <c r="D2320" s="73"/>
      <c r="P2320" s="73"/>
      <c r="T2320" s="73"/>
      <c r="U2320" s="73"/>
      <c r="V2320" s="73"/>
      <c r="X2320" s="12"/>
    </row>
    <row r="2321" spans="2:24" x14ac:dyDescent="0.3">
      <c r="B2321" s="73"/>
      <c r="D2321" s="73"/>
      <c r="P2321" s="73"/>
      <c r="T2321" s="73"/>
      <c r="U2321" s="73"/>
      <c r="V2321" s="73"/>
      <c r="X2321" s="12"/>
    </row>
    <row r="2322" spans="2:24" x14ac:dyDescent="0.3">
      <c r="B2322" s="73"/>
      <c r="D2322" s="73"/>
      <c r="P2322" s="73"/>
      <c r="T2322" s="73"/>
      <c r="U2322" s="73"/>
      <c r="V2322" s="73"/>
      <c r="X2322" s="12"/>
    </row>
    <row r="2323" spans="2:24" x14ac:dyDescent="0.3">
      <c r="B2323" s="73"/>
      <c r="D2323" s="73"/>
      <c r="P2323" s="73"/>
      <c r="T2323" s="73"/>
      <c r="U2323" s="73"/>
      <c r="V2323" s="73"/>
      <c r="X2323" s="12"/>
    </row>
    <row r="2324" spans="2:24" x14ac:dyDescent="0.3">
      <c r="B2324" s="73"/>
      <c r="D2324" s="73"/>
      <c r="P2324" s="73"/>
      <c r="T2324" s="73"/>
      <c r="U2324" s="73"/>
      <c r="V2324" s="73"/>
      <c r="X2324" s="12"/>
    </row>
    <row r="2325" spans="2:24" x14ac:dyDescent="0.3">
      <c r="B2325" s="73"/>
      <c r="D2325" s="73"/>
      <c r="P2325" s="73"/>
      <c r="T2325" s="73"/>
      <c r="U2325" s="73"/>
      <c r="V2325" s="73"/>
      <c r="X2325" s="12"/>
    </row>
    <row r="2326" spans="2:24" x14ac:dyDescent="0.3">
      <c r="B2326" s="73"/>
      <c r="D2326" s="73"/>
      <c r="P2326" s="73"/>
      <c r="T2326" s="73"/>
      <c r="U2326" s="73"/>
      <c r="V2326" s="73"/>
      <c r="X2326" s="12"/>
    </row>
    <row r="2327" spans="2:24" x14ac:dyDescent="0.3">
      <c r="B2327" s="73"/>
      <c r="D2327" s="73"/>
      <c r="P2327" s="73"/>
      <c r="T2327" s="73"/>
      <c r="U2327" s="73"/>
      <c r="V2327" s="73"/>
      <c r="X2327" s="12"/>
    </row>
    <row r="2328" spans="2:24" x14ac:dyDescent="0.3">
      <c r="B2328" s="73"/>
      <c r="D2328" s="73"/>
      <c r="P2328" s="73"/>
      <c r="T2328" s="73"/>
      <c r="U2328" s="73"/>
      <c r="V2328" s="73"/>
      <c r="X2328" s="12"/>
    </row>
    <row r="2329" spans="2:24" x14ac:dyDescent="0.3">
      <c r="B2329" s="73"/>
      <c r="D2329" s="73"/>
      <c r="P2329" s="73"/>
      <c r="T2329" s="73"/>
      <c r="U2329" s="73"/>
      <c r="V2329" s="73"/>
      <c r="X2329" s="12"/>
    </row>
    <row r="2330" spans="2:24" x14ac:dyDescent="0.3">
      <c r="B2330" s="73"/>
      <c r="D2330" s="73"/>
      <c r="P2330" s="73"/>
      <c r="T2330" s="73"/>
      <c r="U2330" s="73"/>
      <c r="V2330" s="73"/>
      <c r="X2330" s="12"/>
    </row>
    <row r="2331" spans="2:24" x14ac:dyDescent="0.3">
      <c r="B2331" s="73"/>
      <c r="D2331" s="73"/>
      <c r="P2331" s="73"/>
      <c r="T2331" s="73"/>
      <c r="U2331" s="73"/>
      <c r="V2331" s="73"/>
      <c r="X2331" s="12"/>
    </row>
    <row r="2332" spans="2:24" x14ac:dyDescent="0.3">
      <c r="B2332" s="73"/>
      <c r="D2332" s="73"/>
      <c r="P2332" s="73"/>
      <c r="T2332" s="73"/>
      <c r="U2332" s="73"/>
      <c r="V2332" s="73"/>
      <c r="X2332" s="12"/>
    </row>
    <row r="2333" spans="2:24" x14ac:dyDescent="0.3">
      <c r="B2333" s="73"/>
      <c r="D2333" s="73"/>
      <c r="P2333" s="73"/>
      <c r="T2333" s="73"/>
      <c r="U2333" s="73"/>
      <c r="V2333" s="73"/>
      <c r="X2333" s="12"/>
    </row>
    <row r="2334" spans="2:24" x14ac:dyDescent="0.3">
      <c r="B2334" s="73"/>
      <c r="D2334" s="73"/>
      <c r="P2334" s="73"/>
      <c r="T2334" s="73"/>
      <c r="U2334" s="73"/>
      <c r="V2334" s="73"/>
      <c r="X2334" s="12"/>
    </row>
    <row r="2335" spans="2:24" x14ac:dyDescent="0.3">
      <c r="B2335" s="73"/>
      <c r="D2335" s="73"/>
      <c r="P2335" s="73"/>
      <c r="T2335" s="73"/>
      <c r="U2335" s="73"/>
      <c r="V2335" s="73"/>
      <c r="X2335" s="12"/>
    </row>
    <row r="2336" spans="2:24" x14ac:dyDescent="0.3">
      <c r="B2336" s="73"/>
      <c r="D2336" s="73"/>
      <c r="P2336" s="73"/>
      <c r="T2336" s="73"/>
      <c r="U2336" s="73"/>
      <c r="V2336" s="73"/>
      <c r="X2336" s="12"/>
    </row>
    <row r="2337" spans="2:24" x14ac:dyDescent="0.3">
      <c r="B2337" s="73"/>
      <c r="D2337" s="73"/>
      <c r="P2337" s="73"/>
      <c r="T2337" s="73"/>
      <c r="U2337" s="73"/>
      <c r="V2337" s="73"/>
      <c r="X2337" s="12"/>
    </row>
    <row r="2338" spans="2:24" x14ac:dyDescent="0.3">
      <c r="B2338" s="73"/>
      <c r="D2338" s="73"/>
      <c r="P2338" s="73"/>
      <c r="T2338" s="73"/>
      <c r="U2338" s="73"/>
      <c r="V2338" s="73"/>
      <c r="X2338" s="12"/>
    </row>
    <row r="2339" spans="2:24" x14ac:dyDescent="0.3">
      <c r="B2339" s="73"/>
      <c r="D2339" s="73"/>
      <c r="P2339" s="73"/>
      <c r="T2339" s="73"/>
      <c r="U2339" s="73"/>
      <c r="V2339" s="73"/>
      <c r="X2339" s="12"/>
    </row>
    <row r="2340" spans="2:24" x14ac:dyDescent="0.3">
      <c r="B2340" s="73"/>
      <c r="D2340" s="73"/>
      <c r="P2340" s="73"/>
      <c r="T2340" s="73"/>
      <c r="U2340" s="73"/>
      <c r="V2340" s="73"/>
      <c r="X2340" s="12"/>
    </row>
    <row r="2341" spans="2:24" x14ac:dyDescent="0.3">
      <c r="B2341" s="73"/>
      <c r="D2341" s="73"/>
      <c r="P2341" s="73"/>
      <c r="T2341" s="73"/>
      <c r="U2341" s="73"/>
      <c r="V2341" s="73"/>
      <c r="X2341" s="12"/>
    </row>
    <row r="2342" spans="2:24" x14ac:dyDescent="0.3">
      <c r="B2342" s="73"/>
      <c r="D2342" s="73"/>
      <c r="P2342" s="73"/>
      <c r="T2342" s="73"/>
      <c r="U2342" s="73"/>
      <c r="V2342" s="73"/>
      <c r="X2342" s="12"/>
    </row>
    <row r="2343" spans="2:24" x14ac:dyDescent="0.3">
      <c r="B2343" s="73"/>
      <c r="D2343" s="73"/>
      <c r="P2343" s="73"/>
      <c r="T2343" s="73"/>
      <c r="U2343" s="73"/>
      <c r="V2343" s="73"/>
      <c r="X2343" s="12"/>
    </row>
    <row r="2344" spans="2:24" x14ac:dyDescent="0.3">
      <c r="B2344" s="73"/>
      <c r="D2344" s="73"/>
      <c r="P2344" s="73"/>
      <c r="T2344" s="73"/>
      <c r="U2344" s="73"/>
      <c r="V2344" s="73"/>
      <c r="X2344" s="12"/>
    </row>
    <row r="2345" spans="2:24" x14ac:dyDescent="0.3">
      <c r="B2345" s="73"/>
      <c r="D2345" s="73"/>
      <c r="P2345" s="73"/>
      <c r="T2345" s="73"/>
      <c r="U2345" s="73"/>
      <c r="V2345" s="73"/>
      <c r="X2345" s="12"/>
    </row>
    <row r="2346" spans="2:24" x14ac:dyDescent="0.3">
      <c r="B2346" s="73"/>
      <c r="D2346" s="73"/>
      <c r="P2346" s="73"/>
      <c r="T2346" s="73"/>
      <c r="U2346" s="73"/>
      <c r="V2346" s="73"/>
      <c r="X2346" s="12"/>
    </row>
    <row r="2347" spans="2:24" x14ac:dyDescent="0.3">
      <c r="B2347" s="73"/>
      <c r="D2347" s="73"/>
      <c r="P2347" s="73"/>
      <c r="T2347" s="73"/>
      <c r="U2347" s="73"/>
      <c r="V2347" s="73"/>
      <c r="X2347" s="12"/>
    </row>
    <row r="2348" spans="2:24" x14ac:dyDescent="0.3">
      <c r="B2348" s="73"/>
      <c r="D2348" s="73"/>
      <c r="P2348" s="73"/>
      <c r="T2348" s="73"/>
      <c r="U2348" s="73"/>
      <c r="V2348" s="73"/>
      <c r="X2348" s="12"/>
    </row>
    <row r="2349" spans="2:24" x14ac:dyDescent="0.3">
      <c r="B2349" s="73"/>
      <c r="D2349" s="73"/>
      <c r="P2349" s="73"/>
      <c r="T2349" s="73"/>
      <c r="U2349" s="73"/>
      <c r="V2349" s="73"/>
      <c r="X2349" s="12"/>
    </row>
    <row r="2350" spans="2:24" x14ac:dyDescent="0.3">
      <c r="B2350" s="73"/>
      <c r="D2350" s="73"/>
      <c r="P2350" s="73"/>
      <c r="T2350" s="73"/>
      <c r="U2350" s="73"/>
      <c r="V2350" s="73"/>
      <c r="X2350" s="12"/>
    </row>
    <row r="2351" spans="2:24" x14ac:dyDescent="0.3">
      <c r="B2351" s="73"/>
      <c r="D2351" s="73"/>
      <c r="P2351" s="73"/>
      <c r="T2351" s="73"/>
      <c r="U2351" s="73"/>
      <c r="V2351" s="73"/>
      <c r="X2351" s="12"/>
    </row>
    <row r="2352" spans="2:24" x14ac:dyDescent="0.3">
      <c r="B2352" s="73"/>
      <c r="D2352" s="73"/>
      <c r="P2352" s="73"/>
      <c r="T2352" s="73"/>
      <c r="U2352" s="73"/>
      <c r="V2352" s="73"/>
      <c r="X2352" s="12"/>
    </row>
    <row r="2353" spans="2:24" x14ac:dyDescent="0.3">
      <c r="B2353" s="73"/>
      <c r="D2353" s="73"/>
      <c r="P2353" s="73"/>
      <c r="T2353" s="73"/>
      <c r="U2353" s="73"/>
      <c r="V2353" s="73"/>
      <c r="X2353" s="12"/>
    </row>
    <row r="2354" spans="2:24" x14ac:dyDescent="0.3">
      <c r="B2354" s="73"/>
      <c r="D2354" s="73"/>
      <c r="P2354" s="73"/>
      <c r="T2354" s="73"/>
      <c r="U2354" s="73"/>
      <c r="V2354" s="73"/>
      <c r="X2354" s="12"/>
    </row>
    <row r="2355" spans="2:24" x14ac:dyDescent="0.3">
      <c r="B2355" s="73"/>
      <c r="D2355" s="73"/>
      <c r="P2355" s="73"/>
      <c r="T2355" s="73"/>
      <c r="U2355" s="73"/>
      <c r="V2355" s="73"/>
      <c r="X2355" s="12"/>
    </row>
    <row r="2356" spans="2:24" x14ac:dyDescent="0.3">
      <c r="B2356" s="73"/>
      <c r="D2356" s="73"/>
      <c r="P2356" s="73"/>
      <c r="T2356" s="73"/>
      <c r="U2356" s="73"/>
      <c r="V2356" s="73"/>
      <c r="X2356" s="12"/>
    </row>
    <row r="2357" spans="2:24" x14ac:dyDescent="0.3">
      <c r="B2357" s="73"/>
      <c r="D2357" s="73"/>
      <c r="P2357" s="73"/>
      <c r="T2357" s="73"/>
      <c r="U2357" s="73"/>
      <c r="V2357" s="73"/>
      <c r="X2357" s="12"/>
    </row>
    <row r="2358" spans="2:24" x14ac:dyDescent="0.3">
      <c r="B2358" s="73"/>
      <c r="D2358" s="73"/>
      <c r="P2358" s="73"/>
      <c r="T2358" s="73"/>
      <c r="U2358" s="73"/>
      <c r="V2358" s="73"/>
      <c r="X2358" s="12"/>
    </row>
    <row r="2359" spans="2:24" x14ac:dyDescent="0.3">
      <c r="B2359" s="73"/>
      <c r="D2359" s="73"/>
      <c r="P2359" s="73"/>
      <c r="T2359" s="73"/>
      <c r="U2359" s="73"/>
      <c r="V2359" s="73"/>
      <c r="X2359" s="12"/>
    </row>
    <row r="2360" spans="2:24" x14ac:dyDescent="0.3">
      <c r="B2360" s="73"/>
      <c r="D2360" s="73"/>
      <c r="P2360" s="73"/>
      <c r="T2360" s="73"/>
      <c r="U2360" s="73"/>
      <c r="V2360" s="73"/>
      <c r="X2360" s="12"/>
    </row>
    <row r="2361" spans="2:24" x14ac:dyDescent="0.3">
      <c r="B2361" s="73"/>
      <c r="D2361" s="73"/>
      <c r="P2361" s="73"/>
      <c r="T2361" s="73"/>
      <c r="U2361" s="73"/>
      <c r="V2361" s="73"/>
      <c r="X2361" s="12"/>
    </row>
    <row r="2362" spans="2:24" x14ac:dyDescent="0.3">
      <c r="B2362" s="73"/>
      <c r="D2362" s="73"/>
      <c r="P2362" s="73"/>
      <c r="T2362" s="73"/>
      <c r="U2362" s="73"/>
      <c r="V2362" s="73"/>
      <c r="X2362" s="12"/>
    </row>
    <row r="2363" spans="2:24" x14ac:dyDescent="0.3">
      <c r="B2363" s="73"/>
      <c r="D2363" s="73"/>
      <c r="P2363" s="73"/>
      <c r="T2363" s="73"/>
      <c r="U2363" s="73"/>
      <c r="V2363" s="73"/>
      <c r="X2363" s="12"/>
    </row>
    <row r="2364" spans="2:24" x14ac:dyDescent="0.3">
      <c r="B2364" s="73"/>
      <c r="D2364" s="73"/>
      <c r="P2364" s="73"/>
      <c r="T2364" s="73"/>
      <c r="U2364" s="73"/>
      <c r="V2364" s="73"/>
      <c r="X2364" s="12"/>
    </row>
    <row r="2365" spans="2:24" x14ac:dyDescent="0.3">
      <c r="B2365" s="73"/>
      <c r="D2365" s="73"/>
      <c r="P2365" s="73"/>
      <c r="T2365" s="73"/>
      <c r="U2365" s="73"/>
      <c r="V2365" s="73"/>
      <c r="X2365" s="12"/>
    </row>
    <row r="2366" spans="2:24" x14ac:dyDescent="0.3">
      <c r="B2366" s="73"/>
      <c r="D2366" s="73"/>
      <c r="P2366" s="73"/>
      <c r="T2366" s="73"/>
      <c r="U2366" s="73"/>
      <c r="V2366" s="73"/>
      <c r="X2366" s="12"/>
    </row>
    <row r="2367" spans="2:24" x14ac:dyDescent="0.3">
      <c r="B2367" s="73"/>
      <c r="D2367" s="73"/>
      <c r="P2367" s="73"/>
      <c r="T2367" s="73"/>
      <c r="U2367" s="73"/>
      <c r="V2367" s="73"/>
      <c r="X2367" s="12"/>
    </row>
    <row r="2368" spans="2:24" x14ac:dyDescent="0.3">
      <c r="B2368" s="73"/>
      <c r="D2368" s="73"/>
      <c r="P2368" s="73"/>
      <c r="T2368" s="73"/>
      <c r="U2368" s="73"/>
      <c r="V2368" s="73"/>
      <c r="X2368" s="12"/>
    </row>
    <row r="2369" spans="2:24" x14ac:dyDescent="0.3">
      <c r="B2369" s="73"/>
      <c r="D2369" s="73"/>
      <c r="P2369" s="73"/>
      <c r="T2369" s="73"/>
      <c r="U2369" s="73"/>
      <c r="V2369" s="73"/>
      <c r="X2369" s="12"/>
    </row>
    <row r="2370" spans="2:24" x14ac:dyDescent="0.3">
      <c r="B2370" s="73"/>
      <c r="D2370" s="73"/>
      <c r="P2370" s="73"/>
      <c r="T2370" s="73"/>
      <c r="U2370" s="73"/>
      <c r="V2370" s="73"/>
      <c r="X2370" s="12"/>
    </row>
    <row r="2371" spans="2:24" x14ac:dyDescent="0.3">
      <c r="B2371" s="73"/>
      <c r="D2371" s="73"/>
      <c r="P2371" s="73"/>
      <c r="T2371" s="73"/>
      <c r="U2371" s="73"/>
      <c r="V2371" s="73"/>
      <c r="X2371" s="12"/>
    </row>
    <row r="2372" spans="2:24" x14ac:dyDescent="0.3">
      <c r="B2372" s="73"/>
      <c r="D2372" s="73"/>
      <c r="P2372" s="73"/>
      <c r="T2372" s="73"/>
      <c r="U2372" s="73"/>
      <c r="V2372" s="73"/>
      <c r="X2372" s="12"/>
    </row>
    <row r="2373" spans="2:24" x14ac:dyDescent="0.3">
      <c r="B2373" s="73"/>
      <c r="D2373" s="73"/>
      <c r="P2373" s="73"/>
      <c r="T2373" s="73"/>
      <c r="U2373" s="73"/>
      <c r="V2373" s="73"/>
      <c r="X2373" s="12"/>
    </row>
    <row r="2374" spans="2:24" x14ac:dyDescent="0.3">
      <c r="B2374" s="73"/>
      <c r="D2374" s="73"/>
      <c r="P2374" s="73"/>
      <c r="T2374" s="73"/>
      <c r="U2374" s="73"/>
      <c r="V2374" s="73"/>
      <c r="X2374" s="12"/>
    </row>
    <row r="2375" spans="2:24" x14ac:dyDescent="0.3">
      <c r="B2375" s="73"/>
      <c r="D2375" s="73"/>
      <c r="P2375" s="73"/>
      <c r="T2375" s="73"/>
      <c r="U2375" s="73"/>
      <c r="V2375" s="73"/>
      <c r="X2375" s="12"/>
    </row>
    <row r="2376" spans="2:24" x14ac:dyDescent="0.3">
      <c r="B2376" s="73"/>
      <c r="D2376" s="73"/>
      <c r="P2376" s="73"/>
      <c r="T2376" s="73"/>
      <c r="U2376" s="73"/>
      <c r="V2376" s="73"/>
      <c r="X2376" s="12"/>
    </row>
    <row r="2377" spans="2:24" x14ac:dyDescent="0.3">
      <c r="B2377" s="73"/>
      <c r="D2377" s="73"/>
      <c r="P2377" s="73"/>
      <c r="T2377" s="73"/>
      <c r="U2377" s="73"/>
      <c r="V2377" s="73"/>
      <c r="X2377" s="12"/>
    </row>
    <row r="2378" spans="2:24" x14ac:dyDescent="0.3">
      <c r="B2378" s="73"/>
      <c r="D2378" s="73"/>
      <c r="P2378" s="73"/>
      <c r="T2378" s="73"/>
      <c r="U2378" s="73"/>
      <c r="V2378" s="73"/>
      <c r="X2378" s="12"/>
    </row>
    <row r="2379" spans="2:24" x14ac:dyDescent="0.3">
      <c r="B2379" s="73"/>
      <c r="D2379" s="73"/>
      <c r="P2379" s="73"/>
      <c r="T2379" s="73"/>
      <c r="U2379" s="73"/>
      <c r="V2379" s="73"/>
      <c r="X2379" s="12"/>
    </row>
    <row r="2380" spans="2:24" x14ac:dyDescent="0.3">
      <c r="B2380" s="73"/>
      <c r="D2380" s="73"/>
      <c r="P2380" s="73"/>
      <c r="T2380" s="73"/>
      <c r="U2380" s="73"/>
      <c r="V2380" s="73"/>
      <c r="X2380" s="12"/>
    </row>
    <row r="2381" spans="2:24" x14ac:dyDescent="0.3">
      <c r="B2381" s="73"/>
      <c r="D2381" s="73"/>
      <c r="P2381" s="73"/>
      <c r="T2381" s="73"/>
      <c r="U2381" s="73"/>
      <c r="V2381" s="73"/>
      <c r="X2381" s="12"/>
    </row>
    <row r="2382" spans="2:24" x14ac:dyDescent="0.3">
      <c r="B2382" s="73"/>
      <c r="D2382" s="73"/>
      <c r="P2382" s="73"/>
      <c r="T2382" s="73"/>
      <c r="U2382" s="73"/>
      <c r="V2382" s="73"/>
      <c r="X2382" s="12"/>
    </row>
    <row r="2383" spans="2:24" x14ac:dyDescent="0.3">
      <c r="B2383" s="73"/>
      <c r="D2383" s="73"/>
      <c r="P2383" s="73"/>
      <c r="T2383" s="73"/>
      <c r="U2383" s="73"/>
      <c r="V2383" s="73"/>
      <c r="X2383" s="12"/>
    </row>
    <row r="2384" spans="2:24" x14ac:dyDescent="0.3">
      <c r="B2384" s="73"/>
      <c r="D2384" s="73"/>
      <c r="P2384" s="73"/>
      <c r="T2384" s="73"/>
      <c r="U2384" s="73"/>
      <c r="V2384" s="73"/>
      <c r="X2384" s="12"/>
    </row>
    <row r="2385" spans="2:24" x14ac:dyDescent="0.3">
      <c r="B2385" s="73"/>
      <c r="D2385" s="73"/>
      <c r="P2385" s="73"/>
      <c r="T2385" s="73"/>
      <c r="U2385" s="73"/>
      <c r="V2385" s="73"/>
      <c r="X2385" s="12"/>
    </row>
    <row r="2386" spans="2:24" x14ac:dyDescent="0.3">
      <c r="B2386" s="73"/>
      <c r="D2386" s="73"/>
      <c r="P2386" s="73"/>
      <c r="T2386" s="73"/>
      <c r="U2386" s="73"/>
      <c r="V2386" s="73"/>
      <c r="X2386" s="12"/>
    </row>
    <row r="2387" spans="2:24" x14ac:dyDescent="0.3">
      <c r="B2387" s="73"/>
      <c r="D2387" s="73"/>
      <c r="P2387" s="73"/>
      <c r="T2387" s="73"/>
      <c r="U2387" s="73"/>
      <c r="V2387" s="73"/>
      <c r="X2387" s="12"/>
    </row>
    <row r="2388" spans="2:24" x14ac:dyDescent="0.3">
      <c r="B2388" s="73"/>
      <c r="D2388" s="73"/>
      <c r="P2388" s="73"/>
      <c r="T2388" s="73"/>
      <c r="U2388" s="73"/>
      <c r="V2388" s="73"/>
      <c r="X2388" s="12"/>
    </row>
    <row r="2389" spans="2:24" x14ac:dyDescent="0.3">
      <c r="B2389" s="73"/>
      <c r="D2389" s="73"/>
      <c r="P2389" s="73"/>
      <c r="T2389" s="73"/>
      <c r="U2389" s="73"/>
      <c r="V2389" s="73"/>
      <c r="X2389" s="12"/>
    </row>
    <row r="2390" spans="2:24" x14ac:dyDescent="0.3">
      <c r="B2390" s="73"/>
      <c r="D2390" s="73"/>
      <c r="P2390" s="73"/>
      <c r="T2390" s="73"/>
      <c r="U2390" s="73"/>
      <c r="V2390" s="73"/>
      <c r="X2390" s="12"/>
    </row>
    <row r="2391" spans="2:24" x14ac:dyDescent="0.3">
      <c r="B2391" s="73"/>
      <c r="D2391" s="73"/>
      <c r="P2391" s="73"/>
      <c r="T2391" s="73"/>
      <c r="U2391" s="73"/>
      <c r="V2391" s="73"/>
      <c r="X2391" s="12"/>
    </row>
    <row r="2392" spans="2:24" x14ac:dyDescent="0.3">
      <c r="B2392" s="73"/>
      <c r="D2392" s="73"/>
      <c r="P2392" s="73"/>
      <c r="T2392" s="73"/>
      <c r="U2392" s="73"/>
      <c r="V2392" s="73"/>
      <c r="X2392" s="12"/>
    </row>
    <row r="2393" spans="2:24" x14ac:dyDescent="0.3">
      <c r="B2393" s="73"/>
      <c r="D2393" s="73"/>
      <c r="P2393" s="73"/>
      <c r="T2393" s="73"/>
      <c r="U2393" s="73"/>
      <c r="V2393" s="73"/>
      <c r="X2393" s="12"/>
    </row>
    <row r="2394" spans="2:24" x14ac:dyDescent="0.3">
      <c r="B2394" s="73"/>
      <c r="D2394" s="73"/>
      <c r="P2394" s="73"/>
      <c r="T2394" s="73"/>
      <c r="U2394" s="73"/>
      <c r="V2394" s="73"/>
      <c r="X2394" s="12"/>
    </row>
    <row r="2395" spans="2:24" x14ac:dyDescent="0.3">
      <c r="B2395" s="73"/>
      <c r="D2395" s="73"/>
      <c r="P2395" s="73"/>
      <c r="T2395" s="73"/>
      <c r="U2395" s="73"/>
      <c r="V2395" s="73"/>
      <c r="X2395" s="12"/>
    </row>
    <row r="2396" spans="2:24" x14ac:dyDescent="0.3">
      <c r="B2396" s="73"/>
      <c r="D2396" s="73"/>
      <c r="P2396" s="73"/>
      <c r="T2396" s="73"/>
      <c r="U2396" s="73"/>
      <c r="V2396" s="73"/>
      <c r="X2396" s="12"/>
    </row>
    <row r="2397" spans="2:24" x14ac:dyDescent="0.3">
      <c r="B2397" s="73"/>
      <c r="D2397" s="73"/>
      <c r="P2397" s="73"/>
      <c r="T2397" s="73"/>
      <c r="U2397" s="73"/>
      <c r="V2397" s="73"/>
      <c r="X2397" s="12"/>
    </row>
    <row r="2398" spans="2:24" x14ac:dyDescent="0.3">
      <c r="B2398" s="73"/>
      <c r="D2398" s="73"/>
      <c r="P2398" s="73"/>
      <c r="T2398" s="73"/>
      <c r="U2398" s="73"/>
      <c r="V2398" s="73"/>
      <c r="X2398" s="12"/>
    </row>
    <row r="2399" spans="2:24" x14ac:dyDescent="0.3">
      <c r="B2399" s="73"/>
      <c r="D2399" s="73"/>
      <c r="P2399" s="73"/>
      <c r="T2399" s="73"/>
      <c r="U2399" s="73"/>
      <c r="V2399" s="73"/>
      <c r="X2399" s="12"/>
    </row>
    <row r="2400" spans="2:24" x14ac:dyDescent="0.3">
      <c r="B2400" s="73"/>
      <c r="D2400" s="73"/>
      <c r="P2400" s="73"/>
      <c r="T2400" s="73"/>
      <c r="U2400" s="73"/>
      <c r="V2400" s="73"/>
      <c r="X2400" s="12"/>
    </row>
    <row r="2401" spans="2:24" x14ac:dyDescent="0.3">
      <c r="B2401" s="73"/>
      <c r="D2401" s="73"/>
      <c r="P2401" s="73"/>
      <c r="T2401" s="73"/>
      <c r="U2401" s="73"/>
      <c r="V2401" s="73"/>
      <c r="X2401" s="12"/>
    </row>
    <row r="2402" spans="2:24" x14ac:dyDescent="0.3">
      <c r="B2402" s="73"/>
      <c r="D2402" s="73"/>
      <c r="P2402" s="73"/>
      <c r="T2402" s="73"/>
      <c r="U2402" s="73"/>
      <c r="V2402" s="73"/>
      <c r="X2402" s="12"/>
    </row>
    <row r="2403" spans="2:24" x14ac:dyDescent="0.3">
      <c r="B2403" s="73"/>
      <c r="D2403" s="73"/>
      <c r="P2403" s="73"/>
      <c r="T2403" s="73"/>
      <c r="U2403" s="73"/>
      <c r="V2403" s="73"/>
      <c r="X2403" s="12"/>
    </row>
    <row r="2404" spans="2:24" x14ac:dyDescent="0.3">
      <c r="B2404" s="73"/>
      <c r="D2404" s="73"/>
      <c r="P2404" s="73"/>
      <c r="T2404" s="73"/>
      <c r="U2404" s="73"/>
      <c r="V2404" s="73"/>
      <c r="X2404" s="12"/>
    </row>
    <row r="2405" spans="2:24" x14ac:dyDescent="0.3">
      <c r="B2405" s="73"/>
      <c r="D2405" s="73"/>
      <c r="P2405" s="73"/>
      <c r="T2405" s="73"/>
      <c r="U2405" s="73"/>
      <c r="V2405" s="73"/>
      <c r="X2405" s="12"/>
    </row>
    <row r="2406" spans="2:24" x14ac:dyDescent="0.3">
      <c r="B2406" s="73"/>
      <c r="D2406" s="73"/>
      <c r="P2406" s="73"/>
      <c r="T2406" s="73"/>
      <c r="U2406" s="73"/>
      <c r="V2406" s="73"/>
      <c r="X2406" s="12"/>
    </row>
    <row r="2407" spans="2:24" x14ac:dyDescent="0.3">
      <c r="B2407" s="73"/>
      <c r="D2407" s="73"/>
      <c r="P2407" s="73"/>
      <c r="T2407" s="73"/>
      <c r="U2407" s="73"/>
      <c r="V2407" s="73"/>
      <c r="X2407" s="12"/>
    </row>
    <row r="2408" spans="2:24" x14ac:dyDescent="0.3">
      <c r="B2408" s="73"/>
      <c r="D2408" s="73"/>
      <c r="P2408" s="73"/>
      <c r="T2408" s="73"/>
      <c r="U2408" s="73"/>
      <c r="V2408" s="73"/>
      <c r="X2408" s="12"/>
    </row>
    <row r="2409" spans="2:24" x14ac:dyDescent="0.3">
      <c r="B2409" s="73"/>
      <c r="D2409" s="73"/>
      <c r="P2409" s="73"/>
      <c r="T2409" s="73"/>
      <c r="U2409" s="73"/>
      <c r="V2409" s="73"/>
      <c r="X2409" s="12"/>
    </row>
    <row r="2410" spans="2:24" x14ac:dyDescent="0.3">
      <c r="B2410" s="73"/>
      <c r="D2410" s="73"/>
      <c r="P2410" s="73"/>
      <c r="T2410" s="73"/>
      <c r="U2410" s="73"/>
      <c r="V2410" s="73"/>
      <c r="X2410" s="12"/>
    </row>
    <row r="2411" spans="2:24" x14ac:dyDescent="0.3">
      <c r="B2411" s="73"/>
      <c r="D2411" s="73"/>
      <c r="P2411" s="73"/>
      <c r="T2411" s="73"/>
      <c r="U2411" s="73"/>
      <c r="V2411" s="73"/>
      <c r="X2411" s="12"/>
    </row>
    <row r="2412" spans="2:24" x14ac:dyDescent="0.3">
      <c r="B2412" s="73"/>
      <c r="D2412" s="73"/>
      <c r="P2412" s="73"/>
      <c r="T2412" s="73"/>
      <c r="U2412" s="73"/>
      <c r="V2412" s="73"/>
      <c r="X2412" s="12"/>
    </row>
    <row r="2413" spans="2:24" x14ac:dyDescent="0.3">
      <c r="B2413" s="73"/>
      <c r="D2413" s="73"/>
      <c r="P2413" s="73"/>
      <c r="T2413" s="73"/>
      <c r="U2413" s="73"/>
      <c r="V2413" s="73"/>
      <c r="X2413" s="12"/>
    </row>
    <row r="2414" spans="2:24" x14ac:dyDescent="0.3">
      <c r="B2414" s="73"/>
      <c r="D2414" s="73"/>
      <c r="P2414" s="73"/>
      <c r="T2414" s="73"/>
      <c r="U2414" s="73"/>
      <c r="V2414" s="73"/>
      <c r="X2414" s="12"/>
    </row>
    <row r="2415" spans="2:24" x14ac:dyDescent="0.3">
      <c r="B2415" s="73"/>
      <c r="D2415" s="73"/>
      <c r="P2415" s="73"/>
      <c r="T2415" s="73"/>
      <c r="U2415" s="73"/>
      <c r="V2415" s="73"/>
      <c r="X2415" s="12"/>
    </row>
    <row r="2416" spans="2:24" x14ac:dyDescent="0.3">
      <c r="B2416" s="73"/>
      <c r="D2416" s="73"/>
      <c r="P2416" s="73"/>
      <c r="T2416" s="73"/>
      <c r="U2416" s="73"/>
      <c r="V2416" s="73"/>
      <c r="X2416" s="12"/>
    </row>
    <row r="2417" spans="2:24" x14ac:dyDescent="0.3">
      <c r="B2417" s="73"/>
      <c r="D2417" s="73"/>
      <c r="P2417" s="73"/>
      <c r="T2417" s="73"/>
      <c r="U2417" s="73"/>
      <c r="V2417" s="73"/>
      <c r="X2417" s="12"/>
    </row>
    <row r="2418" spans="2:24" x14ac:dyDescent="0.3">
      <c r="B2418" s="73"/>
      <c r="D2418" s="73"/>
      <c r="P2418" s="73"/>
      <c r="T2418" s="73"/>
      <c r="U2418" s="73"/>
      <c r="V2418" s="73"/>
      <c r="X2418" s="12"/>
    </row>
    <row r="2419" spans="2:24" x14ac:dyDescent="0.3">
      <c r="B2419" s="73"/>
      <c r="D2419" s="73"/>
      <c r="P2419" s="73"/>
      <c r="T2419" s="73"/>
      <c r="U2419" s="73"/>
      <c r="V2419" s="73"/>
      <c r="X2419" s="12"/>
    </row>
    <row r="2420" spans="2:24" x14ac:dyDescent="0.3">
      <c r="B2420" s="73"/>
      <c r="D2420" s="73"/>
      <c r="P2420" s="73"/>
      <c r="T2420" s="73"/>
      <c r="U2420" s="73"/>
      <c r="V2420" s="73"/>
      <c r="X2420" s="12"/>
    </row>
    <row r="2421" spans="2:24" x14ac:dyDescent="0.3">
      <c r="B2421" s="73"/>
      <c r="D2421" s="73"/>
      <c r="P2421" s="73"/>
      <c r="T2421" s="73"/>
      <c r="U2421" s="73"/>
      <c r="V2421" s="73"/>
      <c r="X2421" s="12"/>
    </row>
    <row r="2422" spans="2:24" x14ac:dyDescent="0.3">
      <c r="B2422" s="73"/>
      <c r="D2422" s="73"/>
      <c r="P2422" s="73"/>
      <c r="T2422" s="73"/>
      <c r="U2422" s="73"/>
      <c r="V2422" s="73"/>
      <c r="X2422" s="12"/>
    </row>
    <row r="2423" spans="2:24" x14ac:dyDescent="0.3">
      <c r="B2423" s="73"/>
      <c r="D2423" s="73"/>
      <c r="P2423" s="73"/>
      <c r="T2423" s="73"/>
      <c r="U2423" s="73"/>
      <c r="V2423" s="73"/>
      <c r="X2423" s="12"/>
    </row>
    <row r="2424" spans="2:24" x14ac:dyDescent="0.3">
      <c r="B2424" s="73"/>
      <c r="D2424" s="73"/>
      <c r="P2424" s="73"/>
      <c r="T2424" s="73"/>
      <c r="U2424" s="73"/>
      <c r="V2424" s="73"/>
      <c r="X2424" s="12"/>
    </row>
    <row r="2425" spans="2:24" x14ac:dyDescent="0.3">
      <c r="B2425" s="73"/>
      <c r="D2425" s="73"/>
      <c r="P2425" s="73"/>
      <c r="T2425" s="73"/>
      <c r="U2425" s="73"/>
      <c r="V2425" s="73"/>
      <c r="X2425" s="12"/>
    </row>
    <row r="2426" spans="2:24" x14ac:dyDescent="0.3">
      <c r="B2426" s="73"/>
      <c r="D2426" s="73"/>
      <c r="P2426" s="73"/>
      <c r="T2426" s="73"/>
      <c r="U2426" s="73"/>
      <c r="V2426" s="73"/>
      <c r="X2426" s="12"/>
    </row>
    <row r="2427" spans="2:24" x14ac:dyDescent="0.3">
      <c r="B2427" s="73"/>
      <c r="D2427" s="73"/>
      <c r="P2427" s="73"/>
      <c r="T2427" s="73"/>
      <c r="U2427" s="73"/>
      <c r="V2427" s="73"/>
      <c r="X2427" s="12"/>
    </row>
    <row r="2428" spans="2:24" x14ac:dyDescent="0.3">
      <c r="B2428" s="73"/>
      <c r="D2428" s="73"/>
      <c r="P2428" s="73"/>
      <c r="T2428" s="73"/>
      <c r="U2428" s="73"/>
      <c r="V2428" s="73"/>
      <c r="X2428" s="12"/>
    </row>
    <row r="2429" spans="2:24" x14ac:dyDescent="0.3">
      <c r="B2429" s="73"/>
      <c r="D2429" s="73"/>
      <c r="P2429" s="73"/>
      <c r="T2429" s="73"/>
      <c r="U2429" s="73"/>
      <c r="V2429" s="73"/>
      <c r="X2429" s="12"/>
    </row>
    <row r="2430" spans="2:24" x14ac:dyDescent="0.3">
      <c r="B2430" s="73"/>
      <c r="D2430" s="73"/>
      <c r="P2430" s="73"/>
      <c r="T2430" s="73"/>
      <c r="U2430" s="73"/>
      <c r="V2430" s="73"/>
      <c r="X2430" s="12"/>
    </row>
    <row r="2431" spans="2:24" x14ac:dyDescent="0.3">
      <c r="B2431" s="73"/>
      <c r="D2431" s="73"/>
      <c r="P2431" s="73"/>
      <c r="T2431" s="73"/>
      <c r="U2431" s="73"/>
      <c r="V2431" s="73"/>
      <c r="X2431" s="12"/>
    </row>
    <row r="2432" spans="2:24" x14ac:dyDescent="0.3">
      <c r="B2432" s="73"/>
      <c r="D2432" s="73"/>
      <c r="P2432" s="73"/>
      <c r="T2432" s="73"/>
      <c r="U2432" s="73"/>
      <c r="V2432" s="73"/>
      <c r="X2432" s="12"/>
    </row>
    <row r="2433" spans="2:24" x14ac:dyDescent="0.3">
      <c r="B2433" s="73"/>
      <c r="D2433" s="73"/>
      <c r="P2433" s="73"/>
      <c r="T2433" s="73"/>
      <c r="U2433" s="73"/>
      <c r="V2433" s="73"/>
      <c r="X2433" s="12"/>
    </row>
    <row r="2434" spans="2:24" x14ac:dyDescent="0.3">
      <c r="B2434" s="73"/>
      <c r="D2434" s="73"/>
      <c r="P2434" s="73"/>
      <c r="T2434" s="73"/>
      <c r="U2434" s="73"/>
      <c r="V2434" s="73"/>
      <c r="X2434" s="12"/>
    </row>
    <row r="2435" spans="2:24" x14ac:dyDescent="0.3">
      <c r="B2435" s="73"/>
      <c r="D2435" s="73"/>
      <c r="P2435" s="73"/>
      <c r="T2435" s="73"/>
      <c r="U2435" s="73"/>
      <c r="V2435" s="73"/>
      <c r="X2435" s="12"/>
    </row>
    <row r="2436" spans="2:24" x14ac:dyDescent="0.3">
      <c r="B2436" s="73"/>
      <c r="D2436" s="73"/>
      <c r="P2436" s="73"/>
      <c r="T2436" s="73"/>
      <c r="U2436" s="73"/>
      <c r="V2436" s="73"/>
      <c r="X2436" s="12"/>
    </row>
    <row r="2437" spans="2:24" x14ac:dyDescent="0.3">
      <c r="B2437" s="73"/>
      <c r="D2437" s="73"/>
      <c r="P2437" s="73"/>
      <c r="T2437" s="73"/>
      <c r="U2437" s="73"/>
      <c r="V2437" s="73"/>
      <c r="X2437" s="12"/>
    </row>
    <row r="2438" spans="2:24" x14ac:dyDescent="0.3">
      <c r="B2438" s="73"/>
      <c r="D2438" s="73"/>
      <c r="P2438" s="73"/>
      <c r="T2438" s="73"/>
      <c r="U2438" s="73"/>
      <c r="V2438" s="73"/>
      <c r="X2438" s="12"/>
    </row>
    <row r="2439" spans="2:24" x14ac:dyDescent="0.3">
      <c r="B2439" s="73"/>
      <c r="D2439" s="73"/>
      <c r="P2439" s="73"/>
      <c r="T2439" s="73"/>
      <c r="U2439" s="73"/>
      <c r="V2439" s="73"/>
      <c r="X2439" s="12"/>
    </row>
    <row r="2440" spans="2:24" x14ac:dyDescent="0.3">
      <c r="B2440" s="73"/>
      <c r="D2440" s="73"/>
      <c r="P2440" s="73"/>
      <c r="T2440" s="73"/>
      <c r="U2440" s="73"/>
      <c r="V2440" s="73"/>
      <c r="X2440" s="12"/>
    </row>
    <row r="2441" spans="2:24" x14ac:dyDescent="0.3">
      <c r="B2441" s="73"/>
      <c r="D2441" s="73"/>
      <c r="P2441" s="73"/>
      <c r="T2441" s="73"/>
      <c r="U2441" s="73"/>
      <c r="V2441" s="73"/>
      <c r="X2441" s="12"/>
    </row>
    <row r="2442" spans="2:24" x14ac:dyDescent="0.3">
      <c r="B2442" s="73"/>
      <c r="D2442" s="73"/>
      <c r="P2442" s="73"/>
      <c r="T2442" s="73"/>
      <c r="U2442" s="73"/>
      <c r="V2442" s="73"/>
      <c r="X2442" s="12"/>
    </row>
    <row r="2443" spans="2:24" x14ac:dyDescent="0.3">
      <c r="B2443" s="73"/>
      <c r="D2443" s="73"/>
      <c r="P2443" s="73"/>
      <c r="T2443" s="73"/>
      <c r="U2443" s="73"/>
      <c r="V2443" s="73"/>
      <c r="X2443" s="12"/>
    </row>
    <row r="2444" spans="2:24" x14ac:dyDescent="0.3">
      <c r="B2444" s="73"/>
      <c r="D2444" s="73"/>
      <c r="P2444" s="73"/>
      <c r="T2444" s="73"/>
      <c r="U2444" s="73"/>
      <c r="V2444" s="73"/>
      <c r="X2444" s="12"/>
    </row>
    <row r="2445" spans="2:24" x14ac:dyDescent="0.3">
      <c r="B2445" s="73"/>
      <c r="D2445" s="73"/>
      <c r="P2445" s="73"/>
      <c r="T2445" s="73"/>
      <c r="U2445" s="73"/>
      <c r="V2445" s="73"/>
      <c r="X2445" s="12"/>
    </row>
    <row r="2446" spans="2:24" x14ac:dyDescent="0.3">
      <c r="B2446" s="73"/>
      <c r="D2446" s="73"/>
      <c r="P2446" s="73"/>
      <c r="T2446" s="73"/>
      <c r="U2446" s="73"/>
      <c r="V2446" s="73"/>
      <c r="X2446" s="12"/>
    </row>
    <row r="2447" spans="2:24" x14ac:dyDescent="0.3">
      <c r="B2447" s="73"/>
      <c r="D2447" s="73"/>
      <c r="P2447" s="73"/>
      <c r="T2447" s="73"/>
      <c r="U2447" s="73"/>
      <c r="V2447" s="73"/>
      <c r="X2447" s="12"/>
    </row>
    <row r="2448" spans="2:24" x14ac:dyDescent="0.3">
      <c r="B2448" s="73"/>
      <c r="D2448" s="73"/>
      <c r="P2448" s="73"/>
      <c r="T2448" s="73"/>
      <c r="U2448" s="73"/>
      <c r="V2448" s="73"/>
      <c r="X2448" s="12"/>
    </row>
    <row r="2449" spans="2:24" x14ac:dyDescent="0.3">
      <c r="B2449" s="73"/>
      <c r="D2449" s="73"/>
      <c r="P2449" s="73"/>
      <c r="T2449" s="73"/>
      <c r="U2449" s="73"/>
      <c r="V2449" s="73"/>
      <c r="X2449" s="12"/>
    </row>
    <row r="2450" spans="2:24" x14ac:dyDescent="0.3">
      <c r="B2450" s="73"/>
      <c r="D2450" s="73"/>
      <c r="P2450" s="73"/>
      <c r="T2450" s="73"/>
      <c r="U2450" s="73"/>
      <c r="V2450" s="73"/>
      <c r="X2450" s="12"/>
    </row>
    <row r="2451" spans="2:24" x14ac:dyDescent="0.3">
      <c r="B2451" s="73"/>
      <c r="D2451" s="73"/>
      <c r="P2451" s="73"/>
      <c r="T2451" s="73"/>
      <c r="U2451" s="73"/>
      <c r="V2451" s="73"/>
      <c r="X2451" s="12"/>
    </row>
    <row r="2452" spans="2:24" x14ac:dyDescent="0.3">
      <c r="B2452" s="73"/>
      <c r="D2452" s="73"/>
      <c r="P2452" s="73"/>
      <c r="T2452" s="73"/>
      <c r="U2452" s="73"/>
      <c r="V2452" s="73"/>
      <c r="X2452" s="12"/>
    </row>
    <row r="2453" spans="2:24" x14ac:dyDescent="0.3">
      <c r="B2453" s="73"/>
      <c r="D2453" s="73"/>
      <c r="P2453" s="73"/>
      <c r="T2453" s="73"/>
      <c r="U2453" s="73"/>
      <c r="V2453" s="73"/>
      <c r="X2453" s="12"/>
    </row>
    <row r="2454" spans="2:24" x14ac:dyDescent="0.3">
      <c r="B2454" s="73"/>
      <c r="D2454" s="73"/>
      <c r="P2454" s="73"/>
      <c r="T2454" s="73"/>
      <c r="U2454" s="73"/>
      <c r="V2454" s="73"/>
      <c r="X2454" s="12"/>
    </row>
    <row r="2455" spans="2:24" x14ac:dyDescent="0.3">
      <c r="B2455" s="73"/>
      <c r="D2455" s="73"/>
      <c r="P2455" s="73"/>
      <c r="T2455" s="73"/>
      <c r="U2455" s="73"/>
      <c r="V2455" s="73"/>
      <c r="X2455" s="12"/>
    </row>
    <row r="2456" spans="2:24" x14ac:dyDescent="0.3">
      <c r="B2456" s="73"/>
      <c r="D2456" s="73"/>
      <c r="P2456" s="73"/>
      <c r="T2456" s="73"/>
      <c r="U2456" s="73"/>
      <c r="V2456" s="73"/>
      <c r="X2456" s="12"/>
    </row>
    <row r="2457" spans="2:24" x14ac:dyDescent="0.3">
      <c r="B2457" s="73"/>
      <c r="D2457" s="73"/>
      <c r="P2457" s="73"/>
      <c r="T2457" s="73"/>
      <c r="U2457" s="73"/>
      <c r="V2457" s="73"/>
      <c r="X2457" s="12"/>
    </row>
    <row r="2458" spans="2:24" x14ac:dyDescent="0.3">
      <c r="B2458" s="73"/>
      <c r="D2458" s="73"/>
      <c r="P2458" s="73"/>
      <c r="T2458" s="73"/>
      <c r="U2458" s="73"/>
      <c r="V2458" s="73"/>
      <c r="X2458" s="12"/>
    </row>
    <row r="2459" spans="2:24" x14ac:dyDescent="0.3">
      <c r="B2459" s="73"/>
      <c r="D2459" s="73"/>
      <c r="P2459" s="73"/>
      <c r="T2459" s="73"/>
      <c r="U2459" s="73"/>
      <c r="V2459" s="73"/>
      <c r="X2459" s="12"/>
    </row>
    <row r="2460" spans="2:24" x14ac:dyDescent="0.3">
      <c r="B2460" s="73"/>
      <c r="D2460" s="73"/>
      <c r="P2460" s="73"/>
      <c r="T2460" s="73"/>
      <c r="U2460" s="73"/>
      <c r="V2460" s="73"/>
      <c r="X2460" s="12"/>
    </row>
    <row r="2461" spans="2:24" x14ac:dyDescent="0.3">
      <c r="B2461" s="73"/>
      <c r="D2461" s="73"/>
      <c r="P2461" s="73"/>
      <c r="T2461" s="73"/>
      <c r="U2461" s="73"/>
      <c r="V2461" s="73"/>
      <c r="X2461" s="12"/>
    </row>
    <row r="2462" spans="2:24" x14ac:dyDescent="0.3">
      <c r="B2462" s="73"/>
      <c r="D2462" s="73"/>
      <c r="P2462" s="73"/>
      <c r="T2462" s="73"/>
      <c r="U2462" s="73"/>
      <c r="V2462" s="73"/>
      <c r="X2462" s="12"/>
    </row>
    <row r="2463" spans="2:24" x14ac:dyDescent="0.3">
      <c r="B2463" s="73"/>
      <c r="D2463" s="73"/>
      <c r="P2463" s="73"/>
      <c r="T2463" s="73"/>
      <c r="U2463" s="73"/>
      <c r="V2463" s="73"/>
      <c r="X2463" s="12"/>
    </row>
    <row r="2464" spans="2:24" x14ac:dyDescent="0.3">
      <c r="B2464" s="73"/>
      <c r="D2464" s="73"/>
      <c r="P2464" s="73"/>
      <c r="T2464" s="73"/>
      <c r="U2464" s="73"/>
      <c r="V2464" s="73"/>
      <c r="X2464" s="12"/>
    </row>
    <row r="2465" spans="2:24" x14ac:dyDescent="0.3">
      <c r="B2465" s="73"/>
      <c r="D2465" s="73"/>
      <c r="P2465" s="73"/>
      <c r="T2465" s="73"/>
      <c r="U2465" s="73"/>
      <c r="V2465" s="73"/>
      <c r="X2465" s="12"/>
    </row>
    <row r="2466" spans="2:24" x14ac:dyDescent="0.3">
      <c r="B2466" s="73"/>
      <c r="D2466" s="73"/>
      <c r="P2466" s="73"/>
      <c r="T2466" s="73"/>
      <c r="U2466" s="73"/>
      <c r="V2466" s="73"/>
      <c r="X2466" s="12"/>
    </row>
    <row r="2467" spans="2:24" x14ac:dyDescent="0.3">
      <c r="B2467" s="73"/>
      <c r="D2467" s="73"/>
      <c r="P2467" s="73"/>
      <c r="T2467" s="73"/>
      <c r="U2467" s="73"/>
      <c r="V2467" s="73"/>
      <c r="X2467" s="12"/>
    </row>
    <row r="2468" spans="2:24" x14ac:dyDescent="0.3">
      <c r="B2468" s="73"/>
      <c r="D2468" s="73"/>
      <c r="P2468" s="73"/>
      <c r="T2468" s="73"/>
      <c r="U2468" s="73"/>
      <c r="V2468" s="73"/>
      <c r="X2468" s="12"/>
    </row>
    <row r="2469" spans="2:24" x14ac:dyDescent="0.3">
      <c r="B2469" s="73"/>
      <c r="D2469" s="73"/>
      <c r="P2469" s="73"/>
      <c r="T2469" s="73"/>
      <c r="U2469" s="73"/>
      <c r="V2469" s="73"/>
      <c r="X2469" s="12"/>
    </row>
    <row r="2470" spans="2:24" x14ac:dyDescent="0.3">
      <c r="B2470" s="73"/>
      <c r="D2470" s="73"/>
      <c r="P2470" s="73"/>
      <c r="T2470" s="73"/>
      <c r="U2470" s="73"/>
      <c r="V2470" s="73"/>
      <c r="X2470" s="12"/>
    </row>
    <row r="2471" spans="2:24" x14ac:dyDescent="0.3">
      <c r="B2471" s="73"/>
      <c r="D2471" s="73"/>
      <c r="P2471" s="73"/>
      <c r="T2471" s="73"/>
      <c r="U2471" s="73"/>
      <c r="V2471" s="73"/>
      <c r="X2471" s="12"/>
    </row>
    <row r="2472" spans="2:24" x14ac:dyDescent="0.3">
      <c r="B2472" s="73"/>
      <c r="D2472" s="73"/>
      <c r="P2472" s="73"/>
      <c r="T2472" s="73"/>
      <c r="U2472" s="73"/>
      <c r="V2472" s="73"/>
      <c r="X2472" s="12"/>
    </row>
    <row r="2473" spans="2:24" x14ac:dyDescent="0.3">
      <c r="B2473" s="73"/>
      <c r="D2473" s="73"/>
      <c r="P2473" s="73"/>
      <c r="T2473" s="73"/>
      <c r="U2473" s="73"/>
      <c r="V2473" s="73"/>
      <c r="X2473" s="12"/>
    </row>
    <row r="2474" spans="2:24" x14ac:dyDescent="0.3">
      <c r="B2474" s="73"/>
      <c r="D2474" s="73"/>
      <c r="P2474" s="73"/>
      <c r="T2474" s="73"/>
      <c r="U2474" s="73"/>
      <c r="V2474" s="73"/>
      <c r="X2474" s="12"/>
    </row>
    <row r="2475" spans="2:24" x14ac:dyDescent="0.3">
      <c r="B2475" s="73"/>
      <c r="D2475" s="73"/>
      <c r="P2475" s="73"/>
      <c r="T2475" s="73"/>
      <c r="U2475" s="73"/>
      <c r="V2475" s="73"/>
      <c r="X2475" s="12"/>
    </row>
    <row r="2476" spans="2:24" x14ac:dyDescent="0.3">
      <c r="B2476" s="73"/>
      <c r="D2476" s="73"/>
      <c r="P2476" s="73"/>
      <c r="T2476" s="73"/>
      <c r="U2476" s="73"/>
      <c r="V2476" s="73"/>
      <c r="X2476" s="12"/>
    </row>
    <row r="2477" spans="2:24" x14ac:dyDescent="0.3">
      <c r="B2477" s="73"/>
      <c r="D2477" s="73"/>
      <c r="P2477" s="73"/>
      <c r="T2477" s="73"/>
      <c r="U2477" s="73"/>
      <c r="V2477" s="73"/>
      <c r="X2477" s="12"/>
    </row>
    <row r="2478" spans="2:24" x14ac:dyDescent="0.3">
      <c r="B2478" s="73"/>
      <c r="D2478" s="73"/>
      <c r="P2478" s="73"/>
      <c r="T2478" s="73"/>
      <c r="U2478" s="73"/>
      <c r="V2478" s="73"/>
      <c r="X2478" s="12"/>
    </row>
    <row r="2479" spans="2:24" x14ac:dyDescent="0.3">
      <c r="B2479" s="73"/>
      <c r="D2479" s="73"/>
      <c r="P2479" s="73"/>
      <c r="T2479" s="73"/>
      <c r="U2479" s="73"/>
      <c r="V2479" s="73"/>
      <c r="X2479" s="12"/>
    </row>
    <row r="2480" spans="2:24" x14ac:dyDescent="0.3">
      <c r="B2480" s="73"/>
      <c r="D2480" s="73"/>
      <c r="P2480" s="73"/>
      <c r="T2480" s="73"/>
      <c r="U2480" s="73"/>
      <c r="V2480" s="73"/>
      <c r="X2480" s="12"/>
    </row>
    <row r="2481" spans="2:24" x14ac:dyDescent="0.3">
      <c r="B2481" s="73"/>
      <c r="D2481" s="73"/>
      <c r="P2481" s="73"/>
      <c r="T2481" s="73"/>
      <c r="U2481" s="73"/>
      <c r="V2481" s="73"/>
      <c r="X2481" s="12"/>
    </row>
    <row r="2482" spans="2:24" x14ac:dyDescent="0.3">
      <c r="B2482" s="73"/>
      <c r="D2482" s="73"/>
      <c r="P2482" s="73"/>
      <c r="T2482" s="73"/>
      <c r="U2482" s="73"/>
      <c r="V2482" s="73"/>
      <c r="X2482" s="12"/>
    </row>
    <row r="2483" spans="2:24" x14ac:dyDescent="0.3">
      <c r="B2483" s="73"/>
      <c r="D2483" s="73"/>
      <c r="P2483" s="73"/>
      <c r="T2483" s="73"/>
      <c r="U2483" s="73"/>
      <c r="V2483" s="73"/>
      <c r="X2483" s="12"/>
    </row>
    <row r="2484" spans="2:24" x14ac:dyDescent="0.3">
      <c r="B2484" s="73"/>
      <c r="D2484" s="73"/>
      <c r="P2484" s="73"/>
      <c r="T2484" s="73"/>
      <c r="U2484" s="73"/>
      <c r="V2484" s="73"/>
      <c r="X2484" s="12"/>
    </row>
    <row r="2485" spans="2:24" x14ac:dyDescent="0.3">
      <c r="B2485" s="73"/>
      <c r="D2485" s="73"/>
      <c r="P2485" s="73"/>
      <c r="T2485" s="73"/>
      <c r="U2485" s="73"/>
      <c r="V2485" s="73"/>
      <c r="X2485" s="12"/>
    </row>
    <row r="2486" spans="2:24" x14ac:dyDescent="0.3">
      <c r="B2486" s="73"/>
      <c r="D2486" s="73"/>
      <c r="P2486" s="73"/>
      <c r="T2486" s="73"/>
      <c r="U2486" s="73"/>
      <c r="V2486" s="73"/>
      <c r="X2486" s="12"/>
    </row>
    <row r="2487" spans="2:24" x14ac:dyDescent="0.3">
      <c r="B2487" s="73"/>
      <c r="D2487" s="73"/>
      <c r="P2487" s="73"/>
      <c r="T2487" s="73"/>
      <c r="U2487" s="73"/>
      <c r="V2487" s="73"/>
      <c r="X2487" s="12"/>
    </row>
    <row r="2488" spans="2:24" x14ac:dyDescent="0.3">
      <c r="B2488" s="73"/>
      <c r="D2488" s="73"/>
      <c r="P2488" s="73"/>
      <c r="T2488" s="73"/>
      <c r="U2488" s="73"/>
      <c r="V2488" s="73"/>
      <c r="X2488" s="12"/>
    </row>
    <row r="2489" spans="2:24" x14ac:dyDescent="0.3">
      <c r="B2489" s="73"/>
      <c r="D2489" s="73"/>
      <c r="P2489" s="73"/>
      <c r="T2489" s="73"/>
      <c r="U2489" s="73"/>
      <c r="V2489" s="73"/>
      <c r="X2489" s="12"/>
    </row>
    <row r="2490" spans="2:24" x14ac:dyDescent="0.3">
      <c r="B2490" s="73"/>
      <c r="D2490" s="73"/>
      <c r="P2490" s="73"/>
      <c r="T2490" s="73"/>
      <c r="U2490" s="73"/>
      <c r="V2490" s="73"/>
      <c r="X2490" s="12"/>
    </row>
    <row r="2491" spans="2:24" x14ac:dyDescent="0.3">
      <c r="B2491" s="73"/>
      <c r="D2491" s="73"/>
      <c r="P2491" s="73"/>
      <c r="T2491" s="73"/>
      <c r="U2491" s="73"/>
      <c r="V2491" s="73"/>
      <c r="X2491" s="12"/>
    </row>
    <row r="2492" spans="2:24" x14ac:dyDescent="0.3">
      <c r="B2492" s="73"/>
      <c r="D2492" s="73"/>
      <c r="P2492" s="73"/>
      <c r="T2492" s="73"/>
      <c r="U2492" s="73"/>
      <c r="V2492" s="73"/>
      <c r="X2492" s="12"/>
    </row>
    <row r="2493" spans="2:24" x14ac:dyDescent="0.3">
      <c r="B2493" s="73"/>
      <c r="D2493" s="73"/>
      <c r="P2493" s="73"/>
      <c r="T2493" s="73"/>
      <c r="U2493" s="73"/>
      <c r="V2493" s="73"/>
      <c r="X2493" s="12"/>
    </row>
    <row r="2494" spans="2:24" x14ac:dyDescent="0.3">
      <c r="B2494" s="73"/>
      <c r="D2494" s="73"/>
      <c r="P2494" s="73"/>
      <c r="T2494" s="73"/>
      <c r="U2494" s="73"/>
      <c r="V2494" s="73"/>
      <c r="X2494" s="12"/>
    </row>
    <row r="2495" spans="2:24" x14ac:dyDescent="0.3">
      <c r="B2495" s="73"/>
      <c r="D2495" s="73"/>
      <c r="P2495" s="73"/>
      <c r="T2495" s="73"/>
      <c r="U2495" s="73"/>
      <c r="V2495" s="73"/>
      <c r="X2495" s="12"/>
    </row>
    <row r="2496" spans="2:24" x14ac:dyDescent="0.3">
      <c r="B2496" s="73"/>
      <c r="D2496" s="73"/>
      <c r="P2496" s="73"/>
      <c r="T2496" s="73"/>
      <c r="U2496" s="73"/>
      <c r="V2496" s="73"/>
      <c r="X2496" s="12"/>
    </row>
    <row r="2497" spans="2:24" x14ac:dyDescent="0.3">
      <c r="B2497" s="73"/>
      <c r="D2497" s="73"/>
      <c r="P2497" s="73"/>
      <c r="T2497" s="73"/>
      <c r="U2497" s="73"/>
      <c r="V2497" s="73"/>
      <c r="X2497" s="12"/>
    </row>
    <row r="2498" spans="2:24" x14ac:dyDescent="0.3">
      <c r="B2498" s="73"/>
      <c r="D2498" s="73"/>
      <c r="P2498" s="73"/>
      <c r="T2498" s="73"/>
      <c r="U2498" s="73"/>
      <c r="V2498" s="73"/>
      <c r="X2498" s="12"/>
    </row>
    <row r="2499" spans="2:24" x14ac:dyDescent="0.3">
      <c r="B2499" s="73"/>
      <c r="D2499" s="73"/>
      <c r="P2499" s="73"/>
      <c r="T2499" s="73"/>
      <c r="U2499" s="73"/>
      <c r="V2499" s="73"/>
      <c r="X2499" s="12"/>
    </row>
    <row r="2500" spans="2:24" x14ac:dyDescent="0.3">
      <c r="B2500" s="73"/>
      <c r="D2500" s="73"/>
      <c r="P2500" s="73"/>
      <c r="T2500" s="73"/>
      <c r="U2500" s="73"/>
      <c r="V2500" s="73"/>
      <c r="X2500" s="12"/>
    </row>
    <row r="2501" spans="2:24" x14ac:dyDescent="0.3">
      <c r="B2501" s="73"/>
      <c r="D2501" s="73"/>
      <c r="P2501" s="73"/>
      <c r="T2501" s="73"/>
      <c r="U2501" s="73"/>
      <c r="V2501" s="73"/>
      <c r="X2501" s="12"/>
    </row>
    <row r="2502" spans="2:24" x14ac:dyDescent="0.3">
      <c r="B2502" s="73"/>
      <c r="D2502" s="73"/>
      <c r="P2502" s="73"/>
      <c r="T2502" s="73"/>
      <c r="U2502" s="73"/>
      <c r="V2502" s="73"/>
      <c r="X2502" s="12"/>
    </row>
    <row r="2503" spans="2:24" x14ac:dyDescent="0.3">
      <c r="B2503" s="73"/>
      <c r="D2503" s="73"/>
      <c r="P2503" s="73"/>
      <c r="T2503" s="73"/>
      <c r="U2503" s="73"/>
      <c r="V2503" s="73"/>
      <c r="X2503" s="12"/>
    </row>
    <row r="2504" spans="2:24" x14ac:dyDescent="0.3">
      <c r="B2504" s="73"/>
      <c r="D2504" s="73"/>
      <c r="P2504" s="73"/>
      <c r="T2504" s="73"/>
      <c r="U2504" s="73"/>
      <c r="V2504" s="73"/>
      <c r="X2504" s="12"/>
    </row>
    <row r="2505" spans="2:24" x14ac:dyDescent="0.3">
      <c r="B2505" s="73"/>
      <c r="D2505" s="73"/>
      <c r="P2505" s="73"/>
      <c r="T2505" s="73"/>
      <c r="U2505" s="73"/>
      <c r="V2505" s="73"/>
      <c r="X2505" s="12"/>
    </row>
    <row r="2506" spans="2:24" x14ac:dyDescent="0.3">
      <c r="B2506" s="73"/>
      <c r="D2506" s="73"/>
      <c r="P2506" s="73"/>
      <c r="T2506" s="73"/>
      <c r="U2506" s="73"/>
      <c r="V2506" s="73"/>
      <c r="X2506" s="12"/>
    </row>
    <row r="2507" spans="2:24" x14ac:dyDescent="0.3">
      <c r="B2507" s="73"/>
      <c r="D2507" s="73"/>
      <c r="P2507" s="73"/>
      <c r="T2507" s="73"/>
      <c r="U2507" s="73"/>
      <c r="V2507" s="73"/>
      <c r="X2507" s="12"/>
    </row>
    <row r="2508" spans="2:24" x14ac:dyDescent="0.3">
      <c r="B2508" s="73"/>
      <c r="D2508" s="73"/>
      <c r="P2508" s="73"/>
      <c r="T2508" s="73"/>
      <c r="U2508" s="73"/>
      <c r="V2508" s="73"/>
      <c r="X2508" s="12"/>
    </row>
    <row r="2509" spans="2:24" x14ac:dyDescent="0.3">
      <c r="B2509" s="73"/>
      <c r="D2509" s="73"/>
      <c r="P2509" s="73"/>
      <c r="T2509" s="73"/>
      <c r="U2509" s="73"/>
      <c r="V2509" s="73"/>
      <c r="X2509" s="12"/>
    </row>
    <row r="2510" spans="2:24" x14ac:dyDescent="0.3">
      <c r="B2510" s="73"/>
      <c r="D2510" s="73"/>
      <c r="P2510" s="73"/>
      <c r="T2510" s="73"/>
      <c r="U2510" s="73"/>
      <c r="V2510" s="73"/>
      <c r="X2510" s="12"/>
    </row>
    <row r="2511" spans="2:24" x14ac:dyDescent="0.3">
      <c r="B2511" s="73"/>
      <c r="D2511" s="73"/>
      <c r="P2511" s="73"/>
      <c r="T2511" s="73"/>
      <c r="U2511" s="73"/>
      <c r="V2511" s="73"/>
      <c r="X2511" s="12"/>
    </row>
    <row r="2512" spans="2:24" x14ac:dyDescent="0.3">
      <c r="B2512" s="73"/>
      <c r="D2512" s="73"/>
      <c r="P2512" s="73"/>
      <c r="T2512" s="73"/>
      <c r="U2512" s="73"/>
      <c r="V2512" s="73"/>
      <c r="X2512" s="12"/>
    </row>
    <row r="2513" spans="2:24" x14ac:dyDescent="0.3">
      <c r="B2513" s="73"/>
      <c r="D2513" s="73"/>
      <c r="P2513" s="73"/>
      <c r="T2513" s="73"/>
      <c r="U2513" s="73"/>
      <c r="V2513" s="73"/>
      <c r="X2513" s="12"/>
    </row>
    <row r="2514" spans="2:24" x14ac:dyDescent="0.3">
      <c r="B2514" s="73"/>
      <c r="D2514" s="73"/>
      <c r="P2514" s="73"/>
      <c r="T2514" s="73"/>
      <c r="U2514" s="73"/>
      <c r="V2514" s="73"/>
      <c r="X2514" s="12"/>
    </row>
    <row r="2515" spans="2:24" x14ac:dyDescent="0.3">
      <c r="B2515" s="73"/>
      <c r="D2515" s="73"/>
      <c r="P2515" s="73"/>
      <c r="T2515" s="73"/>
      <c r="U2515" s="73"/>
      <c r="V2515" s="73"/>
      <c r="X2515" s="12"/>
    </row>
    <row r="2516" spans="2:24" x14ac:dyDescent="0.3">
      <c r="B2516" s="73"/>
      <c r="D2516" s="73"/>
      <c r="P2516" s="73"/>
      <c r="T2516" s="73"/>
      <c r="U2516" s="73"/>
      <c r="V2516" s="73"/>
      <c r="X2516" s="12"/>
    </row>
    <row r="2517" spans="2:24" x14ac:dyDescent="0.3">
      <c r="B2517" s="73"/>
      <c r="D2517" s="73"/>
      <c r="P2517" s="73"/>
      <c r="T2517" s="73"/>
      <c r="U2517" s="73"/>
      <c r="V2517" s="73"/>
      <c r="X2517" s="12"/>
    </row>
    <row r="2518" spans="2:24" x14ac:dyDescent="0.3">
      <c r="B2518" s="73"/>
      <c r="D2518" s="73"/>
      <c r="P2518" s="73"/>
      <c r="T2518" s="73"/>
      <c r="U2518" s="73"/>
      <c r="V2518" s="73"/>
      <c r="X2518" s="12"/>
    </row>
    <row r="2519" spans="2:24" x14ac:dyDescent="0.3">
      <c r="B2519" s="73"/>
      <c r="D2519" s="73"/>
      <c r="P2519" s="73"/>
      <c r="T2519" s="73"/>
      <c r="U2519" s="73"/>
      <c r="V2519" s="73"/>
      <c r="X2519" s="12"/>
    </row>
    <row r="2520" spans="2:24" x14ac:dyDescent="0.3">
      <c r="B2520" s="73"/>
      <c r="D2520" s="73"/>
      <c r="P2520" s="73"/>
      <c r="T2520" s="73"/>
      <c r="U2520" s="73"/>
      <c r="V2520" s="73"/>
      <c r="X2520" s="12"/>
    </row>
    <row r="2521" spans="2:24" x14ac:dyDescent="0.3">
      <c r="B2521" s="73"/>
      <c r="D2521" s="73"/>
      <c r="P2521" s="73"/>
      <c r="T2521" s="73"/>
      <c r="U2521" s="73"/>
      <c r="V2521" s="73"/>
      <c r="X2521" s="12"/>
    </row>
    <row r="2522" spans="2:24" x14ac:dyDescent="0.3">
      <c r="B2522" s="73"/>
      <c r="D2522" s="73"/>
      <c r="P2522" s="73"/>
      <c r="T2522" s="73"/>
      <c r="U2522" s="73"/>
      <c r="V2522" s="73"/>
      <c r="X2522" s="12"/>
    </row>
    <row r="2523" spans="2:24" x14ac:dyDescent="0.3">
      <c r="B2523" s="73"/>
      <c r="D2523" s="73"/>
      <c r="P2523" s="73"/>
      <c r="T2523" s="73"/>
      <c r="U2523" s="73"/>
      <c r="V2523" s="73"/>
      <c r="X2523" s="12"/>
    </row>
    <row r="2524" spans="2:24" x14ac:dyDescent="0.3">
      <c r="B2524" s="73"/>
      <c r="D2524" s="73"/>
      <c r="P2524" s="73"/>
      <c r="T2524" s="73"/>
      <c r="U2524" s="73"/>
      <c r="V2524" s="73"/>
      <c r="X2524" s="12"/>
    </row>
    <row r="2525" spans="2:24" x14ac:dyDescent="0.3">
      <c r="B2525" s="73"/>
      <c r="D2525" s="73"/>
      <c r="P2525" s="73"/>
      <c r="T2525" s="73"/>
      <c r="U2525" s="73"/>
      <c r="V2525" s="73"/>
      <c r="X2525" s="12"/>
    </row>
    <row r="2526" spans="2:24" x14ac:dyDescent="0.3">
      <c r="B2526" s="73"/>
      <c r="D2526" s="73"/>
      <c r="P2526" s="73"/>
      <c r="T2526" s="73"/>
      <c r="U2526" s="73"/>
      <c r="V2526" s="73"/>
      <c r="X2526" s="12"/>
    </row>
    <row r="2527" spans="2:24" x14ac:dyDescent="0.3">
      <c r="B2527" s="73"/>
      <c r="D2527" s="73"/>
      <c r="P2527" s="73"/>
      <c r="T2527" s="73"/>
      <c r="U2527" s="73"/>
      <c r="V2527" s="73"/>
      <c r="X2527" s="12"/>
    </row>
    <row r="2528" spans="2:24" x14ac:dyDescent="0.3">
      <c r="B2528" s="73"/>
      <c r="D2528" s="73"/>
      <c r="P2528" s="73"/>
      <c r="T2528" s="73"/>
      <c r="U2528" s="73"/>
      <c r="V2528" s="73"/>
      <c r="X2528" s="12"/>
    </row>
    <row r="2529" spans="2:24" x14ac:dyDescent="0.3">
      <c r="B2529" s="73"/>
      <c r="D2529" s="73"/>
      <c r="P2529" s="73"/>
      <c r="T2529" s="73"/>
      <c r="U2529" s="73"/>
      <c r="V2529" s="73"/>
      <c r="X2529" s="12"/>
    </row>
    <row r="2530" spans="2:24" x14ac:dyDescent="0.3">
      <c r="B2530" s="73"/>
      <c r="D2530" s="73"/>
      <c r="P2530" s="73"/>
      <c r="T2530" s="73"/>
      <c r="U2530" s="73"/>
      <c r="V2530" s="73"/>
      <c r="X2530" s="12"/>
    </row>
    <row r="2531" spans="2:24" x14ac:dyDescent="0.3">
      <c r="B2531" s="73"/>
      <c r="D2531" s="73"/>
      <c r="P2531" s="73"/>
      <c r="T2531" s="73"/>
      <c r="U2531" s="73"/>
      <c r="V2531" s="73"/>
      <c r="X2531" s="12"/>
    </row>
    <row r="2532" spans="2:24" x14ac:dyDescent="0.3">
      <c r="B2532" s="73"/>
      <c r="D2532" s="73"/>
      <c r="P2532" s="73"/>
      <c r="T2532" s="73"/>
      <c r="U2532" s="73"/>
      <c r="V2532" s="73"/>
      <c r="X2532" s="12"/>
    </row>
    <row r="2533" spans="2:24" x14ac:dyDescent="0.3">
      <c r="B2533" s="73"/>
      <c r="D2533" s="73"/>
      <c r="P2533" s="73"/>
      <c r="T2533" s="73"/>
      <c r="U2533" s="73"/>
      <c r="V2533" s="73"/>
      <c r="X2533" s="12"/>
    </row>
    <row r="2534" spans="2:24" x14ac:dyDescent="0.3">
      <c r="B2534" s="73"/>
      <c r="D2534" s="73"/>
      <c r="P2534" s="73"/>
      <c r="T2534" s="73"/>
      <c r="U2534" s="73"/>
      <c r="V2534" s="73"/>
      <c r="X2534" s="12"/>
    </row>
    <row r="2535" spans="2:24" x14ac:dyDescent="0.3">
      <c r="B2535" s="73"/>
      <c r="D2535" s="73"/>
      <c r="P2535" s="73"/>
      <c r="T2535" s="73"/>
      <c r="U2535" s="73"/>
      <c r="V2535" s="73"/>
      <c r="X2535" s="12"/>
    </row>
    <row r="2536" spans="2:24" x14ac:dyDescent="0.3">
      <c r="B2536" s="73"/>
      <c r="D2536" s="73"/>
      <c r="P2536" s="73"/>
      <c r="T2536" s="73"/>
      <c r="U2536" s="73"/>
      <c r="V2536" s="73"/>
      <c r="X2536" s="12"/>
    </row>
    <row r="2537" spans="2:24" x14ac:dyDescent="0.3">
      <c r="B2537" s="73"/>
      <c r="D2537" s="73"/>
      <c r="P2537" s="73"/>
      <c r="T2537" s="73"/>
      <c r="U2537" s="73"/>
      <c r="V2537" s="73"/>
      <c r="X2537" s="12"/>
    </row>
    <row r="2538" spans="2:24" x14ac:dyDescent="0.3">
      <c r="B2538" s="73"/>
      <c r="D2538" s="73"/>
      <c r="P2538" s="73"/>
      <c r="T2538" s="73"/>
      <c r="U2538" s="73"/>
      <c r="V2538" s="73"/>
      <c r="X2538" s="12"/>
    </row>
    <row r="2539" spans="2:24" x14ac:dyDescent="0.3">
      <c r="B2539" s="73"/>
      <c r="D2539" s="73"/>
      <c r="P2539" s="73"/>
      <c r="T2539" s="73"/>
      <c r="U2539" s="73"/>
      <c r="V2539" s="73"/>
      <c r="X2539" s="12"/>
    </row>
    <row r="2540" spans="2:24" x14ac:dyDescent="0.3">
      <c r="B2540" s="73"/>
      <c r="D2540" s="73"/>
      <c r="P2540" s="73"/>
      <c r="T2540" s="73"/>
      <c r="U2540" s="73"/>
      <c r="V2540" s="73"/>
      <c r="X2540" s="12"/>
    </row>
    <row r="2541" spans="2:24" x14ac:dyDescent="0.3">
      <c r="B2541" s="73"/>
      <c r="D2541" s="73"/>
      <c r="P2541" s="73"/>
      <c r="T2541" s="73"/>
      <c r="U2541" s="73"/>
      <c r="V2541" s="73"/>
      <c r="X2541" s="12"/>
    </row>
    <row r="2542" spans="2:24" x14ac:dyDescent="0.3">
      <c r="B2542" s="73"/>
      <c r="D2542" s="73"/>
      <c r="P2542" s="73"/>
      <c r="T2542" s="73"/>
      <c r="U2542" s="73"/>
      <c r="V2542" s="73"/>
      <c r="X2542" s="12"/>
    </row>
    <row r="2543" spans="2:24" x14ac:dyDescent="0.3">
      <c r="B2543" s="73"/>
      <c r="D2543" s="73"/>
      <c r="P2543" s="73"/>
      <c r="T2543" s="73"/>
      <c r="U2543" s="73"/>
      <c r="V2543" s="73"/>
      <c r="X2543" s="12"/>
    </row>
    <row r="2544" spans="2:24" x14ac:dyDescent="0.3">
      <c r="B2544" s="73"/>
      <c r="D2544" s="73"/>
      <c r="P2544" s="73"/>
      <c r="T2544" s="73"/>
      <c r="U2544" s="73"/>
      <c r="V2544" s="73"/>
      <c r="X2544" s="12"/>
    </row>
    <row r="2545" spans="2:24" x14ac:dyDescent="0.3">
      <c r="B2545" s="73"/>
      <c r="D2545" s="73"/>
      <c r="P2545" s="73"/>
      <c r="T2545" s="73"/>
      <c r="U2545" s="73"/>
      <c r="V2545" s="73"/>
      <c r="X2545" s="12"/>
    </row>
    <row r="2546" spans="2:24" x14ac:dyDescent="0.3">
      <c r="B2546" s="73"/>
      <c r="D2546" s="73"/>
      <c r="P2546" s="73"/>
      <c r="T2546" s="73"/>
      <c r="U2546" s="73"/>
      <c r="V2546" s="73"/>
      <c r="X2546" s="12"/>
    </row>
    <row r="2547" spans="2:24" x14ac:dyDescent="0.3">
      <c r="B2547" s="73"/>
      <c r="D2547" s="73"/>
      <c r="P2547" s="73"/>
      <c r="T2547" s="73"/>
      <c r="U2547" s="73"/>
      <c r="V2547" s="73"/>
      <c r="X2547" s="12"/>
    </row>
    <row r="2548" spans="2:24" x14ac:dyDescent="0.3">
      <c r="B2548" s="73"/>
      <c r="D2548" s="73"/>
      <c r="P2548" s="73"/>
      <c r="T2548" s="73"/>
      <c r="U2548" s="73"/>
      <c r="V2548" s="73"/>
      <c r="X2548" s="12"/>
    </row>
    <row r="2549" spans="2:24" x14ac:dyDescent="0.3">
      <c r="B2549" s="73"/>
      <c r="D2549" s="73"/>
      <c r="P2549" s="73"/>
      <c r="T2549" s="73"/>
      <c r="U2549" s="73"/>
      <c r="V2549" s="73"/>
      <c r="X2549" s="12"/>
    </row>
    <row r="2550" spans="2:24" x14ac:dyDescent="0.3">
      <c r="B2550" s="73"/>
      <c r="D2550" s="73"/>
      <c r="P2550" s="73"/>
      <c r="T2550" s="73"/>
      <c r="U2550" s="73"/>
      <c r="V2550" s="73"/>
      <c r="X2550" s="12"/>
    </row>
    <row r="2551" spans="2:24" x14ac:dyDescent="0.3">
      <c r="B2551" s="73"/>
      <c r="D2551" s="73"/>
      <c r="P2551" s="73"/>
      <c r="T2551" s="73"/>
      <c r="U2551" s="73"/>
      <c r="V2551" s="73"/>
      <c r="X2551" s="12"/>
    </row>
    <row r="2552" spans="2:24" x14ac:dyDescent="0.3">
      <c r="B2552" s="73"/>
      <c r="D2552" s="73"/>
      <c r="P2552" s="73"/>
      <c r="T2552" s="73"/>
      <c r="U2552" s="73"/>
      <c r="V2552" s="73"/>
      <c r="X2552" s="12"/>
    </row>
    <row r="2553" spans="2:24" x14ac:dyDescent="0.3">
      <c r="B2553" s="73"/>
      <c r="D2553" s="73"/>
      <c r="P2553" s="73"/>
      <c r="T2553" s="73"/>
      <c r="U2553" s="73"/>
      <c r="V2553" s="73"/>
      <c r="X2553" s="12"/>
    </row>
    <row r="2554" spans="2:24" x14ac:dyDescent="0.3">
      <c r="B2554" s="73"/>
      <c r="D2554" s="73"/>
      <c r="P2554" s="73"/>
      <c r="T2554" s="73"/>
      <c r="U2554" s="73"/>
      <c r="V2554" s="73"/>
      <c r="X2554" s="12"/>
    </row>
    <row r="2555" spans="2:24" x14ac:dyDescent="0.3">
      <c r="B2555" s="73"/>
      <c r="D2555" s="73"/>
      <c r="P2555" s="73"/>
      <c r="T2555" s="73"/>
      <c r="U2555" s="73"/>
      <c r="V2555" s="73"/>
      <c r="X2555" s="12"/>
    </row>
    <row r="2556" spans="2:24" x14ac:dyDescent="0.3">
      <c r="B2556" s="73"/>
      <c r="D2556" s="73"/>
      <c r="P2556" s="73"/>
      <c r="T2556" s="73"/>
      <c r="U2556" s="73"/>
      <c r="V2556" s="73"/>
      <c r="X2556" s="12"/>
    </row>
    <row r="2557" spans="2:24" x14ac:dyDescent="0.3">
      <c r="B2557" s="73"/>
      <c r="D2557" s="73"/>
      <c r="P2557" s="73"/>
      <c r="T2557" s="73"/>
      <c r="U2557" s="73"/>
      <c r="V2557" s="73"/>
      <c r="X2557" s="12"/>
    </row>
    <row r="2558" spans="2:24" x14ac:dyDescent="0.3">
      <c r="B2558" s="73"/>
      <c r="D2558" s="73"/>
      <c r="P2558" s="73"/>
      <c r="T2558" s="73"/>
      <c r="U2558" s="73"/>
      <c r="V2558" s="73"/>
      <c r="X2558" s="12"/>
    </row>
    <row r="2559" spans="2:24" x14ac:dyDescent="0.3">
      <c r="B2559" s="73"/>
      <c r="D2559" s="73"/>
      <c r="P2559" s="73"/>
      <c r="T2559" s="73"/>
      <c r="U2559" s="73"/>
      <c r="V2559" s="73"/>
      <c r="X2559" s="12"/>
    </row>
    <row r="2560" spans="2:24" x14ac:dyDescent="0.3">
      <c r="B2560" s="73"/>
      <c r="D2560" s="73"/>
      <c r="P2560" s="73"/>
      <c r="T2560" s="73"/>
      <c r="U2560" s="73"/>
      <c r="V2560" s="73"/>
      <c r="X2560" s="12"/>
    </row>
    <row r="2561" spans="2:24" x14ac:dyDescent="0.3">
      <c r="B2561" s="73"/>
      <c r="D2561" s="73"/>
      <c r="P2561" s="73"/>
      <c r="T2561" s="73"/>
      <c r="U2561" s="73"/>
      <c r="V2561" s="73"/>
      <c r="X2561" s="12"/>
    </row>
    <row r="2562" spans="2:24" x14ac:dyDescent="0.3">
      <c r="B2562" s="73"/>
      <c r="D2562" s="73"/>
      <c r="P2562" s="73"/>
      <c r="T2562" s="73"/>
      <c r="U2562" s="73"/>
      <c r="V2562" s="73"/>
      <c r="X2562" s="12"/>
    </row>
    <row r="2563" spans="2:24" x14ac:dyDescent="0.3">
      <c r="B2563" s="73"/>
      <c r="D2563" s="73"/>
      <c r="P2563" s="73"/>
      <c r="T2563" s="73"/>
      <c r="U2563" s="73"/>
      <c r="V2563" s="73"/>
      <c r="X2563" s="12"/>
    </row>
    <row r="2564" spans="2:24" x14ac:dyDescent="0.3">
      <c r="B2564" s="73"/>
      <c r="D2564" s="73"/>
      <c r="P2564" s="73"/>
      <c r="T2564" s="73"/>
      <c r="U2564" s="73"/>
      <c r="V2564" s="73"/>
      <c r="X2564" s="12"/>
    </row>
    <row r="2565" spans="2:24" x14ac:dyDescent="0.3">
      <c r="B2565" s="73"/>
      <c r="D2565" s="73"/>
      <c r="P2565" s="73"/>
      <c r="T2565" s="73"/>
      <c r="U2565" s="73"/>
      <c r="V2565" s="73"/>
      <c r="X2565" s="12"/>
    </row>
    <row r="2566" spans="2:24" x14ac:dyDescent="0.3">
      <c r="B2566" s="73"/>
      <c r="D2566" s="73"/>
      <c r="P2566" s="73"/>
      <c r="T2566" s="73"/>
      <c r="U2566" s="73"/>
      <c r="V2566" s="73"/>
      <c r="X2566" s="12"/>
    </row>
    <row r="2567" spans="2:24" x14ac:dyDescent="0.3">
      <c r="B2567" s="73"/>
      <c r="D2567" s="73"/>
      <c r="P2567" s="73"/>
      <c r="T2567" s="73"/>
      <c r="U2567" s="73"/>
      <c r="V2567" s="73"/>
      <c r="X2567" s="12"/>
    </row>
    <row r="2568" spans="2:24" x14ac:dyDescent="0.3">
      <c r="B2568" s="73"/>
      <c r="D2568" s="73"/>
      <c r="P2568" s="73"/>
      <c r="T2568" s="73"/>
      <c r="U2568" s="73"/>
      <c r="V2568" s="73"/>
      <c r="X2568" s="12"/>
    </row>
    <row r="2569" spans="2:24" x14ac:dyDescent="0.3">
      <c r="B2569" s="73"/>
      <c r="D2569" s="73"/>
      <c r="P2569" s="73"/>
      <c r="T2569" s="73"/>
      <c r="U2569" s="73"/>
      <c r="V2569" s="73"/>
      <c r="X2569" s="12"/>
    </row>
    <row r="2570" spans="2:24" x14ac:dyDescent="0.3">
      <c r="B2570" s="73"/>
      <c r="D2570" s="73"/>
      <c r="P2570" s="73"/>
      <c r="T2570" s="73"/>
      <c r="U2570" s="73"/>
      <c r="V2570" s="73"/>
      <c r="X2570" s="12"/>
    </row>
    <row r="2571" spans="2:24" x14ac:dyDescent="0.3">
      <c r="B2571" s="73"/>
      <c r="D2571" s="73"/>
      <c r="P2571" s="73"/>
      <c r="T2571" s="73"/>
      <c r="U2571" s="73"/>
      <c r="V2571" s="73"/>
      <c r="X2571" s="12"/>
    </row>
    <row r="2572" spans="2:24" x14ac:dyDescent="0.3">
      <c r="B2572" s="73"/>
      <c r="D2572" s="73"/>
      <c r="P2572" s="73"/>
      <c r="T2572" s="73"/>
      <c r="U2572" s="73"/>
      <c r="V2572" s="73"/>
      <c r="X2572" s="12"/>
    </row>
    <row r="2573" spans="2:24" x14ac:dyDescent="0.3">
      <c r="B2573" s="73"/>
      <c r="D2573" s="73"/>
      <c r="P2573" s="73"/>
      <c r="T2573" s="73"/>
      <c r="U2573" s="73"/>
      <c r="V2573" s="73"/>
      <c r="X2573" s="12"/>
    </row>
    <row r="2574" spans="2:24" x14ac:dyDescent="0.3">
      <c r="B2574" s="73"/>
      <c r="D2574" s="73"/>
      <c r="P2574" s="73"/>
      <c r="T2574" s="73"/>
      <c r="U2574" s="73"/>
      <c r="V2574" s="73"/>
      <c r="X2574" s="12"/>
    </row>
    <row r="2575" spans="2:24" x14ac:dyDescent="0.3">
      <c r="B2575" s="73"/>
      <c r="D2575" s="73"/>
      <c r="P2575" s="73"/>
      <c r="T2575" s="73"/>
      <c r="U2575" s="73"/>
      <c r="V2575" s="73"/>
      <c r="X2575" s="12"/>
    </row>
    <row r="2576" spans="2:24" x14ac:dyDescent="0.3">
      <c r="B2576" s="73"/>
      <c r="D2576" s="73"/>
      <c r="P2576" s="73"/>
      <c r="T2576" s="73"/>
      <c r="U2576" s="73"/>
      <c r="V2576" s="73"/>
      <c r="X2576" s="12"/>
    </row>
    <row r="2577" spans="2:24" x14ac:dyDescent="0.3">
      <c r="B2577" s="73"/>
      <c r="D2577" s="73"/>
      <c r="P2577" s="73"/>
      <c r="T2577" s="73"/>
      <c r="U2577" s="73"/>
      <c r="V2577" s="73"/>
      <c r="X2577" s="12"/>
    </row>
    <row r="2578" spans="2:24" x14ac:dyDescent="0.3">
      <c r="B2578" s="73"/>
      <c r="D2578" s="73"/>
      <c r="P2578" s="73"/>
      <c r="T2578" s="73"/>
      <c r="U2578" s="73"/>
      <c r="V2578" s="73"/>
      <c r="X2578" s="12"/>
    </row>
    <row r="2579" spans="2:24" x14ac:dyDescent="0.3">
      <c r="B2579" s="73"/>
      <c r="D2579" s="73"/>
      <c r="P2579" s="73"/>
      <c r="T2579" s="73"/>
      <c r="U2579" s="73"/>
      <c r="V2579" s="73"/>
      <c r="X2579" s="12"/>
    </row>
    <row r="2580" spans="2:24" x14ac:dyDescent="0.3">
      <c r="B2580" s="73"/>
      <c r="D2580" s="73"/>
      <c r="P2580" s="73"/>
      <c r="T2580" s="73"/>
      <c r="U2580" s="73"/>
      <c r="V2580" s="73"/>
      <c r="X2580" s="12"/>
    </row>
    <row r="2581" spans="2:24" x14ac:dyDescent="0.3">
      <c r="B2581" s="73"/>
      <c r="D2581" s="73"/>
      <c r="P2581" s="73"/>
      <c r="T2581" s="73"/>
      <c r="U2581" s="73"/>
      <c r="V2581" s="73"/>
      <c r="X2581" s="12"/>
    </row>
    <row r="2582" spans="2:24" x14ac:dyDescent="0.3">
      <c r="B2582" s="73"/>
      <c r="D2582" s="73"/>
      <c r="P2582" s="73"/>
      <c r="T2582" s="73"/>
      <c r="U2582" s="73"/>
      <c r="V2582" s="73"/>
      <c r="X2582" s="12"/>
    </row>
    <row r="2583" spans="2:24" x14ac:dyDescent="0.3">
      <c r="B2583" s="73"/>
      <c r="D2583" s="73"/>
      <c r="P2583" s="73"/>
      <c r="T2583" s="73"/>
      <c r="U2583" s="73"/>
      <c r="V2583" s="73"/>
      <c r="X2583" s="12"/>
    </row>
    <row r="2584" spans="2:24" x14ac:dyDescent="0.3">
      <c r="B2584" s="73"/>
      <c r="D2584" s="73"/>
      <c r="P2584" s="73"/>
      <c r="T2584" s="73"/>
      <c r="U2584" s="73"/>
      <c r="V2584" s="73"/>
      <c r="X2584" s="12"/>
    </row>
    <row r="2585" spans="2:24" x14ac:dyDescent="0.3">
      <c r="B2585" s="73"/>
      <c r="D2585" s="73"/>
      <c r="P2585" s="73"/>
      <c r="T2585" s="73"/>
      <c r="U2585" s="73"/>
      <c r="V2585" s="73"/>
      <c r="X2585" s="12"/>
    </row>
    <row r="2586" spans="2:24" x14ac:dyDescent="0.3">
      <c r="B2586" s="73"/>
      <c r="D2586" s="73"/>
      <c r="P2586" s="73"/>
      <c r="T2586" s="73"/>
      <c r="U2586" s="73"/>
      <c r="V2586" s="73"/>
      <c r="X2586" s="12"/>
    </row>
    <row r="2587" spans="2:24" x14ac:dyDescent="0.3">
      <c r="B2587" s="73"/>
      <c r="D2587" s="73"/>
      <c r="P2587" s="73"/>
      <c r="T2587" s="73"/>
      <c r="U2587" s="73"/>
      <c r="V2587" s="73"/>
      <c r="X2587" s="12"/>
    </row>
    <row r="2588" spans="2:24" x14ac:dyDescent="0.3">
      <c r="B2588" s="73"/>
      <c r="D2588" s="73"/>
      <c r="P2588" s="73"/>
      <c r="T2588" s="73"/>
      <c r="U2588" s="73"/>
      <c r="V2588" s="73"/>
      <c r="X2588" s="12"/>
    </row>
    <row r="2589" spans="2:24" x14ac:dyDescent="0.3">
      <c r="B2589" s="73"/>
      <c r="D2589" s="73"/>
      <c r="P2589" s="73"/>
      <c r="T2589" s="73"/>
      <c r="U2589" s="73"/>
      <c r="V2589" s="73"/>
      <c r="X2589" s="12"/>
    </row>
    <row r="2590" spans="2:24" x14ac:dyDescent="0.3">
      <c r="B2590" s="73"/>
      <c r="D2590" s="73"/>
      <c r="P2590" s="73"/>
      <c r="T2590" s="73"/>
      <c r="U2590" s="73"/>
      <c r="V2590" s="73"/>
      <c r="X2590" s="12"/>
    </row>
    <row r="2591" spans="2:24" x14ac:dyDescent="0.3">
      <c r="B2591" s="73"/>
      <c r="D2591" s="73"/>
      <c r="P2591" s="73"/>
      <c r="T2591" s="73"/>
      <c r="U2591" s="73"/>
      <c r="V2591" s="73"/>
      <c r="X2591" s="12"/>
    </row>
    <row r="2592" spans="2:24" x14ac:dyDescent="0.3">
      <c r="B2592" s="73"/>
      <c r="D2592" s="73"/>
      <c r="P2592" s="73"/>
      <c r="T2592" s="73"/>
      <c r="U2592" s="73"/>
      <c r="V2592" s="73"/>
      <c r="X2592" s="12"/>
    </row>
    <row r="2593" spans="2:24" x14ac:dyDescent="0.3">
      <c r="B2593" s="73"/>
      <c r="D2593" s="73"/>
      <c r="P2593" s="73"/>
      <c r="T2593" s="73"/>
      <c r="U2593" s="73"/>
      <c r="V2593" s="73"/>
      <c r="X2593" s="12"/>
    </row>
    <row r="2594" spans="2:24" x14ac:dyDescent="0.3">
      <c r="B2594" s="73"/>
      <c r="D2594" s="73"/>
      <c r="P2594" s="73"/>
      <c r="T2594" s="73"/>
      <c r="U2594" s="73"/>
      <c r="V2594" s="73"/>
      <c r="X2594" s="12"/>
    </row>
    <row r="2595" spans="2:24" x14ac:dyDescent="0.3">
      <c r="B2595" s="73"/>
      <c r="D2595" s="73"/>
      <c r="P2595" s="73"/>
      <c r="T2595" s="73"/>
      <c r="U2595" s="73"/>
      <c r="V2595" s="73"/>
      <c r="X2595" s="12"/>
    </row>
    <row r="2596" spans="2:24" x14ac:dyDescent="0.3">
      <c r="B2596" s="73"/>
      <c r="D2596" s="73"/>
      <c r="P2596" s="73"/>
      <c r="T2596" s="73"/>
      <c r="U2596" s="73"/>
      <c r="V2596" s="73"/>
      <c r="X2596" s="12"/>
    </row>
    <row r="2597" spans="2:24" x14ac:dyDescent="0.3">
      <c r="B2597" s="73"/>
      <c r="D2597" s="73"/>
      <c r="P2597" s="73"/>
      <c r="T2597" s="73"/>
      <c r="U2597" s="73"/>
      <c r="V2597" s="73"/>
      <c r="X2597" s="12"/>
    </row>
    <row r="2598" spans="2:24" x14ac:dyDescent="0.3">
      <c r="B2598" s="73"/>
      <c r="D2598" s="73"/>
      <c r="P2598" s="73"/>
      <c r="T2598" s="73"/>
      <c r="U2598" s="73"/>
      <c r="V2598" s="73"/>
      <c r="X2598" s="12"/>
    </row>
    <row r="2599" spans="2:24" x14ac:dyDescent="0.3">
      <c r="B2599" s="73"/>
      <c r="D2599" s="73"/>
      <c r="P2599" s="73"/>
      <c r="T2599" s="73"/>
      <c r="U2599" s="73"/>
      <c r="V2599" s="73"/>
      <c r="X2599" s="12"/>
    </row>
    <row r="2600" spans="2:24" x14ac:dyDescent="0.3">
      <c r="B2600" s="73"/>
      <c r="D2600" s="73"/>
      <c r="P2600" s="73"/>
      <c r="T2600" s="73"/>
      <c r="U2600" s="73"/>
      <c r="V2600" s="73"/>
      <c r="X2600" s="12"/>
    </row>
    <row r="2601" spans="2:24" x14ac:dyDescent="0.3">
      <c r="B2601" s="73"/>
      <c r="D2601" s="73"/>
      <c r="P2601" s="73"/>
      <c r="T2601" s="73"/>
      <c r="U2601" s="73"/>
      <c r="V2601" s="73"/>
      <c r="X2601" s="12"/>
    </row>
    <row r="2602" spans="2:24" x14ac:dyDescent="0.3">
      <c r="B2602" s="73"/>
      <c r="D2602" s="73"/>
      <c r="P2602" s="73"/>
      <c r="T2602" s="73"/>
      <c r="U2602" s="73"/>
      <c r="V2602" s="73"/>
      <c r="X2602" s="12"/>
    </row>
    <row r="2603" spans="2:24" x14ac:dyDescent="0.3">
      <c r="B2603" s="73"/>
      <c r="D2603" s="73"/>
      <c r="P2603" s="73"/>
      <c r="T2603" s="73"/>
      <c r="U2603" s="73"/>
      <c r="V2603" s="73"/>
      <c r="X2603" s="12"/>
    </row>
    <row r="2604" spans="2:24" x14ac:dyDescent="0.3">
      <c r="B2604" s="73"/>
      <c r="D2604" s="73"/>
      <c r="P2604" s="73"/>
      <c r="T2604" s="73"/>
      <c r="U2604" s="73"/>
      <c r="V2604" s="73"/>
      <c r="X2604" s="12"/>
    </row>
    <row r="2605" spans="2:24" x14ac:dyDescent="0.3">
      <c r="B2605" s="73"/>
      <c r="D2605" s="73"/>
      <c r="P2605" s="73"/>
      <c r="T2605" s="73"/>
      <c r="U2605" s="73"/>
      <c r="V2605" s="73"/>
      <c r="X2605" s="12"/>
    </row>
    <row r="2606" spans="2:24" x14ac:dyDescent="0.3">
      <c r="B2606" s="73"/>
      <c r="D2606" s="73"/>
      <c r="P2606" s="73"/>
      <c r="T2606" s="73"/>
      <c r="U2606" s="73"/>
      <c r="V2606" s="73"/>
      <c r="X2606" s="12"/>
    </row>
    <row r="2607" spans="2:24" x14ac:dyDescent="0.3">
      <c r="B2607" s="73"/>
      <c r="D2607" s="73"/>
      <c r="P2607" s="73"/>
      <c r="T2607" s="73"/>
      <c r="U2607" s="73"/>
      <c r="V2607" s="73"/>
      <c r="X2607" s="12"/>
    </row>
    <row r="2608" spans="2:24" x14ac:dyDescent="0.3">
      <c r="B2608" s="73"/>
      <c r="D2608" s="73"/>
      <c r="P2608" s="73"/>
      <c r="T2608" s="73"/>
      <c r="U2608" s="73"/>
      <c r="V2608" s="73"/>
      <c r="X2608" s="12"/>
    </row>
    <row r="2609" spans="2:24" x14ac:dyDescent="0.3">
      <c r="B2609" s="73"/>
      <c r="D2609" s="73"/>
      <c r="P2609" s="73"/>
      <c r="T2609" s="73"/>
      <c r="U2609" s="73"/>
      <c r="V2609" s="73"/>
      <c r="X2609" s="12"/>
    </row>
    <row r="2610" spans="2:24" x14ac:dyDescent="0.3">
      <c r="B2610" s="73"/>
      <c r="D2610" s="73"/>
      <c r="P2610" s="73"/>
      <c r="T2610" s="73"/>
      <c r="U2610" s="73"/>
      <c r="V2610" s="73"/>
      <c r="X2610" s="12"/>
    </row>
    <row r="2611" spans="2:24" x14ac:dyDescent="0.3">
      <c r="B2611" s="73"/>
      <c r="D2611" s="73"/>
      <c r="P2611" s="73"/>
      <c r="T2611" s="73"/>
      <c r="U2611" s="73"/>
      <c r="V2611" s="73"/>
      <c r="X2611" s="12"/>
    </row>
    <row r="2612" spans="2:24" x14ac:dyDescent="0.3">
      <c r="B2612" s="73"/>
      <c r="D2612" s="73"/>
      <c r="P2612" s="73"/>
      <c r="T2612" s="73"/>
      <c r="U2612" s="73"/>
      <c r="V2612" s="73"/>
      <c r="X2612" s="12"/>
    </row>
    <row r="2613" spans="2:24" x14ac:dyDescent="0.3">
      <c r="B2613" s="73"/>
      <c r="D2613" s="73"/>
      <c r="P2613" s="73"/>
      <c r="T2613" s="73"/>
      <c r="U2613" s="73"/>
      <c r="V2613" s="73"/>
      <c r="X2613" s="12"/>
    </row>
    <row r="2614" spans="2:24" x14ac:dyDescent="0.3">
      <c r="B2614" s="73"/>
      <c r="D2614" s="73"/>
      <c r="P2614" s="73"/>
      <c r="T2614" s="73"/>
      <c r="U2614" s="73"/>
      <c r="V2614" s="73"/>
      <c r="X2614" s="12"/>
    </row>
    <row r="2615" spans="2:24" x14ac:dyDescent="0.3">
      <c r="B2615" s="73"/>
      <c r="D2615" s="73"/>
      <c r="P2615" s="73"/>
      <c r="T2615" s="73"/>
      <c r="U2615" s="73"/>
      <c r="V2615" s="73"/>
      <c r="X2615" s="12"/>
    </row>
    <row r="2616" spans="2:24" x14ac:dyDescent="0.3">
      <c r="B2616" s="73"/>
      <c r="D2616" s="73"/>
      <c r="P2616" s="73"/>
      <c r="T2616" s="73"/>
      <c r="U2616" s="73"/>
      <c r="V2616" s="73"/>
      <c r="X2616" s="12"/>
    </row>
    <row r="2617" spans="2:24" x14ac:dyDescent="0.3">
      <c r="B2617" s="73"/>
      <c r="D2617" s="73"/>
      <c r="P2617" s="73"/>
      <c r="T2617" s="73"/>
      <c r="U2617" s="73"/>
      <c r="V2617" s="73"/>
      <c r="X2617" s="12"/>
    </row>
    <row r="2618" spans="2:24" x14ac:dyDescent="0.3">
      <c r="B2618" s="73"/>
      <c r="D2618" s="73"/>
      <c r="P2618" s="73"/>
      <c r="T2618" s="73"/>
      <c r="U2618" s="73"/>
      <c r="V2618" s="73"/>
      <c r="X2618" s="12"/>
    </row>
    <row r="2619" spans="2:24" x14ac:dyDescent="0.3">
      <c r="B2619" s="73"/>
      <c r="D2619" s="73"/>
      <c r="P2619" s="73"/>
      <c r="T2619" s="73"/>
      <c r="U2619" s="73"/>
      <c r="V2619" s="73"/>
      <c r="X2619" s="12"/>
    </row>
    <row r="2620" spans="2:24" x14ac:dyDescent="0.3">
      <c r="B2620" s="73"/>
      <c r="D2620" s="73"/>
      <c r="P2620" s="73"/>
      <c r="T2620" s="73"/>
      <c r="U2620" s="73"/>
      <c r="V2620" s="73"/>
      <c r="X2620" s="12"/>
    </row>
    <row r="2621" spans="2:24" x14ac:dyDescent="0.3">
      <c r="B2621" s="73"/>
      <c r="D2621" s="73"/>
      <c r="P2621" s="73"/>
      <c r="T2621" s="73"/>
      <c r="U2621" s="73"/>
      <c r="V2621" s="73"/>
      <c r="X2621" s="12"/>
    </row>
    <row r="2622" spans="2:24" x14ac:dyDescent="0.3">
      <c r="B2622" s="73"/>
      <c r="D2622" s="73"/>
      <c r="P2622" s="73"/>
      <c r="T2622" s="73"/>
      <c r="U2622" s="73"/>
      <c r="V2622" s="73"/>
      <c r="X2622" s="12"/>
    </row>
    <row r="2623" spans="2:24" x14ac:dyDescent="0.3">
      <c r="B2623" s="73"/>
      <c r="D2623" s="73"/>
      <c r="P2623" s="73"/>
      <c r="T2623" s="73"/>
      <c r="U2623" s="73"/>
      <c r="V2623" s="73"/>
      <c r="X2623" s="12"/>
    </row>
    <row r="2624" spans="2:24" x14ac:dyDescent="0.3">
      <c r="B2624" s="73"/>
      <c r="D2624" s="73"/>
      <c r="P2624" s="73"/>
      <c r="T2624" s="73"/>
      <c r="U2624" s="73"/>
      <c r="V2624" s="73"/>
      <c r="X2624" s="12"/>
    </row>
    <row r="2625" spans="2:24" x14ac:dyDescent="0.3">
      <c r="B2625" s="73"/>
      <c r="D2625" s="73"/>
      <c r="P2625" s="73"/>
      <c r="T2625" s="73"/>
      <c r="U2625" s="73"/>
      <c r="V2625" s="73"/>
      <c r="X2625" s="12"/>
    </row>
    <row r="2626" spans="2:24" x14ac:dyDescent="0.3">
      <c r="B2626" s="73"/>
      <c r="D2626" s="73"/>
      <c r="P2626" s="73"/>
      <c r="T2626" s="73"/>
      <c r="U2626" s="73"/>
      <c r="V2626" s="73"/>
      <c r="X2626" s="12"/>
    </row>
    <row r="2627" spans="2:24" x14ac:dyDescent="0.3">
      <c r="B2627" s="73"/>
      <c r="D2627" s="73"/>
      <c r="P2627" s="73"/>
      <c r="T2627" s="73"/>
      <c r="U2627" s="73"/>
      <c r="V2627" s="73"/>
      <c r="X2627" s="12"/>
    </row>
    <row r="2628" spans="2:24" x14ac:dyDescent="0.3">
      <c r="B2628" s="73"/>
      <c r="D2628" s="73"/>
      <c r="P2628" s="73"/>
      <c r="T2628" s="73"/>
      <c r="U2628" s="73"/>
      <c r="V2628" s="73"/>
      <c r="X2628" s="12"/>
    </row>
    <row r="2629" spans="2:24" x14ac:dyDescent="0.3">
      <c r="B2629" s="73"/>
      <c r="D2629" s="73"/>
      <c r="P2629" s="73"/>
      <c r="T2629" s="73"/>
      <c r="U2629" s="73"/>
      <c r="V2629" s="73"/>
      <c r="X2629" s="12"/>
    </row>
    <row r="2630" spans="2:24" x14ac:dyDescent="0.3">
      <c r="B2630" s="73"/>
      <c r="D2630" s="73"/>
      <c r="P2630" s="73"/>
      <c r="T2630" s="73"/>
      <c r="U2630" s="73"/>
      <c r="V2630" s="73"/>
      <c r="X2630" s="12"/>
    </row>
    <row r="2631" spans="2:24" x14ac:dyDescent="0.3">
      <c r="B2631" s="73"/>
      <c r="D2631" s="73"/>
      <c r="P2631" s="73"/>
      <c r="T2631" s="73"/>
      <c r="U2631" s="73"/>
      <c r="V2631" s="73"/>
      <c r="X2631" s="12"/>
    </row>
    <row r="2632" spans="2:24" x14ac:dyDescent="0.3">
      <c r="B2632" s="73"/>
      <c r="D2632" s="73"/>
      <c r="P2632" s="73"/>
      <c r="T2632" s="73"/>
      <c r="U2632" s="73"/>
      <c r="V2632" s="73"/>
      <c r="X2632" s="12"/>
    </row>
    <row r="2633" spans="2:24" x14ac:dyDescent="0.3">
      <c r="B2633" s="73"/>
      <c r="D2633" s="73"/>
      <c r="P2633" s="73"/>
      <c r="T2633" s="73"/>
      <c r="U2633" s="73"/>
      <c r="V2633" s="73"/>
      <c r="X2633" s="12"/>
    </row>
    <row r="2634" spans="2:24" x14ac:dyDescent="0.3">
      <c r="B2634" s="73"/>
      <c r="D2634" s="73"/>
      <c r="P2634" s="73"/>
      <c r="T2634" s="73"/>
      <c r="U2634" s="73"/>
      <c r="V2634" s="73"/>
      <c r="X2634" s="12"/>
    </row>
    <row r="2635" spans="2:24" x14ac:dyDescent="0.3">
      <c r="B2635" s="73"/>
      <c r="D2635" s="73"/>
      <c r="P2635" s="73"/>
      <c r="T2635" s="73"/>
      <c r="U2635" s="73"/>
      <c r="V2635" s="73"/>
      <c r="X2635" s="12"/>
    </row>
    <row r="2636" spans="2:24" x14ac:dyDescent="0.3">
      <c r="B2636" s="73"/>
      <c r="D2636" s="73"/>
      <c r="P2636" s="73"/>
      <c r="T2636" s="73"/>
      <c r="U2636" s="73"/>
      <c r="V2636" s="73"/>
      <c r="X2636" s="12"/>
    </row>
    <row r="2637" spans="2:24" x14ac:dyDescent="0.3">
      <c r="B2637" s="73"/>
      <c r="D2637" s="73"/>
      <c r="P2637" s="73"/>
      <c r="T2637" s="73"/>
      <c r="U2637" s="73"/>
      <c r="V2637" s="73"/>
      <c r="X2637" s="12"/>
    </row>
    <row r="2638" spans="2:24" x14ac:dyDescent="0.3">
      <c r="B2638" s="73"/>
      <c r="D2638" s="73"/>
      <c r="P2638" s="73"/>
      <c r="T2638" s="73"/>
      <c r="U2638" s="73"/>
      <c r="V2638" s="73"/>
      <c r="X2638" s="12"/>
    </row>
    <row r="2639" spans="2:24" x14ac:dyDescent="0.3">
      <c r="B2639" s="73"/>
      <c r="D2639" s="73"/>
      <c r="P2639" s="73"/>
      <c r="T2639" s="73"/>
      <c r="U2639" s="73"/>
      <c r="V2639" s="73"/>
      <c r="X2639" s="12"/>
    </row>
    <row r="2640" spans="2:24" x14ac:dyDescent="0.3">
      <c r="B2640" s="73"/>
      <c r="D2640" s="73"/>
      <c r="P2640" s="73"/>
      <c r="T2640" s="73"/>
      <c r="U2640" s="73"/>
      <c r="V2640" s="73"/>
      <c r="X2640" s="12"/>
    </row>
    <row r="2641" spans="2:24" x14ac:dyDescent="0.3">
      <c r="B2641" s="73"/>
      <c r="D2641" s="73"/>
      <c r="P2641" s="73"/>
      <c r="T2641" s="73"/>
      <c r="U2641" s="73"/>
      <c r="V2641" s="73"/>
      <c r="X2641" s="12"/>
    </row>
    <row r="2642" spans="2:24" x14ac:dyDescent="0.3">
      <c r="B2642" s="73"/>
      <c r="D2642" s="73"/>
      <c r="P2642" s="73"/>
      <c r="T2642" s="73"/>
      <c r="U2642" s="73"/>
      <c r="V2642" s="73"/>
      <c r="X2642" s="12"/>
    </row>
    <row r="2643" spans="2:24" x14ac:dyDescent="0.3">
      <c r="B2643" s="73"/>
      <c r="D2643" s="73"/>
      <c r="P2643" s="73"/>
      <c r="T2643" s="73"/>
      <c r="U2643" s="73"/>
      <c r="V2643" s="73"/>
      <c r="X2643" s="12"/>
    </row>
    <row r="2644" spans="2:24" x14ac:dyDescent="0.3">
      <c r="B2644" s="73"/>
      <c r="D2644" s="73"/>
      <c r="P2644" s="73"/>
      <c r="T2644" s="73"/>
      <c r="U2644" s="73"/>
      <c r="V2644" s="73"/>
      <c r="X2644" s="12"/>
    </row>
    <row r="2645" spans="2:24" x14ac:dyDescent="0.3">
      <c r="B2645" s="73"/>
      <c r="D2645" s="73"/>
      <c r="P2645" s="73"/>
      <c r="T2645" s="73"/>
      <c r="U2645" s="73"/>
      <c r="V2645" s="73"/>
      <c r="X2645" s="12"/>
    </row>
    <row r="2646" spans="2:24" x14ac:dyDescent="0.3">
      <c r="B2646" s="73"/>
      <c r="D2646" s="73"/>
      <c r="P2646" s="73"/>
      <c r="T2646" s="73"/>
      <c r="U2646" s="73"/>
      <c r="V2646" s="73"/>
      <c r="X2646" s="12"/>
    </row>
    <row r="2647" spans="2:24" x14ac:dyDescent="0.3">
      <c r="B2647" s="73"/>
      <c r="D2647" s="73"/>
      <c r="P2647" s="73"/>
      <c r="T2647" s="73"/>
      <c r="U2647" s="73"/>
      <c r="V2647" s="73"/>
      <c r="X2647" s="12"/>
    </row>
    <row r="2648" spans="2:24" x14ac:dyDescent="0.3">
      <c r="B2648" s="73"/>
      <c r="D2648" s="73"/>
      <c r="P2648" s="73"/>
      <c r="T2648" s="73"/>
      <c r="U2648" s="73"/>
      <c r="V2648" s="73"/>
      <c r="X2648" s="12"/>
    </row>
    <row r="2649" spans="2:24" x14ac:dyDescent="0.3">
      <c r="B2649" s="73"/>
      <c r="D2649" s="73"/>
      <c r="P2649" s="73"/>
      <c r="T2649" s="73"/>
      <c r="U2649" s="73"/>
      <c r="V2649" s="73"/>
      <c r="X2649" s="12"/>
    </row>
    <row r="2650" spans="2:24" x14ac:dyDescent="0.3">
      <c r="B2650" s="73"/>
      <c r="D2650" s="73"/>
      <c r="P2650" s="73"/>
      <c r="T2650" s="73"/>
      <c r="U2650" s="73"/>
      <c r="V2650" s="73"/>
      <c r="X2650" s="12"/>
    </row>
    <row r="2651" spans="2:24" x14ac:dyDescent="0.3">
      <c r="B2651" s="73"/>
      <c r="D2651" s="73"/>
      <c r="P2651" s="73"/>
      <c r="T2651" s="73"/>
      <c r="U2651" s="73"/>
      <c r="V2651" s="73"/>
      <c r="X2651" s="12"/>
    </row>
    <row r="2652" spans="2:24" x14ac:dyDescent="0.3">
      <c r="B2652" s="73"/>
      <c r="D2652" s="73"/>
      <c r="P2652" s="73"/>
      <c r="T2652" s="73"/>
      <c r="U2652" s="73"/>
      <c r="V2652" s="73"/>
      <c r="X2652" s="12"/>
    </row>
    <row r="2653" spans="2:24" x14ac:dyDescent="0.3">
      <c r="B2653" s="73"/>
      <c r="D2653" s="73"/>
      <c r="P2653" s="73"/>
      <c r="T2653" s="73"/>
      <c r="U2653" s="73"/>
      <c r="V2653" s="73"/>
      <c r="X2653" s="12"/>
    </row>
    <row r="2654" spans="2:24" x14ac:dyDescent="0.3">
      <c r="B2654" s="73"/>
      <c r="D2654" s="73"/>
      <c r="P2654" s="73"/>
      <c r="T2654" s="73"/>
      <c r="U2654" s="73"/>
      <c r="V2654" s="73"/>
      <c r="X2654" s="12"/>
    </row>
    <row r="2655" spans="2:24" x14ac:dyDescent="0.3">
      <c r="B2655" s="73"/>
      <c r="D2655" s="73"/>
      <c r="P2655" s="73"/>
      <c r="T2655" s="73"/>
      <c r="U2655" s="73"/>
      <c r="V2655" s="73"/>
      <c r="X2655" s="12"/>
    </row>
    <row r="2656" spans="2:24" x14ac:dyDescent="0.3">
      <c r="B2656" s="73"/>
      <c r="D2656" s="73"/>
      <c r="P2656" s="73"/>
      <c r="T2656" s="73"/>
      <c r="U2656" s="73"/>
      <c r="V2656" s="73"/>
      <c r="X2656" s="12"/>
    </row>
    <row r="2657" spans="2:24" x14ac:dyDescent="0.3">
      <c r="B2657" s="73"/>
      <c r="D2657" s="73"/>
      <c r="P2657" s="73"/>
      <c r="T2657" s="73"/>
      <c r="U2657" s="73"/>
      <c r="V2657" s="73"/>
      <c r="X2657" s="12"/>
    </row>
    <row r="2658" spans="2:24" x14ac:dyDescent="0.3">
      <c r="B2658" s="73"/>
      <c r="D2658" s="73"/>
      <c r="P2658" s="73"/>
      <c r="T2658" s="73"/>
      <c r="U2658" s="73"/>
      <c r="V2658" s="73"/>
      <c r="X2658" s="12"/>
    </row>
    <row r="2659" spans="2:24" x14ac:dyDescent="0.3">
      <c r="B2659" s="73"/>
      <c r="D2659" s="73"/>
      <c r="P2659" s="73"/>
      <c r="T2659" s="73"/>
      <c r="U2659" s="73"/>
      <c r="V2659" s="73"/>
      <c r="X2659" s="12"/>
    </row>
    <row r="2660" spans="2:24" x14ac:dyDescent="0.3">
      <c r="B2660" s="73"/>
      <c r="D2660" s="73"/>
      <c r="P2660" s="73"/>
      <c r="T2660" s="73"/>
      <c r="U2660" s="73"/>
      <c r="V2660" s="73"/>
      <c r="X2660" s="12"/>
    </row>
    <row r="2661" spans="2:24" x14ac:dyDescent="0.3">
      <c r="B2661" s="73"/>
      <c r="D2661" s="73"/>
      <c r="P2661" s="73"/>
      <c r="T2661" s="73"/>
      <c r="U2661" s="73"/>
      <c r="V2661" s="73"/>
      <c r="X2661" s="12"/>
    </row>
    <row r="2662" spans="2:24" x14ac:dyDescent="0.3">
      <c r="B2662" s="73"/>
      <c r="D2662" s="73"/>
      <c r="P2662" s="73"/>
      <c r="T2662" s="73"/>
      <c r="U2662" s="73"/>
      <c r="V2662" s="73"/>
      <c r="X2662" s="12"/>
    </row>
    <row r="2663" spans="2:24" x14ac:dyDescent="0.3">
      <c r="B2663" s="73"/>
      <c r="D2663" s="73"/>
      <c r="P2663" s="73"/>
      <c r="T2663" s="73"/>
      <c r="U2663" s="73"/>
      <c r="V2663" s="73"/>
      <c r="X2663" s="12"/>
    </row>
    <row r="2664" spans="2:24" x14ac:dyDescent="0.3">
      <c r="B2664" s="73"/>
      <c r="D2664" s="73"/>
      <c r="P2664" s="73"/>
      <c r="T2664" s="73"/>
      <c r="U2664" s="73"/>
      <c r="V2664" s="73"/>
      <c r="X2664" s="12"/>
    </row>
    <row r="2665" spans="2:24" x14ac:dyDescent="0.3">
      <c r="B2665" s="73"/>
      <c r="D2665" s="73"/>
      <c r="P2665" s="73"/>
      <c r="T2665" s="73"/>
      <c r="U2665" s="73"/>
      <c r="V2665" s="73"/>
      <c r="X2665" s="12"/>
    </row>
    <row r="2666" spans="2:24" x14ac:dyDescent="0.3">
      <c r="B2666" s="73"/>
      <c r="D2666" s="73"/>
      <c r="P2666" s="73"/>
      <c r="T2666" s="73"/>
      <c r="U2666" s="73"/>
      <c r="V2666" s="73"/>
      <c r="X2666" s="12"/>
    </row>
    <row r="2667" spans="2:24" x14ac:dyDescent="0.3">
      <c r="B2667" s="73"/>
      <c r="D2667" s="73"/>
      <c r="P2667" s="73"/>
      <c r="T2667" s="73"/>
      <c r="U2667" s="73"/>
      <c r="V2667" s="73"/>
      <c r="X2667" s="12"/>
    </row>
    <row r="2668" spans="2:24" x14ac:dyDescent="0.3">
      <c r="B2668" s="73"/>
      <c r="D2668" s="73"/>
      <c r="P2668" s="73"/>
      <c r="T2668" s="73"/>
      <c r="U2668" s="73"/>
      <c r="V2668" s="73"/>
      <c r="X2668" s="12"/>
    </row>
    <row r="2669" spans="2:24" x14ac:dyDescent="0.3">
      <c r="B2669" s="73"/>
      <c r="D2669" s="73"/>
      <c r="P2669" s="73"/>
      <c r="T2669" s="73"/>
      <c r="U2669" s="73"/>
      <c r="V2669" s="73"/>
      <c r="X2669" s="12"/>
    </row>
    <row r="2670" spans="2:24" x14ac:dyDescent="0.3">
      <c r="B2670" s="73"/>
      <c r="D2670" s="73"/>
      <c r="P2670" s="73"/>
      <c r="T2670" s="73"/>
      <c r="U2670" s="73"/>
      <c r="V2670" s="73"/>
      <c r="X2670" s="12"/>
    </row>
    <row r="2671" spans="2:24" x14ac:dyDescent="0.3">
      <c r="B2671" s="73"/>
      <c r="D2671" s="73"/>
      <c r="P2671" s="73"/>
      <c r="T2671" s="73"/>
      <c r="U2671" s="73"/>
      <c r="V2671" s="73"/>
      <c r="X2671" s="12"/>
    </row>
    <row r="2672" spans="2:24" x14ac:dyDescent="0.3">
      <c r="B2672" s="73"/>
      <c r="D2672" s="73"/>
      <c r="P2672" s="73"/>
      <c r="T2672" s="73"/>
      <c r="U2672" s="73"/>
      <c r="V2672" s="73"/>
      <c r="X2672" s="12"/>
    </row>
    <row r="2673" spans="2:24" x14ac:dyDescent="0.3">
      <c r="B2673" s="73"/>
      <c r="D2673" s="73"/>
      <c r="P2673" s="73"/>
      <c r="T2673" s="73"/>
      <c r="U2673" s="73"/>
      <c r="V2673" s="73"/>
      <c r="X2673" s="12"/>
    </row>
    <row r="2674" spans="2:24" x14ac:dyDescent="0.3">
      <c r="B2674" s="73"/>
      <c r="D2674" s="73"/>
      <c r="P2674" s="73"/>
      <c r="T2674" s="73"/>
      <c r="U2674" s="73"/>
      <c r="V2674" s="73"/>
      <c r="X2674" s="12"/>
    </row>
    <row r="2675" spans="2:24" x14ac:dyDescent="0.3">
      <c r="B2675" s="73"/>
      <c r="D2675" s="73"/>
      <c r="P2675" s="73"/>
      <c r="T2675" s="73"/>
      <c r="U2675" s="73"/>
      <c r="V2675" s="73"/>
      <c r="X2675" s="12"/>
    </row>
    <row r="2676" spans="2:24" x14ac:dyDescent="0.3">
      <c r="B2676" s="73"/>
      <c r="D2676" s="73"/>
      <c r="P2676" s="73"/>
      <c r="T2676" s="73"/>
      <c r="U2676" s="73"/>
      <c r="V2676" s="73"/>
      <c r="X2676" s="12"/>
    </row>
    <row r="2677" spans="2:24" x14ac:dyDescent="0.3">
      <c r="B2677" s="73"/>
      <c r="D2677" s="73"/>
      <c r="P2677" s="73"/>
      <c r="T2677" s="73"/>
      <c r="U2677" s="73"/>
      <c r="V2677" s="73"/>
      <c r="X2677" s="12"/>
    </row>
    <row r="2678" spans="2:24" x14ac:dyDescent="0.3">
      <c r="B2678" s="73"/>
      <c r="D2678" s="73"/>
      <c r="P2678" s="73"/>
      <c r="T2678" s="73"/>
      <c r="U2678" s="73"/>
      <c r="V2678" s="73"/>
      <c r="X2678" s="12"/>
    </row>
    <row r="2679" spans="2:24" x14ac:dyDescent="0.3">
      <c r="B2679" s="73"/>
      <c r="D2679" s="73"/>
      <c r="P2679" s="73"/>
      <c r="T2679" s="73"/>
      <c r="U2679" s="73"/>
      <c r="V2679" s="73"/>
      <c r="X2679" s="12"/>
    </row>
    <row r="2680" spans="2:24" x14ac:dyDescent="0.3">
      <c r="B2680" s="73"/>
      <c r="D2680" s="73"/>
      <c r="P2680" s="73"/>
      <c r="T2680" s="73"/>
      <c r="U2680" s="73"/>
      <c r="V2680" s="73"/>
      <c r="X2680" s="12"/>
    </row>
    <row r="2681" spans="2:24" x14ac:dyDescent="0.3">
      <c r="B2681" s="73"/>
      <c r="D2681" s="73"/>
      <c r="P2681" s="73"/>
      <c r="T2681" s="73"/>
      <c r="U2681" s="73"/>
      <c r="V2681" s="73"/>
      <c r="X2681" s="12"/>
    </row>
    <row r="2682" spans="2:24" x14ac:dyDescent="0.3">
      <c r="B2682" s="73"/>
      <c r="D2682" s="73"/>
      <c r="P2682" s="73"/>
      <c r="T2682" s="73"/>
      <c r="U2682" s="73"/>
      <c r="V2682" s="73"/>
      <c r="X2682" s="12"/>
    </row>
    <row r="2683" spans="2:24" x14ac:dyDescent="0.3">
      <c r="B2683" s="73"/>
      <c r="D2683" s="73"/>
      <c r="P2683" s="73"/>
      <c r="T2683" s="73"/>
      <c r="U2683" s="73"/>
      <c r="V2683" s="73"/>
      <c r="X2683" s="12"/>
    </row>
    <row r="2684" spans="2:24" x14ac:dyDescent="0.3">
      <c r="B2684" s="73"/>
      <c r="D2684" s="73"/>
      <c r="P2684" s="73"/>
      <c r="T2684" s="73"/>
      <c r="U2684" s="73"/>
      <c r="V2684" s="73"/>
      <c r="X2684" s="12"/>
    </row>
    <row r="2685" spans="2:24" x14ac:dyDescent="0.3">
      <c r="B2685" s="73"/>
      <c r="D2685" s="73"/>
      <c r="P2685" s="73"/>
      <c r="T2685" s="73"/>
      <c r="U2685" s="73"/>
      <c r="V2685" s="73"/>
      <c r="X2685" s="12"/>
    </row>
    <row r="2686" spans="2:24" x14ac:dyDescent="0.3">
      <c r="B2686" s="73"/>
      <c r="D2686" s="73"/>
      <c r="P2686" s="73"/>
      <c r="T2686" s="73"/>
      <c r="U2686" s="73"/>
      <c r="V2686" s="73"/>
      <c r="X2686" s="12"/>
    </row>
    <row r="2687" spans="2:24" x14ac:dyDescent="0.3">
      <c r="B2687" s="73"/>
      <c r="D2687" s="73"/>
      <c r="P2687" s="73"/>
      <c r="T2687" s="73"/>
      <c r="U2687" s="73"/>
      <c r="V2687" s="73"/>
      <c r="X2687" s="12"/>
    </row>
    <row r="2688" spans="2:24" x14ac:dyDescent="0.3">
      <c r="B2688" s="73"/>
      <c r="D2688" s="73"/>
      <c r="P2688" s="73"/>
      <c r="T2688" s="73"/>
      <c r="U2688" s="73"/>
      <c r="V2688" s="73"/>
      <c r="X2688" s="12"/>
    </row>
    <row r="2689" spans="2:24" x14ac:dyDescent="0.3">
      <c r="B2689" s="73"/>
      <c r="D2689" s="73"/>
      <c r="P2689" s="73"/>
      <c r="T2689" s="73"/>
      <c r="U2689" s="73"/>
      <c r="V2689" s="73"/>
      <c r="X2689" s="12"/>
    </row>
    <row r="2690" spans="2:24" x14ac:dyDescent="0.3">
      <c r="B2690" s="73"/>
      <c r="D2690" s="73"/>
      <c r="P2690" s="73"/>
      <c r="T2690" s="73"/>
      <c r="U2690" s="73"/>
      <c r="V2690" s="73"/>
      <c r="X2690" s="12"/>
    </row>
    <row r="2691" spans="2:24" x14ac:dyDescent="0.3">
      <c r="B2691" s="73"/>
      <c r="D2691" s="73"/>
      <c r="P2691" s="73"/>
      <c r="T2691" s="73"/>
      <c r="U2691" s="73"/>
      <c r="V2691" s="73"/>
      <c r="X2691" s="12"/>
    </row>
    <row r="2692" spans="2:24" x14ac:dyDescent="0.3">
      <c r="B2692" s="73"/>
      <c r="D2692" s="73"/>
      <c r="P2692" s="73"/>
      <c r="T2692" s="73"/>
      <c r="U2692" s="73"/>
      <c r="V2692" s="73"/>
      <c r="X2692" s="12"/>
    </row>
    <row r="2693" spans="2:24" x14ac:dyDescent="0.3">
      <c r="B2693" s="73"/>
      <c r="D2693" s="73"/>
      <c r="P2693" s="73"/>
      <c r="T2693" s="73"/>
      <c r="U2693" s="73"/>
      <c r="V2693" s="73"/>
      <c r="X2693" s="12"/>
    </row>
    <row r="2694" spans="2:24" x14ac:dyDescent="0.3">
      <c r="B2694" s="73"/>
      <c r="D2694" s="73"/>
      <c r="P2694" s="73"/>
      <c r="T2694" s="73"/>
      <c r="U2694" s="73"/>
      <c r="V2694" s="73"/>
      <c r="X2694" s="12"/>
    </row>
    <row r="2695" spans="2:24" x14ac:dyDescent="0.3">
      <c r="B2695" s="73"/>
      <c r="D2695" s="73"/>
      <c r="P2695" s="73"/>
      <c r="T2695" s="73"/>
      <c r="U2695" s="73"/>
      <c r="V2695" s="73"/>
      <c r="X2695" s="12"/>
    </row>
    <row r="2696" spans="2:24" x14ac:dyDescent="0.3">
      <c r="B2696" s="73"/>
      <c r="D2696" s="73"/>
      <c r="P2696" s="73"/>
      <c r="T2696" s="73"/>
      <c r="U2696" s="73"/>
      <c r="V2696" s="73"/>
      <c r="X2696" s="12"/>
    </row>
    <row r="2697" spans="2:24" x14ac:dyDescent="0.3">
      <c r="B2697" s="73"/>
      <c r="D2697" s="73"/>
      <c r="P2697" s="73"/>
      <c r="T2697" s="73"/>
      <c r="U2697" s="73"/>
      <c r="V2697" s="73"/>
      <c r="X2697" s="12"/>
    </row>
    <row r="2698" spans="2:24" x14ac:dyDescent="0.3">
      <c r="B2698" s="73"/>
      <c r="D2698" s="73"/>
      <c r="P2698" s="73"/>
      <c r="T2698" s="73"/>
      <c r="U2698" s="73"/>
      <c r="V2698" s="73"/>
      <c r="X2698" s="12"/>
    </row>
    <row r="2699" spans="2:24" x14ac:dyDescent="0.3">
      <c r="B2699" s="73"/>
      <c r="D2699" s="73"/>
      <c r="P2699" s="73"/>
      <c r="T2699" s="73"/>
      <c r="U2699" s="73"/>
      <c r="V2699" s="73"/>
      <c r="X2699" s="12"/>
    </row>
    <row r="2700" spans="2:24" x14ac:dyDescent="0.3">
      <c r="B2700" s="73"/>
      <c r="D2700" s="73"/>
      <c r="P2700" s="73"/>
      <c r="T2700" s="73"/>
      <c r="U2700" s="73"/>
      <c r="V2700" s="73"/>
      <c r="X2700" s="12"/>
    </row>
    <row r="2701" spans="2:24" x14ac:dyDescent="0.3">
      <c r="B2701" s="73"/>
      <c r="D2701" s="73"/>
      <c r="P2701" s="73"/>
      <c r="T2701" s="73"/>
      <c r="U2701" s="73"/>
      <c r="V2701" s="73"/>
      <c r="X2701" s="12"/>
    </row>
    <row r="2702" spans="2:24" x14ac:dyDescent="0.3">
      <c r="B2702" s="73"/>
      <c r="D2702" s="73"/>
      <c r="P2702" s="73"/>
      <c r="T2702" s="73"/>
      <c r="U2702" s="73"/>
      <c r="V2702" s="73"/>
      <c r="X2702" s="12"/>
    </row>
    <row r="2703" spans="2:24" x14ac:dyDescent="0.3">
      <c r="B2703" s="73"/>
      <c r="D2703" s="73"/>
      <c r="P2703" s="73"/>
      <c r="T2703" s="73"/>
      <c r="U2703" s="73"/>
      <c r="V2703" s="73"/>
      <c r="X2703" s="12"/>
    </row>
    <row r="2704" spans="2:24" x14ac:dyDescent="0.3">
      <c r="B2704" s="73"/>
      <c r="D2704" s="73"/>
      <c r="P2704" s="73"/>
      <c r="T2704" s="73"/>
      <c r="U2704" s="73"/>
      <c r="V2704" s="73"/>
      <c r="X2704" s="12"/>
    </row>
    <row r="2705" spans="2:24" x14ac:dyDescent="0.3">
      <c r="B2705" s="73"/>
      <c r="D2705" s="73"/>
      <c r="P2705" s="73"/>
      <c r="T2705" s="73"/>
      <c r="U2705" s="73"/>
      <c r="V2705" s="73"/>
      <c r="X2705" s="12"/>
    </row>
    <row r="2706" spans="2:24" x14ac:dyDescent="0.3">
      <c r="B2706" s="73"/>
      <c r="D2706" s="73"/>
      <c r="P2706" s="73"/>
      <c r="T2706" s="73"/>
      <c r="U2706" s="73"/>
      <c r="V2706" s="73"/>
      <c r="X2706" s="12"/>
    </row>
    <row r="2707" spans="2:24" x14ac:dyDescent="0.3">
      <c r="B2707" s="73"/>
      <c r="D2707" s="73"/>
      <c r="P2707" s="73"/>
      <c r="T2707" s="73"/>
      <c r="U2707" s="73"/>
      <c r="V2707" s="73"/>
      <c r="X2707" s="12"/>
    </row>
    <row r="2708" spans="2:24" x14ac:dyDescent="0.3">
      <c r="B2708" s="73"/>
      <c r="D2708" s="73"/>
      <c r="P2708" s="73"/>
      <c r="T2708" s="73"/>
      <c r="U2708" s="73"/>
      <c r="V2708" s="73"/>
      <c r="X2708" s="12"/>
    </row>
    <row r="2709" spans="2:24" x14ac:dyDescent="0.3">
      <c r="B2709" s="73"/>
      <c r="D2709" s="73"/>
      <c r="P2709" s="73"/>
      <c r="T2709" s="73"/>
      <c r="U2709" s="73"/>
      <c r="V2709" s="73"/>
      <c r="X2709" s="12"/>
    </row>
    <row r="2710" spans="2:24" x14ac:dyDescent="0.3">
      <c r="B2710" s="73"/>
      <c r="D2710" s="73"/>
      <c r="P2710" s="73"/>
      <c r="T2710" s="73"/>
      <c r="U2710" s="73"/>
      <c r="V2710" s="73"/>
      <c r="X2710" s="12"/>
    </row>
    <row r="2711" spans="2:24" x14ac:dyDescent="0.3">
      <c r="B2711" s="73"/>
      <c r="D2711" s="73"/>
      <c r="P2711" s="73"/>
      <c r="T2711" s="73"/>
      <c r="U2711" s="73"/>
      <c r="V2711" s="73"/>
      <c r="X2711" s="12"/>
    </row>
    <row r="2712" spans="2:24" x14ac:dyDescent="0.3">
      <c r="B2712" s="73"/>
      <c r="D2712" s="73"/>
      <c r="P2712" s="73"/>
      <c r="T2712" s="73"/>
      <c r="U2712" s="73"/>
      <c r="V2712" s="73"/>
      <c r="X2712" s="12"/>
    </row>
    <row r="2713" spans="2:24" x14ac:dyDescent="0.3">
      <c r="B2713" s="73"/>
      <c r="D2713" s="73"/>
      <c r="P2713" s="73"/>
      <c r="T2713" s="73"/>
      <c r="U2713" s="73"/>
      <c r="V2713" s="73"/>
      <c r="X2713" s="12"/>
    </row>
    <row r="2714" spans="2:24" x14ac:dyDescent="0.3">
      <c r="B2714" s="73"/>
      <c r="D2714" s="73"/>
      <c r="P2714" s="73"/>
      <c r="T2714" s="73"/>
      <c r="U2714" s="73"/>
      <c r="V2714" s="73"/>
      <c r="X2714" s="12"/>
    </row>
    <row r="2715" spans="2:24" x14ac:dyDescent="0.3">
      <c r="B2715" s="73"/>
      <c r="D2715" s="73"/>
      <c r="P2715" s="73"/>
      <c r="T2715" s="73"/>
      <c r="U2715" s="73"/>
      <c r="V2715" s="73"/>
      <c r="X2715" s="12"/>
    </row>
    <row r="2716" spans="2:24" x14ac:dyDescent="0.3">
      <c r="B2716" s="73"/>
      <c r="D2716" s="73"/>
      <c r="P2716" s="73"/>
      <c r="T2716" s="73"/>
      <c r="U2716" s="73"/>
      <c r="V2716" s="73"/>
      <c r="X2716" s="12"/>
    </row>
    <row r="2717" spans="2:24" x14ac:dyDescent="0.3">
      <c r="B2717" s="73"/>
      <c r="D2717" s="73"/>
      <c r="P2717" s="73"/>
      <c r="T2717" s="73"/>
      <c r="U2717" s="73"/>
      <c r="V2717" s="73"/>
      <c r="X2717" s="12"/>
    </row>
    <row r="2718" spans="2:24" x14ac:dyDescent="0.3">
      <c r="B2718" s="73"/>
      <c r="D2718" s="73"/>
      <c r="P2718" s="73"/>
      <c r="T2718" s="73"/>
      <c r="U2718" s="73"/>
      <c r="V2718" s="73"/>
      <c r="X2718" s="12"/>
    </row>
    <row r="2719" spans="2:24" x14ac:dyDescent="0.3">
      <c r="B2719" s="73"/>
      <c r="D2719" s="73"/>
      <c r="P2719" s="73"/>
      <c r="T2719" s="73"/>
      <c r="U2719" s="73"/>
      <c r="V2719" s="73"/>
      <c r="X2719" s="12"/>
    </row>
    <row r="2720" spans="2:24" x14ac:dyDescent="0.3">
      <c r="B2720" s="73"/>
      <c r="D2720" s="73"/>
      <c r="P2720" s="73"/>
      <c r="T2720" s="73"/>
      <c r="U2720" s="73"/>
      <c r="V2720" s="73"/>
      <c r="X2720" s="12"/>
    </row>
    <row r="2721" spans="2:24" x14ac:dyDescent="0.3">
      <c r="B2721" s="73"/>
      <c r="D2721" s="73"/>
      <c r="P2721" s="73"/>
      <c r="T2721" s="73"/>
      <c r="U2721" s="73"/>
      <c r="V2721" s="73"/>
      <c r="X2721" s="12"/>
    </row>
    <row r="2722" spans="2:24" x14ac:dyDescent="0.3">
      <c r="B2722" s="73"/>
      <c r="D2722" s="73"/>
      <c r="P2722" s="73"/>
      <c r="T2722" s="73"/>
      <c r="U2722" s="73"/>
      <c r="V2722" s="73"/>
      <c r="X2722" s="12"/>
    </row>
    <row r="2723" spans="2:24" x14ac:dyDescent="0.3">
      <c r="B2723" s="73"/>
      <c r="D2723" s="73"/>
      <c r="P2723" s="73"/>
      <c r="T2723" s="73"/>
      <c r="U2723" s="73"/>
      <c r="V2723" s="73"/>
      <c r="X2723" s="12"/>
    </row>
    <row r="2724" spans="2:24" x14ac:dyDescent="0.3">
      <c r="B2724" s="73"/>
      <c r="D2724" s="73"/>
      <c r="P2724" s="73"/>
      <c r="T2724" s="73"/>
      <c r="U2724" s="73"/>
      <c r="V2724" s="73"/>
      <c r="X2724" s="12"/>
    </row>
    <row r="2725" spans="2:24" x14ac:dyDescent="0.3">
      <c r="B2725" s="73"/>
      <c r="D2725" s="73"/>
      <c r="P2725" s="73"/>
      <c r="T2725" s="73"/>
      <c r="U2725" s="73"/>
      <c r="V2725" s="73"/>
      <c r="X2725" s="12"/>
    </row>
    <row r="2726" spans="2:24" x14ac:dyDescent="0.3">
      <c r="B2726" s="73"/>
      <c r="D2726" s="73"/>
      <c r="P2726" s="73"/>
      <c r="T2726" s="73"/>
      <c r="U2726" s="73"/>
      <c r="V2726" s="73"/>
      <c r="X2726" s="12"/>
    </row>
    <row r="2727" spans="2:24" x14ac:dyDescent="0.3">
      <c r="B2727" s="73"/>
      <c r="D2727" s="73"/>
      <c r="P2727" s="73"/>
      <c r="T2727" s="73"/>
      <c r="U2727" s="73"/>
      <c r="V2727" s="73"/>
      <c r="X2727" s="12"/>
    </row>
    <row r="2728" spans="2:24" x14ac:dyDescent="0.3">
      <c r="B2728" s="73"/>
      <c r="D2728" s="73"/>
      <c r="P2728" s="73"/>
      <c r="T2728" s="73"/>
      <c r="U2728" s="73"/>
      <c r="V2728" s="73"/>
      <c r="X2728" s="12"/>
    </row>
    <row r="2729" spans="2:24" x14ac:dyDescent="0.3">
      <c r="B2729" s="73"/>
      <c r="D2729" s="73"/>
      <c r="P2729" s="73"/>
      <c r="T2729" s="73"/>
      <c r="U2729" s="73"/>
      <c r="V2729" s="73"/>
      <c r="X2729" s="12"/>
    </row>
    <row r="2730" spans="2:24" x14ac:dyDescent="0.3">
      <c r="B2730" s="73"/>
      <c r="D2730" s="73"/>
      <c r="P2730" s="73"/>
      <c r="T2730" s="73"/>
      <c r="U2730" s="73"/>
      <c r="V2730" s="73"/>
      <c r="X2730" s="12"/>
    </row>
    <row r="2731" spans="2:24" x14ac:dyDescent="0.3">
      <c r="B2731" s="73"/>
      <c r="D2731" s="73"/>
      <c r="P2731" s="73"/>
      <c r="T2731" s="73"/>
      <c r="U2731" s="73"/>
      <c r="V2731" s="73"/>
      <c r="X2731" s="12"/>
    </row>
    <row r="2732" spans="2:24" x14ac:dyDescent="0.3">
      <c r="B2732" s="73"/>
      <c r="D2732" s="73"/>
      <c r="P2732" s="73"/>
      <c r="T2732" s="73"/>
      <c r="U2732" s="73"/>
      <c r="V2732" s="73"/>
      <c r="X2732" s="12"/>
    </row>
    <row r="2733" spans="2:24" x14ac:dyDescent="0.3">
      <c r="B2733" s="73"/>
      <c r="D2733" s="73"/>
      <c r="P2733" s="73"/>
      <c r="T2733" s="73"/>
      <c r="U2733" s="73"/>
      <c r="V2733" s="73"/>
      <c r="X2733" s="12"/>
    </row>
    <row r="2734" spans="2:24" x14ac:dyDescent="0.3">
      <c r="B2734" s="73"/>
      <c r="D2734" s="73"/>
      <c r="P2734" s="73"/>
      <c r="T2734" s="73"/>
      <c r="U2734" s="73"/>
      <c r="V2734" s="73"/>
      <c r="X2734" s="12"/>
    </row>
    <row r="2735" spans="2:24" x14ac:dyDescent="0.3">
      <c r="B2735" s="73"/>
      <c r="D2735" s="73"/>
      <c r="P2735" s="73"/>
      <c r="T2735" s="73"/>
      <c r="U2735" s="73"/>
      <c r="V2735" s="73"/>
      <c r="X2735" s="12"/>
    </row>
    <row r="2736" spans="2:24" x14ac:dyDescent="0.3">
      <c r="B2736" s="73"/>
      <c r="D2736" s="73"/>
      <c r="P2736" s="73"/>
      <c r="T2736" s="73"/>
      <c r="U2736" s="73"/>
      <c r="V2736" s="73"/>
      <c r="X2736" s="12"/>
    </row>
    <row r="2737" spans="2:24" x14ac:dyDescent="0.3">
      <c r="B2737" s="73"/>
      <c r="D2737" s="73"/>
      <c r="P2737" s="73"/>
      <c r="T2737" s="73"/>
      <c r="U2737" s="73"/>
      <c r="V2737" s="73"/>
      <c r="X2737" s="12"/>
    </row>
    <row r="2738" spans="2:24" x14ac:dyDescent="0.3">
      <c r="B2738" s="73"/>
      <c r="D2738" s="73"/>
      <c r="P2738" s="73"/>
      <c r="T2738" s="73"/>
      <c r="U2738" s="73"/>
      <c r="V2738" s="73"/>
      <c r="X2738" s="12"/>
    </row>
    <row r="2739" spans="2:24" x14ac:dyDescent="0.3">
      <c r="B2739" s="73"/>
      <c r="D2739" s="73"/>
      <c r="P2739" s="73"/>
      <c r="T2739" s="73"/>
      <c r="U2739" s="73"/>
      <c r="V2739" s="73"/>
      <c r="X2739" s="12"/>
    </row>
    <row r="2740" spans="2:24" x14ac:dyDescent="0.3">
      <c r="B2740" s="73"/>
      <c r="D2740" s="73"/>
      <c r="P2740" s="73"/>
      <c r="T2740" s="73"/>
      <c r="U2740" s="73"/>
      <c r="V2740" s="73"/>
      <c r="X2740" s="12"/>
    </row>
    <row r="2741" spans="2:24" x14ac:dyDescent="0.3">
      <c r="B2741" s="73"/>
      <c r="D2741" s="73"/>
      <c r="P2741" s="73"/>
      <c r="T2741" s="73"/>
      <c r="U2741" s="73"/>
      <c r="V2741" s="73"/>
      <c r="X2741" s="12"/>
    </row>
    <row r="2742" spans="2:24" x14ac:dyDescent="0.3">
      <c r="B2742" s="73"/>
      <c r="D2742" s="73"/>
      <c r="P2742" s="73"/>
      <c r="T2742" s="73"/>
      <c r="U2742" s="73"/>
      <c r="V2742" s="73"/>
      <c r="X2742" s="12"/>
    </row>
    <row r="2743" spans="2:24" x14ac:dyDescent="0.3">
      <c r="B2743" s="73"/>
      <c r="D2743" s="73"/>
      <c r="P2743" s="73"/>
      <c r="T2743" s="73"/>
      <c r="U2743" s="73"/>
      <c r="V2743" s="73"/>
      <c r="X2743" s="12"/>
    </row>
    <row r="2744" spans="2:24" x14ac:dyDescent="0.3">
      <c r="B2744" s="73"/>
      <c r="D2744" s="73"/>
      <c r="P2744" s="73"/>
      <c r="T2744" s="73"/>
      <c r="U2744" s="73"/>
      <c r="V2744" s="73"/>
      <c r="X2744" s="12"/>
    </row>
    <row r="2745" spans="2:24" x14ac:dyDescent="0.3">
      <c r="B2745" s="73"/>
      <c r="D2745" s="73"/>
      <c r="P2745" s="73"/>
      <c r="T2745" s="73"/>
      <c r="U2745" s="73"/>
      <c r="V2745" s="73"/>
      <c r="X2745" s="12"/>
    </row>
    <row r="2746" spans="2:24" x14ac:dyDescent="0.3">
      <c r="B2746" s="73"/>
      <c r="D2746" s="73"/>
      <c r="P2746" s="73"/>
      <c r="T2746" s="73"/>
      <c r="U2746" s="73"/>
      <c r="V2746" s="73"/>
      <c r="X2746" s="12"/>
    </row>
    <row r="2747" spans="2:24" x14ac:dyDescent="0.3">
      <c r="B2747" s="73"/>
      <c r="D2747" s="73"/>
      <c r="P2747" s="73"/>
      <c r="T2747" s="73"/>
      <c r="U2747" s="73"/>
      <c r="V2747" s="73"/>
      <c r="X2747" s="12"/>
    </row>
    <row r="2748" spans="2:24" x14ac:dyDescent="0.3">
      <c r="B2748" s="73"/>
      <c r="D2748" s="73"/>
      <c r="P2748" s="73"/>
      <c r="T2748" s="73"/>
      <c r="U2748" s="73"/>
      <c r="V2748" s="73"/>
      <c r="X2748" s="12"/>
    </row>
    <row r="2749" spans="2:24" x14ac:dyDescent="0.3">
      <c r="B2749" s="73"/>
      <c r="D2749" s="73"/>
      <c r="P2749" s="73"/>
      <c r="T2749" s="73"/>
      <c r="U2749" s="73"/>
      <c r="V2749" s="73"/>
      <c r="X2749" s="12"/>
    </row>
    <row r="2750" spans="2:24" x14ac:dyDescent="0.3">
      <c r="B2750" s="73"/>
      <c r="D2750" s="73"/>
      <c r="P2750" s="73"/>
      <c r="T2750" s="73"/>
      <c r="U2750" s="73"/>
      <c r="V2750" s="73"/>
      <c r="X2750" s="12"/>
    </row>
    <row r="2751" spans="2:24" x14ac:dyDescent="0.3">
      <c r="B2751" s="73"/>
      <c r="D2751" s="73"/>
      <c r="P2751" s="73"/>
      <c r="T2751" s="73"/>
      <c r="U2751" s="73"/>
      <c r="V2751" s="73"/>
      <c r="X2751" s="12"/>
    </row>
    <row r="2752" spans="2:24" x14ac:dyDescent="0.3">
      <c r="B2752" s="73"/>
      <c r="D2752" s="73"/>
      <c r="P2752" s="73"/>
      <c r="T2752" s="73"/>
      <c r="U2752" s="73"/>
      <c r="V2752" s="73"/>
      <c r="X2752" s="12"/>
    </row>
    <row r="2753" spans="2:24" x14ac:dyDescent="0.3">
      <c r="B2753" s="73"/>
      <c r="D2753" s="73"/>
      <c r="P2753" s="73"/>
      <c r="T2753" s="73"/>
      <c r="U2753" s="73"/>
      <c r="V2753" s="73"/>
      <c r="X2753" s="12"/>
    </row>
    <row r="2754" spans="2:24" x14ac:dyDescent="0.3">
      <c r="B2754" s="73"/>
      <c r="D2754" s="73"/>
      <c r="P2754" s="73"/>
      <c r="T2754" s="73"/>
      <c r="U2754" s="73"/>
      <c r="V2754" s="73"/>
      <c r="X2754" s="12"/>
    </row>
    <row r="2755" spans="2:24" x14ac:dyDescent="0.3">
      <c r="B2755" s="73"/>
      <c r="D2755" s="73"/>
      <c r="P2755" s="73"/>
      <c r="T2755" s="73"/>
      <c r="U2755" s="73"/>
      <c r="V2755" s="73"/>
      <c r="X2755" s="12"/>
    </row>
    <row r="2756" spans="2:24" x14ac:dyDescent="0.3">
      <c r="B2756" s="73"/>
      <c r="D2756" s="73"/>
      <c r="P2756" s="73"/>
      <c r="T2756" s="73"/>
      <c r="U2756" s="73"/>
      <c r="V2756" s="73"/>
      <c r="X2756" s="12"/>
    </row>
    <row r="2757" spans="2:24" x14ac:dyDescent="0.3">
      <c r="B2757" s="73"/>
      <c r="D2757" s="73"/>
      <c r="P2757" s="73"/>
      <c r="T2757" s="73"/>
      <c r="U2757" s="73"/>
      <c r="V2757" s="73"/>
      <c r="X2757" s="12"/>
    </row>
    <row r="2758" spans="2:24" x14ac:dyDescent="0.3">
      <c r="B2758" s="73"/>
      <c r="D2758" s="73"/>
      <c r="P2758" s="73"/>
      <c r="T2758" s="73"/>
      <c r="U2758" s="73"/>
      <c r="V2758" s="73"/>
      <c r="X2758" s="12"/>
    </row>
    <row r="2759" spans="2:24" x14ac:dyDescent="0.3">
      <c r="B2759" s="73"/>
      <c r="D2759" s="73"/>
      <c r="P2759" s="73"/>
      <c r="T2759" s="73"/>
      <c r="U2759" s="73"/>
      <c r="V2759" s="73"/>
      <c r="X2759" s="12"/>
    </row>
    <row r="2760" spans="2:24" x14ac:dyDescent="0.3">
      <c r="B2760" s="73"/>
      <c r="D2760" s="73"/>
      <c r="P2760" s="73"/>
      <c r="T2760" s="73"/>
      <c r="U2760" s="73"/>
      <c r="V2760" s="73"/>
      <c r="X2760" s="12"/>
    </row>
    <row r="2761" spans="2:24" x14ac:dyDescent="0.3">
      <c r="B2761" s="73"/>
      <c r="D2761" s="73"/>
      <c r="P2761" s="73"/>
      <c r="T2761" s="73"/>
      <c r="U2761" s="73"/>
      <c r="V2761" s="73"/>
      <c r="X2761" s="12"/>
    </row>
    <row r="2762" spans="2:24" x14ac:dyDescent="0.3">
      <c r="B2762" s="73"/>
      <c r="D2762" s="73"/>
      <c r="P2762" s="73"/>
      <c r="T2762" s="73"/>
      <c r="U2762" s="73"/>
      <c r="V2762" s="73"/>
      <c r="X2762" s="12"/>
    </row>
    <row r="2763" spans="2:24" x14ac:dyDescent="0.3">
      <c r="B2763" s="73"/>
      <c r="D2763" s="73"/>
      <c r="P2763" s="73"/>
      <c r="T2763" s="73"/>
      <c r="U2763" s="73"/>
      <c r="V2763" s="73"/>
      <c r="X2763" s="12"/>
    </row>
    <row r="2764" spans="2:24" x14ac:dyDescent="0.3">
      <c r="B2764" s="73"/>
      <c r="D2764" s="73"/>
      <c r="P2764" s="73"/>
      <c r="T2764" s="73"/>
      <c r="U2764" s="73"/>
      <c r="V2764" s="73"/>
      <c r="X2764" s="12"/>
    </row>
    <row r="2765" spans="2:24" x14ac:dyDescent="0.3">
      <c r="B2765" s="73"/>
      <c r="D2765" s="73"/>
      <c r="P2765" s="73"/>
      <c r="T2765" s="73"/>
      <c r="U2765" s="73"/>
      <c r="V2765" s="73"/>
      <c r="X2765" s="12"/>
    </row>
    <row r="2766" spans="2:24" x14ac:dyDescent="0.3">
      <c r="B2766" s="73"/>
      <c r="D2766" s="73"/>
      <c r="P2766" s="73"/>
      <c r="T2766" s="73"/>
      <c r="U2766" s="73"/>
      <c r="V2766" s="73"/>
      <c r="X2766" s="12"/>
    </row>
    <row r="2767" spans="2:24" x14ac:dyDescent="0.3">
      <c r="B2767" s="73"/>
      <c r="D2767" s="73"/>
      <c r="P2767" s="73"/>
      <c r="T2767" s="73"/>
      <c r="U2767" s="73"/>
      <c r="V2767" s="73"/>
      <c r="X2767" s="12"/>
    </row>
    <row r="2768" spans="2:24" x14ac:dyDescent="0.3">
      <c r="B2768" s="73"/>
      <c r="D2768" s="73"/>
      <c r="P2768" s="73"/>
      <c r="T2768" s="73"/>
      <c r="U2768" s="73"/>
      <c r="V2768" s="73"/>
      <c r="X2768" s="12"/>
    </row>
    <row r="2769" spans="2:24" x14ac:dyDescent="0.3">
      <c r="B2769" s="73"/>
      <c r="D2769" s="73"/>
      <c r="P2769" s="73"/>
      <c r="T2769" s="73"/>
      <c r="U2769" s="73"/>
      <c r="V2769" s="73"/>
      <c r="X2769" s="12"/>
    </row>
    <row r="2770" spans="2:24" x14ac:dyDescent="0.3">
      <c r="B2770" s="73"/>
      <c r="D2770" s="73"/>
      <c r="P2770" s="73"/>
      <c r="T2770" s="73"/>
      <c r="U2770" s="73"/>
      <c r="V2770" s="73"/>
      <c r="X2770" s="12"/>
    </row>
    <row r="2771" spans="2:24" x14ac:dyDescent="0.3">
      <c r="B2771" s="73"/>
      <c r="D2771" s="73"/>
      <c r="P2771" s="73"/>
      <c r="T2771" s="73"/>
      <c r="U2771" s="73"/>
      <c r="V2771" s="73"/>
      <c r="X2771" s="12"/>
    </row>
    <row r="2772" spans="2:24" x14ac:dyDescent="0.3">
      <c r="B2772" s="73"/>
      <c r="D2772" s="73"/>
      <c r="P2772" s="73"/>
      <c r="T2772" s="73"/>
      <c r="U2772" s="73"/>
      <c r="V2772" s="73"/>
      <c r="X2772" s="12"/>
    </row>
    <row r="2773" spans="2:24" x14ac:dyDescent="0.3">
      <c r="B2773" s="73"/>
      <c r="D2773" s="73"/>
      <c r="P2773" s="73"/>
      <c r="T2773" s="73"/>
      <c r="U2773" s="73"/>
      <c r="V2773" s="73"/>
      <c r="X2773" s="12"/>
    </row>
    <row r="2774" spans="2:24" x14ac:dyDescent="0.3">
      <c r="B2774" s="73"/>
      <c r="D2774" s="73"/>
      <c r="P2774" s="73"/>
      <c r="T2774" s="73"/>
      <c r="U2774" s="73"/>
      <c r="V2774" s="73"/>
      <c r="X2774" s="12"/>
    </row>
    <row r="2775" spans="2:24" x14ac:dyDescent="0.3">
      <c r="B2775" s="73"/>
      <c r="D2775" s="73"/>
      <c r="P2775" s="73"/>
      <c r="T2775" s="73"/>
      <c r="U2775" s="73"/>
      <c r="V2775" s="73"/>
      <c r="X2775" s="12"/>
    </row>
    <row r="2776" spans="2:24" x14ac:dyDescent="0.3">
      <c r="B2776" s="73"/>
      <c r="D2776" s="73"/>
      <c r="P2776" s="73"/>
      <c r="T2776" s="73"/>
      <c r="U2776" s="73"/>
      <c r="V2776" s="73"/>
      <c r="X2776" s="12"/>
    </row>
    <row r="2777" spans="2:24" x14ac:dyDescent="0.3">
      <c r="B2777" s="73"/>
      <c r="D2777" s="73"/>
      <c r="P2777" s="73"/>
      <c r="T2777" s="73"/>
      <c r="U2777" s="73"/>
      <c r="V2777" s="73"/>
      <c r="X2777" s="12"/>
    </row>
    <row r="2778" spans="2:24" x14ac:dyDescent="0.3">
      <c r="B2778" s="73"/>
      <c r="D2778" s="73"/>
      <c r="P2778" s="73"/>
      <c r="T2778" s="73"/>
      <c r="U2778" s="73"/>
      <c r="V2778" s="73"/>
      <c r="X2778" s="12"/>
    </row>
    <row r="2779" spans="2:24" x14ac:dyDescent="0.3">
      <c r="B2779" s="73"/>
      <c r="D2779" s="73"/>
      <c r="P2779" s="73"/>
      <c r="T2779" s="73"/>
      <c r="U2779" s="73"/>
      <c r="V2779" s="73"/>
      <c r="X2779" s="12"/>
    </row>
    <row r="2780" spans="2:24" x14ac:dyDescent="0.3">
      <c r="B2780" s="73"/>
      <c r="D2780" s="73"/>
      <c r="P2780" s="73"/>
      <c r="T2780" s="73"/>
      <c r="U2780" s="73"/>
      <c r="V2780" s="73"/>
      <c r="X2780" s="12"/>
    </row>
    <row r="2781" spans="2:24" x14ac:dyDescent="0.3">
      <c r="B2781" s="73"/>
      <c r="D2781" s="73"/>
      <c r="P2781" s="73"/>
      <c r="T2781" s="73"/>
      <c r="U2781" s="73"/>
      <c r="V2781" s="73"/>
      <c r="X2781" s="12"/>
    </row>
    <row r="2782" spans="2:24" x14ac:dyDescent="0.3">
      <c r="B2782" s="73"/>
      <c r="D2782" s="73"/>
      <c r="P2782" s="73"/>
      <c r="T2782" s="73"/>
      <c r="U2782" s="73"/>
      <c r="V2782" s="73"/>
      <c r="X2782" s="12"/>
    </row>
    <row r="2783" spans="2:24" x14ac:dyDescent="0.3">
      <c r="B2783" s="73"/>
      <c r="D2783" s="73"/>
      <c r="P2783" s="73"/>
      <c r="T2783" s="73"/>
      <c r="U2783" s="73"/>
      <c r="V2783" s="73"/>
      <c r="X2783" s="12"/>
    </row>
    <row r="2784" spans="2:24" x14ac:dyDescent="0.3">
      <c r="B2784" s="73"/>
      <c r="D2784" s="73"/>
      <c r="P2784" s="73"/>
      <c r="T2784" s="73"/>
      <c r="U2784" s="73"/>
      <c r="V2784" s="73"/>
      <c r="X2784" s="12"/>
    </row>
    <row r="2785" spans="2:24" x14ac:dyDescent="0.3">
      <c r="B2785" s="73"/>
      <c r="D2785" s="73"/>
      <c r="P2785" s="73"/>
      <c r="T2785" s="73"/>
      <c r="U2785" s="73"/>
      <c r="V2785" s="73"/>
      <c r="X2785" s="12"/>
    </row>
    <row r="2786" spans="2:24" x14ac:dyDescent="0.3">
      <c r="B2786" s="73"/>
      <c r="D2786" s="73"/>
      <c r="P2786" s="73"/>
      <c r="T2786" s="73"/>
      <c r="U2786" s="73"/>
      <c r="V2786" s="73"/>
      <c r="X2786" s="12"/>
    </row>
    <row r="2787" spans="2:24" x14ac:dyDescent="0.3">
      <c r="B2787" s="73"/>
      <c r="D2787" s="73"/>
      <c r="P2787" s="73"/>
      <c r="T2787" s="73"/>
      <c r="U2787" s="73"/>
      <c r="V2787" s="73"/>
      <c r="X2787" s="12"/>
    </row>
    <row r="2788" spans="2:24" x14ac:dyDescent="0.3">
      <c r="B2788" s="73"/>
      <c r="D2788" s="73"/>
      <c r="P2788" s="73"/>
      <c r="T2788" s="73"/>
      <c r="U2788" s="73"/>
      <c r="V2788" s="73"/>
      <c r="X2788" s="12"/>
    </row>
    <row r="2789" spans="2:24" x14ac:dyDescent="0.3">
      <c r="B2789" s="73"/>
      <c r="D2789" s="73"/>
      <c r="P2789" s="73"/>
      <c r="T2789" s="73"/>
      <c r="U2789" s="73"/>
      <c r="V2789" s="73"/>
      <c r="X2789" s="12"/>
    </row>
    <row r="2790" spans="2:24" x14ac:dyDescent="0.3">
      <c r="B2790" s="73"/>
      <c r="D2790" s="73"/>
      <c r="P2790" s="73"/>
      <c r="T2790" s="73"/>
      <c r="U2790" s="73"/>
      <c r="V2790" s="73"/>
      <c r="X2790" s="12"/>
    </row>
    <row r="2791" spans="2:24" x14ac:dyDescent="0.3">
      <c r="B2791" s="73"/>
      <c r="D2791" s="73"/>
      <c r="P2791" s="73"/>
      <c r="T2791" s="73"/>
      <c r="U2791" s="73"/>
      <c r="V2791" s="73"/>
      <c r="X2791" s="12"/>
    </row>
    <row r="2792" spans="2:24" x14ac:dyDescent="0.3">
      <c r="B2792" s="73"/>
      <c r="D2792" s="73"/>
      <c r="P2792" s="73"/>
      <c r="T2792" s="73"/>
      <c r="U2792" s="73"/>
      <c r="V2792" s="73"/>
      <c r="X2792" s="12"/>
    </row>
    <row r="2793" spans="2:24" x14ac:dyDescent="0.3">
      <c r="B2793" s="73"/>
      <c r="D2793" s="73"/>
      <c r="P2793" s="73"/>
      <c r="T2793" s="73"/>
      <c r="U2793" s="73"/>
      <c r="V2793" s="73"/>
      <c r="X2793" s="12"/>
    </row>
    <row r="2794" spans="2:24" x14ac:dyDescent="0.3">
      <c r="B2794" s="73"/>
      <c r="D2794" s="73"/>
      <c r="P2794" s="73"/>
      <c r="T2794" s="73"/>
      <c r="U2794" s="73"/>
      <c r="V2794" s="73"/>
      <c r="X2794" s="12"/>
    </row>
    <row r="2795" spans="2:24" x14ac:dyDescent="0.3">
      <c r="B2795" s="73"/>
      <c r="D2795" s="73"/>
      <c r="P2795" s="73"/>
      <c r="T2795" s="73"/>
      <c r="U2795" s="73"/>
      <c r="V2795" s="73"/>
      <c r="X2795" s="12"/>
    </row>
    <row r="2796" spans="2:24" x14ac:dyDescent="0.3">
      <c r="B2796" s="73"/>
      <c r="D2796" s="73"/>
      <c r="P2796" s="73"/>
      <c r="T2796" s="73"/>
      <c r="U2796" s="73"/>
      <c r="V2796" s="73"/>
      <c r="X2796" s="12"/>
    </row>
    <row r="2797" spans="2:24" x14ac:dyDescent="0.3">
      <c r="B2797" s="73"/>
      <c r="D2797" s="73"/>
      <c r="P2797" s="73"/>
      <c r="T2797" s="73"/>
      <c r="U2797" s="73"/>
      <c r="V2797" s="73"/>
      <c r="X2797" s="12"/>
    </row>
    <row r="2798" spans="2:24" x14ac:dyDescent="0.3">
      <c r="B2798" s="73"/>
      <c r="D2798" s="73"/>
      <c r="P2798" s="73"/>
      <c r="T2798" s="73"/>
      <c r="U2798" s="73"/>
      <c r="V2798" s="73"/>
      <c r="X2798" s="12"/>
    </row>
    <row r="2799" spans="2:24" x14ac:dyDescent="0.3">
      <c r="B2799" s="73"/>
      <c r="D2799" s="73"/>
      <c r="P2799" s="73"/>
      <c r="T2799" s="73"/>
      <c r="U2799" s="73"/>
      <c r="V2799" s="73"/>
      <c r="X2799" s="12"/>
    </row>
    <row r="2800" spans="2:24" x14ac:dyDescent="0.3">
      <c r="B2800" s="73"/>
      <c r="D2800" s="73"/>
      <c r="P2800" s="73"/>
      <c r="T2800" s="73"/>
      <c r="U2800" s="73"/>
      <c r="V2800" s="73"/>
      <c r="X2800" s="12"/>
    </row>
    <row r="2801" spans="2:24" x14ac:dyDescent="0.3">
      <c r="B2801" s="73"/>
      <c r="D2801" s="73"/>
      <c r="P2801" s="73"/>
      <c r="T2801" s="73"/>
      <c r="U2801" s="73"/>
      <c r="V2801" s="73"/>
      <c r="X2801" s="12"/>
    </row>
    <row r="2802" spans="2:24" x14ac:dyDescent="0.3">
      <c r="B2802" s="73"/>
      <c r="D2802" s="73"/>
      <c r="P2802" s="73"/>
      <c r="T2802" s="73"/>
      <c r="U2802" s="73"/>
      <c r="V2802" s="73"/>
      <c r="X2802" s="12"/>
    </row>
    <row r="2803" spans="2:24" x14ac:dyDescent="0.3">
      <c r="B2803" s="73"/>
      <c r="D2803" s="73"/>
      <c r="P2803" s="73"/>
      <c r="T2803" s="73"/>
      <c r="U2803" s="73"/>
      <c r="V2803" s="73"/>
      <c r="X2803" s="12"/>
    </row>
    <row r="2804" spans="2:24" x14ac:dyDescent="0.3">
      <c r="B2804" s="73"/>
      <c r="D2804" s="73"/>
      <c r="P2804" s="73"/>
      <c r="T2804" s="73"/>
      <c r="U2804" s="73"/>
      <c r="V2804" s="73"/>
      <c r="X2804" s="12"/>
    </row>
    <row r="2805" spans="2:24" x14ac:dyDescent="0.3">
      <c r="B2805" s="73"/>
      <c r="D2805" s="73"/>
      <c r="P2805" s="73"/>
      <c r="T2805" s="73"/>
      <c r="U2805" s="73"/>
      <c r="V2805" s="73"/>
      <c r="X2805" s="12"/>
    </row>
    <row r="2806" spans="2:24" x14ac:dyDescent="0.3">
      <c r="B2806" s="73"/>
      <c r="D2806" s="73"/>
      <c r="P2806" s="73"/>
      <c r="T2806" s="73"/>
      <c r="U2806" s="73"/>
      <c r="V2806" s="73"/>
      <c r="X2806" s="12"/>
    </row>
    <row r="2807" spans="2:24" x14ac:dyDescent="0.3">
      <c r="B2807" s="73"/>
      <c r="D2807" s="73"/>
      <c r="P2807" s="73"/>
      <c r="T2807" s="73"/>
      <c r="U2807" s="73"/>
      <c r="V2807" s="73"/>
      <c r="X2807" s="12"/>
    </row>
    <row r="2808" spans="2:24" x14ac:dyDescent="0.3">
      <c r="B2808" s="73"/>
      <c r="D2808" s="73"/>
      <c r="P2808" s="73"/>
      <c r="T2808" s="73"/>
      <c r="U2808" s="73"/>
      <c r="V2808" s="73"/>
      <c r="X2808" s="12"/>
    </row>
    <row r="2809" spans="2:24" x14ac:dyDescent="0.3">
      <c r="B2809" s="73"/>
      <c r="D2809" s="73"/>
      <c r="P2809" s="73"/>
      <c r="T2809" s="73"/>
      <c r="U2809" s="73"/>
      <c r="V2809" s="73"/>
      <c r="X2809" s="12"/>
    </row>
    <row r="2810" spans="2:24" x14ac:dyDescent="0.3">
      <c r="B2810" s="73"/>
      <c r="D2810" s="73"/>
      <c r="P2810" s="73"/>
      <c r="T2810" s="73"/>
      <c r="U2810" s="73"/>
      <c r="V2810" s="73"/>
      <c r="X2810" s="12"/>
    </row>
    <row r="2811" spans="2:24" x14ac:dyDescent="0.3">
      <c r="B2811" s="73"/>
      <c r="D2811" s="73"/>
      <c r="P2811" s="73"/>
      <c r="T2811" s="73"/>
      <c r="U2811" s="73"/>
      <c r="V2811" s="73"/>
      <c r="X2811" s="12"/>
    </row>
    <row r="2812" spans="2:24" x14ac:dyDescent="0.3">
      <c r="B2812" s="73"/>
      <c r="D2812" s="73"/>
      <c r="P2812" s="73"/>
      <c r="T2812" s="73"/>
      <c r="U2812" s="73"/>
      <c r="V2812" s="73"/>
      <c r="X2812" s="12"/>
    </row>
    <row r="2813" spans="2:24" x14ac:dyDescent="0.3">
      <c r="B2813" s="73"/>
      <c r="D2813" s="73"/>
      <c r="P2813" s="73"/>
      <c r="T2813" s="73"/>
      <c r="U2813" s="73"/>
      <c r="V2813" s="73"/>
      <c r="X2813" s="12"/>
    </row>
    <row r="2814" spans="2:24" x14ac:dyDescent="0.3">
      <c r="B2814" s="73"/>
      <c r="D2814" s="73"/>
      <c r="P2814" s="73"/>
      <c r="T2814" s="73"/>
      <c r="U2814" s="73"/>
      <c r="V2814" s="73"/>
      <c r="X2814" s="12"/>
    </row>
    <row r="2815" spans="2:24" x14ac:dyDescent="0.3">
      <c r="B2815" s="73"/>
      <c r="D2815" s="73"/>
      <c r="P2815" s="73"/>
      <c r="T2815" s="73"/>
      <c r="U2815" s="73"/>
      <c r="V2815" s="73"/>
      <c r="X2815" s="12"/>
    </row>
    <row r="2816" spans="2:24" x14ac:dyDescent="0.3">
      <c r="B2816" s="73"/>
      <c r="D2816" s="73"/>
      <c r="P2816" s="73"/>
      <c r="T2816" s="73"/>
      <c r="U2816" s="73"/>
      <c r="V2816" s="73"/>
      <c r="X2816" s="12"/>
    </row>
    <row r="2817" spans="2:24" x14ac:dyDescent="0.3">
      <c r="B2817" s="73"/>
      <c r="D2817" s="73"/>
      <c r="P2817" s="73"/>
      <c r="T2817" s="73"/>
      <c r="U2817" s="73"/>
      <c r="V2817" s="73"/>
      <c r="X2817" s="12"/>
    </row>
    <row r="2818" spans="2:24" x14ac:dyDescent="0.3">
      <c r="B2818" s="73"/>
      <c r="D2818" s="73"/>
      <c r="P2818" s="73"/>
      <c r="T2818" s="73"/>
      <c r="U2818" s="73"/>
      <c r="V2818" s="73"/>
      <c r="X2818" s="12"/>
    </row>
    <row r="2819" spans="2:24" x14ac:dyDescent="0.3">
      <c r="B2819" s="73"/>
      <c r="D2819" s="73"/>
      <c r="P2819" s="73"/>
      <c r="T2819" s="73"/>
      <c r="U2819" s="73"/>
      <c r="V2819" s="73"/>
      <c r="X2819" s="12"/>
    </row>
    <row r="2820" spans="2:24" x14ac:dyDescent="0.3">
      <c r="B2820" s="73"/>
      <c r="D2820" s="73"/>
      <c r="P2820" s="73"/>
      <c r="T2820" s="73"/>
      <c r="U2820" s="73"/>
      <c r="V2820" s="73"/>
      <c r="X2820" s="12"/>
    </row>
    <row r="2821" spans="2:24" x14ac:dyDescent="0.3">
      <c r="B2821" s="73"/>
      <c r="D2821" s="73"/>
      <c r="P2821" s="73"/>
      <c r="T2821" s="73"/>
      <c r="U2821" s="73"/>
      <c r="V2821" s="73"/>
      <c r="X2821" s="12"/>
    </row>
    <row r="2822" spans="2:24" x14ac:dyDescent="0.3">
      <c r="B2822" s="73"/>
      <c r="D2822" s="73"/>
      <c r="P2822" s="73"/>
      <c r="T2822" s="73"/>
      <c r="U2822" s="73"/>
      <c r="V2822" s="73"/>
      <c r="X2822" s="12"/>
    </row>
    <row r="2823" spans="2:24" x14ac:dyDescent="0.3">
      <c r="B2823" s="73"/>
      <c r="D2823" s="73"/>
      <c r="P2823" s="73"/>
      <c r="T2823" s="73"/>
      <c r="U2823" s="73"/>
      <c r="V2823" s="73"/>
      <c r="X2823" s="12"/>
    </row>
    <row r="2824" spans="2:24" x14ac:dyDescent="0.3">
      <c r="B2824" s="73"/>
      <c r="D2824" s="73"/>
      <c r="P2824" s="73"/>
      <c r="T2824" s="73"/>
      <c r="U2824" s="73"/>
      <c r="V2824" s="73"/>
      <c r="X2824" s="12"/>
    </row>
    <row r="2825" spans="2:24" x14ac:dyDescent="0.3">
      <c r="B2825" s="73"/>
      <c r="D2825" s="73"/>
      <c r="P2825" s="73"/>
      <c r="T2825" s="73"/>
      <c r="U2825" s="73"/>
      <c r="V2825" s="73"/>
      <c r="X2825" s="12"/>
    </row>
    <row r="2826" spans="2:24" x14ac:dyDescent="0.3">
      <c r="B2826" s="73"/>
      <c r="D2826" s="73"/>
      <c r="P2826" s="73"/>
      <c r="T2826" s="73"/>
      <c r="U2826" s="73"/>
      <c r="V2826" s="73"/>
      <c r="X2826" s="12"/>
    </row>
    <row r="2827" spans="2:24" x14ac:dyDescent="0.3">
      <c r="B2827" s="73"/>
      <c r="D2827" s="73"/>
      <c r="P2827" s="73"/>
      <c r="T2827" s="73"/>
      <c r="U2827" s="73"/>
      <c r="V2827" s="73"/>
      <c r="X2827" s="12"/>
    </row>
    <row r="2828" spans="2:24" x14ac:dyDescent="0.3">
      <c r="B2828" s="73"/>
      <c r="D2828" s="73"/>
      <c r="P2828" s="73"/>
      <c r="T2828" s="73"/>
      <c r="U2828" s="73"/>
      <c r="V2828" s="73"/>
      <c r="X2828" s="12"/>
    </row>
    <row r="2829" spans="2:24" x14ac:dyDescent="0.3">
      <c r="B2829" s="73"/>
      <c r="D2829" s="73"/>
      <c r="P2829" s="73"/>
      <c r="T2829" s="73"/>
      <c r="U2829" s="73"/>
      <c r="V2829" s="73"/>
      <c r="X2829" s="12"/>
    </row>
    <row r="2830" spans="2:24" x14ac:dyDescent="0.3">
      <c r="B2830" s="73"/>
      <c r="D2830" s="73"/>
      <c r="P2830" s="73"/>
      <c r="T2830" s="73"/>
      <c r="U2830" s="73"/>
      <c r="V2830" s="73"/>
      <c r="X2830" s="12"/>
    </row>
    <row r="2831" spans="2:24" x14ac:dyDescent="0.3">
      <c r="B2831" s="73"/>
      <c r="D2831" s="73"/>
      <c r="P2831" s="73"/>
      <c r="T2831" s="73"/>
      <c r="U2831" s="73"/>
      <c r="V2831" s="73"/>
      <c r="X2831" s="12"/>
    </row>
    <row r="2832" spans="2:24" x14ac:dyDescent="0.3">
      <c r="B2832" s="73"/>
      <c r="D2832" s="73"/>
      <c r="P2832" s="73"/>
      <c r="T2832" s="73"/>
      <c r="U2832" s="73"/>
      <c r="V2832" s="73"/>
      <c r="X2832" s="12"/>
    </row>
    <row r="2833" spans="2:24" x14ac:dyDescent="0.3">
      <c r="B2833" s="73"/>
      <c r="D2833" s="73"/>
      <c r="P2833" s="73"/>
      <c r="T2833" s="73"/>
      <c r="U2833" s="73"/>
      <c r="V2833" s="73"/>
      <c r="X2833" s="12"/>
    </row>
    <row r="2834" spans="2:24" x14ac:dyDescent="0.3">
      <c r="B2834" s="73"/>
      <c r="D2834" s="73"/>
      <c r="P2834" s="73"/>
      <c r="T2834" s="73"/>
      <c r="U2834" s="73"/>
      <c r="V2834" s="73"/>
      <c r="X2834" s="12"/>
    </row>
    <row r="2835" spans="2:24" x14ac:dyDescent="0.3">
      <c r="B2835" s="73"/>
      <c r="D2835" s="73"/>
      <c r="P2835" s="73"/>
      <c r="T2835" s="73"/>
      <c r="U2835" s="73"/>
      <c r="V2835" s="73"/>
      <c r="X2835" s="12"/>
    </row>
    <row r="2836" spans="2:24" x14ac:dyDescent="0.3">
      <c r="B2836" s="73"/>
      <c r="D2836" s="73"/>
      <c r="P2836" s="73"/>
      <c r="T2836" s="73"/>
      <c r="U2836" s="73"/>
      <c r="V2836" s="73"/>
      <c r="X2836" s="12"/>
    </row>
    <row r="2837" spans="2:24" x14ac:dyDescent="0.3">
      <c r="B2837" s="73"/>
      <c r="D2837" s="73"/>
      <c r="P2837" s="73"/>
      <c r="T2837" s="73"/>
      <c r="U2837" s="73"/>
      <c r="V2837" s="73"/>
      <c r="X2837" s="12"/>
    </row>
    <row r="2838" spans="2:24" x14ac:dyDescent="0.3">
      <c r="B2838" s="73"/>
      <c r="D2838" s="73"/>
      <c r="P2838" s="73"/>
      <c r="T2838" s="73"/>
      <c r="U2838" s="73"/>
      <c r="V2838" s="73"/>
      <c r="X2838" s="12"/>
    </row>
    <row r="2839" spans="2:24" x14ac:dyDescent="0.3">
      <c r="B2839" s="73"/>
      <c r="D2839" s="73"/>
      <c r="P2839" s="73"/>
      <c r="T2839" s="73"/>
      <c r="U2839" s="73"/>
      <c r="V2839" s="73"/>
      <c r="X2839" s="12"/>
    </row>
    <row r="2840" spans="2:24" x14ac:dyDescent="0.3">
      <c r="B2840" s="73"/>
      <c r="D2840" s="73"/>
      <c r="P2840" s="73"/>
      <c r="T2840" s="73"/>
      <c r="U2840" s="73"/>
      <c r="V2840" s="73"/>
      <c r="X2840" s="12"/>
    </row>
    <row r="2841" spans="2:24" x14ac:dyDescent="0.3">
      <c r="B2841" s="73"/>
      <c r="D2841" s="73"/>
      <c r="P2841" s="73"/>
      <c r="T2841" s="73"/>
      <c r="U2841" s="73"/>
      <c r="V2841" s="73"/>
      <c r="X2841" s="12"/>
    </row>
    <row r="2842" spans="2:24" x14ac:dyDescent="0.3">
      <c r="B2842" s="73"/>
      <c r="D2842" s="73"/>
      <c r="P2842" s="73"/>
      <c r="T2842" s="73"/>
      <c r="U2842" s="73"/>
      <c r="V2842" s="73"/>
      <c r="X2842" s="12"/>
    </row>
    <row r="2843" spans="2:24" x14ac:dyDescent="0.3">
      <c r="B2843" s="73"/>
      <c r="D2843" s="73"/>
      <c r="P2843" s="73"/>
      <c r="T2843" s="73"/>
      <c r="U2843" s="73"/>
      <c r="V2843" s="73"/>
      <c r="X2843" s="12"/>
    </row>
    <row r="2844" spans="2:24" x14ac:dyDescent="0.3">
      <c r="B2844" s="73"/>
      <c r="D2844" s="73"/>
      <c r="P2844" s="73"/>
      <c r="T2844" s="73"/>
      <c r="U2844" s="73"/>
      <c r="V2844" s="73"/>
      <c r="X2844" s="12"/>
    </row>
    <row r="2845" spans="2:24" x14ac:dyDescent="0.3">
      <c r="B2845" s="73"/>
      <c r="D2845" s="73"/>
      <c r="P2845" s="73"/>
      <c r="T2845" s="73"/>
      <c r="U2845" s="73"/>
      <c r="V2845" s="73"/>
      <c r="X2845" s="12"/>
    </row>
    <row r="2846" spans="2:24" x14ac:dyDescent="0.3">
      <c r="B2846" s="73"/>
      <c r="D2846" s="73"/>
      <c r="P2846" s="73"/>
      <c r="T2846" s="73"/>
      <c r="U2846" s="73"/>
      <c r="V2846" s="73"/>
      <c r="X2846" s="12"/>
    </row>
    <row r="2847" spans="2:24" x14ac:dyDescent="0.3">
      <c r="B2847" s="73"/>
      <c r="D2847" s="73"/>
      <c r="P2847" s="73"/>
      <c r="T2847" s="73"/>
      <c r="U2847" s="73"/>
      <c r="V2847" s="73"/>
      <c r="X2847" s="12"/>
    </row>
    <row r="2848" spans="2:24" x14ac:dyDescent="0.3">
      <c r="B2848" s="73"/>
      <c r="D2848" s="73"/>
      <c r="P2848" s="73"/>
      <c r="T2848" s="73"/>
      <c r="U2848" s="73"/>
      <c r="V2848" s="73"/>
      <c r="X2848" s="12"/>
    </row>
    <row r="2849" spans="2:24" x14ac:dyDescent="0.3">
      <c r="B2849" s="73"/>
      <c r="D2849" s="73"/>
      <c r="P2849" s="73"/>
      <c r="T2849" s="73"/>
      <c r="U2849" s="73"/>
      <c r="V2849" s="73"/>
      <c r="X2849" s="12"/>
    </row>
    <row r="2850" spans="2:24" x14ac:dyDescent="0.3">
      <c r="B2850" s="73"/>
      <c r="D2850" s="73"/>
      <c r="P2850" s="73"/>
      <c r="T2850" s="73"/>
      <c r="U2850" s="73"/>
      <c r="V2850" s="73"/>
      <c r="X2850" s="12"/>
    </row>
    <row r="2851" spans="2:24" x14ac:dyDescent="0.3">
      <c r="B2851" s="73"/>
      <c r="D2851" s="73"/>
      <c r="P2851" s="73"/>
      <c r="T2851" s="73"/>
      <c r="U2851" s="73"/>
      <c r="V2851" s="73"/>
      <c r="X2851" s="12"/>
    </row>
    <row r="2852" spans="2:24" x14ac:dyDescent="0.3">
      <c r="B2852" s="73"/>
      <c r="D2852" s="73"/>
      <c r="P2852" s="73"/>
      <c r="T2852" s="73"/>
      <c r="U2852" s="73"/>
      <c r="V2852" s="73"/>
      <c r="X2852" s="12"/>
    </row>
    <row r="2853" spans="2:24" x14ac:dyDescent="0.3">
      <c r="B2853" s="73"/>
      <c r="D2853" s="73"/>
      <c r="P2853" s="73"/>
      <c r="T2853" s="73"/>
      <c r="U2853" s="73"/>
      <c r="V2853" s="73"/>
      <c r="X2853" s="12"/>
    </row>
    <row r="2854" spans="2:24" x14ac:dyDescent="0.3">
      <c r="B2854" s="73"/>
      <c r="D2854" s="73"/>
      <c r="P2854" s="73"/>
      <c r="T2854" s="73"/>
      <c r="U2854" s="73"/>
      <c r="V2854" s="73"/>
      <c r="X2854" s="12"/>
    </row>
    <row r="2855" spans="2:24" x14ac:dyDescent="0.3">
      <c r="B2855" s="73"/>
      <c r="D2855" s="73"/>
      <c r="P2855" s="73"/>
      <c r="T2855" s="73"/>
      <c r="U2855" s="73"/>
      <c r="V2855" s="73"/>
      <c r="X2855" s="12"/>
    </row>
    <row r="2856" spans="2:24" x14ac:dyDescent="0.3">
      <c r="B2856" s="73"/>
      <c r="D2856" s="73"/>
      <c r="P2856" s="73"/>
      <c r="T2856" s="73"/>
      <c r="U2856" s="73"/>
      <c r="V2856" s="73"/>
      <c r="X2856" s="12"/>
    </row>
    <row r="2857" spans="2:24" x14ac:dyDescent="0.3">
      <c r="B2857" s="73"/>
      <c r="D2857" s="73"/>
      <c r="P2857" s="73"/>
      <c r="T2857" s="73"/>
      <c r="U2857" s="73"/>
      <c r="V2857" s="73"/>
      <c r="X2857" s="12"/>
    </row>
    <row r="2858" spans="2:24" x14ac:dyDescent="0.3">
      <c r="B2858" s="73"/>
      <c r="D2858" s="73"/>
      <c r="P2858" s="73"/>
      <c r="T2858" s="73"/>
      <c r="U2858" s="73"/>
      <c r="V2858" s="73"/>
      <c r="X2858" s="12"/>
    </row>
    <row r="2859" spans="2:24" x14ac:dyDescent="0.3">
      <c r="B2859" s="73"/>
      <c r="D2859" s="73"/>
      <c r="P2859" s="73"/>
      <c r="T2859" s="73"/>
      <c r="U2859" s="73"/>
      <c r="V2859" s="73"/>
      <c r="X2859" s="12"/>
    </row>
    <row r="2860" spans="2:24" x14ac:dyDescent="0.3">
      <c r="B2860" s="73"/>
      <c r="D2860" s="73"/>
      <c r="P2860" s="73"/>
      <c r="T2860" s="73"/>
      <c r="U2860" s="73"/>
      <c r="V2860" s="73"/>
      <c r="X2860" s="12"/>
    </row>
    <row r="2861" spans="2:24" x14ac:dyDescent="0.3">
      <c r="B2861" s="73"/>
      <c r="D2861" s="73"/>
      <c r="P2861" s="73"/>
      <c r="T2861" s="73"/>
      <c r="U2861" s="73"/>
      <c r="V2861" s="73"/>
      <c r="X2861" s="12"/>
    </row>
    <row r="2862" spans="2:24" x14ac:dyDescent="0.3">
      <c r="B2862" s="73"/>
      <c r="D2862" s="73"/>
      <c r="P2862" s="73"/>
      <c r="T2862" s="73"/>
      <c r="U2862" s="73"/>
      <c r="V2862" s="73"/>
      <c r="X2862" s="12"/>
    </row>
    <row r="2863" spans="2:24" x14ac:dyDescent="0.3">
      <c r="B2863" s="73"/>
      <c r="D2863" s="73"/>
      <c r="P2863" s="73"/>
      <c r="T2863" s="73"/>
      <c r="U2863" s="73"/>
      <c r="V2863" s="73"/>
      <c r="X2863" s="12"/>
    </row>
    <row r="2864" spans="2:24" x14ac:dyDescent="0.3">
      <c r="B2864" s="73"/>
      <c r="D2864" s="73"/>
      <c r="P2864" s="73"/>
      <c r="T2864" s="73"/>
      <c r="U2864" s="73"/>
      <c r="V2864" s="73"/>
      <c r="X2864" s="12"/>
    </row>
    <row r="2865" spans="2:24" x14ac:dyDescent="0.3">
      <c r="B2865" s="73"/>
      <c r="D2865" s="73"/>
      <c r="P2865" s="73"/>
      <c r="T2865" s="73"/>
      <c r="U2865" s="73"/>
      <c r="V2865" s="73"/>
      <c r="X2865" s="12"/>
    </row>
    <row r="2866" spans="2:24" x14ac:dyDescent="0.3">
      <c r="B2866" s="73"/>
      <c r="D2866" s="73"/>
      <c r="P2866" s="73"/>
      <c r="T2866" s="73"/>
      <c r="U2866" s="73"/>
      <c r="V2866" s="73"/>
      <c r="X2866" s="12"/>
    </row>
    <row r="2867" spans="2:24" x14ac:dyDescent="0.3">
      <c r="B2867" s="73"/>
      <c r="D2867" s="73"/>
      <c r="P2867" s="73"/>
      <c r="T2867" s="73"/>
      <c r="U2867" s="73"/>
      <c r="V2867" s="73"/>
      <c r="X2867" s="12"/>
    </row>
    <row r="2868" spans="2:24" x14ac:dyDescent="0.3">
      <c r="B2868" s="73"/>
      <c r="D2868" s="73"/>
      <c r="P2868" s="73"/>
      <c r="T2868" s="73"/>
      <c r="U2868" s="73"/>
      <c r="V2868" s="73"/>
      <c r="X2868" s="12"/>
    </row>
    <row r="2869" spans="2:24" x14ac:dyDescent="0.3">
      <c r="B2869" s="73"/>
      <c r="D2869" s="73"/>
      <c r="P2869" s="73"/>
      <c r="T2869" s="73"/>
      <c r="U2869" s="73"/>
      <c r="V2869" s="73"/>
      <c r="X2869" s="12"/>
    </row>
    <row r="2870" spans="2:24" x14ac:dyDescent="0.3">
      <c r="B2870" s="73"/>
      <c r="D2870" s="73"/>
      <c r="P2870" s="73"/>
      <c r="T2870" s="73"/>
      <c r="U2870" s="73"/>
      <c r="V2870" s="73"/>
      <c r="X2870" s="12"/>
    </row>
    <row r="2871" spans="2:24" x14ac:dyDescent="0.3">
      <c r="B2871" s="73"/>
      <c r="D2871" s="73"/>
      <c r="P2871" s="73"/>
      <c r="T2871" s="73"/>
      <c r="U2871" s="73"/>
      <c r="V2871" s="73"/>
      <c r="X2871" s="12"/>
    </row>
    <row r="2872" spans="2:24" x14ac:dyDescent="0.3">
      <c r="B2872" s="73"/>
      <c r="D2872" s="73"/>
      <c r="P2872" s="73"/>
      <c r="T2872" s="73"/>
      <c r="U2872" s="73"/>
      <c r="V2872" s="73"/>
      <c r="X2872" s="12"/>
    </row>
    <row r="2873" spans="2:24" x14ac:dyDescent="0.3">
      <c r="B2873" s="73"/>
      <c r="D2873" s="73"/>
      <c r="P2873" s="73"/>
      <c r="T2873" s="73"/>
      <c r="U2873" s="73"/>
      <c r="V2873" s="73"/>
      <c r="X2873" s="12"/>
    </row>
    <row r="2874" spans="2:24" x14ac:dyDescent="0.3">
      <c r="B2874" s="73"/>
      <c r="D2874" s="73"/>
      <c r="P2874" s="73"/>
      <c r="T2874" s="73"/>
      <c r="U2874" s="73"/>
      <c r="V2874" s="73"/>
      <c r="X2874" s="12"/>
    </row>
    <row r="2875" spans="2:24" x14ac:dyDescent="0.3">
      <c r="B2875" s="73"/>
      <c r="D2875" s="73"/>
      <c r="P2875" s="73"/>
      <c r="T2875" s="73"/>
      <c r="U2875" s="73"/>
      <c r="V2875" s="73"/>
      <c r="X2875" s="12"/>
    </row>
    <row r="2876" spans="2:24" x14ac:dyDescent="0.3">
      <c r="B2876" s="73"/>
      <c r="D2876" s="73"/>
      <c r="P2876" s="73"/>
      <c r="T2876" s="73"/>
      <c r="U2876" s="73"/>
      <c r="V2876" s="73"/>
      <c r="X2876" s="12"/>
    </row>
    <row r="2877" spans="2:24" x14ac:dyDescent="0.3">
      <c r="B2877" s="73"/>
      <c r="D2877" s="73"/>
      <c r="P2877" s="73"/>
      <c r="T2877" s="73"/>
      <c r="U2877" s="73"/>
      <c r="V2877" s="73"/>
      <c r="X2877" s="12"/>
    </row>
    <row r="2878" spans="2:24" x14ac:dyDescent="0.3">
      <c r="B2878" s="73"/>
      <c r="D2878" s="73"/>
      <c r="P2878" s="73"/>
      <c r="T2878" s="73"/>
      <c r="U2878" s="73"/>
      <c r="V2878" s="73"/>
      <c r="X2878" s="12"/>
    </row>
    <row r="2879" spans="2:24" x14ac:dyDescent="0.3">
      <c r="B2879" s="73"/>
      <c r="D2879" s="73"/>
      <c r="P2879" s="73"/>
      <c r="T2879" s="73"/>
      <c r="U2879" s="73"/>
      <c r="V2879" s="73"/>
      <c r="X2879" s="12"/>
    </row>
    <row r="2880" spans="2:24" x14ac:dyDescent="0.3">
      <c r="B2880" s="73"/>
      <c r="D2880" s="73"/>
      <c r="P2880" s="73"/>
      <c r="T2880" s="73"/>
      <c r="U2880" s="73"/>
      <c r="V2880" s="73"/>
      <c r="X2880" s="12"/>
    </row>
    <row r="2881" spans="2:24" x14ac:dyDescent="0.3">
      <c r="B2881" s="73"/>
      <c r="D2881" s="73"/>
      <c r="P2881" s="73"/>
      <c r="T2881" s="73"/>
      <c r="U2881" s="73"/>
      <c r="V2881" s="73"/>
      <c r="X2881" s="12"/>
    </row>
    <row r="2882" spans="2:24" x14ac:dyDescent="0.3">
      <c r="B2882" s="73"/>
      <c r="D2882" s="73"/>
      <c r="P2882" s="73"/>
      <c r="T2882" s="73"/>
      <c r="U2882" s="73"/>
      <c r="V2882" s="73"/>
      <c r="X2882" s="12"/>
    </row>
    <row r="2883" spans="2:24" x14ac:dyDescent="0.3">
      <c r="B2883" s="73"/>
      <c r="D2883" s="73"/>
      <c r="P2883" s="73"/>
      <c r="T2883" s="73"/>
      <c r="U2883" s="73"/>
      <c r="V2883" s="73"/>
      <c r="X2883" s="12"/>
    </row>
    <row r="2884" spans="2:24" x14ac:dyDescent="0.3">
      <c r="B2884" s="73"/>
      <c r="D2884" s="73"/>
      <c r="P2884" s="73"/>
      <c r="T2884" s="73"/>
      <c r="U2884" s="73"/>
      <c r="V2884" s="73"/>
      <c r="X2884" s="12"/>
    </row>
    <row r="2885" spans="2:24" x14ac:dyDescent="0.3">
      <c r="B2885" s="73"/>
      <c r="D2885" s="73"/>
      <c r="P2885" s="73"/>
      <c r="T2885" s="73"/>
      <c r="U2885" s="73"/>
      <c r="V2885" s="73"/>
      <c r="X2885" s="12"/>
    </row>
    <row r="2886" spans="2:24" x14ac:dyDescent="0.3">
      <c r="B2886" s="73"/>
      <c r="D2886" s="73"/>
      <c r="P2886" s="73"/>
      <c r="T2886" s="73"/>
      <c r="U2886" s="73"/>
      <c r="V2886" s="73"/>
      <c r="X2886" s="12"/>
    </row>
    <row r="2887" spans="2:24" x14ac:dyDescent="0.3">
      <c r="B2887" s="73"/>
      <c r="D2887" s="73"/>
      <c r="P2887" s="73"/>
      <c r="T2887" s="73"/>
      <c r="U2887" s="73"/>
      <c r="V2887" s="73"/>
      <c r="X2887" s="12"/>
    </row>
    <row r="2888" spans="2:24" x14ac:dyDescent="0.3">
      <c r="B2888" s="73"/>
      <c r="D2888" s="73"/>
      <c r="P2888" s="73"/>
      <c r="T2888" s="73"/>
      <c r="U2888" s="73"/>
      <c r="V2888" s="73"/>
      <c r="X2888" s="12"/>
    </row>
    <row r="2889" spans="2:24" x14ac:dyDescent="0.3">
      <c r="B2889" s="73"/>
      <c r="D2889" s="73"/>
      <c r="P2889" s="73"/>
      <c r="T2889" s="73"/>
      <c r="U2889" s="73"/>
      <c r="V2889" s="73"/>
      <c r="X2889" s="12"/>
    </row>
    <row r="2890" spans="2:24" x14ac:dyDescent="0.3">
      <c r="B2890" s="73"/>
      <c r="D2890" s="73"/>
      <c r="P2890" s="73"/>
      <c r="T2890" s="73"/>
      <c r="U2890" s="73"/>
      <c r="V2890" s="73"/>
      <c r="X2890" s="12"/>
    </row>
    <row r="2891" spans="2:24" x14ac:dyDescent="0.3">
      <c r="B2891" s="73"/>
      <c r="D2891" s="73"/>
      <c r="P2891" s="73"/>
      <c r="T2891" s="73"/>
      <c r="U2891" s="73"/>
      <c r="V2891" s="73"/>
      <c r="X2891" s="12"/>
    </row>
    <row r="2892" spans="2:24" x14ac:dyDescent="0.3">
      <c r="B2892" s="73"/>
      <c r="D2892" s="73"/>
      <c r="P2892" s="73"/>
      <c r="T2892" s="73"/>
      <c r="U2892" s="73"/>
      <c r="V2892" s="73"/>
      <c r="X2892" s="12"/>
    </row>
    <row r="2893" spans="2:24" x14ac:dyDescent="0.3">
      <c r="B2893" s="73"/>
      <c r="D2893" s="73"/>
      <c r="P2893" s="73"/>
      <c r="T2893" s="73"/>
      <c r="U2893" s="73"/>
      <c r="V2893" s="73"/>
      <c r="X2893" s="12"/>
    </row>
    <row r="2894" spans="2:24" x14ac:dyDescent="0.3">
      <c r="B2894" s="73"/>
      <c r="D2894" s="73"/>
      <c r="P2894" s="73"/>
      <c r="T2894" s="73"/>
      <c r="U2894" s="73"/>
      <c r="V2894" s="73"/>
      <c r="X2894" s="12"/>
    </row>
    <row r="2895" spans="2:24" x14ac:dyDescent="0.3">
      <c r="B2895" s="73"/>
      <c r="D2895" s="73"/>
      <c r="P2895" s="73"/>
      <c r="T2895" s="73"/>
      <c r="U2895" s="73"/>
      <c r="V2895" s="73"/>
      <c r="X2895" s="12"/>
    </row>
    <row r="2896" spans="2:24" x14ac:dyDescent="0.3">
      <c r="B2896" s="73"/>
      <c r="D2896" s="73"/>
      <c r="P2896" s="73"/>
      <c r="T2896" s="73"/>
      <c r="U2896" s="73"/>
      <c r="V2896" s="73"/>
      <c r="X2896" s="12"/>
    </row>
    <row r="2897" spans="2:24" x14ac:dyDescent="0.3">
      <c r="B2897" s="73"/>
      <c r="D2897" s="73"/>
      <c r="P2897" s="73"/>
      <c r="T2897" s="73"/>
      <c r="U2897" s="73"/>
      <c r="V2897" s="73"/>
      <c r="X2897" s="12"/>
    </row>
    <row r="2898" spans="2:24" x14ac:dyDescent="0.3">
      <c r="B2898" s="73"/>
      <c r="D2898" s="73"/>
      <c r="P2898" s="73"/>
      <c r="T2898" s="73"/>
      <c r="U2898" s="73"/>
      <c r="V2898" s="73"/>
      <c r="X2898" s="12"/>
    </row>
    <row r="2899" spans="2:24" x14ac:dyDescent="0.3">
      <c r="B2899" s="73"/>
      <c r="D2899" s="73"/>
      <c r="P2899" s="73"/>
      <c r="T2899" s="73"/>
      <c r="U2899" s="73"/>
      <c r="V2899" s="73"/>
      <c r="X2899" s="12"/>
    </row>
    <row r="2900" spans="2:24" x14ac:dyDescent="0.3">
      <c r="B2900" s="73"/>
      <c r="D2900" s="73"/>
      <c r="P2900" s="73"/>
      <c r="T2900" s="73"/>
      <c r="U2900" s="73"/>
      <c r="V2900" s="73"/>
      <c r="X2900" s="12"/>
    </row>
    <row r="2901" spans="2:24" x14ac:dyDescent="0.3">
      <c r="B2901" s="73"/>
      <c r="D2901" s="73"/>
      <c r="P2901" s="73"/>
      <c r="T2901" s="73"/>
      <c r="U2901" s="73"/>
      <c r="V2901" s="73"/>
      <c r="X2901" s="12"/>
    </row>
    <row r="2902" spans="2:24" x14ac:dyDescent="0.3">
      <c r="B2902" s="73"/>
      <c r="D2902" s="73"/>
      <c r="P2902" s="73"/>
      <c r="T2902" s="73"/>
      <c r="U2902" s="73"/>
      <c r="V2902" s="73"/>
      <c r="X2902" s="12"/>
    </row>
    <row r="2903" spans="2:24" x14ac:dyDescent="0.3">
      <c r="B2903" s="73"/>
      <c r="D2903" s="73"/>
      <c r="P2903" s="73"/>
      <c r="T2903" s="73"/>
      <c r="U2903" s="73"/>
      <c r="V2903" s="73"/>
      <c r="X2903" s="12"/>
    </row>
    <row r="2904" spans="2:24" x14ac:dyDescent="0.3">
      <c r="B2904" s="73"/>
      <c r="D2904" s="73"/>
      <c r="P2904" s="73"/>
      <c r="T2904" s="73"/>
      <c r="U2904" s="73"/>
      <c r="V2904" s="73"/>
      <c r="X2904" s="12"/>
    </row>
    <row r="2905" spans="2:24" x14ac:dyDescent="0.3">
      <c r="B2905" s="73"/>
      <c r="D2905" s="73"/>
      <c r="P2905" s="73"/>
      <c r="T2905" s="73"/>
      <c r="U2905" s="73"/>
      <c r="V2905" s="73"/>
      <c r="X2905" s="12"/>
    </row>
    <row r="2906" spans="2:24" x14ac:dyDescent="0.3">
      <c r="B2906" s="73"/>
      <c r="D2906" s="73"/>
      <c r="P2906" s="73"/>
      <c r="T2906" s="73"/>
      <c r="U2906" s="73"/>
      <c r="V2906" s="73"/>
      <c r="X2906" s="12"/>
    </row>
    <row r="2907" spans="2:24" x14ac:dyDescent="0.3">
      <c r="B2907" s="73"/>
      <c r="D2907" s="73"/>
      <c r="P2907" s="73"/>
      <c r="T2907" s="73"/>
      <c r="U2907" s="73"/>
      <c r="V2907" s="73"/>
      <c r="X2907" s="12"/>
    </row>
    <row r="2908" spans="2:24" x14ac:dyDescent="0.3">
      <c r="B2908" s="73"/>
      <c r="D2908" s="73"/>
      <c r="P2908" s="73"/>
      <c r="T2908" s="73"/>
      <c r="U2908" s="73"/>
      <c r="V2908" s="73"/>
      <c r="X2908" s="12"/>
    </row>
    <row r="2909" spans="2:24" x14ac:dyDescent="0.3">
      <c r="B2909" s="73"/>
      <c r="D2909" s="73"/>
      <c r="P2909" s="73"/>
      <c r="T2909" s="73"/>
      <c r="U2909" s="73"/>
      <c r="V2909" s="73"/>
      <c r="X2909" s="12"/>
    </row>
    <row r="2910" spans="2:24" x14ac:dyDescent="0.3">
      <c r="B2910" s="73"/>
      <c r="D2910" s="73"/>
      <c r="P2910" s="73"/>
      <c r="T2910" s="73"/>
      <c r="U2910" s="73"/>
      <c r="V2910" s="73"/>
      <c r="X2910" s="12"/>
    </row>
    <row r="2911" spans="2:24" x14ac:dyDescent="0.3">
      <c r="B2911" s="73"/>
      <c r="D2911" s="73"/>
      <c r="P2911" s="73"/>
      <c r="T2911" s="73"/>
      <c r="U2911" s="73"/>
      <c r="V2911" s="73"/>
      <c r="X2911" s="12"/>
    </row>
    <row r="2912" spans="2:24" x14ac:dyDescent="0.3">
      <c r="B2912" s="73"/>
      <c r="D2912" s="73"/>
      <c r="P2912" s="73"/>
      <c r="T2912" s="73"/>
      <c r="U2912" s="73"/>
      <c r="V2912" s="73"/>
      <c r="X2912" s="12"/>
    </row>
    <row r="2913" spans="2:24" x14ac:dyDescent="0.3">
      <c r="B2913" s="73"/>
      <c r="D2913" s="73"/>
      <c r="P2913" s="73"/>
      <c r="T2913" s="73"/>
      <c r="U2913" s="73"/>
      <c r="V2913" s="73"/>
      <c r="X2913" s="12"/>
    </row>
    <row r="2914" spans="2:24" x14ac:dyDescent="0.3">
      <c r="B2914" s="73"/>
      <c r="D2914" s="73"/>
      <c r="P2914" s="73"/>
      <c r="T2914" s="73"/>
      <c r="U2914" s="73"/>
      <c r="V2914" s="73"/>
      <c r="X2914" s="12"/>
    </row>
    <row r="2915" spans="2:24" x14ac:dyDescent="0.3">
      <c r="B2915" s="73"/>
      <c r="D2915" s="73"/>
      <c r="P2915" s="73"/>
      <c r="T2915" s="73"/>
      <c r="U2915" s="73"/>
      <c r="V2915" s="73"/>
      <c r="X2915" s="12"/>
    </row>
    <row r="2916" spans="2:24" x14ac:dyDescent="0.3">
      <c r="B2916" s="73"/>
      <c r="D2916" s="73"/>
      <c r="P2916" s="73"/>
      <c r="T2916" s="73"/>
      <c r="U2916" s="73"/>
      <c r="V2916" s="73"/>
      <c r="X2916" s="12"/>
    </row>
    <row r="2917" spans="2:24" x14ac:dyDescent="0.3">
      <c r="B2917" s="73"/>
      <c r="D2917" s="73"/>
      <c r="P2917" s="73"/>
      <c r="T2917" s="73"/>
      <c r="U2917" s="73"/>
      <c r="V2917" s="73"/>
      <c r="X2917" s="12"/>
    </row>
    <row r="2918" spans="2:24" x14ac:dyDescent="0.3">
      <c r="B2918" s="73"/>
      <c r="D2918" s="73"/>
      <c r="P2918" s="73"/>
      <c r="T2918" s="73"/>
      <c r="U2918" s="73"/>
      <c r="V2918" s="73"/>
      <c r="X2918" s="12"/>
    </row>
    <row r="2919" spans="2:24" x14ac:dyDescent="0.3">
      <c r="B2919" s="73"/>
      <c r="D2919" s="73"/>
      <c r="P2919" s="73"/>
      <c r="T2919" s="73"/>
      <c r="U2919" s="73"/>
      <c r="V2919" s="73"/>
      <c r="X2919" s="12"/>
    </row>
    <row r="2920" spans="2:24" x14ac:dyDescent="0.3">
      <c r="B2920" s="73"/>
      <c r="D2920" s="73"/>
      <c r="P2920" s="73"/>
      <c r="T2920" s="73"/>
      <c r="U2920" s="73"/>
      <c r="V2920" s="73"/>
      <c r="X2920" s="12"/>
    </row>
    <row r="2921" spans="2:24" x14ac:dyDescent="0.3">
      <c r="B2921" s="73"/>
      <c r="D2921" s="73"/>
      <c r="P2921" s="73"/>
      <c r="T2921" s="73"/>
      <c r="U2921" s="73"/>
      <c r="V2921" s="73"/>
      <c r="X2921" s="12"/>
    </row>
    <row r="2922" spans="2:24" x14ac:dyDescent="0.3">
      <c r="B2922" s="73"/>
      <c r="D2922" s="73"/>
      <c r="P2922" s="73"/>
      <c r="T2922" s="73"/>
      <c r="U2922" s="73"/>
      <c r="V2922" s="73"/>
      <c r="X2922" s="12"/>
    </row>
    <row r="2923" spans="2:24" x14ac:dyDescent="0.3">
      <c r="B2923" s="73"/>
      <c r="D2923" s="73"/>
      <c r="P2923" s="73"/>
      <c r="T2923" s="73"/>
      <c r="U2923" s="73"/>
      <c r="V2923" s="73"/>
      <c r="X2923" s="12"/>
    </row>
    <row r="2924" spans="2:24" x14ac:dyDescent="0.3">
      <c r="B2924" s="73"/>
      <c r="D2924" s="73"/>
      <c r="P2924" s="73"/>
      <c r="T2924" s="73"/>
      <c r="U2924" s="73"/>
      <c r="V2924" s="73"/>
      <c r="X2924" s="12"/>
    </row>
    <row r="2925" spans="2:24" x14ac:dyDescent="0.3">
      <c r="B2925" s="73"/>
      <c r="D2925" s="73"/>
      <c r="P2925" s="73"/>
      <c r="T2925" s="73"/>
      <c r="U2925" s="73"/>
      <c r="V2925" s="73"/>
      <c r="X2925" s="12"/>
    </row>
    <row r="2926" spans="2:24" x14ac:dyDescent="0.3">
      <c r="B2926" s="73"/>
      <c r="D2926" s="73"/>
      <c r="P2926" s="73"/>
      <c r="T2926" s="73"/>
      <c r="U2926" s="73"/>
      <c r="V2926" s="73"/>
      <c r="X2926" s="12"/>
    </row>
    <row r="2927" spans="2:24" x14ac:dyDescent="0.3">
      <c r="B2927" s="73"/>
      <c r="D2927" s="73"/>
      <c r="P2927" s="73"/>
      <c r="T2927" s="73"/>
      <c r="U2927" s="73"/>
      <c r="V2927" s="73"/>
      <c r="X2927" s="12"/>
    </row>
    <row r="2928" spans="2:24" x14ac:dyDescent="0.3">
      <c r="B2928" s="73"/>
      <c r="D2928" s="73"/>
      <c r="P2928" s="73"/>
      <c r="T2928" s="73"/>
      <c r="U2928" s="73"/>
      <c r="V2928" s="73"/>
      <c r="X2928" s="12"/>
    </row>
    <row r="2929" spans="2:24" x14ac:dyDescent="0.3">
      <c r="B2929" s="73"/>
      <c r="D2929" s="73"/>
      <c r="P2929" s="73"/>
      <c r="T2929" s="73"/>
      <c r="U2929" s="73"/>
      <c r="V2929" s="73"/>
      <c r="X2929" s="12"/>
    </row>
    <row r="2930" spans="2:24" x14ac:dyDescent="0.3">
      <c r="B2930" s="73"/>
      <c r="D2930" s="73"/>
      <c r="P2930" s="73"/>
      <c r="T2930" s="73"/>
      <c r="U2930" s="73"/>
      <c r="V2930" s="73"/>
      <c r="X2930" s="12"/>
    </row>
    <row r="2931" spans="2:24" x14ac:dyDescent="0.3">
      <c r="B2931" s="73"/>
      <c r="D2931" s="73"/>
      <c r="P2931" s="73"/>
      <c r="T2931" s="73"/>
      <c r="U2931" s="73"/>
      <c r="V2931" s="73"/>
      <c r="X2931" s="12"/>
    </row>
    <row r="2932" spans="2:24" x14ac:dyDescent="0.3">
      <c r="B2932" s="73"/>
      <c r="D2932" s="73"/>
      <c r="P2932" s="73"/>
      <c r="T2932" s="73"/>
      <c r="U2932" s="73"/>
      <c r="V2932" s="73"/>
      <c r="X2932" s="12"/>
    </row>
    <row r="2933" spans="2:24" x14ac:dyDescent="0.3">
      <c r="B2933" s="73"/>
      <c r="D2933" s="73"/>
      <c r="P2933" s="73"/>
      <c r="T2933" s="73"/>
      <c r="U2933" s="73"/>
      <c r="V2933" s="73"/>
      <c r="X2933" s="12"/>
    </row>
    <row r="2934" spans="2:24" x14ac:dyDescent="0.3">
      <c r="B2934" s="73"/>
      <c r="D2934" s="73"/>
      <c r="P2934" s="73"/>
      <c r="T2934" s="73"/>
      <c r="U2934" s="73"/>
      <c r="V2934" s="73"/>
      <c r="X2934" s="12"/>
    </row>
    <row r="2935" spans="2:24" x14ac:dyDescent="0.3">
      <c r="B2935" s="73"/>
      <c r="D2935" s="73"/>
      <c r="P2935" s="73"/>
      <c r="T2935" s="73"/>
      <c r="U2935" s="73"/>
      <c r="V2935" s="73"/>
      <c r="X2935" s="12"/>
    </row>
    <row r="2936" spans="2:24" x14ac:dyDescent="0.3">
      <c r="B2936" s="73"/>
      <c r="D2936" s="73"/>
      <c r="P2936" s="73"/>
      <c r="T2936" s="73"/>
      <c r="U2936" s="73"/>
      <c r="V2936" s="73"/>
      <c r="X2936" s="12"/>
    </row>
    <row r="2937" spans="2:24" x14ac:dyDescent="0.3">
      <c r="B2937" s="73"/>
      <c r="D2937" s="73"/>
      <c r="P2937" s="73"/>
      <c r="T2937" s="73"/>
      <c r="U2937" s="73"/>
      <c r="V2937" s="73"/>
      <c r="X2937" s="12"/>
    </row>
    <row r="2938" spans="2:24" x14ac:dyDescent="0.3">
      <c r="B2938" s="73"/>
      <c r="D2938" s="73"/>
      <c r="P2938" s="73"/>
      <c r="T2938" s="73"/>
      <c r="U2938" s="73"/>
      <c r="V2938" s="73"/>
      <c r="X2938" s="12"/>
    </row>
    <row r="2939" spans="2:24" x14ac:dyDescent="0.3">
      <c r="B2939" s="73"/>
      <c r="D2939" s="73"/>
      <c r="P2939" s="73"/>
      <c r="T2939" s="73"/>
      <c r="U2939" s="73"/>
      <c r="V2939" s="73"/>
      <c r="X2939" s="12"/>
    </row>
    <row r="2940" spans="2:24" x14ac:dyDescent="0.3">
      <c r="B2940" s="73"/>
      <c r="D2940" s="73"/>
      <c r="P2940" s="73"/>
      <c r="T2940" s="73"/>
      <c r="U2940" s="73"/>
      <c r="V2940" s="73"/>
      <c r="X2940" s="12"/>
    </row>
    <row r="2941" spans="2:24" x14ac:dyDescent="0.3">
      <c r="B2941" s="73"/>
      <c r="D2941" s="73"/>
      <c r="P2941" s="73"/>
      <c r="T2941" s="73"/>
      <c r="U2941" s="73"/>
      <c r="V2941" s="73"/>
      <c r="X2941" s="12"/>
    </row>
    <row r="2942" spans="2:24" x14ac:dyDescent="0.3">
      <c r="B2942" s="73"/>
      <c r="D2942" s="73"/>
      <c r="P2942" s="73"/>
      <c r="T2942" s="73"/>
      <c r="U2942" s="73"/>
      <c r="V2942" s="73"/>
      <c r="X2942" s="12"/>
    </row>
    <row r="2943" spans="2:24" x14ac:dyDescent="0.3">
      <c r="B2943" s="73"/>
      <c r="D2943" s="73"/>
      <c r="P2943" s="73"/>
      <c r="T2943" s="73"/>
      <c r="U2943" s="73"/>
      <c r="V2943" s="73"/>
      <c r="X2943" s="12"/>
    </row>
    <row r="2944" spans="2:24" x14ac:dyDescent="0.3">
      <c r="B2944" s="73"/>
      <c r="D2944" s="73"/>
      <c r="P2944" s="73"/>
      <c r="T2944" s="73"/>
      <c r="U2944" s="73"/>
      <c r="V2944" s="73"/>
      <c r="X2944" s="12"/>
    </row>
    <row r="2945" spans="2:24" x14ac:dyDescent="0.3">
      <c r="B2945" s="73"/>
      <c r="D2945" s="73"/>
      <c r="P2945" s="73"/>
      <c r="T2945" s="73"/>
      <c r="U2945" s="73"/>
      <c r="V2945" s="73"/>
      <c r="X2945" s="12"/>
    </row>
    <row r="2946" spans="2:24" x14ac:dyDescent="0.3">
      <c r="B2946" s="73"/>
      <c r="D2946" s="73"/>
      <c r="P2946" s="73"/>
      <c r="T2946" s="73"/>
      <c r="U2946" s="73"/>
      <c r="V2946" s="73"/>
      <c r="X2946" s="12"/>
    </row>
    <row r="2947" spans="2:24" x14ac:dyDescent="0.3">
      <c r="B2947" s="73"/>
      <c r="D2947" s="73"/>
      <c r="P2947" s="73"/>
      <c r="T2947" s="73"/>
      <c r="U2947" s="73"/>
      <c r="V2947" s="73"/>
      <c r="X2947" s="12"/>
    </row>
    <row r="2948" spans="2:24" x14ac:dyDescent="0.3">
      <c r="B2948" s="73"/>
      <c r="D2948" s="73"/>
      <c r="P2948" s="73"/>
      <c r="T2948" s="73"/>
      <c r="U2948" s="73"/>
      <c r="V2948" s="73"/>
      <c r="X2948" s="12"/>
    </row>
    <row r="2949" spans="2:24" x14ac:dyDescent="0.3">
      <c r="B2949" s="73"/>
      <c r="D2949" s="73"/>
      <c r="P2949" s="73"/>
      <c r="T2949" s="73"/>
      <c r="U2949" s="73"/>
      <c r="V2949" s="73"/>
      <c r="X2949" s="12"/>
    </row>
    <row r="2950" spans="2:24" x14ac:dyDescent="0.3">
      <c r="B2950" s="73"/>
      <c r="D2950" s="73"/>
      <c r="P2950" s="73"/>
      <c r="T2950" s="73"/>
      <c r="U2950" s="73"/>
      <c r="V2950" s="73"/>
      <c r="X2950" s="12"/>
    </row>
    <row r="2951" spans="2:24" x14ac:dyDescent="0.3">
      <c r="B2951" s="73"/>
      <c r="D2951" s="73"/>
      <c r="P2951" s="73"/>
      <c r="T2951" s="73"/>
      <c r="U2951" s="73"/>
      <c r="V2951" s="73"/>
      <c r="X2951" s="12"/>
    </row>
    <row r="2952" spans="2:24" x14ac:dyDescent="0.3">
      <c r="B2952" s="73"/>
      <c r="D2952" s="73"/>
      <c r="P2952" s="73"/>
      <c r="T2952" s="73"/>
      <c r="U2952" s="73"/>
      <c r="V2952" s="73"/>
      <c r="X2952" s="12"/>
    </row>
    <row r="2953" spans="2:24" x14ac:dyDescent="0.3">
      <c r="B2953" s="73"/>
      <c r="D2953" s="73"/>
      <c r="P2953" s="73"/>
      <c r="T2953" s="73"/>
      <c r="U2953" s="73"/>
      <c r="V2953" s="73"/>
      <c r="X2953" s="12"/>
    </row>
    <row r="2954" spans="2:24" x14ac:dyDescent="0.3">
      <c r="B2954" s="73"/>
      <c r="D2954" s="73"/>
      <c r="P2954" s="73"/>
      <c r="T2954" s="73"/>
      <c r="U2954" s="73"/>
      <c r="V2954" s="73"/>
      <c r="X2954" s="12"/>
    </row>
    <row r="2955" spans="2:24" x14ac:dyDescent="0.3">
      <c r="B2955" s="73"/>
      <c r="D2955" s="73"/>
      <c r="P2955" s="73"/>
      <c r="T2955" s="73"/>
      <c r="U2955" s="73"/>
      <c r="V2955" s="73"/>
      <c r="X2955" s="12"/>
    </row>
    <row r="2956" spans="2:24" x14ac:dyDescent="0.3">
      <c r="B2956" s="73"/>
      <c r="D2956" s="73"/>
      <c r="P2956" s="73"/>
      <c r="T2956" s="73"/>
      <c r="U2956" s="73"/>
      <c r="V2956" s="73"/>
      <c r="X2956" s="12"/>
    </row>
    <row r="2957" spans="2:24" x14ac:dyDescent="0.3">
      <c r="B2957" s="73"/>
      <c r="D2957" s="73"/>
      <c r="P2957" s="73"/>
      <c r="T2957" s="73"/>
      <c r="U2957" s="73"/>
      <c r="V2957" s="73"/>
      <c r="X2957" s="12"/>
    </row>
    <row r="2958" spans="2:24" x14ac:dyDescent="0.3">
      <c r="B2958" s="73"/>
      <c r="D2958" s="73"/>
      <c r="P2958" s="73"/>
      <c r="T2958" s="73"/>
      <c r="U2958" s="73"/>
      <c r="V2958" s="73"/>
      <c r="X2958" s="12"/>
    </row>
    <row r="2959" spans="2:24" x14ac:dyDescent="0.3">
      <c r="B2959" s="73"/>
      <c r="D2959" s="73"/>
      <c r="P2959" s="73"/>
      <c r="T2959" s="73"/>
      <c r="U2959" s="73"/>
      <c r="V2959" s="73"/>
      <c r="X2959" s="12"/>
    </row>
    <row r="2960" spans="2:24" x14ac:dyDescent="0.3">
      <c r="B2960" s="73"/>
      <c r="D2960" s="73"/>
      <c r="P2960" s="73"/>
      <c r="T2960" s="73"/>
      <c r="U2960" s="73"/>
      <c r="V2960" s="73"/>
      <c r="X2960" s="12"/>
    </row>
    <row r="2961" spans="2:24" x14ac:dyDescent="0.3">
      <c r="B2961" s="73"/>
      <c r="D2961" s="73"/>
      <c r="P2961" s="73"/>
      <c r="T2961" s="73"/>
      <c r="U2961" s="73"/>
      <c r="V2961" s="73"/>
      <c r="X2961" s="12"/>
    </row>
    <row r="2962" spans="2:24" x14ac:dyDescent="0.3">
      <c r="B2962" s="73"/>
      <c r="D2962" s="73"/>
      <c r="P2962" s="73"/>
      <c r="T2962" s="73"/>
      <c r="U2962" s="73"/>
      <c r="V2962" s="73"/>
      <c r="X2962" s="12"/>
    </row>
    <row r="2963" spans="2:24" x14ac:dyDescent="0.3">
      <c r="B2963" s="73"/>
      <c r="D2963" s="73"/>
      <c r="P2963" s="73"/>
      <c r="T2963" s="73"/>
      <c r="U2963" s="73"/>
      <c r="V2963" s="73"/>
      <c r="X2963" s="12"/>
    </row>
    <row r="2964" spans="2:24" x14ac:dyDescent="0.3">
      <c r="B2964" s="73"/>
      <c r="D2964" s="73"/>
      <c r="P2964" s="73"/>
      <c r="T2964" s="73"/>
      <c r="U2964" s="73"/>
      <c r="V2964" s="73"/>
      <c r="X2964" s="12"/>
    </row>
    <row r="2965" spans="2:24" x14ac:dyDescent="0.3">
      <c r="B2965" s="73"/>
      <c r="D2965" s="73"/>
      <c r="P2965" s="73"/>
      <c r="T2965" s="73"/>
      <c r="U2965" s="73"/>
      <c r="V2965" s="73"/>
      <c r="X2965" s="12"/>
    </row>
    <row r="2966" spans="2:24" x14ac:dyDescent="0.3">
      <c r="B2966" s="73"/>
      <c r="D2966" s="73"/>
      <c r="P2966" s="73"/>
      <c r="T2966" s="73"/>
      <c r="U2966" s="73"/>
      <c r="V2966" s="73"/>
      <c r="X2966" s="12"/>
    </row>
    <row r="2967" spans="2:24" x14ac:dyDescent="0.3">
      <c r="B2967" s="73"/>
      <c r="D2967" s="73"/>
      <c r="P2967" s="73"/>
      <c r="T2967" s="73"/>
      <c r="U2967" s="73"/>
      <c r="V2967" s="73"/>
      <c r="X2967" s="12"/>
    </row>
    <row r="2968" spans="2:24" x14ac:dyDescent="0.3">
      <c r="B2968" s="73"/>
      <c r="D2968" s="73"/>
      <c r="P2968" s="73"/>
      <c r="T2968" s="73"/>
      <c r="U2968" s="73"/>
      <c r="V2968" s="73"/>
      <c r="X2968" s="12"/>
    </row>
    <row r="2969" spans="2:24" x14ac:dyDescent="0.3">
      <c r="B2969" s="73"/>
      <c r="D2969" s="73"/>
      <c r="P2969" s="73"/>
      <c r="T2969" s="73"/>
      <c r="U2969" s="73"/>
      <c r="V2969" s="73"/>
      <c r="X2969" s="12"/>
    </row>
    <row r="2970" spans="2:24" x14ac:dyDescent="0.3">
      <c r="B2970" s="73"/>
      <c r="D2970" s="73"/>
      <c r="P2970" s="73"/>
      <c r="T2970" s="73"/>
      <c r="U2970" s="73"/>
      <c r="V2970" s="73"/>
      <c r="X2970" s="12"/>
    </row>
    <row r="2971" spans="2:24" x14ac:dyDescent="0.3">
      <c r="B2971" s="73"/>
      <c r="D2971" s="73"/>
      <c r="P2971" s="73"/>
      <c r="T2971" s="73"/>
      <c r="U2971" s="73"/>
      <c r="V2971" s="73"/>
      <c r="X2971" s="12"/>
    </row>
    <row r="2972" spans="2:24" x14ac:dyDescent="0.3">
      <c r="B2972" s="73"/>
      <c r="D2972" s="73"/>
      <c r="P2972" s="73"/>
      <c r="T2972" s="73"/>
      <c r="U2972" s="73"/>
      <c r="V2972" s="73"/>
      <c r="X2972" s="12"/>
    </row>
    <row r="2973" spans="2:24" x14ac:dyDescent="0.3">
      <c r="B2973" s="73"/>
      <c r="D2973" s="73"/>
      <c r="P2973" s="73"/>
      <c r="T2973" s="73"/>
      <c r="U2973" s="73"/>
      <c r="V2973" s="73"/>
      <c r="X2973" s="12"/>
    </row>
    <row r="2974" spans="2:24" x14ac:dyDescent="0.3">
      <c r="B2974" s="73"/>
      <c r="D2974" s="73"/>
      <c r="P2974" s="73"/>
      <c r="T2974" s="73"/>
      <c r="U2974" s="73"/>
      <c r="V2974" s="73"/>
      <c r="X2974" s="12"/>
    </row>
    <row r="2975" spans="2:24" x14ac:dyDescent="0.3">
      <c r="B2975" s="73"/>
      <c r="D2975" s="73"/>
      <c r="P2975" s="73"/>
      <c r="T2975" s="73"/>
      <c r="U2975" s="73"/>
      <c r="V2975" s="73"/>
      <c r="X2975" s="12"/>
    </row>
    <row r="2976" spans="2:24" x14ac:dyDescent="0.3">
      <c r="B2976" s="73"/>
      <c r="D2976" s="73"/>
      <c r="P2976" s="73"/>
      <c r="T2976" s="73"/>
      <c r="U2976" s="73"/>
      <c r="V2976" s="73"/>
      <c r="X2976" s="12"/>
    </row>
    <row r="2977" spans="2:24" x14ac:dyDescent="0.3">
      <c r="B2977" s="73"/>
      <c r="D2977" s="73"/>
      <c r="P2977" s="73"/>
      <c r="T2977" s="73"/>
      <c r="U2977" s="73"/>
      <c r="V2977" s="73"/>
      <c r="X2977" s="12"/>
    </row>
    <row r="2978" spans="2:24" x14ac:dyDescent="0.3">
      <c r="B2978" s="73"/>
      <c r="D2978" s="73"/>
      <c r="P2978" s="73"/>
      <c r="T2978" s="73"/>
      <c r="U2978" s="73"/>
      <c r="V2978" s="73"/>
      <c r="X2978" s="12"/>
    </row>
    <row r="2979" spans="2:24" x14ac:dyDescent="0.3">
      <c r="B2979" s="73"/>
      <c r="D2979" s="73"/>
      <c r="P2979" s="73"/>
      <c r="T2979" s="73"/>
      <c r="U2979" s="73"/>
      <c r="V2979" s="73"/>
      <c r="X2979" s="12"/>
    </row>
    <row r="2980" spans="2:24" x14ac:dyDescent="0.3">
      <c r="B2980" s="73"/>
      <c r="D2980" s="73"/>
      <c r="P2980" s="73"/>
      <c r="T2980" s="73"/>
      <c r="U2980" s="73"/>
      <c r="V2980" s="73"/>
      <c r="X2980" s="12"/>
    </row>
    <row r="2981" spans="2:24" x14ac:dyDescent="0.3">
      <c r="B2981" s="73"/>
      <c r="D2981" s="73"/>
      <c r="P2981" s="73"/>
      <c r="T2981" s="73"/>
      <c r="U2981" s="73"/>
      <c r="V2981" s="73"/>
      <c r="X2981" s="12"/>
    </row>
    <row r="2982" spans="2:24" x14ac:dyDescent="0.3">
      <c r="B2982" s="73"/>
      <c r="D2982" s="73"/>
      <c r="P2982" s="73"/>
      <c r="T2982" s="73"/>
      <c r="U2982" s="73"/>
      <c r="V2982" s="73"/>
      <c r="X2982" s="12"/>
    </row>
    <row r="2983" spans="2:24" x14ac:dyDescent="0.3">
      <c r="B2983" s="73"/>
      <c r="D2983" s="73"/>
      <c r="P2983" s="73"/>
      <c r="T2983" s="73"/>
      <c r="U2983" s="73"/>
      <c r="V2983" s="73"/>
      <c r="X2983" s="12"/>
    </row>
    <row r="2984" spans="2:24" x14ac:dyDescent="0.3">
      <c r="B2984" s="73"/>
      <c r="D2984" s="73"/>
      <c r="P2984" s="73"/>
      <c r="T2984" s="73"/>
      <c r="U2984" s="73"/>
      <c r="V2984" s="73"/>
      <c r="X2984" s="12"/>
    </row>
    <row r="2985" spans="2:24" x14ac:dyDescent="0.3">
      <c r="B2985" s="73"/>
      <c r="D2985" s="73"/>
      <c r="P2985" s="73"/>
      <c r="T2985" s="73"/>
      <c r="U2985" s="73"/>
      <c r="V2985" s="73"/>
      <c r="X2985" s="12"/>
    </row>
    <row r="2986" spans="2:24" x14ac:dyDescent="0.3">
      <c r="B2986" s="73"/>
      <c r="D2986" s="73"/>
      <c r="P2986" s="73"/>
      <c r="T2986" s="73"/>
      <c r="U2986" s="73"/>
      <c r="V2986" s="73"/>
      <c r="X2986" s="12"/>
    </row>
    <row r="2987" spans="2:24" x14ac:dyDescent="0.3">
      <c r="B2987" s="73"/>
      <c r="D2987" s="73"/>
      <c r="P2987" s="73"/>
      <c r="T2987" s="73"/>
      <c r="U2987" s="73"/>
      <c r="V2987" s="73"/>
      <c r="X2987" s="12"/>
    </row>
    <row r="2988" spans="2:24" x14ac:dyDescent="0.3">
      <c r="B2988" s="73"/>
      <c r="D2988" s="73"/>
      <c r="P2988" s="73"/>
      <c r="T2988" s="73"/>
      <c r="U2988" s="73"/>
      <c r="V2988" s="73"/>
      <c r="X2988" s="12"/>
    </row>
    <row r="2989" spans="2:24" x14ac:dyDescent="0.3">
      <c r="B2989" s="73"/>
      <c r="D2989" s="73"/>
      <c r="P2989" s="73"/>
      <c r="T2989" s="73"/>
      <c r="U2989" s="73"/>
      <c r="V2989" s="73"/>
      <c r="X2989" s="12"/>
    </row>
    <row r="2990" spans="2:24" x14ac:dyDescent="0.3">
      <c r="B2990" s="73"/>
      <c r="D2990" s="73"/>
      <c r="P2990" s="73"/>
      <c r="T2990" s="73"/>
      <c r="U2990" s="73"/>
      <c r="V2990" s="73"/>
      <c r="X2990" s="12"/>
    </row>
    <row r="2991" spans="2:24" x14ac:dyDescent="0.3">
      <c r="B2991" s="73"/>
      <c r="D2991" s="73"/>
      <c r="P2991" s="73"/>
      <c r="T2991" s="73"/>
      <c r="U2991" s="73"/>
      <c r="V2991" s="73"/>
      <c r="X2991" s="12"/>
    </row>
    <row r="2992" spans="2:24" x14ac:dyDescent="0.3">
      <c r="B2992" s="73"/>
      <c r="D2992" s="73"/>
      <c r="P2992" s="73"/>
      <c r="T2992" s="73"/>
      <c r="U2992" s="73"/>
      <c r="V2992" s="73"/>
      <c r="X2992" s="12"/>
    </row>
    <row r="2993" spans="2:24" x14ac:dyDescent="0.3">
      <c r="B2993" s="73"/>
      <c r="D2993" s="73"/>
      <c r="P2993" s="73"/>
      <c r="T2993" s="73"/>
      <c r="U2993" s="73"/>
      <c r="V2993" s="73"/>
      <c r="X2993" s="12"/>
    </row>
    <row r="2994" spans="2:24" x14ac:dyDescent="0.3">
      <c r="B2994" s="73"/>
      <c r="D2994" s="73"/>
      <c r="P2994" s="73"/>
      <c r="T2994" s="73"/>
      <c r="U2994" s="73"/>
      <c r="V2994" s="73"/>
      <c r="X2994" s="12"/>
    </row>
    <row r="2995" spans="2:24" x14ac:dyDescent="0.3">
      <c r="B2995" s="73"/>
      <c r="D2995" s="73"/>
      <c r="P2995" s="73"/>
      <c r="T2995" s="73"/>
      <c r="U2995" s="73"/>
      <c r="V2995" s="73"/>
      <c r="X2995" s="12"/>
    </row>
    <row r="2996" spans="2:24" x14ac:dyDescent="0.3">
      <c r="B2996" s="73"/>
      <c r="D2996" s="73"/>
      <c r="P2996" s="73"/>
      <c r="T2996" s="73"/>
      <c r="U2996" s="73"/>
      <c r="V2996" s="73"/>
      <c r="X2996" s="12"/>
    </row>
    <row r="2997" spans="2:24" x14ac:dyDescent="0.3">
      <c r="B2997" s="73"/>
      <c r="D2997" s="73"/>
      <c r="P2997" s="73"/>
      <c r="T2997" s="73"/>
      <c r="U2997" s="73"/>
      <c r="V2997" s="73"/>
      <c r="X2997" s="12"/>
    </row>
    <row r="2998" spans="2:24" x14ac:dyDescent="0.3">
      <c r="B2998" s="73"/>
      <c r="D2998" s="73"/>
      <c r="P2998" s="73"/>
      <c r="T2998" s="73"/>
      <c r="U2998" s="73"/>
      <c r="V2998" s="73"/>
      <c r="X2998" s="12"/>
    </row>
    <row r="2999" spans="2:24" x14ac:dyDescent="0.3">
      <c r="B2999" s="73"/>
      <c r="D2999" s="73"/>
      <c r="P2999" s="73"/>
      <c r="T2999" s="73"/>
      <c r="U2999" s="73"/>
      <c r="V2999" s="73"/>
      <c r="X2999" s="12"/>
    </row>
    <row r="3000" spans="2:24" x14ac:dyDescent="0.3">
      <c r="B3000" s="73"/>
      <c r="D3000" s="73"/>
      <c r="P3000" s="73"/>
      <c r="T3000" s="73"/>
      <c r="U3000" s="73"/>
      <c r="V3000" s="73"/>
      <c r="X3000" s="12"/>
    </row>
    <row r="3001" spans="2:24" x14ac:dyDescent="0.3">
      <c r="B3001" s="73"/>
      <c r="D3001" s="73"/>
      <c r="P3001" s="73"/>
      <c r="T3001" s="73"/>
      <c r="U3001" s="73"/>
      <c r="V3001" s="73"/>
      <c r="X3001" s="12"/>
    </row>
    <row r="3002" spans="2:24" x14ac:dyDescent="0.3">
      <c r="B3002" s="73"/>
      <c r="D3002" s="73"/>
      <c r="P3002" s="73"/>
      <c r="T3002" s="73"/>
      <c r="U3002" s="73"/>
      <c r="V3002" s="73"/>
      <c r="X3002" s="12"/>
    </row>
    <row r="3003" spans="2:24" x14ac:dyDescent="0.3">
      <c r="B3003" s="73"/>
      <c r="D3003" s="73"/>
      <c r="P3003" s="73"/>
      <c r="T3003" s="73"/>
      <c r="U3003" s="73"/>
      <c r="V3003" s="73"/>
      <c r="X3003" s="12"/>
    </row>
    <row r="3004" spans="2:24" x14ac:dyDescent="0.3">
      <c r="B3004" s="73"/>
      <c r="D3004" s="73"/>
      <c r="P3004" s="73"/>
      <c r="T3004" s="73"/>
      <c r="U3004" s="73"/>
      <c r="V3004" s="73"/>
      <c r="X3004" s="12"/>
    </row>
    <row r="3005" spans="2:24" x14ac:dyDescent="0.3">
      <c r="B3005" s="73"/>
      <c r="D3005" s="73"/>
      <c r="P3005" s="73"/>
      <c r="T3005" s="73"/>
      <c r="U3005" s="73"/>
      <c r="V3005" s="73"/>
      <c r="X3005" s="12"/>
    </row>
    <row r="3006" spans="2:24" x14ac:dyDescent="0.3">
      <c r="B3006" s="73"/>
      <c r="D3006" s="73"/>
      <c r="P3006" s="73"/>
      <c r="T3006" s="73"/>
      <c r="U3006" s="73"/>
      <c r="V3006" s="73"/>
      <c r="X3006" s="12"/>
    </row>
    <row r="3007" spans="2:24" x14ac:dyDescent="0.3">
      <c r="B3007" s="73"/>
      <c r="D3007" s="73"/>
      <c r="P3007" s="73"/>
      <c r="T3007" s="73"/>
      <c r="U3007" s="73"/>
      <c r="V3007" s="73"/>
      <c r="X3007" s="12"/>
    </row>
    <row r="3008" spans="2:24" x14ac:dyDescent="0.3">
      <c r="B3008" s="73"/>
      <c r="D3008" s="73"/>
      <c r="P3008" s="73"/>
      <c r="T3008" s="73"/>
      <c r="U3008" s="73"/>
      <c r="V3008" s="73"/>
      <c r="X3008" s="12"/>
    </row>
    <row r="3009" spans="2:24" x14ac:dyDescent="0.3">
      <c r="B3009" s="73"/>
      <c r="D3009" s="73"/>
      <c r="P3009" s="73"/>
      <c r="T3009" s="73"/>
      <c r="U3009" s="73"/>
      <c r="V3009" s="73"/>
      <c r="X3009" s="12"/>
    </row>
    <row r="3010" spans="2:24" x14ac:dyDescent="0.3">
      <c r="B3010" s="73"/>
      <c r="D3010" s="73"/>
      <c r="P3010" s="73"/>
      <c r="T3010" s="73"/>
      <c r="U3010" s="73"/>
      <c r="V3010" s="73"/>
      <c r="X3010" s="12"/>
    </row>
    <row r="3011" spans="2:24" x14ac:dyDescent="0.3">
      <c r="B3011" s="73"/>
      <c r="D3011" s="73"/>
      <c r="P3011" s="73"/>
      <c r="T3011" s="73"/>
      <c r="U3011" s="73"/>
      <c r="V3011" s="73"/>
      <c r="X3011" s="12"/>
    </row>
    <row r="3012" spans="2:24" x14ac:dyDescent="0.3">
      <c r="B3012" s="73"/>
      <c r="D3012" s="73"/>
      <c r="P3012" s="73"/>
      <c r="T3012" s="73"/>
      <c r="U3012" s="73"/>
      <c r="V3012" s="73"/>
      <c r="X3012" s="12"/>
    </row>
    <row r="3013" spans="2:24" x14ac:dyDescent="0.3">
      <c r="B3013" s="73"/>
      <c r="D3013" s="73"/>
      <c r="P3013" s="73"/>
      <c r="T3013" s="73"/>
      <c r="U3013" s="73"/>
      <c r="V3013" s="73"/>
      <c r="X3013" s="12"/>
    </row>
    <row r="3014" spans="2:24" x14ac:dyDescent="0.3">
      <c r="B3014" s="73"/>
      <c r="D3014" s="73"/>
      <c r="P3014" s="73"/>
      <c r="T3014" s="73"/>
      <c r="U3014" s="73"/>
      <c r="V3014" s="73"/>
      <c r="X3014" s="12"/>
    </row>
    <row r="3015" spans="2:24" x14ac:dyDescent="0.3">
      <c r="B3015" s="73"/>
      <c r="D3015" s="73"/>
      <c r="P3015" s="73"/>
      <c r="T3015" s="73"/>
      <c r="U3015" s="73"/>
      <c r="V3015" s="73"/>
      <c r="X3015" s="12"/>
    </row>
    <row r="3016" spans="2:24" x14ac:dyDescent="0.3">
      <c r="B3016" s="73"/>
      <c r="D3016" s="73"/>
      <c r="P3016" s="73"/>
      <c r="T3016" s="73"/>
      <c r="U3016" s="73"/>
      <c r="V3016" s="73"/>
      <c r="X3016" s="12"/>
    </row>
    <row r="3017" spans="2:24" x14ac:dyDescent="0.3">
      <c r="B3017" s="73"/>
      <c r="D3017" s="73"/>
      <c r="P3017" s="73"/>
      <c r="T3017" s="73"/>
      <c r="U3017" s="73"/>
      <c r="V3017" s="73"/>
      <c r="X3017" s="12"/>
    </row>
    <row r="3018" spans="2:24" x14ac:dyDescent="0.3">
      <c r="B3018" s="73"/>
      <c r="D3018" s="73"/>
      <c r="P3018" s="73"/>
      <c r="T3018" s="73"/>
      <c r="U3018" s="73"/>
      <c r="V3018" s="73"/>
      <c r="X3018" s="12"/>
    </row>
    <row r="3019" spans="2:24" x14ac:dyDescent="0.3">
      <c r="B3019" s="73"/>
      <c r="D3019" s="73"/>
      <c r="P3019" s="73"/>
      <c r="T3019" s="73"/>
      <c r="U3019" s="73"/>
      <c r="V3019" s="73"/>
      <c r="X3019" s="12"/>
    </row>
    <row r="3020" spans="2:24" x14ac:dyDescent="0.3">
      <c r="B3020" s="73"/>
      <c r="D3020" s="73"/>
      <c r="P3020" s="73"/>
      <c r="T3020" s="73"/>
      <c r="U3020" s="73"/>
      <c r="V3020" s="73"/>
      <c r="X3020" s="12"/>
    </row>
    <row r="3021" spans="2:24" x14ac:dyDescent="0.3">
      <c r="B3021" s="73"/>
      <c r="D3021" s="73"/>
      <c r="P3021" s="73"/>
      <c r="T3021" s="73"/>
      <c r="U3021" s="73"/>
      <c r="V3021" s="73"/>
      <c r="X3021" s="12"/>
    </row>
    <row r="3022" spans="2:24" x14ac:dyDescent="0.3">
      <c r="B3022" s="73"/>
      <c r="D3022" s="73"/>
      <c r="P3022" s="73"/>
      <c r="T3022" s="73"/>
      <c r="U3022" s="73"/>
      <c r="V3022" s="73"/>
      <c r="X3022" s="12"/>
    </row>
    <row r="3023" spans="2:24" x14ac:dyDescent="0.3">
      <c r="B3023" s="73"/>
      <c r="D3023" s="73"/>
      <c r="P3023" s="73"/>
      <c r="T3023" s="73"/>
      <c r="U3023" s="73"/>
      <c r="V3023" s="73"/>
      <c r="X3023" s="12"/>
    </row>
    <row r="3024" spans="2:24" x14ac:dyDescent="0.3">
      <c r="B3024" s="73"/>
      <c r="D3024" s="73"/>
      <c r="P3024" s="73"/>
      <c r="T3024" s="73"/>
      <c r="U3024" s="73"/>
      <c r="V3024" s="73"/>
      <c r="X3024" s="12"/>
    </row>
    <row r="3025" spans="2:24" x14ac:dyDescent="0.3">
      <c r="B3025" s="73"/>
      <c r="D3025" s="73"/>
      <c r="P3025" s="73"/>
      <c r="T3025" s="73"/>
      <c r="U3025" s="73"/>
      <c r="V3025" s="73"/>
      <c r="X3025" s="12"/>
    </row>
    <row r="3026" spans="2:24" x14ac:dyDescent="0.3">
      <c r="B3026" s="73"/>
      <c r="D3026" s="73"/>
      <c r="P3026" s="73"/>
      <c r="T3026" s="73"/>
      <c r="U3026" s="73"/>
      <c r="V3026" s="73"/>
      <c r="X3026" s="12"/>
    </row>
    <row r="3027" spans="2:24" x14ac:dyDescent="0.3">
      <c r="B3027" s="73"/>
      <c r="D3027" s="73"/>
      <c r="P3027" s="73"/>
      <c r="T3027" s="73"/>
      <c r="U3027" s="73"/>
      <c r="V3027" s="73"/>
      <c r="X3027" s="12"/>
    </row>
    <row r="3028" spans="2:24" x14ac:dyDescent="0.3">
      <c r="B3028" s="73"/>
      <c r="D3028" s="73"/>
      <c r="P3028" s="73"/>
      <c r="T3028" s="73"/>
      <c r="U3028" s="73"/>
      <c r="V3028" s="73"/>
      <c r="X3028" s="12"/>
    </row>
    <row r="3029" spans="2:24" x14ac:dyDescent="0.3">
      <c r="B3029" s="73"/>
      <c r="D3029" s="73"/>
      <c r="P3029" s="73"/>
      <c r="T3029" s="73"/>
      <c r="U3029" s="73"/>
      <c r="V3029" s="73"/>
      <c r="X3029" s="12"/>
    </row>
    <row r="3030" spans="2:24" x14ac:dyDescent="0.3">
      <c r="B3030" s="73"/>
      <c r="D3030" s="73"/>
      <c r="P3030" s="73"/>
      <c r="T3030" s="73"/>
      <c r="U3030" s="73"/>
      <c r="V3030" s="73"/>
      <c r="X3030" s="12"/>
    </row>
    <row r="3031" spans="2:24" x14ac:dyDescent="0.3">
      <c r="B3031" s="73"/>
      <c r="D3031" s="73"/>
      <c r="P3031" s="73"/>
      <c r="T3031" s="73"/>
      <c r="U3031" s="73"/>
      <c r="V3031" s="73"/>
      <c r="X3031" s="12"/>
    </row>
    <row r="3032" spans="2:24" x14ac:dyDescent="0.3">
      <c r="B3032" s="73"/>
      <c r="D3032" s="73"/>
      <c r="P3032" s="73"/>
      <c r="T3032" s="73"/>
      <c r="U3032" s="73"/>
      <c r="V3032" s="73"/>
      <c r="X3032" s="12"/>
    </row>
    <row r="3033" spans="2:24" x14ac:dyDescent="0.3">
      <c r="B3033" s="73"/>
      <c r="D3033" s="73"/>
      <c r="P3033" s="73"/>
      <c r="T3033" s="73"/>
      <c r="U3033" s="73"/>
      <c r="V3033" s="73"/>
      <c r="X3033" s="12"/>
    </row>
    <row r="3034" spans="2:24" x14ac:dyDescent="0.3">
      <c r="B3034" s="73"/>
      <c r="D3034" s="73"/>
      <c r="P3034" s="73"/>
      <c r="T3034" s="73"/>
      <c r="U3034" s="73"/>
      <c r="V3034" s="73"/>
      <c r="X3034" s="12"/>
    </row>
    <row r="3035" spans="2:24" x14ac:dyDescent="0.3">
      <c r="B3035" s="73"/>
      <c r="D3035" s="73"/>
      <c r="P3035" s="73"/>
      <c r="T3035" s="73"/>
      <c r="U3035" s="73"/>
      <c r="V3035" s="73"/>
      <c r="X3035" s="12"/>
    </row>
    <row r="3036" spans="2:24" x14ac:dyDescent="0.3">
      <c r="B3036" s="73"/>
      <c r="D3036" s="73"/>
      <c r="P3036" s="73"/>
      <c r="T3036" s="73"/>
      <c r="U3036" s="73"/>
      <c r="V3036" s="73"/>
      <c r="X3036" s="12"/>
    </row>
    <row r="3037" spans="2:24" x14ac:dyDescent="0.3">
      <c r="B3037" s="73"/>
      <c r="D3037" s="73"/>
      <c r="P3037" s="73"/>
      <c r="T3037" s="73"/>
      <c r="U3037" s="73"/>
      <c r="V3037" s="73"/>
      <c r="X3037" s="12"/>
    </row>
    <row r="3038" spans="2:24" x14ac:dyDescent="0.3">
      <c r="B3038" s="73"/>
      <c r="D3038" s="73"/>
      <c r="P3038" s="73"/>
      <c r="T3038" s="73"/>
      <c r="U3038" s="73"/>
      <c r="V3038" s="73"/>
      <c r="X3038" s="12"/>
    </row>
    <row r="3039" spans="2:24" x14ac:dyDescent="0.3">
      <c r="B3039" s="73"/>
      <c r="D3039" s="73"/>
      <c r="P3039" s="73"/>
      <c r="T3039" s="73"/>
      <c r="U3039" s="73"/>
      <c r="V3039" s="73"/>
      <c r="X3039" s="12"/>
    </row>
    <row r="3040" spans="2:24" x14ac:dyDescent="0.3">
      <c r="B3040" s="73"/>
      <c r="D3040" s="73"/>
      <c r="P3040" s="73"/>
      <c r="T3040" s="73"/>
      <c r="U3040" s="73"/>
      <c r="V3040" s="73"/>
      <c r="X3040" s="12"/>
    </row>
    <row r="3041" spans="2:24" x14ac:dyDescent="0.3">
      <c r="B3041" s="73"/>
      <c r="D3041" s="73"/>
      <c r="P3041" s="73"/>
      <c r="T3041" s="73"/>
      <c r="U3041" s="73"/>
      <c r="V3041" s="73"/>
      <c r="X3041" s="12"/>
    </row>
    <row r="3042" spans="2:24" x14ac:dyDescent="0.3">
      <c r="B3042" s="73"/>
      <c r="D3042" s="73"/>
      <c r="P3042" s="73"/>
      <c r="T3042" s="73"/>
      <c r="U3042" s="73"/>
      <c r="V3042" s="73"/>
      <c r="X3042" s="12"/>
    </row>
    <row r="3043" spans="2:24" x14ac:dyDescent="0.3">
      <c r="B3043" s="73"/>
      <c r="D3043" s="73"/>
      <c r="P3043" s="73"/>
      <c r="T3043" s="73"/>
      <c r="U3043" s="73"/>
      <c r="V3043" s="73"/>
      <c r="X3043" s="12"/>
    </row>
    <row r="3044" spans="2:24" x14ac:dyDescent="0.3">
      <c r="B3044" s="73"/>
      <c r="D3044" s="73"/>
      <c r="P3044" s="73"/>
      <c r="T3044" s="73"/>
      <c r="U3044" s="73"/>
      <c r="V3044" s="73"/>
      <c r="X3044" s="12"/>
    </row>
    <row r="3045" spans="2:24" x14ac:dyDescent="0.3">
      <c r="B3045" s="73"/>
      <c r="D3045" s="73"/>
      <c r="P3045" s="73"/>
      <c r="T3045" s="73"/>
      <c r="U3045" s="73"/>
      <c r="V3045" s="73"/>
      <c r="X3045" s="12"/>
    </row>
    <row r="3046" spans="2:24" x14ac:dyDescent="0.3">
      <c r="B3046" s="73"/>
      <c r="D3046" s="73"/>
      <c r="P3046" s="73"/>
      <c r="T3046" s="73"/>
      <c r="U3046" s="73"/>
      <c r="V3046" s="73"/>
      <c r="X3046" s="12"/>
    </row>
    <row r="3047" spans="2:24" x14ac:dyDescent="0.3">
      <c r="B3047" s="73"/>
      <c r="D3047" s="73"/>
      <c r="P3047" s="73"/>
      <c r="T3047" s="73"/>
      <c r="U3047" s="73"/>
      <c r="V3047" s="73"/>
      <c r="X3047" s="12"/>
    </row>
    <row r="3048" spans="2:24" x14ac:dyDescent="0.3">
      <c r="B3048" s="73"/>
      <c r="D3048" s="73"/>
      <c r="P3048" s="73"/>
      <c r="T3048" s="73"/>
      <c r="U3048" s="73"/>
      <c r="V3048" s="73"/>
      <c r="X3048" s="12"/>
    </row>
    <row r="3049" spans="2:24" x14ac:dyDescent="0.3">
      <c r="B3049" s="73"/>
      <c r="D3049" s="73"/>
      <c r="P3049" s="73"/>
      <c r="T3049" s="73"/>
      <c r="U3049" s="73"/>
      <c r="V3049" s="73"/>
      <c r="X3049" s="12"/>
    </row>
    <row r="3050" spans="2:24" x14ac:dyDescent="0.3">
      <c r="B3050" s="73"/>
      <c r="D3050" s="73"/>
      <c r="P3050" s="73"/>
      <c r="T3050" s="73"/>
      <c r="U3050" s="73"/>
      <c r="V3050" s="73"/>
      <c r="X3050" s="12"/>
    </row>
    <row r="3051" spans="2:24" x14ac:dyDescent="0.3">
      <c r="B3051" s="73"/>
      <c r="D3051" s="73"/>
      <c r="P3051" s="73"/>
      <c r="T3051" s="73"/>
      <c r="U3051" s="73"/>
      <c r="V3051" s="73"/>
      <c r="X3051" s="12"/>
    </row>
    <row r="3052" spans="2:24" x14ac:dyDescent="0.3">
      <c r="B3052" s="73"/>
      <c r="D3052" s="73"/>
      <c r="P3052" s="73"/>
      <c r="T3052" s="73"/>
      <c r="U3052" s="73"/>
      <c r="V3052" s="73"/>
      <c r="X3052" s="12"/>
    </row>
    <row r="3053" spans="2:24" x14ac:dyDescent="0.3">
      <c r="B3053" s="73"/>
      <c r="D3053" s="73"/>
      <c r="P3053" s="73"/>
      <c r="T3053" s="73"/>
      <c r="U3053" s="73"/>
      <c r="V3053" s="73"/>
      <c r="X3053" s="12"/>
    </row>
    <row r="3054" spans="2:24" x14ac:dyDescent="0.3">
      <c r="B3054" s="73"/>
      <c r="D3054" s="73"/>
      <c r="P3054" s="73"/>
      <c r="T3054" s="73"/>
      <c r="U3054" s="73"/>
      <c r="V3054" s="73"/>
      <c r="X3054" s="12"/>
    </row>
    <row r="3055" spans="2:24" x14ac:dyDescent="0.3">
      <c r="B3055" s="73"/>
      <c r="D3055" s="73"/>
      <c r="P3055" s="73"/>
      <c r="T3055" s="73"/>
      <c r="U3055" s="73"/>
      <c r="V3055" s="73"/>
      <c r="X3055" s="12"/>
    </row>
    <row r="3056" spans="2:24" x14ac:dyDescent="0.3">
      <c r="B3056" s="73"/>
      <c r="D3056" s="73"/>
      <c r="P3056" s="73"/>
      <c r="T3056" s="73"/>
      <c r="U3056" s="73"/>
      <c r="V3056" s="73"/>
      <c r="X3056" s="12"/>
    </row>
    <row r="3057" spans="2:24" x14ac:dyDescent="0.3">
      <c r="B3057" s="73"/>
      <c r="D3057" s="73"/>
      <c r="P3057" s="73"/>
      <c r="T3057" s="73"/>
      <c r="U3057" s="73"/>
      <c r="V3057" s="73"/>
      <c r="X3057" s="12"/>
    </row>
    <row r="3058" spans="2:24" x14ac:dyDescent="0.3">
      <c r="B3058" s="73"/>
      <c r="D3058" s="73"/>
      <c r="P3058" s="73"/>
      <c r="T3058" s="73"/>
      <c r="U3058" s="73"/>
      <c r="V3058" s="73"/>
      <c r="X3058" s="12"/>
    </row>
    <row r="3059" spans="2:24" x14ac:dyDescent="0.3">
      <c r="B3059" s="73"/>
      <c r="D3059" s="73"/>
      <c r="P3059" s="73"/>
      <c r="T3059" s="73"/>
      <c r="U3059" s="73"/>
      <c r="V3059" s="73"/>
      <c r="X3059" s="12"/>
    </row>
    <row r="3060" spans="2:24" x14ac:dyDescent="0.3">
      <c r="B3060" s="73"/>
      <c r="D3060" s="73"/>
      <c r="P3060" s="73"/>
      <c r="T3060" s="73"/>
      <c r="U3060" s="73"/>
      <c r="V3060" s="73"/>
      <c r="X3060" s="12"/>
    </row>
    <row r="3061" spans="2:24" x14ac:dyDescent="0.3">
      <c r="B3061" s="73"/>
      <c r="D3061" s="73"/>
      <c r="P3061" s="73"/>
      <c r="T3061" s="73"/>
      <c r="U3061" s="73"/>
      <c r="V3061" s="73"/>
      <c r="X3061" s="12"/>
    </row>
    <row r="3062" spans="2:24" x14ac:dyDescent="0.3">
      <c r="B3062" s="73"/>
      <c r="D3062" s="73"/>
      <c r="P3062" s="73"/>
      <c r="T3062" s="73"/>
      <c r="U3062" s="73"/>
      <c r="V3062" s="73"/>
      <c r="X3062" s="12"/>
    </row>
    <row r="3063" spans="2:24" x14ac:dyDescent="0.3">
      <c r="B3063" s="73"/>
      <c r="D3063" s="73"/>
      <c r="P3063" s="73"/>
      <c r="T3063" s="73"/>
      <c r="U3063" s="73"/>
      <c r="V3063" s="73"/>
      <c r="X3063" s="12"/>
    </row>
    <row r="3064" spans="2:24" x14ac:dyDescent="0.3">
      <c r="B3064" s="73"/>
      <c r="D3064" s="73"/>
      <c r="P3064" s="73"/>
      <c r="T3064" s="73"/>
      <c r="U3064" s="73"/>
      <c r="V3064" s="73"/>
      <c r="X3064" s="12"/>
    </row>
    <row r="3065" spans="2:24" x14ac:dyDescent="0.3">
      <c r="B3065" s="73"/>
      <c r="D3065" s="73"/>
      <c r="P3065" s="73"/>
      <c r="T3065" s="73"/>
      <c r="U3065" s="73"/>
      <c r="V3065" s="73"/>
      <c r="X3065" s="12"/>
    </row>
    <row r="3066" spans="2:24" x14ac:dyDescent="0.3">
      <c r="B3066" s="73"/>
      <c r="D3066" s="73"/>
      <c r="P3066" s="73"/>
      <c r="T3066" s="73"/>
      <c r="U3066" s="73"/>
      <c r="V3066" s="73"/>
      <c r="X3066" s="12"/>
    </row>
    <row r="3067" spans="2:24" x14ac:dyDescent="0.3">
      <c r="B3067" s="73"/>
      <c r="D3067" s="73"/>
      <c r="P3067" s="73"/>
      <c r="T3067" s="73"/>
      <c r="U3067" s="73"/>
      <c r="V3067" s="73"/>
      <c r="X3067" s="12"/>
    </row>
    <row r="3068" spans="2:24" x14ac:dyDescent="0.3">
      <c r="B3068" s="73"/>
      <c r="D3068" s="73"/>
      <c r="P3068" s="73"/>
      <c r="T3068" s="73"/>
      <c r="U3068" s="73"/>
      <c r="V3068" s="73"/>
      <c r="X3068" s="12"/>
    </row>
    <row r="3069" spans="2:24" x14ac:dyDescent="0.3">
      <c r="B3069" s="73"/>
      <c r="D3069" s="73"/>
      <c r="P3069" s="73"/>
      <c r="T3069" s="73"/>
      <c r="U3069" s="73"/>
      <c r="V3069" s="73"/>
      <c r="X3069" s="12"/>
    </row>
    <row r="3070" spans="2:24" x14ac:dyDescent="0.3">
      <c r="B3070" s="73"/>
      <c r="D3070" s="73"/>
      <c r="P3070" s="73"/>
      <c r="T3070" s="73"/>
      <c r="U3070" s="73"/>
      <c r="V3070" s="73"/>
      <c r="X3070" s="12"/>
    </row>
    <row r="3071" spans="2:24" x14ac:dyDescent="0.3">
      <c r="B3071" s="73"/>
      <c r="D3071" s="73"/>
      <c r="P3071" s="73"/>
      <c r="T3071" s="73"/>
      <c r="U3071" s="73"/>
      <c r="V3071" s="73"/>
      <c r="X3071" s="12"/>
    </row>
    <row r="3072" spans="2:24" x14ac:dyDescent="0.3">
      <c r="B3072" s="73"/>
      <c r="D3072" s="73"/>
      <c r="P3072" s="73"/>
      <c r="T3072" s="73"/>
      <c r="U3072" s="73"/>
      <c r="V3072" s="73"/>
      <c r="X3072" s="12"/>
    </row>
    <row r="3073" spans="2:24" x14ac:dyDescent="0.3">
      <c r="B3073" s="73"/>
      <c r="D3073" s="73"/>
      <c r="P3073" s="73"/>
      <c r="T3073" s="73"/>
      <c r="U3073" s="73"/>
      <c r="V3073" s="73"/>
      <c r="X3073" s="12"/>
    </row>
    <row r="3074" spans="2:24" x14ac:dyDescent="0.3">
      <c r="B3074" s="73"/>
      <c r="D3074" s="73"/>
      <c r="P3074" s="73"/>
      <c r="T3074" s="73"/>
      <c r="U3074" s="73"/>
      <c r="V3074" s="73"/>
      <c r="X3074" s="12"/>
    </row>
    <row r="3075" spans="2:24" x14ac:dyDescent="0.3">
      <c r="B3075" s="73"/>
      <c r="D3075" s="73"/>
      <c r="P3075" s="73"/>
      <c r="T3075" s="73"/>
      <c r="U3075" s="73"/>
      <c r="V3075" s="73"/>
      <c r="X3075" s="12"/>
    </row>
    <row r="3076" spans="2:24" x14ac:dyDescent="0.3">
      <c r="B3076" s="73"/>
      <c r="D3076" s="73"/>
      <c r="P3076" s="73"/>
      <c r="T3076" s="73"/>
      <c r="U3076" s="73"/>
      <c r="V3076" s="73"/>
      <c r="X3076" s="12"/>
    </row>
    <row r="3077" spans="2:24" x14ac:dyDescent="0.3">
      <c r="B3077" s="73"/>
      <c r="D3077" s="73"/>
      <c r="P3077" s="73"/>
      <c r="T3077" s="73"/>
      <c r="U3077" s="73"/>
      <c r="V3077" s="73"/>
      <c r="X3077" s="12"/>
    </row>
    <row r="3078" spans="2:24" x14ac:dyDescent="0.3">
      <c r="B3078" s="73"/>
      <c r="D3078" s="73"/>
      <c r="P3078" s="73"/>
      <c r="T3078" s="73"/>
      <c r="U3078" s="73"/>
      <c r="V3078" s="73"/>
      <c r="X3078" s="12"/>
    </row>
    <row r="3079" spans="2:24" x14ac:dyDescent="0.3">
      <c r="B3079" s="73"/>
      <c r="D3079" s="73"/>
      <c r="P3079" s="73"/>
      <c r="T3079" s="73"/>
      <c r="U3079" s="73"/>
      <c r="V3079" s="73"/>
      <c r="X3079" s="12"/>
    </row>
    <row r="3080" spans="2:24" x14ac:dyDescent="0.3">
      <c r="B3080" s="73"/>
      <c r="D3080" s="73"/>
      <c r="P3080" s="73"/>
      <c r="T3080" s="73"/>
      <c r="U3080" s="73"/>
      <c r="V3080" s="73"/>
      <c r="X3080" s="12"/>
    </row>
    <row r="3081" spans="2:24" x14ac:dyDescent="0.3">
      <c r="B3081" s="73"/>
      <c r="D3081" s="73"/>
      <c r="P3081" s="73"/>
      <c r="T3081" s="73"/>
      <c r="U3081" s="73"/>
      <c r="V3081" s="73"/>
      <c r="X3081" s="12"/>
    </row>
    <row r="3082" spans="2:24" x14ac:dyDescent="0.3">
      <c r="B3082" s="73"/>
      <c r="D3082" s="73"/>
      <c r="P3082" s="73"/>
      <c r="T3082" s="73"/>
      <c r="U3082" s="73"/>
      <c r="V3082" s="73"/>
      <c r="X3082" s="12"/>
    </row>
    <row r="3083" spans="2:24" x14ac:dyDescent="0.3">
      <c r="B3083" s="73"/>
      <c r="D3083" s="73"/>
      <c r="P3083" s="73"/>
      <c r="T3083" s="73"/>
      <c r="U3083" s="73"/>
      <c r="V3083" s="73"/>
      <c r="X3083" s="12"/>
    </row>
    <row r="3084" spans="2:24" x14ac:dyDescent="0.3">
      <c r="B3084" s="73"/>
      <c r="D3084" s="73"/>
      <c r="P3084" s="73"/>
      <c r="T3084" s="73"/>
      <c r="U3084" s="73"/>
      <c r="V3084" s="73"/>
      <c r="X3084" s="12"/>
    </row>
    <row r="3085" spans="2:24" x14ac:dyDescent="0.3">
      <c r="B3085" s="73"/>
      <c r="D3085" s="73"/>
      <c r="P3085" s="73"/>
      <c r="T3085" s="73"/>
      <c r="U3085" s="73"/>
      <c r="V3085" s="73"/>
      <c r="X3085" s="12"/>
    </row>
    <row r="3086" spans="2:24" x14ac:dyDescent="0.3">
      <c r="B3086" s="73"/>
      <c r="D3086" s="73"/>
      <c r="P3086" s="73"/>
      <c r="T3086" s="73"/>
      <c r="U3086" s="73"/>
      <c r="V3086" s="73"/>
      <c r="X3086" s="12"/>
    </row>
    <row r="3087" spans="2:24" x14ac:dyDescent="0.3">
      <c r="B3087" s="73"/>
      <c r="D3087" s="73"/>
      <c r="P3087" s="73"/>
      <c r="T3087" s="73"/>
      <c r="U3087" s="73"/>
      <c r="V3087" s="73"/>
      <c r="X3087" s="12"/>
    </row>
    <row r="3088" spans="2:24" x14ac:dyDescent="0.3">
      <c r="B3088" s="73"/>
      <c r="D3088" s="73"/>
      <c r="P3088" s="73"/>
      <c r="T3088" s="73"/>
      <c r="U3088" s="73"/>
      <c r="V3088" s="73"/>
      <c r="X3088" s="12"/>
    </row>
    <row r="3089" spans="2:24" x14ac:dyDescent="0.3">
      <c r="B3089" s="73"/>
      <c r="D3089" s="73"/>
      <c r="P3089" s="73"/>
      <c r="T3089" s="73"/>
      <c r="U3089" s="73"/>
      <c r="V3089" s="73"/>
      <c r="X3089" s="12"/>
    </row>
    <row r="3090" spans="2:24" x14ac:dyDescent="0.3">
      <c r="B3090" s="73"/>
      <c r="D3090" s="73"/>
      <c r="P3090" s="73"/>
      <c r="T3090" s="73"/>
      <c r="U3090" s="73"/>
      <c r="V3090" s="73"/>
      <c r="X3090" s="12"/>
    </row>
    <row r="3091" spans="2:24" x14ac:dyDescent="0.3">
      <c r="B3091" s="73"/>
      <c r="D3091" s="73"/>
      <c r="P3091" s="73"/>
      <c r="T3091" s="73"/>
      <c r="U3091" s="73"/>
      <c r="V3091" s="73"/>
      <c r="X3091" s="12"/>
    </row>
    <row r="3092" spans="2:24" x14ac:dyDescent="0.3">
      <c r="B3092" s="73"/>
      <c r="D3092" s="73"/>
      <c r="P3092" s="73"/>
      <c r="T3092" s="73"/>
      <c r="U3092" s="73"/>
      <c r="V3092" s="73"/>
      <c r="X3092" s="12"/>
    </row>
    <row r="3093" spans="2:24" x14ac:dyDescent="0.3">
      <c r="B3093" s="73"/>
      <c r="D3093" s="73"/>
      <c r="P3093" s="73"/>
      <c r="T3093" s="73"/>
      <c r="U3093" s="73"/>
      <c r="V3093" s="73"/>
      <c r="X3093" s="12"/>
    </row>
    <row r="3094" spans="2:24" x14ac:dyDescent="0.3">
      <c r="B3094" s="73"/>
      <c r="D3094" s="73"/>
      <c r="P3094" s="73"/>
      <c r="T3094" s="73"/>
      <c r="U3094" s="73"/>
      <c r="V3094" s="73"/>
      <c r="X3094" s="12"/>
    </row>
    <row r="3095" spans="2:24" x14ac:dyDescent="0.3">
      <c r="B3095" s="73"/>
      <c r="D3095" s="73"/>
      <c r="P3095" s="73"/>
      <c r="T3095" s="73"/>
      <c r="U3095" s="73"/>
      <c r="V3095" s="73"/>
      <c r="X3095" s="12"/>
    </row>
    <row r="3096" spans="2:24" x14ac:dyDescent="0.3">
      <c r="B3096" s="73"/>
      <c r="D3096" s="73"/>
      <c r="P3096" s="73"/>
      <c r="T3096" s="73"/>
      <c r="U3096" s="73"/>
      <c r="V3096" s="73"/>
      <c r="X3096" s="12"/>
    </row>
    <row r="3097" spans="2:24" x14ac:dyDescent="0.3">
      <c r="B3097" s="73"/>
      <c r="D3097" s="73"/>
      <c r="P3097" s="73"/>
      <c r="T3097" s="73"/>
      <c r="U3097" s="73"/>
      <c r="V3097" s="73"/>
      <c r="X3097" s="12"/>
    </row>
    <row r="3098" spans="2:24" x14ac:dyDescent="0.3">
      <c r="B3098" s="73"/>
      <c r="D3098" s="73"/>
      <c r="P3098" s="73"/>
      <c r="T3098" s="73"/>
      <c r="U3098" s="73"/>
      <c r="V3098" s="73"/>
      <c r="X3098" s="12"/>
    </row>
    <row r="3099" spans="2:24" x14ac:dyDescent="0.3">
      <c r="B3099" s="73"/>
      <c r="D3099" s="73"/>
      <c r="P3099" s="73"/>
      <c r="T3099" s="73"/>
      <c r="U3099" s="73"/>
      <c r="V3099" s="73"/>
      <c r="X3099" s="12"/>
    </row>
    <row r="3100" spans="2:24" x14ac:dyDescent="0.3">
      <c r="B3100" s="73"/>
      <c r="D3100" s="73"/>
      <c r="P3100" s="73"/>
      <c r="T3100" s="73"/>
      <c r="U3100" s="73"/>
      <c r="V3100" s="73"/>
      <c r="X3100" s="12"/>
    </row>
    <row r="3101" spans="2:24" x14ac:dyDescent="0.3">
      <c r="B3101" s="73"/>
      <c r="D3101" s="73"/>
      <c r="P3101" s="73"/>
      <c r="T3101" s="73"/>
      <c r="U3101" s="73"/>
      <c r="V3101" s="73"/>
      <c r="X3101" s="12"/>
    </row>
    <row r="3102" spans="2:24" x14ac:dyDescent="0.3">
      <c r="B3102" s="73"/>
      <c r="D3102" s="73"/>
      <c r="P3102" s="73"/>
      <c r="T3102" s="73"/>
      <c r="U3102" s="73"/>
      <c r="V3102" s="73"/>
      <c r="X3102" s="12"/>
    </row>
    <row r="3103" spans="2:24" x14ac:dyDescent="0.3">
      <c r="B3103" s="73"/>
      <c r="D3103" s="73"/>
      <c r="P3103" s="73"/>
      <c r="T3103" s="73"/>
      <c r="U3103" s="73"/>
      <c r="V3103" s="73"/>
      <c r="X3103" s="12"/>
    </row>
    <row r="3104" spans="2:24" x14ac:dyDescent="0.3">
      <c r="B3104" s="73"/>
      <c r="D3104" s="73"/>
      <c r="P3104" s="73"/>
      <c r="T3104" s="73"/>
      <c r="U3104" s="73"/>
      <c r="V3104" s="73"/>
      <c r="X3104" s="12"/>
    </row>
    <row r="3105" spans="2:24" x14ac:dyDescent="0.3">
      <c r="B3105" s="73"/>
      <c r="D3105" s="73"/>
      <c r="P3105" s="73"/>
      <c r="T3105" s="73"/>
      <c r="U3105" s="73"/>
      <c r="V3105" s="73"/>
      <c r="X3105" s="12"/>
    </row>
    <row r="3106" spans="2:24" x14ac:dyDescent="0.3">
      <c r="B3106" s="73"/>
      <c r="D3106" s="73"/>
      <c r="P3106" s="73"/>
      <c r="T3106" s="73"/>
      <c r="U3106" s="73"/>
      <c r="V3106" s="73"/>
      <c r="X3106" s="12"/>
    </row>
    <row r="3107" spans="2:24" x14ac:dyDescent="0.3">
      <c r="B3107" s="73"/>
      <c r="D3107" s="73"/>
      <c r="P3107" s="73"/>
      <c r="T3107" s="73"/>
      <c r="U3107" s="73"/>
      <c r="V3107" s="73"/>
      <c r="X3107" s="12"/>
    </row>
    <row r="3108" spans="2:24" x14ac:dyDescent="0.3">
      <c r="B3108" s="73"/>
      <c r="D3108" s="73"/>
      <c r="P3108" s="73"/>
      <c r="T3108" s="73"/>
      <c r="U3108" s="73"/>
      <c r="V3108" s="73"/>
      <c r="X3108" s="12"/>
    </row>
    <row r="3109" spans="2:24" x14ac:dyDescent="0.3">
      <c r="B3109" s="73"/>
      <c r="D3109" s="73"/>
      <c r="P3109" s="73"/>
      <c r="T3109" s="73"/>
      <c r="U3109" s="73"/>
      <c r="V3109" s="73"/>
      <c r="X3109" s="12"/>
    </row>
    <row r="3110" spans="2:24" x14ac:dyDescent="0.3">
      <c r="B3110" s="73"/>
      <c r="D3110" s="73"/>
      <c r="P3110" s="73"/>
      <c r="T3110" s="73"/>
      <c r="U3110" s="73"/>
      <c r="V3110" s="73"/>
      <c r="X3110" s="12"/>
    </row>
    <row r="3111" spans="2:24" x14ac:dyDescent="0.3">
      <c r="B3111" s="73"/>
      <c r="D3111" s="73"/>
      <c r="P3111" s="73"/>
      <c r="T3111" s="73"/>
      <c r="U3111" s="73"/>
      <c r="V3111" s="73"/>
      <c r="X3111" s="12"/>
    </row>
    <row r="3112" spans="2:24" x14ac:dyDescent="0.3">
      <c r="B3112" s="73"/>
      <c r="D3112" s="73"/>
      <c r="P3112" s="73"/>
      <c r="T3112" s="73"/>
      <c r="U3112" s="73"/>
      <c r="V3112" s="73"/>
      <c r="X3112" s="12"/>
    </row>
    <row r="3113" spans="2:24" x14ac:dyDescent="0.3">
      <c r="B3113" s="73"/>
      <c r="D3113" s="73"/>
      <c r="P3113" s="73"/>
      <c r="T3113" s="73"/>
      <c r="U3113" s="73"/>
      <c r="V3113" s="73"/>
      <c r="X3113" s="12"/>
    </row>
    <row r="3114" spans="2:24" x14ac:dyDescent="0.3">
      <c r="B3114" s="73"/>
      <c r="D3114" s="73"/>
      <c r="P3114" s="73"/>
      <c r="T3114" s="73"/>
      <c r="U3114" s="73"/>
      <c r="V3114" s="73"/>
      <c r="X3114" s="12"/>
    </row>
    <row r="3115" spans="2:24" x14ac:dyDescent="0.3">
      <c r="B3115" s="73"/>
      <c r="D3115" s="73"/>
      <c r="P3115" s="73"/>
      <c r="T3115" s="73"/>
      <c r="U3115" s="73"/>
      <c r="V3115" s="73"/>
      <c r="X3115" s="12"/>
    </row>
    <row r="3116" spans="2:24" x14ac:dyDescent="0.3">
      <c r="B3116" s="73"/>
      <c r="D3116" s="73"/>
      <c r="P3116" s="73"/>
      <c r="T3116" s="73"/>
      <c r="U3116" s="73"/>
      <c r="V3116" s="73"/>
      <c r="X3116" s="12"/>
    </row>
    <row r="3117" spans="2:24" x14ac:dyDescent="0.3">
      <c r="B3117" s="73"/>
      <c r="D3117" s="73"/>
      <c r="P3117" s="73"/>
      <c r="T3117" s="73"/>
      <c r="U3117" s="73"/>
      <c r="V3117" s="73"/>
      <c r="X3117" s="12"/>
    </row>
    <row r="3118" spans="2:24" x14ac:dyDescent="0.3">
      <c r="B3118" s="73"/>
      <c r="D3118" s="73"/>
      <c r="P3118" s="73"/>
      <c r="T3118" s="73"/>
      <c r="U3118" s="73"/>
      <c r="V3118" s="73"/>
      <c r="X3118" s="12"/>
    </row>
    <row r="3119" spans="2:24" x14ac:dyDescent="0.3">
      <c r="B3119" s="73"/>
      <c r="D3119" s="73"/>
      <c r="P3119" s="73"/>
      <c r="T3119" s="73"/>
      <c r="U3119" s="73"/>
      <c r="V3119" s="73"/>
      <c r="X3119" s="12"/>
    </row>
    <row r="3120" spans="2:24" x14ac:dyDescent="0.3">
      <c r="B3120" s="73"/>
      <c r="D3120" s="73"/>
      <c r="P3120" s="73"/>
      <c r="T3120" s="73"/>
      <c r="U3120" s="73"/>
      <c r="V3120" s="73"/>
      <c r="X3120" s="12"/>
    </row>
    <row r="3121" spans="2:24" x14ac:dyDescent="0.3">
      <c r="B3121" s="73"/>
      <c r="D3121" s="73"/>
      <c r="P3121" s="73"/>
      <c r="T3121" s="73"/>
      <c r="U3121" s="73"/>
      <c r="V3121" s="73"/>
      <c r="X3121" s="12"/>
    </row>
    <row r="3122" spans="2:24" x14ac:dyDescent="0.3">
      <c r="B3122" s="73"/>
      <c r="D3122" s="73"/>
      <c r="P3122" s="73"/>
      <c r="T3122" s="73"/>
      <c r="U3122" s="73"/>
      <c r="V3122" s="73"/>
      <c r="X3122" s="12"/>
    </row>
    <row r="3123" spans="2:24" x14ac:dyDescent="0.3">
      <c r="B3123" s="73"/>
      <c r="D3123" s="73"/>
      <c r="P3123" s="73"/>
      <c r="T3123" s="73"/>
      <c r="U3123" s="73"/>
      <c r="V3123" s="73"/>
      <c r="X3123" s="12"/>
    </row>
    <row r="3124" spans="2:24" x14ac:dyDescent="0.3">
      <c r="B3124" s="73"/>
      <c r="D3124" s="73"/>
      <c r="P3124" s="73"/>
      <c r="T3124" s="73"/>
      <c r="U3124" s="73"/>
      <c r="V3124" s="73"/>
      <c r="X3124" s="12"/>
    </row>
    <row r="3125" spans="2:24" x14ac:dyDescent="0.3">
      <c r="B3125" s="73"/>
      <c r="D3125" s="73"/>
      <c r="P3125" s="73"/>
      <c r="T3125" s="73"/>
      <c r="U3125" s="73"/>
      <c r="V3125" s="73"/>
      <c r="X3125" s="12"/>
    </row>
    <row r="3126" spans="2:24" x14ac:dyDescent="0.3">
      <c r="B3126" s="73"/>
      <c r="D3126" s="73"/>
      <c r="P3126" s="73"/>
      <c r="T3126" s="73"/>
      <c r="U3126" s="73"/>
      <c r="V3126" s="73"/>
      <c r="X3126" s="12"/>
    </row>
    <row r="3127" spans="2:24" x14ac:dyDescent="0.3">
      <c r="B3127" s="73"/>
      <c r="D3127" s="73"/>
      <c r="P3127" s="73"/>
      <c r="T3127" s="73"/>
      <c r="U3127" s="73"/>
      <c r="V3127" s="73"/>
      <c r="X3127" s="12"/>
    </row>
    <row r="3128" spans="2:24" x14ac:dyDescent="0.3">
      <c r="B3128" s="73"/>
      <c r="D3128" s="73"/>
      <c r="P3128" s="73"/>
      <c r="T3128" s="73"/>
      <c r="U3128" s="73"/>
      <c r="V3128" s="73"/>
      <c r="X3128" s="12"/>
    </row>
    <row r="3129" spans="2:24" x14ac:dyDescent="0.3">
      <c r="B3129" s="73"/>
      <c r="D3129" s="73"/>
      <c r="P3129" s="73"/>
      <c r="T3129" s="73"/>
      <c r="U3129" s="73"/>
      <c r="V3129" s="73"/>
      <c r="X3129" s="12"/>
    </row>
    <row r="3130" spans="2:24" x14ac:dyDescent="0.3">
      <c r="B3130" s="73"/>
      <c r="D3130" s="73"/>
      <c r="P3130" s="73"/>
      <c r="T3130" s="73"/>
      <c r="U3130" s="73"/>
      <c r="V3130" s="73"/>
      <c r="X3130" s="12"/>
    </row>
    <row r="3131" spans="2:24" x14ac:dyDescent="0.3">
      <c r="B3131" s="73"/>
      <c r="D3131" s="73"/>
      <c r="P3131" s="73"/>
      <c r="T3131" s="73"/>
      <c r="U3131" s="73"/>
      <c r="V3131" s="73"/>
      <c r="X3131" s="12"/>
    </row>
    <row r="3132" spans="2:24" x14ac:dyDescent="0.3">
      <c r="B3132" s="73"/>
      <c r="D3132" s="73"/>
      <c r="P3132" s="73"/>
      <c r="T3132" s="73"/>
      <c r="U3132" s="73"/>
      <c r="V3132" s="73"/>
      <c r="X3132" s="12"/>
    </row>
    <row r="3133" spans="2:24" x14ac:dyDescent="0.3">
      <c r="B3133" s="73"/>
      <c r="D3133" s="73"/>
      <c r="P3133" s="73"/>
      <c r="T3133" s="73"/>
      <c r="U3133" s="73"/>
      <c r="V3133" s="73"/>
      <c r="X3133" s="12"/>
    </row>
    <row r="3134" spans="2:24" x14ac:dyDescent="0.3">
      <c r="B3134" s="73"/>
      <c r="D3134" s="73"/>
      <c r="P3134" s="73"/>
      <c r="T3134" s="73"/>
      <c r="U3134" s="73"/>
      <c r="V3134" s="73"/>
      <c r="X3134" s="12"/>
    </row>
    <row r="3135" spans="2:24" x14ac:dyDescent="0.3">
      <c r="B3135" s="73"/>
      <c r="D3135" s="73"/>
      <c r="P3135" s="73"/>
      <c r="T3135" s="73"/>
      <c r="U3135" s="73"/>
      <c r="V3135" s="73"/>
      <c r="X3135" s="12"/>
    </row>
    <row r="3136" spans="2:24" x14ac:dyDescent="0.3">
      <c r="B3136" s="73"/>
      <c r="D3136" s="73"/>
      <c r="P3136" s="73"/>
      <c r="T3136" s="73"/>
      <c r="U3136" s="73"/>
      <c r="V3136" s="73"/>
      <c r="X3136" s="12"/>
    </row>
    <row r="3137" spans="2:24" x14ac:dyDescent="0.3">
      <c r="B3137" s="73"/>
      <c r="D3137" s="73"/>
      <c r="P3137" s="73"/>
      <c r="T3137" s="73"/>
      <c r="U3137" s="73"/>
      <c r="V3137" s="73"/>
      <c r="X3137" s="12"/>
    </row>
    <row r="3138" spans="2:24" x14ac:dyDescent="0.3">
      <c r="B3138" s="73"/>
      <c r="D3138" s="73"/>
      <c r="P3138" s="73"/>
      <c r="T3138" s="73"/>
      <c r="U3138" s="73"/>
      <c r="V3138" s="73"/>
      <c r="X3138" s="12"/>
    </row>
    <row r="3139" spans="2:24" x14ac:dyDescent="0.3">
      <c r="B3139" s="73"/>
      <c r="D3139" s="73"/>
      <c r="P3139" s="73"/>
      <c r="T3139" s="73"/>
      <c r="U3139" s="73"/>
      <c r="V3139" s="73"/>
      <c r="X3139" s="12"/>
    </row>
    <row r="3140" spans="2:24" x14ac:dyDescent="0.3">
      <c r="B3140" s="73"/>
      <c r="D3140" s="73"/>
      <c r="P3140" s="73"/>
      <c r="T3140" s="73"/>
      <c r="U3140" s="73"/>
      <c r="V3140" s="73"/>
      <c r="X3140" s="12"/>
    </row>
    <row r="3141" spans="2:24" x14ac:dyDescent="0.3">
      <c r="B3141" s="73"/>
      <c r="D3141" s="73"/>
      <c r="P3141" s="73"/>
      <c r="T3141" s="73"/>
      <c r="U3141" s="73"/>
      <c r="V3141" s="73"/>
      <c r="X3141" s="12"/>
    </row>
    <row r="3142" spans="2:24" x14ac:dyDescent="0.3">
      <c r="B3142" s="73"/>
      <c r="D3142" s="73"/>
      <c r="P3142" s="73"/>
      <c r="T3142" s="73"/>
      <c r="U3142" s="73"/>
      <c r="V3142" s="73"/>
      <c r="X3142" s="12"/>
    </row>
    <row r="3143" spans="2:24" x14ac:dyDescent="0.3">
      <c r="B3143" s="73"/>
      <c r="D3143" s="73"/>
      <c r="P3143" s="73"/>
      <c r="T3143" s="73"/>
      <c r="U3143" s="73"/>
      <c r="V3143" s="73"/>
      <c r="X3143" s="12"/>
    </row>
    <row r="3144" spans="2:24" x14ac:dyDescent="0.3">
      <c r="B3144" s="73"/>
      <c r="D3144" s="73"/>
      <c r="P3144" s="73"/>
      <c r="T3144" s="73"/>
      <c r="U3144" s="73"/>
      <c r="V3144" s="73"/>
      <c r="X3144" s="12"/>
    </row>
    <row r="3145" spans="2:24" x14ac:dyDescent="0.3">
      <c r="B3145" s="73"/>
      <c r="D3145" s="73"/>
      <c r="P3145" s="73"/>
      <c r="T3145" s="73"/>
      <c r="U3145" s="73"/>
      <c r="V3145" s="73"/>
      <c r="X3145" s="12"/>
    </row>
    <row r="3146" spans="2:24" x14ac:dyDescent="0.3">
      <c r="B3146" s="73"/>
      <c r="D3146" s="73"/>
      <c r="P3146" s="73"/>
      <c r="T3146" s="73"/>
      <c r="U3146" s="73"/>
      <c r="V3146" s="73"/>
      <c r="X3146" s="12"/>
    </row>
    <row r="3147" spans="2:24" x14ac:dyDescent="0.3">
      <c r="B3147" s="73"/>
      <c r="D3147" s="73"/>
      <c r="P3147" s="73"/>
      <c r="T3147" s="73"/>
      <c r="U3147" s="73"/>
      <c r="V3147" s="73"/>
      <c r="X3147" s="12"/>
    </row>
    <row r="3148" spans="2:24" x14ac:dyDescent="0.3">
      <c r="B3148" s="73"/>
      <c r="D3148" s="73"/>
      <c r="P3148" s="73"/>
      <c r="T3148" s="73"/>
      <c r="U3148" s="73"/>
      <c r="V3148" s="73"/>
      <c r="X3148" s="12"/>
    </row>
    <row r="3149" spans="2:24" x14ac:dyDescent="0.3">
      <c r="B3149" s="73"/>
      <c r="D3149" s="73"/>
      <c r="P3149" s="73"/>
      <c r="T3149" s="73"/>
      <c r="U3149" s="73"/>
      <c r="V3149" s="73"/>
      <c r="X3149" s="12"/>
    </row>
    <row r="3150" spans="2:24" x14ac:dyDescent="0.3">
      <c r="B3150" s="73"/>
      <c r="D3150" s="73"/>
      <c r="P3150" s="73"/>
      <c r="T3150" s="73"/>
      <c r="U3150" s="73"/>
      <c r="V3150" s="73"/>
      <c r="X3150" s="12"/>
    </row>
    <row r="3151" spans="2:24" x14ac:dyDescent="0.3">
      <c r="B3151" s="73"/>
      <c r="D3151" s="73"/>
      <c r="P3151" s="73"/>
      <c r="T3151" s="73"/>
      <c r="U3151" s="73"/>
      <c r="V3151" s="73"/>
      <c r="X3151" s="12"/>
    </row>
    <row r="3152" spans="2:24" x14ac:dyDescent="0.3">
      <c r="B3152" s="73"/>
      <c r="D3152" s="73"/>
      <c r="P3152" s="73"/>
      <c r="T3152" s="73"/>
      <c r="U3152" s="73"/>
      <c r="V3152" s="73"/>
      <c r="X3152" s="12"/>
    </row>
    <row r="3153" spans="2:24" x14ac:dyDescent="0.3">
      <c r="B3153" s="73"/>
      <c r="D3153" s="73"/>
      <c r="P3153" s="73"/>
      <c r="T3153" s="73"/>
      <c r="U3153" s="73"/>
      <c r="V3153" s="73"/>
      <c r="X3153" s="12"/>
    </row>
    <row r="3154" spans="2:24" x14ac:dyDescent="0.3">
      <c r="B3154" s="73"/>
      <c r="D3154" s="73"/>
      <c r="P3154" s="73"/>
      <c r="T3154" s="73"/>
      <c r="U3154" s="73"/>
      <c r="V3154" s="73"/>
      <c r="X3154" s="12"/>
    </row>
    <row r="3155" spans="2:24" x14ac:dyDescent="0.3">
      <c r="B3155" s="73"/>
      <c r="D3155" s="73"/>
      <c r="P3155" s="73"/>
      <c r="T3155" s="73"/>
      <c r="U3155" s="73"/>
      <c r="V3155" s="73"/>
      <c r="X3155" s="12"/>
    </row>
    <row r="3156" spans="2:24" x14ac:dyDescent="0.3">
      <c r="B3156" s="73"/>
      <c r="D3156" s="73"/>
      <c r="P3156" s="73"/>
      <c r="T3156" s="73"/>
      <c r="U3156" s="73"/>
      <c r="V3156" s="73"/>
      <c r="X3156" s="12"/>
    </row>
    <row r="3157" spans="2:24" x14ac:dyDescent="0.3">
      <c r="B3157" s="73"/>
      <c r="D3157" s="73"/>
      <c r="P3157" s="73"/>
      <c r="T3157" s="73"/>
      <c r="U3157" s="73"/>
      <c r="V3157" s="73"/>
      <c r="X3157" s="12"/>
    </row>
    <row r="3158" spans="2:24" x14ac:dyDescent="0.3">
      <c r="B3158" s="73"/>
      <c r="D3158" s="73"/>
      <c r="P3158" s="73"/>
      <c r="T3158" s="73"/>
      <c r="U3158" s="73"/>
      <c r="V3158" s="73"/>
      <c r="X3158" s="12"/>
    </row>
    <row r="3159" spans="2:24" x14ac:dyDescent="0.3">
      <c r="B3159" s="73"/>
      <c r="D3159" s="73"/>
      <c r="P3159" s="73"/>
      <c r="T3159" s="73"/>
      <c r="U3159" s="73"/>
      <c r="V3159" s="73"/>
      <c r="X3159" s="12"/>
    </row>
    <row r="3160" spans="2:24" x14ac:dyDescent="0.3">
      <c r="B3160" s="73"/>
      <c r="D3160" s="73"/>
      <c r="P3160" s="73"/>
      <c r="T3160" s="73"/>
      <c r="U3160" s="73"/>
      <c r="V3160" s="73"/>
      <c r="X3160" s="12"/>
    </row>
    <row r="3161" spans="2:24" x14ac:dyDescent="0.3">
      <c r="B3161" s="73"/>
      <c r="D3161" s="73"/>
      <c r="P3161" s="73"/>
      <c r="T3161" s="73"/>
      <c r="U3161" s="73"/>
      <c r="V3161" s="73"/>
      <c r="X3161" s="12"/>
    </row>
    <row r="3162" spans="2:24" x14ac:dyDescent="0.3">
      <c r="B3162" s="73"/>
      <c r="D3162" s="73"/>
      <c r="P3162" s="73"/>
      <c r="T3162" s="73"/>
      <c r="U3162" s="73"/>
      <c r="V3162" s="73"/>
      <c r="X3162" s="12"/>
    </row>
    <row r="3163" spans="2:24" x14ac:dyDescent="0.3">
      <c r="B3163" s="73"/>
      <c r="D3163" s="73"/>
      <c r="P3163" s="73"/>
      <c r="T3163" s="73"/>
      <c r="U3163" s="73"/>
      <c r="V3163" s="73"/>
      <c r="X3163" s="12"/>
    </row>
    <row r="3164" spans="2:24" x14ac:dyDescent="0.3">
      <c r="B3164" s="73"/>
      <c r="D3164" s="73"/>
      <c r="P3164" s="73"/>
      <c r="T3164" s="73"/>
      <c r="U3164" s="73"/>
      <c r="V3164" s="73"/>
      <c r="X3164" s="12"/>
    </row>
    <row r="3165" spans="2:24" x14ac:dyDescent="0.3">
      <c r="B3165" s="73"/>
      <c r="D3165" s="73"/>
      <c r="P3165" s="73"/>
      <c r="T3165" s="73"/>
      <c r="U3165" s="73"/>
      <c r="V3165" s="73"/>
      <c r="X3165" s="12"/>
    </row>
    <row r="3166" spans="2:24" x14ac:dyDescent="0.3">
      <c r="B3166" s="73"/>
      <c r="D3166" s="73"/>
      <c r="P3166" s="73"/>
      <c r="T3166" s="73"/>
      <c r="U3166" s="73"/>
      <c r="V3166" s="73"/>
      <c r="X3166" s="12"/>
    </row>
    <row r="3167" spans="2:24" x14ac:dyDescent="0.3">
      <c r="B3167" s="73"/>
      <c r="D3167" s="73"/>
      <c r="P3167" s="73"/>
      <c r="T3167" s="73"/>
      <c r="U3167" s="73"/>
      <c r="V3167" s="73"/>
      <c r="X3167" s="12"/>
    </row>
    <row r="3168" spans="2:24" x14ac:dyDescent="0.3">
      <c r="B3168" s="73"/>
      <c r="D3168" s="73"/>
      <c r="P3168" s="73"/>
      <c r="T3168" s="73"/>
      <c r="U3168" s="73"/>
      <c r="V3168" s="73"/>
      <c r="X3168" s="12"/>
    </row>
    <row r="3169" spans="2:24" x14ac:dyDescent="0.3">
      <c r="B3169" s="73"/>
      <c r="D3169" s="73"/>
      <c r="P3169" s="73"/>
      <c r="T3169" s="73"/>
      <c r="U3169" s="73"/>
      <c r="V3169" s="73"/>
      <c r="X3169" s="12"/>
    </row>
    <row r="3170" spans="2:24" x14ac:dyDescent="0.3">
      <c r="B3170" s="73"/>
      <c r="D3170" s="73"/>
      <c r="P3170" s="73"/>
      <c r="T3170" s="73"/>
      <c r="U3170" s="73"/>
      <c r="V3170" s="73"/>
      <c r="X3170" s="12"/>
    </row>
    <row r="3171" spans="2:24" x14ac:dyDescent="0.3">
      <c r="B3171" s="73"/>
      <c r="D3171" s="73"/>
      <c r="P3171" s="73"/>
      <c r="T3171" s="73"/>
      <c r="U3171" s="73"/>
      <c r="V3171" s="73"/>
      <c r="X3171" s="12"/>
    </row>
    <row r="3172" spans="2:24" x14ac:dyDescent="0.3">
      <c r="B3172" s="73"/>
      <c r="D3172" s="73"/>
      <c r="P3172" s="73"/>
      <c r="T3172" s="73"/>
      <c r="U3172" s="73"/>
      <c r="V3172" s="73"/>
      <c r="X3172" s="12"/>
    </row>
    <row r="3173" spans="2:24" x14ac:dyDescent="0.3">
      <c r="B3173" s="73"/>
      <c r="D3173" s="73"/>
      <c r="P3173" s="73"/>
      <c r="T3173" s="73"/>
      <c r="U3173" s="73"/>
      <c r="V3173" s="73"/>
      <c r="X3173" s="12"/>
    </row>
    <row r="3174" spans="2:24" x14ac:dyDescent="0.3">
      <c r="B3174" s="73"/>
      <c r="D3174" s="73"/>
      <c r="P3174" s="73"/>
      <c r="T3174" s="73"/>
      <c r="U3174" s="73"/>
      <c r="V3174" s="73"/>
      <c r="X3174" s="12"/>
    </row>
    <row r="3175" spans="2:24" x14ac:dyDescent="0.3">
      <c r="B3175" s="73"/>
      <c r="D3175" s="73"/>
      <c r="P3175" s="73"/>
      <c r="T3175" s="73"/>
      <c r="U3175" s="73"/>
      <c r="V3175" s="73"/>
      <c r="X3175" s="12"/>
    </row>
    <row r="3176" spans="2:24" x14ac:dyDescent="0.3">
      <c r="B3176" s="73"/>
      <c r="D3176" s="73"/>
      <c r="P3176" s="73"/>
      <c r="T3176" s="73"/>
      <c r="U3176" s="73"/>
      <c r="V3176" s="73"/>
      <c r="X3176" s="12"/>
    </row>
    <row r="3177" spans="2:24" x14ac:dyDescent="0.3">
      <c r="B3177" s="73"/>
      <c r="D3177" s="73"/>
      <c r="P3177" s="73"/>
      <c r="T3177" s="73"/>
      <c r="U3177" s="73"/>
      <c r="V3177" s="73"/>
      <c r="X3177" s="12"/>
    </row>
    <row r="3178" spans="2:24" x14ac:dyDescent="0.3">
      <c r="B3178" s="73"/>
      <c r="D3178" s="73"/>
      <c r="P3178" s="73"/>
      <c r="T3178" s="73"/>
      <c r="U3178" s="73"/>
      <c r="V3178" s="73"/>
      <c r="X3178" s="12"/>
    </row>
    <row r="3179" spans="2:24" x14ac:dyDescent="0.3">
      <c r="B3179" s="73"/>
      <c r="D3179" s="73"/>
      <c r="P3179" s="73"/>
      <c r="T3179" s="73"/>
      <c r="U3179" s="73"/>
      <c r="V3179" s="73"/>
      <c r="X3179" s="12"/>
    </row>
    <row r="3180" spans="2:24" x14ac:dyDescent="0.3">
      <c r="B3180" s="73"/>
      <c r="D3180" s="73"/>
      <c r="P3180" s="73"/>
      <c r="T3180" s="73"/>
      <c r="U3180" s="73"/>
      <c r="V3180" s="73"/>
      <c r="X3180" s="12"/>
    </row>
    <row r="3181" spans="2:24" x14ac:dyDescent="0.3">
      <c r="B3181" s="73"/>
      <c r="D3181" s="73"/>
      <c r="P3181" s="73"/>
      <c r="T3181" s="73"/>
      <c r="U3181" s="73"/>
      <c r="V3181" s="73"/>
      <c r="X3181" s="12"/>
    </row>
    <row r="3182" spans="2:24" x14ac:dyDescent="0.3">
      <c r="B3182" s="73"/>
      <c r="D3182" s="73"/>
      <c r="P3182" s="73"/>
      <c r="T3182" s="73"/>
      <c r="U3182" s="73"/>
      <c r="V3182" s="73"/>
      <c r="X3182" s="12"/>
    </row>
    <row r="3183" spans="2:24" x14ac:dyDescent="0.3">
      <c r="B3183" s="73"/>
      <c r="D3183" s="73"/>
      <c r="P3183" s="73"/>
      <c r="T3183" s="73"/>
      <c r="U3183" s="73"/>
      <c r="V3183" s="73"/>
      <c r="X3183" s="12"/>
    </row>
    <row r="3184" spans="2:24" x14ac:dyDescent="0.3">
      <c r="B3184" s="73"/>
      <c r="D3184" s="73"/>
      <c r="P3184" s="73"/>
      <c r="T3184" s="73"/>
      <c r="U3184" s="73"/>
      <c r="V3184" s="73"/>
      <c r="X3184" s="12"/>
    </row>
    <row r="3185" spans="2:24" x14ac:dyDescent="0.3">
      <c r="B3185" s="73"/>
      <c r="D3185" s="73"/>
      <c r="P3185" s="73"/>
      <c r="T3185" s="73"/>
      <c r="U3185" s="73"/>
      <c r="V3185" s="73"/>
      <c r="X3185" s="12"/>
    </row>
    <row r="3186" spans="2:24" x14ac:dyDescent="0.3">
      <c r="B3186" s="73"/>
      <c r="D3186" s="73"/>
      <c r="P3186" s="73"/>
      <c r="T3186" s="73"/>
      <c r="U3186" s="73"/>
      <c r="V3186" s="73"/>
      <c r="X3186" s="12"/>
    </row>
    <row r="3187" spans="2:24" x14ac:dyDescent="0.3">
      <c r="B3187" s="73"/>
      <c r="D3187" s="73"/>
      <c r="P3187" s="73"/>
      <c r="T3187" s="73"/>
      <c r="U3187" s="73"/>
      <c r="V3187" s="73"/>
      <c r="X3187" s="12"/>
    </row>
    <row r="3188" spans="2:24" x14ac:dyDescent="0.3">
      <c r="B3188" s="73"/>
      <c r="D3188" s="73"/>
      <c r="P3188" s="73"/>
      <c r="T3188" s="73"/>
      <c r="U3188" s="73"/>
      <c r="V3188" s="73"/>
      <c r="X3188" s="12"/>
    </row>
    <row r="3189" spans="2:24" x14ac:dyDescent="0.3">
      <c r="B3189" s="73"/>
      <c r="D3189" s="73"/>
      <c r="P3189" s="73"/>
      <c r="T3189" s="73"/>
      <c r="U3189" s="73"/>
      <c r="V3189" s="73"/>
      <c r="X3189" s="12"/>
    </row>
    <row r="3190" spans="2:24" x14ac:dyDescent="0.3">
      <c r="B3190" s="73"/>
      <c r="D3190" s="73"/>
      <c r="P3190" s="73"/>
      <c r="T3190" s="73"/>
      <c r="U3190" s="73"/>
      <c r="V3190" s="73"/>
      <c r="X3190" s="12"/>
    </row>
    <row r="3191" spans="2:24" x14ac:dyDescent="0.3">
      <c r="B3191" s="73"/>
      <c r="D3191" s="73"/>
      <c r="P3191" s="73"/>
      <c r="T3191" s="73"/>
      <c r="U3191" s="73"/>
      <c r="V3191" s="73"/>
      <c r="X3191" s="12"/>
    </row>
    <row r="3192" spans="2:24" x14ac:dyDescent="0.3">
      <c r="B3192" s="73"/>
      <c r="D3192" s="73"/>
      <c r="P3192" s="73"/>
      <c r="T3192" s="73"/>
      <c r="U3192" s="73"/>
      <c r="V3192" s="73"/>
      <c r="X3192" s="12"/>
    </row>
    <row r="3193" spans="2:24" x14ac:dyDescent="0.3">
      <c r="B3193" s="73"/>
      <c r="D3193" s="73"/>
      <c r="P3193" s="73"/>
      <c r="T3193" s="73"/>
      <c r="U3193" s="73"/>
      <c r="V3193" s="73"/>
      <c r="X3193" s="12"/>
    </row>
    <row r="3194" spans="2:24" x14ac:dyDescent="0.3">
      <c r="B3194" s="73"/>
      <c r="D3194" s="73"/>
      <c r="P3194" s="73"/>
      <c r="T3194" s="73"/>
      <c r="U3194" s="73"/>
      <c r="V3194" s="73"/>
      <c r="X3194" s="12"/>
    </row>
    <row r="3195" spans="2:24" x14ac:dyDescent="0.3">
      <c r="B3195" s="73"/>
      <c r="D3195" s="73"/>
      <c r="P3195" s="73"/>
      <c r="T3195" s="73"/>
      <c r="U3195" s="73"/>
      <c r="V3195" s="73"/>
      <c r="X3195" s="12"/>
    </row>
    <row r="3196" spans="2:24" x14ac:dyDescent="0.3">
      <c r="B3196" s="73"/>
      <c r="D3196" s="73"/>
      <c r="P3196" s="73"/>
      <c r="T3196" s="73"/>
      <c r="U3196" s="73"/>
      <c r="V3196" s="73"/>
      <c r="X3196" s="12"/>
    </row>
    <row r="3197" spans="2:24" x14ac:dyDescent="0.3">
      <c r="B3197" s="73"/>
      <c r="D3197" s="73"/>
      <c r="P3197" s="73"/>
      <c r="T3197" s="73"/>
      <c r="U3197" s="73"/>
      <c r="V3197" s="73"/>
      <c r="X3197" s="12"/>
    </row>
    <row r="3198" spans="2:24" x14ac:dyDescent="0.3">
      <c r="B3198" s="73"/>
      <c r="D3198" s="73"/>
      <c r="P3198" s="73"/>
      <c r="T3198" s="73"/>
      <c r="U3198" s="73"/>
      <c r="V3198" s="73"/>
      <c r="X3198" s="12"/>
    </row>
    <row r="3199" spans="2:24" x14ac:dyDescent="0.3">
      <c r="B3199" s="73"/>
      <c r="D3199" s="73"/>
      <c r="P3199" s="73"/>
      <c r="T3199" s="73"/>
      <c r="U3199" s="73"/>
      <c r="V3199" s="73"/>
      <c r="X3199" s="12"/>
    </row>
    <row r="3200" spans="2:24" x14ac:dyDescent="0.3">
      <c r="B3200" s="73"/>
      <c r="D3200" s="73"/>
      <c r="P3200" s="73"/>
      <c r="T3200" s="73"/>
      <c r="U3200" s="73"/>
      <c r="V3200" s="73"/>
      <c r="X3200" s="12"/>
    </row>
    <row r="3201" spans="2:24" x14ac:dyDescent="0.3">
      <c r="B3201" s="73"/>
      <c r="D3201" s="73"/>
      <c r="P3201" s="73"/>
      <c r="T3201" s="73"/>
      <c r="U3201" s="73"/>
      <c r="V3201" s="73"/>
      <c r="X3201" s="12"/>
    </row>
    <row r="3202" spans="2:24" x14ac:dyDescent="0.3">
      <c r="B3202" s="73"/>
      <c r="D3202" s="73"/>
      <c r="P3202" s="73"/>
      <c r="T3202" s="73"/>
      <c r="U3202" s="73"/>
      <c r="V3202" s="73"/>
      <c r="X3202" s="12"/>
    </row>
    <row r="3203" spans="2:24" x14ac:dyDescent="0.3">
      <c r="B3203" s="73"/>
      <c r="D3203" s="73"/>
      <c r="P3203" s="73"/>
      <c r="T3203" s="73"/>
      <c r="U3203" s="73"/>
      <c r="V3203" s="73"/>
      <c r="X3203" s="12"/>
    </row>
    <row r="3204" spans="2:24" x14ac:dyDescent="0.3">
      <c r="B3204" s="73"/>
      <c r="D3204" s="73"/>
      <c r="P3204" s="73"/>
      <c r="T3204" s="73"/>
      <c r="U3204" s="73"/>
      <c r="V3204" s="73"/>
      <c r="X3204" s="12"/>
    </row>
    <row r="3205" spans="2:24" x14ac:dyDescent="0.3">
      <c r="B3205" s="73"/>
      <c r="D3205" s="73"/>
      <c r="P3205" s="73"/>
      <c r="T3205" s="73"/>
      <c r="U3205" s="73"/>
      <c r="V3205" s="73"/>
      <c r="X3205" s="12"/>
    </row>
    <row r="3206" spans="2:24" x14ac:dyDescent="0.3">
      <c r="B3206" s="73"/>
      <c r="D3206" s="73"/>
      <c r="P3206" s="73"/>
      <c r="T3206" s="73"/>
      <c r="U3206" s="73"/>
      <c r="V3206" s="73"/>
      <c r="X3206" s="12"/>
    </row>
    <row r="3207" spans="2:24" x14ac:dyDescent="0.3">
      <c r="B3207" s="73"/>
      <c r="D3207" s="73"/>
      <c r="P3207" s="73"/>
      <c r="T3207" s="73"/>
      <c r="U3207" s="73"/>
      <c r="V3207" s="73"/>
      <c r="X3207" s="12"/>
    </row>
    <row r="3208" spans="2:24" x14ac:dyDescent="0.3">
      <c r="B3208" s="73"/>
      <c r="D3208" s="73"/>
      <c r="P3208" s="73"/>
      <c r="T3208" s="73"/>
      <c r="U3208" s="73"/>
      <c r="V3208" s="73"/>
      <c r="X3208" s="12"/>
    </row>
    <row r="3209" spans="2:24" x14ac:dyDescent="0.3">
      <c r="B3209" s="73"/>
      <c r="D3209" s="73"/>
      <c r="P3209" s="73"/>
      <c r="T3209" s="73"/>
      <c r="U3209" s="73"/>
      <c r="V3209" s="73"/>
      <c r="X3209" s="12"/>
    </row>
    <row r="3210" spans="2:24" x14ac:dyDescent="0.3">
      <c r="B3210" s="73"/>
      <c r="D3210" s="73"/>
      <c r="P3210" s="73"/>
      <c r="T3210" s="73"/>
      <c r="U3210" s="73"/>
      <c r="V3210" s="73"/>
      <c r="X3210" s="12"/>
    </row>
    <row r="3211" spans="2:24" x14ac:dyDescent="0.3">
      <c r="B3211" s="73"/>
      <c r="D3211" s="73"/>
      <c r="P3211" s="73"/>
      <c r="T3211" s="73"/>
      <c r="U3211" s="73"/>
      <c r="V3211" s="73"/>
      <c r="X3211" s="12"/>
    </row>
    <row r="3212" spans="2:24" x14ac:dyDescent="0.3">
      <c r="B3212" s="73"/>
      <c r="D3212" s="73"/>
      <c r="P3212" s="73"/>
      <c r="T3212" s="73"/>
      <c r="U3212" s="73"/>
      <c r="V3212" s="73"/>
      <c r="X3212" s="12"/>
    </row>
    <row r="3213" spans="2:24" x14ac:dyDescent="0.3">
      <c r="B3213" s="73"/>
      <c r="D3213" s="73"/>
      <c r="P3213" s="73"/>
      <c r="T3213" s="73"/>
      <c r="U3213" s="73"/>
      <c r="V3213" s="73"/>
      <c r="X3213" s="12"/>
    </row>
    <row r="3214" spans="2:24" x14ac:dyDescent="0.3">
      <c r="B3214" s="73"/>
      <c r="D3214" s="73"/>
      <c r="P3214" s="73"/>
      <c r="T3214" s="73"/>
      <c r="U3214" s="73"/>
      <c r="V3214" s="73"/>
      <c r="X3214" s="12"/>
    </row>
    <row r="3215" spans="2:24" x14ac:dyDescent="0.3">
      <c r="B3215" s="73"/>
      <c r="D3215" s="73"/>
      <c r="P3215" s="73"/>
      <c r="T3215" s="73"/>
      <c r="U3215" s="73"/>
      <c r="V3215" s="73"/>
      <c r="X3215" s="12"/>
    </row>
    <row r="3216" spans="2:24" x14ac:dyDescent="0.3">
      <c r="B3216" s="73"/>
      <c r="D3216" s="73"/>
      <c r="P3216" s="73"/>
      <c r="T3216" s="73"/>
      <c r="U3216" s="73"/>
      <c r="V3216" s="73"/>
      <c r="X3216" s="12"/>
    </row>
    <row r="3217" spans="2:24" x14ac:dyDescent="0.3">
      <c r="B3217" s="73"/>
      <c r="D3217" s="73"/>
      <c r="P3217" s="73"/>
      <c r="T3217" s="73"/>
      <c r="U3217" s="73"/>
      <c r="V3217" s="73"/>
      <c r="X3217" s="12"/>
    </row>
    <row r="3218" spans="2:24" x14ac:dyDescent="0.3">
      <c r="B3218" s="73"/>
      <c r="D3218" s="73"/>
      <c r="P3218" s="73"/>
      <c r="T3218" s="73"/>
      <c r="U3218" s="73"/>
      <c r="V3218" s="73"/>
      <c r="X3218" s="12"/>
    </row>
    <row r="3219" spans="2:24" x14ac:dyDescent="0.3">
      <c r="B3219" s="73"/>
      <c r="D3219" s="73"/>
      <c r="P3219" s="73"/>
      <c r="T3219" s="73"/>
      <c r="U3219" s="73"/>
      <c r="V3219" s="73"/>
      <c r="X3219" s="12"/>
    </row>
    <row r="3220" spans="2:24" x14ac:dyDescent="0.3">
      <c r="B3220" s="73"/>
      <c r="D3220" s="73"/>
      <c r="P3220" s="73"/>
      <c r="T3220" s="73"/>
      <c r="U3220" s="73"/>
      <c r="V3220" s="73"/>
      <c r="X3220" s="12"/>
    </row>
    <row r="3221" spans="2:24" x14ac:dyDescent="0.3">
      <c r="B3221" s="73"/>
      <c r="D3221" s="73"/>
      <c r="P3221" s="73"/>
      <c r="T3221" s="73"/>
      <c r="U3221" s="73"/>
      <c r="V3221" s="73"/>
      <c r="X3221" s="12"/>
    </row>
    <row r="3222" spans="2:24" x14ac:dyDescent="0.3">
      <c r="B3222" s="73"/>
      <c r="D3222" s="73"/>
      <c r="P3222" s="73"/>
      <c r="T3222" s="73"/>
      <c r="U3222" s="73"/>
      <c r="V3222" s="73"/>
      <c r="X3222" s="12"/>
    </row>
    <row r="3223" spans="2:24" x14ac:dyDescent="0.3">
      <c r="B3223" s="73"/>
      <c r="D3223" s="73"/>
      <c r="P3223" s="73"/>
      <c r="T3223" s="73"/>
      <c r="U3223" s="73"/>
      <c r="V3223" s="73"/>
      <c r="X3223" s="12"/>
    </row>
    <row r="3224" spans="2:24" x14ac:dyDescent="0.3">
      <c r="B3224" s="73"/>
      <c r="D3224" s="73"/>
      <c r="P3224" s="73"/>
      <c r="T3224" s="73"/>
      <c r="U3224" s="73"/>
      <c r="V3224" s="73"/>
      <c r="X3224" s="12"/>
    </row>
    <row r="3225" spans="2:24" x14ac:dyDescent="0.3">
      <c r="B3225" s="73"/>
      <c r="D3225" s="73"/>
      <c r="P3225" s="73"/>
      <c r="T3225" s="73"/>
      <c r="U3225" s="73"/>
      <c r="V3225" s="73"/>
      <c r="X3225" s="12"/>
    </row>
    <row r="3226" spans="2:24" x14ac:dyDescent="0.3">
      <c r="B3226" s="73"/>
      <c r="D3226" s="73"/>
      <c r="P3226" s="73"/>
      <c r="T3226" s="73"/>
      <c r="U3226" s="73"/>
      <c r="V3226" s="73"/>
      <c r="X3226" s="12"/>
    </row>
    <row r="3227" spans="2:24" x14ac:dyDescent="0.3">
      <c r="B3227" s="73"/>
      <c r="D3227" s="73"/>
      <c r="P3227" s="73"/>
      <c r="T3227" s="73"/>
      <c r="U3227" s="73"/>
      <c r="V3227" s="73"/>
      <c r="X3227" s="12"/>
    </row>
    <row r="3228" spans="2:24" x14ac:dyDescent="0.3">
      <c r="B3228" s="73"/>
      <c r="D3228" s="73"/>
      <c r="P3228" s="73"/>
      <c r="T3228" s="73"/>
      <c r="U3228" s="73"/>
      <c r="V3228" s="73"/>
      <c r="X3228" s="12"/>
    </row>
    <row r="3229" spans="2:24" x14ac:dyDescent="0.3">
      <c r="B3229" s="73"/>
      <c r="D3229" s="73"/>
      <c r="P3229" s="73"/>
      <c r="T3229" s="73"/>
      <c r="U3229" s="73"/>
      <c r="V3229" s="73"/>
      <c r="X3229" s="12"/>
    </row>
    <row r="3230" spans="2:24" x14ac:dyDescent="0.3">
      <c r="B3230" s="73"/>
      <c r="D3230" s="73"/>
      <c r="P3230" s="73"/>
      <c r="T3230" s="73"/>
      <c r="U3230" s="73"/>
      <c r="V3230" s="73"/>
      <c r="X3230" s="12"/>
    </row>
    <row r="3231" spans="2:24" x14ac:dyDescent="0.3">
      <c r="B3231" s="73"/>
      <c r="D3231" s="73"/>
      <c r="P3231" s="73"/>
      <c r="T3231" s="73"/>
      <c r="U3231" s="73"/>
      <c r="V3231" s="73"/>
      <c r="X3231" s="12"/>
    </row>
    <row r="3232" spans="2:24" x14ac:dyDescent="0.3">
      <c r="B3232" s="73"/>
      <c r="D3232" s="73"/>
      <c r="P3232" s="73"/>
      <c r="T3232" s="73"/>
      <c r="U3232" s="73"/>
      <c r="V3232" s="73"/>
      <c r="X3232" s="12"/>
    </row>
    <row r="3233" spans="2:24" x14ac:dyDescent="0.3">
      <c r="B3233" s="73"/>
      <c r="D3233" s="73"/>
      <c r="P3233" s="73"/>
      <c r="T3233" s="73"/>
      <c r="U3233" s="73"/>
      <c r="V3233" s="73"/>
      <c r="X3233" s="12"/>
    </row>
    <row r="3234" spans="2:24" x14ac:dyDescent="0.3">
      <c r="B3234" s="73"/>
      <c r="D3234" s="73"/>
      <c r="P3234" s="73"/>
      <c r="T3234" s="73"/>
      <c r="U3234" s="73"/>
      <c r="V3234" s="73"/>
      <c r="X3234" s="12"/>
    </row>
    <row r="3235" spans="2:24" x14ac:dyDescent="0.3">
      <c r="B3235" s="73"/>
      <c r="D3235" s="73"/>
      <c r="P3235" s="73"/>
      <c r="T3235" s="73"/>
      <c r="U3235" s="73"/>
      <c r="V3235" s="73"/>
      <c r="X3235" s="12"/>
    </row>
    <row r="3236" spans="2:24" x14ac:dyDescent="0.3">
      <c r="B3236" s="73"/>
      <c r="D3236" s="73"/>
      <c r="P3236" s="73"/>
      <c r="T3236" s="73"/>
      <c r="U3236" s="73"/>
      <c r="V3236" s="73"/>
      <c r="X3236" s="12"/>
    </row>
    <row r="3237" spans="2:24" x14ac:dyDescent="0.3">
      <c r="B3237" s="73"/>
      <c r="D3237" s="73"/>
      <c r="P3237" s="73"/>
      <c r="T3237" s="73"/>
      <c r="U3237" s="73"/>
      <c r="V3237" s="73"/>
      <c r="X3237" s="12"/>
    </row>
    <row r="3238" spans="2:24" x14ac:dyDescent="0.3">
      <c r="B3238" s="73"/>
      <c r="D3238" s="73"/>
      <c r="P3238" s="73"/>
      <c r="T3238" s="73"/>
      <c r="U3238" s="73"/>
      <c r="V3238" s="73"/>
      <c r="X3238" s="12"/>
    </row>
    <row r="3239" spans="2:24" x14ac:dyDescent="0.3">
      <c r="B3239" s="73"/>
      <c r="D3239" s="73"/>
      <c r="P3239" s="73"/>
      <c r="T3239" s="73"/>
      <c r="U3239" s="73"/>
      <c r="V3239" s="73"/>
      <c r="X3239" s="12"/>
    </row>
    <row r="3240" spans="2:24" x14ac:dyDescent="0.3">
      <c r="B3240" s="73"/>
      <c r="D3240" s="73"/>
      <c r="P3240" s="73"/>
      <c r="T3240" s="73"/>
      <c r="U3240" s="73"/>
      <c r="V3240" s="73"/>
      <c r="X3240" s="12"/>
    </row>
    <row r="3241" spans="2:24" x14ac:dyDescent="0.3">
      <c r="B3241" s="73"/>
      <c r="D3241" s="73"/>
      <c r="P3241" s="73"/>
      <c r="T3241" s="73"/>
      <c r="U3241" s="73"/>
      <c r="V3241" s="73"/>
      <c r="X3241" s="12"/>
    </row>
    <row r="3242" spans="2:24" x14ac:dyDescent="0.3">
      <c r="B3242" s="73"/>
      <c r="D3242" s="73"/>
      <c r="P3242" s="73"/>
      <c r="T3242" s="73"/>
      <c r="U3242" s="73"/>
      <c r="V3242" s="73"/>
      <c r="X3242" s="12"/>
    </row>
    <row r="3243" spans="2:24" x14ac:dyDescent="0.3">
      <c r="B3243" s="73"/>
      <c r="D3243" s="73"/>
      <c r="P3243" s="73"/>
      <c r="T3243" s="73"/>
      <c r="U3243" s="73"/>
      <c r="V3243" s="73"/>
      <c r="X3243" s="12"/>
    </row>
    <row r="3244" spans="2:24" x14ac:dyDescent="0.3">
      <c r="B3244" s="73"/>
      <c r="D3244" s="73"/>
      <c r="P3244" s="73"/>
      <c r="T3244" s="73"/>
      <c r="U3244" s="73"/>
      <c r="V3244" s="73"/>
      <c r="X3244" s="12"/>
    </row>
    <row r="3245" spans="2:24" x14ac:dyDescent="0.3">
      <c r="B3245" s="73"/>
      <c r="D3245" s="73"/>
      <c r="P3245" s="73"/>
      <c r="T3245" s="73"/>
      <c r="U3245" s="73"/>
      <c r="V3245" s="73"/>
      <c r="X3245" s="12"/>
    </row>
    <row r="3246" spans="2:24" x14ac:dyDescent="0.3">
      <c r="B3246" s="73"/>
      <c r="D3246" s="73"/>
      <c r="P3246" s="73"/>
      <c r="T3246" s="73"/>
      <c r="U3246" s="73"/>
      <c r="V3246" s="73"/>
      <c r="X3246" s="12"/>
    </row>
    <row r="3247" spans="2:24" x14ac:dyDescent="0.3">
      <c r="B3247" s="73"/>
      <c r="D3247" s="73"/>
      <c r="P3247" s="73"/>
      <c r="T3247" s="73"/>
      <c r="U3247" s="73"/>
      <c r="V3247" s="73"/>
      <c r="X3247" s="12"/>
    </row>
    <row r="3248" spans="2:24" x14ac:dyDescent="0.3">
      <c r="B3248" s="73"/>
      <c r="D3248" s="73"/>
      <c r="P3248" s="73"/>
      <c r="T3248" s="73"/>
      <c r="U3248" s="73"/>
      <c r="V3248" s="73"/>
      <c r="X3248" s="12"/>
    </row>
    <row r="3249" spans="2:24" x14ac:dyDescent="0.3">
      <c r="B3249" s="73"/>
      <c r="D3249" s="73"/>
      <c r="P3249" s="73"/>
      <c r="T3249" s="73"/>
      <c r="U3249" s="73"/>
      <c r="V3249" s="73"/>
      <c r="X3249" s="12"/>
    </row>
    <row r="3250" spans="2:24" x14ac:dyDescent="0.3">
      <c r="B3250" s="73"/>
      <c r="D3250" s="73"/>
      <c r="P3250" s="73"/>
      <c r="T3250" s="73"/>
      <c r="U3250" s="73"/>
      <c r="V3250" s="73"/>
      <c r="X3250" s="12"/>
    </row>
    <row r="3251" spans="2:24" x14ac:dyDescent="0.3">
      <c r="B3251" s="73"/>
      <c r="D3251" s="73"/>
      <c r="P3251" s="73"/>
      <c r="T3251" s="73"/>
      <c r="U3251" s="73"/>
      <c r="V3251" s="73"/>
      <c r="X3251" s="12"/>
    </row>
    <row r="3252" spans="2:24" x14ac:dyDescent="0.3">
      <c r="B3252" s="73"/>
      <c r="D3252" s="73"/>
      <c r="P3252" s="73"/>
      <c r="T3252" s="73"/>
      <c r="U3252" s="73"/>
      <c r="V3252" s="73"/>
      <c r="X3252" s="12"/>
    </row>
    <row r="3253" spans="2:24" x14ac:dyDescent="0.3">
      <c r="B3253" s="73"/>
      <c r="D3253" s="73"/>
      <c r="P3253" s="73"/>
      <c r="T3253" s="73"/>
      <c r="U3253" s="73"/>
      <c r="V3253" s="73"/>
      <c r="X3253" s="12"/>
    </row>
    <row r="3254" spans="2:24" x14ac:dyDescent="0.3">
      <c r="B3254" s="73"/>
      <c r="D3254" s="73"/>
      <c r="P3254" s="73"/>
      <c r="T3254" s="73"/>
      <c r="U3254" s="73"/>
      <c r="V3254" s="73"/>
      <c r="X3254" s="12"/>
    </row>
    <row r="3255" spans="2:24" x14ac:dyDescent="0.3">
      <c r="B3255" s="73"/>
      <c r="D3255" s="73"/>
      <c r="P3255" s="73"/>
      <c r="T3255" s="73"/>
      <c r="U3255" s="73"/>
      <c r="V3255" s="73"/>
      <c r="X3255" s="12"/>
    </row>
    <row r="3256" spans="2:24" x14ac:dyDescent="0.3">
      <c r="B3256" s="73"/>
      <c r="D3256" s="73"/>
      <c r="P3256" s="73"/>
      <c r="T3256" s="73"/>
      <c r="U3256" s="73"/>
      <c r="V3256" s="73"/>
      <c r="X3256" s="12"/>
    </row>
    <row r="3257" spans="2:24" x14ac:dyDescent="0.3">
      <c r="B3257" s="73"/>
      <c r="D3257" s="73"/>
      <c r="P3257" s="73"/>
      <c r="T3257" s="73"/>
      <c r="U3257" s="73"/>
      <c r="V3257" s="73"/>
      <c r="X3257" s="12"/>
    </row>
    <row r="3258" spans="2:24" x14ac:dyDescent="0.3">
      <c r="B3258" s="73"/>
      <c r="D3258" s="73"/>
      <c r="P3258" s="73"/>
      <c r="T3258" s="73"/>
      <c r="U3258" s="73"/>
      <c r="V3258" s="73"/>
      <c r="X3258" s="12"/>
    </row>
    <row r="3259" spans="2:24" x14ac:dyDescent="0.3">
      <c r="B3259" s="73"/>
      <c r="D3259" s="73"/>
      <c r="P3259" s="73"/>
      <c r="T3259" s="73"/>
      <c r="U3259" s="73"/>
      <c r="V3259" s="73"/>
      <c r="X3259" s="12"/>
    </row>
    <row r="3260" spans="2:24" x14ac:dyDescent="0.3">
      <c r="B3260" s="73"/>
      <c r="D3260" s="73"/>
      <c r="P3260" s="73"/>
      <c r="T3260" s="73"/>
      <c r="U3260" s="73"/>
      <c r="V3260" s="73"/>
      <c r="X3260" s="12"/>
    </row>
    <row r="3261" spans="2:24" x14ac:dyDescent="0.3">
      <c r="B3261" s="73"/>
      <c r="D3261" s="73"/>
      <c r="P3261" s="73"/>
      <c r="T3261" s="73"/>
      <c r="U3261" s="73"/>
      <c r="V3261" s="73"/>
      <c r="X3261" s="12"/>
    </row>
    <row r="3262" spans="2:24" x14ac:dyDescent="0.3">
      <c r="B3262" s="73"/>
      <c r="D3262" s="73"/>
      <c r="P3262" s="73"/>
      <c r="T3262" s="73"/>
      <c r="U3262" s="73"/>
      <c r="V3262" s="73"/>
      <c r="X3262" s="12"/>
    </row>
    <row r="3263" spans="2:24" x14ac:dyDescent="0.3">
      <c r="B3263" s="73"/>
      <c r="D3263" s="73"/>
      <c r="P3263" s="73"/>
      <c r="T3263" s="73"/>
      <c r="U3263" s="73"/>
      <c r="V3263" s="73"/>
      <c r="X3263" s="12"/>
    </row>
    <row r="3264" spans="2:24" x14ac:dyDescent="0.3">
      <c r="B3264" s="73"/>
      <c r="D3264" s="73"/>
      <c r="P3264" s="73"/>
      <c r="T3264" s="73"/>
      <c r="U3264" s="73"/>
      <c r="V3264" s="73"/>
      <c r="X3264" s="12"/>
    </row>
    <row r="3265" spans="2:24" x14ac:dyDescent="0.3">
      <c r="B3265" s="73"/>
      <c r="D3265" s="73"/>
      <c r="P3265" s="73"/>
      <c r="T3265" s="73"/>
      <c r="U3265" s="73"/>
      <c r="V3265" s="73"/>
      <c r="X3265" s="12"/>
    </row>
    <row r="3266" spans="2:24" x14ac:dyDescent="0.3">
      <c r="B3266" s="73"/>
      <c r="D3266" s="73"/>
      <c r="P3266" s="73"/>
      <c r="T3266" s="73"/>
      <c r="U3266" s="73"/>
      <c r="V3266" s="73"/>
      <c r="X3266" s="12"/>
    </row>
    <row r="3267" spans="2:24" x14ac:dyDescent="0.3">
      <c r="B3267" s="73"/>
      <c r="D3267" s="73"/>
      <c r="P3267" s="73"/>
      <c r="T3267" s="73"/>
      <c r="U3267" s="73"/>
      <c r="V3267" s="73"/>
      <c r="X3267" s="12"/>
    </row>
    <row r="3268" spans="2:24" x14ac:dyDescent="0.3">
      <c r="B3268" s="73"/>
      <c r="D3268" s="73"/>
      <c r="P3268" s="73"/>
      <c r="T3268" s="73"/>
      <c r="U3268" s="73"/>
      <c r="V3268" s="73"/>
      <c r="X3268" s="12"/>
    </row>
    <row r="3269" spans="2:24" x14ac:dyDescent="0.3">
      <c r="B3269" s="73"/>
      <c r="D3269" s="73"/>
      <c r="P3269" s="73"/>
      <c r="T3269" s="73"/>
      <c r="U3269" s="73"/>
      <c r="V3269" s="73"/>
      <c r="X3269" s="12"/>
    </row>
    <row r="3270" spans="2:24" x14ac:dyDescent="0.3">
      <c r="B3270" s="73"/>
      <c r="D3270" s="73"/>
      <c r="P3270" s="73"/>
      <c r="T3270" s="73"/>
      <c r="U3270" s="73"/>
      <c r="V3270" s="73"/>
      <c r="X3270" s="12"/>
    </row>
    <row r="3271" spans="2:24" x14ac:dyDescent="0.3">
      <c r="B3271" s="73"/>
      <c r="D3271" s="73"/>
      <c r="P3271" s="73"/>
      <c r="T3271" s="73"/>
      <c r="U3271" s="73"/>
      <c r="V3271" s="73"/>
      <c r="X3271" s="12"/>
    </row>
    <row r="3272" spans="2:24" x14ac:dyDescent="0.3">
      <c r="B3272" s="73"/>
      <c r="D3272" s="73"/>
      <c r="P3272" s="73"/>
      <c r="T3272" s="73"/>
      <c r="U3272" s="73"/>
      <c r="V3272" s="73"/>
      <c r="X3272" s="12"/>
    </row>
    <row r="3273" spans="2:24" x14ac:dyDescent="0.3">
      <c r="B3273" s="73"/>
      <c r="D3273" s="73"/>
      <c r="P3273" s="73"/>
      <c r="T3273" s="73"/>
      <c r="U3273" s="73"/>
      <c r="V3273" s="73"/>
      <c r="X3273" s="12"/>
    </row>
    <row r="3274" spans="2:24" x14ac:dyDescent="0.3">
      <c r="B3274" s="73"/>
      <c r="D3274" s="73"/>
      <c r="P3274" s="73"/>
      <c r="T3274" s="73"/>
      <c r="U3274" s="73"/>
      <c r="V3274" s="73"/>
      <c r="X3274" s="12"/>
    </row>
    <row r="3275" spans="2:24" x14ac:dyDescent="0.3">
      <c r="B3275" s="73"/>
      <c r="D3275" s="73"/>
      <c r="P3275" s="73"/>
      <c r="T3275" s="73"/>
      <c r="U3275" s="73"/>
      <c r="V3275" s="73"/>
      <c r="X3275" s="12"/>
    </row>
    <row r="3276" spans="2:24" x14ac:dyDescent="0.3">
      <c r="B3276" s="73"/>
      <c r="D3276" s="73"/>
      <c r="P3276" s="73"/>
      <c r="T3276" s="73"/>
      <c r="U3276" s="73"/>
      <c r="V3276" s="73"/>
      <c r="X3276" s="12"/>
    </row>
    <row r="3277" spans="2:24" x14ac:dyDescent="0.3">
      <c r="B3277" s="73"/>
      <c r="D3277" s="73"/>
      <c r="P3277" s="73"/>
      <c r="T3277" s="73"/>
      <c r="U3277" s="73"/>
      <c r="V3277" s="73"/>
      <c r="X3277" s="12"/>
    </row>
    <row r="3278" spans="2:24" x14ac:dyDescent="0.3">
      <c r="B3278" s="73"/>
      <c r="D3278" s="73"/>
      <c r="P3278" s="73"/>
      <c r="T3278" s="73"/>
      <c r="U3278" s="73"/>
      <c r="V3278" s="73"/>
      <c r="X3278" s="12"/>
    </row>
    <row r="3279" spans="2:24" x14ac:dyDescent="0.3">
      <c r="B3279" s="73"/>
      <c r="D3279" s="73"/>
      <c r="P3279" s="73"/>
      <c r="T3279" s="73"/>
      <c r="U3279" s="73"/>
      <c r="V3279" s="73"/>
      <c r="X3279" s="12"/>
    </row>
    <row r="3280" spans="2:24" x14ac:dyDescent="0.3">
      <c r="B3280" s="73"/>
      <c r="D3280" s="73"/>
      <c r="P3280" s="73"/>
      <c r="T3280" s="73"/>
      <c r="U3280" s="73"/>
      <c r="V3280" s="73"/>
      <c r="X3280" s="12"/>
    </row>
    <row r="3281" spans="2:24" x14ac:dyDescent="0.3">
      <c r="B3281" s="73"/>
      <c r="D3281" s="73"/>
      <c r="P3281" s="73"/>
      <c r="T3281" s="73"/>
      <c r="U3281" s="73"/>
      <c r="V3281" s="73"/>
      <c r="X3281" s="12"/>
    </row>
    <row r="3282" spans="2:24" x14ac:dyDescent="0.3">
      <c r="B3282" s="73"/>
      <c r="D3282" s="73"/>
      <c r="P3282" s="73"/>
      <c r="T3282" s="73"/>
      <c r="U3282" s="73"/>
      <c r="V3282" s="73"/>
      <c r="X3282" s="12"/>
    </row>
    <row r="3283" spans="2:24" x14ac:dyDescent="0.3">
      <c r="B3283" s="73"/>
      <c r="D3283" s="73"/>
      <c r="P3283" s="73"/>
      <c r="T3283" s="73"/>
      <c r="U3283" s="73"/>
      <c r="V3283" s="73"/>
      <c r="X3283" s="12"/>
    </row>
    <row r="3284" spans="2:24" x14ac:dyDescent="0.3">
      <c r="B3284" s="73"/>
      <c r="D3284" s="73"/>
      <c r="P3284" s="73"/>
      <c r="T3284" s="73"/>
      <c r="U3284" s="73"/>
      <c r="V3284" s="73"/>
      <c r="X3284" s="12"/>
    </row>
    <row r="3285" spans="2:24" x14ac:dyDescent="0.3">
      <c r="B3285" s="73"/>
      <c r="D3285" s="73"/>
      <c r="P3285" s="73"/>
      <c r="T3285" s="73"/>
      <c r="U3285" s="73"/>
      <c r="V3285" s="73"/>
      <c r="X3285" s="12"/>
    </row>
    <row r="3286" spans="2:24" x14ac:dyDescent="0.3">
      <c r="B3286" s="73"/>
      <c r="D3286" s="73"/>
      <c r="P3286" s="73"/>
      <c r="T3286" s="73"/>
      <c r="U3286" s="73"/>
      <c r="V3286" s="73"/>
      <c r="X3286" s="12"/>
    </row>
    <row r="3287" spans="2:24" x14ac:dyDescent="0.3">
      <c r="B3287" s="73"/>
      <c r="D3287" s="73"/>
      <c r="P3287" s="73"/>
      <c r="T3287" s="73"/>
      <c r="U3287" s="73"/>
      <c r="V3287" s="73"/>
      <c r="X3287" s="12"/>
    </row>
    <row r="3288" spans="2:24" x14ac:dyDescent="0.3">
      <c r="B3288" s="73"/>
      <c r="D3288" s="73"/>
      <c r="P3288" s="73"/>
      <c r="T3288" s="73"/>
      <c r="U3288" s="73"/>
      <c r="V3288" s="73"/>
      <c r="X3288" s="12"/>
    </row>
    <row r="3289" spans="2:24" x14ac:dyDescent="0.3">
      <c r="B3289" s="73"/>
      <c r="D3289" s="73"/>
      <c r="P3289" s="73"/>
      <c r="T3289" s="73"/>
      <c r="U3289" s="73"/>
      <c r="V3289" s="73"/>
      <c r="X3289" s="12"/>
    </row>
    <row r="3290" spans="2:24" x14ac:dyDescent="0.3">
      <c r="B3290" s="73"/>
      <c r="D3290" s="73"/>
      <c r="P3290" s="73"/>
      <c r="T3290" s="73"/>
      <c r="U3290" s="73"/>
      <c r="V3290" s="73"/>
      <c r="X3290" s="12"/>
    </row>
    <row r="3291" spans="2:24" x14ac:dyDescent="0.3">
      <c r="B3291" s="73"/>
      <c r="D3291" s="73"/>
      <c r="P3291" s="73"/>
      <c r="T3291" s="73"/>
      <c r="U3291" s="73"/>
      <c r="V3291" s="73"/>
      <c r="X3291" s="12"/>
    </row>
    <row r="3292" spans="2:24" x14ac:dyDescent="0.3">
      <c r="B3292" s="73"/>
      <c r="D3292" s="73"/>
      <c r="P3292" s="73"/>
      <c r="T3292" s="73"/>
      <c r="U3292" s="73"/>
      <c r="V3292" s="73"/>
      <c r="X3292" s="12"/>
    </row>
    <row r="3293" spans="2:24" x14ac:dyDescent="0.3">
      <c r="B3293" s="73"/>
      <c r="D3293" s="73"/>
      <c r="P3293" s="73"/>
      <c r="T3293" s="73"/>
      <c r="U3293" s="73"/>
      <c r="V3293" s="73"/>
      <c r="X3293" s="12"/>
    </row>
    <row r="3294" spans="2:24" x14ac:dyDescent="0.3">
      <c r="B3294" s="73"/>
      <c r="D3294" s="73"/>
      <c r="P3294" s="73"/>
      <c r="T3294" s="73"/>
      <c r="U3294" s="73"/>
      <c r="V3294" s="73"/>
      <c r="X3294" s="12"/>
    </row>
    <row r="3295" spans="2:24" x14ac:dyDescent="0.3">
      <c r="B3295" s="73"/>
      <c r="D3295" s="73"/>
      <c r="P3295" s="73"/>
      <c r="T3295" s="73"/>
      <c r="U3295" s="73"/>
      <c r="V3295" s="73"/>
      <c r="X3295" s="12"/>
    </row>
    <row r="3296" spans="2:24" x14ac:dyDescent="0.3">
      <c r="B3296" s="73"/>
      <c r="D3296" s="73"/>
      <c r="P3296" s="73"/>
      <c r="T3296" s="73"/>
      <c r="U3296" s="73"/>
      <c r="V3296" s="73"/>
      <c r="X3296" s="12"/>
    </row>
    <row r="3297" spans="2:24" x14ac:dyDescent="0.3">
      <c r="B3297" s="73"/>
      <c r="D3297" s="73"/>
      <c r="P3297" s="73"/>
      <c r="T3297" s="73"/>
      <c r="U3297" s="73"/>
      <c r="V3297" s="73"/>
      <c r="X3297" s="12"/>
    </row>
    <row r="3298" spans="2:24" x14ac:dyDescent="0.3">
      <c r="B3298" s="73"/>
      <c r="D3298" s="73"/>
      <c r="P3298" s="73"/>
      <c r="T3298" s="73"/>
      <c r="U3298" s="73"/>
      <c r="V3298" s="73"/>
      <c r="X3298" s="12"/>
    </row>
    <row r="3299" spans="2:24" x14ac:dyDescent="0.3">
      <c r="B3299" s="73"/>
      <c r="D3299" s="73"/>
      <c r="P3299" s="73"/>
      <c r="T3299" s="73"/>
      <c r="U3299" s="73"/>
      <c r="V3299" s="73"/>
      <c r="X3299" s="12"/>
    </row>
    <row r="3300" spans="2:24" x14ac:dyDescent="0.3">
      <c r="B3300" s="73"/>
      <c r="D3300" s="73"/>
      <c r="P3300" s="73"/>
      <c r="T3300" s="73"/>
      <c r="U3300" s="73"/>
      <c r="V3300" s="73"/>
      <c r="X3300" s="12"/>
    </row>
    <row r="3301" spans="2:24" x14ac:dyDescent="0.3">
      <c r="B3301" s="73"/>
      <c r="D3301" s="73"/>
      <c r="P3301" s="73"/>
      <c r="T3301" s="73"/>
      <c r="U3301" s="73"/>
      <c r="V3301" s="73"/>
      <c r="X3301" s="12"/>
    </row>
    <row r="3302" spans="2:24" x14ac:dyDescent="0.3">
      <c r="B3302" s="73"/>
      <c r="D3302" s="73"/>
      <c r="P3302" s="73"/>
      <c r="T3302" s="73"/>
      <c r="U3302" s="73"/>
      <c r="V3302" s="73"/>
      <c r="X3302" s="12"/>
    </row>
    <row r="3303" spans="2:24" x14ac:dyDescent="0.3">
      <c r="B3303" s="73"/>
      <c r="D3303" s="73"/>
      <c r="P3303" s="73"/>
      <c r="T3303" s="73"/>
      <c r="U3303" s="73"/>
      <c r="V3303" s="73"/>
      <c r="X3303" s="12"/>
    </row>
    <row r="3304" spans="2:24" x14ac:dyDescent="0.3">
      <c r="B3304" s="73"/>
      <c r="D3304" s="73"/>
      <c r="P3304" s="73"/>
      <c r="T3304" s="73"/>
      <c r="U3304" s="73"/>
      <c r="V3304" s="73"/>
      <c r="X3304" s="12"/>
    </row>
    <row r="3305" spans="2:24" x14ac:dyDescent="0.3">
      <c r="B3305" s="73"/>
      <c r="D3305" s="73"/>
      <c r="P3305" s="73"/>
      <c r="T3305" s="73"/>
      <c r="U3305" s="73"/>
      <c r="V3305" s="73"/>
      <c r="X3305" s="12"/>
    </row>
    <row r="3306" spans="2:24" x14ac:dyDescent="0.3">
      <c r="B3306" s="73"/>
      <c r="D3306" s="73"/>
      <c r="P3306" s="73"/>
      <c r="T3306" s="73"/>
      <c r="U3306" s="73"/>
      <c r="V3306" s="73"/>
      <c r="X3306" s="12"/>
    </row>
    <row r="3307" spans="2:24" x14ac:dyDescent="0.3">
      <c r="B3307" s="73"/>
      <c r="D3307" s="73"/>
      <c r="P3307" s="73"/>
      <c r="T3307" s="73"/>
      <c r="U3307" s="73"/>
      <c r="V3307" s="73"/>
      <c r="X3307" s="12"/>
    </row>
    <row r="3308" spans="2:24" x14ac:dyDescent="0.3">
      <c r="B3308" s="73"/>
      <c r="D3308" s="73"/>
      <c r="P3308" s="73"/>
      <c r="T3308" s="73"/>
      <c r="U3308" s="73"/>
      <c r="V3308" s="73"/>
      <c r="X3308" s="12"/>
    </row>
    <row r="3309" spans="2:24" x14ac:dyDescent="0.3">
      <c r="B3309" s="73"/>
      <c r="D3309" s="73"/>
      <c r="P3309" s="73"/>
      <c r="T3309" s="73"/>
      <c r="U3309" s="73"/>
      <c r="V3309" s="73"/>
      <c r="X3309" s="12"/>
    </row>
    <row r="3310" spans="2:24" x14ac:dyDescent="0.3">
      <c r="B3310" s="73"/>
      <c r="D3310" s="73"/>
      <c r="P3310" s="73"/>
      <c r="T3310" s="73"/>
      <c r="U3310" s="73"/>
      <c r="V3310" s="73"/>
      <c r="X3310" s="12"/>
    </row>
    <row r="3311" spans="2:24" x14ac:dyDescent="0.3">
      <c r="B3311" s="73"/>
      <c r="D3311" s="73"/>
      <c r="P3311" s="73"/>
      <c r="T3311" s="73"/>
      <c r="U3311" s="73"/>
      <c r="V3311" s="73"/>
      <c r="X3311" s="12"/>
    </row>
    <row r="3312" spans="2:24" x14ac:dyDescent="0.3">
      <c r="B3312" s="73"/>
      <c r="D3312" s="73"/>
      <c r="P3312" s="73"/>
      <c r="T3312" s="73"/>
      <c r="U3312" s="73"/>
      <c r="V3312" s="73"/>
      <c r="X3312" s="12"/>
    </row>
    <row r="3313" spans="2:24" x14ac:dyDescent="0.3">
      <c r="B3313" s="73"/>
      <c r="D3313" s="73"/>
      <c r="P3313" s="73"/>
      <c r="T3313" s="73"/>
      <c r="U3313" s="73"/>
      <c r="V3313" s="73"/>
      <c r="X3313" s="12"/>
    </row>
    <row r="3314" spans="2:24" x14ac:dyDescent="0.3">
      <c r="B3314" s="73"/>
      <c r="D3314" s="73"/>
      <c r="P3314" s="73"/>
      <c r="T3314" s="73"/>
      <c r="U3314" s="73"/>
      <c r="V3314" s="73"/>
      <c r="X3314" s="12"/>
    </row>
    <row r="3315" spans="2:24" x14ac:dyDescent="0.3">
      <c r="B3315" s="73"/>
      <c r="D3315" s="73"/>
      <c r="P3315" s="73"/>
      <c r="T3315" s="73"/>
      <c r="U3315" s="73"/>
      <c r="V3315" s="73"/>
      <c r="X3315" s="12"/>
    </row>
    <row r="3316" spans="2:24" x14ac:dyDescent="0.3">
      <c r="B3316" s="73"/>
      <c r="D3316" s="73"/>
      <c r="P3316" s="73"/>
      <c r="T3316" s="73"/>
      <c r="U3316" s="73"/>
      <c r="V3316" s="73"/>
      <c r="X3316" s="12"/>
    </row>
    <row r="3317" spans="2:24" x14ac:dyDescent="0.3">
      <c r="B3317" s="73"/>
      <c r="D3317" s="73"/>
      <c r="P3317" s="73"/>
      <c r="T3317" s="73"/>
      <c r="U3317" s="73"/>
      <c r="V3317" s="73"/>
      <c r="X3317" s="12"/>
    </row>
    <row r="3318" spans="2:24" x14ac:dyDescent="0.3">
      <c r="B3318" s="73"/>
      <c r="D3318" s="73"/>
      <c r="P3318" s="73"/>
      <c r="T3318" s="73"/>
      <c r="U3318" s="73"/>
      <c r="V3318" s="73"/>
      <c r="X3318" s="12"/>
    </row>
    <row r="3319" spans="2:24" x14ac:dyDescent="0.3">
      <c r="B3319" s="73"/>
      <c r="D3319" s="73"/>
      <c r="P3319" s="73"/>
      <c r="T3319" s="73"/>
      <c r="U3319" s="73"/>
      <c r="V3319" s="73"/>
      <c r="X3319" s="12"/>
    </row>
    <row r="3320" spans="2:24" x14ac:dyDescent="0.3">
      <c r="B3320" s="73"/>
      <c r="D3320" s="73"/>
      <c r="P3320" s="73"/>
      <c r="T3320" s="73"/>
      <c r="U3320" s="73"/>
      <c r="V3320" s="73"/>
      <c r="X3320" s="12"/>
    </row>
    <row r="3321" spans="2:24" x14ac:dyDescent="0.3">
      <c r="B3321" s="73"/>
      <c r="D3321" s="73"/>
      <c r="P3321" s="73"/>
      <c r="T3321" s="73"/>
      <c r="U3321" s="73"/>
      <c r="V3321" s="73"/>
      <c r="X3321" s="12"/>
    </row>
    <row r="3322" spans="2:24" x14ac:dyDescent="0.3">
      <c r="B3322" s="73"/>
      <c r="D3322" s="73"/>
      <c r="P3322" s="73"/>
      <c r="T3322" s="73"/>
      <c r="U3322" s="73"/>
      <c r="V3322" s="73"/>
      <c r="X3322" s="12"/>
    </row>
    <row r="3323" spans="2:24" x14ac:dyDescent="0.3">
      <c r="B3323" s="73"/>
      <c r="D3323" s="73"/>
      <c r="P3323" s="73"/>
      <c r="T3323" s="73"/>
      <c r="U3323" s="73"/>
      <c r="V3323" s="73"/>
      <c r="X3323" s="12"/>
    </row>
    <row r="3324" spans="2:24" x14ac:dyDescent="0.3">
      <c r="B3324" s="73"/>
      <c r="D3324" s="73"/>
      <c r="P3324" s="73"/>
      <c r="T3324" s="73"/>
      <c r="U3324" s="73"/>
      <c r="V3324" s="73"/>
      <c r="X3324" s="12"/>
    </row>
    <row r="3325" spans="2:24" x14ac:dyDescent="0.3">
      <c r="B3325" s="73"/>
      <c r="D3325" s="73"/>
      <c r="P3325" s="73"/>
      <c r="T3325" s="73"/>
      <c r="U3325" s="73"/>
      <c r="V3325" s="73"/>
      <c r="X3325" s="12"/>
    </row>
    <row r="3326" spans="2:24" x14ac:dyDescent="0.3">
      <c r="B3326" s="73"/>
      <c r="D3326" s="73"/>
      <c r="P3326" s="73"/>
      <c r="T3326" s="73"/>
      <c r="U3326" s="73"/>
      <c r="V3326" s="73"/>
      <c r="X3326" s="12"/>
    </row>
    <row r="3327" spans="2:24" x14ac:dyDescent="0.3">
      <c r="B3327" s="73"/>
      <c r="D3327" s="73"/>
      <c r="P3327" s="73"/>
      <c r="T3327" s="73"/>
      <c r="U3327" s="73"/>
      <c r="V3327" s="73"/>
      <c r="X3327" s="12"/>
    </row>
    <row r="3328" spans="2:24" x14ac:dyDescent="0.3">
      <c r="B3328" s="73"/>
      <c r="D3328" s="73"/>
      <c r="P3328" s="73"/>
      <c r="T3328" s="73"/>
      <c r="U3328" s="73"/>
      <c r="V3328" s="73"/>
      <c r="X3328" s="12"/>
    </row>
    <row r="3329" spans="2:24" x14ac:dyDescent="0.3">
      <c r="B3329" s="73"/>
      <c r="D3329" s="73"/>
      <c r="P3329" s="73"/>
      <c r="T3329" s="73"/>
      <c r="U3329" s="73"/>
      <c r="V3329" s="73"/>
      <c r="X3329" s="12"/>
    </row>
    <row r="3330" spans="2:24" x14ac:dyDescent="0.3">
      <c r="B3330" s="73"/>
      <c r="D3330" s="73"/>
      <c r="P3330" s="73"/>
      <c r="T3330" s="73"/>
      <c r="U3330" s="73"/>
      <c r="V3330" s="73"/>
      <c r="X3330" s="12"/>
    </row>
    <row r="3331" spans="2:24" x14ac:dyDescent="0.3">
      <c r="B3331" s="73"/>
      <c r="D3331" s="73"/>
      <c r="P3331" s="73"/>
      <c r="T3331" s="73"/>
      <c r="U3331" s="73"/>
      <c r="V3331" s="73"/>
      <c r="X3331" s="12"/>
    </row>
    <row r="3332" spans="2:24" x14ac:dyDescent="0.3">
      <c r="B3332" s="73"/>
      <c r="D3332" s="73"/>
      <c r="P3332" s="73"/>
      <c r="T3332" s="73"/>
      <c r="U3332" s="73"/>
      <c r="V3332" s="73"/>
      <c r="X3332" s="12"/>
    </row>
    <row r="3333" spans="2:24" x14ac:dyDescent="0.3">
      <c r="B3333" s="73"/>
      <c r="D3333" s="73"/>
      <c r="P3333" s="73"/>
      <c r="T3333" s="73"/>
      <c r="U3333" s="73"/>
      <c r="V3333" s="73"/>
      <c r="X3333" s="12"/>
    </row>
    <row r="3334" spans="2:24" x14ac:dyDescent="0.3">
      <c r="B3334" s="73"/>
      <c r="D3334" s="73"/>
      <c r="P3334" s="73"/>
      <c r="T3334" s="73"/>
      <c r="U3334" s="73"/>
      <c r="V3334" s="73"/>
      <c r="X3334" s="12"/>
    </row>
    <row r="3335" spans="2:24" x14ac:dyDescent="0.3">
      <c r="B3335" s="73"/>
      <c r="D3335" s="73"/>
      <c r="P3335" s="73"/>
      <c r="T3335" s="73"/>
      <c r="U3335" s="73"/>
      <c r="V3335" s="73"/>
      <c r="X3335" s="12"/>
    </row>
    <row r="3336" spans="2:24" x14ac:dyDescent="0.3">
      <c r="B3336" s="73"/>
      <c r="D3336" s="73"/>
      <c r="P3336" s="73"/>
      <c r="T3336" s="73"/>
      <c r="U3336" s="73"/>
      <c r="V3336" s="73"/>
      <c r="X3336" s="12"/>
    </row>
    <row r="3337" spans="2:24" x14ac:dyDescent="0.3">
      <c r="B3337" s="73"/>
      <c r="D3337" s="73"/>
      <c r="P3337" s="73"/>
      <c r="T3337" s="73"/>
      <c r="U3337" s="73"/>
      <c r="V3337" s="73"/>
      <c r="X3337" s="12"/>
    </row>
    <row r="3338" spans="2:24" x14ac:dyDescent="0.3">
      <c r="B3338" s="73"/>
      <c r="D3338" s="73"/>
      <c r="P3338" s="73"/>
      <c r="T3338" s="73"/>
      <c r="U3338" s="73"/>
      <c r="V3338" s="73"/>
      <c r="X3338" s="12"/>
    </row>
    <row r="3339" spans="2:24" x14ac:dyDescent="0.3">
      <c r="B3339" s="73"/>
      <c r="D3339" s="73"/>
      <c r="P3339" s="73"/>
      <c r="T3339" s="73"/>
      <c r="U3339" s="73"/>
      <c r="V3339" s="73"/>
      <c r="X3339" s="12"/>
    </row>
    <row r="3340" spans="2:24" x14ac:dyDescent="0.3">
      <c r="B3340" s="73"/>
      <c r="D3340" s="73"/>
      <c r="P3340" s="73"/>
      <c r="T3340" s="73"/>
      <c r="U3340" s="73"/>
      <c r="V3340" s="73"/>
      <c r="X3340" s="12"/>
    </row>
    <row r="3341" spans="2:24" x14ac:dyDescent="0.3">
      <c r="B3341" s="73"/>
      <c r="D3341" s="73"/>
      <c r="P3341" s="73"/>
      <c r="T3341" s="73"/>
      <c r="U3341" s="73"/>
      <c r="V3341" s="73"/>
      <c r="X3341" s="12"/>
    </row>
    <row r="3342" spans="2:24" x14ac:dyDescent="0.3">
      <c r="B3342" s="73"/>
      <c r="D3342" s="73"/>
      <c r="P3342" s="73"/>
      <c r="T3342" s="73"/>
      <c r="U3342" s="73"/>
      <c r="V3342" s="73"/>
      <c r="X3342" s="12"/>
    </row>
    <row r="3343" spans="2:24" x14ac:dyDescent="0.3">
      <c r="B3343" s="73"/>
      <c r="D3343" s="73"/>
      <c r="P3343" s="73"/>
      <c r="T3343" s="73"/>
      <c r="U3343" s="73"/>
      <c r="V3343" s="73"/>
      <c r="X3343" s="12"/>
    </row>
    <row r="3344" spans="2:24" x14ac:dyDescent="0.3">
      <c r="B3344" s="73"/>
      <c r="D3344" s="73"/>
      <c r="P3344" s="73"/>
      <c r="T3344" s="73"/>
      <c r="U3344" s="73"/>
      <c r="V3344" s="73"/>
      <c r="X3344" s="12"/>
    </row>
    <row r="3345" spans="2:24" x14ac:dyDescent="0.3">
      <c r="B3345" s="73"/>
      <c r="D3345" s="73"/>
      <c r="P3345" s="73"/>
      <c r="T3345" s="73"/>
      <c r="U3345" s="73"/>
      <c r="V3345" s="73"/>
      <c r="X3345" s="12"/>
    </row>
    <row r="3346" spans="2:24" x14ac:dyDescent="0.3">
      <c r="B3346" s="73"/>
      <c r="D3346" s="73"/>
      <c r="P3346" s="73"/>
      <c r="T3346" s="73"/>
      <c r="U3346" s="73"/>
      <c r="V3346" s="73"/>
      <c r="X3346" s="12"/>
    </row>
    <row r="3347" spans="2:24" x14ac:dyDescent="0.3">
      <c r="B3347" s="73"/>
      <c r="D3347" s="73"/>
      <c r="P3347" s="73"/>
      <c r="T3347" s="73"/>
      <c r="U3347" s="73"/>
      <c r="V3347" s="73"/>
      <c r="X3347" s="12"/>
    </row>
    <row r="3348" spans="2:24" x14ac:dyDescent="0.3">
      <c r="B3348" s="73"/>
      <c r="D3348" s="73"/>
      <c r="P3348" s="73"/>
      <c r="T3348" s="73"/>
      <c r="U3348" s="73"/>
      <c r="V3348" s="73"/>
      <c r="X3348" s="12"/>
    </row>
    <row r="3349" spans="2:24" x14ac:dyDescent="0.3">
      <c r="B3349" s="73"/>
      <c r="D3349" s="73"/>
      <c r="P3349" s="73"/>
      <c r="T3349" s="73"/>
      <c r="U3349" s="73"/>
      <c r="V3349" s="73"/>
      <c r="X3349" s="12"/>
    </row>
    <row r="3350" spans="2:24" x14ac:dyDescent="0.3">
      <c r="B3350" s="73"/>
      <c r="D3350" s="73"/>
      <c r="P3350" s="73"/>
      <c r="T3350" s="73"/>
      <c r="U3350" s="73"/>
      <c r="V3350" s="73"/>
      <c r="X3350" s="12"/>
    </row>
    <row r="3351" spans="2:24" x14ac:dyDescent="0.3">
      <c r="B3351" s="73"/>
      <c r="D3351" s="73"/>
      <c r="P3351" s="73"/>
      <c r="T3351" s="73"/>
      <c r="U3351" s="73"/>
      <c r="V3351" s="73"/>
      <c r="X3351" s="12"/>
    </row>
    <row r="3352" spans="2:24" x14ac:dyDescent="0.3">
      <c r="B3352" s="73"/>
      <c r="D3352" s="73"/>
      <c r="P3352" s="73"/>
      <c r="T3352" s="73"/>
      <c r="U3352" s="73"/>
      <c r="V3352" s="73"/>
      <c r="X3352" s="12"/>
    </row>
    <row r="3353" spans="2:24" x14ac:dyDescent="0.3">
      <c r="B3353" s="73"/>
      <c r="D3353" s="73"/>
      <c r="P3353" s="73"/>
      <c r="T3353" s="73"/>
      <c r="U3353" s="73"/>
      <c r="V3353" s="73"/>
      <c r="X3353" s="12"/>
    </row>
    <row r="3354" spans="2:24" x14ac:dyDescent="0.3">
      <c r="B3354" s="73"/>
      <c r="D3354" s="73"/>
      <c r="P3354" s="73"/>
      <c r="T3354" s="73"/>
      <c r="U3354" s="73"/>
      <c r="V3354" s="73"/>
      <c r="X3354" s="12"/>
    </row>
    <row r="3355" spans="2:24" x14ac:dyDescent="0.3">
      <c r="B3355" s="73"/>
      <c r="D3355" s="73"/>
      <c r="P3355" s="73"/>
      <c r="T3355" s="73"/>
      <c r="U3355" s="73"/>
      <c r="V3355" s="73"/>
      <c r="X3355" s="12"/>
    </row>
    <row r="3356" spans="2:24" x14ac:dyDescent="0.3">
      <c r="B3356" s="73"/>
      <c r="D3356" s="73"/>
      <c r="P3356" s="73"/>
      <c r="T3356" s="73"/>
      <c r="U3356" s="73"/>
      <c r="V3356" s="73"/>
      <c r="X3356" s="12"/>
    </row>
    <row r="3357" spans="2:24" x14ac:dyDescent="0.3">
      <c r="B3357" s="73"/>
      <c r="D3357" s="73"/>
      <c r="P3357" s="73"/>
      <c r="T3357" s="73"/>
      <c r="U3357" s="73"/>
      <c r="V3357" s="73"/>
      <c r="X3357" s="12"/>
    </row>
    <row r="3358" spans="2:24" x14ac:dyDescent="0.3">
      <c r="B3358" s="73"/>
      <c r="D3358" s="73"/>
      <c r="P3358" s="73"/>
      <c r="T3358" s="73"/>
      <c r="U3358" s="73"/>
      <c r="V3358" s="73"/>
      <c r="X3358" s="12"/>
    </row>
    <row r="3359" spans="2:24" x14ac:dyDescent="0.3">
      <c r="B3359" s="73"/>
      <c r="D3359" s="73"/>
      <c r="P3359" s="73"/>
      <c r="T3359" s="73"/>
      <c r="U3359" s="73"/>
      <c r="V3359" s="73"/>
      <c r="X3359" s="12"/>
    </row>
    <row r="3360" spans="2:24" x14ac:dyDescent="0.3">
      <c r="B3360" s="73"/>
      <c r="D3360" s="73"/>
      <c r="P3360" s="73"/>
      <c r="T3360" s="73"/>
      <c r="U3360" s="73"/>
      <c r="V3360" s="73"/>
      <c r="X3360" s="12"/>
    </row>
    <row r="3361" spans="2:24" x14ac:dyDescent="0.3">
      <c r="B3361" s="73"/>
      <c r="D3361" s="73"/>
      <c r="P3361" s="73"/>
      <c r="T3361" s="73"/>
      <c r="U3361" s="73"/>
      <c r="V3361" s="73"/>
      <c r="X3361" s="12"/>
    </row>
    <row r="3362" spans="2:24" x14ac:dyDescent="0.3">
      <c r="B3362" s="73"/>
      <c r="D3362" s="73"/>
      <c r="P3362" s="73"/>
      <c r="T3362" s="73"/>
      <c r="U3362" s="73"/>
      <c r="V3362" s="73"/>
      <c r="X3362" s="12"/>
    </row>
    <row r="3363" spans="2:24" x14ac:dyDescent="0.3">
      <c r="B3363" s="73"/>
      <c r="D3363" s="73"/>
      <c r="P3363" s="73"/>
      <c r="T3363" s="73"/>
      <c r="U3363" s="73"/>
      <c r="V3363" s="73"/>
      <c r="X3363" s="12"/>
    </row>
    <row r="3364" spans="2:24" x14ac:dyDescent="0.3">
      <c r="B3364" s="73"/>
      <c r="D3364" s="73"/>
      <c r="P3364" s="73"/>
      <c r="T3364" s="73"/>
      <c r="U3364" s="73"/>
      <c r="V3364" s="73"/>
      <c r="X3364" s="12"/>
    </row>
    <row r="3365" spans="2:24" x14ac:dyDescent="0.3">
      <c r="B3365" s="73"/>
      <c r="D3365" s="73"/>
      <c r="P3365" s="73"/>
      <c r="T3365" s="73"/>
      <c r="U3365" s="73"/>
      <c r="V3365" s="73"/>
      <c r="X3365" s="12"/>
    </row>
    <row r="3366" spans="2:24" x14ac:dyDescent="0.3">
      <c r="B3366" s="73"/>
      <c r="D3366" s="73"/>
      <c r="P3366" s="73"/>
      <c r="T3366" s="73"/>
      <c r="U3366" s="73"/>
      <c r="V3366" s="73"/>
      <c r="X3366" s="12"/>
    </row>
    <row r="3367" spans="2:24" x14ac:dyDescent="0.3">
      <c r="B3367" s="73"/>
      <c r="D3367" s="73"/>
      <c r="P3367" s="73"/>
      <c r="T3367" s="73"/>
      <c r="U3367" s="73"/>
      <c r="V3367" s="73"/>
      <c r="X3367" s="12"/>
    </row>
    <row r="3368" spans="2:24" x14ac:dyDescent="0.3">
      <c r="B3368" s="73"/>
      <c r="D3368" s="73"/>
      <c r="P3368" s="73"/>
      <c r="T3368" s="73"/>
      <c r="U3368" s="73"/>
      <c r="V3368" s="73"/>
      <c r="X3368" s="12"/>
    </row>
    <row r="3369" spans="2:24" x14ac:dyDescent="0.3">
      <c r="B3369" s="73"/>
      <c r="D3369" s="73"/>
      <c r="P3369" s="73"/>
      <c r="T3369" s="73"/>
      <c r="U3369" s="73"/>
      <c r="V3369" s="73"/>
      <c r="X3369" s="12"/>
    </row>
    <row r="3370" spans="2:24" x14ac:dyDescent="0.3">
      <c r="B3370" s="73"/>
      <c r="D3370" s="73"/>
      <c r="P3370" s="73"/>
      <c r="T3370" s="73"/>
      <c r="U3370" s="73"/>
      <c r="V3370" s="73"/>
      <c r="X3370" s="12"/>
    </row>
    <row r="3371" spans="2:24" x14ac:dyDescent="0.3">
      <c r="B3371" s="73"/>
      <c r="D3371" s="73"/>
      <c r="P3371" s="73"/>
      <c r="T3371" s="73"/>
      <c r="U3371" s="73"/>
      <c r="V3371" s="73"/>
      <c r="X3371" s="12"/>
    </row>
    <row r="3372" spans="2:24" x14ac:dyDescent="0.3">
      <c r="B3372" s="73"/>
      <c r="D3372" s="73"/>
      <c r="P3372" s="73"/>
      <c r="T3372" s="73"/>
      <c r="U3372" s="73"/>
      <c r="V3372" s="73"/>
      <c r="X3372" s="12"/>
    </row>
    <row r="3373" spans="2:24" x14ac:dyDescent="0.3">
      <c r="B3373" s="73"/>
      <c r="D3373" s="73"/>
      <c r="P3373" s="73"/>
      <c r="T3373" s="73"/>
      <c r="U3373" s="73"/>
      <c r="V3373" s="73"/>
      <c r="X3373" s="12"/>
    </row>
    <row r="3374" spans="2:24" x14ac:dyDescent="0.3">
      <c r="B3374" s="73"/>
      <c r="D3374" s="73"/>
      <c r="P3374" s="73"/>
      <c r="T3374" s="73"/>
      <c r="U3374" s="73"/>
      <c r="V3374" s="73"/>
      <c r="X3374" s="12"/>
    </row>
    <row r="3375" spans="2:24" x14ac:dyDescent="0.3">
      <c r="B3375" s="73"/>
      <c r="D3375" s="73"/>
      <c r="P3375" s="73"/>
      <c r="T3375" s="73"/>
      <c r="U3375" s="73"/>
      <c r="V3375" s="73"/>
      <c r="X3375" s="12"/>
    </row>
    <row r="3376" spans="2:24" x14ac:dyDescent="0.3">
      <c r="B3376" s="73"/>
      <c r="D3376" s="73"/>
      <c r="P3376" s="73"/>
      <c r="T3376" s="73"/>
      <c r="U3376" s="73"/>
      <c r="V3376" s="73"/>
      <c r="X3376" s="12"/>
    </row>
    <row r="3377" spans="2:24" x14ac:dyDescent="0.3">
      <c r="B3377" s="73"/>
      <c r="D3377" s="73"/>
      <c r="P3377" s="73"/>
      <c r="T3377" s="73"/>
      <c r="U3377" s="73"/>
      <c r="V3377" s="73"/>
      <c r="X3377" s="12"/>
    </row>
    <row r="3378" spans="2:24" x14ac:dyDescent="0.3">
      <c r="B3378" s="73"/>
      <c r="D3378" s="73"/>
      <c r="P3378" s="73"/>
      <c r="T3378" s="73"/>
      <c r="U3378" s="73"/>
      <c r="V3378" s="73"/>
      <c r="X3378" s="12"/>
    </row>
    <row r="3379" spans="2:24" x14ac:dyDescent="0.3">
      <c r="B3379" s="73"/>
      <c r="D3379" s="73"/>
      <c r="P3379" s="73"/>
      <c r="T3379" s="73"/>
      <c r="U3379" s="73"/>
      <c r="V3379" s="73"/>
      <c r="X3379" s="12"/>
    </row>
    <row r="3380" spans="2:24" x14ac:dyDescent="0.3">
      <c r="B3380" s="73"/>
      <c r="D3380" s="73"/>
      <c r="P3380" s="73"/>
      <c r="T3380" s="73"/>
      <c r="U3380" s="73"/>
      <c r="V3380" s="73"/>
      <c r="X3380" s="12"/>
    </row>
    <row r="3381" spans="2:24" x14ac:dyDescent="0.3">
      <c r="B3381" s="73"/>
      <c r="D3381" s="73"/>
      <c r="P3381" s="73"/>
      <c r="T3381" s="73"/>
      <c r="U3381" s="73"/>
      <c r="V3381" s="73"/>
      <c r="X3381" s="12"/>
    </row>
    <row r="3382" spans="2:24" x14ac:dyDescent="0.3">
      <c r="B3382" s="73"/>
      <c r="D3382" s="73"/>
      <c r="P3382" s="73"/>
      <c r="T3382" s="73"/>
      <c r="U3382" s="73"/>
      <c r="V3382" s="73"/>
      <c r="X3382" s="12"/>
    </row>
    <row r="3383" spans="2:24" x14ac:dyDescent="0.3">
      <c r="B3383" s="73"/>
      <c r="D3383" s="73"/>
      <c r="P3383" s="73"/>
      <c r="T3383" s="73"/>
      <c r="U3383" s="73"/>
      <c r="V3383" s="73"/>
      <c r="X3383" s="12"/>
    </row>
    <row r="3384" spans="2:24" x14ac:dyDescent="0.3">
      <c r="B3384" s="73"/>
      <c r="D3384" s="73"/>
      <c r="P3384" s="73"/>
      <c r="T3384" s="73"/>
      <c r="U3384" s="73"/>
      <c r="V3384" s="73"/>
      <c r="X3384" s="12"/>
    </row>
    <row r="3385" spans="2:24" x14ac:dyDescent="0.3">
      <c r="B3385" s="73"/>
      <c r="D3385" s="73"/>
      <c r="P3385" s="73"/>
      <c r="T3385" s="73"/>
      <c r="U3385" s="73"/>
      <c r="V3385" s="73"/>
      <c r="X3385" s="12"/>
    </row>
    <row r="3386" spans="2:24" x14ac:dyDescent="0.3">
      <c r="B3386" s="73"/>
      <c r="D3386" s="73"/>
      <c r="P3386" s="73"/>
      <c r="T3386" s="73"/>
      <c r="U3386" s="73"/>
      <c r="V3386" s="73"/>
      <c r="X3386" s="12"/>
    </row>
    <row r="3387" spans="2:24" x14ac:dyDescent="0.3">
      <c r="B3387" s="73"/>
      <c r="D3387" s="73"/>
      <c r="P3387" s="73"/>
      <c r="T3387" s="73"/>
      <c r="U3387" s="73"/>
      <c r="V3387" s="73"/>
      <c r="X3387" s="12"/>
    </row>
    <row r="3388" spans="2:24" x14ac:dyDescent="0.3">
      <c r="B3388" s="73"/>
      <c r="D3388" s="73"/>
      <c r="P3388" s="73"/>
      <c r="T3388" s="73"/>
      <c r="U3388" s="73"/>
      <c r="V3388" s="73"/>
      <c r="X3388" s="12"/>
    </row>
    <row r="3389" spans="2:24" x14ac:dyDescent="0.3">
      <c r="B3389" s="73"/>
      <c r="D3389" s="73"/>
      <c r="P3389" s="73"/>
      <c r="T3389" s="73"/>
      <c r="U3389" s="73"/>
      <c r="V3389" s="73"/>
      <c r="X3389" s="12"/>
    </row>
    <row r="3390" spans="2:24" x14ac:dyDescent="0.3">
      <c r="B3390" s="73"/>
      <c r="D3390" s="73"/>
      <c r="P3390" s="73"/>
      <c r="T3390" s="73"/>
      <c r="U3390" s="73"/>
      <c r="V3390" s="73"/>
      <c r="X3390" s="12"/>
    </row>
    <row r="3391" spans="2:24" x14ac:dyDescent="0.3">
      <c r="B3391" s="73"/>
      <c r="D3391" s="73"/>
      <c r="P3391" s="73"/>
      <c r="T3391" s="73"/>
      <c r="U3391" s="73"/>
      <c r="V3391" s="73"/>
      <c r="X3391" s="12"/>
    </row>
    <row r="3392" spans="2:24" x14ac:dyDescent="0.3">
      <c r="B3392" s="73"/>
      <c r="D3392" s="73"/>
      <c r="P3392" s="73"/>
      <c r="T3392" s="73"/>
      <c r="U3392" s="73"/>
      <c r="V3392" s="73"/>
      <c r="X3392" s="12"/>
    </row>
    <row r="3393" spans="2:24" x14ac:dyDescent="0.3">
      <c r="B3393" s="73"/>
      <c r="D3393" s="73"/>
      <c r="P3393" s="73"/>
      <c r="T3393" s="73"/>
      <c r="U3393" s="73"/>
      <c r="V3393" s="73"/>
      <c r="X3393" s="12"/>
    </row>
    <row r="3394" spans="2:24" x14ac:dyDescent="0.3">
      <c r="B3394" s="73"/>
      <c r="D3394" s="73"/>
      <c r="P3394" s="73"/>
      <c r="T3394" s="73"/>
      <c r="U3394" s="73"/>
      <c r="V3394" s="73"/>
      <c r="X3394" s="12"/>
    </row>
    <row r="3395" spans="2:24" x14ac:dyDescent="0.3">
      <c r="B3395" s="73"/>
      <c r="D3395" s="73"/>
      <c r="P3395" s="73"/>
      <c r="T3395" s="73"/>
      <c r="U3395" s="73"/>
      <c r="V3395" s="73"/>
      <c r="X3395" s="12"/>
    </row>
    <row r="3396" spans="2:24" x14ac:dyDescent="0.3">
      <c r="B3396" s="73"/>
      <c r="D3396" s="73"/>
      <c r="P3396" s="73"/>
      <c r="T3396" s="73"/>
      <c r="U3396" s="73"/>
      <c r="V3396" s="73"/>
      <c r="X3396" s="12"/>
    </row>
    <row r="3397" spans="2:24" x14ac:dyDescent="0.3">
      <c r="B3397" s="73"/>
      <c r="D3397" s="73"/>
      <c r="P3397" s="73"/>
      <c r="T3397" s="73"/>
      <c r="U3397" s="73"/>
      <c r="V3397" s="73"/>
      <c r="X3397" s="12"/>
    </row>
    <row r="3398" spans="2:24" x14ac:dyDescent="0.3">
      <c r="B3398" s="73"/>
      <c r="D3398" s="73"/>
      <c r="P3398" s="73"/>
      <c r="T3398" s="73"/>
      <c r="U3398" s="73"/>
      <c r="V3398" s="73"/>
      <c r="X3398" s="12"/>
    </row>
    <row r="3399" spans="2:24" x14ac:dyDescent="0.3">
      <c r="B3399" s="73"/>
      <c r="D3399" s="73"/>
      <c r="P3399" s="73"/>
      <c r="T3399" s="73"/>
      <c r="U3399" s="73"/>
      <c r="V3399" s="73"/>
      <c r="X3399" s="12"/>
    </row>
    <row r="3400" spans="2:24" x14ac:dyDescent="0.3">
      <c r="B3400" s="73"/>
      <c r="D3400" s="73"/>
      <c r="P3400" s="73"/>
      <c r="T3400" s="73"/>
      <c r="U3400" s="73"/>
      <c r="V3400" s="73"/>
      <c r="X3400" s="12"/>
    </row>
    <row r="3401" spans="2:24" x14ac:dyDescent="0.3">
      <c r="B3401" s="73"/>
      <c r="D3401" s="73"/>
      <c r="P3401" s="73"/>
      <c r="T3401" s="73"/>
      <c r="U3401" s="73"/>
      <c r="V3401" s="73"/>
      <c r="X3401" s="12"/>
    </row>
    <row r="3402" spans="2:24" x14ac:dyDescent="0.3">
      <c r="B3402" s="73"/>
      <c r="D3402" s="73"/>
      <c r="P3402" s="73"/>
      <c r="T3402" s="73"/>
      <c r="U3402" s="73"/>
      <c r="V3402" s="73"/>
      <c r="X3402" s="12"/>
    </row>
    <row r="3403" spans="2:24" x14ac:dyDescent="0.3">
      <c r="B3403" s="73"/>
      <c r="D3403" s="73"/>
      <c r="P3403" s="73"/>
      <c r="T3403" s="73"/>
      <c r="U3403" s="73"/>
      <c r="V3403" s="73"/>
      <c r="X3403" s="12"/>
    </row>
    <row r="3404" spans="2:24" x14ac:dyDescent="0.3">
      <c r="B3404" s="73"/>
      <c r="D3404" s="73"/>
      <c r="P3404" s="73"/>
      <c r="T3404" s="73"/>
      <c r="U3404" s="73"/>
      <c r="V3404" s="73"/>
      <c r="X3404" s="12"/>
    </row>
    <row r="3405" spans="2:24" x14ac:dyDescent="0.3">
      <c r="B3405" s="73"/>
      <c r="D3405" s="73"/>
      <c r="P3405" s="73"/>
      <c r="T3405" s="73"/>
      <c r="U3405" s="73"/>
      <c r="V3405" s="73"/>
      <c r="X3405" s="12"/>
    </row>
    <row r="3406" spans="2:24" x14ac:dyDescent="0.3">
      <c r="B3406" s="73"/>
      <c r="D3406" s="73"/>
      <c r="P3406" s="73"/>
      <c r="T3406" s="73"/>
      <c r="U3406" s="73"/>
      <c r="V3406" s="73"/>
      <c r="X3406" s="12"/>
    </row>
    <row r="3407" spans="2:24" x14ac:dyDescent="0.3">
      <c r="B3407" s="73"/>
      <c r="D3407" s="73"/>
      <c r="P3407" s="73"/>
      <c r="T3407" s="73"/>
      <c r="U3407" s="73"/>
      <c r="V3407" s="73"/>
      <c r="X3407" s="12"/>
    </row>
    <row r="3408" spans="2:24" x14ac:dyDescent="0.3">
      <c r="B3408" s="73"/>
      <c r="D3408" s="73"/>
      <c r="P3408" s="73"/>
      <c r="T3408" s="73"/>
      <c r="U3408" s="73"/>
      <c r="V3408" s="73"/>
      <c r="X3408" s="12"/>
    </row>
    <row r="3409" spans="2:24" x14ac:dyDescent="0.3">
      <c r="B3409" s="73"/>
      <c r="D3409" s="73"/>
      <c r="P3409" s="73"/>
      <c r="T3409" s="73"/>
      <c r="U3409" s="73"/>
      <c r="V3409" s="73"/>
      <c r="X3409" s="12"/>
    </row>
    <row r="3410" spans="2:24" x14ac:dyDescent="0.3">
      <c r="B3410" s="73"/>
      <c r="D3410" s="73"/>
      <c r="P3410" s="73"/>
      <c r="T3410" s="73"/>
      <c r="U3410" s="73"/>
      <c r="V3410" s="73"/>
      <c r="X3410" s="12"/>
    </row>
    <row r="3411" spans="2:24" x14ac:dyDescent="0.3">
      <c r="B3411" s="73"/>
      <c r="D3411" s="73"/>
      <c r="P3411" s="73"/>
      <c r="T3411" s="73"/>
      <c r="U3411" s="73"/>
      <c r="V3411" s="73"/>
      <c r="X3411" s="12"/>
    </row>
    <row r="3412" spans="2:24" x14ac:dyDescent="0.3">
      <c r="B3412" s="73"/>
      <c r="D3412" s="73"/>
      <c r="P3412" s="73"/>
      <c r="T3412" s="73"/>
      <c r="U3412" s="73"/>
      <c r="V3412" s="73"/>
      <c r="X3412" s="12"/>
    </row>
    <row r="3413" spans="2:24" x14ac:dyDescent="0.3">
      <c r="B3413" s="73"/>
      <c r="D3413" s="73"/>
      <c r="P3413" s="73"/>
      <c r="T3413" s="73"/>
      <c r="U3413" s="73"/>
      <c r="V3413" s="73"/>
      <c r="X3413" s="12"/>
    </row>
    <row r="3414" spans="2:24" x14ac:dyDescent="0.3">
      <c r="B3414" s="73"/>
      <c r="D3414" s="73"/>
      <c r="P3414" s="73"/>
      <c r="T3414" s="73"/>
      <c r="U3414" s="73"/>
      <c r="V3414" s="73"/>
      <c r="X3414" s="12"/>
    </row>
    <row r="3415" spans="2:24" x14ac:dyDescent="0.3">
      <c r="B3415" s="73"/>
      <c r="D3415" s="73"/>
      <c r="P3415" s="73"/>
      <c r="T3415" s="73"/>
      <c r="U3415" s="73"/>
      <c r="V3415" s="73"/>
      <c r="X3415" s="12"/>
    </row>
    <row r="3416" spans="2:24" x14ac:dyDescent="0.3">
      <c r="B3416" s="73"/>
      <c r="D3416" s="73"/>
      <c r="P3416" s="73"/>
      <c r="T3416" s="73"/>
      <c r="U3416" s="73"/>
      <c r="V3416" s="73"/>
      <c r="X3416" s="12"/>
    </row>
    <row r="3417" spans="2:24" x14ac:dyDescent="0.3">
      <c r="B3417" s="73"/>
      <c r="D3417" s="73"/>
      <c r="P3417" s="73"/>
      <c r="T3417" s="73"/>
      <c r="U3417" s="73"/>
      <c r="V3417" s="73"/>
      <c r="X3417" s="12"/>
    </row>
    <row r="3418" spans="2:24" x14ac:dyDescent="0.3">
      <c r="B3418" s="73"/>
      <c r="D3418" s="73"/>
      <c r="P3418" s="73"/>
      <c r="T3418" s="73"/>
      <c r="U3418" s="73"/>
      <c r="V3418" s="73"/>
      <c r="X3418" s="12"/>
    </row>
    <row r="3419" spans="2:24" x14ac:dyDescent="0.3">
      <c r="B3419" s="73"/>
      <c r="D3419" s="73"/>
      <c r="P3419" s="73"/>
      <c r="T3419" s="73"/>
      <c r="U3419" s="73"/>
      <c r="V3419" s="73"/>
      <c r="X3419" s="12"/>
    </row>
    <row r="3420" spans="2:24" x14ac:dyDescent="0.3">
      <c r="B3420" s="73"/>
      <c r="D3420" s="73"/>
      <c r="P3420" s="73"/>
      <c r="T3420" s="73"/>
      <c r="U3420" s="73"/>
      <c r="V3420" s="73"/>
      <c r="X3420" s="12"/>
    </row>
    <row r="3421" spans="2:24" x14ac:dyDescent="0.3">
      <c r="B3421" s="73"/>
      <c r="D3421" s="73"/>
      <c r="P3421" s="73"/>
      <c r="T3421" s="73"/>
      <c r="U3421" s="73"/>
      <c r="V3421" s="73"/>
      <c r="X3421" s="12"/>
    </row>
    <row r="3422" spans="2:24" x14ac:dyDescent="0.3">
      <c r="B3422" s="73"/>
      <c r="D3422" s="73"/>
      <c r="P3422" s="73"/>
      <c r="T3422" s="73"/>
      <c r="U3422" s="73"/>
      <c r="V3422" s="73"/>
      <c r="X3422" s="12"/>
    </row>
    <row r="3423" spans="2:24" x14ac:dyDescent="0.3">
      <c r="B3423" s="73"/>
      <c r="D3423" s="73"/>
      <c r="P3423" s="73"/>
      <c r="T3423" s="73"/>
      <c r="U3423" s="73"/>
      <c r="V3423" s="73"/>
      <c r="X3423" s="12"/>
    </row>
    <row r="3424" spans="2:24" x14ac:dyDescent="0.3">
      <c r="B3424" s="73"/>
      <c r="D3424" s="73"/>
      <c r="P3424" s="73"/>
      <c r="T3424" s="73"/>
      <c r="U3424" s="73"/>
      <c r="V3424" s="73"/>
      <c r="X3424" s="12"/>
    </row>
    <row r="3425" spans="2:24" x14ac:dyDescent="0.3">
      <c r="B3425" s="73"/>
      <c r="D3425" s="73"/>
      <c r="P3425" s="73"/>
      <c r="T3425" s="73"/>
      <c r="U3425" s="73"/>
      <c r="V3425" s="73"/>
      <c r="X3425" s="12"/>
    </row>
    <row r="3426" spans="2:24" x14ac:dyDescent="0.3">
      <c r="B3426" s="73"/>
      <c r="D3426" s="73"/>
      <c r="P3426" s="73"/>
      <c r="T3426" s="73"/>
      <c r="U3426" s="73"/>
      <c r="V3426" s="73"/>
      <c r="X3426" s="12"/>
    </row>
    <row r="3427" spans="2:24" x14ac:dyDescent="0.3">
      <c r="B3427" s="73"/>
      <c r="D3427" s="73"/>
      <c r="P3427" s="73"/>
      <c r="T3427" s="73"/>
      <c r="U3427" s="73"/>
      <c r="V3427" s="73"/>
      <c r="X3427" s="12"/>
    </row>
    <row r="3428" spans="2:24" x14ac:dyDescent="0.3">
      <c r="B3428" s="73"/>
      <c r="D3428" s="73"/>
      <c r="P3428" s="73"/>
      <c r="T3428" s="73"/>
      <c r="U3428" s="73"/>
      <c r="V3428" s="73"/>
      <c r="X3428" s="12"/>
    </row>
    <row r="3429" spans="2:24" x14ac:dyDescent="0.3">
      <c r="B3429" s="73"/>
      <c r="D3429" s="73"/>
      <c r="P3429" s="73"/>
      <c r="T3429" s="73"/>
      <c r="U3429" s="73"/>
      <c r="V3429" s="73"/>
      <c r="X3429" s="12"/>
    </row>
    <row r="3430" spans="2:24" x14ac:dyDescent="0.3">
      <c r="B3430" s="73"/>
      <c r="D3430" s="73"/>
      <c r="P3430" s="73"/>
      <c r="T3430" s="73"/>
      <c r="U3430" s="73"/>
      <c r="V3430" s="73"/>
      <c r="X3430" s="12"/>
    </row>
    <row r="3431" spans="2:24" x14ac:dyDescent="0.3">
      <c r="B3431" s="73"/>
      <c r="D3431" s="73"/>
      <c r="P3431" s="73"/>
      <c r="T3431" s="73"/>
      <c r="U3431" s="73"/>
      <c r="V3431" s="73"/>
      <c r="X3431" s="12"/>
    </row>
    <row r="3432" spans="2:24" x14ac:dyDescent="0.3">
      <c r="B3432" s="73"/>
      <c r="D3432" s="73"/>
      <c r="P3432" s="73"/>
      <c r="T3432" s="73"/>
      <c r="U3432" s="73"/>
      <c r="V3432" s="73"/>
      <c r="X3432" s="12"/>
    </row>
    <row r="3433" spans="2:24" x14ac:dyDescent="0.3">
      <c r="B3433" s="73"/>
      <c r="D3433" s="73"/>
      <c r="P3433" s="73"/>
      <c r="T3433" s="73"/>
      <c r="U3433" s="73"/>
      <c r="V3433" s="73"/>
      <c r="X3433" s="12"/>
    </row>
    <row r="3434" spans="2:24" x14ac:dyDescent="0.3">
      <c r="B3434" s="73"/>
      <c r="D3434" s="73"/>
      <c r="P3434" s="73"/>
      <c r="T3434" s="73"/>
      <c r="U3434" s="73"/>
      <c r="V3434" s="73"/>
      <c r="X3434" s="12"/>
    </row>
    <row r="3435" spans="2:24" x14ac:dyDescent="0.3">
      <c r="B3435" s="73"/>
      <c r="D3435" s="73"/>
      <c r="P3435" s="73"/>
      <c r="T3435" s="73"/>
      <c r="U3435" s="73"/>
      <c r="V3435" s="73"/>
      <c r="X3435" s="12"/>
    </row>
    <row r="3436" spans="2:24" x14ac:dyDescent="0.3">
      <c r="B3436" s="73"/>
      <c r="D3436" s="73"/>
      <c r="P3436" s="73"/>
      <c r="T3436" s="73"/>
      <c r="U3436" s="73"/>
      <c r="V3436" s="73"/>
      <c r="X3436" s="12"/>
    </row>
    <row r="3437" spans="2:24" x14ac:dyDescent="0.3">
      <c r="B3437" s="73"/>
      <c r="D3437" s="73"/>
      <c r="P3437" s="73"/>
      <c r="T3437" s="73"/>
      <c r="U3437" s="73"/>
      <c r="V3437" s="73"/>
      <c r="X3437" s="12"/>
    </row>
    <row r="3438" spans="2:24" x14ac:dyDescent="0.3">
      <c r="B3438" s="73"/>
      <c r="D3438" s="73"/>
      <c r="P3438" s="73"/>
      <c r="T3438" s="73"/>
      <c r="U3438" s="73"/>
      <c r="V3438" s="73"/>
      <c r="X3438" s="12"/>
    </row>
    <row r="3439" spans="2:24" x14ac:dyDescent="0.3">
      <c r="B3439" s="73"/>
      <c r="D3439" s="73"/>
      <c r="P3439" s="73"/>
      <c r="T3439" s="73"/>
      <c r="U3439" s="73"/>
      <c r="V3439" s="73"/>
      <c r="X3439" s="12"/>
    </row>
    <row r="3440" spans="2:24" x14ac:dyDescent="0.3">
      <c r="B3440" s="73"/>
      <c r="D3440" s="73"/>
      <c r="P3440" s="73"/>
      <c r="T3440" s="73"/>
      <c r="U3440" s="73"/>
      <c r="V3440" s="73"/>
      <c r="X3440" s="12"/>
    </row>
    <row r="3441" spans="2:24" x14ac:dyDescent="0.3">
      <c r="B3441" s="73"/>
      <c r="D3441" s="73"/>
      <c r="P3441" s="73"/>
      <c r="T3441" s="73"/>
      <c r="U3441" s="73"/>
      <c r="V3441" s="73"/>
      <c r="X3441" s="12"/>
    </row>
    <row r="3442" spans="2:24" x14ac:dyDescent="0.3">
      <c r="B3442" s="73"/>
      <c r="D3442" s="73"/>
      <c r="P3442" s="73"/>
      <c r="T3442" s="73"/>
      <c r="U3442" s="73"/>
      <c r="V3442" s="73"/>
      <c r="X3442" s="12"/>
    </row>
    <row r="3443" spans="2:24" x14ac:dyDescent="0.3">
      <c r="B3443" s="73"/>
      <c r="D3443" s="73"/>
      <c r="P3443" s="73"/>
      <c r="T3443" s="73"/>
      <c r="U3443" s="73"/>
      <c r="V3443" s="73"/>
      <c r="X3443" s="12"/>
    </row>
    <row r="3444" spans="2:24" x14ac:dyDescent="0.3">
      <c r="B3444" s="73"/>
      <c r="D3444" s="73"/>
      <c r="P3444" s="73"/>
      <c r="T3444" s="73"/>
      <c r="U3444" s="73"/>
      <c r="V3444" s="73"/>
      <c r="X3444" s="12"/>
    </row>
    <row r="3445" spans="2:24" x14ac:dyDescent="0.3">
      <c r="B3445" s="73"/>
      <c r="D3445" s="73"/>
      <c r="P3445" s="73"/>
      <c r="T3445" s="73"/>
      <c r="U3445" s="73"/>
      <c r="V3445" s="73"/>
      <c r="X3445" s="12"/>
    </row>
    <row r="3446" spans="2:24" x14ac:dyDescent="0.3">
      <c r="B3446" s="73"/>
      <c r="D3446" s="73"/>
      <c r="P3446" s="73"/>
      <c r="T3446" s="73"/>
      <c r="U3446" s="73"/>
      <c r="V3446" s="73"/>
      <c r="X3446" s="12"/>
    </row>
    <row r="3447" spans="2:24" x14ac:dyDescent="0.3">
      <c r="B3447" s="73"/>
      <c r="D3447" s="73"/>
      <c r="P3447" s="73"/>
      <c r="T3447" s="73"/>
      <c r="U3447" s="73"/>
      <c r="V3447" s="73"/>
      <c r="X3447" s="12"/>
    </row>
    <row r="3448" spans="2:24" x14ac:dyDescent="0.3">
      <c r="B3448" s="73"/>
      <c r="D3448" s="73"/>
      <c r="P3448" s="73"/>
      <c r="T3448" s="73"/>
      <c r="U3448" s="73"/>
      <c r="V3448" s="73"/>
      <c r="X3448" s="12"/>
    </row>
    <row r="3449" spans="2:24" x14ac:dyDescent="0.3">
      <c r="B3449" s="73"/>
      <c r="D3449" s="73"/>
      <c r="P3449" s="73"/>
      <c r="T3449" s="73"/>
      <c r="U3449" s="73"/>
      <c r="V3449" s="73"/>
      <c r="X3449" s="12"/>
    </row>
    <row r="3450" spans="2:24" x14ac:dyDescent="0.3">
      <c r="B3450" s="73"/>
      <c r="D3450" s="73"/>
      <c r="P3450" s="73"/>
      <c r="T3450" s="73"/>
      <c r="U3450" s="73"/>
      <c r="V3450" s="73"/>
      <c r="X3450" s="12"/>
    </row>
    <row r="3451" spans="2:24" x14ac:dyDescent="0.3">
      <c r="B3451" s="73"/>
      <c r="D3451" s="73"/>
      <c r="P3451" s="73"/>
      <c r="T3451" s="73"/>
      <c r="U3451" s="73"/>
      <c r="V3451" s="73"/>
      <c r="X3451" s="12"/>
    </row>
    <row r="3452" spans="2:24" x14ac:dyDescent="0.3">
      <c r="B3452" s="73"/>
      <c r="D3452" s="73"/>
      <c r="P3452" s="73"/>
      <c r="T3452" s="73"/>
      <c r="U3452" s="73"/>
      <c r="V3452" s="73"/>
      <c r="X3452" s="12"/>
    </row>
    <row r="3453" spans="2:24" x14ac:dyDescent="0.3">
      <c r="B3453" s="73"/>
      <c r="D3453" s="73"/>
      <c r="P3453" s="73"/>
      <c r="T3453" s="73"/>
      <c r="U3453" s="73"/>
      <c r="V3453" s="73"/>
      <c r="X3453" s="12"/>
    </row>
    <row r="3454" spans="2:24" x14ac:dyDescent="0.3">
      <c r="B3454" s="73"/>
      <c r="D3454" s="73"/>
      <c r="P3454" s="73"/>
      <c r="T3454" s="73"/>
      <c r="U3454" s="73"/>
      <c r="V3454" s="73"/>
      <c r="X3454" s="12"/>
    </row>
    <row r="3455" spans="2:24" x14ac:dyDescent="0.3">
      <c r="B3455" s="73"/>
      <c r="D3455" s="73"/>
      <c r="P3455" s="73"/>
      <c r="T3455" s="73"/>
      <c r="U3455" s="73"/>
      <c r="V3455" s="73"/>
      <c r="X3455" s="12"/>
    </row>
    <row r="3456" spans="2:24" x14ac:dyDescent="0.3">
      <c r="B3456" s="73"/>
      <c r="D3456" s="73"/>
      <c r="P3456" s="73"/>
      <c r="T3456" s="73"/>
      <c r="U3456" s="73"/>
      <c r="V3456" s="73"/>
      <c r="X3456" s="12"/>
    </row>
    <row r="3457" spans="2:24" x14ac:dyDescent="0.3">
      <c r="B3457" s="73"/>
      <c r="D3457" s="73"/>
      <c r="P3457" s="73"/>
      <c r="T3457" s="73"/>
      <c r="U3457" s="73"/>
      <c r="V3457" s="73"/>
      <c r="X3457" s="12"/>
    </row>
    <row r="3458" spans="2:24" x14ac:dyDescent="0.3">
      <c r="B3458" s="73"/>
      <c r="D3458" s="73"/>
      <c r="P3458" s="73"/>
      <c r="T3458" s="73"/>
      <c r="U3458" s="73"/>
      <c r="V3458" s="73"/>
      <c r="X3458" s="12"/>
    </row>
    <row r="3459" spans="2:24" x14ac:dyDescent="0.3">
      <c r="B3459" s="73"/>
      <c r="D3459" s="73"/>
      <c r="P3459" s="73"/>
      <c r="T3459" s="73"/>
      <c r="U3459" s="73"/>
      <c r="V3459" s="73"/>
      <c r="X3459" s="12"/>
    </row>
    <row r="3460" spans="2:24" x14ac:dyDescent="0.3">
      <c r="B3460" s="73"/>
      <c r="D3460" s="73"/>
      <c r="P3460" s="73"/>
      <c r="T3460" s="73"/>
      <c r="U3460" s="73"/>
      <c r="V3460" s="73"/>
      <c r="X3460" s="12"/>
    </row>
    <row r="3461" spans="2:24" x14ac:dyDescent="0.3">
      <c r="B3461" s="73"/>
      <c r="D3461" s="73"/>
      <c r="P3461" s="73"/>
      <c r="T3461" s="73"/>
      <c r="U3461" s="73"/>
      <c r="V3461" s="73"/>
      <c r="X3461" s="12"/>
    </row>
    <row r="3462" spans="2:24" x14ac:dyDescent="0.3">
      <c r="B3462" s="73"/>
      <c r="D3462" s="73"/>
      <c r="P3462" s="73"/>
      <c r="T3462" s="73"/>
      <c r="U3462" s="73"/>
      <c r="V3462" s="73"/>
      <c r="X3462" s="12"/>
    </row>
    <row r="3463" spans="2:24" x14ac:dyDescent="0.3">
      <c r="B3463" s="73"/>
      <c r="D3463" s="73"/>
      <c r="P3463" s="73"/>
      <c r="T3463" s="73"/>
      <c r="U3463" s="73"/>
      <c r="V3463" s="73"/>
      <c r="X3463" s="12"/>
    </row>
    <row r="3464" spans="2:24" x14ac:dyDescent="0.3">
      <c r="B3464" s="73"/>
      <c r="D3464" s="73"/>
      <c r="P3464" s="73"/>
      <c r="T3464" s="73"/>
      <c r="U3464" s="73"/>
      <c r="V3464" s="73"/>
      <c r="X3464" s="12"/>
    </row>
    <row r="3465" spans="2:24" x14ac:dyDescent="0.3">
      <c r="B3465" s="73"/>
      <c r="D3465" s="73"/>
      <c r="P3465" s="73"/>
      <c r="T3465" s="73"/>
      <c r="U3465" s="73"/>
      <c r="V3465" s="73"/>
      <c r="X3465" s="12"/>
    </row>
    <row r="3466" spans="2:24" x14ac:dyDescent="0.3">
      <c r="B3466" s="73"/>
      <c r="D3466" s="73"/>
      <c r="P3466" s="73"/>
      <c r="T3466" s="73"/>
      <c r="U3466" s="73"/>
      <c r="V3466" s="73"/>
      <c r="X3466" s="12"/>
    </row>
    <row r="3467" spans="2:24" x14ac:dyDescent="0.3">
      <c r="B3467" s="73"/>
      <c r="D3467" s="73"/>
      <c r="P3467" s="73"/>
      <c r="T3467" s="73"/>
      <c r="U3467" s="73"/>
      <c r="V3467" s="73"/>
      <c r="X3467" s="12"/>
    </row>
    <row r="3468" spans="2:24" x14ac:dyDescent="0.3">
      <c r="B3468" s="73"/>
      <c r="D3468" s="73"/>
      <c r="P3468" s="73"/>
      <c r="T3468" s="73"/>
      <c r="U3468" s="73"/>
      <c r="V3468" s="73"/>
      <c r="X3468" s="12"/>
    </row>
    <row r="3469" spans="2:24" x14ac:dyDescent="0.3">
      <c r="B3469" s="73"/>
      <c r="D3469" s="73"/>
      <c r="P3469" s="73"/>
      <c r="T3469" s="73"/>
      <c r="U3469" s="73"/>
      <c r="V3469" s="73"/>
      <c r="X3469" s="12"/>
    </row>
    <row r="3470" spans="2:24" x14ac:dyDescent="0.3">
      <c r="B3470" s="73"/>
      <c r="D3470" s="73"/>
      <c r="P3470" s="73"/>
      <c r="T3470" s="73"/>
      <c r="U3470" s="73"/>
      <c r="V3470" s="73"/>
      <c r="X3470" s="12"/>
    </row>
    <row r="3471" spans="2:24" x14ac:dyDescent="0.3">
      <c r="B3471" s="73"/>
      <c r="D3471" s="73"/>
      <c r="P3471" s="73"/>
      <c r="T3471" s="73"/>
      <c r="U3471" s="73"/>
      <c r="V3471" s="73"/>
      <c r="X3471" s="12"/>
    </row>
    <row r="3472" spans="2:24" x14ac:dyDescent="0.3">
      <c r="B3472" s="73"/>
      <c r="D3472" s="73"/>
      <c r="P3472" s="73"/>
      <c r="T3472" s="73"/>
      <c r="U3472" s="73"/>
      <c r="V3472" s="73"/>
      <c r="X3472" s="12"/>
    </row>
    <row r="3473" spans="2:24" x14ac:dyDescent="0.3">
      <c r="B3473" s="73"/>
      <c r="D3473" s="73"/>
      <c r="P3473" s="73"/>
      <c r="T3473" s="73"/>
      <c r="U3473" s="73"/>
      <c r="V3473" s="73"/>
      <c r="X3473" s="12"/>
    </row>
    <row r="3474" spans="2:24" x14ac:dyDescent="0.3">
      <c r="B3474" s="73"/>
      <c r="D3474" s="73"/>
      <c r="P3474" s="73"/>
      <c r="T3474" s="73"/>
      <c r="U3474" s="73"/>
      <c r="V3474" s="73"/>
      <c r="X3474" s="12"/>
    </row>
    <row r="3475" spans="2:24" x14ac:dyDescent="0.3">
      <c r="B3475" s="73"/>
      <c r="D3475" s="73"/>
      <c r="P3475" s="73"/>
      <c r="T3475" s="73"/>
      <c r="U3475" s="73"/>
      <c r="V3475" s="73"/>
      <c r="X3475" s="12"/>
    </row>
    <row r="3476" spans="2:24" x14ac:dyDescent="0.3">
      <c r="B3476" s="73"/>
      <c r="D3476" s="73"/>
      <c r="P3476" s="73"/>
      <c r="T3476" s="73"/>
      <c r="U3476" s="73"/>
      <c r="V3476" s="73"/>
      <c r="X3476" s="12"/>
    </row>
    <row r="3477" spans="2:24" x14ac:dyDescent="0.3">
      <c r="B3477" s="73"/>
      <c r="D3477" s="73"/>
      <c r="P3477" s="73"/>
      <c r="T3477" s="73"/>
      <c r="U3477" s="73"/>
      <c r="V3477" s="73"/>
      <c r="X3477" s="12"/>
    </row>
    <row r="3478" spans="2:24" x14ac:dyDescent="0.3">
      <c r="B3478" s="73"/>
      <c r="D3478" s="73"/>
      <c r="P3478" s="73"/>
      <c r="T3478" s="73"/>
      <c r="U3478" s="73"/>
      <c r="V3478" s="73"/>
      <c r="X3478" s="12"/>
    </row>
    <row r="3479" spans="2:24" x14ac:dyDescent="0.3">
      <c r="B3479" s="73"/>
      <c r="D3479" s="73"/>
      <c r="P3479" s="73"/>
      <c r="T3479" s="73"/>
      <c r="U3479" s="73"/>
      <c r="V3479" s="73"/>
      <c r="X3479" s="12"/>
    </row>
    <row r="3480" spans="2:24" x14ac:dyDescent="0.3">
      <c r="B3480" s="73"/>
      <c r="D3480" s="73"/>
      <c r="P3480" s="73"/>
      <c r="T3480" s="73"/>
      <c r="U3480" s="73"/>
      <c r="V3480" s="73"/>
      <c r="X3480" s="12"/>
    </row>
    <row r="3481" spans="2:24" x14ac:dyDescent="0.3">
      <c r="B3481" s="73"/>
      <c r="D3481" s="73"/>
      <c r="P3481" s="73"/>
      <c r="T3481" s="73"/>
      <c r="U3481" s="73"/>
      <c r="V3481" s="73"/>
      <c r="X3481" s="12"/>
    </row>
    <row r="3482" spans="2:24" x14ac:dyDescent="0.3">
      <c r="B3482" s="73"/>
      <c r="D3482" s="73"/>
      <c r="P3482" s="73"/>
      <c r="T3482" s="73"/>
      <c r="U3482" s="73"/>
      <c r="V3482" s="73"/>
      <c r="X3482" s="12"/>
    </row>
    <row r="3483" spans="2:24" x14ac:dyDescent="0.3">
      <c r="B3483" s="73"/>
      <c r="D3483" s="73"/>
      <c r="P3483" s="73"/>
      <c r="T3483" s="73"/>
      <c r="U3483" s="73"/>
      <c r="V3483" s="73"/>
      <c r="X3483" s="12"/>
    </row>
    <row r="3484" spans="2:24" x14ac:dyDescent="0.3">
      <c r="B3484" s="73"/>
      <c r="D3484" s="73"/>
      <c r="P3484" s="73"/>
      <c r="T3484" s="73"/>
      <c r="U3484" s="73"/>
      <c r="V3484" s="73"/>
      <c r="X3484" s="12"/>
    </row>
    <row r="3485" spans="2:24" x14ac:dyDescent="0.3">
      <c r="B3485" s="73"/>
      <c r="D3485" s="73"/>
      <c r="P3485" s="73"/>
      <c r="T3485" s="73"/>
      <c r="U3485" s="73"/>
      <c r="V3485" s="73"/>
      <c r="X3485" s="12"/>
    </row>
    <row r="3486" spans="2:24" x14ac:dyDescent="0.3">
      <c r="B3486" s="73"/>
      <c r="D3486" s="73"/>
      <c r="P3486" s="73"/>
      <c r="T3486" s="73"/>
      <c r="U3486" s="73"/>
      <c r="V3486" s="73"/>
      <c r="X3486" s="12"/>
    </row>
    <row r="3487" spans="2:24" x14ac:dyDescent="0.3">
      <c r="B3487" s="73"/>
      <c r="D3487" s="73"/>
      <c r="P3487" s="73"/>
      <c r="T3487" s="73"/>
      <c r="U3487" s="73"/>
      <c r="V3487" s="73"/>
      <c r="X3487" s="12"/>
    </row>
    <row r="3488" spans="2:24" x14ac:dyDescent="0.3">
      <c r="B3488" s="73"/>
      <c r="D3488" s="73"/>
      <c r="P3488" s="73"/>
      <c r="T3488" s="73"/>
      <c r="U3488" s="73"/>
      <c r="V3488" s="73"/>
      <c r="X3488" s="12"/>
    </row>
    <row r="3489" spans="2:24" x14ac:dyDescent="0.3">
      <c r="B3489" s="73"/>
      <c r="D3489" s="73"/>
      <c r="P3489" s="73"/>
      <c r="T3489" s="73"/>
      <c r="U3489" s="73"/>
      <c r="V3489" s="73"/>
      <c r="X3489" s="12"/>
    </row>
    <row r="3490" spans="2:24" x14ac:dyDescent="0.3">
      <c r="B3490" s="73"/>
      <c r="D3490" s="73"/>
      <c r="P3490" s="73"/>
      <c r="T3490" s="73"/>
      <c r="U3490" s="73"/>
      <c r="V3490" s="73"/>
      <c r="X3490" s="12"/>
    </row>
    <row r="3491" spans="2:24" x14ac:dyDescent="0.3">
      <c r="B3491" s="73"/>
      <c r="D3491" s="73"/>
      <c r="P3491" s="73"/>
      <c r="T3491" s="73"/>
      <c r="U3491" s="73"/>
      <c r="V3491" s="73"/>
      <c r="X3491" s="12"/>
    </row>
    <row r="3492" spans="2:24" x14ac:dyDescent="0.3">
      <c r="B3492" s="73"/>
      <c r="D3492" s="73"/>
      <c r="P3492" s="73"/>
      <c r="T3492" s="73"/>
      <c r="U3492" s="73"/>
      <c r="V3492" s="73"/>
      <c r="X3492" s="12"/>
    </row>
    <row r="3493" spans="2:24" x14ac:dyDescent="0.3">
      <c r="B3493" s="73"/>
      <c r="D3493" s="73"/>
      <c r="P3493" s="73"/>
      <c r="T3493" s="73"/>
      <c r="U3493" s="73"/>
      <c r="V3493" s="73"/>
      <c r="X3493" s="12"/>
    </row>
    <row r="3494" spans="2:24" x14ac:dyDescent="0.3">
      <c r="B3494" s="73"/>
      <c r="D3494" s="73"/>
      <c r="P3494" s="73"/>
      <c r="T3494" s="73"/>
      <c r="U3494" s="73"/>
      <c r="V3494" s="73"/>
      <c r="X3494" s="12"/>
    </row>
    <row r="3495" spans="2:24" x14ac:dyDescent="0.3">
      <c r="B3495" s="73"/>
      <c r="D3495" s="73"/>
      <c r="P3495" s="73"/>
      <c r="T3495" s="73"/>
      <c r="U3495" s="73"/>
      <c r="V3495" s="73"/>
      <c r="X3495" s="12"/>
    </row>
    <row r="3496" spans="2:24" x14ac:dyDescent="0.3">
      <c r="B3496" s="73"/>
      <c r="D3496" s="73"/>
      <c r="P3496" s="73"/>
      <c r="T3496" s="73"/>
      <c r="U3496" s="73"/>
      <c r="V3496" s="73"/>
      <c r="X3496" s="12"/>
    </row>
    <row r="3497" spans="2:24" x14ac:dyDescent="0.3">
      <c r="B3497" s="73"/>
      <c r="D3497" s="73"/>
      <c r="P3497" s="73"/>
      <c r="T3497" s="73"/>
      <c r="U3497" s="73"/>
      <c r="V3497" s="73"/>
      <c r="X3497" s="12"/>
    </row>
    <row r="3498" spans="2:24" x14ac:dyDescent="0.3">
      <c r="B3498" s="73"/>
      <c r="D3498" s="73"/>
      <c r="P3498" s="73"/>
      <c r="T3498" s="73"/>
      <c r="U3498" s="73"/>
      <c r="V3498" s="73"/>
      <c r="X3498" s="12"/>
    </row>
    <row r="3499" spans="2:24" x14ac:dyDescent="0.3">
      <c r="B3499" s="73"/>
      <c r="D3499" s="73"/>
      <c r="P3499" s="73"/>
      <c r="T3499" s="73"/>
      <c r="U3499" s="73"/>
      <c r="V3499" s="73"/>
      <c r="X3499" s="12"/>
    </row>
    <row r="3500" spans="2:24" x14ac:dyDescent="0.3">
      <c r="B3500" s="73"/>
      <c r="D3500" s="73"/>
      <c r="P3500" s="73"/>
      <c r="T3500" s="73"/>
      <c r="U3500" s="73"/>
      <c r="V3500" s="73"/>
      <c r="X3500" s="12"/>
    </row>
    <row r="3501" spans="2:24" x14ac:dyDescent="0.3">
      <c r="B3501" s="73"/>
      <c r="D3501" s="73"/>
      <c r="P3501" s="73"/>
      <c r="T3501" s="73"/>
      <c r="U3501" s="73"/>
      <c r="V3501" s="73"/>
      <c r="X3501" s="12"/>
    </row>
    <row r="3502" spans="2:24" x14ac:dyDescent="0.3">
      <c r="B3502" s="73"/>
      <c r="D3502" s="73"/>
      <c r="P3502" s="73"/>
      <c r="T3502" s="73"/>
      <c r="U3502" s="73"/>
      <c r="V3502" s="73"/>
      <c r="X3502" s="12"/>
    </row>
    <row r="3503" spans="2:24" x14ac:dyDescent="0.3">
      <c r="B3503" s="73"/>
      <c r="D3503" s="73"/>
      <c r="P3503" s="73"/>
      <c r="T3503" s="73"/>
      <c r="U3503" s="73"/>
      <c r="V3503" s="73"/>
      <c r="X3503" s="12"/>
    </row>
    <row r="3504" spans="2:24" x14ac:dyDescent="0.3">
      <c r="B3504" s="73"/>
      <c r="D3504" s="73"/>
      <c r="P3504" s="73"/>
      <c r="T3504" s="73"/>
      <c r="U3504" s="73"/>
      <c r="V3504" s="73"/>
      <c r="X3504" s="12"/>
    </row>
    <row r="3505" spans="2:24" x14ac:dyDescent="0.3">
      <c r="B3505" s="73"/>
      <c r="D3505" s="73"/>
      <c r="P3505" s="73"/>
      <c r="T3505" s="73"/>
      <c r="U3505" s="73"/>
      <c r="V3505" s="73"/>
      <c r="X3505" s="12"/>
    </row>
    <row r="3506" spans="2:24" x14ac:dyDescent="0.3">
      <c r="B3506" s="73"/>
      <c r="D3506" s="73"/>
      <c r="P3506" s="73"/>
      <c r="T3506" s="73"/>
      <c r="U3506" s="73"/>
      <c r="V3506" s="73"/>
      <c r="X3506" s="12"/>
    </row>
    <row r="3507" spans="2:24" x14ac:dyDescent="0.3">
      <c r="B3507" s="73"/>
      <c r="D3507" s="73"/>
      <c r="P3507" s="73"/>
      <c r="T3507" s="73"/>
      <c r="U3507" s="73"/>
      <c r="V3507" s="73"/>
      <c r="X3507" s="12"/>
    </row>
    <row r="3508" spans="2:24" x14ac:dyDescent="0.3">
      <c r="B3508" s="73"/>
      <c r="D3508" s="73"/>
      <c r="P3508" s="73"/>
      <c r="T3508" s="73"/>
      <c r="U3508" s="73"/>
      <c r="V3508" s="73"/>
      <c r="X3508" s="12"/>
    </row>
    <row r="3509" spans="2:24" x14ac:dyDescent="0.3">
      <c r="B3509" s="73"/>
      <c r="D3509" s="73"/>
      <c r="P3509" s="73"/>
      <c r="T3509" s="73"/>
      <c r="U3509" s="73"/>
      <c r="V3509" s="73"/>
      <c r="X3509" s="12"/>
    </row>
    <row r="3510" spans="2:24" x14ac:dyDescent="0.3">
      <c r="B3510" s="73"/>
      <c r="D3510" s="73"/>
      <c r="P3510" s="73"/>
      <c r="T3510" s="73"/>
      <c r="U3510" s="73"/>
      <c r="V3510" s="73"/>
      <c r="X3510" s="12"/>
    </row>
    <row r="3511" spans="2:24" x14ac:dyDescent="0.3">
      <c r="B3511" s="73"/>
      <c r="D3511" s="73"/>
      <c r="P3511" s="73"/>
      <c r="T3511" s="73"/>
      <c r="U3511" s="73"/>
      <c r="V3511" s="73"/>
      <c r="X3511" s="12"/>
    </row>
    <row r="3512" spans="2:24" x14ac:dyDescent="0.3">
      <c r="B3512" s="73"/>
      <c r="D3512" s="73"/>
      <c r="P3512" s="73"/>
      <c r="T3512" s="73"/>
      <c r="U3512" s="73"/>
      <c r="V3512" s="73"/>
      <c r="X3512" s="12"/>
    </row>
    <row r="3513" spans="2:24" x14ac:dyDescent="0.3">
      <c r="B3513" s="73"/>
      <c r="D3513" s="73"/>
      <c r="P3513" s="73"/>
      <c r="T3513" s="73"/>
      <c r="U3513" s="73"/>
      <c r="V3513" s="73"/>
      <c r="X3513" s="12"/>
    </row>
    <row r="3514" spans="2:24" x14ac:dyDescent="0.3">
      <c r="B3514" s="73"/>
      <c r="D3514" s="73"/>
      <c r="P3514" s="73"/>
      <c r="T3514" s="73"/>
      <c r="U3514" s="73"/>
      <c r="V3514" s="73"/>
      <c r="X3514" s="12"/>
    </row>
    <row r="3515" spans="2:24" x14ac:dyDescent="0.3">
      <c r="B3515" s="73"/>
      <c r="D3515" s="73"/>
      <c r="P3515" s="73"/>
      <c r="T3515" s="73"/>
      <c r="U3515" s="73"/>
      <c r="V3515" s="73"/>
      <c r="X3515" s="12"/>
    </row>
    <row r="3516" spans="2:24" x14ac:dyDescent="0.3">
      <c r="B3516" s="73"/>
      <c r="D3516" s="73"/>
      <c r="P3516" s="73"/>
      <c r="T3516" s="73"/>
      <c r="U3516" s="73"/>
      <c r="V3516" s="73"/>
      <c r="X3516" s="12"/>
    </row>
    <row r="3517" spans="2:24" x14ac:dyDescent="0.3">
      <c r="B3517" s="73"/>
      <c r="D3517" s="73"/>
      <c r="P3517" s="73"/>
      <c r="T3517" s="73"/>
      <c r="U3517" s="73"/>
      <c r="V3517" s="73"/>
      <c r="X3517" s="12"/>
    </row>
    <row r="3518" spans="2:24" x14ac:dyDescent="0.3">
      <c r="B3518" s="73"/>
      <c r="D3518" s="73"/>
      <c r="P3518" s="73"/>
      <c r="T3518" s="73"/>
      <c r="U3518" s="73"/>
      <c r="V3518" s="73"/>
      <c r="X3518" s="12"/>
    </row>
    <row r="3519" spans="2:24" x14ac:dyDescent="0.3">
      <c r="B3519" s="73"/>
      <c r="D3519" s="73"/>
      <c r="P3519" s="73"/>
      <c r="T3519" s="73"/>
      <c r="U3519" s="73"/>
      <c r="V3519" s="73"/>
      <c r="X3519" s="12"/>
    </row>
    <row r="3520" spans="2:24" x14ac:dyDescent="0.3">
      <c r="B3520" s="73"/>
      <c r="D3520" s="73"/>
      <c r="P3520" s="73"/>
      <c r="T3520" s="73"/>
      <c r="U3520" s="73"/>
      <c r="V3520" s="73"/>
      <c r="X3520" s="12"/>
    </row>
    <row r="3521" spans="2:24" x14ac:dyDescent="0.3">
      <c r="B3521" s="73"/>
      <c r="D3521" s="73"/>
      <c r="P3521" s="73"/>
      <c r="T3521" s="73"/>
      <c r="U3521" s="73"/>
      <c r="V3521" s="73"/>
      <c r="X3521" s="12"/>
    </row>
    <row r="3522" spans="2:24" x14ac:dyDescent="0.3">
      <c r="B3522" s="73"/>
      <c r="D3522" s="73"/>
      <c r="P3522" s="73"/>
      <c r="T3522" s="73"/>
      <c r="U3522" s="73"/>
      <c r="V3522" s="73"/>
      <c r="X3522" s="12"/>
    </row>
    <row r="3523" spans="2:24" x14ac:dyDescent="0.3">
      <c r="B3523" s="73"/>
      <c r="D3523" s="73"/>
      <c r="P3523" s="73"/>
      <c r="T3523" s="73"/>
      <c r="U3523" s="73"/>
      <c r="V3523" s="73"/>
      <c r="X3523" s="12"/>
    </row>
    <row r="3524" spans="2:24" x14ac:dyDescent="0.3">
      <c r="B3524" s="73"/>
      <c r="D3524" s="73"/>
      <c r="P3524" s="73"/>
      <c r="T3524" s="73"/>
      <c r="U3524" s="73"/>
      <c r="V3524" s="73"/>
      <c r="X3524" s="12"/>
    </row>
    <row r="3525" spans="2:24" x14ac:dyDescent="0.3">
      <c r="B3525" s="73"/>
      <c r="D3525" s="73"/>
      <c r="P3525" s="73"/>
      <c r="T3525" s="73"/>
      <c r="U3525" s="73"/>
      <c r="V3525" s="73"/>
      <c r="X3525" s="12"/>
    </row>
    <row r="3526" spans="2:24" x14ac:dyDescent="0.3">
      <c r="B3526" s="73"/>
      <c r="D3526" s="73"/>
      <c r="P3526" s="73"/>
      <c r="T3526" s="73"/>
      <c r="U3526" s="73"/>
      <c r="V3526" s="73"/>
      <c r="X3526" s="12"/>
    </row>
    <row r="3527" spans="2:24" x14ac:dyDescent="0.3">
      <c r="B3527" s="73"/>
      <c r="D3527" s="73"/>
      <c r="P3527" s="73"/>
      <c r="T3527" s="73"/>
      <c r="U3527" s="73"/>
      <c r="V3527" s="73"/>
      <c r="X3527" s="12"/>
    </row>
    <row r="3528" spans="2:24" x14ac:dyDescent="0.3">
      <c r="B3528" s="73"/>
      <c r="D3528" s="73"/>
      <c r="P3528" s="73"/>
      <c r="T3528" s="73"/>
      <c r="U3528" s="73"/>
      <c r="V3528" s="73"/>
      <c r="X3528" s="12"/>
    </row>
    <row r="3529" spans="2:24" x14ac:dyDescent="0.3">
      <c r="B3529" s="73"/>
      <c r="D3529" s="73"/>
      <c r="P3529" s="73"/>
      <c r="T3529" s="73"/>
      <c r="U3529" s="73"/>
      <c r="V3529" s="73"/>
      <c r="X3529" s="12"/>
    </row>
    <row r="3530" spans="2:24" x14ac:dyDescent="0.3">
      <c r="B3530" s="73"/>
      <c r="D3530" s="73"/>
      <c r="P3530" s="73"/>
      <c r="T3530" s="73"/>
      <c r="U3530" s="73"/>
      <c r="V3530" s="73"/>
      <c r="X3530" s="12"/>
    </row>
    <row r="3531" spans="2:24" x14ac:dyDescent="0.3">
      <c r="B3531" s="73"/>
      <c r="D3531" s="73"/>
      <c r="P3531" s="73"/>
      <c r="T3531" s="73"/>
      <c r="U3531" s="73"/>
      <c r="V3531" s="73"/>
      <c r="X3531" s="12"/>
    </row>
    <row r="3532" spans="2:24" x14ac:dyDescent="0.3">
      <c r="B3532" s="73"/>
      <c r="D3532" s="73"/>
      <c r="P3532" s="73"/>
      <c r="T3532" s="73"/>
      <c r="U3532" s="73"/>
      <c r="V3532" s="73"/>
      <c r="X3532" s="12"/>
    </row>
    <row r="3533" spans="2:24" x14ac:dyDescent="0.3">
      <c r="B3533" s="73"/>
      <c r="D3533" s="73"/>
      <c r="P3533" s="73"/>
      <c r="T3533" s="73"/>
      <c r="U3533" s="73"/>
      <c r="V3533" s="73"/>
      <c r="X3533" s="12"/>
    </row>
    <row r="3534" spans="2:24" x14ac:dyDescent="0.3">
      <c r="B3534" s="73"/>
      <c r="D3534" s="73"/>
      <c r="P3534" s="73"/>
      <c r="T3534" s="73"/>
      <c r="U3534" s="73"/>
      <c r="V3534" s="73"/>
      <c r="X3534" s="12"/>
    </row>
    <row r="3535" spans="2:24" x14ac:dyDescent="0.3">
      <c r="B3535" s="73"/>
      <c r="D3535" s="73"/>
      <c r="P3535" s="73"/>
      <c r="T3535" s="73"/>
      <c r="U3535" s="73"/>
      <c r="V3535" s="73"/>
      <c r="X3535" s="12"/>
    </row>
    <row r="3536" spans="2:24" x14ac:dyDescent="0.3">
      <c r="B3536" s="73"/>
      <c r="D3536" s="73"/>
      <c r="P3536" s="73"/>
      <c r="T3536" s="73"/>
      <c r="U3536" s="73"/>
      <c r="V3536" s="73"/>
      <c r="X3536" s="12"/>
    </row>
    <row r="3537" spans="2:24" x14ac:dyDescent="0.3">
      <c r="B3537" s="73"/>
      <c r="D3537" s="73"/>
      <c r="P3537" s="73"/>
      <c r="T3537" s="73"/>
      <c r="U3537" s="73"/>
      <c r="V3537" s="73"/>
      <c r="X3537" s="12"/>
    </row>
    <row r="3538" spans="2:24" x14ac:dyDescent="0.3">
      <c r="B3538" s="73"/>
      <c r="D3538" s="73"/>
      <c r="P3538" s="73"/>
      <c r="T3538" s="73"/>
      <c r="U3538" s="73"/>
      <c r="V3538" s="73"/>
      <c r="X3538" s="12"/>
    </row>
    <row r="3539" spans="2:24" x14ac:dyDescent="0.3">
      <c r="B3539" s="73"/>
      <c r="D3539" s="73"/>
      <c r="P3539" s="73"/>
      <c r="T3539" s="73"/>
      <c r="U3539" s="73"/>
      <c r="V3539" s="73"/>
      <c r="X3539" s="12"/>
    </row>
    <row r="3540" spans="2:24" x14ac:dyDescent="0.3">
      <c r="B3540" s="73"/>
      <c r="D3540" s="73"/>
      <c r="P3540" s="73"/>
      <c r="T3540" s="73"/>
      <c r="U3540" s="73"/>
      <c r="V3540" s="73"/>
      <c r="X3540" s="12"/>
    </row>
    <row r="3541" spans="2:24" x14ac:dyDescent="0.3">
      <c r="B3541" s="73"/>
      <c r="D3541" s="73"/>
      <c r="P3541" s="73"/>
      <c r="T3541" s="73"/>
      <c r="U3541" s="73"/>
      <c r="V3541" s="73"/>
      <c r="X3541" s="12"/>
    </row>
    <row r="3542" spans="2:24" x14ac:dyDescent="0.3">
      <c r="B3542" s="73"/>
      <c r="D3542" s="73"/>
      <c r="P3542" s="73"/>
      <c r="T3542" s="73"/>
      <c r="U3542" s="73"/>
      <c r="V3542" s="73"/>
      <c r="X3542" s="12"/>
    </row>
    <row r="3543" spans="2:24" x14ac:dyDescent="0.3">
      <c r="B3543" s="73"/>
      <c r="D3543" s="73"/>
      <c r="P3543" s="73"/>
      <c r="T3543" s="73"/>
      <c r="U3543" s="73"/>
      <c r="V3543" s="73"/>
      <c r="X3543" s="12"/>
    </row>
    <row r="3544" spans="2:24" x14ac:dyDescent="0.3">
      <c r="B3544" s="73"/>
      <c r="D3544" s="73"/>
      <c r="P3544" s="73"/>
      <c r="T3544" s="73"/>
      <c r="U3544" s="73"/>
      <c r="V3544" s="73"/>
      <c r="X3544" s="12"/>
    </row>
    <row r="3545" spans="2:24" x14ac:dyDescent="0.3">
      <c r="B3545" s="73"/>
      <c r="D3545" s="73"/>
      <c r="P3545" s="73"/>
      <c r="T3545" s="73"/>
      <c r="U3545" s="73"/>
      <c r="V3545" s="73"/>
      <c r="X3545" s="12"/>
    </row>
    <row r="3546" spans="2:24" x14ac:dyDescent="0.3">
      <c r="B3546" s="73"/>
      <c r="D3546" s="73"/>
      <c r="P3546" s="73"/>
      <c r="T3546" s="73"/>
      <c r="U3546" s="73"/>
      <c r="V3546" s="73"/>
      <c r="X3546" s="12"/>
    </row>
    <row r="3547" spans="2:24" x14ac:dyDescent="0.3">
      <c r="B3547" s="73"/>
      <c r="D3547" s="73"/>
      <c r="P3547" s="73"/>
      <c r="T3547" s="73"/>
      <c r="U3547" s="73"/>
      <c r="V3547" s="73"/>
      <c r="X3547" s="12"/>
    </row>
    <row r="3548" spans="2:24" x14ac:dyDescent="0.3">
      <c r="B3548" s="73"/>
      <c r="D3548" s="73"/>
      <c r="P3548" s="73"/>
      <c r="T3548" s="73"/>
      <c r="U3548" s="73"/>
      <c r="V3548" s="73"/>
      <c r="X3548" s="12"/>
    </row>
    <row r="3549" spans="2:24" x14ac:dyDescent="0.3">
      <c r="B3549" s="73"/>
      <c r="D3549" s="73"/>
      <c r="P3549" s="73"/>
      <c r="T3549" s="73"/>
      <c r="U3549" s="73"/>
      <c r="V3549" s="73"/>
      <c r="X3549" s="12"/>
    </row>
    <row r="3550" spans="2:24" x14ac:dyDescent="0.3">
      <c r="B3550" s="73"/>
      <c r="D3550" s="73"/>
      <c r="P3550" s="73"/>
      <c r="T3550" s="73"/>
      <c r="U3550" s="73"/>
      <c r="V3550" s="73"/>
      <c r="X3550" s="12"/>
    </row>
    <row r="3551" spans="2:24" x14ac:dyDescent="0.3">
      <c r="B3551" s="73"/>
      <c r="D3551" s="73"/>
      <c r="P3551" s="73"/>
      <c r="T3551" s="73"/>
      <c r="U3551" s="73"/>
      <c r="V3551" s="73"/>
      <c r="X3551" s="12"/>
    </row>
    <row r="3552" spans="2:24" x14ac:dyDescent="0.3">
      <c r="B3552" s="73"/>
      <c r="D3552" s="73"/>
      <c r="P3552" s="73"/>
      <c r="T3552" s="73"/>
      <c r="U3552" s="73"/>
      <c r="V3552" s="73"/>
      <c r="X3552" s="12"/>
    </row>
    <row r="3553" spans="2:24" x14ac:dyDescent="0.3">
      <c r="B3553" s="73"/>
      <c r="D3553" s="73"/>
      <c r="P3553" s="73"/>
      <c r="T3553" s="73"/>
      <c r="U3553" s="73"/>
      <c r="V3553" s="73"/>
      <c r="X3553" s="12"/>
    </row>
    <row r="3554" spans="2:24" x14ac:dyDescent="0.3">
      <c r="B3554" s="73"/>
      <c r="D3554" s="73"/>
      <c r="P3554" s="73"/>
      <c r="T3554" s="73"/>
      <c r="U3554" s="73"/>
      <c r="V3554" s="73"/>
      <c r="X3554" s="12"/>
    </row>
    <row r="3555" spans="2:24" x14ac:dyDescent="0.3">
      <c r="B3555" s="73"/>
      <c r="D3555" s="73"/>
      <c r="P3555" s="73"/>
      <c r="T3555" s="73"/>
      <c r="U3555" s="73"/>
      <c r="V3555" s="73"/>
      <c r="X3555" s="12"/>
    </row>
    <row r="3556" spans="2:24" x14ac:dyDescent="0.3">
      <c r="B3556" s="73"/>
      <c r="D3556" s="73"/>
      <c r="P3556" s="73"/>
      <c r="T3556" s="73"/>
      <c r="U3556" s="73"/>
      <c r="V3556" s="73"/>
      <c r="X3556" s="12"/>
    </row>
    <row r="3557" spans="2:24" x14ac:dyDescent="0.3">
      <c r="B3557" s="73"/>
      <c r="D3557" s="73"/>
      <c r="P3557" s="73"/>
      <c r="T3557" s="73"/>
      <c r="U3557" s="73"/>
      <c r="V3557" s="73"/>
      <c r="X3557" s="12"/>
    </row>
    <row r="3558" spans="2:24" x14ac:dyDescent="0.3">
      <c r="B3558" s="73"/>
      <c r="D3558" s="73"/>
      <c r="P3558" s="73"/>
      <c r="T3558" s="73"/>
      <c r="U3558" s="73"/>
      <c r="V3558" s="73"/>
      <c r="X3558" s="12"/>
    </row>
    <row r="3559" spans="2:24" x14ac:dyDescent="0.3">
      <c r="B3559" s="73"/>
      <c r="D3559" s="73"/>
      <c r="P3559" s="73"/>
      <c r="T3559" s="73"/>
      <c r="U3559" s="73"/>
      <c r="V3559" s="73"/>
      <c r="X3559" s="12"/>
    </row>
    <row r="3560" spans="2:24" x14ac:dyDescent="0.3">
      <c r="B3560" s="73"/>
      <c r="D3560" s="73"/>
      <c r="P3560" s="73"/>
      <c r="T3560" s="73"/>
      <c r="U3560" s="73"/>
      <c r="V3560" s="73"/>
      <c r="X3560" s="12"/>
    </row>
    <row r="3561" spans="2:24" x14ac:dyDescent="0.3">
      <c r="B3561" s="73"/>
      <c r="D3561" s="73"/>
      <c r="P3561" s="73"/>
      <c r="T3561" s="73"/>
      <c r="U3561" s="73"/>
      <c r="V3561" s="73"/>
      <c r="X3561" s="12"/>
    </row>
    <row r="3562" spans="2:24" x14ac:dyDescent="0.3">
      <c r="B3562" s="73"/>
      <c r="D3562" s="73"/>
      <c r="P3562" s="73"/>
      <c r="T3562" s="73"/>
      <c r="U3562" s="73"/>
      <c r="V3562" s="73"/>
      <c r="X3562" s="12"/>
    </row>
    <row r="3563" spans="2:24" x14ac:dyDescent="0.3">
      <c r="B3563" s="73"/>
      <c r="D3563" s="73"/>
      <c r="P3563" s="73"/>
      <c r="T3563" s="73"/>
      <c r="U3563" s="73"/>
      <c r="V3563" s="73"/>
      <c r="X3563" s="12"/>
    </row>
    <row r="3564" spans="2:24" x14ac:dyDescent="0.3">
      <c r="B3564" s="73"/>
      <c r="D3564" s="73"/>
      <c r="P3564" s="73"/>
      <c r="T3564" s="73"/>
      <c r="U3564" s="73"/>
      <c r="V3564" s="73"/>
      <c r="X3564" s="12"/>
    </row>
    <row r="3565" spans="2:24" x14ac:dyDescent="0.3">
      <c r="B3565" s="73"/>
      <c r="D3565" s="73"/>
      <c r="P3565" s="73"/>
      <c r="T3565" s="73"/>
      <c r="U3565" s="73"/>
      <c r="V3565" s="73"/>
      <c r="X3565" s="12"/>
    </row>
    <row r="3566" spans="2:24" x14ac:dyDescent="0.3">
      <c r="B3566" s="73"/>
      <c r="D3566" s="73"/>
      <c r="P3566" s="73"/>
      <c r="T3566" s="73"/>
      <c r="U3566" s="73"/>
      <c r="V3566" s="73"/>
      <c r="X3566" s="12"/>
    </row>
    <row r="3567" spans="2:24" x14ac:dyDescent="0.3">
      <c r="B3567" s="73"/>
      <c r="D3567" s="73"/>
      <c r="P3567" s="73"/>
      <c r="T3567" s="73"/>
      <c r="U3567" s="73"/>
      <c r="V3567" s="73"/>
      <c r="X3567" s="12"/>
    </row>
    <row r="3568" spans="2:24" x14ac:dyDescent="0.3">
      <c r="B3568" s="73"/>
      <c r="D3568" s="73"/>
      <c r="P3568" s="73"/>
      <c r="T3568" s="73"/>
      <c r="U3568" s="73"/>
      <c r="V3568" s="73"/>
      <c r="X3568" s="12"/>
    </row>
    <row r="3569" spans="2:24" x14ac:dyDescent="0.3">
      <c r="B3569" s="73"/>
      <c r="D3569" s="73"/>
      <c r="P3569" s="73"/>
      <c r="T3569" s="73"/>
      <c r="U3569" s="73"/>
      <c r="V3569" s="73"/>
      <c r="X3569" s="12"/>
    </row>
    <row r="3570" spans="2:24" x14ac:dyDescent="0.3">
      <c r="B3570" s="73"/>
      <c r="D3570" s="73"/>
      <c r="P3570" s="73"/>
      <c r="T3570" s="73"/>
      <c r="U3570" s="73"/>
      <c r="V3570" s="73"/>
      <c r="X3570" s="12"/>
    </row>
    <row r="3571" spans="2:24" x14ac:dyDescent="0.3">
      <c r="B3571" s="73"/>
      <c r="D3571" s="73"/>
      <c r="P3571" s="73"/>
      <c r="T3571" s="73"/>
      <c r="U3571" s="73"/>
      <c r="V3571" s="73"/>
      <c r="X3571" s="12"/>
    </row>
    <row r="3572" spans="2:24" x14ac:dyDescent="0.3">
      <c r="B3572" s="73"/>
      <c r="D3572" s="73"/>
      <c r="P3572" s="73"/>
      <c r="T3572" s="73"/>
      <c r="U3572" s="73"/>
      <c r="V3572" s="73"/>
      <c r="X3572" s="12"/>
    </row>
    <row r="3573" spans="2:24" x14ac:dyDescent="0.3">
      <c r="B3573" s="73"/>
      <c r="D3573" s="73"/>
      <c r="P3573" s="73"/>
      <c r="T3573" s="73"/>
      <c r="U3573" s="73"/>
      <c r="V3573" s="73"/>
      <c r="X3573" s="12"/>
    </row>
    <row r="3574" spans="2:24" x14ac:dyDescent="0.3">
      <c r="B3574" s="73"/>
      <c r="D3574" s="73"/>
      <c r="P3574" s="73"/>
      <c r="T3574" s="73"/>
      <c r="U3574" s="73"/>
      <c r="V3574" s="73"/>
      <c r="X3574" s="12"/>
    </row>
    <row r="3575" spans="2:24" x14ac:dyDescent="0.3">
      <c r="B3575" s="73"/>
      <c r="D3575" s="73"/>
      <c r="P3575" s="73"/>
      <c r="T3575" s="73"/>
      <c r="U3575" s="73"/>
      <c r="V3575" s="73"/>
      <c r="X3575" s="12"/>
    </row>
    <row r="3576" spans="2:24" x14ac:dyDescent="0.3">
      <c r="B3576" s="73"/>
      <c r="D3576" s="73"/>
      <c r="P3576" s="73"/>
      <c r="T3576" s="73"/>
      <c r="U3576" s="73"/>
      <c r="V3576" s="73"/>
      <c r="X3576" s="12"/>
    </row>
    <row r="3577" spans="2:24" x14ac:dyDescent="0.3">
      <c r="B3577" s="73"/>
      <c r="D3577" s="73"/>
      <c r="P3577" s="73"/>
      <c r="T3577" s="73"/>
      <c r="U3577" s="73"/>
      <c r="V3577" s="73"/>
      <c r="X3577" s="12"/>
    </row>
    <row r="3578" spans="2:24" x14ac:dyDescent="0.3">
      <c r="B3578" s="73"/>
      <c r="D3578" s="73"/>
      <c r="P3578" s="73"/>
      <c r="T3578" s="73"/>
      <c r="U3578" s="73"/>
      <c r="V3578" s="73"/>
      <c r="X3578" s="12"/>
    </row>
    <row r="3579" spans="2:24" x14ac:dyDescent="0.3">
      <c r="B3579" s="73"/>
      <c r="D3579" s="73"/>
      <c r="P3579" s="73"/>
      <c r="T3579" s="73"/>
      <c r="U3579" s="73"/>
      <c r="V3579" s="73"/>
      <c r="X3579" s="12"/>
    </row>
    <row r="3580" spans="2:24" x14ac:dyDescent="0.3">
      <c r="B3580" s="73"/>
      <c r="D3580" s="73"/>
      <c r="P3580" s="73"/>
      <c r="T3580" s="73"/>
      <c r="U3580" s="73"/>
      <c r="V3580" s="73"/>
      <c r="X3580" s="12"/>
    </row>
    <row r="3581" spans="2:24" x14ac:dyDescent="0.3">
      <c r="B3581" s="73"/>
      <c r="D3581" s="73"/>
      <c r="P3581" s="73"/>
      <c r="T3581" s="73"/>
      <c r="U3581" s="73"/>
      <c r="V3581" s="73"/>
      <c r="X3581" s="12"/>
    </row>
    <row r="3582" spans="2:24" x14ac:dyDescent="0.3">
      <c r="B3582" s="73"/>
      <c r="D3582" s="73"/>
      <c r="P3582" s="73"/>
      <c r="T3582" s="73"/>
      <c r="U3582" s="73"/>
      <c r="V3582" s="73"/>
      <c r="X3582" s="12"/>
    </row>
    <row r="3583" spans="2:24" x14ac:dyDescent="0.3">
      <c r="B3583" s="73"/>
      <c r="D3583" s="73"/>
      <c r="P3583" s="73"/>
      <c r="T3583" s="73"/>
      <c r="U3583" s="73"/>
      <c r="V3583" s="73"/>
      <c r="X3583" s="12"/>
    </row>
    <row r="3584" spans="2:24" x14ac:dyDescent="0.3">
      <c r="B3584" s="73"/>
      <c r="D3584" s="73"/>
      <c r="P3584" s="73"/>
      <c r="T3584" s="73"/>
      <c r="U3584" s="73"/>
      <c r="V3584" s="73"/>
      <c r="X3584" s="12"/>
    </row>
    <row r="3585" spans="2:24" x14ac:dyDescent="0.3">
      <c r="B3585" s="73"/>
      <c r="D3585" s="73"/>
      <c r="P3585" s="73"/>
      <c r="T3585" s="73"/>
      <c r="U3585" s="73"/>
      <c r="V3585" s="73"/>
      <c r="X3585" s="12"/>
    </row>
    <row r="3586" spans="2:24" x14ac:dyDescent="0.3">
      <c r="B3586" s="73"/>
      <c r="D3586" s="73"/>
      <c r="P3586" s="73"/>
      <c r="T3586" s="73"/>
      <c r="U3586" s="73"/>
      <c r="V3586" s="73"/>
      <c r="X3586" s="12"/>
    </row>
    <row r="3587" spans="2:24" x14ac:dyDescent="0.3">
      <c r="B3587" s="73"/>
      <c r="D3587" s="73"/>
      <c r="P3587" s="73"/>
      <c r="T3587" s="73"/>
      <c r="U3587" s="73"/>
      <c r="V3587" s="73"/>
      <c r="X3587" s="12"/>
    </row>
    <row r="3588" spans="2:24" x14ac:dyDescent="0.3">
      <c r="B3588" s="73"/>
      <c r="D3588" s="73"/>
      <c r="P3588" s="73"/>
      <c r="T3588" s="73"/>
      <c r="U3588" s="73"/>
      <c r="V3588" s="73"/>
      <c r="X3588" s="12"/>
    </row>
    <row r="3589" spans="2:24" x14ac:dyDescent="0.3">
      <c r="B3589" s="73"/>
      <c r="D3589" s="73"/>
      <c r="P3589" s="73"/>
      <c r="T3589" s="73"/>
      <c r="U3589" s="73"/>
      <c r="V3589" s="73"/>
      <c r="X3589" s="12"/>
    </row>
    <row r="3590" spans="2:24" x14ac:dyDescent="0.3">
      <c r="B3590" s="73"/>
      <c r="D3590" s="73"/>
      <c r="P3590" s="73"/>
      <c r="T3590" s="73"/>
      <c r="U3590" s="73"/>
      <c r="V3590" s="73"/>
      <c r="X3590" s="12"/>
    </row>
    <row r="3591" spans="2:24" x14ac:dyDescent="0.3">
      <c r="B3591" s="73"/>
      <c r="D3591" s="73"/>
      <c r="P3591" s="73"/>
      <c r="T3591" s="73"/>
      <c r="U3591" s="73"/>
      <c r="V3591" s="73"/>
      <c r="X3591" s="12"/>
    </row>
    <row r="3592" spans="2:24" x14ac:dyDescent="0.3">
      <c r="B3592" s="73"/>
      <c r="D3592" s="73"/>
      <c r="P3592" s="73"/>
      <c r="T3592" s="73"/>
      <c r="U3592" s="73"/>
      <c r="V3592" s="73"/>
      <c r="X3592" s="12"/>
    </row>
    <row r="3593" spans="2:24" x14ac:dyDescent="0.3">
      <c r="B3593" s="73"/>
      <c r="D3593" s="73"/>
      <c r="P3593" s="73"/>
      <c r="T3593" s="73"/>
      <c r="U3593" s="73"/>
      <c r="V3593" s="73"/>
      <c r="X3593" s="12"/>
    </row>
    <row r="3594" spans="2:24" x14ac:dyDescent="0.3">
      <c r="B3594" s="73"/>
      <c r="D3594" s="73"/>
      <c r="P3594" s="73"/>
      <c r="T3594" s="73"/>
      <c r="U3594" s="73"/>
      <c r="V3594" s="73"/>
      <c r="X3594" s="12"/>
    </row>
    <row r="3595" spans="2:24" x14ac:dyDescent="0.3">
      <c r="B3595" s="73"/>
      <c r="D3595" s="73"/>
      <c r="P3595" s="73"/>
      <c r="T3595" s="73"/>
      <c r="U3595" s="73"/>
      <c r="V3595" s="73"/>
      <c r="X3595" s="12"/>
    </row>
    <row r="3596" spans="2:24" x14ac:dyDescent="0.3">
      <c r="B3596" s="73"/>
      <c r="D3596" s="73"/>
      <c r="P3596" s="73"/>
      <c r="T3596" s="73"/>
      <c r="U3596" s="73"/>
      <c r="V3596" s="73"/>
      <c r="X3596" s="12"/>
    </row>
    <row r="3597" spans="2:24" x14ac:dyDescent="0.3">
      <c r="B3597" s="73"/>
      <c r="D3597" s="73"/>
      <c r="P3597" s="73"/>
      <c r="T3597" s="73"/>
      <c r="U3597" s="73"/>
      <c r="V3597" s="73"/>
      <c r="X3597" s="12"/>
    </row>
    <row r="3598" spans="2:24" x14ac:dyDescent="0.3">
      <c r="B3598" s="73"/>
      <c r="D3598" s="73"/>
      <c r="P3598" s="73"/>
      <c r="T3598" s="73"/>
      <c r="U3598" s="73"/>
      <c r="V3598" s="73"/>
      <c r="X3598" s="12"/>
    </row>
    <row r="3599" spans="2:24" x14ac:dyDescent="0.3">
      <c r="B3599" s="73"/>
      <c r="D3599" s="73"/>
      <c r="P3599" s="73"/>
      <c r="T3599" s="73"/>
      <c r="U3599" s="73"/>
      <c r="V3599" s="73"/>
      <c r="X3599" s="12"/>
    </row>
    <row r="3600" spans="2:24" x14ac:dyDescent="0.3">
      <c r="B3600" s="73"/>
      <c r="D3600" s="73"/>
      <c r="P3600" s="73"/>
      <c r="T3600" s="73"/>
      <c r="U3600" s="73"/>
      <c r="V3600" s="73"/>
      <c r="X3600" s="12"/>
    </row>
    <row r="3601" spans="2:24" x14ac:dyDescent="0.3">
      <c r="B3601" s="73"/>
      <c r="D3601" s="73"/>
      <c r="P3601" s="73"/>
      <c r="T3601" s="73"/>
      <c r="U3601" s="73"/>
      <c r="V3601" s="73"/>
      <c r="X3601" s="12"/>
    </row>
    <row r="3602" spans="2:24" x14ac:dyDescent="0.3">
      <c r="B3602" s="73"/>
      <c r="D3602" s="73"/>
      <c r="P3602" s="73"/>
      <c r="T3602" s="73"/>
      <c r="U3602" s="73"/>
      <c r="V3602" s="73"/>
      <c r="X3602" s="12"/>
    </row>
    <row r="3603" spans="2:24" x14ac:dyDescent="0.3">
      <c r="B3603" s="73"/>
      <c r="D3603" s="73"/>
      <c r="P3603" s="73"/>
      <c r="T3603" s="73"/>
      <c r="U3603" s="73"/>
      <c r="V3603" s="73"/>
      <c r="X3603" s="12"/>
    </row>
    <row r="3604" spans="2:24" x14ac:dyDescent="0.3">
      <c r="B3604" s="73"/>
      <c r="D3604" s="73"/>
      <c r="P3604" s="73"/>
      <c r="T3604" s="73"/>
      <c r="U3604" s="73"/>
      <c r="V3604" s="73"/>
      <c r="X3604" s="12"/>
    </row>
    <row r="3605" spans="2:24" x14ac:dyDescent="0.3">
      <c r="B3605" s="73"/>
      <c r="D3605" s="73"/>
      <c r="P3605" s="73"/>
      <c r="T3605" s="73"/>
      <c r="U3605" s="73"/>
      <c r="V3605" s="73"/>
      <c r="X3605" s="12"/>
    </row>
    <row r="3606" spans="2:24" x14ac:dyDescent="0.3">
      <c r="B3606" s="73"/>
      <c r="D3606" s="73"/>
      <c r="P3606" s="73"/>
      <c r="T3606" s="73"/>
      <c r="U3606" s="73"/>
      <c r="V3606" s="73"/>
      <c r="X3606" s="12"/>
    </row>
    <row r="3607" spans="2:24" x14ac:dyDescent="0.3">
      <c r="B3607" s="73"/>
      <c r="D3607" s="73"/>
      <c r="P3607" s="73"/>
      <c r="T3607" s="73"/>
      <c r="U3607" s="73"/>
      <c r="V3607" s="73"/>
      <c r="X3607" s="12"/>
    </row>
    <row r="3608" spans="2:24" x14ac:dyDescent="0.3">
      <c r="B3608" s="73"/>
      <c r="D3608" s="73"/>
      <c r="P3608" s="73"/>
      <c r="T3608" s="73"/>
      <c r="U3608" s="73"/>
      <c r="V3608" s="73"/>
      <c r="X3608" s="12"/>
    </row>
    <row r="3609" spans="2:24" x14ac:dyDescent="0.3">
      <c r="B3609" s="73"/>
      <c r="D3609" s="73"/>
      <c r="P3609" s="73"/>
      <c r="T3609" s="73"/>
      <c r="U3609" s="73"/>
      <c r="V3609" s="73"/>
      <c r="X3609" s="12"/>
    </row>
    <row r="3610" spans="2:24" x14ac:dyDescent="0.3">
      <c r="B3610" s="73"/>
      <c r="D3610" s="73"/>
      <c r="P3610" s="73"/>
      <c r="T3610" s="73"/>
      <c r="U3610" s="73"/>
      <c r="V3610" s="73"/>
      <c r="X3610" s="12"/>
    </row>
    <row r="3611" spans="2:24" x14ac:dyDescent="0.3">
      <c r="B3611" s="73"/>
      <c r="D3611" s="73"/>
      <c r="P3611" s="73"/>
      <c r="T3611" s="73"/>
      <c r="U3611" s="73"/>
      <c r="V3611" s="73"/>
      <c r="X3611" s="12"/>
    </row>
    <row r="3612" spans="2:24" x14ac:dyDescent="0.3">
      <c r="B3612" s="73"/>
      <c r="D3612" s="73"/>
      <c r="P3612" s="73"/>
      <c r="T3612" s="73"/>
      <c r="U3612" s="73"/>
      <c r="V3612" s="73"/>
      <c r="X3612" s="12"/>
    </row>
    <row r="3613" spans="2:24" x14ac:dyDescent="0.3">
      <c r="B3613" s="73"/>
      <c r="D3613" s="73"/>
      <c r="P3613" s="73"/>
      <c r="T3613" s="73"/>
      <c r="U3613" s="73"/>
      <c r="V3613" s="73"/>
      <c r="X3613" s="12"/>
    </row>
    <row r="3614" spans="2:24" x14ac:dyDescent="0.3">
      <c r="B3614" s="73"/>
      <c r="D3614" s="73"/>
      <c r="P3614" s="73"/>
      <c r="T3614" s="73"/>
      <c r="U3614" s="73"/>
      <c r="V3614" s="73"/>
      <c r="X3614" s="12"/>
    </row>
    <row r="3615" spans="2:24" x14ac:dyDescent="0.3">
      <c r="B3615" s="73"/>
      <c r="D3615" s="73"/>
      <c r="P3615" s="73"/>
      <c r="T3615" s="73"/>
      <c r="U3615" s="73"/>
      <c r="V3615" s="73"/>
      <c r="X3615" s="12"/>
    </row>
    <row r="3616" spans="2:24" x14ac:dyDescent="0.3">
      <c r="B3616" s="73"/>
      <c r="D3616" s="73"/>
      <c r="P3616" s="73"/>
      <c r="T3616" s="73"/>
      <c r="U3616" s="73"/>
      <c r="V3616" s="73"/>
      <c r="X3616" s="12"/>
    </row>
    <row r="3617" spans="2:24" x14ac:dyDescent="0.3">
      <c r="B3617" s="73"/>
      <c r="D3617" s="73"/>
      <c r="P3617" s="73"/>
      <c r="T3617" s="73"/>
      <c r="U3617" s="73"/>
      <c r="V3617" s="73"/>
      <c r="X3617" s="12"/>
    </row>
    <row r="3618" spans="2:24" x14ac:dyDescent="0.3">
      <c r="B3618" s="73"/>
      <c r="D3618" s="73"/>
      <c r="P3618" s="73"/>
      <c r="T3618" s="73"/>
      <c r="U3618" s="73"/>
      <c r="V3618" s="73"/>
      <c r="X3618" s="12"/>
    </row>
    <row r="3619" spans="2:24" x14ac:dyDescent="0.3">
      <c r="B3619" s="73"/>
      <c r="D3619" s="73"/>
      <c r="P3619" s="73"/>
      <c r="T3619" s="73"/>
      <c r="U3619" s="73"/>
      <c r="V3619" s="73"/>
      <c r="X3619" s="12"/>
    </row>
    <row r="3620" spans="2:24" x14ac:dyDescent="0.3">
      <c r="B3620" s="73"/>
      <c r="D3620" s="73"/>
      <c r="P3620" s="73"/>
      <c r="T3620" s="73"/>
      <c r="U3620" s="73"/>
      <c r="V3620" s="73"/>
      <c r="X3620" s="12"/>
    </row>
    <row r="3621" spans="2:24" x14ac:dyDescent="0.3">
      <c r="B3621" s="73"/>
      <c r="D3621" s="73"/>
      <c r="P3621" s="73"/>
      <c r="T3621" s="73"/>
      <c r="U3621" s="73"/>
      <c r="V3621" s="73"/>
      <c r="X3621" s="12"/>
    </row>
    <row r="3622" spans="2:24" x14ac:dyDescent="0.3">
      <c r="B3622" s="73"/>
      <c r="D3622" s="73"/>
      <c r="P3622" s="73"/>
      <c r="T3622" s="73"/>
      <c r="U3622" s="73"/>
      <c r="V3622" s="73"/>
      <c r="X3622" s="12"/>
    </row>
    <row r="3623" spans="2:24" x14ac:dyDescent="0.3">
      <c r="B3623" s="73"/>
      <c r="D3623" s="73"/>
      <c r="P3623" s="73"/>
      <c r="T3623" s="73"/>
      <c r="U3623" s="73"/>
      <c r="V3623" s="73"/>
      <c r="X3623" s="12"/>
    </row>
    <row r="3624" spans="2:24" x14ac:dyDescent="0.3">
      <c r="B3624" s="73"/>
      <c r="D3624" s="73"/>
      <c r="P3624" s="73"/>
      <c r="T3624" s="73"/>
      <c r="U3624" s="73"/>
      <c r="V3624" s="73"/>
      <c r="X3624" s="12"/>
    </row>
    <row r="3625" spans="2:24" x14ac:dyDescent="0.3">
      <c r="B3625" s="73"/>
      <c r="D3625" s="73"/>
      <c r="P3625" s="73"/>
      <c r="T3625" s="73"/>
      <c r="U3625" s="73"/>
      <c r="V3625" s="73"/>
      <c r="X3625" s="12"/>
    </row>
    <row r="3626" spans="2:24" x14ac:dyDescent="0.3">
      <c r="B3626" s="73"/>
      <c r="D3626" s="73"/>
      <c r="P3626" s="73"/>
      <c r="T3626" s="73"/>
      <c r="U3626" s="73"/>
      <c r="V3626" s="73"/>
      <c r="X3626" s="12"/>
    </row>
    <row r="3627" spans="2:24" x14ac:dyDescent="0.3">
      <c r="B3627" s="73"/>
      <c r="D3627" s="73"/>
      <c r="P3627" s="73"/>
      <c r="T3627" s="73"/>
      <c r="U3627" s="73"/>
      <c r="V3627" s="73"/>
      <c r="X3627" s="12"/>
    </row>
    <row r="3628" spans="2:24" x14ac:dyDescent="0.3">
      <c r="B3628" s="73"/>
      <c r="D3628" s="73"/>
      <c r="P3628" s="73"/>
      <c r="T3628" s="73"/>
      <c r="U3628" s="73"/>
      <c r="V3628" s="73"/>
      <c r="X3628" s="12"/>
    </row>
    <row r="3629" spans="2:24" x14ac:dyDescent="0.3">
      <c r="B3629" s="73"/>
      <c r="D3629" s="73"/>
      <c r="P3629" s="73"/>
      <c r="T3629" s="73"/>
      <c r="U3629" s="73"/>
      <c r="V3629" s="73"/>
      <c r="X3629" s="12"/>
    </row>
    <row r="3630" spans="2:24" x14ac:dyDescent="0.3">
      <c r="B3630" s="73"/>
      <c r="D3630" s="73"/>
      <c r="P3630" s="73"/>
      <c r="T3630" s="73"/>
      <c r="U3630" s="73"/>
      <c r="V3630" s="73"/>
      <c r="X3630" s="12"/>
    </row>
    <row r="3631" spans="2:24" x14ac:dyDescent="0.3">
      <c r="B3631" s="73"/>
      <c r="D3631" s="73"/>
      <c r="P3631" s="73"/>
      <c r="T3631" s="73"/>
      <c r="U3631" s="73"/>
      <c r="V3631" s="73"/>
      <c r="X3631" s="12"/>
    </row>
    <row r="3632" spans="2:24" x14ac:dyDescent="0.3">
      <c r="B3632" s="73"/>
      <c r="D3632" s="73"/>
      <c r="P3632" s="73"/>
      <c r="T3632" s="73"/>
      <c r="U3632" s="73"/>
      <c r="V3632" s="73"/>
      <c r="X3632" s="12"/>
    </row>
    <row r="3633" spans="2:24" x14ac:dyDescent="0.3">
      <c r="B3633" s="73"/>
      <c r="D3633" s="73"/>
      <c r="P3633" s="73"/>
      <c r="T3633" s="73"/>
      <c r="U3633" s="73"/>
      <c r="V3633" s="73"/>
      <c r="X3633" s="12"/>
    </row>
    <row r="3634" spans="2:24" x14ac:dyDescent="0.3">
      <c r="B3634" s="73"/>
      <c r="D3634" s="73"/>
      <c r="P3634" s="73"/>
      <c r="T3634" s="73"/>
      <c r="U3634" s="73"/>
      <c r="V3634" s="73"/>
      <c r="X3634" s="12"/>
    </row>
    <row r="3635" spans="2:24" x14ac:dyDescent="0.3">
      <c r="B3635" s="73"/>
      <c r="D3635" s="73"/>
      <c r="P3635" s="73"/>
      <c r="T3635" s="73"/>
      <c r="U3635" s="73"/>
      <c r="V3635" s="73"/>
      <c r="X3635" s="12"/>
    </row>
    <row r="3636" spans="2:24" x14ac:dyDescent="0.3">
      <c r="B3636" s="73"/>
      <c r="D3636" s="73"/>
      <c r="P3636" s="73"/>
      <c r="T3636" s="73"/>
      <c r="U3636" s="73"/>
      <c r="V3636" s="73"/>
      <c r="X3636" s="12"/>
    </row>
    <row r="3637" spans="2:24" x14ac:dyDescent="0.3">
      <c r="B3637" s="73"/>
      <c r="D3637" s="73"/>
      <c r="P3637" s="73"/>
      <c r="T3637" s="73"/>
      <c r="U3637" s="73"/>
      <c r="V3637" s="73"/>
      <c r="X3637" s="12"/>
    </row>
    <row r="3638" spans="2:24" x14ac:dyDescent="0.3">
      <c r="B3638" s="73"/>
      <c r="D3638" s="73"/>
      <c r="P3638" s="73"/>
      <c r="T3638" s="73"/>
      <c r="U3638" s="73"/>
      <c r="V3638" s="73"/>
      <c r="X3638" s="12"/>
    </row>
    <row r="3639" spans="2:24" x14ac:dyDescent="0.3">
      <c r="B3639" s="73"/>
      <c r="D3639" s="73"/>
      <c r="P3639" s="73"/>
      <c r="T3639" s="73"/>
      <c r="U3639" s="73"/>
      <c r="V3639" s="73"/>
      <c r="X3639" s="12"/>
    </row>
    <row r="3640" spans="2:24" x14ac:dyDescent="0.3">
      <c r="B3640" s="73"/>
      <c r="D3640" s="73"/>
      <c r="P3640" s="73"/>
      <c r="T3640" s="73"/>
      <c r="U3640" s="73"/>
      <c r="V3640" s="73"/>
      <c r="X3640" s="12"/>
    </row>
    <row r="3641" spans="2:24" x14ac:dyDescent="0.3">
      <c r="B3641" s="73"/>
      <c r="D3641" s="73"/>
      <c r="P3641" s="73"/>
      <c r="T3641" s="73"/>
      <c r="U3641" s="73"/>
      <c r="V3641" s="73"/>
      <c r="X3641" s="12"/>
    </row>
    <row r="3642" spans="2:24" x14ac:dyDescent="0.3">
      <c r="B3642" s="73"/>
      <c r="D3642" s="73"/>
      <c r="P3642" s="73"/>
      <c r="T3642" s="73"/>
      <c r="U3642" s="73"/>
      <c r="V3642" s="73"/>
      <c r="X3642" s="12"/>
    </row>
    <row r="3643" spans="2:24" x14ac:dyDescent="0.3">
      <c r="B3643" s="73"/>
      <c r="D3643" s="73"/>
      <c r="P3643" s="73"/>
      <c r="T3643" s="73"/>
      <c r="U3643" s="73"/>
      <c r="V3643" s="73"/>
      <c r="X3643" s="12"/>
    </row>
    <row r="3644" spans="2:24" x14ac:dyDescent="0.3">
      <c r="B3644" s="73"/>
      <c r="D3644" s="73"/>
      <c r="P3644" s="73"/>
      <c r="T3644" s="73"/>
      <c r="U3644" s="73"/>
      <c r="V3644" s="73"/>
      <c r="X3644" s="12"/>
    </row>
    <row r="3645" spans="2:24" x14ac:dyDescent="0.3">
      <c r="B3645" s="73"/>
      <c r="D3645" s="73"/>
      <c r="P3645" s="73"/>
      <c r="T3645" s="73"/>
      <c r="U3645" s="73"/>
      <c r="V3645" s="73"/>
      <c r="X3645" s="12"/>
    </row>
    <row r="3646" spans="2:24" x14ac:dyDescent="0.3">
      <c r="B3646" s="73"/>
      <c r="D3646" s="73"/>
      <c r="P3646" s="73"/>
      <c r="T3646" s="73"/>
      <c r="U3646" s="73"/>
      <c r="V3646" s="73"/>
      <c r="X3646" s="12"/>
    </row>
    <row r="3647" spans="2:24" x14ac:dyDescent="0.3">
      <c r="B3647" s="73"/>
      <c r="D3647" s="73"/>
      <c r="P3647" s="73"/>
      <c r="T3647" s="73"/>
      <c r="U3647" s="73"/>
      <c r="V3647" s="73"/>
      <c r="X3647" s="12"/>
    </row>
    <row r="3648" spans="2:24" x14ac:dyDescent="0.3">
      <c r="B3648" s="73"/>
      <c r="D3648" s="73"/>
      <c r="P3648" s="73"/>
      <c r="T3648" s="73"/>
      <c r="U3648" s="73"/>
      <c r="V3648" s="73"/>
      <c r="X3648" s="12"/>
    </row>
    <row r="3649" spans="2:24" x14ac:dyDescent="0.3">
      <c r="B3649" s="73"/>
      <c r="D3649" s="73"/>
      <c r="P3649" s="73"/>
      <c r="T3649" s="73"/>
      <c r="U3649" s="73"/>
      <c r="V3649" s="73"/>
      <c r="X3649" s="12"/>
    </row>
    <row r="3650" spans="2:24" x14ac:dyDescent="0.3">
      <c r="B3650" s="73"/>
      <c r="D3650" s="73"/>
      <c r="P3650" s="73"/>
      <c r="T3650" s="73"/>
      <c r="U3650" s="73"/>
      <c r="V3650" s="73"/>
      <c r="X3650" s="12"/>
    </row>
    <row r="3651" spans="2:24" x14ac:dyDescent="0.3">
      <c r="B3651" s="73"/>
      <c r="D3651" s="73"/>
      <c r="P3651" s="73"/>
      <c r="T3651" s="73"/>
      <c r="U3651" s="73"/>
      <c r="V3651" s="73"/>
      <c r="X3651" s="12"/>
    </row>
    <row r="3652" spans="2:24" x14ac:dyDescent="0.3">
      <c r="B3652" s="73"/>
      <c r="D3652" s="73"/>
      <c r="P3652" s="73"/>
      <c r="T3652" s="73"/>
      <c r="U3652" s="73"/>
      <c r="V3652" s="73"/>
      <c r="X3652" s="12"/>
    </row>
    <row r="3653" spans="2:24" x14ac:dyDescent="0.3">
      <c r="B3653" s="73"/>
      <c r="D3653" s="73"/>
      <c r="P3653" s="73"/>
      <c r="T3653" s="73"/>
      <c r="U3653" s="73"/>
      <c r="V3653" s="73"/>
      <c r="X3653" s="12"/>
    </row>
    <row r="3654" spans="2:24" x14ac:dyDescent="0.3">
      <c r="B3654" s="73"/>
      <c r="D3654" s="73"/>
      <c r="P3654" s="73"/>
      <c r="T3654" s="73"/>
      <c r="U3654" s="73"/>
      <c r="V3654" s="73"/>
      <c r="X3654" s="12"/>
    </row>
    <row r="3655" spans="2:24" x14ac:dyDescent="0.3">
      <c r="B3655" s="73"/>
      <c r="D3655" s="73"/>
      <c r="P3655" s="73"/>
      <c r="T3655" s="73"/>
      <c r="U3655" s="73"/>
      <c r="V3655" s="73"/>
      <c r="X3655" s="12"/>
    </row>
    <row r="3656" spans="2:24" x14ac:dyDescent="0.3">
      <c r="B3656" s="73"/>
      <c r="D3656" s="73"/>
      <c r="P3656" s="73"/>
      <c r="T3656" s="73"/>
      <c r="U3656" s="73"/>
      <c r="V3656" s="73"/>
      <c r="X3656" s="12"/>
    </row>
    <row r="3657" spans="2:24" x14ac:dyDescent="0.3">
      <c r="B3657" s="73"/>
      <c r="D3657" s="73"/>
      <c r="P3657" s="73"/>
      <c r="T3657" s="73"/>
      <c r="U3657" s="73"/>
      <c r="V3657" s="73"/>
      <c r="X3657" s="12"/>
    </row>
    <row r="3658" spans="2:24" x14ac:dyDescent="0.3">
      <c r="B3658" s="73"/>
      <c r="D3658" s="73"/>
      <c r="P3658" s="73"/>
      <c r="T3658" s="73"/>
      <c r="U3658" s="73"/>
      <c r="V3658" s="73"/>
      <c r="X3658" s="12"/>
    </row>
    <row r="3659" spans="2:24" x14ac:dyDescent="0.3">
      <c r="B3659" s="73"/>
      <c r="D3659" s="73"/>
      <c r="P3659" s="73"/>
      <c r="T3659" s="73"/>
      <c r="U3659" s="73"/>
      <c r="V3659" s="73"/>
      <c r="X3659" s="12"/>
    </row>
    <row r="3660" spans="2:24" x14ac:dyDescent="0.3">
      <c r="B3660" s="73"/>
      <c r="D3660" s="73"/>
      <c r="P3660" s="73"/>
      <c r="T3660" s="73"/>
      <c r="U3660" s="73"/>
      <c r="V3660" s="73"/>
      <c r="X3660" s="12"/>
    </row>
    <row r="3661" spans="2:24" x14ac:dyDescent="0.3">
      <c r="B3661" s="73"/>
      <c r="D3661" s="73"/>
      <c r="P3661" s="73"/>
      <c r="T3661" s="73"/>
      <c r="U3661" s="73"/>
      <c r="V3661" s="73"/>
      <c r="X3661" s="12"/>
    </row>
    <row r="3662" spans="2:24" x14ac:dyDescent="0.3">
      <c r="B3662" s="73"/>
      <c r="D3662" s="73"/>
      <c r="P3662" s="73"/>
      <c r="T3662" s="73"/>
      <c r="U3662" s="73"/>
      <c r="V3662" s="73"/>
      <c r="X3662" s="12"/>
    </row>
    <row r="3663" spans="2:24" x14ac:dyDescent="0.3">
      <c r="B3663" s="73"/>
      <c r="D3663" s="73"/>
      <c r="P3663" s="73"/>
      <c r="T3663" s="73"/>
      <c r="U3663" s="73"/>
      <c r="V3663" s="73"/>
      <c r="X3663" s="12"/>
    </row>
    <row r="3664" spans="2:24" x14ac:dyDescent="0.3">
      <c r="B3664" s="73"/>
      <c r="D3664" s="73"/>
      <c r="P3664" s="73"/>
      <c r="T3664" s="73"/>
      <c r="U3664" s="73"/>
      <c r="V3664" s="73"/>
      <c r="X3664" s="12"/>
    </row>
    <row r="3665" spans="2:24" x14ac:dyDescent="0.3">
      <c r="B3665" s="73"/>
      <c r="D3665" s="73"/>
      <c r="P3665" s="73"/>
      <c r="T3665" s="73"/>
      <c r="U3665" s="73"/>
      <c r="V3665" s="73"/>
      <c r="X3665" s="12"/>
    </row>
    <row r="3666" spans="2:24" x14ac:dyDescent="0.3">
      <c r="B3666" s="73"/>
      <c r="D3666" s="73"/>
      <c r="P3666" s="73"/>
      <c r="T3666" s="73"/>
      <c r="U3666" s="73"/>
      <c r="V3666" s="73"/>
      <c r="X3666" s="12"/>
    </row>
    <row r="3667" spans="2:24" x14ac:dyDescent="0.3">
      <c r="B3667" s="73"/>
      <c r="D3667" s="73"/>
      <c r="P3667" s="73"/>
      <c r="T3667" s="73"/>
      <c r="U3667" s="73"/>
      <c r="V3667" s="73"/>
      <c r="X3667" s="12"/>
    </row>
    <row r="3668" spans="2:24" x14ac:dyDescent="0.3">
      <c r="B3668" s="73"/>
      <c r="D3668" s="73"/>
      <c r="P3668" s="73"/>
      <c r="T3668" s="73"/>
      <c r="U3668" s="73"/>
      <c r="V3668" s="73"/>
      <c r="X3668" s="12"/>
    </row>
    <row r="3669" spans="2:24" x14ac:dyDescent="0.3">
      <c r="B3669" s="73"/>
      <c r="D3669" s="73"/>
      <c r="P3669" s="73"/>
      <c r="T3669" s="73"/>
      <c r="U3669" s="73"/>
      <c r="V3669" s="73"/>
      <c r="X3669" s="12"/>
    </row>
    <row r="3670" spans="2:24" x14ac:dyDescent="0.3">
      <c r="B3670" s="73"/>
      <c r="D3670" s="73"/>
      <c r="P3670" s="73"/>
      <c r="T3670" s="73"/>
      <c r="U3670" s="73"/>
      <c r="V3670" s="73"/>
      <c r="X3670" s="12"/>
    </row>
    <row r="3671" spans="2:24" x14ac:dyDescent="0.3">
      <c r="B3671" s="73"/>
      <c r="D3671" s="73"/>
      <c r="P3671" s="73"/>
      <c r="T3671" s="73"/>
      <c r="U3671" s="73"/>
      <c r="V3671" s="73"/>
      <c r="X3671" s="12"/>
    </row>
    <row r="3672" spans="2:24" x14ac:dyDescent="0.3">
      <c r="B3672" s="73"/>
      <c r="D3672" s="73"/>
      <c r="P3672" s="73"/>
      <c r="T3672" s="73"/>
      <c r="U3672" s="73"/>
      <c r="V3672" s="73"/>
      <c r="X3672" s="12"/>
    </row>
    <row r="3673" spans="2:24" x14ac:dyDescent="0.3">
      <c r="B3673" s="73"/>
      <c r="D3673" s="73"/>
      <c r="P3673" s="73"/>
      <c r="T3673" s="73"/>
      <c r="U3673" s="73"/>
      <c r="V3673" s="73"/>
      <c r="X3673" s="12"/>
    </row>
    <row r="3674" spans="2:24" x14ac:dyDescent="0.3">
      <c r="B3674" s="73"/>
      <c r="D3674" s="73"/>
      <c r="P3674" s="73"/>
      <c r="T3674" s="73"/>
      <c r="U3674" s="73"/>
      <c r="V3674" s="73"/>
      <c r="X3674" s="12"/>
    </row>
    <row r="3675" spans="2:24" x14ac:dyDescent="0.3">
      <c r="B3675" s="73"/>
      <c r="D3675" s="73"/>
      <c r="P3675" s="73"/>
      <c r="T3675" s="73"/>
      <c r="U3675" s="73"/>
      <c r="V3675" s="73"/>
      <c r="X3675" s="12"/>
    </row>
    <row r="3676" spans="2:24" x14ac:dyDescent="0.3">
      <c r="B3676" s="73"/>
      <c r="D3676" s="73"/>
      <c r="P3676" s="73"/>
      <c r="T3676" s="73"/>
      <c r="U3676" s="73"/>
      <c r="V3676" s="73"/>
      <c r="X3676" s="12"/>
    </row>
    <row r="3677" spans="2:24" x14ac:dyDescent="0.3">
      <c r="B3677" s="73"/>
      <c r="D3677" s="73"/>
      <c r="P3677" s="73"/>
      <c r="T3677" s="73"/>
      <c r="U3677" s="73"/>
      <c r="V3677" s="73"/>
      <c r="X3677" s="12"/>
    </row>
    <row r="3678" spans="2:24" x14ac:dyDescent="0.3">
      <c r="B3678" s="73"/>
      <c r="D3678" s="73"/>
      <c r="P3678" s="73"/>
      <c r="T3678" s="73"/>
      <c r="U3678" s="73"/>
      <c r="V3678" s="73"/>
      <c r="X3678" s="12"/>
    </row>
    <row r="3679" spans="2:24" x14ac:dyDescent="0.3">
      <c r="B3679" s="73"/>
      <c r="D3679" s="73"/>
      <c r="P3679" s="73"/>
      <c r="T3679" s="73"/>
      <c r="U3679" s="73"/>
      <c r="V3679" s="73"/>
      <c r="X3679" s="12"/>
    </row>
    <row r="3680" spans="2:24" x14ac:dyDescent="0.3">
      <c r="B3680" s="73"/>
      <c r="D3680" s="73"/>
      <c r="P3680" s="73"/>
      <c r="T3680" s="73"/>
      <c r="U3680" s="73"/>
      <c r="V3680" s="73"/>
      <c r="X3680" s="12"/>
    </row>
    <row r="3681" spans="2:24" x14ac:dyDescent="0.3">
      <c r="B3681" s="73"/>
      <c r="D3681" s="73"/>
      <c r="P3681" s="73"/>
      <c r="T3681" s="73"/>
      <c r="U3681" s="73"/>
      <c r="V3681" s="73"/>
      <c r="X3681" s="12"/>
    </row>
    <row r="3682" spans="2:24" x14ac:dyDescent="0.3">
      <c r="B3682" s="73"/>
      <c r="D3682" s="73"/>
      <c r="P3682" s="73"/>
      <c r="T3682" s="73"/>
      <c r="U3682" s="73"/>
      <c r="V3682" s="73"/>
      <c r="X3682" s="12"/>
    </row>
    <row r="3683" spans="2:24" x14ac:dyDescent="0.3">
      <c r="B3683" s="73"/>
      <c r="D3683" s="73"/>
      <c r="P3683" s="73"/>
      <c r="T3683" s="73"/>
      <c r="U3683" s="73"/>
      <c r="V3683" s="73"/>
      <c r="X3683" s="12"/>
    </row>
    <row r="3684" spans="2:24" x14ac:dyDescent="0.3">
      <c r="B3684" s="73"/>
      <c r="D3684" s="73"/>
      <c r="P3684" s="73"/>
      <c r="T3684" s="73"/>
      <c r="U3684" s="73"/>
      <c r="V3684" s="73"/>
      <c r="X3684" s="12"/>
    </row>
    <row r="3685" spans="2:24" x14ac:dyDescent="0.3">
      <c r="B3685" s="73"/>
      <c r="D3685" s="73"/>
      <c r="P3685" s="73"/>
      <c r="T3685" s="73"/>
      <c r="U3685" s="73"/>
      <c r="V3685" s="73"/>
      <c r="X3685" s="12"/>
    </row>
    <row r="3686" spans="2:24" x14ac:dyDescent="0.3">
      <c r="B3686" s="73"/>
      <c r="D3686" s="73"/>
      <c r="P3686" s="73"/>
      <c r="T3686" s="73"/>
      <c r="U3686" s="73"/>
      <c r="V3686" s="73"/>
      <c r="X3686" s="12"/>
    </row>
    <row r="3687" spans="2:24" x14ac:dyDescent="0.3">
      <c r="B3687" s="73"/>
      <c r="D3687" s="73"/>
      <c r="P3687" s="73"/>
      <c r="T3687" s="73"/>
      <c r="U3687" s="73"/>
      <c r="V3687" s="73"/>
      <c r="X3687" s="12"/>
    </row>
    <row r="3688" spans="2:24" x14ac:dyDescent="0.3">
      <c r="B3688" s="73"/>
      <c r="D3688" s="73"/>
      <c r="P3688" s="73"/>
      <c r="T3688" s="73"/>
      <c r="U3688" s="73"/>
      <c r="V3688" s="73"/>
      <c r="X3688" s="12"/>
    </row>
    <row r="3689" spans="2:24" x14ac:dyDescent="0.3">
      <c r="B3689" s="73"/>
      <c r="D3689" s="73"/>
      <c r="P3689" s="73"/>
      <c r="T3689" s="73"/>
      <c r="U3689" s="73"/>
      <c r="V3689" s="73"/>
      <c r="X3689" s="12"/>
    </row>
    <row r="3690" spans="2:24" x14ac:dyDescent="0.3">
      <c r="B3690" s="73"/>
      <c r="D3690" s="73"/>
      <c r="P3690" s="73"/>
      <c r="T3690" s="73"/>
      <c r="U3690" s="73"/>
      <c r="V3690" s="73"/>
      <c r="X3690" s="12"/>
    </row>
    <row r="3691" spans="2:24" x14ac:dyDescent="0.3">
      <c r="B3691" s="73"/>
      <c r="D3691" s="73"/>
      <c r="P3691" s="73"/>
      <c r="T3691" s="73"/>
      <c r="U3691" s="73"/>
      <c r="V3691" s="73"/>
      <c r="X3691" s="12"/>
    </row>
    <row r="3692" spans="2:24" x14ac:dyDescent="0.3">
      <c r="B3692" s="73"/>
      <c r="D3692" s="73"/>
      <c r="P3692" s="73"/>
      <c r="T3692" s="73"/>
      <c r="U3692" s="73"/>
      <c r="V3692" s="73"/>
      <c r="X3692" s="12"/>
    </row>
    <row r="3693" spans="2:24" x14ac:dyDescent="0.3">
      <c r="B3693" s="73"/>
      <c r="D3693" s="73"/>
      <c r="P3693" s="73"/>
      <c r="T3693" s="73"/>
      <c r="U3693" s="73"/>
      <c r="V3693" s="73"/>
      <c r="X3693" s="12"/>
    </row>
    <row r="3694" spans="2:24" x14ac:dyDescent="0.3">
      <c r="B3694" s="73"/>
      <c r="D3694" s="73"/>
      <c r="P3694" s="73"/>
      <c r="T3694" s="73"/>
      <c r="U3694" s="73"/>
      <c r="V3694" s="73"/>
      <c r="X3694" s="12"/>
    </row>
    <row r="3695" spans="2:24" x14ac:dyDescent="0.3">
      <c r="B3695" s="73"/>
      <c r="D3695" s="73"/>
      <c r="P3695" s="73"/>
      <c r="T3695" s="73"/>
      <c r="U3695" s="73"/>
      <c r="V3695" s="73"/>
      <c r="X3695" s="12"/>
    </row>
    <row r="3696" spans="2:24" x14ac:dyDescent="0.3">
      <c r="B3696" s="73"/>
      <c r="D3696" s="73"/>
      <c r="P3696" s="73"/>
      <c r="T3696" s="73"/>
      <c r="U3696" s="73"/>
      <c r="V3696" s="73"/>
      <c r="X3696" s="12"/>
    </row>
    <row r="3697" spans="2:24" x14ac:dyDescent="0.3">
      <c r="B3697" s="73"/>
      <c r="D3697" s="73"/>
      <c r="P3697" s="73"/>
      <c r="T3697" s="73"/>
      <c r="U3697" s="73"/>
      <c r="V3697" s="73"/>
      <c r="X3697" s="12"/>
    </row>
    <row r="3698" spans="2:24" x14ac:dyDescent="0.3">
      <c r="B3698" s="73"/>
      <c r="D3698" s="73"/>
      <c r="P3698" s="73"/>
      <c r="T3698" s="73"/>
      <c r="U3698" s="73"/>
      <c r="V3698" s="73"/>
      <c r="X3698" s="12"/>
    </row>
    <row r="3699" spans="2:24" x14ac:dyDescent="0.3">
      <c r="B3699" s="73"/>
      <c r="D3699" s="73"/>
      <c r="P3699" s="73"/>
      <c r="T3699" s="73"/>
      <c r="U3699" s="73"/>
      <c r="V3699" s="73"/>
      <c r="X3699" s="12"/>
    </row>
    <row r="3700" spans="2:24" x14ac:dyDescent="0.3">
      <c r="B3700" s="73"/>
      <c r="D3700" s="73"/>
      <c r="P3700" s="73"/>
      <c r="T3700" s="73"/>
      <c r="U3700" s="73"/>
      <c r="V3700" s="73"/>
      <c r="X3700" s="12"/>
    </row>
    <row r="3701" spans="2:24" x14ac:dyDescent="0.3">
      <c r="B3701" s="73"/>
      <c r="D3701" s="73"/>
      <c r="P3701" s="73"/>
      <c r="T3701" s="73"/>
      <c r="U3701" s="73"/>
      <c r="V3701" s="73"/>
      <c r="X3701" s="12"/>
    </row>
    <row r="3702" spans="2:24" x14ac:dyDescent="0.3">
      <c r="B3702" s="73"/>
      <c r="D3702" s="73"/>
      <c r="P3702" s="73"/>
      <c r="T3702" s="73"/>
      <c r="U3702" s="73"/>
      <c r="V3702" s="73"/>
      <c r="X3702" s="12"/>
    </row>
    <row r="3703" spans="2:24" x14ac:dyDescent="0.3">
      <c r="B3703" s="73"/>
      <c r="D3703" s="73"/>
      <c r="P3703" s="73"/>
      <c r="T3703" s="73"/>
      <c r="U3703" s="73"/>
      <c r="V3703" s="73"/>
      <c r="X3703" s="12"/>
    </row>
    <row r="3704" spans="2:24" x14ac:dyDescent="0.3">
      <c r="B3704" s="73"/>
      <c r="D3704" s="73"/>
      <c r="P3704" s="73"/>
      <c r="T3704" s="73"/>
      <c r="U3704" s="73"/>
      <c r="V3704" s="73"/>
      <c r="X3704" s="12"/>
    </row>
    <row r="3705" spans="2:24" x14ac:dyDescent="0.3">
      <c r="B3705" s="73"/>
      <c r="D3705" s="73"/>
      <c r="P3705" s="73"/>
      <c r="T3705" s="73"/>
      <c r="U3705" s="73"/>
      <c r="V3705" s="73"/>
      <c r="X3705" s="12"/>
    </row>
    <row r="3706" spans="2:24" x14ac:dyDescent="0.3">
      <c r="B3706" s="73"/>
      <c r="D3706" s="73"/>
      <c r="P3706" s="73"/>
      <c r="T3706" s="73"/>
      <c r="U3706" s="73"/>
      <c r="V3706" s="73"/>
      <c r="X3706" s="12"/>
    </row>
    <row r="3707" spans="2:24" x14ac:dyDescent="0.3">
      <c r="B3707" s="73"/>
      <c r="D3707" s="73"/>
      <c r="P3707" s="73"/>
      <c r="T3707" s="73"/>
      <c r="U3707" s="73"/>
      <c r="V3707" s="73"/>
      <c r="X3707" s="12"/>
    </row>
    <row r="3708" spans="2:24" x14ac:dyDescent="0.3">
      <c r="B3708" s="73"/>
      <c r="D3708" s="73"/>
      <c r="P3708" s="73"/>
      <c r="T3708" s="73"/>
      <c r="U3708" s="73"/>
      <c r="V3708" s="73"/>
      <c r="X3708" s="12"/>
    </row>
    <row r="3709" spans="2:24" x14ac:dyDescent="0.3">
      <c r="B3709" s="73"/>
      <c r="D3709" s="73"/>
      <c r="P3709" s="73"/>
      <c r="T3709" s="73"/>
      <c r="U3709" s="73"/>
      <c r="V3709" s="73"/>
      <c r="X3709" s="12"/>
    </row>
    <row r="3710" spans="2:24" x14ac:dyDescent="0.3">
      <c r="B3710" s="73"/>
      <c r="D3710" s="73"/>
      <c r="P3710" s="73"/>
      <c r="T3710" s="73"/>
      <c r="U3710" s="73"/>
      <c r="V3710" s="73"/>
      <c r="X3710" s="12"/>
    </row>
    <row r="3711" spans="2:24" x14ac:dyDescent="0.3">
      <c r="B3711" s="73"/>
      <c r="D3711" s="73"/>
      <c r="P3711" s="73"/>
      <c r="T3711" s="73"/>
      <c r="U3711" s="73"/>
      <c r="V3711" s="73"/>
      <c r="X3711" s="12"/>
    </row>
    <row r="3712" spans="2:24" x14ac:dyDescent="0.3">
      <c r="B3712" s="73"/>
      <c r="D3712" s="73"/>
      <c r="P3712" s="73"/>
      <c r="T3712" s="73"/>
      <c r="U3712" s="73"/>
      <c r="V3712" s="73"/>
      <c r="X3712" s="12"/>
    </row>
    <row r="3713" spans="2:24" x14ac:dyDescent="0.3">
      <c r="B3713" s="73"/>
      <c r="D3713" s="73"/>
      <c r="P3713" s="73"/>
      <c r="T3713" s="73"/>
      <c r="U3713" s="73"/>
      <c r="V3713" s="73"/>
      <c r="X3713" s="12"/>
    </row>
    <row r="3714" spans="2:24" x14ac:dyDescent="0.3">
      <c r="B3714" s="73"/>
      <c r="D3714" s="73"/>
      <c r="P3714" s="73"/>
      <c r="T3714" s="73"/>
      <c r="U3714" s="73"/>
      <c r="V3714" s="73"/>
      <c r="X3714" s="12"/>
    </row>
    <row r="3715" spans="2:24" x14ac:dyDescent="0.3">
      <c r="B3715" s="73"/>
      <c r="D3715" s="73"/>
      <c r="P3715" s="73"/>
      <c r="T3715" s="73"/>
      <c r="U3715" s="73"/>
      <c r="V3715" s="73"/>
      <c r="X3715" s="12"/>
    </row>
    <row r="3716" spans="2:24" x14ac:dyDescent="0.3">
      <c r="B3716" s="73"/>
      <c r="D3716" s="73"/>
      <c r="P3716" s="73"/>
      <c r="T3716" s="73"/>
      <c r="U3716" s="73"/>
      <c r="V3716" s="73"/>
      <c r="X3716" s="12"/>
    </row>
    <row r="3717" spans="2:24" x14ac:dyDescent="0.3">
      <c r="B3717" s="73"/>
      <c r="D3717" s="73"/>
      <c r="P3717" s="73"/>
      <c r="T3717" s="73"/>
      <c r="U3717" s="73"/>
      <c r="V3717" s="73"/>
      <c r="X3717" s="12"/>
    </row>
    <row r="3718" spans="2:24" x14ac:dyDescent="0.3">
      <c r="B3718" s="73"/>
      <c r="D3718" s="73"/>
      <c r="P3718" s="73"/>
      <c r="T3718" s="73"/>
      <c r="U3718" s="73"/>
      <c r="V3718" s="73"/>
      <c r="X3718" s="12"/>
    </row>
    <row r="3719" spans="2:24" x14ac:dyDescent="0.3">
      <c r="B3719" s="73"/>
      <c r="D3719" s="73"/>
      <c r="P3719" s="73"/>
      <c r="T3719" s="73"/>
      <c r="U3719" s="73"/>
      <c r="V3719" s="73"/>
      <c r="X3719" s="12"/>
    </row>
    <row r="3720" spans="2:24" x14ac:dyDescent="0.3">
      <c r="B3720" s="73"/>
      <c r="D3720" s="73"/>
      <c r="P3720" s="73"/>
      <c r="T3720" s="73"/>
      <c r="U3720" s="73"/>
      <c r="V3720" s="73"/>
      <c r="X3720" s="12"/>
    </row>
    <row r="3721" spans="2:24" x14ac:dyDescent="0.3">
      <c r="B3721" s="73"/>
      <c r="D3721" s="73"/>
      <c r="P3721" s="73"/>
      <c r="T3721" s="73"/>
      <c r="U3721" s="73"/>
      <c r="V3721" s="73"/>
      <c r="X3721" s="12"/>
    </row>
    <row r="3722" spans="2:24" x14ac:dyDescent="0.3">
      <c r="B3722" s="73"/>
      <c r="D3722" s="73"/>
      <c r="P3722" s="73"/>
      <c r="T3722" s="73"/>
      <c r="U3722" s="73"/>
      <c r="V3722" s="73"/>
      <c r="X3722" s="12"/>
    </row>
    <row r="3723" spans="2:24" x14ac:dyDescent="0.3">
      <c r="B3723" s="73"/>
      <c r="D3723" s="73"/>
      <c r="P3723" s="73"/>
      <c r="T3723" s="73"/>
      <c r="U3723" s="73"/>
      <c r="V3723" s="73"/>
      <c r="X3723" s="12"/>
    </row>
    <row r="3724" spans="2:24" x14ac:dyDescent="0.3">
      <c r="B3724" s="73"/>
      <c r="D3724" s="73"/>
      <c r="P3724" s="73"/>
      <c r="T3724" s="73"/>
      <c r="U3724" s="73"/>
      <c r="V3724" s="73"/>
      <c r="X3724" s="12"/>
    </row>
    <row r="3725" spans="2:24" x14ac:dyDescent="0.3">
      <c r="B3725" s="73"/>
      <c r="D3725" s="73"/>
      <c r="P3725" s="73"/>
      <c r="T3725" s="73"/>
      <c r="U3725" s="73"/>
      <c r="V3725" s="73"/>
      <c r="X3725" s="12"/>
    </row>
    <row r="3726" spans="2:24" x14ac:dyDescent="0.3">
      <c r="B3726" s="73"/>
      <c r="D3726" s="73"/>
      <c r="P3726" s="73"/>
      <c r="T3726" s="73"/>
      <c r="U3726" s="73"/>
      <c r="V3726" s="73"/>
      <c r="X3726" s="12"/>
    </row>
    <row r="3727" spans="2:24" x14ac:dyDescent="0.3">
      <c r="B3727" s="73"/>
      <c r="D3727" s="73"/>
      <c r="P3727" s="73"/>
      <c r="T3727" s="73"/>
      <c r="U3727" s="73"/>
      <c r="V3727" s="73"/>
      <c r="X3727" s="12"/>
    </row>
    <row r="3728" spans="2:24" x14ac:dyDescent="0.3">
      <c r="B3728" s="73"/>
      <c r="D3728" s="73"/>
      <c r="P3728" s="73"/>
      <c r="T3728" s="73"/>
      <c r="U3728" s="73"/>
      <c r="V3728" s="73"/>
      <c r="X3728" s="12"/>
    </row>
    <row r="3729" spans="2:24" x14ac:dyDescent="0.3">
      <c r="B3729" s="73"/>
      <c r="D3729" s="73"/>
      <c r="P3729" s="73"/>
      <c r="T3729" s="73"/>
      <c r="U3729" s="73"/>
      <c r="V3729" s="73"/>
      <c r="X3729" s="12"/>
    </row>
    <row r="3730" spans="2:24" x14ac:dyDescent="0.3">
      <c r="B3730" s="73"/>
      <c r="D3730" s="73"/>
      <c r="P3730" s="73"/>
      <c r="T3730" s="73"/>
      <c r="U3730" s="73"/>
      <c r="V3730" s="73"/>
      <c r="X3730" s="12"/>
    </row>
    <row r="3731" spans="2:24" x14ac:dyDescent="0.3">
      <c r="B3731" s="73"/>
      <c r="D3731" s="73"/>
      <c r="P3731" s="73"/>
      <c r="T3731" s="73"/>
      <c r="U3731" s="73"/>
      <c r="V3731" s="73"/>
      <c r="X3731" s="12"/>
    </row>
    <row r="3732" spans="2:24" x14ac:dyDescent="0.3">
      <c r="B3732" s="73"/>
      <c r="D3732" s="73"/>
      <c r="P3732" s="73"/>
      <c r="T3732" s="73"/>
      <c r="U3732" s="73"/>
      <c r="V3732" s="73"/>
      <c r="X3732" s="12"/>
    </row>
    <row r="3733" spans="2:24" x14ac:dyDescent="0.3">
      <c r="B3733" s="73"/>
      <c r="D3733" s="73"/>
      <c r="P3733" s="73"/>
      <c r="T3733" s="73"/>
      <c r="U3733" s="73"/>
      <c r="V3733" s="73"/>
      <c r="X3733" s="12"/>
    </row>
    <row r="3734" spans="2:24" x14ac:dyDescent="0.3">
      <c r="B3734" s="73"/>
      <c r="D3734" s="73"/>
      <c r="P3734" s="73"/>
      <c r="T3734" s="73"/>
      <c r="U3734" s="73"/>
      <c r="V3734" s="73"/>
      <c r="X3734" s="12"/>
    </row>
    <row r="3735" spans="2:24" x14ac:dyDescent="0.3">
      <c r="B3735" s="73"/>
      <c r="D3735" s="73"/>
      <c r="P3735" s="73"/>
      <c r="T3735" s="73"/>
      <c r="U3735" s="73"/>
      <c r="V3735" s="73"/>
      <c r="X3735" s="12"/>
    </row>
    <row r="3736" spans="2:24" x14ac:dyDescent="0.3">
      <c r="B3736" s="73"/>
      <c r="D3736" s="73"/>
      <c r="P3736" s="73"/>
      <c r="T3736" s="73"/>
      <c r="U3736" s="73"/>
      <c r="V3736" s="73"/>
      <c r="X3736" s="12"/>
    </row>
    <row r="3737" spans="2:24" x14ac:dyDescent="0.3">
      <c r="B3737" s="73"/>
      <c r="D3737" s="73"/>
      <c r="P3737" s="73"/>
      <c r="T3737" s="73"/>
      <c r="U3737" s="73"/>
      <c r="V3737" s="73"/>
      <c r="X3737" s="12"/>
    </row>
    <row r="3738" spans="2:24" x14ac:dyDescent="0.3">
      <c r="B3738" s="73"/>
      <c r="D3738" s="73"/>
      <c r="P3738" s="73"/>
      <c r="T3738" s="73"/>
      <c r="U3738" s="73"/>
      <c r="V3738" s="73"/>
      <c r="X3738" s="12"/>
    </row>
    <row r="3739" spans="2:24" x14ac:dyDescent="0.3">
      <c r="B3739" s="73"/>
      <c r="D3739" s="73"/>
      <c r="P3739" s="73"/>
      <c r="T3739" s="73"/>
      <c r="U3739" s="73"/>
      <c r="V3739" s="73"/>
      <c r="X3739" s="12"/>
    </row>
    <row r="3740" spans="2:24" x14ac:dyDescent="0.3">
      <c r="B3740" s="73"/>
      <c r="D3740" s="73"/>
      <c r="P3740" s="73"/>
      <c r="T3740" s="73"/>
      <c r="U3740" s="73"/>
      <c r="V3740" s="73"/>
      <c r="X3740" s="12"/>
    </row>
    <row r="3741" spans="2:24" x14ac:dyDescent="0.3">
      <c r="B3741" s="73"/>
      <c r="D3741" s="73"/>
      <c r="P3741" s="73"/>
      <c r="T3741" s="73"/>
      <c r="U3741" s="73"/>
      <c r="V3741" s="73"/>
      <c r="X3741" s="12"/>
    </row>
    <row r="3742" spans="2:24" x14ac:dyDescent="0.3">
      <c r="B3742" s="73"/>
      <c r="D3742" s="73"/>
      <c r="P3742" s="73"/>
      <c r="T3742" s="73"/>
      <c r="U3742" s="73"/>
      <c r="V3742" s="73"/>
      <c r="X3742" s="12"/>
    </row>
    <row r="3743" spans="2:24" x14ac:dyDescent="0.3">
      <c r="B3743" s="73"/>
      <c r="D3743" s="73"/>
      <c r="P3743" s="73"/>
      <c r="T3743" s="73"/>
      <c r="U3743" s="73"/>
      <c r="V3743" s="73"/>
      <c r="X3743" s="12"/>
    </row>
    <row r="3744" spans="2:24" x14ac:dyDescent="0.3">
      <c r="B3744" s="73"/>
      <c r="D3744" s="73"/>
      <c r="P3744" s="73"/>
      <c r="T3744" s="73"/>
      <c r="U3744" s="73"/>
      <c r="V3744" s="73"/>
      <c r="X3744" s="12"/>
    </row>
    <row r="3745" spans="2:24" x14ac:dyDescent="0.3">
      <c r="B3745" s="73"/>
      <c r="D3745" s="73"/>
      <c r="P3745" s="73"/>
      <c r="T3745" s="73"/>
      <c r="U3745" s="73"/>
      <c r="V3745" s="73"/>
      <c r="X3745" s="12"/>
    </row>
    <row r="3746" spans="2:24" x14ac:dyDescent="0.3">
      <c r="B3746" s="73"/>
      <c r="D3746" s="73"/>
      <c r="P3746" s="73"/>
      <c r="T3746" s="73"/>
      <c r="U3746" s="73"/>
      <c r="V3746" s="73"/>
      <c r="X3746" s="12"/>
    </row>
    <row r="3747" spans="2:24" x14ac:dyDescent="0.3">
      <c r="B3747" s="73"/>
      <c r="D3747" s="73"/>
      <c r="P3747" s="73"/>
      <c r="T3747" s="73"/>
      <c r="U3747" s="73"/>
      <c r="V3747" s="73"/>
      <c r="X3747" s="12"/>
    </row>
    <row r="3748" spans="2:24" x14ac:dyDescent="0.3">
      <c r="B3748" s="73"/>
      <c r="D3748" s="73"/>
      <c r="P3748" s="73"/>
      <c r="T3748" s="73"/>
      <c r="U3748" s="73"/>
      <c r="V3748" s="73"/>
      <c r="X3748" s="12"/>
    </row>
    <row r="3749" spans="2:24" x14ac:dyDescent="0.3">
      <c r="B3749" s="73"/>
      <c r="D3749" s="73"/>
      <c r="P3749" s="73"/>
      <c r="T3749" s="73"/>
      <c r="U3749" s="73"/>
      <c r="V3749" s="73"/>
      <c r="X3749" s="12"/>
    </row>
    <row r="3750" spans="2:24" x14ac:dyDescent="0.3">
      <c r="B3750" s="73"/>
      <c r="D3750" s="73"/>
      <c r="P3750" s="73"/>
      <c r="T3750" s="73"/>
      <c r="U3750" s="73"/>
      <c r="V3750" s="73"/>
      <c r="X3750" s="12"/>
    </row>
    <row r="3751" spans="2:24" x14ac:dyDescent="0.3">
      <c r="B3751" s="73"/>
      <c r="D3751" s="73"/>
      <c r="P3751" s="73"/>
      <c r="T3751" s="73"/>
      <c r="U3751" s="73"/>
      <c r="V3751" s="73"/>
      <c r="X3751" s="12"/>
    </row>
    <row r="3752" spans="2:24" x14ac:dyDescent="0.3">
      <c r="B3752" s="73"/>
      <c r="D3752" s="73"/>
      <c r="P3752" s="73"/>
      <c r="T3752" s="73"/>
      <c r="U3752" s="73"/>
      <c r="V3752" s="73"/>
      <c r="X3752" s="12"/>
    </row>
    <row r="3753" spans="2:24" x14ac:dyDescent="0.3">
      <c r="B3753" s="73"/>
      <c r="D3753" s="73"/>
      <c r="P3753" s="73"/>
      <c r="T3753" s="73"/>
      <c r="U3753" s="73"/>
      <c r="V3753" s="73"/>
      <c r="X3753" s="12"/>
    </row>
    <row r="3754" spans="2:24" x14ac:dyDescent="0.3">
      <c r="B3754" s="73"/>
      <c r="D3754" s="73"/>
      <c r="P3754" s="73"/>
      <c r="T3754" s="73"/>
      <c r="U3754" s="73"/>
      <c r="V3754" s="73"/>
      <c r="X3754" s="12"/>
    </row>
    <row r="3755" spans="2:24" x14ac:dyDescent="0.3">
      <c r="B3755" s="73"/>
      <c r="D3755" s="73"/>
      <c r="P3755" s="73"/>
      <c r="T3755" s="73"/>
      <c r="U3755" s="73"/>
      <c r="V3755" s="73"/>
      <c r="X3755" s="12"/>
    </row>
    <row r="3756" spans="2:24" x14ac:dyDescent="0.3">
      <c r="B3756" s="73"/>
      <c r="D3756" s="73"/>
      <c r="P3756" s="73"/>
      <c r="T3756" s="73"/>
      <c r="U3756" s="73"/>
      <c r="V3756" s="73"/>
      <c r="X3756" s="12"/>
    </row>
    <row r="3757" spans="2:24" x14ac:dyDescent="0.3">
      <c r="B3757" s="73"/>
      <c r="D3757" s="73"/>
      <c r="P3757" s="73"/>
      <c r="T3757" s="73"/>
      <c r="U3757" s="73"/>
      <c r="V3757" s="73"/>
      <c r="X3757" s="12"/>
    </row>
    <row r="3758" spans="2:24" x14ac:dyDescent="0.3">
      <c r="B3758" s="73"/>
      <c r="D3758" s="73"/>
      <c r="P3758" s="73"/>
      <c r="T3758" s="73"/>
      <c r="U3758" s="73"/>
      <c r="V3758" s="73"/>
      <c r="X3758" s="12"/>
    </row>
    <row r="3759" spans="2:24" x14ac:dyDescent="0.3">
      <c r="B3759" s="73"/>
      <c r="D3759" s="73"/>
      <c r="P3759" s="73"/>
      <c r="T3759" s="73"/>
      <c r="U3759" s="73"/>
      <c r="V3759" s="73"/>
      <c r="X3759" s="12"/>
    </row>
    <row r="3760" spans="2:24" x14ac:dyDescent="0.3">
      <c r="B3760" s="73"/>
      <c r="D3760" s="73"/>
      <c r="P3760" s="73"/>
      <c r="T3760" s="73"/>
      <c r="U3760" s="73"/>
      <c r="V3760" s="73"/>
      <c r="X3760" s="12"/>
    </row>
    <row r="3761" spans="2:24" x14ac:dyDescent="0.3">
      <c r="B3761" s="73"/>
      <c r="D3761" s="73"/>
      <c r="P3761" s="73"/>
      <c r="T3761" s="73"/>
      <c r="U3761" s="73"/>
      <c r="V3761" s="73"/>
      <c r="X3761" s="12"/>
    </row>
    <row r="3762" spans="2:24" x14ac:dyDescent="0.3">
      <c r="B3762" s="73"/>
      <c r="D3762" s="73"/>
      <c r="P3762" s="73"/>
      <c r="T3762" s="73"/>
      <c r="U3762" s="73"/>
      <c r="V3762" s="73"/>
      <c r="X3762" s="12"/>
    </row>
    <row r="3763" spans="2:24" x14ac:dyDescent="0.3">
      <c r="B3763" s="73"/>
      <c r="D3763" s="73"/>
      <c r="P3763" s="73"/>
      <c r="T3763" s="73"/>
      <c r="U3763" s="73"/>
      <c r="V3763" s="73"/>
      <c r="X3763" s="12"/>
    </row>
    <row r="3764" spans="2:24" x14ac:dyDescent="0.3">
      <c r="B3764" s="73"/>
      <c r="D3764" s="73"/>
      <c r="P3764" s="73"/>
      <c r="T3764" s="73"/>
      <c r="U3764" s="73"/>
      <c r="V3764" s="73"/>
      <c r="X3764" s="12"/>
    </row>
    <row r="3765" spans="2:24" x14ac:dyDescent="0.3">
      <c r="B3765" s="73"/>
      <c r="D3765" s="73"/>
      <c r="P3765" s="73"/>
      <c r="T3765" s="73"/>
      <c r="U3765" s="73"/>
      <c r="V3765" s="73"/>
      <c r="X3765" s="12"/>
    </row>
    <row r="3766" spans="2:24" x14ac:dyDescent="0.3">
      <c r="B3766" s="73"/>
      <c r="D3766" s="73"/>
      <c r="P3766" s="73"/>
      <c r="T3766" s="73"/>
      <c r="U3766" s="73"/>
      <c r="V3766" s="73"/>
      <c r="X3766" s="12"/>
    </row>
    <row r="3767" spans="2:24" x14ac:dyDescent="0.3">
      <c r="B3767" s="73"/>
      <c r="D3767" s="73"/>
      <c r="P3767" s="73"/>
      <c r="T3767" s="73"/>
      <c r="U3767" s="73"/>
      <c r="V3767" s="73"/>
      <c r="X3767" s="12"/>
    </row>
    <row r="3768" spans="2:24" x14ac:dyDescent="0.3">
      <c r="B3768" s="73"/>
      <c r="D3768" s="73"/>
      <c r="P3768" s="73"/>
      <c r="T3768" s="73"/>
      <c r="U3768" s="73"/>
      <c r="V3768" s="73"/>
      <c r="X3768" s="12"/>
    </row>
    <row r="3769" spans="2:24" x14ac:dyDescent="0.3">
      <c r="B3769" s="73"/>
      <c r="D3769" s="73"/>
      <c r="P3769" s="73"/>
      <c r="T3769" s="73"/>
      <c r="U3769" s="73"/>
      <c r="V3769" s="73"/>
      <c r="X3769" s="12"/>
    </row>
    <row r="3770" spans="2:24" x14ac:dyDescent="0.3">
      <c r="B3770" s="73"/>
      <c r="D3770" s="73"/>
      <c r="P3770" s="73"/>
      <c r="T3770" s="73"/>
      <c r="U3770" s="73"/>
      <c r="V3770" s="73"/>
      <c r="X3770" s="12"/>
    </row>
    <row r="3771" spans="2:24" x14ac:dyDescent="0.3">
      <c r="B3771" s="73"/>
      <c r="D3771" s="73"/>
      <c r="P3771" s="73"/>
      <c r="T3771" s="73"/>
      <c r="U3771" s="73"/>
      <c r="V3771" s="73"/>
      <c r="X3771" s="12"/>
    </row>
    <row r="3772" spans="2:24" x14ac:dyDescent="0.3">
      <c r="B3772" s="73"/>
      <c r="D3772" s="73"/>
      <c r="P3772" s="73"/>
      <c r="T3772" s="73"/>
      <c r="U3772" s="73"/>
      <c r="V3772" s="73"/>
      <c r="X3772" s="12"/>
    </row>
    <row r="3773" spans="2:24" x14ac:dyDescent="0.3">
      <c r="B3773" s="73"/>
      <c r="D3773" s="73"/>
      <c r="P3773" s="73"/>
      <c r="T3773" s="73"/>
      <c r="U3773" s="73"/>
      <c r="V3773" s="73"/>
      <c r="X3773" s="12"/>
    </row>
    <row r="3774" spans="2:24" x14ac:dyDescent="0.3">
      <c r="B3774" s="73"/>
      <c r="D3774" s="73"/>
      <c r="P3774" s="73"/>
      <c r="T3774" s="73"/>
      <c r="U3774" s="73"/>
      <c r="V3774" s="73"/>
      <c r="X3774" s="12"/>
    </row>
    <row r="3775" spans="2:24" x14ac:dyDescent="0.3">
      <c r="B3775" s="73"/>
      <c r="D3775" s="73"/>
      <c r="P3775" s="73"/>
      <c r="T3775" s="73"/>
      <c r="U3775" s="73"/>
      <c r="V3775" s="73"/>
      <c r="X3775" s="12"/>
    </row>
    <row r="3776" spans="2:24" x14ac:dyDescent="0.3">
      <c r="B3776" s="73"/>
      <c r="D3776" s="73"/>
      <c r="P3776" s="73"/>
      <c r="T3776" s="73"/>
      <c r="U3776" s="73"/>
      <c r="V3776" s="73"/>
      <c r="X3776" s="12"/>
    </row>
    <row r="3777" spans="2:24" x14ac:dyDescent="0.3">
      <c r="B3777" s="73"/>
      <c r="D3777" s="73"/>
      <c r="P3777" s="73"/>
      <c r="T3777" s="73"/>
      <c r="U3777" s="73"/>
      <c r="V3777" s="73"/>
      <c r="X3777" s="12"/>
    </row>
    <row r="3778" spans="2:24" x14ac:dyDescent="0.3">
      <c r="B3778" s="73"/>
      <c r="D3778" s="73"/>
      <c r="P3778" s="73"/>
      <c r="T3778" s="73"/>
      <c r="U3778" s="73"/>
      <c r="V3778" s="73"/>
      <c r="X3778" s="12"/>
    </row>
    <row r="3779" spans="2:24" x14ac:dyDescent="0.3">
      <c r="B3779" s="73"/>
      <c r="D3779" s="73"/>
      <c r="P3779" s="73"/>
      <c r="T3779" s="73"/>
      <c r="U3779" s="73"/>
      <c r="V3779" s="73"/>
      <c r="X3779" s="12"/>
    </row>
    <row r="3780" spans="2:24" x14ac:dyDescent="0.3">
      <c r="B3780" s="73"/>
      <c r="D3780" s="73"/>
      <c r="P3780" s="73"/>
      <c r="T3780" s="73"/>
      <c r="U3780" s="73"/>
      <c r="V3780" s="73"/>
      <c r="X3780" s="12"/>
    </row>
    <row r="3781" spans="2:24" x14ac:dyDescent="0.3">
      <c r="B3781" s="73"/>
      <c r="D3781" s="73"/>
      <c r="P3781" s="73"/>
      <c r="T3781" s="73"/>
      <c r="U3781" s="73"/>
      <c r="V3781" s="73"/>
      <c r="X3781" s="12"/>
    </row>
    <row r="3782" spans="2:24" x14ac:dyDescent="0.3">
      <c r="B3782" s="73"/>
      <c r="D3782" s="73"/>
      <c r="P3782" s="73"/>
      <c r="T3782" s="73"/>
      <c r="U3782" s="73"/>
      <c r="V3782" s="73"/>
      <c r="X3782" s="12"/>
    </row>
    <row r="3783" spans="2:24" x14ac:dyDescent="0.3">
      <c r="B3783" s="73"/>
      <c r="D3783" s="73"/>
      <c r="P3783" s="73"/>
      <c r="T3783" s="73"/>
      <c r="U3783" s="73"/>
      <c r="V3783" s="73"/>
      <c r="X3783" s="12"/>
    </row>
    <row r="3784" spans="2:24" x14ac:dyDescent="0.3">
      <c r="B3784" s="73"/>
      <c r="D3784" s="73"/>
      <c r="P3784" s="73"/>
      <c r="T3784" s="73"/>
      <c r="U3784" s="73"/>
      <c r="V3784" s="73"/>
      <c r="X3784" s="12"/>
    </row>
    <row r="3785" spans="2:24" x14ac:dyDescent="0.3">
      <c r="B3785" s="73"/>
      <c r="D3785" s="73"/>
      <c r="P3785" s="73"/>
      <c r="T3785" s="73"/>
      <c r="U3785" s="73"/>
      <c r="V3785" s="73"/>
      <c r="X3785" s="12"/>
    </row>
    <row r="3786" spans="2:24" x14ac:dyDescent="0.3">
      <c r="B3786" s="73"/>
      <c r="D3786" s="73"/>
      <c r="P3786" s="73"/>
      <c r="T3786" s="73"/>
      <c r="U3786" s="73"/>
      <c r="V3786" s="73"/>
      <c r="X3786" s="12"/>
    </row>
    <row r="3787" spans="2:24" x14ac:dyDescent="0.3">
      <c r="B3787" s="73"/>
      <c r="D3787" s="73"/>
      <c r="P3787" s="73"/>
      <c r="T3787" s="73"/>
      <c r="U3787" s="73"/>
      <c r="V3787" s="73"/>
      <c r="X3787" s="12"/>
    </row>
    <row r="3788" spans="2:24" x14ac:dyDescent="0.3">
      <c r="B3788" s="73"/>
      <c r="D3788" s="73"/>
      <c r="P3788" s="73"/>
      <c r="T3788" s="73"/>
      <c r="U3788" s="73"/>
      <c r="V3788" s="73"/>
      <c r="X3788" s="12"/>
    </row>
    <row r="3789" spans="2:24" x14ac:dyDescent="0.3">
      <c r="B3789" s="73"/>
      <c r="D3789" s="73"/>
      <c r="P3789" s="73"/>
      <c r="T3789" s="73"/>
      <c r="U3789" s="73"/>
      <c r="V3789" s="73"/>
      <c r="X3789" s="12"/>
    </row>
    <row r="3790" spans="2:24" x14ac:dyDescent="0.3">
      <c r="B3790" s="73"/>
      <c r="D3790" s="73"/>
      <c r="P3790" s="73"/>
      <c r="T3790" s="73"/>
      <c r="U3790" s="73"/>
      <c r="V3790" s="73"/>
      <c r="X3790" s="12"/>
    </row>
    <row r="3791" spans="2:24" x14ac:dyDescent="0.3">
      <c r="B3791" s="73"/>
      <c r="D3791" s="73"/>
      <c r="P3791" s="73"/>
      <c r="T3791" s="73"/>
      <c r="U3791" s="73"/>
      <c r="V3791" s="73"/>
      <c r="X3791" s="12"/>
    </row>
    <row r="3792" spans="2:24" x14ac:dyDescent="0.3">
      <c r="B3792" s="73"/>
      <c r="D3792" s="73"/>
      <c r="P3792" s="73"/>
      <c r="T3792" s="73"/>
      <c r="U3792" s="73"/>
      <c r="V3792" s="73"/>
      <c r="X3792" s="12"/>
    </row>
    <row r="3793" spans="2:24" x14ac:dyDescent="0.3">
      <c r="B3793" s="73"/>
      <c r="D3793" s="73"/>
      <c r="P3793" s="73"/>
      <c r="T3793" s="73"/>
      <c r="U3793" s="73"/>
      <c r="V3793" s="73"/>
      <c r="X3793" s="12"/>
    </row>
    <row r="3794" spans="2:24" x14ac:dyDescent="0.3">
      <c r="B3794" s="73"/>
      <c r="D3794" s="73"/>
      <c r="P3794" s="73"/>
      <c r="T3794" s="73"/>
      <c r="U3794" s="73"/>
      <c r="V3794" s="73"/>
      <c r="X3794" s="12"/>
    </row>
    <row r="3795" spans="2:24" x14ac:dyDescent="0.3">
      <c r="B3795" s="73"/>
      <c r="D3795" s="73"/>
      <c r="P3795" s="73"/>
      <c r="T3795" s="73"/>
      <c r="U3795" s="73"/>
      <c r="V3795" s="73"/>
      <c r="X3795" s="12"/>
    </row>
    <row r="3796" spans="2:24" x14ac:dyDescent="0.3">
      <c r="B3796" s="73"/>
      <c r="D3796" s="73"/>
      <c r="P3796" s="73"/>
      <c r="T3796" s="73"/>
      <c r="U3796" s="73"/>
      <c r="V3796" s="73"/>
      <c r="X3796" s="12"/>
    </row>
    <row r="3797" spans="2:24" x14ac:dyDescent="0.3">
      <c r="B3797" s="73"/>
      <c r="D3797" s="73"/>
      <c r="P3797" s="73"/>
      <c r="T3797" s="73"/>
      <c r="U3797" s="73"/>
      <c r="V3797" s="73"/>
      <c r="X3797" s="12"/>
    </row>
    <row r="3798" spans="2:24" x14ac:dyDescent="0.3">
      <c r="B3798" s="73"/>
      <c r="D3798" s="73"/>
      <c r="P3798" s="73"/>
      <c r="T3798" s="73"/>
      <c r="U3798" s="73"/>
      <c r="V3798" s="73"/>
      <c r="X3798" s="12"/>
    </row>
    <row r="3799" spans="2:24" x14ac:dyDescent="0.3">
      <c r="B3799" s="73"/>
      <c r="D3799" s="73"/>
      <c r="P3799" s="73"/>
      <c r="T3799" s="73"/>
      <c r="U3799" s="73"/>
      <c r="V3799" s="73"/>
      <c r="X3799" s="12"/>
    </row>
    <row r="3800" spans="2:24" x14ac:dyDescent="0.3">
      <c r="B3800" s="73"/>
      <c r="D3800" s="73"/>
      <c r="P3800" s="73"/>
      <c r="T3800" s="73"/>
      <c r="U3800" s="73"/>
      <c r="V3800" s="73"/>
      <c r="X3800" s="12"/>
    </row>
    <row r="3801" spans="2:24" x14ac:dyDescent="0.3">
      <c r="B3801" s="73"/>
      <c r="D3801" s="73"/>
      <c r="P3801" s="73"/>
      <c r="T3801" s="73"/>
      <c r="U3801" s="73"/>
      <c r="V3801" s="73"/>
      <c r="X3801" s="12"/>
    </row>
    <row r="3802" spans="2:24" x14ac:dyDescent="0.3">
      <c r="B3802" s="73"/>
      <c r="D3802" s="73"/>
      <c r="P3802" s="73"/>
      <c r="T3802" s="73"/>
      <c r="U3802" s="73"/>
      <c r="V3802" s="73"/>
      <c r="X3802" s="12"/>
    </row>
    <row r="3803" spans="2:24" x14ac:dyDescent="0.3">
      <c r="B3803" s="73"/>
      <c r="D3803" s="73"/>
      <c r="P3803" s="73"/>
      <c r="T3803" s="73"/>
      <c r="U3803" s="73"/>
      <c r="V3803" s="73"/>
      <c r="X3803" s="12"/>
    </row>
    <row r="3804" spans="2:24" x14ac:dyDescent="0.3">
      <c r="B3804" s="73"/>
      <c r="D3804" s="73"/>
      <c r="P3804" s="73"/>
      <c r="T3804" s="73"/>
      <c r="U3804" s="73"/>
      <c r="V3804" s="73"/>
      <c r="X3804" s="12"/>
    </row>
    <row r="3805" spans="2:24" x14ac:dyDescent="0.3">
      <c r="B3805" s="73"/>
      <c r="D3805" s="73"/>
      <c r="P3805" s="73"/>
      <c r="T3805" s="73"/>
      <c r="U3805" s="73"/>
      <c r="V3805" s="73"/>
      <c r="X3805" s="12"/>
    </row>
    <row r="3806" spans="2:24" x14ac:dyDescent="0.3">
      <c r="B3806" s="73"/>
      <c r="D3806" s="73"/>
      <c r="P3806" s="73"/>
      <c r="T3806" s="73"/>
      <c r="U3806" s="73"/>
      <c r="V3806" s="73"/>
      <c r="X3806" s="12"/>
    </row>
    <row r="3807" spans="2:24" x14ac:dyDescent="0.3">
      <c r="B3807" s="73"/>
      <c r="D3807" s="73"/>
      <c r="P3807" s="73"/>
      <c r="T3807" s="73"/>
      <c r="U3807" s="73"/>
      <c r="V3807" s="73"/>
      <c r="X3807" s="12"/>
    </row>
    <row r="3808" spans="2:24" x14ac:dyDescent="0.3">
      <c r="B3808" s="73"/>
      <c r="D3808" s="73"/>
      <c r="P3808" s="73"/>
      <c r="T3808" s="73"/>
      <c r="U3808" s="73"/>
      <c r="V3808" s="73"/>
      <c r="X3808" s="12"/>
    </row>
    <row r="3809" spans="2:24" x14ac:dyDescent="0.3">
      <c r="B3809" s="73"/>
      <c r="D3809" s="73"/>
      <c r="P3809" s="73"/>
      <c r="T3809" s="73"/>
      <c r="U3809" s="73"/>
      <c r="V3809" s="73"/>
      <c r="X3809" s="12"/>
    </row>
    <row r="3810" spans="2:24" x14ac:dyDescent="0.3">
      <c r="B3810" s="73"/>
      <c r="D3810" s="73"/>
      <c r="P3810" s="73"/>
      <c r="T3810" s="73"/>
      <c r="U3810" s="73"/>
      <c r="V3810" s="73"/>
      <c r="X3810" s="12"/>
    </row>
    <row r="3811" spans="2:24" x14ac:dyDescent="0.3">
      <c r="B3811" s="73"/>
      <c r="D3811" s="73"/>
      <c r="P3811" s="73"/>
      <c r="T3811" s="73"/>
      <c r="U3811" s="73"/>
      <c r="V3811" s="73"/>
      <c r="X3811" s="12"/>
    </row>
    <row r="3812" spans="2:24" x14ac:dyDescent="0.3">
      <c r="B3812" s="73"/>
      <c r="D3812" s="73"/>
      <c r="P3812" s="73"/>
      <c r="T3812" s="73"/>
      <c r="U3812" s="73"/>
      <c r="V3812" s="73"/>
      <c r="X3812" s="12"/>
    </row>
    <row r="3813" spans="2:24" x14ac:dyDescent="0.3">
      <c r="B3813" s="73"/>
      <c r="D3813" s="73"/>
      <c r="P3813" s="73"/>
      <c r="T3813" s="73"/>
      <c r="U3813" s="73"/>
      <c r="V3813" s="73"/>
      <c r="X3813" s="12"/>
    </row>
    <row r="3814" spans="2:24" x14ac:dyDescent="0.3">
      <c r="B3814" s="73"/>
      <c r="D3814" s="73"/>
      <c r="P3814" s="73"/>
      <c r="T3814" s="73"/>
      <c r="U3814" s="73"/>
      <c r="V3814" s="73"/>
      <c r="X3814" s="12"/>
    </row>
    <row r="3815" spans="2:24" x14ac:dyDescent="0.3">
      <c r="B3815" s="73"/>
      <c r="D3815" s="73"/>
      <c r="P3815" s="73"/>
      <c r="T3815" s="73"/>
      <c r="U3815" s="73"/>
      <c r="V3815" s="73"/>
      <c r="X3815" s="12"/>
    </row>
    <row r="3816" spans="2:24" x14ac:dyDescent="0.3">
      <c r="B3816" s="73"/>
      <c r="D3816" s="73"/>
      <c r="P3816" s="73"/>
      <c r="T3816" s="73"/>
      <c r="U3816" s="73"/>
      <c r="V3816" s="73"/>
      <c r="X3816" s="12"/>
    </row>
    <row r="3817" spans="2:24" x14ac:dyDescent="0.3">
      <c r="B3817" s="73"/>
      <c r="D3817" s="73"/>
      <c r="P3817" s="73"/>
      <c r="T3817" s="73"/>
      <c r="U3817" s="73"/>
      <c r="V3817" s="73"/>
      <c r="X3817" s="12"/>
    </row>
    <row r="3818" spans="2:24" x14ac:dyDescent="0.3">
      <c r="B3818" s="73"/>
      <c r="D3818" s="73"/>
      <c r="P3818" s="73"/>
      <c r="T3818" s="73"/>
      <c r="U3818" s="73"/>
      <c r="V3818" s="73"/>
      <c r="X3818" s="12"/>
    </row>
    <row r="3819" spans="2:24" x14ac:dyDescent="0.3">
      <c r="B3819" s="73"/>
      <c r="D3819" s="73"/>
      <c r="P3819" s="73"/>
      <c r="T3819" s="73"/>
      <c r="U3819" s="73"/>
      <c r="V3819" s="73"/>
      <c r="X3819" s="12"/>
    </row>
    <row r="3820" spans="2:24" x14ac:dyDescent="0.3">
      <c r="B3820" s="73"/>
      <c r="D3820" s="73"/>
      <c r="P3820" s="73"/>
      <c r="T3820" s="73"/>
      <c r="U3820" s="73"/>
      <c r="V3820" s="73"/>
      <c r="X3820" s="12"/>
    </row>
    <row r="3821" spans="2:24" x14ac:dyDescent="0.3">
      <c r="B3821" s="73"/>
      <c r="D3821" s="73"/>
      <c r="P3821" s="73"/>
      <c r="T3821" s="73"/>
      <c r="U3821" s="73"/>
      <c r="V3821" s="73"/>
      <c r="X3821" s="12"/>
    </row>
    <row r="3822" spans="2:24" x14ac:dyDescent="0.3">
      <c r="B3822" s="73"/>
      <c r="D3822" s="73"/>
      <c r="P3822" s="73"/>
      <c r="T3822" s="73"/>
      <c r="U3822" s="73"/>
      <c r="V3822" s="73"/>
      <c r="X3822" s="12"/>
    </row>
    <row r="3823" spans="2:24" x14ac:dyDescent="0.3">
      <c r="B3823" s="73"/>
      <c r="D3823" s="73"/>
      <c r="P3823" s="73"/>
      <c r="T3823" s="73"/>
      <c r="U3823" s="73"/>
      <c r="V3823" s="73"/>
      <c r="X3823" s="12"/>
    </row>
    <row r="3824" spans="2:24" x14ac:dyDescent="0.3">
      <c r="B3824" s="73"/>
      <c r="D3824" s="73"/>
      <c r="P3824" s="73"/>
      <c r="T3824" s="73"/>
      <c r="U3824" s="73"/>
      <c r="V3824" s="73"/>
      <c r="X3824" s="12"/>
    </row>
    <row r="3825" spans="2:24" x14ac:dyDescent="0.3">
      <c r="B3825" s="73"/>
      <c r="D3825" s="73"/>
      <c r="P3825" s="73"/>
      <c r="T3825" s="73"/>
      <c r="U3825" s="73"/>
      <c r="V3825" s="73"/>
      <c r="X3825" s="12"/>
    </row>
    <row r="3826" spans="2:24" x14ac:dyDescent="0.3">
      <c r="B3826" s="73"/>
      <c r="D3826" s="73"/>
      <c r="P3826" s="73"/>
      <c r="T3826" s="73"/>
      <c r="U3826" s="73"/>
      <c r="V3826" s="73"/>
      <c r="X3826" s="12"/>
    </row>
    <row r="3827" spans="2:24" x14ac:dyDescent="0.3">
      <c r="B3827" s="73"/>
      <c r="D3827" s="73"/>
      <c r="P3827" s="73"/>
      <c r="T3827" s="73"/>
      <c r="U3827" s="73"/>
      <c r="V3827" s="73"/>
      <c r="X3827" s="12"/>
    </row>
    <row r="3828" spans="2:24" x14ac:dyDescent="0.3">
      <c r="B3828" s="73"/>
      <c r="D3828" s="73"/>
      <c r="P3828" s="73"/>
      <c r="T3828" s="73"/>
      <c r="U3828" s="73"/>
      <c r="V3828" s="73"/>
      <c r="X3828" s="12"/>
    </row>
    <row r="3829" spans="2:24" x14ac:dyDescent="0.3">
      <c r="B3829" s="73"/>
      <c r="D3829" s="73"/>
      <c r="P3829" s="73"/>
      <c r="T3829" s="73"/>
      <c r="U3829" s="73"/>
      <c r="V3829" s="73"/>
      <c r="X3829" s="12"/>
    </row>
    <row r="3830" spans="2:24" x14ac:dyDescent="0.3">
      <c r="B3830" s="73"/>
      <c r="D3830" s="73"/>
      <c r="P3830" s="73"/>
      <c r="T3830" s="73"/>
      <c r="U3830" s="73"/>
      <c r="V3830" s="73"/>
      <c r="X3830" s="12"/>
    </row>
    <row r="3831" spans="2:24" x14ac:dyDescent="0.3">
      <c r="B3831" s="73"/>
      <c r="D3831" s="73"/>
      <c r="P3831" s="73"/>
      <c r="T3831" s="73"/>
      <c r="U3831" s="73"/>
      <c r="V3831" s="73"/>
      <c r="X3831" s="12"/>
    </row>
    <row r="3832" spans="2:24" x14ac:dyDescent="0.3">
      <c r="B3832" s="73"/>
      <c r="D3832" s="73"/>
      <c r="P3832" s="73"/>
      <c r="T3832" s="73"/>
      <c r="U3832" s="73"/>
      <c r="V3832" s="73"/>
      <c r="X3832" s="12"/>
    </row>
    <row r="3833" spans="2:24" x14ac:dyDescent="0.3">
      <c r="B3833" s="73"/>
      <c r="D3833" s="73"/>
      <c r="P3833" s="73"/>
      <c r="T3833" s="73"/>
      <c r="U3833" s="73"/>
      <c r="V3833" s="73"/>
      <c r="X3833" s="12"/>
    </row>
    <row r="3834" spans="2:24" x14ac:dyDescent="0.3">
      <c r="B3834" s="73"/>
      <c r="D3834" s="73"/>
      <c r="P3834" s="73"/>
      <c r="T3834" s="73"/>
      <c r="U3834" s="73"/>
      <c r="V3834" s="73"/>
      <c r="X3834" s="12"/>
    </row>
    <row r="3835" spans="2:24" x14ac:dyDescent="0.3">
      <c r="B3835" s="73"/>
      <c r="D3835" s="73"/>
      <c r="P3835" s="73"/>
      <c r="T3835" s="73"/>
      <c r="U3835" s="73"/>
      <c r="V3835" s="73"/>
      <c r="X3835" s="12"/>
    </row>
    <row r="3836" spans="2:24" x14ac:dyDescent="0.3">
      <c r="B3836" s="73"/>
      <c r="D3836" s="73"/>
      <c r="P3836" s="73"/>
      <c r="T3836" s="73"/>
      <c r="U3836" s="73"/>
      <c r="V3836" s="73"/>
      <c r="X3836" s="12"/>
    </row>
    <row r="3837" spans="2:24" x14ac:dyDescent="0.3">
      <c r="B3837" s="73"/>
      <c r="D3837" s="73"/>
      <c r="P3837" s="73"/>
      <c r="T3837" s="73"/>
      <c r="U3837" s="73"/>
      <c r="V3837" s="73"/>
      <c r="X3837" s="12"/>
    </row>
    <row r="3838" spans="2:24" x14ac:dyDescent="0.3">
      <c r="B3838" s="73"/>
      <c r="D3838" s="73"/>
      <c r="P3838" s="73"/>
      <c r="T3838" s="73"/>
      <c r="U3838" s="73"/>
      <c r="V3838" s="73"/>
      <c r="X3838" s="12"/>
    </row>
    <row r="3839" spans="2:24" x14ac:dyDescent="0.3">
      <c r="B3839" s="73"/>
      <c r="D3839" s="73"/>
      <c r="P3839" s="73"/>
      <c r="T3839" s="73"/>
      <c r="U3839" s="73"/>
      <c r="V3839" s="73"/>
      <c r="X3839" s="12"/>
    </row>
    <row r="3840" spans="2:24" x14ac:dyDescent="0.3">
      <c r="B3840" s="73"/>
      <c r="D3840" s="73"/>
      <c r="P3840" s="73"/>
      <c r="T3840" s="73"/>
      <c r="U3840" s="73"/>
      <c r="V3840" s="73"/>
      <c r="X3840" s="12"/>
    </row>
    <row r="3841" spans="2:24" x14ac:dyDescent="0.3">
      <c r="B3841" s="73"/>
      <c r="D3841" s="73"/>
      <c r="P3841" s="73"/>
      <c r="T3841" s="73"/>
      <c r="U3841" s="73"/>
      <c r="V3841" s="73"/>
      <c r="X3841" s="12"/>
    </row>
    <row r="3842" spans="2:24" x14ac:dyDescent="0.3">
      <c r="B3842" s="73"/>
      <c r="D3842" s="73"/>
      <c r="P3842" s="73"/>
      <c r="T3842" s="73"/>
      <c r="U3842" s="73"/>
      <c r="V3842" s="73"/>
      <c r="X3842" s="12"/>
    </row>
    <row r="3843" spans="2:24" x14ac:dyDescent="0.3">
      <c r="B3843" s="73"/>
      <c r="D3843" s="73"/>
      <c r="P3843" s="73"/>
      <c r="T3843" s="73"/>
      <c r="U3843" s="73"/>
      <c r="V3843" s="73"/>
      <c r="X3843" s="12"/>
    </row>
    <row r="3844" spans="2:24" x14ac:dyDescent="0.3">
      <c r="B3844" s="73"/>
      <c r="D3844" s="73"/>
      <c r="P3844" s="73"/>
      <c r="T3844" s="73"/>
      <c r="U3844" s="73"/>
      <c r="V3844" s="73"/>
      <c r="X3844" s="12"/>
    </row>
    <row r="3845" spans="2:24" x14ac:dyDescent="0.3">
      <c r="B3845" s="73"/>
      <c r="D3845" s="73"/>
      <c r="P3845" s="73"/>
      <c r="T3845" s="73"/>
      <c r="U3845" s="73"/>
      <c r="V3845" s="73"/>
      <c r="X3845" s="12"/>
    </row>
    <row r="3846" spans="2:24" x14ac:dyDescent="0.3">
      <c r="B3846" s="73"/>
      <c r="D3846" s="73"/>
      <c r="P3846" s="73"/>
      <c r="T3846" s="73"/>
      <c r="U3846" s="73"/>
      <c r="V3846" s="73"/>
      <c r="X3846" s="12"/>
    </row>
    <row r="3847" spans="2:24" x14ac:dyDescent="0.3">
      <c r="B3847" s="73"/>
      <c r="D3847" s="73"/>
      <c r="P3847" s="73"/>
      <c r="T3847" s="73"/>
      <c r="U3847" s="73"/>
      <c r="V3847" s="73"/>
      <c r="X3847" s="12"/>
    </row>
    <row r="3848" spans="2:24" x14ac:dyDescent="0.3">
      <c r="B3848" s="73"/>
      <c r="D3848" s="73"/>
      <c r="P3848" s="73"/>
      <c r="T3848" s="73"/>
      <c r="U3848" s="73"/>
      <c r="V3848" s="73"/>
      <c r="X3848" s="12"/>
    </row>
    <row r="3849" spans="2:24" x14ac:dyDescent="0.3">
      <c r="B3849" s="73"/>
      <c r="D3849" s="73"/>
      <c r="P3849" s="73"/>
      <c r="T3849" s="73"/>
      <c r="U3849" s="73"/>
      <c r="V3849" s="73"/>
      <c r="X3849" s="12"/>
    </row>
    <row r="3850" spans="2:24" x14ac:dyDescent="0.3">
      <c r="B3850" s="73"/>
      <c r="D3850" s="73"/>
      <c r="P3850" s="73"/>
      <c r="T3850" s="73"/>
      <c r="U3850" s="73"/>
      <c r="V3850" s="73"/>
      <c r="X3850" s="12"/>
    </row>
    <row r="3851" spans="2:24" x14ac:dyDescent="0.3">
      <c r="B3851" s="73"/>
      <c r="D3851" s="73"/>
      <c r="P3851" s="73"/>
      <c r="T3851" s="73"/>
      <c r="U3851" s="73"/>
      <c r="V3851" s="73"/>
      <c r="X3851" s="12"/>
    </row>
    <row r="3852" spans="2:24" x14ac:dyDescent="0.3">
      <c r="B3852" s="73"/>
      <c r="D3852" s="73"/>
      <c r="P3852" s="73"/>
      <c r="T3852" s="73"/>
      <c r="U3852" s="73"/>
      <c r="V3852" s="73"/>
      <c r="X3852" s="12"/>
    </row>
    <row r="3853" spans="2:24" x14ac:dyDescent="0.3">
      <c r="B3853" s="73"/>
      <c r="D3853" s="73"/>
      <c r="P3853" s="73"/>
      <c r="T3853" s="73"/>
      <c r="U3853" s="73"/>
      <c r="V3853" s="73"/>
      <c r="X3853" s="12"/>
    </row>
    <row r="3854" spans="2:24" x14ac:dyDescent="0.3">
      <c r="B3854" s="73"/>
      <c r="D3854" s="73"/>
      <c r="P3854" s="73"/>
      <c r="T3854" s="73"/>
      <c r="U3854" s="73"/>
      <c r="V3854" s="73"/>
      <c r="X3854" s="12"/>
    </row>
    <row r="3855" spans="2:24" x14ac:dyDescent="0.3">
      <c r="B3855" s="73"/>
      <c r="D3855" s="73"/>
      <c r="P3855" s="73"/>
      <c r="T3855" s="73"/>
      <c r="U3855" s="73"/>
      <c r="V3855" s="73"/>
      <c r="X3855" s="12"/>
    </row>
    <row r="3856" spans="2:24" x14ac:dyDescent="0.3">
      <c r="B3856" s="73"/>
      <c r="D3856" s="73"/>
      <c r="P3856" s="73"/>
      <c r="T3856" s="73"/>
      <c r="U3856" s="73"/>
      <c r="V3856" s="73"/>
      <c r="X3856" s="12"/>
    </row>
    <row r="3857" spans="2:24" x14ac:dyDescent="0.3">
      <c r="B3857" s="73"/>
      <c r="D3857" s="73"/>
      <c r="P3857" s="73"/>
      <c r="T3857" s="73"/>
      <c r="U3857" s="73"/>
      <c r="V3857" s="73"/>
      <c r="X3857" s="12"/>
    </row>
    <row r="3858" spans="2:24" x14ac:dyDescent="0.3">
      <c r="B3858" s="73"/>
      <c r="D3858" s="73"/>
      <c r="P3858" s="73"/>
      <c r="T3858" s="73"/>
      <c r="U3858" s="73"/>
      <c r="V3858" s="73"/>
      <c r="X3858" s="12"/>
    </row>
    <row r="3859" spans="2:24" x14ac:dyDescent="0.3">
      <c r="B3859" s="73"/>
      <c r="D3859" s="73"/>
      <c r="P3859" s="73"/>
      <c r="T3859" s="73"/>
      <c r="U3859" s="73"/>
      <c r="V3859" s="73"/>
      <c r="X3859" s="12"/>
    </row>
    <row r="3860" spans="2:24" x14ac:dyDescent="0.3">
      <c r="B3860" s="73"/>
      <c r="D3860" s="73"/>
      <c r="P3860" s="73"/>
      <c r="T3860" s="73"/>
      <c r="U3860" s="73"/>
      <c r="V3860" s="73"/>
      <c r="X3860" s="12"/>
    </row>
    <row r="3861" spans="2:24" x14ac:dyDescent="0.3">
      <c r="B3861" s="73"/>
      <c r="D3861" s="73"/>
      <c r="P3861" s="73"/>
      <c r="T3861" s="73"/>
      <c r="U3861" s="73"/>
      <c r="V3861" s="73"/>
      <c r="X3861" s="12"/>
    </row>
    <row r="3862" spans="2:24" x14ac:dyDescent="0.3">
      <c r="B3862" s="73"/>
      <c r="D3862" s="73"/>
      <c r="P3862" s="73"/>
      <c r="T3862" s="73"/>
      <c r="U3862" s="73"/>
      <c r="V3862" s="73"/>
      <c r="X3862" s="12"/>
    </row>
    <row r="3863" spans="2:24" x14ac:dyDescent="0.3">
      <c r="B3863" s="73"/>
      <c r="D3863" s="73"/>
      <c r="P3863" s="73"/>
      <c r="T3863" s="73"/>
      <c r="U3863" s="73"/>
      <c r="V3863" s="73"/>
      <c r="X3863" s="12"/>
    </row>
    <row r="3864" spans="2:24" x14ac:dyDescent="0.3">
      <c r="B3864" s="73"/>
      <c r="D3864" s="73"/>
      <c r="P3864" s="73"/>
      <c r="T3864" s="73"/>
      <c r="U3864" s="73"/>
      <c r="V3864" s="73"/>
      <c r="X3864" s="12"/>
    </row>
    <row r="3865" spans="2:24" x14ac:dyDescent="0.3">
      <c r="B3865" s="73"/>
      <c r="D3865" s="73"/>
      <c r="P3865" s="73"/>
      <c r="T3865" s="73"/>
      <c r="U3865" s="73"/>
      <c r="V3865" s="73"/>
      <c r="X3865" s="12"/>
    </row>
    <row r="3866" spans="2:24" x14ac:dyDescent="0.3">
      <c r="B3866" s="73"/>
      <c r="D3866" s="73"/>
      <c r="P3866" s="73"/>
      <c r="T3866" s="73"/>
      <c r="U3866" s="73"/>
      <c r="V3866" s="73"/>
      <c r="X3866" s="12"/>
    </row>
    <row r="3867" spans="2:24" x14ac:dyDescent="0.3">
      <c r="B3867" s="73"/>
      <c r="D3867" s="73"/>
      <c r="P3867" s="73"/>
      <c r="T3867" s="73"/>
      <c r="U3867" s="73"/>
      <c r="V3867" s="73"/>
      <c r="X3867" s="12"/>
    </row>
    <row r="3868" spans="2:24" x14ac:dyDescent="0.3">
      <c r="B3868" s="73"/>
      <c r="D3868" s="73"/>
      <c r="P3868" s="73"/>
      <c r="T3868" s="73"/>
      <c r="U3868" s="73"/>
      <c r="V3868" s="73"/>
      <c r="X3868" s="12"/>
    </row>
    <row r="3869" spans="2:24" x14ac:dyDescent="0.3">
      <c r="B3869" s="73"/>
      <c r="D3869" s="73"/>
      <c r="P3869" s="73"/>
      <c r="T3869" s="73"/>
      <c r="U3869" s="73"/>
      <c r="V3869" s="73"/>
      <c r="X3869" s="12"/>
    </row>
    <row r="3870" spans="2:24" x14ac:dyDescent="0.3">
      <c r="B3870" s="73"/>
      <c r="D3870" s="73"/>
      <c r="P3870" s="73"/>
      <c r="T3870" s="73"/>
      <c r="U3870" s="73"/>
      <c r="V3870" s="73"/>
      <c r="X3870" s="12"/>
    </row>
    <row r="3871" spans="2:24" x14ac:dyDescent="0.3">
      <c r="B3871" s="73"/>
      <c r="D3871" s="73"/>
      <c r="P3871" s="73"/>
      <c r="T3871" s="73"/>
      <c r="U3871" s="73"/>
      <c r="V3871" s="73"/>
      <c r="X3871" s="12"/>
    </row>
    <row r="3872" spans="2:24" x14ac:dyDescent="0.3">
      <c r="B3872" s="73"/>
      <c r="D3872" s="73"/>
      <c r="P3872" s="73"/>
      <c r="T3872" s="73"/>
      <c r="U3872" s="73"/>
      <c r="V3872" s="73"/>
      <c r="X3872" s="12"/>
    </row>
    <row r="3873" spans="2:24" x14ac:dyDescent="0.3">
      <c r="B3873" s="73"/>
      <c r="D3873" s="73"/>
      <c r="P3873" s="73"/>
      <c r="T3873" s="73"/>
      <c r="U3873" s="73"/>
      <c r="V3873" s="73"/>
      <c r="X3873" s="12"/>
    </row>
    <row r="3874" spans="2:24" x14ac:dyDescent="0.3">
      <c r="B3874" s="73"/>
      <c r="D3874" s="73"/>
      <c r="P3874" s="73"/>
      <c r="T3874" s="73"/>
      <c r="U3874" s="73"/>
      <c r="V3874" s="73"/>
      <c r="X3874" s="12"/>
    </row>
    <row r="3875" spans="2:24" x14ac:dyDescent="0.3">
      <c r="B3875" s="73"/>
      <c r="D3875" s="73"/>
      <c r="P3875" s="73"/>
      <c r="T3875" s="73"/>
      <c r="U3875" s="73"/>
      <c r="V3875" s="73"/>
      <c r="X3875" s="12"/>
    </row>
    <row r="3876" spans="2:24" x14ac:dyDescent="0.3">
      <c r="B3876" s="73"/>
      <c r="D3876" s="73"/>
      <c r="P3876" s="73"/>
      <c r="T3876" s="73"/>
      <c r="U3876" s="73"/>
      <c r="V3876" s="73"/>
      <c r="X3876" s="12"/>
    </row>
    <row r="3877" spans="2:24" x14ac:dyDescent="0.3">
      <c r="B3877" s="73"/>
      <c r="D3877" s="73"/>
      <c r="P3877" s="73"/>
      <c r="T3877" s="73"/>
      <c r="U3877" s="73"/>
      <c r="V3877" s="73"/>
      <c r="X3877" s="12"/>
    </row>
    <row r="3878" spans="2:24" x14ac:dyDescent="0.3">
      <c r="B3878" s="73"/>
      <c r="D3878" s="73"/>
      <c r="P3878" s="73"/>
      <c r="T3878" s="73"/>
      <c r="U3878" s="73"/>
      <c r="V3878" s="73"/>
      <c r="X3878" s="12"/>
    </row>
    <row r="3879" spans="2:24" x14ac:dyDescent="0.3">
      <c r="B3879" s="73"/>
      <c r="D3879" s="73"/>
      <c r="P3879" s="73"/>
      <c r="T3879" s="73"/>
      <c r="U3879" s="73"/>
      <c r="V3879" s="73"/>
      <c r="X3879" s="12"/>
    </row>
    <row r="3880" spans="2:24" x14ac:dyDescent="0.3">
      <c r="B3880" s="73"/>
      <c r="D3880" s="73"/>
      <c r="P3880" s="73"/>
      <c r="T3880" s="73"/>
      <c r="U3880" s="73"/>
      <c r="V3880" s="73"/>
      <c r="X3880" s="12"/>
    </row>
    <row r="3881" spans="2:24" x14ac:dyDescent="0.3">
      <c r="B3881" s="73"/>
      <c r="D3881" s="73"/>
      <c r="P3881" s="73"/>
      <c r="T3881" s="73"/>
      <c r="U3881" s="73"/>
      <c r="V3881" s="73"/>
      <c r="X3881" s="12"/>
    </row>
    <row r="3882" spans="2:24" x14ac:dyDescent="0.3">
      <c r="B3882" s="73"/>
      <c r="D3882" s="73"/>
      <c r="P3882" s="73"/>
      <c r="T3882" s="73"/>
      <c r="U3882" s="73"/>
      <c r="V3882" s="73"/>
      <c r="X3882" s="12"/>
    </row>
    <row r="3883" spans="2:24" x14ac:dyDescent="0.3">
      <c r="B3883" s="73"/>
      <c r="D3883" s="73"/>
      <c r="P3883" s="73"/>
      <c r="T3883" s="73"/>
      <c r="U3883" s="73"/>
      <c r="V3883" s="73"/>
      <c r="X3883" s="12"/>
    </row>
    <row r="3884" spans="2:24" x14ac:dyDescent="0.3">
      <c r="B3884" s="73"/>
      <c r="D3884" s="73"/>
      <c r="P3884" s="73"/>
      <c r="T3884" s="73"/>
      <c r="U3884" s="73"/>
      <c r="V3884" s="73"/>
      <c r="X3884" s="12"/>
    </row>
    <row r="3885" spans="2:24" x14ac:dyDescent="0.3">
      <c r="B3885" s="73"/>
      <c r="D3885" s="73"/>
      <c r="P3885" s="73"/>
      <c r="T3885" s="73"/>
      <c r="U3885" s="73"/>
      <c r="V3885" s="73"/>
      <c r="X3885" s="12"/>
    </row>
    <row r="3886" spans="2:24" x14ac:dyDescent="0.3">
      <c r="B3886" s="73"/>
      <c r="D3886" s="73"/>
      <c r="P3886" s="73"/>
      <c r="T3886" s="73"/>
      <c r="U3886" s="73"/>
      <c r="V3886" s="73"/>
      <c r="X3886" s="12"/>
    </row>
    <row r="3887" spans="2:24" x14ac:dyDescent="0.3">
      <c r="B3887" s="73"/>
      <c r="D3887" s="73"/>
      <c r="P3887" s="73"/>
      <c r="T3887" s="73"/>
      <c r="U3887" s="73"/>
      <c r="V3887" s="73"/>
      <c r="X3887" s="12"/>
    </row>
    <row r="3888" spans="2:24" x14ac:dyDescent="0.3">
      <c r="B3888" s="73"/>
      <c r="D3888" s="73"/>
      <c r="P3888" s="73"/>
      <c r="T3888" s="73"/>
      <c r="U3888" s="73"/>
      <c r="V3888" s="73"/>
      <c r="X3888" s="12"/>
    </row>
    <row r="3889" spans="2:24" x14ac:dyDescent="0.3">
      <c r="B3889" s="73"/>
      <c r="D3889" s="73"/>
      <c r="P3889" s="73"/>
      <c r="T3889" s="73"/>
      <c r="U3889" s="73"/>
      <c r="V3889" s="73"/>
      <c r="X3889" s="12"/>
    </row>
    <row r="3890" spans="2:24" x14ac:dyDescent="0.3">
      <c r="B3890" s="73"/>
      <c r="D3890" s="73"/>
      <c r="P3890" s="73"/>
      <c r="T3890" s="73"/>
      <c r="U3890" s="73"/>
      <c r="V3890" s="73"/>
      <c r="X3890" s="12"/>
    </row>
    <row r="3891" spans="2:24" x14ac:dyDescent="0.3">
      <c r="B3891" s="73"/>
      <c r="D3891" s="73"/>
      <c r="P3891" s="73"/>
      <c r="T3891" s="73"/>
      <c r="U3891" s="73"/>
      <c r="V3891" s="73"/>
      <c r="X3891" s="12"/>
    </row>
    <row r="3892" spans="2:24" x14ac:dyDescent="0.3">
      <c r="B3892" s="73"/>
      <c r="D3892" s="73"/>
      <c r="P3892" s="73"/>
      <c r="T3892" s="73"/>
      <c r="U3892" s="73"/>
      <c r="V3892" s="73"/>
      <c r="X3892" s="12"/>
    </row>
    <row r="3893" spans="2:24" x14ac:dyDescent="0.3">
      <c r="B3893" s="73"/>
      <c r="D3893" s="73"/>
      <c r="P3893" s="73"/>
      <c r="T3893" s="73"/>
      <c r="U3893" s="73"/>
      <c r="V3893" s="73"/>
      <c r="X3893" s="12"/>
    </row>
    <row r="3894" spans="2:24" x14ac:dyDescent="0.3">
      <c r="B3894" s="73"/>
      <c r="D3894" s="73"/>
      <c r="P3894" s="73"/>
      <c r="T3894" s="73"/>
      <c r="U3894" s="73"/>
      <c r="V3894" s="73"/>
      <c r="X3894" s="12"/>
    </row>
    <row r="3895" spans="2:24" x14ac:dyDescent="0.3">
      <c r="B3895" s="73"/>
      <c r="D3895" s="73"/>
      <c r="P3895" s="73"/>
      <c r="T3895" s="73"/>
      <c r="U3895" s="73"/>
      <c r="V3895" s="73"/>
      <c r="X3895" s="12"/>
    </row>
    <row r="3896" spans="2:24" x14ac:dyDescent="0.3">
      <c r="B3896" s="73"/>
      <c r="D3896" s="73"/>
      <c r="P3896" s="73"/>
      <c r="T3896" s="73"/>
      <c r="U3896" s="73"/>
      <c r="V3896" s="73"/>
      <c r="X3896" s="12"/>
    </row>
    <row r="3897" spans="2:24" x14ac:dyDescent="0.3">
      <c r="B3897" s="73"/>
      <c r="D3897" s="73"/>
      <c r="P3897" s="73"/>
      <c r="T3897" s="73"/>
      <c r="U3897" s="73"/>
      <c r="V3897" s="73"/>
      <c r="X3897" s="12"/>
    </row>
    <row r="3898" spans="2:24" x14ac:dyDescent="0.3">
      <c r="B3898" s="73"/>
      <c r="D3898" s="73"/>
      <c r="P3898" s="73"/>
      <c r="T3898" s="73"/>
      <c r="U3898" s="73"/>
      <c r="V3898" s="73"/>
      <c r="X3898" s="12"/>
    </row>
    <row r="3899" spans="2:24" x14ac:dyDescent="0.3">
      <c r="B3899" s="73"/>
      <c r="D3899" s="73"/>
      <c r="P3899" s="73"/>
      <c r="T3899" s="73"/>
      <c r="U3899" s="73"/>
      <c r="V3899" s="73"/>
      <c r="X3899" s="12"/>
    </row>
    <row r="3900" spans="2:24" x14ac:dyDescent="0.3">
      <c r="B3900" s="73"/>
      <c r="D3900" s="73"/>
      <c r="P3900" s="73"/>
      <c r="T3900" s="73"/>
      <c r="U3900" s="73"/>
      <c r="V3900" s="73"/>
      <c r="X3900" s="12"/>
    </row>
    <row r="3901" spans="2:24" x14ac:dyDescent="0.3">
      <c r="B3901" s="73"/>
      <c r="D3901" s="73"/>
      <c r="P3901" s="73"/>
      <c r="T3901" s="73"/>
      <c r="U3901" s="73"/>
      <c r="V3901" s="73"/>
      <c r="X3901" s="12"/>
    </row>
    <row r="3902" spans="2:24" x14ac:dyDescent="0.3">
      <c r="B3902" s="73"/>
      <c r="D3902" s="73"/>
      <c r="P3902" s="73"/>
      <c r="T3902" s="73"/>
      <c r="U3902" s="73"/>
      <c r="V3902" s="73"/>
      <c r="X3902" s="12"/>
    </row>
    <row r="3903" spans="2:24" x14ac:dyDescent="0.3">
      <c r="B3903" s="73"/>
      <c r="D3903" s="73"/>
      <c r="P3903" s="73"/>
      <c r="T3903" s="73"/>
      <c r="U3903" s="73"/>
      <c r="V3903" s="73"/>
      <c r="X3903" s="12"/>
    </row>
    <row r="3904" spans="2:24" x14ac:dyDescent="0.3">
      <c r="B3904" s="73"/>
      <c r="D3904" s="73"/>
      <c r="P3904" s="73"/>
      <c r="T3904" s="73"/>
      <c r="U3904" s="73"/>
      <c r="V3904" s="73"/>
      <c r="X3904" s="12"/>
    </row>
    <row r="3905" spans="2:24" x14ac:dyDescent="0.3">
      <c r="B3905" s="73"/>
      <c r="D3905" s="73"/>
      <c r="P3905" s="73"/>
      <c r="T3905" s="73"/>
      <c r="U3905" s="73"/>
      <c r="V3905" s="73"/>
      <c r="X3905" s="12"/>
    </row>
    <row r="3906" spans="2:24" x14ac:dyDescent="0.3">
      <c r="B3906" s="73"/>
      <c r="D3906" s="73"/>
      <c r="P3906" s="73"/>
      <c r="T3906" s="73"/>
      <c r="U3906" s="73"/>
      <c r="V3906" s="73"/>
      <c r="X3906" s="12"/>
    </row>
    <row r="3907" spans="2:24" x14ac:dyDescent="0.3">
      <c r="B3907" s="73"/>
      <c r="D3907" s="73"/>
      <c r="P3907" s="73"/>
      <c r="T3907" s="73"/>
      <c r="U3907" s="73"/>
      <c r="V3907" s="73"/>
      <c r="X3907" s="12"/>
    </row>
    <row r="3908" spans="2:24" x14ac:dyDescent="0.3">
      <c r="B3908" s="73"/>
      <c r="D3908" s="73"/>
      <c r="P3908" s="73"/>
      <c r="T3908" s="73"/>
      <c r="U3908" s="73"/>
      <c r="V3908" s="73"/>
      <c r="X3908" s="12"/>
    </row>
    <row r="3909" spans="2:24" x14ac:dyDescent="0.3">
      <c r="B3909" s="73"/>
      <c r="D3909" s="73"/>
      <c r="P3909" s="73"/>
      <c r="T3909" s="73"/>
      <c r="U3909" s="73"/>
      <c r="V3909" s="73"/>
      <c r="X3909" s="12"/>
    </row>
    <row r="3910" spans="2:24" x14ac:dyDescent="0.3">
      <c r="B3910" s="73"/>
      <c r="D3910" s="73"/>
      <c r="P3910" s="73"/>
      <c r="T3910" s="73"/>
      <c r="U3910" s="73"/>
      <c r="V3910" s="73"/>
      <c r="X3910" s="12"/>
    </row>
    <row r="3911" spans="2:24" x14ac:dyDescent="0.3">
      <c r="B3911" s="73"/>
      <c r="D3911" s="73"/>
      <c r="P3911" s="73"/>
      <c r="T3911" s="73"/>
      <c r="U3911" s="73"/>
      <c r="V3911" s="73"/>
      <c r="X3911" s="12"/>
    </row>
    <row r="3912" spans="2:24" x14ac:dyDescent="0.3">
      <c r="B3912" s="73"/>
      <c r="D3912" s="73"/>
      <c r="P3912" s="73"/>
      <c r="T3912" s="73"/>
      <c r="U3912" s="73"/>
      <c r="V3912" s="73"/>
      <c r="X3912" s="12"/>
    </row>
    <row r="3913" spans="2:24" x14ac:dyDescent="0.3">
      <c r="B3913" s="73"/>
      <c r="D3913" s="73"/>
      <c r="P3913" s="73"/>
      <c r="T3913" s="73"/>
      <c r="U3913" s="73"/>
      <c r="V3913" s="73"/>
      <c r="X3913" s="12"/>
    </row>
    <row r="3914" spans="2:24" x14ac:dyDescent="0.3">
      <c r="B3914" s="73"/>
      <c r="D3914" s="73"/>
      <c r="P3914" s="73"/>
      <c r="T3914" s="73"/>
      <c r="U3914" s="73"/>
      <c r="V3914" s="73"/>
      <c r="X3914" s="12"/>
    </row>
    <row r="3915" spans="2:24" x14ac:dyDescent="0.3">
      <c r="B3915" s="73"/>
      <c r="D3915" s="73"/>
      <c r="P3915" s="73"/>
      <c r="T3915" s="73"/>
      <c r="U3915" s="73"/>
      <c r="V3915" s="73"/>
      <c r="X3915" s="12"/>
    </row>
    <row r="3916" spans="2:24" x14ac:dyDescent="0.3">
      <c r="B3916" s="73"/>
      <c r="D3916" s="73"/>
      <c r="P3916" s="73"/>
      <c r="T3916" s="73"/>
      <c r="U3916" s="73"/>
      <c r="V3916" s="73"/>
      <c r="X3916" s="12"/>
    </row>
    <row r="3917" spans="2:24" x14ac:dyDescent="0.3">
      <c r="B3917" s="73"/>
      <c r="D3917" s="73"/>
      <c r="P3917" s="73"/>
      <c r="T3917" s="73"/>
      <c r="U3917" s="73"/>
      <c r="V3917" s="73"/>
      <c r="X3917" s="12"/>
    </row>
    <row r="3918" spans="2:24" x14ac:dyDescent="0.3">
      <c r="B3918" s="73"/>
      <c r="D3918" s="73"/>
      <c r="P3918" s="73"/>
      <c r="T3918" s="73"/>
      <c r="U3918" s="73"/>
      <c r="V3918" s="73"/>
      <c r="X3918" s="12"/>
    </row>
    <row r="3919" spans="2:24" x14ac:dyDescent="0.3">
      <c r="B3919" s="73"/>
      <c r="D3919" s="73"/>
      <c r="P3919" s="73"/>
      <c r="T3919" s="73"/>
      <c r="U3919" s="73"/>
      <c r="V3919" s="73"/>
      <c r="X3919" s="12"/>
    </row>
    <row r="3920" spans="2:24" x14ac:dyDescent="0.3">
      <c r="B3920" s="73"/>
      <c r="D3920" s="73"/>
      <c r="P3920" s="73"/>
      <c r="T3920" s="73"/>
      <c r="U3920" s="73"/>
      <c r="V3920" s="73"/>
      <c r="X3920" s="12"/>
    </row>
    <row r="3921" spans="2:24" x14ac:dyDescent="0.3">
      <c r="B3921" s="73"/>
      <c r="D3921" s="73"/>
      <c r="P3921" s="73"/>
      <c r="T3921" s="73"/>
      <c r="U3921" s="73"/>
      <c r="V3921" s="73"/>
      <c r="X3921" s="12"/>
    </row>
    <row r="3922" spans="2:24" x14ac:dyDescent="0.3">
      <c r="B3922" s="73"/>
      <c r="D3922" s="73"/>
      <c r="P3922" s="73"/>
      <c r="T3922" s="73"/>
      <c r="U3922" s="73"/>
      <c r="V3922" s="73"/>
      <c r="X3922" s="12"/>
    </row>
    <row r="3923" spans="2:24" x14ac:dyDescent="0.3">
      <c r="B3923" s="73"/>
      <c r="D3923" s="73"/>
      <c r="P3923" s="73"/>
      <c r="T3923" s="73"/>
      <c r="U3923" s="73"/>
      <c r="V3923" s="73"/>
      <c r="X3923" s="12"/>
    </row>
    <row r="3924" spans="2:24" x14ac:dyDescent="0.3">
      <c r="B3924" s="73"/>
      <c r="D3924" s="73"/>
      <c r="P3924" s="73"/>
      <c r="T3924" s="73"/>
      <c r="U3924" s="73"/>
      <c r="V3924" s="73"/>
      <c r="X3924" s="12"/>
    </row>
    <row r="3925" spans="2:24" x14ac:dyDescent="0.3">
      <c r="B3925" s="73"/>
      <c r="D3925" s="73"/>
      <c r="P3925" s="73"/>
      <c r="T3925" s="73"/>
      <c r="U3925" s="73"/>
      <c r="V3925" s="73"/>
      <c r="X3925" s="12"/>
    </row>
    <row r="3926" spans="2:24" x14ac:dyDescent="0.3">
      <c r="B3926" s="73"/>
      <c r="D3926" s="73"/>
      <c r="P3926" s="73"/>
      <c r="T3926" s="73"/>
      <c r="U3926" s="73"/>
      <c r="V3926" s="73"/>
      <c r="X3926" s="12"/>
    </row>
    <row r="3927" spans="2:24" x14ac:dyDescent="0.3">
      <c r="B3927" s="73"/>
      <c r="D3927" s="73"/>
      <c r="P3927" s="73"/>
      <c r="T3927" s="73"/>
      <c r="U3927" s="73"/>
      <c r="V3927" s="73"/>
      <c r="X3927" s="12"/>
    </row>
    <row r="3928" spans="2:24" x14ac:dyDescent="0.3">
      <c r="B3928" s="73"/>
      <c r="D3928" s="73"/>
      <c r="P3928" s="73"/>
      <c r="T3928" s="73"/>
      <c r="U3928" s="73"/>
      <c r="V3928" s="73"/>
      <c r="X3928" s="12"/>
    </row>
    <row r="3929" spans="2:24" x14ac:dyDescent="0.3">
      <c r="B3929" s="73"/>
      <c r="D3929" s="73"/>
      <c r="P3929" s="73"/>
      <c r="T3929" s="73"/>
      <c r="U3929" s="73"/>
      <c r="V3929" s="73"/>
      <c r="X3929" s="12"/>
    </row>
    <row r="3930" spans="2:24" x14ac:dyDescent="0.3">
      <c r="B3930" s="73"/>
      <c r="D3930" s="73"/>
      <c r="P3930" s="73"/>
      <c r="T3930" s="73"/>
      <c r="U3930" s="73"/>
      <c r="V3930" s="73"/>
      <c r="X3930" s="12"/>
    </row>
    <row r="3931" spans="2:24" x14ac:dyDescent="0.3">
      <c r="B3931" s="73"/>
      <c r="D3931" s="73"/>
      <c r="P3931" s="73"/>
      <c r="T3931" s="73"/>
      <c r="U3931" s="73"/>
      <c r="V3931" s="73"/>
      <c r="X3931" s="12"/>
    </row>
    <row r="3932" spans="2:24" x14ac:dyDescent="0.3">
      <c r="B3932" s="73"/>
      <c r="D3932" s="73"/>
      <c r="P3932" s="73"/>
      <c r="T3932" s="73"/>
      <c r="U3932" s="73"/>
      <c r="V3932" s="73"/>
      <c r="X3932" s="12"/>
    </row>
    <row r="3933" spans="2:24" x14ac:dyDescent="0.3">
      <c r="B3933" s="73"/>
      <c r="D3933" s="73"/>
      <c r="P3933" s="73"/>
      <c r="T3933" s="73"/>
      <c r="U3933" s="73"/>
      <c r="V3933" s="73"/>
      <c r="X3933" s="12"/>
    </row>
    <row r="3934" spans="2:24" x14ac:dyDescent="0.3">
      <c r="B3934" s="73"/>
      <c r="D3934" s="73"/>
      <c r="P3934" s="73"/>
      <c r="T3934" s="73"/>
      <c r="U3934" s="73"/>
      <c r="V3934" s="73"/>
      <c r="X3934" s="12"/>
    </row>
    <row r="3935" spans="2:24" x14ac:dyDescent="0.3">
      <c r="B3935" s="73"/>
      <c r="D3935" s="73"/>
      <c r="P3935" s="73"/>
      <c r="T3935" s="73"/>
      <c r="U3935" s="73"/>
      <c r="V3935" s="73"/>
      <c r="X3935" s="12"/>
    </row>
    <row r="3936" spans="2:24" x14ac:dyDescent="0.3">
      <c r="B3936" s="73"/>
      <c r="D3936" s="73"/>
      <c r="P3936" s="73"/>
      <c r="T3936" s="73"/>
      <c r="U3936" s="73"/>
      <c r="V3936" s="73"/>
      <c r="X3936" s="12"/>
    </row>
    <row r="3937" spans="2:24" x14ac:dyDescent="0.3">
      <c r="B3937" s="73"/>
      <c r="D3937" s="73"/>
      <c r="P3937" s="73"/>
      <c r="T3937" s="73"/>
      <c r="U3937" s="73"/>
      <c r="V3937" s="73"/>
      <c r="X3937" s="12"/>
    </row>
    <row r="3938" spans="2:24" x14ac:dyDescent="0.3">
      <c r="B3938" s="73"/>
      <c r="D3938" s="73"/>
      <c r="P3938" s="73"/>
      <c r="T3938" s="73"/>
      <c r="U3938" s="73"/>
      <c r="V3938" s="73"/>
      <c r="X3938" s="12"/>
    </row>
    <row r="3939" spans="2:24" x14ac:dyDescent="0.3">
      <c r="B3939" s="73"/>
      <c r="D3939" s="73"/>
      <c r="P3939" s="73"/>
      <c r="T3939" s="73"/>
      <c r="U3939" s="73"/>
      <c r="V3939" s="73"/>
      <c r="X3939" s="12"/>
    </row>
    <row r="3940" spans="2:24" x14ac:dyDescent="0.3">
      <c r="B3940" s="73"/>
      <c r="D3940" s="73"/>
      <c r="P3940" s="73"/>
      <c r="T3940" s="73"/>
      <c r="U3940" s="73"/>
      <c r="V3940" s="73"/>
      <c r="X3940" s="12"/>
    </row>
    <row r="3941" spans="2:24" x14ac:dyDescent="0.3">
      <c r="B3941" s="73"/>
      <c r="D3941" s="73"/>
      <c r="P3941" s="73"/>
      <c r="T3941" s="73"/>
      <c r="U3941" s="73"/>
      <c r="V3941" s="73"/>
      <c r="X3941" s="12"/>
    </row>
    <row r="3942" spans="2:24" x14ac:dyDescent="0.3">
      <c r="B3942" s="73"/>
      <c r="D3942" s="73"/>
      <c r="P3942" s="73"/>
      <c r="T3942" s="73"/>
      <c r="U3942" s="73"/>
      <c r="V3942" s="73"/>
      <c r="X3942" s="12"/>
    </row>
    <row r="3943" spans="2:24" x14ac:dyDescent="0.3">
      <c r="B3943" s="73"/>
      <c r="D3943" s="73"/>
      <c r="P3943" s="73"/>
      <c r="T3943" s="73"/>
      <c r="U3943" s="73"/>
      <c r="V3943" s="73"/>
      <c r="X3943" s="12"/>
    </row>
    <row r="3944" spans="2:24" x14ac:dyDescent="0.3">
      <c r="B3944" s="73"/>
      <c r="D3944" s="73"/>
      <c r="P3944" s="73"/>
      <c r="T3944" s="73"/>
      <c r="U3944" s="73"/>
      <c r="V3944" s="73"/>
      <c r="X3944" s="12"/>
    </row>
    <row r="3945" spans="2:24" x14ac:dyDescent="0.3">
      <c r="B3945" s="73"/>
      <c r="D3945" s="73"/>
      <c r="P3945" s="73"/>
      <c r="T3945" s="73"/>
      <c r="U3945" s="73"/>
      <c r="V3945" s="73"/>
      <c r="X3945" s="12"/>
    </row>
    <row r="3946" spans="2:24" x14ac:dyDescent="0.3">
      <c r="B3946" s="73"/>
      <c r="D3946" s="73"/>
      <c r="P3946" s="73"/>
      <c r="T3946" s="73"/>
      <c r="U3946" s="73"/>
      <c r="V3946" s="73"/>
      <c r="X3946" s="12"/>
    </row>
    <row r="3947" spans="2:24" x14ac:dyDescent="0.3">
      <c r="B3947" s="73"/>
      <c r="D3947" s="73"/>
      <c r="P3947" s="73"/>
      <c r="T3947" s="73"/>
      <c r="U3947" s="73"/>
      <c r="V3947" s="73"/>
      <c r="X3947" s="12"/>
    </row>
    <row r="3948" spans="2:24" x14ac:dyDescent="0.3">
      <c r="B3948" s="73"/>
      <c r="D3948" s="73"/>
      <c r="P3948" s="73"/>
      <c r="T3948" s="73"/>
      <c r="U3948" s="73"/>
      <c r="V3948" s="73"/>
      <c r="X3948" s="12"/>
    </row>
    <row r="3949" spans="2:24" x14ac:dyDescent="0.3">
      <c r="B3949" s="73"/>
      <c r="D3949" s="73"/>
      <c r="P3949" s="73"/>
      <c r="T3949" s="73"/>
      <c r="U3949" s="73"/>
      <c r="V3949" s="73"/>
      <c r="X3949" s="12"/>
    </row>
    <row r="3950" spans="2:24" x14ac:dyDescent="0.3">
      <c r="B3950" s="73"/>
      <c r="D3950" s="73"/>
      <c r="P3950" s="73"/>
      <c r="T3950" s="73"/>
      <c r="U3950" s="73"/>
      <c r="V3950" s="73"/>
      <c r="X3950" s="12"/>
    </row>
    <row r="3951" spans="2:24" x14ac:dyDescent="0.3">
      <c r="B3951" s="73"/>
      <c r="D3951" s="73"/>
      <c r="P3951" s="73"/>
      <c r="T3951" s="73"/>
      <c r="U3951" s="73"/>
      <c r="V3951" s="73"/>
      <c r="X3951" s="12"/>
    </row>
    <row r="3952" spans="2:24" x14ac:dyDescent="0.3">
      <c r="B3952" s="73"/>
      <c r="D3952" s="73"/>
      <c r="P3952" s="73"/>
      <c r="T3952" s="73"/>
      <c r="U3952" s="73"/>
      <c r="V3952" s="73"/>
      <c r="X3952" s="12"/>
    </row>
    <row r="3953" spans="2:24" x14ac:dyDescent="0.3">
      <c r="B3953" s="73"/>
      <c r="D3953" s="73"/>
      <c r="P3953" s="73"/>
      <c r="T3953" s="73"/>
      <c r="U3953" s="73"/>
      <c r="V3953" s="73"/>
      <c r="X3953" s="12"/>
    </row>
    <row r="3954" spans="2:24" x14ac:dyDescent="0.3">
      <c r="B3954" s="73"/>
      <c r="D3954" s="73"/>
      <c r="P3954" s="73"/>
      <c r="T3954" s="73"/>
      <c r="U3954" s="73"/>
      <c r="V3954" s="73"/>
      <c r="X3954" s="12"/>
    </row>
    <row r="3955" spans="2:24" x14ac:dyDescent="0.3">
      <c r="B3955" s="73"/>
      <c r="D3955" s="73"/>
      <c r="P3955" s="73"/>
      <c r="T3955" s="73"/>
      <c r="U3955" s="73"/>
      <c r="V3955" s="73"/>
      <c r="X3955" s="12"/>
    </row>
    <row r="3956" spans="2:24" x14ac:dyDescent="0.3">
      <c r="B3956" s="73"/>
      <c r="D3956" s="73"/>
      <c r="P3956" s="73"/>
      <c r="T3956" s="73"/>
      <c r="U3956" s="73"/>
      <c r="V3956" s="73"/>
      <c r="X3956" s="12"/>
    </row>
    <row r="3957" spans="2:24" x14ac:dyDescent="0.3">
      <c r="B3957" s="73"/>
      <c r="D3957" s="73"/>
      <c r="P3957" s="73"/>
      <c r="T3957" s="73"/>
      <c r="U3957" s="73"/>
      <c r="V3957" s="73"/>
      <c r="X3957" s="12"/>
    </row>
    <row r="3958" spans="2:24" x14ac:dyDescent="0.3">
      <c r="B3958" s="73"/>
      <c r="D3958" s="73"/>
      <c r="P3958" s="73"/>
      <c r="T3958" s="73"/>
      <c r="U3958" s="73"/>
      <c r="V3958" s="73"/>
      <c r="X3958" s="12"/>
    </row>
    <row r="3959" spans="2:24" x14ac:dyDescent="0.3">
      <c r="B3959" s="73"/>
      <c r="D3959" s="73"/>
      <c r="P3959" s="73"/>
      <c r="T3959" s="73"/>
      <c r="U3959" s="73"/>
      <c r="V3959" s="73"/>
      <c r="X3959" s="12"/>
    </row>
    <row r="3960" spans="2:24" x14ac:dyDescent="0.3">
      <c r="B3960" s="73"/>
      <c r="D3960" s="73"/>
      <c r="P3960" s="73"/>
      <c r="T3960" s="73"/>
      <c r="U3960" s="73"/>
      <c r="V3960" s="73"/>
      <c r="X3960" s="12"/>
    </row>
    <row r="3961" spans="2:24" x14ac:dyDescent="0.3">
      <c r="B3961" s="73"/>
      <c r="D3961" s="73"/>
      <c r="P3961" s="73"/>
      <c r="T3961" s="73"/>
      <c r="U3961" s="73"/>
      <c r="V3961" s="73"/>
      <c r="X3961" s="12"/>
    </row>
    <row r="3962" spans="2:24" x14ac:dyDescent="0.3">
      <c r="B3962" s="73"/>
      <c r="D3962" s="73"/>
      <c r="P3962" s="73"/>
      <c r="T3962" s="73"/>
      <c r="U3962" s="73"/>
      <c r="V3962" s="73"/>
      <c r="X3962" s="12"/>
    </row>
    <row r="3963" spans="2:24" x14ac:dyDescent="0.3">
      <c r="B3963" s="73"/>
      <c r="D3963" s="73"/>
      <c r="P3963" s="73"/>
      <c r="T3963" s="73"/>
      <c r="U3963" s="73"/>
      <c r="V3963" s="73"/>
      <c r="X3963" s="12"/>
    </row>
    <row r="3964" spans="2:24" x14ac:dyDescent="0.3">
      <c r="B3964" s="73"/>
      <c r="D3964" s="73"/>
      <c r="P3964" s="73"/>
      <c r="T3964" s="73"/>
      <c r="U3964" s="73"/>
      <c r="V3964" s="73"/>
      <c r="X3964" s="12"/>
    </row>
    <row r="3965" spans="2:24" x14ac:dyDescent="0.3">
      <c r="B3965" s="73"/>
      <c r="D3965" s="73"/>
      <c r="P3965" s="73"/>
      <c r="T3965" s="73"/>
      <c r="U3965" s="73"/>
      <c r="V3965" s="73"/>
      <c r="X3965" s="12"/>
    </row>
    <row r="3966" spans="2:24" x14ac:dyDescent="0.3">
      <c r="B3966" s="73"/>
      <c r="D3966" s="73"/>
      <c r="P3966" s="73"/>
      <c r="T3966" s="73"/>
      <c r="U3966" s="73"/>
      <c r="V3966" s="73"/>
      <c r="X3966" s="12"/>
    </row>
    <row r="3967" spans="2:24" x14ac:dyDescent="0.3">
      <c r="B3967" s="73"/>
      <c r="D3967" s="73"/>
      <c r="P3967" s="73"/>
      <c r="T3967" s="73"/>
      <c r="U3967" s="73"/>
      <c r="V3967" s="73"/>
      <c r="X3967" s="12"/>
    </row>
    <row r="3968" spans="2:24" x14ac:dyDescent="0.3">
      <c r="B3968" s="73"/>
      <c r="D3968" s="73"/>
      <c r="P3968" s="73"/>
      <c r="T3968" s="73"/>
      <c r="U3968" s="73"/>
      <c r="V3968" s="73"/>
      <c r="X3968" s="12"/>
    </row>
    <row r="3969" spans="2:24" x14ac:dyDescent="0.3">
      <c r="B3969" s="73"/>
      <c r="D3969" s="73"/>
      <c r="P3969" s="73"/>
      <c r="T3969" s="73"/>
      <c r="U3969" s="73"/>
      <c r="V3969" s="73"/>
      <c r="X3969" s="12"/>
    </row>
    <row r="3970" spans="2:24" x14ac:dyDescent="0.3">
      <c r="B3970" s="73"/>
      <c r="D3970" s="73"/>
      <c r="P3970" s="73"/>
      <c r="T3970" s="73"/>
      <c r="U3970" s="73"/>
      <c r="V3970" s="73"/>
      <c r="X3970" s="12"/>
    </row>
    <row r="3971" spans="2:24" x14ac:dyDescent="0.3">
      <c r="B3971" s="73"/>
      <c r="D3971" s="73"/>
      <c r="P3971" s="73"/>
      <c r="T3971" s="73"/>
      <c r="U3971" s="73"/>
      <c r="V3971" s="73"/>
      <c r="X3971" s="12"/>
    </row>
    <row r="3972" spans="2:24" x14ac:dyDescent="0.3">
      <c r="B3972" s="73"/>
      <c r="D3972" s="73"/>
      <c r="P3972" s="73"/>
      <c r="T3972" s="73"/>
      <c r="U3972" s="73"/>
      <c r="V3972" s="73"/>
      <c r="X3972" s="12"/>
    </row>
    <row r="3973" spans="2:24" x14ac:dyDescent="0.3">
      <c r="B3973" s="73"/>
      <c r="D3973" s="73"/>
      <c r="P3973" s="73"/>
      <c r="T3973" s="73"/>
      <c r="U3973" s="73"/>
      <c r="V3973" s="73"/>
      <c r="X3973" s="12"/>
    </row>
    <row r="3974" spans="2:24" x14ac:dyDescent="0.3">
      <c r="B3974" s="73"/>
      <c r="D3974" s="73"/>
      <c r="P3974" s="73"/>
      <c r="T3974" s="73"/>
      <c r="U3974" s="73"/>
      <c r="V3974" s="73"/>
      <c r="X3974" s="12"/>
    </row>
    <row r="3975" spans="2:24" x14ac:dyDescent="0.3">
      <c r="B3975" s="73"/>
      <c r="D3975" s="73"/>
      <c r="P3975" s="73"/>
      <c r="T3975" s="73"/>
      <c r="U3975" s="73"/>
      <c r="V3975" s="73"/>
      <c r="X3975" s="12"/>
    </row>
    <row r="3976" spans="2:24" x14ac:dyDescent="0.3">
      <c r="B3976" s="73"/>
      <c r="D3976" s="73"/>
      <c r="P3976" s="73"/>
      <c r="T3976" s="73"/>
      <c r="U3976" s="73"/>
      <c r="V3976" s="73"/>
      <c r="X3976" s="12"/>
    </row>
    <row r="3977" spans="2:24" x14ac:dyDescent="0.3">
      <c r="B3977" s="73"/>
      <c r="D3977" s="73"/>
      <c r="P3977" s="73"/>
      <c r="T3977" s="73"/>
      <c r="U3977" s="73"/>
      <c r="V3977" s="73"/>
      <c r="X3977" s="12"/>
    </row>
    <row r="3978" spans="2:24" x14ac:dyDescent="0.3">
      <c r="B3978" s="73"/>
      <c r="D3978" s="73"/>
      <c r="P3978" s="73"/>
      <c r="T3978" s="73"/>
      <c r="U3978" s="73"/>
      <c r="V3978" s="73"/>
      <c r="X3978" s="12"/>
    </row>
    <row r="3979" spans="2:24" x14ac:dyDescent="0.3">
      <c r="B3979" s="73"/>
      <c r="D3979" s="73"/>
      <c r="P3979" s="73"/>
      <c r="T3979" s="73"/>
      <c r="U3979" s="73"/>
      <c r="V3979" s="73"/>
      <c r="X3979" s="12"/>
    </row>
    <row r="3980" spans="2:24" x14ac:dyDescent="0.3">
      <c r="B3980" s="73"/>
      <c r="D3980" s="73"/>
      <c r="P3980" s="73"/>
      <c r="T3980" s="73"/>
      <c r="U3980" s="73"/>
      <c r="V3980" s="73"/>
      <c r="X3980" s="12"/>
    </row>
    <row r="3981" spans="2:24" x14ac:dyDescent="0.3">
      <c r="B3981" s="73"/>
      <c r="D3981" s="73"/>
      <c r="P3981" s="73"/>
      <c r="T3981" s="73"/>
      <c r="U3981" s="73"/>
      <c r="V3981" s="73"/>
      <c r="X3981" s="12"/>
    </row>
    <row r="3982" spans="2:24" x14ac:dyDescent="0.3">
      <c r="B3982" s="73"/>
      <c r="D3982" s="73"/>
      <c r="P3982" s="73"/>
      <c r="T3982" s="73"/>
      <c r="U3982" s="73"/>
      <c r="V3982" s="73"/>
      <c r="X3982" s="12"/>
    </row>
    <row r="3983" spans="2:24" x14ac:dyDescent="0.3">
      <c r="B3983" s="73"/>
      <c r="D3983" s="73"/>
      <c r="P3983" s="73"/>
      <c r="T3983" s="73"/>
      <c r="U3983" s="73"/>
      <c r="V3983" s="73"/>
      <c r="X3983" s="12"/>
    </row>
    <row r="3984" spans="2:24" x14ac:dyDescent="0.3">
      <c r="B3984" s="73"/>
      <c r="D3984" s="73"/>
      <c r="P3984" s="73"/>
      <c r="T3984" s="73"/>
      <c r="U3984" s="73"/>
      <c r="V3984" s="73"/>
      <c r="X3984" s="12"/>
    </row>
    <row r="3985" spans="2:24" x14ac:dyDescent="0.3">
      <c r="B3985" s="73"/>
      <c r="D3985" s="73"/>
      <c r="P3985" s="73"/>
      <c r="T3985" s="73"/>
      <c r="U3985" s="73"/>
      <c r="V3985" s="73"/>
      <c r="X3985" s="12"/>
    </row>
    <row r="3986" spans="2:24" x14ac:dyDescent="0.3">
      <c r="B3986" s="73"/>
      <c r="D3986" s="73"/>
      <c r="P3986" s="73"/>
      <c r="T3986" s="73"/>
      <c r="U3986" s="73"/>
      <c r="V3986" s="73"/>
      <c r="X3986" s="12"/>
    </row>
    <row r="3987" spans="2:24" x14ac:dyDescent="0.3">
      <c r="B3987" s="73"/>
      <c r="D3987" s="73"/>
      <c r="P3987" s="73"/>
      <c r="T3987" s="73"/>
      <c r="U3987" s="73"/>
      <c r="V3987" s="73"/>
      <c r="X3987" s="12"/>
    </row>
    <row r="3988" spans="2:24" x14ac:dyDescent="0.3">
      <c r="B3988" s="73"/>
      <c r="D3988" s="73"/>
      <c r="P3988" s="73"/>
      <c r="T3988" s="73"/>
      <c r="U3988" s="73"/>
      <c r="V3988" s="73"/>
      <c r="X3988" s="12"/>
    </row>
    <row r="3989" spans="2:24" x14ac:dyDescent="0.3">
      <c r="B3989" s="73"/>
      <c r="D3989" s="73"/>
      <c r="P3989" s="73"/>
      <c r="T3989" s="73"/>
      <c r="U3989" s="73"/>
      <c r="V3989" s="73"/>
      <c r="X3989" s="12"/>
    </row>
    <row r="3990" spans="2:24" x14ac:dyDescent="0.3">
      <c r="B3990" s="73"/>
      <c r="D3990" s="73"/>
      <c r="P3990" s="73"/>
      <c r="T3990" s="73"/>
      <c r="U3990" s="73"/>
      <c r="V3990" s="73"/>
      <c r="X3990" s="12"/>
    </row>
    <row r="3991" spans="2:24" x14ac:dyDescent="0.3">
      <c r="B3991" s="73"/>
      <c r="D3991" s="73"/>
      <c r="P3991" s="73"/>
      <c r="T3991" s="73"/>
      <c r="U3991" s="73"/>
      <c r="V3991" s="73"/>
      <c r="X3991" s="12"/>
    </row>
    <row r="3992" spans="2:24" x14ac:dyDescent="0.3">
      <c r="B3992" s="73"/>
      <c r="D3992" s="73"/>
      <c r="P3992" s="73"/>
      <c r="T3992" s="73"/>
      <c r="U3992" s="73"/>
      <c r="V3992" s="73"/>
      <c r="X3992" s="12"/>
    </row>
    <row r="3993" spans="2:24" x14ac:dyDescent="0.3">
      <c r="B3993" s="73"/>
      <c r="D3993" s="73"/>
      <c r="P3993" s="73"/>
      <c r="T3993" s="73"/>
      <c r="U3993" s="73"/>
      <c r="V3993" s="73"/>
      <c r="X3993" s="12"/>
    </row>
    <row r="3994" spans="2:24" x14ac:dyDescent="0.3">
      <c r="B3994" s="73"/>
      <c r="D3994" s="73"/>
      <c r="P3994" s="73"/>
      <c r="T3994" s="73"/>
      <c r="U3994" s="73"/>
      <c r="V3994" s="73"/>
      <c r="X3994" s="12"/>
    </row>
    <row r="3995" spans="2:24" x14ac:dyDescent="0.3">
      <c r="B3995" s="73"/>
      <c r="D3995" s="73"/>
      <c r="P3995" s="73"/>
      <c r="T3995" s="73"/>
      <c r="U3995" s="73"/>
      <c r="V3995" s="73"/>
      <c r="X3995" s="12"/>
    </row>
    <row r="3996" spans="2:24" x14ac:dyDescent="0.3">
      <c r="B3996" s="73"/>
      <c r="D3996" s="73"/>
      <c r="P3996" s="73"/>
      <c r="T3996" s="73"/>
      <c r="U3996" s="73"/>
      <c r="V3996" s="73"/>
      <c r="X3996" s="12"/>
    </row>
    <row r="3997" spans="2:24" x14ac:dyDescent="0.3">
      <c r="B3997" s="73"/>
      <c r="D3997" s="73"/>
      <c r="P3997" s="73"/>
      <c r="T3997" s="73"/>
      <c r="U3997" s="73"/>
      <c r="V3997" s="73"/>
      <c r="X3997" s="12"/>
    </row>
    <row r="3998" spans="2:24" x14ac:dyDescent="0.3">
      <c r="B3998" s="73"/>
      <c r="D3998" s="73"/>
      <c r="P3998" s="73"/>
      <c r="T3998" s="73"/>
      <c r="U3998" s="73"/>
      <c r="V3998" s="73"/>
      <c r="X3998" s="12"/>
    </row>
    <row r="3999" spans="2:24" x14ac:dyDescent="0.3">
      <c r="B3999" s="73"/>
      <c r="D3999" s="73"/>
      <c r="P3999" s="73"/>
      <c r="T3999" s="73"/>
      <c r="U3999" s="73"/>
      <c r="V3999" s="73"/>
      <c r="X3999" s="12"/>
    </row>
    <row r="4000" spans="2:24" x14ac:dyDescent="0.3">
      <c r="B4000" s="73"/>
      <c r="D4000" s="73"/>
      <c r="P4000" s="73"/>
      <c r="T4000" s="73"/>
      <c r="U4000" s="73"/>
      <c r="V4000" s="73"/>
      <c r="X4000" s="12"/>
    </row>
    <row r="4001" spans="2:24" x14ac:dyDescent="0.3">
      <c r="B4001" s="73"/>
      <c r="D4001" s="73"/>
      <c r="P4001" s="73"/>
      <c r="T4001" s="73"/>
      <c r="U4001" s="73"/>
      <c r="V4001" s="73"/>
      <c r="X4001" s="12"/>
    </row>
    <row r="4002" spans="2:24" x14ac:dyDescent="0.3">
      <c r="B4002" s="73"/>
      <c r="D4002" s="73"/>
      <c r="P4002" s="73"/>
      <c r="T4002" s="73"/>
      <c r="U4002" s="73"/>
      <c r="V4002" s="73"/>
      <c r="X4002" s="12"/>
    </row>
    <row r="4003" spans="2:24" x14ac:dyDescent="0.3">
      <c r="B4003" s="73"/>
      <c r="D4003" s="73"/>
      <c r="P4003" s="73"/>
      <c r="T4003" s="73"/>
      <c r="U4003" s="73"/>
      <c r="V4003" s="73"/>
      <c r="X4003" s="12"/>
    </row>
    <row r="4004" spans="2:24" x14ac:dyDescent="0.3">
      <c r="B4004" s="73"/>
      <c r="D4004" s="73"/>
      <c r="P4004" s="73"/>
      <c r="T4004" s="73"/>
      <c r="U4004" s="73"/>
      <c r="V4004" s="73"/>
      <c r="X4004" s="12"/>
    </row>
    <row r="4005" spans="2:24" x14ac:dyDescent="0.3">
      <c r="B4005" s="73"/>
      <c r="D4005" s="73"/>
      <c r="P4005" s="73"/>
      <c r="T4005" s="73"/>
      <c r="U4005" s="73"/>
      <c r="V4005" s="73"/>
      <c r="X4005" s="12"/>
    </row>
    <row r="4006" spans="2:24" x14ac:dyDescent="0.3">
      <c r="B4006" s="73"/>
      <c r="D4006" s="73"/>
      <c r="P4006" s="73"/>
      <c r="T4006" s="73"/>
      <c r="U4006" s="73"/>
      <c r="V4006" s="73"/>
      <c r="X4006" s="12"/>
    </row>
    <row r="4007" spans="2:24" x14ac:dyDescent="0.3">
      <c r="B4007" s="73"/>
      <c r="D4007" s="73"/>
      <c r="P4007" s="73"/>
      <c r="T4007" s="73"/>
      <c r="U4007" s="73"/>
      <c r="V4007" s="73"/>
      <c r="X4007" s="12"/>
    </row>
    <row r="4008" spans="2:24" x14ac:dyDescent="0.3">
      <c r="B4008" s="73"/>
      <c r="D4008" s="73"/>
      <c r="P4008" s="73"/>
      <c r="T4008" s="73"/>
      <c r="U4008" s="73"/>
      <c r="V4008" s="73"/>
      <c r="X4008" s="12"/>
    </row>
    <row r="4009" spans="2:24" x14ac:dyDescent="0.3">
      <c r="B4009" s="73"/>
      <c r="D4009" s="73"/>
      <c r="P4009" s="73"/>
      <c r="T4009" s="73"/>
      <c r="U4009" s="73"/>
      <c r="V4009" s="73"/>
      <c r="X4009" s="12"/>
    </row>
    <row r="4010" spans="2:24" x14ac:dyDescent="0.3">
      <c r="B4010" s="73"/>
      <c r="D4010" s="73"/>
      <c r="P4010" s="73"/>
      <c r="T4010" s="73"/>
      <c r="U4010" s="73"/>
      <c r="V4010" s="73"/>
      <c r="X4010" s="12"/>
    </row>
    <row r="4011" spans="2:24" x14ac:dyDescent="0.3">
      <c r="B4011" s="73"/>
      <c r="D4011" s="73"/>
      <c r="P4011" s="73"/>
      <c r="T4011" s="73"/>
      <c r="U4011" s="73"/>
      <c r="V4011" s="73"/>
      <c r="X4011" s="12"/>
    </row>
    <row r="4012" spans="2:24" x14ac:dyDescent="0.3">
      <c r="B4012" s="73"/>
      <c r="D4012" s="73"/>
      <c r="P4012" s="73"/>
      <c r="T4012" s="73"/>
      <c r="U4012" s="73"/>
      <c r="V4012" s="73"/>
      <c r="X4012" s="12"/>
    </row>
    <row r="4013" spans="2:24" x14ac:dyDescent="0.3">
      <c r="B4013" s="73"/>
      <c r="D4013" s="73"/>
      <c r="P4013" s="73"/>
      <c r="T4013" s="73"/>
      <c r="U4013" s="73"/>
      <c r="V4013" s="73"/>
      <c r="X4013" s="12"/>
    </row>
    <row r="4014" spans="2:24" x14ac:dyDescent="0.3">
      <c r="B4014" s="73"/>
      <c r="D4014" s="73"/>
      <c r="P4014" s="73"/>
      <c r="T4014" s="73"/>
      <c r="U4014" s="73"/>
      <c r="V4014" s="73"/>
      <c r="X4014" s="12"/>
    </row>
    <row r="4015" spans="2:24" x14ac:dyDescent="0.3">
      <c r="B4015" s="73"/>
      <c r="D4015" s="73"/>
      <c r="P4015" s="73"/>
      <c r="T4015" s="73"/>
      <c r="U4015" s="73"/>
      <c r="V4015" s="73"/>
      <c r="X4015" s="12"/>
    </row>
    <row r="4016" spans="2:24" x14ac:dyDescent="0.3">
      <c r="B4016" s="73"/>
      <c r="D4016" s="73"/>
      <c r="P4016" s="73"/>
      <c r="T4016" s="73"/>
      <c r="U4016" s="73"/>
      <c r="V4016" s="73"/>
      <c r="X4016" s="12"/>
    </row>
    <row r="4017" spans="2:24" x14ac:dyDescent="0.3">
      <c r="B4017" s="73"/>
      <c r="D4017" s="73"/>
      <c r="P4017" s="73"/>
      <c r="T4017" s="73"/>
      <c r="U4017" s="73"/>
      <c r="V4017" s="73"/>
      <c r="X4017" s="12"/>
    </row>
    <row r="4018" spans="2:24" x14ac:dyDescent="0.3">
      <c r="B4018" s="73"/>
      <c r="D4018" s="73"/>
      <c r="P4018" s="73"/>
      <c r="T4018" s="73"/>
      <c r="U4018" s="73"/>
      <c r="V4018" s="73"/>
      <c r="X4018" s="12"/>
    </row>
    <row r="4019" spans="2:24" x14ac:dyDescent="0.3">
      <c r="B4019" s="73"/>
      <c r="D4019" s="73"/>
      <c r="P4019" s="73"/>
      <c r="T4019" s="73"/>
      <c r="U4019" s="73"/>
      <c r="V4019" s="73"/>
      <c r="X4019" s="12"/>
    </row>
    <row r="4020" spans="2:24" x14ac:dyDescent="0.3">
      <c r="B4020" s="73"/>
      <c r="D4020" s="73"/>
      <c r="P4020" s="73"/>
      <c r="T4020" s="73"/>
      <c r="U4020" s="73"/>
      <c r="V4020" s="73"/>
      <c r="X4020" s="12"/>
    </row>
    <row r="4021" spans="2:24" x14ac:dyDescent="0.3">
      <c r="B4021" s="73"/>
      <c r="D4021" s="73"/>
      <c r="P4021" s="73"/>
      <c r="T4021" s="73"/>
      <c r="U4021" s="73"/>
      <c r="V4021" s="73"/>
      <c r="X4021" s="12"/>
    </row>
    <row r="4022" spans="2:24" x14ac:dyDescent="0.3">
      <c r="B4022" s="73"/>
      <c r="D4022" s="73"/>
      <c r="P4022" s="73"/>
      <c r="T4022" s="73"/>
      <c r="U4022" s="73"/>
      <c r="V4022" s="73"/>
      <c r="X4022" s="12"/>
    </row>
    <row r="4023" spans="2:24" x14ac:dyDescent="0.3">
      <c r="B4023" s="73"/>
      <c r="D4023" s="73"/>
      <c r="P4023" s="73"/>
      <c r="T4023" s="73"/>
      <c r="U4023" s="73"/>
      <c r="V4023" s="73"/>
      <c r="X4023" s="12"/>
    </row>
    <row r="4024" spans="2:24" x14ac:dyDescent="0.3">
      <c r="B4024" s="73"/>
      <c r="D4024" s="73"/>
      <c r="P4024" s="73"/>
      <c r="T4024" s="73"/>
      <c r="U4024" s="73"/>
      <c r="V4024" s="73"/>
      <c r="X4024" s="12"/>
    </row>
    <row r="4025" spans="2:24" x14ac:dyDescent="0.3">
      <c r="B4025" s="73"/>
      <c r="D4025" s="73"/>
      <c r="P4025" s="73"/>
      <c r="T4025" s="73"/>
      <c r="U4025" s="73"/>
      <c r="V4025" s="73"/>
      <c r="X4025" s="12"/>
    </row>
    <row r="4026" spans="2:24" x14ac:dyDescent="0.3">
      <c r="B4026" s="73"/>
      <c r="D4026" s="73"/>
      <c r="P4026" s="73"/>
      <c r="T4026" s="73"/>
      <c r="U4026" s="73"/>
      <c r="V4026" s="73"/>
      <c r="X4026" s="12"/>
    </row>
    <row r="4027" spans="2:24" x14ac:dyDescent="0.3">
      <c r="B4027" s="73"/>
      <c r="D4027" s="73"/>
      <c r="P4027" s="73"/>
      <c r="T4027" s="73"/>
      <c r="U4027" s="73"/>
      <c r="V4027" s="73"/>
      <c r="X4027" s="12"/>
    </row>
    <row r="4028" spans="2:24" x14ac:dyDescent="0.3">
      <c r="B4028" s="73"/>
      <c r="D4028" s="73"/>
      <c r="P4028" s="73"/>
      <c r="T4028" s="73"/>
      <c r="U4028" s="73"/>
      <c r="V4028" s="73"/>
      <c r="X4028" s="12"/>
    </row>
    <row r="4029" spans="2:24" x14ac:dyDescent="0.3">
      <c r="B4029" s="73"/>
      <c r="D4029" s="73"/>
      <c r="P4029" s="73"/>
      <c r="T4029" s="73"/>
      <c r="U4029" s="73"/>
      <c r="V4029" s="73"/>
      <c r="X4029" s="12"/>
    </row>
    <row r="4030" spans="2:24" x14ac:dyDescent="0.3">
      <c r="B4030" s="73"/>
      <c r="D4030" s="73"/>
      <c r="P4030" s="73"/>
      <c r="T4030" s="73"/>
      <c r="U4030" s="73"/>
      <c r="V4030" s="73"/>
      <c r="X4030" s="12"/>
    </row>
    <row r="4031" spans="2:24" x14ac:dyDescent="0.3">
      <c r="B4031" s="73"/>
      <c r="D4031" s="73"/>
      <c r="P4031" s="73"/>
      <c r="T4031" s="73"/>
      <c r="U4031" s="73"/>
      <c r="V4031" s="73"/>
      <c r="X4031" s="12"/>
    </row>
    <row r="4032" spans="2:24" x14ac:dyDescent="0.3">
      <c r="B4032" s="73"/>
      <c r="D4032" s="73"/>
      <c r="P4032" s="73"/>
      <c r="T4032" s="73"/>
      <c r="U4032" s="73"/>
      <c r="V4032" s="73"/>
      <c r="X4032" s="12"/>
    </row>
    <row r="4033" spans="2:24" x14ac:dyDescent="0.3">
      <c r="B4033" s="73"/>
      <c r="D4033" s="73"/>
      <c r="P4033" s="73"/>
      <c r="T4033" s="73"/>
      <c r="U4033" s="73"/>
      <c r="V4033" s="73"/>
      <c r="X4033" s="12"/>
    </row>
    <row r="4034" spans="2:24" x14ac:dyDescent="0.3">
      <c r="B4034" s="73"/>
      <c r="D4034" s="73"/>
      <c r="P4034" s="73"/>
      <c r="T4034" s="73"/>
      <c r="U4034" s="73"/>
      <c r="V4034" s="73"/>
      <c r="X4034" s="12"/>
    </row>
    <row r="4035" spans="2:24" x14ac:dyDescent="0.3">
      <c r="B4035" s="73"/>
      <c r="D4035" s="73"/>
      <c r="P4035" s="73"/>
      <c r="T4035" s="73"/>
      <c r="U4035" s="73"/>
      <c r="V4035" s="73"/>
      <c r="X4035" s="12"/>
    </row>
    <row r="4036" spans="2:24" x14ac:dyDescent="0.3">
      <c r="B4036" s="73"/>
      <c r="D4036" s="73"/>
      <c r="P4036" s="73"/>
      <c r="T4036" s="73"/>
      <c r="U4036" s="73"/>
      <c r="V4036" s="73"/>
      <c r="X4036" s="12"/>
    </row>
    <row r="4037" spans="2:24" x14ac:dyDescent="0.3">
      <c r="B4037" s="73"/>
      <c r="D4037" s="73"/>
      <c r="P4037" s="73"/>
      <c r="T4037" s="73"/>
      <c r="U4037" s="73"/>
      <c r="V4037" s="73"/>
      <c r="X4037" s="12"/>
    </row>
    <row r="4038" spans="2:24" x14ac:dyDescent="0.3">
      <c r="B4038" s="73"/>
      <c r="D4038" s="73"/>
      <c r="P4038" s="73"/>
      <c r="T4038" s="73"/>
      <c r="U4038" s="73"/>
      <c r="V4038" s="73"/>
      <c r="X4038" s="12"/>
    </row>
    <row r="4039" spans="2:24" x14ac:dyDescent="0.3">
      <c r="B4039" s="73"/>
      <c r="D4039" s="73"/>
      <c r="P4039" s="73"/>
      <c r="T4039" s="73"/>
      <c r="U4039" s="73"/>
      <c r="V4039" s="73"/>
      <c r="X4039" s="12"/>
    </row>
    <row r="4040" spans="2:24" x14ac:dyDescent="0.3">
      <c r="B4040" s="73"/>
      <c r="D4040" s="73"/>
      <c r="P4040" s="73"/>
      <c r="T4040" s="73"/>
      <c r="U4040" s="73"/>
      <c r="V4040" s="73"/>
      <c r="X4040" s="12"/>
    </row>
    <row r="4041" spans="2:24" x14ac:dyDescent="0.3">
      <c r="B4041" s="73"/>
      <c r="D4041" s="73"/>
      <c r="P4041" s="73"/>
      <c r="T4041" s="73"/>
      <c r="U4041" s="73"/>
      <c r="V4041" s="73"/>
      <c r="X4041" s="12"/>
    </row>
    <row r="4042" spans="2:24" x14ac:dyDescent="0.3">
      <c r="B4042" s="73"/>
      <c r="D4042" s="73"/>
      <c r="P4042" s="73"/>
      <c r="T4042" s="73"/>
      <c r="U4042" s="73"/>
      <c r="V4042" s="73"/>
      <c r="X4042" s="12"/>
    </row>
    <row r="4043" spans="2:24" x14ac:dyDescent="0.3">
      <c r="B4043" s="73"/>
      <c r="D4043" s="73"/>
      <c r="P4043" s="73"/>
      <c r="T4043" s="73"/>
      <c r="U4043" s="73"/>
      <c r="V4043" s="73"/>
      <c r="X4043" s="12"/>
    </row>
    <row r="4044" spans="2:24" x14ac:dyDescent="0.3">
      <c r="B4044" s="73"/>
      <c r="D4044" s="73"/>
      <c r="P4044" s="73"/>
      <c r="T4044" s="73"/>
      <c r="U4044" s="73"/>
      <c r="V4044" s="73"/>
      <c r="X4044" s="12"/>
    </row>
    <row r="4045" spans="2:24" x14ac:dyDescent="0.3">
      <c r="B4045" s="73"/>
      <c r="D4045" s="73"/>
      <c r="P4045" s="73"/>
      <c r="T4045" s="73"/>
      <c r="U4045" s="73"/>
      <c r="V4045" s="73"/>
      <c r="X4045" s="12"/>
    </row>
    <row r="4046" spans="2:24" x14ac:dyDescent="0.3">
      <c r="B4046" s="73"/>
      <c r="D4046" s="73"/>
      <c r="P4046" s="73"/>
      <c r="T4046" s="73"/>
      <c r="U4046" s="73"/>
      <c r="V4046" s="73"/>
      <c r="X4046" s="12"/>
    </row>
    <row r="4047" spans="2:24" x14ac:dyDescent="0.3">
      <c r="B4047" s="73"/>
      <c r="D4047" s="73"/>
      <c r="P4047" s="73"/>
      <c r="T4047" s="73"/>
      <c r="U4047" s="73"/>
      <c r="V4047" s="73"/>
      <c r="X4047" s="12"/>
    </row>
    <row r="4048" spans="2:24" x14ac:dyDescent="0.3">
      <c r="B4048" s="73"/>
      <c r="D4048" s="73"/>
      <c r="P4048" s="73"/>
      <c r="T4048" s="73"/>
      <c r="U4048" s="73"/>
      <c r="V4048" s="73"/>
      <c r="X4048" s="12"/>
    </row>
    <row r="4049" spans="2:24" x14ac:dyDescent="0.3">
      <c r="B4049" s="73"/>
      <c r="D4049" s="73"/>
      <c r="P4049" s="73"/>
      <c r="T4049" s="73"/>
      <c r="U4049" s="73"/>
      <c r="V4049" s="73"/>
      <c r="X4049" s="12"/>
    </row>
    <row r="4050" spans="2:24" x14ac:dyDescent="0.3">
      <c r="B4050" s="73"/>
      <c r="D4050" s="73"/>
      <c r="P4050" s="73"/>
      <c r="T4050" s="73"/>
      <c r="U4050" s="73"/>
      <c r="V4050" s="73"/>
      <c r="X4050" s="12"/>
    </row>
    <row r="4051" spans="2:24" x14ac:dyDescent="0.3">
      <c r="B4051" s="73"/>
      <c r="D4051" s="73"/>
      <c r="P4051" s="73"/>
      <c r="T4051" s="73"/>
      <c r="U4051" s="73"/>
      <c r="V4051" s="73"/>
      <c r="X4051" s="12"/>
    </row>
    <row r="4052" spans="2:24" x14ac:dyDescent="0.3">
      <c r="B4052" s="73"/>
      <c r="D4052" s="73"/>
      <c r="P4052" s="73"/>
      <c r="T4052" s="73"/>
      <c r="U4052" s="73"/>
      <c r="V4052" s="73"/>
      <c r="X4052" s="12"/>
    </row>
    <row r="4053" spans="2:24" x14ac:dyDescent="0.3">
      <c r="B4053" s="73"/>
      <c r="D4053" s="73"/>
      <c r="P4053" s="73"/>
      <c r="T4053" s="73"/>
      <c r="U4053" s="73"/>
      <c r="V4053" s="73"/>
      <c r="X4053" s="12"/>
    </row>
    <row r="4054" spans="2:24" x14ac:dyDescent="0.3">
      <c r="B4054" s="73"/>
      <c r="D4054" s="73"/>
      <c r="P4054" s="73"/>
      <c r="T4054" s="73"/>
      <c r="U4054" s="73"/>
      <c r="V4054" s="73"/>
      <c r="X4054" s="12"/>
    </row>
    <row r="4055" spans="2:24" x14ac:dyDescent="0.3">
      <c r="B4055" s="73"/>
      <c r="D4055" s="73"/>
      <c r="P4055" s="73"/>
      <c r="T4055" s="73"/>
      <c r="U4055" s="73"/>
      <c r="V4055" s="73"/>
      <c r="X4055" s="12"/>
    </row>
    <row r="4056" spans="2:24" x14ac:dyDescent="0.3">
      <c r="B4056" s="73"/>
      <c r="D4056" s="73"/>
      <c r="P4056" s="73"/>
      <c r="T4056" s="73"/>
      <c r="U4056" s="73"/>
      <c r="V4056" s="73"/>
      <c r="X4056" s="12"/>
    </row>
    <row r="4057" spans="2:24" x14ac:dyDescent="0.3">
      <c r="B4057" s="73"/>
      <c r="D4057" s="73"/>
      <c r="P4057" s="73"/>
      <c r="T4057" s="73"/>
      <c r="U4057" s="73"/>
      <c r="V4057" s="73"/>
      <c r="X4057" s="12"/>
    </row>
    <row r="4058" spans="2:24" x14ac:dyDescent="0.3">
      <c r="B4058" s="73"/>
      <c r="D4058" s="73"/>
      <c r="P4058" s="73"/>
      <c r="T4058" s="73"/>
      <c r="U4058" s="73"/>
      <c r="V4058" s="73"/>
      <c r="X4058" s="12"/>
    </row>
    <row r="4059" spans="2:24" x14ac:dyDescent="0.3">
      <c r="B4059" s="73"/>
      <c r="D4059" s="73"/>
      <c r="P4059" s="73"/>
      <c r="T4059" s="73"/>
      <c r="U4059" s="73"/>
      <c r="V4059" s="73"/>
      <c r="X4059" s="12"/>
    </row>
    <row r="4060" spans="2:24" x14ac:dyDescent="0.3">
      <c r="B4060" s="73"/>
      <c r="D4060" s="73"/>
      <c r="P4060" s="73"/>
      <c r="T4060" s="73"/>
      <c r="U4060" s="73"/>
      <c r="V4060" s="73"/>
      <c r="X4060" s="12"/>
    </row>
    <row r="4061" spans="2:24" x14ac:dyDescent="0.3">
      <c r="B4061" s="73"/>
      <c r="D4061" s="73"/>
      <c r="P4061" s="73"/>
      <c r="T4061" s="73"/>
      <c r="U4061" s="73"/>
      <c r="V4061" s="73"/>
      <c r="X4061" s="12"/>
    </row>
    <row r="4062" spans="2:24" x14ac:dyDescent="0.3">
      <c r="B4062" s="73"/>
      <c r="D4062" s="73"/>
      <c r="P4062" s="73"/>
      <c r="T4062" s="73"/>
      <c r="U4062" s="73"/>
      <c r="V4062" s="73"/>
      <c r="X4062" s="12"/>
    </row>
    <row r="4063" spans="2:24" x14ac:dyDescent="0.3">
      <c r="B4063" s="73"/>
      <c r="D4063" s="73"/>
      <c r="P4063" s="73"/>
      <c r="T4063" s="73"/>
      <c r="U4063" s="73"/>
      <c r="V4063" s="73"/>
      <c r="X4063" s="12"/>
    </row>
    <row r="4064" spans="2:24" x14ac:dyDescent="0.3">
      <c r="B4064" s="73"/>
      <c r="D4064" s="73"/>
      <c r="P4064" s="73"/>
      <c r="T4064" s="73"/>
      <c r="U4064" s="73"/>
      <c r="V4064" s="73"/>
      <c r="X4064" s="12"/>
    </row>
    <row r="4065" spans="2:24" x14ac:dyDescent="0.3">
      <c r="B4065" s="73"/>
      <c r="D4065" s="73"/>
      <c r="P4065" s="73"/>
      <c r="T4065" s="73"/>
      <c r="U4065" s="73"/>
      <c r="V4065" s="73"/>
      <c r="X4065" s="12"/>
    </row>
    <row r="4066" spans="2:24" x14ac:dyDescent="0.3">
      <c r="B4066" s="73"/>
      <c r="D4066" s="73"/>
      <c r="P4066" s="73"/>
      <c r="T4066" s="73"/>
      <c r="U4066" s="73"/>
      <c r="V4066" s="73"/>
      <c r="X4066" s="12"/>
    </row>
    <row r="4067" spans="2:24" x14ac:dyDescent="0.3">
      <c r="B4067" s="73"/>
      <c r="D4067" s="73"/>
      <c r="P4067" s="73"/>
      <c r="T4067" s="73"/>
      <c r="U4067" s="73"/>
      <c r="V4067" s="73"/>
      <c r="X4067" s="12"/>
    </row>
    <row r="4068" spans="2:24" x14ac:dyDescent="0.3">
      <c r="B4068" s="73"/>
      <c r="D4068" s="73"/>
      <c r="P4068" s="73"/>
      <c r="T4068" s="73"/>
      <c r="U4068" s="73"/>
      <c r="V4068" s="73"/>
      <c r="X4068" s="12"/>
    </row>
    <row r="4069" spans="2:24" x14ac:dyDescent="0.3">
      <c r="B4069" s="73"/>
      <c r="D4069" s="73"/>
      <c r="P4069" s="73"/>
      <c r="T4069" s="73"/>
      <c r="U4069" s="73"/>
      <c r="V4069" s="73"/>
      <c r="X4069" s="12"/>
    </row>
    <row r="4070" spans="2:24" x14ac:dyDescent="0.3">
      <c r="B4070" s="73"/>
      <c r="D4070" s="73"/>
      <c r="P4070" s="73"/>
      <c r="T4070" s="73"/>
      <c r="U4070" s="73"/>
      <c r="V4070" s="73"/>
      <c r="X4070" s="12"/>
    </row>
    <row r="4071" spans="2:24" x14ac:dyDescent="0.3">
      <c r="B4071" s="73"/>
      <c r="D4071" s="73"/>
      <c r="P4071" s="73"/>
      <c r="T4071" s="73"/>
      <c r="U4071" s="73"/>
      <c r="V4071" s="73"/>
      <c r="X4071" s="12"/>
    </row>
    <row r="4072" spans="2:24" x14ac:dyDescent="0.3">
      <c r="B4072" s="73"/>
      <c r="D4072" s="73"/>
      <c r="P4072" s="73"/>
      <c r="T4072" s="73"/>
      <c r="U4072" s="73"/>
      <c r="V4072" s="73"/>
      <c r="X4072" s="12"/>
    </row>
    <row r="4073" spans="2:24" x14ac:dyDescent="0.3">
      <c r="B4073" s="73"/>
      <c r="D4073" s="73"/>
      <c r="P4073" s="73"/>
      <c r="T4073" s="73"/>
      <c r="U4073" s="73"/>
      <c r="V4073" s="73"/>
      <c r="X4073" s="12"/>
    </row>
    <row r="4074" spans="2:24" x14ac:dyDescent="0.3">
      <c r="B4074" s="73"/>
      <c r="D4074" s="73"/>
      <c r="P4074" s="73"/>
      <c r="T4074" s="73"/>
      <c r="U4074" s="73"/>
      <c r="V4074" s="73"/>
      <c r="X4074" s="12"/>
    </row>
    <row r="4075" spans="2:24" x14ac:dyDescent="0.3">
      <c r="B4075" s="73"/>
      <c r="D4075" s="73"/>
      <c r="P4075" s="73"/>
      <c r="T4075" s="73"/>
      <c r="U4075" s="73"/>
      <c r="V4075" s="73"/>
      <c r="X4075" s="12"/>
    </row>
    <row r="4076" spans="2:24" x14ac:dyDescent="0.3">
      <c r="B4076" s="73"/>
      <c r="D4076" s="73"/>
      <c r="P4076" s="73"/>
      <c r="T4076" s="73"/>
      <c r="U4076" s="73"/>
      <c r="V4076" s="73"/>
      <c r="X4076" s="12"/>
    </row>
    <row r="4077" spans="2:24" x14ac:dyDescent="0.3">
      <c r="B4077" s="73"/>
      <c r="D4077" s="73"/>
      <c r="P4077" s="73"/>
      <c r="T4077" s="73"/>
      <c r="U4077" s="73"/>
      <c r="V4077" s="73"/>
      <c r="X4077" s="12"/>
    </row>
    <row r="4078" spans="2:24" x14ac:dyDescent="0.3">
      <c r="B4078" s="73"/>
      <c r="D4078" s="73"/>
      <c r="P4078" s="73"/>
      <c r="T4078" s="73"/>
      <c r="U4078" s="73"/>
      <c r="V4078" s="73"/>
      <c r="X4078" s="12"/>
    </row>
    <row r="4079" spans="2:24" x14ac:dyDescent="0.3">
      <c r="B4079" s="73"/>
      <c r="D4079" s="73"/>
      <c r="P4079" s="73"/>
      <c r="T4079" s="73"/>
      <c r="U4079" s="73"/>
      <c r="V4079" s="73"/>
      <c r="X4079" s="12"/>
    </row>
    <row r="4080" spans="2:24" x14ac:dyDescent="0.3">
      <c r="B4080" s="73"/>
      <c r="D4080" s="73"/>
      <c r="P4080" s="73"/>
      <c r="T4080" s="73"/>
      <c r="U4080" s="73"/>
      <c r="V4080" s="73"/>
      <c r="X4080" s="12"/>
    </row>
    <row r="4081" spans="2:24" x14ac:dyDescent="0.3">
      <c r="B4081" s="73"/>
      <c r="D4081" s="73"/>
      <c r="P4081" s="73"/>
      <c r="T4081" s="73"/>
      <c r="U4081" s="73"/>
      <c r="V4081" s="73"/>
      <c r="X4081" s="12"/>
    </row>
    <row r="4082" spans="2:24" x14ac:dyDescent="0.3">
      <c r="B4082" s="73"/>
      <c r="D4082" s="73"/>
      <c r="P4082" s="73"/>
      <c r="T4082" s="73"/>
      <c r="U4082" s="73"/>
      <c r="V4082" s="73"/>
      <c r="X4082" s="12"/>
    </row>
    <row r="4083" spans="2:24" x14ac:dyDescent="0.3">
      <c r="B4083" s="73"/>
      <c r="D4083" s="73"/>
      <c r="P4083" s="73"/>
      <c r="T4083" s="73"/>
      <c r="U4083" s="73"/>
      <c r="V4083" s="73"/>
      <c r="X4083" s="12"/>
    </row>
    <row r="4084" spans="2:24" x14ac:dyDescent="0.3">
      <c r="B4084" s="73"/>
      <c r="D4084" s="73"/>
      <c r="P4084" s="73"/>
      <c r="T4084" s="73"/>
      <c r="U4084" s="73"/>
      <c r="V4084" s="73"/>
      <c r="X4084" s="12"/>
    </row>
    <row r="4085" spans="2:24" x14ac:dyDescent="0.3">
      <c r="B4085" s="73"/>
      <c r="D4085" s="73"/>
      <c r="P4085" s="73"/>
      <c r="T4085" s="73"/>
      <c r="U4085" s="73"/>
      <c r="V4085" s="73"/>
      <c r="X4085" s="12"/>
    </row>
    <row r="4086" spans="2:24" x14ac:dyDescent="0.3">
      <c r="B4086" s="73"/>
      <c r="D4086" s="73"/>
      <c r="P4086" s="73"/>
      <c r="T4086" s="73"/>
      <c r="U4086" s="73"/>
      <c r="V4086" s="73"/>
      <c r="X4086" s="12"/>
    </row>
    <row r="4087" spans="2:24" x14ac:dyDescent="0.3">
      <c r="B4087" s="73"/>
      <c r="D4087" s="73"/>
      <c r="P4087" s="73"/>
      <c r="T4087" s="73"/>
      <c r="U4087" s="73"/>
      <c r="V4087" s="73"/>
      <c r="X4087" s="12"/>
    </row>
    <row r="4088" spans="2:24" x14ac:dyDescent="0.3">
      <c r="B4088" s="73"/>
      <c r="D4088" s="73"/>
      <c r="P4088" s="73"/>
      <c r="T4088" s="73"/>
      <c r="U4088" s="73"/>
      <c r="V4088" s="73"/>
      <c r="X4088" s="12"/>
    </row>
    <row r="4089" spans="2:24" x14ac:dyDescent="0.3">
      <c r="B4089" s="73"/>
      <c r="D4089" s="73"/>
      <c r="P4089" s="73"/>
      <c r="T4089" s="73"/>
      <c r="U4089" s="73"/>
      <c r="V4089" s="73"/>
      <c r="X4089" s="12"/>
    </row>
    <row r="4090" spans="2:24" x14ac:dyDescent="0.3">
      <c r="B4090" s="73"/>
      <c r="D4090" s="73"/>
      <c r="P4090" s="73"/>
      <c r="T4090" s="73"/>
      <c r="U4090" s="73"/>
      <c r="V4090" s="73"/>
      <c r="X4090" s="12"/>
    </row>
    <row r="4091" spans="2:24" x14ac:dyDescent="0.3">
      <c r="B4091" s="73"/>
      <c r="D4091" s="73"/>
      <c r="P4091" s="73"/>
      <c r="T4091" s="73"/>
      <c r="U4091" s="73"/>
      <c r="V4091" s="73"/>
      <c r="X4091" s="12"/>
    </row>
    <row r="4092" spans="2:24" x14ac:dyDescent="0.3">
      <c r="B4092" s="73"/>
      <c r="D4092" s="73"/>
      <c r="P4092" s="73"/>
      <c r="T4092" s="73"/>
      <c r="U4092" s="73"/>
      <c r="V4092" s="73"/>
      <c r="X4092" s="12"/>
    </row>
    <row r="4093" spans="2:24" x14ac:dyDescent="0.3">
      <c r="B4093" s="73"/>
      <c r="D4093" s="73"/>
      <c r="P4093" s="73"/>
      <c r="T4093" s="73"/>
      <c r="U4093" s="73"/>
      <c r="V4093" s="73"/>
      <c r="X4093" s="12"/>
    </row>
    <row r="4094" spans="2:24" x14ac:dyDescent="0.3">
      <c r="B4094" s="73"/>
      <c r="D4094" s="73"/>
      <c r="P4094" s="73"/>
      <c r="T4094" s="73"/>
      <c r="U4094" s="73"/>
      <c r="V4094" s="73"/>
      <c r="X4094" s="12"/>
    </row>
    <row r="4095" spans="2:24" x14ac:dyDescent="0.3">
      <c r="B4095" s="73"/>
      <c r="D4095" s="73"/>
      <c r="P4095" s="73"/>
      <c r="T4095" s="73"/>
      <c r="U4095" s="73"/>
      <c r="V4095" s="73"/>
      <c r="X4095" s="12"/>
    </row>
    <row r="4096" spans="2:24" x14ac:dyDescent="0.3">
      <c r="B4096" s="73"/>
      <c r="D4096" s="73"/>
      <c r="P4096" s="73"/>
      <c r="T4096" s="73"/>
      <c r="U4096" s="73"/>
      <c r="V4096" s="73"/>
      <c r="X4096" s="12"/>
    </row>
    <row r="4097" spans="2:24" x14ac:dyDescent="0.3">
      <c r="B4097" s="73"/>
      <c r="D4097" s="73"/>
      <c r="P4097" s="73"/>
      <c r="T4097" s="73"/>
      <c r="U4097" s="73"/>
      <c r="V4097" s="73"/>
      <c r="X4097" s="12"/>
    </row>
    <row r="4098" spans="2:24" x14ac:dyDescent="0.3">
      <c r="B4098" s="73"/>
      <c r="D4098" s="73"/>
      <c r="P4098" s="73"/>
      <c r="T4098" s="73"/>
      <c r="U4098" s="73"/>
      <c r="V4098" s="73"/>
      <c r="X4098" s="12"/>
    </row>
    <row r="4099" spans="2:24" x14ac:dyDescent="0.3">
      <c r="B4099" s="73"/>
      <c r="D4099" s="73"/>
      <c r="P4099" s="73"/>
      <c r="T4099" s="73"/>
      <c r="U4099" s="73"/>
      <c r="V4099" s="73"/>
      <c r="X4099" s="12"/>
    </row>
    <row r="4100" spans="2:24" x14ac:dyDescent="0.3">
      <c r="B4100" s="73"/>
      <c r="D4100" s="73"/>
      <c r="P4100" s="73"/>
      <c r="T4100" s="73"/>
      <c r="U4100" s="73"/>
      <c r="V4100" s="73"/>
      <c r="X4100" s="12"/>
    </row>
    <row r="4101" spans="2:24" x14ac:dyDescent="0.3">
      <c r="B4101" s="73"/>
      <c r="D4101" s="73"/>
      <c r="P4101" s="73"/>
      <c r="T4101" s="73"/>
      <c r="U4101" s="73"/>
      <c r="V4101" s="73"/>
      <c r="X4101" s="12"/>
    </row>
    <row r="4102" spans="2:24" x14ac:dyDescent="0.3">
      <c r="B4102" s="73"/>
      <c r="D4102" s="73"/>
      <c r="P4102" s="73"/>
      <c r="T4102" s="73"/>
      <c r="U4102" s="73"/>
      <c r="V4102" s="73"/>
      <c r="X4102" s="12"/>
    </row>
    <row r="4103" spans="2:24" x14ac:dyDescent="0.3">
      <c r="B4103" s="73"/>
      <c r="D4103" s="73"/>
      <c r="P4103" s="73"/>
      <c r="T4103" s="73"/>
      <c r="U4103" s="73"/>
      <c r="V4103" s="73"/>
      <c r="X4103" s="12"/>
    </row>
    <row r="4104" spans="2:24" x14ac:dyDescent="0.3">
      <c r="B4104" s="73"/>
      <c r="D4104" s="73"/>
      <c r="P4104" s="73"/>
      <c r="T4104" s="73"/>
      <c r="U4104" s="73"/>
      <c r="V4104" s="73"/>
      <c r="X4104" s="12"/>
    </row>
    <row r="4105" spans="2:24" x14ac:dyDescent="0.3">
      <c r="B4105" s="73"/>
      <c r="D4105" s="73"/>
      <c r="P4105" s="73"/>
      <c r="T4105" s="73"/>
      <c r="U4105" s="73"/>
      <c r="V4105" s="73"/>
      <c r="X4105" s="12"/>
    </row>
    <row r="4106" spans="2:24" x14ac:dyDescent="0.3">
      <c r="B4106" s="73"/>
      <c r="D4106" s="73"/>
      <c r="P4106" s="73"/>
      <c r="T4106" s="73"/>
      <c r="U4106" s="73"/>
      <c r="V4106" s="73"/>
      <c r="X4106" s="12"/>
    </row>
    <row r="4107" spans="2:24" x14ac:dyDescent="0.3">
      <c r="B4107" s="73"/>
      <c r="D4107" s="73"/>
      <c r="P4107" s="73"/>
      <c r="T4107" s="73"/>
      <c r="U4107" s="73"/>
      <c r="V4107" s="73"/>
      <c r="X4107" s="12"/>
    </row>
    <row r="4108" spans="2:24" x14ac:dyDescent="0.3">
      <c r="B4108" s="73"/>
      <c r="D4108" s="73"/>
      <c r="P4108" s="73"/>
      <c r="T4108" s="73"/>
      <c r="U4108" s="73"/>
      <c r="V4108" s="73"/>
      <c r="X4108" s="12"/>
    </row>
    <row r="4109" spans="2:24" x14ac:dyDescent="0.3">
      <c r="B4109" s="73"/>
      <c r="D4109" s="73"/>
      <c r="P4109" s="73"/>
      <c r="T4109" s="73"/>
      <c r="U4109" s="73"/>
      <c r="V4109" s="73"/>
      <c r="X4109" s="12"/>
    </row>
    <row r="4110" spans="2:24" x14ac:dyDescent="0.3">
      <c r="B4110" s="73"/>
      <c r="D4110" s="73"/>
      <c r="P4110" s="73"/>
      <c r="T4110" s="73"/>
      <c r="U4110" s="73"/>
      <c r="V4110" s="73"/>
      <c r="X4110" s="12"/>
    </row>
    <row r="4111" spans="2:24" x14ac:dyDescent="0.3">
      <c r="B4111" s="73"/>
      <c r="D4111" s="73"/>
      <c r="P4111" s="73"/>
      <c r="T4111" s="73"/>
      <c r="U4111" s="73"/>
      <c r="V4111" s="73"/>
      <c r="X4111" s="12"/>
    </row>
    <row r="4112" spans="2:24" x14ac:dyDescent="0.3">
      <c r="B4112" s="73"/>
      <c r="D4112" s="73"/>
      <c r="P4112" s="73"/>
      <c r="T4112" s="73"/>
      <c r="U4112" s="73"/>
      <c r="V4112" s="73"/>
      <c r="X4112" s="12"/>
    </row>
    <row r="4113" spans="2:24" x14ac:dyDescent="0.3">
      <c r="B4113" s="73"/>
      <c r="D4113" s="73"/>
      <c r="P4113" s="73"/>
      <c r="T4113" s="73"/>
      <c r="U4113" s="73"/>
      <c r="V4113" s="73"/>
      <c r="X4113" s="12"/>
    </row>
    <row r="4114" spans="2:24" x14ac:dyDescent="0.3">
      <c r="B4114" s="73"/>
      <c r="D4114" s="73"/>
      <c r="P4114" s="73"/>
      <c r="T4114" s="73"/>
      <c r="U4114" s="73"/>
      <c r="V4114" s="73"/>
      <c r="X4114" s="12"/>
    </row>
    <row r="4115" spans="2:24" x14ac:dyDescent="0.3">
      <c r="B4115" s="73"/>
      <c r="D4115" s="73"/>
      <c r="P4115" s="73"/>
      <c r="T4115" s="73"/>
      <c r="U4115" s="73"/>
      <c r="V4115" s="73"/>
      <c r="X4115" s="12"/>
    </row>
    <row r="4116" spans="2:24" x14ac:dyDescent="0.3">
      <c r="B4116" s="73"/>
      <c r="D4116" s="73"/>
      <c r="P4116" s="73"/>
      <c r="T4116" s="73"/>
      <c r="U4116" s="73"/>
      <c r="V4116" s="73"/>
      <c r="X4116" s="12"/>
    </row>
    <row r="4117" spans="2:24" x14ac:dyDescent="0.3">
      <c r="B4117" s="73"/>
      <c r="D4117" s="73"/>
      <c r="P4117" s="73"/>
      <c r="T4117" s="73"/>
      <c r="U4117" s="73"/>
      <c r="V4117" s="73"/>
      <c r="X4117" s="12"/>
    </row>
    <row r="4118" spans="2:24" x14ac:dyDescent="0.3">
      <c r="B4118" s="73"/>
      <c r="D4118" s="73"/>
      <c r="P4118" s="73"/>
      <c r="T4118" s="73"/>
      <c r="U4118" s="73"/>
      <c r="V4118" s="73"/>
      <c r="X4118" s="12"/>
    </row>
    <row r="4119" spans="2:24" x14ac:dyDescent="0.3">
      <c r="B4119" s="73"/>
      <c r="D4119" s="73"/>
      <c r="P4119" s="73"/>
      <c r="T4119" s="73"/>
      <c r="U4119" s="73"/>
      <c r="V4119" s="73"/>
      <c r="X4119" s="12"/>
    </row>
    <row r="4120" spans="2:24" x14ac:dyDescent="0.3">
      <c r="B4120" s="73"/>
      <c r="D4120" s="73"/>
      <c r="P4120" s="73"/>
      <c r="T4120" s="73"/>
      <c r="U4120" s="73"/>
      <c r="V4120" s="73"/>
      <c r="X4120" s="12"/>
    </row>
    <row r="4121" spans="2:24" x14ac:dyDescent="0.3">
      <c r="B4121" s="73"/>
      <c r="D4121" s="73"/>
      <c r="P4121" s="73"/>
      <c r="T4121" s="73"/>
      <c r="U4121" s="73"/>
      <c r="V4121" s="73"/>
      <c r="X4121" s="12"/>
    </row>
    <row r="4122" spans="2:24" x14ac:dyDescent="0.3">
      <c r="B4122" s="73"/>
      <c r="D4122" s="73"/>
      <c r="P4122" s="73"/>
      <c r="T4122" s="73"/>
      <c r="U4122" s="73"/>
      <c r="V4122" s="73"/>
      <c r="X4122" s="12"/>
    </row>
    <row r="4123" spans="2:24" x14ac:dyDescent="0.3">
      <c r="B4123" s="73"/>
      <c r="D4123" s="73"/>
      <c r="P4123" s="73"/>
      <c r="T4123" s="73"/>
      <c r="U4123" s="73"/>
      <c r="V4123" s="73"/>
      <c r="X4123" s="12"/>
    </row>
    <row r="4124" spans="2:24" x14ac:dyDescent="0.3">
      <c r="B4124" s="73"/>
      <c r="D4124" s="73"/>
      <c r="P4124" s="73"/>
      <c r="T4124" s="73"/>
      <c r="U4124" s="73"/>
      <c r="V4124" s="73"/>
      <c r="X4124" s="12"/>
    </row>
    <row r="4125" spans="2:24" x14ac:dyDescent="0.3">
      <c r="B4125" s="73"/>
      <c r="D4125" s="73"/>
      <c r="P4125" s="73"/>
      <c r="T4125" s="73"/>
      <c r="U4125" s="73"/>
      <c r="V4125" s="73"/>
      <c r="X4125" s="12"/>
    </row>
    <row r="4126" spans="2:24" x14ac:dyDescent="0.3">
      <c r="B4126" s="73"/>
      <c r="D4126" s="73"/>
      <c r="P4126" s="73"/>
      <c r="T4126" s="73"/>
      <c r="U4126" s="73"/>
      <c r="V4126" s="73"/>
      <c r="X4126" s="12"/>
    </row>
    <row r="4127" spans="2:24" x14ac:dyDescent="0.3">
      <c r="B4127" s="73"/>
      <c r="D4127" s="73"/>
      <c r="P4127" s="73"/>
      <c r="T4127" s="73"/>
      <c r="U4127" s="73"/>
      <c r="V4127" s="73"/>
      <c r="X4127" s="12"/>
    </row>
    <row r="4128" spans="2:24" x14ac:dyDescent="0.3">
      <c r="B4128" s="73"/>
      <c r="D4128" s="73"/>
      <c r="P4128" s="73"/>
      <c r="T4128" s="73"/>
      <c r="U4128" s="73"/>
      <c r="V4128" s="73"/>
      <c r="X4128" s="12"/>
    </row>
    <row r="4129" spans="2:24" x14ac:dyDescent="0.3">
      <c r="B4129" s="73"/>
      <c r="D4129" s="73"/>
      <c r="P4129" s="73"/>
      <c r="T4129" s="73"/>
      <c r="U4129" s="73"/>
      <c r="V4129" s="73"/>
      <c r="X4129" s="12"/>
    </row>
    <row r="4130" spans="2:24" x14ac:dyDescent="0.3">
      <c r="B4130" s="73"/>
      <c r="D4130" s="73"/>
      <c r="P4130" s="73"/>
      <c r="T4130" s="73"/>
      <c r="U4130" s="73"/>
      <c r="V4130" s="73"/>
      <c r="X4130" s="12"/>
    </row>
    <row r="4131" spans="2:24" x14ac:dyDescent="0.3">
      <c r="B4131" s="73"/>
      <c r="D4131" s="73"/>
      <c r="P4131" s="73"/>
      <c r="T4131" s="73"/>
      <c r="U4131" s="73"/>
      <c r="V4131" s="73"/>
      <c r="X4131" s="12"/>
    </row>
    <row r="4132" spans="2:24" x14ac:dyDescent="0.3">
      <c r="B4132" s="73"/>
      <c r="D4132" s="73"/>
      <c r="P4132" s="73"/>
      <c r="T4132" s="73"/>
      <c r="U4132" s="73"/>
      <c r="V4132" s="73"/>
      <c r="X4132" s="12"/>
    </row>
    <row r="4133" spans="2:24" x14ac:dyDescent="0.3">
      <c r="B4133" s="73"/>
      <c r="D4133" s="73"/>
      <c r="P4133" s="73"/>
      <c r="T4133" s="73"/>
      <c r="U4133" s="73"/>
      <c r="V4133" s="73"/>
      <c r="X4133" s="12"/>
    </row>
    <row r="4134" spans="2:24" x14ac:dyDescent="0.3">
      <c r="B4134" s="73"/>
      <c r="D4134" s="73"/>
      <c r="P4134" s="73"/>
      <c r="T4134" s="73"/>
      <c r="U4134" s="73"/>
      <c r="V4134" s="73"/>
      <c r="X4134" s="12"/>
    </row>
    <row r="4135" spans="2:24" x14ac:dyDescent="0.3">
      <c r="B4135" s="73"/>
      <c r="D4135" s="73"/>
      <c r="P4135" s="73"/>
      <c r="T4135" s="73"/>
      <c r="U4135" s="73"/>
      <c r="V4135" s="73"/>
      <c r="X4135" s="12"/>
    </row>
    <row r="4136" spans="2:24" x14ac:dyDescent="0.3">
      <c r="B4136" s="73"/>
      <c r="D4136" s="73"/>
      <c r="P4136" s="73"/>
      <c r="T4136" s="73"/>
      <c r="U4136" s="73"/>
      <c r="V4136" s="73"/>
      <c r="X4136" s="12"/>
    </row>
    <row r="4137" spans="2:24" x14ac:dyDescent="0.3">
      <c r="B4137" s="73"/>
      <c r="D4137" s="73"/>
      <c r="P4137" s="73"/>
      <c r="T4137" s="73"/>
      <c r="U4137" s="73"/>
      <c r="V4137" s="73"/>
      <c r="X4137" s="12"/>
    </row>
    <row r="4138" spans="2:24" x14ac:dyDescent="0.3">
      <c r="B4138" s="73"/>
      <c r="D4138" s="73"/>
      <c r="P4138" s="73"/>
      <c r="T4138" s="73"/>
      <c r="U4138" s="73"/>
      <c r="V4138" s="73"/>
      <c r="X4138" s="12"/>
    </row>
    <row r="4139" spans="2:24" x14ac:dyDescent="0.3">
      <c r="B4139" s="73"/>
      <c r="D4139" s="73"/>
      <c r="P4139" s="73"/>
      <c r="T4139" s="73"/>
      <c r="U4139" s="73"/>
      <c r="V4139" s="73"/>
      <c r="X4139" s="12"/>
    </row>
    <row r="4140" spans="2:24" x14ac:dyDescent="0.3">
      <c r="B4140" s="73"/>
      <c r="D4140" s="73"/>
      <c r="P4140" s="73"/>
      <c r="T4140" s="73"/>
      <c r="U4140" s="73"/>
      <c r="V4140" s="73"/>
      <c r="X4140" s="12"/>
    </row>
    <row r="4141" spans="2:24" x14ac:dyDescent="0.3">
      <c r="B4141" s="73"/>
      <c r="D4141" s="73"/>
      <c r="P4141" s="73"/>
      <c r="T4141" s="73"/>
      <c r="U4141" s="73"/>
      <c r="V4141" s="73"/>
      <c r="X4141" s="12"/>
    </row>
    <row r="4142" spans="2:24" x14ac:dyDescent="0.3">
      <c r="B4142" s="73"/>
      <c r="D4142" s="73"/>
      <c r="P4142" s="73"/>
      <c r="T4142" s="73"/>
      <c r="U4142" s="73"/>
      <c r="V4142" s="73"/>
      <c r="X4142" s="12"/>
    </row>
    <row r="4143" spans="2:24" x14ac:dyDescent="0.3">
      <c r="B4143" s="73"/>
      <c r="D4143" s="73"/>
      <c r="P4143" s="73"/>
      <c r="T4143" s="73"/>
      <c r="U4143" s="73"/>
      <c r="V4143" s="73"/>
      <c r="X4143" s="12"/>
    </row>
    <row r="4144" spans="2:24" x14ac:dyDescent="0.3">
      <c r="B4144" s="73"/>
      <c r="D4144" s="73"/>
      <c r="P4144" s="73"/>
      <c r="T4144" s="73"/>
      <c r="U4144" s="73"/>
      <c r="V4144" s="73"/>
      <c r="X4144" s="12"/>
    </row>
    <row r="4145" spans="2:24" x14ac:dyDescent="0.3">
      <c r="B4145" s="73"/>
      <c r="D4145" s="73"/>
      <c r="P4145" s="73"/>
      <c r="T4145" s="73"/>
      <c r="U4145" s="73"/>
      <c r="V4145" s="73"/>
      <c r="X4145" s="12"/>
    </row>
    <row r="4146" spans="2:24" x14ac:dyDescent="0.3">
      <c r="B4146" s="73"/>
      <c r="D4146" s="73"/>
      <c r="P4146" s="73"/>
      <c r="T4146" s="73"/>
      <c r="U4146" s="73"/>
      <c r="V4146" s="73"/>
      <c r="X4146" s="12"/>
    </row>
    <row r="4147" spans="2:24" x14ac:dyDescent="0.3">
      <c r="B4147" s="73"/>
      <c r="D4147" s="73"/>
      <c r="P4147" s="73"/>
      <c r="T4147" s="73"/>
      <c r="U4147" s="73"/>
      <c r="V4147" s="73"/>
      <c r="X4147" s="12"/>
    </row>
    <row r="4148" spans="2:24" x14ac:dyDescent="0.3">
      <c r="B4148" s="73"/>
      <c r="D4148" s="73"/>
      <c r="P4148" s="73"/>
      <c r="T4148" s="73"/>
      <c r="U4148" s="73"/>
      <c r="V4148" s="73"/>
      <c r="X4148" s="12"/>
    </row>
    <row r="4149" spans="2:24" x14ac:dyDescent="0.3">
      <c r="B4149" s="73"/>
      <c r="D4149" s="73"/>
      <c r="P4149" s="73"/>
      <c r="T4149" s="73"/>
      <c r="U4149" s="73"/>
      <c r="V4149" s="73"/>
      <c r="X4149" s="12"/>
    </row>
    <row r="4150" spans="2:24" x14ac:dyDescent="0.3">
      <c r="B4150" s="73"/>
      <c r="D4150" s="73"/>
      <c r="P4150" s="73"/>
      <c r="T4150" s="73"/>
      <c r="U4150" s="73"/>
      <c r="V4150" s="73"/>
      <c r="X4150" s="12"/>
    </row>
    <row r="4151" spans="2:24" x14ac:dyDescent="0.3">
      <c r="B4151" s="73"/>
      <c r="D4151" s="73"/>
      <c r="P4151" s="73"/>
      <c r="T4151" s="73"/>
      <c r="U4151" s="73"/>
      <c r="V4151" s="73"/>
      <c r="X4151" s="12"/>
    </row>
    <row r="4152" spans="2:24" x14ac:dyDescent="0.3">
      <c r="B4152" s="73"/>
      <c r="D4152" s="73"/>
      <c r="P4152" s="73"/>
      <c r="T4152" s="73"/>
      <c r="U4152" s="73"/>
      <c r="V4152" s="73"/>
      <c r="X4152" s="12"/>
    </row>
    <row r="4153" spans="2:24" x14ac:dyDescent="0.3">
      <c r="B4153" s="73"/>
      <c r="D4153" s="73"/>
      <c r="P4153" s="73"/>
      <c r="T4153" s="73"/>
      <c r="U4153" s="73"/>
      <c r="V4153" s="73"/>
      <c r="X4153" s="12"/>
    </row>
    <row r="4154" spans="2:24" x14ac:dyDescent="0.3">
      <c r="B4154" s="73"/>
      <c r="D4154" s="73"/>
      <c r="P4154" s="73"/>
      <c r="T4154" s="73"/>
      <c r="U4154" s="73"/>
      <c r="V4154" s="73"/>
      <c r="X4154" s="12"/>
    </row>
    <row r="4155" spans="2:24" x14ac:dyDescent="0.3">
      <c r="B4155" s="73"/>
      <c r="D4155" s="73"/>
      <c r="P4155" s="73"/>
      <c r="T4155" s="73"/>
      <c r="U4155" s="73"/>
      <c r="V4155" s="73"/>
      <c r="X4155" s="12"/>
    </row>
    <row r="4156" spans="2:24" x14ac:dyDescent="0.3">
      <c r="B4156" s="73"/>
      <c r="D4156" s="73"/>
      <c r="P4156" s="73"/>
      <c r="T4156" s="73"/>
      <c r="U4156" s="73"/>
      <c r="V4156" s="73"/>
      <c r="X4156" s="12"/>
    </row>
    <row r="4157" spans="2:24" x14ac:dyDescent="0.3">
      <c r="B4157" s="73"/>
      <c r="D4157" s="73"/>
      <c r="P4157" s="73"/>
      <c r="T4157" s="73"/>
      <c r="U4157" s="73"/>
      <c r="V4157" s="73"/>
      <c r="X4157" s="12"/>
    </row>
    <row r="4158" spans="2:24" x14ac:dyDescent="0.3">
      <c r="B4158" s="73"/>
      <c r="D4158" s="73"/>
      <c r="P4158" s="73"/>
      <c r="T4158" s="73"/>
      <c r="U4158" s="73"/>
      <c r="V4158" s="73"/>
      <c r="X4158" s="12"/>
    </row>
    <row r="4159" spans="2:24" x14ac:dyDescent="0.3">
      <c r="B4159" s="73"/>
      <c r="D4159" s="73"/>
      <c r="P4159" s="73"/>
      <c r="T4159" s="73"/>
      <c r="U4159" s="73"/>
      <c r="V4159" s="73"/>
      <c r="X4159" s="12"/>
    </row>
    <row r="4160" spans="2:24" x14ac:dyDescent="0.3">
      <c r="B4160" s="73"/>
      <c r="D4160" s="73"/>
      <c r="P4160" s="73"/>
      <c r="T4160" s="73"/>
      <c r="U4160" s="73"/>
      <c r="V4160" s="73"/>
      <c r="X4160" s="12"/>
    </row>
    <row r="4161" spans="2:24" x14ac:dyDescent="0.3">
      <c r="B4161" s="73"/>
      <c r="D4161" s="73"/>
      <c r="P4161" s="73"/>
      <c r="T4161" s="73"/>
      <c r="U4161" s="73"/>
      <c r="V4161" s="73"/>
      <c r="X4161" s="12"/>
    </row>
    <row r="4162" spans="2:24" x14ac:dyDescent="0.3">
      <c r="B4162" s="73"/>
      <c r="D4162" s="73"/>
      <c r="P4162" s="73"/>
      <c r="T4162" s="73"/>
      <c r="U4162" s="73"/>
      <c r="V4162" s="73"/>
      <c r="X4162" s="12"/>
    </row>
    <row r="4163" spans="2:24" x14ac:dyDescent="0.3">
      <c r="B4163" s="73"/>
      <c r="D4163" s="73"/>
      <c r="P4163" s="73"/>
      <c r="T4163" s="73"/>
      <c r="U4163" s="73"/>
      <c r="V4163" s="73"/>
      <c r="X4163" s="12"/>
    </row>
    <row r="4164" spans="2:24" x14ac:dyDescent="0.3">
      <c r="B4164" s="73"/>
      <c r="D4164" s="73"/>
      <c r="P4164" s="73"/>
      <c r="T4164" s="73"/>
      <c r="U4164" s="73"/>
      <c r="V4164" s="73"/>
      <c r="X4164" s="12"/>
    </row>
    <row r="4165" spans="2:24" x14ac:dyDescent="0.3">
      <c r="B4165" s="73"/>
      <c r="D4165" s="73"/>
      <c r="P4165" s="73"/>
      <c r="T4165" s="73"/>
      <c r="U4165" s="73"/>
      <c r="V4165" s="73"/>
      <c r="X4165" s="12"/>
    </row>
    <row r="4166" spans="2:24" x14ac:dyDescent="0.3">
      <c r="B4166" s="73"/>
      <c r="D4166" s="73"/>
      <c r="P4166" s="73"/>
      <c r="T4166" s="73"/>
      <c r="U4166" s="73"/>
      <c r="V4166" s="73"/>
      <c r="X4166" s="12"/>
    </row>
    <row r="4167" spans="2:24" x14ac:dyDescent="0.3">
      <c r="B4167" s="73"/>
      <c r="D4167" s="73"/>
      <c r="P4167" s="73"/>
      <c r="T4167" s="73"/>
      <c r="U4167" s="73"/>
      <c r="V4167" s="73"/>
      <c r="X4167" s="12"/>
    </row>
    <row r="4168" spans="2:24" x14ac:dyDescent="0.3">
      <c r="B4168" s="73"/>
      <c r="D4168" s="73"/>
      <c r="P4168" s="73"/>
      <c r="T4168" s="73"/>
      <c r="U4168" s="73"/>
      <c r="V4168" s="73"/>
      <c r="X4168" s="12"/>
    </row>
    <row r="4169" spans="2:24" x14ac:dyDescent="0.3">
      <c r="B4169" s="73"/>
      <c r="D4169" s="73"/>
      <c r="P4169" s="73"/>
      <c r="T4169" s="73"/>
      <c r="U4169" s="73"/>
      <c r="V4169" s="73"/>
      <c r="X4169" s="12"/>
    </row>
    <row r="4170" spans="2:24" x14ac:dyDescent="0.3">
      <c r="B4170" s="73"/>
      <c r="D4170" s="73"/>
      <c r="P4170" s="73"/>
      <c r="T4170" s="73"/>
      <c r="U4170" s="73"/>
      <c r="V4170" s="73"/>
      <c r="X4170" s="12"/>
    </row>
    <row r="4171" spans="2:24" x14ac:dyDescent="0.3">
      <c r="B4171" s="73"/>
      <c r="D4171" s="73"/>
      <c r="P4171" s="73"/>
      <c r="T4171" s="73"/>
      <c r="U4171" s="73"/>
      <c r="V4171" s="73"/>
      <c r="X4171" s="12"/>
    </row>
    <row r="4172" spans="2:24" x14ac:dyDescent="0.3">
      <c r="B4172" s="73"/>
      <c r="D4172" s="73"/>
      <c r="P4172" s="73"/>
      <c r="T4172" s="73"/>
      <c r="U4172" s="73"/>
      <c r="V4172" s="73"/>
      <c r="X4172" s="12"/>
    </row>
    <row r="4173" spans="2:24" x14ac:dyDescent="0.3">
      <c r="B4173" s="73"/>
      <c r="D4173" s="73"/>
      <c r="P4173" s="73"/>
      <c r="T4173" s="73"/>
      <c r="U4173" s="73"/>
      <c r="V4173" s="73"/>
      <c r="X4173" s="12"/>
    </row>
    <row r="4174" spans="2:24" x14ac:dyDescent="0.3">
      <c r="B4174" s="73"/>
      <c r="D4174" s="73"/>
      <c r="P4174" s="73"/>
      <c r="T4174" s="73"/>
      <c r="U4174" s="73"/>
      <c r="V4174" s="73"/>
      <c r="X4174" s="12"/>
    </row>
    <row r="4175" spans="2:24" x14ac:dyDescent="0.3">
      <c r="B4175" s="73"/>
      <c r="D4175" s="73"/>
      <c r="P4175" s="73"/>
      <c r="T4175" s="73"/>
      <c r="U4175" s="73"/>
      <c r="V4175" s="73"/>
      <c r="X4175" s="12"/>
    </row>
    <row r="4176" spans="2:24" x14ac:dyDescent="0.3">
      <c r="B4176" s="73"/>
      <c r="D4176" s="73"/>
      <c r="P4176" s="73"/>
      <c r="T4176" s="73"/>
      <c r="U4176" s="73"/>
      <c r="V4176" s="73"/>
      <c r="X4176" s="12"/>
    </row>
    <row r="4177" spans="2:24" x14ac:dyDescent="0.3">
      <c r="B4177" s="73"/>
      <c r="D4177" s="73"/>
      <c r="P4177" s="73"/>
      <c r="T4177" s="73"/>
      <c r="U4177" s="73"/>
      <c r="V4177" s="73"/>
      <c r="X4177" s="12"/>
    </row>
    <row r="4178" spans="2:24" x14ac:dyDescent="0.3">
      <c r="B4178" s="73"/>
      <c r="D4178" s="73"/>
      <c r="P4178" s="73"/>
      <c r="T4178" s="73"/>
      <c r="U4178" s="73"/>
      <c r="V4178" s="73"/>
      <c r="X4178" s="12"/>
    </row>
    <row r="4179" spans="2:24" x14ac:dyDescent="0.3">
      <c r="B4179" s="73"/>
      <c r="D4179" s="73"/>
      <c r="P4179" s="73"/>
      <c r="T4179" s="73"/>
      <c r="U4179" s="73"/>
      <c r="V4179" s="73"/>
      <c r="X4179" s="12"/>
    </row>
    <row r="4180" spans="2:24" x14ac:dyDescent="0.3">
      <c r="B4180" s="73"/>
      <c r="D4180" s="73"/>
      <c r="P4180" s="73"/>
      <c r="T4180" s="73"/>
      <c r="U4180" s="73"/>
      <c r="V4180" s="73"/>
      <c r="X4180" s="12"/>
    </row>
    <row r="4181" spans="2:24" x14ac:dyDescent="0.3">
      <c r="B4181" s="73"/>
      <c r="D4181" s="73"/>
      <c r="P4181" s="73"/>
      <c r="T4181" s="73"/>
      <c r="U4181" s="73"/>
      <c r="V4181" s="73"/>
      <c r="X4181" s="12"/>
    </row>
    <row r="4182" spans="2:24" x14ac:dyDescent="0.3">
      <c r="B4182" s="73"/>
      <c r="D4182" s="73"/>
      <c r="P4182" s="73"/>
      <c r="T4182" s="73"/>
      <c r="U4182" s="73"/>
      <c r="V4182" s="73"/>
      <c r="X4182" s="12"/>
    </row>
    <row r="4183" spans="2:24" x14ac:dyDescent="0.3">
      <c r="B4183" s="73"/>
      <c r="D4183" s="73"/>
      <c r="P4183" s="73"/>
      <c r="T4183" s="73"/>
      <c r="U4183" s="73"/>
      <c r="V4183" s="73"/>
      <c r="X4183" s="12"/>
    </row>
    <row r="4184" spans="2:24" x14ac:dyDescent="0.3">
      <c r="B4184" s="73"/>
      <c r="D4184" s="73"/>
      <c r="P4184" s="73"/>
      <c r="T4184" s="73"/>
      <c r="U4184" s="73"/>
      <c r="V4184" s="73"/>
      <c r="X4184" s="12"/>
    </row>
    <row r="4185" spans="2:24" x14ac:dyDescent="0.3">
      <c r="B4185" s="73"/>
      <c r="D4185" s="73"/>
      <c r="P4185" s="73"/>
      <c r="T4185" s="73"/>
      <c r="U4185" s="73"/>
      <c r="V4185" s="73"/>
      <c r="X4185" s="12"/>
    </row>
    <row r="4186" spans="2:24" x14ac:dyDescent="0.3">
      <c r="B4186" s="73"/>
      <c r="D4186" s="73"/>
      <c r="P4186" s="73"/>
      <c r="T4186" s="73"/>
      <c r="U4186" s="73"/>
      <c r="V4186" s="73"/>
      <c r="X4186" s="12"/>
    </row>
    <row r="4187" spans="2:24" x14ac:dyDescent="0.3">
      <c r="B4187" s="73"/>
      <c r="D4187" s="73"/>
      <c r="P4187" s="73"/>
      <c r="T4187" s="73"/>
      <c r="U4187" s="73"/>
      <c r="V4187" s="73"/>
      <c r="X4187" s="12"/>
    </row>
    <row r="4188" spans="2:24" x14ac:dyDescent="0.3">
      <c r="B4188" s="73"/>
      <c r="D4188" s="73"/>
      <c r="P4188" s="73"/>
      <c r="T4188" s="73"/>
      <c r="U4188" s="73"/>
      <c r="V4188" s="73"/>
      <c r="X4188" s="12"/>
    </row>
    <row r="4189" spans="2:24" x14ac:dyDescent="0.3">
      <c r="B4189" s="73"/>
      <c r="D4189" s="73"/>
      <c r="P4189" s="73"/>
      <c r="T4189" s="73"/>
      <c r="U4189" s="73"/>
      <c r="V4189" s="73"/>
      <c r="X4189" s="12"/>
    </row>
    <row r="4190" spans="2:24" x14ac:dyDescent="0.3">
      <c r="B4190" s="73"/>
      <c r="D4190" s="73"/>
      <c r="P4190" s="73"/>
      <c r="T4190" s="73"/>
      <c r="U4190" s="73"/>
      <c r="V4190" s="73"/>
      <c r="X4190" s="12"/>
    </row>
    <row r="4191" spans="2:24" x14ac:dyDescent="0.3">
      <c r="B4191" s="73"/>
      <c r="D4191" s="73"/>
      <c r="P4191" s="73"/>
      <c r="T4191" s="73"/>
      <c r="U4191" s="73"/>
      <c r="V4191" s="73"/>
      <c r="X4191" s="12"/>
    </row>
    <row r="4192" spans="2:24" x14ac:dyDescent="0.3">
      <c r="B4192" s="73"/>
      <c r="D4192" s="73"/>
      <c r="P4192" s="73"/>
      <c r="T4192" s="73"/>
      <c r="U4192" s="73"/>
      <c r="V4192" s="73"/>
      <c r="X4192" s="12"/>
    </row>
    <row r="4193" spans="2:24" x14ac:dyDescent="0.3">
      <c r="B4193" s="73"/>
      <c r="D4193" s="73"/>
      <c r="P4193" s="73"/>
      <c r="T4193" s="73"/>
      <c r="U4193" s="73"/>
      <c r="V4193" s="73"/>
      <c r="X4193" s="12"/>
    </row>
    <row r="4194" spans="2:24" x14ac:dyDescent="0.3">
      <c r="B4194" s="73"/>
      <c r="D4194" s="73"/>
      <c r="P4194" s="73"/>
      <c r="T4194" s="73"/>
      <c r="U4194" s="73"/>
      <c r="V4194" s="73"/>
      <c r="X4194" s="12"/>
    </row>
    <row r="4195" spans="2:24" x14ac:dyDescent="0.3">
      <c r="B4195" s="73"/>
      <c r="D4195" s="73"/>
      <c r="P4195" s="73"/>
      <c r="T4195" s="73"/>
      <c r="U4195" s="73"/>
      <c r="V4195" s="73"/>
      <c r="X4195" s="12"/>
    </row>
    <row r="4196" spans="2:24" x14ac:dyDescent="0.3">
      <c r="B4196" s="73"/>
      <c r="D4196" s="73"/>
      <c r="P4196" s="73"/>
      <c r="T4196" s="73"/>
      <c r="U4196" s="73"/>
      <c r="V4196" s="73"/>
      <c r="X4196" s="12"/>
    </row>
    <row r="4197" spans="2:24" x14ac:dyDescent="0.3">
      <c r="B4197" s="73"/>
      <c r="D4197" s="73"/>
      <c r="P4197" s="73"/>
      <c r="T4197" s="73"/>
      <c r="U4197" s="73"/>
      <c r="V4197" s="73"/>
      <c r="X4197" s="12"/>
    </row>
    <row r="4198" spans="2:24" x14ac:dyDescent="0.3">
      <c r="B4198" s="73"/>
      <c r="D4198" s="73"/>
      <c r="P4198" s="73"/>
      <c r="T4198" s="73"/>
      <c r="U4198" s="73"/>
      <c r="V4198" s="73"/>
      <c r="X4198" s="12"/>
    </row>
    <row r="4199" spans="2:24" x14ac:dyDescent="0.3">
      <c r="B4199" s="73"/>
      <c r="D4199" s="73"/>
      <c r="P4199" s="73"/>
      <c r="T4199" s="73"/>
      <c r="U4199" s="73"/>
      <c r="V4199" s="73"/>
      <c r="X4199" s="12"/>
    </row>
    <row r="4200" spans="2:24" x14ac:dyDescent="0.3">
      <c r="B4200" s="73"/>
      <c r="D4200" s="73"/>
      <c r="P4200" s="73"/>
      <c r="T4200" s="73"/>
      <c r="U4200" s="73"/>
      <c r="V4200" s="73"/>
      <c r="X4200" s="12"/>
    </row>
    <row r="4201" spans="2:24" x14ac:dyDescent="0.3">
      <c r="B4201" s="73"/>
      <c r="D4201" s="73"/>
      <c r="P4201" s="73"/>
      <c r="T4201" s="73"/>
      <c r="U4201" s="73"/>
      <c r="V4201" s="73"/>
      <c r="X4201" s="12"/>
    </row>
    <row r="4202" spans="2:24" x14ac:dyDescent="0.3">
      <c r="B4202" s="73"/>
      <c r="D4202" s="73"/>
      <c r="P4202" s="73"/>
      <c r="T4202" s="73"/>
      <c r="U4202" s="73"/>
      <c r="V4202" s="73"/>
      <c r="X4202" s="12"/>
    </row>
    <row r="4203" spans="2:24" x14ac:dyDescent="0.3">
      <c r="B4203" s="73"/>
      <c r="D4203" s="73"/>
      <c r="P4203" s="73"/>
      <c r="T4203" s="73"/>
      <c r="U4203" s="73"/>
      <c r="V4203" s="73"/>
      <c r="X4203" s="12"/>
    </row>
    <row r="4204" spans="2:24" x14ac:dyDescent="0.3">
      <c r="B4204" s="73"/>
      <c r="D4204" s="73"/>
      <c r="P4204" s="73"/>
      <c r="T4204" s="73"/>
      <c r="U4204" s="73"/>
      <c r="V4204" s="73"/>
      <c r="X4204" s="12"/>
    </row>
    <row r="4205" spans="2:24" x14ac:dyDescent="0.3">
      <c r="B4205" s="73"/>
      <c r="D4205" s="73"/>
      <c r="P4205" s="73"/>
      <c r="T4205" s="73"/>
      <c r="U4205" s="73"/>
      <c r="V4205" s="73"/>
      <c r="X4205" s="12"/>
    </row>
    <row r="4206" spans="2:24" x14ac:dyDescent="0.3">
      <c r="B4206" s="73"/>
      <c r="D4206" s="73"/>
      <c r="P4206" s="73"/>
      <c r="T4206" s="73"/>
      <c r="U4206" s="73"/>
      <c r="V4206" s="73"/>
      <c r="X4206" s="12"/>
    </row>
    <row r="4207" spans="2:24" x14ac:dyDescent="0.3">
      <c r="B4207" s="73"/>
      <c r="D4207" s="73"/>
      <c r="P4207" s="73"/>
      <c r="T4207" s="73"/>
      <c r="U4207" s="73"/>
      <c r="V4207" s="73"/>
      <c r="X4207" s="12"/>
    </row>
    <row r="4208" spans="2:24" x14ac:dyDescent="0.3">
      <c r="B4208" s="73"/>
      <c r="D4208" s="73"/>
      <c r="P4208" s="73"/>
      <c r="T4208" s="73"/>
      <c r="U4208" s="73"/>
      <c r="V4208" s="73"/>
      <c r="X4208" s="12"/>
    </row>
    <row r="4209" spans="2:24" x14ac:dyDescent="0.3">
      <c r="B4209" s="73"/>
      <c r="D4209" s="73"/>
      <c r="P4209" s="73"/>
      <c r="T4209" s="73"/>
      <c r="U4209" s="73"/>
      <c r="V4209" s="73"/>
      <c r="X4209" s="12"/>
    </row>
    <row r="4210" spans="2:24" x14ac:dyDescent="0.3">
      <c r="B4210" s="73"/>
      <c r="D4210" s="73"/>
      <c r="P4210" s="73"/>
      <c r="T4210" s="73"/>
      <c r="U4210" s="73"/>
      <c r="V4210" s="73"/>
      <c r="X4210" s="12"/>
    </row>
    <row r="4211" spans="2:24" x14ac:dyDescent="0.3">
      <c r="B4211" s="73"/>
      <c r="D4211" s="73"/>
      <c r="P4211" s="73"/>
      <c r="T4211" s="73"/>
      <c r="U4211" s="73"/>
      <c r="V4211" s="73"/>
      <c r="X4211" s="12"/>
    </row>
    <row r="4212" spans="2:24" x14ac:dyDescent="0.3">
      <c r="B4212" s="73"/>
      <c r="D4212" s="73"/>
      <c r="P4212" s="73"/>
      <c r="T4212" s="73"/>
      <c r="U4212" s="73"/>
      <c r="V4212" s="73"/>
      <c r="X4212" s="12"/>
    </row>
    <row r="4213" spans="2:24" x14ac:dyDescent="0.3">
      <c r="B4213" s="73"/>
      <c r="D4213" s="73"/>
      <c r="P4213" s="73"/>
      <c r="T4213" s="73"/>
      <c r="U4213" s="73"/>
      <c r="V4213" s="73"/>
      <c r="X4213" s="12"/>
    </row>
    <row r="4214" spans="2:24" x14ac:dyDescent="0.3">
      <c r="B4214" s="73"/>
      <c r="D4214" s="73"/>
      <c r="P4214" s="73"/>
      <c r="T4214" s="73"/>
      <c r="U4214" s="73"/>
      <c r="V4214" s="73"/>
      <c r="X4214" s="12"/>
    </row>
    <row r="4215" spans="2:24" x14ac:dyDescent="0.3">
      <c r="B4215" s="73"/>
      <c r="D4215" s="73"/>
      <c r="P4215" s="73"/>
      <c r="T4215" s="73"/>
      <c r="U4215" s="73"/>
      <c r="V4215" s="73"/>
      <c r="X4215" s="12"/>
    </row>
    <row r="4216" spans="2:24" x14ac:dyDescent="0.3">
      <c r="B4216" s="73"/>
      <c r="D4216" s="73"/>
      <c r="P4216" s="73"/>
      <c r="T4216" s="73"/>
      <c r="U4216" s="73"/>
      <c r="V4216" s="73"/>
      <c r="X4216" s="12"/>
    </row>
    <row r="4217" spans="2:24" x14ac:dyDescent="0.3">
      <c r="B4217" s="73"/>
      <c r="D4217" s="73"/>
      <c r="P4217" s="73"/>
      <c r="T4217" s="73"/>
      <c r="U4217" s="73"/>
      <c r="V4217" s="73"/>
      <c r="X4217" s="12"/>
    </row>
    <row r="4218" spans="2:24" x14ac:dyDescent="0.3">
      <c r="B4218" s="73"/>
      <c r="D4218" s="73"/>
      <c r="P4218" s="73"/>
      <c r="T4218" s="73"/>
      <c r="U4218" s="73"/>
      <c r="V4218" s="73"/>
      <c r="X4218" s="12"/>
    </row>
    <row r="4219" spans="2:24" x14ac:dyDescent="0.3">
      <c r="B4219" s="73"/>
      <c r="D4219" s="73"/>
      <c r="P4219" s="73"/>
      <c r="T4219" s="73"/>
      <c r="U4219" s="73"/>
      <c r="V4219" s="73"/>
      <c r="X4219" s="12"/>
    </row>
    <row r="4220" spans="2:24" x14ac:dyDescent="0.3">
      <c r="B4220" s="73"/>
      <c r="D4220" s="73"/>
      <c r="P4220" s="73"/>
      <c r="T4220" s="73"/>
      <c r="U4220" s="73"/>
      <c r="V4220" s="73"/>
      <c r="X4220" s="12"/>
    </row>
    <row r="4221" spans="2:24" x14ac:dyDescent="0.3">
      <c r="B4221" s="73"/>
      <c r="D4221" s="73"/>
      <c r="P4221" s="73"/>
      <c r="T4221" s="73"/>
      <c r="U4221" s="73"/>
      <c r="V4221" s="73"/>
      <c r="X4221" s="12"/>
    </row>
    <row r="4222" spans="2:24" x14ac:dyDescent="0.3">
      <c r="B4222" s="73"/>
      <c r="D4222" s="73"/>
      <c r="P4222" s="73"/>
      <c r="T4222" s="73"/>
      <c r="U4222" s="73"/>
      <c r="V4222" s="73"/>
      <c r="X4222" s="12"/>
    </row>
    <row r="4223" spans="2:24" x14ac:dyDescent="0.3">
      <c r="B4223" s="73"/>
      <c r="D4223" s="73"/>
      <c r="P4223" s="73"/>
      <c r="T4223" s="73"/>
      <c r="U4223" s="73"/>
      <c r="V4223" s="73"/>
      <c r="X4223" s="12"/>
    </row>
    <row r="4224" spans="2:24" x14ac:dyDescent="0.3">
      <c r="B4224" s="73"/>
      <c r="D4224" s="73"/>
      <c r="P4224" s="73"/>
      <c r="T4224" s="73"/>
      <c r="U4224" s="73"/>
      <c r="V4224" s="73"/>
      <c r="X4224" s="12"/>
    </row>
    <row r="4225" spans="2:24" x14ac:dyDescent="0.3">
      <c r="B4225" s="73"/>
      <c r="D4225" s="73"/>
      <c r="P4225" s="73"/>
      <c r="T4225" s="73"/>
      <c r="U4225" s="73"/>
      <c r="V4225" s="73"/>
      <c r="X4225" s="12"/>
    </row>
    <row r="4226" spans="2:24" x14ac:dyDescent="0.3">
      <c r="B4226" s="73"/>
      <c r="D4226" s="73"/>
      <c r="P4226" s="73"/>
      <c r="T4226" s="73"/>
      <c r="U4226" s="73"/>
      <c r="V4226" s="73"/>
      <c r="X4226" s="12"/>
    </row>
    <row r="4227" spans="2:24" x14ac:dyDescent="0.3">
      <c r="B4227" s="73"/>
      <c r="D4227" s="73"/>
      <c r="P4227" s="73"/>
      <c r="T4227" s="73"/>
      <c r="U4227" s="73"/>
      <c r="V4227" s="73"/>
      <c r="X4227" s="12"/>
    </row>
    <row r="4228" spans="2:24" x14ac:dyDescent="0.3">
      <c r="B4228" s="73"/>
      <c r="D4228" s="73"/>
      <c r="P4228" s="73"/>
      <c r="T4228" s="73"/>
      <c r="U4228" s="73"/>
      <c r="V4228" s="73"/>
      <c r="X4228" s="12"/>
    </row>
    <row r="4229" spans="2:24" x14ac:dyDescent="0.3">
      <c r="B4229" s="73"/>
      <c r="D4229" s="73"/>
      <c r="P4229" s="73"/>
      <c r="T4229" s="73"/>
      <c r="U4229" s="73"/>
      <c r="V4229" s="73"/>
      <c r="X4229" s="12"/>
    </row>
    <row r="4230" spans="2:24" x14ac:dyDescent="0.3">
      <c r="B4230" s="73"/>
      <c r="D4230" s="73"/>
      <c r="P4230" s="73"/>
      <c r="T4230" s="73"/>
      <c r="U4230" s="73"/>
      <c r="V4230" s="73"/>
      <c r="X4230" s="12"/>
    </row>
    <row r="4231" spans="2:24" x14ac:dyDescent="0.3">
      <c r="B4231" s="73"/>
      <c r="D4231" s="73"/>
      <c r="P4231" s="73"/>
      <c r="T4231" s="73"/>
      <c r="U4231" s="73"/>
      <c r="V4231" s="73"/>
      <c r="X4231" s="12"/>
    </row>
    <row r="4232" spans="2:24" x14ac:dyDescent="0.3">
      <c r="B4232" s="73"/>
      <c r="D4232" s="73"/>
      <c r="P4232" s="73"/>
      <c r="T4232" s="73"/>
      <c r="U4232" s="73"/>
      <c r="V4232" s="73"/>
      <c r="X4232" s="12"/>
    </row>
    <row r="4233" spans="2:24" x14ac:dyDescent="0.3">
      <c r="B4233" s="73"/>
      <c r="D4233" s="73"/>
      <c r="P4233" s="73"/>
      <c r="T4233" s="73"/>
      <c r="U4233" s="73"/>
      <c r="V4233" s="73"/>
      <c r="X4233" s="12"/>
    </row>
    <row r="4234" spans="2:24" x14ac:dyDescent="0.3">
      <c r="B4234" s="73"/>
      <c r="D4234" s="73"/>
      <c r="P4234" s="73"/>
      <c r="T4234" s="73"/>
      <c r="U4234" s="73"/>
      <c r="V4234" s="73"/>
      <c r="X4234" s="12"/>
    </row>
    <row r="4235" spans="2:24" x14ac:dyDescent="0.3">
      <c r="B4235" s="73"/>
      <c r="D4235" s="73"/>
      <c r="P4235" s="73"/>
      <c r="T4235" s="73"/>
      <c r="U4235" s="73"/>
      <c r="V4235" s="73"/>
      <c r="X4235" s="12"/>
    </row>
    <row r="4236" spans="2:24" x14ac:dyDescent="0.3">
      <c r="B4236" s="73"/>
      <c r="D4236" s="73"/>
      <c r="P4236" s="73"/>
      <c r="T4236" s="73"/>
      <c r="U4236" s="73"/>
      <c r="V4236" s="73"/>
      <c r="X4236" s="12"/>
    </row>
    <row r="4237" spans="2:24" x14ac:dyDescent="0.3">
      <c r="B4237" s="73"/>
      <c r="D4237" s="73"/>
      <c r="P4237" s="73"/>
      <c r="T4237" s="73"/>
      <c r="U4237" s="73"/>
      <c r="V4237" s="73"/>
      <c r="X4237" s="12"/>
    </row>
    <row r="4238" spans="2:24" x14ac:dyDescent="0.3">
      <c r="B4238" s="73"/>
      <c r="D4238" s="73"/>
      <c r="P4238" s="73"/>
      <c r="T4238" s="73"/>
      <c r="U4238" s="73"/>
      <c r="V4238" s="73"/>
      <c r="X4238" s="12"/>
    </row>
    <row r="4239" spans="2:24" x14ac:dyDescent="0.3">
      <c r="B4239" s="73"/>
      <c r="D4239" s="73"/>
      <c r="P4239" s="73"/>
      <c r="T4239" s="73"/>
      <c r="U4239" s="73"/>
      <c r="V4239" s="73"/>
      <c r="X4239" s="12"/>
    </row>
    <row r="4240" spans="2:24" x14ac:dyDescent="0.3">
      <c r="B4240" s="73"/>
      <c r="D4240" s="73"/>
      <c r="P4240" s="73"/>
      <c r="T4240" s="73"/>
      <c r="U4240" s="73"/>
      <c r="V4240" s="73"/>
      <c r="X4240" s="12"/>
    </row>
    <row r="4241" spans="2:24" x14ac:dyDescent="0.3">
      <c r="B4241" s="73"/>
      <c r="D4241" s="73"/>
      <c r="P4241" s="73"/>
      <c r="T4241" s="73"/>
      <c r="U4241" s="73"/>
      <c r="V4241" s="73"/>
      <c r="X4241" s="12"/>
    </row>
    <row r="4242" spans="2:24" x14ac:dyDescent="0.3">
      <c r="B4242" s="73"/>
      <c r="D4242" s="73"/>
      <c r="P4242" s="73"/>
      <c r="T4242" s="73"/>
      <c r="U4242" s="73"/>
      <c r="V4242" s="73"/>
      <c r="X4242" s="12"/>
    </row>
    <row r="4243" spans="2:24" x14ac:dyDescent="0.3">
      <c r="B4243" s="73"/>
      <c r="D4243" s="73"/>
      <c r="P4243" s="73"/>
      <c r="T4243" s="73"/>
      <c r="U4243" s="73"/>
      <c r="V4243" s="73"/>
      <c r="X4243" s="12"/>
    </row>
    <row r="4244" spans="2:24" x14ac:dyDescent="0.3">
      <c r="B4244" s="73"/>
      <c r="D4244" s="73"/>
      <c r="P4244" s="73"/>
      <c r="T4244" s="73"/>
      <c r="U4244" s="73"/>
      <c r="V4244" s="73"/>
      <c r="X4244" s="12"/>
    </row>
    <row r="4245" spans="2:24" x14ac:dyDescent="0.3">
      <c r="B4245" s="73"/>
      <c r="D4245" s="73"/>
      <c r="P4245" s="73"/>
      <c r="T4245" s="73"/>
      <c r="U4245" s="73"/>
      <c r="V4245" s="73"/>
      <c r="X4245" s="12"/>
    </row>
    <row r="4246" spans="2:24" x14ac:dyDescent="0.3">
      <c r="B4246" s="73"/>
      <c r="D4246" s="73"/>
      <c r="P4246" s="73"/>
      <c r="T4246" s="73"/>
      <c r="U4246" s="73"/>
      <c r="V4246" s="73"/>
      <c r="X4246" s="12"/>
    </row>
    <row r="4247" spans="2:24" x14ac:dyDescent="0.3">
      <c r="B4247" s="73"/>
      <c r="D4247" s="73"/>
      <c r="P4247" s="73"/>
      <c r="T4247" s="73"/>
      <c r="U4247" s="73"/>
      <c r="V4247" s="73"/>
      <c r="X4247" s="12"/>
    </row>
    <row r="4248" spans="2:24" x14ac:dyDescent="0.3">
      <c r="B4248" s="73"/>
      <c r="D4248" s="73"/>
      <c r="P4248" s="73"/>
      <c r="T4248" s="73"/>
      <c r="U4248" s="73"/>
      <c r="V4248" s="73"/>
      <c r="X4248" s="12"/>
    </row>
    <row r="4249" spans="2:24" x14ac:dyDescent="0.3">
      <c r="B4249" s="73"/>
      <c r="D4249" s="73"/>
      <c r="P4249" s="73"/>
      <c r="T4249" s="73"/>
      <c r="U4249" s="73"/>
      <c r="V4249" s="73"/>
      <c r="X4249" s="12"/>
    </row>
    <row r="4250" spans="2:24" x14ac:dyDescent="0.3">
      <c r="B4250" s="73"/>
      <c r="D4250" s="73"/>
      <c r="P4250" s="73"/>
      <c r="T4250" s="73"/>
      <c r="U4250" s="73"/>
      <c r="V4250" s="73"/>
      <c r="X4250" s="12"/>
    </row>
    <row r="4251" spans="2:24" x14ac:dyDescent="0.3">
      <c r="B4251" s="73"/>
      <c r="D4251" s="73"/>
      <c r="P4251" s="73"/>
      <c r="T4251" s="73"/>
      <c r="U4251" s="73"/>
      <c r="V4251" s="73"/>
      <c r="X4251" s="12"/>
    </row>
    <row r="4252" spans="2:24" x14ac:dyDescent="0.3">
      <c r="B4252" s="73"/>
      <c r="D4252" s="73"/>
      <c r="P4252" s="73"/>
      <c r="T4252" s="73"/>
      <c r="U4252" s="73"/>
      <c r="V4252" s="73"/>
      <c r="X4252" s="12"/>
    </row>
    <row r="4253" spans="2:24" x14ac:dyDescent="0.3">
      <c r="B4253" s="73"/>
      <c r="D4253" s="73"/>
      <c r="P4253" s="73"/>
      <c r="T4253" s="73"/>
      <c r="U4253" s="73"/>
      <c r="V4253" s="73"/>
      <c r="X4253" s="12"/>
    </row>
    <row r="4254" spans="2:24" x14ac:dyDescent="0.3">
      <c r="B4254" s="73"/>
      <c r="D4254" s="73"/>
      <c r="P4254" s="73"/>
      <c r="T4254" s="73"/>
      <c r="U4254" s="73"/>
      <c r="V4254" s="73"/>
      <c r="X4254" s="12"/>
    </row>
    <row r="4255" spans="2:24" x14ac:dyDescent="0.3">
      <c r="B4255" s="73"/>
      <c r="D4255" s="73"/>
      <c r="P4255" s="73"/>
      <c r="T4255" s="73"/>
      <c r="U4255" s="73"/>
      <c r="V4255" s="73"/>
      <c r="X4255" s="12"/>
    </row>
    <row r="4256" spans="2:24" x14ac:dyDescent="0.3">
      <c r="B4256" s="73"/>
      <c r="D4256" s="73"/>
      <c r="P4256" s="73"/>
      <c r="T4256" s="73"/>
      <c r="U4256" s="73"/>
      <c r="V4256" s="73"/>
      <c r="X4256" s="12"/>
    </row>
    <row r="4257" spans="2:24" x14ac:dyDescent="0.3">
      <c r="B4257" s="73"/>
      <c r="D4257" s="73"/>
      <c r="P4257" s="73"/>
      <c r="T4257" s="73"/>
      <c r="U4257" s="73"/>
      <c r="V4257" s="73"/>
      <c r="X4257" s="12"/>
    </row>
    <row r="4258" spans="2:24" x14ac:dyDescent="0.3">
      <c r="B4258" s="73"/>
      <c r="D4258" s="73"/>
      <c r="P4258" s="73"/>
      <c r="T4258" s="73"/>
      <c r="U4258" s="73"/>
      <c r="V4258" s="73"/>
      <c r="X4258" s="12"/>
    </row>
    <row r="4259" spans="2:24" x14ac:dyDescent="0.3">
      <c r="B4259" s="73"/>
      <c r="D4259" s="73"/>
      <c r="P4259" s="73"/>
      <c r="T4259" s="73"/>
      <c r="U4259" s="73"/>
      <c r="V4259" s="73"/>
      <c r="X4259" s="12"/>
    </row>
    <row r="4260" spans="2:24" x14ac:dyDescent="0.3">
      <c r="B4260" s="73"/>
      <c r="D4260" s="73"/>
      <c r="P4260" s="73"/>
      <c r="T4260" s="73"/>
      <c r="U4260" s="73"/>
      <c r="V4260" s="73"/>
      <c r="X4260" s="12"/>
    </row>
    <row r="4261" spans="2:24" x14ac:dyDescent="0.3">
      <c r="B4261" s="73"/>
      <c r="D4261" s="73"/>
      <c r="P4261" s="73"/>
      <c r="T4261" s="73"/>
      <c r="U4261" s="73"/>
      <c r="V4261" s="73"/>
      <c r="X4261" s="12"/>
    </row>
    <row r="4262" spans="2:24" x14ac:dyDescent="0.3">
      <c r="B4262" s="73"/>
      <c r="D4262" s="73"/>
      <c r="P4262" s="73"/>
      <c r="T4262" s="73"/>
      <c r="U4262" s="73"/>
      <c r="V4262" s="73"/>
      <c r="X4262" s="12"/>
    </row>
    <row r="4263" spans="2:24" x14ac:dyDescent="0.3">
      <c r="B4263" s="73"/>
      <c r="D4263" s="73"/>
      <c r="P4263" s="73"/>
      <c r="T4263" s="73"/>
      <c r="U4263" s="73"/>
      <c r="V4263" s="73"/>
      <c r="X4263" s="12"/>
    </row>
    <row r="4264" spans="2:24" x14ac:dyDescent="0.3">
      <c r="B4264" s="73"/>
      <c r="D4264" s="73"/>
      <c r="P4264" s="73"/>
      <c r="T4264" s="73"/>
      <c r="U4264" s="73"/>
      <c r="V4264" s="73"/>
      <c r="X4264" s="12"/>
    </row>
    <row r="4265" spans="2:24" x14ac:dyDescent="0.3">
      <c r="B4265" s="73"/>
      <c r="D4265" s="73"/>
      <c r="P4265" s="73"/>
      <c r="T4265" s="73"/>
      <c r="U4265" s="73"/>
      <c r="V4265" s="73"/>
      <c r="X4265" s="12"/>
    </row>
    <row r="4266" spans="2:24" x14ac:dyDescent="0.3">
      <c r="B4266" s="73"/>
      <c r="D4266" s="73"/>
      <c r="P4266" s="73"/>
      <c r="T4266" s="73"/>
      <c r="U4266" s="73"/>
      <c r="V4266" s="73"/>
      <c r="X4266" s="12"/>
    </row>
    <row r="4267" spans="2:24" x14ac:dyDescent="0.3">
      <c r="B4267" s="73"/>
      <c r="D4267" s="73"/>
      <c r="P4267" s="73"/>
      <c r="T4267" s="73"/>
      <c r="U4267" s="73"/>
      <c r="V4267" s="73"/>
      <c r="X4267" s="12"/>
    </row>
    <row r="4268" spans="2:24" x14ac:dyDescent="0.3">
      <c r="B4268" s="73"/>
      <c r="D4268" s="73"/>
      <c r="P4268" s="73"/>
      <c r="T4268" s="73"/>
      <c r="U4268" s="73"/>
      <c r="V4268" s="73"/>
      <c r="X4268" s="12"/>
    </row>
    <row r="4269" spans="2:24" x14ac:dyDescent="0.3">
      <c r="B4269" s="73"/>
      <c r="D4269" s="73"/>
      <c r="P4269" s="73"/>
      <c r="T4269" s="73"/>
      <c r="U4269" s="73"/>
      <c r="V4269" s="73"/>
      <c r="X4269" s="12"/>
    </row>
    <row r="4270" spans="2:24" x14ac:dyDescent="0.3">
      <c r="B4270" s="73"/>
      <c r="D4270" s="73"/>
      <c r="P4270" s="73"/>
      <c r="T4270" s="73"/>
      <c r="U4270" s="73"/>
      <c r="V4270" s="73"/>
      <c r="X4270" s="12"/>
    </row>
    <row r="4271" spans="2:24" x14ac:dyDescent="0.3">
      <c r="B4271" s="73"/>
      <c r="D4271" s="73"/>
      <c r="P4271" s="73"/>
      <c r="T4271" s="73"/>
      <c r="U4271" s="73"/>
      <c r="V4271" s="73"/>
      <c r="X4271" s="12"/>
    </row>
    <row r="4272" spans="2:24" x14ac:dyDescent="0.3">
      <c r="B4272" s="73"/>
      <c r="D4272" s="73"/>
      <c r="P4272" s="73"/>
      <c r="T4272" s="73"/>
      <c r="U4272" s="73"/>
      <c r="V4272" s="73"/>
      <c r="X4272" s="12"/>
    </row>
    <row r="4273" spans="2:24" x14ac:dyDescent="0.3">
      <c r="B4273" s="73"/>
      <c r="D4273" s="73"/>
      <c r="P4273" s="73"/>
      <c r="T4273" s="73"/>
      <c r="U4273" s="73"/>
      <c r="V4273" s="73"/>
      <c r="X4273" s="12"/>
    </row>
    <row r="4274" spans="2:24" x14ac:dyDescent="0.3">
      <c r="B4274" s="73"/>
      <c r="D4274" s="73"/>
      <c r="P4274" s="73"/>
      <c r="T4274" s="73"/>
      <c r="U4274" s="73"/>
      <c r="V4274" s="73"/>
      <c r="X4274" s="12"/>
    </row>
    <row r="4275" spans="2:24" x14ac:dyDescent="0.3">
      <c r="B4275" s="73"/>
      <c r="D4275" s="73"/>
      <c r="P4275" s="73"/>
      <c r="T4275" s="73"/>
      <c r="U4275" s="73"/>
      <c r="V4275" s="73"/>
      <c r="X4275" s="12"/>
    </row>
    <row r="4276" spans="2:24" x14ac:dyDescent="0.3">
      <c r="B4276" s="73"/>
      <c r="D4276" s="73"/>
      <c r="P4276" s="73"/>
      <c r="T4276" s="73"/>
      <c r="U4276" s="73"/>
      <c r="V4276" s="73"/>
      <c r="X4276" s="12"/>
    </row>
    <row r="4277" spans="2:24" x14ac:dyDescent="0.3">
      <c r="B4277" s="73"/>
      <c r="D4277" s="73"/>
      <c r="P4277" s="73"/>
      <c r="T4277" s="73"/>
      <c r="U4277" s="73"/>
      <c r="V4277" s="73"/>
      <c r="X4277" s="12"/>
    </row>
    <row r="4278" spans="2:24" x14ac:dyDescent="0.3">
      <c r="B4278" s="73"/>
      <c r="D4278" s="73"/>
      <c r="P4278" s="73"/>
      <c r="T4278" s="73"/>
      <c r="U4278" s="73"/>
      <c r="V4278" s="73"/>
      <c r="X4278" s="12"/>
    </row>
    <row r="4279" spans="2:24" x14ac:dyDescent="0.3">
      <c r="B4279" s="73"/>
      <c r="D4279" s="73"/>
      <c r="P4279" s="73"/>
      <c r="T4279" s="73"/>
      <c r="U4279" s="73"/>
      <c r="V4279" s="73"/>
      <c r="X4279" s="12"/>
    </row>
    <row r="4280" spans="2:24" x14ac:dyDescent="0.3">
      <c r="B4280" s="73"/>
      <c r="D4280" s="73"/>
      <c r="P4280" s="73"/>
      <c r="T4280" s="73"/>
      <c r="U4280" s="73"/>
      <c r="V4280" s="73"/>
      <c r="X4280" s="12"/>
    </row>
    <row r="4281" spans="2:24" x14ac:dyDescent="0.3">
      <c r="B4281" s="73"/>
      <c r="D4281" s="73"/>
      <c r="P4281" s="73"/>
      <c r="T4281" s="73"/>
      <c r="U4281" s="73"/>
      <c r="V4281" s="73"/>
      <c r="X4281" s="12"/>
    </row>
    <row r="4282" spans="2:24" x14ac:dyDescent="0.3">
      <c r="B4282" s="73"/>
      <c r="D4282" s="73"/>
      <c r="P4282" s="73"/>
      <c r="T4282" s="73"/>
      <c r="U4282" s="73"/>
      <c r="V4282" s="73"/>
      <c r="X4282" s="12"/>
    </row>
    <row r="4283" spans="2:24" x14ac:dyDescent="0.3">
      <c r="B4283" s="73"/>
      <c r="D4283" s="73"/>
      <c r="P4283" s="73"/>
      <c r="T4283" s="73"/>
      <c r="U4283" s="73"/>
      <c r="V4283" s="73"/>
      <c r="X4283" s="12"/>
    </row>
    <row r="4284" spans="2:24" x14ac:dyDescent="0.3">
      <c r="B4284" s="73"/>
      <c r="D4284" s="73"/>
      <c r="P4284" s="73"/>
      <c r="T4284" s="73"/>
      <c r="U4284" s="73"/>
      <c r="V4284" s="73"/>
      <c r="X4284" s="12"/>
    </row>
    <row r="4285" spans="2:24" x14ac:dyDescent="0.3">
      <c r="B4285" s="73"/>
      <c r="D4285" s="73"/>
      <c r="P4285" s="73"/>
      <c r="T4285" s="73"/>
      <c r="U4285" s="73"/>
      <c r="V4285" s="73"/>
      <c r="X4285" s="12"/>
    </row>
    <row r="4286" spans="2:24" x14ac:dyDescent="0.3">
      <c r="B4286" s="73"/>
      <c r="D4286" s="73"/>
      <c r="P4286" s="73"/>
      <c r="T4286" s="73"/>
      <c r="U4286" s="73"/>
      <c r="V4286" s="73"/>
      <c r="X4286" s="12"/>
    </row>
    <row r="4287" spans="2:24" x14ac:dyDescent="0.3">
      <c r="B4287" s="73"/>
      <c r="D4287" s="73"/>
      <c r="P4287" s="73"/>
      <c r="T4287" s="73"/>
      <c r="U4287" s="73"/>
      <c r="V4287" s="73"/>
      <c r="X4287" s="12"/>
    </row>
    <row r="4288" spans="2:24" x14ac:dyDescent="0.3">
      <c r="B4288" s="73"/>
      <c r="D4288" s="73"/>
      <c r="P4288" s="73"/>
      <c r="T4288" s="73"/>
      <c r="U4288" s="73"/>
      <c r="V4288" s="73"/>
      <c r="X4288" s="12"/>
    </row>
    <row r="4289" spans="2:24" x14ac:dyDescent="0.3">
      <c r="B4289" s="73"/>
      <c r="D4289" s="73"/>
      <c r="P4289" s="73"/>
      <c r="T4289" s="73"/>
      <c r="U4289" s="73"/>
      <c r="V4289" s="73"/>
      <c r="X4289" s="12"/>
    </row>
    <row r="4290" spans="2:24" x14ac:dyDescent="0.3">
      <c r="B4290" s="73"/>
      <c r="D4290" s="73"/>
      <c r="P4290" s="73"/>
      <c r="T4290" s="73"/>
      <c r="U4290" s="73"/>
      <c r="V4290" s="73"/>
      <c r="X4290" s="12"/>
    </row>
    <row r="4291" spans="2:24" x14ac:dyDescent="0.3">
      <c r="B4291" s="73"/>
      <c r="D4291" s="73"/>
      <c r="P4291" s="73"/>
      <c r="T4291" s="73"/>
      <c r="U4291" s="73"/>
      <c r="V4291" s="73"/>
      <c r="X4291" s="12"/>
    </row>
    <row r="4292" spans="2:24" x14ac:dyDescent="0.3">
      <c r="B4292" s="73"/>
      <c r="D4292" s="73"/>
      <c r="P4292" s="73"/>
      <c r="T4292" s="73"/>
      <c r="U4292" s="73"/>
      <c r="V4292" s="73"/>
      <c r="X4292" s="12"/>
    </row>
    <row r="4293" spans="2:24" x14ac:dyDescent="0.3">
      <c r="B4293" s="73"/>
      <c r="D4293" s="73"/>
      <c r="P4293" s="73"/>
      <c r="T4293" s="73"/>
      <c r="U4293" s="73"/>
      <c r="V4293" s="73"/>
      <c r="X4293" s="12"/>
    </row>
    <row r="4294" spans="2:24" x14ac:dyDescent="0.3">
      <c r="B4294" s="73"/>
      <c r="D4294" s="73"/>
      <c r="P4294" s="73"/>
      <c r="T4294" s="73"/>
      <c r="U4294" s="73"/>
      <c r="V4294" s="73"/>
      <c r="X4294" s="12"/>
    </row>
    <row r="4295" spans="2:24" x14ac:dyDescent="0.3">
      <c r="B4295" s="73"/>
      <c r="D4295" s="73"/>
      <c r="P4295" s="73"/>
      <c r="T4295" s="73"/>
      <c r="U4295" s="73"/>
      <c r="V4295" s="73"/>
      <c r="X4295" s="12"/>
    </row>
    <row r="4296" spans="2:24" x14ac:dyDescent="0.3">
      <c r="B4296" s="73"/>
      <c r="D4296" s="73"/>
      <c r="P4296" s="73"/>
      <c r="T4296" s="73"/>
      <c r="U4296" s="73"/>
      <c r="V4296" s="73"/>
      <c r="X4296" s="12"/>
    </row>
    <row r="4297" spans="2:24" x14ac:dyDescent="0.3">
      <c r="B4297" s="73"/>
      <c r="D4297" s="73"/>
      <c r="P4297" s="73"/>
      <c r="T4297" s="73"/>
      <c r="U4297" s="73"/>
      <c r="V4297" s="73"/>
      <c r="X4297" s="12"/>
    </row>
    <row r="4298" spans="2:24" x14ac:dyDescent="0.3">
      <c r="B4298" s="73"/>
      <c r="D4298" s="73"/>
      <c r="P4298" s="73"/>
      <c r="T4298" s="73"/>
      <c r="U4298" s="73"/>
      <c r="V4298" s="73"/>
      <c r="X4298" s="12"/>
    </row>
    <row r="4299" spans="2:24" x14ac:dyDescent="0.3">
      <c r="B4299" s="73"/>
      <c r="D4299" s="73"/>
      <c r="P4299" s="73"/>
      <c r="T4299" s="73"/>
      <c r="U4299" s="73"/>
      <c r="V4299" s="73"/>
      <c r="X4299" s="12"/>
    </row>
    <row r="4300" spans="2:24" x14ac:dyDescent="0.3">
      <c r="B4300" s="73"/>
      <c r="D4300" s="73"/>
      <c r="P4300" s="73"/>
      <c r="T4300" s="73"/>
      <c r="U4300" s="73"/>
      <c r="V4300" s="73"/>
      <c r="X4300" s="12"/>
    </row>
    <row r="4301" spans="2:24" x14ac:dyDescent="0.3">
      <c r="B4301" s="73"/>
      <c r="D4301" s="73"/>
      <c r="P4301" s="73"/>
      <c r="T4301" s="73"/>
      <c r="U4301" s="73"/>
      <c r="V4301" s="73"/>
      <c r="X4301" s="12"/>
    </row>
    <row r="4302" spans="2:24" x14ac:dyDescent="0.3">
      <c r="B4302" s="73"/>
      <c r="D4302" s="73"/>
      <c r="P4302" s="73"/>
      <c r="T4302" s="73"/>
      <c r="U4302" s="73"/>
      <c r="V4302" s="73"/>
      <c r="X4302" s="12"/>
    </row>
    <row r="4303" spans="2:24" x14ac:dyDescent="0.3">
      <c r="B4303" s="73"/>
      <c r="D4303" s="73"/>
      <c r="P4303" s="73"/>
      <c r="T4303" s="73"/>
      <c r="U4303" s="73"/>
      <c r="V4303" s="73"/>
      <c r="X4303" s="12"/>
    </row>
    <row r="4304" spans="2:24" x14ac:dyDescent="0.3">
      <c r="B4304" s="73"/>
      <c r="D4304" s="73"/>
      <c r="P4304" s="73"/>
      <c r="T4304" s="73"/>
      <c r="U4304" s="73"/>
      <c r="V4304" s="73"/>
      <c r="X4304" s="12"/>
    </row>
    <row r="4305" spans="2:24" x14ac:dyDescent="0.3">
      <c r="B4305" s="73"/>
      <c r="D4305" s="73"/>
      <c r="P4305" s="73"/>
      <c r="T4305" s="73"/>
      <c r="U4305" s="73"/>
      <c r="V4305" s="73"/>
      <c r="X4305" s="12"/>
    </row>
    <row r="4306" spans="2:24" x14ac:dyDescent="0.3">
      <c r="B4306" s="73"/>
      <c r="D4306" s="73"/>
      <c r="P4306" s="73"/>
      <c r="T4306" s="73"/>
      <c r="U4306" s="73"/>
      <c r="V4306" s="73"/>
      <c r="X4306" s="12"/>
    </row>
    <row r="4307" spans="2:24" x14ac:dyDescent="0.3">
      <c r="B4307" s="73"/>
      <c r="D4307" s="73"/>
      <c r="P4307" s="73"/>
      <c r="T4307" s="73"/>
      <c r="U4307" s="73"/>
      <c r="V4307" s="73"/>
      <c r="X4307" s="12"/>
    </row>
    <row r="4308" spans="2:24" x14ac:dyDescent="0.3">
      <c r="B4308" s="73"/>
      <c r="D4308" s="73"/>
      <c r="P4308" s="73"/>
      <c r="T4308" s="73"/>
      <c r="U4308" s="73"/>
      <c r="V4308" s="73"/>
      <c r="X4308" s="12"/>
    </row>
    <row r="4309" spans="2:24" x14ac:dyDescent="0.3">
      <c r="B4309" s="73"/>
      <c r="D4309" s="73"/>
      <c r="P4309" s="73"/>
      <c r="T4309" s="73"/>
      <c r="U4309" s="73"/>
      <c r="V4309" s="73"/>
      <c r="X4309" s="12"/>
    </row>
    <row r="4310" spans="2:24" x14ac:dyDescent="0.3">
      <c r="B4310" s="73"/>
      <c r="D4310" s="73"/>
      <c r="P4310" s="73"/>
      <c r="T4310" s="73"/>
      <c r="U4310" s="73"/>
      <c r="V4310" s="73"/>
      <c r="X4310" s="12"/>
    </row>
    <row r="4311" spans="2:24" x14ac:dyDescent="0.3">
      <c r="B4311" s="73"/>
      <c r="D4311" s="73"/>
      <c r="P4311" s="73"/>
      <c r="T4311" s="73"/>
      <c r="U4311" s="73"/>
      <c r="V4311" s="73"/>
      <c r="X4311" s="12"/>
    </row>
    <row r="4312" spans="2:24" x14ac:dyDescent="0.3">
      <c r="B4312" s="73"/>
      <c r="D4312" s="73"/>
      <c r="P4312" s="73"/>
      <c r="T4312" s="73"/>
      <c r="U4312" s="73"/>
      <c r="V4312" s="73"/>
      <c r="X4312" s="12"/>
    </row>
    <row r="4313" spans="2:24" x14ac:dyDescent="0.3">
      <c r="B4313" s="73"/>
      <c r="D4313" s="73"/>
      <c r="P4313" s="73"/>
      <c r="T4313" s="73"/>
      <c r="U4313" s="73"/>
      <c r="V4313" s="73"/>
      <c r="X4313" s="12"/>
    </row>
    <row r="4314" spans="2:24" x14ac:dyDescent="0.3">
      <c r="B4314" s="73"/>
      <c r="D4314" s="73"/>
      <c r="P4314" s="73"/>
      <c r="T4314" s="73"/>
      <c r="U4314" s="73"/>
      <c r="V4314" s="73"/>
      <c r="X4314" s="12"/>
    </row>
    <row r="4315" spans="2:24" x14ac:dyDescent="0.3">
      <c r="B4315" s="73"/>
      <c r="D4315" s="73"/>
      <c r="P4315" s="73"/>
      <c r="T4315" s="73"/>
      <c r="U4315" s="73"/>
      <c r="V4315" s="73"/>
      <c r="X4315" s="12"/>
    </row>
    <row r="4316" spans="2:24" x14ac:dyDescent="0.3">
      <c r="B4316" s="73"/>
      <c r="D4316" s="73"/>
      <c r="P4316" s="73"/>
      <c r="T4316" s="73"/>
      <c r="U4316" s="73"/>
      <c r="V4316" s="73"/>
      <c r="X4316" s="12"/>
    </row>
    <row r="4317" spans="2:24" x14ac:dyDescent="0.3">
      <c r="B4317" s="73"/>
      <c r="D4317" s="73"/>
      <c r="P4317" s="73"/>
      <c r="T4317" s="73"/>
      <c r="U4317" s="73"/>
      <c r="V4317" s="73"/>
      <c r="X4317" s="12"/>
    </row>
    <row r="4318" spans="2:24" x14ac:dyDescent="0.3">
      <c r="B4318" s="73"/>
      <c r="D4318" s="73"/>
      <c r="P4318" s="73"/>
      <c r="T4318" s="73"/>
      <c r="U4318" s="73"/>
      <c r="V4318" s="73"/>
      <c r="X4318" s="12"/>
    </row>
    <row r="4319" spans="2:24" x14ac:dyDescent="0.3">
      <c r="B4319" s="73"/>
      <c r="D4319" s="73"/>
      <c r="P4319" s="73"/>
      <c r="T4319" s="73"/>
      <c r="U4319" s="73"/>
      <c r="V4319" s="73"/>
      <c r="X4319" s="12"/>
    </row>
    <row r="4320" spans="2:24" x14ac:dyDescent="0.3">
      <c r="B4320" s="73"/>
      <c r="D4320" s="73"/>
      <c r="P4320" s="73"/>
      <c r="T4320" s="73"/>
      <c r="U4320" s="73"/>
      <c r="V4320" s="73"/>
      <c r="X4320" s="12"/>
    </row>
    <row r="4321" spans="2:24" x14ac:dyDescent="0.3">
      <c r="B4321" s="73"/>
      <c r="D4321" s="73"/>
      <c r="P4321" s="73"/>
      <c r="T4321" s="73"/>
      <c r="U4321" s="73"/>
      <c r="V4321" s="73"/>
      <c r="X4321" s="12"/>
    </row>
    <row r="4322" spans="2:24" x14ac:dyDescent="0.3">
      <c r="B4322" s="73"/>
      <c r="D4322" s="73"/>
      <c r="P4322" s="73"/>
      <c r="T4322" s="73"/>
      <c r="U4322" s="73"/>
      <c r="V4322" s="73"/>
      <c r="X4322" s="12"/>
    </row>
    <row r="4323" spans="2:24" x14ac:dyDescent="0.3">
      <c r="B4323" s="73"/>
      <c r="D4323" s="73"/>
      <c r="P4323" s="73"/>
      <c r="T4323" s="73"/>
      <c r="U4323" s="73"/>
      <c r="V4323" s="73"/>
      <c r="X4323" s="12"/>
    </row>
    <row r="4324" spans="2:24" x14ac:dyDescent="0.3">
      <c r="B4324" s="73"/>
      <c r="D4324" s="73"/>
      <c r="P4324" s="73"/>
      <c r="T4324" s="73"/>
      <c r="U4324" s="73"/>
      <c r="V4324" s="73"/>
      <c r="X4324" s="12"/>
    </row>
    <row r="4325" spans="2:24" x14ac:dyDescent="0.3">
      <c r="B4325" s="73"/>
      <c r="D4325" s="73"/>
      <c r="P4325" s="73"/>
      <c r="T4325" s="73"/>
      <c r="U4325" s="73"/>
      <c r="V4325" s="73"/>
      <c r="X4325" s="12"/>
    </row>
    <row r="4326" spans="2:24" x14ac:dyDescent="0.3">
      <c r="B4326" s="73"/>
      <c r="D4326" s="73"/>
      <c r="P4326" s="73"/>
      <c r="T4326" s="73"/>
      <c r="U4326" s="73"/>
      <c r="V4326" s="73"/>
      <c r="X4326" s="12"/>
    </row>
    <row r="4327" spans="2:24" x14ac:dyDescent="0.3">
      <c r="B4327" s="73"/>
      <c r="D4327" s="73"/>
      <c r="P4327" s="73"/>
      <c r="T4327" s="73"/>
      <c r="U4327" s="73"/>
      <c r="V4327" s="73"/>
      <c r="X4327" s="12"/>
    </row>
    <row r="4328" spans="2:24" x14ac:dyDescent="0.3">
      <c r="B4328" s="73"/>
      <c r="D4328" s="73"/>
      <c r="P4328" s="73"/>
      <c r="T4328" s="73"/>
      <c r="U4328" s="73"/>
      <c r="V4328" s="73"/>
      <c r="X4328" s="12"/>
    </row>
    <row r="4329" spans="2:24" x14ac:dyDescent="0.3">
      <c r="B4329" s="73"/>
      <c r="D4329" s="73"/>
      <c r="P4329" s="73"/>
      <c r="T4329" s="73"/>
      <c r="U4329" s="73"/>
      <c r="V4329" s="73"/>
      <c r="X4329" s="12"/>
    </row>
    <row r="4330" spans="2:24" x14ac:dyDescent="0.3">
      <c r="B4330" s="73"/>
      <c r="D4330" s="73"/>
      <c r="P4330" s="73"/>
      <c r="T4330" s="73"/>
      <c r="U4330" s="73"/>
      <c r="V4330" s="73"/>
      <c r="X4330" s="12"/>
    </row>
    <row r="4331" spans="2:24" x14ac:dyDescent="0.3">
      <c r="B4331" s="73"/>
      <c r="D4331" s="73"/>
      <c r="P4331" s="73"/>
      <c r="T4331" s="73"/>
      <c r="U4331" s="73"/>
      <c r="V4331" s="73"/>
      <c r="X4331" s="12"/>
    </row>
    <row r="4332" spans="2:24" x14ac:dyDescent="0.3">
      <c r="B4332" s="73"/>
      <c r="D4332" s="73"/>
      <c r="P4332" s="73"/>
      <c r="T4332" s="73"/>
      <c r="U4332" s="73"/>
      <c r="V4332" s="73"/>
      <c r="X4332" s="12"/>
    </row>
    <row r="4333" spans="2:24" x14ac:dyDescent="0.3">
      <c r="B4333" s="73"/>
      <c r="D4333" s="73"/>
      <c r="P4333" s="73"/>
      <c r="T4333" s="73"/>
      <c r="U4333" s="73"/>
      <c r="V4333" s="73"/>
      <c r="X4333" s="12"/>
    </row>
    <row r="4334" spans="2:24" x14ac:dyDescent="0.3">
      <c r="B4334" s="73"/>
      <c r="D4334" s="73"/>
      <c r="P4334" s="73"/>
      <c r="T4334" s="73"/>
      <c r="U4334" s="73"/>
      <c r="V4334" s="73"/>
      <c r="X4334" s="12"/>
    </row>
    <row r="4335" spans="2:24" x14ac:dyDescent="0.3">
      <c r="B4335" s="73"/>
      <c r="D4335" s="73"/>
      <c r="P4335" s="73"/>
      <c r="T4335" s="73"/>
      <c r="U4335" s="73"/>
      <c r="V4335" s="73"/>
      <c r="X4335" s="12"/>
    </row>
    <row r="4336" spans="2:24" x14ac:dyDescent="0.3">
      <c r="B4336" s="73"/>
      <c r="D4336" s="73"/>
      <c r="P4336" s="73"/>
      <c r="T4336" s="73"/>
      <c r="U4336" s="73"/>
      <c r="V4336" s="73"/>
      <c r="X4336" s="12"/>
    </row>
    <row r="4337" spans="2:24" x14ac:dyDescent="0.3">
      <c r="B4337" s="73"/>
      <c r="D4337" s="73"/>
      <c r="P4337" s="73"/>
      <c r="T4337" s="73"/>
      <c r="U4337" s="73"/>
      <c r="V4337" s="73"/>
      <c r="X4337" s="12"/>
    </row>
    <row r="4338" spans="2:24" x14ac:dyDescent="0.3">
      <c r="B4338" s="73"/>
      <c r="D4338" s="73"/>
      <c r="P4338" s="73"/>
      <c r="T4338" s="73"/>
      <c r="U4338" s="73"/>
      <c r="V4338" s="73"/>
      <c r="X4338" s="12"/>
    </row>
    <row r="4339" spans="2:24" x14ac:dyDescent="0.3">
      <c r="B4339" s="73"/>
      <c r="D4339" s="73"/>
      <c r="P4339" s="73"/>
      <c r="T4339" s="73"/>
      <c r="U4339" s="73"/>
      <c r="V4339" s="73"/>
      <c r="X4339" s="12"/>
    </row>
    <row r="4340" spans="2:24" x14ac:dyDescent="0.3">
      <c r="B4340" s="73"/>
      <c r="D4340" s="73"/>
      <c r="P4340" s="73"/>
      <c r="T4340" s="73"/>
      <c r="U4340" s="73"/>
      <c r="V4340" s="73"/>
      <c r="X4340" s="12"/>
    </row>
    <row r="4341" spans="2:24" x14ac:dyDescent="0.3">
      <c r="B4341" s="73"/>
      <c r="D4341" s="73"/>
      <c r="P4341" s="73"/>
      <c r="T4341" s="73"/>
      <c r="U4341" s="73"/>
      <c r="V4341" s="73"/>
      <c r="X4341" s="12"/>
    </row>
    <row r="4342" spans="2:24" x14ac:dyDescent="0.3">
      <c r="B4342" s="73"/>
      <c r="D4342" s="73"/>
      <c r="P4342" s="73"/>
      <c r="T4342" s="73"/>
      <c r="U4342" s="73"/>
      <c r="V4342" s="73"/>
      <c r="X4342" s="12"/>
    </row>
    <row r="4343" spans="2:24" x14ac:dyDescent="0.3">
      <c r="B4343" s="73"/>
      <c r="D4343" s="73"/>
      <c r="P4343" s="73"/>
      <c r="T4343" s="73"/>
      <c r="U4343" s="73"/>
      <c r="V4343" s="73"/>
      <c r="X4343" s="12"/>
    </row>
    <row r="4344" spans="2:24" x14ac:dyDescent="0.3">
      <c r="B4344" s="73"/>
      <c r="D4344" s="73"/>
      <c r="P4344" s="73"/>
      <c r="T4344" s="73"/>
      <c r="U4344" s="73"/>
      <c r="V4344" s="73"/>
      <c r="X4344" s="12"/>
    </row>
    <row r="4345" spans="2:24" x14ac:dyDescent="0.3">
      <c r="B4345" s="73"/>
      <c r="D4345" s="73"/>
      <c r="P4345" s="73"/>
      <c r="T4345" s="73"/>
      <c r="U4345" s="73"/>
      <c r="V4345" s="73"/>
      <c r="X4345" s="12"/>
    </row>
    <row r="4346" spans="2:24" x14ac:dyDescent="0.3">
      <c r="B4346" s="73"/>
      <c r="D4346" s="73"/>
      <c r="P4346" s="73"/>
      <c r="T4346" s="73"/>
      <c r="U4346" s="73"/>
      <c r="V4346" s="73"/>
      <c r="X4346" s="12"/>
    </row>
    <row r="4347" spans="2:24" x14ac:dyDescent="0.3">
      <c r="B4347" s="73"/>
      <c r="D4347" s="73"/>
      <c r="P4347" s="73"/>
      <c r="T4347" s="73"/>
      <c r="U4347" s="73"/>
      <c r="V4347" s="73"/>
      <c r="X4347" s="12"/>
    </row>
    <row r="4348" spans="2:24" x14ac:dyDescent="0.3">
      <c r="B4348" s="73"/>
      <c r="D4348" s="73"/>
      <c r="P4348" s="73"/>
      <c r="T4348" s="73"/>
      <c r="U4348" s="73"/>
      <c r="V4348" s="73"/>
      <c r="X4348" s="12"/>
    </row>
    <row r="4349" spans="2:24" x14ac:dyDescent="0.3">
      <c r="B4349" s="73"/>
      <c r="D4349" s="73"/>
      <c r="P4349" s="73"/>
      <c r="T4349" s="73"/>
      <c r="U4349" s="73"/>
      <c r="V4349" s="73"/>
      <c r="X4349" s="12"/>
    </row>
    <row r="4350" spans="2:24" x14ac:dyDescent="0.3">
      <c r="B4350" s="73"/>
      <c r="D4350" s="73"/>
      <c r="P4350" s="73"/>
      <c r="T4350" s="73"/>
      <c r="U4350" s="73"/>
      <c r="V4350" s="73"/>
      <c r="X4350" s="12"/>
    </row>
    <row r="4351" spans="2:24" x14ac:dyDescent="0.3">
      <c r="B4351" s="73"/>
      <c r="D4351" s="73"/>
      <c r="P4351" s="73"/>
      <c r="T4351" s="73"/>
      <c r="U4351" s="73"/>
      <c r="V4351" s="73"/>
      <c r="X4351" s="12"/>
    </row>
    <row r="4352" spans="2:24" x14ac:dyDescent="0.3">
      <c r="B4352" s="73"/>
      <c r="D4352" s="73"/>
      <c r="P4352" s="73"/>
      <c r="T4352" s="73"/>
      <c r="U4352" s="73"/>
      <c r="V4352" s="73"/>
      <c r="X4352" s="12"/>
    </row>
    <row r="4353" spans="2:24" x14ac:dyDescent="0.3">
      <c r="B4353" s="73"/>
      <c r="D4353" s="73"/>
      <c r="P4353" s="73"/>
      <c r="T4353" s="73"/>
      <c r="U4353" s="73"/>
      <c r="V4353" s="73"/>
      <c r="X4353" s="12"/>
    </row>
    <row r="4354" spans="2:24" x14ac:dyDescent="0.3">
      <c r="B4354" s="73"/>
      <c r="D4354" s="73"/>
      <c r="P4354" s="73"/>
      <c r="T4354" s="73"/>
      <c r="U4354" s="73"/>
      <c r="V4354" s="73"/>
      <c r="X4354" s="12"/>
    </row>
    <row r="4355" spans="2:24" x14ac:dyDescent="0.3">
      <c r="B4355" s="73"/>
      <c r="D4355" s="73"/>
      <c r="P4355" s="73"/>
      <c r="T4355" s="73"/>
      <c r="U4355" s="73"/>
      <c r="V4355" s="73"/>
      <c r="X4355" s="12"/>
    </row>
    <row r="4356" spans="2:24" x14ac:dyDescent="0.3">
      <c r="B4356" s="73"/>
      <c r="D4356" s="73"/>
      <c r="P4356" s="73"/>
      <c r="T4356" s="73"/>
      <c r="U4356" s="73"/>
      <c r="V4356" s="73"/>
      <c r="X4356" s="12"/>
    </row>
    <row r="4357" spans="2:24" x14ac:dyDescent="0.3">
      <c r="B4357" s="73"/>
      <c r="D4357" s="73"/>
      <c r="P4357" s="73"/>
      <c r="T4357" s="73"/>
      <c r="U4357" s="73"/>
      <c r="V4357" s="73"/>
      <c r="X4357" s="12"/>
    </row>
    <row r="4358" spans="2:24" x14ac:dyDescent="0.3">
      <c r="B4358" s="73"/>
      <c r="D4358" s="73"/>
      <c r="P4358" s="73"/>
      <c r="T4358" s="73"/>
      <c r="U4358" s="73"/>
      <c r="V4358" s="73"/>
      <c r="X4358" s="12"/>
    </row>
    <row r="4359" spans="2:24" x14ac:dyDescent="0.3">
      <c r="B4359" s="73"/>
      <c r="D4359" s="73"/>
      <c r="P4359" s="73"/>
      <c r="T4359" s="73"/>
      <c r="U4359" s="73"/>
      <c r="V4359" s="73"/>
      <c r="X4359" s="12"/>
    </row>
    <row r="4360" spans="2:24" x14ac:dyDescent="0.3">
      <c r="B4360" s="73"/>
      <c r="D4360" s="73"/>
      <c r="P4360" s="73"/>
      <c r="T4360" s="73"/>
      <c r="U4360" s="73"/>
      <c r="V4360" s="73"/>
      <c r="X4360" s="12"/>
    </row>
    <row r="4361" spans="2:24" x14ac:dyDescent="0.3">
      <c r="B4361" s="73"/>
      <c r="D4361" s="73"/>
      <c r="P4361" s="73"/>
      <c r="T4361" s="73"/>
      <c r="U4361" s="73"/>
      <c r="V4361" s="73"/>
      <c r="X4361" s="12"/>
    </row>
    <row r="4362" spans="2:24" x14ac:dyDescent="0.3">
      <c r="B4362" s="73"/>
      <c r="D4362" s="73"/>
      <c r="P4362" s="73"/>
      <c r="T4362" s="73"/>
      <c r="U4362" s="73"/>
      <c r="V4362" s="73"/>
      <c r="X4362" s="12"/>
    </row>
    <row r="4363" spans="2:24" x14ac:dyDescent="0.3">
      <c r="B4363" s="73"/>
      <c r="D4363" s="73"/>
      <c r="P4363" s="73"/>
      <c r="T4363" s="73"/>
      <c r="U4363" s="73"/>
      <c r="V4363" s="73"/>
      <c r="X4363" s="12"/>
    </row>
    <row r="4364" spans="2:24" x14ac:dyDescent="0.3">
      <c r="B4364" s="73"/>
      <c r="D4364" s="73"/>
      <c r="P4364" s="73"/>
      <c r="T4364" s="73"/>
      <c r="U4364" s="73"/>
      <c r="V4364" s="73"/>
      <c r="X4364" s="12"/>
    </row>
    <row r="4365" spans="2:24" x14ac:dyDescent="0.3">
      <c r="B4365" s="73"/>
      <c r="D4365" s="73"/>
      <c r="P4365" s="73"/>
      <c r="T4365" s="73"/>
      <c r="U4365" s="73"/>
      <c r="V4365" s="73"/>
      <c r="X4365" s="12"/>
    </row>
    <row r="4366" spans="2:24" x14ac:dyDescent="0.3">
      <c r="B4366" s="73"/>
      <c r="D4366" s="73"/>
      <c r="P4366" s="73"/>
      <c r="T4366" s="73"/>
      <c r="U4366" s="73"/>
      <c r="V4366" s="73"/>
      <c r="X4366" s="12"/>
    </row>
    <row r="4367" spans="2:24" x14ac:dyDescent="0.3">
      <c r="B4367" s="73"/>
      <c r="D4367" s="73"/>
      <c r="P4367" s="73"/>
      <c r="T4367" s="73"/>
      <c r="U4367" s="73"/>
      <c r="V4367" s="73"/>
      <c r="X4367" s="12"/>
    </row>
    <row r="4368" spans="2:24" x14ac:dyDescent="0.3">
      <c r="B4368" s="73"/>
      <c r="D4368" s="73"/>
      <c r="P4368" s="73"/>
      <c r="T4368" s="73"/>
      <c r="U4368" s="73"/>
      <c r="V4368" s="73"/>
      <c r="X4368" s="12"/>
    </row>
    <row r="4369" spans="2:24" x14ac:dyDescent="0.3">
      <c r="B4369" s="73"/>
      <c r="D4369" s="73"/>
      <c r="P4369" s="73"/>
      <c r="T4369" s="73"/>
      <c r="U4369" s="73"/>
      <c r="V4369" s="73"/>
      <c r="X4369" s="12"/>
    </row>
    <row r="4370" spans="2:24" x14ac:dyDescent="0.3">
      <c r="B4370" s="73"/>
      <c r="D4370" s="73"/>
      <c r="P4370" s="73"/>
      <c r="T4370" s="73"/>
      <c r="U4370" s="73"/>
      <c r="V4370" s="73"/>
      <c r="X4370" s="12"/>
    </row>
    <row r="4371" spans="2:24" x14ac:dyDescent="0.3">
      <c r="B4371" s="73"/>
      <c r="D4371" s="73"/>
      <c r="P4371" s="73"/>
      <c r="T4371" s="73"/>
      <c r="U4371" s="73"/>
      <c r="V4371" s="73"/>
      <c r="X4371" s="12"/>
    </row>
    <row r="4372" spans="2:24" x14ac:dyDescent="0.3">
      <c r="B4372" s="73"/>
      <c r="D4372" s="73"/>
      <c r="P4372" s="73"/>
      <c r="T4372" s="73"/>
      <c r="U4372" s="73"/>
      <c r="V4372" s="73"/>
      <c r="X4372" s="12"/>
    </row>
    <row r="4373" spans="2:24" x14ac:dyDescent="0.3">
      <c r="B4373" s="73"/>
      <c r="D4373" s="73"/>
      <c r="P4373" s="73"/>
      <c r="T4373" s="73"/>
      <c r="U4373" s="73"/>
      <c r="V4373" s="73"/>
      <c r="X4373" s="12"/>
    </row>
    <row r="4374" spans="2:24" x14ac:dyDescent="0.3">
      <c r="B4374" s="73"/>
      <c r="D4374" s="73"/>
      <c r="P4374" s="73"/>
      <c r="T4374" s="73"/>
      <c r="U4374" s="73"/>
      <c r="V4374" s="73"/>
      <c r="X4374" s="12"/>
    </row>
    <row r="4375" spans="2:24" x14ac:dyDescent="0.3">
      <c r="B4375" s="73"/>
      <c r="D4375" s="73"/>
      <c r="P4375" s="73"/>
      <c r="T4375" s="73"/>
      <c r="U4375" s="73"/>
      <c r="V4375" s="73"/>
      <c r="X4375" s="12"/>
    </row>
    <row r="4376" spans="2:24" x14ac:dyDescent="0.3">
      <c r="B4376" s="73"/>
      <c r="D4376" s="73"/>
      <c r="P4376" s="73"/>
      <c r="T4376" s="73"/>
      <c r="U4376" s="73"/>
      <c r="V4376" s="73"/>
      <c r="X4376" s="12"/>
    </row>
    <row r="4377" spans="2:24" x14ac:dyDescent="0.3">
      <c r="B4377" s="73"/>
      <c r="D4377" s="73"/>
      <c r="P4377" s="73"/>
      <c r="T4377" s="73"/>
      <c r="U4377" s="73"/>
      <c r="V4377" s="73"/>
      <c r="X4377" s="12"/>
    </row>
    <row r="4378" spans="2:24" x14ac:dyDescent="0.3">
      <c r="B4378" s="73"/>
      <c r="D4378" s="73"/>
      <c r="P4378" s="73"/>
      <c r="T4378" s="73"/>
      <c r="U4378" s="73"/>
      <c r="V4378" s="73"/>
      <c r="X4378" s="12"/>
    </row>
    <row r="4379" spans="2:24" x14ac:dyDescent="0.3">
      <c r="B4379" s="73"/>
      <c r="D4379" s="73"/>
      <c r="P4379" s="73"/>
      <c r="T4379" s="73"/>
      <c r="U4379" s="73"/>
      <c r="V4379" s="73"/>
      <c r="X4379" s="12"/>
    </row>
    <row r="4380" spans="2:24" x14ac:dyDescent="0.3">
      <c r="B4380" s="73"/>
      <c r="D4380" s="73"/>
      <c r="P4380" s="73"/>
      <c r="T4380" s="73"/>
      <c r="U4380" s="73"/>
      <c r="V4380" s="73"/>
      <c r="X4380" s="12"/>
    </row>
    <row r="4381" spans="2:24" x14ac:dyDescent="0.3">
      <c r="B4381" s="73"/>
      <c r="D4381" s="73"/>
      <c r="P4381" s="73"/>
      <c r="T4381" s="73"/>
      <c r="U4381" s="73"/>
      <c r="V4381" s="73"/>
      <c r="X4381" s="12"/>
    </row>
    <row r="4382" spans="2:24" x14ac:dyDescent="0.3">
      <c r="B4382" s="73"/>
      <c r="D4382" s="73"/>
      <c r="P4382" s="73"/>
      <c r="T4382" s="73"/>
      <c r="U4382" s="73"/>
      <c r="V4382" s="73"/>
      <c r="X4382" s="12"/>
    </row>
    <row r="4383" spans="2:24" x14ac:dyDescent="0.3">
      <c r="B4383" s="73"/>
      <c r="D4383" s="73"/>
      <c r="P4383" s="73"/>
      <c r="T4383" s="73"/>
      <c r="U4383" s="73"/>
      <c r="V4383" s="73"/>
      <c r="X4383" s="12"/>
    </row>
    <row r="4384" spans="2:24" x14ac:dyDescent="0.3">
      <c r="B4384" s="73"/>
      <c r="D4384" s="73"/>
      <c r="P4384" s="73"/>
      <c r="T4384" s="73"/>
      <c r="U4384" s="73"/>
      <c r="V4384" s="73"/>
      <c r="X4384" s="12"/>
    </row>
    <row r="4385" spans="2:24" x14ac:dyDescent="0.3">
      <c r="B4385" s="73"/>
      <c r="D4385" s="73"/>
      <c r="P4385" s="73"/>
      <c r="T4385" s="73"/>
      <c r="U4385" s="73"/>
      <c r="V4385" s="73"/>
      <c r="X4385" s="12"/>
    </row>
    <row r="4386" spans="2:24" x14ac:dyDescent="0.3">
      <c r="B4386" s="73"/>
      <c r="D4386" s="73"/>
      <c r="P4386" s="73"/>
      <c r="T4386" s="73"/>
      <c r="U4386" s="73"/>
      <c r="V4386" s="73"/>
      <c r="X4386" s="12"/>
    </row>
    <row r="4387" spans="2:24" x14ac:dyDescent="0.3">
      <c r="B4387" s="73"/>
      <c r="D4387" s="73"/>
      <c r="P4387" s="73"/>
      <c r="T4387" s="73"/>
      <c r="U4387" s="73"/>
      <c r="V4387" s="73"/>
      <c r="X4387" s="12"/>
    </row>
    <row r="4388" spans="2:24" x14ac:dyDescent="0.3">
      <c r="B4388" s="73"/>
      <c r="D4388" s="73"/>
      <c r="P4388" s="73"/>
      <c r="T4388" s="73"/>
      <c r="U4388" s="73"/>
      <c r="V4388" s="73"/>
      <c r="X4388" s="12"/>
    </row>
    <row r="4389" spans="2:24" x14ac:dyDescent="0.3">
      <c r="B4389" s="73"/>
      <c r="D4389" s="73"/>
      <c r="P4389" s="73"/>
      <c r="T4389" s="73"/>
      <c r="U4389" s="73"/>
      <c r="V4389" s="73"/>
      <c r="X4389" s="12"/>
    </row>
    <row r="4390" spans="2:24" x14ac:dyDescent="0.3">
      <c r="B4390" s="73"/>
      <c r="D4390" s="73"/>
      <c r="P4390" s="73"/>
      <c r="T4390" s="73"/>
      <c r="U4390" s="73"/>
      <c r="V4390" s="73"/>
      <c r="X4390" s="12"/>
    </row>
    <row r="4391" spans="2:24" x14ac:dyDescent="0.3">
      <c r="B4391" s="73"/>
      <c r="D4391" s="73"/>
      <c r="P4391" s="73"/>
      <c r="T4391" s="73"/>
      <c r="U4391" s="73"/>
      <c r="V4391" s="73"/>
      <c r="X4391" s="12"/>
    </row>
    <row r="4392" spans="2:24" x14ac:dyDescent="0.3">
      <c r="B4392" s="73"/>
      <c r="D4392" s="73"/>
      <c r="P4392" s="73"/>
      <c r="T4392" s="73"/>
      <c r="U4392" s="73"/>
      <c r="V4392" s="73"/>
      <c r="X4392" s="12"/>
    </row>
    <row r="4393" spans="2:24" x14ac:dyDescent="0.3">
      <c r="B4393" s="73"/>
      <c r="D4393" s="73"/>
      <c r="P4393" s="73"/>
      <c r="T4393" s="73"/>
      <c r="U4393" s="73"/>
      <c r="V4393" s="73"/>
      <c r="X4393" s="12"/>
    </row>
    <row r="4394" spans="2:24" x14ac:dyDescent="0.3">
      <c r="B4394" s="73"/>
      <c r="D4394" s="73"/>
      <c r="P4394" s="73"/>
      <c r="T4394" s="73"/>
      <c r="U4394" s="73"/>
      <c r="V4394" s="73"/>
      <c r="X4394" s="12"/>
    </row>
    <row r="4395" spans="2:24" x14ac:dyDescent="0.3">
      <c r="B4395" s="73"/>
      <c r="D4395" s="73"/>
      <c r="P4395" s="73"/>
      <c r="T4395" s="73"/>
      <c r="U4395" s="73"/>
      <c r="V4395" s="73"/>
      <c r="X4395" s="12"/>
    </row>
    <row r="4396" spans="2:24" x14ac:dyDescent="0.3">
      <c r="B4396" s="73"/>
      <c r="D4396" s="73"/>
      <c r="P4396" s="73"/>
      <c r="T4396" s="73"/>
      <c r="U4396" s="73"/>
      <c r="V4396" s="73"/>
      <c r="X4396" s="12"/>
    </row>
    <row r="4397" spans="2:24" x14ac:dyDescent="0.3">
      <c r="B4397" s="73"/>
      <c r="D4397" s="73"/>
      <c r="P4397" s="73"/>
      <c r="T4397" s="73"/>
      <c r="U4397" s="73"/>
      <c r="V4397" s="73"/>
      <c r="X4397" s="12"/>
    </row>
    <row r="4398" spans="2:24" x14ac:dyDescent="0.3">
      <c r="B4398" s="73"/>
      <c r="D4398" s="73"/>
      <c r="P4398" s="73"/>
      <c r="T4398" s="73"/>
      <c r="U4398" s="73"/>
      <c r="V4398" s="73"/>
      <c r="X4398" s="12"/>
    </row>
    <row r="4399" spans="2:24" x14ac:dyDescent="0.3">
      <c r="B4399" s="73"/>
      <c r="D4399" s="73"/>
      <c r="P4399" s="73"/>
      <c r="T4399" s="73"/>
      <c r="U4399" s="73"/>
      <c r="V4399" s="73"/>
      <c r="X4399" s="12"/>
    </row>
    <row r="4400" spans="2:24" x14ac:dyDescent="0.3">
      <c r="B4400" s="73"/>
      <c r="D4400" s="73"/>
      <c r="P4400" s="73"/>
      <c r="T4400" s="73"/>
      <c r="U4400" s="73"/>
      <c r="V4400" s="73"/>
      <c r="X4400" s="12"/>
    </row>
    <row r="4401" spans="2:24" x14ac:dyDescent="0.3">
      <c r="B4401" s="73"/>
      <c r="D4401" s="73"/>
      <c r="P4401" s="73"/>
      <c r="T4401" s="73"/>
      <c r="U4401" s="73"/>
      <c r="V4401" s="73"/>
      <c r="X4401" s="12"/>
    </row>
    <row r="4402" spans="2:24" x14ac:dyDescent="0.3">
      <c r="B4402" s="73"/>
      <c r="D4402" s="73"/>
      <c r="P4402" s="73"/>
      <c r="T4402" s="73"/>
      <c r="U4402" s="73"/>
      <c r="V4402" s="73"/>
      <c r="X4402" s="12"/>
    </row>
    <row r="4403" spans="2:24" x14ac:dyDescent="0.3">
      <c r="B4403" s="73"/>
      <c r="D4403" s="73"/>
      <c r="P4403" s="73"/>
      <c r="T4403" s="73"/>
      <c r="U4403" s="73"/>
      <c r="V4403" s="73"/>
      <c r="X4403" s="12"/>
    </row>
    <row r="4404" spans="2:24" x14ac:dyDescent="0.3">
      <c r="B4404" s="73"/>
      <c r="D4404" s="73"/>
      <c r="P4404" s="73"/>
      <c r="T4404" s="73"/>
      <c r="U4404" s="73"/>
      <c r="V4404" s="73"/>
      <c r="X4404" s="12"/>
    </row>
    <row r="4405" spans="2:24" x14ac:dyDescent="0.3">
      <c r="B4405" s="73"/>
      <c r="D4405" s="73"/>
      <c r="P4405" s="73"/>
      <c r="T4405" s="73"/>
      <c r="U4405" s="73"/>
      <c r="V4405" s="73"/>
      <c r="X4405" s="12"/>
    </row>
    <row r="4406" spans="2:24" x14ac:dyDescent="0.3">
      <c r="B4406" s="73"/>
      <c r="D4406" s="73"/>
      <c r="P4406" s="73"/>
      <c r="T4406" s="73"/>
      <c r="U4406" s="73"/>
      <c r="V4406" s="73"/>
      <c r="X4406" s="12"/>
    </row>
    <row r="4407" spans="2:24" x14ac:dyDescent="0.3">
      <c r="B4407" s="73"/>
      <c r="D4407" s="73"/>
      <c r="P4407" s="73"/>
      <c r="T4407" s="73"/>
      <c r="U4407" s="73"/>
      <c r="V4407" s="73"/>
      <c r="X4407" s="12"/>
    </row>
    <row r="4408" spans="2:24" x14ac:dyDescent="0.3">
      <c r="B4408" s="73"/>
      <c r="D4408" s="73"/>
      <c r="P4408" s="73"/>
      <c r="T4408" s="73"/>
      <c r="U4408" s="73"/>
      <c r="V4408" s="73"/>
      <c r="X4408" s="12"/>
    </row>
    <row r="4409" spans="2:24" x14ac:dyDescent="0.3">
      <c r="B4409" s="73"/>
      <c r="D4409" s="73"/>
      <c r="P4409" s="73"/>
      <c r="T4409" s="73"/>
      <c r="U4409" s="73"/>
      <c r="V4409" s="73"/>
      <c r="X4409" s="12"/>
    </row>
    <row r="4410" spans="2:24" x14ac:dyDescent="0.3">
      <c r="B4410" s="73"/>
      <c r="D4410" s="73"/>
      <c r="P4410" s="73"/>
      <c r="T4410" s="73"/>
      <c r="U4410" s="73"/>
      <c r="V4410" s="73"/>
      <c r="X4410" s="12"/>
    </row>
    <row r="4411" spans="2:24" x14ac:dyDescent="0.3">
      <c r="B4411" s="73"/>
      <c r="D4411" s="73"/>
      <c r="P4411" s="73"/>
      <c r="T4411" s="73"/>
      <c r="U4411" s="73"/>
      <c r="V4411" s="73"/>
      <c r="X4411" s="12"/>
    </row>
    <row r="4412" spans="2:24" x14ac:dyDescent="0.3">
      <c r="B4412" s="73"/>
      <c r="D4412" s="73"/>
      <c r="P4412" s="73"/>
      <c r="T4412" s="73"/>
      <c r="U4412" s="73"/>
      <c r="V4412" s="73"/>
      <c r="X4412" s="12"/>
    </row>
    <row r="4413" spans="2:24" x14ac:dyDescent="0.3">
      <c r="B4413" s="73"/>
      <c r="D4413" s="73"/>
      <c r="P4413" s="73"/>
      <c r="T4413" s="73"/>
      <c r="U4413" s="73"/>
      <c r="V4413" s="73"/>
      <c r="X4413" s="12"/>
    </row>
    <row r="4414" spans="2:24" x14ac:dyDescent="0.3">
      <c r="B4414" s="73"/>
      <c r="D4414" s="73"/>
      <c r="P4414" s="73"/>
      <c r="T4414" s="73"/>
      <c r="U4414" s="73"/>
      <c r="V4414" s="73"/>
      <c r="X4414" s="12"/>
    </row>
    <row r="4415" spans="2:24" x14ac:dyDescent="0.3">
      <c r="B4415" s="73"/>
      <c r="D4415" s="73"/>
      <c r="P4415" s="73"/>
      <c r="T4415" s="73"/>
      <c r="U4415" s="73"/>
      <c r="V4415" s="73"/>
      <c r="X4415" s="12"/>
    </row>
    <row r="4416" spans="2:24" x14ac:dyDescent="0.3">
      <c r="B4416" s="73"/>
      <c r="D4416" s="73"/>
      <c r="P4416" s="73"/>
      <c r="T4416" s="73"/>
      <c r="U4416" s="73"/>
      <c r="V4416" s="73"/>
      <c r="X4416" s="12"/>
    </row>
    <row r="4417" spans="2:24" x14ac:dyDescent="0.3">
      <c r="B4417" s="73"/>
      <c r="D4417" s="73"/>
      <c r="P4417" s="73"/>
      <c r="T4417" s="73"/>
      <c r="U4417" s="73"/>
      <c r="V4417" s="73"/>
      <c r="X4417" s="12"/>
    </row>
    <row r="4418" spans="2:24" x14ac:dyDescent="0.3">
      <c r="B4418" s="73"/>
      <c r="D4418" s="73"/>
      <c r="P4418" s="73"/>
      <c r="T4418" s="73"/>
      <c r="U4418" s="73"/>
      <c r="V4418" s="73"/>
      <c r="X4418" s="12"/>
    </row>
    <row r="4419" spans="2:24" x14ac:dyDescent="0.3">
      <c r="B4419" s="73"/>
      <c r="D4419" s="73"/>
      <c r="P4419" s="73"/>
      <c r="T4419" s="73"/>
      <c r="U4419" s="73"/>
      <c r="V4419" s="73"/>
      <c r="X4419" s="12"/>
    </row>
    <row r="4420" spans="2:24" x14ac:dyDescent="0.3">
      <c r="B4420" s="73"/>
      <c r="D4420" s="73"/>
      <c r="P4420" s="73"/>
      <c r="T4420" s="73"/>
      <c r="U4420" s="73"/>
      <c r="V4420" s="73"/>
      <c r="X4420" s="12"/>
    </row>
    <row r="4421" spans="2:24" x14ac:dyDescent="0.3">
      <c r="B4421" s="73"/>
      <c r="D4421" s="73"/>
      <c r="P4421" s="73"/>
      <c r="T4421" s="73"/>
      <c r="U4421" s="73"/>
      <c r="V4421" s="73"/>
      <c r="X4421" s="12"/>
    </row>
    <row r="4422" spans="2:24" x14ac:dyDescent="0.3">
      <c r="B4422" s="73"/>
      <c r="D4422" s="73"/>
      <c r="P4422" s="73"/>
      <c r="T4422" s="73"/>
      <c r="U4422" s="73"/>
      <c r="V4422" s="73"/>
      <c r="X4422" s="12"/>
    </row>
    <row r="4423" spans="2:24" x14ac:dyDescent="0.3">
      <c r="B4423" s="73"/>
      <c r="D4423" s="73"/>
      <c r="P4423" s="73"/>
      <c r="T4423" s="73"/>
      <c r="U4423" s="73"/>
      <c r="V4423" s="73"/>
      <c r="X4423" s="12"/>
    </row>
    <row r="4424" spans="2:24" x14ac:dyDescent="0.3">
      <c r="B4424" s="73"/>
      <c r="D4424" s="73"/>
      <c r="P4424" s="73"/>
      <c r="T4424" s="73"/>
      <c r="U4424" s="73"/>
      <c r="V4424" s="73"/>
      <c r="X4424" s="12"/>
    </row>
    <row r="4425" spans="2:24" x14ac:dyDescent="0.3">
      <c r="B4425" s="73"/>
      <c r="D4425" s="73"/>
      <c r="P4425" s="73"/>
      <c r="T4425" s="73"/>
      <c r="U4425" s="73"/>
      <c r="V4425" s="73"/>
      <c r="X4425" s="12"/>
    </row>
    <row r="4426" spans="2:24" x14ac:dyDescent="0.3">
      <c r="B4426" s="73"/>
      <c r="D4426" s="73"/>
      <c r="P4426" s="73"/>
      <c r="T4426" s="73"/>
      <c r="U4426" s="73"/>
      <c r="V4426" s="73"/>
      <c r="X4426" s="12"/>
    </row>
    <row r="4427" spans="2:24" x14ac:dyDescent="0.3">
      <c r="B4427" s="73"/>
      <c r="D4427" s="73"/>
      <c r="P4427" s="73"/>
      <c r="T4427" s="73"/>
      <c r="U4427" s="73"/>
      <c r="V4427" s="73"/>
      <c r="X4427" s="12"/>
    </row>
    <row r="4428" spans="2:24" x14ac:dyDescent="0.3">
      <c r="B4428" s="73"/>
      <c r="D4428" s="73"/>
      <c r="P4428" s="73"/>
      <c r="T4428" s="73"/>
      <c r="U4428" s="73"/>
      <c r="V4428" s="73"/>
      <c r="X4428" s="12"/>
    </row>
    <row r="4429" spans="2:24" x14ac:dyDescent="0.3">
      <c r="B4429" s="73"/>
      <c r="D4429" s="73"/>
      <c r="P4429" s="73"/>
      <c r="T4429" s="73"/>
      <c r="U4429" s="73"/>
      <c r="V4429" s="73"/>
      <c r="X4429" s="12"/>
    </row>
    <row r="4430" spans="2:24" x14ac:dyDescent="0.3">
      <c r="B4430" s="73"/>
      <c r="D4430" s="73"/>
      <c r="P4430" s="73"/>
      <c r="T4430" s="73"/>
      <c r="U4430" s="73"/>
      <c r="V4430" s="73"/>
      <c r="X4430" s="12"/>
    </row>
    <row r="4431" spans="2:24" x14ac:dyDescent="0.3">
      <c r="B4431" s="73"/>
      <c r="D4431" s="73"/>
      <c r="P4431" s="73"/>
      <c r="T4431" s="73"/>
      <c r="U4431" s="73"/>
      <c r="V4431" s="73"/>
      <c r="X4431" s="12"/>
    </row>
    <row r="4432" spans="2:24" x14ac:dyDescent="0.3">
      <c r="B4432" s="73"/>
      <c r="D4432" s="73"/>
      <c r="P4432" s="73"/>
      <c r="T4432" s="73"/>
      <c r="U4432" s="73"/>
      <c r="V4432" s="73"/>
      <c r="X4432" s="12"/>
    </row>
    <row r="4433" spans="2:24" x14ac:dyDescent="0.3">
      <c r="B4433" s="73"/>
      <c r="D4433" s="73"/>
      <c r="P4433" s="73"/>
      <c r="T4433" s="73"/>
      <c r="U4433" s="73"/>
      <c r="V4433" s="73"/>
      <c r="X4433" s="12"/>
    </row>
    <row r="4434" spans="2:24" x14ac:dyDescent="0.3">
      <c r="B4434" s="73"/>
      <c r="D4434" s="73"/>
      <c r="P4434" s="73"/>
      <c r="T4434" s="73"/>
      <c r="U4434" s="73"/>
      <c r="V4434" s="73"/>
      <c r="X4434" s="12"/>
    </row>
    <row r="4435" spans="2:24" x14ac:dyDescent="0.3">
      <c r="B4435" s="73"/>
      <c r="D4435" s="73"/>
      <c r="P4435" s="73"/>
      <c r="T4435" s="73"/>
      <c r="U4435" s="73"/>
      <c r="V4435" s="73"/>
      <c r="X4435" s="12"/>
    </row>
    <row r="4436" spans="2:24" x14ac:dyDescent="0.3">
      <c r="B4436" s="73"/>
      <c r="D4436" s="73"/>
      <c r="P4436" s="73"/>
      <c r="T4436" s="73"/>
      <c r="U4436" s="73"/>
      <c r="V4436" s="73"/>
      <c r="X4436" s="12"/>
    </row>
    <row r="4437" spans="2:24" x14ac:dyDescent="0.3">
      <c r="B4437" s="73"/>
      <c r="D4437" s="73"/>
      <c r="P4437" s="73"/>
      <c r="T4437" s="73"/>
      <c r="U4437" s="73"/>
      <c r="V4437" s="73"/>
      <c r="X4437" s="12"/>
    </row>
    <row r="4438" spans="2:24" x14ac:dyDescent="0.3">
      <c r="B4438" s="73"/>
      <c r="D4438" s="73"/>
      <c r="P4438" s="73"/>
      <c r="T4438" s="73"/>
      <c r="U4438" s="73"/>
      <c r="V4438" s="73"/>
      <c r="X4438" s="12"/>
    </row>
    <row r="4439" spans="2:24" x14ac:dyDescent="0.3">
      <c r="B4439" s="73"/>
      <c r="D4439" s="73"/>
      <c r="P4439" s="73"/>
      <c r="T4439" s="73"/>
      <c r="U4439" s="73"/>
      <c r="V4439" s="73"/>
      <c r="X4439" s="12"/>
    </row>
    <row r="4440" spans="2:24" x14ac:dyDescent="0.3">
      <c r="B4440" s="73"/>
      <c r="D4440" s="73"/>
      <c r="P4440" s="73"/>
      <c r="T4440" s="73"/>
      <c r="U4440" s="73"/>
      <c r="V4440" s="73"/>
      <c r="X4440" s="12"/>
    </row>
    <row r="4441" spans="2:24" x14ac:dyDescent="0.3">
      <c r="B4441" s="73"/>
      <c r="D4441" s="73"/>
      <c r="P4441" s="73"/>
      <c r="T4441" s="73"/>
      <c r="U4441" s="73"/>
      <c r="V4441" s="73"/>
      <c r="X4441" s="12"/>
    </row>
    <row r="4442" spans="2:24" x14ac:dyDescent="0.3">
      <c r="B4442" s="73"/>
      <c r="D4442" s="73"/>
      <c r="P4442" s="73"/>
      <c r="T4442" s="73"/>
      <c r="U4442" s="73"/>
      <c r="V4442" s="73"/>
      <c r="X4442" s="12"/>
    </row>
    <row r="4443" spans="2:24" x14ac:dyDescent="0.3">
      <c r="B4443" s="73"/>
      <c r="D4443" s="73"/>
      <c r="P4443" s="73"/>
      <c r="T4443" s="73"/>
      <c r="U4443" s="73"/>
      <c r="V4443" s="73"/>
      <c r="X4443" s="12"/>
    </row>
    <row r="4444" spans="2:24" x14ac:dyDescent="0.3">
      <c r="B4444" s="73"/>
      <c r="D4444" s="73"/>
      <c r="P4444" s="73"/>
      <c r="T4444" s="73"/>
      <c r="U4444" s="73"/>
      <c r="V4444" s="73"/>
      <c r="X4444" s="12"/>
    </row>
    <row r="4445" spans="2:24" x14ac:dyDescent="0.3">
      <c r="B4445" s="73"/>
      <c r="D4445" s="73"/>
      <c r="P4445" s="73"/>
      <c r="T4445" s="73"/>
      <c r="U4445" s="73"/>
      <c r="V4445" s="73"/>
      <c r="X4445" s="12"/>
    </row>
    <row r="4446" spans="2:24" x14ac:dyDescent="0.3">
      <c r="B4446" s="73"/>
      <c r="D4446" s="73"/>
      <c r="P4446" s="73"/>
      <c r="T4446" s="73"/>
      <c r="U4446" s="73"/>
      <c r="V4446" s="73"/>
      <c r="X4446" s="12"/>
    </row>
    <row r="4447" spans="2:24" x14ac:dyDescent="0.3">
      <c r="B4447" s="73"/>
      <c r="D4447" s="73"/>
      <c r="P4447" s="73"/>
      <c r="T4447" s="73"/>
      <c r="U4447" s="73"/>
      <c r="V4447" s="73"/>
      <c r="X4447" s="12"/>
    </row>
    <row r="4448" spans="2:24" x14ac:dyDescent="0.3">
      <c r="B4448" s="73"/>
      <c r="D4448" s="73"/>
      <c r="P4448" s="73"/>
      <c r="T4448" s="73"/>
      <c r="U4448" s="73"/>
      <c r="V4448" s="73"/>
      <c r="X4448" s="12"/>
    </row>
    <row r="4449" spans="2:24" x14ac:dyDescent="0.3">
      <c r="B4449" s="73"/>
      <c r="D4449" s="73"/>
      <c r="P4449" s="73"/>
      <c r="T4449" s="73"/>
      <c r="U4449" s="73"/>
      <c r="V4449" s="73"/>
      <c r="X4449" s="12"/>
    </row>
    <row r="4450" spans="2:24" x14ac:dyDescent="0.3">
      <c r="B4450" s="73"/>
      <c r="D4450" s="73"/>
      <c r="P4450" s="73"/>
      <c r="T4450" s="73"/>
      <c r="U4450" s="73"/>
      <c r="V4450" s="73"/>
      <c r="X4450" s="12"/>
    </row>
    <row r="4451" spans="2:24" x14ac:dyDescent="0.3">
      <c r="B4451" s="73"/>
      <c r="D4451" s="73"/>
      <c r="P4451" s="73"/>
      <c r="T4451" s="73"/>
      <c r="U4451" s="73"/>
      <c r="V4451" s="73"/>
      <c r="X4451" s="12"/>
    </row>
    <row r="4452" spans="2:24" x14ac:dyDescent="0.3">
      <c r="B4452" s="73"/>
      <c r="D4452" s="73"/>
      <c r="P4452" s="73"/>
      <c r="T4452" s="73"/>
      <c r="U4452" s="73"/>
      <c r="V4452" s="73"/>
      <c r="X4452" s="12"/>
    </row>
    <row r="4453" spans="2:24" x14ac:dyDescent="0.3">
      <c r="B4453" s="73"/>
      <c r="D4453" s="73"/>
      <c r="P4453" s="73"/>
      <c r="T4453" s="73"/>
      <c r="U4453" s="73"/>
      <c r="V4453" s="73"/>
      <c r="X4453" s="12"/>
    </row>
    <row r="4454" spans="2:24" x14ac:dyDescent="0.3">
      <c r="B4454" s="73"/>
      <c r="D4454" s="73"/>
      <c r="P4454" s="73"/>
      <c r="T4454" s="73"/>
      <c r="U4454" s="73"/>
      <c r="V4454" s="73"/>
      <c r="X4454" s="12"/>
    </row>
    <row r="4455" spans="2:24" x14ac:dyDescent="0.3">
      <c r="B4455" s="73"/>
      <c r="D4455" s="73"/>
      <c r="P4455" s="73"/>
      <c r="T4455" s="73"/>
      <c r="U4455" s="73"/>
      <c r="V4455" s="73"/>
      <c r="X4455" s="12"/>
    </row>
    <row r="4456" spans="2:24" x14ac:dyDescent="0.3">
      <c r="B4456" s="73"/>
      <c r="D4456" s="73"/>
      <c r="P4456" s="73"/>
      <c r="T4456" s="73"/>
      <c r="U4456" s="73"/>
      <c r="V4456" s="73"/>
      <c r="X4456" s="12"/>
    </row>
    <row r="4457" spans="2:24" x14ac:dyDescent="0.3">
      <c r="B4457" s="73"/>
      <c r="D4457" s="73"/>
      <c r="P4457" s="73"/>
      <c r="T4457" s="73"/>
      <c r="U4457" s="73"/>
      <c r="V4457" s="73"/>
      <c r="X4457" s="12"/>
    </row>
    <row r="4458" spans="2:24" x14ac:dyDescent="0.3">
      <c r="B4458" s="73"/>
      <c r="D4458" s="73"/>
      <c r="P4458" s="73"/>
      <c r="T4458" s="73"/>
      <c r="U4458" s="73"/>
      <c r="V4458" s="73"/>
      <c r="X4458" s="12"/>
    </row>
    <row r="4459" spans="2:24" x14ac:dyDescent="0.3">
      <c r="B4459" s="73"/>
      <c r="D4459" s="73"/>
      <c r="P4459" s="73"/>
      <c r="T4459" s="73"/>
      <c r="U4459" s="73"/>
      <c r="V4459" s="73"/>
      <c r="X4459" s="12"/>
    </row>
    <row r="4460" spans="2:24" x14ac:dyDescent="0.3">
      <c r="B4460" s="73"/>
      <c r="D4460" s="73"/>
      <c r="P4460" s="73"/>
      <c r="T4460" s="73"/>
      <c r="U4460" s="73"/>
      <c r="V4460" s="73"/>
      <c r="X4460" s="12"/>
    </row>
    <row r="4461" spans="2:24" x14ac:dyDescent="0.3">
      <c r="B4461" s="73"/>
      <c r="D4461" s="73"/>
      <c r="P4461" s="73"/>
      <c r="T4461" s="73"/>
      <c r="U4461" s="73"/>
      <c r="V4461" s="73"/>
      <c r="X4461" s="12"/>
    </row>
    <row r="4462" spans="2:24" x14ac:dyDescent="0.3">
      <c r="B4462" s="73"/>
      <c r="D4462" s="73"/>
      <c r="P4462" s="73"/>
      <c r="T4462" s="73"/>
      <c r="U4462" s="73"/>
      <c r="V4462" s="73"/>
      <c r="X4462" s="12"/>
    </row>
    <row r="4463" spans="2:24" x14ac:dyDescent="0.3">
      <c r="B4463" s="73"/>
      <c r="D4463" s="73"/>
      <c r="P4463" s="73"/>
      <c r="T4463" s="73"/>
      <c r="U4463" s="73"/>
      <c r="V4463" s="73"/>
      <c r="X4463" s="12"/>
    </row>
    <row r="4464" spans="2:24" x14ac:dyDescent="0.3">
      <c r="B4464" s="73"/>
      <c r="D4464" s="73"/>
      <c r="P4464" s="73"/>
      <c r="T4464" s="73"/>
      <c r="U4464" s="73"/>
      <c r="V4464" s="73"/>
      <c r="X4464" s="12"/>
    </row>
    <row r="4465" spans="2:24" x14ac:dyDescent="0.3">
      <c r="B4465" s="73"/>
      <c r="D4465" s="73"/>
      <c r="P4465" s="73"/>
      <c r="T4465" s="73"/>
      <c r="U4465" s="73"/>
      <c r="V4465" s="73"/>
      <c r="X4465" s="12"/>
    </row>
    <row r="4466" spans="2:24" x14ac:dyDescent="0.3">
      <c r="B4466" s="73"/>
      <c r="D4466" s="73"/>
      <c r="P4466" s="73"/>
      <c r="T4466" s="73"/>
      <c r="U4466" s="73"/>
      <c r="V4466" s="73"/>
      <c r="X4466" s="12"/>
    </row>
    <row r="4467" spans="2:24" x14ac:dyDescent="0.3">
      <c r="B4467" s="73"/>
      <c r="D4467" s="73"/>
      <c r="P4467" s="73"/>
      <c r="T4467" s="73"/>
      <c r="U4467" s="73"/>
      <c r="V4467" s="73"/>
      <c r="X4467" s="12"/>
    </row>
    <row r="4468" spans="2:24" x14ac:dyDescent="0.3">
      <c r="B4468" s="73"/>
      <c r="D4468" s="73"/>
      <c r="P4468" s="73"/>
      <c r="T4468" s="73"/>
      <c r="U4468" s="73"/>
      <c r="V4468" s="73"/>
      <c r="X4468" s="12"/>
    </row>
    <row r="4469" spans="2:24" x14ac:dyDescent="0.3">
      <c r="B4469" s="73"/>
      <c r="D4469" s="73"/>
      <c r="P4469" s="73"/>
      <c r="T4469" s="73"/>
      <c r="U4469" s="73"/>
      <c r="V4469" s="73"/>
      <c r="X4469" s="12"/>
    </row>
    <row r="4470" spans="2:24" x14ac:dyDescent="0.3">
      <c r="B4470" s="73"/>
      <c r="D4470" s="73"/>
      <c r="P4470" s="73"/>
      <c r="T4470" s="73"/>
      <c r="U4470" s="73"/>
      <c r="V4470" s="73"/>
      <c r="X4470" s="12"/>
    </row>
    <row r="4471" spans="2:24" x14ac:dyDescent="0.3">
      <c r="B4471" s="73"/>
      <c r="D4471" s="73"/>
      <c r="P4471" s="73"/>
      <c r="T4471" s="73"/>
      <c r="U4471" s="73"/>
      <c r="V4471" s="73"/>
      <c r="X4471" s="12"/>
    </row>
    <row r="4472" spans="2:24" x14ac:dyDescent="0.3">
      <c r="B4472" s="73"/>
      <c r="D4472" s="73"/>
      <c r="P4472" s="73"/>
      <c r="T4472" s="73"/>
      <c r="U4472" s="73"/>
      <c r="V4472" s="73"/>
      <c r="X4472" s="12"/>
    </row>
    <row r="4473" spans="2:24" x14ac:dyDescent="0.3">
      <c r="B4473" s="73"/>
      <c r="D4473" s="73"/>
      <c r="P4473" s="73"/>
      <c r="T4473" s="73"/>
      <c r="U4473" s="73"/>
      <c r="V4473" s="73"/>
      <c r="X4473" s="12"/>
    </row>
    <row r="4474" spans="2:24" x14ac:dyDescent="0.3">
      <c r="B4474" s="73"/>
      <c r="D4474" s="73"/>
      <c r="P4474" s="73"/>
      <c r="T4474" s="73"/>
      <c r="U4474" s="73"/>
      <c r="V4474" s="73"/>
      <c r="X4474" s="12"/>
    </row>
    <row r="4475" spans="2:24" x14ac:dyDescent="0.3">
      <c r="B4475" s="73"/>
      <c r="D4475" s="73"/>
      <c r="P4475" s="73"/>
      <c r="T4475" s="73"/>
      <c r="U4475" s="73"/>
      <c r="V4475" s="73"/>
      <c r="X4475" s="12"/>
    </row>
    <row r="4476" spans="2:24" x14ac:dyDescent="0.3">
      <c r="B4476" s="73"/>
      <c r="D4476" s="73"/>
      <c r="P4476" s="73"/>
      <c r="T4476" s="73"/>
      <c r="U4476" s="73"/>
      <c r="V4476" s="73"/>
      <c r="X4476" s="12"/>
    </row>
    <row r="4477" spans="2:24" x14ac:dyDescent="0.3">
      <c r="B4477" s="73"/>
      <c r="D4477" s="73"/>
      <c r="P4477" s="73"/>
      <c r="T4477" s="73"/>
      <c r="U4477" s="73"/>
      <c r="V4477" s="73"/>
      <c r="X4477" s="12"/>
    </row>
    <row r="4478" spans="2:24" x14ac:dyDescent="0.3">
      <c r="B4478" s="73"/>
      <c r="D4478" s="73"/>
      <c r="P4478" s="73"/>
      <c r="T4478" s="73"/>
      <c r="U4478" s="73"/>
      <c r="V4478" s="73"/>
      <c r="X4478" s="12"/>
    </row>
    <row r="4479" spans="2:24" x14ac:dyDescent="0.3">
      <c r="B4479" s="73"/>
      <c r="D4479" s="73"/>
      <c r="P4479" s="73"/>
      <c r="T4479" s="73"/>
      <c r="U4479" s="73"/>
      <c r="V4479" s="73"/>
      <c r="X4479" s="12"/>
    </row>
    <row r="4480" spans="2:24" x14ac:dyDescent="0.3">
      <c r="B4480" s="73"/>
      <c r="D4480" s="73"/>
      <c r="P4480" s="73"/>
      <c r="T4480" s="73"/>
      <c r="U4480" s="73"/>
      <c r="V4480" s="73"/>
      <c r="X4480" s="12"/>
    </row>
    <row r="4481" spans="2:24" x14ac:dyDescent="0.3">
      <c r="B4481" s="73"/>
      <c r="D4481" s="73"/>
      <c r="P4481" s="73"/>
      <c r="T4481" s="73"/>
      <c r="U4481" s="73"/>
      <c r="V4481" s="73"/>
      <c r="X4481" s="12"/>
    </row>
    <row r="4482" spans="2:24" x14ac:dyDescent="0.3">
      <c r="B4482" s="73"/>
      <c r="D4482" s="73"/>
      <c r="P4482" s="73"/>
      <c r="T4482" s="73"/>
      <c r="U4482" s="73"/>
      <c r="V4482" s="73"/>
      <c r="X4482" s="12"/>
    </row>
    <row r="4483" spans="2:24" x14ac:dyDescent="0.3">
      <c r="B4483" s="73"/>
      <c r="D4483" s="73"/>
      <c r="P4483" s="73"/>
      <c r="T4483" s="73"/>
      <c r="U4483" s="73"/>
      <c r="V4483" s="73"/>
      <c r="X4483" s="12"/>
    </row>
    <row r="4484" spans="2:24" x14ac:dyDescent="0.3">
      <c r="B4484" s="73"/>
      <c r="D4484" s="73"/>
      <c r="P4484" s="73"/>
      <c r="T4484" s="73"/>
      <c r="U4484" s="73"/>
      <c r="V4484" s="73"/>
      <c r="X4484" s="12"/>
    </row>
    <row r="4485" spans="2:24" x14ac:dyDescent="0.3">
      <c r="B4485" s="73"/>
      <c r="D4485" s="73"/>
      <c r="P4485" s="73"/>
      <c r="T4485" s="73"/>
      <c r="U4485" s="73"/>
      <c r="V4485" s="73"/>
      <c r="X4485" s="12"/>
    </row>
    <row r="4486" spans="2:24" x14ac:dyDescent="0.3">
      <c r="B4486" s="73"/>
      <c r="D4486" s="73"/>
      <c r="P4486" s="73"/>
      <c r="T4486" s="73"/>
      <c r="U4486" s="73"/>
      <c r="V4486" s="73"/>
      <c r="X4486" s="12"/>
    </row>
    <row r="4487" spans="2:24" x14ac:dyDescent="0.3">
      <c r="B4487" s="73"/>
      <c r="D4487" s="73"/>
      <c r="P4487" s="73"/>
      <c r="T4487" s="73"/>
      <c r="U4487" s="73"/>
      <c r="V4487" s="73"/>
      <c r="X4487" s="12"/>
    </row>
    <row r="4488" spans="2:24" x14ac:dyDescent="0.3">
      <c r="B4488" s="73"/>
      <c r="D4488" s="73"/>
      <c r="P4488" s="73"/>
      <c r="T4488" s="73"/>
      <c r="U4488" s="73"/>
      <c r="V4488" s="73"/>
      <c r="X4488" s="12"/>
    </row>
    <row r="4489" spans="2:24" x14ac:dyDescent="0.3">
      <c r="B4489" s="73"/>
      <c r="D4489" s="73"/>
      <c r="P4489" s="73"/>
      <c r="T4489" s="73"/>
      <c r="U4489" s="73"/>
      <c r="V4489" s="73"/>
      <c r="X4489" s="12"/>
    </row>
    <row r="4490" spans="2:24" x14ac:dyDescent="0.3">
      <c r="B4490" s="73"/>
      <c r="D4490" s="73"/>
      <c r="P4490" s="73"/>
      <c r="T4490" s="73"/>
      <c r="U4490" s="73"/>
      <c r="V4490" s="73"/>
      <c r="X4490" s="12"/>
    </row>
    <row r="4491" spans="2:24" x14ac:dyDescent="0.3">
      <c r="B4491" s="73"/>
      <c r="D4491" s="73"/>
      <c r="P4491" s="73"/>
      <c r="T4491" s="73"/>
      <c r="U4491" s="73"/>
      <c r="V4491" s="73"/>
      <c r="X4491" s="12"/>
    </row>
    <row r="4492" spans="2:24" x14ac:dyDescent="0.3">
      <c r="B4492" s="73"/>
      <c r="D4492" s="73"/>
      <c r="P4492" s="73"/>
      <c r="T4492" s="73"/>
      <c r="U4492" s="73"/>
      <c r="V4492" s="73"/>
      <c r="X4492" s="12"/>
    </row>
    <row r="4493" spans="2:24" x14ac:dyDescent="0.3">
      <c r="B4493" s="73"/>
      <c r="D4493" s="73"/>
      <c r="P4493" s="73"/>
      <c r="T4493" s="73"/>
      <c r="U4493" s="73"/>
      <c r="V4493" s="73"/>
      <c r="X4493" s="12"/>
    </row>
    <row r="4494" spans="2:24" x14ac:dyDescent="0.3">
      <c r="B4494" s="73"/>
      <c r="D4494" s="73"/>
      <c r="P4494" s="73"/>
      <c r="T4494" s="73"/>
      <c r="U4494" s="73"/>
      <c r="V4494" s="73"/>
      <c r="X4494" s="12"/>
    </row>
    <row r="4495" spans="2:24" x14ac:dyDescent="0.3">
      <c r="B4495" s="73"/>
      <c r="D4495" s="73"/>
      <c r="P4495" s="73"/>
      <c r="T4495" s="73"/>
      <c r="U4495" s="73"/>
      <c r="V4495" s="73"/>
      <c r="X4495" s="12"/>
    </row>
    <row r="4496" spans="2:24" x14ac:dyDescent="0.3">
      <c r="B4496" s="73"/>
      <c r="D4496" s="73"/>
      <c r="P4496" s="73"/>
      <c r="T4496" s="73"/>
      <c r="U4496" s="73"/>
      <c r="V4496" s="73"/>
      <c r="X4496" s="12"/>
    </row>
    <row r="4497" spans="2:24" x14ac:dyDescent="0.3">
      <c r="B4497" s="73"/>
      <c r="D4497" s="73"/>
      <c r="P4497" s="73"/>
      <c r="T4497" s="73"/>
      <c r="U4497" s="73"/>
      <c r="V4497" s="73"/>
      <c r="X4497" s="12"/>
    </row>
    <row r="4498" spans="2:24" x14ac:dyDescent="0.3">
      <c r="B4498" s="73"/>
      <c r="D4498" s="73"/>
      <c r="P4498" s="73"/>
      <c r="T4498" s="73"/>
      <c r="U4498" s="73"/>
      <c r="V4498" s="73"/>
      <c r="X4498" s="12"/>
    </row>
    <row r="4499" spans="2:24" x14ac:dyDescent="0.3">
      <c r="B4499" s="73"/>
      <c r="D4499" s="73"/>
      <c r="P4499" s="73"/>
      <c r="T4499" s="73"/>
      <c r="U4499" s="73"/>
      <c r="V4499" s="73"/>
      <c r="X4499" s="12"/>
    </row>
    <row r="4500" spans="2:24" x14ac:dyDescent="0.3">
      <c r="B4500" s="73"/>
      <c r="D4500" s="73"/>
      <c r="P4500" s="73"/>
      <c r="T4500" s="73"/>
      <c r="U4500" s="73"/>
      <c r="V4500" s="73"/>
      <c r="X4500" s="12"/>
    </row>
    <row r="4501" spans="2:24" x14ac:dyDescent="0.3">
      <c r="B4501" s="73"/>
      <c r="D4501" s="73"/>
      <c r="P4501" s="73"/>
      <c r="T4501" s="73"/>
      <c r="U4501" s="73"/>
      <c r="V4501" s="73"/>
      <c r="X4501" s="12"/>
    </row>
    <row r="4502" spans="2:24" x14ac:dyDescent="0.3">
      <c r="B4502" s="73"/>
      <c r="D4502" s="73"/>
      <c r="P4502" s="73"/>
      <c r="T4502" s="73"/>
      <c r="U4502" s="73"/>
      <c r="V4502" s="73"/>
      <c r="X4502" s="12"/>
    </row>
    <row r="4503" spans="2:24" x14ac:dyDescent="0.3">
      <c r="B4503" s="73"/>
      <c r="D4503" s="73"/>
      <c r="P4503" s="73"/>
      <c r="T4503" s="73"/>
      <c r="U4503" s="73"/>
      <c r="V4503" s="73"/>
      <c r="X4503" s="12"/>
    </row>
    <row r="4504" spans="2:24" x14ac:dyDescent="0.3">
      <c r="B4504" s="73"/>
      <c r="D4504" s="73"/>
      <c r="P4504" s="73"/>
      <c r="T4504" s="73"/>
      <c r="U4504" s="73"/>
      <c r="V4504" s="73"/>
      <c r="X4504" s="12"/>
    </row>
    <row r="4505" spans="2:24" x14ac:dyDescent="0.3">
      <c r="B4505" s="73"/>
      <c r="D4505" s="73"/>
      <c r="P4505" s="73"/>
      <c r="T4505" s="73"/>
      <c r="U4505" s="73"/>
      <c r="V4505" s="73"/>
      <c r="X4505" s="12"/>
    </row>
    <row r="4506" spans="2:24" x14ac:dyDescent="0.3">
      <c r="B4506" s="73"/>
      <c r="D4506" s="73"/>
      <c r="P4506" s="73"/>
      <c r="T4506" s="73"/>
      <c r="U4506" s="73"/>
      <c r="V4506" s="73"/>
      <c r="X4506" s="12"/>
    </row>
    <row r="4507" spans="2:24" x14ac:dyDescent="0.3">
      <c r="B4507" s="73"/>
      <c r="D4507" s="73"/>
      <c r="P4507" s="73"/>
      <c r="T4507" s="73"/>
      <c r="U4507" s="73"/>
      <c r="V4507" s="73"/>
      <c r="X4507" s="12"/>
    </row>
    <row r="4508" spans="2:24" x14ac:dyDescent="0.3">
      <c r="B4508" s="73"/>
      <c r="D4508" s="73"/>
      <c r="P4508" s="73"/>
      <c r="T4508" s="73"/>
      <c r="U4508" s="73"/>
      <c r="V4508" s="73"/>
      <c r="X4508" s="12"/>
    </row>
    <row r="4509" spans="2:24" x14ac:dyDescent="0.3">
      <c r="B4509" s="73"/>
      <c r="D4509" s="73"/>
      <c r="P4509" s="73"/>
      <c r="T4509" s="73"/>
      <c r="U4509" s="73"/>
      <c r="V4509" s="73"/>
      <c r="X4509" s="12"/>
    </row>
    <row r="4510" spans="2:24" x14ac:dyDescent="0.3">
      <c r="B4510" s="73"/>
      <c r="D4510" s="73"/>
      <c r="P4510" s="73"/>
      <c r="T4510" s="73"/>
      <c r="U4510" s="73"/>
      <c r="V4510" s="73"/>
      <c r="X4510" s="12"/>
    </row>
    <row r="4511" spans="2:24" x14ac:dyDescent="0.3">
      <c r="B4511" s="73"/>
      <c r="D4511" s="73"/>
      <c r="P4511" s="73"/>
      <c r="T4511" s="73"/>
      <c r="U4511" s="73"/>
      <c r="V4511" s="73"/>
      <c r="X4511" s="12"/>
    </row>
    <row r="4512" spans="2:24" x14ac:dyDescent="0.3">
      <c r="B4512" s="73"/>
      <c r="D4512" s="73"/>
      <c r="P4512" s="73"/>
      <c r="T4512" s="73"/>
      <c r="U4512" s="73"/>
      <c r="V4512" s="73"/>
      <c r="X4512" s="12"/>
    </row>
    <row r="4513" spans="2:24" x14ac:dyDescent="0.3">
      <c r="B4513" s="73"/>
      <c r="D4513" s="73"/>
      <c r="P4513" s="73"/>
      <c r="T4513" s="73"/>
      <c r="U4513" s="73"/>
      <c r="V4513" s="73"/>
      <c r="X4513" s="12"/>
    </row>
    <row r="4514" spans="2:24" x14ac:dyDescent="0.3">
      <c r="B4514" s="73"/>
      <c r="D4514" s="73"/>
      <c r="P4514" s="73"/>
      <c r="T4514" s="73"/>
      <c r="U4514" s="73"/>
      <c r="V4514" s="73"/>
      <c r="X4514" s="12"/>
    </row>
    <row r="4515" spans="2:24" x14ac:dyDescent="0.3">
      <c r="B4515" s="73"/>
      <c r="D4515" s="73"/>
      <c r="P4515" s="73"/>
      <c r="T4515" s="73"/>
      <c r="U4515" s="73"/>
      <c r="V4515" s="73"/>
      <c r="X4515" s="12"/>
    </row>
    <row r="4516" spans="2:24" x14ac:dyDescent="0.3">
      <c r="B4516" s="73"/>
      <c r="D4516" s="73"/>
      <c r="P4516" s="73"/>
      <c r="T4516" s="73"/>
      <c r="U4516" s="73"/>
      <c r="V4516" s="73"/>
      <c r="X4516" s="12"/>
    </row>
    <row r="4517" spans="2:24" x14ac:dyDescent="0.3">
      <c r="B4517" s="73"/>
      <c r="D4517" s="73"/>
      <c r="P4517" s="73"/>
      <c r="T4517" s="73"/>
      <c r="U4517" s="73"/>
      <c r="V4517" s="73"/>
      <c r="X4517" s="12"/>
    </row>
    <row r="4518" spans="2:24" x14ac:dyDescent="0.3">
      <c r="B4518" s="73"/>
      <c r="D4518" s="73"/>
      <c r="P4518" s="73"/>
      <c r="T4518" s="73"/>
      <c r="U4518" s="73"/>
      <c r="V4518" s="73"/>
      <c r="X4518" s="12"/>
    </row>
    <row r="4519" spans="2:24" x14ac:dyDescent="0.3">
      <c r="B4519" s="73"/>
      <c r="D4519" s="73"/>
      <c r="P4519" s="73"/>
      <c r="T4519" s="73"/>
      <c r="U4519" s="73"/>
      <c r="V4519" s="73"/>
      <c r="X4519" s="12"/>
    </row>
    <row r="4520" spans="2:24" x14ac:dyDescent="0.3">
      <c r="B4520" s="73"/>
      <c r="D4520" s="73"/>
      <c r="P4520" s="73"/>
      <c r="T4520" s="73"/>
      <c r="U4520" s="73"/>
      <c r="V4520" s="73"/>
      <c r="X4520" s="12"/>
    </row>
    <row r="4521" spans="2:24" x14ac:dyDescent="0.3">
      <c r="B4521" s="73"/>
      <c r="D4521" s="73"/>
      <c r="P4521" s="73"/>
      <c r="T4521" s="73"/>
      <c r="U4521" s="73"/>
      <c r="V4521" s="73"/>
      <c r="X4521" s="12"/>
    </row>
    <row r="4522" spans="2:24" x14ac:dyDescent="0.3">
      <c r="B4522" s="73"/>
      <c r="D4522" s="73"/>
      <c r="P4522" s="73"/>
      <c r="T4522" s="73"/>
      <c r="U4522" s="73"/>
      <c r="V4522" s="73"/>
      <c r="X4522" s="12"/>
    </row>
    <row r="4523" spans="2:24" x14ac:dyDescent="0.3">
      <c r="B4523" s="73"/>
      <c r="D4523" s="73"/>
      <c r="P4523" s="73"/>
      <c r="T4523" s="73"/>
      <c r="U4523" s="73"/>
      <c r="V4523" s="73"/>
      <c r="X4523" s="12"/>
    </row>
    <row r="4524" spans="2:24" x14ac:dyDescent="0.3">
      <c r="B4524" s="73"/>
      <c r="D4524" s="73"/>
      <c r="P4524" s="73"/>
      <c r="T4524" s="73"/>
      <c r="U4524" s="73"/>
      <c r="V4524" s="73"/>
      <c r="X4524" s="12"/>
    </row>
    <row r="4525" spans="2:24" x14ac:dyDescent="0.3">
      <c r="B4525" s="73"/>
      <c r="D4525" s="73"/>
      <c r="P4525" s="73"/>
      <c r="T4525" s="73"/>
      <c r="U4525" s="73"/>
      <c r="V4525" s="73"/>
      <c r="X4525" s="12"/>
    </row>
    <row r="4526" spans="2:24" x14ac:dyDescent="0.3">
      <c r="B4526" s="73"/>
      <c r="D4526" s="73"/>
      <c r="P4526" s="73"/>
      <c r="T4526" s="73"/>
      <c r="U4526" s="73"/>
      <c r="V4526" s="73"/>
      <c r="X4526" s="12"/>
    </row>
    <row r="4527" spans="2:24" x14ac:dyDescent="0.3">
      <c r="B4527" s="73"/>
      <c r="D4527" s="73"/>
      <c r="P4527" s="73"/>
      <c r="T4527" s="73"/>
      <c r="U4527" s="73"/>
      <c r="V4527" s="73"/>
      <c r="X4527" s="12"/>
    </row>
    <row r="4528" spans="2:24" x14ac:dyDescent="0.3">
      <c r="B4528" s="73"/>
      <c r="D4528" s="73"/>
      <c r="P4528" s="73"/>
      <c r="T4528" s="73"/>
      <c r="U4528" s="73"/>
      <c r="V4528" s="73"/>
      <c r="X4528" s="12"/>
    </row>
    <row r="4529" spans="2:24" x14ac:dyDescent="0.3">
      <c r="B4529" s="73"/>
      <c r="D4529" s="73"/>
      <c r="P4529" s="73"/>
      <c r="T4529" s="73"/>
      <c r="U4529" s="73"/>
      <c r="V4529" s="73"/>
      <c r="X4529" s="12"/>
    </row>
    <row r="4530" spans="2:24" x14ac:dyDescent="0.3">
      <c r="B4530" s="73"/>
      <c r="D4530" s="73"/>
      <c r="P4530" s="73"/>
      <c r="T4530" s="73"/>
      <c r="U4530" s="73"/>
      <c r="V4530" s="73"/>
      <c r="X4530" s="12"/>
    </row>
    <row r="4531" spans="2:24" x14ac:dyDescent="0.3">
      <c r="B4531" s="73"/>
      <c r="D4531" s="73"/>
      <c r="P4531" s="73"/>
      <c r="T4531" s="73"/>
      <c r="U4531" s="73"/>
      <c r="V4531" s="73"/>
      <c r="X4531" s="12"/>
    </row>
    <row r="4532" spans="2:24" x14ac:dyDescent="0.3">
      <c r="B4532" s="73"/>
      <c r="D4532" s="73"/>
      <c r="P4532" s="73"/>
      <c r="T4532" s="73"/>
      <c r="U4532" s="73"/>
      <c r="V4532" s="73"/>
      <c r="X4532" s="12"/>
    </row>
    <row r="4533" spans="2:24" x14ac:dyDescent="0.3">
      <c r="B4533" s="73"/>
      <c r="D4533" s="73"/>
      <c r="P4533" s="73"/>
      <c r="T4533" s="73"/>
      <c r="U4533" s="73"/>
      <c r="V4533" s="73"/>
      <c r="X4533" s="12"/>
    </row>
    <row r="4534" spans="2:24" x14ac:dyDescent="0.3">
      <c r="B4534" s="73"/>
      <c r="D4534" s="73"/>
      <c r="P4534" s="73"/>
      <c r="T4534" s="73"/>
      <c r="U4534" s="73"/>
      <c r="V4534" s="73"/>
      <c r="X4534" s="12"/>
    </row>
    <row r="4535" spans="2:24" x14ac:dyDescent="0.3">
      <c r="B4535" s="73"/>
      <c r="D4535" s="73"/>
      <c r="P4535" s="73"/>
      <c r="T4535" s="73"/>
      <c r="U4535" s="73"/>
      <c r="V4535" s="73"/>
      <c r="X4535" s="12"/>
    </row>
    <row r="4536" spans="2:24" x14ac:dyDescent="0.3">
      <c r="B4536" s="73"/>
      <c r="D4536" s="73"/>
      <c r="P4536" s="73"/>
      <c r="T4536" s="73"/>
      <c r="U4536" s="73"/>
      <c r="V4536" s="73"/>
      <c r="X4536" s="12"/>
    </row>
    <row r="4537" spans="2:24" x14ac:dyDescent="0.3">
      <c r="B4537" s="73"/>
      <c r="D4537" s="73"/>
      <c r="P4537" s="73"/>
      <c r="T4537" s="73"/>
      <c r="U4537" s="73"/>
      <c r="V4537" s="73"/>
      <c r="X4537" s="12"/>
    </row>
    <row r="4538" spans="2:24" x14ac:dyDescent="0.3">
      <c r="B4538" s="73"/>
      <c r="D4538" s="73"/>
      <c r="P4538" s="73"/>
      <c r="T4538" s="73"/>
      <c r="U4538" s="73"/>
      <c r="V4538" s="73"/>
      <c r="X4538" s="12"/>
    </row>
    <row r="4539" spans="2:24" x14ac:dyDescent="0.3">
      <c r="B4539" s="73"/>
      <c r="D4539" s="73"/>
      <c r="P4539" s="73"/>
      <c r="T4539" s="73"/>
      <c r="U4539" s="73"/>
      <c r="V4539" s="73"/>
      <c r="X4539" s="12"/>
    </row>
    <row r="4540" spans="2:24" x14ac:dyDescent="0.3">
      <c r="B4540" s="73"/>
      <c r="D4540" s="73"/>
      <c r="P4540" s="73"/>
      <c r="T4540" s="73"/>
      <c r="U4540" s="73"/>
      <c r="V4540" s="73"/>
      <c r="X4540" s="12"/>
    </row>
    <row r="4541" spans="2:24" x14ac:dyDescent="0.3">
      <c r="B4541" s="73"/>
      <c r="D4541" s="73"/>
      <c r="P4541" s="73"/>
      <c r="T4541" s="73"/>
      <c r="U4541" s="73"/>
      <c r="V4541" s="73"/>
      <c r="X4541" s="12"/>
    </row>
    <row r="4542" spans="2:24" x14ac:dyDescent="0.3">
      <c r="B4542" s="73"/>
      <c r="D4542" s="73"/>
      <c r="P4542" s="73"/>
      <c r="T4542" s="73"/>
      <c r="U4542" s="73"/>
      <c r="V4542" s="73"/>
      <c r="X4542" s="12"/>
    </row>
    <row r="4543" spans="2:24" x14ac:dyDescent="0.3">
      <c r="B4543" s="73"/>
      <c r="D4543" s="73"/>
      <c r="P4543" s="73"/>
      <c r="T4543" s="73"/>
      <c r="U4543" s="73"/>
      <c r="V4543" s="73"/>
      <c r="X4543" s="12"/>
    </row>
    <row r="4544" spans="2:24" x14ac:dyDescent="0.3">
      <c r="B4544" s="73"/>
      <c r="D4544" s="73"/>
      <c r="P4544" s="73"/>
      <c r="T4544" s="73"/>
      <c r="U4544" s="73"/>
      <c r="V4544" s="73"/>
      <c r="X4544" s="12"/>
    </row>
    <row r="4545" spans="2:24" x14ac:dyDescent="0.3">
      <c r="B4545" s="73"/>
      <c r="D4545" s="73"/>
      <c r="P4545" s="73"/>
      <c r="T4545" s="73"/>
      <c r="U4545" s="73"/>
      <c r="V4545" s="73"/>
      <c r="X4545" s="12"/>
    </row>
    <row r="4546" spans="2:24" x14ac:dyDescent="0.3">
      <c r="B4546" s="73"/>
      <c r="D4546" s="73"/>
      <c r="P4546" s="73"/>
      <c r="T4546" s="73"/>
      <c r="U4546" s="73"/>
      <c r="V4546" s="73"/>
      <c r="X4546" s="12"/>
    </row>
    <row r="4547" spans="2:24" x14ac:dyDescent="0.3">
      <c r="B4547" s="73"/>
      <c r="D4547" s="73"/>
      <c r="P4547" s="73"/>
      <c r="T4547" s="73"/>
      <c r="U4547" s="73"/>
      <c r="V4547" s="73"/>
      <c r="X4547" s="12"/>
    </row>
    <row r="4548" spans="2:24" x14ac:dyDescent="0.3">
      <c r="B4548" s="73"/>
      <c r="D4548" s="73"/>
      <c r="P4548" s="73"/>
      <c r="T4548" s="73"/>
      <c r="U4548" s="73"/>
      <c r="V4548" s="73"/>
      <c r="X4548" s="12"/>
    </row>
    <row r="4549" spans="2:24" x14ac:dyDescent="0.3">
      <c r="B4549" s="73"/>
      <c r="D4549" s="73"/>
      <c r="P4549" s="73"/>
      <c r="T4549" s="73"/>
      <c r="U4549" s="73"/>
      <c r="V4549" s="73"/>
      <c r="X4549" s="12"/>
    </row>
    <row r="4550" spans="2:24" x14ac:dyDescent="0.3">
      <c r="B4550" s="73"/>
      <c r="D4550" s="73"/>
      <c r="P4550" s="73"/>
      <c r="T4550" s="73"/>
      <c r="U4550" s="73"/>
      <c r="V4550" s="73"/>
      <c r="X4550" s="12"/>
    </row>
    <row r="4551" spans="2:24" x14ac:dyDescent="0.3">
      <c r="B4551" s="73"/>
      <c r="D4551" s="73"/>
      <c r="P4551" s="73"/>
      <c r="T4551" s="73"/>
      <c r="U4551" s="73"/>
      <c r="V4551" s="73"/>
      <c r="X4551" s="12"/>
    </row>
    <row r="4552" spans="2:24" x14ac:dyDescent="0.3">
      <c r="B4552" s="73"/>
      <c r="D4552" s="73"/>
      <c r="P4552" s="73"/>
      <c r="T4552" s="73"/>
      <c r="U4552" s="73"/>
      <c r="V4552" s="73"/>
      <c r="X4552" s="12"/>
    </row>
    <row r="4553" spans="2:24" x14ac:dyDescent="0.3">
      <c r="B4553" s="73"/>
      <c r="D4553" s="73"/>
      <c r="P4553" s="73"/>
      <c r="T4553" s="73"/>
      <c r="U4553" s="73"/>
      <c r="V4553" s="73"/>
      <c r="X4553" s="12"/>
    </row>
    <row r="4554" spans="2:24" x14ac:dyDescent="0.3">
      <c r="B4554" s="73"/>
      <c r="D4554" s="73"/>
      <c r="P4554" s="73"/>
      <c r="T4554" s="73"/>
      <c r="U4554" s="73"/>
      <c r="V4554" s="73"/>
      <c r="X4554" s="12"/>
    </row>
    <row r="4555" spans="2:24" x14ac:dyDescent="0.3">
      <c r="B4555" s="73"/>
      <c r="D4555" s="73"/>
      <c r="P4555" s="73"/>
      <c r="T4555" s="73"/>
      <c r="U4555" s="73"/>
      <c r="V4555" s="73"/>
      <c r="X4555" s="12"/>
    </row>
    <row r="4556" spans="2:24" x14ac:dyDescent="0.3">
      <c r="B4556" s="73"/>
      <c r="D4556" s="73"/>
      <c r="P4556" s="73"/>
      <c r="T4556" s="73"/>
      <c r="U4556" s="73"/>
      <c r="V4556" s="73"/>
      <c r="X4556" s="12"/>
    </row>
    <row r="4557" spans="2:24" x14ac:dyDescent="0.3">
      <c r="B4557" s="73"/>
      <c r="D4557" s="73"/>
      <c r="P4557" s="73"/>
      <c r="T4557" s="73"/>
      <c r="U4557" s="73"/>
      <c r="V4557" s="73"/>
      <c r="X4557" s="12"/>
    </row>
    <row r="4558" spans="2:24" x14ac:dyDescent="0.3">
      <c r="B4558" s="73"/>
      <c r="D4558" s="73"/>
      <c r="P4558" s="73"/>
      <c r="T4558" s="73"/>
      <c r="U4558" s="73"/>
      <c r="V4558" s="73"/>
      <c r="X4558" s="12"/>
    </row>
    <row r="4559" spans="2:24" x14ac:dyDescent="0.3">
      <c r="B4559" s="73"/>
      <c r="D4559" s="73"/>
      <c r="P4559" s="73"/>
      <c r="T4559" s="73"/>
      <c r="U4559" s="73"/>
      <c r="V4559" s="73"/>
      <c r="X4559" s="12"/>
    </row>
    <row r="4560" spans="2:24" x14ac:dyDescent="0.3">
      <c r="B4560" s="73"/>
      <c r="D4560" s="73"/>
      <c r="P4560" s="73"/>
      <c r="T4560" s="73"/>
      <c r="U4560" s="73"/>
      <c r="V4560" s="73"/>
      <c r="X4560" s="12"/>
    </row>
    <row r="4561" spans="2:24" x14ac:dyDescent="0.3">
      <c r="B4561" s="73"/>
      <c r="D4561" s="73"/>
      <c r="P4561" s="73"/>
      <c r="T4561" s="73"/>
      <c r="U4561" s="73"/>
      <c r="V4561" s="73"/>
      <c r="X4561" s="12"/>
    </row>
    <row r="4562" spans="2:24" x14ac:dyDescent="0.3">
      <c r="B4562" s="73"/>
      <c r="D4562" s="73"/>
      <c r="P4562" s="73"/>
      <c r="T4562" s="73"/>
      <c r="U4562" s="73"/>
      <c r="V4562" s="73"/>
      <c r="X4562" s="12"/>
    </row>
    <row r="4563" spans="2:24" x14ac:dyDescent="0.3">
      <c r="B4563" s="73"/>
      <c r="D4563" s="73"/>
      <c r="P4563" s="73"/>
      <c r="T4563" s="73"/>
      <c r="U4563" s="73"/>
      <c r="V4563" s="73"/>
      <c r="X4563" s="12"/>
    </row>
    <row r="4564" spans="2:24" x14ac:dyDescent="0.3">
      <c r="B4564" s="73"/>
      <c r="D4564" s="73"/>
      <c r="P4564" s="73"/>
      <c r="T4564" s="73"/>
      <c r="U4564" s="73"/>
      <c r="V4564" s="73"/>
      <c r="X4564" s="12"/>
    </row>
    <row r="4565" spans="2:24" x14ac:dyDescent="0.3">
      <c r="B4565" s="73"/>
      <c r="D4565" s="73"/>
      <c r="P4565" s="73"/>
      <c r="T4565" s="73"/>
      <c r="U4565" s="73"/>
      <c r="V4565" s="73"/>
      <c r="X4565" s="12"/>
    </row>
    <row r="4566" spans="2:24" x14ac:dyDescent="0.3">
      <c r="B4566" s="73"/>
      <c r="D4566" s="73"/>
      <c r="P4566" s="73"/>
      <c r="T4566" s="73"/>
      <c r="U4566" s="73"/>
      <c r="V4566" s="73"/>
      <c r="X4566" s="12"/>
    </row>
    <row r="4567" spans="2:24" x14ac:dyDescent="0.3">
      <c r="B4567" s="73"/>
      <c r="D4567" s="73"/>
      <c r="P4567" s="73"/>
      <c r="T4567" s="73"/>
      <c r="U4567" s="73"/>
      <c r="V4567" s="73"/>
      <c r="X4567" s="12"/>
    </row>
    <row r="4568" spans="2:24" x14ac:dyDescent="0.3">
      <c r="B4568" s="73"/>
      <c r="D4568" s="73"/>
      <c r="P4568" s="73"/>
      <c r="T4568" s="73"/>
      <c r="U4568" s="73"/>
      <c r="V4568" s="73"/>
      <c r="X4568" s="12"/>
    </row>
    <row r="4569" spans="2:24" x14ac:dyDescent="0.3">
      <c r="B4569" s="73"/>
      <c r="D4569" s="73"/>
      <c r="P4569" s="73"/>
      <c r="T4569" s="73"/>
      <c r="U4569" s="73"/>
      <c r="V4569" s="73"/>
      <c r="X4569" s="12"/>
    </row>
    <row r="4570" spans="2:24" x14ac:dyDescent="0.3">
      <c r="B4570" s="73"/>
      <c r="D4570" s="73"/>
      <c r="P4570" s="73"/>
      <c r="T4570" s="73"/>
      <c r="U4570" s="73"/>
      <c r="V4570" s="73"/>
      <c r="X4570" s="12"/>
    </row>
    <row r="4571" spans="2:24" x14ac:dyDescent="0.3">
      <c r="B4571" s="73"/>
      <c r="D4571" s="73"/>
      <c r="P4571" s="73"/>
      <c r="T4571" s="73"/>
      <c r="U4571" s="73"/>
      <c r="V4571" s="73"/>
      <c r="X4571" s="12"/>
    </row>
    <row r="4572" spans="2:24" x14ac:dyDescent="0.3">
      <c r="B4572" s="73"/>
      <c r="D4572" s="73"/>
      <c r="P4572" s="73"/>
      <c r="T4572" s="73"/>
      <c r="U4572" s="73"/>
      <c r="V4572" s="73"/>
      <c r="X4572" s="12"/>
    </row>
    <row r="4573" spans="2:24" x14ac:dyDescent="0.3">
      <c r="B4573" s="73"/>
      <c r="D4573" s="73"/>
      <c r="P4573" s="73"/>
      <c r="T4573" s="73"/>
      <c r="U4573" s="73"/>
      <c r="V4573" s="73"/>
      <c r="X4573" s="12"/>
    </row>
    <row r="4574" spans="2:24" x14ac:dyDescent="0.3">
      <c r="B4574" s="73"/>
      <c r="D4574" s="73"/>
      <c r="P4574" s="73"/>
      <c r="T4574" s="73"/>
      <c r="U4574" s="73"/>
      <c r="V4574" s="73"/>
      <c r="X4574" s="12"/>
    </row>
    <row r="4575" spans="2:24" x14ac:dyDescent="0.3">
      <c r="B4575" s="73"/>
      <c r="D4575" s="73"/>
      <c r="P4575" s="73"/>
      <c r="T4575" s="73"/>
      <c r="U4575" s="73"/>
      <c r="V4575" s="73"/>
      <c r="X4575" s="12"/>
    </row>
    <row r="4576" spans="2:24" x14ac:dyDescent="0.3">
      <c r="B4576" s="73"/>
      <c r="D4576" s="73"/>
      <c r="P4576" s="73"/>
      <c r="T4576" s="73"/>
      <c r="U4576" s="73"/>
      <c r="V4576" s="73"/>
      <c r="X4576" s="12"/>
    </row>
    <row r="4577" spans="2:24" x14ac:dyDescent="0.3">
      <c r="B4577" s="73"/>
      <c r="D4577" s="73"/>
      <c r="P4577" s="73"/>
      <c r="T4577" s="73"/>
      <c r="U4577" s="73"/>
      <c r="V4577" s="73"/>
      <c r="X4577" s="12"/>
    </row>
    <row r="4578" spans="2:24" x14ac:dyDescent="0.3">
      <c r="B4578" s="73"/>
      <c r="D4578" s="73"/>
      <c r="P4578" s="73"/>
      <c r="T4578" s="73"/>
      <c r="U4578" s="73"/>
      <c r="V4578" s="73"/>
      <c r="X4578" s="12"/>
    </row>
    <row r="4579" spans="2:24" x14ac:dyDescent="0.3">
      <c r="B4579" s="73"/>
      <c r="D4579" s="73"/>
      <c r="P4579" s="73"/>
      <c r="T4579" s="73"/>
      <c r="U4579" s="73"/>
      <c r="V4579" s="73"/>
      <c r="X4579" s="12"/>
    </row>
    <row r="4580" spans="2:24" x14ac:dyDescent="0.3">
      <c r="B4580" s="73"/>
      <c r="D4580" s="73"/>
      <c r="P4580" s="73"/>
      <c r="T4580" s="73"/>
      <c r="U4580" s="73"/>
      <c r="V4580" s="73"/>
      <c r="X4580" s="12"/>
    </row>
    <row r="4581" spans="2:24" x14ac:dyDescent="0.3">
      <c r="B4581" s="73"/>
      <c r="D4581" s="73"/>
      <c r="P4581" s="73"/>
      <c r="T4581" s="73"/>
      <c r="U4581" s="73"/>
      <c r="V4581" s="73"/>
      <c r="X4581" s="12"/>
    </row>
    <row r="4582" spans="2:24" x14ac:dyDescent="0.3">
      <c r="B4582" s="73"/>
      <c r="D4582" s="73"/>
      <c r="P4582" s="73"/>
      <c r="T4582" s="73"/>
      <c r="U4582" s="73"/>
      <c r="V4582" s="73"/>
      <c r="X4582" s="12"/>
    </row>
    <row r="4583" spans="2:24" x14ac:dyDescent="0.3">
      <c r="B4583" s="73"/>
      <c r="D4583" s="73"/>
      <c r="P4583" s="73"/>
      <c r="T4583" s="73"/>
      <c r="U4583" s="73"/>
      <c r="V4583" s="73"/>
      <c r="X4583" s="12"/>
    </row>
    <row r="4584" spans="2:24" x14ac:dyDescent="0.3">
      <c r="B4584" s="73"/>
      <c r="D4584" s="73"/>
      <c r="P4584" s="73"/>
      <c r="T4584" s="73"/>
      <c r="U4584" s="73"/>
      <c r="V4584" s="73"/>
      <c r="X4584" s="12"/>
    </row>
    <row r="4585" spans="2:24" x14ac:dyDescent="0.3">
      <c r="B4585" s="73"/>
      <c r="D4585" s="73"/>
      <c r="P4585" s="73"/>
      <c r="T4585" s="73"/>
      <c r="U4585" s="73"/>
      <c r="V4585" s="73"/>
      <c r="X4585" s="12"/>
    </row>
    <row r="4586" spans="2:24" x14ac:dyDescent="0.3">
      <c r="B4586" s="73"/>
      <c r="D4586" s="73"/>
      <c r="P4586" s="73"/>
      <c r="T4586" s="73"/>
      <c r="U4586" s="73"/>
      <c r="V4586" s="73"/>
      <c r="X4586" s="12"/>
    </row>
    <row r="4587" spans="2:24" x14ac:dyDescent="0.3">
      <c r="B4587" s="73"/>
      <c r="D4587" s="73"/>
      <c r="P4587" s="73"/>
      <c r="T4587" s="73"/>
      <c r="U4587" s="73"/>
      <c r="V4587" s="73"/>
      <c r="X4587" s="12"/>
    </row>
    <row r="4588" spans="2:24" x14ac:dyDescent="0.3">
      <c r="B4588" s="73"/>
      <c r="D4588" s="73"/>
      <c r="P4588" s="73"/>
      <c r="T4588" s="73"/>
      <c r="U4588" s="73"/>
      <c r="V4588" s="73"/>
      <c r="X4588" s="12"/>
    </row>
    <row r="4589" spans="2:24" x14ac:dyDescent="0.3">
      <c r="B4589" s="73"/>
      <c r="D4589" s="73"/>
      <c r="P4589" s="73"/>
      <c r="T4589" s="73"/>
      <c r="U4589" s="73"/>
      <c r="V4589" s="73"/>
      <c r="X4589" s="12"/>
    </row>
    <row r="4590" spans="2:24" x14ac:dyDescent="0.3">
      <c r="B4590" s="73"/>
      <c r="D4590" s="73"/>
      <c r="P4590" s="73"/>
      <c r="T4590" s="73"/>
      <c r="U4590" s="73"/>
      <c r="V4590" s="73"/>
      <c r="X4590" s="12"/>
    </row>
    <row r="4591" spans="2:24" x14ac:dyDescent="0.3">
      <c r="B4591" s="73"/>
      <c r="D4591" s="73"/>
      <c r="P4591" s="73"/>
      <c r="T4591" s="73"/>
      <c r="U4591" s="73"/>
      <c r="V4591" s="73"/>
      <c r="X4591" s="12"/>
    </row>
    <row r="4592" spans="2:24" x14ac:dyDescent="0.3">
      <c r="B4592" s="73"/>
      <c r="D4592" s="73"/>
      <c r="P4592" s="73"/>
      <c r="T4592" s="73"/>
      <c r="U4592" s="73"/>
      <c r="V4592" s="73"/>
      <c r="X4592" s="12"/>
    </row>
    <row r="4593" spans="2:24" x14ac:dyDescent="0.3">
      <c r="B4593" s="73"/>
      <c r="D4593" s="73"/>
      <c r="P4593" s="73"/>
      <c r="T4593" s="73"/>
      <c r="U4593" s="73"/>
      <c r="V4593" s="73"/>
      <c r="X4593" s="12"/>
    </row>
    <row r="4594" spans="2:24" x14ac:dyDescent="0.3">
      <c r="B4594" s="73"/>
      <c r="D4594" s="73"/>
      <c r="P4594" s="73"/>
      <c r="T4594" s="73"/>
      <c r="U4594" s="73"/>
      <c r="V4594" s="73"/>
      <c r="X4594" s="12"/>
    </row>
    <row r="4595" spans="2:24" x14ac:dyDescent="0.3">
      <c r="B4595" s="73"/>
      <c r="D4595" s="73"/>
      <c r="P4595" s="73"/>
      <c r="T4595" s="73"/>
      <c r="U4595" s="73"/>
      <c r="V4595" s="73"/>
      <c r="X4595" s="12"/>
    </row>
    <row r="4596" spans="2:24" x14ac:dyDescent="0.3">
      <c r="B4596" s="73"/>
      <c r="D4596" s="73"/>
      <c r="P4596" s="73"/>
      <c r="T4596" s="73"/>
      <c r="U4596" s="73"/>
      <c r="V4596" s="73"/>
      <c r="X4596" s="12"/>
    </row>
    <row r="4597" spans="2:24" x14ac:dyDescent="0.3">
      <c r="B4597" s="73"/>
      <c r="D4597" s="73"/>
      <c r="P4597" s="73"/>
      <c r="T4597" s="73"/>
      <c r="U4597" s="73"/>
      <c r="V4597" s="73"/>
      <c r="X4597" s="12"/>
    </row>
    <row r="4598" spans="2:24" x14ac:dyDescent="0.3">
      <c r="B4598" s="73"/>
      <c r="D4598" s="73"/>
      <c r="P4598" s="73"/>
      <c r="T4598" s="73"/>
      <c r="U4598" s="73"/>
      <c r="V4598" s="73"/>
      <c r="X4598" s="12"/>
    </row>
    <row r="4599" spans="2:24" x14ac:dyDescent="0.3">
      <c r="B4599" s="73"/>
      <c r="D4599" s="73"/>
      <c r="P4599" s="73"/>
      <c r="T4599" s="73"/>
      <c r="U4599" s="73"/>
      <c r="V4599" s="73"/>
      <c r="X4599" s="12"/>
    </row>
    <row r="4600" spans="2:24" x14ac:dyDescent="0.3">
      <c r="B4600" s="73"/>
      <c r="D4600" s="73"/>
      <c r="P4600" s="73"/>
      <c r="T4600" s="73"/>
      <c r="U4600" s="73"/>
      <c r="V4600" s="73"/>
      <c r="X4600" s="12"/>
    </row>
    <row r="4601" spans="2:24" x14ac:dyDescent="0.3">
      <c r="B4601" s="73"/>
      <c r="D4601" s="73"/>
      <c r="P4601" s="73"/>
      <c r="T4601" s="73"/>
      <c r="U4601" s="73"/>
      <c r="V4601" s="73"/>
      <c r="X4601" s="12"/>
    </row>
    <row r="4602" spans="2:24" x14ac:dyDescent="0.3">
      <c r="B4602" s="73"/>
      <c r="D4602" s="73"/>
      <c r="P4602" s="73"/>
      <c r="T4602" s="73"/>
      <c r="U4602" s="73"/>
      <c r="V4602" s="73"/>
      <c r="X4602" s="12"/>
    </row>
    <row r="4603" spans="2:24" x14ac:dyDescent="0.3">
      <c r="B4603" s="73"/>
      <c r="D4603" s="73"/>
      <c r="P4603" s="73"/>
      <c r="T4603" s="73"/>
      <c r="U4603" s="73"/>
      <c r="V4603" s="73"/>
      <c r="X4603" s="12"/>
    </row>
    <row r="4604" spans="2:24" x14ac:dyDescent="0.3">
      <c r="B4604" s="73"/>
      <c r="D4604" s="73"/>
      <c r="P4604" s="73"/>
      <c r="T4604" s="73"/>
      <c r="U4604" s="73"/>
      <c r="V4604" s="73"/>
      <c r="X4604" s="12"/>
    </row>
    <row r="4605" spans="2:24" x14ac:dyDescent="0.3">
      <c r="B4605" s="73"/>
      <c r="D4605" s="73"/>
      <c r="P4605" s="73"/>
      <c r="T4605" s="73"/>
      <c r="U4605" s="73"/>
      <c r="V4605" s="73"/>
      <c r="X4605" s="12"/>
    </row>
    <row r="4606" spans="2:24" x14ac:dyDescent="0.3">
      <c r="B4606" s="73"/>
      <c r="D4606" s="73"/>
      <c r="P4606" s="73"/>
      <c r="T4606" s="73"/>
      <c r="U4606" s="73"/>
      <c r="V4606" s="73"/>
      <c r="X4606" s="12"/>
    </row>
    <row r="4607" spans="2:24" x14ac:dyDescent="0.3">
      <c r="B4607" s="73"/>
      <c r="D4607" s="73"/>
      <c r="P4607" s="73"/>
      <c r="T4607" s="73"/>
      <c r="U4607" s="73"/>
      <c r="V4607" s="73"/>
      <c r="X4607" s="12"/>
    </row>
    <row r="4608" spans="2:24" x14ac:dyDescent="0.3">
      <c r="B4608" s="73"/>
      <c r="D4608" s="73"/>
      <c r="P4608" s="73"/>
      <c r="T4608" s="73"/>
      <c r="U4608" s="73"/>
      <c r="V4608" s="73"/>
      <c r="X4608" s="12"/>
    </row>
    <row r="4609" spans="2:24" x14ac:dyDescent="0.3">
      <c r="B4609" s="73"/>
      <c r="D4609" s="73"/>
      <c r="P4609" s="73"/>
      <c r="T4609" s="73"/>
      <c r="U4609" s="73"/>
      <c r="V4609" s="73"/>
      <c r="X4609" s="12"/>
    </row>
    <row r="4610" spans="2:24" x14ac:dyDescent="0.3">
      <c r="B4610" s="73"/>
      <c r="D4610" s="73"/>
      <c r="P4610" s="73"/>
      <c r="T4610" s="73"/>
      <c r="U4610" s="73"/>
      <c r="V4610" s="73"/>
      <c r="X4610" s="12"/>
    </row>
    <row r="4611" spans="2:24" x14ac:dyDescent="0.3">
      <c r="B4611" s="73"/>
      <c r="D4611" s="73"/>
      <c r="P4611" s="73"/>
      <c r="T4611" s="73"/>
      <c r="U4611" s="73"/>
      <c r="V4611" s="73"/>
      <c r="X4611" s="12"/>
    </row>
    <row r="4612" spans="2:24" x14ac:dyDescent="0.3">
      <c r="B4612" s="73"/>
      <c r="D4612" s="73"/>
      <c r="P4612" s="73"/>
      <c r="T4612" s="73"/>
      <c r="U4612" s="73"/>
      <c r="V4612" s="73"/>
      <c r="X4612" s="12"/>
    </row>
    <row r="4613" spans="2:24" x14ac:dyDescent="0.3">
      <c r="B4613" s="73"/>
      <c r="D4613" s="73"/>
      <c r="P4613" s="73"/>
      <c r="T4613" s="73"/>
      <c r="U4613" s="73"/>
      <c r="V4613" s="73"/>
      <c r="X4613" s="12"/>
    </row>
    <row r="4614" spans="2:24" x14ac:dyDescent="0.3">
      <c r="B4614" s="73"/>
      <c r="D4614" s="73"/>
      <c r="P4614" s="73"/>
      <c r="T4614" s="73"/>
      <c r="U4614" s="73"/>
      <c r="V4614" s="73"/>
      <c r="X4614" s="12"/>
    </row>
    <row r="4615" spans="2:24" x14ac:dyDescent="0.3">
      <c r="B4615" s="73"/>
      <c r="D4615" s="73"/>
      <c r="P4615" s="73"/>
      <c r="T4615" s="73"/>
      <c r="U4615" s="73"/>
      <c r="V4615" s="73"/>
      <c r="X4615" s="12"/>
    </row>
    <row r="4616" spans="2:24" x14ac:dyDescent="0.3">
      <c r="B4616" s="73"/>
      <c r="D4616" s="73"/>
      <c r="P4616" s="73"/>
      <c r="T4616" s="73"/>
      <c r="U4616" s="73"/>
      <c r="V4616" s="73"/>
      <c r="X4616" s="12"/>
    </row>
    <row r="4617" spans="2:24" x14ac:dyDescent="0.3">
      <c r="B4617" s="73"/>
      <c r="D4617" s="73"/>
      <c r="P4617" s="73"/>
      <c r="T4617" s="73"/>
      <c r="U4617" s="73"/>
      <c r="V4617" s="73"/>
      <c r="X4617" s="12"/>
    </row>
    <row r="4618" spans="2:24" x14ac:dyDescent="0.3">
      <c r="B4618" s="73"/>
      <c r="D4618" s="73"/>
      <c r="P4618" s="73"/>
      <c r="T4618" s="73"/>
      <c r="U4618" s="73"/>
      <c r="V4618" s="73"/>
      <c r="X4618" s="12"/>
    </row>
    <row r="4619" spans="2:24" x14ac:dyDescent="0.3">
      <c r="B4619" s="73"/>
      <c r="D4619" s="73"/>
      <c r="P4619" s="73"/>
      <c r="T4619" s="73"/>
      <c r="U4619" s="73"/>
      <c r="V4619" s="73"/>
      <c r="X4619" s="12"/>
    </row>
    <row r="4620" spans="2:24" x14ac:dyDescent="0.3">
      <c r="B4620" s="73"/>
      <c r="D4620" s="73"/>
      <c r="P4620" s="73"/>
      <c r="T4620" s="73"/>
      <c r="U4620" s="73"/>
      <c r="V4620" s="73"/>
      <c r="X4620" s="12"/>
    </row>
    <row r="4621" spans="2:24" x14ac:dyDescent="0.3">
      <c r="B4621" s="73"/>
      <c r="D4621" s="73"/>
      <c r="P4621" s="73"/>
      <c r="T4621" s="73"/>
      <c r="U4621" s="73"/>
      <c r="V4621" s="73"/>
      <c r="X4621" s="12"/>
    </row>
    <row r="4622" spans="2:24" x14ac:dyDescent="0.3">
      <c r="B4622" s="73"/>
      <c r="D4622" s="73"/>
      <c r="P4622" s="73"/>
      <c r="T4622" s="73"/>
      <c r="U4622" s="73"/>
      <c r="V4622" s="73"/>
      <c r="X4622" s="12"/>
    </row>
    <row r="4623" spans="2:24" x14ac:dyDescent="0.3">
      <c r="B4623" s="73"/>
      <c r="D4623" s="73"/>
      <c r="P4623" s="73"/>
      <c r="T4623" s="73"/>
      <c r="U4623" s="73"/>
      <c r="V4623" s="73"/>
      <c r="X4623" s="12"/>
    </row>
    <row r="4624" spans="2:24" x14ac:dyDescent="0.3">
      <c r="B4624" s="73"/>
      <c r="D4624" s="73"/>
      <c r="P4624" s="73"/>
      <c r="T4624" s="73"/>
      <c r="U4624" s="73"/>
      <c r="V4624" s="73"/>
      <c r="X4624" s="12"/>
    </row>
    <row r="4625" spans="2:24" x14ac:dyDescent="0.3">
      <c r="B4625" s="73"/>
      <c r="D4625" s="73"/>
      <c r="P4625" s="73"/>
      <c r="T4625" s="73"/>
      <c r="U4625" s="73"/>
      <c r="V4625" s="73"/>
      <c r="X4625" s="12"/>
    </row>
    <row r="4626" spans="2:24" x14ac:dyDescent="0.3">
      <c r="B4626" s="73"/>
      <c r="D4626" s="73"/>
      <c r="P4626" s="73"/>
      <c r="T4626" s="73"/>
      <c r="U4626" s="73"/>
      <c r="V4626" s="73"/>
      <c r="X4626" s="12"/>
    </row>
    <row r="4627" spans="2:24" x14ac:dyDescent="0.3">
      <c r="B4627" s="73"/>
      <c r="D4627" s="73"/>
      <c r="P4627" s="73"/>
      <c r="T4627" s="73"/>
      <c r="U4627" s="73"/>
      <c r="V4627" s="73"/>
      <c r="X4627" s="12"/>
    </row>
    <row r="4628" spans="2:24" x14ac:dyDescent="0.3">
      <c r="B4628" s="73"/>
      <c r="D4628" s="73"/>
      <c r="P4628" s="73"/>
      <c r="T4628" s="73"/>
      <c r="U4628" s="73"/>
      <c r="V4628" s="73"/>
      <c r="X4628" s="12"/>
    </row>
    <row r="4629" spans="2:24" x14ac:dyDescent="0.3">
      <c r="B4629" s="73"/>
      <c r="D4629" s="73"/>
      <c r="P4629" s="73"/>
      <c r="T4629" s="73"/>
      <c r="U4629" s="73"/>
      <c r="V4629" s="73"/>
      <c r="X4629" s="12"/>
    </row>
    <row r="4630" spans="2:24" x14ac:dyDescent="0.3">
      <c r="B4630" s="73"/>
      <c r="D4630" s="73"/>
      <c r="P4630" s="73"/>
      <c r="T4630" s="73"/>
      <c r="U4630" s="73"/>
      <c r="V4630" s="73"/>
      <c r="X4630" s="12"/>
    </row>
    <row r="4631" spans="2:24" x14ac:dyDescent="0.3">
      <c r="B4631" s="73"/>
      <c r="D4631" s="73"/>
      <c r="P4631" s="73"/>
      <c r="T4631" s="73"/>
      <c r="U4631" s="73"/>
      <c r="V4631" s="73"/>
      <c r="X4631" s="12"/>
    </row>
    <row r="4632" spans="2:24" x14ac:dyDescent="0.3">
      <c r="B4632" s="73"/>
      <c r="D4632" s="73"/>
      <c r="P4632" s="73"/>
      <c r="T4632" s="73"/>
      <c r="U4632" s="73"/>
      <c r="V4632" s="73"/>
      <c r="X4632" s="12"/>
    </row>
    <row r="4633" spans="2:24" x14ac:dyDescent="0.3">
      <c r="B4633" s="73"/>
      <c r="D4633" s="73"/>
      <c r="P4633" s="73"/>
      <c r="T4633" s="73"/>
      <c r="U4633" s="73"/>
      <c r="V4633" s="73"/>
      <c r="X4633" s="12"/>
    </row>
    <row r="4634" spans="2:24" x14ac:dyDescent="0.3">
      <c r="B4634" s="73"/>
      <c r="D4634" s="73"/>
      <c r="P4634" s="73"/>
      <c r="T4634" s="73"/>
      <c r="U4634" s="73"/>
      <c r="V4634" s="73"/>
      <c r="X4634" s="12"/>
    </row>
    <row r="4635" spans="2:24" x14ac:dyDescent="0.3">
      <c r="B4635" s="73"/>
      <c r="D4635" s="73"/>
      <c r="P4635" s="73"/>
      <c r="T4635" s="73"/>
      <c r="U4635" s="73"/>
      <c r="V4635" s="73"/>
      <c r="X4635" s="12"/>
    </row>
    <row r="4636" spans="2:24" x14ac:dyDescent="0.3">
      <c r="B4636" s="73"/>
      <c r="D4636" s="73"/>
      <c r="P4636" s="73"/>
      <c r="T4636" s="73"/>
      <c r="U4636" s="73"/>
      <c r="V4636" s="73"/>
      <c r="X4636" s="12"/>
    </row>
    <row r="4637" spans="2:24" x14ac:dyDescent="0.3">
      <c r="B4637" s="73"/>
      <c r="D4637" s="73"/>
      <c r="P4637" s="73"/>
      <c r="T4637" s="73"/>
      <c r="U4637" s="73"/>
      <c r="V4637" s="73"/>
      <c r="X4637" s="12"/>
    </row>
    <row r="4638" spans="2:24" x14ac:dyDescent="0.3">
      <c r="B4638" s="73"/>
      <c r="D4638" s="73"/>
      <c r="P4638" s="73"/>
      <c r="T4638" s="73"/>
      <c r="U4638" s="73"/>
      <c r="V4638" s="73"/>
      <c r="X4638" s="12"/>
    </row>
    <row r="4639" spans="2:24" x14ac:dyDescent="0.3">
      <c r="B4639" s="73"/>
      <c r="D4639" s="73"/>
      <c r="P4639" s="73"/>
      <c r="T4639" s="73"/>
      <c r="U4639" s="73"/>
      <c r="V4639" s="73"/>
      <c r="X4639" s="12"/>
    </row>
    <row r="4640" spans="2:24" x14ac:dyDescent="0.3">
      <c r="B4640" s="73"/>
      <c r="D4640" s="73"/>
      <c r="P4640" s="73"/>
      <c r="T4640" s="73"/>
      <c r="U4640" s="73"/>
      <c r="V4640" s="73"/>
      <c r="X4640" s="12"/>
    </row>
    <row r="4641" spans="2:24" x14ac:dyDescent="0.3">
      <c r="B4641" s="73"/>
      <c r="D4641" s="73"/>
      <c r="P4641" s="73"/>
      <c r="T4641" s="73"/>
      <c r="U4641" s="73"/>
      <c r="V4641" s="73"/>
      <c r="X4641" s="12"/>
    </row>
    <row r="4642" spans="2:24" x14ac:dyDescent="0.3">
      <c r="B4642" s="73"/>
      <c r="D4642" s="73"/>
      <c r="P4642" s="73"/>
      <c r="T4642" s="73"/>
      <c r="U4642" s="73"/>
      <c r="V4642" s="73"/>
      <c r="X4642" s="12"/>
    </row>
    <row r="4643" spans="2:24" x14ac:dyDescent="0.3">
      <c r="B4643" s="73"/>
      <c r="D4643" s="73"/>
      <c r="P4643" s="73"/>
      <c r="T4643" s="73"/>
      <c r="U4643" s="73"/>
      <c r="V4643" s="73"/>
      <c r="X4643" s="12"/>
    </row>
    <row r="4644" spans="2:24" x14ac:dyDescent="0.3">
      <c r="B4644" s="73"/>
      <c r="D4644" s="73"/>
      <c r="P4644" s="73"/>
      <c r="T4644" s="73"/>
      <c r="U4644" s="73"/>
      <c r="V4644" s="73"/>
      <c r="X4644" s="12"/>
    </row>
    <row r="4645" spans="2:24" x14ac:dyDescent="0.3">
      <c r="B4645" s="73"/>
      <c r="D4645" s="73"/>
      <c r="P4645" s="73"/>
      <c r="T4645" s="73"/>
      <c r="U4645" s="73"/>
      <c r="V4645" s="73"/>
      <c r="X4645" s="12"/>
    </row>
    <row r="4646" spans="2:24" x14ac:dyDescent="0.3">
      <c r="B4646" s="73"/>
      <c r="D4646" s="73"/>
      <c r="P4646" s="73"/>
      <c r="T4646" s="73"/>
      <c r="U4646" s="73"/>
      <c r="V4646" s="73"/>
      <c r="X4646" s="12"/>
    </row>
    <row r="4647" spans="2:24" x14ac:dyDescent="0.3">
      <c r="B4647" s="73"/>
      <c r="D4647" s="73"/>
      <c r="P4647" s="73"/>
      <c r="T4647" s="73"/>
      <c r="U4647" s="73"/>
      <c r="V4647" s="73"/>
      <c r="X4647" s="12"/>
    </row>
    <row r="4648" spans="2:24" x14ac:dyDescent="0.3">
      <c r="B4648" s="73"/>
      <c r="D4648" s="73"/>
      <c r="P4648" s="73"/>
      <c r="T4648" s="73"/>
      <c r="U4648" s="73"/>
      <c r="V4648" s="73"/>
      <c r="X4648" s="12"/>
    </row>
    <row r="4649" spans="2:24" x14ac:dyDescent="0.3">
      <c r="B4649" s="73"/>
      <c r="D4649" s="73"/>
      <c r="P4649" s="73"/>
      <c r="T4649" s="73"/>
      <c r="U4649" s="73"/>
      <c r="V4649" s="73"/>
      <c r="X4649" s="12"/>
    </row>
    <row r="4650" spans="2:24" x14ac:dyDescent="0.3">
      <c r="B4650" s="73"/>
      <c r="D4650" s="73"/>
      <c r="P4650" s="73"/>
      <c r="T4650" s="73"/>
      <c r="U4650" s="73"/>
      <c r="V4650" s="73"/>
      <c r="X4650" s="12"/>
    </row>
    <row r="4651" spans="2:24" x14ac:dyDescent="0.3">
      <c r="B4651" s="73"/>
      <c r="D4651" s="73"/>
      <c r="P4651" s="73"/>
      <c r="T4651" s="73"/>
      <c r="U4651" s="73"/>
      <c r="V4651" s="73"/>
      <c r="X4651" s="12"/>
    </row>
    <row r="4652" spans="2:24" x14ac:dyDescent="0.3">
      <c r="B4652" s="73"/>
      <c r="D4652" s="73"/>
      <c r="P4652" s="73"/>
      <c r="T4652" s="73"/>
      <c r="U4652" s="73"/>
      <c r="V4652" s="73"/>
      <c r="X4652" s="12"/>
    </row>
    <row r="4653" spans="2:24" x14ac:dyDescent="0.3">
      <c r="B4653" s="73"/>
      <c r="D4653" s="73"/>
      <c r="P4653" s="73"/>
      <c r="T4653" s="73"/>
      <c r="U4653" s="73"/>
      <c r="V4653" s="73"/>
      <c r="X4653" s="12"/>
    </row>
    <row r="4654" spans="2:24" x14ac:dyDescent="0.3">
      <c r="B4654" s="73"/>
      <c r="D4654" s="73"/>
      <c r="P4654" s="73"/>
      <c r="T4654" s="73"/>
      <c r="U4654" s="73"/>
      <c r="V4654" s="73"/>
      <c r="X4654" s="12"/>
    </row>
    <row r="4655" spans="2:24" x14ac:dyDescent="0.3">
      <c r="B4655" s="73"/>
      <c r="D4655" s="73"/>
      <c r="P4655" s="73"/>
      <c r="T4655" s="73"/>
      <c r="U4655" s="73"/>
      <c r="V4655" s="73"/>
      <c r="X4655" s="12"/>
    </row>
    <row r="4656" spans="2:24" x14ac:dyDescent="0.3">
      <c r="B4656" s="73"/>
      <c r="D4656" s="73"/>
      <c r="P4656" s="73"/>
      <c r="T4656" s="73"/>
      <c r="U4656" s="73"/>
      <c r="V4656" s="73"/>
      <c r="X4656" s="12"/>
    </row>
    <row r="4657" spans="2:24" x14ac:dyDescent="0.3">
      <c r="B4657" s="73"/>
      <c r="D4657" s="73"/>
      <c r="P4657" s="73"/>
      <c r="T4657" s="73"/>
      <c r="U4657" s="73"/>
      <c r="V4657" s="73"/>
      <c r="X4657" s="12"/>
    </row>
    <row r="4658" spans="2:24" x14ac:dyDescent="0.3">
      <c r="B4658" s="73"/>
      <c r="D4658" s="73"/>
      <c r="P4658" s="73"/>
      <c r="T4658" s="73"/>
      <c r="U4658" s="73"/>
      <c r="V4658" s="73"/>
      <c r="X4658" s="12"/>
    </row>
    <row r="4659" spans="2:24" x14ac:dyDescent="0.3">
      <c r="B4659" s="73"/>
      <c r="D4659" s="73"/>
      <c r="P4659" s="73"/>
      <c r="T4659" s="73"/>
      <c r="U4659" s="73"/>
      <c r="V4659" s="73"/>
      <c r="X4659" s="12"/>
    </row>
    <row r="4660" spans="2:24" x14ac:dyDescent="0.3">
      <c r="B4660" s="73"/>
      <c r="D4660" s="73"/>
      <c r="P4660" s="73"/>
      <c r="T4660" s="73"/>
      <c r="U4660" s="73"/>
      <c r="V4660" s="73"/>
      <c r="X4660" s="12"/>
    </row>
    <row r="4661" spans="2:24" x14ac:dyDescent="0.3">
      <c r="B4661" s="73"/>
      <c r="D4661" s="73"/>
      <c r="P4661" s="73"/>
      <c r="T4661" s="73"/>
      <c r="U4661" s="73"/>
      <c r="V4661" s="73"/>
      <c r="X4661" s="12"/>
    </row>
    <row r="4662" spans="2:24" x14ac:dyDescent="0.3">
      <c r="B4662" s="73"/>
      <c r="D4662" s="73"/>
      <c r="P4662" s="73"/>
      <c r="T4662" s="73"/>
      <c r="U4662" s="73"/>
      <c r="V4662" s="73"/>
      <c r="X4662" s="12"/>
    </row>
    <row r="4663" spans="2:24" x14ac:dyDescent="0.3">
      <c r="B4663" s="73"/>
      <c r="D4663" s="73"/>
      <c r="P4663" s="73"/>
      <c r="T4663" s="73"/>
      <c r="U4663" s="73"/>
      <c r="V4663" s="73"/>
      <c r="X4663" s="12"/>
    </row>
    <row r="4664" spans="2:24" x14ac:dyDescent="0.3">
      <c r="B4664" s="73"/>
      <c r="D4664" s="73"/>
      <c r="P4664" s="73"/>
      <c r="T4664" s="73"/>
      <c r="U4664" s="73"/>
      <c r="V4664" s="73"/>
      <c r="X4664" s="12"/>
    </row>
    <row r="4665" spans="2:24" x14ac:dyDescent="0.3">
      <c r="B4665" s="73"/>
      <c r="D4665" s="73"/>
      <c r="P4665" s="73"/>
      <c r="T4665" s="73"/>
      <c r="U4665" s="73"/>
      <c r="V4665" s="73"/>
      <c r="X4665" s="12"/>
    </row>
    <row r="4666" spans="2:24" x14ac:dyDescent="0.3">
      <c r="B4666" s="73"/>
      <c r="D4666" s="73"/>
      <c r="P4666" s="73"/>
      <c r="T4666" s="73"/>
      <c r="U4666" s="73"/>
      <c r="V4666" s="73"/>
      <c r="X4666" s="12"/>
    </row>
    <row r="4667" spans="2:24" x14ac:dyDescent="0.3">
      <c r="B4667" s="73"/>
      <c r="D4667" s="73"/>
      <c r="P4667" s="73"/>
      <c r="T4667" s="73"/>
      <c r="U4667" s="73"/>
      <c r="V4667" s="73"/>
      <c r="X4667" s="12"/>
    </row>
    <row r="4668" spans="2:24" x14ac:dyDescent="0.3">
      <c r="B4668" s="73"/>
      <c r="D4668" s="73"/>
      <c r="P4668" s="73"/>
      <c r="T4668" s="73"/>
      <c r="U4668" s="73"/>
      <c r="V4668" s="73"/>
      <c r="X4668" s="12"/>
    </row>
    <row r="4669" spans="2:24" x14ac:dyDescent="0.3">
      <c r="B4669" s="73"/>
      <c r="D4669" s="73"/>
      <c r="P4669" s="73"/>
      <c r="T4669" s="73"/>
      <c r="U4669" s="73"/>
      <c r="V4669" s="73"/>
      <c r="X4669" s="12"/>
    </row>
    <row r="4670" spans="2:24" x14ac:dyDescent="0.3">
      <c r="B4670" s="73"/>
      <c r="D4670" s="73"/>
      <c r="P4670" s="73"/>
      <c r="T4670" s="73"/>
      <c r="U4670" s="73"/>
      <c r="V4670" s="73"/>
      <c r="X4670" s="12"/>
    </row>
    <row r="4671" spans="2:24" x14ac:dyDescent="0.3">
      <c r="B4671" s="73"/>
      <c r="D4671" s="73"/>
      <c r="P4671" s="73"/>
      <c r="T4671" s="73"/>
      <c r="U4671" s="73"/>
      <c r="V4671" s="73"/>
      <c r="X4671" s="12"/>
    </row>
    <row r="4672" spans="2:24" x14ac:dyDescent="0.3">
      <c r="B4672" s="73"/>
      <c r="D4672" s="73"/>
      <c r="P4672" s="73"/>
      <c r="T4672" s="73"/>
      <c r="U4672" s="73"/>
      <c r="V4672" s="73"/>
      <c r="X4672" s="12"/>
    </row>
    <row r="4673" spans="2:24" x14ac:dyDescent="0.3">
      <c r="B4673" s="73"/>
      <c r="D4673" s="73"/>
      <c r="P4673" s="73"/>
      <c r="T4673" s="73"/>
      <c r="U4673" s="73"/>
      <c r="V4673" s="73"/>
      <c r="X4673" s="12"/>
    </row>
    <row r="4674" spans="2:24" x14ac:dyDescent="0.3">
      <c r="B4674" s="73"/>
      <c r="D4674" s="73"/>
      <c r="P4674" s="73"/>
      <c r="T4674" s="73"/>
      <c r="U4674" s="73"/>
      <c r="V4674" s="73"/>
      <c r="X4674" s="12"/>
    </row>
    <row r="4675" spans="2:24" x14ac:dyDescent="0.3">
      <c r="B4675" s="73"/>
      <c r="D4675" s="73"/>
      <c r="P4675" s="73"/>
      <c r="T4675" s="73"/>
      <c r="U4675" s="73"/>
      <c r="V4675" s="73"/>
      <c r="X4675" s="12"/>
    </row>
    <row r="4676" spans="2:24" x14ac:dyDescent="0.3">
      <c r="B4676" s="73"/>
      <c r="D4676" s="73"/>
      <c r="P4676" s="73"/>
      <c r="T4676" s="73"/>
      <c r="U4676" s="73"/>
      <c r="V4676" s="73"/>
      <c r="X4676" s="12"/>
    </row>
    <row r="4677" spans="2:24" x14ac:dyDescent="0.3">
      <c r="B4677" s="73"/>
      <c r="D4677" s="73"/>
      <c r="P4677" s="73"/>
      <c r="T4677" s="73"/>
      <c r="U4677" s="73"/>
      <c r="V4677" s="73"/>
      <c r="X4677" s="12"/>
    </row>
    <row r="4678" spans="2:24" x14ac:dyDescent="0.3">
      <c r="B4678" s="73"/>
      <c r="D4678" s="73"/>
      <c r="P4678" s="73"/>
      <c r="T4678" s="73"/>
      <c r="U4678" s="73"/>
      <c r="V4678" s="73"/>
      <c r="X4678" s="12"/>
    </row>
    <row r="4679" spans="2:24" x14ac:dyDescent="0.3">
      <c r="B4679" s="73"/>
      <c r="D4679" s="73"/>
      <c r="P4679" s="73"/>
      <c r="T4679" s="73"/>
      <c r="U4679" s="73"/>
      <c r="V4679" s="73"/>
      <c r="X4679" s="12"/>
    </row>
    <row r="4680" spans="2:24" x14ac:dyDescent="0.3">
      <c r="B4680" s="73"/>
      <c r="D4680" s="73"/>
      <c r="P4680" s="73"/>
      <c r="T4680" s="73"/>
      <c r="U4680" s="73"/>
      <c r="V4680" s="73"/>
      <c r="X4680" s="12"/>
    </row>
    <row r="4681" spans="2:24" x14ac:dyDescent="0.3">
      <c r="B4681" s="73"/>
      <c r="D4681" s="73"/>
      <c r="P4681" s="73"/>
      <c r="T4681" s="73"/>
      <c r="U4681" s="73"/>
      <c r="V4681" s="73"/>
      <c r="X4681" s="12"/>
    </row>
    <row r="4682" spans="2:24" x14ac:dyDescent="0.3">
      <c r="B4682" s="73"/>
      <c r="D4682" s="73"/>
      <c r="P4682" s="73"/>
      <c r="T4682" s="73"/>
      <c r="U4682" s="73"/>
      <c r="V4682" s="73"/>
      <c r="X4682" s="12"/>
    </row>
    <row r="4683" spans="2:24" x14ac:dyDescent="0.3">
      <c r="B4683" s="73"/>
      <c r="D4683" s="73"/>
      <c r="P4683" s="73"/>
      <c r="T4683" s="73"/>
      <c r="U4683" s="73"/>
      <c r="V4683" s="73"/>
      <c r="X4683" s="12"/>
    </row>
    <row r="4684" spans="2:24" x14ac:dyDescent="0.3">
      <c r="B4684" s="73"/>
      <c r="D4684" s="73"/>
      <c r="P4684" s="73"/>
      <c r="T4684" s="73"/>
      <c r="U4684" s="73"/>
      <c r="V4684" s="73"/>
      <c r="X4684" s="12"/>
    </row>
    <row r="4685" spans="2:24" x14ac:dyDescent="0.3">
      <c r="B4685" s="73"/>
      <c r="D4685" s="73"/>
      <c r="P4685" s="73"/>
      <c r="T4685" s="73"/>
      <c r="U4685" s="73"/>
      <c r="V4685" s="73"/>
      <c r="X4685" s="12"/>
    </row>
    <row r="4686" spans="2:24" x14ac:dyDescent="0.3">
      <c r="B4686" s="73"/>
      <c r="D4686" s="73"/>
      <c r="P4686" s="73"/>
      <c r="T4686" s="73"/>
      <c r="U4686" s="73"/>
      <c r="V4686" s="73"/>
      <c r="X4686" s="12"/>
    </row>
    <row r="4687" spans="2:24" x14ac:dyDescent="0.3">
      <c r="B4687" s="73"/>
      <c r="D4687" s="73"/>
      <c r="P4687" s="73"/>
      <c r="T4687" s="73"/>
      <c r="U4687" s="73"/>
      <c r="V4687" s="73"/>
      <c r="X4687" s="12"/>
    </row>
    <row r="4688" spans="2:24" x14ac:dyDescent="0.3">
      <c r="B4688" s="73"/>
      <c r="D4688" s="73"/>
      <c r="P4688" s="73"/>
      <c r="T4688" s="73"/>
      <c r="U4688" s="73"/>
      <c r="V4688" s="73"/>
      <c r="X4688" s="12"/>
    </row>
    <row r="4689" spans="2:24" x14ac:dyDescent="0.3">
      <c r="B4689" s="73"/>
      <c r="D4689" s="73"/>
      <c r="P4689" s="73"/>
      <c r="T4689" s="73"/>
      <c r="U4689" s="73"/>
      <c r="V4689" s="73"/>
      <c r="X4689" s="12"/>
    </row>
    <row r="4690" spans="2:24" x14ac:dyDescent="0.3">
      <c r="B4690" s="73"/>
      <c r="D4690" s="73"/>
      <c r="P4690" s="73"/>
      <c r="T4690" s="73"/>
      <c r="U4690" s="73"/>
      <c r="V4690" s="73"/>
      <c r="X4690" s="12"/>
    </row>
    <row r="4691" spans="2:24" x14ac:dyDescent="0.3">
      <c r="B4691" s="73"/>
      <c r="D4691" s="73"/>
      <c r="P4691" s="73"/>
      <c r="T4691" s="73"/>
      <c r="U4691" s="73"/>
      <c r="V4691" s="73"/>
      <c r="X4691" s="12"/>
    </row>
    <row r="4692" spans="2:24" x14ac:dyDescent="0.3">
      <c r="B4692" s="73"/>
      <c r="D4692" s="73"/>
      <c r="P4692" s="73"/>
      <c r="T4692" s="73"/>
      <c r="U4692" s="73"/>
      <c r="V4692" s="73"/>
      <c r="X4692" s="12"/>
    </row>
    <row r="4693" spans="2:24" x14ac:dyDescent="0.3">
      <c r="B4693" s="73"/>
      <c r="D4693" s="73"/>
      <c r="P4693" s="73"/>
      <c r="T4693" s="73"/>
      <c r="U4693" s="73"/>
      <c r="V4693" s="73"/>
      <c r="X4693" s="12"/>
    </row>
    <row r="4694" spans="2:24" x14ac:dyDescent="0.3">
      <c r="B4694" s="73"/>
      <c r="D4694" s="73"/>
      <c r="P4694" s="73"/>
      <c r="T4694" s="73"/>
      <c r="U4694" s="73"/>
      <c r="V4694" s="73"/>
      <c r="X4694" s="12"/>
    </row>
    <row r="4695" spans="2:24" x14ac:dyDescent="0.3">
      <c r="B4695" s="73"/>
      <c r="D4695" s="73"/>
      <c r="P4695" s="73"/>
      <c r="T4695" s="73"/>
      <c r="U4695" s="73"/>
      <c r="V4695" s="73"/>
      <c r="X4695" s="12"/>
    </row>
    <row r="4696" spans="2:24" x14ac:dyDescent="0.3">
      <c r="B4696" s="73"/>
      <c r="D4696" s="73"/>
      <c r="P4696" s="73"/>
      <c r="T4696" s="73"/>
      <c r="U4696" s="73"/>
      <c r="V4696" s="73"/>
      <c r="X4696" s="12"/>
    </row>
    <row r="4697" spans="2:24" x14ac:dyDescent="0.3">
      <c r="B4697" s="73"/>
      <c r="D4697" s="73"/>
      <c r="P4697" s="73"/>
      <c r="T4697" s="73"/>
      <c r="U4697" s="73"/>
      <c r="V4697" s="73"/>
      <c r="X4697" s="12"/>
    </row>
    <row r="4698" spans="2:24" x14ac:dyDescent="0.3">
      <c r="B4698" s="73"/>
      <c r="D4698" s="73"/>
      <c r="P4698" s="73"/>
      <c r="T4698" s="73"/>
      <c r="U4698" s="73"/>
      <c r="V4698" s="73"/>
      <c r="X4698" s="12"/>
    </row>
    <row r="4699" spans="2:24" x14ac:dyDescent="0.3">
      <c r="B4699" s="73"/>
      <c r="D4699" s="73"/>
      <c r="P4699" s="73"/>
      <c r="T4699" s="73"/>
      <c r="U4699" s="73"/>
      <c r="V4699" s="73"/>
      <c r="X4699" s="12"/>
    </row>
    <row r="4700" spans="2:24" x14ac:dyDescent="0.3">
      <c r="B4700" s="73"/>
      <c r="D4700" s="73"/>
      <c r="P4700" s="73"/>
      <c r="T4700" s="73"/>
      <c r="U4700" s="73"/>
      <c r="V4700" s="73"/>
      <c r="X4700" s="12"/>
    </row>
    <row r="4701" spans="2:24" x14ac:dyDescent="0.3">
      <c r="B4701" s="73"/>
      <c r="D4701" s="73"/>
      <c r="P4701" s="73"/>
      <c r="T4701" s="73"/>
      <c r="U4701" s="73"/>
      <c r="V4701" s="73"/>
      <c r="X4701" s="12"/>
    </row>
    <row r="4702" spans="2:24" x14ac:dyDescent="0.3">
      <c r="B4702" s="73"/>
      <c r="D4702" s="73"/>
      <c r="P4702" s="73"/>
      <c r="T4702" s="73"/>
      <c r="U4702" s="73"/>
      <c r="V4702" s="73"/>
      <c r="X4702" s="12"/>
    </row>
    <row r="4703" spans="2:24" x14ac:dyDescent="0.3">
      <c r="B4703" s="73"/>
      <c r="D4703" s="73"/>
      <c r="P4703" s="73"/>
      <c r="T4703" s="73"/>
      <c r="U4703" s="73"/>
      <c r="V4703" s="73"/>
      <c r="X4703" s="12"/>
    </row>
    <row r="4704" spans="2:24" x14ac:dyDescent="0.3">
      <c r="B4704" s="73"/>
      <c r="D4704" s="73"/>
      <c r="P4704" s="73"/>
      <c r="T4704" s="73"/>
      <c r="U4704" s="73"/>
      <c r="V4704" s="73"/>
      <c r="X4704" s="12"/>
    </row>
    <row r="4705" spans="2:24" x14ac:dyDescent="0.3">
      <c r="B4705" s="73"/>
      <c r="D4705" s="73"/>
      <c r="P4705" s="73"/>
      <c r="T4705" s="73"/>
      <c r="U4705" s="73"/>
      <c r="V4705" s="73"/>
      <c r="X4705" s="12"/>
    </row>
    <row r="4706" spans="2:24" x14ac:dyDescent="0.3">
      <c r="B4706" s="73"/>
      <c r="D4706" s="73"/>
      <c r="P4706" s="73"/>
      <c r="T4706" s="73"/>
      <c r="U4706" s="73"/>
      <c r="V4706" s="73"/>
      <c r="X4706" s="12"/>
    </row>
    <row r="4707" spans="2:24" x14ac:dyDescent="0.3">
      <c r="B4707" s="73"/>
      <c r="D4707" s="73"/>
      <c r="P4707" s="73"/>
      <c r="T4707" s="73"/>
      <c r="U4707" s="73"/>
      <c r="V4707" s="73"/>
      <c r="X4707" s="12"/>
    </row>
    <row r="4708" spans="2:24" x14ac:dyDescent="0.3">
      <c r="B4708" s="73"/>
      <c r="D4708" s="73"/>
      <c r="P4708" s="73"/>
      <c r="T4708" s="73"/>
      <c r="U4708" s="73"/>
      <c r="V4708" s="73"/>
      <c r="X4708" s="12"/>
    </row>
    <row r="4709" spans="2:24" x14ac:dyDescent="0.3">
      <c r="B4709" s="73"/>
      <c r="D4709" s="73"/>
      <c r="P4709" s="73"/>
      <c r="T4709" s="73"/>
      <c r="U4709" s="73"/>
      <c r="V4709" s="73"/>
      <c r="X4709" s="12"/>
    </row>
    <row r="4710" spans="2:24" x14ac:dyDescent="0.3">
      <c r="B4710" s="73"/>
      <c r="D4710" s="73"/>
      <c r="P4710" s="73"/>
      <c r="T4710" s="73"/>
      <c r="U4710" s="73"/>
      <c r="V4710" s="73"/>
      <c r="X4710" s="12"/>
    </row>
    <row r="4711" spans="2:24" x14ac:dyDescent="0.3">
      <c r="B4711" s="73"/>
      <c r="D4711" s="73"/>
      <c r="P4711" s="73"/>
      <c r="T4711" s="73"/>
      <c r="U4711" s="73"/>
      <c r="V4711" s="73"/>
      <c r="X4711" s="12"/>
    </row>
    <row r="4712" spans="2:24" x14ac:dyDescent="0.3">
      <c r="B4712" s="73"/>
      <c r="D4712" s="73"/>
      <c r="P4712" s="73"/>
      <c r="T4712" s="73"/>
      <c r="U4712" s="73"/>
      <c r="V4712" s="73"/>
      <c r="X4712" s="12"/>
    </row>
    <row r="4713" spans="2:24" x14ac:dyDescent="0.3">
      <c r="B4713" s="73"/>
      <c r="D4713" s="73"/>
      <c r="P4713" s="73"/>
      <c r="T4713" s="73"/>
      <c r="U4713" s="73"/>
      <c r="V4713" s="73"/>
      <c r="X4713" s="12"/>
    </row>
    <row r="4714" spans="2:24" x14ac:dyDescent="0.3">
      <c r="B4714" s="73"/>
      <c r="D4714" s="73"/>
      <c r="P4714" s="73"/>
      <c r="T4714" s="73"/>
      <c r="U4714" s="73"/>
      <c r="V4714" s="73"/>
      <c r="X4714" s="12"/>
    </row>
    <row r="4715" spans="2:24" x14ac:dyDescent="0.3">
      <c r="B4715" s="73"/>
      <c r="D4715" s="73"/>
      <c r="P4715" s="73"/>
      <c r="T4715" s="73"/>
      <c r="U4715" s="73"/>
      <c r="V4715" s="73"/>
      <c r="X4715" s="12"/>
    </row>
    <row r="4716" spans="2:24" x14ac:dyDescent="0.3">
      <c r="B4716" s="73"/>
      <c r="D4716" s="73"/>
      <c r="P4716" s="73"/>
      <c r="T4716" s="73"/>
      <c r="U4716" s="73"/>
      <c r="V4716" s="73"/>
      <c r="X4716" s="12"/>
    </row>
    <row r="4717" spans="2:24" x14ac:dyDescent="0.3">
      <c r="B4717" s="73"/>
      <c r="D4717" s="73"/>
      <c r="P4717" s="73"/>
      <c r="T4717" s="73"/>
      <c r="U4717" s="73"/>
      <c r="V4717" s="73"/>
      <c r="X4717" s="12"/>
    </row>
    <row r="4718" spans="2:24" x14ac:dyDescent="0.3">
      <c r="B4718" s="73"/>
      <c r="D4718" s="73"/>
      <c r="P4718" s="73"/>
      <c r="T4718" s="73"/>
      <c r="U4718" s="73"/>
      <c r="V4718" s="73"/>
      <c r="X4718" s="12"/>
    </row>
    <row r="4719" spans="2:24" x14ac:dyDescent="0.3">
      <c r="B4719" s="73"/>
      <c r="D4719" s="73"/>
      <c r="P4719" s="73"/>
      <c r="T4719" s="73"/>
      <c r="U4719" s="73"/>
      <c r="V4719" s="73"/>
      <c r="X4719" s="12"/>
    </row>
    <row r="4720" spans="2:24" x14ac:dyDescent="0.3">
      <c r="B4720" s="73"/>
      <c r="D4720" s="73"/>
      <c r="P4720" s="73"/>
      <c r="T4720" s="73"/>
      <c r="U4720" s="73"/>
      <c r="V4720" s="73"/>
      <c r="X4720" s="12"/>
    </row>
    <row r="4721" spans="2:24" x14ac:dyDescent="0.3">
      <c r="B4721" s="73"/>
      <c r="D4721" s="73"/>
      <c r="P4721" s="73"/>
      <c r="T4721" s="73"/>
      <c r="U4721" s="73"/>
      <c r="V4721" s="73"/>
      <c r="X4721" s="12"/>
    </row>
    <row r="4722" spans="2:24" x14ac:dyDescent="0.3">
      <c r="B4722" s="73"/>
      <c r="D4722" s="73"/>
      <c r="P4722" s="73"/>
      <c r="T4722" s="73"/>
      <c r="U4722" s="73"/>
      <c r="V4722" s="73"/>
      <c r="X4722" s="12"/>
    </row>
    <row r="4723" spans="2:24" x14ac:dyDescent="0.3">
      <c r="B4723" s="73"/>
      <c r="D4723" s="73"/>
      <c r="P4723" s="73"/>
      <c r="T4723" s="73"/>
      <c r="U4723" s="73"/>
      <c r="V4723" s="73"/>
      <c r="X4723" s="12"/>
    </row>
    <row r="4724" spans="2:24" x14ac:dyDescent="0.3">
      <c r="B4724" s="73"/>
      <c r="D4724" s="73"/>
      <c r="P4724" s="73"/>
      <c r="T4724" s="73"/>
      <c r="U4724" s="73"/>
      <c r="V4724" s="73"/>
      <c r="X4724" s="12"/>
    </row>
    <row r="4725" spans="2:24" x14ac:dyDescent="0.3">
      <c r="B4725" s="73"/>
      <c r="D4725" s="73"/>
      <c r="P4725" s="73"/>
      <c r="T4725" s="73"/>
      <c r="U4725" s="73"/>
      <c r="V4725" s="73"/>
      <c r="X4725" s="12"/>
    </row>
    <row r="4726" spans="2:24" x14ac:dyDescent="0.3">
      <c r="B4726" s="73"/>
      <c r="D4726" s="73"/>
      <c r="P4726" s="73"/>
      <c r="T4726" s="73"/>
      <c r="U4726" s="73"/>
      <c r="V4726" s="73"/>
      <c r="X4726" s="12"/>
    </row>
    <row r="4727" spans="2:24" x14ac:dyDescent="0.3">
      <c r="B4727" s="73"/>
      <c r="D4727" s="73"/>
      <c r="P4727" s="73"/>
      <c r="T4727" s="73"/>
      <c r="U4727" s="73"/>
      <c r="V4727" s="73"/>
      <c r="X4727" s="12"/>
    </row>
    <row r="4728" spans="2:24" x14ac:dyDescent="0.3">
      <c r="B4728" s="73"/>
      <c r="D4728" s="73"/>
      <c r="P4728" s="73"/>
      <c r="T4728" s="73"/>
      <c r="U4728" s="73"/>
      <c r="V4728" s="73"/>
      <c r="X4728" s="12"/>
    </row>
    <row r="4729" spans="2:24" x14ac:dyDescent="0.3">
      <c r="B4729" s="73"/>
      <c r="D4729" s="73"/>
      <c r="P4729" s="73"/>
      <c r="T4729" s="73"/>
      <c r="U4729" s="73"/>
      <c r="V4729" s="73"/>
      <c r="X4729" s="12"/>
    </row>
    <row r="4730" spans="2:24" x14ac:dyDescent="0.3">
      <c r="B4730" s="73"/>
      <c r="D4730" s="73"/>
      <c r="P4730" s="73"/>
      <c r="T4730" s="73"/>
      <c r="U4730" s="73"/>
      <c r="V4730" s="73"/>
      <c r="X4730" s="12"/>
    </row>
    <row r="4731" spans="2:24" x14ac:dyDescent="0.3">
      <c r="B4731" s="73"/>
      <c r="D4731" s="73"/>
      <c r="P4731" s="73"/>
      <c r="T4731" s="73"/>
      <c r="U4731" s="73"/>
      <c r="V4731" s="73"/>
      <c r="X4731" s="12"/>
    </row>
    <row r="4732" spans="2:24" x14ac:dyDescent="0.3">
      <c r="B4732" s="73"/>
      <c r="D4732" s="73"/>
      <c r="P4732" s="73"/>
      <c r="T4732" s="73"/>
      <c r="U4732" s="73"/>
      <c r="V4732" s="73"/>
      <c r="X4732" s="12"/>
    </row>
    <row r="4733" spans="2:24" x14ac:dyDescent="0.3">
      <c r="B4733" s="73"/>
      <c r="D4733" s="73"/>
      <c r="P4733" s="73"/>
      <c r="T4733" s="73"/>
      <c r="U4733" s="73"/>
      <c r="V4733" s="73"/>
      <c r="X4733" s="12"/>
    </row>
    <row r="4734" spans="2:24" x14ac:dyDescent="0.3">
      <c r="B4734" s="73"/>
      <c r="D4734" s="73"/>
      <c r="P4734" s="73"/>
      <c r="T4734" s="73"/>
      <c r="U4734" s="73"/>
      <c r="V4734" s="73"/>
      <c r="X4734" s="12"/>
    </row>
    <row r="4735" spans="2:24" x14ac:dyDescent="0.3">
      <c r="B4735" s="73"/>
      <c r="D4735" s="73"/>
      <c r="P4735" s="73"/>
      <c r="T4735" s="73"/>
      <c r="U4735" s="73"/>
      <c r="V4735" s="73"/>
      <c r="X4735" s="12"/>
    </row>
    <row r="4736" spans="2:24" x14ac:dyDescent="0.3">
      <c r="B4736" s="73"/>
      <c r="D4736" s="73"/>
      <c r="P4736" s="73"/>
      <c r="T4736" s="73"/>
      <c r="U4736" s="73"/>
      <c r="V4736" s="73"/>
      <c r="X4736" s="12"/>
    </row>
    <row r="4737" spans="2:24" x14ac:dyDescent="0.3">
      <c r="B4737" s="73"/>
      <c r="D4737" s="73"/>
      <c r="P4737" s="73"/>
      <c r="T4737" s="73"/>
      <c r="U4737" s="73"/>
      <c r="V4737" s="73"/>
      <c r="X4737" s="12"/>
    </row>
    <row r="4738" spans="2:24" x14ac:dyDescent="0.3">
      <c r="B4738" s="73"/>
      <c r="D4738" s="73"/>
      <c r="P4738" s="73"/>
      <c r="T4738" s="73"/>
      <c r="U4738" s="73"/>
      <c r="V4738" s="73"/>
      <c r="X4738" s="12"/>
    </row>
    <row r="4739" spans="2:24" x14ac:dyDescent="0.3">
      <c r="B4739" s="73"/>
      <c r="D4739" s="73"/>
      <c r="P4739" s="73"/>
      <c r="T4739" s="73"/>
      <c r="U4739" s="73"/>
      <c r="V4739" s="73"/>
      <c r="X4739" s="12"/>
    </row>
    <row r="4740" spans="2:24" x14ac:dyDescent="0.3">
      <c r="B4740" s="73"/>
      <c r="D4740" s="73"/>
      <c r="P4740" s="73"/>
      <c r="T4740" s="73"/>
      <c r="U4740" s="73"/>
      <c r="V4740" s="73"/>
      <c r="X4740" s="12"/>
    </row>
    <row r="4741" spans="2:24" x14ac:dyDescent="0.3">
      <c r="B4741" s="73"/>
      <c r="D4741" s="73"/>
      <c r="P4741" s="73"/>
      <c r="T4741" s="73"/>
      <c r="U4741" s="73"/>
      <c r="V4741" s="73"/>
      <c r="X4741" s="12"/>
    </row>
    <row r="4742" spans="2:24" x14ac:dyDescent="0.3">
      <c r="B4742" s="73"/>
      <c r="D4742" s="73"/>
      <c r="P4742" s="73"/>
      <c r="T4742" s="73"/>
      <c r="U4742" s="73"/>
      <c r="V4742" s="73"/>
      <c r="X4742" s="12"/>
    </row>
    <row r="4743" spans="2:24" x14ac:dyDescent="0.3">
      <c r="B4743" s="73"/>
      <c r="D4743" s="73"/>
      <c r="P4743" s="73"/>
      <c r="T4743" s="73"/>
      <c r="U4743" s="73"/>
      <c r="V4743" s="73"/>
      <c r="X4743" s="12"/>
    </row>
    <row r="4744" spans="2:24" x14ac:dyDescent="0.3">
      <c r="B4744" s="73"/>
      <c r="D4744" s="73"/>
      <c r="P4744" s="73"/>
      <c r="T4744" s="73"/>
      <c r="U4744" s="73"/>
      <c r="V4744" s="73"/>
      <c r="X4744" s="12"/>
    </row>
    <row r="4745" spans="2:24" x14ac:dyDescent="0.3">
      <c r="B4745" s="73"/>
      <c r="D4745" s="73"/>
      <c r="P4745" s="73"/>
      <c r="T4745" s="73"/>
      <c r="U4745" s="73"/>
      <c r="V4745" s="73"/>
      <c r="X4745" s="12"/>
    </row>
    <row r="4746" spans="2:24" x14ac:dyDescent="0.3">
      <c r="B4746" s="73"/>
      <c r="D4746" s="73"/>
      <c r="P4746" s="73"/>
      <c r="T4746" s="73"/>
      <c r="U4746" s="73"/>
      <c r="V4746" s="73"/>
      <c r="X4746" s="12"/>
    </row>
    <row r="4747" spans="2:24" x14ac:dyDescent="0.3">
      <c r="B4747" s="73"/>
      <c r="D4747" s="73"/>
      <c r="P4747" s="73"/>
      <c r="T4747" s="73"/>
      <c r="U4747" s="73"/>
      <c r="V4747" s="73"/>
      <c r="X4747" s="12"/>
    </row>
    <row r="4748" spans="2:24" x14ac:dyDescent="0.3">
      <c r="B4748" s="73"/>
      <c r="D4748" s="73"/>
      <c r="P4748" s="73"/>
      <c r="T4748" s="73"/>
      <c r="U4748" s="73"/>
      <c r="V4748" s="73"/>
      <c r="X4748" s="12"/>
    </row>
    <row r="4749" spans="2:24" x14ac:dyDescent="0.3">
      <c r="B4749" s="73"/>
      <c r="D4749" s="73"/>
      <c r="P4749" s="73"/>
      <c r="T4749" s="73"/>
      <c r="U4749" s="73"/>
      <c r="V4749" s="73"/>
      <c r="X4749" s="12"/>
    </row>
    <row r="4750" spans="2:24" x14ac:dyDescent="0.3">
      <c r="B4750" s="73"/>
      <c r="D4750" s="73"/>
      <c r="P4750" s="73"/>
      <c r="T4750" s="73"/>
      <c r="U4750" s="73"/>
      <c r="V4750" s="73"/>
      <c r="X4750" s="12"/>
    </row>
    <row r="4751" spans="2:24" x14ac:dyDescent="0.3">
      <c r="B4751" s="73"/>
      <c r="D4751" s="73"/>
      <c r="P4751" s="73"/>
      <c r="T4751" s="73"/>
      <c r="U4751" s="73"/>
      <c r="V4751" s="73"/>
      <c r="X4751" s="12"/>
    </row>
    <row r="4752" spans="2:24" x14ac:dyDescent="0.3">
      <c r="B4752" s="73"/>
      <c r="D4752" s="73"/>
      <c r="P4752" s="73"/>
      <c r="T4752" s="73"/>
      <c r="U4752" s="73"/>
      <c r="V4752" s="73"/>
      <c r="X4752" s="12"/>
    </row>
    <row r="4753" spans="2:24" x14ac:dyDescent="0.3">
      <c r="B4753" s="73"/>
      <c r="D4753" s="73"/>
      <c r="P4753" s="73"/>
      <c r="T4753" s="73"/>
      <c r="U4753" s="73"/>
      <c r="V4753" s="73"/>
      <c r="X4753" s="12"/>
    </row>
    <row r="4754" spans="2:24" x14ac:dyDescent="0.3">
      <c r="B4754" s="73"/>
      <c r="D4754" s="73"/>
      <c r="P4754" s="73"/>
      <c r="T4754" s="73"/>
      <c r="U4754" s="73"/>
      <c r="V4754" s="73"/>
      <c r="X4754" s="12"/>
    </row>
    <row r="4755" spans="2:24" x14ac:dyDescent="0.3">
      <c r="B4755" s="73"/>
      <c r="D4755" s="73"/>
      <c r="P4755" s="73"/>
      <c r="T4755" s="73"/>
      <c r="U4755" s="73"/>
      <c r="V4755" s="73"/>
      <c r="X4755" s="12"/>
    </row>
    <row r="4756" spans="2:24" x14ac:dyDescent="0.3">
      <c r="B4756" s="73"/>
      <c r="D4756" s="73"/>
      <c r="P4756" s="73"/>
      <c r="T4756" s="73"/>
      <c r="U4756" s="73"/>
      <c r="V4756" s="73"/>
      <c r="X4756" s="12"/>
    </row>
    <row r="4757" spans="2:24" x14ac:dyDescent="0.3">
      <c r="B4757" s="73"/>
      <c r="D4757" s="73"/>
      <c r="P4757" s="73"/>
      <c r="T4757" s="73"/>
      <c r="U4757" s="73"/>
      <c r="V4757" s="73"/>
      <c r="X4757" s="12"/>
    </row>
    <row r="4758" spans="2:24" x14ac:dyDescent="0.3">
      <c r="B4758" s="73"/>
      <c r="D4758" s="73"/>
      <c r="P4758" s="73"/>
      <c r="T4758" s="73"/>
      <c r="U4758" s="73"/>
      <c r="V4758" s="73"/>
      <c r="X4758" s="12"/>
    </row>
    <row r="4759" spans="2:24" x14ac:dyDescent="0.3">
      <c r="B4759" s="73"/>
      <c r="D4759" s="73"/>
      <c r="P4759" s="73"/>
      <c r="T4759" s="73"/>
      <c r="U4759" s="73"/>
      <c r="V4759" s="73"/>
      <c r="X4759" s="12"/>
    </row>
    <row r="4760" spans="2:24" x14ac:dyDescent="0.3">
      <c r="B4760" s="73"/>
      <c r="D4760" s="73"/>
      <c r="P4760" s="73"/>
      <c r="T4760" s="73"/>
      <c r="U4760" s="73"/>
      <c r="V4760" s="73"/>
      <c r="X4760" s="12"/>
    </row>
    <row r="4761" spans="2:24" x14ac:dyDescent="0.3">
      <c r="B4761" s="73"/>
      <c r="D4761" s="73"/>
      <c r="P4761" s="73"/>
      <c r="T4761" s="73"/>
      <c r="U4761" s="73"/>
      <c r="V4761" s="73"/>
      <c r="X4761" s="12"/>
    </row>
    <row r="4762" spans="2:24" x14ac:dyDescent="0.3">
      <c r="B4762" s="73"/>
      <c r="D4762" s="73"/>
      <c r="P4762" s="73"/>
      <c r="T4762" s="73"/>
      <c r="U4762" s="73"/>
      <c r="V4762" s="73"/>
      <c r="X4762" s="12"/>
    </row>
    <row r="4763" spans="2:24" x14ac:dyDescent="0.3">
      <c r="B4763" s="73"/>
      <c r="D4763" s="73"/>
      <c r="P4763" s="73"/>
      <c r="T4763" s="73"/>
      <c r="U4763" s="73"/>
      <c r="V4763" s="73"/>
      <c r="X4763" s="12"/>
    </row>
    <row r="4764" spans="2:24" x14ac:dyDescent="0.3">
      <c r="B4764" s="73"/>
      <c r="D4764" s="73"/>
      <c r="P4764" s="73"/>
      <c r="T4764" s="73"/>
      <c r="U4764" s="73"/>
      <c r="V4764" s="73"/>
      <c r="X4764" s="12"/>
    </row>
    <row r="4765" spans="2:24" x14ac:dyDescent="0.3">
      <c r="B4765" s="73"/>
      <c r="D4765" s="73"/>
      <c r="P4765" s="73"/>
      <c r="T4765" s="73"/>
      <c r="U4765" s="73"/>
      <c r="V4765" s="73"/>
      <c r="X4765" s="12"/>
    </row>
    <row r="4766" spans="2:24" x14ac:dyDescent="0.3">
      <c r="B4766" s="73"/>
      <c r="D4766" s="73"/>
      <c r="P4766" s="73"/>
      <c r="T4766" s="73"/>
      <c r="U4766" s="73"/>
      <c r="V4766" s="73"/>
      <c r="X4766" s="12"/>
    </row>
    <row r="4767" spans="2:24" x14ac:dyDescent="0.3">
      <c r="B4767" s="73"/>
      <c r="D4767" s="73"/>
      <c r="P4767" s="73"/>
      <c r="T4767" s="73"/>
      <c r="U4767" s="73"/>
      <c r="V4767" s="73"/>
      <c r="X4767" s="12"/>
    </row>
    <row r="4768" spans="2:24" x14ac:dyDescent="0.3">
      <c r="B4768" s="73"/>
      <c r="D4768" s="73"/>
      <c r="P4768" s="73"/>
      <c r="T4768" s="73"/>
      <c r="U4768" s="73"/>
      <c r="V4768" s="73"/>
      <c r="X4768" s="12"/>
    </row>
    <row r="4769" spans="2:24" x14ac:dyDescent="0.3">
      <c r="B4769" s="73"/>
      <c r="D4769" s="73"/>
      <c r="P4769" s="73"/>
      <c r="T4769" s="73"/>
      <c r="U4769" s="73"/>
      <c r="V4769" s="73"/>
      <c r="X4769" s="12"/>
    </row>
    <row r="4770" spans="2:24" x14ac:dyDescent="0.3">
      <c r="B4770" s="73"/>
      <c r="D4770" s="73"/>
      <c r="P4770" s="73"/>
      <c r="T4770" s="73"/>
      <c r="U4770" s="73"/>
      <c r="V4770" s="73"/>
      <c r="X4770" s="12"/>
    </row>
    <row r="4771" spans="2:24" x14ac:dyDescent="0.3">
      <c r="B4771" s="73"/>
      <c r="D4771" s="73"/>
      <c r="P4771" s="73"/>
      <c r="T4771" s="73"/>
      <c r="U4771" s="73"/>
      <c r="V4771" s="73"/>
      <c r="X4771" s="12"/>
    </row>
    <row r="4772" spans="2:24" x14ac:dyDescent="0.3">
      <c r="B4772" s="73"/>
      <c r="D4772" s="73"/>
      <c r="P4772" s="73"/>
      <c r="T4772" s="73"/>
      <c r="U4772" s="73"/>
      <c r="V4772" s="73"/>
      <c r="X4772" s="12"/>
    </row>
    <row r="4773" spans="2:24" x14ac:dyDescent="0.3">
      <c r="B4773" s="73"/>
      <c r="D4773" s="73"/>
      <c r="P4773" s="73"/>
      <c r="T4773" s="73"/>
      <c r="U4773" s="73"/>
      <c r="V4773" s="73"/>
      <c r="X4773" s="12"/>
    </row>
    <row r="4774" spans="2:24" x14ac:dyDescent="0.3">
      <c r="B4774" s="73"/>
      <c r="D4774" s="73"/>
      <c r="P4774" s="73"/>
      <c r="T4774" s="73"/>
      <c r="U4774" s="73"/>
      <c r="V4774" s="73"/>
      <c r="X4774" s="12"/>
    </row>
    <row r="4775" spans="2:24" x14ac:dyDescent="0.3">
      <c r="B4775" s="73"/>
      <c r="D4775" s="73"/>
      <c r="P4775" s="73"/>
      <c r="T4775" s="73"/>
      <c r="U4775" s="73"/>
      <c r="V4775" s="73"/>
      <c r="X4775" s="12"/>
    </row>
    <row r="4776" spans="2:24" x14ac:dyDescent="0.3">
      <c r="B4776" s="73"/>
      <c r="D4776" s="73"/>
      <c r="P4776" s="73"/>
      <c r="T4776" s="73"/>
      <c r="U4776" s="73"/>
      <c r="V4776" s="73"/>
      <c r="X4776" s="12"/>
    </row>
    <row r="4777" spans="2:24" x14ac:dyDescent="0.3">
      <c r="B4777" s="73"/>
      <c r="D4777" s="73"/>
      <c r="P4777" s="73"/>
      <c r="T4777" s="73"/>
      <c r="U4777" s="73"/>
      <c r="V4777" s="73"/>
      <c r="X4777" s="12"/>
    </row>
    <row r="4778" spans="2:24" x14ac:dyDescent="0.3">
      <c r="B4778" s="73"/>
      <c r="D4778" s="73"/>
      <c r="P4778" s="73"/>
      <c r="T4778" s="73"/>
      <c r="U4778" s="73"/>
      <c r="V4778" s="73"/>
      <c r="X4778" s="12"/>
    </row>
    <row r="4779" spans="2:24" x14ac:dyDescent="0.3">
      <c r="B4779" s="73"/>
      <c r="D4779" s="73"/>
      <c r="P4779" s="73"/>
      <c r="T4779" s="73"/>
      <c r="U4779" s="73"/>
      <c r="V4779" s="73"/>
      <c r="X4779" s="12"/>
    </row>
    <row r="4780" spans="2:24" x14ac:dyDescent="0.3">
      <c r="B4780" s="73"/>
      <c r="D4780" s="73"/>
      <c r="P4780" s="73"/>
      <c r="T4780" s="73"/>
      <c r="U4780" s="73"/>
      <c r="V4780" s="73"/>
      <c r="X4780" s="12"/>
    </row>
    <row r="4781" spans="2:24" x14ac:dyDescent="0.3">
      <c r="B4781" s="73"/>
      <c r="D4781" s="73"/>
      <c r="P4781" s="73"/>
      <c r="T4781" s="73"/>
      <c r="U4781" s="73"/>
      <c r="V4781" s="73"/>
      <c r="X4781" s="12"/>
    </row>
    <row r="4782" spans="2:24" x14ac:dyDescent="0.3">
      <c r="B4782" s="73"/>
      <c r="D4782" s="73"/>
      <c r="P4782" s="73"/>
      <c r="T4782" s="73"/>
      <c r="U4782" s="73"/>
      <c r="V4782" s="73"/>
      <c r="X4782" s="12"/>
    </row>
    <row r="4783" spans="2:24" x14ac:dyDescent="0.3">
      <c r="B4783" s="73"/>
      <c r="D4783" s="73"/>
      <c r="P4783" s="73"/>
      <c r="T4783" s="73"/>
      <c r="U4783" s="73"/>
      <c r="V4783" s="73"/>
      <c r="X4783" s="12"/>
    </row>
    <row r="4784" spans="2:24" x14ac:dyDescent="0.3">
      <c r="B4784" s="73"/>
      <c r="D4784" s="73"/>
      <c r="P4784" s="73"/>
      <c r="T4784" s="73"/>
      <c r="U4784" s="73"/>
      <c r="V4784" s="73"/>
      <c r="X4784" s="12"/>
    </row>
    <row r="4785" spans="2:24" x14ac:dyDescent="0.3">
      <c r="B4785" s="73"/>
      <c r="D4785" s="73"/>
      <c r="P4785" s="73"/>
      <c r="T4785" s="73"/>
      <c r="U4785" s="73"/>
      <c r="V4785" s="73"/>
      <c r="X4785" s="12"/>
    </row>
    <row r="4786" spans="2:24" x14ac:dyDescent="0.3">
      <c r="B4786" s="73"/>
      <c r="D4786" s="73"/>
      <c r="P4786" s="73"/>
      <c r="T4786" s="73"/>
      <c r="U4786" s="73"/>
      <c r="V4786" s="73"/>
      <c r="X4786" s="12"/>
    </row>
    <row r="4787" spans="2:24" x14ac:dyDescent="0.3">
      <c r="B4787" s="73"/>
      <c r="D4787" s="73"/>
      <c r="P4787" s="73"/>
      <c r="T4787" s="73"/>
      <c r="U4787" s="73"/>
      <c r="V4787" s="73"/>
      <c r="X4787" s="12"/>
    </row>
    <row r="4788" spans="2:24" x14ac:dyDescent="0.3">
      <c r="B4788" s="73"/>
      <c r="D4788" s="73"/>
      <c r="P4788" s="73"/>
      <c r="T4788" s="73"/>
      <c r="U4788" s="73"/>
      <c r="V4788" s="73"/>
      <c r="X4788" s="12"/>
    </row>
    <row r="4789" spans="2:24" x14ac:dyDescent="0.3">
      <c r="B4789" s="73"/>
      <c r="D4789" s="73"/>
      <c r="P4789" s="73"/>
      <c r="T4789" s="73"/>
      <c r="U4789" s="73"/>
      <c r="V4789" s="73"/>
      <c r="X4789" s="12"/>
    </row>
    <row r="4790" spans="2:24" x14ac:dyDescent="0.3">
      <c r="B4790" s="73"/>
      <c r="D4790" s="73"/>
      <c r="P4790" s="73"/>
      <c r="T4790" s="73"/>
      <c r="U4790" s="73"/>
      <c r="V4790" s="73"/>
      <c r="X4790" s="12"/>
    </row>
    <row r="4791" spans="2:24" x14ac:dyDescent="0.3">
      <c r="B4791" s="73"/>
      <c r="D4791" s="73"/>
      <c r="P4791" s="73"/>
      <c r="T4791" s="73"/>
      <c r="U4791" s="73"/>
      <c r="V4791" s="73"/>
      <c r="X4791" s="12"/>
    </row>
    <row r="4792" spans="2:24" x14ac:dyDescent="0.3">
      <c r="B4792" s="73"/>
      <c r="D4792" s="73"/>
      <c r="P4792" s="73"/>
      <c r="T4792" s="73"/>
      <c r="U4792" s="73"/>
      <c r="V4792" s="73"/>
      <c r="X4792" s="12"/>
    </row>
    <row r="4793" spans="2:24" x14ac:dyDescent="0.3">
      <c r="B4793" s="73"/>
      <c r="D4793" s="73"/>
      <c r="P4793" s="73"/>
      <c r="T4793" s="73"/>
      <c r="U4793" s="73"/>
      <c r="V4793" s="73"/>
      <c r="X4793" s="12"/>
    </row>
    <row r="4794" spans="2:24" x14ac:dyDescent="0.3">
      <c r="B4794" s="73"/>
      <c r="D4794" s="73"/>
      <c r="P4794" s="73"/>
      <c r="T4794" s="73"/>
      <c r="U4794" s="73"/>
      <c r="V4794" s="73"/>
      <c r="X4794" s="12"/>
    </row>
    <row r="4795" spans="2:24" x14ac:dyDescent="0.3">
      <c r="B4795" s="73"/>
      <c r="D4795" s="73"/>
      <c r="P4795" s="73"/>
      <c r="T4795" s="73"/>
      <c r="U4795" s="73"/>
      <c r="V4795" s="73"/>
      <c r="X4795" s="12"/>
    </row>
    <row r="4796" spans="2:24" x14ac:dyDescent="0.3">
      <c r="B4796" s="73"/>
      <c r="D4796" s="73"/>
      <c r="P4796" s="73"/>
      <c r="T4796" s="73"/>
      <c r="U4796" s="73"/>
      <c r="V4796" s="73"/>
      <c r="X4796" s="12"/>
    </row>
    <row r="4797" spans="2:24" x14ac:dyDescent="0.3">
      <c r="B4797" s="73"/>
      <c r="D4797" s="73"/>
      <c r="P4797" s="73"/>
      <c r="T4797" s="73"/>
      <c r="U4797" s="73"/>
      <c r="V4797" s="73"/>
      <c r="X4797" s="12"/>
    </row>
    <row r="4798" spans="2:24" x14ac:dyDescent="0.3">
      <c r="B4798" s="73"/>
      <c r="D4798" s="73"/>
      <c r="P4798" s="73"/>
      <c r="T4798" s="73"/>
      <c r="U4798" s="73"/>
      <c r="V4798" s="73"/>
      <c r="X4798" s="12"/>
    </row>
    <row r="4799" spans="2:24" x14ac:dyDescent="0.3">
      <c r="B4799" s="73"/>
      <c r="D4799" s="73"/>
      <c r="P4799" s="73"/>
      <c r="T4799" s="73"/>
      <c r="U4799" s="73"/>
      <c r="V4799" s="73"/>
      <c r="X4799" s="12"/>
    </row>
    <row r="4800" spans="2:24" x14ac:dyDescent="0.3">
      <c r="B4800" s="73"/>
      <c r="D4800" s="73"/>
      <c r="P4800" s="73"/>
      <c r="T4800" s="73"/>
      <c r="U4800" s="73"/>
      <c r="V4800" s="73"/>
      <c r="X4800" s="12"/>
    </row>
    <row r="4801" spans="2:24" x14ac:dyDescent="0.3">
      <c r="B4801" s="73"/>
      <c r="D4801" s="73"/>
      <c r="P4801" s="73"/>
      <c r="T4801" s="73"/>
      <c r="U4801" s="73"/>
      <c r="V4801" s="73"/>
      <c r="X4801" s="12"/>
    </row>
    <row r="4802" spans="2:24" x14ac:dyDescent="0.3">
      <c r="B4802" s="73"/>
      <c r="D4802" s="73"/>
      <c r="P4802" s="73"/>
      <c r="T4802" s="73"/>
      <c r="U4802" s="73"/>
      <c r="V4802" s="73"/>
      <c r="X4802" s="12"/>
    </row>
    <row r="4803" spans="2:24" x14ac:dyDescent="0.3">
      <c r="B4803" s="73"/>
      <c r="D4803" s="73"/>
      <c r="P4803" s="73"/>
      <c r="T4803" s="73"/>
      <c r="U4803" s="73"/>
      <c r="V4803" s="73"/>
      <c r="X4803" s="12"/>
    </row>
    <row r="4804" spans="2:24" x14ac:dyDescent="0.3">
      <c r="B4804" s="73"/>
      <c r="D4804" s="73"/>
      <c r="P4804" s="73"/>
      <c r="T4804" s="73"/>
      <c r="U4804" s="73"/>
      <c r="V4804" s="73"/>
      <c r="X4804" s="12"/>
    </row>
    <row r="4805" spans="2:24" x14ac:dyDescent="0.3">
      <c r="B4805" s="73"/>
      <c r="D4805" s="73"/>
      <c r="P4805" s="73"/>
      <c r="T4805" s="73"/>
      <c r="U4805" s="73"/>
      <c r="V4805" s="73"/>
      <c r="X4805" s="12"/>
    </row>
    <row r="4806" spans="2:24" x14ac:dyDescent="0.3">
      <c r="B4806" s="73"/>
      <c r="D4806" s="73"/>
      <c r="P4806" s="73"/>
      <c r="T4806" s="73"/>
      <c r="U4806" s="73"/>
      <c r="V4806" s="73"/>
      <c r="X4806" s="12"/>
    </row>
    <row r="4807" spans="2:24" x14ac:dyDescent="0.3">
      <c r="B4807" s="73"/>
      <c r="D4807" s="73"/>
      <c r="P4807" s="73"/>
      <c r="T4807" s="73"/>
      <c r="U4807" s="73"/>
      <c r="V4807" s="73"/>
      <c r="X4807" s="12"/>
    </row>
    <row r="4808" spans="2:24" x14ac:dyDescent="0.3">
      <c r="B4808" s="73"/>
      <c r="D4808" s="73"/>
      <c r="P4808" s="73"/>
      <c r="T4808" s="73"/>
      <c r="U4808" s="73"/>
      <c r="V4808" s="73"/>
      <c r="X4808" s="12"/>
    </row>
    <row r="4809" spans="2:24" x14ac:dyDescent="0.3">
      <c r="B4809" s="73"/>
      <c r="D4809" s="73"/>
      <c r="P4809" s="73"/>
      <c r="T4809" s="73"/>
      <c r="U4809" s="73"/>
      <c r="V4809" s="73"/>
      <c r="X4809" s="12"/>
    </row>
    <row r="4810" spans="2:24" x14ac:dyDescent="0.3">
      <c r="B4810" s="73"/>
      <c r="D4810" s="73"/>
      <c r="P4810" s="73"/>
      <c r="T4810" s="73"/>
      <c r="U4810" s="73"/>
      <c r="V4810" s="73"/>
      <c r="X4810" s="12"/>
    </row>
    <row r="4811" spans="2:24" x14ac:dyDescent="0.3">
      <c r="B4811" s="73"/>
      <c r="D4811" s="73"/>
      <c r="P4811" s="73"/>
      <c r="T4811" s="73"/>
      <c r="U4811" s="73"/>
      <c r="V4811" s="73"/>
      <c r="X4811" s="12"/>
    </row>
    <row r="4812" spans="2:24" x14ac:dyDescent="0.3">
      <c r="B4812" s="73"/>
      <c r="D4812" s="73"/>
      <c r="P4812" s="73"/>
      <c r="T4812" s="73"/>
      <c r="U4812" s="73"/>
      <c r="V4812" s="73"/>
      <c r="X4812" s="12"/>
    </row>
    <row r="4813" spans="2:24" x14ac:dyDescent="0.3">
      <c r="B4813" s="73"/>
      <c r="D4813" s="73"/>
      <c r="P4813" s="73"/>
      <c r="T4813" s="73"/>
      <c r="U4813" s="73"/>
      <c r="V4813" s="73"/>
      <c r="X4813" s="12"/>
    </row>
    <row r="4814" spans="2:24" x14ac:dyDescent="0.3">
      <c r="B4814" s="73"/>
      <c r="D4814" s="73"/>
      <c r="P4814" s="73"/>
      <c r="T4814" s="73"/>
      <c r="U4814" s="73"/>
      <c r="V4814" s="73"/>
      <c r="X4814" s="12"/>
    </row>
    <row r="4815" spans="2:24" x14ac:dyDescent="0.3">
      <c r="B4815" s="73"/>
      <c r="D4815" s="73"/>
      <c r="P4815" s="73"/>
      <c r="T4815" s="73"/>
      <c r="U4815" s="73"/>
      <c r="V4815" s="73"/>
      <c r="X4815" s="12"/>
    </row>
    <row r="4816" spans="2:24" x14ac:dyDescent="0.3">
      <c r="B4816" s="73"/>
      <c r="D4816" s="73"/>
      <c r="P4816" s="73"/>
      <c r="T4816" s="73"/>
      <c r="U4816" s="73"/>
      <c r="V4816" s="73"/>
      <c r="X4816" s="12"/>
    </row>
    <row r="4817" spans="2:24" x14ac:dyDescent="0.3">
      <c r="B4817" s="73"/>
      <c r="D4817" s="73"/>
      <c r="P4817" s="73"/>
      <c r="T4817" s="73"/>
      <c r="U4817" s="73"/>
      <c r="V4817" s="73"/>
      <c r="X4817" s="12"/>
    </row>
    <row r="4818" spans="2:24" x14ac:dyDescent="0.3">
      <c r="B4818" s="73"/>
      <c r="D4818" s="73"/>
      <c r="P4818" s="73"/>
      <c r="T4818" s="73"/>
      <c r="U4818" s="73"/>
      <c r="V4818" s="73"/>
      <c r="X4818" s="12"/>
    </row>
    <row r="4819" spans="2:24" x14ac:dyDescent="0.3">
      <c r="B4819" s="73"/>
      <c r="D4819" s="73"/>
      <c r="P4819" s="73"/>
      <c r="T4819" s="73"/>
      <c r="U4819" s="73"/>
      <c r="V4819" s="73"/>
      <c r="X4819" s="12"/>
    </row>
    <row r="4820" spans="2:24" x14ac:dyDescent="0.3">
      <c r="B4820" s="73"/>
      <c r="D4820" s="73"/>
      <c r="P4820" s="73"/>
      <c r="T4820" s="73"/>
      <c r="U4820" s="73"/>
      <c r="V4820" s="73"/>
      <c r="X4820" s="12"/>
    </row>
    <row r="4821" spans="2:24" x14ac:dyDescent="0.3">
      <c r="B4821" s="73"/>
      <c r="D4821" s="73"/>
      <c r="P4821" s="73"/>
      <c r="T4821" s="73"/>
      <c r="U4821" s="73"/>
      <c r="V4821" s="73"/>
      <c r="X4821" s="12"/>
    </row>
    <row r="4822" spans="2:24" x14ac:dyDescent="0.3">
      <c r="B4822" s="73"/>
      <c r="D4822" s="73"/>
      <c r="P4822" s="73"/>
      <c r="T4822" s="73"/>
      <c r="U4822" s="73"/>
      <c r="V4822" s="73"/>
      <c r="X4822" s="12"/>
    </row>
    <row r="4823" spans="2:24" x14ac:dyDescent="0.3">
      <c r="B4823" s="73"/>
      <c r="D4823" s="73"/>
      <c r="P4823" s="73"/>
      <c r="T4823" s="73"/>
      <c r="U4823" s="73"/>
      <c r="V4823" s="73"/>
      <c r="X4823" s="12"/>
    </row>
    <row r="4824" spans="2:24" x14ac:dyDescent="0.3">
      <c r="B4824" s="73"/>
      <c r="D4824" s="73"/>
      <c r="P4824" s="73"/>
      <c r="T4824" s="73"/>
      <c r="U4824" s="73"/>
      <c r="V4824" s="73"/>
      <c r="X4824" s="12"/>
    </row>
    <row r="4825" spans="2:24" x14ac:dyDescent="0.3">
      <c r="B4825" s="73"/>
      <c r="D4825" s="73"/>
      <c r="P4825" s="73"/>
      <c r="T4825" s="73"/>
      <c r="U4825" s="73"/>
      <c r="V4825" s="73"/>
      <c r="X4825" s="12"/>
    </row>
    <row r="4826" spans="2:24" x14ac:dyDescent="0.3">
      <c r="B4826" s="73"/>
      <c r="D4826" s="73"/>
      <c r="P4826" s="73"/>
      <c r="T4826" s="73"/>
      <c r="U4826" s="73"/>
      <c r="V4826" s="73"/>
      <c r="X4826" s="12"/>
    </row>
    <row r="4827" spans="2:24" x14ac:dyDescent="0.3">
      <c r="B4827" s="73"/>
      <c r="D4827" s="73"/>
      <c r="P4827" s="73"/>
      <c r="T4827" s="73"/>
      <c r="U4827" s="73"/>
      <c r="V4827" s="73"/>
      <c r="X4827" s="12"/>
    </row>
    <row r="4828" spans="2:24" x14ac:dyDescent="0.3">
      <c r="B4828" s="73"/>
      <c r="D4828" s="73"/>
      <c r="P4828" s="73"/>
      <c r="T4828" s="73"/>
      <c r="U4828" s="73"/>
      <c r="V4828" s="73"/>
      <c r="X4828" s="12"/>
    </row>
    <row r="4829" spans="2:24" x14ac:dyDescent="0.3">
      <c r="B4829" s="73"/>
      <c r="D4829" s="73"/>
      <c r="P4829" s="73"/>
      <c r="T4829" s="73"/>
      <c r="U4829" s="73"/>
      <c r="V4829" s="73"/>
      <c r="X4829" s="12"/>
    </row>
    <row r="4830" spans="2:24" x14ac:dyDescent="0.3">
      <c r="B4830" s="73"/>
      <c r="D4830" s="73"/>
      <c r="P4830" s="73"/>
      <c r="T4830" s="73"/>
      <c r="U4830" s="73"/>
      <c r="V4830" s="73"/>
      <c r="X4830" s="12"/>
    </row>
    <row r="4831" spans="2:24" x14ac:dyDescent="0.3">
      <c r="B4831" s="73"/>
      <c r="D4831" s="73"/>
      <c r="P4831" s="73"/>
      <c r="T4831" s="73"/>
      <c r="U4831" s="73"/>
      <c r="V4831" s="73"/>
      <c r="X4831" s="12"/>
    </row>
    <row r="4832" spans="2:24" x14ac:dyDescent="0.3">
      <c r="B4832" s="73"/>
      <c r="D4832" s="73"/>
      <c r="P4832" s="73"/>
      <c r="T4832" s="73"/>
      <c r="U4832" s="73"/>
      <c r="V4832" s="73"/>
      <c r="X4832" s="12"/>
    </row>
    <row r="4833" spans="2:24" x14ac:dyDescent="0.3">
      <c r="B4833" s="73"/>
      <c r="D4833" s="73"/>
      <c r="P4833" s="73"/>
      <c r="T4833" s="73"/>
      <c r="U4833" s="73"/>
      <c r="V4833" s="73"/>
      <c r="X4833" s="12"/>
    </row>
    <row r="4834" spans="2:24" x14ac:dyDescent="0.3">
      <c r="B4834" s="73"/>
      <c r="D4834" s="73"/>
      <c r="P4834" s="73"/>
      <c r="T4834" s="73"/>
      <c r="U4834" s="73"/>
      <c r="V4834" s="73"/>
      <c r="X4834" s="12"/>
    </row>
    <row r="4835" spans="2:24" x14ac:dyDescent="0.3">
      <c r="B4835" s="73"/>
      <c r="D4835" s="73"/>
      <c r="P4835" s="73"/>
      <c r="T4835" s="73"/>
      <c r="U4835" s="73"/>
      <c r="V4835" s="73"/>
      <c r="X4835" s="12"/>
    </row>
    <row r="4836" spans="2:24" x14ac:dyDescent="0.3">
      <c r="B4836" s="73"/>
      <c r="D4836" s="73"/>
      <c r="P4836" s="73"/>
      <c r="T4836" s="73"/>
      <c r="U4836" s="73"/>
      <c r="V4836" s="73"/>
      <c r="X4836" s="12"/>
    </row>
    <row r="4837" spans="2:24" x14ac:dyDescent="0.3">
      <c r="B4837" s="73"/>
      <c r="D4837" s="73"/>
      <c r="P4837" s="73"/>
      <c r="T4837" s="73"/>
      <c r="U4837" s="73"/>
      <c r="V4837" s="73"/>
      <c r="X4837" s="12"/>
    </row>
    <row r="4838" spans="2:24" x14ac:dyDescent="0.3">
      <c r="B4838" s="73"/>
      <c r="D4838" s="73"/>
      <c r="P4838" s="73"/>
      <c r="T4838" s="73"/>
      <c r="U4838" s="73"/>
      <c r="V4838" s="73"/>
      <c r="X4838" s="12"/>
    </row>
    <row r="4839" spans="2:24" x14ac:dyDescent="0.3">
      <c r="B4839" s="73"/>
      <c r="D4839" s="73"/>
      <c r="P4839" s="73"/>
      <c r="T4839" s="73"/>
      <c r="U4839" s="73"/>
      <c r="V4839" s="73"/>
      <c r="X4839" s="12"/>
    </row>
    <row r="4840" spans="2:24" x14ac:dyDescent="0.3">
      <c r="B4840" s="73"/>
      <c r="D4840" s="73"/>
      <c r="P4840" s="73"/>
      <c r="T4840" s="73"/>
      <c r="U4840" s="73"/>
      <c r="V4840" s="73"/>
      <c r="X4840" s="12"/>
    </row>
    <row r="4841" spans="2:24" x14ac:dyDescent="0.3">
      <c r="B4841" s="73"/>
      <c r="D4841" s="73"/>
      <c r="P4841" s="73"/>
      <c r="T4841" s="73"/>
      <c r="U4841" s="73"/>
      <c r="V4841" s="73"/>
      <c r="X4841" s="12"/>
    </row>
    <row r="4842" spans="2:24" x14ac:dyDescent="0.3">
      <c r="B4842" s="73"/>
      <c r="D4842" s="73"/>
      <c r="P4842" s="73"/>
      <c r="T4842" s="73"/>
      <c r="U4842" s="73"/>
      <c r="V4842" s="73"/>
      <c r="X4842" s="12"/>
    </row>
    <row r="4843" spans="2:24" x14ac:dyDescent="0.3">
      <c r="B4843" s="73"/>
      <c r="D4843" s="73"/>
      <c r="P4843" s="73"/>
      <c r="T4843" s="73"/>
      <c r="U4843" s="73"/>
      <c r="V4843" s="73"/>
      <c r="X4843" s="12"/>
    </row>
    <row r="4844" spans="2:24" x14ac:dyDescent="0.3">
      <c r="B4844" s="73"/>
      <c r="D4844" s="73"/>
      <c r="P4844" s="73"/>
      <c r="T4844" s="73"/>
      <c r="U4844" s="73"/>
      <c r="V4844" s="73"/>
      <c r="X4844" s="12"/>
    </row>
    <row r="4845" spans="2:24" x14ac:dyDescent="0.3">
      <c r="B4845" s="73"/>
      <c r="D4845" s="73"/>
      <c r="P4845" s="73"/>
      <c r="T4845" s="73"/>
      <c r="U4845" s="73"/>
      <c r="V4845" s="73"/>
      <c r="X4845" s="12"/>
    </row>
    <row r="4846" spans="2:24" x14ac:dyDescent="0.3">
      <c r="B4846" s="73"/>
      <c r="D4846" s="73"/>
      <c r="P4846" s="73"/>
      <c r="T4846" s="73"/>
      <c r="U4846" s="73"/>
      <c r="V4846" s="73"/>
      <c r="X4846" s="12"/>
    </row>
    <row r="4847" spans="2:24" x14ac:dyDescent="0.3">
      <c r="B4847" s="73"/>
      <c r="D4847" s="73"/>
      <c r="P4847" s="73"/>
      <c r="T4847" s="73"/>
      <c r="U4847" s="73"/>
      <c r="V4847" s="73"/>
      <c r="X4847" s="12"/>
    </row>
    <row r="4848" spans="2:24" x14ac:dyDescent="0.3">
      <c r="B4848" s="73"/>
      <c r="D4848" s="73"/>
      <c r="P4848" s="73"/>
      <c r="T4848" s="73"/>
      <c r="U4848" s="73"/>
      <c r="V4848" s="73"/>
      <c r="X4848" s="12"/>
    </row>
    <row r="4849" spans="2:24" x14ac:dyDescent="0.3">
      <c r="B4849" s="73"/>
      <c r="D4849" s="73"/>
      <c r="P4849" s="73"/>
      <c r="T4849" s="73"/>
      <c r="U4849" s="73"/>
      <c r="V4849" s="73"/>
      <c r="X4849" s="12"/>
    </row>
    <row r="4850" spans="2:24" x14ac:dyDescent="0.3">
      <c r="B4850" s="73"/>
      <c r="D4850" s="73"/>
      <c r="P4850" s="73"/>
      <c r="T4850" s="73"/>
      <c r="U4850" s="73"/>
      <c r="V4850" s="73"/>
      <c r="X4850" s="12"/>
    </row>
    <row r="4851" spans="2:24" x14ac:dyDescent="0.3">
      <c r="B4851" s="73"/>
      <c r="D4851" s="73"/>
      <c r="P4851" s="73"/>
      <c r="T4851" s="73"/>
      <c r="U4851" s="73"/>
      <c r="V4851" s="73"/>
      <c r="X4851" s="12"/>
    </row>
    <row r="4852" spans="2:24" x14ac:dyDescent="0.3">
      <c r="B4852" s="73"/>
      <c r="D4852" s="73"/>
      <c r="P4852" s="73"/>
      <c r="T4852" s="73"/>
      <c r="U4852" s="73"/>
      <c r="V4852" s="73"/>
      <c r="X4852" s="12"/>
    </row>
    <row r="4853" spans="2:24" x14ac:dyDescent="0.3">
      <c r="B4853" s="73"/>
      <c r="D4853" s="73"/>
      <c r="P4853" s="73"/>
      <c r="T4853" s="73"/>
      <c r="U4853" s="73"/>
      <c r="V4853" s="73"/>
      <c r="X4853" s="12"/>
    </row>
    <row r="4854" spans="2:24" x14ac:dyDescent="0.3">
      <c r="B4854" s="73"/>
      <c r="D4854" s="73"/>
      <c r="P4854" s="73"/>
      <c r="T4854" s="73"/>
      <c r="U4854" s="73"/>
      <c r="V4854" s="73"/>
      <c r="X4854" s="12"/>
    </row>
    <row r="4855" spans="2:24" x14ac:dyDescent="0.3">
      <c r="B4855" s="73"/>
      <c r="D4855" s="73"/>
      <c r="P4855" s="73"/>
      <c r="T4855" s="73"/>
      <c r="U4855" s="73"/>
      <c r="V4855" s="73"/>
      <c r="X4855" s="12"/>
    </row>
    <row r="4856" spans="2:24" x14ac:dyDescent="0.3">
      <c r="B4856" s="73"/>
      <c r="D4856" s="73"/>
      <c r="P4856" s="73"/>
      <c r="T4856" s="73"/>
      <c r="U4856" s="73"/>
      <c r="V4856" s="73"/>
      <c r="X4856" s="12"/>
    </row>
    <row r="4857" spans="2:24" x14ac:dyDescent="0.3">
      <c r="B4857" s="73"/>
      <c r="D4857" s="73"/>
      <c r="P4857" s="73"/>
      <c r="T4857" s="73"/>
      <c r="U4857" s="73"/>
      <c r="V4857" s="73"/>
      <c r="X4857" s="12"/>
    </row>
    <row r="4858" spans="2:24" x14ac:dyDescent="0.3">
      <c r="B4858" s="73"/>
      <c r="D4858" s="73"/>
      <c r="P4858" s="73"/>
      <c r="T4858" s="73"/>
      <c r="U4858" s="73"/>
      <c r="V4858" s="73"/>
      <c r="X4858" s="12"/>
    </row>
    <row r="4859" spans="2:24" x14ac:dyDescent="0.3">
      <c r="B4859" s="73"/>
      <c r="D4859" s="73"/>
      <c r="P4859" s="73"/>
      <c r="T4859" s="73"/>
      <c r="U4859" s="73"/>
      <c r="V4859" s="73"/>
      <c r="X4859" s="12"/>
    </row>
    <row r="4860" spans="2:24" x14ac:dyDescent="0.3">
      <c r="B4860" s="73"/>
      <c r="D4860" s="73"/>
      <c r="P4860" s="73"/>
      <c r="T4860" s="73"/>
      <c r="U4860" s="73"/>
      <c r="V4860" s="73"/>
      <c r="X4860" s="12"/>
    </row>
    <row r="4861" spans="2:24" x14ac:dyDescent="0.3">
      <c r="B4861" s="73"/>
      <c r="D4861" s="73"/>
      <c r="P4861" s="73"/>
      <c r="T4861" s="73"/>
      <c r="U4861" s="73"/>
      <c r="V4861" s="73"/>
      <c r="X4861" s="12"/>
    </row>
    <row r="4862" spans="2:24" x14ac:dyDescent="0.3">
      <c r="B4862" s="73"/>
      <c r="D4862" s="73"/>
      <c r="P4862" s="73"/>
      <c r="T4862" s="73"/>
      <c r="U4862" s="73"/>
      <c r="V4862" s="73"/>
      <c r="X4862" s="12"/>
    </row>
    <row r="4863" spans="2:24" x14ac:dyDescent="0.3">
      <c r="B4863" s="73"/>
      <c r="D4863" s="73"/>
      <c r="P4863" s="73"/>
      <c r="T4863" s="73"/>
      <c r="U4863" s="73"/>
      <c r="V4863" s="73"/>
      <c r="X4863" s="12"/>
    </row>
    <row r="4864" spans="2:24" x14ac:dyDescent="0.3">
      <c r="B4864" s="73"/>
      <c r="D4864" s="73"/>
      <c r="P4864" s="73"/>
      <c r="T4864" s="73"/>
      <c r="U4864" s="73"/>
      <c r="V4864" s="73"/>
      <c r="X4864" s="12"/>
    </row>
    <row r="4865" spans="2:24" x14ac:dyDescent="0.3">
      <c r="B4865" s="73"/>
      <c r="D4865" s="73"/>
      <c r="P4865" s="73"/>
      <c r="T4865" s="73"/>
      <c r="U4865" s="73"/>
      <c r="V4865" s="73"/>
      <c r="X4865" s="12"/>
    </row>
    <row r="4866" spans="2:24" x14ac:dyDescent="0.3">
      <c r="B4866" s="73"/>
      <c r="D4866" s="73"/>
      <c r="P4866" s="73"/>
      <c r="T4866" s="73"/>
      <c r="U4866" s="73"/>
      <c r="V4866" s="73"/>
      <c r="X4866" s="12"/>
    </row>
    <row r="4867" spans="2:24" x14ac:dyDescent="0.3">
      <c r="B4867" s="73"/>
      <c r="D4867" s="73"/>
      <c r="P4867" s="73"/>
      <c r="T4867" s="73"/>
      <c r="U4867" s="73"/>
      <c r="V4867" s="73"/>
      <c r="X4867" s="12"/>
    </row>
    <row r="4868" spans="2:24" x14ac:dyDescent="0.3">
      <c r="B4868" s="73"/>
      <c r="D4868" s="73"/>
      <c r="P4868" s="73"/>
      <c r="T4868" s="73"/>
      <c r="U4868" s="73"/>
      <c r="V4868" s="73"/>
      <c r="X4868" s="12"/>
    </row>
    <row r="4869" spans="2:24" x14ac:dyDescent="0.3">
      <c r="B4869" s="73"/>
      <c r="D4869" s="73"/>
      <c r="P4869" s="73"/>
      <c r="T4869" s="73"/>
      <c r="U4869" s="73"/>
      <c r="V4869" s="73"/>
      <c r="X4869" s="12"/>
    </row>
    <row r="4870" spans="2:24" x14ac:dyDescent="0.3">
      <c r="B4870" s="73"/>
      <c r="D4870" s="73"/>
      <c r="P4870" s="73"/>
      <c r="T4870" s="73"/>
      <c r="U4870" s="73"/>
      <c r="V4870" s="73"/>
      <c r="X4870" s="12"/>
    </row>
    <row r="4871" spans="2:24" x14ac:dyDescent="0.3">
      <c r="B4871" s="73"/>
      <c r="D4871" s="73"/>
      <c r="P4871" s="73"/>
      <c r="T4871" s="73"/>
      <c r="U4871" s="73"/>
      <c r="V4871" s="73"/>
      <c r="X4871" s="12"/>
    </row>
    <row r="4872" spans="2:24" x14ac:dyDescent="0.3">
      <c r="B4872" s="73"/>
      <c r="D4872" s="73"/>
      <c r="P4872" s="73"/>
      <c r="T4872" s="73"/>
      <c r="U4872" s="73"/>
      <c r="V4872" s="73"/>
      <c r="X4872" s="12"/>
    </row>
    <row r="4873" spans="2:24" x14ac:dyDescent="0.3">
      <c r="B4873" s="73"/>
      <c r="D4873" s="73"/>
      <c r="P4873" s="73"/>
      <c r="T4873" s="73"/>
      <c r="U4873" s="73"/>
      <c r="V4873" s="73"/>
      <c r="X4873" s="12"/>
    </row>
    <row r="4874" spans="2:24" x14ac:dyDescent="0.3">
      <c r="B4874" s="73"/>
      <c r="D4874" s="73"/>
      <c r="P4874" s="73"/>
      <c r="T4874" s="73"/>
      <c r="U4874" s="73"/>
      <c r="V4874" s="73"/>
      <c r="X4874" s="12"/>
    </row>
    <row r="4875" spans="2:24" x14ac:dyDescent="0.3">
      <c r="B4875" s="73"/>
      <c r="D4875" s="73"/>
      <c r="P4875" s="73"/>
      <c r="T4875" s="73"/>
      <c r="U4875" s="73"/>
      <c r="V4875" s="73"/>
      <c r="X4875" s="12"/>
    </row>
    <row r="4876" spans="2:24" x14ac:dyDescent="0.3">
      <c r="B4876" s="73"/>
      <c r="D4876" s="73"/>
      <c r="P4876" s="73"/>
      <c r="T4876" s="73"/>
      <c r="U4876" s="73"/>
      <c r="V4876" s="73"/>
      <c r="X4876" s="12"/>
    </row>
    <row r="4877" spans="2:24" x14ac:dyDescent="0.3">
      <c r="B4877" s="73"/>
      <c r="D4877" s="73"/>
      <c r="P4877" s="73"/>
      <c r="T4877" s="73"/>
      <c r="U4877" s="73"/>
      <c r="V4877" s="73"/>
      <c r="X4877" s="12"/>
    </row>
    <row r="4878" spans="2:24" x14ac:dyDescent="0.3">
      <c r="B4878" s="73"/>
      <c r="D4878" s="73"/>
      <c r="P4878" s="73"/>
      <c r="T4878" s="73"/>
      <c r="U4878" s="73"/>
      <c r="V4878" s="73"/>
      <c r="X4878" s="12"/>
    </row>
    <row r="4879" spans="2:24" x14ac:dyDescent="0.3">
      <c r="B4879" s="73"/>
      <c r="D4879" s="73"/>
      <c r="P4879" s="73"/>
      <c r="T4879" s="73"/>
      <c r="U4879" s="73"/>
      <c r="V4879" s="73"/>
      <c r="X4879" s="12"/>
    </row>
    <row r="4880" spans="2:24" x14ac:dyDescent="0.3">
      <c r="B4880" s="73"/>
      <c r="D4880" s="73"/>
      <c r="P4880" s="73"/>
      <c r="T4880" s="73"/>
      <c r="U4880" s="73"/>
      <c r="V4880" s="73"/>
      <c r="X4880" s="12"/>
    </row>
    <row r="4881" spans="2:24" x14ac:dyDescent="0.3">
      <c r="B4881" s="73"/>
      <c r="D4881" s="73"/>
      <c r="P4881" s="73"/>
      <c r="T4881" s="73"/>
      <c r="U4881" s="73"/>
      <c r="V4881" s="73"/>
      <c r="X4881" s="12"/>
    </row>
    <row r="4882" spans="2:24" x14ac:dyDescent="0.3">
      <c r="B4882" s="73"/>
      <c r="D4882" s="73"/>
      <c r="P4882" s="73"/>
      <c r="T4882" s="73"/>
      <c r="U4882" s="73"/>
      <c r="V4882" s="73"/>
      <c r="X4882" s="12"/>
    </row>
    <row r="4883" spans="2:24" x14ac:dyDescent="0.3">
      <c r="B4883" s="73"/>
      <c r="D4883" s="73"/>
      <c r="P4883" s="73"/>
      <c r="T4883" s="73"/>
      <c r="U4883" s="73"/>
      <c r="V4883" s="73"/>
      <c r="X4883" s="12"/>
    </row>
    <row r="4884" spans="2:24" x14ac:dyDescent="0.3">
      <c r="B4884" s="73"/>
      <c r="D4884" s="73"/>
      <c r="P4884" s="73"/>
      <c r="T4884" s="73"/>
      <c r="U4884" s="73"/>
      <c r="V4884" s="73"/>
      <c r="X4884" s="12"/>
    </row>
    <row r="4885" spans="2:24" x14ac:dyDescent="0.3">
      <c r="B4885" s="73"/>
      <c r="D4885" s="73"/>
      <c r="P4885" s="73"/>
      <c r="T4885" s="73"/>
      <c r="U4885" s="73"/>
      <c r="V4885" s="73"/>
      <c r="X4885" s="12"/>
    </row>
    <row r="4886" spans="2:24" x14ac:dyDescent="0.3">
      <c r="B4886" s="73"/>
      <c r="D4886" s="73"/>
      <c r="P4886" s="73"/>
      <c r="T4886" s="73"/>
      <c r="U4886" s="73"/>
      <c r="V4886" s="73"/>
      <c r="X4886" s="12"/>
    </row>
    <row r="4887" spans="2:24" x14ac:dyDescent="0.3">
      <c r="B4887" s="73"/>
      <c r="D4887" s="73"/>
      <c r="P4887" s="73"/>
      <c r="T4887" s="73"/>
      <c r="U4887" s="73"/>
      <c r="V4887" s="73"/>
      <c r="X4887" s="12"/>
    </row>
    <row r="4888" spans="2:24" x14ac:dyDescent="0.3">
      <c r="B4888" s="73"/>
      <c r="D4888" s="73"/>
      <c r="P4888" s="73"/>
      <c r="T4888" s="73"/>
      <c r="U4888" s="73"/>
      <c r="V4888" s="73"/>
      <c r="X4888" s="12"/>
    </row>
    <row r="4889" spans="2:24" x14ac:dyDescent="0.3">
      <c r="B4889" s="73"/>
      <c r="D4889" s="73"/>
      <c r="P4889" s="73"/>
      <c r="T4889" s="73"/>
      <c r="U4889" s="73"/>
      <c r="V4889" s="73"/>
      <c r="X4889" s="12"/>
    </row>
    <row r="4890" spans="2:24" x14ac:dyDescent="0.3">
      <c r="B4890" s="73"/>
      <c r="D4890" s="73"/>
      <c r="P4890" s="73"/>
      <c r="T4890" s="73"/>
      <c r="U4890" s="73"/>
      <c r="V4890" s="73"/>
      <c r="X4890" s="12"/>
    </row>
    <row r="4891" spans="2:24" x14ac:dyDescent="0.3">
      <c r="B4891" s="73"/>
      <c r="D4891" s="73"/>
      <c r="P4891" s="73"/>
      <c r="T4891" s="73"/>
      <c r="U4891" s="73"/>
      <c r="V4891" s="73"/>
      <c r="X4891" s="12"/>
    </row>
    <row r="4892" spans="2:24" x14ac:dyDescent="0.3">
      <c r="B4892" s="73"/>
      <c r="D4892" s="73"/>
      <c r="P4892" s="73"/>
      <c r="T4892" s="73"/>
      <c r="U4892" s="73"/>
      <c r="V4892" s="73"/>
      <c r="X4892" s="12"/>
    </row>
    <row r="4893" spans="2:24" x14ac:dyDescent="0.3">
      <c r="B4893" s="73"/>
      <c r="D4893" s="73"/>
      <c r="P4893" s="73"/>
      <c r="T4893" s="73"/>
      <c r="U4893" s="73"/>
      <c r="V4893" s="73"/>
      <c r="X4893" s="12"/>
    </row>
    <row r="4894" spans="2:24" x14ac:dyDescent="0.3">
      <c r="B4894" s="73"/>
      <c r="D4894" s="73"/>
      <c r="P4894" s="73"/>
      <c r="T4894" s="73"/>
      <c r="U4894" s="73"/>
      <c r="V4894" s="73"/>
      <c r="X4894" s="12"/>
    </row>
    <row r="4895" spans="2:24" x14ac:dyDescent="0.3">
      <c r="B4895" s="73"/>
      <c r="D4895" s="73"/>
      <c r="P4895" s="73"/>
      <c r="T4895" s="73"/>
      <c r="U4895" s="73"/>
      <c r="V4895" s="73"/>
      <c r="X4895" s="12"/>
    </row>
    <row r="4896" spans="2:24" x14ac:dyDescent="0.3">
      <c r="B4896" s="73"/>
      <c r="D4896" s="73"/>
      <c r="P4896" s="73"/>
      <c r="T4896" s="73"/>
      <c r="U4896" s="73"/>
      <c r="V4896" s="73"/>
      <c r="X4896" s="12"/>
    </row>
    <row r="4897" spans="2:24" x14ac:dyDescent="0.3">
      <c r="B4897" s="73"/>
      <c r="D4897" s="73"/>
      <c r="P4897" s="73"/>
      <c r="T4897" s="73"/>
      <c r="U4897" s="73"/>
      <c r="V4897" s="73"/>
      <c r="X4897" s="12"/>
    </row>
    <row r="4898" spans="2:24" x14ac:dyDescent="0.3">
      <c r="B4898" s="73"/>
      <c r="D4898" s="73"/>
      <c r="P4898" s="73"/>
      <c r="T4898" s="73"/>
      <c r="U4898" s="73"/>
      <c r="V4898" s="73"/>
      <c r="X4898" s="12"/>
    </row>
    <row r="4899" spans="2:24" x14ac:dyDescent="0.3">
      <c r="B4899" s="73"/>
      <c r="D4899" s="73"/>
      <c r="P4899" s="73"/>
      <c r="T4899" s="73"/>
      <c r="U4899" s="73"/>
      <c r="V4899" s="73"/>
      <c r="X4899" s="12"/>
    </row>
    <row r="4900" spans="2:24" x14ac:dyDescent="0.3">
      <c r="B4900" s="73"/>
      <c r="D4900" s="73"/>
      <c r="P4900" s="73"/>
      <c r="T4900" s="73"/>
      <c r="U4900" s="73"/>
      <c r="V4900" s="73"/>
      <c r="X4900" s="12"/>
    </row>
    <row r="4901" spans="2:24" x14ac:dyDescent="0.3">
      <c r="B4901" s="73"/>
      <c r="D4901" s="73"/>
      <c r="P4901" s="73"/>
      <c r="T4901" s="73"/>
      <c r="U4901" s="73"/>
      <c r="V4901" s="73"/>
      <c r="X4901" s="12"/>
    </row>
    <row r="4902" spans="2:24" x14ac:dyDescent="0.3">
      <c r="B4902" s="73"/>
      <c r="D4902" s="73"/>
      <c r="P4902" s="73"/>
      <c r="T4902" s="73"/>
      <c r="U4902" s="73"/>
      <c r="V4902" s="73"/>
      <c r="X4902" s="12"/>
    </row>
    <row r="4903" spans="2:24" x14ac:dyDescent="0.3">
      <c r="B4903" s="73"/>
      <c r="D4903" s="73"/>
      <c r="P4903" s="73"/>
      <c r="T4903" s="73"/>
      <c r="U4903" s="73"/>
      <c r="V4903" s="73"/>
      <c r="X4903" s="12"/>
    </row>
    <row r="4904" spans="2:24" x14ac:dyDescent="0.3">
      <c r="B4904" s="73"/>
      <c r="D4904" s="73"/>
      <c r="P4904" s="73"/>
      <c r="T4904" s="73"/>
      <c r="U4904" s="73"/>
      <c r="V4904" s="73"/>
      <c r="X4904" s="12"/>
    </row>
    <row r="4905" spans="2:24" x14ac:dyDescent="0.3">
      <c r="B4905" s="73"/>
      <c r="D4905" s="73"/>
      <c r="P4905" s="73"/>
      <c r="T4905" s="73"/>
      <c r="U4905" s="73"/>
      <c r="V4905" s="73"/>
      <c r="X4905" s="12"/>
    </row>
    <row r="4906" spans="2:24" x14ac:dyDescent="0.3">
      <c r="B4906" s="73"/>
      <c r="D4906" s="73"/>
      <c r="P4906" s="73"/>
      <c r="T4906" s="73"/>
      <c r="U4906" s="73"/>
      <c r="V4906" s="73"/>
      <c r="X4906" s="12"/>
    </row>
    <row r="4907" spans="2:24" x14ac:dyDescent="0.3">
      <c r="B4907" s="73"/>
      <c r="D4907" s="73"/>
      <c r="P4907" s="73"/>
      <c r="T4907" s="73"/>
      <c r="U4907" s="73"/>
      <c r="V4907" s="73"/>
      <c r="X4907" s="12"/>
    </row>
    <row r="4908" spans="2:24" x14ac:dyDescent="0.3">
      <c r="B4908" s="73"/>
      <c r="D4908" s="73"/>
      <c r="P4908" s="73"/>
      <c r="T4908" s="73"/>
      <c r="U4908" s="73"/>
      <c r="V4908" s="73"/>
      <c r="X4908" s="12"/>
    </row>
    <row r="4909" spans="2:24" x14ac:dyDescent="0.3">
      <c r="B4909" s="73"/>
      <c r="D4909" s="73"/>
      <c r="P4909" s="73"/>
      <c r="T4909" s="73"/>
      <c r="U4909" s="73"/>
      <c r="V4909" s="73"/>
      <c r="X4909" s="12"/>
    </row>
    <row r="4910" spans="2:24" x14ac:dyDescent="0.3">
      <c r="B4910" s="73"/>
      <c r="D4910" s="73"/>
      <c r="P4910" s="73"/>
      <c r="T4910" s="73"/>
      <c r="U4910" s="73"/>
      <c r="V4910" s="73"/>
      <c r="X4910" s="12"/>
    </row>
    <row r="4911" spans="2:24" x14ac:dyDescent="0.3">
      <c r="B4911" s="73"/>
      <c r="D4911" s="73"/>
      <c r="P4911" s="73"/>
      <c r="T4911" s="73"/>
      <c r="U4911" s="73"/>
      <c r="V4911" s="73"/>
      <c r="X4911" s="12"/>
    </row>
    <row r="4912" spans="2:24" x14ac:dyDescent="0.3">
      <c r="B4912" s="73"/>
      <c r="D4912" s="73"/>
      <c r="P4912" s="73"/>
      <c r="T4912" s="73"/>
      <c r="U4912" s="73"/>
      <c r="V4912" s="73"/>
      <c r="X4912" s="12"/>
    </row>
    <row r="4913" spans="2:24" x14ac:dyDescent="0.3">
      <c r="B4913" s="73"/>
      <c r="D4913" s="73"/>
      <c r="P4913" s="73"/>
      <c r="T4913" s="73"/>
      <c r="U4913" s="73"/>
      <c r="V4913" s="73"/>
      <c r="X4913" s="12"/>
    </row>
    <row r="4914" spans="2:24" x14ac:dyDescent="0.3">
      <c r="B4914" s="73"/>
      <c r="D4914" s="73"/>
      <c r="P4914" s="73"/>
      <c r="T4914" s="73"/>
      <c r="U4914" s="73"/>
      <c r="V4914" s="73"/>
      <c r="X4914" s="12"/>
    </row>
    <row r="4915" spans="2:24" x14ac:dyDescent="0.3">
      <c r="B4915" s="73"/>
      <c r="D4915" s="73"/>
      <c r="P4915" s="73"/>
      <c r="T4915" s="73"/>
      <c r="U4915" s="73"/>
      <c r="V4915" s="73"/>
      <c r="X4915" s="12"/>
    </row>
    <row r="4916" spans="2:24" x14ac:dyDescent="0.3">
      <c r="B4916" s="73"/>
      <c r="D4916" s="73"/>
      <c r="P4916" s="73"/>
      <c r="T4916" s="73"/>
      <c r="U4916" s="73"/>
      <c r="V4916" s="73"/>
      <c r="X4916" s="12"/>
    </row>
    <row r="4917" spans="2:24" x14ac:dyDescent="0.3">
      <c r="B4917" s="73"/>
      <c r="D4917" s="73"/>
      <c r="P4917" s="73"/>
      <c r="T4917" s="73"/>
      <c r="U4917" s="73"/>
      <c r="V4917" s="73"/>
      <c r="X4917" s="12"/>
    </row>
    <row r="4918" spans="2:24" x14ac:dyDescent="0.3">
      <c r="B4918" s="73"/>
      <c r="D4918" s="73"/>
      <c r="P4918" s="73"/>
      <c r="T4918" s="73"/>
      <c r="U4918" s="73"/>
      <c r="V4918" s="73"/>
      <c r="X4918" s="12"/>
    </row>
    <row r="4919" spans="2:24" x14ac:dyDescent="0.3">
      <c r="B4919" s="73"/>
      <c r="D4919" s="73"/>
      <c r="P4919" s="73"/>
      <c r="T4919" s="73"/>
      <c r="U4919" s="73"/>
      <c r="V4919" s="73"/>
      <c r="X4919" s="12"/>
    </row>
    <row r="4920" spans="2:24" x14ac:dyDescent="0.3">
      <c r="B4920" s="73"/>
      <c r="D4920" s="73"/>
      <c r="P4920" s="73"/>
      <c r="T4920" s="73"/>
      <c r="U4920" s="73"/>
      <c r="V4920" s="73"/>
      <c r="X4920" s="12"/>
    </row>
    <row r="4921" spans="2:24" x14ac:dyDescent="0.3">
      <c r="B4921" s="73"/>
      <c r="D4921" s="73"/>
      <c r="P4921" s="73"/>
      <c r="T4921" s="73"/>
      <c r="U4921" s="73"/>
      <c r="V4921" s="73"/>
      <c r="X4921" s="12"/>
    </row>
    <row r="4922" spans="2:24" x14ac:dyDescent="0.3">
      <c r="B4922" s="73"/>
      <c r="D4922" s="73"/>
      <c r="P4922" s="73"/>
      <c r="T4922" s="73"/>
      <c r="U4922" s="73"/>
      <c r="V4922" s="73"/>
      <c r="X4922" s="12"/>
    </row>
    <row r="4923" spans="2:24" x14ac:dyDescent="0.3">
      <c r="B4923" s="73"/>
      <c r="D4923" s="73"/>
      <c r="P4923" s="73"/>
      <c r="T4923" s="73"/>
      <c r="U4923" s="73"/>
      <c r="V4923" s="73"/>
      <c r="X4923" s="12"/>
    </row>
    <row r="4924" spans="2:24" x14ac:dyDescent="0.3">
      <c r="B4924" s="73"/>
      <c r="D4924" s="73"/>
      <c r="P4924" s="73"/>
      <c r="T4924" s="73"/>
      <c r="U4924" s="73"/>
      <c r="V4924" s="73"/>
      <c r="X4924" s="12"/>
    </row>
    <row r="4925" spans="2:24" x14ac:dyDescent="0.3">
      <c r="B4925" s="73"/>
      <c r="D4925" s="73"/>
      <c r="P4925" s="73"/>
      <c r="T4925" s="73"/>
      <c r="U4925" s="73"/>
      <c r="V4925" s="73"/>
      <c r="X4925" s="12"/>
    </row>
    <row r="4926" spans="2:24" x14ac:dyDescent="0.3">
      <c r="B4926" s="73"/>
      <c r="D4926" s="73"/>
      <c r="P4926" s="73"/>
      <c r="T4926" s="73"/>
      <c r="U4926" s="73"/>
      <c r="V4926" s="73"/>
      <c r="X4926" s="12"/>
    </row>
    <row r="4927" spans="2:24" x14ac:dyDescent="0.3">
      <c r="B4927" s="73"/>
      <c r="D4927" s="73"/>
      <c r="P4927" s="73"/>
      <c r="T4927" s="73"/>
      <c r="U4927" s="73"/>
      <c r="V4927" s="73"/>
      <c r="X4927" s="12"/>
    </row>
    <row r="4928" spans="2:24" x14ac:dyDescent="0.3">
      <c r="B4928" s="73"/>
      <c r="D4928" s="73"/>
      <c r="P4928" s="73"/>
      <c r="T4928" s="73"/>
      <c r="U4928" s="73"/>
      <c r="V4928" s="73"/>
      <c r="X4928" s="12"/>
    </row>
    <row r="4929" spans="2:24" x14ac:dyDescent="0.3">
      <c r="B4929" s="73"/>
      <c r="D4929" s="73"/>
      <c r="P4929" s="73"/>
      <c r="T4929" s="73"/>
      <c r="U4929" s="73"/>
      <c r="V4929" s="73"/>
      <c r="X4929" s="12"/>
    </row>
    <row r="4930" spans="2:24" x14ac:dyDescent="0.3">
      <c r="B4930" s="73"/>
      <c r="D4930" s="73"/>
      <c r="P4930" s="73"/>
      <c r="T4930" s="73"/>
      <c r="U4930" s="73"/>
      <c r="V4930" s="73"/>
      <c r="X4930" s="12"/>
    </row>
    <row r="4931" spans="2:24" x14ac:dyDescent="0.3">
      <c r="B4931" s="73"/>
      <c r="D4931" s="73"/>
      <c r="P4931" s="73"/>
      <c r="T4931" s="73"/>
      <c r="U4931" s="73"/>
      <c r="V4931" s="73"/>
      <c r="X4931" s="12"/>
    </row>
    <row r="4932" spans="2:24" x14ac:dyDescent="0.3">
      <c r="B4932" s="73"/>
      <c r="D4932" s="73"/>
      <c r="P4932" s="73"/>
      <c r="T4932" s="73"/>
      <c r="U4932" s="73"/>
      <c r="V4932" s="73"/>
      <c r="X4932" s="12"/>
    </row>
    <row r="4933" spans="2:24" x14ac:dyDescent="0.3">
      <c r="B4933" s="73"/>
      <c r="D4933" s="73"/>
      <c r="P4933" s="73"/>
      <c r="T4933" s="73"/>
      <c r="U4933" s="73"/>
      <c r="V4933" s="73"/>
      <c r="X4933" s="12"/>
    </row>
    <row r="4934" spans="2:24" x14ac:dyDescent="0.3">
      <c r="B4934" s="73"/>
      <c r="D4934" s="73"/>
      <c r="P4934" s="73"/>
      <c r="T4934" s="73"/>
      <c r="U4934" s="73"/>
      <c r="V4934" s="73"/>
      <c r="X4934" s="12"/>
    </row>
    <row r="4935" spans="2:24" x14ac:dyDescent="0.3">
      <c r="B4935" s="73"/>
      <c r="D4935" s="73"/>
      <c r="P4935" s="73"/>
      <c r="T4935" s="73"/>
      <c r="U4935" s="73"/>
      <c r="V4935" s="73"/>
      <c r="X4935" s="12"/>
    </row>
    <row r="4936" spans="2:24" x14ac:dyDescent="0.3">
      <c r="B4936" s="73"/>
      <c r="D4936" s="73"/>
      <c r="P4936" s="73"/>
      <c r="T4936" s="73"/>
      <c r="U4936" s="73"/>
      <c r="V4936" s="73"/>
      <c r="X4936" s="12"/>
    </row>
    <row r="4937" spans="2:24" x14ac:dyDescent="0.3">
      <c r="B4937" s="73"/>
      <c r="D4937" s="73"/>
      <c r="P4937" s="73"/>
      <c r="T4937" s="73"/>
      <c r="U4937" s="73"/>
      <c r="V4937" s="73"/>
      <c r="X4937" s="12"/>
    </row>
    <row r="4938" spans="2:24" x14ac:dyDescent="0.3">
      <c r="B4938" s="73"/>
      <c r="D4938" s="73"/>
      <c r="P4938" s="73"/>
      <c r="T4938" s="73"/>
      <c r="U4938" s="73"/>
      <c r="V4938" s="73"/>
      <c r="X4938" s="12"/>
    </row>
    <row r="4939" spans="2:24" x14ac:dyDescent="0.3">
      <c r="B4939" s="73"/>
      <c r="D4939" s="73"/>
      <c r="P4939" s="73"/>
      <c r="T4939" s="73"/>
      <c r="U4939" s="73"/>
      <c r="V4939" s="73"/>
      <c r="X4939" s="12"/>
    </row>
    <row r="4940" spans="2:24" x14ac:dyDescent="0.3">
      <c r="B4940" s="73"/>
      <c r="D4940" s="73"/>
      <c r="P4940" s="73"/>
      <c r="T4940" s="73"/>
      <c r="U4940" s="73"/>
      <c r="V4940" s="73"/>
      <c r="X4940" s="12"/>
    </row>
    <row r="4941" spans="2:24" x14ac:dyDescent="0.3">
      <c r="B4941" s="73"/>
      <c r="D4941" s="73"/>
      <c r="P4941" s="73"/>
      <c r="T4941" s="73"/>
      <c r="U4941" s="73"/>
      <c r="V4941" s="73"/>
      <c r="X4941" s="12"/>
    </row>
    <row r="4942" spans="2:24" x14ac:dyDescent="0.3">
      <c r="B4942" s="73"/>
      <c r="D4942" s="73"/>
      <c r="P4942" s="73"/>
      <c r="T4942" s="73"/>
      <c r="U4942" s="73"/>
      <c r="V4942" s="73"/>
      <c r="X4942" s="12"/>
    </row>
    <row r="4943" spans="2:24" x14ac:dyDescent="0.3">
      <c r="B4943" s="73"/>
      <c r="D4943" s="73"/>
      <c r="P4943" s="73"/>
      <c r="T4943" s="73"/>
      <c r="U4943" s="73"/>
      <c r="V4943" s="73"/>
      <c r="X4943" s="12"/>
    </row>
    <row r="4944" spans="2:24" x14ac:dyDescent="0.3">
      <c r="B4944" s="73"/>
      <c r="D4944" s="73"/>
      <c r="P4944" s="73"/>
      <c r="T4944" s="73"/>
      <c r="U4944" s="73"/>
      <c r="V4944" s="73"/>
      <c r="X4944" s="12"/>
    </row>
    <row r="4945" spans="2:24" x14ac:dyDescent="0.3">
      <c r="B4945" s="73"/>
      <c r="D4945" s="73"/>
      <c r="P4945" s="73"/>
      <c r="T4945" s="73"/>
      <c r="U4945" s="73"/>
      <c r="V4945" s="73"/>
      <c r="X4945" s="12"/>
    </row>
    <row r="4946" spans="2:24" x14ac:dyDescent="0.3">
      <c r="B4946" s="73"/>
      <c r="D4946" s="73"/>
      <c r="P4946" s="73"/>
      <c r="T4946" s="73"/>
      <c r="U4946" s="73"/>
      <c r="V4946" s="73"/>
      <c r="X4946" s="12"/>
    </row>
    <row r="4947" spans="2:24" x14ac:dyDescent="0.3">
      <c r="B4947" s="73"/>
      <c r="D4947" s="73"/>
      <c r="P4947" s="73"/>
      <c r="T4947" s="73"/>
      <c r="U4947" s="73"/>
      <c r="V4947" s="73"/>
      <c r="X4947" s="12"/>
    </row>
    <row r="4948" spans="2:24" x14ac:dyDescent="0.3">
      <c r="B4948" s="73"/>
      <c r="D4948" s="73"/>
      <c r="P4948" s="73"/>
      <c r="T4948" s="73"/>
      <c r="U4948" s="73"/>
      <c r="V4948" s="73"/>
      <c r="X4948" s="12"/>
    </row>
    <row r="4949" spans="2:24" x14ac:dyDescent="0.3">
      <c r="B4949" s="73"/>
      <c r="D4949" s="73"/>
      <c r="P4949" s="73"/>
      <c r="T4949" s="73"/>
      <c r="U4949" s="73"/>
      <c r="V4949" s="73"/>
      <c r="X4949" s="12"/>
    </row>
    <row r="4950" spans="2:24" x14ac:dyDescent="0.3">
      <c r="B4950" s="73"/>
      <c r="D4950" s="73"/>
      <c r="P4950" s="73"/>
      <c r="T4950" s="73"/>
      <c r="U4950" s="73"/>
      <c r="V4950" s="73"/>
      <c r="X4950" s="12"/>
    </row>
    <row r="4951" spans="2:24" x14ac:dyDescent="0.3">
      <c r="B4951" s="73"/>
      <c r="D4951" s="73"/>
      <c r="P4951" s="73"/>
      <c r="T4951" s="73"/>
      <c r="U4951" s="73"/>
      <c r="V4951" s="73"/>
      <c r="X4951" s="12"/>
    </row>
    <row r="4952" spans="2:24" x14ac:dyDescent="0.3">
      <c r="B4952" s="73"/>
      <c r="D4952" s="73"/>
      <c r="P4952" s="73"/>
      <c r="T4952" s="73"/>
      <c r="U4952" s="73"/>
      <c r="V4952" s="73"/>
      <c r="X4952" s="12"/>
    </row>
    <row r="4953" spans="2:24" x14ac:dyDescent="0.3">
      <c r="B4953" s="73"/>
      <c r="D4953" s="73"/>
      <c r="P4953" s="73"/>
      <c r="T4953" s="73"/>
      <c r="U4953" s="73"/>
      <c r="V4953" s="73"/>
      <c r="X4953" s="12"/>
    </row>
    <row r="4954" spans="2:24" x14ac:dyDescent="0.3">
      <c r="B4954" s="73"/>
      <c r="D4954" s="73"/>
      <c r="P4954" s="73"/>
      <c r="T4954" s="73"/>
      <c r="U4954" s="73"/>
      <c r="V4954" s="73"/>
      <c r="X4954" s="12"/>
    </row>
    <row r="4955" spans="2:24" x14ac:dyDescent="0.3">
      <c r="B4955" s="73"/>
      <c r="D4955" s="73"/>
      <c r="P4955" s="73"/>
      <c r="T4955" s="73"/>
      <c r="U4955" s="73"/>
      <c r="V4955" s="73"/>
      <c r="X4955" s="12"/>
    </row>
    <row r="4956" spans="2:24" x14ac:dyDescent="0.3">
      <c r="B4956" s="73"/>
      <c r="D4956" s="73"/>
      <c r="P4956" s="73"/>
      <c r="T4956" s="73"/>
      <c r="U4956" s="73"/>
      <c r="V4956" s="73"/>
      <c r="X4956" s="12"/>
    </row>
    <row r="4957" spans="2:24" x14ac:dyDescent="0.3">
      <c r="B4957" s="73"/>
      <c r="D4957" s="73"/>
      <c r="P4957" s="73"/>
      <c r="T4957" s="73"/>
      <c r="U4957" s="73"/>
      <c r="V4957" s="73"/>
      <c r="X4957" s="12"/>
    </row>
    <row r="4958" spans="2:24" x14ac:dyDescent="0.3">
      <c r="B4958" s="73"/>
      <c r="D4958" s="73"/>
      <c r="P4958" s="73"/>
      <c r="T4958" s="73"/>
      <c r="U4958" s="73"/>
      <c r="V4958" s="73"/>
      <c r="X4958" s="12"/>
    </row>
    <row r="4959" spans="2:24" x14ac:dyDescent="0.3">
      <c r="B4959" s="73"/>
      <c r="D4959" s="73"/>
      <c r="P4959" s="73"/>
      <c r="T4959" s="73"/>
      <c r="U4959" s="73"/>
      <c r="V4959" s="73"/>
      <c r="X4959" s="12"/>
    </row>
    <row r="4960" spans="2:24" x14ac:dyDescent="0.3">
      <c r="B4960" s="73"/>
      <c r="D4960" s="73"/>
      <c r="P4960" s="73"/>
      <c r="T4960" s="73"/>
      <c r="U4960" s="73"/>
      <c r="V4960" s="73"/>
      <c r="X4960" s="12"/>
    </row>
    <row r="4961" spans="2:24" x14ac:dyDescent="0.3">
      <c r="B4961" s="73"/>
      <c r="D4961" s="73"/>
      <c r="P4961" s="73"/>
      <c r="T4961" s="73"/>
      <c r="U4961" s="73"/>
      <c r="V4961" s="73"/>
      <c r="X4961" s="12"/>
    </row>
    <row r="4962" spans="2:24" x14ac:dyDescent="0.3">
      <c r="B4962" s="73"/>
      <c r="D4962" s="73"/>
      <c r="P4962" s="73"/>
      <c r="T4962" s="73"/>
      <c r="U4962" s="73"/>
      <c r="V4962" s="73"/>
      <c r="X4962" s="12"/>
    </row>
    <row r="4963" spans="2:24" x14ac:dyDescent="0.3">
      <c r="B4963" s="73"/>
      <c r="D4963" s="73"/>
      <c r="P4963" s="73"/>
      <c r="T4963" s="73"/>
      <c r="U4963" s="73"/>
      <c r="V4963" s="73"/>
      <c r="X4963" s="12"/>
    </row>
    <row r="4964" spans="2:24" x14ac:dyDescent="0.3">
      <c r="B4964" s="73"/>
      <c r="D4964" s="73"/>
      <c r="P4964" s="73"/>
      <c r="T4964" s="73"/>
      <c r="U4964" s="73"/>
      <c r="V4964" s="73"/>
      <c r="X4964" s="12"/>
    </row>
    <row r="4965" spans="2:24" x14ac:dyDescent="0.3">
      <c r="B4965" s="73"/>
      <c r="D4965" s="73"/>
      <c r="P4965" s="73"/>
      <c r="T4965" s="73"/>
      <c r="U4965" s="73"/>
      <c r="V4965" s="73"/>
      <c r="X4965" s="12"/>
    </row>
    <row r="4966" spans="2:24" x14ac:dyDescent="0.3">
      <c r="B4966" s="73"/>
      <c r="D4966" s="73"/>
      <c r="P4966" s="73"/>
      <c r="T4966" s="73"/>
      <c r="U4966" s="73"/>
      <c r="V4966" s="73"/>
      <c r="X4966" s="12"/>
    </row>
    <row r="4967" spans="2:24" x14ac:dyDescent="0.3">
      <c r="B4967" s="73"/>
      <c r="D4967" s="73"/>
      <c r="P4967" s="73"/>
      <c r="T4967" s="73"/>
      <c r="U4967" s="73"/>
      <c r="V4967" s="73"/>
      <c r="X4967" s="12"/>
    </row>
    <row r="4968" spans="2:24" x14ac:dyDescent="0.3">
      <c r="B4968" s="73"/>
      <c r="D4968" s="73"/>
      <c r="P4968" s="73"/>
      <c r="T4968" s="73"/>
      <c r="U4968" s="73"/>
      <c r="V4968" s="73"/>
      <c r="X4968" s="12"/>
    </row>
    <row r="4969" spans="2:24" x14ac:dyDescent="0.3">
      <c r="B4969" s="73"/>
      <c r="D4969" s="73"/>
      <c r="P4969" s="73"/>
      <c r="T4969" s="73"/>
      <c r="U4969" s="73"/>
      <c r="V4969" s="73"/>
      <c r="X4969" s="12"/>
    </row>
    <row r="4970" spans="2:24" x14ac:dyDescent="0.3">
      <c r="B4970" s="73"/>
      <c r="D4970" s="73"/>
      <c r="P4970" s="73"/>
      <c r="T4970" s="73"/>
      <c r="U4970" s="73"/>
      <c r="V4970" s="73"/>
      <c r="X4970" s="12"/>
    </row>
    <row r="4971" spans="2:24" x14ac:dyDescent="0.3">
      <c r="B4971" s="73"/>
      <c r="D4971" s="73"/>
      <c r="P4971" s="73"/>
      <c r="T4971" s="73"/>
      <c r="U4971" s="73"/>
      <c r="V4971" s="73"/>
      <c r="X4971" s="12"/>
    </row>
    <row r="4972" spans="2:24" x14ac:dyDescent="0.3">
      <c r="B4972" s="73"/>
      <c r="D4972" s="73"/>
      <c r="P4972" s="73"/>
      <c r="T4972" s="73"/>
      <c r="U4972" s="73"/>
      <c r="V4972" s="73"/>
      <c r="X4972" s="12"/>
    </row>
    <row r="4973" spans="2:24" x14ac:dyDescent="0.3">
      <c r="B4973" s="73"/>
      <c r="D4973" s="73"/>
      <c r="P4973" s="73"/>
      <c r="T4973" s="73"/>
      <c r="U4973" s="73"/>
      <c r="V4973" s="73"/>
      <c r="X4973" s="12"/>
    </row>
    <row r="4974" spans="2:24" x14ac:dyDescent="0.3">
      <c r="B4974" s="73"/>
      <c r="D4974" s="73"/>
      <c r="P4974" s="73"/>
      <c r="T4974" s="73"/>
      <c r="U4974" s="73"/>
      <c r="V4974" s="73"/>
      <c r="X4974" s="12"/>
    </row>
    <row r="4975" spans="2:24" x14ac:dyDescent="0.3">
      <c r="B4975" s="73"/>
      <c r="D4975" s="73"/>
      <c r="P4975" s="73"/>
      <c r="T4975" s="73"/>
      <c r="U4975" s="73"/>
      <c r="V4975" s="73"/>
      <c r="X4975" s="12"/>
    </row>
    <row r="4976" spans="2:24" x14ac:dyDescent="0.3">
      <c r="B4976" s="73"/>
      <c r="D4976" s="73"/>
      <c r="P4976" s="73"/>
      <c r="T4976" s="73"/>
      <c r="U4976" s="73"/>
      <c r="V4976" s="73"/>
      <c r="X4976" s="12"/>
    </row>
    <row r="4977" spans="2:24" x14ac:dyDescent="0.3">
      <c r="B4977" s="73"/>
      <c r="D4977" s="73"/>
      <c r="P4977" s="73"/>
      <c r="T4977" s="73"/>
      <c r="U4977" s="73"/>
      <c r="V4977" s="73"/>
      <c r="X4977" s="12"/>
    </row>
    <row r="4978" spans="2:24" x14ac:dyDescent="0.3">
      <c r="B4978" s="73"/>
      <c r="D4978" s="73"/>
      <c r="P4978" s="73"/>
      <c r="T4978" s="73"/>
      <c r="U4978" s="73"/>
      <c r="V4978" s="73"/>
      <c r="X4978" s="12"/>
    </row>
    <row r="4979" spans="2:24" x14ac:dyDescent="0.3">
      <c r="B4979" s="73"/>
      <c r="D4979" s="73"/>
      <c r="P4979" s="73"/>
      <c r="T4979" s="73"/>
      <c r="U4979" s="73"/>
      <c r="V4979" s="73"/>
      <c r="X4979" s="12"/>
    </row>
    <row r="4980" spans="2:24" x14ac:dyDescent="0.3">
      <c r="B4980" s="73"/>
      <c r="D4980" s="73"/>
      <c r="P4980" s="73"/>
      <c r="T4980" s="73"/>
      <c r="U4980" s="73"/>
      <c r="V4980" s="73"/>
      <c r="X4980" s="12"/>
    </row>
    <row r="4981" spans="2:24" x14ac:dyDescent="0.3">
      <c r="B4981" s="73"/>
      <c r="D4981" s="73"/>
      <c r="P4981" s="73"/>
      <c r="T4981" s="73"/>
      <c r="U4981" s="73"/>
      <c r="V4981" s="73"/>
      <c r="X4981" s="12"/>
    </row>
    <row r="4982" spans="2:24" x14ac:dyDescent="0.3">
      <c r="B4982" s="73"/>
      <c r="D4982" s="73"/>
      <c r="P4982" s="73"/>
      <c r="T4982" s="73"/>
      <c r="U4982" s="73"/>
      <c r="V4982" s="73"/>
      <c r="X4982" s="12"/>
    </row>
    <row r="4983" spans="2:24" x14ac:dyDescent="0.3">
      <c r="B4983" s="73"/>
      <c r="D4983" s="73"/>
      <c r="P4983" s="73"/>
      <c r="T4983" s="73"/>
      <c r="U4983" s="73"/>
      <c r="V4983" s="73"/>
      <c r="X4983" s="12"/>
    </row>
    <row r="4984" spans="2:24" x14ac:dyDescent="0.3">
      <c r="B4984" s="73"/>
      <c r="D4984" s="73"/>
      <c r="P4984" s="73"/>
      <c r="T4984" s="73"/>
      <c r="U4984" s="73"/>
      <c r="V4984" s="73"/>
      <c r="X4984" s="12"/>
    </row>
    <row r="4985" spans="2:24" x14ac:dyDescent="0.3">
      <c r="B4985" s="73"/>
      <c r="D4985" s="73"/>
      <c r="P4985" s="73"/>
      <c r="T4985" s="73"/>
      <c r="U4985" s="73"/>
      <c r="V4985" s="73"/>
      <c r="X4985" s="12"/>
    </row>
    <row r="4986" spans="2:24" x14ac:dyDescent="0.3">
      <c r="B4986" s="73"/>
      <c r="D4986" s="73"/>
      <c r="P4986" s="73"/>
      <c r="T4986" s="73"/>
      <c r="U4986" s="73"/>
      <c r="V4986" s="73"/>
      <c r="X4986" s="12"/>
    </row>
    <row r="4987" spans="2:24" x14ac:dyDescent="0.3">
      <c r="B4987" s="73"/>
      <c r="D4987" s="73"/>
      <c r="P4987" s="73"/>
      <c r="T4987" s="73"/>
      <c r="U4987" s="73"/>
      <c r="V4987" s="73"/>
      <c r="X4987" s="12"/>
    </row>
    <row r="4988" spans="2:24" x14ac:dyDescent="0.3">
      <c r="B4988" s="73"/>
      <c r="D4988" s="73"/>
      <c r="P4988" s="73"/>
      <c r="T4988" s="73"/>
      <c r="U4988" s="73"/>
      <c r="V4988" s="73"/>
      <c r="X4988" s="12"/>
    </row>
    <row r="4989" spans="2:24" x14ac:dyDescent="0.3">
      <c r="B4989" s="73"/>
      <c r="D4989" s="73"/>
      <c r="P4989" s="73"/>
      <c r="T4989" s="73"/>
      <c r="U4989" s="73"/>
      <c r="V4989" s="73"/>
      <c r="X4989" s="12"/>
    </row>
    <row r="4990" spans="2:24" x14ac:dyDescent="0.3">
      <c r="B4990" s="73"/>
      <c r="D4990" s="73"/>
      <c r="P4990" s="73"/>
      <c r="T4990" s="73"/>
      <c r="U4990" s="73"/>
      <c r="V4990" s="73"/>
      <c r="X4990" s="12"/>
    </row>
    <row r="4991" spans="2:24" x14ac:dyDescent="0.3">
      <c r="B4991" s="73"/>
      <c r="D4991" s="73"/>
      <c r="P4991" s="73"/>
      <c r="T4991" s="73"/>
      <c r="U4991" s="73"/>
      <c r="V4991" s="73"/>
      <c r="X4991" s="12"/>
    </row>
    <row r="4992" spans="2:24" x14ac:dyDescent="0.3">
      <c r="B4992" s="73"/>
      <c r="D4992" s="73"/>
      <c r="P4992" s="73"/>
      <c r="T4992" s="73"/>
      <c r="U4992" s="73"/>
      <c r="V4992" s="73"/>
      <c r="X4992" s="12"/>
    </row>
    <row r="4993" spans="2:24" x14ac:dyDescent="0.3">
      <c r="B4993" s="73"/>
      <c r="D4993" s="73"/>
      <c r="P4993" s="73"/>
      <c r="T4993" s="73"/>
      <c r="U4993" s="73"/>
      <c r="V4993" s="73"/>
      <c r="X4993" s="12"/>
    </row>
    <row r="4994" spans="2:24" x14ac:dyDescent="0.3">
      <c r="B4994" s="73"/>
      <c r="D4994" s="73"/>
      <c r="P4994" s="73"/>
      <c r="T4994" s="73"/>
      <c r="U4994" s="73"/>
      <c r="V4994" s="73"/>
      <c r="X4994" s="12"/>
    </row>
    <row r="4995" spans="2:24" x14ac:dyDescent="0.3">
      <c r="B4995" s="73"/>
      <c r="D4995" s="73"/>
      <c r="P4995" s="73"/>
      <c r="T4995" s="73"/>
      <c r="U4995" s="73"/>
      <c r="V4995" s="73"/>
      <c r="X4995" s="12"/>
    </row>
    <row r="4996" spans="2:24" x14ac:dyDescent="0.3">
      <c r="B4996" s="73"/>
      <c r="D4996" s="73"/>
      <c r="P4996" s="73"/>
      <c r="T4996" s="73"/>
      <c r="U4996" s="73"/>
      <c r="V4996" s="73"/>
      <c r="X4996" s="12"/>
    </row>
    <row r="4997" spans="2:24" x14ac:dyDescent="0.3">
      <c r="B4997" s="73"/>
      <c r="D4997" s="73"/>
      <c r="P4997" s="73"/>
      <c r="T4997" s="73"/>
      <c r="U4997" s="73"/>
      <c r="V4997" s="73"/>
      <c r="X4997" s="12"/>
    </row>
    <row r="4998" spans="2:24" x14ac:dyDescent="0.3">
      <c r="B4998" s="73"/>
      <c r="D4998" s="73"/>
      <c r="P4998" s="73"/>
      <c r="T4998" s="73"/>
      <c r="U4998" s="73"/>
      <c r="V4998" s="73"/>
      <c r="X4998" s="12"/>
    </row>
    <row r="4999" spans="2:24" x14ac:dyDescent="0.3">
      <c r="B4999" s="73"/>
      <c r="D4999" s="73"/>
      <c r="P4999" s="73"/>
      <c r="T4999" s="73"/>
      <c r="U4999" s="73"/>
      <c r="V4999" s="73"/>
      <c r="X4999" s="12"/>
    </row>
    <row r="5000" spans="2:24" x14ac:dyDescent="0.3">
      <c r="B5000" s="73"/>
      <c r="D5000" s="73"/>
      <c r="P5000" s="73"/>
      <c r="T5000" s="73"/>
      <c r="U5000" s="73"/>
      <c r="V5000" s="73"/>
      <c r="X5000" s="12"/>
    </row>
    <row r="5001" spans="2:24" x14ac:dyDescent="0.3">
      <c r="B5001" s="73"/>
      <c r="D5001" s="73"/>
      <c r="P5001" s="73"/>
      <c r="T5001" s="73"/>
      <c r="U5001" s="73"/>
      <c r="V5001" s="73"/>
      <c r="X5001" s="12"/>
    </row>
    <row r="5002" spans="2:24" x14ac:dyDescent="0.3">
      <c r="B5002" s="73"/>
      <c r="D5002" s="73"/>
      <c r="P5002" s="73"/>
      <c r="T5002" s="73"/>
      <c r="U5002" s="73"/>
      <c r="V5002" s="73"/>
      <c r="X5002" s="12"/>
    </row>
    <row r="5003" spans="2:24" x14ac:dyDescent="0.3">
      <c r="B5003" s="73"/>
      <c r="D5003" s="73"/>
      <c r="P5003" s="73"/>
      <c r="T5003" s="73"/>
      <c r="U5003" s="73"/>
      <c r="V5003" s="73"/>
      <c r="X5003" s="12"/>
    </row>
    <row r="5004" spans="2:24" x14ac:dyDescent="0.3">
      <c r="B5004" s="73"/>
      <c r="D5004" s="73"/>
      <c r="P5004" s="73"/>
      <c r="T5004" s="73"/>
      <c r="U5004" s="73"/>
      <c r="V5004" s="73"/>
      <c r="X5004" s="12"/>
    </row>
    <row r="5005" spans="2:24" x14ac:dyDescent="0.3">
      <c r="B5005" s="73"/>
      <c r="D5005" s="73"/>
      <c r="P5005" s="73"/>
      <c r="T5005" s="73"/>
      <c r="U5005" s="73"/>
      <c r="V5005" s="73"/>
      <c r="X5005" s="12"/>
    </row>
    <row r="5006" spans="2:24" x14ac:dyDescent="0.3">
      <c r="B5006" s="73"/>
      <c r="D5006" s="73"/>
      <c r="P5006" s="73"/>
      <c r="T5006" s="73"/>
      <c r="U5006" s="73"/>
      <c r="V5006" s="73"/>
      <c r="X5006" s="12"/>
    </row>
    <row r="5007" spans="2:24" x14ac:dyDescent="0.3">
      <c r="B5007" s="73"/>
      <c r="D5007" s="73"/>
      <c r="P5007" s="73"/>
      <c r="T5007" s="73"/>
      <c r="U5007" s="73"/>
      <c r="V5007" s="73"/>
      <c r="X5007" s="12"/>
    </row>
    <row r="5008" spans="2:24" x14ac:dyDescent="0.3">
      <c r="B5008" s="73"/>
      <c r="D5008" s="73"/>
      <c r="P5008" s="73"/>
      <c r="T5008" s="73"/>
      <c r="U5008" s="73"/>
      <c r="V5008" s="73"/>
      <c r="X5008" s="12"/>
    </row>
    <row r="5009" spans="2:24" x14ac:dyDescent="0.3">
      <c r="B5009" s="73"/>
      <c r="D5009" s="73"/>
      <c r="P5009" s="73"/>
      <c r="T5009" s="73"/>
      <c r="U5009" s="73"/>
      <c r="V5009" s="73"/>
      <c r="X5009" s="12"/>
    </row>
    <row r="5010" spans="2:24" x14ac:dyDescent="0.3">
      <c r="B5010" s="73"/>
      <c r="D5010" s="73"/>
      <c r="P5010" s="73"/>
      <c r="T5010" s="73"/>
      <c r="U5010" s="73"/>
      <c r="V5010" s="73"/>
      <c r="X5010" s="12"/>
    </row>
    <row r="5011" spans="2:24" x14ac:dyDescent="0.3">
      <c r="B5011" s="73"/>
      <c r="D5011" s="73"/>
      <c r="P5011" s="73"/>
      <c r="T5011" s="73"/>
      <c r="U5011" s="73"/>
      <c r="V5011" s="73"/>
      <c r="X5011" s="12"/>
    </row>
    <row r="5012" spans="2:24" x14ac:dyDescent="0.3">
      <c r="B5012" s="73"/>
      <c r="D5012" s="73"/>
      <c r="P5012" s="73"/>
      <c r="T5012" s="73"/>
      <c r="U5012" s="73"/>
      <c r="V5012" s="73"/>
      <c r="X5012" s="12"/>
    </row>
    <row r="5013" spans="2:24" x14ac:dyDescent="0.3">
      <c r="B5013" s="73"/>
      <c r="D5013" s="73"/>
      <c r="P5013" s="73"/>
      <c r="T5013" s="73"/>
      <c r="U5013" s="73"/>
      <c r="V5013" s="73"/>
      <c r="X5013" s="12"/>
    </row>
    <row r="5014" spans="2:24" x14ac:dyDescent="0.3">
      <c r="B5014" s="73"/>
      <c r="D5014" s="73"/>
      <c r="P5014" s="73"/>
      <c r="T5014" s="73"/>
      <c r="U5014" s="73"/>
      <c r="V5014" s="73"/>
      <c r="X5014" s="12"/>
    </row>
    <row r="5015" spans="2:24" x14ac:dyDescent="0.3">
      <c r="B5015" s="73"/>
      <c r="D5015" s="73"/>
      <c r="P5015" s="73"/>
      <c r="T5015" s="73"/>
      <c r="U5015" s="73"/>
      <c r="V5015" s="73"/>
      <c r="X5015" s="12"/>
    </row>
    <row r="5016" spans="2:24" x14ac:dyDescent="0.3">
      <c r="B5016" s="73"/>
      <c r="D5016" s="73"/>
      <c r="P5016" s="73"/>
      <c r="T5016" s="73"/>
      <c r="U5016" s="73"/>
      <c r="V5016" s="73"/>
      <c r="X5016" s="12"/>
    </row>
    <row r="5017" spans="2:24" x14ac:dyDescent="0.3">
      <c r="B5017" s="73"/>
      <c r="D5017" s="73"/>
      <c r="P5017" s="73"/>
      <c r="T5017" s="73"/>
      <c r="U5017" s="73"/>
      <c r="V5017" s="73"/>
      <c r="X5017" s="12"/>
    </row>
    <row r="5018" spans="2:24" x14ac:dyDescent="0.3">
      <c r="B5018" s="73"/>
      <c r="D5018" s="73"/>
      <c r="P5018" s="73"/>
      <c r="T5018" s="73"/>
      <c r="U5018" s="73"/>
      <c r="V5018" s="73"/>
      <c r="X5018" s="12"/>
    </row>
    <row r="5019" spans="2:24" x14ac:dyDescent="0.3">
      <c r="B5019" s="73"/>
      <c r="D5019" s="73"/>
      <c r="P5019" s="73"/>
      <c r="T5019" s="73"/>
      <c r="U5019" s="73"/>
      <c r="V5019" s="73"/>
      <c r="X5019" s="12"/>
    </row>
    <row r="5020" spans="2:24" x14ac:dyDescent="0.3">
      <c r="B5020" s="73"/>
      <c r="D5020" s="73"/>
      <c r="P5020" s="73"/>
      <c r="T5020" s="73"/>
      <c r="U5020" s="73"/>
      <c r="V5020" s="73"/>
      <c r="X5020" s="12"/>
    </row>
    <row r="5021" spans="2:24" x14ac:dyDescent="0.3">
      <c r="B5021" s="73"/>
      <c r="D5021" s="73"/>
      <c r="P5021" s="73"/>
      <c r="T5021" s="73"/>
      <c r="U5021" s="73"/>
      <c r="V5021" s="73"/>
      <c r="X5021" s="12"/>
    </row>
    <row r="5022" spans="2:24" x14ac:dyDescent="0.3">
      <c r="B5022" s="73"/>
      <c r="D5022" s="73"/>
      <c r="P5022" s="73"/>
      <c r="T5022" s="73"/>
      <c r="U5022" s="73"/>
      <c r="V5022" s="73"/>
      <c r="X5022" s="12"/>
    </row>
    <row r="5023" spans="2:24" x14ac:dyDescent="0.3">
      <c r="B5023" s="73"/>
      <c r="D5023" s="73"/>
      <c r="P5023" s="73"/>
      <c r="T5023" s="73"/>
      <c r="U5023" s="73"/>
      <c r="V5023" s="73"/>
      <c r="X5023" s="12"/>
    </row>
    <row r="5024" spans="2:24" x14ac:dyDescent="0.3">
      <c r="B5024" s="73"/>
      <c r="D5024" s="73"/>
      <c r="P5024" s="73"/>
      <c r="T5024" s="73"/>
      <c r="U5024" s="73"/>
      <c r="V5024" s="73"/>
      <c r="X5024" s="12"/>
    </row>
    <row r="5025" spans="2:24" x14ac:dyDescent="0.3">
      <c r="B5025" s="73"/>
      <c r="D5025" s="73"/>
      <c r="P5025" s="73"/>
      <c r="T5025" s="73"/>
      <c r="U5025" s="73"/>
      <c r="V5025" s="73"/>
      <c r="X5025" s="12"/>
    </row>
    <row r="5026" spans="2:24" x14ac:dyDescent="0.3">
      <c r="B5026" s="73"/>
      <c r="D5026" s="73"/>
      <c r="P5026" s="73"/>
      <c r="T5026" s="73"/>
      <c r="U5026" s="73"/>
      <c r="V5026" s="73"/>
      <c r="X5026" s="12"/>
    </row>
    <row r="5027" spans="2:24" x14ac:dyDescent="0.3">
      <c r="B5027" s="73"/>
      <c r="D5027" s="73"/>
      <c r="P5027" s="73"/>
      <c r="T5027" s="73"/>
      <c r="U5027" s="73"/>
      <c r="V5027" s="73"/>
      <c r="X5027" s="12"/>
    </row>
    <row r="5028" spans="2:24" x14ac:dyDescent="0.3">
      <c r="B5028" s="73"/>
      <c r="D5028" s="73"/>
      <c r="P5028" s="73"/>
      <c r="T5028" s="73"/>
      <c r="U5028" s="73"/>
      <c r="V5028" s="73"/>
      <c r="X5028" s="12"/>
    </row>
    <row r="5029" spans="2:24" x14ac:dyDescent="0.3">
      <c r="B5029" s="73"/>
      <c r="D5029" s="73"/>
      <c r="P5029" s="73"/>
      <c r="T5029" s="73"/>
      <c r="U5029" s="73"/>
      <c r="V5029" s="73"/>
      <c r="X5029" s="12"/>
    </row>
    <row r="5030" spans="2:24" x14ac:dyDescent="0.3">
      <c r="B5030" s="73"/>
      <c r="D5030" s="73"/>
      <c r="P5030" s="73"/>
      <c r="T5030" s="73"/>
      <c r="U5030" s="73"/>
      <c r="V5030" s="73"/>
      <c r="X5030" s="12"/>
    </row>
    <row r="5031" spans="2:24" x14ac:dyDescent="0.3">
      <c r="B5031" s="73"/>
      <c r="D5031" s="73"/>
      <c r="P5031" s="73"/>
      <c r="T5031" s="73"/>
      <c r="U5031" s="73"/>
      <c r="V5031" s="73"/>
      <c r="X5031" s="12"/>
    </row>
    <row r="5032" spans="2:24" x14ac:dyDescent="0.3">
      <c r="B5032" s="73"/>
      <c r="D5032" s="73"/>
      <c r="P5032" s="73"/>
      <c r="T5032" s="73"/>
      <c r="U5032" s="73"/>
      <c r="V5032" s="73"/>
      <c r="X5032" s="12"/>
    </row>
    <row r="5033" spans="2:24" x14ac:dyDescent="0.3">
      <c r="B5033" s="73"/>
      <c r="D5033" s="73"/>
      <c r="P5033" s="73"/>
      <c r="T5033" s="73"/>
      <c r="U5033" s="73"/>
      <c r="V5033" s="73"/>
      <c r="X5033" s="12"/>
    </row>
    <row r="5034" spans="2:24" x14ac:dyDescent="0.3">
      <c r="B5034" s="73"/>
      <c r="D5034" s="73"/>
      <c r="P5034" s="73"/>
      <c r="T5034" s="73"/>
      <c r="U5034" s="73"/>
      <c r="V5034" s="73"/>
      <c r="X5034" s="12"/>
    </row>
    <row r="5035" spans="2:24" x14ac:dyDescent="0.3">
      <c r="B5035" s="73"/>
      <c r="D5035" s="73"/>
      <c r="P5035" s="73"/>
      <c r="T5035" s="73"/>
      <c r="U5035" s="73"/>
      <c r="V5035" s="73"/>
      <c r="X5035" s="12"/>
    </row>
    <row r="5036" spans="2:24" x14ac:dyDescent="0.3">
      <c r="B5036" s="73"/>
      <c r="D5036" s="73"/>
      <c r="P5036" s="73"/>
      <c r="T5036" s="73"/>
      <c r="U5036" s="73"/>
      <c r="V5036" s="73"/>
      <c r="X5036" s="12"/>
    </row>
    <row r="5037" spans="2:24" x14ac:dyDescent="0.3">
      <c r="B5037" s="73"/>
      <c r="D5037" s="73"/>
      <c r="P5037" s="73"/>
      <c r="T5037" s="73"/>
      <c r="U5037" s="73"/>
      <c r="V5037" s="73"/>
      <c r="X5037" s="12"/>
    </row>
    <row r="5038" spans="2:24" x14ac:dyDescent="0.3">
      <c r="B5038" s="73"/>
      <c r="D5038" s="73"/>
      <c r="P5038" s="73"/>
      <c r="T5038" s="73"/>
      <c r="U5038" s="73"/>
      <c r="V5038" s="73"/>
      <c r="X5038" s="12"/>
    </row>
    <row r="5039" spans="2:24" x14ac:dyDescent="0.3">
      <c r="B5039" s="73"/>
      <c r="D5039" s="73"/>
      <c r="P5039" s="73"/>
      <c r="T5039" s="73"/>
      <c r="U5039" s="73"/>
      <c r="V5039" s="73"/>
      <c r="X5039" s="12"/>
    </row>
    <row r="5040" spans="2:24" x14ac:dyDescent="0.3">
      <c r="B5040" s="73"/>
      <c r="D5040" s="73"/>
      <c r="P5040" s="73"/>
      <c r="T5040" s="73"/>
      <c r="U5040" s="73"/>
      <c r="V5040" s="73"/>
      <c r="X5040" s="12"/>
    </row>
    <row r="5041" spans="2:24" x14ac:dyDescent="0.3">
      <c r="B5041" s="73"/>
      <c r="D5041" s="73"/>
      <c r="P5041" s="73"/>
      <c r="T5041" s="73"/>
      <c r="U5041" s="73"/>
      <c r="V5041" s="73"/>
      <c r="X5041" s="12"/>
    </row>
    <row r="5042" spans="2:24" x14ac:dyDescent="0.3">
      <c r="B5042" s="73"/>
      <c r="D5042" s="73"/>
      <c r="P5042" s="73"/>
      <c r="T5042" s="73"/>
      <c r="U5042" s="73"/>
      <c r="V5042" s="73"/>
      <c r="X5042" s="12"/>
    </row>
    <row r="5043" spans="2:24" x14ac:dyDescent="0.3">
      <c r="B5043" s="73"/>
      <c r="D5043" s="73"/>
      <c r="P5043" s="73"/>
      <c r="T5043" s="73"/>
      <c r="U5043" s="73"/>
      <c r="V5043" s="73"/>
      <c r="X5043" s="12"/>
    </row>
    <row r="5044" spans="2:24" x14ac:dyDescent="0.3">
      <c r="B5044" s="73"/>
      <c r="D5044" s="73"/>
      <c r="P5044" s="73"/>
      <c r="T5044" s="73"/>
      <c r="U5044" s="73"/>
      <c r="V5044" s="73"/>
      <c r="X5044" s="12"/>
    </row>
    <row r="5045" spans="2:24" x14ac:dyDescent="0.3">
      <c r="B5045" s="73"/>
      <c r="D5045" s="73"/>
      <c r="P5045" s="73"/>
      <c r="T5045" s="73"/>
      <c r="U5045" s="73"/>
      <c r="V5045" s="73"/>
      <c r="X5045" s="12"/>
    </row>
    <row r="5046" spans="2:24" x14ac:dyDescent="0.3">
      <c r="B5046" s="73"/>
      <c r="D5046" s="73"/>
      <c r="P5046" s="73"/>
      <c r="T5046" s="73"/>
      <c r="U5046" s="73"/>
      <c r="V5046" s="73"/>
      <c r="X5046" s="12"/>
    </row>
    <row r="5047" spans="2:24" x14ac:dyDescent="0.3">
      <c r="B5047" s="73"/>
      <c r="D5047" s="73"/>
      <c r="P5047" s="73"/>
      <c r="T5047" s="73"/>
      <c r="U5047" s="73"/>
      <c r="V5047" s="73"/>
      <c r="X5047" s="12"/>
    </row>
    <row r="5048" spans="2:24" x14ac:dyDescent="0.3">
      <c r="B5048" s="73"/>
      <c r="D5048" s="73"/>
      <c r="P5048" s="73"/>
      <c r="T5048" s="73"/>
      <c r="U5048" s="73"/>
      <c r="V5048" s="73"/>
      <c r="X5048" s="12"/>
    </row>
    <row r="5049" spans="2:24" x14ac:dyDescent="0.3">
      <c r="B5049" s="73"/>
      <c r="D5049" s="73"/>
      <c r="P5049" s="73"/>
      <c r="T5049" s="73"/>
      <c r="U5049" s="73"/>
      <c r="V5049" s="73"/>
      <c r="X5049" s="12"/>
    </row>
    <row r="5050" spans="2:24" x14ac:dyDescent="0.3">
      <c r="B5050" s="73"/>
      <c r="D5050" s="73"/>
      <c r="P5050" s="73"/>
      <c r="T5050" s="73"/>
      <c r="U5050" s="73"/>
      <c r="V5050" s="73"/>
      <c r="X5050" s="12"/>
    </row>
    <row r="5051" spans="2:24" x14ac:dyDescent="0.3">
      <c r="B5051" s="73"/>
      <c r="D5051" s="73"/>
      <c r="P5051" s="73"/>
      <c r="T5051" s="73"/>
      <c r="U5051" s="73"/>
      <c r="V5051" s="73"/>
      <c r="X5051" s="12"/>
    </row>
    <row r="5052" spans="2:24" x14ac:dyDescent="0.3">
      <c r="B5052" s="73"/>
      <c r="D5052" s="73"/>
      <c r="P5052" s="73"/>
      <c r="T5052" s="73"/>
      <c r="U5052" s="73"/>
      <c r="V5052" s="73"/>
      <c r="X5052" s="12"/>
    </row>
    <row r="5053" spans="2:24" x14ac:dyDescent="0.3">
      <c r="B5053" s="73"/>
      <c r="D5053" s="73"/>
      <c r="P5053" s="73"/>
      <c r="T5053" s="73"/>
      <c r="U5053" s="73"/>
      <c r="V5053" s="73"/>
      <c r="X5053" s="12"/>
    </row>
    <row r="5054" spans="2:24" x14ac:dyDescent="0.3">
      <c r="B5054" s="73"/>
      <c r="D5054" s="73"/>
      <c r="P5054" s="73"/>
      <c r="T5054" s="73"/>
      <c r="U5054" s="73"/>
      <c r="V5054" s="73"/>
      <c r="X5054" s="12"/>
    </row>
    <row r="5055" spans="2:24" x14ac:dyDescent="0.3">
      <c r="B5055" s="73"/>
      <c r="D5055" s="73"/>
      <c r="P5055" s="73"/>
      <c r="T5055" s="73"/>
      <c r="U5055" s="73"/>
      <c r="V5055" s="73"/>
      <c r="X5055" s="12"/>
    </row>
    <row r="5056" spans="2:24" x14ac:dyDescent="0.3">
      <c r="B5056" s="73"/>
      <c r="D5056" s="73"/>
      <c r="P5056" s="73"/>
      <c r="T5056" s="73"/>
      <c r="U5056" s="73"/>
      <c r="V5056" s="73"/>
      <c r="X5056" s="12"/>
    </row>
    <row r="5057" spans="2:24" x14ac:dyDescent="0.3">
      <c r="B5057" s="73"/>
      <c r="D5057" s="73"/>
      <c r="P5057" s="73"/>
      <c r="T5057" s="73"/>
      <c r="U5057" s="73"/>
      <c r="V5057" s="73"/>
      <c r="X5057" s="12"/>
    </row>
    <row r="5058" spans="2:24" x14ac:dyDescent="0.3">
      <c r="B5058" s="73"/>
      <c r="D5058" s="73"/>
      <c r="P5058" s="73"/>
      <c r="T5058" s="73"/>
      <c r="U5058" s="73"/>
      <c r="V5058" s="73"/>
      <c r="X5058" s="12"/>
    </row>
    <row r="5059" spans="2:24" x14ac:dyDescent="0.3">
      <c r="B5059" s="73"/>
      <c r="D5059" s="73"/>
      <c r="P5059" s="73"/>
      <c r="T5059" s="73"/>
      <c r="U5059" s="73"/>
      <c r="V5059" s="73"/>
      <c r="X5059" s="12"/>
    </row>
    <row r="5060" spans="2:24" x14ac:dyDescent="0.3">
      <c r="B5060" s="73"/>
      <c r="D5060" s="73"/>
      <c r="P5060" s="73"/>
      <c r="T5060" s="73"/>
      <c r="U5060" s="73"/>
      <c r="V5060" s="73"/>
      <c r="X5060" s="12"/>
    </row>
    <row r="5061" spans="2:24" x14ac:dyDescent="0.3">
      <c r="B5061" s="73"/>
      <c r="D5061" s="73"/>
      <c r="P5061" s="73"/>
      <c r="T5061" s="73"/>
      <c r="U5061" s="73"/>
      <c r="V5061" s="73"/>
      <c r="X5061" s="12"/>
    </row>
    <row r="5062" spans="2:24" x14ac:dyDescent="0.3">
      <c r="B5062" s="73"/>
      <c r="D5062" s="73"/>
      <c r="P5062" s="73"/>
      <c r="T5062" s="73"/>
      <c r="U5062" s="73"/>
      <c r="V5062" s="73"/>
      <c r="X5062" s="12"/>
    </row>
    <row r="5063" spans="2:24" x14ac:dyDescent="0.3">
      <c r="B5063" s="73"/>
      <c r="D5063" s="73"/>
      <c r="P5063" s="73"/>
      <c r="T5063" s="73"/>
      <c r="U5063" s="73"/>
      <c r="V5063" s="73"/>
      <c r="X5063" s="12"/>
    </row>
    <row r="5064" spans="2:24" x14ac:dyDescent="0.3">
      <c r="B5064" s="73"/>
      <c r="D5064" s="73"/>
      <c r="P5064" s="73"/>
      <c r="T5064" s="73"/>
      <c r="U5064" s="73"/>
      <c r="V5064" s="73"/>
      <c r="X5064" s="12"/>
    </row>
    <row r="5065" spans="2:24" x14ac:dyDescent="0.3">
      <c r="B5065" s="73"/>
      <c r="D5065" s="73"/>
      <c r="P5065" s="73"/>
      <c r="T5065" s="73"/>
      <c r="U5065" s="73"/>
      <c r="V5065" s="73"/>
      <c r="X5065" s="12"/>
    </row>
    <row r="5066" spans="2:24" x14ac:dyDescent="0.3">
      <c r="B5066" s="73"/>
      <c r="D5066" s="73"/>
      <c r="P5066" s="73"/>
      <c r="T5066" s="73"/>
      <c r="U5066" s="73"/>
      <c r="V5066" s="73"/>
      <c r="X5066" s="12"/>
    </row>
    <row r="5067" spans="2:24" x14ac:dyDescent="0.3">
      <c r="B5067" s="73"/>
      <c r="D5067" s="73"/>
      <c r="P5067" s="73"/>
      <c r="T5067" s="73"/>
      <c r="U5067" s="73"/>
      <c r="V5067" s="73"/>
      <c r="X5067" s="12"/>
    </row>
    <row r="5068" spans="2:24" x14ac:dyDescent="0.3">
      <c r="B5068" s="73"/>
      <c r="D5068" s="73"/>
      <c r="P5068" s="73"/>
      <c r="T5068" s="73"/>
      <c r="U5068" s="73"/>
      <c r="V5068" s="73"/>
      <c r="X5068" s="12"/>
    </row>
    <row r="5069" spans="2:24" x14ac:dyDescent="0.3">
      <c r="B5069" s="73"/>
      <c r="D5069" s="73"/>
      <c r="P5069" s="73"/>
      <c r="T5069" s="73"/>
      <c r="U5069" s="73"/>
      <c r="V5069" s="73"/>
      <c r="X5069" s="12"/>
    </row>
    <row r="5070" spans="2:24" x14ac:dyDescent="0.3">
      <c r="B5070" s="73"/>
      <c r="D5070" s="73"/>
      <c r="P5070" s="73"/>
      <c r="T5070" s="73"/>
      <c r="U5070" s="73"/>
      <c r="V5070" s="73"/>
      <c r="X5070" s="12"/>
    </row>
    <row r="5071" spans="2:24" x14ac:dyDescent="0.3">
      <c r="B5071" s="73"/>
      <c r="D5071" s="73"/>
      <c r="P5071" s="73"/>
      <c r="T5071" s="73"/>
      <c r="U5071" s="73"/>
      <c r="V5071" s="73"/>
      <c r="X5071" s="12"/>
    </row>
    <row r="5072" spans="2:24" x14ac:dyDescent="0.3">
      <c r="B5072" s="73"/>
      <c r="D5072" s="73"/>
      <c r="P5072" s="73"/>
      <c r="T5072" s="73"/>
      <c r="U5072" s="73"/>
      <c r="V5072" s="73"/>
      <c r="X5072" s="12"/>
    </row>
    <row r="5073" spans="2:24" x14ac:dyDescent="0.3">
      <c r="B5073" s="73"/>
      <c r="D5073" s="73"/>
      <c r="P5073" s="73"/>
      <c r="T5073" s="73"/>
      <c r="U5073" s="73"/>
      <c r="V5073" s="73"/>
      <c r="X5073" s="12"/>
    </row>
    <row r="5074" spans="2:24" x14ac:dyDescent="0.3">
      <c r="B5074" s="73"/>
      <c r="D5074" s="73"/>
      <c r="P5074" s="73"/>
      <c r="T5074" s="73"/>
      <c r="U5074" s="73"/>
      <c r="V5074" s="73"/>
      <c r="X5074" s="12"/>
    </row>
    <row r="5075" spans="2:24" x14ac:dyDescent="0.3">
      <c r="B5075" s="73"/>
      <c r="D5075" s="73"/>
      <c r="P5075" s="73"/>
      <c r="T5075" s="73"/>
      <c r="U5075" s="73"/>
      <c r="V5075" s="73"/>
      <c r="X5075" s="12"/>
    </row>
    <row r="5076" spans="2:24" x14ac:dyDescent="0.3">
      <c r="B5076" s="73"/>
      <c r="D5076" s="73"/>
      <c r="P5076" s="73"/>
      <c r="T5076" s="73"/>
      <c r="U5076" s="73"/>
      <c r="V5076" s="73"/>
      <c r="X5076" s="12"/>
    </row>
    <row r="5077" spans="2:24" x14ac:dyDescent="0.3">
      <c r="B5077" s="73"/>
      <c r="D5077" s="73"/>
      <c r="P5077" s="73"/>
      <c r="T5077" s="73"/>
      <c r="U5077" s="73"/>
      <c r="V5077" s="73"/>
      <c r="X5077" s="12"/>
    </row>
    <row r="5078" spans="2:24" x14ac:dyDescent="0.3">
      <c r="B5078" s="73"/>
      <c r="D5078" s="73"/>
      <c r="P5078" s="73"/>
      <c r="T5078" s="73"/>
      <c r="U5078" s="73"/>
      <c r="V5078" s="73"/>
      <c r="X5078" s="12"/>
    </row>
    <row r="5079" spans="2:24" x14ac:dyDescent="0.3">
      <c r="B5079" s="73"/>
      <c r="D5079" s="73"/>
      <c r="P5079" s="73"/>
      <c r="T5079" s="73"/>
      <c r="U5079" s="73"/>
      <c r="V5079" s="73"/>
      <c r="X5079" s="12"/>
    </row>
    <row r="5080" spans="2:24" x14ac:dyDescent="0.3">
      <c r="B5080" s="73"/>
      <c r="D5080" s="73"/>
      <c r="P5080" s="73"/>
      <c r="T5080" s="73"/>
      <c r="U5080" s="73"/>
      <c r="V5080" s="73"/>
      <c r="X5080" s="12"/>
    </row>
    <row r="5081" spans="2:24" x14ac:dyDescent="0.3">
      <c r="B5081" s="73"/>
      <c r="D5081" s="73"/>
      <c r="P5081" s="73"/>
      <c r="T5081" s="73"/>
      <c r="U5081" s="73"/>
      <c r="V5081" s="73"/>
      <c r="X5081" s="12"/>
    </row>
    <row r="5082" spans="2:24" x14ac:dyDescent="0.3">
      <c r="B5082" s="73"/>
      <c r="D5082" s="73"/>
      <c r="P5082" s="73"/>
      <c r="T5082" s="73"/>
      <c r="U5082" s="73"/>
      <c r="V5082" s="73"/>
      <c r="X5082" s="12"/>
    </row>
    <row r="5083" spans="2:24" x14ac:dyDescent="0.3">
      <c r="B5083" s="73"/>
      <c r="D5083" s="73"/>
      <c r="P5083" s="73"/>
      <c r="T5083" s="73"/>
      <c r="U5083" s="73"/>
      <c r="V5083" s="73"/>
      <c r="X5083" s="12"/>
    </row>
    <row r="5084" spans="2:24" x14ac:dyDescent="0.3">
      <c r="B5084" s="73"/>
      <c r="D5084" s="73"/>
      <c r="P5084" s="73"/>
      <c r="T5084" s="73"/>
      <c r="U5084" s="73"/>
      <c r="V5084" s="73"/>
      <c r="X5084" s="12"/>
    </row>
    <row r="5085" spans="2:24" x14ac:dyDescent="0.3">
      <c r="B5085" s="73"/>
      <c r="D5085" s="73"/>
      <c r="P5085" s="73"/>
      <c r="T5085" s="73"/>
      <c r="U5085" s="73"/>
      <c r="V5085" s="73"/>
      <c r="X5085" s="12"/>
    </row>
    <row r="5086" spans="2:24" x14ac:dyDescent="0.3">
      <c r="B5086" s="73"/>
      <c r="D5086" s="73"/>
      <c r="P5086" s="73"/>
      <c r="T5086" s="73"/>
      <c r="U5086" s="73"/>
      <c r="V5086" s="73"/>
      <c r="X5086" s="12"/>
    </row>
    <row r="5087" spans="2:24" x14ac:dyDescent="0.3">
      <c r="B5087" s="73"/>
      <c r="D5087" s="73"/>
      <c r="P5087" s="73"/>
      <c r="T5087" s="73"/>
      <c r="U5087" s="73"/>
      <c r="V5087" s="73"/>
      <c r="X5087" s="12"/>
    </row>
    <row r="5088" spans="2:24" x14ac:dyDescent="0.3">
      <c r="B5088" s="73"/>
      <c r="D5088" s="73"/>
      <c r="P5088" s="73"/>
      <c r="T5088" s="73"/>
      <c r="U5088" s="73"/>
      <c r="V5088" s="73"/>
      <c r="X5088" s="12"/>
    </row>
    <row r="5089" spans="2:24" x14ac:dyDescent="0.3">
      <c r="B5089" s="73"/>
      <c r="D5089" s="73"/>
      <c r="P5089" s="73"/>
      <c r="T5089" s="73"/>
      <c r="U5089" s="73"/>
      <c r="V5089" s="73"/>
      <c r="X5089" s="12"/>
    </row>
    <row r="5090" spans="2:24" x14ac:dyDescent="0.3">
      <c r="B5090" s="73"/>
      <c r="D5090" s="73"/>
      <c r="P5090" s="73"/>
      <c r="T5090" s="73"/>
      <c r="U5090" s="73"/>
      <c r="V5090" s="73"/>
      <c r="X5090" s="12"/>
    </row>
    <row r="5091" spans="2:24" x14ac:dyDescent="0.3">
      <c r="B5091" s="73"/>
      <c r="D5091" s="73"/>
      <c r="P5091" s="73"/>
      <c r="T5091" s="73"/>
      <c r="U5091" s="73"/>
      <c r="V5091" s="73"/>
      <c r="X5091" s="12"/>
    </row>
    <row r="5092" spans="2:24" x14ac:dyDescent="0.3">
      <c r="B5092" s="73"/>
      <c r="D5092" s="73"/>
      <c r="P5092" s="73"/>
      <c r="T5092" s="73"/>
      <c r="U5092" s="73"/>
      <c r="V5092" s="73"/>
      <c r="X5092" s="12"/>
    </row>
    <row r="5093" spans="2:24" x14ac:dyDescent="0.3">
      <c r="B5093" s="73"/>
      <c r="D5093" s="73"/>
      <c r="P5093" s="73"/>
      <c r="T5093" s="73"/>
      <c r="U5093" s="73"/>
      <c r="V5093" s="73"/>
      <c r="X5093" s="12"/>
    </row>
    <row r="5094" spans="2:24" x14ac:dyDescent="0.3">
      <c r="B5094" s="73"/>
      <c r="D5094" s="73"/>
      <c r="P5094" s="73"/>
      <c r="T5094" s="73"/>
      <c r="U5094" s="73"/>
      <c r="V5094" s="73"/>
      <c r="X5094" s="12"/>
    </row>
    <row r="5095" spans="2:24" x14ac:dyDescent="0.3">
      <c r="B5095" s="73"/>
      <c r="D5095" s="73"/>
      <c r="P5095" s="73"/>
      <c r="T5095" s="73"/>
      <c r="U5095" s="73"/>
      <c r="V5095" s="73"/>
      <c r="X5095" s="12"/>
    </row>
    <row r="5096" spans="2:24" x14ac:dyDescent="0.3">
      <c r="B5096" s="73"/>
      <c r="D5096" s="73"/>
      <c r="P5096" s="73"/>
      <c r="T5096" s="73"/>
      <c r="U5096" s="73"/>
      <c r="V5096" s="73"/>
      <c r="X5096" s="12"/>
    </row>
    <row r="5097" spans="2:24" x14ac:dyDescent="0.3">
      <c r="B5097" s="73"/>
      <c r="D5097" s="73"/>
      <c r="P5097" s="73"/>
      <c r="T5097" s="73"/>
      <c r="U5097" s="73"/>
      <c r="V5097" s="73"/>
      <c r="X5097" s="12"/>
    </row>
    <row r="5098" spans="2:24" x14ac:dyDescent="0.3">
      <c r="B5098" s="73"/>
      <c r="D5098" s="73"/>
      <c r="P5098" s="73"/>
      <c r="T5098" s="73"/>
      <c r="U5098" s="73"/>
      <c r="V5098" s="73"/>
      <c r="X5098" s="12"/>
    </row>
    <row r="5099" spans="2:24" x14ac:dyDescent="0.3">
      <c r="B5099" s="73"/>
      <c r="D5099" s="73"/>
      <c r="P5099" s="73"/>
      <c r="T5099" s="73"/>
      <c r="U5099" s="73"/>
      <c r="V5099" s="73"/>
      <c r="X5099" s="12"/>
    </row>
    <row r="5100" spans="2:24" x14ac:dyDescent="0.3">
      <c r="B5100" s="73"/>
      <c r="D5100" s="73"/>
      <c r="P5100" s="73"/>
      <c r="T5100" s="73"/>
      <c r="U5100" s="73"/>
      <c r="V5100" s="73"/>
      <c r="X5100" s="12"/>
    </row>
    <row r="5101" spans="2:24" x14ac:dyDescent="0.3">
      <c r="B5101" s="73"/>
      <c r="D5101" s="73"/>
      <c r="P5101" s="73"/>
      <c r="T5101" s="73"/>
      <c r="U5101" s="73"/>
      <c r="V5101" s="73"/>
      <c r="X5101" s="12"/>
    </row>
    <row r="5102" spans="2:24" x14ac:dyDescent="0.3">
      <c r="B5102" s="73"/>
      <c r="D5102" s="73"/>
      <c r="P5102" s="73"/>
      <c r="T5102" s="73"/>
      <c r="U5102" s="73"/>
      <c r="V5102" s="73"/>
      <c r="X5102" s="12"/>
    </row>
    <row r="5103" spans="2:24" x14ac:dyDescent="0.3">
      <c r="B5103" s="73"/>
      <c r="D5103" s="73"/>
      <c r="P5103" s="73"/>
      <c r="T5103" s="73"/>
      <c r="U5103" s="73"/>
      <c r="V5103" s="73"/>
      <c r="X5103" s="12"/>
    </row>
    <row r="5104" spans="2:24" x14ac:dyDescent="0.3">
      <c r="B5104" s="73"/>
      <c r="D5104" s="73"/>
      <c r="P5104" s="73"/>
      <c r="T5104" s="73"/>
      <c r="U5104" s="73"/>
      <c r="V5104" s="73"/>
      <c r="X5104" s="12"/>
    </row>
    <row r="5105" spans="2:24" x14ac:dyDescent="0.3">
      <c r="B5105" s="73"/>
      <c r="D5105" s="73"/>
      <c r="P5105" s="73"/>
      <c r="T5105" s="73"/>
      <c r="U5105" s="73"/>
      <c r="V5105" s="73"/>
      <c r="X5105" s="12"/>
    </row>
    <row r="5106" spans="2:24" x14ac:dyDescent="0.3">
      <c r="B5106" s="73"/>
      <c r="D5106" s="73"/>
      <c r="P5106" s="73"/>
      <c r="T5106" s="73"/>
      <c r="U5106" s="73"/>
      <c r="V5106" s="73"/>
      <c r="X5106" s="12"/>
    </row>
    <row r="5107" spans="2:24" x14ac:dyDescent="0.3">
      <c r="B5107" s="73"/>
      <c r="D5107" s="73"/>
      <c r="P5107" s="73"/>
      <c r="T5107" s="73"/>
      <c r="U5107" s="73"/>
      <c r="V5107" s="73"/>
      <c r="X5107" s="12"/>
    </row>
    <row r="5108" spans="2:24" x14ac:dyDescent="0.3">
      <c r="B5108" s="73"/>
      <c r="D5108" s="73"/>
      <c r="P5108" s="73"/>
      <c r="T5108" s="73"/>
      <c r="U5108" s="73"/>
      <c r="V5108" s="73"/>
      <c r="X5108" s="12"/>
    </row>
    <row r="5109" spans="2:24" x14ac:dyDescent="0.3">
      <c r="B5109" s="73"/>
      <c r="D5109" s="73"/>
      <c r="P5109" s="73"/>
      <c r="T5109" s="73"/>
      <c r="U5109" s="73"/>
      <c r="V5109" s="73"/>
      <c r="X5109" s="12"/>
    </row>
    <row r="5110" spans="2:24" x14ac:dyDescent="0.3">
      <c r="B5110" s="73"/>
      <c r="D5110" s="73"/>
      <c r="P5110" s="73"/>
      <c r="T5110" s="73"/>
      <c r="U5110" s="73"/>
      <c r="V5110" s="73"/>
      <c r="X5110" s="12"/>
    </row>
    <row r="5111" spans="2:24" x14ac:dyDescent="0.3">
      <c r="B5111" s="73"/>
      <c r="D5111" s="73"/>
      <c r="P5111" s="73"/>
      <c r="T5111" s="73"/>
      <c r="U5111" s="73"/>
      <c r="V5111" s="73"/>
      <c r="X5111" s="12"/>
    </row>
    <row r="5112" spans="2:24" x14ac:dyDescent="0.3">
      <c r="B5112" s="73"/>
      <c r="D5112" s="73"/>
      <c r="P5112" s="73"/>
      <c r="T5112" s="73"/>
      <c r="U5112" s="73"/>
      <c r="V5112" s="73"/>
      <c r="X5112" s="12"/>
    </row>
    <row r="5113" spans="2:24" x14ac:dyDescent="0.3">
      <c r="B5113" s="73"/>
      <c r="D5113" s="73"/>
      <c r="P5113" s="73"/>
      <c r="T5113" s="73"/>
      <c r="U5113" s="73"/>
      <c r="V5113" s="73"/>
      <c r="X5113" s="12"/>
    </row>
    <row r="5114" spans="2:24" x14ac:dyDescent="0.3">
      <c r="B5114" s="73"/>
      <c r="D5114" s="73"/>
      <c r="P5114" s="73"/>
      <c r="T5114" s="73"/>
      <c r="U5114" s="73"/>
      <c r="V5114" s="73"/>
      <c r="X5114" s="12"/>
    </row>
    <row r="5115" spans="2:24" x14ac:dyDescent="0.3">
      <c r="B5115" s="73"/>
      <c r="D5115" s="73"/>
      <c r="P5115" s="73"/>
      <c r="T5115" s="73"/>
      <c r="U5115" s="73"/>
      <c r="V5115" s="73"/>
      <c r="X5115" s="12"/>
    </row>
    <row r="5116" spans="2:24" x14ac:dyDescent="0.3">
      <c r="B5116" s="73"/>
      <c r="D5116" s="73"/>
      <c r="P5116" s="73"/>
      <c r="T5116" s="73"/>
      <c r="U5116" s="73"/>
      <c r="V5116" s="73"/>
      <c r="X5116" s="12"/>
    </row>
    <row r="5117" spans="2:24" x14ac:dyDescent="0.3">
      <c r="B5117" s="73"/>
      <c r="D5117" s="73"/>
      <c r="P5117" s="73"/>
      <c r="T5117" s="73"/>
      <c r="U5117" s="73"/>
      <c r="V5117" s="73"/>
      <c r="X5117" s="12"/>
    </row>
    <row r="5118" spans="2:24" x14ac:dyDescent="0.3">
      <c r="B5118" s="73"/>
      <c r="D5118" s="73"/>
      <c r="P5118" s="73"/>
      <c r="T5118" s="73"/>
      <c r="U5118" s="73"/>
      <c r="V5118" s="73"/>
      <c r="X5118" s="12"/>
    </row>
    <row r="5119" spans="2:24" x14ac:dyDescent="0.3">
      <c r="B5119" s="73"/>
      <c r="D5119" s="73"/>
      <c r="P5119" s="73"/>
      <c r="T5119" s="73"/>
      <c r="U5119" s="73"/>
      <c r="V5119" s="73"/>
      <c r="X5119" s="12"/>
    </row>
    <row r="5120" spans="2:24" x14ac:dyDescent="0.3">
      <c r="B5120" s="73"/>
      <c r="D5120" s="73"/>
      <c r="P5120" s="73"/>
      <c r="T5120" s="73"/>
      <c r="U5120" s="73"/>
      <c r="V5120" s="73"/>
      <c r="X5120" s="12"/>
    </row>
    <row r="5121" spans="2:24" x14ac:dyDescent="0.3">
      <c r="B5121" s="73"/>
      <c r="D5121" s="73"/>
      <c r="P5121" s="73"/>
      <c r="T5121" s="73"/>
      <c r="U5121" s="73"/>
      <c r="V5121" s="73"/>
      <c r="X5121" s="12"/>
    </row>
    <row r="5122" spans="2:24" x14ac:dyDescent="0.3">
      <c r="B5122" s="73"/>
      <c r="D5122" s="73"/>
      <c r="P5122" s="73"/>
      <c r="T5122" s="73"/>
      <c r="U5122" s="73"/>
      <c r="V5122" s="73"/>
      <c r="X5122" s="12"/>
    </row>
    <row r="5123" spans="2:24" x14ac:dyDescent="0.3">
      <c r="B5123" s="73"/>
      <c r="D5123" s="73"/>
      <c r="P5123" s="73"/>
      <c r="T5123" s="73"/>
      <c r="U5123" s="73"/>
      <c r="V5123" s="73"/>
      <c r="X5123" s="12"/>
    </row>
    <row r="5124" spans="2:24" x14ac:dyDescent="0.3">
      <c r="B5124" s="73"/>
      <c r="D5124" s="73"/>
      <c r="P5124" s="73"/>
      <c r="T5124" s="73"/>
      <c r="U5124" s="73"/>
      <c r="V5124" s="73"/>
      <c r="X5124" s="12"/>
    </row>
    <row r="5125" spans="2:24" x14ac:dyDescent="0.3">
      <c r="B5125" s="73"/>
      <c r="D5125" s="73"/>
      <c r="P5125" s="73"/>
      <c r="T5125" s="73"/>
      <c r="U5125" s="73"/>
      <c r="V5125" s="73"/>
      <c r="X5125" s="12"/>
    </row>
    <row r="5126" spans="2:24" x14ac:dyDescent="0.3">
      <c r="B5126" s="73"/>
      <c r="D5126" s="73"/>
      <c r="P5126" s="73"/>
      <c r="T5126" s="73"/>
      <c r="U5126" s="73"/>
      <c r="V5126" s="73"/>
      <c r="X5126" s="12"/>
    </row>
    <row r="5127" spans="2:24" x14ac:dyDescent="0.3">
      <c r="B5127" s="73"/>
      <c r="D5127" s="73"/>
      <c r="P5127" s="73"/>
      <c r="T5127" s="73"/>
      <c r="U5127" s="73"/>
      <c r="V5127" s="73"/>
      <c r="X5127" s="12"/>
    </row>
    <row r="5128" spans="2:24" x14ac:dyDescent="0.3">
      <c r="B5128" s="73"/>
      <c r="D5128" s="73"/>
      <c r="P5128" s="73"/>
      <c r="T5128" s="73"/>
      <c r="U5128" s="73"/>
      <c r="V5128" s="73"/>
      <c r="X5128" s="12"/>
    </row>
    <row r="5129" spans="2:24" x14ac:dyDescent="0.3">
      <c r="B5129" s="73"/>
      <c r="D5129" s="73"/>
      <c r="P5129" s="73"/>
      <c r="T5129" s="73"/>
      <c r="U5129" s="73"/>
      <c r="V5129" s="73"/>
      <c r="X5129" s="12"/>
    </row>
    <row r="5130" spans="2:24" x14ac:dyDescent="0.3">
      <c r="B5130" s="73"/>
      <c r="D5130" s="73"/>
      <c r="P5130" s="73"/>
      <c r="T5130" s="73"/>
      <c r="U5130" s="73"/>
      <c r="V5130" s="73"/>
      <c r="X5130" s="12"/>
    </row>
    <row r="5131" spans="2:24" x14ac:dyDescent="0.3">
      <c r="B5131" s="73"/>
      <c r="D5131" s="73"/>
      <c r="P5131" s="73"/>
      <c r="T5131" s="73"/>
      <c r="U5131" s="73"/>
      <c r="V5131" s="73"/>
      <c r="X5131" s="12"/>
    </row>
    <row r="5132" spans="2:24" x14ac:dyDescent="0.3">
      <c r="B5132" s="73"/>
      <c r="D5132" s="73"/>
      <c r="P5132" s="73"/>
      <c r="T5132" s="73"/>
      <c r="U5132" s="73"/>
      <c r="V5132" s="73"/>
      <c r="X5132" s="12"/>
    </row>
    <row r="5133" spans="2:24" x14ac:dyDescent="0.3">
      <c r="B5133" s="73"/>
      <c r="D5133" s="73"/>
      <c r="P5133" s="73"/>
      <c r="T5133" s="73"/>
      <c r="U5133" s="73"/>
      <c r="V5133" s="73"/>
      <c r="X5133" s="12"/>
    </row>
    <row r="5134" spans="2:24" x14ac:dyDescent="0.3">
      <c r="B5134" s="73"/>
      <c r="D5134" s="73"/>
      <c r="P5134" s="73"/>
      <c r="T5134" s="73"/>
      <c r="U5134" s="73"/>
      <c r="V5134" s="73"/>
      <c r="X5134" s="12"/>
    </row>
    <row r="5135" spans="2:24" x14ac:dyDescent="0.3">
      <c r="B5135" s="73"/>
      <c r="D5135" s="73"/>
      <c r="P5135" s="73"/>
      <c r="T5135" s="73"/>
      <c r="U5135" s="73"/>
      <c r="V5135" s="73"/>
      <c r="X5135" s="12"/>
    </row>
    <row r="5136" spans="2:24" x14ac:dyDescent="0.3">
      <c r="B5136" s="73"/>
      <c r="D5136" s="73"/>
      <c r="P5136" s="73"/>
      <c r="T5136" s="73"/>
      <c r="U5136" s="73"/>
      <c r="V5136" s="73"/>
      <c r="X5136" s="12"/>
    </row>
    <row r="5137" spans="2:24" x14ac:dyDescent="0.3">
      <c r="B5137" s="73"/>
      <c r="D5137" s="73"/>
      <c r="P5137" s="73"/>
      <c r="T5137" s="73"/>
      <c r="U5137" s="73"/>
      <c r="V5137" s="73"/>
      <c r="X5137" s="12"/>
    </row>
    <row r="5138" spans="2:24" x14ac:dyDescent="0.3">
      <c r="B5138" s="73"/>
      <c r="D5138" s="73"/>
      <c r="P5138" s="73"/>
      <c r="T5138" s="73"/>
      <c r="U5138" s="73"/>
      <c r="V5138" s="73"/>
      <c r="X5138" s="12"/>
    </row>
    <row r="5139" spans="2:24" x14ac:dyDescent="0.3">
      <c r="B5139" s="73"/>
      <c r="D5139" s="73"/>
      <c r="P5139" s="73"/>
      <c r="T5139" s="73"/>
      <c r="U5139" s="73"/>
      <c r="V5139" s="73"/>
      <c r="X5139" s="12"/>
    </row>
    <row r="5140" spans="2:24" x14ac:dyDescent="0.3">
      <c r="B5140" s="73"/>
      <c r="D5140" s="73"/>
      <c r="P5140" s="73"/>
      <c r="T5140" s="73"/>
      <c r="U5140" s="73"/>
      <c r="V5140" s="73"/>
      <c r="X5140" s="12"/>
    </row>
    <row r="5141" spans="2:24" x14ac:dyDescent="0.3">
      <c r="B5141" s="73"/>
      <c r="D5141" s="73"/>
      <c r="P5141" s="73"/>
      <c r="T5141" s="73"/>
      <c r="U5141" s="73"/>
      <c r="V5141" s="73"/>
      <c r="X5141" s="12"/>
    </row>
    <row r="5142" spans="2:24" x14ac:dyDescent="0.3">
      <c r="B5142" s="73"/>
      <c r="D5142" s="73"/>
      <c r="P5142" s="73"/>
      <c r="T5142" s="73"/>
      <c r="U5142" s="73"/>
      <c r="V5142" s="73"/>
      <c r="X5142" s="12"/>
    </row>
    <row r="5143" spans="2:24" x14ac:dyDescent="0.3">
      <c r="B5143" s="73"/>
      <c r="D5143" s="73"/>
      <c r="P5143" s="73"/>
      <c r="T5143" s="73"/>
      <c r="U5143" s="73"/>
      <c r="V5143" s="73"/>
      <c r="X5143" s="12"/>
    </row>
    <row r="5144" spans="2:24" x14ac:dyDescent="0.3">
      <c r="B5144" s="73"/>
      <c r="D5144" s="73"/>
      <c r="P5144" s="73"/>
      <c r="T5144" s="73"/>
      <c r="U5144" s="73"/>
      <c r="V5144" s="73"/>
      <c r="X5144" s="12"/>
    </row>
    <row r="5145" spans="2:24" x14ac:dyDescent="0.3">
      <c r="B5145" s="73"/>
      <c r="D5145" s="73"/>
      <c r="P5145" s="73"/>
      <c r="T5145" s="73"/>
      <c r="U5145" s="73"/>
      <c r="V5145" s="73"/>
      <c r="X5145" s="12"/>
    </row>
    <row r="5146" spans="2:24" x14ac:dyDescent="0.3">
      <c r="B5146" s="73"/>
      <c r="D5146" s="73"/>
      <c r="P5146" s="73"/>
      <c r="T5146" s="73"/>
      <c r="U5146" s="73"/>
      <c r="V5146" s="73"/>
      <c r="X5146" s="12"/>
    </row>
    <row r="5147" spans="2:24" x14ac:dyDescent="0.3">
      <c r="B5147" s="73"/>
      <c r="D5147" s="73"/>
      <c r="P5147" s="73"/>
      <c r="T5147" s="73"/>
      <c r="U5147" s="73"/>
      <c r="V5147" s="73"/>
      <c r="X5147" s="12"/>
    </row>
    <row r="5148" spans="2:24" x14ac:dyDescent="0.3">
      <c r="B5148" s="73"/>
      <c r="D5148" s="73"/>
      <c r="P5148" s="73"/>
      <c r="T5148" s="73"/>
      <c r="U5148" s="73"/>
      <c r="V5148" s="73"/>
      <c r="X5148" s="12"/>
    </row>
    <row r="5149" spans="2:24" x14ac:dyDescent="0.3">
      <c r="B5149" s="73"/>
      <c r="D5149" s="73"/>
      <c r="P5149" s="73"/>
      <c r="T5149" s="73"/>
      <c r="U5149" s="73"/>
      <c r="V5149" s="73"/>
      <c r="X5149" s="12"/>
    </row>
    <row r="5150" spans="2:24" x14ac:dyDescent="0.3">
      <c r="B5150" s="73"/>
      <c r="D5150" s="73"/>
      <c r="P5150" s="73"/>
      <c r="T5150" s="73"/>
      <c r="U5150" s="73"/>
      <c r="V5150" s="73"/>
      <c r="X5150" s="12"/>
    </row>
    <row r="5151" spans="2:24" x14ac:dyDescent="0.3">
      <c r="B5151" s="73"/>
      <c r="D5151" s="73"/>
      <c r="P5151" s="73"/>
      <c r="T5151" s="73"/>
      <c r="U5151" s="73"/>
      <c r="V5151" s="73"/>
      <c r="X5151" s="12"/>
    </row>
    <row r="5152" spans="2:24" x14ac:dyDescent="0.3">
      <c r="B5152" s="73"/>
      <c r="D5152" s="73"/>
      <c r="P5152" s="73"/>
      <c r="T5152" s="73"/>
      <c r="U5152" s="73"/>
      <c r="V5152" s="73"/>
      <c r="X5152" s="12"/>
    </row>
    <row r="5153" spans="2:24" x14ac:dyDescent="0.3">
      <c r="B5153" s="73"/>
      <c r="D5153" s="73"/>
      <c r="P5153" s="73"/>
      <c r="T5153" s="73"/>
      <c r="U5153" s="73"/>
      <c r="V5153" s="73"/>
      <c r="X5153" s="12"/>
    </row>
    <row r="5154" spans="2:24" x14ac:dyDescent="0.3">
      <c r="B5154" s="73"/>
      <c r="D5154" s="73"/>
      <c r="P5154" s="73"/>
      <c r="T5154" s="73"/>
      <c r="U5154" s="73"/>
      <c r="V5154" s="73"/>
      <c r="X5154" s="12"/>
    </row>
    <row r="5155" spans="2:24" x14ac:dyDescent="0.3">
      <c r="B5155" s="73"/>
      <c r="D5155" s="73"/>
      <c r="P5155" s="73"/>
      <c r="T5155" s="73"/>
      <c r="U5155" s="73"/>
      <c r="V5155" s="73"/>
      <c r="X5155" s="12"/>
    </row>
    <row r="5156" spans="2:24" x14ac:dyDescent="0.3">
      <c r="B5156" s="73"/>
      <c r="D5156" s="73"/>
      <c r="P5156" s="73"/>
      <c r="T5156" s="73"/>
      <c r="U5156" s="73"/>
      <c r="V5156" s="73"/>
      <c r="X5156" s="12"/>
    </row>
    <row r="5157" spans="2:24" x14ac:dyDescent="0.3">
      <c r="B5157" s="73"/>
      <c r="D5157" s="73"/>
      <c r="P5157" s="73"/>
      <c r="T5157" s="73"/>
      <c r="U5157" s="73"/>
      <c r="V5157" s="73"/>
      <c r="X5157" s="12"/>
    </row>
    <row r="5158" spans="2:24" x14ac:dyDescent="0.3">
      <c r="B5158" s="73"/>
      <c r="D5158" s="73"/>
      <c r="P5158" s="73"/>
      <c r="T5158" s="73"/>
      <c r="U5158" s="73"/>
      <c r="V5158" s="73"/>
      <c r="X5158" s="12"/>
    </row>
    <row r="5159" spans="2:24" x14ac:dyDescent="0.3">
      <c r="B5159" s="73"/>
      <c r="D5159" s="73"/>
      <c r="P5159" s="73"/>
      <c r="T5159" s="73"/>
      <c r="U5159" s="73"/>
      <c r="V5159" s="73"/>
      <c r="X5159" s="12"/>
    </row>
    <row r="5160" spans="2:24" x14ac:dyDescent="0.3">
      <c r="B5160" s="73"/>
      <c r="D5160" s="73"/>
      <c r="P5160" s="73"/>
      <c r="T5160" s="73"/>
      <c r="U5160" s="73"/>
      <c r="V5160" s="73"/>
      <c r="X5160" s="12"/>
    </row>
    <row r="5161" spans="2:24" x14ac:dyDescent="0.3">
      <c r="B5161" s="73"/>
      <c r="D5161" s="73"/>
      <c r="P5161" s="73"/>
      <c r="T5161" s="73"/>
      <c r="U5161" s="73"/>
      <c r="V5161" s="73"/>
      <c r="X5161" s="12"/>
    </row>
    <row r="5162" spans="2:24" x14ac:dyDescent="0.3">
      <c r="B5162" s="73"/>
      <c r="D5162" s="73"/>
      <c r="P5162" s="73"/>
      <c r="T5162" s="73"/>
      <c r="U5162" s="73"/>
      <c r="V5162" s="73"/>
      <c r="X5162" s="12"/>
    </row>
    <row r="5163" spans="2:24" x14ac:dyDescent="0.3">
      <c r="B5163" s="73"/>
      <c r="D5163" s="73"/>
      <c r="P5163" s="73"/>
      <c r="T5163" s="73"/>
      <c r="U5163" s="73"/>
      <c r="V5163" s="73"/>
      <c r="X5163" s="12"/>
    </row>
    <row r="5164" spans="2:24" x14ac:dyDescent="0.3">
      <c r="B5164" s="73"/>
      <c r="D5164" s="73"/>
      <c r="P5164" s="73"/>
      <c r="T5164" s="73"/>
      <c r="U5164" s="73"/>
      <c r="V5164" s="73"/>
      <c r="X5164" s="12"/>
    </row>
    <row r="5165" spans="2:24" x14ac:dyDescent="0.3">
      <c r="B5165" s="73"/>
      <c r="D5165" s="73"/>
      <c r="P5165" s="73"/>
      <c r="T5165" s="73"/>
      <c r="U5165" s="73"/>
      <c r="V5165" s="73"/>
      <c r="X5165" s="12"/>
    </row>
    <row r="5166" spans="2:24" x14ac:dyDescent="0.3">
      <c r="B5166" s="73"/>
      <c r="D5166" s="73"/>
      <c r="P5166" s="73"/>
      <c r="T5166" s="73"/>
      <c r="U5166" s="73"/>
      <c r="V5166" s="73"/>
      <c r="X5166" s="12"/>
    </row>
    <row r="5167" spans="2:24" x14ac:dyDescent="0.3">
      <c r="B5167" s="73"/>
      <c r="D5167" s="73"/>
      <c r="P5167" s="73"/>
      <c r="T5167" s="73"/>
      <c r="U5167" s="73"/>
      <c r="V5167" s="73"/>
      <c r="X5167" s="12"/>
    </row>
    <row r="5168" spans="2:24" x14ac:dyDescent="0.3">
      <c r="B5168" s="73"/>
      <c r="D5168" s="73"/>
      <c r="P5168" s="73"/>
      <c r="T5168" s="73"/>
      <c r="U5168" s="73"/>
      <c r="V5168" s="73"/>
      <c r="X5168" s="12"/>
    </row>
    <row r="5169" spans="2:24" x14ac:dyDescent="0.3">
      <c r="B5169" s="73"/>
      <c r="D5169" s="73"/>
      <c r="P5169" s="73"/>
      <c r="T5169" s="73"/>
      <c r="U5169" s="73"/>
      <c r="V5169" s="73"/>
      <c r="X5169" s="12"/>
    </row>
    <row r="5170" spans="2:24" x14ac:dyDescent="0.3">
      <c r="B5170" s="73"/>
      <c r="D5170" s="73"/>
      <c r="P5170" s="73"/>
      <c r="T5170" s="73"/>
      <c r="U5170" s="73"/>
      <c r="V5170" s="73"/>
      <c r="X5170" s="12"/>
    </row>
    <row r="5171" spans="2:24" x14ac:dyDescent="0.3">
      <c r="B5171" s="73"/>
      <c r="D5171" s="73"/>
      <c r="P5171" s="73"/>
      <c r="T5171" s="73"/>
      <c r="U5171" s="73"/>
      <c r="V5171" s="73"/>
      <c r="X5171" s="12"/>
    </row>
    <row r="5172" spans="2:24" x14ac:dyDescent="0.3">
      <c r="B5172" s="73"/>
      <c r="D5172" s="73"/>
      <c r="P5172" s="73"/>
      <c r="T5172" s="73"/>
      <c r="U5172" s="73"/>
      <c r="V5172" s="73"/>
      <c r="X5172" s="12"/>
    </row>
    <row r="5173" spans="2:24" x14ac:dyDescent="0.3">
      <c r="B5173" s="73"/>
      <c r="D5173" s="73"/>
      <c r="P5173" s="73"/>
      <c r="T5173" s="73"/>
      <c r="U5173" s="73"/>
      <c r="V5173" s="73"/>
      <c r="X5173" s="12"/>
    </row>
    <row r="5174" spans="2:24" x14ac:dyDescent="0.3">
      <c r="B5174" s="73"/>
      <c r="D5174" s="73"/>
      <c r="P5174" s="73"/>
      <c r="T5174" s="73"/>
      <c r="U5174" s="73"/>
      <c r="V5174" s="73"/>
      <c r="X5174" s="12"/>
    </row>
    <row r="5175" spans="2:24" x14ac:dyDescent="0.3">
      <c r="B5175" s="73"/>
      <c r="D5175" s="73"/>
      <c r="P5175" s="73"/>
      <c r="T5175" s="73"/>
      <c r="U5175" s="73"/>
      <c r="V5175" s="73"/>
      <c r="X5175" s="12"/>
    </row>
    <row r="5176" spans="2:24" x14ac:dyDescent="0.3">
      <c r="B5176" s="73"/>
      <c r="D5176" s="73"/>
      <c r="P5176" s="73"/>
      <c r="T5176" s="73"/>
      <c r="U5176" s="73"/>
      <c r="V5176" s="73"/>
      <c r="X5176" s="12"/>
    </row>
    <row r="5177" spans="2:24" x14ac:dyDescent="0.3">
      <c r="B5177" s="73"/>
      <c r="D5177" s="73"/>
      <c r="P5177" s="73"/>
      <c r="T5177" s="73"/>
      <c r="U5177" s="73"/>
      <c r="V5177" s="73"/>
      <c r="X5177" s="12"/>
    </row>
    <row r="5178" spans="2:24" x14ac:dyDescent="0.3">
      <c r="B5178" s="73"/>
      <c r="D5178" s="73"/>
      <c r="P5178" s="73"/>
      <c r="T5178" s="73"/>
      <c r="U5178" s="73"/>
      <c r="V5178" s="73"/>
      <c r="X5178" s="12"/>
    </row>
    <row r="5179" spans="2:24" x14ac:dyDescent="0.3">
      <c r="B5179" s="73"/>
      <c r="D5179" s="73"/>
      <c r="P5179" s="73"/>
      <c r="T5179" s="73"/>
      <c r="U5179" s="73"/>
      <c r="V5179" s="73"/>
      <c r="X5179" s="12"/>
    </row>
    <row r="5180" spans="2:24" x14ac:dyDescent="0.3">
      <c r="B5180" s="73"/>
      <c r="D5180" s="73"/>
      <c r="P5180" s="73"/>
      <c r="T5180" s="73"/>
      <c r="U5180" s="73"/>
      <c r="V5180" s="73"/>
      <c r="X5180" s="12"/>
    </row>
    <row r="5181" spans="2:24" x14ac:dyDescent="0.3">
      <c r="B5181" s="73"/>
      <c r="D5181" s="73"/>
      <c r="P5181" s="73"/>
      <c r="T5181" s="73"/>
      <c r="U5181" s="73"/>
      <c r="V5181" s="73"/>
      <c r="X5181" s="12"/>
    </row>
    <row r="5182" spans="2:24" x14ac:dyDescent="0.3">
      <c r="B5182" s="73"/>
      <c r="D5182" s="73"/>
      <c r="P5182" s="73"/>
      <c r="T5182" s="73"/>
      <c r="U5182" s="73"/>
      <c r="V5182" s="73"/>
      <c r="X5182" s="12"/>
    </row>
    <row r="5183" spans="2:24" x14ac:dyDescent="0.3">
      <c r="B5183" s="73"/>
      <c r="D5183" s="73"/>
      <c r="P5183" s="73"/>
      <c r="T5183" s="73"/>
      <c r="U5183" s="73"/>
      <c r="V5183" s="73"/>
      <c r="X5183" s="12"/>
    </row>
    <row r="5184" spans="2:24" x14ac:dyDescent="0.3">
      <c r="B5184" s="73"/>
      <c r="D5184" s="73"/>
      <c r="P5184" s="73"/>
      <c r="T5184" s="73"/>
      <c r="U5184" s="73"/>
      <c r="V5184" s="73"/>
      <c r="X5184" s="12"/>
    </row>
    <row r="5185" spans="2:24" x14ac:dyDescent="0.3">
      <c r="B5185" s="73"/>
      <c r="D5185" s="73"/>
      <c r="P5185" s="73"/>
      <c r="T5185" s="73"/>
      <c r="U5185" s="73"/>
      <c r="V5185" s="73"/>
      <c r="X5185" s="12"/>
    </row>
    <row r="5186" spans="2:24" x14ac:dyDescent="0.3">
      <c r="B5186" s="73"/>
      <c r="D5186" s="73"/>
      <c r="P5186" s="73"/>
      <c r="T5186" s="73"/>
      <c r="U5186" s="73"/>
      <c r="V5186" s="73"/>
      <c r="X5186" s="12"/>
    </row>
    <row r="5187" spans="2:24" x14ac:dyDescent="0.3">
      <c r="B5187" s="73"/>
      <c r="D5187" s="73"/>
      <c r="P5187" s="73"/>
      <c r="T5187" s="73"/>
      <c r="U5187" s="73"/>
      <c r="V5187" s="73"/>
      <c r="X5187" s="12"/>
    </row>
    <row r="5188" spans="2:24" x14ac:dyDescent="0.3">
      <c r="B5188" s="73"/>
      <c r="D5188" s="73"/>
      <c r="P5188" s="73"/>
      <c r="T5188" s="73"/>
      <c r="U5188" s="73"/>
      <c r="V5188" s="73"/>
      <c r="X5188" s="12"/>
    </row>
    <row r="5189" spans="2:24" x14ac:dyDescent="0.3">
      <c r="B5189" s="73"/>
      <c r="D5189" s="73"/>
      <c r="P5189" s="73"/>
      <c r="T5189" s="73"/>
      <c r="U5189" s="73"/>
      <c r="V5189" s="73"/>
      <c r="X5189" s="12"/>
    </row>
    <row r="5190" spans="2:24" x14ac:dyDescent="0.3">
      <c r="B5190" s="73"/>
      <c r="D5190" s="73"/>
      <c r="P5190" s="73"/>
      <c r="T5190" s="73"/>
      <c r="U5190" s="73"/>
      <c r="V5190" s="73"/>
      <c r="X5190" s="12"/>
    </row>
    <row r="5191" spans="2:24" x14ac:dyDescent="0.3">
      <c r="B5191" s="73"/>
      <c r="D5191" s="73"/>
      <c r="P5191" s="73"/>
      <c r="T5191" s="73"/>
      <c r="U5191" s="73"/>
      <c r="V5191" s="73"/>
      <c r="X5191" s="12"/>
    </row>
    <row r="5192" spans="2:24" x14ac:dyDescent="0.3">
      <c r="B5192" s="73"/>
      <c r="D5192" s="73"/>
      <c r="P5192" s="73"/>
      <c r="T5192" s="73"/>
      <c r="U5192" s="73"/>
      <c r="V5192" s="73"/>
      <c r="X5192" s="12"/>
    </row>
    <row r="5193" spans="2:24" x14ac:dyDescent="0.3">
      <c r="B5193" s="73"/>
      <c r="D5193" s="73"/>
      <c r="P5193" s="73"/>
      <c r="T5193" s="73"/>
      <c r="U5193" s="73"/>
      <c r="V5193" s="73"/>
      <c r="X5193" s="12"/>
    </row>
    <row r="5194" spans="2:24" x14ac:dyDescent="0.3">
      <c r="B5194" s="73"/>
      <c r="D5194" s="73"/>
      <c r="P5194" s="73"/>
      <c r="T5194" s="73"/>
      <c r="U5194" s="73"/>
      <c r="V5194" s="73"/>
      <c r="X5194" s="12"/>
    </row>
    <row r="5195" spans="2:24" x14ac:dyDescent="0.3">
      <c r="B5195" s="73"/>
      <c r="D5195" s="73"/>
      <c r="P5195" s="73"/>
      <c r="T5195" s="73"/>
      <c r="U5195" s="73"/>
      <c r="V5195" s="73"/>
      <c r="X5195" s="12"/>
    </row>
    <row r="5196" spans="2:24" x14ac:dyDescent="0.3">
      <c r="B5196" s="73"/>
      <c r="D5196" s="73"/>
      <c r="P5196" s="73"/>
      <c r="T5196" s="73"/>
      <c r="U5196" s="73"/>
      <c r="V5196" s="73"/>
      <c r="X5196" s="12"/>
    </row>
    <row r="5197" spans="2:24" x14ac:dyDescent="0.3">
      <c r="B5197" s="73"/>
      <c r="D5197" s="73"/>
      <c r="P5197" s="73"/>
      <c r="T5197" s="73"/>
      <c r="U5197" s="73"/>
      <c r="V5197" s="73"/>
      <c r="X5197" s="12"/>
    </row>
    <row r="5198" spans="2:24" x14ac:dyDescent="0.3">
      <c r="B5198" s="73"/>
      <c r="D5198" s="73"/>
      <c r="P5198" s="73"/>
      <c r="T5198" s="73"/>
      <c r="U5198" s="73"/>
      <c r="V5198" s="73"/>
      <c r="X5198" s="12"/>
    </row>
    <row r="5199" spans="2:24" x14ac:dyDescent="0.3">
      <c r="B5199" s="73"/>
      <c r="D5199" s="73"/>
      <c r="P5199" s="73"/>
      <c r="T5199" s="73"/>
      <c r="U5199" s="73"/>
      <c r="V5199" s="73"/>
      <c r="X5199" s="12"/>
    </row>
    <row r="5200" spans="2:24" x14ac:dyDescent="0.3">
      <c r="B5200" s="73"/>
      <c r="D5200" s="73"/>
      <c r="P5200" s="73"/>
      <c r="T5200" s="73"/>
      <c r="U5200" s="73"/>
      <c r="V5200" s="73"/>
      <c r="X5200" s="12"/>
    </row>
    <row r="5201" spans="2:24" x14ac:dyDescent="0.3">
      <c r="B5201" s="73"/>
      <c r="D5201" s="73"/>
      <c r="P5201" s="73"/>
      <c r="T5201" s="73"/>
      <c r="U5201" s="73"/>
      <c r="V5201" s="73"/>
      <c r="X5201" s="12"/>
    </row>
    <row r="5202" spans="2:24" x14ac:dyDescent="0.3">
      <c r="B5202" s="73"/>
      <c r="D5202" s="73"/>
      <c r="P5202" s="73"/>
      <c r="T5202" s="73"/>
      <c r="U5202" s="73"/>
      <c r="V5202" s="73"/>
      <c r="X5202" s="12"/>
    </row>
    <row r="5203" spans="2:24" x14ac:dyDescent="0.3">
      <c r="B5203" s="73"/>
      <c r="D5203" s="73"/>
      <c r="P5203" s="73"/>
      <c r="T5203" s="73"/>
      <c r="U5203" s="73"/>
      <c r="V5203" s="73"/>
      <c r="X5203" s="12"/>
    </row>
    <row r="5204" spans="2:24" x14ac:dyDescent="0.3">
      <c r="B5204" s="73"/>
      <c r="D5204" s="73"/>
      <c r="P5204" s="73"/>
      <c r="T5204" s="73"/>
      <c r="U5204" s="73"/>
      <c r="V5204" s="73"/>
      <c r="X5204" s="12"/>
    </row>
    <row r="5205" spans="2:24" x14ac:dyDescent="0.3">
      <c r="B5205" s="73"/>
      <c r="D5205" s="73"/>
      <c r="P5205" s="73"/>
      <c r="T5205" s="73"/>
      <c r="U5205" s="73"/>
      <c r="V5205" s="73"/>
      <c r="X5205" s="12"/>
    </row>
    <row r="5206" spans="2:24" x14ac:dyDescent="0.3">
      <c r="B5206" s="73"/>
      <c r="D5206" s="73"/>
      <c r="P5206" s="73"/>
      <c r="T5206" s="73"/>
      <c r="U5206" s="73"/>
      <c r="V5206" s="73"/>
      <c r="X5206" s="12"/>
    </row>
    <row r="5207" spans="2:24" x14ac:dyDescent="0.3">
      <c r="B5207" s="73"/>
      <c r="D5207" s="73"/>
      <c r="P5207" s="73"/>
      <c r="T5207" s="73"/>
      <c r="U5207" s="73"/>
      <c r="V5207" s="73"/>
      <c r="X5207" s="12"/>
    </row>
    <row r="5208" spans="2:24" x14ac:dyDescent="0.3">
      <c r="B5208" s="73"/>
      <c r="D5208" s="73"/>
      <c r="P5208" s="73"/>
      <c r="T5208" s="73"/>
      <c r="U5208" s="73"/>
      <c r="V5208" s="73"/>
      <c r="X5208" s="12"/>
    </row>
    <row r="5209" spans="2:24" x14ac:dyDescent="0.3">
      <c r="B5209" s="73"/>
      <c r="D5209" s="73"/>
      <c r="P5209" s="73"/>
      <c r="T5209" s="73"/>
      <c r="U5209" s="73"/>
      <c r="V5209" s="73"/>
      <c r="X5209" s="12"/>
    </row>
    <row r="5210" spans="2:24" x14ac:dyDescent="0.3">
      <c r="B5210" s="73"/>
      <c r="D5210" s="73"/>
      <c r="P5210" s="73"/>
      <c r="T5210" s="73"/>
      <c r="U5210" s="73"/>
      <c r="V5210" s="73"/>
      <c r="X5210" s="12"/>
    </row>
    <row r="5211" spans="2:24" x14ac:dyDescent="0.3">
      <c r="B5211" s="73"/>
      <c r="D5211" s="73"/>
      <c r="P5211" s="73"/>
      <c r="T5211" s="73"/>
      <c r="U5211" s="73"/>
      <c r="V5211" s="73"/>
      <c r="X5211" s="12"/>
    </row>
    <row r="5212" spans="2:24" x14ac:dyDescent="0.3">
      <c r="B5212" s="73"/>
      <c r="D5212" s="73"/>
      <c r="P5212" s="73"/>
      <c r="T5212" s="73"/>
      <c r="U5212" s="73"/>
      <c r="V5212" s="73"/>
      <c r="X5212" s="12"/>
    </row>
    <row r="5213" spans="2:24" x14ac:dyDescent="0.3">
      <c r="B5213" s="73"/>
      <c r="D5213" s="73"/>
      <c r="P5213" s="73"/>
      <c r="T5213" s="73"/>
      <c r="U5213" s="73"/>
      <c r="V5213" s="73"/>
      <c r="X5213" s="12"/>
    </row>
    <row r="5214" spans="2:24" x14ac:dyDescent="0.3">
      <c r="B5214" s="73"/>
      <c r="D5214" s="73"/>
      <c r="P5214" s="73"/>
      <c r="T5214" s="73"/>
      <c r="U5214" s="73"/>
      <c r="V5214" s="73"/>
      <c r="X5214" s="12"/>
    </row>
    <row r="5215" spans="2:24" x14ac:dyDescent="0.3">
      <c r="B5215" s="73"/>
      <c r="D5215" s="73"/>
      <c r="P5215" s="73"/>
      <c r="T5215" s="73"/>
      <c r="U5215" s="73"/>
      <c r="V5215" s="73"/>
      <c r="X5215" s="12"/>
    </row>
    <row r="5216" spans="2:24" x14ac:dyDescent="0.3">
      <c r="B5216" s="73"/>
      <c r="D5216" s="73"/>
      <c r="P5216" s="73"/>
      <c r="T5216" s="73"/>
      <c r="U5216" s="73"/>
      <c r="V5216" s="73"/>
      <c r="X5216" s="12"/>
    </row>
    <row r="5217" spans="2:24" x14ac:dyDescent="0.3">
      <c r="B5217" s="73"/>
      <c r="D5217" s="73"/>
      <c r="P5217" s="73"/>
      <c r="T5217" s="73"/>
      <c r="U5217" s="73"/>
      <c r="V5217" s="73"/>
      <c r="X5217" s="12"/>
    </row>
    <row r="5218" spans="2:24" x14ac:dyDescent="0.3">
      <c r="B5218" s="73"/>
      <c r="D5218" s="73"/>
      <c r="P5218" s="73"/>
      <c r="T5218" s="73"/>
      <c r="U5218" s="73"/>
      <c r="V5218" s="73"/>
      <c r="X5218" s="12"/>
    </row>
    <row r="5219" spans="2:24" x14ac:dyDescent="0.3">
      <c r="B5219" s="73"/>
      <c r="D5219" s="73"/>
      <c r="P5219" s="73"/>
      <c r="T5219" s="73"/>
      <c r="U5219" s="73"/>
      <c r="V5219" s="73"/>
      <c r="X5219" s="12"/>
    </row>
    <row r="5220" spans="2:24" x14ac:dyDescent="0.3">
      <c r="B5220" s="73"/>
      <c r="D5220" s="73"/>
      <c r="P5220" s="73"/>
      <c r="T5220" s="73"/>
      <c r="U5220" s="73"/>
      <c r="V5220" s="73"/>
      <c r="X5220" s="12"/>
    </row>
    <row r="5221" spans="2:24" x14ac:dyDescent="0.3">
      <c r="B5221" s="73"/>
      <c r="D5221" s="73"/>
      <c r="P5221" s="73"/>
      <c r="T5221" s="73"/>
      <c r="U5221" s="73"/>
      <c r="V5221" s="73"/>
      <c r="X5221" s="12"/>
    </row>
    <row r="5222" spans="2:24" x14ac:dyDescent="0.3">
      <c r="B5222" s="73"/>
      <c r="D5222" s="73"/>
      <c r="P5222" s="73"/>
      <c r="T5222" s="73"/>
      <c r="U5222" s="73"/>
      <c r="V5222" s="73"/>
      <c r="X5222" s="12"/>
    </row>
    <row r="5223" spans="2:24" x14ac:dyDescent="0.3">
      <c r="B5223" s="73"/>
      <c r="D5223" s="73"/>
      <c r="P5223" s="73"/>
      <c r="T5223" s="73"/>
      <c r="U5223" s="73"/>
      <c r="V5223" s="73"/>
      <c r="X5223" s="12"/>
    </row>
    <row r="5224" spans="2:24" x14ac:dyDescent="0.3">
      <c r="B5224" s="73"/>
      <c r="D5224" s="73"/>
      <c r="P5224" s="73"/>
      <c r="T5224" s="73"/>
      <c r="U5224" s="73"/>
      <c r="V5224" s="73"/>
      <c r="X5224" s="12"/>
    </row>
    <row r="5225" spans="2:24" x14ac:dyDescent="0.3">
      <c r="B5225" s="73"/>
      <c r="D5225" s="73"/>
      <c r="P5225" s="73"/>
      <c r="T5225" s="73"/>
      <c r="U5225" s="73"/>
      <c r="V5225" s="73"/>
      <c r="X5225" s="12"/>
    </row>
    <row r="5226" spans="2:24" x14ac:dyDescent="0.3">
      <c r="B5226" s="73"/>
      <c r="D5226" s="73"/>
      <c r="P5226" s="73"/>
      <c r="T5226" s="73"/>
      <c r="U5226" s="73"/>
      <c r="V5226" s="73"/>
      <c r="X5226" s="12"/>
    </row>
    <row r="5227" spans="2:24" x14ac:dyDescent="0.3">
      <c r="B5227" s="73"/>
      <c r="D5227" s="73"/>
      <c r="P5227" s="73"/>
      <c r="T5227" s="73"/>
      <c r="U5227" s="73"/>
      <c r="V5227" s="73"/>
      <c r="X5227" s="12"/>
    </row>
    <row r="5228" spans="2:24" x14ac:dyDescent="0.3">
      <c r="B5228" s="73"/>
      <c r="D5228" s="73"/>
      <c r="P5228" s="73"/>
      <c r="T5228" s="73"/>
      <c r="U5228" s="73"/>
      <c r="V5228" s="73"/>
      <c r="X5228" s="12"/>
    </row>
    <row r="5229" spans="2:24" x14ac:dyDescent="0.3">
      <c r="B5229" s="73"/>
      <c r="D5229" s="73"/>
      <c r="P5229" s="73"/>
      <c r="T5229" s="73"/>
      <c r="U5229" s="73"/>
      <c r="V5229" s="73"/>
      <c r="X5229" s="12"/>
    </row>
    <row r="5230" spans="2:24" x14ac:dyDescent="0.3">
      <c r="B5230" s="73"/>
      <c r="D5230" s="73"/>
      <c r="P5230" s="73"/>
      <c r="T5230" s="73"/>
      <c r="U5230" s="73"/>
      <c r="V5230" s="73"/>
      <c r="X5230" s="12"/>
    </row>
    <row r="5231" spans="2:24" x14ac:dyDescent="0.3">
      <c r="B5231" s="73"/>
      <c r="D5231" s="73"/>
      <c r="P5231" s="73"/>
      <c r="T5231" s="73"/>
      <c r="U5231" s="73"/>
      <c r="V5231" s="73"/>
      <c r="X5231" s="12"/>
    </row>
    <row r="5232" spans="2:24" x14ac:dyDescent="0.3">
      <c r="B5232" s="73"/>
      <c r="D5232" s="73"/>
      <c r="P5232" s="73"/>
      <c r="T5232" s="73"/>
      <c r="U5232" s="73"/>
      <c r="V5232" s="73"/>
      <c r="X5232" s="12"/>
    </row>
    <row r="5233" spans="2:24" x14ac:dyDescent="0.3">
      <c r="B5233" s="73"/>
      <c r="D5233" s="73"/>
      <c r="P5233" s="73"/>
      <c r="T5233" s="73"/>
      <c r="U5233" s="73"/>
      <c r="V5233" s="73"/>
      <c r="X5233" s="12"/>
    </row>
    <row r="5234" spans="2:24" x14ac:dyDescent="0.3">
      <c r="B5234" s="73"/>
      <c r="D5234" s="73"/>
      <c r="P5234" s="73"/>
      <c r="T5234" s="73"/>
      <c r="U5234" s="73"/>
      <c r="V5234" s="73"/>
      <c r="X5234" s="12"/>
    </row>
    <row r="5235" spans="2:24" x14ac:dyDescent="0.3">
      <c r="B5235" s="73"/>
      <c r="D5235" s="73"/>
      <c r="P5235" s="73"/>
      <c r="T5235" s="73"/>
      <c r="U5235" s="73"/>
      <c r="V5235" s="73"/>
      <c r="X5235" s="12"/>
    </row>
    <row r="5236" spans="2:24" x14ac:dyDescent="0.3">
      <c r="B5236" s="73"/>
      <c r="D5236" s="73"/>
      <c r="P5236" s="73"/>
      <c r="T5236" s="73"/>
      <c r="U5236" s="73"/>
      <c r="V5236" s="73"/>
      <c r="X5236" s="12"/>
    </row>
    <row r="5237" spans="2:24" x14ac:dyDescent="0.3">
      <c r="B5237" s="73"/>
      <c r="D5237" s="73"/>
      <c r="P5237" s="73"/>
      <c r="T5237" s="73"/>
      <c r="U5237" s="73"/>
      <c r="V5237" s="73"/>
      <c r="X5237" s="12"/>
    </row>
    <row r="5238" spans="2:24" x14ac:dyDescent="0.3">
      <c r="B5238" s="73"/>
      <c r="D5238" s="73"/>
      <c r="P5238" s="73"/>
      <c r="T5238" s="73"/>
      <c r="U5238" s="73"/>
      <c r="V5238" s="73"/>
      <c r="X5238" s="12"/>
    </row>
    <row r="5239" spans="2:24" x14ac:dyDescent="0.3">
      <c r="B5239" s="73"/>
      <c r="D5239" s="73"/>
      <c r="P5239" s="73"/>
      <c r="T5239" s="73"/>
      <c r="U5239" s="73"/>
      <c r="V5239" s="73"/>
      <c r="X5239" s="12"/>
    </row>
    <row r="5240" spans="2:24" x14ac:dyDescent="0.3">
      <c r="B5240" s="73"/>
      <c r="D5240" s="73"/>
      <c r="P5240" s="73"/>
      <c r="T5240" s="73"/>
      <c r="U5240" s="73"/>
      <c r="V5240" s="73"/>
      <c r="X5240" s="12"/>
    </row>
    <row r="5241" spans="2:24" x14ac:dyDescent="0.3">
      <c r="B5241" s="73"/>
      <c r="D5241" s="73"/>
      <c r="P5241" s="73"/>
      <c r="T5241" s="73"/>
      <c r="U5241" s="73"/>
      <c r="V5241" s="73"/>
      <c r="X5241" s="12"/>
    </row>
    <row r="5242" spans="2:24" x14ac:dyDescent="0.3">
      <c r="B5242" s="73"/>
      <c r="D5242" s="73"/>
      <c r="P5242" s="73"/>
      <c r="T5242" s="73"/>
      <c r="U5242" s="73"/>
      <c r="V5242" s="73"/>
      <c r="X5242" s="12"/>
    </row>
    <row r="5243" spans="2:24" x14ac:dyDescent="0.3">
      <c r="B5243" s="73"/>
      <c r="D5243" s="73"/>
      <c r="P5243" s="73"/>
      <c r="T5243" s="73"/>
      <c r="U5243" s="73"/>
      <c r="V5243" s="73"/>
      <c r="X5243" s="12"/>
    </row>
    <row r="5244" spans="2:24" x14ac:dyDescent="0.3">
      <c r="B5244" s="73"/>
      <c r="D5244" s="73"/>
      <c r="P5244" s="73"/>
      <c r="T5244" s="73"/>
      <c r="U5244" s="73"/>
      <c r="V5244" s="73"/>
      <c r="X5244" s="12"/>
    </row>
    <row r="5245" spans="2:24" x14ac:dyDescent="0.3">
      <c r="B5245" s="73"/>
      <c r="D5245" s="73"/>
      <c r="P5245" s="73"/>
      <c r="T5245" s="73"/>
      <c r="U5245" s="73"/>
      <c r="V5245" s="73"/>
      <c r="X5245" s="12"/>
    </row>
    <row r="5246" spans="2:24" x14ac:dyDescent="0.3">
      <c r="B5246" s="73"/>
      <c r="D5246" s="73"/>
      <c r="P5246" s="73"/>
      <c r="T5246" s="73"/>
      <c r="U5246" s="73"/>
      <c r="V5246" s="73"/>
      <c r="X5246" s="12"/>
    </row>
    <row r="5247" spans="2:24" x14ac:dyDescent="0.3">
      <c r="B5247" s="73"/>
      <c r="D5247" s="73"/>
      <c r="P5247" s="73"/>
      <c r="T5247" s="73"/>
      <c r="U5247" s="73"/>
      <c r="V5247" s="73"/>
      <c r="X5247" s="12"/>
    </row>
    <row r="5248" spans="2:24" x14ac:dyDescent="0.3">
      <c r="B5248" s="73"/>
      <c r="D5248" s="73"/>
      <c r="P5248" s="73"/>
      <c r="T5248" s="73"/>
      <c r="U5248" s="73"/>
      <c r="V5248" s="73"/>
      <c r="X5248" s="12"/>
    </row>
    <row r="5249" spans="2:24" x14ac:dyDescent="0.3">
      <c r="B5249" s="73"/>
      <c r="D5249" s="73"/>
      <c r="P5249" s="73"/>
      <c r="T5249" s="73"/>
      <c r="U5249" s="73"/>
      <c r="V5249" s="73"/>
      <c r="X5249" s="12"/>
    </row>
    <row r="5250" spans="2:24" x14ac:dyDescent="0.3">
      <c r="B5250" s="73"/>
      <c r="D5250" s="73"/>
      <c r="P5250" s="73"/>
      <c r="T5250" s="73"/>
      <c r="U5250" s="73"/>
      <c r="V5250" s="73"/>
      <c r="X5250" s="12"/>
    </row>
    <row r="5251" spans="2:24" x14ac:dyDescent="0.3">
      <c r="B5251" s="73"/>
      <c r="D5251" s="73"/>
      <c r="P5251" s="73"/>
      <c r="T5251" s="73"/>
      <c r="U5251" s="73"/>
      <c r="V5251" s="73"/>
      <c r="X5251" s="12"/>
    </row>
    <row r="5252" spans="2:24" x14ac:dyDescent="0.3">
      <c r="B5252" s="73"/>
      <c r="D5252" s="73"/>
      <c r="P5252" s="73"/>
      <c r="T5252" s="73"/>
      <c r="U5252" s="73"/>
      <c r="V5252" s="73"/>
      <c r="X5252" s="12"/>
    </row>
    <row r="5253" spans="2:24" x14ac:dyDescent="0.3">
      <c r="B5253" s="73"/>
      <c r="D5253" s="73"/>
      <c r="P5253" s="73"/>
      <c r="T5253" s="73"/>
      <c r="U5253" s="73"/>
      <c r="V5253" s="73"/>
      <c r="X5253" s="12"/>
    </row>
    <row r="5254" spans="2:24" x14ac:dyDescent="0.3">
      <c r="B5254" s="73"/>
      <c r="D5254" s="73"/>
      <c r="P5254" s="73"/>
      <c r="T5254" s="73"/>
      <c r="U5254" s="73"/>
      <c r="V5254" s="73"/>
      <c r="X5254" s="12"/>
    </row>
    <row r="5255" spans="2:24" x14ac:dyDescent="0.3">
      <c r="B5255" s="73"/>
      <c r="D5255" s="73"/>
      <c r="P5255" s="73"/>
      <c r="T5255" s="73"/>
      <c r="U5255" s="73"/>
      <c r="V5255" s="73"/>
      <c r="X5255" s="12"/>
    </row>
    <row r="5256" spans="2:24" x14ac:dyDescent="0.3">
      <c r="B5256" s="73"/>
      <c r="D5256" s="73"/>
      <c r="P5256" s="73"/>
      <c r="T5256" s="73"/>
      <c r="U5256" s="73"/>
      <c r="V5256" s="73"/>
      <c r="X5256" s="12"/>
    </row>
    <row r="5257" spans="2:24" x14ac:dyDescent="0.3">
      <c r="B5257" s="73"/>
      <c r="D5257" s="73"/>
      <c r="P5257" s="73"/>
      <c r="T5257" s="73"/>
      <c r="U5257" s="73"/>
      <c r="V5257" s="73"/>
      <c r="X5257" s="12"/>
    </row>
    <row r="5258" spans="2:24" x14ac:dyDescent="0.3">
      <c r="B5258" s="73"/>
      <c r="D5258" s="73"/>
      <c r="P5258" s="73"/>
      <c r="T5258" s="73"/>
      <c r="U5258" s="73"/>
      <c r="V5258" s="73"/>
      <c r="X5258" s="12"/>
    </row>
    <row r="5259" spans="2:24" x14ac:dyDescent="0.3">
      <c r="B5259" s="73"/>
      <c r="D5259" s="73"/>
      <c r="P5259" s="73"/>
      <c r="T5259" s="73"/>
      <c r="U5259" s="73"/>
      <c r="V5259" s="73"/>
      <c r="X5259" s="12"/>
    </row>
    <row r="5260" spans="2:24" x14ac:dyDescent="0.3">
      <c r="B5260" s="73"/>
      <c r="D5260" s="73"/>
      <c r="P5260" s="73"/>
      <c r="T5260" s="73"/>
      <c r="U5260" s="73"/>
      <c r="V5260" s="73"/>
      <c r="X5260" s="12"/>
    </row>
    <row r="5261" spans="2:24" x14ac:dyDescent="0.3">
      <c r="B5261" s="73"/>
      <c r="D5261" s="73"/>
      <c r="P5261" s="73"/>
      <c r="T5261" s="73"/>
      <c r="U5261" s="73"/>
      <c r="V5261" s="73"/>
      <c r="X5261" s="12"/>
    </row>
    <row r="5262" spans="2:24" x14ac:dyDescent="0.3">
      <c r="B5262" s="73"/>
      <c r="D5262" s="73"/>
      <c r="P5262" s="73"/>
      <c r="T5262" s="73"/>
      <c r="U5262" s="73"/>
      <c r="V5262" s="73"/>
      <c r="X5262" s="12"/>
    </row>
    <row r="5263" spans="2:24" x14ac:dyDescent="0.3">
      <c r="B5263" s="73"/>
      <c r="D5263" s="73"/>
      <c r="P5263" s="73"/>
      <c r="T5263" s="73"/>
      <c r="U5263" s="73"/>
      <c r="V5263" s="73"/>
      <c r="X5263" s="12"/>
    </row>
    <row r="5264" spans="2:24" x14ac:dyDescent="0.3">
      <c r="B5264" s="73"/>
      <c r="D5264" s="73"/>
      <c r="P5264" s="73"/>
      <c r="T5264" s="73"/>
      <c r="U5264" s="73"/>
      <c r="V5264" s="73"/>
      <c r="X5264" s="12"/>
    </row>
    <row r="5265" spans="2:24" x14ac:dyDescent="0.3">
      <c r="B5265" s="73"/>
      <c r="D5265" s="73"/>
      <c r="P5265" s="73"/>
      <c r="T5265" s="73"/>
      <c r="U5265" s="73"/>
      <c r="V5265" s="73"/>
      <c r="X5265" s="12"/>
    </row>
    <row r="5266" spans="2:24" x14ac:dyDescent="0.3">
      <c r="B5266" s="73"/>
      <c r="D5266" s="73"/>
      <c r="P5266" s="73"/>
      <c r="T5266" s="73"/>
      <c r="U5266" s="73"/>
      <c r="V5266" s="73"/>
      <c r="X5266" s="12"/>
    </row>
    <row r="5267" spans="2:24" x14ac:dyDescent="0.3">
      <c r="B5267" s="73"/>
      <c r="D5267" s="73"/>
      <c r="P5267" s="73"/>
      <c r="T5267" s="73"/>
      <c r="U5267" s="73"/>
      <c r="V5267" s="73"/>
      <c r="X5267" s="12"/>
    </row>
    <row r="5268" spans="2:24" x14ac:dyDescent="0.3">
      <c r="B5268" s="73"/>
      <c r="D5268" s="73"/>
      <c r="P5268" s="73"/>
      <c r="T5268" s="73"/>
      <c r="U5268" s="73"/>
      <c r="V5268" s="73"/>
      <c r="X5268" s="12"/>
    </row>
    <row r="5269" spans="2:24" x14ac:dyDescent="0.3">
      <c r="B5269" s="73"/>
      <c r="D5269" s="73"/>
      <c r="P5269" s="73"/>
      <c r="T5269" s="73"/>
      <c r="U5269" s="73"/>
      <c r="V5269" s="73"/>
      <c r="X5269" s="12"/>
    </row>
    <row r="5270" spans="2:24" x14ac:dyDescent="0.3">
      <c r="B5270" s="73"/>
      <c r="D5270" s="73"/>
      <c r="P5270" s="73"/>
      <c r="T5270" s="73"/>
      <c r="U5270" s="73"/>
      <c r="V5270" s="73"/>
      <c r="X5270" s="12"/>
    </row>
    <row r="5271" spans="2:24" x14ac:dyDescent="0.3">
      <c r="B5271" s="73"/>
      <c r="D5271" s="73"/>
      <c r="P5271" s="73"/>
      <c r="T5271" s="73"/>
      <c r="U5271" s="73"/>
      <c r="V5271" s="73"/>
      <c r="X5271" s="12"/>
    </row>
    <row r="5272" spans="2:24" x14ac:dyDescent="0.3">
      <c r="B5272" s="73"/>
      <c r="D5272" s="73"/>
      <c r="P5272" s="73"/>
      <c r="T5272" s="73"/>
      <c r="U5272" s="73"/>
      <c r="V5272" s="73"/>
      <c r="X5272" s="12"/>
    </row>
    <row r="5273" spans="2:24" x14ac:dyDescent="0.3">
      <c r="B5273" s="73"/>
      <c r="D5273" s="73"/>
      <c r="P5273" s="73"/>
      <c r="T5273" s="73"/>
      <c r="U5273" s="73"/>
      <c r="V5273" s="73"/>
      <c r="X5273" s="12"/>
    </row>
    <row r="5274" spans="2:24" x14ac:dyDescent="0.3">
      <c r="B5274" s="73"/>
      <c r="D5274" s="73"/>
      <c r="P5274" s="73"/>
      <c r="T5274" s="73"/>
      <c r="U5274" s="73"/>
      <c r="V5274" s="73"/>
      <c r="X5274" s="12"/>
    </row>
    <row r="5275" spans="2:24" x14ac:dyDescent="0.3">
      <c r="B5275" s="73"/>
      <c r="D5275" s="73"/>
      <c r="P5275" s="73"/>
      <c r="T5275" s="73"/>
      <c r="U5275" s="73"/>
      <c r="V5275" s="73"/>
      <c r="X5275" s="12"/>
    </row>
    <row r="5276" spans="2:24" x14ac:dyDescent="0.3">
      <c r="B5276" s="73"/>
      <c r="D5276" s="73"/>
      <c r="P5276" s="73"/>
      <c r="T5276" s="73"/>
      <c r="U5276" s="73"/>
      <c r="V5276" s="73"/>
      <c r="X5276" s="12"/>
    </row>
    <row r="5277" spans="2:24" x14ac:dyDescent="0.3">
      <c r="B5277" s="73"/>
      <c r="D5277" s="73"/>
      <c r="P5277" s="73"/>
      <c r="T5277" s="73"/>
      <c r="U5277" s="73"/>
      <c r="V5277" s="73"/>
      <c r="X5277" s="12"/>
    </row>
    <row r="5278" spans="2:24" x14ac:dyDescent="0.3">
      <c r="B5278" s="73"/>
      <c r="D5278" s="73"/>
      <c r="P5278" s="73"/>
      <c r="T5278" s="73"/>
      <c r="U5278" s="73"/>
      <c r="V5278" s="73"/>
      <c r="X5278" s="12"/>
    </row>
    <row r="5279" spans="2:24" x14ac:dyDescent="0.3">
      <c r="B5279" s="73"/>
      <c r="D5279" s="73"/>
      <c r="P5279" s="73"/>
      <c r="T5279" s="73"/>
      <c r="U5279" s="73"/>
      <c r="V5279" s="73"/>
      <c r="X5279" s="12"/>
    </row>
    <row r="5280" spans="2:24" x14ac:dyDescent="0.3">
      <c r="B5280" s="73"/>
      <c r="D5280" s="73"/>
      <c r="P5280" s="73"/>
      <c r="T5280" s="73"/>
      <c r="U5280" s="73"/>
      <c r="V5280" s="73"/>
      <c r="X5280" s="12"/>
    </row>
    <row r="5281" spans="2:24" x14ac:dyDescent="0.3">
      <c r="B5281" s="73"/>
      <c r="D5281" s="73"/>
      <c r="P5281" s="73"/>
      <c r="T5281" s="73"/>
      <c r="U5281" s="73"/>
      <c r="V5281" s="73"/>
      <c r="X5281" s="12"/>
    </row>
    <row r="5282" spans="2:24" x14ac:dyDescent="0.3">
      <c r="B5282" s="73"/>
      <c r="D5282" s="73"/>
      <c r="P5282" s="73"/>
      <c r="T5282" s="73"/>
      <c r="U5282" s="73"/>
      <c r="V5282" s="73"/>
      <c r="X5282" s="12"/>
    </row>
    <row r="5283" spans="2:24" x14ac:dyDescent="0.3">
      <c r="B5283" s="73"/>
      <c r="D5283" s="73"/>
      <c r="P5283" s="73"/>
      <c r="T5283" s="73"/>
      <c r="U5283" s="73"/>
      <c r="V5283" s="73"/>
      <c r="X5283" s="12"/>
    </row>
    <row r="5284" spans="2:24" x14ac:dyDescent="0.3">
      <c r="B5284" s="73"/>
      <c r="D5284" s="73"/>
      <c r="P5284" s="73"/>
      <c r="T5284" s="73"/>
      <c r="U5284" s="73"/>
      <c r="V5284" s="73"/>
      <c r="X5284" s="12"/>
    </row>
    <row r="5285" spans="2:24" x14ac:dyDescent="0.3">
      <c r="B5285" s="73"/>
      <c r="D5285" s="73"/>
      <c r="P5285" s="73"/>
      <c r="T5285" s="73"/>
      <c r="U5285" s="73"/>
      <c r="V5285" s="73"/>
      <c r="X5285" s="12"/>
    </row>
    <row r="5286" spans="2:24" x14ac:dyDescent="0.3">
      <c r="B5286" s="73"/>
      <c r="D5286" s="73"/>
      <c r="P5286" s="73"/>
      <c r="T5286" s="73"/>
      <c r="U5286" s="73"/>
      <c r="V5286" s="73"/>
      <c r="X5286" s="12"/>
    </row>
    <row r="5287" spans="2:24" x14ac:dyDescent="0.3">
      <c r="B5287" s="73"/>
      <c r="D5287" s="73"/>
      <c r="P5287" s="73"/>
      <c r="T5287" s="73"/>
      <c r="U5287" s="73"/>
      <c r="V5287" s="73"/>
      <c r="X5287" s="12"/>
    </row>
    <row r="5288" spans="2:24" x14ac:dyDescent="0.3">
      <c r="B5288" s="73"/>
      <c r="D5288" s="73"/>
      <c r="P5288" s="73"/>
      <c r="T5288" s="73"/>
      <c r="U5288" s="73"/>
      <c r="V5288" s="73"/>
      <c r="X5288" s="12"/>
    </row>
    <row r="5289" spans="2:24" x14ac:dyDescent="0.3">
      <c r="B5289" s="73"/>
      <c r="D5289" s="73"/>
      <c r="P5289" s="73"/>
      <c r="T5289" s="73"/>
      <c r="U5289" s="73"/>
      <c r="V5289" s="73"/>
      <c r="X5289" s="12"/>
    </row>
    <row r="5290" spans="2:24" x14ac:dyDescent="0.3">
      <c r="B5290" s="73"/>
      <c r="D5290" s="73"/>
      <c r="P5290" s="73"/>
      <c r="T5290" s="73"/>
      <c r="U5290" s="73"/>
      <c r="V5290" s="73"/>
      <c r="X5290" s="12"/>
    </row>
    <row r="5291" spans="2:24" x14ac:dyDescent="0.3">
      <c r="B5291" s="73"/>
      <c r="D5291" s="73"/>
      <c r="P5291" s="73"/>
      <c r="T5291" s="73"/>
      <c r="U5291" s="73"/>
      <c r="V5291" s="73"/>
      <c r="X5291" s="12"/>
    </row>
    <row r="5292" spans="2:24" x14ac:dyDescent="0.3">
      <c r="B5292" s="73"/>
      <c r="D5292" s="73"/>
      <c r="P5292" s="73"/>
      <c r="T5292" s="73"/>
      <c r="U5292" s="73"/>
      <c r="V5292" s="73"/>
      <c r="X5292" s="12"/>
    </row>
    <row r="5293" spans="2:24" x14ac:dyDescent="0.3">
      <c r="B5293" s="73"/>
      <c r="D5293" s="73"/>
      <c r="P5293" s="73"/>
      <c r="T5293" s="73"/>
      <c r="U5293" s="73"/>
      <c r="V5293" s="73"/>
      <c r="X5293" s="12"/>
    </row>
    <row r="5294" spans="2:24" x14ac:dyDescent="0.3">
      <c r="B5294" s="73"/>
      <c r="D5294" s="73"/>
      <c r="P5294" s="73"/>
      <c r="T5294" s="73"/>
      <c r="U5294" s="73"/>
      <c r="V5294" s="73"/>
      <c r="X5294" s="12"/>
    </row>
    <row r="5295" spans="2:24" x14ac:dyDescent="0.3">
      <c r="B5295" s="73"/>
      <c r="D5295" s="73"/>
      <c r="P5295" s="73"/>
      <c r="T5295" s="73"/>
      <c r="U5295" s="73"/>
      <c r="V5295" s="73"/>
      <c r="X5295" s="12"/>
    </row>
    <row r="5296" spans="2:24" x14ac:dyDescent="0.3">
      <c r="B5296" s="73"/>
      <c r="D5296" s="73"/>
      <c r="P5296" s="73"/>
      <c r="T5296" s="73"/>
      <c r="U5296" s="73"/>
      <c r="V5296" s="73"/>
      <c r="X5296" s="12"/>
    </row>
    <row r="5297" spans="2:24" x14ac:dyDescent="0.3">
      <c r="B5297" s="73"/>
      <c r="D5297" s="73"/>
      <c r="P5297" s="73"/>
      <c r="T5297" s="73"/>
      <c r="U5297" s="73"/>
      <c r="V5297" s="73"/>
      <c r="X5297" s="12"/>
    </row>
    <row r="5298" spans="2:24" x14ac:dyDescent="0.3">
      <c r="B5298" s="73"/>
      <c r="D5298" s="73"/>
      <c r="P5298" s="73"/>
      <c r="T5298" s="73"/>
      <c r="U5298" s="73"/>
      <c r="V5298" s="73"/>
      <c r="X5298" s="12"/>
    </row>
    <row r="5299" spans="2:24" x14ac:dyDescent="0.3">
      <c r="B5299" s="73"/>
      <c r="D5299" s="73"/>
      <c r="P5299" s="73"/>
      <c r="T5299" s="73"/>
      <c r="U5299" s="73"/>
      <c r="V5299" s="73"/>
      <c r="X5299" s="12"/>
    </row>
    <row r="5300" spans="2:24" x14ac:dyDescent="0.3">
      <c r="B5300" s="73"/>
      <c r="D5300" s="73"/>
      <c r="P5300" s="73"/>
      <c r="T5300" s="73"/>
      <c r="U5300" s="73"/>
      <c r="V5300" s="73"/>
      <c r="X5300" s="12"/>
    </row>
    <row r="5301" spans="2:24" x14ac:dyDescent="0.3">
      <c r="B5301" s="73"/>
      <c r="D5301" s="73"/>
      <c r="P5301" s="73"/>
      <c r="T5301" s="73"/>
      <c r="U5301" s="73"/>
      <c r="V5301" s="73"/>
      <c r="X5301" s="12"/>
    </row>
    <row r="5302" spans="2:24" x14ac:dyDescent="0.3">
      <c r="B5302" s="73"/>
      <c r="D5302" s="73"/>
      <c r="P5302" s="73"/>
      <c r="T5302" s="73"/>
      <c r="U5302" s="73"/>
      <c r="V5302" s="73"/>
      <c r="X5302" s="12"/>
    </row>
    <row r="5303" spans="2:24" x14ac:dyDescent="0.3">
      <c r="B5303" s="73"/>
      <c r="D5303" s="73"/>
      <c r="P5303" s="73"/>
      <c r="T5303" s="73"/>
      <c r="U5303" s="73"/>
      <c r="V5303" s="73"/>
      <c r="X5303" s="12"/>
    </row>
    <row r="5304" spans="2:24" x14ac:dyDescent="0.3">
      <c r="B5304" s="73"/>
      <c r="D5304" s="73"/>
      <c r="P5304" s="73"/>
      <c r="T5304" s="73"/>
      <c r="U5304" s="73"/>
      <c r="V5304" s="73"/>
      <c r="X5304" s="12"/>
    </row>
    <row r="5305" spans="2:24" x14ac:dyDescent="0.3">
      <c r="B5305" s="73"/>
      <c r="D5305" s="73"/>
      <c r="P5305" s="73"/>
      <c r="T5305" s="73"/>
      <c r="U5305" s="73"/>
      <c r="V5305" s="73"/>
      <c r="X5305" s="12"/>
    </row>
    <row r="5306" spans="2:24" x14ac:dyDescent="0.3">
      <c r="B5306" s="73"/>
      <c r="D5306" s="73"/>
      <c r="P5306" s="73"/>
      <c r="T5306" s="73"/>
      <c r="U5306" s="73"/>
      <c r="V5306" s="73"/>
      <c r="X5306" s="12"/>
    </row>
    <row r="5307" spans="2:24" x14ac:dyDescent="0.3">
      <c r="B5307" s="73"/>
      <c r="D5307" s="73"/>
      <c r="P5307" s="73"/>
      <c r="T5307" s="73"/>
      <c r="U5307" s="73"/>
      <c r="V5307" s="73"/>
      <c r="X5307" s="12"/>
    </row>
    <row r="5308" spans="2:24" x14ac:dyDescent="0.3">
      <c r="B5308" s="73"/>
      <c r="D5308" s="73"/>
      <c r="P5308" s="73"/>
      <c r="T5308" s="73"/>
      <c r="U5308" s="73"/>
      <c r="V5308" s="73"/>
      <c r="X5308" s="12"/>
    </row>
    <row r="5309" spans="2:24" x14ac:dyDescent="0.3">
      <c r="B5309" s="73"/>
      <c r="D5309" s="73"/>
      <c r="P5309" s="73"/>
      <c r="T5309" s="73"/>
      <c r="U5309" s="73"/>
      <c r="V5309" s="73"/>
      <c r="X5309" s="12"/>
    </row>
    <row r="5310" spans="2:24" x14ac:dyDescent="0.3">
      <c r="B5310" s="73"/>
      <c r="D5310" s="73"/>
      <c r="P5310" s="73"/>
      <c r="T5310" s="73"/>
      <c r="U5310" s="73"/>
      <c r="V5310" s="73"/>
      <c r="X5310" s="12"/>
    </row>
    <row r="5311" spans="2:24" x14ac:dyDescent="0.3">
      <c r="B5311" s="73"/>
      <c r="D5311" s="73"/>
      <c r="P5311" s="73"/>
      <c r="T5311" s="73"/>
      <c r="U5311" s="73"/>
      <c r="V5311" s="73"/>
      <c r="X5311" s="12"/>
    </row>
    <row r="5312" spans="2:24" x14ac:dyDescent="0.3">
      <c r="B5312" s="73"/>
      <c r="D5312" s="73"/>
      <c r="P5312" s="73"/>
      <c r="T5312" s="73"/>
      <c r="U5312" s="73"/>
      <c r="V5312" s="73"/>
      <c r="X5312" s="12"/>
    </row>
    <row r="5313" spans="2:24" x14ac:dyDescent="0.3">
      <c r="B5313" s="73"/>
      <c r="D5313" s="73"/>
      <c r="P5313" s="73"/>
      <c r="T5313" s="73"/>
      <c r="U5313" s="73"/>
      <c r="V5313" s="73"/>
      <c r="X5313" s="12"/>
    </row>
    <row r="5314" spans="2:24" x14ac:dyDescent="0.3">
      <c r="B5314" s="73"/>
      <c r="D5314" s="73"/>
      <c r="P5314" s="73"/>
      <c r="T5314" s="73"/>
      <c r="U5314" s="73"/>
      <c r="V5314" s="73"/>
      <c r="X5314" s="12"/>
    </row>
    <row r="5315" spans="2:24" x14ac:dyDescent="0.3">
      <c r="B5315" s="73"/>
      <c r="D5315" s="73"/>
      <c r="P5315" s="73"/>
      <c r="T5315" s="73"/>
      <c r="U5315" s="73"/>
      <c r="V5315" s="73"/>
      <c r="X5315" s="12"/>
    </row>
    <row r="5316" spans="2:24" x14ac:dyDescent="0.3">
      <c r="B5316" s="73"/>
      <c r="D5316" s="73"/>
      <c r="P5316" s="73"/>
      <c r="T5316" s="73"/>
      <c r="U5316" s="73"/>
      <c r="V5316" s="73"/>
      <c r="X5316" s="12"/>
    </row>
    <row r="5317" spans="2:24" x14ac:dyDescent="0.3">
      <c r="B5317" s="73"/>
      <c r="D5317" s="73"/>
      <c r="P5317" s="73"/>
      <c r="T5317" s="73"/>
      <c r="U5317" s="73"/>
      <c r="V5317" s="73"/>
      <c r="X5317" s="12"/>
    </row>
    <row r="5318" spans="2:24" x14ac:dyDescent="0.3">
      <c r="B5318" s="73"/>
      <c r="D5318" s="73"/>
      <c r="P5318" s="73"/>
      <c r="T5318" s="73"/>
      <c r="U5318" s="73"/>
      <c r="V5318" s="73"/>
      <c r="X5318" s="12"/>
    </row>
    <row r="5319" spans="2:24" x14ac:dyDescent="0.3">
      <c r="B5319" s="73"/>
      <c r="D5319" s="73"/>
      <c r="P5319" s="73"/>
      <c r="T5319" s="73"/>
      <c r="U5319" s="73"/>
      <c r="V5319" s="73"/>
      <c r="X5319" s="12"/>
    </row>
    <row r="5320" spans="2:24" x14ac:dyDescent="0.3">
      <c r="B5320" s="73"/>
      <c r="D5320" s="73"/>
      <c r="P5320" s="73"/>
      <c r="T5320" s="73"/>
      <c r="U5320" s="73"/>
      <c r="V5320" s="73"/>
      <c r="X5320" s="12"/>
    </row>
    <row r="5321" spans="2:24" x14ac:dyDescent="0.3">
      <c r="B5321" s="73"/>
      <c r="D5321" s="73"/>
      <c r="P5321" s="73"/>
      <c r="T5321" s="73"/>
      <c r="U5321" s="73"/>
      <c r="V5321" s="73"/>
      <c r="X5321" s="12"/>
    </row>
    <row r="5322" spans="2:24" x14ac:dyDescent="0.3">
      <c r="B5322" s="73"/>
      <c r="D5322" s="73"/>
      <c r="P5322" s="73"/>
      <c r="T5322" s="73"/>
      <c r="U5322" s="73"/>
      <c r="V5322" s="73"/>
      <c r="X5322" s="12"/>
    </row>
    <row r="5323" spans="2:24" x14ac:dyDescent="0.3">
      <c r="B5323" s="73"/>
      <c r="D5323" s="73"/>
      <c r="P5323" s="73"/>
      <c r="T5323" s="73"/>
      <c r="U5323" s="73"/>
      <c r="V5323" s="73"/>
      <c r="X5323" s="12"/>
    </row>
    <row r="5324" spans="2:24" x14ac:dyDescent="0.3">
      <c r="B5324" s="73"/>
      <c r="D5324" s="73"/>
      <c r="P5324" s="73"/>
      <c r="T5324" s="73"/>
      <c r="U5324" s="73"/>
      <c r="V5324" s="73"/>
      <c r="X5324" s="12"/>
    </row>
    <row r="5325" spans="2:24" x14ac:dyDescent="0.3">
      <c r="B5325" s="73"/>
      <c r="D5325" s="73"/>
      <c r="P5325" s="73"/>
      <c r="T5325" s="73"/>
      <c r="U5325" s="73"/>
      <c r="V5325" s="73"/>
      <c r="X5325" s="12"/>
    </row>
    <row r="5326" spans="2:24" x14ac:dyDescent="0.3">
      <c r="B5326" s="73"/>
      <c r="D5326" s="73"/>
      <c r="P5326" s="73"/>
      <c r="T5326" s="73"/>
      <c r="U5326" s="73"/>
      <c r="V5326" s="73"/>
      <c r="X5326" s="12"/>
    </row>
    <row r="5327" spans="2:24" x14ac:dyDescent="0.3">
      <c r="B5327" s="73"/>
      <c r="D5327" s="73"/>
      <c r="P5327" s="73"/>
      <c r="T5327" s="73"/>
      <c r="U5327" s="73"/>
      <c r="V5327" s="73"/>
      <c r="X5327" s="12"/>
    </row>
    <row r="5328" spans="2:24" x14ac:dyDescent="0.3">
      <c r="B5328" s="73"/>
      <c r="D5328" s="73"/>
      <c r="P5328" s="73"/>
      <c r="T5328" s="73"/>
      <c r="U5328" s="73"/>
      <c r="V5328" s="73"/>
      <c r="X5328" s="12"/>
    </row>
    <row r="5329" spans="2:24" x14ac:dyDescent="0.3">
      <c r="B5329" s="73"/>
      <c r="D5329" s="73"/>
      <c r="P5329" s="73"/>
      <c r="T5329" s="73"/>
      <c r="U5329" s="73"/>
      <c r="V5329" s="73"/>
      <c r="X5329" s="12"/>
    </row>
    <row r="5330" spans="2:24" x14ac:dyDescent="0.3">
      <c r="B5330" s="73"/>
      <c r="D5330" s="73"/>
      <c r="P5330" s="73"/>
      <c r="T5330" s="73"/>
      <c r="U5330" s="73"/>
      <c r="V5330" s="73"/>
      <c r="X5330" s="12"/>
    </row>
    <row r="5331" spans="2:24" x14ac:dyDescent="0.3">
      <c r="B5331" s="73"/>
      <c r="D5331" s="73"/>
      <c r="P5331" s="73"/>
      <c r="T5331" s="73"/>
      <c r="U5331" s="73"/>
      <c r="V5331" s="73"/>
      <c r="X5331" s="12"/>
    </row>
    <row r="5332" spans="2:24" x14ac:dyDescent="0.3">
      <c r="B5332" s="73"/>
      <c r="D5332" s="73"/>
      <c r="P5332" s="73"/>
      <c r="T5332" s="73"/>
      <c r="U5332" s="73"/>
      <c r="V5332" s="73"/>
      <c r="X5332" s="12"/>
    </row>
    <row r="5333" spans="2:24" x14ac:dyDescent="0.3">
      <c r="B5333" s="73"/>
      <c r="D5333" s="73"/>
      <c r="P5333" s="73"/>
      <c r="T5333" s="73"/>
      <c r="U5333" s="73"/>
      <c r="V5333" s="73"/>
      <c r="X5333" s="12"/>
    </row>
    <row r="5334" spans="2:24" x14ac:dyDescent="0.3">
      <c r="B5334" s="73"/>
      <c r="D5334" s="73"/>
      <c r="P5334" s="73"/>
      <c r="T5334" s="73"/>
      <c r="U5334" s="73"/>
      <c r="V5334" s="73"/>
      <c r="X5334" s="12"/>
    </row>
    <row r="5335" spans="2:24" x14ac:dyDescent="0.3">
      <c r="B5335" s="73"/>
      <c r="D5335" s="73"/>
      <c r="P5335" s="73"/>
      <c r="T5335" s="73"/>
      <c r="U5335" s="73"/>
      <c r="V5335" s="73"/>
      <c r="X5335" s="12"/>
    </row>
    <row r="5336" spans="2:24" x14ac:dyDescent="0.3">
      <c r="B5336" s="73"/>
      <c r="D5336" s="73"/>
      <c r="P5336" s="73"/>
      <c r="T5336" s="73"/>
      <c r="U5336" s="73"/>
      <c r="V5336" s="73"/>
      <c r="X5336" s="12"/>
    </row>
    <row r="5337" spans="2:24" x14ac:dyDescent="0.3">
      <c r="B5337" s="73"/>
      <c r="D5337" s="73"/>
      <c r="P5337" s="73"/>
      <c r="T5337" s="73"/>
      <c r="U5337" s="73"/>
      <c r="V5337" s="73"/>
      <c r="X5337" s="12"/>
    </row>
    <row r="5338" spans="2:24" x14ac:dyDescent="0.3">
      <c r="B5338" s="73"/>
      <c r="D5338" s="73"/>
      <c r="P5338" s="73"/>
      <c r="T5338" s="73"/>
      <c r="U5338" s="73"/>
      <c r="V5338" s="73"/>
      <c r="X5338" s="12"/>
    </row>
    <row r="5339" spans="2:24" x14ac:dyDescent="0.3">
      <c r="B5339" s="73"/>
      <c r="D5339" s="73"/>
      <c r="P5339" s="73"/>
      <c r="T5339" s="73"/>
      <c r="U5339" s="73"/>
      <c r="V5339" s="73"/>
      <c r="X5339" s="12"/>
    </row>
    <row r="5340" spans="2:24" x14ac:dyDescent="0.3">
      <c r="B5340" s="73"/>
      <c r="D5340" s="73"/>
      <c r="P5340" s="73"/>
      <c r="T5340" s="73"/>
      <c r="U5340" s="73"/>
      <c r="V5340" s="73"/>
      <c r="X5340" s="12"/>
    </row>
    <row r="5341" spans="2:24" x14ac:dyDescent="0.3">
      <c r="B5341" s="73"/>
      <c r="D5341" s="73"/>
      <c r="P5341" s="73"/>
      <c r="T5341" s="73"/>
      <c r="U5341" s="73"/>
      <c r="V5341" s="73"/>
      <c r="X5341" s="12"/>
    </row>
    <row r="5342" spans="2:24" x14ac:dyDescent="0.3">
      <c r="B5342" s="73"/>
      <c r="D5342" s="73"/>
      <c r="P5342" s="73"/>
      <c r="T5342" s="73"/>
      <c r="U5342" s="73"/>
      <c r="V5342" s="73"/>
      <c r="X5342" s="12"/>
    </row>
    <row r="5343" spans="2:24" x14ac:dyDescent="0.3">
      <c r="B5343" s="73"/>
      <c r="D5343" s="73"/>
      <c r="P5343" s="73"/>
      <c r="T5343" s="73"/>
      <c r="U5343" s="73"/>
      <c r="V5343" s="73"/>
      <c r="X5343" s="12"/>
    </row>
    <row r="5344" spans="2:24" x14ac:dyDescent="0.3">
      <c r="B5344" s="73"/>
      <c r="D5344" s="73"/>
      <c r="P5344" s="73"/>
      <c r="T5344" s="73"/>
      <c r="U5344" s="73"/>
      <c r="V5344" s="73"/>
      <c r="X5344" s="12"/>
    </row>
    <row r="5345" spans="2:24" x14ac:dyDescent="0.3">
      <c r="B5345" s="73"/>
      <c r="D5345" s="73"/>
      <c r="P5345" s="73"/>
      <c r="T5345" s="73"/>
      <c r="U5345" s="73"/>
      <c r="V5345" s="73"/>
      <c r="X5345" s="12"/>
    </row>
    <row r="5346" spans="2:24" x14ac:dyDescent="0.3">
      <c r="B5346" s="73"/>
      <c r="D5346" s="73"/>
      <c r="P5346" s="73"/>
      <c r="T5346" s="73"/>
      <c r="U5346" s="73"/>
      <c r="V5346" s="73"/>
      <c r="X5346" s="12"/>
    </row>
    <row r="5347" spans="2:24" x14ac:dyDescent="0.3">
      <c r="B5347" s="73"/>
      <c r="D5347" s="73"/>
      <c r="P5347" s="73"/>
      <c r="T5347" s="73"/>
      <c r="U5347" s="73"/>
      <c r="V5347" s="73"/>
      <c r="X5347" s="12"/>
    </row>
    <row r="5348" spans="2:24" x14ac:dyDescent="0.3">
      <c r="B5348" s="73"/>
      <c r="D5348" s="73"/>
      <c r="P5348" s="73"/>
      <c r="T5348" s="73"/>
      <c r="U5348" s="73"/>
      <c r="V5348" s="73"/>
      <c r="X5348" s="12"/>
    </row>
    <row r="5349" spans="2:24" x14ac:dyDescent="0.3">
      <c r="B5349" s="73"/>
      <c r="D5349" s="73"/>
      <c r="P5349" s="73"/>
      <c r="T5349" s="73"/>
      <c r="U5349" s="73"/>
      <c r="V5349" s="73"/>
      <c r="X5349" s="12"/>
    </row>
    <row r="5350" spans="2:24" x14ac:dyDescent="0.3">
      <c r="B5350" s="73"/>
      <c r="D5350" s="73"/>
      <c r="P5350" s="73"/>
      <c r="T5350" s="73"/>
      <c r="U5350" s="73"/>
      <c r="V5350" s="73"/>
      <c r="X5350" s="12"/>
    </row>
    <row r="5351" spans="2:24" x14ac:dyDescent="0.3">
      <c r="B5351" s="73"/>
      <c r="D5351" s="73"/>
      <c r="P5351" s="73"/>
      <c r="T5351" s="73"/>
      <c r="U5351" s="73"/>
      <c r="V5351" s="73"/>
      <c r="X5351" s="12"/>
    </row>
    <row r="5352" spans="2:24" x14ac:dyDescent="0.3">
      <c r="B5352" s="73"/>
      <c r="D5352" s="73"/>
      <c r="P5352" s="73"/>
      <c r="T5352" s="73"/>
      <c r="U5352" s="73"/>
      <c r="V5352" s="73"/>
      <c r="X5352" s="12"/>
    </row>
    <row r="5353" spans="2:24" x14ac:dyDescent="0.3">
      <c r="B5353" s="73"/>
      <c r="D5353" s="73"/>
      <c r="P5353" s="73"/>
      <c r="T5353" s="73"/>
      <c r="U5353" s="73"/>
      <c r="V5353" s="73"/>
      <c r="X5353" s="12"/>
    </row>
    <row r="5354" spans="2:24" x14ac:dyDescent="0.3">
      <c r="B5354" s="73"/>
      <c r="D5354" s="73"/>
      <c r="P5354" s="73"/>
      <c r="T5354" s="73"/>
      <c r="U5354" s="73"/>
      <c r="V5354" s="73"/>
      <c r="X5354" s="12"/>
    </row>
    <row r="5355" spans="2:24" x14ac:dyDescent="0.3">
      <c r="B5355" s="73"/>
      <c r="D5355" s="73"/>
      <c r="P5355" s="73"/>
      <c r="T5355" s="73"/>
      <c r="U5355" s="73"/>
      <c r="V5355" s="73"/>
      <c r="X5355" s="12"/>
    </row>
    <row r="5356" spans="2:24" x14ac:dyDescent="0.3">
      <c r="B5356" s="73"/>
      <c r="D5356" s="73"/>
      <c r="P5356" s="73"/>
      <c r="T5356" s="73"/>
      <c r="U5356" s="73"/>
      <c r="V5356" s="73"/>
      <c r="X5356" s="12"/>
    </row>
    <row r="5357" spans="2:24" x14ac:dyDescent="0.3">
      <c r="B5357" s="73"/>
      <c r="D5357" s="73"/>
      <c r="P5357" s="73"/>
      <c r="T5357" s="73"/>
      <c r="U5357" s="73"/>
      <c r="V5357" s="73"/>
      <c r="X5357" s="12"/>
    </row>
    <row r="5358" spans="2:24" x14ac:dyDescent="0.3">
      <c r="B5358" s="73"/>
      <c r="D5358" s="73"/>
      <c r="P5358" s="73"/>
      <c r="T5358" s="73"/>
      <c r="U5358" s="73"/>
      <c r="V5358" s="73"/>
      <c r="X5358" s="12"/>
    </row>
    <row r="5359" spans="2:24" x14ac:dyDescent="0.3">
      <c r="B5359" s="73"/>
      <c r="D5359" s="73"/>
      <c r="P5359" s="73"/>
      <c r="T5359" s="73"/>
      <c r="U5359" s="73"/>
      <c r="V5359" s="73"/>
      <c r="X5359" s="12"/>
    </row>
    <row r="5360" spans="2:24" x14ac:dyDescent="0.3">
      <c r="B5360" s="73"/>
      <c r="D5360" s="73"/>
      <c r="P5360" s="73"/>
      <c r="T5360" s="73"/>
      <c r="U5360" s="73"/>
      <c r="V5360" s="73"/>
      <c r="X5360" s="12"/>
    </row>
    <row r="5361" spans="2:24" x14ac:dyDescent="0.3">
      <c r="B5361" s="73"/>
      <c r="D5361" s="73"/>
      <c r="P5361" s="73"/>
      <c r="T5361" s="73"/>
      <c r="U5361" s="73"/>
      <c r="V5361" s="73"/>
      <c r="X5361" s="12"/>
    </row>
    <row r="5362" spans="2:24" x14ac:dyDescent="0.3">
      <c r="B5362" s="73"/>
      <c r="D5362" s="73"/>
      <c r="P5362" s="73"/>
      <c r="T5362" s="73"/>
      <c r="U5362" s="73"/>
      <c r="V5362" s="73"/>
      <c r="X5362" s="12"/>
    </row>
    <row r="5363" spans="2:24" x14ac:dyDescent="0.3">
      <c r="B5363" s="73"/>
      <c r="D5363" s="73"/>
      <c r="P5363" s="73"/>
      <c r="T5363" s="73"/>
      <c r="U5363" s="73"/>
      <c r="V5363" s="73"/>
      <c r="X5363" s="12"/>
    </row>
    <row r="5364" spans="2:24" x14ac:dyDescent="0.3">
      <c r="B5364" s="73"/>
      <c r="D5364" s="73"/>
      <c r="P5364" s="73"/>
      <c r="T5364" s="73"/>
      <c r="U5364" s="73"/>
      <c r="V5364" s="73"/>
      <c r="X5364" s="12"/>
    </row>
    <row r="5365" spans="2:24" x14ac:dyDescent="0.3">
      <c r="B5365" s="73"/>
      <c r="D5365" s="73"/>
      <c r="P5365" s="73"/>
      <c r="T5365" s="73"/>
      <c r="U5365" s="73"/>
      <c r="V5365" s="73"/>
      <c r="X5365" s="12"/>
    </row>
    <row r="5366" spans="2:24" x14ac:dyDescent="0.3">
      <c r="B5366" s="73"/>
      <c r="D5366" s="73"/>
      <c r="P5366" s="73"/>
      <c r="T5366" s="73"/>
      <c r="U5366" s="73"/>
      <c r="V5366" s="73"/>
      <c r="X5366" s="12"/>
    </row>
    <row r="5367" spans="2:24" x14ac:dyDescent="0.3">
      <c r="B5367" s="73"/>
      <c r="D5367" s="73"/>
      <c r="P5367" s="73"/>
      <c r="T5367" s="73"/>
      <c r="U5367" s="73"/>
      <c r="V5367" s="73"/>
      <c r="X5367" s="12"/>
    </row>
    <row r="5368" spans="2:24" x14ac:dyDescent="0.3">
      <c r="B5368" s="73"/>
      <c r="D5368" s="73"/>
      <c r="P5368" s="73"/>
      <c r="T5368" s="73"/>
      <c r="U5368" s="73"/>
      <c r="V5368" s="73"/>
      <c r="X5368" s="12"/>
    </row>
    <row r="5369" spans="2:24" x14ac:dyDescent="0.3">
      <c r="B5369" s="73"/>
      <c r="D5369" s="73"/>
      <c r="P5369" s="73"/>
      <c r="T5369" s="73"/>
      <c r="U5369" s="73"/>
      <c r="V5369" s="73"/>
      <c r="X5369" s="12"/>
    </row>
    <row r="5370" spans="2:24" x14ac:dyDescent="0.3">
      <c r="B5370" s="73"/>
      <c r="D5370" s="73"/>
      <c r="P5370" s="73"/>
      <c r="T5370" s="73"/>
      <c r="U5370" s="73"/>
      <c r="V5370" s="73"/>
      <c r="X5370" s="12"/>
    </row>
    <row r="5371" spans="2:24" x14ac:dyDescent="0.3">
      <c r="B5371" s="73"/>
      <c r="D5371" s="73"/>
      <c r="P5371" s="73"/>
      <c r="T5371" s="73"/>
      <c r="U5371" s="73"/>
      <c r="V5371" s="73"/>
      <c r="X5371" s="12"/>
    </row>
    <row r="5372" spans="2:24" x14ac:dyDescent="0.3">
      <c r="B5372" s="73"/>
      <c r="D5372" s="73"/>
      <c r="P5372" s="73"/>
      <c r="T5372" s="73"/>
      <c r="U5372" s="73"/>
      <c r="V5372" s="73"/>
      <c r="X5372" s="12"/>
    </row>
    <row r="5373" spans="2:24" x14ac:dyDescent="0.3">
      <c r="B5373" s="73"/>
      <c r="D5373" s="73"/>
      <c r="P5373" s="73"/>
      <c r="T5373" s="73"/>
      <c r="U5373" s="73"/>
      <c r="V5373" s="73"/>
      <c r="X5373" s="12"/>
    </row>
    <row r="5374" spans="2:24" x14ac:dyDescent="0.3">
      <c r="B5374" s="73"/>
      <c r="D5374" s="73"/>
      <c r="P5374" s="73"/>
      <c r="T5374" s="73"/>
      <c r="U5374" s="73"/>
      <c r="V5374" s="73"/>
      <c r="X5374" s="12"/>
    </row>
    <row r="5375" spans="2:24" x14ac:dyDescent="0.3">
      <c r="B5375" s="73"/>
      <c r="D5375" s="73"/>
      <c r="P5375" s="73"/>
      <c r="T5375" s="73"/>
      <c r="U5375" s="73"/>
      <c r="V5375" s="73"/>
      <c r="X5375" s="12"/>
    </row>
    <row r="5376" spans="2:24" x14ac:dyDescent="0.3">
      <c r="B5376" s="73"/>
      <c r="D5376" s="73"/>
      <c r="P5376" s="73"/>
      <c r="T5376" s="73"/>
      <c r="U5376" s="73"/>
      <c r="V5376" s="73"/>
      <c r="X5376" s="12"/>
    </row>
    <row r="5377" spans="2:24" x14ac:dyDescent="0.3">
      <c r="B5377" s="73"/>
      <c r="D5377" s="73"/>
      <c r="P5377" s="73"/>
      <c r="T5377" s="73"/>
      <c r="U5377" s="73"/>
      <c r="V5377" s="73"/>
      <c r="X5377" s="12"/>
    </row>
    <row r="5378" spans="2:24" x14ac:dyDescent="0.3">
      <c r="B5378" s="73"/>
      <c r="D5378" s="73"/>
      <c r="P5378" s="73"/>
      <c r="T5378" s="73"/>
      <c r="U5378" s="73"/>
      <c r="V5378" s="73"/>
      <c r="X5378" s="12"/>
    </row>
    <row r="5379" spans="2:24" x14ac:dyDescent="0.3">
      <c r="B5379" s="73"/>
      <c r="D5379" s="73"/>
      <c r="P5379" s="73"/>
      <c r="T5379" s="73"/>
      <c r="U5379" s="73"/>
      <c r="V5379" s="73"/>
      <c r="X5379" s="12"/>
    </row>
    <row r="5380" spans="2:24" x14ac:dyDescent="0.3">
      <c r="B5380" s="73"/>
      <c r="D5380" s="73"/>
      <c r="P5380" s="73"/>
      <c r="T5380" s="73"/>
      <c r="U5380" s="73"/>
      <c r="V5380" s="73"/>
      <c r="X5380" s="12"/>
    </row>
    <row r="5381" spans="2:24" x14ac:dyDescent="0.3">
      <c r="B5381" s="73"/>
      <c r="D5381" s="73"/>
      <c r="P5381" s="73"/>
      <c r="T5381" s="73"/>
      <c r="U5381" s="73"/>
      <c r="V5381" s="73"/>
      <c r="X5381" s="12"/>
    </row>
    <row r="5382" spans="2:24" x14ac:dyDescent="0.3">
      <c r="B5382" s="73"/>
      <c r="D5382" s="73"/>
      <c r="P5382" s="73"/>
      <c r="T5382" s="73"/>
      <c r="U5382" s="73"/>
      <c r="V5382" s="73"/>
      <c r="X5382" s="12"/>
    </row>
    <row r="5383" spans="2:24" x14ac:dyDescent="0.3">
      <c r="B5383" s="73"/>
      <c r="D5383" s="73"/>
      <c r="P5383" s="73"/>
      <c r="T5383" s="73"/>
      <c r="U5383" s="73"/>
      <c r="V5383" s="73"/>
      <c r="X5383" s="12"/>
    </row>
    <row r="5384" spans="2:24" x14ac:dyDescent="0.3">
      <c r="B5384" s="73"/>
      <c r="D5384" s="73"/>
      <c r="P5384" s="73"/>
      <c r="T5384" s="73"/>
      <c r="U5384" s="73"/>
      <c r="V5384" s="73"/>
      <c r="X5384" s="12"/>
    </row>
    <row r="5385" spans="2:24" x14ac:dyDescent="0.3">
      <c r="B5385" s="73"/>
      <c r="D5385" s="73"/>
      <c r="P5385" s="73"/>
      <c r="T5385" s="73"/>
      <c r="U5385" s="73"/>
      <c r="V5385" s="73"/>
      <c r="X5385" s="12"/>
    </row>
    <row r="5386" spans="2:24" x14ac:dyDescent="0.3">
      <c r="B5386" s="73"/>
      <c r="D5386" s="73"/>
      <c r="P5386" s="73"/>
      <c r="T5386" s="73"/>
      <c r="U5386" s="73"/>
      <c r="V5386" s="73"/>
      <c r="X5386" s="12"/>
    </row>
    <row r="5387" spans="2:24" x14ac:dyDescent="0.3">
      <c r="B5387" s="73"/>
      <c r="D5387" s="73"/>
      <c r="P5387" s="73"/>
      <c r="T5387" s="73"/>
      <c r="U5387" s="73"/>
      <c r="V5387" s="73"/>
      <c r="X5387" s="12"/>
    </row>
    <row r="5388" spans="2:24" x14ac:dyDescent="0.3">
      <c r="B5388" s="73"/>
      <c r="D5388" s="73"/>
      <c r="P5388" s="73"/>
      <c r="T5388" s="73"/>
      <c r="U5388" s="73"/>
      <c r="V5388" s="73"/>
      <c r="X5388" s="12"/>
    </row>
    <row r="5389" spans="2:24" x14ac:dyDescent="0.3">
      <c r="B5389" s="73"/>
      <c r="D5389" s="73"/>
      <c r="P5389" s="73"/>
      <c r="T5389" s="73"/>
      <c r="U5389" s="73"/>
      <c r="V5389" s="73"/>
      <c r="X5389" s="12"/>
    </row>
    <row r="5390" spans="2:24" x14ac:dyDescent="0.3">
      <c r="B5390" s="73"/>
      <c r="D5390" s="73"/>
      <c r="P5390" s="73"/>
      <c r="T5390" s="73"/>
      <c r="U5390" s="73"/>
      <c r="V5390" s="73"/>
      <c r="X5390" s="12"/>
    </row>
    <row r="5391" spans="2:24" x14ac:dyDescent="0.3">
      <c r="B5391" s="73"/>
      <c r="D5391" s="73"/>
      <c r="P5391" s="73"/>
      <c r="T5391" s="73"/>
      <c r="U5391" s="73"/>
      <c r="V5391" s="73"/>
      <c r="X5391" s="12"/>
    </row>
    <row r="5392" spans="2:24" x14ac:dyDescent="0.3">
      <c r="B5392" s="73"/>
      <c r="D5392" s="73"/>
      <c r="P5392" s="73"/>
      <c r="T5392" s="73"/>
      <c r="U5392" s="73"/>
      <c r="V5392" s="73"/>
      <c r="X5392" s="12"/>
    </row>
    <row r="5393" spans="2:24" x14ac:dyDescent="0.3">
      <c r="B5393" s="73"/>
      <c r="D5393" s="73"/>
      <c r="P5393" s="73"/>
      <c r="T5393" s="73"/>
      <c r="U5393" s="73"/>
      <c r="V5393" s="73"/>
      <c r="X5393" s="12"/>
    </row>
    <row r="5394" spans="2:24" x14ac:dyDescent="0.3">
      <c r="B5394" s="73"/>
      <c r="D5394" s="73"/>
      <c r="P5394" s="73"/>
      <c r="T5394" s="73"/>
      <c r="U5394" s="73"/>
      <c r="V5394" s="73"/>
      <c r="X5394" s="12"/>
    </row>
    <row r="5395" spans="2:24" x14ac:dyDescent="0.3">
      <c r="B5395" s="73"/>
      <c r="D5395" s="73"/>
      <c r="P5395" s="73"/>
      <c r="T5395" s="73"/>
      <c r="U5395" s="73"/>
      <c r="V5395" s="73"/>
      <c r="X5395" s="12"/>
    </row>
    <row r="5396" spans="2:24" x14ac:dyDescent="0.3">
      <c r="B5396" s="73"/>
      <c r="D5396" s="73"/>
      <c r="P5396" s="73"/>
      <c r="T5396" s="73"/>
      <c r="U5396" s="73"/>
      <c r="V5396" s="73"/>
      <c r="X5396" s="12"/>
    </row>
    <row r="5397" spans="2:24" x14ac:dyDescent="0.3">
      <c r="B5397" s="73"/>
      <c r="D5397" s="73"/>
      <c r="P5397" s="73"/>
      <c r="T5397" s="73"/>
      <c r="U5397" s="73"/>
      <c r="V5397" s="73"/>
      <c r="X5397" s="12"/>
    </row>
    <row r="5398" spans="2:24" x14ac:dyDescent="0.3">
      <c r="B5398" s="73"/>
      <c r="D5398" s="73"/>
      <c r="P5398" s="73"/>
      <c r="T5398" s="73"/>
      <c r="U5398" s="73"/>
      <c r="V5398" s="73"/>
      <c r="X5398" s="12"/>
    </row>
    <row r="5399" spans="2:24" x14ac:dyDescent="0.3">
      <c r="B5399" s="73"/>
      <c r="D5399" s="73"/>
      <c r="P5399" s="73"/>
      <c r="T5399" s="73"/>
      <c r="U5399" s="73"/>
      <c r="V5399" s="73"/>
      <c r="X5399" s="12"/>
    </row>
    <row r="5400" spans="2:24" x14ac:dyDescent="0.3">
      <c r="B5400" s="73"/>
      <c r="D5400" s="73"/>
      <c r="P5400" s="73"/>
      <c r="T5400" s="73"/>
      <c r="U5400" s="73"/>
      <c r="V5400" s="73"/>
      <c r="X5400" s="12"/>
    </row>
    <row r="5401" spans="2:24" x14ac:dyDescent="0.3">
      <c r="B5401" s="73"/>
      <c r="D5401" s="73"/>
      <c r="P5401" s="73"/>
      <c r="T5401" s="73"/>
      <c r="U5401" s="73"/>
      <c r="V5401" s="73"/>
      <c r="X5401" s="12"/>
    </row>
    <row r="5402" spans="2:24" x14ac:dyDescent="0.3">
      <c r="B5402" s="73"/>
      <c r="D5402" s="73"/>
      <c r="P5402" s="73"/>
      <c r="T5402" s="73"/>
      <c r="U5402" s="73"/>
      <c r="V5402" s="73"/>
      <c r="X5402" s="12"/>
    </row>
    <row r="5403" spans="2:24" x14ac:dyDescent="0.3">
      <c r="B5403" s="73"/>
      <c r="D5403" s="73"/>
      <c r="P5403" s="73"/>
      <c r="T5403" s="73"/>
      <c r="U5403" s="73"/>
      <c r="V5403" s="73"/>
      <c r="X5403" s="12"/>
    </row>
    <row r="5404" spans="2:24" x14ac:dyDescent="0.3">
      <c r="B5404" s="73"/>
      <c r="D5404" s="73"/>
      <c r="P5404" s="73"/>
      <c r="T5404" s="73"/>
      <c r="U5404" s="73"/>
      <c r="V5404" s="73"/>
      <c r="X5404" s="12"/>
    </row>
    <row r="5405" spans="2:24" x14ac:dyDescent="0.3">
      <c r="B5405" s="73"/>
      <c r="D5405" s="73"/>
      <c r="P5405" s="73"/>
      <c r="T5405" s="73"/>
      <c r="U5405" s="73"/>
      <c r="V5405" s="73"/>
      <c r="X5405" s="12"/>
    </row>
    <row r="5406" spans="2:24" x14ac:dyDescent="0.3">
      <c r="B5406" s="73"/>
      <c r="D5406" s="73"/>
      <c r="P5406" s="73"/>
      <c r="T5406" s="73"/>
      <c r="U5406" s="73"/>
      <c r="V5406" s="73"/>
      <c r="X5406" s="12"/>
    </row>
    <row r="5407" spans="2:24" x14ac:dyDescent="0.3">
      <c r="B5407" s="73"/>
      <c r="D5407" s="73"/>
      <c r="P5407" s="73"/>
      <c r="T5407" s="73"/>
      <c r="U5407" s="73"/>
      <c r="V5407" s="73"/>
      <c r="X5407" s="12"/>
    </row>
    <row r="5408" spans="2:24" x14ac:dyDescent="0.3">
      <c r="B5408" s="73"/>
      <c r="D5408" s="73"/>
      <c r="P5408" s="73"/>
      <c r="T5408" s="73"/>
      <c r="U5408" s="73"/>
      <c r="V5408" s="73"/>
      <c r="X5408" s="12"/>
    </row>
    <row r="5409" spans="2:24" x14ac:dyDescent="0.3">
      <c r="B5409" s="73"/>
      <c r="D5409" s="73"/>
      <c r="P5409" s="73"/>
      <c r="T5409" s="73"/>
      <c r="U5409" s="73"/>
      <c r="V5409" s="73"/>
      <c r="X5409" s="12"/>
    </row>
    <row r="5410" spans="2:24" x14ac:dyDescent="0.3">
      <c r="B5410" s="73"/>
      <c r="D5410" s="73"/>
      <c r="P5410" s="73"/>
      <c r="T5410" s="73"/>
      <c r="U5410" s="73"/>
      <c r="V5410" s="73"/>
      <c r="X5410" s="12"/>
    </row>
    <row r="5411" spans="2:24" x14ac:dyDescent="0.3">
      <c r="B5411" s="73"/>
      <c r="D5411" s="73"/>
      <c r="P5411" s="73"/>
      <c r="T5411" s="73"/>
      <c r="U5411" s="73"/>
      <c r="V5411" s="73"/>
      <c r="X5411" s="12"/>
    </row>
    <row r="5412" spans="2:24" x14ac:dyDescent="0.3">
      <c r="B5412" s="73"/>
      <c r="D5412" s="73"/>
      <c r="P5412" s="73"/>
      <c r="T5412" s="73"/>
      <c r="U5412" s="73"/>
      <c r="V5412" s="73"/>
      <c r="X5412" s="12"/>
    </row>
    <row r="5413" spans="2:24" x14ac:dyDescent="0.3">
      <c r="B5413" s="73"/>
      <c r="D5413" s="73"/>
      <c r="P5413" s="73"/>
      <c r="T5413" s="73"/>
      <c r="U5413" s="73"/>
      <c r="V5413" s="73"/>
      <c r="X5413" s="12"/>
    </row>
    <row r="5414" spans="2:24" x14ac:dyDescent="0.3">
      <c r="B5414" s="73"/>
      <c r="D5414" s="73"/>
      <c r="P5414" s="73"/>
      <c r="T5414" s="73"/>
      <c r="U5414" s="73"/>
      <c r="V5414" s="73"/>
      <c r="X5414" s="12"/>
    </row>
    <row r="5415" spans="2:24" x14ac:dyDescent="0.3">
      <c r="B5415" s="73"/>
      <c r="D5415" s="73"/>
      <c r="P5415" s="73"/>
      <c r="T5415" s="73"/>
      <c r="U5415" s="73"/>
      <c r="V5415" s="73"/>
      <c r="X5415" s="12"/>
    </row>
    <row r="5416" spans="2:24" x14ac:dyDescent="0.3">
      <c r="B5416" s="73"/>
      <c r="D5416" s="73"/>
      <c r="P5416" s="73"/>
      <c r="T5416" s="73"/>
      <c r="U5416" s="73"/>
      <c r="V5416" s="73"/>
      <c r="X5416" s="12"/>
    </row>
    <row r="5417" spans="2:24" x14ac:dyDescent="0.3">
      <c r="B5417" s="73"/>
      <c r="D5417" s="73"/>
      <c r="P5417" s="73"/>
      <c r="T5417" s="73"/>
      <c r="U5417" s="73"/>
      <c r="V5417" s="73"/>
      <c r="X5417" s="12"/>
    </row>
    <row r="5418" spans="2:24" x14ac:dyDescent="0.3">
      <c r="B5418" s="73"/>
      <c r="D5418" s="73"/>
      <c r="P5418" s="73"/>
      <c r="T5418" s="73"/>
      <c r="U5418" s="73"/>
      <c r="V5418" s="73"/>
      <c r="X5418" s="12"/>
    </row>
    <row r="5419" spans="2:24" x14ac:dyDescent="0.3">
      <c r="B5419" s="73"/>
      <c r="D5419" s="73"/>
      <c r="P5419" s="73"/>
      <c r="T5419" s="73"/>
      <c r="U5419" s="73"/>
      <c r="V5419" s="73"/>
      <c r="X5419" s="12"/>
    </row>
    <row r="5420" spans="2:24" x14ac:dyDescent="0.3">
      <c r="B5420" s="73"/>
      <c r="D5420" s="73"/>
      <c r="P5420" s="73"/>
      <c r="T5420" s="73"/>
      <c r="U5420" s="73"/>
      <c r="V5420" s="73"/>
      <c r="X5420" s="12"/>
    </row>
    <row r="5421" spans="2:24" x14ac:dyDescent="0.3">
      <c r="B5421" s="73"/>
      <c r="D5421" s="73"/>
      <c r="P5421" s="73"/>
      <c r="T5421" s="73"/>
      <c r="U5421" s="73"/>
      <c r="V5421" s="73"/>
      <c r="X5421" s="12"/>
    </row>
    <row r="5422" spans="2:24" x14ac:dyDescent="0.3">
      <c r="B5422" s="73"/>
      <c r="D5422" s="73"/>
      <c r="P5422" s="73"/>
      <c r="T5422" s="73"/>
      <c r="U5422" s="73"/>
      <c r="V5422" s="73"/>
      <c r="X5422" s="12"/>
    </row>
    <row r="5423" spans="2:24" x14ac:dyDescent="0.3">
      <c r="B5423" s="73"/>
      <c r="D5423" s="73"/>
      <c r="P5423" s="73"/>
      <c r="T5423" s="73"/>
      <c r="U5423" s="73"/>
      <c r="V5423" s="73"/>
      <c r="X5423" s="12"/>
    </row>
    <row r="5424" spans="2:24" x14ac:dyDescent="0.3">
      <c r="B5424" s="73"/>
      <c r="D5424" s="73"/>
      <c r="P5424" s="73"/>
      <c r="T5424" s="73"/>
      <c r="U5424" s="73"/>
      <c r="V5424" s="73"/>
      <c r="X5424" s="12"/>
    </row>
    <row r="5425" spans="2:24" x14ac:dyDescent="0.3">
      <c r="B5425" s="73"/>
      <c r="D5425" s="73"/>
      <c r="P5425" s="73"/>
      <c r="T5425" s="73"/>
      <c r="U5425" s="73"/>
      <c r="V5425" s="73"/>
      <c r="X5425" s="12"/>
    </row>
    <row r="5426" spans="2:24" x14ac:dyDescent="0.3">
      <c r="B5426" s="73"/>
      <c r="D5426" s="73"/>
      <c r="P5426" s="73"/>
      <c r="T5426" s="73"/>
      <c r="U5426" s="73"/>
      <c r="V5426" s="73"/>
      <c r="X5426" s="12"/>
    </row>
    <row r="5427" spans="2:24" x14ac:dyDescent="0.3">
      <c r="B5427" s="73"/>
      <c r="D5427" s="73"/>
      <c r="P5427" s="73"/>
      <c r="T5427" s="73"/>
      <c r="U5427" s="73"/>
      <c r="V5427" s="73"/>
      <c r="X5427" s="12"/>
    </row>
    <row r="5428" spans="2:24" x14ac:dyDescent="0.3">
      <c r="B5428" s="73"/>
      <c r="D5428" s="73"/>
      <c r="P5428" s="73"/>
      <c r="T5428" s="73"/>
      <c r="U5428" s="73"/>
      <c r="V5428" s="73"/>
      <c r="X5428" s="12"/>
    </row>
    <row r="5429" spans="2:24" x14ac:dyDescent="0.3">
      <c r="B5429" s="73"/>
      <c r="D5429" s="73"/>
      <c r="P5429" s="73"/>
      <c r="T5429" s="73"/>
      <c r="U5429" s="73"/>
      <c r="V5429" s="73"/>
      <c r="X5429" s="12"/>
    </row>
    <row r="5430" spans="2:24" x14ac:dyDescent="0.3">
      <c r="B5430" s="73"/>
      <c r="D5430" s="73"/>
      <c r="P5430" s="73"/>
      <c r="T5430" s="73"/>
      <c r="U5430" s="73"/>
      <c r="V5430" s="73"/>
      <c r="X5430" s="12"/>
    </row>
    <row r="5431" spans="2:24" x14ac:dyDescent="0.3">
      <c r="B5431" s="73"/>
      <c r="D5431" s="73"/>
      <c r="P5431" s="73"/>
      <c r="T5431" s="73"/>
      <c r="U5431" s="73"/>
      <c r="V5431" s="73"/>
      <c r="X5431" s="12"/>
    </row>
    <row r="5432" spans="2:24" x14ac:dyDescent="0.3">
      <c r="B5432" s="73"/>
      <c r="D5432" s="73"/>
      <c r="P5432" s="73"/>
      <c r="T5432" s="73"/>
      <c r="U5432" s="73"/>
      <c r="V5432" s="73"/>
      <c r="X5432" s="12"/>
    </row>
    <row r="5433" spans="2:24" x14ac:dyDescent="0.3">
      <c r="B5433" s="73"/>
      <c r="D5433" s="73"/>
      <c r="P5433" s="73"/>
      <c r="T5433" s="73"/>
      <c r="U5433" s="73"/>
      <c r="V5433" s="73"/>
      <c r="X5433" s="12"/>
    </row>
    <row r="5434" spans="2:24" x14ac:dyDescent="0.3">
      <c r="B5434" s="73"/>
      <c r="D5434" s="73"/>
      <c r="P5434" s="73"/>
      <c r="T5434" s="73"/>
      <c r="U5434" s="73"/>
      <c r="V5434" s="73"/>
      <c r="X5434" s="12"/>
    </row>
    <row r="5435" spans="2:24" x14ac:dyDescent="0.3">
      <c r="B5435" s="73"/>
      <c r="D5435" s="73"/>
      <c r="P5435" s="73"/>
      <c r="T5435" s="73"/>
      <c r="U5435" s="73"/>
      <c r="V5435" s="73"/>
      <c r="X5435" s="12"/>
    </row>
    <row r="5436" spans="2:24" x14ac:dyDescent="0.3">
      <c r="B5436" s="73"/>
      <c r="D5436" s="73"/>
      <c r="P5436" s="73"/>
      <c r="T5436" s="73"/>
      <c r="U5436" s="73"/>
      <c r="V5436" s="73"/>
      <c r="X5436" s="12"/>
    </row>
    <row r="5437" spans="2:24" x14ac:dyDescent="0.3">
      <c r="B5437" s="73"/>
      <c r="D5437" s="73"/>
      <c r="P5437" s="73"/>
      <c r="T5437" s="73"/>
      <c r="U5437" s="73"/>
      <c r="V5437" s="73"/>
      <c r="X5437" s="12"/>
    </row>
    <row r="5438" spans="2:24" x14ac:dyDescent="0.3">
      <c r="B5438" s="73"/>
      <c r="D5438" s="73"/>
      <c r="P5438" s="73"/>
      <c r="T5438" s="73"/>
      <c r="U5438" s="73"/>
      <c r="V5438" s="73"/>
      <c r="X5438" s="12"/>
    </row>
    <row r="5439" spans="2:24" x14ac:dyDescent="0.3">
      <c r="B5439" s="73"/>
      <c r="D5439" s="73"/>
      <c r="P5439" s="73"/>
      <c r="T5439" s="73"/>
      <c r="U5439" s="73"/>
      <c r="V5439" s="73"/>
      <c r="X5439" s="12"/>
    </row>
    <row r="5440" spans="2:24" x14ac:dyDescent="0.3">
      <c r="B5440" s="73"/>
      <c r="D5440" s="73"/>
      <c r="P5440" s="73"/>
      <c r="T5440" s="73"/>
      <c r="U5440" s="73"/>
      <c r="V5440" s="73"/>
      <c r="X5440" s="12"/>
    </row>
    <row r="5441" spans="2:24" x14ac:dyDescent="0.3">
      <c r="B5441" s="73"/>
      <c r="D5441" s="73"/>
      <c r="P5441" s="73"/>
      <c r="T5441" s="73"/>
      <c r="U5441" s="73"/>
      <c r="V5441" s="73"/>
      <c r="X5441" s="12"/>
    </row>
    <row r="5442" spans="2:24" x14ac:dyDescent="0.3">
      <c r="B5442" s="73"/>
      <c r="D5442" s="73"/>
      <c r="P5442" s="73"/>
      <c r="T5442" s="73"/>
      <c r="U5442" s="73"/>
      <c r="V5442" s="73"/>
      <c r="X5442" s="12"/>
    </row>
    <row r="5443" spans="2:24" x14ac:dyDescent="0.3">
      <c r="B5443" s="73"/>
      <c r="D5443" s="73"/>
      <c r="P5443" s="73"/>
      <c r="T5443" s="73"/>
      <c r="U5443" s="73"/>
      <c r="V5443" s="73"/>
      <c r="X5443" s="12"/>
    </row>
    <row r="5444" spans="2:24" x14ac:dyDescent="0.3">
      <c r="B5444" s="73"/>
      <c r="D5444" s="73"/>
      <c r="P5444" s="73"/>
      <c r="T5444" s="73"/>
      <c r="U5444" s="73"/>
      <c r="V5444" s="73"/>
      <c r="X5444" s="12"/>
    </row>
    <row r="5445" spans="2:24" x14ac:dyDescent="0.3">
      <c r="B5445" s="73"/>
      <c r="D5445" s="73"/>
      <c r="P5445" s="73"/>
      <c r="T5445" s="73"/>
      <c r="U5445" s="73"/>
      <c r="V5445" s="73"/>
      <c r="X5445" s="12"/>
    </row>
    <row r="5446" spans="2:24" x14ac:dyDescent="0.3">
      <c r="B5446" s="73"/>
      <c r="D5446" s="73"/>
      <c r="P5446" s="73"/>
      <c r="T5446" s="73"/>
      <c r="U5446" s="73"/>
      <c r="V5446" s="73"/>
      <c r="X5446" s="12"/>
    </row>
    <row r="5447" spans="2:24" x14ac:dyDescent="0.3">
      <c r="B5447" s="73"/>
      <c r="D5447" s="73"/>
      <c r="P5447" s="73"/>
      <c r="T5447" s="73"/>
      <c r="U5447" s="73"/>
      <c r="V5447" s="73"/>
      <c r="X5447" s="12"/>
    </row>
    <row r="5448" spans="2:24" x14ac:dyDescent="0.3">
      <c r="B5448" s="73"/>
      <c r="D5448" s="73"/>
      <c r="P5448" s="73"/>
      <c r="T5448" s="73"/>
      <c r="U5448" s="73"/>
      <c r="V5448" s="73"/>
      <c r="X5448" s="12"/>
    </row>
    <row r="5449" spans="2:24" x14ac:dyDescent="0.3">
      <c r="B5449" s="73"/>
      <c r="D5449" s="73"/>
      <c r="P5449" s="73"/>
      <c r="T5449" s="73"/>
      <c r="U5449" s="73"/>
      <c r="V5449" s="73"/>
      <c r="X5449" s="12"/>
    </row>
    <row r="5450" spans="2:24" x14ac:dyDescent="0.3">
      <c r="B5450" s="73"/>
      <c r="D5450" s="73"/>
      <c r="P5450" s="73"/>
      <c r="T5450" s="73"/>
      <c r="U5450" s="73"/>
      <c r="V5450" s="73"/>
      <c r="X5450" s="12"/>
    </row>
    <row r="5451" spans="2:24" x14ac:dyDescent="0.3">
      <c r="B5451" s="73"/>
      <c r="D5451" s="73"/>
      <c r="P5451" s="73"/>
      <c r="T5451" s="73"/>
      <c r="U5451" s="73"/>
      <c r="V5451" s="73"/>
      <c r="X5451" s="12"/>
    </row>
    <row r="5452" spans="2:24" x14ac:dyDescent="0.3">
      <c r="B5452" s="73"/>
      <c r="D5452" s="73"/>
      <c r="P5452" s="73"/>
      <c r="T5452" s="73"/>
      <c r="U5452" s="73"/>
      <c r="V5452" s="73"/>
      <c r="X5452" s="12"/>
    </row>
    <row r="5453" spans="2:24" x14ac:dyDescent="0.3">
      <c r="B5453" s="73"/>
      <c r="D5453" s="73"/>
      <c r="P5453" s="73"/>
      <c r="T5453" s="73"/>
      <c r="U5453" s="73"/>
      <c r="V5453" s="73"/>
      <c r="X5453" s="12"/>
    </row>
    <row r="5454" spans="2:24" x14ac:dyDescent="0.3">
      <c r="B5454" s="73"/>
      <c r="D5454" s="73"/>
      <c r="P5454" s="73"/>
      <c r="T5454" s="73"/>
      <c r="U5454" s="73"/>
      <c r="V5454" s="73"/>
      <c r="X5454" s="12"/>
    </row>
    <row r="5455" spans="2:24" x14ac:dyDescent="0.3">
      <c r="B5455" s="73"/>
      <c r="D5455" s="73"/>
      <c r="P5455" s="73"/>
      <c r="T5455" s="73"/>
      <c r="U5455" s="73"/>
      <c r="V5455" s="73"/>
      <c r="X5455" s="12"/>
    </row>
    <row r="5456" spans="2:24" x14ac:dyDescent="0.3">
      <c r="B5456" s="73"/>
      <c r="D5456" s="73"/>
      <c r="P5456" s="73"/>
      <c r="T5456" s="73"/>
      <c r="U5456" s="73"/>
      <c r="V5456" s="73"/>
      <c r="X5456" s="12"/>
    </row>
    <row r="5457" spans="2:24" x14ac:dyDescent="0.3">
      <c r="B5457" s="73"/>
      <c r="D5457" s="73"/>
      <c r="P5457" s="73"/>
      <c r="T5457" s="73"/>
      <c r="U5457" s="73"/>
      <c r="V5457" s="73"/>
      <c r="X5457" s="12"/>
    </row>
    <row r="5458" spans="2:24" x14ac:dyDescent="0.3">
      <c r="B5458" s="73"/>
      <c r="D5458" s="73"/>
      <c r="P5458" s="73"/>
      <c r="T5458" s="73"/>
      <c r="U5458" s="73"/>
      <c r="V5458" s="73"/>
      <c r="X5458" s="12"/>
    </row>
    <row r="5459" spans="2:24" x14ac:dyDescent="0.3">
      <c r="B5459" s="73"/>
      <c r="D5459" s="73"/>
      <c r="P5459" s="73"/>
      <c r="T5459" s="73"/>
      <c r="U5459" s="73"/>
      <c r="V5459" s="73"/>
      <c r="X5459" s="12"/>
    </row>
    <row r="5460" spans="2:24" x14ac:dyDescent="0.3">
      <c r="B5460" s="73"/>
      <c r="D5460" s="73"/>
      <c r="P5460" s="73"/>
      <c r="T5460" s="73"/>
      <c r="U5460" s="73"/>
      <c r="V5460" s="73"/>
      <c r="X5460" s="12"/>
    </row>
    <row r="5461" spans="2:24" x14ac:dyDescent="0.3">
      <c r="B5461" s="73"/>
      <c r="D5461" s="73"/>
      <c r="P5461" s="73"/>
      <c r="T5461" s="73"/>
      <c r="U5461" s="73"/>
      <c r="V5461" s="73"/>
      <c r="X5461" s="12"/>
    </row>
    <row r="5462" spans="2:24" x14ac:dyDescent="0.3">
      <c r="B5462" s="73"/>
      <c r="D5462" s="73"/>
      <c r="P5462" s="73"/>
      <c r="T5462" s="73"/>
      <c r="U5462" s="73"/>
      <c r="V5462" s="73"/>
      <c r="X5462" s="12"/>
    </row>
    <row r="5463" spans="2:24" x14ac:dyDescent="0.3">
      <c r="B5463" s="73"/>
      <c r="D5463" s="73"/>
      <c r="P5463" s="73"/>
      <c r="T5463" s="73"/>
      <c r="U5463" s="73"/>
      <c r="V5463" s="73"/>
      <c r="X5463" s="12"/>
    </row>
    <row r="5464" spans="2:24" x14ac:dyDescent="0.3">
      <c r="B5464" s="73"/>
      <c r="D5464" s="73"/>
      <c r="P5464" s="73"/>
      <c r="T5464" s="73"/>
      <c r="U5464" s="73"/>
      <c r="V5464" s="73"/>
      <c r="X5464" s="12"/>
    </row>
    <row r="5465" spans="2:24" x14ac:dyDescent="0.3">
      <c r="B5465" s="73"/>
      <c r="D5465" s="73"/>
      <c r="P5465" s="73"/>
      <c r="T5465" s="73"/>
      <c r="U5465" s="73"/>
      <c r="V5465" s="73"/>
      <c r="X5465" s="12"/>
    </row>
    <row r="5466" spans="2:24" x14ac:dyDescent="0.3">
      <c r="B5466" s="73"/>
      <c r="D5466" s="73"/>
      <c r="P5466" s="73"/>
      <c r="T5466" s="73"/>
      <c r="U5466" s="73"/>
      <c r="V5466" s="73"/>
      <c r="X5466" s="12"/>
    </row>
    <row r="5467" spans="2:24" x14ac:dyDescent="0.3">
      <c r="B5467" s="73"/>
      <c r="D5467" s="73"/>
      <c r="P5467" s="73"/>
      <c r="T5467" s="73"/>
      <c r="U5467" s="73"/>
      <c r="V5467" s="73"/>
      <c r="X5467" s="12"/>
    </row>
    <row r="5468" spans="2:24" x14ac:dyDescent="0.3">
      <c r="B5468" s="73"/>
      <c r="D5468" s="73"/>
      <c r="P5468" s="73"/>
      <c r="T5468" s="73"/>
      <c r="U5468" s="73"/>
      <c r="V5468" s="73"/>
      <c r="X5468" s="12"/>
    </row>
    <row r="5469" spans="2:24" x14ac:dyDescent="0.3">
      <c r="B5469" s="73"/>
      <c r="D5469" s="73"/>
      <c r="P5469" s="73"/>
      <c r="T5469" s="73"/>
      <c r="U5469" s="73"/>
      <c r="V5469" s="73"/>
      <c r="X5469" s="12"/>
    </row>
    <row r="5470" spans="2:24" x14ac:dyDescent="0.3">
      <c r="B5470" s="73"/>
      <c r="D5470" s="73"/>
      <c r="P5470" s="73"/>
      <c r="T5470" s="73"/>
      <c r="U5470" s="73"/>
      <c r="V5470" s="73"/>
      <c r="X5470" s="12"/>
    </row>
    <row r="5471" spans="2:24" x14ac:dyDescent="0.3">
      <c r="B5471" s="73"/>
      <c r="D5471" s="73"/>
      <c r="P5471" s="73"/>
      <c r="T5471" s="73"/>
      <c r="U5471" s="73"/>
      <c r="V5471" s="73"/>
      <c r="X5471" s="12"/>
    </row>
    <row r="5472" spans="2:24" x14ac:dyDescent="0.3">
      <c r="B5472" s="73"/>
      <c r="D5472" s="73"/>
      <c r="P5472" s="73"/>
      <c r="T5472" s="73"/>
      <c r="U5472" s="73"/>
      <c r="V5472" s="73"/>
      <c r="X5472" s="12"/>
    </row>
    <row r="5473" spans="2:24" x14ac:dyDescent="0.3">
      <c r="B5473" s="73"/>
      <c r="D5473" s="73"/>
      <c r="P5473" s="73"/>
      <c r="T5473" s="73"/>
      <c r="U5473" s="73"/>
      <c r="V5473" s="73"/>
      <c r="X5473" s="12"/>
    </row>
    <row r="5474" spans="2:24" x14ac:dyDescent="0.3">
      <c r="B5474" s="73"/>
      <c r="D5474" s="73"/>
      <c r="P5474" s="73"/>
      <c r="T5474" s="73"/>
      <c r="U5474" s="73"/>
      <c r="V5474" s="73"/>
      <c r="X5474" s="12"/>
    </row>
    <row r="5475" spans="2:24" x14ac:dyDescent="0.3">
      <c r="B5475" s="73"/>
      <c r="D5475" s="73"/>
      <c r="P5475" s="73"/>
      <c r="T5475" s="73"/>
      <c r="U5475" s="73"/>
      <c r="V5475" s="73"/>
      <c r="X5475" s="12"/>
    </row>
    <row r="5476" spans="2:24" x14ac:dyDescent="0.3">
      <c r="B5476" s="73"/>
      <c r="D5476" s="73"/>
      <c r="P5476" s="73"/>
      <c r="T5476" s="73"/>
      <c r="U5476" s="73"/>
      <c r="V5476" s="73"/>
      <c r="X5476" s="12"/>
    </row>
    <row r="5477" spans="2:24" x14ac:dyDescent="0.3">
      <c r="B5477" s="73"/>
      <c r="D5477" s="73"/>
      <c r="P5477" s="73"/>
      <c r="T5477" s="73"/>
      <c r="U5477" s="73"/>
      <c r="V5477" s="73"/>
      <c r="X5477" s="12"/>
    </row>
    <row r="5478" spans="2:24" x14ac:dyDescent="0.3">
      <c r="B5478" s="73"/>
      <c r="D5478" s="73"/>
      <c r="P5478" s="73"/>
      <c r="T5478" s="73"/>
      <c r="U5478" s="73"/>
      <c r="V5478" s="73"/>
      <c r="X5478" s="12"/>
    </row>
    <row r="5479" spans="2:24" x14ac:dyDescent="0.3">
      <c r="B5479" s="73"/>
      <c r="D5479" s="73"/>
      <c r="P5479" s="73"/>
      <c r="T5479" s="73"/>
      <c r="U5479" s="73"/>
      <c r="V5479" s="73"/>
      <c r="X5479" s="12"/>
    </row>
    <row r="5480" spans="2:24" x14ac:dyDescent="0.3">
      <c r="B5480" s="73"/>
      <c r="D5480" s="73"/>
      <c r="P5480" s="73"/>
      <c r="T5480" s="73"/>
      <c r="U5480" s="73"/>
      <c r="V5480" s="73"/>
      <c r="X5480" s="12"/>
    </row>
    <row r="5481" spans="2:24" x14ac:dyDescent="0.3">
      <c r="B5481" s="73"/>
      <c r="D5481" s="73"/>
      <c r="P5481" s="73"/>
      <c r="T5481" s="73"/>
      <c r="U5481" s="73"/>
      <c r="V5481" s="73"/>
      <c r="X5481" s="12"/>
    </row>
    <row r="5482" spans="2:24" x14ac:dyDescent="0.3">
      <c r="B5482" s="73"/>
      <c r="D5482" s="73"/>
      <c r="P5482" s="73"/>
      <c r="T5482" s="73"/>
      <c r="U5482" s="73"/>
      <c r="V5482" s="73"/>
      <c r="X5482" s="12"/>
    </row>
    <row r="5483" spans="2:24" x14ac:dyDescent="0.3">
      <c r="B5483" s="73"/>
      <c r="D5483" s="73"/>
      <c r="P5483" s="73"/>
      <c r="T5483" s="73"/>
      <c r="U5483" s="73"/>
      <c r="V5483" s="73"/>
      <c r="X5483" s="12"/>
    </row>
    <row r="5484" spans="2:24" x14ac:dyDescent="0.3">
      <c r="B5484" s="73"/>
      <c r="D5484" s="73"/>
      <c r="P5484" s="73"/>
      <c r="T5484" s="73"/>
      <c r="U5484" s="73"/>
      <c r="V5484" s="73"/>
      <c r="X5484" s="12"/>
    </row>
    <row r="5485" spans="2:24" x14ac:dyDescent="0.3">
      <c r="B5485" s="73"/>
      <c r="D5485" s="73"/>
      <c r="P5485" s="73"/>
      <c r="T5485" s="73"/>
      <c r="U5485" s="73"/>
      <c r="V5485" s="73"/>
      <c r="X5485" s="12"/>
    </row>
    <row r="5486" spans="2:24" x14ac:dyDescent="0.3">
      <c r="B5486" s="73"/>
      <c r="D5486" s="73"/>
      <c r="P5486" s="73"/>
      <c r="T5486" s="73"/>
      <c r="U5486" s="73"/>
      <c r="V5486" s="73"/>
      <c r="X5486" s="12"/>
    </row>
    <row r="5487" spans="2:24" x14ac:dyDescent="0.3">
      <c r="B5487" s="73"/>
      <c r="D5487" s="73"/>
      <c r="P5487" s="73"/>
      <c r="T5487" s="73"/>
      <c r="U5487" s="73"/>
      <c r="V5487" s="73"/>
      <c r="X5487" s="12"/>
    </row>
    <row r="5488" spans="2:24" x14ac:dyDescent="0.3">
      <c r="B5488" s="73"/>
      <c r="D5488" s="73"/>
      <c r="P5488" s="73"/>
      <c r="T5488" s="73"/>
      <c r="U5488" s="73"/>
      <c r="V5488" s="73"/>
      <c r="X5488" s="12"/>
    </row>
    <row r="5489" spans="2:24" x14ac:dyDescent="0.3">
      <c r="B5489" s="73"/>
      <c r="D5489" s="73"/>
      <c r="P5489" s="73"/>
      <c r="T5489" s="73"/>
      <c r="U5489" s="73"/>
      <c r="V5489" s="73"/>
      <c r="X5489" s="12"/>
    </row>
    <row r="5490" spans="2:24" x14ac:dyDescent="0.3">
      <c r="B5490" s="73"/>
      <c r="D5490" s="73"/>
      <c r="P5490" s="73"/>
      <c r="T5490" s="73"/>
      <c r="U5490" s="73"/>
      <c r="V5490" s="73"/>
      <c r="X5490" s="12"/>
    </row>
    <row r="5491" spans="2:24" x14ac:dyDescent="0.3">
      <c r="B5491" s="73"/>
      <c r="D5491" s="73"/>
      <c r="P5491" s="73"/>
      <c r="T5491" s="73"/>
      <c r="U5491" s="73"/>
      <c r="V5491" s="73"/>
      <c r="X5491" s="12"/>
    </row>
    <row r="5492" spans="2:24" x14ac:dyDescent="0.3">
      <c r="B5492" s="73"/>
      <c r="D5492" s="73"/>
      <c r="P5492" s="73"/>
      <c r="T5492" s="73"/>
      <c r="U5492" s="73"/>
      <c r="V5492" s="73"/>
      <c r="X5492" s="12"/>
    </row>
    <row r="5493" spans="2:24" x14ac:dyDescent="0.3">
      <c r="B5493" s="73"/>
      <c r="D5493" s="73"/>
      <c r="P5493" s="73"/>
      <c r="T5493" s="73"/>
      <c r="U5493" s="73"/>
      <c r="V5493" s="73"/>
      <c r="X5493" s="12"/>
    </row>
    <row r="5494" spans="2:24" x14ac:dyDescent="0.3">
      <c r="B5494" s="73"/>
      <c r="D5494" s="73"/>
      <c r="P5494" s="73"/>
      <c r="T5494" s="73"/>
      <c r="U5494" s="73"/>
      <c r="V5494" s="73"/>
      <c r="X5494" s="12"/>
    </row>
    <row r="5495" spans="2:24" x14ac:dyDescent="0.3">
      <c r="B5495" s="73"/>
      <c r="D5495" s="73"/>
      <c r="P5495" s="73"/>
      <c r="T5495" s="73"/>
      <c r="U5495" s="73"/>
      <c r="V5495" s="73"/>
      <c r="X5495" s="12"/>
    </row>
    <row r="5496" spans="2:24" x14ac:dyDescent="0.3">
      <c r="B5496" s="73"/>
      <c r="D5496" s="73"/>
      <c r="P5496" s="73"/>
      <c r="T5496" s="73"/>
      <c r="U5496" s="73"/>
      <c r="V5496" s="73"/>
      <c r="X5496" s="12"/>
    </row>
    <row r="5497" spans="2:24" x14ac:dyDescent="0.3">
      <c r="B5497" s="73"/>
      <c r="D5497" s="73"/>
      <c r="P5497" s="73"/>
      <c r="T5497" s="73"/>
      <c r="U5497" s="73"/>
      <c r="V5497" s="73"/>
      <c r="X5497" s="12"/>
    </row>
    <row r="5498" spans="2:24" x14ac:dyDescent="0.3">
      <c r="B5498" s="73"/>
      <c r="D5498" s="73"/>
      <c r="P5498" s="73"/>
      <c r="T5498" s="73"/>
      <c r="U5498" s="73"/>
      <c r="V5498" s="73"/>
      <c r="X5498" s="12"/>
    </row>
    <row r="5499" spans="2:24" x14ac:dyDescent="0.3">
      <c r="B5499" s="73"/>
      <c r="D5499" s="73"/>
      <c r="P5499" s="73"/>
      <c r="T5499" s="73"/>
      <c r="U5499" s="73"/>
      <c r="V5499" s="73"/>
      <c r="X5499" s="12"/>
    </row>
    <row r="5500" spans="2:24" x14ac:dyDescent="0.3">
      <c r="B5500" s="73"/>
      <c r="D5500" s="73"/>
      <c r="P5500" s="73"/>
      <c r="T5500" s="73"/>
      <c r="U5500" s="73"/>
      <c r="V5500" s="73"/>
      <c r="X5500" s="12"/>
    </row>
    <row r="5501" spans="2:24" x14ac:dyDescent="0.3">
      <c r="B5501" s="73"/>
      <c r="D5501" s="73"/>
      <c r="P5501" s="73"/>
      <c r="T5501" s="73"/>
      <c r="U5501" s="73"/>
      <c r="V5501" s="73"/>
      <c r="X5501" s="12"/>
    </row>
    <row r="5502" spans="2:24" x14ac:dyDescent="0.3">
      <c r="B5502" s="73"/>
      <c r="D5502" s="73"/>
      <c r="P5502" s="73"/>
      <c r="T5502" s="73"/>
      <c r="U5502" s="73"/>
      <c r="V5502" s="73"/>
      <c r="X5502" s="12"/>
    </row>
    <row r="5503" spans="2:24" x14ac:dyDescent="0.3">
      <c r="B5503" s="73"/>
      <c r="D5503" s="73"/>
      <c r="P5503" s="73"/>
      <c r="T5503" s="73"/>
      <c r="U5503" s="73"/>
      <c r="V5503" s="73"/>
      <c r="X5503" s="12"/>
    </row>
    <row r="5504" spans="2:24" x14ac:dyDescent="0.3">
      <c r="B5504" s="73"/>
      <c r="D5504" s="73"/>
      <c r="P5504" s="73"/>
      <c r="T5504" s="73"/>
      <c r="U5504" s="73"/>
      <c r="V5504" s="73"/>
      <c r="X5504" s="12"/>
    </row>
    <row r="5505" spans="2:24" x14ac:dyDescent="0.3">
      <c r="B5505" s="73"/>
      <c r="D5505" s="73"/>
      <c r="P5505" s="73"/>
      <c r="T5505" s="73"/>
      <c r="U5505" s="73"/>
      <c r="V5505" s="73"/>
      <c r="X5505" s="12"/>
    </row>
    <row r="5506" spans="2:24" x14ac:dyDescent="0.3">
      <c r="B5506" s="73"/>
      <c r="D5506" s="73"/>
      <c r="P5506" s="73"/>
      <c r="T5506" s="73"/>
      <c r="U5506" s="73"/>
      <c r="V5506" s="73"/>
      <c r="X5506" s="12"/>
    </row>
    <row r="5507" spans="2:24" x14ac:dyDescent="0.3">
      <c r="B5507" s="73"/>
      <c r="D5507" s="73"/>
      <c r="P5507" s="73"/>
      <c r="T5507" s="73"/>
      <c r="U5507" s="73"/>
      <c r="V5507" s="73"/>
      <c r="X5507" s="12"/>
    </row>
    <row r="5508" spans="2:24" x14ac:dyDescent="0.3">
      <c r="B5508" s="73"/>
      <c r="D5508" s="73"/>
      <c r="P5508" s="73"/>
      <c r="T5508" s="73"/>
      <c r="U5508" s="73"/>
      <c r="V5508" s="73"/>
      <c r="X5508" s="12"/>
    </row>
    <row r="5509" spans="2:24" x14ac:dyDescent="0.3">
      <c r="B5509" s="73"/>
      <c r="D5509" s="73"/>
      <c r="P5509" s="73"/>
      <c r="T5509" s="73"/>
      <c r="U5509" s="73"/>
      <c r="V5509" s="73"/>
      <c r="X5509" s="12"/>
    </row>
    <row r="5510" spans="2:24" x14ac:dyDescent="0.3">
      <c r="B5510" s="73"/>
      <c r="D5510" s="73"/>
      <c r="P5510" s="73"/>
      <c r="T5510" s="73"/>
      <c r="U5510" s="73"/>
      <c r="V5510" s="73"/>
      <c r="X5510" s="12"/>
    </row>
    <row r="5511" spans="2:24" x14ac:dyDescent="0.3">
      <c r="B5511" s="73"/>
      <c r="D5511" s="73"/>
      <c r="P5511" s="73"/>
      <c r="T5511" s="73"/>
      <c r="U5511" s="73"/>
      <c r="V5511" s="73"/>
      <c r="X5511" s="12"/>
    </row>
    <row r="5512" spans="2:24" x14ac:dyDescent="0.3">
      <c r="B5512" s="73"/>
      <c r="D5512" s="73"/>
      <c r="P5512" s="73"/>
      <c r="T5512" s="73"/>
      <c r="U5512" s="73"/>
      <c r="V5512" s="73"/>
      <c r="X5512" s="12"/>
    </row>
    <row r="5513" spans="2:24" x14ac:dyDescent="0.3">
      <c r="B5513" s="73"/>
      <c r="D5513" s="73"/>
      <c r="P5513" s="73"/>
      <c r="T5513" s="73"/>
      <c r="U5513" s="73"/>
      <c r="V5513" s="73"/>
      <c r="X5513" s="12"/>
    </row>
    <row r="5514" spans="2:24" x14ac:dyDescent="0.3">
      <c r="B5514" s="73"/>
      <c r="D5514" s="73"/>
      <c r="P5514" s="73"/>
      <c r="T5514" s="73"/>
      <c r="U5514" s="73"/>
      <c r="V5514" s="73"/>
      <c r="X5514" s="12"/>
    </row>
    <row r="5515" spans="2:24" x14ac:dyDescent="0.3">
      <c r="B5515" s="73"/>
      <c r="D5515" s="73"/>
      <c r="P5515" s="73"/>
      <c r="T5515" s="73"/>
      <c r="U5515" s="73"/>
      <c r="V5515" s="73"/>
      <c r="X5515" s="12"/>
    </row>
    <row r="5516" spans="2:24" x14ac:dyDescent="0.3">
      <c r="B5516" s="73"/>
      <c r="D5516" s="73"/>
      <c r="P5516" s="73"/>
      <c r="T5516" s="73"/>
      <c r="U5516" s="73"/>
      <c r="V5516" s="73"/>
      <c r="X5516" s="12"/>
    </row>
    <row r="5517" spans="2:24" x14ac:dyDescent="0.3">
      <c r="B5517" s="73"/>
      <c r="D5517" s="73"/>
      <c r="P5517" s="73"/>
      <c r="T5517" s="73"/>
      <c r="U5517" s="73"/>
      <c r="V5517" s="73"/>
      <c r="X5517" s="12"/>
    </row>
    <row r="5518" spans="2:24" x14ac:dyDescent="0.3">
      <c r="B5518" s="73"/>
      <c r="D5518" s="73"/>
      <c r="P5518" s="73"/>
      <c r="T5518" s="73"/>
      <c r="U5518" s="73"/>
      <c r="V5518" s="73"/>
      <c r="X5518" s="12"/>
    </row>
    <row r="5519" spans="2:24" x14ac:dyDescent="0.3">
      <c r="B5519" s="73"/>
      <c r="D5519" s="73"/>
      <c r="P5519" s="73"/>
      <c r="T5519" s="73"/>
      <c r="U5519" s="73"/>
      <c r="V5519" s="73"/>
      <c r="X5519" s="12"/>
    </row>
    <row r="5520" spans="2:24" x14ac:dyDescent="0.3">
      <c r="B5520" s="73"/>
      <c r="D5520" s="73"/>
      <c r="P5520" s="73"/>
      <c r="T5520" s="73"/>
      <c r="U5520" s="73"/>
      <c r="V5520" s="73"/>
      <c r="X5520" s="12"/>
    </row>
    <row r="5521" spans="2:24" x14ac:dyDescent="0.3">
      <c r="B5521" s="73"/>
      <c r="D5521" s="73"/>
      <c r="P5521" s="73"/>
      <c r="T5521" s="73"/>
      <c r="U5521" s="73"/>
      <c r="V5521" s="73"/>
      <c r="X5521" s="12"/>
    </row>
    <row r="5522" spans="2:24" x14ac:dyDescent="0.3">
      <c r="B5522" s="73"/>
      <c r="D5522" s="73"/>
      <c r="P5522" s="73"/>
      <c r="T5522" s="73"/>
      <c r="U5522" s="73"/>
      <c r="V5522" s="73"/>
      <c r="X5522" s="12"/>
    </row>
    <row r="5523" spans="2:24" x14ac:dyDescent="0.3">
      <c r="B5523" s="73"/>
      <c r="D5523" s="73"/>
      <c r="P5523" s="73"/>
      <c r="T5523" s="73"/>
      <c r="U5523" s="73"/>
      <c r="V5523" s="73"/>
      <c r="X5523" s="12"/>
    </row>
    <row r="5524" spans="2:24" x14ac:dyDescent="0.3">
      <c r="B5524" s="73"/>
      <c r="D5524" s="73"/>
      <c r="P5524" s="73"/>
      <c r="T5524" s="73"/>
      <c r="U5524" s="73"/>
      <c r="V5524" s="73"/>
      <c r="X5524" s="12"/>
    </row>
    <row r="5525" spans="2:24" x14ac:dyDescent="0.3">
      <c r="B5525" s="73"/>
      <c r="D5525" s="73"/>
      <c r="P5525" s="73"/>
      <c r="T5525" s="73"/>
      <c r="U5525" s="73"/>
      <c r="V5525" s="73"/>
      <c r="X5525" s="12"/>
    </row>
    <row r="5526" spans="2:24" x14ac:dyDescent="0.3">
      <c r="B5526" s="73"/>
      <c r="D5526" s="73"/>
      <c r="P5526" s="73"/>
      <c r="T5526" s="73"/>
      <c r="U5526" s="73"/>
      <c r="V5526" s="73"/>
      <c r="X5526" s="12"/>
    </row>
    <row r="5527" spans="2:24" x14ac:dyDescent="0.3">
      <c r="B5527" s="73"/>
      <c r="D5527" s="73"/>
      <c r="P5527" s="73"/>
      <c r="T5527" s="73"/>
      <c r="U5527" s="73"/>
      <c r="V5527" s="73"/>
      <c r="X5527" s="12"/>
    </row>
    <row r="5528" spans="2:24" x14ac:dyDescent="0.3">
      <c r="B5528" s="73"/>
      <c r="D5528" s="73"/>
      <c r="P5528" s="73"/>
      <c r="T5528" s="73"/>
      <c r="U5528" s="73"/>
      <c r="V5528" s="73"/>
      <c r="X5528" s="12"/>
    </row>
    <row r="5529" spans="2:24" x14ac:dyDescent="0.3">
      <c r="B5529" s="73"/>
      <c r="D5529" s="73"/>
      <c r="P5529" s="73"/>
      <c r="T5529" s="73"/>
      <c r="U5529" s="73"/>
      <c r="V5529" s="73"/>
      <c r="X5529" s="12"/>
    </row>
    <row r="5530" spans="2:24" x14ac:dyDescent="0.3">
      <c r="B5530" s="73"/>
      <c r="D5530" s="73"/>
      <c r="P5530" s="73"/>
      <c r="T5530" s="73"/>
      <c r="U5530" s="73"/>
      <c r="V5530" s="73"/>
      <c r="X5530" s="12"/>
    </row>
    <row r="5531" spans="2:24" x14ac:dyDescent="0.3">
      <c r="B5531" s="73"/>
      <c r="D5531" s="73"/>
      <c r="P5531" s="73"/>
      <c r="T5531" s="73"/>
      <c r="U5531" s="73"/>
      <c r="V5531" s="73"/>
      <c r="X5531" s="12"/>
    </row>
    <row r="5532" spans="2:24" x14ac:dyDescent="0.3">
      <c r="B5532" s="73"/>
      <c r="D5532" s="73"/>
      <c r="P5532" s="73"/>
      <c r="T5532" s="73"/>
      <c r="U5532" s="73"/>
      <c r="V5532" s="73"/>
      <c r="X5532" s="12"/>
    </row>
    <row r="5533" spans="2:24" x14ac:dyDescent="0.3">
      <c r="B5533" s="73"/>
      <c r="D5533" s="73"/>
      <c r="P5533" s="73"/>
      <c r="T5533" s="73"/>
      <c r="U5533" s="73"/>
      <c r="V5533" s="73"/>
      <c r="X5533" s="12"/>
    </row>
    <row r="5534" spans="2:24" x14ac:dyDescent="0.3">
      <c r="B5534" s="73"/>
      <c r="D5534" s="73"/>
      <c r="P5534" s="73"/>
      <c r="T5534" s="73"/>
      <c r="U5534" s="73"/>
      <c r="V5534" s="73"/>
      <c r="X5534" s="12"/>
    </row>
    <row r="5535" spans="2:24" x14ac:dyDescent="0.3">
      <c r="B5535" s="73"/>
      <c r="D5535" s="73"/>
      <c r="P5535" s="73"/>
      <c r="T5535" s="73"/>
      <c r="U5535" s="73"/>
      <c r="V5535" s="73"/>
      <c r="X5535" s="12"/>
    </row>
    <row r="5536" spans="2:24" x14ac:dyDescent="0.3">
      <c r="B5536" s="73"/>
      <c r="D5536" s="73"/>
      <c r="P5536" s="73"/>
      <c r="T5536" s="73"/>
      <c r="U5536" s="73"/>
      <c r="V5536" s="73"/>
      <c r="X5536" s="12"/>
    </row>
    <row r="5537" spans="2:24" x14ac:dyDescent="0.3">
      <c r="B5537" s="73"/>
      <c r="D5537" s="73"/>
      <c r="P5537" s="73"/>
      <c r="T5537" s="73"/>
      <c r="U5537" s="73"/>
      <c r="V5537" s="73"/>
      <c r="X5537" s="12"/>
    </row>
    <row r="5538" spans="2:24" x14ac:dyDescent="0.3">
      <c r="B5538" s="73"/>
      <c r="D5538" s="73"/>
      <c r="P5538" s="73"/>
      <c r="T5538" s="73"/>
      <c r="U5538" s="73"/>
      <c r="V5538" s="73"/>
      <c r="X5538" s="12"/>
    </row>
    <row r="5539" spans="2:24" x14ac:dyDescent="0.3">
      <c r="B5539" s="73"/>
      <c r="D5539" s="73"/>
      <c r="P5539" s="73"/>
      <c r="T5539" s="73"/>
      <c r="U5539" s="73"/>
      <c r="V5539" s="73"/>
      <c r="X5539" s="12"/>
    </row>
    <row r="5540" spans="2:24" x14ac:dyDescent="0.3">
      <c r="B5540" s="73"/>
      <c r="D5540" s="73"/>
      <c r="P5540" s="73"/>
      <c r="T5540" s="73"/>
      <c r="U5540" s="73"/>
      <c r="V5540" s="73"/>
      <c r="X5540" s="12"/>
    </row>
    <row r="5541" spans="2:24" x14ac:dyDescent="0.3">
      <c r="B5541" s="73"/>
      <c r="D5541" s="73"/>
      <c r="P5541" s="73"/>
      <c r="T5541" s="73"/>
      <c r="U5541" s="73"/>
      <c r="V5541" s="73"/>
      <c r="X5541" s="12"/>
    </row>
    <row r="5542" spans="2:24" x14ac:dyDescent="0.3">
      <c r="B5542" s="73"/>
      <c r="D5542" s="73"/>
      <c r="P5542" s="73"/>
      <c r="T5542" s="73"/>
      <c r="U5542" s="73"/>
      <c r="V5542" s="73"/>
      <c r="X5542" s="12"/>
    </row>
    <row r="5543" spans="2:24" x14ac:dyDescent="0.3">
      <c r="B5543" s="73"/>
      <c r="D5543" s="73"/>
      <c r="P5543" s="73"/>
      <c r="T5543" s="73"/>
      <c r="U5543" s="73"/>
      <c r="V5543" s="73"/>
      <c r="X5543" s="12"/>
    </row>
    <row r="5544" spans="2:24" x14ac:dyDescent="0.3">
      <c r="B5544" s="73"/>
      <c r="D5544" s="73"/>
      <c r="P5544" s="73"/>
      <c r="T5544" s="73"/>
      <c r="U5544" s="73"/>
      <c r="V5544" s="73"/>
      <c r="X5544" s="12"/>
    </row>
    <row r="5545" spans="2:24" x14ac:dyDescent="0.3">
      <c r="B5545" s="73"/>
      <c r="D5545" s="73"/>
      <c r="P5545" s="73"/>
      <c r="T5545" s="73"/>
      <c r="U5545" s="73"/>
      <c r="V5545" s="73"/>
      <c r="X5545" s="12"/>
    </row>
    <row r="5546" spans="2:24" x14ac:dyDescent="0.3">
      <c r="B5546" s="73"/>
      <c r="D5546" s="73"/>
      <c r="P5546" s="73"/>
      <c r="T5546" s="73"/>
      <c r="U5546" s="73"/>
      <c r="V5546" s="73"/>
      <c r="X5546" s="12"/>
    </row>
    <row r="5547" spans="2:24" x14ac:dyDescent="0.3">
      <c r="B5547" s="73"/>
      <c r="D5547" s="73"/>
      <c r="P5547" s="73"/>
      <c r="T5547" s="73"/>
      <c r="U5547" s="73"/>
      <c r="V5547" s="73"/>
      <c r="X5547" s="12"/>
    </row>
    <row r="5548" spans="2:24" x14ac:dyDescent="0.3">
      <c r="B5548" s="73"/>
      <c r="D5548" s="73"/>
      <c r="P5548" s="73"/>
      <c r="T5548" s="73"/>
      <c r="U5548" s="73"/>
      <c r="V5548" s="73"/>
      <c r="X5548" s="12"/>
    </row>
    <row r="5549" spans="2:24" x14ac:dyDescent="0.3">
      <c r="B5549" s="73"/>
      <c r="D5549" s="73"/>
      <c r="P5549" s="73"/>
      <c r="T5549" s="73"/>
      <c r="U5549" s="73"/>
      <c r="V5549" s="73"/>
      <c r="X5549" s="12"/>
    </row>
    <row r="5550" spans="2:24" x14ac:dyDescent="0.3">
      <c r="B5550" s="73"/>
      <c r="D5550" s="73"/>
      <c r="P5550" s="73"/>
      <c r="T5550" s="73"/>
      <c r="U5550" s="73"/>
      <c r="V5550" s="73"/>
      <c r="X5550" s="12"/>
    </row>
    <row r="5551" spans="2:24" x14ac:dyDescent="0.3">
      <c r="B5551" s="73"/>
      <c r="D5551" s="73"/>
      <c r="P5551" s="73"/>
      <c r="T5551" s="73"/>
      <c r="U5551" s="73"/>
      <c r="V5551" s="73"/>
      <c r="X5551" s="12"/>
    </row>
    <row r="5552" spans="2:24" x14ac:dyDescent="0.3">
      <c r="B5552" s="73"/>
      <c r="D5552" s="73"/>
      <c r="P5552" s="73"/>
      <c r="T5552" s="73"/>
      <c r="U5552" s="73"/>
      <c r="V5552" s="73"/>
      <c r="X5552" s="12"/>
    </row>
    <row r="5553" spans="2:24" x14ac:dyDescent="0.3">
      <c r="B5553" s="73"/>
      <c r="D5553" s="73"/>
      <c r="P5553" s="73"/>
      <c r="T5553" s="73"/>
      <c r="U5553" s="73"/>
      <c r="V5553" s="73"/>
      <c r="X5553" s="12"/>
    </row>
    <row r="5554" spans="2:24" x14ac:dyDescent="0.3">
      <c r="B5554" s="73"/>
      <c r="D5554" s="73"/>
      <c r="P5554" s="73"/>
      <c r="T5554" s="73"/>
      <c r="U5554" s="73"/>
      <c r="V5554" s="73"/>
      <c r="X5554" s="12"/>
    </row>
    <row r="5555" spans="2:24" x14ac:dyDescent="0.3">
      <c r="B5555" s="73"/>
      <c r="D5555" s="73"/>
      <c r="P5555" s="73"/>
      <c r="T5555" s="73"/>
      <c r="U5555" s="73"/>
      <c r="V5555" s="73"/>
      <c r="X5555" s="12"/>
    </row>
    <row r="5556" spans="2:24" x14ac:dyDescent="0.3">
      <c r="B5556" s="73"/>
      <c r="D5556" s="73"/>
      <c r="P5556" s="73"/>
      <c r="T5556" s="73"/>
      <c r="U5556" s="73"/>
      <c r="V5556" s="73"/>
      <c r="X5556" s="12"/>
    </row>
    <row r="5557" spans="2:24" x14ac:dyDescent="0.3">
      <c r="B5557" s="73"/>
      <c r="D5557" s="73"/>
      <c r="P5557" s="73"/>
      <c r="T5557" s="73"/>
      <c r="U5557" s="73"/>
      <c r="V5557" s="73"/>
      <c r="X5557" s="12"/>
    </row>
    <row r="5558" spans="2:24" x14ac:dyDescent="0.3">
      <c r="B5558" s="73"/>
      <c r="D5558" s="73"/>
      <c r="P5558" s="73"/>
      <c r="T5558" s="73"/>
      <c r="U5558" s="73"/>
      <c r="V5558" s="73"/>
      <c r="X5558" s="12"/>
    </row>
    <row r="5559" spans="2:24" x14ac:dyDescent="0.3">
      <c r="B5559" s="73"/>
      <c r="D5559" s="73"/>
      <c r="P5559" s="73"/>
      <c r="T5559" s="73"/>
      <c r="U5559" s="73"/>
      <c r="V5559" s="73"/>
      <c r="X5559" s="12"/>
    </row>
    <row r="5560" spans="2:24" x14ac:dyDescent="0.3">
      <c r="B5560" s="73"/>
      <c r="D5560" s="73"/>
      <c r="P5560" s="73"/>
      <c r="T5560" s="73"/>
      <c r="U5560" s="73"/>
      <c r="V5560" s="73"/>
      <c r="X5560" s="12"/>
    </row>
    <row r="5561" spans="2:24" x14ac:dyDescent="0.3">
      <c r="B5561" s="73"/>
      <c r="D5561" s="73"/>
      <c r="P5561" s="73"/>
      <c r="T5561" s="73"/>
      <c r="U5561" s="73"/>
      <c r="V5561" s="73"/>
      <c r="X5561" s="12"/>
    </row>
    <row r="5562" spans="2:24" x14ac:dyDescent="0.3">
      <c r="B5562" s="73"/>
      <c r="D5562" s="73"/>
      <c r="P5562" s="73"/>
      <c r="T5562" s="73"/>
      <c r="U5562" s="73"/>
      <c r="V5562" s="73"/>
      <c r="X5562" s="12"/>
    </row>
    <row r="5563" spans="2:24" x14ac:dyDescent="0.3">
      <c r="B5563" s="73"/>
      <c r="D5563" s="73"/>
      <c r="P5563" s="73"/>
      <c r="T5563" s="73"/>
      <c r="U5563" s="73"/>
      <c r="V5563" s="73"/>
      <c r="X5563" s="12"/>
    </row>
    <row r="5564" spans="2:24" x14ac:dyDescent="0.3">
      <c r="B5564" s="73"/>
      <c r="D5564" s="73"/>
      <c r="P5564" s="73"/>
      <c r="T5564" s="73"/>
      <c r="U5564" s="73"/>
      <c r="V5564" s="73"/>
      <c r="X5564" s="12"/>
    </row>
    <row r="5565" spans="2:24" x14ac:dyDescent="0.3">
      <c r="B5565" s="73"/>
      <c r="D5565" s="73"/>
      <c r="P5565" s="73"/>
      <c r="T5565" s="73"/>
      <c r="U5565" s="73"/>
      <c r="V5565" s="73"/>
      <c r="X5565" s="12"/>
    </row>
    <row r="5566" spans="2:24" x14ac:dyDescent="0.3">
      <c r="B5566" s="73"/>
      <c r="D5566" s="73"/>
      <c r="P5566" s="73"/>
      <c r="T5566" s="73"/>
      <c r="U5566" s="73"/>
      <c r="V5566" s="73"/>
      <c r="X5566" s="12"/>
    </row>
    <row r="5567" spans="2:24" x14ac:dyDescent="0.3">
      <c r="B5567" s="73"/>
      <c r="D5567" s="73"/>
      <c r="P5567" s="73"/>
      <c r="T5567" s="73"/>
      <c r="U5567" s="73"/>
      <c r="V5567" s="73"/>
      <c r="X5567" s="12"/>
    </row>
    <row r="5568" spans="2:24" x14ac:dyDescent="0.3">
      <c r="B5568" s="73"/>
      <c r="D5568" s="73"/>
      <c r="P5568" s="73"/>
      <c r="T5568" s="73"/>
      <c r="U5568" s="73"/>
      <c r="V5568" s="73"/>
      <c r="X5568" s="12"/>
    </row>
    <row r="5569" spans="2:24" x14ac:dyDescent="0.3">
      <c r="B5569" s="73"/>
      <c r="D5569" s="73"/>
      <c r="P5569" s="73"/>
      <c r="T5569" s="73"/>
      <c r="U5569" s="73"/>
      <c r="V5569" s="73"/>
      <c r="X5569" s="12"/>
    </row>
    <row r="5570" spans="2:24" x14ac:dyDescent="0.3">
      <c r="B5570" s="73"/>
      <c r="D5570" s="73"/>
      <c r="P5570" s="73"/>
      <c r="T5570" s="73"/>
      <c r="U5570" s="73"/>
      <c r="V5570" s="73"/>
      <c r="X5570" s="12"/>
    </row>
    <row r="5571" spans="2:24" x14ac:dyDescent="0.3">
      <c r="B5571" s="73"/>
      <c r="D5571" s="73"/>
      <c r="P5571" s="73"/>
      <c r="T5571" s="73"/>
      <c r="U5571" s="73"/>
      <c r="V5571" s="73"/>
      <c r="X5571" s="12"/>
    </row>
    <row r="5572" spans="2:24" x14ac:dyDescent="0.3">
      <c r="B5572" s="73"/>
      <c r="D5572" s="73"/>
      <c r="P5572" s="73"/>
      <c r="T5572" s="73"/>
      <c r="U5572" s="73"/>
      <c r="V5572" s="73"/>
      <c r="X5572" s="12"/>
    </row>
    <row r="5573" spans="2:24" x14ac:dyDescent="0.3">
      <c r="B5573" s="73"/>
      <c r="D5573" s="73"/>
      <c r="P5573" s="73"/>
      <c r="T5573" s="73"/>
      <c r="U5573" s="73"/>
      <c r="V5573" s="73"/>
      <c r="X5573" s="12"/>
    </row>
    <row r="5574" spans="2:24" x14ac:dyDescent="0.3">
      <c r="B5574" s="73"/>
      <c r="D5574" s="73"/>
      <c r="P5574" s="73"/>
      <c r="T5574" s="73"/>
      <c r="U5574" s="73"/>
      <c r="V5574" s="73"/>
      <c r="X5574" s="12"/>
    </row>
    <row r="5575" spans="2:24" x14ac:dyDescent="0.3">
      <c r="B5575" s="73"/>
      <c r="D5575" s="73"/>
      <c r="P5575" s="73"/>
      <c r="T5575" s="73"/>
      <c r="U5575" s="73"/>
      <c r="V5575" s="73"/>
      <c r="X5575" s="12"/>
    </row>
    <row r="5576" spans="2:24" x14ac:dyDescent="0.3">
      <c r="B5576" s="73"/>
      <c r="D5576" s="73"/>
      <c r="P5576" s="73"/>
      <c r="T5576" s="73"/>
      <c r="U5576" s="73"/>
      <c r="V5576" s="73"/>
      <c r="X5576" s="12"/>
    </row>
    <row r="5577" spans="2:24" x14ac:dyDescent="0.3">
      <c r="B5577" s="73"/>
      <c r="D5577" s="73"/>
      <c r="P5577" s="73"/>
      <c r="T5577" s="73"/>
      <c r="U5577" s="73"/>
      <c r="V5577" s="73"/>
      <c r="X5577" s="12"/>
    </row>
    <row r="5578" spans="2:24" x14ac:dyDescent="0.3">
      <c r="B5578" s="73"/>
      <c r="D5578" s="73"/>
      <c r="P5578" s="73"/>
      <c r="T5578" s="73"/>
      <c r="U5578" s="73"/>
      <c r="V5578" s="73"/>
      <c r="X5578" s="12"/>
    </row>
    <row r="5579" spans="2:24" x14ac:dyDescent="0.3">
      <c r="B5579" s="73"/>
      <c r="D5579" s="73"/>
      <c r="P5579" s="73"/>
      <c r="T5579" s="73"/>
      <c r="U5579" s="73"/>
      <c r="V5579" s="73"/>
      <c r="X5579" s="12"/>
    </row>
    <row r="5580" spans="2:24" x14ac:dyDescent="0.3">
      <c r="B5580" s="73"/>
      <c r="D5580" s="73"/>
      <c r="P5580" s="73"/>
      <c r="T5580" s="73"/>
      <c r="U5580" s="73"/>
      <c r="V5580" s="73"/>
      <c r="X5580" s="12"/>
    </row>
    <row r="5581" spans="2:24" x14ac:dyDescent="0.3">
      <c r="B5581" s="73"/>
      <c r="D5581" s="73"/>
      <c r="P5581" s="73"/>
      <c r="T5581" s="73"/>
      <c r="U5581" s="73"/>
      <c r="V5581" s="73"/>
      <c r="X5581" s="12"/>
    </row>
    <row r="5582" spans="2:24" x14ac:dyDescent="0.3">
      <c r="B5582" s="73"/>
      <c r="D5582" s="73"/>
      <c r="P5582" s="73"/>
      <c r="T5582" s="73"/>
      <c r="U5582" s="73"/>
      <c r="V5582" s="73"/>
      <c r="X5582" s="12"/>
    </row>
    <row r="5583" spans="2:24" x14ac:dyDescent="0.3">
      <c r="B5583" s="73"/>
      <c r="D5583" s="73"/>
      <c r="P5583" s="73"/>
      <c r="T5583" s="73"/>
      <c r="U5583" s="73"/>
      <c r="V5583" s="73"/>
      <c r="X5583" s="12"/>
    </row>
    <row r="5584" spans="2:24" x14ac:dyDescent="0.3">
      <c r="B5584" s="73"/>
      <c r="D5584" s="73"/>
      <c r="P5584" s="73"/>
      <c r="T5584" s="73"/>
      <c r="U5584" s="73"/>
      <c r="V5584" s="73"/>
      <c r="X5584" s="12"/>
    </row>
    <row r="5585" spans="2:24" x14ac:dyDescent="0.3">
      <c r="B5585" s="73"/>
      <c r="D5585" s="73"/>
      <c r="P5585" s="73"/>
      <c r="T5585" s="73"/>
      <c r="U5585" s="73"/>
      <c r="V5585" s="73"/>
      <c r="X5585" s="12"/>
    </row>
    <row r="5586" spans="2:24" x14ac:dyDescent="0.3">
      <c r="B5586" s="73"/>
      <c r="D5586" s="73"/>
      <c r="P5586" s="73"/>
      <c r="T5586" s="73"/>
      <c r="U5586" s="73"/>
      <c r="V5586" s="73"/>
      <c r="X5586" s="12"/>
    </row>
    <row r="5587" spans="2:24" x14ac:dyDescent="0.3">
      <c r="B5587" s="73"/>
      <c r="D5587" s="73"/>
      <c r="P5587" s="73"/>
      <c r="T5587" s="73"/>
      <c r="U5587" s="73"/>
      <c r="V5587" s="73"/>
      <c r="X5587" s="12"/>
    </row>
    <row r="5588" spans="2:24" x14ac:dyDescent="0.3">
      <c r="B5588" s="73"/>
      <c r="D5588" s="73"/>
      <c r="P5588" s="73"/>
      <c r="T5588" s="73"/>
      <c r="U5588" s="73"/>
      <c r="V5588" s="73"/>
      <c r="X5588" s="12"/>
    </row>
    <row r="5589" spans="2:24" x14ac:dyDescent="0.3">
      <c r="B5589" s="73"/>
      <c r="D5589" s="73"/>
      <c r="P5589" s="73"/>
      <c r="T5589" s="73"/>
      <c r="U5589" s="73"/>
      <c r="V5589" s="73"/>
      <c r="X5589" s="12"/>
    </row>
    <row r="5590" spans="2:24" x14ac:dyDescent="0.3">
      <c r="B5590" s="73"/>
      <c r="D5590" s="73"/>
      <c r="P5590" s="73"/>
      <c r="T5590" s="73"/>
      <c r="U5590" s="73"/>
      <c r="V5590" s="73"/>
      <c r="X5590" s="12"/>
    </row>
    <row r="5591" spans="2:24" x14ac:dyDescent="0.3">
      <c r="B5591" s="73"/>
      <c r="D5591" s="73"/>
      <c r="P5591" s="73"/>
      <c r="T5591" s="73"/>
      <c r="U5591" s="73"/>
      <c r="V5591" s="73"/>
      <c r="X5591" s="12"/>
    </row>
    <row r="5592" spans="2:24" x14ac:dyDescent="0.3">
      <c r="B5592" s="73"/>
      <c r="D5592" s="73"/>
      <c r="P5592" s="73"/>
      <c r="T5592" s="73"/>
      <c r="U5592" s="73"/>
      <c r="V5592" s="73"/>
      <c r="X5592" s="12"/>
    </row>
    <row r="5593" spans="2:24" x14ac:dyDescent="0.3">
      <c r="B5593" s="73"/>
      <c r="D5593" s="73"/>
      <c r="P5593" s="73"/>
      <c r="T5593" s="73"/>
      <c r="U5593" s="73"/>
      <c r="V5593" s="73"/>
      <c r="X5593" s="12"/>
    </row>
    <row r="5594" spans="2:24" x14ac:dyDescent="0.3">
      <c r="B5594" s="73"/>
      <c r="D5594" s="73"/>
      <c r="P5594" s="73"/>
      <c r="T5594" s="73"/>
      <c r="U5594" s="73"/>
      <c r="V5594" s="73"/>
      <c r="X5594" s="12"/>
    </row>
    <row r="5595" spans="2:24" x14ac:dyDescent="0.3">
      <c r="B5595" s="73"/>
      <c r="D5595" s="73"/>
      <c r="P5595" s="73"/>
      <c r="T5595" s="73"/>
      <c r="U5595" s="73"/>
      <c r="V5595" s="73"/>
      <c r="X5595" s="12"/>
    </row>
    <row r="5596" spans="2:24" x14ac:dyDescent="0.3">
      <c r="B5596" s="73"/>
      <c r="D5596" s="73"/>
      <c r="P5596" s="73"/>
      <c r="T5596" s="73"/>
      <c r="U5596" s="73"/>
      <c r="V5596" s="73"/>
      <c r="X5596" s="12"/>
    </row>
    <row r="5597" spans="2:24" x14ac:dyDescent="0.3">
      <c r="B5597" s="73"/>
      <c r="D5597" s="73"/>
      <c r="P5597" s="73"/>
      <c r="T5597" s="73"/>
      <c r="U5597" s="73"/>
      <c r="V5597" s="73"/>
      <c r="X5597" s="12"/>
    </row>
    <row r="5598" spans="2:24" x14ac:dyDescent="0.3">
      <c r="B5598" s="73"/>
      <c r="D5598" s="73"/>
      <c r="P5598" s="73"/>
      <c r="T5598" s="73"/>
      <c r="U5598" s="73"/>
      <c r="V5598" s="73"/>
      <c r="X5598" s="12"/>
    </row>
    <row r="5599" spans="2:24" x14ac:dyDescent="0.3">
      <c r="B5599" s="73"/>
      <c r="D5599" s="73"/>
      <c r="P5599" s="73"/>
      <c r="T5599" s="73"/>
      <c r="U5599" s="73"/>
      <c r="V5599" s="73"/>
      <c r="X5599" s="12"/>
    </row>
    <row r="5600" spans="2:24" x14ac:dyDescent="0.3">
      <c r="B5600" s="73"/>
      <c r="D5600" s="73"/>
      <c r="P5600" s="73"/>
      <c r="T5600" s="73"/>
      <c r="U5600" s="73"/>
      <c r="V5600" s="73"/>
      <c r="X5600" s="12"/>
    </row>
    <row r="5601" spans="2:24" x14ac:dyDescent="0.3">
      <c r="B5601" s="73"/>
      <c r="D5601" s="73"/>
      <c r="P5601" s="73"/>
      <c r="T5601" s="73"/>
      <c r="U5601" s="73"/>
      <c r="V5601" s="73"/>
      <c r="X5601" s="12"/>
    </row>
    <row r="5602" spans="2:24" x14ac:dyDescent="0.3">
      <c r="B5602" s="73"/>
      <c r="D5602" s="73"/>
      <c r="P5602" s="73"/>
      <c r="T5602" s="73"/>
      <c r="U5602" s="73"/>
      <c r="V5602" s="73"/>
      <c r="X5602" s="12"/>
    </row>
    <row r="5603" spans="2:24" x14ac:dyDescent="0.3">
      <c r="B5603" s="73"/>
      <c r="D5603" s="73"/>
      <c r="P5603" s="73"/>
      <c r="T5603" s="73"/>
      <c r="U5603" s="73"/>
      <c r="V5603" s="73"/>
      <c r="X5603" s="12"/>
    </row>
    <row r="5604" spans="2:24" x14ac:dyDescent="0.3">
      <c r="B5604" s="73"/>
      <c r="D5604" s="73"/>
      <c r="P5604" s="73"/>
      <c r="T5604" s="73"/>
      <c r="U5604" s="73"/>
      <c r="V5604" s="73"/>
      <c r="X5604" s="12"/>
    </row>
    <row r="5605" spans="2:24" x14ac:dyDescent="0.3">
      <c r="B5605" s="73"/>
      <c r="D5605" s="73"/>
      <c r="P5605" s="73"/>
      <c r="T5605" s="73"/>
      <c r="U5605" s="73"/>
      <c r="V5605" s="73"/>
      <c r="X5605" s="12"/>
    </row>
    <row r="5606" spans="2:24" x14ac:dyDescent="0.3">
      <c r="B5606" s="73"/>
      <c r="D5606" s="73"/>
      <c r="P5606" s="73"/>
      <c r="T5606" s="73"/>
      <c r="U5606" s="73"/>
      <c r="V5606" s="73"/>
      <c r="X5606" s="12"/>
    </row>
    <row r="5607" spans="2:24" x14ac:dyDescent="0.3">
      <c r="B5607" s="73"/>
      <c r="D5607" s="73"/>
      <c r="P5607" s="73"/>
      <c r="T5607" s="73"/>
      <c r="U5607" s="73"/>
      <c r="V5607" s="73"/>
      <c r="X5607" s="12"/>
    </row>
    <row r="5608" spans="2:24" x14ac:dyDescent="0.3">
      <c r="B5608" s="73"/>
      <c r="D5608" s="73"/>
      <c r="P5608" s="73"/>
      <c r="T5608" s="73"/>
      <c r="U5608" s="73"/>
      <c r="V5608" s="73"/>
      <c r="X5608" s="12"/>
    </row>
    <row r="5609" spans="2:24" x14ac:dyDescent="0.3">
      <c r="B5609" s="73"/>
      <c r="D5609" s="73"/>
      <c r="P5609" s="73"/>
      <c r="T5609" s="73"/>
      <c r="U5609" s="73"/>
      <c r="V5609" s="73"/>
      <c r="X5609" s="12"/>
    </row>
    <row r="5610" spans="2:24" x14ac:dyDescent="0.3">
      <c r="B5610" s="73"/>
      <c r="D5610" s="73"/>
      <c r="P5610" s="73"/>
      <c r="T5610" s="73"/>
      <c r="U5610" s="73"/>
      <c r="V5610" s="73"/>
      <c r="X5610" s="12"/>
    </row>
    <row r="5611" spans="2:24" x14ac:dyDescent="0.3">
      <c r="B5611" s="73"/>
      <c r="D5611" s="73"/>
      <c r="P5611" s="73"/>
      <c r="T5611" s="73"/>
      <c r="U5611" s="73"/>
      <c r="V5611" s="73"/>
      <c r="X5611" s="12"/>
    </row>
    <row r="5612" spans="2:24" x14ac:dyDescent="0.3">
      <c r="B5612" s="73"/>
      <c r="D5612" s="73"/>
      <c r="P5612" s="73"/>
      <c r="T5612" s="73"/>
      <c r="U5612" s="73"/>
      <c r="V5612" s="73"/>
      <c r="X5612" s="12"/>
    </row>
    <row r="5613" spans="2:24" x14ac:dyDescent="0.3">
      <c r="B5613" s="73"/>
      <c r="D5613" s="73"/>
      <c r="P5613" s="73"/>
      <c r="T5613" s="73"/>
      <c r="U5613" s="73"/>
      <c r="V5613" s="73"/>
      <c r="X5613" s="12"/>
    </row>
    <row r="5614" spans="2:24" x14ac:dyDescent="0.3">
      <c r="B5614" s="73"/>
      <c r="D5614" s="73"/>
      <c r="P5614" s="73"/>
      <c r="T5614" s="73"/>
      <c r="U5614" s="73"/>
      <c r="V5614" s="73"/>
      <c r="X5614" s="12"/>
    </row>
    <row r="5615" spans="2:24" x14ac:dyDescent="0.3">
      <c r="B5615" s="73"/>
      <c r="D5615" s="73"/>
      <c r="P5615" s="73"/>
      <c r="T5615" s="73"/>
      <c r="U5615" s="73"/>
      <c r="V5615" s="73"/>
      <c r="X5615" s="12"/>
    </row>
    <row r="5616" spans="2:24" x14ac:dyDescent="0.3">
      <c r="B5616" s="73"/>
      <c r="D5616" s="73"/>
      <c r="P5616" s="73"/>
      <c r="T5616" s="73"/>
      <c r="U5616" s="73"/>
      <c r="V5616" s="73"/>
      <c r="X5616" s="12"/>
    </row>
    <row r="5617" spans="2:24" x14ac:dyDescent="0.3">
      <c r="B5617" s="73"/>
      <c r="D5617" s="73"/>
      <c r="P5617" s="73"/>
      <c r="T5617" s="73"/>
      <c r="U5617" s="73"/>
      <c r="V5617" s="73"/>
      <c r="X5617" s="12"/>
    </row>
    <row r="5618" spans="2:24" x14ac:dyDescent="0.3">
      <c r="B5618" s="73"/>
      <c r="D5618" s="73"/>
      <c r="P5618" s="73"/>
      <c r="T5618" s="73"/>
      <c r="U5618" s="73"/>
      <c r="V5618" s="73"/>
      <c r="X5618" s="12"/>
    </row>
    <row r="5619" spans="2:24" x14ac:dyDescent="0.3">
      <c r="B5619" s="73"/>
      <c r="D5619" s="73"/>
      <c r="P5619" s="73"/>
      <c r="T5619" s="73"/>
      <c r="U5619" s="73"/>
      <c r="V5619" s="73"/>
      <c r="X5619" s="12"/>
    </row>
    <row r="5620" spans="2:24" x14ac:dyDescent="0.3">
      <c r="B5620" s="73"/>
      <c r="D5620" s="73"/>
      <c r="P5620" s="73"/>
      <c r="T5620" s="73"/>
      <c r="U5620" s="73"/>
      <c r="V5620" s="73"/>
      <c r="X5620" s="12"/>
    </row>
    <row r="5621" spans="2:24" x14ac:dyDescent="0.3">
      <c r="B5621" s="73"/>
      <c r="D5621" s="73"/>
      <c r="P5621" s="73"/>
      <c r="T5621" s="73"/>
      <c r="U5621" s="73"/>
      <c r="V5621" s="73"/>
      <c r="X5621" s="12"/>
    </row>
    <row r="5622" spans="2:24" x14ac:dyDescent="0.3">
      <c r="B5622" s="73"/>
      <c r="D5622" s="73"/>
      <c r="P5622" s="73"/>
      <c r="T5622" s="73"/>
      <c r="U5622" s="73"/>
      <c r="V5622" s="73"/>
      <c r="X5622" s="12"/>
    </row>
    <row r="5623" spans="2:24" x14ac:dyDescent="0.3">
      <c r="B5623" s="73"/>
      <c r="D5623" s="73"/>
      <c r="P5623" s="73"/>
      <c r="T5623" s="73"/>
      <c r="U5623" s="73"/>
      <c r="V5623" s="73"/>
      <c r="X5623" s="12"/>
    </row>
    <row r="5624" spans="2:24" x14ac:dyDescent="0.3">
      <c r="B5624" s="73"/>
      <c r="D5624" s="73"/>
      <c r="P5624" s="73"/>
      <c r="T5624" s="73"/>
      <c r="U5624" s="73"/>
      <c r="V5624" s="73"/>
      <c r="X5624" s="12"/>
    </row>
    <row r="5625" spans="2:24" x14ac:dyDescent="0.3">
      <c r="B5625" s="73"/>
      <c r="D5625" s="73"/>
      <c r="P5625" s="73"/>
      <c r="T5625" s="73"/>
      <c r="U5625" s="73"/>
      <c r="V5625" s="73"/>
      <c r="X5625" s="12"/>
    </row>
    <row r="5626" spans="2:24" x14ac:dyDescent="0.3">
      <c r="B5626" s="73"/>
      <c r="D5626" s="73"/>
      <c r="P5626" s="73"/>
      <c r="T5626" s="73"/>
      <c r="U5626" s="73"/>
      <c r="V5626" s="73"/>
      <c r="X5626" s="12"/>
    </row>
    <row r="5627" spans="2:24" x14ac:dyDescent="0.3">
      <c r="B5627" s="73"/>
      <c r="D5627" s="73"/>
      <c r="P5627" s="73"/>
      <c r="T5627" s="73"/>
      <c r="U5627" s="73"/>
      <c r="V5627" s="73"/>
      <c r="X5627" s="12"/>
    </row>
    <row r="5628" spans="2:24" x14ac:dyDescent="0.3">
      <c r="B5628" s="73"/>
      <c r="D5628" s="73"/>
      <c r="P5628" s="73"/>
      <c r="T5628" s="73"/>
      <c r="U5628" s="73"/>
      <c r="V5628" s="73"/>
      <c r="X5628" s="12"/>
    </row>
    <row r="5629" spans="2:24" x14ac:dyDescent="0.3">
      <c r="B5629" s="73"/>
      <c r="D5629" s="73"/>
      <c r="P5629" s="73"/>
      <c r="T5629" s="73"/>
      <c r="U5629" s="73"/>
      <c r="V5629" s="73"/>
      <c r="X5629" s="12"/>
    </row>
    <row r="5630" spans="2:24" x14ac:dyDescent="0.3">
      <c r="B5630" s="73"/>
      <c r="D5630" s="73"/>
      <c r="P5630" s="73"/>
      <c r="T5630" s="73"/>
      <c r="U5630" s="73"/>
      <c r="V5630" s="73"/>
      <c r="X5630" s="12"/>
    </row>
    <row r="5631" spans="2:24" x14ac:dyDescent="0.3">
      <c r="B5631" s="73"/>
      <c r="D5631" s="73"/>
      <c r="P5631" s="73"/>
      <c r="T5631" s="73"/>
      <c r="U5631" s="73"/>
      <c r="V5631" s="73"/>
      <c r="X5631" s="12"/>
    </row>
    <row r="5632" spans="2:24" x14ac:dyDescent="0.3">
      <c r="B5632" s="73"/>
      <c r="D5632" s="73"/>
      <c r="P5632" s="73"/>
      <c r="T5632" s="73"/>
      <c r="U5632" s="73"/>
      <c r="V5632" s="73"/>
      <c r="X5632" s="12"/>
    </row>
    <row r="5633" spans="2:24" x14ac:dyDescent="0.3">
      <c r="B5633" s="73"/>
      <c r="D5633" s="73"/>
      <c r="P5633" s="73"/>
      <c r="T5633" s="73"/>
      <c r="U5633" s="73"/>
      <c r="V5633" s="73"/>
      <c r="X5633" s="12"/>
    </row>
    <row r="5634" spans="2:24" x14ac:dyDescent="0.3">
      <c r="B5634" s="73"/>
      <c r="D5634" s="73"/>
      <c r="P5634" s="73"/>
      <c r="T5634" s="73"/>
      <c r="U5634" s="73"/>
      <c r="V5634" s="73"/>
      <c r="X5634" s="12"/>
    </row>
    <row r="5635" spans="2:24" x14ac:dyDescent="0.3">
      <c r="B5635" s="73"/>
      <c r="D5635" s="73"/>
      <c r="P5635" s="73"/>
      <c r="T5635" s="73"/>
      <c r="U5635" s="73"/>
      <c r="V5635" s="73"/>
      <c r="X5635" s="12"/>
    </row>
    <row r="5636" spans="2:24" x14ac:dyDescent="0.3">
      <c r="B5636" s="73"/>
      <c r="D5636" s="73"/>
      <c r="P5636" s="73"/>
      <c r="T5636" s="73"/>
      <c r="U5636" s="73"/>
      <c r="V5636" s="73"/>
      <c r="X5636" s="12"/>
    </row>
    <row r="5637" spans="2:24" x14ac:dyDescent="0.3">
      <c r="B5637" s="73"/>
      <c r="D5637" s="73"/>
      <c r="P5637" s="73"/>
      <c r="T5637" s="73"/>
      <c r="U5637" s="73"/>
      <c r="V5637" s="73"/>
      <c r="X5637" s="12"/>
    </row>
    <row r="5638" spans="2:24" x14ac:dyDescent="0.3">
      <c r="B5638" s="73"/>
      <c r="D5638" s="73"/>
      <c r="P5638" s="73"/>
      <c r="T5638" s="73"/>
      <c r="U5638" s="73"/>
      <c r="V5638" s="73"/>
      <c r="X5638" s="12"/>
    </row>
    <row r="5639" spans="2:24" x14ac:dyDescent="0.3">
      <c r="B5639" s="73"/>
      <c r="D5639" s="73"/>
      <c r="P5639" s="73"/>
      <c r="T5639" s="73"/>
      <c r="U5639" s="73"/>
      <c r="V5639" s="73"/>
      <c r="X5639" s="12"/>
    </row>
    <row r="5640" spans="2:24" x14ac:dyDescent="0.3">
      <c r="B5640" s="73"/>
      <c r="D5640" s="73"/>
      <c r="P5640" s="73"/>
      <c r="T5640" s="73"/>
      <c r="U5640" s="73"/>
      <c r="V5640" s="73"/>
      <c r="X5640" s="12"/>
    </row>
    <row r="5641" spans="2:24" x14ac:dyDescent="0.3">
      <c r="B5641" s="73"/>
      <c r="D5641" s="73"/>
      <c r="P5641" s="73"/>
      <c r="T5641" s="73"/>
      <c r="U5641" s="73"/>
      <c r="V5641" s="73"/>
      <c r="X5641" s="12"/>
    </row>
    <row r="5642" spans="2:24" x14ac:dyDescent="0.3">
      <c r="B5642" s="73"/>
      <c r="D5642" s="73"/>
      <c r="P5642" s="73"/>
      <c r="T5642" s="73"/>
      <c r="U5642" s="73"/>
      <c r="V5642" s="73"/>
      <c r="X5642" s="12"/>
    </row>
    <row r="5643" spans="2:24" x14ac:dyDescent="0.3">
      <c r="B5643" s="73"/>
      <c r="D5643" s="73"/>
      <c r="P5643" s="73"/>
      <c r="T5643" s="73"/>
      <c r="U5643" s="73"/>
      <c r="V5643" s="73"/>
      <c r="X5643" s="12"/>
    </row>
    <row r="5644" spans="2:24" x14ac:dyDescent="0.3">
      <c r="B5644" s="73"/>
      <c r="D5644" s="73"/>
      <c r="P5644" s="73"/>
      <c r="T5644" s="73"/>
      <c r="U5644" s="73"/>
      <c r="V5644" s="73"/>
      <c r="X5644" s="12"/>
    </row>
    <row r="5645" spans="2:24" x14ac:dyDescent="0.3">
      <c r="B5645" s="73"/>
      <c r="D5645" s="73"/>
      <c r="P5645" s="73"/>
      <c r="T5645" s="73"/>
      <c r="U5645" s="73"/>
      <c r="V5645" s="73"/>
      <c r="X5645" s="12"/>
    </row>
    <row r="5646" spans="2:24" x14ac:dyDescent="0.3">
      <c r="B5646" s="73"/>
      <c r="D5646" s="73"/>
      <c r="P5646" s="73"/>
      <c r="T5646" s="73"/>
      <c r="U5646" s="73"/>
      <c r="V5646" s="73"/>
      <c r="X5646" s="12"/>
    </row>
    <row r="5647" spans="2:24" x14ac:dyDescent="0.3">
      <c r="B5647" s="73"/>
      <c r="D5647" s="73"/>
      <c r="P5647" s="73"/>
      <c r="T5647" s="73"/>
      <c r="U5647" s="73"/>
      <c r="V5647" s="73"/>
      <c r="X5647" s="12"/>
    </row>
    <row r="5648" spans="2:24" x14ac:dyDescent="0.3">
      <c r="B5648" s="73"/>
      <c r="D5648" s="73"/>
      <c r="P5648" s="73"/>
      <c r="T5648" s="73"/>
      <c r="U5648" s="73"/>
      <c r="V5648" s="73"/>
      <c r="X5648" s="12"/>
    </row>
    <row r="5649" spans="2:24" x14ac:dyDescent="0.3">
      <c r="B5649" s="73"/>
      <c r="D5649" s="73"/>
      <c r="P5649" s="73"/>
      <c r="T5649" s="73"/>
      <c r="U5649" s="73"/>
      <c r="V5649" s="73"/>
      <c r="X5649" s="12"/>
    </row>
    <row r="5650" spans="2:24" x14ac:dyDescent="0.3">
      <c r="B5650" s="73"/>
      <c r="D5650" s="73"/>
      <c r="P5650" s="73"/>
      <c r="T5650" s="73"/>
      <c r="U5650" s="73"/>
      <c r="V5650" s="73"/>
      <c r="X5650" s="12"/>
    </row>
    <row r="5651" spans="2:24" x14ac:dyDescent="0.3">
      <c r="B5651" s="73"/>
      <c r="D5651" s="73"/>
      <c r="P5651" s="73"/>
      <c r="T5651" s="73"/>
      <c r="U5651" s="73"/>
      <c r="V5651" s="73"/>
      <c r="X5651" s="12"/>
    </row>
    <row r="5652" spans="2:24" x14ac:dyDescent="0.3">
      <c r="B5652" s="73"/>
      <c r="D5652" s="73"/>
      <c r="P5652" s="73"/>
      <c r="T5652" s="73"/>
      <c r="U5652" s="73"/>
      <c r="V5652" s="73"/>
      <c r="X5652" s="12"/>
    </row>
    <row r="5653" spans="2:24" x14ac:dyDescent="0.3">
      <c r="B5653" s="73"/>
      <c r="D5653" s="73"/>
      <c r="P5653" s="73"/>
      <c r="T5653" s="73"/>
      <c r="U5653" s="73"/>
      <c r="V5653" s="73"/>
      <c r="X5653" s="12"/>
    </row>
    <row r="5654" spans="2:24" x14ac:dyDescent="0.3">
      <c r="B5654" s="73"/>
      <c r="D5654" s="73"/>
      <c r="P5654" s="73"/>
      <c r="T5654" s="73"/>
      <c r="U5654" s="73"/>
      <c r="V5654" s="73"/>
      <c r="X5654" s="12"/>
    </row>
    <row r="5655" spans="2:24" x14ac:dyDescent="0.3">
      <c r="B5655" s="73"/>
      <c r="D5655" s="73"/>
      <c r="P5655" s="73"/>
      <c r="T5655" s="73"/>
      <c r="U5655" s="73"/>
      <c r="V5655" s="73"/>
      <c r="X5655" s="12"/>
    </row>
    <row r="5656" spans="2:24" x14ac:dyDescent="0.3">
      <c r="B5656" s="73"/>
      <c r="D5656" s="73"/>
      <c r="P5656" s="73"/>
      <c r="T5656" s="73"/>
      <c r="U5656" s="73"/>
      <c r="V5656" s="73"/>
      <c r="X5656" s="12"/>
    </row>
    <row r="5657" spans="2:24" x14ac:dyDescent="0.3">
      <c r="B5657" s="73"/>
      <c r="D5657" s="73"/>
      <c r="P5657" s="73"/>
      <c r="T5657" s="73"/>
      <c r="U5657" s="73"/>
      <c r="V5657" s="73"/>
      <c r="X5657" s="12"/>
    </row>
    <row r="5658" spans="2:24" x14ac:dyDescent="0.3">
      <c r="B5658" s="73"/>
      <c r="D5658" s="73"/>
      <c r="P5658" s="73"/>
      <c r="T5658" s="73"/>
      <c r="U5658" s="73"/>
      <c r="V5658" s="73"/>
      <c r="X5658" s="12"/>
    </row>
    <row r="5659" spans="2:24" x14ac:dyDescent="0.3">
      <c r="B5659" s="73"/>
      <c r="D5659" s="73"/>
      <c r="P5659" s="73"/>
      <c r="T5659" s="73"/>
      <c r="U5659" s="73"/>
      <c r="V5659" s="73"/>
      <c r="X5659" s="12"/>
    </row>
    <row r="5660" spans="2:24" x14ac:dyDescent="0.3">
      <c r="B5660" s="73"/>
      <c r="D5660" s="73"/>
      <c r="P5660" s="73"/>
      <c r="T5660" s="73"/>
      <c r="U5660" s="73"/>
      <c r="V5660" s="73"/>
      <c r="X5660" s="12"/>
    </row>
    <row r="5661" spans="2:24" x14ac:dyDescent="0.3">
      <c r="B5661" s="73"/>
      <c r="D5661" s="73"/>
      <c r="P5661" s="73"/>
      <c r="T5661" s="73"/>
      <c r="U5661" s="73"/>
      <c r="V5661" s="73"/>
      <c r="X5661" s="12"/>
    </row>
    <row r="5662" spans="2:24" x14ac:dyDescent="0.3">
      <c r="B5662" s="73"/>
      <c r="D5662" s="73"/>
      <c r="P5662" s="73"/>
      <c r="T5662" s="73"/>
      <c r="U5662" s="73"/>
      <c r="V5662" s="73"/>
      <c r="X5662" s="12"/>
    </row>
    <row r="5663" spans="2:24" x14ac:dyDescent="0.3">
      <c r="B5663" s="73"/>
      <c r="D5663" s="73"/>
      <c r="P5663" s="73"/>
      <c r="T5663" s="73"/>
      <c r="U5663" s="73"/>
      <c r="V5663" s="73"/>
      <c r="X5663" s="12"/>
    </row>
    <row r="5664" spans="2:24" x14ac:dyDescent="0.3">
      <c r="B5664" s="73"/>
      <c r="D5664" s="73"/>
      <c r="P5664" s="73"/>
      <c r="T5664" s="73"/>
      <c r="U5664" s="73"/>
      <c r="V5664" s="73"/>
      <c r="X5664" s="12"/>
    </row>
    <row r="5665" spans="2:24" x14ac:dyDescent="0.3">
      <c r="B5665" s="73"/>
      <c r="D5665" s="73"/>
      <c r="P5665" s="73"/>
      <c r="T5665" s="73"/>
      <c r="U5665" s="73"/>
      <c r="V5665" s="73"/>
      <c r="X5665" s="12"/>
    </row>
    <row r="5666" spans="2:24" x14ac:dyDescent="0.3">
      <c r="B5666" s="73"/>
      <c r="D5666" s="73"/>
      <c r="P5666" s="73"/>
      <c r="T5666" s="73"/>
      <c r="U5666" s="73"/>
      <c r="V5666" s="73"/>
      <c r="X5666" s="12"/>
    </row>
    <row r="5667" spans="2:24" x14ac:dyDescent="0.3">
      <c r="B5667" s="73"/>
      <c r="D5667" s="73"/>
      <c r="P5667" s="73"/>
      <c r="T5667" s="73"/>
      <c r="U5667" s="73"/>
      <c r="V5667" s="73"/>
      <c r="X5667" s="12"/>
    </row>
    <row r="5668" spans="2:24" x14ac:dyDescent="0.3">
      <c r="B5668" s="73"/>
      <c r="D5668" s="73"/>
      <c r="P5668" s="73"/>
      <c r="T5668" s="73"/>
      <c r="U5668" s="73"/>
      <c r="V5668" s="73"/>
      <c r="X5668" s="12"/>
    </row>
    <row r="5669" spans="2:24" x14ac:dyDescent="0.3">
      <c r="B5669" s="73"/>
      <c r="D5669" s="73"/>
      <c r="P5669" s="73"/>
      <c r="T5669" s="73"/>
      <c r="U5669" s="73"/>
      <c r="V5669" s="73"/>
      <c r="X5669" s="12"/>
    </row>
    <row r="5670" spans="2:24" x14ac:dyDescent="0.3">
      <c r="B5670" s="73"/>
      <c r="D5670" s="73"/>
      <c r="P5670" s="73"/>
      <c r="T5670" s="73"/>
      <c r="U5670" s="73"/>
      <c r="V5670" s="73"/>
      <c r="X5670" s="12"/>
    </row>
    <row r="5671" spans="2:24" x14ac:dyDescent="0.3">
      <c r="B5671" s="73"/>
      <c r="D5671" s="73"/>
      <c r="P5671" s="73"/>
      <c r="T5671" s="73"/>
      <c r="U5671" s="73"/>
      <c r="V5671" s="73"/>
      <c r="X5671" s="12"/>
    </row>
    <row r="5672" spans="2:24" x14ac:dyDescent="0.3">
      <c r="B5672" s="73"/>
      <c r="D5672" s="73"/>
      <c r="P5672" s="73"/>
      <c r="T5672" s="73"/>
      <c r="U5672" s="73"/>
      <c r="V5672" s="73"/>
      <c r="X5672" s="12"/>
    </row>
    <row r="5673" spans="2:24" x14ac:dyDescent="0.3">
      <c r="B5673" s="73"/>
      <c r="D5673" s="73"/>
      <c r="P5673" s="73"/>
      <c r="T5673" s="73"/>
      <c r="U5673" s="73"/>
      <c r="V5673" s="73"/>
      <c r="X5673" s="12"/>
    </row>
    <row r="5674" spans="2:24" x14ac:dyDescent="0.3">
      <c r="B5674" s="73"/>
      <c r="D5674" s="73"/>
      <c r="P5674" s="73"/>
      <c r="T5674" s="73"/>
      <c r="U5674" s="73"/>
      <c r="V5674" s="73"/>
      <c r="X5674" s="12"/>
    </row>
    <row r="5675" spans="2:24" x14ac:dyDescent="0.3">
      <c r="B5675" s="73"/>
      <c r="D5675" s="73"/>
      <c r="P5675" s="73"/>
      <c r="T5675" s="73"/>
      <c r="U5675" s="73"/>
      <c r="V5675" s="73"/>
      <c r="X5675" s="12"/>
    </row>
    <row r="5676" spans="2:24" x14ac:dyDescent="0.3">
      <c r="B5676" s="73"/>
      <c r="D5676" s="73"/>
      <c r="P5676" s="73"/>
      <c r="T5676" s="73"/>
      <c r="U5676" s="73"/>
      <c r="V5676" s="73"/>
      <c r="X5676" s="12"/>
    </row>
    <row r="5677" spans="2:24" x14ac:dyDescent="0.3">
      <c r="B5677" s="73"/>
      <c r="D5677" s="73"/>
      <c r="P5677" s="73"/>
      <c r="T5677" s="73"/>
      <c r="U5677" s="73"/>
      <c r="V5677" s="73"/>
      <c r="X5677" s="12"/>
    </row>
    <row r="5678" spans="2:24" x14ac:dyDescent="0.3">
      <c r="B5678" s="73"/>
      <c r="D5678" s="73"/>
      <c r="P5678" s="73"/>
      <c r="T5678" s="73"/>
      <c r="U5678" s="73"/>
      <c r="V5678" s="73"/>
      <c r="X5678" s="12"/>
    </row>
    <row r="5679" spans="2:24" x14ac:dyDescent="0.3">
      <c r="B5679" s="73"/>
      <c r="D5679" s="73"/>
      <c r="P5679" s="73"/>
      <c r="T5679" s="73"/>
      <c r="U5679" s="73"/>
      <c r="V5679" s="73"/>
      <c r="X5679" s="12"/>
    </row>
    <row r="5680" spans="2:24" x14ac:dyDescent="0.3">
      <c r="B5680" s="73"/>
      <c r="D5680" s="73"/>
      <c r="P5680" s="73"/>
      <c r="T5680" s="73"/>
      <c r="U5680" s="73"/>
      <c r="V5680" s="73"/>
      <c r="X5680" s="12"/>
    </row>
    <row r="5681" spans="2:24" x14ac:dyDescent="0.3">
      <c r="B5681" s="73"/>
      <c r="D5681" s="73"/>
      <c r="P5681" s="73"/>
      <c r="T5681" s="73"/>
      <c r="U5681" s="73"/>
      <c r="V5681" s="73"/>
      <c r="X5681" s="12"/>
    </row>
    <row r="5682" spans="2:24" x14ac:dyDescent="0.3">
      <c r="B5682" s="73"/>
      <c r="D5682" s="73"/>
      <c r="P5682" s="73"/>
      <c r="T5682" s="73"/>
      <c r="U5682" s="73"/>
      <c r="V5682" s="73"/>
      <c r="X5682" s="12"/>
    </row>
    <row r="5683" spans="2:24" x14ac:dyDescent="0.3">
      <c r="B5683" s="73"/>
      <c r="D5683" s="73"/>
      <c r="P5683" s="73"/>
      <c r="T5683" s="73"/>
      <c r="U5683" s="73"/>
      <c r="V5683" s="73"/>
      <c r="X5683" s="12"/>
    </row>
    <row r="5684" spans="2:24" x14ac:dyDescent="0.3">
      <c r="B5684" s="73"/>
      <c r="D5684" s="73"/>
      <c r="P5684" s="73"/>
      <c r="T5684" s="73"/>
      <c r="U5684" s="73"/>
      <c r="V5684" s="73"/>
      <c r="X5684" s="12"/>
    </row>
    <row r="5685" spans="2:24" x14ac:dyDescent="0.3">
      <c r="B5685" s="73"/>
      <c r="D5685" s="73"/>
      <c r="P5685" s="73"/>
      <c r="T5685" s="73"/>
      <c r="U5685" s="73"/>
      <c r="V5685" s="73"/>
      <c r="X5685" s="12"/>
    </row>
    <row r="5686" spans="2:24" x14ac:dyDescent="0.3">
      <c r="B5686" s="73"/>
      <c r="D5686" s="73"/>
      <c r="P5686" s="73"/>
      <c r="T5686" s="73"/>
      <c r="U5686" s="73"/>
      <c r="V5686" s="73"/>
      <c r="X5686" s="12"/>
    </row>
    <row r="5687" spans="2:24" x14ac:dyDescent="0.3">
      <c r="B5687" s="73"/>
      <c r="D5687" s="73"/>
      <c r="P5687" s="73"/>
      <c r="T5687" s="73"/>
      <c r="U5687" s="73"/>
      <c r="V5687" s="73"/>
      <c r="X5687" s="12"/>
    </row>
    <row r="5688" spans="2:24" x14ac:dyDescent="0.3">
      <c r="B5688" s="73"/>
      <c r="D5688" s="73"/>
      <c r="P5688" s="73"/>
      <c r="T5688" s="73"/>
      <c r="U5688" s="73"/>
      <c r="V5688" s="73"/>
      <c r="X5688" s="12"/>
    </row>
    <row r="5689" spans="2:24" x14ac:dyDescent="0.3">
      <c r="B5689" s="73"/>
      <c r="D5689" s="73"/>
      <c r="P5689" s="73"/>
      <c r="T5689" s="73"/>
      <c r="U5689" s="73"/>
      <c r="V5689" s="73"/>
      <c r="X5689" s="12"/>
    </row>
    <row r="5690" spans="2:24" x14ac:dyDescent="0.3">
      <c r="B5690" s="73"/>
      <c r="D5690" s="73"/>
      <c r="P5690" s="73"/>
      <c r="T5690" s="73"/>
      <c r="U5690" s="73"/>
      <c r="V5690" s="73"/>
      <c r="X5690" s="12"/>
    </row>
    <row r="5691" spans="2:24" x14ac:dyDescent="0.3">
      <c r="B5691" s="73"/>
      <c r="D5691" s="73"/>
      <c r="P5691" s="73"/>
      <c r="T5691" s="73"/>
      <c r="U5691" s="73"/>
      <c r="V5691" s="73"/>
      <c r="X5691" s="12"/>
    </row>
    <row r="5692" spans="2:24" x14ac:dyDescent="0.3">
      <c r="B5692" s="73"/>
      <c r="D5692" s="73"/>
      <c r="P5692" s="73"/>
      <c r="T5692" s="73"/>
      <c r="U5692" s="73"/>
      <c r="V5692" s="73"/>
      <c r="X5692" s="12"/>
    </row>
    <row r="5693" spans="2:24" x14ac:dyDescent="0.3">
      <c r="B5693" s="73"/>
      <c r="D5693" s="73"/>
      <c r="P5693" s="73"/>
      <c r="T5693" s="73"/>
      <c r="U5693" s="73"/>
      <c r="V5693" s="73"/>
      <c r="X5693" s="12"/>
    </row>
    <row r="5694" spans="2:24" x14ac:dyDescent="0.3">
      <c r="B5694" s="73"/>
      <c r="D5694" s="73"/>
      <c r="P5694" s="73"/>
      <c r="T5694" s="73"/>
      <c r="U5694" s="73"/>
      <c r="V5694" s="73"/>
      <c r="X5694" s="12"/>
    </row>
    <row r="5695" spans="2:24" x14ac:dyDescent="0.3">
      <c r="B5695" s="73"/>
      <c r="D5695" s="73"/>
      <c r="P5695" s="73"/>
      <c r="T5695" s="73"/>
      <c r="U5695" s="73"/>
      <c r="V5695" s="73"/>
      <c r="X5695" s="12"/>
    </row>
    <row r="5696" spans="2:24" x14ac:dyDescent="0.3">
      <c r="B5696" s="73"/>
      <c r="D5696" s="73"/>
      <c r="P5696" s="73"/>
      <c r="T5696" s="73"/>
      <c r="U5696" s="73"/>
      <c r="V5696" s="73"/>
      <c r="X5696" s="12"/>
    </row>
    <row r="5697" spans="2:24" x14ac:dyDescent="0.3">
      <c r="B5697" s="73"/>
      <c r="D5697" s="73"/>
      <c r="P5697" s="73"/>
      <c r="T5697" s="73"/>
      <c r="U5697" s="73"/>
      <c r="V5697" s="73"/>
      <c r="X5697" s="12"/>
    </row>
    <row r="5698" spans="2:24" x14ac:dyDescent="0.3">
      <c r="B5698" s="73"/>
      <c r="D5698" s="73"/>
      <c r="P5698" s="73"/>
      <c r="T5698" s="73"/>
      <c r="U5698" s="73"/>
      <c r="V5698" s="73"/>
      <c r="X5698" s="12"/>
    </row>
    <row r="5699" spans="2:24" x14ac:dyDescent="0.3">
      <c r="B5699" s="73"/>
      <c r="D5699" s="73"/>
      <c r="P5699" s="73"/>
      <c r="T5699" s="73"/>
      <c r="U5699" s="73"/>
      <c r="V5699" s="73"/>
      <c r="X5699" s="12"/>
    </row>
    <row r="5700" spans="2:24" x14ac:dyDescent="0.3">
      <c r="B5700" s="73"/>
      <c r="D5700" s="73"/>
      <c r="P5700" s="73"/>
      <c r="T5700" s="73"/>
      <c r="U5700" s="73"/>
      <c r="V5700" s="73"/>
      <c r="X5700" s="12"/>
    </row>
    <row r="5701" spans="2:24" x14ac:dyDescent="0.3">
      <c r="B5701" s="73"/>
      <c r="D5701" s="73"/>
      <c r="P5701" s="73"/>
      <c r="T5701" s="73"/>
      <c r="U5701" s="73"/>
      <c r="V5701" s="73"/>
      <c r="X5701" s="12"/>
    </row>
    <row r="5702" spans="2:24" x14ac:dyDescent="0.3">
      <c r="B5702" s="73"/>
      <c r="D5702" s="73"/>
      <c r="P5702" s="73"/>
      <c r="T5702" s="73"/>
      <c r="U5702" s="73"/>
      <c r="V5702" s="73"/>
      <c r="X5702" s="12"/>
    </row>
    <row r="5703" spans="2:24" x14ac:dyDescent="0.3">
      <c r="B5703" s="73"/>
      <c r="D5703" s="73"/>
      <c r="P5703" s="73"/>
      <c r="T5703" s="73"/>
      <c r="U5703" s="73"/>
      <c r="V5703" s="73"/>
      <c r="X5703" s="12"/>
    </row>
    <row r="5704" spans="2:24" x14ac:dyDescent="0.3">
      <c r="B5704" s="73"/>
      <c r="D5704" s="73"/>
      <c r="P5704" s="73"/>
      <c r="T5704" s="73"/>
      <c r="U5704" s="73"/>
      <c r="V5704" s="73"/>
      <c r="X5704" s="12"/>
    </row>
    <row r="5705" spans="2:24" x14ac:dyDescent="0.3">
      <c r="B5705" s="73"/>
      <c r="D5705" s="73"/>
      <c r="P5705" s="73"/>
      <c r="T5705" s="73"/>
      <c r="U5705" s="73"/>
      <c r="V5705" s="73"/>
      <c r="X5705" s="12"/>
    </row>
    <row r="5706" spans="2:24" x14ac:dyDescent="0.3">
      <c r="B5706" s="73"/>
      <c r="D5706" s="73"/>
      <c r="P5706" s="73"/>
      <c r="T5706" s="73"/>
      <c r="U5706" s="73"/>
      <c r="V5706" s="73"/>
      <c r="X5706" s="12"/>
    </row>
    <row r="5707" spans="2:24" x14ac:dyDescent="0.3">
      <c r="B5707" s="73"/>
      <c r="D5707" s="73"/>
      <c r="P5707" s="73"/>
      <c r="T5707" s="73"/>
      <c r="U5707" s="73"/>
      <c r="V5707" s="73"/>
      <c r="X5707" s="12"/>
    </row>
    <row r="5708" spans="2:24" x14ac:dyDescent="0.3">
      <c r="B5708" s="73"/>
      <c r="D5708" s="73"/>
      <c r="P5708" s="73"/>
      <c r="T5708" s="73"/>
      <c r="U5708" s="73"/>
      <c r="V5708" s="73"/>
      <c r="X5708" s="12"/>
    </row>
    <row r="5709" spans="2:24" x14ac:dyDescent="0.3">
      <c r="B5709" s="73"/>
      <c r="D5709" s="73"/>
      <c r="P5709" s="73"/>
      <c r="T5709" s="73"/>
      <c r="U5709" s="73"/>
      <c r="V5709" s="73"/>
      <c r="X5709" s="12"/>
    </row>
    <row r="5710" spans="2:24" x14ac:dyDescent="0.3">
      <c r="B5710" s="73"/>
      <c r="D5710" s="73"/>
      <c r="P5710" s="73"/>
      <c r="T5710" s="73"/>
      <c r="U5710" s="73"/>
      <c r="V5710" s="73"/>
      <c r="X5710" s="12"/>
    </row>
    <row r="5711" spans="2:24" x14ac:dyDescent="0.3">
      <c r="B5711" s="73"/>
      <c r="D5711" s="73"/>
      <c r="P5711" s="73"/>
      <c r="T5711" s="73"/>
      <c r="U5711" s="73"/>
      <c r="V5711" s="73"/>
      <c r="X5711" s="12"/>
    </row>
    <row r="5712" spans="2:24" x14ac:dyDescent="0.3">
      <c r="B5712" s="73"/>
      <c r="D5712" s="73"/>
      <c r="P5712" s="73"/>
      <c r="T5712" s="73"/>
      <c r="U5712" s="73"/>
      <c r="V5712" s="73"/>
      <c r="X5712" s="12"/>
    </row>
    <row r="5713" spans="2:24" x14ac:dyDescent="0.3">
      <c r="B5713" s="73"/>
      <c r="D5713" s="73"/>
      <c r="P5713" s="73"/>
      <c r="T5713" s="73"/>
      <c r="U5713" s="73"/>
      <c r="V5713" s="73"/>
      <c r="X5713" s="12"/>
    </row>
    <row r="5714" spans="2:24" x14ac:dyDescent="0.3">
      <c r="B5714" s="73"/>
      <c r="D5714" s="73"/>
      <c r="P5714" s="73"/>
      <c r="T5714" s="73"/>
      <c r="U5714" s="73"/>
      <c r="V5714" s="73"/>
      <c r="X5714" s="12"/>
    </row>
    <row r="5715" spans="2:24" x14ac:dyDescent="0.3">
      <c r="B5715" s="73"/>
      <c r="D5715" s="73"/>
      <c r="P5715" s="73"/>
      <c r="T5715" s="73"/>
      <c r="U5715" s="73"/>
      <c r="V5715" s="73"/>
      <c r="X5715" s="12"/>
    </row>
    <row r="5716" spans="2:24" x14ac:dyDescent="0.3">
      <c r="B5716" s="73"/>
      <c r="D5716" s="73"/>
      <c r="P5716" s="73"/>
      <c r="T5716" s="73"/>
      <c r="U5716" s="73"/>
      <c r="V5716" s="73"/>
      <c r="X5716" s="12"/>
    </row>
    <row r="5717" spans="2:24" x14ac:dyDescent="0.3">
      <c r="B5717" s="73"/>
      <c r="D5717" s="73"/>
      <c r="P5717" s="73"/>
      <c r="T5717" s="73"/>
      <c r="U5717" s="73"/>
      <c r="V5717" s="73"/>
      <c r="X5717" s="12"/>
    </row>
    <row r="5718" spans="2:24" x14ac:dyDescent="0.3">
      <c r="B5718" s="73"/>
      <c r="D5718" s="73"/>
      <c r="P5718" s="73"/>
      <c r="T5718" s="73"/>
      <c r="U5718" s="73"/>
      <c r="V5718" s="73"/>
      <c r="X5718" s="12"/>
    </row>
    <row r="5719" spans="2:24" x14ac:dyDescent="0.3">
      <c r="B5719" s="73"/>
      <c r="D5719" s="73"/>
      <c r="P5719" s="73"/>
      <c r="T5719" s="73"/>
      <c r="U5719" s="73"/>
      <c r="V5719" s="73"/>
      <c r="X5719" s="12"/>
    </row>
    <row r="5720" spans="2:24" x14ac:dyDescent="0.3">
      <c r="B5720" s="73"/>
      <c r="D5720" s="73"/>
      <c r="P5720" s="73"/>
      <c r="T5720" s="73"/>
      <c r="U5720" s="73"/>
      <c r="V5720" s="73"/>
      <c r="X5720" s="12"/>
    </row>
    <row r="5721" spans="2:24" x14ac:dyDescent="0.3">
      <c r="B5721" s="73"/>
      <c r="D5721" s="73"/>
      <c r="P5721" s="73"/>
      <c r="T5721" s="73"/>
      <c r="U5721" s="73"/>
      <c r="V5721" s="73"/>
      <c r="X5721" s="12"/>
    </row>
    <row r="5722" spans="2:24" x14ac:dyDescent="0.3">
      <c r="B5722" s="73"/>
      <c r="D5722" s="73"/>
      <c r="P5722" s="73"/>
      <c r="T5722" s="73"/>
      <c r="U5722" s="73"/>
      <c r="V5722" s="73"/>
      <c r="X5722" s="12"/>
    </row>
    <row r="5723" spans="2:24" x14ac:dyDescent="0.3">
      <c r="B5723" s="73"/>
      <c r="D5723" s="73"/>
      <c r="P5723" s="73"/>
      <c r="T5723" s="73"/>
      <c r="U5723" s="73"/>
      <c r="V5723" s="73"/>
      <c r="X5723" s="12"/>
    </row>
    <row r="5724" spans="2:24" x14ac:dyDescent="0.3">
      <c r="B5724" s="73"/>
      <c r="D5724" s="73"/>
      <c r="P5724" s="73"/>
      <c r="T5724" s="73"/>
      <c r="U5724" s="73"/>
      <c r="V5724" s="73"/>
      <c r="X5724" s="12"/>
    </row>
    <row r="5725" spans="2:24" x14ac:dyDescent="0.3">
      <c r="B5725" s="73"/>
      <c r="D5725" s="73"/>
      <c r="P5725" s="73"/>
      <c r="T5725" s="73"/>
      <c r="U5725" s="73"/>
      <c r="V5725" s="73"/>
      <c r="X5725" s="12"/>
    </row>
    <row r="5726" spans="2:24" x14ac:dyDescent="0.3">
      <c r="B5726" s="73"/>
      <c r="D5726" s="73"/>
      <c r="P5726" s="73"/>
      <c r="T5726" s="73"/>
      <c r="U5726" s="73"/>
      <c r="V5726" s="73"/>
      <c r="X5726" s="12"/>
    </row>
    <row r="5727" spans="2:24" x14ac:dyDescent="0.3">
      <c r="B5727" s="73"/>
      <c r="D5727" s="73"/>
      <c r="P5727" s="73"/>
      <c r="T5727" s="73"/>
      <c r="U5727" s="73"/>
      <c r="V5727" s="73"/>
      <c r="X5727" s="12"/>
    </row>
    <row r="5728" spans="2:24" x14ac:dyDescent="0.3">
      <c r="B5728" s="73"/>
      <c r="D5728" s="73"/>
      <c r="P5728" s="73"/>
      <c r="T5728" s="73"/>
      <c r="U5728" s="73"/>
      <c r="V5728" s="73"/>
      <c r="X5728" s="12"/>
    </row>
    <row r="5729" spans="2:24" x14ac:dyDescent="0.3">
      <c r="B5729" s="73"/>
      <c r="D5729" s="73"/>
      <c r="P5729" s="73"/>
      <c r="T5729" s="73"/>
      <c r="U5729" s="73"/>
      <c r="V5729" s="73"/>
      <c r="X5729" s="12"/>
    </row>
    <row r="5730" spans="2:24" x14ac:dyDescent="0.3">
      <c r="B5730" s="73"/>
      <c r="D5730" s="73"/>
      <c r="P5730" s="73"/>
      <c r="T5730" s="73"/>
      <c r="U5730" s="73"/>
      <c r="V5730" s="73"/>
      <c r="X5730" s="12"/>
    </row>
    <row r="5731" spans="2:24" x14ac:dyDescent="0.3">
      <c r="B5731" s="73"/>
      <c r="D5731" s="73"/>
      <c r="P5731" s="73"/>
      <c r="T5731" s="73"/>
      <c r="U5731" s="73"/>
      <c r="V5731" s="73"/>
      <c r="X5731" s="12"/>
    </row>
    <row r="5732" spans="2:24" x14ac:dyDescent="0.3">
      <c r="B5732" s="73"/>
      <c r="D5732" s="73"/>
      <c r="P5732" s="73"/>
      <c r="T5732" s="73"/>
      <c r="U5732" s="73"/>
      <c r="V5732" s="73"/>
      <c r="X5732" s="12"/>
    </row>
    <row r="5733" spans="2:24" x14ac:dyDescent="0.3">
      <c r="B5733" s="73"/>
      <c r="D5733" s="73"/>
      <c r="P5733" s="73"/>
      <c r="T5733" s="73"/>
      <c r="U5733" s="73"/>
      <c r="V5733" s="73"/>
      <c r="X5733" s="12"/>
    </row>
    <row r="5734" spans="2:24" x14ac:dyDescent="0.3">
      <c r="B5734" s="73"/>
      <c r="D5734" s="73"/>
      <c r="P5734" s="73"/>
      <c r="T5734" s="73"/>
      <c r="U5734" s="73"/>
      <c r="V5734" s="73"/>
      <c r="X5734" s="12"/>
    </row>
    <row r="5735" spans="2:24" x14ac:dyDescent="0.3">
      <c r="B5735" s="73"/>
      <c r="D5735" s="73"/>
      <c r="P5735" s="73"/>
      <c r="T5735" s="73"/>
      <c r="U5735" s="73"/>
      <c r="V5735" s="73"/>
      <c r="X5735" s="12"/>
    </row>
    <row r="5736" spans="2:24" x14ac:dyDescent="0.3">
      <c r="B5736" s="73"/>
      <c r="D5736" s="73"/>
      <c r="P5736" s="73"/>
      <c r="T5736" s="73"/>
      <c r="U5736" s="73"/>
      <c r="V5736" s="73"/>
      <c r="X5736" s="12"/>
    </row>
    <row r="5737" spans="2:24" x14ac:dyDescent="0.3">
      <c r="B5737" s="73"/>
      <c r="D5737" s="73"/>
      <c r="P5737" s="73"/>
      <c r="T5737" s="73"/>
      <c r="U5737" s="73"/>
      <c r="V5737" s="73"/>
      <c r="X5737" s="12"/>
    </row>
    <row r="5738" spans="2:24" x14ac:dyDescent="0.3">
      <c r="B5738" s="73"/>
      <c r="D5738" s="73"/>
      <c r="P5738" s="73"/>
      <c r="T5738" s="73"/>
      <c r="U5738" s="73"/>
      <c r="V5738" s="73"/>
      <c r="X5738" s="12"/>
    </row>
    <row r="5739" spans="2:24" x14ac:dyDescent="0.3">
      <c r="B5739" s="73"/>
      <c r="D5739" s="73"/>
      <c r="P5739" s="73"/>
      <c r="T5739" s="73"/>
      <c r="U5739" s="73"/>
      <c r="V5739" s="73"/>
      <c r="X5739" s="12"/>
    </row>
    <row r="5740" spans="2:24" x14ac:dyDescent="0.3">
      <c r="B5740" s="73"/>
      <c r="D5740" s="73"/>
      <c r="P5740" s="73"/>
      <c r="T5740" s="73"/>
      <c r="U5740" s="73"/>
      <c r="V5740" s="73"/>
      <c r="X5740" s="12"/>
    </row>
    <row r="5741" spans="2:24" x14ac:dyDescent="0.3">
      <c r="B5741" s="73"/>
      <c r="D5741" s="73"/>
      <c r="P5741" s="73"/>
      <c r="T5741" s="73"/>
      <c r="U5741" s="73"/>
      <c r="V5741" s="73"/>
      <c r="X5741" s="12"/>
    </row>
    <row r="5742" spans="2:24" x14ac:dyDescent="0.3">
      <c r="B5742" s="73"/>
      <c r="D5742" s="73"/>
      <c r="P5742" s="73"/>
      <c r="T5742" s="73"/>
      <c r="U5742" s="73"/>
      <c r="V5742" s="73"/>
      <c r="X5742" s="12"/>
    </row>
    <row r="5743" spans="2:24" x14ac:dyDescent="0.3">
      <c r="B5743" s="73"/>
      <c r="D5743" s="73"/>
      <c r="P5743" s="73"/>
      <c r="T5743" s="73"/>
      <c r="U5743" s="73"/>
      <c r="V5743" s="73"/>
      <c r="X5743" s="12"/>
    </row>
    <row r="5744" spans="2:24" x14ac:dyDescent="0.3">
      <c r="B5744" s="73"/>
      <c r="D5744" s="73"/>
      <c r="P5744" s="73"/>
      <c r="T5744" s="73"/>
      <c r="U5744" s="73"/>
      <c r="V5744" s="73"/>
      <c r="X5744" s="12"/>
    </row>
    <row r="5745" spans="2:24" x14ac:dyDescent="0.3">
      <c r="B5745" s="73"/>
      <c r="D5745" s="73"/>
      <c r="P5745" s="73"/>
      <c r="T5745" s="73"/>
      <c r="U5745" s="73"/>
      <c r="V5745" s="73"/>
      <c r="X5745" s="12"/>
    </row>
    <row r="5746" spans="2:24" x14ac:dyDescent="0.3">
      <c r="B5746" s="73"/>
      <c r="D5746" s="73"/>
      <c r="P5746" s="73"/>
      <c r="T5746" s="73"/>
      <c r="U5746" s="73"/>
      <c r="V5746" s="73"/>
      <c r="X5746" s="12"/>
    </row>
    <row r="5747" spans="2:24" x14ac:dyDescent="0.3">
      <c r="B5747" s="73"/>
      <c r="D5747" s="73"/>
      <c r="P5747" s="73"/>
      <c r="T5747" s="73"/>
      <c r="U5747" s="73"/>
      <c r="V5747" s="73"/>
      <c r="X5747" s="12"/>
    </row>
    <row r="5748" spans="2:24" x14ac:dyDescent="0.3">
      <c r="B5748" s="73"/>
      <c r="D5748" s="73"/>
      <c r="P5748" s="73"/>
      <c r="T5748" s="73"/>
      <c r="U5748" s="73"/>
      <c r="V5748" s="73"/>
      <c r="X5748" s="12"/>
    </row>
    <row r="5749" spans="2:24" x14ac:dyDescent="0.3">
      <c r="B5749" s="73"/>
      <c r="D5749" s="73"/>
      <c r="P5749" s="73"/>
      <c r="T5749" s="73"/>
      <c r="U5749" s="73"/>
      <c r="V5749" s="73"/>
      <c r="X5749" s="12"/>
    </row>
    <row r="5750" spans="2:24" x14ac:dyDescent="0.3">
      <c r="B5750" s="73"/>
      <c r="D5750" s="73"/>
      <c r="P5750" s="73"/>
      <c r="T5750" s="73"/>
      <c r="U5750" s="73"/>
      <c r="V5750" s="73"/>
      <c r="X5750" s="12"/>
    </row>
    <row r="5751" spans="2:24" x14ac:dyDescent="0.3">
      <c r="B5751" s="73"/>
      <c r="D5751" s="73"/>
      <c r="P5751" s="73"/>
      <c r="T5751" s="73"/>
      <c r="U5751" s="73"/>
      <c r="V5751" s="73"/>
      <c r="X5751" s="12"/>
    </row>
    <row r="5752" spans="2:24" x14ac:dyDescent="0.3">
      <c r="B5752" s="73"/>
      <c r="D5752" s="73"/>
      <c r="P5752" s="73"/>
      <c r="T5752" s="73"/>
      <c r="U5752" s="73"/>
      <c r="V5752" s="73"/>
      <c r="X5752" s="12"/>
    </row>
    <row r="5753" spans="2:24" x14ac:dyDescent="0.3">
      <c r="B5753" s="73"/>
      <c r="D5753" s="73"/>
      <c r="P5753" s="73"/>
      <c r="T5753" s="73"/>
      <c r="U5753" s="73"/>
      <c r="V5753" s="73"/>
      <c r="X5753" s="12"/>
    </row>
    <row r="5754" spans="2:24" x14ac:dyDescent="0.3">
      <c r="B5754" s="73"/>
      <c r="D5754" s="73"/>
      <c r="P5754" s="73"/>
      <c r="T5754" s="73"/>
      <c r="U5754" s="73"/>
      <c r="V5754" s="73"/>
      <c r="X5754" s="12"/>
    </row>
    <row r="5755" spans="2:24" x14ac:dyDescent="0.3">
      <c r="B5755" s="73"/>
      <c r="D5755" s="73"/>
      <c r="P5755" s="73"/>
      <c r="T5755" s="73"/>
      <c r="U5755" s="73"/>
      <c r="V5755" s="73"/>
      <c r="X5755" s="12"/>
    </row>
    <row r="5756" spans="2:24" x14ac:dyDescent="0.3">
      <c r="B5756" s="73"/>
      <c r="D5756" s="73"/>
      <c r="P5756" s="73"/>
      <c r="T5756" s="73"/>
      <c r="U5756" s="73"/>
      <c r="V5756" s="73"/>
      <c r="X5756" s="12"/>
    </row>
    <row r="5757" spans="2:24" x14ac:dyDescent="0.3">
      <c r="B5757" s="73"/>
      <c r="D5757" s="73"/>
      <c r="P5757" s="73"/>
      <c r="T5757" s="73"/>
      <c r="U5757" s="73"/>
      <c r="V5757" s="73"/>
      <c r="X5757" s="12"/>
    </row>
    <row r="5758" spans="2:24" x14ac:dyDescent="0.3">
      <c r="B5758" s="73"/>
      <c r="D5758" s="73"/>
      <c r="P5758" s="73"/>
      <c r="T5758" s="73"/>
      <c r="U5758" s="73"/>
      <c r="V5758" s="73"/>
      <c r="X5758" s="12"/>
    </row>
    <row r="5759" spans="2:24" x14ac:dyDescent="0.3">
      <c r="B5759" s="73"/>
      <c r="D5759" s="73"/>
      <c r="P5759" s="73"/>
      <c r="T5759" s="73"/>
      <c r="U5759" s="73"/>
      <c r="V5759" s="73"/>
      <c r="X5759" s="12"/>
    </row>
    <row r="5760" spans="2:24" x14ac:dyDescent="0.3">
      <c r="B5760" s="73"/>
      <c r="D5760" s="73"/>
      <c r="P5760" s="73"/>
      <c r="T5760" s="73"/>
      <c r="U5760" s="73"/>
      <c r="V5760" s="73"/>
      <c r="X5760" s="12"/>
    </row>
    <row r="5761" spans="2:24" x14ac:dyDescent="0.3">
      <c r="B5761" s="73"/>
      <c r="D5761" s="73"/>
      <c r="P5761" s="73"/>
      <c r="T5761" s="73"/>
      <c r="U5761" s="73"/>
      <c r="V5761" s="73"/>
      <c r="X5761" s="12"/>
    </row>
    <row r="5762" spans="2:24" x14ac:dyDescent="0.3">
      <c r="B5762" s="73"/>
      <c r="D5762" s="73"/>
      <c r="P5762" s="73"/>
      <c r="T5762" s="73"/>
      <c r="U5762" s="73"/>
      <c r="V5762" s="73"/>
      <c r="X5762" s="12"/>
    </row>
    <row r="5763" spans="2:24" x14ac:dyDescent="0.3">
      <c r="B5763" s="73"/>
      <c r="D5763" s="73"/>
      <c r="P5763" s="73"/>
      <c r="T5763" s="73"/>
      <c r="U5763" s="73"/>
      <c r="V5763" s="73"/>
      <c r="X5763" s="12"/>
    </row>
    <row r="5764" spans="2:24" x14ac:dyDescent="0.3">
      <c r="B5764" s="73"/>
      <c r="D5764" s="73"/>
      <c r="P5764" s="73"/>
      <c r="T5764" s="73"/>
      <c r="U5764" s="73"/>
      <c r="V5764" s="73"/>
      <c r="X5764" s="12"/>
    </row>
    <row r="5765" spans="2:24" x14ac:dyDescent="0.3">
      <c r="B5765" s="73"/>
      <c r="D5765" s="73"/>
      <c r="P5765" s="73"/>
      <c r="T5765" s="73"/>
      <c r="U5765" s="73"/>
      <c r="V5765" s="73"/>
      <c r="X5765" s="12"/>
    </row>
    <row r="5766" spans="2:24" x14ac:dyDescent="0.3">
      <c r="B5766" s="73"/>
      <c r="D5766" s="73"/>
      <c r="P5766" s="73"/>
      <c r="T5766" s="73"/>
      <c r="U5766" s="73"/>
      <c r="V5766" s="73"/>
      <c r="X5766" s="12"/>
    </row>
    <row r="5767" spans="2:24" x14ac:dyDescent="0.3">
      <c r="B5767" s="73"/>
      <c r="D5767" s="73"/>
      <c r="P5767" s="73"/>
      <c r="T5767" s="73"/>
      <c r="U5767" s="73"/>
      <c r="V5767" s="73"/>
      <c r="X5767" s="12"/>
    </row>
    <row r="5768" spans="2:24" x14ac:dyDescent="0.3">
      <c r="B5768" s="73"/>
      <c r="D5768" s="73"/>
      <c r="P5768" s="73"/>
      <c r="T5768" s="73"/>
      <c r="U5768" s="73"/>
      <c r="V5768" s="73"/>
      <c r="X5768" s="12"/>
    </row>
    <row r="5769" spans="2:24" x14ac:dyDescent="0.3">
      <c r="B5769" s="73"/>
      <c r="D5769" s="73"/>
      <c r="P5769" s="73"/>
      <c r="T5769" s="73"/>
      <c r="U5769" s="73"/>
      <c r="V5769" s="73"/>
      <c r="X5769" s="12"/>
    </row>
    <row r="5770" spans="2:24" x14ac:dyDescent="0.3">
      <c r="B5770" s="73"/>
      <c r="D5770" s="73"/>
      <c r="P5770" s="73"/>
      <c r="T5770" s="73"/>
      <c r="U5770" s="73"/>
      <c r="V5770" s="73"/>
      <c r="X5770" s="12"/>
    </row>
    <row r="5771" spans="2:24" x14ac:dyDescent="0.3">
      <c r="B5771" s="73"/>
      <c r="D5771" s="73"/>
      <c r="P5771" s="73"/>
      <c r="T5771" s="73"/>
      <c r="U5771" s="73"/>
      <c r="V5771" s="73"/>
      <c r="X5771" s="12"/>
    </row>
    <row r="5772" spans="2:24" x14ac:dyDescent="0.3">
      <c r="B5772" s="73"/>
      <c r="D5772" s="73"/>
      <c r="P5772" s="73"/>
      <c r="T5772" s="73"/>
      <c r="U5772" s="73"/>
      <c r="V5772" s="73"/>
      <c r="X5772" s="12"/>
    </row>
    <row r="5773" spans="2:24" x14ac:dyDescent="0.3">
      <c r="B5773" s="73"/>
      <c r="D5773" s="73"/>
      <c r="P5773" s="73"/>
      <c r="T5773" s="73"/>
      <c r="U5773" s="73"/>
      <c r="V5773" s="73"/>
      <c r="X5773" s="12"/>
    </row>
    <row r="5774" spans="2:24" x14ac:dyDescent="0.3">
      <c r="B5774" s="73"/>
      <c r="D5774" s="73"/>
      <c r="P5774" s="73"/>
      <c r="T5774" s="73"/>
      <c r="U5774" s="73"/>
      <c r="V5774" s="73"/>
      <c r="X5774" s="12"/>
    </row>
    <row r="5775" spans="2:24" x14ac:dyDescent="0.3">
      <c r="B5775" s="73"/>
      <c r="D5775" s="73"/>
      <c r="P5775" s="73"/>
      <c r="T5775" s="73"/>
      <c r="U5775" s="73"/>
      <c r="V5775" s="73"/>
      <c r="X5775" s="12"/>
    </row>
    <row r="5776" spans="2:24" x14ac:dyDescent="0.3">
      <c r="B5776" s="73"/>
      <c r="D5776" s="73"/>
      <c r="P5776" s="73"/>
      <c r="T5776" s="73"/>
      <c r="U5776" s="73"/>
      <c r="V5776" s="73"/>
      <c r="X5776" s="12"/>
    </row>
    <row r="5777" spans="2:24" x14ac:dyDescent="0.3">
      <c r="B5777" s="73"/>
      <c r="D5777" s="73"/>
      <c r="P5777" s="73"/>
      <c r="T5777" s="73"/>
      <c r="U5777" s="73"/>
      <c r="V5777" s="73"/>
      <c r="X5777" s="12"/>
    </row>
    <row r="5778" spans="2:24" x14ac:dyDescent="0.3">
      <c r="B5778" s="73"/>
      <c r="D5778" s="73"/>
      <c r="P5778" s="73"/>
      <c r="T5778" s="73"/>
      <c r="U5778" s="73"/>
      <c r="V5778" s="73"/>
      <c r="X5778" s="12"/>
    </row>
    <row r="5779" spans="2:24" x14ac:dyDescent="0.3">
      <c r="B5779" s="73"/>
      <c r="D5779" s="73"/>
      <c r="P5779" s="73"/>
      <c r="T5779" s="73"/>
      <c r="U5779" s="73"/>
      <c r="V5779" s="73"/>
      <c r="X5779" s="12"/>
    </row>
    <row r="5780" spans="2:24" x14ac:dyDescent="0.3">
      <c r="B5780" s="73"/>
      <c r="D5780" s="73"/>
      <c r="P5780" s="73"/>
      <c r="T5780" s="73"/>
      <c r="U5780" s="73"/>
      <c r="V5780" s="73"/>
      <c r="X5780" s="12"/>
    </row>
    <row r="5781" spans="2:24" x14ac:dyDescent="0.3">
      <c r="B5781" s="73"/>
      <c r="D5781" s="73"/>
      <c r="P5781" s="73"/>
      <c r="T5781" s="73"/>
      <c r="U5781" s="73"/>
      <c r="V5781" s="73"/>
      <c r="X5781" s="12"/>
    </row>
    <row r="5782" spans="2:24" x14ac:dyDescent="0.3">
      <c r="B5782" s="73"/>
      <c r="D5782" s="73"/>
      <c r="P5782" s="73"/>
      <c r="T5782" s="73"/>
      <c r="U5782" s="73"/>
      <c r="V5782" s="73"/>
      <c r="X5782" s="12"/>
    </row>
    <row r="5783" spans="2:24" x14ac:dyDescent="0.3">
      <c r="B5783" s="73"/>
      <c r="D5783" s="73"/>
      <c r="P5783" s="73"/>
      <c r="T5783" s="73"/>
      <c r="U5783" s="73"/>
      <c r="V5783" s="73"/>
      <c r="X5783" s="12"/>
    </row>
    <row r="5784" spans="2:24" x14ac:dyDescent="0.3">
      <c r="B5784" s="73"/>
      <c r="D5784" s="73"/>
      <c r="P5784" s="73"/>
      <c r="T5784" s="73"/>
      <c r="U5784" s="73"/>
      <c r="V5784" s="73"/>
      <c r="X5784" s="12"/>
    </row>
    <row r="5785" spans="2:24" x14ac:dyDescent="0.3">
      <c r="B5785" s="73"/>
      <c r="D5785" s="73"/>
      <c r="P5785" s="73"/>
      <c r="T5785" s="73"/>
      <c r="U5785" s="73"/>
      <c r="V5785" s="73"/>
      <c r="X5785" s="12"/>
    </row>
    <row r="5786" spans="2:24" x14ac:dyDescent="0.3">
      <c r="B5786" s="73"/>
      <c r="D5786" s="73"/>
      <c r="P5786" s="73"/>
      <c r="T5786" s="73"/>
      <c r="U5786" s="73"/>
      <c r="V5786" s="73"/>
      <c r="X5786" s="12"/>
    </row>
    <row r="5787" spans="2:24" x14ac:dyDescent="0.3">
      <c r="B5787" s="73"/>
      <c r="D5787" s="73"/>
      <c r="P5787" s="73"/>
      <c r="T5787" s="73"/>
      <c r="U5787" s="73"/>
      <c r="V5787" s="73"/>
      <c r="X5787" s="12"/>
    </row>
    <row r="5788" spans="2:24" x14ac:dyDescent="0.3">
      <c r="B5788" s="73"/>
      <c r="D5788" s="73"/>
      <c r="P5788" s="73"/>
      <c r="T5788" s="73"/>
      <c r="U5788" s="73"/>
      <c r="V5788" s="73"/>
      <c r="X5788" s="12"/>
    </row>
    <row r="5789" spans="2:24" x14ac:dyDescent="0.3">
      <c r="B5789" s="73"/>
      <c r="D5789" s="73"/>
      <c r="P5789" s="73"/>
      <c r="T5789" s="73"/>
      <c r="U5789" s="73"/>
      <c r="V5789" s="73"/>
      <c r="X5789" s="12"/>
    </row>
    <row r="5790" spans="2:24" x14ac:dyDescent="0.3">
      <c r="B5790" s="73"/>
      <c r="D5790" s="73"/>
      <c r="P5790" s="73"/>
      <c r="T5790" s="73"/>
      <c r="U5790" s="73"/>
      <c r="V5790" s="73"/>
      <c r="X5790" s="12"/>
    </row>
    <row r="5791" spans="2:24" x14ac:dyDescent="0.3">
      <c r="B5791" s="73"/>
      <c r="D5791" s="73"/>
      <c r="P5791" s="73"/>
      <c r="T5791" s="73"/>
      <c r="U5791" s="73"/>
      <c r="V5791" s="73"/>
      <c r="X5791" s="12"/>
    </row>
    <row r="5792" spans="2:24" x14ac:dyDescent="0.3">
      <c r="B5792" s="73"/>
      <c r="D5792" s="73"/>
      <c r="P5792" s="73"/>
      <c r="T5792" s="73"/>
      <c r="U5792" s="73"/>
      <c r="V5792" s="73"/>
      <c r="X5792" s="12"/>
    </row>
    <row r="5793" spans="2:24" x14ac:dyDescent="0.3">
      <c r="B5793" s="73"/>
      <c r="D5793" s="73"/>
      <c r="P5793" s="73"/>
      <c r="T5793" s="73"/>
      <c r="U5793" s="73"/>
      <c r="V5793" s="73"/>
      <c r="X5793" s="12"/>
    </row>
    <row r="5794" spans="2:24" x14ac:dyDescent="0.3">
      <c r="B5794" s="73"/>
      <c r="D5794" s="73"/>
      <c r="P5794" s="73"/>
      <c r="T5794" s="73"/>
      <c r="U5794" s="73"/>
      <c r="V5794" s="73"/>
      <c r="X5794" s="12"/>
    </row>
    <row r="5795" spans="2:24" x14ac:dyDescent="0.3">
      <c r="B5795" s="73"/>
      <c r="D5795" s="73"/>
      <c r="P5795" s="73"/>
      <c r="T5795" s="73"/>
      <c r="U5795" s="73"/>
      <c r="V5795" s="73"/>
      <c r="X5795" s="12"/>
    </row>
    <row r="5796" spans="2:24" x14ac:dyDescent="0.3">
      <c r="B5796" s="73"/>
      <c r="D5796" s="73"/>
      <c r="P5796" s="73"/>
      <c r="T5796" s="73"/>
      <c r="U5796" s="73"/>
      <c r="V5796" s="73"/>
      <c r="X5796" s="12"/>
    </row>
    <row r="5797" spans="2:24" x14ac:dyDescent="0.3">
      <c r="B5797" s="73"/>
      <c r="D5797" s="73"/>
      <c r="P5797" s="73"/>
      <c r="T5797" s="73"/>
      <c r="U5797" s="73"/>
      <c r="V5797" s="73"/>
      <c r="X5797" s="12"/>
    </row>
    <row r="5798" spans="2:24" x14ac:dyDescent="0.3">
      <c r="B5798" s="73"/>
      <c r="D5798" s="73"/>
      <c r="P5798" s="73"/>
      <c r="T5798" s="73"/>
      <c r="U5798" s="73"/>
      <c r="V5798" s="73"/>
      <c r="X5798" s="12"/>
    </row>
    <row r="5799" spans="2:24" x14ac:dyDescent="0.3">
      <c r="B5799" s="73"/>
      <c r="D5799" s="73"/>
      <c r="P5799" s="73"/>
      <c r="T5799" s="73"/>
      <c r="U5799" s="73"/>
      <c r="V5799" s="73"/>
      <c r="X5799" s="12"/>
    </row>
    <row r="5800" spans="2:24" x14ac:dyDescent="0.3">
      <c r="B5800" s="73"/>
      <c r="D5800" s="73"/>
      <c r="P5800" s="73"/>
      <c r="T5800" s="73"/>
      <c r="U5800" s="73"/>
      <c r="V5800" s="73"/>
      <c r="X5800" s="12"/>
    </row>
    <row r="5801" spans="2:24" x14ac:dyDescent="0.3">
      <c r="B5801" s="73"/>
      <c r="D5801" s="73"/>
      <c r="P5801" s="73"/>
      <c r="T5801" s="73"/>
      <c r="U5801" s="73"/>
      <c r="V5801" s="73"/>
      <c r="X5801" s="12"/>
    </row>
    <row r="5802" spans="2:24" x14ac:dyDescent="0.3">
      <c r="B5802" s="73"/>
      <c r="D5802" s="73"/>
      <c r="P5802" s="73"/>
      <c r="T5802" s="73"/>
      <c r="U5802" s="73"/>
      <c r="V5802" s="73"/>
      <c r="X5802" s="12"/>
    </row>
    <row r="5803" spans="2:24" x14ac:dyDescent="0.3">
      <c r="B5803" s="73"/>
      <c r="D5803" s="73"/>
      <c r="P5803" s="73"/>
      <c r="T5803" s="73"/>
      <c r="U5803" s="73"/>
      <c r="V5803" s="73"/>
      <c r="X5803" s="12"/>
    </row>
    <row r="5804" spans="2:24" x14ac:dyDescent="0.3">
      <c r="B5804" s="73"/>
      <c r="D5804" s="73"/>
      <c r="P5804" s="73"/>
      <c r="T5804" s="73"/>
      <c r="U5804" s="73"/>
      <c r="V5804" s="73"/>
      <c r="X5804" s="12"/>
    </row>
    <row r="5805" spans="2:24" x14ac:dyDescent="0.3">
      <c r="B5805" s="73"/>
      <c r="D5805" s="73"/>
      <c r="P5805" s="73"/>
      <c r="T5805" s="73"/>
      <c r="U5805" s="73"/>
      <c r="V5805" s="73"/>
      <c r="X5805" s="12"/>
    </row>
    <row r="5806" spans="2:24" x14ac:dyDescent="0.3">
      <c r="B5806" s="73"/>
      <c r="D5806" s="73"/>
      <c r="P5806" s="73"/>
      <c r="T5806" s="73"/>
      <c r="U5806" s="73"/>
      <c r="V5806" s="73"/>
      <c r="X5806" s="12"/>
    </row>
    <row r="5807" spans="2:24" x14ac:dyDescent="0.3">
      <c r="B5807" s="73"/>
      <c r="D5807" s="73"/>
      <c r="P5807" s="73"/>
      <c r="T5807" s="73"/>
      <c r="U5807" s="73"/>
      <c r="V5807" s="73"/>
      <c r="X5807" s="12"/>
    </row>
    <row r="5808" spans="2:24" x14ac:dyDescent="0.3">
      <c r="B5808" s="73"/>
      <c r="D5808" s="73"/>
      <c r="P5808" s="73"/>
      <c r="T5808" s="73"/>
      <c r="U5808" s="73"/>
      <c r="V5808" s="73"/>
      <c r="X5808" s="12"/>
    </row>
    <row r="5809" spans="2:24" x14ac:dyDescent="0.3">
      <c r="B5809" s="73"/>
      <c r="D5809" s="73"/>
      <c r="P5809" s="73"/>
      <c r="T5809" s="73"/>
      <c r="U5809" s="73"/>
      <c r="V5809" s="73"/>
      <c r="X5809" s="12"/>
    </row>
    <row r="5810" spans="2:24" x14ac:dyDescent="0.3">
      <c r="B5810" s="73"/>
      <c r="D5810" s="73"/>
      <c r="P5810" s="73"/>
      <c r="T5810" s="73"/>
      <c r="U5810" s="73"/>
      <c r="V5810" s="73"/>
      <c r="X5810" s="12"/>
    </row>
    <row r="5811" spans="2:24" x14ac:dyDescent="0.3">
      <c r="B5811" s="73"/>
      <c r="D5811" s="73"/>
      <c r="P5811" s="73"/>
      <c r="T5811" s="73"/>
      <c r="U5811" s="73"/>
      <c r="V5811" s="73"/>
      <c r="X5811" s="12"/>
    </row>
    <row r="5812" spans="2:24" x14ac:dyDescent="0.3">
      <c r="B5812" s="73"/>
      <c r="D5812" s="73"/>
      <c r="P5812" s="73"/>
      <c r="T5812" s="73"/>
      <c r="U5812" s="73"/>
      <c r="V5812" s="73"/>
      <c r="X5812" s="12"/>
    </row>
    <row r="5813" spans="2:24" x14ac:dyDescent="0.3">
      <c r="B5813" s="73"/>
      <c r="D5813" s="73"/>
      <c r="P5813" s="73"/>
      <c r="T5813" s="73"/>
      <c r="U5813" s="73"/>
      <c r="V5813" s="73"/>
      <c r="X5813" s="12"/>
    </row>
    <row r="5814" spans="2:24" x14ac:dyDescent="0.3">
      <c r="B5814" s="73"/>
      <c r="D5814" s="73"/>
      <c r="P5814" s="73"/>
      <c r="T5814" s="73"/>
      <c r="U5814" s="73"/>
      <c r="V5814" s="73"/>
      <c r="X5814" s="12"/>
    </row>
    <row r="5815" spans="2:24" x14ac:dyDescent="0.3">
      <c r="B5815" s="73"/>
      <c r="D5815" s="73"/>
      <c r="P5815" s="73"/>
      <c r="T5815" s="73"/>
      <c r="U5815" s="73"/>
      <c r="V5815" s="73"/>
      <c r="X5815" s="12"/>
    </row>
    <row r="5816" spans="2:24" x14ac:dyDescent="0.3">
      <c r="B5816" s="73"/>
      <c r="D5816" s="73"/>
      <c r="P5816" s="73"/>
      <c r="T5816" s="73"/>
      <c r="U5816" s="73"/>
      <c r="V5816" s="73"/>
      <c r="X5816" s="12"/>
    </row>
    <row r="5817" spans="2:24" x14ac:dyDescent="0.3">
      <c r="B5817" s="73"/>
      <c r="D5817" s="73"/>
      <c r="P5817" s="73"/>
      <c r="T5817" s="73"/>
      <c r="U5817" s="73"/>
      <c r="V5817" s="73"/>
      <c r="X5817" s="12"/>
    </row>
    <row r="5818" spans="2:24" x14ac:dyDescent="0.3">
      <c r="B5818" s="73"/>
      <c r="D5818" s="73"/>
      <c r="P5818" s="73"/>
      <c r="T5818" s="73"/>
      <c r="U5818" s="73"/>
      <c r="V5818" s="73"/>
      <c r="X5818" s="12"/>
    </row>
    <row r="5819" spans="2:24" x14ac:dyDescent="0.3">
      <c r="B5819" s="73"/>
      <c r="D5819" s="73"/>
      <c r="P5819" s="73"/>
      <c r="T5819" s="73"/>
      <c r="U5819" s="73"/>
      <c r="V5819" s="73"/>
      <c r="X5819" s="12"/>
    </row>
    <row r="5820" spans="2:24" x14ac:dyDescent="0.3">
      <c r="B5820" s="73"/>
      <c r="D5820" s="73"/>
      <c r="P5820" s="73"/>
      <c r="T5820" s="73"/>
      <c r="U5820" s="73"/>
      <c r="V5820" s="73"/>
      <c r="X5820" s="12"/>
    </row>
    <row r="5821" spans="2:24" x14ac:dyDescent="0.3">
      <c r="B5821" s="73"/>
      <c r="D5821" s="73"/>
      <c r="P5821" s="73"/>
      <c r="T5821" s="73"/>
      <c r="U5821" s="73"/>
      <c r="V5821" s="73"/>
      <c r="X5821" s="12"/>
    </row>
    <row r="5822" spans="2:24" x14ac:dyDescent="0.3">
      <c r="B5822" s="73"/>
      <c r="D5822" s="73"/>
      <c r="P5822" s="73"/>
      <c r="T5822" s="73"/>
      <c r="U5822" s="73"/>
      <c r="V5822" s="73"/>
      <c r="X5822" s="12"/>
    </row>
    <row r="5823" spans="2:24" x14ac:dyDescent="0.3">
      <c r="B5823" s="73"/>
      <c r="D5823" s="73"/>
      <c r="P5823" s="73"/>
      <c r="T5823" s="73"/>
      <c r="U5823" s="73"/>
      <c r="V5823" s="73"/>
      <c r="X5823" s="12"/>
    </row>
    <row r="5824" spans="2:24" x14ac:dyDescent="0.3">
      <c r="B5824" s="73"/>
      <c r="D5824" s="73"/>
      <c r="P5824" s="73"/>
      <c r="T5824" s="73"/>
      <c r="U5824" s="73"/>
      <c r="V5824" s="73"/>
      <c r="X5824" s="12"/>
    </row>
    <row r="5825" spans="2:24" x14ac:dyDescent="0.3">
      <c r="B5825" s="73"/>
      <c r="D5825" s="73"/>
      <c r="P5825" s="73"/>
      <c r="T5825" s="73"/>
      <c r="U5825" s="73"/>
      <c r="V5825" s="73"/>
      <c r="X5825" s="12"/>
    </row>
    <row r="5826" spans="2:24" x14ac:dyDescent="0.3">
      <c r="B5826" s="73"/>
      <c r="D5826" s="73"/>
      <c r="P5826" s="73"/>
      <c r="T5826" s="73"/>
      <c r="U5826" s="73"/>
      <c r="V5826" s="73"/>
      <c r="X5826" s="12"/>
    </row>
    <row r="5827" spans="2:24" x14ac:dyDescent="0.3">
      <c r="B5827" s="73"/>
      <c r="D5827" s="73"/>
      <c r="P5827" s="73"/>
      <c r="T5827" s="73"/>
      <c r="U5827" s="73"/>
      <c r="V5827" s="73"/>
      <c r="X5827" s="12"/>
    </row>
    <row r="5828" spans="2:24" x14ac:dyDescent="0.3">
      <c r="B5828" s="73"/>
      <c r="D5828" s="73"/>
      <c r="P5828" s="73"/>
      <c r="T5828" s="73"/>
      <c r="U5828" s="73"/>
      <c r="V5828" s="73"/>
      <c r="X5828" s="12"/>
    </row>
    <row r="5829" spans="2:24" x14ac:dyDescent="0.3">
      <c r="B5829" s="73"/>
      <c r="D5829" s="73"/>
      <c r="P5829" s="73"/>
      <c r="T5829" s="73"/>
      <c r="U5829" s="73"/>
      <c r="V5829" s="73"/>
      <c r="X5829" s="12"/>
    </row>
    <row r="5830" spans="2:24" x14ac:dyDescent="0.3">
      <c r="B5830" s="73"/>
      <c r="D5830" s="73"/>
      <c r="P5830" s="73"/>
      <c r="T5830" s="73"/>
      <c r="U5830" s="73"/>
      <c r="V5830" s="73"/>
      <c r="X5830" s="12"/>
    </row>
    <row r="5831" spans="2:24" x14ac:dyDescent="0.3">
      <c r="B5831" s="73"/>
      <c r="D5831" s="73"/>
      <c r="P5831" s="73"/>
      <c r="T5831" s="73"/>
      <c r="U5831" s="73"/>
      <c r="V5831" s="73"/>
      <c r="X5831" s="12"/>
    </row>
    <row r="5832" spans="2:24" x14ac:dyDescent="0.3">
      <c r="B5832" s="73"/>
      <c r="D5832" s="73"/>
      <c r="P5832" s="73"/>
      <c r="T5832" s="73"/>
      <c r="U5832" s="73"/>
      <c r="V5832" s="73"/>
      <c r="X5832" s="12"/>
    </row>
    <row r="5833" spans="2:24" x14ac:dyDescent="0.3">
      <c r="B5833" s="73"/>
      <c r="D5833" s="73"/>
      <c r="P5833" s="73"/>
      <c r="T5833" s="73"/>
      <c r="U5833" s="73"/>
      <c r="V5833" s="73"/>
      <c r="X5833" s="12"/>
    </row>
    <row r="5834" spans="2:24" x14ac:dyDescent="0.3">
      <c r="B5834" s="73"/>
      <c r="D5834" s="73"/>
      <c r="P5834" s="73"/>
      <c r="T5834" s="73"/>
      <c r="U5834" s="73"/>
      <c r="V5834" s="73"/>
      <c r="X5834" s="12"/>
    </row>
    <row r="5835" spans="2:24" x14ac:dyDescent="0.3">
      <c r="B5835" s="73"/>
      <c r="D5835" s="73"/>
      <c r="P5835" s="73"/>
      <c r="T5835" s="73"/>
      <c r="U5835" s="73"/>
      <c r="V5835" s="73"/>
      <c r="X5835" s="12"/>
    </row>
    <row r="5836" spans="2:24" x14ac:dyDescent="0.3">
      <c r="B5836" s="73"/>
      <c r="D5836" s="73"/>
      <c r="P5836" s="73"/>
      <c r="T5836" s="73"/>
      <c r="U5836" s="73"/>
      <c r="V5836" s="73"/>
      <c r="X5836" s="12"/>
    </row>
    <row r="5837" spans="2:24" x14ac:dyDescent="0.3">
      <c r="B5837" s="73"/>
      <c r="D5837" s="73"/>
      <c r="P5837" s="73"/>
      <c r="T5837" s="73"/>
      <c r="U5837" s="73"/>
      <c r="V5837" s="73"/>
      <c r="X5837" s="12"/>
    </row>
    <row r="5838" spans="2:24" x14ac:dyDescent="0.3">
      <c r="B5838" s="73"/>
      <c r="D5838" s="73"/>
      <c r="P5838" s="73"/>
      <c r="T5838" s="73"/>
      <c r="U5838" s="73"/>
      <c r="V5838" s="73"/>
      <c r="X5838" s="12"/>
    </row>
    <row r="5839" spans="2:24" x14ac:dyDescent="0.3">
      <c r="B5839" s="73"/>
      <c r="D5839" s="73"/>
      <c r="P5839" s="73"/>
      <c r="T5839" s="73"/>
      <c r="U5839" s="73"/>
      <c r="V5839" s="73"/>
      <c r="X5839" s="12"/>
    </row>
    <row r="5840" spans="2:24" x14ac:dyDescent="0.3">
      <c r="B5840" s="73"/>
      <c r="D5840" s="73"/>
      <c r="P5840" s="73"/>
      <c r="T5840" s="73"/>
      <c r="U5840" s="73"/>
      <c r="V5840" s="73"/>
      <c r="X5840" s="12"/>
    </row>
    <row r="5841" spans="2:24" x14ac:dyDescent="0.3">
      <c r="B5841" s="73"/>
      <c r="D5841" s="73"/>
      <c r="P5841" s="73"/>
      <c r="T5841" s="73"/>
      <c r="U5841" s="73"/>
      <c r="V5841" s="73"/>
      <c r="X5841" s="12"/>
    </row>
    <row r="5842" spans="2:24" x14ac:dyDescent="0.3">
      <c r="B5842" s="73"/>
      <c r="D5842" s="73"/>
      <c r="P5842" s="73"/>
      <c r="T5842" s="73"/>
      <c r="U5842" s="73"/>
      <c r="V5842" s="73"/>
      <c r="X5842" s="12"/>
    </row>
    <row r="5843" spans="2:24" x14ac:dyDescent="0.3">
      <c r="B5843" s="73"/>
      <c r="D5843" s="73"/>
      <c r="P5843" s="73"/>
      <c r="T5843" s="73"/>
      <c r="U5843" s="73"/>
      <c r="V5843" s="73"/>
      <c r="X5843" s="12"/>
    </row>
    <row r="5844" spans="2:24" x14ac:dyDescent="0.3">
      <c r="B5844" s="73"/>
      <c r="D5844" s="73"/>
      <c r="P5844" s="73"/>
      <c r="T5844" s="73"/>
      <c r="U5844" s="73"/>
      <c r="V5844" s="73"/>
      <c r="X5844" s="12"/>
    </row>
    <row r="5845" spans="2:24" x14ac:dyDescent="0.3">
      <c r="B5845" s="73"/>
      <c r="D5845" s="73"/>
      <c r="P5845" s="73"/>
      <c r="T5845" s="73"/>
      <c r="U5845" s="73"/>
      <c r="V5845" s="73"/>
      <c r="X5845" s="12"/>
    </row>
    <row r="5846" spans="2:24" x14ac:dyDescent="0.3">
      <c r="B5846" s="73"/>
      <c r="D5846" s="73"/>
      <c r="P5846" s="73"/>
      <c r="T5846" s="73"/>
      <c r="U5846" s="73"/>
      <c r="V5846" s="73"/>
      <c r="X5846" s="12"/>
    </row>
    <row r="5847" spans="2:24" x14ac:dyDescent="0.3">
      <c r="B5847" s="73"/>
      <c r="D5847" s="73"/>
      <c r="P5847" s="73"/>
      <c r="T5847" s="73"/>
      <c r="U5847" s="73"/>
      <c r="V5847" s="73"/>
      <c r="X5847" s="12"/>
    </row>
    <row r="5848" spans="2:24" x14ac:dyDescent="0.3">
      <c r="B5848" s="73"/>
      <c r="D5848" s="73"/>
      <c r="P5848" s="73"/>
      <c r="T5848" s="73"/>
      <c r="U5848" s="73"/>
      <c r="V5848" s="73"/>
      <c r="X5848" s="12"/>
    </row>
    <row r="5849" spans="2:24" x14ac:dyDescent="0.3">
      <c r="B5849" s="73"/>
      <c r="D5849" s="73"/>
      <c r="P5849" s="73"/>
      <c r="T5849" s="73"/>
      <c r="U5849" s="73"/>
      <c r="V5849" s="73"/>
      <c r="X5849" s="12"/>
    </row>
    <row r="5850" spans="2:24" x14ac:dyDescent="0.3">
      <c r="B5850" s="73"/>
      <c r="D5850" s="73"/>
      <c r="P5850" s="73"/>
      <c r="T5850" s="73"/>
      <c r="U5850" s="73"/>
      <c r="V5850" s="73"/>
      <c r="X5850" s="12"/>
    </row>
    <row r="5851" spans="2:24" x14ac:dyDescent="0.3">
      <c r="B5851" s="73"/>
      <c r="D5851" s="73"/>
      <c r="P5851" s="73"/>
      <c r="T5851" s="73"/>
      <c r="U5851" s="73"/>
      <c r="V5851" s="73"/>
      <c r="X5851" s="12"/>
    </row>
    <row r="5852" spans="2:24" x14ac:dyDescent="0.3">
      <c r="B5852" s="73"/>
      <c r="D5852" s="73"/>
      <c r="P5852" s="73"/>
      <c r="T5852" s="73"/>
      <c r="U5852" s="73"/>
      <c r="V5852" s="73"/>
      <c r="X5852" s="12"/>
    </row>
    <row r="5853" spans="2:24" x14ac:dyDescent="0.3">
      <c r="B5853" s="73"/>
      <c r="D5853" s="73"/>
      <c r="P5853" s="73"/>
      <c r="T5853" s="73"/>
      <c r="U5853" s="73"/>
      <c r="V5853" s="73"/>
      <c r="X5853" s="12"/>
    </row>
    <row r="5854" spans="2:24" x14ac:dyDescent="0.3">
      <c r="B5854" s="73"/>
      <c r="D5854" s="73"/>
      <c r="P5854" s="73"/>
      <c r="T5854" s="73"/>
      <c r="U5854" s="73"/>
      <c r="V5854" s="73"/>
      <c r="X5854" s="12"/>
    </row>
    <row r="5855" spans="2:24" x14ac:dyDescent="0.3">
      <c r="B5855" s="73"/>
      <c r="D5855" s="73"/>
      <c r="P5855" s="73"/>
      <c r="T5855" s="73"/>
      <c r="U5855" s="73"/>
      <c r="V5855" s="73"/>
      <c r="X5855" s="12"/>
    </row>
    <row r="5856" spans="2:24" x14ac:dyDescent="0.3">
      <c r="B5856" s="73"/>
      <c r="D5856" s="73"/>
      <c r="P5856" s="73"/>
      <c r="T5856" s="73"/>
      <c r="U5856" s="73"/>
      <c r="V5856" s="73"/>
      <c r="X5856" s="12"/>
    </row>
    <row r="5857" spans="2:24" x14ac:dyDescent="0.3">
      <c r="B5857" s="73"/>
      <c r="D5857" s="73"/>
      <c r="P5857" s="73"/>
      <c r="T5857" s="73"/>
      <c r="U5857" s="73"/>
      <c r="V5857" s="73"/>
      <c r="X5857" s="12"/>
    </row>
    <row r="5858" spans="2:24" x14ac:dyDescent="0.3">
      <c r="B5858" s="73"/>
      <c r="D5858" s="73"/>
      <c r="P5858" s="73"/>
      <c r="T5858" s="73"/>
      <c r="U5858" s="73"/>
      <c r="V5858" s="73"/>
      <c r="X5858" s="12"/>
    </row>
    <row r="5859" spans="2:24" x14ac:dyDescent="0.3">
      <c r="B5859" s="73"/>
      <c r="D5859" s="73"/>
      <c r="P5859" s="73"/>
      <c r="T5859" s="73"/>
      <c r="U5859" s="73"/>
      <c r="V5859" s="73"/>
      <c r="X5859" s="12"/>
    </row>
    <row r="5860" spans="2:24" x14ac:dyDescent="0.3">
      <c r="B5860" s="73"/>
      <c r="D5860" s="73"/>
      <c r="P5860" s="73"/>
      <c r="T5860" s="73"/>
      <c r="U5860" s="73"/>
      <c r="V5860" s="73"/>
      <c r="X5860" s="12"/>
    </row>
    <row r="5861" spans="2:24" x14ac:dyDescent="0.3">
      <c r="B5861" s="73"/>
      <c r="D5861" s="73"/>
      <c r="P5861" s="73"/>
      <c r="T5861" s="73"/>
      <c r="U5861" s="73"/>
      <c r="V5861" s="73"/>
      <c r="X5861" s="12"/>
    </row>
    <row r="5862" spans="2:24" x14ac:dyDescent="0.3">
      <c r="B5862" s="73"/>
      <c r="D5862" s="73"/>
      <c r="P5862" s="73"/>
      <c r="T5862" s="73"/>
      <c r="U5862" s="73"/>
      <c r="V5862" s="73"/>
      <c r="X5862" s="12"/>
    </row>
    <row r="5863" spans="2:24" x14ac:dyDescent="0.3">
      <c r="B5863" s="73"/>
      <c r="D5863" s="73"/>
      <c r="P5863" s="73"/>
      <c r="T5863" s="73"/>
      <c r="U5863" s="73"/>
      <c r="V5863" s="73"/>
      <c r="X5863" s="12"/>
    </row>
    <row r="5864" spans="2:24" x14ac:dyDescent="0.3">
      <c r="B5864" s="73"/>
      <c r="D5864" s="73"/>
      <c r="P5864" s="73"/>
      <c r="T5864" s="73"/>
      <c r="U5864" s="73"/>
      <c r="V5864" s="73"/>
      <c r="X5864" s="12"/>
    </row>
    <row r="5865" spans="2:24" x14ac:dyDescent="0.3">
      <c r="B5865" s="73"/>
      <c r="D5865" s="73"/>
      <c r="P5865" s="73"/>
      <c r="T5865" s="73"/>
      <c r="U5865" s="73"/>
      <c r="V5865" s="73"/>
      <c r="X5865" s="12"/>
    </row>
    <row r="5866" spans="2:24" x14ac:dyDescent="0.3">
      <c r="B5866" s="73"/>
      <c r="D5866" s="73"/>
      <c r="P5866" s="73"/>
      <c r="T5866" s="73"/>
      <c r="U5866" s="73"/>
      <c r="V5866" s="73"/>
      <c r="X5866" s="12"/>
    </row>
    <row r="5867" spans="2:24" x14ac:dyDescent="0.3">
      <c r="B5867" s="73"/>
      <c r="D5867" s="73"/>
      <c r="P5867" s="73"/>
      <c r="T5867" s="73"/>
      <c r="U5867" s="73"/>
      <c r="V5867" s="73"/>
      <c r="X5867" s="12"/>
    </row>
    <row r="5868" spans="2:24" x14ac:dyDescent="0.3">
      <c r="B5868" s="73"/>
      <c r="D5868" s="73"/>
      <c r="P5868" s="73"/>
      <c r="T5868" s="73"/>
      <c r="U5868" s="73"/>
      <c r="V5868" s="73"/>
      <c r="X5868" s="12"/>
    </row>
    <row r="5869" spans="2:24" x14ac:dyDescent="0.3">
      <c r="B5869" s="73"/>
      <c r="D5869" s="73"/>
      <c r="P5869" s="73"/>
      <c r="T5869" s="73"/>
      <c r="U5869" s="73"/>
      <c r="V5869" s="73"/>
      <c r="X5869" s="12"/>
    </row>
    <row r="5870" spans="2:24" x14ac:dyDescent="0.3">
      <c r="B5870" s="73"/>
      <c r="D5870" s="73"/>
      <c r="P5870" s="73"/>
      <c r="T5870" s="73"/>
      <c r="U5870" s="73"/>
      <c r="V5870" s="73"/>
      <c r="X5870" s="12"/>
    </row>
    <row r="5871" spans="2:24" x14ac:dyDescent="0.3">
      <c r="B5871" s="73"/>
      <c r="D5871" s="73"/>
      <c r="P5871" s="73"/>
      <c r="T5871" s="73"/>
      <c r="U5871" s="73"/>
      <c r="V5871" s="73"/>
      <c r="X5871" s="12"/>
    </row>
    <row r="5872" spans="2:24" x14ac:dyDescent="0.3">
      <c r="B5872" s="73"/>
      <c r="D5872" s="73"/>
      <c r="P5872" s="73"/>
      <c r="T5872" s="73"/>
      <c r="U5872" s="73"/>
      <c r="V5872" s="73"/>
      <c r="X5872" s="12"/>
    </row>
    <row r="5873" spans="2:24" x14ac:dyDescent="0.3">
      <c r="B5873" s="73"/>
      <c r="D5873" s="73"/>
      <c r="P5873" s="73"/>
      <c r="T5873" s="73"/>
      <c r="U5873" s="73"/>
      <c r="V5873" s="73"/>
      <c r="X5873" s="12"/>
    </row>
    <row r="5874" spans="2:24" x14ac:dyDescent="0.3">
      <c r="B5874" s="73"/>
      <c r="D5874" s="73"/>
      <c r="P5874" s="73"/>
      <c r="T5874" s="73"/>
      <c r="U5874" s="73"/>
      <c r="V5874" s="73"/>
      <c r="X5874" s="12"/>
    </row>
    <row r="5875" spans="2:24" x14ac:dyDescent="0.3">
      <c r="B5875" s="73"/>
      <c r="D5875" s="73"/>
      <c r="P5875" s="73"/>
      <c r="T5875" s="73"/>
      <c r="U5875" s="73"/>
      <c r="V5875" s="73"/>
      <c r="X5875" s="12"/>
    </row>
    <row r="5876" spans="2:24" x14ac:dyDescent="0.3">
      <c r="B5876" s="73"/>
      <c r="D5876" s="73"/>
      <c r="P5876" s="73"/>
      <c r="T5876" s="73"/>
      <c r="U5876" s="73"/>
      <c r="V5876" s="73"/>
      <c r="X5876" s="12"/>
    </row>
    <row r="5877" spans="2:24" x14ac:dyDescent="0.3">
      <c r="B5877" s="73"/>
      <c r="D5877" s="73"/>
      <c r="P5877" s="73"/>
      <c r="T5877" s="73"/>
      <c r="U5877" s="73"/>
      <c r="V5877" s="73"/>
      <c r="X5877" s="12"/>
    </row>
    <row r="5878" spans="2:24" x14ac:dyDescent="0.3">
      <c r="B5878" s="73"/>
      <c r="D5878" s="73"/>
      <c r="P5878" s="73"/>
      <c r="T5878" s="73"/>
      <c r="U5878" s="73"/>
      <c r="V5878" s="73"/>
      <c r="X5878" s="12"/>
    </row>
    <row r="5879" spans="2:24" x14ac:dyDescent="0.3">
      <c r="B5879" s="73"/>
      <c r="D5879" s="73"/>
      <c r="P5879" s="73"/>
      <c r="T5879" s="73"/>
      <c r="U5879" s="73"/>
      <c r="V5879" s="73"/>
      <c r="X5879" s="12"/>
    </row>
    <row r="5880" spans="2:24" x14ac:dyDescent="0.3">
      <c r="B5880" s="73"/>
      <c r="D5880" s="73"/>
      <c r="P5880" s="73"/>
      <c r="T5880" s="73"/>
      <c r="U5880" s="73"/>
      <c r="V5880" s="73"/>
      <c r="X5880" s="12"/>
    </row>
    <row r="5881" spans="2:24" x14ac:dyDescent="0.3">
      <c r="B5881" s="73"/>
      <c r="D5881" s="73"/>
      <c r="P5881" s="73"/>
      <c r="T5881" s="73"/>
      <c r="U5881" s="73"/>
      <c r="V5881" s="73"/>
      <c r="X5881" s="12"/>
    </row>
    <row r="5882" spans="2:24" x14ac:dyDescent="0.3">
      <c r="B5882" s="73"/>
      <c r="D5882" s="73"/>
      <c r="P5882" s="73"/>
      <c r="T5882" s="73"/>
      <c r="U5882" s="73"/>
      <c r="V5882" s="73"/>
      <c r="X5882" s="12"/>
    </row>
    <row r="5883" spans="2:24" x14ac:dyDescent="0.3">
      <c r="B5883" s="73"/>
      <c r="D5883" s="73"/>
      <c r="P5883" s="73"/>
      <c r="T5883" s="73"/>
      <c r="U5883" s="73"/>
      <c r="V5883" s="73"/>
      <c r="X5883" s="12"/>
    </row>
    <row r="5884" spans="2:24" x14ac:dyDescent="0.3">
      <c r="B5884" s="73"/>
      <c r="D5884" s="73"/>
      <c r="P5884" s="73"/>
      <c r="T5884" s="73"/>
      <c r="U5884" s="73"/>
      <c r="V5884" s="73"/>
      <c r="X5884" s="12"/>
    </row>
    <row r="5885" spans="2:24" x14ac:dyDescent="0.3">
      <c r="B5885" s="73"/>
      <c r="D5885" s="73"/>
      <c r="P5885" s="73"/>
      <c r="T5885" s="73"/>
      <c r="U5885" s="73"/>
      <c r="V5885" s="73"/>
      <c r="X5885" s="12"/>
    </row>
    <row r="5886" spans="2:24" x14ac:dyDescent="0.3">
      <c r="B5886" s="73"/>
      <c r="D5886" s="73"/>
      <c r="P5886" s="73"/>
      <c r="T5886" s="73"/>
      <c r="U5886" s="73"/>
      <c r="V5886" s="73"/>
      <c r="X5886" s="12"/>
    </row>
    <row r="5887" spans="2:24" x14ac:dyDescent="0.3">
      <c r="B5887" s="73"/>
      <c r="D5887" s="73"/>
      <c r="P5887" s="73"/>
      <c r="T5887" s="73"/>
      <c r="U5887" s="73"/>
      <c r="V5887" s="73"/>
      <c r="X5887" s="12"/>
    </row>
    <row r="5888" spans="2:24" x14ac:dyDescent="0.3">
      <c r="B5888" s="73"/>
      <c r="D5888" s="73"/>
      <c r="P5888" s="73"/>
      <c r="T5888" s="73"/>
      <c r="U5888" s="73"/>
      <c r="V5888" s="73"/>
      <c r="X5888" s="12"/>
    </row>
    <row r="5889" spans="2:24" x14ac:dyDescent="0.3">
      <c r="B5889" s="73"/>
      <c r="D5889" s="73"/>
      <c r="P5889" s="73"/>
      <c r="T5889" s="73"/>
      <c r="U5889" s="73"/>
      <c r="V5889" s="73"/>
      <c r="X5889" s="12"/>
    </row>
    <row r="5890" spans="2:24" x14ac:dyDescent="0.3">
      <c r="B5890" s="73"/>
      <c r="D5890" s="73"/>
      <c r="P5890" s="73"/>
      <c r="T5890" s="73"/>
      <c r="U5890" s="73"/>
      <c r="V5890" s="73"/>
      <c r="X5890" s="12"/>
    </row>
    <row r="5891" spans="2:24" x14ac:dyDescent="0.3">
      <c r="B5891" s="73"/>
      <c r="D5891" s="73"/>
      <c r="P5891" s="73"/>
      <c r="T5891" s="73"/>
      <c r="U5891" s="73"/>
      <c r="V5891" s="73"/>
      <c r="X5891" s="12"/>
    </row>
    <row r="5892" spans="2:24" x14ac:dyDescent="0.3">
      <c r="B5892" s="73"/>
      <c r="D5892" s="73"/>
      <c r="P5892" s="73"/>
      <c r="T5892" s="73"/>
      <c r="U5892" s="73"/>
      <c r="V5892" s="73"/>
      <c r="X5892" s="12"/>
    </row>
    <row r="5893" spans="2:24" x14ac:dyDescent="0.3">
      <c r="B5893" s="73"/>
      <c r="D5893" s="73"/>
      <c r="P5893" s="73"/>
      <c r="T5893" s="73"/>
      <c r="U5893" s="73"/>
      <c r="V5893" s="73"/>
      <c r="X5893" s="12"/>
    </row>
    <row r="5894" spans="2:24" x14ac:dyDescent="0.3">
      <c r="B5894" s="73"/>
      <c r="D5894" s="73"/>
      <c r="P5894" s="73"/>
      <c r="T5894" s="73"/>
      <c r="U5894" s="73"/>
      <c r="V5894" s="73"/>
      <c r="X5894" s="12"/>
    </row>
    <row r="5895" spans="2:24" x14ac:dyDescent="0.3">
      <c r="B5895" s="73"/>
      <c r="D5895" s="73"/>
      <c r="P5895" s="73"/>
      <c r="T5895" s="73"/>
      <c r="U5895" s="73"/>
      <c r="V5895" s="73"/>
      <c r="X5895" s="12"/>
    </row>
    <row r="5896" spans="2:24" x14ac:dyDescent="0.3">
      <c r="B5896" s="73"/>
      <c r="D5896" s="73"/>
      <c r="P5896" s="73"/>
      <c r="T5896" s="73"/>
      <c r="U5896" s="73"/>
      <c r="V5896" s="73"/>
      <c r="X5896" s="12"/>
    </row>
    <row r="5897" spans="2:24" x14ac:dyDescent="0.3">
      <c r="B5897" s="73"/>
      <c r="D5897" s="73"/>
      <c r="P5897" s="73"/>
      <c r="T5897" s="73"/>
      <c r="U5897" s="73"/>
      <c r="V5897" s="73"/>
      <c r="X5897" s="12"/>
    </row>
    <row r="5898" spans="2:24" x14ac:dyDescent="0.3">
      <c r="B5898" s="73"/>
      <c r="D5898" s="73"/>
      <c r="P5898" s="73"/>
      <c r="T5898" s="73"/>
      <c r="U5898" s="73"/>
      <c r="V5898" s="73"/>
      <c r="X5898" s="12"/>
    </row>
    <row r="5899" spans="2:24" x14ac:dyDescent="0.3">
      <c r="B5899" s="73"/>
      <c r="D5899" s="73"/>
      <c r="P5899" s="73"/>
      <c r="T5899" s="73"/>
      <c r="U5899" s="73"/>
      <c r="V5899" s="73"/>
      <c r="X5899" s="12"/>
    </row>
    <row r="5900" spans="2:24" x14ac:dyDescent="0.3">
      <c r="B5900" s="73"/>
      <c r="D5900" s="73"/>
      <c r="P5900" s="73"/>
      <c r="T5900" s="73"/>
      <c r="U5900" s="73"/>
      <c r="V5900" s="73"/>
      <c r="X5900" s="12"/>
    </row>
    <row r="5901" spans="2:24" x14ac:dyDescent="0.3">
      <c r="B5901" s="73"/>
      <c r="D5901" s="73"/>
      <c r="P5901" s="73"/>
      <c r="T5901" s="73"/>
      <c r="U5901" s="73"/>
      <c r="V5901" s="73"/>
      <c r="X5901" s="12"/>
    </row>
    <row r="5902" spans="2:24" x14ac:dyDescent="0.3">
      <c r="B5902" s="73"/>
      <c r="D5902" s="73"/>
      <c r="P5902" s="73"/>
      <c r="T5902" s="73"/>
      <c r="U5902" s="73"/>
      <c r="V5902" s="73"/>
      <c r="X5902" s="12"/>
    </row>
    <row r="5903" spans="2:24" x14ac:dyDescent="0.3">
      <c r="B5903" s="73"/>
      <c r="D5903" s="73"/>
      <c r="P5903" s="73"/>
      <c r="T5903" s="73"/>
      <c r="U5903" s="73"/>
      <c r="V5903" s="73"/>
      <c r="X5903" s="12"/>
    </row>
    <row r="5904" spans="2:24" x14ac:dyDescent="0.3">
      <c r="B5904" s="73"/>
      <c r="D5904" s="73"/>
      <c r="P5904" s="73"/>
      <c r="T5904" s="73"/>
      <c r="U5904" s="73"/>
      <c r="V5904" s="73"/>
      <c r="X5904" s="12"/>
    </row>
    <row r="5905" spans="2:24" x14ac:dyDescent="0.3">
      <c r="B5905" s="73"/>
      <c r="D5905" s="73"/>
      <c r="P5905" s="73"/>
      <c r="T5905" s="73"/>
      <c r="U5905" s="73"/>
      <c r="V5905" s="73"/>
      <c r="X5905" s="12"/>
    </row>
    <row r="5906" spans="2:24" x14ac:dyDescent="0.3">
      <c r="B5906" s="73"/>
      <c r="D5906" s="73"/>
      <c r="P5906" s="73"/>
      <c r="T5906" s="73"/>
      <c r="U5906" s="73"/>
      <c r="V5906" s="73"/>
      <c r="X5906" s="12"/>
    </row>
    <row r="5907" spans="2:24" x14ac:dyDescent="0.3">
      <c r="B5907" s="73"/>
      <c r="D5907" s="73"/>
      <c r="P5907" s="73"/>
      <c r="T5907" s="73"/>
      <c r="U5907" s="73"/>
      <c r="V5907" s="73"/>
      <c r="X5907" s="12"/>
    </row>
    <row r="5908" spans="2:24" x14ac:dyDescent="0.3">
      <c r="B5908" s="73"/>
      <c r="D5908" s="73"/>
      <c r="P5908" s="73"/>
      <c r="T5908" s="73"/>
      <c r="U5908" s="73"/>
      <c r="V5908" s="73"/>
      <c r="X5908" s="12"/>
    </row>
    <row r="5909" spans="2:24" x14ac:dyDescent="0.3">
      <c r="B5909" s="73"/>
      <c r="D5909" s="73"/>
      <c r="P5909" s="73"/>
      <c r="T5909" s="73"/>
      <c r="U5909" s="73"/>
      <c r="V5909" s="73"/>
      <c r="X5909" s="12"/>
    </row>
    <row r="5910" spans="2:24" x14ac:dyDescent="0.3">
      <c r="B5910" s="73"/>
      <c r="D5910" s="73"/>
      <c r="P5910" s="73"/>
      <c r="T5910" s="73"/>
      <c r="U5910" s="73"/>
      <c r="V5910" s="73"/>
      <c r="X5910" s="12"/>
    </row>
    <row r="5911" spans="2:24" x14ac:dyDescent="0.3">
      <c r="B5911" s="73"/>
      <c r="D5911" s="73"/>
      <c r="P5911" s="73"/>
      <c r="T5911" s="73"/>
      <c r="U5911" s="73"/>
      <c r="V5911" s="73"/>
      <c r="X5911" s="12"/>
    </row>
    <row r="5912" spans="2:24" x14ac:dyDescent="0.3">
      <c r="B5912" s="73"/>
      <c r="D5912" s="73"/>
      <c r="P5912" s="73"/>
      <c r="T5912" s="73"/>
      <c r="U5912" s="73"/>
      <c r="V5912" s="73"/>
      <c r="X5912" s="12"/>
    </row>
    <row r="5913" spans="2:24" x14ac:dyDescent="0.3">
      <c r="B5913" s="73"/>
      <c r="D5913" s="73"/>
      <c r="P5913" s="73"/>
      <c r="T5913" s="73"/>
      <c r="U5913" s="73"/>
      <c r="V5913" s="73"/>
      <c r="X5913" s="12"/>
    </row>
    <row r="5914" spans="2:24" x14ac:dyDescent="0.3">
      <c r="B5914" s="73"/>
      <c r="D5914" s="73"/>
      <c r="P5914" s="73"/>
      <c r="T5914" s="73"/>
      <c r="U5914" s="73"/>
      <c r="V5914" s="73"/>
      <c r="X5914" s="12"/>
    </row>
    <row r="5915" spans="2:24" x14ac:dyDescent="0.3">
      <c r="B5915" s="73"/>
      <c r="D5915" s="73"/>
      <c r="P5915" s="73"/>
      <c r="T5915" s="73"/>
      <c r="U5915" s="73"/>
      <c r="V5915" s="73"/>
      <c r="X5915" s="12"/>
    </row>
    <row r="5916" spans="2:24" x14ac:dyDescent="0.3">
      <c r="B5916" s="73"/>
      <c r="D5916" s="73"/>
      <c r="P5916" s="73"/>
      <c r="T5916" s="73"/>
      <c r="U5916" s="73"/>
      <c r="V5916" s="73"/>
      <c r="X5916" s="12"/>
    </row>
    <row r="5917" spans="2:24" x14ac:dyDescent="0.3">
      <c r="B5917" s="73"/>
      <c r="D5917" s="73"/>
      <c r="P5917" s="73"/>
      <c r="T5917" s="73"/>
      <c r="U5917" s="73"/>
      <c r="V5917" s="73"/>
      <c r="X5917" s="12"/>
    </row>
    <row r="5918" spans="2:24" x14ac:dyDescent="0.3">
      <c r="B5918" s="73"/>
      <c r="D5918" s="73"/>
      <c r="P5918" s="73"/>
      <c r="T5918" s="73"/>
      <c r="U5918" s="73"/>
      <c r="V5918" s="73"/>
      <c r="X5918" s="12"/>
    </row>
    <row r="5919" spans="2:24" x14ac:dyDescent="0.3">
      <c r="B5919" s="73"/>
      <c r="D5919" s="73"/>
      <c r="P5919" s="73"/>
      <c r="T5919" s="73"/>
      <c r="U5919" s="73"/>
      <c r="V5919" s="73"/>
      <c r="X5919" s="12"/>
    </row>
    <row r="5920" spans="2:24" x14ac:dyDescent="0.3">
      <c r="B5920" s="73"/>
      <c r="D5920" s="73"/>
      <c r="P5920" s="73"/>
      <c r="T5920" s="73"/>
      <c r="U5920" s="73"/>
      <c r="V5920" s="73"/>
      <c r="X5920" s="12"/>
    </row>
    <row r="5921" spans="2:24" x14ac:dyDescent="0.3">
      <c r="B5921" s="73"/>
      <c r="D5921" s="73"/>
      <c r="P5921" s="73"/>
      <c r="T5921" s="73"/>
      <c r="U5921" s="73"/>
      <c r="V5921" s="73"/>
      <c r="X5921" s="12"/>
    </row>
    <row r="5922" spans="2:24" x14ac:dyDescent="0.3">
      <c r="B5922" s="73"/>
      <c r="D5922" s="73"/>
      <c r="P5922" s="73"/>
      <c r="T5922" s="73"/>
      <c r="U5922" s="73"/>
      <c r="V5922" s="73"/>
      <c r="X5922" s="12"/>
    </row>
    <row r="5923" spans="2:24" x14ac:dyDescent="0.3">
      <c r="B5923" s="73"/>
      <c r="D5923" s="73"/>
      <c r="P5923" s="73"/>
      <c r="T5923" s="73"/>
      <c r="U5923" s="73"/>
      <c r="V5923" s="73"/>
      <c r="X5923" s="12"/>
    </row>
    <row r="5924" spans="2:24" x14ac:dyDescent="0.3">
      <c r="B5924" s="73"/>
      <c r="D5924" s="73"/>
      <c r="P5924" s="73"/>
      <c r="T5924" s="73"/>
      <c r="U5924" s="73"/>
      <c r="V5924" s="73"/>
      <c r="X5924" s="12"/>
    </row>
    <row r="5925" spans="2:24" x14ac:dyDescent="0.3">
      <c r="B5925" s="73"/>
      <c r="D5925" s="73"/>
      <c r="P5925" s="73"/>
      <c r="T5925" s="73"/>
      <c r="U5925" s="73"/>
      <c r="V5925" s="73"/>
      <c r="X5925" s="12"/>
    </row>
    <row r="5926" spans="2:24" x14ac:dyDescent="0.3">
      <c r="B5926" s="73"/>
      <c r="D5926" s="73"/>
      <c r="P5926" s="73"/>
      <c r="T5926" s="73"/>
      <c r="U5926" s="73"/>
      <c r="V5926" s="73"/>
      <c r="X5926" s="12"/>
    </row>
    <row r="5927" spans="2:24" x14ac:dyDescent="0.3">
      <c r="B5927" s="73"/>
      <c r="D5927" s="73"/>
      <c r="P5927" s="73"/>
      <c r="T5927" s="73"/>
      <c r="U5927" s="73"/>
      <c r="V5927" s="73"/>
      <c r="X5927" s="12"/>
    </row>
    <row r="5928" spans="2:24" x14ac:dyDescent="0.3">
      <c r="B5928" s="73"/>
      <c r="D5928" s="73"/>
      <c r="P5928" s="73"/>
      <c r="T5928" s="73"/>
      <c r="U5928" s="73"/>
      <c r="V5928" s="73"/>
      <c r="X5928" s="12"/>
    </row>
    <row r="5929" spans="2:24" x14ac:dyDescent="0.3">
      <c r="B5929" s="73"/>
      <c r="D5929" s="73"/>
      <c r="P5929" s="73"/>
      <c r="T5929" s="73"/>
      <c r="U5929" s="73"/>
      <c r="V5929" s="73"/>
      <c r="X5929" s="12"/>
    </row>
    <row r="5930" spans="2:24" x14ac:dyDescent="0.3">
      <c r="B5930" s="73"/>
      <c r="D5930" s="73"/>
      <c r="P5930" s="73"/>
      <c r="T5930" s="73"/>
      <c r="U5930" s="73"/>
      <c r="V5930" s="73"/>
      <c r="X5930" s="12"/>
    </row>
    <row r="5931" spans="2:24" x14ac:dyDescent="0.3">
      <c r="B5931" s="73"/>
      <c r="D5931" s="73"/>
      <c r="P5931" s="73"/>
      <c r="T5931" s="73"/>
      <c r="U5931" s="73"/>
      <c r="V5931" s="73"/>
      <c r="X5931" s="12"/>
    </row>
    <row r="5932" spans="2:24" x14ac:dyDescent="0.3">
      <c r="B5932" s="73"/>
      <c r="D5932" s="73"/>
      <c r="P5932" s="73"/>
      <c r="T5932" s="73"/>
      <c r="U5932" s="73"/>
      <c r="V5932" s="73"/>
      <c r="X5932" s="12"/>
    </row>
    <row r="5933" spans="2:24" x14ac:dyDescent="0.3">
      <c r="B5933" s="73"/>
      <c r="D5933" s="73"/>
      <c r="P5933" s="73"/>
      <c r="T5933" s="73"/>
      <c r="U5933" s="73"/>
      <c r="V5933" s="73"/>
      <c r="X5933" s="12"/>
    </row>
    <row r="5934" spans="2:24" x14ac:dyDescent="0.3">
      <c r="B5934" s="73"/>
      <c r="D5934" s="73"/>
      <c r="P5934" s="73"/>
      <c r="T5934" s="73"/>
      <c r="U5934" s="73"/>
      <c r="V5934" s="73"/>
      <c r="X5934" s="12"/>
    </row>
    <row r="5935" spans="2:24" x14ac:dyDescent="0.3">
      <c r="B5935" s="73"/>
      <c r="D5935" s="73"/>
      <c r="P5935" s="73"/>
      <c r="T5935" s="73"/>
      <c r="U5935" s="73"/>
      <c r="V5935" s="73"/>
      <c r="X5935" s="12"/>
    </row>
    <row r="5936" spans="2:24" x14ac:dyDescent="0.3">
      <c r="B5936" s="73"/>
      <c r="D5936" s="73"/>
      <c r="P5936" s="73"/>
      <c r="T5936" s="73"/>
      <c r="U5936" s="73"/>
      <c r="V5936" s="73"/>
      <c r="X5936" s="12"/>
    </row>
    <row r="5937" spans="2:24" x14ac:dyDescent="0.3">
      <c r="B5937" s="73"/>
      <c r="D5937" s="73"/>
      <c r="P5937" s="73"/>
      <c r="T5937" s="73"/>
      <c r="U5937" s="73"/>
      <c r="V5937" s="73"/>
      <c r="X5937" s="12"/>
    </row>
    <row r="5938" spans="2:24" x14ac:dyDescent="0.3">
      <c r="B5938" s="73"/>
      <c r="D5938" s="73"/>
      <c r="P5938" s="73"/>
      <c r="T5938" s="73"/>
      <c r="U5938" s="73"/>
      <c r="V5938" s="73"/>
      <c r="X5938" s="12"/>
    </row>
    <row r="5939" spans="2:24" x14ac:dyDescent="0.3">
      <c r="B5939" s="73"/>
      <c r="D5939" s="73"/>
      <c r="P5939" s="73"/>
      <c r="T5939" s="73"/>
      <c r="U5939" s="73"/>
      <c r="V5939" s="73"/>
      <c r="X5939" s="12"/>
    </row>
    <row r="5940" spans="2:24" x14ac:dyDescent="0.3">
      <c r="B5940" s="73"/>
      <c r="D5940" s="73"/>
      <c r="P5940" s="73"/>
      <c r="T5940" s="73"/>
      <c r="U5940" s="73"/>
      <c r="V5940" s="73"/>
      <c r="X5940" s="12"/>
    </row>
    <row r="5941" spans="2:24" x14ac:dyDescent="0.3">
      <c r="B5941" s="73"/>
      <c r="D5941" s="73"/>
      <c r="P5941" s="73"/>
      <c r="T5941" s="73"/>
      <c r="U5941" s="73"/>
      <c r="V5941" s="73"/>
      <c r="X5941" s="12"/>
    </row>
    <row r="5942" spans="2:24" x14ac:dyDescent="0.3">
      <c r="B5942" s="73"/>
      <c r="D5942" s="73"/>
      <c r="P5942" s="73"/>
      <c r="T5942" s="73"/>
      <c r="U5942" s="73"/>
      <c r="V5942" s="73"/>
      <c r="X5942" s="12"/>
    </row>
    <row r="5943" spans="2:24" x14ac:dyDescent="0.3">
      <c r="B5943" s="73"/>
      <c r="D5943" s="73"/>
      <c r="P5943" s="73"/>
      <c r="T5943" s="73"/>
      <c r="U5943" s="73"/>
      <c r="V5943" s="73"/>
      <c r="X5943" s="12"/>
    </row>
    <row r="5944" spans="2:24" x14ac:dyDescent="0.3">
      <c r="B5944" s="73"/>
      <c r="D5944" s="73"/>
      <c r="P5944" s="73"/>
      <c r="T5944" s="73"/>
      <c r="U5944" s="73"/>
      <c r="V5944" s="73"/>
      <c r="X5944" s="12"/>
    </row>
    <row r="5945" spans="2:24" x14ac:dyDescent="0.3">
      <c r="B5945" s="73"/>
      <c r="D5945" s="73"/>
      <c r="P5945" s="73"/>
      <c r="T5945" s="73"/>
      <c r="U5945" s="73"/>
      <c r="V5945" s="73"/>
      <c r="X5945" s="12"/>
    </row>
    <row r="5946" spans="2:24" x14ac:dyDescent="0.3">
      <c r="B5946" s="73"/>
      <c r="D5946" s="73"/>
      <c r="P5946" s="73"/>
      <c r="T5946" s="73"/>
      <c r="U5946" s="73"/>
      <c r="V5946" s="73"/>
      <c r="X5946" s="12"/>
    </row>
    <row r="5947" spans="2:24" x14ac:dyDescent="0.3">
      <c r="B5947" s="73"/>
      <c r="D5947" s="73"/>
      <c r="P5947" s="73"/>
      <c r="T5947" s="73"/>
      <c r="U5947" s="73"/>
      <c r="V5947" s="73"/>
      <c r="X5947" s="12"/>
    </row>
    <row r="5948" spans="2:24" x14ac:dyDescent="0.3">
      <c r="B5948" s="73"/>
      <c r="D5948" s="73"/>
      <c r="P5948" s="73"/>
      <c r="T5948" s="73"/>
      <c r="U5948" s="73"/>
      <c r="V5948" s="73"/>
      <c r="X5948" s="12"/>
    </row>
    <row r="5949" spans="2:24" x14ac:dyDescent="0.3">
      <c r="B5949" s="73"/>
      <c r="D5949" s="73"/>
      <c r="P5949" s="73"/>
      <c r="T5949" s="73"/>
      <c r="U5949" s="73"/>
      <c r="V5949" s="73"/>
      <c r="X5949" s="12"/>
    </row>
    <row r="5950" spans="2:24" x14ac:dyDescent="0.3">
      <c r="B5950" s="73"/>
      <c r="D5950" s="73"/>
      <c r="P5950" s="73"/>
      <c r="T5950" s="73"/>
      <c r="U5950" s="73"/>
      <c r="V5950" s="73"/>
      <c r="X5950" s="12"/>
    </row>
    <row r="5951" spans="2:24" x14ac:dyDescent="0.3">
      <c r="B5951" s="73"/>
      <c r="D5951" s="73"/>
      <c r="P5951" s="73"/>
      <c r="T5951" s="73"/>
      <c r="U5951" s="73"/>
      <c r="V5951" s="73"/>
      <c r="X5951" s="12"/>
    </row>
    <row r="5952" spans="2:24" x14ac:dyDescent="0.3">
      <c r="B5952" s="73"/>
      <c r="D5952" s="73"/>
      <c r="P5952" s="73"/>
      <c r="T5952" s="73"/>
      <c r="U5952" s="73"/>
      <c r="V5952" s="73"/>
      <c r="X5952" s="12"/>
    </row>
    <row r="5953" spans="2:24" x14ac:dyDescent="0.3">
      <c r="B5953" s="73"/>
      <c r="D5953" s="73"/>
      <c r="P5953" s="73"/>
      <c r="T5953" s="73"/>
      <c r="U5953" s="73"/>
      <c r="V5953" s="73"/>
      <c r="X5953" s="12"/>
    </row>
    <row r="5954" spans="2:24" x14ac:dyDescent="0.3">
      <c r="B5954" s="73"/>
      <c r="D5954" s="73"/>
      <c r="P5954" s="73"/>
      <c r="T5954" s="73"/>
      <c r="U5954" s="73"/>
      <c r="V5954" s="73"/>
      <c r="X5954" s="12"/>
    </row>
    <row r="5955" spans="2:24" x14ac:dyDescent="0.3">
      <c r="B5955" s="73"/>
      <c r="D5955" s="73"/>
      <c r="P5955" s="73"/>
      <c r="T5955" s="73"/>
      <c r="U5955" s="73"/>
      <c r="V5955" s="73"/>
      <c r="X5955" s="12"/>
    </row>
    <row r="5956" spans="2:24" x14ac:dyDescent="0.3">
      <c r="B5956" s="73"/>
      <c r="D5956" s="73"/>
      <c r="P5956" s="73"/>
      <c r="T5956" s="73"/>
      <c r="U5956" s="73"/>
      <c r="V5956" s="73"/>
      <c r="X5956" s="12"/>
    </row>
    <row r="5957" spans="2:24" x14ac:dyDescent="0.3">
      <c r="B5957" s="73"/>
      <c r="D5957" s="73"/>
      <c r="P5957" s="73"/>
      <c r="T5957" s="73"/>
      <c r="U5957" s="73"/>
      <c r="V5957" s="73"/>
      <c r="X5957" s="12"/>
    </row>
    <row r="5958" spans="2:24" x14ac:dyDescent="0.3">
      <c r="B5958" s="73"/>
      <c r="D5958" s="73"/>
      <c r="P5958" s="73"/>
      <c r="T5958" s="73"/>
      <c r="U5958" s="73"/>
      <c r="V5958" s="73"/>
      <c r="X5958" s="12"/>
    </row>
    <row r="5959" spans="2:24" x14ac:dyDescent="0.3">
      <c r="B5959" s="73"/>
      <c r="D5959" s="73"/>
      <c r="P5959" s="73"/>
      <c r="T5959" s="73"/>
      <c r="U5959" s="73"/>
      <c r="V5959" s="73"/>
      <c r="X5959" s="12"/>
    </row>
    <row r="5960" spans="2:24" x14ac:dyDescent="0.3">
      <c r="B5960" s="73"/>
      <c r="D5960" s="73"/>
      <c r="P5960" s="73"/>
      <c r="T5960" s="73"/>
      <c r="U5960" s="73"/>
      <c r="V5960" s="73"/>
      <c r="X5960" s="12"/>
    </row>
    <row r="5961" spans="2:24" x14ac:dyDescent="0.3">
      <c r="B5961" s="73"/>
      <c r="D5961" s="73"/>
      <c r="P5961" s="73"/>
      <c r="T5961" s="73"/>
      <c r="U5961" s="73"/>
      <c r="V5961" s="73"/>
      <c r="X5961" s="12"/>
    </row>
    <row r="5962" spans="2:24" x14ac:dyDescent="0.3">
      <c r="B5962" s="73"/>
      <c r="D5962" s="73"/>
      <c r="P5962" s="73"/>
      <c r="T5962" s="73"/>
      <c r="U5962" s="73"/>
      <c r="V5962" s="73"/>
      <c r="X5962" s="12"/>
    </row>
    <row r="5963" spans="2:24" x14ac:dyDescent="0.3">
      <c r="B5963" s="73"/>
      <c r="D5963" s="73"/>
      <c r="P5963" s="73"/>
      <c r="T5963" s="73"/>
      <c r="U5963" s="73"/>
      <c r="V5963" s="73"/>
      <c r="X5963" s="12"/>
    </row>
    <row r="5964" spans="2:24" x14ac:dyDescent="0.3">
      <c r="B5964" s="73"/>
      <c r="D5964" s="73"/>
      <c r="P5964" s="73"/>
      <c r="T5964" s="73"/>
      <c r="U5964" s="73"/>
      <c r="V5964" s="73"/>
      <c r="X5964" s="12"/>
    </row>
    <row r="5965" spans="2:24" x14ac:dyDescent="0.3">
      <c r="B5965" s="73"/>
      <c r="D5965" s="73"/>
      <c r="P5965" s="73"/>
      <c r="T5965" s="73"/>
      <c r="U5965" s="73"/>
      <c r="V5965" s="73"/>
      <c r="X5965" s="12"/>
    </row>
    <row r="5966" spans="2:24" x14ac:dyDescent="0.3">
      <c r="B5966" s="73"/>
      <c r="D5966" s="73"/>
      <c r="P5966" s="73"/>
      <c r="T5966" s="73"/>
      <c r="U5966" s="73"/>
      <c r="V5966" s="73"/>
      <c r="X5966" s="12"/>
    </row>
    <row r="5967" spans="2:24" x14ac:dyDescent="0.3">
      <c r="B5967" s="73"/>
      <c r="D5967" s="73"/>
      <c r="P5967" s="73"/>
      <c r="T5967" s="73"/>
      <c r="U5967" s="73"/>
      <c r="V5967" s="73"/>
      <c r="X5967" s="12"/>
    </row>
    <row r="5968" spans="2:24" x14ac:dyDescent="0.3">
      <c r="B5968" s="73"/>
      <c r="D5968" s="73"/>
      <c r="P5968" s="73"/>
      <c r="T5968" s="73"/>
      <c r="U5968" s="73"/>
      <c r="V5968" s="73"/>
      <c r="X5968" s="12"/>
    </row>
    <row r="5969" spans="2:24" x14ac:dyDescent="0.3">
      <c r="B5969" s="73"/>
      <c r="D5969" s="73"/>
      <c r="P5969" s="73"/>
      <c r="T5969" s="73"/>
      <c r="U5969" s="73"/>
      <c r="V5969" s="73"/>
      <c r="X5969" s="12"/>
    </row>
    <row r="5970" spans="2:24" x14ac:dyDescent="0.3">
      <c r="B5970" s="73"/>
      <c r="D5970" s="73"/>
      <c r="P5970" s="73"/>
      <c r="T5970" s="73"/>
      <c r="U5970" s="73"/>
      <c r="V5970" s="73"/>
      <c r="X5970" s="12"/>
    </row>
    <row r="5971" spans="2:24" x14ac:dyDescent="0.3">
      <c r="B5971" s="73"/>
      <c r="D5971" s="73"/>
      <c r="P5971" s="73"/>
      <c r="T5971" s="73"/>
      <c r="U5971" s="73"/>
      <c r="V5971" s="73"/>
      <c r="X5971" s="12"/>
    </row>
    <row r="5972" spans="2:24" x14ac:dyDescent="0.3">
      <c r="B5972" s="73"/>
      <c r="D5972" s="73"/>
      <c r="P5972" s="73"/>
      <c r="T5972" s="73"/>
      <c r="U5972" s="73"/>
      <c r="V5972" s="73"/>
      <c r="X5972" s="12"/>
    </row>
    <row r="5973" spans="2:24" x14ac:dyDescent="0.3">
      <c r="B5973" s="73"/>
      <c r="D5973" s="73"/>
      <c r="P5973" s="73"/>
      <c r="T5973" s="73"/>
      <c r="U5973" s="73"/>
      <c r="V5973" s="73"/>
      <c r="X5973" s="12"/>
    </row>
    <row r="5974" spans="2:24" x14ac:dyDescent="0.3">
      <c r="B5974" s="73"/>
      <c r="D5974" s="73"/>
      <c r="P5974" s="73"/>
      <c r="T5974" s="73"/>
      <c r="U5974" s="73"/>
      <c r="V5974" s="73"/>
      <c r="X5974" s="12"/>
    </row>
    <row r="5975" spans="2:24" x14ac:dyDescent="0.3">
      <c r="B5975" s="73"/>
      <c r="D5975" s="73"/>
      <c r="P5975" s="73"/>
      <c r="T5975" s="73"/>
      <c r="U5975" s="73"/>
      <c r="V5975" s="73"/>
      <c r="X5975" s="12"/>
    </row>
    <row r="5976" spans="2:24" x14ac:dyDescent="0.3">
      <c r="B5976" s="73"/>
      <c r="D5976" s="73"/>
      <c r="P5976" s="73"/>
      <c r="T5976" s="73"/>
      <c r="U5976" s="73"/>
      <c r="V5976" s="73"/>
      <c r="X5976" s="12"/>
    </row>
    <row r="5977" spans="2:24" x14ac:dyDescent="0.3">
      <c r="B5977" s="73"/>
      <c r="D5977" s="73"/>
      <c r="P5977" s="73"/>
      <c r="T5977" s="73"/>
      <c r="U5977" s="73"/>
      <c r="V5977" s="73"/>
      <c r="X5977" s="12"/>
    </row>
    <row r="5978" spans="2:24" x14ac:dyDescent="0.3">
      <c r="B5978" s="73"/>
      <c r="D5978" s="73"/>
      <c r="P5978" s="73"/>
      <c r="T5978" s="73"/>
      <c r="U5978" s="73"/>
      <c r="V5978" s="73"/>
      <c r="X5978" s="12"/>
    </row>
    <row r="5979" spans="2:24" x14ac:dyDescent="0.3">
      <c r="B5979" s="73"/>
      <c r="D5979" s="73"/>
      <c r="P5979" s="73"/>
      <c r="T5979" s="73"/>
      <c r="U5979" s="73"/>
      <c r="V5979" s="73"/>
      <c r="X5979" s="12"/>
    </row>
    <row r="5980" spans="2:24" x14ac:dyDescent="0.3">
      <c r="B5980" s="73"/>
      <c r="D5980" s="73"/>
      <c r="P5980" s="73"/>
      <c r="T5980" s="73"/>
      <c r="U5980" s="73"/>
      <c r="V5980" s="73"/>
      <c r="X5980" s="12"/>
    </row>
    <row r="5981" spans="2:24" x14ac:dyDescent="0.3">
      <c r="B5981" s="73"/>
      <c r="D5981" s="73"/>
      <c r="P5981" s="73"/>
      <c r="T5981" s="73"/>
      <c r="U5981" s="73"/>
      <c r="V5981" s="73"/>
      <c r="X5981" s="12"/>
    </row>
    <row r="5982" spans="2:24" x14ac:dyDescent="0.3">
      <c r="B5982" s="73"/>
      <c r="D5982" s="73"/>
      <c r="P5982" s="73"/>
      <c r="T5982" s="73"/>
      <c r="U5982" s="73"/>
      <c r="V5982" s="73"/>
      <c r="X5982" s="12"/>
    </row>
    <row r="5983" spans="2:24" x14ac:dyDescent="0.3">
      <c r="B5983" s="73"/>
      <c r="D5983" s="73"/>
      <c r="P5983" s="73"/>
      <c r="T5983" s="73"/>
      <c r="U5983" s="73"/>
      <c r="V5983" s="73"/>
      <c r="X5983" s="12"/>
    </row>
    <row r="5984" spans="2:24" x14ac:dyDescent="0.3">
      <c r="B5984" s="73"/>
      <c r="D5984" s="73"/>
      <c r="P5984" s="73"/>
      <c r="T5984" s="73"/>
      <c r="U5984" s="73"/>
      <c r="V5984" s="73"/>
      <c r="X5984" s="12"/>
    </row>
    <row r="5985" spans="2:24" x14ac:dyDescent="0.3">
      <c r="B5985" s="73"/>
      <c r="D5985" s="73"/>
      <c r="P5985" s="73"/>
      <c r="T5985" s="73"/>
      <c r="U5985" s="73"/>
      <c r="V5985" s="73"/>
      <c r="X5985" s="12"/>
    </row>
    <row r="5986" spans="2:24" x14ac:dyDescent="0.3">
      <c r="B5986" s="73"/>
      <c r="D5986" s="73"/>
      <c r="P5986" s="73"/>
      <c r="T5986" s="73"/>
      <c r="U5986" s="73"/>
      <c r="V5986" s="73"/>
      <c r="X5986" s="12"/>
    </row>
    <row r="5987" spans="2:24" x14ac:dyDescent="0.3">
      <c r="B5987" s="73"/>
      <c r="D5987" s="73"/>
      <c r="P5987" s="73"/>
      <c r="T5987" s="73"/>
      <c r="U5987" s="73"/>
      <c r="V5987" s="73"/>
      <c r="X5987" s="12"/>
    </row>
    <row r="5988" spans="2:24" x14ac:dyDescent="0.3">
      <c r="B5988" s="73"/>
      <c r="D5988" s="73"/>
      <c r="P5988" s="73"/>
      <c r="T5988" s="73"/>
      <c r="U5988" s="73"/>
      <c r="V5988" s="73"/>
      <c r="X5988" s="12"/>
    </row>
    <row r="5989" spans="2:24" x14ac:dyDescent="0.3">
      <c r="B5989" s="73"/>
      <c r="D5989" s="73"/>
      <c r="P5989" s="73"/>
      <c r="T5989" s="73"/>
      <c r="U5989" s="73"/>
      <c r="V5989" s="73"/>
      <c r="X5989" s="12"/>
    </row>
    <row r="5990" spans="2:24" x14ac:dyDescent="0.3">
      <c r="B5990" s="73"/>
      <c r="D5990" s="73"/>
      <c r="P5990" s="73"/>
      <c r="T5990" s="73"/>
      <c r="U5990" s="73"/>
      <c r="V5990" s="73"/>
      <c r="X5990" s="12"/>
    </row>
    <row r="5991" spans="2:24" x14ac:dyDescent="0.3">
      <c r="B5991" s="73"/>
      <c r="D5991" s="73"/>
      <c r="P5991" s="73"/>
      <c r="T5991" s="73"/>
      <c r="U5991" s="73"/>
      <c r="V5991" s="73"/>
      <c r="X5991" s="12"/>
    </row>
    <row r="5992" spans="2:24" x14ac:dyDescent="0.3">
      <c r="B5992" s="73"/>
      <c r="D5992" s="73"/>
      <c r="P5992" s="73"/>
      <c r="T5992" s="73"/>
      <c r="U5992" s="73"/>
      <c r="V5992" s="73"/>
      <c r="X5992" s="12"/>
    </row>
    <row r="5993" spans="2:24" x14ac:dyDescent="0.3">
      <c r="B5993" s="73"/>
      <c r="D5993" s="73"/>
      <c r="P5993" s="73"/>
      <c r="T5993" s="73"/>
      <c r="U5993" s="73"/>
      <c r="V5993" s="73"/>
      <c r="X5993" s="12"/>
    </row>
    <row r="5994" spans="2:24" x14ac:dyDescent="0.3">
      <c r="B5994" s="73"/>
      <c r="D5994" s="73"/>
      <c r="P5994" s="73"/>
      <c r="T5994" s="73"/>
      <c r="U5994" s="73"/>
      <c r="V5994" s="73"/>
      <c r="X5994" s="12"/>
    </row>
    <row r="5995" spans="2:24" x14ac:dyDescent="0.3">
      <c r="B5995" s="73"/>
      <c r="D5995" s="73"/>
      <c r="P5995" s="73"/>
      <c r="T5995" s="73"/>
      <c r="U5995" s="73"/>
      <c r="V5995" s="73"/>
      <c r="X5995" s="12"/>
    </row>
    <row r="5996" spans="2:24" x14ac:dyDescent="0.3">
      <c r="B5996" s="73"/>
      <c r="D5996" s="73"/>
      <c r="P5996" s="73"/>
      <c r="T5996" s="73"/>
      <c r="U5996" s="73"/>
      <c r="V5996" s="73"/>
      <c r="X5996" s="12"/>
    </row>
    <row r="5997" spans="2:24" x14ac:dyDescent="0.3">
      <c r="B5997" s="73"/>
      <c r="D5997" s="73"/>
      <c r="P5997" s="73"/>
      <c r="T5997" s="73"/>
      <c r="U5997" s="73"/>
      <c r="V5997" s="73"/>
      <c r="X5997" s="12"/>
    </row>
    <row r="5998" spans="2:24" x14ac:dyDescent="0.3">
      <c r="B5998" s="73"/>
      <c r="D5998" s="73"/>
      <c r="P5998" s="73"/>
      <c r="T5998" s="73"/>
      <c r="U5998" s="73"/>
      <c r="V5998" s="73"/>
      <c r="X5998" s="12"/>
    </row>
    <row r="5999" spans="2:24" x14ac:dyDescent="0.3">
      <c r="B5999" s="73"/>
      <c r="D5999" s="73"/>
      <c r="P5999" s="73"/>
      <c r="T5999" s="73"/>
      <c r="U5999" s="73"/>
      <c r="V5999" s="73"/>
      <c r="X5999" s="12"/>
    </row>
    <row r="6000" spans="2:24" x14ac:dyDescent="0.3">
      <c r="B6000" s="73"/>
      <c r="D6000" s="73"/>
      <c r="P6000" s="73"/>
      <c r="T6000" s="73"/>
      <c r="U6000" s="73"/>
      <c r="V6000" s="73"/>
      <c r="X6000" s="12"/>
    </row>
    <row r="6001" spans="2:24" x14ac:dyDescent="0.3">
      <c r="B6001" s="73"/>
      <c r="D6001" s="73"/>
      <c r="P6001" s="73"/>
      <c r="T6001" s="73"/>
      <c r="U6001" s="73"/>
      <c r="V6001" s="73"/>
      <c r="X6001" s="12"/>
    </row>
    <row r="6002" spans="2:24" x14ac:dyDescent="0.3">
      <c r="B6002" s="73"/>
      <c r="D6002" s="73"/>
      <c r="P6002" s="73"/>
      <c r="T6002" s="73"/>
      <c r="U6002" s="73"/>
      <c r="V6002" s="73"/>
      <c r="X6002" s="12"/>
    </row>
    <row r="6003" spans="2:24" x14ac:dyDescent="0.3">
      <c r="B6003" s="73"/>
      <c r="D6003" s="73"/>
      <c r="P6003" s="73"/>
      <c r="T6003" s="73"/>
      <c r="U6003" s="73"/>
      <c r="V6003" s="73"/>
      <c r="X6003" s="12"/>
    </row>
    <row r="6004" spans="2:24" x14ac:dyDescent="0.3">
      <c r="B6004" s="73"/>
      <c r="D6004" s="73"/>
      <c r="P6004" s="73"/>
      <c r="T6004" s="73"/>
      <c r="U6004" s="73"/>
      <c r="V6004" s="73"/>
      <c r="X6004" s="12"/>
    </row>
    <row r="6005" spans="2:24" x14ac:dyDescent="0.3">
      <c r="B6005" s="73"/>
      <c r="D6005" s="73"/>
      <c r="P6005" s="73"/>
      <c r="T6005" s="73"/>
      <c r="U6005" s="73"/>
      <c r="V6005" s="73"/>
      <c r="X6005" s="12"/>
    </row>
    <row r="6006" spans="2:24" x14ac:dyDescent="0.3">
      <c r="B6006" s="73"/>
      <c r="D6006" s="73"/>
      <c r="P6006" s="73"/>
      <c r="T6006" s="73"/>
      <c r="U6006" s="73"/>
      <c r="V6006" s="73"/>
      <c r="X6006" s="12"/>
    </row>
    <row r="6007" spans="2:24" x14ac:dyDescent="0.3">
      <c r="B6007" s="73"/>
      <c r="D6007" s="73"/>
      <c r="P6007" s="73"/>
      <c r="T6007" s="73"/>
      <c r="U6007" s="73"/>
      <c r="V6007" s="73"/>
      <c r="X6007" s="12"/>
    </row>
    <row r="6008" spans="2:24" x14ac:dyDescent="0.3">
      <c r="B6008" s="73"/>
      <c r="D6008" s="73"/>
      <c r="P6008" s="73"/>
      <c r="T6008" s="73"/>
      <c r="U6008" s="73"/>
      <c r="V6008" s="73"/>
      <c r="X6008" s="12"/>
    </row>
    <row r="6009" spans="2:24" x14ac:dyDescent="0.3">
      <c r="B6009" s="73"/>
      <c r="D6009" s="73"/>
      <c r="P6009" s="73"/>
      <c r="T6009" s="73"/>
      <c r="U6009" s="73"/>
      <c r="V6009" s="73"/>
      <c r="X6009" s="12"/>
    </row>
    <row r="6010" spans="2:24" x14ac:dyDescent="0.3">
      <c r="B6010" s="73"/>
      <c r="D6010" s="73"/>
      <c r="P6010" s="73"/>
      <c r="T6010" s="73"/>
      <c r="U6010" s="73"/>
      <c r="V6010" s="73"/>
      <c r="X6010" s="12"/>
    </row>
    <row r="6011" spans="2:24" x14ac:dyDescent="0.3">
      <c r="B6011" s="73"/>
      <c r="D6011" s="73"/>
      <c r="P6011" s="73"/>
      <c r="T6011" s="73"/>
      <c r="U6011" s="73"/>
      <c r="V6011" s="73"/>
      <c r="X6011" s="12"/>
    </row>
    <row r="6012" spans="2:24" x14ac:dyDescent="0.3">
      <c r="B6012" s="73"/>
      <c r="D6012" s="73"/>
      <c r="P6012" s="73"/>
      <c r="T6012" s="73"/>
      <c r="U6012" s="73"/>
      <c r="V6012" s="73"/>
      <c r="X6012" s="12"/>
    </row>
    <row r="6013" spans="2:24" x14ac:dyDescent="0.3">
      <c r="B6013" s="73"/>
      <c r="D6013" s="73"/>
      <c r="P6013" s="73"/>
      <c r="T6013" s="73"/>
      <c r="U6013" s="73"/>
      <c r="V6013" s="73"/>
      <c r="X6013" s="12"/>
    </row>
    <row r="6014" spans="2:24" x14ac:dyDescent="0.3">
      <c r="B6014" s="73"/>
      <c r="D6014" s="73"/>
      <c r="P6014" s="73"/>
      <c r="T6014" s="73"/>
      <c r="U6014" s="73"/>
      <c r="V6014" s="73"/>
      <c r="X6014" s="12"/>
    </row>
    <row r="6015" spans="2:24" x14ac:dyDescent="0.3">
      <c r="B6015" s="73"/>
      <c r="D6015" s="73"/>
      <c r="P6015" s="73"/>
      <c r="T6015" s="73"/>
      <c r="U6015" s="73"/>
      <c r="V6015" s="73"/>
      <c r="X6015" s="12"/>
    </row>
    <row r="6016" spans="2:24" x14ac:dyDescent="0.3">
      <c r="B6016" s="73"/>
      <c r="D6016" s="73"/>
      <c r="P6016" s="73"/>
      <c r="T6016" s="73"/>
      <c r="U6016" s="73"/>
      <c r="V6016" s="73"/>
      <c r="X6016" s="12"/>
    </row>
    <row r="6017" spans="2:24" x14ac:dyDescent="0.3">
      <c r="B6017" s="73"/>
      <c r="D6017" s="73"/>
      <c r="P6017" s="73"/>
      <c r="T6017" s="73"/>
      <c r="U6017" s="73"/>
      <c r="V6017" s="73"/>
      <c r="X6017" s="12"/>
    </row>
    <row r="6018" spans="2:24" x14ac:dyDescent="0.3">
      <c r="B6018" s="73"/>
      <c r="D6018" s="73"/>
      <c r="P6018" s="73"/>
      <c r="T6018" s="73"/>
      <c r="U6018" s="73"/>
      <c r="V6018" s="73"/>
      <c r="X6018" s="12"/>
    </row>
    <row r="6019" spans="2:24" x14ac:dyDescent="0.3">
      <c r="B6019" s="73"/>
      <c r="D6019" s="73"/>
      <c r="P6019" s="73"/>
      <c r="T6019" s="73"/>
      <c r="U6019" s="73"/>
      <c r="V6019" s="73"/>
      <c r="X6019" s="12"/>
    </row>
    <row r="6020" spans="2:24" x14ac:dyDescent="0.3">
      <c r="B6020" s="73"/>
      <c r="D6020" s="73"/>
      <c r="P6020" s="73"/>
      <c r="T6020" s="73"/>
      <c r="U6020" s="73"/>
      <c r="V6020" s="73"/>
      <c r="X6020" s="12"/>
    </row>
    <row r="6021" spans="2:24" x14ac:dyDescent="0.3">
      <c r="B6021" s="73"/>
      <c r="D6021" s="73"/>
      <c r="P6021" s="73"/>
      <c r="T6021" s="73"/>
      <c r="U6021" s="73"/>
      <c r="V6021" s="73"/>
      <c r="X6021" s="12"/>
    </row>
    <row r="6022" spans="2:24" x14ac:dyDescent="0.3">
      <c r="B6022" s="73"/>
      <c r="D6022" s="73"/>
      <c r="P6022" s="73"/>
      <c r="T6022" s="73"/>
      <c r="U6022" s="73"/>
      <c r="V6022" s="73"/>
      <c r="X6022" s="12"/>
    </row>
    <row r="6023" spans="2:24" x14ac:dyDescent="0.3">
      <c r="B6023" s="73"/>
      <c r="D6023" s="73"/>
      <c r="P6023" s="73"/>
      <c r="T6023" s="73"/>
      <c r="U6023" s="73"/>
      <c r="V6023" s="73"/>
      <c r="X6023" s="12"/>
    </row>
    <row r="6024" spans="2:24" x14ac:dyDescent="0.3">
      <c r="B6024" s="73"/>
      <c r="D6024" s="73"/>
      <c r="P6024" s="73"/>
      <c r="T6024" s="73"/>
      <c r="U6024" s="73"/>
      <c r="V6024" s="73"/>
      <c r="X6024" s="12"/>
    </row>
    <row r="6025" spans="2:24" x14ac:dyDescent="0.3">
      <c r="B6025" s="73"/>
      <c r="D6025" s="73"/>
      <c r="P6025" s="73"/>
      <c r="T6025" s="73"/>
      <c r="U6025" s="73"/>
      <c r="V6025" s="73"/>
      <c r="X6025" s="12"/>
    </row>
    <row r="6026" spans="2:24" x14ac:dyDescent="0.3">
      <c r="B6026" s="73"/>
      <c r="D6026" s="73"/>
      <c r="P6026" s="73"/>
      <c r="T6026" s="73"/>
      <c r="U6026" s="73"/>
      <c r="V6026" s="73"/>
      <c r="X6026" s="12"/>
    </row>
    <row r="6027" spans="2:24" x14ac:dyDescent="0.3">
      <c r="B6027" s="73"/>
      <c r="D6027" s="73"/>
      <c r="P6027" s="73"/>
      <c r="T6027" s="73"/>
      <c r="U6027" s="73"/>
      <c r="V6027" s="73"/>
      <c r="X6027" s="12"/>
    </row>
    <row r="6028" spans="2:24" x14ac:dyDescent="0.3">
      <c r="B6028" s="73"/>
      <c r="D6028" s="73"/>
      <c r="P6028" s="73"/>
      <c r="T6028" s="73"/>
      <c r="U6028" s="73"/>
      <c r="V6028" s="73"/>
      <c r="X6028" s="12"/>
    </row>
    <row r="6029" spans="2:24" x14ac:dyDescent="0.3">
      <c r="B6029" s="73"/>
      <c r="D6029" s="73"/>
      <c r="P6029" s="73"/>
      <c r="T6029" s="73"/>
      <c r="U6029" s="73"/>
      <c r="V6029" s="73"/>
      <c r="X6029" s="12"/>
    </row>
    <row r="6030" spans="2:24" x14ac:dyDescent="0.3">
      <c r="B6030" s="73"/>
      <c r="D6030" s="73"/>
      <c r="P6030" s="73"/>
      <c r="T6030" s="73"/>
      <c r="U6030" s="73"/>
      <c r="V6030" s="73"/>
      <c r="X6030" s="12"/>
    </row>
    <row r="6031" spans="2:24" x14ac:dyDescent="0.3">
      <c r="B6031" s="73"/>
      <c r="D6031" s="73"/>
      <c r="P6031" s="73"/>
      <c r="T6031" s="73"/>
      <c r="U6031" s="73"/>
      <c r="V6031" s="73"/>
      <c r="X6031" s="12"/>
    </row>
    <row r="6032" spans="2:24" x14ac:dyDescent="0.3">
      <c r="B6032" s="73"/>
      <c r="D6032" s="73"/>
      <c r="P6032" s="73"/>
      <c r="T6032" s="73"/>
      <c r="U6032" s="73"/>
      <c r="V6032" s="73"/>
      <c r="X6032" s="12"/>
    </row>
    <row r="6033" spans="2:24" x14ac:dyDescent="0.3">
      <c r="B6033" s="73"/>
      <c r="D6033" s="73"/>
      <c r="P6033" s="73"/>
      <c r="T6033" s="73"/>
      <c r="U6033" s="73"/>
      <c r="V6033" s="73"/>
      <c r="X6033" s="12"/>
    </row>
    <row r="6034" spans="2:24" x14ac:dyDescent="0.3">
      <c r="B6034" s="73"/>
      <c r="D6034" s="73"/>
      <c r="P6034" s="73"/>
      <c r="T6034" s="73"/>
      <c r="U6034" s="73"/>
      <c r="V6034" s="73"/>
      <c r="X6034" s="12"/>
    </row>
    <row r="6035" spans="2:24" x14ac:dyDescent="0.3">
      <c r="B6035" s="73"/>
      <c r="D6035" s="73"/>
      <c r="P6035" s="73"/>
      <c r="T6035" s="73"/>
      <c r="U6035" s="73"/>
      <c r="V6035" s="73"/>
      <c r="X6035" s="12"/>
    </row>
    <row r="6036" spans="2:24" x14ac:dyDescent="0.3">
      <c r="B6036" s="73"/>
      <c r="D6036" s="73"/>
      <c r="P6036" s="73"/>
      <c r="T6036" s="73"/>
      <c r="U6036" s="73"/>
      <c r="V6036" s="73"/>
      <c r="X6036" s="12"/>
    </row>
    <row r="6037" spans="2:24" x14ac:dyDescent="0.3">
      <c r="B6037" s="73"/>
      <c r="D6037" s="73"/>
      <c r="P6037" s="73"/>
      <c r="T6037" s="73"/>
      <c r="U6037" s="73"/>
      <c r="V6037" s="73"/>
      <c r="X6037" s="12"/>
    </row>
    <row r="6038" spans="2:24" x14ac:dyDescent="0.3">
      <c r="B6038" s="73"/>
      <c r="D6038" s="73"/>
      <c r="P6038" s="73"/>
      <c r="T6038" s="73"/>
      <c r="U6038" s="73"/>
      <c r="V6038" s="73"/>
      <c r="X6038" s="12"/>
    </row>
    <row r="6039" spans="2:24" x14ac:dyDescent="0.3">
      <c r="B6039" s="73"/>
      <c r="D6039" s="73"/>
      <c r="P6039" s="73"/>
      <c r="T6039" s="73"/>
      <c r="U6039" s="73"/>
      <c r="V6039" s="73"/>
      <c r="X6039" s="12"/>
    </row>
    <row r="6040" spans="2:24" x14ac:dyDescent="0.3">
      <c r="B6040" s="73"/>
      <c r="D6040" s="73"/>
      <c r="P6040" s="73"/>
      <c r="T6040" s="73"/>
      <c r="U6040" s="73"/>
      <c r="V6040" s="73"/>
      <c r="X6040" s="12"/>
    </row>
    <row r="6041" spans="2:24" x14ac:dyDescent="0.3">
      <c r="B6041" s="73"/>
      <c r="D6041" s="73"/>
      <c r="P6041" s="73"/>
      <c r="T6041" s="73"/>
      <c r="U6041" s="73"/>
      <c r="V6041" s="73"/>
      <c r="X6041" s="12"/>
    </row>
    <row r="6042" spans="2:24" x14ac:dyDescent="0.3">
      <c r="B6042" s="73"/>
      <c r="D6042" s="73"/>
      <c r="P6042" s="73"/>
      <c r="T6042" s="73"/>
      <c r="U6042" s="73"/>
      <c r="V6042" s="73"/>
      <c r="X6042" s="12"/>
    </row>
    <row r="6043" spans="2:24" x14ac:dyDescent="0.3">
      <c r="B6043" s="73"/>
      <c r="D6043" s="73"/>
      <c r="P6043" s="73"/>
      <c r="T6043" s="73"/>
      <c r="U6043" s="73"/>
      <c r="V6043" s="73"/>
      <c r="X6043" s="12"/>
    </row>
    <row r="6044" spans="2:24" x14ac:dyDescent="0.3">
      <c r="B6044" s="73"/>
      <c r="D6044" s="73"/>
      <c r="P6044" s="73"/>
      <c r="T6044" s="73"/>
      <c r="U6044" s="73"/>
      <c r="V6044" s="73"/>
      <c r="X6044" s="12"/>
    </row>
    <row r="6045" spans="2:24" x14ac:dyDescent="0.3">
      <c r="B6045" s="73"/>
      <c r="D6045" s="73"/>
      <c r="P6045" s="73"/>
      <c r="T6045" s="73"/>
      <c r="U6045" s="73"/>
      <c r="V6045" s="73"/>
      <c r="X6045" s="12"/>
    </row>
    <row r="6046" spans="2:24" x14ac:dyDescent="0.3">
      <c r="B6046" s="73"/>
      <c r="D6046" s="73"/>
      <c r="P6046" s="73"/>
      <c r="T6046" s="73"/>
      <c r="U6046" s="73"/>
      <c r="V6046" s="73"/>
      <c r="X6046" s="12"/>
    </row>
    <row r="6047" spans="2:24" x14ac:dyDescent="0.3">
      <c r="B6047" s="73"/>
      <c r="D6047" s="73"/>
      <c r="P6047" s="73"/>
      <c r="T6047" s="73"/>
      <c r="U6047" s="73"/>
      <c r="V6047" s="73"/>
      <c r="X6047" s="12"/>
    </row>
    <row r="6048" spans="2:24" x14ac:dyDescent="0.3">
      <c r="B6048" s="73"/>
      <c r="D6048" s="73"/>
      <c r="P6048" s="73"/>
      <c r="T6048" s="73"/>
      <c r="U6048" s="73"/>
      <c r="V6048" s="73"/>
      <c r="X6048" s="12"/>
    </row>
    <row r="6049" spans="2:24" x14ac:dyDescent="0.3">
      <c r="B6049" s="73"/>
      <c r="D6049" s="73"/>
      <c r="P6049" s="73"/>
      <c r="T6049" s="73"/>
      <c r="U6049" s="73"/>
      <c r="V6049" s="73"/>
      <c r="X6049" s="12"/>
    </row>
    <row r="6050" spans="2:24" x14ac:dyDescent="0.3">
      <c r="B6050" s="73"/>
      <c r="D6050" s="73"/>
      <c r="P6050" s="73"/>
      <c r="T6050" s="73"/>
      <c r="U6050" s="73"/>
      <c r="V6050" s="73"/>
      <c r="X6050" s="12"/>
    </row>
    <row r="6051" spans="2:24" x14ac:dyDescent="0.3">
      <c r="B6051" s="73"/>
      <c r="D6051" s="73"/>
      <c r="P6051" s="73"/>
      <c r="T6051" s="73"/>
      <c r="U6051" s="73"/>
      <c r="V6051" s="73"/>
      <c r="X6051" s="12"/>
    </row>
    <row r="6052" spans="2:24" x14ac:dyDescent="0.3">
      <c r="B6052" s="73"/>
      <c r="D6052" s="73"/>
      <c r="P6052" s="73"/>
      <c r="T6052" s="73"/>
      <c r="U6052" s="73"/>
      <c r="V6052" s="73"/>
      <c r="X6052" s="12"/>
    </row>
    <row r="6053" spans="2:24" x14ac:dyDescent="0.3">
      <c r="B6053" s="73"/>
      <c r="D6053" s="73"/>
      <c r="P6053" s="73"/>
      <c r="T6053" s="73"/>
      <c r="U6053" s="73"/>
      <c r="V6053" s="73"/>
      <c r="X6053" s="12"/>
    </row>
    <row r="6054" spans="2:24" x14ac:dyDescent="0.3">
      <c r="B6054" s="73"/>
      <c r="D6054" s="73"/>
      <c r="P6054" s="73"/>
      <c r="T6054" s="73"/>
      <c r="U6054" s="73"/>
      <c r="V6054" s="73"/>
      <c r="X6054" s="12"/>
    </row>
    <row r="6055" spans="2:24" x14ac:dyDescent="0.3">
      <c r="B6055" s="73"/>
      <c r="D6055" s="73"/>
      <c r="P6055" s="73"/>
      <c r="T6055" s="73"/>
      <c r="U6055" s="73"/>
      <c r="V6055" s="73"/>
      <c r="X6055" s="12"/>
    </row>
    <row r="6056" spans="2:24" x14ac:dyDescent="0.3">
      <c r="B6056" s="73"/>
      <c r="D6056" s="73"/>
      <c r="P6056" s="73"/>
      <c r="T6056" s="73"/>
      <c r="U6056" s="73"/>
      <c r="V6056" s="73"/>
      <c r="X6056" s="12"/>
    </row>
    <row r="6057" spans="2:24" x14ac:dyDescent="0.3">
      <c r="B6057" s="73"/>
      <c r="D6057" s="73"/>
      <c r="P6057" s="73"/>
      <c r="T6057" s="73"/>
      <c r="U6057" s="73"/>
      <c r="V6057" s="73"/>
      <c r="X6057" s="12"/>
    </row>
    <row r="6058" spans="2:24" x14ac:dyDescent="0.3">
      <c r="B6058" s="73"/>
      <c r="D6058" s="73"/>
      <c r="P6058" s="73"/>
      <c r="T6058" s="73"/>
      <c r="U6058" s="73"/>
      <c r="V6058" s="73"/>
      <c r="X6058" s="12"/>
    </row>
    <row r="6059" spans="2:24" x14ac:dyDescent="0.3">
      <c r="B6059" s="73"/>
      <c r="D6059" s="73"/>
      <c r="P6059" s="73"/>
      <c r="T6059" s="73"/>
      <c r="U6059" s="73"/>
      <c r="V6059" s="73"/>
      <c r="X6059" s="12"/>
    </row>
    <row r="6060" spans="2:24" x14ac:dyDescent="0.3">
      <c r="B6060" s="73"/>
      <c r="D6060" s="73"/>
      <c r="P6060" s="73"/>
      <c r="T6060" s="73"/>
      <c r="U6060" s="73"/>
      <c r="V6060" s="73"/>
      <c r="X6060" s="12"/>
    </row>
    <row r="6061" spans="2:24" x14ac:dyDescent="0.3">
      <c r="B6061" s="73"/>
      <c r="D6061" s="73"/>
      <c r="P6061" s="73"/>
      <c r="T6061" s="73"/>
      <c r="U6061" s="73"/>
      <c r="V6061" s="73"/>
      <c r="X6061" s="12"/>
    </row>
    <row r="6062" spans="2:24" x14ac:dyDescent="0.3">
      <c r="B6062" s="73"/>
      <c r="D6062" s="73"/>
      <c r="P6062" s="73"/>
      <c r="T6062" s="73"/>
      <c r="U6062" s="73"/>
      <c r="V6062" s="73"/>
      <c r="X6062" s="12"/>
    </row>
    <row r="6063" spans="2:24" x14ac:dyDescent="0.3">
      <c r="B6063" s="73"/>
      <c r="D6063" s="73"/>
      <c r="P6063" s="73"/>
      <c r="T6063" s="73"/>
      <c r="U6063" s="73"/>
      <c r="V6063" s="73"/>
      <c r="X6063" s="12"/>
    </row>
    <row r="6064" spans="2:24" x14ac:dyDescent="0.3">
      <c r="B6064" s="73"/>
      <c r="D6064" s="73"/>
      <c r="P6064" s="73"/>
      <c r="T6064" s="73"/>
      <c r="U6064" s="73"/>
      <c r="V6064" s="73"/>
      <c r="X6064" s="12"/>
    </row>
    <row r="6065" spans="2:24" x14ac:dyDescent="0.3">
      <c r="B6065" s="73"/>
      <c r="D6065" s="73"/>
      <c r="P6065" s="73"/>
      <c r="T6065" s="73"/>
      <c r="U6065" s="73"/>
      <c r="V6065" s="73"/>
      <c r="X6065" s="12"/>
    </row>
    <row r="6066" spans="2:24" x14ac:dyDescent="0.3">
      <c r="B6066" s="73"/>
      <c r="D6066" s="73"/>
      <c r="P6066" s="73"/>
      <c r="T6066" s="73"/>
      <c r="U6066" s="73"/>
      <c r="V6066" s="73"/>
      <c r="X6066" s="12"/>
    </row>
    <row r="6067" spans="2:24" x14ac:dyDescent="0.3">
      <c r="B6067" s="73"/>
      <c r="D6067" s="73"/>
      <c r="P6067" s="73"/>
      <c r="T6067" s="73"/>
      <c r="U6067" s="73"/>
      <c r="V6067" s="73"/>
      <c r="X6067" s="12"/>
    </row>
    <row r="6068" spans="2:24" x14ac:dyDescent="0.3">
      <c r="B6068" s="73"/>
      <c r="D6068" s="73"/>
      <c r="P6068" s="73"/>
      <c r="T6068" s="73"/>
      <c r="U6068" s="73"/>
      <c r="V6068" s="73"/>
      <c r="X6068" s="12"/>
    </row>
    <row r="6069" spans="2:24" x14ac:dyDescent="0.3">
      <c r="B6069" s="73"/>
      <c r="D6069" s="73"/>
      <c r="P6069" s="73"/>
      <c r="T6069" s="73"/>
      <c r="U6069" s="73"/>
      <c r="V6069" s="73"/>
      <c r="X6069" s="12"/>
    </row>
    <row r="6070" spans="2:24" x14ac:dyDescent="0.3">
      <c r="B6070" s="73"/>
      <c r="D6070" s="73"/>
      <c r="P6070" s="73"/>
      <c r="T6070" s="73"/>
      <c r="U6070" s="73"/>
      <c r="V6070" s="73"/>
      <c r="X6070" s="12"/>
    </row>
    <row r="6071" spans="2:24" x14ac:dyDescent="0.3">
      <c r="B6071" s="73"/>
      <c r="D6071" s="73"/>
      <c r="P6071" s="73"/>
      <c r="T6071" s="73"/>
      <c r="U6071" s="73"/>
      <c r="V6071" s="73"/>
      <c r="X6071" s="12"/>
    </row>
    <row r="6072" spans="2:24" x14ac:dyDescent="0.3">
      <c r="B6072" s="73"/>
      <c r="D6072" s="73"/>
      <c r="P6072" s="73"/>
      <c r="T6072" s="73"/>
      <c r="U6072" s="73"/>
      <c r="V6072" s="73"/>
      <c r="X6072" s="12"/>
    </row>
    <row r="6073" spans="2:24" x14ac:dyDescent="0.3">
      <c r="B6073" s="73"/>
      <c r="D6073" s="73"/>
      <c r="P6073" s="73"/>
      <c r="T6073" s="73"/>
      <c r="U6073" s="73"/>
      <c r="V6073" s="73"/>
      <c r="X6073" s="12"/>
    </row>
    <row r="6074" spans="2:24" x14ac:dyDescent="0.3">
      <c r="B6074" s="73"/>
      <c r="D6074" s="73"/>
      <c r="P6074" s="73"/>
      <c r="T6074" s="73"/>
      <c r="U6074" s="73"/>
      <c r="V6074" s="73"/>
      <c r="X6074" s="12"/>
    </row>
    <row r="6075" spans="2:24" x14ac:dyDescent="0.3">
      <c r="B6075" s="73"/>
      <c r="D6075" s="73"/>
      <c r="P6075" s="73"/>
      <c r="T6075" s="73"/>
      <c r="U6075" s="73"/>
      <c r="V6075" s="73"/>
      <c r="X6075" s="12"/>
    </row>
    <row r="6076" spans="2:24" x14ac:dyDescent="0.3">
      <c r="B6076" s="73"/>
      <c r="D6076" s="73"/>
      <c r="P6076" s="73"/>
      <c r="T6076" s="73"/>
      <c r="U6076" s="73"/>
      <c r="V6076" s="73"/>
      <c r="X6076" s="12"/>
    </row>
    <row r="6077" spans="2:24" x14ac:dyDescent="0.3">
      <c r="B6077" s="73"/>
      <c r="D6077" s="73"/>
      <c r="P6077" s="73"/>
      <c r="T6077" s="73"/>
      <c r="U6077" s="73"/>
      <c r="V6077" s="73"/>
      <c r="X6077" s="12"/>
    </row>
    <row r="6078" spans="2:24" x14ac:dyDescent="0.3">
      <c r="B6078" s="73"/>
      <c r="D6078" s="73"/>
      <c r="P6078" s="73"/>
      <c r="T6078" s="73"/>
      <c r="U6078" s="73"/>
      <c r="V6078" s="73"/>
      <c r="X6078" s="12"/>
    </row>
    <row r="6079" spans="2:24" x14ac:dyDescent="0.3">
      <c r="B6079" s="73"/>
      <c r="D6079" s="73"/>
      <c r="P6079" s="73"/>
      <c r="T6079" s="73"/>
      <c r="U6079" s="73"/>
      <c r="V6079" s="73"/>
      <c r="X6079" s="12"/>
    </row>
    <row r="6080" spans="2:24" x14ac:dyDescent="0.3">
      <c r="B6080" s="73"/>
      <c r="D6080" s="73"/>
      <c r="P6080" s="73"/>
      <c r="T6080" s="73"/>
      <c r="U6080" s="73"/>
      <c r="V6080" s="73"/>
      <c r="X6080" s="12"/>
    </row>
    <row r="6081" spans="2:24" x14ac:dyDescent="0.3">
      <c r="B6081" s="73"/>
      <c r="D6081" s="73"/>
      <c r="P6081" s="73"/>
      <c r="T6081" s="73"/>
      <c r="U6081" s="73"/>
      <c r="V6081" s="73"/>
      <c r="X6081" s="12"/>
    </row>
    <row r="6082" spans="2:24" x14ac:dyDescent="0.3">
      <c r="B6082" s="73"/>
      <c r="D6082" s="73"/>
      <c r="P6082" s="73"/>
      <c r="T6082" s="73"/>
      <c r="U6082" s="73"/>
      <c r="V6082" s="73"/>
      <c r="X6082" s="12"/>
    </row>
    <row r="6083" spans="2:24" x14ac:dyDescent="0.3">
      <c r="B6083" s="73"/>
      <c r="D6083" s="73"/>
      <c r="P6083" s="73"/>
      <c r="T6083" s="73"/>
      <c r="U6083" s="73"/>
      <c r="V6083" s="73"/>
      <c r="X6083" s="12"/>
    </row>
    <row r="6084" spans="2:24" x14ac:dyDescent="0.3">
      <c r="B6084" s="73"/>
      <c r="D6084" s="73"/>
      <c r="P6084" s="73"/>
      <c r="T6084" s="73"/>
      <c r="U6084" s="73"/>
      <c r="V6084" s="73"/>
      <c r="X6084" s="12"/>
    </row>
    <row r="6085" spans="2:24" x14ac:dyDescent="0.3">
      <c r="B6085" s="73"/>
      <c r="D6085" s="73"/>
      <c r="P6085" s="73"/>
      <c r="T6085" s="73"/>
      <c r="U6085" s="73"/>
      <c r="V6085" s="73"/>
      <c r="X6085" s="12"/>
    </row>
    <row r="6086" spans="2:24" x14ac:dyDescent="0.3">
      <c r="B6086" s="73"/>
      <c r="D6086" s="73"/>
      <c r="P6086" s="73"/>
      <c r="T6086" s="73"/>
      <c r="U6086" s="73"/>
      <c r="V6086" s="73"/>
      <c r="X6086" s="12"/>
    </row>
    <row r="6087" spans="2:24" x14ac:dyDescent="0.3">
      <c r="B6087" s="73"/>
      <c r="D6087" s="73"/>
      <c r="P6087" s="73"/>
      <c r="T6087" s="73"/>
      <c r="U6087" s="73"/>
      <c r="V6087" s="73"/>
      <c r="X6087" s="12"/>
    </row>
    <row r="6088" spans="2:24" x14ac:dyDescent="0.3">
      <c r="B6088" s="73"/>
      <c r="D6088" s="73"/>
      <c r="P6088" s="73"/>
      <c r="T6088" s="73"/>
      <c r="U6088" s="73"/>
      <c r="V6088" s="73"/>
      <c r="X6088" s="12"/>
    </row>
    <row r="6089" spans="2:24" x14ac:dyDescent="0.3">
      <c r="B6089" s="73"/>
      <c r="D6089" s="73"/>
      <c r="P6089" s="73"/>
      <c r="T6089" s="73"/>
      <c r="U6089" s="73"/>
      <c r="V6089" s="73"/>
      <c r="X6089" s="12"/>
    </row>
    <row r="6090" spans="2:24" x14ac:dyDescent="0.3">
      <c r="B6090" s="73"/>
      <c r="D6090" s="73"/>
      <c r="P6090" s="73"/>
      <c r="T6090" s="73"/>
      <c r="U6090" s="73"/>
      <c r="V6090" s="73"/>
      <c r="X6090" s="12"/>
    </row>
    <row r="6091" spans="2:24" x14ac:dyDescent="0.3">
      <c r="B6091" s="73"/>
      <c r="D6091" s="73"/>
      <c r="P6091" s="73"/>
      <c r="T6091" s="73"/>
      <c r="U6091" s="73"/>
      <c r="V6091" s="73"/>
      <c r="X6091" s="12"/>
    </row>
    <row r="6092" spans="2:24" x14ac:dyDescent="0.3">
      <c r="B6092" s="73"/>
      <c r="D6092" s="73"/>
      <c r="P6092" s="73"/>
      <c r="T6092" s="73"/>
      <c r="U6092" s="73"/>
      <c r="V6092" s="73"/>
      <c r="X6092" s="12"/>
    </row>
    <row r="6093" spans="2:24" x14ac:dyDescent="0.3">
      <c r="B6093" s="73"/>
      <c r="D6093" s="73"/>
      <c r="P6093" s="73"/>
      <c r="T6093" s="73"/>
      <c r="U6093" s="73"/>
      <c r="V6093" s="73"/>
      <c r="X6093" s="12"/>
    </row>
    <row r="6094" spans="2:24" x14ac:dyDescent="0.3">
      <c r="B6094" s="73"/>
      <c r="D6094" s="73"/>
      <c r="P6094" s="73"/>
      <c r="T6094" s="73"/>
      <c r="U6094" s="73"/>
      <c r="V6094" s="73"/>
      <c r="X6094" s="12"/>
    </row>
    <row r="6095" spans="2:24" x14ac:dyDescent="0.3">
      <c r="B6095" s="73"/>
      <c r="D6095" s="73"/>
      <c r="P6095" s="73"/>
      <c r="T6095" s="73"/>
      <c r="U6095" s="73"/>
      <c r="V6095" s="73"/>
      <c r="X6095" s="12"/>
    </row>
    <row r="6096" spans="2:24" x14ac:dyDescent="0.3">
      <c r="B6096" s="73"/>
      <c r="D6096" s="73"/>
      <c r="P6096" s="73"/>
      <c r="T6096" s="73"/>
      <c r="U6096" s="73"/>
      <c r="V6096" s="73"/>
      <c r="X6096" s="12"/>
    </row>
    <row r="6097" spans="2:24" x14ac:dyDescent="0.3">
      <c r="B6097" s="73"/>
      <c r="D6097" s="73"/>
      <c r="P6097" s="73"/>
      <c r="T6097" s="73"/>
      <c r="U6097" s="73"/>
      <c r="V6097" s="73"/>
      <c r="X6097" s="12"/>
    </row>
    <row r="6098" spans="2:24" x14ac:dyDescent="0.3">
      <c r="B6098" s="73"/>
      <c r="D6098" s="73"/>
      <c r="P6098" s="73"/>
      <c r="T6098" s="73"/>
      <c r="U6098" s="73"/>
      <c r="V6098" s="73"/>
      <c r="X6098" s="12"/>
    </row>
    <row r="6099" spans="2:24" x14ac:dyDescent="0.3">
      <c r="B6099" s="73"/>
      <c r="D6099" s="73"/>
      <c r="P6099" s="73"/>
      <c r="T6099" s="73"/>
      <c r="U6099" s="73"/>
      <c r="V6099" s="73"/>
      <c r="X6099" s="12"/>
    </row>
    <row r="6100" spans="2:24" x14ac:dyDescent="0.3">
      <c r="B6100" s="73"/>
      <c r="D6100" s="73"/>
      <c r="P6100" s="73"/>
      <c r="T6100" s="73"/>
      <c r="U6100" s="73"/>
      <c r="V6100" s="73"/>
      <c r="X6100" s="12"/>
    </row>
    <row r="6101" spans="2:24" x14ac:dyDescent="0.3">
      <c r="B6101" s="73"/>
      <c r="D6101" s="73"/>
      <c r="P6101" s="73"/>
      <c r="T6101" s="73"/>
      <c r="U6101" s="73"/>
      <c r="V6101" s="73"/>
      <c r="X6101" s="12"/>
    </row>
    <row r="6102" spans="2:24" x14ac:dyDescent="0.3">
      <c r="B6102" s="73"/>
      <c r="D6102" s="73"/>
      <c r="P6102" s="73"/>
      <c r="T6102" s="73"/>
      <c r="U6102" s="73"/>
      <c r="V6102" s="73"/>
      <c r="X6102" s="12"/>
    </row>
    <row r="6103" spans="2:24" x14ac:dyDescent="0.3">
      <c r="B6103" s="73"/>
      <c r="D6103" s="73"/>
      <c r="P6103" s="73"/>
      <c r="T6103" s="73"/>
      <c r="U6103" s="73"/>
      <c r="V6103" s="73"/>
      <c r="X6103" s="12"/>
    </row>
    <row r="6104" spans="2:24" x14ac:dyDescent="0.3">
      <c r="B6104" s="73"/>
      <c r="D6104" s="73"/>
      <c r="P6104" s="73"/>
      <c r="T6104" s="73"/>
      <c r="U6104" s="73"/>
      <c r="V6104" s="73"/>
      <c r="X6104" s="12"/>
    </row>
    <row r="6105" spans="2:24" x14ac:dyDescent="0.3">
      <c r="B6105" s="73"/>
      <c r="D6105" s="73"/>
      <c r="P6105" s="73"/>
      <c r="T6105" s="73"/>
      <c r="U6105" s="73"/>
      <c r="V6105" s="73"/>
      <c r="X6105" s="12"/>
    </row>
    <row r="6106" spans="2:24" x14ac:dyDescent="0.3">
      <c r="B6106" s="73"/>
      <c r="D6106" s="73"/>
      <c r="P6106" s="73"/>
      <c r="T6106" s="73"/>
      <c r="U6106" s="73"/>
      <c r="V6106" s="73"/>
      <c r="X6106" s="12"/>
    </row>
    <row r="6107" spans="2:24" x14ac:dyDescent="0.3">
      <c r="B6107" s="73"/>
      <c r="D6107" s="73"/>
      <c r="P6107" s="73"/>
      <c r="T6107" s="73"/>
      <c r="U6107" s="73"/>
      <c r="V6107" s="73"/>
      <c r="X6107" s="12"/>
    </row>
    <row r="6108" spans="2:24" x14ac:dyDescent="0.3">
      <c r="B6108" s="73"/>
      <c r="D6108" s="73"/>
      <c r="P6108" s="73"/>
      <c r="T6108" s="73"/>
      <c r="U6108" s="73"/>
      <c r="V6108" s="73"/>
      <c r="X6108" s="12"/>
    </row>
    <row r="6109" spans="2:24" x14ac:dyDescent="0.3">
      <c r="B6109" s="73"/>
      <c r="D6109" s="73"/>
      <c r="P6109" s="73"/>
      <c r="T6109" s="73"/>
      <c r="U6109" s="73"/>
      <c r="V6109" s="73"/>
      <c r="X6109" s="12"/>
    </row>
    <row r="6110" spans="2:24" x14ac:dyDescent="0.3">
      <c r="B6110" s="73"/>
      <c r="D6110" s="73"/>
      <c r="P6110" s="73"/>
      <c r="T6110" s="73"/>
      <c r="U6110" s="73"/>
      <c r="V6110" s="73"/>
      <c r="X6110" s="12"/>
    </row>
    <row r="6111" spans="2:24" x14ac:dyDescent="0.3">
      <c r="B6111" s="73"/>
      <c r="D6111" s="73"/>
      <c r="P6111" s="73"/>
      <c r="T6111" s="73"/>
      <c r="U6111" s="73"/>
      <c r="V6111" s="73"/>
      <c r="X6111" s="12"/>
    </row>
    <row r="6112" spans="2:24" x14ac:dyDescent="0.3">
      <c r="B6112" s="73"/>
      <c r="D6112" s="73"/>
      <c r="P6112" s="73"/>
      <c r="T6112" s="73"/>
      <c r="U6112" s="73"/>
      <c r="V6112" s="73"/>
      <c r="X6112" s="12"/>
    </row>
    <row r="6113" spans="2:24" x14ac:dyDescent="0.3">
      <c r="B6113" s="73"/>
      <c r="D6113" s="73"/>
      <c r="P6113" s="73"/>
      <c r="T6113" s="73"/>
      <c r="U6113" s="73"/>
      <c r="V6113" s="73"/>
      <c r="X6113" s="12"/>
    </row>
    <row r="6114" spans="2:24" x14ac:dyDescent="0.3">
      <c r="B6114" s="73"/>
      <c r="D6114" s="73"/>
      <c r="P6114" s="73"/>
      <c r="T6114" s="73"/>
      <c r="U6114" s="73"/>
      <c r="V6114" s="73"/>
      <c r="X6114" s="12"/>
    </row>
    <row r="6115" spans="2:24" x14ac:dyDescent="0.3">
      <c r="B6115" s="73"/>
      <c r="D6115" s="73"/>
      <c r="P6115" s="73"/>
      <c r="T6115" s="73"/>
      <c r="U6115" s="73"/>
      <c r="V6115" s="73"/>
      <c r="X6115" s="12"/>
    </row>
    <row r="6116" spans="2:24" x14ac:dyDescent="0.3">
      <c r="B6116" s="73"/>
      <c r="D6116" s="73"/>
      <c r="P6116" s="73"/>
      <c r="T6116" s="73"/>
      <c r="U6116" s="73"/>
      <c r="V6116" s="73"/>
      <c r="X6116" s="12"/>
    </row>
    <row r="6117" spans="2:24" x14ac:dyDescent="0.3">
      <c r="B6117" s="73"/>
      <c r="D6117" s="73"/>
      <c r="P6117" s="73"/>
      <c r="T6117" s="73"/>
      <c r="U6117" s="73"/>
      <c r="V6117" s="73"/>
      <c r="X6117" s="12"/>
    </row>
    <row r="6118" spans="2:24" x14ac:dyDescent="0.3">
      <c r="B6118" s="73"/>
      <c r="D6118" s="73"/>
      <c r="P6118" s="73"/>
      <c r="T6118" s="73"/>
      <c r="U6118" s="73"/>
      <c r="V6118" s="73"/>
      <c r="X6118" s="12"/>
    </row>
    <row r="6119" spans="2:24" x14ac:dyDescent="0.3">
      <c r="B6119" s="73"/>
      <c r="D6119" s="73"/>
      <c r="P6119" s="73"/>
      <c r="T6119" s="73"/>
      <c r="U6119" s="73"/>
      <c r="V6119" s="73"/>
      <c r="X6119" s="12"/>
    </row>
    <row r="6120" spans="2:24" x14ac:dyDescent="0.3">
      <c r="B6120" s="73"/>
      <c r="D6120" s="73"/>
      <c r="P6120" s="73"/>
      <c r="T6120" s="73"/>
      <c r="U6120" s="73"/>
      <c r="V6120" s="73"/>
      <c r="X6120" s="12"/>
    </row>
    <row r="6121" spans="2:24" x14ac:dyDescent="0.3">
      <c r="B6121" s="73"/>
      <c r="D6121" s="73"/>
      <c r="P6121" s="73"/>
      <c r="T6121" s="73"/>
      <c r="U6121" s="73"/>
      <c r="V6121" s="73"/>
      <c r="X6121" s="12"/>
    </row>
    <row r="6122" spans="2:24" x14ac:dyDescent="0.3">
      <c r="B6122" s="73"/>
      <c r="D6122" s="73"/>
      <c r="P6122" s="73"/>
      <c r="T6122" s="73"/>
      <c r="U6122" s="73"/>
      <c r="V6122" s="73"/>
      <c r="X6122" s="12"/>
    </row>
    <row r="6123" spans="2:24" x14ac:dyDescent="0.3">
      <c r="B6123" s="73"/>
      <c r="D6123" s="73"/>
      <c r="P6123" s="73"/>
      <c r="T6123" s="73"/>
      <c r="U6123" s="73"/>
      <c r="V6123" s="73"/>
      <c r="X6123" s="12"/>
    </row>
    <row r="6124" spans="2:24" x14ac:dyDescent="0.3">
      <c r="B6124" s="73"/>
      <c r="D6124" s="73"/>
      <c r="P6124" s="73"/>
      <c r="T6124" s="73"/>
      <c r="U6124" s="73"/>
      <c r="V6124" s="73"/>
      <c r="X6124" s="12"/>
    </row>
    <row r="6125" spans="2:24" x14ac:dyDescent="0.3">
      <c r="B6125" s="73"/>
      <c r="D6125" s="73"/>
      <c r="P6125" s="73"/>
      <c r="T6125" s="73"/>
      <c r="U6125" s="73"/>
      <c r="V6125" s="73"/>
      <c r="X6125" s="12"/>
    </row>
    <row r="6126" spans="2:24" x14ac:dyDescent="0.3">
      <c r="B6126" s="73"/>
      <c r="D6126" s="73"/>
      <c r="P6126" s="73"/>
      <c r="T6126" s="73"/>
      <c r="U6126" s="73"/>
      <c r="V6126" s="73"/>
      <c r="X6126" s="12"/>
    </row>
    <row r="6127" spans="2:24" x14ac:dyDescent="0.3">
      <c r="B6127" s="73"/>
      <c r="D6127" s="73"/>
      <c r="P6127" s="73"/>
      <c r="T6127" s="73"/>
      <c r="U6127" s="73"/>
      <c r="V6127" s="73"/>
      <c r="X6127" s="12"/>
    </row>
    <row r="6128" spans="2:24" x14ac:dyDescent="0.3">
      <c r="B6128" s="73"/>
      <c r="D6128" s="73"/>
      <c r="P6128" s="73"/>
      <c r="T6128" s="73"/>
      <c r="U6128" s="73"/>
      <c r="V6128" s="73"/>
      <c r="X6128" s="12"/>
    </row>
    <row r="6129" spans="2:24" x14ac:dyDescent="0.3">
      <c r="B6129" s="73"/>
      <c r="D6129" s="73"/>
      <c r="P6129" s="73"/>
      <c r="T6129" s="73"/>
      <c r="U6129" s="73"/>
      <c r="V6129" s="73"/>
      <c r="X6129" s="12"/>
    </row>
    <row r="6130" spans="2:24" x14ac:dyDescent="0.3">
      <c r="B6130" s="73"/>
      <c r="D6130" s="73"/>
      <c r="P6130" s="73"/>
      <c r="T6130" s="73"/>
      <c r="U6130" s="73"/>
      <c r="V6130" s="73"/>
      <c r="X6130" s="12"/>
    </row>
    <row r="6131" spans="2:24" x14ac:dyDescent="0.3">
      <c r="B6131" s="73"/>
      <c r="D6131" s="73"/>
      <c r="P6131" s="73"/>
      <c r="T6131" s="73"/>
      <c r="U6131" s="73"/>
      <c r="V6131" s="73"/>
      <c r="X6131" s="12"/>
    </row>
    <row r="6132" spans="2:24" x14ac:dyDescent="0.3">
      <c r="B6132" s="73"/>
      <c r="D6132" s="73"/>
      <c r="P6132" s="73"/>
      <c r="T6132" s="73"/>
      <c r="U6132" s="73"/>
      <c r="V6132" s="73"/>
      <c r="X6132" s="12"/>
    </row>
    <row r="6133" spans="2:24" x14ac:dyDescent="0.3">
      <c r="B6133" s="73"/>
      <c r="D6133" s="73"/>
      <c r="P6133" s="73"/>
      <c r="T6133" s="73"/>
      <c r="U6133" s="73"/>
      <c r="V6133" s="73"/>
      <c r="X6133" s="12"/>
    </row>
    <row r="6134" spans="2:24" x14ac:dyDescent="0.3">
      <c r="B6134" s="73"/>
      <c r="D6134" s="73"/>
      <c r="P6134" s="73"/>
      <c r="T6134" s="73"/>
      <c r="U6134" s="73"/>
      <c r="V6134" s="73"/>
      <c r="X6134" s="12"/>
    </row>
    <row r="6135" spans="2:24" x14ac:dyDescent="0.3">
      <c r="B6135" s="73"/>
      <c r="D6135" s="73"/>
      <c r="P6135" s="73"/>
      <c r="T6135" s="73"/>
      <c r="U6135" s="73"/>
      <c r="V6135" s="73"/>
      <c r="X6135" s="12"/>
    </row>
    <row r="6136" spans="2:24" x14ac:dyDescent="0.3">
      <c r="B6136" s="73"/>
      <c r="D6136" s="73"/>
      <c r="P6136" s="73"/>
      <c r="T6136" s="73"/>
      <c r="U6136" s="73"/>
      <c r="V6136" s="73"/>
      <c r="X6136" s="12"/>
    </row>
    <row r="6137" spans="2:24" x14ac:dyDescent="0.3">
      <c r="B6137" s="73"/>
      <c r="D6137" s="73"/>
      <c r="P6137" s="73"/>
      <c r="T6137" s="73"/>
      <c r="U6137" s="73"/>
      <c r="V6137" s="73"/>
      <c r="X6137" s="12"/>
    </row>
    <row r="6138" spans="2:24" x14ac:dyDescent="0.3">
      <c r="B6138" s="73"/>
      <c r="D6138" s="73"/>
      <c r="P6138" s="73"/>
      <c r="T6138" s="73"/>
      <c r="U6138" s="73"/>
      <c r="V6138" s="73"/>
      <c r="X6138" s="12"/>
    </row>
    <row r="6139" spans="2:24" x14ac:dyDescent="0.3">
      <c r="B6139" s="73"/>
      <c r="D6139" s="73"/>
      <c r="P6139" s="73"/>
      <c r="T6139" s="73"/>
      <c r="U6139" s="73"/>
      <c r="V6139" s="73"/>
      <c r="X6139" s="12"/>
    </row>
    <row r="6140" spans="2:24" x14ac:dyDescent="0.3">
      <c r="B6140" s="73"/>
      <c r="D6140" s="73"/>
      <c r="P6140" s="73"/>
      <c r="T6140" s="73"/>
      <c r="U6140" s="73"/>
      <c r="V6140" s="73"/>
      <c r="X6140" s="12"/>
    </row>
    <row r="6141" spans="2:24" x14ac:dyDescent="0.3">
      <c r="B6141" s="73"/>
      <c r="D6141" s="73"/>
      <c r="P6141" s="73"/>
      <c r="T6141" s="73"/>
      <c r="U6141" s="73"/>
      <c r="V6141" s="73"/>
      <c r="X6141" s="12"/>
    </row>
    <row r="6142" spans="2:24" x14ac:dyDescent="0.3">
      <c r="B6142" s="73"/>
      <c r="D6142" s="73"/>
      <c r="P6142" s="73"/>
      <c r="T6142" s="73"/>
      <c r="U6142" s="73"/>
      <c r="V6142" s="73"/>
      <c r="X6142" s="12"/>
    </row>
    <row r="6143" spans="2:24" x14ac:dyDescent="0.3">
      <c r="B6143" s="73"/>
      <c r="D6143" s="73"/>
      <c r="P6143" s="73"/>
      <c r="T6143" s="73"/>
      <c r="U6143" s="73"/>
      <c r="V6143" s="73"/>
      <c r="X6143" s="12"/>
    </row>
    <row r="6144" spans="2:24" x14ac:dyDescent="0.3">
      <c r="B6144" s="73"/>
      <c r="D6144" s="73"/>
      <c r="P6144" s="73"/>
      <c r="T6144" s="73"/>
      <c r="U6144" s="73"/>
      <c r="V6144" s="73"/>
      <c r="X6144" s="12"/>
    </row>
    <row r="6145" spans="2:24" x14ac:dyDescent="0.3">
      <c r="B6145" s="73"/>
      <c r="D6145" s="73"/>
      <c r="P6145" s="73"/>
      <c r="T6145" s="73"/>
      <c r="U6145" s="73"/>
      <c r="V6145" s="73"/>
      <c r="X6145" s="12"/>
    </row>
    <row r="6146" spans="2:24" x14ac:dyDescent="0.3">
      <c r="B6146" s="73"/>
      <c r="D6146" s="73"/>
      <c r="P6146" s="73"/>
      <c r="T6146" s="73"/>
      <c r="U6146" s="73"/>
      <c r="V6146" s="73"/>
      <c r="X6146" s="12"/>
    </row>
    <row r="6147" spans="2:24" x14ac:dyDescent="0.3">
      <c r="B6147" s="73"/>
      <c r="D6147" s="73"/>
      <c r="P6147" s="73"/>
      <c r="T6147" s="73"/>
      <c r="U6147" s="73"/>
      <c r="V6147" s="73"/>
      <c r="X6147" s="12"/>
    </row>
    <row r="6148" spans="2:24" x14ac:dyDescent="0.3">
      <c r="B6148" s="73"/>
      <c r="D6148" s="73"/>
      <c r="P6148" s="73"/>
      <c r="T6148" s="73"/>
      <c r="U6148" s="73"/>
      <c r="V6148" s="73"/>
      <c r="X6148" s="12"/>
    </row>
    <row r="6149" spans="2:24" x14ac:dyDescent="0.3">
      <c r="B6149" s="73"/>
      <c r="D6149" s="73"/>
      <c r="P6149" s="73"/>
      <c r="T6149" s="73"/>
      <c r="U6149" s="73"/>
      <c r="V6149" s="73"/>
      <c r="X6149" s="12"/>
    </row>
    <row r="6150" spans="2:24" x14ac:dyDescent="0.3">
      <c r="B6150" s="73"/>
      <c r="D6150" s="73"/>
      <c r="P6150" s="73"/>
      <c r="T6150" s="73"/>
      <c r="U6150" s="73"/>
      <c r="V6150" s="73"/>
      <c r="X6150" s="12"/>
    </row>
    <row r="6151" spans="2:24" x14ac:dyDescent="0.3">
      <c r="B6151" s="73"/>
      <c r="D6151" s="73"/>
      <c r="P6151" s="73"/>
      <c r="T6151" s="73"/>
      <c r="U6151" s="73"/>
      <c r="V6151" s="73"/>
      <c r="X6151" s="12"/>
    </row>
    <row r="6152" spans="2:24" x14ac:dyDescent="0.3">
      <c r="B6152" s="73"/>
      <c r="D6152" s="73"/>
      <c r="P6152" s="73"/>
      <c r="T6152" s="73"/>
      <c r="U6152" s="73"/>
      <c r="V6152" s="73"/>
      <c r="X6152" s="12"/>
    </row>
    <row r="6153" spans="2:24" x14ac:dyDescent="0.3">
      <c r="B6153" s="73"/>
      <c r="D6153" s="73"/>
      <c r="P6153" s="73"/>
      <c r="T6153" s="73"/>
      <c r="U6153" s="73"/>
      <c r="V6153" s="73"/>
      <c r="X6153" s="12"/>
    </row>
    <row r="6154" spans="2:24" x14ac:dyDescent="0.3">
      <c r="B6154" s="73"/>
      <c r="D6154" s="73"/>
      <c r="P6154" s="73"/>
      <c r="T6154" s="73"/>
      <c r="U6154" s="73"/>
      <c r="V6154" s="73"/>
      <c r="X6154" s="12"/>
    </row>
    <row r="6155" spans="2:24" x14ac:dyDescent="0.3">
      <c r="B6155" s="73"/>
      <c r="D6155" s="73"/>
      <c r="P6155" s="73"/>
      <c r="T6155" s="73"/>
      <c r="U6155" s="73"/>
      <c r="V6155" s="73"/>
      <c r="X6155" s="12"/>
    </row>
    <row r="6156" spans="2:24" x14ac:dyDescent="0.3">
      <c r="B6156" s="73"/>
      <c r="D6156" s="73"/>
      <c r="P6156" s="73"/>
      <c r="T6156" s="73"/>
      <c r="U6156" s="73"/>
      <c r="V6156" s="73"/>
      <c r="X6156" s="12"/>
    </row>
    <row r="6157" spans="2:24" x14ac:dyDescent="0.3">
      <c r="B6157" s="73"/>
      <c r="D6157" s="73"/>
      <c r="P6157" s="73"/>
      <c r="T6157" s="73"/>
      <c r="U6157" s="73"/>
      <c r="V6157" s="73"/>
      <c r="X6157" s="12"/>
    </row>
    <row r="6158" spans="2:24" x14ac:dyDescent="0.3">
      <c r="B6158" s="73"/>
      <c r="D6158" s="73"/>
      <c r="P6158" s="73"/>
      <c r="T6158" s="73"/>
      <c r="U6158" s="73"/>
      <c r="V6158" s="73"/>
      <c r="X6158" s="12"/>
    </row>
    <row r="6159" spans="2:24" x14ac:dyDescent="0.3">
      <c r="B6159" s="73"/>
      <c r="D6159" s="73"/>
      <c r="P6159" s="73"/>
      <c r="T6159" s="73"/>
      <c r="U6159" s="73"/>
      <c r="V6159" s="73"/>
      <c r="X6159" s="12"/>
    </row>
    <row r="6160" spans="2:24" x14ac:dyDescent="0.3">
      <c r="B6160" s="73"/>
      <c r="D6160" s="73"/>
      <c r="P6160" s="73"/>
      <c r="T6160" s="73"/>
      <c r="U6160" s="73"/>
      <c r="V6160" s="73"/>
      <c r="X6160" s="12"/>
    </row>
    <row r="6161" spans="2:24" x14ac:dyDescent="0.3">
      <c r="B6161" s="73"/>
      <c r="D6161" s="73"/>
      <c r="P6161" s="73"/>
      <c r="T6161" s="73"/>
      <c r="U6161" s="73"/>
      <c r="V6161" s="73"/>
      <c r="X6161" s="12"/>
    </row>
    <row r="6162" spans="2:24" x14ac:dyDescent="0.3">
      <c r="B6162" s="73"/>
      <c r="D6162" s="73"/>
      <c r="P6162" s="73"/>
      <c r="T6162" s="73"/>
      <c r="U6162" s="73"/>
      <c r="V6162" s="73"/>
      <c r="X6162" s="12"/>
    </row>
    <row r="6163" spans="2:24" x14ac:dyDescent="0.3">
      <c r="B6163" s="73"/>
      <c r="D6163" s="73"/>
      <c r="P6163" s="73"/>
      <c r="T6163" s="73"/>
      <c r="U6163" s="73"/>
      <c r="V6163" s="73"/>
      <c r="X6163" s="12"/>
    </row>
    <row r="6164" spans="2:24" x14ac:dyDescent="0.3">
      <c r="B6164" s="73"/>
      <c r="D6164" s="73"/>
      <c r="P6164" s="73"/>
      <c r="T6164" s="73"/>
      <c r="U6164" s="73"/>
      <c r="V6164" s="73"/>
      <c r="X6164" s="12"/>
    </row>
    <row r="6165" spans="2:24" x14ac:dyDescent="0.3">
      <c r="B6165" s="73"/>
      <c r="D6165" s="73"/>
      <c r="P6165" s="73"/>
      <c r="T6165" s="73"/>
      <c r="U6165" s="73"/>
      <c r="V6165" s="73"/>
      <c r="X6165" s="12"/>
    </row>
    <row r="6166" spans="2:24" x14ac:dyDescent="0.3">
      <c r="B6166" s="73"/>
      <c r="D6166" s="73"/>
      <c r="P6166" s="73"/>
      <c r="T6166" s="73"/>
      <c r="U6166" s="73"/>
      <c r="V6166" s="73"/>
      <c r="X6166" s="12"/>
    </row>
    <row r="6167" spans="2:24" x14ac:dyDescent="0.3">
      <c r="B6167" s="73"/>
      <c r="D6167" s="73"/>
      <c r="P6167" s="73"/>
      <c r="T6167" s="73"/>
      <c r="U6167" s="73"/>
      <c r="V6167" s="73"/>
      <c r="X6167" s="12"/>
    </row>
    <row r="6168" spans="2:24" x14ac:dyDescent="0.3">
      <c r="B6168" s="73"/>
      <c r="D6168" s="73"/>
      <c r="P6168" s="73"/>
      <c r="T6168" s="73"/>
      <c r="U6168" s="73"/>
      <c r="V6168" s="73"/>
      <c r="X6168" s="12"/>
    </row>
    <row r="6169" spans="2:24" x14ac:dyDescent="0.3">
      <c r="B6169" s="73"/>
      <c r="D6169" s="73"/>
      <c r="P6169" s="73"/>
      <c r="T6169" s="73"/>
      <c r="U6169" s="73"/>
      <c r="V6169" s="73"/>
      <c r="X6169" s="12"/>
    </row>
    <row r="6170" spans="2:24" x14ac:dyDescent="0.3">
      <c r="B6170" s="73"/>
      <c r="D6170" s="73"/>
      <c r="P6170" s="73"/>
      <c r="T6170" s="73"/>
      <c r="U6170" s="73"/>
      <c r="V6170" s="73"/>
      <c r="X6170" s="12"/>
    </row>
    <row r="6171" spans="2:24" x14ac:dyDescent="0.3">
      <c r="B6171" s="73"/>
      <c r="D6171" s="73"/>
      <c r="P6171" s="73"/>
      <c r="T6171" s="73"/>
      <c r="U6171" s="73"/>
      <c r="V6171" s="73"/>
      <c r="X6171" s="12"/>
    </row>
    <row r="6172" spans="2:24" x14ac:dyDescent="0.3">
      <c r="B6172" s="73"/>
      <c r="D6172" s="73"/>
      <c r="P6172" s="73"/>
      <c r="T6172" s="73"/>
      <c r="U6172" s="73"/>
      <c r="V6172" s="73"/>
      <c r="X6172" s="12"/>
    </row>
    <row r="6173" spans="2:24" x14ac:dyDescent="0.3">
      <c r="B6173" s="73"/>
      <c r="D6173" s="73"/>
      <c r="P6173" s="73"/>
      <c r="T6173" s="73"/>
      <c r="U6173" s="73"/>
      <c r="V6173" s="73"/>
      <c r="X6173" s="12"/>
    </row>
    <row r="6174" spans="2:24" x14ac:dyDescent="0.3">
      <c r="B6174" s="73"/>
      <c r="D6174" s="73"/>
      <c r="P6174" s="73"/>
      <c r="T6174" s="73"/>
      <c r="U6174" s="73"/>
      <c r="V6174" s="73"/>
      <c r="X6174" s="12"/>
    </row>
    <row r="6175" spans="2:24" x14ac:dyDescent="0.3">
      <c r="B6175" s="73"/>
      <c r="D6175" s="73"/>
      <c r="P6175" s="73"/>
      <c r="T6175" s="73"/>
      <c r="U6175" s="73"/>
      <c r="V6175" s="73"/>
      <c r="X6175" s="12"/>
    </row>
    <row r="6176" spans="2:24" x14ac:dyDescent="0.3">
      <c r="B6176" s="73"/>
      <c r="D6176" s="73"/>
      <c r="P6176" s="73"/>
      <c r="T6176" s="73"/>
      <c r="U6176" s="73"/>
      <c r="V6176" s="73"/>
      <c r="X6176" s="12"/>
    </row>
    <row r="6177" spans="2:24" x14ac:dyDescent="0.3">
      <c r="B6177" s="73"/>
      <c r="D6177" s="73"/>
      <c r="P6177" s="73"/>
      <c r="T6177" s="73"/>
      <c r="U6177" s="73"/>
      <c r="V6177" s="73"/>
      <c r="X6177" s="12"/>
    </row>
    <row r="6178" spans="2:24" x14ac:dyDescent="0.3">
      <c r="B6178" s="73"/>
      <c r="D6178" s="73"/>
      <c r="P6178" s="73"/>
      <c r="T6178" s="73"/>
      <c r="U6178" s="73"/>
      <c r="V6178" s="73"/>
      <c r="X6178" s="12"/>
    </row>
    <row r="6179" spans="2:24" x14ac:dyDescent="0.3">
      <c r="B6179" s="73"/>
      <c r="D6179" s="73"/>
      <c r="P6179" s="73"/>
      <c r="T6179" s="73"/>
      <c r="U6179" s="73"/>
      <c r="V6179" s="73"/>
      <c r="X6179" s="12"/>
    </row>
    <row r="6180" spans="2:24" x14ac:dyDescent="0.3">
      <c r="B6180" s="73"/>
      <c r="D6180" s="73"/>
      <c r="P6180" s="73"/>
      <c r="T6180" s="73"/>
      <c r="U6180" s="73"/>
      <c r="V6180" s="73"/>
      <c r="X6180" s="12"/>
    </row>
    <row r="6181" spans="2:24" x14ac:dyDescent="0.3">
      <c r="B6181" s="73"/>
      <c r="D6181" s="73"/>
      <c r="P6181" s="73"/>
      <c r="T6181" s="73"/>
      <c r="U6181" s="73"/>
      <c r="V6181" s="73"/>
      <c r="X6181" s="12"/>
    </row>
    <row r="6182" spans="2:24" x14ac:dyDescent="0.3">
      <c r="B6182" s="73"/>
      <c r="D6182" s="73"/>
      <c r="P6182" s="73"/>
      <c r="T6182" s="73"/>
      <c r="U6182" s="73"/>
      <c r="V6182" s="73"/>
      <c r="X6182" s="12"/>
    </row>
    <row r="6183" spans="2:24" x14ac:dyDescent="0.3">
      <c r="B6183" s="73"/>
      <c r="D6183" s="73"/>
      <c r="P6183" s="73"/>
      <c r="T6183" s="73"/>
      <c r="U6183" s="73"/>
      <c r="V6183" s="73"/>
      <c r="X6183" s="12"/>
    </row>
    <row r="6184" spans="2:24" x14ac:dyDescent="0.3">
      <c r="B6184" s="73"/>
      <c r="D6184" s="73"/>
      <c r="P6184" s="73"/>
      <c r="T6184" s="73"/>
      <c r="U6184" s="73"/>
      <c r="V6184" s="73"/>
      <c r="X6184" s="12"/>
    </row>
    <row r="6185" spans="2:24" x14ac:dyDescent="0.3">
      <c r="B6185" s="73"/>
      <c r="D6185" s="73"/>
      <c r="P6185" s="73"/>
      <c r="T6185" s="73"/>
      <c r="U6185" s="73"/>
      <c r="V6185" s="73"/>
      <c r="X6185" s="12"/>
    </row>
    <row r="6186" spans="2:24" x14ac:dyDescent="0.3">
      <c r="B6186" s="73"/>
      <c r="D6186" s="73"/>
      <c r="P6186" s="73"/>
      <c r="T6186" s="73"/>
      <c r="U6186" s="73"/>
      <c r="V6186" s="73"/>
      <c r="X6186" s="12"/>
    </row>
    <row r="6187" spans="2:24" x14ac:dyDescent="0.3">
      <c r="B6187" s="73"/>
      <c r="D6187" s="73"/>
      <c r="P6187" s="73"/>
      <c r="T6187" s="73"/>
      <c r="U6187" s="73"/>
      <c r="V6187" s="73"/>
      <c r="X6187" s="12"/>
    </row>
    <row r="6188" spans="2:24" x14ac:dyDescent="0.3">
      <c r="B6188" s="73"/>
      <c r="D6188" s="73"/>
      <c r="P6188" s="73"/>
      <c r="T6188" s="73"/>
      <c r="U6188" s="73"/>
      <c r="V6188" s="73"/>
      <c r="X6188" s="12"/>
    </row>
    <row r="6189" spans="2:24" x14ac:dyDescent="0.3">
      <c r="B6189" s="73"/>
      <c r="D6189" s="73"/>
      <c r="P6189" s="73"/>
      <c r="T6189" s="73"/>
      <c r="U6189" s="73"/>
      <c r="V6189" s="73"/>
      <c r="X6189" s="12"/>
    </row>
    <row r="6190" spans="2:24" x14ac:dyDescent="0.3">
      <c r="B6190" s="73"/>
      <c r="D6190" s="73"/>
      <c r="P6190" s="73"/>
      <c r="T6190" s="73"/>
      <c r="U6190" s="73"/>
      <c r="V6190" s="73"/>
      <c r="X6190" s="12"/>
    </row>
    <row r="6191" spans="2:24" x14ac:dyDescent="0.3">
      <c r="B6191" s="73"/>
      <c r="D6191" s="73"/>
      <c r="P6191" s="73"/>
      <c r="T6191" s="73"/>
      <c r="U6191" s="73"/>
      <c r="V6191" s="73"/>
      <c r="X6191" s="12"/>
    </row>
    <row r="6192" spans="2:24" x14ac:dyDescent="0.3">
      <c r="B6192" s="73"/>
      <c r="D6192" s="73"/>
      <c r="P6192" s="73"/>
      <c r="T6192" s="73"/>
      <c r="U6192" s="73"/>
      <c r="V6192" s="73"/>
      <c r="X6192" s="12"/>
    </row>
    <row r="6193" spans="2:24" x14ac:dyDescent="0.3">
      <c r="B6193" s="73"/>
      <c r="D6193" s="73"/>
      <c r="P6193" s="73"/>
      <c r="T6193" s="73"/>
      <c r="U6193" s="73"/>
      <c r="V6193" s="73"/>
      <c r="X6193" s="12"/>
    </row>
    <row r="6194" spans="2:24" x14ac:dyDescent="0.3">
      <c r="B6194" s="73"/>
      <c r="D6194" s="73"/>
      <c r="P6194" s="73"/>
      <c r="T6194" s="73"/>
      <c r="U6194" s="73"/>
      <c r="V6194" s="73"/>
      <c r="X6194" s="12"/>
    </row>
    <row r="6195" spans="2:24" x14ac:dyDescent="0.3">
      <c r="B6195" s="73"/>
      <c r="D6195" s="73"/>
      <c r="P6195" s="73"/>
      <c r="T6195" s="73"/>
      <c r="U6195" s="73"/>
      <c r="V6195" s="73"/>
      <c r="X6195" s="12"/>
    </row>
    <row r="6196" spans="2:24" x14ac:dyDescent="0.3">
      <c r="B6196" s="73"/>
      <c r="D6196" s="73"/>
      <c r="P6196" s="73"/>
      <c r="T6196" s="73"/>
      <c r="U6196" s="73"/>
      <c r="V6196" s="73"/>
      <c r="X6196" s="12"/>
    </row>
    <row r="6197" spans="2:24" x14ac:dyDescent="0.3">
      <c r="B6197" s="73"/>
      <c r="D6197" s="73"/>
      <c r="P6197" s="73"/>
      <c r="T6197" s="73"/>
      <c r="U6197" s="73"/>
      <c r="V6197" s="73"/>
      <c r="X6197" s="12"/>
    </row>
    <row r="6198" spans="2:24" x14ac:dyDescent="0.3">
      <c r="B6198" s="73"/>
      <c r="D6198" s="73"/>
      <c r="P6198" s="73"/>
      <c r="T6198" s="73"/>
      <c r="U6198" s="73"/>
      <c r="V6198" s="73"/>
      <c r="X6198" s="12"/>
    </row>
    <row r="6199" spans="2:24" x14ac:dyDescent="0.3">
      <c r="B6199" s="73"/>
      <c r="D6199" s="73"/>
      <c r="P6199" s="73"/>
      <c r="T6199" s="73"/>
      <c r="U6199" s="73"/>
      <c r="V6199" s="73"/>
      <c r="X6199" s="12"/>
    </row>
    <row r="6200" spans="2:24" x14ac:dyDescent="0.3">
      <c r="B6200" s="73"/>
      <c r="D6200" s="73"/>
      <c r="P6200" s="73"/>
      <c r="T6200" s="73"/>
      <c r="U6200" s="73"/>
      <c r="V6200" s="73"/>
      <c r="X6200" s="12"/>
    </row>
    <row r="6201" spans="2:24" x14ac:dyDescent="0.3">
      <c r="B6201" s="73"/>
      <c r="D6201" s="73"/>
      <c r="P6201" s="73"/>
      <c r="T6201" s="73"/>
      <c r="U6201" s="73"/>
      <c r="V6201" s="73"/>
      <c r="X6201" s="12"/>
    </row>
    <row r="6202" spans="2:24" x14ac:dyDescent="0.3">
      <c r="B6202" s="73"/>
      <c r="D6202" s="73"/>
      <c r="P6202" s="73"/>
      <c r="T6202" s="73"/>
      <c r="U6202" s="73"/>
      <c r="V6202" s="73"/>
      <c r="X6202" s="12"/>
    </row>
    <row r="6203" spans="2:24" x14ac:dyDescent="0.3">
      <c r="B6203" s="73"/>
      <c r="D6203" s="73"/>
      <c r="P6203" s="73"/>
      <c r="T6203" s="73"/>
      <c r="U6203" s="73"/>
      <c r="V6203" s="73"/>
      <c r="X6203" s="12"/>
    </row>
    <row r="6204" spans="2:24" x14ac:dyDescent="0.3">
      <c r="B6204" s="73"/>
      <c r="D6204" s="73"/>
      <c r="P6204" s="73"/>
      <c r="T6204" s="73"/>
      <c r="U6204" s="73"/>
      <c r="V6204" s="73"/>
      <c r="X6204" s="12"/>
    </row>
    <row r="6205" spans="2:24" x14ac:dyDescent="0.3">
      <c r="B6205" s="73"/>
      <c r="D6205" s="73"/>
      <c r="P6205" s="73"/>
      <c r="T6205" s="73"/>
      <c r="U6205" s="73"/>
      <c r="V6205" s="73"/>
      <c r="X6205" s="12"/>
    </row>
    <row r="6206" spans="2:24" x14ac:dyDescent="0.3">
      <c r="B6206" s="73"/>
      <c r="D6206" s="73"/>
      <c r="P6206" s="73"/>
      <c r="T6206" s="73"/>
      <c r="U6206" s="73"/>
      <c r="V6206" s="73"/>
      <c r="X6206" s="12"/>
    </row>
    <row r="6207" spans="2:24" x14ac:dyDescent="0.3">
      <c r="B6207" s="73"/>
      <c r="D6207" s="73"/>
      <c r="P6207" s="73"/>
      <c r="T6207" s="73"/>
      <c r="U6207" s="73"/>
      <c r="V6207" s="73"/>
      <c r="X6207" s="12"/>
    </row>
    <row r="6208" spans="2:24" x14ac:dyDescent="0.3">
      <c r="B6208" s="73"/>
      <c r="D6208" s="73"/>
      <c r="P6208" s="73"/>
      <c r="T6208" s="73"/>
      <c r="U6208" s="73"/>
      <c r="V6208" s="73"/>
      <c r="X6208" s="12"/>
    </row>
    <row r="6209" spans="2:24" x14ac:dyDescent="0.3">
      <c r="B6209" s="73"/>
      <c r="D6209" s="73"/>
      <c r="P6209" s="73"/>
      <c r="T6209" s="73"/>
      <c r="U6209" s="73"/>
      <c r="V6209" s="73"/>
      <c r="X6209" s="12"/>
    </row>
    <row r="6210" spans="2:24" x14ac:dyDescent="0.3">
      <c r="B6210" s="73"/>
      <c r="D6210" s="73"/>
      <c r="P6210" s="73"/>
      <c r="T6210" s="73"/>
      <c r="U6210" s="73"/>
      <c r="V6210" s="73"/>
      <c r="X6210" s="12"/>
    </row>
    <row r="6211" spans="2:24" x14ac:dyDescent="0.3">
      <c r="B6211" s="73"/>
      <c r="D6211" s="73"/>
      <c r="P6211" s="73"/>
      <c r="T6211" s="73"/>
      <c r="U6211" s="73"/>
      <c r="V6211" s="73"/>
      <c r="X6211" s="12"/>
    </row>
    <row r="6212" spans="2:24" x14ac:dyDescent="0.3">
      <c r="B6212" s="73"/>
      <c r="D6212" s="73"/>
      <c r="P6212" s="73"/>
      <c r="T6212" s="73"/>
      <c r="U6212" s="73"/>
      <c r="V6212" s="73"/>
      <c r="X6212" s="12"/>
    </row>
    <row r="6213" spans="2:24" x14ac:dyDescent="0.3">
      <c r="B6213" s="73"/>
      <c r="D6213" s="73"/>
      <c r="P6213" s="73"/>
      <c r="T6213" s="73"/>
      <c r="U6213" s="73"/>
      <c r="V6213" s="73"/>
      <c r="X6213" s="12"/>
    </row>
    <row r="6214" spans="2:24" x14ac:dyDescent="0.3">
      <c r="B6214" s="73"/>
      <c r="D6214" s="73"/>
      <c r="P6214" s="73"/>
      <c r="T6214" s="73"/>
      <c r="U6214" s="73"/>
      <c r="V6214" s="73"/>
      <c r="X6214" s="12"/>
    </row>
    <row r="6215" spans="2:24" x14ac:dyDescent="0.3">
      <c r="B6215" s="73"/>
      <c r="D6215" s="73"/>
      <c r="P6215" s="73"/>
      <c r="T6215" s="73"/>
      <c r="U6215" s="73"/>
      <c r="V6215" s="73"/>
      <c r="X6215" s="12"/>
    </row>
    <row r="6216" spans="2:24" x14ac:dyDescent="0.3">
      <c r="B6216" s="73"/>
      <c r="D6216" s="73"/>
      <c r="P6216" s="73"/>
      <c r="T6216" s="73"/>
      <c r="U6216" s="73"/>
      <c r="V6216" s="73"/>
      <c r="X6216" s="12"/>
    </row>
    <row r="6217" spans="2:24" x14ac:dyDescent="0.3">
      <c r="B6217" s="73"/>
      <c r="D6217" s="73"/>
      <c r="P6217" s="73"/>
      <c r="T6217" s="73"/>
      <c r="U6217" s="73"/>
      <c r="V6217" s="73"/>
      <c r="X6217" s="12"/>
    </row>
    <row r="6218" spans="2:24" x14ac:dyDescent="0.3">
      <c r="B6218" s="73"/>
      <c r="D6218" s="73"/>
      <c r="P6218" s="73"/>
      <c r="T6218" s="73"/>
      <c r="U6218" s="73"/>
      <c r="V6218" s="73"/>
      <c r="X6218" s="12"/>
    </row>
    <row r="6219" spans="2:24" x14ac:dyDescent="0.3">
      <c r="B6219" s="73"/>
      <c r="D6219" s="73"/>
      <c r="P6219" s="73"/>
      <c r="T6219" s="73"/>
      <c r="U6219" s="73"/>
      <c r="V6219" s="73"/>
      <c r="X6219" s="12"/>
    </row>
    <row r="6220" spans="2:24" x14ac:dyDescent="0.3">
      <c r="B6220" s="73"/>
      <c r="D6220" s="73"/>
      <c r="P6220" s="73"/>
      <c r="T6220" s="73"/>
      <c r="U6220" s="73"/>
      <c r="V6220" s="73"/>
      <c r="X6220" s="12"/>
    </row>
    <row r="6221" spans="2:24" x14ac:dyDescent="0.3">
      <c r="B6221" s="73"/>
      <c r="D6221" s="73"/>
      <c r="P6221" s="73"/>
      <c r="T6221" s="73"/>
      <c r="U6221" s="73"/>
      <c r="V6221" s="73"/>
      <c r="X6221" s="12"/>
    </row>
    <row r="6222" spans="2:24" x14ac:dyDescent="0.3">
      <c r="B6222" s="73"/>
      <c r="D6222" s="73"/>
      <c r="P6222" s="73"/>
      <c r="T6222" s="73"/>
      <c r="U6222" s="73"/>
      <c r="V6222" s="73"/>
      <c r="X6222" s="12"/>
    </row>
    <row r="6223" spans="2:24" x14ac:dyDescent="0.3">
      <c r="B6223" s="73"/>
      <c r="D6223" s="73"/>
      <c r="P6223" s="73"/>
      <c r="T6223" s="73"/>
      <c r="U6223" s="73"/>
      <c r="V6223" s="73"/>
      <c r="X6223" s="12"/>
    </row>
    <row r="6224" spans="2:24" x14ac:dyDescent="0.3">
      <c r="B6224" s="73"/>
      <c r="D6224" s="73"/>
      <c r="P6224" s="73"/>
      <c r="T6224" s="73"/>
      <c r="U6224" s="73"/>
      <c r="V6224" s="73"/>
      <c r="X6224" s="12"/>
    </row>
    <row r="6225" spans="2:24" x14ac:dyDescent="0.3">
      <c r="B6225" s="73"/>
      <c r="D6225" s="73"/>
      <c r="P6225" s="73"/>
      <c r="T6225" s="73"/>
      <c r="U6225" s="73"/>
      <c r="V6225" s="73"/>
      <c r="X6225" s="12"/>
    </row>
    <row r="6226" spans="2:24" x14ac:dyDescent="0.3">
      <c r="B6226" s="73"/>
      <c r="D6226" s="73"/>
      <c r="P6226" s="73"/>
      <c r="T6226" s="73"/>
      <c r="U6226" s="73"/>
      <c r="V6226" s="73"/>
      <c r="X6226" s="12"/>
    </row>
    <row r="6227" spans="2:24" x14ac:dyDescent="0.3">
      <c r="B6227" s="73"/>
      <c r="D6227" s="73"/>
      <c r="P6227" s="73"/>
      <c r="T6227" s="73"/>
      <c r="U6227" s="73"/>
      <c r="V6227" s="73"/>
      <c r="X6227" s="12"/>
    </row>
    <row r="6228" spans="2:24" x14ac:dyDescent="0.3">
      <c r="B6228" s="73"/>
      <c r="D6228" s="73"/>
      <c r="P6228" s="73"/>
      <c r="T6228" s="73"/>
      <c r="U6228" s="73"/>
      <c r="V6228" s="73"/>
      <c r="X6228" s="12"/>
    </row>
    <row r="6229" spans="2:24" x14ac:dyDescent="0.3">
      <c r="B6229" s="73"/>
      <c r="D6229" s="73"/>
      <c r="P6229" s="73"/>
      <c r="T6229" s="73"/>
      <c r="U6229" s="73"/>
      <c r="V6229" s="73"/>
      <c r="X6229" s="12"/>
    </row>
    <row r="6230" spans="2:24" x14ac:dyDescent="0.3">
      <c r="B6230" s="73"/>
      <c r="D6230" s="73"/>
      <c r="P6230" s="73"/>
      <c r="T6230" s="73"/>
      <c r="U6230" s="73"/>
      <c r="V6230" s="73"/>
      <c r="X6230" s="12"/>
    </row>
    <row r="6231" spans="2:24" x14ac:dyDescent="0.3">
      <c r="B6231" s="73"/>
      <c r="D6231" s="73"/>
      <c r="P6231" s="73"/>
      <c r="T6231" s="73"/>
      <c r="U6231" s="73"/>
      <c r="V6231" s="73"/>
      <c r="X6231" s="12"/>
    </row>
    <row r="6232" spans="2:24" x14ac:dyDescent="0.3">
      <c r="B6232" s="73"/>
      <c r="D6232" s="73"/>
      <c r="P6232" s="73"/>
      <c r="T6232" s="73"/>
      <c r="U6232" s="73"/>
      <c r="V6232" s="73"/>
      <c r="X6232" s="12"/>
    </row>
    <row r="6233" spans="2:24" x14ac:dyDescent="0.3">
      <c r="B6233" s="73"/>
      <c r="D6233" s="73"/>
      <c r="P6233" s="73"/>
      <c r="T6233" s="73"/>
      <c r="U6233" s="73"/>
      <c r="V6233" s="73"/>
      <c r="X6233" s="12"/>
    </row>
    <row r="6234" spans="2:24" x14ac:dyDescent="0.3">
      <c r="B6234" s="73"/>
      <c r="D6234" s="73"/>
      <c r="P6234" s="73"/>
      <c r="T6234" s="73"/>
      <c r="U6234" s="73"/>
      <c r="V6234" s="73"/>
      <c r="X6234" s="12"/>
    </row>
    <row r="6235" spans="2:24" x14ac:dyDescent="0.3">
      <c r="B6235" s="73"/>
      <c r="D6235" s="73"/>
      <c r="P6235" s="73"/>
      <c r="T6235" s="73"/>
      <c r="U6235" s="73"/>
      <c r="V6235" s="73"/>
      <c r="X6235" s="12"/>
    </row>
    <row r="6236" spans="2:24" x14ac:dyDescent="0.3">
      <c r="B6236" s="73"/>
      <c r="D6236" s="73"/>
      <c r="P6236" s="73"/>
      <c r="T6236" s="73"/>
      <c r="U6236" s="73"/>
      <c r="V6236" s="73"/>
      <c r="X6236" s="12"/>
    </row>
    <row r="6237" spans="2:24" x14ac:dyDescent="0.3">
      <c r="B6237" s="73"/>
      <c r="D6237" s="73"/>
      <c r="P6237" s="73"/>
      <c r="T6237" s="73"/>
      <c r="U6237" s="73"/>
      <c r="V6237" s="73"/>
      <c r="X6237" s="12"/>
    </row>
    <row r="6238" spans="2:24" x14ac:dyDescent="0.3">
      <c r="B6238" s="73"/>
      <c r="D6238" s="73"/>
      <c r="P6238" s="73"/>
      <c r="T6238" s="73"/>
      <c r="U6238" s="73"/>
      <c r="V6238" s="73"/>
      <c r="X6238" s="12"/>
    </row>
    <row r="6239" spans="2:24" x14ac:dyDescent="0.3">
      <c r="B6239" s="73"/>
      <c r="D6239" s="73"/>
      <c r="P6239" s="73"/>
      <c r="T6239" s="73"/>
      <c r="U6239" s="73"/>
      <c r="V6239" s="73"/>
      <c r="X6239" s="12"/>
    </row>
    <row r="6240" spans="2:24" x14ac:dyDescent="0.3">
      <c r="B6240" s="73"/>
      <c r="D6240" s="73"/>
      <c r="P6240" s="73"/>
      <c r="T6240" s="73"/>
      <c r="U6240" s="73"/>
      <c r="V6240" s="73"/>
      <c r="X6240" s="12"/>
    </row>
    <row r="6241" spans="2:24" x14ac:dyDescent="0.3">
      <c r="B6241" s="73"/>
      <c r="D6241" s="73"/>
      <c r="P6241" s="73"/>
      <c r="T6241" s="73"/>
      <c r="U6241" s="73"/>
      <c r="V6241" s="73"/>
      <c r="X6241" s="12"/>
    </row>
    <row r="6242" spans="2:24" x14ac:dyDescent="0.3">
      <c r="B6242" s="73"/>
      <c r="D6242" s="73"/>
      <c r="P6242" s="73"/>
      <c r="T6242" s="73"/>
      <c r="U6242" s="73"/>
      <c r="V6242" s="73"/>
      <c r="X6242" s="12"/>
    </row>
    <row r="6243" spans="2:24" x14ac:dyDescent="0.3">
      <c r="B6243" s="73"/>
      <c r="D6243" s="73"/>
      <c r="P6243" s="73"/>
      <c r="T6243" s="73"/>
      <c r="U6243" s="73"/>
      <c r="V6243" s="73"/>
      <c r="X6243" s="12"/>
    </row>
    <row r="6244" spans="2:24" x14ac:dyDescent="0.3">
      <c r="B6244" s="73"/>
      <c r="D6244" s="73"/>
      <c r="P6244" s="73"/>
      <c r="T6244" s="73"/>
      <c r="U6244" s="73"/>
      <c r="V6244" s="73"/>
      <c r="X6244" s="12"/>
    </row>
    <row r="6245" spans="2:24" x14ac:dyDescent="0.3">
      <c r="B6245" s="73"/>
      <c r="D6245" s="73"/>
      <c r="P6245" s="73"/>
      <c r="T6245" s="73"/>
      <c r="U6245" s="73"/>
      <c r="V6245" s="73"/>
      <c r="X6245" s="12"/>
    </row>
    <row r="6246" spans="2:24" x14ac:dyDescent="0.3">
      <c r="B6246" s="73"/>
      <c r="D6246" s="73"/>
      <c r="P6246" s="73"/>
      <c r="T6246" s="73"/>
      <c r="U6246" s="73"/>
      <c r="V6246" s="73"/>
      <c r="X6246" s="12"/>
    </row>
    <row r="6247" spans="2:24" x14ac:dyDescent="0.3">
      <c r="B6247" s="73"/>
      <c r="D6247" s="73"/>
      <c r="P6247" s="73"/>
      <c r="T6247" s="73"/>
      <c r="U6247" s="73"/>
      <c r="V6247" s="73"/>
      <c r="X6247" s="12"/>
    </row>
    <row r="6248" spans="2:24" x14ac:dyDescent="0.3">
      <c r="B6248" s="73"/>
      <c r="D6248" s="73"/>
      <c r="P6248" s="73"/>
      <c r="T6248" s="73"/>
      <c r="U6248" s="73"/>
      <c r="V6248" s="73"/>
      <c r="X6248" s="12"/>
    </row>
    <row r="6249" spans="2:24" x14ac:dyDescent="0.3">
      <c r="B6249" s="73"/>
      <c r="D6249" s="73"/>
      <c r="P6249" s="73"/>
      <c r="T6249" s="73"/>
      <c r="U6249" s="73"/>
      <c r="V6249" s="73"/>
      <c r="X6249" s="12"/>
    </row>
    <row r="6250" spans="2:24" x14ac:dyDescent="0.3">
      <c r="B6250" s="73"/>
      <c r="D6250" s="73"/>
      <c r="P6250" s="73"/>
      <c r="T6250" s="73"/>
      <c r="U6250" s="73"/>
      <c r="V6250" s="73"/>
      <c r="X6250" s="12"/>
    </row>
    <row r="6251" spans="2:24" x14ac:dyDescent="0.3">
      <c r="B6251" s="73"/>
      <c r="D6251" s="73"/>
      <c r="P6251" s="73"/>
      <c r="T6251" s="73"/>
      <c r="U6251" s="73"/>
      <c r="V6251" s="73"/>
      <c r="X6251" s="12"/>
    </row>
    <row r="6252" spans="2:24" x14ac:dyDescent="0.3">
      <c r="B6252" s="73"/>
      <c r="D6252" s="73"/>
      <c r="P6252" s="73"/>
      <c r="T6252" s="73"/>
      <c r="U6252" s="73"/>
      <c r="V6252" s="73"/>
      <c r="X6252" s="12"/>
    </row>
    <row r="6253" spans="2:24" x14ac:dyDescent="0.3">
      <c r="B6253" s="73"/>
      <c r="D6253" s="73"/>
      <c r="P6253" s="73"/>
      <c r="T6253" s="73"/>
      <c r="U6253" s="73"/>
      <c r="V6253" s="73"/>
      <c r="X6253" s="12"/>
    </row>
    <row r="6254" spans="2:24" x14ac:dyDescent="0.3">
      <c r="B6254" s="73"/>
      <c r="D6254" s="73"/>
      <c r="P6254" s="73"/>
      <c r="T6254" s="73"/>
      <c r="U6254" s="73"/>
      <c r="V6254" s="73"/>
      <c r="X6254" s="12"/>
    </row>
    <row r="6255" spans="2:24" x14ac:dyDescent="0.3">
      <c r="B6255" s="73"/>
      <c r="D6255" s="73"/>
      <c r="P6255" s="73"/>
      <c r="T6255" s="73"/>
      <c r="U6255" s="73"/>
      <c r="V6255" s="73"/>
      <c r="X6255" s="12"/>
    </row>
    <row r="6256" spans="2:24" x14ac:dyDescent="0.3">
      <c r="B6256" s="73"/>
      <c r="D6256" s="73"/>
      <c r="P6256" s="73"/>
      <c r="T6256" s="73"/>
      <c r="U6256" s="73"/>
      <c r="V6256" s="73"/>
      <c r="X6256" s="12"/>
    </row>
    <row r="6257" spans="2:24" x14ac:dyDescent="0.3">
      <c r="B6257" s="73"/>
      <c r="D6257" s="73"/>
      <c r="P6257" s="73"/>
      <c r="T6257" s="73"/>
      <c r="U6257" s="73"/>
      <c r="V6257" s="73"/>
      <c r="X6257" s="12"/>
    </row>
    <row r="6258" spans="2:24" x14ac:dyDescent="0.3">
      <c r="B6258" s="73"/>
      <c r="D6258" s="73"/>
      <c r="P6258" s="73"/>
      <c r="T6258" s="73"/>
      <c r="U6258" s="73"/>
      <c r="V6258" s="73"/>
      <c r="X6258" s="12"/>
    </row>
    <row r="6259" spans="2:24" x14ac:dyDescent="0.3">
      <c r="B6259" s="73"/>
      <c r="D6259" s="73"/>
      <c r="P6259" s="73"/>
      <c r="T6259" s="73"/>
      <c r="U6259" s="73"/>
      <c r="V6259" s="73"/>
      <c r="X6259" s="12"/>
    </row>
    <row r="6260" spans="2:24" x14ac:dyDescent="0.3">
      <c r="B6260" s="73"/>
      <c r="D6260" s="73"/>
      <c r="P6260" s="73"/>
      <c r="T6260" s="73"/>
      <c r="U6260" s="73"/>
      <c r="V6260" s="73"/>
      <c r="X6260" s="12"/>
    </row>
    <row r="6261" spans="2:24" x14ac:dyDescent="0.3">
      <c r="B6261" s="73"/>
      <c r="D6261" s="73"/>
      <c r="P6261" s="73"/>
      <c r="T6261" s="73"/>
      <c r="U6261" s="73"/>
      <c r="V6261" s="73"/>
      <c r="X6261" s="12"/>
    </row>
    <row r="6262" spans="2:24" x14ac:dyDescent="0.3">
      <c r="B6262" s="73"/>
      <c r="D6262" s="73"/>
      <c r="P6262" s="73"/>
      <c r="T6262" s="73"/>
      <c r="U6262" s="73"/>
      <c r="V6262" s="73"/>
      <c r="X6262" s="12"/>
    </row>
    <row r="6263" spans="2:24" x14ac:dyDescent="0.3">
      <c r="B6263" s="73"/>
      <c r="D6263" s="73"/>
      <c r="P6263" s="73"/>
      <c r="T6263" s="73"/>
      <c r="U6263" s="73"/>
      <c r="V6263" s="73"/>
      <c r="X6263" s="12"/>
    </row>
    <row r="6264" spans="2:24" x14ac:dyDescent="0.3">
      <c r="B6264" s="73"/>
      <c r="D6264" s="73"/>
      <c r="P6264" s="73"/>
      <c r="T6264" s="73"/>
      <c r="U6264" s="73"/>
      <c r="V6264" s="73"/>
      <c r="X6264" s="12"/>
    </row>
    <row r="6265" spans="2:24" x14ac:dyDescent="0.3">
      <c r="B6265" s="73"/>
      <c r="D6265" s="73"/>
      <c r="P6265" s="73"/>
      <c r="T6265" s="73"/>
      <c r="U6265" s="73"/>
      <c r="V6265" s="73"/>
      <c r="X6265" s="12"/>
    </row>
    <row r="6266" spans="2:24" x14ac:dyDescent="0.3">
      <c r="B6266" s="73"/>
      <c r="D6266" s="73"/>
      <c r="P6266" s="73"/>
      <c r="T6266" s="73"/>
      <c r="U6266" s="73"/>
      <c r="V6266" s="73"/>
      <c r="X6266" s="12"/>
    </row>
    <row r="6267" spans="2:24" x14ac:dyDescent="0.3">
      <c r="B6267" s="73"/>
      <c r="D6267" s="73"/>
      <c r="P6267" s="73"/>
      <c r="T6267" s="73"/>
      <c r="U6267" s="73"/>
      <c r="V6267" s="73"/>
      <c r="X6267" s="12"/>
    </row>
    <row r="6268" spans="2:24" x14ac:dyDescent="0.3">
      <c r="B6268" s="73"/>
      <c r="D6268" s="73"/>
      <c r="P6268" s="73"/>
      <c r="T6268" s="73"/>
      <c r="U6268" s="73"/>
      <c r="V6268" s="73"/>
      <c r="X6268" s="12"/>
    </row>
    <row r="6269" spans="2:24" x14ac:dyDescent="0.3">
      <c r="B6269" s="73"/>
      <c r="D6269" s="73"/>
      <c r="P6269" s="73"/>
      <c r="T6269" s="73"/>
      <c r="U6269" s="73"/>
      <c r="V6269" s="73"/>
      <c r="X6269" s="12"/>
    </row>
    <row r="6270" spans="2:24" x14ac:dyDescent="0.3">
      <c r="B6270" s="73"/>
      <c r="D6270" s="73"/>
      <c r="P6270" s="73"/>
      <c r="T6270" s="73"/>
      <c r="U6270" s="73"/>
      <c r="V6270" s="73"/>
      <c r="X6270" s="12"/>
    </row>
    <row r="6271" spans="2:24" x14ac:dyDescent="0.3">
      <c r="B6271" s="73"/>
      <c r="D6271" s="73"/>
      <c r="P6271" s="73"/>
      <c r="T6271" s="73"/>
      <c r="U6271" s="73"/>
      <c r="V6271" s="73"/>
      <c r="X6271" s="12"/>
    </row>
    <row r="6272" spans="2:24" x14ac:dyDescent="0.3">
      <c r="B6272" s="73"/>
      <c r="D6272" s="73"/>
      <c r="P6272" s="73"/>
      <c r="T6272" s="73"/>
      <c r="U6272" s="73"/>
      <c r="V6272" s="73"/>
      <c r="X6272" s="12"/>
    </row>
    <row r="6273" spans="2:24" x14ac:dyDescent="0.3">
      <c r="B6273" s="73"/>
      <c r="D6273" s="73"/>
      <c r="P6273" s="73"/>
      <c r="T6273" s="73"/>
      <c r="U6273" s="73"/>
      <c r="V6273" s="73"/>
      <c r="X6273" s="12"/>
    </row>
    <row r="6274" spans="2:24" x14ac:dyDescent="0.3">
      <c r="B6274" s="73"/>
      <c r="D6274" s="73"/>
      <c r="P6274" s="73"/>
      <c r="T6274" s="73"/>
      <c r="U6274" s="73"/>
      <c r="V6274" s="73"/>
      <c r="X6274" s="12"/>
    </row>
    <row r="6275" spans="2:24" x14ac:dyDescent="0.3">
      <c r="B6275" s="73"/>
      <c r="D6275" s="73"/>
      <c r="P6275" s="73"/>
      <c r="T6275" s="73"/>
      <c r="U6275" s="73"/>
      <c r="V6275" s="73"/>
      <c r="X6275" s="12"/>
    </row>
    <row r="6276" spans="2:24" x14ac:dyDescent="0.3">
      <c r="B6276" s="73"/>
      <c r="D6276" s="73"/>
      <c r="P6276" s="73"/>
      <c r="T6276" s="73"/>
      <c r="U6276" s="73"/>
      <c r="V6276" s="73"/>
      <c r="X6276" s="12"/>
    </row>
    <row r="6277" spans="2:24" x14ac:dyDescent="0.3">
      <c r="B6277" s="73"/>
      <c r="D6277" s="73"/>
      <c r="P6277" s="73"/>
      <c r="T6277" s="73"/>
      <c r="U6277" s="73"/>
      <c r="V6277" s="73"/>
      <c r="X6277" s="12"/>
    </row>
    <row r="6278" spans="2:24" x14ac:dyDescent="0.3">
      <c r="B6278" s="73"/>
      <c r="D6278" s="73"/>
      <c r="P6278" s="73"/>
      <c r="T6278" s="73"/>
      <c r="U6278" s="73"/>
      <c r="V6278" s="73"/>
      <c r="X6278" s="12"/>
    </row>
    <row r="6279" spans="2:24" x14ac:dyDescent="0.3">
      <c r="B6279" s="73"/>
      <c r="D6279" s="73"/>
      <c r="P6279" s="73"/>
      <c r="T6279" s="73"/>
      <c r="U6279" s="73"/>
      <c r="V6279" s="73"/>
      <c r="X6279" s="12"/>
    </row>
    <row r="6280" spans="2:24" x14ac:dyDescent="0.3">
      <c r="B6280" s="73"/>
      <c r="D6280" s="73"/>
      <c r="P6280" s="73"/>
      <c r="T6280" s="73"/>
      <c r="U6280" s="73"/>
      <c r="V6280" s="73"/>
      <c r="X6280" s="12"/>
    </row>
    <row r="6281" spans="2:24" x14ac:dyDescent="0.3">
      <c r="B6281" s="73"/>
      <c r="D6281" s="73"/>
      <c r="P6281" s="73"/>
      <c r="T6281" s="73"/>
      <c r="U6281" s="73"/>
      <c r="V6281" s="73"/>
      <c r="X6281" s="12"/>
    </row>
    <row r="6282" spans="2:24" x14ac:dyDescent="0.3">
      <c r="B6282" s="73"/>
      <c r="D6282" s="73"/>
      <c r="P6282" s="73"/>
      <c r="T6282" s="73"/>
      <c r="U6282" s="73"/>
      <c r="V6282" s="73"/>
      <c r="X6282" s="12"/>
    </row>
    <row r="6283" spans="2:24" x14ac:dyDescent="0.3">
      <c r="B6283" s="73"/>
      <c r="D6283" s="73"/>
      <c r="P6283" s="73"/>
      <c r="T6283" s="73"/>
      <c r="U6283" s="73"/>
      <c r="V6283" s="73"/>
      <c r="X6283" s="12"/>
    </row>
    <row r="6284" spans="2:24" x14ac:dyDescent="0.3">
      <c r="B6284" s="73"/>
      <c r="D6284" s="73"/>
      <c r="P6284" s="73"/>
      <c r="T6284" s="73"/>
      <c r="U6284" s="73"/>
      <c r="V6284" s="73"/>
      <c r="X6284" s="12"/>
    </row>
    <row r="6285" spans="2:24" x14ac:dyDescent="0.3">
      <c r="B6285" s="73"/>
      <c r="D6285" s="73"/>
      <c r="P6285" s="73"/>
      <c r="T6285" s="73"/>
      <c r="U6285" s="73"/>
      <c r="V6285" s="73"/>
      <c r="X6285" s="12"/>
    </row>
    <row r="6286" spans="2:24" x14ac:dyDescent="0.3">
      <c r="B6286" s="73"/>
      <c r="D6286" s="73"/>
      <c r="P6286" s="73"/>
      <c r="T6286" s="73"/>
      <c r="U6286" s="73"/>
      <c r="V6286" s="73"/>
      <c r="X6286" s="12"/>
    </row>
    <row r="6287" spans="2:24" x14ac:dyDescent="0.3">
      <c r="B6287" s="73"/>
      <c r="D6287" s="73"/>
      <c r="P6287" s="73"/>
      <c r="T6287" s="73"/>
      <c r="U6287" s="73"/>
      <c r="V6287" s="73"/>
      <c r="X6287" s="12"/>
    </row>
    <row r="6288" spans="2:24" x14ac:dyDescent="0.3">
      <c r="B6288" s="73"/>
      <c r="D6288" s="73"/>
      <c r="P6288" s="73"/>
      <c r="T6288" s="73"/>
      <c r="U6288" s="73"/>
      <c r="V6288" s="73"/>
      <c r="X6288" s="12"/>
    </row>
    <row r="6289" spans="2:24" x14ac:dyDescent="0.3">
      <c r="B6289" s="73"/>
      <c r="D6289" s="73"/>
      <c r="P6289" s="73"/>
      <c r="T6289" s="73"/>
      <c r="U6289" s="73"/>
      <c r="V6289" s="73"/>
      <c r="X6289" s="12"/>
    </row>
    <row r="6290" spans="2:24" x14ac:dyDescent="0.3">
      <c r="B6290" s="73"/>
      <c r="D6290" s="73"/>
      <c r="P6290" s="73"/>
      <c r="T6290" s="73"/>
      <c r="U6290" s="73"/>
      <c r="V6290" s="73"/>
      <c r="X6290" s="12"/>
    </row>
    <row r="6291" spans="2:24" x14ac:dyDescent="0.3">
      <c r="B6291" s="73"/>
      <c r="D6291" s="73"/>
      <c r="P6291" s="73"/>
      <c r="T6291" s="73"/>
      <c r="U6291" s="73"/>
      <c r="V6291" s="73"/>
      <c r="X6291" s="12"/>
    </row>
    <row r="6292" spans="2:24" x14ac:dyDescent="0.3">
      <c r="B6292" s="73"/>
      <c r="D6292" s="73"/>
      <c r="P6292" s="73"/>
      <c r="T6292" s="73"/>
      <c r="U6292" s="73"/>
      <c r="V6292" s="73"/>
      <c r="X6292" s="12"/>
    </row>
    <row r="6293" spans="2:24" x14ac:dyDescent="0.3">
      <c r="B6293" s="73"/>
      <c r="D6293" s="73"/>
      <c r="P6293" s="73"/>
      <c r="T6293" s="73"/>
      <c r="U6293" s="73"/>
      <c r="V6293" s="73"/>
      <c r="X6293" s="12"/>
    </row>
    <row r="6294" spans="2:24" x14ac:dyDescent="0.3">
      <c r="B6294" s="73"/>
      <c r="D6294" s="73"/>
      <c r="P6294" s="73"/>
      <c r="T6294" s="73"/>
      <c r="U6294" s="73"/>
      <c r="V6294" s="73"/>
      <c r="X6294" s="12"/>
    </row>
    <row r="6295" spans="2:24" x14ac:dyDescent="0.3">
      <c r="B6295" s="73"/>
      <c r="D6295" s="73"/>
      <c r="P6295" s="73"/>
      <c r="T6295" s="73"/>
      <c r="U6295" s="73"/>
      <c r="V6295" s="73"/>
      <c r="X6295" s="12"/>
    </row>
    <row r="6296" spans="2:24" x14ac:dyDescent="0.3">
      <c r="B6296" s="73"/>
      <c r="D6296" s="73"/>
      <c r="P6296" s="73"/>
      <c r="T6296" s="73"/>
      <c r="U6296" s="73"/>
      <c r="V6296" s="73"/>
      <c r="X6296" s="12"/>
    </row>
    <row r="6297" spans="2:24" x14ac:dyDescent="0.3">
      <c r="B6297" s="73"/>
      <c r="D6297" s="73"/>
      <c r="P6297" s="73"/>
      <c r="T6297" s="73"/>
      <c r="U6297" s="73"/>
      <c r="V6297" s="73"/>
      <c r="X6297" s="12"/>
    </row>
    <row r="6298" spans="2:24" x14ac:dyDescent="0.3">
      <c r="B6298" s="73"/>
      <c r="D6298" s="73"/>
      <c r="P6298" s="73"/>
      <c r="T6298" s="73"/>
      <c r="U6298" s="73"/>
      <c r="V6298" s="73"/>
      <c r="X6298" s="12"/>
    </row>
    <row r="6299" spans="2:24" x14ac:dyDescent="0.3">
      <c r="B6299" s="73"/>
      <c r="D6299" s="73"/>
      <c r="P6299" s="73"/>
      <c r="T6299" s="73"/>
      <c r="U6299" s="73"/>
      <c r="V6299" s="73"/>
      <c r="X6299" s="12"/>
    </row>
    <row r="6300" spans="2:24" x14ac:dyDescent="0.3">
      <c r="B6300" s="73"/>
      <c r="D6300" s="73"/>
      <c r="P6300" s="73"/>
      <c r="T6300" s="73"/>
      <c r="U6300" s="73"/>
      <c r="V6300" s="73"/>
      <c r="X6300" s="12"/>
    </row>
    <row r="6301" spans="2:24" x14ac:dyDescent="0.3">
      <c r="B6301" s="73"/>
      <c r="D6301" s="73"/>
      <c r="P6301" s="73"/>
      <c r="T6301" s="73"/>
      <c r="U6301" s="73"/>
      <c r="V6301" s="73"/>
      <c r="X6301" s="12"/>
    </row>
    <row r="6302" spans="2:24" x14ac:dyDescent="0.3">
      <c r="B6302" s="73"/>
      <c r="D6302" s="73"/>
      <c r="P6302" s="73"/>
      <c r="T6302" s="73"/>
      <c r="U6302" s="73"/>
      <c r="V6302" s="73"/>
      <c r="X6302" s="12"/>
    </row>
    <row r="6303" spans="2:24" x14ac:dyDescent="0.3">
      <c r="B6303" s="73"/>
      <c r="D6303" s="73"/>
      <c r="P6303" s="73"/>
      <c r="T6303" s="73"/>
      <c r="U6303" s="73"/>
      <c r="V6303" s="73"/>
      <c r="X6303" s="12"/>
    </row>
    <row r="6304" spans="2:24" x14ac:dyDescent="0.3">
      <c r="B6304" s="73"/>
      <c r="D6304" s="73"/>
      <c r="P6304" s="73"/>
      <c r="T6304" s="73"/>
      <c r="U6304" s="73"/>
      <c r="V6304" s="73"/>
      <c r="X6304" s="12"/>
    </row>
    <row r="6305" spans="2:24" x14ac:dyDescent="0.3">
      <c r="B6305" s="73"/>
      <c r="D6305" s="73"/>
      <c r="P6305" s="73"/>
      <c r="T6305" s="73"/>
      <c r="U6305" s="73"/>
      <c r="V6305" s="73"/>
      <c r="X6305" s="12"/>
    </row>
    <row r="6306" spans="2:24" x14ac:dyDescent="0.3">
      <c r="B6306" s="73"/>
      <c r="D6306" s="73"/>
      <c r="P6306" s="73"/>
      <c r="T6306" s="73"/>
      <c r="U6306" s="73"/>
      <c r="V6306" s="73"/>
      <c r="X6306" s="12"/>
    </row>
    <row r="6307" spans="2:24" x14ac:dyDescent="0.3">
      <c r="B6307" s="73"/>
      <c r="D6307" s="73"/>
      <c r="P6307" s="73"/>
      <c r="T6307" s="73"/>
      <c r="U6307" s="73"/>
      <c r="V6307" s="73"/>
      <c r="X6307" s="12"/>
    </row>
    <row r="6308" spans="2:24" x14ac:dyDescent="0.3">
      <c r="B6308" s="73"/>
      <c r="D6308" s="73"/>
      <c r="P6308" s="73"/>
      <c r="T6308" s="73"/>
      <c r="U6308" s="73"/>
      <c r="V6308" s="73"/>
      <c r="X6308" s="12"/>
    </row>
    <row r="6309" spans="2:24" x14ac:dyDescent="0.3">
      <c r="B6309" s="73"/>
      <c r="D6309" s="73"/>
      <c r="P6309" s="73"/>
      <c r="T6309" s="73"/>
      <c r="U6309" s="73"/>
      <c r="V6309" s="73"/>
      <c r="X6309" s="12"/>
    </row>
    <row r="6310" spans="2:24" x14ac:dyDescent="0.3">
      <c r="B6310" s="73"/>
      <c r="D6310" s="73"/>
      <c r="P6310" s="73"/>
      <c r="T6310" s="73"/>
      <c r="U6310" s="73"/>
      <c r="V6310" s="73"/>
      <c r="X6310" s="12"/>
    </row>
    <row r="6311" spans="2:24" x14ac:dyDescent="0.3">
      <c r="B6311" s="73"/>
      <c r="D6311" s="73"/>
      <c r="P6311" s="73"/>
      <c r="T6311" s="73"/>
      <c r="U6311" s="73"/>
      <c r="V6311" s="73"/>
      <c r="X6311" s="12"/>
    </row>
    <row r="6312" spans="2:24" x14ac:dyDescent="0.3">
      <c r="B6312" s="73"/>
      <c r="D6312" s="73"/>
      <c r="P6312" s="73"/>
      <c r="T6312" s="73"/>
      <c r="U6312" s="73"/>
      <c r="V6312" s="73"/>
      <c r="X6312" s="12"/>
    </row>
    <row r="6313" spans="2:24" x14ac:dyDescent="0.3">
      <c r="B6313" s="73"/>
      <c r="D6313" s="73"/>
      <c r="P6313" s="73"/>
      <c r="T6313" s="73"/>
      <c r="U6313" s="73"/>
      <c r="V6313" s="73"/>
      <c r="X6313" s="12"/>
    </row>
    <row r="6314" spans="2:24" x14ac:dyDescent="0.3">
      <c r="B6314" s="73"/>
      <c r="D6314" s="73"/>
      <c r="P6314" s="73"/>
      <c r="T6314" s="73"/>
      <c r="U6314" s="73"/>
      <c r="V6314" s="73"/>
      <c r="X6314" s="12"/>
    </row>
    <row r="6315" spans="2:24" x14ac:dyDescent="0.3">
      <c r="B6315" s="73"/>
      <c r="D6315" s="73"/>
      <c r="P6315" s="73"/>
      <c r="T6315" s="73"/>
      <c r="U6315" s="73"/>
      <c r="V6315" s="73"/>
      <c r="X6315" s="12"/>
    </row>
    <row r="6316" spans="2:24" x14ac:dyDescent="0.3">
      <c r="B6316" s="73"/>
      <c r="D6316" s="73"/>
      <c r="P6316" s="73"/>
      <c r="T6316" s="73"/>
      <c r="U6316" s="73"/>
      <c r="V6316" s="73"/>
      <c r="X6316" s="12"/>
    </row>
    <row r="6317" spans="2:24" x14ac:dyDescent="0.3">
      <c r="B6317" s="73"/>
      <c r="D6317" s="73"/>
      <c r="P6317" s="73"/>
      <c r="T6317" s="73"/>
      <c r="U6317" s="73"/>
      <c r="V6317" s="73"/>
      <c r="X6317" s="12"/>
    </row>
    <row r="6318" spans="2:24" x14ac:dyDescent="0.3">
      <c r="B6318" s="73"/>
      <c r="D6318" s="73"/>
      <c r="P6318" s="73"/>
      <c r="T6318" s="73"/>
      <c r="U6318" s="73"/>
      <c r="V6318" s="73"/>
      <c r="X6318" s="12"/>
    </row>
    <row r="6319" spans="2:24" x14ac:dyDescent="0.3">
      <c r="B6319" s="73"/>
      <c r="D6319" s="73"/>
      <c r="P6319" s="73"/>
      <c r="T6319" s="73"/>
      <c r="U6319" s="73"/>
      <c r="V6319" s="73"/>
      <c r="X6319" s="12"/>
    </row>
    <row r="6320" spans="2:24" x14ac:dyDescent="0.3">
      <c r="B6320" s="73"/>
      <c r="D6320" s="73"/>
      <c r="P6320" s="73"/>
      <c r="T6320" s="73"/>
      <c r="U6320" s="73"/>
      <c r="V6320" s="73"/>
      <c r="X6320" s="12"/>
    </row>
    <row r="6321" spans="2:24" x14ac:dyDescent="0.3">
      <c r="B6321" s="73"/>
      <c r="D6321" s="73"/>
      <c r="P6321" s="73"/>
      <c r="T6321" s="73"/>
      <c r="U6321" s="73"/>
      <c r="V6321" s="73"/>
      <c r="X6321" s="12"/>
    </row>
    <row r="6322" spans="2:24" x14ac:dyDescent="0.3">
      <c r="B6322" s="73"/>
      <c r="D6322" s="73"/>
      <c r="P6322" s="73"/>
      <c r="T6322" s="73"/>
      <c r="U6322" s="73"/>
      <c r="V6322" s="73"/>
      <c r="X6322" s="12"/>
    </row>
    <row r="6323" spans="2:24" x14ac:dyDescent="0.3">
      <c r="B6323" s="73"/>
      <c r="D6323" s="73"/>
      <c r="P6323" s="73"/>
      <c r="T6323" s="73"/>
      <c r="U6323" s="73"/>
      <c r="V6323" s="73"/>
      <c r="X6323" s="12"/>
    </row>
    <row r="6324" spans="2:24" x14ac:dyDescent="0.3">
      <c r="B6324" s="73"/>
      <c r="D6324" s="73"/>
      <c r="P6324" s="73"/>
      <c r="T6324" s="73"/>
      <c r="U6324" s="73"/>
      <c r="V6324" s="73"/>
      <c r="X6324" s="12"/>
    </row>
    <row r="6325" spans="2:24" x14ac:dyDescent="0.3">
      <c r="B6325" s="73"/>
      <c r="D6325" s="73"/>
      <c r="P6325" s="73"/>
      <c r="T6325" s="73"/>
      <c r="U6325" s="73"/>
      <c r="V6325" s="73"/>
      <c r="X6325" s="12"/>
    </row>
    <row r="6326" spans="2:24" x14ac:dyDescent="0.3">
      <c r="B6326" s="73"/>
      <c r="D6326" s="73"/>
      <c r="P6326" s="73"/>
      <c r="T6326" s="73"/>
      <c r="U6326" s="73"/>
      <c r="V6326" s="73"/>
      <c r="X6326" s="12"/>
    </row>
    <row r="6327" spans="2:24" x14ac:dyDescent="0.3">
      <c r="B6327" s="73"/>
      <c r="D6327" s="73"/>
      <c r="P6327" s="73"/>
      <c r="T6327" s="73"/>
      <c r="U6327" s="73"/>
      <c r="V6327" s="73"/>
      <c r="X6327" s="12"/>
    </row>
    <row r="6328" spans="2:24" x14ac:dyDescent="0.3">
      <c r="B6328" s="73"/>
      <c r="D6328" s="73"/>
      <c r="P6328" s="73"/>
      <c r="T6328" s="73"/>
      <c r="U6328" s="73"/>
      <c r="V6328" s="73"/>
      <c r="X6328" s="12"/>
    </row>
    <row r="6329" spans="2:24" x14ac:dyDescent="0.3">
      <c r="B6329" s="73"/>
      <c r="D6329" s="73"/>
      <c r="P6329" s="73"/>
      <c r="T6329" s="73"/>
      <c r="U6329" s="73"/>
      <c r="V6329" s="73"/>
      <c r="X6329" s="12"/>
    </row>
    <row r="6330" spans="2:24" x14ac:dyDescent="0.3">
      <c r="B6330" s="73"/>
      <c r="D6330" s="73"/>
      <c r="P6330" s="73"/>
      <c r="T6330" s="73"/>
      <c r="U6330" s="73"/>
      <c r="V6330" s="73"/>
      <c r="X6330" s="12"/>
    </row>
    <row r="6331" spans="2:24" x14ac:dyDescent="0.3">
      <c r="B6331" s="73"/>
      <c r="D6331" s="73"/>
      <c r="P6331" s="73"/>
      <c r="T6331" s="73"/>
      <c r="U6331" s="73"/>
      <c r="V6331" s="73"/>
      <c r="X6331" s="12"/>
    </row>
    <row r="6332" spans="2:24" x14ac:dyDescent="0.3">
      <c r="B6332" s="73"/>
      <c r="D6332" s="73"/>
      <c r="P6332" s="73"/>
      <c r="T6332" s="73"/>
      <c r="U6332" s="73"/>
      <c r="V6332" s="73"/>
      <c r="X6332" s="12"/>
    </row>
    <row r="6333" spans="2:24" x14ac:dyDescent="0.3">
      <c r="B6333" s="73"/>
      <c r="D6333" s="73"/>
      <c r="P6333" s="73"/>
      <c r="T6333" s="73"/>
      <c r="U6333" s="73"/>
      <c r="V6333" s="73"/>
      <c r="X6333" s="12"/>
    </row>
    <row r="6334" spans="2:24" x14ac:dyDescent="0.3">
      <c r="B6334" s="73"/>
      <c r="D6334" s="73"/>
      <c r="P6334" s="73"/>
      <c r="T6334" s="73"/>
      <c r="U6334" s="73"/>
      <c r="V6334" s="73"/>
      <c r="X6334" s="12"/>
    </row>
    <row r="6335" spans="2:24" x14ac:dyDescent="0.3">
      <c r="B6335" s="73"/>
      <c r="D6335" s="73"/>
      <c r="P6335" s="73"/>
      <c r="T6335" s="73"/>
      <c r="U6335" s="73"/>
      <c r="V6335" s="73"/>
      <c r="X6335" s="12"/>
    </row>
    <row r="6336" spans="2:24" x14ac:dyDescent="0.3">
      <c r="B6336" s="73"/>
      <c r="D6336" s="73"/>
      <c r="P6336" s="73"/>
      <c r="T6336" s="73"/>
      <c r="U6336" s="73"/>
      <c r="V6336" s="73"/>
      <c r="X6336" s="12"/>
    </row>
    <row r="6337" spans="2:24" x14ac:dyDescent="0.3">
      <c r="B6337" s="73"/>
      <c r="D6337" s="73"/>
      <c r="P6337" s="73"/>
      <c r="T6337" s="73"/>
      <c r="U6337" s="73"/>
      <c r="V6337" s="73"/>
      <c r="X6337" s="12"/>
    </row>
    <row r="6338" spans="2:24" x14ac:dyDescent="0.3">
      <c r="B6338" s="73"/>
      <c r="D6338" s="73"/>
      <c r="P6338" s="73"/>
      <c r="T6338" s="73"/>
      <c r="U6338" s="73"/>
      <c r="V6338" s="73"/>
      <c r="X6338" s="12"/>
    </row>
    <row r="6339" spans="2:24" x14ac:dyDescent="0.3">
      <c r="B6339" s="73"/>
      <c r="D6339" s="73"/>
      <c r="P6339" s="73"/>
      <c r="T6339" s="73"/>
      <c r="U6339" s="73"/>
      <c r="V6339" s="73"/>
      <c r="X6339" s="12"/>
    </row>
    <row r="6340" spans="2:24" x14ac:dyDescent="0.3">
      <c r="B6340" s="73"/>
      <c r="D6340" s="73"/>
      <c r="P6340" s="73"/>
      <c r="T6340" s="73"/>
      <c r="U6340" s="73"/>
      <c r="V6340" s="73"/>
      <c r="X6340" s="12"/>
    </row>
    <row r="6341" spans="2:24" x14ac:dyDescent="0.3">
      <c r="B6341" s="73"/>
      <c r="D6341" s="73"/>
      <c r="P6341" s="73"/>
      <c r="T6341" s="73"/>
      <c r="U6341" s="73"/>
      <c r="V6341" s="73"/>
      <c r="X6341" s="12"/>
    </row>
    <row r="6342" spans="2:24" x14ac:dyDescent="0.3">
      <c r="B6342" s="73"/>
      <c r="D6342" s="73"/>
      <c r="P6342" s="73"/>
      <c r="T6342" s="73"/>
      <c r="U6342" s="73"/>
      <c r="V6342" s="73"/>
      <c r="X6342" s="12"/>
    </row>
    <row r="6343" spans="2:24" x14ac:dyDescent="0.3">
      <c r="B6343" s="73"/>
      <c r="D6343" s="73"/>
      <c r="P6343" s="73"/>
      <c r="T6343" s="73"/>
      <c r="U6343" s="73"/>
      <c r="V6343" s="73"/>
      <c r="X6343" s="12"/>
    </row>
    <row r="6344" spans="2:24" x14ac:dyDescent="0.3">
      <c r="B6344" s="73"/>
      <c r="D6344" s="73"/>
      <c r="P6344" s="73"/>
      <c r="T6344" s="73"/>
      <c r="U6344" s="73"/>
      <c r="V6344" s="73"/>
      <c r="X6344" s="12"/>
    </row>
    <row r="6345" spans="2:24" x14ac:dyDescent="0.3">
      <c r="B6345" s="73"/>
      <c r="D6345" s="73"/>
      <c r="P6345" s="73"/>
      <c r="T6345" s="73"/>
      <c r="U6345" s="73"/>
      <c r="V6345" s="73"/>
      <c r="X6345" s="12"/>
    </row>
    <row r="6346" spans="2:24" x14ac:dyDescent="0.3">
      <c r="B6346" s="73"/>
      <c r="D6346" s="73"/>
      <c r="P6346" s="73"/>
      <c r="T6346" s="73"/>
      <c r="U6346" s="73"/>
      <c r="V6346" s="73"/>
      <c r="X6346" s="12"/>
    </row>
    <row r="6347" spans="2:24" x14ac:dyDescent="0.3">
      <c r="B6347" s="73"/>
      <c r="D6347" s="73"/>
      <c r="P6347" s="73"/>
      <c r="T6347" s="73"/>
      <c r="U6347" s="73"/>
      <c r="V6347" s="73"/>
      <c r="X6347" s="12"/>
    </row>
    <row r="6348" spans="2:24" x14ac:dyDescent="0.3">
      <c r="B6348" s="73"/>
      <c r="D6348" s="73"/>
      <c r="P6348" s="73"/>
      <c r="T6348" s="73"/>
      <c r="U6348" s="73"/>
      <c r="V6348" s="73"/>
      <c r="X6348" s="12"/>
    </row>
    <row r="6349" spans="2:24" x14ac:dyDescent="0.3">
      <c r="B6349" s="73"/>
      <c r="D6349" s="73"/>
      <c r="P6349" s="73"/>
      <c r="T6349" s="73"/>
      <c r="U6349" s="73"/>
      <c r="V6349" s="73"/>
      <c r="X6349" s="12"/>
    </row>
    <row r="6350" spans="2:24" x14ac:dyDescent="0.3">
      <c r="B6350" s="73"/>
      <c r="D6350" s="73"/>
      <c r="P6350" s="73"/>
      <c r="T6350" s="73"/>
      <c r="U6350" s="73"/>
      <c r="V6350" s="73"/>
      <c r="X6350" s="12"/>
    </row>
    <row r="6351" spans="2:24" x14ac:dyDescent="0.3">
      <c r="B6351" s="73"/>
      <c r="D6351" s="73"/>
      <c r="P6351" s="73"/>
      <c r="T6351" s="73"/>
      <c r="U6351" s="73"/>
      <c r="V6351" s="73"/>
      <c r="X6351" s="12"/>
    </row>
    <row r="6352" spans="2:24" x14ac:dyDescent="0.3">
      <c r="B6352" s="73"/>
      <c r="D6352" s="73"/>
      <c r="P6352" s="73"/>
      <c r="T6352" s="73"/>
      <c r="U6352" s="73"/>
      <c r="V6352" s="73"/>
      <c r="X6352" s="12"/>
    </row>
    <row r="6353" spans="2:24" x14ac:dyDescent="0.3">
      <c r="B6353" s="73"/>
      <c r="D6353" s="73"/>
      <c r="P6353" s="73"/>
      <c r="T6353" s="73"/>
      <c r="U6353" s="73"/>
      <c r="V6353" s="73"/>
      <c r="X6353" s="12"/>
    </row>
    <row r="6354" spans="2:24" x14ac:dyDescent="0.3">
      <c r="B6354" s="73"/>
      <c r="D6354" s="73"/>
      <c r="P6354" s="73"/>
      <c r="T6354" s="73"/>
      <c r="U6354" s="73"/>
      <c r="V6354" s="73"/>
      <c r="X6354" s="12"/>
    </row>
    <row r="6355" spans="2:24" x14ac:dyDescent="0.3">
      <c r="B6355" s="73"/>
      <c r="D6355" s="73"/>
      <c r="P6355" s="73"/>
      <c r="T6355" s="73"/>
      <c r="U6355" s="73"/>
      <c r="V6355" s="73"/>
      <c r="X6355" s="12"/>
    </row>
    <row r="6356" spans="2:24" x14ac:dyDescent="0.3">
      <c r="B6356" s="73"/>
      <c r="D6356" s="73"/>
      <c r="P6356" s="73"/>
      <c r="T6356" s="73"/>
      <c r="U6356" s="73"/>
      <c r="V6356" s="73"/>
      <c r="X6356" s="12"/>
    </row>
    <row r="6357" spans="2:24" x14ac:dyDescent="0.3">
      <c r="B6357" s="73"/>
      <c r="D6357" s="73"/>
      <c r="P6357" s="73"/>
      <c r="T6357" s="73"/>
      <c r="U6357" s="73"/>
      <c r="V6357" s="73"/>
      <c r="X6357" s="12"/>
    </row>
    <row r="6358" spans="2:24" x14ac:dyDescent="0.3">
      <c r="B6358" s="73"/>
      <c r="D6358" s="73"/>
      <c r="P6358" s="73"/>
      <c r="T6358" s="73"/>
      <c r="U6358" s="73"/>
      <c r="V6358" s="73"/>
      <c r="X6358" s="12"/>
    </row>
    <row r="6359" spans="2:24" x14ac:dyDescent="0.3">
      <c r="B6359" s="73"/>
      <c r="D6359" s="73"/>
      <c r="P6359" s="73"/>
      <c r="T6359" s="73"/>
      <c r="U6359" s="73"/>
      <c r="V6359" s="73"/>
      <c r="X6359" s="12"/>
    </row>
    <row r="6360" spans="2:24" x14ac:dyDescent="0.3">
      <c r="B6360" s="73"/>
      <c r="D6360" s="73"/>
      <c r="P6360" s="73"/>
      <c r="T6360" s="73"/>
      <c r="U6360" s="73"/>
      <c r="V6360" s="73"/>
      <c r="X6360" s="12"/>
    </row>
    <row r="6361" spans="2:24" x14ac:dyDescent="0.3">
      <c r="B6361" s="73"/>
      <c r="D6361" s="73"/>
      <c r="P6361" s="73"/>
      <c r="T6361" s="73"/>
      <c r="U6361" s="73"/>
      <c r="V6361" s="73"/>
      <c r="X6361" s="12"/>
    </row>
    <row r="6362" spans="2:24" x14ac:dyDescent="0.3">
      <c r="B6362" s="73"/>
      <c r="D6362" s="73"/>
      <c r="P6362" s="73"/>
      <c r="T6362" s="73"/>
      <c r="U6362" s="73"/>
      <c r="V6362" s="73"/>
      <c r="X6362" s="12"/>
    </row>
    <row r="6363" spans="2:24" x14ac:dyDescent="0.3">
      <c r="B6363" s="73"/>
      <c r="D6363" s="73"/>
      <c r="P6363" s="73"/>
      <c r="T6363" s="73"/>
      <c r="U6363" s="73"/>
      <c r="V6363" s="73"/>
      <c r="X6363" s="12"/>
    </row>
    <row r="6364" spans="2:24" x14ac:dyDescent="0.3">
      <c r="B6364" s="73"/>
      <c r="D6364" s="73"/>
      <c r="P6364" s="73"/>
      <c r="T6364" s="73"/>
      <c r="U6364" s="73"/>
      <c r="V6364" s="73"/>
      <c r="X6364" s="12"/>
    </row>
    <row r="6365" spans="2:24" x14ac:dyDescent="0.3">
      <c r="B6365" s="73"/>
      <c r="D6365" s="73"/>
      <c r="P6365" s="73"/>
      <c r="T6365" s="73"/>
      <c r="U6365" s="73"/>
      <c r="V6365" s="73"/>
      <c r="X6365" s="12"/>
    </row>
    <row r="6366" spans="2:24" x14ac:dyDescent="0.3">
      <c r="B6366" s="73"/>
      <c r="D6366" s="73"/>
      <c r="P6366" s="73"/>
      <c r="T6366" s="73"/>
      <c r="U6366" s="73"/>
      <c r="V6366" s="73"/>
      <c r="X6366" s="12"/>
    </row>
    <row r="6367" spans="2:24" x14ac:dyDescent="0.3">
      <c r="B6367" s="73"/>
      <c r="D6367" s="73"/>
      <c r="P6367" s="73"/>
      <c r="T6367" s="73"/>
      <c r="U6367" s="73"/>
      <c r="V6367" s="73"/>
      <c r="X6367" s="12"/>
    </row>
    <row r="6368" spans="2:24" x14ac:dyDescent="0.3">
      <c r="B6368" s="73"/>
      <c r="D6368" s="73"/>
      <c r="P6368" s="73"/>
      <c r="T6368" s="73"/>
      <c r="U6368" s="73"/>
      <c r="V6368" s="73"/>
      <c r="X6368" s="12"/>
    </row>
    <row r="6369" spans="2:24" x14ac:dyDescent="0.3">
      <c r="B6369" s="73"/>
      <c r="D6369" s="73"/>
      <c r="P6369" s="73"/>
      <c r="T6369" s="73"/>
      <c r="U6369" s="73"/>
      <c r="V6369" s="73"/>
      <c r="X6369" s="12"/>
    </row>
    <row r="6370" spans="2:24" x14ac:dyDescent="0.3">
      <c r="B6370" s="73"/>
      <c r="D6370" s="73"/>
      <c r="P6370" s="73"/>
      <c r="T6370" s="73"/>
      <c r="U6370" s="73"/>
      <c r="V6370" s="73"/>
      <c r="X6370" s="12"/>
    </row>
    <row r="6371" spans="2:24" x14ac:dyDescent="0.3">
      <c r="B6371" s="73"/>
      <c r="D6371" s="73"/>
      <c r="P6371" s="73"/>
      <c r="T6371" s="73"/>
      <c r="U6371" s="73"/>
      <c r="V6371" s="73"/>
      <c r="X6371" s="12"/>
    </row>
    <row r="6372" spans="2:24" x14ac:dyDescent="0.3">
      <c r="B6372" s="73"/>
      <c r="D6372" s="73"/>
      <c r="P6372" s="73"/>
      <c r="T6372" s="73"/>
      <c r="U6372" s="73"/>
      <c r="V6372" s="73"/>
      <c r="X6372" s="12"/>
    </row>
    <row r="6373" spans="2:24" x14ac:dyDescent="0.3">
      <c r="B6373" s="73"/>
      <c r="D6373" s="73"/>
      <c r="P6373" s="73"/>
      <c r="T6373" s="73"/>
      <c r="U6373" s="73"/>
      <c r="V6373" s="73"/>
      <c r="X6373" s="12"/>
    </row>
    <row r="6374" spans="2:24" x14ac:dyDescent="0.3">
      <c r="B6374" s="73"/>
      <c r="D6374" s="73"/>
      <c r="P6374" s="73"/>
      <c r="T6374" s="73"/>
      <c r="U6374" s="73"/>
      <c r="V6374" s="73"/>
      <c r="X6374" s="12"/>
    </row>
    <row r="6375" spans="2:24" x14ac:dyDescent="0.3">
      <c r="B6375" s="73"/>
      <c r="D6375" s="73"/>
      <c r="P6375" s="73"/>
      <c r="T6375" s="73"/>
      <c r="U6375" s="73"/>
      <c r="V6375" s="73"/>
      <c r="X6375" s="12"/>
    </row>
    <row r="6376" spans="2:24" x14ac:dyDescent="0.3">
      <c r="B6376" s="73"/>
      <c r="D6376" s="73"/>
      <c r="P6376" s="73"/>
      <c r="T6376" s="73"/>
      <c r="U6376" s="73"/>
      <c r="V6376" s="73"/>
      <c r="X6376" s="12"/>
    </row>
    <row r="6377" spans="2:24" x14ac:dyDescent="0.3">
      <c r="B6377" s="73"/>
      <c r="D6377" s="73"/>
      <c r="P6377" s="73"/>
      <c r="T6377" s="73"/>
      <c r="U6377" s="73"/>
      <c r="V6377" s="73"/>
      <c r="X6377" s="12"/>
    </row>
    <row r="6378" spans="2:24" x14ac:dyDescent="0.3">
      <c r="B6378" s="73"/>
      <c r="D6378" s="73"/>
      <c r="P6378" s="73"/>
      <c r="T6378" s="73"/>
      <c r="U6378" s="73"/>
      <c r="V6378" s="73"/>
      <c r="X6378" s="12"/>
    </row>
    <row r="6379" spans="2:24" x14ac:dyDescent="0.3">
      <c r="B6379" s="73"/>
      <c r="D6379" s="73"/>
      <c r="P6379" s="73"/>
      <c r="T6379" s="73"/>
      <c r="U6379" s="73"/>
      <c r="V6379" s="73"/>
      <c r="X6379" s="12"/>
    </row>
    <row r="6380" spans="2:24" x14ac:dyDescent="0.3">
      <c r="B6380" s="73"/>
      <c r="D6380" s="73"/>
      <c r="P6380" s="73"/>
      <c r="T6380" s="73"/>
      <c r="U6380" s="73"/>
      <c r="V6380" s="73"/>
      <c r="X6380" s="12"/>
    </row>
    <row r="6381" spans="2:24" x14ac:dyDescent="0.3">
      <c r="B6381" s="73"/>
      <c r="D6381" s="73"/>
      <c r="P6381" s="73"/>
      <c r="T6381" s="73"/>
      <c r="U6381" s="73"/>
      <c r="V6381" s="73"/>
      <c r="X6381" s="12"/>
    </row>
    <row r="6382" spans="2:24" x14ac:dyDescent="0.3">
      <c r="B6382" s="73"/>
      <c r="D6382" s="73"/>
      <c r="P6382" s="73"/>
      <c r="T6382" s="73"/>
      <c r="U6382" s="73"/>
      <c r="V6382" s="73"/>
      <c r="X6382" s="12"/>
    </row>
    <row r="6383" spans="2:24" x14ac:dyDescent="0.3">
      <c r="B6383" s="73"/>
      <c r="D6383" s="73"/>
      <c r="P6383" s="73"/>
      <c r="T6383" s="73"/>
      <c r="U6383" s="73"/>
      <c r="V6383" s="73"/>
      <c r="X6383" s="12"/>
    </row>
    <row r="6384" spans="2:24" x14ac:dyDescent="0.3">
      <c r="B6384" s="73"/>
      <c r="D6384" s="73"/>
      <c r="P6384" s="73"/>
      <c r="T6384" s="73"/>
      <c r="U6384" s="73"/>
      <c r="V6384" s="73"/>
      <c r="X6384" s="12"/>
    </row>
    <row r="6385" spans="2:24" x14ac:dyDescent="0.3">
      <c r="B6385" s="73"/>
      <c r="D6385" s="73"/>
      <c r="P6385" s="73"/>
      <c r="T6385" s="73"/>
      <c r="U6385" s="73"/>
      <c r="V6385" s="73"/>
      <c r="X6385" s="12"/>
    </row>
    <row r="6386" spans="2:24" x14ac:dyDescent="0.3">
      <c r="B6386" s="73"/>
      <c r="D6386" s="73"/>
      <c r="P6386" s="73"/>
      <c r="T6386" s="73"/>
      <c r="U6386" s="73"/>
      <c r="V6386" s="73"/>
      <c r="X6386" s="12"/>
    </row>
    <row r="6387" spans="2:24" x14ac:dyDescent="0.3">
      <c r="B6387" s="73"/>
      <c r="D6387" s="73"/>
      <c r="P6387" s="73"/>
      <c r="T6387" s="73"/>
      <c r="U6387" s="73"/>
      <c r="V6387" s="73"/>
      <c r="X6387" s="12"/>
    </row>
    <row r="6388" spans="2:24" x14ac:dyDescent="0.3">
      <c r="B6388" s="73"/>
      <c r="D6388" s="73"/>
      <c r="P6388" s="73"/>
      <c r="T6388" s="73"/>
      <c r="U6388" s="73"/>
      <c r="V6388" s="73"/>
      <c r="X6388" s="12"/>
    </row>
    <row r="6389" spans="2:24" x14ac:dyDescent="0.3">
      <c r="B6389" s="73"/>
      <c r="D6389" s="73"/>
      <c r="P6389" s="73"/>
      <c r="T6389" s="73"/>
      <c r="U6389" s="73"/>
      <c r="V6389" s="73"/>
      <c r="X6389" s="12"/>
    </row>
    <row r="6390" spans="2:24" x14ac:dyDescent="0.3">
      <c r="B6390" s="73"/>
      <c r="D6390" s="73"/>
      <c r="P6390" s="73"/>
      <c r="T6390" s="73"/>
      <c r="U6390" s="73"/>
      <c r="V6390" s="73"/>
      <c r="X6390" s="12"/>
    </row>
    <row r="6391" spans="2:24" x14ac:dyDescent="0.3">
      <c r="B6391" s="73"/>
      <c r="D6391" s="73"/>
      <c r="P6391" s="73"/>
      <c r="T6391" s="73"/>
      <c r="U6391" s="73"/>
      <c r="V6391" s="73"/>
      <c r="X6391" s="12"/>
    </row>
    <row r="6392" spans="2:24" x14ac:dyDescent="0.3">
      <c r="B6392" s="73"/>
      <c r="D6392" s="73"/>
      <c r="P6392" s="73"/>
      <c r="T6392" s="73"/>
      <c r="U6392" s="73"/>
      <c r="V6392" s="73"/>
      <c r="X6392" s="12"/>
    </row>
    <row r="6393" spans="2:24" x14ac:dyDescent="0.3">
      <c r="B6393" s="73"/>
      <c r="D6393" s="73"/>
      <c r="P6393" s="73"/>
      <c r="T6393" s="73"/>
      <c r="U6393" s="73"/>
      <c r="V6393" s="73"/>
      <c r="X6393" s="12"/>
    </row>
    <row r="6394" spans="2:24" x14ac:dyDescent="0.3">
      <c r="B6394" s="73"/>
      <c r="D6394" s="73"/>
      <c r="P6394" s="73"/>
      <c r="T6394" s="73"/>
      <c r="U6394" s="73"/>
      <c r="V6394" s="73"/>
      <c r="X6394" s="12"/>
    </row>
    <row r="6395" spans="2:24" x14ac:dyDescent="0.3">
      <c r="B6395" s="73"/>
      <c r="D6395" s="73"/>
      <c r="P6395" s="73"/>
      <c r="T6395" s="73"/>
      <c r="U6395" s="73"/>
      <c r="V6395" s="73"/>
      <c r="X6395" s="12"/>
    </row>
    <row r="6396" spans="2:24" x14ac:dyDescent="0.3">
      <c r="B6396" s="73"/>
      <c r="D6396" s="73"/>
      <c r="P6396" s="73"/>
      <c r="T6396" s="73"/>
      <c r="U6396" s="73"/>
      <c r="V6396" s="73"/>
      <c r="X6396" s="12"/>
    </row>
    <row r="6397" spans="2:24" x14ac:dyDescent="0.3">
      <c r="B6397" s="73"/>
      <c r="D6397" s="73"/>
      <c r="P6397" s="73"/>
      <c r="T6397" s="73"/>
      <c r="U6397" s="73"/>
      <c r="V6397" s="73"/>
      <c r="X6397" s="12"/>
    </row>
    <row r="6398" spans="2:24" x14ac:dyDescent="0.3">
      <c r="B6398" s="73"/>
      <c r="D6398" s="73"/>
      <c r="P6398" s="73"/>
      <c r="T6398" s="73"/>
      <c r="U6398" s="73"/>
      <c r="V6398" s="73"/>
      <c r="X6398" s="12"/>
    </row>
    <row r="6399" spans="2:24" x14ac:dyDescent="0.3">
      <c r="B6399" s="73"/>
      <c r="D6399" s="73"/>
      <c r="P6399" s="73"/>
      <c r="T6399" s="73"/>
      <c r="U6399" s="73"/>
      <c r="V6399" s="73"/>
      <c r="X6399" s="12"/>
    </row>
    <row r="6400" spans="2:24" x14ac:dyDescent="0.3">
      <c r="B6400" s="73"/>
      <c r="D6400" s="73"/>
      <c r="P6400" s="73"/>
      <c r="T6400" s="73"/>
      <c r="U6400" s="73"/>
      <c r="V6400" s="73"/>
      <c r="X6400" s="12"/>
    </row>
    <row r="6401" spans="2:24" x14ac:dyDescent="0.3">
      <c r="B6401" s="73"/>
      <c r="D6401" s="73"/>
      <c r="P6401" s="73"/>
      <c r="T6401" s="73"/>
      <c r="U6401" s="73"/>
      <c r="V6401" s="73"/>
      <c r="X6401" s="12"/>
    </row>
    <row r="6402" spans="2:24" x14ac:dyDescent="0.3">
      <c r="B6402" s="73"/>
      <c r="D6402" s="73"/>
      <c r="P6402" s="73"/>
      <c r="T6402" s="73"/>
      <c r="U6402" s="73"/>
      <c r="V6402" s="73"/>
      <c r="X6402" s="12"/>
    </row>
    <row r="6403" spans="2:24" x14ac:dyDescent="0.3">
      <c r="B6403" s="73"/>
      <c r="D6403" s="73"/>
      <c r="P6403" s="73"/>
      <c r="T6403" s="73"/>
      <c r="U6403" s="73"/>
      <c r="V6403" s="73"/>
      <c r="X6403" s="12"/>
    </row>
    <row r="6404" spans="2:24" x14ac:dyDescent="0.3">
      <c r="B6404" s="73"/>
      <c r="D6404" s="73"/>
      <c r="P6404" s="73"/>
      <c r="T6404" s="73"/>
      <c r="U6404" s="73"/>
      <c r="V6404" s="73"/>
      <c r="X6404" s="12"/>
    </row>
    <row r="6405" spans="2:24" x14ac:dyDescent="0.3">
      <c r="B6405" s="73"/>
      <c r="D6405" s="73"/>
      <c r="P6405" s="73"/>
      <c r="T6405" s="73"/>
      <c r="U6405" s="73"/>
      <c r="V6405" s="73"/>
      <c r="X6405" s="12"/>
    </row>
    <row r="6406" spans="2:24" x14ac:dyDescent="0.3">
      <c r="B6406" s="73"/>
      <c r="D6406" s="73"/>
      <c r="P6406" s="73"/>
      <c r="T6406" s="73"/>
      <c r="U6406" s="73"/>
      <c r="V6406" s="73"/>
      <c r="X6406" s="12"/>
    </row>
    <row r="6407" spans="2:24" x14ac:dyDescent="0.3">
      <c r="B6407" s="73"/>
      <c r="D6407" s="73"/>
      <c r="P6407" s="73"/>
      <c r="T6407" s="73"/>
      <c r="U6407" s="73"/>
      <c r="V6407" s="73"/>
      <c r="X6407" s="12"/>
    </row>
    <row r="6408" spans="2:24" x14ac:dyDescent="0.3">
      <c r="B6408" s="73"/>
      <c r="D6408" s="73"/>
      <c r="P6408" s="73"/>
      <c r="T6408" s="73"/>
      <c r="U6408" s="73"/>
      <c r="V6408" s="73"/>
      <c r="X6408" s="12"/>
    </row>
    <row r="6409" spans="2:24" x14ac:dyDescent="0.3">
      <c r="B6409" s="73"/>
      <c r="D6409" s="73"/>
      <c r="P6409" s="73"/>
      <c r="T6409" s="73"/>
      <c r="U6409" s="73"/>
      <c r="V6409" s="73"/>
      <c r="X6409" s="12"/>
    </row>
    <row r="6410" spans="2:24" x14ac:dyDescent="0.3">
      <c r="B6410" s="73"/>
      <c r="D6410" s="73"/>
      <c r="P6410" s="73"/>
      <c r="T6410" s="73"/>
      <c r="U6410" s="73"/>
      <c r="V6410" s="73"/>
      <c r="X6410" s="12"/>
    </row>
    <row r="6411" spans="2:24" x14ac:dyDescent="0.3">
      <c r="B6411" s="73"/>
      <c r="D6411" s="73"/>
      <c r="P6411" s="73"/>
      <c r="T6411" s="73"/>
      <c r="U6411" s="73"/>
      <c r="V6411" s="73"/>
      <c r="X6411" s="12"/>
    </row>
    <row r="6412" spans="2:24" x14ac:dyDescent="0.3">
      <c r="B6412" s="73"/>
      <c r="D6412" s="73"/>
      <c r="P6412" s="73"/>
      <c r="T6412" s="73"/>
      <c r="U6412" s="73"/>
      <c r="V6412" s="73"/>
      <c r="X6412" s="12"/>
    </row>
    <row r="6413" spans="2:24" x14ac:dyDescent="0.3">
      <c r="B6413" s="73"/>
      <c r="D6413" s="73"/>
      <c r="P6413" s="73"/>
      <c r="T6413" s="73"/>
      <c r="U6413" s="73"/>
      <c r="V6413" s="73"/>
      <c r="X6413" s="12"/>
    </row>
    <row r="6414" spans="2:24" x14ac:dyDescent="0.3">
      <c r="B6414" s="73"/>
      <c r="D6414" s="73"/>
      <c r="P6414" s="73"/>
      <c r="T6414" s="73"/>
      <c r="U6414" s="73"/>
      <c r="V6414" s="73"/>
      <c r="X6414" s="12"/>
    </row>
    <row r="6415" spans="2:24" x14ac:dyDescent="0.3">
      <c r="B6415" s="73"/>
      <c r="D6415" s="73"/>
      <c r="P6415" s="73"/>
      <c r="T6415" s="73"/>
      <c r="U6415" s="73"/>
      <c r="V6415" s="73"/>
      <c r="X6415" s="12"/>
    </row>
    <row r="6416" spans="2:24" x14ac:dyDescent="0.3">
      <c r="B6416" s="73"/>
      <c r="D6416" s="73"/>
      <c r="P6416" s="73"/>
      <c r="T6416" s="73"/>
      <c r="U6416" s="73"/>
      <c r="V6416" s="73"/>
      <c r="X6416" s="12"/>
    </row>
    <row r="6417" spans="2:24" x14ac:dyDescent="0.3">
      <c r="B6417" s="73"/>
      <c r="D6417" s="73"/>
      <c r="P6417" s="73"/>
      <c r="T6417" s="73"/>
      <c r="U6417" s="73"/>
      <c r="V6417" s="73"/>
      <c r="X6417" s="12"/>
    </row>
    <row r="6418" spans="2:24" x14ac:dyDescent="0.3">
      <c r="B6418" s="73"/>
      <c r="D6418" s="73"/>
      <c r="P6418" s="73"/>
      <c r="T6418" s="73"/>
      <c r="U6418" s="73"/>
      <c r="V6418" s="73"/>
      <c r="X6418" s="12"/>
    </row>
    <row r="6419" spans="2:24" x14ac:dyDescent="0.3">
      <c r="B6419" s="73"/>
      <c r="D6419" s="73"/>
      <c r="P6419" s="73"/>
      <c r="T6419" s="73"/>
      <c r="U6419" s="73"/>
      <c r="V6419" s="73"/>
      <c r="X6419" s="12"/>
    </row>
    <row r="6420" spans="2:24" x14ac:dyDescent="0.3">
      <c r="B6420" s="73"/>
      <c r="D6420" s="73"/>
      <c r="P6420" s="73"/>
      <c r="T6420" s="73"/>
      <c r="U6420" s="73"/>
      <c r="V6420" s="73"/>
      <c r="X6420" s="12"/>
    </row>
    <row r="6421" spans="2:24" x14ac:dyDescent="0.3">
      <c r="B6421" s="73"/>
      <c r="D6421" s="73"/>
      <c r="P6421" s="73"/>
      <c r="T6421" s="73"/>
      <c r="U6421" s="73"/>
      <c r="V6421" s="73"/>
      <c r="X6421" s="12"/>
    </row>
    <row r="6422" spans="2:24" x14ac:dyDescent="0.3">
      <c r="B6422" s="73"/>
      <c r="D6422" s="73"/>
      <c r="P6422" s="73"/>
      <c r="T6422" s="73"/>
      <c r="U6422" s="73"/>
      <c r="V6422" s="73"/>
      <c r="X6422" s="12"/>
    </row>
    <row r="6423" spans="2:24" x14ac:dyDescent="0.3">
      <c r="B6423" s="73"/>
      <c r="D6423" s="73"/>
      <c r="P6423" s="73"/>
      <c r="T6423" s="73"/>
      <c r="U6423" s="73"/>
      <c r="V6423" s="73"/>
      <c r="X6423" s="12"/>
    </row>
    <row r="6424" spans="2:24" x14ac:dyDescent="0.3">
      <c r="B6424" s="73"/>
      <c r="D6424" s="73"/>
      <c r="P6424" s="73"/>
      <c r="T6424" s="73"/>
      <c r="U6424" s="73"/>
      <c r="V6424" s="73"/>
      <c r="X6424" s="12"/>
    </row>
    <row r="6425" spans="2:24" x14ac:dyDescent="0.3">
      <c r="B6425" s="73"/>
      <c r="D6425" s="73"/>
      <c r="P6425" s="73"/>
      <c r="T6425" s="73"/>
      <c r="U6425" s="73"/>
      <c r="V6425" s="73"/>
      <c r="X6425" s="12"/>
    </row>
    <row r="6426" spans="2:24" x14ac:dyDescent="0.3">
      <c r="B6426" s="73"/>
      <c r="D6426" s="73"/>
      <c r="P6426" s="73"/>
      <c r="T6426" s="73"/>
      <c r="U6426" s="73"/>
      <c r="V6426" s="73"/>
      <c r="X6426" s="12"/>
    </row>
    <row r="6427" spans="2:24" x14ac:dyDescent="0.3">
      <c r="B6427" s="73"/>
      <c r="D6427" s="73"/>
      <c r="P6427" s="73"/>
      <c r="T6427" s="73"/>
      <c r="U6427" s="73"/>
      <c r="V6427" s="73"/>
      <c r="X6427" s="12"/>
    </row>
    <row r="6428" spans="2:24" x14ac:dyDescent="0.3">
      <c r="B6428" s="73"/>
      <c r="D6428" s="73"/>
      <c r="P6428" s="73"/>
      <c r="T6428" s="73"/>
      <c r="U6428" s="73"/>
      <c r="V6428" s="73"/>
      <c r="X6428" s="12"/>
    </row>
    <row r="6429" spans="2:24" x14ac:dyDescent="0.3">
      <c r="B6429" s="73"/>
      <c r="D6429" s="73"/>
      <c r="P6429" s="73"/>
      <c r="T6429" s="73"/>
      <c r="U6429" s="73"/>
      <c r="V6429" s="73"/>
      <c r="X6429" s="12"/>
    </row>
    <row r="6430" spans="2:24" x14ac:dyDescent="0.3">
      <c r="B6430" s="73"/>
      <c r="D6430" s="73"/>
      <c r="P6430" s="73"/>
      <c r="T6430" s="73"/>
      <c r="U6430" s="73"/>
      <c r="V6430" s="73"/>
      <c r="X6430" s="12"/>
    </row>
    <row r="6431" spans="2:24" x14ac:dyDescent="0.3">
      <c r="B6431" s="73"/>
      <c r="D6431" s="73"/>
      <c r="P6431" s="73"/>
      <c r="T6431" s="73"/>
      <c r="U6431" s="73"/>
      <c r="V6431" s="73"/>
      <c r="X6431" s="12"/>
    </row>
    <row r="6432" spans="2:24" x14ac:dyDescent="0.3">
      <c r="B6432" s="73"/>
      <c r="D6432" s="73"/>
      <c r="P6432" s="73"/>
      <c r="T6432" s="73"/>
      <c r="U6432" s="73"/>
      <c r="V6432" s="73"/>
      <c r="X6432" s="12"/>
    </row>
    <row r="6433" spans="2:24" x14ac:dyDescent="0.3">
      <c r="B6433" s="73"/>
      <c r="D6433" s="73"/>
      <c r="P6433" s="73"/>
      <c r="T6433" s="73"/>
      <c r="U6433" s="73"/>
      <c r="V6433" s="73"/>
      <c r="X6433" s="12"/>
    </row>
    <row r="6434" spans="2:24" x14ac:dyDescent="0.3">
      <c r="B6434" s="73"/>
      <c r="D6434" s="73"/>
      <c r="P6434" s="73"/>
      <c r="T6434" s="73"/>
      <c r="U6434" s="73"/>
      <c r="V6434" s="73"/>
      <c r="X6434" s="12"/>
    </row>
    <row r="6435" spans="2:24" x14ac:dyDescent="0.3">
      <c r="B6435" s="73"/>
      <c r="D6435" s="73"/>
      <c r="P6435" s="73"/>
      <c r="T6435" s="73"/>
      <c r="U6435" s="73"/>
      <c r="V6435" s="73"/>
      <c r="X6435" s="12"/>
    </row>
    <row r="6436" spans="2:24" x14ac:dyDescent="0.3">
      <c r="B6436" s="73"/>
      <c r="D6436" s="73"/>
      <c r="P6436" s="73"/>
      <c r="T6436" s="73"/>
      <c r="U6436" s="73"/>
      <c r="V6436" s="73"/>
      <c r="X6436" s="12"/>
    </row>
    <row r="6437" spans="2:24" x14ac:dyDescent="0.3">
      <c r="B6437" s="73"/>
      <c r="D6437" s="73"/>
      <c r="P6437" s="73"/>
      <c r="T6437" s="73"/>
      <c r="U6437" s="73"/>
      <c r="V6437" s="73"/>
      <c r="X6437" s="12"/>
    </row>
    <row r="6438" spans="2:24" x14ac:dyDescent="0.3">
      <c r="B6438" s="73"/>
      <c r="D6438" s="73"/>
      <c r="P6438" s="73"/>
      <c r="T6438" s="73"/>
      <c r="U6438" s="73"/>
      <c r="V6438" s="73"/>
      <c r="X6438" s="12"/>
    </row>
    <row r="6439" spans="2:24" x14ac:dyDescent="0.3">
      <c r="B6439" s="73"/>
      <c r="D6439" s="73"/>
      <c r="P6439" s="73"/>
      <c r="T6439" s="73"/>
      <c r="U6439" s="73"/>
      <c r="V6439" s="73"/>
      <c r="X6439" s="12"/>
    </row>
    <row r="6440" spans="2:24" x14ac:dyDescent="0.3">
      <c r="B6440" s="73"/>
      <c r="D6440" s="73"/>
      <c r="P6440" s="73"/>
      <c r="T6440" s="73"/>
      <c r="U6440" s="73"/>
      <c r="V6440" s="73"/>
      <c r="X6440" s="12"/>
    </row>
    <row r="6441" spans="2:24" x14ac:dyDescent="0.3">
      <c r="B6441" s="73"/>
      <c r="D6441" s="73"/>
      <c r="P6441" s="73"/>
      <c r="T6441" s="73"/>
      <c r="U6441" s="73"/>
      <c r="V6441" s="73"/>
      <c r="X6441" s="12"/>
    </row>
    <row r="6442" spans="2:24" x14ac:dyDescent="0.3">
      <c r="B6442" s="73"/>
      <c r="D6442" s="73"/>
      <c r="P6442" s="73"/>
      <c r="T6442" s="73"/>
      <c r="U6442" s="73"/>
      <c r="V6442" s="73"/>
      <c r="X6442" s="12"/>
    </row>
    <row r="6443" spans="2:24" x14ac:dyDescent="0.3">
      <c r="B6443" s="73"/>
      <c r="D6443" s="73"/>
      <c r="P6443" s="73"/>
      <c r="T6443" s="73"/>
      <c r="U6443" s="73"/>
      <c r="V6443" s="73"/>
      <c r="X6443" s="12"/>
    </row>
    <row r="6444" spans="2:24" x14ac:dyDescent="0.3">
      <c r="B6444" s="73"/>
      <c r="D6444" s="73"/>
      <c r="P6444" s="73"/>
      <c r="T6444" s="73"/>
      <c r="U6444" s="73"/>
      <c r="V6444" s="73"/>
      <c r="X6444" s="12"/>
    </row>
    <row r="6445" spans="2:24" x14ac:dyDescent="0.3">
      <c r="B6445" s="73"/>
      <c r="D6445" s="73"/>
      <c r="P6445" s="73"/>
      <c r="T6445" s="73"/>
      <c r="U6445" s="73"/>
      <c r="V6445" s="73"/>
      <c r="X6445" s="12"/>
    </row>
    <row r="6446" spans="2:24" x14ac:dyDescent="0.3">
      <c r="B6446" s="73"/>
      <c r="D6446" s="73"/>
      <c r="P6446" s="73"/>
      <c r="T6446" s="73"/>
      <c r="U6446" s="73"/>
      <c r="V6446" s="73"/>
      <c r="X6446" s="12"/>
    </row>
    <row r="6447" spans="2:24" x14ac:dyDescent="0.3">
      <c r="B6447" s="73"/>
      <c r="D6447" s="73"/>
      <c r="P6447" s="73"/>
      <c r="T6447" s="73"/>
      <c r="U6447" s="73"/>
      <c r="V6447" s="73"/>
      <c r="X6447" s="12"/>
    </row>
    <row r="6448" spans="2:24" x14ac:dyDescent="0.3">
      <c r="B6448" s="73"/>
      <c r="D6448" s="73"/>
      <c r="P6448" s="73"/>
      <c r="T6448" s="73"/>
      <c r="U6448" s="73"/>
      <c r="V6448" s="73"/>
      <c r="X6448" s="12"/>
    </row>
    <row r="6449" spans="2:24" x14ac:dyDescent="0.3">
      <c r="B6449" s="73"/>
      <c r="D6449" s="73"/>
      <c r="P6449" s="73"/>
      <c r="T6449" s="73"/>
      <c r="U6449" s="73"/>
      <c r="V6449" s="73"/>
      <c r="X6449" s="12"/>
    </row>
    <row r="6450" spans="2:24" x14ac:dyDescent="0.3">
      <c r="B6450" s="73"/>
      <c r="D6450" s="73"/>
      <c r="P6450" s="73"/>
      <c r="T6450" s="73"/>
      <c r="U6450" s="73"/>
      <c r="V6450" s="73"/>
      <c r="X6450" s="12"/>
    </row>
    <row r="6451" spans="2:24" x14ac:dyDescent="0.3">
      <c r="B6451" s="73"/>
      <c r="D6451" s="73"/>
      <c r="P6451" s="73"/>
      <c r="T6451" s="73"/>
      <c r="U6451" s="73"/>
      <c r="V6451" s="73"/>
      <c r="X6451" s="12"/>
    </row>
    <row r="6452" spans="2:24" x14ac:dyDescent="0.3">
      <c r="B6452" s="73"/>
      <c r="D6452" s="73"/>
      <c r="P6452" s="73"/>
      <c r="T6452" s="73"/>
      <c r="U6452" s="73"/>
      <c r="V6452" s="73"/>
      <c r="X6452" s="12"/>
    </row>
    <row r="6453" spans="2:24" x14ac:dyDescent="0.3">
      <c r="B6453" s="73"/>
      <c r="D6453" s="73"/>
      <c r="P6453" s="73"/>
      <c r="T6453" s="73"/>
      <c r="U6453" s="73"/>
      <c r="V6453" s="73"/>
      <c r="X6453" s="12"/>
    </row>
    <row r="6454" spans="2:24" x14ac:dyDescent="0.3">
      <c r="B6454" s="73"/>
      <c r="D6454" s="73"/>
      <c r="P6454" s="73"/>
      <c r="T6454" s="73"/>
      <c r="U6454" s="73"/>
      <c r="V6454" s="73"/>
      <c r="X6454" s="12"/>
    </row>
    <row r="6455" spans="2:24" x14ac:dyDescent="0.3">
      <c r="B6455" s="73"/>
      <c r="D6455" s="73"/>
      <c r="P6455" s="73"/>
      <c r="T6455" s="73"/>
      <c r="U6455" s="73"/>
      <c r="V6455" s="73"/>
      <c r="X6455" s="12"/>
    </row>
    <row r="6456" spans="2:24" x14ac:dyDescent="0.3">
      <c r="B6456" s="73"/>
      <c r="D6456" s="73"/>
      <c r="P6456" s="73"/>
      <c r="T6456" s="73"/>
      <c r="U6456" s="73"/>
      <c r="V6456" s="73"/>
      <c r="X6456" s="12"/>
    </row>
    <row r="6457" spans="2:24" x14ac:dyDescent="0.3">
      <c r="B6457" s="73"/>
      <c r="D6457" s="73"/>
      <c r="P6457" s="73"/>
      <c r="T6457" s="73"/>
      <c r="U6457" s="73"/>
      <c r="V6457" s="73"/>
      <c r="X6457" s="12"/>
    </row>
    <row r="6458" spans="2:24" x14ac:dyDescent="0.3">
      <c r="B6458" s="73"/>
      <c r="D6458" s="73"/>
      <c r="P6458" s="73"/>
      <c r="T6458" s="73"/>
      <c r="U6458" s="73"/>
      <c r="V6458" s="73"/>
      <c r="X6458" s="12"/>
    </row>
    <row r="6459" spans="2:24" x14ac:dyDescent="0.3">
      <c r="B6459" s="73"/>
      <c r="D6459" s="73"/>
      <c r="P6459" s="73"/>
      <c r="T6459" s="73"/>
      <c r="U6459" s="73"/>
      <c r="V6459" s="73"/>
      <c r="X6459" s="12"/>
    </row>
    <row r="6460" spans="2:24" x14ac:dyDescent="0.3">
      <c r="B6460" s="73"/>
      <c r="D6460" s="73"/>
      <c r="P6460" s="73"/>
      <c r="T6460" s="73"/>
      <c r="U6460" s="73"/>
      <c r="V6460" s="73"/>
      <c r="X6460" s="12"/>
    </row>
    <row r="6461" spans="2:24" x14ac:dyDescent="0.3">
      <c r="B6461" s="73"/>
      <c r="D6461" s="73"/>
      <c r="P6461" s="73"/>
      <c r="T6461" s="73"/>
      <c r="U6461" s="73"/>
      <c r="V6461" s="73"/>
      <c r="X6461" s="12"/>
    </row>
    <row r="6462" spans="2:24" x14ac:dyDescent="0.3">
      <c r="B6462" s="73"/>
      <c r="D6462" s="73"/>
      <c r="P6462" s="73"/>
      <c r="T6462" s="73"/>
      <c r="U6462" s="73"/>
      <c r="V6462" s="73"/>
      <c r="X6462" s="12"/>
    </row>
    <row r="6463" spans="2:24" x14ac:dyDescent="0.3">
      <c r="B6463" s="73"/>
      <c r="D6463" s="73"/>
      <c r="P6463" s="73"/>
      <c r="T6463" s="73"/>
      <c r="U6463" s="73"/>
      <c r="V6463" s="73"/>
      <c r="X6463" s="12"/>
    </row>
    <row r="6464" spans="2:24" x14ac:dyDescent="0.3">
      <c r="B6464" s="73"/>
      <c r="D6464" s="73"/>
      <c r="P6464" s="73"/>
      <c r="T6464" s="73"/>
      <c r="U6464" s="73"/>
      <c r="V6464" s="73"/>
      <c r="X6464" s="12"/>
    </row>
    <row r="6465" spans="2:24" x14ac:dyDescent="0.3">
      <c r="B6465" s="73"/>
      <c r="D6465" s="73"/>
      <c r="P6465" s="73"/>
      <c r="T6465" s="73"/>
      <c r="U6465" s="73"/>
      <c r="V6465" s="73"/>
      <c r="X6465" s="12"/>
    </row>
    <row r="6466" spans="2:24" x14ac:dyDescent="0.3">
      <c r="B6466" s="73"/>
      <c r="D6466" s="73"/>
      <c r="P6466" s="73"/>
      <c r="T6466" s="73"/>
      <c r="U6466" s="73"/>
      <c r="V6466" s="73"/>
      <c r="X6466" s="12"/>
    </row>
    <row r="6467" spans="2:24" x14ac:dyDescent="0.3">
      <c r="B6467" s="73"/>
      <c r="D6467" s="73"/>
      <c r="P6467" s="73"/>
      <c r="T6467" s="73"/>
      <c r="U6467" s="73"/>
      <c r="V6467" s="73"/>
      <c r="X6467" s="12"/>
    </row>
    <row r="6468" spans="2:24" x14ac:dyDescent="0.3">
      <c r="B6468" s="73"/>
      <c r="D6468" s="73"/>
      <c r="P6468" s="73"/>
      <c r="T6468" s="73"/>
      <c r="U6468" s="73"/>
      <c r="V6468" s="73"/>
      <c r="X6468" s="12"/>
    </row>
    <row r="6469" spans="2:24" x14ac:dyDescent="0.3">
      <c r="B6469" s="73"/>
      <c r="D6469" s="73"/>
      <c r="P6469" s="73"/>
      <c r="T6469" s="73"/>
      <c r="U6469" s="73"/>
      <c r="V6469" s="73"/>
      <c r="X6469" s="12"/>
    </row>
    <row r="6470" spans="2:24" x14ac:dyDescent="0.3">
      <c r="B6470" s="73"/>
      <c r="D6470" s="73"/>
      <c r="P6470" s="73"/>
      <c r="T6470" s="73"/>
      <c r="U6470" s="73"/>
      <c r="V6470" s="73"/>
      <c r="X6470" s="12"/>
    </row>
    <row r="6471" spans="2:24" x14ac:dyDescent="0.3">
      <c r="B6471" s="73"/>
      <c r="D6471" s="73"/>
      <c r="P6471" s="73"/>
      <c r="T6471" s="73"/>
      <c r="U6471" s="73"/>
      <c r="V6471" s="73"/>
      <c r="X6471" s="12"/>
    </row>
    <row r="6472" spans="2:24" x14ac:dyDescent="0.3">
      <c r="B6472" s="73"/>
      <c r="D6472" s="73"/>
      <c r="P6472" s="73"/>
      <c r="T6472" s="73"/>
      <c r="U6472" s="73"/>
      <c r="V6472" s="73"/>
      <c r="X6472" s="12"/>
    </row>
    <row r="6473" spans="2:24" x14ac:dyDescent="0.3">
      <c r="B6473" s="73"/>
      <c r="D6473" s="73"/>
      <c r="P6473" s="73"/>
      <c r="T6473" s="73"/>
      <c r="U6473" s="73"/>
      <c r="V6473" s="73"/>
      <c r="X6473" s="12"/>
    </row>
    <row r="6474" spans="2:24" x14ac:dyDescent="0.3">
      <c r="B6474" s="73"/>
      <c r="D6474" s="73"/>
      <c r="P6474" s="73"/>
      <c r="T6474" s="73"/>
      <c r="U6474" s="73"/>
      <c r="V6474" s="73"/>
      <c r="X6474" s="12"/>
    </row>
    <row r="6475" spans="2:24" x14ac:dyDescent="0.3">
      <c r="B6475" s="73"/>
      <c r="D6475" s="73"/>
      <c r="P6475" s="73"/>
      <c r="T6475" s="73"/>
      <c r="U6475" s="73"/>
      <c r="V6475" s="73"/>
      <c r="X6475" s="12"/>
    </row>
    <row r="6476" spans="2:24" x14ac:dyDescent="0.3">
      <c r="B6476" s="73"/>
      <c r="D6476" s="73"/>
      <c r="P6476" s="73"/>
      <c r="T6476" s="73"/>
      <c r="U6476" s="73"/>
      <c r="V6476" s="73"/>
      <c r="X6476" s="12"/>
    </row>
    <row r="6477" spans="2:24" x14ac:dyDescent="0.3">
      <c r="B6477" s="73"/>
      <c r="D6477" s="73"/>
      <c r="P6477" s="73"/>
      <c r="T6477" s="73"/>
      <c r="U6477" s="73"/>
      <c r="V6477" s="73"/>
      <c r="X6477" s="12"/>
    </row>
    <row r="6478" spans="2:24" x14ac:dyDescent="0.3">
      <c r="B6478" s="73"/>
      <c r="D6478" s="73"/>
      <c r="P6478" s="73"/>
      <c r="T6478" s="73"/>
      <c r="U6478" s="73"/>
      <c r="V6478" s="73"/>
      <c r="X6478" s="12"/>
    </row>
    <row r="6479" spans="2:24" x14ac:dyDescent="0.3">
      <c r="B6479" s="73"/>
      <c r="D6479" s="73"/>
      <c r="P6479" s="73"/>
      <c r="T6479" s="73"/>
      <c r="U6479" s="73"/>
      <c r="V6479" s="73"/>
      <c r="X6479" s="12"/>
    </row>
    <row r="6480" spans="2:24" x14ac:dyDescent="0.3">
      <c r="B6480" s="73"/>
      <c r="D6480" s="73"/>
      <c r="P6480" s="73"/>
      <c r="T6480" s="73"/>
      <c r="U6480" s="73"/>
      <c r="V6480" s="73"/>
      <c r="X6480" s="12"/>
    </row>
    <row r="6481" spans="2:24" x14ac:dyDescent="0.3">
      <c r="B6481" s="73"/>
      <c r="D6481" s="73"/>
      <c r="P6481" s="73"/>
      <c r="T6481" s="73"/>
      <c r="U6481" s="73"/>
      <c r="V6481" s="73"/>
      <c r="X6481" s="12"/>
    </row>
    <row r="6482" spans="2:24" x14ac:dyDescent="0.3">
      <c r="B6482" s="73"/>
      <c r="D6482" s="73"/>
      <c r="P6482" s="73"/>
      <c r="T6482" s="73"/>
      <c r="U6482" s="73"/>
      <c r="V6482" s="73"/>
      <c r="X6482" s="12"/>
    </row>
    <row r="6483" spans="2:24" x14ac:dyDescent="0.3">
      <c r="B6483" s="73"/>
      <c r="D6483" s="73"/>
      <c r="P6483" s="73"/>
      <c r="T6483" s="73"/>
      <c r="U6483" s="73"/>
      <c r="V6483" s="73"/>
      <c r="X6483" s="12"/>
    </row>
    <row r="6484" spans="2:24" x14ac:dyDescent="0.3">
      <c r="B6484" s="73"/>
      <c r="D6484" s="73"/>
      <c r="P6484" s="73"/>
      <c r="T6484" s="73"/>
      <c r="U6484" s="73"/>
      <c r="V6484" s="73"/>
      <c r="X6484" s="12"/>
    </row>
    <row r="6485" spans="2:24" x14ac:dyDescent="0.3">
      <c r="B6485" s="73"/>
      <c r="D6485" s="73"/>
      <c r="P6485" s="73"/>
      <c r="T6485" s="73"/>
      <c r="U6485" s="73"/>
      <c r="V6485" s="73"/>
      <c r="X6485" s="12"/>
    </row>
    <row r="6486" spans="2:24" x14ac:dyDescent="0.3">
      <c r="B6486" s="73"/>
      <c r="D6486" s="73"/>
      <c r="P6486" s="73"/>
      <c r="T6486" s="73"/>
      <c r="U6486" s="73"/>
      <c r="V6486" s="73"/>
      <c r="X6486" s="12"/>
    </row>
    <row r="6487" spans="2:24" x14ac:dyDescent="0.3">
      <c r="B6487" s="73"/>
      <c r="D6487" s="73"/>
      <c r="P6487" s="73"/>
      <c r="T6487" s="73"/>
      <c r="U6487" s="73"/>
      <c r="V6487" s="73"/>
      <c r="X6487" s="12"/>
    </row>
    <row r="6488" spans="2:24" x14ac:dyDescent="0.3">
      <c r="B6488" s="73"/>
      <c r="D6488" s="73"/>
      <c r="P6488" s="73"/>
      <c r="T6488" s="73"/>
      <c r="U6488" s="73"/>
      <c r="V6488" s="73"/>
      <c r="X6488" s="12"/>
    </row>
    <row r="6489" spans="2:24" x14ac:dyDescent="0.3">
      <c r="B6489" s="73"/>
      <c r="D6489" s="73"/>
      <c r="P6489" s="73"/>
      <c r="T6489" s="73"/>
      <c r="U6489" s="73"/>
      <c r="V6489" s="73"/>
      <c r="X6489" s="12"/>
    </row>
    <row r="6490" spans="2:24" x14ac:dyDescent="0.3">
      <c r="B6490" s="73"/>
      <c r="D6490" s="73"/>
      <c r="P6490" s="73"/>
      <c r="T6490" s="73"/>
      <c r="U6490" s="73"/>
      <c r="V6490" s="73"/>
      <c r="X6490" s="12"/>
    </row>
    <row r="6491" spans="2:24" x14ac:dyDescent="0.3">
      <c r="B6491" s="73"/>
      <c r="D6491" s="73"/>
      <c r="P6491" s="73"/>
      <c r="T6491" s="73"/>
      <c r="U6491" s="73"/>
      <c r="V6491" s="73"/>
      <c r="X6491" s="12"/>
    </row>
    <row r="6492" spans="2:24" x14ac:dyDescent="0.3">
      <c r="B6492" s="73"/>
      <c r="D6492" s="73"/>
      <c r="P6492" s="73"/>
      <c r="T6492" s="73"/>
      <c r="U6492" s="73"/>
      <c r="V6492" s="73"/>
      <c r="X6492" s="12"/>
    </row>
    <row r="6493" spans="2:24" x14ac:dyDescent="0.3">
      <c r="B6493" s="73"/>
      <c r="D6493" s="73"/>
      <c r="P6493" s="73"/>
      <c r="T6493" s="73"/>
      <c r="U6493" s="73"/>
      <c r="V6493" s="73"/>
      <c r="X6493" s="12"/>
    </row>
    <row r="6494" spans="2:24" x14ac:dyDescent="0.3">
      <c r="B6494" s="73"/>
      <c r="D6494" s="73"/>
      <c r="P6494" s="73"/>
      <c r="T6494" s="73"/>
      <c r="U6494" s="73"/>
      <c r="V6494" s="73"/>
      <c r="X6494" s="12"/>
    </row>
    <row r="6495" spans="2:24" x14ac:dyDescent="0.3">
      <c r="B6495" s="73"/>
      <c r="D6495" s="73"/>
      <c r="P6495" s="73"/>
      <c r="T6495" s="73"/>
      <c r="U6495" s="73"/>
      <c r="V6495" s="73"/>
      <c r="X6495" s="12"/>
    </row>
    <row r="6496" spans="2:24" x14ac:dyDescent="0.3">
      <c r="B6496" s="73"/>
      <c r="D6496" s="73"/>
      <c r="P6496" s="73"/>
      <c r="T6496" s="73"/>
      <c r="U6496" s="73"/>
      <c r="V6496" s="73"/>
      <c r="X6496" s="12"/>
    </row>
    <row r="6497" spans="2:24" x14ac:dyDescent="0.3">
      <c r="B6497" s="73"/>
      <c r="D6497" s="73"/>
      <c r="P6497" s="73"/>
      <c r="T6497" s="73"/>
      <c r="U6497" s="73"/>
      <c r="V6497" s="73"/>
      <c r="X6497" s="12"/>
    </row>
    <row r="6498" spans="2:24" x14ac:dyDescent="0.3">
      <c r="B6498" s="73"/>
      <c r="D6498" s="73"/>
      <c r="P6498" s="73"/>
      <c r="T6498" s="73"/>
      <c r="U6498" s="73"/>
      <c r="V6498" s="73"/>
      <c r="X6498" s="12"/>
    </row>
    <row r="6499" spans="2:24" x14ac:dyDescent="0.3">
      <c r="B6499" s="73"/>
      <c r="D6499" s="73"/>
      <c r="P6499" s="73"/>
      <c r="T6499" s="73"/>
      <c r="U6499" s="73"/>
      <c r="V6499" s="73"/>
      <c r="X6499" s="12"/>
    </row>
    <row r="6500" spans="2:24" x14ac:dyDescent="0.3">
      <c r="B6500" s="73"/>
      <c r="D6500" s="73"/>
      <c r="P6500" s="73"/>
      <c r="T6500" s="73"/>
      <c r="U6500" s="73"/>
      <c r="V6500" s="73"/>
      <c r="X6500" s="12"/>
    </row>
    <row r="6501" spans="2:24" x14ac:dyDescent="0.3">
      <c r="B6501" s="73"/>
      <c r="D6501" s="73"/>
      <c r="P6501" s="73"/>
      <c r="T6501" s="73"/>
      <c r="U6501" s="73"/>
      <c r="V6501" s="73"/>
      <c r="X6501" s="12"/>
    </row>
    <row r="6502" spans="2:24" x14ac:dyDescent="0.3">
      <c r="B6502" s="73"/>
      <c r="D6502" s="73"/>
      <c r="P6502" s="73"/>
      <c r="T6502" s="73"/>
      <c r="U6502" s="73"/>
      <c r="V6502" s="73"/>
      <c r="X6502" s="12"/>
    </row>
    <row r="6503" spans="2:24" x14ac:dyDescent="0.3">
      <c r="B6503" s="73"/>
      <c r="D6503" s="73"/>
      <c r="P6503" s="73"/>
      <c r="T6503" s="73"/>
      <c r="U6503" s="73"/>
      <c r="V6503" s="73"/>
      <c r="X6503" s="12"/>
    </row>
    <row r="6504" spans="2:24" x14ac:dyDescent="0.3">
      <c r="B6504" s="73"/>
      <c r="D6504" s="73"/>
      <c r="P6504" s="73"/>
      <c r="T6504" s="73"/>
      <c r="U6504" s="73"/>
      <c r="V6504" s="73"/>
      <c r="X6504" s="12"/>
    </row>
    <row r="6505" spans="2:24" x14ac:dyDescent="0.3">
      <c r="B6505" s="73"/>
      <c r="D6505" s="73"/>
      <c r="P6505" s="73"/>
      <c r="T6505" s="73"/>
      <c r="U6505" s="73"/>
      <c r="V6505" s="73"/>
      <c r="X6505" s="12"/>
    </row>
    <row r="6506" spans="2:24" x14ac:dyDescent="0.3">
      <c r="B6506" s="73"/>
      <c r="D6506" s="73"/>
      <c r="P6506" s="73"/>
      <c r="T6506" s="73"/>
      <c r="U6506" s="73"/>
      <c r="V6506" s="73"/>
      <c r="X6506" s="12"/>
    </row>
    <row r="6507" spans="2:24" x14ac:dyDescent="0.3">
      <c r="B6507" s="73"/>
      <c r="D6507" s="73"/>
      <c r="P6507" s="73"/>
      <c r="T6507" s="73"/>
      <c r="U6507" s="73"/>
      <c r="V6507" s="73"/>
      <c r="X6507" s="12"/>
    </row>
    <row r="6508" spans="2:24" x14ac:dyDescent="0.3">
      <c r="B6508" s="73"/>
      <c r="D6508" s="73"/>
      <c r="P6508" s="73"/>
      <c r="T6508" s="73"/>
      <c r="U6508" s="73"/>
      <c r="V6508" s="73"/>
      <c r="X6508" s="12"/>
    </row>
    <row r="6509" spans="2:24" x14ac:dyDescent="0.3">
      <c r="B6509" s="73"/>
      <c r="D6509" s="73"/>
      <c r="P6509" s="73"/>
      <c r="T6509" s="73"/>
      <c r="U6509" s="73"/>
      <c r="V6509" s="73"/>
      <c r="X6509" s="12"/>
    </row>
    <row r="6510" spans="2:24" x14ac:dyDescent="0.3">
      <c r="B6510" s="73"/>
      <c r="D6510" s="73"/>
      <c r="P6510" s="73"/>
      <c r="T6510" s="73"/>
      <c r="U6510" s="73"/>
      <c r="V6510" s="73"/>
      <c r="X6510" s="12"/>
    </row>
    <row r="6511" spans="2:24" x14ac:dyDescent="0.3">
      <c r="B6511" s="73"/>
      <c r="D6511" s="73"/>
      <c r="P6511" s="73"/>
      <c r="T6511" s="73"/>
      <c r="U6511" s="73"/>
      <c r="V6511" s="73"/>
      <c r="X6511" s="12"/>
    </row>
    <row r="6512" spans="2:24" x14ac:dyDescent="0.3">
      <c r="B6512" s="73"/>
      <c r="D6512" s="73"/>
      <c r="P6512" s="73"/>
      <c r="T6512" s="73"/>
      <c r="U6512" s="73"/>
      <c r="V6512" s="73"/>
      <c r="X6512" s="12"/>
    </row>
    <row r="6513" spans="2:24" x14ac:dyDescent="0.3">
      <c r="B6513" s="73"/>
      <c r="D6513" s="73"/>
      <c r="P6513" s="73"/>
      <c r="T6513" s="73"/>
      <c r="U6513" s="73"/>
      <c r="V6513" s="73"/>
      <c r="X6513" s="12"/>
    </row>
    <row r="6514" spans="2:24" x14ac:dyDescent="0.3">
      <c r="B6514" s="73"/>
      <c r="D6514" s="73"/>
      <c r="P6514" s="73"/>
      <c r="T6514" s="73"/>
      <c r="U6514" s="73"/>
      <c r="V6514" s="73"/>
      <c r="X6514" s="12"/>
    </row>
    <row r="6515" spans="2:24" x14ac:dyDescent="0.3">
      <c r="B6515" s="73"/>
      <c r="D6515" s="73"/>
      <c r="P6515" s="73"/>
      <c r="T6515" s="73"/>
      <c r="U6515" s="73"/>
      <c r="V6515" s="73"/>
      <c r="X6515" s="12"/>
    </row>
    <row r="6516" spans="2:24" x14ac:dyDescent="0.3">
      <c r="B6516" s="73"/>
      <c r="D6516" s="73"/>
      <c r="P6516" s="73"/>
      <c r="T6516" s="73"/>
      <c r="U6516" s="73"/>
      <c r="V6516" s="73"/>
      <c r="X6516" s="12"/>
    </row>
    <row r="6517" spans="2:24" x14ac:dyDescent="0.3">
      <c r="B6517" s="73"/>
      <c r="D6517" s="73"/>
      <c r="P6517" s="73"/>
      <c r="T6517" s="73"/>
      <c r="U6517" s="73"/>
      <c r="V6517" s="73"/>
      <c r="X6517" s="12"/>
    </row>
    <row r="6518" spans="2:24" x14ac:dyDescent="0.3">
      <c r="B6518" s="73"/>
      <c r="D6518" s="73"/>
      <c r="P6518" s="73"/>
      <c r="T6518" s="73"/>
      <c r="U6518" s="73"/>
      <c r="V6518" s="73"/>
      <c r="X6518" s="12"/>
    </row>
    <row r="6519" spans="2:24" x14ac:dyDescent="0.3">
      <c r="B6519" s="73"/>
      <c r="D6519" s="73"/>
      <c r="P6519" s="73"/>
      <c r="T6519" s="73"/>
      <c r="U6519" s="73"/>
      <c r="V6519" s="73"/>
      <c r="X6519" s="12"/>
    </row>
    <row r="6520" spans="2:24" x14ac:dyDescent="0.3">
      <c r="B6520" s="73"/>
      <c r="D6520" s="73"/>
      <c r="P6520" s="73"/>
      <c r="T6520" s="73"/>
      <c r="U6520" s="73"/>
      <c r="V6520" s="73"/>
      <c r="X6520" s="12"/>
    </row>
    <row r="6521" spans="2:24" x14ac:dyDescent="0.3">
      <c r="B6521" s="73"/>
      <c r="D6521" s="73"/>
      <c r="P6521" s="73"/>
      <c r="T6521" s="73"/>
      <c r="U6521" s="73"/>
      <c r="V6521" s="73"/>
      <c r="X6521" s="12"/>
    </row>
    <row r="6522" spans="2:24" x14ac:dyDescent="0.3">
      <c r="B6522" s="73"/>
      <c r="D6522" s="73"/>
      <c r="P6522" s="73"/>
      <c r="T6522" s="73"/>
      <c r="U6522" s="73"/>
      <c r="V6522" s="73"/>
      <c r="X6522" s="12"/>
    </row>
    <row r="6523" spans="2:24" x14ac:dyDescent="0.3">
      <c r="B6523" s="73"/>
      <c r="D6523" s="73"/>
      <c r="P6523" s="73"/>
      <c r="T6523" s="73"/>
      <c r="U6523" s="73"/>
      <c r="V6523" s="73"/>
      <c r="X6523" s="12"/>
    </row>
    <row r="6524" spans="2:24" x14ac:dyDescent="0.3">
      <c r="B6524" s="73"/>
      <c r="D6524" s="73"/>
      <c r="P6524" s="73"/>
      <c r="T6524" s="73"/>
      <c r="U6524" s="73"/>
      <c r="V6524" s="73"/>
      <c r="X6524" s="12"/>
    </row>
    <row r="6525" spans="2:24" x14ac:dyDescent="0.3">
      <c r="B6525" s="73"/>
      <c r="D6525" s="73"/>
      <c r="P6525" s="73"/>
      <c r="T6525" s="73"/>
      <c r="U6525" s="73"/>
      <c r="V6525" s="73"/>
      <c r="X6525" s="12"/>
    </row>
    <row r="6526" spans="2:24" x14ac:dyDescent="0.3">
      <c r="B6526" s="73"/>
      <c r="D6526" s="73"/>
      <c r="P6526" s="73"/>
      <c r="T6526" s="73"/>
      <c r="U6526" s="73"/>
      <c r="V6526" s="73"/>
      <c r="X6526" s="12"/>
    </row>
    <row r="6527" spans="2:24" x14ac:dyDescent="0.3">
      <c r="B6527" s="73"/>
      <c r="D6527" s="73"/>
      <c r="P6527" s="73"/>
      <c r="T6527" s="73"/>
      <c r="U6527" s="73"/>
      <c r="V6527" s="73"/>
      <c r="X6527" s="12"/>
    </row>
    <row r="6528" spans="2:24" x14ac:dyDescent="0.3">
      <c r="B6528" s="73"/>
      <c r="D6528" s="73"/>
      <c r="P6528" s="73"/>
      <c r="T6528" s="73"/>
      <c r="U6528" s="73"/>
      <c r="V6528" s="73"/>
      <c r="X6528" s="12"/>
    </row>
    <row r="6529" spans="2:24" x14ac:dyDescent="0.3">
      <c r="B6529" s="73"/>
      <c r="D6529" s="73"/>
      <c r="P6529" s="73"/>
      <c r="T6529" s="73"/>
      <c r="U6529" s="73"/>
      <c r="V6529" s="73"/>
      <c r="X6529" s="12"/>
    </row>
    <row r="6530" spans="2:24" x14ac:dyDescent="0.3">
      <c r="B6530" s="73"/>
      <c r="D6530" s="73"/>
      <c r="P6530" s="73"/>
      <c r="T6530" s="73"/>
      <c r="U6530" s="73"/>
      <c r="V6530" s="73"/>
      <c r="X6530" s="12"/>
    </row>
    <row r="6531" spans="2:24" x14ac:dyDescent="0.3">
      <c r="B6531" s="73"/>
      <c r="D6531" s="73"/>
      <c r="P6531" s="73"/>
      <c r="T6531" s="73"/>
      <c r="U6531" s="73"/>
      <c r="V6531" s="73"/>
      <c r="X6531" s="12"/>
    </row>
    <row r="6532" spans="2:24" x14ac:dyDescent="0.3">
      <c r="B6532" s="73"/>
      <c r="D6532" s="73"/>
      <c r="P6532" s="73"/>
      <c r="T6532" s="73"/>
      <c r="U6532" s="73"/>
      <c r="V6532" s="73"/>
      <c r="X6532" s="12"/>
    </row>
    <row r="6533" spans="2:24" x14ac:dyDescent="0.3">
      <c r="B6533" s="73"/>
      <c r="D6533" s="73"/>
      <c r="P6533" s="73"/>
      <c r="T6533" s="73"/>
      <c r="U6533" s="73"/>
      <c r="V6533" s="73"/>
      <c r="X6533" s="12"/>
    </row>
    <row r="6534" spans="2:24" x14ac:dyDescent="0.3">
      <c r="B6534" s="73"/>
      <c r="D6534" s="73"/>
      <c r="P6534" s="73"/>
      <c r="T6534" s="73"/>
      <c r="U6534" s="73"/>
      <c r="V6534" s="73"/>
      <c r="X6534" s="12"/>
    </row>
    <row r="6535" spans="2:24" x14ac:dyDescent="0.3">
      <c r="B6535" s="73"/>
      <c r="D6535" s="73"/>
      <c r="P6535" s="73"/>
      <c r="T6535" s="73"/>
      <c r="U6535" s="73"/>
      <c r="V6535" s="73"/>
      <c r="X6535" s="12"/>
    </row>
    <row r="6536" spans="2:24" x14ac:dyDescent="0.3">
      <c r="B6536" s="73"/>
      <c r="D6536" s="73"/>
      <c r="P6536" s="73"/>
      <c r="T6536" s="73"/>
      <c r="U6536" s="73"/>
      <c r="V6536" s="73"/>
      <c r="X6536" s="12"/>
    </row>
    <row r="6537" spans="2:24" x14ac:dyDescent="0.3">
      <c r="B6537" s="73"/>
      <c r="D6537" s="73"/>
      <c r="P6537" s="73"/>
      <c r="T6537" s="73"/>
      <c r="U6537" s="73"/>
      <c r="V6537" s="73"/>
      <c r="X6537" s="12"/>
    </row>
    <row r="6538" spans="2:24" x14ac:dyDescent="0.3">
      <c r="B6538" s="73"/>
      <c r="D6538" s="73"/>
      <c r="P6538" s="73"/>
      <c r="T6538" s="73"/>
      <c r="U6538" s="73"/>
      <c r="V6538" s="73"/>
      <c r="X6538" s="12"/>
    </row>
    <row r="6539" spans="2:24" x14ac:dyDescent="0.3">
      <c r="B6539" s="73"/>
      <c r="D6539" s="73"/>
      <c r="P6539" s="73"/>
      <c r="T6539" s="73"/>
      <c r="U6539" s="73"/>
      <c r="V6539" s="73"/>
      <c r="X6539" s="12"/>
    </row>
    <row r="6540" spans="2:24" x14ac:dyDescent="0.3">
      <c r="B6540" s="73"/>
      <c r="D6540" s="73"/>
      <c r="P6540" s="73"/>
      <c r="T6540" s="73"/>
      <c r="U6540" s="73"/>
      <c r="V6540" s="73"/>
      <c r="X6540" s="12"/>
    </row>
    <row r="6541" spans="2:24" x14ac:dyDescent="0.3">
      <c r="B6541" s="73"/>
      <c r="D6541" s="73"/>
      <c r="P6541" s="73"/>
      <c r="T6541" s="73"/>
      <c r="U6541" s="73"/>
      <c r="V6541" s="73"/>
      <c r="X6541" s="12"/>
    </row>
    <row r="6542" spans="2:24" x14ac:dyDescent="0.3">
      <c r="B6542" s="73"/>
      <c r="D6542" s="73"/>
      <c r="P6542" s="73"/>
      <c r="T6542" s="73"/>
      <c r="U6542" s="73"/>
      <c r="V6542" s="73"/>
      <c r="X6542" s="12"/>
    </row>
    <row r="6543" spans="2:24" x14ac:dyDescent="0.3">
      <c r="B6543" s="73"/>
      <c r="D6543" s="73"/>
      <c r="P6543" s="73"/>
      <c r="T6543" s="73"/>
      <c r="U6543" s="73"/>
      <c r="V6543" s="73"/>
      <c r="X6543" s="12"/>
    </row>
    <row r="6544" spans="2:24" x14ac:dyDescent="0.3">
      <c r="B6544" s="73"/>
      <c r="D6544" s="73"/>
      <c r="P6544" s="73"/>
      <c r="T6544" s="73"/>
      <c r="U6544" s="73"/>
      <c r="V6544" s="73"/>
      <c r="X6544" s="12"/>
    </row>
    <row r="6545" spans="2:24" x14ac:dyDescent="0.3">
      <c r="B6545" s="73"/>
      <c r="D6545" s="73"/>
      <c r="P6545" s="73"/>
      <c r="T6545" s="73"/>
      <c r="U6545" s="73"/>
      <c r="V6545" s="73"/>
      <c r="X6545" s="12"/>
    </row>
    <row r="6546" spans="2:24" x14ac:dyDescent="0.3">
      <c r="B6546" s="73"/>
      <c r="D6546" s="73"/>
      <c r="P6546" s="73"/>
      <c r="T6546" s="73"/>
      <c r="U6546" s="73"/>
      <c r="V6546" s="73"/>
      <c r="X6546" s="12"/>
    </row>
    <row r="6547" spans="2:24" x14ac:dyDescent="0.3">
      <c r="B6547" s="73"/>
      <c r="D6547" s="73"/>
      <c r="P6547" s="73"/>
      <c r="T6547" s="73"/>
      <c r="U6547" s="73"/>
      <c r="V6547" s="73"/>
      <c r="X6547" s="12"/>
    </row>
    <row r="6548" spans="2:24" x14ac:dyDescent="0.3">
      <c r="B6548" s="73"/>
      <c r="D6548" s="73"/>
      <c r="P6548" s="73"/>
      <c r="T6548" s="73"/>
      <c r="U6548" s="73"/>
      <c r="V6548" s="73"/>
      <c r="X6548" s="12"/>
    </row>
    <row r="6549" spans="2:24" x14ac:dyDescent="0.3">
      <c r="B6549" s="73"/>
      <c r="D6549" s="73"/>
      <c r="P6549" s="73"/>
      <c r="T6549" s="73"/>
      <c r="U6549" s="73"/>
      <c r="V6549" s="73"/>
      <c r="X6549" s="12"/>
    </row>
    <row r="6550" spans="2:24" x14ac:dyDescent="0.3">
      <c r="B6550" s="73"/>
      <c r="D6550" s="73"/>
      <c r="P6550" s="73"/>
      <c r="T6550" s="73"/>
      <c r="U6550" s="73"/>
      <c r="V6550" s="73"/>
      <c r="X6550" s="12"/>
    </row>
    <row r="6551" spans="2:24" x14ac:dyDescent="0.3">
      <c r="B6551" s="73"/>
      <c r="D6551" s="73"/>
      <c r="P6551" s="73"/>
      <c r="T6551" s="73"/>
      <c r="U6551" s="73"/>
      <c r="V6551" s="73"/>
      <c r="X6551" s="12"/>
    </row>
    <row r="6552" spans="2:24" x14ac:dyDescent="0.3">
      <c r="B6552" s="73"/>
      <c r="D6552" s="73"/>
      <c r="P6552" s="73"/>
      <c r="T6552" s="73"/>
      <c r="U6552" s="73"/>
      <c r="V6552" s="73"/>
      <c r="X6552" s="12"/>
    </row>
    <row r="6553" spans="2:24" x14ac:dyDescent="0.3">
      <c r="B6553" s="73"/>
      <c r="D6553" s="73"/>
      <c r="P6553" s="73"/>
      <c r="T6553" s="73"/>
      <c r="U6553" s="73"/>
      <c r="V6553" s="73"/>
      <c r="X6553" s="12"/>
    </row>
    <row r="6554" spans="2:24" x14ac:dyDescent="0.3">
      <c r="B6554" s="73"/>
      <c r="D6554" s="73"/>
      <c r="P6554" s="73"/>
      <c r="T6554" s="73"/>
      <c r="U6554" s="73"/>
      <c r="V6554" s="73"/>
      <c r="X6554" s="12"/>
    </row>
    <row r="6555" spans="2:24" x14ac:dyDescent="0.3">
      <c r="B6555" s="73"/>
      <c r="D6555" s="73"/>
      <c r="P6555" s="73"/>
      <c r="T6555" s="73"/>
      <c r="U6555" s="73"/>
      <c r="V6555" s="73"/>
      <c r="X6555" s="12"/>
    </row>
    <row r="6556" spans="2:24" x14ac:dyDescent="0.3">
      <c r="B6556" s="73"/>
      <c r="D6556" s="73"/>
      <c r="P6556" s="73"/>
      <c r="T6556" s="73"/>
      <c r="U6556" s="73"/>
      <c r="V6556" s="73"/>
      <c r="X6556" s="12"/>
    </row>
    <row r="6557" spans="2:24" x14ac:dyDescent="0.3">
      <c r="B6557" s="73"/>
      <c r="D6557" s="73"/>
      <c r="P6557" s="73"/>
      <c r="T6557" s="73"/>
      <c r="U6557" s="73"/>
      <c r="V6557" s="73"/>
      <c r="X6557" s="12"/>
    </row>
    <row r="6558" spans="2:24" x14ac:dyDescent="0.3">
      <c r="B6558" s="73"/>
      <c r="D6558" s="73"/>
      <c r="P6558" s="73"/>
      <c r="T6558" s="73"/>
      <c r="U6558" s="73"/>
      <c r="V6558" s="73"/>
      <c r="X6558" s="12"/>
    </row>
    <row r="6559" spans="2:24" x14ac:dyDescent="0.3">
      <c r="B6559" s="73"/>
      <c r="D6559" s="73"/>
      <c r="P6559" s="73"/>
      <c r="T6559" s="73"/>
      <c r="U6559" s="73"/>
      <c r="V6559" s="73"/>
      <c r="X6559" s="12"/>
    </row>
    <row r="6560" spans="2:24" x14ac:dyDescent="0.3">
      <c r="B6560" s="73"/>
      <c r="D6560" s="73"/>
      <c r="P6560" s="73"/>
      <c r="T6560" s="73"/>
      <c r="U6560" s="73"/>
      <c r="V6560" s="73"/>
      <c r="X6560" s="12"/>
    </row>
    <row r="6561" spans="2:24" x14ac:dyDescent="0.3">
      <c r="B6561" s="73"/>
      <c r="D6561" s="73"/>
      <c r="P6561" s="73"/>
      <c r="T6561" s="73"/>
      <c r="U6561" s="73"/>
      <c r="V6561" s="73"/>
      <c r="X6561" s="12"/>
    </row>
    <row r="6562" spans="2:24" x14ac:dyDescent="0.3">
      <c r="B6562" s="73"/>
      <c r="D6562" s="73"/>
      <c r="P6562" s="73"/>
      <c r="T6562" s="73"/>
      <c r="U6562" s="73"/>
      <c r="V6562" s="73"/>
      <c r="X6562" s="12"/>
    </row>
    <row r="6563" spans="2:24" x14ac:dyDescent="0.3">
      <c r="B6563" s="73"/>
      <c r="D6563" s="73"/>
      <c r="P6563" s="73"/>
      <c r="T6563" s="73"/>
      <c r="U6563" s="73"/>
      <c r="V6563" s="73"/>
      <c r="X6563" s="12"/>
    </row>
    <row r="6564" spans="2:24" x14ac:dyDescent="0.3">
      <c r="B6564" s="73"/>
      <c r="D6564" s="73"/>
      <c r="P6564" s="73"/>
      <c r="T6564" s="73"/>
      <c r="U6564" s="73"/>
      <c r="V6564" s="73"/>
      <c r="X6564" s="12"/>
    </row>
    <row r="6565" spans="2:24" x14ac:dyDescent="0.3">
      <c r="B6565" s="73"/>
      <c r="D6565" s="73"/>
      <c r="P6565" s="73"/>
      <c r="T6565" s="73"/>
      <c r="U6565" s="73"/>
      <c r="V6565" s="73"/>
      <c r="X6565" s="12"/>
    </row>
    <row r="6566" spans="2:24" x14ac:dyDescent="0.3">
      <c r="B6566" s="73"/>
      <c r="D6566" s="73"/>
      <c r="P6566" s="73"/>
      <c r="T6566" s="73"/>
      <c r="U6566" s="73"/>
      <c r="V6566" s="73"/>
      <c r="X6566" s="12"/>
    </row>
    <row r="6567" spans="2:24" x14ac:dyDescent="0.3">
      <c r="B6567" s="73"/>
      <c r="D6567" s="73"/>
      <c r="P6567" s="73"/>
      <c r="T6567" s="73"/>
      <c r="U6567" s="73"/>
      <c r="V6567" s="73"/>
      <c r="X6567" s="12"/>
    </row>
    <row r="6568" spans="2:24" x14ac:dyDescent="0.3">
      <c r="B6568" s="73"/>
      <c r="D6568" s="73"/>
      <c r="P6568" s="73"/>
      <c r="T6568" s="73"/>
      <c r="U6568" s="73"/>
      <c r="V6568" s="73"/>
      <c r="X6568" s="12"/>
    </row>
    <row r="6569" spans="2:24" x14ac:dyDescent="0.3">
      <c r="B6569" s="73"/>
      <c r="D6569" s="73"/>
      <c r="P6569" s="73"/>
      <c r="T6569" s="73"/>
      <c r="U6569" s="73"/>
      <c r="V6569" s="73"/>
      <c r="X6569" s="12"/>
    </row>
    <row r="6570" spans="2:24" x14ac:dyDescent="0.3">
      <c r="B6570" s="73"/>
      <c r="D6570" s="73"/>
      <c r="P6570" s="73"/>
      <c r="T6570" s="73"/>
      <c r="U6570" s="73"/>
      <c r="V6570" s="73"/>
      <c r="X6570" s="12"/>
    </row>
    <row r="6571" spans="2:24" x14ac:dyDescent="0.3">
      <c r="B6571" s="73"/>
      <c r="D6571" s="73"/>
      <c r="P6571" s="73"/>
      <c r="T6571" s="73"/>
      <c r="U6571" s="73"/>
      <c r="V6571" s="73"/>
      <c r="X6571" s="12"/>
    </row>
    <row r="6572" spans="2:24" x14ac:dyDescent="0.3">
      <c r="B6572" s="73"/>
      <c r="D6572" s="73"/>
      <c r="P6572" s="73"/>
      <c r="T6572" s="73"/>
      <c r="U6572" s="73"/>
      <c r="V6572" s="73"/>
      <c r="X6572" s="12"/>
    </row>
    <row r="6573" spans="2:24" x14ac:dyDescent="0.3">
      <c r="B6573" s="73"/>
      <c r="D6573" s="73"/>
      <c r="P6573" s="73"/>
      <c r="T6573" s="73"/>
      <c r="U6573" s="73"/>
      <c r="V6573" s="73"/>
      <c r="X6573" s="12"/>
    </row>
    <row r="6574" spans="2:24" x14ac:dyDescent="0.3">
      <c r="B6574" s="73"/>
      <c r="D6574" s="73"/>
      <c r="P6574" s="73"/>
      <c r="T6574" s="73"/>
      <c r="U6574" s="73"/>
      <c r="V6574" s="73"/>
      <c r="X6574" s="12"/>
    </row>
    <row r="6575" spans="2:24" x14ac:dyDescent="0.3">
      <c r="B6575" s="73"/>
      <c r="D6575" s="73"/>
      <c r="P6575" s="73"/>
      <c r="T6575" s="73"/>
      <c r="U6575" s="73"/>
      <c r="V6575" s="73"/>
      <c r="X6575" s="12"/>
    </row>
    <row r="6576" spans="2:24" x14ac:dyDescent="0.3">
      <c r="B6576" s="73"/>
      <c r="D6576" s="73"/>
      <c r="P6576" s="73"/>
      <c r="T6576" s="73"/>
      <c r="U6576" s="73"/>
      <c r="V6576" s="73"/>
      <c r="X6576" s="12"/>
    </row>
    <row r="6577" spans="2:24" x14ac:dyDescent="0.3">
      <c r="B6577" s="73"/>
      <c r="D6577" s="73"/>
      <c r="P6577" s="73"/>
      <c r="T6577" s="73"/>
      <c r="U6577" s="73"/>
      <c r="V6577" s="73"/>
      <c r="X6577" s="12"/>
    </row>
    <row r="6578" spans="2:24" x14ac:dyDescent="0.3">
      <c r="B6578" s="73"/>
      <c r="D6578" s="73"/>
      <c r="P6578" s="73"/>
      <c r="T6578" s="73"/>
      <c r="U6578" s="73"/>
      <c r="V6578" s="73"/>
      <c r="X6578" s="12"/>
    </row>
    <row r="6579" spans="2:24" x14ac:dyDescent="0.3">
      <c r="B6579" s="73"/>
      <c r="D6579" s="73"/>
      <c r="P6579" s="73"/>
      <c r="T6579" s="73"/>
      <c r="U6579" s="73"/>
      <c r="V6579" s="73"/>
      <c r="X6579" s="12"/>
    </row>
    <row r="6580" spans="2:24" x14ac:dyDescent="0.3">
      <c r="B6580" s="73"/>
      <c r="D6580" s="73"/>
      <c r="P6580" s="73"/>
      <c r="T6580" s="73"/>
      <c r="U6580" s="73"/>
      <c r="V6580" s="73"/>
      <c r="X6580" s="12"/>
    </row>
    <row r="6581" spans="2:24" x14ac:dyDescent="0.3">
      <c r="B6581" s="73"/>
      <c r="D6581" s="73"/>
      <c r="P6581" s="73"/>
      <c r="T6581" s="73"/>
      <c r="U6581" s="73"/>
      <c r="V6581" s="73"/>
      <c r="X6581" s="12"/>
    </row>
    <row r="6582" spans="2:24" x14ac:dyDescent="0.3">
      <c r="B6582" s="73"/>
      <c r="D6582" s="73"/>
      <c r="P6582" s="73"/>
      <c r="T6582" s="73"/>
      <c r="U6582" s="73"/>
      <c r="V6582" s="73"/>
      <c r="X6582" s="12"/>
    </row>
    <row r="6583" spans="2:24" x14ac:dyDescent="0.3">
      <c r="B6583" s="73"/>
      <c r="D6583" s="73"/>
      <c r="P6583" s="73"/>
      <c r="T6583" s="73"/>
      <c r="U6583" s="73"/>
      <c r="V6583" s="73"/>
      <c r="X6583" s="12"/>
    </row>
    <row r="6584" spans="2:24" x14ac:dyDescent="0.3">
      <c r="B6584" s="73"/>
      <c r="D6584" s="73"/>
      <c r="P6584" s="73"/>
      <c r="T6584" s="73"/>
      <c r="U6584" s="73"/>
      <c r="V6584" s="73"/>
      <c r="X6584" s="12"/>
    </row>
    <row r="6585" spans="2:24" x14ac:dyDescent="0.3">
      <c r="B6585" s="73"/>
      <c r="D6585" s="73"/>
      <c r="P6585" s="73"/>
      <c r="T6585" s="73"/>
      <c r="U6585" s="73"/>
      <c r="V6585" s="73"/>
      <c r="X6585" s="12"/>
    </row>
    <row r="6586" spans="2:24" x14ac:dyDescent="0.3">
      <c r="B6586" s="73"/>
      <c r="D6586" s="73"/>
      <c r="P6586" s="73"/>
      <c r="T6586" s="73"/>
      <c r="U6586" s="73"/>
      <c r="V6586" s="73"/>
      <c r="X6586" s="12"/>
    </row>
    <row r="6587" spans="2:24" x14ac:dyDescent="0.3">
      <c r="B6587" s="73"/>
      <c r="D6587" s="73"/>
      <c r="P6587" s="73"/>
      <c r="T6587" s="73"/>
      <c r="U6587" s="73"/>
      <c r="V6587" s="73"/>
      <c r="X6587" s="12"/>
    </row>
    <row r="6588" spans="2:24" x14ac:dyDescent="0.3">
      <c r="B6588" s="73"/>
      <c r="D6588" s="73"/>
      <c r="P6588" s="73"/>
      <c r="T6588" s="73"/>
      <c r="U6588" s="73"/>
      <c r="V6588" s="73"/>
      <c r="X6588" s="12"/>
    </row>
    <row r="6589" spans="2:24" x14ac:dyDescent="0.3">
      <c r="B6589" s="73"/>
      <c r="D6589" s="73"/>
      <c r="P6589" s="73"/>
      <c r="T6589" s="73"/>
      <c r="U6589" s="73"/>
      <c r="V6589" s="73"/>
      <c r="X6589" s="12"/>
    </row>
    <row r="6590" spans="2:24" x14ac:dyDescent="0.3">
      <c r="B6590" s="73"/>
      <c r="D6590" s="73"/>
      <c r="P6590" s="73"/>
      <c r="T6590" s="73"/>
      <c r="U6590" s="73"/>
      <c r="V6590" s="73"/>
      <c r="X6590" s="12"/>
    </row>
    <row r="6591" spans="2:24" x14ac:dyDescent="0.3">
      <c r="B6591" s="73"/>
      <c r="D6591" s="73"/>
      <c r="P6591" s="73"/>
      <c r="T6591" s="73"/>
      <c r="U6591" s="73"/>
      <c r="V6591" s="73"/>
      <c r="X6591" s="12"/>
    </row>
    <row r="6592" spans="2:24" x14ac:dyDescent="0.3">
      <c r="B6592" s="73"/>
      <c r="D6592" s="73"/>
      <c r="P6592" s="73"/>
      <c r="T6592" s="73"/>
      <c r="U6592" s="73"/>
      <c r="V6592" s="73"/>
      <c r="X6592" s="12"/>
    </row>
    <row r="6593" spans="2:24" x14ac:dyDescent="0.3">
      <c r="B6593" s="73"/>
      <c r="D6593" s="73"/>
      <c r="P6593" s="73"/>
      <c r="T6593" s="73"/>
      <c r="U6593" s="73"/>
      <c r="V6593" s="73"/>
      <c r="X6593" s="12"/>
    </row>
    <row r="6594" spans="2:24" x14ac:dyDescent="0.3">
      <c r="B6594" s="73"/>
      <c r="D6594" s="73"/>
      <c r="P6594" s="73"/>
      <c r="T6594" s="73"/>
      <c r="U6594" s="73"/>
      <c r="V6594" s="73"/>
      <c r="X6594" s="12"/>
    </row>
    <row r="6595" spans="2:24" x14ac:dyDescent="0.3">
      <c r="B6595" s="73"/>
      <c r="D6595" s="73"/>
      <c r="P6595" s="73"/>
      <c r="T6595" s="73"/>
      <c r="U6595" s="73"/>
      <c r="V6595" s="73"/>
      <c r="X6595" s="12"/>
    </row>
    <row r="6596" spans="2:24" x14ac:dyDescent="0.3">
      <c r="B6596" s="73"/>
      <c r="D6596" s="73"/>
      <c r="P6596" s="73"/>
      <c r="T6596" s="73"/>
      <c r="U6596" s="73"/>
      <c r="V6596" s="73"/>
      <c r="X6596" s="12"/>
    </row>
    <row r="6597" spans="2:24" x14ac:dyDescent="0.3">
      <c r="B6597" s="73"/>
      <c r="D6597" s="73"/>
      <c r="P6597" s="73"/>
      <c r="T6597" s="73"/>
      <c r="U6597" s="73"/>
      <c r="V6597" s="73"/>
      <c r="X6597" s="12"/>
    </row>
    <row r="6598" spans="2:24" x14ac:dyDescent="0.3">
      <c r="B6598" s="73"/>
      <c r="D6598" s="73"/>
      <c r="P6598" s="73"/>
      <c r="T6598" s="73"/>
      <c r="U6598" s="73"/>
      <c r="V6598" s="73"/>
      <c r="X6598" s="12"/>
    </row>
    <row r="6599" spans="2:24" x14ac:dyDescent="0.3">
      <c r="B6599" s="73"/>
      <c r="D6599" s="73"/>
      <c r="P6599" s="73"/>
      <c r="T6599" s="73"/>
      <c r="U6599" s="73"/>
      <c r="V6599" s="73"/>
      <c r="X6599" s="12"/>
    </row>
    <row r="6600" spans="2:24" x14ac:dyDescent="0.3">
      <c r="B6600" s="73"/>
      <c r="D6600" s="73"/>
      <c r="P6600" s="73"/>
      <c r="T6600" s="73"/>
      <c r="U6600" s="73"/>
      <c r="V6600" s="73"/>
      <c r="X6600" s="12"/>
    </row>
    <row r="6601" spans="2:24" x14ac:dyDescent="0.3">
      <c r="B6601" s="73"/>
      <c r="D6601" s="73"/>
      <c r="P6601" s="73"/>
      <c r="T6601" s="73"/>
      <c r="U6601" s="73"/>
      <c r="V6601" s="73"/>
      <c r="X6601" s="12"/>
    </row>
    <row r="6602" spans="2:24" x14ac:dyDescent="0.3">
      <c r="B6602" s="73"/>
      <c r="D6602" s="73"/>
      <c r="P6602" s="73"/>
      <c r="T6602" s="73"/>
      <c r="U6602" s="73"/>
      <c r="V6602" s="73"/>
      <c r="X6602" s="12"/>
    </row>
    <row r="6603" spans="2:24" x14ac:dyDescent="0.3">
      <c r="B6603" s="73"/>
      <c r="D6603" s="73"/>
      <c r="P6603" s="73"/>
      <c r="T6603" s="73"/>
      <c r="U6603" s="73"/>
      <c r="V6603" s="73"/>
      <c r="X6603" s="12"/>
    </row>
    <row r="6604" spans="2:24" x14ac:dyDescent="0.3">
      <c r="B6604" s="73"/>
      <c r="D6604" s="73"/>
      <c r="P6604" s="73"/>
      <c r="T6604" s="73"/>
      <c r="U6604" s="73"/>
      <c r="V6604" s="73"/>
      <c r="X6604" s="12"/>
    </row>
    <row r="6605" spans="2:24" x14ac:dyDescent="0.3">
      <c r="B6605" s="73"/>
      <c r="D6605" s="73"/>
      <c r="P6605" s="73"/>
      <c r="T6605" s="73"/>
      <c r="U6605" s="73"/>
      <c r="V6605" s="73"/>
      <c r="X6605" s="12"/>
    </row>
    <row r="6606" spans="2:24" x14ac:dyDescent="0.3">
      <c r="B6606" s="73"/>
      <c r="D6606" s="73"/>
      <c r="P6606" s="73"/>
      <c r="T6606" s="73"/>
      <c r="U6606" s="73"/>
      <c r="V6606" s="73"/>
      <c r="X6606" s="12"/>
    </row>
    <row r="6607" spans="2:24" x14ac:dyDescent="0.3">
      <c r="B6607" s="73"/>
      <c r="D6607" s="73"/>
      <c r="P6607" s="73"/>
      <c r="T6607" s="73"/>
      <c r="U6607" s="73"/>
      <c r="V6607" s="73"/>
      <c r="X6607" s="12"/>
    </row>
    <row r="6608" spans="2:24" x14ac:dyDescent="0.3">
      <c r="B6608" s="73"/>
      <c r="D6608" s="73"/>
      <c r="P6608" s="73"/>
      <c r="T6608" s="73"/>
      <c r="U6608" s="73"/>
      <c r="V6608" s="73"/>
      <c r="X6608" s="12"/>
    </row>
    <row r="6609" spans="2:24" x14ac:dyDescent="0.3">
      <c r="B6609" s="73"/>
      <c r="D6609" s="73"/>
      <c r="P6609" s="73"/>
      <c r="T6609" s="73"/>
      <c r="U6609" s="73"/>
      <c r="V6609" s="73"/>
      <c r="X6609" s="12"/>
    </row>
    <row r="6610" spans="2:24" x14ac:dyDescent="0.3">
      <c r="B6610" s="73"/>
      <c r="D6610" s="73"/>
      <c r="P6610" s="73"/>
      <c r="T6610" s="73"/>
      <c r="U6610" s="73"/>
      <c r="V6610" s="73"/>
      <c r="X6610" s="12"/>
    </row>
    <row r="6611" spans="2:24" x14ac:dyDescent="0.3">
      <c r="B6611" s="73"/>
      <c r="D6611" s="73"/>
      <c r="P6611" s="73"/>
      <c r="T6611" s="73"/>
      <c r="U6611" s="73"/>
      <c r="V6611" s="73"/>
      <c r="X6611" s="12"/>
    </row>
    <row r="6612" spans="2:24" x14ac:dyDescent="0.3">
      <c r="B6612" s="73"/>
      <c r="D6612" s="73"/>
      <c r="P6612" s="73"/>
      <c r="T6612" s="73"/>
      <c r="U6612" s="73"/>
      <c r="V6612" s="73"/>
      <c r="X6612" s="12"/>
    </row>
    <row r="6613" spans="2:24" x14ac:dyDescent="0.3">
      <c r="B6613" s="73"/>
      <c r="D6613" s="73"/>
      <c r="P6613" s="73"/>
      <c r="T6613" s="73"/>
      <c r="U6613" s="73"/>
      <c r="V6613" s="73"/>
      <c r="X6613" s="12"/>
    </row>
    <row r="6614" spans="2:24" x14ac:dyDescent="0.3">
      <c r="B6614" s="73"/>
      <c r="D6614" s="73"/>
      <c r="P6614" s="73"/>
      <c r="T6614" s="73"/>
      <c r="U6614" s="73"/>
      <c r="V6614" s="73"/>
      <c r="X6614" s="12"/>
    </row>
    <row r="6615" spans="2:24" x14ac:dyDescent="0.3">
      <c r="B6615" s="73"/>
      <c r="D6615" s="73"/>
      <c r="P6615" s="73"/>
      <c r="T6615" s="73"/>
      <c r="U6615" s="73"/>
      <c r="V6615" s="73"/>
      <c r="X6615" s="12"/>
    </row>
    <row r="6616" spans="2:24" x14ac:dyDescent="0.3">
      <c r="B6616" s="73"/>
      <c r="D6616" s="73"/>
      <c r="P6616" s="73"/>
      <c r="T6616" s="73"/>
      <c r="U6616" s="73"/>
      <c r="V6616" s="73"/>
      <c r="X6616" s="12"/>
    </row>
    <row r="6617" spans="2:24" x14ac:dyDescent="0.3">
      <c r="B6617" s="73"/>
      <c r="D6617" s="73"/>
      <c r="P6617" s="73"/>
      <c r="T6617" s="73"/>
      <c r="U6617" s="73"/>
      <c r="V6617" s="73"/>
      <c r="X6617" s="12"/>
    </row>
    <row r="6618" spans="2:24" x14ac:dyDescent="0.3">
      <c r="B6618" s="73"/>
      <c r="D6618" s="73"/>
      <c r="P6618" s="73"/>
      <c r="T6618" s="73"/>
      <c r="U6618" s="73"/>
      <c r="V6618" s="73"/>
      <c r="X6618" s="12"/>
    </row>
    <row r="6619" spans="2:24" x14ac:dyDescent="0.3">
      <c r="B6619" s="73"/>
      <c r="D6619" s="73"/>
      <c r="P6619" s="73"/>
      <c r="T6619" s="73"/>
      <c r="U6619" s="73"/>
      <c r="V6619" s="73"/>
      <c r="X6619" s="12"/>
    </row>
    <row r="6620" spans="2:24" x14ac:dyDescent="0.3">
      <c r="B6620" s="73"/>
      <c r="D6620" s="73"/>
      <c r="P6620" s="73"/>
      <c r="T6620" s="73"/>
      <c r="U6620" s="73"/>
      <c r="V6620" s="73"/>
      <c r="X6620" s="12"/>
    </row>
    <row r="6621" spans="2:24" x14ac:dyDescent="0.3">
      <c r="B6621" s="73"/>
      <c r="D6621" s="73"/>
      <c r="P6621" s="73"/>
      <c r="T6621" s="73"/>
      <c r="U6621" s="73"/>
      <c r="V6621" s="73"/>
      <c r="X6621" s="12"/>
    </row>
    <row r="6622" spans="2:24" x14ac:dyDescent="0.3">
      <c r="B6622" s="73"/>
      <c r="D6622" s="73"/>
      <c r="P6622" s="73"/>
      <c r="T6622" s="73"/>
      <c r="U6622" s="73"/>
      <c r="V6622" s="73"/>
      <c r="X6622" s="12"/>
    </row>
    <row r="6623" spans="2:24" x14ac:dyDescent="0.3">
      <c r="B6623" s="73"/>
      <c r="D6623" s="73"/>
      <c r="P6623" s="73"/>
      <c r="T6623" s="73"/>
      <c r="U6623" s="73"/>
      <c r="V6623" s="73"/>
      <c r="X6623" s="12"/>
    </row>
    <row r="6624" spans="2:24" x14ac:dyDescent="0.3">
      <c r="B6624" s="73"/>
      <c r="D6624" s="73"/>
      <c r="P6624" s="73"/>
      <c r="T6624" s="73"/>
      <c r="U6624" s="73"/>
      <c r="V6624" s="73"/>
      <c r="X6624" s="12"/>
    </row>
    <row r="6625" spans="2:24" x14ac:dyDescent="0.3">
      <c r="B6625" s="73"/>
      <c r="D6625" s="73"/>
      <c r="P6625" s="73"/>
      <c r="T6625" s="73"/>
      <c r="U6625" s="73"/>
      <c r="V6625" s="73"/>
      <c r="X6625" s="12"/>
    </row>
    <row r="6626" spans="2:24" x14ac:dyDescent="0.3">
      <c r="B6626" s="73"/>
      <c r="D6626" s="73"/>
      <c r="P6626" s="73"/>
      <c r="T6626" s="73"/>
      <c r="U6626" s="73"/>
      <c r="V6626" s="73"/>
      <c r="X6626" s="12"/>
    </row>
    <row r="6627" spans="2:24" x14ac:dyDescent="0.3">
      <c r="B6627" s="73"/>
      <c r="D6627" s="73"/>
      <c r="P6627" s="73"/>
      <c r="T6627" s="73"/>
      <c r="U6627" s="73"/>
      <c r="V6627" s="73"/>
      <c r="X6627" s="12"/>
    </row>
    <row r="6628" spans="2:24" x14ac:dyDescent="0.3">
      <c r="B6628" s="73"/>
      <c r="D6628" s="73"/>
      <c r="P6628" s="73"/>
      <c r="T6628" s="73"/>
      <c r="U6628" s="73"/>
      <c r="V6628" s="73"/>
      <c r="X6628" s="12"/>
    </row>
    <row r="6629" spans="2:24" x14ac:dyDescent="0.3">
      <c r="B6629" s="73"/>
      <c r="D6629" s="73"/>
      <c r="P6629" s="73"/>
      <c r="T6629" s="73"/>
      <c r="U6629" s="73"/>
      <c r="V6629" s="73"/>
      <c r="X6629" s="12"/>
    </row>
    <row r="6630" spans="2:24" x14ac:dyDescent="0.3">
      <c r="B6630" s="73"/>
      <c r="D6630" s="73"/>
      <c r="P6630" s="73"/>
      <c r="T6630" s="73"/>
      <c r="U6630" s="73"/>
      <c r="V6630" s="73"/>
      <c r="X6630" s="12"/>
    </row>
    <row r="6631" spans="2:24" x14ac:dyDescent="0.3">
      <c r="B6631" s="73"/>
      <c r="D6631" s="73"/>
      <c r="P6631" s="73"/>
      <c r="T6631" s="73"/>
      <c r="U6631" s="73"/>
      <c r="V6631" s="73"/>
      <c r="X6631" s="12"/>
    </row>
    <row r="6632" spans="2:24" x14ac:dyDescent="0.3">
      <c r="B6632" s="73"/>
      <c r="D6632" s="73"/>
      <c r="P6632" s="73"/>
      <c r="T6632" s="73"/>
      <c r="U6632" s="73"/>
      <c r="V6632" s="73"/>
      <c r="X6632" s="12"/>
    </row>
    <row r="6633" spans="2:24" x14ac:dyDescent="0.3">
      <c r="B6633" s="73"/>
      <c r="D6633" s="73"/>
      <c r="P6633" s="73"/>
      <c r="T6633" s="73"/>
      <c r="U6633" s="73"/>
      <c r="V6633" s="73"/>
      <c r="X6633" s="12"/>
    </row>
    <row r="6634" spans="2:24" x14ac:dyDescent="0.3">
      <c r="B6634" s="73"/>
      <c r="D6634" s="73"/>
      <c r="P6634" s="73"/>
      <c r="T6634" s="73"/>
      <c r="U6634" s="73"/>
      <c r="V6634" s="73"/>
      <c r="X6634" s="12"/>
    </row>
    <row r="6635" spans="2:24" x14ac:dyDescent="0.3">
      <c r="B6635" s="73"/>
      <c r="D6635" s="73"/>
      <c r="P6635" s="73"/>
      <c r="T6635" s="73"/>
      <c r="U6635" s="73"/>
      <c r="V6635" s="73"/>
      <c r="X6635" s="12"/>
    </row>
    <row r="6636" spans="2:24" x14ac:dyDescent="0.3">
      <c r="B6636" s="73"/>
      <c r="D6636" s="73"/>
      <c r="P6636" s="73"/>
      <c r="T6636" s="73"/>
      <c r="U6636" s="73"/>
      <c r="V6636" s="73"/>
      <c r="X6636" s="12"/>
    </row>
    <row r="6637" spans="2:24" x14ac:dyDescent="0.3">
      <c r="B6637" s="73"/>
      <c r="D6637" s="73"/>
      <c r="P6637" s="73"/>
      <c r="T6637" s="73"/>
      <c r="U6637" s="73"/>
      <c r="V6637" s="73"/>
      <c r="X6637" s="12"/>
    </row>
    <row r="6638" spans="2:24" x14ac:dyDescent="0.3">
      <c r="B6638" s="73"/>
      <c r="D6638" s="73"/>
      <c r="P6638" s="73"/>
      <c r="T6638" s="73"/>
      <c r="U6638" s="73"/>
      <c r="V6638" s="73"/>
      <c r="X6638" s="12"/>
    </row>
    <row r="6639" spans="2:24" x14ac:dyDescent="0.3">
      <c r="B6639" s="73"/>
      <c r="D6639" s="73"/>
      <c r="P6639" s="73"/>
      <c r="T6639" s="73"/>
      <c r="U6639" s="73"/>
      <c r="V6639" s="73"/>
      <c r="X6639" s="12"/>
    </row>
    <row r="6640" spans="2:24" x14ac:dyDescent="0.3">
      <c r="B6640" s="73"/>
      <c r="D6640" s="73"/>
      <c r="P6640" s="73"/>
      <c r="T6640" s="73"/>
      <c r="U6640" s="73"/>
      <c r="V6640" s="73"/>
      <c r="X6640" s="12"/>
    </row>
    <row r="6641" spans="2:24" x14ac:dyDescent="0.3">
      <c r="B6641" s="73"/>
      <c r="D6641" s="73"/>
      <c r="P6641" s="73"/>
      <c r="T6641" s="73"/>
      <c r="U6641" s="73"/>
      <c r="V6641" s="73"/>
      <c r="X6641" s="12"/>
    </row>
    <row r="6642" spans="2:24" x14ac:dyDescent="0.3">
      <c r="B6642" s="73"/>
      <c r="D6642" s="73"/>
      <c r="P6642" s="73"/>
      <c r="T6642" s="73"/>
      <c r="U6642" s="73"/>
      <c r="V6642" s="73"/>
      <c r="X6642" s="12"/>
    </row>
    <row r="6643" spans="2:24" x14ac:dyDescent="0.3">
      <c r="B6643" s="73"/>
      <c r="D6643" s="73"/>
      <c r="P6643" s="73"/>
      <c r="T6643" s="73"/>
      <c r="U6643" s="73"/>
      <c r="V6643" s="73"/>
      <c r="X6643" s="12"/>
    </row>
    <row r="6644" spans="2:24" x14ac:dyDescent="0.3">
      <c r="B6644" s="73"/>
      <c r="D6644" s="73"/>
      <c r="P6644" s="73"/>
      <c r="T6644" s="73"/>
      <c r="U6644" s="73"/>
      <c r="V6644" s="73"/>
      <c r="X6644" s="12"/>
    </row>
    <row r="6645" spans="2:24" x14ac:dyDescent="0.3">
      <c r="B6645" s="73"/>
      <c r="D6645" s="73"/>
      <c r="P6645" s="73"/>
      <c r="T6645" s="73"/>
      <c r="U6645" s="73"/>
      <c r="V6645" s="73"/>
      <c r="X6645" s="12"/>
    </row>
    <row r="6646" spans="2:24" x14ac:dyDescent="0.3">
      <c r="B6646" s="73"/>
      <c r="D6646" s="73"/>
      <c r="P6646" s="73"/>
      <c r="T6646" s="73"/>
      <c r="U6646" s="73"/>
      <c r="V6646" s="73"/>
      <c r="X6646" s="12"/>
    </row>
    <row r="6647" spans="2:24" x14ac:dyDescent="0.3">
      <c r="B6647" s="73"/>
      <c r="D6647" s="73"/>
      <c r="P6647" s="73"/>
      <c r="T6647" s="73"/>
      <c r="U6647" s="73"/>
      <c r="V6647" s="73"/>
      <c r="X6647" s="12"/>
    </row>
    <row r="6648" spans="2:24" x14ac:dyDescent="0.3">
      <c r="B6648" s="73"/>
      <c r="D6648" s="73"/>
      <c r="P6648" s="73"/>
      <c r="T6648" s="73"/>
      <c r="U6648" s="73"/>
      <c r="V6648" s="73"/>
      <c r="X6648" s="12"/>
    </row>
    <row r="6649" spans="2:24" x14ac:dyDescent="0.3">
      <c r="B6649" s="73"/>
      <c r="D6649" s="73"/>
      <c r="P6649" s="73"/>
      <c r="T6649" s="73"/>
      <c r="U6649" s="73"/>
      <c r="V6649" s="73"/>
      <c r="X6649" s="12"/>
    </row>
    <row r="6650" spans="2:24" x14ac:dyDescent="0.3">
      <c r="B6650" s="73"/>
      <c r="D6650" s="73"/>
      <c r="P6650" s="73"/>
      <c r="T6650" s="73"/>
      <c r="U6650" s="73"/>
      <c r="V6650" s="73"/>
      <c r="X6650" s="12"/>
    </row>
    <row r="6651" spans="2:24" x14ac:dyDescent="0.3">
      <c r="B6651" s="73"/>
      <c r="D6651" s="73"/>
      <c r="P6651" s="73"/>
      <c r="T6651" s="73"/>
      <c r="U6651" s="73"/>
      <c r="V6651" s="73"/>
      <c r="X6651" s="12"/>
    </row>
    <row r="6652" spans="2:24" x14ac:dyDescent="0.3">
      <c r="B6652" s="73"/>
      <c r="D6652" s="73"/>
      <c r="P6652" s="73"/>
      <c r="T6652" s="73"/>
      <c r="U6652" s="73"/>
      <c r="V6652" s="73"/>
      <c r="X6652" s="12"/>
    </row>
    <row r="6653" spans="2:24" x14ac:dyDescent="0.3">
      <c r="B6653" s="73"/>
      <c r="D6653" s="73"/>
      <c r="P6653" s="73"/>
      <c r="T6653" s="73"/>
      <c r="U6653" s="73"/>
      <c r="V6653" s="73"/>
      <c r="X6653" s="12"/>
    </row>
    <row r="6654" spans="2:24" x14ac:dyDescent="0.3">
      <c r="B6654" s="73"/>
      <c r="D6654" s="73"/>
      <c r="P6654" s="73"/>
      <c r="T6654" s="73"/>
      <c r="U6654" s="73"/>
      <c r="V6654" s="73"/>
      <c r="X6654" s="12"/>
    </row>
    <row r="6655" spans="2:24" x14ac:dyDescent="0.3">
      <c r="B6655" s="73"/>
      <c r="D6655" s="73"/>
      <c r="P6655" s="73"/>
      <c r="T6655" s="73"/>
      <c r="U6655" s="73"/>
      <c r="V6655" s="73"/>
      <c r="X6655" s="12"/>
    </row>
    <row r="6656" spans="2:24" x14ac:dyDescent="0.3">
      <c r="B6656" s="73"/>
      <c r="D6656" s="73"/>
      <c r="P6656" s="73"/>
      <c r="T6656" s="73"/>
      <c r="U6656" s="73"/>
      <c r="V6656" s="73"/>
      <c r="X6656" s="12"/>
    </row>
    <row r="6657" spans="2:24" x14ac:dyDescent="0.3">
      <c r="B6657" s="73"/>
      <c r="D6657" s="73"/>
      <c r="P6657" s="73"/>
      <c r="T6657" s="73"/>
      <c r="U6657" s="73"/>
      <c r="V6657" s="73"/>
      <c r="X6657" s="12"/>
    </row>
    <row r="6658" spans="2:24" x14ac:dyDescent="0.3">
      <c r="B6658" s="73"/>
      <c r="D6658" s="73"/>
      <c r="P6658" s="73"/>
      <c r="T6658" s="73"/>
      <c r="U6658" s="73"/>
      <c r="V6658" s="73"/>
      <c r="X6658" s="12"/>
    </row>
    <row r="6659" spans="2:24" x14ac:dyDescent="0.3">
      <c r="B6659" s="73"/>
      <c r="D6659" s="73"/>
      <c r="P6659" s="73"/>
      <c r="T6659" s="73"/>
      <c r="U6659" s="73"/>
      <c r="V6659" s="73"/>
      <c r="X6659" s="12"/>
    </row>
    <row r="6660" spans="2:24" x14ac:dyDescent="0.3">
      <c r="B6660" s="73"/>
      <c r="D6660" s="73"/>
      <c r="P6660" s="73"/>
      <c r="T6660" s="73"/>
      <c r="U6660" s="73"/>
      <c r="V6660" s="73"/>
      <c r="X6660" s="12"/>
    </row>
    <row r="6661" spans="2:24" x14ac:dyDescent="0.3">
      <c r="B6661" s="73"/>
      <c r="D6661" s="73"/>
      <c r="P6661" s="73"/>
      <c r="T6661" s="73"/>
      <c r="U6661" s="73"/>
      <c r="V6661" s="73"/>
      <c r="X6661" s="12"/>
    </row>
    <row r="6662" spans="2:24" x14ac:dyDescent="0.3">
      <c r="B6662" s="73"/>
      <c r="D6662" s="73"/>
      <c r="P6662" s="73"/>
      <c r="T6662" s="73"/>
      <c r="U6662" s="73"/>
      <c r="V6662" s="73"/>
      <c r="X6662" s="12"/>
    </row>
    <row r="6663" spans="2:24" x14ac:dyDescent="0.3">
      <c r="B6663" s="73"/>
      <c r="D6663" s="73"/>
      <c r="P6663" s="73"/>
      <c r="T6663" s="73"/>
      <c r="U6663" s="73"/>
      <c r="V6663" s="73"/>
      <c r="X6663" s="12"/>
    </row>
    <row r="6664" spans="2:24" x14ac:dyDescent="0.3">
      <c r="B6664" s="73"/>
      <c r="D6664" s="73"/>
      <c r="P6664" s="73"/>
      <c r="T6664" s="73"/>
      <c r="U6664" s="73"/>
      <c r="V6664" s="73"/>
      <c r="X6664" s="12"/>
    </row>
    <row r="6665" spans="2:24" x14ac:dyDescent="0.3">
      <c r="B6665" s="73"/>
      <c r="D6665" s="73"/>
      <c r="P6665" s="73"/>
      <c r="T6665" s="73"/>
      <c r="U6665" s="73"/>
      <c r="V6665" s="73"/>
      <c r="X6665" s="12"/>
    </row>
    <row r="6666" spans="2:24" x14ac:dyDescent="0.3">
      <c r="B6666" s="73"/>
      <c r="D6666" s="73"/>
      <c r="P6666" s="73"/>
      <c r="T6666" s="73"/>
      <c r="U6666" s="73"/>
      <c r="V6666" s="73"/>
      <c r="X6666" s="12"/>
    </row>
    <row r="6667" spans="2:24" x14ac:dyDescent="0.3">
      <c r="B6667" s="73"/>
      <c r="D6667" s="73"/>
      <c r="P6667" s="73"/>
      <c r="T6667" s="73"/>
      <c r="U6667" s="73"/>
      <c r="V6667" s="73"/>
      <c r="X6667" s="12"/>
    </row>
    <row r="6668" spans="2:24" x14ac:dyDescent="0.3">
      <c r="B6668" s="73"/>
      <c r="D6668" s="73"/>
      <c r="P6668" s="73"/>
      <c r="T6668" s="73"/>
      <c r="U6668" s="73"/>
      <c r="V6668" s="73"/>
      <c r="X6668" s="12"/>
    </row>
    <row r="6669" spans="2:24" x14ac:dyDescent="0.3">
      <c r="B6669" s="73"/>
      <c r="D6669" s="73"/>
      <c r="P6669" s="73"/>
      <c r="T6669" s="73"/>
      <c r="U6669" s="73"/>
      <c r="V6669" s="73"/>
      <c r="X6669" s="12"/>
    </row>
    <row r="6670" spans="2:24" x14ac:dyDescent="0.3">
      <c r="B6670" s="73"/>
      <c r="D6670" s="73"/>
      <c r="P6670" s="73"/>
      <c r="T6670" s="73"/>
      <c r="U6670" s="73"/>
      <c r="V6670" s="73"/>
      <c r="X6670" s="12"/>
    </row>
    <row r="6671" spans="2:24" x14ac:dyDescent="0.3">
      <c r="B6671" s="73"/>
      <c r="D6671" s="73"/>
      <c r="P6671" s="73"/>
      <c r="T6671" s="73"/>
      <c r="U6671" s="73"/>
      <c r="V6671" s="73"/>
      <c r="X6671" s="12"/>
    </row>
    <row r="6672" spans="2:24" x14ac:dyDescent="0.3">
      <c r="B6672" s="73"/>
      <c r="D6672" s="73"/>
      <c r="P6672" s="73"/>
      <c r="T6672" s="73"/>
      <c r="U6672" s="73"/>
      <c r="V6672" s="73"/>
      <c r="X6672" s="12"/>
    </row>
    <row r="6673" spans="2:24" x14ac:dyDescent="0.3">
      <c r="B6673" s="73"/>
      <c r="D6673" s="73"/>
      <c r="P6673" s="73"/>
      <c r="T6673" s="73"/>
      <c r="U6673" s="73"/>
      <c r="V6673" s="73"/>
      <c r="X6673" s="12"/>
    </row>
    <row r="6674" spans="2:24" x14ac:dyDescent="0.3">
      <c r="B6674" s="73"/>
      <c r="D6674" s="73"/>
      <c r="P6674" s="73"/>
      <c r="T6674" s="73"/>
      <c r="U6674" s="73"/>
      <c r="V6674" s="73"/>
      <c r="X6674" s="12"/>
    </row>
    <row r="6675" spans="2:24" x14ac:dyDescent="0.3">
      <c r="B6675" s="73"/>
      <c r="D6675" s="73"/>
      <c r="P6675" s="73"/>
      <c r="T6675" s="73"/>
      <c r="U6675" s="73"/>
      <c r="V6675" s="73"/>
      <c r="X6675" s="12"/>
    </row>
    <row r="6676" spans="2:24" x14ac:dyDescent="0.3">
      <c r="B6676" s="73"/>
      <c r="D6676" s="73"/>
      <c r="P6676" s="73"/>
      <c r="T6676" s="73"/>
      <c r="U6676" s="73"/>
      <c r="V6676" s="73"/>
      <c r="X6676" s="12"/>
    </row>
    <row r="6677" spans="2:24" x14ac:dyDescent="0.3">
      <c r="B6677" s="73"/>
      <c r="D6677" s="73"/>
      <c r="P6677" s="73"/>
      <c r="T6677" s="73"/>
      <c r="U6677" s="73"/>
      <c r="V6677" s="73"/>
      <c r="X6677" s="12"/>
    </row>
    <row r="6678" spans="2:24" x14ac:dyDescent="0.3">
      <c r="B6678" s="73"/>
      <c r="D6678" s="73"/>
      <c r="P6678" s="73"/>
      <c r="T6678" s="73"/>
      <c r="U6678" s="73"/>
      <c r="V6678" s="73"/>
      <c r="X6678" s="12"/>
    </row>
    <row r="6679" spans="2:24" x14ac:dyDescent="0.3">
      <c r="B6679" s="73"/>
      <c r="D6679" s="73"/>
      <c r="P6679" s="73"/>
      <c r="T6679" s="73"/>
      <c r="U6679" s="73"/>
      <c r="V6679" s="73"/>
      <c r="X6679" s="12"/>
    </row>
    <row r="6680" spans="2:24" x14ac:dyDescent="0.3">
      <c r="B6680" s="73"/>
      <c r="D6680" s="73"/>
      <c r="P6680" s="73"/>
      <c r="T6680" s="73"/>
      <c r="U6680" s="73"/>
      <c r="V6680" s="73"/>
      <c r="X6680" s="12"/>
    </row>
    <row r="6681" spans="2:24" x14ac:dyDescent="0.3">
      <c r="B6681" s="73"/>
      <c r="D6681" s="73"/>
      <c r="P6681" s="73"/>
      <c r="T6681" s="73"/>
      <c r="U6681" s="73"/>
      <c r="V6681" s="73"/>
      <c r="X6681" s="12"/>
    </row>
    <row r="6682" spans="2:24" x14ac:dyDescent="0.3">
      <c r="B6682" s="73"/>
      <c r="D6682" s="73"/>
      <c r="P6682" s="73"/>
      <c r="T6682" s="73"/>
      <c r="U6682" s="73"/>
      <c r="V6682" s="73"/>
      <c r="X6682" s="12"/>
    </row>
    <row r="6683" spans="2:24" x14ac:dyDescent="0.3">
      <c r="B6683" s="73"/>
      <c r="D6683" s="73"/>
      <c r="P6683" s="73"/>
      <c r="T6683" s="73"/>
      <c r="U6683" s="73"/>
      <c r="V6683" s="73"/>
      <c r="X6683" s="12"/>
    </row>
    <row r="6684" spans="2:24" x14ac:dyDescent="0.3">
      <c r="B6684" s="73"/>
      <c r="D6684" s="73"/>
      <c r="P6684" s="73"/>
      <c r="T6684" s="73"/>
      <c r="U6684" s="73"/>
      <c r="V6684" s="73"/>
      <c r="X6684" s="12"/>
    </row>
    <row r="6685" spans="2:24" x14ac:dyDescent="0.3">
      <c r="B6685" s="73"/>
      <c r="D6685" s="73"/>
      <c r="P6685" s="73"/>
      <c r="T6685" s="73"/>
      <c r="U6685" s="73"/>
      <c r="V6685" s="73"/>
      <c r="X6685" s="12"/>
    </row>
    <row r="6686" spans="2:24" x14ac:dyDescent="0.3">
      <c r="B6686" s="73"/>
      <c r="D6686" s="73"/>
      <c r="P6686" s="73"/>
      <c r="T6686" s="73"/>
      <c r="U6686" s="73"/>
      <c r="V6686" s="73"/>
      <c r="X6686" s="12"/>
    </row>
    <row r="6687" spans="2:24" x14ac:dyDescent="0.3">
      <c r="B6687" s="73"/>
      <c r="D6687" s="73"/>
      <c r="P6687" s="73"/>
      <c r="T6687" s="73"/>
      <c r="U6687" s="73"/>
      <c r="V6687" s="73"/>
      <c r="X6687" s="12"/>
    </row>
    <row r="6688" spans="2:24" x14ac:dyDescent="0.3">
      <c r="B6688" s="73"/>
      <c r="D6688" s="73"/>
      <c r="P6688" s="73"/>
      <c r="T6688" s="73"/>
      <c r="U6688" s="73"/>
      <c r="V6688" s="73"/>
      <c r="X6688" s="12"/>
    </row>
    <row r="6689" spans="2:24" x14ac:dyDescent="0.3">
      <c r="B6689" s="73"/>
      <c r="D6689" s="73"/>
      <c r="P6689" s="73"/>
      <c r="T6689" s="73"/>
      <c r="U6689" s="73"/>
      <c r="V6689" s="73"/>
      <c r="X6689" s="12"/>
    </row>
    <row r="6690" spans="2:24" x14ac:dyDescent="0.3">
      <c r="B6690" s="73"/>
      <c r="D6690" s="73"/>
      <c r="P6690" s="73"/>
      <c r="T6690" s="73"/>
      <c r="U6690" s="73"/>
      <c r="V6690" s="73"/>
      <c r="X6690" s="12"/>
    </row>
    <row r="6691" spans="2:24" x14ac:dyDescent="0.3">
      <c r="B6691" s="73"/>
      <c r="D6691" s="73"/>
      <c r="P6691" s="73"/>
      <c r="T6691" s="73"/>
      <c r="U6691" s="73"/>
      <c r="V6691" s="73"/>
      <c r="X6691" s="12"/>
    </row>
    <row r="6692" spans="2:24" x14ac:dyDescent="0.3">
      <c r="B6692" s="73"/>
      <c r="D6692" s="73"/>
      <c r="P6692" s="73"/>
      <c r="T6692" s="73"/>
      <c r="U6692" s="73"/>
      <c r="V6692" s="73"/>
      <c r="X6692" s="12"/>
    </row>
    <row r="6693" spans="2:24" x14ac:dyDescent="0.3">
      <c r="B6693" s="73"/>
      <c r="D6693" s="73"/>
      <c r="P6693" s="73"/>
      <c r="T6693" s="73"/>
      <c r="U6693" s="73"/>
      <c r="V6693" s="73"/>
      <c r="X6693" s="12"/>
    </row>
    <row r="6694" spans="2:24" x14ac:dyDescent="0.3">
      <c r="B6694" s="73"/>
      <c r="D6694" s="73"/>
      <c r="P6694" s="73"/>
      <c r="T6694" s="73"/>
      <c r="U6694" s="73"/>
      <c r="V6694" s="73"/>
      <c r="X6694" s="12"/>
    </row>
    <row r="6695" spans="2:24" x14ac:dyDescent="0.3">
      <c r="B6695" s="73"/>
      <c r="D6695" s="73"/>
      <c r="P6695" s="73"/>
      <c r="T6695" s="73"/>
      <c r="U6695" s="73"/>
      <c r="V6695" s="73"/>
      <c r="X6695" s="12"/>
    </row>
    <row r="6696" spans="2:24" x14ac:dyDescent="0.3">
      <c r="B6696" s="73"/>
      <c r="D6696" s="73"/>
      <c r="P6696" s="73"/>
      <c r="T6696" s="73"/>
      <c r="U6696" s="73"/>
      <c r="V6696" s="73"/>
      <c r="X6696" s="12"/>
    </row>
    <row r="6697" spans="2:24" x14ac:dyDescent="0.3">
      <c r="B6697" s="73"/>
      <c r="D6697" s="73"/>
      <c r="P6697" s="73"/>
      <c r="T6697" s="73"/>
      <c r="U6697" s="73"/>
      <c r="V6697" s="73"/>
      <c r="X6697" s="12"/>
    </row>
    <row r="6698" spans="2:24" x14ac:dyDescent="0.3">
      <c r="B6698" s="73"/>
      <c r="D6698" s="73"/>
      <c r="P6698" s="73"/>
      <c r="T6698" s="73"/>
      <c r="U6698" s="73"/>
      <c r="V6698" s="73"/>
      <c r="X6698" s="12"/>
    </row>
    <row r="6699" spans="2:24" x14ac:dyDescent="0.3">
      <c r="B6699" s="73"/>
      <c r="D6699" s="73"/>
      <c r="P6699" s="73"/>
      <c r="T6699" s="73"/>
      <c r="U6699" s="73"/>
      <c r="V6699" s="73"/>
      <c r="X6699" s="12"/>
    </row>
    <row r="6700" spans="2:24" x14ac:dyDescent="0.3">
      <c r="B6700" s="73"/>
      <c r="D6700" s="73"/>
      <c r="P6700" s="73"/>
      <c r="T6700" s="73"/>
      <c r="U6700" s="73"/>
      <c r="V6700" s="73"/>
      <c r="X6700" s="12"/>
    </row>
    <row r="6701" spans="2:24" x14ac:dyDescent="0.3">
      <c r="B6701" s="73"/>
      <c r="D6701" s="73"/>
      <c r="P6701" s="73"/>
      <c r="T6701" s="73"/>
      <c r="U6701" s="73"/>
      <c r="V6701" s="73"/>
      <c r="X6701" s="12"/>
    </row>
    <row r="6702" spans="2:24" x14ac:dyDescent="0.3">
      <c r="B6702" s="73"/>
      <c r="D6702" s="73"/>
      <c r="P6702" s="73"/>
      <c r="T6702" s="73"/>
      <c r="U6702" s="73"/>
      <c r="V6702" s="73"/>
      <c r="X6702" s="12"/>
    </row>
    <row r="6703" spans="2:24" x14ac:dyDescent="0.3">
      <c r="B6703" s="73"/>
      <c r="D6703" s="73"/>
      <c r="P6703" s="73"/>
      <c r="T6703" s="73"/>
      <c r="U6703" s="73"/>
      <c r="V6703" s="73"/>
      <c r="X6703" s="12"/>
    </row>
    <row r="6704" spans="2:24" x14ac:dyDescent="0.3">
      <c r="B6704" s="73"/>
      <c r="D6704" s="73"/>
      <c r="P6704" s="73"/>
      <c r="T6704" s="73"/>
      <c r="U6704" s="73"/>
      <c r="V6704" s="73"/>
      <c r="X6704" s="12"/>
    </row>
    <row r="6705" spans="2:24" x14ac:dyDescent="0.3">
      <c r="B6705" s="73"/>
      <c r="D6705" s="73"/>
      <c r="P6705" s="73"/>
      <c r="T6705" s="73"/>
      <c r="U6705" s="73"/>
      <c r="V6705" s="73"/>
      <c r="X6705" s="12"/>
    </row>
    <row r="6706" spans="2:24" x14ac:dyDescent="0.3">
      <c r="B6706" s="73"/>
      <c r="D6706" s="73"/>
      <c r="P6706" s="73"/>
      <c r="T6706" s="73"/>
      <c r="U6706" s="73"/>
      <c r="V6706" s="73"/>
      <c r="X6706" s="12"/>
    </row>
    <row r="6707" spans="2:24" x14ac:dyDescent="0.3">
      <c r="B6707" s="73"/>
      <c r="D6707" s="73"/>
      <c r="P6707" s="73"/>
      <c r="T6707" s="73"/>
      <c r="U6707" s="73"/>
      <c r="V6707" s="73"/>
      <c r="X6707" s="12"/>
    </row>
    <row r="6708" spans="2:24" x14ac:dyDescent="0.3">
      <c r="B6708" s="73"/>
      <c r="D6708" s="73"/>
      <c r="P6708" s="73"/>
      <c r="T6708" s="73"/>
      <c r="U6708" s="73"/>
      <c r="V6708" s="73"/>
      <c r="X6708" s="12"/>
    </row>
    <row r="6709" spans="2:24" x14ac:dyDescent="0.3">
      <c r="B6709" s="73"/>
      <c r="D6709" s="73"/>
      <c r="P6709" s="73"/>
      <c r="T6709" s="73"/>
      <c r="U6709" s="73"/>
      <c r="V6709" s="73"/>
      <c r="X6709" s="12"/>
    </row>
    <row r="6710" spans="2:24" x14ac:dyDescent="0.3">
      <c r="B6710" s="73"/>
      <c r="D6710" s="73"/>
      <c r="P6710" s="73"/>
      <c r="T6710" s="73"/>
      <c r="U6710" s="73"/>
      <c r="V6710" s="73"/>
      <c r="X6710" s="12"/>
    </row>
    <row r="6711" spans="2:24" x14ac:dyDescent="0.3">
      <c r="B6711" s="73"/>
      <c r="D6711" s="73"/>
      <c r="P6711" s="73"/>
      <c r="T6711" s="73"/>
      <c r="U6711" s="73"/>
      <c r="V6711" s="73"/>
      <c r="X6711" s="12"/>
    </row>
    <row r="6712" spans="2:24" x14ac:dyDescent="0.3">
      <c r="B6712" s="73"/>
      <c r="D6712" s="73"/>
      <c r="P6712" s="73"/>
      <c r="T6712" s="73"/>
      <c r="U6712" s="73"/>
      <c r="V6712" s="73"/>
      <c r="X6712" s="12"/>
    </row>
    <row r="6713" spans="2:24" x14ac:dyDescent="0.3">
      <c r="B6713" s="73"/>
      <c r="D6713" s="73"/>
      <c r="P6713" s="73"/>
      <c r="T6713" s="73"/>
      <c r="U6713" s="73"/>
      <c r="V6713" s="73"/>
      <c r="X6713" s="12"/>
    </row>
    <row r="6714" spans="2:24" x14ac:dyDescent="0.3">
      <c r="B6714" s="73"/>
      <c r="D6714" s="73"/>
      <c r="P6714" s="73"/>
      <c r="T6714" s="73"/>
      <c r="U6714" s="73"/>
      <c r="V6714" s="73"/>
      <c r="X6714" s="12"/>
    </row>
    <row r="6715" spans="2:24" x14ac:dyDescent="0.3">
      <c r="B6715" s="73"/>
      <c r="D6715" s="73"/>
      <c r="P6715" s="73"/>
      <c r="T6715" s="73"/>
      <c r="U6715" s="73"/>
      <c r="V6715" s="73"/>
      <c r="X6715" s="12"/>
    </row>
    <row r="6716" spans="2:24" x14ac:dyDescent="0.3">
      <c r="B6716" s="73"/>
      <c r="D6716" s="73"/>
      <c r="P6716" s="73"/>
      <c r="T6716" s="73"/>
      <c r="U6716" s="73"/>
      <c r="V6716" s="73"/>
      <c r="X6716" s="12"/>
    </row>
    <row r="6717" spans="2:24" x14ac:dyDescent="0.3">
      <c r="B6717" s="73"/>
      <c r="D6717" s="73"/>
      <c r="P6717" s="73"/>
      <c r="T6717" s="73"/>
      <c r="U6717" s="73"/>
      <c r="V6717" s="73"/>
      <c r="X6717" s="12"/>
    </row>
    <row r="6718" spans="2:24" x14ac:dyDescent="0.3">
      <c r="B6718" s="73"/>
      <c r="D6718" s="73"/>
      <c r="P6718" s="73"/>
      <c r="T6718" s="73"/>
      <c r="U6718" s="73"/>
      <c r="V6718" s="73"/>
      <c r="X6718" s="12"/>
    </row>
    <row r="6719" spans="2:24" x14ac:dyDescent="0.3">
      <c r="B6719" s="73"/>
      <c r="D6719" s="73"/>
      <c r="P6719" s="73"/>
      <c r="T6719" s="73"/>
      <c r="U6719" s="73"/>
      <c r="V6719" s="73"/>
      <c r="X6719" s="12"/>
    </row>
    <row r="6720" spans="2:24" x14ac:dyDescent="0.3">
      <c r="B6720" s="73"/>
      <c r="D6720" s="73"/>
      <c r="P6720" s="73"/>
      <c r="T6720" s="73"/>
      <c r="U6720" s="73"/>
      <c r="V6720" s="73"/>
      <c r="X6720" s="12"/>
    </row>
    <row r="6721" spans="2:24" x14ac:dyDescent="0.3">
      <c r="B6721" s="73"/>
      <c r="D6721" s="73"/>
      <c r="P6721" s="73"/>
      <c r="T6721" s="73"/>
      <c r="U6721" s="73"/>
      <c r="V6721" s="73"/>
      <c r="X6721" s="12"/>
    </row>
    <row r="6722" spans="2:24" x14ac:dyDescent="0.3">
      <c r="B6722" s="73"/>
      <c r="D6722" s="73"/>
      <c r="P6722" s="73"/>
      <c r="T6722" s="73"/>
      <c r="U6722" s="73"/>
      <c r="V6722" s="73"/>
      <c r="X6722" s="12"/>
    </row>
    <row r="6723" spans="2:24" x14ac:dyDescent="0.3">
      <c r="B6723" s="73"/>
      <c r="D6723" s="73"/>
      <c r="P6723" s="73"/>
      <c r="T6723" s="73"/>
      <c r="U6723" s="73"/>
      <c r="V6723" s="73"/>
      <c r="X6723" s="12"/>
    </row>
    <row r="6724" spans="2:24" x14ac:dyDescent="0.3">
      <c r="B6724" s="73"/>
      <c r="D6724" s="73"/>
      <c r="P6724" s="73"/>
      <c r="T6724" s="73"/>
      <c r="U6724" s="73"/>
      <c r="V6724" s="73"/>
      <c r="X6724" s="12"/>
    </row>
    <row r="6725" spans="2:24" x14ac:dyDescent="0.3">
      <c r="B6725" s="73"/>
      <c r="D6725" s="73"/>
      <c r="P6725" s="73"/>
      <c r="T6725" s="73"/>
      <c r="U6725" s="73"/>
      <c r="V6725" s="73"/>
      <c r="X6725" s="12"/>
    </row>
    <row r="6726" spans="2:24" x14ac:dyDescent="0.3">
      <c r="B6726" s="73"/>
      <c r="D6726" s="73"/>
      <c r="P6726" s="73"/>
      <c r="T6726" s="73"/>
      <c r="U6726" s="73"/>
      <c r="V6726" s="73"/>
      <c r="X6726" s="12"/>
    </row>
    <row r="6727" spans="2:24" x14ac:dyDescent="0.3">
      <c r="B6727" s="73"/>
      <c r="D6727" s="73"/>
      <c r="P6727" s="73"/>
      <c r="T6727" s="73"/>
      <c r="U6727" s="73"/>
      <c r="V6727" s="73"/>
      <c r="X6727" s="12"/>
    </row>
    <row r="6728" spans="2:24" x14ac:dyDescent="0.3">
      <c r="B6728" s="73"/>
      <c r="D6728" s="73"/>
      <c r="P6728" s="73"/>
      <c r="T6728" s="73"/>
      <c r="U6728" s="73"/>
      <c r="V6728" s="73"/>
      <c r="X6728" s="12"/>
    </row>
    <row r="6729" spans="2:24" x14ac:dyDescent="0.3">
      <c r="B6729" s="73"/>
      <c r="D6729" s="73"/>
      <c r="P6729" s="73"/>
      <c r="T6729" s="73"/>
      <c r="U6729" s="73"/>
      <c r="V6729" s="73"/>
      <c r="X6729" s="12"/>
    </row>
    <row r="6730" spans="2:24" x14ac:dyDescent="0.3">
      <c r="B6730" s="73"/>
      <c r="D6730" s="73"/>
      <c r="P6730" s="73"/>
      <c r="T6730" s="73"/>
      <c r="U6730" s="73"/>
      <c r="V6730" s="73"/>
      <c r="X6730" s="12"/>
    </row>
    <row r="6731" spans="2:24" x14ac:dyDescent="0.3">
      <c r="B6731" s="73"/>
      <c r="D6731" s="73"/>
      <c r="P6731" s="73"/>
      <c r="T6731" s="73"/>
      <c r="U6731" s="73"/>
      <c r="V6731" s="73"/>
      <c r="X6731" s="12"/>
    </row>
    <row r="6732" spans="2:24" x14ac:dyDescent="0.3">
      <c r="B6732" s="73"/>
      <c r="D6732" s="73"/>
      <c r="P6732" s="73"/>
      <c r="T6732" s="73"/>
      <c r="U6732" s="73"/>
      <c r="V6732" s="73"/>
      <c r="X6732" s="12"/>
    </row>
    <row r="6733" spans="2:24" x14ac:dyDescent="0.3">
      <c r="B6733" s="73"/>
      <c r="D6733" s="73"/>
      <c r="P6733" s="73"/>
      <c r="T6733" s="73"/>
      <c r="U6733" s="73"/>
      <c r="V6733" s="73"/>
      <c r="X6733" s="12"/>
    </row>
    <row r="6734" spans="2:24" x14ac:dyDescent="0.3">
      <c r="B6734" s="73"/>
      <c r="D6734" s="73"/>
      <c r="P6734" s="73"/>
      <c r="T6734" s="73"/>
      <c r="U6734" s="73"/>
      <c r="V6734" s="73"/>
      <c r="X6734" s="12"/>
    </row>
    <row r="6735" spans="2:24" x14ac:dyDescent="0.3">
      <c r="B6735" s="73"/>
      <c r="D6735" s="73"/>
      <c r="P6735" s="73"/>
      <c r="T6735" s="73"/>
      <c r="U6735" s="73"/>
      <c r="V6735" s="73"/>
      <c r="X6735" s="12"/>
    </row>
    <row r="6736" spans="2:24" x14ac:dyDescent="0.3">
      <c r="B6736" s="73"/>
      <c r="D6736" s="73"/>
      <c r="P6736" s="73"/>
      <c r="T6736" s="73"/>
      <c r="U6736" s="73"/>
      <c r="V6736" s="73"/>
      <c r="X6736" s="12"/>
    </row>
    <row r="6737" spans="2:24" x14ac:dyDescent="0.3">
      <c r="B6737" s="73"/>
      <c r="D6737" s="73"/>
      <c r="P6737" s="73"/>
      <c r="T6737" s="73"/>
      <c r="U6737" s="73"/>
      <c r="V6737" s="73"/>
      <c r="X6737" s="12"/>
    </row>
    <row r="6738" spans="2:24" x14ac:dyDescent="0.3">
      <c r="B6738" s="73"/>
      <c r="D6738" s="73"/>
      <c r="P6738" s="73"/>
      <c r="T6738" s="73"/>
      <c r="U6738" s="73"/>
      <c r="V6738" s="73"/>
      <c r="X6738" s="12"/>
    </row>
    <row r="6739" spans="2:24" x14ac:dyDescent="0.3">
      <c r="B6739" s="73"/>
      <c r="D6739" s="73"/>
      <c r="P6739" s="73"/>
      <c r="T6739" s="73"/>
      <c r="U6739" s="73"/>
      <c r="V6739" s="73"/>
      <c r="X6739" s="12"/>
    </row>
    <row r="6740" spans="2:24" x14ac:dyDescent="0.3">
      <c r="B6740" s="73"/>
      <c r="D6740" s="73"/>
      <c r="P6740" s="73"/>
      <c r="T6740" s="73"/>
      <c r="U6740" s="73"/>
      <c r="V6740" s="73"/>
      <c r="X6740" s="12"/>
    </row>
    <row r="6741" spans="2:24" x14ac:dyDescent="0.3">
      <c r="B6741" s="73"/>
      <c r="D6741" s="73"/>
      <c r="P6741" s="73"/>
      <c r="T6741" s="73"/>
      <c r="U6741" s="73"/>
      <c r="V6741" s="73"/>
      <c r="X6741" s="12"/>
    </row>
    <row r="6742" spans="2:24" x14ac:dyDescent="0.3">
      <c r="B6742" s="73"/>
      <c r="D6742" s="73"/>
      <c r="P6742" s="73"/>
      <c r="T6742" s="73"/>
      <c r="U6742" s="73"/>
      <c r="V6742" s="73"/>
      <c r="X6742" s="12"/>
    </row>
    <row r="6743" spans="2:24" x14ac:dyDescent="0.3">
      <c r="B6743" s="73"/>
      <c r="D6743" s="73"/>
      <c r="P6743" s="73"/>
      <c r="T6743" s="73"/>
      <c r="U6743" s="73"/>
      <c r="V6743" s="73"/>
      <c r="X6743" s="12"/>
    </row>
    <row r="6744" spans="2:24" x14ac:dyDescent="0.3">
      <c r="B6744" s="73"/>
      <c r="D6744" s="73"/>
      <c r="P6744" s="73"/>
      <c r="T6744" s="73"/>
      <c r="U6744" s="73"/>
      <c r="V6744" s="73"/>
      <c r="X6744" s="12"/>
    </row>
    <row r="6745" spans="2:24" x14ac:dyDescent="0.3">
      <c r="B6745" s="73"/>
      <c r="D6745" s="73"/>
      <c r="P6745" s="73"/>
      <c r="T6745" s="73"/>
      <c r="U6745" s="73"/>
      <c r="V6745" s="73"/>
      <c r="X6745" s="12"/>
    </row>
    <row r="6746" spans="2:24" x14ac:dyDescent="0.3">
      <c r="B6746" s="73"/>
      <c r="D6746" s="73"/>
      <c r="P6746" s="73"/>
      <c r="T6746" s="73"/>
      <c r="U6746" s="73"/>
      <c r="V6746" s="73"/>
      <c r="X6746" s="12"/>
    </row>
    <row r="6747" spans="2:24" x14ac:dyDescent="0.3">
      <c r="B6747" s="73"/>
      <c r="D6747" s="73"/>
      <c r="P6747" s="73"/>
      <c r="T6747" s="73"/>
      <c r="U6747" s="73"/>
      <c r="V6747" s="73"/>
      <c r="X6747" s="12"/>
    </row>
    <row r="6748" spans="2:24" x14ac:dyDescent="0.3">
      <c r="B6748" s="73"/>
      <c r="D6748" s="73"/>
      <c r="P6748" s="73"/>
      <c r="T6748" s="73"/>
      <c r="U6748" s="73"/>
      <c r="V6748" s="73"/>
      <c r="X6748" s="12"/>
    </row>
    <row r="6749" spans="2:24" x14ac:dyDescent="0.3">
      <c r="B6749" s="73"/>
      <c r="D6749" s="73"/>
      <c r="P6749" s="73"/>
      <c r="T6749" s="73"/>
      <c r="U6749" s="73"/>
      <c r="V6749" s="73"/>
      <c r="X6749" s="12"/>
    </row>
    <row r="6750" spans="2:24" x14ac:dyDescent="0.3">
      <c r="B6750" s="73"/>
      <c r="D6750" s="73"/>
      <c r="P6750" s="73"/>
      <c r="T6750" s="73"/>
      <c r="U6750" s="73"/>
      <c r="V6750" s="73"/>
      <c r="X6750" s="12"/>
    </row>
    <row r="6751" spans="2:24" x14ac:dyDescent="0.3">
      <c r="B6751" s="73"/>
      <c r="D6751" s="73"/>
      <c r="P6751" s="73"/>
      <c r="T6751" s="73"/>
      <c r="U6751" s="73"/>
      <c r="V6751" s="73"/>
      <c r="X6751" s="12"/>
    </row>
    <row r="6752" spans="2:24" x14ac:dyDescent="0.3">
      <c r="B6752" s="73"/>
      <c r="D6752" s="73"/>
      <c r="P6752" s="73"/>
      <c r="T6752" s="73"/>
      <c r="U6752" s="73"/>
      <c r="V6752" s="73"/>
      <c r="X6752" s="12"/>
    </row>
    <row r="6753" spans="2:24" x14ac:dyDescent="0.3">
      <c r="B6753" s="73"/>
      <c r="D6753" s="73"/>
      <c r="P6753" s="73"/>
      <c r="T6753" s="73"/>
      <c r="U6753" s="73"/>
      <c r="V6753" s="73"/>
      <c r="X6753" s="12"/>
    </row>
    <row r="6754" spans="2:24" x14ac:dyDescent="0.3">
      <c r="B6754" s="73"/>
      <c r="D6754" s="73"/>
      <c r="P6754" s="73"/>
      <c r="T6754" s="73"/>
      <c r="U6754" s="73"/>
      <c r="V6754" s="73"/>
      <c r="X6754" s="12"/>
    </row>
    <row r="6755" spans="2:24" x14ac:dyDescent="0.3">
      <c r="B6755" s="73"/>
      <c r="D6755" s="73"/>
      <c r="P6755" s="73"/>
      <c r="T6755" s="73"/>
      <c r="U6755" s="73"/>
      <c r="V6755" s="73"/>
      <c r="X6755" s="12"/>
    </row>
    <row r="6756" spans="2:24" x14ac:dyDescent="0.3">
      <c r="B6756" s="73"/>
      <c r="D6756" s="73"/>
      <c r="P6756" s="73"/>
      <c r="T6756" s="73"/>
      <c r="U6756" s="73"/>
      <c r="V6756" s="73"/>
      <c r="X6756" s="12"/>
    </row>
    <row r="6757" spans="2:24" x14ac:dyDescent="0.3">
      <c r="B6757" s="73"/>
      <c r="D6757" s="73"/>
      <c r="P6757" s="73"/>
      <c r="T6757" s="73"/>
      <c r="U6757" s="73"/>
      <c r="V6757" s="73"/>
      <c r="X6757" s="12"/>
    </row>
    <row r="6758" spans="2:24" x14ac:dyDescent="0.3">
      <c r="B6758" s="73"/>
      <c r="D6758" s="73"/>
      <c r="P6758" s="73"/>
      <c r="T6758" s="73"/>
      <c r="U6758" s="73"/>
      <c r="V6758" s="73"/>
      <c r="X6758" s="12"/>
    </row>
    <row r="6759" spans="2:24" x14ac:dyDescent="0.3">
      <c r="B6759" s="73"/>
      <c r="D6759" s="73"/>
      <c r="P6759" s="73"/>
      <c r="T6759" s="73"/>
      <c r="U6759" s="73"/>
      <c r="V6759" s="73"/>
      <c r="X6759" s="12"/>
    </row>
    <row r="6760" spans="2:24" x14ac:dyDescent="0.3">
      <c r="B6760" s="73"/>
      <c r="D6760" s="73"/>
      <c r="P6760" s="73"/>
      <c r="T6760" s="73"/>
      <c r="U6760" s="73"/>
      <c r="V6760" s="73"/>
      <c r="X6760" s="12"/>
    </row>
    <row r="6761" spans="2:24" x14ac:dyDescent="0.3">
      <c r="B6761" s="73"/>
      <c r="D6761" s="73"/>
      <c r="P6761" s="73"/>
      <c r="T6761" s="73"/>
      <c r="U6761" s="73"/>
      <c r="V6761" s="73"/>
      <c r="X6761" s="12"/>
    </row>
    <row r="6762" spans="2:24" x14ac:dyDescent="0.3">
      <c r="B6762" s="73"/>
      <c r="D6762" s="73"/>
      <c r="P6762" s="73"/>
      <c r="T6762" s="73"/>
      <c r="U6762" s="73"/>
      <c r="V6762" s="73"/>
      <c r="X6762" s="12"/>
    </row>
    <row r="6763" spans="2:24" x14ac:dyDescent="0.3">
      <c r="B6763" s="73"/>
      <c r="D6763" s="73"/>
      <c r="P6763" s="73"/>
      <c r="T6763" s="73"/>
      <c r="U6763" s="73"/>
      <c r="V6763" s="73"/>
      <c r="X6763" s="12"/>
    </row>
    <row r="6764" spans="2:24" x14ac:dyDescent="0.3">
      <c r="B6764" s="73"/>
      <c r="D6764" s="73"/>
      <c r="P6764" s="73"/>
      <c r="T6764" s="73"/>
      <c r="U6764" s="73"/>
      <c r="V6764" s="73"/>
      <c r="X6764" s="12"/>
    </row>
    <row r="6765" spans="2:24" x14ac:dyDescent="0.3">
      <c r="B6765" s="73"/>
      <c r="D6765" s="73"/>
      <c r="P6765" s="73"/>
      <c r="T6765" s="73"/>
      <c r="U6765" s="73"/>
      <c r="V6765" s="73"/>
      <c r="X6765" s="12"/>
    </row>
    <row r="6766" spans="2:24" x14ac:dyDescent="0.3">
      <c r="B6766" s="73"/>
      <c r="D6766" s="73"/>
      <c r="P6766" s="73"/>
      <c r="T6766" s="73"/>
      <c r="U6766" s="73"/>
      <c r="V6766" s="73"/>
      <c r="X6766" s="12"/>
    </row>
    <row r="6767" spans="2:24" x14ac:dyDescent="0.3">
      <c r="B6767" s="73"/>
      <c r="D6767" s="73"/>
      <c r="P6767" s="73"/>
      <c r="T6767" s="73"/>
      <c r="U6767" s="73"/>
      <c r="V6767" s="73"/>
      <c r="X6767" s="12"/>
    </row>
    <row r="6768" spans="2:24" x14ac:dyDescent="0.3">
      <c r="B6768" s="73"/>
      <c r="D6768" s="73"/>
      <c r="P6768" s="73"/>
      <c r="T6768" s="73"/>
      <c r="U6768" s="73"/>
      <c r="V6768" s="73"/>
      <c r="X6768" s="12"/>
    </row>
    <row r="6769" spans="2:24" x14ac:dyDescent="0.3">
      <c r="B6769" s="73"/>
      <c r="D6769" s="73"/>
      <c r="P6769" s="73"/>
      <c r="T6769" s="73"/>
      <c r="U6769" s="73"/>
      <c r="V6769" s="73"/>
      <c r="X6769" s="12"/>
    </row>
    <row r="6770" spans="2:24" x14ac:dyDescent="0.3">
      <c r="B6770" s="73"/>
      <c r="D6770" s="73"/>
      <c r="P6770" s="73"/>
      <c r="T6770" s="73"/>
      <c r="U6770" s="73"/>
      <c r="V6770" s="73"/>
      <c r="X6770" s="12"/>
    </row>
    <row r="6771" spans="2:24" x14ac:dyDescent="0.3">
      <c r="B6771" s="73"/>
      <c r="D6771" s="73"/>
      <c r="P6771" s="73"/>
      <c r="T6771" s="73"/>
      <c r="U6771" s="73"/>
      <c r="V6771" s="73"/>
      <c r="X6771" s="12"/>
    </row>
    <row r="6772" spans="2:24" x14ac:dyDescent="0.3">
      <c r="B6772" s="73"/>
      <c r="D6772" s="73"/>
      <c r="P6772" s="73"/>
      <c r="T6772" s="73"/>
      <c r="U6772" s="73"/>
      <c r="V6772" s="73"/>
      <c r="X6772" s="12"/>
    </row>
    <row r="6773" spans="2:24" x14ac:dyDescent="0.3">
      <c r="B6773" s="73"/>
      <c r="D6773" s="73"/>
      <c r="P6773" s="73"/>
      <c r="T6773" s="73"/>
      <c r="U6773" s="73"/>
      <c r="V6773" s="73"/>
      <c r="X6773" s="12"/>
    </row>
    <row r="6774" spans="2:24" x14ac:dyDescent="0.3">
      <c r="B6774" s="73"/>
      <c r="D6774" s="73"/>
      <c r="P6774" s="73"/>
      <c r="T6774" s="73"/>
      <c r="U6774" s="73"/>
      <c r="V6774" s="73"/>
      <c r="X6774" s="12"/>
    </row>
    <row r="6775" spans="2:24" x14ac:dyDescent="0.3">
      <c r="B6775" s="73"/>
      <c r="D6775" s="73"/>
      <c r="P6775" s="73"/>
      <c r="T6775" s="73"/>
      <c r="U6775" s="73"/>
      <c r="V6775" s="73"/>
      <c r="X6775" s="12"/>
    </row>
    <row r="6776" spans="2:24" x14ac:dyDescent="0.3">
      <c r="B6776" s="73"/>
      <c r="D6776" s="73"/>
      <c r="P6776" s="73"/>
      <c r="T6776" s="73"/>
      <c r="U6776" s="73"/>
      <c r="V6776" s="73"/>
      <c r="X6776" s="12"/>
    </row>
    <row r="6777" spans="2:24" x14ac:dyDescent="0.3">
      <c r="B6777" s="73"/>
      <c r="D6777" s="73"/>
      <c r="P6777" s="73"/>
      <c r="T6777" s="73"/>
      <c r="U6777" s="73"/>
      <c r="V6777" s="73"/>
      <c r="X6777" s="12"/>
    </row>
    <row r="6778" spans="2:24" x14ac:dyDescent="0.3">
      <c r="B6778" s="73"/>
      <c r="D6778" s="73"/>
      <c r="P6778" s="73"/>
      <c r="T6778" s="73"/>
      <c r="U6778" s="73"/>
      <c r="V6778" s="73"/>
      <c r="X6778" s="12"/>
    </row>
    <row r="6779" spans="2:24" x14ac:dyDescent="0.3">
      <c r="B6779" s="73"/>
      <c r="D6779" s="73"/>
      <c r="P6779" s="73"/>
      <c r="T6779" s="73"/>
      <c r="U6779" s="73"/>
      <c r="V6779" s="73"/>
      <c r="X6779" s="12"/>
    </row>
    <row r="6780" spans="2:24" x14ac:dyDescent="0.3">
      <c r="B6780" s="73"/>
      <c r="D6780" s="73"/>
      <c r="P6780" s="73"/>
      <c r="T6780" s="73"/>
      <c r="U6780" s="73"/>
      <c r="V6780" s="73"/>
      <c r="X6780" s="12"/>
    </row>
    <row r="6781" spans="2:24" x14ac:dyDescent="0.3">
      <c r="B6781" s="73"/>
      <c r="D6781" s="73"/>
      <c r="P6781" s="73"/>
      <c r="T6781" s="73"/>
      <c r="U6781" s="73"/>
      <c r="V6781" s="73"/>
      <c r="X6781" s="12"/>
    </row>
    <row r="6782" spans="2:24" x14ac:dyDescent="0.3">
      <c r="B6782" s="73"/>
      <c r="D6782" s="73"/>
      <c r="P6782" s="73"/>
      <c r="T6782" s="73"/>
      <c r="U6782" s="73"/>
      <c r="V6782" s="73"/>
      <c r="X6782" s="12"/>
    </row>
    <row r="6783" spans="2:24" x14ac:dyDescent="0.3">
      <c r="B6783" s="73"/>
      <c r="D6783" s="73"/>
      <c r="P6783" s="73"/>
      <c r="T6783" s="73"/>
      <c r="U6783" s="73"/>
      <c r="V6783" s="73"/>
      <c r="X6783" s="12"/>
    </row>
    <row r="6784" spans="2:24" x14ac:dyDescent="0.3">
      <c r="B6784" s="73"/>
      <c r="D6784" s="73"/>
      <c r="P6784" s="73"/>
      <c r="T6784" s="73"/>
      <c r="U6784" s="73"/>
      <c r="V6784" s="73"/>
      <c r="X6784" s="12"/>
    </row>
    <row r="6785" spans="2:24" x14ac:dyDescent="0.3">
      <c r="B6785" s="73"/>
      <c r="D6785" s="73"/>
      <c r="P6785" s="73"/>
      <c r="T6785" s="73"/>
      <c r="U6785" s="73"/>
      <c r="V6785" s="73"/>
      <c r="X6785" s="12"/>
    </row>
    <row r="6786" spans="2:24" x14ac:dyDescent="0.3">
      <c r="B6786" s="73"/>
      <c r="D6786" s="73"/>
      <c r="P6786" s="73"/>
      <c r="T6786" s="73"/>
      <c r="U6786" s="73"/>
      <c r="V6786" s="73"/>
      <c r="X6786" s="12"/>
    </row>
    <row r="6787" spans="2:24" x14ac:dyDescent="0.3">
      <c r="B6787" s="73"/>
      <c r="D6787" s="73"/>
      <c r="P6787" s="73"/>
      <c r="T6787" s="73"/>
      <c r="U6787" s="73"/>
      <c r="V6787" s="73"/>
      <c r="X6787" s="12"/>
    </row>
    <row r="6788" spans="2:24" x14ac:dyDescent="0.3">
      <c r="B6788" s="73"/>
      <c r="D6788" s="73"/>
      <c r="P6788" s="73"/>
      <c r="T6788" s="73"/>
      <c r="U6788" s="73"/>
      <c r="V6788" s="73"/>
      <c r="X6788" s="12"/>
    </row>
    <row r="6789" spans="2:24" x14ac:dyDescent="0.3">
      <c r="B6789" s="73"/>
      <c r="D6789" s="73"/>
      <c r="P6789" s="73"/>
      <c r="T6789" s="73"/>
      <c r="U6789" s="73"/>
      <c r="V6789" s="73"/>
      <c r="X6789" s="12"/>
    </row>
    <row r="6790" spans="2:24" x14ac:dyDescent="0.3">
      <c r="B6790" s="73"/>
      <c r="D6790" s="73"/>
      <c r="P6790" s="73"/>
      <c r="T6790" s="73"/>
      <c r="U6790" s="73"/>
      <c r="V6790" s="73"/>
      <c r="X6790" s="12"/>
    </row>
    <row r="6791" spans="2:24" x14ac:dyDescent="0.3">
      <c r="B6791" s="73"/>
      <c r="D6791" s="73"/>
      <c r="P6791" s="73"/>
      <c r="T6791" s="73"/>
      <c r="U6791" s="73"/>
      <c r="V6791" s="73"/>
      <c r="X6791" s="12"/>
    </row>
    <row r="6792" spans="2:24" x14ac:dyDescent="0.3">
      <c r="B6792" s="73"/>
      <c r="D6792" s="73"/>
      <c r="P6792" s="73"/>
      <c r="T6792" s="73"/>
      <c r="U6792" s="73"/>
      <c r="V6792" s="73"/>
      <c r="X6792" s="12"/>
    </row>
    <row r="6793" spans="2:24" x14ac:dyDescent="0.3">
      <c r="B6793" s="73"/>
      <c r="D6793" s="73"/>
      <c r="P6793" s="73"/>
      <c r="T6793" s="73"/>
      <c r="U6793" s="73"/>
      <c r="V6793" s="73"/>
      <c r="X6793" s="12"/>
    </row>
    <row r="6794" spans="2:24" x14ac:dyDescent="0.3">
      <c r="B6794" s="73"/>
      <c r="D6794" s="73"/>
      <c r="P6794" s="73"/>
      <c r="T6794" s="73"/>
      <c r="U6794" s="73"/>
      <c r="V6794" s="73"/>
      <c r="X6794" s="12"/>
    </row>
    <row r="6795" spans="2:24" x14ac:dyDescent="0.3">
      <c r="B6795" s="73"/>
      <c r="D6795" s="73"/>
      <c r="P6795" s="73"/>
      <c r="T6795" s="73"/>
      <c r="U6795" s="73"/>
      <c r="V6795" s="73"/>
      <c r="X6795" s="12"/>
    </row>
    <row r="6796" spans="2:24" x14ac:dyDescent="0.3">
      <c r="B6796" s="73"/>
      <c r="D6796" s="73"/>
      <c r="P6796" s="73"/>
      <c r="T6796" s="73"/>
      <c r="U6796" s="73"/>
      <c r="V6796" s="73"/>
      <c r="X6796" s="12"/>
    </row>
    <row r="6797" spans="2:24" x14ac:dyDescent="0.3">
      <c r="B6797" s="73"/>
      <c r="D6797" s="73"/>
      <c r="P6797" s="73"/>
      <c r="T6797" s="73"/>
      <c r="U6797" s="73"/>
      <c r="V6797" s="73"/>
      <c r="X6797" s="12"/>
    </row>
    <row r="6798" spans="2:24" x14ac:dyDescent="0.3">
      <c r="B6798" s="73"/>
      <c r="D6798" s="73"/>
      <c r="P6798" s="73"/>
      <c r="T6798" s="73"/>
      <c r="U6798" s="73"/>
      <c r="V6798" s="73"/>
      <c r="X6798" s="12"/>
    </row>
    <row r="6799" spans="2:24" x14ac:dyDescent="0.3">
      <c r="B6799" s="73"/>
      <c r="D6799" s="73"/>
      <c r="P6799" s="73"/>
      <c r="T6799" s="73"/>
      <c r="U6799" s="73"/>
      <c r="V6799" s="73"/>
      <c r="X6799" s="12"/>
    </row>
    <row r="6800" spans="2:24" x14ac:dyDescent="0.3">
      <c r="B6800" s="73"/>
      <c r="D6800" s="73"/>
      <c r="P6800" s="73"/>
      <c r="T6800" s="73"/>
      <c r="U6800" s="73"/>
      <c r="V6800" s="73"/>
      <c r="X6800" s="12"/>
    </row>
    <row r="6801" spans="2:24" x14ac:dyDescent="0.3">
      <c r="B6801" s="73"/>
      <c r="D6801" s="73"/>
      <c r="P6801" s="73"/>
      <c r="T6801" s="73"/>
      <c r="U6801" s="73"/>
      <c r="V6801" s="73"/>
      <c r="X6801" s="12"/>
    </row>
    <row r="6802" spans="2:24" x14ac:dyDescent="0.3">
      <c r="B6802" s="73"/>
      <c r="D6802" s="73"/>
      <c r="P6802" s="73"/>
      <c r="T6802" s="73"/>
      <c r="U6802" s="73"/>
      <c r="V6802" s="73"/>
      <c r="X6802" s="12"/>
    </row>
    <row r="6803" spans="2:24" x14ac:dyDescent="0.3">
      <c r="B6803" s="73"/>
      <c r="D6803" s="73"/>
      <c r="P6803" s="73"/>
      <c r="T6803" s="73"/>
      <c r="U6803" s="73"/>
      <c r="V6803" s="73"/>
      <c r="X6803" s="12"/>
    </row>
    <row r="6804" spans="2:24" x14ac:dyDescent="0.3">
      <c r="B6804" s="73"/>
      <c r="D6804" s="73"/>
      <c r="P6804" s="73"/>
      <c r="T6804" s="73"/>
      <c r="U6804" s="73"/>
      <c r="V6804" s="73"/>
      <c r="X6804" s="12"/>
    </row>
    <row r="6805" spans="2:24" x14ac:dyDescent="0.3">
      <c r="B6805" s="73"/>
      <c r="D6805" s="73"/>
      <c r="P6805" s="73"/>
      <c r="T6805" s="73"/>
      <c r="U6805" s="73"/>
      <c r="V6805" s="73"/>
      <c r="X6805" s="12"/>
    </row>
    <row r="6806" spans="2:24" x14ac:dyDescent="0.3">
      <c r="B6806" s="73"/>
      <c r="D6806" s="73"/>
      <c r="P6806" s="73"/>
      <c r="T6806" s="73"/>
      <c r="U6806" s="73"/>
      <c r="V6806" s="73"/>
      <c r="X6806" s="12"/>
    </row>
    <row r="6807" spans="2:24" x14ac:dyDescent="0.3">
      <c r="B6807" s="73"/>
      <c r="D6807" s="73"/>
      <c r="P6807" s="73"/>
      <c r="T6807" s="73"/>
      <c r="U6807" s="73"/>
      <c r="V6807" s="73"/>
      <c r="X6807" s="12"/>
    </row>
    <row r="6808" spans="2:24" x14ac:dyDescent="0.3">
      <c r="B6808" s="73"/>
      <c r="D6808" s="73"/>
      <c r="P6808" s="73"/>
      <c r="T6808" s="73"/>
      <c r="U6808" s="73"/>
      <c r="V6808" s="73"/>
      <c r="X6808" s="12"/>
    </row>
    <row r="6809" spans="2:24" x14ac:dyDescent="0.3">
      <c r="B6809" s="73"/>
      <c r="D6809" s="73"/>
      <c r="P6809" s="73"/>
      <c r="T6809" s="73"/>
      <c r="U6809" s="73"/>
      <c r="V6809" s="73"/>
      <c r="X6809" s="12"/>
    </row>
    <row r="6810" spans="2:24" x14ac:dyDescent="0.3">
      <c r="B6810" s="73"/>
      <c r="D6810" s="73"/>
      <c r="P6810" s="73"/>
      <c r="T6810" s="73"/>
      <c r="U6810" s="73"/>
      <c r="V6810" s="73"/>
      <c r="X6810" s="12"/>
    </row>
    <row r="6811" spans="2:24" x14ac:dyDescent="0.3">
      <c r="B6811" s="73"/>
      <c r="D6811" s="73"/>
      <c r="P6811" s="73"/>
      <c r="T6811" s="73"/>
      <c r="U6811" s="73"/>
      <c r="V6811" s="73"/>
      <c r="X6811" s="12"/>
    </row>
    <row r="6812" spans="2:24" x14ac:dyDescent="0.3">
      <c r="B6812" s="73"/>
      <c r="D6812" s="73"/>
      <c r="P6812" s="73"/>
      <c r="T6812" s="73"/>
      <c r="U6812" s="73"/>
      <c r="V6812" s="73"/>
      <c r="X6812" s="12"/>
    </row>
    <row r="6813" spans="2:24" x14ac:dyDescent="0.3">
      <c r="B6813" s="73"/>
      <c r="D6813" s="73"/>
      <c r="P6813" s="73"/>
      <c r="T6813" s="73"/>
      <c r="U6813" s="73"/>
      <c r="V6813" s="73"/>
      <c r="X6813" s="12"/>
    </row>
    <row r="6814" spans="2:24" x14ac:dyDescent="0.3">
      <c r="B6814" s="73"/>
      <c r="D6814" s="73"/>
      <c r="P6814" s="73"/>
      <c r="T6814" s="73"/>
      <c r="U6814" s="73"/>
      <c r="V6814" s="73"/>
      <c r="X6814" s="12"/>
    </row>
    <row r="6815" spans="2:24" x14ac:dyDescent="0.3">
      <c r="B6815" s="73"/>
      <c r="D6815" s="73"/>
      <c r="P6815" s="73"/>
      <c r="T6815" s="73"/>
      <c r="U6815" s="73"/>
      <c r="V6815" s="73"/>
      <c r="X6815" s="12"/>
    </row>
    <row r="6816" spans="2:24" x14ac:dyDescent="0.3">
      <c r="B6816" s="73"/>
      <c r="D6816" s="73"/>
      <c r="P6816" s="73"/>
      <c r="T6816" s="73"/>
      <c r="U6816" s="73"/>
      <c r="V6816" s="73"/>
      <c r="X6816" s="12"/>
    </row>
    <row r="6817" spans="2:24" x14ac:dyDescent="0.3">
      <c r="B6817" s="73"/>
      <c r="D6817" s="73"/>
      <c r="P6817" s="73"/>
      <c r="T6817" s="73"/>
      <c r="U6817" s="73"/>
      <c r="V6817" s="73"/>
      <c r="X6817" s="12"/>
    </row>
    <row r="6818" spans="2:24" x14ac:dyDescent="0.3">
      <c r="B6818" s="73"/>
      <c r="D6818" s="73"/>
      <c r="P6818" s="73"/>
      <c r="T6818" s="73"/>
      <c r="U6818" s="73"/>
      <c r="V6818" s="73"/>
      <c r="X6818" s="12"/>
    </row>
    <row r="6819" spans="2:24" x14ac:dyDescent="0.3">
      <c r="B6819" s="73"/>
      <c r="D6819" s="73"/>
      <c r="P6819" s="73"/>
      <c r="T6819" s="73"/>
      <c r="U6819" s="73"/>
      <c r="V6819" s="73"/>
      <c r="X6819" s="12"/>
    </row>
    <row r="6820" spans="2:24" x14ac:dyDescent="0.3">
      <c r="B6820" s="73"/>
      <c r="D6820" s="73"/>
      <c r="P6820" s="73"/>
      <c r="T6820" s="73"/>
      <c r="U6820" s="73"/>
      <c r="V6820" s="73"/>
      <c r="X6820" s="12"/>
    </row>
    <row r="6821" spans="2:24" x14ac:dyDescent="0.3">
      <c r="B6821" s="73"/>
      <c r="D6821" s="73"/>
      <c r="P6821" s="73"/>
      <c r="T6821" s="73"/>
      <c r="U6821" s="73"/>
      <c r="V6821" s="73"/>
      <c r="X6821" s="12"/>
    </row>
    <row r="6822" spans="2:24" x14ac:dyDescent="0.3">
      <c r="B6822" s="73"/>
      <c r="D6822" s="73"/>
      <c r="P6822" s="73"/>
      <c r="T6822" s="73"/>
      <c r="U6822" s="73"/>
      <c r="V6822" s="73"/>
      <c r="X6822" s="12"/>
    </row>
    <row r="6823" spans="2:24" x14ac:dyDescent="0.3">
      <c r="B6823" s="73"/>
      <c r="D6823" s="73"/>
      <c r="P6823" s="73"/>
      <c r="T6823" s="73"/>
      <c r="U6823" s="73"/>
      <c r="V6823" s="73"/>
      <c r="X6823" s="12"/>
    </row>
    <row r="6824" spans="2:24" x14ac:dyDescent="0.3">
      <c r="B6824" s="73"/>
      <c r="D6824" s="73"/>
      <c r="P6824" s="73"/>
      <c r="T6824" s="73"/>
      <c r="U6824" s="73"/>
      <c r="V6824" s="73"/>
      <c r="X6824" s="12"/>
    </row>
    <row r="6825" spans="2:24" x14ac:dyDescent="0.3">
      <c r="B6825" s="73"/>
      <c r="D6825" s="73"/>
      <c r="P6825" s="73"/>
      <c r="T6825" s="73"/>
      <c r="U6825" s="73"/>
      <c r="V6825" s="73"/>
      <c r="X6825" s="12"/>
    </row>
    <row r="6826" spans="2:24" x14ac:dyDescent="0.3">
      <c r="B6826" s="73"/>
      <c r="D6826" s="73"/>
      <c r="P6826" s="73"/>
      <c r="T6826" s="73"/>
      <c r="U6826" s="73"/>
      <c r="V6826" s="73"/>
      <c r="X6826" s="12"/>
    </row>
    <row r="6827" spans="2:24" x14ac:dyDescent="0.3">
      <c r="B6827" s="73"/>
      <c r="D6827" s="73"/>
      <c r="P6827" s="73"/>
      <c r="T6827" s="73"/>
      <c r="U6827" s="73"/>
      <c r="V6827" s="73"/>
      <c r="X6827" s="12"/>
    </row>
    <row r="6828" spans="2:24" x14ac:dyDescent="0.3">
      <c r="B6828" s="73"/>
      <c r="D6828" s="73"/>
      <c r="P6828" s="73"/>
      <c r="T6828" s="73"/>
      <c r="U6828" s="73"/>
      <c r="V6828" s="73"/>
      <c r="X6828" s="12"/>
    </row>
    <row r="6829" spans="2:24" x14ac:dyDescent="0.3">
      <c r="B6829" s="73"/>
      <c r="D6829" s="73"/>
      <c r="P6829" s="73"/>
      <c r="T6829" s="73"/>
      <c r="U6829" s="73"/>
      <c r="V6829" s="73"/>
      <c r="X6829" s="12"/>
    </row>
    <row r="6830" spans="2:24" x14ac:dyDescent="0.3">
      <c r="B6830" s="73"/>
      <c r="D6830" s="73"/>
      <c r="P6830" s="73"/>
      <c r="T6830" s="73"/>
      <c r="U6830" s="73"/>
      <c r="V6830" s="73"/>
      <c r="X6830" s="12"/>
    </row>
    <row r="6831" spans="2:24" x14ac:dyDescent="0.3">
      <c r="B6831" s="73"/>
      <c r="D6831" s="73"/>
      <c r="P6831" s="73"/>
      <c r="T6831" s="73"/>
      <c r="U6831" s="73"/>
      <c r="V6831" s="73"/>
      <c r="X6831" s="12"/>
    </row>
    <row r="6832" spans="2:24" x14ac:dyDescent="0.3">
      <c r="B6832" s="73"/>
      <c r="D6832" s="73"/>
      <c r="P6832" s="73"/>
      <c r="T6832" s="73"/>
      <c r="U6832" s="73"/>
      <c r="V6832" s="73"/>
      <c r="X6832" s="12"/>
    </row>
    <row r="6833" spans="2:24" x14ac:dyDescent="0.3">
      <c r="B6833" s="73"/>
      <c r="D6833" s="73"/>
      <c r="P6833" s="73"/>
      <c r="T6833" s="73"/>
      <c r="U6833" s="73"/>
      <c r="V6833" s="73"/>
      <c r="X6833" s="12"/>
    </row>
    <row r="6834" spans="2:24" x14ac:dyDescent="0.3">
      <c r="B6834" s="73"/>
      <c r="D6834" s="73"/>
      <c r="P6834" s="73"/>
      <c r="T6834" s="73"/>
      <c r="U6834" s="73"/>
      <c r="V6834" s="73"/>
      <c r="X6834" s="12"/>
    </row>
    <row r="6835" spans="2:24" x14ac:dyDescent="0.3">
      <c r="B6835" s="73"/>
      <c r="D6835" s="73"/>
      <c r="P6835" s="73"/>
      <c r="T6835" s="73"/>
      <c r="U6835" s="73"/>
      <c r="V6835" s="73"/>
      <c r="X6835" s="12"/>
    </row>
    <row r="6836" spans="2:24" x14ac:dyDescent="0.3">
      <c r="B6836" s="73"/>
      <c r="D6836" s="73"/>
      <c r="P6836" s="73"/>
      <c r="T6836" s="73"/>
      <c r="U6836" s="73"/>
      <c r="V6836" s="73"/>
      <c r="X6836" s="12"/>
    </row>
    <row r="6837" spans="2:24" x14ac:dyDescent="0.3">
      <c r="B6837" s="73"/>
      <c r="D6837" s="73"/>
      <c r="P6837" s="73"/>
      <c r="T6837" s="73"/>
      <c r="U6837" s="73"/>
      <c r="V6837" s="73"/>
      <c r="X6837" s="12"/>
    </row>
    <row r="6838" spans="2:24" x14ac:dyDescent="0.3">
      <c r="B6838" s="73"/>
      <c r="D6838" s="73"/>
      <c r="P6838" s="73"/>
      <c r="T6838" s="73"/>
      <c r="U6838" s="73"/>
      <c r="V6838" s="73"/>
      <c r="X6838" s="12"/>
    </row>
    <row r="6839" spans="2:24" x14ac:dyDescent="0.3">
      <c r="B6839" s="73"/>
      <c r="D6839" s="73"/>
      <c r="P6839" s="73"/>
      <c r="T6839" s="73"/>
      <c r="U6839" s="73"/>
      <c r="V6839" s="73"/>
      <c r="X6839" s="12"/>
    </row>
    <row r="6840" spans="2:24" x14ac:dyDescent="0.3">
      <c r="B6840" s="73"/>
      <c r="D6840" s="73"/>
      <c r="P6840" s="73"/>
      <c r="T6840" s="73"/>
      <c r="U6840" s="73"/>
      <c r="V6840" s="73"/>
      <c r="X6840" s="12"/>
    </row>
    <row r="6841" spans="2:24" x14ac:dyDescent="0.3">
      <c r="B6841" s="73"/>
      <c r="D6841" s="73"/>
      <c r="P6841" s="73"/>
      <c r="T6841" s="73"/>
      <c r="U6841" s="73"/>
      <c r="V6841" s="73"/>
      <c r="X6841" s="12"/>
    </row>
    <row r="6842" spans="2:24" x14ac:dyDescent="0.3">
      <c r="B6842" s="73"/>
      <c r="D6842" s="73"/>
      <c r="P6842" s="73"/>
      <c r="T6842" s="73"/>
      <c r="U6842" s="73"/>
      <c r="V6842" s="73"/>
      <c r="X6842" s="12"/>
    </row>
    <row r="6843" spans="2:24" x14ac:dyDescent="0.3">
      <c r="B6843" s="73"/>
      <c r="D6843" s="73"/>
      <c r="P6843" s="73"/>
      <c r="T6843" s="73"/>
      <c r="U6843" s="73"/>
      <c r="V6843" s="73"/>
      <c r="X6843" s="12"/>
    </row>
    <row r="6844" spans="2:24" x14ac:dyDescent="0.3">
      <c r="B6844" s="73"/>
      <c r="D6844" s="73"/>
      <c r="P6844" s="73"/>
      <c r="T6844" s="73"/>
      <c r="U6844" s="73"/>
      <c r="V6844" s="73"/>
      <c r="X6844" s="12"/>
    </row>
    <row r="6845" spans="2:24" x14ac:dyDescent="0.3">
      <c r="B6845" s="73"/>
      <c r="D6845" s="73"/>
      <c r="P6845" s="73"/>
      <c r="T6845" s="73"/>
      <c r="U6845" s="73"/>
      <c r="V6845" s="73"/>
      <c r="X6845" s="12"/>
    </row>
    <row r="6846" spans="2:24" x14ac:dyDescent="0.3">
      <c r="B6846" s="73"/>
      <c r="D6846" s="73"/>
      <c r="P6846" s="73"/>
      <c r="T6846" s="73"/>
      <c r="U6846" s="73"/>
      <c r="V6846" s="73"/>
      <c r="X6846" s="12"/>
    </row>
    <row r="6847" spans="2:24" x14ac:dyDescent="0.3">
      <c r="B6847" s="73"/>
      <c r="D6847" s="73"/>
      <c r="P6847" s="73"/>
      <c r="T6847" s="73"/>
      <c r="U6847" s="73"/>
      <c r="V6847" s="73"/>
      <c r="X6847" s="12"/>
    </row>
    <row r="6848" spans="2:24" x14ac:dyDescent="0.3">
      <c r="B6848" s="73"/>
      <c r="D6848" s="73"/>
      <c r="P6848" s="73"/>
      <c r="T6848" s="73"/>
      <c r="U6848" s="73"/>
      <c r="V6848" s="73"/>
      <c r="X6848" s="12"/>
    </row>
    <row r="6849" spans="2:24" x14ac:dyDescent="0.3">
      <c r="B6849" s="73"/>
      <c r="D6849" s="73"/>
      <c r="P6849" s="73"/>
      <c r="T6849" s="73"/>
      <c r="U6849" s="73"/>
      <c r="V6849" s="73"/>
      <c r="X6849" s="12"/>
    </row>
    <row r="6850" spans="2:24" x14ac:dyDescent="0.3">
      <c r="B6850" s="73"/>
      <c r="D6850" s="73"/>
      <c r="P6850" s="73"/>
      <c r="T6850" s="73"/>
      <c r="U6850" s="73"/>
      <c r="V6850" s="73"/>
      <c r="X6850" s="12"/>
    </row>
    <row r="6851" spans="2:24" x14ac:dyDescent="0.3">
      <c r="B6851" s="73"/>
      <c r="D6851" s="73"/>
      <c r="P6851" s="73"/>
      <c r="T6851" s="73"/>
      <c r="U6851" s="73"/>
      <c r="V6851" s="73"/>
      <c r="X6851" s="12"/>
    </row>
    <row r="6852" spans="2:24" x14ac:dyDescent="0.3">
      <c r="B6852" s="73"/>
      <c r="D6852" s="73"/>
      <c r="P6852" s="73"/>
      <c r="T6852" s="73"/>
      <c r="U6852" s="73"/>
      <c r="V6852" s="73"/>
      <c r="X6852" s="12"/>
    </row>
    <row r="6853" spans="2:24" x14ac:dyDescent="0.3">
      <c r="B6853" s="73"/>
      <c r="D6853" s="73"/>
      <c r="P6853" s="73"/>
      <c r="T6853" s="73"/>
      <c r="U6853" s="73"/>
      <c r="V6853" s="73"/>
      <c r="X6853" s="12"/>
    </row>
    <row r="6854" spans="2:24" x14ac:dyDescent="0.3">
      <c r="B6854" s="73"/>
      <c r="D6854" s="73"/>
      <c r="P6854" s="73"/>
      <c r="T6854" s="73"/>
      <c r="U6854" s="73"/>
      <c r="V6854" s="73"/>
      <c r="X6854" s="12"/>
    </row>
    <row r="6855" spans="2:24" x14ac:dyDescent="0.3">
      <c r="B6855" s="73"/>
      <c r="D6855" s="73"/>
      <c r="P6855" s="73"/>
      <c r="T6855" s="73"/>
      <c r="U6855" s="73"/>
      <c r="V6855" s="73"/>
      <c r="X6855" s="12"/>
    </row>
    <row r="6856" spans="2:24" x14ac:dyDescent="0.3">
      <c r="B6856" s="73"/>
      <c r="D6856" s="73"/>
      <c r="P6856" s="73"/>
      <c r="T6856" s="73"/>
      <c r="U6856" s="73"/>
      <c r="V6856" s="73"/>
      <c r="X6856" s="12"/>
    </row>
    <row r="6857" spans="2:24" x14ac:dyDescent="0.3">
      <c r="B6857" s="73"/>
      <c r="D6857" s="73"/>
      <c r="P6857" s="73"/>
      <c r="T6857" s="73"/>
      <c r="U6857" s="73"/>
      <c r="V6857" s="73"/>
      <c r="X6857" s="12"/>
    </row>
    <row r="6858" spans="2:24" x14ac:dyDescent="0.3">
      <c r="B6858" s="73"/>
      <c r="D6858" s="73"/>
      <c r="P6858" s="73"/>
      <c r="T6858" s="73"/>
      <c r="U6858" s="73"/>
      <c r="V6858" s="73"/>
      <c r="X6858" s="12"/>
    </row>
    <row r="6859" spans="2:24" x14ac:dyDescent="0.3">
      <c r="B6859" s="73"/>
      <c r="D6859" s="73"/>
      <c r="P6859" s="73"/>
      <c r="T6859" s="73"/>
      <c r="U6859" s="73"/>
      <c r="V6859" s="73"/>
      <c r="X6859" s="12"/>
    </row>
    <row r="6860" spans="2:24" x14ac:dyDescent="0.3">
      <c r="B6860" s="73"/>
      <c r="D6860" s="73"/>
      <c r="P6860" s="73"/>
      <c r="T6860" s="73"/>
      <c r="U6860" s="73"/>
      <c r="V6860" s="73"/>
      <c r="X6860" s="12"/>
    </row>
    <row r="6861" spans="2:24" x14ac:dyDescent="0.3">
      <c r="B6861" s="73"/>
      <c r="D6861" s="73"/>
      <c r="P6861" s="73"/>
      <c r="T6861" s="73"/>
      <c r="U6861" s="73"/>
      <c r="V6861" s="73"/>
      <c r="X6861" s="12"/>
    </row>
    <row r="6862" spans="2:24" x14ac:dyDescent="0.3">
      <c r="B6862" s="73"/>
      <c r="D6862" s="73"/>
      <c r="P6862" s="73"/>
      <c r="T6862" s="73"/>
      <c r="U6862" s="73"/>
      <c r="V6862" s="73"/>
      <c r="X6862" s="12"/>
    </row>
    <row r="6863" spans="2:24" x14ac:dyDescent="0.3">
      <c r="B6863" s="73"/>
      <c r="D6863" s="73"/>
      <c r="P6863" s="73"/>
      <c r="T6863" s="73"/>
      <c r="U6863" s="73"/>
      <c r="V6863" s="73"/>
      <c r="X6863" s="12"/>
    </row>
    <row r="6864" spans="2:24" x14ac:dyDescent="0.3">
      <c r="B6864" s="73"/>
      <c r="D6864" s="73"/>
      <c r="P6864" s="73"/>
      <c r="T6864" s="73"/>
      <c r="U6864" s="73"/>
      <c r="V6864" s="73"/>
      <c r="X6864" s="12"/>
    </row>
    <row r="6865" spans="2:24" x14ac:dyDescent="0.3">
      <c r="B6865" s="73"/>
      <c r="D6865" s="73"/>
      <c r="P6865" s="73"/>
      <c r="T6865" s="73"/>
      <c r="U6865" s="73"/>
      <c r="V6865" s="73"/>
      <c r="X6865" s="12"/>
    </row>
    <row r="6866" spans="2:24" x14ac:dyDescent="0.3">
      <c r="B6866" s="73"/>
      <c r="D6866" s="73"/>
      <c r="P6866" s="73"/>
      <c r="T6866" s="73"/>
      <c r="U6866" s="73"/>
      <c r="V6866" s="73"/>
      <c r="X6866" s="12"/>
    </row>
    <row r="6867" spans="2:24" x14ac:dyDescent="0.3">
      <c r="B6867" s="73"/>
      <c r="D6867" s="73"/>
      <c r="P6867" s="73"/>
      <c r="T6867" s="73"/>
      <c r="U6867" s="73"/>
      <c r="V6867" s="73"/>
      <c r="X6867" s="12"/>
    </row>
    <row r="6868" spans="2:24" x14ac:dyDescent="0.3">
      <c r="B6868" s="73"/>
      <c r="D6868" s="73"/>
      <c r="P6868" s="73"/>
      <c r="T6868" s="73"/>
      <c r="U6868" s="73"/>
      <c r="V6868" s="73"/>
      <c r="X6868" s="12"/>
    </row>
    <row r="6869" spans="2:24" x14ac:dyDescent="0.3">
      <c r="B6869" s="73"/>
      <c r="D6869" s="73"/>
      <c r="P6869" s="73"/>
      <c r="T6869" s="73"/>
      <c r="U6869" s="73"/>
      <c r="V6869" s="73"/>
      <c r="X6869" s="12"/>
    </row>
    <row r="6870" spans="2:24" x14ac:dyDescent="0.3">
      <c r="B6870" s="73"/>
      <c r="D6870" s="73"/>
      <c r="P6870" s="73"/>
      <c r="T6870" s="73"/>
      <c r="U6870" s="73"/>
      <c r="V6870" s="73"/>
      <c r="X6870" s="12"/>
    </row>
    <row r="6871" spans="2:24" x14ac:dyDescent="0.3">
      <c r="B6871" s="73"/>
      <c r="D6871" s="73"/>
      <c r="P6871" s="73"/>
      <c r="T6871" s="73"/>
      <c r="U6871" s="73"/>
      <c r="V6871" s="73"/>
      <c r="X6871" s="12"/>
    </row>
    <row r="6872" spans="2:24" x14ac:dyDescent="0.3">
      <c r="B6872" s="73"/>
      <c r="D6872" s="73"/>
      <c r="P6872" s="73"/>
      <c r="T6872" s="73"/>
      <c r="U6872" s="73"/>
      <c r="V6872" s="73"/>
      <c r="X6872" s="12"/>
    </row>
    <row r="6873" spans="2:24" x14ac:dyDescent="0.3">
      <c r="B6873" s="73"/>
      <c r="D6873" s="73"/>
      <c r="P6873" s="73"/>
      <c r="T6873" s="73"/>
      <c r="U6873" s="73"/>
      <c r="V6873" s="73"/>
      <c r="X6873" s="12"/>
    </row>
    <row r="6874" spans="2:24" x14ac:dyDescent="0.3">
      <c r="B6874" s="73"/>
      <c r="D6874" s="73"/>
      <c r="P6874" s="73"/>
      <c r="T6874" s="73"/>
      <c r="U6874" s="73"/>
      <c r="V6874" s="73"/>
      <c r="X6874" s="12"/>
    </row>
    <row r="6875" spans="2:24" x14ac:dyDescent="0.3">
      <c r="B6875" s="73"/>
      <c r="D6875" s="73"/>
      <c r="P6875" s="73"/>
      <c r="T6875" s="73"/>
      <c r="U6875" s="73"/>
      <c r="V6875" s="73"/>
      <c r="X6875" s="12"/>
    </row>
    <row r="6876" spans="2:24" x14ac:dyDescent="0.3">
      <c r="B6876" s="73"/>
      <c r="D6876" s="73"/>
      <c r="P6876" s="73"/>
      <c r="T6876" s="73"/>
      <c r="U6876" s="73"/>
      <c r="V6876" s="73"/>
      <c r="X6876" s="12"/>
    </row>
    <row r="6877" spans="2:24" x14ac:dyDescent="0.3">
      <c r="B6877" s="73"/>
      <c r="D6877" s="73"/>
      <c r="P6877" s="73"/>
      <c r="T6877" s="73"/>
      <c r="U6877" s="73"/>
      <c r="V6877" s="73"/>
      <c r="X6877" s="12"/>
    </row>
    <row r="6878" spans="2:24" x14ac:dyDescent="0.3">
      <c r="B6878" s="73"/>
      <c r="D6878" s="73"/>
      <c r="P6878" s="73"/>
      <c r="T6878" s="73"/>
      <c r="U6878" s="73"/>
      <c r="V6878" s="73"/>
      <c r="X6878" s="12"/>
    </row>
    <row r="6879" spans="2:24" x14ac:dyDescent="0.3">
      <c r="B6879" s="73"/>
      <c r="D6879" s="73"/>
      <c r="P6879" s="73"/>
      <c r="T6879" s="73"/>
      <c r="U6879" s="73"/>
      <c r="V6879" s="73"/>
      <c r="X6879" s="12"/>
    </row>
    <row r="6880" spans="2:24" x14ac:dyDescent="0.3">
      <c r="B6880" s="73"/>
      <c r="D6880" s="73"/>
      <c r="P6880" s="73"/>
      <c r="T6880" s="73"/>
      <c r="U6880" s="73"/>
      <c r="V6880" s="73"/>
      <c r="X6880" s="12"/>
    </row>
    <row r="6881" spans="2:24" x14ac:dyDescent="0.3">
      <c r="B6881" s="73"/>
      <c r="D6881" s="73"/>
      <c r="P6881" s="73"/>
      <c r="T6881" s="73"/>
      <c r="U6881" s="73"/>
      <c r="V6881" s="73"/>
      <c r="X6881" s="12"/>
    </row>
    <row r="6882" spans="2:24" x14ac:dyDescent="0.3">
      <c r="B6882" s="73"/>
      <c r="D6882" s="73"/>
      <c r="P6882" s="73"/>
      <c r="T6882" s="73"/>
      <c r="U6882" s="73"/>
      <c r="V6882" s="73"/>
      <c r="X6882" s="12"/>
    </row>
    <row r="6883" spans="2:24" x14ac:dyDescent="0.3">
      <c r="B6883" s="73"/>
      <c r="D6883" s="73"/>
      <c r="P6883" s="73"/>
      <c r="T6883" s="73"/>
      <c r="U6883" s="73"/>
      <c r="V6883" s="73"/>
      <c r="X6883" s="12"/>
    </row>
    <row r="6884" spans="2:24" x14ac:dyDescent="0.3">
      <c r="B6884" s="73"/>
      <c r="D6884" s="73"/>
      <c r="P6884" s="73"/>
      <c r="T6884" s="73"/>
      <c r="U6884" s="73"/>
      <c r="V6884" s="73"/>
      <c r="X6884" s="12"/>
    </row>
    <row r="6885" spans="2:24" x14ac:dyDescent="0.3">
      <c r="B6885" s="73"/>
      <c r="D6885" s="73"/>
      <c r="P6885" s="73"/>
      <c r="T6885" s="73"/>
      <c r="U6885" s="73"/>
      <c r="V6885" s="73"/>
      <c r="X6885" s="12"/>
    </row>
    <row r="6886" spans="2:24" x14ac:dyDescent="0.3">
      <c r="B6886" s="73"/>
      <c r="D6886" s="73"/>
      <c r="P6886" s="73"/>
      <c r="T6886" s="73"/>
      <c r="U6886" s="73"/>
      <c r="V6886" s="73"/>
      <c r="X6886" s="12"/>
    </row>
    <row r="6887" spans="2:24" x14ac:dyDescent="0.3">
      <c r="B6887" s="73"/>
      <c r="D6887" s="73"/>
      <c r="P6887" s="73"/>
      <c r="T6887" s="73"/>
      <c r="U6887" s="73"/>
      <c r="V6887" s="73"/>
      <c r="X6887" s="12"/>
    </row>
    <row r="6888" spans="2:24" x14ac:dyDescent="0.3">
      <c r="B6888" s="73"/>
      <c r="D6888" s="73"/>
      <c r="P6888" s="73"/>
      <c r="T6888" s="73"/>
      <c r="U6888" s="73"/>
      <c r="V6888" s="73"/>
      <c r="X6888" s="12"/>
    </row>
    <row r="6889" spans="2:24" x14ac:dyDescent="0.3">
      <c r="B6889" s="73"/>
      <c r="D6889" s="73"/>
      <c r="P6889" s="73"/>
      <c r="T6889" s="73"/>
      <c r="U6889" s="73"/>
      <c r="V6889" s="73"/>
      <c r="X6889" s="12"/>
    </row>
    <row r="6890" spans="2:24" x14ac:dyDescent="0.3">
      <c r="B6890" s="73"/>
      <c r="D6890" s="73"/>
      <c r="P6890" s="73"/>
      <c r="T6890" s="73"/>
      <c r="U6890" s="73"/>
      <c r="V6890" s="73"/>
      <c r="X6890" s="12"/>
    </row>
    <row r="6891" spans="2:24" x14ac:dyDescent="0.3">
      <c r="B6891" s="73"/>
      <c r="D6891" s="73"/>
      <c r="P6891" s="73"/>
      <c r="T6891" s="73"/>
      <c r="U6891" s="73"/>
      <c r="V6891" s="73"/>
      <c r="X6891" s="12"/>
    </row>
    <row r="6892" spans="2:24" x14ac:dyDescent="0.3">
      <c r="B6892" s="73"/>
      <c r="D6892" s="73"/>
      <c r="P6892" s="73"/>
      <c r="T6892" s="73"/>
      <c r="U6892" s="73"/>
      <c r="V6892" s="73"/>
      <c r="X6892" s="12"/>
    </row>
    <row r="6893" spans="2:24" x14ac:dyDescent="0.3">
      <c r="B6893" s="73"/>
      <c r="D6893" s="73"/>
      <c r="P6893" s="73"/>
      <c r="T6893" s="73"/>
      <c r="U6893" s="73"/>
      <c r="V6893" s="73"/>
      <c r="X6893" s="12"/>
    </row>
    <row r="6894" spans="2:24" x14ac:dyDescent="0.3">
      <c r="B6894" s="73"/>
      <c r="D6894" s="73"/>
      <c r="P6894" s="73"/>
      <c r="T6894" s="73"/>
      <c r="U6894" s="73"/>
      <c r="V6894" s="73"/>
      <c r="X6894" s="12"/>
    </row>
    <row r="6895" spans="2:24" x14ac:dyDescent="0.3">
      <c r="B6895" s="73"/>
      <c r="D6895" s="73"/>
      <c r="P6895" s="73"/>
      <c r="T6895" s="73"/>
      <c r="U6895" s="73"/>
      <c r="V6895" s="73"/>
      <c r="X6895" s="12"/>
    </row>
    <row r="6896" spans="2:24" x14ac:dyDescent="0.3">
      <c r="B6896" s="73"/>
      <c r="D6896" s="73"/>
      <c r="P6896" s="73"/>
      <c r="T6896" s="73"/>
      <c r="U6896" s="73"/>
      <c r="V6896" s="73"/>
      <c r="X6896" s="12"/>
    </row>
    <row r="6897" spans="2:24" x14ac:dyDescent="0.3">
      <c r="B6897" s="73"/>
      <c r="D6897" s="73"/>
      <c r="P6897" s="73"/>
      <c r="T6897" s="73"/>
      <c r="U6897" s="73"/>
      <c r="V6897" s="73"/>
      <c r="X6897" s="12"/>
    </row>
    <row r="6898" spans="2:24" x14ac:dyDescent="0.3">
      <c r="B6898" s="73"/>
      <c r="D6898" s="73"/>
      <c r="P6898" s="73"/>
      <c r="T6898" s="73"/>
      <c r="U6898" s="73"/>
      <c r="V6898" s="73"/>
      <c r="X6898" s="12"/>
    </row>
    <row r="6899" spans="2:24" x14ac:dyDescent="0.3">
      <c r="B6899" s="73"/>
      <c r="D6899" s="73"/>
      <c r="P6899" s="73"/>
      <c r="T6899" s="73"/>
      <c r="U6899" s="73"/>
      <c r="V6899" s="73"/>
      <c r="X6899" s="12"/>
    </row>
    <row r="6900" spans="2:24" x14ac:dyDescent="0.3">
      <c r="B6900" s="73"/>
      <c r="D6900" s="73"/>
      <c r="P6900" s="73"/>
      <c r="T6900" s="73"/>
      <c r="U6900" s="73"/>
      <c r="V6900" s="73"/>
      <c r="X6900" s="12"/>
    </row>
    <row r="6901" spans="2:24" x14ac:dyDescent="0.3">
      <c r="B6901" s="73"/>
      <c r="D6901" s="73"/>
      <c r="P6901" s="73"/>
      <c r="T6901" s="73"/>
      <c r="U6901" s="73"/>
      <c r="V6901" s="73"/>
      <c r="X6901" s="12"/>
    </row>
    <row r="6902" spans="2:24" x14ac:dyDescent="0.3">
      <c r="B6902" s="73"/>
      <c r="D6902" s="73"/>
      <c r="P6902" s="73"/>
      <c r="T6902" s="73"/>
      <c r="U6902" s="73"/>
      <c r="V6902" s="73"/>
      <c r="X6902" s="12"/>
    </row>
    <row r="6903" spans="2:24" x14ac:dyDescent="0.3">
      <c r="B6903" s="73"/>
      <c r="D6903" s="73"/>
      <c r="P6903" s="73"/>
      <c r="T6903" s="73"/>
      <c r="U6903" s="73"/>
      <c r="V6903" s="73"/>
      <c r="X6903" s="12"/>
    </row>
    <row r="6904" spans="2:24" x14ac:dyDescent="0.3">
      <c r="B6904" s="73"/>
      <c r="D6904" s="73"/>
      <c r="P6904" s="73"/>
      <c r="T6904" s="73"/>
      <c r="U6904" s="73"/>
      <c r="V6904" s="73"/>
      <c r="X6904" s="12"/>
    </row>
    <row r="6905" spans="2:24" x14ac:dyDescent="0.3">
      <c r="B6905" s="73"/>
      <c r="D6905" s="73"/>
      <c r="P6905" s="73"/>
      <c r="T6905" s="73"/>
      <c r="U6905" s="73"/>
      <c r="V6905" s="73"/>
      <c r="X6905" s="12"/>
    </row>
    <row r="6906" spans="2:24" x14ac:dyDescent="0.3">
      <c r="B6906" s="73"/>
      <c r="D6906" s="73"/>
      <c r="P6906" s="73"/>
      <c r="T6906" s="73"/>
      <c r="U6906" s="73"/>
      <c r="V6906" s="73"/>
      <c r="X6906" s="12"/>
    </row>
    <row r="6907" spans="2:24" x14ac:dyDescent="0.3">
      <c r="B6907" s="73"/>
      <c r="D6907" s="73"/>
      <c r="P6907" s="73"/>
      <c r="T6907" s="73"/>
      <c r="U6907" s="73"/>
      <c r="V6907" s="73"/>
      <c r="X6907" s="12"/>
    </row>
    <row r="6908" spans="2:24" x14ac:dyDescent="0.3">
      <c r="B6908" s="73"/>
      <c r="D6908" s="73"/>
      <c r="P6908" s="73"/>
      <c r="T6908" s="73"/>
      <c r="U6908" s="73"/>
      <c r="V6908" s="73"/>
      <c r="X6908" s="12"/>
    </row>
    <row r="6909" spans="2:24" x14ac:dyDescent="0.3">
      <c r="B6909" s="73"/>
      <c r="D6909" s="73"/>
      <c r="P6909" s="73"/>
      <c r="T6909" s="73"/>
      <c r="U6909" s="73"/>
      <c r="V6909" s="73"/>
      <c r="X6909" s="12"/>
    </row>
    <row r="6910" spans="2:24" x14ac:dyDescent="0.3">
      <c r="B6910" s="73"/>
      <c r="D6910" s="73"/>
      <c r="P6910" s="73"/>
      <c r="T6910" s="73"/>
      <c r="U6910" s="73"/>
      <c r="V6910" s="73"/>
      <c r="X6910" s="12"/>
    </row>
    <row r="6911" spans="2:24" x14ac:dyDescent="0.3">
      <c r="B6911" s="73"/>
      <c r="D6911" s="73"/>
      <c r="P6911" s="73"/>
      <c r="T6911" s="73"/>
      <c r="U6911" s="73"/>
      <c r="V6911" s="73"/>
      <c r="X6911" s="12"/>
    </row>
    <row r="6912" spans="2:24" x14ac:dyDescent="0.3">
      <c r="B6912" s="73"/>
      <c r="D6912" s="73"/>
      <c r="P6912" s="73"/>
      <c r="T6912" s="73"/>
      <c r="U6912" s="73"/>
      <c r="V6912" s="73"/>
      <c r="X6912" s="12"/>
    </row>
    <row r="6913" spans="2:24" x14ac:dyDescent="0.3">
      <c r="B6913" s="73"/>
      <c r="D6913" s="73"/>
      <c r="P6913" s="73"/>
      <c r="T6913" s="73"/>
      <c r="U6913" s="73"/>
      <c r="V6913" s="73"/>
      <c r="X6913" s="12"/>
    </row>
    <row r="6914" spans="2:24" x14ac:dyDescent="0.3">
      <c r="B6914" s="73"/>
      <c r="D6914" s="73"/>
      <c r="P6914" s="73"/>
      <c r="T6914" s="73"/>
      <c r="U6914" s="73"/>
      <c r="V6914" s="73"/>
      <c r="X6914" s="12"/>
    </row>
    <row r="6915" spans="2:24" x14ac:dyDescent="0.3">
      <c r="B6915" s="73"/>
      <c r="D6915" s="73"/>
      <c r="P6915" s="73"/>
      <c r="T6915" s="73"/>
      <c r="U6915" s="73"/>
      <c r="V6915" s="73"/>
      <c r="X6915" s="12"/>
    </row>
    <row r="6916" spans="2:24" x14ac:dyDescent="0.3">
      <c r="B6916" s="73"/>
      <c r="D6916" s="73"/>
      <c r="P6916" s="73"/>
      <c r="T6916" s="73"/>
      <c r="U6916" s="73"/>
      <c r="V6916" s="73"/>
      <c r="X6916" s="12"/>
    </row>
    <row r="6917" spans="2:24" x14ac:dyDescent="0.3">
      <c r="B6917" s="73"/>
      <c r="D6917" s="73"/>
      <c r="P6917" s="73"/>
      <c r="T6917" s="73"/>
      <c r="U6917" s="73"/>
      <c r="V6917" s="73"/>
      <c r="X6917" s="12"/>
    </row>
    <row r="6918" spans="2:24" x14ac:dyDescent="0.3">
      <c r="B6918" s="73"/>
      <c r="D6918" s="73"/>
      <c r="P6918" s="73"/>
      <c r="T6918" s="73"/>
      <c r="U6918" s="73"/>
      <c r="V6918" s="73"/>
      <c r="X6918" s="12"/>
    </row>
    <row r="6919" spans="2:24" x14ac:dyDescent="0.3">
      <c r="B6919" s="73"/>
      <c r="D6919" s="73"/>
      <c r="P6919" s="73"/>
      <c r="T6919" s="73"/>
      <c r="U6919" s="73"/>
      <c r="V6919" s="73"/>
      <c r="X6919" s="12"/>
    </row>
    <row r="6920" spans="2:24" x14ac:dyDescent="0.3">
      <c r="B6920" s="73"/>
      <c r="D6920" s="73"/>
      <c r="P6920" s="73"/>
      <c r="T6920" s="73"/>
      <c r="U6920" s="73"/>
      <c r="V6920" s="73"/>
      <c r="X6920" s="12"/>
    </row>
    <row r="6921" spans="2:24" x14ac:dyDescent="0.3">
      <c r="B6921" s="73"/>
      <c r="D6921" s="73"/>
      <c r="P6921" s="73"/>
      <c r="T6921" s="73"/>
      <c r="U6921" s="73"/>
      <c r="V6921" s="73"/>
      <c r="X6921" s="12"/>
    </row>
    <row r="6922" spans="2:24" x14ac:dyDescent="0.3">
      <c r="B6922" s="73"/>
      <c r="D6922" s="73"/>
      <c r="P6922" s="73"/>
      <c r="T6922" s="73"/>
      <c r="U6922" s="73"/>
      <c r="V6922" s="73"/>
      <c r="X6922" s="12"/>
    </row>
    <row r="6923" spans="2:24" x14ac:dyDescent="0.3">
      <c r="B6923" s="73"/>
      <c r="D6923" s="73"/>
      <c r="P6923" s="73"/>
      <c r="T6923" s="73"/>
      <c r="U6923" s="73"/>
      <c r="V6923" s="73"/>
      <c r="X6923" s="12"/>
    </row>
    <row r="6924" spans="2:24" x14ac:dyDescent="0.3">
      <c r="B6924" s="73"/>
      <c r="D6924" s="73"/>
      <c r="P6924" s="73"/>
      <c r="T6924" s="73"/>
      <c r="U6924" s="73"/>
      <c r="V6924" s="73"/>
      <c r="X6924" s="12"/>
    </row>
    <row r="6925" spans="2:24" x14ac:dyDescent="0.3">
      <c r="B6925" s="73"/>
      <c r="D6925" s="73"/>
      <c r="P6925" s="73"/>
      <c r="T6925" s="73"/>
      <c r="U6925" s="73"/>
      <c r="V6925" s="73"/>
      <c r="X6925" s="12"/>
    </row>
    <row r="6926" spans="2:24" x14ac:dyDescent="0.3">
      <c r="B6926" s="73"/>
      <c r="D6926" s="73"/>
      <c r="P6926" s="73"/>
      <c r="T6926" s="73"/>
      <c r="U6926" s="73"/>
      <c r="V6926" s="73"/>
      <c r="X6926" s="12"/>
    </row>
    <row r="6927" spans="2:24" x14ac:dyDescent="0.3">
      <c r="B6927" s="73"/>
      <c r="D6927" s="73"/>
      <c r="P6927" s="73"/>
      <c r="T6927" s="73"/>
      <c r="U6927" s="73"/>
      <c r="V6927" s="73"/>
      <c r="X6927" s="12"/>
    </row>
    <row r="6928" spans="2:24" x14ac:dyDescent="0.3">
      <c r="B6928" s="73"/>
      <c r="D6928" s="73"/>
      <c r="P6928" s="73"/>
      <c r="T6928" s="73"/>
      <c r="U6928" s="73"/>
      <c r="V6928" s="73"/>
      <c r="X6928" s="12"/>
    </row>
    <row r="6929" spans="2:24" x14ac:dyDescent="0.3">
      <c r="B6929" s="73"/>
      <c r="D6929" s="73"/>
      <c r="P6929" s="73"/>
      <c r="T6929" s="73"/>
      <c r="U6929" s="73"/>
      <c r="V6929" s="73"/>
      <c r="X6929" s="12"/>
    </row>
    <row r="6930" spans="2:24" x14ac:dyDescent="0.3">
      <c r="B6930" s="73"/>
      <c r="D6930" s="73"/>
      <c r="P6930" s="73"/>
      <c r="T6930" s="73"/>
      <c r="U6930" s="73"/>
      <c r="V6930" s="73"/>
      <c r="X6930" s="12"/>
    </row>
    <row r="6931" spans="2:24" x14ac:dyDescent="0.3">
      <c r="B6931" s="73"/>
      <c r="D6931" s="73"/>
      <c r="P6931" s="73"/>
      <c r="T6931" s="73"/>
      <c r="U6931" s="73"/>
      <c r="V6931" s="73"/>
      <c r="X6931" s="12"/>
    </row>
    <row r="6932" spans="2:24" x14ac:dyDescent="0.3">
      <c r="B6932" s="73"/>
      <c r="D6932" s="73"/>
      <c r="P6932" s="73"/>
      <c r="T6932" s="73"/>
      <c r="U6932" s="73"/>
      <c r="V6932" s="73"/>
      <c r="X6932" s="12"/>
    </row>
    <row r="6933" spans="2:24" x14ac:dyDescent="0.3">
      <c r="B6933" s="73"/>
      <c r="D6933" s="73"/>
      <c r="P6933" s="73"/>
      <c r="T6933" s="73"/>
      <c r="U6933" s="73"/>
      <c r="V6933" s="73"/>
      <c r="X6933" s="12"/>
    </row>
    <row r="6934" spans="2:24" x14ac:dyDescent="0.3">
      <c r="B6934" s="73"/>
      <c r="D6934" s="73"/>
      <c r="P6934" s="73"/>
      <c r="T6934" s="73"/>
      <c r="U6934" s="73"/>
      <c r="V6934" s="73"/>
      <c r="X6934" s="12"/>
    </row>
    <row r="6935" spans="2:24" x14ac:dyDescent="0.3">
      <c r="B6935" s="73"/>
      <c r="D6935" s="73"/>
      <c r="P6935" s="73"/>
      <c r="T6935" s="73"/>
      <c r="U6935" s="73"/>
      <c r="V6935" s="73"/>
      <c r="X6935" s="12"/>
    </row>
    <row r="6936" spans="2:24" x14ac:dyDescent="0.3">
      <c r="B6936" s="73"/>
      <c r="D6936" s="73"/>
      <c r="P6936" s="73"/>
      <c r="T6936" s="73"/>
      <c r="U6936" s="73"/>
      <c r="V6936" s="73"/>
      <c r="X6936" s="12"/>
    </row>
    <row r="6937" spans="2:24" x14ac:dyDescent="0.3">
      <c r="B6937" s="73"/>
      <c r="D6937" s="73"/>
      <c r="P6937" s="73"/>
      <c r="T6937" s="73"/>
      <c r="U6937" s="73"/>
      <c r="V6937" s="73"/>
      <c r="X6937" s="12"/>
    </row>
    <row r="6938" spans="2:24" x14ac:dyDescent="0.3">
      <c r="B6938" s="73"/>
      <c r="D6938" s="73"/>
      <c r="P6938" s="73"/>
      <c r="T6938" s="73"/>
      <c r="U6938" s="73"/>
      <c r="V6938" s="73"/>
      <c r="X6938" s="12"/>
    </row>
    <row r="6939" spans="2:24" x14ac:dyDescent="0.3">
      <c r="B6939" s="73"/>
      <c r="D6939" s="73"/>
      <c r="P6939" s="73"/>
      <c r="T6939" s="73"/>
      <c r="U6939" s="73"/>
      <c r="V6939" s="73"/>
      <c r="X6939" s="12"/>
    </row>
    <row r="6940" spans="2:24" x14ac:dyDescent="0.3">
      <c r="B6940" s="73"/>
      <c r="D6940" s="73"/>
      <c r="P6940" s="73"/>
      <c r="T6940" s="73"/>
      <c r="U6940" s="73"/>
      <c r="V6940" s="73"/>
      <c r="X6940" s="12"/>
    </row>
    <row r="6941" spans="2:24" x14ac:dyDescent="0.3">
      <c r="B6941" s="73"/>
      <c r="D6941" s="73"/>
      <c r="P6941" s="73"/>
      <c r="T6941" s="73"/>
      <c r="U6941" s="73"/>
      <c r="V6941" s="73"/>
      <c r="X6941" s="12"/>
    </row>
    <row r="6942" spans="2:24" x14ac:dyDescent="0.3">
      <c r="B6942" s="73"/>
      <c r="D6942" s="73"/>
      <c r="P6942" s="73"/>
      <c r="T6942" s="73"/>
      <c r="U6942" s="73"/>
      <c r="V6942" s="73"/>
      <c r="X6942" s="12"/>
    </row>
    <row r="6943" spans="2:24" x14ac:dyDescent="0.3">
      <c r="B6943" s="73"/>
      <c r="D6943" s="73"/>
      <c r="P6943" s="73"/>
      <c r="T6943" s="73"/>
      <c r="U6943" s="73"/>
      <c r="V6943" s="73"/>
      <c r="X6943" s="12"/>
    </row>
    <row r="6944" spans="2:24" x14ac:dyDescent="0.3">
      <c r="B6944" s="73"/>
      <c r="D6944" s="73"/>
      <c r="P6944" s="73"/>
      <c r="T6944" s="73"/>
      <c r="U6944" s="73"/>
      <c r="V6944" s="73"/>
      <c r="X6944" s="12"/>
    </row>
    <row r="6945" spans="2:24" x14ac:dyDescent="0.3">
      <c r="B6945" s="73"/>
      <c r="D6945" s="73"/>
      <c r="P6945" s="73"/>
      <c r="T6945" s="73"/>
      <c r="U6945" s="73"/>
      <c r="V6945" s="73"/>
      <c r="X6945" s="12"/>
    </row>
    <row r="6946" spans="2:24" x14ac:dyDescent="0.3">
      <c r="B6946" s="73"/>
      <c r="D6946" s="73"/>
      <c r="P6946" s="73"/>
      <c r="T6946" s="73"/>
      <c r="U6946" s="73"/>
      <c r="V6946" s="73"/>
      <c r="X6946" s="12"/>
    </row>
    <row r="6947" spans="2:24" x14ac:dyDescent="0.3">
      <c r="B6947" s="73"/>
      <c r="D6947" s="73"/>
      <c r="P6947" s="73"/>
      <c r="T6947" s="73"/>
      <c r="U6947" s="73"/>
      <c r="V6947" s="73"/>
      <c r="X6947" s="12"/>
    </row>
    <row r="6948" spans="2:24" x14ac:dyDescent="0.3">
      <c r="B6948" s="73"/>
      <c r="D6948" s="73"/>
      <c r="P6948" s="73"/>
      <c r="T6948" s="73"/>
      <c r="U6948" s="73"/>
      <c r="V6948" s="73"/>
      <c r="X6948" s="12"/>
    </row>
    <row r="6949" spans="2:24" x14ac:dyDescent="0.3">
      <c r="B6949" s="73"/>
      <c r="D6949" s="73"/>
      <c r="P6949" s="73"/>
      <c r="T6949" s="73"/>
      <c r="U6949" s="73"/>
      <c r="V6949" s="73"/>
      <c r="X6949" s="12"/>
    </row>
    <row r="6950" spans="2:24" x14ac:dyDescent="0.3">
      <c r="B6950" s="73"/>
      <c r="D6950" s="73"/>
      <c r="P6950" s="73"/>
      <c r="T6950" s="73"/>
      <c r="U6950" s="73"/>
      <c r="V6950" s="73"/>
      <c r="X6950" s="12"/>
    </row>
    <row r="6951" spans="2:24" x14ac:dyDescent="0.3">
      <c r="B6951" s="73"/>
      <c r="D6951" s="73"/>
      <c r="P6951" s="73"/>
      <c r="T6951" s="73"/>
      <c r="U6951" s="73"/>
      <c r="V6951" s="73"/>
      <c r="X6951" s="12"/>
    </row>
    <row r="6952" spans="2:24" x14ac:dyDescent="0.3">
      <c r="B6952" s="73"/>
      <c r="D6952" s="73"/>
      <c r="P6952" s="73"/>
      <c r="T6952" s="73"/>
      <c r="U6952" s="73"/>
      <c r="V6952" s="73"/>
      <c r="X6952" s="12"/>
    </row>
    <row r="6953" spans="2:24" x14ac:dyDescent="0.3">
      <c r="B6953" s="73"/>
      <c r="D6953" s="73"/>
      <c r="P6953" s="73"/>
      <c r="T6953" s="73"/>
      <c r="U6953" s="73"/>
      <c r="V6953" s="73"/>
      <c r="X6953" s="12"/>
    </row>
    <row r="6954" spans="2:24" x14ac:dyDescent="0.3">
      <c r="B6954" s="73"/>
      <c r="D6954" s="73"/>
      <c r="P6954" s="73"/>
      <c r="T6954" s="73"/>
      <c r="U6954" s="73"/>
      <c r="V6954" s="73"/>
      <c r="X6954" s="12"/>
    </row>
    <row r="6955" spans="2:24" x14ac:dyDescent="0.3">
      <c r="B6955" s="73"/>
      <c r="D6955" s="73"/>
      <c r="P6955" s="73"/>
      <c r="T6955" s="73"/>
      <c r="U6955" s="73"/>
      <c r="V6955" s="73"/>
      <c r="X6955" s="12"/>
    </row>
    <row r="6956" spans="2:24" x14ac:dyDescent="0.3">
      <c r="B6956" s="73"/>
      <c r="D6956" s="73"/>
      <c r="P6956" s="73"/>
      <c r="T6956" s="73"/>
      <c r="U6956" s="73"/>
      <c r="V6956" s="73"/>
      <c r="X6956" s="12"/>
    </row>
    <row r="6957" spans="2:24" x14ac:dyDescent="0.3">
      <c r="B6957" s="73"/>
      <c r="D6957" s="73"/>
      <c r="P6957" s="73"/>
      <c r="T6957" s="73"/>
      <c r="U6957" s="73"/>
      <c r="V6957" s="73"/>
      <c r="X6957" s="12"/>
    </row>
    <row r="6958" spans="2:24" x14ac:dyDescent="0.3">
      <c r="B6958" s="73"/>
      <c r="D6958" s="73"/>
      <c r="P6958" s="73"/>
      <c r="T6958" s="73"/>
      <c r="U6958" s="73"/>
      <c r="V6958" s="73"/>
      <c r="X6958" s="12"/>
    </row>
    <row r="6959" spans="2:24" x14ac:dyDescent="0.3">
      <c r="B6959" s="73"/>
      <c r="D6959" s="73"/>
      <c r="P6959" s="73"/>
      <c r="T6959" s="73"/>
      <c r="U6959" s="73"/>
      <c r="V6959" s="73"/>
      <c r="X6959" s="12"/>
    </row>
    <row r="6960" spans="2:24" x14ac:dyDescent="0.3">
      <c r="B6960" s="73"/>
      <c r="D6960" s="73"/>
      <c r="P6960" s="73"/>
      <c r="T6960" s="73"/>
      <c r="U6960" s="73"/>
      <c r="V6960" s="73"/>
      <c r="X6960" s="12"/>
    </row>
    <row r="6961" spans="2:24" x14ac:dyDescent="0.3">
      <c r="B6961" s="73"/>
      <c r="D6961" s="73"/>
      <c r="P6961" s="73"/>
      <c r="T6961" s="73"/>
      <c r="U6961" s="73"/>
      <c r="V6961" s="73"/>
      <c r="X6961" s="12"/>
    </row>
    <row r="6962" spans="2:24" x14ac:dyDescent="0.3">
      <c r="B6962" s="73"/>
      <c r="D6962" s="73"/>
      <c r="P6962" s="73"/>
      <c r="T6962" s="73"/>
      <c r="U6962" s="73"/>
      <c r="V6962" s="73"/>
      <c r="X6962" s="12"/>
    </row>
    <row r="6963" spans="2:24" x14ac:dyDescent="0.3">
      <c r="B6963" s="73"/>
      <c r="D6963" s="73"/>
      <c r="P6963" s="73"/>
      <c r="T6963" s="73"/>
      <c r="U6963" s="73"/>
      <c r="V6963" s="73"/>
      <c r="X6963" s="12"/>
    </row>
    <row r="6964" spans="2:24" x14ac:dyDescent="0.3">
      <c r="B6964" s="73"/>
      <c r="D6964" s="73"/>
      <c r="P6964" s="73"/>
      <c r="T6964" s="73"/>
      <c r="U6964" s="73"/>
      <c r="V6964" s="73"/>
      <c r="X6964" s="12"/>
    </row>
    <row r="6965" spans="2:24" x14ac:dyDescent="0.3">
      <c r="B6965" s="73"/>
      <c r="D6965" s="73"/>
      <c r="P6965" s="73"/>
      <c r="T6965" s="73"/>
      <c r="U6965" s="73"/>
      <c r="V6965" s="73"/>
      <c r="X6965" s="12"/>
    </row>
    <row r="6966" spans="2:24" x14ac:dyDescent="0.3">
      <c r="B6966" s="73"/>
      <c r="D6966" s="73"/>
      <c r="P6966" s="73"/>
      <c r="T6966" s="73"/>
      <c r="U6966" s="73"/>
      <c r="V6966" s="73"/>
      <c r="X6966" s="12"/>
    </row>
    <row r="6967" spans="2:24" x14ac:dyDescent="0.3">
      <c r="B6967" s="73"/>
      <c r="D6967" s="73"/>
      <c r="P6967" s="73"/>
      <c r="T6967" s="73"/>
      <c r="U6967" s="73"/>
      <c r="V6967" s="73"/>
      <c r="X6967" s="12"/>
    </row>
    <row r="6968" spans="2:24" x14ac:dyDescent="0.3">
      <c r="B6968" s="73"/>
      <c r="D6968" s="73"/>
      <c r="P6968" s="73"/>
      <c r="T6968" s="73"/>
      <c r="U6968" s="73"/>
      <c r="V6968" s="73"/>
      <c r="X6968" s="12"/>
    </row>
    <row r="6969" spans="2:24" x14ac:dyDescent="0.3">
      <c r="B6969" s="73"/>
      <c r="D6969" s="73"/>
      <c r="P6969" s="73"/>
      <c r="T6969" s="73"/>
      <c r="U6969" s="73"/>
      <c r="V6969" s="73"/>
      <c r="X6969" s="12"/>
    </row>
    <row r="6970" spans="2:24" x14ac:dyDescent="0.3">
      <c r="B6970" s="73"/>
      <c r="D6970" s="73"/>
      <c r="P6970" s="73"/>
      <c r="T6970" s="73"/>
      <c r="U6970" s="73"/>
      <c r="V6970" s="73"/>
      <c r="X6970" s="12"/>
    </row>
    <row r="6971" spans="2:24" x14ac:dyDescent="0.3">
      <c r="B6971" s="73"/>
      <c r="D6971" s="73"/>
      <c r="P6971" s="73"/>
      <c r="T6971" s="73"/>
      <c r="U6971" s="73"/>
      <c r="V6971" s="73"/>
      <c r="X6971" s="12"/>
    </row>
    <row r="6972" spans="2:24" x14ac:dyDescent="0.3">
      <c r="B6972" s="73"/>
      <c r="D6972" s="73"/>
      <c r="P6972" s="73"/>
      <c r="T6972" s="73"/>
      <c r="U6972" s="73"/>
      <c r="V6972" s="73"/>
      <c r="X6972" s="12"/>
    </row>
    <row r="6973" spans="2:24" x14ac:dyDescent="0.3">
      <c r="B6973" s="73"/>
      <c r="D6973" s="73"/>
      <c r="P6973" s="73"/>
      <c r="T6973" s="73"/>
      <c r="U6973" s="73"/>
      <c r="V6973" s="73"/>
      <c r="X6973" s="12"/>
    </row>
    <row r="6974" spans="2:24" x14ac:dyDescent="0.3">
      <c r="B6974" s="73"/>
      <c r="D6974" s="73"/>
      <c r="P6974" s="73"/>
      <c r="T6974" s="73"/>
      <c r="U6974" s="73"/>
      <c r="V6974" s="73"/>
      <c r="X6974" s="12"/>
    </row>
    <row r="6975" spans="2:24" x14ac:dyDescent="0.3">
      <c r="B6975" s="73"/>
      <c r="D6975" s="73"/>
      <c r="P6975" s="73"/>
      <c r="T6975" s="73"/>
      <c r="U6975" s="73"/>
      <c r="V6975" s="73"/>
      <c r="X6975" s="12"/>
    </row>
    <row r="6976" spans="2:24" x14ac:dyDescent="0.3">
      <c r="B6976" s="73"/>
      <c r="D6976" s="73"/>
      <c r="P6976" s="73"/>
      <c r="T6976" s="73"/>
      <c r="U6976" s="73"/>
      <c r="V6976" s="73"/>
      <c r="X6976" s="12"/>
    </row>
    <row r="6977" spans="2:24" x14ac:dyDescent="0.3">
      <c r="B6977" s="73"/>
      <c r="D6977" s="73"/>
      <c r="P6977" s="73"/>
      <c r="T6977" s="73"/>
      <c r="U6977" s="73"/>
      <c r="V6977" s="73"/>
      <c r="X6977" s="12"/>
    </row>
    <row r="6978" spans="2:24" x14ac:dyDescent="0.3">
      <c r="B6978" s="73"/>
      <c r="D6978" s="73"/>
      <c r="P6978" s="73"/>
      <c r="T6978" s="73"/>
      <c r="U6978" s="73"/>
      <c r="V6978" s="73"/>
      <c r="X6978" s="12"/>
    </row>
    <row r="6979" spans="2:24" x14ac:dyDescent="0.3">
      <c r="B6979" s="73"/>
      <c r="D6979" s="73"/>
      <c r="P6979" s="73"/>
      <c r="T6979" s="73"/>
      <c r="U6979" s="73"/>
      <c r="V6979" s="73"/>
      <c r="X6979" s="12"/>
    </row>
    <row r="6980" spans="2:24" x14ac:dyDescent="0.3">
      <c r="B6980" s="73"/>
      <c r="D6980" s="73"/>
      <c r="P6980" s="73"/>
      <c r="T6980" s="73"/>
      <c r="U6980" s="73"/>
      <c r="V6980" s="73"/>
      <c r="X6980" s="12"/>
    </row>
    <row r="6981" spans="2:24" x14ac:dyDescent="0.3">
      <c r="B6981" s="73"/>
      <c r="D6981" s="73"/>
      <c r="P6981" s="73"/>
      <c r="T6981" s="73"/>
      <c r="U6981" s="73"/>
      <c r="V6981" s="73"/>
      <c r="X6981" s="12"/>
    </row>
    <row r="6982" spans="2:24" x14ac:dyDescent="0.3">
      <c r="B6982" s="73"/>
      <c r="D6982" s="73"/>
      <c r="P6982" s="73"/>
      <c r="T6982" s="73"/>
      <c r="U6982" s="73"/>
      <c r="V6982" s="73"/>
      <c r="X6982" s="12"/>
    </row>
    <row r="6983" spans="2:24" x14ac:dyDescent="0.3">
      <c r="B6983" s="73"/>
      <c r="D6983" s="73"/>
      <c r="P6983" s="73"/>
      <c r="T6983" s="73"/>
      <c r="U6983" s="73"/>
      <c r="V6983" s="73"/>
      <c r="X6983" s="12"/>
    </row>
    <row r="6984" spans="2:24" x14ac:dyDescent="0.3">
      <c r="B6984" s="73"/>
      <c r="D6984" s="73"/>
      <c r="P6984" s="73"/>
      <c r="T6984" s="73"/>
      <c r="U6984" s="73"/>
      <c r="V6984" s="73"/>
      <c r="X6984" s="12"/>
    </row>
    <row r="6985" spans="2:24" x14ac:dyDescent="0.3">
      <c r="B6985" s="73"/>
      <c r="D6985" s="73"/>
      <c r="P6985" s="73"/>
      <c r="T6985" s="73"/>
      <c r="U6985" s="73"/>
      <c r="V6985" s="73"/>
      <c r="X6985" s="12"/>
    </row>
    <row r="6986" spans="2:24" x14ac:dyDescent="0.3">
      <c r="B6986" s="73"/>
      <c r="D6986" s="73"/>
      <c r="P6986" s="73"/>
      <c r="T6986" s="73"/>
      <c r="U6986" s="73"/>
      <c r="V6986" s="73"/>
      <c r="X6986" s="12"/>
    </row>
    <row r="6987" spans="2:24" x14ac:dyDescent="0.3">
      <c r="B6987" s="73"/>
      <c r="D6987" s="73"/>
      <c r="P6987" s="73"/>
      <c r="T6987" s="73"/>
      <c r="U6987" s="73"/>
      <c r="V6987" s="73"/>
      <c r="X6987" s="12"/>
    </row>
    <row r="6988" spans="2:24" x14ac:dyDescent="0.3">
      <c r="B6988" s="73"/>
      <c r="D6988" s="73"/>
      <c r="P6988" s="73"/>
      <c r="T6988" s="73"/>
      <c r="U6988" s="73"/>
      <c r="V6988" s="73"/>
      <c r="X6988" s="12"/>
    </row>
    <row r="6989" spans="2:24" x14ac:dyDescent="0.3">
      <c r="B6989" s="73"/>
      <c r="D6989" s="73"/>
      <c r="P6989" s="73"/>
      <c r="T6989" s="73"/>
      <c r="U6989" s="73"/>
      <c r="V6989" s="73"/>
      <c r="X6989" s="12"/>
    </row>
    <row r="6990" spans="2:24" x14ac:dyDescent="0.3">
      <c r="B6990" s="73"/>
      <c r="D6990" s="73"/>
      <c r="P6990" s="73"/>
      <c r="T6990" s="73"/>
      <c r="U6990" s="73"/>
      <c r="V6990" s="73"/>
      <c r="X6990" s="12"/>
    </row>
    <row r="6991" spans="2:24" x14ac:dyDescent="0.3">
      <c r="B6991" s="73"/>
      <c r="D6991" s="73"/>
      <c r="P6991" s="73"/>
      <c r="T6991" s="73"/>
      <c r="U6991" s="73"/>
      <c r="V6991" s="73"/>
      <c r="X6991" s="12"/>
    </row>
    <row r="6992" spans="2:24" x14ac:dyDescent="0.3">
      <c r="B6992" s="73"/>
      <c r="D6992" s="73"/>
      <c r="P6992" s="73"/>
      <c r="T6992" s="73"/>
      <c r="U6992" s="73"/>
      <c r="V6992" s="73"/>
      <c r="X6992" s="12"/>
    </row>
    <row r="6993" spans="2:24" x14ac:dyDescent="0.3">
      <c r="B6993" s="73"/>
      <c r="D6993" s="73"/>
      <c r="P6993" s="73"/>
      <c r="T6993" s="73"/>
      <c r="U6993" s="73"/>
      <c r="V6993" s="73"/>
      <c r="X6993" s="12"/>
    </row>
    <row r="6994" spans="2:24" x14ac:dyDescent="0.3">
      <c r="B6994" s="73"/>
      <c r="D6994" s="73"/>
      <c r="P6994" s="73"/>
      <c r="T6994" s="73"/>
      <c r="U6994" s="73"/>
      <c r="V6994" s="73"/>
      <c r="X6994" s="12"/>
    </row>
    <row r="6995" spans="2:24" x14ac:dyDescent="0.3">
      <c r="B6995" s="73"/>
      <c r="D6995" s="73"/>
      <c r="P6995" s="73"/>
      <c r="T6995" s="73"/>
      <c r="U6995" s="73"/>
      <c r="V6995" s="73"/>
      <c r="X6995" s="12"/>
    </row>
    <row r="6996" spans="2:24" x14ac:dyDescent="0.3">
      <c r="B6996" s="73"/>
      <c r="D6996" s="73"/>
      <c r="P6996" s="73"/>
      <c r="T6996" s="73"/>
      <c r="U6996" s="73"/>
      <c r="V6996" s="73"/>
      <c r="X6996" s="12"/>
    </row>
    <row r="6997" spans="2:24" x14ac:dyDescent="0.3">
      <c r="B6997" s="73"/>
      <c r="D6997" s="73"/>
      <c r="P6997" s="73"/>
      <c r="T6997" s="73"/>
      <c r="U6997" s="73"/>
      <c r="V6997" s="73"/>
      <c r="X6997" s="12"/>
    </row>
    <row r="6998" spans="2:24" x14ac:dyDescent="0.3">
      <c r="B6998" s="73"/>
      <c r="D6998" s="73"/>
      <c r="P6998" s="73"/>
      <c r="T6998" s="73"/>
      <c r="U6998" s="73"/>
      <c r="V6998" s="73"/>
      <c r="X6998" s="12"/>
    </row>
    <row r="6999" spans="2:24" x14ac:dyDescent="0.3">
      <c r="B6999" s="73"/>
      <c r="D6999" s="73"/>
      <c r="P6999" s="73"/>
      <c r="T6999" s="73"/>
      <c r="U6999" s="73"/>
      <c r="V6999" s="73"/>
      <c r="X6999" s="12"/>
    </row>
    <row r="7000" spans="2:24" x14ac:dyDescent="0.3">
      <c r="B7000" s="73"/>
      <c r="D7000" s="73"/>
      <c r="P7000" s="73"/>
      <c r="T7000" s="73"/>
      <c r="U7000" s="73"/>
      <c r="V7000" s="73"/>
      <c r="X7000" s="12"/>
    </row>
    <row r="7001" spans="2:24" x14ac:dyDescent="0.3">
      <c r="B7001" s="73"/>
      <c r="D7001" s="73"/>
      <c r="P7001" s="73"/>
      <c r="T7001" s="73"/>
      <c r="U7001" s="73"/>
      <c r="V7001" s="73"/>
      <c r="X7001" s="12"/>
    </row>
    <row r="7002" spans="2:24" x14ac:dyDescent="0.3">
      <c r="B7002" s="73"/>
      <c r="D7002" s="73"/>
      <c r="P7002" s="73"/>
      <c r="T7002" s="73"/>
      <c r="U7002" s="73"/>
      <c r="V7002" s="73"/>
      <c r="X7002" s="12"/>
    </row>
    <row r="7003" spans="2:24" x14ac:dyDescent="0.3">
      <c r="B7003" s="73"/>
      <c r="D7003" s="73"/>
      <c r="P7003" s="73"/>
      <c r="T7003" s="73"/>
      <c r="U7003" s="73"/>
      <c r="V7003" s="73"/>
      <c r="X7003" s="12"/>
    </row>
    <row r="7004" spans="2:24" x14ac:dyDescent="0.3">
      <c r="B7004" s="73"/>
      <c r="D7004" s="73"/>
      <c r="P7004" s="73"/>
      <c r="T7004" s="73"/>
      <c r="U7004" s="73"/>
      <c r="V7004" s="73"/>
      <c r="X7004" s="12"/>
    </row>
    <row r="7005" spans="2:24" x14ac:dyDescent="0.3">
      <c r="B7005" s="73"/>
      <c r="D7005" s="73"/>
      <c r="P7005" s="73"/>
      <c r="T7005" s="73"/>
      <c r="U7005" s="73"/>
      <c r="V7005" s="73"/>
      <c r="X7005" s="12"/>
    </row>
    <row r="7006" spans="2:24" x14ac:dyDescent="0.3">
      <c r="B7006" s="73"/>
      <c r="D7006" s="73"/>
      <c r="P7006" s="73"/>
      <c r="T7006" s="73"/>
      <c r="U7006" s="73"/>
      <c r="V7006" s="73"/>
      <c r="X7006" s="12"/>
    </row>
    <row r="7007" spans="2:24" x14ac:dyDescent="0.3">
      <c r="B7007" s="73"/>
      <c r="D7007" s="73"/>
      <c r="P7007" s="73"/>
      <c r="T7007" s="73"/>
      <c r="U7007" s="73"/>
      <c r="V7007" s="73"/>
      <c r="X7007" s="12"/>
    </row>
    <row r="7008" spans="2:24" x14ac:dyDescent="0.3">
      <c r="B7008" s="73"/>
      <c r="D7008" s="73"/>
      <c r="P7008" s="73"/>
      <c r="T7008" s="73"/>
      <c r="U7008" s="73"/>
      <c r="V7008" s="73"/>
      <c r="X7008" s="12"/>
    </row>
    <row r="7009" spans="2:24" x14ac:dyDescent="0.3">
      <c r="B7009" s="73"/>
      <c r="D7009" s="73"/>
      <c r="P7009" s="73"/>
      <c r="T7009" s="73"/>
      <c r="U7009" s="73"/>
      <c r="V7009" s="73"/>
      <c r="X7009" s="12"/>
    </row>
    <row r="7010" spans="2:24" x14ac:dyDescent="0.3">
      <c r="B7010" s="73"/>
      <c r="D7010" s="73"/>
      <c r="P7010" s="73"/>
      <c r="T7010" s="73"/>
      <c r="U7010" s="73"/>
      <c r="V7010" s="73"/>
      <c r="X7010" s="12"/>
    </row>
    <row r="7011" spans="2:24" x14ac:dyDescent="0.3">
      <c r="B7011" s="73"/>
      <c r="D7011" s="73"/>
      <c r="P7011" s="73"/>
      <c r="T7011" s="73"/>
      <c r="U7011" s="73"/>
      <c r="V7011" s="73"/>
      <c r="X7011" s="12"/>
    </row>
    <row r="7012" spans="2:24" x14ac:dyDescent="0.3">
      <c r="B7012" s="73"/>
      <c r="D7012" s="73"/>
      <c r="P7012" s="73"/>
      <c r="T7012" s="73"/>
      <c r="U7012" s="73"/>
      <c r="V7012" s="73"/>
      <c r="X7012" s="12"/>
    </row>
    <row r="7013" spans="2:24" x14ac:dyDescent="0.3">
      <c r="B7013" s="73"/>
      <c r="D7013" s="73"/>
      <c r="P7013" s="73"/>
      <c r="T7013" s="73"/>
      <c r="U7013" s="73"/>
      <c r="V7013" s="73"/>
      <c r="X7013" s="12"/>
    </row>
    <row r="7014" spans="2:24" x14ac:dyDescent="0.3">
      <c r="B7014" s="73"/>
      <c r="D7014" s="73"/>
      <c r="P7014" s="73"/>
      <c r="T7014" s="73"/>
      <c r="U7014" s="73"/>
      <c r="V7014" s="73"/>
      <c r="X7014" s="12"/>
    </row>
    <row r="7015" spans="2:24" x14ac:dyDescent="0.3">
      <c r="B7015" s="73"/>
      <c r="D7015" s="73"/>
      <c r="P7015" s="73"/>
      <c r="T7015" s="73"/>
      <c r="U7015" s="73"/>
      <c r="V7015" s="73"/>
      <c r="X7015" s="12"/>
    </row>
    <row r="7016" spans="2:24" x14ac:dyDescent="0.3">
      <c r="B7016" s="73"/>
      <c r="D7016" s="73"/>
      <c r="P7016" s="73"/>
      <c r="T7016" s="73"/>
      <c r="U7016" s="73"/>
      <c r="V7016" s="73"/>
      <c r="X7016" s="12"/>
    </row>
    <row r="7017" spans="2:24" x14ac:dyDescent="0.3">
      <c r="B7017" s="73"/>
      <c r="D7017" s="73"/>
      <c r="P7017" s="73"/>
      <c r="T7017" s="73"/>
      <c r="U7017" s="73"/>
      <c r="V7017" s="73"/>
      <c r="X7017" s="12"/>
    </row>
    <row r="7018" spans="2:24" x14ac:dyDescent="0.3">
      <c r="B7018" s="73"/>
      <c r="D7018" s="73"/>
      <c r="P7018" s="73"/>
      <c r="T7018" s="73"/>
      <c r="U7018" s="73"/>
      <c r="V7018" s="73"/>
      <c r="X7018" s="12"/>
    </row>
    <row r="7019" spans="2:24" x14ac:dyDescent="0.3">
      <c r="B7019" s="73"/>
      <c r="D7019" s="73"/>
      <c r="P7019" s="73"/>
      <c r="T7019" s="73"/>
      <c r="U7019" s="73"/>
      <c r="V7019" s="73"/>
      <c r="X7019" s="12"/>
    </row>
    <row r="7020" spans="2:24" x14ac:dyDescent="0.3">
      <c r="B7020" s="73"/>
      <c r="D7020" s="73"/>
      <c r="P7020" s="73"/>
      <c r="T7020" s="73"/>
      <c r="U7020" s="73"/>
      <c r="V7020" s="73"/>
      <c r="X7020" s="12"/>
    </row>
    <row r="7021" spans="2:24" x14ac:dyDescent="0.3">
      <c r="B7021" s="73"/>
      <c r="D7021" s="73"/>
      <c r="P7021" s="73"/>
      <c r="T7021" s="73"/>
      <c r="U7021" s="73"/>
      <c r="V7021" s="73"/>
      <c r="X7021" s="12"/>
    </row>
    <row r="7022" spans="2:24" x14ac:dyDescent="0.3">
      <c r="B7022" s="73"/>
      <c r="D7022" s="73"/>
      <c r="P7022" s="73"/>
      <c r="T7022" s="73"/>
      <c r="U7022" s="73"/>
      <c r="V7022" s="73"/>
      <c r="X7022" s="12"/>
    </row>
    <row r="7023" spans="2:24" x14ac:dyDescent="0.3">
      <c r="B7023" s="73"/>
      <c r="D7023" s="73"/>
      <c r="P7023" s="73"/>
      <c r="T7023" s="73"/>
      <c r="U7023" s="73"/>
      <c r="V7023" s="73"/>
      <c r="X7023" s="12"/>
    </row>
    <row r="7024" spans="2:24" x14ac:dyDescent="0.3">
      <c r="B7024" s="73"/>
      <c r="D7024" s="73"/>
      <c r="P7024" s="73"/>
      <c r="T7024" s="73"/>
      <c r="U7024" s="73"/>
      <c r="V7024" s="73"/>
      <c r="X7024" s="12"/>
    </row>
    <row r="7025" spans="2:24" x14ac:dyDescent="0.3">
      <c r="B7025" s="73"/>
      <c r="D7025" s="73"/>
      <c r="P7025" s="73"/>
      <c r="T7025" s="73"/>
      <c r="U7025" s="73"/>
      <c r="V7025" s="73"/>
      <c r="X7025" s="12"/>
    </row>
    <row r="7026" spans="2:24" x14ac:dyDescent="0.3">
      <c r="B7026" s="73"/>
      <c r="D7026" s="73"/>
      <c r="P7026" s="73"/>
      <c r="T7026" s="73"/>
      <c r="U7026" s="73"/>
      <c r="V7026" s="73"/>
      <c r="X7026" s="12"/>
    </row>
    <row r="7027" spans="2:24" x14ac:dyDescent="0.3">
      <c r="B7027" s="73"/>
      <c r="D7027" s="73"/>
      <c r="P7027" s="73"/>
      <c r="T7027" s="73"/>
      <c r="U7027" s="73"/>
      <c r="V7027" s="73"/>
      <c r="X7027" s="12"/>
    </row>
    <row r="7028" spans="2:24" x14ac:dyDescent="0.3">
      <c r="B7028" s="73"/>
      <c r="D7028" s="73"/>
      <c r="P7028" s="73"/>
      <c r="T7028" s="73"/>
      <c r="U7028" s="73"/>
      <c r="V7028" s="73"/>
      <c r="X7028" s="12"/>
    </row>
    <row r="7029" spans="2:24" x14ac:dyDescent="0.3">
      <c r="B7029" s="73"/>
      <c r="D7029" s="73"/>
      <c r="P7029" s="73"/>
      <c r="T7029" s="73"/>
      <c r="U7029" s="73"/>
      <c r="V7029" s="73"/>
      <c r="X7029" s="12"/>
    </row>
    <row r="7030" spans="2:24" x14ac:dyDescent="0.3">
      <c r="B7030" s="73"/>
      <c r="D7030" s="73"/>
      <c r="P7030" s="73"/>
      <c r="T7030" s="73"/>
      <c r="U7030" s="73"/>
      <c r="V7030" s="73"/>
      <c r="X7030" s="12"/>
    </row>
    <row r="7031" spans="2:24" x14ac:dyDescent="0.3">
      <c r="B7031" s="73"/>
      <c r="D7031" s="73"/>
      <c r="P7031" s="73"/>
      <c r="T7031" s="73"/>
      <c r="U7031" s="73"/>
      <c r="V7031" s="73"/>
      <c r="X7031" s="12"/>
    </row>
    <row r="7032" spans="2:24" x14ac:dyDescent="0.3">
      <c r="B7032" s="73"/>
      <c r="D7032" s="73"/>
      <c r="P7032" s="73"/>
      <c r="T7032" s="73"/>
      <c r="U7032" s="73"/>
      <c r="V7032" s="73"/>
      <c r="X7032" s="12"/>
    </row>
    <row r="7033" spans="2:24" x14ac:dyDescent="0.3">
      <c r="B7033" s="73"/>
      <c r="D7033" s="73"/>
      <c r="P7033" s="73"/>
      <c r="T7033" s="73"/>
      <c r="U7033" s="73"/>
      <c r="V7033" s="73"/>
      <c r="X7033" s="12"/>
    </row>
    <row r="7034" spans="2:24" x14ac:dyDescent="0.3">
      <c r="B7034" s="73"/>
      <c r="D7034" s="73"/>
      <c r="P7034" s="73"/>
      <c r="T7034" s="73"/>
      <c r="U7034" s="73"/>
      <c r="V7034" s="73"/>
      <c r="X7034" s="12"/>
    </row>
    <row r="7035" spans="2:24" x14ac:dyDescent="0.3">
      <c r="B7035" s="73"/>
      <c r="D7035" s="73"/>
      <c r="P7035" s="73"/>
      <c r="T7035" s="73"/>
      <c r="U7035" s="73"/>
      <c r="V7035" s="73"/>
      <c r="X7035" s="12"/>
    </row>
    <row r="7036" spans="2:24" x14ac:dyDescent="0.3">
      <c r="B7036" s="73"/>
      <c r="D7036" s="73"/>
      <c r="P7036" s="73"/>
      <c r="T7036" s="73"/>
      <c r="U7036" s="73"/>
      <c r="V7036" s="73"/>
      <c r="X7036" s="12"/>
    </row>
    <row r="7037" spans="2:24" x14ac:dyDescent="0.3">
      <c r="B7037" s="73"/>
      <c r="D7037" s="73"/>
      <c r="P7037" s="73"/>
      <c r="T7037" s="73"/>
      <c r="U7037" s="73"/>
      <c r="V7037" s="73"/>
      <c r="X7037" s="12"/>
    </row>
    <row r="7038" spans="2:24" x14ac:dyDescent="0.3">
      <c r="B7038" s="73"/>
      <c r="D7038" s="73"/>
      <c r="P7038" s="73"/>
      <c r="T7038" s="73"/>
      <c r="U7038" s="73"/>
      <c r="V7038" s="73"/>
      <c r="X7038" s="12"/>
    </row>
    <row r="7039" spans="2:24" x14ac:dyDescent="0.3">
      <c r="B7039" s="73"/>
      <c r="D7039" s="73"/>
      <c r="P7039" s="73"/>
      <c r="T7039" s="73"/>
      <c r="U7039" s="73"/>
      <c r="V7039" s="73"/>
      <c r="X7039" s="12"/>
    </row>
    <row r="7040" spans="2:24" x14ac:dyDescent="0.3">
      <c r="B7040" s="73"/>
      <c r="D7040" s="73"/>
      <c r="P7040" s="73"/>
      <c r="T7040" s="73"/>
      <c r="U7040" s="73"/>
      <c r="V7040" s="73"/>
      <c r="X7040" s="12"/>
    </row>
    <row r="7041" spans="2:24" x14ac:dyDescent="0.3">
      <c r="B7041" s="73"/>
      <c r="D7041" s="73"/>
      <c r="P7041" s="73"/>
      <c r="T7041" s="73"/>
      <c r="U7041" s="73"/>
      <c r="V7041" s="73"/>
      <c r="X7041" s="12"/>
    </row>
    <row r="7042" spans="2:24" x14ac:dyDescent="0.3">
      <c r="B7042" s="73"/>
      <c r="D7042" s="73"/>
      <c r="P7042" s="73"/>
      <c r="T7042" s="73"/>
      <c r="U7042" s="73"/>
      <c r="V7042" s="73"/>
      <c r="X7042" s="12"/>
    </row>
    <row r="7043" spans="2:24" x14ac:dyDescent="0.3">
      <c r="B7043" s="73"/>
      <c r="D7043" s="73"/>
      <c r="P7043" s="73"/>
      <c r="T7043" s="73"/>
      <c r="U7043" s="73"/>
      <c r="V7043" s="73"/>
      <c r="X7043" s="12"/>
    </row>
    <row r="7044" spans="2:24" x14ac:dyDescent="0.3">
      <c r="B7044" s="73"/>
      <c r="D7044" s="73"/>
      <c r="P7044" s="73"/>
      <c r="T7044" s="73"/>
      <c r="U7044" s="73"/>
      <c r="V7044" s="73"/>
      <c r="X7044" s="12"/>
    </row>
    <row r="7045" spans="2:24" x14ac:dyDescent="0.3">
      <c r="B7045" s="73"/>
      <c r="D7045" s="73"/>
      <c r="P7045" s="73"/>
      <c r="T7045" s="73"/>
      <c r="U7045" s="73"/>
      <c r="V7045" s="73"/>
      <c r="X7045" s="12"/>
    </row>
    <row r="7046" spans="2:24" x14ac:dyDescent="0.3">
      <c r="B7046" s="73"/>
      <c r="D7046" s="73"/>
      <c r="P7046" s="73"/>
      <c r="T7046" s="73"/>
      <c r="U7046" s="73"/>
      <c r="V7046" s="73"/>
      <c r="X7046" s="12"/>
    </row>
    <row r="7047" spans="2:24" x14ac:dyDescent="0.3">
      <c r="B7047" s="73"/>
      <c r="D7047" s="73"/>
      <c r="P7047" s="73"/>
      <c r="T7047" s="73"/>
      <c r="U7047" s="73"/>
      <c r="V7047" s="73"/>
      <c r="X7047" s="12"/>
    </row>
    <row r="7048" spans="2:24" x14ac:dyDescent="0.3">
      <c r="B7048" s="73"/>
      <c r="D7048" s="73"/>
      <c r="P7048" s="73"/>
      <c r="T7048" s="73"/>
      <c r="U7048" s="73"/>
      <c r="V7048" s="73"/>
      <c r="X7048" s="12"/>
    </row>
    <row r="7049" spans="2:24" x14ac:dyDescent="0.3">
      <c r="B7049" s="73"/>
      <c r="D7049" s="73"/>
      <c r="P7049" s="73"/>
      <c r="T7049" s="73"/>
      <c r="U7049" s="73"/>
      <c r="V7049" s="73"/>
      <c r="X7049" s="12"/>
    </row>
    <row r="7050" spans="2:24" x14ac:dyDescent="0.3">
      <c r="B7050" s="73"/>
      <c r="D7050" s="73"/>
      <c r="P7050" s="73"/>
      <c r="T7050" s="73"/>
      <c r="U7050" s="73"/>
      <c r="V7050" s="73"/>
      <c r="X7050" s="12"/>
    </row>
    <row r="7051" spans="2:24" x14ac:dyDescent="0.3">
      <c r="B7051" s="73"/>
      <c r="D7051" s="73"/>
      <c r="P7051" s="73"/>
      <c r="T7051" s="73"/>
      <c r="U7051" s="73"/>
      <c r="V7051" s="73"/>
      <c r="X7051" s="12"/>
    </row>
    <row r="7052" spans="2:24" x14ac:dyDescent="0.3">
      <c r="B7052" s="73"/>
      <c r="D7052" s="73"/>
      <c r="P7052" s="73"/>
      <c r="T7052" s="73"/>
      <c r="U7052" s="73"/>
      <c r="V7052" s="73"/>
      <c r="X7052" s="12"/>
    </row>
    <row r="7053" spans="2:24" x14ac:dyDescent="0.3">
      <c r="B7053" s="73"/>
      <c r="D7053" s="73"/>
      <c r="P7053" s="73"/>
      <c r="T7053" s="73"/>
      <c r="U7053" s="73"/>
      <c r="V7053" s="73"/>
      <c r="X7053" s="12"/>
    </row>
    <row r="7054" spans="2:24" x14ac:dyDescent="0.3">
      <c r="B7054" s="73"/>
      <c r="D7054" s="73"/>
      <c r="P7054" s="73"/>
      <c r="T7054" s="73"/>
      <c r="U7054" s="73"/>
      <c r="V7054" s="73"/>
      <c r="X7054" s="12"/>
    </row>
    <row r="7055" spans="2:24" x14ac:dyDescent="0.3">
      <c r="B7055" s="73"/>
      <c r="D7055" s="73"/>
      <c r="P7055" s="73"/>
      <c r="T7055" s="73"/>
      <c r="U7055" s="73"/>
      <c r="V7055" s="73"/>
      <c r="X7055" s="12"/>
    </row>
    <row r="7056" spans="2:24" x14ac:dyDescent="0.3">
      <c r="B7056" s="73"/>
      <c r="D7056" s="73"/>
      <c r="P7056" s="73"/>
      <c r="T7056" s="73"/>
      <c r="U7056" s="73"/>
      <c r="V7056" s="73"/>
      <c r="X7056" s="12"/>
    </row>
    <row r="7057" spans="2:24" x14ac:dyDescent="0.3">
      <c r="B7057" s="73"/>
      <c r="D7057" s="73"/>
      <c r="P7057" s="73"/>
      <c r="T7057" s="73"/>
      <c r="U7057" s="73"/>
      <c r="V7057" s="73"/>
      <c r="X7057" s="12"/>
    </row>
    <row r="7058" spans="2:24" x14ac:dyDescent="0.3">
      <c r="B7058" s="73"/>
      <c r="D7058" s="73"/>
      <c r="P7058" s="73"/>
      <c r="T7058" s="73"/>
      <c r="U7058" s="73"/>
      <c r="V7058" s="73"/>
      <c r="X7058" s="12"/>
    </row>
    <row r="7059" spans="2:24" x14ac:dyDescent="0.3">
      <c r="B7059" s="73"/>
      <c r="D7059" s="73"/>
      <c r="P7059" s="73"/>
      <c r="T7059" s="73"/>
      <c r="U7059" s="73"/>
      <c r="V7059" s="73"/>
      <c r="X7059" s="12"/>
    </row>
    <row r="7060" spans="2:24" x14ac:dyDescent="0.3">
      <c r="B7060" s="73"/>
      <c r="D7060" s="73"/>
      <c r="P7060" s="73"/>
      <c r="T7060" s="73"/>
      <c r="U7060" s="73"/>
      <c r="V7060" s="73"/>
      <c r="X7060" s="12"/>
    </row>
    <row r="7061" spans="2:24" x14ac:dyDescent="0.3">
      <c r="B7061" s="73"/>
      <c r="D7061" s="73"/>
      <c r="P7061" s="73"/>
      <c r="T7061" s="73"/>
      <c r="U7061" s="73"/>
      <c r="V7061" s="73"/>
      <c r="X7061" s="12"/>
    </row>
    <row r="7062" spans="2:24" x14ac:dyDescent="0.3">
      <c r="B7062" s="73"/>
      <c r="D7062" s="73"/>
      <c r="P7062" s="73"/>
      <c r="T7062" s="73"/>
      <c r="U7062" s="73"/>
      <c r="V7062" s="73"/>
      <c r="X7062" s="12"/>
    </row>
    <row r="7063" spans="2:24" x14ac:dyDescent="0.3">
      <c r="B7063" s="73"/>
      <c r="D7063" s="73"/>
      <c r="P7063" s="73"/>
      <c r="T7063" s="73"/>
      <c r="U7063" s="73"/>
      <c r="V7063" s="73"/>
      <c r="X7063" s="12"/>
    </row>
    <row r="7064" spans="2:24" x14ac:dyDescent="0.3">
      <c r="B7064" s="73"/>
      <c r="D7064" s="73"/>
      <c r="P7064" s="73"/>
      <c r="T7064" s="73"/>
      <c r="U7064" s="73"/>
      <c r="V7064" s="73"/>
      <c r="X7064" s="12"/>
    </row>
    <row r="7065" spans="2:24" x14ac:dyDescent="0.3">
      <c r="B7065" s="73"/>
      <c r="D7065" s="73"/>
      <c r="P7065" s="73"/>
      <c r="T7065" s="73"/>
      <c r="U7065" s="73"/>
      <c r="V7065" s="73"/>
      <c r="X7065" s="12"/>
    </row>
    <row r="7066" spans="2:24" x14ac:dyDescent="0.3">
      <c r="B7066" s="73"/>
      <c r="D7066" s="73"/>
      <c r="P7066" s="73"/>
      <c r="T7066" s="73"/>
      <c r="U7066" s="73"/>
      <c r="V7066" s="73"/>
      <c r="X7066" s="12"/>
    </row>
    <row r="7067" spans="2:24" x14ac:dyDescent="0.3">
      <c r="B7067" s="73"/>
      <c r="D7067" s="73"/>
      <c r="P7067" s="73"/>
      <c r="T7067" s="73"/>
      <c r="U7067" s="73"/>
      <c r="V7067" s="73"/>
      <c r="X7067" s="12"/>
    </row>
    <row r="7068" spans="2:24" x14ac:dyDescent="0.3">
      <c r="B7068" s="73"/>
      <c r="D7068" s="73"/>
      <c r="P7068" s="73"/>
      <c r="T7068" s="73"/>
      <c r="U7068" s="73"/>
      <c r="V7068" s="73"/>
      <c r="X7068" s="12"/>
    </row>
    <row r="7069" spans="2:24" x14ac:dyDescent="0.3">
      <c r="B7069" s="73"/>
      <c r="D7069" s="73"/>
      <c r="P7069" s="73"/>
      <c r="T7069" s="73"/>
      <c r="U7069" s="73"/>
      <c r="V7069" s="73"/>
      <c r="X7069" s="12"/>
    </row>
    <row r="7070" spans="2:24" x14ac:dyDescent="0.3">
      <c r="B7070" s="73"/>
      <c r="D7070" s="73"/>
      <c r="P7070" s="73"/>
      <c r="T7070" s="73"/>
      <c r="U7070" s="73"/>
      <c r="V7070" s="73"/>
      <c r="X7070" s="12"/>
    </row>
    <row r="7071" spans="2:24" x14ac:dyDescent="0.3">
      <c r="B7071" s="73"/>
      <c r="D7071" s="73"/>
      <c r="P7071" s="73"/>
      <c r="T7071" s="73"/>
      <c r="U7071" s="73"/>
      <c r="V7071" s="73"/>
      <c r="X7071" s="12"/>
    </row>
    <row r="7072" spans="2:24" x14ac:dyDescent="0.3">
      <c r="B7072" s="73"/>
      <c r="D7072" s="73"/>
      <c r="P7072" s="73"/>
      <c r="T7072" s="73"/>
      <c r="U7072" s="73"/>
      <c r="V7072" s="73"/>
      <c r="X7072" s="12"/>
    </row>
    <row r="7073" spans="2:24" x14ac:dyDescent="0.3">
      <c r="B7073" s="73"/>
      <c r="D7073" s="73"/>
      <c r="P7073" s="73"/>
      <c r="T7073" s="73"/>
      <c r="U7073" s="73"/>
      <c r="V7073" s="73"/>
      <c r="X7073" s="12"/>
    </row>
    <row r="7074" spans="2:24" x14ac:dyDescent="0.3">
      <c r="B7074" s="73"/>
      <c r="D7074" s="73"/>
      <c r="P7074" s="73"/>
      <c r="T7074" s="73"/>
      <c r="U7074" s="73"/>
      <c r="V7074" s="73"/>
      <c r="X7074" s="12"/>
    </row>
    <row r="7075" spans="2:24" x14ac:dyDescent="0.3">
      <c r="B7075" s="73"/>
      <c r="D7075" s="73"/>
      <c r="P7075" s="73"/>
      <c r="T7075" s="73"/>
      <c r="U7075" s="73"/>
      <c r="V7075" s="73"/>
      <c r="X7075" s="12"/>
    </row>
    <row r="7076" spans="2:24" x14ac:dyDescent="0.3">
      <c r="B7076" s="73"/>
      <c r="D7076" s="73"/>
      <c r="P7076" s="73"/>
      <c r="T7076" s="73"/>
      <c r="U7076" s="73"/>
      <c r="V7076" s="73"/>
      <c r="X7076" s="12"/>
    </row>
    <row r="7077" spans="2:24" x14ac:dyDescent="0.3">
      <c r="B7077" s="73"/>
      <c r="D7077" s="73"/>
      <c r="P7077" s="73"/>
      <c r="T7077" s="73"/>
      <c r="U7077" s="73"/>
      <c r="V7077" s="73"/>
      <c r="X7077" s="12"/>
    </row>
    <row r="7078" spans="2:24" x14ac:dyDescent="0.3">
      <c r="B7078" s="73"/>
      <c r="D7078" s="73"/>
      <c r="P7078" s="73"/>
      <c r="T7078" s="73"/>
      <c r="U7078" s="73"/>
      <c r="V7078" s="73"/>
      <c r="X7078" s="12"/>
    </row>
    <row r="7079" spans="2:24" x14ac:dyDescent="0.3">
      <c r="B7079" s="73"/>
      <c r="D7079" s="73"/>
      <c r="P7079" s="73"/>
      <c r="T7079" s="73"/>
      <c r="U7079" s="73"/>
      <c r="V7079" s="73"/>
      <c r="X7079" s="12"/>
    </row>
    <row r="7080" spans="2:24" x14ac:dyDescent="0.3">
      <c r="B7080" s="73"/>
      <c r="D7080" s="73"/>
      <c r="P7080" s="73"/>
      <c r="T7080" s="73"/>
      <c r="U7080" s="73"/>
      <c r="V7080" s="73"/>
      <c r="X7080" s="12"/>
    </row>
    <row r="7081" spans="2:24" x14ac:dyDescent="0.3">
      <c r="B7081" s="73"/>
      <c r="D7081" s="73"/>
      <c r="P7081" s="73"/>
      <c r="T7081" s="73"/>
      <c r="U7081" s="73"/>
      <c r="V7081" s="73"/>
      <c r="X7081" s="12"/>
    </row>
    <row r="7082" spans="2:24" x14ac:dyDescent="0.3">
      <c r="B7082" s="73"/>
      <c r="D7082" s="73"/>
      <c r="P7082" s="73"/>
      <c r="T7082" s="73"/>
      <c r="U7082" s="73"/>
      <c r="V7082" s="73"/>
      <c r="X7082" s="12"/>
    </row>
    <row r="7083" spans="2:24" x14ac:dyDescent="0.3">
      <c r="B7083" s="73"/>
      <c r="D7083" s="73"/>
      <c r="P7083" s="73"/>
      <c r="T7083" s="73"/>
      <c r="U7083" s="73"/>
      <c r="V7083" s="73"/>
      <c r="X7083" s="12"/>
    </row>
    <row r="7084" spans="2:24" x14ac:dyDescent="0.3">
      <c r="B7084" s="73"/>
      <c r="D7084" s="73"/>
      <c r="P7084" s="73"/>
      <c r="T7084" s="73"/>
      <c r="U7084" s="73"/>
      <c r="V7084" s="73"/>
      <c r="X7084" s="12"/>
    </row>
    <row r="7085" spans="2:24" x14ac:dyDescent="0.3">
      <c r="B7085" s="73"/>
      <c r="D7085" s="73"/>
      <c r="P7085" s="73"/>
      <c r="T7085" s="73"/>
      <c r="U7085" s="73"/>
      <c r="V7085" s="73"/>
      <c r="X7085" s="12"/>
    </row>
    <row r="7086" spans="2:24" x14ac:dyDescent="0.3">
      <c r="B7086" s="73"/>
      <c r="D7086" s="73"/>
      <c r="P7086" s="73"/>
      <c r="T7086" s="73"/>
      <c r="U7086" s="73"/>
      <c r="V7086" s="73"/>
      <c r="X7086" s="12"/>
    </row>
    <row r="7087" spans="2:24" x14ac:dyDescent="0.3">
      <c r="B7087" s="73"/>
      <c r="D7087" s="73"/>
      <c r="P7087" s="73"/>
      <c r="T7087" s="73"/>
      <c r="U7087" s="73"/>
      <c r="V7087" s="73"/>
      <c r="X7087" s="12"/>
    </row>
    <row r="7088" spans="2:24" x14ac:dyDescent="0.3">
      <c r="B7088" s="73"/>
      <c r="D7088" s="73"/>
      <c r="P7088" s="73"/>
      <c r="T7088" s="73"/>
      <c r="U7088" s="73"/>
      <c r="V7088" s="73"/>
      <c r="X7088" s="12"/>
    </row>
    <row r="7089" spans="2:24" x14ac:dyDescent="0.3">
      <c r="B7089" s="73"/>
      <c r="D7089" s="73"/>
      <c r="P7089" s="73"/>
      <c r="T7089" s="73"/>
      <c r="U7089" s="73"/>
      <c r="V7089" s="73"/>
      <c r="X7089" s="12"/>
    </row>
    <row r="7090" spans="2:24" x14ac:dyDescent="0.3">
      <c r="B7090" s="73"/>
      <c r="D7090" s="73"/>
      <c r="P7090" s="73"/>
      <c r="T7090" s="73"/>
      <c r="U7090" s="73"/>
      <c r="V7090" s="73"/>
      <c r="X7090" s="12"/>
    </row>
    <row r="7091" spans="2:24" x14ac:dyDescent="0.3">
      <c r="B7091" s="73"/>
      <c r="D7091" s="73"/>
      <c r="P7091" s="73"/>
      <c r="T7091" s="73"/>
      <c r="U7091" s="73"/>
      <c r="V7091" s="73"/>
      <c r="X7091" s="12"/>
    </row>
    <row r="7092" spans="2:24" x14ac:dyDescent="0.3">
      <c r="B7092" s="73"/>
      <c r="D7092" s="73"/>
      <c r="P7092" s="73"/>
      <c r="T7092" s="73"/>
      <c r="U7092" s="73"/>
      <c r="V7092" s="73"/>
      <c r="X7092" s="12"/>
    </row>
    <row r="7093" spans="2:24" x14ac:dyDescent="0.3">
      <c r="B7093" s="73"/>
      <c r="D7093" s="73"/>
      <c r="P7093" s="73"/>
      <c r="T7093" s="73"/>
      <c r="U7093" s="73"/>
      <c r="V7093" s="73"/>
      <c r="X7093" s="12"/>
    </row>
    <row r="7094" spans="2:24" x14ac:dyDescent="0.3">
      <c r="B7094" s="73"/>
      <c r="D7094" s="73"/>
      <c r="P7094" s="73"/>
      <c r="T7094" s="73"/>
      <c r="U7094" s="73"/>
      <c r="V7094" s="73"/>
      <c r="X7094" s="12"/>
    </row>
    <row r="7095" spans="2:24" x14ac:dyDescent="0.3">
      <c r="B7095" s="73"/>
      <c r="D7095" s="73"/>
      <c r="P7095" s="73"/>
      <c r="T7095" s="73"/>
      <c r="U7095" s="73"/>
      <c r="V7095" s="73"/>
      <c r="X7095" s="12"/>
    </row>
    <row r="7096" spans="2:24" x14ac:dyDescent="0.3">
      <c r="B7096" s="73"/>
      <c r="D7096" s="73"/>
      <c r="P7096" s="73"/>
      <c r="T7096" s="73"/>
      <c r="U7096" s="73"/>
      <c r="V7096" s="73"/>
      <c r="X7096" s="12"/>
    </row>
    <row r="7097" spans="2:24" x14ac:dyDescent="0.3">
      <c r="B7097" s="73"/>
      <c r="D7097" s="73"/>
      <c r="P7097" s="73"/>
      <c r="T7097" s="73"/>
      <c r="U7097" s="73"/>
      <c r="V7097" s="73"/>
      <c r="X7097" s="12"/>
    </row>
    <row r="7098" spans="2:24" x14ac:dyDescent="0.3">
      <c r="B7098" s="73"/>
      <c r="D7098" s="73"/>
      <c r="P7098" s="73"/>
      <c r="T7098" s="73"/>
      <c r="U7098" s="73"/>
      <c r="V7098" s="73"/>
      <c r="X7098" s="12"/>
    </row>
    <row r="7099" spans="2:24" x14ac:dyDescent="0.3">
      <c r="B7099" s="73"/>
      <c r="D7099" s="73"/>
      <c r="P7099" s="73"/>
      <c r="T7099" s="73"/>
      <c r="U7099" s="73"/>
      <c r="V7099" s="73"/>
      <c r="X7099" s="12"/>
    </row>
    <row r="7100" spans="2:24" x14ac:dyDescent="0.3">
      <c r="B7100" s="73"/>
      <c r="D7100" s="73"/>
      <c r="P7100" s="73"/>
      <c r="T7100" s="73"/>
      <c r="U7100" s="73"/>
      <c r="V7100" s="73"/>
      <c r="X7100" s="12"/>
    </row>
    <row r="7101" spans="2:24" x14ac:dyDescent="0.3">
      <c r="B7101" s="73"/>
      <c r="D7101" s="73"/>
      <c r="P7101" s="73"/>
      <c r="T7101" s="73"/>
      <c r="U7101" s="73"/>
      <c r="V7101" s="73"/>
      <c r="X7101" s="12"/>
    </row>
    <row r="7102" spans="2:24" x14ac:dyDescent="0.3">
      <c r="B7102" s="73"/>
      <c r="D7102" s="73"/>
      <c r="P7102" s="73"/>
      <c r="T7102" s="73"/>
      <c r="U7102" s="73"/>
      <c r="V7102" s="73"/>
      <c r="X7102" s="12"/>
    </row>
    <row r="7103" spans="2:24" x14ac:dyDescent="0.3">
      <c r="B7103" s="73"/>
      <c r="D7103" s="73"/>
      <c r="P7103" s="73"/>
      <c r="T7103" s="73"/>
      <c r="U7103" s="73"/>
      <c r="V7103" s="73"/>
      <c r="X7103" s="12"/>
    </row>
    <row r="7104" spans="2:24" x14ac:dyDescent="0.3">
      <c r="B7104" s="73"/>
      <c r="D7104" s="73"/>
      <c r="P7104" s="73"/>
      <c r="T7104" s="73"/>
      <c r="U7104" s="73"/>
      <c r="V7104" s="73"/>
      <c r="X7104" s="12"/>
    </row>
    <row r="7105" spans="2:24" x14ac:dyDescent="0.3">
      <c r="B7105" s="73"/>
      <c r="D7105" s="73"/>
      <c r="P7105" s="73"/>
      <c r="T7105" s="73"/>
      <c r="U7105" s="73"/>
      <c r="V7105" s="73"/>
      <c r="X7105" s="12"/>
    </row>
    <row r="7106" spans="2:24" x14ac:dyDescent="0.3">
      <c r="B7106" s="73"/>
      <c r="D7106" s="73"/>
      <c r="P7106" s="73"/>
      <c r="T7106" s="73"/>
      <c r="U7106" s="73"/>
      <c r="V7106" s="73"/>
      <c r="X7106" s="12"/>
    </row>
    <row r="7107" spans="2:24" x14ac:dyDescent="0.3">
      <c r="B7107" s="73"/>
      <c r="D7107" s="73"/>
      <c r="P7107" s="73"/>
      <c r="T7107" s="73"/>
      <c r="U7107" s="73"/>
      <c r="V7107" s="73"/>
      <c r="X7107" s="12"/>
    </row>
    <row r="7108" spans="2:24" x14ac:dyDescent="0.3">
      <c r="B7108" s="73"/>
      <c r="D7108" s="73"/>
      <c r="P7108" s="73"/>
      <c r="T7108" s="73"/>
      <c r="U7108" s="73"/>
      <c r="V7108" s="73"/>
      <c r="X7108" s="12"/>
    </row>
    <row r="7109" spans="2:24" x14ac:dyDescent="0.3">
      <c r="B7109" s="73"/>
      <c r="D7109" s="73"/>
      <c r="P7109" s="73"/>
      <c r="T7109" s="73"/>
      <c r="U7109" s="73"/>
      <c r="V7109" s="73"/>
      <c r="X7109" s="12"/>
    </row>
    <row r="7110" spans="2:24" x14ac:dyDescent="0.3">
      <c r="B7110" s="73"/>
      <c r="D7110" s="73"/>
      <c r="P7110" s="73"/>
      <c r="T7110" s="73"/>
      <c r="U7110" s="73"/>
      <c r="V7110" s="73"/>
      <c r="X7110" s="12"/>
    </row>
    <row r="7111" spans="2:24" x14ac:dyDescent="0.3">
      <c r="B7111" s="73"/>
      <c r="D7111" s="73"/>
      <c r="P7111" s="73"/>
      <c r="T7111" s="73"/>
      <c r="U7111" s="73"/>
      <c r="V7111" s="73"/>
      <c r="X7111" s="12"/>
    </row>
    <row r="7112" spans="2:24" x14ac:dyDescent="0.3">
      <c r="B7112" s="73"/>
      <c r="D7112" s="73"/>
      <c r="P7112" s="73"/>
      <c r="T7112" s="73"/>
      <c r="U7112" s="73"/>
      <c r="V7112" s="73"/>
      <c r="X7112" s="12"/>
    </row>
    <row r="7113" spans="2:24" x14ac:dyDescent="0.3">
      <c r="B7113" s="73"/>
      <c r="D7113" s="73"/>
      <c r="P7113" s="73"/>
      <c r="T7113" s="73"/>
      <c r="U7113" s="73"/>
      <c r="V7113" s="73"/>
      <c r="X7113" s="12"/>
    </row>
    <row r="7114" spans="2:24" x14ac:dyDescent="0.3">
      <c r="B7114" s="73"/>
      <c r="D7114" s="73"/>
      <c r="P7114" s="73"/>
      <c r="T7114" s="73"/>
      <c r="U7114" s="73"/>
      <c r="V7114" s="73"/>
      <c r="X7114" s="12"/>
    </row>
    <row r="7115" spans="2:24" x14ac:dyDescent="0.3">
      <c r="B7115" s="73"/>
      <c r="D7115" s="73"/>
      <c r="P7115" s="73"/>
      <c r="T7115" s="73"/>
      <c r="U7115" s="73"/>
      <c r="V7115" s="73"/>
      <c r="X7115" s="12"/>
    </row>
    <row r="7116" spans="2:24" x14ac:dyDescent="0.3">
      <c r="B7116" s="73"/>
      <c r="D7116" s="73"/>
      <c r="P7116" s="73"/>
      <c r="T7116" s="73"/>
      <c r="U7116" s="73"/>
      <c r="V7116" s="73"/>
      <c r="X7116" s="12"/>
    </row>
    <row r="7117" spans="2:24" x14ac:dyDescent="0.3">
      <c r="B7117" s="73"/>
      <c r="D7117" s="73"/>
      <c r="P7117" s="73"/>
      <c r="T7117" s="73"/>
      <c r="U7117" s="73"/>
      <c r="V7117" s="73"/>
      <c r="X7117" s="12"/>
    </row>
    <row r="7118" spans="2:24" x14ac:dyDescent="0.3">
      <c r="B7118" s="73"/>
      <c r="D7118" s="73"/>
      <c r="P7118" s="73"/>
      <c r="T7118" s="73"/>
      <c r="U7118" s="73"/>
      <c r="V7118" s="73"/>
      <c r="X7118" s="12"/>
    </row>
    <row r="7119" spans="2:24" x14ac:dyDescent="0.3">
      <c r="B7119" s="73"/>
      <c r="D7119" s="73"/>
      <c r="P7119" s="73"/>
      <c r="T7119" s="73"/>
      <c r="U7119" s="73"/>
      <c r="V7119" s="73"/>
      <c r="X7119" s="12"/>
    </row>
    <row r="7120" spans="2:24" x14ac:dyDescent="0.3">
      <c r="B7120" s="73"/>
      <c r="D7120" s="73"/>
      <c r="P7120" s="73"/>
      <c r="T7120" s="73"/>
      <c r="U7120" s="73"/>
      <c r="V7120" s="73"/>
      <c r="X7120" s="12"/>
    </row>
    <row r="7121" spans="2:24" x14ac:dyDescent="0.3">
      <c r="B7121" s="73"/>
      <c r="D7121" s="73"/>
      <c r="P7121" s="73"/>
      <c r="T7121" s="73"/>
      <c r="U7121" s="73"/>
      <c r="V7121" s="73"/>
      <c r="X7121" s="12"/>
    </row>
    <row r="7122" spans="2:24" x14ac:dyDescent="0.3">
      <c r="B7122" s="73"/>
      <c r="D7122" s="73"/>
      <c r="P7122" s="73"/>
      <c r="T7122" s="73"/>
      <c r="U7122" s="73"/>
      <c r="V7122" s="73"/>
      <c r="X7122" s="12"/>
    </row>
    <row r="7123" spans="2:24" x14ac:dyDescent="0.3">
      <c r="B7123" s="73"/>
      <c r="D7123" s="73"/>
      <c r="P7123" s="73"/>
      <c r="T7123" s="73"/>
      <c r="U7123" s="73"/>
      <c r="V7123" s="73"/>
      <c r="X7123" s="12"/>
    </row>
    <row r="7124" spans="2:24" x14ac:dyDescent="0.3">
      <c r="B7124" s="73"/>
      <c r="D7124" s="73"/>
      <c r="P7124" s="73"/>
      <c r="T7124" s="73"/>
      <c r="U7124" s="73"/>
      <c r="V7124" s="73"/>
      <c r="X7124" s="12"/>
    </row>
    <row r="7125" spans="2:24" x14ac:dyDescent="0.3">
      <c r="B7125" s="73"/>
      <c r="D7125" s="73"/>
      <c r="P7125" s="73"/>
      <c r="T7125" s="73"/>
      <c r="U7125" s="73"/>
      <c r="V7125" s="73"/>
      <c r="X7125" s="12"/>
    </row>
    <row r="7126" spans="2:24" x14ac:dyDescent="0.3">
      <c r="B7126" s="73"/>
      <c r="D7126" s="73"/>
      <c r="P7126" s="73"/>
      <c r="T7126" s="73"/>
      <c r="U7126" s="73"/>
      <c r="V7126" s="73"/>
      <c r="X7126" s="12"/>
    </row>
    <row r="7127" spans="2:24" x14ac:dyDescent="0.3">
      <c r="B7127" s="73"/>
      <c r="D7127" s="73"/>
      <c r="P7127" s="73"/>
      <c r="T7127" s="73"/>
      <c r="U7127" s="73"/>
      <c r="V7127" s="73"/>
      <c r="X7127" s="12"/>
    </row>
    <row r="7128" spans="2:24" x14ac:dyDescent="0.3">
      <c r="B7128" s="73"/>
      <c r="D7128" s="73"/>
      <c r="P7128" s="73"/>
      <c r="T7128" s="73"/>
      <c r="U7128" s="73"/>
      <c r="V7128" s="73"/>
      <c r="X7128" s="12"/>
    </row>
    <row r="7129" spans="2:24" x14ac:dyDescent="0.3">
      <c r="B7129" s="73"/>
      <c r="D7129" s="73"/>
      <c r="P7129" s="73"/>
      <c r="T7129" s="73"/>
      <c r="U7129" s="73"/>
      <c r="V7129" s="73"/>
      <c r="X7129" s="12"/>
    </row>
    <row r="7130" spans="2:24" x14ac:dyDescent="0.3">
      <c r="B7130" s="73"/>
      <c r="D7130" s="73"/>
      <c r="P7130" s="73"/>
      <c r="T7130" s="73"/>
      <c r="U7130" s="73"/>
      <c r="V7130" s="73"/>
      <c r="X7130" s="12"/>
    </row>
    <row r="7131" spans="2:24" x14ac:dyDescent="0.3">
      <c r="B7131" s="73"/>
      <c r="D7131" s="73"/>
      <c r="P7131" s="73"/>
      <c r="T7131" s="73"/>
      <c r="U7131" s="73"/>
      <c r="V7131" s="73"/>
      <c r="X7131" s="12"/>
    </row>
    <row r="7132" spans="2:24" x14ac:dyDescent="0.3">
      <c r="B7132" s="73"/>
      <c r="D7132" s="73"/>
      <c r="P7132" s="73"/>
      <c r="T7132" s="73"/>
      <c r="U7132" s="73"/>
      <c r="V7132" s="73"/>
      <c r="X7132" s="12"/>
    </row>
    <row r="7133" spans="2:24" x14ac:dyDescent="0.3">
      <c r="B7133" s="73"/>
      <c r="D7133" s="73"/>
      <c r="P7133" s="73"/>
      <c r="T7133" s="73"/>
      <c r="U7133" s="73"/>
      <c r="V7133" s="73"/>
      <c r="X7133" s="12"/>
    </row>
    <row r="7134" spans="2:24" x14ac:dyDescent="0.3">
      <c r="B7134" s="73"/>
      <c r="D7134" s="73"/>
      <c r="P7134" s="73"/>
      <c r="T7134" s="73"/>
      <c r="U7134" s="73"/>
      <c r="V7134" s="73"/>
      <c r="X7134" s="12"/>
    </row>
    <row r="7135" spans="2:24" x14ac:dyDescent="0.3">
      <c r="B7135" s="73"/>
      <c r="D7135" s="73"/>
      <c r="P7135" s="73"/>
      <c r="T7135" s="73"/>
      <c r="U7135" s="73"/>
      <c r="V7135" s="73"/>
      <c r="X7135" s="12"/>
    </row>
    <row r="7136" spans="2:24" x14ac:dyDescent="0.3">
      <c r="B7136" s="73"/>
      <c r="D7136" s="73"/>
      <c r="P7136" s="73"/>
      <c r="T7136" s="73"/>
      <c r="U7136" s="73"/>
      <c r="V7136" s="73"/>
      <c r="X7136" s="12"/>
    </row>
    <row r="7137" spans="2:24" x14ac:dyDescent="0.3">
      <c r="B7137" s="73"/>
      <c r="D7137" s="73"/>
      <c r="P7137" s="73"/>
      <c r="T7137" s="73"/>
      <c r="U7137" s="73"/>
      <c r="V7137" s="73"/>
      <c r="X7137" s="12"/>
    </row>
    <row r="7138" spans="2:24" x14ac:dyDescent="0.3">
      <c r="B7138" s="73"/>
      <c r="D7138" s="73"/>
      <c r="P7138" s="73"/>
      <c r="T7138" s="73"/>
      <c r="U7138" s="73"/>
      <c r="V7138" s="73"/>
      <c r="X7138" s="12"/>
    </row>
    <row r="7139" spans="2:24" x14ac:dyDescent="0.3">
      <c r="B7139" s="73"/>
      <c r="D7139" s="73"/>
      <c r="P7139" s="73"/>
      <c r="T7139" s="73"/>
      <c r="U7139" s="73"/>
      <c r="V7139" s="73"/>
      <c r="X7139" s="12"/>
    </row>
    <row r="7140" spans="2:24" x14ac:dyDescent="0.3">
      <c r="B7140" s="73"/>
      <c r="D7140" s="73"/>
      <c r="P7140" s="73"/>
      <c r="T7140" s="73"/>
      <c r="U7140" s="73"/>
      <c r="V7140" s="73"/>
      <c r="X7140" s="12"/>
    </row>
    <row r="7141" spans="2:24" x14ac:dyDescent="0.3">
      <c r="B7141" s="73"/>
      <c r="D7141" s="73"/>
      <c r="P7141" s="73"/>
      <c r="T7141" s="73"/>
      <c r="U7141" s="73"/>
      <c r="V7141" s="73"/>
      <c r="X7141" s="12"/>
    </row>
    <row r="7142" spans="2:24" x14ac:dyDescent="0.3">
      <c r="B7142" s="73"/>
      <c r="D7142" s="73"/>
      <c r="P7142" s="73"/>
      <c r="T7142" s="73"/>
      <c r="U7142" s="73"/>
      <c r="V7142" s="73"/>
      <c r="X7142" s="12"/>
    </row>
    <row r="7143" spans="2:24" x14ac:dyDescent="0.3">
      <c r="B7143" s="73"/>
      <c r="D7143" s="73"/>
      <c r="P7143" s="73"/>
      <c r="T7143" s="73"/>
      <c r="U7143" s="73"/>
      <c r="V7143" s="73"/>
      <c r="X7143" s="12"/>
    </row>
    <row r="7144" spans="2:24" x14ac:dyDescent="0.3">
      <c r="B7144" s="73"/>
      <c r="D7144" s="73"/>
      <c r="P7144" s="73"/>
      <c r="T7144" s="73"/>
      <c r="U7144" s="73"/>
      <c r="V7144" s="73"/>
      <c r="X7144" s="12"/>
    </row>
    <row r="7145" spans="2:24" x14ac:dyDescent="0.3">
      <c r="B7145" s="73"/>
      <c r="D7145" s="73"/>
      <c r="P7145" s="73"/>
      <c r="T7145" s="73"/>
      <c r="U7145" s="73"/>
      <c r="V7145" s="73"/>
      <c r="X7145" s="12"/>
    </row>
    <row r="7146" spans="2:24" x14ac:dyDescent="0.3">
      <c r="B7146" s="73"/>
      <c r="D7146" s="73"/>
      <c r="P7146" s="73"/>
      <c r="T7146" s="73"/>
      <c r="U7146" s="73"/>
      <c r="V7146" s="73"/>
      <c r="X7146" s="12"/>
    </row>
    <row r="7147" spans="2:24" x14ac:dyDescent="0.3">
      <c r="B7147" s="73"/>
      <c r="D7147" s="73"/>
      <c r="P7147" s="73"/>
      <c r="T7147" s="73"/>
      <c r="U7147" s="73"/>
      <c r="V7147" s="73"/>
      <c r="X7147" s="12"/>
    </row>
    <row r="7148" spans="2:24" x14ac:dyDescent="0.3">
      <c r="B7148" s="73"/>
      <c r="D7148" s="73"/>
      <c r="P7148" s="73"/>
      <c r="T7148" s="73"/>
      <c r="U7148" s="73"/>
      <c r="V7148" s="73"/>
      <c r="X7148" s="12"/>
    </row>
    <row r="7149" spans="2:24" x14ac:dyDescent="0.3">
      <c r="B7149" s="73"/>
      <c r="D7149" s="73"/>
      <c r="P7149" s="73"/>
      <c r="T7149" s="73"/>
      <c r="U7149" s="73"/>
      <c r="V7149" s="73"/>
      <c r="X7149" s="12"/>
    </row>
    <row r="7150" spans="2:24" x14ac:dyDescent="0.3">
      <c r="B7150" s="73"/>
      <c r="D7150" s="73"/>
      <c r="P7150" s="73"/>
      <c r="T7150" s="73"/>
      <c r="U7150" s="73"/>
      <c r="V7150" s="73"/>
      <c r="X7150" s="12"/>
    </row>
    <row r="7151" spans="2:24" x14ac:dyDescent="0.3">
      <c r="B7151" s="73"/>
      <c r="D7151" s="73"/>
      <c r="P7151" s="73"/>
      <c r="T7151" s="73"/>
      <c r="U7151" s="73"/>
      <c r="V7151" s="73"/>
      <c r="X7151" s="12"/>
    </row>
    <row r="7152" spans="2:24" x14ac:dyDescent="0.3">
      <c r="B7152" s="73"/>
      <c r="D7152" s="73"/>
      <c r="P7152" s="73"/>
      <c r="T7152" s="73"/>
      <c r="U7152" s="73"/>
      <c r="V7152" s="73"/>
      <c r="X7152" s="12"/>
    </row>
    <row r="7153" spans="2:24" x14ac:dyDescent="0.3">
      <c r="B7153" s="73"/>
      <c r="D7153" s="73"/>
      <c r="P7153" s="73"/>
      <c r="T7153" s="73"/>
      <c r="U7153" s="73"/>
      <c r="V7153" s="73"/>
      <c r="X7153" s="12"/>
    </row>
    <row r="7154" spans="2:24" x14ac:dyDescent="0.3">
      <c r="B7154" s="73"/>
      <c r="D7154" s="73"/>
      <c r="P7154" s="73"/>
      <c r="T7154" s="73"/>
      <c r="U7154" s="73"/>
      <c r="V7154" s="73"/>
      <c r="X7154" s="12"/>
    </row>
    <row r="7155" spans="2:24" x14ac:dyDescent="0.3">
      <c r="B7155" s="73"/>
      <c r="D7155" s="73"/>
      <c r="P7155" s="73"/>
      <c r="T7155" s="73"/>
      <c r="U7155" s="73"/>
      <c r="V7155" s="73"/>
      <c r="X7155" s="12"/>
    </row>
    <row r="7156" spans="2:24" x14ac:dyDescent="0.3">
      <c r="B7156" s="73"/>
      <c r="D7156" s="73"/>
      <c r="P7156" s="73"/>
      <c r="T7156" s="73"/>
      <c r="U7156" s="73"/>
      <c r="V7156" s="73"/>
      <c r="X7156" s="12"/>
    </row>
    <row r="7157" spans="2:24" x14ac:dyDescent="0.3">
      <c r="B7157" s="73"/>
      <c r="D7157" s="73"/>
      <c r="P7157" s="73"/>
      <c r="T7157" s="73"/>
      <c r="U7157" s="73"/>
      <c r="V7157" s="73"/>
      <c r="X7157" s="12"/>
    </row>
    <row r="7158" spans="2:24" x14ac:dyDescent="0.3">
      <c r="B7158" s="73"/>
      <c r="D7158" s="73"/>
      <c r="P7158" s="73"/>
      <c r="T7158" s="73"/>
      <c r="U7158" s="73"/>
      <c r="V7158" s="73"/>
      <c r="X7158" s="12"/>
    </row>
    <row r="7159" spans="2:24" x14ac:dyDescent="0.3">
      <c r="B7159" s="73"/>
      <c r="D7159" s="73"/>
      <c r="P7159" s="73"/>
      <c r="T7159" s="73"/>
      <c r="U7159" s="73"/>
      <c r="V7159" s="73"/>
      <c r="X7159" s="12"/>
    </row>
    <row r="7160" spans="2:24" x14ac:dyDescent="0.3">
      <c r="B7160" s="73"/>
      <c r="D7160" s="73"/>
      <c r="P7160" s="73"/>
      <c r="T7160" s="73"/>
      <c r="U7160" s="73"/>
      <c r="V7160" s="73"/>
      <c r="X7160" s="12"/>
    </row>
    <row r="7161" spans="2:24" x14ac:dyDescent="0.3">
      <c r="B7161" s="73"/>
      <c r="D7161" s="73"/>
      <c r="P7161" s="73"/>
      <c r="T7161" s="73"/>
      <c r="U7161" s="73"/>
      <c r="V7161" s="73"/>
      <c r="X7161" s="12"/>
    </row>
    <row r="7162" spans="2:24" x14ac:dyDescent="0.3">
      <c r="B7162" s="73"/>
      <c r="D7162" s="73"/>
      <c r="P7162" s="73"/>
      <c r="T7162" s="73"/>
      <c r="U7162" s="73"/>
      <c r="V7162" s="73"/>
      <c r="X7162" s="12"/>
    </row>
    <row r="7163" spans="2:24" x14ac:dyDescent="0.3">
      <c r="B7163" s="73"/>
      <c r="D7163" s="73"/>
      <c r="P7163" s="73"/>
      <c r="T7163" s="73"/>
      <c r="U7163" s="73"/>
      <c r="V7163" s="73"/>
      <c r="X7163" s="12"/>
    </row>
    <row r="7164" spans="2:24" x14ac:dyDescent="0.3">
      <c r="B7164" s="73"/>
      <c r="D7164" s="73"/>
      <c r="P7164" s="73"/>
      <c r="T7164" s="73"/>
      <c r="U7164" s="73"/>
      <c r="V7164" s="73"/>
      <c r="X7164" s="12"/>
    </row>
    <row r="7165" spans="2:24" x14ac:dyDescent="0.3">
      <c r="B7165" s="73"/>
      <c r="D7165" s="73"/>
      <c r="P7165" s="73"/>
      <c r="T7165" s="73"/>
      <c r="U7165" s="73"/>
      <c r="V7165" s="73"/>
      <c r="X7165" s="12"/>
    </row>
    <row r="7166" spans="2:24" x14ac:dyDescent="0.3">
      <c r="B7166" s="73"/>
      <c r="D7166" s="73"/>
      <c r="P7166" s="73"/>
      <c r="T7166" s="73"/>
      <c r="U7166" s="73"/>
      <c r="V7166" s="73"/>
      <c r="X7166" s="12"/>
    </row>
    <row r="7167" spans="2:24" x14ac:dyDescent="0.3">
      <c r="B7167" s="73"/>
      <c r="D7167" s="73"/>
      <c r="P7167" s="73"/>
      <c r="T7167" s="73"/>
      <c r="U7167" s="73"/>
      <c r="V7167" s="73"/>
      <c r="X7167" s="12"/>
    </row>
    <row r="7168" spans="2:24" x14ac:dyDescent="0.3">
      <c r="B7168" s="73"/>
      <c r="D7168" s="73"/>
      <c r="P7168" s="73"/>
      <c r="T7168" s="73"/>
      <c r="U7168" s="73"/>
      <c r="V7168" s="73"/>
      <c r="X7168" s="12"/>
    </row>
    <row r="7169" spans="2:24" x14ac:dyDescent="0.3">
      <c r="B7169" s="73"/>
      <c r="D7169" s="73"/>
      <c r="P7169" s="73"/>
      <c r="T7169" s="73"/>
      <c r="U7169" s="73"/>
      <c r="V7169" s="73"/>
      <c r="X7169" s="12"/>
    </row>
    <row r="7170" spans="2:24" x14ac:dyDescent="0.3">
      <c r="B7170" s="73"/>
      <c r="D7170" s="73"/>
      <c r="P7170" s="73"/>
      <c r="T7170" s="73"/>
      <c r="U7170" s="73"/>
      <c r="V7170" s="73"/>
      <c r="X7170" s="12"/>
    </row>
    <row r="7171" spans="2:24" x14ac:dyDescent="0.3">
      <c r="B7171" s="73"/>
      <c r="D7171" s="73"/>
      <c r="P7171" s="73"/>
      <c r="T7171" s="73"/>
      <c r="U7171" s="73"/>
      <c r="V7171" s="73"/>
      <c r="X7171" s="12"/>
    </row>
    <row r="7172" spans="2:24" x14ac:dyDescent="0.3">
      <c r="B7172" s="73"/>
      <c r="D7172" s="73"/>
      <c r="P7172" s="73"/>
      <c r="T7172" s="73"/>
      <c r="U7172" s="73"/>
      <c r="V7172" s="73"/>
      <c r="X7172" s="12"/>
    </row>
    <row r="7173" spans="2:24" x14ac:dyDescent="0.3">
      <c r="B7173" s="73"/>
      <c r="D7173" s="73"/>
      <c r="P7173" s="73"/>
      <c r="T7173" s="73"/>
      <c r="U7173" s="73"/>
      <c r="V7173" s="73"/>
      <c r="X7173" s="12"/>
    </row>
    <row r="7174" spans="2:24" x14ac:dyDescent="0.3">
      <c r="B7174" s="73"/>
      <c r="D7174" s="73"/>
      <c r="P7174" s="73"/>
      <c r="T7174" s="73"/>
      <c r="U7174" s="73"/>
      <c r="V7174" s="73"/>
      <c r="X7174" s="12"/>
    </row>
    <row r="7175" spans="2:24" x14ac:dyDescent="0.3">
      <c r="B7175" s="73"/>
      <c r="D7175" s="73"/>
      <c r="P7175" s="73"/>
      <c r="T7175" s="73"/>
      <c r="U7175" s="73"/>
      <c r="V7175" s="73"/>
      <c r="X7175" s="12"/>
    </row>
    <row r="7176" spans="2:24" x14ac:dyDescent="0.3">
      <c r="B7176" s="73"/>
      <c r="D7176" s="73"/>
      <c r="P7176" s="73"/>
      <c r="T7176" s="73"/>
      <c r="U7176" s="73"/>
      <c r="V7176" s="73"/>
      <c r="X7176" s="12"/>
    </row>
    <row r="7177" spans="2:24" x14ac:dyDescent="0.3">
      <c r="B7177" s="73"/>
      <c r="D7177" s="73"/>
      <c r="P7177" s="73"/>
      <c r="T7177" s="73"/>
      <c r="U7177" s="73"/>
      <c r="V7177" s="73"/>
      <c r="X7177" s="12"/>
    </row>
    <row r="7178" spans="2:24" x14ac:dyDescent="0.3">
      <c r="B7178" s="73"/>
      <c r="D7178" s="73"/>
      <c r="P7178" s="73"/>
      <c r="T7178" s="73"/>
      <c r="U7178" s="73"/>
      <c r="V7178" s="73"/>
      <c r="X7178" s="12"/>
    </row>
    <row r="7179" spans="2:24" x14ac:dyDescent="0.3">
      <c r="B7179" s="73"/>
      <c r="D7179" s="73"/>
      <c r="P7179" s="73"/>
      <c r="T7179" s="73"/>
      <c r="U7179" s="73"/>
      <c r="V7179" s="73"/>
      <c r="X7179" s="12"/>
    </row>
    <row r="7180" spans="2:24" x14ac:dyDescent="0.3">
      <c r="B7180" s="73"/>
      <c r="D7180" s="73"/>
      <c r="P7180" s="73"/>
      <c r="T7180" s="73"/>
      <c r="U7180" s="73"/>
      <c r="V7180" s="73"/>
      <c r="X7180" s="12"/>
    </row>
    <row r="7181" spans="2:24" x14ac:dyDescent="0.3">
      <c r="B7181" s="73"/>
      <c r="D7181" s="73"/>
      <c r="P7181" s="73"/>
      <c r="T7181" s="73"/>
      <c r="U7181" s="73"/>
      <c r="V7181" s="73"/>
      <c r="X7181" s="12"/>
    </row>
    <row r="7182" spans="2:24" x14ac:dyDescent="0.3">
      <c r="B7182" s="73"/>
      <c r="D7182" s="73"/>
      <c r="P7182" s="73"/>
      <c r="T7182" s="73"/>
      <c r="U7182" s="73"/>
      <c r="V7182" s="73"/>
      <c r="X7182" s="12"/>
    </row>
    <row r="7183" spans="2:24" x14ac:dyDescent="0.3">
      <c r="B7183" s="73"/>
      <c r="D7183" s="73"/>
      <c r="P7183" s="73"/>
      <c r="T7183" s="73"/>
      <c r="U7183" s="73"/>
      <c r="V7183" s="73"/>
      <c r="X7183" s="12"/>
    </row>
    <row r="7184" spans="2:24" x14ac:dyDescent="0.3">
      <c r="B7184" s="73"/>
      <c r="D7184" s="73"/>
      <c r="P7184" s="73"/>
      <c r="T7184" s="73"/>
      <c r="U7184" s="73"/>
      <c r="V7184" s="73"/>
      <c r="X7184" s="12"/>
    </row>
    <row r="7185" spans="2:24" x14ac:dyDescent="0.3">
      <c r="B7185" s="73"/>
      <c r="D7185" s="73"/>
      <c r="P7185" s="73"/>
      <c r="T7185" s="73"/>
      <c r="U7185" s="73"/>
      <c r="V7185" s="73"/>
      <c r="X7185" s="12"/>
    </row>
    <row r="7186" spans="2:24" x14ac:dyDescent="0.3">
      <c r="B7186" s="73"/>
      <c r="D7186" s="73"/>
      <c r="P7186" s="73"/>
      <c r="T7186" s="73"/>
      <c r="U7186" s="73"/>
      <c r="V7186" s="73"/>
      <c r="X7186" s="12"/>
    </row>
    <row r="7187" spans="2:24" x14ac:dyDescent="0.3">
      <c r="B7187" s="73"/>
      <c r="D7187" s="73"/>
      <c r="P7187" s="73"/>
      <c r="T7187" s="73"/>
      <c r="U7187" s="73"/>
      <c r="V7187" s="73"/>
      <c r="X7187" s="12"/>
    </row>
    <row r="7188" spans="2:24" x14ac:dyDescent="0.3">
      <c r="B7188" s="73"/>
      <c r="D7188" s="73"/>
      <c r="P7188" s="73"/>
      <c r="T7188" s="73"/>
      <c r="U7188" s="73"/>
      <c r="V7188" s="73"/>
      <c r="X7188" s="12"/>
    </row>
    <row r="7189" spans="2:24" x14ac:dyDescent="0.3">
      <c r="B7189" s="73"/>
      <c r="D7189" s="73"/>
      <c r="P7189" s="73"/>
      <c r="T7189" s="73"/>
      <c r="U7189" s="73"/>
      <c r="V7189" s="73"/>
      <c r="X7189" s="12"/>
    </row>
    <row r="7190" spans="2:24" x14ac:dyDescent="0.3">
      <c r="B7190" s="73"/>
      <c r="D7190" s="73"/>
      <c r="P7190" s="73"/>
      <c r="T7190" s="73"/>
      <c r="U7190" s="73"/>
      <c r="V7190" s="73"/>
      <c r="X7190" s="12"/>
    </row>
    <row r="7191" spans="2:24" x14ac:dyDescent="0.3">
      <c r="B7191" s="73"/>
      <c r="D7191" s="73"/>
      <c r="P7191" s="73"/>
      <c r="T7191" s="73"/>
      <c r="U7191" s="73"/>
      <c r="V7191" s="73"/>
      <c r="X7191" s="12"/>
    </row>
    <row r="7192" spans="2:24" x14ac:dyDescent="0.3">
      <c r="B7192" s="73"/>
      <c r="D7192" s="73"/>
      <c r="P7192" s="73"/>
      <c r="T7192" s="73"/>
      <c r="U7192" s="73"/>
      <c r="V7192" s="73"/>
      <c r="X7192" s="12"/>
    </row>
    <row r="7193" spans="2:24" x14ac:dyDescent="0.3">
      <c r="B7193" s="73"/>
      <c r="D7193" s="73"/>
      <c r="P7193" s="73"/>
      <c r="T7193" s="73"/>
      <c r="U7193" s="73"/>
      <c r="V7193" s="73"/>
      <c r="X7193" s="12"/>
    </row>
    <row r="7194" spans="2:24" x14ac:dyDescent="0.3">
      <c r="B7194" s="73"/>
      <c r="D7194" s="73"/>
      <c r="P7194" s="73"/>
      <c r="T7194" s="73"/>
      <c r="U7194" s="73"/>
      <c r="V7194" s="73"/>
      <c r="X7194" s="12"/>
    </row>
    <row r="7195" spans="2:24" x14ac:dyDescent="0.3">
      <c r="B7195" s="73"/>
      <c r="D7195" s="73"/>
      <c r="P7195" s="73"/>
      <c r="T7195" s="73"/>
      <c r="U7195" s="73"/>
      <c r="V7195" s="73"/>
      <c r="X7195" s="12"/>
    </row>
    <row r="7196" spans="2:24" x14ac:dyDescent="0.3">
      <c r="B7196" s="73"/>
      <c r="D7196" s="73"/>
      <c r="P7196" s="73"/>
      <c r="T7196" s="73"/>
      <c r="U7196" s="73"/>
      <c r="V7196" s="73"/>
      <c r="X7196" s="12"/>
    </row>
    <row r="7197" spans="2:24" x14ac:dyDescent="0.3">
      <c r="B7197" s="73"/>
      <c r="D7197" s="73"/>
      <c r="P7197" s="73"/>
      <c r="T7197" s="73"/>
      <c r="U7197" s="73"/>
      <c r="V7197" s="73"/>
      <c r="X7197" s="12"/>
    </row>
    <row r="7198" spans="2:24" x14ac:dyDescent="0.3">
      <c r="B7198" s="73"/>
      <c r="D7198" s="73"/>
      <c r="P7198" s="73"/>
      <c r="T7198" s="73"/>
      <c r="U7198" s="73"/>
      <c r="V7198" s="73"/>
      <c r="X7198" s="12"/>
    </row>
    <row r="7199" spans="2:24" x14ac:dyDescent="0.3">
      <c r="B7199" s="73"/>
      <c r="D7199" s="73"/>
      <c r="P7199" s="73"/>
      <c r="T7199" s="73"/>
      <c r="U7199" s="73"/>
      <c r="V7199" s="73"/>
      <c r="X7199" s="12"/>
    </row>
    <row r="7200" spans="2:24" x14ac:dyDescent="0.3">
      <c r="B7200" s="73"/>
      <c r="D7200" s="73"/>
      <c r="P7200" s="73"/>
      <c r="T7200" s="73"/>
      <c r="U7200" s="73"/>
      <c r="V7200" s="73"/>
      <c r="X7200" s="12"/>
    </row>
    <row r="7201" spans="2:24" x14ac:dyDescent="0.3">
      <c r="B7201" s="73"/>
      <c r="D7201" s="73"/>
      <c r="P7201" s="73"/>
      <c r="T7201" s="73"/>
      <c r="U7201" s="73"/>
      <c r="V7201" s="73"/>
      <c r="X7201" s="12"/>
    </row>
    <row r="7202" spans="2:24" x14ac:dyDescent="0.3">
      <c r="B7202" s="73"/>
      <c r="D7202" s="73"/>
      <c r="P7202" s="73"/>
      <c r="T7202" s="73"/>
      <c r="U7202" s="73"/>
      <c r="V7202" s="73"/>
      <c r="X7202" s="12"/>
    </row>
    <row r="7203" spans="2:24" x14ac:dyDescent="0.3">
      <c r="B7203" s="73"/>
      <c r="D7203" s="73"/>
      <c r="P7203" s="73"/>
      <c r="T7203" s="73"/>
      <c r="U7203" s="73"/>
      <c r="V7203" s="73"/>
      <c r="X7203" s="12"/>
    </row>
    <row r="7204" spans="2:24" x14ac:dyDescent="0.3">
      <c r="B7204" s="73"/>
      <c r="D7204" s="73"/>
      <c r="P7204" s="73"/>
      <c r="T7204" s="73"/>
      <c r="U7204" s="73"/>
      <c r="V7204" s="73"/>
      <c r="X7204" s="12"/>
    </row>
    <row r="7205" spans="2:24" x14ac:dyDescent="0.3">
      <c r="B7205" s="73"/>
      <c r="D7205" s="73"/>
      <c r="P7205" s="73"/>
      <c r="T7205" s="73"/>
      <c r="U7205" s="73"/>
      <c r="V7205" s="73"/>
      <c r="X7205" s="12"/>
    </row>
    <row r="7206" spans="2:24" x14ac:dyDescent="0.3">
      <c r="B7206" s="73"/>
      <c r="D7206" s="73"/>
      <c r="P7206" s="73"/>
      <c r="T7206" s="73"/>
      <c r="U7206" s="73"/>
      <c r="V7206" s="73"/>
      <c r="X7206" s="12"/>
    </row>
    <row r="7207" spans="2:24" x14ac:dyDescent="0.3">
      <c r="B7207" s="73"/>
      <c r="D7207" s="73"/>
      <c r="P7207" s="73"/>
      <c r="T7207" s="73"/>
      <c r="U7207" s="73"/>
      <c r="V7207" s="73"/>
      <c r="X7207" s="12"/>
    </row>
    <row r="7208" spans="2:24" x14ac:dyDescent="0.3">
      <c r="B7208" s="73"/>
      <c r="D7208" s="73"/>
      <c r="P7208" s="73"/>
      <c r="T7208" s="73"/>
      <c r="U7208" s="73"/>
      <c r="V7208" s="73"/>
      <c r="X7208" s="12"/>
    </row>
    <row r="7209" spans="2:24" x14ac:dyDescent="0.3">
      <c r="B7209" s="73"/>
      <c r="D7209" s="73"/>
      <c r="P7209" s="73"/>
      <c r="T7209" s="73"/>
      <c r="U7209" s="73"/>
      <c r="V7209" s="73"/>
      <c r="X7209" s="12"/>
    </row>
    <row r="7210" spans="2:24" x14ac:dyDescent="0.3">
      <c r="B7210" s="73"/>
      <c r="D7210" s="73"/>
      <c r="P7210" s="73"/>
      <c r="T7210" s="73"/>
      <c r="U7210" s="73"/>
      <c r="V7210" s="73"/>
      <c r="X7210" s="12"/>
    </row>
    <row r="7211" spans="2:24" x14ac:dyDescent="0.3">
      <c r="B7211" s="73"/>
      <c r="D7211" s="73"/>
      <c r="P7211" s="73"/>
      <c r="T7211" s="73"/>
      <c r="U7211" s="73"/>
      <c r="V7211" s="73"/>
      <c r="X7211" s="12"/>
    </row>
    <row r="7212" spans="2:24" x14ac:dyDescent="0.3">
      <c r="B7212" s="73"/>
      <c r="D7212" s="73"/>
      <c r="P7212" s="73"/>
      <c r="T7212" s="73"/>
      <c r="U7212" s="73"/>
      <c r="V7212" s="73"/>
      <c r="X7212" s="12"/>
    </row>
    <row r="7213" spans="2:24" x14ac:dyDescent="0.3">
      <c r="B7213" s="73"/>
      <c r="D7213" s="73"/>
      <c r="P7213" s="73"/>
      <c r="T7213" s="73"/>
      <c r="U7213" s="73"/>
      <c r="V7213" s="73"/>
      <c r="X7213" s="12"/>
    </row>
    <row r="7214" spans="2:24" x14ac:dyDescent="0.3">
      <c r="B7214" s="73"/>
      <c r="D7214" s="73"/>
      <c r="P7214" s="73"/>
      <c r="T7214" s="73"/>
      <c r="U7214" s="73"/>
      <c r="V7214" s="73"/>
      <c r="X7214" s="12"/>
    </row>
    <row r="7215" spans="2:24" x14ac:dyDescent="0.3">
      <c r="B7215" s="73"/>
      <c r="D7215" s="73"/>
      <c r="P7215" s="73"/>
      <c r="T7215" s="73"/>
      <c r="U7215" s="73"/>
      <c r="V7215" s="73"/>
      <c r="X7215" s="12"/>
    </row>
    <row r="7216" spans="2:24" x14ac:dyDescent="0.3">
      <c r="B7216" s="73"/>
      <c r="D7216" s="73"/>
      <c r="P7216" s="73"/>
      <c r="T7216" s="73"/>
      <c r="U7216" s="73"/>
      <c r="V7216" s="73"/>
      <c r="X7216" s="12"/>
    </row>
    <row r="7217" spans="2:24" x14ac:dyDescent="0.3">
      <c r="B7217" s="73"/>
      <c r="D7217" s="73"/>
      <c r="P7217" s="73"/>
      <c r="T7217" s="73"/>
      <c r="U7217" s="73"/>
      <c r="V7217" s="73"/>
      <c r="X7217" s="12"/>
    </row>
    <row r="7218" spans="2:24" x14ac:dyDescent="0.3">
      <c r="B7218" s="73"/>
      <c r="D7218" s="73"/>
      <c r="P7218" s="73"/>
      <c r="T7218" s="73"/>
      <c r="U7218" s="73"/>
      <c r="V7218" s="73"/>
      <c r="X7218" s="12"/>
    </row>
    <row r="7219" spans="2:24" x14ac:dyDescent="0.3">
      <c r="B7219" s="73"/>
      <c r="D7219" s="73"/>
      <c r="P7219" s="73"/>
      <c r="T7219" s="73"/>
      <c r="U7219" s="73"/>
      <c r="V7219" s="73"/>
      <c r="X7219" s="12"/>
    </row>
    <row r="7220" spans="2:24" x14ac:dyDescent="0.3">
      <c r="B7220" s="73"/>
      <c r="D7220" s="73"/>
      <c r="P7220" s="73"/>
      <c r="T7220" s="73"/>
      <c r="U7220" s="73"/>
      <c r="V7220" s="73"/>
      <c r="X7220" s="12"/>
    </row>
    <row r="7221" spans="2:24" x14ac:dyDescent="0.3">
      <c r="B7221" s="73"/>
      <c r="D7221" s="73"/>
      <c r="P7221" s="73"/>
      <c r="T7221" s="73"/>
      <c r="U7221" s="73"/>
      <c r="V7221" s="73"/>
      <c r="X7221" s="12"/>
    </row>
    <row r="7222" spans="2:24" x14ac:dyDescent="0.3">
      <c r="B7222" s="73"/>
      <c r="D7222" s="73"/>
      <c r="P7222" s="73"/>
      <c r="T7222" s="73"/>
      <c r="U7222" s="73"/>
      <c r="V7222" s="73"/>
      <c r="X7222" s="12"/>
    </row>
    <row r="7223" spans="2:24" x14ac:dyDescent="0.3">
      <c r="B7223" s="73"/>
      <c r="D7223" s="73"/>
      <c r="P7223" s="73"/>
      <c r="T7223" s="73"/>
      <c r="U7223" s="73"/>
      <c r="V7223" s="73"/>
      <c r="X7223" s="12"/>
    </row>
    <row r="7224" spans="2:24" x14ac:dyDescent="0.3">
      <c r="B7224" s="73"/>
      <c r="D7224" s="73"/>
      <c r="P7224" s="73"/>
      <c r="T7224" s="73"/>
      <c r="U7224" s="73"/>
      <c r="V7224" s="73"/>
      <c r="X7224" s="12"/>
    </row>
    <row r="7225" spans="2:24" x14ac:dyDescent="0.3">
      <c r="B7225" s="73"/>
      <c r="D7225" s="73"/>
      <c r="P7225" s="73"/>
      <c r="T7225" s="73"/>
      <c r="U7225" s="73"/>
      <c r="V7225" s="73"/>
      <c r="X7225" s="12"/>
    </row>
    <row r="7226" spans="2:24" x14ac:dyDescent="0.3">
      <c r="B7226" s="73"/>
      <c r="D7226" s="73"/>
      <c r="P7226" s="73"/>
      <c r="T7226" s="73"/>
      <c r="U7226" s="73"/>
      <c r="V7226" s="73"/>
      <c r="X7226" s="12"/>
    </row>
    <row r="7227" spans="2:24" x14ac:dyDescent="0.3">
      <c r="B7227" s="73"/>
      <c r="D7227" s="73"/>
      <c r="P7227" s="73"/>
      <c r="T7227" s="73"/>
      <c r="U7227" s="73"/>
      <c r="V7227" s="73"/>
      <c r="X7227" s="12"/>
    </row>
    <row r="7228" spans="2:24" x14ac:dyDescent="0.3">
      <c r="B7228" s="73"/>
      <c r="D7228" s="73"/>
      <c r="P7228" s="73"/>
      <c r="T7228" s="73"/>
      <c r="U7228" s="73"/>
      <c r="V7228" s="73"/>
      <c r="X7228" s="12"/>
    </row>
    <row r="7229" spans="2:24" x14ac:dyDescent="0.3">
      <c r="B7229" s="73"/>
      <c r="D7229" s="73"/>
      <c r="P7229" s="73"/>
      <c r="T7229" s="73"/>
      <c r="U7229" s="73"/>
      <c r="V7229" s="73"/>
      <c r="X7229" s="12"/>
    </row>
    <row r="7230" spans="2:24" x14ac:dyDescent="0.3">
      <c r="B7230" s="73"/>
      <c r="D7230" s="73"/>
      <c r="P7230" s="73"/>
      <c r="T7230" s="73"/>
      <c r="U7230" s="73"/>
      <c r="V7230" s="73"/>
      <c r="X7230" s="12"/>
    </row>
    <row r="7231" spans="2:24" x14ac:dyDescent="0.3">
      <c r="B7231" s="73"/>
      <c r="D7231" s="73"/>
      <c r="P7231" s="73"/>
      <c r="T7231" s="73"/>
      <c r="U7231" s="73"/>
      <c r="V7231" s="73"/>
      <c r="X7231" s="12"/>
    </row>
    <row r="7232" spans="2:24" x14ac:dyDescent="0.3">
      <c r="B7232" s="73"/>
      <c r="D7232" s="73"/>
      <c r="P7232" s="73"/>
      <c r="T7232" s="73"/>
      <c r="U7232" s="73"/>
      <c r="V7232" s="73"/>
      <c r="X7232" s="12"/>
    </row>
    <row r="7233" spans="2:24" x14ac:dyDescent="0.3">
      <c r="B7233" s="73"/>
      <c r="D7233" s="73"/>
      <c r="P7233" s="73"/>
      <c r="T7233" s="73"/>
      <c r="U7233" s="73"/>
      <c r="V7233" s="73"/>
      <c r="X7233" s="12"/>
    </row>
    <row r="7234" spans="2:24" x14ac:dyDescent="0.3">
      <c r="B7234" s="73"/>
      <c r="D7234" s="73"/>
      <c r="P7234" s="73"/>
      <c r="T7234" s="73"/>
      <c r="U7234" s="73"/>
      <c r="V7234" s="73"/>
      <c r="X7234" s="12"/>
    </row>
    <row r="7235" spans="2:24" x14ac:dyDescent="0.3">
      <c r="B7235" s="73"/>
      <c r="D7235" s="73"/>
      <c r="P7235" s="73"/>
      <c r="T7235" s="73"/>
      <c r="U7235" s="73"/>
      <c r="V7235" s="73"/>
      <c r="X7235" s="12"/>
    </row>
    <row r="7236" spans="2:24" x14ac:dyDescent="0.3">
      <c r="B7236" s="73"/>
      <c r="D7236" s="73"/>
      <c r="P7236" s="73"/>
      <c r="T7236" s="73"/>
      <c r="U7236" s="73"/>
      <c r="V7236" s="73"/>
      <c r="X7236" s="12"/>
    </row>
    <row r="7237" spans="2:24" x14ac:dyDescent="0.3">
      <c r="B7237" s="73"/>
      <c r="D7237" s="73"/>
      <c r="P7237" s="73"/>
      <c r="T7237" s="73"/>
      <c r="U7237" s="73"/>
      <c r="V7237" s="73"/>
      <c r="X7237" s="12"/>
    </row>
    <row r="7238" spans="2:24" x14ac:dyDescent="0.3">
      <c r="B7238" s="73"/>
      <c r="D7238" s="73"/>
      <c r="P7238" s="73"/>
      <c r="T7238" s="73"/>
      <c r="U7238" s="73"/>
      <c r="V7238" s="73"/>
      <c r="X7238" s="12"/>
    </row>
    <row r="7239" spans="2:24" x14ac:dyDescent="0.3">
      <c r="B7239" s="73"/>
      <c r="D7239" s="73"/>
      <c r="P7239" s="73"/>
      <c r="T7239" s="73"/>
      <c r="U7239" s="73"/>
      <c r="V7239" s="73"/>
      <c r="X7239" s="12"/>
    </row>
    <row r="7240" spans="2:24" x14ac:dyDescent="0.3">
      <c r="B7240" s="73"/>
      <c r="D7240" s="73"/>
      <c r="P7240" s="73"/>
      <c r="T7240" s="73"/>
      <c r="U7240" s="73"/>
      <c r="V7240" s="73"/>
      <c r="X7240" s="12"/>
    </row>
    <row r="7241" spans="2:24" x14ac:dyDescent="0.3">
      <c r="B7241" s="73"/>
      <c r="D7241" s="73"/>
      <c r="P7241" s="73"/>
      <c r="T7241" s="73"/>
      <c r="U7241" s="73"/>
      <c r="V7241" s="73"/>
      <c r="X7241" s="12"/>
    </row>
    <row r="7242" spans="2:24" x14ac:dyDescent="0.3">
      <c r="B7242" s="73"/>
      <c r="D7242" s="73"/>
      <c r="P7242" s="73"/>
      <c r="T7242" s="73"/>
      <c r="U7242" s="73"/>
      <c r="V7242" s="73"/>
      <c r="X7242" s="12"/>
    </row>
    <row r="7243" spans="2:24" x14ac:dyDescent="0.3">
      <c r="B7243" s="73"/>
      <c r="D7243" s="73"/>
      <c r="P7243" s="73"/>
      <c r="T7243" s="73"/>
      <c r="U7243" s="73"/>
      <c r="V7243" s="73"/>
      <c r="X7243" s="12"/>
    </row>
    <row r="7244" spans="2:24" x14ac:dyDescent="0.3">
      <c r="B7244" s="73"/>
      <c r="D7244" s="73"/>
      <c r="P7244" s="73"/>
      <c r="T7244" s="73"/>
      <c r="U7244" s="73"/>
      <c r="V7244" s="73"/>
      <c r="X7244" s="12"/>
    </row>
    <row r="7245" spans="2:24" x14ac:dyDescent="0.3">
      <c r="B7245" s="73"/>
      <c r="D7245" s="73"/>
      <c r="P7245" s="73"/>
      <c r="T7245" s="73"/>
      <c r="U7245" s="73"/>
      <c r="V7245" s="73"/>
      <c r="X7245" s="12"/>
    </row>
    <row r="7246" spans="2:24" x14ac:dyDescent="0.3">
      <c r="B7246" s="73"/>
      <c r="D7246" s="73"/>
      <c r="P7246" s="73"/>
      <c r="T7246" s="73"/>
      <c r="U7246" s="73"/>
      <c r="V7246" s="73"/>
      <c r="X7246" s="12"/>
    </row>
    <row r="7247" spans="2:24" x14ac:dyDescent="0.3">
      <c r="B7247" s="73"/>
      <c r="D7247" s="73"/>
      <c r="P7247" s="73"/>
      <c r="T7247" s="73"/>
      <c r="U7247" s="73"/>
      <c r="V7247" s="73"/>
      <c r="X7247" s="12"/>
    </row>
    <row r="7248" spans="2:24" x14ac:dyDescent="0.3">
      <c r="B7248" s="73"/>
      <c r="D7248" s="73"/>
      <c r="P7248" s="73"/>
      <c r="T7248" s="73"/>
      <c r="U7248" s="73"/>
      <c r="V7248" s="73"/>
      <c r="X7248" s="12"/>
    </row>
    <row r="7249" spans="2:24" x14ac:dyDescent="0.3">
      <c r="B7249" s="73"/>
      <c r="D7249" s="73"/>
      <c r="P7249" s="73"/>
      <c r="T7249" s="73"/>
      <c r="U7249" s="73"/>
      <c r="V7249" s="73"/>
      <c r="X7249" s="12"/>
    </row>
    <row r="7250" spans="2:24" x14ac:dyDescent="0.3">
      <c r="B7250" s="73"/>
      <c r="D7250" s="73"/>
      <c r="P7250" s="73"/>
      <c r="T7250" s="73"/>
      <c r="U7250" s="73"/>
      <c r="V7250" s="73"/>
      <c r="X7250" s="12"/>
    </row>
    <row r="7251" spans="2:24" x14ac:dyDescent="0.3">
      <c r="B7251" s="73"/>
      <c r="D7251" s="73"/>
      <c r="P7251" s="73"/>
      <c r="T7251" s="73"/>
      <c r="U7251" s="73"/>
      <c r="V7251" s="73"/>
      <c r="X7251" s="12"/>
    </row>
    <row r="7252" spans="2:24" x14ac:dyDescent="0.3">
      <c r="B7252" s="73"/>
      <c r="D7252" s="73"/>
      <c r="P7252" s="73"/>
      <c r="T7252" s="73"/>
      <c r="U7252" s="73"/>
      <c r="V7252" s="73"/>
      <c r="X7252" s="12"/>
    </row>
    <row r="7253" spans="2:24" x14ac:dyDescent="0.3">
      <c r="B7253" s="73"/>
      <c r="D7253" s="73"/>
      <c r="P7253" s="73"/>
      <c r="T7253" s="73"/>
      <c r="U7253" s="73"/>
      <c r="V7253" s="73"/>
      <c r="X7253" s="12"/>
    </row>
    <row r="7254" spans="2:24" x14ac:dyDescent="0.3">
      <c r="B7254" s="73"/>
      <c r="D7254" s="73"/>
      <c r="P7254" s="73"/>
      <c r="T7254" s="73"/>
      <c r="U7254" s="73"/>
      <c r="V7254" s="73"/>
      <c r="X7254" s="12"/>
    </row>
    <row r="7255" spans="2:24" x14ac:dyDescent="0.3">
      <c r="B7255" s="73"/>
      <c r="D7255" s="73"/>
      <c r="P7255" s="73"/>
      <c r="T7255" s="73"/>
      <c r="U7255" s="73"/>
      <c r="V7255" s="73"/>
      <c r="X7255" s="12"/>
    </row>
    <row r="7256" spans="2:24" x14ac:dyDescent="0.3">
      <c r="B7256" s="73"/>
      <c r="D7256" s="73"/>
      <c r="P7256" s="73"/>
      <c r="T7256" s="73"/>
      <c r="U7256" s="73"/>
      <c r="V7256" s="73"/>
      <c r="X7256" s="12"/>
    </row>
    <row r="7257" spans="2:24" x14ac:dyDescent="0.3">
      <c r="B7257" s="73"/>
      <c r="D7257" s="73"/>
      <c r="P7257" s="73"/>
      <c r="T7257" s="73"/>
      <c r="U7257" s="73"/>
      <c r="V7257" s="73"/>
      <c r="X7257" s="12"/>
    </row>
    <row r="7258" spans="2:24" x14ac:dyDescent="0.3">
      <c r="B7258" s="73"/>
      <c r="D7258" s="73"/>
      <c r="P7258" s="73"/>
      <c r="T7258" s="73"/>
      <c r="U7258" s="73"/>
      <c r="V7258" s="73"/>
      <c r="X7258" s="12"/>
    </row>
    <row r="7259" spans="2:24" x14ac:dyDescent="0.3">
      <c r="B7259" s="73"/>
      <c r="D7259" s="73"/>
      <c r="P7259" s="73"/>
      <c r="T7259" s="73"/>
      <c r="U7259" s="73"/>
      <c r="V7259" s="73"/>
      <c r="X7259" s="12"/>
    </row>
    <row r="7260" spans="2:24" x14ac:dyDescent="0.3">
      <c r="B7260" s="73"/>
      <c r="D7260" s="73"/>
      <c r="P7260" s="73"/>
      <c r="T7260" s="73"/>
      <c r="U7260" s="73"/>
      <c r="V7260" s="73"/>
      <c r="X7260" s="12"/>
    </row>
    <row r="7261" spans="2:24" x14ac:dyDescent="0.3">
      <c r="B7261" s="73"/>
      <c r="D7261" s="73"/>
      <c r="P7261" s="73"/>
      <c r="T7261" s="73"/>
      <c r="U7261" s="73"/>
      <c r="V7261" s="73"/>
      <c r="X7261" s="12"/>
    </row>
    <row r="7262" spans="2:24" x14ac:dyDescent="0.3">
      <c r="B7262" s="73"/>
      <c r="D7262" s="73"/>
      <c r="P7262" s="73"/>
      <c r="T7262" s="73"/>
      <c r="U7262" s="73"/>
      <c r="V7262" s="73"/>
      <c r="X7262" s="12"/>
    </row>
    <row r="7263" spans="2:24" x14ac:dyDescent="0.3">
      <c r="B7263" s="73"/>
      <c r="D7263" s="73"/>
      <c r="P7263" s="73"/>
      <c r="T7263" s="73"/>
      <c r="U7263" s="73"/>
      <c r="V7263" s="73"/>
      <c r="X7263" s="12"/>
    </row>
    <row r="7264" spans="2:24" x14ac:dyDescent="0.3">
      <c r="B7264" s="73"/>
      <c r="D7264" s="73"/>
      <c r="P7264" s="73"/>
      <c r="T7264" s="73"/>
      <c r="U7264" s="73"/>
      <c r="V7264" s="73"/>
      <c r="X7264" s="12"/>
    </row>
    <row r="7265" spans="2:24" x14ac:dyDescent="0.3">
      <c r="B7265" s="73"/>
      <c r="D7265" s="73"/>
      <c r="P7265" s="73"/>
      <c r="T7265" s="73"/>
      <c r="U7265" s="73"/>
      <c r="V7265" s="73"/>
      <c r="X7265" s="12"/>
    </row>
    <row r="7266" spans="2:24" x14ac:dyDescent="0.3">
      <c r="B7266" s="73"/>
      <c r="D7266" s="73"/>
      <c r="P7266" s="73"/>
      <c r="T7266" s="73"/>
      <c r="U7266" s="73"/>
      <c r="V7266" s="73"/>
      <c r="X7266" s="12"/>
    </row>
    <row r="7267" spans="2:24" x14ac:dyDescent="0.3">
      <c r="B7267" s="73"/>
      <c r="D7267" s="73"/>
      <c r="P7267" s="73"/>
      <c r="T7267" s="73"/>
      <c r="U7267" s="73"/>
      <c r="V7267" s="73"/>
      <c r="X7267" s="12"/>
    </row>
    <row r="7268" spans="2:24" x14ac:dyDescent="0.3">
      <c r="B7268" s="73"/>
      <c r="D7268" s="73"/>
      <c r="P7268" s="73"/>
      <c r="T7268" s="73"/>
      <c r="U7268" s="73"/>
      <c r="V7268" s="73"/>
      <c r="X7268" s="12"/>
    </row>
    <row r="7269" spans="2:24" x14ac:dyDescent="0.3">
      <c r="B7269" s="73"/>
      <c r="D7269" s="73"/>
      <c r="P7269" s="73"/>
      <c r="T7269" s="73"/>
      <c r="U7269" s="73"/>
      <c r="V7269" s="73"/>
      <c r="X7269" s="12"/>
    </row>
    <row r="7270" spans="2:24" x14ac:dyDescent="0.3">
      <c r="B7270" s="73"/>
      <c r="D7270" s="73"/>
      <c r="P7270" s="73"/>
      <c r="T7270" s="73"/>
      <c r="U7270" s="73"/>
      <c r="V7270" s="73"/>
      <c r="X7270" s="12"/>
    </row>
    <row r="7271" spans="2:24" x14ac:dyDescent="0.3">
      <c r="B7271" s="73"/>
      <c r="D7271" s="73"/>
      <c r="P7271" s="73"/>
      <c r="T7271" s="73"/>
      <c r="U7271" s="73"/>
      <c r="V7271" s="73"/>
      <c r="X7271" s="12"/>
    </row>
    <row r="7272" spans="2:24" x14ac:dyDescent="0.3">
      <c r="B7272" s="73"/>
      <c r="D7272" s="73"/>
      <c r="P7272" s="73"/>
      <c r="T7272" s="73"/>
      <c r="U7272" s="73"/>
      <c r="V7272" s="73"/>
      <c r="X7272" s="12"/>
    </row>
    <row r="7273" spans="2:24" x14ac:dyDescent="0.3">
      <c r="B7273" s="73"/>
      <c r="D7273" s="73"/>
      <c r="P7273" s="73"/>
      <c r="T7273" s="73"/>
      <c r="U7273" s="73"/>
      <c r="V7273" s="73"/>
      <c r="X7273" s="12"/>
    </row>
    <row r="7274" spans="2:24" x14ac:dyDescent="0.3">
      <c r="B7274" s="73"/>
      <c r="D7274" s="73"/>
      <c r="P7274" s="73"/>
      <c r="T7274" s="73"/>
      <c r="U7274" s="73"/>
      <c r="V7274" s="73"/>
      <c r="X7274" s="12"/>
    </row>
    <row r="7275" spans="2:24" x14ac:dyDescent="0.3">
      <c r="B7275" s="73"/>
      <c r="D7275" s="73"/>
      <c r="P7275" s="73"/>
      <c r="T7275" s="73"/>
      <c r="U7275" s="73"/>
      <c r="V7275" s="73"/>
      <c r="X7275" s="12"/>
    </row>
    <row r="7276" spans="2:24" x14ac:dyDescent="0.3">
      <c r="B7276" s="73"/>
      <c r="D7276" s="73"/>
      <c r="P7276" s="73"/>
      <c r="T7276" s="73"/>
      <c r="U7276" s="73"/>
      <c r="V7276" s="73"/>
      <c r="X7276" s="12"/>
    </row>
    <row r="7277" spans="2:24" x14ac:dyDescent="0.3">
      <c r="B7277" s="73"/>
      <c r="D7277" s="73"/>
      <c r="P7277" s="73"/>
      <c r="T7277" s="73"/>
      <c r="U7277" s="73"/>
      <c r="V7277" s="73"/>
      <c r="X7277" s="12"/>
    </row>
    <row r="7278" spans="2:24" x14ac:dyDescent="0.3">
      <c r="B7278" s="73"/>
      <c r="D7278" s="73"/>
      <c r="P7278" s="73"/>
      <c r="T7278" s="73"/>
      <c r="U7278" s="73"/>
      <c r="V7278" s="73"/>
      <c r="X7278" s="12"/>
    </row>
    <row r="7279" spans="2:24" x14ac:dyDescent="0.3">
      <c r="B7279" s="73"/>
      <c r="D7279" s="73"/>
      <c r="P7279" s="73"/>
      <c r="T7279" s="73"/>
      <c r="U7279" s="73"/>
      <c r="V7279" s="73"/>
      <c r="X7279" s="12"/>
    </row>
    <row r="7280" spans="2:24" x14ac:dyDescent="0.3">
      <c r="B7280" s="73"/>
      <c r="D7280" s="73"/>
      <c r="P7280" s="73"/>
      <c r="T7280" s="73"/>
      <c r="U7280" s="73"/>
      <c r="V7280" s="73"/>
      <c r="X7280" s="12"/>
    </row>
    <row r="7281" spans="2:24" x14ac:dyDescent="0.3">
      <c r="B7281" s="73"/>
      <c r="D7281" s="73"/>
      <c r="P7281" s="73"/>
      <c r="T7281" s="73"/>
      <c r="U7281" s="73"/>
      <c r="V7281" s="73"/>
      <c r="X7281" s="12"/>
    </row>
    <row r="7282" spans="2:24" x14ac:dyDescent="0.3">
      <c r="B7282" s="73"/>
      <c r="D7282" s="73"/>
      <c r="P7282" s="73"/>
      <c r="T7282" s="73"/>
      <c r="U7282" s="73"/>
      <c r="V7282" s="73"/>
      <c r="X7282" s="12"/>
    </row>
    <row r="7283" spans="2:24" x14ac:dyDescent="0.3">
      <c r="B7283" s="73"/>
      <c r="D7283" s="73"/>
      <c r="P7283" s="73"/>
      <c r="T7283" s="73"/>
      <c r="U7283" s="73"/>
      <c r="V7283" s="73"/>
      <c r="X7283" s="12"/>
    </row>
    <row r="7284" spans="2:24" x14ac:dyDescent="0.3">
      <c r="B7284" s="73"/>
      <c r="D7284" s="73"/>
      <c r="P7284" s="73"/>
      <c r="T7284" s="73"/>
      <c r="U7284" s="73"/>
      <c r="V7284" s="73"/>
      <c r="X7284" s="12"/>
    </row>
    <row r="7285" spans="2:24" x14ac:dyDescent="0.3">
      <c r="B7285" s="73"/>
      <c r="D7285" s="73"/>
      <c r="P7285" s="73"/>
      <c r="T7285" s="73"/>
      <c r="U7285" s="73"/>
      <c r="V7285" s="73"/>
      <c r="X7285" s="12"/>
    </row>
    <row r="7286" spans="2:24" x14ac:dyDescent="0.3">
      <c r="B7286" s="73"/>
      <c r="D7286" s="73"/>
      <c r="P7286" s="73"/>
      <c r="T7286" s="73"/>
      <c r="U7286" s="73"/>
      <c r="V7286" s="73"/>
      <c r="X7286" s="12"/>
    </row>
    <row r="7287" spans="2:24" x14ac:dyDescent="0.3">
      <c r="B7287" s="73"/>
      <c r="D7287" s="73"/>
      <c r="P7287" s="73"/>
      <c r="T7287" s="73"/>
      <c r="U7287" s="73"/>
      <c r="V7287" s="73"/>
      <c r="X7287" s="12"/>
    </row>
    <row r="7288" spans="2:24" x14ac:dyDescent="0.3">
      <c r="B7288" s="73"/>
      <c r="D7288" s="73"/>
      <c r="P7288" s="73"/>
      <c r="T7288" s="73"/>
      <c r="U7288" s="73"/>
      <c r="V7288" s="73"/>
      <c r="X7288" s="12"/>
    </row>
    <row r="7289" spans="2:24" x14ac:dyDescent="0.3">
      <c r="B7289" s="73"/>
      <c r="D7289" s="73"/>
      <c r="P7289" s="73"/>
      <c r="T7289" s="73"/>
      <c r="U7289" s="73"/>
      <c r="V7289" s="73"/>
      <c r="X7289" s="12"/>
    </row>
    <row r="7290" spans="2:24" x14ac:dyDescent="0.3">
      <c r="B7290" s="73"/>
      <c r="D7290" s="73"/>
      <c r="P7290" s="73"/>
      <c r="T7290" s="73"/>
      <c r="U7290" s="73"/>
      <c r="V7290" s="73"/>
      <c r="X7290" s="12"/>
    </row>
    <row r="7291" spans="2:24" x14ac:dyDescent="0.3">
      <c r="B7291" s="73"/>
      <c r="D7291" s="73"/>
      <c r="P7291" s="73"/>
      <c r="T7291" s="73"/>
      <c r="U7291" s="73"/>
      <c r="V7291" s="73"/>
      <c r="X7291" s="12"/>
    </row>
    <row r="7292" spans="2:24" x14ac:dyDescent="0.3">
      <c r="B7292" s="73"/>
      <c r="D7292" s="73"/>
      <c r="P7292" s="73"/>
      <c r="T7292" s="73"/>
      <c r="U7292" s="73"/>
      <c r="V7292" s="73"/>
      <c r="X7292" s="12"/>
    </row>
    <row r="7293" spans="2:24" x14ac:dyDescent="0.3">
      <c r="B7293" s="73"/>
      <c r="D7293" s="73"/>
      <c r="P7293" s="73"/>
      <c r="T7293" s="73"/>
      <c r="U7293" s="73"/>
      <c r="V7293" s="73"/>
      <c r="X7293" s="12"/>
    </row>
    <row r="7294" spans="2:24" x14ac:dyDescent="0.3">
      <c r="B7294" s="73"/>
      <c r="D7294" s="73"/>
      <c r="P7294" s="73"/>
      <c r="T7294" s="73"/>
      <c r="U7294" s="73"/>
      <c r="V7294" s="73"/>
      <c r="X7294" s="12"/>
    </row>
    <row r="7295" spans="2:24" x14ac:dyDescent="0.3">
      <c r="B7295" s="73"/>
      <c r="D7295" s="73"/>
      <c r="P7295" s="73"/>
      <c r="T7295" s="73"/>
      <c r="U7295" s="73"/>
      <c r="V7295" s="73"/>
      <c r="X7295" s="12"/>
    </row>
    <row r="7296" spans="2:24" x14ac:dyDescent="0.3">
      <c r="B7296" s="73"/>
      <c r="D7296" s="73"/>
      <c r="P7296" s="73"/>
      <c r="T7296" s="73"/>
      <c r="U7296" s="73"/>
      <c r="V7296" s="73"/>
      <c r="X7296" s="12"/>
    </row>
    <row r="7297" spans="2:24" x14ac:dyDescent="0.3">
      <c r="B7297" s="73"/>
      <c r="D7297" s="73"/>
      <c r="P7297" s="73"/>
      <c r="T7297" s="73"/>
      <c r="U7297" s="73"/>
      <c r="V7297" s="73"/>
      <c r="X7297" s="12"/>
    </row>
    <row r="7298" spans="2:24" x14ac:dyDescent="0.3">
      <c r="B7298" s="73"/>
      <c r="D7298" s="73"/>
      <c r="P7298" s="73"/>
      <c r="T7298" s="73"/>
      <c r="U7298" s="73"/>
      <c r="V7298" s="73"/>
      <c r="X7298" s="12"/>
    </row>
    <row r="7299" spans="2:24" x14ac:dyDescent="0.3">
      <c r="B7299" s="73"/>
      <c r="D7299" s="73"/>
      <c r="P7299" s="73"/>
      <c r="T7299" s="73"/>
      <c r="U7299" s="73"/>
      <c r="V7299" s="73"/>
      <c r="X7299" s="12"/>
    </row>
    <row r="7300" spans="2:24" x14ac:dyDescent="0.3">
      <c r="B7300" s="73"/>
      <c r="D7300" s="73"/>
      <c r="P7300" s="73"/>
      <c r="T7300" s="73"/>
      <c r="U7300" s="73"/>
      <c r="V7300" s="73"/>
      <c r="X7300" s="12"/>
    </row>
    <row r="7301" spans="2:24" x14ac:dyDescent="0.3">
      <c r="B7301" s="73"/>
      <c r="D7301" s="73"/>
      <c r="P7301" s="73"/>
      <c r="T7301" s="73"/>
      <c r="U7301" s="73"/>
      <c r="V7301" s="73"/>
      <c r="X7301" s="12"/>
    </row>
    <row r="7302" spans="2:24" x14ac:dyDescent="0.3">
      <c r="B7302" s="73"/>
      <c r="D7302" s="73"/>
      <c r="P7302" s="73"/>
      <c r="T7302" s="73"/>
      <c r="U7302" s="73"/>
      <c r="V7302" s="73"/>
      <c r="X7302" s="12"/>
    </row>
    <row r="7303" spans="2:24" x14ac:dyDescent="0.3">
      <c r="B7303" s="73"/>
      <c r="D7303" s="73"/>
      <c r="P7303" s="73"/>
      <c r="T7303" s="73"/>
      <c r="U7303" s="73"/>
      <c r="V7303" s="73"/>
      <c r="X7303" s="12"/>
    </row>
    <row r="7304" spans="2:24" x14ac:dyDescent="0.3">
      <c r="B7304" s="73"/>
      <c r="D7304" s="73"/>
      <c r="P7304" s="73"/>
      <c r="T7304" s="73"/>
      <c r="U7304" s="73"/>
      <c r="V7304" s="73"/>
      <c r="X7304" s="12"/>
    </row>
    <row r="7305" spans="2:24" x14ac:dyDescent="0.3">
      <c r="B7305" s="73"/>
      <c r="D7305" s="73"/>
      <c r="P7305" s="73"/>
      <c r="T7305" s="73"/>
      <c r="U7305" s="73"/>
      <c r="V7305" s="73"/>
      <c r="X7305" s="12"/>
    </row>
    <row r="7306" spans="2:24" x14ac:dyDescent="0.3">
      <c r="B7306" s="73"/>
      <c r="D7306" s="73"/>
      <c r="P7306" s="73"/>
      <c r="T7306" s="73"/>
      <c r="U7306" s="73"/>
      <c r="V7306" s="73"/>
      <c r="X7306" s="12"/>
    </row>
    <row r="7307" spans="2:24" x14ac:dyDescent="0.3">
      <c r="B7307" s="73"/>
      <c r="D7307" s="73"/>
      <c r="P7307" s="73"/>
      <c r="T7307" s="73"/>
      <c r="U7307" s="73"/>
      <c r="V7307" s="73"/>
      <c r="X7307" s="12"/>
    </row>
    <row r="7308" spans="2:24" x14ac:dyDescent="0.3">
      <c r="B7308" s="73"/>
      <c r="D7308" s="73"/>
      <c r="P7308" s="73"/>
      <c r="T7308" s="73"/>
      <c r="U7308" s="73"/>
      <c r="V7308" s="73"/>
      <c r="X7308" s="12"/>
    </row>
    <row r="7309" spans="2:24" x14ac:dyDescent="0.3">
      <c r="B7309" s="73"/>
      <c r="D7309" s="73"/>
      <c r="P7309" s="73"/>
      <c r="T7309" s="73"/>
      <c r="U7309" s="73"/>
      <c r="V7309" s="73"/>
      <c r="X7309" s="12"/>
    </row>
    <row r="7310" spans="2:24" x14ac:dyDescent="0.3">
      <c r="B7310" s="73"/>
      <c r="D7310" s="73"/>
      <c r="P7310" s="73"/>
      <c r="T7310" s="73"/>
      <c r="U7310" s="73"/>
      <c r="V7310" s="73"/>
      <c r="X7310" s="12"/>
    </row>
    <row r="7311" spans="2:24" x14ac:dyDescent="0.3">
      <c r="B7311" s="73"/>
      <c r="D7311" s="73"/>
      <c r="P7311" s="73"/>
      <c r="T7311" s="73"/>
      <c r="U7311" s="73"/>
      <c r="V7311" s="73"/>
      <c r="X7311" s="12"/>
    </row>
    <row r="7312" spans="2:24" x14ac:dyDescent="0.3">
      <c r="B7312" s="73"/>
      <c r="D7312" s="73"/>
      <c r="P7312" s="73"/>
      <c r="T7312" s="73"/>
      <c r="U7312" s="73"/>
      <c r="V7312" s="73"/>
      <c r="X7312" s="12"/>
    </row>
    <row r="7313" spans="2:24" x14ac:dyDescent="0.3">
      <c r="B7313" s="73"/>
      <c r="D7313" s="73"/>
      <c r="P7313" s="73"/>
      <c r="T7313" s="73"/>
      <c r="U7313" s="73"/>
      <c r="V7313" s="73"/>
      <c r="X7313" s="12"/>
    </row>
    <row r="7314" spans="2:24" x14ac:dyDescent="0.3">
      <c r="B7314" s="73"/>
      <c r="D7314" s="73"/>
      <c r="P7314" s="73"/>
      <c r="T7314" s="73"/>
      <c r="U7314" s="73"/>
      <c r="V7314" s="73"/>
      <c r="X7314" s="12"/>
    </row>
    <row r="7315" spans="2:24" x14ac:dyDescent="0.3">
      <c r="B7315" s="73"/>
      <c r="D7315" s="73"/>
      <c r="P7315" s="73"/>
      <c r="T7315" s="73"/>
      <c r="U7315" s="73"/>
      <c r="V7315" s="73"/>
      <c r="X7315" s="12"/>
    </row>
    <row r="7316" spans="2:24" x14ac:dyDescent="0.3">
      <c r="B7316" s="73"/>
      <c r="D7316" s="73"/>
      <c r="P7316" s="73"/>
      <c r="T7316" s="73"/>
      <c r="U7316" s="73"/>
      <c r="V7316" s="73"/>
      <c r="X7316" s="12"/>
    </row>
    <row r="7317" spans="2:24" x14ac:dyDescent="0.3">
      <c r="B7317" s="73"/>
      <c r="D7317" s="73"/>
      <c r="P7317" s="73"/>
      <c r="T7317" s="73"/>
      <c r="U7317" s="73"/>
      <c r="V7317" s="73"/>
      <c r="X7317" s="12"/>
    </row>
    <row r="7318" spans="2:24" x14ac:dyDescent="0.3">
      <c r="B7318" s="73"/>
      <c r="D7318" s="73"/>
      <c r="P7318" s="73"/>
      <c r="T7318" s="73"/>
      <c r="U7318" s="73"/>
      <c r="V7318" s="73"/>
      <c r="X7318" s="12"/>
    </row>
    <row r="7319" spans="2:24" x14ac:dyDescent="0.3">
      <c r="B7319" s="73"/>
      <c r="D7319" s="73"/>
      <c r="P7319" s="73"/>
      <c r="T7319" s="73"/>
      <c r="U7319" s="73"/>
      <c r="V7319" s="73"/>
      <c r="X7319" s="12"/>
    </row>
    <row r="7320" spans="2:24" x14ac:dyDescent="0.3">
      <c r="B7320" s="73"/>
      <c r="D7320" s="73"/>
      <c r="P7320" s="73"/>
      <c r="T7320" s="73"/>
      <c r="U7320" s="73"/>
      <c r="V7320" s="73"/>
      <c r="X7320" s="12"/>
    </row>
    <row r="7321" spans="2:24" x14ac:dyDescent="0.3">
      <c r="B7321" s="73"/>
      <c r="D7321" s="73"/>
      <c r="P7321" s="73"/>
      <c r="T7321" s="73"/>
      <c r="U7321" s="73"/>
      <c r="V7321" s="73"/>
      <c r="X7321" s="12"/>
    </row>
    <row r="7322" spans="2:24" x14ac:dyDescent="0.3">
      <c r="B7322" s="73"/>
      <c r="D7322" s="73"/>
      <c r="P7322" s="73"/>
      <c r="T7322" s="73"/>
      <c r="U7322" s="73"/>
      <c r="V7322" s="73"/>
      <c r="X7322" s="12"/>
    </row>
    <row r="7323" spans="2:24" x14ac:dyDescent="0.3">
      <c r="B7323" s="73"/>
      <c r="D7323" s="73"/>
      <c r="P7323" s="73"/>
      <c r="T7323" s="73"/>
      <c r="U7323" s="73"/>
      <c r="V7323" s="73"/>
      <c r="X7323" s="12"/>
    </row>
    <row r="7324" spans="2:24" x14ac:dyDescent="0.3">
      <c r="B7324" s="73"/>
      <c r="D7324" s="73"/>
      <c r="P7324" s="73"/>
      <c r="T7324" s="73"/>
      <c r="U7324" s="73"/>
      <c r="V7324" s="73"/>
      <c r="X7324" s="12"/>
    </row>
    <row r="7325" spans="2:24" x14ac:dyDescent="0.3">
      <c r="B7325" s="73"/>
      <c r="D7325" s="73"/>
      <c r="P7325" s="73"/>
      <c r="T7325" s="73"/>
      <c r="U7325" s="73"/>
      <c r="V7325" s="73"/>
      <c r="X7325" s="12"/>
    </row>
    <row r="7326" spans="2:24" x14ac:dyDescent="0.3">
      <c r="B7326" s="73"/>
      <c r="D7326" s="73"/>
      <c r="P7326" s="73"/>
      <c r="T7326" s="73"/>
      <c r="U7326" s="73"/>
      <c r="V7326" s="73"/>
      <c r="X7326" s="12"/>
    </row>
    <row r="7327" spans="2:24" x14ac:dyDescent="0.3">
      <c r="B7327" s="73"/>
      <c r="D7327" s="73"/>
      <c r="P7327" s="73"/>
      <c r="T7327" s="73"/>
      <c r="U7327" s="73"/>
      <c r="V7327" s="73"/>
      <c r="X7327" s="12"/>
    </row>
    <row r="7328" spans="2:24" x14ac:dyDescent="0.3">
      <c r="B7328" s="73"/>
      <c r="D7328" s="73"/>
      <c r="P7328" s="73"/>
      <c r="T7328" s="73"/>
      <c r="U7328" s="73"/>
      <c r="V7328" s="73"/>
      <c r="X7328" s="12"/>
    </row>
    <row r="7329" spans="2:24" x14ac:dyDescent="0.3">
      <c r="B7329" s="73"/>
      <c r="D7329" s="73"/>
      <c r="P7329" s="73"/>
      <c r="T7329" s="73"/>
      <c r="U7329" s="73"/>
      <c r="V7329" s="73"/>
      <c r="X7329" s="12"/>
    </row>
    <row r="7330" spans="2:24" x14ac:dyDescent="0.3">
      <c r="B7330" s="73"/>
      <c r="D7330" s="73"/>
      <c r="P7330" s="73"/>
      <c r="T7330" s="73"/>
      <c r="U7330" s="73"/>
      <c r="V7330" s="73"/>
      <c r="X7330" s="12"/>
    </row>
    <row r="7331" spans="2:24" x14ac:dyDescent="0.3">
      <c r="B7331" s="73"/>
      <c r="D7331" s="73"/>
      <c r="P7331" s="73"/>
      <c r="T7331" s="73"/>
      <c r="U7331" s="73"/>
      <c r="V7331" s="73"/>
      <c r="X7331" s="12"/>
    </row>
    <row r="7332" spans="2:24" x14ac:dyDescent="0.3">
      <c r="B7332" s="73"/>
      <c r="D7332" s="73"/>
      <c r="P7332" s="73"/>
      <c r="T7332" s="73"/>
      <c r="U7332" s="73"/>
      <c r="V7332" s="73"/>
      <c r="X7332" s="12"/>
    </row>
    <row r="7333" spans="2:24" x14ac:dyDescent="0.3">
      <c r="B7333" s="73"/>
      <c r="D7333" s="73"/>
      <c r="P7333" s="73"/>
      <c r="T7333" s="73"/>
      <c r="U7333" s="73"/>
      <c r="V7333" s="73"/>
      <c r="X7333" s="12"/>
    </row>
    <row r="7334" spans="2:24" x14ac:dyDescent="0.3">
      <c r="B7334" s="73"/>
      <c r="D7334" s="73"/>
      <c r="P7334" s="73"/>
      <c r="T7334" s="73"/>
      <c r="U7334" s="73"/>
      <c r="V7334" s="73"/>
      <c r="X7334" s="12"/>
    </row>
    <row r="7335" spans="2:24" x14ac:dyDescent="0.3">
      <c r="B7335" s="73"/>
      <c r="D7335" s="73"/>
      <c r="P7335" s="73"/>
      <c r="T7335" s="73"/>
      <c r="U7335" s="73"/>
      <c r="V7335" s="73"/>
      <c r="X7335" s="12"/>
    </row>
    <row r="7336" spans="2:24" x14ac:dyDescent="0.3">
      <c r="B7336" s="73"/>
      <c r="D7336" s="73"/>
      <c r="P7336" s="73"/>
      <c r="T7336" s="73"/>
      <c r="U7336" s="73"/>
      <c r="V7336" s="73"/>
      <c r="X7336" s="12"/>
    </row>
    <row r="7337" spans="2:24" x14ac:dyDescent="0.3">
      <c r="B7337" s="73"/>
      <c r="D7337" s="73"/>
      <c r="P7337" s="73"/>
      <c r="T7337" s="73"/>
      <c r="U7337" s="73"/>
      <c r="V7337" s="73"/>
      <c r="X7337" s="12"/>
    </row>
    <row r="7338" spans="2:24" x14ac:dyDescent="0.3">
      <c r="B7338" s="73"/>
      <c r="D7338" s="73"/>
      <c r="P7338" s="73"/>
      <c r="T7338" s="73"/>
      <c r="U7338" s="73"/>
      <c r="V7338" s="73"/>
      <c r="X7338" s="12"/>
    </row>
    <row r="7339" spans="2:24" x14ac:dyDescent="0.3">
      <c r="B7339" s="73"/>
      <c r="D7339" s="73"/>
      <c r="P7339" s="73"/>
      <c r="T7339" s="73"/>
      <c r="U7339" s="73"/>
      <c r="V7339" s="73"/>
      <c r="X7339" s="12"/>
    </row>
    <row r="7340" spans="2:24" x14ac:dyDescent="0.3">
      <c r="B7340" s="73"/>
      <c r="D7340" s="73"/>
      <c r="P7340" s="73"/>
      <c r="T7340" s="73"/>
      <c r="U7340" s="73"/>
      <c r="V7340" s="73"/>
      <c r="X7340" s="12"/>
    </row>
    <row r="7341" spans="2:24" x14ac:dyDescent="0.3">
      <c r="B7341" s="73"/>
      <c r="D7341" s="73"/>
      <c r="P7341" s="73"/>
      <c r="T7341" s="73"/>
      <c r="U7341" s="73"/>
      <c r="V7341" s="73"/>
      <c r="X7341" s="12"/>
    </row>
    <row r="7342" spans="2:24" x14ac:dyDescent="0.3">
      <c r="B7342" s="73"/>
      <c r="D7342" s="73"/>
      <c r="P7342" s="73"/>
      <c r="T7342" s="73"/>
      <c r="U7342" s="73"/>
      <c r="V7342" s="73"/>
      <c r="X7342" s="12"/>
    </row>
    <row r="7343" spans="2:24" x14ac:dyDescent="0.3">
      <c r="B7343" s="73"/>
      <c r="D7343" s="73"/>
      <c r="P7343" s="73"/>
      <c r="T7343" s="73"/>
      <c r="U7343" s="73"/>
      <c r="V7343" s="73"/>
      <c r="X7343" s="12"/>
    </row>
    <row r="7344" spans="2:24" x14ac:dyDescent="0.3">
      <c r="B7344" s="73"/>
      <c r="D7344" s="73"/>
      <c r="P7344" s="73"/>
      <c r="T7344" s="73"/>
      <c r="U7344" s="73"/>
      <c r="V7344" s="73"/>
      <c r="X7344" s="12"/>
    </row>
    <row r="7345" spans="2:24" x14ac:dyDescent="0.3">
      <c r="B7345" s="73"/>
      <c r="D7345" s="73"/>
      <c r="P7345" s="73"/>
      <c r="T7345" s="73"/>
      <c r="U7345" s="73"/>
      <c r="V7345" s="73"/>
      <c r="X7345" s="12"/>
    </row>
    <row r="7346" spans="2:24" x14ac:dyDescent="0.3">
      <c r="B7346" s="73"/>
      <c r="D7346" s="73"/>
      <c r="P7346" s="73"/>
      <c r="T7346" s="73"/>
      <c r="U7346" s="73"/>
      <c r="V7346" s="73"/>
      <c r="X7346" s="12"/>
    </row>
    <row r="7347" spans="2:24" x14ac:dyDescent="0.3">
      <c r="B7347" s="73"/>
      <c r="D7347" s="73"/>
      <c r="P7347" s="73"/>
      <c r="T7347" s="73"/>
      <c r="U7347" s="73"/>
      <c r="V7347" s="73"/>
      <c r="X7347" s="12"/>
    </row>
    <row r="7348" spans="2:24" x14ac:dyDescent="0.3">
      <c r="B7348" s="73"/>
      <c r="D7348" s="73"/>
      <c r="P7348" s="73"/>
      <c r="T7348" s="73"/>
      <c r="U7348" s="73"/>
      <c r="V7348" s="73"/>
      <c r="X7348" s="12"/>
    </row>
    <row r="7349" spans="2:24" x14ac:dyDescent="0.3">
      <c r="B7349" s="73"/>
      <c r="D7349" s="73"/>
      <c r="P7349" s="73"/>
      <c r="T7349" s="73"/>
      <c r="U7349" s="73"/>
      <c r="V7349" s="73"/>
      <c r="X7349" s="12"/>
    </row>
    <row r="7350" spans="2:24" x14ac:dyDescent="0.3">
      <c r="B7350" s="73"/>
      <c r="D7350" s="73"/>
      <c r="P7350" s="73"/>
      <c r="T7350" s="73"/>
      <c r="U7350" s="73"/>
      <c r="V7350" s="73"/>
      <c r="X7350" s="12"/>
    </row>
    <row r="7351" spans="2:24" x14ac:dyDescent="0.3">
      <c r="B7351" s="73"/>
      <c r="D7351" s="73"/>
      <c r="P7351" s="73"/>
      <c r="T7351" s="73"/>
      <c r="U7351" s="73"/>
      <c r="V7351" s="73"/>
      <c r="X7351" s="12"/>
    </row>
    <row r="7352" spans="2:24" x14ac:dyDescent="0.3">
      <c r="B7352" s="73"/>
      <c r="D7352" s="73"/>
      <c r="P7352" s="73"/>
      <c r="T7352" s="73"/>
      <c r="U7352" s="73"/>
      <c r="V7352" s="73"/>
      <c r="X7352" s="12"/>
    </row>
    <row r="7353" spans="2:24" x14ac:dyDescent="0.3">
      <c r="B7353" s="73"/>
      <c r="D7353" s="73"/>
      <c r="P7353" s="73"/>
      <c r="T7353" s="73"/>
      <c r="U7353" s="73"/>
      <c r="V7353" s="73"/>
      <c r="X7353" s="12"/>
    </row>
    <row r="7354" spans="2:24" x14ac:dyDescent="0.3">
      <c r="B7354" s="73"/>
      <c r="D7354" s="73"/>
      <c r="P7354" s="73"/>
      <c r="T7354" s="73"/>
      <c r="U7354" s="73"/>
      <c r="V7354" s="73"/>
      <c r="X7354" s="12"/>
    </row>
    <row r="7355" spans="2:24" x14ac:dyDescent="0.3">
      <c r="B7355" s="73"/>
      <c r="D7355" s="73"/>
      <c r="P7355" s="73"/>
      <c r="T7355" s="73"/>
      <c r="U7355" s="73"/>
      <c r="V7355" s="73"/>
      <c r="X7355" s="12"/>
    </row>
    <row r="7356" spans="2:24" x14ac:dyDescent="0.3">
      <c r="B7356" s="73"/>
      <c r="D7356" s="73"/>
      <c r="P7356" s="73"/>
      <c r="T7356" s="73"/>
      <c r="U7356" s="73"/>
      <c r="V7356" s="73"/>
      <c r="X7356" s="12"/>
    </row>
    <row r="7357" spans="2:24" x14ac:dyDescent="0.3">
      <c r="B7357" s="73"/>
      <c r="D7357" s="73"/>
      <c r="P7357" s="73"/>
      <c r="T7357" s="73"/>
      <c r="U7357" s="73"/>
      <c r="V7357" s="73"/>
      <c r="X7357" s="12"/>
    </row>
    <row r="7358" spans="2:24" x14ac:dyDescent="0.3">
      <c r="B7358" s="73"/>
      <c r="D7358" s="73"/>
      <c r="P7358" s="73"/>
      <c r="T7358" s="73"/>
      <c r="U7358" s="73"/>
      <c r="V7358" s="73"/>
      <c r="X7358" s="12"/>
    </row>
    <row r="7359" spans="2:24" x14ac:dyDescent="0.3">
      <c r="B7359" s="73"/>
      <c r="D7359" s="73"/>
      <c r="P7359" s="73"/>
      <c r="T7359" s="73"/>
      <c r="U7359" s="73"/>
      <c r="V7359" s="73"/>
      <c r="X7359" s="12"/>
    </row>
    <row r="7360" spans="2:24" x14ac:dyDescent="0.3">
      <c r="B7360" s="73"/>
      <c r="D7360" s="73"/>
      <c r="P7360" s="73"/>
      <c r="T7360" s="73"/>
      <c r="U7360" s="73"/>
      <c r="V7360" s="73"/>
      <c r="X7360" s="12"/>
    </row>
    <row r="7361" spans="2:24" x14ac:dyDescent="0.3">
      <c r="B7361" s="73"/>
      <c r="D7361" s="73"/>
      <c r="P7361" s="73"/>
      <c r="T7361" s="73"/>
      <c r="U7361" s="73"/>
      <c r="V7361" s="73"/>
      <c r="X7361" s="12"/>
    </row>
    <row r="7362" spans="2:24" x14ac:dyDescent="0.3">
      <c r="B7362" s="73"/>
      <c r="D7362" s="73"/>
      <c r="P7362" s="73"/>
      <c r="T7362" s="73"/>
      <c r="U7362" s="73"/>
      <c r="V7362" s="73"/>
      <c r="X7362" s="12"/>
    </row>
    <row r="7363" spans="2:24" x14ac:dyDescent="0.3">
      <c r="B7363" s="73"/>
      <c r="D7363" s="73"/>
      <c r="P7363" s="73"/>
      <c r="T7363" s="73"/>
      <c r="U7363" s="73"/>
      <c r="V7363" s="73"/>
      <c r="X7363" s="12"/>
    </row>
    <row r="7364" spans="2:24" x14ac:dyDescent="0.3">
      <c r="B7364" s="73"/>
      <c r="D7364" s="73"/>
      <c r="P7364" s="73"/>
      <c r="T7364" s="73"/>
      <c r="U7364" s="73"/>
      <c r="V7364" s="73"/>
      <c r="X7364" s="12"/>
    </row>
    <row r="7365" spans="2:24" x14ac:dyDescent="0.3">
      <c r="B7365" s="73"/>
      <c r="D7365" s="73"/>
      <c r="P7365" s="73"/>
      <c r="T7365" s="73"/>
      <c r="U7365" s="73"/>
      <c r="V7365" s="73"/>
      <c r="X7365" s="12"/>
    </row>
    <row r="7366" spans="2:24" x14ac:dyDescent="0.3">
      <c r="B7366" s="73"/>
      <c r="D7366" s="73"/>
      <c r="P7366" s="73"/>
      <c r="T7366" s="73"/>
      <c r="U7366" s="73"/>
      <c r="V7366" s="73"/>
      <c r="X7366" s="12"/>
    </row>
    <row r="7367" spans="2:24" x14ac:dyDescent="0.3">
      <c r="B7367" s="73"/>
      <c r="D7367" s="73"/>
      <c r="P7367" s="73"/>
      <c r="T7367" s="73"/>
      <c r="U7367" s="73"/>
      <c r="V7367" s="73"/>
      <c r="X7367" s="12"/>
    </row>
    <row r="7368" spans="2:24" x14ac:dyDescent="0.3">
      <c r="B7368" s="73"/>
      <c r="D7368" s="73"/>
      <c r="P7368" s="73"/>
      <c r="T7368" s="73"/>
      <c r="U7368" s="73"/>
      <c r="V7368" s="73"/>
      <c r="X7368" s="12"/>
    </row>
    <row r="7369" spans="2:24" x14ac:dyDescent="0.3">
      <c r="B7369" s="73"/>
      <c r="D7369" s="73"/>
      <c r="P7369" s="73"/>
      <c r="T7369" s="73"/>
      <c r="U7369" s="73"/>
      <c r="V7369" s="73"/>
      <c r="X7369" s="12"/>
    </row>
    <row r="7370" spans="2:24" x14ac:dyDescent="0.3">
      <c r="B7370" s="73"/>
      <c r="D7370" s="73"/>
      <c r="P7370" s="73"/>
      <c r="T7370" s="73"/>
      <c r="U7370" s="73"/>
      <c r="V7370" s="73"/>
      <c r="X7370" s="12"/>
    </row>
    <row r="7371" spans="2:24" x14ac:dyDescent="0.3">
      <c r="B7371" s="73"/>
      <c r="D7371" s="73"/>
      <c r="P7371" s="73"/>
      <c r="T7371" s="73"/>
      <c r="U7371" s="73"/>
      <c r="V7371" s="73"/>
      <c r="X7371" s="12"/>
    </row>
    <row r="7372" spans="2:24" x14ac:dyDescent="0.3">
      <c r="B7372" s="73"/>
      <c r="D7372" s="73"/>
      <c r="P7372" s="73"/>
      <c r="T7372" s="73"/>
      <c r="U7372" s="73"/>
      <c r="V7372" s="73"/>
      <c r="X7372" s="12"/>
    </row>
    <row r="7373" spans="2:24" x14ac:dyDescent="0.3">
      <c r="B7373" s="73"/>
      <c r="D7373" s="73"/>
      <c r="P7373" s="73"/>
      <c r="T7373" s="73"/>
      <c r="U7373" s="73"/>
      <c r="V7373" s="73"/>
      <c r="X7373" s="12"/>
    </row>
    <row r="7374" spans="2:24" x14ac:dyDescent="0.3">
      <c r="B7374" s="73"/>
      <c r="D7374" s="73"/>
      <c r="P7374" s="73"/>
      <c r="T7374" s="73"/>
      <c r="U7374" s="73"/>
      <c r="V7374" s="73"/>
      <c r="X7374" s="12"/>
    </row>
    <row r="7375" spans="2:24" x14ac:dyDescent="0.3">
      <c r="B7375" s="73"/>
      <c r="D7375" s="73"/>
      <c r="P7375" s="73"/>
      <c r="T7375" s="73"/>
      <c r="U7375" s="73"/>
      <c r="V7375" s="73"/>
      <c r="X7375" s="12"/>
    </row>
    <row r="7376" spans="2:24" x14ac:dyDescent="0.3">
      <c r="B7376" s="73"/>
      <c r="D7376" s="73"/>
      <c r="P7376" s="73"/>
      <c r="T7376" s="73"/>
      <c r="U7376" s="73"/>
      <c r="V7376" s="73"/>
      <c r="X7376" s="12"/>
    </row>
    <row r="7377" spans="2:24" x14ac:dyDescent="0.3">
      <c r="B7377" s="73"/>
      <c r="D7377" s="73"/>
      <c r="P7377" s="73"/>
      <c r="T7377" s="73"/>
      <c r="U7377" s="73"/>
      <c r="V7377" s="73"/>
      <c r="X7377" s="12"/>
    </row>
    <row r="7378" spans="2:24" x14ac:dyDescent="0.3">
      <c r="B7378" s="73"/>
      <c r="D7378" s="73"/>
      <c r="P7378" s="73"/>
      <c r="T7378" s="73"/>
      <c r="U7378" s="73"/>
      <c r="V7378" s="73"/>
      <c r="X7378" s="12"/>
    </row>
    <row r="7379" spans="2:24" x14ac:dyDescent="0.3">
      <c r="B7379" s="73"/>
      <c r="D7379" s="73"/>
      <c r="P7379" s="73"/>
      <c r="T7379" s="73"/>
      <c r="U7379" s="73"/>
      <c r="V7379" s="73"/>
      <c r="X7379" s="12"/>
    </row>
    <row r="7380" spans="2:24" x14ac:dyDescent="0.3">
      <c r="B7380" s="73"/>
      <c r="D7380" s="73"/>
      <c r="P7380" s="73"/>
      <c r="T7380" s="73"/>
      <c r="U7380" s="73"/>
      <c r="V7380" s="73"/>
      <c r="X7380" s="12"/>
    </row>
    <row r="7381" spans="2:24" x14ac:dyDescent="0.3">
      <c r="B7381" s="73"/>
      <c r="D7381" s="73"/>
      <c r="P7381" s="73"/>
      <c r="T7381" s="73"/>
      <c r="U7381" s="73"/>
      <c r="V7381" s="73"/>
      <c r="X7381" s="12"/>
    </row>
    <row r="7382" spans="2:24" x14ac:dyDescent="0.3">
      <c r="B7382" s="73"/>
      <c r="D7382" s="73"/>
      <c r="P7382" s="73"/>
      <c r="T7382" s="73"/>
      <c r="U7382" s="73"/>
      <c r="V7382" s="73"/>
      <c r="X7382" s="12"/>
    </row>
    <row r="7383" spans="2:24" x14ac:dyDescent="0.3">
      <c r="B7383" s="73"/>
      <c r="D7383" s="73"/>
      <c r="P7383" s="73"/>
      <c r="T7383" s="73"/>
      <c r="U7383" s="73"/>
      <c r="V7383" s="73"/>
      <c r="X7383" s="12"/>
    </row>
    <row r="7384" spans="2:24" x14ac:dyDescent="0.3">
      <c r="B7384" s="73"/>
      <c r="D7384" s="73"/>
      <c r="P7384" s="73"/>
      <c r="T7384" s="73"/>
      <c r="U7384" s="73"/>
      <c r="V7384" s="73"/>
      <c r="X7384" s="12"/>
    </row>
    <row r="7385" spans="2:24" x14ac:dyDescent="0.3">
      <c r="B7385" s="73"/>
      <c r="D7385" s="73"/>
      <c r="P7385" s="73"/>
      <c r="T7385" s="73"/>
      <c r="U7385" s="73"/>
      <c r="V7385" s="73"/>
      <c r="X7385" s="12"/>
    </row>
    <row r="7386" spans="2:24" x14ac:dyDescent="0.3">
      <c r="B7386" s="73"/>
      <c r="D7386" s="73"/>
      <c r="P7386" s="73"/>
      <c r="T7386" s="73"/>
      <c r="U7386" s="73"/>
      <c r="V7386" s="73"/>
      <c r="X7386" s="12"/>
    </row>
    <row r="7387" spans="2:24" x14ac:dyDescent="0.3">
      <c r="B7387" s="73"/>
      <c r="D7387" s="73"/>
      <c r="P7387" s="73"/>
      <c r="T7387" s="73"/>
      <c r="U7387" s="73"/>
      <c r="V7387" s="73"/>
      <c r="X7387" s="12"/>
    </row>
    <row r="7388" spans="2:24" x14ac:dyDescent="0.3">
      <c r="B7388" s="73"/>
      <c r="D7388" s="73"/>
      <c r="P7388" s="73"/>
      <c r="T7388" s="73"/>
      <c r="U7388" s="73"/>
      <c r="V7388" s="73"/>
      <c r="X7388" s="12"/>
    </row>
    <row r="7389" spans="2:24" x14ac:dyDescent="0.3">
      <c r="B7389" s="73"/>
      <c r="D7389" s="73"/>
      <c r="P7389" s="73"/>
      <c r="T7389" s="73"/>
      <c r="U7389" s="73"/>
      <c r="V7389" s="73"/>
      <c r="X7389" s="12"/>
    </row>
    <row r="7390" spans="2:24" x14ac:dyDescent="0.3">
      <c r="B7390" s="73"/>
      <c r="D7390" s="73"/>
      <c r="P7390" s="73"/>
      <c r="T7390" s="73"/>
      <c r="U7390" s="73"/>
      <c r="V7390" s="73"/>
      <c r="X7390" s="12"/>
    </row>
    <row r="7391" spans="2:24" x14ac:dyDescent="0.3">
      <c r="B7391" s="73"/>
      <c r="D7391" s="73"/>
      <c r="P7391" s="73"/>
      <c r="T7391" s="73"/>
      <c r="U7391" s="73"/>
      <c r="V7391" s="73"/>
      <c r="X7391" s="12"/>
    </row>
    <row r="7392" spans="2:24" x14ac:dyDescent="0.3">
      <c r="B7392" s="73"/>
      <c r="D7392" s="73"/>
      <c r="P7392" s="73"/>
      <c r="T7392" s="73"/>
      <c r="U7392" s="73"/>
      <c r="V7392" s="73"/>
      <c r="X7392" s="12"/>
    </row>
    <row r="7393" spans="2:24" x14ac:dyDescent="0.3">
      <c r="B7393" s="73"/>
      <c r="D7393" s="73"/>
      <c r="P7393" s="73"/>
      <c r="T7393" s="73"/>
      <c r="U7393" s="73"/>
      <c r="V7393" s="73"/>
      <c r="X7393" s="12"/>
    </row>
    <row r="7394" spans="2:24" x14ac:dyDescent="0.3">
      <c r="B7394" s="73"/>
      <c r="D7394" s="73"/>
      <c r="P7394" s="73"/>
      <c r="T7394" s="73"/>
      <c r="U7394" s="73"/>
      <c r="V7394" s="73"/>
      <c r="X7394" s="12"/>
    </row>
    <row r="7395" spans="2:24" x14ac:dyDescent="0.3">
      <c r="B7395" s="73"/>
      <c r="D7395" s="73"/>
      <c r="P7395" s="73"/>
      <c r="T7395" s="73"/>
      <c r="U7395" s="73"/>
      <c r="V7395" s="73"/>
      <c r="X7395" s="12"/>
    </row>
    <row r="7396" spans="2:24" x14ac:dyDescent="0.3">
      <c r="B7396" s="73"/>
      <c r="D7396" s="73"/>
      <c r="P7396" s="73"/>
      <c r="T7396" s="73"/>
      <c r="U7396" s="73"/>
      <c r="V7396" s="73"/>
      <c r="X7396" s="12"/>
    </row>
    <row r="7397" spans="2:24" x14ac:dyDescent="0.3">
      <c r="B7397" s="73"/>
      <c r="D7397" s="73"/>
      <c r="P7397" s="73"/>
      <c r="T7397" s="73"/>
      <c r="U7397" s="73"/>
      <c r="V7397" s="73"/>
      <c r="X7397" s="12"/>
    </row>
    <row r="7398" spans="2:24" x14ac:dyDescent="0.3">
      <c r="B7398" s="73"/>
      <c r="D7398" s="73"/>
      <c r="P7398" s="73"/>
      <c r="T7398" s="73"/>
      <c r="U7398" s="73"/>
      <c r="V7398" s="73"/>
      <c r="X7398" s="12"/>
    </row>
    <row r="7399" spans="2:24" x14ac:dyDescent="0.3">
      <c r="B7399" s="73"/>
      <c r="D7399" s="73"/>
      <c r="P7399" s="73"/>
      <c r="T7399" s="73"/>
      <c r="U7399" s="73"/>
      <c r="V7399" s="73"/>
      <c r="X7399" s="12"/>
    </row>
    <row r="7400" spans="2:24" x14ac:dyDescent="0.3">
      <c r="B7400" s="73"/>
      <c r="D7400" s="73"/>
      <c r="P7400" s="73"/>
      <c r="T7400" s="73"/>
      <c r="U7400" s="73"/>
      <c r="V7400" s="73"/>
      <c r="X7400" s="12"/>
    </row>
    <row r="7401" spans="2:24" x14ac:dyDescent="0.3">
      <c r="B7401" s="73"/>
      <c r="D7401" s="73"/>
      <c r="P7401" s="73"/>
      <c r="T7401" s="73"/>
      <c r="U7401" s="73"/>
      <c r="V7401" s="73"/>
      <c r="X7401" s="12"/>
    </row>
    <row r="7402" spans="2:24" x14ac:dyDescent="0.3">
      <c r="B7402" s="73"/>
      <c r="D7402" s="73"/>
      <c r="P7402" s="73"/>
      <c r="T7402" s="73"/>
      <c r="U7402" s="73"/>
      <c r="V7402" s="73"/>
      <c r="X7402" s="12"/>
    </row>
    <row r="7403" spans="2:24" x14ac:dyDescent="0.3">
      <c r="B7403" s="73"/>
      <c r="D7403" s="73"/>
      <c r="P7403" s="73"/>
      <c r="T7403" s="73"/>
      <c r="U7403" s="73"/>
      <c r="V7403" s="73"/>
      <c r="X7403" s="12"/>
    </row>
    <row r="7404" spans="2:24" x14ac:dyDescent="0.3">
      <c r="B7404" s="73"/>
      <c r="D7404" s="73"/>
      <c r="P7404" s="73"/>
      <c r="T7404" s="73"/>
      <c r="U7404" s="73"/>
      <c r="V7404" s="73"/>
      <c r="X7404" s="12"/>
    </row>
    <row r="7405" spans="2:24" x14ac:dyDescent="0.3">
      <c r="B7405" s="73"/>
      <c r="D7405" s="73"/>
      <c r="P7405" s="73"/>
      <c r="T7405" s="73"/>
      <c r="U7405" s="73"/>
      <c r="V7405" s="73"/>
      <c r="X7405" s="12"/>
    </row>
    <row r="7406" spans="2:24" x14ac:dyDescent="0.3">
      <c r="B7406" s="73"/>
      <c r="D7406" s="73"/>
      <c r="P7406" s="73"/>
      <c r="T7406" s="73"/>
      <c r="U7406" s="73"/>
      <c r="V7406" s="73"/>
      <c r="X7406" s="12"/>
    </row>
    <row r="7407" spans="2:24" x14ac:dyDescent="0.3">
      <c r="B7407" s="73"/>
      <c r="D7407" s="73"/>
      <c r="P7407" s="73"/>
      <c r="T7407" s="73"/>
      <c r="U7407" s="73"/>
      <c r="V7407" s="73"/>
      <c r="X7407" s="12"/>
    </row>
    <row r="7408" spans="2:24" x14ac:dyDescent="0.3">
      <c r="B7408" s="73"/>
      <c r="D7408" s="73"/>
      <c r="P7408" s="73"/>
      <c r="T7408" s="73"/>
      <c r="U7408" s="73"/>
      <c r="V7408" s="73"/>
      <c r="X7408" s="12"/>
    </row>
    <row r="7409" spans="2:24" x14ac:dyDescent="0.3">
      <c r="B7409" s="73"/>
      <c r="D7409" s="73"/>
      <c r="P7409" s="73"/>
      <c r="T7409" s="73"/>
      <c r="U7409" s="73"/>
      <c r="V7409" s="73"/>
      <c r="X7409" s="12"/>
    </row>
    <row r="7410" spans="2:24" x14ac:dyDescent="0.3">
      <c r="B7410" s="73"/>
      <c r="D7410" s="73"/>
      <c r="P7410" s="73"/>
      <c r="T7410" s="73"/>
      <c r="U7410" s="73"/>
      <c r="V7410" s="73"/>
      <c r="X7410" s="12"/>
    </row>
    <row r="7411" spans="2:24" x14ac:dyDescent="0.3">
      <c r="B7411" s="73"/>
      <c r="D7411" s="73"/>
      <c r="P7411" s="73"/>
      <c r="T7411" s="73"/>
      <c r="U7411" s="73"/>
      <c r="V7411" s="73"/>
      <c r="X7411" s="12"/>
    </row>
    <row r="7412" spans="2:24" x14ac:dyDescent="0.3">
      <c r="B7412" s="73"/>
      <c r="D7412" s="73"/>
      <c r="P7412" s="73"/>
      <c r="T7412" s="73"/>
      <c r="U7412" s="73"/>
      <c r="V7412" s="73"/>
      <c r="X7412" s="12"/>
    </row>
    <row r="7413" spans="2:24" x14ac:dyDescent="0.3">
      <c r="B7413" s="73"/>
      <c r="D7413" s="73"/>
      <c r="P7413" s="73"/>
      <c r="T7413" s="73"/>
      <c r="U7413" s="73"/>
      <c r="V7413" s="73"/>
      <c r="X7413" s="12"/>
    </row>
    <row r="7414" spans="2:24" x14ac:dyDescent="0.3">
      <c r="B7414" s="73"/>
      <c r="D7414" s="73"/>
      <c r="P7414" s="73"/>
      <c r="T7414" s="73"/>
      <c r="U7414" s="73"/>
      <c r="V7414" s="73"/>
      <c r="X7414" s="12"/>
    </row>
    <row r="7415" spans="2:24" x14ac:dyDescent="0.3">
      <c r="B7415" s="73"/>
      <c r="D7415" s="73"/>
      <c r="P7415" s="73"/>
      <c r="T7415" s="73"/>
      <c r="U7415" s="73"/>
      <c r="V7415" s="73"/>
      <c r="X7415" s="12"/>
    </row>
    <row r="7416" spans="2:24" x14ac:dyDescent="0.3">
      <c r="B7416" s="73"/>
      <c r="D7416" s="73"/>
      <c r="P7416" s="73"/>
      <c r="T7416" s="73"/>
      <c r="U7416" s="73"/>
      <c r="V7416" s="73"/>
      <c r="X7416" s="12"/>
    </row>
    <row r="7417" spans="2:24" x14ac:dyDescent="0.3">
      <c r="B7417" s="73"/>
      <c r="D7417" s="73"/>
      <c r="P7417" s="73"/>
      <c r="T7417" s="73"/>
      <c r="U7417" s="73"/>
      <c r="V7417" s="73"/>
      <c r="X7417" s="12"/>
    </row>
    <row r="7418" spans="2:24" x14ac:dyDescent="0.3">
      <c r="B7418" s="73"/>
      <c r="D7418" s="73"/>
      <c r="P7418" s="73"/>
      <c r="T7418" s="73"/>
      <c r="U7418" s="73"/>
      <c r="V7418" s="73"/>
      <c r="X7418" s="12"/>
    </row>
    <row r="7419" spans="2:24" x14ac:dyDescent="0.3">
      <c r="B7419" s="73"/>
      <c r="D7419" s="73"/>
      <c r="P7419" s="73"/>
      <c r="T7419" s="73"/>
      <c r="U7419" s="73"/>
      <c r="V7419" s="73"/>
      <c r="X7419" s="12"/>
    </row>
    <row r="7420" spans="2:24" x14ac:dyDescent="0.3">
      <c r="B7420" s="73"/>
      <c r="D7420" s="73"/>
      <c r="P7420" s="73"/>
      <c r="T7420" s="73"/>
      <c r="U7420" s="73"/>
      <c r="V7420" s="73"/>
      <c r="X7420" s="12"/>
    </row>
    <row r="7421" spans="2:24" x14ac:dyDescent="0.3">
      <c r="B7421" s="73"/>
      <c r="D7421" s="73"/>
      <c r="P7421" s="73"/>
      <c r="T7421" s="73"/>
      <c r="U7421" s="73"/>
      <c r="V7421" s="73"/>
      <c r="X7421" s="12"/>
    </row>
    <row r="7422" spans="2:24" x14ac:dyDescent="0.3">
      <c r="B7422" s="73"/>
      <c r="D7422" s="73"/>
      <c r="P7422" s="73"/>
      <c r="T7422" s="73"/>
      <c r="U7422" s="73"/>
      <c r="V7422" s="73"/>
      <c r="X7422" s="12"/>
    </row>
    <row r="7423" spans="2:24" x14ac:dyDescent="0.3">
      <c r="B7423" s="73"/>
      <c r="D7423" s="73"/>
      <c r="P7423" s="73"/>
      <c r="T7423" s="73"/>
      <c r="U7423" s="73"/>
      <c r="V7423" s="73"/>
      <c r="X7423" s="12"/>
    </row>
    <row r="7424" spans="2:24" x14ac:dyDescent="0.3">
      <c r="B7424" s="73"/>
      <c r="D7424" s="73"/>
      <c r="P7424" s="73"/>
      <c r="T7424" s="73"/>
      <c r="U7424" s="73"/>
      <c r="V7424" s="73"/>
      <c r="X7424" s="12"/>
    </row>
    <row r="7425" spans="2:24" x14ac:dyDescent="0.3">
      <c r="B7425" s="73"/>
      <c r="D7425" s="73"/>
      <c r="P7425" s="73"/>
      <c r="T7425" s="73"/>
      <c r="U7425" s="73"/>
      <c r="V7425" s="73"/>
      <c r="X7425" s="12"/>
    </row>
    <row r="7426" spans="2:24" x14ac:dyDescent="0.3">
      <c r="B7426" s="73"/>
      <c r="D7426" s="73"/>
      <c r="P7426" s="73"/>
      <c r="T7426" s="73"/>
      <c r="U7426" s="73"/>
      <c r="V7426" s="73"/>
      <c r="X7426" s="12"/>
    </row>
    <row r="7427" spans="2:24" x14ac:dyDescent="0.3">
      <c r="B7427" s="73"/>
      <c r="D7427" s="73"/>
      <c r="P7427" s="73"/>
      <c r="T7427" s="73"/>
      <c r="U7427" s="73"/>
      <c r="V7427" s="73"/>
      <c r="X7427" s="12"/>
    </row>
    <row r="7428" spans="2:24" x14ac:dyDescent="0.3">
      <c r="B7428" s="73"/>
      <c r="D7428" s="73"/>
      <c r="P7428" s="73"/>
      <c r="T7428" s="73"/>
      <c r="U7428" s="73"/>
      <c r="V7428" s="73"/>
      <c r="X7428" s="12"/>
    </row>
    <row r="7429" spans="2:24" x14ac:dyDescent="0.3">
      <c r="B7429" s="73"/>
      <c r="D7429" s="73"/>
      <c r="P7429" s="73"/>
      <c r="T7429" s="73"/>
      <c r="U7429" s="73"/>
      <c r="V7429" s="73"/>
      <c r="X7429" s="12"/>
    </row>
    <row r="7430" spans="2:24" x14ac:dyDescent="0.3">
      <c r="B7430" s="73"/>
      <c r="D7430" s="73"/>
      <c r="P7430" s="73"/>
      <c r="T7430" s="73"/>
      <c r="U7430" s="73"/>
      <c r="V7430" s="73"/>
      <c r="X7430" s="12"/>
    </row>
    <row r="7431" spans="2:24" x14ac:dyDescent="0.3">
      <c r="B7431" s="73"/>
      <c r="D7431" s="73"/>
      <c r="P7431" s="73"/>
      <c r="T7431" s="73"/>
      <c r="U7431" s="73"/>
      <c r="V7431" s="73"/>
      <c r="X7431" s="12"/>
    </row>
    <row r="7432" spans="2:24" x14ac:dyDescent="0.3">
      <c r="B7432" s="73"/>
      <c r="D7432" s="73"/>
      <c r="P7432" s="73"/>
      <c r="T7432" s="73"/>
      <c r="U7432" s="73"/>
      <c r="V7432" s="73"/>
      <c r="X7432" s="12"/>
    </row>
    <row r="7433" spans="2:24" x14ac:dyDescent="0.3">
      <c r="B7433" s="73"/>
      <c r="D7433" s="73"/>
      <c r="P7433" s="73"/>
      <c r="T7433" s="73"/>
      <c r="U7433" s="73"/>
      <c r="V7433" s="73"/>
      <c r="X7433" s="12"/>
    </row>
    <row r="7434" spans="2:24" x14ac:dyDescent="0.3">
      <c r="B7434" s="73"/>
      <c r="D7434" s="73"/>
      <c r="P7434" s="73"/>
      <c r="T7434" s="73"/>
      <c r="U7434" s="73"/>
      <c r="V7434" s="73"/>
      <c r="X7434" s="12"/>
    </row>
    <row r="7435" spans="2:24" x14ac:dyDescent="0.3">
      <c r="B7435" s="73"/>
      <c r="D7435" s="73"/>
      <c r="P7435" s="73"/>
      <c r="T7435" s="73"/>
      <c r="U7435" s="73"/>
      <c r="V7435" s="73"/>
      <c r="X7435" s="12"/>
    </row>
    <row r="7436" spans="2:24" x14ac:dyDescent="0.3">
      <c r="B7436" s="73"/>
      <c r="D7436" s="73"/>
      <c r="P7436" s="73"/>
      <c r="T7436" s="73"/>
      <c r="U7436" s="73"/>
      <c r="V7436" s="73"/>
      <c r="X7436" s="12"/>
    </row>
    <row r="7437" spans="2:24" x14ac:dyDescent="0.3">
      <c r="B7437" s="73"/>
      <c r="D7437" s="73"/>
      <c r="P7437" s="73"/>
      <c r="T7437" s="73"/>
      <c r="U7437" s="73"/>
      <c r="V7437" s="73"/>
      <c r="X7437" s="12"/>
    </row>
    <row r="7438" spans="2:24" x14ac:dyDescent="0.3">
      <c r="B7438" s="73"/>
      <c r="D7438" s="73"/>
      <c r="P7438" s="73"/>
      <c r="T7438" s="73"/>
      <c r="U7438" s="73"/>
      <c r="V7438" s="73"/>
      <c r="X7438" s="12"/>
    </row>
    <row r="7439" spans="2:24" x14ac:dyDescent="0.3">
      <c r="B7439" s="73"/>
      <c r="D7439" s="73"/>
      <c r="P7439" s="73"/>
      <c r="T7439" s="73"/>
      <c r="U7439" s="73"/>
      <c r="V7439" s="73"/>
      <c r="X7439" s="12"/>
    </row>
    <row r="7440" spans="2:24" x14ac:dyDescent="0.3">
      <c r="B7440" s="73"/>
      <c r="D7440" s="73"/>
      <c r="P7440" s="73"/>
      <c r="T7440" s="73"/>
      <c r="U7440" s="73"/>
      <c r="V7440" s="73"/>
      <c r="X7440" s="12"/>
    </row>
    <row r="7441" spans="2:24" x14ac:dyDescent="0.3">
      <c r="B7441" s="73"/>
      <c r="D7441" s="73"/>
      <c r="P7441" s="73"/>
      <c r="T7441" s="73"/>
      <c r="U7441" s="73"/>
      <c r="V7441" s="73"/>
      <c r="X7441" s="12"/>
    </row>
    <row r="7442" spans="2:24" x14ac:dyDescent="0.3">
      <c r="B7442" s="73"/>
      <c r="D7442" s="73"/>
      <c r="P7442" s="73"/>
      <c r="T7442" s="73"/>
      <c r="U7442" s="73"/>
      <c r="V7442" s="73"/>
      <c r="X7442" s="12"/>
    </row>
    <row r="7443" spans="2:24" x14ac:dyDescent="0.3">
      <c r="B7443" s="73"/>
      <c r="D7443" s="73"/>
      <c r="P7443" s="73"/>
      <c r="T7443" s="73"/>
      <c r="U7443" s="73"/>
      <c r="V7443" s="73"/>
      <c r="X7443" s="12"/>
    </row>
    <row r="7444" spans="2:24" x14ac:dyDescent="0.3">
      <c r="B7444" s="73"/>
      <c r="D7444" s="73"/>
      <c r="P7444" s="73"/>
      <c r="T7444" s="73"/>
      <c r="U7444" s="73"/>
      <c r="V7444" s="73"/>
      <c r="X7444" s="12"/>
    </row>
    <row r="7445" spans="2:24" x14ac:dyDescent="0.3">
      <c r="B7445" s="73"/>
      <c r="D7445" s="73"/>
      <c r="P7445" s="73"/>
      <c r="T7445" s="73"/>
      <c r="U7445" s="73"/>
      <c r="V7445" s="73"/>
      <c r="X7445" s="12"/>
    </row>
    <row r="7446" spans="2:24" x14ac:dyDescent="0.3">
      <c r="B7446" s="73"/>
      <c r="D7446" s="73"/>
      <c r="P7446" s="73"/>
      <c r="T7446" s="73"/>
      <c r="U7446" s="73"/>
      <c r="V7446" s="73"/>
      <c r="X7446" s="12"/>
    </row>
    <row r="7447" spans="2:24" x14ac:dyDescent="0.3">
      <c r="B7447" s="73"/>
      <c r="D7447" s="73"/>
      <c r="P7447" s="73"/>
      <c r="T7447" s="73"/>
      <c r="U7447" s="73"/>
      <c r="V7447" s="73"/>
      <c r="X7447" s="12"/>
    </row>
    <row r="7448" spans="2:24" x14ac:dyDescent="0.3">
      <c r="B7448" s="73"/>
      <c r="D7448" s="73"/>
      <c r="P7448" s="73"/>
      <c r="T7448" s="73"/>
      <c r="U7448" s="73"/>
      <c r="V7448" s="73"/>
      <c r="X7448" s="12"/>
    </row>
    <row r="7449" spans="2:24" x14ac:dyDescent="0.3">
      <c r="B7449" s="73"/>
      <c r="D7449" s="73"/>
      <c r="P7449" s="73"/>
      <c r="T7449" s="73"/>
      <c r="U7449" s="73"/>
      <c r="V7449" s="73"/>
      <c r="X7449" s="12"/>
    </row>
    <row r="7450" spans="2:24" x14ac:dyDescent="0.3">
      <c r="B7450" s="73"/>
      <c r="D7450" s="73"/>
      <c r="P7450" s="73"/>
      <c r="T7450" s="73"/>
      <c r="U7450" s="73"/>
      <c r="V7450" s="73"/>
      <c r="X7450" s="12"/>
    </row>
    <row r="7451" spans="2:24" x14ac:dyDescent="0.3">
      <c r="B7451" s="73"/>
      <c r="D7451" s="73"/>
      <c r="P7451" s="73"/>
      <c r="T7451" s="73"/>
      <c r="U7451" s="73"/>
      <c r="V7451" s="73"/>
      <c r="X7451" s="12"/>
    </row>
    <row r="7452" spans="2:24" x14ac:dyDescent="0.3">
      <c r="B7452" s="73"/>
      <c r="D7452" s="73"/>
      <c r="P7452" s="73"/>
      <c r="T7452" s="73"/>
      <c r="U7452" s="73"/>
      <c r="V7452" s="73"/>
      <c r="X7452" s="12"/>
    </row>
    <row r="7453" spans="2:24" x14ac:dyDescent="0.3">
      <c r="B7453" s="73"/>
      <c r="D7453" s="73"/>
      <c r="P7453" s="73"/>
      <c r="T7453" s="73"/>
      <c r="U7453" s="73"/>
      <c r="V7453" s="73"/>
      <c r="X7453" s="12"/>
    </row>
    <row r="7454" spans="2:24" x14ac:dyDescent="0.3">
      <c r="B7454" s="73"/>
      <c r="D7454" s="73"/>
      <c r="P7454" s="73"/>
      <c r="T7454" s="73"/>
      <c r="U7454" s="73"/>
      <c r="V7454" s="73"/>
      <c r="X7454" s="12"/>
    </row>
    <row r="7455" spans="2:24" x14ac:dyDescent="0.3">
      <c r="B7455" s="73"/>
      <c r="D7455" s="73"/>
      <c r="P7455" s="73"/>
      <c r="T7455" s="73"/>
      <c r="U7455" s="73"/>
      <c r="V7455" s="73"/>
      <c r="X7455" s="12"/>
    </row>
    <row r="7456" spans="2:24" x14ac:dyDescent="0.3">
      <c r="B7456" s="73"/>
      <c r="D7456" s="73"/>
      <c r="P7456" s="73"/>
      <c r="T7456" s="73"/>
      <c r="U7456" s="73"/>
      <c r="V7456" s="73"/>
      <c r="X7456" s="12"/>
    </row>
    <row r="7457" spans="2:24" x14ac:dyDescent="0.3">
      <c r="B7457" s="73"/>
      <c r="D7457" s="73"/>
      <c r="P7457" s="73"/>
      <c r="T7457" s="73"/>
      <c r="U7457" s="73"/>
      <c r="V7457" s="73"/>
      <c r="X7457" s="12"/>
    </row>
    <row r="7458" spans="2:24" x14ac:dyDescent="0.3">
      <c r="B7458" s="73"/>
      <c r="D7458" s="73"/>
      <c r="P7458" s="73"/>
      <c r="T7458" s="73"/>
      <c r="U7458" s="73"/>
      <c r="V7458" s="73"/>
      <c r="X7458" s="12"/>
    </row>
    <row r="7459" spans="2:24" x14ac:dyDescent="0.3">
      <c r="B7459" s="73"/>
      <c r="D7459" s="73"/>
      <c r="P7459" s="73"/>
      <c r="T7459" s="73"/>
      <c r="U7459" s="73"/>
      <c r="V7459" s="73"/>
      <c r="X7459" s="12"/>
    </row>
    <row r="7460" spans="2:24" x14ac:dyDescent="0.3">
      <c r="B7460" s="73"/>
      <c r="D7460" s="73"/>
      <c r="P7460" s="73"/>
      <c r="T7460" s="73"/>
      <c r="U7460" s="73"/>
      <c r="V7460" s="73"/>
      <c r="X7460" s="12"/>
    </row>
    <row r="7461" spans="2:24" x14ac:dyDescent="0.3">
      <c r="B7461" s="73"/>
      <c r="D7461" s="73"/>
      <c r="P7461" s="73"/>
      <c r="T7461" s="73"/>
      <c r="U7461" s="73"/>
      <c r="V7461" s="73"/>
      <c r="X7461" s="12"/>
    </row>
    <row r="7462" spans="2:24" x14ac:dyDescent="0.3">
      <c r="B7462" s="73"/>
      <c r="D7462" s="73"/>
      <c r="P7462" s="73"/>
      <c r="T7462" s="73"/>
      <c r="U7462" s="73"/>
      <c r="V7462" s="73"/>
      <c r="X7462" s="12"/>
    </row>
    <row r="7463" spans="2:24" x14ac:dyDescent="0.3">
      <c r="B7463" s="73"/>
      <c r="D7463" s="73"/>
      <c r="P7463" s="73"/>
      <c r="T7463" s="73"/>
      <c r="U7463" s="73"/>
      <c r="V7463" s="73"/>
      <c r="X7463" s="12"/>
    </row>
    <row r="7464" spans="2:24" x14ac:dyDescent="0.3">
      <c r="B7464" s="73"/>
      <c r="D7464" s="73"/>
      <c r="P7464" s="73"/>
      <c r="T7464" s="73"/>
      <c r="U7464" s="73"/>
      <c r="V7464" s="73"/>
      <c r="X7464" s="12"/>
    </row>
    <row r="7465" spans="2:24" x14ac:dyDescent="0.3">
      <c r="B7465" s="73"/>
      <c r="D7465" s="73"/>
      <c r="P7465" s="73"/>
      <c r="T7465" s="73"/>
      <c r="U7465" s="73"/>
      <c r="V7465" s="73"/>
      <c r="X7465" s="12"/>
    </row>
    <row r="7466" spans="2:24" x14ac:dyDescent="0.3">
      <c r="B7466" s="73"/>
      <c r="D7466" s="73"/>
      <c r="P7466" s="73"/>
      <c r="T7466" s="73"/>
      <c r="U7466" s="73"/>
      <c r="V7466" s="73"/>
      <c r="X7466" s="12"/>
    </row>
    <row r="7467" spans="2:24" x14ac:dyDescent="0.3">
      <c r="B7467" s="73"/>
      <c r="D7467" s="73"/>
      <c r="P7467" s="73"/>
      <c r="T7467" s="73"/>
      <c r="U7467" s="73"/>
      <c r="V7467" s="73"/>
      <c r="X7467" s="12"/>
    </row>
    <row r="7468" spans="2:24" x14ac:dyDescent="0.3">
      <c r="B7468" s="73"/>
      <c r="D7468" s="73"/>
      <c r="P7468" s="73"/>
      <c r="T7468" s="73"/>
      <c r="U7468" s="73"/>
      <c r="V7468" s="73"/>
      <c r="X7468" s="12"/>
    </row>
    <row r="7469" spans="2:24" x14ac:dyDescent="0.3">
      <c r="B7469" s="73"/>
      <c r="D7469" s="73"/>
      <c r="P7469" s="73"/>
      <c r="T7469" s="73"/>
      <c r="U7469" s="73"/>
      <c r="V7469" s="73"/>
      <c r="X7469" s="12"/>
    </row>
    <row r="7470" spans="2:24" x14ac:dyDescent="0.3">
      <c r="B7470" s="73"/>
      <c r="D7470" s="73"/>
      <c r="P7470" s="73"/>
      <c r="T7470" s="73"/>
      <c r="U7470" s="73"/>
      <c r="V7470" s="73"/>
      <c r="X7470" s="12"/>
    </row>
    <row r="7471" spans="2:24" x14ac:dyDescent="0.3">
      <c r="B7471" s="73"/>
      <c r="D7471" s="73"/>
      <c r="P7471" s="73"/>
      <c r="T7471" s="73"/>
      <c r="U7471" s="73"/>
      <c r="V7471" s="73"/>
      <c r="X7471" s="12"/>
    </row>
    <row r="7472" spans="2:24" x14ac:dyDescent="0.3">
      <c r="B7472" s="73"/>
      <c r="D7472" s="73"/>
      <c r="P7472" s="73"/>
      <c r="T7472" s="73"/>
      <c r="U7472" s="73"/>
      <c r="V7472" s="73"/>
      <c r="X7472" s="12"/>
    </row>
    <row r="7473" spans="2:24" x14ac:dyDescent="0.3">
      <c r="B7473" s="73"/>
      <c r="D7473" s="73"/>
      <c r="P7473" s="73"/>
      <c r="T7473" s="73"/>
      <c r="U7473" s="73"/>
      <c r="V7473" s="73"/>
      <c r="X7473" s="12"/>
    </row>
    <row r="7474" spans="2:24" x14ac:dyDescent="0.3">
      <c r="B7474" s="73"/>
      <c r="D7474" s="73"/>
      <c r="P7474" s="73"/>
      <c r="T7474" s="73"/>
      <c r="U7474" s="73"/>
      <c r="V7474" s="73"/>
      <c r="X7474" s="12"/>
    </row>
    <row r="7475" spans="2:24" x14ac:dyDescent="0.3">
      <c r="B7475" s="73"/>
      <c r="D7475" s="73"/>
      <c r="P7475" s="73"/>
      <c r="T7475" s="73"/>
      <c r="U7475" s="73"/>
      <c r="V7475" s="73"/>
      <c r="X7475" s="12"/>
    </row>
    <row r="7476" spans="2:24" x14ac:dyDescent="0.3">
      <c r="B7476" s="73"/>
      <c r="D7476" s="73"/>
      <c r="P7476" s="73"/>
      <c r="T7476" s="73"/>
      <c r="U7476" s="73"/>
      <c r="V7476" s="73"/>
      <c r="X7476" s="12"/>
    </row>
    <row r="7477" spans="2:24" x14ac:dyDescent="0.3">
      <c r="B7477" s="73"/>
      <c r="D7477" s="73"/>
      <c r="P7477" s="73"/>
      <c r="T7477" s="73"/>
      <c r="U7477" s="73"/>
      <c r="V7477" s="73"/>
      <c r="X7477" s="12"/>
    </row>
    <row r="7478" spans="2:24" x14ac:dyDescent="0.3">
      <c r="B7478" s="73"/>
      <c r="D7478" s="73"/>
      <c r="P7478" s="73"/>
      <c r="T7478" s="73"/>
      <c r="U7478" s="73"/>
      <c r="V7478" s="73"/>
      <c r="X7478" s="12"/>
    </row>
    <row r="7479" spans="2:24" x14ac:dyDescent="0.3">
      <c r="B7479" s="73"/>
      <c r="D7479" s="73"/>
      <c r="P7479" s="73"/>
      <c r="T7479" s="73"/>
      <c r="U7479" s="73"/>
      <c r="V7479" s="73"/>
      <c r="X7479" s="12"/>
    </row>
    <row r="7480" spans="2:24" x14ac:dyDescent="0.3">
      <c r="B7480" s="73"/>
      <c r="D7480" s="73"/>
      <c r="P7480" s="73"/>
      <c r="T7480" s="73"/>
      <c r="U7480" s="73"/>
      <c r="V7480" s="73"/>
      <c r="X7480" s="12"/>
    </row>
    <row r="7481" spans="2:24" x14ac:dyDescent="0.3">
      <c r="B7481" s="73"/>
      <c r="D7481" s="73"/>
      <c r="P7481" s="73"/>
      <c r="T7481" s="73"/>
      <c r="U7481" s="73"/>
      <c r="V7481" s="73"/>
      <c r="X7481" s="12"/>
    </row>
    <row r="7482" spans="2:24" x14ac:dyDescent="0.3">
      <c r="B7482" s="73"/>
      <c r="D7482" s="73"/>
      <c r="P7482" s="73"/>
      <c r="T7482" s="73"/>
      <c r="U7482" s="73"/>
      <c r="V7482" s="73"/>
      <c r="X7482" s="12"/>
    </row>
    <row r="7483" spans="2:24" x14ac:dyDescent="0.3">
      <c r="B7483" s="73"/>
      <c r="D7483" s="73"/>
      <c r="P7483" s="73"/>
      <c r="T7483" s="73"/>
      <c r="U7483" s="73"/>
      <c r="V7483" s="73"/>
      <c r="X7483" s="12"/>
    </row>
    <row r="7484" spans="2:24" x14ac:dyDescent="0.3">
      <c r="B7484" s="73"/>
      <c r="D7484" s="73"/>
      <c r="P7484" s="73"/>
      <c r="T7484" s="73"/>
      <c r="U7484" s="73"/>
      <c r="V7484" s="73"/>
      <c r="X7484" s="12"/>
    </row>
    <row r="7485" spans="2:24" x14ac:dyDescent="0.3">
      <c r="B7485" s="73"/>
      <c r="D7485" s="73"/>
      <c r="P7485" s="73"/>
      <c r="T7485" s="73"/>
      <c r="U7485" s="73"/>
      <c r="V7485" s="73"/>
      <c r="X7485" s="12"/>
    </row>
    <row r="7486" spans="2:24" x14ac:dyDescent="0.3">
      <c r="B7486" s="73"/>
      <c r="D7486" s="73"/>
      <c r="P7486" s="73"/>
      <c r="T7486" s="73"/>
      <c r="U7486" s="73"/>
      <c r="V7486" s="73"/>
      <c r="X7486" s="12"/>
    </row>
    <row r="7487" spans="2:24" x14ac:dyDescent="0.3">
      <c r="B7487" s="73"/>
      <c r="D7487" s="73"/>
      <c r="P7487" s="73"/>
      <c r="T7487" s="73"/>
      <c r="U7487" s="73"/>
      <c r="V7487" s="73"/>
      <c r="X7487" s="12"/>
    </row>
    <row r="7488" spans="2:24" x14ac:dyDescent="0.3">
      <c r="B7488" s="73"/>
      <c r="D7488" s="73"/>
      <c r="P7488" s="73"/>
      <c r="T7488" s="73"/>
      <c r="U7488" s="73"/>
      <c r="V7488" s="73"/>
      <c r="X7488" s="12"/>
    </row>
    <row r="7489" spans="2:24" x14ac:dyDescent="0.3">
      <c r="B7489" s="73"/>
      <c r="D7489" s="73"/>
      <c r="P7489" s="73"/>
      <c r="T7489" s="73"/>
      <c r="U7489" s="73"/>
      <c r="V7489" s="73"/>
      <c r="X7489" s="12"/>
    </row>
    <row r="7490" spans="2:24" x14ac:dyDescent="0.3">
      <c r="B7490" s="73"/>
      <c r="D7490" s="73"/>
      <c r="P7490" s="73"/>
      <c r="T7490" s="73"/>
      <c r="U7490" s="73"/>
      <c r="V7490" s="73"/>
      <c r="X7490" s="12"/>
    </row>
    <row r="7491" spans="2:24" x14ac:dyDescent="0.3">
      <c r="B7491" s="73"/>
      <c r="D7491" s="73"/>
      <c r="P7491" s="73"/>
      <c r="T7491" s="73"/>
      <c r="U7491" s="73"/>
      <c r="V7491" s="73"/>
      <c r="X7491" s="12"/>
    </row>
    <row r="7492" spans="2:24" x14ac:dyDescent="0.3">
      <c r="B7492" s="73"/>
      <c r="D7492" s="73"/>
      <c r="P7492" s="73"/>
      <c r="T7492" s="73"/>
      <c r="U7492" s="73"/>
      <c r="V7492" s="73"/>
      <c r="X7492" s="12"/>
    </row>
    <row r="7493" spans="2:24" x14ac:dyDescent="0.3">
      <c r="B7493" s="73"/>
      <c r="D7493" s="73"/>
      <c r="P7493" s="73"/>
      <c r="T7493" s="73"/>
      <c r="U7493" s="73"/>
      <c r="V7493" s="73"/>
      <c r="X7493" s="12"/>
    </row>
    <row r="7494" spans="2:24" x14ac:dyDescent="0.3">
      <c r="B7494" s="73"/>
      <c r="D7494" s="73"/>
      <c r="P7494" s="73"/>
      <c r="T7494" s="73"/>
      <c r="U7494" s="73"/>
      <c r="V7494" s="73"/>
      <c r="X7494" s="12"/>
    </row>
    <row r="7495" spans="2:24" x14ac:dyDescent="0.3">
      <c r="B7495" s="73"/>
      <c r="D7495" s="73"/>
      <c r="P7495" s="73"/>
      <c r="T7495" s="73"/>
      <c r="U7495" s="73"/>
      <c r="V7495" s="73"/>
      <c r="X7495" s="12"/>
    </row>
    <row r="7496" spans="2:24" x14ac:dyDescent="0.3">
      <c r="B7496" s="73"/>
      <c r="D7496" s="73"/>
      <c r="P7496" s="73"/>
      <c r="T7496" s="73"/>
      <c r="U7496" s="73"/>
      <c r="V7496" s="73"/>
      <c r="X7496" s="12"/>
    </row>
    <row r="7497" spans="2:24" x14ac:dyDescent="0.3">
      <c r="B7497" s="73"/>
      <c r="D7497" s="73"/>
      <c r="P7497" s="73"/>
      <c r="T7497" s="73"/>
      <c r="U7497" s="73"/>
      <c r="V7497" s="73"/>
      <c r="X7497" s="12"/>
    </row>
    <row r="7498" spans="2:24" x14ac:dyDescent="0.3">
      <c r="B7498" s="73"/>
      <c r="D7498" s="73"/>
      <c r="P7498" s="73"/>
      <c r="T7498" s="73"/>
      <c r="U7498" s="73"/>
      <c r="V7498" s="73"/>
      <c r="X7498" s="12"/>
    </row>
    <row r="7499" spans="2:24" x14ac:dyDescent="0.3">
      <c r="B7499" s="73"/>
      <c r="D7499" s="73"/>
      <c r="P7499" s="73"/>
      <c r="T7499" s="73"/>
      <c r="U7499" s="73"/>
      <c r="V7499" s="73"/>
      <c r="X7499" s="12"/>
    </row>
    <row r="7500" spans="2:24" x14ac:dyDescent="0.3">
      <c r="B7500" s="73"/>
      <c r="D7500" s="73"/>
      <c r="P7500" s="73"/>
      <c r="T7500" s="73"/>
      <c r="U7500" s="73"/>
      <c r="V7500" s="73"/>
      <c r="X7500" s="12"/>
    </row>
    <row r="7501" spans="2:24" x14ac:dyDescent="0.3">
      <c r="B7501" s="73"/>
      <c r="D7501" s="73"/>
      <c r="P7501" s="73"/>
      <c r="T7501" s="73"/>
      <c r="U7501" s="73"/>
      <c r="V7501" s="73"/>
      <c r="X7501" s="12"/>
    </row>
    <row r="7502" spans="2:24" x14ac:dyDescent="0.3">
      <c r="B7502" s="73"/>
      <c r="D7502" s="73"/>
      <c r="P7502" s="73"/>
      <c r="T7502" s="73"/>
      <c r="U7502" s="73"/>
      <c r="V7502" s="73"/>
      <c r="X7502" s="12"/>
    </row>
    <row r="7503" spans="2:24" x14ac:dyDescent="0.3">
      <c r="B7503" s="73"/>
      <c r="D7503" s="73"/>
      <c r="P7503" s="73"/>
      <c r="T7503" s="73"/>
      <c r="U7503" s="73"/>
      <c r="V7503" s="73"/>
      <c r="X7503" s="12"/>
    </row>
    <row r="7504" spans="2:24" x14ac:dyDescent="0.3">
      <c r="B7504" s="73"/>
      <c r="D7504" s="73"/>
      <c r="P7504" s="73"/>
      <c r="T7504" s="73"/>
      <c r="U7504" s="73"/>
      <c r="V7504" s="73"/>
      <c r="X7504" s="12"/>
    </row>
    <row r="7505" spans="2:24" x14ac:dyDescent="0.3">
      <c r="B7505" s="73"/>
      <c r="D7505" s="73"/>
      <c r="P7505" s="73"/>
      <c r="T7505" s="73"/>
      <c r="U7505" s="73"/>
      <c r="V7505" s="73"/>
      <c r="X7505" s="12"/>
    </row>
    <row r="7506" spans="2:24" x14ac:dyDescent="0.3">
      <c r="B7506" s="73"/>
      <c r="D7506" s="73"/>
      <c r="P7506" s="73"/>
      <c r="T7506" s="73"/>
      <c r="U7506" s="73"/>
      <c r="V7506" s="73"/>
      <c r="X7506" s="12"/>
    </row>
    <row r="7507" spans="2:24" x14ac:dyDescent="0.3">
      <c r="B7507" s="73"/>
      <c r="D7507" s="73"/>
      <c r="P7507" s="73"/>
      <c r="T7507" s="73"/>
      <c r="U7507" s="73"/>
      <c r="V7507" s="73"/>
      <c r="X7507" s="12"/>
    </row>
    <row r="7508" spans="2:24" x14ac:dyDescent="0.3">
      <c r="B7508" s="73"/>
      <c r="D7508" s="73"/>
      <c r="P7508" s="73"/>
      <c r="T7508" s="73"/>
      <c r="U7508" s="73"/>
      <c r="V7508" s="73"/>
      <c r="X7508" s="12"/>
    </row>
    <row r="7509" spans="2:24" x14ac:dyDescent="0.3">
      <c r="B7509" s="73"/>
      <c r="D7509" s="73"/>
      <c r="P7509" s="73"/>
      <c r="T7509" s="73"/>
      <c r="U7509" s="73"/>
      <c r="V7509" s="73"/>
      <c r="X7509" s="12"/>
    </row>
    <row r="7510" spans="2:24" x14ac:dyDescent="0.3">
      <c r="B7510" s="73"/>
      <c r="D7510" s="73"/>
      <c r="P7510" s="73"/>
      <c r="T7510" s="73"/>
      <c r="U7510" s="73"/>
      <c r="V7510" s="73"/>
      <c r="X7510" s="12"/>
    </row>
    <row r="7511" spans="2:24" x14ac:dyDescent="0.3">
      <c r="B7511" s="73"/>
      <c r="D7511" s="73"/>
      <c r="P7511" s="73"/>
      <c r="T7511" s="73"/>
      <c r="U7511" s="73"/>
      <c r="V7511" s="73"/>
      <c r="X7511" s="12"/>
    </row>
    <row r="7512" spans="2:24" x14ac:dyDescent="0.3">
      <c r="B7512" s="73"/>
      <c r="D7512" s="73"/>
      <c r="P7512" s="73"/>
      <c r="T7512" s="73"/>
      <c r="U7512" s="73"/>
      <c r="V7512" s="73"/>
      <c r="X7512" s="12"/>
    </row>
    <row r="7513" spans="2:24" x14ac:dyDescent="0.3">
      <c r="B7513" s="73"/>
      <c r="D7513" s="73"/>
      <c r="P7513" s="73"/>
      <c r="T7513" s="73"/>
      <c r="U7513" s="73"/>
      <c r="V7513" s="73"/>
      <c r="X7513" s="12"/>
    </row>
    <row r="7514" spans="2:24" x14ac:dyDescent="0.3">
      <c r="B7514" s="73"/>
      <c r="D7514" s="73"/>
      <c r="P7514" s="73"/>
      <c r="T7514" s="73"/>
      <c r="U7514" s="73"/>
      <c r="V7514" s="73"/>
      <c r="X7514" s="12"/>
    </row>
    <row r="7515" spans="2:24" x14ac:dyDescent="0.3">
      <c r="B7515" s="73"/>
      <c r="D7515" s="73"/>
      <c r="P7515" s="73"/>
      <c r="T7515" s="73"/>
      <c r="U7515" s="73"/>
      <c r="V7515" s="73"/>
      <c r="X7515" s="12"/>
    </row>
    <row r="7516" spans="2:24" x14ac:dyDescent="0.3">
      <c r="B7516" s="73"/>
      <c r="D7516" s="73"/>
      <c r="P7516" s="73"/>
      <c r="T7516" s="73"/>
      <c r="U7516" s="73"/>
      <c r="V7516" s="73"/>
      <c r="X7516" s="12"/>
    </row>
    <row r="7517" spans="2:24" x14ac:dyDescent="0.3">
      <c r="B7517" s="73"/>
      <c r="D7517" s="73"/>
      <c r="P7517" s="73"/>
      <c r="T7517" s="73"/>
      <c r="U7517" s="73"/>
      <c r="V7517" s="73"/>
      <c r="X7517" s="12"/>
    </row>
    <row r="7518" spans="2:24" x14ac:dyDescent="0.3">
      <c r="B7518" s="73"/>
      <c r="D7518" s="73"/>
      <c r="P7518" s="73"/>
      <c r="T7518" s="73"/>
      <c r="U7518" s="73"/>
      <c r="V7518" s="73"/>
      <c r="X7518" s="12"/>
    </row>
    <row r="7519" spans="2:24" x14ac:dyDescent="0.3">
      <c r="B7519" s="73"/>
      <c r="D7519" s="73"/>
      <c r="P7519" s="73"/>
      <c r="T7519" s="73"/>
      <c r="U7519" s="73"/>
      <c r="V7519" s="73"/>
      <c r="X7519" s="12"/>
    </row>
    <row r="7520" spans="2:24" x14ac:dyDescent="0.3">
      <c r="B7520" s="73"/>
      <c r="D7520" s="73"/>
      <c r="P7520" s="73"/>
      <c r="T7520" s="73"/>
      <c r="U7520" s="73"/>
      <c r="V7520" s="73"/>
      <c r="X7520" s="12"/>
    </row>
    <row r="7521" spans="2:24" x14ac:dyDescent="0.3">
      <c r="B7521" s="73"/>
      <c r="D7521" s="73"/>
      <c r="P7521" s="73"/>
      <c r="T7521" s="73"/>
      <c r="U7521" s="73"/>
      <c r="V7521" s="73"/>
      <c r="X7521" s="12"/>
    </row>
    <row r="7522" spans="2:24" x14ac:dyDescent="0.3">
      <c r="B7522" s="73"/>
      <c r="D7522" s="73"/>
      <c r="P7522" s="73"/>
      <c r="T7522" s="73"/>
      <c r="U7522" s="73"/>
      <c r="V7522" s="73"/>
      <c r="X7522" s="12"/>
    </row>
    <row r="7523" spans="2:24" x14ac:dyDescent="0.3">
      <c r="B7523" s="73"/>
      <c r="D7523" s="73"/>
      <c r="P7523" s="73"/>
      <c r="T7523" s="73"/>
      <c r="U7523" s="73"/>
      <c r="V7523" s="73"/>
      <c r="X7523" s="12"/>
    </row>
    <row r="7524" spans="2:24" x14ac:dyDescent="0.3">
      <c r="B7524" s="73"/>
      <c r="D7524" s="73"/>
      <c r="P7524" s="73"/>
      <c r="T7524" s="73"/>
      <c r="U7524" s="73"/>
      <c r="V7524" s="73"/>
      <c r="X7524" s="12"/>
    </row>
    <row r="7525" spans="2:24" x14ac:dyDescent="0.3">
      <c r="B7525" s="73"/>
      <c r="D7525" s="73"/>
      <c r="P7525" s="73"/>
      <c r="T7525" s="73"/>
      <c r="U7525" s="73"/>
      <c r="V7525" s="73"/>
      <c r="X7525" s="12"/>
    </row>
    <row r="7526" spans="2:24" x14ac:dyDescent="0.3">
      <c r="B7526" s="73"/>
      <c r="D7526" s="73"/>
      <c r="P7526" s="73"/>
      <c r="T7526" s="73"/>
      <c r="U7526" s="73"/>
      <c r="V7526" s="73"/>
      <c r="X7526" s="12"/>
    </row>
    <row r="7527" spans="2:24" x14ac:dyDescent="0.3">
      <c r="B7527" s="73"/>
      <c r="D7527" s="73"/>
      <c r="P7527" s="73"/>
      <c r="T7527" s="73"/>
      <c r="U7527" s="73"/>
      <c r="V7527" s="73"/>
      <c r="X7527" s="12"/>
    </row>
    <row r="7528" spans="2:24" x14ac:dyDescent="0.3">
      <c r="B7528" s="73"/>
      <c r="D7528" s="73"/>
      <c r="P7528" s="73"/>
      <c r="T7528" s="73"/>
      <c r="U7528" s="73"/>
      <c r="V7528" s="73"/>
      <c r="X7528" s="12"/>
    </row>
    <row r="7529" spans="2:24" x14ac:dyDescent="0.3">
      <c r="B7529" s="73"/>
      <c r="D7529" s="73"/>
      <c r="P7529" s="73"/>
      <c r="T7529" s="73"/>
      <c r="U7529" s="73"/>
      <c r="V7529" s="73"/>
      <c r="X7529" s="12"/>
    </row>
    <row r="7530" spans="2:24" x14ac:dyDescent="0.3">
      <c r="B7530" s="73"/>
      <c r="D7530" s="73"/>
      <c r="P7530" s="73"/>
      <c r="T7530" s="73"/>
      <c r="U7530" s="73"/>
      <c r="V7530" s="73"/>
      <c r="X7530" s="12"/>
    </row>
    <row r="7531" spans="2:24" x14ac:dyDescent="0.3">
      <c r="B7531" s="73"/>
      <c r="D7531" s="73"/>
      <c r="P7531" s="73"/>
      <c r="T7531" s="73"/>
      <c r="U7531" s="73"/>
      <c r="V7531" s="73"/>
      <c r="X7531" s="12"/>
    </row>
    <row r="7532" spans="2:24" x14ac:dyDescent="0.3">
      <c r="B7532" s="73"/>
      <c r="D7532" s="73"/>
      <c r="P7532" s="73"/>
      <c r="T7532" s="73"/>
      <c r="U7532" s="73"/>
      <c r="V7532" s="73"/>
      <c r="X7532" s="12"/>
    </row>
    <row r="7533" spans="2:24" x14ac:dyDescent="0.3">
      <c r="B7533" s="73"/>
      <c r="D7533" s="73"/>
      <c r="P7533" s="73"/>
      <c r="T7533" s="73"/>
      <c r="U7533" s="73"/>
      <c r="V7533" s="73"/>
      <c r="X7533" s="12"/>
    </row>
    <row r="7534" spans="2:24" x14ac:dyDescent="0.3">
      <c r="B7534" s="73"/>
      <c r="D7534" s="73"/>
      <c r="P7534" s="73"/>
      <c r="T7534" s="73"/>
      <c r="U7534" s="73"/>
      <c r="V7534" s="73"/>
      <c r="X7534" s="12"/>
    </row>
    <row r="7535" spans="2:24" x14ac:dyDescent="0.3">
      <c r="B7535" s="73"/>
      <c r="D7535" s="73"/>
      <c r="P7535" s="73"/>
      <c r="T7535" s="73"/>
      <c r="U7535" s="73"/>
      <c r="V7535" s="73"/>
      <c r="X7535" s="12"/>
    </row>
    <row r="7536" spans="2:24" x14ac:dyDescent="0.3">
      <c r="B7536" s="73"/>
      <c r="D7536" s="73"/>
      <c r="P7536" s="73"/>
      <c r="T7536" s="73"/>
      <c r="U7536" s="73"/>
      <c r="V7536" s="73"/>
      <c r="X7536" s="12"/>
    </row>
    <row r="7537" spans="2:24" x14ac:dyDescent="0.3">
      <c r="B7537" s="73"/>
      <c r="D7537" s="73"/>
      <c r="P7537" s="73"/>
      <c r="T7537" s="73"/>
      <c r="U7537" s="73"/>
      <c r="V7537" s="73"/>
      <c r="X7537" s="12"/>
    </row>
    <row r="7538" spans="2:24" x14ac:dyDescent="0.3">
      <c r="B7538" s="73"/>
      <c r="D7538" s="73"/>
      <c r="P7538" s="73"/>
      <c r="T7538" s="73"/>
      <c r="U7538" s="73"/>
      <c r="V7538" s="73"/>
      <c r="X7538" s="12"/>
    </row>
    <row r="7539" spans="2:24" x14ac:dyDescent="0.3">
      <c r="B7539" s="73"/>
      <c r="D7539" s="73"/>
      <c r="P7539" s="73"/>
      <c r="T7539" s="73"/>
      <c r="U7539" s="73"/>
      <c r="V7539" s="73"/>
      <c r="X7539" s="12"/>
    </row>
    <row r="7540" spans="2:24" x14ac:dyDescent="0.3">
      <c r="B7540" s="73"/>
      <c r="D7540" s="73"/>
      <c r="P7540" s="73"/>
      <c r="T7540" s="73"/>
      <c r="U7540" s="73"/>
      <c r="V7540" s="73"/>
      <c r="X7540" s="12"/>
    </row>
    <row r="7541" spans="2:24" x14ac:dyDescent="0.3">
      <c r="B7541" s="73"/>
      <c r="D7541" s="73"/>
      <c r="P7541" s="73"/>
      <c r="T7541" s="73"/>
      <c r="U7541" s="73"/>
      <c r="V7541" s="73"/>
      <c r="X7541" s="12"/>
    </row>
    <row r="7542" spans="2:24" x14ac:dyDescent="0.3">
      <c r="B7542" s="73"/>
      <c r="D7542" s="73"/>
      <c r="P7542" s="73"/>
      <c r="T7542" s="73"/>
      <c r="U7542" s="73"/>
      <c r="V7542" s="73"/>
      <c r="X7542" s="12"/>
    </row>
    <row r="7543" spans="2:24" x14ac:dyDescent="0.3">
      <c r="B7543" s="73"/>
      <c r="D7543" s="73"/>
      <c r="P7543" s="73"/>
      <c r="T7543" s="73"/>
      <c r="U7543" s="73"/>
      <c r="V7543" s="73"/>
      <c r="X7543" s="12"/>
    </row>
    <row r="7544" spans="2:24" x14ac:dyDescent="0.3">
      <c r="B7544" s="73"/>
      <c r="D7544" s="73"/>
      <c r="P7544" s="73"/>
      <c r="T7544" s="73"/>
      <c r="U7544" s="73"/>
      <c r="V7544" s="73"/>
      <c r="X7544" s="12"/>
    </row>
    <row r="7545" spans="2:24" x14ac:dyDescent="0.3">
      <c r="B7545" s="73"/>
      <c r="D7545" s="73"/>
      <c r="P7545" s="73"/>
      <c r="T7545" s="73"/>
      <c r="U7545" s="73"/>
      <c r="V7545" s="73"/>
      <c r="X7545" s="12"/>
    </row>
    <row r="7546" spans="2:24" x14ac:dyDescent="0.3">
      <c r="B7546" s="73"/>
      <c r="D7546" s="73"/>
      <c r="P7546" s="73"/>
      <c r="T7546" s="73"/>
      <c r="U7546" s="73"/>
      <c r="V7546" s="73"/>
      <c r="X7546" s="12"/>
    </row>
    <row r="7547" spans="2:24" x14ac:dyDescent="0.3">
      <c r="B7547" s="73"/>
      <c r="D7547" s="73"/>
      <c r="P7547" s="73"/>
      <c r="T7547" s="73"/>
      <c r="U7547" s="73"/>
      <c r="V7547" s="73"/>
      <c r="X7547" s="12"/>
    </row>
    <row r="7548" spans="2:24" x14ac:dyDescent="0.3">
      <c r="B7548" s="73"/>
      <c r="D7548" s="73"/>
      <c r="P7548" s="73"/>
      <c r="T7548" s="73"/>
      <c r="U7548" s="73"/>
      <c r="V7548" s="73"/>
      <c r="X7548" s="12"/>
    </row>
    <row r="7549" spans="2:24" x14ac:dyDescent="0.3">
      <c r="B7549" s="73"/>
      <c r="D7549" s="73"/>
      <c r="P7549" s="73"/>
      <c r="T7549" s="73"/>
      <c r="U7549" s="73"/>
      <c r="V7549" s="73"/>
      <c r="X7549" s="12"/>
    </row>
    <row r="7550" spans="2:24" x14ac:dyDescent="0.3">
      <c r="B7550" s="73"/>
      <c r="D7550" s="73"/>
      <c r="P7550" s="73"/>
      <c r="T7550" s="73"/>
      <c r="U7550" s="73"/>
      <c r="V7550" s="73"/>
      <c r="X7550" s="12"/>
    </row>
    <row r="7551" spans="2:24" x14ac:dyDescent="0.3">
      <c r="B7551" s="73"/>
      <c r="D7551" s="73"/>
      <c r="P7551" s="73"/>
      <c r="T7551" s="73"/>
      <c r="U7551" s="73"/>
      <c r="V7551" s="73"/>
      <c r="X7551" s="12"/>
    </row>
    <row r="7552" spans="2:24" x14ac:dyDescent="0.3">
      <c r="B7552" s="73"/>
      <c r="D7552" s="73"/>
      <c r="P7552" s="73"/>
      <c r="T7552" s="73"/>
      <c r="U7552" s="73"/>
      <c r="V7552" s="73"/>
      <c r="X7552" s="12"/>
    </row>
    <row r="7553" spans="2:24" x14ac:dyDescent="0.3">
      <c r="B7553" s="73"/>
      <c r="D7553" s="73"/>
      <c r="P7553" s="73"/>
      <c r="T7553" s="73"/>
      <c r="U7553" s="73"/>
      <c r="V7553" s="73"/>
      <c r="X7553" s="12"/>
    </row>
    <row r="7554" spans="2:24" x14ac:dyDescent="0.3">
      <c r="B7554" s="73"/>
      <c r="D7554" s="73"/>
      <c r="P7554" s="73"/>
      <c r="T7554" s="73"/>
      <c r="U7554" s="73"/>
      <c r="V7554" s="73"/>
      <c r="X7554" s="12"/>
    </row>
    <row r="7555" spans="2:24" x14ac:dyDescent="0.3">
      <c r="B7555" s="73"/>
      <c r="D7555" s="73"/>
      <c r="P7555" s="73"/>
      <c r="T7555" s="73"/>
      <c r="U7555" s="73"/>
      <c r="V7555" s="73"/>
      <c r="X7555" s="12"/>
    </row>
    <row r="7556" spans="2:24" x14ac:dyDescent="0.3">
      <c r="B7556" s="73"/>
      <c r="D7556" s="73"/>
      <c r="P7556" s="73"/>
      <c r="T7556" s="73"/>
      <c r="U7556" s="73"/>
      <c r="V7556" s="73"/>
      <c r="X7556" s="12"/>
    </row>
    <row r="7557" spans="2:24" x14ac:dyDescent="0.3">
      <c r="B7557" s="73"/>
      <c r="D7557" s="73"/>
      <c r="P7557" s="73"/>
      <c r="T7557" s="73"/>
      <c r="U7557" s="73"/>
      <c r="V7557" s="73"/>
      <c r="X7557" s="12"/>
    </row>
    <row r="7558" spans="2:24" x14ac:dyDescent="0.3">
      <c r="B7558" s="73"/>
      <c r="D7558" s="73"/>
      <c r="P7558" s="73"/>
      <c r="T7558" s="73"/>
      <c r="U7558" s="73"/>
      <c r="V7558" s="73"/>
      <c r="X7558" s="12"/>
    </row>
    <row r="7559" spans="2:24" x14ac:dyDescent="0.3">
      <c r="B7559" s="73"/>
      <c r="D7559" s="73"/>
      <c r="P7559" s="73"/>
      <c r="T7559" s="73"/>
      <c r="U7559" s="73"/>
      <c r="V7559" s="73"/>
      <c r="X7559" s="12"/>
    </row>
    <row r="7560" spans="2:24" x14ac:dyDescent="0.3">
      <c r="B7560" s="73"/>
      <c r="D7560" s="73"/>
      <c r="P7560" s="73"/>
      <c r="T7560" s="73"/>
      <c r="U7560" s="73"/>
      <c r="V7560" s="73"/>
      <c r="X7560" s="12"/>
    </row>
    <row r="7561" spans="2:24" x14ac:dyDescent="0.3">
      <c r="B7561" s="73"/>
      <c r="D7561" s="73"/>
      <c r="P7561" s="73"/>
      <c r="T7561" s="73"/>
      <c r="U7561" s="73"/>
      <c r="V7561" s="73"/>
      <c r="X7561" s="12"/>
    </row>
    <row r="7562" spans="2:24" x14ac:dyDescent="0.3">
      <c r="B7562" s="73"/>
      <c r="D7562" s="73"/>
      <c r="P7562" s="73"/>
      <c r="T7562" s="73"/>
      <c r="U7562" s="73"/>
      <c r="V7562" s="73"/>
      <c r="X7562" s="12"/>
    </row>
    <row r="7563" spans="2:24" x14ac:dyDescent="0.3">
      <c r="B7563" s="73"/>
      <c r="D7563" s="73"/>
      <c r="P7563" s="73"/>
      <c r="T7563" s="73"/>
      <c r="U7563" s="73"/>
      <c r="V7563" s="73"/>
      <c r="X7563" s="12"/>
    </row>
    <row r="7564" spans="2:24" x14ac:dyDescent="0.3">
      <c r="B7564" s="73"/>
      <c r="D7564" s="73"/>
      <c r="P7564" s="73"/>
      <c r="T7564" s="73"/>
      <c r="U7564" s="73"/>
      <c r="V7564" s="73"/>
      <c r="X7564" s="12"/>
    </row>
    <row r="7565" spans="2:24" x14ac:dyDescent="0.3">
      <c r="B7565" s="73"/>
      <c r="D7565" s="73"/>
      <c r="P7565" s="73"/>
      <c r="T7565" s="73"/>
      <c r="U7565" s="73"/>
      <c r="V7565" s="73"/>
      <c r="X7565" s="12"/>
    </row>
    <row r="7566" spans="2:24" x14ac:dyDescent="0.3">
      <c r="B7566" s="73"/>
      <c r="D7566" s="73"/>
      <c r="P7566" s="73"/>
      <c r="T7566" s="73"/>
      <c r="U7566" s="73"/>
      <c r="V7566" s="73"/>
      <c r="X7566" s="12"/>
    </row>
    <row r="7567" spans="2:24" x14ac:dyDescent="0.3">
      <c r="B7567" s="73"/>
      <c r="D7567" s="73"/>
      <c r="P7567" s="73"/>
      <c r="T7567" s="73"/>
      <c r="U7567" s="73"/>
      <c r="V7567" s="73"/>
      <c r="X7567" s="12"/>
    </row>
    <row r="7568" spans="2:24" x14ac:dyDescent="0.3">
      <c r="B7568" s="73"/>
      <c r="D7568" s="73"/>
      <c r="P7568" s="73"/>
      <c r="T7568" s="73"/>
      <c r="U7568" s="73"/>
      <c r="V7568" s="73"/>
      <c r="X7568" s="12"/>
    </row>
    <row r="7569" spans="2:24" x14ac:dyDescent="0.3">
      <c r="B7569" s="73"/>
      <c r="D7569" s="73"/>
      <c r="P7569" s="73"/>
      <c r="T7569" s="73"/>
      <c r="U7569" s="73"/>
      <c r="V7569" s="73"/>
      <c r="X7569" s="12"/>
    </row>
    <row r="7570" spans="2:24" x14ac:dyDescent="0.3">
      <c r="B7570" s="73"/>
      <c r="D7570" s="73"/>
      <c r="P7570" s="73"/>
      <c r="T7570" s="73"/>
      <c r="U7570" s="73"/>
      <c r="V7570" s="73"/>
      <c r="X7570" s="12"/>
    </row>
    <row r="7571" spans="2:24" x14ac:dyDescent="0.3">
      <c r="B7571" s="73"/>
      <c r="D7571" s="73"/>
      <c r="P7571" s="73"/>
      <c r="T7571" s="73"/>
      <c r="U7571" s="73"/>
      <c r="V7571" s="73"/>
      <c r="X7571" s="12"/>
    </row>
    <row r="7572" spans="2:24" x14ac:dyDescent="0.3">
      <c r="B7572" s="73"/>
      <c r="D7572" s="73"/>
      <c r="P7572" s="73"/>
      <c r="T7572" s="73"/>
      <c r="U7572" s="73"/>
      <c r="V7572" s="73"/>
      <c r="X7572" s="12"/>
    </row>
    <row r="7573" spans="2:24" x14ac:dyDescent="0.3">
      <c r="B7573" s="73"/>
      <c r="D7573" s="73"/>
      <c r="P7573" s="73"/>
      <c r="T7573" s="73"/>
      <c r="U7573" s="73"/>
      <c r="V7573" s="73"/>
      <c r="X7573" s="12"/>
    </row>
    <row r="7574" spans="2:24" x14ac:dyDescent="0.3">
      <c r="B7574" s="73"/>
      <c r="D7574" s="73"/>
      <c r="P7574" s="73"/>
      <c r="T7574" s="73"/>
      <c r="U7574" s="73"/>
      <c r="V7574" s="73"/>
      <c r="X7574" s="12"/>
    </row>
    <row r="7575" spans="2:24" x14ac:dyDescent="0.3">
      <c r="B7575" s="73"/>
      <c r="D7575" s="73"/>
      <c r="P7575" s="73"/>
      <c r="T7575" s="73"/>
      <c r="U7575" s="73"/>
      <c r="V7575" s="73"/>
      <c r="X7575" s="12"/>
    </row>
    <row r="7576" spans="2:24" x14ac:dyDescent="0.3">
      <c r="B7576" s="73"/>
      <c r="D7576" s="73"/>
      <c r="P7576" s="73"/>
      <c r="T7576" s="73"/>
      <c r="U7576" s="73"/>
      <c r="V7576" s="73"/>
      <c r="X7576" s="12"/>
    </row>
    <row r="7577" spans="2:24" x14ac:dyDescent="0.3">
      <c r="B7577" s="73"/>
      <c r="D7577" s="73"/>
      <c r="P7577" s="73"/>
      <c r="T7577" s="73"/>
      <c r="U7577" s="73"/>
      <c r="V7577" s="73"/>
      <c r="X7577" s="12"/>
    </row>
    <row r="7578" spans="2:24" x14ac:dyDescent="0.3">
      <c r="B7578" s="73"/>
      <c r="D7578" s="73"/>
      <c r="P7578" s="73"/>
      <c r="T7578" s="73"/>
      <c r="U7578" s="73"/>
      <c r="V7578" s="73"/>
      <c r="X7578" s="12"/>
    </row>
    <row r="7579" spans="2:24" x14ac:dyDescent="0.3">
      <c r="B7579" s="73"/>
      <c r="D7579" s="73"/>
      <c r="P7579" s="73"/>
      <c r="T7579" s="73"/>
      <c r="U7579" s="73"/>
      <c r="V7579" s="73"/>
      <c r="X7579" s="12"/>
    </row>
    <row r="7580" spans="2:24" x14ac:dyDescent="0.3">
      <c r="B7580" s="73"/>
      <c r="D7580" s="73"/>
      <c r="P7580" s="73"/>
      <c r="T7580" s="73"/>
      <c r="U7580" s="73"/>
      <c r="V7580" s="73"/>
      <c r="X7580" s="12"/>
    </row>
    <row r="7581" spans="2:24" x14ac:dyDescent="0.3">
      <c r="B7581" s="73"/>
      <c r="D7581" s="73"/>
      <c r="P7581" s="73"/>
      <c r="T7581" s="73"/>
      <c r="U7581" s="73"/>
      <c r="V7581" s="73"/>
      <c r="X7581" s="12"/>
    </row>
    <row r="7582" spans="2:24" x14ac:dyDescent="0.3">
      <c r="B7582" s="73"/>
      <c r="D7582" s="73"/>
      <c r="P7582" s="73"/>
      <c r="T7582" s="73"/>
      <c r="U7582" s="73"/>
      <c r="V7582" s="73"/>
      <c r="X7582" s="12"/>
    </row>
    <row r="7583" spans="2:24" x14ac:dyDescent="0.3">
      <c r="B7583" s="73"/>
      <c r="D7583" s="73"/>
      <c r="P7583" s="73"/>
      <c r="T7583" s="73"/>
      <c r="U7583" s="73"/>
      <c r="V7583" s="73"/>
      <c r="X7583" s="12"/>
    </row>
    <row r="7584" spans="2:24" x14ac:dyDescent="0.3">
      <c r="B7584" s="73"/>
      <c r="D7584" s="73"/>
      <c r="P7584" s="73"/>
      <c r="T7584" s="73"/>
      <c r="U7584" s="73"/>
      <c r="V7584" s="73"/>
      <c r="X7584" s="12"/>
    </row>
    <row r="7585" spans="2:24" x14ac:dyDescent="0.3">
      <c r="B7585" s="73"/>
      <c r="D7585" s="73"/>
      <c r="P7585" s="73"/>
      <c r="T7585" s="73"/>
      <c r="U7585" s="73"/>
      <c r="V7585" s="73"/>
      <c r="X7585" s="12"/>
    </row>
    <row r="7586" spans="2:24" x14ac:dyDescent="0.3">
      <c r="B7586" s="73"/>
      <c r="D7586" s="73"/>
      <c r="P7586" s="73"/>
      <c r="T7586" s="73"/>
      <c r="U7586" s="73"/>
      <c r="V7586" s="73"/>
      <c r="X7586" s="12"/>
    </row>
    <row r="7587" spans="2:24" x14ac:dyDescent="0.3">
      <c r="B7587" s="73"/>
      <c r="D7587" s="73"/>
      <c r="P7587" s="73"/>
      <c r="T7587" s="73"/>
      <c r="U7587" s="73"/>
      <c r="V7587" s="73"/>
      <c r="X7587" s="12"/>
    </row>
    <row r="7588" spans="2:24" x14ac:dyDescent="0.3">
      <c r="B7588" s="73"/>
      <c r="D7588" s="73"/>
      <c r="P7588" s="73"/>
      <c r="T7588" s="73"/>
      <c r="U7588" s="73"/>
      <c r="V7588" s="73"/>
      <c r="X7588" s="12"/>
    </row>
    <row r="7589" spans="2:24" x14ac:dyDescent="0.3">
      <c r="B7589" s="73"/>
      <c r="D7589" s="73"/>
      <c r="P7589" s="73"/>
      <c r="T7589" s="73"/>
      <c r="U7589" s="73"/>
      <c r="V7589" s="73"/>
      <c r="X7589" s="12"/>
    </row>
    <row r="7590" spans="2:24" x14ac:dyDescent="0.3">
      <c r="B7590" s="73"/>
      <c r="D7590" s="73"/>
      <c r="P7590" s="73"/>
      <c r="T7590" s="73"/>
      <c r="U7590" s="73"/>
      <c r="V7590" s="73"/>
      <c r="X7590" s="12"/>
    </row>
    <row r="7591" spans="2:24" x14ac:dyDescent="0.3">
      <c r="B7591" s="73"/>
      <c r="D7591" s="73"/>
      <c r="P7591" s="73"/>
      <c r="T7591" s="73"/>
      <c r="U7591" s="73"/>
      <c r="V7591" s="73"/>
      <c r="X7591" s="12"/>
    </row>
    <row r="7592" spans="2:24" x14ac:dyDescent="0.3">
      <c r="B7592" s="73"/>
      <c r="D7592" s="73"/>
      <c r="P7592" s="73"/>
      <c r="T7592" s="73"/>
      <c r="U7592" s="73"/>
      <c r="V7592" s="73"/>
      <c r="X7592" s="12"/>
    </row>
    <row r="7593" spans="2:24" x14ac:dyDescent="0.3">
      <c r="B7593" s="73"/>
      <c r="D7593" s="73"/>
      <c r="P7593" s="73"/>
      <c r="T7593" s="73"/>
      <c r="U7593" s="73"/>
      <c r="V7593" s="73"/>
      <c r="X7593" s="12"/>
    </row>
    <row r="7594" spans="2:24" x14ac:dyDescent="0.3">
      <c r="B7594" s="73"/>
      <c r="D7594" s="73"/>
      <c r="P7594" s="73"/>
      <c r="T7594" s="73"/>
      <c r="U7594" s="73"/>
      <c r="V7594" s="73"/>
      <c r="X7594" s="12"/>
    </row>
    <row r="7595" spans="2:24" x14ac:dyDescent="0.3">
      <c r="B7595" s="73"/>
      <c r="D7595" s="73"/>
      <c r="P7595" s="73"/>
      <c r="T7595" s="73"/>
      <c r="U7595" s="73"/>
      <c r="V7595" s="73"/>
      <c r="X7595" s="12"/>
    </row>
    <row r="7596" spans="2:24" x14ac:dyDescent="0.3">
      <c r="B7596" s="73"/>
      <c r="D7596" s="73"/>
      <c r="P7596" s="73"/>
      <c r="T7596" s="73"/>
      <c r="U7596" s="73"/>
      <c r="V7596" s="73"/>
      <c r="X7596" s="12"/>
    </row>
    <row r="7597" spans="2:24" x14ac:dyDescent="0.3">
      <c r="B7597" s="73"/>
      <c r="D7597" s="73"/>
      <c r="P7597" s="73"/>
      <c r="T7597" s="73"/>
      <c r="U7597" s="73"/>
      <c r="V7597" s="73"/>
      <c r="X7597" s="12"/>
    </row>
    <row r="7598" spans="2:24" x14ac:dyDescent="0.3">
      <c r="B7598" s="73"/>
      <c r="D7598" s="73"/>
      <c r="P7598" s="73"/>
      <c r="T7598" s="73"/>
      <c r="U7598" s="73"/>
      <c r="V7598" s="73"/>
      <c r="X7598" s="12"/>
    </row>
    <row r="7599" spans="2:24" x14ac:dyDescent="0.3">
      <c r="B7599" s="73"/>
      <c r="D7599" s="73"/>
      <c r="P7599" s="73"/>
      <c r="T7599" s="73"/>
      <c r="U7599" s="73"/>
      <c r="V7599" s="73"/>
      <c r="X7599" s="12"/>
    </row>
    <row r="7600" spans="2:24" x14ac:dyDescent="0.3">
      <c r="B7600" s="73"/>
      <c r="D7600" s="73"/>
      <c r="P7600" s="73"/>
      <c r="T7600" s="73"/>
      <c r="U7600" s="73"/>
      <c r="V7600" s="73"/>
      <c r="X7600" s="12"/>
    </row>
    <row r="7601" spans="2:24" x14ac:dyDescent="0.3">
      <c r="B7601" s="73"/>
      <c r="D7601" s="73"/>
      <c r="P7601" s="73"/>
      <c r="T7601" s="73"/>
      <c r="U7601" s="73"/>
      <c r="V7601" s="73"/>
      <c r="X7601" s="12"/>
    </row>
    <row r="7602" spans="2:24" x14ac:dyDescent="0.3">
      <c r="B7602" s="73"/>
      <c r="D7602" s="73"/>
      <c r="P7602" s="73"/>
      <c r="T7602" s="73"/>
      <c r="U7602" s="73"/>
      <c r="V7602" s="73"/>
      <c r="X7602" s="12"/>
    </row>
    <row r="7603" spans="2:24" x14ac:dyDescent="0.3">
      <c r="B7603" s="73"/>
      <c r="D7603" s="73"/>
      <c r="P7603" s="73"/>
      <c r="T7603" s="73"/>
      <c r="U7603" s="73"/>
      <c r="V7603" s="73"/>
      <c r="X7603" s="12"/>
    </row>
    <row r="7604" spans="2:24" x14ac:dyDescent="0.3">
      <c r="B7604" s="73"/>
      <c r="D7604" s="73"/>
      <c r="P7604" s="73"/>
      <c r="T7604" s="73"/>
      <c r="U7604" s="73"/>
      <c r="V7604" s="73"/>
      <c r="X7604" s="12"/>
    </row>
    <row r="7605" spans="2:24" x14ac:dyDescent="0.3">
      <c r="B7605" s="73"/>
      <c r="D7605" s="73"/>
      <c r="P7605" s="73"/>
      <c r="T7605" s="73"/>
      <c r="U7605" s="73"/>
      <c r="V7605" s="73"/>
      <c r="X7605" s="12"/>
    </row>
    <row r="7606" spans="2:24" x14ac:dyDescent="0.3">
      <c r="B7606" s="73"/>
      <c r="D7606" s="73"/>
      <c r="P7606" s="73"/>
      <c r="T7606" s="73"/>
      <c r="U7606" s="73"/>
      <c r="V7606" s="73"/>
      <c r="X7606" s="12"/>
    </row>
    <row r="7607" spans="2:24" x14ac:dyDescent="0.3">
      <c r="B7607" s="73"/>
      <c r="D7607" s="73"/>
      <c r="P7607" s="73"/>
      <c r="T7607" s="73"/>
      <c r="U7607" s="73"/>
      <c r="V7607" s="73"/>
      <c r="X7607" s="12"/>
    </row>
    <row r="7608" spans="2:24" x14ac:dyDescent="0.3">
      <c r="B7608" s="73"/>
      <c r="D7608" s="73"/>
      <c r="P7608" s="73"/>
      <c r="T7608" s="73"/>
      <c r="U7608" s="73"/>
      <c r="V7608" s="73"/>
      <c r="X7608" s="12"/>
    </row>
    <row r="7609" spans="2:24" x14ac:dyDescent="0.3">
      <c r="B7609" s="73"/>
      <c r="D7609" s="73"/>
      <c r="P7609" s="73"/>
      <c r="T7609" s="73"/>
      <c r="U7609" s="73"/>
      <c r="V7609" s="73"/>
      <c r="X7609" s="12"/>
    </row>
    <row r="7610" spans="2:24" x14ac:dyDescent="0.3">
      <c r="B7610" s="73"/>
      <c r="D7610" s="73"/>
      <c r="P7610" s="73"/>
      <c r="T7610" s="73"/>
      <c r="U7610" s="73"/>
      <c r="V7610" s="73"/>
      <c r="X7610" s="12"/>
    </row>
    <row r="7611" spans="2:24" x14ac:dyDescent="0.3">
      <c r="B7611" s="73"/>
      <c r="D7611" s="73"/>
      <c r="P7611" s="73"/>
      <c r="T7611" s="73"/>
      <c r="U7611" s="73"/>
      <c r="V7611" s="73"/>
      <c r="X7611" s="12"/>
    </row>
    <row r="7612" spans="2:24" x14ac:dyDescent="0.3">
      <c r="B7612" s="73"/>
      <c r="D7612" s="73"/>
      <c r="P7612" s="73"/>
      <c r="T7612" s="73"/>
      <c r="U7612" s="73"/>
      <c r="V7612" s="73"/>
      <c r="X7612" s="12"/>
    </row>
    <row r="7613" spans="2:24" x14ac:dyDescent="0.3">
      <c r="B7613" s="73"/>
      <c r="D7613" s="73"/>
      <c r="P7613" s="73"/>
      <c r="T7613" s="73"/>
      <c r="U7613" s="73"/>
      <c r="V7613" s="73"/>
      <c r="X7613" s="12"/>
    </row>
    <row r="7614" spans="2:24" x14ac:dyDescent="0.3">
      <c r="B7614" s="73"/>
      <c r="D7614" s="73"/>
      <c r="P7614" s="73"/>
      <c r="T7614" s="73"/>
      <c r="U7614" s="73"/>
      <c r="V7614" s="73"/>
      <c r="X7614" s="12"/>
    </row>
    <row r="7615" spans="2:24" x14ac:dyDescent="0.3">
      <c r="B7615" s="73"/>
      <c r="D7615" s="73"/>
      <c r="P7615" s="73"/>
      <c r="T7615" s="73"/>
      <c r="U7615" s="73"/>
      <c r="V7615" s="73"/>
      <c r="X7615" s="12"/>
    </row>
    <row r="7616" spans="2:24" x14ac:dyDescent="0.3">
      <c r="B7616" s="73"/>
      <c r="D7616" s="73"/>
      <c r="P7616" s="73"/>
      <c r="T7616" s="73"/>
      <c r="U7616" s="73"/>
      <c r="V7616" s="73"/>
      <c r="X7616" s="12"/>
    </row>
    <row r="7617" spans="2:24" x14ac:dyDescent="0.3">
      <c r="B7617" s="73"/>
      <c r="D7617" s="73"/>
      <c r="P7617" s="73"/>
      <c r="T7617" s="73"/>
      <c r="U7617" s="73"/>
      <c r="V7617" s="73"/>
      <c r="X7617" s="12"/>
    </row>
    <row r="7618" spans="2:24" x14ac:dyDescent="0.3">
      <c r="B7618" s="73"/>
      <c r="D7618" s="73"/>
      <c r="P7618" s="73"/>
      <c r="T7618" s="73"/>
      <c r="U7618" s="73"/>
      <c r="V7618" s="73"/>
      <c r="X7618" s="12"/>
    </row>
    <row r="7619" spans="2:24" x14ac:dyDescent="0.3">
      <c r="B7619" s="73"/>
      <c r="D7619" s="73"/>
      <c r="P7619" s="73"/>
      <c r="T7619" s="73"/>
      <c r="U7619" s="73"/>
      <c r="V7619" s="73"/>
      <c r="X7619" s="12"/>
    </row>
    <row r="7620" spans="2:24" x14ac:dyDescent="0.3">
      <c r="B7620" s="73"/>
      <c r="D7620" s="73"/>
      <c r="P7620" s="73"/>
      <c r="T7620" s="73"/>
      <c r="U7620" s="73"/>
      <c r="V7620" s="73"/>
      <c r="X7620" s="12"/>
    </row>
    <row r="7621" spans="2:24" x14ac:dyDescent="0.3">
      <c r="B7621" s="73"/>
      <c r="D7621" s="73"/>
      <c r="P7621" s="73"/>
      <c r="T7621" s="73"/>
      <c r="U7621" s="73"/>
      <c r="V7621" s="73"/>
      <c r="X7621" s="12"/>
    </row>
    <row r="7622" spans="2:24" x14ac:dyDescent="0.3">
      <c r="B7622" s="73"/>
      <c r="D7622" s="73"/>
      <c r="P7622" s="73"/>
      <c r="T7622" s="73"/>
      <c r="U7622" s="73"/>
      <c r="V7622" s="73"/>
      <c r="X7622" s="12"/>
    </row>
    <row r="7623" spans="2:24" x14ac:dyDescent="0.3">
      <c r="B7623" s="73"/>
      <c r="D7623" s="73"/>
      <c r="P7623" s="73"/>
      <c r="T7623" s="73"/>
      <c r="U7623" s="73"/>
      <c r="V7623" s="73"/>
      <c r="X7623" s="12"/>
    </row>
    <row r="7624" spans="2:24" x14ac:dyDescent="0.3">
      <c r="B7624" s="73"/>
      <c r="D7624" s="73"/>
      <c r="P7624" s="73"/>
      <c r="T7624" s="73"/>
      <c r="U7624" s="73"/>
      <c r="V7624" s="73"/>
      <c r="X7624" s="12"/>
    </row>
    <row r="7625" spans="2:24" x14ac:dyDescent="0.3">
      <c r="B7625" s="73"/>
      <c r="D7625" s="73"/>
      <c r="P7625" s="73"/>
      <c r="T7625" s="73"/>
      <c r="U7625" s="73"/>
      <c r="V7625" s="73"/>
      <c r="X7625" s="12"/>
    </row>
    <row r="7626" spans="2:24" x14ac:dyDescent="0.3">
      <c r="B7626" s="73"/>
      <c r="D7626" s="73"/>
      <c r="P7626" s="73"/>
      <c r="T7626" s="73"/>
      <c r="U7626" s="73"/>
      <c r="V7626" s="73"/>
      <c r="X7626" s="12"/>
    </row>
    <row r="7627" spans="2:24" x14ac:dyDescent="0.3">
      <c r="B7627" s="73"/>
      <c r="D7627" s="73"/>
      <c r="P7627" s="73"/>
      <c r="T7627" s="73"/>
      <c r="U7627" s="73"/>
      <c r="V7627" s="73"/>
      <c r="X7627" s="12"/>
    </row>
    <row r="7628" spans="2:24" x14ac:dyDescent="0.3">
      <c r="B7628" s="73"/>
      <c r="D7628" s="73"/>
      <c r="P7628" s="73"/>
      <c r="T7628" s="73"/>
      <c r="U7628" s="73"/>
      <c r="V7628" s="73"/>
      <c r="X7628" s="12"/>
    </row>
    <row r="7629" spans="2:24" x14ac:dyDescent="0.3">
      <c r="B7629" s="73"/>
      <c r="D7629" s="73"/>
      <c r="P7629" s="73"/>
      <c r="T7629" s="73"/>
      <c r="U7629" s="73"/>
      <c r="V7629" s="73"/>
      <c r="X7629" s="12"/>
    </row>
    <row r="7630" spans="2:24" x14ac:dyDescent="0.3">
      <c r="B7630" s="73"/>
      <c r="D7630" s="73"/>
      <c r="P7630" s="73"/>
      <c r="T7630" s="73"/>
      <c r="U7630" s="73"/>
      <c r="V7630" s="73"/>
      <c r="X7630" s="12"/>
    </row>
    <row r="7631" spans="2:24" x14ac:dyDescent="0.3">
      <c r="B7631" s="73"/>
      <c r="D7631" s="73"/>
      <c r="P7631" s="73"/>
      <c r="T7631" s="73"/>
      <c r="U7631" s="73"/>
      <c r="V7631" s="73"/>
      <c r="X7631" s="12"/>
    </row>
    <row r="7632" spans="2:24" x14ac:dyDescent="0.3">
      <c r="B7632" s="73"/>
      <c r="D7632" s="73"/>
      <c r="P7632" s="73"/>
      <c r="T7632" s="73"/>
      <c r="U7632" s="73"/>
      <c r="V7632" s="73"/>
      <c r="X7632" s="12"/>
    </row>
    <row r="7633" spans="2:24" x14ac:dyDescent="0.3">
      <c r="B7633" s="73"/>
      <c r="D7633" s="73"/>
      <c r="P7633" s="73"/>
      <c r="T7633" s="73"/>
      <c r="U7633" s="73"/>
      <c r="V7633" s="73"/>
      <c r="X7633" s="12"/>
    </row>
    <row r="7634" spans="2:24" x14ac:dyDescent="0.3">
      <c r="B7634" s="73"/>
      <c r="D7634" s="73"/>
      <c r="P7634" s="73"/>
      <c r="T7634" s="73"/>
      <c r="U7634" s="73"/>
      <c r="V7634" s="73"/>
      <c r="X7634" s="12"/>
    </row>
    <row r="7635" spans="2:24" x14ac:dyDescent="0.3">
      <c r="B7635" s="73"/>
      <c r="D7635" s="73"/>
      <c r="P7635" s="73"/>
      <c r="T7635" s="73"/>
      <c r="U7635" s="73"/>
      <c r="V7635" s="73"/>
      <c r="X7635" s="12"/>
    </row>
    <row r="7636" spans="2:24" x14ac:dyDescent="0.3">
      <c r="B7636" s="73"/>
      <c r="D7636" s="73"/>
      <c r="P7636" s="73"/>
      <c r="T7636" s="73"/>
      <c r="U7636" s="73"/>
      <c r="V7636" s="73"/>
      <c r="X7636" s="12"/>
    </row>
    <row r="7637" spans="2:24" x14ac:dyDescent="0.3">
      <c r="B7637" s="73"/>
      <c r="D7637" s="73"/>
      <c r="P7637" s="73"/>
      <c r="T7637" s="73"/>
      <c r="U7637" s="73"/>
      <c r="V7637" s="73"/>
      <c r="X7637" s="12"/>
    </row>
    <row r="7638" spans="2:24" x14ac:dyDescent="0.3">
      <c r="B7638" s="73"/>
      <c r="D7638" s="73"/>
      <c r="P7638" s="73"/>
      <c r="T7638" s="73"/>
      <c r="U7638" s="73"/>
      <c r="V7638" s="73"/>
      <c r="X7638" s="12"/>
    </row>
    <row r="7639" spans="2:24" x14ac:dyDescent="0.3">
      <c r="B7639" s="73"/>
      <c r="D7639" s="73"/>
      <c r="P7639" s="73"/>
      <c r="T7639" s="73"/>
      <c r="U7639" s="73"/>
      <c r="V7639" s="73"/>
      <c r="X7639" s="12"/>
    </row>
    <row r="7640" spans="2:24" x14ac:dyDescent="0.3">
      <c r="B7640" s="73"/>
      <c r="D7640" s="73"/>
      <c r="P7640" s="73"/>
      <c r="T7640" s="73"/>
      <c r="U7640" s="73"/>
      <c r="V7640" s="73"/>
      <c r="X7640" s="12"/>
    </row>
    <row r="7641" spans="2:24" x14ac:dyDescent="0.3">
      <c r="B7641" s="73"/>
      <c r="D7641" s="73"/>
      <c r="P7641" s="73"/>
      <c r="T7641" s="73"/>
      <c r="U7641" s="73"/>
      <c r="V7641" s="73"/>
      <c r="X7641" s="12"/>
    </row>
    <row r="7642" spans="2:24" x14ac:dyDescent="0.3">
      <c r="B7642" s="73"/>
      <c r="D7642" s="73"/>
      <c r="P7642" s="73"/>
      <c r="T7642" s="73"/>
      <c r="U7642" s="73"/>
      <c r="V7642" s="73"/>
      <c r="X7642" s="12"/>
    </row>
    <row r="7643" spans="2:24" x14ac:dyDescent="0.3">
      <c r="B7643" s="73"/>
      <c r="D7643" s="73"/>
      <c r="P7643" s="73"/>
      <c r="T7643" s="73"/>
      <c r="U7643" s="73"/>
      <c r="V7643" s="73"/>
      <c r="X7643" s="12"/>
    </row>
    <row r="7644" spans="2:24" x14ac:dyDescent="0.3">
      <c r="B7644" s="73"/>
      <c r="D7644" s="73"/>
      <c r="P7644" s="73"/>
      <c r="T7644" s="73"/>
      <c r="U7644" s="73"/>
      <c r="V7644" s="73"/>
      <c r="X7644" s="12"/>
    </row>
    <row r="7645" spans="2:24" x14ac:dyDescent="0.3">
      <c r="B7645" s="73"/>
      <c r="D7645" s="73"/>
      <c r="P7645" s="73"/>
      <c r="T7645" s="73"/>
      <c r="U7645" s="73"/>
      <c r="V7645" s="73"/>
      <c r="X7645" s="12"/>
    </row>
    <row r="7646" spans="2:24" x14ac:dyDescent="0.3">
      <c r="B7646" s="73"/>
      <c r="D7646" s="73"/>
      <c r="P7646" s="73"/>
      <c r="T7646" s="73"/>
      <c r="U7646" s="73"/>
      <c r="V7646" s="73"/>
      <c r="X7646" s="12"/>
    </row>
    <row r="7647" spans="2:24" x14ac:dyDescent="0.3">
      <c r="B7647" s="73"/>
      <c r="D7647" s="73"/>
      <c r="P7647" s="73"/>
      <c r="T7647" s="73"/>
      <c r="U7647" s="73"/>
      <c r="V7647" s="73"/>
      <c r="X7647" s="12"/>
    </row>
    <row r="7648" spans="2:24" x14ac:dyDescent="0.3">
      <c r="B7648" s="73"/>
      <c r="D7648" s="73"/>
      <c r="P7648" s="73"/>
      <c r="T7648" s="73"/>
      <c r="U7648" s="73"/>
      <c r="V7648" s="73"/>
      <c r="X7648" s="12"/>
    </row>
    <row r="7649" spans="2:24" x14ac:dyDescent="0.3">
      <c r="B7649" s="73"/>
      <c r="D7649" s="73"/>
      <c r="P7649" s="73"/>
      <c r="T7649" s="73"/>
      <c r="U7649" s="73"/>
      <c r="V7649" s="73"/>
      <c r="X7649" s="12"/>
    </row>
    <row r="7650" spans="2:24" x14ac:dyDescent="0.3">
      <c r="B7650" s="73"/>
      <c r="D7650" s="73"/>
      <c r="P7650" s="73"/>
      <c r="T7650" s="73"/>
      <c r="U7650" s="73"/>
      <c r="V7650" s="73"/>
      <c r="X7650" s="12"/>
    </row>
    <row r="7651" spans="2:24" x14ac:dyDescent="0.3">
      <c r="B7651" s="73"/>
      <c r="D7651" s="73"/>
      <c r="P7651" s="73"/>
      <c r="T7651" s="73"/>
      <c r="U7651" s="73"/>
      <c r="V7651" s="73"/>
      <c r="X7651" s="12"/>
    </row>
    <row r="7652" spans="2:24" x14ac:dyDescent="0.3">
      <c r="B7652" s="73"/>
      <c r="D7652" s="73"/>
      <c r="P7652" s="73"/>
      <c r="T7652" s="73"/>
      <c r="U7652" s="73"/>
      <c r="V7652" s="73"/>
      <c r="X7652" s="12"/>
    </row>
    <row r="7653" spans="2:24" x14ac:dyDescent="0.3">
      <c r="B7653" s="73"/>
      <c r="D7653" s="73"/>
      <c r="P7653" s="73"/>
      <c r="T7653" s="73"/>
      <c r="U7653" s="73"/>
      <c r="V7653" s="73"/>
      <c r="X7653" s="12"/>
    </row>
    <row r="7654" spans="2:24" x14ac:dyDescent="0.3">
      <c r="B7654" s="73"/>
      <c r="D7654" s="73"/>
      <c r="P7654" s="73"/>
      <c r="T7654" s="73"/>
      <c r="U7654" s="73"/>
      <c r="V7654" s="73"/>
      <c r="X7654" s="12"/>
    </row>
    <row r="7655" spans="2:24" x14ac:dyDescent="0.3">
      <c r="B7655" s="73"/>
      <c r="D7655" s="73"/>
      <c r="P7655" s="73"/>
      <c r="T7655" s="73"/>
      <c r="U7655" s="73"/>
      <c r="V7655" s="73"/>
      <c r="X7655" s="12"/>
    </row>
    <row r="7656" spans="2:24" x14ac:dyDescent="0.3">
      <c r="B7656" s="73"/>
      <c r="D7656" s="73"/>
      <c r="P7656" s="73"/>
      <c r="T7656" s="73"/>
      <c r="U7656" s="73"/>
      <c r="V7656" s="73"/>
      <c r="X7656" s="12"/>
    </row>
    <row r="7657" spans="2:24" x14ac:dyDescent="0.3">
      <c r="B7657" s="73"/>
      <c r="D7657" s="73"/>
      <c r="P7657" s="73"/>
      <c r="T7657" s="73"/>
      <c r="U7657" s="73"/>
      <c r="V7657" s="73"/>
      <c r="X7657" s="12"/>
    </row>
    <row r="7658" spans="2:24" x14ac:dyDescent="0.3">
      <c r="B7658" s="73"/>
      <c r="D7658" s="73"/>
      <c r="P7658" s="73"/>
      <c r="T7658" s="73"/>
      <c r="U7658" s="73"/>
      <c r="V7658" s="73"/>
      <c r="X7658" s="12"/>
    </row>
    <row r="7659" spans="2:24" x14ac:dyDescent="0.3">
      <c r="B7659" s="73"/>
      <c r="D7659" s="73"/>
      <c r="P7659" s="73"/>
      <c r="T7659" s="73"/>
      <c r="U7659" s="73"/>
      <c r="V7659" s="73"/>
      <c r="X7659" s="12"/>
    </row>
    <row r="7660" spans="2:24" x14ac:dyDescent="0.3">
      <c r="B7660" s="73"/>
      <c r="D7660" s="73"/>
      <c r="P7660" s="73"/>
      <c r="T7660" s="73"/>
      <c r="U7660" s="73"/>
      <c r="V7660" s="73"/>
      <c r="X7660" s="12"/>
    </row>
    <row r="7661" spans="2:24" x14ac:dyDescent="0.3">
      <c r="B7661" s="73"/>
      <c r="D7661" s="73"/>
      <c r="P7661" s="73"/>
      <c r="T7661" s="73"/>
      <c r="U7661" s="73"/>
      <c r="V7661" s="73"/>
      <c r="X7661" s="12"/>
    </row>
    <row r="7662" spans="2:24" x14ac:dyDescent="0.3">
      <c r="B7662" s="73"/>
      <c r="D7662" s="73"/>
      <c r="P7662" s="73"/>
      <c r="T7662" s="73"/>
      <c r="U7662" s="73"/>
      <c r="V7662" s="73"/>
      <c r="X7662" s="12"/>
    </row>
    <row r="7663" spans="2:24" x14ac:dyDescent="0.3">
      <c r="B7663" s="73"/>
      <c r="D7663" s="73"/>
      <c r="P7663" s="73"/>
      <c r="T7663" s="73"/>
      <c r="U7663" s="73"/>
      <c r="V7663" s="73"/>
      <c r="X7663" s="12"/>
    </row>
    <row r="7664" spans="2:24" x14ac:dyDescent="0.3">
      <c r="B7664" s="73"/>
      <c r="D7664" s="73"/>
      <c r="P7664" s="73"/>
      <c r="T7664" s="73"/>
      <c r="U7664" s="73"/>
      <c r="V7664" s="73"/>
      <c r="X7664" s="12"/>
    </row>
    <row r="7665" spans="2:24" x14ac:dyDescent="0.3">
      <c r="B7665" s="73"/>
      <c r="D7665" s="73"/>
      <c r="P7665" s="73"/>
      <c r="T7665" s="73"/>
      <c r="U7665" s="73"/>
      <c r="V7665" s="73"/>
      <c r="X7665" s="12"/>
    </row>
    <row r="7666" spans="2:24" x14ac:dyDescent="0.3">
      <c r="B7666" s="73"/>
      <c r="D7666" s="73"/>
      <c r="P7666" s="73"/>
      <c r="T7666" s="73"/>
      <c r="U7666" s="73"/>
      <c r="V7666" s="73"/>
      <c r="X7666" s="12"/>
    </row>
    <row r="7667" spans="2:24" x14ac:dyDescent="0.3">
      <c r="B7667" s="73"/>
      <c r="D7667" s="73"/>
      <c r="P7667" s="73"/>
      <c r="T7667" s="73"/>
      <c r="U7667" s="73"/>
      <c r="V7667" s="73"/>
      <c r="X7667" s="12"/>
    </row>
    <row r="7668" spans="2:24" x14ac:dyDescent="0.3">
      <c r="B7668" s="73"/>
      <c r="D7668" s="73"/>
      <c r="P7668" s="73"/>
      <c r="T7668" s="73"/>
      <c r="U7668" s="73"/>
      <c r="V7668" s="73"/>
      <c r="X7668" s="12"/>
    </row>
    <row r="7669" spans="2:24" x14ac:dyDescent="0.3">
      <c r="B7669" s="73"/>
      <c r="D7669" s="73"/>
      <c r="P7669" s="73"/>
      <c r="T7669" s="73"/>
      <c r="U7669" s="73"/>
      <c r="V7669" s="73"/>
      <c r="X7669" s="12"/>
    </row>
    <row r="7670" spans="2:24" x14ac:dyDescent="0.3">
      <c r="B7670" s="73"/>
      <c r="D7670" s="73"/>
      <c r="P7670" s="73"/>
      <c r="T7670" s="73"/>
      <c r="U7670" s="73"/>
      <c r="V7670" s="73"/>
      <c r="X7670" s="12"/>
    </row>
    <row r="7671" spans="2:24" x14ac:dyDescent="0.3">
      <c r="B7671" s="73"/>
      <c r="D7671" s="73"/>
      <c r="P7671" s="73"/>
      <c r="T7671" s="73"/>
      <c r="U7671" s="73"/>
      <c r="V7671" s="73"/>
      <c r="X7671" s="12"/>
    </row>
    <row r="7672" spans="2:24" x14ac:dyDescent="0.3">
      <c r="B7672" s="73"/>
      <c r="D7672" s="73"/>
      <c r="P7672" s="73"/>
      <c r="T7672" s="73"/>
      <c r="U7672" s="73"/>
      <c r="V7672" s="73"/>
      <c r="X7672" s="12"/>
    </row>
    <row r="7673" spans="2:24" x14ac:dyDescent="0.3">
      <c r="B7673" s="73"/>
      <c r="D7673" s="73"/>
      <c r="P7673" s="73"/>
      <c r="T7673" s="73"/>
      <c r="U7673" s="73"/>
      <c r="V7673" s="73"/>
      <c r="X7673" s="12"/>
    </row>
    <row r="7674" spans="2:24" x14ac:dyDescent="0.3">
      <c r="B7674" s="73"/>
      <c r="D7674" s="73"/>
      <c r="P7674" s="73"/>
      <c r="T7674" s="73"/>
      <c r="U7674" s="73"/>
      <c r="V7674" s="73"/>
      <c r="X7674" s="12"/>
    </row>
    <row r="7675" spans="2:24" x14ac:dyDescent="0.3">
      <c r="B7675" s="73"/>
      <c r="D7675" s="73"/>
      <c r="P7675" s="73"/>
      <c r="T7675" s="73"/>
      <c r="U7675" s="73"/>
      <c r="V7675" s="73"/>
      <c r="X7675" s="12"/>
    </row>
    <row r="7676" spans="2:24" x14ac:dyDescent="0.3">
      <c r="B7676" s="73"/>
      <c r="D7676" s="73"/>
      <c r="P7676" s="73"/>
      <c r="T7676" s="73"/>
      <c r="U7676" s="73"/>
      <c r="V7676" s="73"/>
      <c r="X7676" s="12"/>
    </row>
    <row r="7677" spans="2:24" x14ac:dyDescent="0.3">
      <c r="B7677" s="73"/>
      <c r="D7677" s="73"/>
      <c r="P7677" s="73"/>
      <c r="T7677" s="73"/>
      <c r="U7677" s="73"/>
      <c r="V7677" s="73"/>
      <c r="X7677" s="12"/>
    </row>
    <row r="7678" spans="2:24" x14ac:dyDescent="0.3">
      <c r="B7678" s="73"/>
      <c r="D7678" s="73"/>
      <c r="P7678" s="73"/>
      <c r="T7678" s="73"/>
      <c r="U7678" s="73"/>
      <c r="V7678" s="73"/>
      <c r="X7678" s="12"/>
    </row>
    <row r="7679" spans="2:24" x14ac:dyDescent="0.3">
      <c r="B7679" s="73"/>
      <c r="D7679" s="73"/>
      <c r="P7679" s="73"/>
      <c r="T7679" s="73"/>
      <c r="U7679" s="73"/>
      <c r="V7679" s="73"/>
      <c r="X7679" s="12"/>
    </row>
    <row r="7680" spans="2:24" x14ac:dyDescent="0.3">
      <c r="B7680" s="73"/>
      <c r="D7680" s="73"/>
      <c r="P7680" s="73"/>
      <c r="T7680" s="73"/>
      <c r="U7680" s="73"/>
      <c r="V7680" s="73"/>
      <c r="X7680" s="12"/>
    </row>
    <row r="7681" spans="2:24" x14ac:dyDescent="0.3">
      <c r="B7681" s="73"/>
      <c r="D7681" s="73"/>
      <c r="P7681" s="73"/>
      <c r="T7681" s="73"/>
      <c r="U7681" s="73"/>
      <c r="V7681" s="73"/>
      <c r="X7681" s="12"/>
    </row>
    <row r="7682" spans="2:24" x14ac:dyDescent="0.3">
      <c r="B7682" s="73"/>
      <c r="D7682" s="73"/>
      <c r="P7682" s="73"/>
      <c r="T7682" s="73"/>
      <c r="U7682" s="73"/>
      <c r="V7682" s="73"/>
      <c r="X7682" s="12"/>
    </row>
    <row r="7683" spans="2:24" x14ac:dyDescent="0.3">
      <c r="B7683" s="73"/>
      <c r="D7683" s="73"/>
      <c r="P7683" s="73"/>
      <c r="T7683" s="73"/>
      <c r="U7683" s="73"/>
      <c r="V7683" s="73"/>
      <c r="X7683" s="12"/>
    </row>
    <row r="7684" spans="2:24" x14ac:dyDescent="0.3">
      <c r="B7684" s="73"/>
      <c r="D7684" s="73"/>
      <c r="P7684" s="73"/>
      <c r="T7684" s="73"/>
      <c r="U7684" s="73"/>
      <c r="V7684" s="73"/>
      <c r="X7684" s="12"/>
    </row>
    <row r="7685" spans="2:24" x14ac:dyDescent="0.3">
      <c r="B7685" s="73"/>
      <c r="D7685" s="73"/>
      <c r="P7685" s="73"/>
      <c r="T7685" s="73"/>
      <c r="U7685" s="73"/>
      <c r="V7685" s="73"/>
      <c r="X7685" s="12"/>
    </row>
    <row r="7686" spans="2:24" x14ac:dyDescent="0.3">
      <c r="B7686" s="73"/>
      <c r="D7686" s="73"/>
      <c r="P7686" s="73"/>
      <c r="T7686" s="73"/>
      <c r="U7686" s="73"/>
      <c r="V7686" s="73"/>
      <c r="X7686" s="12"/>
    </row>
    <row r="7687" spans="2:24" x14ac:dyDescent="0.3">
      <c r="B7687" s="73"/>
      <c r="D7687" s="73"/>
      <c r="P7687" s="73"/>
      <c r="T7687" s="73"/>
      <c r="U7687" s="73"/>
      <c r="V7687" s="73"/>
      <c r="X7687" s="12"/>
    </row>
    <row r="7688" spans="2:24" x14ac:dyDescent="0.3">
      <c r="B7688" s="73"/>
      <c r="D7688" s="73"/>
      <c r="P7688" s="73"/>
      <c r="T7688" s="73"/>
      <c r="U7688" s="73"/>
      <c r="V7688" s="73"/>
      <c r="X7688" s="12"/>
    </row>
    <row r="7689" spans="2:24" x14ac:dyDescent="0.3">
      <c r="B7689" s="73"/>
      <c r="D7689" s="73"/>
      <c r="P7689" s="73"/>
      <c r="T7689" s="73"/>
      <c r="U7689" s="73"/>
      <c r="V7689" s="73"/>
      <c r="X7689" s="12"/>
    </row>
    <row r="7690" spans="2:24" x14ac:dyDescent="0.3">
      <c r="B7690" s="73"/>
      <c r="D7690" s="73"/>
      <c r="P7690" s="73"/>
      <c r="T7690" s="73"/>
      <c r="U7690" s="73"/>
      <c r="V7690" s="73"/>
      <c r="X7690" s="12"/>
    </row>
    <row r="7691" spans="2:24" x14ac:dyDescent="0.3">
      <c r="B7691" s="73"/>
      <c r="D7691" s="73"/>
      <c r="P7691" s="73"/>
      <c r="T7691" s="73"/>
      <c r="U7691" s="73"/>
      <c r="V7691" s="73"/>
      <c r="X7691" s="12"/>
    </row>
    <row r="7692" spans="2:24" x14ac:dyDescent="0.3">
      <c r="B7692" s="73"/>
      <c r="D7692" s="73"/>
      <c r="P7692" s="73"/>
      <c r="T7692" s="73"/>
      <c r="U7692" s="73"/>
      <c r="V7692" s="73"/>
      <c r="X7692" s="12"/>
    </row>
    <row r="7693" spans="2:24" x14ac:dyDescent="0.3">
      <c r="B7693" s="73"/>
      <c r="D7693" s="73"/>
      <c r="P7693" s="73"/>
      <c r="T7693" s="73"/>
      <c r="U7693" s="73"/>
      <c r="V7693" s="73"/>
      <c r="X7693" s="12"/>
    </row>
    <row r="7694" spans="2:24" x14ac:dyDescent="0.3">
      <c r="B7694" s="73"/>
      <c r="D7694" s="73"/>
      <c r="P7694" s="73"/>
      <c r="T7694" s="73"/>
      <c r="U7694" s="73"/>
      <c r="V7694" s="73"/>
      <c r="X7694" s="12"/>
    </row>
    <row r="7695" spans="2:24" x14ac:dyDescent="0.3">
      <c r="B7695" s="73"/>
      <c r="D7695" s="73"/>
      <c r="P7695" s="73"/>
      <c r="T7695" s="73"/>
      <c r="U7695" s="73"/>
      <c r="V7695" s="73"/>
      <c r="X7695" s="12"/>
    </row>
    <row r="7696" spans="2:24" x14ac:dyDescent="0.3">
      <c r="B7696" s="73"/>
      <c r="D7696" s="73"/>
      <c r="P7696" s="73"/>
      <c r="T7696" s="73"/>
      <c r="U7696" s="73"/>
      <c r="V7696" s="73"/>
      <c r="X7696" s="12"/>
    </row>
    <row r="7697" spans="2:24" x14ac:dyDescent="0.3">
      <c r="B7697" s="73"/>
      <c r="D7697" s="73"/>
      <c r="P7697" s="73"/>
      <c r="T7697" s="73"/>
      <c r="U7697" s="73"/>
      <c r="V7697" s="73"/>
      <c r="X7697" s="12"/>
    </row>
    <row r="7698" spans="2:24" x14ac:dyDescent="0.3">
      <c r="B7698" s="73"/>
      <c r="D7698" s="73"/>
      <c r="P7698" s="73"/>
      <c r="T7698" s="73"/>
      <c r="U7698" s="73"/>
      <c r="V7698" s="73"/>
      <c r="X7698" s="12"/>
    </row>
    <row r="7699" spans="2:24" x14ac:dyDescent="0.3">
      <c r="B7699" s="73"/>
      <c r="D7699" s="73"/>
      <c r="P7699" s="73"/>
      <c r="T7699" s="73"/>
      <c r="U7699" s="73"/>
      <c r="V7699" s="73"/>
      <c r="X7699" s="12"/>
    </row>
    <row r="7700" spans="2:24" x14ac:dyDescent="0.3">
      <c r="B7700" s="73"/>
      <c r="D7700" s="73"/>
      <c r="P7700" s="73"/>
      <c r="T7700" s="73"/>
      <c r="U7700" s="73"/>
      <c r="V7700" s="73"/>
      <c r="X7700" s="12"/>
    </row>
    <row r="7701" spans="2:24" x14ac:dyDescent="0.3">
      <c r="B7701" s="73"/>
      <c r="D7701" s="73"/>
      <c r="P7701" s="73"/>
      <c r="T7701" s="73"/>
      <c r="U7701" s="73"/>
      <c r="V7701" s="73"/>
      <c r="X7701" s="12"/>
    </row>
    <row r="7702" spans="2:24" x14ac:dyDescent="0.3">
      <c r="B7702" s="73"/>
      <c r="D7702" s="73"/>
      <c r="P7702" s="73"/>
      <c r="T7702" s="73"/>
      <c r="U7702" s="73"/>
      <c r="V7702" s="73"/>
      <c r="X7702" s="12"/>
    </row>
    <row r="7703" spans="2:24" x14ac:dyDescent="0.3">
      <c r="B7703" s="73"/>
      <c r="D7703" s="73"/>
      <c r="P7703" s="73"/>
      <c r="T7703" s="73"/>
      <c r="U7703" s="73"/>
      <c r="V7703" s="73"/>
      <c r="X7703" s="12"/>
    </row>
    <row r="7704" spans="2:24" x14ac:dyDescent="0.3">
      <c r="B7704" s="73"/>
      <c r="D7704" s="73"/>
      <c r="P7704" s="73"/>
      <c r="T7704" s="73"/>
      <c r="U7704" s="73"/>
      <c r="V7704" s="73"/>
      <c r="X7704" s="12"/>
    </row>
    <row r="7705" spans="2:24" x14ac:dyDescent="0.3">
      <c r="B7705" s="73"/>
      <c r="D7705" s="73"/>
      <c r="P7705" s="73"/>
      <c r="T7705" s="73"/>
      <c r="U7705" s="73"/>
      <c r="V7705" s="73"/>
      <c r="X7705" s="12"/>
    </row>
    <row r="7706" spans="2:24" x14ac:dyDescent="0.3">
      <c r="B7706" s="73"/>
      <c r="D7706" s="73"/>
      <c r="P7706" s="73"/>
      <c r="T7706" s="73"/>
      <c r="U7706" s="73"/>
      <c r="V7706" s="73"/>
      <c r="X7706" s="12"/>
    </row>
    <row r="7707" spans="2:24" x14ac:dyDescent="0.3">
      <c r="B7707" s="73"/>
      <c r="D7707" s="73"/>
      <c r="P7707" s="73"/>
      <c r="T7707" s="73"/>
      <c r="U7707" s="73"/>
      <c r="V7707" s="73"/>
      <c r="X7707" s="12"/>
    </row>
    <row r="7708" spans="2:24" x14ac:dyDescent="0.3">
      <c r="B7708" s="73"/>
      <c r="D7708" s="73"/>
      <c r="P7708" s="73"/>
      <c r="T7708" s="73"/>
      <c r="U7708" s="73"/>
      <c r="V7708" s="73"/>
      <c r="X7708" s="12"/>
    </row>
    <row r="7709" spans="2:24" x14ac:dyDescent="0.3">
      <c r="B7709" s="73"/>
      <c r="D7709" s="73"/>
      <c r="P7709" s="73"/>
      <c r="T7709" s="73"/>
      <c r="U7709" s="73"/>
      <c r="V7709" s="73"/>
      <c r="X7709" s="12"/>
    </row>
    <row r="7710" spans="2:24" x14ac:dyDescent="0.3">
      <c r="B7710" s="73"/>
      <c r="D7710" s="73"/>
      <c r="P7710" s="73"/>
      <c r="T7710" s="73"/>
      <c r="U7710" s="73"/>
      <c r="V7710" s="73"/>
      <c r="X7710" s="12"/>
    </row>
    <row r="7711" spans="2:24" x14ac:dyDescent="0.3">
      <c r="B7711" s="73"/>
      <c r="D7711" s="73"/>
      <c r="P7711" s="73"/>
      <c r="T7711" s="73"/>
      <c r="U7711" s="73"/>
      <c r="V7711" s="73"/>
      <c r="X7711" s="12"/>
    </row>
    <row r="7712" spans="2:24" x14ac:dyDescent="0.3">
      <c r="B7712" s="73"/>
      <c r="D7712" s="73"/>
      <c r="P7712" s="73"/>
      <c r="T7712" s="73"/>
      <c r="U7712" s="73"/>
      <c r="V7712" s="73"/>
      <c r="X7712" s="12"/>
    </row>
    <row r="7713" spans="2:24" x14ac:dyDescent="0.3">
      <c r="B7713" s="73"/>
      <c r="D7713" s="73"/>
      <c r="P7713" s="73"/>
      <c r="T7713" s="73"/>
      <c r="U7713" s="73"/>
      <c r="V7713" s="73"/>
      <c r="X7713" s="12"/>
    </row>
    <row r="7714" spans="2:24" x14ac:dyDescent="0.3">
      <c r="B7714" s="73"/>
      <c r="D7714" s="73"/>
      <c r="P7714" s="73"/>
      <c r="T7714" s="73"/>
      <c r="U7714" s="73"/>
      <c r="V7714" s="73"/>
      <c r="X7714" s="12"/>
    </row>
    <row r="7715" spans="2:24" x14ac:dyDescent="0.3">
      <c r="B7715" s="73"/>
      <c r="D7715" s="73"/>
      <c r="P7715" s="73"/>
      <c r="T7715" s="73"/>
      <c r="U7715" s="73"/>
      <c r="V7715" s="73"/>
      <c r="X7715" s="12"/>
    </row>
    <row r="7716" spans="2:24" x14ac:dyDescent="0.3">
      <c r="B7716" s="73"/>
      <c r="D7716" s="73"/>
      <c r="P7716" s="73"/>
      <c r="T7716" s="73"/>
      <c r="U7716" s="73"/>
      <c r="V7716" s="73"/>
      <c r="X7716" s="12"/>
    </row>
    <row r="7717" spans="2:24" x14ac:dyDescent="0.3">
      <c r="B7717" s="73"/>
      <c r="D7717" s="73"/>
      <c r="P7717" s="73"/>
      <c r="T7717" s="73"/>
      <c r="U7717" s="73"/>
      <c r="V7717" s="73"/>
      <c r="X7717" s="12"/>
    </row>
    <row r="7718" spans="2:24" x14ac:dyDescent="0.3">
      <c r="B7718" s="73"/>
      <c r="D7718" s="73"/>
      <c r="P7718" s="73"/>
      <c r="T7718" s="73"/>
      <c r="U7718" s="73"/>
      <c r="V7718" s="73"/>
      <c r="X7718" s="12"/>
    </row>
    <row r="7719" spans="2:24" x14ac:dyDescent="0.3">
      <c r="B7719" s="73"/>
      <c r="D7719" s="73"/>
      <c r="P7719" s="73"/>
      <c r="T7719" s="73"/>
      <c r="U7719" s="73"/>
      <c r="V7719" s="73"/>
      <c r="X7719" s="12"/>
    </row>
    <row r="7720" spans="2:24" x14ac:dyDescent="0.3">
      <c r="B7720" s="73"/>
      <c r="D7720" s="73"/>
      <c r="P7720" s="73"/>
      <c r="T7720" s="73"/>
      <c r="U7720" s="73"/>
      <c r="V7720" s="73"/>
      <c r="X7720" s="12"/>
    </row>
    <row r="7721" spans="2:24" x14ac:dyDescent="0.3">
      <c r="B7721" s="73"/>
      <c r="D7721" s="73"/>
      <c r="P7721" s="73"/>
      <c r="T7721" s="73"/>
      <c r="U7721" s="73"/>
      <c r="V7721" s="73"/>
      <c r="X7721" s="12"/>
    </row>
    <row r="7722" spans="2:24" x14ac:dyDescent="0.3">
      <c r="B7722" s="73"/>
      <c r="D7722" s="73"/>
      <c r="P7722" s="73"/>
      <c r="T7722" s="73"/>
      <c r="U7722" s="73"/>
      <c r="V7722" s="73"/>
      <c r="X7722" s="12"/>
    </row>
    <row r="7723" spans="2:24" x14ac:dyDescent="0.3">
      <c r="B7723" s="73"/>
      <c r="D7723" s="73"/>
      <c r="P7723" s="73"/>
      <c r="T7723" s="73"/>
      <c r="U7723" s="73"/>
      <c r="V7723" s="73"/>
      <c r="X7723" s="12"/>
    </row>
    <row r="7724" spans="2:24" x14ac:dyDescent="0.3">
      <c r="B7724" s="73"/>
      <c r="D7724" s="73"/>
      <c r="P7724" s="73"/>
      <c r="T7724" s="73"/>
      <c r="U7724" s="73"/>
      <c r="V7724" s="73"/>
      <c r="X7724" s="12"/>
    </row>
    <row r="7725" spans="2:24" x14ac:dyDescent="0.3">
      <c r="B7725" s="73"/>
      <c r="D7725" s="73"/>
      <c r="P7725" s="73"/>
      <c r="T7725" s="73"/>
      <c r="U7725" s="73"/>
      <c r="V7725" s="73"/>
      <c r="X7725" s="12"/>
    </row>
    <row r="7726" spans="2:24" x14ac:dyDescent="0.3">
      <c r="B7726" s="73"/>
      <c r="D7726" s="73"/>
      <c r="P7726" s="73"/>
      <c r="T7726" s="73"/>
      <c r="U7726" s="73"/>
      <c r="V7726" s="73"/>
      <c r="X7726" s="12"/>
    </row>
    <row r="7727" spans="2:24" x14ac:dyDescent="0.3">
      <c r="B7727" s="73"/>
      <c r="D7727" s="73"/>
      <c r="P7727" s="73"/>
      <c r="T7727" s="73"/>
      <c r="U7727" s="73"/>
      <c r="V7727" s="73"/>
      <c r="X7727" s="12"/>
    </row>
    <row r="7728" spans="2:24" x14ac:dyDescent="0.3">
      <c r="B7728" s="73"/>
      <c r="D7728" s="73"/>
      <c r="P7728" s="73"/>
      <c r="T7728" s="73"/>
      <c r="U7728" s="73"/>
      <c r="V7728" s="73"/>
      <c r="X7728" s="12"/>
    </row>
    <row r="7729" spans="2:24" x14ac:dyDescent="0.3">
      <c r="B7729" s="73"/>
      <c r="D7729" s="73"/>
      <c r="P7729" s="73"/>
      <c r="T7729" s="73"/>
      <c r="U7729" s="73"/>
      <c r="V7729" s="73"/>
      <c r="X7729" s="12"/>
    </row>
    <row r="7730" spans="2:24" x14ac:dyDescent="0.3">
      <c r="B7730" s="73"/>
      <c r="D7730" s="73"/>
      <c r="P7730" s="73"/>
      <c r="T7730" s="73"/>
      <c r="U7730" s="73"/>
      <c r="V7730" s="73"/>
      <c r="X7730" s="12"/>
    </row>
    <row r="7731" spans="2:24" x14ac:dyDescent="0.3">
      <c r="B7731" s="73"/>
      <c r="D7731" s="73"/>
      <c r="P7731" s="73"/>
      <c r="T7731" s="73"/>
      <c r="U7731" s="73"/>
      <c r="V7731" s="73"/>
      <c r="X7731" s="12"/>
    </row>
    <row r="7732" spans="2:24" x14ac:dyDescent="0.3">
      <c r="B7732" s="73"/>
      <c r="D7732" s="73"/>
      <c r="P7732" s="73"/>
      <c r="T7732" s="73"/>
      <c r="U7732" s="73"/>
      <c r="V7732" s="73"/>
      <c r="X7732" s="12"/>
    </row>
    <row r="7733" spans="2:24" x14ac:dyDescent="0.3">
      <c r="B7733" s="73"/>
      <c r="D7733" s="73"/>
      <c r="P7733" s="73"/>
      <c r="T7733" s="73"/>
      <c r="U7733" s="73"/>
      <c r="V7733" s="73"/>
      <c r="X7733" s="12"/>
    </row>
    <row r="7734" spans="2:24" x14ac:dyDescent="0.3">
      <c r="B7734" s="73"/>
      <c r="D7734" s="73"/>
      <c r="P7734" s="73"/>
      <c r="T7734" s="73"/>
      <c r="U7734" s="73"/>
      <c r="V7734" s="73"/>
      <c r="X7734" s="12"/>
    </row>
    <row r="7735" spans="2:24" x14ac:dyDescent="0.3">
      <c r="B7735" s="73"/>
      <c r="D7735" s="73"/>
      <c r="P7735" s="73"/>
      <c r="T7735" s="73"/>
      <c r="U7735" s="73"/>
      <c r="V7735" s="73"/>
      <c r="X7735" s="12"/>
    </row>
    <row r="7736" spans="2:24" x14ac:dyDescent="0.3">
      <c r="B7736" s="73"/>
      <c r="D7736" s="73"/>
      <c r="P7736" s="73"/>
      <c r="T7736" s="73"/>
      <c r="U7736" s="73"/>
      <c r="V7736" s="73"/>
      <c r="X7736" s="12"/>
    </row>
    <row r="7737" spans="2:24" x14ac:dyDescent="0.3">
      <c r="B7737" s="73"/>
      <c r="D7737" s="73"/>
      <c r="P7737" s="73"/>
      <c r="T7737" s="73"/>
      <c r="U7737" s="73"/>
      <c r="V7737" s="73"/>
      <c r="X7737" s="12"/>
    </row>
    <row r="7738" spans="2:24" x14ac:dyDescent="0.3">
      <c r="B7738" s="73"/>
      <c r="D7738" s="73"/>
      <c r="P7738" s="73"/>
      <c r="T7738" s="73"/>
      <c r="U7738" s="73"/>
      <c r="V7738" s="73"/>
      <c r="X7738" s="12"/>
    </row>
    <row r="7739" spans="2:24" x14ac:dyDescent="0.3">
      <c r="B7739" s="73"/>
      <c r="D7739" s="73"/>
      <c r="P7739" s="73"/>
      <c r="T7739" s="73"/>
      <c r="U7739" s="73"/>
      <c r="V7739" s="73"/>
      <c r="X7739" s="12"/>
    </row>
    <row r="7740" spans="2:24" x14ac:dyDescent="0.3">
      <c r="B7740" s="73"/>
      <c r="D7740" s="73"/>
      <c r="P7740" s="73"/>
      <c r="T7740" s="73"/>
      <c r="U7740" s="73"/>
      <c r="V7740" s="73"/>
      <c r="X7740" s="12"/>
    </row>
    <row r="7741" spans="2:24" x14ac:dyDescent="0.3">
      <c r="B7741" s="73"/>
      <c r="D7741" s="73"/>
      <c r="P7741" s="73"/>
      <c r="T7741" s="73"/>
      <c r="U7741" s="73"/>
      <c r="V7741" s="73"/>
      <c r="X7741" s="12"/>
    </row>
    <row r="7742" spans="2:24" x14ac:dyDescent="0.3">
      <c r="B7742" s="73"/>
      <c r="D7742" s="73"/>
      <c r="P7742" s="73"/>
      <c r="T7742" s="73"/>
      <c r="U7742" s="73"/>
      <c r="V7742" s="73"/>
      <c r="X7742" s="12"/>
    </row>
    <row r="7743" spans="2:24" x14ac:dyDescent="0.3">
      <c r="B7743" s="73"/>
      <c r="D7743" s="73"/>
      <c r="P7743" s="73"/>
      <c r="T7743" s="73"/>
      <c r="U7743" s="73"/>
      <c r="V7743" s="73"/>
      <c r="X7743" s="12"/>
    </row>
    <row r="7744" spans="2:24" x14ac:dyDescent="0.3">
      <c r="B7744" s="73"/>
      <c r="D7744" s="73"/>
      <c r="P7744" s="73"/>
      <c r="T7744" s="73"/>
      <c r="U7744" s="73"/>
      <c r="V7744" s="73"/>
      <c r="X7744" s="12"/>
    </row>
    <row r="7745" spans="2:24" x14ac:dyDescent="0.3">
      <c r="B7745" s="73"/>
      <c r="D7745" s="73"/>
      <c r="P7745" s="73"/>
      <c r="T7745" s="73"/>
      <c r="U7745" s="73"/>
      <c r="V7745" s="73"/>
      <c r="X7745" s="12"/>
    </row>
    <row r="7746" spans="2:24" x14ac:dyDescent="0.3">
      <c r="B7746" s="73"/>
      <c r="D7746" s="73"/>
      <c r="P7746" s="73"/>
      <c r="T7746" s="73"/>
      <c r="U7746" s="73"/>
      <c r="V7746" s="73"/>
      <c r="X7746" s="12"/>
    </row>
    <row r="7747" spans="2:24" x14ac:dyDescent="0.3">
      <c r="B7747" s="73"/>
      <c r="D7747" s="73"/>
      <c r="P7747" s="73"/>
      <c r="T7747" s="73"/>
      <c r="U7747" s="73"/>
      <c r="V7747" s="73"/>
      <c r="X7747" s="12"/>
    </row>
    <row r="7748" spans="2:24" x14ac:dyDescent="0.3">
      <c r="B7748" s="73"/>
      <c r="D7748" s="73"/>
      <c r="P7748" s="73"/>
      <c r="T7748" s="73"/>
      <c r="U7748" s="73"/>
      <c r="V7748" s="73"/>
      <c r="X7748" s="12"/>
    </row>
    <row r="7749" spans="2:24" x14ac:dyDescent="0.3">
      <c r="B7749" s="73"/>
      <c r="D7749" s="73"/>
      <c r="P7749" s="73"/>
      <c r="T7749" s="73"/>
      <c r="U7749" s="73"/>
      <c r="V7749" s="73"/>
      <c r="X7749" s="12"/>
    </row>
    <row r="7750" spans="2:24" x14ac:dyDescent="0.3">
      <c r="B7750" s="73"/>
      <c r="D7750" s="73"/>
      <c r="P7750" s="73"/>
      <c r="T7750" s="73"/>
      <c r="U7750" s="73"/>
      <c r="V7750" s="73"/>
      <c r="X7750" s="12"/>
    </row>
    <row r="7751" spans="2:24" x14ac:dyDescent="0.3">
      <c r="B7751" s="73"/>
      <c r="D7751" s="73"/>
      <c r="P7751" s="73"/>
      <c r="T7751" s="73"/>
      <c r="U7751" s="73"/>
      <c r="V7751" s="73"/>
      <c r="X7751" s="12"/>
    </row>
    <row r="7752" spans="2:24" x14ac:dyDescent="0.3">
      <c r="B7752" s="73"/>
      <c r="D7752" s="73"/>
      <c r="P7752" s="73"/>
      <c r="T7752" s="73"/>
      <c r="U7752" s="73"/>
      <c r="V7752" s="73"/>
      <c r="X7752" s="12"/>
    </row>
    <row r="7753" spans="2:24" x14ac:dyDescent="0.3">
      <c r="B7753" s="73"/>
      <c r="D7753" s="73"/>
      <c r="P7753" s="73"/>
      <c r="T7753" s="73"/>
      <c r="U7753" s="73"/>
      <c r="V7753" s="73"/>
      <c r="X7753" s="12"/>
    </row>
    <row r="7754" spans="2:24" x14ac:dyDescent="0.3">
      <c r="B7754" s="73"/>
      <c r="D7754" s="73"/>
      <c r="P7754" s="73"/>
      <c r="T7754" s="73"/>
      <c r="U7754" s="73"/>
      <c r="V7754" s="73"/>
      <c r="X7754" s="12"/>
    </row>
    <row r="7755" spans="2:24" x14ac:dyDescent="0.3">
      <c r="B7755" s="73"/>
      <c r="D7755" s="73"/>
      <c r="P7755" s="73"/>
      <c r="T7755" s="73"/>
      <c r="U7755" s="73"/>
      <c r="V7755" s="73"/>
      <c r="X7755" s="12"/>
    </row>
    <row r="7756" spans="2:24" x14ac:dyDescent="0.3">
      <c r="B7756" s="73"/>
      <c r="D7756" s="73"/>
      <c r="P7756" s="73"/>
      <c r="T7756" s="73"/>
      <c r="U7756" s="73"/>
      <c r="V7756" s="73"/>
      <c r="X7756" s="12"/>
    </row>
    <row r="7757" spans="2:24" x14ac:dyDescent="0.3">
      <c r="B7757" s="73"/>
      <c r="D7757" s="73"/>
      <c r="P7757" s="73"/>
      <c r="T7757" s="73"/>
      <c r="U7757" s="73"/>
      <c r="V7757" s="73"/>
      <c r="X7757" s="12"/>
    </row>
    <row r="7758" spans="2:24" x14ac:dyDescent="0.3">
      <c r="B7758" s="73"/>
      <c r="D7758" s="73"/>
      <c r="P7758" s="73"/>
      <c r="T7758" s="73"/>
      <c r="U7758" s="73"/>
      <c r="V7758" s="73"/>
      <c r="X7758" s="12"/>
    </row>
    <row r="7759" spans="2:24" x14ac:dyDescent="0.3">
      <c r="B7759" s="73"/>
      <c r="D7759" s="73"/>
      <c r="P7759" s="73"/>
      <c r="T7759" s="73"/>
      <c r="U7759" s="73"/>
      <c r="V7759" s="73"/>
      <c r="X7759" s="12"/>
    </row>
    <row r="7760" spans="2:24" x14ac:dyDescent="0.3">
      <c r="B7760" s="73"/>
      <c r="D7760" s="73"/>
      <c r="P7760" s="73"/>
      <c r="T7760" s="73"/>
      <c r="U7760" s="73"/>
      <c r="V7760" s="73"/>
      <c r="X7760" s="12"/>
    </row>
    <row r="7761" spans="2:24" x14ac:dyDescent="0.3">
      <c r="B7761" s="73"/>
      <c r="D7761" s="73"/>
      <c r="P7761" s="73"/>
      <c r="T7761" s="73"/>
      <c r="U7761" s="73"/>
      <c r="V7761" s="73"/>
      <c r="X7761" s="12"/>
    </row>
    <row r="7762" spans="2:24" x14ac:dyDescent="0.3">
      <c r="B7762" s="73"/>
      <c r="D7762" s="73"/>
      <c r="P7762" s="73"/>
      <c r="T7762" s="73"/>
      <c r="U7762" s="73"/>
      <c r="V7762" s="73"/>
      <c r="X7762" s="12"/>
    </row>
    <row r="7763" spans="2:24" x14ac:dyDescent="0.3">
      <c r="B7763" s="73"/>
      <c r="D7763" s="73"/>
      <c r="P7763" s="73"/>
      <c r="T7763" s="73"/>
      <c r="U7763" s="73"/>
      <c r="V7763" s="73"/>
      <c r="X7763" s="12"/>
    </row>
    <row r="7764" spans="2:24" x14ac:dyDescent="0.3">
      <c r="B7764" s="73"/>
      <c r="D7764" s="73"/>
      <c r="P7764" s="73"/>
      <c r="T7764" s="73"/>
      <c r="U7764" s="73"/>
      <c r="V7764" s="73"/>
      <c r="X7764" s="12"/>
    </row>
    <row r="7765" spans="2:24" x14ac:dyDescent="0.3">
      <c r="B7765" s="73"/>
      <c r="D7765" s="73"/>
      <c r="P7765" s="73"/>
      <c r="T7765" s="73"/>
      <c r="U7765" s="73"/>
      <c r="V7765" s="73"/>
      <c r="X7765" s="12"/>
    </row>
    <row r="7766" spans="2:24" x14ac:dyDescent="0.3">
      <c r="B7766" s="73"/>
      <c r="D7766" s="73"/>
      <c r="P7766" s="73"/>
      <c r="T7766" s="73"/>
      <c r="U7766" s="73"/>
      <c r="V7766" s="73"/>
      <c r="X7766" s="12"/>
    </row>
    <row r="7767" spans="2:24" x14ac:dyDescent="0.3">
      <c r="B7767" s="73"/>
      <c r="D7767" s="73"/>
      <c r="P7767" s="73"/>
      <c r="T7767" s="73"/>
      <c r="U7767" s="73"/>
      <c r="V7767" s="73"/>
      <c r="X7767" s="12"/>
    </row>
    <row r="7768" spans="2:24" x14ac:dyDescent="0.3">
      <c r="B7768" s="73"/>
      <c r="D7768" s="73"/>
      <c r="P7768" s="73"/>
      <c r="T7768" s="73"/>
      <c r="U7768" s="73"/>
      <c r="V7768" s="73"/>
      <c r="X7768" s="12"/>
    </row>
    <row r="7769" spans="2:24" x14ac:dyDescent="0.3">
      <c r="B7769" s="73"/>
      <c r="D7769" s="73"/>
      <c r="P7769" s="73"/>
      <c r="T7769" s="73"/>
      <c r="U7769" s="73"/>
      <c r="V7769" s="73"/>
      <c r="X7769" s="12"/>
    </row>
    <row r="7770" spans="2:24" x14ac:dyDescent="0.3">
      <c r="B7770" s="73"/>
      <c r="D7770" s="73"/>
      <c r="P7770" s="73"/>
      <c r="T7770" s="73"/>
      <c r="U7770" s="73"/>
      <c r="V7770" s="73"/>
      <c r="X7770" s="12"/>
    </row>
    <row r="7771" spans="2:24" x14ac:dyDescent="0.3">
      <c r="B7771" s="73"/>
      <c r="D7771" s="73"/>
      <c r="P7771" s="73"/>
      <c r="T7771" s="73"/>
      <c r="U7771" s="73"/>
      <c r="V7771" s="73"/>
      <c r="X7771" s="12"/>
    </row>
    <row r="7772" spans="2:24" x14ac:dyDescent="0.3">
      <c r="B7772" s="73"/>
      <c r="D7772" s="73"/>
      <c r="P7772" s="73"/>
      <c r="T7772" s="73"/>
      <c r="U7772" s="73"/>
      <c r="V7772" s="73"/>
      <c r="X7772" s="12"/>
    </row>
    <row r="7773" spans="2:24" x14ac:dyDescent="0.3">
      <c r="B7773" s="73"/>
      <c r="D7773" s="73"/>
      <c r="P7773" s="73"/>
      <c r="T7773" s="73"/>
      <c r="U7773" s="73"/>
      <c r="V7773" s="73"/>
      <c r="X7773" s="12"/>
    </row>
    <row r="7774" spans="2:24" x14ac:dyDescent="0.3">
      <c r="B7774" s="73"/>
      <c r="D7774" s="73"/>
      <c r="P7774" s="73"/>
      <c r="T7774" s="73"/>
      <c r="U7774" s="73"/>
      <c r="V7774" s="73"/>
      <c r="X7774" s="12"/>
    </row>
    <row r="7775" spans="2:24" x14ac:dyDescent="0.3">
      <c r="B7775" s="73"/>
      <c r="D7775" s="73"/>
      <c r="P7775" s="73"/>
      <c r="T7775" s="73"/>
      <c r="U7775" s="73"/>
      <c r="V7775" s="73"/>
      <c r="X7775" s="12"/>
    </row>
    <row r="7776" spans="2:24" x14ac:dyDescent="0.3">
      <c r="B7776" s="73"/>
      <c r="D7776" s="73"/>
      <c r="P7776" s="73"/>
      <c r="T7776" s="73"/>
      <c r="U7776" s="73"/>
      <c r="V7776" s="73"/>
      <c r="X7776" s="12"/>
    </row>
    <row r="7777" spans="2:24" x14ac:dyDescent="0.3">
      <c r="B7777" s="73"/>
      <c r="D7777" s="73"/>
      <c r="P7777" s="73"/>
      <c r="T7777" s="73"/>
      <c r="U7777" s="73"/>
      <c r="V7777" s="73"/>
      <c r="X7777" s="12"/>
    </row>
    <row r="7778" spans="2:24" x14ac:dyDescent="0.3">
      <c r="B7778" s="73"/>
      <c r="D7778" s="73"/>
      <c r="P7778" s="73"/>
      <c r="T7778" s="73"/>
      <c r="U7778" s="73"/>
      <c r="V7778" s="73"/>
      <c r="X7778" s="12"/>
    </row>
    <row r="7779" spans="2:24" x14ac:dyDescent="0.3">
      <c r="B7779" s="73"/>
      <c r="D7779" s="73"/>
      <c r="P7779" s="73"/>
      <c r="T7779" s="73"/>
      <c r="U7779" s="73"/>
      <c r="V7779" s="73"/>
      <c r="X7779" s="12"/>
    </row>
    <row r="7780" spans="2:24" x14ac:dyDescent="0.3">
      <c r="B7780" s="73"/>
      <c r="D7780" s="73"/>
      <c r="P7780" s="73"/>
      <c r="T7780" s="73"/>
      <c r="U7780" s="73"/>
      <c r="V7780" s="73"/>
      <c r="X7780" s="12"/>
    </row>
    <row r="7781" spans="2:24" x14ac:dyDescent="0.3">
      <c r="B7781" s="73"/>
      <c r="D7781" s="73"/>
      <c r="P7781" s="73"/>
      <c r="T7781" s="73"/>
      <c r="U7781" s="73"/>
      <c r="V7781" s="73"/>
      <c r="X7781" s="12"/>
    </row>
    <row r="7782" spans="2:24" x14ac:dyDescent="0.3">
      <c r="B7782" s="73"/>
      <c r="D7782" s="73"/>
      <c r="P7782" s="73"/>
      <c r="T7782" s="73"/>
      <c r="U7782" s="73"/>
      <c r="V7782" s="73"/>
      <c r="X7782" s="12"/>
    </row>
    <row r="7783" spans="2:24" x14ac:dyDescent="0.3">
      <c r="B7783" s="73"/>
      <c r="D7783" s="73"/>
      <c r="P7783" s="73"/>
      <c r="T7783" s="73"/>
      <c r="U7783" s="73"/>
      <c r="V7783" s="73"/>
      <c r="X7783" s="12"/>
    </row>
    <row r="7784" spans="2:24" x14ac:dyDescent="0.3">
      <c r="B7784" s="73"/>
      <c r="D7784" s="73"/>
      <c r="P7784" s="73"/>
      <c r="T7784" s="73"/>
      <c r="U7784" s="73"/>
      <c r="V7784" s="73"/>
      <c r="X7784" s="12"/>
    </row>
    <row r="7785" spans="2:24" x14ac:dyDescent="0.3">
      <c r="B7785" s="73"/>
      <c r="D7785" s="73"/>
      <c r="P7785" s="73"/>
      <c r="T7785" s="73"/>
      <c r="U7785" s="73"/>
      <c r="V7785" s="73"/>
      <c r="X7785" s="12"/>
    </row>
    <row r="7786" spans="2:24" x14ac:dyDescent="0.3">
      <c r="B7786" s="73"/>
      <c r="D7786" s="73"/>
      <c r="P7786" s="73"/>
      <c r="T7786" s="73"/>
      <c r="U7786" s="73"/>
      <c r="V7786" s="73"/>
      <c r="X7786" s="12"/>
    </row>
    <row r="7787" spans="2:24" x14ac:dyDescent="0.3">
      <c r="B7787" s="73"/>
      <c r="D7787" s="73"/>
      <c r="P7787" s="73"/>
      <c r="T7787" s="73"/>
      <c r="U7787" s="73"/>
      <c r="V7787" s="73"/>
      <c r="X7787" s="12"/>
    </row>
    <row r="7788" spans="2:24" x14ac:dyDescent="0.3">
      <c r="B7788" s="73"/>
      <c r="D7788" s="73"/>
      <c r="P7788" s="73"/>
      <c r="T7788" s="73"/>
      <c r="U7788" s="73"/>
      <c r="V7788" s="73"/>
      <c r="X7788" s="12"/>
    </row>
    <row r="7789" spans="2:24" x14ac:dyDescent="0.3">
      <c r="B7789" s="73"/>
      <c r="D7789" s="73"/>
      <c r="P7789" s="73"/>
      <c r="T7789" s="73"/>
      <c r="U7789" s="73"/>
      <c r="V7789" s="73"/>
      <c r="X7789" s="12"/>
    </row>
    <row r="7790" spans="2:24" x14ac:dyDescent="0.3">
      <c r="B7790" s="73"/>
      <c r="D7790" s="73"/>
      <c r="P7790" s="73"/>
      <c r="T7790" s="73"/>
      <c r="U7790" s="73"/>
      <c r="V7790" s="73"/>
      <c r="X7790" s="12"/>
    </row>
    <row r="7791" spans="2:24" x14ac:dyDescent="0.3">
      <c r="B7791" s="73"/>
      <c r="D7791" s="73"/>
      <c r="P7791" s="73"/>
      <c r="T7791" s="73"/>
      <c r="U7791" s="73"/>
      <c r="V7791" s="73"/>
      <c r="X7791" s="12"/>
    </row>
    <row r="7792" spans="2:24" x14ac:dyDescent="0.3">
      <c r="B7792" s="73"/>
      <c r="D7792" s="73"/>
      <c r="P7792" s="73"/>
      <c r="T7792" s="73"/>
      <c r="U7792" s="73"/>
      <c r="V7792" s="73"/>
      <c r="X7792" s="12"/>
    </row>
    <row r="7793" spans="2:24" x14ac:dyDescent="0.3">
      <c r="B7793" s="73"/>
      <c r="D7793" s="73"/>
      <c r="P7793" s="73"/>
      <c r="T7793" s="73"/>
      <c r="U7793" s="73"/>
      <c r="V7793" s="73"/>
      <c r="X7793" s="12"/>
    </row>
    <row r="7794" spans="2:24" x14ac:dyDescent="0.3">
      <c r="B7794" s="73"/>
      <c r="D7794" s="73"/>
      <c r="P7794" s="73"/>
      <c r="T7794" s="73"/>
      <c r="U7794" s="73"/>
      <c r="V7794" s="73"/>
      <c r="X7794" s="12"/>
    </row>
    <row r="7795" spans="2:24" x14ac:dyDescent="0.3">
      <c r="B7795" s="73"/>
      <c r="D7795" s="73"/>
      <c r="P7795" s="73"/>
      <c r="T7795" s="73"/>
      <c r="U7795" s="73"/>
      <c r="V7795" s="73"/>
      <c r="X7795" s="12"/>
    </row>
    <row r="7796" spans="2:24" x14ac:dyDescent="0.3">
      <c r="B7796" s="73"/>
      <c r="D7796" s="73"/>
      <c r="P7796" s="73"/>
      <c r="T7796" s="73"/>
      <c r="U7796" s="73"/>
      <c r="V7796" s="73"/>
      <c r="X7796" s="12"/>
    </row>
    <row r="7797" spans="2:24" x14ac:dyDescent="0.3">
      <c r="B7797" s="73"/>
      <c r="D7797" s="73"/>
      <c r="P7797" s="73"/>
      <c r="T7797" s="73"/>
      <c r="U7797" s="73"/>
      <c r="V7797" s="73"/>
      <c r="X7797" s="12"/>
    </row>
    <row r="7798" spans="2:24" x14ac:dyDescent="0.3">
      <c r="B7798" s="73"/>
      <c r="D7798" s="73"/>
      <c r="P7798" s="73"/>
      <c r="T7798" s="73"/>
      <c r="U7798" s="73"/>
      <c r="V7798" s="73"/>
      <c r="X7798" s="12"/>
    </row>
    <row r="7799" spans="2:24" x14ac:dyDescent="0.3">
      <c r="B7799" s="73"/>
      <c r="D7799" s="73"/>
      <c r="P7799" s="73"/>
      <c r="T7799" s="73"/>
      <c r="U7799" s="73"/>
      <c r="V7799" s="73"/>
      <c r="X7799" s="12"/>
    </row>
    <row r="7800" spans="2:24" x14ac:dyDescent="0.3">
      <c r="B7800" s="73"/>
      <c r="D7800" s="73"/>
      <c r="P7800" s="73"/>
      <c r="T7800" s="73"/>
      <c r="U7800" s="73"/>
      <c r="V7800" s="73"/>
      <c r="X7800" s="12"/>
    </row>
    <row r="7801" spans="2:24" x14ac:dyDescent="0.3">
      <c r="B7801" s="73"/>
      <c r="D7801" s="73"/>
      <c r="P7801" s="73"/>
      <c r="T7801" s="73"/>
      <c r="U7801" s="73"/>
      <c r="V7801" s="73"/>
      <c r="X7801" s="12"/>
    </row>
    <row r="7802" spans="2:24" x14ac:dyDescent="0.3">
      <c r="B7802" s="73"/>
      <c r="D7802" s="73"/>
      <c r="P7802" s="73"/>
      <c r="T7802" s="73"/>
      <c r="U7802" s="73"/>
      <c r="V7802" s="73"/>
      <c r="X7802" s="12"/>
    </row>
    <row r="7803" spans="2:24" x14ac:dyDescent="0.3">
      <c r="B7803" s="73"/>
      <c r="D7803" s="73"/>
      <c r="P7803" s="73"/>
      <c r="T7803" s="73"/>
      <c r="U7803" s="73"/>
      <c r="V7803" s="73"/>
      <c r="X7803" s="12"/>
    </row>
    <row r="7804" spans="2:24" x14ac:dyDescent="0.3">
      <c r="B7804" s="73"/>
      <c r="D7804" s="73"/>
      <c r="P7804" s="73"/>
      <c r="T7804" s="73"/>
      <c r="U7804" s="73"/>
      <c r="V7804" s="73"/>
      <c r="X7804" s="12"/>
    </row>
    <row r="7805" spans="2:24" x14ac:dyDescent="0.3">
      <c r="B7805" s="73"/>
      <c r="D7805" s="73"/>
      <c r="P7805" s="73"/>
      <c r="T7805" s="73"/>
      <c r="U7805" s="73"/>
      <c r="V7805" s="73"/>
      <c r="X7805" s="12"/>
    </row>
    <row r="7806" spans="2:24" x14ac:dyDescent="0.3">
      <c r="B7806" s="73"/>
      <c r="D7806" s="73"/>
      <c r="P7806" s="73"/>
      <c r="T7806" s="73"/>
      <c r="U7806" s="73"/>
      <c r="V7806" s="73"/>
      <c r="X7806" s="12"/>
    </row>
    <row r="7807" spans="2:24" x14ac:dyDescent="0.3">
      <c r="B7807" s="73"/>
      <c r="D7807" s="73"/>
      <c r="P7807" s="73"/>
      <c r="T7807" s="73"/>
      <c r="U7807" s="73"/>
      <c r="V7807" s="73"/>
      <c r="X7807" s="12"/>
    </row>
    <row r="7808" spans="2:24" x14ac:dyDescent="0.3">
      <c r="B7808" s="73"/>
      <c r="D7808" s="73"/>
      <c r="P7808" s="73"/>
      <c r="T7808" s="73"/>
      <c r="U7808" s="73"/>
      <c r="V7808" s="73"/>
      <c r="X7808" s="12"/>
    </row>
    <row r="7809" spans="2:24" x14ac:dyDescent="0.3">
      <c r="B7809" s="73"/>
      <c r="D7809" s="73"/>
      <c r="P7809" s="73"/>
      <c r="T7809" s="73"/>
      <c r="U7809" s="73"/>
      <c r="V7809" s="73"/>
      <c r="X7809" s="12"/>
    </row>
    <row r="7810" spans="2:24" x14ac:dyDescent="0.3">
      <c r="B7810" s="73"/>
      <c r="D7810" s="73"/>
      <c r="P7810" s="73"/>
      <c r="T7810" s="73"/>
      <c r="U7810" s="73"/>
      <c r="V7810" s="73"/>
      <c r="X7810" s="12"/>
    </row>
    <row r="7811" spans="2:24" x14ac:dyDescent="0.3">
      <c r="B7811" s="73"/>
      <c r="D7811" s="73"/>
      <c r="P7811" s="73"/>
      <c r="T7811" s="73"/>
      <c r="U7811" s="73"/>
      <c r="V7811" s="73"/>
      <c r="X7811" s="12"/>
    </row>
    <row r="7812" spans="2:24" x14ac:dyDescent="0.3">
      <c r="B7812" s="73"/>
      <c r="D7812" s="73"/>
      <c r="P7812" s="73"/>
      <c r="T7812" s="73"/>
      <c r="U7812" s="73"/>
      <c r="V7812" s="73"/>
      <c r="X7812" s="12"/>
    </row>
    <row r="7813" spans="2:24" x14ac:dyDescent="0.3">
      <c r="B7813" s="73"/>
      <c r="D7813" s="73"/>
      <c r="P7813" s="73"/>
      <c r="T7813" s="73"/>
      <c r="U7813" s="73"/>
      <c r="V7813" s="73"/>
      <c r="X7813" s="12"/>
    </row>
    <row r="7814" spans="2:24" x14ac:dyDescent="0.3">
      <c r="B7814" s="73"/>
      <c r="D7814" s="73"/>
      <c r="P7814" s="73"/>
      <c r="T7814" s="73"/>
      <c r="U7814" s="73"/>
      <c r="V7814" s="73"/>
      <c r="X7814" s="12"/>
    </row>
    <row r="7815" spans="2:24" x14ac:dyDescent="0.3">
      <c r="B7815" s="73"/>
      <c r="D7815" s="73"/>
      <c r="P7815" s="73"/>
      <c r="T7815" s="73"/>
      <c r="U7815" s="73"/>
      <c r="V7815" s="73"/>
      <c r="X7815" s="12"/>
    </row>
    <row r="7816" spans="2:24" x14ac:dyDescent="0.3">
      <c r="B7816" s="73"/>
      <c r="D7816" s="73"/>
      <c r="P7816" s="73"/>
      <c r="T7816" s="73"/>
      <c r="U7816" s="73"/>
      <c r="V7816" s="73"/>
      <c r="X7816" s="12"/>
    </row>
    <row r="7817" spans="2:24" x14ac:dyDescent="0.3">
      <c r="B7817" s="73"/>
      <c r="D7817" s="73"/>
      <c r="P7817" s="73"/>
      <c r="T7817" s="73"/>
      <c r="U7817" s="73"/>
      <c r="V7817" s="73"/>
      <c r="X7817" s="12"/>
    </row>
    <row r="7818" spans="2:24" x14ac:dyDescent="0.3">
      <c r="B7818" s="73"/>
      <c r="D7818" s="73"/>
      <c r="P7818" s="73"/>
      <c r="T7818" s="73"/>
      <c r="U7818" s="73"/>
      <c r="V7818" s="73"/>
      <c r="X7818" s="12"/>
    </row>
    <row r="7819" spans="2:24" x14ac:dyDescent="0.3">
      <c r="B7819" s="73"/>
      <c r="D7819" s="73"/>
      <c r="P7819" s="73"/>
      <c r="T7819" s="73"/>
      <c r="U7819" s="73"/>
      <c r="V7819" s="73"/>
      <c r="X7819" s="12"/>
    </row>
    <row r="7820" spans="2:24" x14ac:dyDescent="0.3">
      <c r="B7820" s="73"/>
      <c r="D7820" s="73"/>
      <c r="P7820" s="73"/>
      <c r="T7820" s="73"/>
      <c r="U7820" s="73"/>
      <c r="V7820" s="73"/>
      <c r="X7820" s="12"/>
    </row>
    <row r="7821" spans="2:24" x14ac:dyDescent="0.3">
      <c r="B7821" s="73"/>
      <c r="D7821" s="73"/>
      <c r="P7821" s="73"/>
      <c r="T7821" s="73"/>
      <c r="U7821" s="73"/>
      <c r="V7821" s="73"/>
      <c r="X7821" s="12"/>
    </row>
    <row r="7822" spans="2:24" x14ac:dyDescent="0.3">
      <c r="B7822" s="73"/>
      <c r="D7822" s="73"/>
      <c r="P7822" s="73"/>
      <c r="T7822" s="73"/>
      <c r="U7822" s="73"/>
      <c r="V7822" s="73"/>
      <c r="X7822" s="12"/>
    </row>
    <row r="7823" spans="2:24" x14ac:dyDescent="0.3">
      <c r="B7823" s="73"/>
      <c r="D7823" s="73"/>
      <c r="P7823" s="73"/>
      <c r="T7823" s="73"/>
      <c r="U7823" s="73"/>
      <c r="V7823" s="73"/>
      <c r="X7823" s="12"/>
    </row>
    <row r="7824" spans="2:24" x14ac:dyDescent="0.3">
      <c r="B7824" s="73"/>
      <c r="D7824" s="73"/>
      <c r="P7824" s="73"/>
      <c r="T7824" s="73"/>
      <c r="U7824" s="73"/>
      <c r="V7824" s="73"/>
      <c r="X7824" s="12"/>
    </row>
    <row r="7825" spans="2:24" x14ac:dyDescent="0.3">
      <c r="B7825" s="73"/>
      <c r="D7825" s="73"/>
      <c r="P7825" s="73"/>
      <c r="T7825" s="73"/>
      <c r="U7825" s="73"/>
      <c r="V7825" s="73"/>
      <c r="X7825" s="12"/>
    </row>
    <row r="7826" spans="2:24" x14ac:dyDescent="0.3">
      <c r="B7826" s="73"/>
      <c r="D7826" s="73"/>
      <c r="P7826" s="73"/>
      <c r="T7826" s="73"/>
      <c r="U7826" s="73"/>
      <c r="V7826" s="73"/>
      <c r="X7826" s="12"/>
    </row>
    <row r="7827" spans="2:24" x14ac:dyDescent="0.3">
      <c r="B7827" s="73"/>
      <c r="D7827" s="73"/>
      <c r="P7827" s="73"/>
      <c r="T7827" s="73"/>
      <c r="U7827" s="73"/>
      <c r="V7827" s="73"/>
      <c r="X7827" s="12"/>
    </row>
    <row r="7828" spans="2:24" x14ac:dyDescent="0.3">
      <c r="B7828" s="73"/>
      <c r="D7828" s="73"/>
      <c r="P7828" s="73"/>
      <c r="T7828" s="73"/>
      <c r="U7828" s="73"/>
      <c r="V7828" s="73"/>
      <c r="X7828" s="12"/>
    </row>
    <row r="7829" spans="2:24" x14ac:dyDescent="0.3">
      <c r="B7829" s="73"/>
      <c r="D7829" s="73"/>
      <c r="P7829" s="73"/>
      <c r="T7829" s="73"/>
      <c r="U7829" s="73"/>
      <c r="V7829" s="73"/>
      <c r="X7829" s="12"/>
    </row>
    <row r="7830" spans="2:24" x14ac:dyDescent="0.3">
      <c r="B7830" s="73"/>
      <c r="D7830" s="73"/>
      <c r="P7830" s="73"/>
      <c r="T7830" s="73"/>
      <c r="U7830" s="73"/>
      <c r="V7830" s="73"/>
      <c r="X7830" s="12"/>
    </row>
    <row r="7831" spans="2:24" x14ac:dyDescent="0.3">
      <c r="B7831" s="73"/>
      <c r="D7831" s="73"/>
      <c r="P7831" s="73"/>
      <c r="T7831" s="73"/>
      <c r="U7831" s="73"/>
      <c r="V7831" s="73"/>
      <c r="X7831" s="12"/>
    </row>
    <row r="7832" spans="2:24" x14ac:dyDescent="0.3">
      <c r="B7832" s="73"/>
      <c r="D7832" s="73"/>
      <c r="P7832" s="73"/>
      <c r="T7832" s="73"/>
      <c r="U7832" s="73"/>
      <c r="V7832" s="73"/>
      <c r="X7832" s="12"/>
    </row>
    <row r="7833" spans="2:24" x14ac:dyDescent="0.3">
      <c r="B7833" s="73"/>
      <c r="D7833" s="73"/>
      <c r="P7833" s="73"/>
      <c r="T7833" s="73"/>
      <c r="U7833" s="73"/>
      <c r="V7833" s="73"/>
      <c r="X7833" s="12"/>
    </row>
    <row r="7834" spans="2:24" x14ac:dyDescent="0.3">
      <c r="B7834" s="73"/>
      <c r="D7834" s="73"/>
      <c r="P7834" s="73"/>
      <c r="T7834" s="73"/>
      <c r="U7834" s="73"/>
      <c r="V7834" s="73"/>
      <c r="X7834" s="12"/>
    </row>
    <row r="7835" spans="2:24" x14ac:dyDescent="0.3">
      <c r="B7835" s="73"/>
      <c r="D7835" s="73"/>
      <c r="P7835" s="73"/>
      <c r="T7835" s="73"/>
      <c r="U7835" s="73"/>
      <c r="V7835" s="73"/>
      <c r="X7835" s="12"/>
    </row>
    <row r="7836" spans="2:24" x14ac:dyDescent="0.3">
      <c r="B7836" s="73"/>
      <c r="D7836" s="73"/>
      <c r="P7836" s="73"/>
      <c r="T7836" s="73"/>
      <c r="U7836" s="73"/>
      <c r="V7836" s="73"/>
      <c r="X7836" s="12"/>
    </row>
    <row r="7837" spans="2:24" x14ac:dyDescent="0.3">
      <c r="B7837" s="73"/>
      <c r="D7837" s="73"/>
      <c r="P7837" s="73"/>
      <c r="T7837" s="73"/>
      <c r="U7837" s="73"/>
      <c r="V7837" s="73"/>
      <c r="X7837" s="12"/>
    </row>
    <row r="7838" spans="2:24" x14ac:dyDescent="0.3">
      <c r="B7838" s="73"/>
      <c r="D7838" s="73"/>
      <c r="P7838" s="73"/>
      <c r="T7838" s="73"/>
      <c r="U7838" s="73"/>
      <c r="V7838" s="73"/>
      <c r="X7838" s="12"/>
    </row>
    <row r="7839" spans="2:24" x14ac:dyDescent="0.3">
      <c r="B7839" s="73"/>
      <c r="D7839" s="73"/>
      <c r="P7839" s="73"/>
      <c r="T7839" s="73"/>
      <c r="U7839" s="73"/>
      <c r="V7839" s="73"/>
      <c r="X7839" s="12"/>
    </row>
    <row r="7840" spans="2:24" x14ac:dyDescent="0.3">
      <c r="B7840" s="73"/>
      <c r="D7840" s="73"/>
      <c r="P7840" s="73"/>
      <c r="T7840" s="73"/>
      <c r="U7840" s="73"/>
      <c r="V7840" s="73"/>
      <c r="X7840" s="12"/>
    </row>
    <row r="7841" spans="2:24" x14ac:dyDescent="0.3">
      <c r="B7841" s="73"/>
      <c r="D7841" s="73"/>
      <c r="P7841" s="73"/>
      <c r="T7841" s="73"/>
      <c r="U7841" s="73"/>
      <c r="V7841" s="73"/>
      <c r="X7841" s="12"/>
    </row>
    <row r="7842" spans="2:24" x14ac:dyDescent="0.3">
      <c r="B7842" s="73"/>
      <c r="D7842" s="73"/>
      <c r="P7842" s="73"/>
      <c r="T7842" s="73"/>
      <c r="U7842" s="73"/>
      <c r="V7842" s="73"/>
      <c r="X7842" s="12"/>
    </row>
    <row r="7843" spans="2:24" x14ac:dyDescent="0.3">
      <c r="B7843" s="73"/>
      <c r="D7843" s="73"/>
      <c r="P7843" s="73"/>
      <c r="T7843" s="73"/>
      <c r="U7843" s="73"/>
      <c r="V7843" s="73"/>
      <c r="X7843" s="12"/>
    </row>
    <row r="7844" spans="2:24" x14ac:dyDescent="0.3">
      <c r="B7844" s="73"/>
      <c r="D7844" s="73"/>
      <c r="P7844" s="73"/>
      <c r="T7844" s="73"/>
      <c r="U7844" s="73"/>
      <c r="V7844" s="73"/>
      <c r="X7844" s="12"/>
    </row>
    <row r="7845" spans="2:24" x14ac:dyDescent="0.3">
      <c r="B7845" s="73"/>
      <c r="D7845" s="73"/>
      <c r="P7845" s="73"/>
      <c r="T7845" s="73"/>
      <c r="U7845" s="73"/>
      <c r="V7845" s="73"/>
      <c r="X7845" s="12"/>
    </row>
    <row r="7846" spans="2:24" x14ac:dyDescent="0.3">
      <c r="B7846" s="73"/>
      <c r="D7846" s="73"/>
      <c r="P7846" s="73"/>
      <c r="T7846" s="73"/>
      <c r="U7846" s="73"/>
      <c r="V7846" s="73"/>
      <c r="X7846" s="12"/>
    </row>
    <row r="7847" spans="2:24" x14ac:dyDescent="0.3">
      <c r="B7847" s="73"/>
      <c r="D7847" s="73"/>
      <c r="P7847" s="73"/>
      <c r="T7847" s="73"/>
      <c r="U7847" s="73"/>
      <c r="V7847" s="73"/>
      <c r="X7847" s="12"/>
    </row>
    <row r="7848" spans="2:24" x14ac:dyDescent="0.3">
      <c r="B7848" s="73"/>
      <c r="D7848" s="73"/>
      <c r="P7848" s="73"/>
      <c r="T7848" s="73"/>
      <c r="U7848" s="73"/>
      <c r="V7848" s="73"/>
      <c r="X7848" s="12"/>
    </row>
    <row r="7849" spans="2:24" x14ac:dyDescent="0.3">
      <c r="B7849" s="73"/>
      <c r="D7849" s="73"/>
      <c r="P7849" s="73"/>
      <c r="T7849" s="73"/>
      <c r="U7849" s="73"/>
      <c r="V7849" s="73"/>
      <c r="X7849" s="12"/>
    </row>
    <row r="7850" spans="2:24" x14ac:dyDescent="0.3">
      <c r="B7850" s="73"/>
      <c r="D7850" s="73"/>
      <c r="P7850" s="73"/>
      <c r="T7850" s="73"/>
      <c r="U7850" s="73"/>
      <c r="V7850" s="73"/>
      <c r="X7850" s="12"/>
    </row>
    <row r="7851" spans="2:24" x14ac:dyDescent="0.3">
      <c r="B7851" s="73"/>
      <c r="D7851" s="73"/>
      <c r="P7851" s="73"/>
      <c r="T7851" s="73"/>
      <c r="U7851" s="73"/>
      <c r="V7851" s="73"/>
      <c r="X7851" s="12"/>
    </row>
    <row r="7852" spans="2:24" x14ac:dyDescent="0.3">
      <c r="B7852" s="73"/>
      <c r="D7852" s="73"/>
      <c r="P7852" s="73"/>
      <c r="T7852" s="73"/>
      <c r="U7852" s="73"/>
      <c r="V7852" s="73"/>
      <c r="X7852" s="12"/>
    </row>
    <row r="7853" spans="2:24" x14ac:dyDescent="0.3">
      <c r="B7853" s="73"/>
      <c r="D7853" s="73"/>
      <c r="P7853" s="73"/>
      <c r="T7853" s="73"/>
      <c r="U7853" s="73"/>
      <c r="V7853" s="73"/>
      <c r="X7853" s="12"/>
    </row>
    <row r="7854" spans="2:24" x14ac:dyDescent="0.3">
      <c r="B7854" s="73"/>
      <c r="D7854" s="73"/>
      <c r="P7854" s="73"/>
      <c r="T7854" s="73"/>
      <c r="U7854" s="73"/>
      <c r="V7854" s="73"/>
      <c r="X7854" s="12"/>
    </row>
    <row r="7855" spans="2:24" x14ac:dyDescent="0.3">
      <c r="B7855" s="73"/>
      <c r="D7855" s="73"/>
      <c r="P7855" s="73"/>
      <c r="T7855" s="73"/>
      <c r="U7855" s="73"/>
      <c r="V7855" s="73"/>
      <c r="X7855" s="12"/>
    </row>
    <row r="7856" spans="2:24" x14ac:dyDescent="0.3">
      <c r="B7856" s="73"/>
      <c r="D7856" s="73"/>
      <c r="P7856" s="73"/>
      <c r="T7856" s="73"/>
      <c r="U7856" s="73"/>
      <c r="V7856" s="73"/>
      <c r="X7856" s="12"/>
    </row>
    <row r="7857" spans="2:24" x14ac:dyDescent="0.3">
      <c r="B7857" s="73"/>
      <c r="D7857" s="73"/>
      <c r="P7857" s="73"/>
      <c r="T7857" s="73"/>
      <c r="U7857" s="73"/>
      <c r="V7857" s="73"/>
      <c r="X7857" s="12"/>
    </row>
    <row r="7858" spans="2:24" x14ac:dyDescent="0.3">
      <c r="B7858" s="73"/>
      <c r="D7858" s="73"/>
      <c r="P7858" s="73"/>
      <c r="T7858" s="73"/>
      <c r="U7858" s="73"/>
      <c r="V7858" s="73"/>
      <c r="X7858" s="12"/>
    </row>
    <row r="7859" spans="2:24" x14ac:dyDescent="0.3">
      <c r="B7859" s="73"/>
      <c r="D7859" s="73"/>
      <c r="P7859" s="73"/>
      <c r="T7859" s="73"/>
      <c r="U7859" s="73"/>
      <c r="V7859" s="73"/>
      <c r="X7859" s="12"/>
    </row>
    <row r="7860" spans="2:24" x14ac:dyDescent="0.3">
      <c r="B7860" s="73"/>
      <c r="D7860" s="73"/>
      <c r="P7860" s="73"/>
      <c r="T7860" s="73"/>
      <c r="U7860" s="73"/>
      <c r="V7860" s="73"/>
      <c r="X7860" s="12"/>
    </row>
    <row r="7861" spans="2:24" x14ac:dyDescent="0.3">
      <c r="B7861" s="73"/>
      <c r="D7861" s="73"/>
      <c r="P7861" s="73"/>
      <c r="T7861" s="73"/>
      <c r="U7861" s="73"/>
      <c r="V7861" s="73"/>
      <c r="X7861" s="12"/>
    </row>
    <row r="7862" spans="2:24" x14ac:dyDescent="0.3">
      <c r="B7862" s="73"/>
      <c r="D7862" s="73"/>
      <c r="P7862" s="73"/>
      <c r="T7862" s="73"/>
      <c r="U7862" s="73"/>
      <c r="V7862" s="73"/>
      <c r="X7862" s="12"/>
    </row>
    <row r="7863" spans="2:24" x14ac:dyDescent="0.3">
      <c r="B7863" s="73"/>
      <c r="D7863" s="73"/>
      <c r="P7863" s="73"/>
      <c r="T7863" s="73"/>
      <c r="U7863" s="73"/>
      <c r="V7863" s="73"/>
      <c r="X7863" s="12"/>
    </row>
    <row r="7864" spans="2:24" x14ac:dyDescent="0.3">
      <c r="B7864" s="73"/>
      <c r="D7864" s="73"/>
      <c r="P7864" s="73"/>
      <c r="T7864" s="73"/>
      <c r="U7864" s="73"/>
      <c r="V7864" s="73"/>
      <c r="X7864" s="12"/>
    </row>
    <row r="7865" spans="2:24" x14ac:dyDescent="0.3">
      <c r="B7865" s="73"/>
      <c r="D7865" s="73"/>
      <c r="P7865" s="73"/>
      <c r="T7865" s="73"/>
      <c r="U7865" s="73"/>
      <c r="V7865" s="73"/>
      <c r="X7865" s="12"/>
    </row>
    <row r="7866" spans="2:24" x14ac:dyDescent="0.3">
      <c r="B7866" s="73"/>
      <c r="D7866" s="73"/>
      <c r="P7866" s="73"/>
      <c r="T7866" s="73"/>
      <c r="U7866" s="73"/>
      <c r="V7866" s="73"/>
      <c r="X7866" s="12"/>
    </row>
    <row r="7867" spans="2:24" x14ac:dyDescent="0.3">
      <c r="B7867" s="73"/>
      <c r="D7867" s="73"/>
      <c r="P7867" s="73"/>
      <c r="T7867" s="73"/>
      <c r="U7867" s="73"/>
      <c r="V7867" s="73"/>
      <c r="X7867" s="12"/>
    </row>
    <row r="7868" spans="2:24" x14ac:dyDescent="0.3">
      <c r="B7868" s="73"/>
      <c r="D7868" s="73"/>
      <c r="P7868" s="73"/>
      <c r="T7868" s="73"/>
      <c r="U7868" s="73"/>
      <c r="V7868" s="73"/>
      <c r="X7868" s="12"/>
    </row>
    <row r="7869" spans="2:24" x14ac:dyDescent="0.3">
      <c r="B7869" s="73"/>
      <c r="D7869" s="73"/>
      <c r="P7869" s="73"/>
      <c r="T7869" s="73"/>
      <c r="U7869" s="73"/>
      <c r="V7869" s="73"/>
      <c r="X7869" s="12"/>
    </row>
    <row r="7870" spans="2:24" x14ac:dyDescent="0.3">
      <c r="B7870" s="73"/>
      <c r="D7870" s="73"/>
      <c r="P7870" s="73"/>
      <c r="T7870" s="73"/>
      <c r="U7870" s="73"/>
      <c r="V7870" s="73"/>
      <c r="X7870" s="12"/>
    </row>
    <row r="7871" spans="2:24" x14ac:dyDescent="0.3">
      <c r="B7871" s="73"/>
      <c r="D7871" s="73"/>
      <c r="P7871" s="73"/>
      <c r="T7871" s="73"/>
      <c r="U7871" s="73"/>
      <c r="V7871" s="73"/>
      <c r="X7871" s="12"/>
    </row>
    <row r="7872" spans="2:24" x14ac:dyDescent="0.3">
      <c r="B7872" s="73"/>
      <c r="D7872" s="73"/>
      <c r="P7872" s="73"/>
      <c r="T7872" s="73"/>
      <c r="U7872" s="73"/>
      <c r="V7872" s="73"/>
      <c r="X7872" s="12"/>
    </row>
    <row r="7873" spans="2:24" x14ac:dyDescent="0.3">
      <c r="B7873" s="73"/>
      <c r="D7873" s="73"/>
      <c r="P7873" s="73"/>
      <c r="T7873" s="73"/>
      <c r="U7873" s="73"/>
      <c r="V7873" s="73"/>
      <c r="X7873" s="12"/>
    </row>
    <row r="7874" spans="2:24" x14ac:dyDescent="0.3">
      <c r="B7874" s="73"/>
      <c r="D7874" s="73"/>
      <c r="P7874" s="73"/>
      <c r="T7874" s="73"/>
      <c r="U7874" s="73"/>
      <c r="V7874" s="73"/>
      <c r="X7874" s="12"/>
    </row>
    <row r="7875" spans="2:24" x14ac:dyDescent="0.3">
      <c r="B7875" s="73"/>
      <c r="D7875" s="73"/>
      <c r="P7875" s="73"/>
      <c r="T7875" s="73"/>
      <c r="U7875" s="73"/>
      <c r="V7875" s="73"/>
      <c r="X7875" s="12"/>
    </row>
    <row r="7876" spans="2:24" x14ac:dyDescent="0.3">
      <c r="B7876" s="73"/>
      <c r="D7876" s="73"/>
      <c r="P7876" s="73"/>
      <c r="T7876" s="73"/>
      <c r="U7876" s="73"/>
      <c r="V7876" s="73"/>
      <c r="X7876" s="12"/>
    </row>
    <row r="7877" spans="2:24" x14ac:dyDescent="0.3">
      <c r="B7877" s="73"/>
      <c r="D7877" s="73"/>
      <c r="P7877" s="73"/>
      <c r="T7877" s="73"/>
      <c r="U7877" s="73"/>
      <c r="V7877" s="73"/>
      <c r="X7877" s="12"/>
    </row>
    <row r="7878" spans="2:24" x14ac:dyDescent="0.3">
      <c r="B7878" s="73"/>
      <c r="D7878" s="73"/>
      <c r="P7878" s="73"/>
      <c r="T7878" s="73"/>
      <c r="U7878" s="73"/>
      <c r="V7878" s="73"/>
      <c r="X7878" s="12"/>
    </row>
    <row r="7879" spans="2:24" x14ac:dyDescent="0.3">
      <c r="B7879" s="73"/>
      <c r="D7879" s="73"/>
      <c r="P7879" s="73"/>
      <c r="T7879" s="73"/>
      <c r="U7879" s="73"/>
      <c r="V7879" s="73"/>
      <c r="X7879" s="12"/>
    </row>
    <row r="7880" spans="2:24" x14ac:dyDescent="0.3">
      <c r="B7880" s="73"/>
      <c r="D7880" s="73"/>
      <c r="P7880" s="73"/>
      <c r="T7880" s="73"/>
      <c r="U7880" s="73"/>
      <c r="V7880" s="73"/>
      <c r="X7880" s="12"/>
    </row>
    <row r="7881" spans="2:24" x14ac:dyDescent="0.3">
      <c r="B7881" s="73"/>
      <c r="D7881" s="73"/>
      <c r="P7881" s="73"/>
      <c r="T7881" s="73"/>
      <c r="U7881" s="73"/>
      <c r="V7881" s="73"/>
      <c r="X7881" s="12"/>
    </row>
    <row r="7882" spans="2:24" x14ac:dyDescent="0.3">
      <c r="B7882" s="73"/>
      <c r="D7882" s="73"/>
      <c r="P7882" s="73"/>
      <c r="T7882" s="73"/>
      <c r="U7882" s="73"/>
      <c r="V7882" s="73"/>
      <c r="X7882" s="12"/>
    </row>
    <row r="7883" spans="2:24" x14ac:dyDescent="0.3">
      <c r="B7883" s="73"/>
      <c r="D7883" s="73"/>
      <c r="P7883" s="73"/>
      <c r="T7883" s="73"/>
      <c r="U7883" s="73"/>
      <c r="V7883" s="73"/>
      <c r="X7883" s="12"/>
    </row>
    <row r="7884" spans="2:24" x14ac:dyDescent="0.3">
      <c r="B7884" s="73"/>
      <c r="D7884" s="73"/>
      <c r="P7884" s="73"/>
      <c r="T7884" s="73"/>
      <c r="U7884" s="73"/>
      <c r="V7884" s="73"/>
      <c r="X7884" s="12"/>
    </row>
    <row r="7885" spans="2:24" x14ac:dyDescent="0.3">
      <c r="B7885" s="73"/>
      <c r="D7885" s="73"/>
      <c r="P7885" s="73"/>
      <c r="T7885" s="73"/>
      <c r="U7885" s="73"/>
      <c r="V7885" s="73"/>
      <c r="X7885" s="12"/>
    </row>
    <row r="7886" spans="2:24" x14ac:dyDescent="0.3">
      <c r="B7886" s="73"/>
      <c r="D7886" s="73"/>
      <c r="P7886" s="73"/>
      <c r="T7886" s="73"/>
      <c r="U7886" s="73"/>
      <c r="V7886" s="73"/>
      <c r="X7886" s="12"/>
    </row>
    <row r="7887" spans="2:24" x14ac:dyDescent="0.3">
      <c r="B7887" s="73"/>
      <c r="D7887" s="73"/>
      <c r="P7887" s="73"/>
      <c r="T7887" s="73"/>
      <c r="U7887" s="73"/>
      <c r="V7887" s="73"/>
      <c r="X7887" s="12"/>
    </row>
    <row r="7888" spans="2:24" x14ac:dyDescent="0.3">
      <c r="B7888" s="73"/>
      <c r="D7888" s="73"/>
      <c r="P7888" s="73"/>
      <c r="T7888" s="73"/>
      <c r="U7888" s="73"/>
      <c r="V7888" s="73"/>
      <c r="X7888" s="12"/>
    </row>
    <row r="7889" spans="2:24" x14ac:dyDescent="0.3">
      <c r="B7889" s="73"/>
      <c r="D7889" s="73"/>
      <c r="P7889" s="73"/>
      <c r="T7889" s="73"/>
      <c r="U7889" s="73"/>
      <c r="V7889" s="73"/>
      <c r="X7889" s="12"/>
    </row>
    <row r="7890" spans="2:24" x14ac:dyDescent="0.3">
      <c r="B7890" s="73"/>
      <c r="D7890" s="73"/>
      <c r="P7890" s="73"/>
      <c r="T7890" s="73"/>
      <c r="U7890" s="73"/>
      <c r="V7890" s="73"/>
      <c r="X7890" s="12"/>
    </row>
    <row r="7891" spans="2:24" x14ac:dyDescent="0.3">
      <c r="B7891" s="73"/>
      <c r="D7891" s="73"/>
      <c r="P7891" s="73"/>
      <c r="T7891" s="73"/>
      <c r="U7891" s="73"/>
      <c r="V7891" s="73"/>
      <c r="X7891" s="12"/>
    </row>
    <row r="7892" spans="2:24" x14ac:dyDescent="0.3">
      <c r="B7892" s="73"/>
      <c r="D7892" s="73"/>
      <c r="P7892" s="73"/>
      <c r="T7892" s="73"/>
      <c r="U7892" s="73"/>
      <c r="V7892" s="73"/>
      <c r="X7892" s="12"/>
    </row>
    <row r="7893" spans="2:24" x14ac:dyDescent="0.3">
      <c r="B7893" s="73"/>
      <c r="D7893" s="73"/>
      <c r="P7893" s="73"/>
      <c r="T7893" s="73"/>
      <c r="U7893" s="73"/>
      <c r="V7893" s="73"/>
      <c r="X7893" s="12"/>
    </row>
    <row r="7894" spans="2:24" x14ac:dyDescent="0.3">
      <c r="B7894" s="73"/>
      <c r="D7894" s="73"/>
      <c r="P7894" s="73"/>
      <c r="T7894" s="73"/>
      <c r="U7894" s="73"/>
      <c r="V7894" s="73"/>
      <c r="X7894" s="12"/>
    </row>
    <row r="7895" spans="2:24" x14ac:dyDescent="0.3">
      <c r="B7895" s="73"/>
      <c r="D7895" s="73"/>
      <c r="P7895" s="73"/>
      <c r="T7895" s="73"/>
      <c r="U7895" s="73"/>
      <c r="V7895" s="73"/>
      <c r="X7895" s="12"/>
    </row>
    <row r="7896" spans="2:24" x14ac:dyDescent="0.3">
      <c r="B7896" s="73"/>
      <c r="D7896" s="73"/>
      <c r="P7896" s="73"/>
      <c r="T7896" s="73"/>
      <c r="U7896" s="73"/>
      <c r="V7896" s="73"/>
      <c r="X7896" s="12"/>
    </row>
    <row r="7897" spans="2:24" x14ac:dyDescent="0.3">
      <c r="B7897" s="73"/>
      <c r="D7897" s="73"/>
      <c r="P7897" s="73"/>
      <c r="T7897" s="73"/>
      <c r="U7897" s="73"/>
      <c r="V7897" s="73"/>
      <c r="X7897" s="12"/>
    </row>
    <row r="7898" spans="2:24" x14ac:dyDescent="0.3">
      <c r="B7898" s="73"/>
      <c r="D7898" s="73"/>
      <c r="P7898" s="73"/>
      <c r="T7898" s="73"/>
      <c r="U7898" s="73"/>
      <c r="V7898" s="73"/>
      <c r="X7898" s="12"/>
    </row>
    <row r="7899" spans="2:24" x14ac:dyDescent="0.3">
      <c r="B7899" s="73"/>
      <c r="D7899" s="73"/>
      <c r="P7899" s="73"/>
      <c r="T7899" s="73"/>
      <c r="U7899" s="73"/>
      <c r="V7899" s="73"/>
      <c r="X7899" s="12"/>
    </row>
    <row r="7900" spans="2:24" x14ac:dyDescent="0.3">
      <c r="B7900" s="73"/>
      <c r="D7900" s="73"/>
      <c r="P7900" s="73"/>
      <c r="T7900" s="73"/>
      <c r="U7900" s="73"/>
      <c r="V7900" s="73"/>
      <c r="X7900" s="12"/>
    </row>
    <row r="7901" spans="2:24" x14ac:dyDescent="0.3">
      <c r="B7901" s="73"/>
      <c r="D7901" s="73"/>
      <c r="P7901" s="73"/>
      <c r="T7901" s="73"/>
      <c r="U7901" s="73"/>
      <c r="V7901" s="73"/>
      <c r="X7901" s="12"/>
    </row>
    <row r="7902" spans="2:24" x14ac:dyDescent="0.3">
      <c r="B7902" s="73"/>
      <c r="D7902" s="73"/>
      <c r="P7902" s="73"/>
      <c r="T7902" s="73"/>
      <c r="U7902" s="73"/>
      <c r="V7902" s="73"/>
      <c r="X7902" s="12"/>
    </row>
    <row r="7903" spans="2:24" x14ac:dyDescent="0.3">
      <c r="B7903" s="73"/>
      <c r="D7903" s="73"/>
      <c r="P7903" s="73"/>
      <c r="T7903" s="73"/>
      <c r="U7903" s="73"/>
      <c r="V7903" s="73"/>
      <c r="X7903" s="12"/>
    </row>
    <row r="7904" spans="2:24" x14ac:dyDescent="0.3">
      <c r="B7904" s="73"/>
      <c r="D7904" s="73"/>
      <c r="P7904" s="73"/>
      <c r="T7904" s="73"/>
      <c r="U7904" s="73"/>
      <c r="V7904" s="73"/>
      <c r="X7904" s="12"/>
    </row>
    <row r="7905" spans="2:24" x14ac:dyDescent="0.3">
      <c r="B7905" s="73"/>
      <c r="D7905" s="73"/>
      <c r="P7905" s="73"/>
      <c r="T7905" s="73"/>
      <c r="U7905" s="73"/>
      <c r="V7905" s="73"/>
      <c r="X7905" s="12"/>
    </row>
    <row r="7906" spans="2:24" x14ac:dyDescent="0.3">
      <c r="B7906" s="73"/>
      <c r="D7906" s="73"/>
      <c r="P7906" s="73"/>
      <c r="T7906" s="73"/>
      <c r="U7906" s="73"/>
      <c r="V7906" s="73"/>
      <c r="X7906" s="12"/>
    </row>
    <row r="7907" spans="2:24" x14ac:dyDescent="0.3">
      <c r="B7907" s="73"/>
      <c r="D7907" s="73"/>
      <c r="P7907" s="73"/>
      <c r="T7907" s="73"/>
      <c r="U7907" s="73"/>
      <c r="V7907" s="73"/>
      <c r="X7907" s="12"/>
    </row>
    <row r="7908" spans="2:24" x14ac:dyDescent="0.3">
      <c r="B7908" s="73"/>
      <c r="D7908" s="73"/>
      <c r="P7908" s="73"/>
      <c r="T7908" s="73"/>
      <c r="U7908" s="73"/>
      <c r="V7908" s="73"/>
      <c r="X7908" s="12"/>
    </row>
    <row r="7909" spans="2:24" x14ac:dyDescent="0.3">
      <c r="B7909" s="73"/>
      <c r="D7909" s="73"/>
      <c r="P7909" s="73"/>
      <c r="T7909" s="73"/>
      <c r="U7909" s="73"/>
      <c r="V7909" s="73"/>
      <c r="X7909" s="12"/>
    </row>
    <row r="7910" spans="2:24" x14ac:dyDescent="0.3">
      <c r="B7910" s="73"/>
      <c r="D7910" s="73"/>
      <c r="P7910" s="73"/>
      <c r="T7910" s="73"/>
      <c r="U7910" s="73"/>
      <c r="V7910" s="73"/>
      <c r="X7910" s="12"/>
    </row>
    <row r="7911" spans="2:24" x14ac:dyDescent="0.3">
      <c r="B7911" s="73"/>
      <c r="D7911" s="73"/>
      <c r="P7911" s="73"/>
      <c r="T7911" s="73"/>
      <c r="U7911" s="73"/>
      <c r="V7911" s="73"/>
      <c r="X7911" s="12"/>
    </row>
    <row r="7912" spans="2:24" x14ac:dyDescent="0.3">
      <c r="B7912" s="73"/>
      <c r="D7912" s="73"/>
      <c r="P7912" s="73"/>
      <c r="T7912" s="73"/>
      <c r="U7912" s="73"/>
      <c r="V7912" s="73"/>
      <c r="X7912" s="12"/>
    </row>
    <row r="7913" spans="2:24" x14ac:dyDescent="0.3">
      <c r="B7913" s="73"/>
      <c r="D7913" s="73"/>
      <c r="P7913" s="73"/>
      <c r="T7913" s="73"/>
      <c r="U7913" s="73"/>
      <c r="V7913" s="73"/>
      <c r="X7913" s="12"/>
    </row>
    <row r="7914" spans="2:24" x14ac:dyDescent="0.3">
      <c r="B7914" s="73"/>
      <c r="D7914" s="73"/>
      <c r="P7914" s="73"/>
      <c r="T7914" s="73"/>
      <c r="U7914" s="73"/>
      <c r="V7914" s="73"/>
      <c r="X7914" s="12"/>
    </row>
    <row r="7915" spans="2:24" x14ac:dyDescent="0.3">
      <c r="B7915" s="73"/>
      <c r="D7915" s="73"/>
      <c r="P7915" s="73"/>
      <c r="T7915" s="73"/>
      <c r="U7915" s="73"/>
      <c r="V7915" s="73"/>
      <c r="X7915" s="12"/>
    </row>
    <row r="7916" spans="2:24" x14ac:dyDescent="0.3">
      <c r="B7916" s="73"/>
      <c r="D7916" s="73"/>
      <c r="P7916" s="73"/>
      <c r="T7916" s="73"/>
      <c r="U7916" s="73"/>
      <c r="V7916" s="73"/>
      <c r="X7916" s="12"/>
    </row>
    <row r="7917" spans="2:24" x14ac:dyDescent="0.3">
      <c r="B7917" s="73"/>
      <c r="D7917" s="73"/>
      <c r="P7917" s="73"/>
      <c r="T7917" s="73"/>
      <c r="U7917" s="73"/>
      <c r="V7917" s="73"/>
      <c r="X7917" s="12"/>
    </row>
    <row r="7918" spans="2:24" x14ac:dyDescent="0.3">
      <c r="B7918" s="73"/>
      <c r="D7918" s="73"/>
      <c r="P7918" s="73"/>
      <c r="T7918" s="73"/>
      <c r="U7918" s="73"/>
      <c r="V7918" s="73"/>
      <c r="X7918" s="12"/>
    </row>
    <row r="7919" spans="2:24" x14ac:dyDescent="0.3">
      <c r="B7919" s="73"/>
      <c r="D7919" s="73"/>
      <c r="P7919" s="73"/>
      <c r="T7919" s="73"/>
      <c r="U7919" s="73"/>
      <c r="V7919" s="73"/>
      <c r="X7919" s="12"/>
    </row>
    <row r="7920" spans="2:24" x14ac:dyDescent="0.3">
      <c r="B7920" s="73"/>
      <c r="D7920" s="73"/>
      <c r="P7920" s="73"/>
      <c r="T7920" s="73"/>
      <c r="U7920" s="73"/>
      <c r="V7920" s="73"/>
      <c r="X7920" s="12"/>
    </row>
    <row r="7921" spans="2:24" x14ac:dyDescent="0.3">
      <c r="B7921" s="73"/>
      <c r="D7921" s="73"/>
      <c r="P7921" s="73"/>
      <c r="T7921" s="73"/>
      <c r="U7921" s="73"/>
      <c r="V7921" s="73"/>
      <c r="X7921" s="12"/>
    </row>
    <row r="7922" spans="2:24" x14ac:dyDescent="0.3">
      <c r="B7922" s="73"/>
      <c r="D7922" s="73"/>
      <c r="P7922" s="73"/>
      <c r="T7922" s="73"/>
      <c r="U7922" s="73"/>
      <c r="V7922" s="73"/>
      <c r="X7922" s="12"/>
    </row>
    <row r="7923" spans="2:24" x14ac:dyDescent="0.3">
      <c r="B7923" s="73"/>
      <c r="D7923" s="73"/>
      <c r="P7923" s="73"/>
      <c r="T7923" s="73"/>
      <c r="U7923" s="73"/>
      <c r="V7923" s="73"/>
      <c r="X7923" s="12"/>
    </row>
    <row r="7924" spans="2:24" x14ac:dyDescent="0.3">
      <c r="B7924" s="73"/>
      <c r="D7924" s="73"/>
      <c r="P7924" s="73"/>
      <c r="T7924" s="73"/>
      <c r="U7924" s="73"/>
      <c r="V7924" s="73"/>
      <c r="X7924" s="12"/>
    </row>
    <row r="7925" spans="2:24" x14ac:dyDescent="0.3">
      <c r="B7925" s="73"/>
      <c r="D7925" s="73"/>
      <c r="P7925" s="73"/>
      <c r="T7925" s="73"/>
      <c r="U7925" s="73"/>
      <c r="V7925" s="73"/>
      <c r="X7925" s="12"/>
    </row>
    <row r="7926" spans="2:24" x14ac:dyDescent="0.3">
      <c r="B7926" s="73"/>
      <c r="D7926" s="73"/>
      <c r="P7926" s="73"/>
      <c r="T7926" s="73"/>
      <c r="U7926" s="73"/>
      <c r="V7926" s="73"/>
      <c r="X7926" s="12"/>
    </row>
    <row r="7927" spans="2:24" x14ac:dyDescent="0.3">
      <c r="B7927" s="73"/>
      <c r="D7927" s="73"/>
      <c r="P7927" s="73"/>
      <c r="T7927" s="73"/>
      <c r="U7927" s="73"/>
      <c r="V7927" s="73"/>
      <c r="X7927" s="12"/>
    </row>
    <row r="7928" spans="2:24" x14ac:dyDescent="0.3">
      <c r="B7928" s="73"/>
      <c r="D7928" s="73"/>
      <c r="P7928" s="73"/>
      <c r="T7928" s="73"/>
      <c r="U7928" s="73"/>
      <c r="V7928" s="73"/>
      <c r="X7928" s="12"/>
    </row>
    <row r="7929" spans="2:24" x14ac:dyDescent="0.3">
      <c r="B7929" s="73"/>
      <c r="D7929" s="73"/>
      <c r="P7929" s="73"/>
      <c r="T7929" s="73"/>
      <c r="U7929" s="73"/>
      <c r="V7929" s="73"/>
      <c r="X7929" s="12"/>
    </row>
    <row r="7930" spans="2:24" x14ac:dyDescent="0.3">
      <c r="B7930" s="73"/>
      <c r="D7930" s="73"/>
      <c r="P7930" s="73"/>
      <c r="T7930" s="73"/>
      <c r="U7930" s="73"/>
      <c r="V7930" s="73"/>
      <c r="X7930" s="12"/>
    </row>
    <row r="7931" spans="2:24" x14ac:dyDescent="0.3">
      <c r="B7931" s="73"/>
      <c r="D7931" s="73"/>
      <c r="P7931" s="73"/>
      <c r="T7931" s="73"/>
      <c r="U7931" s="73"/>
      <c r="V7931" s="73"/>
      <c r="X7931" s="12"/>
    </row>
    <row r="7932" spans="2:24" x14ac:dyDescent="0.3">
      <c r="B7932" s="73"/>
      <c r="D7932" s="73"/>
      <c r="P7932" s="73"/>
      <c r="T7932" s="73"/>
      <c r="U7932" s="73"/>
      <c r="V7932" s="73"/>
      <c r="X7932" s="12"/>
    </row>
    <row r="7933" spans="2:24" x14ac:dyDescent="0.3">
      <c r="B7933" s="73"/>
      <c r="D7933" s="73"/>
      <c r="P7933" s="73"/>
      <c r="T7933" s="73"/>
      <c r="U7933" s="73"/>
      <c r="V7933" s="73"/>
      <c r="X7933" s="12"/>
    </row>
    <row r="7934" spans="2:24" x14ac:dyDescent="0.3">
      <c r="B7934" s="73"/>
      <c r="D7934" s="73"/>
      <c r="P7934" s="73"/>
      <c r="T7934" s="73"/>
      <c r="U7934" s="73"/>
      <c r="V7934" s="73"/>
      <c r="X7934" s="12"/>
    </row>
    <row r="7935" spans="2:24" x14ac:dyDescent="0.3">
      <c r="B7935" s="73"/>
      <c r="D7935" s="73"/>
      <c r="P7935" s="73"/>
      <c r="T7935" s="73"/>
      <c r="U7935" s="73"/>
      <c r="V7935" s="73"/>
      <c r="X7935" s="12"/>
    </row>
    <row r="7936" spans="2:24" x14ac:dyDescent="0.3">
      <c r="B7936" s="73"/>
      <c r="D7936" s="73"/>
      <c r="P7936" s="73"/>
      <c r="T7936" s="73"/>
      <c r="U7936" s="73"/>
      <c r="V7936" s="73"/>
      <c r="X7936" s="12"/>
    </row>
    <row r="7937" spans="2:24" x14ac:dyDescent="0.3">
      <c r="B7937" s="73"/>
      <c r="D7937" s="73"/>
      <c r="P7937" s="73"/>
      <c r="T7937" s="73"/>
      <c r="U7937" s="73"/>
      <c r="V7937" s="73"/>
      <c r="X7937" s="12"/>
    </row>
    <row r="7938" spans="2:24" x14ac:dyDescent="0.3">
      <c r="B7938" s="73"/>
      <c r="D7938" s="73"/>
      <c r="P7938" s="73"/>
      <c r="T7938" s="73"/>
      <c r="U7938" s="73"/>
      <c r="V7938" s="73"/>
      <c r="X7938" s="12"/>
    </row>
    <row r="7939" spans="2:24" x14ac:dyDescent="0.3">
      <c r="B7939" s="73"/>
      <c r="D7939" s="73"/>
      <c r="P7939" s="73"/>
      <c r="T7939" s="73"/>
      <c r="U7939" s="73"/>
      <c r="V7939" s="73"/>
      <c r="X7939" s="12"/>
    </row>
    <row r="7940" spans="2:24" x14ac:dyDescent="0.3">
      <c r="B7940" s="73"/>
      <c r="D7940" s="73"/>
      <c r="P7940" s="73"/>
      <c r="T7940" s="73"/>
      <c r="U7940" s="73"/>
      <c r="V7940" s="73"/>
      <c r="X7940" s="12"/>
    </row>
    <row r="7941" spans="2:24" x14ac:dyDescent="0.3">
      <c r="B7941" s="73"/>
      <c r="D7941" s="73"/>
      <c r="P7941" s="73"/>
      <c r="T7941" s="73"/>
      <c r="U7941" s="73"/>
      <c r="V7941" s="73"/>
      <c r="X7941" s="12"/>
    </row>
    <row r="7942" spans="2:24" x14ac:dyDescent="0.3">
      <c r="B7942" s="73"/>
      <c r="D7942" s="73"/>
      <c r="P7942" s="73"/>
      <c r="T7942" s="73"/>
      <c r="U7942" s="73"/>
      <c r="V7942" s="73"/>
      <c r="X7942" s="12"/>
    </row>
    <row r="7943" spans="2:24" x14ac:dyDescent="0.3">
      <c r="B7943" s="73"/>
      <c r="D7943" s="73"/>
      <c r="P7943" s="73"/>
      <c r="T7943" s="73"/>
      <c r="U7943" s="73"/>
      <c r="V7943" s="73"/>
      <c r="X7943" s="12"/>
    </row>
    <row r="7944" spans="2:24" x14ac:dyDescent="0.3">
      <c r="B7944" s="73"/>
      <c r="D7944" s="73"/>
      <c r="P7944" s="73"/>
      <c r="T7944" s="73"/>
      <c r="U7944" s="73"/>
      <c r="V7944" s="73"/>
      <c r="X7944" s="12"/>
    </row>
    <row r="7945" spans="2:24" x14ac:dyDescent="0.3">
      <c r="B7945" s="73"/>
      <c r="D7945" s="73"/>
      <c r="P7945" s="73"/>
      <c r="T7945" s="73"/>
      <c r="U7945" s="73"/>
      <c r="V7945" s="73"/>
      <c r="X7945" s="12"/>
    </row>
    <row r="7946" spans="2:24" x14ac:dyDescent="0.3">
      <c r="B7946" s="73"/>
      <c r="D7946" s="73"/>
      <c r="P7946" s="73"/>
      <c r="T7946" s="73"/>
      <c r="U7946" s="73"/>
      <c r="V7946" s="73"/>
      <c r="X7946" s="12"/>
    </row>
    <row r="7947" spans="2:24" x14ac:dyDescent="0.3">
      <c r="B7947" s="73"/>
      <c r="D7947" s="73"/>
      <c r="P7947" s="73"/>
      <c r="T7947" s="73"/>
      <c r="U7947" s="73"/>
      <c r="V7947" s="73"/>
      <c r="X7947" s="12"/>
    </row>
    <row r="7948" spans="2:24" x14ac:dyDescent="0.3">
      <c r="B7948" s="73"/>
      <c r="D7948" s="73"/>
      <c r="P7948" s="73"/>
      <c r="T7948" s="73"/>
      <c r="U7948" s="73"/>
      <c r="V7948" s="73"/>
      <c r="X7948" s="12"/>
    </row>
    <row r="7949" spans="2:24" x14ac:dyDescent="0.3">
      <c r="B7949" s="73"/>
      <c r="D7949" s="73"/>
      <c r="P7949" s="73"/>
      <c r="T7949" s="73"/>
      <c r="U7949" s="73"/>
      <c r="V7949" s="73"/>
      <c r="X7949" s="12"/>
    </row>
    <row r="7950" spans="2:24" x14ac:dyDescent="0.3">
      <c r="B7950" s="73"/>
      <c r="D7950" s="73"/>
      <c r="P7950" s="73"/>
      <c r="T7950" s="73"/>
      <c r="U7950" s="73"/>
      <c r="V7950" s="73"/>
      <c r="X7950" s="12"/>
    </row>
    <row r="7951" spans="2:24" x14ac:dyDescent="0.3">
      <c r="B7951" s="73"/>
      <c r="D7951" s="73"/>
      <c r="P7951" s="73"/>
      <c r="T7951" s="73"/>
      <c r="U7951" s="73"/>
      <c r="V7951" s="73"/>
      <c r="X7951" s="12"/>
    </row>
    <row r="7952" spans="2:24" x14ac:dyDescent="0.3">
      <c r="B7952" s="73"/>
      <c r="D7952" s="73"/>
      <c r="P7952" s="73"/>
      <c r="T7952" s="73"/>
      <c r="U7952" s="73"/>
      <c r="V7952" s="73"/>
      <c r="X7952" s="12"/>
    </row>
    <row r="7953" spans="2:24" x14ac:dyDescent="0.3">
      <c r="B7953" s="73"/>
      <c r="D7953" s="73"/>
      <c r="P7953" s="73"/>
      <c r="T7953" s="73"/>
      <c r="U7953" s="73"/>
      <c r="V7953" s="73"/>
      <c r="X7953" s="12"/>
    </row>
    <row r="7954" spans="2:24" x14ac:dyDescent="0.3">
      <c r="B7954" s="73"/>
      <c r="D7954" s="73"/>
      <c r="P7954" s="73"/>
      <c r="T7954" s="73"/>
      <c r="U7954" s="73"/>
      <c r="V7954" s="73"/>
      <c r="X7954" s="12"/>
    </row>
    <row r="7955" spans="2:24" x14ac:dyDescent="0.3">
      <c r="B7955" s="73"/>
      <c r="D7955" s="73"/>
      <c r="P7955" s="73"/>
      <c r="T7955" s="73"/>
      <c r="U7955" s="73"/>
      <c r="V7955" s="73"/>
      <c r="X7955" s="12"/>
    </row>
    <row r="7956" spans="2:24" x14ac:dyDescent="0.3">
      <c r="B7956" s="73"/>
      <c r="D7956" s="73"/>
      <c r="P7956" s="73"/>
      <c r="T7956" s="73"/>
      <c r="U7956" s="73"/>
      <c r="V7956" s="73"/>
      <c r="X7956" s="12"/>
    </row>
    <row r="7957" spans="2:24" x14ac:dyDescent="0.3">
      <c r="B7957" s="73"/>
      <c r="D7957" s="73"/>
      <c r="P7957" s="73"/>
      <c r="T7957" s="73"/>
      <c r="U7957" s="73"/>
      <c r="V7957" s="73"/>
      <c r="X7957" s="12"/>
    </row>
    <row r="7958" spans="2:24" x14ac:dyDescent="0.3">
      <c r="B7958" s="73"/>
      <c r="D7958" s="73"/>
      <c r="P7958" s="73"/>
      <c r="T7958" s="73"/>
      <c r="U7958" s="73"/>
      <c r="V7958" s="73"/>
      <c r="X7958" s="12"/>
    </row>
    <row r="7959" spans="2:24" x14ac:dyDescent="0.3">
      <c r="B7959" s="73"/>
      <c r="D7959" s="73"/>
      <c r="P7959" s="73"/>
      <c r="T7959" s="73"/>
      <c r="U7959" s="73"/>
      <c r="V7959" s="73"/>
      <c r="X7959" s="12"/>
    </row>
    <row r="7960" spans="2:24" x14ac:dyDescent="0.3">
      <c r="B7960" s="73"/>
      <c r="D7960" s="73"/>
      <c r="P7960" s="73"/>
      <c r="T7960" s="73"/>
      <c r="U7960" s="73"/>
      <c r="V7960" s="73"/>
      <c r="X7960" s="12"/>
    </row>
    <row r="7961" spans="2:24" x14ac:dyDescent="0.3">
      <c r="B7961" s="73"/>
      <c r="D7961" s="73"/>
      <c r="P7961" s="73"/>
      <c r="T7961" s="73"/>
      <c r="U7961" s="73"/>
      <c r="V7961" s="73"/>
      <c r="X7961" s="12"/>
    </row>
    <row r="7962" spans="2:24" x14ac:dyDescent="0.3">
      <c r="B7962" s="73"/>
      <c r="D7962" s="73"/>
      <c r="P7962" s="73"/>
      <c r="T7962" s="73"/>
      <c r="U7962" s="73"/>
      <c r="V7962" s="73"/>
      <c r="X7962" s="12"/>
    </row>
    <row r="7963" spans="2:24" x14ac:dyDescent="0.3">
      <c r="B7963" s="73"/>
      <c r="D7963" s="73"/>
      <c r="P7963" s="73"/>
      <c r="T7963" s="73"/>
      <c r="U7963" s="73"/>
      <c r="V7963" s="73"/>
      <c r="X7963" s="12"/>
    </row>
    <row r="7964" spans="2:24" x14ac:dyDescent="0.3">
      <c r="B7964" s="73"/>
      <c r="D7964" s="73"/>
      <c r="P7964" s="73"/>
      <c r="T7964" s="73"/>
      <c r="U7964" s="73"/>
      <c r="V7964" s="73"/>
      <c r="X7964" s="12"/>
    </row>
    <row r="7965" spans="2:24" x14ac:dyDescent="0.3">
      <c r="B7965" s="73"/>
      <c r="D7965" s="73"/>
      <c r="P7965" s="73"/>
      <c r="T7965" s="73"/>
      <c r="U7965" s="73"/>
      <c r="V7965" s="73"/>
      <c r="X7965" s="12"/>
    </row>
    <row r="7966" spans="2:24" x14ac:dyDescent="0.3">
      <c r="B7966" s="73"/>
      <c r="D7966" s="73"/>
      <c r="P7966" s="73"/>
      <c r="T7966" s="73"/>
      <c r="U7966" s="73"/>
      <c r="V7966" s="73"/>
      <c r="X7966" s="12"/>
    </row>
    <row r="7967" spans="2:24" x14ac:dyDescent="0.3">
      <c r="B7967" s="73"/>
      <c r="D7967" s="73"/>
      <c r="P7967" s="73"/>
      <c r="T7967" s="73"/>
      <c r="U7967" s="73"/>
      <c r="V7967" s="73"/>
      <c r="X7967" s="12"/>
    </row>
    <row r="7968" spans="2:24" x14ac:dyDescent="0.3">
      <c r="B7968" s="73"/>
      <c r="D7968" s="73"/>
      <c r="P7968" s="73"/>
      <c r="T7968" s="73"/>
      <c r="U7968" s="73"/>
      <c r="V7968" s="73"/>
      <c r="X7968" s="12"/>
    </row>
    <row r="7969" spans="2:24" x14ac:dyDescent="0.3">
      <c r="B7969" s="73"/>
      <c r="D7969" s="73"/>
      <c r="P7969" s="73"/>
      <c r="T7969" s="73"/>
      <c r="U7969" s="73"/>
      <c r="V7969" s="73"/>
      <c r="X7969" s="12"/>
    </row>
    <row r="7970" spans="2:24" x14ac:dyDescent="0.3">
      <c r="B7970" s="73"/>
      <c r="D7970" s="73"/>
      <c r="P7970" s="73"/>
      <c r="T7970" s="73"/>
      <c r="U7970" s="73"/>
      <c r="V7970" s="73"/>
      <c r="X7970" s="12"/>
    </row>
    <row r="7971" spans="2:24" x14ac:dyDescent="0.3">
      <c r="B7971" s="73"/>
      <c r="D7971" s="73"/>
      <c r="P7971" s="73"/>
      <c r="T7971" s="73"/>
      <c r="U7971" s="73"/>
      <c r="V7971" s="73"/>
      <c r="X7971" s="12"/>
    </row>
    <row r="7972" spans="2:24" x14ac:dyDescent="0.3">
      <c r="B7972" s="73"/>
      <c r="D7972" s="73"/>
      <c r="P7972" s="73"/>
      <c r="T7972" s="73"/>
      <c r="U7972" s="73"/>
      <c r="V7972" s="73"/>
      <c r="X7972" s="12"/>
    </row>
    <row r="7973" spans="2:24" x14ac:dyDescent="0.3">
      <c r="B7973" s="73"/>
      <c r="D7973" s="73"/>
      <c r="P7973" s="73"/>
      <c r="T7973" s="73"/>
      <c r="U7973" s="73"/>
      <c r="V7973" s="73"/>
      <c r="X7973" s="12"/>
    </row>
    <row r="7974" spans="2:24" x14ac:dyDescent="0.3">
      <c r="B7974" s="73"/>
      <c r="D7974" s="73"/>
      <c r="P7974" s="73"/>
      <c r="T7974" s="73"/>
      <c r="U7974" s="73"/>
      <c r="V7974" s="73"/>
      <c r="X7974" s="12"/>
    </row>
    <row r="7975" spans="2:24" x14ac:dyDescent="0.3">
      <c r="B7975" s="73"/>
      <c r="D7975" s="73"/>
      <c r="P7975" s="73"/>
      <c r="T7975" s="73"/>
      <c r="U7975" s="73"/>
      <c r="V7975" s="73"/>
      <c r="X7975" s="12"/>
    </row>
    <row r="7976" spans="2:24" x14ac:dyDescent="0.3">
      <c r="B7976" s="73"/>
      <c r="D7976" s="73"/>
      <c r="P7976" s="73"/>
      <c r="T7976" s="73"/>
      <c r="U7976" s="73"/>
      <c r="V7976" s="73"/>
      <c r="X7976" s="12"/>
    </row>
    <row r="7977" spans="2:24" x14ac:dyDescent="0.3">
      <c r="B7977" s="73"/>
      <c r="D7977" s="73"/>
      <c r="P7977" s="73"/>
      <c r="T7977" s="73"/>
      <c r="U7977" s="73"/>
      <c r="V7977" s="73"/>
      <c r="X7977" s="12"/>
    </row>
    <row r="7978" spans="2:24" x14ac:dyDescent="0.3">
      <c r="B7978" s="73"/>
      <c r="D7978" s="73"/>
      <c r="P7978" s="73"/>
      <c r="T7978" s="73"/>
      <c r="U7978" s="73"/>
      <c r="V7978" s="73"/>
      <c r="X7978" s="12"/>
    </row>
    <row r="7979" spans="2:24" x14ac:dyDescent="0.3">
      <c r="B7979" s="73"/>
      <c r="D7979" s="73"/>
      <c r="P7979" s="73"/>
      <c r="T7979" s="73"/>
      <c r="U7979" s="73"/>
      <c r="V7979" s="73"/>
      <c r="X7979" s="12"/>
    </row>
    <row r="7980" spans="2:24" x14ac:dyDescent="0.3">
      <c r="B7980" s="73"/>
      <c r="D7980" s="73"/>
      <c r="P7980" s="73"/>
      <c r="T7980" s="73"/>
      <c r="U7980" s="73"/>
      <c r="V7980" s="73"/>
      <c r="X7980" s="12"/>
    </row>
    <row r="7981" spans="2:24" x14ac:dyDescent="0.3">
      <c r="B7981" s="73"/>
      <c r="D7981" s="73"/>
      <c r="P7981" s="73"/>
      <c r="T7981" s="73"/>
      <c r="U7981" s="73"/>
      <c r="V7981" s="73"/>
      <c r="X7981" s="12"/>
    </row>
    <row r="7982" spans="2:24" x14ac:dyDescent="0.3">
      <c r="B7982" s="73"/>
      <c r="D7982" s="73"/>
      <c r="P7982" s="73"/>
      <c r="T7982" s="73"/>
      <c r="U7982" s="73"/>
      <c r="V7982" s="73"/>
      <c r="X7982" s="12"/>
    </row>
    <row r="7983" spans="2:24" x14ac:dyDescent="0.3">
      <c r="B7983" s="73"/>
      <c r="D7983" s="73"/>
      <c r="P7983" s="73"/>
      <c r="T7983" s="73"/>
      <c r="U7983" s="73"/>
      <c r="V7983" s="73"/>
      <c r="X7983" s="12"/>
    </row>
    <row r="7984" spans="2:24" x14ac:dyDescent="0.3">
      <c r="B7984" s="73"/>
      <c r="D7984" s="73"/>
      <c r="P7984" s="73"/>
      <c r="T7984" s="73"/>
      <c r="U7984" s="73"/>
      <c r="V7984" s="73"/>
      <c r="X7984" s="12"/>
    </row>
    <row r="7985" spans="2:24" x14ac:dyDescent="0.3">
      <c r="B7985" s="73"/>
      <c r="D7985" s="73"/>
      <c r="P7985" s="73"/>
      <c r="T7985" s="73"/>
      <c r="U7985" s="73"/>
      <c r="V7985" s="73"/>
      <c r="X7985" s="12"/>
    </row>
    <row r="7986" spans="2:24" x14ac:dyDescent="0.3">
      <c r="B7986" s="73"/>
      <c r="D7986" s="73"/>
      <c r="P7986" s="73"/>
      <c r="T7986" s="73"/>
      <c r="U7986" s="73"/>
      <c r="V7986" s="73"/>
      <c r="X7986" s="12"/>
    </row>
    <row r="7987" spans="2:24" x14ac:dyDescent="0.3">
      <c r="B7987" s="73"/>
      <c r="D7987" s="73"/>
      <c r="P7987" s="73"/>
      <c r="T7987" s="73"/>
      <c r="U7987" s="73"/>
      <c r="V7987" s="73"/>
      <c r="X7987" s="12"/>
    </row>
    <row r="7988" spans="2:24" x14ac:dyDescent="0.3">
      <c r="B7988" s="73"/>
      <c r="D7988" s="73"/>
      <c r="P7988" s="73"/>
      <c r="T7988" s="73"/>
      <c r="U7988" s="73"/>
      <c r="V7988" s="73"/>
      <c r="X7988" s="12"/>
    </row>
    <row r="7989" spans="2:24" x14ac:dyDescent="0.3">
      <c r="B7989" s="73"/>
      <c r="D7989" s="73"/>
      <c r="P7989" s="73"/>
      <c r="T7989" s="73"/>
      <c r="U7989" s="73"/>
      <c r="V7989" s="73"/>
      <c r="X7989" s="12"/>
    </row>
    <row r="7990" spans="2:24" x14ac:dyDescent="0.3">
      <c r="B7990" s="73"/>
      <c r="D7990" s="73"/>
      <c r="P7990" s="73"/>
      <c r="T7990" s="73"/>
      <c r="U7990" s="73"/>
      <c r="V7990" s="73"/>
      <c r="X7990" s="12"/>
    </row>
    <row r="7991" spans="2:24" x14ac:dyDescent="0.3">
      <c r="B7991" s="73"/>
      <c r="D7991" s="73"/>
      <c r="P7991" s="73"/>
      <c r="T7991" s="73"/>
      <c r="U7991" s="73"/>
      <c r="V7991" s="73"/>
      <c r="X7991" s="12"/>
    </row>
    <row r="7992" spans="2:24" x14ac:dyDescent="0.3">
      <c r="B7992" s="73"/>
      <c r="D7992" s="73"/>
      <c r="P7992" s="73"/>
      <c r="T7992" s="73"/>
      <c r="U7992" s="73"/>
      <c r="V7992" s="73"/>
      <c r="X7992" s="12"/>
    </row>
    <row r="7993" spans="2:24" x14ac:dyDescent="0.3">
      <c r="B7993" s="73"/>
      <c r="D7993" s="73"/>
      <c r="P7993" s="73"/>
      <c r="T7993" s="73"/>
      <c r="U7993" s="73"/>
      <c r="V7993" s="73"/>
      <c r="X7993" s="12"/>
    </row>
    <row r="7994" spans="2:24" x14ac:dyDescent="0.3">
      <c r="B7994" s="73"/>
      <c r="D7994" s="73"/>
      <c r="P7994" s="73"/>
      <c r="T7994" s="73"/>
      <c r="U7994" s="73"/>
      <c r="V7994" s="73"/>
      <c r="X7994" s="12"/>
    </row>
    <row r="7995" spans="2:24" x14ac:dyDescent="0.3">
      <c r="B7995" s="73"/>
      <c r="D7995" s="73"/>
      <c r="P7995" s="73"/>
      <c r="T7995" s="73"/>
      <c r="U7995" s="73"/>
      <c r="V7995" s="73"/>
      <c r="X7995" s="12"/>
    </row>
    <row r="7996" spans="2:24" x14ac:dyDescent="0.3">
      <c r="B7996" s="73"/>
      <c r="D7996" s="73"/>
      <c r="P7996" s="73"/>
      <c r="T7996" s="73"/>
      <c r="U7996" s="73"/>
      <c r="V7996" s="73"/>
      <c r="X7996" s="12"/>
    </row>
    <row r="7997" spans="2:24" x14ac:dyDescent="0.3">
      <c r="B7997" s="73"/>
      <c r="D7997" s="73"/>
      <c r="P7997" s="73"/>
      <c r="T7997" s="73"/>
      <c r="U7997" s="73"/>
      <c r="V7997" s="73"/>
      <c r="X7997" s="12"/>
    </row>
    <row r="7998" spans="2:24" x14ac:dyDescent="0.3">
      <c r="B7998" s="73"/>
      <c r="D7998" s="73"/>
      <c r="P7998" s="73"/>
      <c r="T7998" s="73"/>
      <c r="U7998" s="73"/>
      <c r="V7998" s="73"/>
      <c r="X7998" s="12"/>
    </row>
    <row r="7999" spans="2:24" x14ac:dyDescent="0.3">
      <c r="B7999" s="73"/>
      <c r="D7999" s="73"/>
      <c r="P7999" s="73"/>
      <c r="T7999" s="73"/>
      <c r="U7999" s="73"/>
      <c r="V7999" s="73"/>
      <c r="X7999" s="12"/>
    </row>
    <row r="8000" spans="2:24" x14ac:dyDescent="0.3">
      <c r="B8000" s="73"/>
      <c r="D8000" s="73"/>
      <c r="P8000" s="73"/>
      <c r="T8000" s="73"/>
      <c r="U8000" s="73"/>
      <c r="V8000" s="73"/>
      <c r="X8000" s="12"/>
    </row>
    <row r="8001" spans="2:24" x14ac:dyDescent="0.3">
      <c r="B8001" s="73"/>
      <c r="D8001" s="73"/>
      <c r="P8001" s="73"/>
      <c r="T8001" s="73"/>
      <c r="U8001" s="73"/>
      <c r="V8001" s="73"/>
      <c r="X8001" s="12"/>
    </row>
    <row r="8002" spans="2:24" x14ac:dyDescent="0.3">
      <c r="B8002" s="73"/>
      <c r="D8002" s="73"/>
      <c r="P8002" s="73"/>
      <c r="T8002" s="73"/>
      <c r="U8002" s="73"/>
      <c r="V8002" s="73"/>
      <c r="X8002" s="12"/>
    </row>
    <row r="8003" spans="2:24" x14ac:dyDescent="0.3">
      <c r="B8003" s="73"/>
      <c r="D8003" s="73"/>
      <c r="P8003" s="73"/>
      <c r="T8003" s="73"/>
      <c r="U8003" s="73"/>
      <c r="V8003" s="73"/>
      <c r="X8003" s="12"/>
    </row>
    <row r="8004" spans="2:24" x14ac:dyDescent="0.3">
      <c r="B8004" s="73"/>
      <c r="D8004" s="73"/>
      <c r="P8004" s="73"/>
      <c r="T8004" s="73"/>
      <c r="U8004" s="73"/>
      <c r="V8004" s="73"/>
      <c r="X8004" s="12"/>
    </row>
    <row r="8005" spans="2:24" x14ac:dyDescent="0.3">
      <c r="B8005" s="73"/>
      <c r="D8005" s="73"/>
      <c r="P8005" s="73"/>
      <c r="T8005" s="73"/>
      <c r="U8005" s="73"/>
      <c r="V8005" s="73"/>
      <c r="X8005" s="12"/>
    </row>
    <row r="8006" spans="2:24" x14ac:dyDescent="0.3">
      <c r="B8006" s="73"/>
      <c r="D8006" s="73"/>
      <c r="P8006" s="73"/>
      <c r="T8006" s="73"/>
      <c r="U8006" s="73"/>
      <c r="V8006" s="73"/>
      <c r="X8006" s="12"/>
    </row>
    <row r="8007" spans="2:24" x14ac:dyDescent="0.3">
      <c r="B8007" s="73"/>
      <c r="D8007" s="73"/>
      <c r="P8007" s="73"/>
      <c r="T8007" s="73"/>
      <c r="U8007" s="73"/>
      <c r="V8007" s="73"/>
      <c r="X8007" s="12"/>
    </row>
    <row r="8008" spans="2:24" x14ac:dyDescent="0.3">
      <c r="B8008" s="73"/>
      <c r="D8008" s="73"/>
      <c r="P8008" s="73"/>
      <c r="T8008" s="73"/>
      <c r="U8008" s="73"/>
      <c r="V8008" s="73"/>
      <c r="X8008" s="12"/>
    </row>
    <row r="8009" spans="2:24" x14ac:dyDescent="0.3">
      <c r="B8009" s="73"/>
      <c r="D8009" s="73"/>
      <c r="P8009" s="73"/>
      <c r="T8009" s="73"/>
      <c r="U8009" s="73"/>
      <c r="V8009" s="73"/>
      <c r="X8009" s="12"/>
    </row>
    <row r="8010" spans="2:24" x14ac:dyDescent="0.3">
      <c r="B8010" s="73"/>
      <c r="D8010" s="73"/>
      <c r="P8010" s="73"/>
      <c r="T8010" s="73"/>
      <c r="U8010" s="73"/>
      <c r="V8010" s="73"/>
      <c r="X8010" s="12"/>
    </row>
    <row r="8011" spans="2:24" x14ac:dyDescent="0.3">
      <c r="B8011" s="73"/>
      <c r="D8011" s="73"/>
      <c r="P8011" s="73"/>
      <c r="T8011" s="73"/>
      <c r="U8011" s="73"/>
      <c r="V8011" s="73"/>
      <c r="X8011" s="12"/>
    </row>
    <row r="8012" spans="2:24" x14ac:dyDescent="0.3">
      <c r="B8012" s="73"/>
      <c r="D8012" s="73"/>
      <c r="P8012" s="73"/>
      <c r="T8012" s="73"/>
      <c r="U8012" s="73"/>
      <c r="V8012" s="73"/>
      <c r="X8012" s="12"/>
    </row>
    <row r="8013" spans="2:24" x14ac:dyDescent="0.3">
      <c r="B8013" s="73"/>
      <c r="D8013" s="73"/>
      <c r="P8013" s="73"/>
      <c r="T8013" s="73"/>
      <c r="U8013" s="73"/>
      <c r="V8013" s="73"/>
      <c r="X8013" s="12"/>
    </row>
    <row r="8014" spans="2:24" x14ac:dyDescent="0.3">
      <c r="B8014" s="73"/>
      <c r="D8014" s="73"/>
      <c r="P8014" s="73"/>
      <c r="T8014" s="73"/>
      <c r="U8014" s="73"/>
      <c r="V8014" s="73"/>
      <c r="X8014" s="12"/>
    </row>
    <row r="8015" spans="2:24" x14ac:dyDescent="0.3">
      <c r="B8015" s="73"/>
      <c r="D8015" s="73"/>
      <c r="P8015" s="73"/>
      <c r="T8015" s="73"/>
      <c r="U8015" s="73"/>
      <c r="V8015" s="73"/>
      <c r="X8015" s="12"/>
    </row>
    <row r="8016" spans="2:24" x14ac:dyDescent="0.3">
      <c r="B8016" s="73"/>
      <c r="D8016" s="73"/>
      <c r="P8016" s="73"/>
      <c r="T8016" s="73"/>
      <c r="U8016" s="73"/>
      <c r="V8016" s="73"/>
      <c r="X8016" s="12"/>
    </row>
    <row r="8017" spans="2:24" x14ac:dyDescent="0.3">
      <c r="B8017" s="73"/>
      <c r="D8017" s="73"/>
      <c r="P8017" s="73"/>
      <c r="T8017" s="73"/>
      <c r="U8017" s="73"/>
      <c r="V8017" s="73"/>
      <c r="X8017" s="12"/>
    </row>
    <row r="8018" spans="2:24" x14ac:dyDescent="0.3">
      <c r="B8018" s="73"/>
      <c r="D8018" s="73"/>
      <c r="P8018" s="73"/>
      <c r="T8018" s="73"/>
      <c r="U8018" s="73"/>
      <c r="V8018" s="73"/>
      <c r="X8018" s="12"/>
    </row>
    <row r="8019" spans="2:24" x14ac:dyDescent="0.3">
      <c r="B8019" s="73"/>
      <c r="D8019" s="73"/>
      <c r="P8019" s="73"/>
      <c r="T8019" s="73"/>
      <c r="U8019" s="73"/>
      <c r="V8019" s="73"/>
      <c r="X8019" s="12"/>
    </row>
    <row r="8020" spans="2:24" x14ac:dyDescent="0.3">
      <c r="B8020" s="73"/>
      <c r="D8020" s="73"/>
      <c r="P8020" s="73"/>
      <c r="T8020" s="73"/>
      <c r="U8020" s="73"/>
      <c r="V8020" s="73"/>
      <c r="X8020" s="12"/>
    </row>
    <row r="8021" spans="2:24" x14ac:dyDescent="0.3">
      <c r="B8021" s="73"/>
      <c r="D8021" s="73"/>
      <c r="P8021" s="73"/>
      <c r="T8021" s="73"/>
      <c r="U8021" s="73"/>
      <c r="V8021" s="73"/>
      <c r="X8021" s="12"/>
    </row>
    <row r="8022" spans="2:24" x14ac:dyDescent="0.3">
      <c r="B8022" s="73"/>
      <c r="D8022" s="73"/>
      <c r="P8022" s="73"/>
      <c r="T8022" s="73"/>
      <c r="U8022" s="73"/>
      <c r="V8022" s="73"/>
      <c r="X8022" s="12"/>
    </row>
    <row r="8023" spans="2:24" x14ac:dyDescent="0.3">
      <c r="B8023" s="73"/>
      <c r="D8023" s="73"/>
      <c r="P8023" s="73"/>
      <c r="T8023" s="73"/>
      <c r="U8023" s="73"/>
      <c r="V8023" s="73"/>
      <c r="X8023" s="12"/>
    </row>
    <row r="8024" spans="2:24" x14ac:dyDescent="0.3">
      <c r="B8024" s="73"/>
      <c r="D8024" s="73"/>
      <c r="P8024" s="73"/>
      <c r="T8024" s="73"/>
      <c r="U8024" s="73"/>
      <c r="V8024" s="73"/>
      <c r="X8024" s="12"/>
    </row>
    <row r="8025" spans="2:24" x14ac:dyDescent="0.3">
      <c r="B8025" s="73"/>
      <c r="D8025" s="73"/>
      <c r="P8025" s="73"/>
      <c r="T8025" s="73"/>
      <c r="U8025" s="73"/>
      <c r="V8025" s="73"/>
      <c r="X8025" s="12"/>
    </row>
    <row r="8026" spans="2:24" x14ac:dyDescent="0.3">
      <c r="B8026" s="73"/>
      <c r="D8026" s="73"/>
      <c r="P8026" s="73"/>
      <c r="T8026" s="73"/>
      <c r="U8026" s="73"/>
      <c r="V8026" s="73"/>
      <c r="X8026" s="12"/>
    </row>
    <row r="8027" spans="2:24" x14ac:dyDescent="0.3">
      <c r="B8027" s="73"/>
      <c r="D8027" s="73"/>
      <c r="P8027" s="73"/>
      <c r="T8027" s="73"/>
      <c r="U8027" s="73"/>
      <c r="V8027" s="73"/>
      <c r="X8027" s="12"/>
    </row>
    <row r="8028" spans="2:24" x14ac:dyDescent="0.3">
      <c r="B8028" s="73"/>
      <c r="D8028" s="73"/>
      <c r="P8028" s="73"/>
      <c r="T8028" s="73"/>
      <c r="U8028" s="73"/>
      <c r="V8028" s="73"/>
      <c r="X8028" s="12"/>
    </row>
    <row r="8029" spans="2:24" x14ac:dyDescent="0.3">
      <c r="B8029" s="73"/>
      <c r="D8029" s="73"/>
      <c r="P8029" s="73"/>
      <c r="T8029" s="73"/>
      <c r="U8029" s="73"/>
      <c r="V8029" s="73"/>
      <c r="X8029" s="12"/>
    </row>
    <row r="8030" spans="2:24" x14ac:dyDescent="0.3">
      <c r="B8030" s="73"/>
      <c r="D8030" s="73"/>
      <c r="P8030" s="73"/>
      <c r="T8030" s="73"/>
      <c r="U8030" s="73"/>
      <c r="V8030" s="73"/>
      <c r="X8030" s="12"/>
    </row>
    <row r="8031" spans="2:24" x14ac:dyDescent="0.3">
      <c r="B8031" s="73"/>
      <c r="D8031" s="73"/>
      <c r="P8031" s="73"/>
      <c r="T8031" s="73"/>
      <c r="U8031" s="73"/>
      <c r="V8031" s="73"/>
      <c r="X8031" s="12"/>
    </row>
    <row r="8032" spans="2:24" x14ac:dyDescent="0.3">
      <c r="B8032" s="73"/>
      <c r="D8032" s="73"/>
      <c r="P8032" s="73"/>
      <c r="T8032" s="73"/>
      <c r="U8032" s="73"/>
      <c r="V8032" s="73"/>
      <c r="X8032" s="12"/>
    </row>
    <row r="8033" spans="2:24" x14ac:dyDescent="0.3">
      <c r="B8033" s="73"/>
      <c r="D8033" s="73"/>
      <c r="P8033" s="73"/>
      <c r="T8033" s="73"/>
      <c r="U8033" s="73"/>
      <c r="V8033" s="73"/>
      <c r="X8033" s="12"/>
    </row>
    <row r="8034" spans="2:24" x14ac:dyDescent="0.3">
      <c r="B8034" s="73"/>
      <c r="D8034" s="73"/>
      <c r="P8034" s="73"/>
      <c r="T8034" s="73"/>
      <c r="U8034" s="73"/>
      <c r="V8034" s="73"/>
      <c r="X8034" s="12"/>
    </row>
    <row r="8035" spans="2:24" x14ac:dyDescent="0.3">
      <c r="B8035" s="73"/>
      <c r="D8035" s="73"/>
      <c r="P8035" s="73"/>
      <c r="T8035" s="73"/>
      <c r="U8035" s="73"/>
      <c r="V8035" s="73"/>
      <c r="X8035" s="12"/>
    </row>
    <row r="8036" spans="2:24" x14ac:dyDescent="0.3">
      <c r="B8036" s="73"/>
      <c r="D8036" s="73"/>
      <c r="P8036" s="73"/>
      <c r="T8036" s="73"/>
      <c r="U8036" s="73"/>
      <c r="V8036" s="73"/>
      <c r="X8036" s="12"/>
    </row>
    <row r="8037" spans="2:24" x14ac:dyDescent="0.3">
      <c r="B8037" s="73"/>
      <c r="D8037" s="73"/>
      <c r="P8037" s="73"/>
      <c r="T8037" s="73"/>
      <c r="U8037" s="73"/>
      <c r="V8037" s="73"/>
      <c r="X8037" s="12"/>
    </row>
    <row r="8038" spans="2:24" x14ac:dyDescent="0.3">
      <c r="B8038" s="73"/>
      <c r="D8038" s="73"/>
      <c r="P8038" s="73"/>
      <c r="T8038" s="73"/>
      <c r="U8038" s="73"/>
      <c r="V8038" s="73"/>
      <c r="X8038" s="12"/>
    </row>
    <row r="8039" spans="2:24" x14ac:dyDescent="0.3">
      <c r="B8039" s="73"/>
      <c r="D8039" s="73"/>
      <c r="P8039" s="73"/>
      <c r="T8039" s="73"/>
      <c r="U8039" s="73"/>
      <c r="V8039" s="73"/>
      <c r="X8039" s="12"/>
    </row>
    <row r="8040" spans="2:24" x14ac:dyDescent="0.3">
      <c r="B8040" s="73"/>
      <c r="D8040" s="73"/>
      <c r="P8040" s="73"/>
      <c r="T8040" s="73"/>
      <c r="U8040" s="73"/>
      <c r="V8040" s="73"/>
      <c r="X8040" s="12"/>
    </row>
    <row r="8041" spans="2:24" x14ac:dyDescent="0.3">
      <c r="B8041" s="73"/>
      <c r="D8041" s="73"/>
      <c r="P8041" s="73"/>
      <c r="T8041" s="73"/>
      <c r="U8041" s="73"/>
      <c r="V8041" s="73"/>
      <c r="X8041" s="12"/>
    </row>
    <row r="8042" spans="2:24" x14ac:dyDescent="0.3">
      <c r="B8042" s="73"/>
      <c r="D8042" s="73"/>
      <c r="P8042" s="73"/>
      <c r="T8042" s="73"/>
      <c r="U8042" s="73"/>
      <c r="V8042" s="73"/>
      <c r="X8042" s="12"/>
    </row>
    <row r="8043" spans="2:24" x14ac:dyDescent="0.3">
      <c r="B8043" s="73"/>
      <c r="D8043" s="73"/>
      <c r="P8043" s="73"/>
      <c r="T8043" s="73"/>
      <c r="U8043" s="73"/>
      <c r="V8043" s="73"/>
      <c r="X8043" s="12"/>
    </row>
    <row r="8044" spans="2:24" x14ac:dyDescent="0.3">
      <c r="B8044" s="73"/>
      <c r="D8044" s="73"/>
      <c r="P8044" s="73"/>
      <c r="T8044" s="73"/>
      <c r="U8044" s="73"/>
      <c r="V8044" s="73"/>
      <c r="X8044" s="12"/>
    </row>
    <row r="8045" spans="2:24" x14ac:dyDescent="0.3">
      <c r="B8045" s="73"/>
      <c r="D8045" s="73"/>
      <c r="P8045" s="73"/>
      <c r="T8045" s="73"/>
      <c r="U8045" s="73"/>
      <c r="V8045" s="73"/>
      <c r="X8045" s="12"/>
    </row>
    <row r="8046" spans="2:24" x14ac:dyDescent="0.3">
      <c r="B8046" s="73"/>
      <c r="D8046" s="73"/>
      <c r="P8046" s="73"/>
      <c r="T8046" s="73"/>
      <c r="U8046" s="73"/>
      <c r="V8046" s="73"/>
      <c r="X8046" s="12"/>
    </row>
    <row r="8047" spans="2:24" x14ac:dyDescent="0.3">
      <c r="B8047" s="73"/>
      <c r="D8047" s="73"/>
      <c r="P8047" s="73"/>
      <c r="T8047" s="73"/>
      <c r="U8047" s="73"/>
      <c r="V8047" s="73"/>
      <c r="X8047" s="12"/>
    </row>
    <row r="8048" spans="2:24" x14ac:dyDescent="0.3">
      <c r="B8048" s="73"/>
      <c r="D8048" s="73"/>
      <c r="P8048" s="73"/>
      <c r="T8048" s="73"/>
      <c r="U8048" s="73"/>
      <c r="V8048" s="73"/>
      <c r="X8048" s="12"/>
    </row>
    <row r="8049" spans="2:24" x14ac:dyDescent="0.3">
      <c r="B8049" s="73"/>
      <c r="D8049" s="73"/>
      <c r="P8049" s="73"/>
      <c r="T8049" s="73"/>
      <c r="U8049" s="73"/>
      <c r="V8049" s="73"/>
      <c r="X8049" s="12"/>
    </row>
    <row r="8050" spans="2:24" x14ac:dyDescent="0.3">
      <c r="B8050" s="73"/>
      <c r="D8050" s="73"/>
      <c r="P8050" s="73"/>
      <c r="T8050" s="73"/>
      <c r="U8050" s="73"/>
      <c r="V8050" s="73"/>
      <c r="X8050" s="12"/>
    </row>
    <row r="8051" spans="2:24" x14ac:dyDescent="0.3">
      <c r="B8051" s="73"/>
      <c r="D8051" s="73"/>
      <c r="P8051" s="73"/>
      <c r="T8051" s="73"/>
      <c r="U8051" s="73"/>
      <c r="V8051" s="73"/>
      <c r="X8051" s="12"/>
    </row>
    <row r="8052" spans="2:24" x14ac:dyDescent="0.3">
      <c r="B8052" s="73"/>
      <c r="D8052" s="73"/>
      <c r="P8052" s="73"/>
      <c r="T8052" s="73"/>
      <c r="U8052" s="73"/>
      <c r="V8052" s="73"/>
      <c r="X8052" s="12"/>
    </row>
    <row r="8053" spans="2:24" x14ac:dyDescent="0.3">
      <c r="B8053" s="73"/>
      <c r="D8053" s="73"/>
      <c r="P8053" s="73"/>
      <c r="T8053" s="73"/>
      <c r="U8053" s="73"/>
      <c r="V8053" s="73"/>
      <c r="X8053" s="12"/>
    </row>
    <row r="8054" spans="2:24" x14ac:dyDescent="0.3">
      <c r="B8054" s="73"/>
      <c r="D8054" s="73"/>
      <c r="P8054" s="73"/>
      <c r="T8054" s="73"/>
      <c r="U8054" s="73"/>
      <c r="V8054" s="73"/>
      <c r="X8054" s="12"/>
    </row>
    <row r="8055" spans="2:24" x14ac:dyDescent="0.3">
      <c r="B8055" s="73"/>
      <c r="D8055" s="73"/>
      <c r="P8055" s="73"/>
      <c r="T8055" s="73"/>
      <c r="U8055" s="73"/>
      <c r="V8055" s="73"/>
      <c r="X8055" s="12"/>
    </row>
    <row r="8056" spans="2:24" x14ac:dyDescent="0.3">
      <c r="B8056" s="73"/>
      <c r="D8056" s="73"/>
      <c r="P8056" s="73"/>
      <c r="T8056" s="73"/>
      <c r="U8056" s="73"/>
      <c r="V8056" s="73"/>
      <c r="X8056" s="12"/>
    </row>
    <row r="8057" spans="2:24" x14ac:dyDescent="0.3">
      <c r="B8057" s="73"/>
      <c r="D8057" s="73"/>
      <c r="P8057" s="73"/>
      <c r="T8057" s="73"/>
      <c r="U8057" s="73"/>
      <c r="V8057" s="73"/>
      <c r="X8057" s="12"/>
    </row>
    <row r="8058" spans="2:24" x14ac:dyDescent="0.3">
      <c r="B8058" s="73"/>
      <c r="D8058" s="73"/>
      <c r="P8058" s="73"/>
      <c r="T8058" s="73"/>
      <c r="U8058" s="73"/>
      <c r="V8058" s="73"/>
      <c r="X8058" s="12"/>
    </row>
    <row r="8059" spans="2:24" x14ac:dyDescent="0.3">
      <c r="B8059" s="73"/>
      <c r="D8059" s="73"/>
      <c r="P8059" s="73"/>
      <c r="T8059" s="73"/>
      <c r="U8059" s="73"/>
      <c r="V8059" s="73"/>
      <c r="X8059" s="12"/>
    </row>
    <row r="8060" spans="2:24" x14ac:dyDescent="0.3">
      <c r="B8060" s="73"/>
      <c r="D8060" s="73"/>
      <c r="P8060" s="73"/>
      <c r="T8060" s="73"/>
      <c r="U8060" s="73"/>
      <c r="V8060" s="73"/>
      <c r="X8060" s="12"/>
    </row>
    <row r="8061" spans="2:24" x14ac:dyDescent="0.3">
      <c r="B8061" s="73"/>
      <c r="D8061" s="73"/>
      <c r="P8061" s="73"/>
      <c r="T8061" s="73"/>
      <c r="U8061" s="73"/>
      <c r="V8061" s="73"/>
      <c r="X8061" s="12"/>
    </row>
    <row r="8062" spans="2:24" x14ac:dyDescent="0.3">
      <c r="B8062" s="73"/>
      <c r="D8062" s="73"/>
      <c r="P8062" s="73"/>
      <c r="T8062" s="73"/>
      <c r="U8062" s="73"/>
      <c r="V8062" s="73"/>
      <c r="X8062" s="12"/>
    </row>
    <row r="8063" spans="2:24" x14ac:dyDescent="0.3">
      <c r="B8063" s="73"/>
      <c r="D8063" s="73"/>
      <c r="P8063" s="73"/>
      <c r="T8063" s="73"/>
      <c r="U8063" s="73"/>
      <c r="V8063" s="73"/>
      <c r="X8063" s="12"/>
    </row>
    <row r="8064" spans="2:24" x14ac:dyDescent="0.3">
      <c r="B8064" s="73"/>
      <c r="D8064" s="73"/>
      <c r="P8064" s="73"/>
      <c r="T8064" s="73"/>
      <c r="U8064" s="73"/>
      <c r="V8064" s="73"/>
      <c r="X8064" s="12"/>
    </row>
    <row r="8065" spans="2:24" x14ac:dyDescent="0.3">
      <c r="B8065" s="73"/>
      <c r="D8065" s="73"/>
      <c r="P8065" s="73"/>
      <c r="T8065" s="73"/>
      <c r="U8065" s="73"/>
      <c r="V8065" s="73"/>
      <c r="X8065" s="12"/>
    </row>
    <row r="8066" spans="2:24" x14ac:dyDescent="0.3">
      <c r="B8066" s="73"/>
      <c r="D8066" s="73"/>
      <c r="P8066" s="73"/>
      <c r="T8066" s="73"/>
      <c r="U8066" s="73"/>
      <c r="V8066" s="73"/>
      <c r="X8066" s="12"/>
    </row>
    <row r="8067" spans="2:24" x14ac:dyDescent="0.3">
      <c r="B8067" s="73"/>
      <c r="D8067" s="73"/>
      <c r="P8067" s="73"/>
      <c r="T8067" s="73"/>
      <c r="U8067" s="73"/>
      <c r="V8067" s="73"/>
      <c r="X8067" s="12"/>
    </row>
    <row r="8068" spans="2:24" x14ac:dyDescent="0.3">
      <c r="B8068" s="73"/>
      <c r="D8068" s="73"/>
      <c r="P8068" s="73"/>
      <c r="T8068" s="73"/>
      <c r="U8068" s="73"/>
      <c r="V8068" s="73"/>
      <c r="X8068" s="12"/>
    </row>
    <row r="8069" spans="2:24" x14ac:dyDescent="0.3">
      <c r="B8069" s="73"/>
      <c r="D8069" s="73"/>
      <c r="P8069" s="73"/>
      <c r="T8069" s="73"/>
      <c r="U8069" s="73"/>
      <c r="V8069" s="73"/>
      <c r="X8069" s="12"/>
    </row>
    <row r="8070" spans="2:24" x14ac:dyDescent="0.3">
      <c r="B8070" s="73"/>
      <c r="D8070" s="73"/>
      <c r="P8070" s="73"/>
      <c r="T8070" s="73"/>
      <c r="U8070" s="73"/>
      <c r="V8070" s="73"/>
      <c r="X8070" s="12"/>
    </row>
    <row r="8071" spans="2:24" x14ac:dyDescent="0.3">
      <c r="B8071" s="73"/>
      <c r="D8071" s="73"/>
      <c r="P8071" s="73"/>
      <c r="T8071" s="73"/>
      <c r="U8071" s="73"/>
      <c r="V8071" s="73"/>
      <c r="X8071" s="12"/>
    </row>
    <row r="8072" spans="2:24" x14ac:dyDescent="0.3">
      <c r="B8072" s="73"/>
      <c r="D8072" s="73"/>
      <c r="P8072" s="73"/>
      <c r="T8072" s="73"/>
      <c r="U8072" s="73"/>
      <c r="V8072" s="73"/>
      <c r="X8072" s="12"/>
    </row>
    <row r="8073" spans="2:24" x14ac:dyDescent="0.3">
      <c r="B8073" s="73"/>
      <c r="D8073" s="73"/>
      <c r="P8073" s="73"/>
      <c r="T8073" s="73"/>
      <c r="U8073" s="73"/>
      <c r="V8073" s="73"/>
      <c r="X8073" s="12"/>
    </row>
    <row r="8074" spans="2:24" x14ac:dyDescent="0.3">
      <c r="B8074" s="73"/>
      <c r="D8074" s="73"/>
      <c r="P8074" s="73"/>
      <c r="T8074" s="73"/>
      <c r="U8074" s="73"/>
      <c r="V8074" s="73"/>
      <c r="X8074" s="12"/>
    </row>
    <row r="8075" spans="2:24" x14ac:dyDescent="0.3">
      <c r="B8075" s="73"/>
      <c r="D8075" s="73"/>
      <c r="P8075" s="73"/>
      <c r="T8075" s="73"/>
      <c r="U8075" s="73"/>
      <c r="V8075" s="73"/>
      <c r="X8075" s="12"/>
    </row>
    <row r="8076" spans="2:24" x14ac:dyDescent="0.3">
      <c r="B8076" s="73"/>
      <c r="D8076" s="73"/>
      <c r="P8076" s="73"/>
      <c r="T8076" s="73"/>
      <c r="U8076" s="73"/>
      <c r="V8076" s="73"/>
      <c r="X8076" s="12"/>
    </row>
    <row r="8077" spans="2:24" x14ac:dyDescent="0.3">
      <c r="B8077" s="73"/>
      <c r="D8077" s="73"/>
      <c r="P8077" s="73"/>
      <c r="T8077" s="73"/>
      <c r="U8077" s="73"/>
      <c r="V8077" s="73"/>
      <c r="X8077" s="12"/>
    </row>
    <row r="8078" spans="2:24" x14ac:dyDescent="0.3">
      <c r="B8078" s="73"/>
      <c r="D8078" s="73"/>
      <c r="P8078" s="73"/>
      <c r="T8078" s="73"/>
      <c r="U8078" s="73"/>
      <c r="V8078" s="73"/>
      <c r="X8078" s="12"/>
    </row>
    <row r="8079" spans="2:24" x14ac:dyDescent="0.3">
      <c r="B8079" s="73"/>
      <c r="D8079" s="73"/>
      <c r="P8079" s="73"/>
      <c r="T8079" s="73"/>
      <c r="U8079" s="73"/>
      <c r="V8079" s="73"/>
      <c r="X8079" s="12"/>
    </row>
    <row r="8080" spans="2:24" x14ac:dyDescent="0.3">
      <c r="B8080" s="73"/>
      <c r="D8080" s="73"/>
      <c r="P8080" s="73"/>
      <c r="T8080" s="73"/>
      <c r="U8080" s="73"/>
      <c r="V8080" s="73"/>
      <c r="X8080" s="12"/>
    </row>
    <row r="8081" spans="2:24" x14ac:dyDescent="0.3">
      <c r="B8081" s="73"/>
      <c r="D8081" s="73"/>
      <c r="P8081" s="73"/>
      <c r="T8081" s="73"/>
      <c r="U8081" s="73"/>
      <c r="V8081" s="73"/>
      <c r="X8081" s="12"/>
    </row>
    <row r="8082" spans="2:24" x14ac:dyDescent="0.3">
      <c r="B8082" s="73"/>
      <c r="D8082" s="73"/>
      <c r="P8082" s="73"/>
      <c r="T8082" s="73"/>
      <c r="U8082" s="73"/>
      <c r="V8082" s="73"/>
      <c r="X8082" s="12"/>
    </row>
    <row r="8083" spans="2:24" x14ac:dyDescent="0.3">
      <c r="B8083" s="73"/>
      <c r="D8083" s="73"/>
      <c r="P8083" s="73"/>
      <c r="T8083" s="73"/>
      <c r="U8083" s="73"/>
      <c r="V8083" s="73"/>
      <c r="X8083" s="12"/>
    </row>
    <row r="8084" spans="2:24" x14ac:dyDescent="0.3">
      <c r="B8084" s="73"/>
      <c r="D8084" s="73"/>
      <c r="P8084" s="73"/>
      <c r="T8084" s="73"/>
      <c r="U8084" s="73"/>
      <c r="V8084" s="73"/>
      <c r="X8084" s="12"/>
    </row>
    <row r="8085" spans="2:24" x14ac:dyDescent="0.3">
      <c r="B8085" s="73"/>
      <c r="D8085" s="73"/>
      <c r="P8085" s="73"/>
      <c r="T8085" s="73"/>
      <c r="U8085" s="73"/>
      <c r="V8085" s="73"/>
      <c r="X8085" s="12"/>
    </row>
    <row r="8086" spans="2:24" x14ac:dyDescent="0.3">
      <c r="B8086" s="73"/>
      <c r="D8086" s="73"/>
      <c r="P8086" s="73"/>
      <c r="T8086" s="73"/>
      <c r="U8086" s="73"/>
      <c r="V8086" s="73"/>
      <c r="X8086" s="12"/>
    </row>
    <row r="8087" spans="2:24" x14ac:dyDescent="0.3">
      <c r="B8087" s="73"/>
      <c r="D8087" s="73"/>
      <c r="P8087" s="73"/>
      <c r="T8087" s="73"/>
      <c r="U8087" s="73"/>
      <c r="V8087" s="73"/>
      <c r="X8087" s="12"/>
    </row>
    <row r="8088" spans="2:24" x14ac:dyDescent="0.3">
      <c r="B8088" s="73"/>
      <c r="D8088" s="73"/>
      <c r="P8088" s="73"/>
      <c r="T8088" s="73"/>
      <c r="U8088" s="73"/>
      <c r="V8088" s="73"/>
      <c r="X8088" s="12"/>
    </row>
    <row r="8089" spans="2:24" x14ac:dyDescent="0.3">
      <c r="B8089" s="73"/>
      <c r="D8089" s="73"/>
      <c r="P8089" s="73"/>
      <c r="T8089" s="73"/>
      <c r="U8089" s="73"/>
      <c r="V8089" s="73"/>
      <c r="X8089" s="12"/>
    </row>
    <row r="8090" spans="2:24" x14ac:dyDescent="0.3">
      <c r="B8090" s="73"/>
      <c r="D8090" s="73"/>
      <c r="P8090" s="73"/>
      <c r="T8090" s="73"/>
      <c r="U8090" s="73"/>
      <c r="V8090" s="73"/>
      <c r="X8090" s="12"/>
    </row>
    <row r="8091" spans="2:24" x14ac:dyDescent="0.3">
      <c r="B8091" s="73"/>
      <c r="D8091" s="73"/>
      <c r="P8091" s="73"/>
      <c r="T8091" s="73"/>
      <c r="U8091" s="73"/>
      <c r="V8091" s="73"/>
      <c r="X8091" s="12"/>
    </row>
    <row r="8092" spans="2:24" x14ac:dyDescent="0.3">
      <c r="B8092" s="73"/>
      <c r="D8092" s="73"/>
      <c r="P8092" s="73"/>
      <c r="T8092" s="73"/>
      <c r="U8092" s="73"/>
      <c r="V8092" s="73"/>
      <c r="X8092" s="12"/>
    </row>
    <row r="8093" spans="2:24" x14ac:dyDescent="0.3">
      <c r="B8093" s="73"/>
      <c r="D8093" s="73"/>
      <c r="P8093" s="73"/>
      <c r="T8093" s="73"/>
      <c r="U8093" s="73"/>
      <c r="V8093" s="73"/>
      <c r="X8093" s="12"/>
    </row>
    <row r="8094" spans="2:24" x14ac:dyDescent="0.3">
      <c r="B8094" s="73"/>
      <c r="D8094" s="73"/>
      <c r="P8094" s="73"/>
      <c r="T8094" s="73"/>
      <c r="U8094" s="73"/>
      <c r="V8094" s="73"/>
      <c r="X8094" s="12"/>
    </row>
    <row r="8095" spans="2:24" x14ac:dyDescent="0.3">
      <c r="B8095" s="73"/>
      <c r="D8095" s="73"/>
      <c r="P8095" s="73"/>
      <c r="T8095" s="73"/>
      <c r="U8095" s="73"/>
      <c r="V8095" s="73"/>
      <c r="X8095" s="12"/>
    </row>
    <row r="8096" spans="2:24" x14ac:dyDescent="0.3">
      <c r="B8096" s="73"/>
      <c r="D8096" s="73"/>
      <c r="P8096" s="73"/>
      <c r="T8096" s="73"/>
      <c r="U8096" s="73"/>
      <c r="V8096" s="73"/>
      <c r="X8096" s="12"/>
    </row>
    <row r="8097" spans="2:24" x14ac:dyDescent="0.3">
      <c r="B8097" s="73"/>
      <c r="D8097" s="73"/>
      <c r="P8097" s="73"/>
      <c r="T8097" s="73"/>
      <c r="U8097" s="73"/>
      <c r="V8097" s="73"/>
      <c r="X8097" s="12"/>
    </row>
    <row r="8098" spans="2:24" x14ac:dyDescent="0.3">
      <c r="B8098" s="73"/>
      <c r="D8098" s="73"/>
      <c r="P8098" s="73"/>
      <c r="T8098" s="73"/>
      <c r="U8098" s="73"/>
      <c r="V8098" s="73"/>
      <c r="X8098" s="12"/>
    </row>
    <row r="8099" spans="2:24" x14ac:dyDescent="0.3">
      <c r="B8099" s="73"/>
      <c r="D8099" s="73"/>
      <c r="P8099" s="73"/>
      <c r="T8099" s="73"/>
      <c r="U8099" s="73"/>
      <c r="V8099" s="73"/>
      <c r="X8099" s="12"/>
    </row>
    <row r="8100" spans="2:24" x14ac:dyDescent="0.3">
      <c r="B8100" s="73"/>
      <c r="D8100" s="73"/>
      <c r="P8100" s="73"/>
      <c r="T8100" s="73"/>
      <c r="U8100" s="73"/>
      <c r="V8100" s="73"/>
      <c r="X8100" s="12"/>
    </row>
    <row r="8101" spans="2:24" x14ac:dyDescent="0.3">
      <c r="B8101" s="73"/>
      <c r="D8101" s="73"/>
      <c r="P8101" s="73"/>
      <c r="T8101" s="73"/>
      <c r="U8101" s="73"/>
      <c r="V8101" s="73"/>
      <c r="X8101" s="12"/>
    </row>
    <row r="8102" spans="2:24" x14ac:dyDescent="0.3">
      <c r="B8102" s="73"/>
      <c r="D8102" s="73"/>
      <c r="P8102" s="73"/>
      <c r="T8102" s="73"/>
      <c r="U8102" s="73"/>
      <c r="V8102" s="73"/>
      <c r="X8102" s="12"/>
    </row>
    <row r="8103" spans="2:24" x14ac:dyDescent="0.3">
      <c r="B8103" s="73"/>
      <c r="D8103" s="73"/>
      <c r="P8103" s="73"/>
      <c r="T8103" s="73"/>
      <c r="U8103" s="73"/>
      <c r="V8103" s="73"/>
      <c r="X8103" s="12"/>
    </row>
    <row r="8104" spans="2:24" x14ac:dyDescent="0.3">
      <c r="B8104" s="73"/>
      <c r="D8104" s="73"/>
      <c r="P8104" s="73"/>
      <c r="T8104" s="73"/>
      <c r="U8104" s="73"/>
      <c r="V8104" s="73"/>
      <c r="X8104" s="12"/>
    </row>
    <row r="8105" spans="2:24" x14ac:dyDescent="0.3">
      <c r="B8105" s="73"/>
      <c r="D8105" s="73"/>
      <c r="P8105" s="73"/>
      <c r="T8105" s="73"/>
      <c r="U8105" s="73"/>
      <c r="V8105" s="73"/>
      <c r="X8105" s="12"/>
    </row>
    <row r="8106" spans="2:24" x14ac:dyDescent="0.3">
      <c r="B8106" s="73"/>
      <c r="D8106" s="73"/>
      <c r="P8106" s="73"/>
      <c r="T8106" s="73"/>
      <c r="U8106" s="73"/>
      <c r="V8106" s="73"/>
      <c r="X8106" s="12"/>
    </row>
    <row r="8107" spans="2:24" x14ac:dyDescent="0.3">
      <c r="B8107" s="73"/>
      <c r="D8107" s="73"/>
      <c r="P8107" s="73"/>
      <c r="T8107" s="73"/>
      <c r="U8107" s="73"/>
      <c r="V8107" s="73"/>
      <c r="X8107" s="12"/>
    </row>
    <row r="8108" spans="2:24" x14ac:dyDescent="0.3">
      <c r="B8108" s="73"/>
      <c r="D8108" s="73"/>
      <c r="P8108" s="73"/>
      <c r="T8108" s="73"/>
      <c r="U8108" s="73"/>
      <c r="V8108" s="73"/>
      <c r="X8108" s="12"/>
    </row>
    <row r="8109" spans="2:24" x14ac:dyDescent="0.3">
      <c r="B8109" s="73"/>
      <c r="D8109" s="73"/>
      <c r="P8109" s="73"/>
      <c r="T8109" s="73"/>
      <c r="U8109" s="73"/>
      <c r="V8109" s="73"/>
      <c r="X8109" s="12"/>
    </row>
    <row r="8110" spans="2:24" x14ac:dyDescent="0.3">
      <c r="B8110" s="73"/>
      <c r="D8110" s="73"/>
      <c r="P8110" s="73"/>
      <c r="T8110" s="73"/>
      <c r="U8110" s="73"/>
      <c r="V8110" s="73"/>
      <c r="X8110" s="12"/>
    </row>
    <row r="8111" spans="2:24" x14ac:dyDescent="0.3">
      <c r="B8111" s="73"/>
      <c r="D8111" s="73"/>
      <c r="P8111" s="73"/>
      <c r="T8111" s="73"/>
      <c r="U8111" s="73"/>
      <c r="V8111" s="73"/>
      <c r="X8111" s="12"/>
    </row>
    <row r="8112" spans="2:24" x14ac:dyDescent="0.3">
      <c r="B8112" s="73"/>
      <c r="D8112" s="73"/>
      <c r="P8112" s="73"/>
      <c r="T8112" s="73"/>
      <c r="U8112" s="73"/>
      <c r="V8112" s="73"/>
      <c r="X8112" s="12"/>
    </row>
    <row r="8113" spans="2:24" x14ac:dyDescent="0.3">
      <c r="B8113" s="73"/>
      <c r="D8113" s="73"/>
      <c r="P8113" s="73"/>
      <c r="T8113" s="73"/>
      <c r="U8113" s="73"/>
      <c r="V8113" s="73"/>
      <c r="X8113" s="12"/>
    </row>
    <row r="8114" spans="2:24" x14ac:dyDescent="0.3">
      <c r="B8114" s="73"/>
      <c r="D8114" s="73"/>
      <c r="P8114" s="73"/>
      <c r="T8114" s="73"/>
      <c r="U8114" s="73"/>
      <c r="V8114" s="73"/>
      <c r="X8114" s="12"/>
    </row>
    <row r="8115" spans="2:24" x14ac:dyDescent="0.3">
      <c r="B8115" s="73"/>
      <c r="D8115" s="73"/>
      <c r="P8115" s="73"/>
      <c r="T8115" s="73"/>
      <c r="U8115" s="73"/>
      <c r="V8115" s="73"/>
      <c r="X8115" s="12"/>
    </row>
    <row r="8116" spans="2:24" x14ac:dyDescent="0.3">
      <c r="B8116" s="73"/>
      <c r="D8116" s="73"/>
      <c r="P8116" s="73"/>
      <c r="T8116" s="73"/>
      <c r="U8116" s="73"/>
      <c r="V8116" s="73"/>
      <c r="X8116" s="12"/>
    </row>
    <row r="8117" spans="2:24" x14ac:dyDescent="0.3">
      <c r="B8117" s="73"/>
      <c r="D8117" s="73"/>
      <c r="P8117" s="73"/>
      <c r="T8117" s="73"/>
      <c r="U8117" s="73"/>
      <c r="V8117" s="73"/>
      <c r="X8117" s="12"/>
    </row>
    <row r="8118" spans="2:24" x14ac:dyDescent="0.3">
      <c r="B8118" s="73"/>
      <c r="D8118" s="73"/>
      <c r="P8118" s="73"/>
      <c r="T8118" s="73"/>
      <c r="U8118" s="73"/>
      <c r="V8118" s="73"/>
      <c r="X8118" s="12"/>
    </row>
    <row r="8119" spans="2:24" x14ac:dyDescent="0.3">
      <c r="B8119" s="73"/>
      <c r="D8119" s="73"/>
      <c r="P8119" s="73"/>
      <c r="T8119" s="73"/>
      <c r="U8119" s="73"/>
      <c r="V8119" s="73"/>
      <c r="X8119" s="12"/>
    </row>
    <row r="8120" spans="2:24" x14ac:dyDescent="0.3">
      <c r="B8120" s="73"/>
      <c r="D8120" s="73"/>
      <c r="P8120" s="73"/>
      <c r="T8120" s="73"/>
      <c r="U8120" s="73"/>
      <c r="V8120" s="73"/>
      <c r="X8120" s="12"/>
    </row>
    <row r="8121" spans="2:24" x14ac:dyDescent="0.3">
      <c r="B8121" s="73"/>
      <c r="D8121" s="73"/>
      <c r="P8121" s="73"/>
      <c r="T8121" s="73"/>
      <c r="U8121" s="73"/>
      <c r="V8121" s="73"/>
      <c r="X8121" s="12"/>
    </row>
    <row r="8122" spans="2:24" x14ac:dyDescent="0.3">
      <c r="B8122" s="73"/>
      <c r="D8122" s="73"/>
      <c r="P8122" s="73"/>
      <c r="T8122" s="73"/>
      <c r="U8122" s="73"/>
      <c r="V8122" s="73"/>
      <c r="X8122" s="12"/>
    </row>
    <row r="8123" spans="2:24" x14ac:dyDescent="0.3">
      <c r="B8123" s="73"/>
      <c r="D8123" s="73"/>
      <c r="P8123" s="73"/>
      <c r="T8123" s="73"/>
      <c r="U8123" s="73"/>
      <c r="V8123" s="73"/>
      <c r="X8123" s="12"/>
    </row>
    <row r="8124" spans="2:24" x14ac:dyDescent="0.3">
      <c r="B8124" s="73"/>
      <c r="D8124" s="73"/>
      <c r="P8124" s="73"/>
      <c r="T8124" s="73"/>
      <c r="U8124" s="73"/>
      <c r="V8124" s="73"/>
      <c r="X8124" s="12"/>
    </row>
    <row r="8125" spans="2:24" x14ac:dyDescent="0.3">
      <c r="B8125" s="73"/>
      <c r="D8125" s="73"/>
      <c r="P8125" s="73"/>
      <c r="T8125" s="73"/>
      <c r="U8125" s="73"/>
      <c r="V8125" s="73"/>
      <c r="X8125" s="12"/>
    </row>
    <row r="8126" spans="2:24" x14ac:dyDescent="0.3">
      <c r="B8126" s="73"/>
      <c r="D8126" s="73"/>
      <c r="P8126" s="73"/>
      <c r="T8126" s="73"/>
      <c r="U8126" s="73"/>
      <c r="V8126" s="73"/>
      <c r="X8126" s="12"/>
    </row>
    <row r="8127" spans="2:24" x14ac:dyDescent="0.3">
      <c r="B8127" s="73"/>
      <c r="D8127" s="73"/>
      <c r="P8127" s="73"/>
      <c r="T8127" s="73"/>
      <c r="U8127" s="73"/>
      <c r="V8127" s="73"/>
      <c r="X8127" s="12"/>
    </row>
    <row r="8128" spans="2:24" x14ac:dyDescent="0.3">
      <c r="B8128" s="73"/>
      <c r="D8128" s="73"/>
      <c r="P8128" s="73"/>
      <c r="T8128" s="73"/>
      <c r="U8128" s="73"/>
      <c r="V8128" s="73"/>
      <c r="X8128" s="12"/>
    </row>
    <row r="8129" spans="2:24" x14ac:dyDescent="0.3">
      <c r="B8129" s="73"/>
      <c r="D8129" s="73"/>
      <c r="P8129" s="73"/>
      <c r="T8129" s="73"/>
      <c r="U8129" s="73"/>
      <c r="V8129" s="73"/>
      <c r="X8129" s="12"/>
    </row>
    <row r="8130" spans="2:24" x14ac:dyDescent="0.3">
      <c r="B8130" s="73"/>
      <c r="D8130" s="73"/>
      <c r="P8130" s="73"/>
      <c r="T8130" s="73"/>
      <c r="U8130" s="73"/>
      <c r="V8130" s="73"/>
      <c r="X8130" s="12"/>
    </row>
    <row r="8131" spans="2:24" x14ac:dyDescent="0.3">
      <c r="B8131" s="73"/>
      <c r="D8131" s="73"/>
      <c r="P8131" s="73"/>
      <c r="T8131" s="73"/>
      <c r="U8131" s="73"/>
      <c r="V8131" s="73"/>
      <c r="X8131" s="12"/>
    </row>
    <row r="8132" spans="2:24" x14ac:dyDescent="0.3">
      <c r="B8132" s="73"/>
      <c r="D8132" s="73"/>
      <c r="P8132" s="73"/>
      <c r="T8132" s="73"/>
      <c r="U8132" s="73"/>
      <c r="V8132" s="73"/>
      <c r="X8132" s="12"/>
    </row>
    <row r="8133" spans="2:24" x14ac:dyDescent="0.3">
      <c r="B8133" s="73"/>
      <c r="D8133" s="73"/>
      <c r="P8133" s="73"/>
      <c r="T8133" s="73"/>
      <c r="U8133" s="73"/>
      <c r="V8133" s="73"/>
      <c r="X8133" s="12"/>
    </row>
    <row r="8134" spans="2:24" x14ac:dyDescent="0.3">
      <c r="B8134" s="73"/>
      <c r="D8134" s="73"/>
      <c r="P8134" s="73"/>
      <c r="T8134" s="73"/>
      <c r="U8134" s="73"/>
      <c r="V8134" s="73"/>
      <c r="X8134" s="12"/>
    </row>
    <row r="8135" spans="2:24" x14ac:dyDescent="0.3">
      <c r="B8135" s="73"/>
      <c r="D8135" s="73"/>
      <c r="P8135" s="73"/>
      <c r="T8135" s="73"/>
      <c r="U8135" s="73"/>
      <c r="V8135" s="73"/>
      <c r="X8135" s="12"/>
    </row>
    <row r="8136" spans="2:24" x14ac:dyDescent="0.3">
      <c r="B8136" s="73"/>
      <c r="D8136" s="73"/>
      <c r="P8136" s="73"/>
      <c r="T8136" s="73"/>
      <c r="U8136" s="73"/>
      <c r="V8136" s="73"/>
      <c r="X8136" s="12"/>
    </row>
    <row r="8137" spans="2:24" x14ac:dyDescent="0.3">
      <c r="B8137" s="73"/>
      <c r="D8137" s="73"/>
      <c r="P8137" s="73"/>
      <c r="T8137" s="73"/>
      <c r="U8137" s="73"/>
      <c r="V8137" s="73"/>
      <c r="X8137" s="12"/>
    </row>
    <row r="8138" spans="2:24" x14ac:dyDescent="0.3">
      <c r="B8138" s="73"/>
      <c r="D8138" s="73"/>
      <c r="P8138" s="73"/>
      <c r="T8138" s="73"/>
      <c r="U8138" s="73"/>
      <c r="V8138" s="73"/>
      <c r="X8138" s="12"/>
    </row>
    <row r="8139" spans="2:24" x14ac:dyDescent="0.3">
      <c r="B8139" s="73"/>
      <c r="D8139" s="73"/>
      <c r="P8139" s="73"/>
      <c r="T8139" s="73"/>
      <c r="U8139" s="73"/>
      <c r="V8139" s="73"/>
      <c r="X8139" s="12"/>
    </row>
    <row r="8140" spans="2:24" x14ac:dyDescent="0.3">
      <c r="B8140" s="73"/>
      <c r="D8140" s="73"/>
      <c r="P8140" s="73"/>
      <c r="T8140" s="73"/>
      <c r="U8140" s="73"/>
      <c r="V8140" s="73"/>
      <c r="X8140" s="12"/>
    </row>
    <row r="8141" spans="2:24" x14ac:dyDescent="0.3">
      <c r="B8141" s="73"/>
      <c r="D8141" s="73"/>
      <c r="P8141" s="73"/>
      <c r="T8141" s="73"/>
      <c r="U8141" s="73"/>
      <c r="V8141" s="73"/>
      <c r="X8141" s="12"/>
    </row>
    <row r="8142" spans="2:24" x14ac:dyDescent="0.3">
      <c r="B8142" s="73"/>
      <c r="D8142" s="73"/>
      <c r="P8142" s="73"/>
      <c r="T8142" s="73"/>
      <c r="U8142" s="73"/>
      <c r="V8142" s="73"/>
      <c r="X8142" s="12"/>
    </row>
    <row r="8143" spans="2:24" x14ac:dyDescent="0.3">
      <c r="B8143" s="73"/>
      <c r="D8143" s="73"/>
      <c r="P8143" s="73"/>
      <c r="T8143" s="73"/>
      <c r="U8143" s="73"/>
      <c r="V8143" s="73"/>
      <c r="X8143" s="12"/>
    </row>
    <row r="8144" spans="2:24" x14ac:dyDescent="0.3">
      <c r="B8144" s="73"/>
      <c r="D8144" s="73"/>
      <c r="P8144" s="73"/>
      <c r="T8144" s="73"/>
      <c r="U8144" s="73"/>
      <c r="V8144" s="73"/>
      <c r="X8144" s="12"/>
    </row>
    <row r="8145" spans="2:24" x14ac:dyDescent="0.3">
      <c r="B8145" s="73"/>
      <c r="D8145" s="73"/>
      <c r="P8145" s="73"/>
      <c r="T8145" s="73"/>
      <c r="U8145" s="73"/>
      <c r="V8145" s="73"/>
      <c r="X8145" s="12"/>
    </row>
    <row r="8146" spans="2:24" x14ac:dyDescent="0.3">
      <c r="B8146" s="73"/>
      <c r="D8146" s="73"/>
      <c r="P8146" s="73"/>
      <c r="T8146" s="73"/>
      <c r="U8146" s="73"/>
      <c r="V8146" s="73"/>
      <c r="X8146" s="12"/>
    </row>
    <row r="8147" spans="2:24" x14ac:dyDescent="0.3">
      <c r="B8147" s="73"/>
      <c r="D8147" s="73"/>
      <c r="P8147" s="73"/>
      <c r="T8147" s="73"/>
      <c r="U8147" s="73"/>
      <c r="V8147" s="73"/>
      <c r="X8147" s="12"/>
    </row>
    <row r="8148" spans="2:24" x14ac:dyDescent="0.3">
      <c r="B8148" s="73"/>
      <c r="D8148" s="73"/>
      <c r="P8148" s="73"/>
      <c r="T8148" s="73"/>
      <c r="U8148" s="73"/>
      <c r="V8148" s="73"/>
      <c r="X8148" s="12"/>
    </row>
    <row r="8149" spans="2:24" x14ac:dyDescent="0.3">
      <c r="B8149" s="73"/>
      <c r="D8149" s="73"/>
      <c r="P8149" s="73"/>
      <c r="T8149" s="73"/>
      <c r="U8149" s="73"/>
      <c r="V8149" s="73"/>
      <c r="X8149" s="12"/>
    </row>
    <row r="8150" spans="2:24" x14ac:dyDescent="0.3">
      <c r="B8150" s="73"/>
      <c r="D8150" s="73"/>
      <c r="P8150" s="73"/>
      <c r="T8150" s="73"/>
      <c r="U8150" s="73"/>
      <c r="V8150" s="73"/>
      <c r="X8150" s="12"/>
    </row>
    <row r="8151" spans="2:24" x14ac:dyDescent="0.3">
      <c r="B8151" s="73"/>
      <c r="D8151" s="73"/>
      <c r="P8151" s="73"/>
      <c r="T8151" s="73"/>
      <c r="U8151" s="73"/>
      <c r="V8151" s="73"/>
      <c r="X8151" s="12"/>
    </row>
    <row r="8152" spans="2:24" x14ac:dyDescent="0.3">
      <c r="B8152" s="73"/>
      <c r="D8152" s="73"/>
      <c r="P8152" s="73"/>
      <c r="T8152" s="73"/>
      <c r="U8152" s="73"/>
      <c r="V8152" s="73"/>
      <c r="X8152" s="12"/>
    </row>
    <row r="8153" spans="2:24" x14ac:dyDescent="0.3">
      <c r="B8153" s="73"/>
      <c r="D8153" s="73"/>
      <c r="P8153" s="73"/>
      <c r="T8153" s="73"/>
      <c r="U8153" s="73"/>
      <c r="V8153" s="73"/>
      <c r="X8153" s="12"/>
    </row>
    <row r="8154" spans="2:24" x14ac:dyDescent="0.3">
      <c r="B8154" s="73"/>
      <c r="D8154" s="73"/>
      <c r="P8154" s="73"/>
      <c r="T8154" s="73"/>
      <c r="U8154" s="73"/>
      <c r="V8154" s="73"/>
      <c r="X8154" s="12"/>
    </row>
    <row r="8155" spans="2:24" x14ac:dyDescent="0.3">
      <c r="B8155" s="73"/>
      <c r="D8155" s="73"/>
      <c r="P8155" s="73"/>
      <c r="T8155" s="73"/>
      <c r="U8155" s="73"/>
      <c r="V8155" s="73"/>
      <c r="X8155" s="12"/>
    </row>
    <row r="8156" spans="2:24" x14ac:dyDescent="0.3">
      <c r="B8156" s="73"/>
      <c r="D8156" s="73"/>
      <c r="P8156" s="73"/>
      <c r="T8156" s="73"/>
      <c r="U8156" s="73"/>
      <c r="V8156" s="73"/>
      <c r="X8156" s="12"/>
    </row>
    <row r="8157" spans="2:24" x14ac:dyDescent="0.3">
      <c r="B8157" s="73"/>
      <c r="D8157" s="73"/>
      <c r="P8157" s="73"/>
      <c r="T8157" s="73"/>
      <c r="U8157" s="73"/>
      <c r="V8157" s="73"/>
      <c r="X8157" s="12"/>
    </row>
    <row r="8158" spans="2:24" x14ac:dyDescent="0.3">
      <c r="B8158" s="73"/>
      <c r="D8158" s="73"/>
      <c r="P8158" s="73"/>
      <c r="T8158" s="73"/>
      <c r="U8158" s="73"/>
      <c r="V8158" s="73"/>
      <c r="X8158" s="12"/>
    </row>
    <row r="8159" spans="2:24" x14ac:dyDescent="0.3">
      <c r="B8159" s="73"/>
      <c r="D8159" s="73"/>
      <c r="P8159" s="73"/>
      <c r="T8159" s="73"/>
      <c r="U8159" s="73"/>
      <c r="V8159" s="73"/>
      <c r="X8159" s="12"/>
    </row>
    <row r="8160" spans="2:24" x14ac:dyDescent="0.3">
      <c r="B8160" s="73"/>
      <c r="D8160" s="73"/>
      <c r="P8160" s="73"/>
      <c r="T8160" s="73"/>
      <c r="U8160" s="73"/>
      <c r="V8160" s="73"/>
      <c r="X8160" s="12"/>
    </row>
    <row r="8161" spans="2:24" x14ac:dyDescent="0.3">
      <c r="B8161" s="73"/>
      <c r="D8161" s="73"/>
      <c r="P8161" s="73"/>
      <c r="T8161" s="73"/>
      <c r="U8161" s="73"/>
      <c r="V8161" s="73"/>
      <c r="X8161" s="12"/>
    </row>
    <row r="8162" spans="2:24" x14ac:dyDescent="0.3">
      <c r="B8162" s="73"/>
      <c r="D8162" s="73"/>
      <c r="P8162" s="73"/>
      <c r="T8162" s="73"/>
      <c r="U8162" s="73"/>
      <c r="V8162" s="73"/>
      <c r="X8162" s="12"/>
    </row>
    <row r="8163" spans="2:24" x14ac:dyDescent="0.3">
      <c r="B8163" s="73"/>
      <c r="D8163" s="73"/>
      <c r="P8163" s="73"/>
      <c r="T8163" s="73"/>
      <c r="U8163" s="73"/>
      <c r="V8163" s="73"/>
      <c r="X8163" s="12"/>
    </row>
    <row r="8164" spans="2:24" x14ac:dyDescent="0.3">
      <c r="B8164" s="73"/>
      <c r="D8164" s="73"/>
      <c r="P8164" s="73"/>
      <c r="T8164" s="73"/>
      <c r="U8164" s="73"/>
      <c r="V8164" s="73"/>
      <c r="X8164" s="12"/>
    </row>
    <row r="8165" spans="2:24" x14ac:dyDescent="0.3">
      <c r="B8165" s="73"/>
      <c r="D8165" s="73"/>
      <c r="P8165" s="73"/>
      <c r="T8165" s="73"/>
      <c r="U8165" s="73"/>
      <c r="V8165" s="73"/>
      <c r="X8165" s="12"/>
    </row>
    <row r="8166" spans="2:24" x14ac:dyDescent="0.3">
      <c r="B8166" s="73"/>
      <c r="D8166" s="73"/>
      <c r="P8166" s="73"/>
      <c r="T8166" s="73"/>
      <c r="U8166" s="73"/>
      <c r="V8166" s="73"/>
      <c r="X8166" s="12"/>
    </row>
    <row r="8167" spans="2:24" x14ac:dyDescent="0.3">
      <c r="B8167" s="73"/>
      <c r="D8167" s="73"/>
      <c r="P8167" s="73"/>
      <c r="T8167" s="73"/>
      <c r="U8167" s="73"/>
      <c r="V8167" s="73"/>
      <c r="X8167" s="12"/>
    </row>
    <row r="8168" spans="2:24" x14ac:dyDescent="0.3">
      <c r="B8168" s="73"/>
      <c r="D8168" s="73"/>
      <c r="P8168" s="73"/>
      <c r="T8168" s="73"/>
      <c r="U8168" s="73"/>
      <c r="V8168" s="73"/>
      <c r="X8168" s="12"/>
    </row>
    <row r="8169" spans="2:24" x14ac:dyDescent="0.3">
      <c r="B8169" s="73"/>
      <c r="D8169" s="73"/>
      <c r="P8169" s="73"/>
      <c r="T8169" s="73"/>
      <c r="U8169" s="73"/>
      <c r="V8169" s="73"/>
      <c r="X8169" s="12"/>
    </row>
    <row r="8170" spans="2:24" x14ac:dyDescent="0.3">
      <c r="B8170" s="73"/>
      <c r="D8170" s="73"/>
      <c r="P8170" s="73"/>
      <c r="T8170" s="73"/>
      <c r="U8170" s="73"/>
      <c r="V8170" s="73"/>
      <c r="X8170" s="12"/>
    </row>
    <row r="8171" spans="2:24" x14ac:dyDescent="0.3">
      <c r="B8171" s="73"/>
      <c r="D8171" s="73"/>
      <c r="P8171" s="73"/>
      <c r="T8171" s="73"/>
      <c r="U8171" s="73"/>
      <c r="V8171" s="73"/>
      <c r="X8171" s="12"/>
    </row>
    <row r="8172" spans="2:24" x14ac:dyDescent="0.3">
      <c r="B8172" s="73"/>
      <c r="D8172" s="73"/>
      <c r="P8172" s="73"/>
      <c r="T8172" s="73"/>
      <c r="U8172" s="73"/>
      <c r="V8172" s="73"/>
      <c r="X8172" s="12"/>
    </row>
    <row r="8173" spans="2:24" x14ac:dyDescent="0.3">
      <c r="B8173" s="73"/>
      <c r="D8173" s="73"/>
      <c r="P8173" s="73"/>
      <c r="T8173" s="73"/>
      <c r="U8173" s="73"/>
      <c r="V8173" s="73"/>
      <c r="X8173" s="12"/>
    </row>
    <row r="8174" spans="2:24" x14ac:dyDescent="0.3">
      <c r="B8174" s="73"/>
      <c r="D8174" s="73"/>
      <c r="P8174" s="73"/>
      <c r="T8174" s="73"/>
      <c r="U8174" s="73"/>
      <c r="V8174" s="73"/>
      <c r="X8174" s="12"/>
    </row>
    <row r="8175" spans="2:24" x14ac:dyDescent="0.3">
      <c r="B8175" s="73"/>
      <c r="D8175" s="73"/>
      <c r="P8175" s="73"/>
      <c r="T8175" s="73"/>
      <c r="U8175" s="73"/>
      <c r="V8175" s="73"/>
      <c r="X8175" s="12"/>
    </row>
    <row r="8176" spans="2:24" x14ac:dyDescent="0.3">
      <c r="B8176" s="73"/>
      <c r="D8176" s="73"/>
      <c r="P8176" s="73"/>
      <c r="T8176" s="73"/>
      <c r="U8176" s="73"/>
      <c r="V8176" s="73"/>
      <c r="X8176" s="12"/>
    </row>
    <row r="8177" spans="2:24" x14ac:dyDescent="0.3">
      <c r="B8177" s="73"/>
      <c r="D8177" s="73"/>
      <c r="P8177" s="73"/>
      <c r="T8177" s="73"/>
      <c r="U8177" s="73"/>
      <c r="V8177" s="73"/>
      <c r="X8177" s="12"/>
    </row>
    <row r="8178" spans="2:24" x14ac:dyDescent="0.3">
      <c r="B8178" s="73"/>
      <c r="D8178" s="73"/>
      <c r="P8178" s="73"/>
      <c r="T8178" s="73"/>
      <c r="U8178" s="73"/>
      <c r="V8178" s="73"/>
      <c r="X8178" s="12"/>
    </row>
    <row r="8179" spans="2:24" x14ac:dyDescent="0.3">
      <c r="B8179" s="73"/>
      <c r="D8179" s="73"/>
      <c r="P8179" s="73"/>
      <c r="T8179" s="73"/>
      <c r="U8179" s="73"/>
      <c r="V8179" s="73"/>
      <c r="X8179" s="12"/>
    </row>
    <row r="8180" spans="2:24" x14ac:dyDescent="0.3">
      <c r="B8180" s="73"/>
      <c r="D8180" s="73"/>
      <c r="P8180" s="73"/>
      <c r="T8180" s="73"/>
      <c r="U8180" s="73"/>
      <c r="V8180" s="73"/>
      <c r="X8180" s="12"/>
    </row>
    <row r="8181" spans="2:24" x14ac:dyDescent="0.3">
      <c r="B8181" s="73"/>
      <c r="D8181" s="73"/>
      <c r="P8181" s="73"/>
      <c r="T8181" s="73"/>
      <c r="U8181" s="73"/>
      <c r="V8181" s="73"/>
      <c r="X8181" s="12"/>
    </row>
    <row r="8182" spans="2:24" x14ac:dyDescent="0.3">
      <c r="B8182" s="73"/>
      <c r="D8182" s="73"/>
      <c r="P8182" s="73"/>
      <c r="T8182" s="73"/>
      <c r="U8182" s="73"/>
      <c r="V8182" s="73"/>
      <c r="X8182" s="12"/>
    </row>
    <row r="8183" spans="2:24" x14ac:dyDescent="0.3">
      <c r="B8183" s="73"/>
      <c r="D8183" s="73"/>
      <c r="P8183" s="73"/>
      <c r="T8183" s="73"/>
      <c r="U8183" s="73"/>
      <c r="V8183" s="73"/>
      <c r="X8183" s="12"/>
    </row>
    <row r="8184" spans="2:24" x14ac:dyDescent="0.3">
      <c r="B8184" s="73"/>
      <c r="D8184" s="73"/>
      <c r="P8184" s="73"/>
      <c r="T8184" s="73"/>
      <c r="U8184" s="73"/>
      <c r="V8184" s="73"/>
      <c r="X8184" s="12"/>
    </row>
    <row r="8185" spans="2:24" x14ac:dyDescent="0.3">
      <c r="B8185" s="73"/>
      <c r="D8185" s="73"/>
      <c r="P8185" s="73"/>
      <c r="T8185" s="73"/>
      <c r="U8185" s="73"/>
      <c r="V8185" s="73"/>
      <c r="X8185" s="12"/>
    </row>
    <row r="8186" spans="2:24" x14ac:dyDescent="0.3">
      <c r="B8186" s="73"/>
      <c r="D8186" s="73"/>
      <c r="P8186" s="73"/>
      <c r="T8186" s="73"/>
      <c r="U8186" s="73"/>
      <c r="V8186" s="73"/>
      <c r="X8186" s="12"/>
    </row>
    <row r="8187" spans="2:24" x14ac:dyDescent="0.3">
      <c r="B8187" s="73"/>
      <c r="D8187" s="73"/>
      <c r="P8187" s="73"/>
      <c r="T8187" s="73"/>
      <c r="U8187" s="73"/>
      <c r="V8187" s="73"/>
      <c r="X8187" s="12"/>
    </row>
    <row r="8188" spans="2:24" x14ac:dyDescent="0.3">
      <c r="B8188" s="73"/>
      <c r="D8188" s="73"/>
      <c r="P8188" s="73"/>
      <c r="T8188" s="73"/>
      <c r="U8188" s="73"/>
      <c r="V8188" s="73"/>
      <c r="X8188" s="12"/>
    </row>
    <row r="8189" spans="2:24" x14ac:dyDescent="0.3">
      <c r="B8189" s="73"/>
      <c r="D8189" s="73"/>
      <c r="P8189" s="73"/>
      <c r="T8189" s="73"/>
      <c r="U8189" s="73"/>
      <c r="V8189" s="73"/>
      <c r="X8189" s="12"/>
    </row>
    <row r="8190" spans="2:24" x14ac:dyDescent="0.3">
      <c r="B8190" s="73"/>
      <c r="D8190" s="73"/>
      <c r="P8190" s="73"/>
      <c r="T8190" s="73"/>
      <c r="U8190" s="73"/>
      <c r="V8190" s="73"/>
      <c r="X8190" s="12"/>
    </row>
    <row r="8191" spans="2:24" x14ac:dyDescent="0.3">
      <c r="B8191" s="73"/>
      <c r="D8191" s="73"/>
      <c r="P8191" s="73"/>
      <c r="T8191" s="73"/>
      <c r="U8191" s="73"/>
      <c r="V8191" s="73"/>
      <c r="X8191" s="12"/>
    </row>
    <row r="8192" spans="2:24" x14ac:dyDescent="0.3">
      <c r="B8192" s="73"/>
      <c r="D8192" s="73"/>
      <c r="P8192" s="73"/>
      <c r="T8192" s="73"/>
      <c r="U8192" s="73"/>
      <c r="V8192" s="73"/>
      <c r="X8192" s="12"/>
    </row>
    <row r="8193" spans="2:24" x14ac:dyDescent="0.3">
      <c r="B8193" s="73"/>
      <c r="D8193" s="73"/>
      <c r="P8193" s="73"/>
      <c r="T8193" s="73"/>
      <c r="U8193" s="73"/>
      <c r="V8193" s="73"/>
      <c r="X8193" s="12"/>
    </row>
    <row r="8194" spans="2:24" x14ac:dyDescent="0.3">
      <c r="B8194" s="73"/>
      <c r="D8194" s="73"/>
      <c r="P8194" s="73"/>
      <c r="T8194" s="73"/>
      <c r="U8194" s="73"/>
      <c r="V8194" s="73"/>
      <c r="X8194" s="12"/>
    </row>
    <row r="8195" spans="2:24" x14ac:dyDescent="0.3">
      <c r="B8195" s="73"/>
      <c r="D8195" s="73"/>
      <c r="P8195" s="73"/>
      <c r="T8195" s="73"/>
      <c r="U8195" s="73"/>
      <c r="V8195" s="73"/>
      <c r="X8195" s="12"/>
    </row>
    <row r="8196" spans="2:24" x14ac:dyDescent="0.3">
      <c r="B8196" s="73"/>
      <c r="D8196" s="73"/>
      <c r="P8196" s="73"/>
      <c r="T8196" s="73"/>
      <c r="U8196" s="73"/>
      <c r="V8196" s="73"/>
      <c r="X8196" s="12"/>
    </row>
    <row r="8197" spans="2:24" x14ac:dyDescent="0.3">
      <c r="B8197" s="73"/>
      <c r="D8197" s="73"/>
      <c r="P8197" s="73"/>
      <c r="T8197" s="73"/>
      <c r="U8197" s="73"/>
      <c r="V8197" s="73"/>
      <c r="X8197" s="12"/>
    </row>
    <row r="8198" spans="2:24" x14ac:dyDescent="0.3">
      <c r="B8198" s="73"/>
      <c r="D8198" s="73"/>
      <c r="P8198" s="73"/>
      <c r="T8198" s="73"/>
      <c r="U8198" s="73"/>
      <c r="V8198" s="73"/>
      <c r="X8198" s="12"/>
    </row>
    <row r="8199" spans="2:24" x14ac:dyDescent="0.3">
      <c r="B8199" s="73"/>
      <c r="D8199" s="73"/>
      <c r="P8199" s="73"/>
      <c r="T8199" s="73"/>
      <c r="U8199" s="73"/>
      <c r="V8199" s="73"/>
      <c r="X8199" s="12"/>
    </row>
    <row r="8200" spans="2:24" x14ac:dyDescent="0.3">
      <c r="B8200" s="73"/>
      <c r="D8200" s="73"/>
      <c r="P8200" s="73"/>
      <c r="T8200" s="73"/>
      <c r="U8200" s="73"/>
      <c r="V8200" s="73"/>
      <c r="X8200" s="12"/>
    </row>
    <row r="8201" spans="2:24" x14ac:dyDescent="0.3">
      <c r="B8201" s="73"/>
      <c r="D8201" s="73"/>
      <c r="P8201" s="73"/>
      <c r="T8201" s="73"/>
      <c r="U8201" s="73"/>
      <c r="V8201" s="73"/>
      <c r="X8201" s="12"/>
    </row>
    <row r="8202" spans="2:24" x14ac:dyDescent="0.3">
      <c r="B8202" s="73"/>
      <c r="D8202" s="73"/>
      <c r="P8202" s="73"/>
      <c r="T8202" s="73"/>
      <c r="U8202" s="73"/>
      <c r="V8202" s="73"/>
      <c r="X8202" s="12"/>
    </row>
    <row r="8203" spans="2:24" x14ac:dyDescent="0.3">
      <c r="B8203" s="73"/>
      <c r="D8203" s="73"/>
      <c r="P8203" s="73"/>
      <c r="T8203" s="73"/>
      <c r="U8203" s="73"/>
      <c r="V8203" s="73"/>
      <c r="X8203" s="12"/>
    </row>
    <row r="8204" spans="2:24" x14ac:dyDescent="0.3">
      <c r="B8204" s="73"/>
      <c r="D8204" s="73"/>
      <c r="P8204" s="73"/>
      <c r="T8204" s="73"/>
      <c r="U8204" s="73"/>
      <c r="V8204" s="73"/>
      <c r="X8204" s="12"/>
    </row>
    <row r="8205" spans="2:24" x14ac:dyDescent="0.3">
      <c r="B8205" s="73"/>
      <c r="D8205" s="73"/>
      <c r="P8205" s="73"/>
      <c r="T8205" s="73"/>
      <c r="U8205" s="73"/>
      <c r="V8205" s="73"/>
      <c r="X8205" s="12"/>
    </row>
    <row r="8206" spans="2:24" x14ac:dyDescent="0.3">
      <c r="B8206" s="73"/>
      <c r="D8206" s="73"/>
      <c r="P8206" s="73"/>
      <c r="T8206" s="73"/>
      <c r="U8206" s="73"/>
      <c r="V8206" s="73"/>
      <c r="X8206" s="12"/>
    </row>
    <row r="8207" spans="2:24" x14ac:dyDescent="0.3">
      <c r="B8207" s="73"/>
      <c r="D8207" s="73"/>
      <c r="P8207" s="73"/>
      <c r="T8207" s="73"/>
      <c r="U8207" s="73"/>
      <c r="V8207" s="73"/>
      <c r="X8207" s="12"/>
    </row>
    <row r="8208" spans="2:24" x14ac:dyDescent="0.3">
      <c r="B8208" s="73"/>
      <c r="D8208" s="73"/>
      <c r="P8208" s="73"/>
      <c r="T8208" s="73"/>
      <c r="U8208" s="73"/>
      <c r="V8208" s="73"/>
      <c r="X8208" s="12"/>
    </row>
    <row r="8209" spans="2:24" x14ac:dyDescent="0.3">
      <c r="B8209" s="73"/>
      <c r="D8209" s="73"/>
      <c r="P8209" s="73"/>
      <c r="T8209" s="73"/>
      <c r="U8209" s="73"/>
      <c r="V8209" s="73"/>
      <c r="X8209" s="12"/>
    </row>
    <row r="8210" spans="2:24" x14ac:dyDescent="0.3">
      <c r="B8210" s="73"/>
      <c r="D8210" s="73"/>
      <c r="P8210" s="73"/>
      <c r="T8210" s="73"/>
      <c r="U8210" s="73"/>
      <c r="V8210" s="73"/>
      <c r="X8210" s="12"/>
    </row>
    <row r="8211" spans="2:24" x14ac:dyDescent="0.3">
      <c r="B8211" s="73"/>
      <c r="D8211" s="73"/>
      <c r="P8211" s="73"/>
      <c r="T8211" s="73"/>
      <c r="U8211" s="73"/>
      <c r="V8211" s="73"/>
      <c r="X8211" s="12"/>
    </row>
    <row r="8212" spans="2:24" x14ac:dyDescent="0.3">
      <c r="B8212" s="73"/>
      <c r="D8212" s="73"/>
      <c r="P8212" s="73"/>
      <c r="T8212" s="73"/>
      <c r="U8212" s="73"/>
      <c r="V8212" s="73"/>
      <c r="X8212" s="12"/>
    </row>
    <row r="8213" spans="2:24" x14ac:dyDescent="0.3">
      <c r="B8213" s="73"/>
      <c r="D8213" s="73"/>
      <c r="P8213" s="73"/>
      <c r="T8213" s="73"/>
      <c r="U8213" s="73"/>
      <c r="V8213" s="73"/>
      <c r="X8213" s="12"/>
    </row>
    <row r="8214" spans="2:24" x14ac:dyDescent="0.3">
      <c r="B8214" s="73"/>
      <c r="D8214" s="73"/>
      <c r="P8214" s="73"/>
      <c r="T8214" s="73"/>
      <c r="U8214" s="73"/>
      <c r="V8214" s="73"/>
      <c r="X8214" s="12"/>
    </row>
    <row r="8215" spans="2:24" x14ac:dyDescent="0.3">
      <c r="B8215" s="73"/>
      <c r="D8215" s="73"/>
      <c r="P8215" s="73"/>
      <c r="T8215" s="73"/>
      <c r="U8215" s="73"/>
      <c r="V8215" s="73"/>
      <c r="X8215" s="12"/>
    </row>
    <row r="8216" spans="2:24" x14ac:dyDescent="0.3">
      <c r="B8216" s="73"/>
      <c r="D8216" s="73"/>
      <c r="P8216" s="73"/>
      <c r="T8216" s="73"/>
      <c r="U8216" s="73"/>
      <c r="V8216" s="73"/>
      <c r="X8216" s="12"/>
    </row>
    <row r="8217" spans="2:24" x14ac:dyDescent="0.3">
      <c r="B8217" s="73"/>
      <c r="D8217" s="73"/>
      <c r="P8217" s="73"/>
      <c r="T8217" s="73"/>
      <c r="U8217" s="73"/>
      <c r="V8217" s="73"/>
      <c r="X8217" s="12"/>
    </row>
    <row r="8218" spans="2:24" x14ac:dyDescent="0.3">
      <c r="B8218" s="73"/>
      <c r="D8218" s="73"/>
      <c r="P8218" s="73"/>
      <c r="T8218" s="73"/>
      <c r="U8218" s="73"/>
      <c r="V8218" s="73"/>
      <c r="X8218" s="12"/>
    </row>
    <row r="8219" spans="2:24" x14ac:dyDescent="0.3">
      <c r="B8219" s="73"/>
      <c r="D8219" s="73"/>
      <c r="P8219" s="73"/>
      <c r="T8219" s="73"/>
      <c r="U8219" s="73"/>
      <c r="V8219" s="73"/>
      <c r="X8219" s="12"/>
    </row>
    <row r="8220" spans="2:24" x14ac:dyDescent="0.3">
      <c r="B8220" s="73"/>
      <c r="D8220" s="73"/>
      <c r="P8220" s="73"/>
      <c r="T8220" s="73"/>
      <c r="U8220" s="73"/>
      <c r="V8220" s="73"/>
      <c r="X8220" s="12"/>
    </row>
    <row r="8221" spans="2:24" x14ac:dyDescent="0.3">
      <c r="B8221" s="73"/>
      <c r="D8221" s="73"/>
      <c r="P8221" s="73"/>
      <c r="T8221" s="73"/>
      <c r="U8221" s="73"/>
      <c r="V8221" s="73"/>
      <c r="X8221" s="12"/>
    </row>
    <row r="8222" spans="2:24" x14ac:dyDescent="0.3">
      <c r="B8222" s="73"/>
      <c r="D8222" s="73"/>
      <c r="P8222" s="73"/>
      <c r="T8222" s="73"/>
      <c r="U8222" s="73"/>
      <c r="V8222" s="73"/>
      <c r="X8222" s="12"/>
    </row>
    <row r="8223" spans="2:24" x14ac:dyDescent="0.3">
      <c r="B8223" s="73"/>
      <c r="D8223" s="73"/>
      <c r="P8223" s="73"/>
      <c r="T8223" s="73"/>
      <c r="U8223" s="73"/>
      <c r="V8223" s="73"/>
      <c r="X8223" s="12"/>
    </row>
    <row r="8224" spans="2:24" x14ac:dyDescent="0.3">
      <c r="B8224" s="73"/>
      <c r="D8224" s="73"/>
      <c r="P8224" s="73"/>
      <c r="T8224" s="73"/>
      <c r="U8224" s="73"/>
      <c r="V8224" s="73"/>
      <c r="X8224" s="12"/>
    </row>
    <row r="8225" spans="2:24" x14ac:dyDescent="0.3">
      <c r="B8225" s="73"/>
      <c r="D8225" s="73"/>
      <c r="P8225" s="73"/>
      <c r="T8225" s="73"/>
      <c r="U8225" s="73"/>
      <c r="V8225" s="73"/>
      <c r="X8225" s="12"/>
    </row>
    <row r="8226" spans="2:24" x14ac:dyDescent="0.3">
      <c r="B8226" s="73"/>
      <c r="D8226" s="73"/>
      <c r="P8226" s="73"/>
      <c r="T8226" s="73"/>
      <c r="U8226" s="73"/>
      <c r="V8226" s="73"/>
      <c r="X8226" s="12"/>
    </row>
    <row r="8227" spans="2:24" x14ac:dyDescent="0.3">
      <c r="B8227" s="73"/>
      <c r="D8227" s="73"/>
      <c r="P8227" s="73"/>
      <c r="T8227" s="73"/>
      <c r="U8227" s="73"/>
      <c r="V8227" s="73"/>
      <c r="X8227" s="12"/>
    </row>
    <row r="8228" spans="2:24" x14ac:dyDescent="0.3">
      <c r="B8228" s="73"/>
      <c r="D8228" s="73"/>
      <c r="P8228" s="73"/>
      <c r="T8228" s="73"/>
      <c r="U8228" s="73"/>
      <c r="V8228" s="73"/>
      <c r="X8228" s="12"/>
    </row>
    <row r="8229" spans="2:24" x14ac:dyDescent="0.3">
      <c r="B8229" s="73"/>
      <c r="D8229" s="73"/>
      <c r="P8229" s="73"/>
      <c r="T8229" s="73"/>
      <c r="U8229" s="73"/>
      <c r="V8229" s="73"/>
      <c r="X8229" s="12"/>
    </row>
    <row r="8230" spans="2:24" x14ac:dyDescent="0.3">
      <c r="B8230" s="73"/>
      <c r="D8230" s="73"/>
      <c r="P8230" s="73"/>
      <c r="T8230" s="73"/>
      <c r="U8230" s="73"/>
      <c r="V8230" s="73"/>
      <c r="X8230" s="12"/>
    </row>
    <row r="8231" spans="2:24" x14ac:dyDescent="0.3">
      <c r="B8231" s="73"/>
      <c r="D8231" s="73"/>
      <c r="P8231" s="73"/>
      <c r="T8231" s="73"/>
      <c r="U8231" s="73"/>
      <c r="V8231" s="73"/>
      <c r="X8231" s="12"/>
    </row>
    <row r="8232" spans="2:24" x14ac:dyDescent="0.3">
      <c r="B8232" s="73"/>
      <c r="D8232" s="73"/>
      <c r="P8232" s="73"/>
      <c r="T8232" s="73"/>
      <c r="U8232" s="73"/>
      <c r="V8232" s="73"/>
      <c r="X8232" s="12"/>
    </row>
    <row r="8233" spans="2:24" x14ac:dyDescent="0.3">
      <c r="B8233" s="73"/>
      <c r="D8233" s="73"/>
      <c r="P8233" s="73"/>
      <c r="T8233" s="73"/>
      <c r="U8233" s="73"/>
      <c r="V8233" s="73"/>
      <c r="X8233" s="12"/>
    </row>
    <row r="8234" spans="2:24" x14ac:dyDescent="0.3">
      <c r="B8234" s="73"/>
      <c r="D8234" s="73"/>
      <c r="P8234" s="73"/>
      <c r="T8234" s="73"/>
      <c r="U8234" s="73"/>
      <c r="V8234" s="73"/>
      <c r="X8234" s="12"/>
    </row>
    <row r="8235" spans="2:24" x14ac:dyDescent="0.3">
      <c r="B8235" s="73"/>
      <c r="D8235" s="73"/>
      <c r="P8235" s="73"/>
      <c r="T8235" s="73"/>
      <c r="U8235" s="73"/>
      <c r="V8235" s="73"/>
      <c r="X8235" s="12"/>
    </row>
    <row r="8236" spans="2:24" x14ac:dyDescent="0.3">
      <c r="B8236" s="73"/>
      <c r="D8236" s="73"/>
      <c r="P8236" s="73"/>
      <c r="T8236" s="73"/>
      <c r="U8236" s="73"/>
      <c r="V8236" s="73"/>
      <c r="X8236" s="12"/>
    </row>
    <row r="8237" spans="2:24" x14ac:dyDescent="0.3">
      <c r="B8237" s="73"/>
      <c r="D8237" s="73"/>
      <c r="P8237" s="73"/>
      <c r="T8237" s="73"/>
      <c r="U8237" s="73"/>
      <c r="V8237" s="73"/>
      <c r="X8237" s="12"/>
    </row>
    <row r="8238" spans="2:24" x14ac:dyDescent="0.3">
      <c r="B8238" s="73"/>
      <c r="D8238" s="73"/>
      <c r="P8238" s="73"/>
      <c r="T8238" s="73"/>
      <c r="U8238" s="73"/>
      <c r="V8238" s="73"/>
      <c r="X8238" s="12"/>
    </row>
    <row r="8239" spans="2:24" x14ac:dyDescent="0.3">
      <c r="B8239" s="73"/>
      <c r="D8239" s="73"/>
      <c r="P8239" s="73"/>
      <c r="T8239" s="73"/>
      <c r="U8239" s="73"/>
      <c r="V8239" s="73"/>
      <c r="X8239" s="12"/>
    </row>
    <row r="8240" spans="2:24" x14ac:dyDescent="0.3">
      <c r="B8240" s="73"/>
      <c r="D8240" s="73"/>
      <c r="P8240" s="73"/>
      <c r="T8240" s="73"/>
      <c r="U8240" s="73"/>
      <c r="V8240" s="73"/>
      <c r="X8240" s="12"/>
    </row>
    <row r="8241" spans="2:24" x14ac:dyDescent="0.3">
      <c r="B8241" s="73"/>
      <c r="D8241" s="73"/>
      <c r="P8241" s="73"/>
      <c r="T8241" s="73"/>
      <c r="U8241" s="73"/>
      <c r="V8241" s="73"/>
      <c r="X8241" s="12"/>
    </row>
    <row r="8242" spans="2:24" x14ac:dyDescent="0.3">
      <c r="B8242" s="73"/>
      <c r="D8242" s="73"/>
      <c r="P8242" s="73"/>
      <c r="T8242" s="73"/>
      <c r="U8242" s="73"/>
      <c r="V8242" s="73"/>
      <c r="X8242" s="12"/>
    </row>
    <row r="8243" spans="2:24" x14ac:dyDescent="0.3">
      <c r="B8243" s="73"/>
      <c r="D8243" s="73"/>
      <c r="P8243" s="73"/>
      <c r="T8243" s="73"/>
      <c r="U8243" s="73"/>
      <c r="V8243" s="73"/>
      <c r="X8243" s="12"/>
    </row>
    <row r="8244" spans="2:24" x14ac:dyDescent="0.3">
      <c r="B8244" s="73"/>
      <c r="D8244" s="73"/>
      <c r="P8244" s="73"/>
      <c r="T8244" s="73"/>
      <c r="U8244" s="73"/>
      <c r="V8244" s="73"/>
      <c r="X8244" s="12"/>
    </row>
    <row r="8245" spans="2:24" x14ac:dyDescent="0.3">
      <c r="B8245" s="73"/>
      <c r="D8245" s="73"/>
      <c r="P8245" s="73"/>
      <c r="T8245" s="73"/>
      <c r="U8245" s="73"/>
      <c r="V8245" s="73"/>
      <c r="X8245" s="12"/>
    </row>
    <row r="8246" spans="2:24" x14ac:dyDescent="0.3">
      <c r="B8246" s="73"/>
      <c r="D8246" s="73"/>
      <c r="P8246" s="73"/>
      <c r="T8246" s="73"/>
      <c r="U8246" s="73"/>
      <c r="V8246" s="73"/>
      <c r="X8246" s="12"/>
    </row>
    <row r="8247" spans="2:24" x14ac:dyDescent="0.3">
      <c r="B8247" s="73"/>
      <c r="D8247" s="73"/>
      <c r="P8247" s="73"/>
      <c r="T8247" s="73"/>
      <c r="U8247" s="73"/>
      <c r="V8247" s="73"/>
      <c r="X8247" s="12"/>
    </row>
    <row r="8248" spans="2:24" x14ac:dyDescent="0.3">
      <c r="B8248" s="73"/>
      <c r="D8248" s="73"/>
      <c r="P8248" s="73"/>
      <c r="T8248" s="73"/>
      <c r="U8248" s="73"/>
      <c r="V8248" s="73"/>
      <c r="X8248" s="12"/>
    </row>
    <row r="8249" spans="2:24" x14ac:dyDescent="0.3">
      <c r="B8249" s="73"/>
      <c r="D8249" s="73"/>
      <c r="P8249" s="73"/>
      <c r="T8249" s="73"/>
      <c r="U8249" s="73"/>
      <c r="V8249" s="73"/>
      <c r="X8249" s="12"/>
    </row>
    <row r="8250" spans="2:24" x14ac:dyDescent="0.3">
      <c r="B8250" s="73"/>
      <c r="D8250" s="73"/>
      <c r="P8250" s="73"/>
      <c r="T8250" s="73"/>
      <c r="U8250" s="73"/>
      <c r="V8250" s="73"/>
      <c r="X8250" s="12"/>
    </row>
    <row r="8251" spans="2:24" x14ac:dyDescent="0.3">
      <c r="B8251" s="73"/>
      <c r="D8251" s="73"/>
      <c r="P8251" s="73"/>
      <c r="T8251" s="73"/>
      <c r="U8251" s="73"/>
      <c r="V8251" s="73"/>
      <c r="X8251" s="12"/>
    </row>
    <row r="8252" spans="2:24" x14ac:dyDescent="0.3">
      <c r="B8252" s="73"/>
      <c r="D8252" s="73"/>
      <c r="P8252" s="73"/>
      <c r="T8252" s="73"/>
      <c r="U8252" s="73"/>
      <c r="V8252" s="73"/>
      <c r="X8252" s="12"/>
    </row>
    <row r="8253" spans="2:24" x14ac:dyDescent="0.3">
      <c r="B8253" s="73"/>
      <c r="D8253" s="73"/>
      <c r="P8253" s="73"/>
      <c r="T8253" s="73"/>
      <c r="U8253" s="73"/>
      <c r="V8253" s="73"/>
      <c r="X8253" s="12"/>
    </row>
    <row r="8254" spans="2:24" x14ac:dyDescent="0.3">
      <c r="B8254" s="73"/>
      <c r="D8254" s="73"/>
      <c r="P8254" s="73"/>
      <c r="T8254" s="73"/>
      <c r="U8254" s="73"/>
      <c r="V8254" s="73"/>
      <c r="X8254" s="12"/>
    </row>
    <row r="8255" spans="2:24" x14ac:dyDescent="0.3">
      <c r="B8255" s="73"/>
      <c r="D8255" s="73"/>
      <c r="P8255" s="73"/>
      <c r="T8255" s="73"/>
      <c r="U8255" s="73"/>
      <c r="V8255" s="73"/>
      <c r="X8255" s="12"/>
    </row>
    <row r="8256" spans="2:24" x14ac:dyDescent="0.3">
      <c r="B8256" s="73"/>
      <c r="D8256" s="73"/>
      <c r="P8256" s="73"/>
      <c r="T8256" s="73"/>
      <c r="U8256" s="73"/>
      <c r="V8256" s="73"/>
      <c r="X8256" s="12"/>
    </row>
    <row r="8257" spans="2:24" x14ac:dyDescent="0.3">
      <c r="B8257" s="73"/>
      <c r="D8257" s="73"/>
      <c r="P8257" s="73"/>
      <c r="T8257" s="73"/>
      <c r="U8257" s="73"/>
      <c r="V8257" s="73"/>
      <c r="X8257" s="12"/>
    </row>
    <row r="8258" spans="2:24" x14ac:dyDescent="0.3">
      <c r="B8258" s="73"/>
      <c r="D8258" s="73"/>
      <c r="P8258" s="73"/>
      <c r="T8258" s="73"/>
      <c r="U8258" s="73"/>
      <c r="V8258" s="73"/>
      <c r="X8258" s="12"/>
    </row>
    <row r="8259" spans="2:24" x14ac:dyDescent="0.3">
      <c r="B8259" s="73"/>
      <c r="D8259" s="73"/>
      <c r="P8259" s="73"/>
      <c r="T8259" s="73"/>
      <c r="U8259" s="73"/>
      <c r="V8259" s="73"/>
      <c r="X8259" s="12"/>
    </row>
    <row r="8260" spans="2:24" x14ac:dyDescent="0.3">
      <c r="B8260" s="73"/>
      <c r="D8260" s="73"/>
      <c r="P8260" s="73"/>
      <c r="T8260" s="73"/>
      <c r="U8260" s="73"/>
      <c r="V8260" s="73"/>
      <c r="X8260" s="12"/>
    </row>
    <row r="8261" spans="2:24" x14ac:dyDescent="0.3">
      <c r="B8261" s="73"/>
      <c r="D8261" s="73"/>
      <c r="P8261" s="73"/>
      <c r="T8261" s="73"/>
      <c r="U8261" s="73"/>
      <c r="V8261" s="73"/>
      <c r="X8261" s="12"/>
    </row>
    <row r="8262" spans="2:24" x14ac:dyDescent="0.3">
      <c r="B8262" s="73"/>
      <c r="D8262" s="73"/>
      <c r="P8262" s="73"/>
      <c r="T8262" s="73"/>
      <c r="U8262" s="73"/>
      <c r="V8262" s="73"/>
      <c r="X8262" s="12"/>
    </row>
    <row r="8263" spans="2:24" x14ac:dyDescent="0.3">
      <c r="B8263" s="73"/>
      <c r="D8263" s="73"/>
      <c r="P8263" s="73"/>
      <c r="T8263" s="73"/>
      <c r="U8263" s="73"/>
      <c r="V8263" s="73"/>
      <c r="X8263" s="12"/>
    </row>
    <row r="8264" spans="2:24" x14ac:dyDescent="0.3">
      <c r="B8264" s="73"/>
      <c r="D8264" s="73"/>
      <c r="P8264" s="73"/>
      <c r="T8264" s="73"/>
      <c r="U8264" s="73"/>
      <c r="V8264" s="73"/>
      <c r="X8264" s="12"/>
    </row>
    <row r="8265" spans="2:24" x14ac:dyDescent="0.3">
      <c r="B8265" s="73"/>
      <c r="D8265" s="73"/>
      <c r="P8265" s="73"/>
      <c r="T8265" s="73"/>
      <c r="U8265" s="73"/>
      <c r="V8265" s="73"/>
      <c r="X8265" s="12"/>
    </row>
    <row r="8266" spans="2:24" x14ac:dyDescent="0.3">
      <c r="B8266" s="73"/>
      <c r="D8266" s="73"/>
      <c r="P8266" s="73"/>
      <c r="T8266" s="73"/>
      <c r="U8266" s="73"/>
      <c r="V8266" s="73"/>
      <c r="X8266" s="12"/>
    </row>
    <row r="8267" spans="2:24" x14ac:dyDescent="0.3">
      <c r="B8267" s="73"/>
      <c r="D8267" s="73"/>
      <c r="P8267" s="73"/>
      <c r="T8267" s="73"/>
      <c r="U8267" s="73"/>
      <c r="V8267" s="73"/>
      <c r="X8267" s="12"/>
    </row>
    <row r="8268" spans="2:24" x14ac:dyDescent="0.3">
      <c r="B8268" s="73"/>
      <c r="D8268" s="73"/>
      <c r="P8268" s="73"/>
      <c r="T8268" s="73"/>
      <c r="U8268" s="73"/>
      <c r="V8268" s="73"/>
      <c r="X8268" s="12"/>
    </row>
    <row r="8269" spans="2:24" x14ac:dyDescent="0.3">
      <c r="B8269" s="73"/>
      <c r="D8269" s="73"/>
      <c r="P8269" s="73"/>
      <c r="T8269" s="73"/>
      <c r="U8269" s="73"/>
      <c r="V8269" s="73"/>
      <c r="X8269" s="12"/>
    </row>
    <row r="8270" spans="2:24" x14ac:dyDescent="0.3">
      <c r="B8270" s="73"/>
      <c r="D8270" s="73"/>
      <c r="P8270" s="73"/>
      <c r="T8270" s="73"/>
      <c r="U8270" s="73"/>
      <c r="V8270" s="73"/>
      <c r="X8270" s="12"/>
    </row>
    <row r="8271" spans="2:24" x14ac:dyDescent="0.3">
      <c r="B8271" s="73"/>
      <c r="D8271" s="73"/>
      <c r="P8271" s="73"/>
      <c r="T8271" s="73"/>
      <c r="U8271" s="73"/>
      <c r="V8271" s="73"/>
      <c r="X8271" s="12"/>
    </row>
    <row r="8272" spans="2:24" x14ac:dyDescent="0.3">
      <c r="B8272" s="73"/>
      <c r="D8272" s="73"/>
      <c r="P8272" s="73"/>
      <c r="T8272" s="73"/>
      <c r="U8272" s="73"/>
      <c r="V8272" s="73"/>
      <c r="X8272" s="12"/>
    </row>
    <row r="8273" spans="2:24" x14ac:dyDescent="0.3">
      <c r="B8273" s="73"/>
      <c r="D8273" s="73"/>
      <c r="P8273" s="73"/>
      <c r="T8273" s="73"/>
      <c r="U8273" s="73"/>
      <c r="V8273" s="73"/>
      <c r="X8273" s="12"/>
    </row>
    <row r="8274" spans="2:24" x14ac:dyDescent="0.3">
      <c r="B8274" s="73"/>
      <c r="D8274" s="73"/>
      <c r="P8274" s="73"/>
      <c r="T8274" s="73"/>
      <c r="U8274" s="73"/>
      <c r="V8274" s="73"/>
      <c r="X8274" s="12"/>
    </row>
    <row r="8275" spans="2:24" x14ac:dyDescent="0.3">
      <c r="B8275" s="73"/>
      <c r="D8275" s="73"/>
      <c r="P8275" s="73"/>
      <c r="T8275" s="73"/>
      <c r="U8275" s="73"/>
      <c r="V8275" s="73"/>
      <c r="X8275" s="12"/>
    </row>
    <row r="8276" spans="2:24" x14ac:dyDescent="0.3">
      <c r="B8276" s="73"/>
      <c r="D8276" s="73"/>
      <c r="P8276" s="73"/>
      <c r="T8276" s="73"/>
      <c r="U8276" s="73"/>
      <c r="V8276" s="73"/>
      <c r="X8276" s="12"/>
    </row>
    <row r="8277" spans="2:24" x14ac:dyDescent="0.3">
      <c r="B8277" s="73"/>
      <c r="D8277" s="73"/>
      <c r="P8277" s="73"/>
      <c r="T8277" s="73"/>
      <c r="U8277" s="73"/>
      <c r="V8277" s="73"/>
      <c r="X8277" s="12"/>
    </row>
    <row r="8278" spans="2:24" x14ac:dyDescent="0.3">
      <c r="B8278" s="73"/>
      <c r="D8278" s="73"/>
      <c r="P8278" s="73"/>
      <c r="T8278" s="73"/>
      <c r="U8278" s="73"/>
      <c r="V8278" s="73"/>
      <c r="X8278" s="12"/>
    </row>
    <row r="8279" spans="2:24" x14ac:dyDescent="0.3">
      <c r="B8279" s="73"/>
      <c r="D8279" s="73"/>
      <c r="P8279" s="73"/>
      <c r="T8279" s="73"/>
      <c r="U8279" s="73"/>
      <c r="V8279" s="73"/>
      <c r="X8279" s="12"/>
    </row>
    <row r="8280" spans="2:24" x14ac:dyDescent="0.3">
      <c r="B8280" s="73"/>
      <c r="D8280" s="73"/>
      <c r="P8280" s="73"/>
      <c r="T8280" s="73"/>
      <c r="U8280" s="73"/>
      <c r="V8280" s="73"/>
      <c r="X8280" s="12"/>
    </row>
    <row r="8281" spans="2:24" x14ac:dyDescent="0.3">
      <c r="B8281" s="73"/>
      <c r="D8281" s="73"/>
      <c r="P8281" s="73"/>
      <c r="T8281" s="73"/>
      <c r="U8281" s="73"/>
      <c r="V8281" s="73"/>
      <c r="X8281" s="12"/>
    </row>
    <row r="8282" spans="2:24" x14ac:dyDescent="0.3">
      <c r="B8282" s="73"/>
      <c r="D8282" s="73"/>
      <c r="P8282" s="73"/>
      <c r="T8282" s="73"/>
      <c r="U8282" s="73"/>
      <c r="V8282" s="73"/>
      <c r="X8282" s="12"/>
    </row>
    <row r="8283" spans="2:24" x14ac:dyDescent="0.3">
      <c r="B8283" s="73"/>
      <c r="D8283" s="73"/>
      <c r="P8283" s="73"/>
      <c r="T8283" s="73"/>
      <c r="U8283" s="73"/>
      <c r="V8283" s="73"/>
      <c r="X8283" s="12"/>
    </row>
    <row r="8284" spans="2:24" x14ac:dyDescent="0.3">
      <c r="B8284" s="73"/>
      <c r="D8284" s="73"/>
      <c r="P8284" s="73"/>
      <c r="T8284" s="73"/>
      <c r="U8284" s="73"/>
      <c r="V8284" s="73"/>
      <c r="X8284" s="12"/>
    </row>
    <row r="8285" spans="2:24" x14ac:dyDescent="0.3">
      <c r="B8285" s="73"/>
      <c r="D8285" s="73"/>
      <c r="P8285" s="73"/>
      <c r="T8285" s="73"/>
      <c r="U8285" s="73"/>
      <c r="V8285" s="73"/>
      <c r="X8285" s="12"/>
    </row>
    <row r="8286" spans="2:24" x14ac:dyDescent="0.3">
      <c r="B8286" s="73"/>
      <c r="D8286" s="73"/>
      <c r="P8286" s="73"/>
      <c r="T8286" s="73"/>
      <c r="U8286" s="73"/>
      <c r="V8286" s="73"/>
      <c r="X8286" s="12"/>
    </row>
    <row r="8287" spans="2:24" x14ac:dyDescent="0.3">
      <c r="B8287" s="73"/>
      <c r="D8287" s="73"/>
      <c r="P8287" s="73"/>
      <c r="T8287" s="73"/>
      <c r="U8287" s="73"/>
      <c r="V8287" s="73"/>
      <c r="X8287" s="12"/>
    </row>
    <row r="8288" spans="2:24" x14ac:dyDescent="0.3">
      <c r="B8288" s="73"/>
      <c r="D8288" s="73"/>
      <c r="P8288" s="73"/>
      <c r="T8288" s="73"/>
      <c r="U8288" s="73"/>
      <c r="V8288" s="73"/>
      <c r="X8288" s="12"/>
    </row>
    <row r="8289" spans="2:24" x14ac:dyDescent="0.3">
      <c r="B8289" s="73"/>
      <c r="D8289" s="73"/>
      <c r="P8289" s="73"/>
      <c r="T8289" s="73"/>
      <c r="U8289" s="73"/>
      <c r="V8289" s="73"/>
      <c r="X8289" s="12"/>
    </row>
    <row r="8290" spans="2:24" x14ac:dyDescent="0.3">
      <c r="B8290" s="73"/>
      <c r="D8290" s="73"/>
      <c r="P8290" s="73"/>
      <c r="T8290" s="73"/>
      <c r="U8290" s="73"/>
      <c r="V8290" s="73"/>
      <c r="X8290" s="12"/>
    </row>
    <row r="8291" spans="2:24" x14ac:dyDescent="0.3">
      <c r="B8291" s="73"/>
      <c r="D8291" s="73"/>
      <c r="P8291" s="73"/>
      <c r="T8291" s="73"/>
      <c r="U8291" s="73"/>
      <c r="V8291" s="73"/>
      <c r="X8291" s="12"/>
    </row>
    <row r="8292" spans="2:24" x14ac:dyDescent="0.3">
      <c r="B8292" s="73"/>
      <c r="D8292" s="73"/>
      <c r="P8292" s="73"/>
      <c r="T8292" s="73"/>
      <c r="U8292" s="73"/>
      <c r="V8292" s="73"/>
      <c r="X8292" s="12"/>
    </row>
    <row r="8293" spans="2:24" x14ac:dyDescent="0.3">
      <c r="B8293" s="73"/>
      <c r="D8293" s="73"/>
      <c r="P8293" s="73"/>
      <c r="T8293" s="73"/>
      <c r="U8293" s="73"/>
      <c r="V8293" s="73"/>
      <c r="X8293" s="12"/>
    </row>
    <row r="8294" spans="2:24" x14ac:dyDescent="0.3">
      <c r="B8294" s="73"/>
      <c r="D8294" s="73"/>
      <c r="P8294" s="73"/>
      <c r="T8294" s="73"/>
      <c r="U8294" s="73"/>
      <c r="V8294" s="73"/>
      <c r="X8294" s="12"/>
    </row>
    <row r="8295" spans="2:24" x14ac:dyDescent="0.3">
      <c r="B8295" s="73"/>
      <c r="D8295" s="73"/>
      <c r="P8295" s="73"/>
      <c r="T8295" s="73"/>
      <c r="U8295" s="73"/>
      <c r="V8295" s="73"/>
      <c r="X8295" s="12"/>
    </row>
    <row r="8296" spans="2:24" x14ac:dyDescent="0.3">
      <c r="B8296" s="73"/>
      <c r="D8296" s="73"/>
      <c r="P8296" s="73"/>
      <c r="T8296" s="73"/>
      <c r="U8296" s="73"/>
      <c r="V8296" s="73"/>
      <c r="X8296" s="12"/>
    </row>
    <row r="8297" spans="2:24" x14ac:dyDescent="0.3">
      <c r="B8297" s="73"/>
      <c r="D8297" s="73"/>
      <c r="P8297" s="73"/>
      <c r="T8297" s="73"/>
      <c r="U8297" s="73"/>
      <c r="V8297" s="73"/>
      <c r="X8297" s="12"/>
    </row>
    <row r="8298" spans="2:24" x14ac:dyDescent="0.3">
      <c r="B8298" s="73"/>
      <c r="D8298" s="73"/>
      <c r="P8298" s="73"/>
      <c r="T8298" s="73"/>
      <c r="U8298" s="73"/>
      <c r="V8298" s="73"/>
      <c r="X8298" s="12"/>
    </row>
    <row r="8299" spans="2:24" x14ac:dyDescent="0.3">
      <c r="B8299" s="73"/>
      <c r="D8299" s="73"/>
      <c r="P8299" s="73"/>
      <c r="T8299" s="73"/>
      <c r="U8299" s="73"/>
      <c r="V8299" s="73"/>
      <c r="X8299" s="12"/>
    </row>
    <row r="8300" spans="2:24" x14ac:dyDescent="0.3">
      <c r="B8300" s="73"/>
      <c r="D8300" s="73"/>
      <c r="P8300" s="73"/>
      <c r="T8300" s="73"/>
      <c r="U8300" s="73"/>
      <c r="V8300" s="73"/>
      <c r="X8300" s="12"/>
    </row>
    <row r="8301" spans="2:24" x14ac:dyDescent="0.3">
      <c r="B8301" s="73"/>
      <c r="D8301" s="73"/>
      <c r="P8301" s="73"/>
      <c r="T8301" s="73"/>
      <c r="U8301" s="73"/>
      <c r="V8301" s="73"/>
      <c r="X8301" s="12"/>
    </row>
    <row r="8302" spans="2:24" x14ac:dyDescent="0.3">
      <c r="B8302" s="73"/>
      <c r="D8302" s="73"/>
      <c r="P8302" s="73"/>
      <c r="T8302" s="73"/>
      <c r="U8302" s="73"/>
      <c r="V8302" s="73"/>
      <c r="X8302" s="12"/>
    </row>
    <row r="8303" spans="2:24" x14ac:dyDescent="0.3">
      <c r="B8303" s="73"/>
      <c r="D8303" s="73"/>
      <c r="P8303" s="73"/>
      <c r="T8303" s="73"/>
      <c r="U8303" s="73"/>
      <c r="V8303" s="73"/>
      <c r="X8303" s="12"/>
    </row>
    <row r="8304" spans="2:24" x14ac:dyDescent="0.3">
      <c r="B8304" s="73"/>
      <c r="D8304" s="73"/>
      <c r="P8304" s="73"/>
      <c r="T8304" s="73"/>
      <c r="U8304" s="73"/>
      <c r="V8304" s="73"/>
      <c r="X8304" s="12"/>
    </row>
    <row r="8305" spans="2:24" x14ac:dyDescent="0.3">
      <c r="B8305" s="73"/>
      <c r="D8305" s="73"/>
      <c r="P8305" s="73"/>
      <c r="T8305" s="73"/>
      <c r="U8305" s="73"/>
      <c r="V8305" s="73"/>
      <c r="X8305" s="12"/>
    </row>
    <row r="8306" spans="2:24" x14ac:dyDescent="0.3">
      <c r="B8306" s="73"/>
      <c r="D8306" s="73"/>
      <c r="P8306" s="73"/>
      <c r="T8306" s="73"/>
      <c r="U8306" s="73"/>
      <c r="V8306" s="73"/>
      <c r="X8306" s="12"/>
    </row>
    <row r="8307" spans="2:24" x14ac:dyDescent="0.3">
      <c r="B8307" s="73"/>
      <c r="D8307" s="73"/>
      <c r="P8307" s="73"/>
      <c r="T8307" s="73"/>
      <c r="U8307" s="73"/>
      <c r="V8307" s="73"/>
      <c r="X8307" s="12"/>
    </row>
    <row r="8308" spans="2:24" x14ac:dyDescent="0.3">
      <c r="B8308" s="73"/>
      <c r="D8308" s="73"/>
      <c r="P8308" s="73"/>
      <c r="T8308" s="73"/>
      <c r="U8308" s="73"/>
      <c r="V8308" s="73"/>
      <c r="X8308" s="12"/>
    </row>
    <row r="8309" spans="2:24" x14ac:dyDescent="0.3">
      <c r="B8309" s="73"/>
      <c r="D8309" s="73"/>
      <c r="P8309" s="73"/>
      <c r="T8309" s="73"/>
      <c r="U8309" s="73"/>
      <c r="V8309" s="73"/>
      <c r="X8309" s="12"/>
    </row>
    <row r="8310" spans="2:24" x14ac:dyDescent="0.3">
      <c r="B8310" s="73"/>
      <c r="D8310" s="73"/>
      <c r="P8310" s="73"/>
      <c r="T8310" s="73"/>
      <c r="U8310" s="73"/>
      <c r="V8310" s="73"/>
      <c r="X8310" s="12"/>
    </row>
    <row r="8311" spans="2:24" x14ac:dyDescent="0.3">
      <c r="B8311" s="73"/>
      <c r="D8311" s="73"/>
      <c r="P8311" s="73"/>
      <c r="T8311" s="73"/>
      <c r="U8311" s="73"/>
      <c r="V8311" s="73"/>
      <c r="X8311" s="12"/>
    </row>
    <row r="8312" spans="2:24" x14ac:dyDescent="0.3">
      <c r="B8312" s="73"/>
      <c r="D8312" s="73"/>
      <c r="P8312" s="73"/>
      <c r="T8312" s="73"/>
      <c r="U8312" s="73"/>
      <c r="V8312" s="73"/>
      <c r="X8312" s="12"/>
    </row>
    <row r="8313" spans="2:24" x14ac:dyDescent="0.3">
      <c r="B8313" s="73"/>
      <c r="D8313" s="73"/>
      <c r="P8313" s="73"/>
      <c r="T8313" s="73"/>
      <c r="U8313" s="73"/>
      <c r="V8313" s="73"/>
      <c r="X8313" s="12"/>
    </row>
    <row r="8314" spans="2:24" x14ac:dyDescent="0.3">
      <c r="B8314" s="73"/>
      <c r="D8314" s="73"/>
      <c r="P8314" s="73"/>
      <c r="T8314" s="73"/>
      <c r="U8314" s="73"/>
      <c r="V8314" s="73"/>
      <c r="X8314" s="12"/>
    </row>
    <row r="8315" spans="2:24" x14ac:dyDescent="0.3">
      <c r="B8315" s="73"/>
      <c r="D8315" s="73"/>
      <c r="P8315" s="73"/>
      <c r="T8315" s="73"/>
      <c r="U8315" s="73"/>
      <c r="V8315" s="73"/>
      <c r="X8315" s="12"/>
    </row>
    <row r="8316" spans="2:24" x14ac:dyDescent="0.3">
      <c r="B8316" s="73"/>
      <c r="D8316" s="73"/>
      <c r="P8316" s="73"/>
      <c r="T8316" s="73"/>
      <c r="U8316" s="73"/>
      <c r="V8316" s="73"/>
      <c r="X8316" s="12"/>
    </row>
    <row r="8317" spans="2:24" x14ac:dyDescent="0.3">
      <c r="B8317" s="73"/>
      <c r="D8317" s="73"/>
      <c r="P8317" s="73"/>
      <c r="T8317" s="73"/>
      <c r="U8317" s="73"/>
      <c r="V8317" s="73"/>
      <c r="X8317" s="12"/>
    </row>
    <row r="8318" spans="2:24" x14ac:dyDescent="0.3">
      <c r="B8318" s="73"/>
      <c r="D8318" s="73"/>
      <c r="P8318" s="73"/>
      <c r="T8318" s="73"/>
      <c r="U8318" s="73"/>
      <c r="V8318" s="73"/>
      <c r="X8318" s="12"/>
    </row>
    <row r="8319" spans="2:24" x14ac:dyDescent="0.3">
      <c r="B8319" s="73"/>
      <c r="D8319" s="73"/>
      <c r="P8319" s="73"/>
      <c r="T8319" s="73"/>
      <c r="U8319" s="73"/>
      <c r="V8319" s="73"/>
      <c r="X8319" s="12"/>
    </row>
    <row r="8320" spans="2:24" x14ac:dyDescent="0.3">
      <c r="B8320" s="73"/>
      <c r="D8320" s="73"/>
      <c r="P8320" s="73"/>
      <c r="T8320" s="73"/>
      <c r="U8320" s="73"/>
      <c r="V8320" s="73"/>
      <c r="X8320" s="12"/>
    </row>
    <row r="8321" spans="2:24" x14ac:dyDescent="0.3">
      <c r="B8321" s="73"/>
      <c r="D8321" s="73"/>
      <c r="P8321" s="73"/>
      <c r="T8321" s="73"/>
      <c r="U8321" s="73"/>
      <c r="V8321" s="73"/>
      <c r="X8321" s="12"/>
    </row>
    <row r="8322" spans="2:24" x14ac:dyDescent="0.3">
      <c r="B8322" s="73"/>
      <c r="D8322" s="73"/>
      <c r="P8322" s="73"/>
      <c r="T8322" s="73"/>
      <c r="U8322" s="73"/>
      <c r="V8322" s="73"/>
      <c r="X8322" s="12"/>
    </row>
    <row r="8323" spans="2:24" x14ac:dyDescent="0.3">
      <c r="B8323" s="73"/>
      <c r="D8323" s="73"/>
      <c r="P8323" s="73"/>
      <c r="T8323" s="73"/>
      <c r="U8323" s="73"/>
      <c r="V8323" s="73"/>
      <c r="X8323" s="12"/>
    </row>
    <row r="8324" spans="2:24" x14ac:dyDescent="0.3">
      <c r="B8324" s="73"/>
      <c r="D8324" s="73"/>
      <c r="P8324" s="73"/>
      <c r="T8324" s="73"/>
      <c r="U8324" s="73"/>
      <c r="V8324" s="73"/>
      <c r="X8324" s="12"/>
    </row>
    <row r="8325" spans="2:24" x14ac:dyDescent="0.3">
      <c r="B8325" s="73"/>
      <c r="D8325" s="73"/>
      <c r="P8325" s="73"/>
      <c r="T8325" s="73"/>
      <c r="U8325" s="73"/>
      <c r="V8325" s="73"/>
      <c r="X8325" s="12"/>
    </row>
    <row r="8326" spans="2:24" x14ac:dyDescent="0.3">
      <c r="B8326" s="73"/>
      <c r="D8326" s="73"/>
      <c r="P8326" s="73"/>
      <c r="T8326" s="73"/>
      <c r="U8326" s="73"/>
      <c r="V8326" s="73"/>
      <c r="X8326" s="12"/>
    </row>
    <row r="8327" spans="2:24" x14ac:dyDescent="0.3">
      <c r="B8327" s="73"/>
      <c r="D8327" s="73"/>
      <c r="P8327" s="73"/>
      <c r="T8327" s="73"/>
      <c r="U8327" s="73"/>
      <c r="V8327" s="73"/>
      <c r="X8327" s="12"/>
    </row>
    <row r="8328" spans="2:24" x14ac:dyDescent="0.3">
      <c r="B8328" s="73"/>
      <c r="D8328" s="73"/>
      <c r="P8328" s="73"/>
      <c r="T8328" s="73"/>
      <c r="U8328" s="73"/>
      <c r="V8328" s="73"/>
      <c r="X8328" s="12"/>
    </row>
    <row r="8329" spans="2:24" x14ac:dyDescent="0.3">
      <c r="B8329" s="73"/>
      <c r="D8329" s="73"/>
      <c r="P8329" s="73"/>
      <c r="T8329" s="73"/>
      <c r="U8329" s="73"/>
      <c r="V8329" s="73"/>
      <c r="X8329" s="12"/>
    </row>
    <row r="8330" spans="2:24" x14ac:dyDescent="0.3">
      <c r="B8330" s="73"/>
      <c r="D8330" s="73"/>
      <c r="P8330" s="73"/>
      <c r="T8330" s="73"/>
      <c r="U8330" s="73"/>
      <c r="V8330" s="73"/>
      <c r="X8330" s="12"/>
    </row>
    <row r="8331" spans="2:24" x14ac:dyDescent="0.3">
      <c r="B8331" s="73"/>
      <c r="D8331" s="73"/>
      <c r="P8331" s="73"/>
      <c r="T8331" s="73"/>
      <c r="U8331" s="73"/>
      <c r="V8331" s="73"/>
      <c r="X8331" s="12"/>
    </row>
    <row r="8332" spans="2:24" x14ac:dyDescent="0.3">
      <c r="B8332" s="73"/>
      <c r="D8332" s="73"/>
      <c r="P8332" s="73"/>
      <c r="T8332" s="73"/>
      <c r="U8332" s="73"/>
      <c r="V8332" s="73"/>
      <c r="X8332" s="12"/>
    </row>
    <row r="8333" spans="2:24" x14ac:dyDescent="0.3">
      <c r="B8333" s="73"/>
      <c r="D8333" s="73"/>
      <c r="P8333" s="73"/>
      <c r="T8333" s="73"/>
      <c r="U8333" s="73"/>
      <c r="V8333" s="73"/>
      <c r="X8333" s="12"/>
    </row>
    <row r="8334" spans="2:24" x14ac:dyDescent="0.3">
      <c r="B8334" s="73"/>
      <c r="D8334" s="73"/>
      <c r="P8334" s="73"/>
      <c r="T8334" s="73"/>
      <c r="U8334" s="73"/>
      <c r="V8334" s="73"/>
      <c r="X8334" s="12"/>
    </row>
    <row r="8335" spans="2:24" x14ac:dyDescent="0.3">
      <c r="B8335" s="73"/>
      <c r="D8335" s="73"/>
      <c r="P8335" s="73"/>
      <c r="T8335" s="73"/>
      <c r="U8335" s="73"/>
      <c r="V8335" s="73"/>
      <c r="X8335" s="12"/>
    </row>
    <row r="8336" spans="2:24" x14ac:dyDescent="0.3">
      <c r="B8336" s="73"/>
      <c r="D8336" s="73"/>
      <c r="P8336" s="73"/>
      <c r="T8336" s="73"/>
      <c r="U8336" s="73"/>
      <c r="V8336" s="73"/>
      <c r="X8336" s="12"/>
    </row>
    <row r="8337" spans="2:24" x14ac:dyDescent="0.3">
      <c r="B8337" s="73"/>
      <c r="D8337" s="73"/>
      <c r="P8337" s="73"/>
      <c r="T8337" s="73"/>
      <c r="U8337" s="73"/>
      <c r="V8337" s="73"/>
      <c r="X8337" s="12"/>
    </row>
    <row r="8338" spans="2:24" x14ac:dyDescent="0.3">
      <c r="B8338" s="73"/>
      <c r="D8338" s="73"/>
      <c r="P8338" s="73"/>
      <c r="T8338" s="73"/>
      <c r="U8338" s="73"/>
      <c r="V8338" s="73"/>
      <c r="X8338" s="12"/>
    </row>
    <row r="8339" spans="2:24" x14ac:dyDescent="0.3">
      <c r="B8339" s="73"/>
      <c r="D8339" s="73"/>
      <c r="P8339" s="73"/>
      <c r="T8339" s="73"/>
      <c r="U8339" s="73"/>
      <c r="V8339" s="73"/>
      <c r="X8339" s="12"/>
    </row>
    <row r="8340" spans="2:24" x14ac:dyDescent="0.3">
      <c r="B8340" s="73"/>
      <c r="D8340" s="73"/>
      <c r="P8340" s="73"/>
      <c r="T8340" s="73"/>
      <c r="U8340" s="73"/>
      <c r="V8340" s="73"/>
      <c r="X8340" s="12"/>
    </row>
    <row r="8341" spans="2:24" x14ac:dyDescent="0.3">
      <c r="B8341" s="73"/>
      <c r="D8341" s="73"/>
      <c r="P8341" s="73"/>
      <c r="T8341" s="73"/>
      <c r="U8341" s="73"/>
      <c r="V8341" s="73"/>
      <c r="X8341" s="12"/>
    </row>
    <row r="8342" spans="2:24" x14ac:dyDescent="0.3">
      <c r="B8342" s="73"/>
      <c r="D8342" s="73"/>
      <c r="P8342" s="73"/>
      <c r="T8342" s="73"/>
      <c r="U8342" s="73"/>
      <c r="V8342" s="73"/>
      <c r="X8342" s="12"/>
    </row>
    <row r="8343" spans="2:24" x14ac:dyDescent="0.3">
      <c r="B8343" s="73"/>
      <c r="D8343" s="73"/>
      <c r="P8343" s="73"/>
      <c r="T8343" s="73"/>
      <c r="U8343" s="73"/>
      <c r="V8343" s="73"/>
      <c r="X8343" s="12"/>
    </row>
    <row r="8344" spans="2:24" x14ac:dyDescent="0.3">
      <c r="B8344" s="73"/>
      <c r="D8344" s="73"/>
      <c r="P8344" s="73"/>
      <c r="T8344" s="73"/>
      <c r="U8344" s="73"/>
      <c r="V8344" s="73"/>
      <c r="X8344" s="12"/>
    </row>
    <row r="8345" spans="2:24" x14ac:dyDescent="0.3">
      <c r="B8345" s="73"/>
      <c r="D8345" s="73"/>
      <c r="P8345" s="73"/>
      <c r="T8345" s="73"/>
      <c r="U8345" s="73"/>
      <c r="V8345" s="73"/>
      <c r="X8345" s="12"/>
    </row>
    <row r="8346" spans="2:24" x14ac:dyDescent="0.3">
      <c r="B8346" s="73"/>
      <c r="D8346" s="73"/>
      <c r="P8346" s="73"/>
      <c r="T8346" s="73"/>
      <c r="U8346" s="73"/>
      <c r="V8346" s="73"/>
      <c r="X8346" s="12"/>
    </row>
    <row r="8347" spans="2:24" x14ac:dyDescent="0.3">
      <c r="B8347" s="73"/>
      <c r="D8347" s="73"/>
      <c r="P8347" s="73"/>
      <c r="T8347" s="73"/>
      <c r="U8347" s="73"/>
      <c r="V8347" s="73"/>
      <c r="X8347" s="12"/>
    </row>
    <row r="8348" spans="2:24" x14ac:dyDescent="0.3">
      <c r="B8348" s="73"/>
      <c r="D8348" s="73"/>
      <c r="P8348" s="73"/>
      <c r="T8348" s="73"/>
      <c r="U8348" s="73"/>
      <c r="V8348" s="73"/>
      <c r="X8348" s="12"/>
    </row>
    <row r="8349" spans="2:24" x14ac:dyDescent="0.3">
      <c r="B8349" s="73"/>
      <c r="D8349" s="73"/>
      <c r="P8349" s="73"/>
      <c r="T8349" s="73"/>
      <c r="U8349" s="73"/>
      <c r="V8349" s="73"/>
      <c r="X8349" s="12"/>
    </row>
    <row r="8350" spans="2:24" x14ac:dyDescent="0.3">
      <c r="B8350" s="73"/>
      <c r="D8350" s="73"/>
      <c r="P8350" s="73"/>
      <c r="T8350" s="73"/>
      <c r="U8350" s="73"/>
      <c r="V8350" s="73"/>
      <c r="X8350" s="12"/>
    </row>
    <row r="8351" spans="2:24" x14ac:dyDescent="0.3">
      <c r="B8351" s="73"/>
      <c r="D8351" s="73"/>
      <c r="P8351" s="73"/>
      <c r="T8351" s="73"/>
      <c r="U8351" s="73"/>
      <c r="V8351" s="73"/>
      <c r="X8351" s="12"/>
    </row>
    <row r="8352" spans="2:24" x14ac:dyDescent="0.3">
      <c r="B8352" s="73"/>
      <c r="D8352" s="73"/>
      <c r="P8352" s="73"/>
      <c r="T8352" s="73"/>
      <c r="U8352" s="73"/>
      <c r="V8352" s="73"/>
      <c r="X8352" s="12"/>
    </row>
    <row r="8353" spans="2:24" x14ac:dyDescent="0.3">
      <c r="B8353" s="73"/>
      <c r="D8353" s="73"/>
      <c r="P8353" s="73"/>
      <c r="T8353" s="73"/>
      <c r="U8353" s="73"/>
      <c r="V8353" s="73"/>
      <c r="X8353" s="12"/>
    </row>
    <row r="8354" spans="2:24" x14ac:dyDescent="0.3">
      <c r="B8354" s="73"/>
      <c r="D8354" s="73"/>
      <c r="P8354" s="73"/>
      <c r="T8354" s="73"/>
      <c r="U8354" s="73"/>
      <c r="V8354" s="73"/>
      <c r="X8354" s="12"/>
    </row>
    <row r="8355" spans="2:24" x14ac:dyDescent="0.3">
      <c r="B8355" s="73"/>
      <c r="D8355" s="73"/>
      <c r="P8355" s="73"/>
      <c r="T8355" s="73"/>
      <c r="U8355" s="73"/>
      <c r="V8355" s="73"/>
      <c r="X8355" s="12"/>
    </row>
    <row r="8356" spans="2:24" x14ac:dyDescent="0.3">
      <c r="B8356" s="73"/>
      <c r="D8356" s="73"/>
      <c r="P8356" s="73"/>
      <c r="T8356" s="73"/>
      <c r="U8356" s="73"/>
      <c r="V8356" s="73"/>
      <c r="X8356" s="12"/>
    </row>
    <row r="8357" spans="2:24" x14ac:dyDescent="0.3">
      <c r="B8357" s="73"/>
      <c r="D8357" s="73"/>
      <c r="P8357" s="73"/>
      <c r="T8357" s="73"/>
      <c r="U8357" s="73"/>
      <c r="V8357" s="73"/>
      <c r="X8357" s="12"/>
    </row>
    <row r="8358" spans="2:24" x14ac:dyDescent="0.3">
      <c r="B8358" s="73"/>
      <c r="D8358" s="73"/>
      <c r="P8358" s="73"/>
      <c r="T8358" s="73"/>
      <c r="U8358" s="73"/>
      <c r="V8358" s="73"/>
      <c r="X8358" s="12"/>
    </row>
    <row r="8359" spans="2:24" x14ac:dyDescent="0.3">
      <c r="B8359" s="73"/>
      <c r="D8359" s="73"/>
      <c r="P8359" s="73"/>
      <c r="T8359" s="73"/>
      <c r="U8359" s="73"/>
      <c r="V8359" s="73"/>
      <c r="X8359" s="12"/>
    </row>
    <row r="8360" spans="2:24" x14ac:dyDescent="0.3">
      <c r="B8360" s="73"/>
      <c r="D8360" s="73"/>
      <c r="P8360" s="73"/>
      <c r="T8360" s="73"/>
      <c r="U8360" s="73"/>
      <c r="V8360" s="73"/>
      <c r="X8360" s="12"/>
    </row>
    <row r="8361" spans="2:24" x14ac:dyDescent="0.3">
      <c r="B8361" s="73"/>
      <c r="D8361" s="73"/>
      <c r="P8361" s="73"/>
      <c r="T8361" s="73"/>
      <c r="U8361" s="73"/>
      <c r="V8361" s="73"/>
      <c r="X8361" s="12"/>
    </row>
    <row r="8362" spans="2:24" x14ac:dyDescent="0.3">
      <c r="B8362" s="73"/>
      <c r="D8362" s="73"/>
      <c r="P8362" s="73"/>
      <c r="T8362" s="73"/>
      <c r="U8362" s="73"/>
      <c r="V8362" s="73"/>
      <c r="X8362" s="12"/>
    </row>
    <row r="8363" spans="2:24" x14ac:dyDescent="0.3">
      <c r="B8363" s="73"/>
      <c r="D8363" s="73"/>
      <c r="P8363" s="73"/>
      <c r="T8363" s="73"/>
      <c r="U8363" s="73"/>
      <c r="V8363" s="73"/>
      <c r="X8363" s="12"/>
    </row>
    <row r="8364" spans="2:24" x14ac:dyDescent="0.3">
      <c r="B8364" s="73"/>
      <c r="D8364" s="73"/>
      <c r="P8364" s="73"/>
      <c r="T8364" s="73"/>
      <c r="U8364" s="73"/>
      <c r="V8364" s="73"/>
      <c r="X8364" s="12"/>
    </row>
    <row r="8365" spans="2:24" x14ac:dyDescent="0.3">
      <c r="B8365" s="73"/>
      <c r="D8365" s="73"/>
      <c r="P8365" s="73"/>
      <c r="T8365" s="73"/>
      <c r="U8365" s="73"/>
      <c r="V8365" s="73"/>
      <c r="X8365" s="12"/>
    </row>
    <row r="8366" spans="2:24" x14ac:dyDescent="0.3">
      <c r="B8366" s="73"/>
      <c r="D8366" s="73"/>
      <c r="P8366" s="73"/>
      <c r="T8366" s="73"/>
      <c r="U8366" s="73"/>
      <c r="V8366" s="73"/>
      <c r="X8366" s="12"/>
    </row>
    <row r="8367" spans="2:24" x14ac:dyDescent="0.3">
      <c r="B8367" s="73"/>
      <c r="D8367" s="73"/>
      <c r="P8367" s="73"/>
      <c r="T8367" s="73"/>
      <c r="U8367" s="73"/>
      <c r="V8367" s="73"/>
      <c r="X8367" s="12"/>
    </row>
    <row r="8368" spans="2:24" x14ac:dyDescent="0.3">
      <c r="B8368" s="73"/>
      <c r="D8368" s="73"/>
      <c r="P8368" s="73"/>
      <c r="T8368" s="73"/>
      <c r="U8368" s="73"/>
      <c r="V8368" s="73"/>
      <c r="X8368" s="12"/>
    </row>
    <row r="8369" spans="2:24" x14ac:dyDescent="0.3">
      <c r="B8369" s="73"/>
      <c r="D8369" s="73"/>
      <c r="P8369" s="73"/>
      <c r="T8369" s="73"/>
      <c r="U8369" s="73"/>
      <c r="V8369" s="73"/>
      <c r="X8369" s="12"/>
    </row>
    <row r="8370" spans="2:24" x14ac:dyDescent="0.3">
      <c r="B8370" s="73"/>
      <c r="D8370" s="73"/>
      <c r="P8370" s="73"/>
      <c r="T8370" s="73"/>
      <c r="U8370" s="73"/>
      <c r="V8370" s="73"/>
      <c r="X8370" s="12"/>
    </row>
    <row r="8371" spans="2:24" x14ac:dyDescent="0.3">
      <c r="B8371" s="73"/>
      <c r="D8371" s="73"/>
      <c r="P8371" s="73"/>
      <c r="T8371" s="73"/>
      <c r="U8371" s="73"/>
      <c r="V8371" s="73"/>
      <c r="X8371" s="12"/>
    </row>
    <row r="8372" spans="2:24" x14ac:dyDescent="0.3">
      <c r="B8372" s="73"/>
      <c r="D8372" s="73"/>
      <c r="P8372" s="73"/>
      <c r="T8372" s="73"/>
      <c r="U8372" s="73"/>
      <c r="V8372" s="73"/>
      <c r="X8372" s="12"/>
    </row>
    <row r="8373" spans="2:24" x14ac:dyDescent="0.3">
      <c r="B8373" s="73"/>
      <c r="D8373" s="73"/>
      <c r="P8373" s="73"/>
      <c r="T8373" s="73"/>
      <c r="U8373" s="73"/>
      <c r="V8373" s="73"/>
      <c r="X8373" s="12"/>
    </row>
    <row r="8374" spans="2:24" x14ac:dyDescent="0.3">
      <c r="B8374" s="73"/>
      <c r="D8374" s="73"/>
      <c r="P8374" s="73"/>
      <c r="T8374" s="73"/>
      <c r="U8374" s="73"/>
      <c r="V8374" s="73"/>
      <c r="X8374" s="12"/>
    </row>
    <row r="8375" spans="2:24" x14ac:dyDescent="0.3">
      <c r="B8375" s="73"/>
      <c r="D8375" s="73"/>
      <c r="P8375" s="73"/>
      <c r="T8375" s="73"/>
      <c r="U8375" s="73"/>
      <c r="V8375" s="73"/>
      <c r="X8375" s="12"/>
    </row>
    <row r="8376" spans="2:24" x14ac:dyDescent="0.3">
      <c r="B8376" s="73"/>
      <c r="D8376" s="73"/>
      <c r="P8376" s="73"/>
      <c r="T8376" s="73"/>
      <c r="U8376" s="73"/>
      <c r="V8376" s="73"/>
      <c r="X8376" s="12"/>
    </row>
    <row r="8377" spans="2:24" x14ac:dyDescent="0.3">
      <c r="B8377" s="73"/>
      <c r="D8377" s="73"/>
      <c r="P8377" s="73"/>
      <c r="T8377" s="73"/>
      <c r="U8377" s="73"/>
      <c r="V8377" s="73"/>
      <c r="X8377" s="12"/>
    </row>
    <row r="8378" spans="2:24" x14ac:dyDescent="0.3">
      <c r="B8378" s="73"/>
      <c r="D8378" s="73"/>
      <c r="P8378" s="73"/>
      <c r="T8378" s="73"/>
      <c r="U8378" s="73"/>
      <c r="V8378" s="73"/>
      <c r="X8378" s="12"/>
    </row>
    <row r="8379" spans="2:24" x14ac:dyDescent="0.3">
      <c r="B8379" s="73"/>
      <c r="D8379" s="73"/>
      <c r="P8379" s="73"/>
      <c r="T8379" s="73"/>
      <c r="U8379" s="73"/>
      <c r="V8379" s="73"/>
      <c r="X8379" s="12"/>
    </row>
    <row r="8380" spans="2:24" x14ac:dyDescent="0.3">
      <c r="B8380" s="73"/>
      <c r="D8380" s="73"/>
      <c r="P8380" s="73"/>
      <c r="T8380" s="73"/>
      <c r="U8380" s="73"/>
      <c r="V8380" s="73"/>
      <c r="X8380" s="12"/>
    </row>
    <row r="8381" spans="2:24" x14ac:dyDescent="0.3">
      <c r="B8381" s="73"/>
      <c r="D8381" s="73"/>
      <c r="P8381" s="73"/>
      <c r="T8381" s="73"/>
      <c r="U8381" s="73"/>
      <c r="V8381" s="73"/>
      <c r="X8381" s="12"/>
    </row>
    <row r="8382" spans="2:24" x14ac:dyDescent="0.3">
      <c r="B8382" s="73"/>
      <c r="D8382" s="73"/>
      <c r="P8382" s="73"/>
      <c r="T8382" s="73"/>
      <c r="U8382" s="73"/>
      <c r="V8382" s="73"/>
      <c r="X8382" s="12"/>
    </row>
    <row r="8383" spans="2:24" x14ac:dyDescent="0.3">
      <c r="B8383" s="73"/>
      <c r="D8383" s="73"/>
      <c r="P8383" s="73"/>
      <c r="T8383" s="73"/>
      <c r="U8383" s="73"/>
      <c r="V8383" s="73"/>
      <c r="X8383" s="12"/>
    </row>
    <row r="8384" spans="2:24" x14ac:dyDescent="0.3">
      <c r="B8384" s="73"/>
      <c r="D8384" s="73"/>
      <c r="P8384" s="73"/>
      <c r="T8384" s="73"/>
      <c r="U8384" s="73"/>
      <c r="V8384" s="73"/>
      <c r="X8384" s="12"/>
    </row>
    <row r="8385" spans="2:24" x14ac:dyDescent="0.3">
      <c r="B8385" s="73"/>
      <c r="D8385" s="73"/>
      <c r="P8385" s="73"/>
      <c r="T8385" s="73"/>
      <c r="U8385" s="73"/>
      <c r="V8385" s="73"/>
      <c r="X8385" s="12"/>
    </row>
    <row r="8386" spans="2:24" x14ac:dyDescent="0.3">
      <c r="B8386" s="73"/>
      <c r="D8386" s="73"/>
      <c r="P8386" s="73"/>
      <c r="T8386" s="73"/>
      <c r="U8386" s="73"/>
      <c r="V8386" s="73"/>
      <c r="X8386" s="12"/>
    </row>
    <row r="8387" spans="2:24" x14ac:dyDescent="0.3">
      <c r="B8387" s="73"/>
      <c r="D8387" s="73"/>
      <c r="P8387" s="73"/>
      <c r="T8387" s="73"/>
      <c r="U8387" s="73"/>
      <c r="V8387" s="73"/>
      <c r="X8387" s="12"/>
    </row>
    <row r="8388" spans="2:24" x14ac:dyDescent="0.3">
      <c r="B8388" s="73"/>
      <c r="D8388" s="73"/>
      <c r="P8388" s="73"/>
      <c r="T8388" s="73"/>
      <c r="U8388" s="73"/>
      <c r="V8388" s="73"/>
      <c r="X8388" s="12"/>
    </row>
    <row r="8389" spans="2:24" x14ac:dyDescent="0.3">
      <c r="B8389" s="73"/>
      <c r="D8389" s="73"/>
      <c r="P8389" s="73"/>
      <c r="T8389" s="73"/>
      <c r="U8389" s="73"/>
      <c r="V8389" s="73"/>
      <c r="X8389" s="12"/>
    </row>
    <row r="8390" spans="2:24" x14ac:dyDescent="0.3">
      <c r="B8390" s="73"/>
      <c r="D8390" s="73"/>
      <c r="P8390" s="73"/>
      <c r="T8390" s="73"/>
      <c r="U8390" s="73"/>
      <c r="V8390" s="73"/>
      <c r="X8390" s="12"/>
    </row>
    <row r="8391" spans="2:24" x14ac:dyDescent="0.3">
      <c r="B8391" s="73"/>
      <c r="D8391" s="73"/>
      <c r="P8391" s="73"/>
      <c r="T8391" s="73"/>
      <c r="U8391" s="73"/>
      <c r="V8391" s="73"/>
      <c r="X8391" s="12"/>
    </row>
    <row r="8392" spans="2:24" x14ac:dyDescent="0.3">
      <c r="B8392" s="73"/>
      <c r="D8392" s="73"/>
      <c r="P8392" s="73"/>
      <c r="T8392" s="73"/>
      <c r="U8392" s="73"/>
      <c r="V8392" s="73"/>
      <c r="X8392" s="12"/>
    </row>
    <row r="8393" spans="2:24" x14ac:dyDescent="0.3">
      <c r="B8393" s="73"/>
      <c r="D8393" s="73"/>
      <c r="P8393" s="73"/>
      <c r="T8393" s="73"/>
      <c r="U8393" s="73"/>
      <c r="V8393" s="73"/>
      <c r="X8393" s="12"/>
    </row>
    <row r="8394" spans="2:24" x14ac:dyDescent="0.3">
      <c r="B8394" s="73"/>
      <c r="D8394" s="73"/>
      <c r="P8394" s="73"/>
      <c r="T8394" s="73"/>
      <c r="U8394" s="73"/>
      <c r="V8394" s="73"/>
      <c r="X8394" s="12"/>
    </row>
    <row r="8395" spans="2:24" x14ac:dyDescent="0.3">
      <c r="B8395" s="73"/>
      <c r="D8395" s="73"/>
      <c r="P8395" s="73"/>
      <c r="T8395" s="73"/>
      <c r="U8395" s="73"/>
      <c r="V8395" s="73"/>
      <c r="X8395" s="12"/>
    </row>
    <row r="8396" spans="2:24" x14ac:dyDescent="0.3">
      <c r="B8396" s="73"/>
      <c r="D8396" s="73"/>
      <c r="P8396" s="73"/>
      <c r="T8396" s="73"/>
      <c r="U8396" s="73"/>
      <c r="V8396" s="73"/>
      <c r="X8396" s="12"/>
    </row>
    <row r="8397" spans="2:24" x14ac:dyDescent="0.3">
      <c r="B8397" s="73"/>
      <c r="D8397" s="73"/>
      <c r="P8397" s="73"/>
      <c r="T8397" s="73"/>
      <c r="U8397" s="73"/>
      <c r="V8397" s="73"/>
      <c r="X8397" s="12"/>
    </row>
    <row r="8398" spans="2:24" x14ac:dyDescent="0.3">
      <c r="B8398" s="73"/>
      <c r="D8398" s="73"/>
      <c r="P8398" s="73"/>
      <c r="T8398" s="73"/>
      <c r="U8398" s="73"/>
      <c r="V8398" s="73"/>
      <c r="X8398" s="12"/>
    </row>
    <row r="8399" spans="2:24" x14ac:dyDescent="0.3">
      <c r="B8399" s="73"/>
      <c r="D8399" s="73"/>
      <c r="P8399" s="73"/>
      <c r="T8399" s="73"/>
      <c r="U8399" s="73"/>
      <c r="V8399" s="73"/>
      <c r="X8399" s="12"/>
    </row>
    <row r="8400" spans="2:24" x14ac:dyDescent="0.3">
      <c r="B8400" s="73"/>
      <c r="D8400" s="73"/>
      <c r="P8400" s="73"/>
      <c r="T8400" s="73"/>
      <c r="U8400" s="73"/>
      <c r="V8400" s="73"/>
      <c r="X8400" s="12"/>
    </row>
    <row r="8401" spans="2:24" x14ac:dyDescent="0.3">
      <c r="B8401" s="73"/>
      <c r="D8401" s="73"/>
      <c r="P8401" s="73"/>
      <c r="T8401" s="73"/>
      <c r="U8401" s="73"/>
      <c r="V8401" s="73"/>
      <c r="X8401" s="12"/>
    </row>
    <row r="8402" spans="2:24" x14ac:dyDescent="0.3">
      <c r="B8402" s="73"/>
      <c r="D8402" s="73"/>
      <c r="P8402" s="73"/>
      <c r="T8402" s="73"/>
      <c r="U8402" s="73"/>
      <c r="V8402" s="73"/>
      <c r="X8402" s="12"/>
    </row>
    <row r="8403" spans="2:24" x14ac:dyDescent="0.3">
      <c r="B8403" s="73"/>
      <c r="D8403" s="73"/>
      <c r="P8403" s="73"/>
      <c r="T8403" s="73"/>
      <c r="U8403" s="73"/>
      <c r="V8403" s="73"/>
      <c r="X8403" s="12"/>
    </row>
    <row r="8404" spans="2:24" x14ac:dyDescent="0.3">
      <c r="B8404" s="73"/>
      <c r="D8404" s="73"/>
      <c r="P8404" s="73"/>
      <c r="T8404" s="73"/>
      <c r="U8404" s="73"/>
      <c r="V8404" s="73"/>
      <c r="X8404" s="12"/>
    </row>
    <row r="8405" spans="2:24" x14ac:dyDescent="0.3">
      <c r="B8405" s="73"/>
      <c r="D8405" s="73"/>
      <c r="P8405" s="73"/>
      <c r="T8405" s="73"/>
      <c r="U8405" s="73"/>
      <c r="V8405" s="73"/>
      <c r="X8405" s="12"/>
    </row>
    <row r="8406" spans="2:24" x14ac:dyDescent="0.3">
      <c r="B8406" s="73"/>
      <c r="D8406" s="73"/>
      <c r="P8406" s="73"/>
      <c r="T8406" s="73"/>
      <c r="U8406" s="73"/>
      <c r="V8406" s="73"/>
      <c r="X8406" s="12"/>
    </row>
    <row r="8407" spans="2:24" x14ac:dyDescent="0.3">
      <c r="B8407" s="73"/>
      <c r="D8407" s="73"/>
      <c r="P8407" s="73"/>
      <c r="T8407" s="73"/>
      <c r="U8407" s="73"/>
      <c r="V8407" s="73"/>
      <c r="X8407" s="12"/>
    </row>
    <row r="8408" spans="2:24" x14ac:dyDescent="0.3">
      <c r="B8408" s="73"/>
      <c r="D8408" s="73"/>
      <c r="P8408" s="73"/>
      <c r="T8408" s="73"/>
      <c r="U8408" s="73"/>
      <c r="V8408" s="73"/>
      <c r="X8408" s="12"/>
    </row>
    <row r="8409" spans="2:24" x14ac:dyDescent="0.3">
      <c r="B8409" s="73"/>
      <c r="D8409" s="73"/>
      <c r="P8409" s="73"/>
      <c r="T8409" s="73"/>
      <c r="U8409" s="73"/>
      <c r="V8409" s="73"/>
      <c r="X8409" s="12"/>
    </row>
    <row r="8410" spans="2:24" x14ac:dyDescent="0.3">
      <c r="B8410" s="73"/>
      <c r="D8410" s="73"/>
      <c r="P8410" s="73"/>
      <c r="T8410" s="73"/>
      <c r="U8410" s="73"/>
      <c r="V8410" s="73"/>
      <c r="X8410" s="12"/>
    </row>
    <row r="8411" spans="2:24" x14ac:dyDescent="0.3">
      <c r="B8411" s="73"/>
      <c r="D8411" s="73"/>
      <c r="P8411" s="73"/>
      <c r="T8411" s="73"/>
      <c r="U8411" s="73"/>
      <c r="V8411" s="73"/>
      <c r="X8411" s="12"/>
    </row>
    <row r="8412" spans="2:24" x14ac:dyDescent="0.3">
      <c r="B8412" s="73"/>
      <c r="D8412" s="73"/>
      <c r="P8412" s="73"/>
      <c r="T8412" s="73"/>
      <c r="U8412" s="73"/>
      <c r="V8412" s="73"/>
      <c r="X8412" s="12"/>
    </row>
    <row r="8413" spans="2:24" x14ac:dyDescent="0.3">
      <c r="B8413" s="73"/>
      <c r="D8413" s="73"/>
      <c r="P8413" s="73"/>
      <c r="T8413" s="73"/>
      <c r="U8413" s="73"/>
      <c r="V8413" s="73"/>
      <c r="X8413" s="12"/>
    </row>
    <row r="8414" spans="2:24" x14ac:dyDescent="0.3">
      <c r="B8414" s="73"/>
      <c r="D8414" s="73"/>
      <c r="P8414" s="73"/>
      <c r="T8414" s="73"/>
      <c r="U8414" s="73"/>
      <c r="V8414" s="73"/>
      <c r="X8414" s="12"/>
    </row>
    <row r="8415" spans="2:24" x14ac:dyDescent="0.3">
      <c r="B8415" s="73"/>
      <c r="D8415" s="73"/>
      <c r="P8415" s="73"/>
      <c r="T8415" s="73"/>
      <c r="U8415" s="73"/>
      <c r="V8415" s="73"/>
      <c r="X8415" s="12"/>
    </row>
    <row r="8416" spans="2:24" x14ac:dyDescent="0.3">
      <c r="B8416" s="73"/>
      <c r="D8416" s="73"/>
      <c r="P8416" s="73"/>
      <c r="T8416" s="73"/>
      <c r="U8416" s="73"/>
      <c r="V8416" s="73"/>
      <c r="X8416" s="12"/>
    </row>
    <row r="8417" spans="2:24" x14ac:dyDescent="0.3">
      <c r="B8417" s="73"/>
      <c r="D8417" s="73"/>
      <c r="P8417" s="73"/>
      <c r="T8417" s="73"/>
      <c r="U8417" s="73"/>
      <c r="V8417" s="73"/>
      <c r="X8417" s="12"/>
    </row>
    <row r="8418" spans="2:24" x14ac:dyDescent="0.3">
      <c r="B8418" s="73"/>
      <c r="D8418" s="73"/>
      <c r="P8418" s="73"/>
      <c r="T8418" s="73"/>
      <c r="U8418" s="73"/>
      <c r="V8418" s="73"/>
      <c r="X8418" s="12"/>
    </row>
    <row r="8419" spans="2:24" x14ac:dyDescent="0.3">
      <c r="B8419" s="73"/>
      <c r="D8419" s="73"/>
      <c r="P8419" s="73"/>
      <c r="T8419" s="73"/>
      <c r="U8419" s="73"/>
      <c r="V8419" s="73"/>
      <c r="X8419" s="12"/>
    </row>
    <row r="8420" spans="2:24" x14ac:dyDescent="0.3">
      <c r="B8420" s="73"/>
      <c r="D8420" s="73"/>
      <c r="P8420" s="73"/>
      <c r="T8420" s="73"/>
      <c r="U8420" s="73"/>
      <c r="V8420" s="73"/>
      <c r="X8420" s="12"/>
    </row>
    <row r="8421" spans="2:24" x14ac:dyDescent="0.3">
      <c r="B8421" s="73"/>
      <c r="D8421" s="73"/>
      <c r="P8421" s="73"/>
      <c r="T8421" s="73"/>
      <c r="U8421" s="73"/>
      <c r="V8421" s="73"/>
      <c r="X8421" s="12"/>
    </row>
    <row r="8422" spans="2:24" x14ac:dyDescent="0.3">
      <c r="B8422" s="73"/>
      <c r="D8422" s="73"/>
      <c r="P8422" s="73"/>
      <c r="T8422" s="73"/>
      <c r="U8422" s="73"/>
      <c r="V8422" s="73"/>
      <c r="X8422" s="12"/>
    </row>
    <row r="8423" spans="2:24" x14ac:dyDescent="0.3">
      <c r="B8423" s="73"/>
      <c r="D8423" s="73"/>
      <c r="P8423" s="73"/>
      <c r="T8423" s="73"/>
      <c r="U8423" s="73"/>
      <c r="V8423" s="73"/>
      <c r="X8423" s="12"/>
    </row>
    <row r="8424" spans="2:24" x14ac:dyDescent="0.3">
      <c r="B8424" s="73"/>
      <c r="D8424" s="73"/>
      <c r="P8424" s="73"/>
      <c r="T8424" s="73"/>
      <c r="U8424" s="73"/>
      <c r="V8424" s="73"/>
      <c r="X8424" s="12"/>
    </row>
    <row r="8425" spans="2:24" x14ac:dyDescent="0.3">
      <c r="B8425" s="73"/>
      <c r="D8425" s="73"/>
      <c r="P8425" s="73"/>
      <c r="T8425" s="73"/>
      <c r="U8425" s="73"/>
      <c r="V8425" s="73"/>
      <c r="X8425" s="12"/>
    </row>
    <row r="8426" spans="2:24" x14ac:dyDescent="0.3">
      <c r="B8426" s="73"/>
      <c r="D8426" s="73"/>
      <c r="P8426" s="73"/>
      <c r="T8426" s="73"/>
      <c r="U8426" s="73"/>
      <c r="V8426" s="73"/>
      <c r="X8426" s="12"/>
    </row>
    <row r="8427" spans="2:24" x14ac:dyDescent="0.3">
      <c r="B8427" s="73"/>
      <c r="D8427" s="73"/>
      <c r="P8427" s="73"/>
      <c r="T8427" s="73"/>
      <c r="U8427" s="73"/>
      <c r="V8427" s="73"/>
      <c r="X8427" s="12"/>
    </row>
    <row r="8428" spans="2:24" x14ac:dyDescent="0.3">
      <c r="B8428" s="73"/>
      <c r="D8428" s="73"/>
      <c r="P8428" s="73"/>
      <c r="T8428" s="73"/>
      <c r="U8428" s="73"/>
      <c r="V8428" s="73"/>
      <c r="X8428" s="12"/>
    </row>
    <row r="8429" spans="2:24" x14ac:dyDescent="0.3">
      <c r="B8429" s="73"/>
      <c r="D8429" s="73"/>
      <c r="P8429" s="73"/>
      <c r="T8429" s="73"/>
      <c r="U8429" s="73"/>
      <c r="V8429" s="73"/>
      <c r="X8429" s="12"/>
    </row>
    <row r="8430" spans="2:24" x14ac:dyDescent="0.3">
      <c r="B8430" s="73"/>
      <c r="D8430" s="73"/>
      <c r="P8430" s="73"/>
      <c r="T8430" s="73"/>
      <c r="U8430" s="73"/>
      <c r="V8430" s="73"/>
      <c r="X8430" s="12"/>
    </row>
    <row r="8431" spans="2:24" x14ac:dyDescent="0.3">
      <c r="B8431" s="73"/>
      <c r="D8431" s="73"/>
      <c r="P8431" s="73"/>
      <c r="T8431" s="73"/>
      <c r="U8431" s="73"/>
      <c r="V8431" s="73"/>
      <c r="X8431" s="12"/>
    </row>
    <row r="8432" spans="2:24" x14ac:dyDescent="0.3">
      <c r="B8432" s="73"/>
      <c r="D8432" s="73"/>
      <c r="P8432" s="73"/>
      <c r="T8432" s="73"/>
      <c r="U8432" s="73"/>
      <c r="V8432" s="73"/>
      <c r="X8432" s="12"/>
    </row>
    <row r="8433" spans="2:24" x14ac:dyDescent="0.3">
      <c r="B8433" s="73"/>
      <c r="D8433" s="73"/>
      <c r="P8433" s="73"/>
      <c r="T8433" s="73"/>
      <c r="U8433" s="73"/>
      <c r="V8433" s="73"/>
      <c r="X8433" s="12"/>
    </row>
    <row r="8434" spans="2:24" x14ac:dyDescent="0.3">
      <c r="B8434" s="73"/>
      <c r="D8434" s="73"/>
      <c r="P8434" s="73"/>
      <c r="T8434" s="73"/>
      <c r="U8434" s="73"/>
      <c r="V8434" s="73"/>
      <c r="X8434" s="12"/>
    </row>
    <row r="8435" spans="2:24" x14ac:dyDescent="0.3">
      <c r="B8435" s="73"/>
      <c r="D8435" s="73"/>
      <c r="P8435" s="73"/>
      <c r="T8435" s="73"/>
      <c r="U8435" s="73"/>
      <c r="V8435" s="73"/>
      <c r="X8435" s="12"/>
    </row>
    <row r="8436" spans="2:24" x14ac:dyDescent="0.3">
      <c r="B8436" s="73"/>
      <c r="D8436" s="73"/>
      <c r="P8436" s="73"/>
      <c r="T8436" s="73"/>
      <c r="U8436" s="73"/>
      <c r="V8436" s="73"/>
      <c r="X8436" s="12"/>
    </row>
    <row r="8437" spans="2:24" x14ac:dyDescent="0.3">
      <c r="B8437" s="73"/>
      <c r="D8437" s="73"/>
      <c r="P8437" s="73"/>
      <c r="T8437" s="73"/>
      <c r="U8437" s="73"/>
      <c r="V8437" s="73"/>
      <c r="X8437" s="12"/>
    </row>
    <row r="8438" spans="2:24" x14ac:dyDescent="0.3">
      <c r="B8438" s="73"/>
      <c r="D8438" s="73"/>
      <c r="P8438" s="73"/>
      <c r="T8438" s="73"/>
      <c r="U8438" s="73"/>
      <c r="V8438" s="73"/>
      <c r="X8438" s="12"/>
    </row>
    <row r="8439" spans="2:24" x14ac:dyDescent="0.3">
      <c r="B8439" s="73"/>
      <c r="D8439" s="73"/>
      <c r="P8439" s="73"/>
      <c r="T8439" s="73"/>
      <c r="U8439" s="73"/>
      <c r="V8439" s="73"/>
      <c r="X8439" s="12"/>
    </row>
    <row r="8440" spans="2:24" x14ac:dyDescent="0.3">
      <c r="B8440" s="73"/>
      <c r="D8440" s="73"/>
      <c r="P8440" s="73"/>
      <c r="T8440" s="73"/>
      <c r="U8440" s="73"/>
      <c r="V8440" s="73"/>
      <c r="X8440" s="12"/>
    </row>
    <row r="8441" spans="2:24" x14ac:dyDescent="0.3">
      <c r="B8441" s="73"/>
      <c r="D8441" s="73"/>
      <c r="P8441" s="73"/>
      <c r="T8441" s="73"/>
      <c r="U8441" s="73"/>
      <c r="V8441" s="73"/>
      <c r="X8441" s="12"/>
    </row>
    <row r="8442" spans="2:24" x14ac:dyDescent="0.3">
      <c r="B8442" s="73"/>
      <c r="D8442" s="73"/>
      <c r="P8442" s="73"/>
      <c r="T8442" s="73"/>
      <c r="U8442" s="73"/>
      <c r="V8442" s="73"/>
      <c r="X8442" s="12"/>
    </row>
    <row r="8443" spans="2:24" x14ac:dyDescent="0.3">
      <c r="B8443" s="73"/>
      <c r="D8443" s="73"/>
      <c r="P8443" s="73"/>
      <c r="T8443" s="73"/>
      <c r="U8443" s="73"/>
      <c r="V8443" s="73"/>
      <c r="X8443" s="12"/>
    </row>
    <row r="8444" spans="2:24" x14ac:dyDescent="0.3">
      <c r="B8444" s="73"/>
      <c r="D8444" s="73"/>
      <c r="P8444" s="73"/>
      <c r="T8444" s="73"/>
      <c r="U8444" s="73"/>
      <c r="V8444" s="73"/>
      <c r="X8444" s="12"/>
    </row>
    <row r="8445" spans="2:24" x14ac:dyDescent="0.3">
      <c r="B8445" s="73"/>
      <c r="D8445" s="73"/>
      <c r="P8445" s="73"/>
      <c r="T8445" s="73"/>
      <c r="U8445" s="73"/>
      <c r="V8445" s="73"/>
      <c r="X8445" s="12"/>
    </row>
    <row r="8446" spans="2:24" x14ac:dyDescent="0.3">
      <c r="B8446" s="73"/>
      <c r="D8446" s="73"/>
      <c r="P8446" s="73"/>
      <c r="T8446" s="73"/>
      <c r="U8446" s="73"/>
      <c r="V8446" s="73"/>
      <c r="X8446" s="12"/>
    </row>
    <row r="8447" spans="2:24" x14ac:dyDescent="0.3">
      <c r="B8447" s="73"/>
      <c r="D8447" s="73"/>
      <c r="P8447" s="73"/>
      <c r="T8447" s="73"/>
      <c r="U8447" s="73"/>
      <c r="V8447" s="73"/>
      <c r="X8447" s="12"/>
    </row>
    <row r="8448" spans="2:24" x14ac:dyDescent="0.3">
      <c r="B8448" s="73"/>
      <c r="D8448" s="73"/>
      <c r="P8448" s="73"/>
      <c r="T8448" s="73"/>
      <c r="U8448" s="73"/>
      <c r="V8448" s="73"/>
      <c r="X8448" s="12"/>
    </row>
    <row r="8449" spans="2:24" x14ac:dyDescent="0.3">
      <c r="B8449" s="73"/>
      <c r="D8449" s="73"/>
      <c r="P8449" s="73"/>
      <c r="T8449" s="73"/>
      <c r="U8449" s="73"/>
      <c r="V8449" s="73"/>
      <c r="X8449" s="12"/>
    </row>
    <row r="8450" spans="2:24" x14ac:dyDescent="0.3">
      <c r="B8450" s="73"/>
      <c r="D8450" s="73"/>
      <c r="P8450" s="73"/>
      <c r="T8450" s="73"/>
      <c r="U8450" s="73"/>
      <c r="V8450" s="73"/>
      <c r="X8450" s="12"/>
    </row>
    <row r="8451" spans="2:24" x14ac:dyDescent="0.3">
      <c r="B8451" s="73"/>
      <c r="D8451" s="73"/>
      <c r="P8451" s="73"/>
      <c r="T8451" s="73"/>
      <c r="U8451" s="73"/>
      <c r="V8451" s="73"/>
      <c r="X8451" s="12"/>
    </row>
    <row r="8452" spans="2:24" x14ac:dyDescent="0.3">
      <c r="B8452" s="73"/>
      <c r="D8452" s="73"/>
      <c r="P8452" s="73"/>
      <c r="T8452" s="73"/>
      <c r="U8452" s="73"/>
      <c r="V8452" s="73"/>
      <c r="X8452" s="12"/>
    </row>
    <row r="8453" spans="2:24" x14ac:dyDescent="0.3">
      <c r="B8453" s="73"/>
      <c r="D8453" s="73"/>
      <c r="P8453" s="73"/>
      <c r="T8453" s="73"/>
      <c r="U8453" s="73"/>
      <c r="V8453" s="73"/>
      <c r="X8453" s="12"/>
    </row>
    <row r="8454" spans="2:24" x14ac:dyDescent="0.3">
      <c r="B8454" s="73"/>
      <c r="D8454" s="73"/>
      <c r="P8454" s="73"/>
      <c r="T8454" s="73"/>
      <c r="U8454" s="73"/>
      <c r="V8454" s="73"/>
      <c r="X8454" s="12"/>
    </row>
    <row r="8455" spans="2:24" x14ac:dyDescent="0.3">
      <c r="B8455" s="73"/>
      <c r="D8455" s="73"/>
      <c r="P8455" s="73"/>
      <c r="T8455" s="73"/>
      <c r="U8455" s="73"/>
      <c r="V8455" s="73"/>
      <c r="X8455" s="12"/>
    </row>
    <row r="8456" spans="2:24" x14ac:dyDescent="0.3">
      <c r="B8456" s="73"/>
      <c r="D8456" s="73"/>
      <c r="P8456" s="73"/>
      <c r="T8456" s="73"/>
      <c r="U8456" s="73"/>
      <c r="V8456" s="73"/>
      <c r="X8456" s="12"/>
    </row>
    <row r="8457" spans="2:24" x14ac:dyDescent="0.3">
      <c r="B8457" s="73"/>
      <c r="D8457" s="73"/>
      <c r="P8457" s="73"/>
      <c r="T8457" s="73"/>
      <c r="U8457" s="73"/>
      <c r="V8457" s="73"/>
      <c r="X8457" s="12"/>
    </row>
    <row r="8458" spans="2:24" x14ac:dyDescent="0.3">
      <c r="B8458" s="73"/>
      <c r="D8458" s="73"/>
      <c r="P8458" s="73"/>
      <c r="T8458" s="73"/>
      <c r="U8458" s="73"/>
      <c r="V8458" s="73"/>
      <c r="X8458" s="12"/>
    </row>
    <row r="8459" spans="2:24" x14ac:dyDescent="0.3">
      <c r="B8459" s="73"/>
      <c r="D8459" s="73"/>
      <c r="P8459" s="73"/>
      <c r="T8459" s="73"/>
      <c r="U8459" s="73"/>
      <c r="V8459" s="73"/>
      <c r="X8459" s="12"/>
    </row>
    <row r="8460" spans="2:24" x14ac:dyDescent="0.3">
      <c r="B8460" s="73"/>
      <c r="D8460" s="73"/>
      <c r="P8460" s="73"/>
      <c r="T8460" s="73"/>
      <c r="U8460" s="73"/>
      <c r="V8460" s="73"/>
      <c r="X8460" s="12"/>
    </row>
    <row r="8461" spans="2:24" x14ac:dyDescent="0.3">
      <c r="B8461" s="73"/>
      <c r="D8461" s="73"/>
      <c r="P8461" s="73"/>
      <c r="T8461" s="73"/>
      <c r="U8461" s="73"/>
      <c r="V8461" s="73"/>
      <c r="X8461" s="12"/>
    </row>
    <row r="8462" spans="2:24" x14ac:dyDescent="0.3">
      <c r="B8462" s="73"/>
      <c r="D8462" s="73"/>
      <c r="P8462" s="73"/>
      <c r="T8462" s="73"/>
      <c r="U8462" s="73"/>
      <c r="V8462" s="73"/>
      <c r="X8462" s="12"/>
    </row>
    <row r="8463" spans="2:24" x14ac:dyDescent="0.3">
      <c r="B8463" s="73"/>
      <c r="D8463" s="73"/>
      <c r="P8463" s="73"/>
      <c r="T8463" s="73"/>
      <c r="U8463" s="73"/>
      <c r="V8463" s="73"/>
      <c r="X8463" s="12"/>
    </row>
    <row r="8464" spans="2:24" x14ac:dyDescent="0.3">
      <c r="B8464" s="73"/>
      <c r="D8464" s="73"/>
      <c r="P8464" s="73"/>
      <c r="T8464" s="73"/>
      <c r="U8464" s="73"/>
      <c r="V8464" s="73"/>
      <c r="X8464" s="12"/>
    </row>
    <row r="8465" spans="2:24" x14ac:dyDescent="0.3">
      <c r="B8465" s="73"/>
      <c r="D8465" s="73"/>
      <c r="P8465" s="73"/>
      <c r="T8465" s="73"/>
      <c r="U8465" s="73"/>
      <c r="V8465" s="73"/>
      <c r="X8465" s="12"/>
    </row>
    <row r="8466" spans="2:24" x14ac:dyDescent="0.3">
      <c r="B8466" s="73"/>
      <c r="D8466" s="73"/>
      <c r="P8466" s="73"/>
      <c r="T8466" s="73"/>
      <c r="U8466" s="73"/>
      <c r="V8466" s="73"/>
      <c r="X8466" s="12"/>
    </row>
    <row r="8467" spans="2:24" x14ac:dyDescent="0.3">
      <c r="B8467" s="73"/>
      <c r="D8467" s="73"/>
      <c r="P8467" s="73"/>
      <c r="T8467" s="73"/>
      <c r="U8467" s="73"/>
      <c r="V8467" s="73"/>
      <c r="X8467" s="12"/>
    </row>
    <row r="8468" spans="2:24" x14ac:dyDescent="0.3">
      <c r="B8468" s="73"/>
      <c r="D8468" s="73"/>
      <c r="P8468" s="73"/>
      <c r="T8468" s="73"/>
      <c r="U8468" s="73"/>
      <c r="V8468" s="73"/>
      <c r="X8468" s="12"/>
    </row>
    <row r="8469" spans="2:24" x14ac:dyDescent="0.3">
      <c r="B8469" s="73"/>
      <c r="D8469" s="73"/>
      <c r="P8469" s="73"/>
      <c r="T8469" s="73"/>
      <c r="U8469" s="73"/>
      <c r="V8469" s="73"/>
      <c r="X8469" s="12"/>
    </row>
    <row r="8470" spans="2:24" x14ac:dyDescent="0.3">
      <c r="B8470" s="73"/>
      <c r="D8470" s="73"/>
      <c r="P8470" s="73"/>
      <c r="T8470" s="73"/>
      <c r="U8470" s="73"/>
      <c r="V8470" s="73"/>
      <c r="X8470" s="12"/>
    </row>
    <row r="8471" spans="2:24" x14ac:dyDescent="0.3">
      <c r="B8471" s="73"/>
      <c r="D8471" s="73"/>
      <c r="P8471" s="73"/>
      <c r="T8471" s="73"/>
      <c r="U8471" s="73"/>
      <c r="V8471" s="73"/>
      <c r="X8471" s="12"/>
    </row>
    <row r="8472" spans="2:24" x14ac:dyDescent="0.3">
      <c r="B8472" s="73"/>
      <c r="D8472" s="73"/>
      <c r="P8472" s="73"/>
      <c r="T8472" s="73"/>
      <c r="U8472" s="73"/>
      <c r="V8472" s="73"/>
      <c r="X8472" s="12"/>
    </row>
    <row r="8473" spans="2:24" x14ac:dyDescent="0.3">
      <c r="B8473" s="73"/>
      <c r="D8473" s="73"/>
      <c r="P8473" s="73"/>
      <c r="T8473" s="73"/>
      <c r="U8473" s="73"/>
      <c r="V8473" s="73"/>
      <c r="X8473" s="12"/>
    </row>
    <row r="8474" spans="2:24" x14ac:dyDescent="0.3">
      <c r="B8474" s="73"/>
      <c r="D8474" s="73"/>
      <c r="P8474" s="73"/>
      <c r="T8474" s="73"/>
      <c r="U8474" s="73"/>
      <c r="V8474" s="73"/>
      <c r="X8474" s="12"/>
    </row>
    <row r="8475" spans="2:24" x14ac:dyDescent="0.3">
      <c r="B8475" s="73"/>
      <c r="D8475" s="73"/>
      <c r="P8475" s="73"/>
      <c r="T8475" s="73"/>
      <c r="U8475" s="73"/>
      <c r="V8475" s="73"/>
      <c r="X8475" s="12"/>
    </row>
    <row r="8476" spans="2:24" x14ac:dyDescent="0.3">
      <c r="B8476" s="73"/>
      <c r="D8476" s="73"/>
      <c r="P8476" s="73"/>
      <c r="T8476" s="73"/>
      <c r="U8476" s="73"/>
      <c r="V8476" s="73"/>
      <c r="X8476" s="12"/>
    </row>
    <row r="8477" spans="2:24" x14ac:dyDescent="0.3">
      <c r="B8477" s="73"/>
      <c r="D8477" s="73"/>
      <c r="P8477" s="73"/>
      <c r="T8477" s="73"/>
      <c r="U8477" s="73"/>
      <c r="V8477" s="73"/>
      <c r="X8477" s="12"/>
    </row>
    <row r="8478" spans="2:24" x14ac:dyDescent="0.3">
      <c r="B8478" s="73"/>
      <c r="D8478" s="73"/>
      <c r="P8478" s="73"/>
      <c r="T8478" s="73"/>
      <c r="U8478" s="73"/>
      <c r="V8478" s="73"/>
      <c r="X8478" s="12"/>
    </row>
    <row r="8479" spans="2:24" x14ac:dyDescent="0.3">
      <c r="B8479" s="73"/>
      <c r="D8479" s="73"/>
      <c r="P8479" s="73"/>
      <c r="T8479" s="73"/>
      <c r="U8479" s="73"/>
      <c r="V8479" s="73"/>
      <c r="X8479" s="12"/>
    </row>
    <row r="8480" spans="2:24" x14ac:dyDescent="0.3">
      <c r="B8480" s="73"/>
      <c r="D8480" s="73"/>
      <c r="P8480" s="73"/>
      <c r="T8480" s="73"/>
      <c r="U8480" s="73"/>
      <c r="V8480" s="73"/>
      <c r="X8480" s="12"/>
    </row>
    <row r="8481" spans="2:24" x14ac:dyDescent="0.3">
      <c r="B8481" s="73"/>
      <c r="D8481" s="73"/>
      <c r="P8481" s="73"/>
      <c r="T8481" s="73"/>
      <c r="U8481" s="73"/>
      <c r="V8481" s="73"/>
      <c r="X8481" s="12"/>
    </row>
    <row r="8482" spans="2:24" x14ac:dyDescent="0.3">
      <c r="B8482" s="73"/>
      <c r="D8482" s="73"/>
      <c r="P8482" s="73"/>
      <c r="T8482" s="73"/>
      <c r="U8482" s="73"/>
      <c r="V8482" s="73"/>
      <c r="X8482" s="12"/>
    </row>
    <row r="8483" spans="2:24" x14ac:dyDescent="0.3">
      <c r="B8483" s="73"/>
      <c r="D8483" s="73"/>
      <c r="P8483" s="73"/>
      <c r="T8483" s="73"/>
      <c r="U8483" s="73"/>
      <c r="V8483" s="73"/>
      <c r="X8483" s="12"/>
    </row>
    <row r="8484" spans="2:24" x14ac:dyDescent="0.3">
      <c r="B8484" s="73"/>
      <c r="D8484" s="73"/>
      <c r="P8484" s="73"/>
      <c r="T8484" s="73"/>
      <c r="U8484" s="73"/>
      <c r="V8484" s="73"/>
      <c r="X8484" s="12"/>
    </row>
    <row r="8485" spans="2:24" x14ac:dyDescent="0.3">
      <c r="B8485" s="73"/>
      <c r="D8485" s="73"/>
      <c r="P8485" s="73"/>
      <c r="T8485" s="73"/>
      <c r="U8485" s="73"/>
      <c r="V8485" s="73"/>
      <c r="X8485" s="12"/>
    </row>
    <row r="8486" spans="2:24" x14ac:dyDescent="0.3">
      <c r="B8486" s="73"/>
      <c r="D8486" s="73"/>
      <c r="P8486" s="73"/>
      <c r="T8486" s="73"/>
      <c r="U8486" s="73"/>
      <c r="V8486" s="73"/>
      <c r="X8486" s="12"/>
    </row>
    <row r="8487" spans="2:24" x14ac:dyDescent="0.3">
      <c r="B8487" s="73"/>
      <c r="D8487" s="73"/>
      <c r="P8487" s="73"/>
      <c r="T8487" s="73"/>
      <c r="U8487" s="73"/>
      <c r="V8487" s="73"/>
      <c r="X8487" s="12"/>
    </row>
    <row r="8488" spans="2:24" x14ac:dyDescent="0.3">
      <c r="B8488" s="73"/>
      <c r="D8488" s="73"/>
      <c r="P8488" s="73"/>
      <c r="T8488" s="73"/>
      <c r="U8488" s="73"/>
      <c r="V8488" s="73"/>
      <c r="X8488" s="12"/>
    </row>
    <row r="8489" spans="2:24" x14ac:dyDescent="0.3">
      <c r="B8489" s="73"/>
      <c r="D8489" s="73"/>
      <c r="P8489" s="73"/>
      <c r="T8489" s="73"/>
      <c r="U8489" s="73"/>
      <c r="V8489" s="73"/>
      <c r="X8489" s="12"/>
    </row>
    <row r="8490" spans="2:24" x14ac:dyDescent="0.3">
      <c r="B8490" s="73"/>
      <c r="D8490" s="73"/>
      <c r="P8490" s="73"/>
      <c r="T8490" s="73"/>
      <c r="U8490" s="73"/>
      <c r="V8490" s="73"/>
      <c r="X8490" s="12"/>
    </row>
    <row r="8491" spans="2:24" x14ac:dyDescent="0.3">
      <c r="B8491" s="73"/>
      <c r="D8491" s="73"/>
      <c r="P8491" s="73"/>
      <c r="T8491" s="73"/>
      <c r="U8491" s="73"/>
      <c r="V8491" s="73"/>
      <c r="X8491" s="12"/>
    </row>
    <row r="8492" spans="2:24" x14ac:dyDescent="0.3">
      <c r="B8492" s="73"/>
      <c r="D8492" s="73"/>
      <c r="P8492" s="73"/>
      <c r="T8492" s="73"/>
      <c r="U8492" s="73"/>
      <c r="V8492" s="73"/>
      <c r="X8492" s="12"/>
    </row>
    <row r="8493" spans="2:24" x14ac:dyDescent="0.3">
      <c r="B8493" s="73"/>
      <c r="D8493" s="73"/>
      <c r="P8493" s="73"/>
      <c r="T8493" s="73"/>
      <c r="U8493" s="73"/>
      <c r="V8493" s="73"/>
      <c r="X8493" s="12"/>
    </row>
    <row r="8494" spans="2:24" x14ac:dyDescent="0.3">
      <c r="B8494" s="73"/>
      <c r="D8494" s="73"/>
      <c r="P8494" s="73"/>
      <c r="T8494" s="73"/>
      <c r="U8494" s="73"/>
      <c r="V8494" s="73"/>
      <c r="X8494" s="12"/>
    </row>
    <row r="8495" spans="2:24" x14ac:dyDescent="0.3">
      <c r="B8495" s="73"/>
      <c r="D8495" s="73"/>
      <c r="P8495" s="73"/>
      <c r="T8495" s="73"/>
      <c r="U8495" s="73"/>
      <c r="V8495" s="73"/>
      <c r="X8495" s="12"/>
    </row>
    <row r="8496" spans="2:24" x14ac:dyDescent="0.3">
      <c r="B8496" s="73"/>
      <c r="D8496" s="73"/>
      <c r="P8496" s="73"/>
      <c r="T8496" s="73"/>
      <c r="U8496" s="73"/>
      <c r="V8496" s="73"/>
      <c r="X8496" s="12"/>
    </row>
    <row r="8497" spans="2:24" x14ac:dyDescent="0.3">
      <c r="B8497" s="73"/>
      <c r="D8497" s="73"/>
      <c r="P8497" s="73"/>
      <c r="T8497" s="73"/>
      <c r="U8497" s="73"/>
      <c r="V8497" s="73"/>
      <c r="X8497" s="12"/>
    </row>
    <row r="8498" spans="2:24" x14ac:dyDescent="0.3">
      <c r="B8498" s="73"/>
      <c r="D8498" s="73"/>
      <c r="P8498" s="73"/>
      <c r="T8498" s="73"/>
      <c r="U8498" s="73"/>
      <c r="V8498" s="73"/>
      <c r="X8498" s="12"/>
    </row>
    <row r="8499" spans="2:24" x14ac:dyDescent="0.3">
      <c r="B8499" s="73"/>
      <c r="D8499" s="73"/>
      <c r="P8499" s="73"/>
      <c r="T8499" s="73"/>
      <c r="U8499" s="73"/>
      <c r="V8499" s="73"/>
      <c r="X8499" s="12"/>
    </row>
    <row r="8500" spans="2:24" x14ac:dyDescent="0.3">
      <c r="B8500" s="73"/>
      <c r="D8500" s="73"/>
      <c r="P8500" s="73"/>
      <c r="T8500" s="73"/>
      <c r="U8500" s="73"/>
      <c r="V8500" s="73"/>
      <c r="X8500" s="12"/>
    </row>
    <row r="8501" spans="2:24" x14ac:dyDescent="0.3">
      <c r="B8501" s="73"/>
      <c r="D8501" s="73"/>
      <c r="P8501" s="73"/>
      <c r="T8501" s="73"/>
      <c r="U8501" s="73"/>
      <c r="V8501" s="73"/>
      <c r="X8501" s="12"/>
    </row>
    <row r="8502" spans="2:24" x14ac:dyDescent="0.3">
      <c r="B8502" s="73"/>
      <c r="D8502" s="73"/>
      <c r="P8502" s="73"/>
      <c r="T8502" s="73"/>
      <c r="U8502" s="73"/>
      <c r="V8502" s="73"/>
      <c r="X8502" s="12"/>
    </row>
    <row r="8503" spans="2:24" x14ac:dyDescent="0.3">
      <c r="B8503" s="73"/>
      <c r="D8503" s="73"/>
      <c r="P8503" s="73"/>
      <c r="T8503" s="73"/>
      <c r="U8503" s="73"/>
      <c r="V8503" s="73"/>
      <c r="X8503" s="12"/>
    </row>
    <row r="8504" spans="2:24" x14ac:dyDescent="0.3">
      <c r="B8504" s="73"/>
      <c r="D8504" s="73"/>
      <c r="P8504" s="73"/>
      <c r="T8504" s="73"/>
      <c r="U8504" s="73"/>
      <c r="V8504" s="73"/>
      <c r="X8504" s="12"/>
    </row>
    <row r="8505" spans="2:24" x14ac:dyDescent="0.3">
      <c r="B8505" s="73"/>
      <c r="D8505" s="73"/>
      <c r="P8505" s="73"/>
      <c r="T8505" s="73"/>
      <c r="U8505" s="73"/>
      <c r="V8505" s="73"/>
      <c r="X8505" s="12"/>
    </row>
    <row r="8506" spans="2:24" x14ac:dyDescent="0.3">
      <c r="B8506" s="73"/>
      <c r="D8506" s="73"/>
      <c r="P8506" s="73"/>
      <c r="T8506" s="73"/>
      <c r="U8506" s="73"/>
      <c r="V8506" s="73"/>
      <c r="X8506" s="12"/>
    </row>
    <row r="8507" spans="2:24" x14ac:dyDescent="0.3">
      <c r="B8507" s="73"/>
      <c r="D8507" s="73"/>
      <c r="P8507" s="73"/>
      <c r="T8507" s="73"/>
      <c r="U8507" s="73"/>
      <c r="V8507" s="73"/>
      <c r="X8507" s="12"/>
    </row>
    <row r="8508" spans="2:24" x14ac:dyDescent="0.3">
      <c r="B8508" s="73"/>
      <c r="D8508" s="73"/>
      <c r="P8508" s="73"/>
      <c r="T8508" s="73"/>
      <c r="U8508" s="73"/>
      <c r="V8508" s="73"/>
      <c r="X8508" s="12"/>
    </row>
    <row r="8509" spans="2:24" x14ac:dyDescent="0.3">
      <c r="B8509" s="73"/>
      <c r="D8509" s="73"/>
      <c r="P8509" s="73"/>
      <c r="T8509" s="73"/>
      <c r="U8509" s="73"/>
      <c r="V8509" s="73"/>
      <c r="X8509" s="12"/>
    </row>
    <row r="8510" spans="2:24" x14ac:dyDescent="0.3">
      <c r="B8510" s="73"/>
      <c r="D8510" s="73"/>
      <c r="P8510" s="73"/>
      <c r="T8510" s="73"/>
      <c r="U8510" s="73"/>
      <c r="V8510" s="73"/>
      <c r="X8510" s="12"/>
    </row>
    <row r="8511" spans="2:24" x14ac:dyDescent="0.3">
      <c r="B8511" s="73"/>
      <c r="D8511" s="73"/>
      <c r="P8511" s="73"/>
      <c r="T8511" s="73"/>
      <c r="U8511" s="73"/>
      <c r="V8511" s="73"/>
      <c r="X8511" s="12"/>
    </row>
    <row r="8512" spans="2:24" x14ac:dyDescent="0.3">
      <c r="B8512" s="73"/>
      <c r="D8512" s="73"/>
      <c r="P8512" s="73"/>
      <c r="T8512" s="73"/>
      <c r="U8512" s="73"/>
      <c r="V8512" s="73"/>
      <c r="X8512" s="12"/>
    </row>
    <row r="8513" spans="2:24" x14ac:dyDescent="0.3">
      <c r="B8513" s="73"/>
      <c r="D8513" s="73"/>
      <c r="P8513" s="73"/>
      <c r="T8513" s="73"/>
      <c r="U8513" s="73"/>
      <c r="V8513" s="73"/>
      <c r="X8513" s="12"/>
    </row>
    <row r="8514" spans="2:24" x14ac:dyDescent="0.3">
      <c r="B8514" s="73"/>
      <c r="D8514" s="73"/>
      <c r="P8514" s="73"/>
      <c r="T8514" s="73"/>
      <c r="U8514" s="73"/>
      <c r="V8514" s="73"/>
      <c r="X8514" s="12"/>
    </row>
    <row r="8515" spans="2:24" x14ac:dyDescent="0.3">
      <c r="B8515" s="73"/>
      <c r="D8515" s="73"/>
      <c r="P8515" s="73"/>
      <c r="T8515" s="73"/>
      <c r="U8515" s="73"/>
      <c r="V8515" s="73"/>
      <c r="X8515" s="12"/>
    </row>
    <row r="8516" spans="2:24" x14ac:dyDescent="0.3">
      <c r="B8516" s="73"/>
      <c r="D8516" s="73"/>
      <c r="P8516" s="73"/>
      <c r="T8516" s="73"/>
      <c r="U8516" s="73"/>
      <c r="V8516" s="73"/>
      <c r="X8516" s="12"/>
    </row>
    <row r="8517" spans="2:24" x14ac:dyDescent="0.3">
      <c r="B8517" s="73"/>
      <c r="D8517" s="73"/>
      <c r="P8517" s="73"/>
      <c r="T8517" s="73"/>
      <c r="U8517" s="73"/>
      <c r="V8517" s="73"/>
      <c r="X8517" s="12"/>
    </row>
    <row r="8518" spans="2:24" x14ac:dyDescent="0.3">
      <c r="B8518" s="73"/>
      <c r="D8518" s="73"/>
      <c r="P8518" s="73"/>
      <c r="T8518" s="73"/>
      <c r="U8518" s="73"/>
      <c r="V8518" s="73"/>
      <c r="X8518" s="12"/>
    </row>
    <row r="8519" spans="2:24" x14ac:dyDescent="0.3">
      <c r="B8519" s="73"/>
      <c r="D8519" s="73"/>
      <c r="P8519" s="73"/>
      <c r="T8519" s="73"/>
      <c r="U8519" s="73"/>
      <c r="V8519" s="73"/>
      <c r="X8519" s="12"/>
    </row>
    <row r="8520" spans="2:24" x14ac:dyDescent="0.3">
      <c r="B8520" s="73"/>
      <c r="D8520" s="73"/>
      <c r="P8520" s="73"/>
      <c r="T8520" s="73"/>
      <c r="U8520" s="73"/>
      <c r="V8520" s="73"/>
      <c r="X8520" s="12"/>
    </row>
    <row r="8521" spans="2:24" x14ac:dyDescent="0.3">
      <c r="B8521" s="73"/>
      <c r="D8521" s="73"/>
      <c r="P8521" s="73"/>
      <c r="T8521" s="73"/>
      <c r="U8521" s="73"/>
      <c r="V8521" s="73"/>
      <c r="X8521" s="12"/>
    </row>
    <row r="8522" spans="2:24" x14ac:dyDescent="0.3">
      <c r="B8522" s="73"/>
      <c r="D8522" s="73"/>
      <c r="P8522" s="73"/>
      <c r="T8522" s="73"/>
      <c r="U8522" s="73"/>
      <c r="V8522" s="73"/>
      <c r="X8522" s="12"/>
    </row>
    <row r="8523" spans="2:24" x14ac:dyDescent="0.3">
      <c r="B8523" s="73"/>
      <c r="D8523" s="73"/>
      <c r="P8523" s="73"/>
      <c r="T8523" s="73"/>
      <c r="U8523" s="73"/>
      <c r="V8523" s="73"/>
      <c r="X8523" s="12"/>
    </row>
    <row r="8524" spans="2:24" x14ac:dyDescent="0.3">
      <c r="B8524" s="73"/>
      <c r="D8524" s="73"/>
      <c r="P8524" s="73"/>
      <c r="T8524" s="73"/>
      <c r="U8524" s="73"/>
      <c r="V8524" s="73"/>
      <c r="X8524" s="12"/>
    </row>
    <row r="8525" spans="2:24" x14ac:dyDescent="0.3">
      <c r="B8525" s="73"/>
      <c r="D8525" s="73"/>
      <c r="P8525" s="73"/>
      <c r="T8525" s="73"/>
      <c r="U8525" s="73"/>
      <c r="V8525" s="73"/>
      <c r="X8525" s="12"/>
    </row>
    <row r="8526" spans="2:24" x14ac:dyDescent="0.3">
      <c r="B8526" s="73"/>
      <c r="D8526" s="73"/>
      <c r="P8526" s="73"/>
      <c r="T8526" s="73"/>
      <c r="U8526" s="73"/>
      <c r="V8526" s="73"/>
      <c r="X8526" s="12"/>
    </row>
    <row r="8527" spans="2:24" x14ac:dyDescent="0.3">
      <c r="B8527" s="73"/>
      <c r="D8527" s="73"/>
      <c r="P8527" s="73"/>
      <c r="T8527" s="73"/>
      <c r="U8527" s="73"/>
      <c r="V8527" s="73"/>
      <c r="X8527" s="12"/>
    </row>
    <row r="8528" spans="2:24" x14ac:dyDescent="0.3">
      <c r="B8528" s="73"/>
      <c r="D8528" s="73"/>
      <c r="P8528" s="73"/>
      <c r="T8528" s="73"/>
      <c r="U8528" s="73"/>
      <c r="V8528" s="73"/>
      <c r="X8528" s="12"/>
    </row>
    <row r="8529" spans="2:24" x14ac:dyDescent="0.3">
      <c r="B8529" s="73"/>
      <c r="D8529" s="73"/>
      <c r="P8529" s="73"/>
      <c r="T8529" s="73"/>
      <c r="U8529" s="73"/>
      <c r="V8529" s="73"/>
      <c r="X8529" s="12"/>
    </row>
    <row r="8530" spans="2:24" x14ac:dyDescent="0.3">
      <c r="B8530" s="73"/>
      <c r="D8530" s="73"/>
      <c r="P8530" s="73"/>
      <c r="T8530" s="73"/>
      <c r="U8530" s="73"/>
      <c r="V8530" s="73"/>
      <c r="X8530" s="12"/>
    </row>
    <row r="8531" spans="2:24" x14ac:dyDescent="0.3">
      <c r="B8531" s="73"/>
      <c r="D8531" s="73"/>
      <c r="P8531" s="73"/>
      <c r="T8531" s="73"/>
      <c r="U8531" s="73"/>
      <c r="V8531" s="73"/>
      <c r="X8531" s="12"/>
    </row>
    <row r="8532" spans="2:24" x14ac:dyDescent="0.3">
      <c r="B8532" s="73"/>
      <c r="D8532" s="73"/>
      <c r="P8532" s="73"/>
      <c r="T8532" s="73"/>
      <c r="U8532" s="73"/>
      <c r="V8532" s="73"/>
      <c r="X8532" s="12"/>
    </row>
    <row r="8533" spans="2:24" x14ac:dyDescent="0.3">
      <c r="B8533" s="73"/>
      <c r="D8533" s="73"/>
      <c r="P8533" s="73"/>
      <c r="T8533" s="73"/>
      <c r="U8533" s="73"/>
      <c r="V8533" s="73"/>
      <c r="X8533" s="12"/>
    </row>
    <row r="8534" spans="2:24" x14ac:dyDescent="0.3">
      <c r="B8534" s="73"/>
      <c r="D8534" s="73"/>
      <c r="P8534" s="73"/>
      <c r="T8534" s="73"/>
      <c r="U8534" s="73"/>
      <c r="V8534" s="73"/>
      <c r="X8534" s="12"/>
    </row>
    <row r="8535" spans="2:24" x14ac:dyDescent="0.3">
      <c r="B8535" s="73"/>
      <c r="D8535" s="73"/>
      <c r="P8535" s="73"/>
      <c r="T8535" s="73"/>
      <c r="U8535" s="73"/>
      <c r="V8535" s="73"/>
      <c r="X8535" s="12"/>
    </row>
    <row r="8536" spans="2:24" x14ac:dyDescent="0.3">
      <c r="B8536" s="73"/>
      <c r="D8536" s="73"/>
      <c r="P8536" s="73"/>
      <c r="T8536" s="73"/>
      <c r="U8536" s="73"/>
      <c r="V8536" s="73"/>
      <c r="X8536" s="12"/>
    </row>
    <row r="8537" spans="2:24" x14ac:dyDescent="0.3">
      <c r="B8537" s="73"/>
      <c r="D8537" s="73"/>
      <c r="P8537" s="73"/>
      <c r="T8537" s="73"/>
      <c r="U8537" s="73"/>
      <c r="V8537" s="73"/>
      <c r="X8537" s="12"/>
    </row>
    <row r="8538" spans="2:24" x14ac:dyDescent="0.3">
      <c r="B8538" s="73"/>
      <c r="D8538" s="73"/>
      <c r="P8538" s="73"/>
      <c r="T8538" s="73"/>
      <c r="U8538" s="73"/>
      <c r="V8538" s="73"/>
      <c r="X8538" s="12"/>
    </row>
    <row r="8539" spans="2:24" x14ac:dyDescent="0.3">
      <c r="B8539" s="73"/>
      <c r="D8539" s="73"/>
      <c r="P8539" s="73"/>
      <c r="T8539" s="73"/>
      <c r="U8539" s="73"/>
      <c r="V8539" s="73"/>
      <c r="X8539" s="12"/>
    </row>
    <row r="8540" spans="2:24" x14ac:dyDescent="0.3">
      <c r="B8540" s="73"/>
      <c r="D8540" s="73"/>
      <c r="P8540" s="73"/>
      <c r="T8540" s="73"/>
      <c r="U8540" s="73"/>
      <c r="V8540" s="73"/>
      <c r="X8540" s="12"/>
    </row>
    <row r="8541" spans="2:24" x14ac:dyDescent="0.3">
      <c r="B8541" s="73"/>
      <c r="D8541" s="73"/>
      <c r="P8541" s="73"/>
      <c r="T8541" s="73"/>
      <c r="U8541" s="73"/>
      <c r="V8541" s="73"/>
      <c r="X8541" s="12"/>
    </row>
    <row r="8542" spans="2:24" x14ac:dyDescent="0.3">
      <c r="B8542" s="73"/>
      <c r="D8542" s="73"/>
      <c r="P8542" s="73"/>
      <c r="T8542" s="73"/>
      <c r="U8542" s="73"/>
      <c r="V8542" s="73"/>
      <c r="X8542" s="12"/>
    </row>
    <row r="8543" spans="2:24" x14ac:dyDescent="0.3">
      <c r="B8543" s="73"/>
      <c r="D8543" s="73"/>
      <c r="P8543" s="73"/>
      <c r="T8543" s="73"/>
      <c r="U8543" s="73"/>
      <c r="V8543" s="73"/>
      <c r="X8543" s="12"/>
    </row>
    <row r="8544" spans="2:24" x14ac:dyDescent="0.3">
      <c r="B8544" s="73"/>
      <c r="D8544" s="73"/>
      <c r="P8544" s="73"/>
      <c r="T8544" s="73"/>
      <c r="U8544" s="73"/>
      <c r="V8544" s="73"/>
      <c r="X8544" s="12"/>
    </row>
    <row r="8545" spans="2:24" x14ac:dyDescent="0.3">
      <c r="B8545" s="73"/>
      <c r="D8545" s="73"/>
      <c r="P8545" s="73"/>
      <c r="T8545" s="73"/>
      <c r="U8545" s="73"/>
      <c r="V8545" s="73"/>
      <c r="X8545" s="12"/>
    </row>
    <row r="8546" spans="2:24" x14ac:dyDescent="0.3">
      <c r="B8546" s="73"/>
      <c r="D8546" s="73"/>
      <c r="P8546" s="73"/>
      <c r="T8546" s="73"/>
      <c r="U8546" s="73"/>
      <c r="V8546" s="73"/>
      <c r="X8546" s="12"/>
    </row>
    <row r="8547" spans="2:24" x14ac:dyDescent="0.3">
      <c r="B8547" s="73"/>
      <c r="D8547" s="73"/>
      <c r="P8547" s="73"/>
      <c r="T8547" s="73"/>
      <c r="U8547" s="73"/>
      <c r="V8547" s="73"/>
      <c r="X8547" s="12"/>
    </row>
    <row r="8548" spans="2:24" x14ac:dyDescent="0.3">
      <c r="B8548" s="73"/>
      <c r="D8548" s="73"/>
      <c r="P8548" s="73"/>
      <c r="T8548" s="73"/>
      <c r="U8548" s="73"/>
      <c r="V8548" s="73"/>
      <c r="X8548" s="12"/>
    </row>
    <row r="8549" spans="2:24" x14ac:dyDescent="0.3">
      <c r="B8549" s="73"/>
      <c r="D8549" s="73"/>
      <c r="P8549" s="73"/>
      <c r="T8549" s="73"/>
      <c r="U8549" s="73"/>
      <c r="V8549" s="73"/>
      <c r="X8549" s="12"/>
    </row>
    <row r="8550" spans="2:24" x14ac:dyDescent="0.3">
      <c r="B8550" s="73"/>
      <c r="D8550" s="73"/>
      <c r="P8550" s="73"/>
      <c r="T8550" s="73"/>
      <c r="U8550" s="73"/>
      <c r="V8550" s="73"/>
      <c r="X8550" s="12"/>
    </row>
    <row r="8551" spans="2:24" x14ac:dyDescent="0.3">
      <c r="B8551" s="73"/>
      <c r="D8551" s="73"/>
      <c r="P8551" s="73"/>
      <c r="T8551" s="73"/>
      <c r="U8551" s="73"/>
      <c r="V8551" s="73"/>
      <c r="X8551" s="12"/>
    </row>
    <row r="8552" spans="2:24" x14ac:dyDescent="0.3">
      <c r="B8552" s="73"/>
      <c r="D8552" s="73"/>
      <c r="P8552" s="73"/>
      <c r="T8552" s="73"/>
      <c r="U8552" s="73"/>
      <c r="V8552" s="73"/>
      <c r="X8552" s="12"/>
    </row>
    <row r="8553" spans="2:24" x14ac:dyDescent="0.3">
      <c r="B8553" s="73"/>
      <c r="D8553" s="73"/>
      <c r="P8553" s="73"/>
      <c r="T8553" s="73"/>
      <c r="U8553" s="73"/>
      <c r="V8553" s="73"/>
      <c r="X8553" s="12"/>
    </row>
    <row r="8554" spans="2:24" x14ac:dyDescent="0.3">
      <c r="B8554" s="73"/>
      <c r="D8554" s="73"/>
      <c r="P8554" s="73"/>
      <c r="T8554" s="73"/>
      <c r="U8554" s="73"/>
      <c r="V8554" s="73"/>
      <c r="X8554" s="12"/>
    </row>
    <row r="8555" spans="2:24" x14ac:dyDescent="0.3">
      <c r="B8555" s="73"/>
      <c r="D8555" s="73"/>
      <c r="P8555" s="73"/>
      <c r="T8555" s="73"/>
      <c r="U8555" s="73"/>
      <c r="V8555" s="73"/>
      <c r="X8555" s="12"/>
    </row>
    <row r="8556" spans="2:24" x14ac:dyDescent="0.3">
      <c r="B8556" s="73"/>
      <c r="D8556" s="73"/>
      <c r="P8556" s="73"/>
      <c r="T8556" s="73"/>
      <c r="U8556" s="73"/>
      <c r="V8556" s="73"/>
      <c r="X8556" s="12"/>
    </row>
    <row r="8557" spans="2:24" x14ac:dyDescent="0.3">
      <c r="B8557" s="73"/>
      <c r="D8557" s="73"/>
      <c r="P8557" s="73"/>
      <c r="T8557" s="73"/>
      <c r="U8557" s="73"/>
      <c r="V8557" s="73"/>
      <c r="X8557" s="12"/>
    </row>
    <row r="8558" spans="2:24" x14ac:dyDescent="0.3">
      <c r="B8558" s="73"/>
      <c r="D8558" s="73"/>
      <c r="P8558" s="73"/>
      <c r="T8558" s="73"/>
      <c r="U8558" s="73"/>
      <c r="V8558" s="73"/>
      <c r="X8558" s="12"/>
    </row>
    <row r="8559" spans="2:24" x14ac:dyDescent="0.3">
      <c r="B8559" s="73"/>
      <c r="D8559" s="73"/>
      <c r="P8559" s="73"/>
      <c r="T8559" s="73"/>
      <c r="U8559" s="73"/>
      <c r="V8559" s="73"/>
      <c r="X8559" s="12"/>
    </row>
    <row r="8560" spans="2:24" x14ac:dyDescent="0.3">
      <c r="B8560" s="73"/>
      <c r="D8560" s="73"/>
      <c r="P8560" s="73"/>
      <c r="T8560" s="73"/>
      <c r="U8560" s="73"/>
      <c r="V8560" s="73"/>
      <c r="X8560" s="12"/>
    </row>
    <row r="8561" spans="2:24" x14ac:dyDescent="0.3">
      <c r="B8561" s="73"/>
      <c r="D8561" s="73"/>
      <c r="P8561" s="73"/>
      <c r="T8561" s="73"/>
      <c r="U8561" s="73"/>
      <c r="V8561" s="73"/>
      <c r="X8561" s="12"/>
    </row>
    <row r="8562" spans="2:24" x14ac:dyDescent="0.3">
      <c r="B8562" s="73"/>
      <c r="D8562" s="73"/>
      <c r="P8562" s="73"/>
      <c r="T8562" s="73"/>
      <c r="U8562" s="73"/>
      <c r="V8562" s="73"/>
      <c r="X8562" s="12"/>
    </row>
    <row r="8563" spans="2:24" x14ac:dyDescent="0.3">
      <c r="B8563" s="73"/>
      <c r="D8563" s="73"/>
      <c r="P8563" s="73"/>
      <c r="T8563" s="73"/>
      <c r="U8563" s="73"/>
      <c r="V8563" s="73"/>
      <c r="X8563" s="12"/>
    </row>
    <row r="8564" spans="2:24" x14ac:dyDescent="0.3">
      <c r="B8564" s="73"/>
      <c r="D8564" s="73"/>
      <c r="P8564" s="73"/>
      <c r="T8564" s="73"/>
      <c r="U8564" s="73"/>
      <c r="V8564" s="73"/>
      <c r="X8564" s="12"/>
    </row>
    <row r="8565" spans="2:24" x14ac:dyDescent="0.3">
      <c r="B8565" s="73"/>
      <c r="D8565" s="73"/>
      <c r="P8565" s="73"/>
      <c r="T8565" s="73"/>
      <c r="U8565" s="73"/>
      <c r="V8565" s="73"/>
      <c r="X8565" s="12"/>
    </row>
    <row r="8566" spans="2:24" x14ac:dyDescent="0.3">
      <c r="B8566" s="73"/>
      <c r="D8566" s="73"/>
      <c r="P8566" s="73"/>
      <c r="T8566" s="73"/>
      <c r="U8566" s="73"/>
      <c r="V8566" s="73"/>
      <c r="X8566" s="12"/>
    </row>
    <row r="8567" spans="2:24" x14ac:dyDescent="0.3">
      <c r="B8567" s="73"/>
      <c r="D8567" s="73"/>
      <c r="P8567" s="73"/>
      <c r="T8567" s="73"/>
      <c r="U8567" s="73"/>
      <c r="V8567" s="73"/>
      <c r="X8567" s="12"/>
    </row>
    <row r="8568" spans="2:24" x14ac:dyDescent="0.3">
      <c r="B8568" s="73"/>
      <c r="D8568" s="73"/>
      <c r="P8568" s="73"/>
      <c r="T8568" s="73"/>
      <c r="U8568" s="73"/>
      <c r="V8568" s="73"/>
      <c r="X8568" s="12"/>
    </row>
    <row r="8569" spans="2:24" x14ac:dyDescent="0.3">
      <c r="B8569" s="73"/>
      <c r="D8569" s="73"/>
      <c r="P8569" s="73"/>
      <c r="T8569" s="73"/>
      <c r="U8569" s="73"/>
      <c r="V8569" s="73"/>
      <c r="X8569" s="12"/>
    </row>
    <row r="8570" spans="2:24" x14ac:dyDescent="0.3">
      <c r="B8570" s="73"/>
      <c r="D8570" s="73"/>
      <c r="P8570" s="73"/>
      <c r="T8570" s="73"/>
      <c r="U8570" s="73"/>
      <c r="V8570" s="73"/>
      <c r="X8570" s="12"/>
    </row>
    <row r="8571" spans="2:24" x14ac:dyDescent="0.3">
      <c r="B8571" s="73"/>
      <c r="D8571" s="73"/>
      <c r="P8571" s="73"/>
      <c r="T8571" s="73"/>
      <c r="U8571" s="73"/>
      <c r="V8571" s="73"/>
      <c r="X8571" s="12"/>
    </row>
    <row r="8572" spans="2:24" x14ac:dyDescent="0.3">
      <c r="B8572" s="73"/>
      <c r="D8572" s="73"/>
      <c r="P8572" s="73"/>
      <c r="T8572" s="73"/>
      <c r="U8572" s="73"/>
      <c r="V8572" s="73"/>
      <c r="X8572" s="12"/>
    </row>
    <row r="8573" spans="2:24" x14ac:dyDescent="0.3">
      <c r="B8573" s="73"/>
      <c r="D8573" s="73"/>
      <c r="P8573" s="73"/>
      <c r="T8573" s="73"/>
      <c r="U8573" s="73"/>
      <c r="V8573" s="73"/>
      <c r="X8573" s="12"/>
    </row>
    <row r="8574" spans="2:24" x14ac:dyDescent="0.3">
      <c r="B8574" s="73"/>
      <c r="D8574" s="73"/>
      <c r="P8574" s="73"/>
      <c r="T8574" s="73"/>
      <c r="U8574" s="73"/>
      <c r="V8574" s="73"/>
      <c r="X8574" s="12"/>
    </row>
    <row r="8575" spans="2:24" x14ac:dyDescent="0.3">
      <c r="B8575" s="73"/>
      <c r="D8575" s="73"/>
      <c r="P8575" s="73"/>
      <c r="T8575" s="73"/>
      <c r="U8575" s="73"/>
      <c r="V8575" s="73"/>
      <c r="X8575" s="12"/>
    </row>
    <row r="8576" spans="2:24" x14ac:dyDescent="0.3">
      <c r="B8576" s="73"/>
      <c r="D8576" s="73"/>
      <c r="P8576" s="73"/>
      <c r="T8576" s="73"/>
      <c r="U8576" s="73"/>
      <c r="V8576" s="73"/>
      <c r="X8576" s="12"/>
    </row>
    <row r="8577" spans="2:24" x14ac:dyDescent="0.3">
      <c r="B8577" s="73"/>
      <c r="D8577" s="73"/>
      <c r="P8577" s="73"/>
      <c r="T8577" s="73"/>
      <c r="U8577" s="73"/>
      <c r="V8577" s="73"/>
      <c r="X8577" s="12"/>
    </row>
    <row r="8578" spans="2:24" x14ac:dyDescent="0.3">
      <c r="B8578" s="73"/>
      <c r="D8578" s="73"/>
      <c r="P8578" s="73"/>
      <c r="T8578" s="73"/>
      <c r="U8578" s="73"/>
      <c r="V8578" s="73"/>
      <c r="X8578" s="12"/>
    </row>
    <row r="8579" spans="2:24" x14ac:dyDescent="0.3">
      <c r="B8579" s="73"/>
      <c r="D8579" s="73"/>
      <c r="P8579" s="73"/>
      <c r="T8579" s="73"/>
      <c r="U8579" s="73"/>
      <c r="V8579" s="73"/>
      <c r="X8579" s="12"/>
    </row>
    <row r="8580" spans="2:24" x14ac:dyDescent="0.3">
      <c r="B8580" s="73"/>
      <c r="D8580" s="73"/>
      <c r="P8580" s="73"/>
      <c r="T8580" s="73"/>
      <c r="U8580" s="73"/>
      <c r="V8580" s="73"/>
      <c r="X8580" s="12"/>
    </row>
    <row r="8581" spans="2:24" x14ac:dyDescent="0.3">
      <c r="B8581" s="73"/>
      <c r="D8581" s="73"/>
      <c r="P8581" s="73"/>
      <c r="T8581" s="73"/>
      <c r="U8581" s="73"/>
      <c r="V8581" s="73"/>
      <c r="X8581" s="12"/>
    </row>
    <row r="8582" spans="2:24" x14ac:dyDescent="0.3">
      <c r="B8582" s="73"/>
      <c r="D8582" s="73"/>
      <c r="P8582" s="73"/>
      <c r="T8582" s="73"/>
      <c r="U8582" s="73"/>
      <c r="V8582" s="73"/>
      <c r="X8582" s="12"/>
    </row>
    <row r="8583" spans="2:24" x14ac:dyDescent="0.3">
      <c r="B8583" s="73"/>
      <c r="D8583" s="73"/>
      <c r="P8583" s="73"/>
      <c r="T8583" s="73"/>
      <c r="U8583" s="73"/>
      <c r="V8583" s="73"/>
      <c r="X8583" s="12"/>
    </row>
    <row r="8584" spans="2:24" x14ac:dyDescent="0.3">
      <c r="B8584" s="73"/>
      <c r="D8584" s="73"/>
      <c r="P8584" s="73"/>
      <c r="T8584" s="73"/>
      <c r="U8584" s="73"/>
      <c r="V8584" s="73"/>
      <c r="X8584" s="12"/>
    </row>
    <row r="8585" spans="2:24" x14ac:dyDescent="0.3">
      <c r="B8585" s="73"/>
      <c r="D8585" s="73"/>
      <c r="P8585" s="73"/>
      <c r="T8585" s="73"/>
      <c r="U8585" s="73"/>
      <c r="V8585" s="73"/>
      <c r="X8585" s="12"/>
    </row>
    <row r="8586" spans="2:24" x14ac:dyDescent="0.3">
      <c r="B8586" s="73"/>
      <c r="D8586" s="73"/>
      <c r="P8586" s="73"/>
      <c r="T8586" s="73"/>
      <c r="U8586" s="73"/>
      <c r="V8586" s="73"/>
      <c r="X8586" s="12"/>
    </row>
    <row r="8587" spans="2:24" x14ac:dyDescent="0.3">
      <c r="B8587" s="73"/>
      <c r="D8587" s="73"/>
      <c r="P8587" s="73"/>
      <c r="T8587" s="73"/>
      <c r="U8587" s="73"/>
      <c r="V8587" s="73"/>
      <c r="X8587" s="12"/>
    </row>
    <row r="8588" spans="2:24" x14ac:dyDescent="0.3">
      <c r="B8588" s="73"/>
      <c r="D8588" s="73"/>
      <c r="P8588" s="73"/>
      <c r="T8588" s="73"/>
      <c r="U8588" s="73"/>
      <c r="V8588" s="73"/>
      <c r="X8588" s="12"/>
    </row>
    <row r="8589" spans="2:24" x14ac:dyDescent="0.3">
      <c r="B8589" s="73"/>
      <c r="D8589" s="73"/>
      <c r="P8589" s="73"/>
      <c r="T8589" s="73"/>
      <c r="U8589" s="73"/>
      <c r="V8589" s="73"/>
      <c r="X8589" s="12"/>
    </row>
    <row r="8590" spans="2:24" x14ac:dyDescent="0.3">
      <c r="B8590" s="73"/>
      <c r="D8590" s="73"/>
      <c r="P8590" s="73"/>
      <c r="T8590" s="73"/>
      <c r="U8590" s="73"/>
      <c r="V8590" s="73"/>
      <c r="X8590" s="12"/>
    </row>
    <row r="8591" spans="2:24" x14ac:dyDescent="0.3">
      <c r="B8591" s="73"/>
      <c r="D8591" s="73"/>
      <c r="P8591" s="73"/>
      <c r="T8591" s="73"/>
      <c r="U8591" s="73"/>
      <c r="V8591" s="73"/>
      <c r="X8591" s="12"/>
    </row>
    <row r="8592" spans="2:24" x14ac:dyDescent="0.3">
      <c r="B8592" s="73"/>
      <c r="D8592" s="73"/>
      <c r="P8592" s="73"/>
      <c r="T8592" s="73"/>
      <c r="U8592" s="73"/>
      <c r="V8592" s="73"/>
      <c r="X8592" s="12"/>
    </row>
    <row r="8593" spans="2:24" x14ac:dyDescent="0.3">
      <c r="B8593" s="73"/>
      <c r="D8593" s="73"/>
      <c r="P8593" s="73"/>
      <c r="T8593" s="73"/>
      <c r="U8593" s="73"/>
      <c r="V8593" s="73"/>
      <c r="X8593" s="12"/>
    </row>
    <row r="8594" spans="2:24" x14ac:dyDescent="0.3">
      <c r="B8594" s="73"/>
      <c r="D8594" s="73"/>
      <c r="P8594" s="73"/>
      <c r="T8594" s="73"/>
      <c r="U8594" s="73"/>
      <c r="V8594" s="73"/>
      <c r="X8594" s="12"/>
    </row>
    <row r="8595" spans="2:24" x14ac:dyDescent="0.3">
      <c r="B8595" s="73"/>
      <c r="D8595" s="73"/>
      <c r="P8595" s="73"/>
      <c r="T8595" s="73"/>
      <c r="U8595" s="73"/>
      <c r="V8595" s="73"/>
      <c r="X8595" s="12"/>
    </row>
    <row r="8596" spans="2:24" x14ac:dyDescent="0.3">
      <c r="B8596" s="73"/>
      <c r="D8596" s="73"/>
      <c r="P8596" s="73"/>
      <c r="T8596" s="73"/>
      <c r="U8596" s="73"/>
      <c r="V8596" s="73"/>
      <c r="X8596" s="12"/>
    </row>
    <row r="8597" spans="2:24" x14ac:dyDescent="0.3">
      <c r="B8597" s="73"/>
      <c r="D8597" s="73"/>
      <c r="P8597" s="73"/>
      <c r="T8597" s="73"/>
      <c r="U8597" s="73"/>
      <c r="V8597" s="73"/>
      <c r="X8597" s="12"/>
    </row>
    <row r="8598" spans="2:24" x14ac:dyDescent="0.3">
      <c r="B8598" s="73"/>
      <c r="D8598" s="73"/>
      <c r="P8598" s="73"/>
      <c r="T8598" s="73"/>
      <c r="U8598" s="73"/>
      <c r="V8598" s="73"/>
      <c r="X8598" s="12"/>
    </row>
    <row r="8599" spans="2:24" x14ac:dyDescent="0.3">
      <c r="B8599" s="73"/>
      <c r="D8599" s="73"/>
      <c r="P8599" s="73"/>
      <c r="T8599" s="73"/>
      <c r="U8599" s="73"/>
      <c r="V8599" s="73"/>
      <c r="X8599" s="12"/>
    </row>
    <row r="8600" spans="2:24" x14ac:dyDescent="0.3">
      <c r="B8600" s="73"/>
      <c r="D8600" s="73"/>
      <c r="P8600" s="73"/>
      <c r="T8600" s="73"/>
      <c r="U8600" s="73"/>
      <c r="V8600" s="73"/>
      <c r="X8600" s="12"/>
    </row>
    <row r="8601" spans="2:24" x14ac:dyDescent="0.3">
      <c r="B8601" s="73"/>
      <c r="D8601" s="73"/>
      <c r="P8601" s="73"/>
      <c r="T8601" s="73"/>
      <c r="U8601" s="73"/>
      <c r="V8601" s="73"/>
      <c r="X8601" s="12"/>
    </row>
    <row r="8602" spans="2:24" x14ac:dyDescent="0.3">
      <c r="B8602" s="73"/>
      <c r="D8602" s="73"/>
      <c r="P8602" s="73"/>
      <c r="T8602" s="73"/>
      <c r="U8602" s="73"/>
      <c r="V8602" s="73"/>
      <c r="X8602" s="12"/>
    </row>
    <row r="8603" spans="2:24" x14ac:dyDescent="0.3">
      <c r="B8603" s="73"/>
      <c r="D8603" s="73"/>
      <c r="P8603" s="73"/>
      <c r="T8603" s="73"/>
      <c r="U8603" s="73"/>
      <c r="V8603" s="73"/>
      <c r="X8603" s="12"/>
    </row>
    <row r="8604" spans="2:24" x14ac:dyDescent="0.3">
      <c r="B8604" s="73"/>
      <c r="D8604" s="73"/>
      <c r="P8604" s="73"/>
      <c r="T8604" s="73"/>
      <c r="U8604" s="73"/>
      <c r="V8604" s="73"/>
      <c r="X8604" s="12"/>
    </row>
    <row r="8605" spans="2:24" x14ac:dyDescent="0.3">
      <c r="B8605" s="73"/>
      <c r="D8605" s="73"/>
      <c r="P8605" s="73"/>
      <c r="T8605" s="73"/>
      <c r="U8605" s="73"/>
      <c r="V8605" s="73"/>
      <c r="X8605" s="12"/>
    </row>
    <row r="8606" spans="2:24" x14ac:dyDescent="0.3">
      <c r="B8606" s="73"/>
      <c r="D8606" s="73"/>
      <c r="P8606" s="73"/>
      <c r="T8606" s="73"/>
      <c r="U8606" s="73"/>
      <c r="V8606" s="73"/>
      <c r="X8606" s="12"/>
    </row>
    <row r="8607" spans="2:24" x14ac:dyDescent="0.3">
      <c r="B8607" s="73"/>
      <c r="D8607" s="73"/>
      <c r="P8607" s="73"/>
      <c r="T8607" s="73"/>
      <c r="U8607" s="73"/>
      <c r="V8607" s="73"/>
      <c r="X8607" s="12"/>
    </row>
    <row r="8608" spans="2:24" x14ac:dyDescent="0.3">
      <c r="B8608" s="73"/>
      <c r="D8608" s="73"/>
      <c r="P8608" s="73"/>
      <c r="T8608" s="73"/>
      <c r="U8608" s="73"/>
      <c r="V8608" s="73"/>
      <c r="X8608" s="12"/>
    </row>
    <row r="8609" spans="2:24" x14ac:dyDescent="0.3">
      <c r="B8609" s="73"/>
      <c r="D8609" s="73"/>
      <c r="P8609" s="73"/>
      <c r="T8609" s="73"/>
      <c r="U8609" s="73"/>
      <c r="V8609" s="73"/>
      <c r="X8609" s="12"/>
    </row>
    <row r="8610" spans="2:24" x14ac:dyDescent="0.3">
      <c r="B8610" s="73"/>
      <c r="D8610" s="73"/>
      <c r="P8610" s="73"/>
      <c r="T8610" s="73"/>
      <c r="U8610" s="73"/>
      <c r="V8610" s="73"/>
      <c r="X8610" s="12"/>
    </row>
    <row r="8611" spans="2:24" x14ac:dyDescent="0.3">
      <c r="B8611" s="73"/>
      <c r="D8611" s="73"/>
      <c r="P8611" s="73"/>
      <c r="T8611" s="73"/>
      <c r="U8611" s="73"/>
      <c r="V8611" s="73"/>
      <c r="X8611" s="12"/>
    </row>
    <row r="8612" spans="2:24" x14ac:dyDescent="0.3">
      <c r="B8612" s="73"/>
      <c r="D8612" s="73"/>
      <c r="P8612" s="73"/>
      <c r="T8612" s="73"/>
      <c r="U8612" s="73"/>
      <c r="V8612" s="73"/>
      <c r="X8612" s="12"/>
    </row>
    <row r="8613" spans="2:24" x14ac:dyDescent="0.3">
      <c r="B8613" s="73"/>
      <c r="D8613" s="73"/>
      <c r="P8613" s="73"/>
      <c r="T8613" s="73"/>
      <c r="U8613" s="73"/>
      <c r="V8613" s="73"/>
      <c r="X8613" s="12"/>
    </row>
    <row r="8614" spans="2:24" x14ac:dyDescent="0.3">
      <c r="B8614" s="73"/>
      <c r="D8614" s="73"/>
      <c r="P8614" s="73"/>
      <c r="T8614" s="73"/>
      <c r="U8614" s="73"/>
      <c r="V8614" s="73"/>
      <c r="X8614" s="12"/>
    </row>
    <row r="8615" spans="2:24" x14ac:dyDescent="0.3">
      <c r="B8615" s="73"/>
      <c r="D8615" s="73"/>
      <c r="P8615" s="73"/>
      <c r="T8615" s="73"/>
      <c r="U8615" s="73"/>
      <c r="V8615" s="73"/>
      <c r="X8615" s="12"/>
    </row>
    <row r="8616" spans="2:24" x14ac:dyDescent="0.3">
      <c r="B8616" s="73"/>
      <c r="D8616" s="73"/>
      <c r="P8616" s="73"/>
      <c r="T8616" s="73"/>
      <c r="U8616" s="73"/>
      <c r="V8616" s="73"/>
      <c r="X8616" s="12"/>
    </row>
    <row r="8617" spans="2:24" x14ac:dyDescent="0.3">
      <c r="B8617" s="73"/>
      <c r="D8617" s="73"/>
      <c r="P8617" s="73"/>
      <c r="T8617" s="73"/>
      <c r="U8617" s="73"/>
      <c r="V8617" s="73"/>
      <c r="X8617" s="12"/>
    </row>
    <row r="8618" spans="2:24" x14ac:dyDescent="0.3">
      <c r="B8618" s="73"/>
      <c r="D8618" s="73"/>
      <c r="P8618" s="73"/>
      <c r="T8618" s="73"/>
      <c r="U8618" s="73"/>
      <c r="V8618" s="73"/>
      <c r="X8618" s="12"/>
    </row>
    <row r="8619" spans="2:24" x14ac:dyDescent="0.3">
      <c r="B8619" s="73"/>
      <c r="D8619" s="73"/>
      <c r="P8619" s="73"/>
      <c r="T8619" s="73"/>
      <c r="U8619" s="73"/>
      <c r="V8619" s="73"/>
      <c r="X8619" s="12"/>
    </row>
    <row r="8620" spans="2:24" x14ac:dyDescent="0.3">
      <c r="B8620" s="73"/>
      <c r="D8620" s="73"/>
      <c r="P8620" s="73"/>
      <c r="T8620" s="73"/>
      <c r="U8620" s="73"/>
      <c r="V8620" s="73"/>
      <c r="X8620" s="12"/>
    </row>
    <row r="8621" spans="2:24" x14ac:dyDescent="0.3">
      <c r="B8621" s="73"/>
      <c r="D8621" s="73"/>
      <c r="P8621" s="73"/>
      <c r="T8621" s="73"/>
      <c r="U8621" s="73"/>
      <c r="V8621" s="73"/>
      <c r="X8621" s="12"/>
    </row>
    <row r="8622" spans="2:24" x14ac:dyDescent="0.3">
      <c r="B8622" s="73"/>
      <c r="D8622" s="73"/>
      <c r="P8622" s="73"/>
      <c r="T8622" s="73"/>
      <c r="U8622" s="73"/>
      <c r="V8622" s="73"/>
      <c r="X8622" s="12"/>
    </row>
    <row r="8623" spans="2:24" x14ac:dyDescent="0.3">
      <c r="B8623" s="73"/>
      <c r="D8623" s="73"/>
      <c r="P8623" s="73"/>
      <c r="T8623" s="73"/>
      <c r="U8623" s="73"/>
      <c r="V8623" s="73"/>
      <c r="X8623" s="12"/>
    </row>
    <row r="8624" spans="2:24" x14ac:dyDescent="0.3">
      <c r="B8624" s="73"/>
      <c r="D8624" s="73"/>
      <c r="P8624" s="73"/>
      <c r="T8624" s="73"/>
      <c r="U8624" s="73"/>
      <c r="V8624" s="73"/>
      <c r="X8624" s="12"/>
    </row>
    <row r="8625" spans="2:24" x14ac:dyDescent="0.3">
      <c r="B8625" s="73"/>
      <c r="D8625" s="73"/>
      <c r="P8625" s="73"/>
      <c r="T8625" s="73"/>
      <c r="U8625" s="73"/>
      <c r="V8625" s="73"/>
      <c r="X8625" s="12"/>
    </row>
    <row r="8626" spans="2:24" x14ac:dyDescent="0.3">
      <c r="B8626" s="73"/>
      <c r="D8626" s="73"/>
      <c r="P8626" s="73"/>
      <c r="T8626" s="73"/>
      <c r="U8626" s="73"/>
      <c r="V8626" s="73"/>
      <c r="X8626" s="12"/>
    </row>
    <row r="8627" spans="2:24" x14ac:dyDescent="0.3">
      <c r="B8627" s="73"/>
      <c r="D8627" s="73"/>
      <c r="P8627" s="73"/>
      <c r="T8627" s="73"/>
      <c r="U8627" s="73"/>
      <c r="V8627" s="73"/>
      <c r="X8627" s="12"/>
    </row>
    <row r="8628" spans="2:24" x14ac:dyDescent="0.3">
      <c r="B8628" s="73"/>
      <c r="D8628" s="73"/>
      <c r="P8628" s="73"/>
      <c r="T8628" s="73"/>
      <c r="U8628" s="73"/>
      <c r="V8628" s="73"/>
      <c r="X8628" s="12"/>
    </row>
    <row r="8629" spans="2:24" x14ac:dyDescent="0.3">
      <c r="B8629" s="73"/>
      <c r="D8629" s="73"/>
      <c r="P8629" s="73"/>
      <c r="T8629" s="73"/>
      <c r="U8629" s="73"/>
      <c r="V8629" s="73"/>
      <c r="X8629" s="12"/>
    </row>
    <row r="8630" spans="2:24" x14ac:dyDescent="0.3">
      <c r="B8630" s="73"/>
      <c r="D8630" s="73"/>
      <c r="P8630" s="73"/>
      <c r="T8630" s="73"/>
      <c r="U8630" s="73"/>
      <c r="V8630" s="73"/>
      <c r="X8630" s="12"/>
    </row>
    <row r="8631" spans="2:24" x14ac:dyDescent="0.3">
      <c r="B8631" s="73"/>
      <c r="D8631" s="73"/>
      <c r="P8631" s="73"/>
      <c r="T8631" s="73"/>
      <c r="U8631" s="73"/>
      <c r="V8631" s="73"/>
      <c r="X8631" s="12"/>
    </row>
    <row r="8632" spans="2:24" x14ac:dyDescent="0.3">
      <c r="B8632" s="73"/>
      <c r="D8632" s="73"/>
      <c r="P8632" s="73"/>
      <c r="T8632" s="73"/>
      <c r="U8632" s="73"/>
      <c r="V8632" s="73"/>
      <c r="X8632" s="12"/>
    </row>
    <row r="8633" spans="2:24" x14ac:dyDescent="0.3">
      <c r="B8633" s="73"/>
      <c r="D8633" s="73"/>
      <c r="P8633" s="73"/>
      <c r="T8633" s="73"/>
      <c r="U8633" s="73"/>
      <c r="V8633" s="73"/>
      <c r="X8633" s="12"/>
    </row>
    <row r="8634" spans="2:24" x14ac:dyDescent="0.3">
      <c r="B8634" s="73"/>
      <c r="D8634" s="73"/>
      <c r="P8634" s="73"/>
      <c r="T8634" s="73"/>
      <c r="U8634" s="73"/>
      <c r="V8634" s="73"/>
      <c r="X8634" s="12"/>
    </row>
    <row r="8635" spans="2:24" x14ac:dyDescent="0.3">
      <c r="B8635" s="73"/>
      <c r="D8635" s="73"/>
      <c r="P8635" s="73"/>
      <c r="T8635" s="73"/>
      <c r="U8635" s="73"/>
      <c r="V8635" s="73"/>
      <c r="X8635" s="12"/>
    </row>
    <row r="8636" spans="2:24" x14ac:dyDescent="0.3">
      <c r="B8636" s="73"/>
      <c r="D8636" s="73"/>
      <c r="P8636" s="73"/>
      <c r="T8636" s="73"/>
      <c r="U8636" s="73"/>
      <c r="V8636" s="73"/>
      <c r="X8636" s="12"/>
    </row>
    <row r="8637" spans="2:24" x14ac:dyDescent="0.3">
      <c r="B8637" s="73"/>
      <c r="D8637" s="73"/>
      <c r="P8637" s="73"/>
      <c r="T8637" s="73"/>
      <c r="U8637" s="73"/>
      <c r="V8637" s="73"/>
      <c r="X8637" s="12"/>
    </row>
    <row r="8638" spans="2:24" x14ac:dyDescent="0.3">
      <c r="B8638" s="73"/>
      <c r="D8638" s="73"/>
      <c r="P8638" s="73"/>
      <c r="T8638" s="73"/>
      <c r="U8638" s="73"/>
      <c r="V8638" s="73"/>
      <c r="X8638" s="12"/>
    </row>
    <row r="8639" spans="2:24" x14ac:dyDescent="0.3">
      <c r="B8639" s="73"/>
      <c r="D8639" s="73"/>
      <c r="P8639" s="73"/>
      <c r="T8639" s="73"/>
      <c r="U8639" s="73"/>
      <c r="V8639" s="73"/>
      <c r="X8639" s="12"/>
    </row>
    <row r="8640" spans="2:24" x14ac:dyDescent="0.3">
      <c r="B8640" s="73"/>
      <c r="D8640" s="73"/>
      <c r="P8640" s="73"/>
      <c r="T8640" s="73"/>
      <c r="U8640" s="73"/>
      <c r="V8640" s="73"/>
      <c r="X8640" s="12"/>
    </row>
    <row r="8641" spans="2:24" x14ac:dyDescent="0.3">
      <c r="B8641" s="73"/>
      <c r="D8641" s="73"/>
      <c r="P8641" s="73"/>
      <c r="T8641" s="73"/>
      <c r="U8641" s="73"/>
      <c r="V8641" s="73"/>
      <c r="X8641" s="12"/>
    </row>
    <row r="8642" spans="2:24" x14ac:dyDescent="0.3">
      <c r="B8642" s="73"/>
      <c r="D8642" s="73"/>
      <c r="P8642" s="73"/>
      <c r="T8642" s="73"/>
      <c r="U8642" s="73"/>
      <c r="V8642" s="73"/>
      <c r="X8642" s="12"/>
    </row>
    <row r="8643" spans="2:24" x14ac:dyDescent="0.3">
      <c r="B8643" s="73"/>
      <c r="D8643" s="73"/>
      <c r="P8643" s="73"/>
      <c r="T8643" s="73"/>
      <c r="U8643" s="73"/>
      <c r="V8643" s="73"/>
      <c r="X8643" s="12"/>
    </row>
    <row r="8644" spans="2:24" x14ac:dyDescent="0.3">
      <c r="B8644" s="73"/>
      <c r="D8644" s="73"/>
      <c r="P8644" s="73"/>
      <c r="T8644" s="73"/>
      <c r="U8644" s="73"/>
      <c r="V8644" s="73"/>
      <c r="X8644" s="12"/>
    </row>
    <row r="8645" spans="2:24" x14ac:dyDescent="0.3">
      <c r="B8645" s="73"/>
      <c r="D8645" s="73"/>
      <c r="P8645" s="73"/>
      <c r="T8645" s="73"/>
      <c r="U8645" s="73"/>
      <c r="V8645" s="73"/>
      <c r="X8645" s="12"/>
    </row>
    <row r="8646" spans="2:24" x14ac:dyDescent="0.3">
      <c r="B8646" s="73"/>
      <c r="D8646" s="73"/>
      <c r="P8646" s="73"/>
      <c r="T8646" s="73"/>
      <c r="U8646" s="73"/>
      <c r="V8646" s="73"/>
      <c r="X8646" s="12"/>
    </row>
    <row r="8647" spans="2:24" x14ac:dyDescent="0.3">
      <c r="B8647" s="73"/>
      <c r="D8647" s="73"/>
      <c r="P8647" s="73"/>
      <c r="T8647" s="73"/>
      <c r="U8647" s="73"/>
      <c r="V8647" s="73"/>
      <c r="X8647" s="12"/>
    </row>
    <row r="8648" spans="2:24" x14ac:dyDescent="0.3">
      <c r="B8648" s="73"/>
      <c r="D8648" s="73"/>
      <c r="P8648" s="73"/>
      <c r="T8648" s="73"/>
      <c r="U8648" s="73"/>
      <c r="V8648" s="73"/>
      <c r="X8648" s="12"/>
    </row>
    <row r="8649" spans="2:24" x14ac:dyDescent="0.3">
      <c r="B8649" s="73"/>
      <c r="D8649" s="73"/>
      <c r="P8649" s="73"/>
      <c r="T8649" s="73"/>
      <c r="U8649" s="73"/>
      <c r="V8649" s="73"/>
      <c r="X8649" s="12"/>
    </row>
    <row r="8650" spans="2:24" x14ac:dyDescent="0.3">
      <c r="B8650" s="73"/>
      <c r="D8650" s="73"/>
      <c r="P8650" s="73"/>
      <c r="T8650" s="73"/>
      <c r="U8650" s="73"/>
      <c r="V8650" s="73"/>
      <c r="X8650" s="12"/>
    </row>
    <row r="8651" spans="2:24" x14ac:dyDescent="0.3">
      <c r="B8651" s="73"/>
      <c r="D8651" s="73"/>
      <c r="P8651" s="73"/>
      <c r="T8651" s="73"/>
      <c r="U8651" s="73"/>
      <c r="V8651" s="73"/>
      <c r="X8651" s="12"/>
    </row>
    <row r="8652" spans="2:24" x14ac:dyDescent="0.3">
      <c r="B8652" s="73"/>
      <c r="D8652" s="73"/>
      <c r="P8652" s="73"/>
      <c r="T8652" s="73"/>
      <c r="U8652" s="73"/>
      <c r="V8652" s="73"/>
      <c r="X8652" s="12"/>
    </row>
    <row r="8653" spans="2:24" x14ac:dyDescent="0.3">
      <c r="B8653" s="73"/>
      <c r="D8653" s="73"/>
      <c r="P8653" s="73"/>
      <c r="T8653" s="73"/>
      <c r="U8653" s="73"/>
      <c r="V8653" s="73"/>
      <c r="X8653" s="12"/>
    </row>
    <row r="8654" spans="2:24" x14ac:dyDescent="0.3">
      <c r="B8654" s="73"/>
      <c r="D8654" s="73"/>
      <c r="P8654" s="73"/>
      <c r="T8654" s="73"/>
      <c r="U8654" s="73"/>
      <c r="V8654" s="73"/>
      <c r="X8654" s="12"/>
    </row>
    <row r="8655" spans="2:24" x14ac:dyDescent="0.3">
      <c r="B8655" s="73"/>
      <c r="D8655" s="73"/>
      <c r="P8655" s="73"/>
      <c r="T8655" s="73"/>
      <c r="U8655" s="73"/>
      <c r="V8655" s="73"/>
      <c r="X8655" s="12"/>
    </row>
    <row r="8656" spans="2:24" x14ac:dyDescent="0.3">
      <c r="B8656" s="73"/>
      <c r="D8656" s="73"/>
      <c r="P8656" s="73"/>
      <c r="T8656" s="73"/>
      <c r="U8656" s="73"/>
      <c r="V8656" s="73"/>
      <c r="X8656" s="12"/>
    </row>
    <row r="8657" spans="2:24" x14ac:dyDescent="0.3">
      <c r="B8657" s="73"/>
      <c r="D8657" s="73"/>
      <c r="P8657" s="73"/>
      <c r="T8657" s="73"/>
      <c r="U8657" s="73"/>
      <c r="V8657" s="73"/>
      <c r="X8657" s="12"/>
    </row>
    <row r="8658" spans="2:24" x14ac:dyDescent="0.3">
      <c r="B8658" s="73"/>
      <c r="D8658" s="73"/>
      <c r="P8658" s="73"/>
      <c r="T8658" s="73"/>
      <c r="U8658" s="73"/>
      <c r="V8658" s="73"/>
      <c r="X8658" s="12"/>
    </row>
    <row r="8659" spans="2:24" x14ac:dyDescent="0.3">
      <c r="B8659" s="73"/>
      <c r="D8659" s="73"/>
      <c r="P8659" s="73"/>
      <c r="T8659" s="73"/>
      <c r="U8659" s="73"/>
      <c r="V8659" s="73"/>
      <c r="X8659" s="12"/>
    </row>
    <row r="8660" spans="2:24" x14ac:dyDescent="0.3">
      <c r="B8660" s="73"/>
      <c r="D8660" s="73"/>
      <c r="P8660" s="73"/>
      <c r="T8660" s="73"/>
      <c r="U8660" s="73"/>
      <c r="V8660" s="73"/>
      <c r="X8660" s="12"/>
    </row>
    <row r="8661" spans="2:24" x14ac:dyDescent="0.3">
      <c r="B8661" s="73"/>
      <c r="D8661" s="73"/>
      <c r="P8661" s="73"/>
      <c r="T8661" s="73"/>
      <c r="U8661" s="73"/>
      <c r="V8661" s="73"/>
      <c r="X8661" s="12"/>
    </row>
    <row r="8662" spans="2:24" x14ac:dyDescent="0.3">
      <c r="B8662" s="73"/>
      <c r="D8662" s="73"/>
      <c r="P8662" s="73"/>
      <c r="T8662" s="73"/>
      <c r="U8662" s="73"/>
      <c r="V8662" s="73"/>
      <c r="X8662" s="12"/>
    </row>
    <row r="8663" spans="2:24" x14ac:dyDescent="0.3">
      <c r="B8663" s="73"/>
      <c r="D8663" s="73"/>
      <c r="P8663" s="73"/>
      <c r="T8663" s="73"/>
      <c r="U8663" s="73"/>
      <c r="V8663" s="73"/>
      <c r="X8663" s="12"/>
    </row>
    <row r="8664" spans="2:24" x14ac:dyDescent="0.3">
      <c r="B8664" s="73"/>
      <c r="D8664" s="73"/>
      <c r="P8664" s="73"/>
      <c r="T8664" s="73"/>
      <c r="U8664" s="73"/>
      <c r="V8664" s="73"/>
      <c r="X8664" s="12"/>
    </row>
    <row r="8665" spans="2:24" x14ac:dyDescent="0.3">
      <c r="B8665" s="73"/>
      <c r="D8665" s="73"/>
      <c r="P8665" s="73"/>
      <c r="T8665" s="73"/>
      <c r="U8665" s="73"/>
      <c r="V8665" s="73"/>
      <c r="X8665" s="12"/>
    </row>
    <row r="8666" spans="2:24" x14ac:dyDescent="0.3">
      <c r="B8666" s="73"/>
      <c r="D8666" s="73"/>
      <c r="P8666" s="73"/>
      <c r="T8666" s="73"/>
      <c r="U8666" s="73"/>
      <c r="V8666" s="73"/>
      <c r="X8666" s="12"/>
    </row>
    <row r="8667" spans="2:24" x14ac:dyDescent="0.3">
      <c r="B8667" s="73"/>
      <c r="D8667" s="73"/>
      <c r="P8667" s="73"/>
      <c r="T8667" s="73"/>
      <c r="U8667" s="73"/>
      <c r="V8667" s="73"/>
      <c r="X8667" s="12"/>
    </row>
    <row r="8668" spans="2:24" x14ac:dyDescent="0.3">
      <c r="B8668" s="73"/>
      <c r="D8668" s="73"/>
      <c r="P8668" s="73"/>
      <c r="T8668" s="73"/>
      <c r="U8668" s="73"/>
      <c r="V8668" s="73"/>
      <c r="X8668" s="12"/>
    </row>
    <row r="8669" spans="2:24" x14ac:dyDescent="0.3">
      <c r="B8669" s="73"/>
      <c r="D8669" s="73"/>
      <c r="P8669" s="73"/>
      <c r="T8669" s="73"/>
      <c r="U8669" s="73"/>
      <c r="V8669" s="73"/>
      <c r="X8669" s="12"/>
    </row>
    <row r="8670" spans="2:24" x14ac:dyDescent="0.3">
      <c r="B8670" s="73"/>
      <c r="D8670" s="73"/>
      <c r="P8670" s="73"/>
      <c r="T8670" s="73"/>
      <c r="U8670" s="73"/>
      <c r="V8670" s="73"/>
      <c r="X8670" s="12"/>
    </row>
    <row r="8671" spans="2:24" x14ac:dyDescent="0.3">
      <c r="B8671" s="73"/>
      <c r="D8671" s="73"/>
      <c r="P8671" s="73"/>
      <c r="T8671" s="73"/>
      <c r="U8671" s="73"/>
      <c r="V8671" s="73"/>
      <c r="X8671" s="12"/>
    </row>
    <row r="8672" spans="2:24" x14ac:dyDescent="0.3">
      <c r="B8672" s="73"/>
      <c r="D8672" s="73"/>
      <c r="P8672" s="73"/>
      <c r="T8672" s="73"/>
      <c r="U8672" s="73"/>
      <c r="V8672" s="73"/>
      <c r="X8672" s="12"/>
    </row>
    <row r="8673" spans="2:24" x14ac:dyDescent="0.3">
      <c r="B8673" s="73"/>
      <c r="D8673" s="73"/>
      <c r="P8673" s="73"/>
      <c r="T8673" s="73"/>
      <c r="U8673" s="73"/>
      <c r="V8673" s="73"/>
      <c r="X8673" s="12"/>
    </row>
    <row r="8674" spans="2:24" x14ac:dyDescent="0.3">
      <c r="B8674" s="73"/>
      <c r="D8674" s="73"/>
      <c r="P8674" s="73"/>
      <c r="T8674" s="73"/>
      <c r="U8674" s="73"/>
      <c r="V8674" s="73"/>
      <c r="X8674" s="12"/>
    </row>
    <row r="8675" spans="2:24" x14ac:dyDescent="0.3">
      <c r="B8675" s="73"/>
      <c r="D8675" s="73"/>
      <c r="P8675" s="73"/>
      <c r="T8675" s="73"/>
      <c r="U8675" s="73"/>
      <c r="V8675" s="73"/>
      <c r="X8675" s="12"/>
    </row>
    <row r="8676" spans="2:24" x14ac:dyDescent="0.3">
      <c r="B8676" s="73"/>
      <c r="D8676" s="73"/>
      <c r="P8676" s="73"/>
      <c r="T8676" s="73"/>
      <c r="U8676" s="73"/>
      <c r="V8676" s="73"/>
      <c r="X8676" s="12"/>
    </row>
    <row r="8677" spans="2:24" x14ac:dyDescent="0.3">
      <c r="B8677" s="73"/>
      <c r="D8677" s="73"/>
      <c r="P8677" s="73"/>
      <c r="T8677" s="73"/>
      <c r="U8677" s="73"/>
      <c r="V8677" s="73"/>
      <c r="X8677" s="12"/>
    </row>
    <row r="8678" spans="2:24" x14ac:dyDescent="0.3">
      <c r="B8678" s="73"/>
      <c r="D8678" s="73"/>
      <c r="P8678" s="73"/>
      <c r="T8678" s="73"/>
      <c r="U8678" s="73"/>
      <c r="V8678" s="73"/>
      <c r="X8678" s="12"/>
    </row>
    <row r="8679" spans="2:24" x14ac:dyDescent="0.3">
      <c r="B8679" s="73"/>
      <c r="D8679" s="73"/>
      <c r="P8679" s="73"/>
      <c r="T8679" s="73"/>
      <c r="U8679" s="73"/>
      <c r="V8679" s="73"/>
      <c r="X8679" s="12"/>
    </row>
    <row r="8680" spans="2:24" x14ac:dyDescent="0.3">
      <c r="B8680" s="73"/>
      <c r="D8680" s="73"/>
      <c r="P8680" s="73"/>
      <c r="T8680" s="73"/>
      <c r="U8680" s="73"/>
      <c r="V8680" s="73"/>
      <c r="X8680" s="12"/>
    </row>
    <row r="8681" spans="2:24" x14ac:dyDescent="0.3">
      <c r="B8681" s="73"/>
      <c r="D8681" s="73"/>
      <c r="P8681" s="73"/>
      <c r="T8681" s="73"/>
      <c r="U8681" s="73"/>
      <c r="V8681" s="73"/>
      <c r="X8681" s="12"/>
    </row>
    <row r="8682" spans="2:24" x14ac:dyDescent="0.3">
      <c r="B8682" s="73"/>
      <c r="D8682" s="73"/>
      <c r="P8682" s="73"/>
      <c r="T8682" s="73"/>
      <c r="U8682" s="73"/>
      <c r="V8682" s="73"/>
      <c r="X8682" s="12"/>
    </row>
    <row r="8683" spans="2:24" x14ac:dyDescent="0.3">
      <c r="B8683" s="73"/>
      <c r="D8683" s="73"/>
      <c r="P8683" s="73"/>
      <c r="T8683" s="73"/>
      <c r="U8683" s="73"/>
      <c r="V8683" s="73"/>
      <c r="X8683" s="12"/>
    </row>
    <row r="8684" spans="2:24" x14ac:dyDescent="0.3">
      <c r="B8684" s="73"/>
      <c r="D8684" s="73"/>
      <c r="P8684" s="73"/>
      <c r="T8684" s="73"/>
      <c r="U8684" s="73"/>
      <c r="V8684" s="73"/>
      <c r="X8684" s="12"/>
    </row>
    <row r="8685" spans="2:24" x14ac:dyDescent="0.3">
      <c r="B8685" s="73"/>
      <c r="D8685" s="73"/>
      <c r="P8685" s="73"/>
      <c r="T8685" s="73"/>
      <c r="U8685" s="73"/>
      <c r="V8685" s="73"/>
      <c r="X8685" s="12"/>
    </row>
    <row r="8686" spans="2:24" x14ac:dyDescent="0.3">
      <c r="B8686" s="73"/>
      <c r="D8686" s="73"/>
      <c r="P8686" s="73"/>
      <c r="T8686" s="73"/>
      <c r="U8686" s="73"/>
      <c r="V8686" s="73"/>
      <c r="X8686" s="12"/>
    </row>
    <row r="8687" spans="2:24" x14ac:dyDescent="0.3">
      <c r="B8687" s="73"/>
      <c r="D8687" s="73"/>
      <c r="P8687" s="73"/>
      <c r="T8687" s="73"/>
      <c r="U8687" s="73"/>
      <c r="V8687" s="73"/>
      <c r="X8687" s="12"/>
    </row>
    <row r="8688" spans="2:24" x14ac:dyDescent="0.3">
      <c r="B8688" s="73"/>
      <c r="D8688" s="73"/>
      <c r="P8688" s="73"/>
      <c r="T8688" s="73"/>
      <c r="U8688" s="73"/>
      <c r="V8688" s="73"/>
      <c r="X8688" s="12"/>
    </row>
    <row r="8689" spans="2:24" x14ac:dyDescent="0.3">
      <c r="B8689" s="73"/>
      <c r="D8689" s="73"/>
      <c r="P8689" s="73"/>
      <c r="T8689" s="73"/>
      <c r="U8689" s="73"/>
      <c r="V8689" s="73"/>
      <c r="X8689" s="12"/>
    </row>
    <row r="8690" spans="2:24" x14ac:dyDescent="0.3">
      <c r="B8690" s="73"/>
      <c r="D8690" s="73"/>
      <c r="P8690" s="73"/>
      <c r="T8690" s="73"/>
      <c r="U8690" s="73"/>
      <c r="V8690" s="73"/>
      <c r="X8690" s="12"/>
    </row>
    <row r="8691" spans="2:24" x14ac:dyDescent="0.3">
      <c r="B8691" s="73"/>
      <c r="D8691" s="73"/>
      <c r="P8691" s="73"/>
      <c r="T8691" s="73"/>
      <c r="U8691" s="73"/>
      <c r="V8691" s="73"/>
      <c r="X8691" s="12"/>
    </row>
    <row r="8692" spans="2:24" x14ac:dyDescent="0.3">
      <c r="B8692" s="73"/>
      <c r="D8692" s="73"/>
      <c r="P8692" s="73"/>
      <c r="T8692" s="73"/>
      <c r="U8692" s="73"/>
      <c r="V8692" s="73"/>
      <c r="X8692" s="12"/>
    </row>
    <row r="8693" spans="2:24" x14ac:dyDescent="0.3">
      <c r="B8693" s="73"/>
      <c r="D8693" s="73"/>
      <c r="P8693" s="73"/>
      <c r="T8693" s="73"/>
      <c r="U8693" s="73"/>
      <c r="V8693" s="73"/>
      <c r="X8693" s="12"/>
    </row>
    <row r="8694" spans="2:24" x14ac:dyDescent="0.3">
      <c r="B8694" s="73"/>
      <c r="D8694" s="73"/>
      <c r="P8694" s="73"/>
      <c r="T8694" s="73"/>
      <c r="U8694" s="73"/>
      <c r="V8694" s="73"/>
      <c r="X8694" s="12"/>
    </row>
    <row r="8695" spans="2:24" x14ac:dyDescent="0.3">
      <c r="B8695" s="73"/>
      <c r="D8695" s="73"/>
      <c r="P8695" s="73"/>
      <c r="T8695" s="73"/>
      <c r="U8695" s="73"/>
      <c r="V8695" s="73"/>
      <c r="X8695" s="12"/>
    </row>
    <row r="8696" spans="2:24" x14ac:dyDescent="0.3">
      <c r="B8696" s="73"/>
      <c r="D8696" s="73"/>
      <c r="P8696" s="73"/>
      <c r="T8696" s="73"/>
      <c r="U8696" s="73"/>
      <c r="V8696" s="73"/>
      <c r="X8696" s="12"/>
    </row>
    <row r="8697" spans="2:24" x14ac:dyDescent="0.3">
      <c r="B8697" s="73"/>
      <c r="D8697" s="73"/>
      <c r="P8697" s="73"/>
      <c r="T8697" s="73"/>
      <c r="U8697" s="73"/>
      <c r="V8697" s="73"/>
      <c r="X8697" s="12"/>
    </row>
    <row r="8698" spans="2:24" x14ac:dyDescent="0.3">
      <c r="B8698" s="73"/>
      <c r="D8698" s="73"/>
      <c r="P8698" s="73"/>
      <c r="T8698" s="73"/>
      <c r="U8698" s="73"/>
      <c r="V8698" s="73"/>
      <c r="X8698" s="12"/>
    </row>
    <row r="8699" spans="2:24" x14ac:dyDescent="0.3">
      <c r="B8699" s="73"/>
      <c r="D8699" s="73"/>
      <c r="P8699" s="73"/>
      <c r="T8699" s="73"/>
      <c r="U8699" s="73"/>
      <c r="V8699" s="73"/>
      <c r="X8699" s="12"/>
    </row>
    <row r="8700" spans="2:24" x14ac:dyDescent="0.3">
      <c r="B8700" s="73"/>
      <c r="D8700" s="73"/>
      <c r="P8700" s="73"/>
      <c r="T8700" s="73"/>
      <c r="U8700" s="73"/>
      <c r="V8700" s="73"/>
      <c r="X8700" s="12"/>
    </row>
    <row r="8701" spans="2:24" x14ac:dyDescent="0.3">
      <c r="B8701" s="73"/>
      <c r="D8701" s="73"/>
      <c r="P8701" s="73"/>
      <c r="T8701" s="73"/>
      <c r="U8701" s="73"/>
      <c r="V8701" s="73"/>
      <c r="X8701" s="12"/>
    </row>
    <row r="8702" spans="2:24" x14ac:dyDescent="0.3">
      <c r="B8702" s="73"/>
      <c r="D8702" s="73"/>
      <c r="P8702" s="73"/>
      <c r="T8702" s="73"/>
      <c r="U8702" s="73"/>
      <c r="V8702" s="73"/>
      <c r="X8702" s="12"/>
    </row>
    <row r="8703" spans="2:24" x14ac:dyDescent="0.3">
      <c r="B8703" s="73"/>
      <c r="D8703" s="73"/>
      <c r="P8703" s="73"/>
      <c r="T8703" s="73"/>
      <c r="U8703" s="73"/>
      <c r="V8703" s="73"/>
      <c r="X8703" s="12"/>
    </row>
    <row r="8704" spans="2:24" x14ac:dyDescent="0.3">
      <c r="B8704" s="73"/>
      <c r="D8704" s="73"/>
      <c r="P8704" s="73"/>
      <c r="T8704" s="73"/>
      <c r="U8704" s="73"/>
      <c r="V8704" s="73"/>
      <c r="X8704" s="12"/>
    </row>
    <row r="8705" spans="2:24" x14ac:dyDescent="0.3">
      <c r="B8705" s="73"/>
      <c r="D8705" s="73"/>
      <c r="P8705" s="73"/>
      <c r="T8705" s="73"/>
      <c r="U8705" s="73"/>
      <c r="V8705" s="73"/>
      <c r="X8705" s="12"/>
    </row>
    <row r="8706" spans="2:24" x14ac:dyDescent="0.3">
      <c r="B8706" s="73"/>
      <c r="D8706" s="73"/>
      <c r="P8706" s="73"/>
      <c r="T8706" s="73"/>
      <c r="U8706" s="73"/>
      <c r="V8706" s="73"/>
      <c r="X8706" s="12"/>
    </row>
    <row r="8707" spans="2:24" x14ac:dyDescent="0.3">
      <c r="B8707" s="73"/>
      <c r="D8707" s="73"/>
      <c r="P8707" s="73"/>
      <c r="T8707" s="73"/>
      <c r="U8707" s="73"/>
      <c r="V8707" s="73"/>
      <c r="X8707" s="12"/>
    </row>
    <row r="8708" spans="2:24" x14ac:dyDescent="0.3">
      <c r="B8708" s="73"/>
      <c r="D8708" s="73"/>
      <c r="P8708" s="73"/>
      <c r="T8708" s="73"/>
      <c r="U8708" s="73"/>
      <c r="V8708" s="73"/>
      <c r="X8708" s="12"/>
    </row>
    <row r="8709" spans="2:24" x14ac:dyDescent="0.3">
      <c r="B8709" s="73"/>
      <c r="D8709" s="73"/>
      <c r="P8709" s="73"/>
      <c r="T8709" s="73"/>
      <c r="U8709" s="73"/>
      <c r="V8709" s="73"/>
      <c r="X8709" s="12"/>
    </row>
    <row r="8710" spans="2:24" x14ac:dyDescent="0.3">
      <c r="B8710" s="73"/>
      <c r="D8710" s="73"/>
      <c r="P8710" s="73"/>
      <c r="T8710" s="73"/>
      <c r="U8710" s="73"/>
      <c r="V8710" s="73"/>
      <c r="X8710" s="12"/>
    </row>
    <row r="8711" spans="2:24" x14ac:dyDescent="0.3">
      <c r="B8711" s="73"/>
      <c r="D8711" s="73"/>
      <c r="P8711" s="73"/>
      <c r="T8711" s="73"/>
      <c r="U8711" s="73"/>
      <c r="V8711" s="73"/>
      <c r="X8711" s="12"/>
    </row>
    <row r="8712" spans="2:24" x14ac:dyDescent="0.3">
      <c r="B8712" s="73"/>
      <c r="D8712" s="73"/>
      <c r="P8712" s="73"/>
      <c r="T8712" s="73"/>
      <c r="U8712" s="73"/>
      <c r="V8712" s="73"/>
      <c r="X8712" s="12"/>
    </row>
    <row r="8713" spans="2:24" x14ac:dyDescent="0.3">
      <c r="B8713" s="73"/>
      <c r="D8713" s="73"/>
      <c r="P8713" s="73"/>
      <c r="T8713" s="73"/>
      <c r="U8713" s="73"/>
      <c r="V8713" s="73"/>
      <c r="X8713" s="12"/>
    </row>
    <row r="8714" spans="2:24" x14ac:dyDescent="0.3">
      <c r="B8714" s="73"/>
      <c r="D8714" s="73"/>
      <c r="P8714" s="73"/>
      <c r="T8714" s="73"/>
      <c r="U8714" s="73"/>
      <c r="V8714" s="73"/>
      <c r="X8714" s="12"/>
    </row>
    <row r="8715" spans="2:24" x14ac:dyDescent="0.3">
      <c r="B8715" s="73"/>
      <c r="D8715" s="73"/>
      <c r="P8715" s="73"/>
      <c r="T8715" s="73"/>
      <c r="U8715" s="73"/>
      <c r="V8715" s="73"/>
      <c r="X8715" s="12"/>
    </row>
    <row r="8716" spans="2:24" x14ac:dyDescent="0.3">
      <c r="B8716" s="73"/>
      <c r="D8716" s="73"/>
      <c r="P8716" s="73"/>
      <c r="T8716" s="73"/>
      <c r="U8716" s="73"/>
      <c r="V8716" s="73"/>
      <c r="X8716" s="12"/>
    </row>
    <row r="8717" spans="2:24" x14ac:dyDescent="0.3">
      <c r="B8717" s="73"/>
      <c r="D8717" s="73"/>
      <c r="P8717" s="73"/>
      <c r="T8717" s="73"/>
      <c r="U8717" s="73"/>
      <c r="V8717" s="73"/>
      <c r="X8717" s="12"/>
    </row>
    <row r="8718" spans="2:24" x14ac:dyDescent="0.3">
      <c r="B8718" s="73"/>
      <c r="D8718" s="73"/>
      <c r="P8718" s="73"/>
      <c r="T8718" s="73"/>
      <c r="U8718" s="73"/>
      <c r="V8718" s="73"/>
      <c r="X8718" s="12"/>
    </row>
    <row r="8719" spans="2:24" x14ac:dyDescent="0.3">
      <c r="B8719" s="73"/>
      <c r="D8719" s="73"/>
      <c r="P8719" s="73"/>
      <c r="T8719" s="73"/>
      <c r="U8719" s="73"/>
      <c r="V8719" s="73"/>
      <c r="X8719" s="12"/>
    </row>
    <row r="8720" spans="2:24" x14ac:dyDescent="0.3">
      <c r="B8720" s="73"/>
      <c r="D8720" s="73"/>
      <c r="P8720" s="73"/>
      <c r="T8720" s="73"/>
      <c r="U8720" s="73"/>
      <c r="V8720" s="73"/>
      <c r="X8720" s="12"/>
    </row>
    <row r="8721" spans="2:24" x14ac:dyDescent="0.3">
      <c r="B8721" s="73"/>
      <c r="D8721" s="73"/>
      <c r="P8721" s="73"/>
      <c r="T8721" s="73"/>
      <c r="U8721" s="73"/>
      <c r="V8721" s="73"/>
      <c r="X8721" s="12"/>
    </row>
    <row r="8722" spans="2:24" x14ac:dyDescent="0.3">
      <c r="B8722" s="73"/>
      <c r="D8722" s="73"/>
      <c r="P8722" s="73"/>
      <c r="T8722" s="73"/>
      <c r="U8722" s="73"/>
      <c r="V8722" s="73"/>
      <c r="X8722" s="12"/>
    </row>
    <row r="8723" spans="2:24" x14ac:dyDescent="0.3">
      <c r="B8723" s="73"/>
      <c r="D8723" s="73"/>
      <c r="P8723" s="73"/>
      <c r="T8723" s="73"/>
      <c r="U8723" s="73"/>
      <c r="V8723" s="73"/>
      <c r="X8723" s="12"/>
    </row>
    <row r="8724" spans="2:24" x14ac:dyDescent="0.3">
      <c r="B8724" s="73"/>
      <c r="D8724" s="73"/>
      <c r="P8724" s="73"/>
      <c r="T8724" s="73"/>
      <c r="U8724" s="73"/>
      <c r="V8724" s="73"/>
      <c r="X8724" s="12"/>
    </row>
    <row r="8725" spans="2:24" x14ac:dyDescent="0.3">
      <c r="B8725" s="73"/>
      <c r="D8725" s="73"/>
      <c r="P8725" s="73"/>
      <c r="T8725" s="73"/>
      <c r="U8725" s="73"/>
      <c r="V8725" s="73"/>
      <c r="X8725" s="12"/>
    </row>
    <row r="8726" spans="2:24" x14ac:dyDescent="0.3">
      <c r="B8726" s="73"/>
      <c r="D8726" s="73"/>
      <c r="P8726" s="73"/>
      <c r="T8726" s="73"/>
      <c r="U8726" s="73"/>
      <c r="V8726" s="73"/>
      <c r="X8726" s="12"/>
    </row>
    <row r="8727" spans="2:24" x14ac:dyDescent="0.3">
      <c r="B8727" s="73"/>
      <c r="D8727" s="73"/>
      <c r="P8727" s="73"/>
      <c r="T8727" s="73"/>
      <c r="U8727" s="73"/>
      <c r="V8727" s="73"/>
      <c r="X8727" s="12"/>
    </row>
    <row r="8728" spans="2:24" x14ac:dyDescent="0.3">
      <c r="B8728" s="73"/>
      <c r="D8728" s="73"/>
      <c r="P8728" s="73"/>
      <c r="T8728" s="73"/>
      <c r="U8728" s="73"/>
      <c r="V8728" s="73"/>
      <c r="X8728" s="12"/>
    </row>
    <row r="8729" spans="2:24" x14ac:dyDescent="0.3">
      <c r="B8729" s="73"/>
      <c r="D8729" s="73"/>
      <c r="P8729" s="73"/>
      <c r="T8729" s="73"/>
      <c r="U8729" s="73"/>
      <c r="V8729" s="73"/>
      <c r="X8729" s="12"/>
    </row>
    <row r="8730" spans="2:24" x14ac:dyDescent="0.3">
      <c r="B8730" s="73"/>
      <c r="D8730" s="73"/>
      <c r="P8730" s="73"/>
      <c r="T8730" s="73"/>
      <c r="U8730" s="73"/>
      <c r="V8730" s="73"/>
      <c r="X8730" s="12"/>
    </row>
    <row r="8731" spans="2:24" x14ac:dyDescent="0.3">
      <c r="B8731" s="73"/>
      <c r="D8731" s="73"/>
      <c r="P8731" s="73"/>
      <c r="T8731" s="73"/>
      <c r="U8731" s="73"/>
      <c r="V8731" s="73"/>
      <c r="X8731" s="12"/>
    </row>
    <row r="8732" spans="2:24" x14ac:dyDescent="0.3">
      <c r="B8732" s="73"/>
      <c r="D8732" s="73"/>
      <c r="P8732" s="73"/>
      <c r="T8732" s="73"/>
      <c r="U8732" s="73"/>
      <c r="V8732" s="73"/>
      <c r="X8732" s="12"/>
    </row>
    <row r="8733" spans="2:24" x14ac:dyDescent="0.3">
      <c r="B8733" s="73"/>
      <c r="D8733" s="73"/>
      <c r="P8733" s="73"/>
      <c r="T8733" s="73"/>
      <c r="U8733" s="73"/>
      <c r="V8733" s="73"/>
      <c r="X8733" s="12"/>
    </row>
    <row r="8734" spans="2:24" x14ac:dyDescent="0.3">
      <c r="B8734" s="73"/>
      <c r="D8734" s="73"/>
      <c r="P8734" s="73"/>
      <c r="T8734" s="73"/>
      <c r="U8734" s="73"/>
      <c r="V8734" s="73"/>
      <c r="X8734" s="12"/>
    </row>
    <row r="8735" spans="2:24" x14ac:dyDescent="0.3">
      <c r="B8735" s="73"/>
      <c r="D8735" s="73"/>
      <c r="P8735" s="73"/>
      <c r="T8735" s="73"/>
      <c r="U8735" s="73"/>
      <c r="V8735" s="73"/>
      <c r="X8735" s="12"/>
    </row>
    <row r="8736" spans="2:24" x14ac:dyDescent="0.3">
      <c r="B8736" s="73"/>
      <c r="D8736" s="73"/>
      <c r="P8736" s="73"/>
      <c r="T8736" s="73"/>
      <c r="U8736" s="73"/>
      <c r="V8736" s="73"/>
      <c r="X8736" s="12"/>
    </row>
    <row r="8737" spans="2:24" x14ac:dyDescent="0.3">
      <c r="B8737" s="73"/>
      <c r="D8737" s="73"/>
      <c r="P8737" s="73"/>
      <c r="T8737" s="73"/>
      <c r="U8737" s="73"/>
      <c r="V8737" s="73"/>
      <c r="X8737" s="12"/>
    </row>
    <row r="8738" spans="2:24" x14ac:dyDescent="0.3">
      <c r="B8738" s="73"/>
      <c r="D8738" s="73"/>
      <c r="P8738" s="73"/>
      <c r="T8738" s="73"/>
      <c r="U8738" s="73"/>
      <c r="V8738" s="73"/>
      <c r="X8738" s="12"/>
    </row>
    <row r="8739" spans="2:24" x14ac:dyDescent="0.3">
      <c r="B8739" s="73"/>
      <c r="D8739" s="73"/>
      <c r="P8739" s="73"/>
      <c r="T8739" s="73"/>
      <c r="U8739" s="73"/>
      <c r="V8739" s="73"/>
      <c r="X8739" s="12"/>
    </row>
    <row r="8740" spans="2:24" x14ac:dyDescent="0.3">
      <c r="B8740" s="73"/>
      <c r="D8740" s="73"/>
      <c r="P8740" s="73"/>
      <c r="T8740" s="73"/>
      <c r="U8740" s="73"/>
      <c r="V8740" s="73"/>
      <c r="X8740" s="12"/>
    </row>
    <row r="8741" spans="2:24" x14ac:dyDescent="0.3">
      <c r="B8741" s="73"/>
      <c r="D8741" s="73"/>
      <c r="P8741" s="73"/>
      <c r="T8741" s="73"/>
      <c r="U8741" s="73"/>
      <c r="V8741" s="73"/>
      <c r="X8741" s="12"/>
    </row>
    <row r="8742" spans="2:24" x14ac:dyDescent="0.3">
      <c r="B8742" s="73"/>
      <c r="D8742" s="73"/>
      <c r="P8742" s="73"/>
      <c r="T8742" s="73"/>
      <c r="U8742" s="73"/>
      <c r="V8742" s="73"/>
      <c r="X8742" s="12"/>
    </row>
    <row r="8743" spans="2:24" x14ac:dyDescent="0.3">
      <c r="B8743" s="73"/>
      <c r="D8743" s="73"/>
      <c r="P8743" s="73"/>
      <c r="T8743" s="73"/>
      <c r="U8743" s="73"/>
      <c r="V8743" s="73"/>
      <c r="X8743" s="12"/>
    </row>
    <row r="8744" spans="2:24" x14ac:dyDescent="0.3">
      <c r="B8744" s="73"/>
      <c r="D8744" s="73"/>
      <c r="P8744" s="73"/>
      <c r="T8744" s="73"/>
      <c r="U8744" s="73"/>
      <c r="V8744" s="73"/>
      <c r="X8744" s="12"/>
    </row>
    <row r="8745" spans="2:24" x14ac:dyDescent="0.3">
      <c r="B8745" s="73"/>
      <c r="D8745" s="73"/>
      <c r="P8745" s="73"/>
      <c r="T8745" s="73"/>
      <c r="U8745" s="73"/>
      <c r="V8745" s="73"/>
      <c r="X8745" s="12"/>
    </row>
    <row r="8746" spans="2:24" x14ac:dyDescent="0.3">
      <c r="B8746" s="73"/>
      <c r="D8746" s="73"/>
      <c r="P8746" s="73"/>
      <c r="T8746" s="73"/>
      <c r="U8746" s="73"/>
      <c r="V8746" s="73"/>
      <c r="X8746" s="12"/>
    </row>
    <row r="8747" spans="2:24" x14ac:dyDescent="0.3">
      <c r="B8747" s="73"/>
      <c r="D8747" s="73"/>
      <c r="P8747" s="73"/>
      <c r="T8747" s="73"/>
      <c r="U8747" s="73"/>
      <c r="V8747" s="73"/>
      <c r="X8747" s="12"/>
    </row>
    <row r="8748" spans="2:24" x14ac:dyDescent="0.3">
      <c r="B8748" s="73"/>
      <c r="D8748" s="73"/>
      <c r="P8748" s="73"/>
      <c r="T8748" s="73"/>
      <c r="U8748" s="73"/>
      <c r="V8748" s="73"/>
      <c r="X8748" s="12"/>
    </row>
    <row r="8749" spans="2:24" x14ac:dyDescent="0.3">
      <c r="B8749" s="73"/>
      <c r="D8749" s="73"/>
      <c r="P8749" s="73"/>
      <c r="T8749" s="73"/>
      <c r="U8749" s="73"/>
      <c r="V8749" s="73"/>
      <c r="X8749" s="12"/>
    </row>
    <row r="8750" spans="2:24" x14ac:dyDescent="0.3">
      <c r="B8750" s="73"/>
      <c r="D8750" s="73"/>
      <c r="P8750" s="73"/>
      <c r="T8750" s="73"/>
      <c r="U8750" s="73"/>
      <c r="V8750" s="73"/>
      <c r="X8750" s="12"/>
    </row>
    <row r="8751" spans="2:24" x14ac:dyDescent="0.3">
      <c r="B8751" s="73"/>
      <c r="D8751" s="73"/>
      <c r="P8751" s="73"/>
      <c r="T8751" s="73"/>
      <c r="U8751" s="73"/>
      <c r="V8751" s="73"/>
      <c r="X8751" s="12"/>
    </row>
    <row r="8752" spans="2:24" x14ac:dyDescent="0.3">
      <c r="B8752" s="73"/>
      <c r="D8752" s="73"/>
      <c r="P8752" s="73"/>
      <c r="T8752" s="73"/>
      <c r="U8752" s="73"/>
      <c r="V8752" s="73"/>
      <c r="X8752" s="12"/>
    </row>
    <row r="8753" spans="2:24" x14ac:dyDescent="0.3">
      <c r="B8753" s="73"/>
      <c r="D8753" s="73"/>
      <c r="P8753" s="73"/>
      <c r="T8753" s="73"/>
      <c r="U8753" s="73"/>
      <c r="V8753" s="73"/>
      <c r="X8753" s="12"/>
    </row>
    <row r="8754" spans="2:24" x14ac:dyDescent="0.3">
      <c r="B8754" s="73"/>
      <c r="D8754" s="73"/>
      <c r="P8754" s="73"/>
      <c r="T8754" s="73"/>
      <c r="U8754" s="73"/>
      <c r="V8754" s="73"/>
      <c r="X8754" s="12"/>
    </row>
    <row r="8755" spans="2:24" x14ac:dyDescent="0.3">
      <c r="B8755" s="73"/>
      <c r="D8755" s="73"/>
      <c r="P8755" s="73"/>
      <c r="T8755" s="73"/>
      <c r="U8755" s="73"/>
      <c r="V8755" s="73"/>
      <c r="X8755" s="12"/>
    </row>
    <row r="8756" spans="2:24" x14ac:dyDescent="0.3">
      <c r="B8756" s="73"/>
      <c r="D8756" s="73"/>
      <c r="P8756" s="73"/>
      <c r="T8756" s="73"/>
      <c r="U8756" s="73"/>
      <c r="V8756" s="73"/>
      <c r="X8756" s="12"/>
    </row>
    <row r="8757" spans="2:24" x14ac:dyDescent="0.3">
      <c r="B8757" s="73"/>
      <c r="D8757" s="73"/>
      <c r="P8757" s="73"/>
      <c r="T8757" s="73"/>
      <c r="U8757" s="73"/>
      <c r="V8757" s="73"/>
      <c r="X8757" s="12"/>
    </row>
    <row r="8758" spans="2:24" x14ac:dyDescent="0.3">
      <c r="B8758" s="73"/>
      <c r="D8758" s="73"/>
      <c r="P8758" s="73"/>
      <c r="T8758" s="73"/>
      <c r="U8758" s="73"/>
      <c r="V8758" s="73"/>
      <c r="X8758" s="12"/>
    </row>
    <row r="8759" spans="2:24" x14ac:dyDescent="0.3">
      <c r="B8759" s="73"/>
      <c r="D8759" s="73"/>
      <c r="P8759" s="73"/>
      <c r="T8759" s="73"/>
      <c r="U8759" s="73"/>
      <c r="V8759" s="73"/>
      <c r="X8759" s="12"/>
    </row>
    <row r="8760" spans="2:24" x14ac:dyDescent="0.3">
      <c r="B8760" s="73"/>
      <c r="D8760" s="73"/>
      <c r="P8760" s="73"/>
      <c r="T8760" s="73"/>
      <c r="U8760" s="73"/>
      <c r="V8760" s="73"/>
      <c r="X8760" s="12"/>
    </row>
    <row r="8761" spans="2:24" x14ac:dyDescent="0.3">
      <c r="B8761" s="73"/>
      <c r="D8761" s="73"/>
      <c r="P8761" s="73"/>
      <c r="T8761" s="73"/>
      <c r="U8761" s="73"/>
      <c r="V8761" s="73"/>
      <c r="X8761" s="12"/>
    </row>
    <row r="8762" spans="2:24" x14ac:dyDescent="0.3">
      <c r="B8762" s="73"/>
      <c r="D8762" s="73"/>
      <c r="P8762" s="73"/>
      <c r="T8762" s="73"/>
      <c r="U8762" s="73"/>
      <c r="V8762" s="73"/>
      <c r="X8762" s="12"/>
    </row>
    <row r="8763" spans="2:24" x14ac:dyDescent="0.3">
      <c r="B8763" s="73"/>
      <c r="D8763" s="73"/>
      <c r="P8763" s="73"/>
      <c r="T8763" s="73"/>
      <c r="U8763" s="73"/>
      <c r="V8763" s="73"/>
      <c r="X8763" s="12"/>
    </row>
    <row r="8764" spans="2:24" x14ac:dyDescent="0.3">
      <c r="B8764" s="73"/>
      <c r="D8764" s="73"/>
      <c r="P8764" s="73"/>
      <c r="T8764" s="73"/>
      <c r="U8764" s="73"/>
      <c r="V8764" s="73"/>
      <c r="X8764" s="12"/>
    </row>
    <row r="8765" spans="2:24" x14ac:dyDescent="0.3">
      <c r="B8765" s="73"/>
      <c r="D8765" s="73"/>
      <c r="P8765" s="73"/>
      <c r="T8765" s="73"/>
      <c r="U8765" s="73"/>
      <c r="V8765" s="73"/>
      <c r="X8765" s="12"/>
    </row>
    <row r="8766" spans="2:24" x14ac:dyDescent="0.3">
      <c r="B8766" s="73"/>
      <c r="D8766" s="73"/>
      <c r="P8766" s="73"/>
      <c r="T8766" s="73"/>
      <c r="U8766" s="73"/>
      <c r="V8766" s="73"/>
      <c r="X8766" s="12"/>
    </row>
    <row r="8767" spans="2:24" x14ac:dyDescent="0.3">
      <c r="B8767" s="73"/>
      <c r="D8767" s="73"/>
      <c r="P8767" s="73"/>
      <c r="T8767" s="73"/>
      <c r="U8767" s="73"/>
      <c r="V8767" s="73"/>
      <c r="X8767" s="12"/>
    </row>
    <row r="8768" spans="2:24" x14ac:dyDescent="0.3">
      <c r="B8768" s="73"/>
      <c r="D8768" s="73"/>
      <c r="P8768" s="73"/>
      <c r="T8768" s="73"/>
      <c r="U8768" s="73"/>
      <c r="V8768" s="73"/>
      <c r="X8768" s="12"/>
    </row>
    <row r="8769" spans="2:24" x14ac:dyDescent="0.3">
      <c r="B8769" s="73"/>
      <c r="D8769" s="73"/>
      <c r="P8769" s="73"/>
      <c r="T8769" s="73"/>
      <c r="U8769" s="73"/>
      <c r="V8769" s="73"/>
      <c r="X8769" s="12"/>
    </row>
    <row r="8770" spans="2:24" x14ac:dyDescent="0.3">
      <c r="B8770" s="73"/>
      <c r="D8770" s="73"/>
      <c r="P8770" s="73"/>
      <c r="T8770" s="73"/>
      <c r="U8770" s="73"/>
      <c r="V8770" s="73"/>
      <c r="X8770" s="12"/>
    </row>
    <row r="8771" spans="2:24" x14ac:dyDescent="0.3">
      <c r="B8771" s="73"/>
      <c r="D8771" s="73"/>
      <c r="P8771" s="73"/>
      <c r="T8771" s="73"/>
      <c r="U8771" s="73"/>
      <c r="V8771" s="73"/>
      <c r="X8771" s="12"/>
    </row>
    <row r="8772" spans="2:24" x14ac:dyDescent="0.3">
      <c r="B8772" s="73"/>
      <c r="D8772" s="73"/>
      <c r="P8772" s="73"/>
      <c r="T8772" s="73"/>
      <c r="U8772" s="73"/>
      <c r="V8772" s="73"/>
      <c r="X8772" s="12"/>
    </row>
    <row r="8773" spans="2:24" x14ac:dyDescent="0.3">
      <c r="B8773" s="73"/>
      <c r="D8773" s="73"/>
      <c r="P8773" s="73"/>
      <c r="T8773" s="73"/>
      <c r="U8773" s="73"/>
      <c r="V8773" s="73"/>
      <c r="X8773" s="12"/>
    </row>
    <row r="8774" spans="2:24" x14ac:dyDescent="0.3">
      <c r="B8774" s="73"/>
      <c r="D8774" s="73"/>
      <c r="P8774" s="73"/>
      <c r="T8774" s="73"/>
      <c r="U8774" s="73"/>
      <c r="V8774" s="73"/>
      <c r="X8774" s="12"/>
    </row>
    <row r="8775" spans="2:24" x14ac:dyDescent="0.3">
      <c r="B8775" s="73"/>
      <c r="D8775" s="73"/>
      <c r="P8775" s="73"/>
      <c r="T8775" s="73"/>
      <c r="U8775" s="73"/>
      <c r="V8775" s="73"/>
      <c r="X8775" s="12"/>
    </row>
    <row r="8776" spans="2:24" x14ac:dyDescent="0.3">
      <c r="B8776" s="73"/>
      <c r="D8776" s="73"/>
      <c r="P8776" s="73"/>
      <c r="T8776" s="73"/>
      <c r="U8776" s="73"/>
      <c r="V8776" s="73"/>
      <c r="X8776" s="12"/>
    </row>
    <row r="8777" spans="2:24" x14ac:dyDescent="0.3">
      <c r="B8777" s="73"/>
      <c r="D8777" s="73"/>
      <c r="P8777" s="73"/>
      <c r="T8777" s="73"/>
      <c r="U8777" s="73"/>
      <c r="V8777" s="73"/>
      <c r="X8777" s="12"/>
    </row>
    <row r="8778" spans="2:24" x14ac:dyDescent="0.3">
      <c r="B8778" s="73"/>
      <c r="D8778" s="73"/>
      <c r="P8778" s="73"/>
      <c r="T8778" s="73"/>
      <c r="U8778" s="73"/>
      <c r="V8778" s="73"/>
      <c r="X8778" s="12"/>
    </row>
    <row r="8779" spans="2:24" x14ac:dyDescent="0.3">
      <c r="B8779" s="73"/>
      <c r="D8779" s="73"/>
      <c r="P8779" s="73"/>
      <c r="T8779" s="73"/>
      <c r="U8779" s="73"/>
      <c r="V8779" s="73"/>
      <c r="X8779" s="12"/>
    </row>
    <row r="8780" spans="2:24" x14ac:dyDescent="0.3">
      <c r="B8780" s="73"/>
      <c r="D8780" s="73"/>
      <c r="P8780" s="73"/>
      <c r="T8780" s="73"/>
      <c r="U8780" s="73"/>
      <c r="V8780" s="73"/>
      <c r="X8780" s="12"/>
    </row>
    <row r="8781" spans="2:24" x14ac:dyDescent="0.3">
      <c r="B8781" s="73"/>
      <c r="D8781" s="73"/>
      <c r="P8781" s="73"/>
      <c r="T8781" s="73"/>
      <c r="U8781" s="73"/>
      <c r="V8781" s="73"/>
      <c r="X8781" s="12"/>
    </row>
    <row r="8782" spans="2:24" x14ac:dyDescent="0.3">
      <c r="B8782" s="73"/>
      <c r="D8782" s="73"/>
      <c r="P8782" s="73"/>
      <c r="T8782" s="73"/>
      <c r="U8782" s="73"/>
      <c r="V8782" s="73"/>
      <c r="X8782" s="12"/>
    </row>
    <row r="8783" spans="2:24" x14ac:dyDescent="0.3">
      <c r="B8783" s="73"/>
      <c r="D8783" s="73"/>
      <c r="P8783" s="73"/>
      <c r="T8783" s="73"/>
      <c r="U8783" s="73"/>
      <c r="V8783" s="73"/>
      <c r="X8783" s="12"/>
    </row>
    <row r="8784" spans="2:24" x14ac:dyDescent="0.3">
      <c r="B8784" s="73"/>
      <c r="D8784" s="73"/>
      <c r="P8784" s="73"/>
      <c r="T8784" s="73"/>
      <c r="U8784" s="73"/>
      <c r="V8784" s="73"/>
      <c r="X8784" s="12"/>
    </row>
    <row r="8785" spans="2:24" x14ac:dyDescent="0.3">
      <c r="B8785" s="73"/>
      <c r="D8785" s="73"/>
      <c r="P8785" s="73"/>
      <c r="T8785" s="73"/>
      <c r="U8785" s="73"/>
      <c r="V8785" s="73"/>
      <c r="X8785" s="12"/>
    </row>
    <row r="8786" spans="2:24" x14ac:dyDescent="0.3">
      <c r="B8786" s="73"/>
      <c r="D8786" s="73"/>
      <c r="P8786" s="73"/>
      <c r="T8786" s="73"/>
      <c r="U8786" s="73"/>
      <c r="V8786" s="73"/>
      <c r="X8786" s="12"/>
    </row>
    <row r="8787" spans="2:24" x14ac:dyDescent="0.3">
      <c r="B8787" s="73"/>
      <c r="D8787" s="73"/>
      <c r="P8787" s="73"/>
      <c r="T8787" s="73"/>
      <c r="U8787" s="73"/>
      <c r="V8787" s="73"/>
      <c r="X8787" s="12"/>
    </row>
    <row r="8788" spans="2:24" x14ac:dyDescent="0.3">
      <c r="B8788" s="73"/>
      <c r="D8788" s="73"/>
      <c r="P8788" s="73"/>
      <c r="T8788" s="73"/>
      <c r="U8788" s="73"/>
      <c r="V8788" s="73"/>
      <c r="X8788" s="12"/>
    </row>
    <row r="8789" spans="2:24" x14ac:dyDescent="0.3">
      <c r="B8789" s="73"/>
      <c r="D8789" s="73"/>
      <c r="P8789" s="73"/>
      <c r="T8789" s="73"/>
      <c r="U8789" s="73"/>
      <c r="V8789" s="73"/>
      <c r="X8789" s="12"/>
    </row>
    <row r="8790" spans="2:24" x14ac:dyDescent="0.3">
      <c r="B8790" s="73"/>
      <c r="D8790" s="73"/>
      <c r="P8790" s="73"/>
      <c r="T8790" s="73"/>
      <c r="U8790" s="73"/>
      <c r="V8790" s="73"/>
      <c r="X8790" s="12"/>
    </row>
    <row r="8791" spans="2:24" x14ac:dyDescent="0.3">
      <c r="B8791" s="73"/>
      <c r="D8791" s="73"/>
      <c r="P8791" s="73"/>
      <c r="T8791" s="73"/>
      <c r="U8791" s="73"/>
      <c r="V8791" s="73"/>
      <c r="X8791" s="12"/>
    </row>
    <row r="8792" spans="2:24" x14ac:dyDescent="0.3">
      <c r="B8792" s="73"/>
      <c r="D8792" s="73"/>
      <c r="P8792" s="73"/>
      <c r="T8792" s="73"/>
      <c r="U8792" s="73"/>
      <c r="V8792" s="73"/>
      <c r="X8792" s="12"/>
    </row>
    <row r="8793" spans="2:24" x14ac:dyDescent="0.3">
      <c r="B8793" s="73"/>
      <c r="D8793" s="73"/>
      <c r="P8793" s="73"/>
      <c r="T8793" s="73"/>
      <c r="U8793" s="73"/>
      <c r="V8793" s="73"/>
      <c r="X8793" s="12"/>
    </row>
    <row r="8794" spans="2:24" x14ac:dyDescent="0.3">
      <c r="B8794" s="73"/>
      <c r="D8794" s="73"/>
      <c r="P8794" s="73"/>
      <c r="T8794" s="73"/>
      <c r="U8794" s="73"/>
      <c r="V8794" s="73"/>
      <c r="X8794" s="12"/>
    </row>
    <row r="8795" spans="2:24" x14ac:dyDescent="0.3">
      <c r="B8795" s="73"/>
      <c r="D8795" s="73"/>
      <c r="P8795" s="73"/>
      <c r="T8795" s="73"/>
      <c r="U8795" s="73"/>
      <c r="V8795" s="73"/>
      <c r="X8795" s="12"/>
    </row>
    <row r="8796" spans="2:24" x14ac:dyDescent="0.3">
      <c r="B8796" s="73"/>
      <c r="D8796" s="73"/>
      <c r="P8796" s="73"/>
      <c r="T8796" s="73"/>
      <c r="U8796" s="73"/>
      <c r="V8796" s="73"/>
      <c r="X8796" s="12"/>
    </row>
    <row r="8797" spans="2:24" x14ac:dyDescent="0.3">
      <c r="B8797" s="73"/>
      <c r="D8797" s="73"/>
      <c r="P8797" s="73"/>
      <c r="T8797" s="73"/>
      <c r="U8797" s="73"/>
      <c r="V8797" s="73"/>
      <c r="X8797" s="12"/>
    </row>
    <row r="8798" spans="2:24" x14ac:dyDescent="0.3">
      <c r="B8798" s="73"/>
      <c r="D8798" s="73"/>
      <c r="P8798" s="73"/>
      <c r="T8798" s="73"/>
      <c r="U8798" s="73"/>
      <c r="V8798" s="73"/>
      <c r="X8798" s="12"/>
    </row>
    <row r="8799" spans="2:24" x14ac:dyDescent="0.3">
      <c r="B8799" s="73"/>
      <c r="D8799" s="73"/>
      <c r="P8799" s="73"/>
      <c r="T8799" s="73"/>
      <c r="U8799" s="73"/>
      <c r="V8799" s="73"/>
      <c r="X8799" s="12"/>
    </row>
    <row r="8800" spans="2:24" x14ac:dyDescent="0.3">
      <c r="B8800" s="73"/>
      <c r="D8800" s="73"/>
      <c r="P8800" s="73"/>
      <c r="T8800" s="73"/>
      <c r="U8800" s="73"/>
      <c r="V8800" s="73"/>
      <c r="X8800" s="12"/>
    </row>
    <row r="8801" spans="2:24" x14ac:dyDescent="0.3">
      <c r="B8801" s="73"/>
      <c r="D8801" s="73"/>
      <c r="P8801" s="73"/>
      <c r="T8801" s="73"/>
      <c r="U8801" s="73"/>
      <c r="V8801" s="73"/>
      <c r="X8801" s="12"/>
    </row>
    <row r="8802" spans="2:24" x14ac:dyDescent="0.3">
      <c r="B8802" s="73"/>
      <c r="D8802" s="73"/>
      <c r="P8802" s="73"/>
      <c r="T8802" s="73"/>
      <c r="U8802" s="73"/>
      <c r="V8802" s="73"/>
      <c r="X8802" s="12"/>
    </row>
    <row r="8803" spans="2:24" x14ac:dyDescent="0.3">
      <c r="B8803" s="73"/>
      <c r="D8803" s="73"/>
      <c r="P8803" s="73"/>
      <c r="T8803" s="73"/>
      <c r="U8803" s="73"/>
      <c r="V8803" s="73"/>
      <c r="X8803" s="12"/>
    </row>
    <row r="8804" spans="2:24" x14ac:dyDescent="0.3">
      <c r="B8804" s="73"/>
      <c r="D8804" s="73"/>
      <c r="P8804" s="73"/>
      <c r="T8804" s="73"/>
      <c r="U8804" s="73"/>
      <c r="V8804" s="73"/>
      <c r="X8804" s="12"/>
    </row>
    <row r="8805" spans="2:24" x14ac:dyDescent="0.3">
      <c r="B8805" s="73"/>
      <c r="D8805" s="73"/>
      <c r="P8805" s="73"/>
      <c r="T8805" s="73"/>
      <c r="U8805" s="73"/>
      <c r="V8805" s="73"/>
      <c r="X8805" s="12"/>
    </row>
    <row r="8806" spans="2:24" x14ac:dyDescent="0.3">
      <c r="B8806" s="73"/>
      <c r="D8806" s="73"/>
      <c r="P8806" s="73"/>
      <c r="T8806" s="73"/>
      <c r="U8806" s="73"/>
      <c r="V8806" s="73"/>
      <c r="X8806" s="12"/>
    </row>
    <row r="8807" spans="2:24" x14ac:dyDescent="0.3">
      <c r="B8807" s="73"/>
      <c r="D8807" s="73"/>
      <c r="P8807" s="73"/>
      <c r="T8807" s="73"/>
      <c r="U8807" s="73"/>
      <c r="V8807" s="73"/>
      <c r="X8807" s="12"/>
    </row>
    <row r="8808" spans="2:24" x14ac:dyDescent="0.3">
      <c r="B8808" s="73"/>
      <c r="D8808" s="73"/>
      <c r="P8808" s="73"/>
      <c r="T8808" s="73"/>
      <c r="U8808" s="73"/>
      <c r="V8808" s="73"/>
      <c r="X8808" s="12"/>
    </row>
    <row r="8809" spans="2:24" x14ac:dyDescent="0.3">
      <c r="B8809" s="73"/>
      <c r="D8809" s="73"/>
      <c r="P8809" s="73"/>
      <c r="T8809" s="73"/>
      <c r="U8809" s="73"/>
      <c r="V8809" s="73"/>
      <c r="X8809" s="12"/>
    </row>
    <row r="8810" spans="2:24" x14ac:dyDescent="0.3">
      <c r="B8810" s="73"/>
      <c r="D8810" s="73"/>
      <c r="P8810" s="73"/>
      <c r="T8810" s="73"/>
      <c r="U8810" s="73"/>
      <c r="V8810" s="73"/>
      <c r="X8810" s="12"/>
    </row>
    <row r="8811" spans="2:24" x14ac:dyDescent="0.3">
      <c r="B8811" s="73"/>
      <c r="D8811" s="73"/>
      <c r="P8811" s="73"/>
      <c r="T8811" s="73"/>
      <c r="U8811" s="73"/>
      <c r="V8811" s="73"/>
      <c r="X8811" s="12"/>
    </row>
    <row r="8812" spans="2:24" x14ac:dyDescent="0.3">
      <c r="B8812" s="73"/>
      <c r="D8812" s="73"/>
      <c r="P8812" s="73"/>
      <c r="T8812" s="73"/>
      <c r="U8812" s="73"/>
      <c r="V8812" s="73"/>
      <c r="X8812" s="12"/>
    </row>
    <row r="8813" spans="2:24" x14ac:dyDescent="0.3">
      <c r="B8813" s="73"/>
      <c r="D8813" s="73"/>
      <c r="P8813" s="73"/>
      <c r="T8813" s="73"/>
      <c r="U8813" s="73"/>
      <c r="V8813" s="73"/>
      <c r="X8813" s="12"/>
    </row>
    <row r="8814" spans="2:24" x14ac:dyDescent="0.3">
      <c r="B8814" s="73"/>
      <c r="D8814" s="73"/>
      <c r="P8814" s="73"/>
      <c r="T8814" s="73"/>
      <c r="U8814" s="73"/>
      <c r="V8814" s="73"/>
      <c r="X8814" s="12"/>
    </row>
    <row r="8815" spans="2:24" x14ac:dyDescent="0.3">
      <c r="B8815" s="73"/>
      <c r="D8815" s="73"/>
      <c r="P8815" s="73"/>
      <c r="T8815" s="73"/>
      <c r="U8815" s="73"/>
      <c r="V8815" s="73"/>
      <c r="X8815" s="12"/>
    </row>
    <row r="8816" spans="2:24" x14ac:dyDescent="0.3">
      <c r="B8816" s="73"/>
      <c r="D8816" s="73"/>
      <c r="P8816" s="73"/>
      <c r="T8816" s="73"/>
      <c r="U8816" s="73"/>
      <c r="V8816" s="73"/>
      <c r="X8816" s="12"/>
    </row>
    <row r="8817" spans="2:24" x14ac:dyDescent="0.3">
      <c r="B8817" s="73"/>
      <c r="D8817" s="73"/>
      <c r="P8817" s="73"/>
      <c r="T8817" s="73"/>
      <c r="U8817" s="73"/>
      <c r="V8817" s="73"/>
      <c r="X8817" s="12"/>
    </row>
    <row r="8818" spans="2:24" x14ac:dyDescent="0.3">
      <c r="B8818" s="73"/>
      <c r="D8818" s="73"/>
      <c r="P8818" s="73"/>
      <c r="T8818" s="73"/>
      <c r="U8818" s="73"/>
      <c r="V8818" s="73"/>
      <c r="X8818" s="12"/>
    </row>
    <row r="8819" spans="2:24" x14ac:dyDescent="0.3">
      <c r="B8819" s="73"/>
      <c r="D8819" s="73"/>
      <c r="P8819" s="73"/>
      <c r="T8819" s="73"/>
      <c r="U8819" s="73"/>
      <c r="V8819" s="73"/>
      <c r="X8819" s="12"/>
    </row>
    <row r="8820" spans="2:24" x14ac:dyDescent="0.3">
      <c r="B8820" s="73"/>
      <c r="D8820" s="73"/>
      <c r="P8820" s="73"/>
      <c r="T8820" s="73"/>
      <c r="U8820" s="73"/>
      <c r="V8820" s="73"/>
      <c r="X8820" s="12"/>
    </row>
    <row r="8821" spans="2:24" x14ac:dyDescent="0.3">
      <c r="B8821" s="73"/>
      <c r="D8821" s="73"/>
      <c r="P8821" s="73"/>
      <c r="T8821" s="73"/>
      <c r="U8821" s="73"/>
      <c r="V8821" s="73"/>
      <c r="X8821" s="12"/>
    </row>
    <row r="8822" spans="2:24" x14ac:dyDescent="0.3">
      <c r="B8822" s="73"/>
      <c r="D8822" s="73"/>
      <c r="P8822" s="73"/>
      <c r="T8822" s="73"/>
      <c r="U8822" s="73"/>
      <c r="V8822" s="73"/>
      <c r="X8822" s="12"/>
    </row>
    <row r="8823" spans="2:24" x14ac:dyDescent="0.3">
      <c r="B8823" s="73"/>
      <c r="D8823" s="73"/>
      <c r="P8823" s="73"/>
      <c r="T8823" s="73"/>
      <c r="U8823" s="73"/>
      <c r="V8823" s="73"/>
      <c r="X8823" s="12"/>
    </row>
    <row r="8824" spans="2:24" x14ac:dyDescent="0.3">
      <c r="B8824" s="73"/>
      <c r="D8824" s="73"/>
      <c r="P8824" s="73"/>
      <c r="T8824" s="73"/>
      <c r="U8824" s="73"/>
      <c r="V8824" s="73"/>
      <c r="X8824" s="12"/>
    </row>
    <row r="8825" spans="2:24" x14ac:dyDescent="0.3">
      <c r="B8825" s="73"/>
      <c r="D8825" s="73"/>
      <c r="P8825" s="73"/>
      <c r="T8825" s="73"/>
      <c r="U8825" s="73"/>
      <c r="V8825" s="73"/>
      <c r="X8825" s="12"/>
    </row>
    <row r="8826" spans="2:24" x14ac:dyDescent="0.3">
      <c r="B8826" s="73"/>
      <c r="D8826" s="73"/>
      <c r="P8826" s="73"/>
      <c r="T8826" s="73"/>
      <c r="U8826" s="73"/>
      <c r="V8826" s="73"/>
      <c r="X8826" s="12"/>
    </row>
    <row r="8827" spans="2:24" x14ac:dyDescent="0.3">
      <c r="B8827" s="73"/>
      <c r="D8827" s="73"/>
      <c r="P8827" s="73"/>
      <c r="T8827" s="73"/>
      <c r="U8827" s="73"/>
      <c r="V8827" s="73"/>
      <c r="X8827" s="12"/>
    </row>
    <row r="8828" spans="2:24" x14ac:dyDescent="0.3">
      <c r="B8828" s="73"/>
      <c r="D8828" s="73"/>
      <c r="P8828" s="73"/>
      <c r="T8828" s="73"/>
      <c r="U8828" s="73"/>
      <c r="V8828" s="73"/>
      <c r="X8828" s="12"/>
    </row>
    <row r="8829" spans="2:24" x14ac:dyDescent="0.3">
      <c r="B8829" s="73"/>
      <c r="D8829" s="73"/>
      <c r="P8829" s="73"/>
      <c r="T8829" s="73"/>
      <c r="U8829" s="73"/>
      <c r="V8829" s="73"/>
      <c r="X8829" s="12"/>
    </row>
    <row r="8830" spans="2:24" x14ac:dyDescent="0.3">
      <c r="B8830" s="73"/>
      <c r="D8830" s="73"/>
      <c r="P8830" s="73"/>
      <c r="T8830" s="73"/>
      <c r="U8830" s="73"/>
      <c r="V8830" s="73"/>
      <c r="X8830" s="12"/>
    </row>
    <row r="8831" spans="2:24" x14ac:dyDescent="0.3">
      <c r="B8831" s="73"/>
      <c r="D8831" s="73"/>
      <c r="P8831" s="73"/>
      <c r="T8831" s="73"/>
      <c r="U8831" s="73"/>
      <c r="V8831" s="73"/>
      <c r="X8831" s="12"/>
    </row>
    <row r="8832" spans="2:24" x14ac:dyDescent="0.3">
      <c r="B8832" s="73"/>
      <c r="D8832" s="73"/>
      <c r="P8832" s="73"/>
      <c r="T8832" s="73"/>
      <c r="U8832" s="73"/>
      <c r="V8832" s="73"/>
      <c r="X8832" s="12"/>
    </row>
    <row r="8833" spans="2:24" x14ac:dyDescent="0.3">
      <c r="B8833" s="73"/>
      <c r="D8833" s="73"/>
      <c r="P8833" s="73"/>
      <c r="T8833" s="73"/>
      <c r="U8833" s="73"/>
      <c r="V8833" s="73"/>
      <c r="X8833" s="12"/>
    </row>
    <row r="8834" spans="2:24" x14ac:dyDescent="0.3">
      <c r="B8834" s="73"/>
      <c r="D8834" s="73"/>
      <c r="P8834" s="73"/>
      <c r="T8834" s="73"/>
      <c r="U8834" s="73"/>
      <c r="V8834" s="73"/>
      <c r="X8834" s="12"/>
    </row>
    <row r="8835" spans="2:24" x14ac:dyDescent="0.3">
      <c r="B8835" s="73"/>
      <c r="D8835" s="73"/>
      <c r="P8835" s="73"/>
      <c r="T8835" s="73"/>
      <c r="U8835" s="73"/>
      <c r="V8835" s="73"/>
      <c r="X8835" s="12"/>
    </row>
    <row r="8836" spans="2:24" x14ac:dyDescent="0.3">
      <c r="B8836" s="73"/>
      <c r="D8836" s="73"/>
      <c r="P8836" s="73"/>
      <c r="T8836" s="73"/>
      <c r="U8836" s="73"/>
      <c r="V8836" s="73"/>
      <c r="X8836" s="12"/>
    </row>
    <row r="8837" spans="2:24" x14ac:dyDescent="0.3">
      <c r="B8837" s="73"/>
      <c r="D8837" s="73"/>
      <c r="P8837" s="73"/>
      <c r="T8837" s="73"/>
      <c r="U8837" s="73"/>
      <c r="V8837" s="73"/>
      <c r="X8837" s="12"/>
    </row>
    <row r="8838" spans="2:24" x14ac:dyDescent="0.3">
      <c r="B8838" s="73"/>
      <c r="D8838" s="73"/>
      <c r="P8838" s="73"/>
      <c r="T8838" s="73"/>
      <c r="U8838" s="73"/>
      <c r="V8838" s="73"/>
      <c r="X8838" s="12"/>
    </row>
    <row r="8839" spans="2:24" x14ac:dyDescent="0.3">
      <c r="B8839" s="73"/>
      <c r="D8839" s="73"/>
      <c r="P8839" s="73"/>
      <c r="T8839" s="73"/>
      <c r="U8839" s="73"/>
      <c r="V8839" s="73"/>
      <c r="X8839" s="12"/>
    </row>
    <row r="8840" spans="2:24" x14ac:dyDescent="0.3">
      <c r="B8840" s="73"/>
      <c r="D8840" s="73"/>
      <c r="P8840" s="73"/>
      <c r="T8840" s="73"/>
      <c r="U8840" s="73"/>
      <c r="V8840" s="73"/>
      <c r="X8840" s="12"/>
    </row>
    <row r="8841" spans="2:24" x14ac:dyDescent="0.3">
      <c r="B8841" s="73"/>
      <c r="D8841" s="73"/>
      <c r="P8841" s="73"/>
      <c r="T8841" s="73"/>
      <c r="U8841" s="73"/>
      <c r="V8841" s="73"/>
      <c r="X8841" s="12"/>
    </row>
    <row r="8842" spans="2:24" x14ac:dyDescent="0.3">
      <c r="B8842" s="73"/>
      <c r="D8842" s="73"/>
      <c r="P8842" s="73"/>
      <c r="T8842" s="73"/>
      <c r="U8842" s="73"/>
      <c r="V8842" s="73"/>
      <c r="X8842" s="12"/>
    </row>
    <row r="8843" spans="2:24" x14ac:dyDescent="0.3">
      <c r="B8843" s="73"/>
      <c r="D8843" s="73"/>
      <c r="P8843" s="73"/>
      <c r="T8843" s="73"/>
      <c r="U8843" s="73"/>
      <c r="V8843" s="73"/>
      <c r="X8843" s="12"/>
    </row>
    <row r="8844" spans="2:24" x14ac:dyDescent="0.3">
      <c r="B8844" s="73"/>
      <c r="D8844" s="73"/>
      <c r="P8844" s="73"/>
      <c r="T8844" s="73"/>
      <c r="U8844" s="73"/>
      <c r="V8844" s="73"/>
      <c r="X8844" s="12"/>
    </row>
    <row r="8845" spans="2:24" x14ac:dyDescent="0.3">
      <c r="B8845" s="73"/>
      <c r="D8845" s="73"/>
      <c r="P8845" s="73"/>
      <c r="T8845" s="73"/>
      <c r="U8845" s="73"/>
      <c r="V8845" s="73"/>
      <c r="X8845" s="12"/>
    </row>
    <row r="8846" spans="2:24" x14ac:dyDescent="0.3">
      <c r="B8846" s="73"/>
      <c r="D8846" s="73"/>
      <c r="P8846" s="73"/>
      <c r="T8846" s="73"/>
      <c r="U8846" s="73"/>
      <c r="V8846" s="73"/>
      <c r="X8846" s="12"/>
    </row>
    <row r="8847" spans="2:24" x14ac:dyDescent="0.3">
      <c r="B8847" s="73"/>
      <c r="D8847" s="73"/>
      <c r="P8847" s="73"/>
      <c r="T8847" s="73"/>
      <c r="U8847" s="73"/>
      <c r="V8847" s="73"/>
      <c r="X8847" s="12"/>
    </row>
    <row r="8848" spans="2:24" x14ac:dyDescent="0.3">
      <c r="B8848" s="73"/>
      <c r="D8848" s="73"/>
      <c r="P8848" s="73"/>
      <c r="T8848" s="73"/>
      <c r="U8848" s="73"/>
      <c r="V8848" s="73"/>
      <c r="X8848" s="12"/>
    </row>
    <row r="8849" spans="2:24" x14ac:dyDescent="0.3">
      <c r="B8849" s="73"/>
      <c r="D8849" s="73"/>
      <c r="P8849" s="73"/>
      <c r="T8849" s="73"/>
      <c r="U8849" s="73"/>
      <c r="V8849" s="73"/>
      <c r="X8849" s="12"/>
    </row>
    <row r="8850" spans="2:24" x14ac:dyDescent="0.3">
      <c r="B8850" s="73"/>
      <c r="D8850" s="73"/>
      <c r="P8850" s="73"/>
      <c r="T8850" s="73"/>
      <c r="U8850" s="73"/>
      <c r="V8850" s="73"/>
      <c r="X8850" s="12"/>
    </row>
    <row r="8851" spans="2:24" x14ac:dyDescent="0.3">
      <c r="B8851" s="73"/>
      <c r="D8851" s="73"/>
      <c r="P8851" s="73"/>
      <c r="T8851" s="73"/>
      <c r="U8851" s="73"/>
      <c r="V8851" s="73"/>
      <c r="X8851" s="12"/>
    </row>
    <row r="8852" spans="2:24" x14ac:dyDescent="0.3">
      <c r="B8852" s="73"/>
      <c r="D8852" s="73"/>
      <c r="P8852" s="73"/>
      <c r="T8852" s="73"/>
      <c r="U8852" s="73"/>
      <c r="V8852" s="73"/>
      <c r="X8852" s="12"/>
    </row>
    <row r="8853" spans="2:24" x14ac:dyDescent="0.3">
      <c r="B8853" s="73"/>
      <c r="D8853" s="73"/>
      <c r="P8853" s="73"/>
      <c r="T8853" s="73"/>
      <c r="U8853" s="73"/>
      <c r="V8853" s="73"/>
      <c r="X8853" s="12"/>
    </row>
    <row r="8854" spans="2:24" x14ac:dyDescent="0.3">
      <c r="B8854" s="73"/>
      <c r="D8854" s="73"/>
      <c r="P8854" s="73"/>
      <c r="T8854" s="73"/>
      <c r="U8854" s="73"/>
      <c r="V8854" s="73"/>
      <c r="X8854" s="12"/>
    </row>
    <row r="8855" spans="2:24" x14ac:dyDescent="0.3">
      <c r="B8855" s="73"/>
      <c r="D8855" s="73"/>
      <c r="P8855" s="73"/>
      <c r="T8855" s="73"/>
      <c r="U8855" s="73"/>
      <c r="V8855" s="73"/>
      <c r="X8855" s="12"/>
    </row>
    <row r="8856" spans="2:24" x14ac:dyDescent="0.3">
      <c r="B8856" s="73"/>
      <c r="D8856" s="73"/>
      <c r="P8856" s="73"/>
      <c r="T8856" s="73"/>
      <c r="U8856" s="73"/>
      <c r="V8856" s="73"/>
      <c r="X8856" s="12"/>
    </row>
    <row r="8857" spans="2:24" x14ac:dyDescent="0.3">
      <c r="B8857" s="73"/>
      <c r="D8857" s="73"/>
      <c r="P8857" s="73"/>
      <c r="T8857" s="73"/>
      <c r="U8857" s="73"/>
      <c r="V8857" s="73"/>
      <c r="X8857" s="12"/>
    </row>
    <row r="8858" spans="2:24" x14ac:dyDescent="0.3">
      <c r="B8858" s="73"/>
      <c r="D8858" s="73"/>
      <c r="P8858" s="73"/>
      <c r="T8858" s="73"/>
      <c r="U8858" s="73"/>
      <c r="V8858" s="73"/>
      <c r="X8858" s="12"/>
    </row>
    <row r="8859" spans="2:24" x14ac:dyDescent="0.3">
      <c r="B8859" s="73"/>
      <c r="D8859" s="73"/>
      <c r="P8859" s="73"/>
      <c r="T8859" s="73"/>
      <c r="U8859" s="73"/>
      <c r="V8859" s="73"/>
      <c r="X8859" s="12"/>
    </row>
    <row r="8860" spans="2:24" x14ac:dyDescent="0.3">
      <c r="B8860" s="73"/>
      <c r="D8860" s="73"/>
      <c r="P8860" s="73"/>
      <c r="T8860" s="73"/>
      <c r="U8860" s="73"/>
      <c r="V8860" s="73"/>
      <c r="X8860" s="12"/>
    </row>
    <row r="8861" spans="2:24" x14ac:dyDescent="0.3">
      <c r="B8861" s="73"/>
      <c r="D8861" s="73"/>
      <c r="P8861" s="73"/>
      <c r="T8861" s="73"/>
      <c r="U8861" s="73"/>
      <c r="V8861" s="73"/>
      <c r="X8861" s="12"/>
    </row>
    <row r="8862" spans="2:24" x14ac:dyDescent="0.3">
      <c r="B8862" s="73"/>
      <c r="D8862" s="73"/>
      <c r="P8862" s="73"/>
      <c r="T8862" s="73"/>
      <c r="U8862" s="73"/>
      <c r="V8862" s="73"/>
      <c r="X8862" s="12"/>
    </row>
    <row r="8863" spans="2:24" x14ac:dyDescent="0.3">
      <c r="B8863" s="73"/>
      <c r="D8863" s="73"/>
      <c r="P8863" s="73"/>
      <c r="T8863" s="73"/>
      <c r="U8863" s="73"/>
      <c r="V8863" s="73"/>
      <c r="X8863" s="12"/>
    </row>
    <row r="8864" spans="2:24" x14ac:dyDescent="0.3">
      <c r="B8864" s="73"/>
      <c r="D8864" s="73"/>
      <c r="P8864" s="73"/>
      <c r="T8864" s="73"/>
      <c r="U8864" s="73"/>
      <c r="V8864" s="73"/>
      <c r="X8864" s="12"/>
    </row>
    <row r="8865" spans="2:24" x14ac:dyDescent="0.3">
      <c r="B8865" s="73"/>
      <c r="D8865" s="73"/>
      <c r="P8865" s="73"/>
      <c r="T8865" s="73"/>
      <c r="U8865" s="73"/>
      <c r="V8865" s="73"/>
      <c r="X8865" s="12"/>
    </row>
    <row r="8866" spans="2:24" x14ac:dyDescent="0.3">
      <c r="B8866" s="73"/>
      <c r="D8866" s="73"/>
      <c r="P8866" s="73"/>
      <c r="T8866" s="73"/>
      <c r="U8866" s="73"/>
      <c r="V8866" s="73"/>
      <c r="X8866" s="12"/>
    </row>
    <row r="8867" spans="2:24" x14ac:dyDescent="0.3">
      <c r="B8867" s="73"/>
      <c r="D8867" s="73"/>
      <c r="P8867" s="73"/>
      <c r="T8867" s="73"/>
      <c r="U8867" s="73"/>
      <c r="V8867" s="73"/>
      <c r="X8867" s="12"/>
    </row>
    <row r="8868" spans="2:24" x14ac:dyDescent="0.3">
      <c r="B8868" s="73"/>
      <c r="D8868" s="73"/>
      <c r="P8868" s="73"/>
      <c r="T8868" s="73"/>
      <c r="U8868" s="73"/>
      <c r="V8868" s="73"/>
      <c r="X8868" s="12"/>
    </row>
    <row r="8869" spans="2:24" x14ac:dyDescent="0.3">
      <c r="B8869" s="73"/>
      <c r="D8869" s="73"/>
      <c r="P8869" s="73"/>
      <c r="T8869" s="73"/>
      <c r="U8869" s="73"/>
      <c r="V8869" s="73"/>
      <c r="X8869" s="12"/>
    </row>
    <row r="8870" spans="2:24" x14ac:dyDescent="0.3">
      <c r="B8870" s="73"/>
      <c r="D8870" s="73"/>
      <c r="P8870" s="73"/>
      <c r="T8870" s="73"/>
      <c r="U8870" s="73"/>
      <c r="V8870" s="73"/>
      <c r="X8870" s="12"/>
    </row>
    <row r="8871" spans="2:24" x14ac:dyDescent="0.3">
      <c r="B8871" s="73"/>
      <c r="D8871" s="73"/>
      <c r="P8871" s="73"/>
      <c r="T8871" s="73"/>
      <c r="U8871" s="73"/>
      <c r="V8871" s="73"/>
      <c r="X8871" s="12"/>
    </row>
    <row r="8872" spans="2:24" x14ac:dyDescent="0.3">
      <c r="B8872" s="73"/>
      <c r="D8872" s="73"/>
      <c r="P8872" s="73"/>
      <c r="T8872" s="73"/>
      <c r="U8872" s="73"/>
      <c r="V8872" s="73"/>
      <c r="X8872" s="12"/>
    </row>
    <row r="8873" spans="2:24" x14ac:dyDescent="0.3">
      <c r="B8873" s="73"/>
      <c r="D8873" s="73"/>
      <c r="P8873" s="73"/>
      <c r="T8873" s="73"/>
      <c r="U8873" s="73"/>
      <c r="V8873" s="73"/>
      <c r="X8873" s="12"/>
    </row>
    <row r="8874" spans="2:24" x14ac:dyDescent="0.3">
      <c r="B8874" s="73"/>
      <c r="D8874" s="73"/>
      <c r="P8874" s="73"/>
      <c r="T8874" s="73"/>
      <c r="U8874" s="73"/>
      <c r="V8874" s="73"/>
      <c r="X8874" s="12"/>
    </row>
    <row r="8875" spans="2:24" x14ac:dyDescent="0.3">
      <c r="B8875" s="73"/>
      <c r="D8875" s="73"/>
      <c r="P8875" s="73"/>
      <c r="T8875" s="73"/>
      <c r="U8875" s="73"/>
      <c r="V8875" s="73"/>
      <c r="X8875" s="12"/>
    </row>
    <row r="8876" spans="2:24" x14ac:dyDescent="0.3">
      <c r="B8876" s="73"/>
      <c r="D8876" s="73"/>
      <c r="P8876" s="73"/>
      <c r="T8876" s="73"/>
      <c r="U8876" s="73"/>
      <c r="V8876" s="73"/>
      <c r="X8876" s="12"/>
    </row>
    <row r="8877" spans="2:24" x14ac:dyDescent="0.3">
      <c r="B8877" s="73"/>
      <c r="D8877" s="73"/>
      <c r="P8877" s="73"/>
      <c r="T8877" s="73"/>
      <c r="U8877" s="73"/>
      <c r="V8877" s="73"/>
      <c r="X8877" s="12"/>
    </row>
    <row r="8878" spans="2:24" x14ac:dyDescent="0.3">
      <c r="B8878" s="73"/>
      <c r="D8878" s="73"/>
      <c r="P8878" s="73"/>
      <c r="T8878" s="73"/>
      <c r="U8878" s="73"/>
      <c r="V8878" s="73"/>
      <c r="X8878" s="12"/>
    </row>
    <row r="8879" spans="2:24" x14ac:dyDescent="0.3">
      <c r="B8879" s="73"/>
      <c r="D8879" s="73"/>
      <c r="P8879" s="73"/>
      <c r="T8879" s="73"/>
      <c r="U8879" s="73"/>
      <c r="V8879" s="73"/>
      <c r="X8879" s="12"/>
    </row>
    <row r="8880" spans="2:24" x14ac:dyDescent="0.3">
      <c r="B8880" s="73"/>
      <c r="D8880" s="73"/>
      <c r="P8880" s="73"/>
      <c r="T8880" s="73"/>
      <c r="U8880" s="73"/>
      <c r="V8880" s="73"/>
      <c r="X8880" s="12"/>
    </row>
    <row r="8881" spans="2:24" x14ac:dyDescent="0.3">
      <c r="B8881" s="73"/>
      <c r="D8881" s="73"/>
      <c r="P8881" s="73"/>
      <c r="T8881" s="73"/>
      <c r="U8881" s="73"/>
      <c r="V8881" s="73"/>
      <c r="X8881" s="12"/>
    </row>
    <row r="8882" spans="2:24" x14ac:dyDescent="0.3">
      <c r="B8882" s="73"/>
      <c r="D8882" s="73"/>
      <c r="P8882" s="73"/>
      <c r="T8882" s="73"/>
      <c r="U8882" s="73"/>
      <c r="V8882" s="73"/>
      <c r="X8882" s="12"/>
    </row>
    <row r="8883" spans="2:24" x14ac:dyDescent="0.3">
      <c r="B8883" s="73"/>
      <c r="D8883" s="73"/>
      <c r="P8883" s="73"/>
      <c r="T8883" s="73"/>
      <c r="U8883" s="73"/>
      <c r="V8883" s="73"/>
      <c r="X8883" s="12"/>
    </row>
    <row r="8884" spans="2:24" x14ac:dyDescent="0.3">
      <c r="B8884" s="73"/>
      <c r="D8884" s="73"/>
      <c r="P8884" s="73"/>
      <c r="T8884" s="73"/>
      <c r="U8884" s="73"/>
      <c r="V8884" s="73"/>
      <c r="X8884" s="12"/>
    </row>
    <row r="8885" spans="2:24" x14ac:dyDescent="0.3">
      <c r="B8885" s="73"/>
      <c r="D8885" s="73"/>
      <c r="P8885" s="73"/>
      <c r="T8885" s="73"/>
      <c r="U8885" s="73"/>
      <c r="V8885" s="73"/>
      <c r="X8885" s="12"/>
    </row>
    <row r="8886" spans="2:24" x14ac:dyDescent="0.3">
      <c r="B8886" s="73"/>
      <c r="D8886" s="73"/>
      <c r="P8886" s="73"/>
      <c r="T8886" s="73"/>
      <c r="U8886" s="73"/>
      <c r="V8886" s="73"/>
      <c r="X8886" s="12"/>
    </row>
    <row r="8887" spans="2:24" x14ac:dyDescent="0.3">
      <c r="B8887" s="73"/>
      <c r="D8887" s="73"/>
      <c r="P8887" s="73"/>
      <c r="T8887" s="73"/>
      <c r="U8887" s="73"/>
      <c r="V8887" s="73"/>
      <c r="X8887" s="12"/>
    </row>
    <row r="8888" spans="2:24" x14ac:dyDescent="0.3">
      <c r="B8888" s="73"/>
      <c r="D8888" s="73"/>
      <c r="P8888" s="73"/>
      <c r="T8888" s="73"/>
      <c r="U8888" s="73"/>
      <c r="V8888" s="73"/>
      <c r="X8888" s="12"/>
    </row>
    <row r="8889" spans="2:24" x14ac:dyDescent="0.3">
      <c r="B8889" s="73"/>
      <c r="D8889" s="73"/>
      <c r="P8889" s="73"/>
      <c r="T8889" s="73"/>
      <c r="U8889" s="73"/>
      <c r="V8889" s="73"/>
      <c r="X8889" s="12"/>
    </row>
    <row r="8890" spans="2:24" x14ac:dyDescent="0.3">
      <c r="B8890" s="73"/>
      <c r="D8890" s="73"/>
      <c r="P8890" s="73"/>
      <c r="T8890" s="73"/>
      <c r="U8890" s="73"/>
      <c r="V8890" s="73"/>
      <c r="X8890" s="12"/>
    </row>
    <row r="8891" spans="2:24" x14ac:dyDescent="0.3">
      <c r="B8891" s="73"/>
      <c r="D8891" s="73"/>
      <c r="P8891" s="73"/>
      <c r="T8891" s="73"/>
      <c r="U8891" s="73"/>
      <c r="V8891" s="73"/>
      <c r="X8891" s="12"/>
    </row>
    <row r="8892" spans="2:24" x14ac:dyDescent="0.3">
      <c r="B8892" s="73"/>
      <c r="D8892" s="73"/>
      <c r="P8892" s="73"/>
      <c r="T8892" s="73"/>
      <c r="U8892" s="73"/>
      <c r="V8892" s="73"/>
      <c r="X8892" s="12"/>
    </row>
    <row r="8893" spans="2:24" x14ac:dyDescent="0.3">
      <c r="B8893" s="73"/>
      <c r="D8893" s="73"/>
      <c r="P8893" s="73"/>
      <c r="T8893" s="73"/>
      <c r="U8893" s="73"/>
      <c r="V8893" s="73"/>
      <c r="X8893" s="12"/>
    </row>
    <row r="8894" spans="2:24" x14ac:dyDescent="0.3">
      <c r="B8894" s="73"/>
      <c r="D8894" s="73"/>
      <c r="P8894" s="73"/>
      <c r="T8894" s="73"/>
      <c r="U8894" s="73"/>
      <c r="V8894" s="73"/>
      <c r="X8894" s="12"/>
    </row>
    <row r="8895" spans="2:24" x14ac:dyDescent="0.3">
      <c r="B8895" s="73"/>
      <c r="D8895" s="73"/>
      <c r="P8895" s="73"/>
      <c r="T8895" s="73"/>
      <c r="U8895" s="73"/>
      <c r="V8895" s="73"/>
      <c r="X8895" s="12"/>
    </row>
    <row r="8896" spans="2:24" x14ac:dyDescent="0.3">
      <c r="B8896" s="73"/>
      <c r="D8896" s="73"/>
      <c r="P8896" s="73"/>
      <c r="T8896" s="73"/>
      <c r="U8896" s="73"/>
      <c r="V8896" s="73"/>
      <c r="X8896" s="12"/>
    </row>
    <row r="8897" spans="2:24" x14ac:dyDescent="0.3">
      <c r="B8897" s="73"/>
      <c r="D8897" s="73"/>
      <c r="P8897" s="73"/>
      <c r="T8897" s="73"/>
      <c r="U8897" s="73"/>
      <c r="V8897" s="73"/>
      <c r="X8897" s="12"/>
    </row>
    <row r="8898" spans="2:24" x14ac:dyDescent="0.3">
      <c r="B8898" s="73"/>
      <c r="D8898" s="73"/>
      <c r="P8898" s="73"/>
      <c r="T8898" s="73"/>
      <c r="U8898" s="73"/>
      <c r="V8898" s="73"/>
      <c r="X8898" s="12"/>
    </row>
    <row r="8899" spans="2:24" x14ac:dyDescent="0.3">
      <c r="B8899" s="73"/>
      <c r="D8899" s="73"/>
      <c r="P8899" s="73"/>
      <c r="T8899" s="73"/>
      <c r="U8899" s="73"/>
      <c r="V8899" s="73"/>
      <c r="X8899" s="12"/>
    </row>
    <row r="8900" spans="2:24" x14ac:dyDescent="0.3">
      <c r="B8900" s="73"/>
      <c r="D8900" s="73"/>
      <c r="P8900" s="73"/>
      <c r="T8900" s="73"/>
      <c r="U8900" s="73"/>
      <c r="V8900" s="73"/>
      <c r="X8900" s="12"/>
    </row>
    <row r="8901" spans="2:24" x14ac:dyDescent="0.3">
      <c r="B8901" s="73"/>
      <c r="D8901" s="73"/>
      <c r="P8901" s="73"/>
      <c r="T8901" s="73"/>
      <c r="U8901" s="73"/>
      <c r="V8901" s="73"/>
      <c r="X8901" s="12"/>
    </row>
    <row r="8902" spans="2:24" x14ac:dyDescent="0.3">
      <c r="B8902" s="73"/>
      <c r="D8902" s="73"/>
      <c r="P8902" s="73"/>
      <c r="T8902" s="73"/>
      <c r="U8902" s="73"/>
      <c r="V8902" s="73"/>
      <c r="X8902" s="12"/>
    </row>
    <row r="8903" spans="2:24" x14ac:dyDescent="0.3">
      <c r="B8903" s="73"/>
      <c r="D8903" s="73"/>
      <c r="P8903" s="73"/>
      <c r="T8903" s="73"/>
      <c r="U8903" s="73"/>
      <c r="V8903" s="73"/>
      <c r="X8903" s="12"/>
    </row>
    <row r="8904" spans="2:24" x14ac:dyDescent="0.3">
      <c r="B8904" s="73"/>
      <c r="D8904" s="73"/>
      <c r="P8904" s="73"/>
      <c r="T8904" s="73"/>
      <c r="U8904" s="73"/>
      <c r="V8904" s="73"/>
      <c r="X8904" s="12"/>
    </row>
    <row r="8905" spans="2:24" x14ac:dyDescent="0.3">
      <c r="B8905" s="73"/>
      <c r="D8905" s="73"/>
      <c r="P8905" s="73"/>
      <c r="T8905" s="73"/>
      <c r="U8905" s="73"/>
      <c r="V8905" s="73"/>
      <c r="X8905" s="12"/>
    </row>
    <row r="8906" spans="2:24" x14ac:dyDescent="0.3">
      <c r="B8906" s="73"/>
      <c r="D8906" s="73"/>
      <c r="P8906" s="73"/>
      <c r="T8906" s="73"/>
      <c r="U8906" s="73"/>
      <c r="V8906" s="73"/>
      <c r="X8906" s="12"/>
    </row>
    <row r="8907" spans="2:24" x14ac:dyDescent="0.3">
      <c r="B8907" s="73"/>
      <c r="D8907" s="73"/>
      <c r="P8907" s="73"/>
      <c r="T8907" s="73"/>
      <c r="U8907" s="73"/>
      <c r="V8907" s="73"/>
      <c r="X8907" s="12"/>
    </row>
    <row r="8908" spans="2:24" x14ac:dyDescent="0.3">
      <c r="B8908" s="73"/>
      <c r="D8908" s="73"/>
      <c r="P8908" s="73"/>
      <c r="T8908" s="73"/>
      <c r="U8908" s="73"/>
      <c r="V8908" s="73"/>
      <c r="X8908" s="12"/>
    </row>
    <row r="8909" spans="2:24" x14ac:dyDescent="0.3">
      <c r="B8909" s="73"/>
      <c r="D8909" s="73"/>
      <c r="P8909" s="73"/>
      <c r="T8909" s="73"/>
      <c r="U8909" s="73"/>
      <c r="V8909" s="73"/>
      <c r="X8909" s="12"/>
    </row>
    <row r="8910" spans="2:24" x14ac:dyDescent="0.3">
      <c r="B8910" s="73"/>
      <c r="D8910" s="73"/>
      <c r="P8910" s="73"/>
      <c r="T8910" s="73"/>
      <c r="U8910" s="73"/>
      <c r="V8910" s="73"/>
      <c r="X8910" s="12"/>
    </row>
    <row r="8911" spans="2:24" x14ac:dyDescent="0.3">
      <c r="B8911" s="73"/>
      <c r="D8911" s="73"/>
      <c r="P8911" s="73"/>
      <c r="T8911" s="73"/>
      <c r="U8911" s="73"/>
      <c r="V8911" s="73"/>
      <c r="X8911" s="12"/>
    </row>
    <row r="8912" spans="2:24" x14ac:dyDescent="0.3">
      <c r="B8912" s="73"/>
      <c r="D8912" s="73"/>
      <c r="P8912" s="73"/>
      <c r="T8912" s="73"/>
      <c r="U8912" s="73"/>
      <c r="V8912" s="73"/>
      <c r="X8912" s="12"/>
    </row>
    <row r="8913" spans="2:24" x14ac:dyDescent="0.3">
      <c r="B8913" s="73"/>
      <c r="D8913" s="73"/>
      <c r="P8913" s="73"/>
      <c r="T8913" s="73"/>
      <c r="U8913" s="73"/>
      <c r="V8913" s="73"/>
      <c r="X8913" s="12"/>
    </row>
    <row r="8914" spans="2:24" x14ac:dyDescent="0.3">
      <c r="B8914" s="73"/>
      <c r="D8914" s="73"/>
      <c r="P8914" s="73"/>
      <c r="T8914" s="73"/>
      <c r="U8914" s="73"/>
      <c r="V8914" s="73"/>
      <c r="X8914" s="12"/>
    </row>
    <row r="8915" spans="2:24" x14ac:dyDescent="0.3">
      <c r="B8915" s="73"/>
      <c r="D8915" s="73"/>
      <c r="P8915" s="73"/>
      <c r="T8915" s="73"/>
      <c r="U8915" s="73"/>
      <c r="V8915" s="73"/>
      <c r="X8915" s="12"/>
    </row>
    <row r="8916" spans="2:24" x14ac:dyDescent="0.3">
      <c r="B8916" s="73"/>
      <c r="D8916" s="73"/>
      <c r="P8916" s="73"/>
      <c r="T8916" s="73"/>
      <c r="U8916" s="73"/>
      <c r="V8916" s="73"/>
      <c r="X8916" s="12"/>
    </row>
    <row r="8917" spans="2:24" x14ac:dyDescent="0.3">
      <c r="B8917" s="73"/>
      <c r="D8917" s="73"/>
      <c r="P8917" s="73"/>
      <c r="T8917" s="73"/>
      <c r="U8917" s="73"/>
      <c r="V8917" s="73"/>
      <c r="X8917" s="12"/>
    </row>
    <row r="8918" spans="2:24" x14ac:dyDescent="0.3">
      <c r="B8918" s="73"/>
      <c r="D8918" s="73"/>
      <c r="P8918" s="73"/>
      <c r="T8918" s="73"/>
      <c r="U8918" s="73"/>
      <c r="V8918" s="73"/>
      <c r="X8918" s="12"/>
    </row>
    <row r="8919" spans="2:24" x14ac:dyDescent="0.3">
      <c r="B8919" s="73"/>
      <c r="D8919" s="73"/>
      <c r="P8919" s="73"/>
      <c r="T8919" s="73"/>
      <c r="U8919" s="73"/>
      <c r="V8919" s="73"/>
      <c r="X8919" s="12"/>
    </row>
    <row r="8920" spans="2:24" x14ac:dyDescent="0.3">
      <c r="B8920" s="73"/>
      <c r="D8920" s="73"/>
      <c r="P8920" s="73"/>
      <c r="T8920" s="73"/>
      <c r="U8920" s="73"/>
      <c r="V8920" s="73"/>
      <c r="X8920" s="12"/>
    </row>
    <row r="8921" spans="2:24" x14ac:dyDescent="0.3">
      <c r="B8921" s="73"/>
      <c r="D8921" s="73"/>
      <c r="P8921" s="73"/>
      <c r="T8921" s="73"/>
      <c r="U8921" s="73"/>
      <c r="V8921" s="73"/>
      <c r="X8921" s="12"/>
    </row>
    <row r="8922" spans="2:24" x14ac:dyDescent="0.3">
      <c r="B8922" s="73"/>
      <c r="D8922" s="73"/>
      <c r="P8922" s="73"/>
      <c r="T8922" s="73"/>
      <c r="U8922" s="73"/>
      <c r="V8922" s="73"/>
      <c r="X8922" s="12"/>
    </row>
    <row r="8923" spans="2:24" x14ac:dyDescent="0.3">
      <c r="B8923" s="73"/>
      <c r="D8923" s="73"/>
      <c r="P8923" s="73"/>
      <c r="T8923" s="73"/>
      <c r="U8923" s="73"/>
      <c r="V8923" s="73"/>
      <c r="X8923" s="12"/>
    </row>
    <row r="8924" spans="2:24" x14ac:dyDescent="0.3">
      <c r="B8924" s="73"/>
      <c r="D8924" s="73"/>
      <c r="P8924" s="73"/>
      <c r="T8924" s="73"/>
      <c r="U8924" s="73"/>
      <c r="V8924" s="73"/>
      <c r="X8924" s="12"/>
    </row>
    <row r="8925" spans="2:24" x14ac:dyDescent="0.3">
      <c r="B8925" s="73"/>
      <c r="D8925" s="73"/>
      <c r="P8925" s="73"/>
      <c r="T8925" s="73"/>
      <c r="U8925" s="73"/>
      <c r="V8925" s="73"/>
      <c r="X8925" s="12"/>
    </row>
    <row r="8926" spans="2:24" x14ac:dyDescent="0.3">
      <c r="B8926" s="73"/>
      <c r="D8926" s="73"/>
      <c r="P8926" s="73"/>
      <c r="T8926" s="73"/>
      <c r="U8926" s="73"/>
      <c r="V8926" s="73"/>
      <c r="X8926" s="12"/>
    </row>
    <row r="8927" spans="2:24" x14ac:dyDescent="0.3">
      <c r="B8927" s="73"/>
      <c r="D8927" s="73"/>
      <c r="P8927" s="73"/>
      <c r="T8927" s="73"/>
      <c r="U8927" s="73"/>
      <c r="V8927" s="73"/>
      <c r="X8927" s="12"/>
    </row>
    <row r="8928" spans="2:24" x14ac:dyDescent="0.3">
      <c r="B8928" s="73"/>
      <c r="D8928" s="73"/>
      <c r="P8928" s="73"/>
      <c r="T8928" s="73"/>
      <c r="U8928" s="73"/>
      <c r="V8928" s="73"/>
      <c r="X8928" s="12"/>
    </row>
    <row r="8929" spans="2:24" x14ac:dyDescent="0.3">
      <c r="B8929" s="73"/>
      <c r="D8929" s="73"/>
      <c r="P8929" s="73"/>
      <c r="T8929" s="73"/>
      <c r="U8929" s="73"/>
      <c r="V8929" s="73"/>
      <c r="X8929" s="12"/>
    </row>
    <row r="8930" spans="2:24" x14ac:dyDescent="0.3">
      <c r="B8930" s="73"/>
      <c r="D8930" s="73"/>
      <c r="P8930" s="73"/>
      <c r="T8930" s="73"/>
      <c r="U8930" s="73"/>
      <c r="V8930" s="73"/>
      <c r="X8930" s="12"/>
    </row>
    <row r="8931" spans="2:24" x14ac:dyDescent="0.3">
      <c r="B8931" s="73"/>
      <c r="D8931" s="73"/>
      <c r="P8931" s="73"/>
      <c r="T8931" s="73"/>
      <c r="U8931" s="73"/>
      <c r="V8931" s="73"/>
      <c r="X8931" s="12"/>
    </row>
    <row r="8932" spans="2:24" x14ac:dyDescent="0.3">
      <c r="B8932" s="73"/>
      <c r="D8932" s="73"/>
      <c r="P8932" s="73"/>
      <c r="T8932" s="73"/>
      <c r="U8932" s="73"/>
      <c r="V8932" s="73"/>
      <c r="X8932" s="12"/>
    </row>
    <row r="8933" spans="2:24" x14ac:dyDescent="0.3">
      <c r="B8933" s="73"/>
      <c r="D8933" s="73"/>
      <c r="P8933" s="73"/>
      <c r="T8933" s="73"/>
      <c r="U8933" s="73"/>
      <c r="V8933" s="73"/>
      <c r="X8933" s="12"/>
    </row>
    <row r="8934" spans="2:24" x14ac:dyDescent="0.3">
      <c r="B8934" s="73"/>
      <c r="D8934" s="73"/>
      <c r="P8934" s="73"/>
      <c r="T8934" s="73"/>
      <c r="U8934" s="73"/>
      <c r="V8934" s="73"/>
      <c r="X8934" s="12"/>
    </row>
    <row r="8935" spans="2:24" x14ac:dyDescent="0.3">
      <c r="B8935" s="73"/>
      <c r="D8935" s="73"/>
      <c r="P8935" s="73"/>
      <c r="T8935" s="73"/>
      <c r="U8935" s="73"/>
      <c r="V8935" s="73"/>
      <c r="X8935" s="12"/>
    </row>
    <row r="8936" spans="2:24" x14ac:dyDescent="0.3">
      <c r="B8936" s="73"/>
      <c r="D8936" s="73"/>
      <c r="P8936" s="73"/>
      <c r="T8936" s="73"/>
      <c r="U8936" s="73"/>
      <c r="V8936" s="73"/>
      <c r="X8936" s="12"/>
    </row>
    <row r="8937" spans="2:24" x14ac:dyDescent="0.3">
      <c r="B8937" s="73"/>
      <c r="D8937" s="73"/>
      <c r="P8937" s="73"/>
      <c r="T8937" s="73"/>
      <c r="U8937" s="73"/>
      <c r="V8937" s="73"/>
      <c r="X8937" s="12"/>
    </row>
    <row r="8938" spans="2:24" x14ac:dyDescent="0.3">
      <c r="B8938" s="73"/>
      <c r="D8938" s="73"/>
      <c r="P8938" s="73"/>
      <c r="T8938" s="73"/>
      <c r="U8938" s="73"/>
      <c r="V8938" s="73"/>
      <c r="X8938" s="12"/>
    </row>
    <row r="8939" spans="2:24" x14ac:dyDescent="0.3">
      <c r="B8939" s="73"/>
      <c r="D8939" s="73"/>
      <c r="P8939" s="73"/>
      <c r="T8939" s="73"/>
      <c r="U8939" s="73"/>
      <c r="V8939" s="73"/>
      <c r="X8939" s="12"/>
    </row>
    <row r="8940" spans="2:24" x14ac:dyDescent="0.3">
      <c r="B8940" s="73"/>
      <c r="D8940" s="73"/>
      <c r="P8940" s="73"/>
      <c r="T8940" s="73"/>
      <c r="U8940" s="73"/>
      <c r="V8940" s="73"/>
      <c r="X8940" s="12"/>
    </row>
    <row r="8941" spans="2:24" x14ac:dyDescent="0.3">
      <c r="B8941" s="73"/>
      <c r="D8941" s="73"/>
      <c r="P8941" s="73"/>
      <c r="T8941" s="73"/>
      <c r="U8941" s="73"/>
      <c r="V8941" s="73"/>
      <c r="X8941" s="12"/>
    </row>
    <row r="8942" spans="2:24" x14ac:dyDescent="0.3">
      <c r="B8942" s="73"/>
      <c r="D8942" s="73"/>
      <c r="P8942" s="73"/>
      <c r="T8942" s="73"/>
      <c r="U8942" s="73"/>
      <c r="V8942" s="73"/>
      <c r="X8942" s="12"/>
    </row>
    <row r="8943" spans="2:24" x14ac:dyDescent="0.3">
      <c r="B8943" s="73"/>
      <c r="D8943" s="73"/>
      <c r="P8943" s="73"/>
      <c r="T8943" s="73"/>
      <c r="U8943" s="73"/>
      <c r="V8943" s="73"/>
      <c r="X8943" s="12"/>
    </row>
    <row r="8944" spans="2:24" x14ac:dyDescent="0.3">
      <c r="B8944" s="73"/>
      <c r="D8944" s="73"/>
      <c r="P8944" s="73"/>
      <c r="T8944" s="73"/>
      <c r="U8944" s="73"/>
      <c r="V8944" s="73"/>
      <c r="X8944" s="12"/>
    </row>
    <row r="8945" spans="2:24" x14ac:dyDescent="0.3">
      <c r="B8945" s="73"/>
      <c r="D8945" s="73"/>
      <c r="P8945" s="73"/>
      <c r="T8945" s="73"/>
      <c r="U8945" s="73"/>
      <c r="V8945" s="73"/>
      <c r="X8945" s="12"/>
    </row>
    <row r="8946" spans="2:24" x14ac:dyDescent="0.3">
      <c r="B8946" s="73"/>
      <c r="D8946" s="73"/>
      <c r="P8946" s="73"/>
      <c r="T8946" s="73"/>
      <c r="U8946" s="73"/>
      <c r="V8946" s="73"/>
      <c r="X8946" s="12"/>
    </row>
    <row r="8947" spans="2:24" x14ac:dyDescent="0.3">
      <c r="B8947" s="73"/>
      <c r="D8947" s="73"/>
      <c r="P8947" s="73"/>
      <c r="T8947" s="73"/>
      <c r="U8947" s="73"/>
      <c r="V8947" s="73"/>
      <c r="X8947" s="12"/>
    </row>
    <row r="8948" spans="2:24" x14ac:dyDescent="0.3">
      <c r="B8948" s="73"/>
      <c r="D8948" s="73"/>
      <c r="P8948" s="73"/>
      <c r="T8948" s="73"/>
      <c r="U8948" s="73"/>
      <c r="V8948" s="73"/>
      <c r="X8948" s="12"/>
    </row>
    <row r="8949" spans="2:24" x14ac:dyDescent="0.3">
      <c r="B8949" s="73"/>
      <c r="D8949" s="73"/>
      <c r="P8949" s="73"/>
      <c r="T8949" s="73"/>
      <c r="U8949" s="73"/>
      <c r="V8949" s="73"/>
      <c r="X8949" s="12"/>
    </row>
    <row r="8950" spans="2:24" x14ac:dyDescent="0.3">
      <c r="B8950" s="73"/>
      <c r="D8950" s="73"/>
      <c r="P8950" s="73"/>
      <c r="T8950" s="73"/>
      <c r="U8950" s="73"/>
      <c r="V8950" s="73"/>
      <c r="X8950" s="12"/>
    </row>
    <row r="8951" spans="2:24" x14ac:dyDescent="0.3">
      <c r="B8951" s="73"/>
      <c r="D8951" s="73"/>
      <c r="P8951" s="73"/>
      <c r="T8951" s="73"/>
      <c r="U8951" s="73"/>
      <c r="V8951" s="73"/>
      <c r="X8951" s="12"/>
    </row>
    <row r="8952" spans="2:24" x14ac:dyDescent="0.3">
      <c r="B8952" s="73"/>
      <c r="D8952" s="73"/>
      <c r="P8952" s="73"/>
      <c r="T8952" s="73"/>
      <c r="U8952" s="73"/>
      <c r="V8952" s="73"/>
      <c r="X8952" s="12"/>
    </row>
    <row r="8953" spans="2:24" x14ac:dyDescent="0.3">
      <c r="B8953" s="73"/>
      <c r="D8953" s="73"/>
      <c r="P8953" s="73"/>
      <c r="T8953" s="73"/>
      <c r="U8953" s="73"/>
      <c r="V8953" s="73"/>
      <c r="X8953" s="12"/>
    </row>
    <row r="8954" spans="2:24" x14ac:dyDescent="0.3">
      <c r="B8954" s="73"/>
      <c r="D8954" s="73"/>
      <c r="P8954" s="73"/>
      <c r="T8954" s="73"/>
      <c r="U8954" s="73"/>
      <c r="V8954" s="73"/>
      <c r="X8954" s="12"/>
    </row>
    <row r="8955" spans="2:24" x14ac:dyDescent="0.3">
      <c r="B8955" s="73"/>
      <c r="D8955" s="73"/>
      <c r="P8955" s="73"/>
      <c r="T8955" s="73"/>
      <c r="U8955" s="73"/>
      <c r="V8955" s="73"/>
      <c r="X8955" s="12"/>
    </row>
    <row r="8956" spans="2:24" x14ac:dyDescent="0.3">
      <c r="B8956" s="73"/>
      <c r="D8956" s="73"/>
      <c r="P8956" s="73"/>
      <c r="T8956" s="73"/>
      <c r="U8956" s="73"/>
      <c r="V8956" s="73"/>
      <c r="X8956" s="12"/>
    </row>
    <row r="8957" spans="2:24" x14ac:dyDescent="0.3">
      <c r="B8957" s="73"/>
      <c r="D8957" s="73"/>
      <c r="P8957" s="73"/>
      <c r="T8957" s="73"/>
      <c r="U8957" s="73"/>
      <c r="V8957" s="73"/>
      <c r="X8957" s="12"/>
    </row>
    <row r="8958" spans="2:24" x14ac:dyDescent="0.3">
      <c r="B8958" s="73"/>
      <c r="D8958" s="73"/>
      <c r="P8958" s="73"/>
      <c r="T8958" s="73"/>
      <c r="U8958" s="73"/>
      <c r="V8958" s="73"/>
      <c r="X8958" s="12"/>
    </row>
    <row r="8959" spans="2:24" x14ac:dyDescent="0.3">
      <c r="B8959" s="73"/>
      <c r="D8959" s="73"/>
      <c r="P8959" s="73"/>
      <c r="T8959" s="73"/>
      <c r="U8959" s="73"/>
      <c r="V8959" s="73"/>
      <c r="X8959" s="12"/>
    </row>
    <row r="8960" spans="2:24" x14ac:dyDescent="0.3">
      <c r="B8960" s="73"/>
      <c r="D8960" s="73"/>
      <c r="P8960" s="73"/>
      <c r="T8960" s="73"/>
      <c r="U8960" s="73"/>
      <c r="V8960" s="73"/>
      <c r="X8960" s="12"/>
    </row>
    <row r="8961" spans="2:24" x14ac:dyDescent="0.3">
      <c r="B8961" s="73"/>
      <c r="D8961" s="73"/>
      <c r="P8961" s="73"/>
      <c r="T8961" s="73"/>
      <c r="U8961" s="73"/>
      <c r="V8961" s="73"/>
      <c r="X8961" s="12"/>
    </row>
    <row r="8962" spans="2:24" x14ac:dyDescent="0.3">
      <c r="B8962" s="73"/>
      <c r="D8962" s="73"/>
      <c r="P8962" s="73"/>
      <c r="T8962" s="73"/>
      <c r="U8962" s="73"/>
      <c r="V8962" s="73"/>
      <c r="X8962" s="12"/>
    </row>
    <row r="8963" spans="2:24" x14ac:dyDescent="0.3">
      <c r="B8963" s="73"/>
      <c r="D8963" s="73"/>
      <c r="P8963" s="73"/>
      <c r="T8963" s="73"/>
      <c r="U8963" s="73"/>
      <c r="V8963" s="73"/>
      <c r="X8963" s="12"/>
    </row>
    <row r="8964" spans="2:24" x14ac:dyDescent="0.3">
      <c r="B8964" s="73"/>
      <c r="D8964" s="73"/>
      <c r="P8964" s="73"/>
      <c r="T8964" s="73"/>
      <c r="U8964" s="73"/>
      <c r="V8964" s="73"/>
      <c r="X8964" s="12"/>
    </row>
    <row r="8965" spans="2:24" x14ac:dyDescent="0.3">
      <c r="B8965" s="73"/>
      <c r="D8965" s="73"/>
      <c r="P8965" s="73"/>
      <c r="T8965" s="73"/>
      <c r="U8965" s="73"/>
      <c r="V8965" s="73"/>
      <c r="X8965" s="12"/>
    </row>
    <row r="8966" spans="2:24" x14ac:dyDescent="0.3">
      <c r="B8966" s="73"/>
      <c r="D8966" s="73"/>
      <c r="P8966" s="73"/>
      <c r="T8966" s="73"/>
      <c r="U8966" s="73"/>
      <c r="V8966" s="73"/>
      <c r="X8966" s="12"/>
    </row>
    <row r="8967" spans="2:24" x14ac:dyDescent="0.3">
      <c r="B8967" s="73"/>
      <c r="D8967" s="73"/>
      <c r="P8967" s="73"/>
      <c r="T8967" s="73"/>
      <c r="U8967" s="73"/>
      <c r="V8967" s="73"/>
      <c r="X8967" s="12"/>
    </row>
    <row r="8968" spans="2:24" x14ac:dyDescent="0.3">
      <c r="B8968" s="73"/>
      <c r="D8968" s="73"/>
      <c r="P8968" s="73"/>
      <c r="T8968" s="73"/>
      <c r="U8968" s="73"/>
      <c r="V8968" s="73"/>
      <c r="X8968" s="12"/>
    </row>
    <row r="8969" spans="2:24" x14ac:dyDescent="0.3">
      <c r="B8969" s="73"/>
      <c r="D8969" s="73"/>
      <c r="P8969" s="73"/>
      <c r="T8969" s="73"/>
      <c r="U8969" s="73"/>
      <c r="V8969" s="73"/>
      <c r="X8969" s="12"/>
    </row>
    <row r="8970" spans="2:24" x14ac:dyDescent="0.3">
      <c r="B8970" s="73"/>
      <c r="D8970" s="73"/>
      <c r="P8970" s="73"/>
      <c r="T8970" s="73"/>
      <c r="U8970" s="73"/>
      <c r="V8970" s="73"/>
      <c r="X8970" s="12"/>
    </row>
    <row r="8971" spans="2:24" x14ac:dyDescent="0.3">
      <c r="B8971" s="73"/>
      <c r="D8971" s="73"/>
      <c r="P8971" s="73"/>
      <c r="T8971" s="73"/>
      <c r="U8971" s="73"/>
      <c r="V8971" s="73"/>
      <c r="X8971" s="12"/>
    </row>
    <row r="8972" spans="2:24" x14ac:dyDescent="0.3">
      <c r="B8972" s="73"/>
      <c r="D8972" s="73"/>
      <c r="P8972" s="73"/>
      <c r="T8972" s="73"/>
      <c r="U8972" s="73"/>
      <c r="V8972" s="73"/>
      <c r="X8972" s="12"/>
    </row>
    <row r="8973" spans="2:24" x14ac:dyDescent="0.3">
      <c r="B8973" s="73"/>
      <c r="D8973" s="73"/>
      <c r="P8973" s="73"/>
      <c r="T8973" s="73"/>
      <c r="U8973" s="73"/>
      <c r="V8973" s="73"/>
      <c r="X8973" s="12"/>
    </row>
    <row r="8974" spans="2:24" x14ac:dyDescent="0.3">
      <c r="B8974" s="73"/>
      <c r="D8974" s="73"/>
      <c r="P8974" s="73"/>
      <c r="T8974" s="73"/>
      <c r="U8974" s="73"/>
      <c r="V8974" s="73"/>
      <c r="X8974" s="12"/>
    </row>
    <row r="8975" spans="2:24" x14ac:dyDescent="0.3">
      <c r="B8975" s="73"/>
      <c r="D8975" s="73"/>
      <c r="P8975" s="73"/>
      <c r="T8975" s="73"/>
      <c r="U8975" s="73"/>
      <c r="V8975" s="73"/>
      <c r="X8975" s="12"/>
    </row>
    <row r="8976" spans="2:24" x14ac:dyDescent="0.3">
      <c r="B8976" s="73"/>
      <c r="D8976" s="73"/>
      <c r="P8976" s="73"/>
      <c r="T8976" s="73"/>
      <c r="U8976" s="73"/>
      <c r="V8976" s="73"/>
      <c r="X8976" s="12"/>
    </row>
    <row r="8977" spans="2:24" x14ac:dyDescent="0.3">
      <c r="B8977" s="73"/>
      <c r="D8977" s="73"/>
      <c r="P8977" s="73"/>
      <c r="T8977" s="73"/>
      <c r="U8977" s="73"/>
      <c r="V8977" s="73"/>
      <c r="X8977" s="12"/>
    </row>
    <row r="8978" spans="2:24" x14ac:dyDescent="0.3">
      <c r="B8978" s="73"/>
      <c r="D8978" s="73"/>
      <c r="P8978" s="73"/>
      <c r="T8978" s="73"/>
      <c r="U8978" s="73"/>
      <c r="V8978" s="73"/>
      <c r="X8978" s="12"/>
    </row>
    <row r="8979" spans="2:24" x14ac:dyDescent="0.3">
      <c r="B8979" s="73"/>
      <c r="D8979" s="73"/>
      <c r="P8979" s="73"/>
      <c r="T8979" s="73"/>
      <c r="U8979" s="73"/>
      <c r="V8979" s="73"/>
      <c r="X8979" s="12"/>
    </row>
    <row r="8980" spans="2:24" x14ac:dyDescent="0.3">
      <c r="B8980" s="73"/>
      <c r="D8980" s="73"/>
      <c r="P8980" s="73"/>
      <c r="T8980" s="73"/>
      <c r="U8980" s="73"/>
      <c r="V8980" s="73"/>
      <c r="X8980" s="12"/>
    </row>
    <row r="8981" spans="2:24" x14ac:dyDescent="0.3">
      <c r="B8981" s="73"/>
      <c r="D8981" s="73"/>
      <c r="P8981" s="73"/>
      <c r="T8981" s="73"/>
      <c r="U8981" s="73"/>
      <c r="V8981" s="73"/>
      <c r="X8981" s="12"/>
    </row>
    <row r="8982" spans="2:24" x14ac:dyDescent="0.3">
      <c r="B8982" s="73"/>
      <c r="D8982" s="73"/>
      <c r="P8982" s="73"/>
      <c r="T8982" s="73"/>
      <c r="U8982" s="73"/>
      <c r="V8982" s="73"/>
      <c r="X8982" s="12"/>
    </row>
    <row r="8983" spans="2:24" x14ac:dyDescent="0.3">
      <c r="B8983" s="73"/>
      <c r="D8983" s="73"/>
      <c r="P8983" s="73"/>
      <c r="T8983" s="73"/>
      <c r="U8983" s="73"/>
      <c r="V8983" s="73"/>
      <c r="X8983" s="12"/>
    </row>
    <row r="8984" spans="2:24" x14ac:dyDescent="0.3">
      <c r="B8984" s="73"/>
      <c r="D8984" s="73"/>
      <c r="P8984" s="73"/>
      <c r="T8984" s="73"/>
      <c r="U8984" s="73"/>
      <c r="V8984" s="73"/>
      <c r="X8984" s="12"/>
    </row>
    <row r="8985" spans="2:24" x14ac:dyDescent="0.3">
      <c r="B8985" s="73"/>
      <c r="D8985" s="73"/>
      <c r="P8985" s="73"/>
      <c r="T8985" s="73"/>
      <c r="U8985" s="73"/>
      <c r="V8985" s="73"/>
      <c r="X8985" s="12"/>
    </row>
    <row r="8986" spans="2:24" x14ac:dyDescent="0.3">
      <c r="B8986" s="73"/>
      <c r="D8986" s="73"/>
      <c r="P8986" s="73"/>
      <c r="T8986" s="73"/>
      <c r="U8986" s="73"/>
      <c r="V8986" s="73"/>
      <c r="X8986" s="12"/>
    </row>
    <row r="8987" spans="2:24" x14ac:dyDescent="0.3">
      <c r="B8987" s="73"/>
      <c r="D8987" s="73"/>
      <c r="P8987" s="73"/>
      <c r="T8987" s="73"/>
      <c r="U8987" s="73"/>
      <c r="V8987" s="73"/>
      <c r="X8987" s="12"/>
    </row>
    <row r="8988" spans="2:24" x14ac:dyDescent="0.3">
      <c r="B8988" s="73"/>
      <c r="D8988" s="73"/>
      <c r="P8988" s="73"/>
      <c r="T8988" s="73"/>
      <c r="U8988" s="73"/>
      <c r="V8988" s="73"/>
      <c r="X8988" s="12"/>
    </row>
    <row r="8989" spans="2:24" x14ac:dyDescent="0.3">
      <c r="B8989" s="73"/>
      <c r="D8989" s="73"/>
      <c r="P8989" s="73"/>
      <c r="T8989" s="73"/>
      <c r="U8989" s="73"/>
      <c r="V8989" s="73"/>
      <c r="X8989" s="12"/>
    </row>
    <row r="8990" spans="2:24" x14ac:dyDescent="0.3">
      <c r="B8990" s="73"/>
      <c r="D8990" s="73"/>
      <c r="P8990" s="73"/>
      <c r="T8990" s="73"/>
      <c r="U8990" s="73"/>
      <c r="V8990" s="73"/>
      <c r="X8990" s="12"/>
    </row>
    <row r="8991" spans="2:24" x14ac:dyDescent="0.3">
      <c r="B8991" s="73"/>
      <c r="D8991" s="73"/>
      <c r="P8991" s="73"/>
      <c r="T8991" s="73"/>
      <c r="U8991" s="73"/>
      <c r="V8991" s="73"/>
      <c r="X8991" s="12"/>
    </row>
    <row r="8992" spans="2:24" x14ac:dyDescent="0.3">
      <c r="B8992" s="73"/>
      <c r="D8992" s="73"/>
      <c r="P8992" s="73"/>
      <c r="T8992" s="73"/>
      <c r="U8992" s="73"/>
      <c r="V8992" s="73"/>
      <c r="X8992" s="12"/>
    </row>
    <row r="8993" spans="2:24" x14ac:dyDescent="0.3">
      <c r="B8993" s="73"/>
      <c r="D8993" s="73"/>
      <c r="P8993" s="73"/>
      <c r="T8993" s="73"/>
      <c r="U8993" s="73"/>
      <c r="V8993" s="73"/>
      <c r="X8993" s="12"/>
    </row>
    <row r="8994" spans="2:24" x14ac:dyDescent="0.3">
      <c r="B8994" s="73"/>
      <c r="D8994" s="73"/>
      <c r="P8994" s="73"/>
      <c r="T8994" s="73"/>
      <c r="U8994" s="73"/>
      <c r="V8994" s="73"/>
      <c r="X8994" s="12"/>
    </row>
    <row r="8995" spans="2:24" x14ac:dyDescent="0.3">
      <c r="B8995" s="73"/>
      <c r="D8995" s="73"/>
      <c r="P8995" s="73"/>
      <c r="T8995" s="73"/>
      <c r="U8995" s="73"/>
      <c r="V8995" s="73"/>
      <c r="X8995" s="12"/>
    </row>
    <row r="8996" spans="2:24" x14ac:dyDescent="0.3">
      <c r="B8996" s="73"/>
      <c r="D8996" s="73"/>
      <c r="P8996" s="73"/>
      <c r="T8996" s="73"/>
      <c r="U8996" s="73"/>
      <c r="V8996" s="73"/>
      <c r="X8996" s="12"/>
    </row>
    <row r="8997" spans="2:24" x14ac:dyDescent="0.3">
      <c r="B8997" s="73"/>
      <c r="D8997" s="73"/>
      <c r="P8997" s="73"/>
      <c r="T8997" s="73"/>
      <c r="U8997" s="73"/>
      <c r="V8997" s="73"/>
      <c r="X8997" s="12"/>
    </row>
    <row r="8998" spans="2:24" x14ac:dyDescent="0.3">
      <c r="B8998" s="73"/>
      <c r="D8998" s="73"/>
      <c r="P8998" s="73"/>
      <c r="T8998" s="73"/>
      <c r="U8998" s="73"/>
      <c r="V8998" s="73"/>
      <c r="X8998" s="12"/>
    </row>
    <row r="8999" spans="2:24" x14ac:dyDescent="0.3">
      <c r="B8999" s="73"/>
      <c r="D8999" s="73"/>
      <c r="P8999" s="73"/>
      <c r="T8999" s="73"/>
      <c r="U8999" s="73"/>
      <c r="V8999" s="73"/>
      <c r="X8999" s="12"/>
    </row>
    <row r="9000" spans="2:24" x14ac:dyDescent="0.3">
      <c r="B9000" s="73"/>
      <c r="D9000" s="73"/>
      <c r="P9000" s="73"/>
      <c r="T9000" s="73"/>
      <c r="U9000" s="73"/>
      <c r="V9000" s="73"/>
      <c r="X9000" s="12"/>
    </row>
    <row r="9001" spans="2:24" x14ac:dyDescent="0.3">
      <c r="B9001" s="73"/>
      <c r="D9001" s="73"/>
      <c r="P9001" s="73"/>
      <c r="T9001" s="73"/>
      <c r="U9001" s="73"/>
      <c r="V9001" s="73"/>
      <c r="X9001" s="12"/>
    </row>
    <row r="9002" spans="2:24" x14ac:dyDescent="0.3">
      <c r="B9002" s="73"/>
      <c r="D9002" s="73"/>
      <c r="P9002" s="73"/>
      <c r="T9002" s="73"/>
      <c r="U9002" s="73"/>
      <c r="V9002" s="73"/>
      <c r="X9002" s="12"/>
    </row>
    <row r="9003" spans="2:24" x14ac:dyDescent="0.3">
      <c r="B9003" s="73"/>
      <c r="D9003" s="73"/>
      <c r="P9003" s="73"/>
      <c r="T9003" s="73"/>
      <c r="U9003" s="73"/>
      <c r="V9003" s="73"/>
      <c r="X9003" s="12"/>
    </row>
    <row r="9004" spans="2:24" x14ac:dyDescent="0.3">
      <c r="B9004" s="73"/>
      <c r="D9004" s="73"/>
      <c r="P9004" s="73"/>
      <c r="T9004" s="73"/>
      <c r="U9004" s="73"/>
      <c r="V9004" s="73"/>
      <c r="X9004" s="12"/>
    </row>
    <row r="9005" spans="2:24" x14ac:dyDescent="0.3">
      <c r="B9005" s="73"/>
      <c r="D9005" s="73"/>
      <c r="P9005" s="73"/>
      <c r="T9005" s="73"/>
      <c r="U9005" s="73"/>
      <c r="V9005" s="73"/>
      <c r="X9005" s="12"/>
    </row>
    <row r="9006" spans="2:24" x14ac:dyDescent="0.3">
      <c r="B9006" s="73"/>
      <c r="D9006" s="73"/>
      <c r="P9006" s="73"/>
      <c r="T9006" s="73"/>
      <c r="U9006" s="73"/>
      <c r="V9006" s="73"/>
      <c r="X9006" s="12"/>
    </row>
    <row r="9007" spans="2:24" x14ac:dyDescent="0.3">
      <c r="B9007" s="73"/>
      <c r="D9007" s="73"/>
      <c r="P9007" s="73"/>
      <c r="T9007" s="73"/>
      <c r="U9007" s="73"/>
      <c r="V9007" s="73"/>
      <c r="X9007" s="12"/>
    </row>
    <row r="9008" spans="2:24" x14ac:dyDescent="0.3">
      <c r="B9008" s="73"/>
      <c r="D9008" s="73"/>
      <c r="P9008" s="73"/>
      <c r="T9008" s="73"/>
      <c r="U9008" s="73"/>
      <c r="V9008" s="73"/>
      <c r="X9008" s="12"/>
    </row>
    <row r="9009" spans="2:24" x14ac:dyDescent="0.3">
      <c r="B9009" s="73"/>
      <c r="D9009" s="73"/>
      <c r="P9009" s="73"/>
      <c r="T9009" s="73"/>
      <c r="U9009" s="73"/>
      <c r="V9009" s="73"/>
      <c r="X9009" s="12"/>
    </row>
    <row r="9010" spans="2:24" x14ac:dyDescent="0.3">
      <c r="B9010" s="73"/>
      <c r="D9010" s="73"/>
      <c r="P9010" s="73"/>
      <c r="T9010" s="73"/>
      <c r="U9010" s="73"/>
      <c r="V9010" s="73"/>
      <c r="X9010" s="12"/>
    </row>
    <row r="9011" spans="2:24" x14ac:dyDescent="0.3">
      <c r="B9011" s="73"/>
      <c r="D9011" s="73"/>
      <c r="P9011" s="73"/>
      <c r="T9011" s="73"/>
      <c r="U9011" s="73"/>
      <c r="V9011" s="73"/>
      <c r="X9011" s="12"/>
    </row>
    <row r="9012" spans="2:24" x14ac:dyDescent="0.3">
      <c r="B9012" s="73"/>
      <c r="D9012" s="73"/>
      <c r="P9012" s="73"/>
      <c r="T9012" s="73"/>
      <c r="U9012" s="73"/>
      <c r="V9012" s="73"/>
      <c r="X9012" s="12"/>
    </row>
    <row r="9013" spans="2:24" x14ac:dyDescent="0.3">
      <c r="B9013" s="73"/>
      <c r="D9013" s="73"/>
      <c r="P9013" s="73"/>
      <c r="T9013" s="73"/>
      <c r="U9013" s="73"/>
      <c r="V9013" s="73"/>
      <c r="X9013" s="12"/>
    </row>
    <row r="9014" spans="2:24" x14ac:dyDescent="0.3">
      <c r="B9014" s="73"/>
      <c r="D9014" s="73"/>
      <c r="P9014" s="73"/>
      <c r="T9014" s="73"/>
      <c r="U9014" s="73"/>
      <c r="V9014" s="73"/>
      <c r="X9014" s="12"/>
    </row>
    <row r="9015" spans="2:24" x14ac:dyDescent="0.3">
      <c r="B9015" s="73"/>
      <c r="D9015" s="73"/>
      <c r="P9015" s="73"/>
      <c r="T9015" s="73"/>
      <c r="U9015" s="73"/>
      <c r="V9015" s="73"/>
      <c r="X9015" s="12"/>
    </row>
    <row r="9016" spans="2:24" x14ac:dyDescent="0.3">
      <c r="B9016" s="73"/>
      <c r="D9016" s="73"/>
      <c r="P9016" s="73"/>
      <c r="T9016" s="73"/>
      <c r="U9016" s="73"/>
      <c r="V9016" s="73"/>
      <c r="X9016" s="12"/>
    </row>
    <row r="9017" spans="2:24" x14ac:dyDescent="0.3">
      <c r="B9017" s="73"/>
      <c r="D9017" s="73"/>
      <c r="P9017" s="73"/>
      <c r="T9017" s="73"/>
      <c r="U9017" s="73"/>
      <c r="V9017" s="73"/>
      <c r="X9017" s="12"/>
    </row>
    <row r="9018" spans="2:24" x14ac:dyDescent="0.3">
      <c r="B9018" s="73"/>
      <c r="D9018" s="73"/>
      <c r="P9018" s="73"/>
      <c r="T9018" s="73"/>
      <c r="U9018" s="73"/>
      <c r="V9018" s="73"/>
      <c r="X9018" s="12"/>
    </row>
    <row r="9019" spans="2:24" x14ac:dyDescent="0.3">
      <c r="B9019" s="73"/>
      <c r="D9019" s="73"/>
      <c r="P9019" s="73"/>
      <c r="T9019" s="73"/>
      <c r="U9019" s="73"/>
      <c r="V9019" s="73"/>
      <c r="X9019" s="12"/>
    </row>
    <row r="9020" spans="2:24" x14ac:dyDescent="0.3">
      <c r="B9020" s="73"/>
      <c r="D9020" s="73"/>
      <c r="P9020" s="73"/>
      <c r="T9020" s="73"/>
      <c r="U9020" s="73"/>
      <c r="V9020" s="73"/>
      <c r="X9020" s="12"/>
    </row>
    <row r="9021" spans="2:24" x14ac:dyDescent="0.3">
      <c r="B9021" s="73"/>
      <c r="D9021" s="73"/>
      <c r="P9021" s="73"/>
      <c r="T9021" s="73"/>
      <c r="U9021" s="73"/>
      <c r="V9021" s="73"/>
      <c r="X9021" s="12"/>
    </row>
    <row r="9022" spans="2:24" x14ac:dyDescent="0.3">
      <c r="B9022" s="73"/>
      <c r="D9022" s="73"/>
      <c r="P9022" s="73"/>
      <c r="T9022" s="73"/>
      <c r="U9022" s="73"/>
      <c r="V9022" s="73"/>
      <c r="X9022" s="12"/>
    </row>
    <row r="9023" spans="2:24" x14ac:dyDescent="0.3">
      <c r="B9023" s="73"/>
      <c r="D9023" s="73"/>
      <c r="P9023" s="73"/>
      <c r="T9023" s="73"/>
      <c r="U9023" s="73"/>
      <c r="V9023" s="73"/>
      <c r="X9023" s="12"/>
    </row>
    <row r="9024" spans="2:24" x14ac:dyDescent="0.3">
      <c r="B9024" s="73"/>
      <c r="D9024" s="73"/>
      <c r="P9024" s="73"/>
      <c r="T9024" s="73"/>
      <c r="U9024" s="73"/>
      <c r="V9024" s="73"/>
      <c r="X9024" s="12"/>
    </row>
    <row r="9025" spans="2:24" x14ac:dyDescent="0.3">
      <c r="B9025" s="73"/>
      <c r="D9025" s="73"/>
      <c r="P9025" s="73"/>
      <c r="T9025" s="73"/>
      <c r="U9025" s="73"/>
      <c r="V9025" s="73"/>
      <c r="X9025" s="12"/>
    </row>
    <row r="9026" spans="2:24" x14ac:dyDescent="0.3">
      <c r="B9026" s="73"/>
      <c r="D9026" s="73"/>
      <c r="P9026" s="73"/>
      <c r="T9026" s="73"/>
      <c r="U9026" s="73"/>
      <c r="V9026" s="73"/>
      <c r="X9026" s="12"/>
    </row>
    <row r="9027" spans="2:24" x14ac:dyDescent="0.3">
      <c r="B9027" s="73"/>
      <c r="D9027" s="73"/>
      <c r="P9027" s="73"/>
      <c r="T9027" s="73"/>
      <c r="U9027" s="73"/>
      <c r="V9027" s="73"/>
      <c r="X9027" s="12"/>
    </row>
    <row r="9028" spans="2:24" x14ac:dyDescent="0.3">
      <c r="B9028" s="73"/>
      <c r="D9028" s="73"/>
      <c r="P9028" s="73"/>
      <c r="T9028" s="73"/>
      <c r="U9028" s="73"/>
      <c r="V9028" s="73"/>
      <c r="X9028" s="12"/>
    </row>
    <row r="9029" spans="2:24" x14ac:dyDescent="0.3">
      <c r="B9029" s="73"/>
      <c r="D9029" s="73"/>
      <c r="P9029" s="73"/>
      <c r="T9029" s="73"/>
      <c r="U9029" s="73"/>
      <c r="V9029" s="73"/>
      <c r="X9029" s="12"/>
    </row>
    <row r="9030" spans="2:24" x14ac:dyDescent="0.3">
      <c r="B9030" s="73"/>
      <c r="D9030" s="73"/>
      <c r="P9030" s="73"/>
      <c r="T9030" s="73"/>
      <c r="U9030" s="73"/>
      <c r="V9030" s="73"/>
      <c r="X9030" s="12"/>
    </row>
    <row r="9031" spans="2:24" x14ac:dyDescent="0.3">
      <c r="B9031" s="73"/>
      <c r="D9031" s="73"/>
      <c r="P9031" s="73"/>
      <c r="T9031" s="73"/>
      <c r="U9031" s="73"/>
      <c r="V9031" s="73"/>
      <c r="X9031" s="12"/>
    </row>
    <row r="9032" spans="2:24" x14ac:dyDescent="0.3">
      <c r="B9032" s="73"/>
      <c r="D9032" s="73"/>
      <c r="P9032" s="73"/>
      <c r="T9032" s="73"/>
      <c r="U9032" s="73"/>
      <c r="V9032" s="73"/>
      <c r="X9032" s="12"/>
    </row>
    <row r="9033" spans="2:24" x14ac:dyDescent="0.3">
      <c r="B9033" s="73"/>
      <c r="D9033" s="73"/>
      <c r="P9033" s="73"/>
      <c r="T9033" s="73"/>
      <c r="U9033" s="73"/>
      <c r="V9033" s="73"/>
      <c r="X9033" s="12"/>
    </row>
    <row r="9034" spans="2:24" x14ac:dyDescent="0.3">
      <c r="B9034" s="73"/>
      <c r="D9034" s="73"/>
      <c r="P9034" s="73"/>
      <c r="T9034" s="73"/>
      <c r="U9034" s="73"/>
      <c r="V9034" s="73"/>
      <c r="X9034" s="12"/>
    </row>
    <row r="9035" spans="2:24" x14ac:dyDescent="0.3">
      <c r="B9035" s="73"/>
      <c r="D9035" s="73"/>
      <c r="P9035" s="73"/>
      <c r="T9035" s="73"/>
      <c r="U9035" s="73"/>
      <c r="V9035" s="73"/>
      <c r="X9035" s="12"/>
    </row>
    <row r="9036" spans="2:24" x14ac:dyDescent="0.3">
      <c r="B9036" s="73"/>
      <c r="D9036" s="73"/>
      <c r="P9036" s="73"/>
      <c r="T9036" s="73"/>
      <c r="U9036" s="73"/>
      <c r="V9036" s="73"/>
      <c r="X9036" s="12"/>
    </row>
    <row r="9037" spans="2:24" x14ac:dyDescent="0.3">
      <c r="B9037" s="73"/>
      <c r="D9037" s="73"/>
      <c r="P9037" s="73"/>
      <c r="T9037" s="73"/>
      <c r="U9037" s="73"/>
      <c r="V9037" s="73"/>
      <c r="X9037" s="12"/>
    </row>
    <row r="9038" spans="2:24" x14ac:dyDescent="0.3">
      <c r="B9038" s="73"/>
      <c r="D9038" s="73"/>
      <c r="P9038" s="73"/>
      <c r="T9038" s="73"/>
      <c r="U9038" s="73"/>
      <c r="V9038" s="73"/>
      <c r="X9038" s="12"/>
    </row>
    <row r="9039" spans="2:24" x14ac:dyDescent="0.3">
      <c r="B9039" s="73"/>
      <c r="D9039" s="73"/>
      <c r="P9039" s="73"/>
      <c r="T9039" s="73"/>
      <c r="U9039" s="73"/>
      <c r="V9039" s="73"/>
      <c r="X9039" s="12"/>
    </row>
    <row r="9040" spans="2:24" x14ac:dyDescent="0.3">
      <c r="B9040" s="73"/>
      <c r="D9040" s="73"/>
      <c r="P9040" s="73"/>
      <c r="T9040" s="73"/>
      <c r="U9040" s="73"/>
      <c r="V9040" s="73"/>
      <c r="X9040" s="12"/>
    </row>
    <row r="9041" spans="2:24" x14ac:dyDescent="0.3">
      <c r="B9041" s="73"/>
      <c r="D9041" s="73"/>
      <c r="P9041" s="73"/>
      <c r="T9041" s="73"/>
      <c r="U9041" s="73"/>
      <c r="V9041" s="73"/>
      <c r="X9041" s="12"/>
    </row>
    <row r="9042" spans="2:24" x14ac:dyDescent="0.3">
      <c r="B9042" s="73"/>
      <c r="D9042" s="73"/>
      <c r="P9042" s="73"/>
      <c r="T9042" s="73"/>
      <c r="U9042" s="73"/>
      <c r="V9042" s="73"/>
      <c r="X9042" s="12"/>
    </row>
    <row r="9043" spans="2:24" x14ac:dyDescent="0.3">
      <c r="B9043" s="73"/>
      <c r="D9043" s="73"/>
      <c r="P9043" s="73"/>
      <c r="T9043" s="73"/>
      <c r="U9043" s="73"/>
      <c r="V9043" s="73"/>
      <c r="X9043" s="12"/>
    </row>
    <row r="9044" spans="2:24" x14ac:dyDescent="0.3">
      <c r="B9044" s="73"/>
      <c r="D9044" s="73"/>
      <c r="P9044" s="73"/>
      <c r="T9044" s="73"/>
      <c r="U9044" s="73"/>
      <c r="V9044" s="73"/>
      <c r="X9044" s="12"/>
    </row>
    <row r="9045" spans="2:24" x14ac:dyDescent="0.3">
      <c r="B9045" s="73"/>
      <c r="D9045" s="73"/>
      <c r="P9045" s="73"/>
      <c r="T9045" s="73"/>
      <c r="U9045" s="73"/>
      <c r="V9045" s="73"/>
      <c r="X9045" s="12"/>
    </row>
    <row r="9046" spans="2:24" x14ac:dyDescent="0.3">
      <c r="B9046" s="73"/>
      <c r="D9046" s="73"/>
      <c r="P9046" s="73"/>
      <c r="T9046" s="73"/>
      <c r="U9046" s="73"/>
      <c r="V9046" s="73"/>
      <c r="X9046" s="12"/>
    </row>
    <row r="9047" spans="2:24" x14ac:dyDescent="0.3">
      <c r="B9047" s="73"/>
      <c r="D9047" s="73"/>
      <c r="P9047" s="73"/>
      <c r="T9047" s="73"/>
      <c r="U9047" s="73"/>
      <c r="V9047" s="73"/>
      <c r="X9047" s="12"/>
    </row>
    <row r="9048" spans="2:24" x14ac:dyDescent="0.3">
      <c r="B9048" s="73"/>
      <c r="D9048" s="73"/>
      <c r="P9048" s="73"/>
      <c r="T9048" s="73"/>
      <c r="U9048" s="73"/>
      <c r="V9048" s="73"/>
      <c r="X9048" s="12"/>
    </row>
    <row r="9049" spans="2:24" x14ac:dyDescent="0.3">
      <c r="B9049" s="73"/>
      <c r="D9049" s="73"/>
      <c r="P9049" s="73"/>
      <c r="T9049" s="73"/>
      <c r="U9049" s="73"/>
      <c r="V9049" s="73"/>
      <c r="X9049" s="12"/>
    </row>
    <row r="9050" spans="2:24" x14ac:dyDescent="0.3">
      <c r="B9050" s="73"/>
      <c r="D9050" s="73"/>
      <c r="P9050" s="73"/>
      <c r="T9050" s="73"/>
      <c r="U9050" s="73"/>
      <c r="V9050" s="73"/>
      <c r="X9050" s="12"/>
    </row>
    <row r="9051" spans="2:24" x14ac:dyDescent="0.3">
      <c r="B9051" s="73"/>
      <c r="D9051" s="73"/>
      <c r="P9051" s="73"/>
      <c r="T9051" s="73"/>
      <c r="U9051" s="73"/>
      <c r="V9051" s="73"/>
      <c r="X9051" s="12"/>
    </row>
    <row r="9052" spans="2:24" x14ac:dyDescent="0.3">
      <c r="B9052" s="73"/>
      <c r="D9052" s="73"/>
      <c r="P9052" s="73"/>
      <c r="T9052" s="73"/>
      <c r="U9052" s="73"/>
      <c r="V9052" s="73"/>
      <c r="X9052" s="12"/>
    </row>
    <row r="9053" spans="2:24" x14ac:dyDescent="0.3">
      <c r="B9053" s="73"/>
      <c r="D9053" s="73"/>
      <c r="P9053" s="73"/>
      <c r="T9053" s="73"/>
      <c r="U9053" s="73"/>
      <c r="V9053" s="73"/>
      <c r="X9053" s="12"/>
    </row>
    <row r="9054" spans="2:24" x14ac:dyDescent="0.3">
      <c r="B9054" s="73"/>
      <c r="D9054" s="73"/>
      <c r="P9054" s="73"/>
      <c r="T9054" s="73"/>
      <c r="U9054" s="73"/>
      <c r="V9054" s="73"/>
      <c r="X9054" s="12"/>
    </row>
    <row r="9055" spans="2:24" x14ac:dyDescent="0.3">
      <c r="B9055" s="73"/>
      <c r="D9055" s="73"/>
      <c r="P9055" s="73"/>
      <c r="T9055" s="73"/>
      <c r="U9055" s="73"/>
      <c r="V9055" s="73"/>
      <c r="X9055" s="12"/>
    </row>
    <row r="9056" spans="2:24" x14ac:dyDescent="0.3">
      <c r="B9056" s="73"/>
      <c r="D9056" s="73"/>
      <c r="P9056" s="73"/>
      <c r="T9056" s="73"/>
      <c r="U9056" s="73"/>
      <c r="V9056" s="73"/>
      <c r="X9056" s="12"/>
    </row>
    <row r="9057" spans="2:24" x14ac:dyDescent="0.3">
      <c r="B9057" s="73"/>
      <c r="D9057" s="73"/>
      <c r="P9057" s="73"/>
      <c r="T9057" s="73"/>
      <c r="U9057" s="73"/>
      <c r="V9057" s="73"/>
      <c r="X9057" s="12"/>
    </row>
    <row r="9058" spans="2:24" x14ac:dyDescent="0.3">
      <c r="B9058" s="73"/>
      <c r="D9058" s="73"/>
      <c r="P9058" s="73"/>
      <c r="T9058" s="73"/>
      <c r="U9058" s="73"/>
      <c r="V9058" s="73"/>
      <c r="X9058" s="12"/>
    </row>
    <row r="9059" spans="2:24" x14ac:dyDescent="0.3">
      <c r="B9059" s="73"/>
      <c r="D9059" s="73"/>
      <c r="P9059" s="73"/>
      <c r="T9059" s="73"/>
      <c r="U9059" s="73"/>
      <c r="V9059" s="73"/>
      <c r="X9059" s="12"/>
    </row>
    <row r="9060" spans="2:24" x14ac:dyDescent="0.3">
      <c r="B9060" s="73"/>
      <c r="D9060" s="73"/>
      <c r="P9060" s="73"/>
      <c r="T9060" s="73"/>
      <c r="U9060" s="73"/>
      <c r="V9060" s="73"/>
      <c r="X9060" s="12"/>
    </row>
    <row r="9061" spans="2:24" x14ac:dyDescent="0.3">
      <c r="B9061" s="73"/>
      <c r="D9061" s="73"/>
      <c r="P9061" s="73"/>
      <c r="T9061" s="73"/>
      <c r="U9061" s="73"/>
      <c r="V9061" s="73"/>
      <c r="X9061" s="12"/>
    </row>
    <row r="9062" spans="2:24" x14ac:dyDescent="0.3">
      <c r="B9062" s="73"/>
      <c r="D9062" s="73"/>
      <c r="P9062" s="73"/>
      <c r="T9062" s="73"/>
      <c r="U9062" s="73"/>
      <c r="V9062" s="73"/>
      <c r="X9062" s="12"/>
    </row>
    <row r="9063" spans="2:24" x14ac:dyDescent="0.3">
      <c r="B9063" s="73"/>
      <c r="D9063" s="73"/>
      <c r="P9063" s="73"/>
      <c r="T9063" s="73"/>
      <c r="U9063" s="73"/>
      <c r="V9063" s="73"/>
      <c r="X9063" s="12"/>
    </row>
    <row r="9064" spans="2:24" x14ac:dyDescent="0.3">
      <c r="B9064" s="73"/>
      <c r="D9064" s="73"/>
      <c r="P9064" s="73"/>
      <c r="T9064" s="73"/>
      <c r="U9064" s="73"/>
      <c r="V9064" s="73"/>
      <c r="X9064" s="12"/>
    </row>
    <row r="9065" spans="2:24" x14ac:dyDescent="0.3">
      <c r="B9065" s="73"/>
      <c r="D9065" s="73"/>
      <c r="P9065" s="73"/>
      <c r="T9065" s="73"/>
      <c r="U9065" s="73"/>
      <c r="V9065" s="73"/>
      <c r="X9065" s="12"/>
    </row>
    <row r="9066" spans="2:24" x14ac:dyDescent="0.3">
      <c r="B9066" s="73"/>
      <c r="D9066" s="73"/>
      <c r="P9066" s="73"/>
      <c r="T9066" s="73"/>
      <c r="U9066" s="73"/>
      <c r="V9066" s="73"/>
      <c r="X9066" s="12"/>
    </row>
    <row r="9067" spans="2:24" x14ac:dyDescent="0.3">
      <c r="B9067" s="73"/>
      <c r="D9067" s="73"/>
      <c r="P9067" s="73"/>
      <c r="T9067" s="73"/>
      <c r="U9067" s="73"/>
      <c r="V9067" s="73"/>
      <c r="X9067" s="12"/>
    </row>
    <row r="9068" spans="2:24" x14ac:dyDescent="0.3">
      <c r="B9068" s="73"/>
      <c r="D9068" s="73"/>
      <c r="P9068" s="73"/>
      <c r="T9068" s="73"/>
      <c r="U9068" s="73"/>
      <c r="V9068" s="73"/>
      <c r="X9068" s="12"/>
    </row>
    <row r="9069" spans="2:24" x14ac:dyDescent="0.3">
      <c r="B9069" s="73"/>
      <c r="D9069" s="73"/>
      <c r="P9069" s="73"/>
      <c r="T9069" s="73"/>
      <c r="U9069" s="73"/>
      <c r="V9069" s="73"/>
      <c r="X9069" s="12"/>
    </row>
    <row r="9070" spans="2:24" x14ac:dyDescent="0.3">
      <c r="B9070" s="73"/>
      <c r="D9070" s="73"/>
      <c r="P9070" s="73"/>
      <c r="T9070" s="73"/>
      <c r="U9070" s="73"/>
      <c r="V9070" s="73"/>
      <c r="X9070" s="12"/>
    </row>
    <row r="9071" spans="2:24" x14ac:dyDescent="0.3">
      <c r="B9071" s="73"/>
      <c r="D9071" s="73"/>
      <c r="P9071" s="73"/>
      <c r="T9071" s="73"/>
      <c r="U9071" s="73"/>
      <c r="V9071" s="73"/>
      <c r="X9071" s="12"/>
    </row>
    <row r="9072" spans="2:24" x14ac:dyDescent="0.3">
      <c r="B9072" s="73"/>
      <c r="D9072" s="73"/>
      <c r="P9072" s="73"/>
      <c r="T9072" s="73"/>
      <c r="U9072" s="73"/>
      <c r="V9072" s="73"/>
      <c r="X9072" s="12"/>
    </row>
    <row r="9073" spans="2:24" x14ac:dyDescent="0.3">
      <c r="B9073" s="73"/>
      <c r="D9073" s="73"/>
      <c r="P9073" s="73"/>
      <c r="T9073" s="73"/>
      <c r="U9073" s="73"/>
      <c r="V9073" s="73"/>
      <c r="X9073" s="12"/>
    </row>
    <row r="9074" spans="2:24" x14ac:dyDescent="0.3">
      <c r="B9074" s="73"/>
      <c r="D9074" s="73"/>
      <c r="P9074" s="73"/>
      <c r="T9074" s="73"/>
      <c r="U9074" s="73"/>
      <c r="V9074" s="73"/>
      <c r="X9074" s="12"/>
    </row>
    <row r="9075" spans="2:24" x14ac:dyDescent="0.3">
      <c r="B9075" s="73"/>
      <c r="D9075" s="73"/>
      <c r="P9075" s="73"/>
      <c r="T9075" s="73"/>
      <c r="U9075" s="73"/>
      <c r="V9075" s="73"/>
      <c r="X9075" s="12"/>
    </row>
    <row r="9076" spans="2:24" x14ac:dyDescent="0.3">
      <c r="B9076" s="73"/>
      <c r="D9076" s="73"/>
      <c r="P9076" s="73"/>
      <c r="T9076" s="73"/>
      <c r="U9076" s="73"/>
      <c r="V9076" s="73"/>
      <c r="X9076" s="12"/>
    </row>
    <row r="9077" spans="2:24" x14ac:dyDescent="0.3">
      <c r="B9077" s="73"/>
      <c r="D9077" s="73"/>
      <c r="P9077" s="73"/>
      <c r="T9077" s="73"/>
      <c r="U9077" s="73"/>
      <c r="V9077" s="73"/>
      <c r="X9077" s="12"/>
    </row>
    <row r="9078" spans="2:24" x14ac:dyDescent="0.3">
      <c r="B9078" s="73"/>
      <c r="D9078" s="73"/>
      <c r="P9078" s="73"/>
      <c r="T9078" s="73"/>
      <c r="U9078" s="73"/>
      <c r="V9078" s="73"/>
      <c r="X9078" s="12"/>
    </row>
    <row r="9079" spans="2:24" x14ac:dyDescent="0.3">
      <c r="B9079" s="73"/>
      <c r="D9079" s="73"/>
      <c r="P9079" s="73"/>
      <c r="T9079" s="73"/>
      <c r="U9079" s="73"/>
      <c r="V9079" s="73"/>
      <c r="X9079" s="12"/>
    </row>
    <row r="9080" spans="2:24" x14ac:dyDescent="0.3">
      <c r="B9080" s="73"/>
      <c r="D9080" s="73"/>
      <c r="P9080" s="73"/>
      <c r="T9080" s="73"/>
      <c r="U9080" s="73"/>
      <c r="V9080" s="73"/>
      <c r="X9080" s="12"/>
    </row>
    <row r="9081" spans="2:24" x14ac:dyDescent="0.3">
      <c r="B9081" s="73"/>
      <c r="D9081" s="73"/>
      <c r="P9081" s="73"/>
      <c r="T9081" s="73"/>
      <c r="U9081" s="73"/>
      <c r="V9081" s="73"/>
      <c r="X9081" s="12"/>
    </row>
    <row r="9082" spans="2:24" x14ac:dyDescent="0.3">
      <c r="B9082" s="73"/>
      <c r="D9082" s="73"/>
      <c r="P9082" s="73"/>
      <c r="T9082" s="73"/>
      <c r="U9082" s="73"/>
      <c r="V9082" s="73"/>
      <c r="X9082" s="12"/>
    </row>
    <row r="9083" spans="2:24" x14ac:dyDescent="0.3">
      <c r="B9083" s="73"/>
      <c r="D9083" s="73"/>
      <c r="P9083" s="73"/>
      <c r="T9083" s="73"/>
      <c r="U9083" s="73"/>
      <c r="V9083" s="73"/>
      <c r="X9083" s="12"/>
    </row>
    <row r="9084" spans="2:24" x14ac:dyDescent="0.3">
      <c r="B9084" s="73"/>
      <c r="D9084" s="73"/>
      <c r="P9084" s="73"/>
      <c r="T9084" s="73"/>
      <c r="U9084" s="73"/>
      <c r="V9084" s="73"/>
      <c r="X9084" s="12"/>
    </row>
    <row r="9085" spans="2:24" x14ac:dyDescent="0.3">
      <c r="B9085" s="73"/>
      <c r="D9085" s="73"/>
      <c r="P9085" s="73"/>
      <c r="T9085" s="73"/>
      <c r="U9085" s="73"/>
      <c r="V9085" s="73"/>
      <c r="X9085" s="12"/>
    </row>
    <row r="9086" spans="2:24" x14ac:dyDescent="0.3">
      <c r="B9086" s="73"/>
      <c r="D9086" s="73"/>
      <c r="P9086" s="73"/>
      <c r="T9086" s="73"/>
      <c r="U9086" s="73"/>
      <c r="V9086" s="73"/>
      <c r="X9086" s="12"/>
    </row>
    <row r="9087" spans="2:24" x14ac:dyDescent="0.3">
      <c r="B9087" s="73"/>
      <c r="D9087" s="73"/>
      <c r="P9087" s="73"/>
      <c r="T9087" s="73"/>
      <c r="U9087" s="73"/>
      <c r="V9087" s="73"/>
      <c r="X9087" s="12"/>
    </row>
    <row r="9088" spans="2:24" x14ac:dyDescent="0.3">
      <c r="B9088" s="73"/>
      <c r="D9088" s="73"/>
      <c r="P9088" s="73"/>
      <c r="T9088" s="73"/>
      <c r="U9088" s="73"/>
      <c r="V9088" s="73"/>
      <c r="X9088" s="12"/>
    </row>
    <row r="9089" spans="2:24" x14ac:dyDescent="0.3">
      <c r="B9089" s="73"/>
      <c r="D9089" s="73"/>
      <c r="P9089" s="73"/>
      <c r="T9089" s="73"/>
      <c r="U9089" s="73"/>
      <c r="V9089" s="73"/>
      <c r="X9089" s="12"/>
    </row>
    <row r="9090" spans="2:24" x14ac:dyDescent="0.3">
      <c r="B9090" s="73"/>
      <c r="D9090" s="73"/>
      <c r="P9090" s="73"/>
      <c r="T9090" s="73"/>
      <c r="U9090" s="73"/>
      <c r="V9090" s="73"/>
      <c r="X9090" s="12"/>
    </row>
    <row r="9091" spans="2:24" x14ac:dyDescent="0.3">
      <c r="B9091" s="73"/>
      <c r="D9091" s="73"/>
      <c r="P9091" s="73"/>
      <c r="T9091" s="73"/>
      <c r="U9091" s="73"/>
      <c r="V9091" s="73"/>
      <c r="X9091" s="12"/>
    </row>
    <row r="9092" spans="2:24" x14ac:dyDescent="0.3">
      <c r="B9092" s="73"/>
      <c r="D9092" s="73"/>
      <c r="P9092" s="73"/>
      <c r="T9092" s="73"/>
      <c r="U9092" s="73"/>
      <c r="V9092" s="73"/>
      <c r="X9092" s="12"/>
    </row>
    <row r="9093" spans="2:24" x14ac:dyDescent="0.3">
      <c r="B9093" s="73"/>
      <c r="D9093" s="73"/>
      <c r="P9093" s="73"/>
      <c r="T9093" s="73"/>
      <c r="U9093" s="73"/>
      <c r="V9093" s="73"/>
      <c r="X9093" s="12"/>
    </row>
    <row r="9094" spans="2:24" x14ac:dyDescent="0.3">
      <c r="B9094" s="73"/>
      <c r="D9094" s="73"/>
      <c r="P9094" s="73"/>
      <c r="T9094" s="73"/>
      <c r="U9094" s="73"/>
      <c r="V9094" s="73"/>
      <c r="X9094" s="12"/>
    </row>
    <row r="9095" spans="2:24" x14ac:dyDescent="0.3">
      <c r="B9095" s="73"/>
      <c r="D9095" s="73"/>
      <c r="P9095" s="73"/>
      <c r="T9095" s="73"/>
      <c r="U9095" s="73"/>
      <c r="V9095" s="73"/>
      <c r="X9095" s="12"/>
    </row>
    <row r="9096" spans="2:24" x14ac:dyDescent="0.3">
      <c r="B9096" s="73"/>
      <c r="D9096" s="73"/>
      <c r="P9096" s="73"/>
      <c r="T9096" s="73"/>
      <c r="U9096" s="73"/>
      <c r="V9096" s="73"/>
      <c r="X9096" s="12"/>
    </row>
    <row r="9097" spans="2:24" x14ac:dyDescent="0.3">
      <c r="B9097" s="73"/>
      <c r="D9097" s="73"/>
      <c r="P9097" s="73"/>
      <c r="T9097" s="73"/>
      <c r="U9097" s="73"/>
      <c r="V9097" s="73"/>
      <c r="X9097" s="12"/>
    </row>
    <row r="9098" spans="2:24" x14ac:dyDescent="0.3">
      <c r="B9098" s="73"/>
      <c r="D9098" s="73"/>
      <c r="P9098" s="73"/>
      <c r="T9098" s="73"/>
      <c r="U9098" s="73"/>
      <c r="V9098" s="73"/>
      <c r="X9098" s="12"/>
    </row>
    <row r="9099" spans="2:24" x14ac:dyDescent="0.3">
      <c r="B9099" s="73"/>
      <c r="D9099" s="73"/>
      <c r="P9099" s="73"/>
      <c r="T9099" s="73"/>
      <c r="U9099" s="73"/>
      <c r="V9099" s="73"/>
      <c r="X9099" s="12"/>
    </row>
    <row r="9100" spans="2:24" x14ac:dyDescent="0.3">
      <c r="B9100" s="73"/>
      <c r="D9100" s="73"/>
      <c r="P9100" s="73"/>
      <c r="T9100" s="73"/>
      <c r="U9100" s="73"/>
      <c r="V9100" s="73"/>
      <c r="X9100" s="12"/>
    </row>
    <row r="9101" spans="2:24" x14ac:dyDescent="0.3">
      <c r="B9101" s="73"/>
      <c r="D9101" s="73"/>
      <c r="P9101" s="73"/>
      <c r="T9101" s="73"/>
      <c r="U9101" s="73"/>
      <c r="V9101" s="73"/>
      <c r="X9101" s="12"/>
    </row>
    <row r="9102" spans="2:24" x14ac:dyDescent="0.3">
      <c r="B9102" s="73"/>
      <c r="D9102" s="73"/>
      <c r="P9102" s="73"/>
      <c r="T9102" s="73"/>
      <c r="U9102" s="73"/>
      <c r="V9102" s="73"/>
      <c r="X9102" s="12"/>
    </row>
    <row r="9103" spans="2:24" x14ac:dyDescent="0.3">
      <c r="B9103" s="73"/>
      <c r="D9103" s="73"/>
      <c r="P9103" s="73"/>
      <c r="T9103" s="73"/>
      <c r="U9103" s="73"/>
      <c r="V9103" s="73"/>
      <c r="X9103" s="12"/>
    </row>
    <row r="9104" spans="2:24" x14ac:dyDescent="0.3">
      <c r="B9104" s="73"/>
      <c r="D9104" s="73"/>
      <c r="P9104" s="73"/>
      <c r="T9104" s="73"/>
      <c r="U9104" s="73"/>
      <c r="V9104" s="73"/>
      <c r="X9104" s="12"/>
    </row>
    <row r="9105" spans="2:24" x14ac:dyDescent="0.3">
      <c r="B9105" s="73"/>
      <c r="D9105" s="73"/>
      <c r="P9105" s="73"/>
      <c r="T9105" s="73"/>
      <c r="U9105" s="73"/>
      <c r="V9105" s="73"/>
      <c r="X9105" s="12"/>
    </row>
    <row r="9106" spans="2:24" x14ac:dyDescent="0.3">
      <c r="B9106" s="73"/>
      <c r="D9106" s="73"/>
      <c r="P9106" s="73"/>
      <c r="T9106" s="73"/>
      <c r="U9106" s="73"/>
      <c r="V9106" s="73"/>
      <c r="X9106" s="12"/>
    </row>
    <row r="9107" spans="2:24" x14ac:dyDescent="0.3">
      <c r="B9107" s="73"/>
      <c r="D9107" s="73"/>
      <c r="P9107" s="73"/>
      <c r="T9107" s="73"/>
      <c r="U9107" s="73"/>
      <c r="V9107" s="73"/>
      <c r="X9107" s="12"/>
    </row>
    <row r="9108" spans="2:24" x14ac:dyDescent="0.3">
      <c r="B9108" s="73"/>
      <c r="D9108" s="73"/>
      <c r="P9108" s="73"/>
      <c r="T9108" s="73"/>
      <c r="U9108" s="73"/>
      <c r="V9108" s="73"/>
      <c r="X9108" s="12"/>
    </row>
    <row r="9109" spans="2:24" x14ac:dyDescent="0.3">
      <c r="B9109" s="73"/>
      <c r="D9109" s="73"/>
      <c r="P9109" s="73"/>
      <c r="T9109" s="73"/>
      <c r="U9109" s="73"/>
      <c r="V9109" s="73"/>
      <c r="X9109" s="12"/>
    </row>
    <row r="9110" spans="2:24" x14ac:dyDescent="0.3">
      <c r="B9110" s="73"/>
      <c r="D9110" s="73"/>
      <c r="P9110" s="73"/>
      <c r="T9110" s="73"/>
      <c r="U9110" s="73"/>
      <c r="V9110" s="73"/>
      <c r="X9110" s="12"/>
    </row>
    <row r="9111" spans="2:24" x14ac:dyDescent="0.3">
      <c r="B9111" s="73"/>
      <c r="D9111" s="73"/>
      <c r="P9111" s="73"/>
      <c r="T9111" s="73"/>
      <c r="U9111" s="73"/>
      <c r="V9111" s="73"/>
      <c r="X9111" s="12"/>
    </row>
    <row r="9112" spans="2:24" x14ac:dyDescent="0.3">
      <c r="B9112" s="73"/>
      <c r="D9112" s="73"/>
      <c r="P9112" s="73"/>
      <c r="T9112" s="73"/>
      <c r="U9112" s="73"/>
      <c r="V9112" s="73"/>
      <c r="X9112" s="12"/>
    </row>
    <row r="9113" spans="2:24" x14ac:dyDescent="0.3">
      <c r="B9113" s="73"/>
      <c r="D9113" s="73"/>
      <c r="P9113" s="73"/>
      <c r="T9113" s="73"/>
      <c r="U9113" s="73"/>
      <c r="V9113" s="73"/>
      <c r="X9113" s="12"/>
    </row>
    <row r="9114" spans="2:24" x14ac:dyDescent="0.3">
      <c r="B9114" s="73"/>
      <c r="D9114" s="73"/>
      <c r="P9114" s="73"/>
      <c r="T9114" s="73"/>
      <c r="U9114" s="73"/>
      <c r="V9114" s="73"/>
      <c r="X9114" s="12"/>
    </row>
    <row r="9115" spans="2:24" x14ac:dyDescent="0.3">
      <c r="B9115" s="73"/>
      <c r="D9115" s="73"/>
      <c r="P9115" s="73"/>
      <c r="T9115" s="73"/>
      <c r="U9115" s="73"/>
      <c r="V9115" s="73"/>
      <c r="X9115" s="12"/>
    </row>
    <row r="9116" spans="2:24" x14ac:dyDescent="0.3">
      <c r="B9116" s="73"/>
      <c r="D9116" s="73"/>
      <c r="P9116" s="73"/>
      <c r="T9116" s="73"/>
      <c r="U9116" s="73"/>
      <c r="V9116" s="73"/>
      <c r="X9116" s="12"/>
    </row>
    <row r="9117" spans="2:24" x14ac:dyDescent="0.3">
      <c r="B9117" s="73"/>
      <c r="D9117" s="73"/>
      <c r="P9117" s="73"/>
      <c r="T9117" s="73"/>
      <c r="U9117" s="73"/>
      <c r="V9117" s="73"/>
      <c r="X9117" s="12"/>
    </row>
    <row r="9118" spans="2:24" x14ac:dyDescent="0.3">
      <c r="B9118" s="73"/>
      <c r="D9118" s="73"/>
      <c r="P9118" s="73"/>
      <c r="T9118" s="73"/>
      <c r="U9118" s="73"/>
      <c r="V9118" s="73"/>
      <c r="X9118" s="12"/>
    </row>
    <row r="9119" spans="2:24" x14ac:dyDescent="0.3">
      <c r="B9119" s="73"/>
      <c r="D9119" s="73"/>
      <c r="P9119" s="73"/>
      <c r="T9119" s="73"/>
      <c r="U9119" s="73"/>
      <c r="V9119" s="73"/>
      <c r="X9119" s="12"/>
    </row>
    <row r="9120" spans="2:24" x14ac:dyDescent="0.3">
      <c r="B9120" s="73"/>
      <c r="D9120" s="73"/>
      <c r="P9120" s="73"/>
      <c r="T9120" s="73"/>
      <c r="U9120" s="73"/>
      <c r="V9120" s="73"/>
      <c r="X9120" s="12"/>
    </row>
    <row r="9121" spans="2:24" x14ac:dyDescent="0.3">
      <c r="B9121" s="73"/>
      <c r="D9121" s="73"/>
      <c r="P9121" s="73"/>
      <c r="T9121" s="73"/>
      <c r="U9121" s="73"/>
      <c r="V9121" s="73"/>
      <c r="X9121" s="12"/>
    </row>
    <row r="9122" spans="2:24" x14ac:dyDescent="0.3">
      <c r="B9122" s="73"/>
      <c r="D9122" s="73"/>
      <c r="P9122" s="73"/>
      <c r="T9122" s="73"/>
      <c r="U9122" s="73"/>
      <c r="V9122" s="73"/>
      <c r="X9122" s="12"/>
    </row>
    <row r="9123" spans="2:24" x14ac:dyDescent="0.3">
      <c r="B9123" s="73"/>
      <c r="D9123" s="73"/>
      <c r="P9123" s="73"/>
      <c r="T9123" s="73"/>
      <c r="U9123" s="73"/>
      <c r="V9123" s="73"/>
      <c r="X9123" s="12"/>
    </row>
    <row r="9124" spans="2:24" x14ac:dyDescent="0.3">
      <c r="B9124" s="73"/>
      <c r="D9124" s="73"/>
      <c r="P9124" s="73"/>
      <c r="T9124" s="73"/>
      <c r="U9124" s="73"/>
      <c r="V9124" s="73"/>
      <c r="X9124" s="12"/>
    </row>
    <row r="9125" spans="2:24" x14ac:dyDescent="0.3">
      <c r="B9125" s="73"/>
      <c r="D9125" s="73"/>
      <c r="P9125" s="73"/>
      <c r="T9125" s="73"/>
      <c r="U9125" s="73"/>
      <c r="V9125" s="73"/>
      <c r="X9125" s="12"/>
    </row>
    <row r="9126" spans="2:24" x14ac:dyDescent="0.3">
      <c r="B9126" s="73"/>
      <c r="D9126" s="73"/>
      <c r="P9126" s="73"/>
      <c r="T9126" s="73"/>
      <c r="U9126" s="73"/>
      <c r="V9126" s="73"/>
      <c r="X9126" s="12"/>
    </row>
    <row r="9127" spans="2:24" x14ac:dyDescent="0.3">
      <c r="B9127" s="73"/>
      <c r="D9127" s="73"/>
      <c r="P9127" s="73"/>
      <c r="T9127" s="73"/>
      <c r="U9127" s="73"/>
      <c r="V9127" s="73"/>
      <c r="X9127" s="12"/>
    </row>
    <row r="9128" spans="2:24" x14ac:dyDescent="0.3">
      <c r="B9128" s="73"/>
      <c r="D9128" s="73"/>
      <c r="P9128" s="73"/>
      <c r="T9128" s="73"/>
      <c r="U9128" s="73"/>
      <c r="V9128" s="73"/>
      <c r="X9128" s="12"/>
    </row>
    <row r="9129" spans="2:24" x14ac:dyDescent="0.3">
      <c r="B9129" s="73"/>
      <c r="D9129" s="73"/>
      <c r="P9129" s="73"/>
      <c r="T9129" s="73"/>
      <c r="U9129" s="73"/>
      <c r="V9129" s="73"/>
      <c r="X9129" s="12"/>
    </row>
    <row r="9130" spans="2:24" x14ac:dyDescent="0.3">
      <c r="B9130" s="73"/>
      <c r="D9130" s="73"/>
      <c r="P9130" s="73"/>
      <c r="T9130" s="73"/>
      <c r="U9130" s="73"/>
      <c r="V9130" s="73"/>
      <c r="X9130" s="12"/>
    </row>
    <row r="9131" spans="2:24" x14ac:dyDescent="0.3">
      <c r="B9131" s="73"/>
      <c r="D9131" s="73"/>
      <c r="P9131" s="73"/>
      <c r="T9131" s="73"/>
      <c r="U9131" s="73"/>
      <c r="V9131" s="73"/>
      <c r="X9131" s="12"/>
    </row>
    <row r="9132" spans="2:24" x14ac:dyDescent="0.3">
      <c r="B9132" s="73"/>
      <c r="D9132" s="73"/>
      <c r="P9132" s="73"/>
      <c r="T9132" s="73"/>
      <c r="U9132" s="73"/>
      <c r="V9132" s="73"/>
      <c r="X9132" s="12"/>
    </row>
    <row r="9133" spans="2:24" x14ac:dyDescent="0.3">
      <c r="B9133" s="73"/>
      <c r="D9133" s="73"/>
      <c r="P9133" s="73"/>
      <c r="T9133" s="73"/>
      <c r="U9133" s="73"/>
      <c r="V9133" s="73"/>
      <c r="X9133" s="12"/>
    </row>
    <row r="9134" spans="2:24" x14ac:dyDescent="0.3">
      <c r="B9134" s="73"/>
      <c r="D9134" s="73"/>
      <c r="P9134" s="73"/>
      <c r="T9134" s="73"/>
      <c r="U9134" s="73"/>
      <c r="V9134" s="73"/>
      <c r="X9134" s="12"/>
    </row>
    <row r="9135" spans="2:24" x14ac:dyDescent="0.3">
      <c r="B9135" s="73"/>
      <c r="D9135" s="73"/>
      <c r="P9135" s="73"/>
      <c r="T9135" s="73"/>
      <c r="U9135" s="73"/>
      <c r="V9135" s="73"/>
      <c r="X9135" s="12"/>
    </row>
    <row r="9136" spans="2:24" x14ac:dyDescent="0.3">
      <c r="B9136" s="73"/>
      <c r="D9136" s="73"/>
      <c r="P9136" s="73"/>
      <c r="T9136" s="73"/>
      <c r="U9136" s="73"/>
      <c r="V9136" s="73"/>
      <c r="X9136" s="12"/>
    </row>
    <row r="9137" spans="2:24" x14ac:dyDescent="0.3">
      <c r="B9137" s="73"/>
      <c r="D9137" s="73"/>
      <c r="P9137" s="73"/>
      <c r="T9137" s="73"/>
      <c r="U9137" s="73"/>
      <c r="V9137" s="73"/>
      <c r="X9137" s="12"/>
    </row>
    <row r="9138" spans="2:24" x14ac:dyDescent="0.3">
      <c r="B9138" s="73"/>
      <c r="D9138" s="73"/>
      <c r="P9138" s="73"/>
      <c r="T9138" s="73"/>
      <c r="U9138" s="73"/>
      <c r="V9138" s="73"/>
      <c r="X9138" s="12"/>
    </row>
    <row r="9139" spans="2:24" x14ac:dyDescent="0.3">
      <c r="B9139" s="73"/>
      <c r="D9139" s="73"/>
      <c r="P9139" s="73"/>
      <c r="T9139" s="73"/>
      <c r="U9139" s="73"/>
      <c r="V9139" s="73"/>
      <c r="X9139" s="12"/>
    </row>
    <row r="9140" spans="2:24" x14ac:dyDescent="0.3">
      <c r="B9140" s="73"/>
      <c r="D9140" s="73"/>
      <c r="P9140" s="73"/>
      <c r="T9140" s="73"/>
      <c r="U9140" s="73"/>
      <c r="V9140" s="73"/>
      <c r="X9140" s="12"/>
    </row>
    <row r="9141" spans="2:24" x14ac:dyDescent="0.3">
      <c r="B9141" s="73"/>
      <c r="D9141" s="73"/>
      <c r="P9141" s="73"/>
      <c r="T9141" s="73"/>
      <c r="U9141" s="73"/>
      <c r="V9141" s="73"/>
      <c r="X9141" s="12"/>
    </row>
    <row r="9142" spans="2:24" x14ac:dyDescent="0.3">
      <c r="B9142" s="73"/>
      <c r="D9142" s="73"/>
      <c r="P9142" s="73"/>
      <c r="T9142" s="73"/>
      <c r="U9142" s="73"/>
      <c r="V9142" s="73"/>
      <c r="X9142" s="12"/>
    </row>
    <row r="9143" spans="2:24" x14ac:dyDescent="0.3">
      <c r="B9143" s="73"/>
      <c r="D9143" s="73"/>
      <c r="P9143" s="73"/>
      <c r="T9143" s="73"/>
      <c r="U9143" s="73"/>
      <c r="V9143" s="73"/>
      <c r="X9143" s="12"/>
    </row>
    <row r="9144" spans="2:24" x14ac:dyDescent="0.3">
      <c r="B9144" s="73"/>
      <c r="D9144" s="73"/>
      <c r="P9144" s="73"/>
      <c r="T9144" s="73"/>
      <c r="U9144" s="73"/>
      <c r="V9144" s="73"/>
      <c r="X9144" s="12"/>
    </row>
    <row r="9145" spans="2:24" x14ac:dyDescent="0.3">
      <c r="B9145" s="73"/>
      <c r="D9145" s="73"/>
      <c r="P9145" s="73"/>
      <c r="T9145" s="73"/>
      <c r="U9145" s="73"/>
      <c r="V9145" s="73"/>
      <c r="X9145" s="12"/>
    </row>
    <row r="9146" spans="2:24" x14ac:dyDescent="0.3">
      <c r="B9146" s="73"/>
      <c r="D9146" s="73"/>
      <c r="P9146" s="73"/>
      <c r="T9146" s="73"/>
      <c r="U9146" s="73"/>
      <c r="V9146" s="73"/>
      <c r="X9146" s="12"/>
    </row>
    <row r="9147" spans="2:24" x14ac:dyDescent="0.3">
      <c r="B9147" s="73"/>
      <c r="D9147" s="73"/>
      <c r="P9147" s="73"/>
      <c r="T9147" s="73"/>
      <c r="U9147" s="73"/>
      <c r="V9147" s="73"/>
      <c r="X9147" s="12"/>
    </row>
    <row r="9148" spans="2:24" x14ac:dyDescent="0.3">
      <c r="B9148" s="73"/>
      <c r="D9148" s="73"/>
      <c r="P9148" s="73"/>
      <c r="T9148" s="73"/>
      <c r="U9148" s="73"/>
      <c r="V9148" s="73"/>
      <c r="X9148" s="12"/>
    </row>
    <row r="9149" spans="2:24" x14ac:dyDescent="0.3">
      <c r="B9149" s="73"/>
      <c r="D9149" s="73"/>
      <c r="P9149" s="73"/>
      <c r="T9149" s="73"/>
      <c r="U9149" s="73"/>
      <c r="V9149" s="73"/>
      <c r="X9149" s="12"/>
    </row>
    <row r="9150" spans="2:24" x14ac:dyDescent="0.3">
      <c r="B9150" s="73"/>
      <c r="D9150" s="73"/>
      <c r="P9150" s="73"/>
      <c r="T9150" s="73"/>
      <c r="U9150" s="73"/>
      <c r="V9150" s="73"/>
      <c r="X9150" s="12"/>
    </row>
    <row r="9151" spans="2:24" x14ac:dyDescent="0.3">
      <c r="B9151" s="73"/>
      <c r="D9151" s="73"/>
      <c r="P9151" s="73"/>
      <c r="T9151" s="73"/>
      <c r="U9151" s="73"/>
      <c r="V9151" s="73"/>
      <c r="X9151" s="12"/>
    </row>
    <row r="9152" spans="2:24" x14ac:dyDescent="0.3">
      <c r="B9152" s="73"/>
      <c r="D9152" s="73"/>
      <c r="P9152" s="73"/>
      <c r="T9152" s="73"/>
      <c r="U9152" s="73"/>
      <c r="V9152" s="73"/>
      <c r="X9152" s="12"/>
    </row>
    <row r="9153" spans="2:24" x14ac:dyDescent="0.3">
      <c r="B9153" s="73"/>
      <c r="D9153" s="73"/>
      <c r="P9153" s="73"/>
      <c r="T9153" s="73"/>
      <c r="U9153" s="73"/>
      <c r="V9153" s="73"/>
      <c r="X9153" s="12"/>
    </row>
    <row r="9154" spans="2:24" x14ac:dyDescent="0.3">
      <c r="B9154" s="73"/>
      <c r="D9154" s="73"/>
      <c r="P9154" s="73"/>
      <c r="T9154" s="73"/>
      <c r="U9154" s="73"/>
      <c r="V9154" s="73"/>
      <c r="X9154" s="12"/>
    </row>
    <row r="9155" spans="2:24" x14ac:dyDescent="0.3">
      <c r="B9155" s="73"/>
      <c r="D9155" s="73"/>
      <c r="P9155" s="73"/>
      <c r="T9155" s="73"/>
      <c r="U9155" s="73"/>
      <c r="V9155" s="73"/>
      <c r="X9155" s="12"/>
    </row>
    <row r="9156" spans="2:24" x14ac:dyDescent="0.3">
      <c r="B9156" s="73"/>
      <c r="D9156" s="73"/>
      <c r="P9156" s="73"/>
      <c r="T9156" s="73"/>
      <c r="U9156" s="73"/>
      <c r="V9156" s="73"/>
      <c r="X9156" s="12"/>
    </row>
    <row r="9157" spans="2:24" x14ac:dyDescent="0.3">
      <c r="B9157" s="73"/>
      <c r="D9157" s="73"/>
      <c r="P9157" s="73"/>
      <c r="T9157" s="73"/>
      <c r="U9157" s="73"/>
      <c r="V9157" s="73"/>
      <c r="X9157" s="12"/>
    </row>
    <row r="9158" spans="2:24" x14ac:dyDescent="0.3">
      <c r="B9158" s="73"/>
      <c r="D9158" s="73"/>
      <c r="P9158" s="73"/>
      <c r="T9158" s="73"/>
      <c r="U9158" s="73"/>
      <c r="V9158" s="73"/>
      <c r="X9158" s="12"/>
    </row>
    <row r="9159" spans="2:24" x14ac:dyDescent="0.3">
      <c r="B9159" s="73"/>
      <c r="D9159" s="73"/>
      <c r="P9159" s="73"/>
      <c r="T9159" s="73"/>
      <c r="U9159" s="73"/>
      <c r="V9159" s="73"/>
      <c r="X9159" s="12"/>
    </row>
    <row r="9160" spans="2:24" x14ac:dyDescent="0.3">
      <c r="B9160" s="73"/>
      <c r="D9160" s="73"/>
      <c r="P9160" s="73"/>
      <c r="T9160" s="73"/>
      <c r="U9160" s="73"/>
      <c r="V9160" s="73"/>
      <c r="X9160" s="12"/>
    </row>
    <row r="9161" spans="2:24" x14ac:dyDescent="0.3">
      <c r="B9161" s="73"/>
      <c r="D9161" s="73"/>
      <c r="P9161" s="73"/>
      <c r="T9161" s="73"/>
      <c r="U9161" s="73"/>
      <c r="V9161" s="73"/>
      <c r="X9161" s="12"/>
    </row>
    <row r="9162" spans="2:24" x14ac:dyDescent="0.3">
      <c r="B9162" s="73"/>
      <c r="D9162" s="73"/>
      <c r="P9162" s="73"/>
      <c r="T9162" s="73"/>
      <c r="U9162" s="73"/>
      <c r="V9162" s="73"/>
      <c r="X9162" s="12"/>
    </row>
    <row r="9163" spans="2:24" x14ac:dyDescent="0.3">
      <c r="B9163" s="73"/>
      <c r="D9163" s="73"/>
      <c r="P9163" s="73"/>
      <c r="T9163" s="73"/>
      <c r="U9163" s="73"/>
      <c r="V9163" s="73"/>
      <c r="X9163" s="12"/>
    </row>
    <row r="9164" spans="2:24" x14ac:dyDescent="0.3">
      <c r="B9164" s="73"/>
      <c r="D9164" s="73"/>
      <c r="P9164" s="73"/>
      <c r="T9164" s="73"/>
      <c r="U9164" s="73"/>
      <c r="V9164" s="73"/>
      <c r="X9164" s="12"/>
    </row>
    <row r="9165" spans="2:24" x14ac:dyDescent="0.3">
      <c r="B9165" s="73"/>
      <c r="D9165" s="73"/>
      <c r="P9165" s="73"/>
      <c r="T9165" s="73"/>
      <c r="U9165" s="73"/>
      <c r="V9165" s="73"/>
      <c r="X9165" s="12"/>
    </row>
    <row r="9166" spans="2:24" x14ac:dyDescent="0.3">
      <c r="B9166" s="73"/>
      <c r="D9166" s="73"/>
      <c r="P9166" s="73"/>
      <c r="T9166" s="73"/>
      <c r="U9166" s="73"/>
      <c r="V9166" s="73"/>
      <c r="X9166" s="12"/>
    </row>
    <row r="9167" spans="2:24" x14ac:dyDescent="0.3">
      <c r="B9167" s="73"/>
      <c r="D9167" s="73"/>
      <c r="P9167" s="73"/>
      <c r="T9167" s="73"/>
      <c r="U9167" s="73"/>
      <c r="V9167" s="73"/>
      <c r="X9167" s="12"/>
    </row>
    <row r="9168" spans="2:24" x14ac:dyDescent="0.3">
      <c r="B9168" s="73"/>
      <c r="D9168" s="73"/>
      <c r="P9168" s="73"/>
      <c r="T9168" s="73"/>
      <c r="U9168" s="73"/>
      <c r="V9168" s="73"/>
      <c r="X9168" s="12"/>
    </row>
    <row r="9169" spans="2:24" x14ac:dyDescent="0.3">
      <c r="B9169" s="73"/>
      <c r="D9169" s="73"/>
      <c r="P9169" s="73"/>
      <c r="T9169" s="73"/>
      <c r="U9169" s="73"/>
      <c r="V9169" s="73"/>
      <c r="X9169" s="12"/>
    </row>
    <row r="9170" spans="2:24" x14ac:dyDescent="0.3">
      <c r="B9170" s="73"/>
      <c r="D9170" s="73"/>
      <c r="P9170" s="73"/>
      <c r="T9170" s="73"/>
      <c r="U9170" s="73"/>
      <c r="V9170" s="73"/>
      <c r="X9170" s="12"/>
    </row>
    <row r="9171" spans="2:24" x14ac:dyDescent="0.3">
      <c r="B9171" s="73"/>
      <c r="D9171" s="73"/>
      <c r="P9171" s="73"/>
      <c r="T9171" s="73"/>
      <c r="U9171" s="73"/>
      <c r="V9171" s="73"/>
      <c r="X9171" s="12"/>
    </row>
    <row r="9172" spans="2:24" x14ac:dyDescent="0.3">
      <c r="B9172" s="73"/>
      <c r="D9172" s="73"/>
      <c r="P9172" s="73"/>
      <c r="T9172" s="73"/>
      <c r="U9172" s="73"/>
      <c r="V9172" s="73"/>
      <c r="X9172" s="12"/>
    </row>
    <row r="9173" spans="2:24" x14ac:dyDescent="0.3">
      <c r="B9173" s="73"/>
      <c r="D9173" s="73"/>
      <c r="P9173" s="73"/>
      <c r="T9173" s="73"/>
      <c r="U9173" s="73"/>
      <c r="V9173" s="73"/>
      <c r="X9173" s="12"/>
    </row>
    <row r="9174" spans="2:24" x14ac:dyDescent="0.3">
      <c r="B9174" s="73"/>
      <c r="D9174" s="73"/>
      <c r="P9174" s="73"/>
      <c r="T9174" s="73"/>
      <c r="U9174" s="73"/>
      <c r="V9174" s="73"/>
      <c r="X9174" s="12"/>
    </row>
    <row r="9175" spans="2:24" x14ac:dyDescent="0.3">
      <c r="B9175" s="73"/>
      <c r="D9175" s="73"/>
      <c r="P9175" s="73"/>
      <c r="T9175" s="73"/>
      <c r="U9175" s="73"/>
      <c r="V9175" s="73"/>
      <c r="X9175" s="12"/>
    </row>
    <row r="9176" spans="2:24" x14ac:dyDescent="0.3">
      <c r="B9176" s="73"/>
      <c r="D9176" s="73"/>
      <c r="P9176" s="73"/>
      <c r="T9176" s="73"/>
      <c r="U9176" s="73"/>
      <c r="V9176" s="73"/>
      <c r="X9176" s="12"/>
    </row>
    <row r="9177" spans="2:24" x14ac:dyDescent="0.3">
      <c r="B9177" s="73"/>
      <c r="D9177" s="73"/>
      <c r="P9177" s="73"/>
      <c r="T9177" s="73"/>
      <c r="U9177" s="73"/>
      <c r="V9177" s="73"/>
      <c r="X9177" s="12"/>
    </row>
    <row r="9178" spans="2:24" x14ac:dyDescent="0.3">
      <c r="B9178" s="73"/>
      <c r="D9178" s="73"/>
      <c r="P9178" s="73"/>
      <c r="T9178" s="73"/>
      <c r="U9178" s="73"/>
      <c r="V9178" s="73"/>
      <c r="X9178" s="12"/>
    </row>
    <row r="9179" spans="2:24" x14ac:dyDescent="0.3">
      <c r="B9179" s="73"/>
      <c r="D9179" s="73"/>
      <c r="P9179" s="73"/>
      <c r="T9179" s="73"/>
      <c r="U9179" s="73"/>
      <c r="V9179" s="73"/>
      <c r="X9179" s="12"/>
    </row>
    <row r="9180" spans="2:24" x14ac:dyDescent="0.3">
      <c r="B9180" s="73"/>
      <c r="D9180" s="73"/>
      <c r="P9180" s="73"/>
      <c r="T9180" s="73"/>
      <c r="U9180" s="73"/>
      <c r="V9180" s="73"/>
      <c r="X9180" s="12"/>
    </row>
    <row r="9181" spans="2:24" x14ac:dyDescent="0.3">
      <c r="B9181" s="73"/>
      <c r="D9181" s="73"/>
      <c r="P9181" s="73"/>
      <c r="T9181" s="73"/>
      <c r="U9181" s="73"/>
      <c r="V9181" s="73"/>
      <c r="X9181" s="12"/>
    </row>
    <row r="9182" spans="2:24" x14ac:dyDescent="0.3">
      <c r="B9182" s="73"/>
      <c r="D9182" s="73"/>
      <c r="P9182" s="73"/>
      <c r="T9182" s="73"/>
      <c r="U9182" s="73"/>
      <c r="V9182" s="73"/>
      <c r="X9182" s="12"/>
    </row>
    <row r="9183" spans="2:24" x14ac:dyDescent="0.3">
      <c r="B9183" s="73"/>
      <c r="D9183" s="73"/>
      <c r="P9183" s="73"/>
      <c r="T9183" s="73"/>
      <c r="U9183" s="73"/>
      <c r="V9183" s="73"/>
      <c r="X9183" s="12"/>
    </row>
    <row r="9184" spans="2:24" x14ac:dyDescent="0.3">
      <c r="B9184" s="73"/>
      <c r="D9184" s="73"/>
      <c r="P9184" s="73"/>
      <c r="T9184" s="73"/>
      <c r="U9184" s="73"/>
      <c r="V9184" s="73"/>
      <c r="X9184" s="12"/>
    </row>
    <row r="9185" spans="2:24" x14ac:dyDescent="0.3">
      <c r="B9185" s="73"/>
      <c r="D9185" s="73"/>
      <c r="P9185" s="73"/>
      <c r="T9185" s="73"/>
      <c r="U9185" s="73"/>
      <c r="V9185" s="73"/>
      <c r="X9185" s="12"/>
    </row>
    <row r="9186" spans="2:24" x14ac:dyDescent="0.3">
      <c r="B9186" s="73"/>
      <c r="D9186" s="73"/>
      <c r="P9186" s="73"/>
      <c r="T9186" s="73"/>
      <c r="U9186" s="73"/>
      <c r="V9186" s="73"/>
      <c r="X9186" s="12"/>
    </row>
    <row r="9187" spans="2:24" x14ac:dyDescent="0.3">
      <c r="B9187" s="73"/>
      <c r="D9187" s="73"/>
      <c r="P9187" s="73"/>
      <c r="T9187" s="73"/>
      <c r="U9187" s="73"/>
      <c r="V9187" s="73"/>
      <c r="X9187" s="12"/>
    </row>
    <row r="9188" spans="2:24" x14ac:dyDescent="0.3">
      <c r="B9188" s="73"/>
      <c r="D9188" s="73"/>
      <c r="P9188" s="73"/>
      <c r="T9188" s="73"/>
      <c r="U9188" s="73"/>
      <c r="V9188" s="73"/>
      <c r="X9188" s="12"/>
    </row>
    <row r="9189" spans="2:24" x14ac:dyDescent="0.3">
      <c r="B9189" s="73"/>
      <c r="D9189" s="73"/>
      <c r="P9189" s="73"/>
      <c r="T9189" s="73"/>
      <c r="U9189" s="73"/>
      <c r="V9189" s="73"/>
      <c r="X9189" s="12"/>
    </row>
    <row r="9190" spans="2:24" x14ac:dyDescent="0.3">
      <c r="B9190" s="73"/>
      <c r="D9190" s="73"/>
      <c r="P9190" s="73"/>
      <c r="T9190" s="73"/>
      <c r="U9190" s="73"/>
      <c r="V9190" s="73"/>
      <c r="X9190" s="12"/>
    </row>
    <row r="9191" spans="2:24" x14ac:dyDescent="0.3">
      <c r="B9191" s="73"/>
      <c r="D9191" s="73"/>
      <c r="P9191" s="73"/>
      <c r="T9191" s="73"/>
      <c r="U9191" s="73"/>
      <c r="V9191" s="73"/>
      <c r="X9191" s="12"/>
    </row>
    <row r="9192" spans="2:24" x14ac:dyDescent="0.3">
      <c r="B9192" s="73"/>
      <c r="D9192" s="73"/>
      <c r="P9192" s="73"/>
      <c r="T9192" s="73"/>
      <c r="U9192" s="73"/>
      <c r="V9192" s="73"/>
      <c r="X9192" s="12"/>
    </row>
    <row r="9193" spans="2:24" x14ac:dyDescent="0.3">
      <c r="B9193" s="73"/>
      <c r="D9193" s="73"/>
      <c r="P9193" s="73"/>
      <c r="T9193" s="73"/>
      <c r="U9193" s="73"/>
      <c r="V9193" s="73"/>
      <c r="X9193" s="12"/>
    </row>
    <row r="9194" spans="2:24" x14ac:dyDescent="0.3">
      <c r="B9194" s="73"/>
      <c r="D9194" s="73"/>
      <c r="P9194" s="73"/>
      <c r="T9194" s="73"/>
      <c r="U9194" s="73"/>
      <c r="V9194" s="73"/>
      <c r="X9194" s="12"/>
    </row>
    <row r="9195" spans="2:24" x14ac:dyDescent="0.3">
      <c r="B9195" s="73"/>
      <c r="D9195" s="73"/>
      <c r="P9195" s="73"/>
      <c r="T9195" s="73"/>
      <c r="U9195" s="73"/>
      <c r="V9195" s="73"/>
      <c r="X9195" s="12"/>
    </row>
    <row r="9196" spans="2:24" x14ac:dyDescent="0.3">
      <c r="B9196" s="73"/>
      <c r="D9196" s="73"/>
      <c r="P9196" s="73"/>
      <c r="T9196" s="73"/>
      <c r="U9196" s="73"/>
      <c r="V9196" s="73"/>
      <c r="X9196" s="12"/>
    </row>
    <row r="9197" spans="2:24" x14ac:dyDescent="0.3">
      <c r="B9197" s="73"/>
      <c r="D9197" s="73"/>
      <c r="P9197" s="73"/>
      <c r="T9197" s="73"/>
      <c r="U9197" s="73"/>
      <c r="V9197" s="73"/>
      <c r="X9197" s="12"/>
    </row>
    <row r="9198" spans="2:24" x14ac:dyDescent="0.3">
      <c r="B9198" s="73"/>
      <c r="D9198" s="73"/>
      <c r="P9198" s="73"/>
      <c r="T9198" s="73"/>
      <c r="U9198" s="73"/>
      <c r="V9198" s="73"/>
      <c r="X9198" s="12"/>
    </row>
    <row r="9199" spans="2:24" x14ac:dyDescent="0.3">
      <c r="B9199" s="73"/>
      <c r="D9199" s="73"/>
      <c r="P9199" s="73"/>
      <c r="T9199" s="73"/>
      <c r="U9199" s="73"/>
      <c r="V9199" s="73"/>
      <c r="X9199" s="12"/>
    </row>
    <row r="9200" spans="2:24" x14ac:dyDescent="0.3">
      <c r="B9200" s="73"/>
      <c r="D9200" s="73"/>
      <c r="P9200" s="73"/>
      <c r="T9200" s="73"/>
      <c r="U9200" s="73"/>
      <c r="V9200" s="73"/>
      <c r="X9200" s="12"/>
    </row>
    <row r="9201" spans="2:24" x14ac:dyDescent="0.3">
      <c r="B9201" s="73"/>
      <c r="D9201" s="73"/>
      <c r="P9201" s="73"/>
      <c r="T9201" s="73"/>
      <c r="U9201" s="73"/>
      <c r="V9201" s="73"/>
      <c r="X9201" s="12"/>
    </row>
    <row r="9202" spans="2:24" x14ac:dyDescent="0.3">
      <c r="B9202" s="73"/>
      <c r="D9202" s="73"/>
      <c r="P9202" s="73"/>
      <c r="T9202" s="73"/>
      <c r="U9202" s="73"/>
      <c r="V9202" s="73"/>
      <c r="X9202" s="12"/>
    </row>
    <row r="9203" spans="2:24" x14ac:dyDescent="0.3">
      <c r="B9203" s="73"/>
      <c r="D9203" s="73"/>
      <c r="P9203" s="73"/>
      <c r="T9203" s="73"/>
      <c r="U9203" s="73"/>
      <c r="V9203" s="73"/>
      <c r="X9203" s="12"/>
    </row>
    <row r="9204" spans="2:24" x14ac:dyDescent="0.3">
      <c r="B9204" s="73"/>
      <c r="D9204" s="73"/>
      <c r="P9204" s="73"/>
      <c r="T9204" s="73"/>
      <c r="U9204" s="73"/>
      <c r="V9204" s="73"/>
      <c r="X9204" s="12"/>
    </row>
    <row r="9205" spans="2:24" x14ac:dyDescent="0.3">
      <c r="B9205" s="73"/>
      <c r="D9205" s="73"/>
      <c r="P9205" s="73"/>
      <c r="T9205" s="73"/>
      <c r="U9205" s="73"/>
      <c r="V9205" s="73"/>
      <c r="X9205" s="12"/>
    </row>
    <row r="9206" spans="2:24" x14ac:dyDescent="0.3">
      <c r="B9206" s="73"/>
      <c r="D9206" s="73"/>
      <c r="P9206" s="73"/>
      <c r="T9206" s="73"/>
      <c r="U9206" s="73"/>
      <c r="V9206" s="73"/>
      <c r="X9206" s="12"/>
    </row>
    <row r="9207" spans="2:24" x14ac:dyDescent="0.3">
      <c r="B9207" s="73"/>
      <c r="D9207" s="73"/>
      <c r="P9207" s="73"/>
      <c r="T9207" s="73"/>
      <c r="U9207" s="73"/>
      <c r="V9207" s="73"/>
      <c r="X9207" s="12"/>
    </row>
    <row r="9208" spans="2:24" x14ac:dyDescent="0.3">
      <c r="B9208" s="73"/>
      <c r="D9208" s="73"/>
      <c r="P9208" s="73"/>
      <c r="T9208" s="73"/>
      <c r="U9208" s="73"/>
      <c r="V9208" s="73"/>
      <c r="X9208" s="12"/>
    </row>
    <row r="9209" spans="2:24" x14ac:dyDescent="0.3">
      <c r="B9209" s="73"/>
      <c r="D9209" s="73"/>
      <c r="P9209" s="73"/>
      <c r="T9209" s="73"/>
      <c r="U9209" s="73"/>
      <c r="V9209" s="73"/>
      <c r="X9209" s="12"/>
    </row>
    <row r="9210" spans="2:24" x14ac:dyDescent="0.3">
      <c r="B9210" s="73"/>
      <c r="D9210" s="73"/>
      <c r="P9210" s="73"/>
      <c r="T9210" s="73"/>
      <c r="U9210" s="73"/>
      <c r="V9210" s="73"/>
      <c r="X9210" s="12"/>
    </row>
    <row r="9211" spans="2:24" x14ac:dyDescent="0.3">
      <c r="B9211" s="73"/>
      <c r="D9211" s="73"/>
      <c r="P9211" s="73"/>
      <c r="T9211" s="73"/>
      <c r="U9211" s="73"/>
      <c r="V9211" s="73"/>
      <c r="X9211" s="12"/>
    </row>
    <row r="9212" spans="2:24" x14ac:dyDescent="0.3">
      <c r="B9212" s="73"/>
      <c r="D9212" s="73"/>
      <c r="P9212" s="73"/>
      <c r="T9212" s="73"/>
      <c r="U9212" s="73"/>
      <c r="V9212" s="73"/>
      <c r="X9212" s="12"/>
    </row>
    <row r="9213" spans="2:24" x14ac:dyDescent="0.3">
      <c r="B9213" s="73"/>
      <c r="D9213" s="73"/>
      <c r="P9213" s="73"/>
      <c r="T9213" s="73"/>
      <c r="U9213" s="73"/>
      <c r="V9213" s="73"/>
      <c r="X9213" s="12"/>
    </row>
    <row r="9214" spans="2:24" x14ac:dyDescent="0.3">
      <c r="B9214" s="73"/>
      <c r="D9214" s="73"/>
      <c r="P9214" s="73"/>
      <c r="T9214" s="73"/>
      <c r="U9214" s="73"/>
      <c r="V9214" s="73"/>
      <c r="X9214" s="12"/>
    </row>
    <row r="9215" spans="2:24" x14ac:dyDescent="0.3">
      <c r="B9215" s="73"/>
      <c r="D9215" s="73"/>
      <c r="P9215" s="73"/>
      <c r="T9215" s="73"/>
      <c r="U9215" s="73"/>
      <c r="V9215" s="73"/>
      <c r="X9215" s="12"/>
    </row>
    <row r="9216" spans="2:24" x14ac:dyDescent="0.3">
      <c r="B9216" s="73"/>
      <c r="D9216" s="73"/>
      <c r="P9216" s="73"/>
      <c r="T9216" s="73"/>
      <c r="U9216" s="73"/>
      <c r="V9216" s="73"/>
      <c r="X9216" s="12"/>
    </row>
    <row r="9217" spans="2:24" x14ac:dyDescent="0.3">
      <c r="B9217" s="73"/>
      <c r="D9217" s="73"/>
      <c r="P9217" s="73"/>
      <c r="T9217" s="73"/>
      <c r="U9217" s="73"/>
      <c r="V9217" s="73"/>
      <c r="X9217" s="12"/>
    </row>
    <row r="9218" spans="2:24" x14ac:dyDescent="0.3">
      <c r="B9218" s="73"/>
      <c r="D9218" s="73"/>
      <c r="P9218" s="73"/>
      <c r="T9218" s="73"/>
      <c r="U9218" s="73"/>
      <c r="V9218" s="73"/>
      <c r="X9218" s="12"/>
    </row>
    <row r="9219" spans="2:24" x14ac:dyDescent="0.3">
      <c r="B9219" s="73"/>
      <c r="D9219" s="73"/>
      <c r="P9219" s="73"/>
      <c r="T9219" s="73"/>
      <c r="U9219" s="73"/>
      <c r="V9219" s="73"/>
      <c r="X9219" s="12"/>
    </row>
    <row r="9220" spans="2:24" x14ac:dyDescent="0.3">
      <c r="B9220" s="73"/>
      <c r="D9220" s="73"/>
      <c r="P9220" s="73"/>
      <c r="T9220" s="73"/>
      <c r="U9220" s="73"/>
      <c r="V9220" s="73"/>
      <c r="X9220" s="12"/>
    </row>
    <row r="9221" spans="2:24" x14ac:dyDescent="0.3">
      <c r="B9221" s="73"/>
      <c r="D9221" s="73"/>
      <c r="P9221" s="73"/>
      <c r="T9221" s="73"/>
      <c r="U9221" s="73"/>
      <c r="V9221" s="73"/>
      <c r="X9221" s="12"/>
    </row>
    <row r="9222" spans="2:24" x14ac:dyDescent="0.3">
      <c r="B9222" s="73"/>
      <c r="D9222" s="73"/>
      <c r="P9222" s="73"/>
      <c r="T9222" s="73"/>
      <c r="U9222" s="73"/>
      <c r="V9222" s="73"/>
      <c r="X9222" s="12"/>
    </row>
    <row r="9223" spans="2:24" x14ac:dyDescent="0.3">
      <c r="B9223" s="73"/>
      <c r="D9223" s="73"/>
      <c r="P9223" s="73"/>
      <c r="T9223" s="73"/>
      <c r="U9223" s="73"/>
      <c r="V9223" s="73"/>
      <c r="X9223" s="12"/>
    </row>
    <row r="9224" spans="2:24" x14ac:dyDescent="0.3">
      <c r="B9224" s="73"/>
      <c r="D9224" s="73"/>
      <c r="P9224" s="73"/>
      <c r="T9224" s="73"/>
      <c r="U9224" s="73"/>
      <c r="V9224" s="73"/>
      <c r="X9224" s="12"/>
    </row>
    <row r="9225" spans="2:24" x14ac:dyDescent="0.3">
      <c r="B9225" s="73"/>
      <c r="D9225" s="73"/>
      <c r="P9225" s="73"/>
      <c r="T9225" s="73"/>
      <c r="U9225" s="73"/>
      <c r="V9225" s="73"/>
      <c r="X9225" s="12"/>
    </row>
    <row r="9226" spans="2:24" x14ac:dyDescent="0.3">
      <c r="B9226" s="73"/>
      <c r="D9226" s="73"/>
      <c r="P9226" s="73"/>
      <c r="T9226" s="73"/>
      <c r="U9226" s="73"/>
      <c r="V9226" s="73"/>
      <c r="X9226" s="12"/>
    </row>
    <row r="9227" spans="2:24" x14ac:dyDescent="0.3">
      <c r="B9227" s="73"/>
      <c r="D9227" s="73"/>
      <c r="P9227" s="73"/>
      <c r="T9227" s="73"/>
      <c r="U9227" s="73"/>
      <c r="V9227" s="73"/>
      <c r="X9227" s="12"/>
    </row>
    <row r="9228" spans="2:24" x14ac:dyDescent="0.3">
      <c r="B9228" s="73"/>
      <c r="D9228" s="73"/>
      <c r="P9228" s="73"/>
      <c r="T9228" s="73"/>
      <c r="U9228" s="73"/>
      <c r="V9228" s="73"/>
      <c r="X9228" s="12"/>
    </row>
    <row r="9229" spans="2:24" x14ac:dyDescent="0.3">
      <c r="B9229" s="73"/>
      <c r="D9229" s="73"/>
      <c r="P9229" s="73"/>
      <c r="T9229" s="73"/>
      <c r="U9229" s="73"/>
      <c r="V9229" s="73"/>
      <c r="X9229" s="12"/>
    </row>
    <row r="9230" spans="2:24" x14ac:dyDescent="0.3">
      <c r="B9230" s="73"/>
      <c r="D9230" s="73"/>
      <c r="P9230" s="73"/>
      <c r="T9230" s="73"/>
      <c r="U9230" s="73"/>
      <c r="V9230" s="73"/>
      <c r="X9230" s="12"/>
    </row>
    <row r="9231" spans="2:24" x14ac:dyDescent="0.3">
      <c r="B9231" s="73"/>
      <c r="D9231" s="73"/>
      <c r="P9231" s="73"/>
      <c r="T9231" s="73"/>
      <c r="U9231" s="73"/>
      <c r="V9231" s="73"/>
      <c r="X9231" s="12"/>
    </row>
    <row r="9232" spans="2:24" x14ac:dyDescent="0.3">
      <c r="B9232" s="73"/>
      <c r="D9232" s="73"/>
      <c r="P9232" s="73"/>
      <c r="T9232" s="73"/>
      <c r="U9232" s="73"/>
      <c r="V9232" s="73"/>
      <c r="X9232" s="12"/>
    </row>
    <row r="9233" spans="2:24" x14ac:dyDescent="0.3">
      <c r="B9233" s="73"/>
      <c r="D9233" s="73"/>
      <c r="P9233" s="73"/>
      <c r="T9233" s="73"/>
      <c r="U9233" s="73"/>
      <c r="V9233" s="73"/>
      <c r="X9233" s="12"/>
    </row>
    <row r="9234" spans="2:24" x14ac:dyDescent="0.3">
      <c r="B9234" s="73"/>
      <c r="D9234" s="73"/>
      <c r="P9234" s="73"/>
      <c r="T9234" s="73"/>
      <c r="U9234" s="73"/>
      <c r="V9234" s="73"/>
      <c r="X9234" s="12"/>
    </row>
    <row r="9235" spans="2:24" x14ac:dyDescent="0.3">
      <c r="B9235" s="73"/>
      <c r="D9235" s="73"/>
      <c r="P9235" s="73"/>
      <c r="T9235" s="73"/>
      <c r="U9235" s="73"/>
      <c r="V9235" s="73"/>
      <c r="X9235" s="12"/>
    </row>
    <row r="9236" spans="2:24" x14ac:dyDescent="0.3">
      <c r="B9236" s="73"/>
      <c r="D9236" s="73"/>
      <c r="P9236" s="73"/>
      <c r="T9236" s="73"/>
      <c r="U9236" s="73"/>
      <c r="V9236" s="73"/>
      <c r="X9236" s="12"/>
    </row>
    <row r="9237" spans="2:24" x14ac:dyDescent="0.3">
      <c r="B9237" s="73"/>
      <c r="D9237" s="73"/>
      <c r="P9237" s="73"/>
      <c r="T9237" s="73"/>
      <c r="U9237" s="73"/>
      <c r="V9237" s="73"/>
      <c r="X9237" s="12"/>
    </row>
    <row r="9238" spans="2:24" x14ac:dyDescent="0.3">
      <c r="B9238" s="73"/>
      <c r="D9238" s="73"/>
      <c r="P9238" s="73"/>
      <c r="T9238" s="73"/>
      <c r="U9238" s="73"/>
      <c r="V9238" s="73"/>
      <c r="X9238" s="12"/>
    </row>
    <row r="9239" spans="2:24" x14ac:dyDescent="0.3">
      <c r="B9239" s="73"/>
      <c r="D9239" s="73"/>
      <c r="P9239" s="73"/>
      <c r="T9239" s="73"/>
      <c r="U9239" s="73"/>
      <c r="V9239" s="73"/>
      <c r="X9239" s="12"/>
    </row>
    <row r="9240" spans="2:24" x14ac:dyDescent="0.3">
      <c r="B9240" s="73"/>
      <c r="D9240" s="73"/>
      <c r="P9240" s="73"/>
      <c r="T9240" s="73"/>
      <c r="U9240" s="73"/>
      <c r="V9240" s="73"/>
      <c r="X9240" s="12"/>
    </row>
    <row r="9241" spans="2:24" x14ac:dyDescent="0.3">
      <c r="B9241" s="73"/>
      <c r="D9241" s="73"/>
      <c r="P9241" s="73"/>
      <c r="T9241" s="73"/>
      <c r="U9241" s="73"/>
      <c r="V9241" s="73"/>
      <c r="X9241" s="12"/>
    </row>
    <row r="9242" spans="2:24" x14ac:dyDescent="0.3">
      <c r="B9242" s="73"/>
      <c r="D9242" s="73"/>
      <c r="P9242" s="73"/>
      <c r="T9242" s="73"/>
      <c r="U9242" s="73"/>
      <c r="V9242" s="73"/>
      <c r="X9242" s="12"/>
    </row>
    <row r="9243" spans="2:24" x14ac:dyDescent="0.3">
      <c r="B9243" s="73"/>
      <c r="D9243" s="73"/>
      <c r="P9243" s="73"/>
      <c r="T9243" s="73"/>
      <c r="U9243" s="73"/>
      <c r="V9243" s="73"/>
      <c r="X9243" s="12"/>
    </row>
    <row r="9244" spans="2:24" x14ac:dyDescent="0.3">
      <c r="B9244" s="73"/>
      <c r="D9244" s="73"/>
      <c r="P9244" s="73"/>
      <c r="T9244" s="73"/>
      <c r="U9244" s="73"/>
      <c r="V9244" s="73"/>
      <c r="X9244" s="12"/>
    </row>
    <row r="9245" spans="2:24" x14ac:dyDescent="0.3">
      <c r="B9245" s="73"/>
      <c r="D9245" s="73"/>
      <c r="P9245" s="73"/>
      <c r="T9245" s="73"/>
      <c r="U9245" s="73"/>
      <c r="V9245" s="73"/>
      <c r="X9245" s="12"/>
    </row>
    <row r="9246" spans="2:24" x14ac:dyDescent="0.3">
      <c r="B9246" s="73"/>
      <c r="D9246" s="73"/>
      <c r="P9246" s="73"/>
      <c r="T9246" s="73"/>
      <c r="U9246" s="73"/>
      <c r="V9246" s="73"/>
      <c r="X9246" s="12"/>
    </row>
    <row r="9247" spans="2:24" x14ac:dyDescent="0.3">
      <c r="B9247" s="73"/>
      <c r="D9247" s="73"/>
      <c r="P9247" s="73"/>
      <c r="T9247" s="73"/>
      <c r="U9247" s="73"/>
      <c r="V9247" s="73"/>
      <c r="X9247" s="12"/>
    </row>
    <row r="9248" spans="2:24" x14ac:dyDescent="0.3">
      <c r="B9248" s="73"/>
      <c r="D9248" s="73"/>
      <c r="P9248" s="73"/>
      <c r="T9248" s="73"/>
      <c r="U9248" s="73"/>
      <c r="V9248" s="73"/>
      <c r="X9248" s="12"/>
    </row>
    <row r="9249" spans="2:24" x14ac:dyDescent="0.3">
      <c r="B9249" s="73"/>
      <c r="D9249" s="73"/>
      <c r="P9249" s="73"/>
      <c r="T9249" s="73"/>
      <c r="U9249" s="73"/>
      <c r="V9249" s="73"/>
      <c r="X9249" s="12"/>
    </row>
    <row r="9250" spans="2:24" x14ac:dyDescent="0.3">
      <c r="B9250" s="73"/>
      <c r="D9250" s="73"/>
      <c r="P9250" s="73"/>
      <c r="T9250" s="73"/>
      <c r="U9250" s="73"/>
      <c r="V9250" s="73"/>
      <c r="X9250" s="12"/>
    </row>
    <row r="9251" spans="2:24" x14ac:dyDescent="0.3">
      <c r="B9251" s="73"/>
      <c r="D9251" s="73"/>
      <c r="P9251" s="73"/>
      <c r="T9251" s="73"/>
      <c r="U9251" s="73"/>
      <c r="V9251" s="73"/>
      <c r="X9251" s="12"/>
    </row>
    <row r="9252" spans="2:24" x14ac:dyDescent="0.3">
      <c r="B9252" s="73"/>
      <c r="D9252" s="73"/>
      <c r="P9252" s="73"/>
      <c r="T9252" s="73"/>
      <c r="U9252" s="73"/>
      <c r="V9252" s="73"/>
      <c r="X9252" s="12"/>
    </row>
    <row r="9253" spans="2:24" x14ac:dyDescent="0.3">
      <c r="B9253" s="73"/>
      <c r="D9253" s="73"/>
      <c r="P9253" s="73"/>
      <c r="T9253" s="73"/>
      <c r="U9253" s="73"/>
      <c r="V9253" s="73"/>
      <c r="X9253" s="12"/>
    </row>
    <row r="9254" spans="2:24" x14ac:dyDescent="0.3">
      <c r="B9254" s="73"/>
      <c r="D9254" s="73"/>
      <c r="P9254" s="73"/>
      <c r="T9254" s="73"/>
      <c r="U9254" s="73"/>
      <c r="V9254" s="73"/>
      <c r="X9254" s="12"/>
    </row>
    <row r="9255" spans="2:24" x14ac:dyDescent="0.3">
      <c r="B9255" s="73"/>
      <c r="D9255" s="73"/>
      <c r="P9255" s="73"/>
      <c r="T9255" s="73"/>
      <c r="U9255" s="73"/>
      <c r="V9255" s="73"/>
      <c r="X9255" s="12"/>
    </row>
    <row r="9256" spans="2:24" x14ac:dyDescent="0.3">
      <c r="B9256" s="73"/>
      <c r="D9256" s="73"/>
      <c r="P9256" s="73"/>
      <c r="T9256" s="73"/>
      <c r="U9256" s="73"/>
      <c r="V9256" s="73"/>
      <c r="X9256" s="12"/>
    </row>
    <row r="9257" spans="2:24" x14ac:dyDescent="0.3">
      <c r="B9257" s="73"/>
      <c r="D9257" s="73"/>
      <c r="P9257" s="73"/>
      <c r="T9257" s="73"/>
      <c r="U9257" s="73"/>
      <c r="V9257" s="73"/>
      <c r="X9257" s="12"/>
    </row>
    <row r="9258" spans="2:24" x14ac:dyDescent="0.3">
      <c r="B9258" s="73"/>
      <c r="D9258" s="73"/>
      <c r="P9258" s="73"/>
      <c r="T9258" s="73"/>
      <c r="U9258" s="73"/>
      <c r="V9258" s="73"/>
      <c r="X9258" s="12"/>
    </row>
    <row r="9259" spans="2:24" x14ac:dyDescent="0.3">
      <c r="B9259" s="73"/>
      <c r="D9259" s="73"/>
      <c r="P9259" s="73"/>
      <c r="T9259" s="73"/>
      <c r="U9259" s="73"/>
      <c r="V9259" s="73"/>
      <c r="X9259" s="12"/>
    </row>
    <row r="9260" spans="2:24" x14ac:dyDescent="0.3">
      <c r="B9260" s="73"/>
      <c r="D9260" s="73"/>
      <c r="P9260" s="73"/>
      <c r="T9260" s="73"/>
      <c r="U9260" s="73"/>
      <c r="V9260" s="73"/>
      <c r="X9260" s="12"/>
    </row>
    <row r="9261" spans="2:24" x14ac:dyDescent="0.3">
      <c r="B9261" s="73"/>
      <c r="D9261" s="73"/>
      <c r="P9261" s="73"/>
      <c r="T9261" s="73"/>
      <c r="U9261" s="73"/>
      <c r="V9261" s="73"/>
      <c r="X9261" s="12"/>
    </row>
    <row r="9262" spans="2:24" x14ac:dyDescent="0.3">
      <c r="B9262" s="73"/>
      <c r="D9262" s="73"/>
      <c r="P9262" s="73"/>
      <c r="T9262" s="73"/>
      <c r="U9262" s="73"/>
      <c r="V9262" s="73"/>
      <c r="X9262" s="12"/>
    </row>
    <row r="9263" spans="2:24" x14ac:dyDescent="0.3">
      <c r="B9263" s="73"/>
      <c r="D9263" s="73"/>
      <c r="P9263" s="73"/>
      <c r="T9263" s="73"/>
      <c r="U9263" s="73"/>
      <c r="V9263" s="73"/>
      <c r="X9263" s="12"/>
    </row>
    <row r="9264" spans="2:24" x14ac:dyDescent="0.3">
      <c r="B9264" s="73"/>
      <c r="D9264" s="73"/>
      <c r="P9264" s="73"/>
      <c r="T9264" s="73"/>
      <c r="U9264" s="73"/>
      <c r="V9264" s="73"/>
      <c r="X9264" s="12"/>
    </row>
    <row r="9265" spans="2:24" x14ac:dyDescent="0.3">
      <c r="B9265" s="73"/>
      <c r="D9265" s="73"/>
      <c r="P9265" s="73"/>
      <c r="T9265" s="73"/>
      <c r="U9265" s="73"/>
      <c r="V9265" s="73"/>
      <c r="X9265" s="12"/>
    </row>
    <row r="9266" spans="2:24" x14ac:dyDescent="0.3">
      <c r="B9266" s="73"/>
      <c r="D9266" s="73"/>
      <c r="P9266" s="73"/>
      <c r="T9266" s="73"/>
      <c r="U9266" s="73"/>
      <c r="V9266" s="73"/>
      <c r="X9266" s="12"/>
    </row>
    <row r="9267" spans="2:24" x14ac:dyDescent="0.3">
      <c r="B9267" s="73"/>
      <c r="D9267" s="73"/>
      <c r="P9267" s="73"/>
      <c r="T9267" s="73"/>
      <c r="U9267" s="73"/>
      <c r="V9267" s="73"/>
      <c r="X9267" s="12"/>
    </row>
    <row r="9268" spans="2:24" x14ac:dyDescent="0.3">
      <c r="B9268" s="73"/>
      <c r="D9268" s="73"/>
      <c r="P9268" s="73"/>
      <c r="T9268" s="73"/>
      <c r="U9268" s="73"/>
      <c r="V9268" s="73"/>
      <c r="X9268" s="12"/>
    </row>
    <row r="9269" spans="2:24" x14ac:dyDescent="0.3">
      <c r="B9269" s="73"/>
      <c r="D9269" s="73"/>
      <c r="P9269" s="73"/>
      <c r="T9269" s="73"/>
      <c r="U9269" s="73"/>
      <c r="V9269" s="73"/>
      <c r="X9269" s="12"/>
    </row>
    <row r="9270" spans="2:24" x14ac:dyDescent="0.3">
      <c r="B9270" s="73"/>
      <c r="D9270" s="73"/>
      <c r="P9270" s="73"/>
      <c r="T9270" s="73"/>
      <c r="U9270" s="73"/>
      <c r="V9270" s="73"/>
      <c r="X9270" s="12"/>
    </row>
    <row r="9271" spans="2:24" x14ac:dyDescent="0.3">
      <c r="B9271" s="73"/>
      <c r="D9271" s="73"/>
      <c r="P9271" s="73"/>
      <c r="T9271" s="73"/>
      <c r="U9271" s="73"/>
      <c r="V9271" s="73"/>
      <c r="X9271" s="12"/>
    </row>
    <row r="9272" spans="2:24" x14ac:dyDescent="0.3">
      <c r="B9272" s="73"/>
      <c r="D9272" s="73"/>
      <c r="P9272" s="73"/>
      <c r="T9272" s="73"/>
      <c r="U9272" s="73"/>
      <c r="V9272" s="73"/>
      <c r="X9272" s="12"/>
    </row>
    <row r="9273" spans="2:24" x14ac:dyDescent="0.3">
      <c r="B9273" s="73"/>
      <c r="D9273" s="73"/>
      <c r="P9273" s="73"/>
      <c r="T9273" s="73"/>
      <c r="U9273" s="73"/>
      <c r="V9273" s="73"/>
      <c r="X9273" s="12"/>
    </row>
    <row r="9274" spans="2:24" x14ac:dyDescent="0.3">
      <c r="B9274" s="73"/>
      <c r="D9274" s="73"/>
      <c r="P9274" s="73"/>
      <c r="T9274" s="73"/>
      <c r="U9274" s="73"/>
      <c r="V9274" s="73"/>
      <c r="X9274" s="12"/>
    </row>
    <row r="9275" spans="2:24" x14ac:dyDescent="0.3">
      <c r="B9275" s="73"/>
      <c r="D9275" s="73"/>
      <c r="P9275" s="73"/>
      <c r="T9275" s="73"/>
      <c r="U9275" s="73"/>
      <c r="V9275" s="73"/>
      <c r="X9275" s="12"/>
    </row>
    <row r="9276" spans="2:24" x14ac:dyDescent="0.3">
      <c r="B9276" s="73"/>
      <c r="D9276" s="73"/>
      <c r="P9276" s="73"/>
      <c r="T9276" s="73"/>
      <c r="U9276" s="73"/>
      <c r="V9276" s="73"/>
      <c r="X9276" s="12"/>
    </row>
    <row r="9277" spans="2:24" x14ac:dyDescent="0.3">
      <c r="B9277" s="73"/>
      <c r="D9277" s="73"/>
      <c r="P9277" s="73"/>
      <c r="T9277" s="73"/>
      <c r="U9277" s="73"/>
      <c r="V9277" s="73"/>
      <c r="X9277" s="12"/>
    </row>
    <row r="9278" spans="2:24" x14ac:dyDescent="0.3">
      <c r="B9278" s="73"/>
      <c r="D9278" s="73"/>
      <c r="P9278" s="73"/>
      <c r="T9278" s="73"/>
      <c r="U9278" s="73"/>
      <c r="V9278" s="73"/>
      <c r="X9278" s="12"/>
    </row>
    <row r="9279" spans="2:24" x14ac:dyDescent="0.3">
      <c r="B9279" s="73"/>
      <c r="D9279" s="73"/>
      <c r="P9279" s="73"/>
      <c r="T9279" s="73"/>
      <c r="U9279" s="73"/>
      <c r="V9279" s="73"/>
      <c r="X9279" s="12"/>
    </row>
    <row r="9280" spans="2:24" x14ac:dyDescent="0.3">
      <c r="B9280" s="73"/>
      <c r="D9280" s="73"/>
      <c r="P9280" s="73"/>
      <c r="T9280" s="73"/>
      <c r="U9280" s="73"/>
      <c r="V9280" s="73"/>
      <c r="X9280" s="12"/>
    </row>
    <row r="9281" spans="2:24" x14ac:dyDescent="0.3">
      <c r="B9281" s="73"/>
      <c r="D9281" s="73"/>
      <c r="P9281" s="73"/>
      <c r="T9281" s="73"/>
      <c r="U9281" s="73"/>
      <c r="V9281" s="73"/>
      <c r="X9281" s="12"/>
    </row>
    <row r="9282" spans="2:24" x14ac:dyDescent="0.3">
      <c r="B9282" s="73"/>
      <c r="D9282" s="73"/>
      <c r="P9282" s="73"/>
      <c r="T9282" s="73"/>
      <c r="U9282" s="73"/>
      <c r="V9282" s="73"/>
      <c r="X9282" s="12"/>
    </row>
    <row r="9283" spans="2:24" x14ac:dyDescent="0.3">
      <c r="B9283" s="73"/>
      <c r="D9283" s="73"/>
      <c r="P9283" s="73"/>
      <c r="T9283" s="73"/>
      <c r="U9283" s="73"/>
      <c r="V9283" s="73"/>
      <c r="X9283" s="12"/>
    </row>
    <row r="9284" spans="2:24" x14ac:dyDescent="0.3">
      <c r="B9284" s="73"/>
      <c r="D9284" s="73"/>
      <c r="P9284" s="73"/>
      <c r="T9284" s="73"/>
      <c r="U9284" s="73"/>
      <c r="V9284" s="73"/>
      <c r="X9284" s="12"/>
    </row>
    <row r="9285" spans="2:24" x14ac:dyDescent="0.3">
      <c r="B9285" s="73"/>
      <c r="D9285" s="73"/>
      <c r="P9285" s="73"/>
      <c r="T9285" s="73"/>
      <c r="U9285" s="73"/>
      <c r="V9285" s="73"/>
      <c r="X9285" s="12"/>
    </row>
    <row r="9286" spans="2:24" x14ac:dyDescent="0.3">
      <c r="B9286" s="73"/>
      <c r="D9286" s="73"/>
      <c r="P9286" s="73"/>
      <c r="T9286" s="73"/>
      <c r="U9286" s="73"/>
      <c r="V9286" s="73"/>
      <c r="X9286" s="12"/>
    </row>
    <row r="9287" spans="2:24" x14ac:dyDescent="0.3">
      <c r="B9287" s="73"/>
      <c r="D9287" s="73"/>
      <c r="P9287" s="73"/>
      <c r="T9287" s="73"/>
      <c r="U9287" s="73"/>
      <c r="V9287" s="73"/>
      <c r="X9287" s="12"/>
    </row>
    <row r="9288" spans="2:24" x14ac:dyDescent="0.3">
      <c r="B9288" s="73"/>
      <c r="D9288" s="73"/>
      <c r="P9288" s="73"/>
      <c r="T9288" s="73"/>
      <c r="U9288" s="73"/>
      <c r="V9288" s="73"/>
      <c r="X9288" s="12"/>
    </row>
    <row r="9289" spans="2:24" x14ac:dyDescent="0.3">
      <c r="B9289" s="73"/>
      <c r="D9289" s="73"/>
      <c r="P9289" s="73"/>
      <c r="T9289" s="73"/>
      <c r="U9289" s="73"/>
      <c r="V9289" s="73"/>
      <c r="X9289" s="12"/>
    </row>
    <row r="9290" spans="2:24" x14ac:dyDescent="0.3">
      <c r="B9290" s="73"/>
      <c r="D9290" s="73"/>
      <c r="P9290" s="73"/>
      <c r="T9290" s="73"/>
      <c r="U9290" s="73"/>
      <c r="V9290" s="73"/>
      <c r="X9290" s="12"/>
    </row>
    <row r="9291" spans="2:24" x14ac:dyDescent="0.3">
      <c r="B9291" s="73"/>
      <c r="D9291" s="73"/>
      <c r="P9291" s="73"/>
      <c r="T9291" s="73"/>
      <c r="U9291" s="73"/>
      <c r="V9291" s="73"/>
      <c r="X9291" s="12"/>
    </row>
    <row r="9292" spans="2:24" x14ac:dyDescent="0.3">
      <c r="B9292" s="73"/>
      <c r="D9292" s="73"/>
      <c r="P9292" s="73"/>
      <c r="T9292" s="73"/>
      <c r="U9292" s="73"/>
      <c r="V9292" s="73"/>
      <c r="X9292" s="12"/>
    </row>
    <row r="9293" spans="2:24" x14ac:dyDescent="0.3">
      <c r="B9293" s="73"/>
      <c r="D9293" s="73"/>
      <c r="P9293" s="73"/>
      <c r="T9293" s="73"/>
      <c r="U9293" s="73"/>
      <c r="V9293" s="73"/>
      <c r="X9293" s="12"/>
    </row>
    <row r="9294" spans="2:24" x14ac:dyDescent="0.3">
      <c r="B9294" s="73"/>
      <c r="D9294" s="73"/>
      <c r="P9294" s="73"/>
      <c r="T9294" s="73"/>
      <c r="U9294" s="73"/>
      <c r="V9294" s="73"/>
      <c r="X9294" s="12"/>
    </row>
    <row r="9295" spans="2:24" x14ac:dyDescent="0.3">
      <c r="B9295" s="73"/>
      <c r="D9295" s="73"/>
      <c r="P9295" s="73"/>
      <c r="T9295" s="73"/>
      <c r="U9295" s="73"/>
      <c r="V9295" s="73"/>
      <c r="X9295" s="12"/>
    </row>
    <row r="9296" spans="2:24" x14ac:dyDescent="0.3">
      <c r="B9296" s="73"/>
      <c r="D9296" s="73"/>
      <c r="P9296" s="73"/>
      <c r="T9296" s="73"/>
      <c r="U9296" s="73"/>
      <c r="V9296" s="73"/>
      <c r="X9296" s="12"/>
    </row>
    <row r="9297" spans="2:24" x14ac:dyDescent="0.3">
      <c r="B9297" s="73"/>
      <c r="D9297" s="73"/>
      <c r="P9297" s="73"/>
      <c r="T9297" s="73"/>
      <c r="U9297" s="73"/>
      <c r="V9297" s="73"/>
      <c r="X9297" s="12"/>
    </row>
    <row r="9298" spans="2:24" x14ac:dyDescent="0.3">
      <c r="B9298" s="73"/>
      <c r="D9298" s="73"/>
      <c r="P9298" s="73"/>
      <c r="T9298" s="73"/>
      <c r="U9298" s="73"/>
      <c r="V9298" s="73"/>
      <c r="X9298" s="12"/>
    </row>
    <row r="9299" spans="2:24" x14ac:dyDescent="0.3">
      <c r="B9299" s="73"/>
      <c r="D9299" s="73"/>
      <c r="P9299" s="73"/>
      <c r="T9299" s="73"/>
      <c r="U9299" s="73"/>
      <c r="V9299" s="73"/>
      <c r="X9299" s="12"/>
    </row>
    <row r="9300" spans="2:24" x14ac:dyDescent="0.3">
      <c r="B9300" s="73"/>
      <c r="D9300" s="73"/>
      <c r="P9300" s="73"/>
      <c r="T9300" s="73"/>
      <c r="U9300" s="73"/>
      <c r="V9300" s="73"/>
      <c r="X9300" s="12"/>
    </row>
    <row r="9301" spans="2:24" x14ac:dyDescent="0.3">
      <c r="B9301" s="73"/>
      <c r="D9301" s="73"/>
      <c r="P9301" s="73"/>
      <c r="T9301" s="73"/>
      <c r="U9301" s="73"/>
      <c r="V9301" s="73"/>
      <c r="X9301" s="12"/>
    </row>
    <row r="9302" spans="2:24" x14ac:dyDescent="0.3">
      <c r="B9302" s="73"/>
      <c r="D9302" s="73"/>
      <c r="P9302" s="73"/>
      <c r="T9302" s="73"/>
      <c r="U9302" s="73"/>
      <c r="V9302" s="73"/>
      <c r="X9302" s="12"/>
    </row>
    <row r="9303" spans="2:24" x14ac:dyDescent="0.3">
      <c r="B9303" s="73"/>
      <c r="D9303" s="73"/>
      <c r="P9303" s="73"/>
      <c r="T9303" s="73"/>
      <c r="U9303" s="73"/>
      <c r="V9303" s="73"/>
      <c r="X9303" s="12"/>
    </row>
    <row r="9304" spans="2:24" x14ac:dyDescent="0.3">
      <c r="B9304" s="73"/>
      <c r="D9304" s="73"/>
      <c r="P9304" s="73"/>
      <c r="T9304" s="73"/>
      <c r="U9304" s="73"/>
      <c r="V9304" s="73"/>
      <c r="X9304" s="12"/>
    </row>
    <row r="9305" spans="2:24" x14ac:dyDescent="0.3">
      <c r="B9305" s="73"/>
      <c r="D9305" s="73"/>
      <c r="P9305" s="73"/>
      <c r="T9305" s="73"/>
      <c r="U9305" s="73"/>
      <c r="V9305" s="73"/>
      <c r="X9305" s="12"/>
    </row>
    <row r="9306" spans="2:24" x14ac:dyDescent="0.3">
      <c r="B9306" s="73"/>
      <c r="D9306" s="73"/>
      <c r="P9306" s="73"/>
      <c r="T9306" s="73"/>
      <c r="U9306" s="73"/>
      <c r="V9306" s="73"/>
      <c r="X9306" s="12"/>
    </row>
    <row r="9307" spans="2:24" x14ac:dyDescent="0.3">
      <c r="B9307" s="73"/>
      <c r="D9307" s="73"/>
      <c r="P9307" s="73"/>
      <c r="T9307" s="73"/>
      <c r="U9307" s="73"/>
      <c r="V9307" s="73"/>
      <c r="X9307" s="12"/>
    </row>
    <row r="9308" spans="2:24" x14ac:dyDescent="0.3">
      <c r="B9308" s="73"/>
      <c r="D9308" s="73"/>
      <c r="P9308" s="73"/>
      <c r="T9308" s="73"/>
      <c r="U9308" s="73"/>
      <c r="V9308" s="73"/>
      <c r="X9308" s="12"/>
    </row>
    <row r="9309" spans="2:24" x14ac:dyDescent="0.3">
      <c r="B9309" s="73"/>
      <c r="D9309" s="73"/>
      <c r="P9309" s="73"/>
      <c r="T9309" s="73"/>
      <c r="U9309" s="73"/>
      <c r="V9309" s="73"/>
      <c r="X9309" s="12"/>
    </row>
    <row r="9310" spans="2:24" x14ac:dyDescent="0.3">
      <c r="B9310" s="73"/>
      <c r="D9310" s="73"/>
      <c r="P9310" s="73"/>
      <c r="T9310" s="73"/>
      <c r="U9310" s="73"/>
      <c r="V9310" s="73"/>
      <c r="X9310" s="12"/>
    </row>
    <row r="9311" spans="2:24" x14ac:dyDescent="0.3">
      <c r="B9311" s="73"/>
      <c r="D9311" s="73"/>
      <c r="P9311" s="73"/>
      <c r="T9311" s="73"/>
      <c r="U9311" s="73"/>
      <c r="V9311" s="73"/>
      <c r="X9311" s="12"/>
    </row>
    <row r="9312" spans="2:24" x14ac:dyDescent="0.3">
      <c r="B9312" s="73"/>
      <c r="D9312" s="73"/>
      <c r="P9312" s="73"/>
      <c r="T9312" s="73"/>
      <c r="U9312" s="73"/>
      <c r="V9312" s="73"/>
      <c r="X9312" s="12"/>
    </row>
    <row r="9313" spans="2:24" x14ac:dyDescent="0.3">
      <c r="B9313" s="73"/>
      <c r="D9313" s="73"/>
      <c r="P9313" s="73"/>
      <c r="T9313" s="73"/>
      <c r="U9313" s="73"/>
      <c r="V9313" s="73"/>
      <c r="X9313" s="12"/>
    </row>
    <row r="9314" spans="2:24" x14ac:dyDescent="0.3">
      <c r="B9314" s="73"/>
      <c r="D9314" s="73"/>
      <c r="P9314" s="73"/>
      <c r="T9314" s="73"/>
      <c r="U9314" s="73"/>
      <c r="V9314" s="73"/>
      <c r="X9314" s="12"/>
    </row>
    <row r="9315" spans="2:24" x14ac:dyDescent="0.3">
      <c r="B9315" s="73"/>
      <c r="D9315" s="73"/>
      <c r="P9315" s="73"/>
      <c r="T9315" s="73"/>
      <c r="U9315" s="73"/>
      <c r="V9315" s="73"/>
      <c r="X9315" s="12"/>
    </row>
    <row r="9316" spans="2:24" x14ac:dyDescent="0.3">
      <c r="B9316" s="73"/>
      <c r="D9316" s="73"/>
      <c r="P9316" s="73"/>
      <c r="T9316" s="73"/>
      <c r="U9316" s="73"/>
      <c r="V9316" s="73"/>
      <c r="X9316" s="12"/>
    </row>
    <row r="9317" spans="2:24" x14ac:dyDescent="0.3">
      <c r="B9317" s="73"/>
      <c r="D9317" s="73"/>
      <c r="P9317" s="73"/>
      <c r="T9317" s="73"/>
      <c r="U9317" s="73"/>
      <c r="V9317" s="73"/>
      <c r="X9317" s="12"/>
    </row>
    <row r="9318" spans="2:24" x14ac:dyDescent="0.3">
      <c r="B9318" s="73"/>
      <c r="D9318" s="73"/>
      <c r="P9318" s="73"/>
      <c r="T9318" s="73"/>
      <c r="U9318" s="73"/>
      <c r="V9318" s="73"/>
      <c r="X9318" s="12"/>
    </row>
    <row r="9319" spans="2:24" x14ac:dyDescent="0.3">
      <c r="B9319" s="73"/>
      <c r="D9319" s="73"/>
      <c r="P9319" s="73"/>
      <c r="T9319" s="73"/>
      <c r="U9319" s="73"/>
      <c r="V9319" s="73"/>
      <c r="X9319" s="12"/>
    </row>
    <row r="9320" spans="2:24" x14ac:dyDescent="0.3">
      <c r="B9320" s="73"/>
      <c r="D9320" s="73"/>
      <c r="P9320" s="73"/>
      <c r="T9320" s="73"/>
      <c r="U9320" s="73"/>
      <c r="V9320" s="73"/>
      <c r="X9320" s="12"/>
    </row>
    <row r="9321" spans="2:24" x14ac:dyDescent="0.3">
      <c r="B9321" s="73"/>
      <c r="D9321" s="73"/>
      <c r="P9321" s="73"/>
      <c r="T9321" s="73"/>
      <c r="U9321" s="73"/>
      <c r="V9321" s="73"/>
      <c r="X9321" s="12"/>
    </row>
    <row r="9322" spans="2:24" x14ac:dyDescent="0.3">
      <c r="B9322" s="73"/>
      <c r="D9322" s="73"/>
      <c r="P9322" s="73"/>
      <c r="T9322" s="73"/>
      <c r="U9322" s="73"/>
      <c r="V9322" s="73"/>
      <c r="X9322" s="12"/>
    </row>
    <row r="9323" spans="2:24" x14ac:dyDescent="0.3">
      <c r="B9323" s="73"/>
      <c r="D9323" s="73"/>
      <c r="P9323" s="73"/>
      <c r="T9323" s="73"/>
      <c r="U9323" s="73"/>
      <c r="V9323" s="73"/>
      <c r="X9323" s="12"/>
    </row>
    <row r="9324" spans="2:24" x14ac:dyDescent="0.3">
      <c r="B9324" s="73"/>
      <c r="D9324" s="73"/>
      <c r="P9324" s="73"/>
      <c r="T9324" s="73"/>
      <c r="U9324" s="73"/>
      <c r="V9324" s="73"/>
      <c r="X9324" s="12"/>
    </row>
    <row r="9325" spans="2:24" x14ac:dyDescent="0.3">
      <c r="B9325" s="73"/>
      <c r="D9325" s="73"/>
      <c r="P9325" s="73"/>
      <c r="T9325" s="73"/>
      <c r="U9325" s="73"/>
      <c r="V9325" s="73"/>
      <c r="X9325" s="12"/>
    </row>
    <row r="9326" spans="2:24" x14ac:dyDescent="0.3">
      <c r="B9326" s="73"/>
      <c r="D9326" s="73"/>
      <c r="P9326" s="73"/>
      <c r="T9326" s="73"/>
      <c r="U9326" s="73"/>
      <c r="V9326" s="73"/>
      <c r="X9326" s="12"/>
    </row>
    <row r="9327" spans="2:24" x14ac:dyDescent="0.3">
      <c r="B9327" s="73"/>
      <c r="D9327" s="73"/>
      <c r="P9327" s="73"/>
      <c r="T9327" s="73"/>
      <c r="U9327" s="73"/>
      <c r="V9327" s="73"/>
      <c r="X9327" s="12"/>
    </row>
    <row r="9328" spans="2:24" x14ac:dyDescent="0.3">
      <c r="B9328" s="73"/>
      <c r="D9328" s="73"/>
      <c r="P9328" s="73"/>
      <c r="T9328" s="73"/>
      <c r="U9328" s="73"/>
      <c r="V9328" s="73"/>
      <c r="X9328" s="12"/>
    </row>
    <row r="9329" spans="2:24" x14ac:dyDescent="0.3">
      <c r="B9329" s="73"/>
      <c r="D9329" s="73"/>
      <c r="P9329" s="73"/>
      <c r="T9329" s="73"/>
      <c r="U9329" s="73"/>
      <c r="V9329" s="73"/>
      <c r="X9329" s="12"/>
    </row>
    <row r="9330" spans="2:24" x14ac:dyDescent="0.3">
      <c r="B9330" s="73"/>
      <c r="D9330" s="73"/>
      <c r="P9330" s="73"/>
      <c r="T9330" s="73"/>
      <c r="U9330" s="73"/>
      <c r="V9330" s="73"/>
      <c r="X9330" s="12"/>
    </row>
    <row r="9331" spans="2:24" x14ac:dyDescent="0.3">
      <c r="B9331" s="73"/>
      <c r="D9331" s="73"/>
      <c r="P9331" s="73"/>
      <c r="T9331" s="73"/>
      <c r="U9331" s="73"/>
      <c r="V9331" s="73"/>
      <c r="X9331" s="12"/>
    </row>
    <row r="9332" spans="2:24" x14ac:dyDescent="0.3">
      <c r="B9332" s="73"/>
      <c r="D9332" s="73"/>
      <c r="P9332" s="73"/>
      <c r="T9332" s="73"/>
      <c r="U9332" s="73"/>
      <c r="V9332" s="73"/>
      <c r="X9332" s="12"/>
    </row>
    <row r="9333" spans="2:24" x14ac:dyDescent="0.3">
      <c r="B9333" s="73"/>
      <c r="D9333" s="73"/>
      <c r="P9333" s="73"/>
      <c r="T9333" s="73"/>
      <c r="U9333" s="73"/>
      <c r="V9333" s="73"/>
      <c r="X9333" s="12"/>
    </row>
    <row r="9334" spans="2:24" x14ac:dyDescent="0.3">
      <c r="B9334" s="73"/>
      <c r="D9334" s="73"/>
      <c r="P9334" s="73"/>
      <c r="T9334" s="73"/>
      <c r="U9334" s="73"/>
      <c r="V9334" s="73"/>
      <c r="X9334" s="12"/>
    </row>
    <row r="9335" spans="2:24" x14ac:dyDescent="0.3">
      <c r="B9335" s="73"/>
      <c r="D9335" s="73"/>
      <c r="P9335" s="73"/>
      <c r="T9335" s="73"/>
      <c r="U9335" s="73"/>
      <c r="V9335" s="73"/>
      <c r="X9335" s="12"/>
    </row>
    <row r="9336" spans="2:24" x14ac:dyDescent="0.3">
      <c r="B9336" s="73"/>
      <c r="D9336" s="73"/>
      <c r="P9336" s="73"/>
      <c r="T9336" s="73"/>
      <c r="U9336" s="73"/>
      <c r="V9336" s="73"/>
      <c r="X9336" s="12"/>
    </row>
    <row r="9337" spans="2:24" x14ac:dyDescent="0.3">
      <c r="B9337" s="73"/>
      <c r="D9337" s="73"/>
      <c r="P9337" s="73"/>
      <c r="T9337" s="73"/>
      <c r="U9337" s="73"/>
      <c r="V9337" s="73"/>
      <c r="X9337" s="12"/>
    </row>
    <row r="9338" spans="2:24" x14ac:dyDescent="0.3">
      <c r="B9338" s="73"/>
      <c r="D9338" s="73"/>
      <c r="P9338" s="73"/>
      <c r="T9338" s="73"/>
      <c r="U9338" s="73"/>
      <c r="V9338" s="73"/>
      <c r="X9338" s="12"/>
    </row>
    <row r="9339" spans="2:24" x14ac:dyDescent="0.3">
      <c r="B9339" s="73"/>
      <c r="D9339" s="73"/>
      <c r="P9339" s="73"/>
      <c r="T9339" s="73"/>
      <c r="U9339" s="73"/>
      <c r="V9339" s="73"/>
      <c r="X9339" s="12"/>
    </row>
    <row r="9340" spans="2:24" x14ac:dyDescent="0.3">
      <c r="B9340" s="73"/>
      <c r="D9340" s="73"/>
      <c r="P9340" s="73"/>
      <c r="T9340" s="73"/>
      <c r="U9340" s="73"/>
      <c r="V9340" s="73"/>
      <c r="X9340" s="12"/>
    </row>
    <row r="9341" spans="2:24" x14ac:dyDescent="0.3">
      <c r="B9341" s="73"/>
      <c r="D9341" s="73"/>
      <c r="P9341" s="73"/>
      <c r="T9341" s="73"/>
      <c r="U9341" s="73"/>
      <c r="V9341" s="73"/>
      <c r="X9341" s="12"/>
    </row>
    <row r="9342" spans="2:24" x14ac:dyDescent="0.3">
      <c r="B9342" s="73"/>
      <c r="D9342" s="73"/>
      <c r="P9342" s="73"/>
      <c r="T9342" s="73"/>
      <c r="U9342" s="73"/>
      <c r="V9342" s="73"/>
      <c r="X9342" s="12"/>
    </row>
    <row r="9343" spans="2:24" x14ac:dyDescent="0.3">
      <c r="B9343" s="73"/>
      <c r="D9343" s="73"/>
      <c r="P9343" s="73"/>
      <c r="T9343" s="73"/>
      <c r="U9343" s="73"/>
      <c r="V9343" s="73"/>
      <c r="X9343" s="12"/>
    </row>
    <row r="9344" spans="2:24" x14ac:dyDescent="0.3">
      <c r="B9344" s="73"/>
      <c r="D9344" s="73"/>
      <c r="P9344" s="73"/>
      <c r="T9344" s="73"/>
      <c r="U9344" s="73"/>
      <c r="V9344" s="73"/>
      <c r="X9344" s="12"/>
    </row>
    <row r="9345" spans="2:24" x14ac:dyDescent="0.3">
      <c r="B9345" s="73"/>
      <c r="D9345" s="73"/>
      <c r="P9345" s="73"/>
      <c r="T9345" s="73"/>
      <c r="U9345" s="73"/>
      <c r="V9345" s="73"/>
      <c r="X9345" s="12"/>
    </row>
    <row r="9346" spans="2:24" x14ac:dyDescent="0.3">
      <c r="B9346" s="73"/>
      <c r="D9346" s="73"/>
      <c r="P9346" s="73"/>
      <c r="T9346" s="73"/>
      <c r="U9346" s="73"/>
      <c r="V9346" s="73"/>
      <c r="X9346" s="12"/>
    </row>
    <row r="9347" spans="2:24" x14ac:dyDescent="0.3">
      <c r="B9347" s="73"/>
      <c r="D9347" s="73"/>
      <c r="P9347" s="73"/>
      <c r="T9347" s="73"/>
      <c r="U9347" s="73"/>
      <c r="V9347" s="73"/>
      <c r="X9347" s="12"/>
    </row>
    <row r="9348" spans="2:24" x14ac:dyDescent="0.3">
      <c r="B9348" s="73"/>
      <c r="D9348" s="73"/>
      <c r="P9348" s="73"/>
      <c r="T9348" s="73"/>
      <c r="U9348" s="73"/>
      <c r="V9348" s="73"/>
      <c r="X9348" s="12"/>
    </row>
    <row r="9349" spans="2:24" x14ac:dyDescent="0.3">
      <c r="B9349" s="73"/>
      <c r="D9349" s="73"/>
      <c r="P9349" s="73"/>
      <c r="T9349" s="73"/>
      <c r="U9349" s="73"/>
      <c r="V9349" s="73"/>
      <c r="X9349" s="12"/>
    </row>
    <row r="9350" spans="2:24" x14ac:dyDescent="0.3">
      <c r="B9350" s="73"/>
      <c r="D9350" s="73"/>
      <c r="P9350" s="73"/>
      <c r="T9350" s="73"/>
      <c r="U9350" s="73"/>
      <c r="V9350" s="73"/>
      <c r="X9350" s="12"/>
    </row>
    <row r="9351" spans="2:24" x14ac:dyDescent="0.3">
      <c r="B9351" s="73"/>
      <c r="D9351" s="73"/>
      <c r="P9351" s="73"/>
      <c r="T9351" s="73"/>
      <c r="U9351" s="73"/>
      <c r="V9351" s="73"/>
      <c r="X9351" s="12"/>
    </row>
    <row r="9352" spans="2:24" x14ac:dyDescent="0.3">
      <c r="B9352" s="73"/>
      <c r="D9352" s="73"/>
      <c r="P9352" s="73"/>
      <c r="T9352" s="73"/>
      <c r="U9352" s="73"/>
      <c r="V9352" s="73"/>
      <c r="X9352" s="12"/>
    </row>
    <row r="9353" spans="2:24" x14ac:dyDescent="0.3">
      <c r="B9353" s="73"/>
      <c r="D9353" s="73"/>
      <c r="P9353" s="73"/>
      <c r="T9353" s="73"/>
      <c r="U9353" s="73"/>
      <c r="V9353" s="73"/>
      <c r="X9353" s="12"/>
    </row>
    <row r="9354" spans="2:24" x14ac:dyDescent="0.3">
      <c r="B9354" s="73"/>
      <c r="D9354" s="73"/>
      <c r="P9354" s="73"/>
      <c r="T9354" s="73"/>
      <c r="U9354" s="73"/>
      <c r="V9354" s="73"/>
      <c r="X9354" s="12"/>
    </row>
    <row r="9355" spans="2:24" x14ac:dyDescent="0.3">
      <c r="B9355" s="73"/>
      <c r="D9355" s="73"/>
      <c r="P9355" s="73"/>
      <c r="T9355" s="73"/>
      <c r="U9355" s="73"/>
      <c r="V9355" s="73"/>
      <c r="X9355" s="12"/>
    </row>
    <row r="9356" spans="2:24" x14ac:dyDescent="0.3">
      <c r="B9356" s="73"/>
      <c r="D9356" s="73"/>
      <c r="P9356" s="73"/>
      <c r="T9356" s="73"/>
      <c r="U9356" s="73"/>
      <c r="V9356" s="73"/>
      <c r="X9356" s="12"/>
    </row>
    <row r="9357" spans="2:24" x14ac:dyDescent="0.3">
      <c r="B9357" s="73"/>
      <c r="D9357" s="73"/>
      <c r="P9357" s="73"/>
      <c r="T9357" s="73"/>
      <c r="U9357" s="73"/>
      <c r="V9357" s="73"/>
      <c r="X9357" s="12"/>
    </row>
    <row r="9358" spans="2:24" x14ac:dyDescent="0.3">
      <c r="B9358" s="73"/>
      <c r="D9358" s="73"/>
      <c r="P9358" s="73"/>
      <c r="T9358" s="73"/>
      <c r="U9358" s="73"/>
      <c r="V9358" s="73"/>
      <c r="X9358" s="12"/>
    </row>
    <row r="9359" spans="2:24" x14ac:dyDescent="0.3">
      <c r="B9359" s="73"/>
      <c r="D9359" s="73"/>
      <c r="P9359" s="73"/>
      <c r="T9359" s="73"/>
      <c r="U9359" s="73"/>
      <c r="V9359" s="73"/>
      <c r="X9359" s="12"/>
    </row>
    <row r="9360" spans="2:24" x14ac:dyDescent="0.3">
      <c r="B9360" s="73"/>
      <c r="D9360" s="73"/>
      <c r="P9360" s="73"/>
      <c r="T9360" s="73"/>
      <c r="U9360" s="73"/>
      <c r="V9360" s="73"/>
      <c r="X9360" s="12"/>
    </row>
    <row r="9361" spans="2:24" x14ac:dyDescent="0.3">
      <c r="B9361" s="73"/>
      <c r="D9361" s="73"/>
      <c r="P9361" s="73"/>
      <c r="T9361" s="73"/>
      <c r="U9361" s="73"/>
      <c r="V9361" s="73"/>
      <c r="X9361" s="12"/>
    </row>
    <row r="9362" spans="2:24" x14ac:dyDescent="0.3">
      <c r="B9362" s="73"/>
      <c r="D9362" s="73"/>
      <c r="P9362" s="73"/>
      <c r="T9362" s="73"/>
      <c r="U9362" s="73"/>
      <c r="V9362" s="73"/>
      <c r="X9362" s="12"/>
    </row>
    <row r="9363" spans="2:24" x14ac:dyDescent="0.3">
      <c r="B9363" s="73"/>
      <c r="D9363" s="73"/>
      <c r="P9363" s="73"/>
      <c r="T9363" s="73"/>
      <c r="U9363" s="73"/>
      <c r="V9363" s="73"/>
      <c r="X9363" s="12"/>
    </row>
    <row r="9364" spans="2:24" x14ac:dyDescent="0.3">
      <c r="B9364" s="73"/>
      <c r="D9364" s="73"/>
      <c r="P9364" s="73"/>
      <c r="T9364" s="73"/>
      <c r="U9364" s="73"/>
      <c r="V9364" s="73"/>
      <c r="X9364" s="12"/>
    </row>
    <row r="9365" spans="2:24" x14ac:dyDescent="0.3">
      <c r="B9365" s="73"/>
      <c r="D9365" s="73"/>
      <c r="P9365" s="73"/>
      <c r="T9365" s="73"/>
      <c r="U9365" s="73"/>
      <c r="V9365" s="73"/>
      <c r="X9365" s="12"/>
    </row>
    <row r="9366" spans="2:24" x14ac:dyDescent="0.3">
      <c r="B9366" s="73"/>
      <c r="D9366" s="73"/>
      <c r="P9366" s="73"/>
      <c r="T9366" s="73"/>
      <c r="U9366" s="73"/>
      <c r="V9366" s="73"/>
      <c r="X9366" s="12"/>
    </row>
    <row r="9367" spans="2:24" x14ac:dyDescent="0.3">
      <c r="B9367" s="73"/>
      <c r="D9367" s="73"/>
      <c r="P9367" s="73"/>
      <c r="T9367" s="73"/>
      <c r="U9367" s="73"/>
      <c r="V9367" s="73"/>
      <c r="X9367" s="12"/>
    </row>
    <row r="9368" spans="2:24" x14ac:dyDescent="0.3">
      <c r="B9368" s="73"/>
      <c r="D9368" s="73"/>
      <c r="P9368" s="73"/>
      <c r="T9368" s="73"/>
      <c r="U9368" s="73"/>
      <c r="V9368" s="73"/>
      <c r="X9368" s="12"/>
    </row>
    <row r="9369" spans="2:24" x14ac:dyDescent="0.3">
      <c r="B9369" s="73"/>
      <c r="D9369" s="73"/>
      <c r="P9369" s="73"/>
      <c r="T9369" s="73"/>
      <c r="U9369" s="73"/>
      <c r="V9369" s="73"/>
      <c r="X9369" s="12"/>
    </row>
    <row r="9370" spans="2:24" x14ac:dyDescent="0.3">
      <c r="B9370" s="73"/>
      <c r="D9370" s="73"/>
      <c r="P9370" s="73"/>
      <c r="T9370" s="73"/>
      <c r="U9370" s="73"/>
      <c r="V9370" s="73"/>
      <c r="X9370" s="12"/>
    </row>
    <row r="9371" spans="2:24" x14ac:dyDescent="0.3">
      <c r="B9371" s="73"/>
      <c r="D9371" s="73"/>
      <c r="P9371" s="73"/>
      <c r="T9371" s="73"/>
      <c r="U9371" s="73"/>
      <c r="V9371" s="73"/>
      <c r="X9371" s="12"/>
    </row>
    <row r="9372" spans="2:24" x14ac:dyDescent="0.3">
      <c r="B9372" s="73"/>
      <c r="D9372" s="73"/>
      <c r="P9372" s="73"/>
      <c r="T9372" s="73"/>
      <c r="U9372" s="73"/>
      <c r="V9372" s="73"/>
      <c r="X9372" s="12"/>
    </row>
    <row r="9373" spans="2:24" x14ac:dyDescent="0.3">
      <c r="B9373" s="73"/>
      <c r="D9373" s="73"/>
      <c r="P9373" s="73"/>
      <c r="T9373" s="73"/>
      <c r="U9373" s="73"/>
      <c r="V9373" s="73"/>
      <c r="X9373" s="12"/>
    </row>
    <row r="9374" spans="2:24" x14ac:dyDescent="0.3">
      <c r="B9374" s="73"/>
      <c r="D9374" s="73"/>
      <c r="P9374" s="73"/>
      <c r="T9374" s="73"/>
      <c r="U9374" s="73"/>
      <c r="V9374" s="73"/>
      <c r="X9374" s="12"/>
    </row>
    <row r="9375" spans="2:24" x14ac:dyDescent="0.3">
      <c r="B9375" s="73"/>
      <c r="D9375" s="73"/>
      <c r="P9375" s="73"/>
      <c r="T9375" s="73"/>
      <c r="U9375" s="73"/>
      <c r="V9375" s="73"/>
      <c r="X9375" s="12"/>
    </row>
    <row r="9376" spans="2:24" x14ac:dyDescent="0.3">
      <c r="B9376" s="73"/>
      <c r="D9376" s="73"/>
      <c r="P9376" s="73"/>
      <c r="T9376" s="73"/>
      <c r="U9376" s="73"/>
      <c r="V9376" s="73"/>
      <c r="X9376" s="12"/>
    </row>
    <row r="9377" spans="2:24" x14ac:dyDescent="0.3">
      <c r="B9377" s="73"/>
      <c r="D9377" s="73"/>
      <c r="P9377" s="73"/>
      <c r="T9377" s="73"/>
      <c r="U9377" s="73"/>
      <c r="V9377" s="73"/>
      <c r="X9377" s="12"/>
    </row>
    <row r="9378" spans="2:24" x14ac:dyDescent="0.3">
      <c r="B9378" s="73"/>
      <c r="D9378" s="73"/>
      <c r="P9378" s="73"/>
      <c r="T9378" s="73"/>
      <c r="U9378" s="73"/>
      <c r="V9378" s="73"/>
      <c r="X9378" s="12"/>
    </row>
    <row r="9379" spans="2:24" x14ac:dyDescent="0.3">
      <c r="B9379" s="73"/>
      <c r="D9379" s="73"/>
      <c r="P9379" s="73"/>
      <c r="T9379" s="73"/>
      <c r="U9379" s="73"/>
      <c r="V9379" s="73"/>
      <c r="X9379" s="12"/>
    </row>
    <row r="9380" spans="2:24" x14ac:dyDescent="0.3">
      <c r="B9380" s="73"/>
      <c r="D9380" s="73"/>
      <c r="P9380" s="73"/>
      <c r="T9380" s="73"/>
      <c r="U9380" s="73"/>
      <c r="V9380" s="73"/>
      <c r="X9380" s="12"/>
    </row>
    <row r="9381" spans="2:24" x14ac:dyDescent="0.3">
      <c r="B9381" s="73"/>
      <c r="D9381" s="73"/>
      <c r="P9381" s="73"/>
      <c r="T9381" s="73"/>
      <c r="U9381" s="73"/>
      <c r="V9381" s="73"/>
      <c r="X9381" s="12"/>
    </row>
    <row r="9382" spans="2:24" x14ac:dyDescent="0.3">
      <c r="B9382" s="73"/>
      <c r="D9382" s="73"/>
      <c r="P9382" s="73"/>
      <c r="T9382" s="73"/>
      <c r="U9382" s="73"/>
      <c r="V9382" s="73"/>
      <c r="X9382" s="12"/>
    </row>
    <row r="9383" spans="2:24" x14ac:dyDescent="0.3">
      <c r="B9383" s="73"/>
      <c r="D9383" s="73"/>
      <c r="P9383" s="73"/>
      <c r="T9383" s="73"/>
      <c r="U9383" s="73"/>
      <c r="V9383" s="73"/>
      <c r="X9383" s="12"/>
    </row>
    <row r="9384" spans="2:24" x14ac:dyDescent="0.3">
      <c r="B9384" s="73"/>
      <c r="D9384" s="73"/>
      <c r="P9384" s="73"/>
      <c r="T9384" s="73"/>
      <c r="U9384" s="73"/>
      <c r="V9384" s="73"/>
      <c r="X9384" s="12"/>
    </row>
    <row r="9385" spans="2:24" x14ac:dyDescent="0.3">
      <c r="B9385" s="73"/>
      <c r="D9385" s="73"/>
      <c r="P9385" s="73"/>
      <c r="T9385" s="73"/>
      <c r="U9385" s="73"/>
      <c r="V9385" s="73"/>
      <c r="X9385" s="12"/>
    </row>
    <row r="9386" spans="2:24" x14ac:dyDescent="0.3">
      <c r="B9386" s="73"/>
      <c r="D9386" s="73"/>
      <c r="P9386" s="73"/>
      <c r="T9386" s="73"/>
      <c r="U9386" s="73"/>
      <c r="V9386" s="73"/>
      <c r="X9386" s="12"/>
    </row>
    <row r="9387" spans="2:24" x14ac:dyDescent="0.3">
      <c r="B9387" s="73"/>
      <c r="D9387" s="73"/>
      <c r="P9387" s="73"/>
      <c r="T9387" s="73"/>
      <c r="U9387" s="73"/>
      <c r="V9387" s="73"/>
      <c r="X9387" s="12"/>
    </row>
    <row r="9388" spans="2:24" x14ac:dyDescent="0.3">
      <c r="B9388" s="73"/>
      <c r="D9388" s="73"/>
      <c r="P9388" s="73"/>
      <c r="T9388" s="73"/>
      <c r="U9388" s="73"/>
      <c r="V9388" s="73"/>
      <c r="X9388" s="12"/>
    </row>
    <row r="9389" spans="2:24" x14ac:dyDescent="0.3">
      <c r="B9389" s="73"/>
      <c r="D9389" s="73"/>
      <c r="P9389" s="73"/>
      <c r="T9389" s="73"/>
      <c r="U9389" s="73"/>
      <c r="V9389" s="73"/>
      <c r="X9389" s="12"/>
    </row>
    <row r="9390" spans="2:24" x14ac:dyDescent="0.3">
      <c r="B9390" s="73"/>
      <c r="D9390" s="73"/>
      <c r="P9390" s="73"/>
      <c r="T9390" s="73"/>
      <c r="U9390" s="73"/>
      <c r="V9390" s="73"/>
      <c r="X9390" s="12"/>
    </row>
    <row r="9391" spans="2:24" x14ac:dyDescent="0.3">
      <c r="B9391" s="73"/>
      <c r="D9391" s="73"/>
      <c r="P9391" s="73"/>
      <c r="T9391" s="73"/>
      <c r="U9391" s="73"/>
      <c r="V9391" s="73"/>
      <c r="X9391" s="12"/>
    </row>
    <row r="9392" spans="2:24" x14ac:dyDescent="0.3">
      <c r="B9392" s="73"/>
      <c r="D9392" s="73"/>
      <c r="P9392" s="73"/>
      <c r="T9392" s="73"/>
      <c r="U9392" s="73"/>
      <c r="V9392" s="73"/>
      <c r="X9392" s="12"/>
    </row>
    <row r="9393" spans="2:24" x14ac:dyDescent="0.3">
      <c r="B9393" s="73"/>
      <c r="D9393" s="73"/>
      <c r="P9393" s="73"/>
      <c r="T9393" s="73"/>
      <c r="U9393" s="73"/>
      <c r="V9393" s="73"/>
      <c r="X9393" s="12"/>
    </row>
    <row r="9394" spans="2:24" x14ac:dyDescent="0.3">
      <c r="B9394" s="73"/>
      <c r="D9394" s="73"/>
      <c r="P9394" s="73"/>
      <c r="T9394" s="73"/>
      <c r="U9394" s="73"/>
      <c r="V9394" s="73"/>
      <c r="X9394" s="12"/>
    </row>
    <row r="9395" spans="2:24" x14ac:dyDescent="0.3">
      <c r="B9395" s="73"/>
      <c r="D9395" s="73"/>
      <c r="P9395" s="73"/>
      <c r="T9395" s="73"/>
      <c r="U9395" s="73"/>
      <c r="V9395" s="73"/>
      <c r="X9395" s="12"/>
    </row>
    <row r="9396" spans="2:24" x14ac:dyDescent="0.3">
      <c r="B9396" s="73"/>
      <c r="D9396" s="73"/>
      <c r="P9396" s="73"/>
      <c r="T9396" s="73"/>
      <c r="U9396" s="73"/>
      <c r="V9396" s="73"/>
      <c r="X9396" s="12"/>
    </row>
    <row r="9397" spans="2:24" x14ac:dyDescent="0.3">
      <c r="B9397" s="73"/>
      <c r="D9397" s="73"/>
      <c r="P9397" s="73"/>
      <c r="T9397" s="73"/>
      <c r="U9397" s="73"/>
      <c r="V9397" s="73"/>
      <c r="X9397" s="12"/>
    </row>
    <row r="9398" spans="2:24" x14ac:dyDescent="0.3">
      <c r="B9398" s="73"/>
      <c r="D9398" s="73"/>
      <c r="P9398" s="73"/>
      <c r="T9398" s="73"/>
      <c r="U9398" s="73"/>
      <c r="V9398" s="73"/>
      <c r="X9398" s="12"/>
    </row>
    <row r="9399" spans="2:24" x14ac:dyDescent="0.3">
      <c r="B9399" s="73"/>
      <c r="D9399" s="73"/>
      <c r="P9399" s="73"/>
      <c r="T9399" s="73"/>
      <c r="U9399" s="73"/>
      <c r="V9399" s="73"/>
      <c r="X9399" s="12"/>
    </row>
    <row r="9400" spans="2:24" x14ac:dyDescent="0.3">
      <c r="B9400" s="73"/>
      <c r="D9400" s="73"/>
      <c r="P9400" s="73"/>
      <c r="T9400" s="73"/>
      <c r="U9400" s="73"/>
      <c r="V9400" s="73"/>
      <c r="X9400" s="12"/>
    </row>
    <row r="9401" spans="2:24" x14ac:dyDescent="0.3">
      <c r="B9401" s="73"/>
      <c r="D9401" s="73"/>
      <c r="P9401" s="73"/>
      <c r="T9401" s="73"/>
      <c r="U9401" s="73"/>
      <c r="V9401" s="73"/>
      <c r="X9401" s="12"/>
    </row>
    <row r="9402" spans="2:24" x14ac:dyDescent="0.3">
      <c r="B9402" s="73"/>
      <c r="D9402" s="73"/>
      <c r="P9402" s="73"/>
      <c r="T9402" s="73"/>
      <c r="U9402" s="73"/>
      <c r="V9402" s="73"/>
      <c r="X9402" s="12"/>
    </row>
    <row r="9403" spans="2:24" x14ac:dyDescent="0.3">
      <c r="B9403" s="73"/>
      <c r="D9403" s="73"/>
      <c r="P9403" s="73"/>
      <c r="T9403" s="73"/>
      <c r="U9403" s="73"/>
      <c r="V9403" s="73"/>
      <c r="X9403" s="12"/>
    </row>
    <row r="9404" spans="2:24" x14ac:dyDescent="0.3">
      <c r="B9404" s="73"/>
      <c r="D9404" s="73"/>
      <c r="P9404" s="73"/>
      <c r="T9404" s="73"/>
      <c r="U9404" s="73"/>
      <c r="V9404" s="73"/>
      <c r="X9404" s="12"/>
    </row>
    <row r="9405" spans="2:24" x14ac:dyDescent="0.3">
      <c r="B9405" s="73"/>
      <c r="D9405" s="73"/>
      <c r="P9405" s="73"/>
      <c r="T9405" s="73"/>
      <c r="U9405" s="73"/>
      <c r="V9405" s="73"/>
      <c r="X9405" s="12"/>
    </row>
    <row r="9406" spans="2:24" x14ac:dyDescent="0.3">
      <c r="B9406" s="73"/>
      <c r="D9406" s="73"/>
      <c r="P9406" s="73"/>
      <c r="T9406" s="73"/>
      <c r="U9406" s="73"/>
      <c r="V9406" s="73"/>
      <c r="X9406" s="12"/>
    </row>
    <row r="9407" spans="2:24" x14ac:dyDescent="0.3">
      <c r="B9407" s="73"/>
      <c r="D9407" s="73"/>
      <c r="P9407" s="73"/>
      <c r="T9407" s="73"/>
      <c r="U9407" s="73"/>
      <c r="V9407" s="73"/>
      <c r="X9407" s="12"/>
    </row>
    <row r="9408" spans="2:24" x14ac:dyDescent="0.3">
      <c r="B9408" s="73"/>
      <c r="D9408" s="73"/>
      <c r="P9408" s="73"/>
      <c r="T9408" s="73"/>
      <c r="U9408" s="73"/>
      <c r="V9408" s="73"/>
      <c r="X9408" s="12"/>
    </row>
    <row r="9409" spans="2:24" x14ac:dyDescent="0.3">
      <c r="B9409" s="73"/>
      <c r="D9409" s="73"/>
      <c r="P9409" s="73"/>
      <c r="T9409" s="73"/>
      <c r="U9409" s="73"/>
      <c r="V9409" s="73"/>
      <c r="X9409" s="12"/>
    </row>
    <row r="9410" spans="2:24" x14ac:dyDescent="0.3">
      <c r="B9410" s="73"/>
      <c r="D9410" s="73"/>
      <c r="P9410" s="73"/>
      <c r="T9410" s="73"/>
      <c r="U9410" s="73"/>
      <c r="V9410" s="73"/>
      <c r="X9410" s="12"/>
    </row>
    <row r="9411" spans="2:24" x14ac:dyDescent="0.3">
      <c r="B9411" s="73"/>
      <c r="D9411" s="73"/>
      <c r="P9411" s="73"/>
      <c r="T9411" s="73"/>
      <c r="U9411" s="73"/>
      <c r="V9411" s="73"/>
      <c r="X9411" s="12"/>
    </row>
    <row r="9412" spans="2:24" x14ac:dyDescent="0.3">
      <c r="B9412" s="73"/>
      <c r="D9412" s="73"/>
      <c r="P9412" s="73"/>
      <c r="T9412" s="73"/>
      <c r="U9412" s="73"/>
      <c r="V9412" s="73"/>
      <c r="X9412" s="12"/>
    </row>
    <row r="9413" spans="2:24" x14ac:dyDescent="0.3">
      <c r="B9413" s="73"/>
      <c r="D9413" s="73"/>
      <c r="P9413" s="73"/>
      <c r="T9413" s="73"/>
      <c r="U9413" s="73"/>
      <c r="V9413" s="73"/>
      <c r="X9413" s="12"/>
    </row>
    <row r="9414" spans="2:24" x14ac:dyDescent="0.3">
      <c r="B9414" s="73"/>
      <c r="D9414" s="73"/>
      <c r="P9414" s="73"/>
      <c r="T9414" s="73"/>
      <c r="U9414" s="73"/>
      <c r="V9414" s="73"/>
      <c r="X9414" s="12"/>
    </row>
    <row r="9415" spans="2:24" x14ac:dyDescent="0.3">
      <c r="B9415" s="73"/>
      <c r="D9415" s="73"/>
      <c r="P9415" s="73"/>
      <c r="T9415" s="73"/>
      <c r="U9415" s="73"/>
      <c r="V9415" s="73"/>
      <c r="X9415" s="12"/>
    </row>
    <row r="9416" spans="2:24" x14ac:dyDescent="0.3">
      <c r="B9416" s="73"/>
      <c r="D9416" s="73"/>
      <c r="P9416" s="73"/>
      <c r="T9416" s="73"/>
      <c r="U9416" s="73"/>
      <c r="V9416" s="73"/>
      <c r="X9416" s="12"/>
    </row>
    <row r="9417" spans="2:24" x14ac:dyDescent="0.3">
      <c r="B9417" s="73"/>
      <c r="D9417" s="73"/>
      <c r="P9417" s="73"/>
      <c r="T9417" s="73"/>
      <c r="U9417" s="73"/>
      <c r="V9417" s="73"/>
      <c r="X9417" s="12"/>
    </row>
    <row r="9418" spans="2:24" x14ac:dyDescent="0.3">
      <c r="B9418" s="73"/>
      <c r="D9418" s="73"/>
      <c r="P9418" s="73"/>
      <c r="T9418" s="73"/>
      <c r="U9418" s="73"/>
      <c r="V9418" s="73"/>
      <c r="X9418" s="12"/>
    </row>
    <row r="9419" spans="2:24" x14ac:dyDescent="0.3">
      <c r="B9419" s="73"/>
      <c r="D9419" s="73"/>
      <c r="P9419" s="73"/>
      <c r="T9419" s="73"/>
      <c r="U9419" s="73"/>
      <c r="V9419" s="73"/>
      <c r="X9419" s="12"/>
    </row>
    <row r="9420" spans="2:24" x14ac:dyDescent="0.3">
      <c r="B9420" s="73"/>
      <c r="D9420" s="73"/>
      <c r="P9420" s="73"/>
      <c r="T9420" s="73"/>
      <c r="U9420" s="73"/>
      <c r="V9420" s="73"/>
      <c r="X9420" s="12"/>
    </row>
    <row r="9421" spans="2:24" x14ac:dyDescent="0.3">
      <c r="B9421" s="73"/>
      <c r="D9421" s="73"/>
      <c r="P9421" s="73"/>
      <c r="T9421" s="73"/>
      <c r="U9421" s="73"/>
      <c r="V9421" s="73"/>
      <c r="X9421" s="12"/>
    </row>
    <row r="9422" spans="2:24" x14ac:dyDescent="0.3">
      <c r="B9422" s="73"/>
      <c r="D9422" s="73"/>
      <c r="P9422" s="73"/>
      <c r="T9422" s="73"/>
      <c r="U9422" s="73"/>
      <c r="V9422" s="73"/>
      <c r="X9422" s="12"/>
    </row>
    <row r="9423" spans="2:24" x14ac:dyDescent="0.3">
      <c r="B9423" s="73"/>
      <c r="D9423" s="73"/>
      <c r="P9423" s="73"/>
      <c r="T9423" s="73"/>
      <c r="U9423" s="73"/>
      <c r="V9423" s="73"/>
      <c r="X9423" s="12"/>
    </row>
    <row r="9424" spans="2:24" x14ac:dyDescent="0.3">
      <c r="B9424" s="73"/>
      <c r="D9424" s="73"/>
      <c r="P9424" s="73"/>
      <c r="T9424" s="73"/>
      <c r="U9424" s="73"/>
      <c r="V9424" s="73"/>
      <c r="X9424" s="12"/>
    </row>
    <row r="9425" spans="2:24" x14ac:dyDescent="0.3">
      <c r="B9425" s="73"/>
      <c r="D9425" s="73"/>
      <c r="P9425" s="73"/>
      <c r="T9425" s="73"/>
      <c r="U9425" s="73"/>
      <c r="V9425" s="73"/>
      <c r="X9425" s="12"/>
    </row>
    <row r="9426" spans="2:24" x14ac:dyDescent="0.3">
      <c r="B9426" s="73"/>
      <c r="D9426" s="73"/>
      <c r="P9426" s="73"/>
      <c r="T9426" s="73"/>
      <c r="U9426" s="73"/>
      <c r="V9426" s="73"/>
      <c r="X9426" s="12"/>
    </row>
    <row r="9427" spans="2:24" x14ac:dyDescent="0.3">
      <c r="B9427" s="73"/>
      <c r="D9427" s="73"/>
      <c r="P9427" s="73"/>
      <c r="T9427" s="73"/>
      <c r="U9427" s="73"/>
      <c r="V9427" s="73"/>
      <c r="X9427" s="12"/>
    </row>
    <row r="9428" spans="2:24" x14ac:dyDescent="0.3">
      <c r="B9428" s="73"/>
      <c r="D9428" s="73"/>
      <c r="P9428" s="73"/>
      <c r="T9428" s="73"/>
      <c r="U9428" s="73"/>
      <c r="V9428" s="73"/>
      <c r="X9428" s="12"/>
    </row>
    <row r="9429" spans="2:24" x14ac:dyDescent="0.3">
      <c r="B9429" s="73"/>
      <c r="D9429" s="73"/>
      <c r="P9429" s="73"/>
      <c r="T9429" s="73"/>
      <c r="U9429" s="73"/>
      <c r="V9429" s="73"/>
      <c r="X9429" s="12"/>
    </row>
    <row r="9430" spans="2:24" x14ac:dyDescent="0.3">
      <c r="B9430" s="73"/>
      <c r="D9430" s="73"/>
      <c r="P9430" s="73"/>
      <c r="T9430" s="73"/>
      <c r="U9430" s="73"/>
      <c r="V9430" s="73"/>
      <c r="X9430" s="12"/>
    </row>
    <row r="9431" spans="2:24" x14ac:dyDescent="0.3">
      <c r="B9431" s="73"/>
      <c r="D9431" s="73"/>
      <c r="P9431" s="73"/>
      <c r="T9431" s="73"/>
      <c r="U9431" s="73"/>
      <c r="V9431" s="73"/>
      <c r="X9431" s="12"/>
    </row>
    <row r="9432" spans="2:24" x14ac:dyDescent="0.3">
      <c r="B9432" s="73"/>
      <c r="D9432" s="73"/>
      <c r="P9432" s="73"/>
      <c r="T9432" s="73"/>
      <c r="U9432" s="73"/>
      <c r="V9432" s="73"/>
      <c r="X9432" s="12"/>
    </row>
    <row r="9433" spans="2:24" x14ac:dyDescent="0.3">
      <c r="B9433" s="73"/>
      <c r="D9433" s="73"/>
      <c r="P9433" s="73"/>
      <c r="T9433" s="73"/>
      <c r="U9433" s="73"/>
      <c r="V9433" s="73"/>
      <c r="X9433" s="12"/>
    </row>
    <row r="9434" spans="2:24" x14ac:dyDescent="0.3">
      <c r="B9434" s="73"/>
      <c r="D9434" s="73"/>
      <c r="P9434" s="73"/>
      <c r="T9434" s="73"/>
      <c r="U9434" s="73"/>
      <c r="V9434" s="73"/>
      <c r="X9434" s="12"/>
    </row>
    <row r="9435" spans="2:24" x14ac:dyDescent="0.3">
      <c r="B9435" s="73"/>
      <c r="D9435" s="73"/>
      <c r="P9435" s="73"/>
      <c r="T9435" s="73"/>
      <c r="U9435" s="73"/>
      <c r="V9435" s="73"/>
      <c r="X9435" s="12"/>
    </row>
    <row r="9436" spans="2:24" x14ac:dyDescent="0.3">
      <c r="B9436" s="73"/>
      <c r="D9436" s="73"/>
      <c r="P9436" s="73"/>
      <c r="T9436" s="73"/>
      <c r="U9436" s="73"/>
      <c r="V9436" s="73"/>
      <c r="X9436" s="12"/>
    </row>
    <row r="9437" spans="2:24" x14ac:dyDescent="0.3">
      <c r="B9437" s="73"/>
      <c r="D9437" s="73"/>
      <c r="P9437" s="73"/>
      <c r="T9437" s="73"/>
      <c r="U9437" s="73"/>
      <c r="V9437" s="73"/>
      <c r="X9437" s="12"/>
    </row>
    <row r="9438" spans="2:24" x14ac:dyDescent="0.3">
      <c r="B9438" s="73"/>
      <c r="D9438" s="73"/>
      <c r="P9438" s="73"/>
      <c r="T9438" s="73"/>
      <c r="U9438" s="73"/>
      <c r="V9438" s="73"/>
      <c r="X9438" s="12"/>
    </row>
    <row r="9439" spans="2:24" x14ac:dyDescent="0.3">
      <c r="B9439" s="73"/>
      <c r="D9439" s="73"/>
      <c r="P9439" s="73"/>
      <c r="T9439" s="73"/>
      <c r="U9439" s="73"/>
      <c r="V9439" s="73"/>
      <c r="X9439" s="12"/>
    </row>
    <row r="9440" spans="2:24" x14ac:dyDescent="0.3">
      <c r="B9440" s="73"/>
      <c r="D9440" s="73"/>
      <c r="P9440" s="73"/>
      <c r="T9440" s="73"/>
      <c r="U9440" s="73"/>
      <c r="V9440" s="73"/>
      <c r="X9440" s="12"/>
    </row>
    <row r="9441" spans="2:24" x14ac:dyDescent="0.3">
      <c r="B9441" s="73"/>
      <c r="D9441" s="73"/>
      <c r="P9441" s="73"/>
      <c r="T9441" s="73"/>
      <c r="U9441" s="73"/>
      <c r="V9441" s="73"/>
      <c r="X9441" s="12"/>
    </row>
    <row r="9442" spans="2:24" x14ac:dyDescent="0.3">
      <c r="B9442" s="73"/>
      <c r="D9442" s="73"/>
      <c r="P9442" s="73"/>
      <c r="T9442" s="73"/>
      <c r="U9442" s="73"/>
      <c r="V9442" s="73"/>
      <c r="X9442" s="12"/>
    </row>
    <row r="9443" spans="2:24" x14ac:dyDescent="0.3">
      <c r="B9443" s="73"/>
      <c r="D9443" s="73"/>
      <c r="P9443" s="73"/>
      <c r="T9443" s="73"/>
      <c r="U9443" s="73"/>
      <c r="V9443" s="73"/>
      <c r="X9443" s="12"/>
    </row>
    <row r="9444" spans="2:24" x14ac:dyDescent="0.3">
      <c r="B9444" s="73"/>
      <c r="D9444" s="73"/>
      <c r="P9444" s="73"/>
      <c r="T9444" s="73"/>
      <c r="U9444" s="73"/>
      <c r="V9444" s="73"/>
      <c r="X9444" s="12"/>
    </row>
    <row r="9445" spans="2:24" x14ac:dyDescent="0.3">
      <c r="B9445" s="73"/>
      <c r="D9445" s="73"/>
      <c r="P9445" s="73"/>
      <c r="T9445" s="73"/>
      <c r="U9445" s="73"/>
      <c r="V9445" s="73"/>
      <c r="X9445" s="12"/>
    </row>
    <row r="9446" spans="2:24" x14ac:dyDescent="0.3">
      <c r="B9446" s="73"/>
      <c r="D9446" s="73"/>
      <c r="P9446" s="73"/>
      <c r="T9446" s="73"/>
      <c r="U9446" s="73"/>
      <c r="V9446" s="73"/>
      <c r="X9446" s="12"/>
    </row>
    <row r="9447" spans="2:24" x14ac:dyDescent="0.3">
      <c r="B9447" s="73"/>
      <c r="D9447" s="73"/>
      <c r="P9447" s="73"/>
      <c r="T9447" s="73"/>
      <c r="U9447" s="73"/>
      <c r="V9447" s="73"/>
      <c r="X9447" s="12"/>
    </row>
    <row r="9448" spans="2:24" x14ac:dyDescent="0.3">
      <c r="B9448" s="73"/>
      <c r="D9448" s="73"/>
      <c r="P9448" s="73"/>
      <c r="T9448" s="73"/>
      <c r="U9448" s="73"/>
      <c r="V9448" s="73"/>
      <c r="X9448" s="12"/>
    </row>
    <row r="9449" spans="2:24" x14ac:dyDescent="0.3">
      <c r="B9449" s="73"/>
      <c r="D9449" s="73"/>
      <c r="P9449" s="73"/>
      <c r="T9449" s="73"/>
      <c r="U9449" s="73"/>
      <c r="V9449" s="73"/>
      <c r="X9449" s="12"/>
    </row>
    <row r="9450" spans="2:24" x14ac:dyDescent="0.3">
      <c r="B9450" s="73"/>
      <c r="D9450" s="73"/>
      <c r="P9450" s="73"/>
      <c r="T9450" s="73"/>
      <c r="U9450" s="73"/>
      <c r="V9450" s="73"/>
      <c r="X9450" s="12"/>
    </row>
    <row r="9451" spans="2:24" x14ac:dyDescent="0.3">
      <c r="B9451" s="73"/>
      <c r="D9451" s="73"/>
      <c r="P9451" s="73"/>
      <c r="T9451" s="73"/>
      <c r="U9451" s="73"/>
      <c r="V9451" s="73"/>
      <c r="X9451" s="12"/>
    </row>
    <row r="9452" spans="2:24" x14ac:dyDescent="0.3">
      <c r="B9452" s="73"/>
      <c r="D9452" s="73"/>
      <c r="P9452" s="73"/>
      <c r="T9452" s="73"/>
      <c r="U9452" s="73"/>
      <c r="V9452" s="73"/>
      <c r="X9452" s="12"/>
    </row>
    <row r="9453" spans="2:24" x14ac:dyDescent="0.3">
      <c r="B9453" s="73"/>
      <c r="D9453" s="73"/>
      <c r="P9453" s="73"/>
      <c r="T9453" s="73"/>
      <c r="U9453" s="73"/>
      <c r="V9453" s="73"/>
      <c r="X9453" s="12"/>
    </row>
    <row r="9454" spans="2:24" x14ac:dyDescent="0.3">
      <c r="B9454" s="73"/>
      <c r="D9454" s="73"/>
      <c r="P9454" s="73"/>
      <c r="T9454" s="73"/>
      <c r="U9454" s="73"/>
      <c r="V9454" s="73"/>
      <c r="X9454" s="12"/>
    </row>
    <row r="9455" spans="2:24" x14ac:dyDescent="0.3">
      <c r="B9455" s="73"/>
      <c r="D9455" s="73"/>
      <c r="P9455" s="73"/>
      <c r="T9455" s="73"/>
      <c r="U9455" s="73"/>
      <c r="V9455" s="73"/>
      <c r="X9455" s="12"/>
    </row>
    <row r="9456" spans="2:24" x14ac:dyDescent="0.3">
      <c r="B9456" s="73"/>
      <c r="D9456" s="73"/>
      <c r="P9456" s="73"/>
      <c r="T9456" s="73"/>
      <c r="U9456" s="73"/>
      <c r="V9456" s="73"/>
      <c r="X9456" s="12"/>
    </row>
    <row r="9457" spans="2:24" x14ac:dyDescent="0.3">
      <c r="B9457" s="73"/>
      <c r="D9457" s="73"/>
      <c r="P9457" s="73"/>
      <c r="T9457" s="73"/>
      <c r="U9457" s="73"/>
      <c r="V9457" s="73"/>
      <c r="X9457" s="12"/>
    </row>
    <row r="9458" spans="2:24" x14ac:dyDescent="0.3">
      <c r="B9458" s="73"/>
      <c r="D9458" s="73"/>
      <c r="P9458" s="73"/>
      <c r="T9458" s="73"/>
      <c r="U9458" s="73"/>
      <c r="V9458" s="73"/>
      <c r="X9458" s="12"/>
    </row>
    <row r="9459" spans="2:24" x14ac:dyDescent="0.3">
      <c r="B9459" s="73"/>
      <c r="D9459" s="73"/>
      <c r="P9459" s="73"/>
      <c r="T9459" s="73"/>
      <c r="U9459" s="73"/>
      <c r="V9459" s="73"/>
      <c r="X9459" s="12"/>
    </row>
    <row r="9460" spans="2:24" x14ac:dyDescent="0.3">
      <c r="B9460" s="73"/>
      <c r="D9460" s="73"/>
      <c r="P9460" s="73"/>
      <c r="T9460" s="73"/>
      <c r="U9460" s="73"/>
      <c r="V9460" s="73"/>
      <c r="X9460" s="12"/>
    </row>
    <row r="9461" spans="2:24" x14ac:dyDescent="0.3">
      <c r="B9461" s="73"/>
      <c r="D9461" s="73"/>
      <c r="P9461" s="73"/>
      <c r="T9461" s="73"/>
      <c r="U9461" s="73"/>
      <c r="V9461" s="73"/>
      <c r="X9461" s="12"/>
    </row>
    <row r="9462" spans="2:24" x14ac:dyDescent="0.3">
      <c r="B9462" s="73"/>
      <c r="D9462" s="73"/>
      <c r="P9462" s="73"/>
      <c r="T9462" s="73"/>
      <c r="U9462" s="73"/>
      <c r="V9462" s="73"/>
      <c r="X9462" s="12"/>
    </row>
    <row r="9463" spans="2:24" x14ac:dyDescent="0.3">
      <c r="B9463" s="73"/>
      <c r="D9463" s="73"/>
      <c r="P9463" s="73"/>
      <c r="T9463" s="73"/>
      <c r="U9463" s="73"/>
      <c r="V9463" s="73"/>
      <c r="X9463" s="12"/>
    </row>
    <row r="9464" spans="2:24" x14ac:dyDescent="0.3">
      <c r="B9464" s="73"/>
      <c r="D9464" s="73"/>
      <c r="P9464" s="73"/>
      <c r="T9464" s="73"/>
      <c r="U9464" s="73"/>
      <c r="V9464" s="73"/>
      <c r="X9464" s="12"/>
    </row>
    <row r="9465" spans="2:24" x14ac:dyDescent="0.3">
      <c r="B9465" s="73"/>
      <c r="D9465" s="73"/>
      <c r="P9465" s="73"/>
      <c r="T9465" s="73"/>
      <c r="U9465" s="73"/>
      <c r="V9465" s="73"/>
      <c r="X9465" s="12"/>
    </row>
    <row r="9466" spans="2:24" x14ac:dyDescent="0.3">
      <c r="B9466" s="73"/>
      <c r="D9466" s="73"/>
      <c r="P9466" s="73"/>
      <c r="T9466" s="73"/>
      <c r="U9466" s="73"/>
      <c r="V9466" s="73"/>
      <c r="X9466" s="12"/>
    </row>
    <row r="9467" spans="2:24" x14ac:dyDescent="0.3">
      <c r="B9467" s="73"/>
      <c r="D9467" s="73"/>
      <c r="P9467" s="73"/>
      <c r="T9467" s="73"/>
      <c r="U9467" s="73"/>
      <c r="V9467" s="73"/>
      <c r="X9467" s="12"/>
    </row>
    <row r="9468" spans="2:24" x14ac:dyDescent="0.3">
      <c r="B9468" s="73"/>
      <c r="D9468" s="73"/>
      <c r="P9468" s="73"/>
      <c r="T9468" s="73"/>
      <c r="U9468" s="73"/>
      <c r="V9468" s="73"/>
      <c r="X9468" s="12"/>
    </row>
    <row r="9469" spans="2:24" x14ac:dyDescent="0.3">
      <c r="B9469" s="73"/>
      <c r="D9469" s="73"/>
      <c r="P9469" s="73"/>
      <c r="T9469" s="73"/>
      <c r="U9469" s="73"/>
      <c r="V9469" s="73"/>
      <c r="X9469" s="12"/>
    </row>
    <row r="9470" spans="2:24" x14ac:dyDescent="0.3">
      <c r="B9470" s="73"/>
      <c r="D9470" s="73"/>
      <c r="P9470" s="73"/>
      <c r="T9470" s="73"/>
      <c r="U9470" s="73"/>
      <c r="V9470" s="73"/>
      <c r="X9470" s="12"/>
    </row>
    <row r="9471" spans="2:24" x14ac:dyDescent="0.3">
      <c r="B9471" s="73"/>
      <c r="D9471" s="73"/>
      <c r="P9471" s="73"/>
      <c r="T9471" s="73"/>
      <c r="U9471" s="73"/>
      <c r="V9471" s="73"/>
      <c r="X9471" s="12"/>
    </row>
    <row r="9472" spans="2:24" x14ac:dyDescent="0.3">
      <c r="B9472" s="73"/>
      <c r="D9472" s="73"/>
      <c r="P9472" s="73"/>
      <c r="T9472" s="73"/>
      <c r="U9472" s="73"/>
      <c r="V9472" s="73"/>
      <c r="X9472" s="12"/>
    </row>
    <row r="9473" spans="2:24" x14ac:dyDescent="0.3">
      <c r="B9473" s="73"/>
      <c r="D9473" s="73"/>
      <c r="P9473" s="73"/>
      <c r="T9473" s="73"/>
      <c r="U9473" s="73"/>
      <c r="V9473" s="73"/>
      <c r="X9473" s="12"/>
    </row>
    <row r="9474" spans="2:24" x14ac:dyDescent="0.3">
      <c r="B9474" s="73"/>
      <c r="D9474" s="73"/>
      <c r="P9474" s="73"/>
      <c r="T9474" s="73"/>
      <c r="U9474" s="73"/>
      <c r="V9474" s="73"/>
      <c r="X9474" s="12"/>
    </row>
    <row r="9475" spans="2:24" x14ac:dyDescent="0.3">
      <c r="B9475" s="73"/>
      <c r="D9475" s="73"/>
      <c r="P9475" s="73"/>
      <c r="T9475" s="73"/>
      <c r="U9475" s="73"/>
      <c r="V9475" s="73"/>
      <c r="X9475" s="12"/>
    </row>
    <row r="9476" spans="2:24" x14ac:dyDescent="0.3">
      <c r="B9476" s="73"/>
      <c r="D9476" s="73"/>
      <c r="P9476" s="73"/>
      <c r="T9476" s="73"/>
      <c r="U9476" s="73"/>
      <c r="V9476" s="73"/>
      <c r="X9476" s="12"/>
    </row>
    <row r="9477" spans="2:24" x14ac:dyDescent="0.3">
      <c r="B9477" s="73"/>
      <c r="D9477" s="73"/>
      <c r="P9477" s="73"/>
      <c r="T9477" s="73"/>
      <c r="U9477" s="73"/>
      <c r="V9477" s="73"/>
      <c r="X9477" s="12"/>
    </row>
    <row r="9478" spans="2:24" x14ac:dyDescent="0.3">
      <c r="B9478" s="73"/>
      <c r="D9478" s="73"/>
      <c r="P9478" s="73"/>
      <c r="T9478" s="73"/>
      <c r="U9478" s="73"/>
      <c r="V9478" s="73"/>
      <c r="X9478" s="12"/>
    </row>
    <row r="9479" spans="2:24" x14ac:dyDescent="0.3">
      <c r="B9479" s="73"/>
      <c r="D9479" s="73"/>
      <c r="P9479" s="73"/>
      <c r="T9479" s="73"/>
      <c r="U9479" s="73"/>
      <c r="V9479" s="73"/>
      <c r="X9479" s="12"/>
    </row>
    <row r="9480" spans="2:24" x14ac:dyDescent="0.3">
      <c r="B9480" s="73"/>
      <c r="D9480" s="73"/>
      <c r="P9480" s="73"/>
      <c r="T9480" s="73"/>
      <c r="U9480" s="73"/>
      <c r="V9480" s="73"/>
      <c r="X9480" s="12"/>
    </row>
    <row r="9481" spans="2:24" x14ac:dyDescent="0.3">
      <c r="B9481" s="73"/>
      <c r="D9481" s="73"/>
      <c r="P9481" s="73"/>
      <c r="T9481" s="73"/>
      <c r="U9481" s="73"/>
      <c r="V9481" s="73"/>
      <c r="X9481" s="12"/>
    </row>
    <row r="9482" spans="2:24" x14ac:dyDescent="0.3">
      <c r="B9482" s="73"/>
      <c r="D9482" s="73"/>
      <c r="P9482" s="73"/>
      <c r="T9482" s="73"/>
      <c r="U9482" s="73"/>
      <c r="V9482" s="73"/>
      <c r="X9482" s="12"/>
    </row>
    <row r="9483" spans="2:24" x14ac:dyDescent="0.3">
      <c r="B9483" s="73"/>
      <c r="D9483" s="73"/>
      <c r="P9483" s="73"/>
      <c r="T9483" s="73"/>
      <c r="U9483" s="73"/>
      <c r="V9483" s="73"/>
      <c r="X9483" s="12"/>
    </row>
    <row r="9484" spans="2:24" x14ac:dyDescent="0.3">
      <c r="B9484" s="73"/>
      <c r="D9484" s="73"/>
      <c r="P9484" s="73"/>
      <c r="T9484" s="73"/>
      <c r="U9484" s="73"/>
      <c r="V9484" s="73"/>
      <c r="X9484" s="12"/>
    </row>
    <row r="9485" spans="2:24" x14ac:dyDescent="0.3">
      <c r="B9485" s="73"/>
      <c r="D9485" s="73"/>
      <c r="P9485" s="73"/>
      <c r="T9485" s="73"/>
      <c r="U9485" s="73"/>
      <c r="V9485" s="73"/>
      <c r="X9485" s="12"/>
    </row>
    <row r="9486" spans="2:24" x14ac:dyDescent="0.3">
      <c r="B9486" s="73"/>
      <c r="D9486" s="73"/>
      <c r="P9486" s="73"/>
      <c r="T9486" s="73"/>
      <c r="U9486" s="73"/>
      <c r="V9486" s="73"/>
      <c r="X9486" s="12"/>
    </row>
    <row r="9487" spans="2:24" x14ac:dyDescent="0.3">
      <c r="B9487" s="73"/>
      <c r="D9487" s="73"/>
      <c r="P9487" s="73"/>
      <c r="T9487" s="73"/>
      <c r="U9487" s="73"/>
      <c r="V9487" s="73"/>
      <c r="X9487" s="12"/>
    </row>
    <row r="9488" spans="2:24" x14ac:dyDescent="0.3">
      <c r="B9488" s="73"/>
      <c r="D9488" s="73"/>
      <c r="P9488" s="73"/>
      <c r="T9488" s="73"/>
      <c r="U9488" s="73"/>
      <c r="V9488" s="73"/>
      <c r="X9488" s="12"/>
    </row>
    <row r="9489" spans="2:24" x14ac:dyDescent="0.3">
      <c r="B9489" s="73"/>
      <c r="D9489" s="73"/>
      <c r="P9489" s="73"/>
      <c r="T9489" s="73"/>
      <c r="U9489" s="73"/>
      <c r="V9489" s="73"/>
      <c r="X9489" s="12"/>
    </row>
    <row r="9490" spans="2:24" x14ac:dyDescent="0.3">
      <c r="B9490" s="73"/>
      <c r="D9490" s="73"/>
      <c r="P9490" s="73"/>
      <c r="T9490" s="73"/>
      <c r="U9490" s="73"/>
      <c r="V9490" s="73"/>
      <c r="X9490" s="12"/>
    </row>
    <row r="9491" spans="2:24" x14ac:dyDescent="0.3">
      <c r="B9491" s="73"/>
      <c r="D9491" s="73"/>
      <c r="P9491" s="73"/>
      <c r="T9491" s="73"/>
      <c r="U9491" s="73"/>
      <c r="V9491" s="73"/>
      <c r="X9491" s="12"/>
    </row>
    <row r="9492" spans="2:24" x14ac:dyDescent="0.3">
      <c r="B9492" s="73"/>
      <c r="D9492" s="73"/>
      <c r="P9492" s="73"/>
      <c r="T9492" s="73"/>
      <c r="U9492" s="73"/>
      <c r="V9492" s="73"/>
      <c r="X9492" s="12"/>
    </row>
    <row r="9493" spans="2:24" x14ac:dyDescent="0.3">
      <c r="B9493" s="73"/>
      <c r="D9493" s="73"/>
      <c r="P9493" s="73"/>
      <c r="T9493" s="73"/>
      <c r="U9493" s="73"/>
      <c r="V9493" s="73"/>
      <c r="X9493" s="12"/>
    </row>
    <row r="9494" spans="2:24" x14ac:dyDescent="0.3">
      <c r="B9494" s="73"/>
      <c r="D9494" s="73"/>
      <c r="P9494" s="73"/>
      <c r="T9494" s="73"/>
      <c r="U9494" s="73"/>
      <c r="V9494" s="73"/>
      <c r="X9494" s="12"/>
    </row>
    <row r="9495" spans="2:24" x14ac:dyDescent="0.3">
      <c r="B9495" s="73"/>
      <c r="D9495" s="73"/>
      <c r="P9495" s="73"/>
      <c r="T9495" s="73"/>
      <c r="U9495" s="73"/>
      <c r="V9495" s="73"/>
      <c r="X9495" s="12"/>
    </row>
    <row r="9496" spans="2:24" x14ac:dyDescent="0.3">
      <c r="B9496" s="73"/>
      <c r="D9496" s="73"/>
      <c r="P9496" s="73"/>
      <c r="T9496" s="73"/>
      <c r="U9496" s="73"/>
      <c r="V9496" s="73"/>
      <c r="X9496" s="12"/>
    </row>
    <row r="9497" spans="2:24" x14ac:dyDescent="0.3">
      <c r="B9497" s="73"/>
      <c r="D9497" s="73"/>
      <c r="P9497" s="73"/>
      <c r="T9497" s="73"/>
      <c r="U9497" s="73"/>
      <c r="V9497" s="73"/>
      <c r="X9497" s="12"/>
    </row>
    <row r="9498" spans="2:24" x14ac:dyDescent="0.3">
      <c r="B9498" s="73"/>
      <c r="D9498" s="73"/>
      <c r="P9498" s="73"/>
      <c r="T9498" s="73"/>
      <c r="U9498" s="73"/>
      <c r="V9498" s="73"/>
      <c r="X9498" s="12"/>
    </row>
    <row r="9499" spans="2:24" x14ac:dyDescent="0.3">
      <c r="B9499" s="73"/>
      <c r="D9499" s="73"/>
      <c r="P9499" s="73"/>
      <c r="T9499" s="73"/>
      <c r="U9499" s="73"/>
      <c r="V9499" s="73"/>
      <c r="X9499" s="12"/>
    </row>
    <row r="9500" spans="2:24" x14ac:dyDescent="0.3">
      <c r="B9500" s="73"/>
      <c r="D9500" s="73"/>
      <c r="P9500" s="73"/>
      <c r="T9500" s="73"/>
      <c r="U9500" s="73"/>
      <c r="V9500" s="73"/>
      <c r="X9500" s="12"/>
    </row>
    <row r="9501" spans="2:24" x14ac:dyDescent="0.3">
      <c r="B9501" s="73"/>
      <c r="D9501" s="73"/>
      <c r="P9501" s="73"/>
      <c r="T9501" s="73"/>
      <c r="U9501" s="73"/>
      <c r="V9501" s="73"/>
      <c r="X9501" s="12"/>
    </row>
    <row r="9502" spans="2:24" x14ac:dyDescent="0.3">
      <c r="B9502" s="73"/>
      <c r="D9502" s="73"/>
      <c r="P9502" s="73"/>
      <c r="T9502" s="73"/>
      <c r="U9502" s="73"/>
      <c r="V9502" s="73"/>
      <c r="X9502" s="12"/>
    </row>
    <row r="9503" spans="2:24" x14ac:dyDescent="0.3">
      <c r="B9503" s="73"/>
      <c r="D9503" s="73"/>
      <c r="P9503" s="73"/>
      <c r="T9503" s="73"/>
      <c r="U9503" s="73"/>
      <c r="V9503" s="73"/>
      <c r="X9503" s="12"/>
    </row>
    <row r="9504" spans="2:24" x14ac:dyDescent="0.3">
      <c r="B9504" s="73"/>
      <c r="D9504" s="73"/>
      <c r="P9504" s="73"/>
      <c r="T9504" s="73"/>
      <c r="U9504" s="73"/>
      <c r="V9504" s="73"/>
      <c r="X9504" s="12"/>
    </row>
    <row r="9505" spans="2:24" x14ac:dyDescent="0.3">
      <c r="B9505" s="73"/>
      <c r="D9505" s="73"/>
      <c r="P9505" s="73"/>
      <c r="T9505" s="73"/>
      <c r="U9505" s="73"/>
      <c r="V9505" s="73"/>
      <c r="X9505" s="12"/>
    </row>
    <row r="9506" spans="2:24" x14ac:dyDescent="0.3">
      <c r="B9506" s="73"/>
      <c r="D9506" s="73"/>
      <c r="P9506" s="73"/>
      <c r="T9506" s="73"/>
      <c r="U9506" s="73"/>
      <c r="V9506" s="73"/>
      <c r="X9506" s="12"/>
    </row>
    <row r="9507" spans="2:24" x14ac:dyDescent="0.3">
      <c r="B9507" s="73"/>
      <c r="D9507" s="73"/>
      <c r="P9507" s="73"/>
      <c r="T9507" s="73"/>
      <c r="U9507" s="73"/>
      <c r="V9507" s="73"/>
      <c r="X9507" s="12"/>
    </row>
    <row r="9508" spans="2:24" x14ac:dyDescent="0.3">
      <c r="B9508" s="73"/>
      <c r="D9508" s="73"/>
      <c r="P9508" s="73"/>
      <c r="T9508" s="73"/>
      <c r="U9508" s="73"/>
      <c r="V9508" s="73"/>
      <c r="X9508" s="12"/>
    </row>
    <row r="9509" spans="2:24" x14ac:dyDescent="0.3">
      <c r="B9509" s="73"/>
      <c r="D9509" s="73"/>
      <c r="P9509" s="73"/>
      <c r="T9509" s="73"/>
      <c r="U9509" s="73"/>
      <c r="V9509" s="73"/>
      <c r="X9509" s="12"/>
    </row>
    <row r="9510" spans="2:24" x14ac:dyDescent="0.3">
      <c r="B9510" s="73"/>
      <c r="D9510" s="73"/>
      <c r="P9510" s="73"/>
      <c r="T9510" s="73"/>
      <c r="U9510" s="73"/>
      <c r="V9510" s="73"/>
      <c r="X9510" s="12"/>
    </row>
    <row r="9511" spans="2:24" x14ac:dyDescent="0.3">
      <c r="B9511" s="73"/>
      <c r="D9511" s="73"/>
      <c r="P9511" s="73"/>
      <c r="T9511" s="73"/>
      <c r="U9511" s="73"/>
      <c r="V9511" s="73"/>
      <c r="X9511" s="12"/>
    </row>
    <row r="9512" spans="2:24" x14ac:dyDescent="0.3">
      <c r="B9512" s="73"/>
      <c r="D9512" s="73"/>
      <c r="P9512" s="73"/>
      <c r="T9512" s="73"/>
      <c r="U9512" s="73"/>
      <c r="V9512" s="73"/>
      <c r="X9512" s="12"/>
    </row>
    <row r="9513" spans="2:24" x14ac:dyDescent="0.3">
      <c r="B9513" s="73"/>
      <c r="D9513" s="73"/>
      <c r="P9513" s="73"/>
      <c r="T9513" s="73"/>
      <c r="U9513" s="73"/>
      <c r="V9513" s="73"/>
      <c r="X9513" s="12"/>
    </row>
    <row r="9514" spans="2:24" x14ac:dyDescent="0.3">
      <c r="B9514" s="73"/>
      <c r="D9514" s="73"/>
      <c r="P9514" s="73"/>
      <c r="T9514" s="73"/>
      <c r="U9514" s="73"/>
      <c r="V9514" s="73"/>
      <c r="X9514" s="12"/>
    </row>
    <row r="9515" spans="2:24" x14ac:dyDescent="0.3">
      <c r="B9515" s="73"/>
      <c r="D9515" s="73"/>
      <c r="P9515" s="73"/>
      <c r="T9515" s="73"/>
      <c r="U9515" s="73"/>
      <c r="V9515" s="73"/>
      <c r="X9515" s="12"/>
    </row>
    <row r="9516" spans="2:24" x14ac:dyDescent="0.3">
      <c r="B9516" s="73"/>
      <c r="D9516" s="73"/>
      <c r="P9516" s="73"/>
      <c r="T9516" s="73"/>
      <c r="U9516" s="73"/>
      <c r="V9516" s="73"/>
      <c r="X9516" s="12"/>
    </row>
    <row r="9517" spans="2:24" x14ac:dyDescent="0.3">
      <c r="B9517" s="73"/>
      <c r="D9517" s="73"/>
      <c r="P9517" s="73"/>
      <c r="T9517" s="73"/>
      <c r="U9517" s="73"/>
      <c r="V9517" s="73"/>
      <c r="X9517" s="12"/>
    </row>
    <row r="9518" spans="2:24" x14ac:dyDescent="0.3">
      <c r="B9518" s="73"/>
      <c r="D9518" s="73"/>
      <c r="P9518" s="73"/>
      <c r="T9518" s="73"/>
      <c r="U9518" s="73"/>
      <c r="V9518" s="73"/>
      <c r="X9518" s="12"/>
    </row>
    <row r="9519" spans="2:24" x14ac:dyDescent="0.3">
      <c r="B9519" s="73"/>
      <c r="D9519" s="73"/>
      <c r="P9519" s="73"/>
      <c r="T9519" s="73"/>
      <c r="U9519" s="73"/>
      <c r="V9519" s="73"/>
      <c r="X9519" s="12"/>
    </row>
    <row r="9520" spans="2:24" x14ac:dyDescent="0.3">
      <c r="B9520" s="73"/>
      <c r="D9520" s="73"/>
      <c r="P9520" s="73"/>
      <c r="T9520" s="73"/>
      <c r="U9520" s="73"/>
      <c r="V9520" s="73"/>
      <c r="X9520" s="12"/>
    </row>
    <row r="9521" spans="2:24" x14ac:dyDescent="0.3">
      <c r="B9521" s="73"/>
      <c r="D9521" s="73"/>
      <c r="P9521" s="73"/>
      <c r="T9521" s="73"/>
      <c r="U9521" s="73"/>
      <c r="V9521" s="73"/>
      <c r="X9521" s="12"/>
    </row>
    <row r="9522" spans="2:24" x14ac:dyDescent="0.3">
      <c r="B9522" s="73"/>
      <c r="D9522" s="73"/>
      <c r="P9522" s="73"/>
      <c r="T9522" s="73"/>
      <c r="U9522" s="73"/>
      <c r="V9522" s="73"/>
      <c r="X9522" s="12"/>
    </row>
    <row r="9523" spans="2:24" x14ac:dyDescent="0.3">
      <c r="B9523" s="73"/>
      <c r="D9523" s="73"/>
      <c r="P9523" s="73"/>
      <c r="T9523" s="73"/>
      <c r="U9523" s="73"/>
      <c r="V9523" s="73"/>
      <c r="X9523" s="12"/>
    </row>
    <row r="9524" spans="2:24" x14ac:dyDescent="0.3">
      <c r="B9524" s="73"/>
      <c r="D9524" s="73"/>
      <c r="P9524" s="73"/>
      <c r="T9524" s="73"/>
      <c r="U9524" s="73"/>
      <c r="V9524" s="73"/>
      <c r="X9524" s="12"/>
    </row>
    <row r="9525" spans="2:24" x14ac:dyDescent="0.3">
      <c r="B9525" s="73"/>
      <c r="D9525" s="73"/>
      <c r="P9525" s="73"/>
      <c r="T9525" s="73"/>
      <c r="U9525" s="73"/>
      <c r="V9525" s="73"/>
      <c r="X9525" s="12"/>
    </row>
    <row r="9526" spans="2:24" x14ac:dyDescent="0.3">
      <c r="B9526" s="73"/>
      <c r="D9526" s="73"/>
      <c r="P9526" s="73"/>
      <c r="T9526" s="73"/>
      <c r="U9526" s="73"/>
      <c r="V9526" s="73"/>
      <c r="X9526" s="12"/>
    </row>
    <row r="9527" spans="2:24" x14ac:dyDescent="0.3">
      <c r="B9527" s="73"/>
      <c r="D9527" s="73"/>
      <c r="P9527" s="73"/>
      <c r="T9527" s="73"/>
      <c r="U9527" s="73"/>
      <c r="V9527" s="73"/>
      <c r="X9527" s="12"/>
    </row>
    <row r="9528" spans="2:24" x14ac:dyDescent="0.3">
      <c r="B9528" s="73"/>
      <c r="D9528" s="73"/>
      <c r="P9528" s="73"/>
      <c r="T9528" s="73"/>
      <c r="U9528" s="73"/>
      <c r="V9528" s="73"/>
      <c r="X9528" s="12"/>
    </row>
    <row r="9529" spans="2:24" x14ac:dyDescent="0.3">
      <c r="B9529" s="73"/>
      <c r="D9529" s="73"/>
      <c r="P9529" s="73"/>
      <c r="T9529" s="73"/>
      <c r="U9529" s="73"/>
      <c r="V9529" s="73"/>
      <c r="X9529" s="12"/>
    </row>
    <row r="9530" spans="2:24" x14ac:dyDescent="0.3">
      <c r="B9530" s="73"/>
      <c r="D9530" s="73"/>
      <c r="P9530" s="73"/>
      <c r="T9530" s="73"/>
      <c r="U9530" s="73"/>
      <c r="V9530" s="73"/>
      <c r="X9530" s="12"/>
    </row>
    <row r="9531" spans="2:24" x14ac:dyDescent="0.3">
      <c r="B9531" s="73"/>
      <c r="D9531" s="73"/>
      <c r="P9531" s="73"/>
      <c r="T9531" s="73"/>
      <c r="U9531" s="73"/>
      <c r="V9531" s="73"/>
      <c r="X9531" s="12"/>
    </row>
    <row r="9532" spans="2:24" x14ac:dyDescent="0.3">
      <c r="B9532" s="73"/>
      <c r="D9532" s="73"/>
      <c r="P9532" s="73"/>
      <c r="T9532" s="73"/>
      <c r="U9532" s="73"/>
      <c r="V9532" s="73"/>
      <c r="X9532" s="12"/>
    </row>
    <row r="9533" spans="2:24" x14ac:dyDescent="0.3">
      <c r="B9533" s="73"/>
      <c r="D9533" s="73"/>
      <c r="P9533" s="73"/>
      <c r="T9533" s="73"/>
      <c r="U9533" s="73"/>
      <c r="V9533" s="73"/>
      <c r="X9533" s="12"/>
    </row>
    <row r="9534" spans="2:24" x14ac:dyDescent="0.3">
      <c r="B9534" s="73"/>
      <c r="D9534" s="73"/>
      <c r="P9534" s="73"/>
      <c r="T9534" s="73"/>
      <c r="U9534" s="73"/>
      <c r="V9534" s="73"/>
      <c r="X9534" s="12"/>
    </row>
    <row r="9535" spans="2:24" x14ac:dyDescent="0.3">
      <c r="B9535" s="73"/>
      <c r="D9535" s="73"/>
      <c r="P9535" s="73"/>
      <c r="T9535" s="73"/>
      <c r="U9535" s="73"/>
      <c r="V9535" s="73"/>
      <c r="X9535" s="12"/>
    </row>
    <row r="9536" spans="2:24" x14ac:dyDescent="0.3">
      <c r="B9536" s="73"/>
      <c r="D9536" s="73"/>
      <c r="P9536" s="73"/>
      <c r="T9536" s="73"/>
      <c r="U9536" s="73"/>
      <c r="V9536" s="73"/>
      <c r="X9536" s="12"/>
    </row>
    <row r="9537" spans="2:24" x14ac:dyDescent="0.3">
      <c r="B9537" s="73"/>
      <c r="D9537" s="73"/>
      <c r="P9537" s="73"/>
      <c r="T9537" s="73"/>
      <c r="U9537" s="73"/>
      <c r="V9537" s="73"/>
      <c r="X9537" s="12"/>
    </row>
    <row r="9538" spans="2:24" x14ac:dyDescent="0.3">
      <c r="B9538" s="73"/>
      <c r="D9538" s="73"/>
      <c r="P9538" s="73"/>
      <c r="T9538" s="73"/>
      <c r="U9538" s="73"/>
      <c r="V9538" s="73"/>
      <c r="X9538" s="12"/>
    </row>
    <row r="9539" spans="2:24" x14ac:dyDescent="0.3">
      <c r="B9539" s="73"/>
      <c r="D9539" s="73"/>
      <c r="P9539" s="73"/>
      <c r="T9539" s="73"/>
      <c r="U9539" s="73"/>
      <c r="V9539" s="73"/>
      <c r="X9539" s="12"/>
    </row>
    <row r="9540" spans="2:24" x14ac:dyDescent="0.3">
      <c r="B9540" s="73"/>
      <c r="D9540" s="73"/>
      <c r="P9540" s="73"/>
      <c r="T9540" s="73"/>
      <c r="U9540" s="73"/>
      <c r="V9540" s="73"/>
      <c r="X9540" s="12"/>
    </row>
    <row r="9541" spans="2:24" x14ac:dyDescent="0.3">
      <c r="B9541" s="73"/>
      <c r="D9541" s="73"/>
      <c r="P9541" s="73"/>
      <c r="T9541" s="73"/>
      <c r="U9541" s="73"/>
      <c r="V9541" s="73"/>
      <c r="X9541" s="12"/>
    </row>
    <row r="9542" spans="2:24" x14ac:dyDescent="0.3">
      <c r="B9542" s="73"/>
      <c r="D9542" s="73"/>
      <c r="P9542" s="73"/>
      <c r="T9542" s="73"/>
      <c r="U9542" s="73"/>
      <c r="V9542" s="73"/>
      <c r="X9542" s="12"/>
    </row>
    <row r="9543" spans="2:24" x14ac:dyDescent="0.3">
      <c r="B9543" s="73"/>
      <c r="D9543" s="73"/>
      <c r="P9543" s="73"/>
      <c r="T9543" s="73"/>
      <c r="U9543" s="73"/>
      <c r="V9543" s="73"/>
      <c r="X9543" s="12"/>
    </row>
    <row r="9544" spans="2:24" x14ac:dyDescent="0.3">
      <c r="B9544" s="73"/>
      <c r="D9544" s="73"/>
      <c r="P9544" s="73"/>
      <c r="T9544" s="73"/>
      <c r="U9544" s="73"/>
      <c r="V9544" s="73"/>
      <c r="X9544" s="12"/>
    </row>
    <row r="9545" spans="2:24" x14ac:dyDescent="0.3">
      <c r="B9545" s="73"/>
      <c r="D9545" s="73"/>
      <c r="P9545" s="73"/>
      <c r="T9545" s="73"/>
      <c r="U9545" s="73"/>
      <c r="V9545" s="73"/>
      <c r="X9545" s="12"/>
    </row>
    <row r="9546" spans="2:24" x14ac:dyDescent="0.3">
      <c r="B9546" s="73"/>
      <c r="D9546" s="73"/>
      <c r="P9546" s="73"/>
      <c r="T9546" s="73"/>
      <c r="U9546" s="73"/>
      <c r="V9546" s="73"/>
      <c r="X9546" s="12"/>
    </row>
    <row r="9547" spans="2:24" x14ac:dyDescent="0.3">
      <c r="B9547" s="73"/>
      <c r="D9547" s="73"/>
      <c r="P9547" s="73"/>
      <c r="T9547" s="73"/>
      <c r="U9547" s="73"/>
      <c r="V9547" s="73"/>
      <c r="X9547" s="12"/>
    </row>
    <row r="9548" spans="2:24" x14ac:dyDescent="0.3">
      <c r="B9548" s="73"/>
      <c r="D9548" s="73"/>
      <c r="P9548" s="73"/>
      <c r="T9548" s="73"/>
      <c r="U9548" s="73"/>
      <c r="V9548" s="73"/>
      <c r="X9548" s="12"/>
    </row>
    <row r="9549" spans="2:24" x14ac:dyDescent="0.3">
      <c r="B9549" s="73"/>
      <c r="D9549" s="73"/>
      <c r="P9549" s="73"/>
      <c r="T9549" s="73"/>
      <c r="U9549" s="73"/>
      <c r="V9549" s="73"/>
      <c r="X9549" s="12"/>
    </row>
    <row r="9550" spans="2:24" x14ac:dyDescent="0.3">
      <c r="B9550" s="73"/>
      <c r="D9550" s="73"/>
      <c r="P9550" s="73"/>
      <c r="T9550" s="73"/>
      <c r="U9550" s="73"/>
      <c r="V9550" s="73"/>
      <c r="X9550" s="12"/>
    </row>
    <row r="9551" spans="2:24" x14ac:dyDescent="0.3">
      <c r="B9551" s="73"/>
      <c r="D9551" s="73"/>
      <c r="P9551" s="73"/>
      <c r="T9551" s="73"/>
      <c r="U9551" s="73"/>
      <c r="V9551" s="73"/>
      <c r="X9551" s="12"/>
    </row>
    <row r="9552" spans="2:24" x14ac:dyDescent="0.3">
      <c r="B9552" s="73"/>
      <c r="D9552" s="73"/>
      <c r="P9552" s="73"/>
      <c r="T9552" s="73"/>
      <c r="U9552" s="73"/>
      <c r="V9552" s="73"/>
      <c r="X9552" s="12"/>
    </row>
    <row r="9553" spans="2:24" x14ac:dyDescent="0.3">
      <c r="B9553" s="73"/>
      <c r="D9553" s="73"/>
      <c r="P9553" s="73"/>
      <c r="T9553" s="73"/>
      <c r="U9553" s="73"/>
      <c r="V9553" s="73"/>
      <c r="X9553" s="12"/>
    </row>
    <row r="9554" spans="2:24" x14ac:dyDescent="0.3">
      <c r="B9554" s="73"/>
      <c r="D9554" s="73"/>
      <c r="P9554" s="73"/>
      <c r="T9554" s="73"/>
      <c r="U9554" s="73"/>
      <c r="V9554" s="73"/>
      <c r="X9554" s="12"/>
    </row>
    <row r="9555" spans="2:24" x14ac:dyDescent="0.3">
      <c r="B9555" s="73"/>
      <c r="D9555" s="73"/>
      <c r="P9555" s="73"/>
      <c r="T9555" s="73"/>
      <c r="U9555" s="73"/>
      <c r="V9555" s="73"/>
      <c r="X9555" s="12"/>
    </row>
    <row r="9556" spans="2:24" x14ac:dyDescent="0.3">
      <c r="B9556" s="73"/>
      <c r="D9556" s="73"/>
      <c r="P9556" s="73"/>
      <c r="T9556" s="73"/>
      <c r="U9556" s="73"/>
      <c r="V9556" s="73"/>
      <c r="X9556" s="12"/>
    </row>
    <row r="9557" spans="2:24" x14ac:dyDescent="0.3">
      <c r="B9557" s="73"/>
      <c r="D9557" s="73"/>
      <c r="P9557" s="73"/>
      <c r="T9557" s="73"/>
      <c r="U9557" s="73"/>
      <c r="V9557" s="73"/>
      <c r="X9557" s="12"/>
    </row>
    <row r="9558" spans="2:24" x14ac:dyDescent="0.3">
      <c r="B9558" s="73"/>
      <c r="D9558" s="73"/>
      <c r="P9558" s="73"/>
      <c r="T9558" s="73"/>
      <c r="U9558" s="73"/>
      <c r="V9558" s="73"/>
      <c r="X9558" s="12"/>
    </row>
    <row r="9559" spans="2:24" x14ac:dyDescent="0.3">
      <c r="B9559" s="73"/>
      <c r="D9559" s="73"/>
      <c r="P9559" s="73"/>
      <c r="T9559" s="73"/>
      <c r="U9559" s="73"/>
      <c r="V9559" s="73"/>
      <c r="X9559" s="12"/>
    </row>
    <row r="9560" spans="2:24" x14ac:dyDescent="0.3">
      <c r="B9560" s="73"/>
      <c r="D9560" s="73"/>
      <c r="P9560" s="73"/>
      <c r="T9560" s="73"/>
      <c r="U9560" s="73"/>
      <c r="V9560" s="73"/>
      <c r="X9560" s="12"/>
    </row>
    <row r="9561" spans="2:24" x14ac:dyDescent="0.3">
      <c r="B9561" s="73"/>
      <c r="D9561" s="73"/>
      <c r="P9561" s="73"/>
      <c r="T9561" s="73"/>
      <c r="U9561" s="73"/>
      <c r="V9561" s="73"/>
      <c r="X9561" s="12"/>
    </row>
    <row r="9562" spans="2:24" x14ac:dyDescent="0.3">
      <c r="B9562" s="73"/>
      <c r="D9562" s="73"/>
      <c r="P9562" s="73"/>
      <c r="T9562" s="73"/>
      <c r="U9562" s="73"/>
      <c r="V9562" s="73"/>
      <c r="X9562" s="12"/>
    </row>
    <row r="9563" spans="2:24" x14ac:dyDescent="0.3">
      <c r="B9563" s="73"/>
      <c r="D9563" s="73"/>
      <c r="P9563" s="73"/>
      <c r="T9563" s="73"/>
      <c r="U9563" s="73"/>
      <c r="V9563" s="73"/>
      <c r="X9563" s="12"/>
    </row>
    <row r="9564" spans="2:24" x14ac:dyDescent="0.3">
      <c r="B9564" s="73"/>
      <c r="D9564" s="73"/>
      <c r="P9564" s="73"/>
      <c r="T9564" s="73"/>
      <c r="U9564" s="73"/>
      <c r="V9564" s="73"/>
      <c r="X9564" s="12"/>
    </row>
    <row r="9565" spans="2:24" x14ac:dyDescent="0.3">
      <c r="B9565" s="73"/>
      <c r="D9565" s="73"/>
      <c r="P9565" s="73"/>
      <c r="T9565" s="73"/>
      <c r="U9565" s="73"/>
      <c r="V9565" s="73"/>
      <c r="X9565" s="12"/>
    </row>
    <row r="9566" spans="2:24" x14ac:dyDescent="0.3">
      <c r="B9566" s="73"/>
      <c r="D9566" s="73"/>
      <c r="P9566" s="73"/>
      <c r="T9566" s="73"/>
      <c r="U9566" s="73"/>
      <c r="V9566" s="73"/>
      <c r="X9566" s="12"/>
    </row>
    <row r="9567" spans="2:24" x14ac:dyDescent="0.3">
      <c r="B9567" s="73"/>
      <c r="D9567" s="73"/>
      <c r="P9567" s="73"/>
      <c r="T9567" s="73"/>
      <c r="U9567" s="73"/>
      <c r="V9567" s="73"/>
      <c r="X9567" s="12"/>
    </row>
    <row r="9568" spans="2:24" x14ac:dyDescent="0.3">
      <c r="B9568" s="73"/>
      <c r="D9568" s="73"/>
      <c r="P9568" s="73"/>
      <c r="T9568" s="73"/>
      <c r="U9568" s="73"/>
      <c r="V9568" s="73"/>
      <c r="X9568" s="12"/>
    </row>
    <row r="9569" spans="2:24" x14ac:dyDescent="0.3">
      <c r="B9569" s="73"/>
      <c r="D9569" s="73"/>
      <c r="P9569" s="73"/>
      <c r="T9569" s="73"/>
      <c r="U9569" s="73"/>
      <c r="V9569" s="73"/>
      <c r="X9569" s="12"/>
    </row>
    <row r="9570" spans="2:24" x14ac:dyDescent="0.3">
      <c r="B9570" s="73"/>
      <c r="D9570" s="73"/>
      <c r="P9570" s="73"/>
      <c r="T9570" s="73"/>
      <c r="U9570" s="73"/>
      <c r="V9570" s="73"/>
      <c r="X9570" s="12"/>
    </row>
    <row r="9571" spans="2:24" x14ac:dyDescent="0.3">
      <c r="B9571" s="73"/>
      <c r="D9571" s="73"/>
      <c r="P9571" s="73"/>
      <c r="T9571" s="73"/>
      <c r="U9571" s="73"/>
      <c r="V9571" s="73"/>
      <c r="X9571" s="12"/>
    </row>
    <row r="9572" spans="2:24" x14ac:dyDescent="0.3">
      <c r="B9572" s="73"/>
      <c r="D9572" s="73"/>
      <c r="P9572" s="73"/>
      <c r="T9572" s="73"/>
      <c r="U9572" s="73"/>
      <c r="V9572" s="73"/>
      <c r="X9572" s="12"/>
    </row>
    <row r="9573" spans="2:24" x14ac:dyDescent="0.3">
      <c r="B9573" s="73"/>
      <c r="D9573" s="73"/>
      <c r="P9573" s="73"/>
      <c r="T9573" s="73"/>
      <c r="U9573" s="73"/>
      <c r="V9573" s="73"/>
      <c r="X9573" s="12"/>
    </row>
    <row r="9574" spans="2:24" x14ac:dyDescent="0.3">
      <c r="B9574" s="73"/>
      <c r="D9574" s="73"/>
      <c r="P9574" s="73"/>
      <c r="T9574" s="73"/>
      <c r="U9574" s="73"/>
      <c r="V9574" s="73"/>
      <c r="X9574" s="12"/>
    </row>
    <row r="9575" spans="2:24" x14ac:dyDescent="0.3">
      <c r="B9575" s="73"/>
      <c r="D9575" s="73"/>
      <c r="P9575" s="73"/>
      <c r="T9575" s="73"/>
      <c r="U9575" s="73"/>
      <c r="V9575" s="73"/>
      <c r="X9575" s="12"/>
    </row>
    <row r="9576" spans="2:24" x14ac:dyDescent="0.3">
      <c r="B9576" s="73"/>
      <c r="D9576" s="73"/>
      <c r="P9576" s="73"/>
      <c r="T9576" s="73"/>
      <c r="U9576" s="73"/>
      <c r="V9576" s="73"/>
      <c r="X9576" s="12"/>
    </row>
    <row r="9577" spans="2:24" x14ac:dyDescent="0.3">
      <c r="B9577" s="73"/>
      <c r="D9577" s="73"/>
      <c r="P9577" s="73"/>
      <c r="T9577" s="73"/>
      <c r="U9577" s="73"/>
      <c r="V9577" s="73"/>
      <c r="X9577" s="12"/>
    </row>
    <row r="9578" spans="2:24" x14ac:dyDescent="0.3">
      <c r="B9578" s="73"/>
      <c r="D9578" s="73"/>
      <c r="P9578" s="73"/>
      <c r="T9578" s="73"/>
      <c r="U9578" s="73"/>
      <c r="V9578" s="73"/>
      <c r="X9578" s="12"/>
    </row>
    <row r="9579" spans="2:24" x14ac:dyDescent="0.3">
      <c r="B9579" s="73"/>
      <c r="D9579" s="73"/>
      <c r="P9579" s="73"/>
      <c r="T9579" s="73"/>
      <c r="U9579" s="73"/>
      <c r="V9579" s="73"/>
      <c r="X9579" s="12"/>
    </row>
    <row r="9580" spans="2:24" x14ac:dyDescent="0.3">
      <c r="B9580" s="73"/>
      <c r="D9580" s="73"/>
      <c r="P9580" s="73"/>
      <c r="T9580" s="73"/>
      <c r="U9580" s="73"/>
      <c r="V9580" s="73"/>
      <c r="X9580" s="12"/>
    </row>
    <row r="9581" spans="2:24" x14ac:dyDescent="0.3">
      <c r="B9581" s="73"/>
      <c r="D9581" s="73"/>
      <c r="P9581" s="73"/>
      <c r="T9581" s="73"/>
      <c r="U9581" s="73"/>
      <c r="V9581" s="73"/>
      <c r="X9581" s="12"/>
    </row>
    <row r="9582" spans="2:24" x14ac:dyDescent="0.3">
      <c r="B9582" s="73"/>
      <c r="D9582" s="73"/>
      <c r="P9582" s="73"/>
      <c r="T9582" s="73"/>
      <c r="U9582" s="73"/>
      <c r="V9582" s="73"/>
      <c r="X9582" s="12"/>
    </row>
    <row r="9583" spans="2:24" x14ac:dyDescent="0.3">
      <c r="B9583" s="73"/>
      <c r="D9583" s="73"/>
      <c r="P9583" s="73"/>
      <c r="T9583" s="73"/>
      <c r="U9583" s="73"/>
      <c r="V9583" s="73"/>
      <c r="X9583" s="12"/>
    </row>
    <row r="9584" spans="2:24" x14ac:dyDescent="0.3">
      <c r="B9584" s="73"/>
      <c r="D9584" s="73"/>
      <c r="P9584" s="73"/>
      <c r="T9584" s="73"/>
      <c r="U9584" s="73"/>
      <c r="V9584" s="73"/>
      <c r="X9584" s="12"/>
    </row>
    <row r="9585" spans="2:24" x14ac:dyDescent="0.3">
      <c r="B9585" s="73"/>
      <c r="D9585" s="73"/>
      <c r="P9585" s="73"/>
      <c r="T9585" s="73"/>
      <c r="U9585" s="73"/>
      <c r="V9585" s="73"/>
      <c r="X9585" s="12"/>
    </row>
    <row r="9586" spans="2:24" x14ac:dyDescent="0.3">
      <c r="B9586" s="73"/>
      <c r="D9586" s="73"/>
      <c r="P9586" s="73"/>
      <c r="T9586" s="73"/>
      <c r="U9586" s="73"/>
      <c r="V9586" s="73"/>
      <c r="X9586" s="12"/>
    </row>
    <row r="9587" spans="2:24" x14ac:dyDescent="0.3">
      <c r="B9587" s="73"/>
      <c r="D9587" s="73"/>
      <c r="P9587" s="73"/>
      <c r="T9587" s="73"/>
      <c r="U9587" s="73"/>
      <c r="V9587" s="73"/>
      <c r="X9587" s="12"/>
    </row>
    <row r="9588" spans="2:24" x14ac:dyDescent="0.3">
      <c r="B9588" s="73"/>
      <c r="D9588" s="73"/>
      <c r="P9588" s="73"/>
      <c r="T9588" s="73"/>
      <c r="U9588" s="73"/>
      <c r="V9588" s="73"/>
      <c r="X9588" s="12"/>
    </row>
    <row r="9589" spans="2:24" x14ac:dyDescent="0.3">
      <c r="B9589" s="73"/>
      <c r="D9589" s="73"/>
      <c r="P9589" s="73"/>
      <c r="T9589" s="73"/>
      <c r="U9589" s="73"/>
      <c r="V9589" s="73"/>
      <c r="X9589" s="12"/>
    </row>
    <row r="9590" spans="2:24" x14ac:dyDescent="0.3">
      <c r="B9590" s="73"/>
      <c r="D9590" s="73"/>
      <c r="P9590" s="73"/>
      <c r="T9590" s="73"/>
      <c r="U9590" s="73"/>
      <c r="V9590" s="73"/>
      <c r="X9590" s="12"/>
    </row>
    <row r="9591" spans="2:24" x14ac:dyDescent="0.3">
      <c r="B9591" s="73"/>
      <c r="D9591" s="73"/>
      <c r="P9591" s="73"/>
      <c r="T9591" s="73"/>
      <c r="U9591" s="73"/>
      <c r="V9591" s="73"/>
      <c r="X9591" s="12"/>
    </row>
    <row r="9592" spans="2:24" x14ac:dyDescent="0.3">
      <c r="B9592" s="73"/>
      <c r="D9592" s="73"/>
      <c r="P9592" s="73"/>
      <c r="T9592" s="73"/>
      <c r="U9592" s="73"/>
      <c r="V9592" s="73"/>
      <c r="X9592" s="12"/>
    </row>
    <row r="9593" spans="2:24" x14ac:dyDescent="0.3">
      <c r="B9593" s="73"/>
      <c r="D9593" s="73"/>
      <c r="P9593" s="73"/>
      <c r="T9593" s="73"/>
      <c r="U9593" s="73"/>
      <c r="V9593" s="73"/>
      <c r="X9593" s="12"/>
    </row>
    <row r="9594" spans="2:24" x14ac:dyDescent="0.3">
      <c r="B9594" s="73"/>
      <c r="D9594" s="73"/>
      <c r="P9594" s="73"/>
      <c r="T9594" s="73"/>
      <c r="U9594" s="73"/>
      <c r="V9594" s="73"/>
      <c r="X9594" s="12"/>
    </row>
    <row r="9595" spans="2:24" x14ac:dyDescent="0.3">
      <c r="B9595" s="73"/>
      <c r="D9595" s="73"/>
      <c r="P9595" s="73"/>
      <c r="T9595" s="73"/>
      <c r="U9595" s="73"/>
      <c r="V9595" s="73"/>
      <c r="X9595" s="12"/>
    </row>
    <row r="9596" spans="2:24" x14ac:dyDescent="0.3">
      <c r="B9596" s="73"/>
      <c r="D9596" s="73"/>
      <c r="P9596" s="73"/>
      <c r="T9596" s="73"/>
      <c r="U9596" s="73"/>
      <c r="V9596" s="73"/>
      <c r="X9596" s="12"/>
    </row>
    <row r="9597" spans="2:24" x14ac:dyDescent="0.3">
      <c r="B9597" s="73"/>
      <c r="D9597" s="73"/>
      <c r="P9597" s="73"/>
      <c r="T9597" s="73"/>
      <c r="U9597" s="73"/>
      <c r="V9597" s="73"/>
      <c r="X9597" s="12"/>
    </row>
    <row r="9598" spans="2:24" x14ac:dyDescent="0.3">
      <c r="B9598" s="73"/>
      <c r="D9598" s="73"/>
      <c r="P9598" s="73"/>
      <c r="T9598" s="73"/>
      <c r="U9598" s="73"/>
      <c r="V9598" s="73"/>
      <c r="X9598" s="12"/>
    </row>
    <row r="9599" spans="2:24" x14ac:dyDescent="0.3">
      <c r="B9599" s="73"/>
      <c r="D9599" s="73"/>
      <c r="P9599" s="73"/>
      <c r="T9599" s="73"/>
      <c r="U9599" s="73"/>
      <c r="V9599" s="73"/>
      <c r="X9599" s="12"/>
    </row>
    <row r="9600" spans="2:24" x14ac:dyDescent="0.3">
      <c r="B9600" s="73"/>
      <c r="D9600" s="73"/>
      <c r="P9600" s="73"/>
      <c r="T9600" s="73"/>
      <c r="U9600" s="73"/>
      <c r="V9600" s="73"/>
      <c r="X9600" s="12"/>
    </row>
    <row r="9601" spans="2:24" x14ac:dyDescent="0.3">
      <c r="B9601" s="73"/>
      <c r="D9601" s="73"/>
      <c r="P9601" s="73"/>
      <c r="T9601" s="73"/>
      <c r="U9601" s="73"/>
      <c r="V9601" s="73"/>
      <c r="X9601" s="12"/>
    </row>
    <row r="9602" spans="2:24" x14ac:dyDescent="0.3">
      <c r="B9602" s="73"/>
      <c r="D9602" s="73"/>
      <c r="P9602" s="73"/>
      <c r="T9602" s="73"/>
      <c r="U9602" s="73"/>
      <c r="V9602" s="73"/>
      <c r="X9602" s="12"/>
    </row>
    <row r="9603" spans="2:24" x14ac:dyDescent="0.3">
      <c r="B9603" s="73"/>
      <c r="D9603" s="73"/>
      <c r="P9603" s="73"/>
      <c r="T9603" s="73"/>
      <c r="U9603" s="73"/>
      <c r="V9603" s="73"/>
      <c r="X9603" s="12"/>
    </row>
    <row r="9604" spans="2:24" x14ac:dyDescent="0.3">
      <c r="B9604" s="73"/>
      <c r="D9604" s="73"/>
      <c r="P9604" s="73"/>
      <c r="T9604" s="73"/>
      <c r="U9604" s="73"/>
      <c r="V9604" s="73"/>
      <c r="X9604" s="12"/>
    </row>
    <row r="9605" spans="2:24" x14ac:dyDescent="0.3">
      <c r="B9605" s="73"/>
      <c r="D9605" s="73"/>
      <c r="P9605" s="73"/>
      <c r="T9605" s="73"/>
      <c r="U9605" s="73"/>
      <c r="V9605" s="73"/>
      <c r="X9605" s="12"/>
    </row>
    <row r="9606" spans="2:24" x14ac:dyDescent="0.3">
      <c r="B9606" s="73"/>
      <c r="D9606" s="73"/>
      <c r="P9606" s="73"/>
      <c r="T9606" s="73"/>
      <c r="U9606" s="73"/>
      <c r="V9606" s="73"/>
      <c r="X9606" s="12"/>
    </row>
    <row r="9607" spans="2:24" x14ac:dyDescent="0.3">
      <c r="B9607" s="73"/>
      <c r="D9607" s="73"/>
      <c r="P9607" s="73"/>
      <c r="T9607" s="73"/>
      <c r="U9607" s="73"/>
      <c r="V9607" s="73"/>
      <c r="X9607" s="12"/>
    </row>
    <row r="9608" spans="2:24" x14ac:dyDescent="0.3">
      <c r="B9608" s="73"/>
      <c r="D9608" s="73"/>
      <c r="P9608" s="73"/>
      <c r="T9608" s="73"/>
      <c r="U9608" s="73"/>
      <c r="V9608" s="73"/>
      <c r="X9608" s="12"/>
    </row>
    <row r="9609" spans="2:24" x14ac:dyDescent="0.3">
      <c r="B9609" s="73"/>
      <c r="D9609" s="73"/>
      <c r="P9609" s="73"/>
      <c r="T9609" s="73"/>
      <c r="U9609" s="73"/>
      <c r="V9609" s="73"/>
      <c r="X9609" s="12"/>
    </row>
    <row r="9610" spans="2:24" x14ac:dyDescent="0.3">
      <c r="B9610" s="73"/>
      <c r="D9610" s="73"/>
      <c r="P9610" s="73"/>
      <c r="T9610" s="73"/>
      <c r="U9610" s="73"/>
      <c r="V9610" s="73"/>
      <c r="X9610" s="12"/>
    </row>
    <row r="9611" spans="2:24" x14ac:dyDescent="0.3">
      <c r="B9611" s="73"/>
      <c r="D9611" s="73"/>
      <c r="P9611" s="73"/>
      <c r="T9611" s="73"/>
      <c r="U9611" s="73"/>
      <c r="V9611" s="73"/>
      <c r="X9611" s="12"/>
    </row>
    <row r="9612" spans="2:24" x14ac:dyDescent="0.3">
      <c r="B9612" s="73"/>
      <c r="D9612" s="73"/>
      <c r="P9612" s="73"/>
      <c r="T9612" s="73"/>
      <c r="U9612" s="73"/>
      <c r="V9612" s="73"/>
      <c r="X9612" s="12"/>
    </row>
    <row r="9613" spans="2:24" x14ac:dyDescent="0.3">
      <c r="B9613" s="73"/>
      <c r="D9613" s="73"/>
      <c r="P9613" s="73"/>
      <c r="T9613" s="73"/>
      <c r="U9613" s="73"/>
      <c r="V9613" s="73"/>
      <c r="X9613" s="12"/>
    </row>
    <row r="9614" spans="2:24" x14ac:dyDescent="0.3">
      <c r="B9614" s="73"/>
      <c r="D9614" s="73"/>
      <c r="P9614" s="73"/>
      <c r="T9614" s="73"/>
      <c r="U9614" s="73"/>
      <c r="V9614" s="73"/>
      <c r="X9614" s="12"/>
    </row>
    <row r="9615" spans="2:24" x14ac:dyDescent="0.3">
      <c r="B9615" s="73"/>
      <c r="D9615" s="73"/>
      <c r="P9615" s="73"/>
      <c r="T9615" s="73"/>
      <c r="U9615" s="73"/>
      <c r="V9615" s="73"/>
      <c r="X9615" s="12"/>
    </row>
    <row r="9616" spans="2:24" x14ac:dyDescent="0.3">
      <c r="B9616" s="73"/>
      <c r="D9616" s="73"/>
      <c r="P9616" s="73"/>
      <c r="T9616" s="73"/>
      <c r="U9616" s="73"/>
      <c r="V9616" s="73"/>
      <c r="X9616" s="12"/>
    </row>
    <row r="9617" spans="2:24" x14ac:dyDescent="0.3">
      <c r="B9617" s="73"/>
      <c r="D9617" s="73"/>
      <c r="P9617" s="73"/>
      <c r="T9617" s="73"/>
      <c r="U9617" s="73"/>
      <c r="V9617" s="73"/>
      <c r="X9617" s="12"/>
    </row>
    <row r="9618" spans="2:24" x14ac:dyDescent="0.3">
      <c r="B9618" s="73"/>
      <c r="D9618" s="73"/>
      <c r="P9618" s="73"/>
      <c r="T9618" s="73"/>
      <c r="U9618" s="73"/>
      <c r="V9618" s="73"/>
      <c r="X9618" s="12"/>
    </row>
    <row r="9619" spans="2:24" x14ac:dyDescent="0.3">
      <c r="B9619" s="73"/>
      <c r="D9619" s="73"/>
      <c r="P9619" s="73"/>
      <c r="T9619" s="73"/>
      <c r="U9619" s="73"/>
      <c r="V9619" s="73"/>
      <c r="X9619" s="12"/>
    </row>
    <row r="9620" spans="2:24" x14ac:dyDescent="0.3">
      <c r="B9620" s="73"/>
      <c r="D9620" s="73"/>
      <c r="P9620" s="73"/>
      <c r="T9620" s="73"/>
      <c r="U9620" s="73"/>
      <c r="V9620" s="73"/>
      <c r="X9620" s="12"/>
    </row>
    <row r="9621" spans="2:24" x14ac:dyDescent="0.3">
      <c r="B9621" s="73"/>
      <c r="D9621" s="73"/>
      <c r="P9621" s="73"/>
      <c r="T9621" s="73"/>
      <c r="U9621" s="73"/>
      <c r="V9621" s="73"/>
      <c r="X9621" s="12"/>
    </row>
    <row r="9622" spans="2:24" x14ac:dyDescent="0.3">
      <c r="B9622" s="73"/>
      <c r="D9622" s="73"/>
      <c r="P9622" s="73"/>
      <c r="T9622" s="73"/>
      <c r="U9622" s="73"/>
      <c r="V9622" s="73"/>
      <c r="X9622" s="12"/>
    </row>
    <row r="9623" spans="2:24" x14ac:dyDescent="0.3">
      <c r="B9623" s="73"/>
      <c r="D9623" s="73"/>
      <c r="P9623" s="73"/>
      <c r="T9623" s="73"/>
      <c r="U9623" s="73"/>
      <c r="V9623" s="73"/>
      <c r="X9623" s="12"/>
    </row>
    <row r="9624" spans="2:24" x14ac:dyDescent="0.3">
      <c r="B9624" s="73"/>
      <c r="D9624" s="73"/>
      <c r="P9624" s="73"/>
      <c r="T9624" s="73"/>
      <c r="U9624" s="73"/>
      <c r="V9624" s="73"/>
      <c r="X9624" s="12"/>
    </row>
    <row r="9625" spans="2:24" x14ac:dyDescent="0.3">
      <c r="B9625" s="73"/>
      <c r="D9625" s="73"/>
      <c r="P9625" s="73"/>
      <c r="T9625" s="73"/>
      <c r="U9625" s="73"/>
      <c r="V9625" s="73"/>
      <c r="X9625" s="12"/>
    </row>
    <row r="9626" spans="2:24" x14ac:dyDescent="0.3">
      <c r="B9626" s="73"/>
      <c r="D9626" s="73"/>
      <c r="P9626" s="73"/>
      <c r="T9626" s="73"/>
      <c r="U9626" s="73"/>
      <c r="V9626" s="73"/>
      <c r="X9626" s="12"/>
    </row>
    <row r="9627" spans="2:24" x14ac:dyDescent="0.3">
      <c r="B9627" s="73"/>
      <c r="D9627" s="73"/>
      <c r="P9627" s="73"/>
      <c r="T9627" s="73"/>
      <c r="U9627" s="73"/>
      <c r="V9627" s="73"/>
      <c r="X9627" s="12"/>
    </row>
    <row r="9628" spans="2:24" x14ac:dyDescent="0.3">
      <c r="B9628" s="73"/>
      <c r="D9628" s="73"/>
      <c r="P9628" s="73"/>
      <c r="T9628" s="73"/>
      <c r="U9628" s="73"/>
      <c r="V9628" s="73"/>
      <c r="X9628" s="12"/>
    </row>
    <row r="9629" spans="2:24" x14ac:dyDescent="0.3">
      <c r="B9629" s="73"/>
      <c r="D9629" s="73"/>
      <c r="P9629" s="73"/>
      <c r="T9629" s="73"/>
      <c r="U9629" s="73"/>
      <c r="V9629" s="73"/>
      <c r="X9629" s="12"/>
    </row>
    <row r="9630" spans="2:24" x14ac:dyDescent="0.3">
      <c r="B9630" s="73"/>
      <c r="D9630" s="73"/>
      <c r="P9630" s="73"/>
      <c r="T9630" s="73"/>
      <c r="U9630" s="73"/>
      <c r="V9630" s="73"/>
      <c r="X9630" s="12"/>
    </row>
    <row r="9631" spans="2:24" x14ac:dyDescent="0.3">
      <c r="B9631" s="73"/>
      <c r="D9631" s="73"/>
      <c r="P9631" s="73"/>
      <c r="T9631" s="73"/>
      <c r="U9631" s="73"/>
      <c r="V9631" s="73"/>
      <c r="X9631" s="12"/>
    </row>
    <row r="9632" spans="2:24" x14ac:dyDescent="0.3">
      <c r="B9632" s="73"/>
      <c r="D9632" s="73"/>
      <c r="P9632" s="73"/>
      <c r="T9632" s="73"/>
      <c r="U9632" s="73"/>
      <c r="V9632" s="73"/>
      <c r="X9632" s="12"/>
    </row>
    <row r="9633" spans="2:24" x14ac:dyDescent="0.3">
      <c r="B9633" s="73"/>
      <c r="D9633" s="73"/>
      <c r="P9633" s="73"/>
      <c r="T9633" s="73"/>
      <c r="U9633" s="73"/>
      <c r="V9633" s="73"/>
      <c r="X9633" s="12"/>
    </row>
    <row r="9634" spans="2:24" x14ac:dyDescent="0.3">
      <c r="B9634" s="73"/>
      <c r="D9634" s="73"/>
      <c r="P9634" s="73"/>
      <c r="T9634" s="73"/>
      <c r="U9634" s="73"/>
      <c r="V9634" s="73"/>
      <c r="X9634" s="12"/>
    </row>
    <row r="9635" spans="2:24" x14ac:dyDescent="0.3">
      <c r="B9635" s="73"/>
      <c r="D9635" s="73"/>
      <c r="P9635" s="73"/>
      <c r="T9635" s="73"/>
      <c r="U9635" s="73"/>
      <c r="V9635" s="73"/>
      <c r="X9635" s="12"/>
    </row>
    <row r="9636" spans="2:24" x14ac:dyDescent="0.3">
      <c r="B9636" s="73"/>
      <c r="D9636" s="73"/>
      <c r="P9636" s="73"/>
      <c r="T9636" s="73"/>
      <c r="U9636" s="73"/>
      <c r="V9636" s="73"/>
      <c r="X9636" s="12"/>
    </row>
    <row r="9637" spans="2:24" x14ac:dyDescent="0.3">
      <c r="B9637" s="73"/>
      <c r="D9637" s="73"/>
      <c r="P9637" s="73"/>
      <c r="T9637" s="73"/>
      <c r="U9637" s="73"/>
      <c r="V9637" s="73"/>
      <c r="X9637" s="12"/>
    </row>
    <row r="9638" spans="2:24" x14ac:dyDescent="0.3">
      <c r="B9638" s="73"/>
      <c r="D9638" s="73"/>
      <c r="P9638" s="73"/>
      <c r="T9638" s="73"/>
      <c r="U9638" s="73"/>
      <c r="V9638" s="73"/>
      <c r="X9638" s="12"/>
    </row>
    <row r="9639" spans="2:24" x14ac:dyDescent="0.3">
      <c r="B9639" s="73"/>
      <c r="D9639" s="73"/>
      <c r="P9639" s="73"/>
      <c r="T9639" s="73"/>
      <c r="U9639" s="73"/>
      <c r="V9639" s="73"/>
      <c r="X9639" s="12"/>
    </row>
    <row r="9640" spans="2:24" x14ac:dyDescent="0.3">
      <c r="B9640" s="73"/>
      <c r="D9640" s="73"/>
      <c r="P9640" s="73"/>
      <c r="T9640" s="73"/>
      <c r="U9640" s="73"/>
      <c r="V9640" s="73"/>
      <c r="X9640" s="12"/>
    </row>
    <row r="9641" spans="2:24" x14ac:dyDescent="0.3">
      <c r="B9641" s="73"/>
      <c r="D9641" s="73"/>
      <c r="P9641" s="73"/>
      <c r="T9641" s="73"/>
      <c r="U9641" s="73"/>
      <c r="V9641" s="73"/>
      <c r="X9641" s="12"/>
    </row>
    <row r="9642" spans="2:24" x14ac:dyDescent="0.3">
      <c r="B9642" s="73"/>
      <c r="D9642" s="73"/>
      <c r="P9642" s="73"/>
      <c r="T9642" s="73"/>
      <c r="U9642" s="73"/>
      <c r="V9642" s="73"/>
      <c r="X9642" s="12"/>
    </row>
    <row r="9643" spans="2:24" x14ac:dyDescent="0.3">
      <c r="B9643" s="73"/>
      <c r="D9643" s="73"/>
      <c r="P9643" s="73"/>
      <c r="T9643" s="73"/>
      <c r="U9643" s="73"/>
      <c r="V9643" s="73"/>
      <c r="X9643" s="12"/>
    </row>
    <row r="9644" spans="2:24" x14ac:dyDescent="0.3">
      <c r="B9644" s="73"/>
      <c r="D9644" s="73"/>
      <c r="P9644" s="73"/>
      <c r="T9644" s="73"/>
      <c r="U9644" s="73"/>
      <c r="V9644" s="73"/>
      <c r="X9644" s="12"/>
    </row>
    <row r="9645" spans="2:24" x14ac:dyDescent="0.3">
      <c r="B9645" s="73"/>
      <c r="D9645" s="73"/>
      <c r="P9645" s="73"/>
      <c r="T9645" s="73"/>
      <c r="U9645" s="73"/>
      <c r="V9645" s="73"/>
      <c r="X9645" s="12"/>
    </row>
    <row r="9646" spans="2:24" x14ac:dyDescent="0.3">
      <c r="B9646" s="73"/>
      <c r="D9646" s="73"/>
      <c r="P9646" s="73"/>
      <c r="T9646" s="73"/>
      <c r="U9646" s="73"/>
      <c r="V9646" s="73"/>
      <c r="X9646" s="12"/>
    </row>
    <row r="9647" spans="2:24" x14ac:dyDescent="0.3">
      <c r="B9647" s="73"/>
      <c r="D9647" s="73"/>
      <c r="P9647" s="73"/>
      <c r="T9647" s="73"/>
      <c r="U9647" s="73"/>
      <c r="V9647" s="73"/>
      <c r="X9647" s="12"/>
    </row>
    <row r="9648" spans="2:24" x14ac:dyDescent="0.3">
      <c r="B9648" s="73"/>
      <c r="D9648" s="73"/>
      <c r="P9648" s="73"/>
      <c r="T9648" s="73"/>
      <c r="U9648" s="73"/>
      <c r="V9648" s="73"/>
      <c r="X9648" s="12"/>
    </row>
    <row r="9649" spans="2:24" x14ac:dyDescent="0.3">
      <c r="B9649" s="73"/>
      <c r="D9649" s="73"/>
      <c r="P9649" s="73"/>
      <c r="T9649" s="73"/>
      <c r="U9649" s="73"/>
      <c r="V9649" s="73"/>
      <c r="X9649" s="12"/>
    </row>
    <row r="9650" spans="2:24" x14ac:dyDescent="0.3">
      <c r="B9650" s="73"/>
      <c r="D9650" s="73"/>
      <c r="P9650" s="73"/>
      <c r="T9650" s="73"/>
      <c r="U9650" s="73"/>
      <c r="V9650" s="73"/>
      <c r="X9650" s="12"/>
    </row>
    <row r="9651" spans="2:24" x14ac:dyDescent="0.3">
      <c r="B9651" s="73"/>
      <c r="D9651" s="73"/>
      <c r="P9651" s="73"/>
      <c r="T9651" s="73"/>
      <c r="U9651" s="73"/>
      <c r="V9651" s="73"/>
      <c r="X9651" s="12"/>
    </row>
    <row r="9652" spans="2:24" x14ac:dyDescent="0.3">
      <c r="B9652" s="73"/>
      <c r="D9652" s="73"/>
      <c r="P9652" s="73"/>
      <c r="T9652" s="73"/>
      <c r="U9652" s="73"/>
      <c r="V9652" s="73"/>
      <c r="X9652" s="12"/>
    </row>
    <row r="9653" spans="2:24" x14ac:dyDescent="0.3">
      <c r="B9653" s="73"/>
      <c r="D9653" s="73"/>
      <c r="P9653" s="73"/>
      <c r="T9653" s="73"/>
      <c r="U9653" s="73"/>
      <c r="V9653" s="73"/>
      <c r="X9653" s="12"/>
    </row>
    <row r="9654" spans="2:24" x14ac:dyDescent="0.3">
      <c r="B9654" s="73"/>
      <c r="D9654" s="73"/>
      <c r="P9654" s="73"/>
      <c r="T9654" s="73"/>
      <c r="U9654" s="73"/>
      <c r="V9654" s="73"/>
      <c r="X9654" s="12"/>
    </row>
    <row r="9655" spans="2:24" x14ac:dyDescent="0.3">
      <c r="B9655" s="73"/>
      <c r="D9655" s="73"/>
      <c r="P9655" s="73"/>
      <c r="T9655" s="73"/>
      <c r="U9655" s="73"/>
      <c r="V9655" s="73"/>
      <c r="X9655" s="12"/>
    </row>
    <row r="9656" spans="2:24" x14ac:dyDescent="0.3">
      <c r="B9656" s="73"/>
      <c r="D9656" s="73"/>
      <c r="P9656" s="73"/>
      <c r="T9656" s="73"/>
      <c r="U9656" s="73"/>
      <c r="V9656" s="73"/>
      <c r="X9656" s="12"/>
    </row>
    <row r="9657" spans="2:24" x14ac:dyDescent="0.3">
      <c r="B9657" s="73"/>
      <c r="D9657" s="73"/>
      <c r="P9657" s="73"/>
      <c r="T9657" s="73"/>
      <c r="U9657" s="73"/>
      <c r="V9657" s="73"/>
      <c r="X9657" s="12"/>
    </row>
    <row r="9658" spans="2:24" x14ac:dyDescent="0.3">
      <c r="B9658" s="73"/>
      <c r="D9658" s="73"/>
      <c r="P9658" s="73"/>
      <c r="T9658" s="73"/>
      <c r="U9658" s="73"/>
      <c r="V9658" s="73"/>
      <c r="X9658" s="12"/>
    </row>
    <row r="9659" spans="2:24" x14ac:dyDescent="0.3">
      <c r="B9659" s="73"/>
      <c r="D9659" s="73"/>
      <c r="P9659" s="73"/>
      <c r="T9659" s="73"/>
      <c r="U9659" s="73"/>
      <c r="V9659" s="73"/>
      <c r="X9659" s="12"/>
    </row>
    <row r="9660" spans="2:24" x14ac:dyDescent="0.3">
      <c r="B9660" s="73"/>
      <c r="D9660" s="73"/>
      <c r="P9660" s="73"/>
      <c r="T9660" s="73"/>
      <c r="U9660" s="73"/>
      <c r="V9660" s="73"/>
      <c r="X9660" s="12"/>
    </row>
    <row r="9661" spans="2:24" x14ac:dyDescent="0.3">
      <c r="B9661" s="73"/>
      <c r="D9661" s="73"/>
      <c r="P9661" s="73"/>
      <c r="T9661" s="73"/>
      <c r="U9661" s="73"/>
      <c r="V9661" s="73"/>
      <c r="X9661" s="12"/>
    </row>
    <row r="9662" spans="2:24" x14ac:dyDescent="0.3">
      <c r="B9662" s="73"/>
      <c r="D9662" s="73"/>
      <c r="P9662" s="73"/>
      <c r="T9662" s="73"/>
      <c r="U9662" s="73"/>
      <c r="V9662" s="73"/>
      <c r="X9662" s="12"/>
    </row>
    <row r="9663" spans="2:24" x14ac:dyDescent="0.3">
      <c r="B9663" s="73"/>
      <c r="D9663" s="73"/>
      <c r="P9663" s="73"/>
      <c r="T9663" s="73"/>
      <c r="U9663" s="73"/>
      <c r="V9663" s="73"/>
      <c r="X9663" s="12"/>
    </row>
    <row r="9664" spans="2:24" x14ac:dyDescent="0.3">
      <c r="B9664" s="73"/>
      <c r="D9664" s="73"/>
      <c r="P9664" s="73"/>
      <c r="T9664" s="73"/>
      <c r="U9664" s="73"/>
      <c r="V9664" s="73"/>
      <c r="X9664" s="12"/>
    </row>
    <row r="9665" spans="2:24" x14ac:dyDescent="0.3">
      <c r="B9665" s="73"/>
      <c r="D9665" s="73"/>
      <c r="P9665" s="73"/>
      <c r="T9665" s="73"/>
      <c r="U9665" s="73"/>
      <c r="V9665" s="73"/>
      <c r="X9665" s="12"/>
    </row>
    <row r="9666" spans="2:24" x14ac:dyDescent="0.3">
      <c r="B9666" s="73"/>
      <c r="D9666" s="73"/>
      <c r="P9666" s="73"/>
      <c r="T9666" s="73"/>
      <c r="U9666" s="73"/>
      <c r="V9666" s="73"/>
      <c r="X9666" s="12"/>
    </row>
    <row r="9667" spans="2:24" x14ac:dyDescent="0.3">
      <c r="B9667" s="73"/>
      <c r="D9667" s="73"/>
      <c r="P9667" s="73"/>
      <c r="T9667" s="73"/>
      <c r="U9667" s="73"/>
      <c r="V9667" s="73"/>
      <c r="X9667" s="12"/>
    </row>
    <row r="9668" spans="2:24" x14ac:dyDescent="0.3">
      <c r="B9668" s="73"/>
      <c r="D9668" s="73"/>
      <c r="P9668" s="73"/>
      <c r="T9668" s="73"/>
      <c r="U9668" s="73"/>
      <c r="V9668" s="73"/>
      <c r="X9668" s="12"/>
    </row>
    <row r="9669" spans="2:24" x14ac:dyDescent="0.3">
      <c r="B9669" s="73"/>
      <c r="D9669" s="73"/>
      <c r="P9669" s="73"/>
      <c r="T9669" s="73"/>
      <c r="U9669" s="73"/>
      <c r="V9669" s="73"/>
      <c r="X9669" s="12"/>
    </row>
    <row r="9670" spans="2:24" x14ac:dyDescent="0.3">
      <c r="B9670" s="73"/>
      <c r="D9670" s="73"/>
      <c r="P9670" s="73"/>
      <c r="T9670" s="73"/>
      <c r="U9670" s="73"/>
      <c r="V9670" s="73"/>
      <c r="X9670" s="12"/>
    </row>
    <row r="9671" spans="2:24" x14ac:dyDescent="0.3">
      <c r="B9671" s="73"/>
      <c r="D9671" s="73"/>
      <c r="P9671" s="73"/>
      <c r="T9671" s="73"/>
      <c r="U9671" s="73"/>
      <c r="V9671" s="73"/>
      <c r="X9671" s="12"/>
    </row>
    <row r="9672" spans="2:24" x14ac:dyDescent="0.3">
      <c r="B9672" s="73"/>
      <c r="D9672" s="73"/>
      <c r="P9672" s="73"/>
      <c r="T9672" s="73"/>
      <c r="U9672" s="73"/>
      <c r="V9672" s="73"/>
      <c r="X9672" s="12"/>
    </row>
    <row r="9673" spans="2:24" x14ac:dyDescent="0.3">
      <c r="B9673" s="73"/>
      <c r="D9673" s="73"/>
      <c r="P9673" s="73"/>
      <c r="T9673" s="73"/>
      <c r="U9673" s="73"/>
      <c r="V9673" s="73"/>
      <c r="X9673" s="12"/>
    </row>
    <row r="9674" spans="2:24" x14ac:dyDescent="0.3">
      <c r="B9674" s="73"/>
      <c r="D9674" s="73"/>
      <c r="P9674" s="73"/>
      <c r="T9674" s="73"/>
      <c r="U9674" s="73"/>
      <c r="V9674" s="73"/>
      <c r="X9674" s="12"/>
    </row>
    <row r="9675" spans="2:24" x14ac:dyDescent="0.3">
      <c r="B9675" s="73"/>
      <c r="D9675" s="73"/>
      <c r="P9675" s="73"/>
      <c r="T9675" s="73"/>
      <c r="U9675" s="73"/>
      <c r="V9675" s="73"/>
      <c r="X9675" s="12"/>
    </row>
    <row r="9676" spans="2:24" x14ac:dyDescent="0.3">
      <c r="B9676" s="73"/>
      <c r="D9676" s="73"/>
      <c r="P9676" s="73"/>
      <c r="T9676" s="73"/>
      <c r="U9676" s="73"/>
      <c r="V9676" s="73"/>
      <c r="X9676" s="12"/>
    </row>
    <row r="9677" spans="2:24" x14ac:dyDescent="0.3">
      <c r="B9677" s="73"/>
      <c r="D9677" s="73"/>
      <c r="P9677" s="73"/>
      <c r="T9677" s="73"/>
      <c r="U9677" s="73"/>
      <c r="V9677" s="73"/>
      <c r="X9677" s="12"/>
    </row>
    <row r="9678" spans="2:24" x14ac:dyDescent="0.3">
      <c r="B9678" s="73"/>
      <c r="D9678" s="73"/>
      <c r="P9678" s="73"/>
      <c r="T9678" s="73"/>
      <c r="U9678" s="73"/>
      <c r="V9678" s="73"/>
      <c r="X9678" s="12"/>
    </row>
    <row r="9679" spans="2:24" x14ac:dyDescent="0.3">
      <c r="B9679" s="73"/>
      <c r="D9679" s="73"/>
      <c r="P9679" s="73"/>
      <c r="T9679" s="73"/>
      <c r="U9679" s="73"/>
      <c r="V9679" s="73"/>
      <c r="X9679" s="12"/>
    </row>
    <row r="9680" spans="2:24" x14ac:dyDescent="0.3">
      <c r="B9680" s="73"/>
      <c r="D9680" s="73"/>
      <c r="P9680" s="73"/>
      <c r="T9680" s="73"/>
      <c r="U9680" s="73"/>
      <c r="V9680" s="73"/>
      <c r="X9680" s="12"/>
    </row>
    <row r="9681" spans="2:24" x14ac:dyDescent="0.3">
      <c r="B9681" s="73"/>
      <c r="D9681" s="73"/>
      <c r="P9681" s="73"/>
      <c r="T9681" s="73"/>
      <c r="U9681" s="73"/>
      <c r="V9681" s="73"/>
      <c r="X9681" s="12"/>
    </row>
    <row r="9682" spans="2:24" x14ac:dyDescent="0.3">
      <c r="B9682" s="73"/>
      <c r="D9682" s="73"/>
      <c r="P9682" s="73"/>
      <c r="T9682" s="73"/>
      <c r="U9682" s="73"/>
      <c r="V9682" s="73"/>
      <c r="X9682" s="12"/>
    </row>
    <row r="9683" spans="2:24" x14ac:dyDescent="0.3">
      <c r="B9683" s="73"/>
      <c r="D9683" s="73"/>
      <c r="P9683" s="73"/>
      <c r="T9683" s="73"/>
      <c r="U9683" s="73"/>
      <c r="V9683" s="73"/>
      <c r="X9683" s="12"/>
    </row>
    <row r="9684" spans="2:24" x14ac:dyDescent="0.3">
      <c r="B9684" s="73"/>
      <c r="D9684" s="73"/>
      <c r="P9684" s="73"/>
      <c r="T9684" s="73"/>
      <c r="U9684" s="73"/>
      <c r="V9684" s="73"/>
      <c r="X9684" s="12"/>
    </row>
    <row r="9685" spans="2:24" x14ac:dyDescent="0.3">
      <c r="B9685" s="73"/>
      <c r="D9685" s="73"/>
      <c r="P9685" s="73"/>
      <c r="T9685" s="73"/>
      <c r="U9685" s="73"/>
      <c r="V9685" s="73"/>
      <c r="X9685" s="12"/>
    </row>
    <row r="9686" spans="2:24" x14ac:dyDescent="0.3">
      <c r="B9686" s="73"/>
      <c r="D9686" s="73"/>
      <c r="P9686" s="73"/>
      <c r="T9686" s="73"/>
      <c r="U9686" s="73"/>
      <c r="V9686" s="73"/>
      <c r="X9686" s="12"/>
    </row>
    <row r="9687" spans="2:24" x14ac:dyDescent="0.3">
      <c r="B9687" s="73"/>
      <c r="D9687" s="73"/>
      <c r="P9687" s="73"/>
      <c r="T9687" s="73"/>
      <c r="U9687" s="73"/>
      <c r="V9687" s="73"/>
      <c r="X9687" s="12"/>
    </row>
    <row r="9688" spans="2:24" x14ac:dyDescent="0.3">
      <c r="B9688" s="73"/>
      <c r="D9688" s="73"/>
      <c r="P9688" s="73"/>
      <c r="T9688" s="73"/>
      <c r="U9688" s="73"/>
      <c r="V9688" s="73"/>
      <c r="X9688" s="12"/>
    </row>
    <row r="9689" spans="2:24" x14ac:dyDescent="0.3">
      <c r="B9689" s="73"/>
      <c r="D9689" s="73"/>
      <c r="P9689" s="73"/>
      <c r="T9689" s="73"/>
      <c r="U9689" s="73"/>
      <c r="V9689" s="73"/>
      <c r="X9689" s="12"/>
    </row>
    <row r="9690" spans="2:24" x14ac:dyDescent="0.3">
      <c r="B9690" s="73"/>
      <c r="D9690" s="73"/>
      <c r="P9690" s="73"/>
      <c r="T9690" s="73"/>
      <c r="U9690" s="73"/>
      <c r="V9690" s="73"/>
      <c r="X9690" s="12"/>
    </row>
    <row r="9691" spans="2:24" x14ac:dyDescent="0.3">
      <c r="B9691" s="73"/>
      <c r="D9691" s="73"/>
      <c r="P9691" s="73"/>
      <c r="T9691" s="73"/>
      <c r="U9691" s="73"/>
      <c r="V9691" s="73"/>
      <c r="X9691" s="12"/>
    </row>
    <row r="9692" spans="2:24" x14ac:dyDescent="0.3">
      <c r="B9692" s="73"/>
      <c r="D9692" s="73"/>
      <c r="P9692" s="73"/>
      <c r="T9692" s="73"/>
      <c r="U9692" s="73"/>
      <c r="V9692" s="73"/>
      <c r="X9692" s="12"/>
    </row>
    <row r="9693" spans="2:24" x14ac:dyDescent="0.3">
      <c r="B9693" s="73"/>
      <c r="D9693" s="73"/>
      <c r="P9693" s="73"/>
      <c r="T9693" s="73"/>
      <c r="U9693" s="73"/>
      <c r="V9693" s="73"/>
      <c r="X9693" s="12"/>
    </row>
    <row r="9694" spans="2:24" x14ac:dyDescent="0.3">
      <c r="B9694" s="73"/>
      <c r="D9694" s="73"/>
      <c r="P9694" s="73"/>
      <c r="T9694" s="73"/>
      <c r="U9694" s="73"/>
      <c r="V9694" s="73"/>
      <c r="X9694" s="12"/>
    </row>
    <row r="9695" spans="2:24" x14ac:dyDescent="0.3">
      <c r="B9695" s="73"/>
      <c r="D9695" s="73"/>
      <c r="P9695" s="73"/>
      <c r="T9695" s="73"/>
      <c r="U9695" s="73"/>
      <c r="V9695" s="73"/>
      <c r="X9695" s="12"/>
    </row>
    <row r="9696" spans="2:24" x14ac:dyDescent="0.3">
      <c r="B9696" s="73"/>
      <c r="D9696" s="73"/>
      <c r="P9696" s="73"/>
      <c r="T9696" s="73"/>
      <c r="U9696" s="73"/>
      <c r="V9696" s="73"/>
      <c r="X9696" s="12"/>
    </row>
    <row r="9697" spans="2:24" x14ac:dyDescent="0.3">
      <c r="B9697" s="73"/>
      <c r="D9697" s="73"/>
      <c r="P9697" s="73"/>
      <c r="T9697" s="73"/>
      <c r="U9697" s="73"/>
      <c r="V9697" s="73"/>
      <c r="X9697" s="12"/>
    </row>
    <row r="9698" spans="2:24" x14ac:dyDescent="0.3">
      <c r="B9698" s="73"/>
      <c r="D9698" s="73"/>
      <c r="P9698" s="73"/>
      <c r="T9698" s="73"/>
      <c r="U9698" s="73"/>
      <c r="V9698" s="73"/>
      <c r="X9698" s="12"/>
    </row>
    <row r="9699" spans="2:24" x14ac:dyDescent="0.3">
      <c r="B9699" s="73"/>
      <c r="D9699" s="73"/>
      <c r="P9699" s="73"/>
      <c r="T9699" s="73"/>
      <c r="U9699" s="73"/>
      <c r="V9699" s="73"/>
      <c r="X9699" s="12"/>
    </row>
    <row r="9700" spans="2:24" x14ac:dyDescent="0.3">
      <c r="B9700" s="73"/>
      <c r="D9700" s="73"/>
      <c r="P9700" s="73"/>
      <c r="T9700" s="73"/>
      <c r="U9700" s="73"/>
      <c r="V9700" s="73"/>
      <c r="X9700" s="12"/>
    </row>
    <row r="9701" spans="2:24" x14ac:dyDescent="0.3">
      <c r="B9701" s="73"/>
      <c r="D9701" s="73"/>
      <c r="P9701" s="73"/>
      <c r="T9701" s="73"/>
      <c r="U9701" s="73"/>
      <c r="V9701" s="73"/>
      <c r="X9701" s="12"/>
    </row>
    <row r="9702" spans="2:24" x14ac:dyDescent="0.3">
      <c r="B9702" s="73"/>
      <c r="D9702" s="73"/>
      <c r="P9702" s="73"/>
      <c r="T9702" s="73"/>
      <c r="U9702" s="73"/>
      <c r="V9702" s="73"/>
      <c r="X9702" s="12"/>
    </row>
    <row r="9703" spans="2:24" x14ac:dyDescent="0.3">
      <c r="B9703" s="73"/>
      <c r="D9703" s="73"/>
      <c r="P9703" s="73"/>
      <c r="T9703" s="73"/>
      <c r="U9703" s="73"/>
      <c r="V9703" s="73"/>
      <c r="X9703" s="12"/>
    </row>
    <row r="9704" spans="2:24" x14ac:dyDescent="0.3">
      <c r="B9704" s="73"/>
      <c r="D9704" s="73"/>
      <c r="P9704" s="73"/>
      <c r="T9704" s="73"/>
      <c r="U9704" s="73"/>
      <c r="V9704" s="73"/>
      <c r="X9704" s="12"/>
    </row>
    <row r="9705" spans="2:24" x14ac:dyDescent="0.3">
      <c r="B9705" s="73"/>
      <c r="D9705" s="73"/>
      <c r="P9705" s="73"/>
      <c r="T9705" s="73"/>
      <c r="U9705" s="73"/>
      <c r="V9705" s="73"/>
      <c r="X9705" s="12"/>
    </row>
    <row r="9706" spans="2:24" x14ac:dyDescent="0.3">
      <c r="B9706" s="73"/>
      <c r="D9706" s="73"/>
      <c r="P9706" s="73"/>
      <c r="T9706" s="73"/>
      <c r="U9706" s="73"/>
      <c r="V9706" s="73"/>
      <c r="X9706" s="12"/>
    </row>
    <row r="9707" spans="2:24" x14ac:dyDescent="0.3">
      <c r="B9707" s="73"/>
      <c r="D9707" s="73"/>
      <c r="P9707" s="73"/>
      <c r="T9707" s="73"/>
      <c r="U9707" s="73"/>
      <c r="V9707" s="73"/>
      <c r="X9707" s="12"/>
    </row>
    <row r="9708" spans="2:24" x14ac:dyDescent="0.3">
      <c r="B9708" s="73"/>
      <c r="D9708" s="73"/>
      <c r="P9708" s="73"/>
      <c r="T9708" s="73"/>
      <c r="U9708" s="73"/>
      <c r="V9708" s="73"/>
      <c r="X9708" s="12"/>
    </row>
    <row r="9709" spans="2:24" x14ac:dyDescent="0.3">
      <c r="B9709" s="73"/>
      <c r="D9709" s="73"/>
      <c r="P9709" s="73"/>
      <c r="T9709" s="73"/>
      <c r="U9709" s="73"/>
      <c r="V9709" s="73"/>
      <c r="X9709" s="12"/>
    </row>
    <row r="9710" spans="2:24" x14ac:dyDescent="0.3">
      <c r="B9710" s="73"/>
      <c r="D9710" s="73"/>
      <c r="P9710" s="73"/>
      <c r="T9710" s="73"/>
      <c r="U9710" s="73"/>
      <c r="V9710" s="73"/>
      <c r="X9710" s="12"/>
    </row>
    <row r="9711" spans="2:24" x14ac:dyDescent="0.3">
      <c r="B9711" s="73"/>
      <c r="D9711" s="73"/>
      <c r="P9711" s="73"/>
      <c r="T9711" s="73"/>
      <c r="U9711" s="73"/>
      <c r="V9711" s="73"/>
      <c r="X9711" s="12"/>
    </row>
    <row r="9712" spans="2:24" x14ac:dyDescent="0.3">
      <c r="B9712" s="73"/>
      <c r="D9712" s="73"/>
      <c r="P9712" s="73"/>
      <c r="T9712" s="73"/>
      <c r="U9712" s="73"/>
      <c r="V9712" s="73"/>
      <c r="X9712" s="12"/>
    </row>
    <row r="9713" spans="2:24" x14ac:dyDescent="0.3">
      <c r="B9713" s="73"/>
      <c r="D9713" s="73"/>
      <c r="P9713" s="73"/>
      <c r="T9713" s="73"/>
      <c r="U9713" s="73"/>
      <c r="V9713" s="73"/>
      <c r="X9713" s="12"/>
    </row>
    <row r="9714" spans="2:24" x14ac:dyDescent="0.3">
      <c r="B9714" s="73"/>
      <c r="D9714" s="73"/>
      <c r="P9714" s="73"/>
      <c r="T9714" s="73"/>
      <c r="U9714" s="73"/>
      <c r="V9714" s="73"/>
      <c r="X9714" s="12"/>
    </row>
    <row r="9715" spans="2:24" x14ac:dyDescent="0.3">
      <c r="B9715" s="73"/>
      <c r="D9715" s="73"/>
      <c r="P9715" s="73"/>
      <c r="T9715" s="73"/>
      <c r="U9715" s="73"/>
      <c r="V9715" s="73"/>
      <c r="X9715" s="12"/>
    </row>
    <row r="9716" spans="2:24" x14ac:dyDescent="0.3">
      <c r="B9716" s="73"/>
      <c r="D9716" s="73"/>
      <c r="P9716" s="73"/>
      <c r="T9716" s="73"/>
      <c r="U9716" s="73"/>
      <c r="V9716" s="73"/>
      <c r="X9716" s="12"/>
    </row>
    <row r="9717" spans="2:24" x14ac:dyDescent="0.3">
      <c r="B9717" s="73"/>
      <c r="D9717" s="73"/>
      <c r="P9717" s="73"/>
      <c r="T9717" s="73"/>
      <c r="U9717" s="73"/>
      <c r="V9717" s="73"/>
      <c r="X9717" s="12"/>
    </row>
    <row r="9718" spans="2:24" x14ac:dyDescent="0.3">
      <c r="B9718" s="73"/>
      <c r="D9718" s="73"/>
      <c r="P9718" s="73"/>
      <c r="T9718" s="73"/>
      <c r="U9718" s="73"/>
      <c r="V9718" s="73"/>
      <c r="X9718" s="12"/>
    </row>
    <row r="9719" spans="2:24" x14ac:dyDescent="0.3">
      <c r="B9719" s="73"/>
      <c r="D9719" s="73"/>
      <c r="P9719" s="73"/>
      <c r="T9719" s="73"/>
      <c r="U9719" s="73"/>
      <c r="V9719" s="73"/>
      <c r="X9719" s="12"/>
    </row>
    <row r="9720" spans="2:24" x14ac:dyDescent="0.3">
      <c r="B9720" s="73"/>
      <c r="D9720" s="73"/>
      <c r="P9720" s="73"/>
      <c r="T9720" s="73"/>
      <c r="U9720" s="73"/>
      <c r="V9720" s="73"/>
      <c r="X9720" s="12"/>
    </row>
    <row r="9721" spans="2:24" x14ac:dyDescent="0.3">
      <c r="B9721" s="73"/>
      <c r="D9721" s="73"/>
      <c r="P9721" s="73"/>
      <c r="T9721" s="73"/>
      <c r="U9721" s="73"/>
      <c r="V9721" s="73"/>
      <c r="X9721" s="12"/>
    </row>
    <row r="9722" spans="2:24" x14ac:dyDescent="0.3">
      <c r="B9722" s="73"/>
      <c r="D9722" s="73"/>
      <c r="P9722" s="73"/>
      <c r="T9722" s="73"/>
      <c r="U9722" s="73"/>
      <c r="V9722" s="73"/>
      <c r="X9722" s="12"/>
    </row>
    <row r="9723" spans="2:24" x14ac:dyDescent="0.3">
      <c r="B9723" s="73"/>
      <c r="D9723" s="73"/>
      <c r="P9723" s="73"/>
      <c r="T9723" s="73"/>
      <c r="U9723" s="73"/>
      <c r="V9723" s="73"/>
      <c r="X9723" s="12"/>
    </row>
    <row r="9724" spans="2:24" x14ac:dyDescent="0.3">
      <c r="B9724" s="73"/>
      <c r="D9724" s="73"/>
      <c r="P9724" s="73"/>
      <c r="T9724" s="73"/>
      <c r="U9724" s="73"/>
      <c r="V9724" s="73"/>
      <c r="X9724" s="12"/>
    </row>
    <row r="9725" spans="2:24" x14ac:dyDescent="0.3">
      <c r="B9725" s="73"/>
      <c r="D9725" s="73"/>
      <c r="P9725" s="73"/>
      <c r="T9725" s="73"/>
      <c r="U9725" s="73"/>
      <c r="V9725" s="73"/>
      <c r="X9725" s="12"/>
    </row>
    <row r="9726" spans="2:24" x14ac:dyDescent="0.3">
      <c r="B9726" s="73"/>
      <c r="D9726" s="73"/>
      <c r="P9726" s="73"/>
      <c r="T9726" s="73"/>
      <c r="U9726" s="73"/>
      <c r="V9726" s="73"/>
      <c r="X9726" s="12"/>
    </row>
    <row r="9727" spans="2:24" x14ac:dyDescent="0.3">
      <c r="B9727" s="73"/>
      <c r="D9727" s="73"/>
      <c r="P9727" s="73"/>
      <c r="T9727" s="73"/>
      <c r="U9727" s="73"/>
      <c r="V9727" s="73"/>
      <c r="X9727" s="12"/>
    </row>
    <row r="9728" spans="2:24" x14ac:dyDescent="0.3">
      <c r="B9728" s="73"/>
      <c r="D9728" s="73"/>
      <c r="P9728" s="73"/>
      <c r="T9728" s="73"/>
      <c r="U9728" s="73"/>
      <c r="V9728" s="73"/>
      <c r="X9728" s="12"/>
    </row>
    <row r="9729" spans="2:24" x14ac:dyDescent="0.3">
      <c r="B9729" s="73"/>
      <c r="D9729" s="73"/>
      <c r="P9729" s="73"/>
      <c r="T9729" s="73"/>
      <c r="U9729" s="73"/>
      <c r="V9729" s="73"/>
      <c r="X9729" s="12"/>
    </row>
    <row r="9730" spans="2:24" x14ac:dyDescent="0.3">
      <c r="B9730" s="73"/>
      <c r="D9730" s="73"/>
      <c r="P9730" s="73"/>
      <c r="T9730" s="73"/>
      <c r="U9730" s="73"/>
      <c r="V9730" s="73"/>
      <c r="X9730" s="12"/>
    </row>
    <row r="9731" spans="2:24" x14ac:dyDescent="0.3">
      <c r="B9731" s="73"/>
      <c r="D9731" s="73"/>
      <c r="P9731" s="73"/>
      <c r="T9731" s="73"/>
      <c r="U9731" s="73"/>
      <c r="V9731" s="73"/>
      <c r="X9731" s="12"/>
    </row>
    <row r="9732" spans="2:24" x14ac:dyDescent="0.3">
      <c r="B9732" s="73"/>
      <c r="D9732" s="73"/>
      <c r="P9732" s="73"/>
      <c r="T9732" s="73"/>
      <c r="U9732" s="73"/>
      <c r="V9732" s="73"/>
      <c r="X9732" s="12"/>
    </row>
    <row r="9733" spans="2:24" x14ac:dyDescent="0.3">
      <c r="B9733" s="73"/>
      <c r="D9733" s="73"/>
      <c r="P9733" s="73"/>
      <c r="T9733" s="73"/>
      <c r="U9733" s="73"/>
      <c r="V9733" s="73"/>
      <c r="X9733" s="12"/>
    </row>
    <row r="9734" spans="2:24" x14ac:dyDescent="0.3">
      <c r="B9734" s="73"/>
      <c r="D9734" s="73"/>
      <c r="P9734" s="73"/>
      <c r="T9734" s="73"/>
      <c r="U9734" s="73"/>
      <c r="V9734" s="73"/>
      <c r="X9734" s="12"/>
    </row>
    <row r="9735" spans="2:24" x14ac:dyDescent="0.3">
      <c r="B9735" s="73"/>
      <c r="D9735" s="73"/>
      <c r="P9735" s="73"/>
      <c r="T9735" s="73"/>
      <c r="U9735" s="73"/>
      <c r="V9735" s="73"/>
      <c r="X9735" s="12"/>
    </row>
    <row r="9736" spans="2:24" x14ac:dyDescent="0.3">
      <c r="B9736" s="73"/>
      <c r="D9736" s="73"/>
      <c r="P9736" s="73"/>
      <c r="T9736" s="73"/>
      <c r="U9736" s="73"/>
      <c r="V9736" s="73"/>
      <c r="X9736" s="12"/>
    </row>
    <row r="9737" spans="2:24" x14ac:dyDescent="0.3">
      <c r="B9737" s="73"/>
      <c r="D9737" s="73"/>
      <c r="P9737" s="73"/>
      <c r="T9737" s="73"/>
      <c r="U9737" s="73"/>
      <c r="V9737" s="73"/>
      <c r="X9737" s="12"/>
    </row>
    <row r="9738" spans="2:24" x14ac:dyDescent="0.3">
      <c r="B9738" s="73"/>
      <c r="D9738" s="73"/>
      <c r="P9738" s="73"/>
      <c r="T9738" s="73"/>
      <c r="U9738" s="73"/>
      <c r="V9738" s="73"/>
      <c r="X9738" s="12"/>
    </row>
    <row r="9739" spans="2:24" x14ac:dyDescent="0.3">
      <c r="B9739" s="73"/>
      <c r="D9739" s="73"/>
      <c r="P9739" s="73"/>
      <c r="T9739" s="73"/>
      <c r="U9739" s="73"/>
      <c r="V9739" s="73"/>
      <c r="X9739" s="12"/>
    </row>
    <row r="9740" spans="2:24" x14ac:dyDescent="0.3">
      <c r="B9740" s="73"/>
      <c r="D9740" s="73"/>
      <c r="P9740" s="73"/>
      <c r="T9740" s="73"/>
      <c r="U9740" s="73"/>
      <c r="V9740" s="73"/>
      <c r="X9740" s="12"/>
    </row>
    <row r="9741" spans="2:24" x14ac:dyDescent="0.3">
      <c r="B9741" s="73"/>
      <c r="D9741" s="73"/>
      <c r="P9741" s="73"/>
      <c r="T9741" s="73"/>
      <c r="U9741" s="73"/>
      <c r="V9741" s="73"/>
      <c r="X9741" s="12"/>
    </row>
    <row r="9742" spans="2:24" x14ac:dyDescent="0.3">
      <c r="B9742" s="73"/>
      <c r="D9742" s="73"/>
      <c r="P9742" s="73"/>
      <c r="T9742" s="73"/>
      <c r="U9742" s="73"/>
      <c r="V9742" s="73"/>
      <c r="X9742" s="12"/>
    </row>
    <row r="9743" spans="2:24" x14ac:dyDescent="0.3">
      <c r="B9743" s="73"/>
      <c r="D9743" s="73"/>
      <c r="P9743" s="73"/>
      <c r="T9743" s="73"/>
      <c r="U9743" s="73"/>
      <c r="V9743" s="73"/>
      <c r="X9743" s="12"/>
    </row>
    <row r="9744" spans="2:24" x14ac:dyDescent="0.3">
      <c r="B9744" s="73"/>
      <c r="D9744" s="73"/>
      <c r="P9744" s="73"/>
      <c r="T9744" s="73"/>
      <c r="U9744" s="73"/>
      <c r="V9744" s="73"/>
      <c r="X9744" s="12"/>
    </row>
    <row r="9745" spans="2:24" x14ac:dyDescent="0.3">
      <c r="B9745" s="73"/>
      <c r="D9745" s="73"/>
      <c r="P9745" s="73"/>
      <c r="T9745" s="73"/>
      <c r="U9745" s="73"/>
      <c r="V9745" s="73"/>
      <c r="X9745" s="12"/>
    </row>
    <row r="9746" spans="2:24" x14ac:dyDescent="0.3">
      <c r="B9746" s="73"/>
      <c r="D9746" s="73"/>
      <c r="P9746" s="73"/>
      <c r="T9746" s="73"/>
      <c r="U9746" s="73"/>
      <c r="V9746" s="73"/>
      <c r="X9746" s="12"/>
    </row>
    <row r="9747" spans="2:24" x14ac:dyDescent="0.3">
      <c r="B9747" s="73"/>
      <c r="D9747" s="73"/>
      <c r="P9747" s="73"/>
      <c r="T9747" s="73"/>
      <c r="U9747" s="73"/>
      <c r="V9747" s="73"/>
      <c r="X9747" s="12"/>
    </row>
    <row r="9748" spans="2:24" x14ac:dyDescent="0.3">
      <c r="B9748" s="73"/>
      <c r="D9748" s="73"/>
      <c r="P9748" s="73"/>
      <c r="T9748" s="73"/>
      <c r="U9748" s="73"/>
      <c r="V9748" s="73"/>
      <c r="X9748" s="12"/>
    </row>
    <row r="9749" spans="2:24" x14ac:dyDescent="0.3">
      <c r="B9749" s="73"/>
      <c r="D9749" s="73"/>
      <c r="P9749" s="73"/>
      <c r="T9749" s="73"/>
      <c r="U9749" s="73"/>
      <c r="V9749" s="73"/>
      <c r="X9749" s="12"/>
    </row>
    <row r="9750" spans="2:24" x14ac:dyDescent="0.3">
      <c r="B9750" s="73"/>
      <c r="D9750" s="73"/>
      <c r="P9750" s="73"/>
      <c r="T9750" s="73"/>
      <c r="U9750" s="73"/>
      <c r="V9750" s="73"/>
      <c r="X9750" s="12"/>
    </row>
    <row r="9751" spans="2:24" x14ac:dyDescent="0.3">
      <c r="B9751" s="73"/>
      <c r="D9751" s="73"/>
      <c r="P9751" s="73"/>
      <c r="T9751" s="73"/>
      <c r="U9751" s="73"/>
      <c r="V9751" s="73"/>
      <c r="X9751" s="12"/>
    </row>
    <row r="9752" spans="2:24" x14ac:dyDescent="0.3">
      <c r="B9752" s="73"/>
      <c r="D9752" s="73"/>
      <c r="P9752" s="73"/>
      <c r="T9752" s="73"/>
      <c r="U9752" s="73"/>
      <c r="V9752" s="73"/>
      <c r="X9752" s="12"/>
    </row>
    <row r="9753" spans="2:24" x14ac:dyDescent="0.3">
      <c r="B9753" s="73"/>
      <c r="D9753" s="73"/>
      <c r="P9753" s="73"/>
      <c r="T9753" s="73"/>
      <c r="U9753" s="73"/>
      <c r="V9753" s="73"/>
      <c r="X9753" s="12"/>
    </row>
    <row r="9754" spans="2:24" x14ac:dyDescent="0.3">
      <c r="B9754" s="73"/>
      <c r="D9754" s="73"/>
      <c r="P9754" s="73"/>
      <c r="T9754" s="73"/>
      <c r="U9754" s="73"/>
      <c r="V9754" s="73"/>
      <c r="X9754" s="12"/>
    </row>
    <row r="9755" spans="2:24" x14ac:dyDescent="0.3">
      <c r="B9755" s="73"/>
      <c r="D9755" s="73"/>
      <c r="P9755" s="73"/>
      <c r="T9755" s="73"/>
      <c r="U9755" s="73"/>
      <c r="V9755" s="73"/>
      <c r="X9755" s="12"/>
    </row>
    <row r="9756" spans="2:24" x14ac:dyDescent="0.3">
      <c r="B9756" s="73"/>
      <c r="D9756" s="73"/>
      <c r="P9756" s="73"/>
      <c r="T9756" s="73"/>
      <c r="U9756" s="73"/>
      <c r="V9756" s="73"/>
      <c r="X9756" s="12"/>
    </row>
    <row r="9757" spans="2:24" x14ac:dyDescent="0.3">
      <c r="B9757" s="73"/>
      <c r="D9757" s="73"/>
      <c r="P9757" s="73"/>
      <c r="T9757" s="73"/>
      <c r="U9757" s="73"/>
      <c r="V9757" s="73"/>
      <c r="X9757" s="12"/>
    </row>
    <row r="9758" spans="2:24" x14ac:dyDescent="0.3">
      <c r="B9758" s="73"/>
      <c r="D9758" s="73"/>
      <c r="P9758" s="73"/>
      <c r="T9758" s="73"/>
      <c r="U9758" s="73"/>
      <c r="V9758" s="73"/>
      <c r="X9758" s="12"/>
    </row>
    <row r="9759" spans="2:24" x14ac:dyDescent="0.3">
      <c r="B9759" s="73"/>
      <c r="D9759" s="73"/>
      <c r="P9759" s="73"/>
      <c r="T9759" s="73"/>
      <c r="U9759" s="73"/>
      <c r="V9759" s="73"/>
      <c r="X9759" s="12"/>
    </row>
    <row r="9760" spans="2:24" x14ac:dyDescent="0.3">
      <c r="B9760" s="73"/>
      <c r="D9760" s="73"/>
      <c r="P9760" s="73"/>
      <c r="T9760" s="73"/>
      <c r="U9760" s="73"/>
      <c r="V9760" s="73"/>
      <c r="X9760" s="12"/>
    </row>
    <row r="9761" spans="2:24" x14ac:dyDescent="0.3">
      <c r="B9761" s="73"/>
      <c r="D9761" s="73"/>
      <c r="P9761" s="73"/>
      <c r="T9761" s="73"/>
      <c r="U9761" s="73"/>
      <c r="V9761" s="73"/>
      <c r="X9761" s="12"/>
    </row>
    <row r="9762" spans="2:24" x14ac:dyDescent="0.3">
      <c r="B9762" s="73"/>
      <c r="D9762" s="73"/>
      <c r="P9762" s="73"/>
      <c r="T9762" s="73"/>
      <c r="U9762" s="73"/>
      <c r="V9762" s="73"/>
      <c r="X9762" s="12"/>
    </row>
    <row r="9763" spans="2:24" x14ac:dyDescent="0.3">
      <c r="B9763" s="73"/>
      <c r="D9763" s="73"/>
      <c r="P9763" s="73"/>
      <c r="T9763" s="73"/>
      <c r="U9763" s="73"/>
      <c r="V9763" s="73"/>
      <c r="X9763" s="12"/>
    </row>
    <row r="9764" spans="2:24" x14ac:dyDescent="0.3">
      <c r="B9764" s="73"/>
      <c r="D9764" s="73"/>
      <c r="P9764" s="73"/>
      <c r="T9764" s="73"/>
      <c r="U9764" s="73"/>
      <c r="V9764" s="73"/>
      <c r="X9764" s="12"/>
    </row>
    <row r="9765" spans="2:24" x14ac:dyDescent="0.3">
      <c r="B9765" s="73"/>
      <c r="D9765" s="73"/>
      <c r="P9765" s="73"/>
      <c r="T9765" s="73"/>
      <c r="U9765" s="73"/>
      <c r="V9765" s="73"/>
      <c r="X9765" s="12"/>
    </row>
    <row r="9766" spans="2:24" x14ac:dyDescent="0.3">
      <c r="B9766" s="73"/>
      <c r="D9766" s="73"/>
      <c r="P9766" s="73"/>
      <c r="T9766" s="73"/>
      <c r="U9766" s="73"/>
      <c r="V9766" s="73"/>
      <c r="X9766" s="12"/>
    </row>
    <row r="9767" spans="2:24" x14ac:dyDescent="0.3">
      <c r="B9767" s="73"/>
      <c r="D9767" s="73"/>
      <c r="P9767" s="73"/>
      <c r="T9767" s="73"/>
      <c r="U9767" s="73"/>
      <c r="V9767" s="73"/>
      <c r="X9767" s="12"/>
    </row>
    <row r="9768" spans="2:24" x14ac:dyDescent="0.3">
      <c r="B9768" s="73"/>
      <c r="D9768" s="73"/>
      <c r="P9768" s="73"/>
      <c r="T9768" s="73"/>
      <c r="U9768" s="73"/>
      <c r="V9768" s="73"/>
      <c r="X9768" s="12"/>
    </row>
    <row r="9769" spans="2:24" x14ac:dyDescent="0.3">
      <c r="B9769" s="73"/>
      <c r="D9769" s="73"/>
      <c r="P9769" s="73"/>
      <c r="T9769" s="73"/>
      <c r="U9769" s="73"/>
      <c r="V9769" s="73"/>
      <c r="X9769" s="12"/>
    </row>
    <row r="9770" spans="2:24" x14ac:dyDescent="0.3">
      <c r="B9770" s="73"/>
      <c r="D9770" s="73"/>
      <c r="P9770" s="73"/>
      <c r="T9770" s="73"/>
      <c r="U9770" s="73"/>
      <c r="V9770" s="73"/>
      <c r="X9770" s="12"/>
    </row>
    <row r="9771" spans="2:24" x14ac:dyDescent="0.3">
      <c r="B9771" s="73"/>
      <c r="D9771" s="73"/>
      <c r="P9771" s="73"/>
      <c r="T9771" s="73"/>
      <c r="U9771" s="73"/>
      <c r="V9771" s="73"/>
      <c r="X9771" s="12"/>
    </row>
    <row r="9772" spans="2:24" x14ac:dyDescent="0.3">
      <c r="B9772" s="73"/>
      <c r="D9772" s="73"/>
      <c r="P9772" s="73"/>
      <c r="T9772" s="73"/>
      <c r="U9772" s="73"/>
      <c r="V9772" s="73"/>
      <c r="X9772" s="12"/>
    </row>
    <row r="9773" spans="2:24" x14ac:dyDescent="0.3">
      <c r="B9773" s="73"/>
      <c r="D9773" s="73"/>
      <c r="P9773" s="73"/>
      <c r="T9773" s="73"/>
      <c r="U9773" s="73"/>
      <c r="V9773" s="73"/>
      <c r="X9773" s="12"/>
    </row>
    <row r="9774" spans="2:24" x14ac:dyDescent="0.3">
      <c r="B9774" s="73"/>
      <c r="D9774" s="73"/>
      <c r="P9774" s="73"/>
      <c r="T9774" s="73"/>
      <c r="U9774" s="73"/>
      <c r="V9774" s="73"/>
      <c r="X9774" s="12"/>
    </row>
    <row r="9775" spans="2:24" x14ac:dyDescent="0.3">
      <c r="B9775" s="73"/>
      <c r="D9775" s="73"/>
      <c r="P9775" s="73"/>
      <c r="T9775" s="73"/>
      <c r="U9775" s="73"/>
      <c r="V9775" s="73"/>
      <c r="X9775" s="12"/>
    </row>
    <row r="9776" spans="2:24" x14ac:dyDescent="0.3">
      <c r="B9776" s="73"/>
      <c r="D9776" s="73"/>
      <c r="P9776" s="73"/>
      <c r="T9776" s="73"/>
      <c r="U9776" s="73"/>
      <c r="V9776" s="73"/>
      <c r="X9776" s="12"/>
    </row>
    <row r="9777" spans="2:24" x14ac:dyDescent="0.3">
      <c r="B9777" s="73"/>
      <c r="D9777" s="73"/>
      <c r="P9777" s="73"/>
      <c r="T9777" s="73"/>
      <c r="U9777" s="73"/>
      <c r="V9777" s="73"/>
      <c r="X9777" s="12"/>
    </row>
    <row r="9778" spans="2:24" x14ac:dyDescent="0.3">
      <c r="B9778" s="73"/>
      <c r="D9778" s="73"/>
      <c r="P9778" s="73"/>
      <c r="T9778" s="73"/>
      <c r="U9778" s="73"/>
      <c r="V9778" s="73"/>
      <c r="X9778" s="12"/>
    </row>
    <row r="9779" spans="2:24" x14ac:dyDescent="0.3">
      <c r="B9779" s="73"/>
      <c r="D9779" s="73"/>
      <c r="P9779" s="73"/>
      <c r="T9779" s="73"/>
      <c r="U9779" s="73"/>
      <c r="V9779" s="73"/>
      <c r="X9779" s="12"/>
    </row>
    <row r="9780" spans="2:24" x14ac:dyDescent="0.3">
      <c r="B9780" s="73"/>
      <c r="D9780" s="73"/>
      <c r="P9780" s="73"/>
      <c r="T9780" s="73"/>
      <c r="U9780" s="73"/>
      <c r="V9780" s="73"/>
      <c r="X9780" s="12"/>
    </row>
    <row r="9781" spans="2:24" x14ac:dyDescent="0.3">
      <c r="B9781" s="73"/>
      <c r="D9781" s="73"/>
      <c r="P9781" s="73"/>
      <c r="T9781" s="73"/>
      <c r="U9781" s="73"/>
      <c r="V9781" s="73"/>
      <c r="X9781" s="12"/>
    </row>
    <row r="9782" spans="2:24" x14ac:dyDescent="0.3">
      <c r="B9782" s="73"/>
      <c r="D9782" s="73"/>
      <c r="P9782" s="73"/>
      <c r="T9782" s="73"/>
      <c r="U9782" s="73"/>
      <c r="V9782" s="73"/>
      <c r="X9782" s="12"/>
    </row>
    <row r="9783" spans="2:24" x14ac:dyDescent="0.3">
      <c r="B9783" s="73"/>
      <c r="D9783" s="73"/>
      <c r="P9783" s="73"/>
      <c r="T9783" s="73"/>
      <c r="U9783" s="73"/>
      <c r="V9783" s="73"/>
      <c r="X9783" s="12"/>
    </row>
    <row r="9784" spans="2:24" x14ac:dyDescent="0.3">
      <c r="B9784" s="73"/>
      <c r="D9784" s="73"/>
      <c r="P9784" s="73"/>
      <c r="T9784" s="73"/>
      <c r="U9784" s="73"/>
      <c r="V9784" s="73"/>
      <c r="X9784" s="12"/>
    </row>
    <row r="9785" spans="2:24" x14ac:dyDescent="0.3">
      <c r="B9785" s="73"/>
      <c r="D9785" s="73"/>
      <c r="P9785" s="73"/>
      <c r="T9785" s="73"/>
      <c r="U9785" s="73"/>
      <c r="V9785" s="73"/>
      <c r="X9785" s="12"/>
    </row>
    <row r="9786" spans="2:24" x14ac:dyDescent="0.3">
      <c r="B9786" s="73"/>
      <c r="D9786" s="73"/>
      <c r="P9786" s="73"/>
      <c r="T9786" s="73"/>
      <c r="U9786" s="73"/>
      <c r="V9786" s="73"/>
      <c r="X9786" s="12"/>
    </row>
    <row r="9787" spans="2:24" x14ac:dyDescent="0.3">
      <c r="B9787" s="73"/>
      <c r="D9787" s="73"/>
      <c r="P9787" s="73"/>
      <c r="T9787" s="73"/>
      <c r="U9787" s="73"/>
      <c r="V9787" s="73"/>
      <c r="X9787" s="12"/>
    </row>
    <row r="9788" spans="2:24" x14ac:dyDescent="0.3">
      <c r="B9788" s="73"/>
      <c r="D9788" s="73"/>
      <c r="P9788" s="73"/>
      <c r="T9788" s="73"/>
      <c r="U9788" s="73"/>
      <c r="V9788" s="73"/>
      <c r="X9788" s="12"/>
    </row>
    <row r="9789" spans="2:24" x14ac:dyDescent="0.3">
      <c r="B9789" s="73"/>
      <c r="D9789" s="73"/>
      <c r="P9789" s="73"/>
      <c r="T9789" s="73"/>
      <c r="U9789" s="73"/>
      <c r="V9789" s="73"/>
      <c r="X9789" s="12"/>
    </row>
    <row r="9790" spans="2:24" x14ac:dyDescent="0.3">
      <c r="B9790" s="73"/>
      <c r="D9790" s="73"/>
      <c r="P9790" s="73"/>
      <c r="T9790" s="73"/>
      <c r="U9790" s="73"/>
      <c r="V9790" s="73"/>
      <c r="X9790" s="12"/>
    </row>
    <row r="9791" spans="2:24" x14ac:dyDescent="0.3">
      <c r="B9791" s="73"/>
      <c r="D9791" s="73"/>
      <c r="P9791" s="73"/>
      <c r="T9791" s="73"/>
      <c r="U9791" s="73"/>
      <c r="V9791" s="73"/>
      <c r="X9791" s="12"/>
    </row>
    <row r="9792" spans="2:24" x14ac:dyDescent="0.3">
      <c r="B9792" s="73"/>
      <c r="D9792" s="73"/>
      <c r="P9792" s="73"/>
      <c r="T9792" s="73"/>
      <c r="U9792" s="73"/>
      <c r="V9792" s="73"/>
      <c r="X9792" s="12"/>
    </row>
    <row r="9793" spans="2:24" x14ac:dyDescent="0.3">
      <c r="B9793" s="73"/>
      <c r="D9793" s="73"/>
      <c r="P9793" s="73"/>
      <c r="T9793" s="73"/>
      <c r="U9793" s="73"/>
      <c r="V9793" s="73"/>
      <c r="X9793" s="12"/>
    </row>
    <row r="9794" spans="2:24" x14ac:dyDescent="0.3">
      <c r="B9794" s="73"/>
      <c r="D9794" s="73"/>
      <c r="P9794" s="73"/>
      <c r="T9794" s="73"/>
      <c r="U9794" s="73"/>
      <c r="V9794" s="73"/>
      <c r="X9794" s="12"/>
    </row>
    <row r="9795" spans="2:24" x14ac:dyDescent="0.3">
      <c r="B9795" s="73"/>
      <c r="D9795" s="73"/>
      <c r="P9795" s="73"/>
      <c r="T9795" s="73"/>
      <c r="U9795" s="73"/>
      <c r="V9795" s="73"/>
      <c r="X9795" s="12"/>
    </row>
    <row r="9796" spans="2:24" x14ac:dyDescent="0.3">
      <c r="B9796" s="73"/>
      <c r="D9796" s="73"/>
      <c r="P9796" s="73"/>
      <c r="T9796" s="73"/>
      <c r="U9796" s="73"/>
      <c r="V9796" s="73"/>
      <c r="X9796" s="12"/>
    </row>
    <row r="9797" spans="2:24" x14ac:dyDescent="0.3">
      <c r="B9797" s="73"/>
      <c r="D9797" s="73"/>
      <c r="P9797" s="73"/>
      <c r="T9797" s="73"/>
      <c r="U9797" s="73"/>
      <c r="V9797" s="73"/>
      <c r="X9797" s="12"/>
    </row>
    <row r="9798" spans="2:24" x14ac:dyDescent="0.3">
      <c r="B9798" s="73"/>
      <c r="D9798" s="73"/>
      <c r="P9798" s="73"/>
      <c r="T9798" s="73"/>
      <c r="U9798" s="73"/>
      <c r="V9798" s="73"/>
      <c r="X9798" s="12"/>
    </row>
    <row r="9799" spans="2:24" x14ac:dyDescent="0.3">
      <c r="B9799" s="73"/>
      <c r="D9799" s="73"/>
      <c r="P9799" s="73"/>
      <c r="T9799" s="73"/>
      <c r="U9799" s="73"/>
      <c r="V9799" s="73"/>
      <c r="X9799" s="12"/>
    </row>
    <row r="9800" spans="2:24" x14ac:dyDescent="0.3">
      <c r="B9800" s="73"/>
      <c r="D9800" s="73"/>
      <c r="P9800" s="73"/>
      <c r="T9800" s="73"/>
      <c r="U9800" s="73"/>
      <c r="V9800" s="73"/>
      <c r="X9800" s="12"/>
    </row>
    <row r="9801" spans="2:24" x14ac:dyDescent="0.3">
      <c r="B9801" s="73"/>
      <c r="D9801" s="73"/>
      <c r="P9801" s="73"/>
      <c r="T9801" s="73"/>
      <c r="U9801" s="73"/>
      <c r="V9801" s="73"/>
      <c r="X9801" s="12"/>
    </row>
    <row r="9802" spans="2:24" x14ac:dyDescent="0.3">
      <c r="B9802" s="73"/>
      <c r="D9802" s="73"/>
      <c r="P9802" s="73"/>
      <c r="T9802" s="73"/>
      <c r="U9802" s="73"/>
      <c r="V9802" s="73"/>
      <c r="X9802" s="12"/>
    </row>
    <row r="9803" spans="2:24" x14ac:dyDescent="0.3">
      <c r="B9803" s="73"/>
      <c r="D9803" s="73"/>
      <c r="P9803" s="73"/>
      <c r="T9803" s="73"/>
      <c r="U9803" s="73"/>
      <c r="V9803" s="73"/>
      <c r="X9803" s="12"/>
    </row>
    <row r="9804" spans="2:24" x14ac:dyDescent="0.3">
      <c r="B9804" s="73"/>
      <c r="D9804" s="73"/>
      <c r="P9804" s="73"/>
      <c r="T9804" s="73"/>
      <c r="U9804" s="73"/>
      <c r="V9804" s="73"/>
      <c r="X9804" s="12"/>
    </row>
    <row r="9805" spans="2:24" x14ac:dyDescent="0.3">
      <c r="B9805" s="73"/>
      <c r="D9805" s="73"/>
      <c r="P9805" s="73"/>
      <c r="T9805" s="73"/>
      <c r="U9805" s="73"/>
      <c r="V9805" s="73"/>
      <c r="X9805" s="12"/>
    </row>
    <row r="9806" spans="2:24" x14ac:dyDescent="0.3">
      <c r="B9806" s="73"/>
      <c r="D9806" s="73"/>
      <c r="P9806" s="73"/>
      <c r="T9806" s="73"/>
      <c r="U9806" s="73"/>
      <c r="V9806" s="73"/>
      <c r="X9806" s="12"/>
    </row>
    <row r="9807" spans="2:24" x14ac:dyDescent="0.3">
      <c r="B9807" s="73"/>
      <c r="D9807" s="73"/>
      <c r="P9807" s="73"/>
      <c r="T9807" s="73"/>
      <c r="U9807" s="73"/>
      <c r="V9807" s="73"/>
      <c r="X9807" s="12"/>
    </row>
    <row r="9808" spans="2:24" x14ac:dyDescent="0.3">
      <c r="B9808" s="73"/>
      <c r="D9808" s="73"/>
      <c r="P9808" s="73"/>
      <c r="T9808" s="73"/>
      <c r="U9808" s="73"/>
      <c r="V9808" s="73"/>
      <c r="X9808" s="12"/>
    </row>
    <row r="9809" spans="2:24" x14ac:dyDescent="0.3">
      <c r="B9809" s="73"/>
      <c r="D9809" s="73"/>
      <c r="P9809" s="73"/>
      <c r="T9809" s="73"/>
      <c r="U9809" s="73"/>
      <c r="V9809" s="73"/>
      <c r="X9809" s="12"/>
    </row>
    <row r="9810" spans="2:24" x14ac:dyDescent="0.3">
      <c r="B9810" s="73"/>
      <c r="D9810" s="73"/>
      <c r="P9810" s="73"/>
      <c r="T9810" s="73"/>
      <c r="U9810" s="73"/>
      <c r="V9810" s="73"/>
      <c r="X9810" s="12"/>
    </row>
    <row r="9811" spans="2:24" x14ac:dyDescent="0.3">
      <c r="B9811" s="73"/>
      <c r="D9811" s="73"/>
      <c r="P9811" s="73"/>
      <c r="T9811" s="73"/>
      <c r="U9811" s="73"/>
      <c r="V9811" s="73"/>
      <c r="X9811" s="12"/>
    </row>
    <row r="9812" spans="2:24" x14ac:dyDescent="0.3">
      <c r="B9812" s="73"/>
      <c r="D9812" s="73"/>
      <c r="P9812" s="73"/>
      <c r="T9812" s="73"/>
      <c r="U9812" s="73"/>
      <c r="V9812" s="73"/>
      <c r="X9812" s="12"/>
    </row>
    <row r="9813" spans="2:24" x14ac:dyDescent="0.3">
      <c r="B9813" s="73"/>
      <c r="D9813" s="73"/>
      <c r="P9813" s="73"/>
      <c r="T9813" s="73"/>
      <c r="U9813" s="73"/>
      <c r="V9813" s="73"/>
      <c r="X9813" s="12"/>
    </row>
    <row r="9814" spans="2:24" x14ac:dyDescent="0.3">
      <c r="B9814" s="73"/>
      <c r="D9814" s="73"/>
      <c r="P9814" s="73"/>
      <c r="T9814" s="73"/>
      <c r="U9814" s="73"/>
      <c r="V9814" s="73"/>
      <c r="X9814" s="12"/>
    </row>
    <row r="9815" spans="2:24" x14ac:dyDescent="0.3">
      <c r="B9815" s="73"/>
      <c r="D9815" s="73"/>
      <c r="P9815" s="73"/>
      <c r="T9815" s="73"/>
      <c r="U9815" s="73"/>
      <c r="V9815" s="73"/>
      <c r="X9815" s="12"/>
    </row>
    <row r="9816" spans="2:24" x14ac:dyDescent="0.3">
      <c r="B9816" s="73"/>
      <c r="D9816" s="73"/>
      <c r="P9816" s="73"/>
      <c r="T9816" s="73"/>
      <c r="U9816" s="73"/>
      <c r="V9816" s="73"/>
      <c r="X9816" s="12"/>
    </row>
    <row r="9817" spans="2:24" x14ac:dyDescent="0.3">
      <c r="B9817" s="73"/>
      <c r="D9817" s="73"/>
      <c r="P9817" s="73"/>
      <c r="T9817" s="73"/>
      <c r="U9817" s="73"/>
      <c r="V9817" s="73"/>
      <c r="X9817" s="12"/>
    </row>
    <row r="9818" spans="2:24" x14ac:dyDescent="0.3">
      <c r="B9818" s="73"/>
      <c r="D9818" s="73"/>
      <c r="P9818" s="73"/>
      <c r="T9818" s="73"/>
      <c r="U9818" s="73"/>
      <c r="V9818" s="73"/>
      <c r="X9818" s="12"/>
    </row>
    <row r="9819" spans="2:24" x14ac:dyDescent="0.3">
      <c r="B9819" s="73"/>
      <c r="D9819" s="73"/>
      <c r="P9819" s="73"/>
      <c r="T9819" s="73"/>
      <c r="U9819" s="73"/>
      <c r="V9819" s="73"/>
      <c r="X9819" s="12"/>
    </row>
    <row r="9820" spans="2:24" x14ac:dyDescent="0.3">
      <c r="B9820" s="73"/>
      <c r="D9820" s="73"/>
      <c r="P9820" s="73"/>
      <c r="T9820" s="73"/>
      <c r="U9820" s="73"/>
      <c r="V9820" s="73"/>
      <c r="X9820" s="12"/>
    </row>
    <row r="9821" spans="2:24" x14ac:dyDescent="0.3">
      <c r="B9821" s="73"/>
      <c r="D9821" s="73"/>
      <c r="P9821" s="73"/>
      <c r="T9821" s="73"/>
      <c r="U9821" s="73"/>
      <c r="V9821" s="73"/>
      <c r="X9821" s="12"/>
    </row>
    <row r="9822" spans="2:24" x14ac:dyDescent="0.3">
      <c r="B9822" s="73"/>
      <c r="D9822" s="73"/>
      <c r="P9822" s="73"/>
      <c r="T9822" s="73"/>
      <c r="U9822" s="73"/>
      <c r="V9822" s="73"/>
      <c r="X9822" s="12"/>
    </row>
    <row r="9823" spans="2:24" x14ac:dyDescent="0.3">
      <c r="B9823" s="73"/>
      <c r="D9823" s="73"/>
      <c r="P9823" s="73"/>
      <c r="T9823" s="73"/>
      <c r="U9823" s="73"/>
      <c r="V9823" s="73"/>
      <c r="X9823" s="12"/>
    </row>
    <row r="9824" spans="2:24" x14ac:dyDescent="0.3">
      <c r="B9824" s="73"/>
      <c r="D9824" s="73"/>
      <c r="P9824" s="73"/>
      <c r="T9824" s="73"/>
      <c r="U9824" s="73"/>
      <c r="V9824" s="73"/>
      <c r="X9824" s="12"/>
    </row>
    <row r="9825" spans="2:24" x14ac:dyDescent="0.3">
      <c r="B9825" s="73"/>
      <c r="D9825" s="73"/>
      <c r="P9825" s="73"/>
      <c r="T9825" s="73"/>
      <c r="U9825" s="73"/>
      <c r="V9825" s="73"/>
      <c r="X9825" s="12"/>
    </row>
    <row r="9826" spans="2:24" x14ac:dyDescent="0.3">
      <c r="B9826" s="73"/>
      <c r="D9826" s="73"/>
      <c r="P9826" s="73"/>
      <c r="T9826" s="73"/>
      <c r="U9826" s="73"/>
      <c r="V9826" s="73"/>
      <c r="X9826" s="12"/>
    </row>
    <row r="9827" spans="2:24" x14ac:dyDescent="0.3">
      <c r="B9827" s="73"/>
      <c r="D9827" s="73"/>
      <c r="P9827" s="73"/>
      <c r="T9827" s="73"/>
      <c r="U9827" s="73"/>
      <c r="V9827" s="73"/>
      <c r="X9827" s="12"/>
    </row>
    <row r="9828" spans="2:24" x14ac:dyDescent="0.3">
      <c r="B9828" s="73"/>
      <c r="D9828" s="73"/>
      <c r="P9828" s="73"/>
      <c r="T9828" s="73"/>
      <c r="U9828" s="73"/>
      <c r="V9828" s="73"/>
      <c r="X9828" s="12"/>
    </row>
    <row r="9829" spans="2:24" x14ac:dyDescent="0.3">
      <c r="B9829" s="73"/>
      <c r="D9829" s="73"/>
      <c r="P9829" s="73"/>
      <c r="T9829" s="73"/>
      <c r="U9829" s="73"/>
      <c r="V9829" s="73"/>
      <c r="X9829" s="12"/>
    </row>
    <row r="9830" spans="2:24" x14ac:dyDescent="0.3">
      <c r="B9830" s="73"/>
      <c r="D9830" s="73"/>
      <c r="P9830" s="73"/>
      <c r="T9830" s="73"/>
      <c r="U9830" s="73"/>
      <c r="V9830" s="73"/>
      <c r="X9830" s="12"/>
    </row>
    <row r="9831" spans="2:24" x14ac:dyDescent="0.3">
      <c r="B9831" s="73"/>
      <c r="D9831" s="73"/>
      <c r="P9831" s="73"/>
      <c r="T9831" s="73"/>
      <c r="U9831" s="73"/>
      <c r="V9831" s="73"/>
      <c r="X9831" s="12"/>
    </row>
    <row r="9832" spans="2:24" x14ac:dyDescent="0.3">
      <c r="B9832" s="73"/>
      <c r="D9832" s="73"/>
      <c r="P9832" s="73"/>
      <c r="T9832" s="73"/>
      <c r="U9832" s="73"/>
      <c r="V9832" s="73"/>
      <c r="X9832" s="12"/>
    </row>
    <row r="9833" spans="2:24" x14ac:dyDescent="0.3">
      <c r="B9833" s="73"/>
      <c r="D9833" s="73"/>
      <c r="P9833" s="73"/>
      <c r="T9833" s="73"/>
      <c r="U9833" s="73"/>
      <c r="V9833" s="73"/>
      <c r="X9833" s="12"/>
    </row>
    <row r="9834" spans="2:24" x14ac:dyDescent="0.3">
      <c r="B9834" s="73"/>
      <c r="D9834" s="73"/>
      <c r="P9834" s="73"/>
      <c r="T9834" s="73"/>
      <c r="U9834" s="73"/>
      <c r="V9834" s="73"/>
      <c r="X9834" s="12"/>
    </row>
    <row r="9835" spans="2:24" x14ac:dyDescent="0.3">
      <c r="B9835" s="73"/>
      <c r="D9835" s="73"/>
      <c r="P9835" s="73"/>
      <c r="T9835" s="73"/>
      <c r="U9835" s="73"/>
      <c r="V9835" s="73"/>
      <c r="X9835" s="12"/>
    </row>
    <row r="9836" spans="2:24" x14ac:dyDescent="0.3">
      <c r="B9836" s="73"/>
      <c r="D9836" s="73"/>
      <c r="P9836" s="73"/>
      <c r="T9836" s="73"/>
      <c r="U9836" s="73"/>
      <c r="V9836" s="73"/>
      <c r="X9836" s="12"/>
    </row>
    <row r="9837" spans="2:24" x14ac:dyDescent="0.3">
      <c r="B9837" s="73"/>
      <c r="D9837" s="73"/>
      <c r="P9837" s="73"/>
      <c r="T9837" s="73"/>
      <c r="U9837" s="73"/>
      <c r="V9837" s="73"/>
      <c r="X9837" s="12"/>
    </row>
    <row r="9838" spans="2:24" x14ac:dyDescent="0.3">
      <c r="B9838" s="73"/>
      <c r="D9838" s="73"/>
      <c r="P9838" s="73"/>
      <c r="T9838" s="73"/>
      <c r="U9838" s="73"/>
      <c r="V9838" s="73"/>
      <c r="X9838" s="12"/>
    </row>
    <row r="9839" spans="2:24" x14ac:dyDescent="0.3">
      <c r="B9839" s="73"/>
      <c r="D9839" s="73"/>
      <c r="P9839" s="73"/>
      <c r="T9839" s="73"/>
      <c r="U9839" s="73"/>
      <c r="V9839" s="73"/>
      <c r="X9839" s="12"/>
    </row>
    <row r="9840" spans="2:24" x14ac:dyDescent="0.3">
      <c r="B9840" s="73"/>
      <c r="D9840" s="73"/>
      <c r="P9840" s="73"/>
      <c r="T9840" s="73"/>
      <c r="U9840" s="73"/>
      <c r="V9840" s="73"/>
      <c r="X9840" s="12"/>
    </row>
    <row r="9841" spans="2:24" x14ac:dyDescent="0.3">
      <c r="B9841" s="73"/>
      <c r="D9841" s="73"/>
      <c r="P9841" s="73"/>
      <c r="T9841" s="73"/>
      <c r="U9841" s="73"/>
      <c r="V9841" s="73"/>
      <c r="X9841" s="12"/>
    </row>
    <row r="9842" spans="2:24" x14ac:dyDescent="0.3">
      <c r="B9842" s="73"/>
      <c r="D9842" s="73"/>
      <c r="P9842" s="73"/>
      <c r="T9842" s="73"/>
      <c r="U9842" s="73"/>
      <c r="V9842" s="73"/>
      <c r="X9842" s="12"/>
    </row>
    <row r="9843" spans="2:24" x14ac:dyDescent="0.3">
      <c r="B9843" s="73"/>
      <c r="D9843" s="73"/>
      <c r="P9843" s="73"/>
      <c r="T9843" s="73"/>
      <c r="U9843" s="73"/>
      <c r="V9843" s="73"/>
      <c r="X9843" s="12"/>
    </row>
    <row r="9844" spans="2:24" x14ac:dyDescent="0.3">
      <c r="B9844" s="73"/>
      <c r="D9844" s="73"/>
      <c r="P9844" s="73"/>
      <c r="T9844" s="73"/>
      <c r="U9844" s="73"/>
      <c r="V9844" s="73"/>
      <c r="X9844" s="12"/>
    </row>
    <row r="9845" spans="2:24" x14ac:dyDescent="0.3">
      <c r="B9845" s="73"/>
      <c r="D9845" s="73"/>
      <c r="P9845" s="73"/>
      <c r="T9845" s="73"/>
      <c r="U9845" s="73"/>
      <c r="V9845" s="73"/>
      <c r="X9845" s="12"/>
    </row>
    <row r="9846" spans="2:24" x14ac:dyDescent="0.3">
      <c r="B9846" s="73"/>
      <c r="D9846" s="73"/>
      <c r="P9846" s="73"/>
      <c r="T9846" s="73"/>
      <c r="U9846" s="73"/>
      <c r="V9846" s="73"/>
      <c r="X9846" s="12"/>
    </row>
    <row r="9847" spans="2:24" x14ac:dyDescent="0.3">
      <c r="B9847" s="73"/>
      <c r="D9847" s="73"/>
      <c r="P9847" s="73"/>
      <c r="T9847" s="73"/>
      <c r="U9847" s="73"/>
      <c r="V9847" s="73"/>
      <c r="X9847" s="12"/>
    </row>
    <row r="9848" spans="2:24" x14ac:dyDescent="0.3">
      <c r="B9848" s="73"/>
      <c r="D9848" s="73"/>
      <c r="P9848" s="73"/>
      <c r="T9848" s="73"/>
      <c r="U9848" s="73"/>
      <c r="V9848" s="73"/>
      <c r="X9848" s="12"/>
    </row>
    <row r="9849" spans="2:24" x14ac:dyDescent="0.3">
      <c r="B9849" s="73"/>
      <c r="D9849" s="73"/>
      <c r="P9849" s="73"/>
      <c r="T9849" s="73"/>
      <c r="U9849" s="73"/>
      <c r="V9849" s="73"/>
      <c r="X9849" s="12"/>
    </row>
    <row r="9850" spans="2:24" x14ac:dyDescent="0.3">
      <c r="B9850" s="73"/>
      <c r="D9850" s="73"/>
      <c r="P9850" s="73"/>
      <c r="T9850" s="73"/>
      <c r="U9850" s="73"/>
      <c r="V9850" s="73"/>
      <c r="X9850" s="12"/>
    </row>
    <row r="9851" spans="2:24" x14ac:dyDescent="0.3">
      <c r="B9851" s="73"/>
      <c r="D9851" s="73"/>
      <c r="P9851" s="73"/>
      <c r="T9851" s="73"/>
      <c r="U9851" s="73"/>
      <c r="V9851" s="73"/>
      <c r="X9851" s="12"/>
    </row>
    <row r="9852" spans="2:24" x14ac:dyDescent="0.3">
      <c r="B9852" s="73"/>
      <c r="D9852" s="73"/>
      <c r="P9852" s="73"/>
      <c r="T9852" s="73"/>
      <c r="U9852" s="73"/>
      <c r="V9852" s="73"/>
      <c r="X9852" s="12"/>
    </row>
    <row r="9853" spans="2:24" x14ac:dyDescent="0.3">
      <c r="B9853" s="73"/>
      <c r="D9853" s="73"/>
      <c r="P9853" s="73"/>
      <c r="T9853" s="73"/>
      <c r="U9853" s="73"/>
      <c r="V9853" s="73"/>
      <c r="X9853" s="12"/>
    </row>
    <row r="9854" spans="2:24" x14ac:dyDescent="0.3">
      <c r="B9854" s="73"/>
      <c r="D9854" s="73"/>
      <c r="P9854" s="73"/>
      <c r="T9854" s="73"/>
      <c r="U9854" s="73"/>
      <c r="V9854" s="73"/>
      <c r="X9854" s="12"/>
    </row>
    <row r="9855" spans="2:24" x14ac:dyDescent="0.3">
      <c r="B9855" s="73"/>
      <c r="D9855" s="73"/>
      <c r="P9855" s="73"/>
      <c r="T9855" s="73"/>
      <c r="U9855" s="73"/>
      <c r="V9855" s="73"/>
      <c r="X9855" s="12"/>
    </row>
    <row r="9856" spans="2:24" x14ac:dyDescent="0.3">
      <c r="B9856" s="73"/>
      <c r="D9856" s="73"/>
      <c r="P9856" s="73"/>
      <c r="T9856" s="73"/>
      <c r="U9856" s="73"/>
      <c r="V9856" s="73"/>
      <c r="X9856" s="12"/>
    </row>
    <row r="9857" spans="2:24" x14ac:dyDescent="0.3">
      <c r="B9857" s="73"/>
      <c r="D9857" s="73"/>
      <c r="P9857" s="73"/>
      <c r="T9857" s="73"/>
      <c r="U9857" s="73"/>
      <c r="V9857" s="73"/>
      <c r="X9857" s="12"/>
    </row>
    <row r="9858" spans="2:24" x14ac:dyDescent="0.3">
      <c r="B9858" s="73"/>
      <c r="D9858" s="73"/>
      <c r="P9858" s="73"/>
      <c r="T9858" s="73"/>
      <c r="U9858" s="73"/>
      <c r="V9858" s="73"/>
      <c r="X9858" s="12"/>
    </row>
    <row r="9859" spans="2:24" x14ac:dyDescent="0.3">
      <c r="B9859" s="73"/>
      <c r="D9859" s="73"/>
      <c r="P9859" s="73"/>
      <c r="T9859" s="73"/>
      <c r="U9859" s="73"/>
      <c r="V9859" s="73"/>
      <c r="X9859" s="12"/>
    </row>
    <row r="9860" spans="2:24" x14ac:dyDescent="0.3">
      <c r="B9860" s="73"/>
      <c r="D9860" s="73"/>
      <c r="P9860" s="73"/>
      <c r="T9860" s="73"/>
      <c r="U9860" s="73"/>
      <c r="V9860" s="73"/>
      <c r="X9860" s="12"/>
    </row>
    <row r="9861" spans="2:24" x14ac:dyDescent="0.3">
      <c r="B9861" s="73"/>
      <c r="D9861" s="73"/>
      <c r="P9861" s="73"/>
      <c r="T9861" s="73"/>
      <c r="U9861" s="73"/>
      <c r="V9861" s="73"/>
      <c r="X9861" s="12"/>
    </row>
    <row r="9862" spans="2:24" x14ac:dyDescent="0.3">
      <c r="B9862" s="73"/>
      <c r="D9862" s="73"/>
      <c r="P9862" s="73"/>
      <c r="T9862" s="73"/>
      <c r="U9862" s="73"/>
      <c r="V9862" s="73"/>
      <c r="X9862" s="12"/>
    </row>
    <row r="9863" spans="2:24" x14ac:dyDescent="0.3">
      <c r="B9863" s="73"/>
      <c r="D9863" s="73"/>
      <c r="P9863" s="73"/>
      <c r="T9863" s="73"/>
      <c r="U9863" s="73"/>
      <c r="V9863" s="73"/>
      <c r="X9863" s="12"/>
    </row>
    <row r="9864" spans="2:24" x14ac:dyDescent="0.3">
      <c r="B9864" s="73"/>
      <c r="D9864" s="73"/>
      <c r="P9864" s="73"/>
      <c r="T9864" s="73"/>
      <c r="U9864" s="73"/>
      <c r="V9864" s="73"/>
      <c r="X9864" s="12"/>
    </row>
    <row r="9865" spans="2:24" x14ac:dyDescent="0.3">
      <c r="B9865" s="73"/>
      <c r="D9865" s="73"/>
      <c r="P9865" s="73"/>
      <c r="T9865" s="73"/>
      <c r="U9865" s="73"/>
      <c r="V9865" s="73"/>
      <c r="X9865" s="12"/>
    </row>
    <row r="9866" spans="2:24" x14ac:dyDescent="0.3">
      <c r="B9866" s="73"/>
      <c r="D9866" s="73"/>
      <c r="P9866" s="73"/>
      <c r="T9866" s="73"/>
      <c r="U9866" s="73"/>
      <c r="V9866" s="73"/>
      <c r="X9866" s="12"/>
    </row>
    <row r="9867" spans="2:24" x14ac:dyDescent="0.3">
      <c r="B9867" s="73"/>
      <c r="D9867" s="73"/>
      <c r="P9867" s="73"/>
      <c r="T9867" s="73"/>
      <c r="U9867" s="73"/>
      <c r="V9867" s="73"/>
      <c r="X9867" s="12"/>
    </row>
    <row r="9868" spans="2:24" x14ac:dyDescent="0.3">
      <c r="B9868" s="73"/>
      <c r="D9868" s="73"/>
      <c r="P9868" s="73"/>
      <c r="T9868" s="73"/>
      <c r="U9868" s="73"/>
      <c r="V9868" s="73"/>
      <c r="X9868" s="12"/>
    </row>
    <row r="9869" spans="2:24" x14ac:dyDescent="0.3">
      <c r="B9869" s="73"/>
      <c r="D9869" s="73"/>
      <c r="P9869" s="73"/>
      <c r="T9869" s="73"/>
      <c r="U9869" s="73"/>
      <c r="V9869" s="73"/>
      <c r="X9869" s="12"/>
    </row>
    <row r="9870" spans="2:24" x14ac:dyDescent="0.3">
      <c r="B9870" s="73"/>
      <c r="D9870" s="73"/>
      <c r="P9870" s="73"/>
      <c r="T9870" s="73"/>
      <c r="U9870" s="73"/>
      <c r="V9870" s="73"/>
      <c r="X9870" s="12"/>
    </row>
    <row r="9871" spans="2:24" x14ac:dyDescent="0.3">
      <c r="B9871" s="73"/>
      <c r="D9871" s="73"/>
      <c r="P9871" s="73"/>
      <c r="T9871" s="73"/>
      <c r="U9871" s="73"/>
      <c r="V9871" s="73"/>
      <c r="X9871" s="12"/>
    </row>
    <row r="9872" spans="2:24" x14ac:dyDescent="0.3">
      <c r="B9872" s="73"/>
      <c r="D9872" s="73"/>
      <c r="P9872" s="73"/>
      <c r="T9872" s="73"/>
      <c r="U9872" s="73"/>
      <c r="V9872" s="73"/>
      <c r="X9872" s="12"/>
    </row>
    <row r="9873" spans="2:24" x14ac:dyDescent="0.3">
      <c r="B9873" s="73"/>
      <c r="D9873" s="73"/>
      <c r="P9873" s="73"/>
      <c r="T9873" s="73"/>
      <c r="U9873" s="73"/>
      <c r="V9873" s="73"/>
      <c r="X9873" s="12"/>
    </row>
    <row r="9874" spans="2:24" x14ac:dyDescent="0.3">
      <c r="B9874" s="73"/>
      <c r="D9874" s="73"/>
      <c r="P9874" s="73"/>
      <c r="T9874" s="73"/>
      <c r="U9874" s="73"/>
      <c r="V9874" s="73"/>
      <c r="X9874" s="12"/>
    </row>
    <row r="9875" spans="2:24" x14ac:dyDescent="0.3">
      <c r="B9875" s="73"/>
      <c r="D9875" s="73"/>
      <c r="P9875" s="73"/>
      <c r="T9875" s="73"/>
      <c r="U9875" s="73"/>
      <c r="V9875" s="73"/>
      <c r="X9875" s="12"/>
    </row>
    <row r="9876" spans="2:24" x14ac:dyDescent="0.3">
      <c r="B9876" s="73"/>
      <c r="D9876" s="73"/>
      <c r="P9876" s="73"/>
      <c r="T9876" s="73"/>
      <c r="U9876" s="73"/>
      <c r="V9876" s="73"/>
      <c r="X9876" s="12"/>
    </row>
    <row r="9877" spans="2:24" x14ac:dyDescent="0.3">
      <c r="B9877" s="73"/>
      <c r="D9877" s="73"/>
      <c r="P9877" s="73"/>
      <c r="T9877" s="73"/>
      <c r="U9877" s="73"/>
      <c r="V9877" s="73"/>
      <c r="X9877" s="12"/>
    </row>
    <row r="9878" spans="2:24" x14ac:dyDescent="0.3">
      <c r="B9878" s="73"/>
      <c r="D9878" s="73"/>
      <c r="P9878" s="73"/>
      <c r="T9878" s="73"/>
      <c r="U9878" s="73"/>
      <c r="V9878" s="73"/>
      <c r="X9878" s="12"/>
    </row>
    <row r="9879" spans="2:24" x14ac:dyDescent="0.3">
      <c r="B9879" s="73"/>
      <c r="D9879" s="73"/>
      <c r="P9879" s="73"/>
      <c r="T9879" s="73"/>
      <c r="U9879" s="73"/>
      <c r="V9879" s="73"/>
      <c r="X9879" s="12"/>
    </row>
    <row r="9880" spans="2:24" x14ac:dyDescent="0.3">
      <c r="B9880" s="73"/>
      <c r="D9880" s="73"/>
      <c r="P9880" s="73"/>
      <c r="T9880" s="73"/>
      <c r="U9880" s="73"/>
      <c r="V9880" s="73"/>
      <c r="X9880" s="12"/>
    </row>
    <row r="9881" spans="2:24" x14ac:dyDescent="0.3">
      <c r="B9881" s="73"/>
      <c r="D9881" s="73"/>
      <c r="P9881" s="73"/>
      <c r="T9881" s="73"/>
      <c r="U9881" s="73"/>
      <c r="V9881" s="73"/>
      <c r="X9881" s="12"/>
    </row>
    <row r="9882" spans="2:24" x14ac:dyDescent="0.3">
      <c r="B9882" s="73"/>
      <c r="D9882" s="73"/>
      <c r="P9882" s="73"/>
      <c r="T9882" s="73"/>
      <c r="U9882" s="73"/>
      <c r="V9882" s="73"/>
      <c r="X9882" s="12"/>
    </row>
    <row r="9883" spans="2:24" x14ac:dyDescent="0.3">
      <c r="B9883" s="73"/>
      <c r="D9883" s="73"/>
      <c r="P9883" s="73"/>
      <c r="T9883" s="73"/>
      <c r="U9883" s="73"/>
      <c r="V9883" s="73"/>
      <c r="X9883" s="12"/>
    </row>
    <row r="9884" spans="2:24" x14ac:dyDescent="0.3">
      <c r="B9884" s="73"/>
      <c r="D9884" s="73"/>
      <c r="P9884" s="73"/>
      <c r="T9884" s="73"/>
      <c r="U9884" s="73"/>
      <c r="V9884" s="73"/>
      <c r="X9884" s="12"/>
    </row>
    <row r="9885" spans="2:24" x14ac:dyDescent="0.3">
      <c r="B9885" s="73"/>
      <c r="D9885" s="73"/>
      <c r="P9885" s="73"/>
      <c r="T9885" s="73"/>
      <c r="U9885" s="73"/>
      <c r="V9885" s="73"/>
      <c r="X9885" s="12"/>
    </row>
    <row r="9886" spans="2:24" x14ac:dyDescent="0.3">
      <c r="B9886" s="73"/>
      <c r="D9886" s="73"/>
      <c r="P9886" s="73"/>
      <c r="T9886" s="73"/>
      <c r="U9886" s="73"/>
      <c r="V9886" s="73"/>
      <c r="X9886" s="12"/>
    </row>
    <row r="9887" spans="2:24" x14ac:dyDescent="0.3">
      <c r="B9887" s="73"/>
      <c r="D9887" s="73"/>
      <c r="P9887" s="73"/>
      <c r="T9887" s="73"/>
      <c r="U9887" s="73"/>
      <c r="V9887" s="73"/>
      <c r="X9887" s="12"/>
    </row>
    <row r="9888" spans="2:24" x14ac:dyDescent="0.3">
      <c r="B9888" s="73"/>
      <c r="D9888" s="73"/>
      <c r="P9888" s="73"/>
      <c r="T9888" s="73"/>
      <c r="U9888" s="73"/>
      <c r="V9888" s="73"/>
      <c r="X9888" s="12"/>
    </row>
    <row r="9889" spans="2:24" x14ac:dyDescent="0.3">
      <c r="B9889" s="73"/>
      <c r="D9889" s="73"/>
      <c r="P9889" s="73"/>
      <c r="T9889" s="73"/>
      <c r="U9889" s="73"/>
      <c r="V9889" s="73"/>
      <c r="X9889" s="12"/>
    </row>
    <row r="9890" spans="2:24" x14ac:dyDescent="0.3">
      <c r="B9890" s="73"/>
      <c r="D9890" s="73"/>
      <c r="P9890" s="73"/>
      <c r="T9890" s="73"/>
      <c r="U9890" s="73"/>
      <c r="V9890" s="73"/>
      <c r="X9890" s="12"/>
    </row>
    <row r="9891" spans="2:24" x14ac:dyDescent="0.3">
      <c r="B9891" s="73"/>
      <c r="D9891" s="73"/>
      <c r="P9891" s="73"/>
      <c r="T9891" s="73"/>
      <c r="U9891" s="73"/>
      <c r="V9891" s="73"/>
      <c r="X9891" s="12"/>
    </row>
    <row r="9892" spans="2:24" x14ac:dyDescent="0.3">
      <c r="B9892" s="73"/>
      <c r="D9892" s="73"/>
      <c r="P9892" s="73"/>
      <c r="T9892" s="73"/>
      <c r="U9892" s="73"/>
      <c r="V9892" s="73"/>
      <c r="X9892" s="12"/>
    </row>
    <row r="9893" spans="2:24" x14ac:dyDescent="0.3">
      <c r="B9893" s="73"/>
      <c r="D9893" s="73"/>
      <c r="P9893" s="73"/>
      <c r="T9893" s="73"/>
      <c r="U9893" s="73"/>
      <c r="V9893" s="73"/>
      <c r="X9893" s="12"/>
    </row>
    <row r="9894" spans="2:24" x14ac:dyDescent="0.3">
      <c r="B9894" s="73"/>
      <c r="D9894" s="73"/>
      <c r="P9894" s="73"/>
      <c r="T9894" s="73"/>
      <c r="U9894" s="73"/>
      <c r="V9894" s="73"/>
      <c r="X9894" s="12"/>
    </row>
    <row r="9895" spans="2:24" x14ac:dyDescent="0.3">
      <c r="B9895" s="73"/>
      <c r="D9895" s="73"/>
      <c r="P9895" s="73"/>
      <c r="T9895" s="73"/>
      <c r="U9895" s="73"/>
      <c r="V9895" s="73"/>
      <c r="X9895" s="12"/>
    </row>
    <row r="9896" spans="2:24" x14ac:dyDescent="0.3">
      <c r="B9896" s="73"/>
      <c r="D9896" s="73"/>
      <c r="P9896" s="73"/>
      <c r="T9896" s="73"/>
      <c r="U9896" s="73"/>
      <c r="V9896" s="73"/>
      <c r="X9896" s="12"/>
    </row>
    <row r="9897" spans="2:24" x14ac:dyDescent="0.3">
      <c r="B9897" s="73"/>
      <c r="D9897" s="73"/>
      <c r="P9897" s="73"/>
      <c r="T9897" s="73"/>
      <c r="U9897" s="73"/>
      <c r="V9897" s="73"/>
      <c r="X9897" s="12"/>
    </row>
    <row r="9898" spans="2:24" x14ac:dyDescent="0.3">
      <c r="B9898" s="73"/>
      <c r="D9898" s="73"/>
      <c r="P9898" s="73"/>
      <c r="T9898" s="73"/>
      <c r="U9898" s="73"/>
      <c r="V9898" s="73"/>
      <c r="X9898" s="12"/>
    </row>
    <row r="9899" spans="2:24" x14ac:dyDescent="0.3">
      <c r="B9899" s="73"/>
      <c r="D9899" s="73"/>
      <c r="P9899" s="73"/>
      <c r="T9899" s="73"/>
      <c r="U9899" s="73"/>
      <c r="V9899" s="73"/>
      <c r="X9899" s="12"/>
    </row>
    <row r="9900" spans="2:24" x14ac:dyDescent="0.3">
      <c r="B9900" s="73"/>
      <c r="D9900" s="73"/>
      <c r="P9900" s="73"/>
      <c r="T9900" s="73"/>
      <c r="U9900" s="73"/>
      <c r="V9900" s="73"/>
      <c r="X9900" s="12"/>
    </row>
    <row r="9901" spans="2:24" x14ac:dyDescent="0.3">
      <c r="B9901" s="73"/>
      <c r="D9901" s="73"/>
      <c r="P9901" s="73"/>
      <c r="T9901" s="73"/>
      <c r="U9901" s="73"/>
      <c r="V9901" s="73"/>
      <c r="X9901" s="12"/>
    </row>
    <row r="9902" spans="2:24" x14ac:dyDescent="0.3">
      <c r="B9902" s="73"/>
      <c r="D9902" s="73"/>
      <c r="P9902" s="73"/>
      <c r="T9902" s="73"/>
      <c r="U9902" s="73"/>
      <c r="V9902" s="73"/>
      <c r="X9902" s="12"/>
    </row>
    <row r="9903" spans="2:24" x14ac:dyDescent="0.3">
      <c r="B9903" s="73"/>
      <c r="D9903" s="73"/>
      <c r="P9903" s="73"/>
      <c r="T9903" s="73"/>
      <c r="U9903" s="73"/>
      <c r="V9903" s="73"/>
      <c r="X9903" s="12"/>
    </row>
    <row r="9904" spans="2:24" x14ac:dyDescent="0.3">
      <c r="B9904" s="73"/>
      <c r="D9904" s="73"/>
      <c r="P9904" s="73"/>
      <c r="T9904" s="73"/>
      <c r="U9904" s="73"/>
      <c r="V9904" s="73"/>
      <c r="X9904" s="12"/>
    </row>
    <row r="9905" spans="2:24" x14ac:dyDescent="0.3">
      <c r="B9905" s="73"/>
      <c r="D9905" s="73"/>
      <c r="P9905" s="73"/>
      <c r="T9905" s="73"/>
      <c r="U9905" s="73"/>
      <c r="V9905" s="73"/>
      <c r="X9905" s="12"/>
    </row>
    <row r="9906" spans="2:24" x14ac:dyDescent="0.3">
      <c r="B9906" s="73"/>
      <c r="D9906" s="73"/>
      <c r="P9906" s="73"/>
      <c r="T9906" s="73"/>
      <c r="U9906" s="73"/>
      <c r="V9906" s="73"/>
      <c r="X9906" s="12"/>
    </row>
    <row r="9907" spans="2:24" x14ac:dyDescent="0.3">
      <c r="B9907" s="73"/>
      <c r="D9907" s="73"/>
      <c r="P9907" s="73"/>
      <c r="T9907" s="73"/>
      <c r="U9907" s="73"/>
      <c r="V9907" s="73"/>
      <c r="X9907" s="12"/>
    </row>
    <row r="9908" spans="2:24" x14ac:dyDescent="0.3">
      <c r="B9908" s="73"/>
      <c r="D9908" s="73"/>
      <c r="P9908" s="73"/>
      <c r="T9908" s="73"/>
      <c r="U9908" s="73"/>
      <c r="V9908" s="73"/>
      <c r="X9908" s="12"/>
    </row>
    <row r="9909" spans="2:24" x14ac:dyDescent="0.3">
      <c r="B9909" s="73"/>
      <c r="D9909" s="73"/>
      <c r="P9909" s="73"/>
      <c r="T9909" s="73"/>
      <c r="U9909" s="73"/>
      <c r="V9909" s="73"/>
      <c r="X9909" s="12"/>
    </row>
    <row r="9910" spans="2:24" x14ac:dyDescent="0.3">
      <c r="B9910" s="73"/>
      <c r="D9910" s="73"/>
      <c r="P9910" s="73"/>
      <c r="T9910" s="73"/>
      <c r="U9910" s="73"/>
      <c r="V9910" s="73"/>
      <c r="X9910" s="12"/>
    </row>
    <row r="9911" spans="2:24" x14ac:dyDescent="0.3">
      <c r="B9911" s="73"/>
      <c r="D9911" s="73"/>
      <c r="P9911" s="73"/>
      <c r="T9911" s="73"/>
      <c r="U9911" s="73"/>
      <c r="V9911" s="73"/>
      <c r="X9911" s="12"/>
    </row>
    <row r="9912" spans="2:24" x14ac:dyDescent="0.3">
      <c r="B9912" s="73"/>
      <c r="D9912" s="73"/>
      <c r="P9912" s="73"/>
      <c r="T9912" s="73"/>
      <c r="U9912" s="73"/>
      <c r="V9912" s="73"/>
      <c r="X9912" s="12"/>
    </row>
    <row r="9913" spans="2:24" x14ac:dyDescent="0.3">
      <c r="B9913" s="73"/>
      <c r="D9913" s="73"/>
      <c r="P9913" s="73"/>
      <c r="T9913" s="73"/>
      <c r="U9913" s="73"/>
      <c r="V9913" s="73"/>
      <c r="X9913" s="12"/>
    </row>
    <row r="9914" spans="2:24" x14ac:dyDescent="0.3">
      <c r="B9914" s="73"/>
      <c r="D9914" s="73"/>
      <c r="P9914" s="73"/>
      <c r="T9914" s="73"/>
      <c r="U9914" s="73"/>
      <c r="V9914" s="73"/>
      <c r="X9914" s="12"/>
    </row>
    <row r="9915" spans="2:24" x14ac:dyDescent="0.3">
      <c r="B9915" s="73"/>
      <c r="D9915" s="73"/>
      <c r="P9915" s="73"/>
      <c r="T9915" s="73"/>
      <c r="U9915" s="73"/>
      <c r="V9915" s="73"/>
      <c r="X9915" s="12"/>
    </row>
    <row r="9916" spans="2:24" x14ac:dyDescent="0.3">
      <c r="B9916" s="73"/>
      <c r="D9916" s="73"/>
      <c r="P9916" s="73"/>
      <c r="T9916" s="73"/>
      <c r="U9916" s="73"/>
      <c r="V9916" s="73"/>
      <c r="X9916" s="12"/>
    </row>
    <row r="9917" spans="2:24" x14ac:dyDescent="0.3">
      <c r="B9917" s="73"/>
      <c r="D9917" s="73"/>
      <c r="P9917" s="73"/>
      <c r="T9917" s="73"/>
      <c r="U9917" s="73"/>
      <c r="V9917" s="73"/>
      <c r="X9917" s="12"/>
    </row>
    <row r="9918" spans="2:24" x14ac:dyDescent="0.3">
      <c r="B9918" s="73"/>
      <c r="D9918" s="73"/>
      <c r="P9918" s="73"/>
      <c r="T9918" s="73"/>
      <c r="U9918" s="73"/>
      <c r="V9918" s="73"/>
      <c r="X9918" s="12"/>
    </row>
    <row r="9919" spans="2:24" x14ac:dyDescent="0.3">
      <c r="B9919" s="73"/>
      <c r="D9919" s="73"/>
      <c r="P9919" s="73"/>
      <c r="T9919" s="73"/>
      <c r="U9919" s="73"/>
      <c r="V9919" s="73"/>
      <c r="X9919" s="12"/>
    </row>
    <row r="9920" spans="2:24" x14ac:dyDescent="0.3">
      <c r="B9920" s="73"/>
      <c r="D9920" s="73"/>
      <c r="P9920" s="73"/>
      <c r="T9920" s="73"/>
      <c r="U9920" s="73"/>
      <c r="V9920" s="73"/>
      <c r="X9920" s="12"/>
    </row>
    <row r="9921" spans="2:24" x14ac:dyDescent="0.3">
      <c r="B9921" s="73"/>
      <c r="D9921" s="73"/>
      <c r="P9921" s="73"/>
      <c r="T9921" s="73"/>
      <c r="U9921" s="73"/>
      <c r="V9921" s="73"/>
      <c r="X9921" s="12"/>
    </row>
    <row r="9922" spans="2:24" x14ac:dyDescent="0.3">
      <c r="B9922" s="73"/>
      <c r="D9922" s="73"/>
      <c r="P9922" s="73"/>
      <c r="T9922" s="73"/>
      <c r="U9922" s="73"/>
      <c r="V9922" s="73"/>
      <c r="X9922" s="12"/>
    </row>
    <row r="9923" spans="2:24" x14ac:dyDescent="0.3">
      <c r="B9923" s="73"/>
      <c r="D9923" s="73"/>
      <c r="P9923" s="73"/>
      <c r="T9923" s="73"/>
      <c r="U9923" s="73"/>
      <c r="V9923" s="73"/>
      <c r="X9923" s="12"/>
    </row>
    <row r="9924" spans="2:24" x14ac:dyDescent="0.3">
      <c r="B9924" s="73"/>
      <c r="D9924" s="73"/>
      <c r="P9924" s="73"/>
      <c r="T9924" s="73"/>
      <c r="U9924" s="73"/>
      <c r="V9924" s="73"/>
      <c r="X9924" s="12"/>
    </row>
    <row r="9925" spans="2:24" x14ac:dyDescent="0.3">
      <c r="B9925" s="73"/>
      <c r="D9925" s="73"/>
      <c r="P9925" s="73"/>
      <c r="T9925" s="73"/>
      <c r="U9925" s="73"/>
      <c r="V9925" s="73"/>
      <c r="X9925" s="12"/>
    </row>
    <row r="9926" spans="2:24" x14ac:dyDescent="0.3">
      <c r="B9926" s="73"/>
      <c r="D9926" s="73"/>
      <c r="P9926" s="73"/>
      <c r="T9926" s="73"/>
      <c r="U9926" s="73"/>
      <c r="V9926" s="73"/>
      <c r="X9926" s="12"/>
    </row>
    <row r="9927" spans="2:24" x14ac:dyDescent="0.3">
      <c r="B9927" s="73"/>
      <c r="D9927" s="73"/>
      <c r="P9927" s="73"/>
      <c r="T9927" s="73"/>
      <c r="U9927" s="73"/>
      <c r="V9927" s="73"/>
      <c r="X9927" s="12"/>
    </row>
    <row r="9928" spans="2:24" x14ac:dyDescent="0.3">
      <c r="B9928" s="73"/>
      <c r="D9928" s="73"/>
      <c r="P9928" s="73"/>
      <c r="T9928" s="73"/>
      <c r="U9928" s="73"/>
      <c r="V9928" s="73"/>
      <c r="X9928" s="12"/>
    </row>
    <row r="9929" spans="2:24" x14ac:dyDescent="0.3">
      <c r="B9929" s="73"/>
      <c r="D9929" s="73"/>
      <c r="P9929" s="73"/>
      <c r="T9929" s="73"/>
      <c r="U9929" s="73"/>
      <c r="V9929" s="73"/>
      <c r="X9929" s="12"/>
    </row>
    <row r="9930" spans="2:24" x14ac:dyDescent="0.3">
      <c r="B9930" s="73"/>
      <c r="D9930" s="73"/>
      <c r="P9930" s="73"/>
      <c r="T9930" s="73"/>
      <c r="U9930" s="73"/>
      <c r="V9930" s="73"/>
      <c r="X9930" s="12"/>
    </row>
    <row r="9931" spans="2:24" x14ac:dyDescent="0.3">
      <c r="B9931" s="73"/>
      <c r="D9931" s="73"/>
      <c r="P9931" s="73"/>
      <c r="T9931" s="73"/>
      <c r="U9931" s="73"/>
      <c r="V9931" s="73"/>
      <c r="X9931" s="12"/>
    </row>
    <row r="9932" spans="2:24" x14ac:dyDescent="0.3">
      <c r="B9932" s="73"/>
      <c r="D9932" s="73"/>
      <c r="P9932" s="73"/>
      <c r="T9932" s="73"/>
      <c r="U9932" s="73"/>
      <c r="V9932" s="73"/>
      <c r="X9932" s="12"/>
    </row>
    <row r="9933" spans="2:24" x14ac:dyDescent="0.3">
      <c r="B9933" s="73"/>
      <c r="D9933" s="73"/>
      <c r="P9933" s="73"/>
      <c r="T9933" s="73"/>
      <c r="U9933" s="73"/>
      <c r="V9933" s="73"/>
      <c r="X9933" s="12"/>
    </row>
    <row r="9934" spans="2:24" x14ac:dyDescent="0.3">
      <c r="B9934" s="73"/>
      <c r="D9934" s="73"/>
      <c r="P9934" s="73"/>
      <c r="T9934" s="73"/>
      <c r="U9934" s="73"/>
      <c r="V9934" s="73"/>
      <c r="X9934" s="12"/>
    </row>
    <row r="9935" spans="2:24" x14ac:dyDescent="0.3">
      <c r="B9935" s="73"/>
      <c r="D9935" s="73"/>
      <c r="P9935" s="73"/>
      <c r="T9935" s="73"/>
      <c r="U9935" s="73"/>
      <c r="V9935" s="73"/>
      <c r="X9935" s="12"/>
    </row>
    <row r="9936" spans="2:24" x14ac:dyDescent="0.3">
      <c r="B9936" s="73"/>
      <c r="D9936" s="73"/>
      <c r="P9936" s="73"/>
      <c r="T9936" s="73"/>
      <c r="U9936" s="73"/>
      <c r="V9936" s="73"/>
      <c r="X9936" s="12"/>
    </row>
    <row r="9937" spans="2:24" x14ac:dyDescent="0.3">
      <c r="B9937" s="73"/>
      <c r="D9937" s="73"/>
      <c r="P9937" s="73"/>
      <c r="T9937" s="73"/>
      <c r="U9937" s="73"/>
      <c r="V9937" s="73"/>
      <c r="X9937" s="12"/>
    </row>
    <row r="9938" spans="2:24" x14ac:dyDescent="0.3">
      <c r="B9938" s="73"/>
      <c r="D9938" s="73"/>
      <c r="P9938" s="73"/>
      <c r="T9938" s="73"/>
      <c r="U9938" s="73"/>
      <c r="V9938" s="73"/>
      <c r="X9938" s="12"/>
    </row>
    <row r="9939" spans="2:24" x14ac:dyDescent="0.3">
      <c r="B9939" s="73"/>
      <c r="D9939" s="73"/>
      <c r="P9939" s="73"/>
      <c r="T9939" s="73"/>
      <c r="U9939" s="73"/>
      <c r="V9939" s="73"/>
      <c r="X9939" s="12"/>
    </row>
    <row r="9940" spans="2:24" x14ac:dyDescent="0.3">
      <c r="B9940" s="73"/>
      <c r="D9940" s="73"/>
      <c r="P9940" s="73"/>
      <c r="T9940" s="73"/>
      <c r="U9940" s="73"/>
      <c r="V9940" s="73"/>
      <c r="X9940" s="12"/>
    </row>
    <row r="9941" spans="2:24" x14ac:dyDescent="0.3">
      <c r="B9941" s="73"/>
      <c r="D9941" s="73"/>
      <c r="P9941" s="73"/>
      <c r="T9941" s="73"/>
      <c r="U9941" s="73"/>
      <c r="V9941" s="73"/>
      <c r="X9941" s="12"/>
    </row>
    <row r="9942" spans="2:24" x14ac:dyDescent="0.3">
      <c r="B9942" s="73"/>
      <c r="D9942" s="73"/>
      <c r="P9942" s="73"/>
      <c r="T9942" s="73"/>
      <c r="U9942" s="73"/>
      <c r="V9942" s="73"/>
      <c r="X9942" s="12"/>
    </row>
    <row r="9943" spans="2:24" x14ac:dyDescent="0.3">
      <c r="B9943" s="73"/>
      <c r="D9943" s="73"/>
      <c r="P9943" s="73"/>
      <c r="T9943" s="73"/>
      <c r="U9943" s="73"/>
      <c r="V9943" s="73"/>
      <c r="X9943" s="12"/>
    </row>
    <row r="9944" spans="2:24" x14ac:dyDescent="0.3">
      <c r="B9944" s="73"/>
      <c r="D9944" s="73"/>
      <c r="P9944" s="73"/>
      <c r="T9944" s="73"/>
      <c r="U9944" s="73"/>
      <c r="V9944" s="73"/>
      <c r="X9944" s="12"/>
    </row>
    <row r="9945" spans="2:24" x14ac:dyDescent="0.3">
      <c r="B9945" s="73"/>
      <c r="D9945" s="73"/>
      <c r="P9945" s="73"/>
      <c r="T9945" s="73"/>
      <c r="U9945" s="73"/>
      <c r="V9945" s="73"/>
      <c r="X9945" s="12"/>
    </row>
    <row r="9946" spans="2:24" x14ac:dyDescent="0.3">
      <c r="B9946" s="73"/>
      <c r="D9946" s="73"/>
      <c r="P9946" s="73"/>
      <c r="T9946" s="73"/>
      <c r="U9946" s="73"/>
      <c r="V9946" s="73"/>
      <c r="X9946" s="12"/>
    </row>
    <row r="9947" spans="2:24" x14ac:dyDescent="0.3">
      <c r="B9947" s="73"/>
      <c r="D9947" s="73"/>
      <c r="P9947" s="73"/>
      <c r="T9947" s="73"/>
      <c r="U9947" s="73"/>
      <c r="V9947" s="73"/>
      <c r="X9947" s="12"/>
    </row>
    <row r="9948" spans="2:24" x14ac:dyDescent="0.3">
      <c r="B9948" s="73"/>
      <c r="D9948" s="73"/>
      <c r="P9948" s="73"/>
      <c r="T9948" s="73"/>
      <c r="U9948" s="73"/>
      <c r="V9948" s="73"/>
      <c r="X9948" s="12"/>
    </row>
    <row r="9949" spans="2:24" x14ac:dyDescent="0.3">
      <c r="B9949" s="73"/>
      <c r="D9949" s="73"/>
      <c r="P9949" s="73"/>
      <c r="T9949" s="73"/>
      <c r="U9949" s="73"/>
      <c r="V9949" s="73"/>
      <c r="X9949" s="12"/>
    </row>
    <row r="9950" spans="2:24" x14ac:dyDescent="0.3">
      <c r="B9950" s="73"/>
      <c r="D9950" s="73"/>
      <c r="P9950" s="73"/>
      <c r="T9950" s="73"/>
      <c r="U9950" s="73"/>
      <c r="V9950" s="73"/>
      <c r="X9950" s="12"/>
    </row>
    <row r="9951" spans="2:24" x14ac:dyDescent="0.3">
      <c r="B9951" s="73"/>
      <c r="D9951" s="73"/>
      <c r="P9951" s="73"/>
      <c r="T9951" s="73"/>
      <c r="U9951" s="73"/>
      <c r="V9951" s="73"/>
      <c r="X9951" s="12"/>
    </row>
    <row r="9952" spans="2:24" x14ac:dyDescent="0.3">
      <c r="B9952" s="73"/>
      <c r="D9952" s="73"/>
      <c r="P9952" s="73"/>
      <c r="T9952" s="73"/>
      <c r="U9952" s="73"/>
      <c r="V9952" s="73"/>
      <c r="X9952" s="12"/>
    </row>
    <row r="9953" spans="2:24" x14ac:dyDescent="0.3">
      <c r="B9953" s="73"/>
      <c r="D9953" s="73"/>
      <c r="P9953" s="73"/>
      <c r="T9953" s="73"/>
      <c r="U9953" s="73"/>
      <c r="V9953" s="73"/>
      <c r="X9953" s="12"/>
    </row>
    <row r="9954" spans="2:24" x14ac:dyDescent="0.3">
      <c r="B9954" s="73"/>
      <c r="D9954" s="73"/>
      <c r="P9954" s="73"/>
      <c r="T9954" s="73"/>
      <c r="U9954" s="73"/>
      <c r="V9954" s="73"/>
      <c r="X9954" s="12"/>
    </row>
    <row r="9955" spans="2:24" x14ac:dyDescent="0.3">
      <c r="B9955" s="73"/>
      <c r="D9955" s="73"/>
      <c r="P9955" s="73"/>
      <c r="T9955" s="73"/>
      <c r="U9955" s="73"/>
      <c r="V9955" s="73"/>
      <c r="X9955" s="12"/>
    </row>
    <row r="9956" spans="2:24" x14ac:dyDescent="0.3">
      <c r="B9956" s="73"/>
      <c r="D9956" s="73"/>
      <c r="P9956" s="73"/>
      <c r="T9956" s="73"/>
      <c r="U9956" s="73"/>
      <c r="V9956" s="73"/>
      <c r="X9956" s="12"/>
    </row>
    <row r="9957" spans="2:24" x14ac:dyDescent="0.3">
      <c r="B9957" s="73"/>
      <c r="D9957" s="73"/>
      <c r="P9957" s="73"/>
      <c r="T9957" s="73"/>
      <c r="U9957" s="73"/>
      <c r="V9957" s="73"/>
      <c r="X9957" s="12"/>
    </row>
    <row r="9958" spans="2:24" x14ac:dyDescent="0.3">
      <c r="B9958" s="73"/>
      <c r="D9958" s="73"/>
      <c r="P9958" s="73"/>
      <c r="T9958" s="73"/>
      <c r="U9958" s="73"/>
      <c r="V9958" s="73"/>
      <c r="X9958" s="12"/>
    </row>
    <row r="9959" spans="2:24" x14ac:dyDescent="0.3">
      <c r="B9959" s="73"/>
      <c r="D9959" s="73"/>
      <c r="P9959" s="73"/>
      <c r="T9959" s="73"/>
      <c r="U9959" s="73"/>
      <c r="V9959" s="73"/>
      <c r="X9959" s="12"/>
    </row>
    <row r="9960" spans="2:24" x14ac:dyDescent="0.3">
      <c r="B9960" s="73"/>
      <c r="D9960" s="73"/>
      <c r="P9960" s="73"/>
      <c r="T9960" s="73"/>
      <c r="U9960" s="73"/>
      <c r="V9960" s="73"/>
      <c r="X9960" s="12"/>
    </row>
    <row r="9961" spans="2:24" x14ac:dyDescent="0.3">
      <c r="B9961" s="73"/>
      <c r="D9961" s="73"/>
      <c r="P9961" s="73"/>
      <c r="T9961" s="73"/>
      <c r="U9961" s="73"/>
      <c r="V9961" s="73"/>
      <c r="X9961" s="12"/>
    </row>
    <row r="9962" spans="2:24" x14ac:dyDescent="0.3">
      <c r="B9962" s="73"/>
      <c r="D9962" s="73"/>
      <c r="P9962" s="73"/>
      <c r="T9962" s="73"/>
      <c r="U9962" s="73"/>
      <c r="V9962" s="73"/>
      <c r="X9962" s="12"/>
    </row>
    <row r="9963" spans="2:24" x14ac:dyDescent="0.3">
      <c r="B9963" s="73"/>
      <c r="D9963" s="73"/>
      <c r="P9963" s="73"/>
      <c r="T9963" s="73"/>
      <c r="U9963" s="73"/>
      <c r="V9963" s="73"/>
      <c r="X9963" s="12"/>
    </row>
    <row r="9964" spans="2:24" x14ac:dyDescent="0.3">
      <c r="B9964" s="73"/>
      <c r="D9964" s="73"/>
      <c r="P9964" s="73"/>
      <c r="T9964" s="73"/>
      <c r="U9964" s="73"/>
      <c r="V9964" s="73"/>
      <c r="X9964" s="12"/>
    </row>
    <row r="9965" spans="2:24" x14ac:dyDescent="0.3">
      <c r="B9965" s="73"/>
      <c r="D9965" s="73"/>
      <c r="P9965" s="73"/>
      <c r="T9965" s="73"/>
      <c r="U9965" s="73"/>
      <c r="V9965" s="73"/>
      <c r="X9965" s="12"/>
    </row>
    <row r="9966" spans="2:24" x14ac:dyDescent="0.3">
      <c r="B9966" s="73"/>
      <c r="D9966" s="73"/>
      <c r="P9966" s="73"/>
      <c r="T9966" s="73"/>
      <c r="U9966" s="73"/>
      <c r="V9966" s="73"/>
      <c r="X9966" s="12"/>
    </row>
    <row r="9967" spans="2:24" x14ac:dyDescent="0.3">
      <c r="B9967" s="73"/>
      <c r="D9967" s="73"/>
      <c r="P9967" s="73"/>
      <c r="T9967" s="73"/>
      <c r="U9967" s="73"/>
      <c r="V9967" s="73"/>
      <c r="X9967" s="12"/>
    </row>
    <row r="9968" spans="2:24" x14ac:dyDescent="0.3">
      <c r="B9968" s="73"/>
      <c r="D9968" s="73"/>
      <c r="P9968" s="73"/>
      <c r="T9968" s="73"/>
      <c r="U9968" s="73"/>
      <c r="V9968" s="73"/>
      <c r="X9968" s="12"/>
    </row>
    <row r="9969" spans="2:24" x14ac:dyDescent="0.3">
      <c r="B9969" s="73"/>
      <c r="D9969" s="73"/>
      <c r="P9969" s="73"/>
      <c r="T9969" s="73"/>
      <c r="U9969" s="73"/>
      <c r="V9969" s="73"/>
      <c r="X9969" s="12"/>
    </row>
    <row r="9970" spans="2:24" x14ac:dyDescent="0.3">
      <c r="B9970" s="73"/>
      <c r="D9970" s="73"/>
      <c r="P9970" s="73"/>
      <c r="T9970" s="73"/>
      <c r="U9970" s="73"/>
      <c r="V9970" s="73"/>
      <c r="X9970" s="12"/>
    </row>
    <row r="9971" spans="2:24" x14ac:dyDescent="0.3">
      <c r="B9971" s="73"/>
      <c r="D9971" s="73"/>
      <c r="P9971" s="73"/>
      <c r="T9971" s="73"/>
      <c r="U9971" s="73"/>
      <c r="V9971" s="73"/>
      <c r="X9971" s="12"/>
    </row>
    <row r="9972" spans="2:24" x14ac:dyDescent="0.3">
      <c r="B9972" s="73"/>
      <c r="D9972" s="73"/>
      <c r="P9972" s="73"/>
      <c r="T9972" s="73"/>
      <c r="U9972" s="73"/>
      <c r="V9972" s="73"/>
      <c r="X9972" s="12"/>
    </row>
    <row r="9973" spans="2:24" x14ac:dyDescent="0.3">
      <c r="B9973" s="73"/>
      <c r="D9973" s="73"/>
      <c r="P9973" s="73"/>
      <c r="T9973" s="73"/>
      <c r="U9973" s="73"/>
      <c r="V9973" s="73"/>
      <c r="X9973" s="12"/>
    </row>
    <row r="9974" spans="2:24" x14ac:dyDescent="0.3">
      <c r="B9974" s="73"/>
      <c r="D9974" s="73"/>
      <c r="P9974" s="73"/>
      <c r="T9974" s="73"/>
      <c r="U9974" s="73"/>
      <c r="V9974" s="73"/>
      <c r="X9974" s="12"/>
    </row>
    <row r="9975" spans="2:24" x14ac:dyDescent="0.3">
      <c r="B9975" s="73"/>
      <c r="D9975" s="73"/>
      <c r="P9975" s="73"/>
      <c r="T9975" s="73"/>
      <c r="U9975" s="73"/>
      <c r="V9975" s="73"/>
      <c r="X9975" s="12"/>
    </row>
    <row r="9976" spans="2:24" x14ac:dyDescent="0.3">
      <c r="B9976" s="73"/>
      <c r="D9976" s="73"/>
      <c r="P9976" s="73"/>
      <c r="T9976" s="73"/>
      <c r="U9976" s="73"/>
      <c r="V9976" s="73"/>
      <c r="X9976" s="12"/>
    </row>
    <row r="9977" spans="2:24" x14ac:dyDescent="0.3">
      <c r="B9977" s="73"/>
      <c r="D9977" s="73"/>
      <c r="P9977" s="73"/>
      <c r="T9977" s="73"/>
      <c r="U9977" s="73"/>
      <c r="V9977" s="73"/>
      <c r="X9977" s="12"/>
    </row>
    <row r="9978" spans="2:24" x14ac:dyDescent="0.3">
      <c r="B9978" s="73"/>
      <c r="D9978" s="73"/>
      <c r="P9978" s="73"/>
      <c r="T9978" s="73"/>
      <c r="U9978" s="73"/>
      <c r="V9978" s="73"/>
      <c r="X9978" s="12"/>
    </row>
    <row r="9979" spans="2:24" x14ac:dyDescent="0.3">
      <c r="B9979" s="73"/>
      <c r="D9979" s="73"/>
      <c r="P9979" s="73"/>
      <c r="T9979" s="73"/>
      <c r="U9979" s="73"/>
      <c r="V9979" s="73"/>
      <c r="X9979" s="12"/>
    </row>
    <row r="9980" spans="2:24" x14ac:dyDescent="0.3">
      <c r="B9980" s="73"/>
      <c r="D9980" s="73"/>
      <c r="P9980" s="73"/>
      <c r="T9980" s="73"/>
      <c r="U9980" s="73"/>
      <c r="V9980" s="73"/>
      <c r="X9980" s="12"/>
    </row>
    <row r="9981" spans="2:24" x14ac:dyDescent="0.3">
      <c r="B9981" s="73"/>
      <c r="D9981" s="73"/>
      <c r="P9981" s="73"/>
      <c r="T9981" s="73"/>
      <c r="U9981" s="73"/>
      <c r="V9981" s="73"/>
      <c r="X9981" s="12"/>
    </row>
    <row r="9982" spans="2:24" x14ac:dyDescent="0.3">
      <c r="B9982" s="73"/>
      <c r="D9982" s="73"/>
      <c r="P9982" s="73"/>
      <c r="T9982" s="73"/>
      <c r="U9982" s="73"/>
      <c r="V9982" s="73"/>
      <c r="X9982" s="12"/>
    </row>
    <row r="9983" spans="2:24" x14ac:dyDescent="0.3">
      <c r="B9983" s="73"/>
      <c r="D9983" s="73"/>
      <c r="P9983" s="73"/>
      <c r="T9983" s="73"/>
      <c r="U9983" s="73"/>
      <c r="V9983" s="73"/>
      <c r="X9983" s="12"/>
    </row>
    <row r="9984" spans="2:24" x14ac:dyDescent="0.3">
      <c r="B9984" s="73"/>
      <c r="D9984" s="73"/>
      <c r="P9984" s="73"/>
      <c r="T9984" s="73"/>
      <c r="U9984" s="73"/>
      <c r="V9984" s="73"/>
      <c r="X9984" s="12"/>
    </row>
    <row r="9985" spans="2:24" x14ac:dyDescent="0.3">
      <c r="B9985" s="73"/>
      <c r="D9985" s="73"/>
      <c r="P9985" s="73"/>
      <c r="T9985" s="73"/>
      <c r="U9985" s="73"/>
      <c r="V9985" s="73"/>
      <c r="X9985" s="12"/>
    </row>
    <row r="9986" spans="2:24" x14ac:dyDescent="0.3">
      <c r="B9986" s="73"/>
      <c r="D9986" s="73"/>
      <c r="P9986" s="73"/>
      <c r="T9986" s="73"/>
      <c r="U9986" s="73"/>
      <c r="V9986" s="73"/>
      <c r="X9986" s="12"/>
    </row>
    <row r="9987" spans="2:24" x14ac:dyDescent="0.3">
      <c r="B9987" s="73"/>
      <c r="D9987" s="73"/>
      <c r="P9987" s="73"/>
      <c r="T9987" s="73"/>
      <c r="U9987" s="73"/>
      <c r="V9987" s="73"/>
      <c r="X9987" s="12"/>
    </row>
    <row r="9988" spans="2:24" x14ac:dyDescent="0.3">
      <c r="B9988" s="73"/>
      <c r="D9988" s="73"/>
      <c r="P9988" s="73"/>
      <c r="T9988" s="73"/>
      <c r="U9988" s="73"/>
      <c r="V9988" s="73"/>
      <c r="X9988" s="12"/>
    </row>
    <row r="9989" spans="2:24" x14ac:dyDescent="0.3">
      <c r="B9989" s="73"/>
      <c r="D9989" s="73"/>
      <c r="P9989" s="73"/>
      <c r="T9989" s="73"/>
      <c r="U9989" s="73"/>
      <c r="V9989" s="73"/>
      <c r="X9989" s="12"/>
    </row>
    <row r="9990" spans="2:24" x14ac:dyDescent="0.3">
      <c r="B9990" s="73"/>
      <c r="D9990" s="73"/>
      <c r="P9990" s="73"/>
      <c r="T9990" s="73"/>
      <c r="U9990" s="73"/>
      <c r="V9990" s="73"/>
      <c r="X9990" s="12"/>
    </row>
    <row r="9991" spans="2:24" x14ac:dyDescent="0.3">
      <c r="B9991" s="73"/>
      <c r="D9991" s="73"/>
      <c r="P9991" s="73"/>
      <c r="T9991" s="73"/>
      <c r="U9991" s="73"/>
      <c r="V9991" s="73"/>
      <c r="X9991" s="12"/>
    </row>
    <row r="9992" spans="2:24" x14ac:dyDescent="0.3">
      <c r="B9992" s="73"/>
      <c r="D9992" s="73"/>
      <c r="P9992" s="73"/>
      <c r="T9992" s="73"/>
      <c r="U9992" s="73"/>
      <c r="V9992" s="73"/>
      <c r="X9992" s="12"/>
    </row>
    <row r="9993" spans="2:24" x14ac:dyDescent="0.3">
      <c r="B9993" s="73"/>
      <c r="D9993" s="73"/>
      <c r="P9993" s="73"/>
      <c r="T9993" s="73"/>
      <c r="U9993" s="73"/>
      <c r="V9993" s="73"/>
      <c r="X9993" s="12"/>
    </row>
    <row r="9994" spans="2:24" x14ac:dyDescent="0.3">
      <c r="B9994" s="73"/>
      <c r="D9994" s="73"/>
      <c r="P9994" s="73"/>
      <c r="T9994" s="73"/>
      <c r="U9994" s="73"/>
      <c r="V9994" s="73"/>
      <c r="X9994" s="12"/>
    </row>
    <row r="9995" spans="2:24" x14ac:dyDescent="0.3">
      <c r="B9995" s="73"/>
      <c r="D9995" s="73"/>
      <c r="P9995" s="73"/>
      <c r="T9995" s="73"/>
      <c r="U9995" s="73"/>
      <c r="V9995" s="73"/>
      <c r="X9995" s="12"/>
    </row>
    <row r="9996" spans="2:24" x14ac:dyDescent="0.3">
      <c r="B9996" s="73"/>
      <c r="D9996" s="73"/>
      <c r="P9996" s="73"/>
      <c r="T9996" s="73"/>
      <c r="U9996" s="73"/>
      <c r="V9996" s="73"/>
      <c r="X9996" s="12"/>
    </row>
    <row r="9997" spans="2:24" x14ac:dyDescent="0.3">
      <c r="B9997" s="73"/>
      <c r="D9997" s="73"/>
      <c r="P9997" s="73"/>
      <c r="T9997" s="73"/>
      <c r="U9997" s="73"/>
      <c r="V9997" s="73"/>
      <c r="X9997" s="12"/>
    </row>
    <row r="9998" spans="2:24" x14ac:dyDescent="0.3">
      <c r="B9998" s="73"/>
      <c r="D9998" s="73"/>
      <c r="P9998" s="73"/>
      <c r="T9998" s="73"/>
      <c r="U9998" s="73"/>
      <c r="V9998" s="73"/>
      <c r="X9998" s="12"/>
    </row>
    <row r="9999" spans="2:24" x14ac:dyDescent="0.3">
      <c r="B9999" s="73"/>
      <c r="D9999" s="73"/>
      <c r="P9999" s="73"/>
      <c r="T9999" s="73"/>
      <c r="U9999" s="73"/>
      <c r="V9999" s="73"/>
      <c r="X9999" s="12"/>
    </row>
    <row r="10000" spans="2:24" x14ac:dyDescent="0.3">
      <c r="B10000" s="73"/>
      <c r="D10000" s="73"/>
      <c r="P10000" s="73"/>
      <c r="T10000" s="73"/>
      <c r="U10000" s="73"/>
      <c r="V10000" s="73"/>
      <c r="X10000" s="12"/>
    </row>
    <row r="10001" spans="2:24" x14ac:dyDescent="0.3">
      <c r="B10001" s="73"/>
      <c r="D10001" s="73"/>
      <c r="P10001" s="73"/>
      <c r="T10001" s="73"/>
      <c r="U10001" s="73"/>
      <c r="V10001" s="73"/>
      <c r="X10001" s="12"/>
    </row>
    <row r="10002" spans="2:24" x14ac:dyDescent="0.3">
      <c r="B10002" s="73"/>
      <c r="D10002" s="73"/>
      <c r="P10002" s="73"/>
      <c r="T10002" s="73"/>
      <c r="U10002" s="73"/>
      <c r="V10002" s="73"/>
      <c r="X10002" s="12"/>
    </row>
    <row r="10003" spans="2:24" x14ac:dyDescent="0.3">
      <c r="B10003" s="73"/>
      <c r="D10003" s="73"/>
      <c r="P10003" s="73"/>
      <c r="T10003" s="73"/>
      <c r="U10003" s="73"/>
      <c r="V10003" s="73"/>
      <c r="X10003" s="12"/>
    </row>
    <row r="10004" spans="2:24" x14ac:dyDescent="0.3">
      <c r="B10004" s="73"/>
      <c r="D10004" s="73"/>
      <c r="P10004" s="73"/>
      <c r="T10004" s="73"/>
      <c r="U10004" s="73"/>
      <c r="V10004" s="73"/>
      <c r="X10004" s="12"/>
    </row>
    <row r="10005" spans="2:24" x14ac:dyDescent="0.3">
      <c r="B10005" s="73"/>
      <c r="D10005" s="73"/>
      <c r="P10005" s="73"/>
      <c r="T10005" s="73"/>
      <c r="U10005" s="73"/>
      <c r="V10005" s="73"/>
      <c r="X10005" s="12"/>
    </row>
    <row r="10006" spans="2:24" x14ac:dyDescent="0.3">
      <c r="B10006" s="73"/>
      <c r="D10006" s="73"/>
      <c r="P10006" s="73"/>
      <c r="T10006" s="73"/>
      <c r="U10006" s="73"/>
      <c r="V10006" s="73"/>
      <c r="X10006" s="12"/>
    </row>
    <row r="10007" spans="2:24" x14ac:dyDescent="0.3">
      <c r="B10007" s="73"/>
      <c r="D10007" s="73"/>
      <c r="P10007" s="73"/>
      <c r="T10007" s="73"/>
      <c r="U10007" s="73"/>
      <c r="V10007" s="73"/>
      <c r="X10007" s="12"/>
    </row>
    <row r="10008" spans="2:24" x14ac:dyDescent="0.3">
      <c r="B10008" s="73"/>
      <c r="D10008" s="73"/>
      <c r="P10008" s="73"/>
      <c r="T10008" s="73"/>
      <c r="U10008" s="73"/>
      <c r="V10008" s="73"/>
      <c r="X10008" s="12"/>
    </row>
    <row r="10009" spans="2:24" x14ac:dyDescent="0.3">
      <c r="B10009" s="73"/>
      <c r="D10009" s="73"/>
      <c r="P10009" s="73"/>
      <c r="T10009" s="73"/>
      <c r="U10009" s="73"/>
      <c r="V10009" s="73"/>
      <c r="X10009" s="12"/>
    </row>
    <row r="10010" spans="2:24" x14ac:dyDescent="0.3">
      <c r="B10010" s="73"/>
      <c r="D10010" s="73"/>
      <c r="P10010" s="73"/>
      <c r="T10010" s="73"/>
      <c r="U10010" s="73"/>
      <c r="V10010" s="73"/>
      <c r="X10010" s="12"/>
    </row>
    <row r="10011" spans="2:24" x14ac:dyDescent="0.3">
      <c r="B10011" s="73"/>
      <c r="D10011" s="73"/>
      <c r="P10011" s="73"/>
      <c r="T10011" s="73"/>
      <c r="U10011" s="73"/>
      <c r="V10011" s="73"/>
      <c r="X10011" s="12"/>
    </row>
    <row r="10012" spans="2:24" x14ac:dyDescent="0.3">
      <c r="B10012" s="73"/>
      <c r="D10012" s="73"/>
      <c r="P10012" s="73"/>
      <c r="T10012" s="73"/>
      <c r="U10012" s="73"/>
      <c r="V10012" s="73"/>
      <c r="X10012" s="12"/>
    </row>
    <row r="10013" spans="2:24" x14ac:dyDescent="0.3">
      <c r="B10013" s="73"/>
      <c r="D10013" s="73"/>
      <c r="P10013" s="73"/>
      <c r="T10013" s="73"/>
      <c r="U10013" s="73"/>
      <c r="V10013" s="73"/>
      <c r="X10013" s="12"/>
    </row>
    <row r="10014" spans="2:24" x14ac:dyDescent="0.3">
      <c r="B10014" s="73"/>
      <c r="D10014" s="73"/>
      <c r="P10014" s="73"/>
      <c r="T10014" s="73"/>
      <c r="U10014" s="73"/>
      <c r="V10014" s="73"/>
      <c r="X10014" s="12"/>
    </row>
    <row r="10015" spans="2:24" x14ac:dyDescent="0.3">
      <c r="B10015" s="73"/>
      <c r="D10015" s="73"/>
      <c r="P10015" s="73"/>
      <c r="T10015" s="73"/>
      <c r="U10015" s="73"/>
      <c r="V10015" s="73"/>
      <c r="X10015" s="12"/>
    </row>
    <row r="10016" spans="2:24" x14ac:dyDescent="0.3">
      <c r="B10016" s="73"/>
      <c r="D10016" s="73"/>
      <c r="P10016" s="73"/>
      <c r="T10016" s="73"/>
      <c r="U10016" s="73"/>
      <c r="V10016" s="73"/>
      <c r="X10016" s="12"/>
    </row>
    <row r="10017" spans="2:24" x14ac:dyDescent="0.3">
      <c r="B10017" s="73"/>
      <c r="D10017" s="73"/>
      <c r="P10017" s="73"/>
      <c r="T10017" s="73"/>
      <c r="U10017" s="73"/>
      <c r="V10017" s="73"/>
      <c r="X10017" s="12"/>
    </row>
    <row r="10018" spans="2:24" x14ac:dyDescent="0.3">
      <c r="B10018" s="73"/>
      <c r="D10018" s="73"/>
      <c r="P10018" s="73"/>
      <c r="T10018" s="73"/>
      <c r="U10018" s="73"/>
      <c r="V10018" s="73"/>
      <c r="X10018" s="12"/>
    </row>
    <row r="10019" spans="2:24" x14ac:dyDescent="0.3">
      <c r="B10019" s="73"/>
      <c r="D10019" s="73"/>
      <c r="P10019" s="73"/>
      <c r="T10019" s="73"/>
      <c r="U10019" s="73"/>
      <c r="V10019" s="73"/>
      <c r="X10019" s="12"/>
    </row>
    <row r="10020" spans="2:24" x14ac:dyDescent="0.3">
      <c r="B10020" s="73"/>
      <c r="D10020" s="73"/>
      <c r="P10020" s="73"/>
      <c r="T10020" s="73"/>
      <c r="U10020" s="73"/>
      <c r="V10020" s="73"/>
      <c r="X10020" s="12"/>
    </row>
    <row r="10021" spans="2:24" x14ac:dyDescent="0.3">
      <c r="B10021" s="73"/>
      <c r="D10021" s="73"/>
      <c r="P10021" s="73"/>
      <c r="T10021" s="73"/>
      <c r="U10021" s="73"/>
      <c r="V10021" s="73"/>
      <c r="X10021" s="12"/>
    </row>
    <row r="10022" spans="2:24" x14ac:dyDescent="0.3">
      <c r="B10022" s="73"/>
      <c r="D10022" s="73"/>
      <c r="P10022" s="73"/>
      <c r="T10022" s="73"/>
      <c r="U10022" s="73"/>
      <c r="V10022" s="73"/>
      <c r="X10022" s="12"/>
    </row>
    <row r="10023" spans="2:24" x14ac:dyDescent="0.3">
      <c r="B10023" s="73"/>
      <c r="D10023" s="73"/>
      <c r="P10023" s="73"/>
      <c r="T10023" s="73"/>
      <c r="U10023" s="73"/>
      <c r="V10023" s="73"/>
      <c r="X10023" s="12"/>
    </row>
    <row r="10024" spans="2:24" x14ac:dyDescent="0.3">
      <c r="B10024" s="73"/>
      <c r="D10024" s="73"/>
      <c r="P10024" s="73"/>
      <c r="T10024" s="73"/>
      <c r="U10024" s="73"/>
      <c r="V10024" s="73"/>
      <c r="X10024" s="12"/>
    </row>
    <row r="10025" spans="2:24" x14ac:dyDescent="0.3">
      <c r="B10025" s="73"/>
      <c r="D10025" s="73"/>
      <c r="P10025" s="73"/>
      <c r="T10025" s="73"/>
      <c r="U10025" s="73"/>
      <c r="V10025" s="73"/>
      <c r="X10025" s="12"/>
    </row>
    <row r="10026" spans="2:24" x14ac:dyDescent="0.3">
      <c r="B10026" s="73"/>
      <c r="D10026" s="73"/>
      <c r="P10026" s="73"/>
      <c r="T10026" s="73"/>
      <c r="U10026" s="73"/>
      <c r="V10026" s="73"/>
      <c r="X10026" s="12"/>
    </row>
    <row r="10027" spans="2:24" x14ac:dyDescent="0.3">
      <c r="B10027" s="73"/>
      <c r="D10027" s="73"/>
      <c r="P10027" s="73"/>
      <c r="T10027" s="73"/>
      <c r="U10027" s="73"/>
      <c r="V10027" s="73"/>
      <c r="X10027" s="12"/>
    </row>
    <row r="10028" spans="2:24" x14ac:dyDescent="0.3">
      <c r="B10028" s="73"/>
      <c r="D10028" s="73"/>
      <c r="P10028" s="73"/>
      <c r="T10028" s="73"/>
      <c r="U10028" s="73"/>
      <c r="V10028" s="73"/>
      <c r="X10028" s="12"/>
    </row>
    <row r="10029" spans="2:24" x14ac:dyDescent="0.3">
      <c r="B10029" s="73"/>
      <c r="D10029" s="73"/>
      <c r="P10029" s="73"/>
      <c r="T10029" s="73"/>
      <c r="U10029" s="73"/>
      <c r="V10029" s="73"/>
      <c r="X10029" s="12"/>
    </row>
    <row r="10030" spans="2:24" x14ac:dyDescent="0.3">
      <c r="B10030" s="73"/>
      <c r="D10030" s="73"/>
      <c r="P10030" s="73"/>
      <c r="T10030" s="73"/>
      <c r="U10030" s="73"/>
      <c r="V10030" s="73"/>
      <c r="X10030" s="12"/>
    </row>
    <row r="10031" spans="2:24" x14ac:dyDescent="0.3">
      <c r="B10031" s="73"/>
      <c r="D10031" s="73"/>
      <c r="P10031" s="73"/>
      <c r="T10031" s="73"/>
      <c r="U10031" s="73"/>
      <c r="V10031" s="73"/>
      <c r="X10031" s="12"/>
    </row>
    <row r="10032" spans="2:24" x14ac:dyDescent="0.3">
      <c r="B10032" s="73"/>
      <c r="D10032" s="73"/>
      <c r="P10032" s="73"/>
      <c r="T10032" s="73"/>
      <c r="U10032" s="73"/>
      <c r="V10032" s="73"/>
      <c r="X10032" s="12"/>
    </row>
    <row r="10033" spans="2:24" x14ac:dyDescent="0.3">
      <c r="B10033" s="73"/>
      <c r="D10033" s="73"/>
      <c r="P10033" s="73"/>
      <c r="T10033" s="73"/>
      <c r="U10033" s="73"/>
      <c r="V10033" s="73"/>
      <c r="X10033" s="12"/>
    </row>
    <row r="10034" spans="2:24" x14ac:dyDescent="0.3">
      <c r="B10034" s="73"/>
      <c r="D10034" s="73"/>
      <c r="P10034" s="73"/>
      <c r="T10034" s="73"/>
      <c r="U10034" s="73"/>
      <c r="V10034" s="73"/>
      <c r="X10034" s="12"/>
    </row>
    <row r="10035" spans="2:24" x14ac:dyDescent="0.3">
      <c r="B10035" s="73"/>
      <c r="D10035" s="73"/>
      <c r="P10035" s="73"/>
      <c r="T10035" s="73"/>
      <c r="U10035" s="73"/>
      <c r="V10035" s="73"/>
      <c r="X10035" s="12"/>
    </row>
    <row r="10036" spans="2:24" x14ac:dyDescent="0.3">
      <c r="B10036" s="73"/>
      <c r="D10036" s="73"/>
      <c r="P10036" s="73"/>
      <c r="T10036" s="73"/>
      <c r="U10036" s="73"/>
      <c r="V10036" s="73"/>
      <c r="X10036" s="12"/>
    </row>
    <row r="10037" spans="2:24" x14ac:dyDescent="0.3">
      <c r="B10037" s="73"/>
      <c r="D10037" s="73"/>
      <c r="P10037" s="73"/>
      <c r="T10037" s="73"/>
      <c r="U10037" s="73"/>
      <c r="V10037" s="73"/>
      <c r="X10037" s="12"/>
    </row>
    <row r="10038" spans="2:24" x14ac:dyDescent="0.3">
      <c r="B10038" s="73"/>
      <c r="D10038" s="73"/>
      <c r="P10038" s="73"/>
      <c r="T10038" s="73"/>
      <c r="U10038" s="73"/>
      <c r="V10038" s="73"/>
      <c r="X10038" s="12"/>
    </row>
    <row r="10039" spans="2:24" x14ac:dyDescent="0.3">
      <c r="B10039" s="73"/>
      <c r="D10039" s="73"/>
      <c r="P10039" s="73"/>
      <c r="T10039" s="73"/>
      <c r="U10039" s="73"/>
      <c r="V10039" s="73"/>
      <c r="X10039" s="12"/>
    </row>
    <row r="10040" spans="2:24" x14ac:dyDescent="0.3">
      <c r="B10040" s="73"/>
      <c r="D10040" s="73"/>
      <c r="P10040" s="73"/>
      <c r="T10040" s="73"/>
      <c r="U10040" s="73"/>
      <c r="V10040" s="73"/>
      <c r="X10040" s="12"/>
    </row>
    <row r="10041" spans="2:24" x14ac:dyDescent="0.3">
      <c r="B10041" s="73"/>
      <c r="D10041" s="73"/>
      <c r="P10041" s="73"/>
      <c r="T10041" s="73"/>
      <c r="U10041" s="73"/>
      <c r="V10041" s="73"/>
      <c r="X10041" s="12"/>
    </row>
    <row r="10042" spans="2:24" x14ac:dyDescent="0.3">
      <c r="B10042" s="73"/>
      <c r="D10042" s="73"/>
      <c r="P10042" s="73"/>
      <c r="T10042" s="73"/>
      <c r="U10042" s="73"/>
      <c r="V10042" s="73"/>
      <c r="X10042" s="12"/>
    </row>
    <row r="10043" spans="2:24" x14ac:dyDescent="0.3">
      <c r="B10043" s="73"/>
      <c r="D10043" s="73"/>
      <c r="P10043" s="73"/>
      <c r="T10043" s="73"/>
      <c r="U10043" s="73"/>
      <c r="V10043" s="73"/>
      <c r="X10043" s="12"/>
    </row>
    <row r="10044" spans="2:24" x14ac:dyDescent="0.3">
      <c r="B10044" s="73"/>
      <c r="D10044" s="73"/>
      <c r="P10044" s="73"/>
      <c r="T10044" s="73"/>
      <c r="U10044" s="73"/>
      <c r="V10044" s="73"/>
      <c r="X10044" s="12"/>
    </row>
    <row r="10045" spans="2:24" x14ac:dyDescent="0.3">
      <c r="B10045" s="73"/>
      <c r="D10045" s="73"/>
      <c r="P10045" s="73"/>
      <c r="T10045" s="73"/>
      <c r="U10045" s="73"/>
      <c r="V10045" s="73"/>
      <c r="X10045" s="12"/>
    </row>
    <row r="10046" spans="2:24" x14ac:dyDescent="0.3">
      <c r="B10046" s="73"/>
      <c r="D10046" s="73"/>
      <c r="P10046" s="73"/>
      <c r="T10046" s="73"/>
      <c r="U10046" s="73"/>
      <c r="V10046" s="73"/>
      <c r="X10046" s="12"/>
    </row>
    <row r="10047" spans="2:24" x14ac:dyDescent="0.3">
      <c r="B10047" s="73"/>
      <c r="D10047" s="73"/>
      <c r="P10047" s="73"/>
      <c r="T10047" s="73"/>
      <c r="U10047" s="73"/>
      <c r="V10047" s="73"/>
      <c r="X10047" s="12"/>
    </row>
    <row r="10048" spans="2:24" x14ac:dyDescent="0.3">
      <c r="B10048" s="73"/>
      <c r="D10048" s="73"/>
      <c r="P10048" s="73"/>
      <c r="T10048" s="73"/>
      <c r="U10048" s="73"/>
      <c r="V10048" s="73"/>
      <c r="X10048" s="12"/>
    </row>
    <row r="10049" spans="2:24" x14ac:dyDescent="0.3">
      <c r="B10049" s="73"/>
      <c r="D10049" s="73"/>
      <c r="P10049" s="73"/>
      <c r="T10049" s="73"/>
      <c r="U10049" s="73"/>
      <c r="V10049" s="73"/>
      <c r="X10049" s="12"/>
    </row>
    <row r="10050" spans="2:24" x14ac:dyDescent="0.3">
      <c r="B10050" s="73"/>
      <c r="D10050" s="73"/>
      <c r="P10050" s="73"/>
      <c r="T10050" s="73"/>
      <c r="U10050" s="73"/>
      <c r="V10050" s="73"/>
      <c r="X10050" s="12"/>
    </row>
    <row r="10051" spans="2:24" x14ac:dyDescent="0.3">
      <c r="B10051" s="73"/>
      <c r="D10051" s="73"/>
      <c r="P10051" s="73"/>
      <c r="T10051" s="73"/>
      <c r="U10051" s="73"/>
      <c r="V10051" s="73"/>
      <c r="X10051" s="12"/>
    </row>
    <row r="10052" spans="2:24" x14ac:dyDescent="0.3">
      <c r="B10052" s="73"/>
      <c r="D10052" s="73"/>
      <c r="P10052" s="73"/>
      <c r="T10052" s="73"/>
      <c r="U10052" s="73"/>
      <c r="V10052" s="73"/>
      <c r="X10052" s="12"/>
    </row>
    <row r="10053" spans="2:24" x14ac:dyDescent="0.3">
      <c r="B10053" s="73"/>
      <c r="D10053" s="73"/>
      <c r="P10053" s="73"/>
      <c r="T10053" s="73"/>
      <c r="U10053" s="73"/>
      <c r="V10053" s="73"/>
      <c r="X10053" s="12"/>
    </row>
    <row r="10054" spans="2:24" x14ac:dyDescent="0.3">
      <c r="B10054" s="73"/>
      <c r="D10054" s="73"/>
      <c r="P10054" s="73"/>
      <c r="T10054" s="73"/>
      <c r="U10054" s="73"/>
      <c r="V10054" s="73"/>
      <c r="X10054" s="12"/>
    </row>
    <row r="10055" spans="2:24" x14ac:dyDescent="0.3">
      <c r="B10055" s="73"/>
      <c r="D10055" s="73"/>
      <c r="P10055" s="73"/>
      <c r="T10055" s="73"/>
      <c r="U10055" s="73"/>
      <c r="V10055" s="73"/>
      <c r="X10055" s="12"/>
    </row>
    <row r="10056" spans="2:24" x14ac:dyDescent="0.3">
      <c r="B10056" s="73"/>
      <c r="D10056" s="73"/>
      <c r="P10056" s="73"/>
      <c r="T10056" s="73"/>
      <c r="U10056" s="73"/>
      <c r="V10056" s="73"/>
      <c r="X10056" s="12"/>
    </row>
    <row r="10057" spans="2:24" x14ac:dyDescent="0.3">
      <c r="B10057" s="73"/>
      <c r="D10057" s="73"/>
      <c r="P10057" s="73"/>
      <c r="T10057" s="73"/>
      <c r="U10057" s="73"/>
      <c r="V10057" s="73"/>
      <c r="X10057" s="12"/>
    </row>
    <row r="10058" spans="2:24" x14ac:dyDescent="0.3">
      <c r="B10058" s="73"/>
      <c r="D10058" s="73"/>
      <c r="P10058" s="73"/>
      <c r="T10058" s="73"/>
      <c r="U10058" s="73"/>
      <c r="V10058" s="73"/>
      <c r="X10058" s="12"/>
    </row>
    <row r="10059" spans="2:24" x14ac:dyDescent="0.3">
      <c r="B10059" s="73"/>
      <c r="D10059" s="73"/>
      <c r="P10059" s="73"/>
      <c r="T10059" s="73"/>
      <c r="U10059" s="73"/>
      <c r="V10059" s="73"/>
      <c r="X10059" s="12"/>
    </row>
    <row r="10060" spans="2:24" x14ac:dyDescent="0.3">
      <c r="B10060" s="73"/>
      <c r="D10060" s="73"/>
      <c r="P10060" s="73"/>
      <c r="T10060" s="73"/>
      <c r="U10060" s="73"/>
      <c r="V10060" s="73"/>
      <c r="X10060" s="12"/>
    </row>
    <row r="10061" spans="2:24" x14ac:dyDescent="0.3">
      <c r="B10061" s="73"/>
      <c r="D10061" s="73"/>
      <c r="P10061" s="73"/>
      <c r="T10061" s="73"/>
      <c r="U10061" s="73"/>
      <c r="V10061" s="73"/>
      <c r="X10061" s="12"/>
    </row>
    <row r="10062" spans="2:24" x14ac:dyDescent="0.3">
      <c r="B10062" s="73"/>
      <c r="D10062" s="73"/>
      <c r="P10062" s="73"/>
      <c r="T10062" s="73"/>
      <c r="U10062" s="73"/>
      <c r="V10062" s="73"/>
      <c r="X10062" s="12"/>
    </row>
    <row r="10063" spans="2:24" x14ac:dyDescent="0.3">
      <c r="B10063" s="73"/>
      <c r="D10063" s="73"/>
      <c r="P10063" s="73"/>
      <c r="T10063" s="73"/>
      <c r="U10063" s="73"/>
      <c r="V10063" s="73"/>
      <c r="X10063" s="12"/>
    </row>
    <row r="10064" spans="2:24" x14ac:dyDescent="0.3">
      <c r="B10064" s="73"/>
      <c r="D10064" s="73"/>
      <c r="P10064" s="73"/>
      <c r="T10064" s="73"/>
      <c r="U10064" s="73"/>
      <c r="V10064" s="73"/>
      <c r="X10064" s="12"/>
    </row>
    <row r="10065" spans="2:24" x14ac:dyDescent="0.3">
      <c r="B10065" s="73"/>
      <c r="D10065" s="73"/>
      <c r="P10065" s="73"/>
      <c r="T10065" s="73"/>
      <c r="U10065" s="73"/>
      <c r="V10065" s="73"/>
      <c r="X10065" s="12"/>
    </row>
    <row r="10066" spans="2:24" x14ac:dyDescent="0.3">
      <c r="B10066" s="73"/>
      <c r="D10066" s="73"/>
      <c r="P10066" s="73"/>
      <c r="T10066" s="73"/>
      <c r="U10066" s="73"/>
      <c r="V10066" s="73"/>
      <c r="X10066" s="12"/>
    </row>
    <row r="10067" spans="2:24" x14ac:dyDescent="0.3">
      <c r="B10067" s="73"/>
      <c r="D10067" s="73"/>
      <c r="P10067" s="73"/>
      <c r="T10067" s="73"/>
      <c r="U10067" s="73"/>
      <c r="V10067" s="73"/>
      <c r="X10067" s="12"/>
    </row>
    <row r="10068" spans="2:24" x14ac:dyDescent="0.3">
      <c r="B10068" s="73"/>
      <c r="D10068" s="73"/>
      <c r="P10068" s="73"/>
      <c r="T10068" s="73"/>
      <c r="U10068" s="73"/>
      <c r="V10068" s="73"/>
      <c r="X10068" s="12"/>
    </row>
    <row r="10069" spans="2:24" x14ac:dyDescent="0.3">
      <c r="B10069" s="73"/>
      <c r="D10069" s="73"/>
      <c r="P10069" s="73"/>
      <c r="T10069" s="73"/>
      <c r="U10069" s="73"/>
      <c r="V10069" s="73"/>
      <c r="X10069" s="12"/>
    </row>
    <row r="10070" spans="2:24" x14ac:dyDescent="0.3">
      <c r="B10070" s="73"/>
      <c r="D10070" s="73"/>
      <c r="P10070" s="73"/>
      <c r="T10070" s="73"/>
      <c r="U10070" s="73"/>
      <c r="V10070" s="73"/>
      <c r="X10070" s="12"/>
    </row>
    <row r="10071" spans="2:24" x14ac:dyDescent="0.3">
      <c r="B10071" s="73"/>
      <c r="D10071" s="73"/>
      <c r="P10071" s="73"/>
      <c r="T10071" s="73"/>
      <c r="U10071" s="73"/>
      <c r="V10071" s="73"/>
      <c r="X10071" s="12"/>
    </row>
    <row r="10072" spans="2:24" x14ac:dyDescent="0.3">
      <c r="B10072" s="73"/>
      <c r="D10072" s="73"/>
      <c r="P10072" s="73"/>
      <c r="T10072" s="73"/>
      <c r="U10072" s="73"/>
      <c r="V10072" s="73"/>
      <c r="X10072" s="12"/>
    </row>
    <row r="10073" spans="2:24" x14ac:dyDescent="0.3">
      <c r="B10073" s="73"/>
      <c r="D10073" s="73"/>
      <c r="P10073" s="73"/>
      <c r="T10073" s="73"/>
      <c r="U10073" s="73"/>
      <c r="V10073" s="73"/>
      <c r="X10073" s="12"/>
    </row>
    <row r="10074" spans="2:24" x14ac:dyDescent="0.3">
      <c r="B10074" s="73"/>
      <c r="D10074" s="73"/>
      <c r="P10074" s="73"/>
      <c r="T10074" s="73"/>
      <c r="U10074" s="73"/>
      <c r="V10074" s="73"/>
      <c r="X10074" s="12"/>
    </row>
    <row r="10075" spans="2:24" x14ac:dyDescent="0.3">
      <c r="B10075" s="73"/>
      <c r="D10075" s="73"/>
      <c r="P10075" s="73"/>
      <c r="T10075" s="73"/>
      <c r="U10075" s="73"/>
      <c r="V10075" s="73"/>
      <c r="X10075" s="12"/>
    </row>
    <row r="10076" spans="2:24" x14ac:dyDescent="0.3">
      <c r="B10076" s="73"/>
      <c r="D10076" s="73"/>
      <c r="P10076" s="73"/>
      <c r="T10076" s="73"/>
      <c r="U10076" s="73"/>
      <c r="V10076" s="73"/>
      <c r="X10076" s="12"/>
    </row>
    <row r="10077" spans="2:24" x14ac:dyDescent="0.3">
      <c r="B10077" s="73"/>
      <c r="D10077" s="73"/>
      <c r="P10077" s="73"/>
      <c r="T10077" s="73"/>
      <c r="U10077" s="73"/>
      <c r="V10077" s="73"/>
      <c r="X10077" s="12"/>
    </row>
    <row r="10078" spans="2:24" x14ac:dyDescent="0.3">
      <c r="B10078" s="73"/>
      <c r="D10078" s="73"/>
      <c r="P10078" s="73"/>
      <c r="T10078" s="73"/>
      <c r="U10078" s="73"/>
      <c r="V10078" s="73"/>
      <c r="X10078" s="12"/>
    </row>
    <row r="10079" spans="2:24" x14ac:dyDescent="0.3">
      <c r="B10079" s="73"/>
      <c r="D10079" s="73"/>
      <c r="P10079" s="73"/>
      <c r="T10079" s="73"/>
      <c r="U10079" s="73"/>
      <c r="V10079" s="73"/>
      <c r="X10079" s="12"/>
    </row>
    <row r="10080" spans="2:24" x14ac:dyDescent="0.3">
      <c r="B10080" s="73"/>
      <c r="D10080" s="73"/>
      <c r="P10080" s="73"/>
      <c r="T10080" s="73"/>
      <c r="U10080" s="73"/>
      <c r="V10080" s="73"/>
      <c r="X10080" s="12"/>
    </row>
    <row r="10081" spans="2:24" x14ac:dyDescent="0.3">
      <c r="B10081" s="73"/>
      <c r="D10081" s="73"/>
      <c r="P10081" s="73"/>
      <c r="T10081" s="73"/>
      <c r="U10081" s="73"/>
      <c r="V10081" s="73"/>
      <c r="X10081" s="12"/>
    </row>
    <row r="10082" spans="2:24" x14ac:dyDescent="0.3">
      <c r="B10082" s="73"/>
      <c r="D10082" s="73"/>
      <c r="P10082" s="73"/>
      <c r="T10082" s="73"/>
      <c r="U10082" s="73"/>
      <c r="V10082" s="73"/>
      <c r="X10082" s="12"/>
    </row>
    <row r="10083" spans="2:24" x14ac:dyDescent="0.3">
      <c r="B10083" s="73"/>
      <c r="D10083" s="73"/>
      <c r="P10083" s="73"/>
      <c r="T10083" s="73"/>
      <c r="U10083" s="73"/>
      <c r="V10083" s="73"/>
      <c r="X10083" s="12"/>
    </row>
    <row r="10084" spans="2:24" x14ac:dyDescent="0.3">
      <c r="B10084" s="73"/>
      <c r="D10084" s="73"/>
      <c r="P10084" s="73"/>
      <c r="T10084" s="73"/>
      <c r="U10084" s="73"/>
      <c r="V10084" s="73"/>
      <c r="X10084" s="12"/>
    </row>
    <row r="10085" spans="2:24" x14ac:dyDescent="0.3">
      <c r="B10085" s="73"/>
      <c r="D10085" s="73"/>
      <c r="P10085" s="73"/>
      <c r="T10085" s="73"/>
      <c r="U10085" s="73"/>
      <c r="V10085" s="73"/>
      <c r="X10085" s="12"/>
    </row>
    <row r="10086" spans="2:24" x14ac:dyDescent="0.3">
      <c r="B10086" s="73"/>
      <c r="D10086" s="73"/>
      <c r="P10086" s="73"/>
      <c r="T10086" s="73"/>
      <c r="U10086" s="73"/>
      <c r="V10086" s="73"/>
      <c r="X10086" s="12"/>
    </row>
    <row r="10087" spans="2:24" x14ac:dyDescent="0.3">
      <c r="B10087" s="73"/>
      <c r="D10087" s="73"/>
      <c r="P10087" s="73"/>
      <c r="T10087" s="73"/>
      <c r="U10087" s="73"/>
      <c r="V10087" s="73"/>
      <c r="X10087" s="12"/>
    </row>
    <row r="10088" spans="2:24" x14ac:dyDescent="0.3">
      <c r="B10088" s="73"/>
      <c r="D10088" s="73"/>
      <c r="P10088" s="73"/>
      <c r="T10088" s="73"/>
      <c r="U10088" s="73"/>
      <c r="V10088" s="73"/>
      <c r="X10088" s="12"/>
    </row>
    <row r="10089" spans="2:24" x14ac:dyDescent="0.3">
      <c r="B10089" s="73"/>
      <c r="D10089" s="73"/>
      <c r="P10089" s="73"/>
      <c r="T10089" s="73"/>
      <c r="U10089" s="73"/>
      <c r="V10089" s="73"/>
      <c r="X10089" s="12"/>
    </row>
    <row r="10090" spans="2:24" x14ac:dyDescent="0.3">
      <c r="B10090" s="73"/>
      <c r="D10090" s="73"/>
      <c r="P10090" s="73"/>
      <c r="T10090" s="73"/>
      <c r="U10090" s="73"/>
      <c r="V10090" s="73"/>
      <c r="X10090" s="12"/>
    </row>
    <row r="10091" spans="2:24" x14ac:dyDescent="0.3">
      <c r="B10091" s="73"/>
      <c r="D10091" s="73"/>
      <c r="P10091" s="73"/>
      <c r="T10091" s="73"/>
      <c r="U10091" s="73"/>
      <c r="V10091" s="73"/>
      <c r="X10091" s="12"/>
    </row>
    <row r="10092" spans="2:24" x14ac:dyDescent="0.3">
      <c r="B10092" s="73"/>
      <c r="D10092" s="73"/>
      <c r="P10092" s="73"/>
      <c r="T10092" s="73"/>
      <c r="U10092" s="73"/>
      <c r="V10092" s="73"/>
      <c r="X10092" s="12"/>
    </row>
    <row r="10093" spans="2:24" x14ac:dyDescent="0.3">
      <c r="B10093" s="73"/>
      <c r="D10093" s="73"/>
      <c r="P10093" s="73"/>
      <c r="T10093" s="73"/>
      <c r="U10093" s="73"/>
      <c r="V10093" s="73"/>
      <c r="X10093" s="12"/>
    </row>
    <row r="10094" spans="2:24" x14ac:dyDescent="0.3">
      <c r="B10094" s="73"/>
      <c r="D10094" s="73"/>
      <c r="P10094" s="73"/>
      <c r="T10094" s="73"/>
      <c r="U10094" s="73"/>
      <c r="V10094" s="73"/>
      <c r="X10094" s="12"/>
    </row>
    <row r="10095" spans="2:24" x14ac:dyDescent="0.3">
      <c r="B10095" s="73"/>
      <c r="D10095" s="73"/>
      <c r="P10095" s="73"/>
      <c r="T10095" s="73"/>
      <c r="U10095" s="73"/>
      <c r="V10095" s="73"/>
      <c r="X10095" s="12"/>
    </row>
    <row r="10096" spans="2:24" x14ac:dyDescent="0.3">
      <c r="B10096" s="73"/>
      <c r="D10096" s="73"/>
      <c r="P10096" s="73"/>
      <c r="T10096" s="73"/>
      <c r="U10096" s="73"/>
      <c r="V10096" s="73"/>
      <c r="X10096" s="12"/>
    </row>
    <row r="10097" spans="2:24" x14ac:dyDescent="0.3">
      <c r="B10097" s="73"/>
      <c r="D10097" s="73"/>
      <c r="P10097" s="73"/>
      <c r="T10097" s="73"/>
      <c r="U10097" s="73"/>
      <c r="V10097" s="73"/>
      <c r="X10097" s="12"/>
    </row>
    <row r="10098" spans="2:24" x14ac:dyDescent="0.3">
      <c r="B10098" s="73"/>
      <c r="D10098" s="73"/>
      <c r="P10098" s="73"/>
      <c r="T10098" s="73"/>
      <c r="U10098" s="73"/>
      <c r="V10098" s="73"/>
      <c r="X10098" s="12"/>
    </row>
    <row r="10099" spans="2:24" x14ac:dyDescent="0.3">
      <c r="B10099" s="73"/>
      <c r="D10099" s="73"/>
      <c r="P10099" s="73"/>
      <c r="T10099" s="73"/>
      <c r="U10099" s="73"/>
      <c r="V10099" s="73"/>
      <c r="X10099" s="12"/>
    </row>
    <row r="10100" spans="2:24" x14ac:dyDescent="0.3">
      <c r="B10100" s="73"/>
      <c r="D10100" s="73"/>
      <c r="P10100" s="73"/>
      <c r="T10100" s="73"/>
      <c r="U10100" s="73"/>
      <c r="V10100" s="73"/>
      <c r="X10100" s="12"/>
    </row>
    <row r="10101" spans="2:24" x14ac:dyDescent="0.3">
      <c r="B10101" s="73"/>
      <c r="D10101" s="73"/>
      <c r="P10101" s="73"/>
      <c r="T10101" s="73"/>
      <c r="U10101" s="73"/>
      <c r="V10101" s="73"/>
      <c r="X10101" s="12"/>
    </row>
    <row r="10102" spans="2:24" x14ac:dyDescent="0.3">
      <c r="B10102" s="73"/>
      <c r="D10102" s="73"/>
      <c r="P10102" s="73"/>
      <c r="T10102" s="73"/>
      <c r="U10102" s="73"/>
      <c r="V10102" s="73"/>
      <c r="X10102" s="12"/>
    </row>
    <row r="10103" spans="2:24" x14ac:dyDescent="0.3">
      <c r="B10103" s="73"/>
      <c r="D10103" s="73"/>
      <c r="P10103" s="73"/>
      <c r="T10103" s="73"/>
      <c r="U10103" s="73"/>
      <c r="V10103" s="73"/>
      <c r="X10103" s="12"/>
    </row>
    <row r="10104" spans="2:24" x14ac:dyDescent="0.3">
      <c r="B10104" s="73"/>
      <c r="D10104" s="73"/>
      <c r="P10104" s="73"/>
      <c r="T10104" s="73"/>
      <c r="U10104" s="73"/>
      <c r="V10104" s="73"/>
      <c r="X10104" s="12"/>
    </row>
    <row r="10105" spans="2:24" x14ac:dyDescent="0.3">
      <c r="B10105" s="73"/>
      <c r="D10105" s="73"/>
      <c r="P10105" s="73"/>
      <c r="T10105" s="73"/>
      <c r="U10105" s="73"/>
      <c r="V10105" s="73"/>
      <c r="X10105" s="12"/>
    </row>
    <row r="10106" spans="2:24" x14ac:dyDescent="0.3">
      <c r="B10106" s="73"/>
      <c r="D10106" s="73"/>
      <c r="P10106" s="73"/>
      <c r="T10106" s="73"/>
      <c r="U10106" s="73"/>
      <c r="V10106" s="73"/>
      <c r="X10106" s="12"/>
    </row>
    <row r="10107" spans="2:24" x14ac:dyDescent="0.3">
      <c r="B10107" s="73"/>
      <c r="D10107" s="73"/>
      <c r="P10107" s="73"/>
      <c r="T10107" s="73"/>
      <c r="U10107" s="73"/>
      <c r="V10107" s="73"/>
      <c r="X10107" s="12"/>
    </row>
    <row r="10108" spans="2:24" x14ac:dyDescent="0.3">
      <c r="B10108" s="73"/>
      <c r="D10108" s="73"/>
      <c r="P10108" s="73"/>
      <c r="T10108" s="73"/>
      <c r="U10108" s="73"/>
      <c r="V10108" s="73"/>
      <c r="X10108" s="12"/>
    </row>
    <row r="10109" spans="2:24" x14ac:dyDescent="0.3">
      <c r="B10109" s="73"/>
      <c r="D10109" s="73"/>
      <c r="P10109" s="73"/>
      <c r="T10109" s="73"/>
      <c r="U10109" s="73"/>
      <c r="V10109" s="73"/>
      <c r="X10109" s="12"/>
    </row>
    <row r="10110" spans="2:24" x14ac:dyDescent="0.3">
      <c r="B10110" s="73"/>
      <c r="D10110" s="73"/>
      <c r="P10110" s="73"/>
      <c r="T10110" s="73"/>
      <c r="U10110" s="73"/>
      <c r="V10110" s="73"/>
      <c r="X10110" s="12"/>
    </row>
    <row r="10111" spans="2:24" x14ac:dyDescent="0.3">
      <c r="B10111" s="73"/>
      <c r="D10111" s="73"/>
      <c r="P10111" s="73"/>
      <c r="T10111" s="73"/>
      <c r="U10111" s="73"/>
      <c r="V10111" s="73"/>
      <c r="X10111" s="12"/>
    </row>
    <row r="10112" spans="2:24" x14ac:dyDescent="0.3">
      <c r="B10112" s="73"/>
      <c r="D10112" s="73"/>
      <c r="P10112" s="73"/>
      <c r="T10112" s="73"/>
      <c r="U10112" s="73"/>
      <c r="V10112" s="73"/>
      <c r="X10112" s="12"/>
    </row>
    <row r="10113" spans="2:24" x14ac:dyDescent="0.3">
      <c r="B10113" s="73"/>
      <c r="D10113" s="73"/>
      <c r="P10113" s="73"/>
      <c r="T10113" s="73"/>
      <c r="U10113" s="73"/>
      <c r="V10113" s="73"/>
      <c r="X10113" s="12"/>
    </row>
    <row r="10114" spans="2:24" x14ac:dyDescent="0.3">
      <c r="B10114" s="73"/>
      <c r="D10114" s="73"/>
      <c r="P10114" s="73"/>
      <c r="T10114" s="73"/>
      <c r="U10114" s="73"/>
      <c r="V10114" s="73"/>
      <c r="X10114" s="12"/>
    </row>
    <row r="10115" spans="2:24" x14ac:dyDescent="0.3">
      <c r="B10115" s="73"/>
      <c r="D10115" s="73"/>
      <c r="P10115" s="73"/>
      <c r="T10115" s="73"/>
      <c r="U10115" s="73"/>
      <c r="V10115" s="73"/>
      <c r="X10115" s="12"/>
    </row>
    <row r="10116" spans="2:24" x14ac:dyDescent="0.3">
      <c r="B10116" s="73"/>
      <c r="D10116" s="73"/>
      <c r="P10116" s="73"/>
      <c r="T10116" s="73"/>
      <c r="U10116" s="73"/>
      <c r="V10116" s="73"/>
      <c r="X10116" s="12"/>
    </row>
    <row r="10117" spans="2:24" x14ac:dyDescent="0.3">
      <c r="B10117" s="73"/>
      <c r="D10117" s="73"/>
      <c r="P10117" s="73"/>
      <c r="T10117" s="73"/>
      <c r="U10117" s="73"/>
      <c r="V10117" s="73"/>
      <c r="X10117" s="12"/>
    </row>
    <row r="10118" spans="2:24" x14ac:dyDescent="0.3">
      <c r="B10118" s="73"/>
      <c r="D10118" s="73"/>
      <c r="P10118" s="73"/>
      <c r="T10118" s="73"/>
      <c r="U10118" s="73"/>
      <c r="V10118" s="73"/>
      <c r="X10118" s="12"/>
    </row>
    <row r="10119" spans="2:24" x14ac:dyDescent="0.3">
      <c r="B10119" s="73"/>
      <c r="D10119" s="73"/>
      <c r="P10119" s="73"/>
      <c r="T10119" s="73"/>
      <c r="U10119" s="73"/>
      <c r="V10119" s="73"/>
      <c r="X10119" s="12"/>
    </row>
    <row r="10120" spans="2:24" x14ac:dyDescent="0.3">
      <c r="B10120" s="73"/>
      <c r="D10120" s="73"/>
      <c r="P10120" s="73"/>
      <c r="T10120" s="73"/>
      <c r="U10120" s="73"/>
      <c r="V10120" s="73"/>
      <c r="X10120" s="12"/>
    </row>
    <row r="10121" spans="2:24" x14ac:dyDescent="0.3">
      <c r="B10121" s="73"/>
      <c r="D10121" s="73"/>
      <c r="P10121" s="73"/>
      <c r="T10121" s="73"/>
      <c r="U10121" s="73"/>
      <c r="V10121" s="73"/>
      <c r="X10121" s="12"/>
    </row>
    <row r="10122" spans="2:24" x14ac:dyDescent="0.3">
      <c r="B10122" s="73"/>
      <c r="D10122" s="73"/>
      <c r="P10122" s="73"/>
      <c r="T10122" s="73"/>
      <c r="U10122" s="73"/>
      <c r="V10122" s="73"/>
      <c r="X10122" s="12"/>
    </row>
    <row r="10123" spans="2:24" x14ac:dyDescent="0.3">
      <c r="B10123" s="73"/>
      <c r="D10123" s="73"/>
      <c r="P10123" s="73"/>
      <c r="T10123" s="73"/>
      <c r="U10123" s="73"/>
      <c r="V10123" s="73"/>
      <c r="X10123" s="12"/>
    </row>
    <row r="10124" spans="2:24" x14ac:dyDescent="0.3">
      <c r="B10124" s="73"/>
      <c r="D10124" s="73"/>
      <c r="P10124" s="73"/>
      <c r="T10124" s="73"/>
      <c r="U10124" s="73"/>
      <c r="V10124" s="73"/>
      <c r="X10124" s="12"/>
    </row>
    <row r="10125" spans="2:24" x14ac:dyDescent="0.3">
      <c r="B10125" s="73"/>
      <c r="D10125" s="73"/>
      <c r="P10125" s="73"/>
      <c r="T10125" s="73"/>
      <c r="U10125" s="73"/>
      <c r="V10125" s="73"/>
      <c r="X10125" s="12"/>
    </row>
    <row r="10126" spans="2:24" x14ac:dyDescent="0.3">
      <c r="B10126" s="73"/>
      <c r="D10126" s="73"/>
      <c r="P10126" s="73"/>
      <c r="T10126" s="73"/>
      <c r="U10126" s="73"/>
      <c r="V10126" s="73"/>
      <c r="X10126" s="12"/>
    </row>
    <row r="10127" spans="2:24" x14ac:dyDescent="0.3">
      <c r="B10127" s="73"/>
      <c r="D10127" s="73"/>
      <c r="P10127" s="73"/>
      <c r="T10127" s="73"/>
      <c r="U10127" s="73"/>
      <c r="V10127" s="73"/>
      <c r="X10127" s="12"/>
    </row>
    <row r="10128" spans="2:24" x14ac:dyDescent="0.3">
      <c r="B10128" s="73"/>
      <c r="D10128" s="73"/>
      <c r="P10128" s="73"/>
      <c r="T10128" s="73"/>
      <c r="U10128" s="73"/>
      <c r="V10128" s="73"/>
      <c r="X10128" s="12"/>
    </row>
    <row r="10129" spans="2:24" x14ac:dyDescent="0.3">
      <c r="B10129" s="73"/>
      <c r="D10129" s="73"/>
      <c r="P10129" s="73"/>
      <c r="T10129" s="73"/>
      <c r="U10129" s="73"/>
      <c r="V10129" s="73"/>
      <c r="X10129" s="12"/>
    </row>
    <row r="10130" spans="2:24" x14ac:dyDescent="0.3">
      <c r="B10130" s="73"/>
      <c r="D10130" s="73"/>
      <c r="P10130" s="73"/>
      <c r="T10130" s="73"/>
      <c r="U10130" s="73"/>
      <c r="V10130" s="73"/>
      <c r="X10130" s="12"/>
    </row>
    <row r="10131" spans="2:24" x14ac:dyDescent="0.3">
      <c r="B10131" s="73"/>
      <c r="D10131" s="73"/>
      <c r="P10131" s="73"/>
      <c r="T10131" s="73"/>
      <c r="U10131" s="73"/>
      <c r="V10131" s="73"/>
      <c r="X10131" s="12"/>
    </row>
    <row r="10132" spans="2:24" x14ac:dyDescent="0.3">
      <c r="B10132" s="73"/>
      <c r="D10132" s="73"/>
      <c r="P10132" s="73"/>
      <c r="T10132" s="73"/>
      <c r="U10132" s="73"/>
      <c r="V10132" s="73"/>
      <c r="X10132" s="12"/>
    </row>
    <row r="10133" spans="2:24" x14ac:dyDescent="0.3">
      <c r="B10133" s="73"/>
      <c r="D10133" s="73"/>
      <c r="P10133" s="73"/>
      <c r="T10133" s="73"/>
      <c r="U10133" s="73"/>
      <c r="V10133" s="73"/>
      <c r="X10133" s="12"/>
    </row>
    <row r="10134" spans="2:24" x14ac:dyDescent="0.3">
      <c r="B10134" s="73"/>
      <c r="D10134" s="73"/>
      <c r="P10134" s="73"/>
      <c r="T10134" s="73"/>
      <c r="U10134" s="73"/>
      <c r="V10134" s="73"/>
      <c r="X10134" s="12"/>
    </row>
    <row r="10135" spans="2:24" x14ac:dyDescent="0.3">
      <c r="B10135" s="73"/>
      <c r="D10135" s="73"/>
      <c r="P10135" s="73"/>
      <c r="T10135" s="73"/>
      <c r="U10135" s="73"/>
      <c r="V10135" s="73"/>
      <c r="X10135" s="12"/>
    </row>
    <row r="10136" spans="2:24" x14ac:dyDescent="0.3">
      <c r="B10136" s="73"/>
      <c r="D10136" s="73"/>
      <c r="P10136" s="73"/>
      <c r="T10136" s="73"/>
      <c r="U10136" s="73"/>
      <c r="V10136" s="73"/>
      <c r="X10136" s="12"/>
    </row>
    <row r="10137" spans="2:24" x14ac:dyDescent="0.3">
      <c r="B10137" s="73"/>
      <c r="D10137" s="73"/>
      <c r="P10137" s="73"/>
      <c r="T10137" s="73"/>
      <c r="U10137" s="73"/>
      <c r="V10137" s="73"/>
      <c r="X10137" s="12"/>
    </row>
    <row r="10138" spans="2:24" x14ac:dyDescent="0.3">
      <c r="B10138" s="73"/>
      <c r="D10138" s="73"/>
      <c r="P10138" s="73"/>
      <c r="T10138" s="73"/>
      <c r="U10138" s="73"/>
      <c r="V10138" s="73"/>
      <c r="X10138" s="12"/>
    </row>
    <row r="10139" spans="2:24" x14ac:dyDescent="0.3">
      <c r="B10139" s="73"/>
      <c r="D10139" s="73"/>
      <c r="P10139" s="73"/>
      <c r="T10139" s="73"/>
      <c r="U10139" s="73"/>
      <c r="V10139" s="73"/>
      <c r="X10139" s="12"/>
    </row>
    <row r="10140" spans="2:24" x14ac:dyDescent="0.3">
      <c r="B10140" s="73"/>
      <c r="D10140" s="73"/>
      <c r="P10140" s="73"/>
      <c r="T10140" s="73"/>
      <c r="U10140" s="73"/>
      <c r="V10140" s="73"/>
      <c r="X10140" s="12"/>
    </row>
    <row r="10141" spans="2:24" x14ac:dyDescent="0.3">
      <c r="B10141" s="73"/>
      <c r="D10141" s="73"/>
      <c r="P10141" s="73"/>
      <c r="T10141" s="73"/>
      <c r="U10141" s="73"/>
      <c r="V10141" s="73"/>
      <c r="X10141" s="12"/>
    </row>
    <row r="10142" spans="2:24" x14ac:dyDescent="0.3">
      <c r="B10142" s="73"/>
      <c r="D10142" s="73"/>
      <c r="P10142" s="73"/>
      <c r="T10142" s="73"/>
      <c r="U10142" s="73"/>
      <c r="V10142" s="73"/>
      <c r="X10142" s="12"/>
    </row>
    <row r="10143" spans="2:24" x14ac:dyDescent="0.3">
      <c r="B10143" s="73"/>
      <c r="D10143" s="73"/>
      <c r="P10143" s="73"/>
      <c r="T10143" s="73"/>
      <c r="U10143" s="73"/>
      <c r="V10143" s="73"/>
      <c r="X10143" s="12"/>
    </row>
    <row r="10144" spans="2:24" x14ac:dyDescent="0.3">
      <c r="B10144" s="73"/>
      <c r="D10144" s="73"/>
      <c r="P10144" s="73"/>
      <c r="T10144" s="73"/>
      <c r="U10144" s="73"/>
      <c r="V10144" s="73"/>
      <c r="X10144" s="12"/>
    </row>
    <row r="10145" spans="2:24" x14ac:dyDescent="0.3">
      <c r="B10145" s="73"/>
      <c r="D10145" s="73"/>
      <c r="P10145" s="73"/>
      <c r="T10145" s="73"/>
      <c r="U10145" s="73"/>
      <c r="V10145" s="73"/>
      <c r="X10145" s="12"/>
    </row>
    <row r="10146" spans="2:24" x14ac:dyDescent="0.3">
      <c r="B10146" s="73"/>
      <c r="D10146" s="73"/>
      <c r="P10146" s="73"/>
      <c r="T10146" s="73"/>
      <c r="U10146" s="73"/>
      <c r="V10146" s="73"/>
      <c r="X10146" s="12"/>
    </row>
    <row r="10147" spans="2:24" x14ac:dyDescent="0.3">
      <c r="B10147" s="73"/>
      <c r="D10147" s="73"/>
      <c r="P10147" s="73"/>
      <c r="T10147" s="73"/>
      <c r="U10147" s="73"/>
      <c r="V10147" s="73"/>
      <c r="X10147" s="12"/>
    </row>
    <row r="10148" spans="2:24" x14ac:dyDescent="0.3">
      <c r="B10148" s="73"/>
      <c r="D10148" s="73"/>
      <c r="P10148" s="73"/>
      <c r="T10148" s="73"/>
      <c r="U10148" s="73"/>
      <c r="V10148" s="73"/>
      <c r="X10148" s="12"/>
    </row>
    <row r="10149" spans="2:24" x14ac:dyDescent="0.3">
      <c r="B10149" s="73"/>
      <c r="D10149" s="73"/>
      <c r="P10149" s="73"/>
      <c r="T10149" s="73"/>
      <c r="U10149" s="73"/>
      <c r="V10149" s="73"/>
      <c r="X10149" s="12"/>
    </row>
    <row r="10150" spans="2:24" x14ac:dyDescent="0.3">
      <c r="B10150" s="73"/>
      <c r="D10150" s="73"/>
      <c r="P10150" s="73"/>
      <c r="T10150" s="73"/>
      <c r="U10150" s="73"/>
      <c r="V10150" s="73"/>
      <c r="X10150" s="12"/>
    </row>
    <row r="10151" spans="2:24" x14ac:dyDescent="0.3">
      <c r="B10151" s="73"/>
      <c r="D10151" s="73"/>
      <c r="P10151" s="73"/>
      <c r="T10151" s="73"/>
      <c r="U10151" s="73"/>
      <c r="V10151" s="73"/>
      <c r="X10151" s="12"/>
    </row>
    <row r="10152" spans="2:24" x14ac:dyDescent="0.3">
      <c r="B10152" s="73"/>
      <c r="D10152" s="73"/>
      <c r="P10152" s="73"/>
      <c r="T10152" s="73"/>
      <c r="U10152" s="73"/>
      <c r="V10152" s="73"/>
      <c r="X10152" s="12"/>
    </row>
    <row r="10153" spans="2:24" x14ac:dyDescent="0.3">
      <c r="B10153" s="73"/>
      <c r="D10153" s="73"/>
      <c r="P10153" s="73"/>
      <c r="T10153" s="73"/>
      <c r="U10153" s="73"/>
      <c r="V10153" s="73"/>
      <c r="X10153" s="12"/>
    </row>
    <row r="10154" spans="2:24" x14ac:dyDescent="0.3">
      <c r="B10154" s="73"/>
      <c r="D10154" s="73"/>
      <c r="P10154" s="73"/>
      <c r="T10154" s="73"/>
      <c r="U10154" s="73"/>
      <c r="V10154" s="73"/>
      <c r="X10154" s="12"/>
    </row>
    <row r="10155" spans="2:24" x14ac:dyDescent="0.3">
      <c r="B10155" s="73"/>
      <c r="D10155" s="73"/>
      <c r="P10155" s="73"/>
      <c r="T10155" s="73"/>
      <c r="U10155" s="73"/>
      <c r="V10155" s="73"/>
      <c r="X10155" s="12"/>
    </row>
    <row r="10156" spans="2:24" x14ac:dyDescent="0.3">
      <c r="B10156" s="73"/>
      <c r="D10156" s="73"/>
      <c r="P10156" s="73"/>
      <c r="T10156" s="73"/>
      <c r="U10156" s="73"/>
      <c r="V10156" s="73"/>
      <c r="X10156" s="12"/>
    </row>
    <row r="10157" spans="2:24" x14ac:dyDescent="0.3">
      <c r="B10157" s="73"/>
      <c r="D10157" s="73"/>
      <c r="P10157" s="73"/>
      <c r="T10157" s="73"/>
      <c r="U10157" s="73"/>
      <c r="V10157" s="73"/>
      <c r="X10157" s="12"/>
    </row>
    <row r="10158" spans="2:24" x14ac:dyDescent="0.3">
      <c r="B10158" s="73"/>
      <c r="D10158" s="73"/>
      <c r="P10158" s="73"/>
      <c r="T10158" s="73"/>
      <c r="U10158" s="73"/>
      <c r="V10158" s="73"/>
      <c r="X10158" s="12"/>
    </row>
    <row r="10159" spans="2:24" x14ac:dyDescent="0.3">
      <c r="B10159" s="73"/>
      <c r="D10159" s="73"/>
      <c r="P10159" s="73"/>
      <c r="T10159" s="73"/>
      <c r="U10159" s="73"/>
      <c r="V10159" s="73"/>
      <c r="X10159" s="12"/>
    </row>
    <row r="10160" spans="2:24" x14ac:dyDescent="0.3">
      <c r="B10160" s="73"/>
      <c r="D10160" s="73"/>
      <c r="P10160" s="73"/>
      <c r="T10160" s="73"/>
      <c r="U10160" s="73"/>
      <c r="V10160" s="73"/>
      <c r="X10160" s="12"/>
    </row>
    <row r="10161" spans="2:24" x14ac:dyDescent="0.3">
      <c r="B10161" s="73"/>
      <c r="D10161" s="73"/>
      <c r="P10161" s="73"/>
      <c r="T10161" s="73"/>
      <c r="U10161" s="73"/>
      <c r="V10161" s="73"/>
      <c r="X10161" s="12"/>
    </row>
    <row r="10162" spans="2:24" x14ac:dyDescent="0.3">
      <c r="B10162" s="73"/>
      <c r="D10162" s="73"/>
      <c r="P10162" s="73"/>
      <c r="T10162" s="73"/>
      <c r="U10162" s="73"/>
      <c r="V10162" s="73"/>
      <c r="X10162" s="12"/>
    </row>
    <row r="10163" spans="2:24" x14ac:dyDescent="0.3">
      <c r="B10163" s="73"/>
      <c r="D10163" s="73"/>
      <c r="P10163" s="73"/>
      <c r="T10163" s="73"/>
      <c r="U10163" s="73"/>
      <c r="V10163" s="73"/>
      <c r="X10163" s="12"/>
    </row>
    <row r="10164" spans="2:24" x14ac:dyDescent="0.3">
      <c r="B10164" s="73"/>
      <c r="D10164" s="73"/>
      <c r="P10164" s="73"/>
      <c r="T10164" s="73"/>
      <c r="U10164" s="73"/>
      <c r="V10164" s="73"/>
      <c r="X10164" s="12"/>
    </row>
    <row r="10165" spans="2:24" x14ac:dyDescent="0.3">
      <c r="B10165" s="73"/>
      <c r="D10165" s="73"/>
      <c r="P10165" s="73"/>
      <c r="T10165" s="73"/>
      <c r="U10165" s="73"/>
      <c r="V10165" s="73"/>
      <c r="X10165" s="12"/>
    </row>
    <row r="10166" spans="2:24" x14ac:dyDescent="0.3">
      <c r="B10166" s="73"/>
      <c r="D10166" s="73"/>
      <c r="P10166" s="73"/>
      <c r="T10166" s="73"/>
      <c r="U10166" s="73"/>
      <c r="V10166" s="73"/>
      <c r="X10166" s="12"/>
    </row>
    <row r="10167" spans="2:24" x14ac:dyDescent="0.3">
      <c r="B10167" s="73"/>
      <c r="D10167" s="73"/>
      <c r="P10167" s="73"/>
      <c r="T10167" s="73"/>
      <c r="U10167" s="73"/>
      <c r="V10167" s="73"/>
      <c r="X10167" s="12"/>
    </row>
    <row r="10168" spans="2:24" x14ac:dyDescent="0.3">
      <c r="B10168" s="73"/>
      <c r="D10168" s="73"/>
      <c r="P10168" s="73"/>
      <c r="T10168" s="73"/>
      <c r="U10168" s="73"/>
      <c r="V10168" s="73"/>
      <c r="X10168" s="12"/>
    </row>
    <row r="10169" spans="2:24" x14ac:dyDescent="0.3">
      <c r="B10169" s="73"/>
      <c r="D10169" s="73"/>
      <c r="P10169" s="73"/>
      <c r="T10169" s="73"/>
      <c r="U10169" s="73"/>
      <c r="V10169" s="73"/>
      <c r="X10169" s="12"/>
    </row>
    <row r="10170" spans="2:24" x14ac:dyDescent="0.3">
      <c r="B10170" s="73"/>
      <c r="D10170" s="73"/>
      <c r="P10170" s="73"/>
      <c r="T10170" s="73"/>
      <c r="U10170" s="73"/>
      <c r="V10170" s="73"/>
      <c r="X10170" s="12"/>
    </row>
    <row r="10171" spans="2:24" x14ac:dyDescent="0.3">
      <c r="B10171" s="73"/>
      <c r="D10171" s="73"/>
      <c r="P10171" s="73"/>
      <c r="T10171" s="73"/>
      <c r="U10171" s="73"/>
      <c r="V10171" s="73"/>
      <c r="X10171" s="12"/>
    </row>
    <row r="10172" spans="2:24" x14ac:dyDescent="0.3">
      <c r="B10172" s="73"/>
      <c r="D10172" s="73"/>
      <c r="P10172" s="73"/>
      <c r="T10172" s="73"/>
      <c r="U10172" s="73"/>
      <c r="V10172" s="73"/>
      <c r="X10172" s="12"/>
    </row>
    <row r="10173" spans="2:24" x14ac:dyDescent="0.3">
      <c r="B10173" s="73"/>
      <c r="D10173" s="73"/>
      <c r="P10173" s="73"/>
      <c r="T10173" s="73"/>
      <c r="U10173" s="73"/>
      <c r="V10173" s="73"/>
      <c r="X10173" s="12"/>
    </row>
    <row r="10174" spans="2:24" x14ac:dyDescent="0.3">
      <c r="B10174" s="73"/>
      <c r="D10174" s="73"/>
      <c r="P10174" s="73"/>
      <c r="T10174" s="73"/>
      <c r="U10174" s="73"/>
      <c r="V10174" s="73"/>
      <c r="X10174" s="12"/>
    </row>
    <row r="10175" spans="2:24" x14ac:dyDescent="0.3">
      <c r="B10175" s="73"/>
      <c r="D10175" s="73"/>
      <c r="P10175" s="73"/>
      <c r="T10175" s="73"/>
      <c r="U10175" s="73"/>
      <c r="V10175" s="73"/>
      <c r="X10175" s="12"/>
    </row>
    <row r="10176" spans="2:24" x14ac:dyDescent="0.3">
      <c r="B10176" s="73"/>
      <c r="D10176" s="73"/>
      <c r="P10176" s="73"/>
      <c r="T10176" s="73"/>
      <c r="U10176" s="73"/>
      <c r="V10176" s="73"/>
      <c r="X10176" s="12"/>
    </row>
    <row r="10177" spans="2:24" x14ac:dyDescent="0.3">
      <c r="B10177" s="73"/>
      <c r="D10177" s="73"/>
      <c r="P10177" s="73"/>
      <c r="T10177" s="73"/>
      <c r="U10177" s="73"/>
      <c r="V10177" s="73"/>
      <c r="X10177" s="12"/>
    </row>
    <row r="10178" spans="2:24" x14ac:dyDescent="0.3">
      <c r="B10178" s="73"/>
      <c r="D10178" s="73"/>
      <c r="P10178" s="73"/>
      <c r="T10178" s="73"/>
      <c r="U10178" s="73"/>
      <c r="V10178" s="73"/>
      <c r="X10178" s="12"/>
    </row>
    <row r="10179" spans="2:24" x14ac:dyDescent="0.3">
      <c r="B10179" s="73"/>
      <c r="D10179" s="73"/>
      <c r="P10179" s="73"/>
      <c r="T10179" s="73"/>
      <c r="U10179" s="73"/>
      <c r="V10179" s="73"/>
      <c r="X10179" s="12"/>
    </row>
    <row r="10180" spans="2:24" x14ac:dyDescent="0.3">
      <c r="B10180" s="73"/>
      <c r="D10180" s="73"/>
      <c r="P10180" s="73"/>
      <c r="T10180" s="73"/>
      <c r="U10180" s="73"/>
      <c r="V10180" s="73"/>
      <c r="X10180" s="12"/>
    </row>
    <row r="10181" spans="2:24" x14ac:dyDescent="0.3">
      <c r="B10181" s="73"/>
      <c r="D10181" s="73"/>
      <c r="P10181" s="73"/>
      <c r="T10181" s="73"/>
      <c r="U10181" s="73"/>
      <c r="V10181" s="73"/>
      <c r="X10181" s="12"/>
    </row>
    <row r="10182" spans="2:24" x14ac:dyDescent="0.3">
      <c r="B10182" s="73"/>
      <c r="D10182" s="73"/>
      <c r="P10182" s="73"/>
      <c r="T10182" s="73"/>
      <c r="U10182" s="73"/>
      <c r="V10182" s="73"/>
      <c r="X10182" s="12"/>
    </row>
    <row r="10183" spans="2:24" x14ac:dyDescent="0.3">
      <c r="B10183" s="73"/>
      <c r="D10183" s="73"/>
      <c r="P10183" s="73"/>
      <c r="T10183" s="73"/>
      <c r="U10183" s="73"/>
      <c r="V10183" s="73"/>
      <c r="X10183" s="12"/>
    </row>
    <row r="10184" spans="2:24" x14ac:dyDescent="0.3">
      <c r="B10184" s="73"/>
      <c r="D10184" s="73"/>
      <c r="P10184" s="73"/>
      <c r="T10184" s="73"/>
      <c r="U10184" s="73"/>
      <c r="V10184" s="73"/>
      <c r="X10184" s="12"/>
    </row>
    <row r="10185" spans="2:24" x14ac:dyDescent="0.3">
      <c r="B10185" s="73"/>
      <c r="D10185" s="73"/>
      <c r="P10185" s="73"/>
      <c r="T10185" s="73"/>
      <c r="U10185" s="73"/>
      <c r="V10185" s="73"/>
      <c r="X10185" s="12"/>
    </row>
    <row r="10186" spans="2:24" x14ac:dyDescent="0.3">
      <c r="B10186" s="73"/>
      <c r="D10186" s="73"/>
      <c r="P10186" s="73"/>
      <c r="T10186" s="73"/>
      <c r="U10186" s="73"/>
      <c r="V10186" s="73"/>
      <c r="X10186" s="12"/>
    </row>
    <row r="10187" spans="2:24" x14ac:dyDescent="0.3">
      <c r="B10187" s="73"/>
      <c r="D10187" s="73"/>
      <c r="P10187" s="73"/>
      <c r="T10187" s="73"/>
      <c r="U10187" s="73"/>
      <c r="V10187" s="73"/>
      <c r="X10187" s="12"/>
    </row>
    <row r="10188" spans="2:24" x14ac:dyDescent="0.3">
      <c r="B10188" s="73"/>
      <c r="D10188" s="73"/>
      <c r="P10188" s="73"/>
      <c r="T10188" s="73"/>
      <c r="U10188" s="73"/>
      <c r="V10188" s="73"/>
      <c r="X10188" s="12"/>
    </row>
    <row r="10189" spans="2:24" x14ac:dyDescent="0.3">
      <c r="B10189" s="73"/>
      <c r="D10189" s="73"/>
      <c r="P10189" s="73"/>
      <c r="T10189" s="73"/>
      <c r="U10189" s="73"/>
      <c r="V10189" s="73"/>
      <c r="X10189" s="12"/>
    </row>
    <row r="10190" spans="2:24" x14ac:dyDescent="0.3">
      <c r="B10190" s="73"/>
      <c r="D10190" s="73"/>
      <c r="P10190" s="73"/>
      <c r="T10190" s="73"/>
      <c r="U10190" s="73"/>
      <c r="V10190" s="73"/>
      <c r="X10190" s="12"/>
    </row>
    <row r="10191" spans="2:24" x14ac:dyDescent="0.3">
      <c r="B10191" s="73"/>
      <c r="D10191" s="73"/>
      <c r="P10191" s="73"/>
      <c r="T10191" s="73"/>
      <c r="U10191" s="73"/>
      <c r="V10191" s="73"/>
      <c r="X10191" s="12"/>
    </row>
    <row r="10192" spans="2:24" x14ac:dyDescent="0.3">
      <c r="B10192" s="73"/>
      <c r="D10192" s="73"/>
      <c r="P10192" s="73"/>
      <c r="T10192" s="73"/>
      <c r="U10192" s="73"/>
      <c r="V10192" s="73"/>
      <c r="X10192" s="12"/>
    </row>
    <row r="10193" spans="2:24" x14ac:dyDescent="0.3">
      <c r="B10193" s="73"/>
      <c r="D10193" s="73"/>
      <c r="P10193" s="73"/>
      <c r="T10193" s="73"/>
      <c r="U10193" s="73"/>
      <c r="V10193" s="73"/>
      <c r="X10193" s="12"/>
    </row>
    <row r="10194" spans="2:24" x14ac:dyDescent="0.3">
      <c r="B10194" s="73"/>
      <c r="D10194" s="73"/>
      <c r="P10194" s="73"/>
      <c r="T10194" s="73"/>
      <c r="U10194" s="73"/>
      <c r="V10194" s="73"/>
      <c r="X10194" s="12"/>
    </row>
    <row r="10195" spans="2:24" x14ac:dyDescent="0.3">
      <c r="B10195" s="73"/>
      <c r="D10195" s="73"/>
      <c r="P10195" s="73"/>
      <c r="T10195" s="73"/>
      <c r="U10195" s="73"/>
      <c r="V10195" s="73"/>
      <c r="X10195" s="12"/>
    </row>
    <row r="10196" spans="2:24" x14ac:dyDescent="0.3">
      <c r="B10196" s="73"/>
      <c r="D10196" s="73"/>
      <c r="P10196" s="73"/>
      <c r="T10196" s="73"/>
      <c r="U10196" s="73"/>
      <c r="V10196" s="73"/>
      <c r="X10196" s="12"/>
    </row>
    <row r="10197" spans="2:24" x14ac:dyDescent="0.3">
      <c r="B10197" s="73"/>
      <c r="D10197" s="73"/>
      <c r="P10197" s="73"/>
      <c r="T10197" s="73"/>
      <c r="U10197" s="73"/>
      <c r="V10197" s="73"/>
      <c r="X10197" s="12"/>
    </row>
    <row r="10198" spans="2:24" x14ac:dyDescent="0.3">
      <c r="B10198" s="73"/>
      <c r="D10198" s="73"/>
      <c r="P10198" s="73"/>
      <c r="T10198" s="73"/>
      <c r="U10198" s="73"/>
      <c r="V10198" s="73"/>
      <c r="X10198" s="12"/>
    </row>
    <row r="10199" spans="2:24" x14ac:dyDescent="0.3">
      <c r="B10199" s="73"/>
      <c r="D10199" s="73"/>
      <c r="P10199" s="73"/>
      <c r="T10199" s="73"/>
      <c r="U10199" s="73"/>
      <c r="V10199" s="73"/>
      <c r="X10199" s="12"/>
    </row>
    <row r="10200" spans="2:24" x14ac:dyDescent="0.3">
      <c r="B10200" s="73"/>
      <c r="D10200" s="73"/>
      <c r="P10200" s="73"/>
      <c r="T10200" s="73"/>
      <c r="U10200" s="73"/>
      <c r="V10200" s="73"/>
      <c r="X10200" s="12"/>
    </row>
    <row r="10201" spans="2:24" x14ac:dyDescent="0.3">
      <c r="B10201" s="73"/>
      <c r="D10201" s="73"/>
      <c r="P10201" s="73"/>
      <c r="T10201" s="73"/>
      <c r="U10201" s="73"/>
      <c r="V10201" s="73"/>
      <c r="X10201" s="12"/>
    </row>
    <row r="10202" spans="2:24" x14ac:dyDescent="0.3">
      <c r="B10202" s="73"/>
      <c r="D10202" s="73"/>
      <c r="P10202" s="73"/>
      <c r="T10202" s="73"/>
      <c r="U10202" s="73"/>
      <c r="V10202" s="73"/>
      <c r="X10202" s="12"/>
    </row>
    <row r="10203" spans="2:24" x14ac:dyDescent="0.3">
      <c r="B10203" s="73"/>
      <c r="D10203" s="73"/>
      <c r="P10203" s="73"/>
      <c r="T10203" s="73"/>
      <c r="U10203" s="73"/>
      <c r="V10203" s="73"/>
      <c r="X10203" s="12"/>
    </row>
    <row r="10204" spans="2:24" x14ac:dyDescent="0.3">
      <c r="B10204" s="73"/>
      <c r="D10204" s="73"/>
      <c r="P10204" s="73"/>
      <c r="T10204" s="73"/>
      <c r="U10204" s="73"/>
      <c r="V10204" s="73"/>
      <c r="X10204" s="12"/>
    </row>
    <row r="10205" spans="2:24" x14ac:dyDescent="0.3">
      <c r="B10205" s="73"/>
      <c r="D10205" s="73"/>
      <c r="P10205" s="73"/>
      <c r="T10205" s="73"/>
      <c r="U10205" s="73"/>
      <c r="V10205" s="73"/>
      <c r="X10205" s="12"/>
    </row>
    <row r="10206" spans="2:24" x14ac:dyDescent="0.3">
      <c r="B10206" s="73"/>
      <c r="D10206" s="73"/>
      <c r="P10206" s="73"/>
      <c r="T10206" s="73"/>
      <c r="U10206" s="73"/>
      <c r="V10206" s="73"/>
      <c r="X10206" s="12"/>
    </row>
    <row r="10207" spans="2:24" x14ac:dyDescent="0.3">
      <c r="B10207" s="73"/>
      <c r="D10207" s="73"/>
      <c r="P10207" s="73"/>
      <c r="T10207" s="73"/>
      <c r="U10207" s="73"/>
      <c r="V10207" s="73"/>
      <c r="X10207" s="12"/>
    </row>
    <row r="10208" spans="2:24" x14ac:dyDescent="0.3">
      <c r="B10208" s="73"/>
      <c r="D10208" s="73"/>
      <c r="P10208" s="73"/>
      <c r="T10208" s="73"/>
      <c r="U10208" s="73"/>
      <c r="V10208" s="73"/>
      <c r="X10208" s="12"/>
    </row>
    <row r="10209" spans="2:24" x14ac:dyDescent="0.3">
      <c r="B10209" s="73"/>
      <c r="D10209" s="73"/>
      <c r="P10209" s="73"/>
      <c r="T10209" s="73"/>
      <c r="U10209" s="73"/>
      <c r="V10209" s="73"/>
      <c r="X10209" s="12"/>
    </row>
    <row r="10210" spans="2:24" x14ac:dyDescent="0.3">
      <c r="B10210" s="73"/>
      <c r="D10210" s="73"/>
      <c r="P10210" s="73"/>
      <c r="T10210" s="73"/>
      <c r="U10210" s="73"/>
      <c r="V10210" s="73"/>
      <c r="X10210" s="12"/>
    </row>
    <row r="10211" spans="2:24" x14ac:dyDescent="0.3">
      <c r="B10211" s="73"/>
      <c r="D10211" s="73"/>
      <c r="P10211" s="73"/>
      <c r="T10211" s="73"/>
      <c r="U10211" s="73"/>
      <c r="V10211" s="73"/>
      <c r="X10211" s="12"/>
    </row>
    <row r="10212" spans="2:24" x14ac:dyDescent="0.3">
      <c r="B10212" s="73"/>
      <c r="D10212" s="73"/>
      <c r="P10212" s="73"/>
      <c r="T10212" s="73"/>
      <c r="U10212" s="73"/>
      <c r="V10212" s="73"/>
      <c r="X10212" s="12"/>
    </row>
    <row r="10213" spans="2:24" x14ac:dyDescent="0.3">
      <c r="B10213" s="73"/>
      <c r="D10213" s="73"/>
      <c r="P10213" s="73"/>
      <c r="T10213" s="73"/>
      <c r="U10213" s="73"/>
      <c r="V10213" s="73"/>
      <c r="X10213" s="12"/>
    </row>
    <row r="10214" spans="2:24" x14ac:dyDescent="0.3">
      <c r="B10214" s="73"/>
      <c r="D10214" s="73"/>
      <c r="P10214" s="73"/>
      <c r="T10214" s="73"/>
      <c r="U10214" s="73"/>
      <c r="V10214" s="73"/>
      <c r="X10214" s="12"/>
    </row>
    <row r="10215" spans="2:24" x14ac:dyDescent="0.3">
      <c r="B10215" s="73"/>
      <c r="D10215" s="73"/>
      <c r="P10215" s="73"/>
      <c r="T10215" s="73"/>
      <c r="U10215" s="73"/>
      <c r="V10215" s="73"/>
      <c r="X10215" s="12"/>
    </row>
    <row r="10216" spans="2:24" x14ac:dyDescent="0.3">
      <c r="B10216" s="73"/>
      <c r="D10216" s="73"/>
      <c r="P10216" s="73"/>
      <c r="T10216" s="73"/>
      <c r="U10216" s="73"/>
      <c r="V10216" s="73"/>
      <c r="X10216" s="12"/>
    </row>
    <row r="10217" spans="2:24" x14ac:dyDescent="0.3">
      <c r="B10217" s="73"/>
      <c r="D10217" s="73"/>
      <c r="P10217" s="73"/>
      <c r="T10217" s="73"/>
      <c r="U10217" s="73"/>
      <c r="V10217" s="73"/>
      <c r="X10217" s="12"/>
    </row>
    <row r="10218" spans="2:24" x14ac:dyDescent="0.3">
      <c r="B10218" s="73"/>
      <c r="D10218" s="73"/>
      <c r="P10218" s="73"/>
      <c r="T10218" s="73"/>
      <c r="U10218" s="73"/>
      <c r="V10218" s="73"/>
      <c r="X10218" s="12"/>
    </row>
    <row r="10219" spans="2:24" x14ac:dyDescent="0.3">
      <c r="B10219" s="73"/>
      <c r="D10219" s="73"/>
      <c r="P10219" s="73"/>
      <c r="T10219" s="73"/>
      <c r="U10219" s="73"/>
      <c r="V10219" s="73"/>
      <c r="X10219" s="12"/>
    </row>
    <row r="10220" spans="2:24" x14ac:dyDescent="0.3">
      <c r="B10220" s="73"/>
      <c r="D10220" s="73"/>
      <c r="P10220" s="73"/>
      <c r="T10220" s="73"/>
      <c r="U10220" s="73"/>
      <c r="V10220" s="73"/>
      <c r="X10220" s="12"/>
    </row>
    <row r="10221" spans="2:24" x14ac:dyDescent="0.3">
      <c r="B10221" s="73"/>
      <c r="D10221" s="73"/>
      <c r="P10221" s="73"/>
      <c r="T10221" s="73"/>
      <c r="U10221" s="73"/>
      <c r="V10221" s="73"/>
      <c r="X10221" s="12"/>
    </row>
    <row r="10222" spans="2:24" x14ac:dyDescent="0.3">
      <c r="B10222" s="73"/>
      <c r="D10222" s="73"/>
      <c r="P10222" s="73"/>
      <c r="T10222" s="73"/>
      <c r="U10222" s="73"/>
      <c r="V10222" s="73"/>
      <c r="X10222" s="12"/>
    </row>
    <row r="10223" spans="2:24" x14ac:dyDescent="0.3">
      <c r="B10223" s="73"/>
      <c r="D10223" s="73"/>
      <c r="P10223" s="73"/>
      <c r="T10223" s="73"/>
      <c r="U10223" s="73"/>
      <c r="V10223" s="73"/>
      <c r="X10223" s="12"/>
    </row>
    <row r="10224" spans="2:24" x14ac:dyDescent="0.3">
      <c r="B10224" s="73"/>
      <c r="D10224" s="73"/>
      <c r="P10224" s="73"/>
      <c r="T10224" s="73"/>
      <c r="U10224" s="73"/>
      <c r="V10224" s="73"/>
      <c r="X10224" s="12"/>
    </row>
    <row r="10225" spans="2:24" x14ac:dyDescent="0.3">
      <c r="B10225" s="73"/>
      <c r="D10225" s="73"/>
      <c r="P10225" s="73"/>
      <c r="T10225" s="73"/>
      <c r="U10225" s="73"/>
      <c r="V10225" s="73"/>
      <c r="X10225" s="12"/>
    </row>
    <row r="10226" spans="2:24" x14ac:dyDescent="0.3">
      <c r="B10226" s="73"/>
      <c r="D10226" s="73"/>
      <c r="P10226" s="73"/>
      <c r="T10226" s="73"/>
      <c r="U10226" s="73"/>
      <c r="V10226" s="73"/>
      <c r="X10226" s="12"/>
    </row>
    <row r="10227" spans="2:24" x14ac:dyDescent="0.3">
      <c r="B10227" s="73"/>
      <c r="D10227" s="73"/>
      <c r="P10227" s="73"/>
      <c r="T10227" s="73"/>
      <c r="U10227" s="73"/>
      <c r="V10227" s="73"/>
      <c r="X10227" s="12"/>
    </row>
    <row r="10228" spans="2:24" x14ac:dyDescent="0.3">
      <c r="B10228" s="73"/>
      <c r="D10228" s="73"/>
      <c r="P10228" s="73"/>
      <c r="T10228" s="73"/>
      <c r="U10228" s="73"/>
      <c r="V10228" s="73"/>
      <c r="X10228" s="12"/>
    </row>
    <row r="10229" spans="2:24" x14ac:dyDescent="0.3">
      <c r="B10229" s="73"/>
      <c r="D10229" s="73"/>
      <c r="P10229" s="73"/>
      <c r="T10229" s="73"/>
      <c r="U10229" s="73"/>
      <c r="V10229" s="73"/>
      <c r="X10229" s="12"/>
    </row>
    <row r="10230" spans="2:24" x14ac:dyDescent="0.3">
      <c r="B10230" s="73"/>
      <c r="D10230" s="73"/>
      <c r="P10230" s="73"/>
      <c r="T10230" s="73"/>
      <c r="U10230" s="73"/>
      <c r="V10230" s="73"/>
      <c r="X10230" s="12"/>
    </row>
    <row r="10231" spans="2:24" x14ac:dyDescent="0.3">
      <c r="B10231" s="73"/>
      <c r="D10231" s="73"/>
      <c r="P10231" s="73"/>
      <c r="T10231" s="73"/>
      <c r="U10231" s="73"/>
      <c r="V10231" s="73"/>
      <c r="X10231" s="12"/>
    </row>
    <row r="10232" spans="2:24" x14ac:dyDescent="0.3">
      <c r="B10232" s="73"/>
      <c r="D10232" s="73"/>
      <c r="P10232" s="73"/>
      <c r="T10232" s="73"/>
      <c r="U10232" s="73"/>
      <c r="V10232" s="73"/>
      <c r="X10232" s="12"/>
    </row>
    <row r="10233" spans="2:24" x14ac:dyDescent="0.3">
      <c r="B10233" s="73"/>
      <c r="D10233" s="73"/>
      <c r="P10233" s="73"/>
      <c r="T10233" s="73"/>
      <c r="U10233" s="73"/>
      <c r="V10233" s="73"/>
      <c r="X10233" s="12"/>
    </row>
    <row r="10234" spans="2:24" x14ac:dyDescent="0.3">
      <c r="B10234" s="73"/>
      <c r="D10234" s="73"/>
      <c r="P10234" s="73"/>
      <c r="T10234" s="73"/>
      <c r="U10234" s="73"/>
      <c r="V10234" s="73"/>
      <c r="X10234" s="12"/>
    </row>
    <row r="10235" spans="2:24" x14ac:dyDescent="0.3">
      <c r="B10235" s="73"/>
      <c r="D10235" s="73"/>
      <c r="P10235" s="73"/>
      <c r="T10235" s="73"/>
      <c r="U10235" s="73"/>
      <c r="V10235" s="73"/>
      <c r="X10235" s="12"/>
    </row>
    <row r="10236" spans="2:24" x14ac:dyDescent="0.3">
      <c r="B10236" s="73"/>
      <c r="D10236" s="73"/>
      <c r="P10236" s="73"/>
      <c r="T10236" s="73"/>
      <c r="U10236" s="73"/>
      <c r="V10236" s="73"/>
      <c r="X10236" s="12"/>
    </row>
    <row r="10237" spans="2:24" x14ac:dyDescent="0.3">
      <c r="B10237" s="73"/>
      <c r="D10237" s="73"/>
      <c r="P10237" s="73"/>
      <c r="T10237" s="73"/>
      <c r="U10237" s="73"/>
      <c r="V10237" s="73"/>
      <c r="X10237" s="12"/>
    </row>
    <row r="10238" spans="2:24" x14ac:dyDescent="0.3">
      <c r="B10238" s="73"/>
      <c r="D10238" s="73"/>
      <c r="P10238" s="73"/>
      <c r="T10238" s="73"/>
      <c r="U10238" s="73"/>
      <c r="V10238" s="73"/>
      <c r="X10238" s="12"/>
    </row>
    <row r="10239" spans="2:24" x14ac:dyDescent="0.3">
      <c r="B10239" s="73"/>
      <c r="D10239" s="73"/>
      <c r="P10239" s="73"/>
      <c r="T10239" s="73"/>
      <c r="U10239" s="73"/>
      <c r="V10239" s="73"/>
      <c r="X10239" s="12"/>
    </row>
    <row r="10240" spans="2:24" x14ac:dyDescent="0.3">
      <c r="B10240" s="73"/>
      <c r="D10240" s="73"/>
      <c r="P10240" s="73"/>
      <c r="T10240" s="73"/>
      <c r="U10240" s="73"/>
      <c r="V10240" s="73"/>
      <c r="X10240" s="12"/>
    </row>
    <row r="10241" spans="2:24" x14ac:dyDescent="0.3">
      <c r="B10241" s="73"/>
      <c r="D10241" s="73"/>
      <c r="P10241" s="73"/>
      <c r="T10241" s="73"/>
      <c r="U10241" s="73"/>
      <c r="V10241" s="73"/>
      <c r="X10241" s="12"/>
    </row>
    <row r="10242" spans="2:24" x14ac:dyDescent="0.3">
      <c r="B10242" s="73"/>
      <c r="D10242" s="73"/>
      <c r="P10242" s="73"/>
      <c r="T10242" s="73"/>
      <c r="U10242" s="73"/>
      <c r="V10242" s="73"/>
      <c r="X10242" s="12"/>
    </row>
    <row r="10243" spans="2:24" x14ac:dyDescent="0.3">
      <c r="B10243" s="73"/>
      <c r="D10243" s="73"/>
      <c r="P10243" s="73"/>
      <c r="T10243" s="73"/>
      <c r="U10243" s="73"/>
      <c r="V10243" s="73"/>
      <c r="X10243" s="12"/>
    </row>
    <row r="10244" spans="2:24" x14ac:dyDescent="0.3">
      <c r="B10244" s="73"/>
      <c r="D10244" s="73"/>
      <c r="P10244" s="73"/>
      <c r="T10244" s="73"/>
      <c r="U10244" s="73"/>
      <c r="V10244" s="73"/>
      <c r="X10244" s="12"/>
    </row>
    <row r="10245" spans="2:24" x14ac:dyDescent="0.3">
      <c r="B10245" s="73"/>
      <c r="D10245" s="73"/>
      <c r="P10245" s="73"/>
      <c r="T10245" s="73"/>
      <c r="U10245" s="73"/>
      <c r="V10245" s="73"/>
      <c r="X10245" s="12"/>
    </row>
    <row r="10246" spans="2:24" x14ac:dyDescent="0.3">
      <c r="B10246" s="73"/>
      <c r="D10246" s="73"/>
      <c r="P10246" s="73"/>
      <c r="T10246" s="73"/>
      <c r="U10246" s="73"/>
      <c r="V10246" s="73"/>
      <c r="X10246" s="12"/>
    </row>
    <row r="10247" spans="2:24" x14ac:dyDescent="0.3">
      <c r="B10247" s="73"/>
      <c r="D10247" s="73"/>
      <c r="P10247" s="73"/>
      <c r="T10247" s="73"/>
      <c r="U10247" s="73"/>
      <c r="V10247" s="73"/>
      <c r="X10247" s="12"/>
    </row>
    <row r="10248" spans="2:24" x14ac:dyDescent="0.3">
      <c r="B10248" s="73"/>
      <c r="D10248" s="73"/>
      <c r="P10248" s="73"/>
      <c r="T10248" s="73"/>
      <c r="U10248" s="73"/>
      <c r="V10248" s="73"/>
      <c r="X10248" s="12"/>
    </row>
    <row r="10249" spans="2:24" x14ac:dyDescent="0.3">
      <c r="B10249" s="73"/>
      <c r="D10249" s="73"/>
      <c r="P10249" s="73"/>
      <c r="T10249" s="73"/>
      <c r="U10249" s="73"/>
      <c r="V10249" s="73"/>
      <c r="X10249" s="12"/>
    </row>
    <row r="10250" spans="2:24" x14ac:dyDescent="0.3">
      <c r="B10250" s="73"/>
      <c r="D10250" s="73"/>
      <c r="P10250" s="73"/>
      <c r="T10250" s="73"/>
      <c r="U10250" s="73"/>
      <c r="V10250" s="73"/>
      <c r="X10250" s="12"/>
    </row>
    <row r="10251" spans="2:24" x14ac:dyDescent="0.3">
      <c r="B10251" s="73"/>
      <c r="D10251" s="73"/>
      <c r="P10251" s="73"/>
      <c r="T10251" s="73"/>
      <c r="U10251" s="73"/>
      <c r="V10251" s="73"/>
      <c r="X10251" s="12"/>
    </row>
    <row r="10252" spans="2:24" x14ac:dyDescent="0.3">
      <c r="B10252" s="73"/>
      <c r="D10252" s="73"/>
      <c r="P10252" s="73"/>
      <c r="T10252" s="73"/>
      <c r="U10252" s="73"/>
      <c r="V10252" s="73"/>
      <c r="X10252" s="12"/>
    </row>
    <row r="10253" spans="2:24" x14ac:dyDescent="0.3">
      <c r="B10253" s="73"/>
      <c r="D10253" s="73"/>
      <c r="P10253" s="73"/>
      <c r="T10253" s="73"/>
      <c r="U10253" s="73"/>
      <c r="V10253" s="73"/>
      <c r="X10253" s="12"/>
    </row>
    <row r="10254" spans="2:24" x14ac:dyDescent="0.3">
      <c r="B10254" s="73"/>
      <c r="D10254" s="73"/>
      <c r="P10254" s="73"/>
      <c r="T10254" s="73"/>
      <c r="U10254" s="73"/>
      <c r="V10254" s="73"/>
      <c r="X10254" s="12"/>
    </row>
    <row r="10255" spans="2:24" x14ac:dyDescent="0.3">
      <c r="B10255" s="73"/>
      <c r="D10255" s="73"/>
      <c r="P10255" s="73"/>
      <c r="T10255" s="73"/>
      <c r="U10255" s="73"/>
      <c r="V10255" s="73"/>
      <c r="X10255" s="12"/>
    </row>
    <row r="10256" spans="2:24" x14ac:dyDescent="0.3">
      <c r="B10256" s="73"/>
      <c r="D10256" s="73"/>
      <c r="P10256" s="73"/>
      <c r="T10256" s="73"/>
      <c r="U10256" s="73"/>
      <c r="V10256" s="73"/>
      <c r="X10256" s="12"/>
    </row>
    <row r="10257" spans="2:24" x14ac:dyDescent="0.3">
      <c r="B10257" s="73"/>
      <c r="D10257" s="73"/>
      <c r="P10257" s="73"/>
      <c r="T10257" s="73"/>
      <c r="U10257" s="73"/>
      <c r="V10257" s="73"/>
      <c r="X10257" s="12"/>
    </row>
    <row r="10258" spans="2:24" x14ac:dyDescent="0.3">
      <c r="B10258" s="73"/>
      <c r="D10258" s="73"/>
      <c r="P10258" s="73"/>
      <c r="T10258" s="73"/>
      <c r="U10258" s="73"/>
      <c r="V10258" s="73"/>
      <c r="X10258" s="12"/>
    </row>
    <row r="10259" spans="2:24" x14ac:dyDescent="0.3">
      <c r="B10259" s="73"/>
      <c r="D10259" s="73"/>
      <c r="P10259" s="73"/>
      <c r="T10259" s="73"/>
      <c r="U10259" s="73"/>
      <c r="V10259" s="73"/>
      <c r="X10259" s="12"/>
    </row>
    <row r="10260" spans="2:24" x14ac:dyDescent="0.3">
      <c r="B10260" s="73"/>
      <c r="D10260" s="73"/>
      <c r="P10260" s="73"/>
      <c r="T10260" s="73"/>
      <c r="U10260" s="73"/>
      <c r="V10260" s="73"/>
      <c r="X10260" s="12"/>
    </row>
    <row r="10261" spans="2:24" x14ac:dyDescent="0.3">
      <c r="B10261" s="73"/>
      <c r="D10261" s="73"/>
      <c r="P10261" s="73"/>
      <c r="T10261" s="73"/>
      <c r="U10261" s="73"/>
      <c r="V10261" s="73"/>
      <c r="X10261" s="12"/>
    </row>
    <row r="10262" spans="2:24" x14ac:dyDescent="0.3">
      <c r="B10262" s="73"/>
      <c r="D10262" s="73"/>
      <c r="P10262" s="73"/>
      <c r="T10262" s="73"/>
      <c r="U10262" s="73"/>
      <c r="V10262" s="73"/>
      <c r="X10262" s="12"/>
    </row>
    <row r="10263" spans="2:24" x14ac:dyDescent="0.3">
      <c r="B10263" s="73"/>
      <c r="D10263" s="73"/>
      <c r="P10263" s="73"/>
      <c r="T10263" s="73"/>
      <c r="U10263" s="73"/>
      <c r="V10263" s="73"/>
      <c r="X10263" s="12"/>
    </row>
    <row r="10264" spans="2:24" x14ac:dyDescent="0.3">
      <c r="B10264" s="73"/>
      <c r="D10264" s="73"/>
      <c r="P10264" s="73"/>
      <c r="T10264" s="73"/>
      <c r="U10264" s="73"/>
      <c r="V10264" s="73"/>
      <c r="X10264" s="12"/>
    </row>
    <row r="10265" spans="2:24" x14ac:dyDescent="0.3">
      <c r="B10265" s="73"/>
      <c r="D10265" s="73"/>
      <c r="P10265" s="73"/>
      <c r="T10265" s="73"/>
      <c r="U10265" s="73"/>
      <c r="V10265" s="73"/>
      <c r="X10265" s="12"/>
    </row>
    <row r="10266" spans="2:24" x14ac:dyDescent="0.3">
      <c r="B10266" s="73"/>
      <c r="D10266" s="73"/>
      <c r="P10266" s="73"/>
      <c r="T10266" s="73"/>
      <c r="U10266" s="73"/>
      <c r="V10266" s="73"/>
      <c r="X10266" s="12"/>
    </row>
    <row r="10267" spans="2:24" x14ac:dyDescent="0.3">
      <c r="B10267" s="73"/>
      <c r="D10267" s="73"/>
      <c r="P10267" s="73"/>
      <c r="T10267" s="73"/>
      <c r="U10267" s="73"/>
      <c r="V10267" s="73"/>
      <c r="X10267" s="12"/>
    </row>
    <row r="10268" spans="2:24" x14ac:dyDescent="0.3">
      <c r="B10268" s="73"/>
      <c r="D10268" s="73"/>
      <c r="P10268" s="73"/>
      <c r="T10268" s="73"/>
      <c r="U10268" s="73"/>
      <c r="V10268" s="73"/>
      <c r="X10268" s="12"/>
    </row>
    <row r="10269" spans="2:24" x14ac:dyDescent="0.3">
      <c r="B10269" s="73"/>
      <c r="D10269" s="73"/>
      <c r="P10269" s="73"/>
      <c r="T10269" s="73"/>
      <c r="U10269" s="73"/>
      <c r="V10269" s="73"/>
      <c r="X10269" s="12"/>
    </row>
    <row r="10270" spans="2:24" x14ac:dyDescent="0.3">
      <c r="B10270" s="73"/>
      <c r="D10270" s="73"/>
      <c r="P10270" s="73"/>
      <c r="T10270" s="73"/>
      <c r="U10270" s="73"/>
      <c r="V10270" s="73"/>
      <c r="X10270" s="12"/>
    </row>
    <row r="10271" spans="2:24" x14ac:dyDescent="0.3">
      <c r="B10271" s="73"/>
      <c r="D10271" s="73"/>
      <c r="P10271" s="73"/>
      <c r="T10271" s="73"/>
      <c r="U10271" s="73"/>
      <c r="V10271" s="73"/>
      <c r="X10271" s="12"/>
    </row>
    <row r="10272" spans="2:24" x14ac:dyDescent="0.3">
      <c r="B10272" s="73"/>
      <c r="D10272" s="73"/>
      <c r="P10272" s="73"/>
      <c r="T10272" s="73"/>
      <c r="U10272" s="73"/>
      <c r="V10272" s="73"/>
      <c r="X10272" s="12"/>
    </row>
    <row r="10273" spans="2:24" x14ac:dyDescent="0.3">
      <c r="B10273" s="73"/>
      <c r="D10273" s="73"/>
      <c r="P10273" s="73"/>
      <c r="T10273" s="73"/>
      <c r="U10273" s="73"/>
      <c r="V10273" s="73"/>
      <c r="X10273" s="12"/>
    </row>
    <row r="10274" spans="2:24" x14ac:dyDescent="0.3">
      <c r="B10274" s="73"/>
      <c r="D10274" s="73"/>
      <c r="P10274" s="73"/>
      <c r="T10274" s="73"/>
      <c r="U10274" s="73"/>
      <c r="V10274" s="73"/>
      <c r="X10274" s="12"/>
    </row>
    <row r="10275" spans="2:24" x14ac:dyDescent="0.3">
      <c r="B10275" s="73"/>
      <c r="D10275" s="73"/>
      <c r="P10275" s="73"/>
      <c r="T10275" s="73"/>
      <c r="U10275" s="73"/>
      <c r="V10275" s="73"/>
      <c r="X10275" s="12"/>
    </row>
    <row r="10276" spans="2:24" x14ac:dyDescent="0.3">
      <c r="B10276" s="73"/>
      <c r="D10276" s="73"/>
      <c r="P10276" s="73"/>
      <c r="T10276" s="73"/>
      <c r="U10276" s="73"/>
      <c r="V10276" s="73"/>
      <c r="X10276" s="12"/>
    </row>
    <row r="10277" spans="2:24" x14ac:dyDescent="0.3">
      <c r="B10277" s="73"/>
      <c r="D10277" s="73"/>
      <c r="P10277" s="73"/>
      <c r="T10277" s="73"/>
      <c r="U10277" s="73"/>
      <c r="V10277" s="73"/>
      <c r="X10277" s="12"/>
    </row>
    <row r="10278" spans="2:24" x14ac:dyDescent="0.3">
      <c r="B10278" s="73"/>
      <c r="D10278" s="73"/>
      <c r="P10278" s="73"/>
      <c r="T10278" s="73"/>
      <c r="U10278" s="73"/>
      <c r="V10278" s="73"/>
      <c r="X10278" s="12"/>
    </row>
    <row r="10279" spans="2:24" x14ac:dyDescent="0.3">
      <c r="B10279" s="73"/>
      <c r="D10279" s="73"/>
      <c r="P10279" s="73"/>
      <c r="T10279" s="73"/>
      <c r="U10279" s="73"/>
      <c r="V10279" s="73"/>
      <c r="X10279" s="12"/>
    </row>
    <row r="10280" spans="2:24" x14ac:dyDescent="0.3">
      <c r="B10280" s="73"/>
      <c r="D10280" s="73"/>
      <c r="P10280" s="73"/>
      <c r="T10280" s="73"/>
      <c r="U10280" s="73"/>
      <c r="V10280" s="73"/>
      <c r="X10280" s="12"/>
    </row>
    <row r="10281" spans="2:24" x14ac:dyDescent="0.3">
      <c r="B10281" s="73"/>
      <c r="D10281" s="73"/>
      <c r="P10281" s="73"/>
      <c r="T10281" s="73"/>
      <c r="U10281" s="73"/>
      <c r="V10281" s="73"/>
      <c r="X10281" s="12"/>
    </row>
    <row r="10282" spans="2:24" x14ac:dyDescent="0.3">
      <c r="B10282" s="73"/>
      <c r="D10282" s="73"/>
      <c r="P10282" s="73"/>
      <c r="T10282" s="73"/>
      <c r="U10282" s="73"/>
      <c r="V10282" s="73"/>
      <c r="X10282" s="12"/>
    </row>
    <row r="10283" spans="2:24" x14ac:dyDescent="0.3">
      <c r="B10283" s="73"/>
      <c r="D10283" s="73"/>
      <c r="P10283" s="73"/>
      <c r="T10283" s="73"/>
      <c r="U10283" s="73"/>
      <c r="V10283" s="73"/>
      <c r="X10283" s="12"/>
    </row>
    <row r="10284" spans="2:24" x14ac:dyDescent="0.3">
      <c r="B10284" s="73"/>
      <c r="D10284" s="73"/>
      <c r="P10284" s="73"/>
      <c r="T10284" s="73"/>
      <c r="U10284" s="73"/>
      <c r="V10284" s="73"/>
      <c r="X10284" s="12"/>
    </row>
    <row r="10285" spans="2:24" x14ac:dyDescent="0.3">
      <c r="B10285" s="73"/>
      <c r="D10285" s="73"/>
      <c r="P10285" s="73"/>
      <c r="T10285" s="73"/>
      <c r="U10285" s="73"/>
      <c r="V10285" s="73"/>
      <c r="X10285" s="12"/>
    </row>
    <row r="10286" spans="2:24" x14ac:dyDescent="0.3">
      <c r="B10286" s="73"/>
      <c r="D10286" s="73"/>
      <c r="P10286" s="73"/>
      <c r="T10286" s="73"/>
      <c r="U10286" s="73"/>
      <c r="V10286" s="73"/>
      <c r="X10286" s="12"/>
    </row>
    <row r="10287" spans="2:24" x14ac:dyDescent="0.3">
      <c r="B10287" s="73"/>
      <c r="D10287" s="73"/>
      <c r="P10287" s="73"/>
      <c r="T10287" s="73"/>
      <c r="U10287" s="73"/>
      <c r="V10287" s="73"/>
      <c r="X10287" s="12"/>
    </row>
    <row r="10288" spans="2:24" x14ac:dyDescent="0.3">
      <c r="B10288" s="73"/>
      <c r="D10288" s="73"/>
      <c r="P10288" s="73"/>
      <c r="T10288" s="73"/>
      <c r="U10288" s="73"/>
      <c r="V10288" s="73"/>
      <c r="X10288" s="12"/>
    </row>
    <row r="10289" spans="2:24" x14ac:dyDescent="0.3">
      <c r="B10289" s="73"/>
      <c r="D10289" s="73"/>
      <c r="P10289" s="73"/>
      <c r="T10289" s="73"/>
      <c r="U10289" s="73"/>
      <c r="V10289" s="73"/>
      <c r="X10289" s="12"/>
    </row>
    <row r="10290" spans="2:24" x14ac:dyDescent="0.3">
      <c r="B10290" s="73"/>
      <c r="D10290" s="73"/>
      <c r="P10290" s="73"/>
      <c r="T10290" s="73"/>
      <c r="U10290" s="73"/>
      <c r="V10290" s="73"/>
      <c r="X10290" s="12"/>
    </row>
    <row r="10291" spans="2:24" x14ac:dyDescent="0.3">
      <c r="B10291" s="73"/>
      <c r="D10291" s="73"/>
      <c r="P10291" s="73"/>
      <c r="T10291" s="73"/>
      <c r="U10291" s="73"/>
      <c r="V10291" s="73"/>
      <c r="X10291" s="12"/>
    </row>
    <row r="10292" spans="2:24" x14ac:dyDescent="0.3">
      <c r="B10292" s="73"/>
      <c r="D10292" s="73"/>
      <c r="P10292" s="73"/>
      <c r="T10292" s="73"/>
      <c r="U10292" s="73"/>
      <c r="V10292" s="73"/>
      <c r="X10292" s="12"/>
    </row>
    <row r="10293" spans="2:24" x14ac:dyDescent="0.3">
      <c r="B10293" s="73"/>
      <c r="D10293" s="73"/>
      <c r="P10293" s="73"/>
      <c r="T10293" s="73"/>
      <c r="U10293" s="73"/>
      <c r="V10293" s="73"/>
      <c r="X10293" s="12"/>
    </row>
    <row r="10294" spans="2:24" x14ac:dyDescent="0.3">
      <c r="B10294" s="73"/>
      <c r="D10294" s="73"/>
      <c r="P10294" s="73"/>
      <c r="T10294" s="73"/>
      <c r="U10294" s="73"/>
      <c r="V10294" s="73"/>
      <c r="X10294" s="12"/>
    </row>
    <row r="10295" spans="2:24" x14ac:dyDescent="0.3">
      <c r="B10295" s="73"/>
      <c r="D10295" s="73"/>
      <c r="P10295" s="73"/>
      <c r="T10295" s="73"/>
      <c r="U10295" s="73"/>
      <c r="V10295" s="73"/>
      <c r="X10295" s="12"/>
    </row>
    <row r="10296" spans="2:24" x14ac:dyDescent="0.3">
      <c r="B10296" s="73"/>
      <c r="D10296" s="73"/>
      <c r="P10296" s="73"/>
      <c r="T10296" s="73"/>
      <c r="U10296" s="73"/>
      <c r="V10296" s="73"/>
      <c r="X10296" s="12"/>
    </row>
    <row r="10297" spans="2:24" x14ac:dyDescent="0.3">
      <c r="B10297" s="73"/>
      <c r="D10297" s="73"/>
      <c r="P10297" s="73"/>
      <c r="T10297" s="73"/>
      <c r="U10297" s="73"/>
      <c r="V10297" s="73"/>
      <c r="X10297" s="12"/>
    </row>
    <row r="10298" spans="2:24" x14ac:dyDescent="0.3">
      <c r="B10298" s="73"/>
      <c r="D10298" s="73"/>
      <c r="P10298" s="73"/>
      <c r="T10298" s="73"/>
      <c r="U10298" s="73"/>
      <c r="V10298" s="73"/>
      <c r="X10298" s="12"/>
    </row>
    <row r="10299" spans="2:24" x14ac:dyDescent="0.3">
      <c r="B10299" s="73"/>
      <c r="D10299" s="73"/>
      <c r="P10299" s="73"/>
      <c r="T10299" s="73"/>
      <c r="U10299" s="73"/>
      <c r="V10299" s="73"/>
      <c r="X10299" s="12"/>
    </row>
    <row r="10300" spans="2:24" x14ac:dyDescent="0.3">
      <c r="B10300" s="73"/>
      <c r="D10300" s="73"/>
      <c r="P10300" s="73"/>
      <c r="T10300" s="73"/>
      <c r="U10300" s="73"/>
      <c r="V10300" s="73"/>
      <c r="X10300" s="12"/>
    </row>
    <row r="10301" spans="2:24" x14ac:dyDescent="0.3">
      <c r="B10301" s="73"/>
      <c r="D10301" s="73"/>
      <c r="P10301" s="73"/>
      <c r="T10301" s="73"/>
      <c r="U10301" s="73"/>
      <c r="V10301" s="73"/>
      <c r="X10301" s="12"/>
    </row>
    <row r="10302" spans="2:24" x14ac:dyDescent="0.3">
      <c r="B10302" s="73"/>
      <c r="D10302" s="73"/>
      <c r="P10302" s="73"/>
      <c r="T10302" s="73"/>
      <c r="U10302" s="73"/>
      <c r="V10302" s="73"/>
      <c r="X10302" s="12"/>
    </row>
    <row r="10303" spans="2:24" x14ac:dyDescent="0.3">
      <c r="B10303" s="73"/>
      <c r="D10303" s="73"/>
      <c r="P10303" s="73"/>
      <c r="T10303" s="73"/>
      <c r="U10303" s="73"/>
      <c r="V10303" s="73"/>
      <c r="X10303" s="12"/>
    </row>
    <row r="10304" spans="2:24" x14ac:dyDescent="0.3">
      <c r="B10304" s="73"/>
      <c r="D10304" s="73"/>
      <c r="P10304" s="73"/>
      <c r="T10304" s="73"/>
      <c r="U10304" s="73"/>
      <c r="V10304" s="73"/>
      <c r="X10304" s="12"/>
    </row>
    <row r="10305" spans="2:24" x14ac:dyDescent="0.3">
      <c r="B10305" s="73"/>
      <c r="D10305" s="73"/>
      <c r="P10305" s="73"/>
      <c r="T10305" s="73"/>
      <c r="U10305" s="73"/>
      <c r="V10305" s="73"/>
      <c r="X10305" s="12"/>
    </row>
    <row r="10306" spans="2:24" x14ac:dyDescent="0.3">
      <c r="B10306" s="73"/>
      <c r="D10306" s="73"/>
      <c r="P10306" s="73"/>
      <c r="T10306" s="73"/>
      <c r="U10306" s="73"/>
      <c r="V10306" s="73"/>
      <c r="X10306" s="12"/>
    </row>
    <row r="10307" spans="2:24" x14ac:dyDescent="0.3">
      <c r="B10307" s="73"/>
      <c r="D10307" s="73"/>
      <c r="P10307" s="73"/>
      <c r="T10307" s="73"/>
      <c r="U10307" s="73"/>
      <c r="V10307" s="73"/>
      <c r="X10307" s="12"/>
    </row>
    <row r="10308" spans="2:24" x14ac:dyDescent="0.3">
      <c r="B10308" s="73"/>
      <c r="D10308" s="73"/>
      <c r="P10308" s="73"/>
      <c r="T10308" s="73"/>
      <c r="U10308" s="73"/>
      <c r="V10308" s="73"/>
      <c r="X10308" s="12"/>
    </row>
    <row r="10309" spans="2:24" x14ac:dyDescent="0.3">
      <c r="B10309" s="73"/>
      <c r="D10309" s="73"/>
      <c r="P10309" s="73"/>
      <c r="T10309" s="73"/>
      <c r="U10309" s="73"/>
      <c r="V10309" s="73"/>
      <c r="X10309" s="12"/>
    </row>
    <row r="10310" spans="2:24" x14ac:dyDescent="0.3">
      <c r="B10310" s="73"/>
      <c r="D10310" s="73"/>
      <c r="P10310" s="73"/>
      <c r="T10310" s="73"/>
      <c r="U10310" s="73"/>
      <c r="V10310" s="73"/>
      <c r="X10310" s="12"/>
    </row>
    <row r="10311" spans="2:24" x14ac:dyDescent="0.3">
      <c r="B10311" s="73"/>
      <c r="D10311" s="73"/>
      <c r="P10311" s="73"/>
      <c r="T10311" s="73"/>
      <c r="U10311" s="73"/>
      <c r="V10311" s="73"/>
      <c r="X10311" s="12"/>
    </row>
    <row r="10312" spans="2:24" x14ac:dyDescent="0.3">
      <c r="B10312" s="73"/>
      <c r="D10312" s="73"/>
      <c r="P10312" s="73"/>
      <c r="T10312" s="73"/>
      <c r="U10312" s="73"/>
      <c r="V10312" s="73"/>
      <c r="X10312" s="12"/>
    </row>
    <row r="10313" spans="2:24" x14ac:dyDescent="0.3">
      <c r="B10313" s="73"/>
      <c r="D10313" s="73"/>
      <c r="P10313" s="73"/>
      <c r="T10313" s="73"/>
      <c r="U10313" s="73"/>
      <c r="V10313" s="73"/>
      <c r="X10313" s="12"/>
    </row>
    <row r="10314" spans="2:24" x14ac:dyDescent="0.3">
      <c r="B10314" s="73"/>
      <c r="D10314" s="73"/>
      <c r="P10314" s="73"/>
      <c r="T10314" s="73"/>
      <c r="U10314" s="73"/>
      <c r="V10314" s="73"/>
      <c r="X10314" s="12"/>
    </row>
    <row r="10315" spans="2:24" x14ac:dyDescent="0.3">
      <c r="B10315" s="73"/>
      <c r="D10315" s="73"/>
      <c r="P10315" s="73"/>
      <c r="T10315" s="73"/>
      <c r="U10315" s="73"/>
      <c r="V10315" s="73"/>
      <c r="X10315" s="12"/>
    </row>
    <row r="10316" spans="2:24" x14ac:dyDescent="0.3">
      <c r="B10316" s="73"/>
      <c r="D10316" s="73"/>
      <c r="P10316" s="73"/>
      <c r="T10316" s="73"/>
      <c r="U10316" s="73"/>
      <c r="V10316" s="73"/>
      <c r="X10316" s="12"/>
    </row>
    <row r="10317" spans="2:24" x14ac:dyDescent="0.3">
      <c r="B10317" s="73"/>
      <c r="D10317" s="73"/>
      <c r="P10317" s="73"/>
      <c r="T10317" s="73"/>
      <c r="U10317" s="73"/>
      <c r="V10317" s="73"/>
      <c r="X10317" s="12"/>
    </row>
    <row r="10318" spans="2:24" x14ac:dyDescent="0.3">
      <c r="B10318" s="73"/>
      <c r="D10318" s="73"/>
      <c r="P10318" s="73"/>
      <c r="T10318" s="73"/>
      <c r="U10318" s="73"/>
      <c r="V10318" s="73"/>
      <c r="X10318" s="12"/>
    </row>
    <row r="10319" spans="2:24" x14ac:dyDescent="0.3">
      <c r="B10319" s="73"/>
      <c r="D10319" s="73"/>
      <c r="P10319" s="73"/>
      <c r="T10319" s="73"/>
      <c r="U10319" s="73"/>
      <c r="V10319" s="73"/>
      <c r="X10319" s="12"/>
    </row>
    <row r="10320" spans="2:24" x14ac:dyDescent="0.3">
      <c r="B10320" s="73"/>
      <c r="D10320" s="73"/>
      <c r="P10320" s="73"/>
      <c r="T10320" s="73"/>
      <c r="U10320" s="73"/>
      <c r="V10320" s="73"/>
      <c r="X10320" s="12"/>
    </row>
    <row r="10321" spans="2:24" x14ac:dyDescent="0.3">
      <c r="B10321" s="73"/>
      <c r="D10321" s="73"/>
      <c r="P10321" s="73"/>
      <c r="T10321" s="73"/>
      <c r="U10321" s="73"/>
      <c r="V10321" s="73"/>
      <c r="X10321" s="12"/>
    </row>
    <row r="10322" spans="2:24" x14ac:dyDescent="0.3">
      <c r="B10322" s="73"/>
      <c r="D10322" s="73"/>
      <c r="P10322" s="73"/>
      <c r="T10322" s="73"/>
      <c r="U10322" s="73"/>
      <c r="V10322" s="73"/>
      <c r="X10322" s="12"/>
    </row>
    <row r="10323" spans="2:24" x14ac:dyDescent="0.3">
      <c r="B10323" s="73"/>
      <c r="D10323" s="73"/>
      <c r="P10323" s="73"/>
      <c r="T10323" s="73"/>
      <c r="U10323" s="73"/>
      <c r="V10323" s="73"/>
      <c r="X10323" s="12"/>
    </row>
    <row r="10324" spans="2:24" x14ac:dyDescent="0.3">
      <c r="B10324" s="73"/>
      <c r="D10324" s="73"/>
      <c r="P10324" s="73"/>
      <c r="T10324" s="73"/>
      <c r="U10324" s="73"/>
      <c r="V10324" s="73"/>
      <c r="X10324" s="12"/>
    </row>
    <row r="10325" spans="2:24" x14ac:dyDescent="0.3">
      <c r="B10325" s="73"/>
      <c r="D10325" s="73"/>
      <c r="P10325" s="73"/>
      <c r="T10325" s="73"/>
      <c r="U10325" s="73"/>
      <c r="V10325" s="73"/>
      <c r="X10325" s="12"/>
    </row>
    <row r="10326" spans="2:24" x14ac:dyDescent="0.3">
      <c r="B10326" s="73"/>
      <c r="D10326" s="73"/>
      <c r="P10326" s="73"/>
      <c r="T10326" s="73"/>
      <c r="U10326" s="73"/>
      <c r="V10326" s="73"/>
      <c r="X10326" s="12"/>
    </row>
    <row r="10327" spans="2:24" x14ac:dyDescent="0.3">
      <c r="B10327" s="73"/>
      <c r="D10327" s="73"/>
      <c r="P10327" s="73"/>
      <c r="T10327" s="73"/>
      <c r="U10327" s="73"/>
      <c r="V10327" s="73"/>
      <c r="X10327" s="12"/>
    </row>
    <row r="10328" spans="2:24" x14ac:dyDescent="0.3">
      <c r="B10328" s="73"/>
      <c r="D10328" s="73"/>
      <c r="P10328" s="73"/>
      <c r="T10328" s="73"/>
      <c r="U10328" s="73"/>
      <c r="V10328" s="73"/>
      <c r="X10328" s="12"/>
    </row>
    <row r="10329" spans="2:24" x14ac:dyDescent="0.3">
      <c r="B10329" s="73"/>
      <c r="D10329" s="73"/>
      <c r="P10329" s="73"/>
      <c r="T10329" s="73"/>
      <c r="U10329" s="73"/>
      <c r="V10329" s="73"/>
      <c r="X10329" s="12"/>
    </row>
    <row r="10330" spans="2:24" x14ac:dyDescent="0.3">
      <c r="B10330" s="73"/>
      <c r="D10330" s="73"/>
      <c r="P10330" s="73"/>
      <c r="T10330" s="73"/>
      <c r="U10330" s="73"/>
      <c r="V10330" s="73"/>
      <c r="X10330" s="12"/>
    </row>
    <row r="10331" spans="2:24" x14ac:dyDescent="0.3">
      <c r="B10331" s="73"/>
      <c r="D10331" s="73"/>
      <c r="P10331" s="73"/>
      <c r="T10331" s="73"/>
      <c r="U10331" s="73"/>
      <c r="V10331" s="73"/>
      <c r="X10331" s="12"/>
    </row>
    <row r="10332" spans="2:24" x14ac:dyDescent="0.3">
      <c r="B10332" s="73"/>
      <c r="D10332" s="73"/>
      <c r="P10332" s="73"/>
      <c r="T10332" s="73"/>
      <c r="U10332" s="73"/>
      <c r="V10332" s="73"/>
      <c r="X10332" s="12"/>
    </row>
    <row r="10333" spans="2:24" x14ac:dyDescent="0.3">
      <c r="B10333" s="73"/>
      <c r="D10333" s="73"/>
      <c r="P10333" s="73"/>
      <c r="T10333" s="73"/>
      <c r="U10333" s="73"/>
      <c r="V10333" s="73"/>
      <c r="X10333" s="12"/>
    </row>
    <row r="10334" spans="2:24" x14ac:dyDescent="0.3">
      <c r="B10334" s="73"/>
      <c r="D10334" s="73"/>
      <c r="P10334" s="73"/>
      <c r="T10334" s="73"/>
      <c r="U10334" s="73"/>
      <c r="V10334" s="73"/>
      <c r="X10334" s="12"/>
    </row>
    <row r="10335" spans="2:24" x14ac:dyDescent="0.3">
      <c r="B10335" s="73"/>
      <c r="D10335" s="73"/>
      <c r="P10335" s="73"/>
      <c r="T10335" s="73"/>
      <c r="U10335" s="73"/>
      <c r="V10335" s="73"/>
      <c r="X10335" s="12"/>
    </row>
    <row r="10336" spans="2:24" x14ac:dyDescent="0.3">
      <c r="B10336" s="73"/>
      <c r="D10336" s="73"/>
      <c r="P10336" s="73"/>
      <c r="T10336" s="73"/>
      <c r="U10336" s="73"/>
      <c r="V10336" s="73"/>
      <c r="X10336" s="12"/>
    </row>
    <row r="10337" spans="2:24" x14ac:dyDescent="0.3">
      <c r="B10337" s="73"/>
      <c r="D10337" s="73"/>
      <c r="P10337" s="73"/>
      <c r="T10337" s="73"/>
      <c r="U10337" s="73"/>
      <c r="V10337" s="73"/>
      <c r="X10337" s="12"/>
    </row>
    <row r="10338" spans="2:24" x14ac:dyDescent="0.3">
      <c r="B10338" s="73"/>
      <c r="D10338" s="73"/>
      <c r="P10338" s="73"/>
      <c r="T10338" s="73"/>
      <c r="U10338" s="73"/>
      <c r="V10338" s="73"/>
      <c r="X10338" s="12"/>
    </row>
    <row r="10339" spans="2:24" x14ac:dyDescent="0.3">
      <c r="B10339" s="73"/>
      <c r="D10339" s="73"/>
      <c r="P10339" s="73"/>
      <c r="T10339" s="73"/>
      <c r="U10339" s="73"/>
      <c r="V10339" s="73"/>
      <c r="X10339" s="12"/>
    </row>
    <row r="10340" spans="2:24" x14ac:dyDescent="0.3">
      <c r="B10340" s="73"/>
      <c r="D10340" s="73"/>
      <c r="P10340" s="73"/>
      <c r="T10340" s="73"/>
      <c r="U10340" s="73"/>
      <c r="V10340" s="73"/>
      <c r="X10340" s="12"/>
    </row>
    <row r="10341" spans="2:24" x14ac:dyDescent="0.3">
      <c r="B10341" s="73"/>
      <c r="D10341" s="73"/>
      <c r="P10341" s="73"/>
      <c r="T10341" s="73"/>
      <c r="U10341" s="73"/>
      <c r="V10341" s="73"/>
      <c r="X10341" s="12"/>
    </row>
    <row r="10342" spans="2:24" x14ac:dyDescent="0.3">
      <c r="B10342" s="73"/>
      <c r="D10342" s="73"/>
      <c r="P10342" s="73"/>
      <c r="T10342" s="73"/>
      <c r="U10342" s="73"/>
      <c r="V10342" s="73"/>
      <c r="X10342" s="12"/>
    </row>
    <row r="10343" spans="2:24" x14ac:dyDescent="0.3">
      <c r="B10343" s="73"/>
      <c r="D10343" s="73"/>
      <c r="P10343" s="73"/>
      <c r="T10343" s="73"/>
      <c r="U10343" s="73"/>
      <c r="V10343" s="73"/>
      <c r="X10343" s="12"/>
    </row>
    <row r="10344" spans="2:24" x14ac:dyDescent="0.3">
      <c r="B10344" s="73"/>
      <c r="D10344" s="73"/>
      <c r="P10344" s="73"/>
      <c r="T10344" s="73"/>
      <c r="U10344" s="73"/>
      <c r="V10344" s="73"/>
      <c r="X10344" s="12"/>
    </row>
    <row r="10345" spans="2:24" x14ac:dyDescent="0.3">
      <c r="B10345" s="73"/>
      <c r="D10345" s="73"/>
      <c r="P10345" s="73"/>
      <c r="T10345" s="73"/>
      <c r="U10345" s="73"/>
      <c r="V10345" s="73"/>
      <c r="X10345" s="12"/>
    </row>
    <row r="10346" spans="2:24" x14ac:dyDescent="0.3">
      <c r="B10346" s="73"/>
      <c r="D10346" s="73"/>
      <c r="P10346" s="73"/>
      <c r="T10346" s="73"/>
      <c r="U10346" s="73"/>
      <c r="V10346" s="73"/>
      <c r="X10346" s="12"/>
    </row>
    <row r="10347" spans="2:24" x14ac:dyDescent="0.3">
      <c r="B10347" s="73"/>
      <c r="D10347" s="73"/>
      <c r="P10347" s="73"/>
      <c r="T10347" s="73"/>
      <c r="U10347" s="73"/>
      <c r="V10347" s="73"/>
      <c r="X10347" s="12"/>
    </row>
    <row r="10348" spans="2:24" x14ac:dyDescent="0.3">
      <c r="B10348" s="73"/>
      <c r="D10348" s="73"/>
      <c r="P10348" s="73"/>
      <c r="T10348" s="73"/>
      <c r="U10348" s="73"/>
      <c r="V10348" s="73"/>
      <c r="X10348" s="12"/>
    </row>
    <row r="10349" spans="2:24" x14ac:dyDescent="0.3">
      <c r="B10349" s="73"/>
      <c r="D10349" s="73"/>
      <c r="P10349" s="73"/>
      <c r="T10349" s="73"/>
      <c r="U10349" s="73"/>
      <c r="V10349" s="73"/>
      <c r="X10349" s="12"/>
    </row>
    <row r="10350" spans="2:24" x14ac:dyDescent="0.3">
      <c r="B10350" s="73"/>
      <c r="D10350" s="73"/>
      <c r="P10350" s="73"/>
      <c r="T10350" s="73"/>
      <c r="U10350" s="73"/>
      <c r="V10350" s="73"/>
      <c r="X10350" s="12"/>
    </row>
    <row r="10351" spans="2:24" x14ac:dyDescent="0.3">
      <c r="B10351" s="73"/>
      <c r="D10351" s="73"/>
      <c r="P10351" s="73"/>
      <c r="T10351" s="73"/>
      <c r="U10351" s="73"/>
      <c r="V10351" s="73"/>
      <c r="X10351" s="12"/>
    </row>
    <row r="10352" spans="2:24" x14ac:dyDescent="0.3">
      <c r="B10352" s="73"/>
      <c r="D10352" s="73"/>
      <c r="P10352" s="73"/>
      <c r="T10352" s="73"/>
      <c r="U10352" s="73"/>
      <c r="V10352" s="73"/>
      <c r="X10352" s="12"/>
    </row>
    <row r="10353" spans="2:24" x14ac:dyDescent="0.3">
      <c r="B10353" s="73"/>
      <c r="D10353" s="73"/>
      <c r="P10353" s="73"/>
      <c r="T10353" s="73"/>
      <c r="U10353" s="73"/>
      <c r="V10353" s="73"/>
      <c r="X10353" s="12"/>
    </row>
    <row r="10354" spans="2:24" x14ac:dyDescent="0.3">
      <c r="B10354" s="73"/>
      <c r="D10354" s="73"/>
      <c r="P10354" s="73"/>
      <c r="T10354" s="73"/>
      <c r="U10354" s="73"/>
      <c r="V10354" s="73"/>
      <c r="X10354" s="12"/>
    </row>
    <row r="10355" spans="2:24" x14ac:dyDescent="0.3">
      <c r="B10355" s="73"/>
      <c r="D10355" s="73"/>
      <c r="P10355" s="73"/>
      <c r="T10355" s="73"/>
      <c r="U10355" s="73"/>
      <c r="V10355" s="73"/>
      <c r="X10355" s="12"/>
    </row>
    <row r="10356" spans="2:24" x14ac:dyDescent="0.3">
      <c r="B10356" s="73"/>
      <c r="D10356" s="73"/>
      <c r="P10356" s="73"/>
      <c r="T10356" s="73"/>
      <c r="U10356" s="73"/>
      <c r="V10356" s="73"/>
      <c r="X10356" s="12"/>
    </row>
    <row r="10357" spans="2:24" x14ac:dyDescent="0.3">
      <c r="B10357" s="73"/>
      <c r="D10357" s="73"/>
      <c r="P10357" s="73"/>
      <c r="T10357" s="73"/>
      <c r="U10357" s="73"/>
      <c r="V10357" s="73"/>
      <c r="X10357" s="12"/>
    </row>
    <row r="10358" spans="2:24" x14ac:dyDescent="0.3">
      <c r="B10358" s="73"/>
      <c r="D10358" s="73"/>
      <c r="P10358" s="73"/>
      <c r="T10358" s="73"/>
      <c r="U10358" s="73"/>
      <c r="V10358" s="73"/>
      <c r="X10358" s="12"/>
    </row>
    <row r="10359" spans="2:24" x14ac:dyDescent="0.3">
      <c r="B10359" s="73"/>
      <c r="D10359" s="73"/>
      <c r="P10359" s="73"/>
      <c r="T10359" s="73"/>
      <c r="U10359" s="73"/>
      <c r="V10359" s="73"/>
      <c r="X10359" s="12"/>
    </row>
    <row r="10360" spans="2:24" x14ac:dyDescent="0.3">
      <c r="B10360" s="73"/>
      <c r="D10360" s="73"/>
      <c r="P10360" s="73"/>
      <c r="T10360" s="73"/>
      <c r="U10360" s="73"/>
      <c r="V10360" s="73"/>
      <c r="X10360" s="12"/>
    </row>
    <row r="10361" spans="2:24" x14ac:dyDescent="0.3">
      <c r="B10361" s="73"/>
      <c r="D10361" s="73"/>
      <c r="P10361" s="73"/>
      <c r="T10361" s="73"/>
      <c r="U10361" s="73"/>
      <c r="V10361" s="73"/>
      <c r="X10361" s="12"/>
    </row>
    <row r="10362" spans="2:24" x14ac:dyDescent="0.3">
      <c r="B10362" s="73"/>
      <c r="D10362" s="73"/>
      <c r="P10362" s="73"/>
      <c r="T10362" s="73"/>
      <c r="U10362" s="73"/>
      <c r="V10362" s="73"/>
      <c r="X10362" s="12"/>
    </row>
    <row r="10363" spans="2:24" x14ac:dyDescent="0.3">
      <c r="B10363" s="73"/>
      <c r="D10363" s="73"/>
      <c r="P10363" s="73"/>
      <c r="T10363" s="73"/>
      <c r="U10363" s="73"/>
      <c r="V10363" s="73"/>
      <c r="X10363" s="12"/>
    </row>
    <row r="10364" spans="2:24" x14ac:dyDescent="0.3">
      <c r="B10364" s="73"/>
      <c r="D10364" s="73"/>
      <c r="P10364" s="73"/>
      <c r="T10364" s="73"/>
      <c r="U10364" s="73"/>
      <c r="V10364" s="73"/>
      <c r="X10364" s="12"/>
    </row>
    <row r="10365" spans="2:24" x14ac:dyDescent="0.3">
      <c r="B10365" s="73"/>
      <c r="D10365" s="73"/>
      <c r="P10365" s="73"/>
      <c r="T10365" s="73"/>
      <c r="U10365" s="73"/>
      <c r="V10365" s="73"/>
      <c r="X10365" s="12"/>
    </row>
    <row r="10366" spans="2:24" x14ac:dyDescent="0.3">
      <c r="B10366" s="73"/>
      <c r="D10366" s="73"/>
      <c r="P10366" s="73"/>
      <c r="T10366" s="73"/>
      <c r="U10366" s="73"/>
      <c r="V10366" s="73"/>
      <c r="X10366" s="12"/>
    </row>
    <row r="10367" spans="2:24" x14ac:dyDescent="0.3">
      <c r="B10367" s="73"/>
      <c r="D10367" s="73"/>
      <c r="P10367" s="73"/>
      <c r="T10367" s="73"/>
      <c r="U10367" s="73"/>
      <c r="V10367" s="73"/>
      <c r="X10367" s="12"/>
    </row>
    <row r="10368" spans="2:24" x14ac:dyDescent="0.3">
      <c r="B10368" s="73"/>
      <c r="D10368" s="73"/>
      <c r="P10368" s="73"/>
      <c r="T10368" s="73"/>
      <c r="U10368" s="73"/>
      <c r="V10368" s="73"/>
      <c r="X10368" s="12"/>
    </row>
    <row r="10369" spans="2:24" x14ac:dyDescent="0.3">
      <c r="B10369" s="73"/>
      <c r="D10369" s="73"/>
      <c r="P10369" s="73"/>
      <c r="T10369" s="73"/>
      <c r="U10369" s="73"/>
      <c r="V10369" s="73"/>
      <c r="X10369" s="12"/>
    </row>
    <row r="10370" spans="2:24" x14ac:dyDescent="0.3">
      <c r="B10370" s="73"/>
      <c r="D10370" s="73"/>
      <c r="P10370" s="73"/>
      <c r="T10370" s="73"/>
      <c r="U10370" s="73"/>
      <c r="V10370" s="73"/>
      <c r="X10370" s="12"/>
    </row>
    <row r="10371" spans="2:24" x14ac:dyDescent="0.3">
      <c r="B10371" s="73"/>
      <c r="D10371" s="73"/>
      <c r="P10371" s="73"/>
      <c r="T10371" s="73"/>
      <c r="U10371" s="73"/>
      <c r="V10371" s="73"/>
      <c r="X10371" s="12"/>
    </row>
    <row r="10372" spans="2:24" x14ac:dyDescent="0.3">
      <c r="B10372" s="73"/>
      <c r="D10372" s="73"/>
      <c r="P10372" s="73"/>
      <c r="T10372" s="73"/>
      <c r="U10372" s="73"/>
      <c r="V10372" s="73"/>
      <c r="X10372" s="12"/>
    </row>
    <row r="10373" spans="2:24" x14ac:dyDescent="0.3">
      <c r="B10373" s="73"/>
      <c r="D10373" s="73"/>
      <c r="P10373" s="73"/>
      <c r="T10373" s="73"/>
      <c r="U10373" s="73"/>
      <c r="V10373" s="73"/>
      <c r="X10373" s="12"/>
    </row>
    <row r="10374" spans="2:24" x14ac:dyDescent="0.3">
      <c r="B10374" s="73"/>
      <c r="D10374" s="73"/>
      <c r="P10374" s="73"/>
      <c r="T10374" s="73"/>
      <c r="U10374" s="73"/>
      <c r="V10374" s="73"/>
      <c r="X10374" s="12"/>
    </row>
    <row r="10375" spans="2:24" x14ac:dyDescent="0.3">
      <c r="B10375" s="73"/>
      <c r="D10375" s="73"/>
      <c r="P10375" s="73"/>
      <c r="T10375" s="73"/>
      <c r="U10375" s="73"/>
      <c r="V10375" s="73"/>
      <c r="X10375" s="12"/>
    </row>
    <row r="10376" spans="2:24" x14ac:dyDescent="0.3">
      <c r="B10376" s="73"/>
      <c r="D10376" s="73"/>
      <c r="P10376" s="73"/>
      <c r="T10376" s="73"/>
      <c r="U10376" s="73"/>
      <c r="V10376" s="73"/>
      <c r="X10376" s="12"/>
    </row>
    <row r="10377" spans="2:24" x14ac:dyDescent="0.3">
      <c r="B10377" s="73"/>
      <c r="D10377" s="73"/>
      <c r="P10377" s="73"/>
      <c r="T10377" s="73"/>
      <c r="U10377" s="73"/>
      <c r="V10377" s="73"/>
      <c r="X10377" s="12"/>
    </row>
    <row r="10378" spans="2:24" x14ac:dyDescent="0.3">
      <c r="B10378" s="73"/>
      <c r="D10378" s="73"/>
      <c r="P10378" s="73"/>
      <c r="T10378" s="73"/>
      <c r="U10378" s="73"/>
      <c r="V10378" s="73"/>
      <c r="X10378" s="12"/>
    </row>
    <row r="10379" spans="2:24" x14ac:dyDescent="0.3">
      <c r="B10379" s="73"/>
      <c r="D10379" s="73"/>
      <c r="P10379" s="73"/>
      <c r="T10379" s="73"/>
      <c r="U10379" s="73"/>
      <c r="V10379" s="73"/>
      <c r="X10379" s="12"/>
    </row>
    <row r="10380" spans="2:24" x14ac:dyDescent="0.3">
      <c r="B10380" s="73"/>
      <c r="D10380" s="73"/>
      <c r="P10380" s="73"/>
      <c r="T10380" s="73"/>
      <c r="U10380" s="73"/>
      <c r="V10380" s="73"/>
      <c r="X10380" s="12"/>
    </row>
    <row r="10381" spans="2:24" x14ac:dyDescent="0.3">
      <c r="B10381" s="73"/>
      <c r="D10381" s="73"/>
      <c r="P10381" s="73"/>
      <c r="T10381" s="73"/>
      <c r="U10381" s="73"/>
      <c r="V10381" s="73"/>
      <c r="X10381" s="12"/>
    </row>
    <row r="10382" spans="2:24" x14ac:dyDescent="0.3">
      <c r="B10382" s="73"/>
      <c r="D10382" s="73"/>
      <c r="P10382" s="73"/>
      <c r="T10382" s="73"/>
      <c r="U10382" s="73"/>
      <c r="V10382" s="73"/>
      <c r="X10382" s="12"/>
    </row>
    <row r="10383" spans="2:24" x14ac:dyDescent="0.3">
      <c r="B10383" s="73"/>
      <c r="D10383" s="73"/>
      <c r="P10383" s="73"/>
      <c r="T10383" s="73"/>
      <c r="U10383" s="73"/>
      <c r="V10383" s="73"/>
      <c r="X10383" s="12"/>
    </row>
    <row r="10384" spans="2:24" x14ac:dyDescent="0.3">
      <c r="B10384" s="73"/>
      <c r="D10384" s="73"/>
      <c r="P10384" s="73"/>
      <c r="T10384" s="73"/>
      <c r="U10384" s="73"/>
      <c r="V10384" s="73"/>
      <c r="X10384" s="12"/>
    </row>
    <row r="10385" spans="2:24" x14ac:dyDescent="0.3">
      <c r="B10385" s="73"/>
      <c r="D10385" s="73"/>
      <c r="P10385" s="73"/>
      <c r="T10385" s="73"/>
      <c r="U10385" s="73"/>
      <c r="V10385" s="73"/>
      <c r="X10385" s="12"/>
    </row>
    <row r="10386" spans="2:24" x14ac:dyDescent="0.3">
      <c r="B10386" s="73"/>
      <c r="D10386" s="73"/>
      <c r="P10386" s="73"/>
      <c r="T10386" s="73"/>
      <c r="U10386" s="73"/>
      <c r="V10386" s="73"/>
      <c r="X10386" s="12"/>
    </row>
    <row r="10387" spans="2:24" x14ac:dyDescent="0.3">
      <c r="B10387" s="73"/>
      <c r="D10387" s="73"/>
      <c r="P10387" s="73"/>
      <c r="T10387" s="73"/>
      <c r="U10387" s="73"/>
      <c r="V10387" s="73"/>
      <c r="X10387" s="12"/>
    </row>
    <row r="10388" spans="2:24" x14ac:dyDescent="0.3">
      <c r="B10388" s="73"/>
      <c r="D10388" s="73"/>
      <c r="P10388" s="73"/>
      <c r="T10388" s="73"/>
      <c r="U10388" s="73"/>
      <c r="V10388" s="73"/>
      <c r="X10388" s="12"/>
    </row>
    <row r="10389" spans="2:24" x14ac:dyDescent="0.3">
      <c r="B10389" s="73"/>
      <c r="D10389" s="73"/>
      <c r="P10389" s="73"/>
      <c r="T10389" s="73"/>
      <c r="U10389" s="73"/>
      <c r="V10389" s="73"/>
      <c r="X10389" s="12"/>
    </row>
    <row r="10390" spans="2:24" x14ac:dyDescent="0.3">
      <c r="B10390" s="73"/>
      <c r="D10390" s="73"/>
      <c r="P10390" s="73"/>
      <c r="T10390" s="73"/>
      <c r="U10390" s="73"/>
      <c r="V10390" s="73"/>
      <c r="X10390" s="12"/>
    </row>
    <row r="10391" spans="2:24" x14ac:dyDescent="0.3">
      <c r="B10391" s="73"/>
      <c r="D10391" s="73"/>
      <c r="P10391" s="73"/>
      <c r="T10391" s="73"/>
      <c r="U10391" s="73"/>
      <c r="V10391" s="73"/>
      <c r="X10391" s="12"/>
    </row>
    <row r="10392" spans="2:24" x14ac:dyDescent="0.3">
      <c r="B10392" s="73"/>
      <c r="D10392" s="73"/>
      <c r="P10392" s="73"/>
      <c r="T10392" s="73"/>
      <c r="U10392" s="73"/>
      <c r="V10392" s="73"/>
      <c r="X10392" s="12"/>
    </row>
    <row r="10393" spans="2:24" x14ac:dyDescent="0.3">
      <c r="B10393" s="73"/>
      <c r="D10393" s="73"/>
      <c r="P10393" s="73"/>
      <c r="T10393" s="73"/>
      <c r="U10393" s="73"/>
      <c r="V10393" s="73"/>
      <c r="X10393" s="12"/>
    </row>
    <row r="10394" spans="2:24" x14ac:dyDescent="0.3">
      <c r="B10394" s="73"/>
      <c r="D10394" s="73"/>
      <c r="P10394" s="73"/>
      <c r="T10394" s="73"/>
      <c r="U10394" s="73"/>
      <c r="V10394" s="73"/>
      <c r="X10394" s="12"/>
    </row>
    <row r="10395" spans="2:24" x14ac:dyDescent="0.3">
      <c r="B10395" s="73"/>
      <c r="D10395" s="73"/>
      <c r="P10395" s="73"/>
      <c r="T10395" s="73"/>
      <c r="U10395" s="73"/>
      <c r="V10395" s="73"/>
      <c r="X10395" s="12"/>
    </row>
    <row r="10396" spans="2:24" x14ac:dyDescent="0.3">
      <c r="B10396" s="73"/>
      <c r="D10396" s="73"/>
      <c r="P10396" s="73"/>
      <c r="T10396" s="73"/>
      <c r="U10396" s="73"/>
      <c r="V10396" s="73"/>
      <c r="X10396" s="12"/>
    </row>
    <row r="10397" spans="2:24" x14ac:dyDescent="0.3">
      <c r="B10397" s="73"/>
      <c r="D10397" s="73"/>
      <c r="P10397" s="73"/>
      <c r="T10397" s="73"/>
      <c r="U10397" s="73"/>
      <c r="V10397" s="73"/>
      <c r="X10397" s="12"/>
    </row>
    <row r="10398" spans="2:24" x14ac:dyDescent="0.3">
      <c r="B10398" s="73"/>
      <c r="D10398" s="73"/>
      <c r="P10398" s="73"/>
      <c r="T10398" s="73"/>
      <c r="U10398" s="73"/>
      <c r="V10398" s="73"/>
      <c r="X10398" s="12"/>
    </row>
    <row r="10399" spans="2:24" x14ac:dyDescent="0.3">
      <c r="B10399" s="73"/>
      <c r="D10399" s="73"/>
      <c r="P10399" s="73"/>
      <c r="T10399" s="73"/>
      <c r="U10399" s="73"/>
      <c r="V10399" s="73"/>
      <c r="X10399" s="12"/>
    </row>
    <row r="10400" spans="2:24" x14ac:dyDescent="0.3">
      <c r="B10400" s="73"/>
      <c r="D10400" s="73"/>
      <c r="P10400" s="73"/>
      <c r="T10400" s="73"/>
      <c r="U10400" s="73"/>
      <c r="V10400" s="73"/>
      <c r="X10400" s="12"/>
    </row>
    <row r="10401" spans="2:24" x14ac:dyDescent="0.3">
      <c r="B10401" s="73"/>
      <c r="D10401" s="73"/>
      <c r="P10401" s="73"/>
      <c r="T10401" s="73"/>
      <c r="U10401" s="73"/>
      <c r="V10401" s="73"/>
      <c r="X10401" s="12"/>
    </row>
    <row r="10402" spans="2:24" x14ac:dyDescent="0.3">
      <c r="B10402" s="73"/>
      <c r="D10402" s="73"/>
      <c r="P10402" s="73"/>
      <c r="T10402" s="73"/>
      <c r="U10402" s="73"/>
      <c r="V10402" s="73"/>
      <c r="X10402" s="12"/>
    </row>
    <row r="10403" spans="2:24" x14ac:dyDescent="0.3">
      <c r="B10403" s="73"/>
      <c r="D10403" s="73"/>
      <c r="P10403" s="73"/>
      <c r="T10403" s="73"/>
      <c r="U10403" s="73"/>
      <c r="V10403" s="73"/>
      <c r="X10403" s="12"/>
    </row>
    <row r="10404" spans="2:24" x14ac:dyDescent="0.3">
      <c r="B10404" s="73"/>
      <c r="D10404" s="73"/>
      <c r="P10404" s="73"/>
      <c r="T10404" s="73"/>
      <c r="U10404" s="73"/>
      <c r="V10404" s="73"/>
      <c r="X10404" s="12"/>
    </row>
    <row r="10405" spans="2:24" x14ac:dyDescent="0.3">
      <c r="B10405" s="73"/>
      <c r="D10405" s="73"/>
      <c r="P10405" s="73"/>
      <c r="T10405" s="73"/>
      <c r="U10405" s="73"/>
      <c r="V10405" s="73"/>
      <c r="X10405" s="12"/>
    </row>
    <row r="10406" spans="2:24" x14ac:dyDescent="0.3">
      <c r="B10406" s="73"/>
      <c r="D10406" s="73"/>
      <c r="P10406" s="73"/>
      <c r="T10406" s="73"/>
      <c r="U10406" s="73"/>
      <c r="V10406" s="73"/>
      <c r="X10406" s="12"/>
    </row>
    <row r="10407" spans="2:24" x14ac:dyDescent="0.3">
      <c r="B10407" s="73"/>
      <c r="D10407" s="73"/>
      <c r="P10407" s="73"/>
      <c r="T10407" s="73"/>
      <c r="U10407" s="73"/>
      <c r="V10407" s="73"/>
      <c r="X10407" s="12"/>
    </row>
    <row r="10408" spans="2:24" x14ac:dyDescent="0.3">
      <c r="B10408" s="73"/>
      <c r="D10408" s="73"/>
      <c r="P10408" s="73"/>
      <c r="T10408" s="73"/>
      <c r="U10408" s="73"/>
      <c r="V10408" s="73"/>
      <c r="X10408" s="12"/>
    </row>
    <row r="10409" spans="2:24" x14ac:dyDescent="0.3">
      <c r="B10409" s="73"/>
      <c r="D10409" s="73"/>
      <c r="P10409" s="73"/>
      <c r="T10409" s="73"/>
      <c r="U10409" s="73"/>
      <c r="V10409" s="73"/>
      <c r="X10409" s="12"/>
    </row>
    <row r="10410" spans="2:24" x14ac:dyDescent="0.3">
      <c r="B10410" s="73"/>
      <c r="D10410" s="73"/>
      <c r="P10410" s="73"/>
      <c r="T10410" s="73"/>
      <c r="U10410" s="73"/>
      <c r="V10410" s="73"/>
      <c r="X10410" s="12"/>
    </row>
    <row r="10411" spans="2:24" x14ac:dyDescent="0.3">
      <c r="B10411" s="73"/>
      <c r="D10411" s="73"/>
      <c r="P10411" s="73"/>
      <c r="T10411" s="73"/>
      <c r="U10411" s="73"/>
      <c r="V10411" s="73"/>
      <c r="X10411" s="12"/>
    </row>
    <row r="10412" spans="2:24" x14ac:dyDescent="0.3">
      <c r="B10412" s="73"/>
      <c r="D10412" s="73"/>
      <c r="P10412" s="73"/>
      <c r="T10412" s="73"/>
      <c r="U10412" s="73"/>
      <c r="V10412" s="73"/>
      <c r="X10412" s="12"/>
    </row>
    <row r="10413" spans="2:24" x14ac:dyDescent="0.3">
      <c r="B10413" s="73"/>
      <c r="D10413" s="73"/>
      <c r="P10413" s="73"/>
      <c r="T10413" s="73"/>
      <c r="U10413" s="73"/>
      <c r="V10413" s="73"/>
      <c r="X10413" s="12"/>
    </row>
    <row r="10414" spans="2:24" x14ac:dyDescent="0.3">
      <c r="B10414" s="73"/>
      <c r="D10414" s="73"/>
      <c r="P10414" s="73"/>
      <c r="T10414" s="73"/>
      <c r="U10414" s="73"/>
      <c r="V10414" s="73"/>
      <c r="X10414" s="12"/>
    </row>
    <row r="10415" spans="2:24" x14ac:dyDescent="0.3">
      <c r="B10415" s="73"/>
      <c r="D10415" s="73"/>
      <c r="P10415" s="73"/>
      <c r="T10415" s="73"/>
      <c r="U10415" s="73"/>
      <c r="V10415" s="73"/>
      <c r="X10415" s="12"/>
    </row>
    <row r="10416" spans="2:24" x14ac:dyDescent="0.3">
      <c r="B10416" s="73"/>
      <c r="D10416" s="73"/>
      <c r="P10416" s="73"/>
      <c r="T10416" s="73"/>
      <c r="U10416" s="73"/>
      <c r="V10416" s="73"/>
      <c r="X10416" s="12"/>
    </row>
    <row r="10417" spans="2:24" x14ac:dyDescent="0.3">
      <c r="B10417" s="73"/>
      <c r="D10417" s="73"/>
      <c r="P10417" s="73"/>
      <c r="T10417" s="73"/>
      <c r="U10417" s="73"/>
      <c r="V10417" s="73"/>
      <c r="X10417" s="12"/>
    </row>
    <row r="10418" spans="2:24" x14ac:dyDescent="0.3">
      <c r="B10418" s="73"/>
      <c r="D10418" s="73"/>
      <c r="P10418" s="73"/>
      <c r="T10418" s="73"/>
      <c r="U10418" s="73"/>
      <c r="V10418" s="73"/>
      <c r="X10418" s="12"/>
    </row>
    <row r="10419" spans="2:24" x14ac:dyDescent="0.3">
      <c r="B10419" s="73"/>
      <c r="D10419" s="73"/>
      <c r="P10419" s="73"/>
      <c r="T10419" s="73"/>
      <c r="U10419" s="73"/>
      <c r="V10419" s="73"/>
      <c r="X10419" s="12"/>
    </row>
    <row r="10420" spans="2:24" x14ac:dyDescent="0.3">
      <c r="B10420" s="73"/>
      <c r="D10420" s="73"/>
      <c r="P10420" s="73"/>
      <c r="T10420" s="73"/>
      <c r="U10420" s="73"/>
      <c r="V10420" s="73"/>
      <c r="X10420" s="12"/>
    </row>
    <row r="10421" spans="2:24" x14ac:dyDescent="0.3">
      <c r="B10421" s="73"/>
      <c r="D10421" s="73"/>
      <c r="P10421" s="73"/>
      <c r="T10421" s="73"/>
      <c r="U10421" s="73"/>
      <c r="V10421" s="73"/>
      <c r="X10421" s="12"/>
    </row>
    <row r="10422" spans="2:24" x14ac:dyDescent="0.3">
      <c r="B10422" s="73"/>
      <c r="D10422" s="73"/>
      <c r="P10422" s="73"/>
      <c r="T10422" s="73"/>
      <c r="U10422" s="73"/>
      <c r="V10422" s="73"/>
      <c r="X10422" s="12"/>
    </row>
    <row r="10423" spans="2:24" x14ac:dyDescent="0.3">
      <c r="B10423" s="73"/>
      <c r="D10423" s="73"/>
      <c r="P10423" s="73"/>
      <c r="T10423" s="73"/>
      <c r="U10423" s="73"/>
      <c r="V10423" s="73"/>
      <c r="X10423" s="12"/>
    </row>
    <row r="10424" spans="2:24" x14ac:dyDescent="0.3">
      <c r="B10424" s="73"/>
      <c r="D10424" s="73"/>
      <c r="P10424" s="73"/>
      <c r="T10424" s="73"/>
      <c r="U10424" s="73"/>
      <c r="V10424" s="73"/>
      <c r="X10424" s="12"/>
    </row>
    <row r="10425" spans="2:24" x14ac:dyDescent="0.3">
      <c r="B10425" s="73"/>
      <c r="D10425" s="73"/>
      <c r="P10425" s="73"/>
      <c r="T10425" s="73"/>
      <c r="U10425" s="73"/>
      <c r="V10425" s="73"/>
      <c r="X10425" s="12"/>
    </row>
    <row r="10426" spans="2:24" x14ac:dyDescent="0.3">
      <c r="B10426" s="73"/>
      <c r="D10426" s="73"/>
      <c r="P10426" s="73"/>
      <c r="T10426" s="73"/>
      <c r="U10426" s="73"/>
      <c r="V10426" s="73"/>
      <c r="X10426" s="12"/>
    </row>
    <row r="10427" spans="2:24" x14ac:dyDescent="0.3">
      <c r="B10427" s="73"/>
      <c r="D10427" s="73"/>
      <c r="P10427" s="73"/>
      <c r="T10427" s="73"/>
      <c r="U10427" s="73"/>
      <c r="V10427" s="73"/>
      <c r="X10427" s="12"/>
    </row>
    <row r="10428" spans="2:24" x14ac:dyDescent="0.3">
      <c r="B10428" s="73"/>
      <c r="D10428" s="73"/>
      <c r="P10428" s="73"/>
      <c r="T10428" s="73"/>
      <c r="U10428" s="73"/>
      <c r="V10428" s="73"/>
      <c r="X10428" s="12"/>
    </row>
    <row r="10429" spans="2:24" x14ac:dyDescent="0.3">
      <c r="B10429" s="73"/>
      <c r="D10429" s="73"/>
      <c r="P10429" s="73"/>
      <c r="T10429" s="73"/>
      <c r="U10429" s="73"/>
      <c r="V10429" s="73"/>
      <c r="X10429" s="12"/>
    </row>
    <row r="10430" spans="2:24" x14ac:dyDescent="0.3">
      <c r="B10430" s="73"/>
      <c r="D10430" s="73"/>
      <c r="P10430" s="73"/>
      <c r="T10430" s="73"/>
      <c r="U10430" s="73"/>
      <c r="V10430" s="73"/>
      <c r="X10430" s="12"/>
    </row>
    <row r="10431" spans="2:24" x14ac:dyDescent="0.3">
      <c r="B10431" s="73"/>
      <c r="D10431" s="73"/>
      <c r="P10431" s="73"/>
      <c r="T10431" s="73"/>
      <c r="U10431" s="73"/>
      <c r="V10431" s="73"/>
      <c r="X10431" s="12"/>
    </row>
    <row r="10432" spans="2:24" x14ac:dyDescent="0.3">
      <c r="B10432" s="73"/>
      <c r="D10432" s="73"/>
      <c r="P10432" s="73"/>
      <c r="T10432" s="73"/>
      <c r="U10432" s="73"/>
      <c r="V10432" s="73"/>
      <c r="X10432" s="12"/>
    </row>
    <row r="10433" spans="2:24" x14ac:dyDescent="0.3">
      <c r="B10433" s="73"/>
      <c r="D10433" s="73"/>
      <c r="P10433" s="73"/>
      <c r="T10433" s="73"/>
      <c r="U10433" s="73"/>
      <c r="V10433" s="73"/>
      <c r="X10433" s="12"/>
    </row>
    <row r="10434" spans="2:24" x14ac:dyDescent="0.3">
      <c r="B10434" s="73"/>
      <c r="D10434" s="73"/>
      <c r="P10434" s="73"/>
      <c r="T10434" s="73"/>
      <c r="U10434" s="73"/>
      <c r="V10434" s="73"/>
      <c r="X10434" s="12"/>
    </row>
    <row r="10435" spans="2:24" x14ac:dyDescent="0.3">
      <c r="B10435" s="73"/>
      <c r="D10435" s="73"/>
      <c r="P10435" s="73"/>
      <c r="T10435" s="73"/>
      <c r="U10435" s="73"/>
      <c r="V10435" s="73"/>
      <c r="X10435" s="12"/>
    </row>
    <row r="10436" spans="2:24" x14ac:dyDescent="0.3">
      <c r="B10436" s="73"/>
      <c r="D10436" s="73"/>
      <c r="P10436" s="73"/>
      <c r="T10436" s="73"/>
      <c r="U10436" s="73"/>
      <c r="V10436" s="73"/>
      <c r="X10436" s="12"/>
    </row>
    <row r="10437" spans="2:24" x14ac:dyDescent="0.3">
      <c r="B10437" s="73"/>
      <c r="D10437" s="73"/>
      <c r="P10437" s="73"/>
      <c r="T10437" s="73"/>
      <c r="U10437" s="73"/>
      <c r="V10437" s="73"/>
      <c r="X10437" s="12"/>
    </row>
    <row r="10438" spans="2:24" x14ac:dyDescent="0.3">
      <c r="B10438" s="73"/>
      <c r="D10438" s="73"/>
      <c r="P10438" s="73"/>
      <c r="T10438" s="73"/>
      <c r="U10438" s="73"/>
      <c r="V10438" s="73"/>
      <c r="X10438" s="12"/>
    </row>
    <row r="10439" spans="2:24" x14ac:dyDescent="0.3">
      <c r="B10439" s="73"/>
      <c r="D10439" s="73"/>
      <c r="P10439" s="73"/>
      <c r="T10439" s="73"/>
      <c r="U10439" s="73"/>
      <c r="V10439" s="73"/>
      <c r="X10439" s="12"/>
    </row>
    <row r="10440" spans="2:24" x14ac:dyDescent="0.3">
      <c r="B10440" s="73"/>
      <c r="D10440" s="73"/>
      <c r="P10440" s="73"/>
      <c r="T10440" s="73"/>
      <c r="U10440" s="73"/>
      <c r="V10440" s="73"/>
      <c r="X10440" s="12"/>
    </row>
    <row r="10441" spans="2:24" x14ac:dyDescent="0.3">
      <c r="B10441" s="73"/>
      <c r="D10441" s="73"/>
      <c r="P10441" s="73"/>
      <c r="T10441" s="73"/>
      <c r="U10441" s="73"/>
      <c r="V10441" s="73"/>
      <c r="X10441" s="12"/>
    </row>
    <row r="10442" spans="2:24" x14ac:dyDescent="0.3">
      <c r="B10442" s="73"/>
      <c r="D10442" s="73"/>
      <c r="P10442" s="73"/>
      <c r="T10442" s="73"/>
      <c r="U10442" s="73"/>
      <c r="V10442" s="73"/>
      <c r="X10442" s="12"/>
    </row>
    <row r="10443" spans="2:24" x14ac:dyDescent="0.3">
      <c r="B10443" s="73"/>
      <c r="D10443" s="73"/>
      <c r="P10443" s="73"/>
      <c r="T10443" s="73"/>
      <c r="U10443" s="73"/>
      <c r="V10443" s="73"/>
      <c r="X10443" s="12"/>
    </row>
    <row r="10444" spans="2:24" x14ac:dyDescent="0.3">
      <c r="B10444" s="73"/>
      <c r="D10444" s="73"/>
      <c r="P10444" s="73"/>
      <c r="T10444" s="73"/>
      <c r="U10444" s="73"/>
      <c r="V10444" s="73"/>
      <c r="X10444" s="12"/>
    </row>
    <row r="10445" spans="2:24" x14ac:dyDescent="0.3">
      <c r="B10445" s="73"/>
      <c r="D10445" s="73"/>
      <c r="P10445" s="73"/>
      <c r="T10445" s="73"/>
      <c r="U10445" s="73"/>
      <c r="V10445" s="73"/>
      <c r="X10445" s="12"/>
    </row>
    <row r="10446" spans="2:24" x14ac:dyDescent="0.3">
      <c r="B10446" s="73"/>
      <c r="D10446" s="73"/>
      <c r="P10446" s="73"/>
      <c r="T10446" s="73"/>
      <c r="U10446" s="73"/>
      <c r="V10446" s="73"/>
      <c r="X10446" s="12"/>
    </row>
    <row r="10447" spans="2:24" x14ac:dyDescent="0.3">
      <c r="B10447" s="73"/>
      <c r="D10447" s="73"/>
      <c r="P10447" s="73"/>
      <c r="T10447" s="73"/>
      <c r="U10447" s="73"/>
      <c r="V10447" s="73"/>
      <c r="X10447" s="12"/>
    </row>
    <row r="10448" spans="2:24" x14ac:dyDescent="0.3">
      <c r="B10448" s="73"/>
      <c r="D10448" s="73"/>
      <c r="P10448" s="73"/>
      <c r="T10448" s="73"/>
      <c r="U10448" s="73"/>
      <c r="V10448" s="73"/>
      <c r="X10448" s="12"/>
    </row>
    <row r="10449" spans="2:24" x14ac:dyDescent="0.3">
      <c r="B10449" s="73"/>
      <c r="D10449" s="73"/>
      <c r="P10449" s="73"/>
      <c r="T10449" s="73"/>
      <c r="U10449" s="73"/>
      <c r="V10449" s="73"/>
      <c r="X10449" s="12"/>
    </row>
    <row r="10450" spans="2:24" x14ac:dyDescent="0.3">
      <c r="B10450" s="73"/>
      <c r="D10450" s="73"/>
      <c r="P10450" s="73"/>
      <c r="T10450" s="73"/>
      <c r="U10450" s="73"/>
      <c r="V10450" s="73"/>
      <c r="X10450" s="12"/>
    </row>
    <row r="10451" spans="2:24" x14ac:dyDescent="0.3">
      <c r="B10451" s="73"/>
      <c r="D10451" s="73"/>
      <c r="P10451" s="73"/>
      <c r="T10451" s="73"/>
      <c r="U10451" s="73"/>
      <c r="V10451" s="73"/>
      <c r="X10451" s="12"/>
    </row>
    <row r="10452" spans="2:24" x14ac:dyDescent="0.3">
      <c r="B10452" s="73"/>
      <c r="D10452" s="73"/>
      <c r="P10452" s="73"/>
      <c r="T10452" s="73"/>
      <c r="U10452" s="73"/>
      <c r="V10452" s="73"/>
      <c r="X10452" s="12"/>
    </row>
    <row r="10453" spans="2:24" x14ac:dyDescent="0.3">
      <c r="B10453" s="73"/>
      <c r="D10453" s="73"/>
      <c r="P10453" s="73"/>
      <c r="T10453" s="73"/>
      <c r="U10453" s="73"/>
      <c r="V10453" s="73"/>
      <c r="X10453" s="12"/>
    </row>
    <row r="10454" spans="2:24" x14ac:dyDescent="0.3">
      <c r="B10454" s="73"/>
      <c r="D10454" s="73"/>
      <c r="P10454" s="73"/>
      <c r="T10454" s="73"/>
      <c r="U10454" s="73"/>
      <c r="V10454" s="73"/>
      <c r="X10454" s="12"/>
    </row>
    <row r="10455" spans="2:24" x14ac:dyDescent="0.3">
      <c r="B10455" s="73"/>
      <c r="D10455" s="73"/>
      <c r="P10455" s="73"/>
      <c r="T10455" s="73"/>
      <c r="U10455" s="73"/>
      <c r="V10455" s="73"/>
      <c r="X10455" s="12"/>
    </row>
    <row r="10456" spans="2:24" x14ac:dyDescent="0.3">
      <c r="B10456" s="73"/>
      <c r="D10456" s="73"/>
      <c r="P10456" s="73"/>
      <c r="T10456" s="73"/>
      <c r="U10456" s="73"/>
      <c r="V10456" s="73"/>
      <c r="X10456" s="12"/>
    </row>
    <row r="10457" spans="2:24" x14ac:dyDescent="0.3">
      <c r="B10457" s="73"/>
      <c r="D10457" s="73"/>
      <c r="P10457" s="73"/>
      <c r="T10457" s="73"/>
      <c r="U10457" s="73"/>
      <c r="V10457" s="73"/>
      <c r="X10457" s="12"/>
    </row>
    <row r="10458" spans="2:24" x14ac:dyDescent="0.3">
      <c r="B10458" s="73"/>
      <c r="D10458" s="73"/>
      <c r="P10458" s="73"/>
      <c r="T10458" s="73"/>
      <c r="U10458" s="73"/>
      <c r="V10458" s="73"/>
      <c r="X10458" s="12"/>
    </row>
    <row r="10459" spans="2:24" x14ac:dyDescent="0.3">
      <c r="B10459" s="73"/>
      <c r="D10459" s="73"/>
      <c r="P10459" s="73"/>
      <c r="T10459" s="73"/>
      <c r="U10459" s="73"/>
      <c r="V10459" s="73"/>
      <c r="X10459" s="12"/>
    </row>
    <row r="10460" spans="2:24" x14ac:dyDescent="0.3">
      <c r="B10460" s="73"/>
      <c r="D10460" s="73"/>
      <c r="P10460" s="73"/>
      <c r="T10460" s="73"/>
      <c r="U10460" s="73"/>
      <c r="V10460" s="73"/>
      <c r="X10460" s="12"/>
    </row>
    <row r="10461" spans="2:24" x14ac:dyDescent="0.3">
      <c r="B10461" s="73"/>
      <c r="D10461" s="73"/>
      <c r="P10461" s="73"/>
      <c r="T10461" s="73"/>
      <c r="U10461" s="73"/>
      <c r="V10461" s="73"/>
      <c r="X10461" s="12"/>
    </row>
    <row r="10462" spans="2:24" x14ac:dyDescent="0.3">
      <c r="B10462" s="73"/>
      <c r="D10462" s="73"/>
      <c r="P10462" s="73"/>
      <c r="T10462" s="73"/>
      <c r="U10462" s="73"/>
      <c r="V10462" s="73"/>
      <c r="X10462" s="12"/>
    </row>
    <row r="10463" spans="2:24" x14ac:dyDescent="0.3">
      <c r="B10463" s="73"/>
      <c r="D10463" s="73"/>
      <c r="P10463" s="73"/>
      <c r="T10463" s="73"/>
      <c r="U10463" s="73"/>
      <c r="V10463" s="73"/>
      <c r="X10463" s="12"/>
    </row>
    <row r="10464" spans="2:24" x14ac:dyDescent="0.3">
      <c r="B10464" s="73"/>
      <c r="D10464" s="73"/>
      <c r="P10464" s="73"/>
      <c r="T10464" s="73"/>
      <c r="U10464" s="73"/>
      <c r="V10464" s="73"/>
      <c r="X10464" s="12"/>
    </row>
    <row r="10465" spans="2:24" x14ac:dyDescent="0.3">
      <c r="B10465" s="73"/>
      <c r="D10465" s="73"/>
      <c r="P10465" s="73"/>
      <c r="T10465" s="73"/>
      <c r="U10465" s="73"/>
      <c r="V10465" s="73"/>
      <c r="X10465" s="12"/>
    </row>
    <row r="10466" spans="2:24" x14ac:dyDescent="0.3">
      <c r="B10466" s="73"/>
      <c r="D10466" s="73"/>
      <c r="P10466" s="73"/>
      <c r="T10466" s="73"/>
      <c r="U10466" s="73"/>
      <c r="V10466" s="73"/>
      <c r="X10466" s="12"/>
    </row>
    <row r="10467" spans="2:24" x14ac:dyDescent="0.3">
      <c r="B10467" s="73"/>
      <c r="D10467" s="73"/>
      <c r="P10467" s="73"/>
      <c r="T10467" s="73"/>
      <c r="U10467" s="73"/>
      <c r="V10467" s="73"/>
      <c r="X10467" s="12"/>
    </row>
    <row r="10468" spans="2:24" x14ac:dyDescent="0.3">
      <c r="B10468" s="73"/>
      <c r="D10468" s="73"/>
      <c r="P10468" s="73"/>
      <c r="T10468" s="73"/>
      <c r="U10468" s="73"/>
      <c r="V10468" s="73"/>
      <c r="X10468" s="12"/>
    </row>
    <row r="10469" spans="2:24" x14ac:dyDescent="0.3">
      <c r="B10469" s="73"/>
      <c r="D10469" s="73"/>
      <c r="P10469" s="73"/>
      <c r="T10469" s="73"/>
      <c r="U10469" s="73"/>
      <c r="V10469" s="73"/>
      <c r="X10469" s="12"/>
    </row>
    <row r="10470" spans="2:24" x14ac:dyDescent="0.3">
      <c r="B10470" s="73"/>
      <c r="D10470" s="73"/>
      <c r="P10470" s="73"/>
      <c r="T10470" s="73"/>
      <c r="U10470" s="73"/>
      <c r="V10470" s="73"/>
      <c r="X10470" s="12"/>
    </row>
    <row r="10471" spans="2:24" x14ac:dyDescent="0.3">
      <c r="B10471" s="73"/>
      <c r="D10471" s="73"/>
      <c r="P10471" s="73"/>
      <c r="T10471" s="73"/>
      <c r="U10471" s="73"/>
      <c r="V10471" s="73"/>
      <c r="X10471" s="12"/>
    </row>
    <row r="10472" spans="2:24" x14ac:dyDescent="0.3">
      <c r="B10472" s="73"/>
      <c r="D10472" s="73"/>
      <c r="P10472" s="73"/>
      <c r="T10472" s="73"/>
      <c r="U10472" s="73"/>
      <c r="V10472" s="73"/>
      <c r="X10472" s="12"/>
    </row>
    <row r="10473" spans="2:24" x14ac:dyDescent="0.3">
      <c r="B10473" s="73"/>
      <c r="D10473" s="73"/>
      <c r="P10473" s="73"/>
      <c r="T10473" s="73"/>
      <c r="U10473" s="73"/>
      <c r="V10473" s="73"/>
      <c r="X10473" s="12"/>
    </row>
    <row r="10474" spans="2:24" x14ac:dyDescent="0.3">
      <c r="B10474" s="73"/>
      <c r="D10474" s="73"/>
      <c r="P10474" s="73"/>
      <c r="T10474" s="73"/>
      <c r="U10474" s="73"/>
      <c r="V10474" s="73"/>
      <c r="X10474" s="12"/>
    </row>
    <row r="10475" spans="2:24" x14ac:dyDescent="0.3">
      <c r="B10475" s="73"/>
      <c r="D10475" s="73"/>
      <c r="P10475" s="73"/>
      <c r="T10475" s="73"/>
      <c r="U10475" s="73"/>
      <c r="V10475" s="73"/>
      <c r="X10475" s="12"/>
    </row>
    <row r="10476" spans="2:24" x14ac:dyDescent="0.3">
      <c r="B10476" s="73"/>
      <c r="D10476" s="73"/>
      <c r="P10476" s="73"/>
      <c r="T10476" s="73"/>
      <c r="U10476" s="73"/>
      <c r="V10476" s="73"/>
      <c r="X10476" s="12"/>
    </row>
    <row r="10477" spans="2:24" x14ac:dyDescent="0.3">
      <c r="B10477" s="73"/>
      <c r="D10477" s="73"/>
      <c r="P10477" s="73"/>
      <c r="T10477" s="73"/>
      <c r="U10477" s="73"/>
      <c r="V10477" s="73"/>
      <c r="X10477" s="12"/>
    </row>
    <row r="10478" spans="2:24" x14ac:dyDescent="0.3">
      <c r="B10478" s="73"/>
      <c r="D10478" s="73"/>
      <c r="P10478" s="73"/>
      <c r="T10478" s="73"/>
      <c r="U10478" s="73"/>
      <c r="V10478" s="73"/>
      <c r="X10478" s="12"/>
    </row>
    <row r="10479" spans="2:24" x14ac:dyDescent="0.3">
      <c r="B10479" s="73"/>
      <c r="D10479" s="73"/>
      <c r="P10479" s="73"/>
      <c r="T10479" s="73"/>
      <c r="U10479" s="73"/>
      <c r="V10479" s="73"/>
      <c r="X10479" s="12"/>
    </row>
    <row r="10480" spans="2:24" x14ac:dyDescent="0.3">
      <c r="B10480" s="73"/>
      <c r="D10480" s="73"/>
      <c r="P10480" s="73"/>
      <c r="T10480" s="73"/>
      <c r="U10480" s="73"/>
      <c r="V10480" s="73"/>
      <c r="X10480" s="12"/>
    </row>
    <row r="10481" spans="2:24" x14ac:dyDescent="0.3">
      <c r="B10481" s="73"/>
      <c r="D10481" s="73"/>
      <c r="P10481" s="73"/>
      <c r="T10481" s="73"/>
      <c r="U10481" s="73"/>
      <c r="V10481" s="73"/>
      <c r="X10481" s="12"/>
    </row>
    <row r="10482" spans="2:24" x14ac:dyDescent="0.3">
      <c r="B10482" s="73"/>
      <c r="D10482" s="73"/>
      <c r="P10482" s="73"/>
      <c r="T10482" s="73"/>
      <c r="U10482" s="73"/>
      <c r="V10482" s="73"/>
      <c r="X10482" s="12"/>
    </row>
    <row r="10483" spans="2:24" x14ac:dyDescent="0.3">
      <c r="B10483" s="73"/>
      <c r="D10483" s="73"/>
      <c r="P10483" s="73"/>
      <c r="T10483" s="73"/>
      <c r="U10483" s="73"/>
      <c r="V10483" s="73"/>
      <c r="X10483" s="12"/>
    </row>
    <row r="10484" spans="2:24" x14ac:dyDescent="0.3">
      <c r="B10484" s="73"/>
      <c r="D10484" s="73"/>
      <c r="P10484" s="73"/>
      <c r="T10484" s="73"/>
      <c r="U10484" s="73"/>
      <c r="V10484" s="73"/>
      <c r="X10484" s="12"/>
    </row>
    <row r="10485" spans="2:24" x14ac:dyDescent="0.3">
      <c r="B10485" s="73"/>
      <c r="D10485" s="73"/>
      <c r="P10485" s="73"/>
      <c r="T10485" s="73"/>
      <c r="U10485" s="73"/>
      <c r="V10485" s="73"/>
      <c r="X10485" s="12"/>
    </row>
    <row r="10486" spans="2:24" x14ac:dyDescent="0.3">
      <c r="B10486" s="73"/>
      <c r="D10486" s="73"/>
      <c r="P10486" s="73"/>
      <c r="T10486" s="73"/>
      <c r="U10486" s="73"/>
      <c r="V10486" s="73"/>
      <c r="X10486" s="12"/>
    </row>
    <row r="10487" spans="2:24" x14ac:dyDescent="0.3">
      <c r="B10487" s="73"/>
      <c r="D10487" s="73"/>
      <c r="P10487" s="73"/>
      <c r="T10487" s="73"/>
      <c r="U10487" s="73"/>
      <c r="V10487" s="73"/>
      <c r="X10487" s="12"/>
    </row>
    <row r="10488" spans="2:24" x14ac:dyDescent="0.3">
      <c r="B10488" s="73"/>
      <c r="D10488" s="73"/>
      <c r="P10488" s="73"/>
      <c r="T10488" s="73"/>
      <c r="U10488" s="73"/>
      <c r="V10488" s="73"/>
      <c r="X10488" s="12"/>
    </row>
    <row r="10489" spans="2:24" x14ac:dyDescent="0.3">
      <c r="B10489" s="73"/>
      <c r="D10489" s="73"/>
      <c r="P10489" s="73"/>
      <c r="T10489" s="73"/>
      <c r="U10489" s="73"/>
      <c r="V10489" s="73"/>
      <c r="X10489" s="12"/>
    </row>
    <row r="10490" spans="2:24" x14ac:dyDescent="0.3">
      <c r="B10490" s="73"/>
      <c r="D10490" s="73"/>
      <c r="P10490" s="73"/>
      <c r="T10490" s="73"/>
      <c r="U10490" s="73"/>
      <c r="V10490" s="73"/>
      <c r="X10490" s="12"/>
    </row>
    <row r="10491" spans="2:24" x14ac:dyDescent="0.3">
      <c r="B10491" s="73"/>
      <c r="D10491" s="73"/>
      <c r="P10491" s="73"/>
      <c r="T10491" s="73"/>
      <c r="U10491" s="73"/>
      <c r="V10491" s="73"/>
      <c r="X10491" s="12"/>
    </row>
    <row r="10492" spans="2:24" x14ac:dyDescent="0.3">
      <c r="B10492" s="73"/>
      <c r="D10492" s="73"/>
      <c r="P10492" s="73"/>
      <c r="T10492" s="73"/>
      <c r="U10492" s="73"/>
      <c r="V10492" s="73"/>
      <c r="X10492" s="12"/>
    </row>
    <row r="10493" spans="2:24" x14ac:dyDescent="0.3">
      <c r="B10493" s="73"/>
      <c r="D10493" s="73"/>
      <c r="P10493" s="73"/>
      <c r="T10493" s="73"/>
      <c r="U10493" s="73"/>
      <c r="V10493" s="73"/>
      <c r="X10493" s="12"/>
    </row>
    <row r="10494" spans="2:24" x14ac:dyDescent="0.3">
      <c r="B10494" s="73"/>
      <c r="D10494" s="73"/>
      <c r="P10494" s="73"/>
      <c r="T10494" s="73"/>
      <c r="U10494" s="73"/>
      <c r="V10494" s="73"/>
      <c r="X10494" s="12"/>
    </row>
    <row r="10495" spans="2:24" x14ac:dyDescent="0.3">
      <c r="B10495" s="73"/>
      <c r="D10495" s="73"/>
      <c r="P10495" s="73"/>
      <c r="T10495" s="73"/>
      <c r="U10495" s="73"/>
      <c r="V10495" s="73"/>
      <c r="X10495" s="12"/>
    </row>
    <row r="10496" spans="2:24" x14ac:dyDescent="0.3">
      <c r="B10496" s="73"/>
      <c r="D10496" s="73"/>
      <c r="P10496" s="73"/>
      <c r="T10496" s="73"/>
      <c r="U10496" s="73"/>
      <c r="V10496" s="73"/>
      <c r="X10496" s="12"/>
    </row>
    <row r="10497" spans="2:24" x14ac:dyDescent="0.3">
      <c r="B10497" s="73"/>
      <c r="D10497" s="73"/>
      <c r="P10497" s="73"/>
      <c r="T10497" s="73"/>
      <c r="U10497" s="73"/>
      <c r="V10497" s="73"/>
      <c r="X10497" s="12"/>
    </row>
    <row r="10498" spans="2:24" x14ac:dyDescent="0.3">
      <c r="B10498" s="73"/>
      <c r="D10498" s="73"/>
      <c r="P10498" s="73"/>
      <c r="T10498" s="73"/>
      <c r="U10498" s="73"/>
      <c r="V10498" s="73"/>
      <c r="X10498" s="12"/>
    </row>
    <row r="10499" spans="2:24" x14ac:dyDescent="0.3">
      <c r="B10499" s="73"/>
      <c r="D10499" s="73"/>
      <c r="P10499" s="73"/>
      <c r="T10499" s="73"/>
      <c r="U10499" s="73"/>
      <c r="V10499" s="73"/>
      <c r="X10499" s="12"/>
    </row>
    <row r="10500" spans="2:24" x14ac:dyDescent="0.3">
      <c r="B10500" s="73"/>
      <c r="D10500" s="73"/>
      <c r="P10500" s="73"/>
      <c r="T10500" s="73"/>
      <c r="U10500" s="73"/>
      <c r="V10500" s="73"/>
      <c r="X10500" s="12"/>
    </row>
    <row r="10501" spans="2:24" x14ac:dyDescent="0.3">
      <c r="B10501" s="73"/>
      <c r="D10501" s="73"/>
      <c r="P10501" s="73"/>
      <c r="T10501" s="73"/>
      <c r="U10501" s="73"/>
      <c r="V10501" s="73"/>
      <c r="X10501" s="12"/>
    </row>
    <row r="10502" spans="2:24" x14ac:dyDescent="0.3">
      <c r="B10502" s="73"/>
      <c r="D10502" s="73"/>
      <c r="P10502" s="73"/>
      <c r="T10502" s="73"/>
      <c r="U10502" s="73"/>
      <c r="V10502" s="73"/>
      <c r="X10502" s="12"/>
    </row>
    <row r="10503" spans="2:24" x14ac:dyDescent="0.3">
      <c r="B10503" s="73"/>
      <c r="D10503" s="73"/>
      <c r="P10503" s="73"/>
      <c r="T10503" s="73"/>
      <c r="U10503" s="73"/>
      <c r="V10503" s="73"/>
      <c r="X10503" s="12"/>
    </row>
    <row r="10504" spans="2:24" x14ac:dyDescent="0.3">
      <c r="B10504" s="73"/>
      <c r="D10504" s="73"/>
      <c r="P10504" s="73"/>
      <c r="T10504" s="73"/>
      <c r="U10504" s="73"/>
      <c r="V10504" s="73"/>
      <c r="X10504" s="12"/>
    </row>
    <row r="10505" spans="2:24" x14ac:dyDescent="0.3">
      <c r="B10505" s="73"/>
      <c r="D10505" s="73"/>
      <c r="P10505" s="73"/>
      <c r="T10505" s="73"/>
      <c r="U10505" s="73"/>
      <c r="V10505" s="73"/>
      <c r="X10505" s="12"/>
    </row>
    <row r="10506" spans="2:24" x14ac:dyDescent="0.3">
      <c r="B10506" s="73"/>
      <c r="D10506" s="73"/>
      <c r="P10506" s="73"/>
      <c r="T10506" s="73"/>
      <c r="U10506" s="73"/>
      <c r="V10506" s="73"/>
      <c r="X10506" s="12"/>
    </row>
    <row r="10507" spans="2:24" x14ac:dyDescent="0.3">
      <c r="B10507" s="73"/>
      <c r="D10507" s="73"/>
      <c r="P10507" s="73"/>
      <c r="T10507" s="73"/>
      <c r="U10507" s="73"/>
      <c r="V10507" s="73"/>
      <c r="X10507" s="12"/>
    </row>
    <row r="10508" spans="2:24" x14ac:dyDescent="0.3">
      <c r="B10508" s="73"/>
      <c r="D10508" s="73"/>
      <c r="P10508" s="73"/>
      <c r="T10508" s="73"/>
      <c r="U10508" s="73"/>
      <c r="V10508" s="73"/>
      <c r="X10508" s="12"/>
    </row>
    <row r="10509" spans="2:24" x14ac:dyDescent="0.3">
      <c r="B10509" s="73"/>
      <c r="D10509" s="73"/>
      <c r="P10509" s="73"/>
      <c r="T10509" s="73"/>
      <c r="U10509" s="73"/>
      <c r="V10509" s="73"/>
      <c r="X10509" s="12"/>
    </row>
    <row r="10510" spans="2:24" x14ac:dyDescent="0.3">
      <c r="B10510" s="73"/>
      <c r="D10510" s="73"/>
      <c r="P10510" s="73"/>
      <c r="T10510" s="73"/>
      <c r="U10510" s="73"/>
      <c r="V10510" s="73"/>
      <c r="X10510" s="12"/>
    </row>
    <row r="10511" spans="2:24" x14ac:dyDescent="0.3">
      <c r="B10511" s="73"/>
      <c r="D10511" s="73"/>
      <c r="P10511" s="73"/>
      <c r="T10511" s="73"/>
      <c r="U10511" s="73"/>
      <c r="V10511" s="73"/>
      <c r="X10511" s="12"/>
    </row>
    <row r="10512" spans="2:24" x14ac:dyDescent="0.3">
      <c r="B10512" s="73"/>
      <c r="D10512" s="73"/>
      <c r="P10512" s="73"/>
      <c r="T10512" s="73"/>
      <c r="U10512" s="73"/>
      <c r="V10512" s="73"/>
      <c r="X10512" s="12"/>
    </row>
    <row r="10513" spans="2:24" x14ac:dyDescent="0.3">
      <c r="B10513" s="73"/>
      <c r="D10513" s="73"/>
      <c r="P10513" s="73"/>
      <c r="T10513" s="73"/>
      <c r="U10513" s="73"/>
      <c r="V10513" s="73"/>
      <c r="X10513" s="12"/>
    </row>
    <row r="10514" spans="2:24" x14ac:dyDescent="0.3">
      <c r="B10514" s="73"/>
      <c r="D10514" s="73"/>
      <c r="P10514" s="73"/>
      <c r="T10514" s="73"/>
      <c r="U10514" s="73"/>
      <c r="V10514" s="73"/>
      <c r="X10514" s="12"/>
    </row>
    <row r="10515" spans="2:24" x14ac:dyDescent="0.3">
      <c r="B10515" s="73"/>
      <c r="D10515" s="73"/>
      <c r="P10515" s="73"/>
      <c r="T10515" s="73"/>
      <c r="U10515" s="73"/>
      <c r="V10515" s="73"/>
      <c r="X10515" s="12"/>
    </row>
    <row r="10516" spans="2:24" x14ac:dyDescent="0.3">
      <c r="B10516" s="73"/>
      <c r="D10516" s="73"/>
      <c r="P10516" s="73"/>
      <c r="T10516" s="73"/>
      <c r="U10516" s="73"/>
      <c r="V10516" s="73"/>
      <c r="X10516" s="12"/>
    </row>
    <row r="10517" spans="2:24" x14ac:dyDescent="0.3">
      <c r="B10517" s="73"/>
      <c r="D10517" s="73"/>
      <c r="P10517" s="73"/>
      <c r="T10517" s="73"/>
      <c r="U10517" s="73"/>
      <c r="V10517" s="73"/>
      <c r="X10517" s="12"/>
    </row>
    <row r="10518" spans="2:24" x14ac:dyDescent="0.3">
      <c r="B10518" s="73"/>
      <c r="D10518" s="73"/>
      <c r="P10518" s="73"/>
      <c r="T10518" s="73"/>
      <c r="U10518" s="73"/>
      <c r="V10518" s="73"/>
      <c r="X10518" s="12"/>
    </row>
    <row r="10519" spans="2:24" x14ac:dyDescent="0.3">
      <c r="B10519" s="73"/>
      <c r="D10519" s="73"/>
      <c r="P10519" s="73"/>
      <c r="T10519" s="73"/>
      <c r="U10519" s="73"/>
      <c r="V10519" s="73"/>
      <c r="X10519" s="12"/>
    </row>
    <row r="10520" spans="2:24" x14ac:dyDescent="0.3">
      <c r="B10520" s="73"/>
      <c r="D10520" s="73"/>
      <c r="P10520" s="73"/>
      <c r="T10520" s="73"/>
      <c r="U10520" s="73"/>
      <c r="V10520" s="73"/>
      <c r="X10520" s="12"/>
    </row>
    <row r="10521" spans="2:24" x14ac:dyDescent="0.3">
      <c r="B10521" s="73"/>
      <c r="D10521" s="73"/>
      <c r="P10521" s="73"/>
      <c r="T10521" s="73"/>
      <c r="U10521" s="73"/>
      <c r="V10521" s="73"/>
      <c r="X10521" s="12"/>
    </row>
    <row r="10522" spans="2:24" x14ac:dyDescent="0.3">
      <c r="B10522" s="73"/>
      <c r="D10522" s="73"/>
      <c r="P10522" s="73"/>
      <c r="T10522" s="73"/>
      <c r="U10522" s="73"/>
      <c r="V10522" s="73"/>
      <c r="X10522" s="12"/>
    </row>
    <row r="10523" spans="2:24" x14ac:dyDescent="0.3">
      <c r="B10523" s="73"/>
      <c r="D10523" s="73"/>
      <c r="P10523" s="73"/>
      <c r="T10523" s="73"/>
      <c r="U10523" s="73"/>
      <c r="V10523" s="73"/>
      <c r="X10523" s="12"/>
    </row>
    <row r="10524" spans="2:24" x14ac:dyDescent="0.3">
      <c r="B10524" s="73"/>
      <c r="D10524" s="73"/>
      <c r="P10524" s="73"/>
      <c r="T10524" s="73"/>
      <c r="U10524" s="73"/>
      <c r="V10524" s="73"/>
      <c r="X10524" s="12"/>
    </row>
    <row r="10525" spans="2:24" x14ac:dyDescent="0.3">
      <c r="B10525" s="73"/>
      <c r="D10525" s="73"/>
      <c r="P10525" s="73"/>
      <c r="T10525" s="73"/>
      <c r="U10525" s="73"/>
      <c r="V10525" s="73"/>
      <c r="X10525" s="12"/>
    </row>
    <row r="10526" spans="2:24" x14ac:dyDescent="0.3">
      <c r="B10526" s="73"/>
      <c r="D10526" s="73"/>
      <c r="P10526" s="73"/>
      <c r="T10526" s="73"/>
      <c r="U10526" s="73"/>
      <c r="V10526" s="73"/>
      <c r="X10526" s="12"/>
    </row>
    <row r="10527" spans="2:24" x14ac:dyDescent="0.3">
      <c r="B10527" s="73"/>
      <c r="D10527" s="73"/>
      <c r="P10527" s="73"/>
      <c r="T10527" s="73"/>
      <c r="U10527" s="73"/>
      <c r="V10527" s="73"/>
      <c r="X10527" s="12"/>
    </row>
    <row r="10528" spans="2:24" x14ac:dyDescent="0.3">
      <c r="B10528" s="73"/>
      <c r="D10528" s="73"/>
      <c r="P10528" s="73"/>
      <c r="T10528" s="73"/>
      <c r="U10528" s="73"/>
      <c r="V10528" s="73"/>
      <c r="X10528" s="12"/>
    </row>
    <row r="10529" spans="2:24" x14ac:dyDescent="0.3">
      <c r="B10529" s="73"/>
      <c r="D10529" s="73"/>
      <c r="P10529" s="73"/>
      <c r="T10529" s="73"/>
      <c r="U10529" s="73"/>
      <c r="V10529" s="73"/>
      <c r="X10529" s="12"/>
    </row>
    <row r="10530" spans="2:24" x14ac:dyDescent="0.3">
      <c r="B10530" s="73"/>
      <c r="D10530" s="73"/>
      <c r="P10530" s="73"/>
      <c r="T10530" s="73"/>
      <c r="U10530" s="73"/>
      <c r="V10530" s="73"/>
      <c r="X10530" s="12"/>
    </row>
    <row r="10531" spans="2:24" x14ac:dyDescent="0.3">
      <c r="B10531" s="73"/>
      <c r="D10531" s="73"/>
      <c r="P10531" s="73"/>
      <c r="T10531" s="73"/>
      <c r="U10531" s="73"/>
      <c r="V10531" s="73"/>
      <c r="X10531" s="12"/>
    </row>
    <row r="10532" spans="2:24" x14ac:dyDescent="0.3">
      <c r="B10532" s="73"/>
      <c r="D10532" s="73"/>
      <c r="P10532" s="73"/>
      <c r="T10532" s="73"/>
      <c r="U10532" s="73"/>
      <c r="V10532" s="73"/>
      <c r="X10532" s="12"/>
    </row>
    <row r="10533" spans="2:24" x14ac:dyDescent="0.3">
      <c r="B10533" s="73"/>
      <c r="D10533" s="73"/>
      <c r="P10533" s="73"/>
      <c r="T10533" s="73"/>
      <c r="U10533" s="73"/>
      <c r="V10533" s="73"/>
      <c r="X10533" s="12"/>
    </row>
    <row r="10534" spans="2:24" x14ac:dyDescent="0.3">
      <c r="B10534" s="73"/>
      <c r="D10534" s="73"/>
      <c r="P10534" s="73"/>
      <c r="T10534" s="73"/>
      <c r="U10534" s="73"/>
      <c r="V10534" s="73"/>
      <c r="X10534" s="12"/>
    </row>
    <row r="10535" spans="2:24" x14ac:dyDescent="0.3">
      <c r="B10535" s="73"/>
      <c r="D10535" s="73"/>
      <c r="P10535" s="73"/>
      <c r="T10535" s="73"/>
      <c r="U10535" s="73"/>
      <c r="V10535" s="73"/>
      <c r="X10535" s="12"/>
    </row>
    <row r="10536" spans="2:24" x14ac:dyDescent="0.3">
      <c r="B10536" s="73"/>
      <c r="D10536" s="73"/>
      <c r="P10536" s="73"/>
      <c r="T10536" s="73"/>
      <c r="U10536" s="73"/>
      <c r="V10536" s="73"/>
      <c r="X10536" s="12"/>
    </row>
    <row r="10537" spans="2:24" x14ac:dyDescent="0.3">
      <c r="B10537" s="73"/>
      <c r="D10537" s="73"/>
      <c r="P10537" s="73"/>
      <c r="T10537" s="73"/>
      <c r="U10537" s="73"/>
      <c r="V10537" s="73"/>
      <c r="X10537" s="12"/>
    </row>
    <row r="10538" spans="2:24" x14ac:dyDescent="0.3">
      <c r="B10538" s="73"/>
      <c r="D10538" s="73"/>
      <c r="P10538" s="73"/>
      <c r="T10538" s="73"/>
      <c r="U10538" s="73"/>
      <c r="V10538" s="73"/>
      <c r="X10538" s="12"/>
    </row>
    <row r="10539" spans="2:24" x14ac:dyDescent="0.3">
      <c r="B10539" s="73"/>
      <c r="D10539" s="73"/>
      <c r="P10539" s="73"/>
      <c r="T10539" s="73"/>
      <c r="U10539" s="73"/>
      <c r="V10539" s="73"/>
      <c r="X10539" s="12"/>
    </row>
    <row r="10540" spans="2:24" x14ac:dyDescent="0.3">
      <c r="B10540" s="73"/>
      <c r="D10540" s="73"/>
      <c r="P10540" s="73"/>
      <c r="T10540" s="73"/>
      <c r="U10540" s="73"/>
      <c r="V10540" s="73"/>
      <c r="X10540" s="12"/>
    </row>
    <row r="10541" spans="2:24" x14ac:dyDescent="0.3">
      <c r="B10541" s="73"/>
      <c r="D10541" s="73"/>
      <c r="P10541" s="73"/>
      <c r="T10541" s="73"/>
      <c r="U10541" s="73"/>
      <c r="V10541" s="73"/>
      <c r="X10541" s="12"/>
    </row>
    <row r="10542" spans="2:24" x14ac:dyDescent="0.3">
      <c r="B10542" s="73"/>
      <c r="D10542" s="73"/>
      <c r="P10542" s="73"/>
      <c r="T10542" s="73"/>
      <c r="U10542" s="73"/>
      <c r="V10542" s="73"/>
      <c r="X10542" s="12"/>
    </row>
    <row r="10543" spans="2:24" x14ac:dyDescent="0.3">
      <c r="B10543" s="73"/>
      <c r="D10543" s="73"/>
      <c r="P10543" s="73"/>
      <c r="T10543" s="73"/>
      <c r="U10543" s="73"/>
      <c r="V10543" s="73"/>
      <c r="X10543" s="12"/>
    </row>
    <row r="10544" spans="2:24" x14ac:dyDescent="0.3">
      <c r="B10544" s="73"/>
      <c r="D10544" s="73"/>
      <c r="P10544" s="73"/>
      <c r="T10544" s="73"/>
      <c r="U10544" s="73"/>
      <c r="V10544" s="73"/>
      <c r="X10544" s="12"/>
    </row>
    <row r="10545" spans="2:24" x14ac:dyDescent="0.3">
      <c r="B10545" s="73"/>
      <c r="D10545" s="73"/>
      <c r="P10545" s="73"/>
      <c r="T10545" s="73"/>
      <c r="U10545" s="73"/>
      <c r="V10545" s="73"/>
      <c r="X10545" s="12"/>
    </row>
    <row r="10546" spans="2:24" x14ac:dyDescent="0.3">
      <c r="B10546" s="73"/>
      <c r="D10546" s="73"/>
      <c r="P10546" s="73"/>
      <c r="T10546" s="73"/>
      <c r="U10546" s="73"/>
      <c r="V10546" s="73"/>
      <c r="X10546" s="12"/>
    </row>
    <row r="10547" spans="2:24" x14ac:dyDescent="0.3">
      <c r="B10547" s="73"/>
      <c r="D10547" s="73"/>
      <c r="P10547" s="73"/>
      <c r="T10547" s="73"/>
      <c r="U10547" s="73"/>
      <c r="V10547" s="73"/>
      <c r="X10547" s="12"/>
    </row>
    <row r="10548" spans="2:24" x14ac:dyDescent="0.3">
      <c r="B10548" s="73"/>
      <c r="D10548" s="73"/>
      <c r="P10548" s="73"/>
      <c r="T10548" s="73"/>
      <c r="U10548" s="73"/>
      <c r="V10548" s="73"/>
      <c r="X10548" s="12"/>
    </row>
    <row r="10549" spans="2:24" x14ac:dyDescent="0.3">
      <c r="B10549" s="73"/>
      <c r="D10549" s="73"/>
      <c r="P10549" s="73"/>
      <c r="T10549" s="73"/>
      <c r="U10549" s="73"/>
      <c r="V10549" s="73"/>
      <c r="X10549" s="12"/>
    </row>
    <row r="10550" spans="2:24" x14ac:dyDescent="0.3">
      <c r="B10550" s="73"/>
      <c r="D10550" s="73"/>
      <c r="P10550" s="73"/>
      <c r="T10550" s="73"/>
      <c r="U10550" s="73"/>
      <c r="V10550" s="73"/>
      <c r="X10550" s="12"/>
    </row>
    <row r="10551" spans="2:24" x14ac:dyDescent="0.3">
      <c r="B10551" s="73"/>
      <c r="D10551" s="73"/>
      <c r="P10551" s="73"/>
      <c r="T10551" s="73"/>
      <c r="U10551" s="73"/>
      <c r="V10551" s="73"/>
      <c r="X10551" s="12"/>
    </row>
    <row r="10552" spans="2:24" x14ac:dyDescent="0.3">
      <c r="B10552" s="73"/>
      <c r="D10552" s="73"/>
      <c r="P10552" s="73"/>
      <c r="T10552" s="73"/>
      <c r="U10552" s="73"/>
      <c r="V10552" s="73"/>
      <c r="X10552" s="12"/>
    </row>
    <row r="10553" spans="2:24" x14ac:dyDescent="0.3">
      <c r="B10553" s="73"/>
      <c r="D10553" s="73"/>
      <c r="P10553" s="73"/>
      <c r="T10553" s="73"/>
      <c r="U10553" s="73"/>
      <c r="V10553" s="73"/>
      <c r="X10553" s="12"/>
    </row>
    <row r="10554" spans="2:24" x14ac:dyDescent="0.3">
      <c r="B10554" s="73"/>
      <c r="D10554" s="73"/>
      <c r="P10554" s="73"/>
      <c r="T10554" s="73"/>
      <c r="U10554" s="73"/>
      <c r="V10554" s="73"/>
      <c r="X10554" s="12"/>
    </row>
    <row r="10555" spans="2:24" x14ac:dyDescent="0.3">
      <c r="B10555" s="73"/>
      <c r="D10555" s="73"/>
      <c r="P10555" s="73"/>
      <c r="T10555" s="73"/>
      <c r="U10555" s="73"/>
      <c r="V10555" s="73"/>
      <c r="X10555" s="12"/>
    </row>
    <row r="10556" spans="2:24" x14ac:dyDescent="0.3">
      <c r="B10556" s="73"/>
      <c r="D10556" s="73"/>
      <c r="P10556" s="73"/>
      <c r="T10556" s="73"/>
      <c r="U10556" s="73"/>
      <c r="V10556" s="73"/>
      <c r="X10556" s="12"/>
    </row>
    <row r="10557" spans="2:24" x14ac:dyDescent="0.3">
      <c r="B10557" s="73"/>
      <c r="D10557" s="73"/>
      <c r="P10557" s="73"/>
      <c r="T10557" s="73"/>
      <c r="U10557" s="73"/>
      <c r="V10557" s="73"/>
      <c r="X10557" s="12"/>
    </row>
    <row r="10558" spans="2:24" x14ac:dyDescent="0.3">
      <c r="B10558" s="73"/>
      <c r="D10558" s="73"/>
      <c r="P10558" s="73"/>
      <c r="T10558" s="73"/>
      <c r="U10558" s="73"/>
      <c r="V10558" s="73"/>
      <c r="X10558" s="12"/>
    </row>
    <row r="10559" spans="2:24" x14ac:dyDescent="0.3">
      <c r="B10559" s="73"/>
      <c r="D10559" s="73"/>
      <c r="P10559" s="73"/>
      <c r="T10559" s="73"/>
      <c r="U10559" s="73"/>
      <c r="V10559" s="73"/>
      <c r="X10559" s="12"/>
    </row>
    <row r="10560" spans="2:24" x14ac:dyDescent="0.3">
      <c r="B10560" s="73"/>
      <c r="D10560" s="73"/>
      <c r="P10560" s="73"/>
      <c r="T10560" s="73"/>
      <c r="U10560" s="73"/>
      <c r="V10560" s="73"/>
      <c r="X10560" s="12"/>
    </row>
    <row r="10561" spans="2:24" x14ac:dyDescent="0.3">
      <c r="B10561" s="73"/>
      <c r="D10561" s="73"/>
      <c r="P10561" s="73"/>
      <c r="T10561" s="73"/>
      <c r="U10561" s="73"/>
      <c r="V10561" s="73"/>
      <c r="X10561" s="12"/>
    </row>
    <row r="10562" spans="2:24" x14ac:dyDescent="0.3">
      <c r="B10562" s="73"/>
      <c r="D10562" s="73"/>
      <c r="P10562" s="73"/>
      <c r="T10562" s="73"/>
      <c r="U10562" s="73"/>
      <c r="V10562" s="73"/>
      <c r="X10562" s="12"/>
    </row>
    <row r="10563" spans="2:24" x14ac:dyDescent="0.3">
      <c r="B10563" s="73"/>
      <c r="D10563" s="73"/>
      <c r="P10563" s="73"/>
      <c r="T10563" s="73"/>
      <c r="U10563" s="73"/>
      <c r="V10563" s="73"/>
      <c r="X10563" s="12"/>
    </row>
    <row r="10564" spans="2:24" x14ac:dyDescent="0.3">
      <c r="B10564" s="73"/>
      <c r="D10564" s="73"/>
      <c r="P10564" s="73"/>
      <c r="T10564" s="73"/>
      <c r="U10564" s="73"/>
      <c r="V10564" s="73"/>
      <c r="X10564" s="12"/>
    </row>
    <row r="10565" spans="2:24" x14ac:dyDescent="0.3">
      <c r="B10565" s="73"/>
      <c r="D10565" s="73"/>
      <c r="P10565" s="73"/>
      <c r="T10565" s="73"/>
      <c r="U10565" s="73"/>
      <c r="V10565" s="73"/>
      <c r="X10565" s="12"/>
    </row>
    <row r="10566" spans="2:24" x14ac:dyDescent="0.3">
      <c r="B10566" s="73"/>
      <c r="D10566" s="73"/>
      <c r="P10566" s="73"/>
      <c r="T10566" s="73"/>
      <c r="U10566" s="73"/>
      <c r="V10566" s="73"/>
      <c r="X10566" s="12"/>
    </row>
    <row r="10567" spans="2:24" x14ac:dyDescent="0.3">
      <c r="B10567" s="73"/>
      <c r="D10567" s="73"/>
      <c r="P10567" s="73"/>
      <c r="T10567" s="73"/>
      <c r="U10567" s="73"/>
      <c r="V10567" s="73"/>
      <c r="X10567" s="12"/>
    </row>
    <row r="10568" spans="2:24" x14ac:dyDescent="0.3">
      <c r="B10568" s="73"/>
      <c r="D10568" s="73"/>
      <c r="P10568" s="73"/>
      <c r="T10568" s="73"/>
      <c r="U10568" s="73"/>
      <c r="V10568" s="73"/>
      <c r="X10568" s="12"/>
    </row>
    <row r="10569" spans="2:24" x14ac:dyDescent="0.3">
      <c r="B10569" s="73"/>
      <c r="D10569" s="73"/>
      <c r="P10569" s="73"/>
      <c r="T10569" s="73"/>
      <c r="U10569" s="73"/>
      <c r="V10569" s="73"/>
      <c r="X10569" s="12"/>
    </row>
    <row r="10570" spans="2:24" x14ac:dyDescent="0.3">
      <c r="B10570" s="73"/>
      <c r="D10570" s="73"/>
      <c r="P10570" s="73"/>
      <c r="T10570" s="73"/>
      <c r="U10570" s="73"/>
      <c r="V10570" s="73"/>
      <c r="X10570" s="12"/>
    </row>
    <row r="10571" spans="2:24" x14ac:dyDescent="0.3">
      <c r="B10571" s="73"/>
      <c r="D10571" s="73"/>
      <c r="P10571" s="73"/>
      <c r="T10571" s="73"/>
      <c r="U10571" s="73"/>
      <c r="V10571" s="73"/>
      <c r="X10571" s="12"/>
    </row>
    <row r="10572" spans="2:24" x14ac:dyDescent="0.3">
      <c r="B10572" s="73"/>
      <c r="D10572" s="73"/>
      <c r="P10572" s="73"/>
      <c r="T10572" s="73"/>
      <c r="U10572" s="73"/>
      <c r="V10572" s="73"/>
      <c r="X10572" s="12"/>
    </row>
    <row r="10573" spans="2:24" x14ac:dyDescent="0.3">
      <c r="B10573" s="73"/>
      <c r="D10573" s="73"/>
      <c r="P10573" s="73"/>
      <c r="T10573" s="73"/>
      <c r="U10573" s="73"/>
      <c r="V10573" s="73"/>
      <c r="X10573" s="12"/>
    </row>
    <row r="10574" spans="2:24" x14ac:dyDescent="0.3">
      <c r="B10574" s="73"/>
      <c r="D10574" s="73"/>
      <c r="P10574" s="73"/>
      <c r="T10574" s="73"/>
      <c r="U10574" s="73"/>
      <c r="V10574" s="73"/>
      <c r="X10574" s="12"/>
    </row>
    <row r="10575" spans="2:24" x14ac:dyDescent="0.3">
      <c r="B10575" s="73"/>
      <c r="D10575" s="73"/>
      <c r="P10575" s="73"/>
      <c r="T10575" s="73"/>
      <c r="U10575" s="73"/>
      <c r="V10575" s="73"/>
      <c r="X10575" s="12"/>
    </row>
    <row r="10576" spans="2:24" x14ac:dyDescent="0.3">
      <c r="B10576" s="73"/>
      <c r="D10576" s="73"/>
      <c r="P10576" s="73"/>
      <c r="T10576" s="73"/>
      <c r="U10576" s="73"/>
      <c r="V10576" s="73"/>
      <c r="X10576" s="12"/>
    </row>
    <row r="10577" spans="2:24" x14ac:dyDescent="0.3">
      <c r="B10577" s="73"/>
      <c r="D10577" s="73"/>
      <c r="P10577" s="73"/>
      <c r="T10577" s="73"/>
      <c r="U10577" s="73"/>
      <c r="V10577" s="73"/>
      <c r="X10577" s="12"/>
    </row>
    <row r="10578" spans="2:24" x14ac:dyDescent="0.3">
      <c r="B10578" s="73"/>
      <c r="D10578" s="73"/>
      <c r="P10578" s="73"/>
      <c r="T10578" s="73"/>
      <c r="U10578" s="73"/>
      <c r="V10578" s="73"/>
      <c r="X10578" s="12"/>
    </row>
    <row r="10579" spans="2:24" x14ac:dyDescent="0.3">
      <c r="B10579" s="73"/>
      <c r="D10579" s="73"/>
      <c r="P10579" s="73"/>
      <c r="T10579" s="73"/>
      <c r="U10579" s="73"/>
      <c r="V10579" s="73"/>
      <c r="X10579" s="12"/>
    </row>
    <row r="10580" spans="2:24" x14ac:dyDescent="0.3">
      <c r="B10580" s="73"/>
      <c r="D10580" s="73"/>
      <c r="P10580" s="73"/>
      <c r="T10580" s="73"/>
      <c r="U10580" s="73"/>
      <c r="V10580" s="73"/>
      <c r="X10580" s="12"/>
    </row>
    <row r="10581" spans="2:24" x14ac:dyDescent="0.3">
      <c r="B10581" s="73"/>
      <c r="D10581" s="73"/>
      <c r="P10581" s="73"/>
      <c r="T10581" s="73"/>
      <c r="U10581" s="73"/>
      <c r="V10581" s="73"/>
      <c r="X10581" s="12"/>
    </row>
    <row r="10582" spans="2:24" x14ac:dyDescent="0.3">
      <c r="B10582" s="73"/>
      <c r="D10582" s="73"/>
      <c r="P10582" s="73"/>
      <c r="T10582" s="73"/>
      <c r="U10582" s="73"/>
      <c r="V10582" s="73"/>
      <c r="X10582" s="12"/>
    </row>
    <row r="10583" spans="2:24" x14ac:dyDescent="0.3">
      <c r="B10583" s="73"/>
      <c r="D10583" s="73"/>
      <c r="P10583" s="73"/>
      <c r="T10583" s="73"/>
      <c r="U10583" s="73"/>
      <c r="V10583" s="73"/>
      <c r="X10583" s="12"/>
    </row>
    <row r="10584" spans="2:24" x14ac:dyDescent="0.3">
      <c r="B10584" s="73"/>
      <c r="D10584" s="73"/>
      <c r="P10584" s="73"/>
      <c r="T10584" s="73"/>
      <c r="U10584" s="73"/>
      <c r="V10584" s="73"/>
      <c r="X10584" s="12"/>
    </row>
    <row r="10585" spans="2:24" x14ac:dyDescent="0.3">
      <c r="B10585" s="73"/>
      <c r="D10585" s="73"/>
      <c r="P10585" s="73"/>
      <c r="T10585" s="73"/>
      <c r="U10585" s="73"/>
      <c r="V10585" s="73"/>
      <c r="X10585" s="12"/>
    </row>
    <row r="10586" spans="2:24" x14ac:dyDescent="0.3">
      <c r="B10586" s="73"/>
      <c r="D10586" s="73"/>
      <c r="P10586" s="73"/>
      <c r="T10586" s="73"/>
      <c r="U10586" s="73"/>
      <c r="V10586" s="73"/>
      <c r="X10586" s="12"/>
    </row>
    <row r="10587" spans="2:24" x14ac:dyDescent="0.3">
      <c r="B10587" s="73"/>
      <c r="D10587" s="73"/>
      <c r="P10587" s="73"/>
      <c r="T10587" s="73"/>
      <c r="U10587" s="73"/>
      <c r="V10587" s="73"/>
      <c r="X10587" s="12"/>
    </row>
    <row r="10588" spans="2:24" x14ac:dyDescent="0.3">
      <c r="B10588" s="73"/>
      <c r="D10588" s="73"/>
      <c r="P10588" s="73"/>
      <c r="T10588" s="73"/>
      <c r="U10588" s="73"/>
      <c r="V10588" s="73"/>
      <c r="X10588" s="12"/>
    </row>
    <row r="10589" spans="2:24" x14ac:dyDescent="0.3">
      <c r="B10589" s="73"/>
      <c r="D10589" s="73"/>
      <c r="P10589" s="73"/>
      <c r="T10589" s="73"/>
      <c r="U10589" s="73"/>
      <c r="V10589" s="73"/>
      <c r="X10589" s="12"/>
    </row>
    <row r="10590" spans="2:24" x14ac:dyDescent="0.3">
      <c r="B10590" s="73"/>
      <c r="D10590" s="73"/>
      <c r="P10590" s="73"/>
      <c r="T10590" s="73"/>
      <c r="U10590" s="73"/>
      <c r="V10590" s="73"/>
      <c r="X10590" s="12"/>
    </row>
    <row r="10591" spans="2:24" x14ac:dyDescent="0.3">
      <c r="B10591" s="73"/>
      <c r="D10591" s="73"/>
      <c r="P10591" s="73"/>
      <c r="T10591" s="73"/>
      <c r="U10591" s="73"/>
      <c r="V10591" s="73"/>
      <c r="X10591" s="12"/>
    </row>
    <row r="10592" spans="2:24" x14ac:dyDescent="0.3">
      <c r="B10592" s="73"/>
      <c r="D10592" s="73"/>
      <c r="P10592" s="73"/>
      <c r="T10592" s="73"/>
      <c r="U10592" s="73"/>
      <c r="V10592" s="73"/>
      <c r="X10592" s="12"/>
    </row>
    <row r="10593" spans="2:24" x14ac:dyDescent="0.3">
      <c r="B10593" s="73"/>
      <c r="D10593" s="73"/>
      <c r="P10593" s="73"/>
      <c r="T10593" s="73"/>
      <c r="U10593" s="73"/>
      <c r="V10593" s="73"/>
      <c r="X10593" s="12"/>
    </row>
    <row r="10594" spans="2:24" x14ac:dyDescent="0.3">
      <c r="B10594" s="73"/>
      <c r="D10594" s="73"/>
      <c r="P10594" s="73"/>
      <c r="T10594" s="73"/>
      <c r="U10594" s="73"/>
      <c r="V10594" s="73"/>
      <c r="X10594" s="12"/>
    </row>
    <row r="10595" spans="2:24" x14ac:dyDescent="0.3">
      <c r="B10595" s="73"/>
      <c r="D10595" s="73"/>
      <c r="P10595" s="73"/>
      <c r="T10595" s="73"/>
      <c r="U10595" s="73"/>
      <c r="V10595" s="73"/>
      <c r="X10595" s="12"/>
    </row>
    <row r="10596" spans="2:24" x14ac:dyDescent="0.3">
      <c r="B10596" s="73"/>
      <c r="D10596" s="73"/>
      <c r="P10596" s="73"/>
      <c r="T10596" s="73"/>
      <c r="U10596" s="73"/>
      <c r="V10596" s="73"/>
      <c r="X10596" s="12"/>
    </row>
    <row r="10597" spans="2:24" x14ac:dyDescent="0.3">
      <c r="B10597" s="73"/>
      <c r="D10597" s="73"/>
      <c r="P10597" s="73"/>
      <c r="T10597" s="73"/>
      <c r="U10597" s="73"/>
      <c r="V10597" s="73"/>
      <c r="X10597" s="12"/>
    </row>
    <row r="10598" spans="2:24" x14ac:dyDescent="0.3">
      <c r="B10598" s="73"/>
      <c r="D10598" s="73"/>
      <c r="P10598" s="73"/>
      <c r="T10598" s="73"/>
      <c r="U10598" s="73"/>
      <c r="V10598" s="73"/>
      <c r="X10598" s="12"/>
    </row>
    <row r="10599" spans="2:24" x14ac:dyDescent="0.3">
      <c r="B10599" s="73"/>
      <c r="D10599" s="73"/>
      <c r="P10599" s="73"/>
      <c r="T10599" s="73"/>
      <c r="U10599" s="73"/>
      <c r="V10599" s="73"/>
      <c r="X10599" s="12"/>
    </row>
    <row r="10600" spans="2:24" x14ac:dyDescent="0.3">
      <c r="B10600" s="73"/>
      <c r="D10600" s="73"/>
      <c r="P10600" s="73"/>
      <c r="T10600" s="73"/>
      <c r="U10600" s="73"/>
      <c r="V10600" s="73"/>
      <c r="X10600" s="12"/>
    </row>
    <row r="10601" spans="2:24" x14ac:dyDescent="0.3">
      <c r="B10601" s="73"/>
      <c r="D10601" s="73"/>
      <c r="P10601" s="73"/>
      <c r="T10601" s="73"/>
      <c r="U10601" s="73"/>
      <c r="V10601" s="73"/>
      <c r="X10601" s="12"/>
    </row>
    <row r="10602" spans="2:24" x14ac:dyDescent="0.3">
      <c r="B10602" s="73"/>
      <c r="D10602" s="73"/>
      <c r="P10602" s="73"/>
      <c r="T10602" s="73"/>
      <c r="U10602" s="73"/>
      <c r="V10602" s="73"/>
      <c r="X10602" s="12"/>
    </row>
    <row r="10603" spans="2:24" x14ac:dyDescent="0.3">
      <c r="B10603" s="73"/>
      <c r="D10603" s="73"/>
      <c r="P10603" s="73"/>
      <c r="T10603" s="73"/>
      <c r="U10603" s="73"/>
      <c r="V10603" s="73"/>
      <c r="X10603" s="12"/>
    </row>
    <row r="10604" spans="2:24" x14ac:dyDescent="0.3">
      <c r="B10604" s="73"/>
      <c r="D10604" s="73"/>
      <c r="P10604" s="73"/>
      <c r="T10604" s="73"/>
      <c r="U10604" s="73"/>
      <c r="V10604" s="73"/>
      <c r="X10604" s="12"/>
    </row>
    <row r="10605" spans="2:24" x14ac:dyDescent="0.3">
      <c r="B10605" s="73"/>
      <c r="D10605" s="73"/>
      <c r="P10605" s="73"/>
      <c r="T10605" s="73"/>
      <c r="U10605" s="73"/>
      <c r="V10605" s="73"/>
      <c r="X10605" s="12"/>
    </row>
    <row r="10606" spans="2:24" x14ac:dyDescent="0.3">
      <c r="B10606" s="73"/>
      <c r="D10606" s="73"/>
      <c r="P10606" s="73"/>
      <c r="T10606" s="73"/>
      <c r="U10606" s="73"/>
      <c r="V10606" s="73"/>
      <c r="X10606" s="12"/>
    </row>
    <row r="10607" spans="2:24" x14ac:dyDescent="0.3">
      <c r="B10607" s="73"/>
      <c r="D10607" s="73"/>
      <c r="P10607" s="73"/>
      <c r="T10607" s="73"/>
      <c r="U10607" s="73"/>
      <c r="V10607" s="73"/>
      <c r="X10607" s="12"/>
    </row>
    <row r="10608" spans="2:24" x14ac:dyDescent="0.3">
      <c r="B10608" s="73"/>
      <c r="D10608" s="73"/>
      <c r="P10608" s="73"/>
      <c r="T10608" s="73"/>
      <c r="U10608" s="73"/>
      <c r="V10608" s="73"/>
      <c r="X10608" s="12"/>
    </row>
    <row r="10609" spans="2:24" x14ac:dyDescent="0.3">
      <c r="B10609" s="73"/>
      <c r="D10609" s="73"/>
      <c r="P10609" s="73"/>
      <c r="T10609" s="73"/>
      <c r="U10609" s="73"/>
      <c r="V10609" s="73"/>
      <c r="X10609" s="12"/>
    </row>
    <row r="10610" spans="2:24" x14ac:dyDescent="0.3">
      <c r="B10610" s="73"/>
      <c r="D10610" s="73"/>
      <c r="P10610" s="73"/>
      <c r="T10610" s="73"/>
      <c r="U10610" s="73"/>
      <c r="V10610" s="73"/>
      <c r="X10610" s="12"/>
    </row>
    <row r="10611" spans="2:24" x14ac:dyDescent="0.3">
      <c r="B10611" s="73"/>
      <c r="D10611" s="73"/>
      <c r="P10611" s="73"/>
      <c r="T10611" s="73"/>
      <c r="U10611" s="73"/>
      <c r="V10611" s="73"/>
      <c r="X10611" s="12"/>
    </row>
    <row r="10612" spans="2:24" x14ac:dyDescent="0.3">
      <c r="B10612" s="73"/>
      <c r="D10612" s="73"/>
      <c r="P10612" s="73"/>
      <c r="T10612" s="73"/>
      <c r="U10612" s="73"/>
      <c r="V10612" s="73"/>
      <c r="X10612" s="12"/>
    </row>
    <row r="10613" spans="2:24" x14ac:dyDescent="0.3">
      <c r="B10613" s="73"/>
      <c r="D10613" s="73"/>
      <c r="P10613" s="73"/>
      <c r="T10613" s="73"/>
      <c r="U10613" s="73"/>
      <c r="V10613" s="73"/>
      <c r="X10613" s="12"/>
    </row>
    <row r="10614" spans="2:24" x14ac:dyDescent="0.3">
      <c r="B10614" s="73"/>
      <c r="D10614" s="73"/>
      <c r="P10614" s="73"/>
      <c r="T10614" s="73"/>
      <c r="U10614" s="73"/>
      <c r="V10614" s="73"/>
      <c r="X10614" s="12"/>
    </row>
    <row r="10615" spans="2:24" x14ac:dyDescent="0.3">
      <c r="B10615" s="73"/>
      <c r="D10615" s="73"/>
      <c r="P10615" s="73"/>
      <c r="T10615" s="73"/>
      <c r="U10615" s="73"/>
      <c r="V10615" s="73"/>
      <c r="X10615" s="12"/>
    </row>
    <row r="10616" spans="2:24" x14ac:dyDescent="0.3">
      <c r="B10616" s="73"/>
      <c r="D10616" s="73"/>
      <c r="P10616" s="73"/>
      <c r="T10616" s="73"/>
      <c r="U10616" s="73"/>
      <c r="V10616" s="73"/>
      <c r="X10616" s="12"/>
    </row>
    <row r="10617" spans="2:24" x14ac:dyDescent="0.3">
      <c r="B10617" s="73"/>
      <c r="D10617" s="73"/>
      <c r="P10617" s="73"/>
      <c r="T10617" s="73"/>
      <c r="U10617" s="73"/>
      <c r="V10617" s="73"/>
      <c r="X10617" s="12"/>
    </row>
    <row r="10618" spans="2:24" x14ac:dyDescent="0.3">
      <c r="B10618" s="73"/>
      <c r="D10618" s="73"/>
      <c r="P10618" s="73"/>
      <c r="T10618" s="73"/>
      <c r="U10618" s="73"/>
      <c r="V10618" s="73"/>
      <c r="X10618" s="12"/>
    </row>
    <row r="10619" spans="2:24" x14ac:dyDescent="0.3">
      <c r="B10619" s="73"/>
      <c r="D10619" s="73"/>
      <c r="P10619" s="73"/>
      <c r="T10619" s="73"/>
      <c r="U10619" s="73"/>
      <c r="V10619" s="73"/>
      <c r="X10619" s="12"/>
    </row>
    <row r="10620" spans="2:24" x14ac:dyDescent="0.3">
      <c r="B10620" s="73"/>
      <c r="D10620" s="73"/>
      <c r="P10620" s="73"/>
      <c r="T10620" s="73"/>
      <c r="U10620" s="73"/>
      <c r="V10620" s="73"/>
      <c r="X10620" s="12"/>
    </row>
    <row r="10621" spans="2:24" x14ac:dyDescent="0.3">
      <c r="B10621" s="73"/>
      <c r="D10621" s="73"/>
      <c r="P10621" s="73"/>
      <c r="T10621" s="73"/>
      <c r="U10621" s="73"/>
      <c r="V10621" s="73"/>
      <c r="X10621" s="12"/>
    </row>
    <row r="10622" spans="2:24" x14ac:dyDescent="0.3">
      <c r="B10622" s="73"/>
      <c r="D10622" s="73"/>
      <c r="P10622" s="73"/>
      <c r="T10622" s="73"/>
      <c r="U10622" s="73"/>
      <c r="V10622" s="73"/>
      <c r="X10622" s="12"/>
    </row>
    <row r="10623" spans="2:24" x14ac:dyDescent="0.3">
      <c r="B10623" s="73"/>
      <c r="D10623" s="73"/>
      <c r="P10623" s="73"/>
      <c r="T10623" s="73"/>
      <c r="U10623" s="73"/>
      <c r="V10623" s="73"/>
      <c r="X10623" s="12"/>
    </row>
    <row r="10624" spans="2:24" x14ac:dyDescent="0.3">
      <c r="B10624" s="73"/>
      <c r="D10624" s="73"/>
      <c r="P10624" s="73"/>
      <c r="T10624" s="73"/>
      <c r="U10624" s="73"/>
      <c r="V10624" s="73"/>
      <c r="X10624" s="12"/>
    </row>
    <row r="10625" spans="2:24" x14ac:dyDescent="0.3">
      <c r="B10625" s="73"/>
      <c r="D10625" s="73"/>
      <c r="P10625" s="73"/>
      <c r="T10625" s="73"/>
      <c r="U10625" s="73"/>
      <c r="V10625" s="73"/>
      <c r="X10625" s="12"/>
    </row>
    <row r="10626" spans="2:24" x14ac:dyDescent="0.3">
      <c r="B10626" s="73"/>
      <c r="D10626" s="73"/>
      <c r="P10626" s="73"/>
      <c r="T10626" s="73"/>
      <c r="U10626" s="73"/>
      <c r="V10626" s="73"/>
      <c r="X10626" s="12"/>
    </row>
    <row r="10627" spans="2:24" x14ac:dyDescent="0.3">
      <c r="B10627" s="73"/>
      <c r="D10627" s="73"/>
      <c r="P10627" s="73"/>
      <c r="T10627" s="73"/>
      <c r="U10627" s="73"/>
      <c r="V10627" s="73"/>
      <c r="X10627" s="12"/>
    </row>
    <row r="10628" spans="2:24" x14ac:dyDescent="0.3">
      <c r="B10628" s="73"/>
      <c r="D10628" s="73"/>
      <c r="P10628" s="73"/>
      <c r="T10628" s="73"/>
      <c r="U10628" s="73"/>
      <c r="V10628" s="73"/>
      <c r="X10628" s="12"/>
    </row>
    <row r="10629" spans="2:24" x14ac:dyDescent="0.3">
      <c r="B10629" s="73"/>
      <c r="D10629" s="73"/>
      <c r="P10629" s="73"/>
      <c r="T10629" s="73"/>
      <c r="U10629" s="73"/>
      <c r="V10629" s="73"/>
      <c r="X10629" s="12"/>
    </row>
    <row r="10630" spans="2:24" x14ac:dyDescent="0.3">
      <c r="B10630" s="73"/>
      <c r="D10630" s="73"/>
      <c r="P10630" s="73"/>
      <c r="T10630" s="73"/>
      <c r="U10630" s="73"/>
      <c r="V10630" s="73"/>
      <c r="X10630" s="12"/>
    </row>
    <row r="10631" spans="2:24" x14ac:dyDescent="0.3">
      <c r="B10631" s="73"/>
      <c r="D10631" s="73"/>
      <c r="P10631" s="73"/>
      <c r="T10631" s="73"/>
      <c r="U10631" s="73"/>
      <c r="V10631" s="73"/>
      <c r="X10631" s="12"/>
    </row>
    <row r="10632" spans="2:24" x14ac:dyDescent="0.3">
      <c r="B10632" s="73"/>
      <c r="D10632" s="73"/>
      <c r="P10632" s="73"/>
      <c r="T10632" s="73"/>
      <c r="U10632" s="73"/>
      <c r="V10632" s="73"/>
      <c r="X10632" s="12"/>
    </row>
    <row r="10633" spans="2:24" x14ac:dyDescent="0.3">
      <c r="B10633" s="73"/>
      <c r="D10633" s="73"/>
      <c r="P10633" s="73"/>
      <c r="T10633" s="73"/>
      <c r="U10633" s="73"/>
      <c r="V10633" s="73"/>
      <c r="X10633" s="12"/>
    </row>
    <row r="10634" spans="2:24" x14ac:dyDescent="0.3">
      <c r="B10634" s="73"/>
      <c r="D10634" s="73"/>
      <c r="P10634" s="73"/>
      <c r="T10634" s="73"/>
      <c r="U10634" s="73"/>
      <c r="V10634" s="73"/>
      <c r="X10634" s="12"/>
    </row>
    <row r="10635" spans="2:24" x14ac:dyDescent="0.3">
      <c r="B10635" s="73"/>
      <c r="D10635" s="73"/>
      <c r="P10635" s="73"/>
      <c r="T10635" s="73"/>
      <c r="U10635" s="73"/>
      <c r="V10635" s="73"/>
      <c r="X10635" s="12"/>
    </row>
    <row r="10636" spans="2:24" x14ac:dyDescent="0.3">
      <c r="B10636" s="73"/>
      <c r="D10636" s="73"/>
      <c r="P10636" s="73"/>
      <c r="T10636" s="73"/>
      <c r="U10636" s="73"/>
      <c r="V10636" s="73"/>
      <c r="X10636" s="12"/>
    </row>
    <row r="10637" spans="2:24" x14ac:dyDescent="0.3">
      <c r="B10637" s="73"/>
      <c r="D10637" s="73"/>
      <c r="P10637" s="73"/>
      <c r="T10637" s="73"/>
      <c r="U10637" s="73"/>
      <c r="V10637" s="73"/>
      <c r="X10637" s="12"/>
    </row>
    <row r="10638" spans="2:24" x14ac:dyDescent="0.3">
      <c r="B10638" s="73"/>
      <c r="D10638" s="73"/>
      <c r="P10638" s="73"/>
      <c r="T10638" s="73"/>
      <c r="U10638" s="73"/>
      <c r="V10638" s="73"/>
      <c r="X10638" s="12"/>
    </row>
    <row r="10639" spans="2:24" x14ac:dyDescent="0.3">
      <c r="B10639" s="73"/>
      <c r="D10639" s="73"/>
      <c r="P10639" s="73"/>
      <c r="T10639" s="73"/>
      <c r="U10639" s="73"/>
      <c r="V10639" s="73"/>
      <c r="X10639" s="12"/>
    </row>
    <row r="10640" spans="2:24" x14ac:dyDescent="0.3">
      <c r="B10640" s="73"/>
      <c r="D10640" s="73"/>
      <c r="P10640" s="73"/>
      <c r="T10640" s="73"/>
      <c r="U10640" s="73"/>
      <c r="V10640" s="73"/>
      <c r="X10640" s="12"/>
    </row>
    <row r="10641" spans="2:24" x14ac:dyDescent="0.3">
      <c r="B10641" s="73"/>
      <c r="D10641" s="73"/>
      <c r="P10641" s="73"/>
      <c r="T10641" s="73"/>
      <c r="U10641" s="73"/>
      <c r="V10641" s="73"/>
      <c r="X10641" s="12"/>
    </row>
    <row r="10642" spans="2:24" x14ac:dyDescent="0.3">
      <c r="B10642" s="73"/>
      <c r="D10642" s="73"/>
      <c r="P10642" s="73"/>
      <c r="T10642" s="73"/>
      <c r="U10642" s="73"/>
      <c r="V10642" s="73"/>
      <c r="X10642" s="12"/>
    </row>
    <row r="10643" spans="2:24" x14ac:dyDescent="0.3">
      <c r="B10643" s="73"/>
      <c r="D10643" s="73"/>
      <c r="P10643" s="73"/>
      <c r="T10643" s="73"/>
      <c r="U10643" s="73"/>
      <c r="V10643" s="73"/>
      <c r="X10643" s="12"/>
    </row>
    <row r="10644" spans="2:24" x14ac:dyDescent="0.3">
      <c r="B10644" s="73"/>
      <c r="D10644" s="73"/>
      <c r="P10644" s="73"/>
      <c r="T10644" s="73"/>
      <c r="U10644" s="73"/>
      <c r="V10644" s="73"/>
      <c r="X10644" s="12"/>
    </row>
    <row r="10645" spans="2:24" x14ac:dyDescent="0.3">
      <c r="B10645" s="73"/>
      <c r="D10645" s="73"/>
      <c r="P10645" s="73"/>
      <c r="T10645" s="73"/>
      <c r="U10645" s="73"/>
      <c r="V10645" s="73"/>
      <c r="X10645" s="12"/>
    </row>
    <row r="10646" spans="2:24" x14ac:dyDescent="0.3">
      <c r="B10646" s="73"/>
      <c r="D10646" s="73"/>
      <c r="P10646" s="73"/>
      <c r="T10646" s="73"/>
      <c r="U10646" s="73"/>
      <c r="V10646" s="73"/>
      <c r="X10646" s="12"/>
    </row>
    <row r="10647" spans="2:24" x14ac:dyDescent="0.3">
      <c r="B10647" s="73"/>
      <c r="D10647" s="73"/>
      <c r="P10647" s="73"/>
      <c r="T10647" s="73"/>
      <c r="U10647" s="73"/>
      <c r="V10647" s="73"/>
      <c r="X10647" s="12"/>
    </row>
    <row r="10648" spans="2:24" x14ac:dyDescent="0.3">
      <c r="B10648" s="73"/>
      <c r="D10648" s="73"/>
      <c r="P10648" s="73"/>
      <c r="T10648" s="73"/>
      <c r="U10648" s="73"/>
      <c r="V10648" s="73"/>
      <c r="X10648" s="12"/>
    </row>
    <row r="10649" spans="2:24" x14ac:dyDescent="0.3">
      <c r="B10649" s="73"/>
      <c r="D10649" s="73"/>
      <c r="P10649" s="73"/>
      <c r="T10649" s="73"/>
      <c r="U10649" s="73"/>
      <c r="V10649" s="73"/>
      <c r="X10649" s="12"/>
    </row>
    <row r="10650" spans="2:24" x14ac:dyDescent="0.3">
      <c r="B10650" s="73"/>
      <c r="D10650" s="73"/>
      <c r="P10650" s="73"/>
      <c r="T10650" s="73"/>
      <c r="U10650" s="73"/>
      <c r="V10650" s="73"/>
      <c r="X10650" s="12"/>
    </row>
    <row r="10651" spans="2:24" x14ac:dyDescent="0.3">
      <c r="B10651" s="73"/>
      <c r="D10651" s="73"/>
      <c r="P10651" s="73"/>
      <c r="T10651" s="73"/>
      <c r="U10651" s="73"/>
      <c r="V10651" s="73"/>
      <c r="X10651" s="12"/>
    </row>
    <row r="10652" spans="2:24" x14ac:dyDescent="0.3">
      <c r="B10652" s="73"/>
      <c r="D10652" s="73"/>
      <c r="P10652" s="73"/>
      <c r="T10652" s="73"/>
      <c r="U10652" s="73"/>
      <c r="V10652" s="73"/>
      <c r="X10652" s="12"/>
    </row>
    <row r="10653" spans="2:24" x14ac:dyDescent="0.3">
      <c r="B10653" s="73"/>
      <c r="D10653" s="73"/>
      <c r="P10653" s="73"/>
      <c r="T10653" s="73"/>
      <c r="U10653" s="73"/>
      <c r="V10653" s="73"/>
      <c r="X10653" s="12"/>
    </row>
    <row r="10654" spans="2:24" x14ac:dyDescent="0.3">
      <c r="B10654" s="73"/>
      <c r="D10654" s="73"/>
      <c r="P10654" s="73"/>
      <c r="T10654" s="73"/>
      <c r="U10654" s="73"/>
      <c r="V10654" s="73"/>
      <c r="X10654" s="12"/>
    </row>
    <row r="10655" spans="2:24" x14ac:dyDescent="0.3">
      <c r="B10655" s="73"/>
      <c r="D10655" s="73"/>
      <c r="P10655" s="73"/>
      <c r="T10655" s="73"/>
      <c r="U10655" s="73"/>
      <c r="V10655" s="73"/>
      <c r="X10655" s="12"/>
    </row>
    <row r="10656" spans="2:24" x14ac:dyDescent="0.3">
      <c r="B10656" s="73"/>
      <c r="D10656" s="73"/>
      <c r="P10656" s="73"/>
      <c r="T10656" s="73"/>
      <c r="U10656" s="73"/>
      <c r="V10656" s="73"/>
      <c r="X10656" s="12"/>
    </row>
    <row r="10657" spans="2:24" x14ac:dyDescent="0.3">
      <c r="B10657" s="73"/>
      <c r="D10657" s="73"/>
      <c r="P10657" s="73"/>
      <c r="T10657" s="73"/>
      <c r="U10657" s="73"/>
      <c r="V10657" s="73"/>
      <c r="X10657" s="12"/>
    </row>
    <row r="10658" spans="2:24" x14ac:dyDescent="0.3">
      <c r="B10658" s="73"/>
      <c r="D10658" s="73"/>
      <c r="P10658" s="73"/>
      <c r="T10658" s="73"/>
      <c r="U10658" s="73"/>
      <c r="V10658" s="73"/>
      <c r="X10658" s="12"/>
    </row>
    <row r="10659" spans="2:24" x14ac:dyDescent="0.3">
      <c r="B10659" s="73"/>
      <c r="D10659" s="73"/>
      <c r="P10659" s="73"/>
      <c r="T10659" s="73"/>
      <c r="U10659" s="73"/>
      <c r="V10659" s="73"/>
      <c r="X10659" s="12"/>
    </row>
    <row r="10660" spans="2:24" x14ac:dyDescent="0.3">
      <c r="B10660" s="73"/>
      <c r="D10660" s="73"/>
      <c r="P10660" s="73"/>
      <c r="T10660" s="73"/>
      <c r="U10660" s="73"/>
      <c r="V10660" s="73"/>
      <c r="X10660" s="12"/>
    </row>
    <row r="10661" spans="2:24" x14ac:dyDescent="0.3">
      <c r="B10661" s="73"/>
      <c r="D10661" s="73"/>
      <c r="P10661" s="73"/>
      <c r="T10661" s="73"/>
      <c r="U10661" s="73"/>
      <c r="V10661" s="73"/>
      <c r="X10661" s="12"/>
    </row>
    <row r="10662" spans="2:24" x14ac:dyDescent="0.3">
      <c r="B10662" s="73"/>
      <c r="D10662" s="73"/>
      <c r="P10662" s="73"/>
      <c r="T10662" s="73"/>
      <c r="U10662" s="73"/>
      <c r="V10662" s="73"/>
      <c r="X10662" s="12"/>
    </row>
    <row r="10663" spans="2:24" x14ac:dyDescent="0.3">
      <c r="B10663" s="73"/>
      <c r="D10663" s="73"/>
      <c r="P10663" s="73"/>
      <c r="T10663" s="73"/>
      <c r="U10663" s="73"/>
      <c r="V10663" s="73"/>
      <c r="X10663" s="12"/>
    </row>
    <row r="10664" spans="2:24" x14ac:dyDescent="0.3">
      <c r="B10664" s="73"/>
      <c r="D10664" s="73"/>
      <c r="P10664" s="73"/>
      <c r="T10664" s="73"/>
      <c r="U10664" s="73"/>
      <c r="V10664" s="73"/>
      <c r="X10664" s="12"/>
    </row>
    <row r="10665" spans="2:24" x14ac:dyDescent="0.3">
      <c r="B10665" s="73"/>
      <c r="D10665" s="73"/>
      <c r="P10665" s="73"/>
      <c r="T10665" s="73"/>
      <c r="U10665" s="73"/>
      <c r="V10665" s="73"/>
      <c r="X10665" s="12"/>
    </row>
    <row r="10666" spans="2:24" x14ac:dyDescent="0.3">
      <c r="B10666" s="73"/>
      <c r="D10666" s="73"/>
      <c r="P10666" s="73"/>
      <c r="T10666" s="73"/>
      <c r="U10666" s="73"/>
      <c r="V10666" s="73"/>
      <c r="X10666" s="12"/>
    </row>
    <row r="10667" spans="2:24" x14ac:dyDescent="0.3">
      <c r="B10667" s="73"/>
      <c r="D10667" s="73"/>
      <c r="P10667" s="73"/>
      <c r="T10667" s="73"/>
      <c r="U10667" s="73"/>
      <c r="V10667" s="73"/>
      <c r="X10667" s="12"/>
    </row>
    <row r="10668" spans="2:24" x14ac:dyDescent="0.3">
      <c r="B10668" s="73"/>
      <c r="D10668" s="73"/>
      <c r="P10668" s="73"/>
      <c r="T10668" s="73"/>
      <c r="U10668" s="73"/>
      <c r="V10668" s="73"/>
      <c r="X10668" s="12"/>
    </row>
    <row r="10669" spans="2:24" x14ac:dyDescent="0.3">
      <c r="B10669" s="73"/>
      <c r="D10669" s="73"/>
      <c r="P10669" s="73"/>
      <c r="T10669" s="73"/>
      <c r="U10669" s="73"/>
      <c r="V10669" s="73"/>
      <c r="X10669" s="12"/>
    </row>
    <row r="10670" spans="2:24" x14ac:dyDescent="0.3">
      <c r="B10670" s="73"/>
      <c r="D10670" s="73"/>
      <c r="P10670" s="73"/>
      <c r="T10670" s="73"/>
      <c r="U10670" s="73"/>
      <c r="V10670" s="73"/>
      <c r="X10670" s="12"/>
    </row>
    <row r="10671" spans="2:24" x14ac:dyDescent="0.3">
      <c r="B10671" s="73"/>
      <c r="D10671" s="73"/>
      <c r="P10671" s="73"/>
      <c r="T10671" s="73"/>
      <c r="U10671" s="73"/>
      <c r="V10671" s="73"/>
      <c r="X10671" s="12"/>
    </row>
    <row r="10672" spans="2:24" x14ac:dyDescent="0.3">
      <c r="B10672" s="73"/>
      <c r="D10672" s="73"/>
      <c r="P10672" s="73"/>
      <c r="T10672" s="73"/>
      <c r="U10672" s="73"/>
      <c r="V10672" s="73"/>
      <c r="X10672" s="12"/>
    </row>
    <row r="10673" spans="2:24" x14ac:dyDescent="0.3">
      <c r="B10673" s="73"/>
      <c r="D10673" s="73"/>
      <c r="P10673" s="73"/>
      <c r="T10673" s="73"/>
      <c r="U10673" s="73"/>
      <c r="V10673" s="73"/>
      <c r="X10673" s="12"/>
    </row>
    <row r="10674" spans="2:24" x14ac:dyDescent="0.3">
      <c r="B10674" s="73"/>
      <c r="D10674" s="73"/>
      <c r="P10674" s="73"/>
      <c r="T10674" s="73"/>
      <c r="U10674" s="73"/>
      <c r="V10674" s="73"/>
      <c r="X10674" s="12"/>
    </row>
    <row r="10675" spans="2:24" x14ac:dyDescent="0.3">
      <c r="B10675" s="73"/>
      <c r="D10675" s="73"/>
      <c r="P10675" s="73"/>
      <c r="T10675" s="73"/>
      <c r="U10675" s="73"/>
      <c r="V10675" s="73"/>
      <c r="X10675" s="12"/>
    </row>
    <row r="10676" spans="2:24" x14ac:dyDescent="0.3">
      <c r="B10676" s="73"/>
      <c r="D10676" s="73"/>
      <c r="P10676" s="73"/>
      <c r="T10676" s="73"/>
      <c r="U10676" s="73"/>
      <c r="V10676" s="73"/>
      <c r="X10676" s="12"/>
    </row>
    <row r="10677" spans="2:24" x14ac:dyDescent="0.3">
      <c r="B10677" s="73"/>
      <c r="D10677" s="73"/>
      <c r="P10677" s="73"/>
      <c r="T10677" s="73"/>
      <c r="U10677" s="73"/>
      <c r="V10677" s="73"/>
      <c r="X10677" s="12"/>
    </row>
    <row r="10678" spans="2:24" x14ac:dyDescent="0.3">
      <c r="B10678" s="73"/>
      <c r="D10678" s="73"/>
      <c r="P10678" s="73"/>
      <c r="T10678" s="73"/>
      <c r="U10678" s="73"/>
      <c r="V10678" s="73"/>
      <c r="X10678" s="12"/>
    </row>
    <row r="10679" spans="2:24" x14ac:dyDescent="0.3">
      <c r="B10679" s="73"/>
      <c r="D10679" s="73"/>
      <c r="P10679" s="73"/>
      <c r="T10679" s="73"/>
      <c r="U10679" s="73"/>
      <c r="V10679" s="73"/>
      <c r="X10679" s="12"/>
    </row>
    <row r="10680" spans="2:24" x14ac:dyDescent="0.3">
      <c r="B10680" s="73"/>
      <c r="D10680" s="73"/>
      <c r="P10680" s="73"/>
      <c r="T10680" s="73"/>
      <c r="U10680" s="73"/>
      <c r="V10680" s="73"/>
      <c r="X10680" s="12"/>
    </row>
    <row r="10681" spans="2:24" x14ac:dyDescent="0.3">
      <c r="B10681" s="73"/>
      <c r="D10681" s="73"/>
      <c r="P10681" s="73"/>
      <c r="T10681" s="73"/>
      <c r="U10681" s="73"/>
      <c r="V10681" s="73"/>
      <c r="X10681" s="12"/>
    </row>
    <row r="10682" spans="2:24" x14ac:dyDescent="0.3">
      <c r="B10682" s="73"/>
      <c r="D10682" s="73"/>
      <c r="P10682" s="73"/>
      <c r="T10682" s="73"/>
      <c r="U10682" s="73"/>
      <c r="V10682" s="73"/>
      <c r="X10682" s="12"/>
    </row>
    <row r="10683" spans="2:24" x14ac:dyDescent="0.3">
      <c r="B10683" s="73"/>
      <c r="D10683" s="73"/>
      <c r="P10683" s="73"/>
      <c r="T10683" s="73"/>
      <c r="U10683" s="73"/>
      <c r="V10683" s="73"/>
      <c r="X10683" s="12"/>
    </row>
    <row r="10684" spans="2:24" x14ac:dyDescent="0.3">
      <c r="B10684" s="73"/>
      <c r="D10684" s="73"/>
      <c r="P10684" s="73"/>
      <c r="T10684" s="73"/>
      <c r="U10684" s="73"/>
      <c r="V10684" s="73"/>
      <c r="X10684" s="12"/>
    </row>
    <row r="10685" spans="2:24" x14ac:dyDescent="0.3">
      <c r="B10685" s="73"/>
      <c r="D10685" s="73"/>
      <c r="P10685" s="73"/>
      <c r="T10685" s="73"/>
      <c r="U10685" s="73"/>
      <c r="V10685" s="73"/>
      <c r="X10685" s="12"/>
    </row>
    <row r="10686" spans="2:24" x14ac:dyDescent="0.3">
      <c r="B10686" s="73"/>
      <c r="D10686" s="73"/>
      <c r="P10686" s="73"/>
      <c r="T10686" s="73"/>
      <c r="U10686" s="73"/>
      <c r="V10686" s="73"/>
      <c r="X10686" s="12"/>
    </row>
    <row r="10687" spans="2:24" x14ac:dyDescent="0.3">
      <c r="B10687" s="73"/>
      <c r="D10687" s="73"/>
      <c r="P10687" s="73"/>
      <c r="T10687" s="73"/>
      <c r="U10687" s="73"/>
      <c r="V10687" s="73"/>
      <c r="X10687" s="12"/>
    </row>
    <row r="10688" spans="2:24" x14ac:dyDescent="0.3">
      <c r="B10688" s="73"/>
      <c r="D10688" s="73"/>
      <c r="P10688" s="73"/>
      <c r="T10688" s="73"/>
      <c r="U10688" s="73"/>
      <c r="V10688" s="73"/>
      <c r="X10688" s="12"/>
    </row>
    <row r="10689" spans="2:24" x14ac:dyDescent="0.3">
      <c r="B10689" s="73"/>
      <c r="D10689" s="73"/>
      <c r="P10689" s="73"/>
      <c r="T10689" s="73"/>
      <c r="U10689" s="73"/>
      <c r="V10689" s="73"/>
      <c r="X10689" s="12"/>
    </row>
    <row r="10690" spans="2:24" x14ac:dyDescent="0.3">
      <c r="B10690" s="73"/>
      <c r="D10690" s="73"/>
      <c r="P10690" s="73"/>
      <c r="T10690" s="73"/>
      <c r="U10690" s="73"/>
      <c r="V10690" s="73"/>
      <c r="X10690" s="12"/>
    </row>
    <row r="10691" spans="2:24" x14ac:dyDescent="0.3">
      <c r="B10691" s="73"/>
      <c r="D10691" s="73"/>
      <c r="P10691" s="73"/>
      <c r="T10691" s="73"/>
      <c r="U10691" s="73"/>
      <c r="V10691" s="73"/>
      <c r="X10691" s="12"/>
    </row>
    <row r="10692" spans="2:24" x14ac:dyDescent="0.3">
      <c r="B10692" s="73"/>
      <c r="D10692" s="73"/>
      <c r="P10692" s="73"/>
      <c r="T10692" s="73"/>
      <c r="U10692" s="73"/>
      <c r="V10692" s="73"/>
      <c r="X10692" s="12"/>
    </row>
    <row r="10693" spans="2:24" x14ac:dyDescent="0.3">
      <c r="B10693" s="73"/>
      <c r="D10693" s="73"/>
      <c r="P10693" s="73"/>
      <c r="T10693" s="73"/>
      <c r="U10693" s="73"/>
      <c r="V10693" s="73"/>
      <c r="X10693" s="12"/>
    </row>
    <row r="10694" spans="2:24" x14ac:dyDescent="0.3">
      <c r="B10694" s="73"/>
      <c r="D10694" s="73"/>
      <c r="P10694" s="73"/>
      <c r="T10694" s="73"/>
      <c r="U10694" s="73"/>
      <c r="V10694" s="73"/>
      <c r="X10694" s="12"/>
    </row>
    <row r="10695" spans="2:24" x14ac:dyDescent="0.3">
      <c r="B10695" s="73"/>
      <c r="D10695" s="73"/>
      <c r="P10695" s="73"/>
      <c r="T10695" s="73"/>
      <c r="U10695" s="73"/>
      <c r="V10695" s="73"/>
      <c r="X10695" s="12"/>
    </row>
    <row r="10696" spans="2:24" x14ac:dyDescent="0.3">
      <c r="B10696" s="73"/>
      <c r="D10696" s="73"/>
      <c r="P10696" s="73"/>
      <c r="T10696" s="73"/>
      <c r="U10696" s="73"/>
      <c r="V10696" s="73"/>
      <c r="X10696" s="12"/>
    </row>
    <row r="10697" spans="2:24" x14ac:dyDescent="0.3">
      <c r="B10697" s="73"/>
      <c r="D10697" s="73"/>
      <c r="P10697" s="73"/>
      <c r="T10697" s="73"/>
      <c r="U10697" s="73"/>
      <c r="V10697" s="73"/>
      <c r="X10697" s="12"/>
    </row>
    <row r="10698" spans="2:24" x14ac:dyDescent="0.3">
      <c r="B10698" s="73"/>
      <c r="D10698" s="73"/>
      <c r="P10698" s="73"/>
      <c r="T10698" s="73"/>
      <c r="U10698" s="73"/>
      <c r="V10698" s="73"/>
      <c r="X10698" s="12"/>
    </row>
    <row r="10699" spans="2:24" x14ac:dyDescent="0.3">
      <c r="B10699" s="73"/>
      <c r="D10699" s="73"/>
      <c r="P10699" s="73"/>
      <c r="T10699" s="73"/>
      <c r="U10699" s="73"/>
      <c r="V10699" s="73"/>
      <c r="X10699" s="12"/>
    </row>
    <row r="10700" spans="2:24" x14ac:dyDescent="0.3">
      <c r="B10700" s="73"/>
      <c r="D10700" s="73"/>
      <c r="P10700" s="73"/>
      <c r="T10700" s="73"/>
      <c r="U10700" s="73"/>
      <c r="V10700" s="73"/>
      <c r="X10700" s="12"/>
    </row>
    <row r="10701" spans="2:24" x14ac:dyDescent="0.3">
      <c r="B10701" s="73"/>
      <c r="D10701" s="73"/>
      <c r="P10701" s="73"/>
      <c r="T10701" s="73"/>
      <c r="U10701" s="73"/>
      <c r="V10701" s="73"/>
      <c r="X10701" s="12"/>
    </row>
    <row r="10702" spans="2:24" x14ac:dyDescent="0.3">
      <c r="B10702" s="73"/>
      <c r="D10702" s="73"/>
      <c r="P10702" s="73"/>
      <c r="T10702" s="73"/>
      <c r="U10702" s="73"/>
      <c r="V10702" s="73"/>
      <c r="X10702" s="12"/>
    </row>
    <row r="10703" spans="2:24" x14ac:dyDescent="0.3">
      <c r="B10703" s="73"/>
      <c r="D10703" s="73"/>
      <c r="P10703" s="73"/>
      <c r="T10703" s="73"/>
      <c r="U10703" s="73"/>
      <c r="V10703" s="73"/>
      <c r="X10703" s="12"/>
    </row>
    <row r="10704" spans="2:24" x14ac:dyDescent="0.3">
      <c r="B10704" s="73"/>
      <c r="D10704" s="73"/>
      <c r="P10704" s="73"/>
      <c r="T10704" s="73"/>
      <c r="U10704" s="73"/>
      <c r="V10704" s="73"/>
      <c r="X10704" s="12"/>
    </row>
    <row r="10705" spans="2:24" x14ac:dyDescent="0.3">
      <c r="B10705" s="73"/>
      <c r="D10705" s="73"/>
      <c r="P10705" s="73"/>
      <c r="T10705" s="73"/>
      <c r="U10705" s="73"/>
      <c r="V10705" s="73"/>
      <c r="X10705" s="12"/>
    </row>
    <row r="10706" spans="2:24" x14ac:dyDescent="0.3">
      <c r="B10706" s="73"/>
      <c r="D10706" s="73"/>
      <c r="P10706" s="73"/>
      <c r="T10706" s="73"/>
      <c r="U10706" s="73"/>
      <c r="V10706" s="73"/>
      <c r="X10706" s="12"/>
    </row>
    <row r="10707" spans="2:24" x14ac:dyDescent="0.3">
      <c r="B10707" s="73"/>
      <c r="D10707" s="73"/>
      <c r="P10707" s="73"/>
      <c r="T10707" s="73"/>
      <c r="U10707" s="73"/>
      <c r="V10707" s="73"/>
      <c r="X10707" s="12"/>
    </row>
    <row r="10708" spans="2:24" x14ac:dyDescent="0.3">
      <c r="B10708" s="73"/>
      <c r="D10708" s="73"/>
      <c r="P10708" s="73"/>
      <c r="T10708" s="73"/>
      <c r="U10708" s="73"/>
      <c r="V10708" s="73"/>
      <c r="X10708" s="12"/>
    </row>
    <row r="10709" spans="2:24" x14ac:dyDescent="0.3">
      <c r="B10709" s="73"/>
      <c r="D10709" s="73"/>
      <c r="P10709" s="73"/>
      <c r="T10709" s="73"/>
      <c r="U10709" s="73"/>
      <c r="V10709" s="73"/>
      <c r="X10709" s="12"/>
    </row>
    <row r="10710" spans="2:24" x14ac:dyDescent="0.3">
      <c r="B10710" s="73"/>
      <c r="D10710" s="73"/>
      <c r="P10710" s="73"/>
      <c r="T10710" s="73"/>
      <c r="U10710" s="73"/>
      <c r="V10710" s="73"/>
      <c r="X10710" s="12"/>
    </row>
    <row r="10711" spans="2:24" x14ac:dyDescent="0.3">
      <c r="B10711" s="73"/>
      <c r="D10711" s="73"/>
      <c r="P10711" s="73"/>
      <c r="T10711" s="73"/>
      <c r="U10711" s="73"/>
      <c r="V10711" s="73"/>
      <c r="X10711" s="12"/>
    </row>
    <row r="10712" spans="2:24" x14ac:dyDescent="0.3">
      <c r="B10712" s="73"/>
      <c r="D10712" s="73"/>
      <c r="P10712" s="73"/>
      <c r="T10712" s="73"/>
      <c r="U10712" s="73"/>
      <c r="V10712" s="73"/>
      <c r="X10712" s="12"/>
    </row>
    <row r="10713" spans="2:24" x14ac:dyDescent="0.3">
      <c r="B10713" s="73"/>
      <c r="D10713" s="73"/>
      <c r="P10713" s="73"/>
      <c r="T10713" s="73"/>
      <c r="U10713" s="73"/>
      <c r="V10713" s="73"/>
      <c r="X10713" s="12"/>
    </row>
    <row r="10714" spans="2:24" x14ac:dyDescent="0.3">
      <c r="B10714" s="73"/>
      <c r="D10714" s="73"/>
      <c r="P10714" s="73"/>
      <c r="T10714" s="73"/>
      <c r="U10714" s="73"/>
      <c r="V10714" s="73"/>
      <c r="X10714" s="12"/>
    </row>
    <row r="10715" spans="2:24" x14ac:dyDescent="0.3">
      <c r="B10715" s="73"/>
      <c r="D10715" s="73"/>
      <c r="P10715" s="73"/>
      <c r="T10715" s="73"/>
      <c r="U10715" s="73"/>
      <c r="V10715" s="73"/>
      <c r="X10715" s="12"/>
    </row>
    <row r="10716" spans="2:24" x14ac:dyDescent="0.3">
      <c r="B10716" s="73"/>
      <c r="D10716" s="73"/>
      <c r="P10716" s="73"/>
      <c r="T10716" s="73"/>
      <c r="U10716" s="73"/>
      <c r="V10716" s="73"/>
      <c r="X10716" s="12"/>
    </row>
    <row r="10717" spans="2:24" x14ac:dyDescent="0.3">
      <c r="B10717" s="73"/>
      <c r="D10717" s="73"/>
      <c r="P10717" s="73"/>
      <c r="T10717" s="73"/>
      <c r="U10717" s="73"/>
      <c r="V10717" s="73"/>
      <c r="X10717" s="12"/>
    </row>
    <row r="10718" spans="2:24" x14ac:dyDescent="0.3">
      <c r="B10718" s="73"/>
      <c r="D10718" s="73"/>
      <c r="P10718" s="73"/>
      <c r="T10718" s="73"/>
      <c r="U10718" s="73"/>
      <c r="V10718" s="73"/>
      <c r="X10718" s="12"/>
    </row>
    <row r="10719" spans="2:24" x14ac:dyDescent="0.3">
      <c r="B10719" s="73"/>
      <c r="D10719" s="73"/>
      <c r="P10719" s="73"/>
      <c r="T10719" s="73"/>
      <c r="U10719" s="73"/>
      <c r="V10719" s="73"/>
      <c r="X10719" s="12"/>
    </row>
    <row r="10720" spans="2:24" x14ac:dyDescent="0.3">
      <c r="B10720" s="73"/>
      <c r="D10720" s="73"/>
      <c r="P10720" s="73"/>
      <c r="T10720" s="73"/>
      <c r="U10720" s="73"/>
      <c r="V10720" s="73"/>
      <c r="X10720" s="12"/>
    </row>
    <row r="10721" spans="2:24" x14ac:dyDescent="0.3">
      <c r="B10721" s="73"/>
      <c r="D10721" s="73"/>
      <c r="P10721" s="73"/>
      <c r="T10721" s="73"/>
      <c r="U10721" s="73"/>
      <c r="V10721" s="73"/>
      <c r="X10721" s="12"/>
    </row>
    <row r="10722" spans="2:24" x14ac:dyDescent="0.3">
      <c r="B10722" s="73"/>
      <c r="D10722" s="73"/>
      <c r="P10722" s="73"/>
      <c r="T10722" s="73"/>
      <c r="U10722" s="73"/>
      <c r="V10722" s="73"/>
      <c r="X10722" s="12"/>
    </row>
    <row r="10723" spans="2:24" x14ac:dyDescent="0.3">
      <c r="B10723" s="73"/>
      <c r="D10723" s="73"/>
      <c r="P10723" s="73"/>
      <c r="T10723" s="73"/>
      <c r="U10723" s="73"/>
      <c r="V10723" s="73"/>
      <c r="X10723" s="12"/>
    </row>
    <row r="10724" spans="2:24" x14ac:dyDescent="0.3">
      <c r="B10724" s="73"/>
      <c r="D10724" s="73"/>
      <c r="P10724" s="73"/>
      <c r="T10724" s="73"/>
      <c r="U10724" s="73"/>
      <c r="V10724" s="73"/>
      <c r="X10724" s="12"/>
    </row>
    <row r="10725" spans="2:24" x14ac:dyDescent="0.3">
      <c r="B10725" s="73"/>
      <c r="D10725" s="73"/>
      <c r="P10725" s="73"/>
      <c r="T10725" s="73"/>
      <c r="U10725" s="73"/>
      <c r="V10725" s="73"/>
      <c r="X10725" s="12"/>
    </row>
    <row r="10726" spans="2:24" x14ac:dyDescent="0.3">
      <c r="B10726" s="73"/>
      <c r="D10726" s="73"/>
      <c r="P10726" s="73"/>
      <c r="T10726" s="73"/>
      <c r="U10726" s="73"/>
      <c r="V10726" s="73"/>
      <c r="X10726" s="12"/>
    </row>
    <row r="10727" spans="2:24" x14ac:dyDescent="0.3">
      <c r="B10727" s="73"/>
      <c r="D10727" s="73"/>
      <c r="P10727" s="73"/>
      <c r="T10727" s="73"/>
      <c r="U10727" s="73"/>
      <c r="V10727" s="73"/>
      <c r="X10727" s="12"/>
    </row>
    <row r="10728" spans="2:24" x14ac:dyDescent="0.3">
      <c r="B10728" s="73"/>
      <c r="D10728" s="73"/>
      <c r="P10728" s="73"/>
      <c r="T10728" s="73"/>
      <c r="U10728" s="73"/>
      <c r="V10728" s="73"/>
      <c r="X10728" s="12"/>
    </row>
    <row r="10729" spans="2:24" x14ac:dyDescent="0.3">
      <c r="B10729" s="73"/>
      <c r="D10729" s="73"/>
      <c r="P10729" s="73"/>
      <c r="T10729" s="73"/>
      <c r="U10729" s="73"/>
      <c r="V10729" s="73"/>
      <c r="X10729" s="12"/>
    </row>
    <row r="10730" spans="2:24" x14ac:dyDescent="0.3">
      <c r="B10730" s="73"/>
      <c r="D10730" s="73"/>
      <c r="P10730" s="73"/>
      <c r="T10730" s="73"/>
      <c r="U10730" s="73"/>
      <c r="V10730" s="73"/>
      <c r="X10730" s="12"/>
    </row>
    <row r="10731" spans="2:24" x14ac:dyDescent="0.3">
      <c r="B10731" s="73"/>
      <c r="D10731" s="73"/>
      <c r="P10731" s="73"/>
      <c r="T10731" s="73"/>
      <c r="U10731" s="73"/>
      <c r="V10731" s="73"/>
      <c r="X10731" s="12"/>
    </row>
    <row r="10732" spans="2:24" x14ac:dyDescent="0.3">
      <c r="B10732" s="73"/>
      <c r="D10732" s="73"/>
      <c r="P10732" s="73"/>
      <c r="T10732" s="73"/>
      <c r="U10732" s="73"/>
      <c r="V10732" s="73"/>
      <c r="X10732" s="12"/>
    </row>
    <row r="10733" spans="2:24" x14ac:dyDescent="0.3">
      <c r="B10733" s="73"/>
      <c r="D10733" s="73"/>
      <c r="P10733" s="73"/>
      <c r="T10733" s="73"/>
      <c r="U10733" s="73"/>
      <c r="V10733" s="73"/>
      <c r="X10733" s="12"/>
    </row>
    <row r="10734" spans="2:24" x14ac:dyDescent="0.3">
      <c r="B10734" s="73"/>
      <c r="D10734" s="73"/>
      <c r="P10734" s="73"/>
      <c r="T10734" s="73"/>
      <c r="U10734" s="73"/>
      <c r="V10734" s="73"/>
      <c r="X10734" s="12"/>
    </row>
    <row r="10735" spans="2:24" x14ac:dyDescent="0.3">
      <c r="B10735" s="73"/>
      <c r="D10735" s="73"/>
      <c r="P10735" s="73"/>
      <c r="T10735" s="73"/>
      <c r="U10735" s="73"/>
      <c r="V10735" s="73"/>
      <c r="X10735" s="12"/>
    </row>
    <row r="10736" spans="2:24" x14ac:dyDescent="0.3">
      <c r="B10736" s="73"/>
      <c r="D10736" s="73"/>
      <c r="P10736" s="73"/>
      <c r="T10736" s="73"/>
      <c r="U10736" s="73"/>
      <c r="V10736" s="73"/>
      <c r="X10736" s="12"/>
    </row>
    <row r="10737" spans="2:24" x14ac:dyDescent="0.3">
      <c r="B10737" s="73"/>
      <c r="D10737" s="73"/>
      <c r="P10737" s="73"/>
      <c r="T10737" s="73"/>
      <c r="U10737" s="73"/>
      <c r="V10737" s="73"/>
      <c r="X10737" s="12"/>
    </row>
    <row r="10738" spans="2:24" x14ac:dyDescent="0.3">
      <c r="B10738" s="73"/>
      <c r="D10738" s="73"/>
      <c r="P10738" s="73"/>
      <c r="T10738" s="73"/>
      <c r="U10738" s="73"/>
      <c r="V10738" s="73"/>
      <c r="X10738" s="12"/>
    </row>
    <row r="10739" spans="2:24" x14ac:dyDescent="0.3">
      <c r="B10739" s="73"/>
      <c r="D10739" s="73"/>
      <c r="P10739" s="73"/>
      <c r="T10739" s="73"/>
      <c r="U10739" s="73"/>
      <c r="V10739" s="73"/>
      <c r="X10739" s="12"/>
    </row>
    <row r="10740" spans="2:24" x14ac:dyDescent="0.3">
      <c r="B10740" s="73"/>
      <c r="D10740" s="73"/>
      <c r="P10740" s="73"/>
      <c r="T10740" s="73"/>
      <c r="U10740" s="73"/>
      <c r="V10740" s="73"/>
      <c r="X10740" s="12"/>
    </row>
    <row r="10741" spans="2:24" x14ac:dyDescent="0.3">
      <c r="B10741" s="73"/>
      <c r="D10741" s="73"/>
      <c r="P10741" s="73"/>
      <c r="T10741" s="73"/>
      <c r="U10741" s="73"/>
      <c r="V10741" s="73"/>
      <c r="X10741" s="12"/>
    </row>
    <row r="10742" spans="2:24" x14ac:dyDescent="0.3">
      <c r="B10742" s="73"/>
      <c r="D10742" s="73"/>
      <c r="P10742" s="73"/>
      <c r="T10742" s="73"/>
      <c r="U10742" s="73"/>
      <c r="V10742" s="73"/>
      <c r="X10742" s="12"/>
    </row>
    <row r="10743" spans="2:24" x14ac:dyDescent="0.3">
      <c r="B10743" s="73"/>
      <c r="D10743" s="73"/>
      <c r="P10743" s="73"/>
      <c r="T10743" s="73"/>
      <c r="U10743" s="73"/>
      <c r="V10743" s="73"/>
      <c r="X10743" s="12"/>
    </row>
    <row r="10744" spans="2:24" x14ac:dyDescent="0.3">
      <c r="B10744" s="73"/>
      <c r="D10744" s="73"/>
      <c r="P10744" s="73"/>
      <c r="T10744" s="73"/>
      <c r="U10744" s="73"/>
      <c r="V10744" s="73"/>
      <c r="X10744" s="12"/>
    </row>
    <row r="10745" spans="2:24" x14ac:dyDescent="0.3">
      <c r="B10745" s="73"/>
      <c r="D10745" s="73"/>
      <c r="P10745" s="73"/>
      <c r="T10745" s="73"/>
      <c r="U10745" s="73"/>
      <c r="V10745" s="73"/>
      <c r="X10745" s="12"/>
    </row>
    <row r="10746" spans="2:24" x14ac:dyDescent="0.3">
      <c r="B10746" s="73"/>
      <c r="D10746" s="73"/>
      <c r="P10746" s="73"/>
      <c r="T10746" s="73"/>
      <c r="U10746" s="73"/>
      <c r="V10746" s="73"/>
      <c r="X10746" s="12"/>
    </row>
    <row r="10747" spans="2:24" x14ac:dyDescent="0.3">
      <c r="B10747" s="73"/>
      <c r="D10747" s="73"/>
      <c r="P10747" s="73"/>
      <c r="T10747" s="73"/>
      <c r="U10747" s="73"/>
      <c r="V10747" s="73"/>
      <c r="X10747" s="12"/>
    </row>
    <row r="10748" spans="2:24" x14ac:dyDescent="0.3">
      <c r="B10748" s="73"/>
      <c r="D10748" s="73"/>
      <c r="P10748" s="73"/>
      <c r="T10748" s="73"/>
      <c r="U10748" s="73"/>
      <c r="V10748" s="73"/>
      <c r="X10748" s="12"/>
    </row>
    <row r="10749" spans="2:24" x14ac:dyDescent="0.3">
      <c r="B10749" s="73"/>
      <c r="D10749" s="73"/>
      <c r="P10749" s="73"/>
      <c r="T10749" s="73"/>
      <c r="U10749" s="73"/>
      <c r="V10749" s="73"/>
      <c r="X10749" s="12"/>
    </row>
    <row r="10750" spans="2:24" x14ac:dyDescent="0.3">
      <c r="B10750" s="73"/>
      <c r="D10750" s="73"/>
      <c r="P10750" s="73"/>
      <c r="T10750" s="73"/>
      <c r="U10750" s="73"/>
      <c r="V10750" s="73"/>
      <c r="X10750" s="12"/>
    </row>
    <row r="10751" spans="2:24" x14ac:dyDescent="0.3">
      <c r="B10751" s="73"/>
      <c r="D10751" s="73"/>
      <c r="P10751" s="73"/>
      <c r="T10751" s="73"/>
      <c r="U10751" s="73"/>
      <c r="V10751" s="73"/>
      <c r="X10751" s="12"/>
    </row>
    <row r="10752" spans="2:24" x14ac:dyDescent="0.3">
      <c r="B10752" s="73"/>
      <c r="D10752" s="73"/>
      <c r="P10752" s="73"/>
      <c r="T10752" s="73"/>
      <c r="U10752" s="73"/>
      <c r="V10752" s="73"/>
      <c r="X10752" s="12"/>
    </row>
    <row r="10753" spans="2:24" x14ac:dyDescent="0.3">
      <c r="B10753" s="73"/>
      <c r="D10753" s="73"/>
      <c r="P10753" s="73"/>
      <c r="T10753" s="73"/>
      <c r="U10753" s="73"/>
      <c r="V10753" s="73"/>
      <c r="X10753" s="12"/>
    </row>
    <row r="10754" spans="2:24" x14ac:dyDescent="0.3">
      <c r="B10754" s="73"/>
      <c r="D10754" s="73"/>
      <c r="P10754" s="73"/>
      <c r="T10754" s="73"/>
      <c r="U10754" s="73"/>
      <c r="V10754" s="73"/>
      <c r="X10754" s="12"/>
    </row>
    <row r="10755" spans="2:24" x14ac:dyDescent="0.3">
      <c r="B10755" s="73"/>
      <c r="D10755" s="73"/>
      <c r="P10755" s="73"/>
      <c r="T10755" s="73"/>
      <c r="U10755" s="73"/>
      <c r="V10755" s="73"/>
      <c r="X10755" s="12"/>
    </row>
    <row r="10756" spans="2:24" x14ac:dyDescent="0.3">
      <c r="B10756" s="73"/>
      <c r="D10756" s="73"/>
      <c r="P10756" s="73"/>
      <c r="T10756" s="73"/>
      <c r="U10756" s="73"/>
      <c r="V10756" s="73"/>
      <c r="X10756" s="12"/>
    </row>
    <row r="10757" spans="2:24" x14ac:dyDescent="0.3">
      <c r="B10757" s="73"/>
      <c r="D10757" s="73"/>
      <c r="P10757" s="73"/>
      <c r="T10757" s="73"/>
      <c r="U10757" s="73"/>
      <c r="V10757" s="73"/>
      <c r="X10757" s="12"/>
    </row>
    <row r="10758" spans="2:24" x14ac:dyDescent="0.3">
      <c r="B10758" s="73"/>
      <c r="D10758" s="73"/>
      <c r="P10758" s="73"/>
      <c r="T10758" s="73"/>
      <c r="U10758" s="73"/>
      <c r="V10758" s="73"/>
      <c r="X10758" s="12"/>
    </row>
    <row r="10759" spans="2:24" x14ac:dyDescent="0.3">
      <c r="B10759" s="73"/>
      <c r="D10759" s="73"/>
      <c r="P10759" s="73"/>
      <c r="T10759" s="73"/>
      <c r="U10759" s="73"/>
      <c r="V10759" s="73"/>
      <c r="X10759" s="12"/>
    </row>
    <row r="10760" spans="2:24" x14ac:dyDescent="0.3">
      <c r="B10760" s="73"/>
      <c r="D10760" s="73"/>
      <c r="P10760" s="73"/>
      <c r="T10760" s="73"/>
      <c r="U10760" s="73"/>
      <c r="V10760" s="73"/>
      <c r="X10760" s="12"/>
    </row>
    <row r="10761" spans="2:24" x14ac:dyDescent="0.3">
      <c r="B10761" s="73"/>
      <c r="D10761" s="73"/>
      <c r="P10761" s="73"/>
      <c r="T10761" s="73"/>
      <c r="U10761" s="73"/>
      <c r="V10761" s="73"/>
      <c r="X10761" s="12"/>
    </row>
    <row r="10762" spans="2:24" x14ac:dyDescent="0.3">
      <c r="B10762" s="73"/>
      <c r="D10762" s="73"/>
      <c r="P10762" s="73"/>
      <c r="T10762" s="73"/>
      <c r="U10762" s="73"/>
      <c r="V10762" s="73"/>
      <c r="X10762" s="12"/>
    </row>
    <row r="10763" spans="2:24" x14ac:dyDescent="0.3">
      <c r="B10763" s="73"/>
      <c r="D10763" s="73"/>
      <c r="P10763" s="73"/>
      <c r="T10763" s="73"/>
      <c r="U10763" s="73"/>
      <c r="V10763" s="73"/>
      <c r="X10763" s="12"/>
    </row>
    <row r="10764" spans="2:24" x14ac:dyDescent="0.3">
      <c r="B10764" s="73"/>
      <c r="D10764" s="73"/>
      <c r="P10764" s="73"/>
      <c r="T10764" s="73"/>
      <c r="U10764" s="73"/>
      <c r="V10764" s="73"/>
      <c r="X10764" s="12"/>
    </row>
    <row r="10765" spans="2:24" x14ac:dyDescent="0.3">
      <c r="B10765" s="73"/>
      <c r="D10765" s="73"/>
      <c r="P10765" s="73"/>
      <c r="T10765" s="73"/>
      <c r="U10765" s="73"/>
      <c r="V10765" s="73"/>
      <c r="X10765" s="12"/>
    </row>
    <row r="10766" spans="2:24" x14ac:dyDescent="0.3">
      <c r="B10766" s="73"/>
      <c r="D10766" s="73"/>
      <c r="P10766" s="73"/>
      <c r="T10766" s="73"/>
      <c r="U10766" s="73"/>
      <c r="V10766" s="73"/>
      <c r="X10766" s="12"/>
    </row>
    <row r="10767" spans="2:24" x14ac:dyDescent="0.3">
      <c r="B10767" s="73"/>
      <c r="D10767" s="73"/>
      <c r="P10767" s="73"/>
      <c r="T10767" s="73"/>
      <c r="U10767" s="73"/>
      <c r="V10767" s="73"/>
      <c r="X10767" s="12"/>
    </row>
    <row r="10768" spans="2:24" x14ac:dyDescent="0.3">
      <c r="B10768" s="73"/>
      <c r="D10768" s="73"/>
      <c r="P10768" s="73"/>
      <c r="T10768" s="73"/>
      <c r="U10768" s="73"/>
      <c r="V10768" s="73"/>
      <c r="X10768" s="12"/>
    </row>
    <row r="10769" spans="2:24" x14ac:dyDescent="0.3">
      <c r="B10769" s="73"/>
      <c r="D10769" s="73"/>
      <c r="P10769" s="73"/>
      <c r="T10769" s="73"/>
      <c r="U10769" s="73"/>
      <c r="V10769" s="73"/>
      <c r="X10769" s="12"/>
    </row>
    <row r="10770" spans="2:24" x14ac:dyDescent="0.3">
      <c r="B10770" s="73"/>
      <c r="D10770" s="73"/>
      <c r="P10770" s="73"/>
      <c r="T10770" s="73"/>
      <c r="U10770" s="73"/>
      <c r="V10770" s="73"/>
      <c r="X10770" s="12"/>
    </row>
    <row r="10771" spans="2:24" x14ac:dyDescent="0.3">
      <c r="B10771" s="73"/>
      <c r="D10771" s="73"/>
      <c r="P10771" s="73"/>
      <c r="T10771" s="73"/>
      <c r="U10771" s="73"/>
      <c r="V10771" s="73"/>
      <c r="X10771" s="12"/>
    </row>
    <row r="10772" spans="2:24" x14ac:dyDescent="0.3">
      <c r="B10772" s="73"/>
      <c r="D10772" s="73"/>
      <c r="P10772" s="73"/>
      <c r="T10772" s="73"/>
      <c r="U10772" s="73"/>
      <c r="V10772" s="73"/>
      <c r="X10772" s="12"/>
    </row>
    <row r="10773" spans="2:24" x14ac:dyDescent="0.3">
      <c r="B10773" s="73"/>
      <c r="D10773" s="73"/>
      <c r="P10773" s="73"/>
      <c r="T10773" s="73"/>
      <c r="U10773" s="73"/>
      <c r="V10773" s="73"/>
      <c r="X10773" s="12"/>
    </row>
    <row r="10774" spans="2:24" x14ac:dyDescent="0.3">
      <c r="B10774" s="73"/>
      <c r="D10774" s="73"/>
      <c r="P10774" s="73"/>
      <c r="T10774" s="73"/>
      <c r="U10774" s="73"/>
      <c r="V10774" s="73"/>
      <c r="X10774" s="12"/>
    </row>
    <row r="10775" spans="2:24" x14ac:dyDescent="0.3">
      <c r="B10775" s="73"/>
      <c r="D10775" s="73"/>
      <c r="P10775" s="73"/>
      <c r="T10775" s="73"/>
      <c r="U10775" s="73"/>
      <c r="V10775" s="73"/>
      <c r="X10775" s="12"/>
    </row>
    <row r="10776" spans="2:24" x14ac:dyDescent="0.3">
      <c r="B10776" s="73"/>
      <c r="D10776" s="73"/>
      <c r="P10776" s="73"/>
      <c r="T10776" s="73"/>
      <c r="U10776" s="73"/>
      <c r="V10776" s="73"/>
      <c r="X10776" s="12"/>
    </row>
    <row r="10777" spans="2:24" x14ac:dyDescent="0.3">
      <c r="B10777" s="73"/>
      <c r="D10777" s="73"/>
      <c r="P10777" s="73"/>
      <c r="T10777" s="73"/>
      <c r="U10777" s="73"/>
      <c r="V10777" s="73"/>
      <c r="X10777" s="12"/>
    </row>
    <row r="10778" spans="2:24" x14ac:dyDescent="0.3">
      <c r="B10778" s="73"/>
      <c r="D10778" s="73"/>
      <c r="P10778" s="73"/>
      <c r="T10778" s="73"/>
      <c r="U10778" s="73"/>
      <c r="V10778" s="73"/>
      <c r="X10778" s="12"/>
    </row>
    <row r="10779" spans="2:24" x14ac:dyDescent="0.3">
      <c r="B10779" s="73"/>
      <c r="D10779" s="73"/>
      <c r="P10779" s="73"/>
      <c r="T10779" s="73"/>
      <c r="U10779" s="73"/>
      <c r="V10779" s="73"/>
      <c r="X10779" s="12"/>
    </row>
    <row r="10780" spans="2:24" x14ac:dyDescent="0.3">
      <c r="B10780" s="73"/>
      <c r="D10780" s="73"/>
      <c r="P10780" s="73"/>
      <c r="T10780" s="73"/>
      <c r="U10780" s="73"/>
      <c r="V10780" s="73"/>
      <c r="X10780" s="12"/>
    </row>
    <row r="10781" spans="2:24" x14ac:dyDescent="0.3">
      <c r="B10781" s="73"/>
      <c r="D10781" s="73"/>
      <c r="P10781" s="73"/>
      <c r="T10781" s="73"/>
      <c r="U10781" s="73"/>
      <c r="V10781" s="73"/>
      <c r="X10781" s="12"/>
    </row>
    <row r="10782" spans="2:24" x14ac:dyDescent="0.3">
      <c r="B10782" s="73"/>
      <c r="D10782" s="73"/>
      <c r="P10782" s="73"/>
      <c r="T10782" s="73"/>
      <c r="U10782" s="73"/>
      <c r="V10782" s="73"/>
      <c r="X10782" s="12"/>
    </row>
    <row r="10783" spans="2:24" x14ac:dyDescent="0.3">
      <c r="B10783" s="73"/>
      <c r="D10783" s="73"/>
      <c r="P10783" s="73"/>
      <c r="T10783" s="73"/>
      <c r="U10783" s="73"/>
      <c r="V10783" s="73"/>
      <c r="X10783" s="12"/>
    </row>
    <row r="10784" spans="2:24" x14ac:dyDescent="0.3">
      <c r="B10784" s="73"/>
      <c r="D10784" s="73"/>
      <c r="P10784" s="73"/>
      <c r="T10784" s="73"/>
      <c r="U10784" s="73"/>
      <c r="V10784" s="73"/>
      <c r="X10784" s="12"/>
    </row>
    <row r="10785" spans="2:24" x14ac:dyDescent="0.3">
      <c r="B10785" s="73"/>
      <c r="D10785" s="73"/>
      <c r="P10785" s="73"/>
      <c r="T10785" s="73"/>
      <c r="U10785" s="73"/>
      <c r="V10785" s="73"/>
      <c r="X10785" s="12"/>
    </row>
    <row r="10786" spans="2:24" x14ac:dyDescent="0.3">
      <c r="B10786" s="73"/>
      <c r="D10786" s="73"/>
      <c r="P10786" s="73"/>
      <c r="T10786" s="73"/>
      <c r="U10786" s="73"/>
      <c r="V10786" s="73"/>
      <c r="X10786" s="12"/>
    </row>
    <row r="10787" spans="2:24" x14ac:dyDescent="0.3">
      <c r="B10787" s="73"/>
      <c r="D10787" s="73"/>
      <c r="P10787" s="73"/>
      <c r="T10787" s="73"/>
      <c r="U10787" s="73"/>
      <c r="V10787" s="73"/>
      <c r="X10787" s="12"/>
    </row>
    <row r="10788" spans="2:24" x14ac:dyDescent="0.3">
      <c r="B10788" s="73"/>
      <c r="D10788" s="73"/>
      <c r="P10788" s="73"/>
      <c r="T10788" s="73"/>
      <c r="U10788" s="73"/>
      <c r="V10788" s="73"/>
      <c r="X10788" s="12"/>
    </row>
    <row r="10789" spans="2:24" x14ac:dyDescent="0.3">
      <c r="B10789" s="73"/>
      <c r="D10789" s="73"/>
      <c r="P10789" s="73"/>
      <c r="T10789" s="73"/>
      <c r="U10789" s="73"/>
      <c r="V10789" s="73"/>
      <c r="X10789" s="12"/>
    </row>
    <row r="10790" spans="2:24" x14ac:dyDescent="0.3">
      <c r="B10790" s="73"/>
      <c r="D10790" s="73"/>
      <c r="P10790" s="73"/>
      <c r="T10790" s="73"/>
      <c r="U10790" s="73"/>
      <c r="V10790" s="73"/>
      <c r="X10790" s="12"/>
    </row>
    <row r="10791" spans="2:24" x14ac:dyDescent="0.3">
      <c r="B10791" s="73"/>
      <c r="D10791" s="73"/>
      <c r="P10791" s="73"/>
      <c r="T10791" s="73"/>
      <c r="U10791" s="73"/>
      <c r="V10791" s="73"/>
      <c r="X10791" s="12"/>
    </row>
    <row r="10792" spans="2:24" x14ac:dyDescent="0.3">
      <c r="B10792" s="73"/>
      <c r="D10792" s="73"/>
      <c r="P10792" s="73"/>
      <c r="T10792" s="73"/>
      <c r="U10792" s="73"/>
      <c r="V10792" s="73"/>
      <c r="X10792" s="12"/>
    </row>
    <row r="10793" spans="2:24" x14ac:dyDescent="0.3">
      <c r="B10793" s="73"/>
      <c r="D10793" s="73"/>
      <c r="P10793" s="73"/>
      <c r="T10793" s="73"/>
      <c r="U10793" s="73"/>
      <c r="V10793" s="73"/>
      <c r="X10793" s="12"/>
    </row>
    <row r="10794" spans="2:24" x14ac:dyDescent="0.3">
      <c r="B10794" s="73"/>
      <c r="D10794" s="73"/>
      <c r="P10794" s="73"/>
      <c r="T10794" s="73"/>
      <c r="U10794" s="73"/>
      <c r="V10794" s="73"/>
      <c r="X10794" s="12"/>
    </row>
    <row r="10795" spans="2:24" x14ac:dyDescent="0.3">
      <c r="B10795" s="73"/>
      <c r="D10795" s="73"/>
      <c r="P10795" s="73"/>
      <c r="T10795" s="73"/>
      <c r="U10795" s="73"/>
      <c r="V10795" s="73"/>
      <c r="X10795" s="12"/>
    </row>
    <row r="10796" spans="2:24" x14ac:dyDescent="0.3">
      <c r="B10796" s="73"/>
      <c r="D10796" s="73"/>
      <c r="P10796" s="73"/>
      <c r="T10796" s="73"/>
      <c r="U10796" s="73"/>
      <c r="V10796" s="73"/>
      <c r="X10796" s="12"/>
    </row>
    <row r="10797" spans="2:24" x14ac:dyDescent="0.3">
      <c r="B10797" s="73"/>
      <c r="D10797" s="73"/>
      <c r="P10797" s="73"/>
      <c r="T10797" s="73"/>
      <c r="U10797" s="73"/>
      <c r="V10797" s="73"/>
      <c r="X10797" s="12"/>
    </row>
    <row r="10798" spans="2:24" x14ac:dyDescent="0.3">
      <c r="B10798" s="73"/>
      <c r="D10798" s="73"/>
      <c r="P10798" s="73"/>
      <c r="T10798" s="73"/>
      <c r="U10798" s="73"/>
      <c r="V10798" s="73"/>
      <c r="X10798" s="12"/>
    </row>
    <row r="10799" spans="2:24" x14ac:dyDescent="0.3">
      <c r="B10799" s="73"/>
      <c r="D10799" s="73"/>
      <c r="P10799" s="73"/>
      <c r="T10799" s="73"/>
      <c r="U10799" s="73"/>
      <c r="V10799" s="73"/>
      <c r="X10799" s="12"/>
    </row>
    <row r="10800" spans="2:24" x14ac:dyDescent="0.3">
      <c r="B10800" s="73"/>
      <c r="D10800" s="73"/>
      <c r="P10800" s="73"/>
      <c r="T10800" s="73"/>
      <c r="U10800" s="73"/>
      <c r="V10800" s="73"/>
      <c r="X10800" s="12"/>
    </row>
    <row r="10801" spans="2:24" x14ac:dyDescent="0.3">
      <c r="B10801" s="73"/>
      <c r="D10801" s="73"/>
      <c r="P10801" s="73"/>
      <c r="T10801" s="73"/>
      <c r="U10801" s="73"/>
      <c r="V10801" s="73"/>
      <c r="X10801" s="12"/>
    </row>
    <row r="10802" spans="2:24" x14ac:dyDescent="0.3">
      <c r="B10802" s="73"/>
      <c r="D10802" s="73"/>
      <c r="P10802" s="73"/>
      <c r="T10802" s="73"/>
      <c r="U10802" s="73"/>
      <c r="V10802" s="73"/>
      <c r="X10802" s="12"/>
    </row>
    <row r="10803" spans="2:24" x14ac:dyDescent="0.3">
      <c r="B10803" s="73"/>
      <c r="D10803" s="73"/>
      <c r="P10803" s="73"/>
      <c r="T10803" s="73"/>
      <c r="U10803" s="73"/>
      <c r="V10803" s="73"/>
      <c r="X10803" s="12"/>
    </row>
    <row r="10804" spans="2:24" x14ac:dyDescent="0.3">
      <c r="B10804" s="73"/>
      <c r="D10804" s="73"/>
      <c r="P10804" s="73"/>
      <c r="T10804" s="73"/>
      <c r="U10804" s="73"/>
      <c r="V10804" s="73"/>
      <c r="X10804" s="12"/>
    </row>
    <row r="10805" spans="2:24" x14ac:dyDescent="0.3">
      <c r="B10805" s="73"/>
      <c r="D10805" s="73"/>
      <c r="P10805" s="73"/>
      <c r="T10805" s="73"/>
      <c r="U10805" s="73"/>
      <c r="V10805" s="73"/>
      <c r="X10805" s="12"/>
    </row>
    <row r="10806" spans="2:24" x14ac:dyDescent="0.3">
      <c r="B10806" s="73"/>
      <c r="D10806" s="73"/>
      <c r="P10806" s="73"/>
      <c r="T10806" s="73"/>
      <c r="U10806" s="73"/>
      <c r="V10806" s="73"/>
      <c r="X10806" s="12"/>
    </row>
    <row r="10807" spans="2:24" x14ac:dyDescent="0.3">
      <c r="B10807" s="73"/>
      <c r="D10807" s="73"/>
      <c r="P10807" s="73"/>
      <c r="T10807" s="73"/>
      <c r="U10807" s="73"/>
      <c r="V10807" s="73"/>
      <c r="X10807" s="12"/>
    </row>
    <row r="10808" spans="2:24" x14ac:dyDescent="0.3">
      <c r="B10808" s="73"/>
      <c r="D10808" s="73"/>
      <c r="P10808" s="73"/>
      <c r="T10808" s="73"/>
      <c r="U10808" s="73"/>
      <c r="V10808" s="73"/>
      <c r="X10808" s="12"/>
    </row>
    <row r="10809" spans="2:24" x14ac:dyDescent="0.3">
      <c r="B10809" s="73"/>
      <c r="D10809" s="73"/>
      <c r="P10809" s="73"/>
      <c r="T10809" s="73"/>
      <c r="U10809" s="73"/>
      <c r="V10809" s="73"/>
      <c r="X10809" s="12"/>
    </row>
    <row r="10810" spans="2:24" x14ac:dyDescent="0.3">
      <c r="B10810" s="73"/>
      <c r="D10810" s="73"/>
      <c r="P10810" s="73"/>
      <c r="T10810" s="73"/>
      <c r="U10810" s="73"/>
      <c r="V10810" s="73"/>
      <c r="X10810" s="12"/>
    </row>
    <row r="10811" spans="2:24" x14ac:dyDescent="0.3">
      <c r="B10811" s="73"/>
      <c r="D10811" s="73"/>
      <c r="P10811" s="73"/>
      <c r="T10811" s="73"/>
      <c r="U10811" s="73"/>
      <c r="V10811" s="73"/>
      <c r="X10811" s="12"/>
    </row>
    <row r="10812" spans="2:24" x14ac:dyDescent="0.3">
      <c r="B10812" s="73"/>
      <c r="D10812" s="73"/>
      <c r="P10812" s="73"/>
      <c r="T10812" s="73"/>
      <c r="U10812" s="73"/>
      <c r="V10812" s="73"/>
      <c r="X10812" s="12"/>
    </row>
    <row r="10813" spans="2:24" x14ac:dyDescent="0.3">
      <c r="B10813" s="73"/>
      <c r="D10813" s="73"/>
      <c r="P10813" s="73"/>
      <c r="T10813" s="73"/>
      <c r="U10813" s="73"/>
      <c r="V10813" s="73"/>
      <c r="X10813" s="12"/>
    </row>
    <row r="10814" spans="2:24" x14ac:dyDescent="0.3">
      <c r="B10814" s="73"/>
      <c r="D10814" s="73"/>
      <c r="P10814" s="73"/>
      <c r="T10814" s="73"/>
      <c r="U10814" s="73"/>
      <c r="V10814" s="73"/>
      <c r="X10814" s="12"/>
    </row>
    <row r="10815" spans="2:24" x14ac:dyDescent="0.3">
      <c r="B10815" s="73"/>
      <c r="D10815" s="73"/>
      <c r="P10815" s="73"/>
      <c r="T10815" s="73"/>
      <c r="U10815" s="73"/>
      <c r="V10815" s="73"/>
      <c r="X10815" s="12"/>
    </row>
    <row r="10816" spans="2:24" x14ac:dyDescent="0.3">
      <c r="B10816" s="73"/>
      <c r="D10816" s="73"/>
      <c r="P10816" s="73"/>
      <c r="T10816" s="73"/>
      <c r="U10816" s="73"/>
      <c r="V10816" s="73"/>
      <c r="X10816" s="12"/>
    </row>
    <row r="10817" spans="2:24" x14ac:dyDescent="0.3">
      <c r="B10817" s="73"/>
      <c r="D10817" s="73"/>
      <c r="P10817" s="73"/>
      <c r="T10817" s="73"/>
      <c r="U10817" s="73"/>
      <c r="V10817" s="73"/>
      <c r="X10817" s="12"/>
    </row>
    <row r="10818" spans="2:24" x14ac:dyDescent="0.3">
      <c r="B10818" s="73"/>
      <c r="D10818" s="73"/>
      <c r="P10818" s="73"/>
      <c r="T10818" s="73"/>
      <c r="U10818" s="73"/>
      <c r="V10818" s="73"/>
      <c r="X10818" s="12"/>
    </row>
    <row r="10819" spans="2:24" x14ac:dyDescent="0.3">
      <c r="B10819" s="73"/>
      <c r="D10819" s="73"/>
      <c r="P10819" s="73"/>
      <c r="T10819" s="73"/>
      <c r="U10819" s="73"/>
      <c r="V10819" s="73"/>
      <c r="X10819" s="12"/>
    </row>
    <row r="10820" spans="2:24" x14ac:dyDescent="0.3">
      <c r="B10820" s="73"/>
      <c r="D10820" s="73"/>
      <c r="P10820" s="73"/>
      <c r="T10820" s="73"/>
      <c r="U10820" s="73"/>
      <c r="V10820" s="73"/>
      <c r="X10820" s="12"/>
    </row>
    <row r="10821" spans="2:24" x14ac:dyDescent="0.3">
      <c r="B10821" s="73"/>
      <c r="D10821" s="73"/>
      <c r="P10821" s="73"/>
      <c r="T10821" s="73"/>
      <c r="U10821" s="73"/>
      <c r="V10821" s="73"/>
      <c r="X10821" s="12"/>
    </row>
    <row r="10822" spans="2:24" x14ac:dyDescent="0.3">
      <c r="B10822" s="73"/>
      <c r="D10822" s="73"/>
      <c r="P10822" s="73"/>
      <c r="T10822" s="73"/>
      <c r="U10822" s="73"/>
      <c r="V10822" s="73"/>
      <c r="X10822" s="12"/>
    </row>
    <row r="10823" spans="2:24" x14ac:dyDescent="0.3">
      <c r="B10823" s="73"/>
      <c r="D10823" s="73"/>
      <c r="P10823" s="73"/>
      <c r="T10823" s="73"/>
      <c r="U10823" s="73"/>
      <c r="V10823" s="73"/>
      <c r="X10823" s="12"/>
    </row>
    <row r="10824" spans="2:24" x14ac:dyDescent="0.3">
      <c r="B10824" s="73"/>
      <c r="D10824" s="73"/>
      <c r="P10824" s="73"/>
      <c r="T10824" s="73"/>
      <c r="U10824" s="73"/>
      <c r="V10824" s="73"/>
      <c r="X10824" s="12"/>
    </row>
    <row r="10825" spans="2:24" x14ac:dyDescent="0.3">
      <c r="B10825" s="73"/>
      <c r="D10825" s="73"/>
      <c r="P10825" s="73"/>
      <c r="T10825" s="73"/>
      <c r="U10825" s="73"/>
      <c r="V10825" s="73"/>
      <c r="X10825" s="12"/>
    </row>
    <row r="10826" spans="2:24" x14ac:dyDescent="0.3">
      <c r="B10826" s="73"/>
      <c r="D10826" s="73"/>
      <c r="P10826" s="73"/>
      <c r="T10826" s="73"/>
      <c r="U10826" s="73"/>
      <c r="V10826" s="73"/>
      <c r="X10826" s="12"/>
    </row>
    <row r="10827" spans="2:24" x14ac:dyDescent="0.3">
      <c r="B10827" s="73"/>
      <c r="D10827" s="73"/>
      <c r="P10827" s="73"/>
      <c r="T10827" s="73"/>
      <c r="U10827" s="73"/>
      <c r="V10827" s="73"/>
      <c r="X10827" s="12"/>
    </row>
    <row r="10828" spans="2:24" x14ac:dyDescent="0.3">
      <c r="B10828" s="73"/>
      <c r="D10828" s="73"/>
      <c r="P10828" s="73"/>
      <c r="T10828" s="73"/>
      <c r="U10828" s="73"/>
      <c r="V10828" s="73"/>
      <c r="X10828" s="12"/>
    </row>
    <row r="10829" spans="2:24" x14ac:dyDescent="0.3">
      <c r="B10829" s="73"/>
      <c r="D10829" s="73"/>
      <c r="P10829" s="73"/>
      <c r="T10829" s="73"/>
      <c r="U10829" s="73"/>
      <c r="V10829" s="73"/>
      <c r="X10829" s="12"/>
    </row>
    <row r="10830" spans="2:24" x14ac:dyDescent="0.3">
      <c r="B10830" s="73"/>
      <c r="D10830" s="73"/>
      <c r="P10830" s="73"/>
      <c r="T10830" s="73"/>
      <c r="U10830" s="73"/>
      <c r="V10830" s="73"/>
      <c r="X10830" s="12"/>
    </row>
    <row r="10831" spans="2:24" x14ac:dyDescent="0.3">
      <c r="B10831" s="73"/>
      <c r="D10831" s="73"/>
      <c r="P10831" s="73"/>
      <c r="T10831" s="73"/>
      <c r="U10831" s="73"/>
      <c r="V10831" s="73"/>
      <c r="X10831" s="12"/>
    </row>
    <row r="10832" spans="2:24" x14ac:dyDescent="0.3">
      <c r="B10832" s="73"/>
      <c r="D10832" s="73"/>
      <c r="P10832" s="73"/>
      <c r="T10832" s="73"/>
      <c r="U10832" s="73"/>
      <c r="V10832" s="73"/>
      <c r="X10832" s="12"/>
    </row>
    <row r="10833" spans="2:24" x14ac:dyDescent="0.3">
      <c r="B10833" s="73"/>
      <c r="D10833" s="73"/>
      <c r="P10833" s="73"/>
      <c r="T10833" s="73"/>
      <c r="U10833" s="73"/>
      <c r="V10833" s="73"/>
      <c r="X10833" s="12"/>
    </row>
    <row r="10834" spans="2:24" x14ac:dyDescent="0.3">
      <c r="B10834" s="73"/>
      <c r="D10834" s="73"/>
      <c r="P10834" s="73"/>
      <c r="T10834" s="73"/>
      <c r="U10834" s="73"/>
      <c r="V10834" s="73"/>
      <c r="X10834" s="12"/>
    </row>
    <row r="10835" spans="2:24" x14ac:dyDescent="0.3">
      <c r="B10835" s="73"/>
      <c r="D10835" s="73"/>
      <c r="P10835" s="73"/>
      <c r="T10835" s="73"/>
      <c r="U10835" s="73"/>
      <c r="V10835" s="73"/>
      <c r="X10835" s="12"/>
    </row>
    <row r="10836" spans="2:24" x14ac:dyDescent="0.3">
      <c r="B10836" s="73"/>
      <c r="D10836" s="73"/>
      <c r="P10836" s="73"/>
      <c r="T10836" s="73"/>
      <c r="U10836" s="73"/>
      <c r="V10836" s="73"/>
      <c r="X10836" s="12"/>
    </row>
    <row r="10837" spans="2:24" x14ac:dyDescent="0.3">
      <c r="B10837" s="73"/>
      <c r="D10837" s="73"/>
      <c r="P10837" s="73"/>
      <c r="T10837" s="73"/>
      <c r="U10837" s="73"/>
      <c r="V10837" s="73"/>
      <c r="X10837" s="12"/>
    </row>
    <row r="10838" spans="2:24" x14ac:dyDescent="0.3">
      <c r="B10838" s="73"/>
      <c r="D10838" s="73"/>
      <c r="P10838" s="73"/>
      <c r="T10838" s="73"/>
      <c r="U10838" s="73"/>
      <c r="V10838" s="73"/>
      <c r="X10838" s="12"/>
    </row>
    <row r="10839" spans="2:24" x14ac:dyDescent="0.3">
      <c r="B10839" s="73"/>
      <c r="D10839" s="73"/>
      <c r="P10839" s="73"/>
      <c r="T10839" s="73"/>
      <c r="U10839" s="73"/>
      <c r="V10839" s="73"/>
      <c r="X10839" s="12"/>
    </row>
    <row r="10840" spans="2:24" x14ac:dyDescent="0.3">
      <c r="B10840" s="73"/>
      <c r="D10840" s="73"/>
      <c r="P10840" s="73"/>
      <c r="T10840" s="73"/>
      <c r="U10840" s="73"/>
      <c r="V10840" s="73"/>
      <c r="X10840" s="12"/>
    </row>
    <row r="10841" spans="2:24" x14ac:dyDescent="0.3">
      <c r="B10841" s="73"/>
      <c r="D10841" s="73"/>
      <c r="P10841" s="73"/>
      <c r="T10841" s="73"/>
      <c r="U10841" s="73"/>
      <c r="V10841" s="73"/>
      <c r="X10841" s="12"/>
    </row>
    <row r="10842" spans="2:24" x14ac:dyDescent="0.3">
      <c r="B10842" s="73"/>
      <c r="D10842" s="73"/>
      <c r="P10842" s="73"/>
      <c r="T10842" s="73"/>
      <c r="U10842" s="73"/>
      <c r="V10842" s="73"/>
      <c r="X10842" s="12"/>
    </row>
    <row r="10843" spans="2:24" x14ac:dyDescent="0.3">
      <c r="B10843" s="73"/>
      <c r="D10843" s="73"/>
      <c r="P10843" s="73"/>
      <c r="T10843" s="73"/>
      <c r="U10843" s="73"/>
      <c r="V10843" s="73"/>
      <c r="X10843" s="12"/>
    </row>
    <row r="10844" spans="2:24" x14ac:dyDescent="0.3">
      <c r="B10844" s="73"/>
      <c r="D10844" s="73"/>
      <c r="P10844" s="73"/>
      <c r="T10844" s="73"/>
      <c r="U10844" s="73"/>
      <c r="V10844" s="73"/>
      <c r="X10844" s="12"/>
    </row>
    <row r="10845" spans="2:24" x14ac:dyDescent="0.3">
      <c r="B10845" s="73"/>
      <c r="D10845" s="73"/>
      <c r="P10845" s="73"/>
      <c r="T10845" s="73"/>
      <c r="U10845" s="73"/>
      <c r="V10845" s="73"/>
      <c r="X10845" s="12"/>
    </row>
    <row r="10846" spans="2:24" x14ac:dyDescent="0.3">
      <c r="B10846" s="73"/>
      <c r="D10846" s="73"/>
      <c r="P10846" s="73"/>
      <c r="T10846" s="73"/>
      <c r="U10846" s="73"/>
      <c r="V10846" s="73"/>
      <c r="X10846" s="12"/>
    </row>
    <row r="10847" spans="2:24" x14ac:dyDescent="0.3">
      <c r="B10847" s="73"/>
      <c r="D10847" s="73"/>
      <c r="P10847" s="73"/>
      <c r="T10847" s="73"/>
      <c r="U10847" s="73"/>
      <c r="V10847" s="73"/>
      <c r="X10847" s="12"/>
    </row>
    <row r="10848" spans="2:24" x14ac:dyDescent="0.3">
      <c r="B10848" s="73"/>
      <c r="D10848" s="73"/>
      <c r="P10848" s="73"/>
      <c r="T10848" s="73"/>
      <c r="U10848" s="73"/>
      <c r="V10848" s="73"/>
      <c r="X10848" s="12"/>
    </row>
    <row r="10849" spans="2:24" x14ac:dyDescent="0.3">
      <c r="B10849" s="73"/>
      <c r="D10849" s="73"/>
      <c r="P10849" s="73"/>
      <c r="T10849" s="73"/>
      <c r="U10849" s="73"/>
      <c r="V10849" s="73"/>
      <c r="X10849" s="12"/>
    </row>
    <row r="10850" spans="2:24" x14ac:dyDescent="0.3">
      <c r="B10850" s="73"/>
      <c r="D10850" s="73"/>
      <c r="P10850" s="73"/>
      <c r="T10850" s="73"/>
      <c r="U10850" s="73"/>
      <c r="V10850" s="73"/>
      <c r="X10850" s="12"/>
    </row>
    <row r="10851" spans="2:24" x14ac:dyDescent="0.3">
      <c r="B10851" s="73"/>
      <c r="D10851" s="73"/>
      <c r="P10851" s="73"/>
      <c r="T10851" s="73"/>
      <c r="U10851" s="73"/>
      <c r="V10851" s="73"/>
      <c r="X10851" s="12"/>
    </row>
    <row r="10852" spans="2:24" x14ac:dyDescent="0.3">
      <c r="B10852" s="73"/>
      <c r="D10852" s="73"/>
      <c r="P10852" s="73"/>
      <c r="T10852" s="73"/>
      <c r="U10852" s="73"/>
      <c r="V10852" s="73"/>
      <c r="X10852" s="12"/>
    </row>
    <row r="10853" spans="2:24" x14ac:dyDescent="0.3">
      <c r="B10853" s="73"/>
      <c r="D10853" s="73"/>
      <c r="P10853" s="73"/>
      <c r="T10853" s="73"/>
      <c r="U10853" s="73"/>
      <c r="V10853" s="73"/>
      <c r="X10853" s="12"/>
    </row>
    <row r="10854" spans="2:24" x14ac:dyDescent="0.3">
      <c r="B10854" s="73"/>
      <c r="D10854" s="73"/>
      <c r="P10854" s="73"/>
      <c r="T10854" s="73"/>
      <c r="U10854" s="73"/>
      <c r="V10854" s="73"/>
      <c r="X10854" s="12"/>
    </row>
    <row r="10855" spans="2:24" x14ac:dyDescent="0.3">
      <c r="B10855" s="73"/>
      <c r="D10855" s="73"/>
      <c r="P10855" s="73"/>
      <c r="T10855" s="73"/>
      <c r="U10855" s="73"/>
      <c r="V10855" s="73"/>
      <c r="X10855" s="12"/>
    </row>
    <row r="10856" spans="2:24" x14ac:dyDescent="0.3">
      <c r="B10856" s="73"/>
      <c r="D10856" s="73"/>
      <c r="P10856" s="73"/>
      <c r="T10856" s="73"/>
      <c r="U10856" s="73"/>
      <c r="V10856" s="73"/>
      <c r="X10856" s="12"/>
    </row>
    <row r="10857" spans="2:24" x14ac:dyDescent="0.3">
      <c r="B10857" s="73"/>
      <c r="D10857" s="73"/>
      <c r="P10857" s="73"/>
      <c r="T10857" s="73"/>
      <c r="U10857" s="73"/>
      <c r="V10857" s="73"/>
      <c r="X10857" s="12"/>
    </row>
    <row r="10858" spans="2:24" x14ac:dyDescent="0.3">
      <c r="B10858" s="73"/>
      <c r="D10858" s="73"/>
      <c r="P10858" s="73"/>
      <c r="T10858" s="73"/>
      <c r="U10858" s="73"/>
      <c r="V10858" s="73"/>
      <c r="X10858" s="12"/>
    </row>
    <row r="10859" spans="2:24" x14ac:dyDescent="0.3">
      <c r="B10859" s="73"/>
      <c r="D10859" s="73"/>
      <c r="P10859" s="73"/>
      <c r="T10859" s="73"/>
      <c r="U10859" s="73"/>
      <c r="V10859" s="73"/>
      <c r="X10859" s="12"/>
    </row>
    <row r="10860" spans="2:24" x14ac:dyDescent="0.3">
      <c r="B10860" s="73"/>
      <c r="D10860" s="73"/>
      <c r="P10860" s="73"/>
      <c r="T10860" s="73"/>
      <c r="U10860" s="73"/>
      <c r="V10860" s="73"/>
      <c r="X10860" s="12"/>
    </row>
    <row r="10861" spans="2:24" x14ac:dyDescent="0.3">
      <c r="B10861" s="73"/>
      <c r="D10861" s="73"/>
      <c r="P10861" s="73"/>
      <c r="T10861" s="73"/>
      <c r="U10861" s="73"/>
      <c r="V10861" s="73"/>
      <c r="X10861" s="12"/>
    </row>
    <row r="10862" spans="2:24" x14ac:dyDescent="0.3">
      <c r="B10862" s="73"/>
      <c r="D10862" s="73"/>
      <c r="P10862" s="73"/>
      <c r="T10862" s="73"/>
      <c r="U10862" s="73"/>
      <c r="V10862" s="73"/>
      <c r="X10862" s="12"/>
    </row>
    <row r="10863" spans="2:24" x14ac:dyDescent="0.3">
      <c r="B10863" s="73"/>
      <c r="D10863" s="73"/>
      <c r="P10863" s="73"/>
      <c r="T10863" s="73"/>
      <c r="U10863" s="73"/>
      <c r="V10863" s="73"/>
      <c r="X10863" s="12"/>
    </row>
    <row r="10864" spans="2:24" x14ac:dyDescent="0.3">
      <c r="B10864" s="73"/>
      <c r="D10864" s="73"/>
      <c r="P10864" s="73"/>
      <c r="T10864" s="73"/>
      <c r="U10864" s="73"/>
      <c r="V10864" s="73"/>
      <c r="X10864" s="12"/>
    </row>
    <row r="10865" spans="2:24" x14ac:dyDescent="0.3">
      <c r="B10865" s="73"/>
      <c r="D10865" s="73"/>
      <c r="P10865" s="73"/>
      <c r="T10865" s="73"/>
      <c r="U10865" s="73"/>
      <c r="V10865" s="73"/>
      <c r="X10865" s="12"/>
    </row>
    <row r="10866" spans="2:24" x14ac:dyDescent="0.3">
      <c r="B10866" s="73"/>
      <c r="D10866" s="73"/>
      <c r="P10866" s="73"/>
      <c r="T10866" s="73"/>
      <c r="U10866" s="73"/>
      <c r="V10866" s="73"/>
      <c r="X10866" s="12"/>
    </row>
    <row r="10867" spans="2:24" x14ac:dyDescent="0.3">
      <c r="B10867" s="73"/>
      <c r="D10867" s="73"/>
      <c r="P10867" s="73"/>
      <c r="T10867" s="73"/>
      <c r="U10867" s="73"/>
      <c r="V10867" s="73"/>
      <c r="X10867" s="12"/>
    </row>
    <row r="10868" spans="2:24" x14ac:dyDescent="0.3">
      <c r="B10868" s="73"/>
      <c r="D10868" s="73"/>
      <c r="P10868" s="73"/>
      <c r="T10868" s="73"/>
      <c r="U10868" s="73"/>
      <c r="V10868" s="73"/>
      <c r="X10868" s="12"/>
    </row>
    <row r="10869" spans="2:24" x14ac:dyDescent="0.3">
      <c r="B10869" s="73"/>
      <c r="D10869" s="73"/>
      <c r="P10869" s="73"/>
      <c r="T10869" s="73"/>
      <c r="U10869" s="73"/>
      <c r="V10869" s="73"/>
      <c r="X10869" s="12"/>
    </row>
    <row r="10870" spans="2:24" x14ac:dyDescent="0.3">
      <c r="B10870" s="73"/>
      <c r="D10870" s="73"/>
      <c r="P10870" s="73"/>
      <c r="T10870" s="73"/>
      <c r="U10870" s="73"/>
      <c r="V10870" s="73"/>
      <c r="X10870" s="12"/>
    </row>
    <row r="10871" spans="2:24" x14ac:dyDescent="0.3">
      <c r="B10871" s="73"/>
      <c r="D10871" s="73"/>
      <c r="P10871" s="73"/>
      <c r="T10871" s="73"/>
      <c r="U10871" s="73"/>
      <c r="V10871" s="73"/>
      <c r="X10871" s="12"/>
    </row>
    <row r="10872" spans="2:24" x14ac:dyDescent="0.3">
      <c r="B10872" s="73"/>
      <c r="D10872" s="73"/>
      <c r="P10872" s="73"/>
      <c r="T10872" s="73"/>
      <c r="U10872" s="73"/>
      <c r="V10872" s="73"/>
      <c r="X10872" s="12"/>
    </row>
    <row r="10873" spans="2:24" x14ac:dyDescent="0.3">
      <c r="B10873" s="73"/>
      <c r="D10873" s="73"/>
      <c r="P10873" s="73"/>
      <c r="T10873" s="73"/>
      <c r="U10873" s="73"/>
      <c r="V10873" s="73"/>
      <c r="X10873" s="12"/>
    </row>
    <row r="10874" spans="2:24" x14ac:dyDescent="0.3">
      <c r="B10874" s="73"/>
      <c r="D10874" s="73"/>
      <c r="P10874" s="73"/>
      <c r="T10874" s="73"/>
      <c r="U10874" s="73"/>
      <c r="V10874" s="73"/>
      <c r="X10874" s="12"/>
    </row>
    <row r="10875" spans="2:24" x14ac:dyDescent="0.3">
      <c r="B10875" s="73"/>
      <c r="D10875" s="73"/>
      <c r="P10875" s="73"/>
      <c r="T10875" s="73"/>
      <c r="U10875" s="73"/>
      <c r="V10875" s="73"/>
      <c r="X10875" s="12"/>
    </row>
    <row r="10876" spans="2:24" x14ac:dyDescent="0.3">
      <c r="B10876" s="73"/>
      <c r="D10876" s="73"/>
      <c r="P10876" s="73"/>
      <c r="T10876" s="73"/>
      <c r="U10876" s="73"/>
      <c r="V10876" s="73"/>
      <c r="X10876" s="12"/>
    </row>
    <row r="10877" spans="2:24" x14ac:dyDescent="0.3">
      <c r="B10877" s="73"/>
      <c r="D10877" s="73"/>
      <c r="P10877" s="73"/>
      <c r="T10877" s="73"/>
      <c r="U10877" s="73"/>
      <c r="V10877" s="73"/>
      <c r="X10877" s="12"/>
    </row>
    <row r="10878" spans="2:24" x14ac:dyDescent="0.3">
      <c r="B10878" s="73"/>
      <c r="D10878" s="73"/>
      <c r="P10878" s="73"/>
      <c r="T10878" s="73"/>
      <c r="U10878" s="73"/>
      <c r="V10878" s="73"/>
      <c r="X10878" s="12"/>
    </row>
    <row r="10879" spans="2:24" x14ac:dyDescent="0.3">
      <c r="B10879" s="73"/>
      <c r="D10879" s="73"/>
      <c r="P10879" s="73"/>
      <c r="T10879" s="73"/>
      <c r="U10879" s="73"/>
      <c r="V10879" s="73"/>
      <c r="X10879" s="12"/>
    </row>
    <row r="10880" spans="2:24" x14ac:dyDescent="0.3">
      <c r="B10880" s="73"/>
      <c r="D10880" s="73"/>
      <c r="P10880" s="73"/>
      <c r="T10880" s="73"/>
      <c r="U10880" s="73"/>
      <c r="V10880" s="73"/>
      <c r="X10880" s="12"/>
    </row>
    <row r="10881" spans="2:24" x14ac:dyDescent="0.3">
      <c r="B10881" s="73"/>
      <c r="D10881" s="73"/>
      <c r="P10881" s="73"/>
      <c r="T10881" s="73"/>
      <c r="U10881" s="73"/>
      <c r="V10881" s="73"/>
      <c r="X10881" s="12"/>
    </row>
    <row r="10882" spans="2:24" x14ac:dyDescent="0.3">
      <c r="B10882" s="73"/>
      <c r="D10882" s="73"/>
      <c r="P10882" s="73"/>
      <c r="T10882" s="73"/>
      <c r="U10882" s="73"/>
      <c r="V10882" s="73"/>
      <c r="X10882" s="12"/>
    </row>
    <row r="10883" spans="2:24" x14ac:dyDescent="0.3">
      <c r="B10883" s="73"/>
      <c r="D10883" s="73"/>
      <c r="P10883" s="73"/>
      <c r="T10883" s="73"/>
      <c r="U10883" s="73"/>
      <c r="V10883" s="73"/>
      <c r="X10883" s="12"/>
    </row>
    <row r="10884" spans="2:24" x14ac:dyDescent="0.3">
      <c r="B10884" s="73"/>
      <c r="D10884" s="73"/>
      <c r="P10884" s="73"/>
      <c r="T10884" s="73"/>
      <c r="U10884" s="73"/>
      <c r="V10884" s="73"/>
      <c r="X10884" s="12"/>
    </row>
    <row r="10885" spans="2:24" x14ac:dyDescent="0.3">
      <c r="B10885" s="73"/>
      <c r="D10885" s="73"/>
      <c r="P10885" s="73"/>
      <c r="T10885" s="73"/>
      <c r="U10885" s="73"/>
      <c r="V10885" s="73"/>
      <c r="X10885" s="12"/>
    </row>
    <row r="10886" spans="2:24" x14ac:dyDescent="0.3">
      <c r="B10886" s="73"/>
      <c r="D10886" s="73"/>
      <c r="P10886" s="73"/>
      <c r="T10886" s="73"/>
      <c r="U10886" s="73"/>
      <c r="V10886" s="73"/>
      <c r="X10886" s="12"/>
    </row>
    <row r="10887" spans="2:24" x14ac:dyDescent="0.3">
      <c r="B10887" s="73"/>
      <c r="D10887" s="73"/>
      <c r="P10887" s="73"/>
      <c r="T10887" s="73"/>
      <c r="U10887" s="73"/>
      <c r="V10887" s="73"/>
      <c r="X10887" s="12"/>
    </row>
    <row r="10888" spans="2:24" x14ac:dyDescent="0.3">
      <c r="B10888" s="73"/>
      <c r="D10888" s="73"/>
      <c r="P10888" s="73"/>
      <c r="T10888" s="73"/>
      <c r="U10888" s="73"/>
      <c r="V10888" s="73"/>
      <c r="X10888" s="12"/>
    </row>
    <row r="10889" spans="2:24" x14ac:dyDescent="0.3">
      <c r="B10889" s="73"/>
      <c r="D10889" s="73"/>
      <c r="P10889" s="73"/>
      <c r="T10889" s="73"/>
      <c r="U10889" s="73"/>
      <c r="V10889" s="73"/>
      <c r="X10889" s="12"/>
    </row>
    <row r="10890" spans="2:24" x14ac:dyDescent="0.3">
      <c r="B10890" s="73"/>
      <c r="D10890" s="73"/>
      <c r="P10890" s="73"/>
      <c r="T10890" s="73"/>
      <c r="U10890" s="73"/>
      <c r="V10890" s="73"/>
      <c r="X10890" s="12"/>
    </row>
    <row r="10891" spans="2:24" x14ac:dyDescent="0.3">
      <c r="B10891" s="73"/>
      <c r="D10891" s="73"/>
      <c r="P10891" s="73"/>
      <c r="T10891" s="73"/>
      <c r="U10891" s="73"/>
      <c r="V10891" s="73"/>
      <c r="X10891" s="12"/>
    </row>
    <row r="10892" spans="2:24" x14ac:dyDescent="0.3">
      <c r="B10892" s="73"/>
      <c r="D10892" s="73"/>
      <c r="P10892" s="73"/>
      <c r="T10892" s="73"/>
      <c r="U10892" s="73"/>
      <c r="V10892" s="73"/>
      <c r="X10892" s="12"/>
    </row>
    <row r="10893" spans="2:24" x14ac:dyDescent="0.3">
      <c r="B10893" s="73"/>
      <c r="D10893" s="73"/>
      <c r="P10893" s="73"/>
      <c r="T10893" s="73"/>
      <c r="U10893" s="73"/>
      <c r="V10893" s="73"/>
      <c r="X10893" s="12"/>
    </row>
    <row r="10894" spans="2:24" x14ac:dyDescent="0.3">
      <c r="B10894" s="73"/>
      <c r="D10894" s="73"/>
      <c r="P10894" s="73"/>
      <c r="T10894" s="73"/>
      <c r="U10894" s="73"/>
      <c r="V10894" s="73"/>
      <c r="X10894" s="12"/>
    </row>
    <row r="10895" spans="2:24" x14ac:dyDescent="0.3">
      <c r="B10895" s="73"/>
      <c r="D10895" s="73"/>
      <c r="P10895" s="73"/>
      <c r="T10895" s="73"/>
      <c r="U10895" s="73"/>
      <c r="V10895" s="73"/>
      <c r="X10895" s="12"/>
    </row>
    <row r="10896" spans="2:24" x14ac:dyDescent="0.3">
      <c r="B10896" s="73"/>
      <c r="D10896" s="73"/>
      <c r="P10896" s="73"/>
      <c r="T10896" s="73"/>
      <c r="U10896" s="73"/>
      <c r="V10896" s="73"/>
      <c r="X10896" s="12"/>
    </row>
    <row r="10897" spans="2:24" x14ac:dyDescent="0.3">
      <c r="B10897" s="73"/>
      <c r="D10897" s="73"/>
      <c r="P10897" s="73"/>
      <c r="T10897" s="73"/>
      <c r="U10897" s="73"/>
      <c r="V10897" s="73"/>
      <c r="X10897" s="12"/>
    </row>
    <row r="10898" spans="2:24" x14ac:dyDescent="0.3">
      <c r="B10898" s="73"/>
      <c r="D10898" s="73"/>
      <c r="P10898" s="73"/>
      <c r="T10898" s="73"/>
      <c r="U10898" s="73"/>
      <c r="V10898" s="73"/>
      <c r="X10898" s="12"/>
    </row>
    <row r="10899" spans="2:24" x14ac:dyDescent="0.3">
      <c r="B10899" s="73"/>
      <c r="D10899" s="73"/>
      <c r="P10899" s="73"/>
      <c r="T10899" s="73"/>
      <c r="U10899" s="73"/>
      <c r="V10899" s="73"/>
      <c r="X10899" s="12"/>
    </row>
    <row r="10900" spans="2:24" x14ac:dyDescent="0.3">
      <c r="B10900" s="73"/>
      <c r="D10900" s="73"/>
      <c r="P10900" s="73"/>
      <c r="T10900" s="73"/>
      <c r="U10900" s="73"/>
      <c r="V10900" s="73"/>
      <c r="X10900" s="12"/>
    </row>
    <row r="10901" spans="2:24" x14ac:dyDescent="0.3">
      <c r="B10901" s="73"/>
      <c r="D10901" s="73"/>
      <c r="P10901" s="73"/>
      <c r="T10901" s="73"/>
      <c r="U10901" s="73"/>
      <c r="V10901" s="73"/>
      <c r="X10901" s="12"/>
    </row>
    <row r="10902" spans="2:24" x14ac:dyDescent="0.3">
      <c r="B10902" s="73"/>
      <c r="D10902" s="73"/>
      <c r="P10902" s="73"/>
      <c r="T10902" s="73"/>
      <c r="U10902" s="73"/>
      <c r="V10902" s="73"/>
      <c r="X10902" s="12"/>
    </row>
    <row r="10903" spans="2:24" x14ac:dyDescent="0.3">
      <c r="B10903" s="73"/>
      <c r="D10903" s="73"/>
      <c r="P10903" s="73"/>
      <c r="T10903" s="73"/>
      <c r="U10903" s="73"/>
      <c r="V10903" s="73"/>
      <c r="X10903" s="12"/>
    </row>
    <row r="10904" spans="2:24" x14ac:dyDescent="0.3">
      <c r="B10904" s="73"/>
      <c r="D10904" s="73"/>
      <c r="P10904" s="73"/>
      <c r="T10904" s="73"/>
      <c r="U10904" s="73"/>
      <c r="V10904" s="73"/>
      <c r="X10904" s="12"/>
    </row>
    <row r="10905" spans="2:24" x14ac:dyDescent="0.3">
      <c r="B10905" s="73"/>
      <c r="D10905" s="73"/>
      <c r="P10905" s="73"/>
      <c r="T10905" s="73"/>
      <c r="U10905" s="73"/>
      <c r="V10905" s="73"/>
      <c r="X10905" s="12"/>
    </row>
    <row r="10906" spans="2:24" x14ac:dyDescent="0.3">
      <c r="B10906" s="73"/>
      <c r="D10906" s="73"/>
      <c r="P10906" s="73"/>
      <c r="T10906" s="73"/>
      <c r="U10906" s="73"/>
      <c r="V10906" s="73"/>
      <c r="X10906" s="12"/>
    </row>
    <row r="10907" spans="2:24" x14ac:dyDescent="0.3">
      <c r="B10907" s="73"/>
      <c r="D10907" s="73"/>
      <c r="P10907" s="73"/>
      <c r="T10907" s="73"/>
      <c r="U10907" s="73"/>
      <c r="V10907" s="73"/>
      <c r="X10907" s="12"/>
    </row>
    <row r="10908" spans="2:24" x14ac:dyDescent="0.3">
      <c r="B10908" s="73"/>
      <c r="D10908" s="73"/>
      <c r="P10908" s="73"/>
      <c r="T10908" s="73"/>
      <c r="U10908" s="73"/>
      <c r="V10908" s="73"/>
      <c r="X10908" s="12"/>
    </row>
    <row r="10909" spans="2:24" x14ac:dyDescent="0.3">
      <c r="B10909" s="73"/>
      <c r="D10909" s="73"/>
      <c r="P10909" s="73"/>
      <c r="T10909" s="73"/>
      <c r="U10909" s="73"/>
      <c r="V10909" s="73"/>
      <c r="X10909" s="12"/>
    </row>
    <row r="10910" spans="2:24" x14ac:dyDescent="0.3">
      <c r="B10910" s="73"/>
      <c r="D10910" s="73"/>
      <c r="P10910" s="73"/>
      <c r="T10910" s="73"/>
      <c r="U10910" s="73"/>
      <c r="V10910" s="73"/>
      <c r="X10910" s="12"/>
    </row>
    <row r="10911" spans="2:24" x14ac:dyDescent="0.3">
      <c r="B10911" s="73"/>
      <c r="D10911" s="73"/>
      <c r="P10911" s="73"/>
      <c r="T10911" s="73"/>
      <c r="U10911" s="73"/>
      <c r="V10911" s="73"/>
      <c r="X10911" s="12"/>
    </row>
    <row r="10912" spans="2:24" x14ac:dyDescent="0.3">
      <c r="B10912" s="73"/>
      <c r="D10912" s="73"/>
      <c r="P10912" s="73"/>
      <c r="T10912" s="73"/>
      <c r="U10912" s="73"/>
      <c r="V10912" s="73"/>
      <c r="X10912" s="12"/>
    </row>
    <row r="10913" spans="2:24" x14ac:dyDescent="0.3">
      <c r="B10913" s="73"/>
      <c r="D10913" s="73"/>
      <c r="P10913" s="73"/>
      <c r="T10913" s="73"/>
      <c r="U10913" s="73"/>
      <c r="V10913" s="73"/>
      <c r="X10913" s="12"/>
    </row>
    <row r="10914" spans="2:24" x14ac:dyDescent="0.3">
      <c r="B10914" s="73"/>
      <c r="D10914" s="73"/>
      <c r="P10914" s="73"/>
      <c r="T10914" s="73"/>
      <c r="U10914" s="73"/>
      <c r="V10914" s="73"/>
      <c r="X10914" s="12"/>
    </row>
    <row r="10915" spans="2:24" x14ac:dyDescent="0.3">
      <c r="B10915" s="73"/>
      <c r="D10915" s="73"/>
      <c r="P10915" s="73"/>
      <c r="T10915" s="73"/>
      <c r="U10915" s="73"/>
      <c r="V10915" s="73"/>
      <c r="X10915" s="12"/>
    </row>
    <row r="10916" spans="2:24" x14ac:dyDescent="0.3">
      <c r="B10916" s="73"/>
      <c r="D10916" s="73"/>
      <c r="P10916" s="73"/>
      <c r="T10916" s="73"/>
      <c r="U10916" s="73"/>
      <c r="V10916" s="73"/>
      <c r="X10916" s="12"/>
    </row>
    <row r="10917" spans="2:24" x14ac:dyDescent="0.3">
      <c r="B10917" s="73"/>
      <c r="D10917" s="73"/>
      <c r="P10917" s="73"/>
      <c r="T10917" s="73"/>
      <c r="U10917" s="73"/>
      <c r="V10917" s="73"/>
      <c r="X10917" s="12"/>
    </row>
    <row r="10918" spans="2:24" x14ac:dyDescent="0.3">
      <c r="B10918" s="73"/>
      <c r="D10918" s="73"/>
      <c r="P10918" s="73"/>
      <c r="T10918" s="73"/>
      <c r="U10918" s="73"/>
      <c r="V10918" s="73"/>
      <c r="X10918" s="12"/>
    </row>
    <row r="10919" spans="2:24" x14ac:dyDescent="0.3">
      <c r="B10919" s="73"/>
      <c r="D10919" s="73"/>
      <c r="P10919" s="73"/>
      <c r="T10919" s="73"/>
      <c r="U10919" s="73"/>
      <c r="V10919" s="73"/>
      <c r="X10919" s="12"/>
    </row>
    <row r="10920" spans="2:24" x14ac:dyDescent="0.3">
      <c r="B10920" s="73"/>
      <c r="D10920" s="73"/>
      <c r="P10920" s="73"/>
      <c r="T10920" s="73"/>
      <c r="U10920" s="73"/>
      <c r="V10920" s="73"/>
      <c r="X10920" s="12"/>
    </row>
    <row r="10921" spans="2:24" x14ac:dyDescent="0.3">
      <c r="B10921" s="73"/>
      <c r="D10921" s="73"/>
      <c r="P10921" s="73"/>
      <c r="T10921" s="73"/>
      <c r="U10921" s="73"/>
      <c r="V10921" s="73"/>
      <c r="X10921" s="12"/>
    </row>
    <row r="10922" spans="2:24" x14ac:dyDescent="0.3">
      <c r="B10922" s="73"/>
      <c r="D10922" s="73"/>
      <c r="P10922" s="73"/>
      <c r="T10922" s="73"/>
      <c r="U10922" s="73"/>
      <c r="V10922" s="73"/>
      <c r="X10922" s="12"/>
    </row>
    <row r="10923" spans="2:24" x14ac:dyDescent="0.3">
      <c r="B10923" s="73"/>
      <c r="D10923" s="73"/>
      <c r="P10923" s="73"/>
      <c r="T10923" s="73"/>
      <c r="U10923" s="73"/>
      <c r="V10923" s="73"/>
      <c r="X10923" s="12"/>
    </row>
    <row r="10924" spans="2:24" x14ac:dyDescent="0.3">
      <c r="B10924" s="73"/>
      <c r="D10924" s="73"/>
      <c r="P10924" s="73"/>
      <c r="T10924" s="73"/>
      <c r="U10924" s="73"/>
      <c r="V10924" s="73"/>
      <c r="X10924" s="12"/>
    </row>
    <row r="10925" spans="2:24" x14ac:dyDescent="0.3">
      <c r="B10925" s="73"/>
      <c r="D10925" s="73"/>
      <c r="P10925" s="73"/>
      <c r="T10925" s="73"/>
      <c r="U10925" s="73"/>
      <c r="V10925" s="73"/>
      <c r="X10925" s="12"/>
    </row>
    <row r="10926" spans="2:24" x14ac:dyDescent="0.3">
      <c r="B10926" s="73"/>
      <c r="D10926" s="73"/>
      <c r="P10926" s="73"/>
      <c r="T10926" s="73"/>
      <c r="U10926" s="73"/>
      <c r="V10926" s="73"/>
      <c r="X10926" s="12"/>
    </row>
    <row r="10927" spans="2:24" x14ac:dyDescent="0.3">
      <c r="B10927" s="73"/>
      <c r="D10927" s="73"/>
      <c r="P10927" s="73"/>
      <c r="T10927" s="73"/>
      <c r="U10927" s="73"/>
      <c r="V10927" s="73"/>
      <c r="X10927" s="12"/>
    </row>
    <row r="10928" spans="2:24" x14ac:dyDescent="0.3">
      <c r="B10928" s="73"/>
      <c r="D10928" s="73"/>
      <c r="P10928" s="73"/>
      <c r="T10928" s="73"/>
      <c r="U10928" s="73"/>
      <c r="V10928" s="73"/>
      <c r="X10928" s="12"/>
    </row>
    <row r="10929" spans="2:24" x14ac:dyDescent="0.3">
      <c r="B10929" s="73"/>
      <c r="D10929" s="73"/>
      <c r="P10929" s="73"/>
      <c r="T10929" s="73"/>
      <c r="U10929" s="73"/>
      <c r="V10929" s="73"/>
      <c r="X10929" s="12"/>
    </row>
    <row r="10930" spans="2:24" x14ac:dyDescent="0.3">
      <c r="B10930" s="73"/>
      <c r="D10930" s="73"/>
      <c r="P10930" s="73"/>
      <c r="T10930" s="73"/>
      <c r="U10930" s="73"/>
      <c r="V10930" s="73"/>
      <c r="X10930" s="12"/>
    </row>
    <row r="10931" spans="2:24" x14ac:dyDescent="0.3">
      <c r="B10931" s="73"/>
      <c r="D10931" s="73"/>
      <c r="P10931" s="73"/>
      <c r="T10931" s="73"/>
      <c r="U10931" s="73"/>
      <c r="V10931" s="73"/>
      <c r="X10931" s="12"/>
    </row>
    <row r="10932" spans="2:24" x14ac:dyDescent="0.3">
      <c r="B10932" s="73"/>
      <c r="D10932" s="73"/>
      <c r="P10932" s="73"/>
      <c r="T10932" s="73"/>
      <c r="U10932" s="73"/>
      <c r="V10932" s="73"/>
      <c r="X10932" s="12"/>
    </row>
    <row r="10933" spans="2:24" x14ac:dyDescent="0.3">
      <c r="B10933" s="73"/>
      <c r="D10933" s="73"/>
      <c r="P10933" s="73"/>
      <c r="T10933" s="73"/>
      <c r="U10933" s="73"/>
      <c r="V10933" s="73"/>
      <c r="X10933" s="12"/>
    </row>
    <row r="10934" spans="2:24" x14ac:dyDescent="0.3">
      <c r="B10934" s="73"/>
      <c r="D10934" s="73"/>
      <c r="P10934" s="73"/>
      <c r="T10934" s="73"/>
      <c r="U10934" s="73"/>
      <c r="V10934" s="73"/>
      <c r="X10934" s="12"/>
    </row>
    <row r="10935" spans="2:24" x14ac:dyDescent="0.3">
      <c r="B10935" s="73"/>
      <c r="D10935" s="73"/>
      <c r="P10935" s="73"/>
      <c r="T10935" s="73"/>
      <c r="U10935" s="73"/>
      <c r="V10935" s="73"/>
      <c r="X10935" s="12"/>
    </row>
    <row r="10936" spans="2:24" x14ac:dyDescent="0.3">
      <c r="B10936" s="73"/>
      <c r="D10936" s="73"/>
      <c r="P10936" s="73"/>
      <c r="T10936" s="73"/>
      <c r="U10936" s="73"/>
      <c r="V10936" s="73"/>
      <c r="X10936" s="12"/>
    </row>
    <row r="10937" spans="2:24" x14ac:dyDescent="0.3">
      <c r="B10937" s="73"/>
      <c r="D10937" s="73"/>
      <c r="P10937" s="73"/>
      <c r="T10937" s="73"/>
      <c r="U10937" s="73"/>
      <c r="V10937" s="73"/>
      <c r="X10937" s="12"/>
    </row>
    <row r="10938" spans="2:24" x14ac:dyDescent="0.3">
      <c r="B10938" s="73"/>
      <c r="D10938" s="73"/>
      <c r="P10938" s="73"/>
      <c r="T10938" s="73"/>
      <c r="U10938" s="73"/>
      <c r="V10938" s="73"/>
      <c r="X10938" s="12"/>
    </row>
    <row r="10939" spans="2:24" x14ac:dyDescent="0.3">
      <c r="B10939" s="73"/>
      <c r="D10939" s="73"/>
      <c r="P10939" s="73"/>
      <c r="T10939" s="73"/>
      <c r="U10939" s="73"/>
      <c r="V10939" s="73"/>
      <c r="X10939" s="12"/>
    </row>
    <row r="10940" spans="2:24" x14ac:dyDescent="0.3">
      <c r="B10940" s="73"/>
      <c r="D10940" s="73"/>
      <c r="P10940" s="73"/>
      <c r="T10940" s="73"/>
      <c r="U10940" s="73"/>
      <c r="V10940" s="73"/>
      <c r="X10940" s="12"/>
    </row>
    <row r="10941" spans="2:24" x14ac:dyDescent="0.3">
      <c r="B10941" s="73"/>
      <c r="D10941" s="73"/>
      <c r="P10941" s="73"/>
      <c r="T10941" s="73"/>
      <c r="U10941" s="73"/>
      <c r="V10941" s="73"/>
      <c r="X10941" s="12"/>
    </row>
    <row r="10942" spans="2:24" x14ac:dyDescent="0.3">
      <c r="B10942" s="73"/>
      <c r="D10942" s="73"/>
      <c r="P10942" s="73"/>
      <c r="T10942" s="73"/>
      <c r="U10942" s="73"/>
      <c r="V10942" s="73"/>
      <c r="X10942" s="12"/>
    </row>
    <row r="10943" spans="2:24" x14ac:dyDescent="0.3">
      <c r="B10943" s="73"/>
      <c r="D10943" s="73"/>
      <c r="P10943" s="73"/>
      <c r="T10943" s="73"/>
      <c r="U10943" s="73"/>
      <c r="V10943" s="73"/>
      <c r="X10943" s="12"/>
    </row>
    <row r="10944" spans="2:24" x14ac:dyDescent="0.3">
      <c r="B10944" s="73"/>
      <c r="D10944" s="73"/>
      <c r="P10944" s="73"/>
      <c r="T10944" s="73"/>
      <c r="U10944" s="73"/>
      <c r="V10944" s="73"/>
      <c r="X10944" s="12"/>
    </row>
    <row r="10945" spans="2:24" x14ac:dyDescent="0.3">
      <c r="B10945" s="73"/>
      <c r="D10945" s="73"/>
      <c r="P10945" s="73"/>
      <c r="T10945" s="73"/>
      <c r="U10945" s="73"/>
      <c r="V10945" s="73"/>
      <c r="X10945" s="12"/>
    </row>
    <row r="10946" spans="2:24" x14ac:dyDescent="0.3">
      <c r="B10946" s="73"/>
      <c r="D10946" s="73"/>
      <c r="P10946" s="73"/>
      <c r="T10946" s="73"/>
      <c r="U10946" s="73"/>
      <c r="V10946" s="73"/>
      <c r="X10946" s="12"/>
    </row>
    <row r="10947" spans="2:24" x14ac:dyDescent="0.3">
      <c r="B10947" s="73"/>
      <c r="D10947" s="73"/>
      <c r="P10947" s="73"/>
      <c r="T10947" s="73"/>
      <c r="U10947" s="73"/>
      <c r="V10947" s="73"/>
      <c r="X10947" s="12"/>
    </row>
    <row r="10948" spans="2:24" x14ac:dyDescent="0.3">
      <c r="B10948" s="73"/>
      <c r="D10948" s="73"/>
      <c r="P10948" s="73"/>
      <c r="T10948" s="73"/>
      <c r="U10948" s="73"/>
      <c r="V10948" s="73"/>
      <c r="X10948" s="12"/>
    </row>
    <row r="10949" spans="2:24" x14ac:dyDescent="0.3">
      <c r="B10949" s="73"/>
      <c r="D10949" s="73"/>
      <c r="P10949" s="73"/>
      <c r="T10949" s="73"/>
      <c r="U10949" s="73"/>
      <c r="V10949" s="73"/>
      <c r="X10949" s="12"/>
    </row>
    <row r="10950" spans="2:24" x14ac:dyDescent="0.3">
      <c r="B10950" s="73"/>
      <c r="D10950" s="73"/>
      <c r="P10950" s="73"/>
      <c r="T10950" s="73"/>
      <c r="U10950" s="73"/>
      <c r="V10950" s="73"/>
      <c r="X10950" s="12"/>
    </row>
    <row r="10951" spans="2:24" x14ac:dyDescent="0.3">
      <c r="B10951" s="73"/>
      <c r="D10951" s="73"/>
      <c r="P10951" s="73"/>
      <c r="T10951" s="73"/>
      <c r="U10951" s="73"/>
      <c r="V10951" s="73"/>
      <c r="X10951" s="12"/>
    </row>
    <row r="10952" spans="2:24" x14ac:dyDescent="0.3">
      <c r="B10952" s="73"/>
      <c r="D10952" s="73"/>
      <c r="P10952" s="73"/>
      <c r="T10952" s="73"/>
      <c r="U10952" s="73"/>
      <c r="V10952" s="73"/>
      <c r="X10952" s="12"/>
    </row>
    <row r="10953" spans="2:24" x14ac:dyDescent="0.3">
      <c r="B10953" s="73"/>
      <c r="D10953" s="73"/>
      <c r="P10953" s="73"/>
      <c r="T10953" s="73"/>
      <c r="U10953" s="73"/>
      <c r="V10953" s="73"/>
      <c r="X10953" s="12"/>
    </row>
    <row r="10954" spans="2:24" x14ac:dyDescent="0.3">
      <c r="B10954" s="73"/>
      <c r="D10954" s="73"/>
      <c r="P10954" s="73"/>
      <c r="T10954" s="73"/>
      <c r="U10954" s="73"/>
      <c r="V10954" s="73"/>
      <c r="X10954" s="12"/>
    </row>
    <row r="10955" spans="2:24" x14ac:dyDescent="0.3">
      <c r="B10955" s="73"/>
      <c r="D10955" s="73"/>
      <c r="P10955" s="73"/>
      <c r="T10955" s="73"/>
      <c r="U10955" s="73"/>
      <c r="V10955" s="73"/>
      <c r="X10955" s="12"/>
    </row>
    <row r="10956" spans="2:24" x14ac:dyDescent="0.3">
      <c r="B10956" s="73"/>
      <c r="D10956" s="73"/>
      <c r="P10956" s="73"/>
      <c r="T10956" s="73"/>
      <c r="U10956" s="73"/>
      <c r="V10956" s="73"/>
      <c r="X10956" s="12"/>
    </row>
    <row r="10957" spans="2:24" x14ac:dyDescent="0.3">
      <c r="B10957" s="73"/>
      <c r="D10957" s="73"/>
      <c r="P10957" s="73"/>
      <c r="T10957" s="73"/>
      <c r="U10957" s="73"/>
      <c r="V10957" s="73"/>
      <c r="X10957" s="12"/>
    </row>
    <row r="10958" spans="2:24" x14ac:dyDescent="0.3">
      <c r="B10958" s="73"/>
      <c r="D10958" s="73"/>
      <c r="P10958" s="73"/>
      <c r="T10958" s="73"/>
      <c r="U10958" s="73"/>
      <c r="V10958" s="73"/>
      <c r="X10958" s="12"/>
    </row>
    <row r="10959" spans="2:24" x14ac:dyDescent="0.3">
      <c r="B10959" s="73"/>
      <c r="D10959" s="73"/>
      <c r="P10959" s="73"/>
      <c r="T10959" s="73"/>
      <c r="U10959" s="73"/>
      <c r="V10959" s="73"/>
      <c r="X10959" s="12"/>
    </row>
    <row r="10960" spans="2:24" x14ac:dyDescent="0.3">
      <c r="B10960" s="73"/>
      <c r="D10960" s="73"/>
      <c r="P10960" s="73"/>
      <c r="T10960" s="73"/>
      <c r="U10960" s="73"/>
      <c r="V10960" s="73"/>
      <c r="X10960" s="12"/>
    </row>
    <row r="10961" spans="2:24" x14ac:dyDescent="0.3">
      <c r="B10961" s="73"/>
      <c r="D10961" s="73"/>
      <c r="P10961" s="73"/>
      <c r="T10961" s="73"/>
      <c r="U10961" s="73"/>
      <c r="V10961" s="73"/>
      <c r="X10961" s="12"/>
    </row>
    <row r="10962" spans="2:24" x14ac:dyDescent="0.3">
      <c r="B10962" s="73"/>
      <c r="D10962" s="73"/>
      <c r="P10962" s="73"/>
      <c r="T10962" s="73"/>
      <c r="U10962" s="73"/>
      <c r="V10962" s="73"/>
      <c r="X10962" s="12"/>
    </row>
    <row r="10963" spans="2:24" x14ac:dyDescent="0.3">
      <c r="B10963" s="73"/>
      <c r="D10963" s="73"/>
      <c r="P10963" s="73"/>
      <c r="T10963" s="73"/>
      <c r="U10963" s="73"/>
      <c r="V10963" s="73"/>
      <c r="X10963" s="12"/>
    </row>
    <row r="10964" spans="2:24" x14ac:dyDescent="0.3">
      <c r="B10964" s="73"/>
      <c r="D10964" s="73"/>
      <c r="P10964" s="73"/>
      <c r="T10964" s="73"/>
      <c r="U10964" s="73"/>
      <c r="V10964" s="73"/>
      <c r="X10964" s="12"/>
    </row>
    <row r="10965" spans="2:24" x14ac:dyDescent="0.3">
      <c r="B10965" s="73"/>
      <c r="D10965" s="73"/>
      <c r="P10965" s="73"/>
      <c r="T10965" s="73"/>
      <c r="U10965" s="73"/>
      <c r="V10965" s="73"/>
      <c r="X10965" s="12"/>
    </row>
    <row r="10966" spans="2:24" x14ac:dyDescent="0.3">
      <c r="B10966" s="73"/>
      <c r="D10966" s="73"/>
      <c r="P10966" s="73"/>
      <c r="T10966" s="73"/>
      <c r="U10966" s="73"/>
      <c r="V10966" s="73"/>
      <c r="X10966" s="12"/>
    </row>
    <row r="10967" spans="2:24" x14ac:dyDescent="0.3">
      <c r="B10967" s="73"/>
      <c r="D10967" s="73"/>
      <c r="P10967" s="73"/>
      <c r="T10967" s="73"/>
      <c r="U10967" s="73"/>
      <c r="V10967" s="73"/>
      <c r="X10967" s="12"/>
    </row>
    <row r="10968" spans="2:24" x14ac:dyDescent="0.3">
      <c r="B10968" s="73"/>
      <c r="D10968" s="73"/>
      <c r="P10968" s="73"/>
      <c r="T10968" s="73"/>
      <c r="U10968" s="73"/>
      <c r="V10968" s="73"/>
      <c r="X10968" s="12"/>
    </row>
    <row r="10969" spans="2:24" x14ac:dyDescent="0.3">
      <c r="B10969" s="73"/>
      <c r="D10969" s="73"/>
      <c r="P10969" s="73"/>
      <c r="T10969" s="73"/>
      <c r="U10969" s="73"/>
      <c r="V10969" s="73"/>
      <c r="X10969" s="12"/>
    </row>
    <row r="10970" spans="2:24" x14ac:dyDescent="0.3">
      <c r="B10970" s="73"/>
      <c r="D10970" s="73"/>
      <c r="P10970" s="73"/>
      <c r="T10970" s="73"/>
      <c r="U10970" s="73"/>
      <c r="V10970" s="73"/>
      <c r="X10970" s="12"/>
    </row>
    <row r="10971" spans="2:24" x14ac:dyDescent="0.3">
      <c r="B10971" s="73"/>
      <c r="D10971" s="73"/>
      <c r="P10971" s="73"/>
      <c r="T10971" s="73"/>
      <c r="U10971" s="73"/>
      <c r="V10971" s="73"/>
      <c r="X10971" s="12"/>
    </row>
    <row r="10972" spans="2:24" x14ac:dyDescent="0.3">
      <c r="B10972" s="73"/>
      <c r="D10972" s="73"/>
      <c r="P10972" s="73"/>
      <c r="T10972" s="73"/>
      <c r="U10972" s="73"/>
      <c r="V10972" s="73"/>
      <c r="X10972" s="12"/>
    </row>
    <row r="10973" spans="2:24" x14ac:dyDescent="0.3">
      <c r="B10973" s="73"/>
      <c r="D10973" s="73"/>
      <c r="P10973" s="73"/>
      <c r="T10973" s="73"/>
      <c r="U10973" s="73"/>
      <c r="V10973" s="73"/>
      <c r="X10973" s="12"/>
    </row>
    <row r="10974" spans="2:24" x14ac:dyDescent="0.3">
      <c r="B10974" s="73"/>
      <c r="D10974" s="73"/>
      <c r="P10974" s="73"/>
      <c r="T10974" s="73"/>
      <c r="U10974" s="73"/>
      <c r="V10974" s="73"/>
      <c r="X10974" s="12"/>
    </row>
    <row r="10975" spans="2:24" x14ac:dyDescent="0.3">
      <c r="B10975" s="73"/>
      <c r="D10975" s="73"/>
      <c r="P10975" s="73"/>
      <c r="T10975" s="73"/>
      <c r="U10975" s="73"/>
      <c r="V10975" s="73"/>
      <c r="X10975" s="12"/>
    </row>
    <row r="10976" spans="2:24" x14ac:dyDescent="0.3">
      <c r="B10976" s="73"/>
      <c r="D10976" s="73"/>
      <c r="P10976" s="73"/>
      <c r="T10976" s="73"/>
      <c r="U10976" s="73"/>
      <c r="V10976" s="73"/>
      <c r="X10976" s="12"/>
    </row>
    <row r="10977" spans="2:24" x14ac:dyDescent="0.3">
      <c r="B10977" s="73"/>
      <c r="D10977" s="73"/>
      <c r="P10977" s="73"/>
      <c r="T10977" s="73"/>
      <c r="U10977" s="73"/>
      <c r="V10977" s="73"/>
      <c r="X10977" s="12"/>
    </row>
    <row r="10978" spans="2:24" x14ac:dyDescent="0.3">
      <c r="B10978" s="73"/>
      <c r="D10978" s="73"/>
      <c r="P10978" s="73"/>
      <c r="T10978" s="73"/>
      <c r="U10978" s="73"/>
      <c r="V10978" s="73"/>
      <c r="X10978" s="12"/>
    </row>
    <row r="10979" spans="2:24" x14ac:dyDescent="0.3">
      <c r="B10979" s="73"/>
      <c r="D10979" s="73"/>
      <c r="P10979" s="73"/>
      <c r="T10979" s="73"/>
      <c r="U10979" s="73"/>
      <c r="V10979" s="73"/>
      <c r="X10979" s="12"/>
    </row>
    <row r="10980" spans="2:24" x14ac:dyDescent="0.3">
      <c r="B10980" s="73"/>
      <c r="D10980" s="73"/>
      <c r="P10980" s="73"/>
      <c r="T10980" s="73"/>
      <c r="U10980" s="73"/>
      <c r="V10980" s="73"/>
      <c r="X10980" s="12"/>
    </row>
    <row r="10981" spans="2:24" x14ac:dyDescent="0.3">
      <c r="B10981" s="73"/>
      <c r="D10981" s="73"/>
      <c r="P10981" s="73"/>
      <c r="T10981" s="73"/>
      <c r="U10981" s="73"/>
      <c r="V10981" s="73"/>
      <c r="X10981" s="12"/>
    </row>
    <row r="10982" spans="2:24" x14ac:dyDescent="0.3">
      <c r="B10982" s="73"/>
      <c r="D10982" s="73"/>
      <c r="P10982" s="73"/>
      <c r="T10982" s="73"/>
      <c r="U10982" s="73"/>
      <c r="V10982" s="73"/>
      <c r="X10982" s="12"/>
    </row>
    <row r="10983" spans="2:24" x14ac:dyDescent="0.3">
      <c r="B10983" s="73"/>
      <c r="D10983" s="73"/>
      <c r="P10983" s="73"/>
      <c r="T10983" s="73"/>
      <c r="U10983" s="73"/>
      <c r="V10983" s="73"/>
      <c r="X10983" s="12"/>
    </row>
    <row r="10984" spans="2:24" x14ac:dyDescent="0.3">
      <c r="B10984" s="73"/>
      <c r="D10984" s="73"/>
      <c r="P10984" s="73"/>
      <c r="T10984" s="73"/>
      <c r="U10984" s="73"/>
      <c r="V10984" s="73"/>
      <c r="X10984" s="12"/>
    </row>
    <row r="10985" spans="2:24" x14ac:dyDescent="0.3">
      <c r="B10985" s="73"/>
      <c r="D10985" s="73"/>
      <c r="P10985" s="73"/>
      <c r="T10985" s="73"/>
      <c r="U10985" s="73"/>
      <c r="V10985" s="73"/>
      <c r="X10985" s="12"/>
    </row>
    <row r="10986" spans="2:24" x14ac:dyDescent="0.3">
      <c r="B10986" s="73"/>
      <c r="D10986" s="73"/>
      <c r="P10986" s="73"/>
      <c r="T10986" s="73"/>
      <c r="U10986" s="73"/>
      <c r="V10986" s="73"/>
      <c r="X10986" s="12"/>
    </row>
    <row r="10987" spans="2:24" x14ac:dyDescent="0.3">
      <c r="B10987" s="73"/>
      <c r="D10987" s="73"/>
      <c r="P10987" s="73"/>
      <c r="T10987" s="73"/>
      <c r="U10987" s="73"/>
      <c r="V10987" s="73"/>
      <c r="X10987" s="12"/>
    </row>
    <row r="10988" spans="2:24" x14ac:dyDescent="0.3">
      <c r="B10988" s="73"/>
      <c r="D10988" s="73"/>
      <c r="P10988" s="73"/>
      <c r="T10988" s="73"/>
      <c r="U10988" s="73"/>
      <c r="V10988" s="73"/>
      <c r="X10988" s="12"/>
    </row>
    <row r="10989" spans="2:24" x14ac:dyDescent="0.3">
      <c r="B10989" s="73"/>
      <c r="D10989" s="73"/>
      <c r="P10989" s="73"/>
      <c r="T10989" s="73"/>
      <c r="U10989" s="73"/>
      <c r="V10989" s="73"/>
      <c r="X10989" s="12"/>
    </row>
    <row r="10990" spans="2:24" x14ac:dyDescent="0.3">
      <c r="B10990" s="73"/>
      <c r="D10990" s="73"/>
      <c r="P10990" s="73"/>
      <c r="T10990" s="73"/>
      <c r="U10990" s="73"/>
      <c r="V10990" s="73"/>
      <c r="X10990" s="12"/>
    </row>
    <row r="10991" spans="2:24" x14ac:dyDescent="0.3">
      <c r="B10991" s="73"/>
      <c r="D10991" s="73"/>
      <c r="P10991" s="73"/>
      <c r="T10991" s="73"/>
      <c r="U10991" s="73"/>
      <c r="V10991" s="73"/>
      <c r="X10991" s="12"/>
    </row>
    <row r="10992" spans="2:24" x14ac:dyDescent="0.3">
      <c r="B10992" s="73"/>
      <c r="D10992" s="73"/>
      <c r="P10992" s="73"/>
      <c r="T10992" s="73"/>
      <c r="U10992" s="73"/>
      <c r="V10992" s="73"/>
      <c r="X10992" s="12"/>
    </row>
    <row r="10993" spans="2:24" x14ac:dyDescent="0.3">
      <c r="B10993" s="73"/>
      <c r="D10993" s="73"/>
      <c r="P10993" s="73"/>
      <c r="T10993" s="73"/>
      <c r="U10993" s="73"/>
      <c r="V10993" s="73"/>
      <c r="X10993" s="12"/>
    </row>
    <row r="10994" spans="2:24" x14ac:dyDescent="0.3">
      <c r="B10994" s="73"/>
      <c r="D10994" s="73"/>
      <c r="P10994" s="73"/>
      <c r="T10994" s="73"/>
      <c r="U10994" s="73"/>
      <c r="V10994" s="73"/>
      <c r="X10994" s="12"/>
    </row>
    <row r="10995" spans="2:24" x14ac:dyDescent="0.3">
      <c r="B10995" s="73"/>
      <c r="D10995" s="73"/>
      <c r="P10995" s="73"/>
      <c r="T10995" s="73"/>
      <c r="U10995" s="73"/>
      <c r="V10995" s="73"/>
      <c r="X10995" s="12"/>
    </row>
    <row r="10996" spans="2:24" x14ac:dyDescent="0.3">
      <c r="B10996" s="73"/>
      <c r="D10996" s="73"/>
      <c r="P10996" s="73"/>
      <c r="T10996" s="73"/>
      <c r="U10996" s="73"/>
      <c r="V10996" s="73"/>
      <c r="X10996" s="12"/>
    </row>
    <row r="10997" spans="2:24" x14ac:dyDescent="0.3">
      <c r="B10997" s="73"/>
      <c r="D10997" s="73"/>
      <c r="P10997" s="73"/>
      <c r="T10997" s="73"/>
      <c r="U10997" s="73"/>
      <c r="V10997" s="73"/>
      <c r="X10997" s="12"/>
    </row>
    <row r="10998" spans="2:24" x14ac:dyDescent="0.3">
      <c r="B10998" s="73"/>
      <c r="D10998" s="73"/>
      <c r="P10998" s="73"/>
      <c r="T10998" s="73"/>
      <c r="U10998" s="73"/>
      <c r="V10998" s="73"/>
      <c r="X10998" s="12"/>
    </row>
    <row r="10999" spans="2:24" x14ac:dyDescent="0.3">
      <c r="B10999" s="73"/>
      <c r="D10999" s="73"/>
      <c r="P10999" s="73"/>
      <c r="T10999" s="73"/>
      <c r="U10999" s="73"/>
      <c r="V10999" s="73"/>
      <c r="X10999" s="12"/>
    </row>
    <row r="11000" spans="2:24" x14ac:dyDescent="0.3">
      <c r="B11000" s="73"/>
      <c r="D11000" s="73"/>
      <c r="P11000" s="73"/>
      <c r="T11000" s="73"/>
      <c r="U11000" s="73"/>
      <c r="V11000" s="73"/>
      <c r="X11000" s="12"/>
    </row>
    <row r="11001" spans="2:24" x14ac:dyDescent="0.3">
      <c r="B11001" s="73"/>
      <c r="D11001" s="73"/>
      <c r="P11001" s="73"/>
      <c r="T11001" s="73"/>
      <c r="U11001" s="73"/>
      <c r="V11001" s="73"/>
      <c r="X11001" s="12"/>
    </row>
    <row r="11002" spans="2:24" x14ac:dyDescent="0.3">
      <c r="B11002" s="73"/>
      <c r="D11002" s="73"/>
      <c r="P11002" s="73"/>
      <c r="T11002" s="73"/>
      <c r="U11002" s="73"/>
      <c r="V11002" s="73"/>
      <c r="X11002" s="12"/>
    </row>
    <row r="11003" spans="2:24" x14ac:dyDescent="0.3">
      <c r="B11003" s="73"/>
      <c r="D11003" s="73"/>
      <c r="P11003" s="73"/>
      <c r="T11003" s="73"/>
      <c r="U11003" s="73"/>
      <c r="V11003" s="73"/>
      <c r="X11003" s="12"/>
    </row>
    <row r="11004" spans="2:24" x14ac:dyDescent="0.3">
      <c r="B11004" s="73"/>
      <c r="D11004" s="73"/>
      <c r="P11004" s="73"/>
      <c r="T11004" s="73"/>
      <c r="U11004" s="73"/>
      <c r="V11004" s="73"/>
      <c r="X11004" s="12"/>
    </row>
    <row r="11005" spans="2:24" x14ac:dyDescent="0.3">
      <c r="B11005" s="73"/>
      <c r="D11005" s="73"/>
      <c r="P11005" s="73"/>
      <c r="T11005" s="73"/>
      <c r="U11005" s="73"/>
      <c r="V11005" s="73"/>
      <c r="X11005" s="12"/>
    </row>
    <row r="11006" spans="2:24" x14ac:dyDescent="0.3">
      <c r="B11006" s="73"/>
      <c r="D11006" s="73"/>
      <c r="P11006" s="73"/>
      <c r="T11006" s="73"/>
      <c r="U11006" s="73"/>
      <c r="V11006" s="73"/>
      <c r="X11006" s="12"/>
    </row>
    <row r="11007" spans="2:24" x14ac:dyDescent="0.3">
      <c r="B11007" s="73"/>
      <c r="D11007" s="73"/>
      <c r="P11007" s="73"/>
      <c r="T11007" s="73"/>
      <c r="U11007" s="73"/>
      <c r="V11007" s="73"/>
      <c r="X11007" s="12"/>
    </row>
    <row r="11008" spans="2:24" x14ac:dyDescent="0.3">
      <c r="B11008" s="73"/>
      <c r="D11008" s="73"/>
      <c r="P11008" s="73"/>
      <c r="T11008" s="73"/>
      <c r="U11008" s="73"/>
      <c r="V11008" s="73"/>
      <c r="X11008" s="12"/>
    </row>
    <row r="11009" spans="2:24" x14ac:dyDescent="0.3">
      <c r="B11009" s="73"/>
      <c r="D11009" s="73"/>
      <c r="P11009" s="73"/>
      <c r="T11009" s="73"/>
      <c r="U11009" s="73"/>
      <c r="V11009" s="73"/>
      <c r="X11009" s="12"/>
    </row>
    <row r="11010" spans="2:24" x14ac:dyDescent="0.3">
      <c r="B11010" s="73"/>
      <c r="D11010" s="73"/>
      <c r="P11010" s="73"/>
      <c r="T11010" s="73"/>
      <c r="U11010" s="73"/>
      <c r="V11010" s="73"/>
      <c r="X11010" s="12"/>
    </row>
    <row r="11011" spans="2:24" x14ac:dyDescent="0.3">
      <c r="B11011" s="73"/>
      <c r="D11011" s="73"/>
      <c r="P11011" s="73"/>
      <c r="T11011" s="73"/>
      <c r="U11011" s="73"/>
      <c r="V11011" s="73"/>
      <c r="X11011" s="12"/>
    </row>
    <row r="11012" spans="2:24" x14ac:dyDescent="0.3">
      <c r="B11012" s="73"/>
      <c r="D11012" s="73"/>
      <c r="P11012" s="73"/>
      <c r="T11012" s="73"/>
      <c r="U11012" s="73"/>
      <c r="V11012" s="73"/>
      <c r="X11012" s="12"/>
    </row>
    <row r="11013" spans="2:24" x14ac:dyDescent="0.3">
      <c r="B11013" s="73"/>
      <c r="D11013" s="73"/>
      <c r="P11013" s="73"/>
      <c r="T11013" s="73"/>
      <c r="U11013" s="73"/>
      <c r="V11013" s="73"/>
      <c r="X11013" s="12"/>
    </row>
    <row r="11014" spans="2:24" x14ac:dyDescent="0.3">
      <c r="B11014" s="73"/>
      <c r="D11014" s="73"/>
      <c r="P11014" s="73"/>
      <c r="T11014" s="73"/>
      <c r="U11014" s="73"/>
      <c r="V11014" s="73"/>
      <c r="X11014" s="12"/>
    </row>
    <row r="11015" spans="2:24" x14ac:dyDescent="0.3">
      <c r="B11015" s="73"/>
      <c r="D11015" s="73"/>
      <c r="P11015" s="73"/>
      <c r="T11015" s="73"/>
      <c r="U11015" s="73"/>
      <c r="V11015" s="73"/>
      <c r="X11015" s="12"/>
    </row>
    <row r="11016" spans="2:24" x14ac:dyDescent="0.3">
      <c r="B11016" s="73"/>
      <c r="D11016" s="73"/>
      <c r="P11016" s="73"/>
      <c r="T11016" s="73"/>
      <c r="U11016" s="73"/>
      <c r="V11016" s="73"/>
      <c r="X11016" s="12"/>
    </row>
    <row r="11017" spans="2:24" x14ac:dyDescent="0.3">
      <c r="B11017" s="73"/>
      <c r="D11017" s="73"/>
      <c r="P11017" s="73"/>
      <c r="T11017" s="73"/>
      <c r="U11017" s="73"/>
      <c r="V11017" s="73"/>
      <c r="X11017" s="12"/>
    </row>
    <row r="11018" spans="2:24" x14ac:dyDescent="0.3">
      <c r="B11018" s="73"/>
      <c r="D11018" s="73"/>
      <c r="P11018" s="73"/>
      <c r="T11018" s="73"/>
      <c r="U11018" s="73"/>
      <c r="V11018" s="73"/>
      <c r="X11018" s="12"/>
    </row>
    <row r="11019" spans="2:24" x14ac:dyDescent="0.3">
      <c r="B11019" s="73"/>
      <c r="D11019" s="73"/>
      <c r="P11019" s="73"/>
      <c r="T11019" s="73"/>
      <c r="U11019" s="73"/>
      <c r="V11019" s="73"/>
      <c r="X11019" s="12"/>
    </row>
    <row r="11020" spans="2:24" x14ac:dyDescent="0.3">
      <c r="B11020" s="73"/>
      <c r="D11020" s="73"/>
      <c r="P11020" s="73"/>
      <c r="T11020" s="73"/>
      <c r="U11020" s="73"/>
      <c r="V11020" s="73"/>
      <c r="X11020" s="12"/>
    </row>
    <row r="11021" spans="2:24" x14ac:dyDescent="0.3">
      <c r="B11021" s="73"/>
      <c r="D11021" s="73"/>
      <c r="P11021" s="73"/>
      <c r="T11021" s="73"/>
      <c r="U11021" s="73"/>
      <c r="V11021" s="73"/>
      <c r="X11021" s="12"/>
    </row>
    <row r="11022" spans="2:24" x14ac:dyDescent="0.3">
      <c r="B11022" s="73"/>
      <c r="D11022" s="73"/>
      <c r="P11022" s="73"/>
      <c r="T11022" s="73"/>
      <c r="U11022" s="73"/>
      <c r="V11022" s="73"/>
      <c r="X11022" s="12"/>
    </row>
    <row r="11023" spans="2:24" x14ac:dyDescent="0.3">
      <c r="B11023" s="73"/>
      <c r="D11023" s="73"/>
      <c r="P11023" s="73"/>
      <c r="T11023" s="73"/>
      <c r="U11023" s="73"/>
      <c r="V11023" s="73"/>
      <c r="X11023" s="12"/>
    </row>
    <row r="11024" spans="2:24" x14ac:dyDescent="0.3">
      <c r="B11024" s="73"/>
      <c r="D11024" s="73"/>
      <c r="P11024" s="73"/>
      <c r="T11024" s="73"/>
      <c r="U11024" s="73"/>
      <c r="V11024" s="73"/>
      <c r="X11024" s="12"/>
    </row>
    <row r="11025" spans="2:24" x14ac:dyDescent="0.3">
      <c r="B11025" s="73"/>
      <c r="D11025" s="73"/>
      <c r="P11025" s="73"/>
      <c r="T11025" s="73"/>
      <c r="U11025" s="73"/>
      <c r="V11025" s="73"/>
      <c r="X11025" s="12"/>
    </row>
    <row r="11026" spans="2:24" x14ac:dyDescent="0.3">
      <c r="B11026" s="73"/>
      <c r="D11026" s="73"/>
      <c r="P11026" s="73"/>
      <c r="T11026" s="73"/>
      <c r="U11026" s="73"/>
      <c r="V11026" s="73"/>
      <c r="X11026" s="12"/>
    </row>
    <row r="11027" spans="2:24" x14ac:dyDescent="0.3">
      <c r="B11027" s="73"/>
      <c r="D11027" s="73"/>
      <c r="P11027" s="73"/>
      <c r="T11027" s="73"/>
      <c r="U11027" s="73"/>
      <c r="V11027" s="73"/>
      <c r="X11027" s="12"/>
    </row>
    <row r="11028" spans="2:24" x14ac:dyDescent="0.3">
      <c r="B11028" s="73"/>
      <c r="D11028" s="73"/>
      <c r="P11028" s="73"/>
      <c r="T11028" s="73"/>
      <c r="U11028" s="73"/>
      <c r="V11028" s="73"/>
      <c r="X11028" s="12"/>
    </row>
    <row r="11029" spans="2:24" x14ac:dyDescent="0.3">
      <c r="B11029" s="73"/>
      <c r="D11029" s="73"/>
      <c r="P11029" s="73"/>
      <c r="T11029" s="73"/>
      <c r="U11029" s="73"/>
      <c r="V11029" s="73"/>
      <c r="X11029" s="12"/>
    </row>
    <row r="11030" spans="2:24" x14ac:dyDescent="0.3">
      <c r="B11030" s="73"/>
      <c r="D11030" s="73"/>
      <c r="P11030" s="73"/>
      <c r="T11030" s="73"/>
      <c r="U11030" s="73"/>
      <c r="V11030" s="73"/>
      <c r="X11030" s="12"/>
    </row>
    <row r="11031" spans="2:24" x14ac:dyDescent="0.3">
      <c r="B11031" s="73"/>
      <c r="D11031" s="73"/>
      <c r="P11031" s="73"/>
      <c r="T11031" s="73"/>
      <c r="U11031" s="73"/>
      <c r="V11031" s="73"/>
      <c r="X11031" s="12"/>
    </row>
    <row r="11032" spans="2:24" x14ac:dyDescent="0.3">
      <c r="B11032" s="73"/>
      <c r="D11032" s="73"/>
      <c r="P11032" s="73"/>
      <c r="T11032" s="73"/>
      <c r="U11032" s="73"/>
      <c r="V11032" s="73"/>
      <c r="X11032" s="12"/>
    </row>
    <row r="11033" spans="2:24" x14ac:dyDescent="0.3">
      <c r="B11033" s="73"/>
      <c r="D11033" s="73"/>
      <c r="P11033" s="73"/>
      <c r="T11033" s="73"/>
      <c r="U11033" s="73"/>
      <c r="V11033" s="73"/>
      <c r="X11033" s="12"/>
    </row>
    <row r="11034" spans="2:24" x14ac:dyDescent="0.3">
      <c r="B11034" s="73"/>
      <c r="D11034" s="73"/>
      <c r="P11034" s="73"/>
      <c r="T11034" s="73"/>
      <c r="U11034" s="73"/>
      <c r="V11034" s="73"/>
      <c r="X11034" s="12"/>
    </row>
    <row r="11035" spans="2:24" x14ac:dyDescent="0.3">
      <c r="B11035" s="73"/>
      <c r="D11035" s="73"/>
      <c r="P11035" s="73"/>
      <c r="T11035" s="73"/>
      <c r="U11035" s="73"/>
      <c r="V11035" s="73"/>
      <c r="X11035" s="12"/>
    </row>
    <row r="11036" spans="2:24" x14ac:dyDescent="0.3">
      <c r="B11036" s="73"/>
      <c r="D11036" s="73"/>
      <c r="P11036" s="73"/>
      <c r="T11036" s="73"/>
      <c r="U11036" s="73"/>
      <c r="V11036" s="73"/>
      <c r="X11036" s="12"/>
    </row>
    <row r="11037" spans="2:24" x14ac:dyDescent="0.3">
      <c r="B11037" s="73"/>
      <c r="D11037" s="73"/>
      <c r="P11037" s="73"/>
      <c r="T11037" s="73"/>
      <c r="U11037" s="73"/>
      <c r="V11037" s="73"/>
      <c r="X11037" s="12"/>
    </row>
    <row r="11038" spans="2:24" x14ac:dyDescent="0.3">
      <c r="B11038" s="73"/>
      <c r="D11038" s="73"/>
      <c r="P11038" s="73"/>
      <c r="T11038" s="73"/>
      <c r="U11038" s="73"/>
      <c r="V11038" s="73"/>
      <c r="X11038" s="12"/>
    </row>
    <row r="11039" spans="2:24" x14ac:dyDescent="0.3">
      <c r="B11039" s="73"/>
      <c r="D11039" s="73"/>
      <c r="P11039" s="73"/>
      <c r="T11039" s="73"/>
      <c r="U11039" s="73"/>
      <c r="V11039" s="73"/>
      <c r="X11039" s="12"/>
    </row>
    <row r="11040" spans="2:24" x14ac:dyDescent="0.3">
      <c r="B11040" s="73"/>
      <c r="D11040" s="73"/>
      <c r="P11040" s="73"/>
      <c r="T11040" s="73"/>
      <c r="U11040" s="73"/>
      <c r="V11040" s="73"/>
      <c r="X11040" s="12"/>
    </row>
    <row r="11041" spans="2:24" x14ac:dyDescent="0.3">
      <c r="B11041" s="73"/>
      <c r="D11041" s="73"/>
      <c r="P11041" s="73"/>
      <c r="T11041" s="73"/>
      <c r="U11041" s="73"/>
      <c r="V11041" s="73"/>
      <c r="X11041" s="12"/>
    </row>
    <row r="11042" spans="2:24" x14ac:dyDescent="0.3">
      <c r="B11042" s="73"/>
      <c r="D11042" s="73"/>
      <c r="P11042" s="73"/>
      <c r="T11042" s="73"/>
      <c r="U11042" s="73"/>
      <c r="V11042" s="73"/>
      <c r="X11042" s="12"/>
    </row>
    <row r="11043" spans="2:24" x14ac:dyDescent="0.3">
      <c r="B11043" s="73"/>
      <c r="D11043" s="73"/>
      <c r="P11043" s="73"/>
      <c r="T11043" s="73"/>
      <c r="U11043" s="73"/>
      <c r="V11043" s="73"/>
      <c r="X11043" s="12"/>
    </row>
    <row r="11044" spans="2:24" x14ac:dyDescent="0.3">
      <c r="B11044" s="73"/>
      <c r="D11044" s="73"/>
      <c r="P11044" s="73"/>
      <c r="T11044" s="73"/>
      <c r="U11044" s="73"/>
      <c r="V11044" s="73"/>
      <c r="X11044" s="12"/>
    </row>
    <row r="11045" spans="2:24" x14ac:dyDescent="0.3">
      <c r="B11045" s="73"/>
      <c r="D11045" s="73"/>
      <c r="P11045" s="73"/>
      <c r="T11045" s="73"/>
      <c r="U11045" s="73"/>
      <c r="V11045" s="73"/>
      <c r="X11045" s="12"/>
    </row>
    <row r="11046" spans="2:24" x14ac:dyDescent="0.3">
      <c r="B11046" s="73"/>
      <c r="D11046" s="73"/>
      <c r="P11046" s="73"/>
      <c r="T11046" s="73"/>
      <c r="U11046" s="73"/>
      <c r="V11046" s="73"/>
      <c r="X11046" s="12"/>
    </row>
    <row r="11047" spans="2:24" x14ac:dyDescent="0.3">
      <c r="B11047" s="73"/>
      <c r="D11047" s="73"/>
      <c r="P11047" s="73"/>
      <c r="T11047" s="73"/>
      <c r="U11047" s="73"/>
      <c r="V11047" s="73"/>
      <c r="X11047" s="12"/>
    </row>
    <row r="11048" spans="2:24" x14ac:dyDescent="0.3">
      <c r="B11048" s="73"/>
      <c r="D11048" s="73"/>
      <c r="P11048" s="73"/>
      <c r="T11048" s="73"/>
      <c r="U11048" s="73"/>
      <c r="V11048" s="73"/>
      <c r="X11048" s="12"/>
    </row>
    <row r="11049" spans="2:24" x14ac:dyDescent="0.3">
      <c r="B11049" s="73"/>
      <c r="D11049" s="73"/>
      <c r="P11049" s="73"/>
      <c r="T11049" s="73"/>
      <c r="U11049" s="73"/>
      <c r="V11049" s="73"/>
      <c r="X11049" s="12"/>
    </row>
    <row r="11050" spans="2:24" x14ac:dyDescent="0.3">
      <c r="B11050" s="73"/>
      <c r="D11050" s="73"/>
      <c r="P11050" s="73"/>
      <c r="T11050" s="73"/>
      <c r="U11050" s="73"/>
      <c r="V11050" s="73"/>
      <c r="X11050" s="12"/>
    </row>
    <row r="11051" spans="2:24" x14ac:dyDescent="0.3">
      <c r="B11051" s="73"/>
      <c r="D11051" s="73"/>
      <c r="P11051" s="73"/>
      <c r="T11051" s="73"/>
      <c r="U11051" s="73"/>
      <c r="V11051" s="73"/>
      <c r="X11051" s="12"/>
    </row>
    <row r="11052" spans="2:24" x14ac:dyDescent="0.3">
      <c r="B11052" s="73"/>
      <c r="D11052" s="73"/>
      <c r="P11052" s="73"/>
      <c r="T11052" s="73"/>
      <c r="U11052" s="73"/>
      <c r="V11052" s="73"/>
      <c r="X11052" s="12"/>
    </row>
    <row r="11053" spans="2:24" x14ac:dyDescent="0.3">
      <c r="B11053" s="73"/>
      <c r="D11053" s="73"/>
      <c r="P11053" s="73"/>
      <c r="T11053" s="73"/>
      <c r="U11053" s="73"/>
      <c r="V11053" s="73"/>
      <c r="X11053" s="12"/>
    </row>
    <row r="11054" spans="2:24" x14ac:dyDescent="0.3">
      <c r="B11054" s="73"/>
      <c r="D11054" s="73"/>
      <c r="P11054" s="73"/>
      <c r="T11054" s="73"/>
      <c r="U11054" s="73"/>
      <c r="V11054" s="73"/>
      <c r="X11054" s="12"/>
    </row>
    <row r="11055" spans="2:24" x14ac:dyDescent="0.3">
      <c r="B11055" s="73"/>
      <c r="D11055" s="73"/>
      <c r="P11055" s="73"/>
      <c r="T11055" s="73"/>
      <c r="U11055" s="73"/>
      <c r="V11055" s="73"/>
      <c r="X11055" s="12"/>
    </row>
    <row r="11056" spans="2:24" x14ac:dyDescent="0.3">
      <c r="B11056" s="73"/>
      <c r="D11056" s="73"/>
      <c r="P11056" s="73"/>
      <c r="T11056" s="73"/>
      <c r="U11056" s="73"/>
      <c r="V11056" s="73"/>
      <c r="X11056" s="12"/>
    </row>
    <row r="11057" spans="2:24" x14ac:dyDescent="0.3">
      <c r="B11057" s="73"/>
      <c r="D11057" s="73"/>
      <c r="P11057" s="73"/>
      <c r="T11057" s="73"/>
      <c r="U11057" s="73"/>
      <c r="V11057" s="73"/>
      <c r="X11057" s="12"/>
    </row>
    <row r="11058" spans="2:24" x14ac:dyDescent="0.3">
      <c r="B11058" s="73"/>
      <c r="D11058" s="73"/>
      <c r="P11058" s="73"/>
      <c r="T11058" s="73"/>
      <c r="U11058" s="73"/>
      <c r="V11058" s="73"/>
      <c r="X11058" s="12"/>
    </row>
    <row r="11059" spans="2:24" x14ac:dyDescent="0.3">
      <c r="B11059" s="73"/>
      <c r="D11059" s="73"/>
      <c r="P11059" s="73"/>
      <c r="T11059" s="73"/>
      <c r="U11059" s="73"/>
      <c r="V11059" s="73"/>
      <c r="X11059" s="12"/>
    </row>
    <row r="11060" spans="2:24" x14ac:dyDescent="0.3">
      <c r="B11060" s="73"/>
      <c r="D11060" s="73"/>
      <c r="P11060" s="73"/>
      <c r="T11060" s="73"/>
      <c r="U11060" s="73"/>
      <c r="V11060" s="73"/>
      <c r="X11060" s="12"/>
    </row>
    <row r="11061" spans="2:24" x14ac:dyDescent="0.3">
      <c r="B11061" s="73"/>
      <c r="D11061" s="73"/>
      <c r="P11061" s="73"/>
      <c r="T11061" s="73"/>
      <c r="U11061" s="73"/>
      <c r="V11061" s="73"/>
      <c r="X11061" s="12"/>
    </row>
    <row r="11062" spans="2:24" x14ac:dyDescent="0.3">
      <c r="B11062" s="73"/>
      <c r="D11062" s="73"/>
      <c r="P11062" s="73"/>
      <c r="T11062" s="73"/>
      <c r="U11062" s="73"/>
      <c r="V11062" s="73"/>
      <c r="X11062" s="12"/>
    </row>
    <row r="11063" spans="2:24" x14ac:dyDescent="0.3">
      <c r="B11063" s="73"/>
      <c r="D11063" s="73"/>
      <c r="P11063" s="73"/>
      <c r="T11063" s="73"/>
      <c r="U11063" s="73"/>
      <c r="V11063" s="73"/>
      <c r="X11063" s="12"/>
    </row>
    <row r="11064" spans="2:24" x14ac:dyDescent="0.3">
      <c r="B11064" s="73"/>
      <c r="D11064" s="73"/>
      <c r="P11064" s="73"/>
      <c r="T11064" s="73"/>
      <c r="U11064" s="73"/>
      <c r="V11064" s="73"/>
      <c r="X11064" s="12"/>
    </row>
    <row r="11065" spans="2:24" x14ac:dyDescent="0.3">
      <c r="B11065" s="73"/>
      <c r="D11065" s="73"/>
      <c r="P11065" s="73"/>
      <c r="T11065" s="73"/>
      <c r="U11065" s="73"/>
      <c r="V11065" s="73"/>
      <c r="X11065" s="12"/>
    </row>
    <row r="11066" spans="2:24" x14ac:dyDescent="0.3">
      <c r="B11066" s="73"/>
      <c r="D11066" s="73"/>
      <c r="P11066" s="73"/>
      <c r="T11066" s="73"/>
      <c r="U11066" s="73"/>
      <c r="V11066" s="73"/>
      <c r="X11066" s="12"/>
    </row>
    <row r="11067" spans="2:24" x14ac:dyDescent="0.3">
      <c r="B11067" s="73"/>
      <c r="D11067" s="73"/>
      <c r="P11067" s="73"/>
      <c r="T11067" s="73"/>
      <c r="U11067" s="73"/>
      <c r="V11067" s="73"/>
      <c r="X11067" s="12"/>
    </row>
    <row r="11068" spans="2:24" x14ac:dyDescent="0.3">
      <c r="B11068" s="73"/>
      <c r="D11068" s="73"/>
      <c r="P11068" s="73"/>
      <c r="T11068" s="73"/>
      <c r="U11068" s="73"/>
      <c r="V11068" s="73"/>
      <c r="X11068" s="12"/>
    </row>
    <row r="11069" spans="2:24" x14ac:dyDescent="0.3">
      <c r="B11069" s="73"/>
      <c r="D11069" s="73"/>
      <c r="P11069" s="73"/>
      <c r="T11069" s="73"/>
      <c r="U11069" s="73"/>
      <c r="V11069" s="73"/>
      <c r="X11069" s="12"/>
    </row>
    <row r="11070" spans="2:24" x14ac:dyDescent="0.3">
      <c r="B11070" s="73"/>
      <c r="D11070" s="73"/>
      <c r="P11070" s="73"/>
      <c r="T11070" s="73"/>
      <c r="U11070" s="73"/>
      <c r="V11070" s="73"/>
      <c r="X11070" s="12"/>
    </row>
    <row r="11071" spans="2:24" x14ac:dyDescent="0.3">
      <c r="B11071" s="73"/>
      <c r="D11071" s="73"/>
      <c r="P11071" s="73"/>
      <c r="T11071" s="73"/>
      <c r="U11071" s="73"/>
      <c r="V11071" s="73"/>
      <c r="X11071" s="12"/>
    </row>
    <row r="11072" spans="2:24" x14ac:dyDescent="0.3">
      <c r="B11072" s="73"/>
      <c r="D11072" s="73"/>
      <c r="P11072" s="73"/>
      <c r="T11072" s="73"/>
      <c r="U11072" s="73"/>
      <c r="V11072" s="73"/>
      <c r="X11072" s="12"/>
    </row>
    <row r="11073" spans="2:24" x14ac:dyDescent="0.3">
      <c r="B11073" s="73"/>
      <c r="D11073" s="73"/>
      <c r="P11073" s="73"/>
      <c r="T11073" s="73"/>
      <c r="U11073" s="73"/>
      <c r="V11073" s="73"/>
      <c r="X11073" s="12"/>
    </row>
    <row r="11074" spans="2:24" x14ac:dyDescent="0.3">
      <c r="B11074" s="73"/>
      <c r="D11074" s="73"/>
      <c r="P11074" s="73"/>
      <c r="T11074" s="73"/>
      <c r="U11074" s="73"/>
      <c r="V11074" s="73"/>
      <c r="X11074" s="12"/>
    </row>
    <row r="11075" spans="2:24" x14ac:dyDescent="0.3">
      <c r="B11075" s="73"/>
      <c r="D11075" s="73"/>
      <c r="P11075" s="73"/>
      <c r="T11075" s="73"/>
      <c r="U11075" s="73"/>
      <c r="V11075" s="73"/>
      <c r="X11075" s="12"/>
    </row>
    <row r="11076" spans="2:24" x14ac:dyDescent="0.3">
      <c r="B11076" s="73"/>
      <c r="D11076" s="73"/>
      <c r="P11076" s="73"/>
      <c r="T11076" s="73"/>
      <c r="U11076" s="73"/>
      <c r="V11076" s="73"/>
      <c r="X11076" s="12"/>
    </row>
    <row r="11077" spans="2:24" x14ac:dyDescent="0.3">
      <c r="B11077" s="73"/>
      <c r="D11077" s="73"/>
      <c r="P11077" s="73"/>
      <c r="T11077" s="73"/>
      <c r="U11077" s="73"/>
      <c r="V11077" s="73"/>
      <c r="X11077" s="12"/>
    </row>
    <row r="11078" spans="2:24" x14ac:dyDescent="0.3">
      <c r="B11078" s="73"/>
      <c r="D11078" s="73"/>
      <c r="P11078" s="73"/>
      <c r="T11078" s="73"/>
      <c r="U11078" s="73"/>
      <c r="V11078" s="73"/>
      <c r="X11078" s="12"/>
    </row>
    <row r="11079" spans="2:24" x14ac:dyDescent="0.3">
      <c r="B11079" s="73"/>
      <c r="D11079" s="73"/>
      <c r="P11079" s="73"/>
      <c r="T11079" s="73"/>
      <c r="U11079" s="73"/>
      <c r="V11079" s="73"/>
      <c r="X11079" s="12"/>
    </row>
    <row r="11080" spans="2:24" x14ac:dyDescent="0.3">
      <c r="B11080" s="73"/>
      <c r="D11080" s="73"/>
      <c r="P11080" s="73"/>
      <c r="T11080" s="73"/>
      <c r="U11080" s="73"/>
      <c r="V11080" s="73"/>
      <c r="X11080" s="12"/>
    </row>
    <row r="11081" spans="2:24" x14ac:dyDescent="0.3">
      <c r="B11081" s="73"/>
      <c r="D11081" s="73"/>
      <c r="P11081" s="73"/>
      <c r="T11081" s="73"/>
      <c r="U11081" s="73"/>
      <c r="V11081" s="73"/>
      <c r="X11081" s="12"/>
    </row>
    <row r="11082" spans="2:24" x14ac:dyDescent="0.3">
      <c r="B11082" s="73"/>
      <c r="D11082" s="73"/>
      <c r="P11082" s="73"/>
      <c r="T11082" s="73"/>
      <c r="U11082" s="73"/>
      <c r="V11082" s="73"/>
      <c r="X11082" s="12"/>
    </row>
    <row r="11083" spans="2:24" x14ac:dyDescent="0.3">
      <c r="B11083" s="73"/>
      <c r="D11083" s="73"/>
      <c r="P11083" s="73"/>
      <c r="T11083" s="73"/>
      <c r="U11083" s="73"/>
      <c r="V11083" s="73"/>
      <c r="X11083" s="12"/>
    </row>
    <row r="11084" spans="2:24" x14ac:dyDescent="0.3">
      <c r="B11084" s="73"/>
      <c r="D11084" s="73"/>
      <c r="P11084" s="73"/>
      <c r="T11084" s="73"/>
      <c r="U11084" s="73"/>
      <c r="V11084" s="73"/>
      <c r="X11084" s="12"/>
    </row>
    <row r="11085" spans="2:24" x14ac:dyDescent="0.3">
      <c r="B11085" s="73"/>
      <c r="D11085" s="73"/>
      <c r="P11085" s="73"/>
      <c r="T11085" s="73"/>
      <c r="U11085" s="73"/>
      <c r="V11085" s="73"/>
      <c r="X11085" s="12"/>
    </row>
    <row r="11086" spans="2:24" x14ac:dyDescent="0.3">
      <c r="B11086" s="73"/>
      <c r="D11086" s="73"/>
      <c r="P11086" s="73"/>
      <c r="T11086" s="73"/>
      <c r="U11086" s="73"/>
      <c r="V11086" s="73"/>
      <c r="X11086" s="12"/>
    </row>
    <row r="11087" spans="2:24" x14ac:dyDescent="0.3">
      <c r="B11087" s="73"/>
      <c r="D11087" s="73"/>
      <c r="P11087" s="73"/>
      <c r="T11087" s="73"/>
      <c r="U11087" s="73"/>
      <c r="V11087" s="73"/>
      <c r="X11087" s="12"/>
    </row>
    <row r="11088" spans="2:24" x14ac:dyDescent="0.3">
      <c r="B11088" s="73"/>
      <c r="D11088" s="73"/>
      <c r="P11088" s="73"/>
      <c r="T11088" s="73"/>
      <c r="U11088" s="73"/>
      <c r="V11088" s="73"/>
      <c r="X11088" s="12"/>
    </row>
    <row r="11089" spans="2:24" x14ac:dyDescent="0.3">
      <c r="B11089" s="73"/>
      <c r="D11089" s="73"/>
      <c r="P11089" s="73"/>
      <c r="T11089" s="73"/>
      <c r="U11089" s="73"/>
      <c r="V11089" s="73"/>
      <c r="X11089" s="12"/>
    </row>
    <row r="11090" spans="2:24" x14ac:dyDescent="0.3">
      <c r="B11090" s="73"/>
      <c r="D11090" s="73"/>
      <c r="P11090" s="73"/>
      <c r="T11090" s="73"/>
      <c r="U11090" s="73"/>
      <c r="V11090" s="73"/>
      <c r="X11090" s="12"/>
    </row>
    <row r="11091" spans="2:24" x14ac:dyDescent="0.3">
      <c r="B11091" s="73"/>
      <c r="D11091" s="73"/>
      <c r="P11091" s="73"/>
      <c r="T11091" s="73"/>
      <c r="U11091" s="73"/>
      <c r="V11091" s="73"/>
      <c r="X11091" s="12"/>
    </row>
    <row r="11092" spans="2:24" x14ac:dyDescent="0.3">
      <c r="B11092" s="73"/>
      <c r="D11092" s="73"/>
      <c r="P11092" s="73"/>
      <c r="T11092" s="73"/>
      <c r="U11092" s="73"/>
      <c r="V11092" s="73"/>
      <c r="X11092" s="12"/>
    </row>
    <row r="11093" spans="2:24" x14ac:dyDescent="0.3">
      <c r="B11093" s="73"/>
      <c r="D11093" s="73"/>
      <c r="P11093" s="73"/>
      <c r="T11093" s="73"/>
      <c r="U11093" s="73"/>
      <c r="V11093" s="73"/>
      <c r="X11093" s="12"/>
    </row>
    <row r="11094" spans="2:24" x14ac:dyDescent="0.3">
      <c r="B11094" s="73"/>
      <c r="D11094" s="73"/>
      <c r="P11094" s="73"/>
      <c r="T11094" s="73"/>
      <c r="U11094" s="73"/>
      <c r="V11094" s="73"/>
      <c r="X11094" s="12"/>
    </row>
    <row r="11095" spans="2:24" x14ac:dyDescent="0.3">
      <c r="B11095" s="73"/>
      <c r="D11095" s="73"/>
      <c r="P11095" s="73"/>
      <c r="T11095" s="73"/>
      <c r="U11095" s="73"/>
      <c r="V11095" s="73"/>
      <c r="X11095" s="12"/>
    </row>
    <row r="11096" spans="2:24" x14ac:dyDescent="0.3">
      <c r="B11096" s="73"/>
      <c r="D11096" s="73"/>
      <c r="P11096" s="73"/>
      <c r="T11096" s="73"/>
      <c r="U11096" s="73"/>
      <c r="V11096" s="73"/>
      <c r="X11096" s="12"/>
    </row>
    <row r="11097" spans="2:24" x14ac:dyDescent="0.3">
      <c r="B11097" s="73"/>
      <c r="D11097" s="73"/>
      <c r="P11097" s="73"/>
      <c r="T11097" s="73"/>
      <c r="U11097" s="73"/>
      <c r="V11097" s="73"/>
      <c r="X11097" s="12"/>
    </row>
    <row r="11098" spans="2:24" x14ac:dyDescent="0.3">
      <c r="B11098" s="73"/>
      <c r="D11098" s="73"/>
      <c r="P11098" s="73"/>
      <c r="T11098" s="73"/>
      <c r="U11098" s="73"/>
      <c r="V11098" s="73"/>
      <c r="X11098" s="12"/>
    </row>
    <row r="11099" spans="2:24" x14ac:dyDescent="0.3">
      <c r="B11099" s="73"/>
      <c r="D11099" s="73"/>
      <c r="P11099" s="73"/>
      <c r="T11099" s="73"/>
      <c r="U11099" s="73"/>
      <c r="V11099" s="73"/>
      <c r="X11099" s="12"/>
    </row>
    <row r="11100" spans="2:24" x14ac:dyDescent="0.3">
      <c r="B11100" s="73"/>
      <c r="D11100" s="73"/>
      <c r="P11100" s="73"/>
      <c r="T11100" s="73"/>
      <c r="U11100" s="73"/>
      <c r="V11100" s="73"/>
      <c r="X11100" s="12"/>
    </row>
    <row r="11101" spans="2:24" x14ac:dyDescent="0.3">
      <c r="B11101" s="73"/>
      <c r="D11101" s="73"/>
      <c r="P11101" s="73"/>
      <c r="T11101" s="73"/>
      <c r="U11101" s="73"/>
      <c r="V11101" s="73"/>
      <c r="X11101" s="12"/>
    </row>
    <row r="11102" spans="2:24" x14ac:dyDescent="0.3">
      <c r="B11102" s="73"/>
      <c r="D11102" s="73"/>
      <c r="P11102" s="73"/>
      <c r="T11102" s="73"/>
      <c r="U11102" s="73"/>
      <c r="V11102" s="73"/>
      <c r="X11102" s="12"/>
    </row>
    <row r="11103" spans="2:24" x14ac:dyDescent="0.3">
      <c r="B11103" s="73"/>
      <c r="D11103" s="73"/>
      <c r="P11103" s="73"/>
      <c r="T11103" s="73"/>
      <c r="U11103" s="73"/>
      <c r="V11103" s="73"/>
      <c r="X11103" s="12"/>
    </row>
    <row r="11104" spans="2:24" x14ac:dyDescent="0.3">
      <c r="B11104" s="73"/>
      <c r="D11104" s="73"/>
      <c r="P11104" s="73"/>
      <c r="T11104" s="73"/>
      <c r="U11104" s="73"/>
      <c r="V11104" s="73"/>
      <c r="X11104" s="12"/>
    </row>
    <row r="11105" spans="2:24" x14ac:dyDescent="0.3">
      <c r="B11105" s="73"/>
      <c r="D11105" s="73"/>
      <c r="P11105" s="73"/>
      <c r="T11105" s="73"/>
      <c r="U11105" s="73"/>
      <c r="V11105" s="73"/>
      <c r="X11105" s="12"/>
    </row>
    <row r="11106" spans="2:24" x14ac:dyDescent="0.3">
      <c r="B11106" s="73"/>
      <c r="D11106" s="73"/>
      <c r="P11106" s="73"/>
      <c r="T11106" s="73"/>
      <c r="U11106" s="73"/>
      <c r="V11106" s="73"/>
      <c r="X11106" s="12"/>
    </row>
    <row r="11107" spans="2:24" x14ac:dyDescent="0.3">
      <c r="B11107" s="73"/>
      <c r="D11107" s="73"/>
      <c r="P11107" s="73"/>
      <c r="T11107" s="73"/>
      <c r="U11107" s="73"/>
      <c r="V11107" s="73"/>
      <c r="X11107" s="12"/>
    </row>
    <row r="11108" spans="2:24" x14ac:dyDescent="0.3">
      <c r="B11108" s="73"/>
      <c r="D11108" s="73"/>
      <c r="P11108" s="73"/>
      <c r="T11108" s="73"/>
      <c r="U11108" s="73"/>
      <c r="V11108" s="73"/>
      <c r="X11108" s="12"/>
    </row>
    <row r="11109" spans="2:24" x14ac:dyDescent="0.3">
      <c r="B11109" s="73"/>
      <c r="D11109" s="73"/>
      <c r="P11109" s="73"/>
      <c r="T11109" s="73"/>
      <c r="U11109" s="73"/>
      <c r="V11109" s="73"/>
      <c r="X11109" s="12"/>
    </row>
    <row r="11110" spans="2:24" x14ac:dyDescent="0.3">
      <c r="B11110" s="73"/>
      <c r="D11110" s="73"/>
      <c r="P11110" s="73"/>
      <c r="T11110" s="73"/>
      <c r="U11110" s="73"/>
      <c r="V11110" s="73"/>
      <c r="X11110" s="12"/>
    </row>
    <row r="11111" spans="2:24" x14ac:dyDescent="0.3">
      <c r="B11111" s="73"/>
      <c r="D11111" s="73"/>
      <c r="P11111" s="73"/>
      <c r="T11111" s="73"/>
      <c r="U11111" s="73"/>
      <c r="V11111" s="73"/>
      <c r="X11111" s="12"/>
    </row>
    <row r="11112" spans="2:24" x14ac:dyDescent="0.3">
      <c r="B11112" s="73"/>
      <c r="D11112" s="73"/>
      <c r="P11112" s="73"/>
      <c r="T11112" s="73"/>
      <c r="U11112" s="73"/>
      <c r="V11112" s="73"/>
      <c r="X11112" s="12"/>
    </row>
    <row r="11113" spans="2:24" x14ac:dyDescent="0.3">
      <c r="B11113" s="73"/>
      <c r="D11113" s="73"/>
      <c r="P11113" s="73"/>
      <c r="T11113" s="73"/>
      <c r="U11113" s="73"/>
      <c r="V11113" s="73"/>
      <c r="X11113" s="12"/>
    </row>
    <row r="11114" spans="2:24" x14ac:dyDescent="0.3">
      <c r="B11114" s="73"/>
      <c r="D11114" s="73"/>
      <c r="P11114" s="73"/>
      <c r="T11114" s="73"/>
      <c r="U11114" s="73"/>
      <c r="V11114" s="73"/>
      <c r="X11114" s="12"/>
    </row>
    <row r="11115" spans="2:24" x14ac:dyDescent="0.3">
      <c r="B11115" s="73"/>
      <c r="D11115" s="73"/>
      <c r="P11115" s="73"/>
      <c r="T11115" s="73"/>
      <c r="U11115" s="73"/>
      <c r="V11115" s="73"/>
      <c r="X11115" s="12"/>
    </row>
    <row r="11116" spans="2:24" x14ac:dyDescent="0.3">
      <c r="B11116" s="73"/>
      <c r="D11116" s="73"/>
      <c r="P11116" s="73"/>
      <c r="T11116" s="73"/>
      <c r="U11116" s="73"/>
      <c r="V11116" s="73"/>
      <c r="X11116" s="12"/>
    </row>
    <row r="11117" spans="2:24" x14ac:dyDescent="0.3">
      <c r="B11117" s="73"/>
      <c r="D11117" s="73"/>
      <c r="P11117" s="73"/>
      <c r="T11117" s="73"/>
      <c r="U11117" s="73"/>
      <c r="V11117" s="73"/>
      <c r="X11117" s="12"/>
    </row>
    <row r="11118" spans="2:24" x14ac:dyDescent="0.3">
      <c r="B11118" s="73"/>
      <c r="D11118" s="73"/>
      <c r="P11118" s="73"/>
      <c r="T11118" s="73"/>
      <c r="U11118" s="73"/>
      <c r="V11118" s="73"/>
      <c r="X11118" s="12"/>
    </row>
    <row r="11119" spans="2:24" x14ac:dyDescent="0.3">
      <c r="B11119" s="73"/>
      <c r="D11119" s="73"/>
      <c r="P11119" s="73"/>
      <c r="T11119" s="73"/>
      <c r="U11119" s="73"/>
      <c r="V11119" s="73"/>
      <c r="X11119" s="12"/>
    </row>
    <row r="11120" spans="2:24" x14ac:dyDescent="0.3">
      <c r="B11120" s="73"/>
      <c r="D11120" s="73"/>
      <c r="P11120" s="73"/>
      <c r="T11120" s="73"/>
      <c r="U11120" s="73"/>
      <c r="V11120" s="73"/>
      <c r="X11120" s="12"/>
    </row>
    <row r="11121" spans="2:24" x14ac:dyDescent="0.3">
      <c r="B11121" s="73"/>
      <c r="D11121" s="73"/>
      <c r="P11121" s="73"/>
      <c r="T11121" s="73"/>
      <c r="U11121" s="73"/>
      <c r="V11121" s="73"/>
      <c r="X11121" s="12"/>
    </row>
    <row r="11122" spans="2:24" x14ac:dyDescent="0.3">
      <c r="B11122" s="73"/>
      <c r="D11122" s="73"/>
      <c r="P11122" s="73"/>
      <c r="T11122" s="73"/>
      <c r="U11122" s="73"/>
      <c r="V11122" s="73"/>
      <c r="X11122" s="12"/>
    </row>
    <row r="11123" spans="2:24" x14ac:dyDescent="0.3">
      <c r="B11123" s="73"/>
      <c r="D11123" s="73"/>
      <c r="P11123" s="73"/>
      <c r="T11123" s="73"/>
      <c r="U11123" s="73"/>
      <c r="V11123" s="73"/>
      <c r="X11123" s="12"/>
    </row>
    <row r="11124" spans="2:24" x14ac:dyDescent="0.3">
      <c r="B11124" s="73"/>
      <c r="D11124" s="73"/>
      <c r="P11124" s="73"/>
      <c r="T11124" s="73"/>
      <c r="U11124" s="73"/>
      <c r="V11124" s="73"/>
      <c r="X11124" s="12"/>
    </row>
    <row r="11125" spans="2:24" x14ac:dyDescent="0.3">
      <c r="B11125" s="73"/>
      <c r="D11125" s="73"/>
      <c r="P11125" s="73"/>
      <c r="T11125" s="73"/>
      <c r="U11125" s="73"/>
      <c r="V11125" s="73"/>
      <c r="X11125" s="12"/>
    </row>
    <row r="11126" spans="2:24" x14ac:dyDescent="0.3">
      <c r="B11126" s="73"/>
      <c r="D11126" s="73"/>
      <c r="P11126" s="73"/>
      <c r="T11126" s="73"/>
      <c r="U11126" s="73"/>
      <c r="V11126" s="73"/>
      <c r="X11126" s="12"/>
    </row>
    <row r="11127" spans="2:24" x14ac:dyDescent="0.3">
      <c r="B11127" s="73"/>
      <c r="D11127" s="73"/>
      <c r="P11127" s="73"/>
      <c r="T11127" s="73"/>
      <c r="U11127" s="73"/>
      <c r="V11127" s="73"/>
      <c r="X11127" s="12"/>
    </row>
    <row r="11128" spans="2:24" x14ac:dyDescent="0.3">
      <c r="B11128" s="73"/>
      <c r="D11128" s="73"/>
      <c r="P11128" s="73"/>
      <c r="T11128" s="73"/>
      <c r="U11128" s="73"/>
      <c r="V11128" s="73"/>
      <c r="X11128" s="12"/>
    </row>
    <row r="11129" spans="2:24" x14ac:dyDescent="0.3">
      <c r="B11129" s="73"/>
      <c r="D11129" s="73"/>
      <c r="P11129" s="73"/>
      <c r="T11129" s="73"/>
      <c r="U11129" s="73"/>
      <c r="V11129" s="73"/>
      <c r="X11129" s="12"/>
    </row>
    <row r="11130" spans="2:24" x14ac:dyDescent="0.3">
      <c r="B11130" s="73"/>
      <c r="D11130" s="73"/>
      <c r="P11130" s="73"/>
      <c r="T11130" s="73"/>
      <c r="U11130" s="73"/>
      <c r="V11130" s="73"/>
      <c r="X11130" s="12"/>
    </row>
    <row r="11131" spans="2:24" x14ac:dyDescent="0.3">
      <c r="B11131" s="73"/>
      <c r="D11131" s="73"/>
      <c r="P11131" s="73"/>
      <c r="T11131" s="73"/>
      <c r="U11131" s="73"/>
      <c r="V11131" s="73"/>
      <c r="X11131" s="12"/>
    </row>
    <row r="11132" spans="2:24" x14ac:dyDescent="0.3">
      <c r="B11132" s="73"/>
      <c r="D11132" s="73"/>
      <c r="P11132" s="73"/>
      <c r="T11132" s="73"/>
      <c r="U11132" s="73"/>
      <c r="V11132" s="73"/>
      <c r="X11132" s="12"/>
    </row>
    <row r="11133" spans="2:24" x14ac:dyDescent="0.3">
      <c r="B11133" s="73"/>
      <c r="D11133" s="73"/>
      <c r="P11133" s="73"/>
      <c r="T11133" s="73"/>
      <c r="U11133" s="73"/>
      <c r="V11133" s="73"/>
      <c r="X11133" s="12"/>
    </row>
    <row r="11134" spans="2:24" x14ac:dyDescent="0.3">
      <c r="B11134" s="73"/>
      <c r="D11134" s="73"/>
      <c r="P11134" s="73"/>
      <c r="T11134" s="73"/>
      <c r="U11134" s="73"/>
      <c r="V11134" s="73"/>
      <c r="X11134" s="12"/>
    </row>
    <row r="11135" spans="2:24" x14ac:dyDescent="0.3">
      <c r="B11135" s="73"/>
      <c r="D11135" s="73"/>
      <c r="P11135" s="73"/>
      <c r="T11135" s="73"/>
      <c r="U11135" s="73"/>
      <c r="V11135" s="73"/>
      <c r="X11135" s="12"/>
    </row>
    <row r="11136" spans="2:24" x14ac:dyDescent="0.3">
      <c r="B11136" s="73"/>
      <c r="D11136" s="73"/>
      <c r="P11136" s="73"/>
      <c r="T11136" s="73"/>
      <c r="U11136" s="73"/>
      <c r="V11136" s="73"/>
      <c r="X11136" s="12"/>
    </row>
    <row r="11137" spans="2:24" x14ac:dyDescent="0.3">
      <c r="B11137" s="73"/>
      <c r="D11137" s="73"/>
      <c r="P11137" s="73"/>
      <c r="T11137" s="73"/>
      <c r="U11137" s="73"/>
      <c r="V11137" s="73"/>
      <c r="X11137" s="12"/>
    </row>
    <row r="11138" spans="2:24" x14ac:dyDescent="0.3">
      <c r="B11138" s="73"/>
      <c r="D11138" s="73"/>
      <c r="P11138" s="73"/>
      <c r="T11138" s="73"/>
      <c r="U11138" s="73"/>
      <c r="V11138" s="73"/>
      <c r="X11138" s="12"/>
    </row>
    <row r="11139" spans="2:24" x14ac:dyDescent="0.3">
      <c r="B11139" s="73"/>
      <c r="D11139" s="73"/>
      <c r="P11139" s="73"/>
      <c r="T11139" s="73"/>
      <c r="U11139" s="73"/>
      <c r="V11139" s="73"/>
      <c r="X11139" s="12"/>
    </row>
    <row r="11140" spans="2:24" x14ac:dyDescent="0.3">
      <c r="B11140" s="73"/>
      <c r="D11140" s="73"/>
      <c r="P11140" s="73"/>
      <c r="T11140" s="73"/>
      <c r="U11140" s="73"/>
      <c r="V11140" s="73"/>
      <c r="X11140" s="12"/>
    </row>
    <row r="11141" spans="2:24" x14ac:dyDescent="0.3">
      <c r="B11141" s="73"/>
      <c r="D11141" s="73"/>
      <c r="P11141" s="73"/>
      <c r="T11141" s="73"/>
      <c r="U11141" s="73"/>
      <c r="V11141" s="73"/>
      <c r="X11141" s="12"/>
    </row>
    <row r="11142" spans="2:24" x14ac:dyDescent="0.3">
      <c r="B11142" s="73"/>
      <c r="D11142" s="73"/>
      <c r="P11142" s="73"/>
      <c r="T11142" s="73"/>
      <c r="U11142" s="73"/>
      <c r="V11142" s="73"/>
      <c r="X11142" s="12"/>
    </row>
    <row r="11143" spans="2:24" x14ac:dyDescent="0.3">
      <c r="B11143" s="73"/>
      <c r="D11143" s="73"/>
      <c r="P11143" s="73"/>
      <c r="T11143" s="73"/>
      <c r="U11143" s="73"/>
      <c r="V11143" s="73"/>
      <c r="X11143" s="12"/>
    </row>
    <row r="11144" spans="2:24" x14ac:dyDescent="0.3">
      <c r="B11144" s="73"/>
      <c r="D11144" s="73"/>
      <c r="P11144" s="73"/>
      <c r="T11144" s="73"/>
      <c r="U11144" s="73"/>
      <c r="V11144" s="73"/>
      <c r="X11144" s="12"/>
    </row>
    <row r="11145" spans="2:24" x14ac:dyDescent="0.3">
      <c r="B11145" s="73"/>
      <c r="D11145" s="73"/>
      <c r="P11145" s="73"/>
      <c r="T11145" s="73"/>
      <c r="U11145" s="73"/>
      <c r="V11145" s="73"/>
      <c r="X11145" s="12"/>
    </row>
    <row r="11146" spans="2:24" x14ac:dyDescent="0.3">
      <c r="B11146" s="73"/>
      <c r="D11146" s="73"/>
      <c r="P11146" s="73"/>
      <c r="T11146" s="73"/>
      <c r="U11146" s="73"/>
      <c r="V11146" s="73"/>
      <c r="X11146" s="12"/>
    </row>
    <row r="11147" spans="2:24" x14ac:dyDescent="0.3">
      <c r="B11147" s="73"/>
      <c r="D11147" s="73"/>
      <c r="P11147" s="73"/>
      <c r="T11147" s="73"/>
      <c r="U11147" s="73"/>
      <c r="V11147" s="73"/>
      <c r="X11147" s="12"/>
    </row>
    <row r="11148" spans="2:24" x14ac:dyDescent="0.3">
      <c r="B11148" s="73"/>
      <c r="D11148" s="73"/>
      <c r="P11148" s="73"/>
      <c r="T11148" s="73"/>
      <c r="U11148" s="73"/>
      <c r="V11148" s="73"/>
      <c r="X11148" s="12"/>
    </row>
    <row r="11149" spans="2:24" x14ac:dyDescent="0.3">
      <c r="B11149" s="73"/>
      <c r="D11149" s="73"/>
      <c r="P11149" s="73"/>
      <c r="T11149" s="73"/>
      <c r="U11149" s="73"/>
      <c r="V11149" s="73"/>
      <c r="X11149" s="12"/>
    </row>
    <row r="11150" spans="2:24" x14ac:dyDescent="0.3">
      <c r="B11150" s="73"/>
      <c r="D11150" s="73"/>
      <c r="P11150" s="73"/>
      <c r="T11150" s="73"/>
      <c r="U11150" s="73"/>
      <c r="V11150" s="73"/>
      <c r="X11150" s="12"/>
    </row>
    <row r="11151" spans="2:24" x14ac:dyDescent="0.3">
      <c r="B11151" s="73"/>
      <c r="D11151" s="73"/>
      <c r="P11151" s="73"/>
      <c r="T11151" s="73"/>
      <c r="U11151" s="73"/>
      <c r="V11151" s="73"/>
      <c r="X11151" s="12"/>
    </row>
    <row r="11152" spans="2:24" x14ac:dyDescent="0.3">
      <c r="B11152" s="73"/>
      <c r="D11152" s="73"/>
      <c r="P11152" s="73"/>
      <c r="T11152" s="73"/>
      <c r="U11152" s="73"/>
      <c r="V11152" s="73"/>
      <c r="X11152" s="12"/>
    </row>
    <row r="11153" spans="2:24" x14ac:dyDescent="0.3">
      <c r="B11153" s="73"/>
      <c r="D11153" s="73"/>
      <c r="P11153" s="73"/>
      <c r="T11153" s="73"/>
      <c r="U11153" s="73"/>
      <c r="V11153" s="73"/>
      <c r="X11153" s="12"/>
    </row>
    <row r="11154" spans="2:24" x14ac:dyDescent="0.3">
      <c r="B11154" s="73"/>
      <c r="D11154" s="73"/>
      <c r="P11154" s="73"/>
      <c r="T11154" s="73"/>
      <c r="U11154" s="73"/>
      <c r="V11154" s="73"/>
      <c r="X11154" s="12"/>
    </row>
    <row r="11155" spans="2:24" x14ac:dyDescent="0.3">
      <c r="B11155" s="73"/>
      <c r="D11155" s="73"/>
      <c r="P11155" s="73"/>
      <c r="T11155" s="73"/>
      <c r="U11155" s="73"/>
      <c r="V11155" s="73"/>
      <c r="X11155" s="12"/>
    </row>
    <row r="11156" spans="2:24" x14ac:dyDescent="0.3">
      <c r="B11156" s="73"/>
      <c r="D11156" s="73"/>
      <c r="P11156" s="73"/>
      <c r="T11156" s="73"/>
      <c r="U11156" s="73"/>
      <c r="V11156" s="73"/>
      <c r="X11156" s="12"/>
    </row>
    <row r="11157" spans="2:24" x14ac:dyDescent="0.3">
      <c r="B11157" s="73"/>
      <c r="D11157" s="73"/>
      <c r="P11157" s="73"/>
      <c r="T11157" s="73"/>
      <c r="U11157" s="73"/>
      <c r="V11157" s="73"/>
      <c r="X11157" s="12"/>
    </row>
    <row r="11158" spans="2:24" x14ac:dyDescent="0.3">
      <c r="B11158" s="73"/>
      <c r="D11158" s="73"/>
      <c r="P11158" s="73"/>
      <c r="T11158" s="73"/>
      <c r="U11158" s="73"/>
      <c r="V11158" s="73"/>
      <c r="X11158" s="12"/>
    </row>
    <row r="11159" spans="2:24" x14ac:dyDescent="0.3">
      <c r="B11159" s="73"/>
      <c r="D11159" s="73"/>
      <c r="P11159" s="73"/>
      <c r="T11159" s="73"/>
      <c r="U11159" s="73"/>
      <c r="V11159" s="73"/>
      <c r="X11159" s="12"/>
    </row>
    <row r="11160" spans="2:24" x14ac:dyDescent="0.3">
      <c r="B11160" s="73"/>
      <c r="D11160" s="73"/>
      <c r="P11160" s="73"/>
      <c r="T11160" s="73"/>
      <c r="U11160" s="73"/>
      <c r="V11160" s="73"/>
      <c r="X11160" s="12"/>
    </row>
    <row r="11161" spans="2:24" x14ac:dyDescent="0.3">
      <c r="B11161" s="73"/>
      <c r="D11161" s="73"/>
      <c r="P11161" s="73"/>
      <c r="T11161" s="73"/>
      <c r="U11161" s="73"/>
      <c r="V11161" s="73"/>
      <c r="X11161" s="12"/>
    </row>
    <row r="11162" spans="2:24" x14ac:dyDescent="0.3">
      <c r="B11162" s="73"/>
      <c r="D11162" s="73"/>
      <c r="P11162" s="73"/>
      <c r="T11162" s="73"/>
      <c r="U11162" s="73"/>
      <c r="V11162" s="73"/>
      <c r="X11162" s="12"/>
    </row>
    <row r="11163" spans="2:24" x14ac:dyDescent="0.3">
      <c r="B11163" s="73"/>
      <c r="D11163" s="73"/>
      <c r="P11163" s="73"/>
      <c r="T11163" s="73"/>
      <c r="U11163" s="73"/>
      <c r="V11163" s="73"/>
      <c r="X11163" s="12"/>
    </row>
    <row r="11164" spans="2:24" x14ac:dyDescent="0.3">
      <c r="B11164" s="73"/>
      <c r="D11164" s="73"/>
      <c r="P11164" s="73"/>
      <c r="T11164" s="73"/>
      <c r="U11164" s="73"/>
      <c r="V11164" s="73"/>
      <c r="X11164" s="12"/>
    </row>
    <row r="11165" spans="2:24" x14ac:dyDescent="0.3">
      <c r="B11165" s="73"/>
      <c r="D11165" s="73"/>
      <c r="P11165" s="73"/>
      <c r="T11165" s="73"/>
      <c r="U11165" s="73"/>
      <c r="V11165" s="73"/>
      <c r="X11165" s="12"/>
    </row>
    <row r="11166" spans="2:24" x14ac:dyDescent="0.3">
      <c r="B11166" s="73"/>
      <c r="D11166" s="73"/>
      <c r="P11166" s="73"/>
      <c r="T11166" s="73"/>
      <c r="U11166" s="73"/>
      <c r="V11166" s="73"/>
      <c r="X11166" s="12"/>
    </row>
    <row r="11167" spans="2:24" x14ac:dyDescent="0.3">
      <c r="B11167" s="73"/>
      <c r="D11167" s="73"/>
      <c r="P11167" s="73"/>
      <c r="T11167" s="73"/>
      <c r="U11167" s="73"/>
      <c r="V11167" s="73"/>
      <c r="X11167" s="12"/>
    </row>
    <row r="11168" spans="2:24" x14ac:dyDescent="0.3">
      <c r="B11168" s="73"/>
      <c r="D11168" s="73"/>
      <c r="P11168" s="73"/>
      <c r="T11168" s="73"/>
      <c r="U11168" s="73"/>
      <c r="V11168" s="73"/>
      <c r="X11168" s="12"/>
    </row>
    <row r="11169" spans="2:24" x14ac:dyDescent="0.3">
      <c r="B11169" s="73"/>
      <c r="D11169" s="73"/>
      <c r="P11169" s="73"/>
      <c r="T11169" s="73"/>
      <c r="U11169" s="73"/>
      <c r="V11169" s="73"/>
      <c r="X11169" s="12"/>
    </row>
    <row r="11170" spans="2:24" x14ac:dyDescent="0.3">
      <c r="B11170" s="73"/>
      <c r="D11170" s="73"/>
      <c r="P11170" s="73"/>
      <c r="T11170" s="73"/>
      <c r="U11170" s="73"/>
      <c r="V11170" s="73"/>
      <c r="X11170" s="12"/>
    </row>
    <row r="11171" spans="2:24" x14ac:dyDescent="0.3">
      <c r="B11171" s="73"/>
      <c r="D11171" s="73"/>
      <c r="P11171" s="73"/>
      <c r="T11171" s="73"/>
      <c r="U11171" s="73"/>
      <c r="V11171" s="73"/>
      <c r="X11171" s="12"/>
    </row>
    <row r="11172" spans="2:24" x14ac:dyDescent="0.3">
      <c r="B11172" s="73"/>
      <c r="D11172" s="73"/>
      <c r="P11172" s="73"/>
      <c r="T11172" s="73"/>
      <c r="U11172" s="73"/>
      <c r="V11172" s="73"/>
      <c r="X11172" s="12"/>
    </row>
    <row r="11173" spans="2:24" x14ac:dyDescent="0.3">
      <c r="B11173" s="73"/>
      <c r="D11173" s="73"/>
      <c r="P11173" s="73"/>
      <c r="T11173" s="73"/>
      <c r="U11173" s="73"/>
      <c r="V11173" s="73"/>
      <c r="X11173" s="12"/>
    </row>
    <row r="11174" spans="2:24" x14ac:dyDescent="0.3">
      <c r="B11174" s="73"/>
      <c r="D11174" s="73"/>
      <c r="P11174" s="73"/>
      <c r="T11174" s="73"/>
      <c r="U11174" s="73"/>
      <c r="V11174" s="73"/>
      <c r="X11174" s="12"/>
    </row>
    <row r="11175" spans="2:24" x14ac:dyDescent="0.3">
      <c r="B11175" s="73"/>
      <c r="D11175" s="73"/>
      <c r="P11175" s="73"/>
      <c r="T11175" s="73"/>
      <c r="U11175" s="73"/>
      <c r="V11175" s="73"/>
      <c r="X11175" s="12"/>
    </row>
    <row r="11176" spans="2:24" x14ac:dyDescent="0.3">
      <c r="B11176" s="73"/>
      <c r="D11176" s="73"/>
      <c r="P11176" s="73"/>
      <c r="T11176" s="73"/>
      <c r="U11176" s="73"/>
      <c r="V11176" s="73"/>
      <c r="X11176" s="12"/>
    </row>
    <row r="11177" spans="2:24" x14ac:dyDescent="0.3">
      <c r="B11177" s="73"/>
      <c r="D11177" s="73"/>
      <c r="P11177" s="73"/>
      <c r="T11177" s="73"/>
      <c r="U11177" s="73"/>
      <c r="V11177" s="73"/>
      <c r="X11177" s="12"/>
    </row>
    <row r="11178" spans="2:24" x14ac:dyDescent="0.3">
      <c r="B11178" s="73"/>
      <c r="D11178" s="73"/>
      <c r="P11178" s="73"/>
      <c r="T11178" s="73"/>
      <c r="U11178" s="73"/>
      <c r="V11178" s="73"/>
      <c r="X11178" s="12"/>
    </row>
    <row r="11179" spans="2:24" x14ac:dyDescent="0.3">
      <c r="B11179" s="73"/>
      <c r="D11179" s="73"/>
      <c r="P11179" s="73"/>
      <c r="T11179" s="73"/>
      <c r="U11179" s="73"/>
      <c r="V11179" s="73"/>
      <c r="X11179" s="12"/>
    </row>
    <row r="11180" spans="2:24" x14ac:dyDescent="0.3">
      <c r="B11180" s="73"/>
      <c r="D11180" s="73"/>
      <c r="P11180" s="73"/>
      <c r="T11180" s="73"/>
      <c r="U11180" s="73"/>
      <c r="V11180" s="73"/>
      <c r="X11180" s="12"/>
    </row>
    <row r="11181" spans="2:24" x14ac:dyDescent="0.3">
      <c r="B11181" s="73"/>
      <c r="D11181" s="73"/>
      <c r="P11181" s="73"/>
      <c r="T11181" s="73"/>
      <c r="U11181" s="73"/>
      <c r="V11181" s="73"/>
      <c r="X11181" s="12"/>
    </row>
    <row r="11182" spans="2:24" x14ac:dyDescent="0.3">
      <c r="B11182" s="73"/>
      <c r="D11182" s="73"/>
      <c r="P11182" s="73"/>
      <c r="T11182" s="73"/>
      <c r="U11182" s="73"/>
      <c r="V11182" s="73"/>
      <c r="X11182" s="12"/>
    </row>
    <row r="11183" spans="2:24" x14ac:dyDescent="0.3">
      <c r="B11183" s="73"/>
      <c r="D11183" s="73"/>
      <c r="P11183" s="73"/>
      <c r="T11183" s="73"/>
      <c r="U11183" s="73"/>
      <c r="V11183" s="73"/>
      <c r="X11183" s="12"/>
    </row>
    <row r="11184" spans="2:24" x14ac:dyDescent="0.3">
      <c r="B11184" s="73"/>
      <c r="D11184" s="73"/>
      <c r="P11184" s="73"/>
      <c r="T11184" s="73"/>
      <c r="U11184" s="73"/>
      <c r="V11184" s="73"/>
      <c r="X11184" s="12"/>
    </row>
    <row r="11185" spans="2:24" x14ac:dyDescent="0.3">
      <c r="B11185" s="73"/>
      <c r="D11185" s="73"/>
      <c r="P11185" s="73"/>
      <c r="T11185" s="73"/>
      <c r="U11185" s="73"/>
      <c r="V11185" s="73"/>
      <c r="X11185" s="12"/>
    </row>
    <row r="11186" spans="2:24" x14ac:dyDescent="0.3">
      <c r="B11186" s="73"/>
      <c r="D11186" s="73"/>
      <c r="P11186" s="73"/>
      <c r="T11186" s="73"/>
      <c r="U11186" s="73"/>
      <c r="V11186" s="73"/>
      <c r="X11186" s="12"/>
    </row>
    <row r="11187" spans="2:24" x14ac:dyDescent="0.3">
      <c r="B11187" s="73"/>
      <c r="D11187" s="73"/>
      <c r="P11187" s="73"/>
      <c r="T11187" s="73"/>
      <c r="U11187" s="73"/>
      <c r="V11187" s="73"/>
      <c r="X11187" s="12"/>
    </row>
    <row r="11188" spans="2:24" x14ac:dyDescent="0.3">
      <c r="B11188" s="73"/>
      <c r="D11188" s="73"/>
      <c r="P11188" s="73"/>
      <c r="T11188" s="73"/>
      <c r="U11188" s="73"/>
      <c r="V11188" s="73"/>
      <c r="X11188" s="12"/>
    </row>
    <row r="11189" spans="2:24" x14ac:dyDescent="0.3">
      <c r="B11189" s="73"/>
      <c r="D11189" s="73"/>
      <c r="P11189" s="73"/>
      <c r="T11189" s="73"/>
      <c r="U11189" s="73"/>
      <c r="V11189" s="73"/>
      <c r="X11189" s="12"/>
    </row>
    <row r="11190" spans="2:24" x14ac:dyDescent="0.3">
      <c r="B11190" s="73"/>
      <c r="D11190" s="73"/>
      <c r="P11190" s="73"/>
      <c r="T11190" s="73"/>
      <c r="U11190" s="73"/>
      <c r="V11190" s="73"/>
      <c r="X11190" s="12"/>
    </row>
    <row r="11191" spans="2:24" x14ac:dyDescent="0.3">
      <c r="B11191" s="73"/>
      <c r="D11191" s="73"/>
      <c r="P11191" s="73"/>
      <c r="T11191" s="73"/>
      <c r="U11191" s="73"/>
      <c r="V11191" s="73"/>
      <c r="X11191" s="12"/>
    </row>
    <row r="11192" spans="2:24" x14ac:dyDescent="0.3">
      <c r="B11192" s="73"/>
      <c r="D11192" s="73"/>
      <c r="P11192" s="73"/>
      <c r="T11192" s="73"/>
      <c r="U11192" s="73"/>
      <c r="V11192" s="73"/>
      <c r="X11192" s="12"/>
    </row>
    <row r="11193" spans="2:24" x14ac:dyDescent="0.3">
      <c r="B11193" s="73"/>
      <c r="D11193" s="73"/>
      <c r="P11193" s="73"/>
      <c r="T11193" s="73"/>
      <c r="U11193" s="73"/>
      <c r="V11193" s="73"/>
      <c r="X11193" s="12"/>
    </row>
    <row r="11194" spans="2:24" x14ac:dyDescent="0.3">
      <c r="B11194" s="73"/>
      <c r="D11194" s="73"/>
      <c r="P11194" s="73"/>
      <c r="T11194" s="73"/>
      <c r="U11194" s="73"/>
      <c r="V11194" s="73"/>
      <c r="X11194" s="12"/>
    </row>
    <row r="11195" spans="2:24" x14ac:dyDescent="0.3">
      <c r="B11195" s="73"/>
      <c r="D11195" s="73"/>
      <c r="P11195" s="73"/>
      <c r="T11195" s="73"/>
      <c r="U11195" s="73"/>
      <c r="V11195" s="73"/>
      <c r="X11195" s="12"/>
    </row>
    <row r="11196" spans="2:24" x14ac:dyDescent="0.3">
      <c r="B11196" s="73"/>
      <c r="D11196" s="73"/>
      <c r="P11196" s="73"/>
      <c r="T11196" s="73"/>
      <c r="U11196" s="73"/>
      <c r="V11196" s="73"/>
      <c r="X11196" s="12"/>
    </row>
    <row r="11197" spans="2:24" x14ac:dyDescent="0.3">
      <c r="B11197" s="73"/>
      <c r="D11197" s="73"/>
      <c r="P11197" s="73"/>
      <c r="T11197" s="73"/>
      <c r="U11197" s="73"/>
      <c r="V11197" s="73"/>
      <c r="X11197" s="12"/>
    </row>
    <row r="11198" spans="2:24" x14ac:dyDescent="0.3">
      <c r="B11198" s="73"/>
      <c r="D11198" s="73"/>
      <c r="P11198" s="73"/>
      <c r="T11198" s="73"/>
      <c r="U11198" s="73"/>
      <c r="V11198" s="73"/>
      <c r="X11198" s="12"/>
    </row>
    <row r="11199" spans="2:24" x14ac:dyDescent="0.3">
      <c r="B11199" s="73"/>
      <c r="D11199" s="73"/>
      <c r="P11199" s="73"/>
      <c r="T11199" s="73"/>
      <c r="U11199" s="73"/>
      <c r="V11199" s="73"/>
      <c r="X11199" s="12"/>
    </row>
    <row r="11200" spans="2:24" x14ac:dyDescent="0.3">
      <c r="B11200" s="73"/>
      <c r="D11200" s="73"/>
      <c r="P11200" s="73"/>
      <c r="T11200" s="73"/>
      <c r="U11200" s="73"/>
      <c r="V11200" s="73"/>
      <c r="X11200" s="12"/>
    </row>
    <row r="11201" spans="2:24" x14ac:dyDescent="0.3">
      <c r="B11201" s="73"/>
      <c r="D11201" s="73"/>
      <c r="P11201" s="73"/>
      <c r="T11201" s="73"/>
      <c r="U11201" s="73"/>
      <c r="V11201" s="73"/>
      <c r="X11201" s="12"/>
    </row>
    <row r="11202" spans="2:24" x14ac:dyDescent="0.3">
      <c r="B11202" s="73"/>
      <c r="D11202" s="73"/>
      <c r="P11202" s="73"/>
      <c r="T11202" s="73"/>
      <c r="U11202" s="73"/>
      <c r="V11202" s="73"/>
      <c r="X11202" s="12"/>
    </row>
    <row r="11203" spans="2:24" x14ac:dyDescent="0.3">
      <c r="B11203" s="73"/>
      <c r="D11203" s="73"/>
      <c r="P11203" s="73"/>
      <c r="T11203" s="73"/>
      <c r="U11203" s="73"/>
      <c r="V11203" s="73"/>
      <c r="X11203" s="12"/>
    </row>
    <row r="11204" spans="2:24" x14ac:dyDescent="0.3">
      <c r="B11204" s="73"/>
      <c r="D11204" s="73"/>
      <c r="P11204" s="73"/>
      <c r="T11204" s="73"/>
      <c r="U11204" s="73"/>
      <c r="V11204" s="73"/>
      <c r="X11204" s="12"/>
    </row>
    <row r="11205" spans="2:24" x14ac:dyDescent="0.3">
      <c r="B11205" s="73"/>
      <c r="D11205" s="73"/>
      <c r="P11205" s="73"/>
      <c r="T11205" s="73"/>
      <c r="U11205" s="73"/>
      <c r="V11205" s="73"/>
      <c r="X11205" s="12"/>
    </row>
    <row r="11206" spans="2:24" x14ac:dyDescent="0.3">
      <c r="B11206" s="73"/>
      <c r="D11206" s="73"/>
      <c r="P11206" s="73"/>
      <c r="T11206" s="73"/>
      <c r="U11206" s="73"/>
      <c r="V11206" s="73"/>
      <c r="X11206" s="12"/>
    </row>
    <row r="11207" spans="2:24" x14ac:dyDescent="0.3">
      <c r="B11207" s="73"/>
      <c r="D11207" s="73"/>
      <c r="P11207" s="73"/>
      <c r="T11207" s="73"/>
      <c r="U11207" s="73"/>
      <c r="V11207" s="73"/>
      <c r="X11207" s="12"/>
    </row>
    <row r="11208" spans="2:24" x14ac:dyDescent="0.3">
      <c r="B11208" s="73"/>
      <c r="D11208" s="73"/>
      <c r="P11208" s="73"/>
      <c r="T11208" s="73"/>
      <c r="U11208" s="73"/>
      <c r="V11208" s="73"/>
      <c r="X11208" s="12"/>
    </row>
    <row r="11209" spans="2:24" x14ac:dyDescent="0.3">
      <c r="B11209" s="73"/>
      <c r="D11209" s="73"/>
      <c r="P11209" s="73"/>
      <c r="T11209" s="73"/>
      <c r="U11209" s="73"/>
      <c r="V11209" s="73"/>
      <c r="X11209" s="12"/>
    </row>
    <row r="11210" spans="2:24" x14ac:dyDescent="0.3">
      <c r="B11210" s="73"/>
      <c r="D11210" s="73"/>
      <c r="P11210" s="73"/>
      <c r="T11210" s="73"/>
      <c r="U11210" s="73"/>
      <c r="V11210" s="73"/>
      <c r="X11210" s="12"/>
    </row>
    <row r="11211" spans="2:24" x14ac:dyDescent="0.3">
      <c r="B11211" s="73"/>
      <c r="D11211" s="73"/>
      <c r="P11211" s="73"/>
      <c r="T11211" s="73"/>
      <c r="U11211" s="73"/>
      <c r="V11211" s="73"/>
      <c r="X11211" s="12"/>
    </row>
    <row r="11212" spans="2:24" x14ac:dyDescent="0.3">
      <c r="B11212" s="73"/>
      <c r="D11212" s="73"/>
      <c r="P11212" s="73"/>
      <c r="T11212" s="73"/>
      <c r="U11212" s="73"/>
      <c r="V11212" s="73"/>
      <c r="X11212" s="12"/>
    </row>
    <row r="11213" spans="2:24" x14ac:dyDescent="0.3">
      <c r="B11213" s="73"/>
      <c r="D11213" s="73"/>
      <c r="P11213" s="73"/>
      <c r="T11213" s="73"/>
      <c r="U11213" s="73"/>
      <c r="V11213" s="73"/>
      <c r="X11213" s="12"/>
    </row>
    <row r="11214" spans="2:24" x14ac:dyDescent="0.3">
      <c r="B11214" s="73"/>
      <c r="D11214" s="73"/>
      <c r="P11214" s="73"/>
      <c r="T11214" s="73"/>
      <c r="U11214" s="73"/>
      <c r="V11214" s="73"/>
      <c r="X11214" s="12"/>
    </row>
    <row r="11215" spans="2:24" x14ac:dyDescent="0.3">
      <c r="B11215" s="73"/>
      <c r="D11215" s="73"/>
      <c r="P11215" s="73"/>
      <c r="T11215" s="73"/>
      <c r="U11215" s="73"/>
      <c r="V11215" s="73"/>
      <c r="X11215" s="12"/>
    </row>
    <row r="11216" spans="2:24" x14ac:dyDescent="0.3">
      <c r="B11216" s="73"/>
      <c r="D11216" s="73"/>
      <c r="P11216" s="73"/>
      <c r="T11216" s="73"/>
      <c r="U11216" s="73"/>
      <c r="V11216" s="73"/>
      <c r="X11216" s="12"/>
    </row>
    <row r="11217" spans="2:24" x14ac:dyDescent="0.3">
      <c r="B11217" s="73"/>
      <c r="D11217" s="73"/>
      <c r="P11217" s="73"/>
      <c r="T11217" s="73"/>
      <c r="U11217" s="73"/>
      <c r="V11217" s="73"/>
      <c r="X11217" s="12"/>
    </row>
    <row r="11218" spans="2:24" x14ac:dyDescent="0.3">
      <c r="B11218" s="73"/>
      <c r="D11218" s="73"/>
      <c r="P11218" s="73"/>
      <c r="T11218" s="73"/>
      <c r="U11218" s="73"/>
      <c r="V11218" s="73"/>
      <c r="X11218" s="12"/>
    </row>
    <row r="11219" spans="2:24" x14ac:dyDescent="0.3">
      <c r="B11219" s="73"/>
      <c r="D11219" s="73"/>
      <c r="P11219" s="73"/>
      <c r="T11219" s="73"/>
      <c r="U11219" s="73"/>
      <c r="V11219" s="73"/>
      <c r="X11219" s="12"/>
    </row>
    <row r="11220" spans="2:24" x14ac:dyDescent="0.3">
      <c r="B11220" s="73"/>
      <c r="D11220" s="73"/>
      <c r="P11220" s="73"/>
      <c r="T11220" s="73"/>
      <c r="U11220" s="73"/>
      <c r="V11220" s="73"/>
      <c r="X11220" s="12"/>
    </row>
    <row r="11221" spans="2:24" x14ac:dyDescent="0.3">
      <c r="B11221" s="73"/>
      <c r="D11221" s="73"/>
      <c r="P11221" s="73"/>
      <c r="T11221" s="73"/>
      <c r="U11221" s="73"/>
      <c r="V11221" s="73"/>
      <c r="X11221" s="12"/>
    </row>
    <row r="11222" spans="2:24" x14ac:dyDescent="0.3">
      <c r="B11222" s="73"/>
      <c r="D11222" s="73"/>
      <c r="P11222" s="73"/>
      <c r="T11222" s="73"/>
      <c r="U11222" s="73"/>
      <c r="V11222" s="73"/>
      <c r="X11222" s="12"/>
    </row>
    <row r="11223" spans="2:24" x14ac:dyDescent="0.3">
      <c r="B11223" s="73"/>
      <c r="D11223" s="73"/>
      <c r="P11223" s="73"/>
      <c r="T11223" s="73"/>
      <c r="U11223" s="73"/>
      <c r="V11223" s="73"/>
      <c r="X11223" s="12"/>
    </row>
    <row r="11224" spans="2:24" x14ac:dyDescent="0.3">
      <c r="B11224" s="73"/>
      <c r="D11224" s="73"/>
      <c r="P11224" s="73"/>
      <c r="T11224" s="73"/>
      <c r="U11224" s="73"/>
      <c r="V11224" s="73"/>
      <c r="X11224" s="12"/>
    </row>
    <row r="11225" spans="2:24" x14ac:dyDescent="0.3">
      <c r="B11225" s="73"/>
      <c r="D11225" s="73"/>
      <c r="P11225" s="73"/>
      <c r="T11225" s="73"/>
      <c r="U11225" s="73"/>
      <c r="V11225" s="73"/>
      <c r="X11225" s="12"/>
    </row>
    <row r="11226" spans="2:24" x14ac:dyDescent="0.3">
      <c r="B11226" s="73"/>
      <c r="D11226" s="73"/>
      <c r="P11226" s="73"/>
      <c r="T11226" s="73"/>
      <c r="U11226" s="73"/>
      <c r="V11226" s="73"/>
      <c r="X11226" s="12"/>
    </row>
    <row r="11227" spans="2:24" x14ac:dyDescent="0.3">
      <c r="B11227" s="73"/>
      <c r="D11227" s="73"/>
      <c r="P11227" s="73"/>
      <c r="T11227" s="73"/>
      <c r="U11227" s="73"/>
      <c r="V11227" s="73"/>
      <c r="X11227" s="12"/>
    </row>
    <row r="11228" spans="2:24" x14ac:dyDescent="0.3">
      <c r="B11228" s="73"/>
      <c r="D11228" s="73"/>
      <c r="P11228" s="73"/>
      <c r="T11228" s="73"/>
      <c r="U11228" s="73"/>
      <c r="V11228" s="73"/>
      <c r="X11228" s="12"/>
    </row>
    <row r="11229" spans="2:24" x14ac:dyDescent="0.3">
      <c r="B11229" s="73"/>
      <c r="D11229" s="73"/>
      <c r="P11229" s="73"/>
      <c r="T11229" s="73"/>
      <c r="U11229" s="73"/>
      <c r="V11229" s="73"/>
      <c r="X11229" s="12"/>
    </row>
    <row r="11230" spans="2:24" x14ac:dyDescent="0.3">
      <c r="B11230" s="73"/>
      <c r="D11230" s="73"/>
      <c r="P11230" s="73"/>
      <c r="T11230" s="73"/>
      <c r="U11230" s="73"/>
      <c r="V11230" s="73"/>
      <c r="X11230" s="12"/>
    </row>
    <row r="11231" spans="2:24" x14ac:dyDescent="0.3">
      <c r="B11231" s="73"/>
      <c r="D11231" s="73"/>
      <c r="P11231" s="73"/>
      <c r="T11231" s="73"/>
      <c r="U11231" s="73"/>
      <c r="V11231" s="73"/>
      <c r="X11231" s="12"/>
    </row>
    <row r="11232" spans="2:24" x14ac:dyDescent="0.3">
      <c r="B11232" s="73"/>
      <c r="D11232" s="73"/>
      <c r="P11232" s="73"/>
      <c r="T11232" s="73"/>
      <c r="U11232" s="73"/>
      <c r="V11232" s="73"/>
      <c r="X11232" s="12"/>
    </row>
    <row r="11233" spans="2:24" x14ac:dyDescent="0.3">
      <c r="B11233" s="73"/>
      <c r="D11233" s="73"/>
      <c r="P11233" s="73"/>
      <c r="T11233" s="73"/>
      <c r="U11233" s="73"/>
      <c r="V11233" s="73"/>
      <c r="X11233" s="12"/>
    </row>
    <row r="11234" spans="2:24" x14ac:dyDescent="0.3">
      <c r="B11234" s="73"/>
      <c r="D11234" s="73"/>
      <c r="P11234" s="73"/>
      <c r="T11234" s="73"/>
      <c r="U11234" s="73"/>
      <c r="V11234" s="73"/>
      <c r="X11234" s="12"/>
    </row>
    <row r="11235" spans="2:24" x14ac:dyDescent="0.3">
      <c r="B11235" s="73"/>
      <c r="D11235" s="73"/>
      <c r="P11235" s="73"/>
      <c r="T11235" s="73"/>
      <c r="U11235" s="73"/>
      <c r="V11235" s="73"/>
      <c r="X11235" s="12"/>
    </row>
    <row r="11236" spans="2:24" x14ac:dyDescent="0.3">
      <c r="B11236" s="73"/>
      <c r="D11236" s="73"/>
      <c r="P11236" s="73"/>
      <c r="T11236" s="73"/>
      <c r="U11236" s="73"/>
      <c r="V11236" s="73"/>
      <c r="X11236" s="12"/>
    </row>
    <row r="11237" spans="2:24" x14ac:dyDescent="0.3">
      <c r="B11237" s="73"/>
      <c r="D11237" s="73"/>
      <c r="P11237" s="73"/>
      <c r="T11237" s="73"/>
      <c r="U11237" s="73"/>
      <c r="V11237" s="73"/>
      <c r="X11237" s="12"/>
    </row>
    <row r="11238" spans="2:24" x14ac:dyDescent="0.3">
      <c r="B11238" s="73"/>
      <c r="D11238" s="73"/>
      <c r="P11238" s="73"/>
      <c r="T11238" s="73"/>
      <c r="U11238" s="73"/>
      <c r="V11238" s="73"/>
      <c r="X11238" s="12"/>
    </row>
    <row r="11239" spans="2:24" x14ac:dyDescent="0.3">
      <c r="B11239" s="73"/>
      <c r="D11239" s="73"/>
      <c r="P11239" s="73"/>
      <c r="T11239" s="73"/>
      <c r="U11239" s="73"/>
      <c r="V11239" s="73"/>
      <c r="X11239" s="12"/>
    </row>
    <row r="11240" spans="2:24" x14ac:dyDescent="0.3">
      <c r="B11240" s="73"/>
      <c r="D11240" s="73"/>
      <c r="P11240" s="73"/>
      <c r="T11240" s="73"/>
      <c r="U11240" s="73"/>
      <c r="V11240" s="73"/>
      <c r="X11240" s="12"/>
    </row>
    <row r="11241" spans="2:24" x14ac:dyDescent="0.3">
      <c r="B11241" s="73"/>
      <c r="D11241" s="73"/>
      <c r="P11241" s="73"/>
      <c r="T11241" s="73"/>
      <c r="U11241" s="73"/>
      <c r="V11241" s="73"/>
      <c r="X11241" s="12"/>
    </row>
    <row r="11242" spans="2:24" x14ac:dyDescent="0.3">
      <c r="B11242" s="73"/>
      <c r="D11242" s="73"/>
      <c r="P11242" s="73"/>
      <c r="T11242" s="73"/>
      <c r="U11242" s="73"/>
      <c r="V11242" s="73"/>
      <c r="X11242" s="12"/>
    </row>
    <row r="11243" spans="2:24" x14ac:dyDescent="0.3">
      <c r="B11243" s="73"/>
      <c r="D11243" s="73"/>
      <c r="P11243" s="73"/>
      <c r="T11243" s="73"/>
      <c r="U11243" s="73"/>
      <c r="V11243" s="73"/>
      <c r="X11243" s="12"/>
    </row>
    <row r="11244" spans="2:24" x14ac:dyDescent="0.3">
      <c r="B11244" s="73"/>
      <c r="D11244" s="73"/>
      <c r="P11244" s="73"/>
      <c r="T11244" s="73"/>
      <c r="U11244" s="73"/>
      <c r="V11244" s="73"/>
      <c r="X11244" s="12"/>
    </row>
    <row r="11245" spans="2:24" x14ac:dyDescent="0.3">
      <c r="B11245" s="73"/>
      <c r="D11245" s="73"/>
      <c r="P11245" s="73"/>
      <c r="T11245" s="73"/>
      <c r="U11245" s="73"/>
      <c r="V11245" s="73"/>
      <c r="X11245" s="12"/>
    </row>
    <row r="11246" spans="2:24" x14ac:dyDescent="0.3">
      <c r="B11246" s="73"/>
      <c r="D11246" s="73"/>
      <c r="P11246" s="73"/>
      <c r="T11246" s="73"/>
      <c r="U11246" s="73"/>
      <c r="V11246" s="73"/>
      <c r="X11246" s="12"/>
    </row>
    <row r="11247" spans="2:24" x14ac:dyDescent="0.3">
      <c r="B11247" s="73"/>
      <c r="D11247" s="73"/>
      <c r="P11247" s="73"/>
      <c r="T11247" s="73"/>
      <c r="U11247" s="73"/>
      <c r="V11247" s="73"/>
      <c r="X11247" s="12"/>
    </row>
    <row r="11248" spans="2:24" x14ac:dyDescent="0.3">
      <c r="B11248" s="73"/>
      <c r="D11248" s="73"/>
      <c r="P11248" s="73"/>
      <c r="T11248" s="73"/>
      <c r="U11248" s="73"/>
      <c r="V11248" s="73"/>
      <c r="X11248" s="12"/>
    </row>
    <row r="11249" spans="2:24" x14ac:dyDescent="0.3">
      <c r="B11249" s="73"/>
      <c r="D11249" s="73"/>
      <c r="P11249" s="73"/>
      <c r="T11249" s="73"/>
      <c r="U11249" s="73"/>
      <c r="V11249" s="73"/>
      <c r="X11249" s="12"/>
    </row>
    <row r="11250" spans="2:24" x14ac:dyDescent="0.3">
      <c r="B11250" s="73"/>
      <c r="D11250" s="73"/>
      <c r="P11250" s="73"/>
      <c r="T11250" s="73"/>
      <c r="U11250" s="73"/>
      <c r="V11250" s="73"/>
      <c r="X11250" s="12"/>
    </row>
    <row r="11251" spans="2:24" x14ac:dyDescent="0.3">
      <c r="B11251" s="73"/>
      <c r="D11251" s="73"/>
      <c r="P11251" s="73"/>
      <c r="T11251" s="73"/>
      <c r="U11251" s="73"/>
      <c r="V11251" s="73"/>
      <c r="X11251" s="12"/>
    </row>
    <row r="11252" spans="2:24" x14ac:dyDescent="0.3">
      <c r="B11252" s="73"/>
      <c r="D11252" s="73"/>
      <c r="P11252" s="73"/>
      <c r="T11252" s="73"/>
      <c r="U11252" s="73"/>
      <c r="V11252" s="73"/>
      <c r="X11252" s="12"/>
    </row>
    <row r="11253" spans="2:24" x14ac:dyDescent="0.3">
      <c r="B11253" s="73"/>
      <c r="D11253" s="73"/>
      <c r="P11253" s="73"/>
      <c r="T11253" s="73"/>
      <c r="U11253" s="73"/>
      <c r="V11253" s="73"/>
      <c r="X11253" s="12"/>
    </row>
    <row r="11254" spans="2:24" x14ac:dyDescent="0.3">
      <c r="B11254" s="73"/>
      <c r="D11254" s="73"/>
      <c r="P11254" s="73"/>
      <c r="T11254" s="73"/>
      <c r="U11254" s="73"/>
      <c r="V11254" s="73"/>
      <c r="X11254" s="12"/>
    </row>
    <row r="11255" spans="2:24" x14ac:dyDescent="0.3">
      <c r="B11255" s="73"/>
      <c r="D11255" s="73"/>
      <c r="P11255" s="73"/>
      <c r="T11255" s="73"/>
      <c r="U11255" s="73"/>
      <c r="V11255" s="73"/>
      <c r="X11255" s="12"/>
    </row>
    <row r="11256" spans="2:24" x14ac:dyDescent="0.3">
      <c r="B11256" s="73"/>
      <c r="D11256" s="73"/>
      <c r="P11256" s="73"/>
      <c r="T11256" s="73"/>
      <c r="U11256" s="73"/>
      <c r="V11256" s="73"/>
      <c r="X11256" s="12"/>
    </row>
    <row r="11257" spans="2:24" x14ac:dyDescent="0.3">
      <c r="B11257" s="73"/>
      <c r="D11257" s="73"/>
      <c r="P11257" s="73"/>
      <c r="T11257" s="73"/>
      <c r="U11257" s="73"/>
      <c r="V11257" s="73"/>
      <c r="X11257" s="12"/>
    </row>
    <row r="11258" spans="2:24" x14ac:dyDescent="0.3">
      <c r="B11258" s="73"/>
      <c r="D11258" s="73"/>
      <c r="P11258" s="73"/>
      <c r="T11258" s="73"/>
      <c r="U11258" s="73"/>
      <c r="V11258" s="73"/>
      <c r="X11258" s="12"/>
    </row>
    <row r="11259" spans="2:24" x14ac:dyDescent="0.3">
      <c r="B11259" s="73"/>
      <c r="D11259" s="73"/>
      <c r="P11259" s="73"/>
      <c r="T11259" s="73"/>
      <c r="U11259" s="73"/>
      <c r="V11259" s="73"/>
      <c r="X11259" s="12"/>
    </row>
    <row r="11260" spans="2:24" x14ac:dyDescent="0.3">
      <c r="B11260" s="73"/>
      <c r="D11260" s="73"/>
      <c r="P11260" s="73"/>
      <c r="T11260" s="73"/>
      <c r="U11260" s="73"/>
      <c r="V11260" s="73"/>
      <c r="X11260" s="12"/>
    </row>
    <row r="11261" spans="2:24" x14ac:dyDescent="0.3">
      <c r="B11261" s="73"/>
      <c r="D11261" s="73"/>
      <c r="P11261" s="73"/>
      <c r="T11261" s="73"/>
      <c r="U11261" s="73"/>
      <c r="V11261" s="73"/>
      <c r="X11261" s="12"/>
    </row>
    <row r="11262" spans="2:24" x14ac:dyDescent="0.3">
      <c r="B11262" s="73"/>
      <c r="D11262" s="73"/>
      <c r="P11262" s="73"/>
      <c r="T11262" s="73"/>
      <c r="U11262" s="73"/>
      <c r="V11262" s="73"/>
      <c r="X11262" s="12"/>
    </row>
    <row r="11263" spans="2:24" x14ac:dyDescent="0.3">
      <c r="B11263" s="73"/>
      <c r="D11263" s="73"/>
      <c r="P11263" s="73"/>
      <c r="T11263" s="73"/>
      <c r="U11263" s="73"/>
      <c r="V11263" s="73"/>
      <c r="X11263" s="12"/>
    </row>
    <row r="11264" spans="2:24" x14ac:dyDescent="0.3">
      <c r="B11264" s="73"/>
      <c r="D11264" s="73"/>
      <c r="P11264" s="73"/>
      <c r="T11264" s="73"/>
      <c r="U11264" s="73"/>
      <c r="V11264" s="73"/>
      <c r="X11264" s="12"/>
    </row>
    <row r="11265" spans="2:24" x14ac:dyDescent="0.3">
      <c r="B11265" s="73"/>
      <c r="D11265" s="73"/>
      <c r="P11265" s="73"/>
      <c r="T11265" s="73"/>
      <c r="U11265" s="73"/>
      <c r="V11265" s="73"/>
      <c r="X11265" s="12"/>
    </row>
    <row r="11266" spans="2:24" x14ac:dyDescent="0.3">
      <c r="B11266" s="73"/>
      <c r="D11266" s="73"/>
      <c r="P11266" s="73"/>
      <c r="T11266" s="73"/>
      <c r="U11266" s="73"/>
      <c r="V11266" s="73"/>
      <c r="X11266" s="12"/>
    </row>
    <row r="11267" spans="2:24" x14ac:dyDescent="0.3">
      <c r="B11267" s="73"/>
      <c r="D11267" s="73"/>
      <c r="P11267" s="73"/>
      <c r="T11267" s="73"/>
      <c r="U11267" s="73"/>
      <c r="V11267" s="73"/>
      <c r="X11267" s="12"/>
    </row>
    <row r="11268" spans="2:24" x14ac:dyDescent="0.3">
      <c r="B11268" s="73"/>
      <c r="D11268" s="73"/>
      <c r="P11268" s="73"/>
      <c r="T11268" s="73"/>
      <c r="U11268" s="73"/>
      <c r="V11268" s="73"/>
      <c r="X11268" s="12"/>
    </row>
    <row r="11269" spans="2:24" x14ac:dyDescent="0.3">
      <c r="B11269" s="73"/>
      <c r="D11269" s="73"/>
      <c r="P11269" s="73"/>
      <c r="T11269" s="73"/>
      <c r="U11269" s="73"/>
      <c r="V11269" s="73"/>
      <c r="X11269" s="12"/>
    </row>
    <row r="11270" spans="2:24" x14ac:dyDescent="0.3">
      <c r="B11270" s="73"/>
      <c r="D11270" s="73"/>
      <c r="P11270" s="73"/>
      <c r="T11270" s="73"/>
      <c r="U11270" s="73"/>
      <c r="V11270" s="73"/>
      <c r="X11270" s="12"/>
    </row>
    <row r="11271" spans="2:24" x14ac:dyDescent="0.3">
      <c r="B11271" s="73"/>
      <c r="D11271" s="73"/>
      <c r="P11271" s="73"/>
      <c r="T11271" s="73"/>
      <c r="U11271" s="73"/>
      <c r="V11271" s="73"/>
      <c r="X11271" s="12"/>
    </row>
    <row r="11272" spans="2:24" x14ac:dyDescent="0.3">
      <c r="B11272" s="73"/>
      <c r="D11272" s="73"/>
      <c r="P11272" s="73"/>
      <c r="T11272" s="73"/>
      <c r="U11272" s="73"/>
      <c r="V11272" s="73"/>
      <c r="X11272" s="12"/>
    </row>
    <row r="11273" spans="2:24" x14ac:dyDescent="0.3">
      <c r="B11273" s="73"/>
      <c r="D11273" s="73"/>
      <c r="P11273" s="73"/>
      <c r="T11273" s="73"/>
      <c r="U11273" s="73"/>
      <c r="V11273" s="73"/>
      <c r="X11273" s="12"/>
    </row>
    <row r="11274" spans="2:24" x14ac:dyDescent="0.3">
      <c r="B11274" s="73"/>
      <c r="D11274" s="73"/>
      <c r="P11274" s="73"/>
      <c r="T11274" s="73"/>
      <c r="U11274" s="73"/>
      <c r="V11274" s="73"/>
      <c r="X11274" s="12"/>
    </row>
    <row r="11275" spans="2:24" x14ac:dyDescent="0.3">
      <c r="B11275" s="73"/>
      <c r="D11275" s="73"/>
      <c r="P11275" s="73"/>
      <c r="T11275" s="73"/>
      <c r="U11275" s="73"/>
      <c r="V11275" s="73"/>
      <c r="X11275" s="12"/>
    </row>
    <row r="11276" spans="2:24" x14ac:dyDescent="0.3">
      <c r="B11276" s="73"/>
      <c r="D11276" s="73"/>
      <c r="P11276" s="73"/>
      <c r="T11276" s="73"/>
      <c r="U11276" s="73"/>
      <c r="V11276" s="73"/>
      <c r="X11276" s="12"/>
    </row>
    <row r="11277" spans="2:24" x14ac:dyDescent="0.3">
      <c r="B11277" s="73"/>
      <c r="D11277" s="73"/>
      <c r="P11277" s="73"/>
      <c r="T11277" s="73"/>
      <c r="U11277" s="73"/>
      <c r="V11277" s="73"/>
      <c r="X11277" s="12"/>
    </row>
    <row r="11278" spans="2:24" x14ac:dyDescent="0.3">
      <c r="B11278" s="73"/>
      <c r="D11278" s="73"/>
      <c r="P11278" s="73"/>
      <c r="T11278" s="73"/>
      <c r="U11278" s="73"/>
      <c r="V11278" s="73"/>
      <c r="X11278" s="12"/>
    </row>
    <row r="11279" spans="2:24" x14ac:dyDescent="0.3">
      <c r="B11279" s="73"/>
      <c r="D11279" s="73"/>
      <c r="P11279" s="73"/>
      <c r="T11279" s="73"/>
      <c r="U11279" s="73"/>
      <c r="V11279" s="73"/>
      <c r="X11279" s="12"/>
    </row>
    <row r="11280" spans="2:24" x14ac:dyDescent="0.3">
      <c r="B11280" s="73"/>
      <c r="D11280" s="73"/>
      <c r="P11280" s="73"/>
      <c r="T11280" s="73"/>
      <c r="U11280" s="73"/>
      <c r="V11280" s="73"/>
      <c r="X11280" s="12"/>
    </row>
    <row r="11281" spans="2:24" x14ac:dyDescent="0.3">
      <c r="B11281" s="73"/>
      <c r="D11281" s="73"/>
      <c r="P11281" s="73"/>
      <c r="T11281" s="73"/>
      <c r="U11281" s="73"/>
      <c r="V11281" s="73"/>
      <c r="X11281" s="12"/>
    </row>
    <row r="11282" spans="2:24" x14ac:dyDescent="0.3">
      <c r="B11282" s="73"/>
      <c r="D11282" s="73"/>
      <c r="P11282" s="73"/>
      <c r="T11282" s="73"/>
      <c r="U11282" s="73"/>
      <c r="V11282" s="73"/>
      <c r="X11282" s="12"/>
    </row>
    <row r="11283" spans="2:24" x14ac:dyDescent="0.3">
      <c r="B11283" s="73"/>
      <c r="D11283" s="73"/>
      <c r="P11283" s="73"/>
      <c r="T11283" s="73"/>
      <c r="U11283" s="73"/>
      <c r="V11283" s="73"/>
      <c r="X11283" s="12"/>
    </row>
    <row r="11284" spans="2:24" x14ac:dyDescent="0.3">
      <c r="B11284" s="73"/>
      <c r="D11284" s="73"/>
      <c r="P11284" s="73"/>
      <c r="T11284" s="73"/>
      <c r="U11284" s="73"/>
      <c r="V11284" s="73"/>
      <c r="X11284" s="12"/>
    </row>
    <row r="11285" spans="2:24" x14ac:dyDescent="0.3">
      <c r="B11285" s="73"/>
      <c r="D11285" s="73"/>
      <c r="P11285" s="73"/>
      <c r="T11285" s="73"/>
      <c r="U11285" s="73"/>
      <c r="V11285" s="73"/>
      <c r="X11285" s="12"/>
    </row>
    <row r="11286" spans="2:24" x14ac:dyDescent="0.3">
      <c r="B11286" s="73"/>
      <c r="D11286" s="73"/>
      <c r="P11286" s="73"/>
      <c r="T11286" s="73"/>
      <c r="U11286" s="73"/>
      <c r="V11286" s="73"/>
      <c r="X11286" s="12"/>
    </row>
    <row r="11287" spans="2:24" x14ac:dyDescent="0.3">
      <c r="B11287" s="73"/>
      <c r="D11287" s="73"/>
      <c r="P11287" s="73"/>
      <c r="T11287" s="73"/>
      <c r="U11287" s="73"/>
      <c r="V11287" s="73"/>
      <c r="X11287" s="12"/>
    </row>
    <row r="11288" spans="2:24" x14ac:dyDescent="0.3">
      <c r="B11288" s="73"/>
      <c r="D11288" s="73"/>
      <c r="P11288" s="73"/>
      <c r="T11288" s="73"/>
      <c r="U11288" s="73"/>
      <c r="V11288" s="73"/>
      <c r="X11288" s="12"/>
    </row>
    <row r="11289" spans="2:24" x14ac:dyDescent="0.3">
      <c r="B11289" s="73"/>
      <c r="D11289" s="73"/>
      <c r="P11289" s="73"/>
      <c r="T11289" s="73"/>
      <c r="U11289" s="73"/>
      <c r="V11289" s="73"/>
      <c r="X11289" s="12"/>
    </row>
    <row r="11290" spans="2:24" x14ac:dyDescent="0.3">
      <c r="B11290" s="73"/>
      <c r="D11290" s="73"/>
      <c r="P11290" s="73"/>
      <c r="T11290" s="73"/>
      <c r="U11290" s="73"/>
      <c r="V11290" s="73"/>
      <c r="X11290" s="12"/>
    </row>
    <row r="11291" spans="2:24" x14ac:dyDescent="0.3">
      <c r="B11291" s="73"/>
      <c r="D11291" s="73"/>
      <c r="P11291" s="73"/>
      <c r="T11291" s="73"/>
      <c r="U11291" s="73"/>
      <c r="V11291" s="73"/>
      <c r="X11291" s="12"/>
    </row>
    <row r="11292" spans="2:24" x14ac:dyDescent="0.3">
      <c r="B11292" s="73"/>
      <c r="D11292" s="73"/>
      <c r="P11292" s="73"/>
      <c r="T11292" s="73"/>
      <c r="U11292" s="73"/>
      <c r="V11292" s="73"/>
      <c r="X11292" s="12"/>
    </row>
    <row r="11293" spans="2:24" x14ac:dyDescent="0.3">
      <c r="B11293" s="73"/>
      <c r="D11293" s="73"/>
      <c r="P11293" s="73"/>
      <c r="T11293" s="73"/>
      <c r="U11293" s="73"/>
      <c r="V11293" s="73"/>
      <c r="X11293" s="12"/>
    </row>
    <row r="11294" spans="2:24" x14ac:dyDescent="0.3">
      <c r="B11294" s="73"/>
      <c r="D11294" s="73"/>
      <c r="P11294" s="73"/>
      <c r="T11294" s="73"/>
      <c r="U11294" s="73"/>
      <c r="V11294" s="73"/>
      <c r="X11294" s="12"/>
    </row>
    <row r="11295" spans="2:24" x14ac:dyDescent="0.3">
      <c r="B11295" s="73"/>
      <c r="D11295" s="73"/>
      <c r="P11295" s="73"/>
      <c r="T11295" s="73"/>
      <c r="U11295" s="73"/>
      <c r="V11295" s="73"/>
      <c r="X11295" s="12"/>
    </row>
    <row r="11296" spans="2:24" x14ac:dyDescent="0.3">
      <c r="B11296" s="73"/>
      <c r="D11296" s="73"/>
      <c r="P11296" s="73"/>
      <c r="T11296" s="73"/>
      <c r="U11296" s="73"/>
      <c r="V11296" s="73"/>
      <c r="X11296" s="12"/>
    </row>
    <row r="11297" spans="2:24" x14ac:dyDescent="0.3">
      <c r="B11297" s="73"/>
      <c r="D11297" s="73"/>
      <c r="P11297" s="73"/>
      <c r="T11297" s="73"/>
      <c r="U11297" s="73"/>
      <c r="V11297" s="73"/>
      <c r="X11297" s="12"/>
    </row>
    <row r="11298" spans="2:24" x14ac:dyDescent="0.3">
      <c r="B11298" s="73"/>
      <c r="D11298" s="73"/>
      <c r="P11298" s="73"/>
      <c r="T11298" s="73"/>
      <c r="U11298" s="73"/>
      <c r="V11298" s="73"/>
      <c r="X11298" s="12"/>
    </row>
    <row r="11299" spans="2:24" x14ac:dyDescent="0.3">
      <c r="B11299" s="73"/>
      <c r="D11299" s="73"/>
      <c r="P11299" s="73"/>
      <c r="T11299" s="73"/>
      <c r="U11299" s="73"/>
      <c r="V11299" s="73"/>
      <c r="X11299" s="12"/>
    </row>
    <row r="11300" spans="2:24" x14ac:dyDescent="0.3">
      <c r="B11300" s="73"/>
      <c r="D11300" s="73"/>
      <c r="P11300" s="73"/>
      <c r="T11300" s="73"/>
      <c r="U11300" s="73"/>
      <c r="V11300" s="73"/>
      <c r="X11300" s="12"/>
    </row>
    <row r="11301" spans="2:24" x14ac:dyDescent="0.3">
      <c r="B11301" s="73"/>
      <c r="D11301" s="73"/>
      <c r="P11301" s="73"/>
      <c r="T11301" s="73"/>
      <c r="U11301" s="73"/>
      <c r="V11301" s="73"/>
      <c r="X11301" s="12"/>
    </row>
    <row r="11302" spans="2:24" x14ac:dyDescent="0.3">
      <c r="B11302" s="73"/>
      <c r="D11302" s="73"/>
      <c r="P11302" s="73"/>
      <c r="T11302" s="73"/>
      <c r="U11302" s="73"/>
      <c r="V11302" s="73"/>
      <c r="X11302" s="12"/>
    </row>
    <row r="11303" spans="2:24" x14ac:dyDescent="0.3">
      <c r="B11303" s="73"/>
      <c r="D11303" s="73"/>
      <c r="P11303" s="73"/>
      <c r="T11303" s="73"/>
      <c r="U11303" s="73"/>
      <c r="V11303" s="73"/>
      <c r="X11303" s="12"/>
    </row>
    <row r="11304" spans="2:24" x14ac:dyDescent="0.3">
      <c r="B11304" s="73"/>
      <c r="D11304" s="73"/>
      <c r="P11304" s="73"/>
      <c r="T11304" s="73"/>
      <c r="U11304" s="73"/>
      <c r="V11304" s="73"/>
      <c r="X11304" s="12"/>
    </row>
    <row r="11305" spans="2:24" x14ac:dyDescent="0.3">
      <c r="B11305" s="73"/>
      <c r="D11305" s="73"/>
      <c r="P11305" s="73"/>
      <c r="T11305" s="73"/>
      <c r="U11305" s="73"/>
      <c r="V11305" s="73"/>
      <c r="X11305" s="12"/>
    </row>
    <row r="11306" spans="2:24" x14ac:dyDescent="0.3">
      <c r="B11306" s="73"/>
      <c r="D11306" s="73"/>
      <c r="P11306" s="73"/>
      <c r="T11306" s="73"/>
      <c r="U11306" s="73"/>
      <c r="V11306" s="73"/>
      <c r="X11306" s="12"/>
    </row>
    <row r="11307" spans="2:24" x14ac:dyDescent="0.3">
      <c r="B11307" s="73"/>
      <c r="D11307" s="73"/>
      <c r="P11307" s="73"/>
      <c r="T11307" s="73"/>
      <c r="U11307" s="73"/>
      <c r="V11307" s="73"/>
      <c r="X11307" s="12"/>
    </row>
    <row r="11308" spans="2:24" x14ac:dyDescent="0.3">
      <c r="B11308" s="73"/>
      <c r="D11308" s="73"/>
      <c r="P11308" s="73"/>
      <c r="T11308" s="73"/>
      <c r="U11308" s="73"/>
      <c r="V11308" s="73"/>
      <c r="X11308" s="12"/>
    </row>
    <row r="11309" spans="2:24" x14ac:dyDescent="0.3">
      <c r="B11309" s="73"/>
      <c r="D11309" s="73"/>
      <c r="P11309" s="73"/>
      <c r="T11309" s="73"/>
      <c r="U11309" s="73"/>
      <c r="V11309" s="73"/>
      <c r="X11309" s="12"/>
    </row>
    <row r="11310" spans="2:24" x14ac:dyDescent="0.3">
      <c r="B11310" s="73"/>
      <c r="D11310" s="73"/>
      <c r="P11310" s="73"/>
      <c r="T11310" s="73"/>
      <c r="U11310" s="73"/>
      <c r="V11310" s="73"/>
      <c r="X11310" s="12"/>
    </row>
    <row r="11311" spans="2:24" x14ac:dyDescent="0.3">
      <c r="B11311" s="73"/>
      <c r="D11311" s="73"/>
      <c r="P11311" s="73"/>
      <c r="T11311" s="73"/>
      <c r="U11311" s="73"/>
      <c r="V11311" s="73"/>
      <c r="X11311" s="12"/>
    </row>
    <row r="11312" spans="2:24" x14ac:dyDescent="0.3">
      <c r="B11312" s="73"/>
      <c r="D11312" s="73"/>
      <c r="P11312" s="73"/>
      <c r="T11312" s="73"/>
      <c r="U11312" s="73"/>
      <c r="V11312" s="73"/>
      <c r="X11312" s="12"/>
    </row>
    <row r="11313" spans="2:24" x14ac:dyDescent="0.3">
      <c r="B11313" s="73"/>
      <c r="D11313" s="73"/>
      <c r="P11313" s="73"/>
      <c r="T11313" s="73"/>
      <c r="U11313" s="73"/>
      <c r="V11313" s="73"/>
      <c r="X11313" s="12"/>
    </row>
    <row r="11314" spans="2:24" x14ac:dyDescent="0.3">
      <c r="B11314" s="73"/>
      <c r="D11314" s="73"/>
      <c r="P11314" s="73"/>
      <c r="T11314" s="73"/>
      <c r="U11314" s="73"/>
      <c r="V11314" s="73"/>
      <c r="X11314" s="12"/>
    </row>
    <row r="11315" spans="2:24" x14ac:dyDescent="0.3">
      <c r="B11315" s="73"/>
      <c r="D11315" s="73"/>
      <c r="P11315" s="73"/>
      <c r="T11315" s="73"/>
      <c r="U11315" s="73"/>
      <c r="V11315" s="73"/>
      <c r="X11315" s="12"/>
    </row>
    <row r="11316" spans="2:24" x14ac:dyDescent="0.3">
      <c r="B11316" s="73"/>
      <c r="D11316" s="73"/>
      <c r="P11316" s="73"/>
      <c r="T11316" s="73"/>
      <c r="U11316" s="73"/>
      <c r="V11316" s="73"/>
      <c r="X11316" s="12"/>
    </row>
    <row r="11317" spans="2:24" x14ac:dyDescent="0.3">
      <c r="B11317" s="73"/>
      <c r="D11317" s="73"/>
      <c r="P11317" s="73"/>
      <c r="T11317" s="73"/>
      <c r="U11317" s="73"/>
      <c r="V11317" s="73"/>
      <c r="X11317" s="12"/>
    </row>
    <row r="11318" spans="2:24" x14ac:dyDescent="0.3">
      <c r="B11318" s="73"/>
      <c r="D11318" s="73"/>
      <c r="P11318" s="73"/>
      <c r="T11318" s="73"/>
      <c r="U11318" s="73"/>
      <c r="V11318" s="73"/>
      <c r="X11318" s="12"/>
    </row>
    <row r="11319" spans="2:24" x14ac:dyDescent="0.3">
      <c r="B11319" s="73"/>
      <c r="D11319" s="73"/>
      <c r="P11319" s="73"/>
      <c r="T11319" s="73"/>
      <c r="U11319" s="73"/>
      <c r="V11319" s="73"/>
      <c r="X11319" s="12"/>
    </row>
    <row r="11320" spans="2:24" x14ac:dyDescent="0.3">
      <c r="B11320" s="73"/>
      <c r="D11320" s="73"/>
      <c r="P11320" s="73"/>
      <c r="T11320" s="73"/>
      <c r="U11320" s="73"/>
      <c r="V11320" s="73"/>
      <c r="X11320" s="12"/>
    </row>
    <row r="11321" spans="2:24" x14ac:dyDescent="0.3">
      <c r="B11321" s="73"/>
      <c r="D11321" s="73"/>
      <c r="P11321" s="73"/>
      <c r="T11321" s="73"/>
      <c r="U11321" s="73"/>
      <c r="V11321" s="73"/>
      <c r="X11321" s="12"/>
    </row>
    <row r="11322" spans="2:24" x14ac:dyDescent="0.3">
      <c r="B11322" s="73"/>
      <c r="D11322" s="73"/>
      <c r="P11322" s="73"/>
      <c r="T11322" s="73"/>
      <c r="U11322" s="73"/>
      <c r="V11322" s="73"/>
      <c r="X11322" s="12"/>
    </row>
    <row r="11323" spans="2:24" x14ac:dyDescent="0.3">
      <c r="B11323" s="73"/>
      <c r="D11323" s="73"/>
      <c r="P11323" s="73"/>
      <c r="T11323" s="73"/>
      <c r="U11323" s="73"/>
      <c r="V11323" s="73"/>
      <c r="X11323" s="12"/>
    </row>
    <row r="11324" spans="2:24" x14ac:dyDescent="0.3">
      <c r="B11324" s="73"/>
      <c r="D11324" s="73"/>
      <c r="P11324" s="73"/>
      <c r="T11324" s="73"/>
      <c r="U11324" s="73"/>
      <c r="V11324" s="73"/>
      <c r="X11324" s="12"/>
    </row>
    <row r="11325" spans="2:24" x14ac:dyDescent="0.3">
      <c r="B11325" s="73"/>
      <c r="D11325" s="73"/>
      <c r="P11325" s="73"/>
      <c r="T11325" s="73"/>
      <c r="U11325" s="73"/>
      <c r="V11325" s="73"/>
      <c r="X11325" s="12"/>
    </row>
    <row r="11326" spans="2:24" x14ac:dyDescent="0.3">
      <c r="B11326" s="73"/>
      <c r="D11326" s="73"/>
      <c r="P11326" s="73"/>
      <c r="T11326" s="73"/>
      <c r="U11326" s="73"/>
      <c r="V11326" s="73"/>
      <c r="X11326" s="12"/>
    </row>
    <row r="11327" spans="2:24" x14ac:dyDescent="0.3">
      <c r="B11327" s="73"/>
      <c r="D11327" s="73"/>
      <c r="P11327" s="73"/>
      <c r="T11327" s="73"/>
      <c r="U11327" s="73"/>
      <c r="V11327" s="73"/>
      <c r="X11327" s="12"/>
    </row>
    <row r="11328" spans="2:24" x14ac:dyDescent="0.3">
      <c r="B11328" s="73"/>
      <c r="D11328" s="73"/>
      <c r="P11328" s="73"/>
      <c r="T11328" s="73"/>
      <c r="U11328" s="73"/>
      <c r="V11328" s="73"/>
      <c r="X11328" s="12"/>
    </row>
    <row r="11329" spans="2:24" x14ac:dyDescent="0.3">
      <c r="B11329" s="73"/>
      <c r="D11329" s="73"/>
      <c r="P11329" s="73"/>
      <c r="T11329" s="73"/>
      <c r="U11329" s="73"/>
      <c r="V11329" s="73"/>
      <c r="X11329" s="12"/>
    </row>
    <row r="11330" spans="2:24" x14ac:dyDescent="0.3">
      <c r="B11330" s="73"/>
      <c r="D11330" s="73"/>
      <c r="P11330" s="73"/>
      <c r="T11330" s="73"/>
      <c r="U11330" s="73"/>
      <c r="V11330" s="73"/>
      <c r="X11330" s="12"/>
    </row>
    <row r="11331" spans="2:24" x14ac:dyDescent="0.3">
      <c r="B11331" s="73"/>
      <c r="D11331" s="73"/>
      <c r="P11331" s="73"/>
      <c r="T11331" s="73"/>
      <c r="U11331" s="73"/>
      <c r="V11331" s="73"/>
      <c r="X11331" s="12"/>
    </row>
    <row r="11332" spans="2:24" x14ac:dyDescent="0.3">
      <c r="B11332" s="73"/>
      <c r="D11332" s="73"/>
      <c r="P11332" s="73"/>
      <c r="T11332" s="73"/>
      <c r="U11332" s="73"/>
      <c r="V11332" s="73"/>
      <c r="X11332" s="12"/>
    </row>
    <row r="11333" spans="2:24" x14ac:dyDescent="0.3">
      <c r="B11333" s="73"/>
      <c r="D11333" s="73"/>
      <c r="P11333" s="73"/>
      <c r="T11333" s="73"/>
      <c r="U11333" s="73"/>
      <c r="V11333" s="73"/>
      <c r="X11333" s="12"/>
    </row>
    <row r="11334" spans="2:24" x14ac:dyDescent="0.3">
      <c r="B11334" s="73"/>
      <c r="D11334" s="73"/>
      <c r="P11334" s="73"/>
      <c r="T11334" s="73"/>
      <c r="U11334" s="73"/>
      <c r="V11334" s="73"/>
      <c r="X11334" s="12"/>
    </row>
    <row r="11335" spans="2:24" x14ac:dyDescent="0.3">
      <c r="B11335" s="73"/>
      <c r="D11335" s="73"/>
      <c r="P11335" s="73"/>
      <c r="T11335" s="73"/>
      <c r="U11335" s="73"/>
      <c r="V11335" s="73"/>
      <c r="X11335" s="12"/>
    </row>
    <row r="11336" spans="2:24" x14ac:dyDescent="0.3">
      <c r="B11336" s="73"/>
      <c r="D11336" s="73"/>
      <c r="P11336" s="73"/>
      <c r="T11336" s="73"/>
      <c r="U11336" s="73"/>
      <c r="V11336" s="73"/>
      <c r="X11336" s="12"/>
    </row>
    <row r="11337" spans="2:24" x14ac:dyDescent="0.3">
      <c r="B11337" s="73"/>
      <c r="D11337" s="73"/>
      <c r="P11337" s="73"/>
      <c r="T11337" s="73"/>
      <c r="U11337" s="73"/>
      <c r="V11337" s="73"/>
      <c r="X11337" s="12"/>
    </row>
    <row r="11338" spans="2:24" x14ac:dyDescent="0.3">
      <c r="B11338" s="73"/>
      <c r="D11338" s="73"/>
      <c r="P11338" s="73"/>
      <c r="T11338" s="73"/>
      <c r="U11338" s="73"/>
      <c r="V11338" s="73"/>
      <c r="X11338" s="12"/>
    </row>
    <row r="11339" spans="2:24" x14ac:dyDescent="0.3">
      <c r="B11339" s="73"/>
      <c r="D11339" s="73"/>
      <c r="P11339" s="73"/>
      <c r="T11339" s="73"/>
      <c r="U11339" s="73"/>
      <c r="V11339" s="73"/>
      <c r="X11339" s="12"/>
    </row>
    <row r="11340" spans="2:24" x14ac:dyDescent="0.3">
      <c r="B11340" s="73"/>
      <c r="D11340" s="73"/>
      <c r="P11340" s="73"/>
      <c r="T11340" s="73"/>
      <c r="U11340" s="73"/>
      <c r="V11340" s="73"/>
      <c r="X11340" s="12"/>
    </row>
    <row r="11341" spans="2:24" x14ac:dyDescent="0.3">
      <c r="B11341" s="73"/>
      <c r="D11341" s="73"/>
      <c r="P11341" s="73"/>
      <c r="T11341" s="73"/>
      <c r="U11341" s="73"/>
      <c r="V11341" s="73"/>
      <c r="X11341" s="12"/>
    </row>
    <row r="11342" spans="2:24" x14ac:dyDescent="0.3">
      <c r="B11342" s="73"/>
      <c r="D11342" s="73"/>
      <c r="P11342" s="73"/>
      <c r="T11342" s="73"/>
      <c r="U11342" s="73"/>
      <c r="V11342" s="73"/>
      <c r="X11342" s="12"/>
    </row>
    <row r="11343" spans="2:24" x14ac:dyDescent="0.3">
      <c r="B11343" s="73"/>
      <c r="D11343" s="73"/>
      <c r="P11343" s="73"/>
      <c r="T11343" s="73"/>
      <c r="U11343" s="73"/>
      <c r="V11343" s="73"/>
      <c r="X11343" s="12"/>
    </row>
    <row r="11344" spans="2:24" x14ac:dyDescent="0.3">
      <c r="B11344" s="73"/>
      <c r="D11344" s="73"/>
      <c r="P11344" s="73"/>
      <c r="T11344" s="73"/>
      <c r="U11344" s="73"/>
      <c r="V11344" s="73"/>
      <c r="X11344" s="12"/>
    </row>
    <row r="11345" spans="2:24" x14ac:dyDescent="0.3">
      <c r="B11345" s="73"/>
      <c r="D11345" s="73"/>
      <c r="P11345" s="73"/>
      <c r="T11345" s="73"/>
      <c r="U11345" s="73"/>
      <c r="V11345" s="73"/>
      <c r="X11345" s="12"/>
    </row>
    <row r="11346" spans="2:24" x14ac:dyDescent="0.3">
      <c r="B11346" s="73"/>
      <c r="D11346" s="73"/>
      <c r="P11346" s="73"/>
      <c r="T11346" s="73"/>
      <c r="U11346" s="73"/>
      <c r="V11346" s="73"/>
      <c r="X11346" s="12"/>
    </row>
    <row r="11347" spans="2:24" x14ac:dyDescent="0.3">
      <c r="B11347" s="73"/>
      <c r="D11347" s="73"/>
      <c r="P11347" s="73"/>
      <c r="T11347" s="73"/>
      <c r="U11347" s="73"/>
      <c r="V11347" s="73"/>
      <c r="X11347" s="12"/>
    </row>
    <row r="11348" spans="2:24" x14ac:dyDescent="0.3">
      <c r="B11348" s="73"/>
      <c r="D11348" s="73"/>
      <c r="P11348" s="73"/>
      <c r="T11348" s="73"/>
      <c r="U11348" s="73"/>
      <c r="V11348" s="73"/>
      <c r="X11348" s="12"/>
    </row>
    <row r="11349" spans="2:24" x14ac:dyDescent="0.3">
      <c r="B11349" s="73"/>
      <c r="D11349" s="73"/>
      <c r="P11349" s="73"/>
      <c r="T11349" s="73"/>
      <c r="U11349" s="73"/>
      <c r="V11349" s="73"/>
      <c r="X11349" s="12"/>
    </row>
    <row r="11350" spans="2:24" x14ac:dyDescent="0.3">
      <c r="B11350" s="73"/>
      <c r="D11350" s="73"/>
      <c r="P11350" s="73"/>
      <c r="T11350" s="73"/>
      <c r="U11350" s="73"/>
      <c r="V11350" s="73"/>
      <c r="X11350" s="12"/>
    </row>
    <row r="11351" spans="2:24" x14ac:dyDescent="0.3">
      <c r="B11351" s="73"/>
      <c r="D11351" s="73"/>
      <c r="P11351" s="73"/>
      <c r="T11351" s="73"/>
      <c r="U11351" s="73"/>
      <c r="V11351" s="73"/>
      <c r="X11351" s="12"/>
    </row>
    <row r="11352" spans="2:24" x14ac:dyDescent="0.3">
      <c r="B11352" s="73"/>
      <c r="D11352" s="73"/>
      <c r="P11352" s="73"/>
      <c r="T11352" s="73"/>
      <c r="U11352" s="73"/>
      <c r="V11352" s="73"/>
      <c r="X11352" s="12"/>
    </row>
    <row r="11353" spans="2:24" x14ac:dyDescent="0.3">
      <c r="B11353" s="73"/>
      <c r="D11353" s="73"/>
      <c r="P11353" s="73"/>
      <c r="T11353" s="73"/>
      <c r="U11353" s="73"/>
      <c r="V11353" s="73"/>
      <c r="X11353" s="12"/>
    </row>
    <row r="11354" spans="2:24" x14ac:dyDescent="0.3">
      <c r="B11354" s="73"/>
      <c r="D11354" s="73"/>
      <c r="P11354" s="73"/>
      <c r="T11354" s="73"/>
      <c r="U11354" s="73"/>
      <c r="V11354" s="73"/>
      <c r="X11354" s="12"/>
    </row>
    <row r="11355" spans="2:24" x14ac:dyDescent="0.3">
      <c r="B11355" s="73"/>
      <c r="D11355" s="73"/>
      <c r="P11355" s="73"/>
      <c r="T11355" s="73"/>
      <c r="U11355" s="73"/>
      <c r="V11355" s="73"/>
      <c r="X11355" s="12"/>
    </row>
    <row r="11356" spans="2:24" x14ac:dyDescent="0.3">
      <c r="B11356" s="73"/>
      <c r="D11356" s="73"/>
      <c r="P11356" s="73"/>
      <c r="T11356" s="73"/>
      <c r="U11356" s="73"/>
      <c r="V11356" s="73"/>
      <c r="X11356" s="12"/>
    </row>
    <row r="11357" spans="2:24" x14ac:dyDescent="0.3">
      <c r="B11357" s="73"/>
      <c r="D11357" s="73"/>
      <c r="P11357" s="73"/>
      <c r="T11357" s="73"/>
      <c r="U11357" s="73"/>
      <c r="V11357" s="73"/>
      <c r="X11357" s="12"/>
    </row>
    <row r="11358" spans="2:24" x14ac:dyDescent="0.3">
      <c r="B11358" s="73"/>
      <c r="D11358" s="73"/>
      <c r="P11358" s="73"/>
      <c r="T11358" s="73"/>
      <c r="U11358" s="73"/>
      <c r="V11358" s="73"/>
      <c r="X11358" s="12"/>
    </row>
    <row r="11359" spans="2:24" x14ac:dyDescent="0.3">
      <c r="B11359" s="73"/>
      <c r="D11359" s="73"/>
      <c r="P11359" s="73"/>
      <c r="T11359" s="73"/>
      <c r="U11359" s="73"/>
      <c r="V11359" s="73"/>
      <c r="X11359" s="12"/>
    </row>
    <row r="11360" spans="2:24" x14ac:dyDescent="0.3">
      <c r="B11360" s="73"/>
      <c r="D11360" s="73"/>
      <c r="P11360" s="73"/>
      <c r="T11360" s="73"/>
      <c r="U11360" s="73"/>
      <c r="V11360" s="73"/>
      <c r="X11360" s="12"/>
    </row>
    <row r="11361" spans="2:24" x14ac:dyDescent="0.3">
      <c r="B11361" s="73"/>
      <c r="D11361" s="73"/>
      <c r="P11361" s="73"/>
      <c r="T11361" s="73"/>
      <c r="U11361" s="73"/>
      <c r="V11361" s="73"/>
      <c r="X11361" s="12"/>
    </row>
    <row r="11362" spans="2:24" x14ac:dyDescent="0.3">
      <c r="B11362" s="73"/>
      <c r="D11362" s="73"/>
      <c r="P11362" s="73"/>
      <c r="T11362" s="73"/>
      <c r="U11362" s="73"/>
      <c r="V11362" s="73"/>
      <c r="X11362" s="12"/>
    </row>
    <row r="11363" spans="2:24" x14ac:dyDescent="0.3">
      <c r="B11363" s="73"/>
      <c r="D11363" s="73"/>
      <c r="P11363" s="73"/>
      <c r="T11363" s="73"/>
      <c r="U11363" s="73"/>
      <c r="V11363" s="73"/>
      <c r="X11363" s="12"/>
    </row>
    <row r="11364" spans="2:24" x14ac:dyDescent="0.3">
      <c r="B11364" s="73"/>
      <c r="D11364" s="73"/>
      <c r="P11364" s="73"/>
      <c r="T11364" s="73"/>
      <c r="U11364" s="73"/>
      <c r="V11364" s="73"/>
      <c r="X11364" s="12"/>
    </row>
    <row r="11365" spans="2:24" x14ac:dyDescent="0.3">
      <c r="B11365" s="73"/>
      <c r="D11365" s="73"/>
      <c r="P11365" s="73"/>
      <c r="T11365" s="73"/>
      <c r="U11365" s="73"/>
      <c r="V11365" s="73"/>
      <c r="X11365" s="12"/>
    </row>
    <row r="11366" spans="2:24" x14ac:dyDescent="0.3">
      <c r="B11366" s="73"/>
      <c r="D11366" s="73"/>
      <c r="P11366" s="73"/>
      <c r="T11366" s="73"/>
      <c r="U11366" s="73"/>
      <c r="V11366" s="73"/>
      <c r="X11366" s="12"/>
    </row>
    <row r="11367" spans="2:24" x14ac:dyDescent="0.3">
      <c r="B11367" s="73"/>
      <c r="D11367" s="73"/>
      <c r="P11367" s="73"/>
      <c r="T11367" s="73"/>
      <c r="U11367" s="73"/>
      <c r="V11367" s="73"/>
      <c r="X11367" s="12"/>
    </row>
    <row r="11368" spans="2:24" x14ac:dyDescent="0.3">
      <c r="B11368" s="73"/>
      <c r="D11368" s="73"/>
      <c r="P11368" s="73"/>
      <c r="T11368" s="73"/>
      <c r="U11368" s="73"/>
      <c r="V11368" s="73"/>
      <c r="X11368" s="12"/>
    </row>
    <row r="11369" spans="2:24" x14ac:dyDescent="0.3">
      <c r="B11369" s="73"/>
      <c r="D11369" s="73"/>
      <c r="P11369" s="73"/>
      <c r="T11369" s="73"/>
      <c r="U11369" s="73"/>
      <c r="V11369" s="73"/>
      <c r="X11369" s="12"/>
    </row>
    <row r="11370" spans="2:24" x14ac:dyDescent="0.3">
      <c r="B11370" s="73"/>
      <c r="D11370" s="73"/>
      <c r="P11370" s="73"/>
      <c r="T11370" s="73"/>
      <c r="U11370" s="73"/>
      <c r="V11370" s="73"/>
      <c r="X11370" s="12"/>
    </row>
    <row r="11371" spans="2:24" x14ac:dyDescent="0.3">
      <c r="B11371" s="73"/>
      <c r="D11371" s="73"/>
      <c r="P11371" s="73"/>
      <c r="T11371" s="73"/>
      <c r="U11371" s="73"/>
      <c r="V11371" s="73"/>
      <c r="X11371" s="12"/>
    </row>
    <row r="11372" spans="2:24" x14ac:dyDescent="0.3">
      <c r="B11372" s="73"/>
      <c r="D11372" s="73"/>
      <c r="P11372" s="73"/>
      <c r="T11372" s="73"/>
      <c r="U11372" s="73"/>
      <c r="V11372" s="73"/>
      <c r="X11372" s="12"/>
    </row>
    <row r="11373" spans="2:24" x14ac:dyDescent="0.3">
      <c r="B11373" s="73"/>
      <c r="D11373" s="73"/>
      <c r="P11373" s="73"/>
      <c r="T11373" s="73"/>
      <c r="U11373" s="73"/>
      <c r="V11373" s="73"/>
      <c r="X11373" s="12"/>
    </row>
    <row r="11374" spans="2:24" x14ac:dyDescent="0.3">
      <c r="B11374" s="73"/>
      <c r="D11374" s="73"/>
      <c r="P11374" s="73"/>
      <c r="T11374" s="73"/>
      <c r="U11374" s="73"/>
      <c r="V11374" s="73"/>
      <c r="X11374" s="12"/>
    </row>
    <row r="11375" spans="2:24" x14ac:dyDescent="0.3">
      <c r="B11375" s="73"/>
      <c r="D11375" s="73"/>
      <c r="P11375" s="73"/>
      <c r="T11375" s="73"/>
      <c r="U11375" s="73"/>
      <c r="V11375" s="73"/>
      <c r="X11375" s="12"/>
    </row>
    <row r="11376" spans="2:24" x14ac:dyDescent="0.3">
      <c r="B11376" s="73"/>
      <c r="D11376" s="73"/>
      <c r="P11376" s="73"/>
      <c r="T11376" s="73"/>
      <c r="U11376" s="73"/>
      <c r="V11376" s="73"/>
      <c r="X11376" s="12"/>
    </row>
    <row r="11377" spans="2:24" x14ac:dyDescent="0.3">
      <c r="B11377" s="73"/>
      <c r="D11377" s="73"/>
      <c r="P11377" s="73"/>
      <c r="T11377" s="73"/>
      <c r="U11377" s="73"/>
      <c r="V11377" s="73"/>
      <c r="X11377" s="12"/>
    </row>
    <row r="11378" spans="2:24" x14ac:dyDescent="0.3">
      <c r="B11378" s="73"/>
      <c r="D11378" s="73"/>
      <c r="P11378" s="73"/>
      <c r="T11378" s="73"/>
      <c r="U11378" s="73"/>
      <c r="V11378" s="73"/>
      <c r="X11378" s="12"/>
    </row>
    <row r="11379" spans="2:24" x14ac:dyDescent="0.3">
      <c r="B11379" s="73"/>
      <c r="D11379" s="73"/>
      <c r="P11379" s="73"/>
      <c r="T11379" s="73"/>
      <c r="U11379" s="73"/>
      <c r="V11379" s="73"/>
      <c r="X11379" s="12"/>
    </row>
    <row r="11380" spans="2:24" x14ac:dyDescent="0.3">
      <c r="B11380" s="73"/>
      <c r="D11380" s="73"/>
      <c r="P11380" s="73"/>
      <c r="T11380" s="73"/>
      <c r="U11380" s="73"/>
      <c r="V11380" s="73"/>
      <c r="X11380" s="12"/>
    </row>
    <row r="11381" spans="2:24" x14ac:dyDescent="0.3">
      <c r="B11381" s="73"/>
      <c r="D11381" s="73"/>
      <c r="P11381" s="73"/>
      <c r="T11381" s="73"/>
      <c r="U11381" s="73"/>
      <c r="V11381" s="73"/>
      <c r="X11381" s="12"/>
    </row>
    <row r="11382" spans="2:24" x14ac:dyDescent="0.3">
      <c r="B11382" s="73"/>
      <c r="D11382" s="73"/>
      <c r="P11382" s="73"/>
      <c r="T11382" s="73"/>
      <c r="U11382" s="73"/>
      <c r="V11382" s="73"/>
      <c r="X11382" s="12"/>
    </row>
    <row r="11383" spans="2:24" x14ac:dyDescent="0.3">
      <c r="B11383" s="73"/>
      <c r="D11383" s="73"/>
      <c r="P11383" s="73"/>
      <c r="T11383" s="73"/>
      <c r="U11383" s="73"/>
      <c r="V11383" s="73"/>
      <c r="X11383" s="12"/>
    </row>
    <row r="11384" spans="2:24" x14ac:dyDescent="0.3">
      <c r="B11384" s="73"/>
      <c r="D11384" s="73"/>
      <c r="P11384" s="73"/>
      <c r="T11384" s="73"/>
      <c r="U11384" s="73"/>
      <c r="V11384" s="73"/>
      <c r="X11384" s="12"/>
    </row>
    <row r="11385" spans="2:24" x14ac:dyDescent="0.3">
      <c r="B11385" s="73"/>
      <c r="D11385" s="73"/>
      <c r="P11385" s="73"/>
      <c r="T11385" s="73"/>
      <c r="U11385" s="73"/>
      <c r="V11385" s="73"/>
      <c r="X11385" s="12"/>
    </row>
    <row r="11386" spans="2:24" x14ac:dyDescent="0.3">
      <c r="B11386" s="73"/>
      <c r="D11386" s="73"/>
      <c r="P11386" s="73"/>
      <c r="T11386" s="73"/>
      <c r="U11386" s="73"/>
      <c r="V11386" s="73"/>
      <c r="X11386" s="12"/>
    </row>
    <row r="11387" spans="2:24" x14ac:dyDescent="0.3">
      <c r="B11387" s="73"/>
      <c r="D11387" s="73"/>
      <c r="P11387" s="73"/>
      <c r="T11387" s="73"/>
      <c r="U11387" s="73"/>
      <c r="V11387" s="73"/>
      <c r="X11387" s="12"/>
    </row>
    <row r="11388" spans="2:24" x14ac:dyDescent="0.3">
      <c r="B11388" s="73"/>
      <c r="D11388" s="73"/>
      <c r="P11388" s="73"/>
      <c r="T11388" s="73"/>
      <c r="U11388" s="73"/>
      <c r="V11388" s="73"/>
      <c r="X11388" s="12"/>
    </row>
    <row r="11389" spans="2:24" x14ac:dyDescent="0.3">
      <c r="B11389" s="73"/>
      <c r="D11389" s="73"/>
      <c r="P11389" s="73"/>
      <c r="T11389" s="73"/>
      <c r="U11389" s="73"/>
      <c r="V11389" s="73"/>
      <c r="X11389" s="12"/>
    </row>
    <row r="11390" spans="2:24" x14ac:dyDescent="0.3">
      <c r="B11390" s="73"/>
      <c r="D11390" s="73"/>
      <c r="P11390" s="73"/>
      <c r="T11390" s="73"/>
      <c r="U11390" s="73"/>
      <c r="V11390" s="73"/>
      <c r="X11390" s="12"/>
    </row>
    <row r="11391" spans="2:24" x14ac:dyDescent="0.3">
      <c r="B11391" s="73"/>
      <c r="D11391" s="73"/>
      <c r="P11391" s="73"/>
      <c r="T11391" s="73"/>
      <c r="U11391" s="73"/>
      <c r="V11391" s="73"/>
      <c r="X11391" s="12"/>
    </row>
    <row r="11392" spans="2:24" x14ac:dyDescent="0.3">
      <c r="B11392" s="73"/>
      <c r="D11392" s="73"/>
      <c r="P11392" s="73"/>
      <c r="T11392" s="73"/>
      <c r="U11392" s="73"/>
      <c r="V11392" s="73"/>
      <c r="X11392" s="12"/>
    </row>
    <row r="11393" spans="2:24" x14ac:dyDescent="0.3">
      <c r="B11393" s="73"/>
      <c r="D11393" s="73"/>
      <c r="P11393" s="73"/>
      <c r="T11393" s="73"/>
      <c r="U11393" s="73"/>
      <c r="V11393" s="73"/>
      <c r="X11393" s="12"/>
    </row>
    <row r="11394" spans="2:24" x14ac:dyDescent="0.3">
      <c r="B11394" s="73"/>
      <c r="D11394" s="73"/>
      <c r="P11394" s="73"/>
      <c r="T11394" s="73"/>
      <c r="U11394" s="73"/>
      <c r="V11394" s="73"/>
      <c r="X11394" s="12"/>
    </row>
    <row r="11395" spans="2:24" x14ac:dyDescent="0.3">
      <c r="B11395" s="73"/>
      <c r="D11395" s="73"/>
      <c r="P11395" s="73"/>
      <c r="T11395" s="73"/>
      <c r="U11395" s="73"/>
      <c r="V11395" s="73"/>
      <c r="X11395" s="12"/>
    </row>
    <row r="11396" spans="2:24" x14ac:dyDescent="0.3">
      <c r="B11396" s="73"/>
      <c r="D11396" s="73"/>
      <c r="P11396" s="73"/>
      <c r="T11396" s="73"/>
      <c r="U11396" s="73"/>
      <c r="V11396" s="73"/>
      <c r="X11396" s="12"/>
    </row>
    <row r="11397" spans="2:24" x14ac:dyDescent="0.3">
      <c r="B11397" s="73"/>
      <c r="D11397" s="73"/>
      <c r="P11397" s="73"/>
      <c r="T11397" s="73"/>
      <c r="U11397" s="73"/>
      <c r="V11397" s="73"/>
      <c r="X11397" s="12"/>
    </row>
    <row r="11398" spans="2:24" x14ac:dyDescent="0.3">
      <c r="B11398" s="73"/>
      <c r="D11398" s="73"/>
      <c r="P11398" s="73"/>
      <c r="T11398" s="73"/>
      <c r="U11398" s="73"/>
      <c r="V11398" s="73"/>
      <c r="X11398" s="12"/>
    </row>
    <row r="11399" spans="2:24" x14ac:dyDescent="0.3">
      <c r="B11399" s="73"/>
      <c r="D11399" s="73"/>
      <c r="P11399" s="73"/>
      <c r="T11399" s="73"/>
      <c r="U11399" s="73"/>
      <c r="V11399" s="73"/>
      <c r="X11399" s="12"/>
    </row>
    <row r="11400" spans="2:24" x14ac:dyDescent="0.3">
      <c r="B11400" s="73"/>
      <c r="D11400" s="73"/>
      <c r="P11400" s="73"/>
      <c r="T11400" s="73"/>
      <c r="U11400" s="73"/>
      <c r="V11400" s="73"/>
      <c r="X11400" s="12"/>
    </row>
    <row r="11401" spans="2:24" x14ac:dyDescent="0.3">
      <c r="B11401" s="73"/>
      <c r="D11401" s="73"/>
      <c r="P11401" s="73"/>
      <c r="T11401" s="73"/>
      <c r="U11401" s="73"/>
      <c r="V11401" s="73"/>
      <c r="X11401" s="12"/>
    </row>
    <row r="11402" spans="2:24" x14ac:dyDescent="0.3">
      <c r="B11402" s="73"/>
      <c r="D11402" s="73"/>
      <c r="P11402" s="73"/>
      <c r="T11402" s="73"/>
      <c r="U11402" s="73"/>
      <c r="V11402" s="73"/>
      <c r="X11402" s="12"/>
    </row>
    <row r="11403" spans="2:24" x14ac:dyDescent="0.3">
      <c r="B11403" s="73"/>
      <c r="D11403" s="73"/>
      <c r="P11403" s="73"/>
      <c r="T11403" s="73"/>
      <c r="U11403" s="73"/>
      <c r="V11403" s="73"/>
      <c r="X11403" s="12"/>
    </row>
    <row r="11404" spans="2:24" x14ac:dyDescent="0.3">
      <c r="B11404" s="73"/>
      <c r="D11404" s="73"/>
      <c r="P11404" s="73"/>
      <c r="T11404" s="73"/>
      <c r="U11404" s="73"/>
      <c r="V11404" s="73"/>
      <c r="X11404" s="12"/>
    </row>
    <row r="11405" spans="2:24" x14ac:dyDescent="0.3">
      <c r="B11405" s="73"/>
      <c r="D11405" s="73"/>
      <c r="P11405" s="73"/>
      <c r="T11405" s="73"/>
      <c r="U11405" s="73"/>
      <c r="V11405" s="73"/>
      <c r="X11405" s="12"/>
    </row>
    <row r="11406" spans="2:24" x14ac:dyDescent="0.3">
      <c r="B11406" s="73"/>
      <c r="D11406" s="73"/>
      <c r="P11406" s="73"/>
      <c r="T11406" s="73"/>
      <c r="U11406" s="73"/>
      <c r="V11406" s="73"/>
      <c r="X11406" s="12"/>
    </row>
    <row r="11407" spans="2:24" x14ac:dyDescent="0.3">
      <c r="B11407" s="73"/>
      <c r="D11407" s="73"/>
      <c r="P11407" s="73"/>
      <c r="T11407" s="73"/>
      <c r="U11407" s="73"/>
      <c r="V11407" s="73"/>
      <c r="X11407" s="12"/>
    </row>
    <row r="11408" spans="2:24" x14ac:dyDescent="0.3">
      <c r="B11408" s="73"/>
      <c r="D11408" s="73"/>
      <c r="P11408" s="73"/>
      <c r="T11408" s="73"/>
      <c r="U11408" s="73"/>
      <c r="V11408" s="73"/>
      <c r="X11408" s="12"/>
    </row>
    <row r="11409" spans="2:24" x14ac:dyDescent="0.3">
      <c r="B11409" s="73"/>
      <c r="D11409" s="73"/>
      <c r="P11409" s="73"/>
      <c r="T11409" s="73"/>
      <c r="U11409" s="73"/>
      <c r="V11409" s="73"/>
      <c r="X11409" s="12"/>
    </row>
    <row r="11410" spans="2:24" x14ac:dyDescent="0.3">
      <c r="B11410" s="73"/>
      <c r="D11410" s="73"/>
      <c r="P11410" s="73"/>
      <c r="T11410" s="73"/>
      <c r="U11410" s="73"/>
      <c r="V11410" s="73"/>
      <c r="X11410" s="12"/>
    </row>
    <row r="11411" spans="2:24" x14ac:dyDescent="0.3">
      <c r="B11411" s="73"/>
      <c r="D11411" s="73"/>
      <c r="P11411" s="73"/>
      <c r="T11411" s="73"/>
      <c r="U11411" s="73"/>
      <c r="V11411" s="73"/>
      <c r="X11411" s="12"/>
    </row>
    <row r="11412" spans="2:24" x14ac:dyDescent="0.3">
      <c r="B11412" s="73"/>
      <c r="D11412" s="73"/>
      <c r="P11412" s="73"/>
      <c r="T11412" s="73"/>
      <c r="U11412" s="73"/>
      <c r="V11412" s="73"/>
      <c r="X11412" s="12"/>
    </row>
    <row r="11413" spans="2:24" x14ac:dyDescent="0.3">
      <c r="B11413" s="73"/>
      <c r="D11413" s="73"/>
      <c r="P11413" s="73"/>
      <c r="T11413" s="73"/>
      <c r="U11413" s="73"/>
      <c r="V11413" s="73"/>
      <c r="X11413" s="12"/>
    </row>
    <row r="11414" spans="2:24" x14ac:dyDescent="0.3">
      <c r="B11414" s="73"/>
      <c r="D11414" s="73"/>
      <c r="P11414" s="73"/>
      <c r="T11414" s="73"/>
      <c r="U11414" s="73"/>
      <c r="V11414" s="73"/>
      <c r="X11414" s="12"/>
    </row>
    <row r="11415" spans="2:24" x14ac:dyDescent="0.3">
      <c r="B11415" s="73"/>
      <c r="D11415" s="73"/>
      <c r="P11415" s="73"/>
      <c r="T11415" s="73"/>
      <c r="U11415" s="73"/>
      <c r="V11415" s="73"/>
      <c r="X11415" s="12"/>
    </row>
    <row r="11416" spans="2:24" x14ac:dyDescent="0.3">
      <c r="B11416" s="73"/>
      <c r="D11416" s="73"/>
      <c r="P11416" s="73"/>
      <c r="T11416" s="73"/>
      <c r="U11416" s="73"/>
      <c r="V11416" s="73"/>
      <c r="X11416" s="12"/>
    </row>
    <row r="11417" spans="2:24" x14ac:dyDescent="0.3">
      <c r="B11417" s="73"/>
      <c r="D11417" s="73"/>
      <c r="P11417" s="73"/>
      <c r="T11417" s="73"/>
      <c r="U11417" s="73"/>
      <c r="V11417" s="73"/>
      <c r="X11417" s="12"/>
    </row>
    <row r="11418" spans="2:24" x14ac:dyDescent="0.3">
      <c r="B11418" s="73"/>
      <c r="D11418" s="73"/>
      <c r="P11418" s="73"/>
      <c r="T11418" s="73"/>
      <c r="U11418" s="73"/>
      <c r="V11418" s="73"/>
      <c r="X11418" s="12"/>
    </row>
    <row r="11419" spans="2:24" x14ac:dyDescent="0.3">
      <c r="B11419" s="73"/>
      <c r="D11419" s="73"/>
      <c r="P11419" s="73"/>
      <c r="T11419" s="73"/>
      <c r="U11419" s="73"/>
      <c r="V11419" s="73"/>
      <c r="X11419" s="12"/>
    </row>
    <row r="11420" spans="2:24" x14ac:dyDescent="0.3">
      <c r="B11420" s="73"/>
      <c r="D11420" s="73"/>
      <c r="P11420" s="73"/>
      <c r="T11420" s="73"/>
      <c r="U11420" s="73"/>
      <c r="V11420" s="73"/>
      <c r="X11420" s="12"/>
    </row>
    <row r="11421" spans="2:24" x14ac:dyDescent="0.3">
      <c r="B11421" s="73"/>
      <c r="D11421" s="73"/>
      <c r="P11421" s="73"/>
      <c r="T11421" s="73"/>
      <c r="U11421" s="73"/>
      <c r="V11421" s="73"/>
      <c r="X11421" s="12"/>
    </row>
    <row r="11422" spans="2:24" x14ac:dyDescent="0.3">
      <c r="B11422" s="73"/>
      <c r="D11422" s="73"/>
      <c r="P11422" s="73"/>
      <c r="T11422" s="73"/>
      <c r="U11422" s="73"/>
      <c r="V11422" s="73"/>
      <c r="X11422" s="12"/>
    </row>
    <row r="11423" spans="2:24" x14ac:dyDescent="0.3">
      <c r="B11423" s="73"/>
      <c r="D11423" s="73"/>
      <c r="P11423" s="73"/>
      <c r="T11423" s="73"/>
      <c r="U11423" s="73"/>
      <c r="V11423" s="73"/>
      <c r="X11423" s="12"/>
    </row>
    <row r="11424" spans="2:24" x14ac:dyDescent="0.3">
      <c r="B11424" s="73"/>
      <c r="D11424" s="73"/>
      <c r="P11424" s="73"/>
      <c r="T11424" s="73"/>
      <c r="U11424" s="73"/>
      <c r="V11424" s="73"/>
      <c r="X11424" s="12"/>
    </row>
    <row r="11425" spans="2:24" x14ac:dyDescent="0.3">
      <c r="B11425" s="73"/>
      <c r="D11425" s="73"/>
      <c r="P11425" s="73"/>
      <c r="T11425" s="73"/>
      <c r="U11425" s="73"/>
      <c r="V11425" s="73"/>
      <c r="X11425" s="12"/>
    </row>
    <row r="11426" spans="2:24" x14ac:dyDescent="0.3">
      <c r="B11426" s="73"/>
      <c r="D11426" s="73"/>
      <c r="P11426" s="73"/>
      <c r="T11426" s="73"/>
      <c r="U11426" s="73"/>
      <c r="V11426" s="73"/>
      <c r="X11426" s="12"/>
    </row>
    <row r="11427" spans="2:24" x14ac:dyDescent="0.3">
      <c r="B11427" s="73"/>
      <c r="D11427" s="73"/>
      <c r="P11427" s="73"/>
      <c r="T11427" s="73"/>
      <c r="U11427" s="73"/>
      <c r="V11427" s="73"/>
      <c r="X11427" s="12"/>
    </row>
    <row r="11428" spans="2:24" x14ac:dyDescent="0.3">
      <c r="B11428" s="73"/>
      <c r="D11428" s="73"/>
      <c r="P11428" s="73"/>
      <c r="T11428" s="73"/>
      <c r="U11428" s="73"/>
      <c r="V11428" s="73"/>
      <c r="X11428" s="12"/>
    </row>
    <row r="11429" spans="2:24" x14ac:dyDescent="0.3">
      <c r="B11429" s="73"/>
      <c r="D11429" s="73"/>
      <c r="P11429" s="73"/>
      <c r="T11429" s="73"/>
      <c r="U11429" s="73"/>
      <c r="V11429" s="73"/>
      <c r="X11429" s="12"/>
    </row>
    <row r="11430" spans="2:24" x14ac:dyDescent="0.3">
      <c r="B11430" s="73"/>
      <c r="D11430" s="73"/>
      <c r="P11430" s="73"/>
      <c r="T11430" s="73"/>
      <c r="U11430" s="73"/>
      <c r="V11430" s="73"/>
      <c r="X11430" s="12"/>
    </row>
    <row r="11431" spans="2:24" x14ac:dyDescent="0.3">
      <c r="B11431" s="73"/>
      <c r="D11431" s="73"/>
      <c r="P11431" s="73"/>
      <c r="T11431" s="73"/>
      <c r="U11431" s="73"/>
      <c r="V11431" s="73"/>
      <c r="X11431" s="12"/>
    </row>
    <row r="11432" spans="2:24" x14ac:dyDescent="0.3">
      <c r="B11432" s="73"/>
      <c r="D11432" s="73"/>
      <c r="P11432" s="73"/>
      <c r="T11432" s="73"/>
      <c r="U11432" s="73"/>
      <c r="V11432" s="73"/>
      <c r="X11432" s="12"/>
    </row>
    <row r="11433" spans="2:24" x14ac:dyDescent="0.3">
      <c r="B11433" s="73"/>
      <c r="D11433" s="73"/>
      <c r="P11433" s="73"/>
      <c r="T11433" s="73"/>
      <c r="U11433" s="73"/>
      <c r="V11433" s="73"/>
      <c r="X11433" s="12"/>
    </row>
    <row r="11434" spans="2:24" x14ac:dyDescent="0.3">
      <c r="B11434" s="73"/>
      <c r="D11434" s="73"/>
      <c r="P11434" s="73"/>
      <c r="T11434" s="73"/>
      <c r="U11434" s="73"/>
      <c r="V11434" s="73"/>
      <c r="X11434" s="12"/>
    </row>
    <row r="11435" spans="2:24" x14ac:dyDescent="0.3">
      <c r="B11435" s="73"/>
      <c r="D11435" s="73"/>
      <c r="P11435" s="73"/>
      <c r="T11435" s="73"/>
      <c r="U11435" s="73"/>
      <c r="V11435" s="73"/>
      <c r="X11435" s="12"/>
    </row>
    <row r="11436" spans="2:24" x14ac:dyDescent="0.3">
      <c r="B11436" s="73"/>
      <c r="D11436" s="73"/>
      <c r="P11436" s="73"/>
      <c r="T11436" s="73"/>
      <c r="U11436" s="73"/>
      <c r="V11436" s="73"/>
      <c r="X11436" s="12"/>
    </row>
    <row r="11437" spans="2:24" x14ac:dyDescent="0.3">
      <c r="B11437" s="73"/>
      <c r="D11437" s="73"/>
      <c r="P11437" s="73"/>
      <c r="T11437" s="73"/>
      <c r="U11437" s="73"/>
      <c r="V11437" s="73"/>
      <c r="X11437" s="12"/>
    </row>
    <row r="11438" spans="2:24" x14ac:dyDescent="0.3">
      <c r="B11438" s="73"/>
      <c r="D11438" s="73"/>
      <c r="P11438" s="73"/>
      <c r="T11438" s="73"/>
      <c r="U11438" s="73"/>
      <c r="V11438" s="73"/>
      <c r="X11438" s="12"/>
    </row>
    <row r="11439" spans="2:24" x14ac:dyDescent="0.3">
      <c r="B11439" s="73"/>
      <c r="D11439" s="73"/>
      <c r="P11439" s="73"/>
      <c r="T11439" s="73"/>
      <c r="U11439" s="73"/>
      <c r="V11439" s="73"/>
      <c r="X11439" s="12"/>
    </row>
    <row r="11440" spans="2:24" x14ac:dyDescent="0.3">
      <c r="B11440" s="73"/>
      <c r="D11440" s="73"/>
      <c r="P11440" s="73"/>
      <c r="T11440" s="73"/>
      <c r="U11440" s="73"/>
      <c r="V11440" s="73"/>
      <c r="X11440" s="12"/>
    </row>
    <row r="11441" spans="2:24" x14ac:dyDescent="0.3">
      <c r="B11441" s="73"/>
      <c r="D11441" s="73"/>
      <c r="P11441" s="73"/>
      <c r="T11441" s="73"/>
      <c r="U11441" s="73"/>
      <c r="V11441" s="73"/>
      <c r="X11441" s="12"/>
    </row>
    <row r="11442" spans="2:24" x14ac:dyDescent="0.3">
      <c r="B11442" s="73"/>
      <c r="D11442" s="73"/>
      <c r="P11442" s="73"/>
      <c r="T11442" s="73"/>
      <c r="U11442" s="73"/>
      <c r="V11442" s="73"/>
      <c r="X11442" s="12"/>
    </row>
    <row r="11443" spans="2:24" x14ac:dyDescent="0.3">
      <c r="B11443" s="73"/>
      <c r="D11443" s="73"/>
      <c r="P11443" s="73"/>
      <c r="T11443" s="73"/>
      <c r="U11443" s="73"/>
      <c r="V11443" s="73"/>
      <c r="X11443" s="12"/>
    </row>
    <row r="11444" spans="2:24" x14ac:dyDescent="0.3">
      <c r="B11444" s="73"/>
      <c r="D11444" s="73"/>
      <c r="P11444" s="73"/>
      <c r="T11444" s="73"/>
      <c r="U11444" s="73"/>
      <c r="V11444" s="73"/>
      <c r="X11444" s="12"/>
    </row>
    <row r="11445" spans="2:24" x14ac:dyDescent="0.3">
      <c r="B11445" s="73"/>
      <c r="D11445" s="73"/>
      <c r="P11445" s="73"/>
      <c r="T11445" s="73"/>
      <c r="U11445" s="73"/>
      <c r="V11445" s="73"/>
      <c r="X11445" s="12"/>
    </row>
    <row r="11446" spans="2:24" x14ac:dyDescent="0.3">
      <c r="B11446" s="73"/>
      <c r="D11446" s="73"/>
      <c r="P11446" s="73"/>
      <c r="T11446" s="73"/>
      <c r="U11446" s="73"/>
      <c r="V11446" s="73"/>
      <c r="X11446" s="12"/>
    </row>
    <row r="11447" spans="2:24" x14ac:dyDescent="0.3">
      <c r="B11447" s="73"/>
      <c r="D11447" s="73"/>
      <c r="P11447" s="73"/>
      <c r="T11447" s="73"/>
      <c r="U11447" s="73"/>
      <c r="V11447" s="73"/>
      <c r="X11447" s="12"/>
    </row>
    <row r="11448" spans="2:24" x14ac:dyDescent="0.3">
      <c r="B11448" s="73"/>
      <c r="D11448" s="73"/>
      <c r="P11448" s="73"/>
      <c r="T11448" s="73"/>
      <c r="U11448" s="73"/>
      <c r="V11448" s="73"/>
      <c r="X11448" s="12"/>
    </row>
    <row r="11449" spans="2:24" x14ac:dyDescent="0.3">
      <c r="B11449" s="73"/>
      <c r="D11449" s="73"/>
      <c r="P11449" s="73"/>
      <c r="T11449" s="73"/>
      <c r="U11449" s="73"/>
      <c r="V11449" s="73"/>
      <c r="X11449" s="12"/>
    </row>
    <row r="11450" spans="2:24" x14ac:dyDescent="0.3">
      <c r="B11450" s="73"/>
      <c r="D11450" s="73"/>
      <c r="P11450" s="73"/>
      <c r="T11450" s="73"/>
      <c r="U11450" s="73"/>
      <c r="V11450" s="73"/>
      <c r="X11450" s="12"/>
    </row>
    <row r="11451" spans="2:24" x14ac:dyDescent="0.3">
      <c r="B11451" s="73"/>
      <c r="D11451" s="73"/>
      <c r="P11451" s="73"/>
      <c r="T11451" s="73"/>
      <c r="U11451" s="73"/>
      <c r="V11451" s="73"/>
      <c r="X11451" s="12"/>
    </row>
    <row r="11452" spans="2:24" x14ac:dyDescent="0.3">
      <c r="B11452" s="73"/>
      <c r="D11452" s="73"/>
      <c r="P11452" s="73"/>
      <c r="T11452" s="73"/>
      <c r="U11452" s="73"/>
      <c r="V11452" s="73"/>
      <c r="X11452" s="12"/>
    </row>
    <row r="11453" spans="2:24" x14ac:dyDescent="0.3">
      <c r="B11453" s="73"/>
      <c r="D11453" s="73"/>
      <c r="P11453" s="73"/>
      <c r="T11453" s="73"/>
      <c r="U11453" s="73"/>
      <c r="V11453" s="73"/>
      <c r="X11453" s="12"/>
    </row>
    <row r="11454" spans="2:24" x14ac:dyDescent="0.3">
      <c r="B11454" s="73"/>
      <c r="D11454" s="73"/>
      <c r="P11454" s="73"/>
      <c r="T11454" s="73"/>
      <c r="U11454" s="73"/>
      <c r="V11454" s="73"/>
      <c r="X11454" s="12"/>
    </row>
    <row r="11455" spans="2:24" x14ac:dyDescent="0.3">
      <c r="B11455" s="73"/>
      <c r="D11455" s="73"/>
      <c r="P11455" s="73"/>
      <c r="T11455" s="73"/>
      <c r="U11455" s="73"/>
      <c r="V11455" s="73"/>
      <c r="X11455" s="12"/>
    </row>
    <row r="11456" spans="2:24" x14ac:dyDescent="0.3">
      <c r="B11456" s="73"/>
      <c r="D11456" s="73"/>
      <c r="P11456" s="73"/>
      <c r="T11456" s="73"/>
      <c r="U11456" s="73"/>
      <c r="V11456" s="73"/>
      <c r="X11456" s="12"/>
    </row>
    <row r="11457" spans="2:24" x14ac:dyDescent="0.3">
      <c r="B11457" s="73"/>
      <c r="D11457" s="73"/>
      <c r="P11457" s="73"/>
      <c r="T11457" s="73"/>
      <c r="U11457" s="73"/>
      <c r="V11457" s="73"/>
      <c r="X11457" s="12"/>
    </row>
    <row r="11458" spans="2:24" x14ac:dyDescent="0.3">
      <c r="B11458" s="73"/>
      <c r="D11458" s="73"/>
      <c r="P11458" s="73"/>
      <c r="T11458" s="73"/>
      <c r="U11458" s="73"/>
      <c r="V11458" s="73"/>
      <c r="X11458" s="12"/>
    </row>
    <row r="11459" spans="2:24" x14ac:dyDescent="0.3">
      <c r="B11459" s="73"/>
      <c r="D11459" s="73"/>
      <c r="P11459" s="73"/>
      <c r="T11459" s="73"/>
      <c r="U11459" s="73"/>
      <c r="V11459" s="73"/>
      <c r="X11459" s="12"/>
    </row>
    <row r="11460" spans="2:24" x14ac:dyDescent="0.3">
      <c r="B11460" s="73"/>
      <c r="D11460" s="73"/>
      <c r="P11460" s="73"/>
      <c r="T11460" s="73"/>
      <c r="U11460" s="73"/>
      <c r="V11460" s="73"/>
      <c r="X11460" s="12"/>
    </row>
    <row r="11461" spans="2:24" x14ac:dyDescent="0.3">
      <c r="B11461" s="73"/>
      <c r="D11461" s="73"/>
      <c r="P11461" s="73"/>
      <c r="T11461" s="73"/>
      <c r="U11461" s="73"/>
      <c r="V11461" s="73"/>
      <c r="X11461" s="12"/>
    </row>
    <row r="11462" spans="2:24" x14ac:dyDescent="0.3">
      <c r="B11462" s="73"/>
      <c r="D11462" s="73"/>
      <c r="P11462" s="73"/>
      <c r="T11462" s="73"/>
      <c r="U11462" s="73"/>
      <c r="V11462" s="73"/>
      <c r="X11462" s="12"/>
    </row>
    <row r="11463" spans="2:24" x14ac:dyDescent="0.3">
      <c r="B11463" s="73"/>
      <c r="D11463" s="73"/>
      <c r="P11463" s="73"/>
      <c r="T11463" s="73"/>
      <c r="U11463" s="73"/>
      <c r="V11463" s="73"/>
      <c r="X11463" s="12"/>
    </row>
    <row r="11464" spans="2:24" x14ac:dyDescent="0.3">
      <c r="B11464" s="73"/>
      <c r="D11464" s="73"/>
      <c r="P11464" s="73"/>
      <c r="T11464" s="73"/>
      <c r="U11464" s="73"/>
      <c r="V11464" s="73"/>
      <c r="X11464" s="12"/>
    </row>
    <row r="11465" spans="2:24" x14ac:dyDescent="0.3">
      <c r="B11465" s="73"/>
      <c r="D11465" s="73"/>
      <c r="P11465" s="73"/>
      <c r="T11465" s="73"/>
      <c r="U11465" s="73"/>
      <c r="V11465" s="73"/>
      <c r="X11465" s="12"/>
    </row>
    <row r="11466" spans="2:24" x14ac:dyDescent="0.3">
      <c r="B11466" s="73"/>
      <c r="D11466" s="73"/>
      <c r="P11466" s="73"/>
      <c r="T11466" s="73"/>
      <c r="U11466" s="73"/>
      <c r="V11466" s="73"/>
      <c r="X11466" s="12"/>
    </row>
    <row r="11467" spans="2:24" x14ac:dyDescent="0.3">
      <c r="B11467" s="73"/>
      <c r="D11467" s="73"/>
      <c r="P11467" s="73"/>
      <c r="T11467" s="73"/>
      <c r="U11467" s="73"/>
      <c r="V11467" s="73"/>
      <c r="X11467" s="12"/>
    </row>
    <row r="11468" spans="2:24" x14ac:dyDescent="0.3">
      <c r="B11468" s="73"/>
      <c r="D11468" s="73"/>
      <c r="P11468" s="73"/>
      <c r="T11468" s="73"/>
      <c r="U11468" s="73"/>
      <c r="V11468" s="73"/>
      <c r="X11468" s="12"/>
    </row>
    <row r="11469" spans="2:24" x14ac:dyDescent="0.3">
      <c r="B11469" s="73"/>
      <c r="D11469" s="73"/>
      <c r="P11469" s="73"/>
      <c r="T11469" s="73"/>
      <c r="U11469" s="73"/>
      <c r="V11469" s="73"/>
      <c r="X11469" s="12"/>
    </row>
    <row r="11470" spans="2:24" x14ac:dyDescent="0.3">
      <c r="B11470" s="73"/>
      <c r="D11470" s="73"/>
      <c r="P11470" s="73"/>
      <c r="T11470" s="73"/>
      <c r="U11470" s="73"/>
      <c r="V11470" s="73"/>
      <c r="X11470" s="12"/>
    </row>
    <row r="11471" spans="2:24" x14ac:dyDescent="0.3">
      <c r="B11471" s="73"/>
      <c r="D11471" s="73"/>
      <c r="P11471" s="73"/>
      <c r="T11471" s="73"/>
      <c r="U11471" s="73"/>
      <c r="V11471" s="73"/>
      <c r="X11471" s="12"/>
    </row>
    <row r="11472" spans="2:24" x14ac:dyDescent="0.3">
      <c r="B11472" s="73"/>
      <c r="D11472" s="73"/>
      <c r="P11472" s="73"/>
      <c r="T11472" s="73"/>
      <c r="U11472" s="73"/>
      <c r="V11472" s="73"/>
      <c r="X11472" s="12"/>
    </row>
    <row r="11473" spans="2:24" x14ac:dyDescent="0.3">
      <c r="B11473" s="73"/>
      <c r="D11473" s="73"/>
      <c r="P11473" s="73"/>
      <c r="T11473" s="73"/>
      <c r="U11473" s="73"/>
      <c r="V11473" s="73"/>
      <c r="X11473" s="12"/>
    </row>
    <row r="11474" spans="2:24" x14ac:dyDescent="0.3">
      <c r="B11474" s="73"/>
      <c r="D11474" s="73"/>
      <c r="P11474" s="73"/>
      <c r="T11474" s="73"/>
      <c r="U11474" s="73"/>
      <c r="V11474" s="73"/>
      <c r="X11474" s="12"/>
    </row>
    <row r="11475" spans="2:24" x14ac:dyDescent="0.3">
      <c r="B11475" s="73"/>
      <c r="D11475" s="73"/>
      <c r="P11475" s="73"/>
      <c r="T11475" s="73"/>
      <c r="U11475" s="73"/>
      <c r="V11475" s="73"/>
      <c r="X11475" s="12"/>
    </row>
    <row r="11476" spans="2:24" x14ac:dyDescent="0.3">
      <c r="B11476" s="73"/>
      <c r="D11476" s="73"/>
      <c r="P11476" s="73"/>
      <c r="T11476" s="73"/>
      <c r="U11476" s="73"/>
      <c r="V11476" s="73"/>
      <c r="X11476" s="12"/>
    </row>
    <row r="11477" spans="2:24" x14ac:dyDescent="0.3">
      <c r="B11477" s="73"/>
      <c r="D11477" s="73"/>
      <c r="P11477" s="73"/>
      <c r="T11477" s="73"/>
      <c r="U11477" s="73"/>
      <c r="V11477" s="73"/>
      <c r="X11477" s="12"/>
    </row>
    <row r="11478" spans="2:24" x14ac:dyDescent="0.3">
      <c r="B11478" s="73"/>
      <c r="D11478" s="73"/>
      <c r="P11478" s="73"/>
      <c r="T11478" s="73"/>
      <c r="U11478" s="73"/>
      <c r="V11478" s="73"/>
      <c r="X11478" s="12"/>
    </row>
    <row r="11479" spans="2:24" x14ac:dyDescent="0.3">
      <c r="B11479" s="73"/>
      <c r="D11479" s="73"/>
      <c r="P11479" s="73"/>
      <c r="T11479" s="73"/>
      <c r="U11479" s="73"/>
      <c r="V11479" s="73"/>
      <c r="X11479" s="12"/>
    </row>
    <row r="11480" spans="2:24" x14ac:dyDescent="0.3">
      <c r="B11480" s="73"/>
      <c r="D11480" s="73"/>
      <c r="P11480" s="73"/>
      <c r="T11480" s="73"/>
      <c r="U11480" s="73"/>
      <c r="V11480" s="73"/>
      <c r="X11480" s="12"/>
    </row>
    <row r="11481" spans="2:24" x14ac:dyDescent="0.3">
      <c r="B11481" s="73"/>
      <c r="D11481" s="73"/>
      <c r="P11481" s="73"/>
      <c r="T11481" s="73"/>
      <c r="U11481" s="73"/>
      <c r="V11481" s="73"/>
      <c r="X11481" s="12"/>
    </row>
    <row r="11482" spans="2:24" x14ac:dyDescent="0.3">
      <c r="B11482" s="73"/>
      <c r="D11482" s="73"/>
      <c r="P11482" s="73"/>
      <c r="T11482" s="73"/>
      <c r="U11482" s="73"/>
      <c r="V11482" s="73"/>
      <c r="X11482" s="12"/>
    </row>
    <row r="11483" spans="2:24" x14ac:dyDescent="0.3">
      <c r="B11483" s="73"/>
      <c r="D11483" s="73"/>
      <c r="P11483" s="73"/>
      <c r="T11483" s="73"/>
      <c r="U11483" s="73"/>
      <c r="V11483" s="73"/>
      <c r="X11483" s="12"/>
    </row>
    <row r="11484" spans="2:24" x14ac:dyDescent="0.3">
      <c r="B11484" s="73"/>
      <c r="D11484" s="73"/>
      <c r="P11484" s="73"/>
      <c r="T11484" s="73"/>
      <c r="U11484" s="73"/>
      <c r="V11484" s="73"/>
      <c r="X11484" s="12"/>
    </row>
    <row r="11485" spans="2:24" x14ac:dyDescent="0.3">
      <c r="B11485" s="73"/>
      <c r="D11485" s="73"/>
      <c r="P11485" s="73"/>
      <c r="T11485" s="73"/>
      <c r="U11485" s="73"/>
      <c r="V11485" s="73"/>
      <c r="X11485" s="12"/>
    </row>
    <row r="11486" spans="2:24" x14ac:dyDescent="0.3">
      <c r="B11486" s="73"/>
      <c r="D11486" s="73"/>
      <c r="P11486" s="73"/>
      <c r="T11486" s="73"/>
      <c r="U11486" s="73"/>
      <c r="V11486" s="73"/>
      <c r="X11486" s="12"/>
    </row>
    <row r="11487" spans="2:24" x14ac:dyDescent="0.3">
      <c r="B11487" s="73"/>
      <c r="D11487" s="73"/>
      <c r="P11487" s="73"/>
      <c r="T11487" s="73"/>
      <c r="U11487" s="73"/>
      <c r="V11487" s="73"/>
      <c r="X11487" s="12"/>
    </row>
    <row r="11488" spans="2:24" x14ac:dyDescent="0.3">
      <c r="B11488" s="73"/>
      <c r="D11488" s="73"/>
      <c r="P11488" s="73"/>
      <c r="T11488" s="73"/>
      <c r="U11488" s="73"/>
      <c r="V11488" s="73"/>
      <c r="X11488" s="12"/>
    </row>
    <row r="11489" spans="2:24" x14ac:dyDescent="0.3">
      <c r="B11489" s="73"/>
      <c r="D11489" s="73"/>
      <c r="P11489" s="73"/>
      <c r="T11489" s="73"/>
      <c r="U11489" s="73"/>
      <c r="V11489" s="73"/>
      <c r="X11489" s="12"/>
    </row>
    <row r="11490" spans="2:24" x14ac:dyDescent="0.3">
      <c r="B11490" s="73"/>
      <c r="D11490" s="73"/>
      <c r="P11490" s="73"/>
      <c r="T11490" s="73"/>
      <c r="U11490" s="73"/>
      <c r="V11490" s="73"/>
      <c r="X11490" s="12"/>
    </row>
    <row r="11491" spans="2:24" x14ac:dyDescent="0.3">
      <c r="B11491" s="73"/>
      <c r="D11491" s="73"/>
      <c r="P11491" s="73"/>
      <c r="T11491" s="73"/>
      <c r="U11491" s="73"/>
      <c r="V11491" s="73"/>
      <c r="X11491" s="12"/>
    </row>
    <row r="11492" spans="2:24" x14ac:dyDescent="0.3">
      <c r="B11492" s="73"/>
      <c r="D11492" s="73"/>
      <c r="P11492" s="73"/>
      <c r="T11492" s="73"/>
      <c r="U11492" s="73"/>
      <c r="V11492" s="73"/>
      <c r="X11492" s="12"/>
    </row>
    <row r="11493" spans="2:24" x14ac:dyDescent="0.3">
      <c r="B11493" s="73"/>
      <c r="D11493" s="73"/>
      <c r="P11493" s="73"/>
      <c r="T11493" s="73"/>
      <c r="U11493" s="73"/>
      <c r="V11493" s="73"/>
      <c r="X11493" s="12"/>
    </row>
    <row r="11494" spans="2:24" x14ac:dyDescent="0.3">
      <c r="B11494" s="73"/>
      <c r="D11494" s="73"/>
      <c r="P11494" s="73"/>
      <c r="T11494" s="73"/>
      <c r="U11494" s="73"/>
      <c r="V11494" s="73"/>
      <c r="X11494" s="12"/>
    </row>
    <row r="11495" spans="2:24" x14ac:dyDescent="0.3">
      <c r="B11495" s="73"/>
      <c r="D11495" s="73"/>
      <c r="P11495" s="73"/>
      <c r="T11495" s="73"/>
      <c r="U11495" s="73"/>
      <c r="V11495" s="73"/>
      <c r="X11495" s="12"/>
    </row>
    <row r="11496" spans="2:24" x14ac:dyDescent="0.3">
      <c r="B11496" s="73"/>
      <c r="D11496" s="73"/>
      <c r="P11496" s="73"/>
      <c r="T11496" s="73"/>
      <c r="U11496" s="73"/>
      <c r="V11496" s="73"/>
      <c r="X11496" s="12"/>
    </row>
    <row r="11497" spans="2:24" x14ac:dyDescent="0.3">
      <c r="B11497" s="73"/>
      <c r="D11497" s="73"/>
      <c r="P11497" s="73"/>
      <c r="T11497" s="73"/>
      <c r="U11497" s="73"/>
      <c r="V11497" s="73"/>
      <c r="X11497" s="12"/>
    </row>
    <row r="11498" spans="2:24" x14ac:dyDescent="0.3">
      <c r="B11498" s="73"/>
      <c r="D11498" s="73"/>
      <c r="P11498" s="73"/>
      <c r="T11498" s="73"/>
      <c r="U11498" s="73"/>
      <c r="V11498" s="73"/>
      <c r="X11498" s="12"/>
    </row>
    <row r="11499" spans="2:24" x14ac:dyDescent="0.3">
      <c r="B11499" s="73"/>
      <c r="D11499" s="73"/>
      <c r="P11499" s="73"/>
      <c r="T11499" s="73"/>
      <c r="U11499" s="73"/>
      <c r="V11499" s="73"/>
      <c r="X11499" s="12"/>
    </row>
    <row r="11500" spans="2:24" x14ac:dyDescent="0.3">
      <c r="B11500" s="73"/>
      <c r="D11500" s="73"/>
      <c r="P11500" s="73"/>
      <c r="T11500" s="73"/>
      <c r="U11500" s="73"/>
      <c r="V11500" s="73"/>
      <c r="X11500" s="12"/>
    </row>
    <row r="11501" spans="2:24" x14ac:dyDescent="0.3">
      <c r="B11501" s="73"/>
      <c r="D11501" s="73"/>
      <c r="P11501" s="73"/>
      <c r="T11501" s="73"/>
      <c r="U11501" s="73"/>
      <c r="V11501" s="73"/>
      <c r="X11501" s="12"/>
    </row>
    <row r="11502" spans="2:24" x14ac:dyDescent="0.3">
      <c r="B11502" s="73"/>
      <c r="D11502" s="73"/>
      <c r="P11502" s="73"/>
      <c r="T11502" s="73"/>
      <c r="U11502" s="73"/>
      <c r="V11502" s="73"/>
      <c r="X11502" s="12"/>
    </row>
    <row r="11503" spans="2:24" x14ac:dyDescent="0.3">
      <c r="B11503" s="73"/>
      <c r="D11503" s="73"/>
      <c r="P11503" s="73"/>
      <c r="T11503" s="73"/>
      <c r="U11503" s="73"/>
      <c r="V11503" s="73"/>
      <c r="X11503" s="12"/>
    </row>
    <row r="11504" spans="2:24" x14ac:dyDescent="0.3">
      <c r="B11504" s="73"/>
      <c r="D11504" s="73"/>
      <c r="P11504" s="73"/>
      <c r="T11504" s="73"/>
      <c r="U11504" s="73"/>
      <c r="V11504" s="73"/>
      <c r="X11504" s="12"/>
    </row>
    <row r="11505" spans="2:24" x14ac:dyDescent="0.3">
      <c r="B11505" s="73"/>
      <c r="D11505" s="73"/>
      <c r="P11505" s="73"/>
      <c r="T11505" s="73"/>
      <c r="U11505" s="73"/>
      <c r="V11505" s="73"/>
      <c r="X11505" s="12"/>
    </row>
    <row r="11506" spans="2:24" x14ac:dyDescent="0.3">
      <c r="B11506" s="73"/>
      <c r="D11506" s="73"/>
      <c r="P11506" s="73"/>
      <c r="T11506" s="73"/>
      <c r="U11506" s="73"/>
      <c r="V11506" s="73"/>
      <c r="X11506" s="12"/>
    </row>
    <row r="11507" spans="2:24" x14ac:dyDescent="0.3">
      <c r="B11507" s="73"/>
      <c r="D11507" s="73"/>
      <c r="P11507" s="73"/>
      <c r="T11507" s="73"/>
      <c r="U11507" s="73"/>
      <c r="V11507" s="73"/>
      <c r="X11507" s="12"/>
    </row>
    <row r="11508" spans="2:24" x14ac:dyDescent="0.3">
      <c r="B11508" s="73"/>
      <c r="D11508" s="73"/>
      <c r="P11508" s="73"/>
      <c r="T11508" s="73"/>
      <c r="U11508" s="73"/>
      <c r="V11508" s="73"/>
      <c r="X11508" s="12"/>
    </row>
    <row r="11509" spans="2:24" x14ac:dyDescent="0.3">
      <c r="B11509" s="73"/>
      <c r="D11509" s="73"/>
      <c r="P11509" s="73"/>
      <c r="T11509" s="73"/>
      <c r="U11509" s="73"/>
      <c r="V11509" s="73"/>
      <c r="X11509" s="12"/>
    </row>
    <row r="11510" spans="2:24" x14ac:dyDescent="0.3">
      <c r="B11510" s="73"/>
      <c r="D11510" s="73"/>
      <c r="P11510" s="73"/>
      <c r="T11510" s="73"/>
      <c r="U11510" s="73"/>
      <c r="V11510" s="73"/>
      <c r="X11510" s="12"/>
    </row>
    <row r="11511" spans="2:24" x14ac:dyDescent="0.3">
      <c r="B11511" s="73"/>
      <c r="D11511" s="73"/>
      <c r="P11511" s="73"/>
      <c r="T11511" s="73"/>
      <c r="U11511" s="73"/>
      <c r="V11511" s="73"/>
      <c r="X11511" s="12"/>
    </row>
    <row r="11512" spans="2:24" x14ac:dyDescent="0.3">
      <c r="B11512" s="73"/>
      <c r="D11512" s="73"/>
      <c r="P11512" s="73"/>
      <c r="T11512" s="73"/>
      <c r="U11512" s="73"/>
      <c r="V11512" s="73"/>
      <c r="X11512" s="12"/>
    </row>
    <row r="11513" spans="2:24" x14ac:dyDescent="0.3">
      <c r="B11513" s="73"/>
      <c r="D11513" s="73"/>
      <c r="P11513" s="73"/>
      <c r="T11513" s="73"/>
      <c r="U11513" s="73"/>
      <c r="V11513" s="73"/>
      <c r="X11513" s="12"/>
    </row>
    <row r="11514" spans="2:24" x14ac:dyDescent="0.3">
      <c r="B11514" s="73"/>
      <c r="D11514" s="73"/>
      <c r="P11514" s="73"/>
      <c r="T11514" s="73"/>
      <c r="U11514" s="73"/>
      <c r="V11514" s="73"/>
      <c r="X11514" s="12"/>
    </row>
    <row r="11515" spans="2:24" x14ac:dyDescent="0.3">
      <c r="B11515" s="73"/>
      <c r="D11515" s="73"/>
      <c r="P11515" s="73"/>
      <c r="T11515" s="73"/>
      <c r="U11515" s="73"/>
      <c r="V11515" s="73"/>
      <c r="X11515" s="12"/>
    </row>
    <row r="11516" spans="2:24" x14ac:dyDescent="0.3">
      <c r="B11516" s="73"/>
      <c r="D11516" s="73"/>
      <c r="P11516" s="73"/>
      <c r="T11516" s="73"/>
      <c r="U11516" s="73"/>
      <c r="V11516" s="73"/>
      <c r="X11516" s="12"/>
    </row>
    <row r="11517" spans="2:24" x14ac:dyDescent="0.3">
      <c r="B11517" s="73"/>
      <c r="D11517" s="73"/>
      <c r="P11517" s="73"/>
      <c r="T11517" s="73"/>
      <c r="U11517" s="73"/>
      <c r="V11517" s="73"/>
      <c r="X11517" s="12"/>
    </row>
    <row r="11518" spans="2:24" x14ac:dyDescent="0.3">
      <c r="B11518" s="73"/>
      <c r="D11518" s="73"/>
      <c r="P11518" s="73"/>
      <c r="T11518" s="73"/>
      <c r="U11518" s="73"/>
      <c r="V11518" s="73"/>
      <c r="X11518" s="12"/>
    </row>
    <row r="11519" spans="2:24" x14ac:dyDescent="0.3">
      <c r="B11519" s="73"/>
      <c r="D11519" s="73"/>
      <c r="P11519" s="73"/>
      <c r="T11519" s="73"/>
      <c r="U11519" s="73"/>
      <c r="V11519" s="73"/>
      <c r="X11519" s="12"/>
    </row>
    <row r="11520" spans="2:24" x14ac:dyDescent="0.3">
      <c r="B11520" s="73"/>
      <c r="D11520" s="73"/>
      <c r="P11520" s="73"/>
      <c r="T11520" s="73"/>
      <c r="U11520" s="73"/>
      <c r="V11520" s="73"/>
      <c r="X11520" s="12"/>
    </row>
    <row r="11521" spans="2:24" x14ac:dyDescent="0.3">
      <c r="B11521" s="73"/>
      <c r="D11521" s="73"/>
      <c r="P11521" s="73"/>
      <c r="T11521" s="73"/>
      <c r="U11521" s="73"/>
      <c r="V11521" s="73"/>
      <c r="X11521" s="12"/>
    </row>
    <row r="11522" spans="2:24" x14ac:dyDescent="0.3">
      <c r="B11522" s="73"/>
      <c r="D11522" s="73"/>
      <c r="P11522" s="73"/>
      <c r="T11522" s="73"/>
      <c r="U11522" s="73"/>
      <c r="V11522" s="73"/>
      <c r="X11522" s="12"/>
    </row>
    <row r="11523" spans="2:24" x14ac:dyDescent="0.3">
      <c r="B11523" s="73"/>
      <c r="D11523" s="73"/>
      <c r="P11523" s="73"/>
      <c r="T11523" s="73"/>
      <c r="U11523" s="73"/>
      <c r="V11523" s="73"/>
      <c r="X11523" s="12"/>
    </row>
    <row r="11524" spans="2:24" x14ac:dyDescent="0.3">
      <c r="B11524" s="73"/>
      <c r="D11524" s="73"/>
      <c r="P11524" s="73"/>
      <c r="T11524" s="73"/>
      <c r="U11524" s="73"/>
      <c r="V11524" s="73"/>
      <c r="X11524" s="12"/>
    </row>
    <row r="11525" spans="2:24" x14ac:dyDescent="0.3">
      <c r="B11525" s="73"/>
      <c r="D11525" s="73"/>
      <c r="P11525" s="73"/>
      <c r="T11525" s="73"/>
      <c r="U11525" s="73"/>
      <c r="V11525" s="73"/>
      <c r="X11525" s="12"/>
    </row>
    <row r="11526" spans="2:24" x14ac:dyDescent="0.3">
      <c r="B11526" s="73"/>
      <c r="D11526" s="73"/>
      <c r="P11526" s="73"/>
      <c r="T11526" s="73"/>
      <c r="U11526" s="73"/>
      <c r="V11526" s="73"/>
      <c r="X11526" s="12"/>
    </row>
    <row r="11527" spans="2:24" x14ac:dyDescent="0.3">
      <c r="B11527" s="73"/>
      <c r="D11527" s="73"/>
      <c r="P11527" s="73"/>
      <c r="T11527" s="73"/>
      <c r="U11527" s="73"/>
      <c r="V11527" s="73"/>
      <c r="X11527" s="12"/>
    </row>
    <row r="11528" spans="2:24" x14ac:dyDescent="0.3">
      <c r="B11528" s="73"/>
      <c r="D11528" s="73"/>
      <c r="P11528" s="73"/>
      <c r="T11528" s="73"/>
      <c r="U11528" s="73"/>
      <c r="V11528" s="73"/>
      <c r="X11528" s="12"/>
    </row>
    <row r="11529" spans="2:24" x14ac:dyDescent="0.3">
      <c r="B11529" s="73"/>
      <c r="D11529" s="73"/>
      <c r="P11529" s="73"/>
      <c r="T11529" s="73"/>
      <c r="U11529" s="73"/>
      <c r="V11529" s="73"/>
      <c r="X11529" s="12"/>
    </row>
    <row r="11530" spans="2:24" x14ac:dyDescent="0.3">
      <c r="B11530" s="73"/>
      <c r="D11530" s="73"/>
      <c r="P11530" s="73"/>
      <c r="T11530" s="73"/>
      <c r="U11530" s="73"/>
      <c r="V11530" s="73"/>
      <c r="X11530" s="12"/>
    </row>
    <row r="11531" spans="2:24" x14ac:dyDescent="0.3">
      <c r="B11531" s="73"/>
      <c r="D11531" s="73"/>
      <c r="P11531" s="73"/>
      <c r="T11531" s="73"/>
      <c r="U11531" s="73"/>
      <c r="V11531" s="73"/>
      <c r="X11531" s="12"/>
    </row>
    <row r="11532" spans="2:24" x14ac:dyDescent="0.3">
      <c r="B11532" s="73"/>
      <c r="D11532" s="73"/>
      <c r="P11532" s="73"/>
      <c r="T11532" s="73"/>
      <c r="U11532" s="73"/>
      <c r="V11532" s="73"/>
      <c r="X11532" s="12"/>
    </row>
    <row r="11533" spans="2:24" x14ac:dyDescent="0.3">
      <c r="B11533" s="73"/>
      <c r="D11533" s="73"/>
      <c r="P11533" s="73"/>
      <c r="T11533" s="73"/>
      <c r="U11533" s="73"/>
      <c r="V11533" s="73"/>
      <c r="X11533" s="12"/>
    </row>
    <row r="11534" spans="2:24" x14ac:dyDescent="0.3">
      <c r="B11534" s="73"/>
      <c r="D11534" s="73"/>
      <c r="P11534" s="73"/>
      <c r="T11534" s="73"/>
      <c r="U11534" s="73"/>
      <c r="V11534" s="73"/>
      <c r="X11534" s="12"/>
    </row>
    <row r="11535" spans="2:24" x14ac:dyDescent="0.3">
      <c r="B11535" s="73"/>
      <c r="D11535" s="73"/>
      <c r="P11535" s="73"/>
      <c r="T11535" s="73"/>
      <c r="U11535" s="73"/>
      <c r="V11535" s="73"/>
      <c r="X11535" s="12"/>
    </row>
    <row r="11536" spans="2:24" x14ac:dyDescent="0.3">
      <c r="B11536" s="73"/>
      <c r="D11536" s="73"/>
      <c r="P11536" s="73"/>
      <c r="T11536" s="73"/>
      <c r="U11536" s="73"/>
      <c r="V11536" s="73"/>
      <c r="X11536" s="12"/>
    </row>
    <row r="11537" spans="2:24" x14ac:dyDescent="0.3">
      <c r="B11537" s="73"/>
      <c r="D11537" s="73"/>
      <c r="P11537" s="73"/>
      <c r="T11537" s="73"/>
      <c r="U11537" s="73"/>
      <c r="V11537" s="73"/>
      <c r="X11537" s="12"/>
    </row>
    <row r="11538" spans="2:24" x14ac:dyDescent="0.3">
      <c r="B11538" s="73"/>
      <c r="D11538" s="73"/>
      <c r="P11538" s="73"/>
      <c r="T11538" s="73"/>
      <c r="U11538" s="73"/>
      <c r="V11538" s="73"/>
      <c r="X11538" s="12"/>
    </row>
    <row r="11539" spans="2:24" x14ac:dyDescent="0.3">
      <c r="B11539" s="73"/>
      <c r="D11539" s="73"/>
      <c r="P11539" s="73"/>
      <c r="T11539" s="73"/>
      <c r="U11539" s="73"/>
      <c r="V11539" s="73"/>
      <c r="X11539" s="12"/>
    </row>
    <row r="11540" spans="2:24" x14ac:dyDescent="0.3">
      <c r="B11540" s="73"/>
      <c r="D11540" s="73"/>
      <c r="P11540" s="73"/>
      <c r="T11540" s="73"/>
      <c r="U11540" s="73"/>
      <c r="V11540" s="73"/>
      <c r="X11540" s="12"/>
    </row>
    <row r="11541" spans="2:24" x14ac:dyDescent="0.3">
      <c r="B11541" s="73"/>
      <c r="D11541" s="73"/>
      <c r="P11541" s="73"/>
      <c r="T11541" s="73"/>
      <c r="U11541" s="73"/>
      <c r="V11541" s="73"/>
      <c r="X11541" s="12"/>
    </row>
    <row r="11542" spans="2:24" x14ac:dyDescent="0.3">
      <c r="B11542" s="73"/>
      <c r="D11542" s="73"/>
      <c r="P11542" s="73"/>
      <c r="T11542" s="73"/>
      <c r="U11542" s="73"/>
      <c r="V11542" s="73"/>
      <c r="X11542" s="12"/>
    </row>
    <row r="11543" spans="2:24" x14ac:dyDescent="0.3">
      <c r="B11543" s="73"/>
      <c r="D11543" s="73"/>
      <c r="P11543" s="73"/>
      <c r="T11543" s="73"/>
      <c r="U11543" s="73"/>
      <c r="V11543" s="73"/>
      <c r="X11543" s="12"/>
    </row>
    <row r="11544" spans="2:24" x14ac:dyDescent="0.3">
      <c r="B11544" s="73"/>
      <c r="D11544" s="73"/>
      <c r="P11544" s="73"/>
      <c r="T11544" s="73"/>
      <c r="U11544" s="73"/>
      <c r="V11544" s="73"/>
      <c r="X11544" s="12"/>
    </row>
    <row r="11545" spans="2:24" x14ac:dyDescent="0.3">
      <c r="B11545" s="73"/>
      <c r="D11545" s="73"/>
      <c r="P11545" s="73"/>
      <c r="T11545" s="73"/>
      <c r="U11545" s="73"/>
      <c r="V11545" s="73"/>
      <c r="X11545" s="12"/>
    </row>
    <row r="11546" spans="2:24" x14ac:dyDescent="0.3">
      <c r="B11546" s="73"/>
      <c r="D11546" s="73"/>
      <c r="P11546" s="73"/>
      <c r="T11546" s="73"/>
      <c r="U11546" s="73"/>
      <c r="V11546" s="73"/>
      <c r="X11546" s="12"/>
    </row>
    <row r="11547" spans="2:24" x14ac:dyDescent="0.3">
      <c r="B11547" s="73"/>
      <c r="D11547" s="73"/>
      <c r="P11547" s="73"/>
      <c r="T11547" s="73"/>
      <c r="U11547" s="73"/>
      <c r="V11547" s="73"/>
      <c r="X11547" s="12"/>
    </row>
    <row r="11548" spans="2:24" x14ac:dyDescent="0.3">
      <c r="B11548" s="73"/>
      <c r="D11548" s="73"/>
      <c r="P11548" s="73"/>
      <c r="T11548" s="73"/>
      <c r="U11548" s="73"/>
      <c r="V11548" s="73"/>
      <c r="X11548" s="12"/>
    </row>
    <row r="11549" spans="2:24" x14ac:dyDescent="0.3">
      <c r="B11549" s="73"/>
      <c r="D11549" s="73"/>
      <c r="P11549" s="73"/>
      <c r="T11549" s="73"/>
      <c r="U11549" s="73"/>
      <c r="V11549" s="73"/>
      <c r="X11549" s="12"/>
    </row>
    <row r="11550" spans="2:24" x14ac:dyDescent="0.3">
      <c r="B11550" s="73"/>
      <c r="D11550" s="73"/>
      <c r="P11550" s="73"/>
      <c r="T11550" s="73"/>
      <c r="U11550" s="73"/>
      <c r="V11550" s="73"/>
      <c r="X11550" s="12"/>
    </row>
    <row r="11551" spans="2:24" x14ac:dyDescent="0.3">
      <c r="B11551" s="73"/>
      <c r="D11551" s="73"/>
      <c r="P11551" s="73"/>
      <c r="T11551" s="73"/>
      <c r="U11551" s="73"/>
      <c r="V11551" s="73"/>
      <c r="X11551" s="12"/>
    </row>
    <row r="11552" spans="2:24" x14ac:dyDescent="0.3">
      <c r="B11552" s="73"/>
      <c r="D11552" s="73"/>
      <c r="P11552" s="73"/>
      <c r="T11552" s="73"/>
      <c r="U11552" s="73"/>
      <c r="V11552" s="73"/>
      <c r="X11552" s="12"/>
    </row>
    <row r="11553" spans="2:24" x14ac:dyDescent="0.3">
      <c r="B11553" s="73"/>
      <c r="D11553" s="73"/>
      <c r="P11553" s="73"/>
      <c r="T11553" s="73"/>
      <c r="U11553" s="73"/>
      <c r="V11553" s="73"/>
      <c r="X11553" s="12"/>
    </row>
    <row r="11554" spans="2:24" x14ac:dyDescent="0.3">
      <c r="B11554" s="73"/>
      <c r="D11554" s="73"/>
      <c r="P11554" s="73"/>
      <c r="T11554" s="73"/>
      <c r="U11554" s="73"/>
      <c r="V11554" s="73"/>
      <c r="X11554" s="12"/>
    </row>
    <row r="11555" spans="2:24" x14ac:dyDescent="0.3">
      <c r="B11555" s="73"/>
      <c r="D11555" s="73"/>
      <c r="P11555" s="73"/>
      <c r="T11555" s="73"/>
      <c r="U11555" s="73"/>
      <c r="V11555" s="73"/>
      <c r="X11555" s="12"/>
    </row>
    <row r="11556" spans="2:24" x14ac:dyDescent="0.3">
      <c r="B11556" s="73"/>
      <c r="D11556" s="73"/>
      <c r="P11556" s="73"/>
      <c r="T11556" s="73"/>
      <c r="U11556" s="73"/>
      <c r="V11556" s="73"/>
      <c r="X11556" s="12"/>
    </row>
    <row r="11557" spans="2:24" x14ac:dyDescent="0.3">
      <c r="B11557" s="73"/>
      <c r="D11557" s="73"/>
      <c r="P11557" s="73"/>
      <c r="T11557" s="73"/>
      <c r="U11557" s="73"/>
      <c r="V11557" s="73"/>
      <c r="X11557" s="12"/>
    </row>
    <row r="11558" spans="2:24" x14ac:dyDescent="0.3">
      <c r="B11558" s="73"/>
      <c r="D11558" s="73"/>
      <c r="P11558" s="73"/>
      <c r="T11558" s="73"/>
      <c r="U11558" s="73"/>
      <c r="V11558" s="73"/>
      <c r="X11558" s="12"/>
    </row>
    <row r="11559" spans="2:24" x14ac:dyDescent="0.3">
      <c r="B11559" s="73"/>
      <c r="D11559" s="73"/>
      <c r="P11559" s="73"/>
      <c r="T11559" s="73"/>
      <c r="U11559" s="73"/>
      <c r="V11559" s="73"/>
      <c r="X11559" s="12"/>
    </row>
    <row r="11560" spans="2:24" x14ac:dyDescent="0.3">
      <c r="B11560" s="73"/>
      <c r="D11560" s="73"/>
      <c r="P11560" s="73"/>
      <c r="T11560" s="73"/>
      <c r="U11560" s="73"/>
      <c r="V11560" s="73"/>
      <c r="X11560" s="12"/>
    </row>
    <row r="11561" spans="2:24" x14ac:dyDescent="0.3">
      <c r="B11561" s="73"/>
      <c r="D11561" s="73"/>
      <c r="P11561" s="73"/>
      <c r="T11561" s="73"/>
      <c r="U11561" s="73"/>
      <c r="V11561" s="73"/>
      <c r="X11561" s="12"/>
    </row>
    <row r="11562" spans="2:24" x14ac:dyDescent="0.3">
      <c r="B11562" s="73"/>
      <c r="D11562" s="73"/>
      <c r="P11562" s="73"/>
      <c r="T11562" s="73"/>
      <c r="U11562" s="73"/>
      <c r="V11562" s="73"/>
      <c r="X11562" s="12"/>
    </row>
    <row r="11563" spans="2:24" x14ac:dyDescent="0.3">
      <c r="B11563" s="73"/>
      <c r="D11563" s="73"/>
      <c r="P11563" s="73"/>
      <c r="T11563" s="73"/>
      <c r="U11563" s="73"/>
      <c r="V11563" s="73"/>
      <c r="X11563" s="12"/>
    </row>
    <row r="11564" spans="2:24" x14ac:dyDescent="0.3">
      <c r="B11564" s="73"/>
      <c r="D11564" s="73"/>
      <c r="P11564" s="73"/>
      <c r="T11564" s="73"/>
      <c r="U11564" s="73"/>
      <c r="V11564" s="73"/>
      <c r="X11564" s="12"/>
    </row>
    <row r="11565" spans="2:24" x14ac:dyDescent="0.3">
      <c r="B11565" s="73"/>
      <c r="D11565" s="73"/>
      <c r="P11565" s="73"/>
      <c r="T11565" s="73"/>
      <c r="U11565" s="73"/>
      <c r="V11565" s="73"/>
      <c r="X11565" s="12"/>
    </row>
    <row r="11566" spans="2:24" x14ac:dyDescent="0.3">
      <c r="B11566" s="73"/>
      <c r="D11566" s="73"/>
      <c r="P11566" s="73"/>
      <c r="T11566" s="73"/>
      <c r="U11566" s="73"/>
      <c r="V11566" s="73"/>
      <c r="X11566" s="12"/>
    </row>
    <row r="11567" spans="2:24" x14ac:dyDescent="0.3">
      <c r="B11567" s="73"/>
      <c r="D11567" s="73"/>
      <c r="P11567" s="73"/>
      <c r="T11567" s="73"/>
      <c r="U11567" s="73"/>
      <c r="V11567" s="73"/>
      <c r="X11567" s="12"/>
    </row>
    <row r="11568" spans="2:24" x14ac:dyDescent="0.3">
      <c r="B11568" s="73"/>
      <c r="D11568" s="73"/>
      <c r="P11568" s="73"/>
      <c r="T11568" s="73"/>
      <c r="U11568" s="73"/>
      <c r="V11568" s="73"/>
      <c r="X11568" s="12"/>
    </row>
    <row r="11569" spans="2:24" x14ac:dyDescent="0.3">
      <c r="B11569" s="73"/>
      <c r="D11569" s="73"/>
      <c r="P11569" s="73"/>
      <c r="T11569" s="73"/>
      <c r="U11569" s="73"/>
      <c r="V11569" s="73"/>
      <c r="X11569" s="12"/>
    </row>
    <row r="11570" spans="2:24" x14ac:dyDescent="0.3">
      <c r="B11570" s="73"/>
      <c r="D11570" s="73"/>
      <c r="P11570" s="73"/>
      <c r="T11570" s="73"/>
      <c r="U11570" s="73"/>
      <c r="V11570" s="73"/>
      <c r="X11570" s="12"/>
    </row>
    <row r="11571" spans="2:24" x14ac:dyDescent="0.3">
      <c r="B11571" s="73"/>
      <c r="D11571" s="73"/>
      <c r="P11571" s="73"/>
      <c r="T11571" s="73"/>
      <c r="U11571" s="73"/>
      <c r="V11571" s="73"/>
      <c r="X11571" s="12"/>
    </row>
    <row r="11572" spans="2:24" x14ac:dyDescent="0.3">
      <c r="B11572" s="73"/>
      <c r="D11572" s="73"/>
      <c r="P11572" s="73"/>
      <c r="T11572" s="73"/>
      <c r="U11572" s="73"/>
      <c r="V11572" s="73"/>
      <c r="X11572" s="12"/>
    </row>
    <row r="11573" spans="2:24" x14ac:dyDescent="0.3">
      <c r="B11573" s="73"/>
      <c r="D11573" s="73"/>
      <c r="P11573" s="73"/>
      <c r="T11573" s="73"/>
      <c r="U11573" s="73"/>
      <c r="V11573" s="73"/>
      <c r="X11573" s="12"/>
    </row>
    <row r="11574" spans="2:24" x14ac:dyDescent="0.3">
      <c r="B11574" s="73"/>
      <c r="D11574" s="73"/>
      <c r="P11574" s="73"/>
      <c r="T11574" s="73"/>
      <c r="U11574" s="73"/>
      <c r="V11574" s="73"/>
      <c r="X11574" s="12"/>
    </row>
    <row r="11575" spans="2:24" x14ac:dyDescent="0.3">
      <c r="B11575" s="73"/>
      <c r="D11575" s="73"/>
      <c r="P11575" s="73"/>
      <c r="T11575" s="73"/>
      <c r="U11575" s="73"/>
      <c r="V11575" s="73"/>
      <c r="X11575" s="12"/>
    </row>
    <row r="11576" spans="2:24" x14ac:dyDescent="0.3">
      <c r="B11576" s="73"/>
      <c r="D11576" s="73"/>
      <c r="P11576" s="73"/>
      <c r="T11576" s="73"/>
      <c r="U11576" s="73"/>
      <c r="V11576" s="73"/>
      <c r="X11576" s="12"/>
    </row>
    <row r="11577" spans="2:24" x14ac:dyDescent="0.3">
      <c r="B11577" s="73"/>
      <c r="D11577" s="73"/>
      <c r="P11577" s="73"/>
      <c r="T11577" s="73"/>
      <c r="U11577" s="73"/>
      <c r="V11577" s="73"/>
      <c r="X11577" s="12"/>
    </row>
    <row r="11578" spans="2:24" x14ac:dyDescent="0.3">
      <c r="B11578" s="73"/>
      <c r="D11578" s="73"/>
      <c r="P11578" s="73"/>
      <c r="T11578" s="73"/>
      <c r="U11578" s="73"/>
      <c r="V11578" s="73"/>
      <c r="X11578" s="12"/>
    </row>
    <row r="11579" spans="2:24" x14ac:dyDescent="0.3">
      <c r="B11579" s="73"/>
      <c r="D11579" s="73"/>
      <c r="P11579" s="73"/>
      <c r="T11579" s="73"/>
      <c r="U11579" s="73"/>
      <c r="V11579" s="73"/>
      <c r="X11579" s="12"/>
    </row>
    <row r="11580" spans="2:24" x14ac:dyDescent="0.3">
      <c r="B11580" s="73"/>
      <c r="D11580" s="73"/>
      <c r="P11580" s="73"/>
      <c r="T11580" s="73"/>
      <c r="U11580" s="73"/>
      <c r="V11580" s="73"/>
      <c r="X11580" s="12"/>
    </row>
    <row r="11581" spans="2:24" x14ac:dyDescent="0.3">
      <c r="B11581" s="73"/>
      <c r="D11581" s="73"/>
      <c r="P11581" s="73"/>
      <c r="T11581" s="73"/>
      <c r="U11581" s="73"/>
      <c r="V11581" s="73"/>
      <c r="X11581" s="12"/>
    </row>
    <row r="11582" spans="2:24" x14ac:dyDescent="0.3">
      <c r="B11582" s="73"/>
      <c r="D11582" s="73"/>
      <c r="P11582" s="73"/>
      <c r="T11582" s="73"/>
      <c r="U11582" s="73"/>
      <c r="V11582" s="73"/>
      <c r="X11582" s="12"/>
    </row>
    <row r="11583" spans="2:24" x14ac:dyDescent="0.3">
      <c r="B11583" s="73"/>
      <c r="D11583" s="73"/>
      <c r="P11583" s="73"/>
      <c r="T11583" s="73"/>
      <c r="U11583" s="73"/>
      <c r="V11583" s="73"/>
      <c r="X11583" s="12"/>
    </row>
    <row r="11584" spans="2:24" x14ac:dyDescent="0.3">
      <c r="B11584" s="73"/>
      <c r="D11584" s="73"/>
      <c r="P11584" s="73"/>
      <c r="T11584" s="73"/>
      <c r="U11584" s="73"/>
      <c r="V11584" s="73"/>
      <c r="X11584" s="12"/>
    </row>
    <row r="11585" spans="2:24" x14ac:dyDescent="0.3">
      <c r="B11585" s="73"/>
      <c r="D11585" s="73"/>
      <c r="P11585" s="73"/>
      <c r="T11585" s="73"/>
      <c r="U11585" s="73"/>
      <c r="V11585" s="73"/>
      <c r="X11585" s="12"/>
    </row>
    <row r="11586" spans="2:24" x14ac:dyDescent="0.3">
      <c r="B11586" s="73"/>
      <c r="D11586" s="73"/>
      <c r="P11586" s="73"/>
      <c r="T11586" s="73"/>
      <c r="U11586" s="73"/>
      <c r="V11586" s="73"/>
      <c r="X11586" s="12"/>
    </row>
    <row r="11587" spans="2:24" x14ac:dyDescent="0.3">
      <c r="B11587" s="73"/>
      <c r="D11587" s="73"/>
      <c r="P11587" s="73"/>
      <c r="T11587" s="73"/>
      <c r="U11587" s="73"/>
      <c r="V11587" s="73"/>
      <c r="X11587" s="12"/>
    </row>
    <row r="11588" spans="2:24" x14ac:dyDescent="0.3">
      <c r="B11588" s="73"/>
      <c r="D11588" s="73"/>
      <c r="P11588" s="73"/>
      <c r="T11588" s="73"/>
      <c r="U11588" s="73"/>
      <c r="V11588" s="73"/>
      <c r="X11588" s="12"/>
    </row>
    <row r="11589" spans="2:24" x14ac:dyDescent="0.3">
      <c r="B11589" s="73"/>
      <c r="D11589" s="73"/>
      <c r="P11589" s="73"/>
      <c r="T11589" s="73"/>
      <c r="U11589" s="73"/>
      <c r="V11589" s="73"/>
      <c r="X11589" s="12"/>
    </row>
    <row r="11590" spans="2:24" x14ac:dyDescent="0.3">
      <c r="B11590" s="73"/>
      <c r="D11590" s="73"/>
      <c r="P11590" s="73"/>
      <c r="T11590" s="73"/>
      <c r="U11590" s="73"/>
      <c r="V11590" s="73"/>
      <c r="X11590" s="12"/>
    </row>
    <row r="11591" spans="2:24" x14ac:dyDescent="0.3">
      <c r="B11591" s="73"/>
      <c r="D11591" s="73"/>
      <c r="P11591" s="73"/>
      <c r="T11591" s="73"/>
      <c r="U11591" s="73"/>
      <c r="V11591" s="73"/>
      <c r="X11591" s="12"/>
    </row>
    <row r="11592" spans="2:24" x14ac:dyDescent="0.3">
      <c r="B11592" s="73"/>
      <c r="D11592" s="73"/>
      <c r="P11592" s="73"/>
      <c r="T11592" s="73"/>
      <c r="U11592" s="73"/>
      <c r="V11592" s="73"/>
      <c r="X11592" s="12"/>
    </row>
    <row r="11593" spans="2:24" x14ac:dyDescent="0.3">
      <c r="B11593" s="73"/>
      <c r="D11593" s="73"/>
      <c r="P11593" s="73"/>
      <c r="T11593" s="73"/>
      <c r="U11593" s="73"/>
      <c r="V11593" s="73"/>
      <c r="X11593" s="12"/>
    </row>
    <row r="11594" spans="2:24" x14ac:dyDescent="0.3">
      <c r="B11594" s="73"/>
      <c r="D11594" s="73"/>
      <c r="P11594" s="73"/>
      <c r="T11594" s="73"/>
      <c r="U11594" s="73"/>
      <c r="V11594" s="73"/>
      <c r="X11594" s="12"/>
    </row>
    <row r="11595" spans="2:24" x14ac:dyDescent="0.3">
      <c r="B11595" s="73"/>
      <c r="D11595" s="73"/>
      <c r="P11595" s="73"/>
      <c r="T11595" s="73"/>
      <c r="U11595" s="73"/>
      <c r="V11595" s="73"/>
      <c r="X11595" s="12"/>
    </row>
    <row r="11596" spans="2:24" x14ac:dyDescent="0.3">
      <c r="B11596" s="73"/>
      <c r="D11596" s="73"/>
      <c r="P11596" s="73"/>
      <c r="T11596" s="73"/>
      <c r="U11596" s="73"/>
      <c r="V11596" s="73"/>
      <c r="X11596" s="12"/>
    </row>
    <row r="11597" spans="2:24" x14ac:dyDescent="0.3">
      <c r="B11597" s="73"/>
      <c r="D11597" s="73"/>
      <c r="P11597" s="73"/>
      <c r="T11597" s="73"/>
      <c r="U11597" s="73"/>
      <c r="V11597" s="73"/>
      <c r="X11597" s="12"/>
    </row>
    <row r="11598" spans="2:24" x14ac:dyDescent="0.3">
      <c r="B11598" s="73"/>
      <c r="D11598" s="73"/>
      <c r="P11598" s="73"/>
      <c r="T11598" s="73"/>
      <c r="U11598" s="73"/>
      <c r="V11598" s="73"/>
      <c r="X11598" s="12"/>
    </row>
    <row r="11599" spans="2:24" x14ac:dyDescent="0.3">
      <c r="B11599" s="73"/>
      <c r="D11599" s="73"/>
      <c r="P11599" s="73"/>
      <c r="T11599" s="73"/>
      <c r="U11599" s="73"/>
      <c r="V11599" s="73"/>
      <c r="X11599" s="12"/>
    </row>
    <row r="11600" spans="2:24" x14ac:dyDescent="0.3">
      <c r="B11600" s="73"/>
      <c r="D11600" s="73"/>
      <c r="P11600" s="73"/>
      <c r="T11600" s="73"/>
      <c r="U11600" s="73"/>
      <c r="V11600" s="73"/>
      <c r="X11600" s="12"/>
    </row>
    <row r="11601" spans="2:24" x14ac:dyDescent="0.3">
      <c r="B11601" s="73"/>
      <c r="D11601" s="73"/>
      <c r="P11601" s="73"/>
      <c r="T11601" s="73"/>
      <c r="U11601" s="73"/>
      <c r="V11601" s="73"/>
      <c r="X11601" s="12"/>
    </row>
    <row r="11602" spans="2:24" x14ac:dyDescent="0.3">
      <c r="B11602" s="73"/>
      <c r="D11602" s="73"/>
      <c r="P11602" s="73"/>
      <c r="T11602" s="73"/>
      <c r="U11602" s="73"/>
      <c r="V11602" s="73"/>
      <c r="X11602" s="12"/>
    </row>
    <row r="11603" spans="2:24" x14ac:dyDescent="0.3">
      <c r="B11603" s="73"/>
      <c r="D11603" s="73"/>
      <c r="P11603" s="73"/>
      <c r="T11603" s="73"/>
      <c r="U11603" s="73"/>
      <c r="V11603" s="73"/>
      <c r="X11603" s="12"/>
    </row>
    <row r="11604" spans="2:24" x14ac:dyDescent="0.3">
      <c r="B11604" s="73"/>
      <c r="D11604" s="73"/>
      <c r="P11604" s="73"/>
      <c r="T11604" s="73"/>
      <c r="U11604" s="73"/>
      <c r="V11604" s="73"/>
      <c r="X11604" s="12"/>
    </row>
    <row r="11605" spans="2:24" x14ac:dyDescent="0.3">
      <c r="B11605" s="73"/>
      <c r="D11605" s="73"/>
      <c r="P11605" s="73"/>
      <c r="T11605" s="73"/>
      <c r="U11605" s="73"/>
      <c r="V11605" s="73"/>
      <c r="X11605" s="12"/>
    </row>
    <row r="11606" spans="2:24" x14ac:dyDescent="0.3">
      <c r="B11606" s="73"/>
      <c r="D11606" s="73"/>
      <c r="P11606" s="73"/>
      <c r="T11606" s="73"/>
      <c r="U11606" s="73"/>
      <c r="V11606" s="73"/>
      <c r="X11606" s="12"/>
    </row>
    <row r="11607" spans="2:24" x14ac:dyDescent="0.3">
      <c r="B11607" s="73"/>
      <c r="D11607" s="73"/>
      <c r="P11607" s="73"/>
      <c r="T11607" s="73"/>
      <c r="U11607" s="73"/>
      <c r="V11607" s="73"/>
      <c r="X11607" s="12"/>
    </row>
    <row r="11608" spans="2:24" x14ac:dyDescent="0.3">
      <c r="B11608" s="73"/>
      <c r="D11608" s="73"/>
      <c r="P11608" s="73"/>
      <c r="T11608" s="73"/>
      <c r="U11608" s="73"/>
      <c r="V11608" s="73"/>
      <c r="X11608" s="12"/>
    </row>
    <row r="11609" spans="2:24" x14ac:dyDescent="0.3">
      <c r="B11609" s="73"/>
      <c r="D11609" s="73"/>
      <c r="P11609" s="73"/>
      <c r="T11609" s="73"/>
      <c r="U11609" s="73"/>
      <c r="V11609" s="73"/>
      <c r="X11609" s="12"/>
    </row>
    <row r="11610" spans="2:24" x14ac:dyDescent="0.3">
      <c r="B11610" s="73"/>
      <c r="D11610" s="73"/>
      <c r="P11610" s="73"/>
      <c r="T11610" s="73"/>
      <c r="U11610" s="73"/>
      <c r="V11610" s="73"/>
      <c r="X11610" s="12"/>
    </row>
    <row r="11611" spans="2:24" x14ac:dyDescent="0.3">
      <c r="B11611" s="73"/>
      <c r="D11611" s="73"/>
      <c r="P11611" s="73"/>
      <c r="T11611" s="73"/>
      <c r="U11611" s="73"/>
      <c r="V11611" s="73"/>
      <c r="X11611" s="12"/>
    </row>
    <row r="11612" spans="2:24" x14ac:dyDescent="0.3">
      <c r="B11612" s="73"/>
      <c r="D11612" s="73"/>
      <c r="P11612" s="73"/>
      <c r="T11612" s="73"/>
      <c r="U11612" s="73"/>
      <c r="V11612" s="73"/>
      <c r="X11612" s="12"/>
    </row>
    <row r="11613" spans="2:24" x14ac:dyDescent="0.3">
      <c r="B11613" s="73"/>
      <c r="D11613" s="73"/>
      <c r="P11613" s="73"/>
      <c r="T11613" s="73"/>
      <c r="U11613" s="73"/>
      <c r="V11613" s="73"/>
      <c r="X11613" s="12"/>
    </row>
    <row r="11614" spans="2:24" x14ac:dyDescent="0.3">
      <c r="B11614" s="73"/>
      <c r="D11614" s="73"/>
      <c r="P11614" s="73"/>
      <c r="T11614" s="73"/>
      <c r="U11614" s="73"/>
      <c r="V11614" s="73"/>
      <c r="X11614" s="12"/>
    </row>
    <row r="11615" spans="2:24" x14ac:dyDescent="0.3">
      <c r="B11615" s="73"/>
      <c r="D11615" s="73"/>
      <c r="P11615" s="73"/>
      <c r="T11615" s="73"/>
      <c r="U11615" s="73"/>
      <c r="V11615" s="73"/>
      <c r="X11615" s="12"/>
    </row>
    <row r="11616" spans="2:24" x14ac:dyDescent="0.3">
      <c r="B11616" s="73"/>
      <c r="D11616" s="73"/>
      <c r="P11616" s="73"/>
      <c r="T11616" s="73"/>
      <c r="U11616" s="73"/>
      <c r="V11616" s="73"/>
      <c r="X11616" s="12"/>
    </row>
    <row r="11617" spans="2:24" x14ac:dyDescent="0.3">
      <c r="B11617" s="73"/>
      <c r="D11617" s="73"/>
      <c r="P11617" s="73"/>
      <c r="T11617" s="73"/>
      <c r="U11617" s="73"/>
      <c r="V11617" s="73"/>
      <c r="X11617" s="12"/>
    </row>
    <row r="11618" spans="2:24" x14ac:dyDescent="0.3">
      <c r="B11618" s="73"/>
      <c r="D11618" s="73"/>
      <c r="P11618" s="73"/>
      <c r="T11618" s="73"/>
      <c r="U11618" s="73"/>
      <c r="V11618" s="73"/>
      <c r="X11618" s="12"/>
    </row>
    <row r="11619" spans="2:24" x14ac:dyDescent="0.3">
      <c r="B11619" s="73"/>
      <c r="D11619" s="73"/>
      <c r="P11619" s="73"/>
      <c r="T11619" s="73"/>
      <c r="U11619" s="73"/>
      <c r="V11619" s="73"/>
      <c r="X11619" s="12"/>
    </row>
    <row r="11620" spans="2:24" x14ac:dyDescent="0.3">
      <c r="B11620" s="73"/>
      <c r="D11620" s="73"/>
      <c r="P11620" s="73"/>
      <c r="T11620" s="73"/>
      <c r="U11620" s="73"/>
      <c r="V11620" s="73"/>
      <c r="X11620" s="12"/>
    </row>
    <row r="11621" spans="2:24" x14ac:dyDescent="0.3">
      <c r="B11621" s="73"/>
      <c r="D11621" s="73"/>
      <c r="P11621" s="73"/>
      <c r="T11621" s="73"/>
      <c r="U11621" s="73"/>
      <c r="V11621" s="73"/>
      <c r="X11621" s="12"/>
    </row>
    <row r="11622" spans="2:24" x14ac:dyDescent="0.3">
      <c r="B11622" s="73"/>
      <c r="D11622" s="73"/>
      <c r="P11622" s="73"/>
      <c r="T11622" s="73"/>
      <c r="U11622" s="73"/>
      <c r="V11622" s="73"/>
      <c r="X11622" s="12"/>
    </row>
    <row r="11623" spans="2:24" x14ac:dyDescent="0.3">
      <c r="B11623" s="73"/>
      <c r="D11623" s="73"/>
      <c r="P11623" s="73"/>
      <c r="T11623" s="73"/>
      <c r="U11623" s="73"/>
      <c r="V11623" s="73"/>
      <c r="X11623" s="12"/>
    </row>
    <row r="11624" spans="2:24" x14ac:dyDescent="0.3">
      <c r="B11624" s="73"/>
      <c r="D11624" s="73"/>
      <c r="P11624" s="73"/>
      <c r="T11624" s="73"/>
      <c r="U11624" s="73"/>
      <c r="V11624" s="73"/>
      <c r="X11624" s="12"/>
    </row>
    <row r="11625" spans="2:24" x14ac:dyDescent="0.3">
      <c r="B11625" s="73"/>
      <c r="D11625" s="73"/>
      <c r="P11625" s="73"/>
      <c r="T11625" s="73"/>
      <c r="U11625" s="73"/>
      <c r="V11625" s="73"/>
      <c r="X11625" s="12"/>
    </row>
    <row r="11626" spans="2:24" x14ac:dyDescent="0.3">
      <c r="B11626" s="73"/>
      <c r="D11626" s="73"/>
      <c r="P11626" s="73"/>
      <c r="T11626" s="73"/>
      <c r="U11626" s="73"/>
      <c r="V11626" s="73"/>
      <c r="X11626" s="12"/>
    </row>
    <row r="11627" spans="2:24" x14ac:dyDescent="0.3">
      <c r="B11627" s="73"/>
      <c r="D11627" s="73"/>
      <c r="P11627" s="73"/>
      <c r="T11627" s="73"/>
      <c r="U11627" s="73"/>
      <c r="V11627" s="73"/>
      <c r="X11627" s="12"/>
    </row>
    <row r="11628" spans="2:24" x14ac:dyDescent="0.3">
      <c r="B11628" s="73"/>
      <c r="D11628" s="73"/>
      <c r="P11628" s="73"/>
      <c r="T11628" s="73"/>
      <c r="U11628" s="73"/>
      <c r="V11628" s="73"/>
      <c r="X11628" s="12"/>
    </row>
    <row r="11629" spans="2:24" x14ac:dyDescent="0.3">
      <c r="B11629" s="73"/>
      <c r="D11629" s="73"/>
      <c r="P11629" s="73"/>
      <c r="T11629" s="73"/>
      <c r="U11629" s="73"/>
      <c r="V11629" s="73"/>
      <c r="X11629" s="12"/>
    </row>
    <row r="11630" spans="2:24" x14ac:dyDescent="0.3">
      <c r="B11630" s="73"/>
      <c r="D11630" s="73"/>
      <c r="P11630" s="73"/>
      <c r="T11630" s="73"/>
      <c r="U11630" s="73"/>
      <c r="V11630" s="73"/>
      <c r="X11630" s="12"/>
    </row>
    <row r="11631" spans="2:24" x14ac:dyDescent="0.3">
      <c r="B11631" s="73"/>
      <c r="D11631" s="73"/>
      <c r="P11631" s="73"/>
      <c r="T11631" s="73"/>
      <c r="U11631" s="73"/>
      <c r="V11631" s="73"/>
      <c r="X11631" s="12"/>
    </row>
    <row r="11632" spans="2:24" x14ac:dyDescent="0.3">
      <c r="B11632" s="73"/>
      <c r="D11632" s="73"/>
      <c r="P11632" s="73"/>
      <c r="T11632" s="73"/>
      <c r="U11632" s="73"/>
      <c r="V11632" s="73"/>
      <c r="X11632" s="12"/>
    </row>
    <row r="11633" spans="2:24" x14ac:dyDescent="0.3">
      <c r="B11633" s="73"/>
      <c r="D11633" s="73"/>
      <c r="P11633" s="73"/>
      <c r="T11633" s="73"/>
      <c r="U11633" s="73"/>
      <c r="V11633" s="73"/>
      <c r="X11633" s="12"/>
    </row>
    <row r="11634" spans="2:24" x14ac:dyDescent="0.3">
      <c r="B11634" s="73"/>
      <c r="D11634" s="73"/>
      <c r="P11634" s="73"/>
      <c r="T11634" s="73"/>
      <c r="U11634" s="73"/>
      <c r="V11634" s="73"/>
      <c r="X11634" s="12"/>
    </row>
    <row r="11635" spans="2:24" x14ac:dyDescent="0.3">
      <c r="B11635" s="73"/>
      <c r="D11635" s="73"/>
      <c r="P11635" s="73"/>
      <c r="T11635" s="73"/>
      <c r="U11635" s="73"/>
      <c r="V11635" s="73"/>
      <c r="X11635" s="12"/>
    </row>
    <row r="11636" spans="2:24" x14ac:dyDescent="0.3">
      <c r="B11636" s="73"/>
      <c r="D11636" s="73"/>
      <c r="P11636" s="73"/>
      <c r="T11636" s="73"/>
      <c r="U11636" s="73"/>
      <c r="V11636" s="73"/>
      <c r="X11636" s="12"/>
    </row>
    <row r="11637" spans="2:24" x14ac:dyDescent="0.3">
      <c r="B11637" s="73"/>
      <c r="D11637" s="73"/>
      <c r="P11637" s="73"/>
      <c r="T11637" s="73"/>
      <c r="U11637" s="73"/>
      <c r="V11637" s="73"/>
      <c r="X11637" s="12"/>
    </row>
    <row r="11638" spans="2:24" x14ac:dyDescent="0.3">
      <c r="B11638" s="73"/>
      <c r="D11638" s="73"/>
      <c r="P11638" s="73"/>
      <c r="T11638" s="73"/>
      <c r="U11638" s="73"/>
      <c r="V11638" s="73"/>
      <c r="X11638" s="12"/>
    </row>
    <row r="11639" spans="2:24" x14ac:dyDescent="0.3">
      <c r="B11639" s="73"/>
      <c r="D11639" s="73"/>
      <c r="P11639" s="73"/>
      <c r="T11639" s="73"/>
      <c r="U11639" s="73"/>
      <c r="V11639" s="73"/>
      <c r="X11639" s="12"/>
    </row>
    <row r="11640" spans="2:24" x14ac:dyDescent="0.3">
      <c r="B11640" s="73"/>
      <c r="D11640" s="73"/>
      <c r="P11640" s="73"/>
      <c r="T11640" s="73"/>
      <c r="U11640" s="73"/>
      <c r="V11640" s="73"/>
      <c r="X11640" s="12"/>
    </row>
    <row r="11641" spans="2:24" x14ac:dyDescent="0.3">
      <c r="B11641" s="73"/>
      <c r="D11641" s="73"/>
      <c r="P11641" s="73"/>
      <c r="T11641" s="73"/>
      <c r="U11641" s="73"/>
      <c r="V11641" s="73"/>
      <c r="X11641" s="12"/>
    </row>
    <row r="11642" spans="2:24" x14ac:dyDescent="0.3">
      <c r="B11642" s="73"/>
      <c r="D11642" s="73"/>
      <c r="P11642" s="73"/>
      <c r="T11642" s="73"/>
      <c r="U11642" s="73"/>
      <c r="V11642" s="73"/>
      <c r="X11642" s="12"/>
    </row>
    <row r="11643" spans="2:24" x14ac:dyDescent="0.3">
      <c r="B11643" s="73"/>
      <c r="D11643" s="73"/>
      <c r="P11643" s="73"/>
      <c r="T11643" s="73"/>
      <c r="U11643" s="73"/>
      <c r="V11643" s="73"/>
      <c r="X11643" s="12"/>
    </row>
    <row r="11644" spans="2:24" x14ac:dyDescent="0.3">
      <c r="B11644" s="73"/>
      <c r="D11644" s="73"/>
      <c r="P11644" s="73"/>
      <c r="T11644" s="73"/>
      <c r="U11644" s="73"/>
      <c r="V11644" s="73"/>
      <c r="X11644" s="12"/>
    </row>
    <row r="11645" spans="2:24" x14ac:dyDescent="0.3">
      <c r="B11645" s="73"/>
      <c r="D11645" s="73"/>
      <c r="P11645" s="73"/>
      <c r="T11645" s="73"/>
      <c r="U11645" s="73"/>
      <c r="V11645" s="73"/>
      <c r="X11645" s="12"/>
    </row>
    <row r="11646" spans="2:24" x14ac:dyDescent="0.3">
      <c r="B11646" s="73"/>
      <c r="D11646" s="73"/>
      <c r="P11646" s="73"/>
      <c r="T11646" s="73"/>
      <c r="U11646" s="73"/>
      <c r="V11646" s="73"/>
      <c r="X11646" s="12"/>
    </row>
    <row r="11647" spans="2:24" x14ac:dyDescent="0.3">
      <c r="B11647" s="73"/>
      <c r="D11647" s="73"/>
      <c r="P11647" s="73"/>
      <c r="T11647" s="73"/>
      <c r="U11647" s="73"/>
      <c r="V11647" s="73"/>
      <c r="X11647" s="12"/>
    </row>
    <row r="11648" spans="2:24" x14ac:dyDescent="0.3">
      <c r="B11648" s="73"/>
      <c r="D11648" s="73"/>
      <c r="P11648" s="73"/>
      <c r="T11648" s="73"/>
      <c r="U11648" s="73"/>
      <c r="V11648" s="73"/>
      <c r="X11648" s="12"/>
    </row>
    <row r="11649" spans="2:24" x14ac:dyDescent="0.3">
      <c r="B11649" s="73"/>
      <c r="D11649" s="73"/>
      <c r="P11649" s="73"/>
      <c r="T11649" s="73"/>
      <c r="U11649" s="73"/>
      <c r="V11649" s="73"/>
      <c r="X11649" s="12"/>
    </row>
    <row r="11650" spans="2:24" x14ac:dyDescent="0.3">
      <c r="B11650" s="73"/>
      <c r="D11650" s="73"/>
      <c r="P11650" s="73"/>
      <c r="T11650" s="73"/>
      <c r="U11650" s="73"/>
      <c r="V11650" s="73"/>
      <c r="X11650" s="12"/>
    </row>
    <row r="11651" spans="2:24" x14ac:dyDescent="0.3">
      <c r="B11651" s="73"/>
      <c r="D11651" s="73"/>
      <c r="P11651" s="73"/>
      <c r="T11651" s="73"/>
      <c r="U11651" s="73"/>
      <c r="V11651" s="73"/>
      <c r="X11651" s="12"/>
    </row>
    <row r="11652" spans="2:24" x14ac:dyDescent="0.3">
      <c r="B11652" s="73"/>
      <c r="D11652" s="73"/>
      <c r="P11652" s="73"/>
      <c r="T11652" s="73"/>
      <c r="U11652" s="73"/>
      <c r="V11652" s="73"/>
      <c r="X11652" s="12"/>
    </row>
    <row r="11653" spans="2:24" x14ac:dyDescent="0.3">
      <c r="B11653" s="73"/>
      <c r="D11653" s="73"/>
      <c r="P11653" s="73"/>
      <c r="T11653" s="73"/>
      <c r="U11653" s="73"/>
      <c r="V11653" s="73"/>
      <c r="X11653" s="12"/>
    </row>
    <row r="11654" spans="2:24" x14ac:dyDescent="0.3">
      <c r="B11654" s="73"/>
      <c r="D11654" s="73"/>
      <c r="P11654" s="73"/>
      <c r="T11654" s="73"/>
      <c r="U11654" s="73"/>
      <c r="V11654" s="73"/>
      <c r="X11654" s="12"/>
    </row>
    <row r="11655" spans="2:24" x14ac:dyDescent="0.3">
      <c r="B11655" s="73"/>
      <c r="D11655" s="73"/>
      <c r="P11655" s="73"/>
      <c r="T11655" s="73"/>
      <c r="U11655" s="73"/>
      <c r="V11655" s="73"/>
      <c r="X11655" s="12"/>
    </row>
    <row r="11656" spans="2:24" x14ac:dyDescent="0.3">
      <c r="B11656" s="73"/>
      <c r="D11656" s="73"/>
      <c r="P11656" s="73"/>
      <c r="T11656" s="73"/>
      <c r="U11656" s="73"/>
      <c r="V11656" s="73"/>
      <c r="X11656" s="12"/>
    </row>
    <row r="11657" spans="2:24" x14ac:dyDescent="0.3">
      <c r="B11657" s="73"/>
      <c r="D11657" s="73"/>
      <c r="P11657" s="73"/>
      <c r="T11657" s="73"/>
      <c r="U11657" s="73"/>
      <c r="V11657" s="73"/>
      <c r="X11657" s="12"/>
    </row>
    <row r="11658" spans="2:24" x14ac:dyDescent="0.3">
      <c r="B11658" s="73"/>
      <c r="D11658" s="73"/>
      <c r="P11658" s="73"/>
      <c r="T11658" s="73"/>
      <c r="U11658" s="73"/>
      <c r="V11658" s="73"/>
      <c r="X11658" s="12"/>
    </row>
    <row r="11659" spans="2:24" x14ac:dyDescent="0.3">
      <c r="B11659" s="73"/>
      <c r="D11659" s="73"/>
      <c r="P11659" s="73"/>
      <c r="T11659" s="73"/>
      <c r="U11659" s="73"/>
      <c r="V11659" s="73"/>
      <c r="X11659" s="12"/>
    </row>
    <row r="11660" spans="2:24" x14ac:dyDescent="0.3">
      <c r="B11660" s="73"/>
      <c r="D11660" s="73"/>
      <c r="P11660" s="73"/>
      <c r="T11660" s="73"/>
      <c r="U11660" s="73"/>
      <c r="V11660" s="73"/>
      <c r="X11660" s="12"/>
    </row>
    <row r="11661" spans="2:24" x14ac:dyDescent="0.3">
      <c r="B11661" s="73"/>
      <c r="D11661" s="73"/>
      <c r="P11661" s="73"/>
      <c r="T11661" s="73"/>
      <c r="U11661" s="73"/>
      <c r="V11661" s="73"/>
      <c r="X11661" s="12"/>
    </row>
    <row r="11662" spans="2:24" x14ac:dyDescent="0.3">
      <c r="B11662" s="73"/>
      <c r="D11662" s="73"/>
      <c r="P11662" s="73"/>
      <c r="T11662" s="73"/>
      <c r="U11662" s="73"/>
      <c r="V11662" s="73"/>
      <c r="X11662" s="12"/>
    </row>
    <row r="11663" spans="2:24" x14ac:dyDescent="0.3">
      <c r="B11663" s="73"/>
      <c r="D11663" s="73"/>
      <c r="P11663" s="73"/>
      <c r="T11663" s="73"/>
      <c r="U11663" s="73"/>
      <c r="V11663" s="73"/>
      <c r="X11663" s="12"/>
    </row>
    <row r="11664" spans="2:24" x14ac:dyDescent="0.3">
      <c r="B11664" s="73"/>
      <c r="D11664" s="73"/>
      <c r="P11664" s="73"/>
      <c r="T11664" s="73"/>
      <c r="U11664" s="73"/>
      <c r="V11664" s="73"/>
      <c r="X11664" s="12"/>
    </row>
    <row r="11665" spans="2:24" x14ac:dyDescent="0.3">
      <c r="B11665" s="73"/>
      <c r="D11665" s="73"/>
      <c r="P11665" s="73"/>
      <c r="T11665" s="73"/>
      <c r="U11665" s="73"/>
      <c r="V11665" s="73"/>
      <c r="X11665" s="12"/>
    </row>
    <row r="11666" spans="2:24" x14ac:dyDescent="0.3">
      <c r="B11666" s="73"/>
      <c r="D11666" s="73"/>
      <c r="P11666" s="73"/>
      <c r="T11666" s="73"/>
      <c r="U11666" s="73"/>
      <c r="V11666" s="73"/>
      <c r="X11666" s="12"/>
    </row>
    <row r="11667" spans="2:24" x14ac:dyDescent="0.3">
      <c r="B11667" s="73"/>
      <c r="D11667" s="73"/>
      <c r="P11667" s="73"/>
      <c r="T11667" s="73"/>
      <c r="U11667" s="73"/>
      <c r="V11667" s="73"/>
      <c r="X11667" s="12"/>
    </row>
    <row r="11668" spans="2:24" x14ac:dyDescent="0.3">
      <c r="B11668" s="73"/>
      <c r="D11668" s="73"/>
      <c r="P11668" s="73"/>
      <c r="T11668" s="73"/>
      <c r="U11668" s="73"/>
      <c r="V11668" s="73"/>
      <c r="X11668" s="12"/>
    </row>
    <row r="11669" spans="2:24" x14ac:dyDescent="0.3">
      <c r="B11669" s="73"/>
      <c r="D11669" s="73"/>
      <c r="P11669" s="73"/>
      <c r="T11669" s="73"/>
      <c r="U11669" s="73"/>
      <c r="V11669" s="73"/>
      <c r="X11669" s="12"/>
    </row>
    <row r="11670" spans="2:24" x14ac:dyDescent="0.3">
      <c r="B11670" s="73"/>
      <c r="D11670" s="73"/>
      <c r="P11670" s="73"/>
      <c r="T11670" s="73"/>
      <c r="U11670" s="73"/>
      <c r="V11670" s="73"/>
      <c r="X11670" s="12"/>
    </row>
    <row r="11671" spans="2:24" x14ac:dyDescent="0.3">
      <c r="B11671" s="73"/>
      <c r="D11671" s="73"/>
      <c r="P11671" s="73"/>
      <c r="T11671" s="73"/>
      <c r="U11671" s="73"/>
      <c r="V11671" s="73"/>
      <c r="X11671" s="12"/>
    </row>
    <row r="11672" spans="2:24" x14ac:dyDescent="0.3">
      <c r="B11672" s="73"/>
      <c r="D11672" s="73"/>
      <c r="P11672" s="73"/>
      <c r="T11672" s="73"/>
      <c r="U11672" s="73"/>
      <c r="V11672" s="73"/>
      <c r="X11672" s="12"/>
    </row>
    <row r="11673" spans="2:24" x14ac:dyDescent="0.3">
      <c r="B11673" s="73"/>
      <c r="D11673" s="73"/>
      <c r="P11673" s="73"/>
      <c r="T11673" s="73"/>
      <c r="U11673" s="73"/>
      <c r="V11673" s="73"/>
      <c r="X11673" s="12"/>
    </row>
    <row r="11674" spans="2:24" x14ac:dyDescent="0.3">
      <c r="B11674" s="73"/>
      <c r="D11674" s="73"/>
      <c r="P11674" s="73"/>
      <c r="T11674" s="73"/>
      <c r="U11674" s="73"/>
      <c r="V11674" s="73"/>
      <c r="X11674" s="12"/>
    </row>
    <row r="11675" spans="2:24" x14ac:dyDescent="0.3">
      <c r="B11675" s="73"/>
      <c r="D11675" s="73"/>
      <c r="P11675" s="73"/>
      <c r="T11675" s="73"/>
      <c r="U11675" s="73"/>
      <c r="V11675" s="73"/>
      <c r="X11675" s="12"/>
    </row>
    <row r="11676" spans="2:24" x14ac:dyDescent="0.3">
      <c r="B11676" s="73"/>
      <c r="D11676" s="73"/>
      <c r="P11676" s="73"/>
      <c r="T11676" s="73"/>
      <c r="U11676" s="73"/>
      <c r="V11676" s="73"/>
      <c r="X11676" s="12"/>
    </row>
    <row r="11677" spans="2:24" x14ac:dyDescent="0.3">
      <c r="B11677" s="73"/>
      <c r="D11677" s="73"/>
      <c r="P11677" s="73"/>
      <c r="T11677" s="73"/>
      <c r="U11677" s="73"/>
      <c r="V11677" s="73"/>
      <c r="X11677" s="12"/>
    </row>
    <row r="11678" spans="2:24" x14ac:dyDescent="0.3">
      <c r="B11678" s="73"/>
      <c r="D11678" s="73"/>
      <c r="P11678" s="73"/>
      <c r="T11678" s="73"/>
      <c r="U11678" s="73"/>
      <c r="V11678" s="73"/>
      <c r="X11678" s="12"/>
    </row>
    <row r="11679" spans="2:24" x14ac:dyDescent="0.3">
      <c r="B11679" s="73"/>
      <c r="D11679" s="73"/>
      <c r="P11679" s="73"/>
      <c r="T11679" s="73"/>
      <c r="U11679" s="73"/>
      <c r="V11679" s="73"/>
      <c r="X11679" s="12"/>
    </row>
    <row r="11680" spans="2:24" x14ac:dyDescent="0.3">
      <c r="B11680" s="73"/>
      <c r="D11680" s="73"/>
      <c r="P11680" s="73"/>
      <c r="T11680" s="73"/>
      <c r="U11680" s="73"/>
      <c r="V11680" s="73"/>
      <c r="X11680" s="12"/>
    </row>
    <row r="11681" spans="2:24" x14ac:dyDescent="0.3">
      <c r="B11681" s="73"/>
      <c r="D11681" s="73"/>
      <c r="P11681" s="73"/>
      <c r="T11681" s="73"/>
      <c r="U11681" s="73"/>
      <c r="V11681" s="73"/>
      <c r="X11681" s="12"/>
    </row>
    <row r="11682" spans="2:24" x14ac:dyDescent="0.3">
      <c r="B11682" s="73"/>
      <c r="D11682" s="73"/>
      <c r="P11682" s="73"/>
      <c r="T11682" s="73"/>
      <c r="U11682" s="73"/>
      <c r="V11682" s="73"/>
      <c r="X11682" s="12"/>
    </row>
    <row r="11683" spans="2:24" x14ac:dyDescent="0.3">
      <c r="B11683" s="73"/>
      <c r="D11683" s="73"/>
      <c r="P11683" s="73"/>
      <c r="T11683" s="73"/>
      <c r="U11683" s="73"/>
      <c r="V11683" s="73"/>
      <c r="X11683" s="12"/>
    </row>
    <row r="11684" spans="2:24" x14ac:dyDescent="0.3">
      <c r="B11684" s="73"/>
      <c r="D11684" s="73"/>
      <c r="P11684" s="73"/>
      <c r="T11684" s="73"/>
      <c r="U11684" s="73"/>
      <c r="V11684" s="73"/>
      <c r="X11684" s="12"/>
    </row>
    <row r="11685" spans="2:24" x14ac:dyDescent="0.3">
      <c r="B11685" s="73"/>
      <c r="D11685" s="73"/>
      <c r="P11685" s="73"/>
      <c r="T11685" s="73"/>
      <c r="U11685" s="73"/>
      <c r="V11685" s="73"/>
      <c r="X11685" s="12"/>
    </row>
    <row r="11686" spans="2:24" x14ac:dyDescent="0.3">
      <c r="B11686" s="73"/>
      <c r="D11686" s="73"/>
      <c r="P11686" s="73"/>
      <c r="T11686" s="73"/>
      <c r="U11686" s="73"/>
      <c r="V11686" s="73"/>
      <c r="X11686" s="12"/>
    </row>
    <row r="11687" spans="2:24" x14ac:dyDescent="0.3">
      <c r="B11687" s="73"/>
      <c r="D11687" s="73"/>
      <c r="P11687" s="73"/>
      <c r="T11687" s="73"/>
      <c r="U11687" s="73"/>
      <c r="V11687" s="73"/>
      <c r="X11687" s="12"/>
    </row>
    <row r="11688" spans="2:24" x14ac:dyDescent="0.3">
      <c r="B11688" s="73"/>
      <c r="D11688" s="73"/>
      <c r="P11688" s="73"/>
      <c r="T11688" s="73"/>
      <c r="U11688" s="73"/>
      <c r="V11688" s="73"/>
      <c r="X11688" s="12"/>
    </row>
    <row r="11689" spans="2:24" x14ac:dyDescent="0.3">
      <c r="B11689" s="73"/>
      <c r="D11689" s="73"/>
      <c r="P11689" s="73"/>
      <c r="T11689" s="73"/>
      <c r="U11689" s="73"/>
      <c r="V11689" s="73"/>
      <c r="X11689" s="12"/>
    </row>
    <row r="11690" spans="2:24" x14ac:dyDescent="0.3">
      <c r="B11690" s="73"/>
      <c r="D11690" s="73"/>
      <c r="P11690" s="73"/>
      <c r="T11690" s="73"/>
      <c r="U11690" s="73"/>
      <c r="V11690" s="73"/>
      <c r="X11690" s="12"/>
    </row>
    <row r="11691" spans="2:24" x14ac:dyDescent="0.3">
      <c r="B11691" s="73"/>
      <c r="D11691" s="73"/>
      <c r="P11691" s="73"/>
      <c r="T11691" s="73"/>
      <c r="U11691" s="73"/>
      <c r="V11691" s="73"/>
      <c r="X11691" s="12"/>
    </row>
    <row r="11692" spans="2:24" x14ac:dyDescent="0.3">
      <c r="B11692" s="73"/>
      <c r="D11692" s="73"/>
      <c r="P11692" s="73"/>
      <c r="T11692" s="73"/>
      <c r="U11692" s="73"/>
      <c r="V11692" s="73"/>
      <c r="X11692" s="12"/>
    </row>
    <row r="11693" spans="2:24" x14ac:dyDescent="0.3">
      <c r="B11693" s="73"/>
      <c r="D11693" s="73"/>
      <c r="P11693" s="73"/>
      <c r="T11693" s="73"/>
      <c r="U11693" s="73"/>
      <c r="V11693" s="73"/>
      <c r="X11693" s="12"/>
    </row>
    <row r="11694" spans="2:24" x14ac:dyDescent="0.3">
      <c r="B11694" s="73"/>
      <c r="D11694" s="73"/>
      <c r="P11694" s="73"/>
      <c r="T11694" s="73"/>
      <c r="U11694" s="73"/>
      <c r="V11694" s="73"/>
      <c r="X11694" s="12"/>
    </row>
    <row r="11695" spans="2:24" x14ac:dyDescent="0.3">
      <c r="B11695" s="73"/>
      <c r="D11695" s="73"/>
      <c r="P11695" s="73"/>
      <c r="T11695" s="73"/>
      <c r="U11695" s="73"/>
      <c r="V11695" s="73"/>
      <c r="X11695" s="12"/>
    </row>
    <row r="11696" spans="2:24" x14ac:dyDescent="0.3">
      <c r="B11696" s="73"/>
      <c r="D11696" s="73"/>
      <c r="P11696" s="73"/>
      <c r="T11696" s="73"/>
      <c r="U11696" s="73"/>
      <c r="V11696" s="73"/>
      <c r="X11696" s="12"/>
    </row>
    <row r="11697" spans="2:24" x14ac:dyDescent="0.3">
      <c r="B11697" s="73"/>
      <c r="D11697" s="73"/>
      <c r="P11697" s="73"/>
      <c r="T11697" s="73"/>
      <c r="U11697" s="73"/>
      <c r="V11697" s="73"/>
      <c r="X11697" s="12"/>
    </row>
    <row r="11698" spans="2:24" x14ac:dyDescent="0.3">
      <c r="B11698" s="73"/>
      <c r="D11698" s="73"/>
      <c r="P11698" s="73"/>
      <c r="T11698" s="73"/>
      <c r="U11698" s="73"/>
      <c r="V11698" s="73"/>
      <c r="X11698" s="12"/>
    </row>
    <row r="11699" spans="2:24" x14ac:dyDescent="0.3">
      <c r="B11699" s="73"/>
      <c r="D11699" s="73"/>
      <c r="P11699" s="73"/>
      <c r="T11699" s="73"/>
      <c r="U11699" s="73"/>
      <c r="V11699" s="73"/>
      <c r="X11699" s="12"/>
    </row>
    <row r="11700" spans="2:24" x14ac:dyDescent="0.3">
      <c r="B11700" s="73"/>
      <c r="D11700" s="73"/>
      <c r="P11700" s="73"/>
      <c r="T11700" s="73"/>
      <c r="U11700" s="73"/>
      <c r="V11700" s="73"/>
      <c r="X11700" s="12"/>
    </row>
    <row r="11701" spans="2:24" x14ac:dyDescent="0.3">
      <c r="B11701" s="73"/>
      <c r="D11701" s="73"/>
      <c r="P11701" s="73"/>
      <c r="T11701" s="73"/>
      <c r="U11701" s="73"/>
      <c r="V11701" s="73"/>
      <c r="X11701" s="12"/>
    </row>
    <row r="11702" spans="2:24" x14ac:dyDescent="0.3">
      <c r="B11702" s="73"/>
      <c r="D11702" s="73"/>
      <c r="P11702" s="73"/>
      <c r="T11702" s="73"/>
      <c r="U11702" s="73"/>
      <c r="V11702" s="73"/>
      <c r="X11702" s="12"/>
    </row>
    <row r="11703" spans="2:24" x14ac:dyDescent="0.3">
      <c r="B11703" s="73"/>
      <c r="D11703" s="73"/>
      <c r="P11703" s="73"/>
      <c r="T11703" s="73"/>
      <c r="U11703" s="73"/>
      <c r="V11703" s="73"/>
      <c r="X11703" s="12"/>
    </row>
    <row r="11704" spans="2:24" x14ac:dyDescent="0.3">
      <c r="B11704" s="73"/>
      <c r="D11704" s="73"/>
      <c r="P11704" s="73"/>
      <c r="T11704" s="73"/>
      <c r="U11704" s="73"/>
      <c r="V11704" s="73"/>
      <c r="X11704" s="12"/>
    </row>
    <row r="11705" spans="2:24" x14ac:dyDescent="0.3">
      <c r="B11705" s="73"/>
      <c r="D11705" s="73"/>
      <c r="P11705" s="73"/>
      <c r="T11705" s="73"/>
      <c r="U11705" s="73"/>
      <c r="V11705" s="73"/>
      <c r="X11705" s="12"/>
    </row>
    <row r="11706" spans="2:24" x14ac:dyDescent="0.3">
      <c r="B11706" s="73"/>
      <c r="D11706" s="73"/>
      <c r="P11706" s="73"/>
      <c r="T11706" s="73"/>
      <c r="U11706" s="73"/>
      <c r="V11706" s="73"/>
      <c r="X11706" s="12"/>
    </row>
    <row r="11707" spans="2:24" x14ac:dyDescent="0.3">
      <c r="B11707" s="73"/>
      <c r="D11707" s="73"/>
      <c r="P11707" s="73"/>
      <c r="T11707" s="73"/>
      <c r="U11707" s="73"/>
      <c r="V11707" s="73"/>
      <c r="X11707" s="12"/>
    </row>
    <row r="11708" spans="2:24" x14ac:dyDescent="0.3">
      <c r="B11708" s="73"/>
      <c r="D11708" s="73"/>
      <c r="P11708" s="73"/>
      <c r="T11708" s="73"/>
      <c r="U11708" s="73"/>
      <c r="V11708" s="73"/>
      <c r="X11708" s="12"/>
    </row>
    <row r="11709" spans="2:24" x14ac:dyDescent="0.3">
      <c r="B11709" s="73"/>
      <c r="D11709" s="73"/>
      <c r="P11709" s="73"/>
      <c r="T11709" s="73"/>
      <c r="U11709" s="73"/>
      <c r="V11709" s="73"/>
      <c r="X11709" s="12"/>
    </row>
    <row r="11710" spans="2:24" x14ac:dyDescent="0.3">
      <c r="B11710" s="73"/>
      <c r="D11710" s="73"/>
      <c r="P11710" s="73"/>
      <c r="T11710" s="73"/>
      <c r="U11710" s="73"/>
      <c r="V11710" s="73"/>
      <c r="X11710" s="12"/>
    </row>
    <row r="11711" spans="2:24" x14ac:dyDescent="0.3">
      <c r="B11711" s="73"/>
      <c r="D11711" s="73"/>
      <c r="P11711" s="73"/>
      <c r="T11711" s="73"/>
      <c r="U11711" s="73"/>
      <c r="V11711" s="73"/>
      <c r="X11711" s="12"/>
    </row>
    <row r="11712" spans="2:24" x14ac:dyDescent="0.3">
      <c r="B11712" s="73"/>
      <c r="D11712" s="73"/>
      <c r="P11712" s="73"/>
      <c r="T11712" s="73"/>
      <c r="U11712" s="73"/>
      <c r="V11712" s="73"/>
      <c r="X11712" s="12"/>
    </row>
    <row r="11713" spans="2:24" x14ac:dyDescent="0.3">
      <c r="B11713" s="73"/>
      <c r="D11713" s="73"/>
      <c r="P11713" s="73"/>
      <c r="T11713" s="73"/>
      <c r="U11713" s="73"/>
      <c r="V11713" s="73"/>
      <c r="X11713" s="12"/>
    </row>
    <row r="11714" spans="2:24" x14ac:dyDescent="0.3">
      <c r="B11714" s="73"/>
      <c r="D11714" s="73"/>
      <c r="P11714" s="73"/>
      <c r="T11714" s="73"/>
      <c r="U11714" s="73"/>
      <c r="V11714" s="73"/>
      <c r="X11714" s="12"/>
    </row>
    <row r="11715" spans="2:24" x14ac:dyDescent="0.3">
      <c r="B11715" s="73"/>
      <c r="D11715" s="73"/>
      <c r="P11715" s="73"/>
      <c r="T11715" s="73"/>
      <c r="U11715" s="73"/>
      <c r="V11715" s="73"/>
      <c r="X11715" s="12"/>
    </row>
    <row r="11716" spans="2:24" x14ac:dyDescent="0.3">
      <c r="B11716" s="73"/>
      <c r="D11716" s="73"/>
      <c r="P11716" s="73"/>
      <c r="T11716" s="73"/>
      <c r="U11716" s="73"/>
      <c r="V11716" s="73"/>
      <c r="X11716" s="12"/>
    </row>
    <row r="11717" spans="2:24" x14ac:dyDescent="0.3">
      <c r="B11717" s="73"/>
      <c r="D11717" s="73"/>
      <c r="P11717" s="73"/>
      <c r="T11717" s="73"/>
      <c r="U11717" s="73"/>
      <c r="V11717" s="73"/>
      <c r="X11717" s="12"/>
    </row>
    <row r="11718" spans="2:24" x14ac:dyDescent="0.3">
      <c r="B11718" s="73"/>
      <c r="D11718" s="73"/>
      <c r="P11718" s="73"/>
      <c r="T11718" s="73"/>
      <c r="U11718" s="73"/>
      <c r="V11718" s="73"/>
      <c r="X11718" s="12"/>
    </row>
    <row r="11719" spans="2:24" x14ac:dyDescent="0.3">
      <c r="B11719" s="73"/>
      <c r="D11719" s="73"/>
      <c r="P11719" s="73"/>
      <c r="T11719" s="73"/>
      <c r="U11719" s="73"/>
      <c r="V11719" s="73"/>
      <c r="X11719" s="12"/>
    </row>
    <row r="11720" spans="2:24" x14ac:dyDescent="0.3">
      <c r="B11720" s="73"/>
      <c r="D11720" s="73"/>
      <c r="P11720" s="73"/>
      <c r="T11720" s="73"/>
      <c r="U11720" s="73"/>
      <c r="V11720" s="73"/>
      <c r="X11720" s="12"/>
    </row>
    <row r="11721" spans="2:24" x14ac:dyDescent="0.3">
      <c r="B11721" s="73"/>
      <c r="D11721" s="73"/>
      <c r="P11721" s="73"/>
      <c r="T11721" s="73"/>
      <c r="U11721" s="73"/>
      <c r="V11721" s="73"/>
      <c r="X11721" s="12"/>
    </row>
    <row r="11722" spans="2:24" x14ac:dyDescent="0.3">
      <c r="B11722" s="73"/>
      <c r="D11722" s="73"/>
      <c r="P11722" s="73"/>
      <c r="T11722" s="73"/>
      <c r="U11722" s="73"/>
      <c r="V11722" s="73"/>
      <c r="X11722" s="12"/>
    </row>
    <row r="11723" spans="2:24" x14ac:dyDescent="0.3">
      <c r="B11723" s="73"/>
      <c r="D11723" s="73"/>
      <c r="P11723" s="73"/>
      <c r="T11723" s="73"/>
      <c r="U11723" s="73"/>
      <c r="V11723" s="73"/>
      <c r="X11723" s="12"/>
    </row>
    <row r="11724" spans="2:24" x14ac:dyDescent="0.3">
      <c r="B11724" s="73"/>
      <c r="D11724" s="73"/>
      <c r="P11724" s="73"/>
      <c r="T11724" s="73"/>
      <c r="U11724" s="73"/>
      <c r="V11724" s="73"/>
      <c r="X11724" s="12"/>
    </row>
    <row r="11725" spans="2:24" x14ac:dyDescent="0.3">
      <c r="B11725" s="73"/>
      <c r="D11725" s="73"/>
      <c r="P11725" s="73"/>
      <c r="T11725" s="73"/>
      <c r="U11725" s="73"/>
      <c r="V11725" s="73"/>
      <c r="X11725" s="12"/>
    </row>
    <row r="11726" spans="2:24" x14ac:dyDescent="0.3">
      <c r="B11726" s="73"/>
      <c r="D11726" s="73"/>
      <c r="P11726" s="73"/>
      <c r="T11726" s="73"/>
      <c r="U11726" s="73"/>
      <c r="V11726" s="73"/>
      <c r="X11726" s="12"/>
    </row>
    <row r="11727" spans="2:24" x14ac:dyDescent="0.3">
      <c r="B11727" s="73"/>
      <c r="D11727" s="73"/>
      <c r="P11727" s="73"/>
      <c r="T11727" s="73"/>
      <c r="U11727" s="73"/>
      <c r="V11727" s="73"/>
      <c r="X11727" s="12"/>
    </row>
    <row r="11728" spans="2:24" x14ac:dyDescent="0.3">
      <c r="B11728" s="73"/>
      <c r="D11728" s="73"/>
      <c r="P11728" s="73"/>
      <c r="T11728" s="73"/>
      <c r="U11728" s="73"/>
      <c r="V11728" s="73"/>
      <c r="X11728" s="12"/>
    </row>
    <row r="11729" spans="2:24" x14ac:dyDescent="0.3">
      <c r="B11729" s="73"/>
      <c r="D11729" s="73"/>
      <c r="P11729" s="73"/>
      <c r="T11729" s="73"/>
      <c r="U11729" s="73"/>
      <c r="V11729" s="73"/>
      <c r="X11729" s="12"/>
    </row>
    <row r="11730" spans="2:24" x14ac:dyDescent="0.3">
      <c r="B11730" s="73"/>
      <c r="D11730" s="73"/>
      <c r="P11730" s="73"/>
      <c r="T11730" s="73"/>
      <c r="U11730" s="73"/>
      <c r="V11730" s="73"/>
      <c r="X11730" s="12"/>
    </row>
    <row r="11731" spans="2:24" x14ac:dyDescent="0.3">
      <c r="B11731" s="73"/>
      <c r="D11731" s="73"/>
      <c r="P11731" s="73"/>
      <c r="T11731" s="73"/>
      <c r="U11731" s="73"/>
      <c r="V11731" s="73"/>
      <c r="X11731" s="12"/>
    </row>
    <row r="11732" spans="2:24" x14ac:dyDescent="0.3">
      <c r="B11732" s="73"/>
      <c r="D11732" s="73"/>
      <c r="P11732" s="73"/>
      <c r="T11732" s="73"/>
      <c r="U11732" s="73"/>
      <c r="V11732" s="73"/>
      <c r="X11732" s="12"/>
    </row>
    <row r="11733" spans="2:24" x14ac:dyDescent="0.3">
      <c r="B11733" s="73"/>
      <c r="D11733" s="73"/>
      <c r="P11733" s="73"/>
      <c r="T11733" s="73"/>
      <c r="U11733" s="73"/>
      <c r="V11733" s="73"/>
      <c r="X11733" s="12"/>
    </row>
    <row r="11734" spans="2:24" x14ac:dyDescent="0.3">
      <c r="B11734" s="73"/>
      <c r="D11734" s="73"/>
      <c r="P11734" s="73"/>
      <c r="T11734" s="73"/>
      <c r="U11734" s="73"/>
      <c r="V11734" s="73"/>
      <c r="X11734" s="12"/>
    </row>
    <row r="11735" spans="2:24" x14ac:dyDescent="0.3">
      <c r="B11735" s="73"/>
      <c r="D11735" s="73"/>
      <c r="P11735" s="73"/>
      <c r="T11735" s="73"/>
      <c r="U11735" s="73"/>
      <c r="V11735" s="73"/>
      <c r="X11735" s="12"/>
    </row>
    <row r="11736" spans="2:24" x14ac:dyDescent="0.3">
      <c r="B11736" s="73"/>
      <c r="D11736" s="73"/>
      <c r="P11736" s="73"/>
      <c r="T11736" s="73"/>
      <c r="U11736" s="73"/>
      <c r="V11736" s="73"/>
      <c r="X11736" s="12"/>
    </row>
    <row r="11737" spans="2:24" x14ac:dyDescent="0.3">
      <c r="B11737" s="73"/>
      <c r="D11737" s="73"/>
      <c r="P11737" s="73"/>
      <c r="T11737" s="73"/>
      <c r="U11737" s="73"/>
      <c r="V11737" s="73"/>
      <c r="X11737" s="12"/>
    </row>
    <row r="11738" spans="2:24" x14ac:dyDescent="0.3">
      <c r="B11738" s="73"/>
      <c r="D11738" s="73"/>
      <c r="P11738" s="73"/>
      <c r="T11738" s="73"/>
      <c r="U11738" s="73"/>
      <c r="V11738" s="73"/>
      <c r="X11738" s="12"/>
    </row>
    <row r="11739" spans="2:24" x14ac:dyDescent="0.3">
      <c r="B11739" s="73"/>
      <c r="D11739" s="73"/>
      <c r="P11739" s="73"/>
      <c r="T11739" s="73"/>
      <c r="U11739" s="73"/>
      <c r="V11739" s="73"/>
      <c r="X11739" s="12"/>
    </row>
    <row r="11740" spans="2:24" x14ac:dyDescent="0.3">
      <c r="B11740" s="73"/>
      <c r="D11740" s="73"/>
      <c r="P11740" s="73"/>
      <c r="T11740" s="73"/>
      <c r="U11740" s="73"/>
      <c r="V11740" s="73"/>
      <c r="X11740" s="12"/>
    </row>
    <row r="11741" spans="2:24" x14ac:dyDescent="0.3">
      <c r="B11741" s="73"/>
      <c r="D11741" s="73"/>
      <c r="P11741" s="73"/>
      <c r="T11741" s="73"/>
      <c r="U11741" s="73"/>
      <c r="V11741" s="73"/>
      <c r="X11741" s="12"/>
    </row>
    <row r="11742" spans="2:24" x14ac:dyDescent="0.3">
      <c r="B11742" s="73"/>
      <c r="D11742" s="73"/>
      <c r="P11742" s="73"/>
      <c r="T11742" s="73"/>
      <c r="U11742" s="73"/>
      <c r="V11742" s="73"/>
      <c r="X11742" s="12"/>
    </row>
    <row r="11743" spans="2:24" x14ac:dyDescent="0.3">
      <c r="B11743" s="73"/>
      <c r="D11743" s="73"/>
      <c r="P11743" s="73"/>
      <c r="T11743" s="73"/>
      <c r="U11743" s="73"/>
      <c r="V11743" s="73"/>
      <c r="X11743" s="12"/>
    </row>
    <row r="11744" spans="2:24" x14ac:dyDescent="0.3">
      <c r="B11744" s="73"/>
      <c r="D11744" s="73"/>
      <c r="P11744" s="73"/>
      <c r="T11744" s="73"/>
      <c r="U11744" s="73"/>
      <c r="V11744" s="73"/>
      <c r="X11744" s="12"/>
    </row>
    <row r="11745" spans="2:24" x14ac:dyDescent="0.3">
      <c r="B11745" s="73"/>
      <c r="D11745" s="73"/>
      <c r="P11745" s="73"/>
      <c r="T11745" s="73"/>
      <c r="U11745" s="73"/>
      <c r="V11745" s="73"/>
      <c r="X11745" s="12"/>
    </row>
    <row r="11746" spans="2:24" x14ac:dyDescent="0.3">
      <c r="B11746" s="73"/>
      <c r="D11746" s="73"/>
      <c r="P11746" s="73"/>
      <c r="T11746" s="73"/>
      <c r="U11746" s="73"/>
      <c r="V11746" s="73"/>
      <c r="X11746" s="12"/>
    </row>
    <row r="11747" spans="2:24" x14ac:dyDescent="0.3">
      <c r="B11747" s="73"/>
      <c r="D11747" s="73"/>
      <c r="P11747" s="73"/>
      <c r="T11747" s="73"/>
      <c r="U11747" s="73"/>
      <c r="V11747" s="73"/>
      <c r="X11747" s="12"/>
    </row>
    <row r="11748" spans="2:24" x14ac:dyDescent="0.3">
      <c r="B11748" s="73"/>
      <c r="D11748" s="73"/>
      <c r="P11748" s="73"/>
      <c r="T11748" s="73"/>
      <c r="U11748" s="73"/>
      <c r="V11748" s="73"/>
      <c r="X11748" s="12"/>
    </row>
    <row r="11749" spans="2:24" x14ac:dyDescent="0.3">
      <c r="B11749" s="73"/>
      <c r="D11749" s="73"/>
      <c r="P11749" s="73"/>
      <c r="T11749" s="73"/>
      <c r="U11749" s="73"/>
      <c r="V11749" s="73"/>
      <c r="X11749" s="12"/>
    </row>
    <row r="11750" spans="2:24" x14ac:dyDescent="0.3">
      <c r="B11750" s="73"/>
      <c r="D11750" s="73"/>
      <c r="P11750" s="73"/>
      <c r="T11750" s="73"/>
      <c r="U11750" s="73"/>
      <c r="V11750" s="73"/>
      <c r="X11750" s="12"/>
    </row>
    <row r="11751" spans="2:24" x14ac:dyDescent="0.3">
      <c r="B11751" s="73"/>
      <c r="D11751" s="73"/>
      <c r="P11751" s="73"/>
      <c r="T11751" s="73"/>
      <c r="U11751" s="73"/>
      <c r="V11751" s="73"/>
      <c r="X11751" s="12"/>
    </row>
    <row r="11752" spans="2:24" x14ac:dyDescent="0.3">
      <c r="B11752" s="73"/>
      <c r="D11752" s="73"/>
      <c r="P11752" s="73"/>
      <c r="T11752" s="73"/>
      <c r="U11752" s="73"/>
      <c r="V11752" s="73"/>
      <c r="X11752" s="12"/>
    </row>
    <row r="11753" spans="2:24" x14ac:dyDescent="0.3">
      <c r="B11753" s="73"/>
      <c r="D11753" s="73"/>
      <c r="P11753" s="73"/>
      <c r="T11753" s="73"/>
      <c r="U11753" s="73"/>
      <c r="V11753" s="73"/>
      <c r="X11753" s="12"/>
    </row>
    <row r="11754" spans="2:24" x14ac:dyDescent="0.3">
      <c r="B11754" s="73"/>
      <c r="D11754" s="73"/>
      <c r="P11754" s="73"/>
      <c r="T11754" s="73"/>
      <c r="U11754" s="73"/>
      <c r="V11754" s="73"/>
      <c r="X11754" s="12"/>
    </row>
    <row r="11755" spans="2:24" x14ac:dyDescent="0.3">
      <c r="B11755" s="73"/>
      <c r="D11755" s="73"/>
      <c r="P11755" s="73"/>
      <c r="T11755" s="73"/>
      <c r="U11755" s="73"/>
      <c r="V11755" s="73"/>
      <c r="X11755" s="12"/>
    </row>
    <row r="11756" spans="2:24" x14ac:dyDescent="0.3">
      <c r="B11756" s="73"/>
      <c r="D11756" s="73"/>
      <c r="P11756" s="73"/>
      <c r="T11756" s="73"/>
      <c r="U11756" s="73"/>
      <c r="V11756" s="73"/>
      <c r="X11756" s="12"/>
    </row>
    <row r="11757" spans="2:24" x14ac:dyDescent="0.3">
      <c r="B11757" s="73"/>
      <c r="D11757" s="73"/>
      <c r="P11757" s="73"/>
      <c r="T11757" s="73"/>
      <c r="U11757" s="73"/>
      <c r="V11757" s="73"/>
      <c r="X11757" s="12"/>
    </row>
    <row r="11758" spans="2:24" x14ac:dyDescent="0.3">
      <c r="B11758" s="73"/>
      <c r="D11758" s="73"/>
      <c r="P11758" s="73"/>
      <c r="T11758" s="73"/>
      <c r="U11758" s="73"/>
      <c r="V11758" s="73"/>
      <c r="X11758" s="12"/>
    </row>
    <row r="11759" spans="2:24" x14ac:dyDescent="0.3">
      <c r="B11759" s="73"/>
      <c r="D11759" s="73"/>
      <c r="P11759" s="73"/>
      <c r="T11759" s="73"/>
      <c r="U11759" s="73"/>
      <c r="V11759" s="73"/>
      <c r="X11759" s="12"/>
    </row>
    <row r="11760" spans="2:24" x14ac:dyDescent="0.3">
      <c r="B11760" s="73"/>
      <c r="D11760" s="73"/>
      <c r="P11760" s="73"/>
      <c r="T11760" s="73"/>
      <c r="U11760" s="73"/>
      <c r="V11760" s="73"/>
      <c r="X11760" s="12"/>
    </row>
    <row r="11761" spans="2:24" x14ac:dyDescent="0.3">
      <c r="B11761" s="73"/>
      <c r="D11761" s="73"/>
      <c r="P11761" s="73"/>
      <c r="T11761" s="73"/>
      <c r="U11761" s="73"/>
      <c r="V11761" s="73"/>
      <c r="X11761" s="12"/>
    </row>
    <row r="11762" spans="2:24" x14ac:dyDescent="0.3">
      <c r="B11762" s="73"/>
      <c r="D11762" s="73"/>
      <c r="P11762" s="73"/>
      <c r="T11762" s="73"/>
      <c r="U11762" s="73"/>
      <c r="V11762" s="73"/>
      <c r="X11762" s="12"/>
    </row>
    <row r="11763" spans="2:24" x14ac:dyDescent="0.3">
      <c r="B11763" s="73"/>
      <c r="D11763" s="73"/>
      <c r="P11763" s="73"/>
      <c r="T11763" s="73"/>
      <c r="U11763" s="73"/>
      <c r="V11763" s="73"/>
      <c r="X11763" s="12"/>
    </row>
    <row r="11764" spans="2:24" x14ac:dyDescent="0.3">
      <c r="B11764" s="73"/>
      <c r="D11764" s="73"/>
      <c r="P11764" s="73"/>
      <c r="T11764" s="73"/>
      <c r="U11764" s="73"/>
      <c r="V11764" s="73"/>
      <c r="X11764" s="12"/>
    </row>
    <row r="11765" spans="2:24" x14ac:dyDescent="0.3">
      <c r="B11765" s="73"/>
      <c r="D11765" s="73"/>
      <c r="P11765" s="73"/>
      <c r="T11765" s="73"/>
      <c r="U11765" s="73"/>
      <c r="V11765" s="73"/>
      <c r="X11765" s="12"/>
    </row>
    <row r="11766" spans="2:24" x14ac:dyDescent="0.3">
      <c r="B11766" s="73"/>
      <c r="D11766" s="73"/>
      <c r="P11766" s="73"/>
      <c r="T11766" s="73"/>
      <c r="U11766" s="73"/>
      <c r="V11766" s="73"/>
      <c r="X11766" s="12"/>
    </row>
    <row r="11767" spans="2:24" x14ac:dyDescent="0.3">
      <c r="B11767" s="73"/>
      <c r="D11767" s="73"/>
      <c r="P11767" s="73"/>
      <c r="T11767" s="73"/>
      <c r="U11767" s="73"/>
      <c r="V11767" s="73"/>
      <c r="X11767" s="12"/>
    </row>
    <row r="11768" spans="2:24" x14ac:dyDescent="0.3">
      <c r="B11768" s="73"/>
      <c r="D11768" s="73"/>
      <c r="P11768" s="73"/>
      <c r="T11768" s="73"/>
      <c r="U11768" s="73"/>
      <c r="V11768" s="73"/>
      <c r="X11768" s="12"/>
    </row>
    <row r="11769" spans="2:24" x14ac:dyDescent="0.3">
      <c r="B11769" s="73"/>
      <c r="D11769" s="73"/>
      <c r="P11769" s="73"/>
      <c r="T11769" s="73"/>
      <c r="U11769" s="73"/>
      <c r="V11769" s="73"/>
      <c r="X11769" s="12"/>
    </row>
    <row r="11770" spans="2:24" x14ac:dyDescent="0.3">
      <c r="B11770" s="73"/>
      <c r="D11770" s="73"/>
      <c r="P11770" s="73"/>
      <c r="T11770" s="73"/>
      <c r="U11770" s="73"/>
      <c r="V11770" s="73"/>
      <c r="X11770" s="12"/>
    </row>
    <row r="11771" spans="2:24" x14ac:dyDescent="0.3">
      <c r="B11771" s="73"/>
      <c r="D11771" s="73"/>
      <c r="P11771" s="73"/>
      <c r="T11771" s="73"/>
      <c r="U11771" s="73"/>
      <c r="V11771" s="73"/>
      <c r="X11771" s="12"/>
    </row>
    <row r="11772" spans="2:24" x14ac:dyDescent="0.3">
      <c r="B11772" s="73"/>
      <c r="D11772" s="73"/>
      <c r="P11772" s="73"/>
      <c r="T11772" s="73"/>
      <c r="U11772" s="73"/>
      <c r="V11772" s="73"/>
      <c r="X11772" s="12"/>
    </row>
    <row r="11773" spans="2:24" x14ac:dyDescent="0.3">
      <c r="B11773" s="73"/>
      <c r="D11773" s="73"/>
      <c r="P11773" s="73"/>
      <c r="T11773" s="73"/>
      <c r="U11773" s="73"/>
      <c r="V11773" s="73"/>
      <c r="X11773" s="12"/>
    </row>
    <row r="11774" spans="2:24" x14ac:dyDescent="0.3">
      <c r="B11774" s="73"/>
      <c r="D11774" s="73"/>
      <c r="P11774" s="73"/>
      <c r="T11774" s="73"/>
      <c r="U11774" s="73"/>
      <c r="V11774" s="73"/>
      <c r="X11774" s="12"/>
    </row>
    <row r="11775" spans="2:24" x14ac:dyDescent="0.3">
      <c r="B11775" s="73"/>
      <c r="D11775" s="73"/>
      <c r="P11775" s="73"/>
      <c r="T11775" s="73"/>
      <c r="U11775" s="73"/>
      <c r="V11775" s="73"/>
      <c r="X11775" s="12"/>
    </row>
    <row r="11776" spans="2:24" x14ac:dyDescent="0.3">
      <c r="B11776" s="73"/>
      <c r="D11776" s="73"/>
      <c r="P11776" s="73"/>
      <c r="T11776" s="73"/>
      <c r="U11776" s="73"/>
      <c r="V11776" s="73"/>
      <c r="X11776" s="12"/>
    </row>
    <row r="11777" spans="2:24" x14ac:dyDescent="0.3">
      <c r="B11777" s="73"/>
      <c r="D11777" s="73"/>
      <c r="P11777" s="73"/>
      <c r="T11777" s="73"/>
      <c r="U11777" s="73"/>
      <c r="V11777" s="73"/>
      <c r="X11777" s="12"/>
    </row>
    <row r="11778" spans="2:24" x14ac:dyDescent="0.3">
      <c r="B11778" s="73"/>
      <c r="D11778" s="73"/>
      <c r="P11778" s="73"/>
      <c r="T11778" s="73"/>
      <c r="U11778" s="73"/>
      <c r="V11778" s="73"/>
      <c r="X11778" s="12"/>
    </row>
    <row r="11779" spans="2:24" x14ac:dyDescent="0.3">
      <c r="B11779" s="73"/>
      <c r="D11779" s="73"/>
      <c r="P11779" s="73"/>
      <c r="T11779" s="73"/>
      <c r="U11779" s="73"/>
      <c r="V11779" s="73"/>
      <c r="X11779" s="12"/>
    </row>
    <row r="11780" spans="2:24" x14ac:dyDescent="0.3">
      <c r="B11780" s="73"/>
      <c r="D11780" s="73"/>
      <c r="P11780" s="73"/>
      <c r="T11780" s="73"/>
      <c r="U11780" s="73"/>
      <c r="V11780" s="73"/>
      <c r="X11780" s="12"/>
    </row>
    <row r="11781" spans="2:24" x14ac:dyDescent="0.3">
      <c r="B11781" s="73"/>
      <c r="D11781" s="73"/>
      <c r="P11781" s="73"/>
      <c r="T11781" s="73"/>
      <c r="U11781" s="73"/>
      <c r="V11781" s="73"/>
      <c r="X11781" s="12"/>
    </row>
    <row r="11782" spans="2:24" x14ac:dyDescent="0.3">
      <c r="B11782" s="73"/>
      <c r="D11782" s="73"/>
      <c r="P11782" s="73"/>
      <c r="T11782" s="73"/>
      <c r="U11782" s="73"/>
      <c r="V11782" s="73"/>
      <c r="X11782" s="12"/>
    </row>
    <row r="11783" spans="2:24" x14ac:dyDescent="0.3">
      <c r="B11783" s="73"/>
      <c r="D11783" s="73"/>
      <c r="P11783" s="73"/>
      <c r="T11783" s="73"/>
      <c r="U11783" s="73"/>
      <c r="V11783" s="73"/>
      <c r="X11783" s="12"/>
    </row>
    <row r="11784" spans="2:24" x14ac:dyDescent="0.3">
      <c r="B11784" s="73"/>
      <c r="D11784" s="73"/>
      <c r="P11784" s="73"/>
      <c r="T11784" s="73"/>
      <c r="U11784" s="73"/>
      <c r="V11784" s="73"/>
      <c r="X11784" s="12"/>
    </row>
    <row r="11785" spans="2:24" x14ac:dyDescent="0.3">
      <c r="B11785" s="73"/>
      <c r="D11785" s="73"/>
      <c r="P11785" s="73"/>
      <c r="T11785" s="73"/>
      <c r="U11785" s="73"/>
      <c r="V11785" s="73"/>
      <c r="X11785" s="12"/>
    </row>
    <row r="11786" spans="2:24" x14ac:dyDescent="0.3">
      <c r="B11786" s="73"/>
      <c r="D11786" s="73"/>
      <c r="P11786" s="73"/>
      <c r="T11786" s="73"/>
      <c r="U11786" s="73"/>
      <c r="V11786" s="73"/>
      <c r="X11786" s="12"/>
    </row>
    <row r="11787" spans="2:24" x14ac:dyDescent="0.3">
      <c r="B11787" s="73"/>
      <c r="D11787" s="73"/>
      <c r="P11787" s="73"/>
      <c r="T11787" s="73"/>
      <c r="U11787" s="73"/>
      <c r="V11787" s="73"/>
      <c r="X11787" s="12"/>
    </row>
    <row r="11788" spans="2:24" x14ac:dyDescent="0.3">
      <c r="B11788" s="73"/>
      <c r="D11788" s="73"/>
      <c r="P11788" s="73"/>
      <c r="T11788" s="73"/>
      <c r="U11788" s="73"/>
      <c r="V11788" s="73"/>
      <c r="X11788" s="12"/>
    </row>
    <row r="11789" spans="2:24" x14ac:dyDescent="0.3">
      <c r="B11789" s="73"/>
      <c r="D11789" s="73"/>
      <c r="P11789" s="73"/>
      <c r="T11789" s="73"/>
      <c r="U11789" s="73"/>
      <c r="V11789" s="73"/>
      <c r="X11789" s="12"/>
    </row>
    <row r="11790" spans="2:24" x14ac:dyDescent="0.3">
      <c r="B11790" s="73"/>
      <c r="D11790" s="73"/>
      <c r="P11790" s="73"/>
      <c r="T11790" s="73"/>
      <c r="U11790" s="73"/>
      <c r="V11790" s="73"/>
      <c r="X11790" s="12"/>
    </row>
    <row r="11791" spans="2:24" x14ac:dyDescent="0.3">
      <c r="B11791" s="73"/>
      <c r="D11791" s="73"/>
      <c r="P11791" s="73"/>
      <c r="T11791" s="73"/>
      <c r="U11791" s="73"/>
      <c r="V11791" s="73"/>
      <c r="X11791" s="12"/>
    </row>
    <row r="11792" spans="2:24" x14ac:dyDescent="0.3">
      <c r="B11792" s="73"/>
      <c r="D11792" s="73"/>
      <c r="P11792" s="73"/>
      <c r="T11792" s="73"/>
      <c r="U11792" s="73"/>
      <c r="V11792" s="73"/>
      <c r="X11792" s="12"/>
    </row>
    <row r="11793" spans="2:24" x14ac:dyDescent="0.3">
      <c r="B11793" s="73"/>
      <c r="D11793" s="73"/>
      <c r="P11793" s="73"/>
      <c r="T11793" s="73"/>
      <c r="U11793" s="73"/>
      <c r="V11793" s="73"/>
      <c r="X11793" s="12"/>
    </row>
    <row r="11794" spans="2:24" x14ac:dyDescent="0.3">
      <c r="B11794" s="73"/>
      <c r="D11794" s="73"/>
      <c r="P11794" s="73"/>
      <c r="T11794" s="73"/>
      <c r="U11794" s="73"/>
      <c r="V11794" s="73"/>
      <c r="X11794" s="12"/>
    </row>
    <row r="11795" spans="2:24" x14ac:dyDescent="0.3">
      <c r="B11795" s="73"/>
      <c r="D11795" s="73"/>
      <c r="P11795" s="73"/>
      <c r="T11795" s="73"/>
      <c r="U11795" s="73"/>
      <c r="V11795" s="73"/>
      <c r="X11795" s="12"/>
    </row>
    <row r="11796" spans="2:24" x14ac:dyDescent="0.3">
      <c r="B11796" s="73"/>
      <c r="D11796" s="73"/>
      <c r="P11796" s="73"/>
      <c r="T11796" s="73"/>
      <c r="U11796" s="73"/>
      <c r="V11796" s="73"/>
      <c r="X11796" s="12"/>
    </row>
    <row r="11797" spans="2:24" x14ac:dyDescent="0.3">
      <c r="B11797" s="73"/>
      <c r="D11797" s="73"/>
      <c r="P11797" s="73"/>
      <c r="T11797" s="73"/>
      <c r="U11797" s="73"/>
      <c r="V11797" s="73"/>
      <c r="X11797" s="12"/>
    </row>
    <row r="11798" spans="2:24" x14ac:dyDescent="0.3">
      <c r="B11798" s="73"/>
      <c r="D11798" s="73"/>
      <c r="P11798" s="73"/>
      <c r="T11798" s="73"/>
      <c r="U11798" s="73"/>
      <c r="V11798" s="73"/>
      <c r="X11798" s="12"/>
    </row>
    <row r="11799" spans="2:24" x14ac:dyDescent="0.3">
      <c r="B11799" s="73"/>
      <c r="D11799" s="73"/>
      <c r="P11799" s="73"/>
      <c r="T11799" s="73"/>
      <c r="U11799" s="73"/>
      <c r="V11799" s="73"/>
      <c r="X11799" s="12"/>
    </row>
    <row r="11800" spans="2:24" x14ac:dyDescent="0.3">
      <c r="B11800" s="73"/>
      <c r="D11800" s="73"/>
      <c r="P11800" s="73"/>
      <c r="T11800" s="73"/>
      <c r="U11800" s="73"/>
      <c r="V11800" s="73"/>
      <c r="X11800" s="12"/>
    </row>
    <row r="11801" spans="2:24" x14ac:dyDescent="0.3">
      <c r="B11801" s="73"/>
      <c r="D11801" s="73"/>
      <c r="P11801" s="73"/>
      <c r="T11801" s="73"/>
      <c r="U11801" s="73"/>
      <c r="V11801" s="73"/>
      <c r="X11801" s="12"/>
    </row>
    <row r="11802" spans="2:24" x14ac:dyDescent="0.3">
      <c r="B11802" s="73"/>
      <c r="D11802" s="73"/>
      <c r="P11802" s="73"/>
      <c r="T11802" s="73"/>
      <c r="U11802" s="73"/>
      <c r="V11802" s="73"/>
      <c r="X11802" s="12"/>
    </row>
    <row r="11803" spans="2:24" x14ac:dyDescent="0.3">
      <c r="B11803" s="73"/>
      <c r="D11803" s="73"/>
      <c r="P11803" s="73"/>
      <c r="T11803" s="73"/>
      <c r="U11803" s="73"/>
      <c r="V11803" s="73"/>
      <c r="X11803" s="12"/>
    </row>
    <row r="11804" spans="2:24" x14ac:dyDescent="0.3">
      <c r="B11804" s="73"/>
      <c r="D11804" s="73"/>
      <c r="P11804" s="73"/>
      <c r="T11804" s="73"/>
      <c r="U11804" s="73"/>
      <c r="V11804" s="73"/>
      <c r="X11804" s="12"/>
    </row>
    <row r="11805" spans="2:24" x14ac:dyDescent="0.3">
      <c r="B11805" s="73"/>
      <c r="D11805" s="73"/>
      <c r="P11805" s="73"/>
      <c r="T11805" s="73"/>
      <c r="U11805" s="73"/>
      <c r="V11805" s="73"/>
      <c r="X11805" s="12"/>
    </row>
    <row r="11806" spans="2:24" x14ac:dyDescent="0.3">
      <c r="B11806" s="73"/>
      <c r="D11806" s="73"/>
      <c r="P11806" s="73"/>
      <c r="T11806" s="73"/>
      <c r="U11806" s="73"/>
      <c r="V11806" s="73"/>
      <c r="X11806" s="12"/>
    </row>
    <row r="11807" spans="2:24" x14ac:dyDescent="0.3">
      <c r="B11807" s="73"/>
      <c r="D11807" s="73"/>
      <c r="P11807" s="73"/>
      <c r="T11807" s="73"/>
      <c r="U11807" s="73"/>
      <c r="V11807" s="73"/>
      <c r="X11807" s="12"/>
    </row>
    <row r="11808" spans="2:24" x14ac:dyDescent="0.3">
      <c r="B11808" s="73"/>
      <c r="D11808" s="73"/>
      <c r="P11808" s="73"/>
      <c r="T11808" s="73"/>
      <c r="U11808" s="73"/>
      <c r="V11808" s="73"/>
      <c r="X11808" s="12"/>
    </row>
    <row r="11809" spans="2:24" x14ac:dyDescent="0.3">
      <c r="B11809" s="73"/>
      <c r="D11809" s="73"/>
      <c r="P11809" s="73"/>
      <c r="T11809" s="73"/>
      <c r="U11809" s="73"/>
      <c r="V11809" s="73"/>
      <c r="X11809" s="12"/>
    </row>
    <row r="11810" spans="2:24" x14ac:dyDescent="0.3">
      <c r="B11810" s="73"/>
      <c r="D11810" s="73"/>
      <c r="P11810" s="73"/>
      <c r="T11810" s="73"/>
      <c r="U11810" s="73"/>
      <c r="V11810" s="73"/>
      <c r="X11810" s="12"/>
    </row>
    <row r="11811" spans="2:24" x14ac:dyDescent="0.3">
      <c r="B11811" s="73"/>
      <c r="D11811" s="73"/>
      <c r="P11811" s="73"/>
      <c r="T11811" s="73"/>
      <c r="U11811" s="73"/>
      <c r="V11811" s="73"/>
      <c r="X11811" s="12"/>
    </row>
    <row r="11812" spans="2:24" x14ac:dyDescent="0.3">
      <c r="B11812" s="73"/>
      <c r="D11812" s="73"/>
      <c r="P11812" s="73"/>
      <c r="T11812" s="73"/>
      <c r="U11812" s="73"/>
      <c r="V11812" s="73"/>
      <c r="X11812" s="12"/>
    </row>
    <row r="11813" spans="2:24" x14ac:dyDescent="0.3">
      <c r="B11813" s="73"/>
      <c r="D11813" s="73"/>
      <c r="P11813" s="73"/>
      <c r="T11813" s="73"/>
      <c r="U11813" s="73"/>
      <c r="V11813" s="73"/>
      <c r="X11813" s="12"/>
    </row>
    <row r="11814" spans="2:24" x14ac:dyDescent="0.3">
      <c r="B11814" s="73"/>
      <c r="D11814" s="73"/>
      <c r="P11814" s="73"/>
      <c r="T11814" s="73"/>
      <c r="U11814" s="73"/>
      <c r="V11814" s="73"/>
      <c r="X11814" s="12"/>
    </row>
    <row r="11815" spans="2:24" x14ac:dyDescent="0.3">
      <c r="B11815" s="73"/>
      <c r="D11815" s="73"/>
      <c r="P11815" s="73"/>
      <c r="T11815" s="73"/>
      <c r="U11815" s="73"/>
      <c r="V11815" s="73"/>
      <c r="X11815" s="12"/>
    </row>
    <row r="11816" spans="2:24" x14ac:dyDescent="0.3">
      <c r="B11816" s="73"/>
      <c r="D11816" s="73"/>
      <c r="P11816" s="73"/>
      <c r="T11816" s="73"/>
      <c r="U11816" s="73"/>
      <c r="V11816" s="73"/>
      <c r="X11816" s="12"/>
    </row>
    <row r="11817" spans="2:24" x14ac:dyDescent="0.3">
      <c r="B11817" s="73"/>
      <c r="D11817" s="73"/>
      <c r="P11817" s="73"/>
      <c r="T11817" s="73"/>
      <c r="U11817" s="73"/>
      <c r="V11817" s="73"/>
      <c r="X11817" s="12"/>
    </row>
    <row r="11818" spans="2:24" x14ac:dyDescent="0.3">
      <c r="B11818" s="73"/>
      <c r="D11818" s="73"/>
      <c r="P11818" s="73"/>
      <c r="T11818" s="73"/>
      <c r="U11818" s="73"/>
      <c r="V11818" s="73"/>
      <c r="X11818" s="12"/>
    </row>
    <row r="11819" spans="2:24" x14ac:dyDescent="0.3">
      <c r="B11819" s="73"/>
      <c r="D11819" s="73"/>
      <c r="P11819" s="73"/>
      <c r="T11819" s="73"/>
      <c r="U11819" s="73"/>
      <c r="V11819" s="73"/>
      <c r="X11819" s="12"/>
    </row>
    <row r="11820" spans="2:24" x14ac:dyDescent="0.3">
      <c r="B11820" s="73"/>
      <c r="D11820" s="73"/>
      <c r="P11820" s="73"/>
      <c r="T11820" s="73"/>
      <c r="U11820" s="73"/>
      <c r="V11820" s="73"/>
      <c r="X11820" s="12"/>
    </row>
    <row r="11821" spans="2:24" x14ac:dyDescent="0.3">
      <c r="B11821" s="73"/>
      <c r="D11821" s="73"/>
      <c r="P11821" s="73"/>
      <c r="T11821" s="73"/>
      <c r="U11821" s="73"/>
      <c r="V11821" s="73"/>
      <c r="X11821" s="12"/>
    </row>
    <row r="11822" spans="2:24" x14ac:dyDescent="0.3">
      <c r="B11822" s="73"/>
      <c r="D11822" s="73"/>
      <c r="P11822" s="73"/>
      <c r="T11822" s="73"/>
      <c r="U11822" s="73"/>
      <c r="V11822" s="73"/>
      <c r="X11822" s="12"/>
    </row>
    <row r="11823" spans="2:24" x14ac:dyDescent="0.3">
      <c r="B11823" s="73"/>
      <c r="D11823" s="73"/>
      <c r="P11823" s="73"/>
      <c r="T11823" s="73"/>
      <c r="U11823" s="73"/>
      <c r="V11823" s="73"/>
      <c r="X11823" s="12"/>
    </row>
    <row r="11824" spans="2:24" x14ac:dyDescent="0.3">
      <c r="B11824" s="73"/>
      <c r="D11824" s="73"/>
      <c r="P11824" s="73"/>
      <c r="T11824" s="73"/>
      <c r="U11824" s="73"/>
      <c r="V11824" s="73"/>
      <c r="X11824" s="12"/>
    </row>
    <row r="11825" spans="2:24" x14ac:dyDescent="0.3">
      <c r="B11825" s="73"/>
      <c r="D11825" s="73"/>
      <c r="P11825" s="73"/>
      <c r="T11825" s="73"/>
      <c r="U11825" s="73"/>
      <c r="V11825" s="73"/>
      <c r="X11825" s="12"/>
    </row>
    <row r="11826" spans="2:24" x14ac:dyDescent="0.3">
      <c r="B11826" s="73"/>
      <c r="D11826" s="73"/>
      <c r="P11826" s="73"/>
      <c r="T11826" s="73"/>
      <c r="U11826" s="73"/>
      <c r="V11826" s="73"/>
      <c r="X11826" s="12"/>
    </row>
    <row r="11827" spans="2:24" x14ac:dyDescent="0.3">
      <c r="B11827" s="73"/>
      <c r="D11827" s="73"/>
      <c r="P11827" s="73"/>
      <c r="T11827" s="73"/>
      <c r="U11827" s="73"/>
      <c r="V11827" s="73"/>
      <c r="X11827" s="12"/>
    </row>
    <row r="11828" spans="2:24" x14ac:dyDescent="0.3">
      <c r="B11828" s="73"/>
      <c r="D11828" s="73"/>
      <c r="P11828" s="73"/>
      <c r="T11828" s="73"/>
      <c r="U11828" s="73"/>
      <c r="V11828" s="73"/>
      <c r="X11828" s="12"/>
    </row>
    <row r="11829" spans="2:24" x14ac:dyDescent="0.3">
      <c r="B11829" s="73"/>
      <c r="D11829" s="73"/>
      <c r="P11829" s="73"/>
      <c r="T11829" s="73"/>
      <c r="U11829" s="73"/>
      <c r="V11829" s="73"/>
      <c r="X11829" s="12"/>
    </row>
    <row r="11830" spans="2:24" x14ac:dyDescent="0.3">
      <c r="B11830" s="73"/>
      <c r="D11830" s="73"/>
      <c r="P11830" s="73"/>
      <c r="T11830" s="73"/>
      <c r="U11830" s="73"/>
      <c r="V11830" s="73"/>
      <c r="X11830" s="12"/>
    </row>
    <row r="11831" spans="2:24" x14ac:dyDescent="0.3">
      <c r="B11831" s="73"/>
      <c r="D11831" s="73"/>
      <c r="P11831" s="73"/>
      <c r="T11831" s="73"/>
      <c r="U11831" s="73"/>
      <c r="V11831" s="73"/>
      <c r="X11831" s="12"/>
    </row>
    <row r="11832" spans="2:24" x14ac:dyDescent="0.3">
      <c r="B11832" s="73"/>
      <c r="D11832" s="73"/>
      <c r="P11832" s="73"/>
      <c r="T11832" s="73"/>
      <c r="U11832" s="73"/>
      <c r="V11832" s="73"/>
      <c r="X11832" s="12"/>
    </row>
    <row r="11833" spans="2:24" x14ac:dyDescent="0.3">
      <c r="B11833" s="73"/>
      <c r="D11833" s="73"/>
      <c r="P11833" s="73"/>
      <c r="T11833" s="73"/>
      <c r="U11833" s="73"/>
      <c r="V11833" s="73"/>
      <c r="X11833" s="12"/>
    </row>
    <row r="11834" spans="2:24" x14ac:dyDescent="0.3">
      <c r="B11834" s="73"/>
      <c r="D11834" s="73"/>
      <c r="P11834" s="73"/>
      <c r="T11834" s="73"/>
      <c r="U11834" s="73"/>
      <c r="V11834" s="73"/>
      <c r="X11834" s="12"/>
    </row>
    <row r="11835" spans="2:24" x14ac:dyDescent="0.3">
      <c r="B11835" s="73"/>
      <c r="D11835" s="73"/>
      <c r="P11835" s="73"/>
      <c r="T11835" s="73"/>
      <c r="U11835" s="73"/>
      <c r="V11835" s="73"/>
      <c r="X11835" s="12"/>
    </row>
    <row r="11836" spans="2:24" x14ac:dyDescent="0.3">
      <c r="B11836" s="73"/>
      <c r="D11836" s="73"/>
      <c r="P11836" s="73"/>
      <c r="T11836" s="73"/>
      <c r="U11836" s="73"/>
      <c r="V11836" s="73"/>
      <c r="X11836" s="12"/>
    </row>
    <row r="11837" spans="2:24" x14ac:dyDescent="0.3">
      <c r="B11837" s="73"/>
      <c r="D11837" s="73"/>
      <c r="P11837" s="73"/>
      <c r="T11837" s="73"/>
      <c r="U11837" s="73"/>
      <c r="V11837" s="73"/>
      <c r="X11837" s="12"/>
    </row>
    <row r="11838" spans="2:24" x14ac:dyDescent="0.3">
      <c r="B11838" s="73"/>
      <c r="D11838" s="73"/>
      <c r="P11838" s="73"/>
      <c r="T11838" s="73"/>
      <c r="U11838" s="73"/>
      <c r="V11838" s="73"/>
      <c r="X11838" s="12"/>
    </row>
    <row r="11839" spans="2:24" x14ac:dyDescent="0.3">
      <c r="B11839" s="73"/>
      <c r="D11839" s="73"/>
      <c r="P11839" s="73"/>
      <c r="T11839" s="73"/>
      <c r="U11839" s="73"/>
      <c r="V11839" s="73"/>
      <c r="X11839" s="12"/>
    </row>
    <row r="11840" spans="2:24" x14ac:dyDescent="0.3">
      <c r="B11840" s="73"/>
      <c r="D11840" s="73"/>
      <c r="P11840" s="73"/>
      <c r="T11840" s="73"/>
      <c r="U11840" s="73"/>
      <c r="V11840" s="73"/>
      <c r="X11840" s="12"/>
    </row>
    <row r="11841" spans="2:24" x14ac:dyDescent="0.3">
      <c r="B11841" s="73"/>
      <c r="D11841" s="73"/>
      <c r="P11841" s="73"/>
      <c r="T11841" s="73"/>
      <c r="U11841" s="73"/>
      <c r="V11841" s="73"/>
      <c r="X11841" s="12"/>
    </row>
    <row r="11842" spans="2:24" x14ac:dyDescent="0.3">
      <c r="B11842" s="73"/>
      <c r="D11842" s="73"/>
      <c r="P11842" s="73"/>
      <c r="T11842" s="73"/>
      <c r="U11842" s="73"/>
      <c r="V11842" s="73"/>
      <c r="X11842" s="12"/>
    </row>
    <row r="11843" spans="2:24" x14ac:dyDescent="0.3">
      <c r="B11843" s="73"/>
      <c r="D11843" s="73"/>
      <c r="P11843" s="73"/>
      <c r="T11843" s="73"/>
      <c r="U11843" s="73"/>
      <c r="V11843" s="73"/>
      <c r="X11843" s="12"/>
    </row>
    <row r="11844" spans="2:24" x14ac:dyDescent="0.3">
      <c r="B11844" s="73"/>
      <c r="D11844" s="73"/>
      <c r="P11844" s="73"/>
      <c r="T11844" s="73"/>
      <c r="U11844" s="73"/>
      <c r="V11844" s="73"/>
      <c r="X11844" s="12"/>
    </row>
    <row r="11845" spans="2:24" x14ac:dyDescent="0.3">
      <c r="B11845" s="73"/>
      <c r="D11845" s="73"/>
      <c r="P11845" s="73"/>
      <c r="T11845" s="73"/>
      <c r="U11845" s="73"/>
      <c r="V11845" s="73"/>
      <c r="X11845" s="12"/>
    </row>
    <row r="11846" spans="2:24" x14ac:dyDescent="0.3">
      <c r="B11846" s="73"/>
      <c r="D11846" s="73"/>
      <c r="P11846" s="73"/>
      <c r="T11846" s="73"/>
      <c r="U11846" s="73"/>
      <c r="V11846" s="73"/>
      <c r="X11846" s="12"/>
    </row>
    <row r="11847" spans="2:24" x14ac:dyDescent="0.3">
      <c r="B11847" s="73"/>
      <c r="D11847" s="73"/>
      <c r="P11847" s="73"/>
      <c r="T11847" s="73"/>
      <c r="U11847" s="73"/>
      <c r="V11847" s="73"/>
      <c r="X11847" s="12"/>
    </row>
    <row r="11848" spans="2:24" x14ac:dyDescent="0.3">
      <c r="B11848" s="73"/>
      <c r="D11848" s="73"/>
      <c r="P11848" s="73"/>
      <c r="T11848" s="73"/>
      <c r="U11848" s="73"/>
      <c r="V11848" s="73"/>
      <c r="X11848" s="12"/>
    </row>
    <row r="11849" spans="2:24" x14ac:dyDescent="0.3">
      <c r="B11849" s="73"/>
      <c r="D11849" s="73"/>
      <c r="P11849" s="73"/>
      <c r="T11849" s="73"/>
      <c r="U11849" s="73"/>
      <c r="V11849" s="73"/>
      <c r="X11849" s="12"/>
    </row>
    <row r="11850" spans="2:24" x14ac:dyDescent="0.3">
      <c r="B11850" s="73"/>
      <c r="D11850" s="73"/>
      <c r="P11850" s="73"/>
      <c r="T11850" s="73"/>
      <c r="U11850" s="73"/>
      <c r="V11850" s="73"/>
      <c r="X11850" s="12"/>
    </row>
    <row r="11851" spans="2:24" x14ac:dyDescent="0.3">
      <c r="B11851" s="73"/>
      <c r="D11851" s="73"/>
      <c r="P11851" s="73"/>
      <c r="T11851" s="73"/>
      <c r="U11851" s="73"/>
      <c r="V11851" s="73"/>
      <c r="X11851" s="12"/>
    </row>
    <row r="11852" spans="2:24" x14ac:dyDescent="0.3">
      <c r="B11852" s="73"/>
      <c r="D11852" s="73"/>
      <c r="P11852" s="73"/>
      <c r="T11852" s="73"/>
      <c r="U11852" s="73"/>
      <c r="V11852" s="73"/>
      <c r="X11852" s="12"/>
    </row>
    <row r="11853" spans="2:24" x14ac:dyDescent="0.3">
      <c r="B11853" s="73"/>
      <c r="D11853" s="73"/>
      <c r="P11853" s="73"/>
      <c r="T11853" s="73"/>
      <c r="U11853" s="73"/>
      <c r="V11853" s="73"/>
      <c r="X11853" s="12"/>
    </row>
    <row r="11854" spans="2:24" x14ac:dyDescent="0.3">
      <c r="B11854" s="73"/>
      <c r="D11854" s="73"/>
      <c r="P11854" s="73"/>
      <c r="T11854" s="73"/>
      <c r="U11854" s="73"/>
      <c r="V11854" s="73"/>
      <c r="X11854" s="12"/>
    </row>
    <row r="11855" spans="2:24" x14ac:dyDescent="0.3">
      <c r="B11855" s="73"/>
      <c r="D11855" s="73"/>
      <c r="P11855" s="73"/>
      <c r="T11855" s="73"/>
      <c r="U11855" s="73"/>
      <c r="V11855" s="73"/>
      <c r="X11855" s="12"/>
    </row>
    <row r="11856" spans="2:24" x14ac:dyDescent="0.3">
      <c r="B11856" s="73"/>
      <c r="D11856" s="73"/>
      <c r="P11856" s="73"/>
      <c r="T11856" s="73"/>
      <c r="U11856" s="73"/>
      <c r="V11856" s="73"/>
      <c r="X11856" s="12"/>
    </row>
    <row r="11857" spans="2:24" x14ac:dyDescent="0.3">
      <c r="B11857" s="73"/>
      <c r="D11857" s="73"/>
      <c r="P11857" s="73"/>
      <c r="T11857" s="73"/>
      <c r="U11857" s="73"/>
      <c r="V11857" s="73"/>
      <c r="X11857" s="12"/>
    </row>
    <row r="11858" spans="2:24" x14ac:dyDescent="0.3">
      <c r="B11858" s="73"/>
      <c r="D11858" s="73"/>
      <c r="P11858" s="73"/>
      <c r="T11858" s="73"/>
      <c r="U11858" s="73"/>
      <c r="V11858" s="73"/>
      <c r="X11858" s="12"/>
    </row>
    <row r="11859" spans="2:24" x14ac:dyDescent="0.3">
      <c r="B11859" s="73"/>
      <c r="D11859" s="73"/>
      <c r="P11859" s="73"/>
      <c r="T11859" s="73"/>
      <c r="U11859" s="73"/>
      <c r="V11859" s="73"/>
      <c r="X11859" s="12"/>
    </row>
    <row r="11860" spans="2:24" x14ac:dyDescent="0.3">
      <c r="B11860" s="73"/>
      <c r="D11860" s="73"/>
      <c r="P11860" s="73"/>
      <c r="T11860" s="73"/>
      <c r="U11860" s="73"/>
      <c r="V11860" s="73"/>
      <c r="X11860" s="12"/>
    </row>
    <row r="11861" spans="2:24" x14ac:dyDescent="0.3">
      <c r="B11861" s="73"/>
      <c r="D11861" s="73"/>
      <c r="P11861" s="73"/>
      <c r="T11861" s="73"/>
      <c r="U11861" s="73"/>
      <c r="V11861" s="73"/>
      <c r="X11861" s="12"/>
    </row>
    <row r="11862" spans="2:24" x14ac:dyDescent="0.3">
      <c r="B11862" s="73"/>
      <c r="D11862" s="73"/>
      <c r="P11862" s="73"/>
      <c r="T11862" s="73"/>
      <c r="U11862" s="73"/>
      <c r="V11862" s="73"/>
      <c r="X11862" s="12"/>
    </row>
    <row r="11863" spans="2:24" x14ac:dyDescent="0.3">
      <c r="B11863" s="73"/>
      <c r="D11863" s="73"/>
      <c r="P11863" s="73"/>
      <c r="T11863" s="73"/>
      <c r="U11863" s="73"/>
      <c r="V11863" s="73"/>
      <c r="X11863" s="12"/>
    </row>
    <row r="11864" spans="2:24" x14ac:dyDescent="0.3">
      <c r="B11864" s="73"/>
      <c r="D11864" s="73"/>
      <c r="P11864" s="73"/>
      <c r="T11864" s="73"/>
      <c r="U11864" s="73"/>
      <c r="V11864" s="73"/>
      <c r="X11864" s="12"/>
    </row>
    <row r="11865" spans="2:24" x14ac:dyDescent="0.3">
      <c r="B11865" s="73"/>
      <c r="D11865" s="73"/>
      <c r="P11865" s="73"/>
      <c r="T11865" s="73"/>
      <c r="U11865" s="73"/>
      <c r="V11865" s="73"/>
      <c r="X11865" s="12"/>
    </row>
    <row r="11866" spans="2:24" x14ac:dyDescent="0.3">
      <c r="B11866" s="73"/>
      <c r="D11866" s="73"/>
      <c r="P11866" s="73"/>
      <c r="T11866" s="73"/>
      <c r="U11866" s="73"/>
      <c r="V11866" s="73"/>
      <c r="X11866" s="12"/>
    </row>
    <row r="11867" spans="2:24" x14ac:dyDescent="0.3">
      <c r="B11867" s="73"/>
      <c r="D11867" s="73"/>
      <c r="P11867" s="73"/>
      <c r="T11867" s="73"/>
      <c r="U11867" s="73"/>
      <c r="V11867" s="73"/>
      <c r="X11867" s="12"/>
    </row>
    <row r="11868" spans="2:24" x14ac:dyDescent="0.3">
      <c r="B11868" s="73"/>
      <c r="D11868" s="73"/>
      <c r="P11868" s="73"/>
      <c r="T11868" s="73"/>
      <c r="U11868" s="73"/>
      <c r="V11868" s="73"/>
      <c r="X11868" s="12"/>
    </row>
    <row r="11869" spans="2:24" x14ac:dyDescent="0.3">
      <c r="B11869" s="73"/>
      <c r="D11869" s="73"/>
      <c r="P11869" s="73"/>
      <c r="T11869" s="73"/>
      <c r="U11869" s="73"/>
      <c r="V11869" s="73"/>
      <c r="X11869" s="12"/>
    </row>
    <row r="11870" spans="2:24" x14ac:dyDescent="0.3">
      <c r="B11870" s="73"/>
      <c r="D11870" s="73"/>
      <c r="P11870" s="73"/>
      <c r="T11870" s="73"/>
      <c r="U11870" s="73"/>
      <c r="V11870" s="73"/>
      <c r="X11870" s="12"/>
    </row>
    <row r="11871" spans="2:24" x14ac:dyDescent="0.3">
      <c r="B11871" s="73"/>
      <c r="D11871" s="73"/>
      <c r="P11871" s="73"/>
      <c r="T11871" s="73"/>
      <c r="U11871" s="73"/>
      <c r="V11871" s="73"/>
      <c r="X11871" s="12"/>
    </row>
    <row r="11872" spans="2:24" x14ac:dyDescent="0.3">
      <c r="B11872" s="73"/>
      <c r="D11872" s="73"/>
      <c r="P11872" s="73"/>
      <c r="T11872" s="73"/>
      <c r="U11872" s="73"/>
      <c r="V11872" s="73"/>
      <c r="X11872" s="12"/>
    </row>
    <row r="11873" spans="2:24" x14ac:dyDescent="0.3">
      <c r="B11873" s="73"/>
      <c r="D11873" s="73"/>
      <c r="P11873" s="73"/>
      <c r="T11873" s="73"/>
      <c r="U11873" s="73"/>
      <c r="V11873" s="73"/>
      <c r="X11873" s="12"/>
    </row>
    <row r="11874" spans="2:24" x14ac:dyDescent="0.3">
      <c r="B11874" s="73"/>
      <c r="D11874" s="73"/>
      <c r="P11874" s="73"/>
      <c r="T11874" s="73"/>
      <c r="U11874" s="73"/>
      <c r="V11874" s="73"/>
      <c r="X11874" s="12"/>
    </row>
    <row r="11875" spans="2:24" x14ac:dyDescent="0.3">
      <c r="B11875" s="73"/>
      <c r="D11875" s="73"/>
      <c r="P11875" s="73"/>
      <c r="T11875" s="73"/>
      <c r="U11875" s="73"/>
      <c r="V11875" s="73"/>
      <c r="X11875" s="12"/>
    </row>
    <row r="11876" spans="2:24" x14ac:dyDescent="0.3">
      <c r="B11876" s="73"/>
      <c r="D11876" s="73"/>
      <c r="P11876" s="73"/>
      <c r="T11876" s="73"/>
      <c r="U11876" s="73"/>
      <c r="V11876" s="73"/>
      <c r="X11876" s="12"/>
    </row>
    <row r="11877" spans="2:24" x14ac:dyDescent="0.3">
      <c r="B11877" s="73"/>
      <c r="D11877" s="73"/>
      <c r="P11877" s="73"/>
      <c r="T11877" s="73"/>
      <c r="U11877" s="73"/>
      <c r="V11877" s="73"/>
      <c r="X11877" s="12"/>
    </row>
    <row r="11878" spans="2:24" x14ac:dyDescent="0.3">
      <c r="B11878" s="73"/>
      <c r="D11878" s="73"/>
      <c r="P11878" s="73"/>
      <c r="T11878" s="73"/>
      <c r="U11878" s="73"/>
      <c r="V11878" s="73"/>
      <c r="X11878" s="12"/>
    </row>
    <row r="11879" spans="2:24" x14ac:dyDescent="0.3">
      <c r="B11879" s="73"/>
      <c r="D11879" s="73"/>
      <c r="P11879" s="73"/>
      <c r="T11879" s="73"/>
      <c r="U11879" s="73"/>
      <c r="V11879" s="73"/>
      <c r="X11879" s="12"/>
    </row>
    <row r="11880" spans="2:24" x14ac:dyDescent="0.3">
      <c r="B11880" s="73"/>
      <c r="D11880" s="73"/>
      <c r="P11880" s="73"/>
      <c r="T11880" s="73"/>
      <c r="U11880" s="73"/>
      <c r="V11880" s="73"/>
      <c r="X11880" s="12"/>
    </row>
    <row r="11881" spans="2:24" x14ac:dyDescent="0.3">
      <c r="B11881" s="73"/>
      <c r="D11881" s="73"/>
      <c r="P11881" s="73"/>
      <c r="T11881" s="73"/>
      <c r="U11881" s="73"/>
      <c r="V11881" s="73"/>
      <c r="X11881" s="12"/>
    </row>
    <row r="11882" spans="2:24" x14ac:dyDescent="0.3">
      <c r="B11882" s="73"/>
      <c r="D11882" s="73"/>
      <c r="P11882" s="73"/>
      <c r="T11882" s="73"/>
      <c r="U11882" s="73"/>
      <c r="V11882" s="73"/>
      <c r="X11882" s="12"/>
    </row>
    <row r="11883" spans="2:24" x14ac:dyDescent="0.3">
      <c r="B11883" s="73"/>
      <c r="D11883" s="73"/>
      <c r="P11883" s="73"/>
      <c r="T11883" s="73"/>
      <c r="U11883" s="73"/>
      <c r="V11883" s="73"/>
      <c r="X11883" s="12"/>
    </row>
    <row r="11884" spans="2:24" x14ac:dyDescent="0.3">
      <c r="B11884" s="73"/>
      <c r="D11884" s="73"/>
      <c r="P11884" s="73"/>
      <c r="T11884" s="73"/>
      <c r="U11884" s="73"/>
      <c r="V11884" s="73"/>
      <c r="X11884" s="12"/>
    </row>
    <row r="11885" spans="2:24" x14ac:dyDescent="0.3">
      <c r="B11885" s="73"/>
      <c r="D11885" s="73"/>
      <c r="P11885" s="73"/>
      <c r="T11885" s="73"/>
      <c r="U11885" s="73"/>
      <c r="V11885" s="73"/>
      <c r="X11885" s="12"/>
    </row>
    <row r="11886" spans="2:24" x14ac:dyDescent="0.3">
      <c r="B11886" s="73"/>
      <c r="D11886" s="73"/>
      <c r="P11886" s="73"/>
      <c r="T11886" s="73"/>
      <c r="U11886" s="73"/>
      <c r="V11886" s="73"/>
      <c r="X11886" s="12"/>
    </row>
    <row r="11887" spans="2:24" x14ac:dyDescent="0.3">
      <c r="B11887" s="73"/>
      <c r="D11887" s="73"/>
      <c r="P11887" s="73"/>
      <c r="T11887" s="73"/>
      <c r="U11887" s="73"/>
      <c r="V11887" s="73"/>
      <c r="X11887" s="12"/>
    </row>
    <row r="11888" spans="2:24" x14ac:dyDescent="0.3">
      <c r="B11888" s="73"/>
      <c r="D11888" s="73"/>
      <c r="P11888" s="73"/>
      <c r="T11888" s="73"/>
      <c r="U11888" s="73"/>
      <c r="V11888" s="73"/>
      <c r="X11888" s="12"/>
    </row>
    <row r="11889" spans="2:24" x14ac:dyDescent="0.3">
      <c r="B11889" s="73"/>
      <c r="D11889" s="73"/>
      <c r="P11889" s="73"/>
      <c r="T11889" s="73"/>
      <c r="U11889" s="73"/>
      <c r="V11889" s="73"/>
      <c r="X11889" s="12"/>
    </row>
    <row r="11890" spans="2:24" x14ac:dyDescent="0.3">
      <c r="B11890" s="73"/>
      <c r="D11890" s="73"/>
      <c r="P11890" s="73"/>
      <c r="T11890" s="73"/>
      <c r="U11890" s="73"/>
      <c r="V11890" s="73"/>
      <c r="X11890" s="12"/>
    </row>
    <row r="11891" spans="2:24" x14ac:dyDescent="0.3">
      <c r="B11891" s="73"/>
      <c r="D11891" s="73"/>
      <c r="P11891" s="73"/>
      <c r="T11891" s="73"/>
      <c r="U11891" s="73"/>
      <c r="V11891" s="73"/>
      <c r="X11891" s="12"/>
    </row>
    <row r="11892" spans="2:24" x14ac:dyDescent="0.3">
      <c r="B11892" s="73"/>
      <c r="D11892" s="73"/>
      <c r="P11892" s="73"/>
      <c r="T11892" s="73"/>
      <c r="U11892" s="73"/>
      <c r="V11892" s="73"/>
      <c r="X11892" s="12"/>
    </row>
    <row r="11893" spans="2:24" x14ac:dyDescent="0.3">
      <c r="B11893" s="73"/>
      <c r="D11893" s="73"/>
      <c r="P11893" s="73"/>
      <c r="T11893" s="73"/>
      <c r="U11893" s="73"/>
      <c r="V11893" s="73"/>
      <c r="X11893" s="12"/>
    </row>
    <row r="11894" spans="2:24" x14ac:dyDescent="0.3">
      <c r="B11894" s="73"/>
      <c r="D11894" s="73"/>
      <c r="P11894" s="73"/>
      <c r="T11894" s="73"/>
      <c r="U11894" s="73"/>
      <c r="V11894" s="73"/>
      <c r="X11894" s="12"/>
    </row>
    <row r="11895" spans="2:24" x14ac:dyDescent="0.3">
      <c r="B11895" s="73"/>
      <c r="D11895" s="73"/>
      <c r="P11895" s="73"/>
      <c r="T11895" s="73"/>
      <c r="U11895" s="73"/>
      <c r="V11895" s="73"/>
      <c r="X11895" s="12"/>
    </row>
    <row r="11896" spans="2:24" x14ac:dyDescent="0.3">
      <c r="B11896" s="73"/>
      <c r="D11896" s="73"/>
      <c r="P11896" s="73"/>
      <c r="T11896" s="73"/>
      <c r="U11896" s="73"/>
      <c r="V11896" s="73"/>
      <c r="X11896" s="12"/>
    </row>
    <row r="11897" spans="2:24" x14ac:dyDescent="0.3">
      <c r="B11897" s="73"/>
      <c r="D11897" s="73"/>
      <c r="P11897" s="73"/>
      <c r="T11897" s="73"/>
      <c r="U11897" s="73"/>
      <c r="V11897" s="73"/>
      <c r="X11897" s="12"/>
    </row>
    <row r="11898" spans="2:24" x14ac:dyDescent="0.3">
      <c r="B11898" s="73"/>
      <c r="D11898" s="73"/>
      <c r="P11898" s="73"/>
      <c r="T11898" s="73"/>
      <c r="U11898" s="73"/>
      <c r="V11898" s="73"/>
      <c r="X11898" s="12"/>
    </row>
    <row r="11899" spans="2:24" x14ac:dyDescent="0.3">
      <c r="B11899" s="73"/>
      <c r="D11899" s="73"/>
      <c r="P11899" s="73"/>
      <c r="T11899" s="73"/>
      <c r="U11899" s="73"/>
      <c r="V11899" s="73"/>
      <c r="X11899" s="12"/>
    </row>
    <row r="11900" spans="2:24" x14ac:dyDescent="0.3">
      <c r="B11900" s="73"/>
      <c r="D11900" s="73"/>
      <c r="P11900" s="73"/>
      <c r="T11900" s="73"/>
      <c r="U11900" s="73"/>
      <c r="V11900" s="73"/>
      <c r="X11900" s="12"/>
    </row>
    <row r="11901" spans="2:24" x14ac:dyDescent="0.3">
      <c r="B11901" s="73"/>
      <c r="D11901" s="73"/>
      <c r="P11901" s="73"/>
      <c r="T11901" s="73"/>
      <c r="U11901" s="73"/>
      <c r="V11901" s="73"/>
      <c r="X11901" s="12"/>
    </row>
    <row r="11902" spans="2:24" x14ac:dyDescent="0.3">
      <c r="B11902" s="73"/>
      <c r="D11902" s="73"/>
      <c r="P11902" s="73"/>
      <c r="T11902" s="73"/>
      <c r="U11902" s="73"/>
      <c r="V11902" s="73"/>
      <c r="X11902" s="12"/>
    </row>
    <row r="11903" spans="2:24" x14ac:dyDescent="0.3">
      <c r="B11903" s="73"/>
      <c r="D11903" s="73"/>
      <c r="P11903" s="73"/>
      <c r="T11903" s="73"/>
      <c r="U11903" s="73"/>
      <c r="V11903" s="73"/>
      <c r="X11903" s="12"/>
    </row>
    <row r="11904" spans="2:24" x14ac:dyDescent="0.3">
      <c r="B11904" s="73"/>
      <c r="D11904" s="73"/>
      <c r="P11904" s="73"/>
      <c r="T11904" s="73"/>
      <c r="U11904" s="73"/>
      <c r="V11904" s="73"/>
      <c r="X11904" s="12"/>
    </row>
    <row r="11905" spans="2:24" x14ac:dyDescent="0.3">
      <c r="B11905" s="73"/>
      <c r="D11905" s="73"/>
      <c r="P11905" s="73"/>
      <c r="T11905" s="73"/>
      <c r="U11905" s="73"/>
      <c r="V11905" s="73"/>
      <c r="X11905" s="12"/>
    </row>
    <row r="11906" spans="2:24" x14ac:dyDescent="0.3">
      <c r="B11906" s="73"/>
      <c r="D11906" s="73"/>
      <c r="P11906" s="73"/>
      <c r="T11906" s="73"/>
      <c r="U11906" s="73"/>
      <c r="V11906" s="73"/>
      <c r="X11906" s="12"/>
    </row>
    <row r="11907" spans="2:24" x14ac:dyDescent="0.3">
      <c r="B11907" s="73"/>
      <c r="D11907" s="73"/>
      <c r="P11907" s="73"/>
      <c r="T11907" s="73"/>
      <c r="U11907" s="73"/>
      <c r="V11907" s="73"/>
      <c r="X11907" s="12"/>
    </row>
    <row r="11908" spans="2:24" x14ac:dyDescent="0.3">
      <c r="B11908" s="73"/>
      <c r="D11908" s="73"/>
      <c r="P11908" s="73"/>
      <c r="T11908" s="73"/>
      <c r="U11908" s="73"/>
      <c r="V11908" s="73"/>
      <c r="X11908" s="12"/>
    </row>
    <row r="11909" spans="2:24" x14ac:dyDescent="0.3">
      <c r="B11909" s="73"/>
      <c r="D11909" s="73"/>
      <c r="P11909" s="73"/>
      <c r="T11909" s="73"/>
      <c r="U11909" s="73"/>
      <c r="V11909" s="73"/>
      <c r="X11909" s="12"/>
    </row>
    <row r="11910" spans="2:24" x14ac:dyDescent="0.3">
      <c r="B11910" s="73"/>
      <c r="D11910" s="73"/>
      <c r="P11910" s="73"/>
      <c r="T11910" s="73"/>
      <c r="U11910" s="73"/>
      <c r="V11910" s="73"/>
      <c r="X11910" s="12"/>
    </row>
    <row r="11911" spans="2:24" x14ac:dyDescent="0.3">
      <c r="B11911" s="73"/>
      <c r="D11911" s="73"/>
      <c r="P11911" s="73"/>
      <c r="T11911" s="73"/>
      <c r="U11911" s="73"/>
      <c r="V11911" s="73"/>
      <c r="X11911" s="12"/>
    </row>
    <row r="11912" spans="2:24" x14ac:dyDescent="0.3">
      <c r="B11912" s="73"/>
      <c r="D11912" s="73"/>
      <c r="P11912" s="73"/>
      <c r="T11912" s="73"/>
      <c r="U11912" s="73"/>
      <c r="V11912" s="73"/>
      <c r="X11912" s="12"/>
    </row>
    <row r="11913" spans="2:24" x14ac:dyDescent="0.3">
      <c r="B11913" s="73"/>
      <c r="D11913" s="73"/>
      <c r="P11913" s="73"/>
      <c r="T11913" s="73"/>
      <c r="U11913" s="73"/>
      <c r="V11913" s="73"/>
      <c r="X11913" s="12"/>
    </row>
    <row r="11914" spans="2:24" x14ac:dyDescent="0.3">
      <c r="B11914" s="73"/>
      <c r="D11914" s="73"/>
      <c r="P11914" s="73"/>
      <c r="T11914" s="73"/>
      <c r="U11914" s="73"/>
      <c r="V11914" s="73"/>
      <c r="X11914" s="12"/>
    </row>
    <row r="11915" spans="2:24" x14ac:dyDescent="0.3">
      <c r="B11915" s="73"/>
      <c r="D11915" s="73"/>
      <c r="P11915" s="73"/>
      <c r="T11915" s="73"/>
      <c r="U11915" s="73"/>
      <c r="V11915" s="73"/>
      <c r="X11915" s="12"/>
    </row>
    <row r="11916" spans="2:24" x14ac:dyDescent="0.3">
      <c r="B11916" s="73"/>
      <c r="D11916" s="73"/>
      <c r="P11916" s="73"/>
      <c r="T11916" s="73"/>
      <c r="U11916" s="73"/>
      <c r="V11916" s="73"/>
      <c r="X11916" s="12"/>
    </row>
    <row r="11917" spans="2:24" x14ac:dyDescent="0.3">
      <c r="B11917" s="73"/>
      <c r="D11917" s="73"/>
      <c r="P11917" s="73"/>
      <c r="T11917" s="73"/>
      <c r="U11917" s="73"/>
      <c r="V11917" s="73"/>
      <c r="X11917" s="12"/>
    </row>
    <row r="11918" spans="2:24" x14ac:dyDescent="0.3">
      <c r="B11918" s="73"/>
      <c r="D11918" s="73"/>
      <c r="P11918" s="73"/>
      <c r="T11918" s="73"/>
      <c r="U11918" s="73"/>
      <c r="V11918" s="73"/>
      <c r="X11918" s="12"/>
    </row>
    <row r="11919" spans="2:24" x14ac:dyDescent="0.3">
      <c r="B11919" s="73"/>
      <c r="D11919" s="73"/>
      <c r="P11919" s="73"/>
      <c r="T11919" s="73"/>
      <c r="U11919" s="73"/>
      <c r="V11919" s="73"/>
      <c r="X11919" s="12"/>
    </row>
    <row r="11920" spans="2:24" x14ac:dyDescent="0.3">
      <c r="B11920" s="73"/>
      <c r="D11920" s="73"/>
      <c r="P11920" s="73"/>
      <c r="T11920" s="73"/>
      <c r="U11920" s="73"/>
      <c r="V11920" s="73"/>
      <c r="X11920" s="12"/>
    </row>
    <row r="11921" spans="2:24" x14ac:dyDescent="0.3">
      <c r="B11921" s="73"/>
      <c r="D11921" s="73"/>
      <c r="P11921" s="73"/>
      <c r="T11921" s="73"/>
      <c r="U11921" s="73"/>
      <c r="V11921" s="73"/>
      <c r="X11921" s="12"/>
    </row>
    <row r="11922" spans="2:24" x14ac:dyDescent="0.3">
      <c r="B11922" s="73"/>
      <c r="D11922" s="73"/>
      <c r="P11922" s="73"/>
      <c r="T11922" s="73"/>
      <c r="U11922" s="73"/>
      <c r="V11922" s="73"/>
      <c r="X11922" s="12"/>
    </row>
    <row r="11923" spans="2:24" x14ac:dyDescent="0.3">
      <c r="B11923" s="73"/>
      <c r="D11923" s="73"/>
      <c r="P11923" s="73"/>
      <c r="T11923" s="73"/>
      <c r="U11923" s="73"/>
      <c r="V11923" s="73"/>
      <c r="X11923" s="12"/>
    </row>
    <row r="11924" spans="2:24" x14ac:dyDescent="0.3">
      <c r="B11924" s="73"/>
      <c r="D11924" s="73"/>
      <c r="P11924" s="73"/>
      <c r="T11924" s="73"/>
      <c r="U11924" s="73"/>
      <c r="V11924" s="73"/>
      <c r="X11924" s="12"/>
    </row>
    <row r="11925" spans="2:24" x14ac:dyDescent="0.3">
      <c r="B11925" s="73"/>
      <c r="D11925" s="73"/>
      <c r="P11925" s="73"/>
      <c r="T11925" s="73"/>
      <c r="U11925" s="73"/>
      <c r="V11925" s="73"/>
      <c r="X11925" s="12"/>
    </row>
    <row r="11926" spans="2:24" x14ac:dyDescent="0.3">
      <c r="B11926" s="73"/>
      <c r="D11926" s="73"/>
      <c r="P11926" s="73"/>
      <c r="T11926" s="73"/>
      <c r="U11926" s="73"/>
      <c r="V11926" s="73"/>
      <c r="X11926" s="12"/>
    </row>
    <row r="11927" spans="2:24" x14ac:dyDescent="0.3">
      <c r="B11927" s="73"/>
      <c r="D11927" s="73"/>
      <c r="P11927" s="73"/>
      <c r="T11927" s="73"/>
      <c r="U11927" s="73"/>
      <c r="V11927" s="73"/>
      <c r="X11927" s="12"/>
    </row>
    <row r="11928" spans="2:24" x14ac:dyDescent="0.3">
      <c r="B11928" s="73"/>
      <c r="D11928" s="73"/>
      <c r="P11928" s="73"/>
      <c r="T11928" s="73"/>
      <c r="U11928" s="73"/>
      <c r="V11928" s="73"/>
      <c r="X11928" s="12"/>
    </row>
    <row r="11929" spans="2:24" x14ac:dyDescent="0.3">
      <c r="B11929" s="73"/>
      <c r="D11929" s="73"/>
      <c r="P11929" s="73"/>
      <c r="T11929" s="73"/>
      <c r="U11929" s="73"/>
      <c r="V11929" s="73"/>
      <c r="X11929" s="12"/>
    </row>
    <row r="11930" spans="2:24" x14ac:dyDescent="0.3">
      <c r="B11930" s="73"/>
      <c r="D11930" s="73"/>
      <c r="P11930" s="73"/>
      <c r="T11930" s="73"/>
      <c r="U11930" s="73"/>
      <c r="V11930" s="73"/>
      <c r="X11930" s="12"/>
    </row>
    <row r="11931" spans="2:24" x14ac:dyDescent="0.3">
      <c r="B11931" s="73"/>
      <c r="D11931" s="73"/>
      <c r="P11931" s="73"/>
      <c r="T11931" s="73"/>
      <c r="U11931" s="73"/>
      <c r="V11931" s="73"/>
      <c r="X11931" s="12"/>
    </row>
    <row r="11932" spans="2:24" x14ac:dyDescent="0.3">
      <c r="B11932" s="73"/>
      <c r="D11932" s="73"/>
      <c r="P11932" s="73"/>
      <c r="T11932" s="73"/>
      <c r="U11932" s="73"/>
      <c r="V11932" s="73"/>
      <c r="X11932" s="12"/>
    </row>
    <row r="11933" spans="2:24" x14ac:dyDescent="0.3">
      <c r="B11933" s="73"/>
      <c r="D11933" s="73"/>
      <c r="P11933" s="73"/>
      <c r="T11933" s="73"/>
      <c r="U11933" s="73"/>
      <c r="V11933" s="73"/>
      <c r="X11933" s="12"/>
    </row>
    <row r="11934" spans="2:24" x14ac:dyDescent="0.3">
      <c r="B11934" s="73"/>
      <c r="D11934" s="73"/>
      <c r="P11934" s="73"/>
      <c r="T11934" s="73"/>
      <c r="U11934" s="73"/>
      <c r="V11934" s="73"/>
      <c r="X11934" s="12"/>
    </row>
    <row r="11935" spans="2:24" x14ac:dyDescent="0.3">
      <c r="B11935" s="73"/>
      <c r="D11935" s="73"/>
      <c r="P11935" s="73"/>
      <c r="T11935" s="73"/>
      <c r="U11935" s="73"/>
      <c r="V11935" s="73"/>
      <c r="X11935" s="12"/>
    </row>
    <row r="11936" spans="2:24" x14ac:dyDescent="0.3">
      <c r="B11936" s="73"/>
      <c r="D11936" s="73"/>
      <c r="P11936" s="73"/>
      <c r="T11936" s="73"/>
      <c r="U11936" s="73"/>
      <c r="V11936" s="73"/>
      <c r="X11936" s="12"/>
    </row>
    <row r="11937" spans="2:24" x14ac:dyDescent="0.3">
      <c r="B11937" s="73"/>
      <c r="D11937" s="73"/>
      <c r="P11937" s="73"/>
      <c r="T11937" s="73"/>
      <c r="U11937" s="73"/>
      <c r="V11937" s="73"/>
      <c r="X11937" s="12"/>
    </row>
    <row r="11938" spans="2:24" x14ac:dyDescent="0.3">
      <c r="B11938" s="73"/>
      <c r="D11938" s="73"/>
      <c r="P11938" s="73"/>
      <c r="T11938" s="73"/>
      <c r="U11938" s="73"/>
      <c r="V11938" s="73"/>
      <c r="X11938" s="12"/>
    </row>
    <row r="11939" spans="2:24" x14ac:dyDescent="0.3">
      <c r="B11939" s="73"/>
      <c r="D11939" s="73"/>
      <c r="P11939" s="73"/>
      <c r="T11939" s="73"/>
      <c r="U11939" s="73"/>
      <c r="V11939" s="73"/>
      <c r="X11939" s="12"/>
    </row>
    <row r="11940" spans="2:24" x14ac:dyDescent="0.3">
      <c r="B11940" s="73"/>
      <c r="D11940" s="73"/>
      <c r="P11940" s="73"/>
      <c r="T11940" s="73"/>
      <c r="U11940" s="73"/>
      <c r="V11940" s="73"/>
      <c r="X11940" s="12"/>
    </row>
    <row r="11941" spans="2:24" x14ac:dyDescent="0.3">
      <c r="B11941" s="73"/>
      <c r="D11941" s="73"/>
      <c r="P11941" s="73"/>
      <c r="T11941" s="73"/>
      <c r="U11941" s="73"/>
      <c r="V11941" s="73"/>
      <c r="X11941" s="12"/>
    </row>
    <row r="11942" spans="2:24" x14ac:dyDescent="0.3">
      <c r="B11942" s="73"/>
      <c r="D11942" s="73"/>
      <c r="P11942" s="73"/>
      <c r="T11942" s="73"/>
      <c r="U11942" s="73"/>
      <c r="V11942" s="73"/>
      <c r="X11942" s="12"/>
    </row>
    <row r="11943" spans="2:24" x14ac:dyDescent="0.3">
      <c r="B11943" s="73"/>
      <c r="D11943" s="73"/>
      <c r="P11943" s="73"/>
      <c r="T11943" s="73"/>
      <c r="U11943" s="73"/>
      <c r="V11943" s="73"/>
      <c r="X11943" s="12"/>
    </row>
    <row r="11944" spans="2:24" x14ac:dyDescent="0.3">
      <c r="B11944" s="73"/>
      <c r="D11944" s="73"/>
      <c r="P11944" s="73"/>
      <c r="T11944" s="73"/>
      <c r="U11944" s="73"/>
      <c r="V11944" s="73"/>
      <c r="X11944" s="12"/>
    </row>
    <row r="11945" spans="2:24" x14ac:dyDescent="0.3">
      <c r="B11945" s="73"/>
      <c r="D11945" s="73"/>
      <c r="P11945" s="73"/>
      <c r="T11945" s="73"/>
      <c r="U11945" s="73"/>
      <c r="V11945" s="73"/>
      <c r="X11945" s="12"/>
    </row>
    <row r="11946" spans="2:24" x14ac:dyDescent="0.3">
      <c r="B11946" s="73"/>
      <c r="D11946" s="73"/>
      <c r="P11946" s="73"/>
      <c r="T11946" s="73"/>
      <c r="U11946" s="73"/>
      <c r="V11946" s="73"/>
      <c r="X11946" s="12"/>
    </row>
    <row r="11947" spans="2:24" x14ac:dyDescent="0.3">
      <c r="B11947" s="73"/>
      <c r="D11947" s="73"/>
      <c r="P11947" s="73"/>
      <c r="T11947" s="73"/>
      <c r="U11947" s="73"/>
      <c r="V11947" s="73"/>
      <c r="X11947" s="12"/>
    </row>
    <row r="11948" spans="2:24" x14ac:dyDescent="0.3">
      <c r="B11948" s="73"/>
      <c r="D11948" s="73"/>
      <c r="P11948" s="73"/>
      <c r="T11948" s="73"/>
      <c r="U11948" s="73"/>
      <c r="V11948" s="73"/>
      <c r="X11948" s="12"/>
    </row>
    <row r="11949" spans="2:24" x14ac:dyDescent="0.3">
      <c r="B11949" s="73"/>
      <c r="D11949" s="73"/>
      <c r="P11949" s="73"/>
      <c r="T11949" s="73"/>
      <c r="U11949" s="73"/>
      <c r="V11949" s="73"/>
      <c r="X11949" s="12"/>
    </row>
    <row r="11950" spans="2:24" x14ac:dyDescent="0.3">
      <c r="B11950" s="73"/>
      <c r="D11950" s="73"/>
      <c r="P11950" s="73"/>
      <c r="T11950" s="73"/>
      <c r="U11950" s="73"/>
      <c r="V11950" s="73"/>
      <c r="X11950" s="12"/>
    </row>
    <row r="11951" spans="2:24" x14ac:dyDescent="0.3">
      <c r="B11951" s="73"/>
      <c r="D11951" s="73"/>
      <c r="P11951" s="73"/>
      <c r="T11951" s="73"/>
      <c r="U11951" s="73"/>
      <c r="V11951" s="73"/>
      <c r="X11951" s="12"/>
    </row>
    <row r="11952" spans="2:24" x14ac:dyDescent="0.3">
      <c r="B11952" s="73"/>
      <c r="D11952" s="73"/>
      <c r="P11952" s="73"/>
      <c r="T11952" s="73"/>
      <c r="U11952" s="73"/>
      <c r="V11952" s="73"/>
      <c r="X11952" s="12"/>
    </row>
    <row r="11953" spans="2:24" x14ac:dyDescent="0.3">
      <c r="B11953" s="73"/>
      <c r="D11953" s="73"/>
      <c r="P11953" s="73"/>
      <c r="T11953" s="73"/>
      <c r="U11953" s="73"/>
      <c r="V11953" s="73"/>
      <c r="X11953" s="12"/>
    </row>
    <row r="11954" spans="2:24" x14ac:dyDescent="0.3">
      <c r="B11954" s="73"/>
      <c r="D11954" s="73"/>
      <c r="P11954" s="73"/>
      <c r="T11954" s="73"/>
      <c r="U11954" s="73"/>
      <c r="V11954" s="73"/>
      <c r="X11954" s="12"/>
    </row>
    <row r="11955" spans="2:24" x14ac:dyDescent="0.3">
      <c r="B11955" s="73"/>
      <c r="D11955" s="73"/>
      <c r="P11955" s="73"/>
      <c r="T11955" s="73"/>
      <c r="U11955" s="73"/>
      <c r="V11955" s="73"/>
      <c r="X11955" s="12"/>
    </row>
    <row r="11956" spans="2:24" x14ac:dyDescent="0.3">
      <c r="B11956" s="73"/>
      <c r="D11956" s="73"/>
      <c r="P11956" s="73"/>
      <c r="T11956" s="73"/>
      <c r="U11956" s="73"/>
      <c r="V11956" s="73"/>
      <c r="X11956" s="12"/>
    </row>
    <row r="11957" spans="2:24" x14ac:dyDescent="0.3">
      <c r="B11957" s="73"/>
      <c r="D11957" s="73"/>
      <c r="P11957" s="73"/>
      <c r="T11957" s="73"/>
      <c r="U11957" s="73"/>
      <c r="V11957" s="73"/>
      <c r="X11957" s="12"/>
    </row>
    <row r="11958" spans="2:24" x14ac:dyDescent="0.3">
      <c r="B11958" s="73"/>
      <c r="D11958" s="73"/>
      <c r="P11958" s="73"/>
      <c r="T11958" s="73"/>
      <c r="U11958" s="73"/>
      <c r="V11958" s="73"/>
      <c r="X11958" s="12"/>
    </row>
    <row r="11959" spans="2:24" x14ac:dyDescent="0.3">
      <c r="B11959" s="73"/>
      <c r="D11959" s="73"/>
      <c r="P11959" s="73"/>
      <c r="T11959" s="73"/>
      <c r="U11959" s="73"/>
      <c r="V11959" s="73"/>
      <c r="X11959" s="12"/>
    </row>
    <row r="11960" spans="2:24" x14ac:dyDescent="0.3">
      <c r="B11960" s="73"/>
      <c r="D11960" s="73"/>
      <c r="P11960" s="73"/>
      <c r="T11960" s="73"/>
      <c r="U11960" s="73"/>
      <c r="V11960" s="73"/>
      <c r="X11960" s="12"/>
    </row>
    <row r="11961" spans="2:24" x14ac:dyDescent="0.3">
      <c r="B11961" s="73"/>
      <c r="D11961" s="73"/>
      <c r="P11961" s="73"/>
      <c r="T11961" s="73"/>
      <c r="U11961" s="73"/>
      <c r="V11961" s="73"/>
      <c r="X11961" s="12"/>
    </row>
    <row r="11962" spans="2:24" x14ac:dyDescent="0.3">
      <c r="B11962" s="73"/>
      <c r="D11962" s="73"/>
      <c r="P11962" s="73"/>
      <c r="T11962" s="73"/>
      <c r="U11962" s="73"/>
      <c r="V11962" s="73"/>
      <c r="X11962" s="12"/>
    </row>
    <row r="11963" spans="2:24" x14ac:dyDescent="0.3">
      <c r="B11963" s="73"/>
      <c r="D11963" s="73"/>
      <c r="P11963" s="73"/>
      <c r="T11963" s="73"/>
      <c r="U11963" s="73"/>
      <c r="V11963" s="73"/>
      <c r="X11963" s="12"/>
    </row>
    <row r="11964" spans="2:24" x14ac:dyDescent="0.3">
      <c r="B11964" s="73"/>
      <c r="D11964" s="73"/>
      <c r="P11964" s="73"/>
      <c r="T11964" s="73"/>
      <c r="U11964" s="73"/>
      <c r="V11964" s="73"/>
      <c r="X11964" s="12"/>
    </row>
    <row r="11965" spans="2:24" x14ac:dyDescent="0.3">
      <c r="B11965" s="73"/>
      <c r="D11965" s="73"/>
      <c r="P11965" s="73"/>
      <c r="T11965" s="73"/>
      <c r="U11965" s="73"/>
      <c r="V11965" s="73"/>
      <c r="X11965" s="12"/>
    </row>
    <row r="11966" spans="2:24" x14ac:dyDescent="0.3">
      <c r="B11966" s="73"/>
      <c r="D11966" s="73"/>
      <c r="P11966" s="73"/>
      <c r="T11966" s="73"/>
      <c r="U11966" s="73"/>
      <c r="V11966" s="73"/>
      <c r="X11966" s="12"/>
    </row>
    <row r="11967" spans="2:24" x14ac:dyDescent="0.3">
      <c r="B11967" s="73"/>
      <c r="D11967" s="73"/>
      <c r="P11967" s="73"/>
      <c r="T11967" s="73"/>
      <c r="U11967" s="73"/>
      <c r="V11967" s="73"/>
      <c r="X11967" s="12"/>
    </row>
    <row r="11968" spans="2:24" x14ac:dyDescent="0.3">
      <c r="B11968" s="73"/>
      <c r="D11968" s="73"/>
      <c r="P11968" s="73"/>
      <c r="T11968" s="73"/>
      <c r="U11968" s="73"/>
      <c r="V11968" s="73"/>
      <c r="X11968" s="12"/>
    </row>
    <row r="11969" spans="2:24" x14ac:dyDescent="0.3">
      <c r="B11969" s="73"/>
      <c r="D11969" s="73"/>
      <c r="P11969" s="73"/>
      <c r="T11969" s="73"/>
      <c r="U11969" s="73"/>
      <c r="V11969" s="73"/>
      <c r="X11969" s="12"/>
    </row>
    <row r="11970" spans="2:24" x14ac:dyDescent="0.3">
      <c r="B11970" s="73"/>
      <c r="D11970" s="73"/>
      <c r="P11970" s="73"/>
      <c r="T11970" s="73"/>
      <c r="U11970" s="73"/>
      <c r="V11970" s="73"/>
      <c r="X11970" s="12"/>
    </row>
    <row r="11971" spans="2:24" x14ac:dyDescent="0.3">
      <c r="B11971" s="73"/>
      <c r="D11971" s="73"/>
      <c r="P11971" s="73"/>
      <c r="T11971" s="73"/>
      <c r="U11971" s="73"/>
      <c r="V11971" s="73"/>
      <c r="X11971" s="12"/>
    </row>
    <row r="11972" spans="2:24" x14ac:dyDescent="0.3">
      <c r="B11972" s="73"/>
      <c r="D11972" s="73"/>
      <c r="P11972" s="73"/>
      <c r="T11972" s="73"/>
      <c r="U11972" s="73"/>
      <c r="V11972" s="73"/>
      <c r="X11972" s="12"/>
    </row>
    <row r="11973" spans="2:24" x14ac:dyDescent="0.3">
      <c r="B11973" s="73"/>
      <c r="D11973" s="73"/>
      <c r="P11973" s="73"/>
      <c r="T11973" s="73"/>
      <c r="U11973" s="73"/>
      <c r="V11973" s="73"/>
      <c r="X11973" s="12"/>
    </row>
    <row r="11974" spans="2:24" x14ac:dyDescent="0.3">
      <c r="B11974" s="73"/>
      <c r="D11974" s="73"/>
      <c r="P11974" s="73"/>
      <c r="T11974" s="73"/>
      <c r="U11974" s="73"/>
      <c r="V11974" s="73"/>
      <c r="X11974" s="12"/>
    </row>
    <row r="11975" spans="2:24" x14ac:dyDescent="0.3">
      <c r="B11975" s="73"/>
      <c r="D11975" s="73"/>
      <c r="P11975" s="73"/>
      <c r="T11975" s="73"/>
      <c r="U11975" s="73"/>
      <c r="V11975" s="73"/>
      <c r="X11975" s="12"/>
    </row>
    <row r="11976" spans="2:24" x14ac:dyDescent="0.3">
      <c r="B11976" s="73"/>
      <c r="D11976" s="73"/>
      <c r="P11976" s="73"/>
      <c r="T11976" s="73"/>
      <c r="U11976" s="73"/>
      <c r="V11976" s="73"/>
      <c r="X11976" s="12"/>
    </row>
    <row r="11977" spans="2:24" x14ac:dyDescent="0.3">
      <c r="B11977" s="73"/>
      <c r="D11977" s="73"/>
      <c r="P11977" s="73"/>
      <c r="T11977" s="73"/>
      <c r="U11977" s="73"/>
      <c r="V11977" s="73"/>
      <c r="X11977" s="12"/>
    </row>
    <row r="11978" spans="2:24" x14ac:dyDescent="0.3">
      <c r="B11978" s="73"/>
      <c r="D11978" s="73"/>
      <c r="P11978" s="73"/>
      <c r="T11978" s="73"/>
      <c r="U11978" s="73"/>
      <c r="V11978" s="73"/>
      <c r="X11978" s="12"/>
    </row>
    <row r="11979" spans="2:24" x14ac:dyDescent="0.3">
      <c r="B11979" s="73"/>
      <c r="D11979" s="73"/>
      <c r="P11979" s="73"/>
      <c r="T11979" s="73"/>
      <c r="U11979" s="73"/>
      <c r="V11979" s="73"/>
      <c r="X11979" s="12"/>
    </row>
    <row r="11980" spans="2:24" x14ac:dyDescent="0.3">
      <c r="B11980" s="73"/>
      <c r="D11980" s="73"/>
      <c r="P11980" s="73"/>
      <c r="T11980" s="73"/>
      <c r="U11980" s="73"/>
      <c r="V11980" s="73"/>
      <c r="X11980" s="12"/>
    </row>
    <row r="11981" spans="2:24" x14ac:dyDescent="0.3">
      <c r="B11981" s="73"/>
      <c r="D11981" s="73"/>
      <c r="P11981" s="73"/>
      <c r="T11981" s="73"/>
      <c r="U11981" s="73"/>
      <c r="V11981" s="73"/>
      <c r="X11981" s="12"/>
    </row>
    <row r="11982" spans="2:24" x14ac:dyDescent="0.3">
      <c r="B11982" s="73"/>
      <c r="D11982" s="73"/>
      <c r="P11982" s="73"/>
      <c r="T11982" s="73"/>
      <c r="U11982" s="73"/>
      <c r="V11982" s="73"/>
      <c r="X11982" s="12"/>
    </row>
    <row r="11983" spans="2:24" x14ac:dyDescent="0.3">
      <c r="B11983" s="73"/>
      <c r="D11983" s="73"/>
      <c r="P11983" s="73"/>
      <c r="T11983" s="73"/>
      <c r="U11983" s="73"/>
      <c r="V11983" s="73"/>
      <c r="X11983" s="12"/>
    </row>
    <row r="11984" spans="2:24" x14ac:dyDescent="0.3">
      <c r="B11984" s="73"/>
      <c r="D11984" s="73"/>
      <c r="P11984" s="73"/>
      <c r="T11984" s="73"/>
      <c r="U11984" s="73"/>
      <c r="V11984" s="73"/>
      <c r="X11984" s="12"/>
    </row>
    <row r="11985" spans="2:24" x14ac:dyDescent="0.3">
      <c r="B11985" s="73"/>
      <c r="D11985" s="73"/>
      <c r="P11985" s="73"/>
      <c r="T11985" s="73"/>
      <c r="U11985" s="73"/>
      <c r="V11985" s="73"/>
      <c r="X11985" s="12"/>
    </row>
    <row r="11986" spans="2:24" x14ac:dyDescent="0.3">
      <c r="B11986" s="73"/>
      <c r="D11986" s="73"/>
      <c r="P11986" s="73"/>
      <c r="T11986" s="73"/>
      <c r="U11986" s="73"/>
      <c r="V11986" s="73"/>
      <c r="X11986" s="12"/>
    </row>
    <row r="11987" spans="2:24" x14ac:dyDescent="0.3">
      <c r="B11987" s="73"/>
      <c r="D11987" s="73"/>
      <c r="P11987" s="73"/>
      <c r="T11987" s="73"/>
      <c r="U11987" s="73"/>
      <c r="V11987" s="73"/>
      <c r="X11987" s="12"/>
    </row>
    <row r="11988" spans="2:24" x14ac:dyDescent="0.3">
      <c r="B11988" s="73"/>
      <c r="D11988" s="73"/>
      <c r="P11988" s="73"/>
      <c r="T11988" s="73"/>
      <c r="U11988" s="73"/>
      <c r="V11988" s="73"/>
      <c r="X11988" s="12"/>
    </row>
    <row r="11989" spans="2:24" x14ac:dyDescent="0.3">
      <c r="B11989" s="73"/>
      <c r="D11989" s="73"/>
      <c r="P11989" s="73"/>
      <c r="T11989" s="73"/>
      <c r="U11989" s="73"/>
      <c r="V11989" s="73"/>
      <c r="X11989" s="12"/>
    </row>
    <row r="11990" spans="2:24" x14ac:dyDescent="0.3">
      <c r="B11990" s="73"/>
      <c r="D11990" s="73"/>
      <c r="P11990" s="73"/>
      <c r="T11990" s="73"/>
      <c r="U11990" s="73"/>
      <c r="V11990" s="73"/>
      <c r="X11990" s="12"/>
    </row>
    <row r="11991" spans="2:24" x14ac:dyDescent="0.3">
      <c r="B11991" s="73"/>
      <c r="D11991" s="73"/>
      <c r="P11991" s="73"/>
      <c r="T11991" s="73"/>
      <c r="U11991" s="73"/>
      <c r="V11991" s="73"/>
      <c r="X11991" s="12"/>
    </row>
    <row r="11992" spans="2:24" x14ac:dyDescent="0.3">
      <c r="B11992" s="73"/>
      <c r="D11992" s="73"/>
      <c r="P11992" s="73"/>
      <c r="T11992" s="73"/>
      <c r="U11992" s="73"/>
      <c r="V11992" s="73"/>
      <c r="X11992" s="12"/>
    </row>
    <row r="11993" spans="2:24" x14ac:dyDescent="0.3">
      <c r="B11993" s="73"/>
      <c r="D11993" s="73"/>
      <c r="P11993" s="73"/>
      <c r="T11993" s="73"/>
      <c r="U11993" s="73"/>
      <c r="V11993" s="73"/>
      <c r="X11993" s="12"/>
    </row>
    <row r="11994" spans="2:24" x14ac:dyDescent="0.3">
      <c r="B11994" s="73"/>
      <c r="D11994" s="73"/>
      <c r="P11994" s="73"/>
      <c r="T11994" s="73"/>
      <c r="U11994" s="73"/>
      <c r="V11994" s="73"/>
      <c r="X11994" s="12"/>
    </row>
    <row r="11995" spans="2:24" x14ac:dyDescent="0.3">
      <c r="B11995" s="73"/>
      <c r="D11995" s="73"/>
      <c r="P11995" s="73"/>
      <c r="T11995" s="73"/>
      <c r="U11995" s="73"/>
      <c r="V11995" s="73"/>
      <c r="X11995" s="12"/>
    </row>
    <row r="11996" spans="2:24" x14ac:dyDescent="0.3">
      <c r="B11996" s="73"/>
      <c r="D11996" s="73"/>
      <c r="P11996" s="73"/>
      <c r="T11996" s="73"/>
      <c r="U11996" s="73"/>
      <c r="V11996" s="73"/>
      <c r="X11996" s="12"/>
    </row>
    <row r="11997" spans="2:24" x14ac:dyDescent="0.3">
      <c r="B11997" s="73"/>
      <c r="D11997" s="73"/>
      <c r="P11997" s="73"/>
      <c r="T11997" s="73"/>
      <c r="U11997" s="73"/>
      <c r="V11997" s="73"/>
      <c r="X11997" s="12"/>
    </row>
    <row r="11998" spans="2:24" x14ac:dyDescent="0.3">
      <c r="B11998" s="73"/>
      <c r="D11998" s="73"/>
      <c r="P11998" s="73"/>
      <c r="T11998" s="73"/>
      <c r="U11998" s="73"/>
      <c r="V11998" s="73"/>
      <c r="X11998" s="12"/>
    </row>
    <row r="11999" spans="2:24" x14ac:dyDescent="0.3">
      <c r="B11999" s="73"/>
      <c r="D11999" s="73"/>
      <c r="P11999" s="73"/>
      <c r="T11999" s="73"/>
      <c r="U11999" s="73"/>
      <c r="V11999" s="73"/>
      <c r="X11999" s="12"/>
    </row>
    <row r="12000" spans="2:24" x14ac:dyDescent="0.3">
      <c r="B12000" s="73"/>
      <c r="D12000" s="73"/>
      <c r="P12000" s="73"/>
      <c r="T12000" s="73"/>
      <c r="U12000" s="73"/>
      <c r="V12000" s="73"/>
      <c r="X12000" s="12"/>
    </row>
    <row r="12001" spans="2:24" x14ac:dyDescent="0.3">
      <c r="B12001" s="73"/>
      <c r="D12001" s="73"/>
      <c r="P12001" s="73"/>
      <c r="T12001" s="73"/>
      <c r="U12001" s="73"/>
      <c r="V12001" s="73"/>
      <c r="X12001" s="12"/>
    </row>
    <row r="12002" spans="2:24" x14ac:dyDescent="0.3">
      <c r="B12002" s="73"/>
      <c r="D12002" s="73"/>
      <c r="P12002" s="73"/>
      <c r="T12002" s="73"/>
      <c r="U12002" s="73"/>
      <c r="V12002" s="73"/>
      <c r="X12002" s="12"/>
    </row>
    <row r="12003" spans="2:24" x14ac:dyDescent="0.3">
      <c r="B12003" s="73"/>
      <c r="D12003" s="73"/>
      <c r="P12003" s="73"/>
      <c r="T12003" s="73"/>
      <c r="U12003" s="73"/>
      <c r="V12003" s="73"/>
      <c r="X12003" s="12"/>
    </row>
    <row r="12004" spans="2:24" x14ac:dyDescent="0.3">
      <c r="B12004" s="73"/>
      <c r="D12004" s="73"/>
      <c r="P12004" s="73"/>
      <c r="T12004" s="73"/>
      <c r="U12004" s="73"/>
      <c r="V12004" s="73"/>
      <c r="X12004" s="12"/>
    </row>
    <row r="12005" spans="2:24" x14ac:dyDescent="0.3">
      <c r="B12005" s="73"/>
      <c r="D12005" s="73"/>
      <c r="P12005" s="73"/>
      <c r="T12005" s="73"/>
      <c r="U12005" s="73"/>
      <c r="V12005" s="73"/>
      <c r="X12005" s="12"/>
    </row>
    <row r="12006" spans="2:24" x14ac:dyDescent="0.3">
      <c r="B12006" s="73"/>
      <c r="D12006" s="73"/>
      <c r="P12006" s="73"/>
      <c r="T12006" s="73"/>
      <c r="U12006" s="73"/>
      <c r="V12006" s="73"/>
      <c r="X12006" s="12"/>
    </row>
    <row r="12007" spans="2:24" x14ac:dyDescent="0.3">
      <c r="B12007" s="73"/>
      <c r="D12007" s="73"/>
      <c r="P12007" s="73"/>
      <c r="T12007" s="73"/>
      <c r="U12007" s="73"/>
      <c r="V12007" s="73"/>
      <c r="X12007" s="12"/>
    </row>
    <row r="12008" spans="2:24" x14ac:dyDescent="0.3">
      <c r="B12008" s="73"/>
      <c r="D12008" s="73"/>
      <c r="P12008" s="73"/>
      <c r="T12008" s="73"/>
      <c r="U12008" s="73"/>
      <c r="V12008" s="73"/>
      <c r="X12008" s="12"/>
    </row>
    <row r="12009" spans="2:24" x14ac:dyDescent="0.3">
      <c r="B12009" s="73"/>
      <c r="D12009" s="73"/>
      <c r="P12009" s="73"/>
      <c r="T12009" s="73"/>
      <c r="U12009" s="73"/>
      <c r="V12009" s="73"/>
      <c r="X12009" s="12"/>
    </row>
    <row r="12010" spans="2:24" x14ac:dyDescent="0.3">
      <c r="B12010" s="73"/>
      <c r="D12010" s="73"/>
      <c r="P12010" s="73"/>
      <c r="T12010" s="73"/>
      <c r="U12010" s="73"/>
      <c r="V12010" s="73"/>
      <c r="X12010" s="12"/>
    </row>
    <row r="12011" spans="2:24" x14ac:dyDescent="0.3">
      <c r="B12011" s="73"/>
      <c r="D12011" s="73"/>
      <c r="P12011" s="73"/>
      <c r="T12011" s="73"/>
      <c r="U12011" s="73"/>
      <c r="V12011" s="73"/>
      <c r="X12011" s="12"/>
    </row>
    <row r="12012" spans="2:24" x14ac:dyDescent="0.3">
      <c r="B12012" s="73"/>
      <c r="D12012" s="73"/>
      <c r="P12012" s="73"/>
      <c r="T12012" s="73"/>
      <c r="U12012" s="73"/>
      <c r="V12012" s="73"/>
      <c r="X12012" s="12"/>
    </row>
    <row r="12013" spans="2:24" x14ac:dyDescent="0.3">
      <c r="B12013" s="73"/>
      <c r="D12013" s="73"/>
      <c r="P12013" s="73"/>
      <c r="T12013" s="73"/>
      <c r="U12013" s="73"/>
      <c r="V12013" s="73"/>
      <c r="X12013" s="12"/>
    </row>
    <row r="12014" spans="2:24" x14ac:dyDescent="0.3">
      <c r="B12014" s="73"/>
      <c r="D12014" s="73"/>
      <c r="P12014" s="73"/>
      <c r="T12014" s="73"/>
      <c r="U12014" s="73"/>
      <c r="V12014" s="73"/>
      <c r="X12014" s="12"/>
    </row>
    <row r="12015" spans="2:24" x14ac:dyDescent="0.3">
      <c r="B12015" s="73"/>
      <c r="D12015" s="73"/>
      <c r="P12015" s="73"/>
      <c r="T12015" s="73"/>
      <c r="U12015" s="73"/>
      <c r="V12015" s="73"/>
      <c r="X12015" s="12"/>
    </row>
    <row r="12016" spans="2:24" x14ac:dyDescent="0.3">
      <c r="B12016" s="73"/>
      <c r="D12016" s="73"/>
      <c r="P12016" s="73"/>
      <c r="T12016" s="73"/>
      <c r="U12016" s="73"/>
      <c r="V12016" s="73"/>
      <c r="X12016" s="12"/>
    </row>
    <row r="12017" spans="2:24" x14ac:dyDescent="0.3">
      <c r="B12017" s="73"/>
      <c r="D12017" s="73"/>
      <c r="P12017" s="73"/>
      <c r="T12017" s="73"/>
      <c r="U12017" s="73"/>
      <c r="V12017" s="73"/>
      <c r="X12017" s="12"/>
    </row>
    <row r="12018" spans="2:24" x14ac:dyDescent="0.3">
      <c r="B12018" s="73"/>
      <c r="D12018" s="73"/>
      <c r="P12018" s="73"/>
      <c r="T12018" s="73"/>
      <c r="U12018" s="73"/>
      <c r="V12018" s="73"/>
      <c r="X12018" s="12"/>
    </row>
    <row r="12019" spans="2:24" x14ac:dyDescent="0.3">
      <c r="B12019" s="73"/>
      <c r="D12019" s="73"/>
      <c r="P12019" s="73"/>
      <c r="T12019" s="73"/>
      <c r="U12019" s="73"/>
      <c r="V12019" s="73"/>
      <c r="X12019" s="12"/>
    </row>
    <row r="12020" spans="2:24" x14ac:dyDescent="0.3">
      <c r="B12020" s="73"/>
      <c r="D12020" s="73"/>
      <c r="P12020" s="73"/>
      <c r="T12020" s="73"/>
      <c r="U12020" s="73"/>
      <c r="V12020" s="73"/>
      <c r="X12020" s="12"/>
    </row>
    <row r="12021" spans="2:24" x14ac:dyDescent="0.3">
      <c r="B12021" s="73"/>
      <c r="D12021" s="73"/>
      <c r="P12021" s="73"/>
      <c r="T12021" s="73"/>
      <c r="U12021" s="73"/>
      <c r="V12021" s="73"/>
      <c r="X12021" s="12"/>
    </row>
    <row r="12022" spans="2:24" x14ac:dyDescent="0.3">
      <c r="B12022" s="73"/>
      <c r="D12022" s="73"/>
      <c r="P12022" s="73"/>
      <c r="T12022" s="73"/>
      <c r="U12022" s="73"/>
      <c r="V12022" s="73"/>
      <c r="X12022" s="12"/>
    </row>
    <row r="12023" spans="2:24" x14ac:dyDescent="0.3">
      <c r="B12023" s="73"/>
      <c r="D12023" s="73"/>
      <c r="P12023" s="73"/>
      <c r="T12023" s="73"/>
      <c r="U12023" s="73"/>
      <c r="V12023" s="73"/>
      <c r="X12023" s="12"/>
    </row>
    <row r="12024" spans="2:24" x14ac:dyDescent="0.3">
      <c r="B12024" s="73"/>
      <c r="D12024" s="73"/>
      <c r="P12024" s="73"/>
      <c r="T12024" s="73"/>
      <c r="U12024" s="73"/>
      <c r="V12024" s="73"/>
      <c r="X12024" s="12"/>
    </row>
    <row r="12025" spans="2:24" x14ac:dyDescent="0.3">
      <c r="B12025" s="73"/>
      <c r="D12025" s="73"/>
      <c r="P12025" s="73"/>
      <c r="T12025" s="73"/>
      <c r="U12025" s="73"/>
      <c r="V12025" s="73"/>
      <c r="X12025" s="12"/>
    </row>
    <row r="12026" spans="2:24" x14ac:dyDescent="0.3">
      <c r="B12026" s="73"/>
      <c r="D12026" s="73"/>
      <c r="P12026" s="73"/>
      <c r="T12026" s="73"/>
      <c r="U12026" s="73"/>
      <c r="V12026" s="73"/>
      <c r="X12026" s="12"/>
    </row>
    <row r="12027" spans="2:24" x14ac:dyDescent="0.3">
      <c r="B12027" s="73"/>
      <c r="D12027" s="73"/>
      <c r="P12027" s="73"/>
      <c r="T12027" s="73"/>
      <c r="U12027" s="73"/>
      <c r="V12027" s="73"/>
      <c r="X12027" s="12"/>
    </row>
    <row r="12028" spans="2:24" x14ac:dyDescent="0.3">
      <c r="B12028" s="73"/>
      <c r="D12028" s="73"/>
      <c r="P12028" s="73"/>
      <c r="T12028" s="73"/>
      <c r="U12028" s="73"/>
      <c r="V12028" s="73"/>
      <c r="X12028" s="12"/>
    </row>
    <row r="12029" spans="2:24" x14ac:dyDescent="0.3">
      <c r="B12029" s="73"/>
      <c r="D12029" s="73"/>
      <c r="P12029" s="73"/>
      <c r="T12029" s="73"/>
      <c r="U12029" s="73"/>
      <c r="V12029" s="73"/>
      <c r="X12029" s="12"/>
    </row>
    <row r="12030" spans="2:24" x14ac:dyDescent="0.3">
      <c r="B12030" s="73"/>
      <c r="D12030" s="73"/>
      <c r="P12030" s="73"/>
      <c r="T12030" s="73"/>
      <c r="U12030" s="73"/>
      <c r="V12030" s="73"/>
      <c r="X12030" s="12"/>
    </row>
    <row r="12031" spans="2:24" x14ac:dyDescent="0.3">
      <c r="B12031" s="73"/>
      <c r="D12031" s="73"/>
      <c r="P12031" s="73"/>
      <c r="T12031" s="73"/>
      <c r="U12031" s="73"/>
      <c r="V12031" s="73"/>
      <c r="X12031" s="12"/>
    </row>
    <row r="12032" spans="2:24" x14ac:dyDescent="0.3">
      <c r="B12032" s="73"/>
      <c r="D12032" s="73"/>
      <c r="P12032" s="73"/>
      <c r="T12032" s="73"/>
      <c r="U12032" s="73"/>
      <c r="V12032" s="73"/>
      <c r="X12032" s="12"/>
    </row>
    <row r="12033" spans="2:24" x14ac:dyDescent="0.3">
      <c r="B12033" s="73"/>
      <c r="D12033" s="73"/>
      <c r="P12033" s="73"/>
      <c r="T12033" s="73"/>
      <c r="U12033" s="73"/>
      <c r="V12033" s="73"/>
      <c r="X12033" s="12"/>
    </row>
    <row r="12034" spans="2:24" x14ac:dyDescent="0.3">
      <c r="B12034" s="73"/>
      <c r="D12034" s="73"/>
      <c r="P12034" s="73"/>
      <c r="T12034" s="73"/>
      <c r="U12034" s="73"/>
      <c r="V12034" s="73"/>
      <c r="X12034" s="12"/>
    </row>
    <row r="12035" spans="2:24" x14ac:dyDescent="0.3">
      <c r="B12035" s="73"/>
      <c r="D12035" s="73"/>
      <c r="P12035" s="73"/>
      <c r="T12035" s="73"/>
      <c r="U12035" s="73"/>
      <c r="V12035" s="73"/>
      <c r="X12035" s="12"/>
    </row>
    <row r="12036" spans="2:24" x14ac:dyDescent="0.3">
      <c r="B12036" s="73"/>
      <c r="D12036" s="73"/>
      <c r="P12036" s="73"/>
      <c r="T12036" s="73"/>
      <c r="U12036" s="73"/>
      <c r="V12036" s="73"/>
      <c r="X12036" s="12"/>
    </row>
    <row r="12037" spans="2:24" x14ac:dyDescent="0.3">
      <c r="B12037" s="73"/>
      <c r="D12037" s="73"/>
      <c r="P12037" s="73"/>
      <c r="T12037" s="73"/>
      <c r="U12037" s="73"/>
      <c r="V12037" s="73"/>
      <c r="X12037" s="12"/>
    </row>
    <row r="12038" spans="2:24" x14ac:dyDescent="0.3">
      <c r="B12038" s="73"/>
      <c r="D12038" s="73"/>
      <c r="P12038" s="73"/>
      <c r="T12038" s="73"/>
      <c r="U12038" s="73"/>
      <c r="V12038" s="73"/>
      <c r="X12038" s="12"/>
    </row>
    <row r="12039" spans="2:24" x14ac:dyDescent="0.3">
      <c r="B12039" s="73"/>
      <c r="D12039" s="73"/>
      <c r="P12039" s="73"/>
      <c r="T12039" s="73"/>
      <c r="U12039" s="73"/>
      <c r="V12039" s="73"/>
      <c r="X12039" s="12"/>
    </row>
    <row r="12040" spans="2:24" x14ac:dyDescent="0.3">
      <c r="B12040" s="73"/>
      <c r="D12040" s="73"/>
      <c r="P12040" s="73"/>
      <c r="T12040" s="73"/>
      <c r="U12040" s="73"/>
      <c r="V12040" s="73"/>
      <c r="X12040" s="12"/>
    </row>
    <row r="12041" spans="2:24" x14ac:dyDescent="0.3">
      <c r="B12041" s="73"/>
      <c r="D12041" s="73"/>
      <c r="P12041" s="73"/>
      <c r="T12041" s="73"/>
      <c r="U12041" s="73"/>
      <c r="V12041" s="73"/>
      <c r="X12041" s="12"/>
    </row>
    <row r="12042" spans="2:24" x14ac:dyDescent="0.3">
      <c r="B12042" s="73"/>
      <c r="D12042" s="73"/>
      <c r="P12042" s="73"/>
      <c r="T12042" s="73"/>
      <c r="U12042" s="73"/>
      <c r="V12042" s="73"/>
      <c r="X12042" s="12"/>
    </row>
    <row r="12043" spans="2:24" x14ac:dyDescent="0.3">
      <c r="B12043" s="73"/>
      <c r="D12043" s="73"/>
      <c r="P12043" s="73"/>
      <c r="T12043" s="73"/>
      <c r="U12043" s="73"/>
      <c r="V12043" s="73"/>
      <c r="X12043" s="12"/>
    </row>
    <row r="12044" spans="2:24" x14ac:dyDescent="0.3">
      <c r="B12044" s="73"/>
      <c r="D12044" s="73"/>
      <c r="P12044" s="73"/>
      <c r="T12044" s="73"/>
      <c r="U12044" s="73"/>
      <c r="V12044" s="73"/>
      <c r="X12044" s="12"/>
    </row>
    <row r="12045" spans="2:24" x14ac:dyDescent="0.3">
      <c r="B12045" s="73"/>
      <c r="D12045" s="73"/>
      <c r="P12045" s="73"/>
      <c r="T12045" s="73"/>
      <c r="U12045" s="73"/>
      <c r="V12045" s="73"/>
      <c r="X12045" s="12"/>
    </row>
    <row r="12046" spans="2:24" x14ac:dyDescent="0.3">
      <c r="B12046" s="73"/>
      <c r="D12046" s="73"/>
      <c r="P12046" s="73"/>
      <c r="T12046" s="73"/>
      <c r="U12046" s="73"/>
      <c r="V12046" s="73"/>
      <c r="X12046" s="12"/>
    </row>
    <row r="12047" spans="2:24" x14ac:dyDescent="0.3">
      <c r="B12047" s="73"/>
      <c r="D12047" s="73"/>
      <c r="P12047" s="73"/>
      <c r="T12047" s="73"/>
      <c r="U12047" s="73"/>
      <c r="V12047" s="73"/>
      <c r="X12047" s="12"/>
    </row>
    <row r="12048" spans="2:24" x14ac:dyDescent="0.3">
      <c r="B12048" s="73"/>
      <c r="D12048" s="73"/>
      <c r="P12048" s="73"/>
      <c r="T12048" s="73"/>
      <c r="U12048" s="73"/>
      <c r="V12048" s="73"/>
      <c r="X12048" s="12"/>
    </row>
    <row r="12049" spans="2:24" x14ac:dyDescent="0.3">
      <c r="B12049" s="73"/>
      <c r="D12049" s="73"/>
      <c r="P12049" s="73"/>
      <c r="T12049" s="73"/>
      <c r="U12049" s="73"/>
      <c r="V12049" s="73"/>
      <c r="X12049" s="12"/>
    </row>
    <row r="12050" spans="2:24" x14ac:dyDescent="0.3">
      <c r="B12050" s="73"/>
      <c r="D12050" s="73"/>
      <c r="P12050" s="73"/>
      <c r="T12050" s="73"/>
      <c r="U12050" s="73"/>
      <c r="V12050" s="73"/>
      <c r="X12050" s="12"/>
    </row>
    <row r="12051" spans="2:24" x14ac:dyDescent="0.3">
      <c r="B12051" s="73"/>
      <c r="D12051" s="73"/>
      <c r="P12051" s="73"/>
      <c r="T12051" s="73"/>
      <c r="U12051" s="73"/>
      <c r="V12051" s="73"/>
      <c r="X12051" s="12"/>
    </row>
    <row r="12052" spans="2:24" x14ac:dyDescent="0.3">
      <c r="B12052" s="73"/>
      <c r="D12052" s="73"/>
      <c r="P12052" s="73"/>
      <c r="T12052" s="73"/>
      <c r="U12052" s="73"/>
      <c r="V12052" s="73"/>
      <c r="X12052" s="12"/>
    </row>
    <row r="12053" spans="2:24" x14ac:dyDescent="0.3">
      <c r="B12053" s="73"/>
      <c r="D12053" s="73"/>
      <c r="P12053" s="73"/>
      <c r="T12053" s="73"/>
      <c r="U12053" s="73"/>
      <c r="V12053" s="73"/>
      <c r="X12053" s="12"/>
    </row>
    <row r="12054" spans="2:24" x14ac:dyDescent="0.3">
      <c r="B12054" s="73"/>
      <c r="D12054" s="73"/>
      <c r="P12054" s="73"/>
      <c r="T12054" s="73"/>
      <c r="U12054" s="73"/>
      <c r="V12054" s="73"/>
      <c r="X12054" s="12"/>
    </row>
    <row r="12055" spans="2:24" x14ac:dyDescent="0.3">
      <c r="B12055" s="73"/>
      <c r="D12055" s="73"/>
      <c r="P12055" s="73"/>
      <c r="T12055" s="73"/>
      <c r="U12055" s="73"/>
      <c r="V12055" s="73"/>
      <c r="X12055" s="12"/>
    </row>
    <row r="12056" spans="2:24" x14ac:dyDescent="0.3">
      <c r="B12056" s="73"/>
      <c r="D12056" s="73"/>
      <c r="P12056" s="73"/>
      <c r="T12056" s="73"/>
      <c r="U12056" s="73"/>
      <c r="V12056" s="73"/>
      <c r="X12056" s="12"/>
    </row>
    <row r="12057" spans="2:24" x14ac:dyDescent="0.3">
      <c r="B12057" s="73"/>
      <c r="D12057" s="73"/>
      <c r="P12057" s="73"/>
      <c r="T12057" s="73"/>
      <c r="U12057" s="73"/>
      <c r="V12057" s="73"/>
      <c r="X12057" s="12"/>
    </row>
    <row r="12058" spans="2:24" x14ac:dyDescent="0.3">
      <c r="B12058" s="73"/>
      <c r="D12058" s="73"/>
      <c r="P12058" s="73"/>
      <c r="T12058" s="73"/>
      <c r="U12058" s="73"/>
      <c r="V12058" s="73"/>
      <c r="X12058" s="12"/>
    </row>
    <row r="12059" spans="2:24" x14ac:dyDescent="0.3">
      <c r="B12059" s="73"/>
      <c r="D12059" s="73"/>
      <c r="P12059" s="73"/>
      <c r="T12059" s="73"/>
      <c r="U12059" s="73"/>
      <c r="V12059" s="73"/>
      <c r="X12059" s="12"/>
    </row>
    <row r="12060" spans="2:24" x14ac:dyDescent="0.3">
      <c r="B12060" s="73"/>
      <c r="D12060" s="73"/>
      <c r="P12060" s="73"/>
      <c r="T12060" s="73"/>
      <c r="U12060" s="73"/>
      <c r="V12060" s="73"/>
      <c r="X12060" s="12"/>
    </row>
    <row r="12061" spans="2:24" x14ac:dyDescent="0.3">
      <c r="B12061" s="73"/>
      <c r="D12061" s="73"/>
      <c r="P12061" s="73"/>
      <c r="T12061" s="73"/>
      <c r="U12061" s="73"/>
      <c r="V12061" s="73"/>
      <c r="X12061" s="12"/>
    </row>
    <row r="12062" spans="2:24" x14ac:dyDescent="0.3">
      <c r="B12062" s="73"/>
      <c r="D12062" s="73"/>
      <c r="P12062" s="73"/>
      <c r="T12062" s="73"/>
      <c r="U12062" s="73"/>
      <c r="V12062" s="73"/>
      <c r="X12062" s="12"/>
    </row>
    <row r="12063" spans="2:24" x14ac:dyDescent="0.3">
      <c r="B12063" s="73"/>
      <c r="D12063" s="73"/>
      <c r="P12063" s="73"/>
      <c r="T12063" s="73"/>
      <c r="U12063" s="73"/>
      <c r="V12063" s="73"/>
      <c r="X12063" s="12"/>
    </row>
    <row r="12064" spans="2:24" x14ac:dyDescent="0.3">
      <c r="B12064" s="73"/>
      <c r="D12064" s="73"/>
      <c r="P12064" s="73"/>
      <c r="T12064" s="73"/>
      <c r="U12064" s="73"/>
      <c r="V12064" s="73"/>
      <c r="X12064" s="12"/>
    </row>
    <row r="12065" spans="2:24" x14ac:dyDescent="0.3">
      <c r="B12065" s="73"/>
      <c r="D12065" s="73"/>
      <c r="P12065" s="73"/>
      <c r="T12065" s="73"/>
      <c r="U12065" s="73"/>
      <c r="V12065" s="73"/>
      <c r="X12065" s="12"/>
    </row>
    <row r="12066" spans="2:24" x14ac:dyDescent="0.3">
      <c r="B12066" s="73"/>
      <c r="D12066" s="73"/>
      <c r="P12066" s="73"/>
      <c r="T12066" s="73"/>
      <c r="U12066" s="73"/>
      <c r="V12066" s="73"/>
      <c r="X12066" s="12"/>
    </row>
    <row r="12067" spans="2:24" x14ac:dyDescent="0.3">
      <c r="B12067" s="73"/>
      <c r="D12067" s="73"/>
      <c r="P12067" s="73"/>
      <c r="T12067" s="73"/>
      <c r="U12067" s="73"/>
      <c r="V12067" s="73"/>
      <c r="X12067" s="12"/>
    </row>
    <row r="12068" spans="2:24" x14ac:dyDescent="0.3">
      <c r="B12068" s="73"/>
      <c r="D12068" s="73"/>
      <c r="P12068" s="73"/>
      <c r="T12068" s="73"/>
      <c r="U12068" s="73"/>
      <c r="V12068" s="73"/>
      <c r="X12068" s="12"/>
    </row>
    <row r="12069" spans="2:24" x14ac:dyDescent="0.3">
      <c r="B12069" s="73"/>
      <c r="D12069" s="73"/>
      <c r="P12069" s="73"/>
      <c r="T12069" s="73"/>
      <c r="U12069" s="73"/>
      <c r="V12069" s="73"/>
      <c r="X12069" s="12"/>
    </row>
    <row r="12070" spans="2:24" x14ac:dyDescent="0.3">
      <c r="B12070" s="73"/>
      <c r="D12070" s="73"/>
      <c r="P12070" s="73"/>
      <c r="T12070" s="73"/>
      <c r="U12070" s="73"/>
      <c r="V12070" s="73"/>
      <c r="X12070" s="12"/>
    </row>
    <row r="12071" spans="2:24" x14ac:dyDescent="0.3">
      <c r="B12071" s="73"/>
      <c r="D12071" s="73"/>
      <c r="P12071" s="73"/>
      <c r="T12071" s="73"/>
      <c r="U12071" s="73"/>
      <c r="V12071" s="73"/>
      <c r="X12071" s="12"/>
    </row>
    <row r="12072" spans="2:24" x14ac:dyDescent="0.3">
      <c r="B12072" s="73"/>
      <c r="D12072" s="73"/>
      <c r="P12072" s="73"/>
      <c r="T12072" s="73"/>
      <c r="U12072" s="73"/>
      <c r="V12072" s="73"/>
      <c r="X12072" s="12"/>
    </row>
    <row r="12073" spans="2:24" x14ac:dyDescent="0.3">
      <c r="B12073" s="73"/>
      <c r="D12073" s="73"/>
      <c r="P12073" s="73"/>
      <c r="T12073" s="73"/>
      <c r="U12073" s="73"/>
      <c r="V12073" s="73"/>
      <c r="X12073" s="12"/>
    </row>
    <row r="12074" spans="2:24" x14ac:dyDescent="0.3">
      <c r="B12074" s="73"/>
      <c r="D12074" s="73"/>
      <c r="P12074" s="73"/>
      <c r="T12074" s="73"/>
      <c r="U12074" s="73"/>
      <c r="V12074" s="73"/>
      <c r="X12074" s="12"/>
    </row>
    <row r="12075" spans="2:24" x14ac:dyDescent="0.3">
      <c r="B12075" s="73"/>
      <c r="D12075" s="73"/>
      <c r="P12075" s="73"/>
      <c r="T12075" s="73"/>
      <c r="U12075" s="73"/>
      <c r="V12075" s="73"/>
      <c r="X12075" s="12"/>
    </row>
    <row r="12076" spans="2:24" x14ac:dyDescent="0.3">
      <c r="B12076" s="73"/>
      <c r="D12076" s="73"/>
      <c r="P12076" s="73"/>
      <c r="T12076" s="73"/>
      <c r="U12076" s="73"/>
      <c r="V12076" s="73"/>
      <c r="X12076" s="12"/>
    </row>
    <row r="12077" spans="2:24" x14ac:dyDescent="0.3">
      <c r="B12077" s="73"/>
      <c r="D12077" s="73"/>
      <c r="P12077" s="73"/>
      <c r="T12077" s="73"/>
      <c r="U12077" s="73"/>
      <c r="V12077" s="73"/>
      <c r="X12077" s="12"/>
    </row>
    <row r="12078" spans="2:24" x14ac:dyDescent="0.3">
      <c r="B12078" s="73"/>
      <c r="D12078" s="73"/>
      <c r="P12078" s="73"/>
      <c r="T12078" s="73"/>
      <c r="U12078" s="73"/>
      <c r="V12078" s="73"/>
      <c r="X12078" s="12"/>
    </row>
    <row r="12079" spans="2:24" x14ac:dyDescent="0.3">
      <c r="B12079" s="73"/>
      <c r="D12079" s="73"/>
      <c r="P12079" s="73"/>
      <c r="T12079" s="73"/>
      <c r="U12079" s="73"/>
      <c r="V12079" s="73"/>
      <c r="X12079" s="12"/>
    </row>
    <row r="12080" spans="2:24" x14ac:dyDescent="0.3">
      <c r="B12080" s="73"/>
      <c r="D12080" s="73"/>
      <c r="P12080" s="73"/>
      <c r="T12080" s="73"/>
      <c r="U12080" s="73"/>
      <c r="V12080" s="73"/>
      <c r="X12080" s="12"/>
    </row>
    <row r="12081" spans="2:24" x14ac:dyDescent="0.3">
      <c r="B12081" s="73"/>
      <c r="D12081" s="73"/>
      <c r="P12081" s="73"/>
      <c r="T12081" s="73"/>
      <c r="U12081" s="73"/>
      <c r="V12081" s="73"/>
      <c r="X12081" s="12"/>
    </row>
    <row r="12082" spans="2:24" x14ac:dyDescent="0.3">
      <c r="B12082" s="73"/>
      <c r="D12082" s="73"/>
      <c r="P12082" s="73"/>
      <c r="T12082" s="73"/>
      <c r="U12082" s="73"/>
      <c r="V12082" s="73"/>
      <c r="X12082" s="12"/>
    </row>
    <row r="12083" spans="2:24" x14ac:dyDescent="0.3">
      <c r="B12083" s="73"/>
      <c r="D12083" s="73"/>
      <c r="P12083" s="73"/>
      <c r="T12083" s="73"/>
      <c r="U12083" s="73"/>
      <c r="V12083" s="73"/>
      <c r="X12083" s="12"/>
    </row>
    <row r="12084" spans="2:24" x14ac:dyDescent="0.3">
      <c r="B12084" s="73"/>
      <c r="D12084" s="73"/>
      <c r="P12084" s="73"/>
      <c r="T12084" s="73"/>
      <c r="U12084" s="73"/>
      <c r="V12084" s="73"/>
      <c r="X12084" s="12"/>
    </row>
    <row r="12085" spans="2:24" x14ac:dyDescent="0.3">
      <c r="B12085" s="73"/>
      <c r="D12085" s="73"/>
      <c r="P12085" s="73"/>
      <c r="T12085" s="73"/>
      <c r="U12085" s="73"/>
      <c r="V12085" s="73"/>
      <c r="X12085" s="12"/>
    </row>
    <row r="12086" spans="2:24" x14ac:dyDescent="0.3">
      <c r="B12086" s="73"/>
      <c r="D12086" s="73"/>
      <c r="P12086" s="73"/>
      <c r="T12086" s="73"/>
      <c r="U12086" s="73"/>
      <c r="V12086" s="73"/>
      <c r="X12086" s="12"/>
    </row>
    <row r="12087" spans="2:24" x14ac:dyDescent="0.3">
      <c r="B12087" s="73"/>
      <c r="D12087" s="73"/>
      <c r="P12087" s="73"/>
      <c r="T12087" s="73"/>
      <c r="U12087" s="73"/>
      <c r="V12087" s="73"/>
      <c r="X12087" s="12"/>
    </row>
    <row r="12088" spans="2:24" x14ac:dyDescent="0.3">
      <c r="B12088" s="73"/>
      <c r="D12088" s="73"/>
      <c r="P12088" s="73"/>
      <c r="T12088" s="73"/>
      <c r="U12088" s="73"/>
      <c r="V12088" s="73"/>
      <c r="X12088" s="12"/>
    </row>
    <row r="12089" spans="2:24" x14ac:dyDescent="0.3">
      <c r="B12089" s="73"/>
      <c r="D12089" s="73"/>
      <c r="P12089" s="73"/>
      <c r="T12089" s="73"/>
      <c r="U12089" s="73"/>
      <c r="V12089" s="73"/>
      <c r="X12089" s="12"/>
    </row>
    <row r="12090" spans="2:24" x14ac:dyDescent="0.3">
      <c r="B12090" s="73"/>
      <c r="D12090" s="73"/>
      <c r="P12090" s="73"/>
      <c r="T12090" s="73"/>
      <c r="U12090" s="73"/>
      <c r="V12090" s="73"/>
      <c r="X12090" s="12"/>
    </row>
    <row r="12091" spans="2:24" x14ac:dyDescent="0.3">
      <c r="B12091" s="73"/>
      <c r="D12091" s="73"/>
      <c r="P12091" s="73"/>
      <c r="T12091" s="73"/>
      <c r="U12091" s="73"/>
      <c r="V12091" s="73"/>
      <c r="X12091" s="12"/>
    </row>
    <row r="12092" spans="2:24" x14ac:dyDescent="0.3">
      <c r="B12092" s="73"/>
      <c r="D12092" s="73"/>
      <c r="P12092" s="73"/>
      <c r="T12092" s="73"/>
      <c r="U12092" s="73"/>
      <c r="V12092" s="73"/>
      <c r="X12092" s="12"/>
    </row>
    <row r="12093" spans="2:24" x14ac:dyDescent="0.3">
      <c r="B12093" s="73"/>
      <c r="D12093" s="73"/>
      <c r="P12093" s="73"/>
      <c r="T12093" s="73"/>
      <c r="U12093" s="73"/>
      <c r="V12093" s="73"/>
      <c r="X12093" s="12"/>
    </row>
    <row r="12094" spans="2:24" x14ac:dyDescent="0.3">
      <c r="B12094" s="73"/>
      <c r="D12094" s="73"/>
      <c r="P12094" s="73"/>
      <c r="T12094" s="73"/>
      <c r="U12094" s="73"/>
      <c r="V12094" s="73"/>
      <c r="X12094" s="12"/>
    </row>
    <row r="12095" spans="2:24" x14ac:dyDescent="0.3">
      <c r="B12095" s="73"/>
      <c r="D12095" s="73"/>
      <c r="P12095" s="73"/>
      <c r="T12095" s="73"/>
      <c r="U12095" s="73"/>
      <c r="V12095" s="73"/>
      <c r="X12095" s="12"/>
    </row>
    <row r="12096" spans="2:24" x14ac:dyDescent="0.3">
      <c r="B12096" s="73"/>
      <c r="D12096" s="73"/>
      <c r="P12096" s="73"/>
      <c r="T12096" s="73"/>
      <c r="U12096" s="73"/>
      <c r="V12096" s="73"/>
      <c r="X12096" s="12"/>
    </row>
    <row r="12097" spans="2:24" x14ac:dyDescent="0.3">
      <c r="B12097" s="73"/>
      <c r="D12097" s="73"/>
      <c r="P12097" s="73"/>
      <c r="T12097" s="73"/>
      <c r="U12097" s="73"/>
      <c r="V12097" s="73"/>
      <c r="X12097" s="12"/>
    </row>
    <row r="12098" spans="2:24" x14ac:dyDescent="0.3">
      <c r="B12098" s="73"/>
      <c r="D12098" s="73"/>
      <c r="P12098" s="73"/>
      <c r="T12098" s="73"/>
      <c r="U12098" s="73"/>
      <c r="V12098" s="73"/>
      <c r="X12098" s="12"/>
    </row>
    <row r="12099" spans="2:24" x14ac:dyDescent="0.3">
      <c r="B12099" s="73"/>
      <c r="D12099" s="73"/>
      <c r="P12099" s="73"/>
      <c r="T12099" s="73"/>
      <c r="U12099" s="73"/>
      <c r="V12099" s="73"/>
      <c r="X12099" s="12"/>
    </row>
    <row r="12100" spans="2:24" x14ac:dyDescent="0.3">
      <c r="B12100" s="73"/>
      <c r="D12100" s="73"/>
      <c r="P12100" s="73"/>
      <c r="T12100" s="73"/>
      <c r="U12100" s="73"/>
      <c r="V12100" s="73"/>
      <c r="X12100" s="12"/>
    </row>
    <row r="12101" spans="2:24" x14ac:dyDescent="0.3">
      <c r="B12101" s="73"/>
      <c r="D12101" s="73"/>
      <c r="P12101" s="73"/>
      <c r="T12101" s="73"/>
      <c r="U12101" s="73"/>
      <c r="V12101" s="73"/>
      <c r="X12101" s="12"/>
    </row>
    <row r="12102" spans="2:24" x14ac:dyDescent="0.3">
      <c r="B12102" s="73"/>
      <c r="D12102" s="73"/>
      <c r="P12102" s="73"/>
      <c r="T12102" s="73"/>
      <c r="U12102" s="73"/>
      <c r="V12102" s="73"/>
      <c r="X12102" s="12"/>
    </row>
    <row r="12103" spans="2:24" x14ac:dyDescent="0.3">
      <c r="B12103" s="73"/>
      <c r="D12103" s="73"/>
      <c r="P12103" s="73"/>
      <c r="T12103" s="73"/>
      <c r="U12103" s="73"/>
      <c r="V12103" s="73"/>
      <c r="X12103" s="12"/>
    </row>
    <row r="12104" spans="2:24" x14ac:dyDescent="0.3">
      <c r="B12104" s="73"/>
      <c r="D12104" s="73"/>
      <c r="P12104" s="73"/>
      <c r="T12104" s="73"/>
      <c r="U12104" s="73"/>
      <c r="V12104" s="73"/>
      <c r="X12104" s="12"/>
    </row>
    <row r="12105" spans="2:24" x14ac:dyDescent="0.3">
      <c r="B12105" s="73"/>
      <c r="D12105" s="73"/>
      <c r="P12105" s="73"/>
      <c r="T12105" s="73"/>
      <c r="U12105" s="73"/>
      <c r="V12105" s="73"/>
      <c r="X12105" s="12"/>
    </row>
    <row r="12106" spans="2:24" x14ac:dyDescent="0.3">
      <c r="B12106" s="73"/>
      <c r="D12106" s="73"/>
      <c r="P12106" s="73"/>
      <c r="T12106" s="73"/>
      <c r="U12106" s="73"/>
      <c r="V12106" s="73"/>
      <c r="X12106" s="12"/>
    </row>
    <row r="12107" spans="2:24" x14ac:dyDescent="0.3">
      <c r="B12107" s="73"/>
      <c r="D12107" s="73"/>
      <c r="P12107" s="73"/>
      <c r="T12107" s="73"/>
      <c r="U12107" s="73"/>
      <c r="V12107" s="73"/>
      <c r="X12107" s="12"/>
    </row>
    <row r="12108" spans="2:24" x14ac:dyDescent="0.3">
      <c r="B12108" s="73"/>
      <c r="D12108" s="73"/>
      <c r="P12108" s="73"/>
      <c r="T12108" s="73"/>
      <c r="U12108" s="73"/>
      <c r="V12108" s="73"/>
      <c r="X12108" s="12"/>
    </row>
    <row r="12109" spans="2:24" x14ac:dyDescent="0.3">
      <c r="B12109" s="73"/>
      <c r="D12109" s="73"/>
      <c r="P12109" s="73"/>
      <c r="T12109" s="73"/>
      <c r="U12109" s="73"/>
      <c r="V12109" s="73"/>
      <c r="X12109" s="12"/>
    </row>
    <row r="12110" spans="2:24" x14ac:dyDescent="0.3">
      <c r="B12110" s="73"/>
      <c r="D12110" s="73"/>
      <c r="P12110" s="73"/>
      <c r="T12110" s="73"/>
      <c r="U12110" s="73"/>
      <c r="V12110" s="73"/>
      <c r="X12110" s="12"/>
    </row>
    <row r="12111" spans="2:24" x14ac:dyDescent="0.3">
      <c r="B12111" s="73"/>
      <c r="D12111" s="73"/>
      <c r="P12111" s="73"/>
      <c r="T12111" s="73"/>
      <c r="U12111" s="73"/>
      <c r="V12111" s="73"/>
      <c r="X12111" s="12"/>
    </row>
    <row r="12112" spans="2:24" x14ac:dyDescent="0.3">
      <c r="B12112" s="73"/>
      <c r="D12112" s="73"/>
      <c r="P12112" s="73"/>
      <c r="T12112" s="73"/>
      <c r="U12112" s="73"/>
      <c r="V12112" s="73"/>
      <c r="X12112" s="12"/>
    </row>
    <row r="12113" spans="2:24" x14ac:dyDescent="0.3">
      <c r="B12113" s="73"/>
      <c r="D12113" s="73"/>
      <c r="P12113" s="73"/>
      <c r="T12113" s="73"/>
      <c r="U12113" s="73"/>
      <c r="V12113" s="73"/>
      <c r="X12113" s="12"/>
    </row>
    <row r="12114" spans="2:24" x14ac:dyDescent="0.3">
      <c r="B12114" s="73"/>
      <c r="D12114" s="73"/>
      <c r="P12114" s="73"/>
      <c r="T12114" s="73"/>
      <c r="U12114" s="73"/>
      <c r="V12114" s="73"/>
      <c r="X12114" s="12"/>
    </row>
    <row r="12115" spans="2:24" x14ac:dyDescent="0.3">
      <c r="B12115" s="73"/>
      <c r="D12115" s="73"/>
      <c r="P12115" s="73"/>
      <c r="T12115" s="73"/>
      <c r="U12115" s="73"/>
      <c r="V12115" s="73"/>
      <c r="X12115" s="12"/>
    </row>
    <row r="12116" spans="2:24" x14ac:dyDescent="0.3">
      <c r="B12116" s="73"/>
      <c r="D12116" s="73"/>
      <c r="P12116" s="73"/>
      <c r="T12116" s="73"/>
      <c r="U12116" s="73"/>
      <c r="V12116" s="73"/>
      <c r="X12116" s="12"/>
    </row>
    <row r="12117" spans="2:24" x14ac:dyDescent="0.3">
      <c r="B12117" s="73"/>
      <c r="D12117" s="73"/>
      <c r="P12117" s="73"/>
      <c r="T12117" s="73"/>
      <c r="U12117" s="73"/>
      <c r="V12117" s="73"/>
      <c r="X12117" s="12"/>
    </row>
    <row r="12118" spans="2:24" x14ac:dyDescent="0.3">
      <c r="B12118" s="73"/>
      <c r="D12118" s="73"/>
      <c r="P12118" s="73"/>
      <c r="T12118" s="73"/>
      <c r="U12118" s="73"/>
      <c r="V12118" s="73"/>
      <c r="X12118" s="12"/>
    </row>
    <row r="12119" spans="2:24" x14ac:dyDescent="0.3">
      <c r="B12119" s="73"/>
      <c r="D12119" s="73"/>
      <c r="P12119" s="73"/>
      <c r="T12119" s="73"/>
      <c r="U12119" s="73"/>
      <c r="V12119" s="73"/>
      <c r="X12119" s="12"/>
    </row>
    <row r="12120" spans="2:24" x14ac:dyDescent="0.3">
      <c r="B12120" s="73"/>
      <c r="D12120" s="73"/>
      <c r="P12120" s="73"/>
      <c r="T12120" s="73"/>
      <c r="U12120" s="73"/>
      <c r="V12120" s="73"/>
      <c r="X12120" s="12"/>
    </row>
    <row r="12121" spans="2:24" x14ac:dyDescent="0.3">
      <c r="B12121" s="73"/>
      <c r="D12121" s="73"/>
      <c r="P12121" s="73"/>
      <c r="T12121" s="73"/>
      <c r="U12121" s="73"/>
      <c r="V12121" s="73"/>
      <c r="X12121" s="12"/>
    </row>
    <row r="12122" spans="2:24" x14ac:dyDescent="0.3">
      <c r="B12122" s="73"/>
      <c r="D12122" s="73"/>
      <c r="P12122" s="73"/>
      <c r="T12122" s="73"/>
      <c r="U12122" s="73"/>
      <c r="V12122" s="73"/>
      <c r="X12122" s="12"/>
    </row>
    <row r="12123" spans="2:24" x14ac:dyDescent="0.3">
      <c r="B12123" s="73"/>
      <c r="D12123" s="73"/>
      <c r="P12123" s="73"/>
      <c r="T12123" s="73"/>
      <c r="U12123" s="73"/>
      <c r="V12123" s="73"/>
      <c r="X12123" s="12"/>
    </row>
    <row r="12124" spans="2:24" x14ac:dyDescent="0.3">
      <c r="B12124" s="73"/>
      <c r="D12124" s="73"/>
      <c r="P12124" s="73"/>
      <c r="T12124" s="73"/>
      <c r="U12124" s="73"/>
      <c r="V12124" s="73"/>
      <c r="X12124" s="12"/>
    </row>
    <row r="12125" spans="2:24" x14ac:dyDescent="0.3">
      <c r="B12125" s="73"/>
      <c r="D12125" s="73"/>
      <c r="P12125" s="73"/>
      <c r="T12125" s="73"/>
      <c r="U12125" s="73"/>
      <c r="V12125" s="73"/>
      <c r="X12125" s="12"/>
    </row>
    <row r="12126" spans="2:24" x14ac:dyDescent="0.3">
      <c r="B12126" s="73"/>
      <c r="D12126" s="73"/>
      <c r="P12126" s="73"/>
      <c r="T12126" s="73"/>
      <c r="U12126" s="73"/>
      <c r="V12126" s="73"/>
      <c r="X12126" s="12"/>
    </row>
    <row r="12127" spans="2:24" x14ac:dyDescent="0.3">
      <c r="B12127" s="73"/>
      <c r="D12127" s="73"/>
      <c r="P12127" s="73"/>
      <c r="T12127" s="73"/>
      <c r="U12127" s="73"/>
      <c r="V12127" s="73"/>
      <c r="X12127" s="12"/>
    </row>
    <row r="12128" spans="2:24" x14ac:dyDescent="0.3">
      <c r="B12128" s="73"/>
      <c r="D12128" s="73"/>
      <c r="P12128" s="73"/>
      <c r="T12128" s="73"/>
      <c r="U12128" s="73"/>
      <c r="V12128" s="73"/>
      <c r="X12128" s="12"/>
    </row>
    <row r="12129" spans="2:24" x14ac:dyDescent="0.3">
      <c r="B12129" s="73"/>
      <c r="D12129" s="73"/>
      <c r="P12129" s="73"/>
      <c r="T12129" s="73"/>
      <c r="U12129" s="73"/>
      <c r="V12129" s="73"/>
      <c r="X12129" s="12"/>
    </row>
    <row r="12130" spans="2:24" x14ac:dyDescent="0.3">
      <c r="B12130" s="73"/>
      <c r="D12130" s="73"/>
      <c r="P12130" s="73"/>
      <c r="T12130" s="73"/>
      <c r="U12130" s="73"/>
      <c r="V12130" s="73"/>
      <c r="X12130" s="12"/>
    </row>
    <row r="12131" spans="2:24" x14ac:dyDescent="0.3">
      <c r="B12131" s="73"/>
      <c r="D12131" s="73"/>
      <c r="P12131" s="73"/>
      <c r="T12131" s="73"/>
      <c r="U12131" s="73"/>
      <c r="V12131" s="73"/>
      <c r="X12131" s="12"/>
    </row>
    <row r="12132" spans="2:24" x14ac:dyDescent="0.3">
      <c r="B12132" s="73"/>
      <c r="D12132" s="73"/>
      <c r="P12132" s="73"/>
      <c r="T12132" s="73"/>
      <c r="U12132" s="73"/>
      <c r="V12132" s="73"/>
      <c r="X12132" s="12"/>
    </row>
    <row r="12133" spans="2:24" x14ac:dyDescent="0.3">
      <c r="B12133" s="73"/>
      <c r="D12133" s="73"/>
      <c r="P12133" s="73"/>
      <c r="T12133" s="73"/>
      <c r="U12133" s="73"/>
      <c r="V12133" s="73"/>
      <c r="X12133" s="12"/>
    </row>
    <row r="12134" spans="2:24" x14ac:dyDescent="0.3">
      <c r="B12134" s="73"/>
      <c r="D12134" s="73"/>
      <c r="P12134" s="73"/>
      <c r="T12134" s="73"/>
      <c r="U12134" s="73"/>
      <c r="V12134" s="73"/>
      <c r="X12134" s="12"/>
    </row>
    <row r="12135" spans="2:24" x14ac:dyDescent="0.3">
      <c r="B12135" s="73"/>
      <c r="D12135" s="73"/>
      <c r="P12135" s="73"/>
      <c r="T12135" s="73"/>
      <c r="U12135" s="73"/>
      <c r="V12135" s="73"/>
      <c r="X12135" s="12"/>
    </row>
    <row r="12136" spans="2:24" x14ac:dyDescent="0.3">
      <c r="B12136" s="73"/>
      <c r="D12136" s="73"/>
      <c r="P12136" s="73"/>
      <c r="T12136" s="73"/>
      <c r="U12136" s="73"/>
      <c r="V12136" s="73"/>
      <c r="X12136" s="12"/>
    </row>
    <row r="12137" spans="2:24" x14ac:dyDescent="0.3">
      <c r="B12137" s="73"/>
      <c r="D12137" s="73"/>
      <c r="P12137" s="73"/>
      <c r="T12137" s="73"/>
      <c r="U12137" s="73"/>
      <c r="V12137" s="73"/>
      <c r="X12137" s="12"/>
    </row>
    <row r="12138" spans="2:24" x14ac:dyDescent="0.3">
      <c r="B12138" s="73"/>
      <c r="D12138" s="73"/>
      <c r="P12138" s="73"/>
      <c r="T12138" s="73"/>
      <c r="U12138" s="73"/>
      <c r="V12138" s="73"/>
      <c r="X12138" s="12"/>
    </row>
    <row r="12139" spans="2:24" x14ac:dyDescent="0.3">
      <c r="B12139" s="73"/>
      <c r="D12139" s="73"/>
      <c r="P12139" s="73"/>
      <c r="T12139" s="73"/>
      <c r="U12139" s="73"/>
      <c r="V12139" s="73"/>
      <c r="X12139" s="12"/>
    </row>
    <row r="12140" spans="2:24" x14ac:dyDescent="0.3">
      <c r="B12140" s="73"/>
      <c r="D12140" s="73"/>
      <c r="P12140" s="73"/>
      <c r="T12140" s="73"/>
      <c r="U12140" s="73"/>
      <c r="V12140" s="73"/>
      <c r="X12140" s="12"/>
    </row>
    <row r="12141" spans="2:24" x14ac:dyDescent="0.3">
      <c r="B12141" s="73"/>
      <c r="D12141" s="73"/>
      <c r="P12141" s="73"/>
      <c r="T12141" s="73"/>
      <c r="U12141" s="73"/>
      <c r="V12141" s="73"/>
      <c r="X12141" s="12"/>
    </row>
    <row r="12142" spans="2:24" x14ac:dyDescent="0.3">
      <c r="B12142" s="73"/>
      <c r="D12142" s="73"/>
      <c r="P12142" s="73"/>
      <c r="T12142" s="73"/>
      <c r="U12142" s="73"/>
      <c r="V12142" s="73"/>
      <c r="X12142" s="12"/>
    </row>
    <row r="12143" spans="2:24" x14ac:dyDescent="0.3">
      <c r="B12143" s="73"/>
      <c r="D12143" s="73"/>
      <c r="P12143" s="73"/>
      <c r="T12143" s="73"/>
      <c r="U12143" s="73"/>
      <c r="V12143" s="73"/>
      <c r="X12143" s="12"/>
    </row>
    <row r="12144" spans="2:24" x14ac:dyDescent="0.3">
      <c r="B12144" s="73"/>
      <c r="D12144" s="73"/>
      <c r="P12144" s="73"/>
      <c r="T12144" s="73"/>
      <c r="U12144" s="73"/>
      <c r="V12144" s="73"/>
      <c r="X12144" s="12"/>
    </row>
    <row r="12145" spans="2:24" x14ac:dyDescent="0.3">
      <c r="B12145" s="73"/>
      <c r="D12145" s="73"/>
      <c r="P12145" s="73"/>
      <c r="T12145" s="73"/>
      <c r="U12145" s="73"/>
      <c r="V12145" s="73"/>
      <c r="X12145" s="12"/>
    </row>
    <row r="12146" spans="2:24" x14ac:dyDescent="0.3">
      <c r="B12146" s="73"/>
      <c r="D12146" s="73"/>
      <c r="P12146" s="73"/>
      <c r="T12146" s="73"/>
      <c r="U12146" s="73"/>
      <c r="V12146" s="73"/>
      <c r="X12146" s="12"/>
    </row>
    <row r="12147" spans="2:24" x14ac:dyDescent="0.3">
      <c r="B12147" s="73"/>
      <c r="D12147" s="73"/>
      <c r="P12147" s="73"/>
      <c r="T12147" s="73"/>
      <c r="U12147" s="73"/>
      <c r="V12147" s="73"/>
      <c r="X12147" s="12"/>
    </row>
    <row r="12148" spans="2:24" x14ac:dyDescent="0.3">
      <c r="B12148" s="73"/>
      <c r="D12148" s="73"/>
      <c r="P12148" s="73"/>
      <c r="T12148" s="73"/>
      <c r="U12148" s="73"/>
      <c r="V12148" s="73"/>
      <c r="X12148" s="12"/>
    </row>
    <row r="12149" spans="2:24" x14ac:dyDescent="0.3">
      <c r="B12149" s="73"/>
      <c r="D12149" s="73"/>
      <c r="P12149" s="73"/>
      <c r="T12149" s="73"/>
      <c r="U12149" s="73"/>
      <c r="V12149" s="73"/>
      <c r="X12149" s="12"/>
    </row>
    <row r="12150" spans="2:24" x14ac:dyDescent="0.3">
      <c r="B12150" s="73"/>
      <c r="D12150" s="73"/>
      <c r="P12150" s="73"/>
      <c r="T12150" s="73"/>
      <c r="U12150" s="73"/>
      <c r="V12150" s="73"/>
      <c r="X12150" s="12"/>
    </row>
    <row r="12151" spans="2:24" x14ac:dyDescent="0.3">
      <c r="B12151" s="73"/>
      <c r="D12151" s="73"/>
      <c r="P12151" s="73"/>
      <c r="T12151" s="73"/>
      <c r="U12151" s="73"/>
      <c r="V12151" s="73"/>
      <c r="X12151" s="12"/>
    </row>
    <row r="12152" spans="2:24" x14ac:dyDescent="0.3">
      <c r="B12152" s="73"/>
      <c r="D12152" s="73"/>
      <c r="P12152" s="73"/>
      <c r="T12152" s="73"/>
      <c r="U12152" s="73"/>
      <c r="V12152" s="73"/>
      <c r="X12152" s="12"/>
    </row>
    <row r="12153" spans="2:24" x14ac:dyDescent="0.3">
      <c r="B12153" s="73"/>
      <c r="D12153" s="73"/>
      <c r="P12153" s="73"/>
      <c r="T12153" s="73"/>
      <c r="U12153" s="73"/>
      <c r="V12153" s="73"/>
      <c r="X12153" s="12"/>
    </row>
    <row r="12154" spans="2:24" x14ac:dyDescent="0.3">
      <c r="B12154" s="73"/>
      <c r="D12154" s="73"/>
      <c r="P12154" s="73"/>
      <c r="T12154" s="73"/>
      <c r="U12154" s="73"/>
      <c r="V12154" s="73"/>
      <c r="X12154" s="12"/>
    </row>
    <row r="12155" spans="2:24" x14ac:dyDescent="0.3">
      <c r="B12155" s="73"/>
      <c r="D12155" s="73"/>
      <c r="P12155" s="73"/>
      <c r="T12155" s="73"/>
      <c r="U12155" s="73"/>
      <c r="V12155" s="73"/>
      <c r="X12155" s="12"/>
    </row>
    <row r="12156" spans="2:24" x14ac:dyDescent="0.3">
      <c r="B12156" s="73"/>
      <c r="D12156" s="73"/>
      <c r="P12156" s="73"/>
      <c r="T12156" s="73"/>
      <c r="U12156" s="73"/>
      <c r="V12156" s="73"/>
      <c r="X12156" s="12"/>
    </row>
    <row r="12157" spans="2:24" x14ac:dyDescent="0.3">
      <c r="B12157" s="73"/>
      <c r="D12157" s="73"/>
      <c r="P12157" s="73"/>
      <c r="T12157" s="73"/>
      <c r="U12157" s="73"/>
      <c r="V12157" s="73"/>
      <c r="X12157" s="12"/>
    </row>
    <row r="12158" spans="2:24" x14ac:dyDescent="0.3">
      <c r="B12158" s="73"/>
      <c r="D12158" s="73"/>
      <c r="P12158" s="73"/>
      <c r="T12158" s="73"/>
      <c r="U12158" s="73"/>
      <c r="V12158" s="73"/>
      <c r="X12158" s="12"/>
    </row>
    <row r="12159" spans="2:24" x14ac:dyDescent="0.3">
      <c r="B12159" s="73"/>
      <c r="D12159" s="73"/>
      <c r="P12159" s="73"/>
      <c r="T12159" s="73"/>
      <c r="U12159" s="73"/>
      <c r="V12159" s="73"/>
      <c r="X12159" s="12"/>
    </row>
    <row r="12160" spans="2:24" x14ac:dyDescent="0.3">
      <c r="B12160" s="73"/>
      <c r="D12160" s="73"/>
      <c r="P12160" s="73"/>
      <c r="T12160" s="73"/>
      <c r="U12160" s="73"/>
      <c r="V12160" s="73"/>
      <c r="X12160" s="12"/>
    </row>
    <row r="12161" spans="2:24" x14ac:dyDescent="0.3">
      <c r="B12161" s="73"/>
      <c r="D12161" s="73"/>
      <c r="P12161" s="73"/>
      <c r="T12161" s="73"/>
      <c r="U12161" s="73"/>
      <c r="V12161" s="73"/>
      <c r="X12161" s="12"/>
    </row>
    <row r="12162" spans="2:24" x14ac:dyDescent="0.3">
      <c r="B12162" s="73"/>
      <c r="D12162" s="73"/>
      <c r="P12162" s="73"/>
      <c r="T12162" s="73"/>
      <c r="U12162" s="73"/>
      <c r="V12162" s="73"/>
      <c r="X12162" s="12"/>
    </row>
    <row r="12163" spans="2:24" x14ac:dyDescent="0.3">
      <c r="B12163" s="73"/>
      <c r="D12163" s="73"/>
      <c r="P12163" s="73"/>
      <c r="T12163" s="73"/>
      <c r="U12163" s="73"/>
      <c r="V12163" s="73"/>
      <c r="X12163" s="12"/>
    </row>
    <row r="12164" spans="2:24" x14ac:dyDescent="0.3">
      <c r="B12164" s="73"/>
      <c r="D12164" s="73"/>
      <c r="P12164" s="73"/>
      <c r="T12164" s="73"/>
      <c r="U12164" s="73"/>
      <c r="V12164" s="73"/>
      <c r="X12164" s="12"/>
    </row>
    <row r="12165" spans="2:24" x14ac:dyDescent="0.3">
      <c r="B12165" s="73"/>
      <c r="D12165" s="73"/>
      <c r="P12165" s="73"/>
      <c r="T12165" s="73"/>
      <c r="U12165" s="73"/>
      <c r="V12165" s="73"/>
      <c r="X12165" s="12"/>
    </row>
    <row r="12166" spans="2:24" x14ac:dyDescent="0.3">
      <c r="B12166" s="73"/>
      <c r="D12166" s="73"/>
      <c r="P12166" s="73"/>
      <c r="T12166" s="73"/>
      <c r="U12166" s="73"/>
      <c r="V12166" s="73"/>
      <c r="X12166" s="12"/>
    </row>
    <row r="12167" spans="2:24" x14ac:dyDescent="0.3">
      <c r="B12167" s="73"/>
      <c r="D12167" s="73"/>
      <c r="P12167" s="73"/>
      <c r="T12167" s="73"/>
      <c r="U12167" s="73"/>
      <c r="V12167" s="73"/>
      <c r="X12167" s="12"/>
    </row>
    <row r="12168" spans="2:24" x14ac:dyDescent="0.3">
      <c r="B12168" s="73"/>
      <c r="D12168" s="73"/>
      <c r="P12168" s="73"/>
      <c r="T12168" s="73"/>
      <c r="U12168" s="73"/>
      <c r="V12168" s="73"/>
      <c r="X12168" s="12"/>
    </row>
    <row r="12169" spans="2:24" x14ac:dyDescent="0.3">
      <c r="B12169" s="73"/>
      <c r="D12169" s="73"/>
      <c r="P12169" s="73"/>
      <c r="T12169" s="73"/>
      <c r="U12169" s="73"/>
      <c r="V12169" s="73"/>
      <c r="X12169" s="12"/>
    </row>
    <row r="12170" spans="2:24" x14ac:dyDescent="0.3">
      <c r="B12170" s="73"/>
      <c r="D12170" s="73"/>
      <c r="P12170" s="73"/>
      <c r="T12170" s="73"/>
      <c r="U12170" s="73"/>
      <c r="V12170" s="73"/>
      <c r="X12170" s="12"/>
    </row>
    <row r="12171" spans="2:24" x14ac:dyDescent="0.3">
      <c r="B12171" s="73"/>
      <c r="D12171" s="73"/>
      <c r="P12171" s="73"/>
      <c r="T12171" s="73"/>
      <c r="U12171" s="73"/>
      <c r="V12171" s="73"/>
      <c r="X12171" s="12"/>
    </row>
    <row r="12172" spans="2:24" x14ac:dyDescent="0.3">
      <c r="B12172" s="73"/>
      <c r="D12172" s="73"/>
      <c r="P12172" s="73"/>
      <c r="T12172" s="73"/>
      <c r="U12172" s="73"/>
      <c r="V12172" s="73"/>
      <c r="X12172" s="12"/>
    </row>
    <row r="12173" spans="2:24" x14ac:dyDescent="0.3">
      <c r="B12173" s="73"/>
      <c r="D12173" s="73"/>
      <c r="P12173" s="73"/>
      <c r="T12173" s="73"/>
      <c r="U12173" s="73"/>
      <c r="V12173" s="73"/>
      <c r="X12173" s="12"/>
    </row>
    <row r="12174" spans="2:24" x14ac:dyDescent="0.3">
      <c r="B12174" s="73"/>
      <c r="D12174" s="73"/>
      <c r="P12174" s="73"/>
      <c r="T12174" s="73"/>
      <c r="U12174" s="73"/>
      <c r="V12174" s="73"/>
      <c r="X12174" s="12"/>
    </row>
    <row r="12175" spans="2:24" x14ac:dyDescent="0.3">
      <c r="B12175" s="73"/>
      <c r="D12175" s="73"/>
      <c r="P12175" s="73"/>
      <c r="T12175" s="73"/>
      <c r="U12175" s="73"/>
      <c r="V12175" s="73"/>
      <c r="X12175" s="12"/>
    </row>
    <row r="12176" spans="2:24" x14ac:dyDescent="0.3">
      <c r="B12176" s="73"/>
      <c r="D12176" s="73"/>
      <c r="P12176" s="73"/>
      <c r="T12176" s="73"/>
      <c r="U12176" s="73"/>
      <c r="V12176" s="73"/>
      <c r="X12176" s="12"/>
    </row>
    <row r="12177" spans="2:24" x14ac:dyDescent="0.3">
      <c r="B12177" s="73"/>
      <c r="D12177" s="73"/>
      <c r="P12177" s="73"/>
      <c r="T12177" s="73"/>
      <c r="U12177" s="73"/>
      <c r="V12177" s="73"/>
      <c r="X12177" s="12"/>
    </row>
    <row r="12178" spans="2:24" x14ac:dyDescent="0.3">
      <c r="B12178" s="73"/>
      <c r="D12178" s="73"/>
      <c r="P12178" s="73"/>
      <c r="T12178" s="73"/>
      <c r="U12178" s="73"/>
      <c r="V12178" s="73"/>
      <c r="X12178" s="12"/>
    </row>
    <row r="12179" spans="2:24" x14ac:dyDescent="0.3">
      <c r="B12179" s="73"/>
      <c r="D12179" s="73"/>
      <c r="P12179" s="73"/>
      <c r="T12179" s="73"/>
      <c r="U12179" s="73"/>
      <c r="V12179" s="73"/>
      <c r="X12179" s="12"/>
    </row>
    <row r="12180" spans="2:24" x14ac:dyDescent="0.3">
      <c r="B12180" s="73"/>
      <c r="D12180" s="73"/>
      <c r="P12180" s="73"/>
      <c r="T12180" s="73"/>
      <c r="U12180" s="73"/>
      <c r="V12180" s="73"/>
      <c r="X12180" s="12"/>
    </row>
    <row r="12181" spans="2:24" x14ac:dyDescent="0.3">
      <c r="B12181" s="73"/>
      <c r="D12181" s="73"/>
      <c r="P12181" s="73"/>
      <c r="T12181" s="73"/>
      <c r="U12181" s="73"/>
      <c r="V12181" s="73"/>
      <c r="X12181" s="12"/>
    </row>
    <row r="12182" spans="2:24" x14ac:dyDescent="0.3">
      <c r="B12182" s="73"/>
      <c r="D12182" s="73"/>
      <c r="P12182" s="73"/>
      <c r="T12182" s="73"/>
      <c r="U12182" s="73"/>
      <c r="V12182" s="73"/>
      <c r="X12182" s="12"/>
    </row>
    <row r="12183" spans="2:24" x14ac:dyDescent="0.3">
      <c r="B12183" s="73"/>
      <c r="D12183" s="73"/>
      <c r="P12183" s="73"/>
      <c r="T12183" s="73"/>
      <c r="U12183" s="73"/>
      <c r="V12183" s="73"/>
      <c r="X12183" s="12"/>
    </row>
    <row r="12184" spans="2:24" x14ac:dyDescent="0.3">
      <c r="B12184" s="73"/>
      <c r="D12184" s="73"/>
      <c r="P12184" s="73"/>
      <c r="T12184" s="73"/>
      <c r="U12184" s="73"/>
      <c r="V12184" s="73"/>
      <c r="X12184" s="12"/>
    </row>
    <row r="12185" spans="2:24" x14ac:dyDescent="0.3">
      <c r="B12185" s="73"/>
      <c r="D12185" s="73"/>
      <c r="P12185" s="73"/>
      <c r="T12185" s="73"/>
      <c r="U12185" s="73"/>
      <c r="V12185" s="73"/>
      <c r="X12185" s="12"/>
    </row>
    <row r="12186" spans="2:24" x14ac:dyDescent="0.3">
      <c r="B12186" s="73"/>
      <c r="D12186" s="73"/>
      <c r="P12186" s="73"/>
      <c r="T12186" s="73"/>
      <c r="U12186" s="73"/>
      <c r="V12186" s="73"/>
      <c r="X12186" s="12"/>
    </row>
    <row r="12187" spans="2:24" x14ac:dyDescent="0.3">
      <c r="B12187" s="73"/>
      <c r="D12187" s="73"/>
      <c r="P12187" s="73"/>
      <c r="T12187" s="73"/>
      <c r="U12187" s="73"/>
      <c r="V12187" s="73"/>
      <c r="X12187" s="12"/>
    </row>
    <row r="12188" spans="2:24" x14ac:dyDescent="0.3">
      <c r="B12188" s="73"/>
      <c r="D12188" s="73"/>
      <c r="P12188" s="73"/>
      <c r="T12188" s="73"/>
      <c r="U12188" s="73"/>
      <c r="V12188" s="73"/>
      <c r="X12188" s="12"/>
    </row>
    <row r="12189" spans="2:24" x14ac:dyDescent="0.3">
      <c r="B12189" s="73"/>
      <c r="D12189" s="73"/>
      <c r="P12189" s="73"/>
      <c r="T12189" s="73"/>
      <c r="U12189" s="73"/>
      <c r="V12189" s="73"/>
      <c r="X12189" s="12"/>
    </row>
    <row r="12190" spans="2:24" x14ac:dyDescent="0.3">
      <c r="B12190" s="73"/>
      <c r="D12190" s="73"/>
      <c r="P12190" s="73"/>
      <c r="T12190" s="73"/>
      <c r="U12190" s="73"/>
      <c r="V12190" s="73"/>
      <c r="X12190" s="12"/>
    </row>
    <row r="12191" spans="2:24" x14ac:dyDescent="0.3">
      <c r="B12191" s="73"/>
      <c r="D12191" s="73"/>
      <c r="P12191" s="73"/>
      <c r="T12191" s="73"/>
      <c r="U12191" s="73"/>
      <c r="V12191" s="73"/>
      <c r="X12191" s="12"/>
    </row>
    <row r="12192" spans="2:24" x14ac:dyDescent="0.3">
      <c r="B12192" s="73"/>
      <c r="D12192" s="73"/>
      <c r="P12192" s="73"/>
      <c r="T12192" s="73"/>
      <c r="U12192" s="73"/>
      <c r="V12192" s="73"/>
      <c r="X12192" s="12"/>
    </row>
    <row r="12193" spans="2:24" x14ac:dyDescent="0.3">
      <c r="B12193" s="73"/>
      <c r="D12193" s="73"/>
      <c r="P12193" s="73"/>
      <c r="T12193" s="73"/>
      <c r="U12193" s="73"/>
      <c r="V12193" s="73"/>
      <c r="X12193" s="12"/>
    </row>
    <row r="12194" spans="2:24" x14ac:dyDescent="0.3">
      <c r="B12194" s="73"/>
      <c r="D12194" s="73"/>
      <c r="P12194" s="73"/>
      <c r="T12194" s="73"/>
      <c r="U12194" s="73"/>
      <c r="V12194" s="73"/>
      <c r="X12194" s="12"/>
    </row>
    <row r="12195" spans="2:24" x14ac:dyDescent="0.3">
      <c r="B12195" s="73"/>
      <c r="D12195" s="73"/>
      <c r="P12195" s="73"/>
      <c r="T12195" s="73"/>
      <c r="U12195" s="73"/>
      <c r="V12195" s="73"/>
      <c r="X12195" s="12"/>
    </row>
    <row r="12196" spans="2:24" x14ac:dyDescent="0.3">
      <c r="B12196" s="73"/>
      <c r="D12196" s="73"/>
      <c r="P12196" s="73"/>
      <c r="T12196" s="73"/>
      <c r="U12196" s="73"/>
      <c r="V12196" s="73"/>
      <c r="X12196" s="12"/>
    </row>
    <row r="12197" spans="2:24" x14ac:dyDescent="0.3">
      <c r="B12197" s="73"/>
      <c r="D12197" s="73"/>
      <c r="P12197" s="73"/>
      <c r="T12197" s="73"/>
      <c r="U12197" s="73"/>
      <c r="V12197" s="73"/>
      <c r="X12197" s="12"/>
    </row>
    <row r="12198" spans="2:24" x14ac:dyDescent="0.3">
      <c r="B12198" s="73"/>
      <c r="D12198" s="73"/>
      <c r="P12198" s="73"/>
      <c r="T12198" s="73"/>
      <c r="U12198" s="73"/>
      <c r="V12198" s="73"/>
      <c r="X12198" s="12"/>
    </row>
    <row r="12199" spans="2:24" x14ac:dyDescent="0.3">
      <c r="B12199" s="73"/>
      <c r="D12199" s="73"/>
      <c r="P12199" s="73"/>
      <c r="T12199" s="73"/>
      <c r="U12199" s="73"/>
      <c r="V12199" s="73"/>
      <c r="X12199" s="12"/>
    </row>
    <row r="12200" spans="2:24" x14ac:dyDescent="0.3">
      <c r="B12200" s="73"/>
      <c r="D12200" s="73"/>
      <c r="P12200" s="73"/>
      <c r="T12200" s="73"/>
      <c r="U12200" s="73"/>
      <c r="V12200" s="73"/>
      <c r="X12200" s="12"/>
    </row>
    <row r="12201" spans="2:24" x14ac:dyDescent="0.3">
      <c r="B12201" s="73"/>
      <c r="D12201" s="73"/>
      <c r="P12201" s="73"/>
      <c r="T12201" s="73"/>
      <c r="U12201" s="73"/>
      <c r="V12201" s="73"/>
      <c r="X12201" s="12"/>
    </row>
    <row r="12202" spans="2:24" x14ac:dyDescent="0.3">
      <c r="B12202" s="73"/>
      <c r="D12202" s="73"/>
      <c r="P12202" s="73"/>
      <c r="T12202" s="73"/>
      <c r="U12202" s="73"/>
      <c r="V12202" s="73"/>
      <c r="X12202" s="12"/>
    </row>
    <row r="12203" spans="2:24" x14ac:dyDescent="0.3">
      <c r="B12203" s="73"/>
      <c r="D12203" s="73"/>
      <c r="P12203" s="73"/>
      <c r="T12203" s="73"/>
      <c r="U12203" s="73"/>
      <c r="V12203" s="73"/>
      <c r="X12203" s="12"/>
    </row>
    <row r="12204" spans="2:24" x14ac:dyDescent="0.3">
      <c r="B12204" s="73"/>
      <c r="D12204" s="73"/>
      <c r="P12204" s="73"/>
      <c r="T12204" s="73"/>
      <c r="U12204" s="73"/>
      <c r="V12204" s="73"/>
      <c r="X12204" s="12"/>
    </row>
    <row r="12205" spans="2:24" x14ac:dyDescent="0.3">
      <c r="B12205" s="73"/>
      <c r="D12205" s="73"/>
      <c r="P12205" s="73"/>
      <c r="T12205" s="73"/>
      <c r="U12205" s="73"/>
      <c r="V12205" s="73"/>
      <c r="X12205" s="12"/>
    </row>
    <row r="12206" spans="2:24" x14ac:dyDescent="0.3">
      <c r="B12206" s="73"/>
      <c r="D12206" s="73"/>
      <c r="P12206" s="73"/>
      <c r="T12206" s="73"/>
      <c r="U12206" s="73"/>
      <c r="V12206" s="73"/>
      <c r="X12206" s="12"/>
    </row>
    <row r="12207" spans="2:24" x14ac:dyDescent="0.3">
      <c r="B12207" s="73"/>
      <c r="D12207" s="73"/>
      <c r="P12207" s="73"/>
      <c r="T12207" s="73"/>
      <c r="U12207" s="73"/>
      <c r="V12207" s="73"/>
      <c r="X12207" s="12"/>
    </row>
    <row r="12208" spans="2:24" x14ac:dyDescent="0.3">
      <c r="B12208" s="73"/>
      <c r="D12208" s="73"/>
      <c r="P12208" s="73"/>
      <c r="T12208" s="73"/>
      <c r="U12208" s="73"/>
      <c r="V12208" s="73"/>
      <c r="X12208" s="12"/>
    </row>
    <row r="12209" spans="2:24" x14ac:dyDescent="0.3">
      <c r="B12209" s="73"/>
      <c r="D12209" s="73"/>
      <c r="P12209" s="73"/>
      <c r="T12209" s="73"/>
      <c r="U12209" s="73"/>
      <c r="V12209" s="73"/>
      <c r="X12209" s="12"/>
    </row>
    <row r="12210" spans="2:24" x14ac:dyDescent="0.3">
      <c r="B12210" s="73"/>
      <c r="D12210" s="73"/>
      <c r="P12210" s="73"/>
      <c r="T12210" s="73"/>
      <c r="U12210" s="73"/>
      <c r="V12210" s="73"/>
      <c r="X12210" s="12"/>
    </row>
    <row r="12211" spans="2:24" x14ac:dyDescent="0.3">
      <c r="B12211" s="73"/>
      <c r="D12211" s="73"/>
      <c r="P12211" s="73"/>
      <c r="T12211" s="73"/>
      <c r="U12211" s="73"/>
      <c r="V12211" s="73"/>
      <c r="X12211" s="12"/>
    </row>
    <row r="12212" spans="2:24" x14ac:dyDescent="0.3">
      <c r="B12212" s="73"/>
      <c r="D12212" s="73"/>
      <c r="P12212" s="73"/>
      <c r="T12212" s="73"/>
      <c r="U12212" s="73"/>
      <c r="V12212" s="73"/>
      <c r="X12212" s="12"/>
    </row>
    <row r="12213" spans="2:24" x14ac:dyDescent="0.3">
      <c r="B12213" s="73"/>
      <c r="D12213" s="73"/>
      <c r="P12213" s="73"/>
      <c r="T12213" s="73"/>
      <c r="U12213" s="73"/>
      <c r="V12213" s="73"/>
      <c r="X12213" s="12"/>
    </row>
    <row r="12214" spans="2:24" x14ac:dyDescent="0.3">
      <c r="B12214" s="73"/>
      <c r="D12214" s="73"/>
      <c r="P12214" s="73"/>
      <c r="T12214" s="73"/>
      <c r="U12214" s="73"/>
      <c r="V12214" s="73"/>
      <c r="X12214" s="12"/>
    </row>
    <row r="12215" spans="2:24" x14ac:dyDescent="0.3">
      <c r="B12215" s="73"/>
      <c r="D12215" s="73"/>
      <c r="P12215" s="73"/>
      <c r="T12215" s="73"/>
      <c r="U12215" s="73"/>
      <c r="V12215" s="73"/>
      <c r="X12215" s="12"/>
    </row>
    <row r="12216" spans="2:24" x14ac:dyDescent="0.3">
      <c r="B12216" s="73"/>
      <c r="D12216" s="73"/>
      <c r="P12216" s="73"/>
      <c r="T12216" s="73"/>
      <c r="U12216" s="73"/>
      <c r="V12216" s="73"/>
      <c r="X12216" s="12"/>
    </row>
    <row r="12217" spans="2:24" x14ac:dyDescent="0.3">
      <c r="B12217" s="73"/>
      <c r="D12217" s="73"/>
      <c r="P12217" s="73"/>
      <c r="T12217" s="73"/>
      <c r="U12217" s="73"/>
      <c r="V12217" s="73"/>
      <c r="X12217" s="12"/>
    </row>
    <row r="12218" spans="2:24" x14ac:dyDescent="0.3">
      <c r="B12218" s="73"/>
      <c r="D12218" s="73"/>
      <c r="P12218" s="73"/>
      <c r="T12218" s="73"/>
      <c r="U12218" s="73"/>
      <c r="V12218" s="73"/>
      <c r="X12218" s="12"/>
    </row>
    <row r="12219" spans="2:24" x14ac:dyDescent="0.3">
      <c r="B12219" s="73"/>
      <c r="D12219" s="73"/>
      <c r="P12219" s="73"/>
      <c r="T12219" s="73"/>
      <c r="U12219" s="73"/>
      <c r="V12219" s="73"/>
      <c r="X12219" s="12"/>
    </row>
    <row r="12220" spans="2:24" x14ac:dyDescent="0.3">
      <c r="B12220" s="73"/>
      <c r="D12220" s="73"/>
      <c r="P12220" s="73"/>
      <c r="T12220" s="73"/>
      <c r="U12220" s="73"/>
      <c r="V12220" s="73"/>
      <c r="X12220" s="12"/>
    </row>
    <row r="12221" spans="2:24" x14ac:dyDescent="0.3">
      <c r="B12221" s="73"/>
      <c r="D12221" s="73"/>
      <c r="P12221" s="73"/>
      <c r="T12221" s="73"/>
      <c r="U12221" s="73"/>
      <c r="V12221" s="73"/>
      <c r="X12221" s="12"/>
    </row>
    <row r="12222" spans="2:24" x14ac:dyDescent="0.3">
      <c r="B12222" s="73"/>
      <c r="D12222" s="73"/>
      <c r="P12222" s="73"/>
      <c r="T12222" s="73"/>
      <c r="U12222" s="73"/>
      <c r="V12222" s="73"/>
      <c r="X12222" s="12"/>
    </row>
    <row r="12223" spans="2:24" x14ac:dyDescent="0.3">
      <c r="B12223" s="73"/>
      <c r="D12223" s="73"/>
      <c r="P12223" s="73"/>
      <c r="T12223" s="73"/>
      <c r="U12223" s="73"/>
      <c r="V12223" s="73"/>
      <c r="X12223" s="12"/>
    </row>
    <row r="12224" spans="2:24" x14ac:dyDescent="0.3">
      <c r="B12224" s="73"/>
      <c r="D12224" s="73"/>
      <c r="P12224" s="73"/>
      <c r="T12224" s="73"/>
      <c r="U12224" s="73"/>
      <c r="V12224" s="73"/>
      <c r="X12224" s="12"/>
    </row>
    <row r="12225" spans="2:24" x14ac:dyDescent="0.3">
      <c r="B12225" s="73"/>
      <c r="D12225" s="73"/>
      <c r="P12225" s="73"/>
      <c r="T12225" s="73"/>
      <c r="U12225" s="73"/>
      <c r="V12225" s="73"/>
      <c r="X12225" s="12"/>
    </row>
    <row r="12226" spans="2:24" x14ac:dyDescent="0.3">
      <c r="B12226" s="73"/>
      <c r="D12226" s="73"/>
      <c r="P12226" s="73"/>
      <c r="T12226" s="73"/>
      <c r="U12226" s="73"/>
      <c r="V12226" s="73"/>
      <c r="X12226" s="12"/>
    </row>
    <row r="12227" spans="2:24" x14ac:dyDescent="0.3">
      <c r="B12227" s="73"/>
      <c r="D12227" s="73"/>
      <c r="P12227" s="73"/>
      <c r="T12227" s="73"/>
      <c r="U12227" s="73"/>
      <c r="V12227" s="73"/>
      <c r="X12227" s="12"/>
    </row>
    <row r="12228" spans="2:24" x14ac:dyDescent="0.3">
      <c r="B12228" s="73"/>
      <c r="D12228" s="73"/>
      <c r="P12228" s="73"/>
      <c r="T12228" s="73"/>
      <c r="U12228" s="73"/>
      <c r="V12228" s="73"/>
      <c r="X12228" s="12"/>
    </row>
    <row r="12229" spans="2:24" x14ac:dyDescent="0.3">
      <c r="B12229" s="73"/>
      <c r="D12229" s="73"/>
      <c r="P12229" s="73"/>
      <c r="T12229" s="73"/>
      <c r="U12229" s="73"/>
      <c r="V12229" s="73"/>
      <c r="X12229" s="12"/>
    </row>
    <row r="12230" spans="2:24" x14ac:dyDescent="0.3">
      <c r="B12230" s="73"/>
      <c r="D12230" s="73"/>
      <c r="P12230" s="73"/>
      <c r="T12230" s="73"/>
      <c r="U12230" s="73"/>
      <c r="V12230" s="73"/>
      <c r="X12230" s="12"/>
    </row>
    <row r="12231" spans="2:24" x14ac:dyDescent="0.3">
      <c r="B12231" s="73"/>
      <c r="D12231" s="73"/>
      <c r="P12231" s="73"/>
      <c r="T12231" s="73"/>
      <c r="U12231" s="73"/>
      <c r="V12231" s="73"/>
      <c r="X12231" s="12"/>
    </row>
    <row r="12232" spans="2:24" x14ac:dyDescent="0.3">
      <c r="B12232" s="73"/>
      <c r="D12232" s="73"/>
      <c r="P12232" s="73"/>
      <c r="T12232" s="73"/>
      <c r="U12232" s="73"/>
      <c r="V12232" s="73"/>
      <c r="X12232" s="12"/>
    </row>
    <row r="12233" spans="2:24" x14ac:dyDescent="0.3">
      <c r="B12233" s="73"/>
      <c r="D12233" s="73"/>
      <c r="P12233" s="73"/>
      <c r="T12233" s="73"/>
      <c r="U12233" s="73"/>
      <c r="V12233" s="73"/>
      <c r="X12233" s="12"/>
    </row>
    <row r="12234" spans="2:24" x14ac:dyDescent="0.3">
      <c r="B12234" s="73"/>
      <c r="D12234" s="73"/>
      <c r="P12234" s="73"/>
      <c r="T12234" s="73"/>
      <c r="U12234" s="73"/>
      <c r="V12234" s="73"/>
      <c r="X12234" s="12"/>
    </row>
    <row r="12235" spans="2:24" x14ac:dyDescent="0.3">
      <c r="B12235" s="73"/>
      <c r="D12235" s="73"/>
      <c r="P12235" s="73"/>
      <c r="T12235" s="73"/>
      <c r="U12235" s="73"/>
      <c r="V12235" s="73"/>
      <c r="X12235" s="12"/>
    </row>
    <row r="12236" spans="2:24" x14ac:dyDescent="0.3">
      <c r="B12236" s="73"/>
      <c r="D12236" s="73"/>
      <c r="P12236" s="73"/>
      <c r="T12236" s="73"/>
      <c r="U12236" s="73"/>
      <c r="V12236" s="73"/>
      <c r="X12236" s="12"/>
    </row>
    <row r="12237" spans="2:24" x14ac:dyDescent="0.3">
      <c r="B12237" s="73"/>
      <c r="D12237" s="73"/>
      <c r="P12237" s="73"/>
      <c r="T12237" s="73"/>
      <c r="U12237" s="73"/>
      <c r="V12237" s="73"/>
      <c r="X12237" s="12"/>
    </row>
    <row r="12238" spans="2:24" x14ac:dyDescent="0.3">
      <c r="B12238" s="73"/>
      <c r="D12238" s="73"/>
      <c r="P12238" s="73"/>
      <c r="T12238" s="73"/>
      <c r="U12238" s="73"/>
      <c r="V12238" s="73"/>
      <c r="X12238" s="12"/>
    </row>
    <row r="12239" spans="2:24" x14ac:dyDescent="0.3">
      <c r="B12239" s="73"/>
      <c r="D12239" s="73"/>
      <c r="P12239" s="73"/>
      <c r="T12239" s="73"/>
      <c r="U12239" s="73"/>
      <c r="V12239" s="73"/>
      <c r="X12239" s="12"/>
    </row>
    <row r="12240" spans="2:24" x14ac:dyDescent="0.3">
      <c r="B12240" s="73"/>
      <c r="D12240" s="73"/>
      <c r="P12240" s="73"/>
      <c r="T12240" s="73"/>
      <c r="U12240" s="73"/>
      <c r="V12240" s="73"/>
      <c r="X12240" s="12"/>
    </row>
    <row r="12241" spans="2:24" x14ac:dyDescent="0.3">
      <c r="B12241" s="73"/>
      <c r="D12241" s="73"/>
      <c r="P12241" s="73"/>
      <c r="T12241" s="73"/>
      <c r="U12241" s="73"/>
      <c r="V12241" s="73"/>
      <c r="X12241" s="12"/>
    </row>
    <row r="12242" spans="2:24" x14ac:dyDescent="0.3">
      <c r="B12242" s="73"/>
      <c r="D12242" s="73"/>
      <c r="P12242" s="73"/>
      <c r="T12242" s="73"/>
      <c r="U12242" s="73"/>
      <c r="V12242" s="73"/>
      <c r="X12242" s="12"/>
    </row>
    <row r="12243" spans="2:24" x14ac:dyDescent="0.3">
      <c r="B12243" s="73"/>
      <c r="D12243" s="73"/>
      <c r="P12243" s="73"/>
      <c r="T12243" s="73"/>
      <c r="U12243" s="73"/>
      <c r="V12243" s="73"/>
      <c r="X12243" s="12"/>
    </row>
    <row r="12244" spans="2:24" x14ac:dyDescent="0.3">
      <c r="B12244" s="73"/>
      <c r="D12244" s="73"/>
      <c r="P12244" s="73"/>
      <c r="T12244" s="73"/>
      <c r="U12244" s="73"/>
      <c r="V12244" s="73"/>
      <c r="X12244" s="12"/>
    </row>
    <row r="12245" spans="2:24" x14ac:dyDescent="0.3">
      <c r="B12245" s="73"/>
      <c r="D12245" s="73"/>
      <c r="P12245" s="73"/>
      <c r="T12245" s="73"/>
      <c r="U12245" s="73"/>
      <c r="V12245" s="73"/>
      <c r="X12245" s="12"/>
    </row>
    <row r="12246" spans="2:24" x14ac:dyDescent="0.3">
      <c r="B12246" s="73"/>
      <c r="D12246" s="73"/>
      <c r="P12246" s="73"/>
      <c r="T12246" s="73"/>
      <c r="U12246" s="73"/>
      <c r="V12246" s="73"/>
      <c r="X12246" s="12"/>
    </row>
    <row r="12247" spans="2:24" x14ac:dyDescent="0.3">
      <c r="B12247" s="73"/>
      <c r="D12247" s="73"/>
      <c r="P12247" s="73"/>
      <c r="T12247" s="73"/>
      <c r="U12247" s="73"/>
      <c r="V12247" s="73"/>
      <c r="X12247" s="12"/>
    </row>
    <row r="12248" spans="2:24" x14ac:dyDescent="0.3">
      <c r="B12248" s="73"/>
      <c r="D12248" s="73"/>
      <c r="P12248" s="73"/>
      <c r="T12248" s="73"/>
      <c r="U12248" s="73"/>
      <c r="V12248" s="73"/>
      <c r="X12248" s="12"/>
    </row>
    <row r="12249" spans="2:24" x14ac:dyDescent="0.3">
      <c r="B12249" s="73"/>
      <c r="D12249" s="73"/>
      <c r="P12249" s="73"/>
      <c r="T12249" s="73"/>
      <c r="U12249" s="73"/>
      <c r="V12249" s="73"/>
      <c r="X12249" s="12"/>
    </row>
    <row r="12250" spans="2:24" x14ac:dyDescent="0.3">
      <c r="B12250" s="73"/>
      <c r="D12250" s="73"/>
      <c r="P12250" s="73"/>
      <c r="T12250" s="73"/>
      <c r="U12250" s="73"/>
      <c r="V12250" s="73"/>
      <c r="X12250" s="12"/>
    </row>
    <row r="12251" spans="2:24" x14ac:dyDescent="0.3">
      <c r="B12251" s="73"/>
      <c r="D12251" s="73"/>
      <c r="P12251" s="73"/>
      <c r="T12251" s="73"/>
      <c r="U12251" s="73"/>
      <c r="V12251" s="73"/>
      <c r="X12251" s="12"/>
    </row>
    <row r="12252" spans="2:24" x14ac:dyDescent="0.3">
      <c r="B12252" s="73"/>
      <c r="D12252" s="73"/>
      <c r="P12252" s="73"/>
      <c r="T12252" s="73"/>
      <c r="U12252" s="73"/>
      <c r="V12252" s="73"/>
      <c r="X12252" s="12"/>
    </row>
    <row r="12253" spans="2:24" x14ac:dyDescent="0.3">
      <c r="B12253" s="73"/>
      <c r="D12253" s="73"/>
      <c r="P12253" s="73"/>
      <c r="T12253" s="73"/>
      <c r="U12253" s="73"/>
      <c r="V12253" s="73"/>
      <c r="X12253" s="12"/>
    </row>
    <row r="12254" spans="2:24" x14ac:dyDescent="0.3">
      <c r="B12254" s="73"/>
      <c r="D12254" s="73"/>
      <c r="P12254" s="73"/>
      <c r="T12254" s="73"/>
      <c r="U12254" s="73"/>
      <c r="V12254" s="73"/>
      <c r="X12254" s="12"/>
    </row>
    <row r="12255" spans="2:24" x14ac:dyDescent="0.3">
      <c r="B12255" s="73"/>
      <c r="D12255" s="73"/>
      <c r="P12255" s="73"/>
      <c r="T12255" s="73"/>
      <c r="U12255" s="73"/>
      <c r="V12255" s="73"/>
      <c r="X12255" s="12"/>
    </row>
    <row r="12256" spans="2:24" x14ac:dyDescent="0.3">
      <c r="B12256" s="73"/>
      <c r="D12256" s="73"/>
      <c r="P12256" s="73"/>
      <c r="T12256" s="73"/>
      <c r="U12256" s="73"/>
      <c r="V12256" s="73"/>
      <c r="X12256" s="12"/>
    </row>
    <row r="12257" spans="2:24" x14ac:dyDescent="0.3">
      <c r="B12257" s="73"/>
      <c r="D12257" s="73"/>
      <c r="P12257" s="73"/>
      <c r="T12257" s="73"/>
      <c r="U12257" s="73"/>
      <c r="V12257" s="73"/>
      <c r="X12257" s="12"/>
    </row>
    <row r="12258" spans="2:24" x14ac:dyDescent="0.3">
      <c r="B12258" s="73"/>
      <c r="D12258" s="73"/>
      <c r="P12258" s="73"/>
      <c r="T12258" s="73"/>
      <c r="U12258" s="73"/>
      <c r="V12258" s="73"/>
      <c r="X12258" s="12"/>
    </row>
    <row r="12259" spans="2:24" x14ac:dyDescent="0.3">
      <c r="B12259" s="73"/>
      <c r="D12259" s="73"/>
      <c r="P12259" s="73"/>
      <c r="T12259" s="73"/>
      <c r="U12259" s="73"/>
      <c r="V12259" s="73"/>
      <c r="X12259" s="12"/>
    </row>
    <row r="12260" spans="2:24" x14ac:dyDescent="0.3">
      <c r="B12260" s="73"/>
      <c r="D12260" s="73"/>
      <c r="P12260" s="73"/>
      <c r="T12260" s="73"/>
      <c r="U12260" s="73"/>
      <c r="V12260" s="73"/>
      <c r="X12260" s="12"/>
    </row>
    <row r="12261" spans="2:24" x14ac:dyDescent="0.3">
      <c r="B12261" s="73"/>
      <c r="D12261" s="73"/>
      <c r="P12261" s="73"/>
      <c r="T12261" s="73"/>
      <c r="U12261" s="73"/>
      <c r="V12261" s="73"/>
      <c r="X12261" s="12"/>
    </row>
    <row r="12262" spans="2:24" x14ac:dyDescent="0.3">
      <c r="B12262" s="73"/>
      <c r="D12262" s="73"/>
      <c r="P12262" s="73"/>
      <c r="T12262" s="73"/>
      <c r="U12262" s="73"/>
      <c r="V12262" s="73"/>
      <c r="X12262" s="12"/>
    </row>
    <row r="12263" spans="2:24" x14ac:dyDescent="0.3">
      <c r="B12263" s="73"/>
      <c r="D12263" s="73"/>
      <c r="P12263" s="73"/>
      <c r="T12263" s="73"/>
      <c r="U12263" s="73"/>
      <c r="V12263" s="73"/>
      <c r="X12263" s="12"/>
    </row>
    <row r="12264" spans="2:24" x14ac:dyDescent="0.3">
      <c r="B12264" s="73"/>
      <c r="D12264" s="73"/>
      <c r="P12264" s="73"/>
      <c r="T12264" s="73"/>
      <c r="U12264" s="73"/>
      <c r="V12264" s="73"/>
      <c r="X12264" s="12"/>
    </row>
    <row r="12265" spans="2:24" x14ac:dyDescent="0.3">
      <c r="B12265" s="73"/>
      <c r="D12265" s="73"/>
      <c r="P12265" s="73"/>
      <c r="T12265" s="73"/>
      <c r="U12265" s="73"/>
      <c r="V12265" s="73"/>
      <c r="X12265" s="12"/>
    </row>
    <row r="12266" spans="2:24" x14ac:dyDescent="0.3">
      <c r="B12266" s="73"/>
      <c r="D12266" s="73"/>
      <c r="P12266" s="73"/>
      <c r="T12266" s="73"/>
      <c r="U12266" s="73"/>
      <c r="V12266" s="73"/>
      <c r="X12266" s="12"/>
    </row>
    <row r="12267" spans="2:24" x14ac:dyDescent="0.3">
      <c r="B12267" s="73"/>
      <c r="D12267" s="73"/>
      <c r="P12267" s="73"/>
      <c r="T12267" s="73"/>
      <c r="U12267" s="73"/>
      <c r="V12267" s="73"/>
      <c r="X12267" s="12"/>
    </row>
    <row r="12268" spans="2:24" x14ac:dyDescent="0.3">
      <c r="B12268" s="73"/>
      <c r="D12268" s="73"/>
      <c r="P12268" s="73"/>
      <c r="T12268" s="73"/>
      <c r="U12268" s="73"/>
      <c r="V12268" s="73"/>
      <c r="X12268" s="12"/>
    </row>
    <row r="12269" spans="2:24" x14ac:dyDescent="0.3">
      <c r="B12269" s="73"/>
      <c r="D12269" s="73"/>
      <c r="P12269" s="73"/>
      <c r="T12269" s="73"/>
      <c r="U12269" s="73"/>
      <c r="V12269" s="73"/>
      <c r="X12269" s="12"/>
    </row>
    <row r="12270" spans="2:24" x14ac:dyDescent="0.3">
      <c r="B12270" s="73"/>
      <c r="D12270" s="73"/>
      <c r="P12270" s="73"/>
      <c r="T12270" s="73"/>
      <c r="U12270" s="73"/>
      <c r="V12270" s="73"/>
      <c r="X12270" s="12"/>
    </row>
    <row r="12271" spans="2:24" x14ac:dyDescent="0.3">
      <c r="B12271" s="73"/>
      <c r="D12271" s="73"/>
      <c r="P12271" s="73"/>
      <c r="T12271" s="73"/>
      <c r="U12271" s="73"/>
      <c r="V12271" s="73"/>
      <c r="X12271" s="12"/>
    </row>
    <row r="12272" spans="2:24" x14ac:dyDescent="0.3">
      <c r="B12272" s="73"/>
      <c r="D12272" s="73"/>
      <c r="P12272" s="73"/>
      <c r="T12272" s="73"/>
      <c r="U12272" s="73"/>
      <c r="V12272" s="73"/>
      <c r="X12272" s="12"/>
    </row>
    <row r="12273" spans="2:24" x14ac:dyDescent="0.3">
      <c r="B12273" s="73"/>
      <c r="D12273" s="73"/>
      <c r="P12273" s="73"/>
      <c r="T12273" s="73"/>
      <c r="U12273" s="73"/>
      <c r="V12273" s="73"/>
      <c r="X12273" s="12"/>
    </row>
    <row r="12274" spans="2:24" x14ac:dyDescent="0.3">
      <c r="B12274" s="73"/>
      <c r="D12274" s="73"/>
      <c r="P12274" s="73"/>
      <c r="T12274" s="73"/>
      <c r="U12274" s="73"/>
      <c r="V12274" s="73"/>
      <c r="X12274" s="12"/>
    </row>
    <row r="12275" spans="2:24" x14ac:dyDescent="0.3">
      <c r="B12275" s="73"/>
      <c r="D12275" s="73"/>
      <c r="P12275" s="73"/>
      <c r="T12275" s="73"/>
      <c r="U12275" s="73"/>
      <c r="V12275" s="73"/>
      <c r="X12275" s="12"/>
    </row>
    <row r="12276" spans="2:24" x14ac:dyDescent="0.3">
      <c r="B12276" s="73"/>
      <c r="D12276" s="73"/>
      <c r="P12276" s="73"/>
      <c r="T12276" s="73"/>
      <c r="U12276" s="73"/>
      <c r="V12276" s="73"/>
      <c r="X12276" s="12"/>
    </row>
    <row r="12277" spans="2:24" x14ac:dyDescent="0.3">
      <c r="B12277" s="73"/>
      <c r="D12277" s="73"/>
      <c r="P12277" s="73"/>
      <c r="T12277" s="73"/>
      <c r="U12277" s="73"/>
      <c r="V12277" s="73"/>
      <c r="X12277" s="12"/>
    </row>
    <row r="12278" spans="2:24" x14ac:dyDescent="0.3">
      <c r="B12278" s="73"/>
      <c r="D12278" s="73"/>
      <c r="P12278" s="73"/>
      <c r="T12278" s="73"/>
      <c r="U12278" s="73"/>
      <c r="V12278" s="73"/>
      <c r="X12278" s="12"/>
    </row>
    <row r="12279" spans="2:24" x14ac:dyDescent="0.3">
      <c r="B12279" s="73"/>
      <c r="D12279" s="73"/>
      <c r="P12279" s="73"/>
      <c r="T12279" s="73"/>
      <c r="U12279" s="73"/>
      <c r="V12279" s="73"/>
      <c r="X12279" s="12"/>
    </row>
    <row r="12280" spans="2:24" x14ac:dyDescent="0.3">
      <c r="B12280" s="73"/>
      <c r="D12280" s="73"/>
      <c r="P12280" s="73"/>
      <c r="T12280" s="73"/>
      <c r="U12280" s="73"/>
      <c r="V12280" s="73"/>
      <c r="X12280" s="12"/>
    </row>
    <row r="12281" spans="2:24" x14ac:dyDescent="0.3">
      <c r="B12281" s="73"/>
      <c r="D12281" s="73"/>
      <c r="P12281" s="73"/>
      <c r="T12281" s="73"/>
      <c r="U12281" s="73"/>
      <c r="V12281" s="73"/>
      <c r="X12281" s="12"/>
    </row>
    <row r="12282" spans="2:24" x14ac:dyDescent="0.3">
      <c r="B12282" s="73"/>
      <c r="D12282" s="73"/>
      <c r="P12282" s="73"/>
      <c r="T12282" s="73"/>
      <c r="U12282" s="73"/>
      <c r="V12282" s="73"/>
      <c r="X12282" s="12"/>
    </row>
    <row r="12283" spans="2:24" x14ac:dyDescent="0.3">
      <c r="B12283" s="73"/>
      <c r="D12283" s="73"/>
      <c r="P12283" s="73"/>
      <c r="T12283" s="73"/>
      <c r="U12283" s="73"/>
      <c r="V12283" s="73"/>
      <c r="X12283" s="12"/>
    </row>
    <row r="12284" spans="2:24" x14ac:dyDescent="0.3">
      <c r="B12284" s="73"/>
      <c r="D12284" s="73"/>
      <c r="P12284" s="73"/>
      <c r="T12284" s="73"/>
      <c r="U12284" s="73"/>
      <c r="V12284" s="73"/>
      <c r="X12284" s="12"/>
    </row>
    <row r="12285" spans="2:24" x14ac:dyDescent="0.3">
      <c r="B12285" s="73"/>
      <c r="D12285" s="73"/>
      <c r="P12285" s="73"/>
      <c r="T12285" s="73"/>
      <c r="U12285" s="73"/>
      <c r="V12285" s="73"/>
      <c r="X12285" s="12"/>
    </row>
    <row r="12286" spans="2:24" x14ac:dyDescent="0.3">
      <c r="B12286" s="73"/>
      <c r="D12286" s="73"/>
      <c r="P12286" s="73"/>
      <c r="T12286" s="73"/>
      <c r="U12286" s="73"/>
      <c r="V12286" s="73"/>
      <c r="X12286" s="12"/>
    </row>
    <row r="12287" spans="2:24" x14ac:dyDescent="0.3">
      <c r="B12287" s="73"/>
      <c r="D12287" s="73"/>
      <c r="P12287" s="73"/>
      <c r="T12287" s="73"/>
      <c r="U12287" s="73"/>
      <c r="V12287" s="73"/>
      <c r="X12287" s="12"/>
    </row>
    <row r="12288" spans="2:24" x14ac:dyDescent="0.3">
      <c r="B12288" s="73"/>
      <c r="D12288" s="73"/>
      <c r="P12288" s="73"/>
      <c r="T12288" s="73"/>
      <c r="U12288" s="73"/>
      <c r="V12288" s="73"/>
      <c r="X12288" s="12"/>
    </row>
    <row r="12289" spans="2:24" x14ac:dyDescent="0.3">
      <c r="B12289" s="73"/>
      <c r="D12289" s="73"/>
      <c r="P12289" s="73"/>
      <c r="T12289" s="73"/>
      <c r="U12289" s="73"/>
      <c r="V12289" s="73"/>
      <c r="X12289" s="12"/>
    </row>
    <row r="12290" spans="2:24" x14ac:dyDescent="0.3">
      <c r="B12290" s="73"/>
      <c r="D12290" s="73"/>
      <c r="P12290" s="73"/>
      <c r="T12290" s="73"/>
      <c r="U12290" s="73"/>
      <c r="V12290" s="73"/>
      <c r="X12290" s="12"/>
    </row>
    <row r="12291" spans="2:24" x14ac:dyDescent="0.3">
      <c r="B12291" s="73"/>
      <c r="D12291" s="73"/>
      <c r="P12291" s="73"/>
      <c r="T12291" s="73"/>
      <c r="U12291" s="73"/>
      <c r="V12291" s="73"/>
      <c r="X12291" s="12"/>
    </row>
    <row r="12292" spans="2:24" x14ac:dyDescent="0.3">
      <c r="B12292" s="73"/>
      <c r="D12292" s="73"/>
      <c r="P12292" s="73"/>
      <c r="T12292" s="73"/>
      <c r="U12292" s="73"/>
      <c r="V12292" s="73"/>
      <c r="X12292" s="12"/>
    </row>
    <row r="12293" spans="2:24" x14ac:dyDescent="0.3">
      <c r="B12293" s="73"/>
      <c r="D12293" s="73"/>
      <c r="P12293" s="73"/>
      <c r="T12293" s="73"/>
      <c r="U12293" s="73"/>
      <c r="V12293" s="73"/>
      <c r="X12293" s="12"/>
    </row>
    <row r="12294" spans="2:24" x14ac:dyDescent="0.3">
      <c r="B12294" s="73"/>
      <c r="D12294" s="73"/>
      <c r="P12294" s="73"/>
      <c r="T12294" s="73"/>
      <c r="U12294" s="73"/>
      <c r="V12294" s="73"/>
      <c r="X12294" s="12"/>
    </row>
    <row r="12295" spans="2:24" x14ac:dyDescent="0.3">
      <c r="B12295" s="73"/>
      <c r="D12295" s="73"/>
      <c r="P12295" s="73"/>
      <c r="T12295" s="73"/>
      <c r="U12295" s="73"/>
      <c r="V12295" s="73"/>
      <c r="X12295" s="12"/>
    </row>
    <row r="12296" spans="2:24" x14ac:dyDescent="0.3">
      <c r="B12296" s="73"/>
      <c r="D12296" s="73"/>
      <c r="P12296" s="73"/>
      <c r="T12296" s="73"/>
      <c r="U12296" s="73"/>
      <c r="V12296" s="73"/>
      <c r="X12296" s="12"/>
    </row>
    <row r="12297" spans="2:24" x14ac:dyDescent="0.3">
      <c r="B12297" s="73"/>
      <c r="D12297" s="73"/>
      <c r="P12297" s="73"/>
      <c r="T12297" s="73"/>
      <c r="U12297" s="73"/>
      <c r="V12297" s="73"/>
      <c r="X12297" s="12"/>
    </row>
    <row r="12298" spans="2:24" x14ac:dyDescent="0.3">
      <c r="B12298" s="73"/>
      <c r="D12298" s="73"/>
      <c r="P12298" s="73"/>
      <c r="T12298" s="73"/>
      <c r="U12298" s="73"/>
      <c r="V12298" s="73"/>
      <c r="X12298" s="12"/>
    </row>
    <row r="12299" spans="2:24" x14ac:dyDescent="0.3">
      <c r="B12299" s="73"/>
      <c r="D12299" s="73"/>
      <c r="P12299" s="73"/>
      <c r="T12299" s="73"/>
      <c r="U12299" s="73"/>
      <c r="V12299" s="73"/>
      <c r="X12299" s="12"/>
    </row>
    <row r="12300" spans="2:24" x14ac:dyDescent="0.3">
      <c r="B12300" s="73"/>
      <c r="D12300" s="73"/>
      <c r="P12300" s="73"/>
      <c r="T12300" s="73"/>
      <c r="U12300" s="73"/>
      <c r="V12300" s="73"/>
      <c r="X12300" s="12"/>
    </row>
    <row r="12301" spans="2:24" x14ac:dyDescent="0.3">
      <c r="B12301" s="73"/>
      <c r="D12301" s="73"/>
      <c r="P12301" s="73"/>
      <c r="T12301" s="73"/>
      <c r="U12301" s="73"/>
      <c r="V12301" s="73"/>
      <c r="X12301" s="12"/>
    </row>
    <row r="12302" spans="2:24" x14ac:dyDescent="0.3">
      <c r="B12302" s="73"/>
      <c r="D12302" s="73"/>
      <c r="P12302" s="73"/>
      <c r="T12302" s="73"/>
      <c r="U12302" s="73"/>
      <c r="V12302" s="73"/>
      <c r="X12302" s="12"/>
    </row>
    <row r="12303" spans="2:24" x14ac:dyDescent="0.3">
      <c r="B12303" s="73"/>
      <c r="D12303" s="73"/>
      <c r="P12303" s="73"/>
      <c r="T12303" s="73"/>
      <c r="U12303" s="73"/>
      <c r="V12303" s="73"/>
      <c r="X12303" s="12"/>
    </row>
    <row r="12304" spans="2:24" x14ac:dyDescent="0.3">
      <c r="B12304" s="73"/>
      <c r="D12304" s="73"/>
      <c r="P12304" s="73"/>
      <c r="T12304" s="73"/>
      <c r="U12304" s="73"/>
      <c r="V12304" s="73"/>
      <c r="X12304" s="12"/>
    </row>
    <row r="12305" spans="2:24" x14ac:dyDescent="0.3">
      <c r="B12305" s="73"/>
      <c r="D12305" s="73"/>
      <c r="P12305" s="73"/>
      <c r="T12305" s="73"/>
      <c r="U12305" s="73"/>
      <c r="V12305" s="73"/>
      <c r="X12305" s="12"/>
    </row>
    <row r="12306" spans="2:24" x14ac:dyDescent="0.3">
      <c r="B12306" s="73"/>
      <c r="D12306" s="73"/>
      <c r="P12306" s="73"/>
      <c r="T12306" s="73"/>
      <c r="U12306" s="73"/>
      <c r="V12306" s="73"/>
      <c r="X12306" s="12"/>
    </row>
    <row r="12307" spans="2:24" x14ac:dyDescent="0.3">
      <c r="B12307" s="73"/>
      <c r="D12307" s="73"/>
      <c r="P12307" s="73"/>
      <c r="T12307" s="73"/>
      <c r="U12307" s="73"/>
      <c r="V12307" s="73"/>
      <c r="X12307" s="12"/>
    </row>
    <row r="12308" spans="2:24" x14ac:dyDescent="0.3">
      <c r="B12308" s="73"/>
      <c r="D12308" s="73"/>
      <c r="P12308" s="73"/>
      <c r="T12308" s="73"/>
      <c r="U12308" s="73"/>
      <c r="V12308" s="73"/>
      <c r="X12308" s="12"/>
    </row>
    <row r="12309" spans="2:24" x14ac:dyDescent="0.3">
      <c r="B12309" s="73"/>
      <c r="D12309" s="73"/>
      <c r="P12309" s="73"/>
      <c r="T12309" s="73"/>
      <c r="U12309" s="73"/>
      <c r="V12309" s="73"/>
      <c r="X12309" s="12"/>
    </row>
    <row r="12310" spans="2:24" x14ac:dyDescent="0.3">
      <c r="B12310" s="73"/>
      <c r="D12310" s="73"/>
      <c r="P12310" s="73"/>
      <c r="T12310" s="73"/>
      <c r="U12310" s="73"/>
      <c r="V12310" s="73"/>
      <c r="X12310" s="12"/>
    </row>
    <row r="12311" spans="2:24" x14ac:dyDescent="0.3">
      <c r="B12311" s="73"/>
      <c r="D12311" s="73"/>
      <c r="P12311" s="73"/>
      <c r="T12311" s="73"/>
      <c r="U12311" s="73"/>
      <c r="V12311" s="73"/>
      <c r="X12311" s="12"/>
    </row>
    <row r="12312" spans="2:24" x14ac:dyDescent="0.3">
      <c r="B12312" s="73"/>
      <c r="D12312" s="73"/>
      <c r="P12312" s="73"/>
      <c r="T12312" s="73"/>
      <c r="U12312" s="73"/>
      <c r="V12312" s="73"/>
      <c r="X12312" s="12"/>
    </row>
    <row r="12313" spans="2:24" x14ac:dyDescent="0.3">
      <c r="B12313" s="73"/>
      <c r="D12313" s="73"/>
      <c r="P12313" s="73"/>
      <c r="T12313" s="73"/>
      <c r="U12313" s="73"/>
      <c r="V12313" s="73"/>
      <c r="X12313" s="12"/>
    </row>
    <row r="12314" spans="2:24" x14ac:dyDescent="0.3">
      <c r="B12314" s="73"/>
      <c r="D12314" s="73"/>
      <c r="P12314" s="73"/>
      <c r="T12314" s="73"/>
      <c r="U12314" s="73"/>
      <c r="V12314" s="73"/>
      <c r="X12314" s="12"/>
    </row>
    <row r="12315" spans="2:24" x14ac:dyDescent="0.3">
      <c r="B12315" s="73"/>
      <c r="D12315" s="73"/>
      <c r="P12315" s="73"/>
      <c r="T12315" s="73"/>
      <c r="U12315" s="73"/>
      <c r="V12315" s="73"/>
      <c r="X12315" s="12"/>
    </row>
    <row r="12316" spans="2:24" x14ac:dyDescent="0.3">
      <c r="B12316" s="73"/>
      <c r="D12316" s="73"/>
      <c r="P12316" s="73"/>
      <c r="T12316" s="73"/>
      <c r="U12316" s="73"/>
      <c r="V12316" s="73"/>
      <c r="X12316" s="12"/>
    </row>
    <row r="12317" spans="2:24" x14ac:dyDescent="0.3">
      <c r="B12317" s="73"/>
      <c r="D12317" s="73"/>
      <c r="P12317" s="73"/>
      <c r="T12317" s="73"/>
      <c r="U12317" s="73"/>
      <c r="V12317" s="73"/>
      <c r="X12317" s="12"/>
    </row>
    <row r="12318" spans="2:24" x14ac:dyDescent="0.3">
      <c r="B12318" s="73"/>
      <c r="D12318" s="73"/>
      <c r="P12318" s="73"/>
      <c r="T12318" s="73"/>
      <c r="U12318" s="73"/>
      <c r="V12318" s="73"/>
      <c r="X12318" s="12"/>
    </row>
    <row r="12319" spans="2:24" x14ac:dyDescent="0.3">
      <c r="B12319" s="73"/>
      <c r="D12319" s="73"/>
      <c r="P12319" s="73"/>
      <c r="T12319" s="73"/>
      <c r="U12319" s="73"/>
      <c r="V12319" s="73"/>
      <c r="X12319" s="12"/>
    </row>
    <row r="12320" spans="2:24" x14ac:dyDescent="0.3">
      <c r="B12320" s="73"/>
      <c r="D12320" s="73"/>
      <c r="P12320" s="73"/>
      <c r="T12320" s="73"/>
      <c r="U12320" s="73"/>
      <c r="V12320" s="73"/>
      <c r="X12320" s="12"/>
    </row>
    <row r="12321" spans="2:24" x14ac:dyDescent="0.3">
      <c r="B12321" s="73"/>
      <c r="D12321" s="73"/>
      <c r="P12321" s="73"/>
      <c r="T12321" s="73"/>
      <c r="U12321" s="73"/>
      <c r="V12321" s="73"/>
      <c r="X12321" s="12"/>
    </row>
    <row r="12322" spans="2:24" x14ac:dyDescent="0.3">
      <c r="B12322" s="73"/>
      <c r="D12322" s="73"/>
      <c r="P12322" s="73"/>
      <c r="T12322" s="73"/>
      <c r="U12322" s="73"/>
      <c r="V12322" s="73"/>
      <c r="X12322" s="12"/>
    </row>
    <row r="12323" spans="2:24" x14ac:dyDescent="0.3">
      <c r="B12323" s="73"/>
      <c r="D12323" s="73"/>
      <c r="P12323" s="73"/>
      <c r="T12323" s="73"/>
      <c r="U12323" s="73"/>
      <c r="V12323" s="73"/>
      <c r="X12323" s="12"/>
    </row>
    <row r="12324" spans="2:24" x14ac:dyDescent="0.3">
      <c r="B12324" s="73"/>
      <c r="D12324" s="73"/>
      <c r="P12324" s="73"/>
      <c r="T12324" s="73"/>
      <c r="U12324" s="73"/>
      <c r="V12324" s="73"/>
      <c r="X12324" s="12"/>
    </row>
    <row r="12325" spans="2:24" x14ac:dyDescent="0.3">
      <c r="B12325" s="73"/>
      <c r="D12325" s="73"/>
      <c r="P12325" s="73"/>
      <c r="T12325" s="73"/>
      <c r="U12325" s="73"/>
      <c r="V12325" s="73"/>
      <c r="X12325" s="12"/>
    </row>
    <row r="12326" spans="2:24" x14ac:dyDescent="0.3">
      <c r="B12326" s="73"/>
      <c r="D12326" s="73"/>
      <c r="P12326" s="73"/>
      <c r="T12326" s="73"/>
      <c r="U12326" s="73"/>
      <c r="V12326" s="73"/>
      <c r="X12326" s="12"/>
    </row>
    <row r="12327" spans="2:24" x14ac:dyDescent="0.3">
      <c r="B12327" s="73"/>
      <c r="D12327" s="73"/>
      <c r="P12327" s="73"/>
      <c r="T12327" s="73"/>
      <c r="U12327" s="73"/>
      <c r="V12327" s="73"/>
      <c r="X12327" s="12"/>
    </row>
    <row r="12328" spans="2:24" x14ac:dyDescent="0.3">
      <c r="B12328" s="73"/>
      <c r="D12328" s="73"/>
      <c r="P12328" s="73"/>
      <c r="T12328" s="73"/>
      <c r="U12328" s="73"/>
      <c r="V12328" s="73"/>
      <c r="X12328" s="12"/>
    </row>
    <row r="12329" spans="2:24" x14ac:dyDescent="0.3">
      <c r="B12329" s="73"/>
      <c r="D12329" s="73"/>
      <c r="P12329" s="73"/>
      <c r="T12329" s="73"/>
      <c r="U12329" s="73"/>
      <c r="V12329" s="73"/>
      <c r="X12329" s="12"/>
    </row>
    <row r="12330" spans="2:24" x14ac:dyDescent="0.3">
      <c r="B12330" s="73"/>
      <c r="D12330" s="73"/>
      <c r="P12330" s="73"/>
      <c r="T12330" s="73"/>
      <c r="U12330" s="73"/>
      <c r="V12330" s="73"/>
      <c r="X12330" s="12"/>
    </row>
    <row r="12331" spans="2:24" x14ac:dyDescent="0.3">
      <c r="B12331" s="73"/>
      <c r="D12331" s="73"/>
      <c r="P12331" s="73"/>
      <c r="T12331" s="73"/>
      <c r="U12331" s="73"/>
      <c r="V12331" s="73"/>
      <c r="X12331" s="12"/>
    </row>
    <row r="12332" spans="2:24" x14ac:dyDescent="0.3">
      <c r="B12332" s="73"/>
      <c r="D12332" s="73"/>
      <c r="P12332" s="73"/>
      <c r="T12332" s="73"/>
      <c r="U12332" s="73"/>
      <c r="V12332" s="73"/>
      <c r="X12332" s="12"/>
    </row>
    <row r="12333" spans="2:24" x14ac:dyDescent="0.3">
      <c r="B12333" s="73"/>
      <c r="D12333" s="73"/>
      <c r="P12333" s="73"/>
      <c r="T12333" s="73"/>
      <c r="U12333" s="73"/>
      <c r="V12333" s="73"/>
      <c r="X12333" s="12"/>
    </row>
    <row r="12334" spans="2:24" x14ac:dyDescent="0.3">
      <c r="B12334" s="73"/>
      <c r="D12334" s="73"/>
      <c r="P12334" s="73"/>
      <c r="T12334" s="73"/>
      <c r="U12334" s="73"/>
      <c r="V12334" s="73"/>
      <c r="X12334" s="12"/>
    </row>
    <row r="12335" spans="2:24" x14ac:dyDescent="0.3">
      <c r="B12335" s="73"/>
      <c r="D12335" s="73"/>
      <c r="P12335" s="73"/>
      <c r="T12335" s="73"/>
      <c r="U12335" s="73"/>
      <c r="V12335" s="73"/>
      <c r="X12335" s="12"/>
    </row>
    <row r="12336" spans="2:24" x14ac:dyDescent="0.3">
      <c r="B12336" s="73"/>
      <c r="D12336" s="73"/>
      <c r="P12336" s="73"/>
      <c r="T12336" s="73"/>
      <c r="U12336" s="73"/>
      <c r="V12336" s="73"/>
      <c r="X12336" s="12"/>
    </row>
    <row r="12337" spans="2:24" x14ac:dyDescent="0.3">
      <c r="B12337" s="73"/>
      <c r="D12337" s="73"/>
      <c r="P12337" s="73"/>
      <c r="T12337" s="73"/>
      <c r="U12337" s="73"/>
      <c r="V12337" s="73"/>
      <c r="X12337" s="12"/>
    </row>
    <row r="12338" spans="2:24" x14ac:dyDescent="0.3">
      <c r="B12338" s="73"/>
      <c r="D12338" s="73"/>
      <c r="P12338" s="73"/>
      <c r="T12338" s="73"/>
      <c r="U12338" s="73"/>
      <c r="V12338" s="73"/>
      <c r="X12338" s="12"/>
    </row>
    <row r="12339" spans="2:24" x14ac:dyDescent="0.3">
      <c r="B12339" s="73"/>
      <c r="D12339" s="73"/>
      <c r="P12339" s="73"/>
      <c r="T12339" s="73"/>
      <c r="U12339" s="73"/>
      <c r="V12339" s="73"/>
      <c r="X12339" s="12"/>
    </row>
    <row r="12340" spans="2:24" x14ac:dyDescent="0.3">
      <c r="B12340" s="73"/>
      <c r="D12340" s="73"/>
      <c r="P12340" s="73"/>
      <c r="T12340" s="73"/>
      <c r="U12340" s="73"/>
      <c r="V12340" s="73"/>
      <c r="X12340" s="12"/>
    </row>
    <row r="12341" spans="2:24" x14ac:dyDescent="0.3">
      <c r="B12341" s="73"/>
      <c r="D12341" s="73"/>
      <c r="P12341" s="73"/>
      <c r="T12341" s="73"/>
      <c r="U12341" s="73"/>
      <c r="V12341" s="73"/>
      <c r="X12341" s="12"/>
    </row>
    <row r="12342" spans="2:24" x14ac:dyDescent="0.3">
      <c r="B12342" s="73"/>
      <c r="D12342" s="73"/>
      <c r="P12342" s="73"/>
      <c r="T12342" s="73"/>
      <c r="U12342" s="73"/>
      <c r="V12342" s="73"/>
      <c r="X12342" s="12"/>
    </row>
    <row r="12343" spans="2:24" x14ac:dyDescent="0.3">
      <c r="B12343" s="73"/>
      <c r="D12343" s="73"/>
      <c r="P12343" s="73"/>
      <c r="T12343" s="73"/>
      <c r="U12343" s="73"/>
      <c r="V12343" s="73"/>
      <c r="X12343" s="12"/>
    </row>
    <row r="12344" spans="2:24" x14ac:dyDescent="0.3">
      <c r="B12344" s="73"/>
      <c r="D12344" s="73"/>
      <c r="P12344" s="73"/>
      <c r="T12344" s="73"/>
      <c r="U12344" s="73"/>
      <c r="V12344" s="73"/>
      <c r="X12344" s="12"/>
    </row>
    <row r="12345" spans="2:24" x14ac:dyDescent="0.3">
      <c r="B12345" s="73"/>
      <c r="D12345" s="73"/>
      <c r="P12345" s="73"/>
      <c r="T12345" s="73"/>
      <c r="U12345" s="73"/>
      <c r="V12345" s="73"/>
      <c r="X12345" s="12"/>
    </row>
    <row r="12346" spans="2:24" x14ac:dyDescent="0.3">
      <c r="B12346" s="73"/>
      <c r="D12346" s="73"/>
      <c r="P12346" s="73"/>
      <c r="T12346" s="73"/>
      <c r="U12346" s="73"/>
      <c r="V12346" s="73"/>
      <c r="X12346" s="12"/>
    </row>
    <row r="12347" spans="2:24" x14ac:dyDescent="0.3">
      <c r="B12347" s="73"/>
      <c r="D12347" s="73"/>
      <c r="P12347" s="73"/>
      <c r="T12347" s="73"/>
      <c r="U12347" s="73"/>
      <c r="V12347" s="73"/>
      <c r="X12347" s="12"/>
    </row>
    <row r="12348" spans="2:24" x14ac:dyDescent="0.3">
      <c r="B12348" s="73"/>
      <c r="D12348" s="73"/>
      <c r="P12348" s="73"/>
      <c r="T12348" s="73"/>
      <c r="U12348" s="73"/>
      <c r="V12348" s="73"/>
      <c r="X12348" s="12"/>
    </row>
    <row r="12349" spans="2:24" x14ac:dyDescent="0.3">
      <c r="B12349" s="73"/>
      <c r="D12349" s="73"/>
      <c r="P12349" s="73"/>
      <c r="T12349" s="73"/>
      <c r="U12349" s="73"/>
      <c r="V12349" s="73"/>
      <c r="X12349" s="12"/>
    </row>
    <row r="12350" spans="2:24" x14ac:dyDescent="0.3">
      <c r="B12350" s="73"/>
      <c r="D12350" s="73"/>
      <c r="P12350" s="73"/>
      <c r="T12350" s="73"/>
      <c r="U12350" s="73"/>
      <c r="V12350" s="73"/>
      <c r="X12350" s="12"/>
    </row>
    <row r="12351" spans="2:24" x14ac:dyDescent="0.3">
      <c r="B12351" s="73"/>
      <c r="D12351" s="73"/>
      <c r="P12351" s="73"/>
      <c r="T12351" s="73"/>
      <c r="U12351" s="73"/>
      <c r="V12351" s="73"/>
      <c r="X12351" s="12"/>
    </row>
    <row r="12352" spans="2:24" x14ac:dyDescent="0.3">
      <c r="B12352" s="73"/>
      <c r="D12352" s="73"/>
      <c r="P12352" s="73"/>
      <c r="T12352" s="73"/>
      <c r="U12352" s="73"/>
      <c r="V12352" s="73"/>
      <c r="X12352" s="12"/>
    </row>
    <row r="12353" spans="2:24" x14ac:dyDescent="0.3">
      <c r="B12353" s="73"/>
      <c r="D12353" s="73"/>
      <c r="P12353" s="73"/>
      <c r="T12353" s="73"/>
      <c r="U12353" s="73"/>
      <c r="V12353" s="73"/>
      <c r="X12353" s="12"/>
    </row>
    <row r="12354" spans="2:24" x14ac:dyDescent="0.3">
      <c r="B12354" s="73"/>
      <c r="D12354" s="73"/>
      <c r="P12354" s="73"/>
      <c r="T12354" s="73"/>
      <c r="U12354" s="73"/>
      <c r="V12354" s="73"/>
      <c r="X12354" s="12"/>
    </row>
    <row r="12355" spans="2:24" x14ac:dyDescent="0.3">
      <c r="B12355" s="73"/>
      <c r="D12355" s="73"/>
      <c r="P12355" s="73"/>
      <c r="T12355" s="73"/>
      <c r="U12355" s="73"/>
      <c r="V12355" s="73"/>
      <c r="X12355" s="12"/>
    </row>
    <row r="12356" spans="2:24" x14ac:dyDescent="0.3">
      <c r="B12356" s="73"/>
      <c r="D12356" s="73"/>
      <c r="P12356" s="73"/>
      <c r="T12356" s="73"/>
      <c r="U12356" s="73"/>
      <c r="V12356" s="73"/>
      <c r="X12356" s="12"/>
    </row>
    <row r="12357" spans="2:24" x14ac:dyDescent="0.3">
      <c r="B12357" s="73"/>
      <c r="D12357" s="73"/>
      <c r="P12357" s="73"/>
      <c r="T12357" s="73"/>
      <c r="U12357" s="73"/>
      <c r="V12357" s="73"/>
      <c r="X12357" s="12"/>
    </row>
    <row r="12358" spans="2:24" x14ac:dyDescent="0.3">
      <c r="B12358" s="73"/>
      <c r="D12358" s="73"/>
      <c r="P12358" s="73"/>
      <c r="T12358" s="73"/>
      <c r="U12358" s="73"/>
      <c r="V12358" s="73"/>
      <c r="X12358" s="12"/>
    </row>
    <row r="12359" spans="2:24" x14ac:dyDescent="0.3">
      <c r="B12359" s="73"/>
      <c r="D12359" s="73"/>
      <c r="P12359" s="73"/>
      <c r="T12359" s="73"/>
      <c r="U12359" s="73"/>
      <c r="V12359" s="73"/>
      <c r="X12359" s="12"/>
    </row>
    <row r="12360" spans="2:24" x14ac:dyDescent="0.3">
      <c r="B12360" s="73"/>
      <c r="D12360" s="73"/>
      <c r="P12360" s="73"/>
      <c r="T12360" s="73"/>
      <c r="U12360" s="73"/>
      <c r="V12360" s="73"/>
      <c r="X12360" s="12"/>
    </row>
    <row r="12361" spans="2:24" x14ac:dyDescent="0.3">
      <c r="B12361" s="73"/>
      <c r="D12361" s="73"/>
      <c r="P12361" s="73"/>
      <c r="T12361" s="73"/>
      <c r="U12361" s="73"/>
      <c r="V12361" s="73"/>
      <c r="X12361" s="12"/>
    </row>
    <row r="12362" spans="2:24" x14ac:dyDescent="0.3">
      <c r="B12362" s="73"/>
      <c r="D12362" s="73"/>
      <c r="P12362" s="73"/>
      <c r="T12362" s="73"/>
      <c r="U12362" s="73"/>
      <c r="V12362" s="73"/>
      <c r="X12362" s="12"/>
    </row>
    <row r="12363" spans="2:24" x14ac:dyDescent="0.3">
      <c r="B12363" s="73"/>
      <c r="D12363" s="73"/>
      <c r="P12363" s="73"/>
      <c r="T12363" s="73"/>
      <c r="U12363" s="73"/>
      <c r="V12363" s="73"/>
      <c r="X12363" s="12"/>
    </row>
    <row r="12364" spans="2:24" x14ac:dyDescent="0.3">
      <c r="B12364" s="73"/>
      <c r="D12364" s="73"/>
      <c r="P12364" s="73"/>
      <c r="T12364" s="73"/>
      <c r="U12364" s="73"/>
      <c r="V12364" s="73"/>
      <c r="X12364" s="12"/>
    </row>
    <row r="12365" spans="2:24" x14ac:dyDescent="0.3">
      <c r="B12365" s="73"/>
      <c r="D12365" s="73"/>
      <c r="P12365" s="73"/>
      <c r="T12365" s="73"/>
      <c r="U12365" s="73"/>
      <c r="V12365" s="73"/>
      <c r="X12365" s="12"/>
    </row>
    <row r="12366" spans="2:24" x14ac:dyDescent="0.3">
      <c r="B12366" s="73"/>
      <c r="D12366" s="73"/>
      <c r="P12366" s="73"/>
      <c r="T12366" s="73"/>
      <c r="U12366" s="73"/>
      <c r="V12366" s="73"/>
      <c r="X12366" s="12"/>
    </row>
    <row r="12367" spans="2:24" x14ac:dyDescent="0.3">
      <c r="B12367" s="73"/>
      <c r="D12367" s="73"/>
      <c r="P12367" s="73"/>
      <c r="T12367" s="73"/>
      <c r="U12367" s="73"/>
      <c r="V12367" s="73"/>
      <c r="X12367" s="12"/>
    </row>
    <row r="12368" spans="2:24" x14ac:dyDescent="0.3">
      <c r="B12368" s="73"/>
      <c r="D12368" s="73"/>
      <c r="P12368" s="73"/>
      <c r="T12368" s="73"/>
      <c r="U12368" s="73"/>
      <c r="V12368" s="73"/>
      <c r="X12368" s="12"/>
    </row>
    <row r="12369" spans="2:24" x14ac:dyDescent="0.3">
      <c r="B12369" s="73"/>
      <c r="D12369" s="73"/>
      <c r="P12369" s="73"/>
      <c r="T12369" s="73"/>
      <c r="U12369" s="73"/>
      <c r="V12369" s="73"/>
      <c r="X12369" s="12"/>
    </row>
    <row r="12370" spans="2:24" x14ac:dyDescent="0.3">
      <c r="B12370" s="73"/>
      <c r="D12370" s="73"/>
      <c r="P12370" s="73"/>
      <c r="T12370" s="73"/>
      <c r="U12370" s="73"/>
      <c r="V12370" s="73"/>
      <c r="X12370" s="12"/>
    </row>
    <row r="12371" spans="2:24" x14ac:dyDescent="0.3">
      <c r="B12371" s="73"/>
      <c r="D12371" s="73"/>
      <c r="P12371" s="73"/>
      <c r="T12371" s="73"/>
      <c r="U12371" s="73"/>
      <c r="V12371" s="73"/>
      <c r="X12371" s="12"/>
    </row>
    <row r="12372" spans="2:24" x14ac:dyDescent="0.3">
      <c r="B12372" s="73"/>
      <c r="D12372" s="73"/>
      <c r="P12372" s="73"/>
      <c r="T12372" s="73"/>
      <c r="U12372" s="73"/>
      <c r="V12372" s="73"/>
      <c r="X12372" s="12"/>
    </row>
    <row r="12373" spans="2:24" x14ac:dyDescent="0.3">
      <c r="B12373" s="73"/>
      <c r="D12373" s="73"/>
      <c r="P12373" s="73"/>
      <c r="T12373" s="73"/>
      <c r="U12373" s="73"/>
      <c r="V12373" s="73"/>
      <c r="X12373" s="12"/>
    </row>
    <row r="12374" spans="2:24" x14ac:dyDescent="0.3">
      <c r="B12374" s="73"/>
      <c r="D12374" s="73"/>
      <c r="P12374" s="73"/>
      <c r="T12374" s="73"/>
      <c r="U12374" s="73"/>
      <c r="V12374" s="73"/>
      <c r="X12374" s="12"/>
    </row>
    <row r="12375" spans="2:24" x14ac:dyDescent="0.3">
      <c r="B12375" s="73"/>
      <c r="D12375" s="73"/>
      <c r="P12375" s="73"/>
      <c r="T12375" s="73"/>
      <c r="U12375" s="73"/>
      <c r="V12375" s="73"/>
      <c r="X12375" s="12"/>
    </row>
    <row r="12376" spans="2:24" x14ac:dyDescent="0.3">
      <c r="B12376" s="73"/>
      <c r="D12376" s="73"/>
      <c r="P12376" s="73"/>
      <c r="T12376" s="73"/>
      <c r="U12376" s="73"/>
      <c r="V12376" s="73"/>
      <c r="X12376" s="12"/>
    </row>
    <row r="12377" spans="2:24" x14ac:dyDescent="0.3">
      <c r="B12377" s="73"/>
      <c r="D12377" s="73"/>
      <c r="P12377" s="73"/>
      <c r="T12377" s="73"/>
      <c r="U12377" s="73"/>
      <c r="V12377" s="73"/>
      <c r="X12377" s="12"/>
    </row>
    <row r="12378" spans="2:24" x14ac:dyDescent="0.3">
      <c r="B12378" s="73"/>
      <c r="D12378" s="73"/>
      <c r="P12378" s="73"/>
      <c r="T12378" s="73"/>
      <c r="U12378" s="73"/>
      <c r="V12378" s="73"/>
      <c r="X12378" s="12"/>
    </row>
    <row r="12379" spans="2:24" x14ac:dyDescent="0.3">
      <c r="B12379" s="73"/>
      <c r="D12379" s="73"/>
      <c r="P12379" s="73"/>
      <c r="T12379" s="73"/>
      <c r="U12379" s="73"/>
      <c r="V12379" s="73"/>
      <c r="X12379" s="12"/>
    </row>
    <row r="12380" spans="2:24" x14ac:dyDescent="0.3">
      <c r="B12380" s="73"/>
      <c r="D12380" s="73"/>
      <c r="P12380" s="73"/>
      <c r="T12380" s="73"/>
      <c r="U12380" s="73"/>
      <c r="V12380" s="73"/>
      <c r="X12380" s="12"/>
    </row>
    <row r="12381" spans="2:24" x14ac:dyDescent="0.3">
      <c r="B12381" s="73"/>
      <c r="D12381" s="73"/>
      <c r="P12381" s="73"/>
      <c r="T12381" s="73"/>
      <c r="U12381" s="73"/>
      <c r="V12381" s="73"/>
      <c r="X12381" s="12"/>
    </row>
    <row r="12382" spans="2:24" x14ac:dyDescent="0.3">
      <c r="B12382" s="73"/>
      <c r="D12382" s="73"/>
      <c r="P12382" s="73"/>
      <c r="T12382" s="73"/>
      <c r="U12382" s="73"/>
      <c r="V12382" s="73"/>
      <c r="X12382" s="12"/>
    </row>
    <row r="12383" spans="2:24" x14ac:dyDescent="0.3">
      <c r="B12383" s="73"/>
      <c r="D12383" s="73"/>
      <c r="P12383" s="73"/>
      <c r="T12383" s="73"/>
      <c r="U12383" s="73"/>
      <c r="V12383" s="73"/>
      <c r="X12383" s="12"/>
    </row>
    <row r="12384" spans="2:24" x14ac:dyDescent="0.3">
      <c r="B12384" s="73"/>
      <c r="D12384" s="73"/>
      <c r="P12384" s="73"/>
      <c r="T12384" s="73"/>
      <c r="U12384" s="73"/>
      <c r="V12384" s="73"/>
      <c r="X12384" s="12"/>
    </row>
    <row r="12385" spans="2:24" x14ac:dyDescent="0.3">
      <c r="B12385" s="73"/>
      <c r="D12385" s="73"/>
      <c r="P12385" s="73"/>
      <c r="T12385" s="73"/>
      <c r="U12385" s="73"/>
      <c r="V12385" s="73"/>
      <c r="X12385" s="12"/>
    </row>
    <row r="12386" spans="2:24" x14ac:dyDescent="0.3">
      <c r="B12386" s="73"/>
      <c r="D12386" s="73"/>
      <c r="P12386" s="73"/>
      <c r="T12386" s="73"/>
      <c r="U12386" s="73"/>
      <c r="V12386" s="73"/>
      <c r="X12386" s="12"/>
    </row>
    <row r="12387" spans="2:24" x14ac:dyDescent="0.3">
      <c r="B12387" s="73"/>
      <c r="D12387" s="73"/>
      <c r="P12387" s="73"/>
      <c r="T12387" s="73"/>
      <c r="U12387" s="73"/>
      <c r="V12387" s="73"/>
      <c r="X12387" s="12"/>
    </row>
    <row r="12388" spans="2:24" x14ac:dyDescent="0.3">
      <c r="B12388" s="73"/>
      <c r="D12388" s="73"/>
      <c r="P12388" s="73"/>
      <c r="T12388" s="73"/>
      <c r="U12388" s="73"/>
      <c r="V12388" s="73"/>
      <c r="X12388" s="12"/>
    </row>
    <row r="12389" spans="2:24" x14ac:dyDescent="0.3">
      <c r="B12389" s="73"/>
      <c r="D12389" s="73"/>
      <c r="P12389" s="73"/>
      <c r="T12389" s="73"/>
      <c r="U12389" s="73"/>
      <c r="V12389" s="73"/>
      <c r="X12389" s="12"/>
    </row>
    <row r="12390" spans="2:24" x14ac:dyDescent="0.3">
      <c r="B12390" s="73"/>
      <c r="D12390" s="73"/>
      <c r="P12390" s="73"/>
      <c r="T12390" s="73"/>
      <c r="U12390" s="73"/>
      <c r="V12390" s="73"/>
      <c r="X12390" s="12"/>
    </row>
    <row r="12391" spans="2:24" x14ac:dyDescent="0.3">
      <c r="B12391" s="73"/>
      <c r="D12391" s="73"/>
      <c r="P12391" s="73"/>
      <c r="T12391" s="73"/>
      <c r="U12391" s="73"/>
      <c r="V12391" s="73"/>
      <c r="X12391" s="12"/>
    </row>
    <row r="12392" spans="2:24" x14ac:dyDescent="0.3">
      <c r="B12392" s="73"/>
      <c r="D12392" s="73"/>
      <c r="P12392" s="73"/>
      <c r="T12392" s="73"/>
      <c r="U12392" s="73"/>
      <c r="V12392" s="73"/>
      <c r="X12392" s="12"/>
    </row>
    <row r="12393" spans="2:24" x14ac:dyDescent="0.3">
      <c r="B12393" s="73"/>
      <c r="D12393" s="73"/>
      <c r="P12393" s="73"/>
      <c r="T12393" s="73"/>
      <c r="U12393" s="73"/>
      <c r="V12393" s="73"/>
      <c r="X12393" s="12"/>
    </row>
    <row r="12394" spans="2:24" x14ac:dyDescent="0.3">
      <c r="B12394" s="73"/>
      <c r="D12394" s="73"/>
      <c r="P12394" s="73"/>
      <c r="T12394" s="73"/>
      <c r="U12394" s="73"/>
      <c r="V12394" s="73"/>
      <c r="X12394" s="12"/>
    </row>
    <row r="12395" spans="2:24" x14ac:dyDescent="0.3">
      <c r="B12395" s="73"/>
      <c r="D12395" s="73"/>
      <c r="P12395" s="73"/>
      <c r="T12395" s="73"/>
      <c r="U12395" s="73"/>
      <c r="V12395" s="73"/>
      <c r="X12395" s="12"/>
    </row>
    <row r="12396" spans="2:24" x14ac:dyDescent="0.3">
      <c r="B12396" s="73"/>
      <c r="D12396" s="73"/>
      <c r="P12396" s="73"/>
      <c r="T12396" s="73"/>
      <c r="U12396" s="73"/>
      <c r="V12396" s="73"/>
      <c r="X12396" s="12"/>
    </row>
    <row r="12397" spans="2:24" x14ac:dyDescent="0.3">
      <c r="B12397" s="73"/>
      <c r="D12397" s="73"/>
      <c r="P12397" s="73"/>
      <c r="T12397" s="73"/>
      <c r="U12397" s="73"/>
      <c r="V12397" s="73"/>
      <c r="X12397" s="12"/>
    </row>
    <row r="12398" spans="2:24" x14ac:dyDescent="0.3">
      <c r="B12398" s="73"/>
      <c r="D12398" s="73"/>
      <c r="P12398" s="73"/>
      <c r="T12398" s="73"/>
      <c r="U12398" s="73"/>
      <c r="V12398" s="73"/>
      <c r="X12398" s="12"/>
    </row>
    <row r="12399" spans="2:24" x14ac:dyDescent="0.3">
      <c r="B12399" s="73"/>
      <c r="D12399" s="73"/>
      <c r="P12399" s="73"/>
      <c r="T12399" s="73"/>
      <c r="U12399" s="73"/>
      <c r="V12399" s="73"/>
      <c r="X12399" s="12"/>
    </row>
    <row r="12400" spans="2:24" x14ac:dyDescent="0.3">
      <c r="B12400" s="73"/>
      <c r="D12400" s="73"/>
      <c r="P12400" s="73"/>
      <c r="T12400" s="73"/>
      <c r="U12400" s="73"/>
      <c r="V12400" s="73"/>
      <c r="X12400" s="12"/>
    </row>
    <row r="12401" spans="2:24" x14ac:dyDescent="0.3">
      <c r="B12401" s="73"/>
      <c r="D12401" s="73"/>
      <c r="P12401" s="73"/>
      <c r="T12401" s="73"/>
      <c r="U12401" s="73"/>
      <c r="V12401" s="73"/>
      <c r="X12401" s="12"/>
    </row>
    <row r="12402" spans="2:24" x14ac:dyDescent="0.3">
      <c r="B12402" s="73"/>
      <c r="D12402" s="73"/>
      <c r="P12402" s="73"/>
      <c r="T12402" s="73"/>
      <c r="U12402" s="73"/>
      <c r="V12402" s="73"/>
      <c r="X12402" s="12"/>
    </row>
    <row r="12403" spans="2:24" x14ac:dyDescent="0.3">
      <c r="B12403" s="73"/>
      <c r="D12403" s="73"/>
      <c r="P12403" s="73"/>
      <c r="T12403" s="73"/>
      <c r="U12403" s="73"/>
      <c r="V12403" s="73"/>
      <c r="X12403" s="12"/>
    </row>
    <row r="12404" spans="2:24" x14ac:dyDescent="0.3">
      <c r="B12404" s="73"/>
      <c r="D12404" s="73"/>
      <c r="P12404" s="73"/>
      <c r="T12404" s="73"/>
      <c r="U12404" s="73"/>
      <c r="V12404" s="73"/>
      <c r="X12404" s="12"/>
    </row>
    <row r="12405" spans="2:24" x14ac:dyDescent="0.3">
      <c r="B12405" s="73"/>
      <c r="D12405" s="73"/>
      <c r="P12405" s="73"/>
      <c r="T12405" s="73"/>
      <c r="U12405" s="73"/>
      <c r="V12405" s="73"/>
      <c r="X12405" s="12"/>
    </row>
    <row r="12406" spans="2:24" x14ac:dyDescent="0.3">
      <c r="B12406" s="73"/>
      <c r="D12406" s="73"/>
      <c r="P12406" s="73"/>
      <c r="T12406" s="73"/>
      <c r="U12406" s="73"/>
      <c r="V12406" s="73"/>
      <c r="X12406" s="12"/>
    </row>
    <row r="12407" spans="2:24" x14ac:dyDescent="0.3">
      <c r="B12407" s="73"/>
      <c r="D12407" s="73"/>
      <c r="P12407" s="73"/>
      <c r="T12407" s="73"/>
      <c r="U12407" s="73"/>
      <c r="V12407" s="73"/>
      <c r="X12407" s="12"/>
    </row>
    <row r="12408" spans="2:24" x14ac:dyDescent="0.3">
      <c r="B12408" s="73"/>
      <c r="D12408" s="73"/>
      <c r="P12408" s="73"/>
      <c r="T12408" s="73"/>
      <c r="U12408" s="73"/>
      <c r="V12408" s="73"/>
      <c r="X12408" s="12"/>
    </row>
    <row r="12409" spans="2:24" x14ac:dyDescent="0.3">
      <c r="B12409" s="73"/>
      <c r="D12409" s="73"/>
      <c r="P12409" s="73"/>
      <c r="T12409" s="73"/>
      <c r="U12409" s="73"/>
      <c r="V12409" s="73"/>
      <c r="X12409" s="12"/>
    </row>
    <row r="12410" spans="2:24" x14ac:dyDescent="0.3">
      <c r="B12410" s="73"/>
      <c r="D12410" s="73"/>
      <c r="P12410" s="73"/>
      <c r="T12410" s="73"/>
      <c r="U12410" s="73"/>
      <c r="V12410" s="73"/>
      <c r="X12410" s="12"/>
    </row>
    <row r="12411" spans="2:24" x14ac:dyDescent="0.3">
      <c r="B12411" s="73"/>
      <c r="D12411" s="73"/>
      <c r="P12411" s="73"/>
      <c r="T12411" s="73"/>
      <c r="U12411" s="73"/>
      <c r="V12411" s="73"/>
      <c r="X12411" s="12"/>
    </row>
    <row r="12412" spans="2:24" x14ac:dyDescent="0.3">
      <c r="B12412" s="73"/>
      <c r="D12412" s="73"/>
      <c r="P12412" s="73"/>
      <c r="T12412" s="73"/>
      <c r="U12412" s="73"/>
      <c r="V12412" s="73"/>
      <c r="X12412" s="12"/>
    </row>
    <row r="12413" spans="2:24" x14ac:dyDescent="0.3">
      <c r="B12413" s="73"/>
      <c r="D12413" s="73"/>
      <c r="P12413" s="73"/>
      <c r="T12413" s="73"/>
      <c r="U12413" s="73"/>
      <c r="V12413" s="73"/>
      <c r="X12413" s="12"/>
    </row>
    <row r="12414" spans="2:24" x14ac:dyDescent="0.3">
      <c r="B12414" s="73"/>
      <c r="D12414" s="73"/>
      <c r="P12414" s="73"/>
      <c r="T12414" s="73"/>
      <c r="U12414" s="73"/>
      <c r="V12414" s="73"/>
      <c r="X12414" s="12"/>
    </row>
    <row r="12415" spans="2:24" x14ac:dyDescent="0.3">
      <c r="B12415" s="73"/>
      <c r="D12415" s="73"/>
      <c r="P12415" s="73"/>
      <c r="T12415" s="73"/>
      <c r="U12415" s="73"/>
      <c r="V12415" s="73"/>
      <c r="X12415" s="12"/>
    </row>
    <row r="12416" spans="2:24" x14ac:dyDescent="0.3">
      <c r="B12416" s="73"/>
      <c r="D12416" s="73"/>
      <c r="P12416" s="73"/>
      <c r="T12416" s="73"/>
      <c r="U12416" s="73"/>
      <c r="V12416" s="73"/>
      <c r="X12416" s="12"/>
    </row>
    <row r="12417" spans="2:24" x14ac:dyDescent="0.3">
      <c r="B12417" s="73"/>
      <c r="D12417" s="73"/>
      <c r="P12417" s="73"/>
      <c r="T12417" s="73"/>
      <c r="U12417" s="73"/>
      <c r="V12417" s="73"/>
      <c r="X12417" s="12"/>
    </row>
    <row r="12418" spans="2:24" x14ac:dyDescent="0.3">
      <c r="B12418" s="73"/>
      <c r="D12418" s="73"/>
      <c r="P12418" s="73"/>
      <c r="T12418" s="73"/>
      <c r="U12418" s="73"/>
      <c r="V12418" s="73"/>
      <c r="X12418" s="12"/>
    </row>
    <row r="12419" spans="2:24" x14ac:dyDescent="0.3">
      <c r="B12419" s="73"/>
      <c r="D12419" s="73"/>
      <c r="P12419" s="73"/>
      <c r="T12419" s="73"/>
      <c r="U12419" s="73"/>
      <c r="V12419" s="73"/>
      <c r="X12419" s="12"/>
    </row>
    <row r="12420" spans="2:24" x14ac:dyDescent="0.3">
      <c r="B12420" s="73"/>
      <c r="D12420" s="73"/>
      <c r="P12420" s="73"/>
      <c r="T12420" s="73"/>
      <c r="U12420" s="73"/>
      <c r="V12420" s="73"/>
      <c r="X12420" s="12"/>
    </row>
    <row r="12421" spans="2:24" x14ac:dyDescent="0.3">
      <c r="B12421" s="73"/>
      <c r="D12421" s="73"/>
      <c r="P12421" s="73"/>
      <c r="T12421" s="73"/>
      <c r="U12421" s="73"/>
      <c r="V12421" s="73"/>
      <c r="X12421" s="12"/>
    </row>
    <row r="12422" spans="2:24" x14ac:dyDescent="0.3">
      <c r="B12422" s="73"/>
      <c r="D12422" s="73"/>
      <c r="P12422" s="73"/>
      <c r="T12422" s="73"/>
      <c r="U12422" s="73"/>
      <c r="V12422" s="73"/>
      <c r="X12422" s="12"/>
    </row>
    <row r="12423" spans="2:24" x14ac:dyDescent="0.3">
      <c r="B12423" s="73"/>
      <c r="D12423" s="73"/>
      <c r="P12423" s="73"/>
      <c r="T12423" s="73"/>
      <c r="U12423" s="73"/>
      <c r="V12423" s="73"/>
      <c r="X12423" s="12"/>
    </row>
    <row r="12424" spans="2:24" x14ac:dyDescent="0.3">
      <c r="B12424" s="73"/>
      <c r="D12424" s="73"/>
      <c r="P12424" s="73"/>
      <c r="T12424" s="73"/>
      <c r="U12424" s="73"/>
      <c r="V12424" s="73"/>
      <c r="X12424" s="12"/>
    </row>
    <row r="12425" spans="2:24" x14ac:dyDescent="0.3">
      <c r="B12425" s="73"/>
      <c r="D12425" s="73"/>
      <c r="P12425" s="73"/>
      <c r="T12425" s="73"/>
      <c r="U12425" s="73"/>
      <c r="V12425" s="73"/>
      <c r="X12425" s="12"/>
    </row>
    <row r="12426" spans="2:24" x14ac:dyDescent="0.3">
      <c r="B12426" s="73"/>
      <c r="D12426" s="73"/>
      <c r="P12426" s="73"/>
      <c r="T12426" s="73"/>
      <c r="U12426" s="73"/>
      <c r="V12426" s="73"/>
      <c r="X12426" s="12"/>
    </row>
    <row r="12427" spans="2:24" x14ac:dyDescent="0.3">
      <c r="B12427" s="73"/>
      <c r="D12427" s="73"/>
      <c r="P12427" s="73"/>
      <c r="T12427" s="73"/>
      <c r="U12427" s="73"/>
      <c r="V12427" s="73"/>
      <c r="X12427" s="12"/>
    </row>
    <row r="12428" spans="2:24" x14ac:dyDescent="0.3">
      <c r="B12428" s="73"/>
      <c r="D12428" s="73"/>
      <c r="P12428" s="73"/>
      <c r="T12428" s="73"/>
      <c r="U12428" s="73"/>
      <c r="V12428" s="73"/>
      <c r="X12428" s="12"/>
    </row>
    <row r="12429" spans="2:24" x14ac:dyDescent="0.3">
      <c r="B12429" s="73"/>
      <c r="D12429" s="73"/>
      <c r="P12429" s="73"/>
      <c r="T12429" s="73"/>
      <c r="U12429" s="73"/>
      <c r="V12429" s="73"/>
      <c r="X12429" s="12"/>
    </row>
    <row r="12430" spans="2:24" x14ac:dyDescent="0.3">
      <c r="B12430" s="73"/>
      <c r="D12430" s="73"/>
      <c r="P12430" s="73"/>
      <c r="T12430" s="73"/>
      <c r="U12430" s="73"/>
      <c r="V12430" s="73"/>
      <c r="X12430" s="12"/>
    </row>
    <row r="12431" spans="2:24" x14ac:dyDescent="0.3">
      <c r="B12431" s="73"/>
      <c r="D12431" s="73"/>
      <c r="P12431" s="73"/>
      <c r="T12431" s="73"/>
      <c r="U12431" s="73"/>
      <c r="V12431" s="73"/>
      <c r="X12431" s="12"/>
    </row>
    <row r="12432" spans="2:24" x14ac:dyDescent="0.3">
      <c r="B12432" s="73"/>
      <c r="D12432" s="73"/>
      <c r="P12432" s="73"/>
      <c r="T12432" s="73"/>
      <c r="U12432" s="73"/>
      <c r="V12432" s="73"/>
      <c r="X12432" s="12"/>
    </row>
    <row r="12433" spans="2:24" x14ac:dyDescent="0.3">
      <c r="B12433" s="73"/>
      <c r="D12433" s="73"/>
      <c r="P12433" s="73"/>
      <c r="T12433" s="73"/>
      <c r="U12433" s="73"/>
      <c r="V12433" s="73"/>
      <c r="X12433" s="12"/>
    </row>
    <row r="12434" spans="2:24" x14ac:dyDescent="0.3">
      <c r="B12434" s="73"/>
      <c r="D12434" s="73"/>
      <c r="P12434" s="73"/>
      <c r="T12434" s="73"/>
      <c r="U12434" s="73"/>
      <c r="V12434" s="73"/>
      <c r="X12434" s="12"/>
    </row>
    <row r="12435" spans="2:24" x14ac:dyDescent="0.3">
      <c r="B12435" s="73"/>
      <c r="D12435" s="73"/>
      <c r="P12435" s="73"/>
      <c r="T12435" s="73"/>
      <c r="U12435" s="73"/>
      <c r="V12435" s="73"/>
      <c r="X12435" s="12"/>
    </row>
    <row r="12436" spans="2:24" x14ac:dyDescent="0.3">
      <c r="B12436" s="73"/>
      <c r="D12436" s="73"/>
      <c r="P12436" s="73"/>
      <c r="T12436" s="73"/>
      <c r="U12436" s="73"/>
      <c r="V12436" s="73"/>
      <c r="X12436" s="12"/>
    </row>
    <row r="12437" spans="2:24" x14ac:dyDescent="0.3">
      <c r="B12437" s="73"/>
      <c r="D12437" s="73"/>
      <c r="P12437" s="73"/>
      <c r="T12437" s="73"/>
      <c r="U12437" s="73"/>
      <c r="V12437" s="73"/>
      <c r="X12437" s="12"/>
    </row>
    <row r="12438" spans="2:24" x14ac:dyDescent="0.3">
      <c r="B12438" s="73"/>
      <c r="D12438" s="73"/>
      <c r="P12438" s="73"/>
      <c r="T12438" s="73"/>
      <c r="U12438" s="73"/>
      <c r="V12438" s="73"/>
      <c r="X12438" s="12"/>
    </row>
    <row r="12439" spans="2:24" x14ac:dyDescent="0.3">
      <c r="B12439" s="73"/>
      <c r="D12439" s="73"/>
      <c r="P12439" s="73"/>
      <c r="T12439" s="73"/>
      <c r="U12439" s="73"/>
      <c r="V12439" s="73"/>
      <c r="X12439" s="12"/>
    </row>
    <row r="12440" spans="2:24" x14ac:dyDescent="0.3">
      <c r="B12440" s="73"/>
      <c r="D12440" s="73"/>
      <c r="P12440" s="73"/>
      <c r="T12440" s="73"/>
      <c r="U12440" s="73"/>
      <c r="V12440" s="73"/>
      <c r="X12440" s="12"/>
    </row>
    <row r="12441" spans="2:24" x14ac:dyDescent="0.3">
      <c r="B12441" s="73"/>
      <c r="D12441" s="73"/>
      <c r="P12441" s="73"/>
      <c r="T12441" s="73"/>
      <c r="U12441" s="73"/>
      <c r="V12441" s="73"/>
      <c r="X12441" s="12"/>
    </row>
    <row r="12442" spans="2:24" x14ac:dyDescent="0.3">
      <c r="B12442" s="73"/>
      <c r="D12442" s="73"/>
      <c r="P12442" s="73"/>
      <c r="T12442" s="73"/>
      <c r="U12442" s="73"/>
      <c r="V12442" s="73"/>
      <c r="X12442" s="12"/>
    </row>
    <row r="12443" spans="2:24" x14ac:dyDescent="0.3">
      <c r="B12443" s="73"/>
      <c r="D12443" s="73"/>
      <c r="P12443" s="73"/>
      <c r="T12443" s="73"/>
      <c r="U12443" s="73"/>
      <c r="V12443" s="73"/>
      <c r="X12443" s="12"/>
    </row>
    <row r="12444" spans="2:24" x14ac:dyDescent="0.3">
      <c r="B12444" s="73"/>
      <c r="D12444" s="73"/>
      <c r="P12444" s="73"/>
      <c r="T12444" s="73"/>
      <c r="U12444" s="73"/>
      <c r="V12444" s="73"/>
      <c r="X12444" s="12"/>
    </row>
    <row r="12445" spans="2:24" x14ac:dyDescent="0.3">
      <c r="B12445" s="73"/>
      <c r="D12445" s="73"/>
      <c r="P12445" s="73"/>
      <c r="T12445" s="73"/>
      <c r="U12445" s="73"/>
      <c r="V12445" s="73"/>
      <c r="X12445" s="12"/>
    </row>
    <row r="12446" spans="2:24" x14ac:dyDescent="0.3">
      <c r="B12446" s="73"/>
      <c r="D12446" s="73"/>
      <c r="P12446" s="73"/>
      <c r="T12446" s="73"/>
      <c r="U12446" s="73"/>
      <c r="V12446" s="73"/>
      <c r="X12446" s="12"/>
    </row>
    <row r="12447" spans="2:24" x14ac:dyDescent="0.3">
      <c r="B12447" s="73"/>
      <c r="D12447" s="73"/>
      <c r="P12447" s="73"/>
      <c r="T12447" s="73"/>
      <c r="U12447" s="73"/>
      <c r="V12447" s="73"/>
      <c r="X12447" s="12"/>
    </row>
    <row r="12448" spans="2:24" x14ac:dyDescent="0.3">
      <c r="B12448" s="73"/>
      <c r="D12448" s="73"/>
      <c r="P12448" s="73"/>
      <c r="T12448" s="73"/>
      <c r="U12448" s="73"/>
      <c r="V12448" s="73"/>
      <c r="X12448" s="12"/>
    </row>
    <row r="12449" spans="2:24" x14ac:dyDescent="0.3">
      <c r="B12449" s="73"/>
      <c r="D12449" s="73"/>
      <c r="P12449" s="73"/>
      <c r="T12449" s="73"/>
      <c r="U12449" s="73"/>
      <c r="V12449" s="73"/>
      <c r="X12449" s="12"/>
    </row>
    <row r="12450" spans="2:24" x14ac:dyDescent="0.3">
      <c r="B12450" s="73"/>
      <c r="D12450" s="73"/>
      <c r="P12450" s="73"/>
      <c r="T12450" s="73"/>
      <c r="U12450" s="73"/>
      <c r="V12450" s="73"/>
      <c r="X12450" s="12"/>
    </row>
    <row r="12451" spans="2:24" x14ac:dyDescent="0.3">
      <c r="B12451" s="73"/>
      <c r="D12451" s="73"/>
      <c r="P12451" s="73"/>
      <c r="T12451" s="73"/>
      <c r="U12451" s="73"/>
      <c r="V12451" s="73"/>
      <c r="X12451" s="12"/>
    </row>
    <row r="12452" spans="2:24" x14ac:dyDescent="0.3">
      <c r="B12452" s="73"/>
      <c r="D12452" s="73"/>
      <c r="P12452" s="73"/>
      <c r="T12452" s="73"/>
      <c r="U12452" s="73"/>
      <c r="V12452" s="73"/>
      <c r="X12452" s="12"/>
    </row>
    <row r="12453" spans="2:24" x14ac:dyDescent="0.3">
      <c r="B12453" s="73"/>
      <c r="D12453" s="73"/>
      <c r="P12453" s="73"/>
      <c r="T12453" s="73"/>
      <c r="U12453" s="73"/>
      <c r="V12453" s="73"/>
      <c r="X12453" s="12"/>
    </row>
    <row r="12454" spans="2:24" x14ac:dyDescent="0.3">
      <c r="B12454" s="73"/>
      <c r="D12454" s="73"/>
      <c r="P12454" s="73"/>
      <c r="T12454" s="73"/>
      <c r="U12454" s="73"/>
      <c r="V12454" s="73"/>
      <c r="X12454" s="12"/>
    </row>
    <row r="12455" spans="2:24" x14ac:dyDescent="0.3">
      <c r="B12455" s="73"/>
      <c r="D12455" s="73"/>
      <c r="P12455" s="73"/>
      <c r="T12455" s="73"/>
      <c r="U12455" s="73"/>
      <c r="V12455" s="73"/>
      <c r="X12455" s="12"/>
    </row>
    <row r="12456" spans="2:24" x14ac:dyDescent="0.3">
      <c r="B12456" s="73"/>
      <c r="D12456" s="73"/>
      <c r="P12456" s="73"/>
      <c r="T12456" s="73"/>
      <c r="U12456" s="73"/>
      <c r="V12456" s="73"/>
      <c r="X12456" s="12"/>
    </row>
    <row r="12457" spans="2:24" x14ac:dyDescent="0.3">
      <c r="B12457" s="73"/>
      <c r="D12457" s="73"/>
      <c r="P12457" s="73"/>
      <c r="T12457" s="73"/>
      <c r="U12457" s="73"/>
      <c r="V12457" s="73"/>
      <c r="X12457" s="12"/>
    </row>
    <row r="12458" spans="2:24" x14ac:dyDescent="0.3">
      <c r="B12458" s="73"/>
      <c r="D12458" s="73"/>
      <c r="P12458" s="73"/>
      <c r="T12458" s="73"/>
      <c r="U12458" s="73"/>
      <c r="V12458" s="73"/>
      <c r="X12458" s="12"/>
    </row>
    <row r="12459" spans="2:24" x14ac:dyDescent="0.3">
      <c r="B12459" s="73"/>
      <c r="D12459" s="73"/>
      <c r="P12459" s="73"/>
      <c r="T12459" s="73"/>
      <c r="U12459" s="73"/>
      <c r="V12459" s="73"/>
      <c r="X12459" s="12"/>
    </row>
    <row r="12460" spans="2:24" x14ac:dyDescent="0.3">
      <c r="B12460" s="73"/>
      <c r="D12460" s="73"/>
      <c r="P12460" s="73"/>
      <c r="T12460" s="73"/>
      <c r="U12460" s="73"/>
      <c r="V12460" s="73"/>
      <c r="X12460" s="12"/>
    </row>
    <row r="12461" spans="2:24" x14ac:dyDescent="0.3">
      <c r="B12461" s="73"/>
      <c r="D12461" s="73"/>
      <c r="P12461" s="73"/>
      <c r="T12461" s="73"/>
      <c r="U12461" s="73"/>
      <c r="V12461" s="73"/>
      <c r="X12461" s="12"/>
    </row>
    <row r="12462" spans="2:24" x14ac:dyDescent="0.3">
      <c r="B12462" s="73"/>
      <c r="D12462" s="73"/>
      <c r="P12462" s="73"/>
      <c r="T12462" s="73"/>
      <c r="U12462" s="73"/>
      <c r="V12462" s="73"/>
      <c r="X12462" s="12"/>
    </row>
    <row r="12463" spans="2:24" x14ac:dyDescent="0.3">
      <c r="B12463" s="73"/>
      <c r="D12463" s="73"/>
      <c r="P12463" s="73"/>
      <c r="T12463" s="73"/>
      <c r="U12463" s="73"/>
      <c r="V12463" s="73"/>
      <c r="X12463" s="12"/>
    </row>
    <row r="12464" spans="2:24" x14ac:dyDescent="0.3">
      <c r="B12464" s="73"/>
      <c r="D12464" s="73"/>
      <c r="P12464" s="73"/>
      <c r="T12464" s="73"/>
      <c r="U12464" s="73"/>
      <c r="V12464" s="73"/>
      <c r="X12464" s="12"/>
    </row>
    <row r="12465" spans="2:24" x14ac:dyDescent="0.3">
      <c r="B12465" s="73"/>
      <c r="D12465" s="73"/>
      <c r="P12465" s="73"/>
      <c r="T12465" s="73"/>
      <c r="U12465" s="73"/>
      <c r="V12465" s="73"/>
      <c r="X12465" s="12"/>
    </row>
    <row r="12466" spans="2:24" x14ac:dyDescent="0.3">
      <c r="B12466" s="73"/>
      <c r="D12466" s="73"/>
      <c r="P12466" s="73"/>
      <c r="T12466" s="73"/>
      <c r="U12466" s="73"/>
      <c r="V12466" s="73"/>
      <c r="X12466" s="12"/>
    </row>
    <row r="12467" spans="2:24" x14ac:dyDescent="0.3">
      <c r="B12467" s="73"/>
      <c r="D12467" s="73"/>
      <c r="P12467" s="73"/>
      <c r="T12467" s="73"/>
      <c r="U12467" s="73"/>
      <c r="V12467" s="73"/>
      <c r="X12467" s="12"/>
    </row>
    <row r="12468" spans="2:24" x14ac:dyDescent="0.3">
      <c r="B12468" s="73"/>
      <c r="D12468" s="73"/>
      <c r="P12468" s="73"/>
      <c r="T12468" s="73"/>
      <c r="U12468" s="73"/>
      <c r="V12468" s="73"/>
      <c r="X12468" s="12"/>
    </row>
    <row r="12469" spans="2:24" x14ac:dyDescent="0.3">
      <c r="B12469" s="73"/>
      <c r="D12469" s="73"/>
      <c r="P12469" s="73"/>
      <c r="T12469" s="73"/>
      <c r="U12469" s="73"/>
      <c r="V12469" s="73"/>
      <c r="X12469" s="12"/>
    </row>
    <row r="12470" spans="2:24" x14ac:dyDescent="0.3">
      <c r="B12470" s="73"/>
      <c r="D12470" s="73"/>
      <c r="P12470" s="73"/>
      <c r="T12470" s="73"/>
      <c r="U12470" s="73"/>
      <c r="V12470" s="73"/>
      <c r="X12470" s="12"/>
    </row>
    <row r="12471" spans="2:24" x14ac:dyDescent="0.3">
      <c r="B12471" s="73"/>
      <c r="D12471" s="73"/>
      <c r="P12471" s="73"/>
      <c r="T12471" s="73"/>
      <c r="U12471" s="73"/>
      <c r="V12471" s="73"/>
      <c r="X12471" s="12"/>
    </row>
    <row r="12472" spans="2:24" x14ac:dyDescent="0.3">
      <c r="B12472" s="73"/>
      <c r="D12472" s="73"/>
      <c r="P12472" s="73"/>
      <c r="T12472" s="73"/>
      <c r="U12472" s="73"/>
      <c r="V12472" s="73"/>
      <c r="X12472" s="12"/>
    </row>
    <row r="12473" spans="2:24" x14ac:dyDescent="0.3">
      <c r="B12473" s="73"/>
      <c r="D12473" s="73"/>
      <c r="P12473" s="73"/>
      <c r="T12473" s="73"/>
      <c r="U12473" s="73"/>
      <c r="V12473" s="73"/>
      <c r="X12473" s="12"/>
    </row>
    <row r="12474" spans="2:24" x14ac:dyDescent="0.3">
      <c r="B12474" s="73"/>
      <c r="D12474" s="73"/>
      <c r="P12474" s="73"/>
      <c r="T12474" s="73"/>
      <c r="U12474" s="73"/>
      <c r="V12474" s="73"/>
      <c r="X12474" s="12"/>
    </row>
    <row r="12475" spans="2:24" x14ac:dyDescent="0.3">
      <c r="B12475" s="73"/>
      <c r="D12475" s="73"/>
      <c r="P12475" s="73"/>
      <c r="T12475" s="73"/>
      <c r="U12475" s="73"/>
      <c r="V12475" s="73"/>
      <c r="X12475" s="12"/>
    </row>
    <row r="12476" spans="2:24" x14ac:dyDescent="0.3">
      <c r="B12476" s="73"/>
      <c r="D12476" s="73"/>
      <c r="P12476" s="73"/>
      <c r="T12476" s="73"/>
      <c r="U12476" s="73"/>
      <c r="V12476" s="73"/>
      <c r="X12476" s="12"/>
    </row>
    <row r="12477" spans="2:24" x14ac:dyDescent="0.3">
      <c r="B12477" s="73"/>
      <c r="D12477" s="73"/>
      <c r="P12477" s="73"/>
      <c r="T12477" s="73"/>
      <c r="U12477" s="73"/>
      <c r="V12477" s="73"/>
      <c r="X12477" s="12"/>
    </row>
    <row r="12478" spans="2:24" x14ac:dyDescent="0.3">
      <c r="B12478" s="73"/>
      <c r="D12478" s="73"/>
      <c r="P12478" s="73"/>
      <c r="T12478" s="73"/>
      <c r="U12478" s="73"/>
      <c r="V12478" s="73"/>
      <c r="X12478" s="12"/>
    </row>
    <row r="12479" spans="2:24" x14ac:dyDescent="0.3">
      <c r="B12479" s="73"/>
      <c r="D12479" s="73"/>
      <c r="P12479" s="73"/>
      <c r="T12479" s="73"/>
      <c r="U12479" s="73"/>
      <c r="V12479" s="73"/>
      <c r="X12479" s="12"/>
    </row>
    <row r="12480" spans="2:24" x14ac:dyDescent="0.3">
      <c r="B12480" s="73"/>
      <c r="D12480" s="73"/>
      <c r="P12480" s="73"/>
      <c r="T12480" s="73"/>
      <c r="U12480" s="73"/>
      <c r="V12480" s="73"/>
      <c r="X12480" s="12"/>
    </row>
    <row r="12481" spans="2:24" x14ac:dyDescent="0.3">
      <c r="B12481" s="73"/>
      <c r="D12481" s="73"/>
      <c r="P12481" s="73"/>
      <c r="T12481" s="73"/>
      <c r="U12481" s="73"/>
      <c r="V12481" s="73"/>
      <c r="X12481" s="12"/>
    </row>
    <row r="12482" spans="2:24" x14ac:dyDescent="0.3">
      <c r="B12482" s="73"/>
      <c r="D12482" s="73"/>
      <c r="P12482" s="73"/>
      <c r="T12482" s="73"/>
      <c r="U12482" s="73"/>
      <c r="V12482" s="73"/>
      <c r="X12482" s="12"/>
    </row>
    <row r="12483" spans="2:24" x14ac:dyDescent="0.3">
      <c r="B12483" s="73"/>
      <c r="D12483" s="73"/>
      <c r="P12483" s="73"/>
      <c r="T12483" s="73"/>
      <c r="U12483" s="73"/>
      <c r="V12483" s="73"/>
      <c r="X12483" s="12"/>
    </row>
    <row r="12484" spans="2:24" x14ac:dyDescent="0.3">
      <c r="B12484" s="73"/>
      <c r="D12484" s="73"/>
      <c r="P12484" s="73"/>
      <c r="T12484" s="73"/>
      <c r="U12484" s="73"/>
      <c r="V12484" s="73"/>
      <c r="X12484" s="12"/>
    </row>
    <row r="12485" spans="2:24" x14ac:dyDescent="0.3">
      <c r="B12485" s="73"/>
      <c r="D12485" s="73"/>
      <c r="P12485" s="73"/>
      <c r="T12485" s="73"/>
      <c r="U12485" s="73"/>
      <c r="V12485" s="73"/>
      <c r="X12485" s="12"/>
    </row>
    <row r="12486" spans="2:24" x14ac:dyDescent="0.3">
      <c r="B12486" s="73"/>
      <c r="D12486" s="73"/>
      <c r="P12486" s="73"/>
      <c r="T12486" s="73"/>
      <c r="U12486" s="73"/>
      <c r="V12486" s="73"/>
      <c r="X12486" s="12"/>
    </row>
    <row r="12487" spans="2:24" x14ac:dyDescent="0.3">
      <c r="B12487" s="73"/>
      <c r="D12487" s="73"/>
      <c r="P12487" s="73"/>
      <c r="T12487" s="73"/>
      <c r="U12487" s="73"/>
      <c r="V12487" s="73"/>
      <c r="X12487" s="12"/>
    </row>
    <row r="12488" spans="2:24" x14ac:dyDescent="0.3">
      <c r="B12488" s="73"/>
      <c r="D12488" s="73"/>
      <c r="P12488" s="73"/>
      <c r="T12488" s="73"/>
      <c r="U12488" s="73"/>
      <c r="V12488" s="73"/>
      <c r="X12488" s="12"/>
    </row>
    <row r="12489" spans="2:24" x14ac:dyDescent="0.3">
      <c r="B12489" s="73"/>
      <c r="D12489" s="73"/>
      <c r="P12489" s="73"/>
      <c r="T12489" s="73"/>
      <c r="U12489" s="73"/>
      <c r="V12489" s="73"/>
      <c r="X12489" s="12"/>
    </row>
    <row r="12490" spans="2:24" x14ac:dyDescent="0.3">
      <c r="B12490" s="73"/>
      <c r="D12490" s="73"/>
      <c r="P12490" s="73"/>
      <c r="T12490" s="73"/>
      <c r="U12490" s="73"/>
      <c r="V12490" s="73"/>
      <c r="X12490" s="12"/>
    </row>
    <row r="12491" spans="2:24" x14ac:dyDescent="0.3">
      <c r="B12491" s="73"/>
      <c r="D12491" s="73"/>
      <c r="P12491" s="73"/>
      <c r="T12491" s="73"/>
      <c r="U12491" s="73"/>
      <c r="V12491" s="73"/>
      <c r="X12491" s="12"/>
    </row>
    <row r="12492" spans="2:24" x14ac:dyDescent="0.3">
      <c r="B12492" s="73"/>
      <c r="D12492" s="73"/>
      <c r="P12492" s="73"/>
      <c r="T12492" s="73"/>
      <c r="U12492" s="73"/>
      <c r="V12492" s="73"/>
      <c r="X12492" s="12"/>
    </row>
    <row r="12493" spans="2:24" x14ac:dyDescent="0.3">
      <c r="B12493" s="73"/>
      <c r="D12493" s="73"/>
      <c r="P12493" s="73"/>
      <c r="T12493" s="73"/>
      <c r="U12493" s="73"/>
      <c r="V12493" s="73"/>
      <c r="X12493" s="12"/>
    </row>
    <row r="12494" spans="2:24" x14ac:dyDescent="0.3">
      <c r="B12494" s="73"/>
      <c r="D12494" s="73"/>
      <c r="P12494" s="73"/>
      <c r="T12494" s="73"/>
      <c r="U12494" s="73"/>
      <c r="V12494" s="73"/>
      <c r="X12494" s="12"/>
    </row>
    <row r="12495" spans="2:24" x14ac:dyDescent="0.3">
      <c r="B12495" s="73"/>
      <c r="D12495" s="73"/>
      <c r="P12495" s="73"/>
      <c r="T12495" s="73"/>
      <c r="U12495" s="73"/>
      <c r="V12495" s="73"/>
      <c r="X12495" s="12"/>
    </row>
    <row r="12496" spans="2:24" x14ac:dyDescent="0.3">
      <c r="B12496" s="73"/>
      <c r="D12496" s="73"/>
      <c r="P12496" s="73"/>
      <c r="T12496" s="73"/>
      <c r="U12496" s="73"/>
      <c r="V12496" s="73"/>
      <c r="X12496" s="12"/>
    </row>
    <row r="12497" spans="2:24" x14ac:dyDescent="0.3">
      <c r="B12497" s="73"/>
      <c r="D12497" s="73"/>
      <c r="P12497" s="73"/>
      <c r="T12497" s="73"/>
      <c r="U12497" s="73"/>
      <c r="V12497" s="73"/>
      <c r="X12497" s="12"/>
    </row>
    <row r="12498" spans="2:24" x14ac:dyDescent="0.3">
      <c r="B12498" s="73"/>
      <c r="D12498" s="73"/>
      <c r="P12498" s="73"/>
      <c r="T12498" s="73"/>
      <c r="U12498" s="73"/>
      <c r="V12498" s="73"/>
      <c r="X12498" s="12"/>
    </row>
    <row r="12499" spans="2:24" x14ac:dyDescent="0.3">
      <c r="B12499" s="73"/>
      <c r="D12499" s="73"/>
      <c r="P12499" s="73"/>
      <c r="T12499" s="73"/>
      <c r="U12499" s="73"/>
      <c r="V12499" s="73"/>
      <c r="X12499" s="12"/>
    </row>
    <row r="12500" spans="2:24" x14ac:dyDescent="0.3">
      <c r="B12500" s="73"/>
      <c r="D12500" s="73"/>
      <c r="P12500" s="73"/>
      <c r="T12500" s="73"/>
      <c r="U12500" s="73"/>
      <c r="V12500" s="73"/>
      <c r="X12500" s="12"/>
    </row>
    <row r="12501" spans="2:24" x14ac:dyDescent="0.3">
      <c r="B12501" s="73"/>
      <c r="D12501" s="73"/>
      <c r="P12501" s="73"/>
      <c r="T12501" s="73"/>
      <c r="U12501" s="73"/>
      <c r="V12501" s="73"/>
      <c r="X12501" s="12"/>
    </row>
    <row r="12502" spans="2:24" x14ac:dyDescent="0.3">
      <c r="B12502" s="73"/>
      <c r="D12502" s="73"/>
      <c r="P12502" s="73"/>
      <c r="T12502" s="73"/>
      <c r="U12502" s="73"/>
      <c r="V12502" s="73"/>
      <c r="X12502" s="12"/>
    </row>
    <row r="12503" spans="2:24" x14ac:dyDescent="0.3">
      <c r="B12503" s="73"/>
      <c r="D12503" s="73"/>
      <c r="P12503" s="73"/>
      <c r="T12503" s="73"/>
      <c r="U12503" s="73"/>
      <c r="V12503" s="73"/>
      <c r="X12503" s="12"/>
    </row>
    <row r="12504" spans="2:24" x14ac:dyDescent="0.3">
      <c r="B12504" s="73"/>
      <c r="D12504" s="73"/>
      <c r="P12504" s="73"/>
      <c r="T12504" s="73"/>
      <c r="U12504" s="73"/>
      <c r="V12504" s="73"/>
      <c r="X12504" s="12"/>
    </row>
    <row r="12505" spans="2:24" x14ac:dyDescent="0.3">
      <c r="B12505" s="73"/>
      <c r="D12505" s="73"/>
      <c r="P12505" s="73"/>
      <c r="T12505" s="73"/>
      <c r="U12505" s="73"/>
      <c r="V12505" s="73"/>
      <c r="X12505" s="12"/>
    </row>
    <row r="12506" spans="2:24" x14ac:dyDescent="0.3">
      <c r="B12506" s="73"/>
      <c r="D12506" s="73"/>
      <c r="P12506" s="73"/>
      <c r="T12506" s="73"/>
      <c r="U12506" s="73"/>
      <c r="V12506" s="73"/>
      <c r="X12506" s="12"/>
    </row>
    <row r="12507" spans="2:24" x14ac:dyDescent="0.3">
      <c r="B12507" s="73"/>
      <c r="D12507" s="73"/>
      <c r="P12507" s="73"/>
      <c r="T12507" s="73"/>
      <c r="U12507" s="73"/>
      <c r="V12507" s="73"/>
      <c r="X12507" s="12"/>
    </row>
    <row r="12508" spans="2:24" x14ac:dyDescent="0.3">
      <c r="B12508" s="73"/>
      <c r="D12508" s="73"/>
      <c r="P12508" s="73"/>
      <c r="T12508" s="73"/>
      <c r="U12508" s="73"/>
      <c r="V12508" s="73"/>
      <c r="X12508" s="12"/>
    </row>
    <row r="12509" spans="2:24" x14ac:dyDescent="0.3">
      <c r="B12509" s="73"/>
      <c r="D12509" s="73"/>
      <c r="P12509" s="73"/>
      <c r="T12509" s="73"/>
      <c r="U12509" s="73"/>
      <c r="V12509" s="73"/>
      <c r="X12509" s="12"/>
    </row>
    <row r="12510" spans="2:24" x14ac:dyDescent="0.3">
      <c r="B12510" s="73"/>
      <c r="D12510" s="73"/>
      <c r="P12510" s="73"/>
      <c r="T12510" s="73"/>
      <c r="U12510" s="73"/>
      <c r="V12510" s="73"/>
      <c r="X12510" s="12"/>
    </row>
    <row r="12511" spans="2:24" x14ac:dyDescent="0.3">
      <c r="B12511" s="73"/>
      <c r="D12511" s="73"/>
      <c r="P12511" s="73"/>
      <c r="T12511" s="73"/>
      <c r="U12511" s="73"/>
      <c r="V12511" s="73"/>
      <c r="X12511" s="12"/>
    </row>
    <row r="12512" spans="2:24" x14ac:dyDescent="0.3">
      <c r="B12512" s="73"/>
      <c r="D12512" s="73"/>
      <c r="P12512" s="73"/>
      <c r="T12512" s="73"/>
      <c r="U12512" s="73"/>
      <c r="V12512" s="73"/>
      <c r="X12512" s="12"/>
    </row>
    <row r="12513" spans="2:24" x14ac:dyDescent="0.3">
      <c r="B12513" s="73"/>
      <c r="D12513" s="73"/>
      <c r="P12513" s="73"/>
      <c r="T12513" s="73"/>
      <c r="U12513" s="73"/>
      <c r="V12513" s="73"/>
      <c r="X12513" s="12"/>
    </row>
    <row r="12514" spans="2:24" x14ac:dyDescent="0.3">
      <c r="B12514" s="73"/>
      <c r="D12514" s="73"/>
      <c r="P12514" s="73"/>
      <c r="T12514" s="73"/>
      <c r="U12514" s="73"/>
      <c r="V12514" s="73"/>
      <c r="X12514" s="12"/>
    </row>
    <row r="12515" spans="2:24" x14ac:dyDescent="0.3">
      <c r="B12515" s="73"/>
      <c r="D12515" s="73"/>
      <c r="P12515" s="73"/>
      <c r="T12515" s="73"/>
      <c r="U12515" s="73"/>
      <c r="V12515" s="73"/>
      <c r="X12515" s="12"/>
    </row>
    <row r="12516" spans="2:24" x14ac:dyDescent="0.3">
      <c r="B12516" s="73"/>
      <c r="D12516" s="73"/>
      <c r="P12516" s="73"/>
      <c r="T12516" s="73"/>
      <c r="U12516" s="73"/>
      <c r="V12516" s="73"/>
      <c r="X12516" s="12"/>
    </row>
    <row r="12517" spans="2:24" x14ac:dyDescent="0.3">
      <c r="B12517" s="73"/>
      <c r="D12517" s="73"/>
      <c r="P12517" s="73"/>
      <c r="T12517" s="73"/>
      <c r="U12517" s="73"/>
      <c r="V12517" s="73"/>
      <c r="X12517" s="12"/>
    </row>
    <row r="12518" spans="2:24" x14ac:dyDescent="0.3">
      <c r="B12518" s="73"/>
      <c r="D12518" s="73"/>
      <c r="P12518" s="73"/>
      <c r="T12518" s="73"/>
      <c r="U12518" s="73"/>
      <c r="V12518" s="73"/>
      <c r="X12518" s="12"/>
    </row>
    <row r="12519" spans="2:24" x14ac:dyDescent="0.3">
      <c r="B12519" s="73"/>
      <c r="D12519" s="73"/>
      <c r="P12519" s="73"/>
      <c r="T12519" s="73"/>
      <c r="U12519" s="73"/>
      <c r="V12519" s="73"/>
      <c r="X12519" s="12"/>
    </row>
    <row r="12520" spans="2:24" x14ac:dyDescent="0.3">
      <c r="B12520" s="73"/>
      <c r="D12520" s="73"/>
      <c r="P12520" s="73"/>
      <c r="T12520" s="73"/>
      <c r="U12520" s="73"/>
      <c r="V12520" s="73"/>
      <c r="X12520" s="12"/>
    </row>
    <row r="12521" spans="2:24" x14ac:dyDescent="0.3">
      <c r="B12521" s="73"/>
      <c r="D12521" s="73"/>
      <c r="P12521" s="73"/>
      <c r="T12521" s="73"/>
      <c r="U12521" s="73"/>
      <c r="V12521" s="73"/>
      <c r="X12521" s="12"/>
    </row>
    <row r="12522" spans="2:24" x14ac:dyDescent="0.3">
      <c r="B12522" s="73"/>
      <c r="D12522" s="73"/>
      <c r="P12522" s="73"/>
      <c r="T12522" s="73"/>
      <c r="U12522" s="73"/>
      <c r="V12522" s="73"/>
      <c r="X12522" s="12"/>
    </row>
    <row r="12523" spans="2:24" x14ac:dyDescent="0.3">
      <c r="B12523" s="73"/>
      <c r="D12523" s="73"/>
      <c r="P12523" s="73"/>
      <c r="T12523" s="73"/>
      <c r="U12523" s="73"/>
      <c r="V12523" s="73"/>
      <c r="X12523" s="12"/>
    </row>
    <row r="12524" spans="2:24" x14ac:dyDescent="0.3">
      <c r="B12524" s="73"/>
      <c r="D12524" s="73"/>
      <c r="P12524" s="73"/>
      <c r="T12524" s="73"/>
      <c r="U12524" s="73"/>
      <c r="V12524" s="73"/>
      <c r="X12524" s="12"/>
    </row>
    <row r="12525" spans="2:24" x14ac:dyDescent="0.3">
      <c r="B12525" s="73"/>
      <c r="D12525" s="73"/>
      <c r="P12525" s="73"/>
      <c r="T12525" s="73"/>
      <c r="U12525" s="73"/>
      <c r="V12525" s="73"/>
      <c r="X12525" s="12"/>
    </row>
    <row r="12526" spans="2:24" x14ac:dyDescent="0.3">
      <c r="B12526" s="73"/>
      <c r="D12526" s="73"/>
      <c r="P12526" s="73"/>
      <c r="T12526" s="73"/>
      <c r="U12526" s="73"/>
      <c r="V12526" s="73"/>
      <c r="X12526" s="12"/>
    </row>
    <row r="12527" spans="2:24" x14ac:dyDescent="0.3">
      <c r="B12527" s="73"/>
      <c r="D12527" s="73"/>
      <c r="P12527" s="73"/>
      <c r="T12527" s="73"/>
      <c r="U12527" s="73"/>
      <c r="V12527" s="73"/>
      <c r="X12527" s="12"/>
    </row>
    <row r="12528" spans="2:24" x14ac:dyDescent="0.3">
      <c r="B12528" s="73"/>
      <c r="D12528" s="73"/>
      <c r="P12528" s="73"/>
      <c r="T12528" s="73"/>
      <c r="U12528" s="73"/>
      <c r="V12528" s="73"/>
      <c r="X12528" s="12"/>
    </row>
    <row r="12529" spans="2:24" x14ac:dyDescent="0.3">
      <c r="B12529" s="73"/>
      <c r="D12529" s="73"/>
      <c r="P12529" s="73"/>
      <c r="T12529" s="73"/>
      <c r="U12529" s="73"/>
      <c r="V12529" s="73"/>
      <c r="X12529" s="12"/>
    </row>
    <row r="12530" spans="2:24" x14ac:dyDescent="0.3">
      <c r="B12530" s="73"/>
      <c r="D12530" s="73"/>
      <c r="P12530" s="73"/>
      <c r="T12530" s="73"/>
      <c r="U12530" s="73"/>
      <c r="V12530" s="73"/>
      <c r="X12530" s="12"/>
    </row>
    <row r="12531" spans="2:24" x14ac:dyDescent="0.3">
      <c r="B12531" s="73"/>
      <c r="D12531" s="73"/>
      <c r="P12531" s="73"/>
      <c r="T12531" s="73"/>
      <c r="U12531" s="73"/>
      <c r="V12531" s="73"/>
      <c r="X12531" s="12"/>
    </row>
    <row r="12532" spans="2:24" x14ac:dyDescent="0.3">
      <c r="B12532" s="73"/>
      <c r="D12532" s="73"/>
      <c r="P12532" s="73"/>
      <c r="T12532" s="73"/>
      <c r="U12532" s="73"/>
      <c r="V12532" s="73"/>
      <c r="X12532" s="12"/>
    </row>
    <row r="12533" spans="2:24" x14ac:dyDescent="0.3">
      <c r="B12533" s="73"/>
      <c r="D12533" s="73"/>
      <c r="P12533" s="73"/>
      <c r="T12533" s="73"/>
      <c r="U12533" s="73"/>
      <c r="V12533" s="73"/>
      <c r="X12533" s="12"/>
    </row>
    <row r="12534" spans="2:24" x14ac:dyDescent="0.3">
      <c r="B12534" s="73"/>
      <c r="D12534" s="73"/>
      <c r="P12534" s="73"/>
      <c r="T12534" s="73"/>
      <c r="U12534" s="73"/>
      <c r="V12534" s="73"/>
      <c r="X12534" s="12"/>
    </row>
    <row r="12535" spans="2:24" x14ac:dyDescent="0.3">
      <c r="B12535" s="73"/>
      <c r="D12535" s="73"/>
      <c r="P12535" s="73"/>
      <c r="T12535" s="73"/>
      <c r="U12535" s="73"/>
      <c r="V12535" s="73"/>
      <c r="X12535" s="12"/>
    </row>
    <row r="12536" spans="2:24" x14ac:dyDescent="0.3">
      <c r="B12536" s="73"/>
      <c r="D12536" s="73"/>
      <c r="P12536" s="73"/>
      <c r="T12536" s="73"/>
      <c r="U12536" s="73"/>
      <c r="V12536" s="73"/>
      <c r="X12536" s="12"/>
    </row>
    <row r="12537" spans="2:24" x14ac:dyDescent="0.3">
      <c r="B12537" s="73"/>
      <c r="D12537" s="73"/>
      <c r="P12537" s="73"/>
      <c r="T12537" s="73"/>
      <c r="U12537" s="73"/>
      <c r="V12537" s="73"/>
      <c r="X12537" s="12"/>
    </row>
    <row r="12538" spans="2:24" x14ac:dyDescent="0.3">
      <c r="B12538" s="73"/>
      <c r="D12538" s="73"/>
      <c r="P12538" s="73"/>
      <c r="T12538" s="73"/>
      <c r="U12538" s="73"/>
      <c r="V12538" s="73"/>
      <c r="X12538" s="12"/>
    </row>
    <row r="12539" spans="2:24" x14ac:dyDescent="0.3">
      <c r="B12539" s="73"/>
      <c r="D12539" s="73"/>
      <c r="P12539" s="73"/>
      <c r="T12539" s="73"/>
      <c r="U12539" s="73"/>
      <c r="V12539" s="73"/>
      <c r="X12539" s="12"/>
    </row>
    <row r="12540" spans="2:24" x14ac:dyDescent="0.3">
      <c r="B12540" s="73"/>
      <c r="D12540" s="73"/>
      <c r="P12540" s="73"/>
      <c r="T12540" s="73"/>
      <c r="U12540" s="73"/>
      <c r="V12540" s="73"/>
      <c r="X12540" s="12"/>
    </row>
    <row r="12541" spans="2:24" x14ac:dyDescent="0.3">
      <c r="B12541" s="73"/>
      <c r="D12541" s="73"/>
      <c r="P12541" s="73"/>
      <c r="T12541" s="73"/>
      <c r="U12541" s="73"/>
      <c r="V12541" s="73"/>
      <c r="X12541" s="12"/>
    </row>
    <row r="12542" spans="2:24" x14ac:dyDescent="0.3">
      <c r="B12542" s="73"/>
      <c r="D12542" s="73"/>
      <c r="P12542" s="73"/>
      <c r="T12542" s="73"/>
      <c r="U12542" s="73"/>
      <c r="V12542" s="73"/>
      <c r="X12542" s="12"/>
    </row>
    <row r="12543" spans="2:24" x14ac:dyDescent="0.3">
      <c r="B12543" s="73"/>
      <c r="D12543" s="73"/>
      <c r="P12543" s="73"/>
      <c r="T12543" s="73"/>
      <c r="U12543" s="73"/>
      <c r="V12543" s="73"/>
      <c r="X12543" s="12"/>
    </row>
    <row r="12544" spans="2:24" x14ac:dyDescent="0.3">
      <c r="B12544" s="73"/>
      <c r="D12544" s="73"/>
      <c r="P12544" s="73"/>
      <c r="T12544" s="73"/>
      <c r="U12544" s="73"/>
      <c r="V12544" s="73"/>
      <c r="X12544" s="12"/>
    </row>
    <row r="12545" spans="2:24" x14ac:dyDescent="0.3">
      <c r="B12545" s="73"/>
      <c r="D12545" s="73"/>
      <c r="P12545" s="73"/>
      <c r="T12545" s="73"/>
      <c r="U12545" s="73"/>
      <c r="V12545" s="73"/>
      <c r="X12545" s="12"/>
    </row>
    <row r="12546" spans="2:24" x14ac:dyDescent="0.3">
      <c r="B12546" s="73"/>
      <c r="D12546" s="73"/>
      <c r="P12546" s="73"/>
      <c r="T12546" s="73"/>
      <c r="U12546" s="73"/>
      <c r="V12546" s="73"/>
      <c r="X12546" s="12"/>
    </row>
    <row r="12547" spans="2:24" x14ac:dyDescent="0.3">
      <c r="B12547" s="73"/>
      <c r="D12547" s="73"/>
      <c r="P12547" s="73"/>
      <c r="T12547" s="73"/>
      <c r="U12547" s="73"/>
      <c r="V12547" s="73"/>
      <c r="X12547" s="12"/>
    </row>
    <row r="12548" spans="2:24" x14ac:dyDescent="0.3">
      <c r="B12548" s="73"/>
      <c r="D12548" s="73"/>
      <c r="P12548" s="73"/>
      <c r="T12548" s="73"/>
      <c r="U12548" s="73"/>
      <c r="V12548" s="73"/>
      <c r="X12548" s="12"/>
    </row>
    <row r="12549" spans="2:24" x14ac:dyDescent="0.3">
      <c r="B12549" s="73"/>
      <c r="D12549" s="73"/>
      <c r="P12549" s="73"/>
      <c r="T12549" s="73"/>
      <c r="U12549" s="73"/>
      <c r="V12549" s="73"/>
      <c r="X12549" s="12"/>
    </row>
    <row r="12550" spans="2:24" x14ac:dyDescent="0.3">
      <c r="B12550" s="73"/>
      <c r="D12550" s="73"/>
      <c r="P12550" s="73"/>
      <c r="T12550" s="73"/>
      <c r="U12550" s="73"/>
      <c r="V12550" s="73"/>
      <c r="X12550" s="12"/>
    </row>
    <row r="12551" spans="2:24" x14ac:dyDescent="0.3">
      <c r="B12551" s="73"/>
      <c r="D12551" s="73"/>
      <c r="P12551" s="73"/>
      <c r="T12551" s="73"/>
      <c r="U12551" s="73"/>
      <c r="V12551" s="73"/>
      <c r="X12551" s="12"/>
    </row>
    <row r="12552" spans="2:24" x14ac:dyDescent="0.3">
      <c r="B12552" s="73"/>
      <c r="D12552" s="73"/>
      <c r="P12552" s="73"/>
      <c r="T12552" s="73"/>
      <c r="U12552" s="73"/>
      <c r="V12552" s="73"/>
      <c r="X12552" s="12"/>
    </row>
    <row r="12553" spans="2:24" x14ac:dyDescent="0.3">
      <c r="B12553" s="73"/>
      <c r="D12553" s="73"/>
      <c r="P12553" s="73"/>
      <c r="T12553" s="73"/>
      <c r="U12553" s="73"/>
      <c r="V12553" s="73"/>
      <c r="X12553" s="12"/>
    </row>
    <row r="12554" spans="2:24" x14ac:dyDescent="0.3">
      <c r="B12554" s="73"/>
      <c r="D12554" s="73"/>
      <c r="P12554" s="73"/>
      <c r="T12554" s="73"/>
      <c r="U12554" s="73"/>
      <c r="V12554" s="73"/>
      <c r="X12554" s="12"/>
    </row>
    <row r="12555" spans="2:24" x14ac:dyDescent="0.3">
      <c r="B12555" s="73"/>
      <c r="D12555" s="73"/>
      <c r="P12555" s="73"/>
      <c r="T12555" s="73"/>
      <c r="U12555" s="73"/>
      <c r="V12555" s="73"/>
      <c r="X12555" s="12"/>
    </row>
    <row r="12556" spans="2:24" x14ac:dyDescent="0.3">
      <c r="B12556" s="73"/>
      <c r="D12556" s="73"/>
      <c r="P12556" s="73"/>
      <c r="T12556" s="73"/>
      <c r="U12556" s="73"/>
      <c r="V12556" s="73"/>
      <c r="X12556" s="12"/>
    </row>
    <row r="12557" spans="2:24" x14ac:dyDescent="0.3">
      <c r="B12557" s="73"/>
      <c r="D12557" s="73"/>
      <c r="P12557" s="73"/>
      <c r="T12557" s="73"/>
      <c r="U12557" s="73"/>
      <c r="V12557" s="73"/>
      <c r="X12557" s="12"/>
    </row>
    <row r="12558" spans="2:24" x14ac:dyDescent="0.3">
      <c r="B12558" s="73"/>
      <c r="D12558" s="73"/>
      <c r="P12558" s="73"/>
      <c r="T12558" s="73"/>
      <c r="U12558" s="73"/>
      <c r="V12558" s="73"/>
      <c r="X12558" s="12"/>
    </row>
    <row r="12559" spans="2:24" x14ac:dyDescent="0.3">
      <c r="B12559" s="73"/>
      <c r="D12559" s="73"/>
      <c r="P12559" s="73"/>
      <c r="T12559" s="73"/>
      <c r="U12559" s="73"/>
      <c r="V12559" s="73"/>
      <c r="X12559" s="12"/>
    </row>
    <row r="12560" spans="2:24" x14ac:dyDescent="0.3">
      <c r="B12560" s="73"/>
      <c r="D12560" s="73"/>
      <c r="P12560" s="73"/>
      <c r="T12560" s="73"/>
      <c r="U12560" s="73"/>
      <c r="V12560" s="73"/>
      <c r="X12560" s="12"/>
    </row>
    <row r="12561" spans="2:24" x14ac:dyDescent="0.3">
      <c r="B12561" s="73"/>
      <c r="D12561" s="73"/>
      <c r="P12561" s="73"/>
      <c r="T12561" s="73"/>
      <c r="U12561" s="73"/>
      <c r="V12561" s="73"/>
      <c r="X12561" s="12"/>
    </row>
    <row r="12562" spans="2:24" x14ac:dyDescent="0.3">
      <c r="B12562" s="73"/>
      <c r="D12562" s="73"/>
      <c r="P12562" s="73"/>
      <c r="T12562" s="73"/>
      <c r="U12562" s="73"/>
      <c r="V12562" s="73"/>
      <c r="X12562" s="12"/>
    </row>
    <row r="12563" spans="2:24" x14ac:dyDescent="0.3">
      <c r="B12563" s="73"/>
      <c r="D12563" s="73"/>
      <c r="P12563" s="73"/>
      <c r="T12563" s="73"/>
      <c r="U12563" s="73"/>
      <c r="V12563" s="73"/>
      <c r="X12563" s="12"/>
    </row>
    <row r="12564" spans="2:24" x14ac:dyDescent="0.3">
      <c r="B12564" s="73"/>
      <c r="D12564" s="73"/>
      <c r="P12564" s="73"/>
      <c r="T12564" s="73"/>
      <c r="U12564" s="73"/>
      <c r="V12564" s="73"/>
      <c r="X12564" s="12"/>
    </row>
    <row r="12565" spans="2:24" x14ac:dyDescent="0.3">
      <c r="B12565" s="73"/>
      <c r="D12565" s="73"/>
      <c r="P12565" s="73"/>
      <c r="T12565" s="73"/>
      <c r="U12565" s="73"/>
      <c r="V12565" s="73"/>
      <c r="X12565" s="12"/>
    </row>
    <row r="12566" spans="2:24" x14ac:dyDescent="0.3">
      <c r="B12566" s="73"/>
      <c r="D12566" s="73"/>
      <c r="P12566" s="73"/>
      <c r="T12566" s="73"/>
      <c r="U12566" s="73"/>
      <c r="V12566" s="73"/>
      <c r="X12566" s="12"/>
    </row>
    <row r="12567" spans="2:24" x14ac:dyDescent="0.3">
      <c r="B12567" s="73"/>
      <c r="D12567" s="73"/>
      <c r="P12567" s="73"/>
      <c r="T12567" s="73"/>
      <c r="U12567" s="73"/>
      <c r="V12567" s="73"/>
      <c r="X12567" s="12"/>
    </row>
    <row r="12568" spans="2:24" x14ac:dyDescent="0.3">
      <c r="B12568" s="73"/>
      <c r="D12568" s="73"/>
      <c r="P12568" s="73"/>
      <c r="T12568" s="73"/>
      <c r="U12568" s="73"/>
      <c r="V12568" s="73"/>
      <c r="X12568" s="12"/>
    </row>
    <row r="12569" spans="2:24" x14ac:dyDescent="0.3">
      <c r="B12569" s="73"/>
      <c r="D12569" s="73"/>
      <c r="P12569" s="73"/>
      <c r="T12569" s="73"/>
      <c r="U12569" s="73"/>
      <c r="V12569" s="73"/>
      <c r="X12569" s="12"/>
    </row>
    <row r="12570" spans="2:24" x14ac:dyDescent="0.3">
      <c r="B12570" s="73"/>
      <c r="D12570" s="73"/>
      <c r="P12570" s="73"/>
      <c r="T12570" s="73"/>
      <c r="U12570" s="73"/>
      <c r="V12570" s="73"/>
      <c r="X12570" s="12"/>
    </row>
    <row r="12571" spans="2:24" x14ac:dyDescent="0.3">
      <c r="B12571" s="73"/>
      <c r="D12571" s="73"/>
      <c r="P12571" s="73"/>
      <c r="T12571" s="73"/>
      <c r="U12571" s="73"/>
      <c r="V12571" s="73"/>
      <c r="X12571" s="12"/>
    </row>
    <row r="12572" spans="2:24" x14ac:dyDescent="0.3">
      <c r="B12572" s="73"/>
      <c r="D12572" s="73"/>
      <c r="P12572" s="73"/>
      <c r="T12572" s="73"/>
      <c r="U12572" s="73"/>
      <c r="V12572" s="73"/>
      <c r="X12572" s="12"/>
    </row>
    <row r="12573" spans="2:24" x14ac:dyDescent="0.3">
      <c r="B12573" s="73"/>
      <c r="D12573" s="73"/>
      <c r="P12573" s="73"/>
      <c r="T12573" s="73"/>
      <c r="U12573" s="73"/>
      <c r="V12573" s="73"/>
      <c r="X12573" s="12"/>
    </row>
    <row r="12574" spans="2:24" x14ac:dyDescent="0.3">
      <c r="B12574" s="73"/>
      <c r="D12574" s="73"/>
      <c r="P12574" s="73"/>
      <c r="T12574" s="73"/>
      <c r="U12574" s="73"/>
      <c r="V12574" s="73"/>
      <c r="X12574" s="12"/>
    </row>
    <row r="12575" spans="2:24" x14ac:dyDescent="0.3">
      <c r="B12575" s="73"/>
      <c r="D12575" s="73"/>
      <c r="P12575" s="73"/>
      <c r="T12575" s="73"/>
      <c r="U12575" s="73"/>
      <c r="V12575" s="73"/>
      <c r="X12575" s="12"/>
    </row>
    <row r="12576" spans="2:24" x14ac:dyDescent="0.3">
      <c r="B12576" s="73"/>
      <c r="D12576" s="73"/>
      <c r="P12576" s="73"/>
      <c r="T12576" s="73"/>
      <c r="U12576" s="73"/>
      <c r="V12576" s="73"/>
      <c r="X12576" s="12"/>
    </row>
    <row r="12577" spans="2:24" x14ac:dyDescent="0.3">
      <c r="B12577" s="73"/>
      <c r="D12577" s="73"/>
      <c r="P12577" s="73"/>
      <c r="T12577" s="73"/>
      <c r="U12577" s="73"/>
      <c r="V12577" s="73"/>
      <c r="X12577" s="12"/>
    </row>
    <row r="12578" spans="2:24" x14ac:dyDescent="0.3">
      <c r="B12578" s="73"/>
      <c r="D12578" s="73"/>
      <c r="P12578" s="73"/>
      <c r="T12578" s="73"/>
      <c r="U12578" s="73"/>
      <c r="V12578" s="73"/>
      <c r="X12578" s="12"/>
    </row>
    <row r="12579" spans="2:24" x14ac:dyDescent="0.3">
      <c r="B12579" s="73"/>
      <c r="D12579" s="73"/>
      <c r="P12579" s="73"/>
      <c r="T12579" s="73"/>
      <c r="U12579" s="73"/>
      <c r="V12579" s="73"/>
      <c r="X12579" s="12"/>
    </row>
    <row r="12580" spans="2:24" x14ac:dyDescent="0.3">
      <c r="B12580" s="73"/>
      <c r="D12580" s="73"/>
      <c r="P12580" s="73"/>
      <c r="T12580" s="73"/>
      <c r="U12580" s="73"/>
      <c r="V12580" s="73"/>
      <c r="X12580" s="12"/>
    </row>
    <row r="12581" spans="2:24" x14ac:dyDescent="0.3">
      <c r="B12581" s="73"/>
      <c r="D12581" s="73"/>
      <c r="P12581" s="73"/>
      <c r="T12581" s="73"/>
      <c r="U12581" s="73"/>
      <c r="V12581" s="73"/>
      <c r="X12581" s="12"/>
    </row>
    <row r="12582" spans="2:24" x14ac:dyDescent="0.3">
      <c r="B12582" s="73"/>
      <c r="D12582" s="73"/>
      <c r="P12582" s="73"/>
      <c r="T12582" s="73"/>
      <c r="U12582" s="73"/>
      <c r="V12582" s="73"/>
      <c r="X12582" s="12"/>
    </row>
    <row r="12583" spans="2:24" x14ac:dyDescent="0.3">
      <c r="B12583" s="73"/>
      <c r="D12583" s="73"/>
      <c r="P12583" s="73"/>
      <c r="T12583" s="73"/>
      <c r="U12583" s="73"/>
      <c r="V12583" s="73"/>
      <c r="X12583" s="12"/>
    </row>
    <row r="12584" spans="2:24" x14ac:dyDescent="0.3">
      <c r="B12584" s="73"/>
      <c r="D12584" s="73"/>
      <c r="P12584" s="73"/>
      <c r="T12584" s="73"/>
      <c r="U12584" s="73"/>
      <c r="V12584" s="73"/>
      <c r="X12584" s="12"/>
    </row>
    <row r="12585" spans="2:24" x14ac:dyDescent="0.3">
      <c r="B12585" s="73"/>
      <c r="D12585" s="73"/>
      <c r="P12585" s="73"/>
      <c r="T12585" s="73"/>
      <c r="U12585" s="73"/>
      <c r="V12585" s="73"/>
      <c r="X12585" s="12"/>
    </row>
    <row r="12586" spans="2:24" x14ac:dyDescent="0.3">
      <c r="B12586" s="73"/>
      <c r="D12586" s="73"/>
      <c r="P12586" s="73"/>
      <c r="T12586" s="73"/>
      <c r="U12586" s="73"/>
      <c r="V12586" s="73"/>
      <c r="X12586" s="12"/>
    </row>
    <row r="12587" spans="2:24" x14ac:dyDescent="0.3">
      <c r="B12587" s="73"/>
      <c r="D12587" s="73"/>
      <c r="P12587" s="73"/>
      <c r="T12587" s="73"/>
      <c r="U12587" s="73"/>
      <c r="V12587" s="73"/>
      <c r="X12587" s="12"/>
    </row>
    <row r="12588" spans="2:24" x14ac:dyDescent="0.3">
      <c r="B12588" s="73"/>
      <c r="D12588" s="73"/>
      <c r="P12588" s="73"/>
      <c r="T12588" s="73"/>
      <c r="U12588" s="73"/>
      <c r="V12588" s="73"/>
      <c r="X12588" s="12"/>
    </row>
    <row r="12589" spans="2:24" x14ac:dyDescent="0.3">
      <c r="B12589" s="73"/>
      <c r="D12589" s="73"/>
      <c r="P12589" s="73"/>
      <c r="T12589" s="73"/>
      <c r="U12589" s="73"/>
      <c r="V12589" s="73"/>
      <c r="X12589" s="12"/>
    </row>
    <row r="12590" spans="2:24" x14ac:dyDescent="0.3">
      <c r="B12590" s="73"/>
      <c r="D12590" s="73"/>
      <c r="P12590" s="73"/>
      <c r="T12590" s="73"/>
      <c r="U12590" s="73"/>
      <c r="V12590" s="73"/>
      <c r="X12590" s="12"/>
    </row>
    <row r="12591" spans="2:24" x14ac:dyDescent="0.3">
      <c r="B12591" s="73"/>
      <c r="D12591" s="73"/>
      <c r="P12591" s="73"/>
      <c r="T12591" s="73"/>
      <c r="U12591" s="73"/>
      <c r="V12591" s="73"/>
      <c r="X12591" s="12"/>
    </row>
    <row r="12592" spans="2:24" x14ac:dyDescent="0.3">
      <c r="B12592" s="73"/>
      <c r="D12592" s="73"/>
      <c r="P12592" s="73"/>
      <c r="T12592" s="73"/>
      <c r="U12592" s="73"/>
      <c r="V12592" s="73"/>
      <c r="X12592" s="12"/>
    </row>
    <row r="12593" spans="2:24" x14ac:dyDescent="0.3">
      <c r="B12593" s="73"/>
      <c r="D12593" s="73"/>
      <c r="P12593" s="73"/>
      <c r="T12593" s="73"/>
      <c r="U12593" s="73"/>
      <c r="V12593" s="73"/>
      <c r="X12593" s="12"/>
    </row>
    <row r="12594" spans="2:24" x14ac:dyDescent="0.3">
      <c r="B12594" s="73"/>
      <c r="D12594" s="73"/>
      <c r="P12594" s="73"/>
      <c r="T12594" s="73"/>
      <c r="U12594" s="73"/>
      <c r="V12594" s="73"/>
      <c r="X12594" s="12"/>
    </row>
    <row r="12595" spans="2:24" x14ac:dyDescent="0.3">
      <c r="B12595" s="73"/>
      <c r="D12595" s="73"/>
      <c r="P12595" s="73"/>
      <c r="T12595" s="73"/>
      <c r="U12595" s="73"/>
      <c r="V12595" s="73"/>
      <c r="X12595" s="12"/>
    </row>
    <row r="12596" spans="2:24" x14ac:dyDescent="0.3">
      <c r="B12596" s="73"/>
      <c r="D12596" s="73"/>
      <c r="P12596" s="73"/>
      <c r="T12596" s="73"/>
      <c r="U12596" s="73"/>
      <c r="V12596" s="73"/>
      <c r="X12596" s="12"/>
    </row>
    <row r="12597" spans="2:24" x14ac:dyDescent="0.3">
      <c r="B12597" s="73"/>
      <c r="D12597" s="73"/>
      <c r="P12597" s="73"/>
      <c r="T12597" s="73"/>
      <c r="U12597" s="73"/>
      <c r="V12597" s="73"/>
      <c r="X12597" s="12"/>
    </row>
    <row r="12598" spans="2:24" x14ac:dyDescent="0.3">
      <c r="B12598" s="73"/>
      <c r="D12598" s="73"/>
      <c r="P12598" s="73"/>
      <c r="T12598" s="73"/>
      <c r="U12598" s="73"/>
      <c r="V12598" s="73"/>
      <c r="X12598" s="12"/>
    </row>
    <row r="12599" spans="2:24" x14ac:dyDescent="0.3">
      <c r="B12599" s="73"/>
      <c r="D12599" s="73"/>
      <c r="P12599" s="73"/>
      <c r="T12599" s="73"/>
      <c r="U12599" s="73"/>
      <c r="V12599" s="73"/>
      <c r="X12599" s="12"/>
    </row>
    <row r="12600" spans="2:24" x14ac:dyDescent="0.3">
      <c r="B12600" s="73"/>
      <c r="D12600" s="73"/>
      <c r="P12600" s="73"/>
      <c r="T12600" s="73"/>
      <c r="U12600" s="73"/>
      <c r="V12600" s="73"/>
      <c r="X12600" s="12"/>
    </row>
    <row r="12601" spans="2:24" x14ac:dyDescent="0.3">
      <c r="B12601" s="73"/>
      <c r="D12601" s="73"/>
      <c r="P12601" s="73"/>
      <c r="T12601" s="73"/>
      <c r="U12601" s="73"/>
      <c r="V12601" s="73"/>
      <c r="X12601" s="12"/>
    </row>
    <row r="12602" spans="2:24" x14ac:dyDescent="0.3">
      <c r="B12602" s="73"/>
      <c r="D12602" s="73"/>
      <c r="P12602" s="73"/>
      <c r="T12602" s="73"/>
      <c r="U12602" s="73"/>
      <c r="V12602" s="73"/>
      <c r="X12602" s="12"/>
    </row>
    <row r="12603" spans="2:24" x14ac:dyDescent="0.3">
      <c r="B12603" s="73"/>
      <c r="D12603" s="73"/>
      <c r="P12603" s="73"/>
      <c r="T12603" s="73"/>
      <c r="U12603" s="73"/>
      <c r="V12603" s="73"/>
      <c r="X12603" s="12"/>
    </row>
    <row r="12604" spans="2:24" x14ac:dyDescent="0.3">
      <c r="B12604" s="73"/>
      <c r="D12604" s="73"/>
      <c r="P12604" s="73"/>
      <c r="T12604" s="73"/>
      <c r="U12604" s="73"/>
      <c r="V12604" s="73"/>
      <c r="X12604" s="12"/>
    </row>
    <row r="12605" spans="2:24" x14ac:dyDescent="0.3">
      <c r="B12605" s="73"/>
      <c r="D12605" s="73"/>
      <c r="P12605" s="73"/>
      <c r="T12605" s="73"/>
      <c r="U12605" s="73"/>
      <c r="V12605" s="73"/>
      <c r="X12605" s="12"/>
    </row>
    <row r="12606" spans="2:24" x14ac:dyDescent="0.3">
      <c r="B12606" s="73"/>
      <c r="D12606" s="73"/>
      <c r="P12606" s="73"/>
      <c r="T12606" s="73"/>
      <c r="U12606" s="73"/>
      <c r="V12606" s="73"/>
      <c r="X12606" s="12"/>
    </row>
    <row r="12607" spans="2:24" x14ac:dyDescent="0.3">
      <c r="B12607" s="73"/>
      <c r="D12607" s="73"/>
      <c r="P12607" s="73"/>
      <c r="T12607" s="73"/>
      <c r="U12607" s="73"/>
      <c r="V12607" s="73"/>
      <c r="X12607" s="12"/>
    </row>
    <row r="12608" spans="2:24" x14ac:dyDescent="0.3">
      <c r="B12608" s="73"/>
      <c r="D12608" s="73"/>
      <c r="P12608" s="73"/>
      <c r="T12608" s="73"/>
      <c r="U12608" s="73"/>
      <c r="V12608" s="73"/>
      <c r="X12608" s="12"/>
    </row>
    <row r="12609" spans="2:24" x14ac:dyDescent="0.3">
      <c r="B12609" s="73"/>
      <c r="D12609" s="73"/>
      <c r="P12609" s="73"/>
      <c r="T12609" s="73"/>
      <c r="U12609" s="73"/>
      <c r="V12609" s="73"/>
      <c r="X12609" s="12"/>
    </row>
    <row r="12610" spans="2:24" x14ac:dyDescent="0.3">
      <c r="B12610" s="73"/>
      <c r="D12610" s="73"/>
      <c r="P12610" s="73"/>
      <c r="T12610" s="73"/>
      <c r="U12610" s="73"/>
      <c r="V12610" s="73"/>
      <c r="X12610" s="12"/>
    </row>
    <row r="12611" spans="2:24" x14ac:dyDescent="0.3">
      <c r="B12611" s="73"/>
      <c r="D12611" s="73"/>
      <c r="P12611" s="73"/>
      <c r="T12611" s="73"/>
      <c r="U12611" s="73"/>
      <c r="V12611" s="73"/>
      <c r="X12611" s="12"/>
    </row>
    <row r="12612" spans="2:24" x14ac:dyDescent="0.3">
      <c r="B12612" s="73"/>
      <c r="D12612" s="73"/>
      <c r="P12612" s="73"/>
      <c r="T12612" s="73"/>
      <c r="U12612" s="73"/>
      <c r="V12612" s="73"/>
      <c r="X12612" s="12"/>
    </row>
    <row r="12613" spans="2:24" x14ac:dyDescent="0.3">
      <c r="B12613" s="73"/>
      <c r="D12613" s="73"/>
      <c r="P12613" s="73"/>
      <c r="T12613" s="73"/>
      <c r="U12613" s="73"/>
      <c r="V12613" s="73"/>
      <c r="X12613" s="12"/>
    </row>
    <row r="12614" spans="2:24" x14ac:dyDescent="0.3">
      <c r="B12614" s="73"/>
      <c r="D12614" s="73"/>
      <c r="P12614" s="73"/>
      <c r="T12614" s="73"/>
      <c r="U12614" s="73"/>
      <c r="V12614" s="73"/>
      <c r="X12614" s="12"/>
    </row>
    <row r="12615" spans="2:24" x14ac:dyDescent="0.3">
      <c r="B12615" s="73"/>
      <c r="D12615" s="73"/>
      <c r="P12615" s="73"/>
      <c r="T12615" s="73"/>
      <c r="U12615" s="73"/>
      <c r="V12615" s="73"/>
      <c r="X12615" s="12"/>
    </row>
    <row r="12616" spans="2:24" x14ac:dyDescent="0.3">
      <c r="B12616" s="73"/>
      <c r="D12616" s="73"/>
      <c r="P12616" s="73"/>
      <c r="T12616" s="73"/>
      <c r="U12616" s="73"/>
      <c r="V12616" s="73"/>
      <c r="X12616" s="12"/>
    </row>
    <row r="12617" spans="2:24" x14ac:dyDescent="0.3">
      <c r="B12617" s="73"/>
      <c r="D12617" s="73"/>
      <c r="P12617" s="73"/>
      <c r="T12617" s="73"/>
      <c r="U12617" s="73"/>
      <c r="V12617" s="73"/>
      <c r="X12617" s="12"/>
    </row>
    <row r="12618" spans="2:24" x14ac:dyDescent="0.3">
      <c r="B12618" s="73"/>
      <c r="D12618" s="73"/>
      <c r="P12618" s="73"/>
      <c r="T12618" s="73"/>
      <c r="U12618" s="73"/>
      <c r="V12618" s="73"/>
      <c r="X12618" s="12"/>
    </row>
    <row r="12619" spans="2:24" x14ac:dyDescent="0.3">
      <c r="B12619" s="73"/>
      <c r="D12619" s="73"/>
      <c r="P12619" s="73"/>
      <c r="T12619" s="73"/>
      <c r="U12619" s="73"/>
      <c r="V12619" s="73"/>
      <c r="X12619" s="12"/>
    </row>
    <row r="12620" spans="2:24" x14ac:dyDescent="0.3">
      <c r="B12620" s="73"/>
      <c r="D12620" s="73"/>
      <c r="P12620" s="73"/>
      <c r="T12620" s="73"/>
      <c r="U12620" s="73"/>
      <c r="V12620" s="73"/>
      <c r="X12620" s="12"/>
    </row>
    <row r="12621" spans="2:24" x14ac:dyDescent="0.3">
      <c r="B12621" s="73"/>
      <c r="D12621" s="73"/>
      <c r="P12621" s="73"/>
      <c r="T12621" s="73"/>
      <c r="U12621" s="73"/>
      <c r="V12621" s="73"/>
      <c r="X12621" s="12"/>
    </row>
    <row r="12622" spans="2:24" x14ac:dyDescent="0.3">
      <c r="B12622" s="73"/>
      <c r="D12622" s="73"/>
      <c r="P12622" s="73"/>
      <c r="T12622" s="73"/>
      <c r="U12622" s="73"/>
      <c r="V12622" s="73"/>
      <c r="X12622" s="12"/>
    </row>
    <row r="12623" spans="2:24" x14ac:dyDescent="0.3">
      <c r="B12623" s="73"/>
      <c r="D12623" s="73"/>
      <c r="P12623" s="73"/>
      <c r="T12623" s="73"/>
      <c r="U12623" s="73"/>
      <c r="V12623" s="73"/>
      <c r="X12623" s="12"/>
    </row>
    <row r="12624" spans="2:24" x14ac:dyDescent="0.3">
      <c r="B12624" s="73"/>
      <c r="D12624" s="73"/>
      <c r="P12624" s="73"/>
      <c r="T12624" s="73"/>
      <c r="U12624" s="73"/>
      <c r="V12624" s="73"/>
      <c r="X12624" s="12"/>
    </row>
    <row r="12625" spans="2:24" x14ac:dyDescent="0.3">
      <c r="B12625" s="73"/>
      <c r="D12625" s="73"/>
      <c r="P12625" s="73"/>
      <c r="T12625" s="73"/>
      <c r="U12625" s="73"/>
      <c r="V12625" s="73"/>
      <c r="X12625" s="12"/>
    </row>
    <row r="12626" spans="2:24" x14ac:dyDescent="0.3">
      <c r="B12626" s="73"/>
      <c r="D12626" s="73"/>
      <c r="P12626" s="73"/>
      <c r="T12626" s="73"/>
      <c r="U12626" s="73"/>
      <c r="V12626" s="73"/>
      <c r="X12626" s="12"/>
    </row>
    <row r="12627" spans="2:24" x14ac:dyDescent="0.3">
      <c r="B12627" s="73"/>
      <c r="D12627" s="73"/>
      <c r="P12627" s="73"/>
      <c r="T12627" s="73"/>
      <c r="U12627" s="73"/>
      <c r="V12627" s="73"/>
      <c r="X12627" s="12"/>
    </row>
    <row r="12628" spans="2:24" x14ac:dyDescent="0.3">
      <c r="B12628" s="73"/>
      <c r="D12628" s="73"/>
      <c r="P12628" s="73"/>
      <c r="T12628" s="73"/>
      <c r="U12628" s="73"/>
      <c r="V12628" s="73"/>
      <c r="X12628" s="12"/>
    </row>
    <row r="12629" spans="2:24" x14ac:dyDescent="0.3">
      <c r="B12629" s="73"/>
      <c r="D12629" s="73"/>
      <c r="P12629" s="73"/>
      <c r="T12629" s="73"/>
      <c r="U12629" s="73"/>
      <c r="V12629" s="73"/>
      <c r="X12629" s="12"/>
    </row>
    <row r="12630" spans="2:24" x14ac:dyDescent="0.3">
      <c r="B12630" s="73"/>
      <c r="D12630" s="73"/>
      <c r="P12630" s="73"/>
      <c r="T12630" s="73"/>
      <c r="U12630" s="73"/>
      <c r="V12630" s="73"/>
      <c r="X12630" s="12"/>
    </row>
    <row r="12631" spans="2:24" x14ac:dyDescent="0.3">
      <c r="B12631" s="73"/>
      <c r="D12631" s="73"/>
      <c r="P12631" s="73"/>
      <c r="T12631" s="73"/>
      <c r="U12631" s="73"/>
      <c r="V12631" s="73"/>
      <c r="X12631" s="12"/>
    </row>
    <row r="12632" spans="2:24" x14ac:dyDescent="0.3">
      <c r="B12632" s="73"/>
      <c r="D12632" s="73"/>
      <c r="P12632" s="73"/>
      <c r="T12632" s="73"/>
      <c r="U12632" s="73"/>
      <c r="V12632" s="73"/>
      <c r="X12632" s="12"/>
    </row>
    <row r="12633" spans="2:24" x14ac:dyDescent="0.3">
      <c r="B12633" s="73"/>
      <c r="D12633" s="73"/>
      <c r="P12633" s="73"/>
      <c r="T12633" s="73"/>
      <c r="U12633" s="73"/>
      <c r="V12633" s="73"/>
      <c r="X12633" s="12"/>
    </row>
    <row r="12634" spans="2:24" x14ac:dyDescent="0.3">
      <c r="B12634" s="73"/>
      <c r="D12634" s="73"/>
      <c r="P12634" s="73"/>
      <c r="T12634" s="73"/>
      <c r="U12634" s="73"/>
      <c r="V12634" s="73"/>
      <c r="X12634" s="12"/>
    </row>
    <row r="12635" spans="2:24" x14ac:dyDescent="0.3">
      <c r="B12635" s="73"/>
      <c r="D12635" s="73"/>
      <c r="P12635" s="73"/>
      <c r="T12635" s="73"/>
      <c r="U12635" s="73"/>
      <c r="V12635" s="73"/>
      <c r="X12635" s="12"/>
    </row>
    <row r="12636" spans="2:24" x14ac:dyDescent="0.3">
      <c r="B12636" s="73"/>
      <c r="D12636" s="73"/>
      <c r="P12636" s="73"/>
      <c r="T12636" s="73"/>
      <c r="U12636" s="73"/>
      <c r="V12636" s="73"/>
      <c r="X12636" s="12"/>
    </row>
    <row r="12637" spans="2:24" x14ac:dyDescent="0.3">
      <c r="B12637" s="73"/>
      <c r="D12637" s="73"/>
      <c r="P12637" s="73"/>
      <c r="T12637" s="73"/>
      <c r="U12637" s="73"/>
      <c r="V12637" s="73"/>
      <c r="X12637" s="12"/>
    </row>
    <row r="12638" spans="2:24" x14ac:dyDescent="0.3">
      <c r="B12638" s="73"/>
      <c r="D12638" s="73"/>
      <c r="P12638" s="73"/>
      <c r="T12638" s="73"/>
      <c r="U12638" s="73"/>
      <c r="V12638" s="73"/>
      <c r="X12638" s="12"/>
    </row>
    <row r="12639" spans="2:24" x14ac:dyDescent="0.3">
      <c r="B12639" s="73"/>
      <c r="D12639" s="73"/>
      <c r="P12639" s="73"/>
      <c r="T12639" s="73"/>
      <c r="U12639" s="73"/>
      <c r="V12639" s="73"/>
      <c r="X12639" s="12"/>
    </row>
    <row r="12640" spans="2:24" x14ac:dyDescent="0.3">
      <c r="B12640" s="73"/>
      <c r="D12640" s="73"/>
      <c r="P12640" s="73"/>
      <c r="T12640" s="73"/>
      <c r="U12640" s="73"/>
      <c r="V12640" s="73"/>
      <c r="X12640" s="12"/>
    </row>
    <row r="12641" spans="2:24" x14ac:dyDescent="0.3">
      <c r="B12641" s="73"/>
      <c r="D12641" s="73"/>
      <c r="P12641" s="73"/>
      <c r="T12641" s="73"/>
      <c r="U12641" s="73"/>
      <c r="V12641" s="73"/>
      <c r="X12641" s="12"/>
    </row>
    <row r="12642" spans="2:24" x14ac:dyDescent="0.3">
      <c r="B12642" s="73"/>
      <c r="D12642" s="73"/>
      <c r="P12642" s="73"/>
      <c r="T12642" s="73"/>
      <c r="U12642" s="73"/>
      <c r="V12642" s="73"/>
      <c r="X12642" s="12"/>
    </row>
    <row r="12643" spans="2:24" x14ac:dyDescent="0.3">
      <c r="B12643" s="73"/>
      <c r="D12643" s="73"/>
      <c r="P12643" s="73"/>
      <c r="T12643" s="73"/>
      <c r="U12643" s="73"/>
      <c r="V12643" s="73"/>
      <c r="X12643" s="12"/>
    </row>
    <row r="12644" spans="2:24" x14ac:dyDescent="0.3">
      <c r="B12644" s="73"/>
      <c r="D12644" s="73"/>
      <c r="P12644" s="73"/>
      <c r="T12644" s="73"/>
      <c r="U12644" s="73"/>
      <c r="V12644" s="73"/>
      <c r="X12644" s="12"/>
    </row>
    <row r="12645" spans="2:24" x14ac:dyDescent="0.3">
      <c r="B12645" s="73"/>
      <c r="D12645" s="73"/>
      <c r="P12645" s="73"/>
      <c r="T12645" s="73"/>
      <c r="U12645" s="73"/>
      <c r="V12645" s="73"/>
      <c r="X12645" s="12"/>
    </row>
    <row r="12646" spans="2:24" x14ac:dyDescent="0.3">
      <c r="B12646" s="73"/>
      <c r="D12646" s="73"/>
      <c r="P12646" s="73"/>
      <c r="T12646" s="73"/>
      <c r="U12646" s="73"/>
      <c r="V12646" s="73"/>
      <c r="X12646" s="12"/>
    </row>
    <row r="12647" spans="2:24" x14ac:dyDescent="0.3">
      <c r="B12647" s="73"/>
      <c r="D12647" s="73"/>
      <c r="P12647" s="73"/>
      <c r="T12647" s="73"/>
      <c r="U12647" s="73"/>
      <c r="V12647" s="73"/>
      <c r="X12647" s="12"/>
    </row>
    <row r="12648" spans="2:24" x14ac:dyDescent="0.3">
      <c r="B12648" s="73"/>
      <c r="D12648" s="73"/>
      <c r="P12648" s="73"/>
      <c r="T12648" s="73"/>
      <c r="U12648" s="73"/>
      <c r="V12648" s="73"/>
      <c r="X12648" s="12"/>
    </row>
    <row r="12649" spans="2:24" x14ac:dyDescent="0.3">
      <c r="B12649" s="73"/>
      <c r="D12649" s="73"/>
      <c r="P12649" s="73"/>
      <c r="T12649" s="73"/>
      <c r="U12649" s="73"/>
      <c r="V12649" s="73"/>
      <c r="X12649" s="12"/>
    </row>
    <row r="12650" spans="2:24" x14ac:dyDescent="0.3">
      <c r="B12650" s="73"/>
      <c r="D12650" s="73"/>
      <c r="P12650" s="73"/>
      <c r="T12650" s="73"/>
      <c r="U12650" s="73"/>
      <c r="V12650" s="73"/>
      <c r="X12650" s="12"/>
    </row>
    <row r="12651" spans="2:24" x14ac:dyDescent="0.3">
      <c r="B12651" s="73"/>
      <c r="D12651" s="73"/>
      <c r="P12651" s="73"/>
      <c r="T12651" s="73"/>
      <c r="U12651" s="73"/>
      <c r="V12651" s="73"/>
      <c r="X12651" s="12"/>
    </row>
    <row r="12652" spans="2:24" x14ac:dyDescent="0.3">
      <c r="B12652" s="73"/>
      <c r="D12652" s="73"/>
      <c r="P12652" s="73"/>
      <c r="T12652" s="73"/>
      <c r="U12652" s="73"/>
      <c r="V12652" s="73"/>
      <c r="X12652" s="12"/>
    </row>
    <row r="12653" spans="2:24" x14ac:dyDescent="0.3">
      <c r="B12653" s="73"/>
      <c r="D12653" s="73"/>
      <c r="P12653" s="73"/>
      <c r="T12653" s="73"/>
      <c r="U12653" s="73"/>
      <c r="V12653" s="73"/>
      <c r="X12653" s="12"/>
    </row>
    <row r="12654" spans="2:24" x14ac:dyDescent="0.3">
      <c r="B12654" s="73"/>
      <c r="D12654" s="73"/>
      <c r="P12654" s="73"/>
      <c r="T12654" s="73"/>
      <c r="U12654" s="73"/>
      <c r="V12654" s="73"/>
      <c r="X12654" s="12"/>
    </row>
    <row r="12655" spans="2:24" x14ac:dyDescent="0.3">
      <c r="B12655" s="73"/>
      <c r="D12655" s="73"/>
      <c r="P12655" s="73"/>
      <c r="T12655" s="73"/>
      <c r="U12655" s="73"/>
      <c r="V12655" s="73"/>
      <c r="X12655" s="12"/>
    </row>
    <row r="12656" spans="2:24" x14ac:dyDescent="0.3">
      <c r="B12656" s="73"/>
      <c r="D12656" s="73"/>
      <c r="P12656" s="73"/>
      <c r="T12656" s="73"/>
      <c r="U12656" s="73"/>
      <c r="V12656" s="73"/>
      <c r="X12656" s="12"/>
    </row>
    <row r="12657" spans="2:24" x14ac:dyDescent="0.3">
      <c r="B12657" s="73"/>
      <c r="D12657" s="73"/>
      <c r="P12657" s="73"/>
      <c r="T12657" s="73"/>
      <c r="U12657" s="73"/>
      <c r="V12657" s="73"/>
      <c r="X12657" s="12"/>
    </row>
    <row r="12658" spans="2:24" x14ac:dyDescent="0.3">
      <c r="B12658" s="73"/>
      <c r="D12658" s="73"/>
      <c r="P12658" s="73"/>
      <c r="T12658" s="73"/>
      <c r="U12658" s="73"/>
      <c r="V12658" s="73"/>
      <c r="X12658" s="12"/>
    </row>
    <row r="12659" spans="2:24" x14ac:dyDescent="0.3">
      <c r="B12659" s="73"/>
      <c r="D12659" s="73"/>
      <c r="P12659" s="73"/>
      <c r="T12659" s="73"/>
      <c r="U12659" s="73"/>
      <c r="V12659" s="73"/>
      <c r="X12659" s="12"/>
    </row>
    <row r="12660" spans="2:24" x14ac:dyDescent="0.3">
      <c r="B12660" s="73"/>
      <c r="D12660" s="73"/>
      <c r="P12660" s="73"/>
      <c r="T12660" s="73"/>
      <c r="U12660" s="73"/>
      <c r="V12660" s="73"/>
      <c r="X12660" s="12"/>
    </row>
    <row r="12661" spans="2:24" x14ac:dyDescent="0.3">
      <c r="B12661" s="73"/>
      <c r="D12661" s="73"/>
      <c r="P12661" s="73"/>
      <c r="T12661" s="73"/>
      <c r="U12661" s="73"/>
      <c r="V12661" s="73"/>
      <c r="X12661" s="12"/>
    </row>
    <row r="12662" spans="2:24" x14ac:dyDescent="0.3">
      <c r="B12662" s="73"/>
      <c r="D12662" s="73"/>
      <c r="P12662" s="73"/>
      <c r="T12662" s="73"/>
      <c r="U12662" s="73"/>
      <c r="V12662" s="73"/>
      <c r="X12662" s="12"/>
    </row>
    <row r="12663" spans="2:24" x14ac:dyDescent="0.3">
      <c r="B12663" s="73"/>
      <c r="D12663" s="73"/>
      <c r="P12663" s="73"/>
      <c r="T12663" s="73"/>
      <c r="U12663" s="73"/>
      <c r="V12663" s="73"/>
      <c r="X12663" s="12"/>
    </row>
    <row r="12664" spans="2:24" x14ac:dyDescent="0.3">
      <c r="B12664" s="73"/>
      <c r="D12664" s="73"/>
      <c r="P12664" s="73"/>
      <c r="T12664" s="73"/>
      <c r="U12664" s="73"/>
      <c r="V12664" s="73"/>
      <c r="X12664" s="12"/>
    </row>
    <row r="12665" spans="2:24" x14ac:dyDescent="0.3">
      <c r="B12665" s="73"/>
      <c r="D12665" s="73"/>
      <c r="P12665" s="73"/>
      <c r="T12665" s="73"/>
      <c r="U12665" s="73"/>
      <c r="V12665" s="73"/>
      <c r="X12665" s="12"/>
    </row>
    <row r="12666" spans="2:24" x14ac:dyDescent="0.3">
      <c r="B12666" s="73"/>
      <c r="D12666" s="73"/>
      <c r="P12666" s="73"/>
      <c r="T12666" s="73"/>
      <c r="U12666" s="73"/>
      <c r="V12666" s="73"/>
      <c r="X12666" s="12"/>
    </row>
    <row r="12667" spans="2:24" x14ac:dyDescent="0.3">
      <c r="B12667" s="73"/>
      <c r="D12667" s="73"/>
      <c r="P12667" s="73"/>
      <c r="T12667" s="73"/>
      <c r="U12667" s="73"/>
      <c r="V12667" s="73"/>
      <c r="X12667" s="12"/>
    </row>
    <row r="12668" spans="2:24" x14ac:dyDescent="0.3">
      <c r="B12668" s="73"/>
      <c r="D12668" s="73"/>
      <c r="P12668" s="73"/>
      <c r="T12668" s="73"/>
      <c r="U12668" s="73"/>
      <c r="V12668" s="73"/>
      <c r="X12668" s="12"/>
    </row>
    <row r="12669" spans="2:24" x14ac:dyDescent="0.3">
      <c r="B12669" s="73"/>
      <c r="D12669" s="73"/>
      <c r="P12669" s="73"/>
      <c r="T12669" s="73"/>
      <c r="U12669" s="73"/>
      <c r="V12669" s="73"/>
      <c r="X12669" s="12"/>
    </row>
    <row r="12670" spans="2:24" x14ac:dyDescent="0.3">
      <c r="B12670" s="73"/>
      <c r="D12670" s="73"/>
      <c r="P12670" s="73"/>
      <c r="T12670" s="73"/>
      <c r="U12670" s="73"/>
      <c r="V12670" s="73"/>
      <c r="X12670" s="12"/>
    </row>
    <row r="12671" spans="2:24" x14ac:dyDescent="0.3">
      <c r="B12671" s="73"/>
      <c r="D12671" s="73"/>
      <c r="P12671" s="73"/>
      <c r="T12671" s="73"/>
      <c r="U12671" s="73"/>
      <c r="V12671" s="73"/>
      <c r="X12671" s="12"/>
    </row>
    <row r="12672" spans="2:24" x14ac:dyDescent="0.3">
      <c r="B12672" s="73"/>
      <c r="D12672" s="73"/>
      <c r="P12672" s="73"/>
      <c r="T12672" s="73"/>
      <c r="U12672" s="73"/>
      <c r="V12672" s="73"/>
      <c r="X12672" s="12"/>
    </row>
    <row r="12673" spans="2:24" x14ac:dyDescent="0.3">
      <c r="B12673" s="73"/>
      <c r="D12673" s="73"/>
      <c r="P12673" s="73"/>
      <c r="T12673" s="73"/>
      <c r="U12673" s="73"/>
      <c r="V12673" s="73"/>
      <c r="X12673" s="12"/>
    </row>
    <row r="12674" spans="2:24" x14ac:dyDescent="0.3">
      <c r="B12674" s="73"/>
      <c r="D12674" s="73"/>
      <c r="P12674" s="73"/>
      <c r="T12674" s="73"/>
      <c r="U12674" s="73"/>
      <c r="V12674" s="73"/>
      <c r="X12674" s="12"/>
    </row>
    <row r="12675" spans="2:24" x14ac:dyDescent="0.3">
      <c r="B12675" s="73"/>
      <c r="D12675" s="73"/>
      <c r="P12675" s="73"/>
      <c r="T12675" s="73"/>
      <c r="U12675" s="73"/>
      <c r="V12675" s="73"/>
      <c r="X12675" s="12"/>
    </row>
    <row r="12676" spans="2:24" x14ac:dyDescent="0.3">
      <c r="B12676" s="73"/>
      <c r="D12676" s="73"/>
      <c r="P12676" s="73"/>
      <c r="T12676" s="73"/>
      <c r="U12676" s="73"/>
      <c r="V12676" s="73"/>
      <c r="X12676" s="12"/>
    </row>
    <row r="12677" spans="2:24" x14ac:dyDescent="0.3">
      <c r="B12677" s="73"/>
      <c r="D12677" s="73"/>
      <c r="P12677" s="73"/>
      <c r="T12677" s="73"/>
      <c r="U12677" s="73"/>
      <c r="V12677" s="73"/>
      <c r="X12677" s="12"/>
    </row>
    <row r="12678" spans="2:24" x14ac:dyDescent="0.3">
      <c r="B12678" s="73"/>
      <c r="D12678" s="73"/>
      <c r="P12678" s="73"/>
      <c r="T12678" s="73"/>
      <c r="U12678" s="73"/>
      <c r="V12678" s="73"/>
      <c r="X12678" s="12"/>
    </row>
    <row r="12679" spans="2:24" x14ac:dyDescent="0.3">
      <c r="B12679" s="73"/>
      <c r="D12679" s="73"/>
      <c r="P12679" s="73"/>
      <c r="T12679" s="73"/>
      <c r="U12679" s="73"/>
      <c r="V12679" s="73"/>
      <c r="X12679" s="12"/>
    </row>
    <row r="12680" spans="2:24" x14ac:dyDescent="0.3">
      <c r="B12680" s="73"/>
      <c r="D12680" s="73"/>
      <c r="P12680" s="73"/>
      <c r="T12680" s="73"/>
      <c r="U12680" s="73"/>
      <c r="V12680" s="73"/>
      <c r="X12680" s="12"/>
    </row>
    <row r="12681" spans="2:24" x14ac:dyDescent="0.3">
      <c r="B12681" s="73"/>
      <c r="D12681" s="73"/>
      <c r="P12681" s="73"/>
      <c r="T12681" s="73"/>
      <c r="U12681" s="73"/>
      <c r="V12681" s="73"/>
      <c r="X12681" s="12"/>
    </row>
    <row r="12682" spans="2:24" x14ac:dyDescent="0.3">
      <c r="B12682" s="73"/>
      <c r="D12682" s="73"/>
      <c r="P12682" s="73"/>
      <c r="T12682" s="73"/>
      <c r="U12682" s="73"/>
      <c r="V12682" s="73"/>
      <c r="X12682" s="12"/>
    </row>
    <row r="12683" spans="2:24" x14ac:dyDescent="0.3">
      <c r="B12683" s="73"/>
      <c r="D12683" s="73"/>
      <c r="P12683" s="73"/>
      <c r="T12683" s="73"/>
      <c r="U12683" s="73"/>
      <c r="V12683" s="73"/>
      <c r="X12683" s="12"/>
    </row>
    <row r="12684" spans="2:24" x14ac:dyDescent="0.3">
      <c r="B12684" s="73"/>
      <c r="D12684" s="73"/>
      <c r="P12684" s="73"/>
      <c r="T12684" s="73"/>
      <c r="U12684" s="73"/>
      <c r="V12684" s="73"/>
      <c r="X12684" s="12"/>
    </row>
    <row r="12685" spans="2:24" x14ac:dyDescent="0.3">
      <c r="B12685" s="73"/>
      <c r="D12685" s="73"/>
      <c r="P12685" s="73"/>
      <c r="T12685" s="73"/>
      <c r="U12685" s="73"/>
      <c r="V12685" s="73"/>
      <c r="X12685" s="12"/>
    </row>
    <row r="12686" spans="2:24" x14ac:dyDescent="0.3">
      <c r="B12686" s="73"/>
      <c r="D12686" s="73"/>
      <c r="P12686" s="73"/>
      <c r="T12686" s="73"/>
      <c r="U12686" s="73"/>
      <c r="V12686" s="73"/>
      <c r="X12686" s="12"/>
    </row>
    <row r="12687" spans="2:24" x14ac:dyDescent="0.3">
      <c r="B12687" s="73"/>
      <c r="D12687" s="73"/>
      <c r="P12687" s="73"/>
      <c r="T12687" s="73"/>
      <c r="U12687" s="73"/>
      <c r="V12687" s="73"/>
      <c r="X12687" s="12"/>
    </row>
    <row r="12688" spans="2:24" x14ac:dyDescent="0.3">
      <c r="B12688" s="73"/>
      <c r="D12688" s="73"/>
      <c r="P12688" s="73"/>
      <c r="T12688" s="73"/>
      <c r="U12688" s="73"/>
      <c r="V12688" s="73"/>
      <c r="X12688" s="12"/>
    </row>
    <row r="12689" spans="2:24" x14ac:dyDescent="0.3">
      <c r="B12689" s="73"/>
      <c r="D12689" s="73"/>
      <c r="P12689" s="73"/>
      <c r="T12689" s="73"/>
      <c r="U12689" s="73"/>
      <c r="V12689" s="73"/>
      <c r="X12689" s="12"/>
    </row>
    <row r="12690" spans="2:24" x14ac:dyDescent="0.3">
      <c r="B12690" s="73"/>
      <c r="D12690" s="73"/>
      <c r="P12690" s="73"/>
      <c r="T12690" s="73"/>
      <c r="U12690" s="73"/>
      <c r="V12690" s="73"/>
      <c r="X12690" s="12"/>
    </row>
    <row r="12691" spans="2:24" x14ac:dyDescent="0.3">
      <c r="B12691" s="73"/>
      <c r="D12691" s="73"/>
      <c r="P12691" s="73"/>
      <c r="T12691" s="73"/>
      <c r="U12691" s="73"/>
      <c r="V12691" s="73"/>
      <c r="X12691" s="12"/>
    </row>
    <row r="12692" spans="2:24" x14ac:dyDescent="0.3">
      <c r="B12692" s="73"/>
      <c r="D12692" s="73"/>
      <c r="P12692" s="73"/>
      <c r="T12692" s="73"/>
      <c r="U12692" s="73"/>
      <c r="V12692" s="73"/>
      <c r="X12692" s="12"/>
    </row>
    <row r="12693" spans="2:24" x14ac:dyDescent="0.3">
      <c r="B12693" s="73"/>
      <c r="D12693" s="73"/>
      <c r="P12693" s="73"/>
      <c r="T12693" s="73"/>
      <c r="U12693" s="73"/>
      <c r="V12693" s="73"/>
      <c r="X12693" s="12"/>
    </row>
    <row r="12694" spans="2:24" x14ac:dyDescent="0.3">
      <c r="B12694" s="73"/>
      <c r="D12694" s="73"/>
      <c r="P12694" s="73"/>
      <c r="T12694" s="73"/>
      <c r="U12694" s="73"/>
      <c r="V12694" s="73"/>
      <c r="X12694" s="12"/>
    </row>
    <row r="12695" spans="2:24" x14ac:dyDescent="0.3">
      <c r="B12695" s="73"/>
      <c r="D12695" s="73"/>
      <c r="P12695" s="73"/>
      <c r="T12695" s="73"/>
      <c r="U12695" s="73"/>
      <c r="V12695" s="73"/>
      <c r="X12695" s="12"/>
    </row>
    <row r="12696" spans="2:24" x14ac:dyDescent="0.3">
      <c r="B12696" s="73"/>
      <c r="D12696" s="73"/>
      <c r="P12696" s="73"/>
      <c r="T12696" s="73"/>
      <c r="U12696" s="73"/>
      <c r="V12696" s="73"/>
      <c r="X12696" s="12"/>
    </row>
    <row r="12697" spans="2:24" x14ac:dyDescent="0.3">
      <c r="B12697" s="73"/>
      <c r="D12697" s="73"/>
      <c r="P12697" s="73"/>
      <c r="T12697" s="73"/>
      <c r="U12697" s="73"/>
      <c r="V12697" s="73"/>
      <c r="X12697" s="12"/>
    </row>
    <row r="12698" spans="2:24" x14ac:dyDescent="0.3">
      <c r="B12698" s="73"/>
      <c r="D12698" s="73"/>
      <c r="P12698" s="73"/>
      <c r="T12698" s="73"/>
      <c r="U12698" s="73"/>
      <c r="V12698" s="73"/>
      <c r="X12698" s="12"/>
    </row>
    <row r="12699" spans="2:24" x14ac:dyDescent="0.3">
      <c r="B12699" s="73"/>
      <c r="D12699" s="73"/>
      <c r="P12699" s="73"/>
      <c r="T12699" s="73"/>
      <c r="U12699" s="73"/>
      <c r="V12699" s="73"/>
      <c r="X12699" s="12"/>
    </row>
    <row r="12700" spans="2:24" x14ac:dyDescent="0.3">
      <c r="B12700" s="73"/>
      <c r="D12700" s="73"/>
      <c r="P12700" s="73"/>
      <c r="T12700" s="73"/>
      <c r="U12700" s="73"/>
      <c r="V12700" s="73"/>
      <c r="X12700" s="12"/>
    </row>
    <row r="12701" spans="2:24" x14ac:dyDescent="0.3">
      <c r="B12701" s="73"/>
      <c r="D12701" s="73"/>
      <c r="P12701" s="73"/>
      <c r="T12701" s="73"/>
      <c r="U12701" s="73"/>
      <c r="V12701" s="73"/>
      <c r="X12701" s="12"/>
    </row>
    <row r="12702" spans="2:24" x14ac:dyDescent="0.3">
      <c r="B12702" s="73"/>
      <c r="D12702" s="73"/>
      <c r="P12702" s="73"/>
      <c r="T12702" s="73"/>
      <c r="U12702" s="73"/>
      <c r="V12702" s="73"/>
      <c r="X12702" s="12"/>
    </row>
    <row r="12703" spans="2:24" x14ac:dyDescent="0.3">
      <c r="B12703" s="73"/>
      <c r="D12703" s="73"/>
      <c r="P12703" s="73"/>
      <c r="T12703" s="73"/>
      <c r="U12703" s="73"/>
      <c r="V12703" s="73"/>
      <c r="X12703" s="12"/>
    </row>
    <row r="12704" spans="2:24" x14ac:dyDescent="0.3">
      <c r="B12704" s="73"/>
      <c r="D12704" s="73"/>
      <c r="P12704" s="73"/>
      <c r="T12704" s="73"/>
      <c r="U12704" s="73"/>
      <c r="V12704" s="73"/>
      <c r="X12704" s="12"/>
    </row>
    <row r="12705" spans="2:24" x14ac:dyDescent="0.3">
      <c r="B12705" s="73"/>
      <c r="D12705" s="73"/>
      <c r="P12705" s="73"/>
      <c r="T12705" s="73"/>
      <c r="U12705" s="73"/>
      <c r="V12705" s="73"/>
      <c r="X12705" s="12"/>
    </row>
    <row r="12706" spans="2:24" x14ac:dyDescent="0.3">
      <c r="B12706" s="73"/>
      <c r="D12706" s="73"/>
      <c r="P12706" s="73"/>
      <c r="T12706" s="73"/>
      <c r="U12706" s="73"/>
      <c r="V12706" s="73"/>
      <c r="X12706" s="12"/>
    </row>
    <row r="12707" spans="2:24" x14ac:dyDescent="0.3">
      <c r="B12707" s="73"/>
      <c r="D12707" s="73"/>
      <c r="P12707" s="73"/>
      <c r="T12707" s="73"/>
      <c r="U12707" s="73"/>
      <c r="V12707" s="73"/>
      <c r="X12707" s="12"/>
    </row>
    <row r="12708" spans="2:24" x14ac:dyDescent="0.3">
      <c r="B12708" s="73"/>
      <c r="D12708" s="73"/>
      <c r="P12708" s="73"/>
      <c r="T12708" s="73"/>
      <c r="U12708" s="73"/>
      <c r="V12708" s="73"/>
      <c r="X12708" s="12"/>
    </row>
    <row r="12709" spans="2:24" x14ac:dyDescent="0.3">
      <c r="B12709" s="73"/>
      <c r="D12709" s="73"/>
      <c r="P12709" s="73"/>
      <c r="T12709" s="73"/>
      <c r="U12709" s="73"/>
      <c r="V12709" s="73"/>
      <c r="X12709" s="12"/>
    </row>
    <row r="12710" spans="2:24" x14ac:dyDescent="0.3">
      <c r="B12710" s="73"/>
      <c r="D12710" s="73"/>
      <c r="P12710" s="73"/>
      <c r="T12710" s="73"/>
      <c r="U12710" s="73"/>
      <c r="V12710" s="73"/>
      <c r="X12710" s="12"/>
    </row>
    <row r="12711" spans="2:24" x14ac:dyDescent="0.3">
      <c r="B12711" s="73"/>
      <c r="D12711" s="73"/>
      <c r="P12711" s="73"/>
      <c r="T12711" s="73"/>
      <c r="U12711" s="73"/>
      <c r="V12711" s="73"/>
      <c r="X12711" s="12"/>
    </row>
    <row r="12712" spans="2:24" x14ac:dyDescent="0.3">
      <c r="B12712" s="73"/>
      <c r="D12712" s="73"/>
      <c r="P12712" s="73"/>
      <c r="T12712" s="73"/>
      <c r="U12712" s="73"/>
      <c r="V12712" s="73"/>
      <c r="X12712" s="12"/>
    </row>
    <row r="12713" spans="2:24" x14ac:dyDescent="0.3">
      <c r="B12713" s="73"/>
      <c r="D12713" s="73"/>
      <c r="P12713" s="73"/>
      <c r="T12713" s="73"/>
      <c r="U12713" s="73"/>
      <c r="V12713" s="73"/>
      <c r="X12713" s="12"/>
    </row>
    <row r="12714" spans="2:24" x14ac:dyDescent="0.3">
      <c r="B12714" s="73"/>
      <c r="D12714" s="73"/>
      <c r="P12714" s="73"/>
      <c r="T12714" s="73"/>
      <c r="U12714" s="73"/>
      <c r="V12714" s="73"/>
      <c r="X12714" s="12"/>
    </row>
    <row r="12715" spans="2:24" x14ac:dyDescent="0.3">
      <c r="B12715" s="73"/>
      <c r="D12715" s="73"/>
      <c r="P12715" s="73"/>
      <c r="T12715" s="73"/>
      <c r="U12715" s="73"/>
      <c r="V12715" s="73"/>
      <c r="X12715" s="12"/>
    </row>
    <row r="12716" spans="2:24" x14ac:dyDescent="0.3">
      <c r="B12716" s="73"/>
      <c r="D12716" s="73"/>
      <c r="P12716" s="73"/>
      <c r="T12716" s="73"/>
      <c r="U12716" s="73"/>
      <c r="V12716" s="73"/>
      <c r="X12716" s="12"/>
    </row>
    <row r="12717" spans="2:24" x14ac:dyDescent="0.3">
      <c r="B12717" s="73"/>
      <c r="D12717" s="73"/>
      <c r="P12717" s="73"/>
      <c r="T12717" s="73"/>
      <c r="U12717" s="73"/>
      <c r="V12717" s="73"/>
      <c r="X12717" s="12"/>
    </row>
    <row r="12718" spans="2:24" x14ac:dyDescent="0.3">
      <c r="B12718" s="73"/>
      <c r="D12718" s="73"/>
      <c r="P12718" s="73"/>
      <c r="T12718" s="73"/>
      <c r="U12718" s="73"/>
      <c r="V12718" s="73"/>
      <c r="X12718" s="12"/>
    </row>
    <row r="12719" spans="2:24" x14ac:dyDescent="0.3">
      <c r="B12719" s="73"/>
      <c r="D12719" s="73"/>
      <c r="P12719" s="73"/>
      <c r="T12719" s="73"/>
      <c r="U12719" s="73"/>
      <c r="V12719" s="73"/>
      <c r="X12719" s="12"/>
    </row>
    <row r="12720" spans="2:24" x14ac:dyDescent="0.3">
      <c r="B12720" s="73"/>
      <c r="D12720" s="73"/>
      <c r="P12720" s="73"/>
      <c r="T12720" s="73"/>
      <c r="U12720" s="73"/>
      <c r="V12720" s="73"/>
      <c r="X12720" s="12"/>
    </row>
    <row r="12721" spans="2:24" x14ac:dyDescent="0.3">
      <c r="B12721" s="73"/>
      <c r="D12721" s="73"/>
      <c r="P12721" s="73"/>
      <c r="T12721" s="73"/>
      <c r="U12721" s="73"/>
      <c r="V12721" s="73"/>
      <c r="X12721" s="12"/>
    </row>
    <row r="12722" spans="2:24" x14ac:dyDescent="0.3">
      <c r="B12722" s="73"/>
      <c r="D12722" s="73"/>
      <c r="P12722" s="73"/>
      <c r="T12722" s="73"/>
      <c r="U12722" s="73"/>
      <c r="V12722" s="73"/>
      <c r="X12722" s="12"/>
    </row>
    <row r="12723" spans="2:24" x14ac:dyDescent="0.3">
      <c r="B12723" s="73"/>
      <c r="D12723" s="73"/>
      <c r="P12723" s="73"/>
      <c r="T12723" s="73"/>
      <c r="U12723" s="73"/>
      <c r="V12723" s="73"/>
      <c r="X12723" s="12"/>
    </row>
    <row r="12724" spans="2:24" x14ac:dyDescent="0.3">
      <c r="B12724" s="73"/>
      <c r="D12724" s="73"/>
      <c r="P12724" s="73"/>
      <c r="T12724" s="73"/>
      <c r="U12724" s="73"/>
      <c r="V12724" s="73"/>
      <c r="X12724" s="12"/>
    </row>
    <row r="12725" spans="2:24" x14ac:dyDescent="0.3">
      <c r="B12725" s="73"/>
      <c r="D12725" s="73"/>
      <c r="P12725" s="73"/>
      <c r="T12725" s="73"/>
      <c r="U12725" s="73"/>
      <c r="V12725" s="73"/>
      <c r="X12725" s="12"/>
    </row>
    <row r="12726" spans="2:24" x14ac:dyDescent="0.3">
      <c r="B12726" s="73"/>
      <c r="D12726" s="73"/>
      <c r="P12726" s="73"/>
      <c r="T12726" s="73"/>
      <c r="U12726" s="73"/>
      <c r="V12726" s="73"/>
      <c r="X12726" s="12"/>
    </row>
    <row r="12727" spans="2:24" x14ac:dyDescent="0.3">
      <c r="B12727" s="73"/>
      <c r="D12727" s="73"/>
      <c r="P12727" s="73"/>
      <c r="T12727" s="73"/>
      <c r="U12727" s="73"/>
      <c r="V12727" s="73"/>
      <c r="X12727" s="12"/>
    </row>
    <row r="12728" spans="2:24" x14ac:dyDescent="0.3">
      <c r="B12728" s="73"/>
      <c r="D12728" s="73"/>
      <c r="P12728" s="73"/>
      <c r="T12728" s="73"/>
      <c r="U12728" s="73"/>
      <c r="V12728" s="73"/>
      <c r="X12728" s="12"/>
    </row>
    <row r="12729" spans="2:24" x14ac:dyDescent="0.3">
      <c r="B12729" s="73"/>
      <c r="D12729" s="73"/>
      <c r="P12729" s="73"/>
      <c r="T12729" s="73"/>
      <c r="U12729" s="73"/>
      <c r="V12729" s="73"/>
      <c r="X12729" s="12"/>
    </row>
    <row r="12730" spans="2:24" x14ac:dyDescent="0.3">
      <c r="B12730" s="73"/>
      <c r="D12730" s="73"/>
      <c r="P12730" s="73"/>
      <c r="T12730" s="73"/>
      <c r="U12730" s="73"/>
      <c r="V12730" s="73"/>
      <c r="X12730" s="12"/>
    </row>
    <row r="12731" spans="2:24" x14ac:dyDescent="0.3">
      <c r="B12731" s="73"/>
      <c r="D12731" s="73"/>
      <c r="P12731" s="73"/>
      <c r="T12731" s="73"/>
      <c r="U12731" s="73"/>
      <c r="V12731" s="73"/>
      <c r="X12731" s="12"/>
    </row>
    <row r="12732" spans="2:24" x14ac:dyDescent="0.3">
      <c r="B12732" s="73"/>
      <c r="D12732" s="73"/>
      <c r="P12732" s="73"/>
      <c r="T12732" s="73"/>
      <c r="U12732" s="73"/>
      <c r="V12732" s="73"/>
      <c r="X12732" s="12"/>
    </row>
    <row r="12733" spans="2:24" x14ac:dyDescent="0.3">
      <c r="B12733" s="73"/>
      <c r="D12733" s="73"/>
      <c r="P12733" s="73"/>
      <c r="T12733" s="73"/>
      <c r="U12733" s="73"/>
      <c r="V12733" s="73"/>
      <c r="X12733" s="12"/>
    </row>
    <row r="12734" spans="2:24" x14ac:dyDescent="0.3">
      <c r="B12734" s="73"/>
      <c r="D12734" s="73"/>
      <c r="P12734" s="73"/>
      <c r="T12734" s="73"/>
      <c r="U12734" s="73"/>
      <c r="V12734" s="73"/>
      <c r="X12734" s="12"/>
    </row>
    <row r="12735" spans="2:24" x14ac:dyDescent="0.3">
      <c r="B12735" s="73"/>
      <c r="D12735" s="73"/>
      <c r="P12735" s="73"/>
      <c r="T12735" s="73"/>
      <c r="U12735" s="73"/>
      <c r="V12735" s="73"/>
      <c r="X12735" s="12"/>
    </row>
    <row r="12736" spans="2:24" x14ac:dyDescent="0.3">
      <c r="B12736" s="73"/>
      <c r="D12736" s="73"/>
      <c r="P12736" s="73"/>
      <c r="T12736" s="73"/>
      <c r="U12736" s="73"/>
      <c r="V12736" s="73"/>
      <c r="X12736" s="12"/>
    </row>
    <row r="12737" spans="2:24" x14ac:dyDescent="0.3">
      <c r="B12737" s="73"/>
      <c r="D12737" s="73"/>
      <c r="P12737" s="73"/>
      <c r="T12737" s="73"/>
      <c r="U12737" s="73"/>
      <c r="V12737" s="73"/>
      <c r="X12737" s="12"/>
    </row>
    <row r="12738" spans="2:24" x14ac:dyDescent="0.3">
      <c r="B12738" s="73"/>
      <c r="D12738" s="73"/>
      <c r="P12738" s="73"/>
      <c r="T12738" s="73"/>
      <c r="U12738" s="73"/>
      <c r="V12738" s="73"/>
      <c r="X12738" s="12"/>
    </row>
    <row r="12739" spans="2:24" x14ac:dyDescent="0.3">
      <c r="B12739" s="73"/>
      <c r="D12739" s="73"/>
      <c r="P12739" s="73"/>
      <c r="T12739" s="73"/>
      <c r="U12739" s="73"/>
      <c r="V12739" s="73"/>
      <c r="X12739" s="12"/>
    </row>
    <row r="12740" spans="2:24" x14ac:dyDescent="0.3">
      <c r="B12740" s="73"/>
      <c r="D12740" s="73"/>
      <c r="P12740" s="73"/>
      <c r="T12740" s="73"/>
      <c r="U12740" s="73"/>
      <c r="V12740" s="73"/>
      <c r="X12740" s="12"/>
    </row>
    <row r="12741" spans="2:24" x14ac:dyDescent="0.3">
      <c r="B12741" s="73"/>
      <c r="D12741" s="73"/>
      <c r="P12741" s="73"/>
      <c r="T12741" s="73"/>
      <c r="U12741" s="73"/>
      <c r="V12741" s="73"/>
      <c r="X12741" s="12"/>
    </row>
    <row r="12742" spans="2:24" x14ac:dyDescent="0.3">
      <c r="B12742" s="73"/>
      <c r="D12742" s="73"/>
      <c r="P12742" s="73"/>
      <c r="T12742" s="73"/>
      <c r="U12742" s="73"/>
      <c r="V12742" s="73"/>
      <c r="X12742" s="12"/>
    </row>
    <row r="12743" spans="2:24" x14ac:dyDescent="0.3">
      <c r="B12743" s="73"/>
      <c r="D12743" s="73"/>
      <c r="P12743" s="73"/>
      <c r="T12743" s="73"/>
      <c r="U12743" s="73"/>
      <c r="V12743" s="73"/>
      <c r="X12743" s="12"/>
    </row>
    <row r="12744" spans="2:24" x14ac:dyDescent="0.3">
      <c r="B12744" s="73"/>
      <c r="D12744" s="73"/>
      <c r="P12744" s="73"/>
      <c r="T12744" s="73"/>
      <c r="U12744" s="73"/>
      <c r="V12744" s="73"/>
      <c r="X12744" s="12"/>
    </row>
    <row r="12745" spans="2:24" x14ac:dyDescent="0.3">
      <c r="B12745" s="73"/>
      <c r="D12745" s="73"/>
      <c r="P12745" s="73"/>
      <c r="T12745" s="73"/>
      <c r="U12745" s="73"/>
      <c r="V12745" s="73"/>
      <c r="X12745" s="12"/>
    </row>
    <row r="12746" spans="2:24" x14ac:dyDescent="0.3">
      <c r="B12746" s="73"/>
      <c r="D12746" s="73"/>
      <c r="P12746" s="73"/>
      <c r="T12746" s="73"/>
      <c r="U12746" s="73"/>
      <c r="V12746" s="73"/>
      <c r="X12746" s="12"/>
    </row>
    <row r="12747" spans="2:24" x14ac:dyDescent="0.3">
      <c r="B12747" s="73"/>
      <c r="D12747" s="73"/>
      <c r="P12747" s="73"/>
      <c r="T12747" s="73"/>
      <c r="U12747" s="73"/>
      <c r="V12747" s="73"/>
      <c r="X12747" s="12"/>
    </row>
    <row r="12748" spans="2:24" x14ac:dyDescent="0.3">
      <c r="B12748" s="73"/>
      <c r="D12748" s="73"/>
      <c r="P12748" s="73"/>
      <c r="T12748" s="73"/>
      <c r="U12748" s="73"/>
      <c r="V12748" s="73"/>
      <c r="X12748" s="12"/>
    </row>
    <row r="12749" spans="2:24" x14ac:dyDescent="0.3">
      <c r="B12749" s="73"/>
      <c r="D12749" s="73"/>
      <c r="P12749" s="73"/>
      <c r="T12749" s="73"/>
      <c r="U12749" s="73"/>
      <c r="V12749" s="73"/>
      <c r="X12749" s="12"/>
    </row>
    <row r="12750" spans="2:24" x14ac:dyDescent="0.3">
      <c r="B12750" s="73"/>
      <c r="D12750" s="73"/>
      <c r="P12750" s="73"/>
      <c r="T12750" s="73"/>
      <c r="U12750" s="73"/>
      <c r="V12750" s="73"/>
      <c r="X12750" s="12"/>
    </row>
    <row r="12751" spans="2:24" x14ac:dyDescent="0.3">
      <c r="B12751" s="73"/>
      <c r="D12751" s="73"/>
      <c r="P12751" s="73"/>
      <c r="T12751" s="73"/>
      <c r="U12751" s="73"/>
      <c r="V12751" s="73"/>
      <c r="X12751" s="12"/>
    </row>
    <row r="12752" spans="2:24" x14ac:dyDescent="0.3">
      <c r="B12752" s="73"/>
      <c r="D12752" s="73"/>
      <c r="P12752" s="73"/>
      <c r="T12752" s="73"/>
      <c r="U12752" s="73"/>
      <c r="V12752" s="73"/>
      <c r="X12752" s="12"/>
    </row>
    <row r="12753" spans="2:24" x14ac:dyDescent="0.3">
      <c r="B12753" s="73"/>
      <c r="D12753" s="73"/>
      <c r="P12753" s="73"/>
      <c r="T12753" s="73"/>
      <c r="U12753" s="73"/>
      <c r="V12753" s="73"/>
      <c r="X12753" s="12"/>
    </row>
    <row r="12754" spans="2:24" x14ac:dyDescent="0.3">
      <c r="B12754" s="73"/>
      <c r="D12754" s="73"/>
      <c r="P12754" s="73"/>
      <c r="T12754" s="73"/>
      <c r="U12754" s="73"/>
      <c r="V12754" s="73"/>
      <c r="X12754" s="12"/>
    </row>
    <row r="12755" spans="2:24" x14ac:dyDescent="0.3">
      <c r="B12755" s="73"/>
      <c r="D12755" s="73"/>
      <c r="P12755" s="73"/>
      <c r="T12755" s="73"/>
      <c r="U12755" s="73"/>
      <c r="V12755" s="73"/>
      <c r="X12755" s="12"/>
    </row>
    <row r="12756" spans="2:24" x14ac:dyDescent="0.3">
      <c r="B12756" s="73"/>
      <c r="D12756" s="73"/>
      <c r="P12756" s="73"/>
      <c r="T12756" s="73"/>
      <c r="U12756" s="73"/>
      <c r="V12756" s="73"/>
      <c r="X12756" s="12"/>
    </row>
    <row r="12757" spans="2:24" x14ac:dyDescent="0.3">
      <c r="B12757" s="73"/>
      <c r="D12757" s="73"/>
      <c r="P12757" s="73"/>
      <c r="T12757" s="73"/>
      <c r="U12757" s="73"/>
      <c r="V12757" s="73"/>
      <c r="X12757" s="12"/>
    </row>
    <row r="12758" spans="2:24" x14ac:dyDescent="0.3">
      <c r="B12758" s="73"/>
      <c r="D12758" s="73"/>
      <c r="P12758" s="73"/>
      <c r="T12758" s="73"/>
      <c r="U12758" s="73"/>
      <c r="V12758" s="73"/>
      <c r="X12758" s="12"/>
    </row>
    <row r="12759" spans="2:24" x14ac:dyDescent="0.3">
      <c r="B12759" s="73"/>
      <c r="D12759" s="73"/>
      <c r="P12759" s="73"/>
      <c r="T12759" s="73"/>
      <c r="U12759" s="73"/>
      <c r="V12759" s="73"/>
      <c r="X12759" s="12"/>
    </row>
    <row r="12760" spans="2:24" x14ac:dyDescent="0.3">
      <c r="B12760" s="73"/>
      <c r="D12760" s="73"/>
      <c r="P12760" s="73"/>
      <c r="T12760" s="73"/>
      <c r="U12760" s="73"/>
      <c r="V12760" s="73"/>
      <c r="X12760" s="12"/>
    </row>
    <row r="12761" spans="2:24" x14ac:dyDescent="0.3">
      <c r="B12761" s="73"/>
      <c r="D12761" s="73"/>
      <c r="P12761" s="73"/>
      <c r="T12761" s="73"/>
      <c r="U12761" s="73"/>
      <c r="V12761" s="73"/>
      <c r="X12761" s="12"/>
    </row>
    <row r="12762" spans="2:24" x14ac:dyDescent="0.3">
      <c r="B12762" s="73"/>
      <c r="D12762" s="73"/>
      <c r="P12762" s="73"/>
      <c r="T12762" s="73"/>
      <c r="U12762" s="73"/>
      <c r="V12762" s="73"/>
      <c r="X12762" s="12"/>
    </row>
    <row r="12763" spans="2:24" x14ac:dyDescent="0.3">
      <c r="B12763" s="73"/>
      <c r="D12763" s="73"/>
      <c r="P12763" s="73"/>
      <c r="T12763" s="73"/>
      <c r="U12763" s="73"/>
      <c r="V12763" s="73"/>
      <c r="X12763" s="12"/>
    </row>
    <row r="12764" spans="2:24" x14ac:dyDescent="0.3">
      <c r="B12764" s="73"/>
      <c r="D12764" s="73"/>
      <c r="P12764" s="73"/>
      <c r="T12764" s="73"/>
      <c r="U12764" s="73"/>
      <c r="V12764" s="73"/>
      <c r="X12764" s="12"/>
    </row>
    <row r="12765" spans="2:24" x14ac:dyDescent="0.3">
      <c r="B12765" s="73"/>
      <c r="D12765" s="73"/>
      <c r="P12765" s="73"/>
      <c r="T12765" s="73"/>
      <c r="U12765" s="73"/>
      <c r="V12765" s="73"/>
      <c r="X12765" s="12"/>
    </row>
    <row r="12766" spans="2:24" x14ac:dyDescent="0.3">
      <c r="B12766" s="73"/>
      <c r="D12766" s="73"/>
      <c r="P12766" s="73"/>
      <c r="T12766" s="73"/>
      <c r="U12766" s="73"/>
      <c r="V12766" s="73"/>
      <c r="X12766" s="12"/>
    </row>
    <row r="12767" spans="2:24" x14ac:dyDescent="0.3">
      <c r="B12767" s="73"/>
      <c r="D12767" s="73"/>
      <c r="P12767" s="73"/>
      <c r="T12767" s="73"/>
      <c r="U12767" s="73"/>
      <c r="V12767" s="73"/>
      <c r="X12767" s="12"/>
    </row>
    <row r="12768" spans="2:24" x14ac:dyDescent="0.3">
      <c r="B12768" s="73"/>
      <c r="D12768" s="73"/>
      <c r="P12768" s="73"/>
      <c r="T12768" s="73"/>
      <c r="U12768" s="73"/>
      <c r="V12768" s="73"/>
      <c r="X12768" s="12"/>
    </row>
    <row r="12769" spans="2:24" x14ac:dyDescent="0.3">
      <c r="B12769" s="73"/>
      <c r="D12769" s="73"/>
      <c r="P12769" s="73"/>
      <c r="T12769" s="73"/>
      <c r="U12769" s="73"/>
      <c r="V12769" s="73"/>
      <c r="X12769" s="12"/>
    </row>
    <row r="12770" spans="2:24" x14ac:dyDescent="0.3">
      <c r="B12770" s="73"/>
      <c r="D12770" s="73"/>
      <c r="P12770" s="73"/>
      <c r="T12770" s="73"/>
      <c r="U12770" s="73"/>
      <c r="V12770" s="73"/>
      <c r="X12770" s="12"/>
    </row>
    <row r="12771" spans="2:24" x14ac:dyDescent="0.3">
      <c r="B12771" s="73"/>
      <c r="D12771" s="73"/>
      <c r="P12771" s="73"/>
      <c r="T12771" s="73"/>
      <c r="U12771" s="73"/>
      <c r="V12771" s="73"/>
      <c r="X12771" s="12"/>
    </row>
    <row r="12772" spans="2:24" x14ac:dyDescent="0.3">
      <c r="B12772" s="73"/>
      <c r="D12772" s="73"/>
      <c r="P12772" s="73"/>
      <c r="T12772" s="73"/>
      <c r="U12772" s="73"/>
      <c r="V12772" s="73"/>
      <c r="X12772" s="12"/>
    </row>
    <row r="12773" spans="2:24" x14ac:dyDescent="0.3">
      <c r="B12773" s="73"/>
      <c r="D12773" s="73"/>
      <c r="P12773" s="73"/>
      <c r="T12773" s="73"/>
      <c r="U12773" s="73"/>
      <c r="V12773" s="73"/>
      <c r="X12773" s="12"/>
    </row>
    <row r="12774" spans="2:24" x14ac:dyDescent="0.3">
      <c r="B12774" s="73"/>
      <c r="D12774" s="73"/>
      <c r="P12774" s="73"/>
      <c r="T12774" s="73"/>
      <c r="U12774" s="73"/>
      <c r="V12774" s="73"/>
      <c r="X12774" s="12"/>
    </row>
    <row r="12775" spans="2:24" x14ac:dyDescent="0.3">
      <c r="B12775" s="73"/>
      <c r="D12775" s="73"/>
      <c r="P12775" s="73"/>
      <c r="T12775" s="73"/>
      <c r="U12775" s="73"/>
      <c r="V12775" s="73"/>
      <c r="X12775" s="12"/>
    </row>
    <row r="12776" spans="2:24" x14ac:dyDescent="0.3">
      <c r="B12776" s="73"/>
      <c r="D12776" s="73"/>
      <c r="P12776" s="73"/>
      <c r="T12776" s="73"/>
      <c r="U12776" s="73"/>
      <c r="V12776" s="73"/>
      <c r="X12776" s="12"/>
    </row>
    <row r="12777" spans="2:24" x14ac:dyDescent="0.3">
      <c r="B12777" s="73"/>
      <c r="D12777" s="73"/>
      <c r="P12777" s="73"/>
      <c r="T12777" s="73"/>
      <c r="U12777" s="73"/>
      <c r="V12777" s="73"/>
      <c r="X12777" s="12"/>
    </row>
    <row r="12778" spans="2:24" x14ac:dyDescent="0.3">
      <c r="B12778" s="73"/>
      <c r="D12778" s="73"/>
      <c r="P12778" s="73"/>
      <c r="T12778" s="73"/>
      <c r="U12778" s="73"/>
      <c r="V12778" s="73"/>
      <c r="X12778" s="12"/>
    </row>
    <row r="12779" spans="2:24" x14ac:dyDescent="0.3">
      <c r="B12779" s="73"/>
      <c r="D12779" s="73"/>
      <c r="P12779" s="73"/>
      <c r="T12779" s="73"/>
      <c r="U12779" s="73"/>
      <c r="V12779" s="73"/>
      <c r="X12779" s="12"/>
    </row>
    <row r="12780" spans="2:24" x14ac:dyDescent="0.3">
      <c r="B12780" s="73"/>
      <c r="D12780" s="73"/>
      <c r="P12780" s="73"/>
      <c r="T12780" s="73"/>
      <c r="U12780" s="73"/>
      <c r="V12780" s="73"/>
      <c r="X12780" s="12"/>
    </row>
    <row r="12781" spans="2:24" x14ac:dyDescent="0.3">
      <c r="B12781" s="73"/>
      <c r="D12781" s="73"/>
      <c r="P12781" s="73"/>
      <c r="T12781" s="73"/>
      <c r="U12781" s="73"/>
      <c r="V12781" s="73"/>
      <c r="X12781" s="12"/>
    </row>
    <row r="12782" spans="2:24" x14ac:dyDescent="0.3">
      <c r="B12782" s="73"/>
      <c r="D12782" s="73"/>
      <c r="P12782" s="73"/>
      <c r="T12782" s="73"/>
      <c r="U12782" s="73"/>
      <c r="V12782" s="73"/>
      <c r="X12782" s="12"/>
    </row>
    <row r="12783" spans="2:24" x14ac:dyDescent="0.3">
      <c r="B12783" s="73"/>
      <c r="D12783" s="73"/>
      <c r="P12783" s="73"/>
      <c r="T12783" s="73"/>
      <c r="U12783" s="73"/>
      <c r="V12783" s="73"/>
      <c r="X12783" s="12"/>
    </row>
    <row r="12784" spans="2:24" x14ac:dyDescent="0.3">
      <c r="B12784" s="73"/>
      <c r="D12784" s="73"/>
      <c r="P12784" s="73"/>
      <c r="T12784" s="73"/>
      <c r="U12784" s="73"/>
      <c r="V12784" s="73"/>
      <c r="X12784" s="12"/>
    </row>
    <row r="12785" spans="2:24" x14ac:dyDescent="0.3">
      <c r="B12785" s="73"/>
      <c r="D12785" s="73"/>
      <c r="P12785" s="73"/>
      <c r="T12785" s="73"/>
      <c r="U12785" s="73"/>
      <c r="V12785" s="73"/>
      <c r="X12785" s="12"/>
    </row>
    <row r="12786" spans="2:24" x14ac:dyDescent="0.3">
      <c r="B12786" s="73"/>
      <c r="D12786" s="73"/>
      <c r="P12786" s="73"/>
      <c r="T12786" s="73"/>
      <c r="U12786" s="73"/>
      <c r="V12786" s="73"/>
      <c r="X12786" s="12"/>
    </row>
    <row r="12787" spans="2:24" x14ac:dyDescent="0.3">
      <c r="B12787" s="73"/>
      <c r="D12787" s="73"/>
      <c r="P12787" s="73"/>
      <c r="T12787" s="73"/>
      <c r="U12787" s="73"/>
      <c r="V12787" s="73"/>
      <c r="X12787" s="12"/>
    </row>
    <row r="12788" spans="2:24" x14ac:dyDescent="0.3">
      <c r="B12788" s="73"/>
      <c r="D12788" s="73"/>
      <c r="P12788" s="73"/>
      <c r="T12788" s="73"/>
      <c r="U12788" s="73"/>
      <c r="V12788" s="73"/>
      <c r="X12788" s="12"/>
    </row>
    <row r="12789" spans="2:24" x14ac:dyDescent="0.3">
      <c r="B12789" s="73"/>
      <c r="D12789" s="73"/>
      <c r="P12789" s="73"/>
      <c r="T12789" s="73"/>
      <c r="U12789" s="73"/>
      <c r="V12789" s="73"/>
      <c r="X12789" s="12"/>
    </row>
    <row r="12790" spans="2:24" x14ac:dyDescent="0.3">
      <c r="B12790" s="73"/>
      <c r="D12790" s="73"/>
      <c r="P12790" s="73"/>
      <c r="T12790" s="73"/>
      <c r="U12790" s="73"/>
      <c r="V12790" s="73"/>
      <c r="X12790" s="12"/>
    </row>
    <row r="12791" spans="2:24" x14ac:dyDescent="0.3">
      <c r="B12791" s="73"/>
      <c r="D12791" s="73"/>
      <c r="P12791" s="73"/>
      <c r="T12791" s="73"/>
      <c r="U12791" s="73"/>
      <c r="V12791" s="73"/>
      <c r="X12791" s="12"/>
    </row>
    <row r="12792" spans="2:24" x14ac:dyDescent="0.3">
      <c r="B12792" s="73"/>
      <c r="D12792" s="73"/>
      <c r="P12792" s="73"/>
      <c r="T12792" s="73"/>
      <c r="U12792" s="73"/>
      <c r="V12792" s="73"/>
      <c r="X12792" s="12"/>
    </row>
    <row r="12793" spans="2:24" x14ac:dyDescent="0.3">
      <c r="B12793" s="73"/>
      <c r="D12793" s="73"/>
      <c r="P12793" s="73"/>
      <c r="T12793" s="73"/>
      <c r="U12793" s="73"/>
      <c r="V12793" s="73"/>
      <c r="X12793" s="12"/>
    </row>
    <row r="12794" spans="2:24" x14ac:dyDescent="0.3">
      <c r="B12794" s="73"/>
      <c r="D12794" s="73"/>
      <c r="P12794" s="73"/>
      <c r="T12794" s="73"/>
      <c r="U12794" s="73"/>
      <c r="V12794" s="73"/>
      <c r="X12794" s="12"/>
    </row>
    <row r="12795" spans="2:24" x14ac:dyDescent="0.3">
      <c r="B12795" s="73"/>
      <c r="D12795" s="73"/>
      <c r="P12795" s="73"/>
      <c r="T12795" s="73"/>
      <c r="U12795" s="73"/>
      <c r="V12795" s="73"/>
      <c r="X12795" s="12"/>
    </row>
    <row r="12796" spans="2:24" x14ac:dyDescent="0.3">
      <c r="B12796" s="73"/>
      <c r="D12796" s="73"/>
      <c r="P12796" s="73"/>
      <c r="T12796" s="73"/>
      <c r="U12796" s="73"/>
      <c r="V12796" s="73"/>
      <c r="X12796" s="12"/>
    </row>
    <row r="12797" spans="2:24" x14ac:dyDescent="0.3">
      <c r="B12797" s="73"/>
      <c r="D12797" s="73"/>
      <c r="P12797" s="73"/>
      <c r="T12797" s="73"/>
      <c r="U12797" s="73"/>
      <c r="V12797" s="73"/>
      <c r="X12797" s="12"/>
    </row>
    <row r="12798" spans="2:24" x14ac:dyDescent="0.3">
      <c r="B12798" s="73"/>
      <c r="D12798" s="73"/>
      <c r="P12798" s="73"/>
      <c r="T12798" s="73"/>
      <c r="U12798" s="73"/>
      <c r="V12798" s="73"/>
      <c r="X12798" s="12"/>
    </row>
    <row r="12799" spans="2:24" x14ac:dyDescent="0.3">
      <c r="B12799" s="73"/>
      <c r="D12799" s="73"/>
      <c r="P12799" s="73"/>
      <c r="T12799" s="73"/>
      <c r="U12799" s="73"/>
      <c r="V12799" s="73"/>
      <c r="X12799" s="12"/>
    </row>
    <row r="12800" spans="2:24" x14ac:dyDescent="0.3">
      <c r="B12800" s="73"/>
      <c r="D12800" s="73"/>
      <c r="P12800" s="73"/>
      <c r="T12800" s="73"/>
      <c r="U12800" s="73"/>
      <c r="V12800" s="73"/>
      <c r="X12800" s="12"/>
    </row>
    <row r="12801" spans="2:24" x14ac:dyDescent="0.3">
      <c r="B12801" s="73"/>
      <c r="D12801" s="73"/>
      <c r="P12801" s="73"/>
      <c r="T12801" s="73"/>
      <c r="U12801" s="73"/>
      <c r="V12801" s="73"/>
      <c r="X12801" s="12"/>
    </row>
    <row r="12802" spans="2:24" x14ac:dyDescent="0.3">
      <c r="B12802" s="73"/>
      <c r="D12802" s="73"/>
      <c r="P12802" s="73"/>
      <c r="T12802" s="73"/>
      <c r="U12802" s="73"/>
      <c r="V12802" s="73"/>
      <c r="X12802" s="12"/>
    </row>
    <row r="12803" spans="2:24" x14ac:dyDescent="0.3">
      <c r="B12803" s="73"/>
      <c r="D12803" s="73"/>
      <c r="P12803" s="73"/>
      <c r="T12803" s="73"/>
      <c r="U12803" s="73"/>
      <c r="V12803" s="73"/>
      <c r="X12803" s="12"/>
    </row>
    <row r="12804" spans="2:24" x14ac:dyDescent="0.3">
      <c r="B12804" s="73"/>
      <c r="D12804" s="73"/>
      <c r="P12804" s="73"/>
      <c r="T12804" s="73"/>
      <c r="U12804" s="73"/>
      <c r="V12804" s="73"/>
      <c r="X12804" s="12"/>
    </row>
    <row r="12805" spans="2:24" x14ac:dyDescent="0.3">
      <c r="B12805" s="73"/>
      <c r="D12805" s="73"/>
      <c r="P12805" s="73"/>
      <c r="T12805" s="73"/>
      <c r="U12805" s="73"/>
      <c r="V12805" s="73"/>
      <c r="X12805" s="12"/>
    </row>
    <row r="12806" spans="2:24" x14ac:dyDescent="0.3">
      <c r="B12806" s="73"/>
      <c r="D12806" s="73"/>
      <c r="P12806" s="73"/>
      <c r="T12806" s="73"/>
      <c r="U12806" s="73"/>
      <c r="V12806" s="73"/>
      <c r="X12806" s="12"/>
    </row>
    <row r="12807" spans="2:24" x14ac:dyDescent="0.3">
      <c r="B12807" s="73"/>
      <c r="D12807" s="73"/>
      <c r="P12807" s="73"/>
      <c r="T12807" s="73"/>
      <c r="U12807" s="73"/>
      <c r="V12807" s="73"/>
      <c r="X12807" s="12"/>
    </row>
    <row r="12808" spans="2:24" x14ac:dyDescent="0.3">
      <c r="B12808" s="73"/>
      <c r="D12808" s="73"/>
      <c r="P12808" s="73"/>
      <c r="T12808" s="73"/>
      <c r="U12808" s="73"/>
      <c r="V12808" s="73"/>
      <c r="X12808" s="12"/>
    </row>
    <row r="12809" spans="2:24" x14ac:dyDescent="0.3">
      <c r="B12809" s="73"/>
      <c r="D12809" s="73"/>
      <c r="P12809" s="73"/>
      <c r="T12809" s="73"/>
      <c r="U12809" s="73"/>
      <c r="V12809" s="73"/>
      <c r="X12809" s="12"/>
    </row>
    <row r="12810" spans="2:24" x14ac:dyDescent="0.3">
      <c r="B12810" s="73"/>
      <c r="D12810" s="73"/>
      <c r="P12810" s="73"/>
      <c r="T12810" s="73"/>
      <c r="U12810" s="73"/>
      <c r="V12810" s="73"/>
      <c r="X12810" s="12"/>
    </row>
    <row r="12811" spans="2:24" x14ac:dyDescent="0.3">
      <c r="B12811" s="73"/>
      <c r="D12811" s="73"/>
      <c r="P12811" s="73"/>
      <c r="T12811" s="73"/>
      <c r="U12811" s="73"/>
      <c r="V12811" s="73"/>
      <c r="X12811" s="12"/>
    </row>
    <row r="12812" spans="2:24" x14ac:dyDescent="0.3">
      <c r="B12812" s="73"/>
      <c r="D12812" s="73"/>
      <c r="P12812" s="73"/>
      <c r="T12812" s="73"/>
      <c r="U12812" s="73"/>
      <c r="V12812" s="73"/>
      <c r="X12812" s="12"/>
    </row>
    <row r="12813" spans="2:24" x14ac:dyDescent="0.3">
      <c r="B12813" s="73"/>
      <c r="D12813" s="73"/>
      <c r="P12813" s="73"/>
      <c r="T12813" s="73"/>
      <c r="U12813" s="73"/>
      <c r="V12813" s="73"/>
      <c r="X12813" s="12"/>
    </row>
    <row r="12814" spans="2:24" x14ac:dyDescent="0.3">
      <c r="B12814" s="73"/>
      <c r="D12814" s="73"/>
      <c r="P12814" s="73"/>
      <c r="T12814" s="73"/>
      <c r="U12814" s="73"/>
      <c r="V12814" s="73"/>
      <c r="X12814" s="12"/>
    </row>
    <row r="12815" spans="2:24" x14ac:dyDescent="0.3">
      <c r="B12815" s="73"/>
      <c r="D12815" s="73"/>
      <c r="P12815" s="73"/>
      <c r="T12815" s="73"/>
      <c r="U12815" s="73"/>
      <c r="V12815" s="73"/>
      <c r="X12815" s="12"/>
    </row>
    <row r="12816" spans="2:24" x14ac:dyDescent="0.3">
      <c r="B12816" s="73"/>
      <c r="D12816" s="73"/>
      <c r="P12816" s="73"/>
      <c r="T12816" s="73"/>
      <c r="U12816" s="73"/>
      <c r="V12816" s="73"/>
      <c r="X12816" s="12"/>
    </row>
    <row r="12817" spans="2:24" x14ac:dyDescent="0.3">
      <c r="B12817" s="73"/>
      <c r="D12817" s="73"/>
      <c r="P12817" s="73"/>
      <c r="T12817" s="73"/>
      <c r="U12817" s="73"/>
      <c r="V12817" s="73"/>
      <c r="X12817" s="12"/>
    </row>
    <row r="12818" spans="2:24" x14ac:dyDescent="0.3">
      <c r="B12818" s="73"/>
      <c r="D12818" s="73"/>
      <c r="P12818" s="73"/>
      <c r="T12818" s="73"/>
      <c r="U12818" s="73"/>
      <c r="V12818" s="73"/>
      <c r="X12818" s="12"/>
    </row>
    <row r="12819" spans="2:24" x14ac:dyDescent="0.3">
      <c r="B12819" s="73"/>
      <c r="D12819" s="73"/>
      <c r="P12819" s="73"/>
      <c r="T12819" s="73"/>
      <c r="U12819" s="73"/>
      <c r="V12819" s="73"/>
      <c r="X12819" s="12"/>
    </row>
    <row r="12820" spans="2:24" x14ac:dyDescent="0.3">
      <c r="B12820" s="73"/>
      <c r="D12820" s="73"/>
      <c r="P12820" s="73"/>
      <c r="T12820" s="73"/>
      <c r="U12820" s="73"/>
      <c r="V12820" s="73"/>
      <c r="X12820" s="12"/>
    </row>
    <row r="12821" spans="2:24" x14ac:dyDescent="0.3">
      <c r="B12821" s="73"/>
      <c r="D12821" s="73"/>
      <c r="P12821" s="73"/>
      <c r="T12821" s="73"/>
      <c r="U12821" s="73"/>
      <c r="V12821" s="73"/>
      <c r="X12821" s="12"/>
    </row>
    <row r="12822" spans="2:24" x14ac:dyDescent="0.3">
      <c r="B12822" s="73"/>
      <c r="D12822" s="73"/>
      <c r="P12822" s="73"/>
      <c r="T12822" s="73"/>
      <c r="U12822" s="73"/>
      <c r="V12822" s="73"/>
      <c r="X12822" s="12"/>
    </row>
    <row r="12823" spans="2:24" x14ac:dyDescent="0.3">
      <c r="B12823" s="73"/>
      <c r="D12823" s="73"/>
      <c r="P12823" s="73"/>
      <c r="T12823" s="73"/>
      <c r="U12823" s="73"/>
      <c r="V12823" s="73"/>
      <c r="X12823" s="12"/>
    </row>
    <row r="12824" spans="2:24" x14ac:dyDescent="0.3">
      <c r="B12824" s="73"/>
      <c r="D12824" s="73"/>
      <c r="P12824" s="73"/>
      <c r="T12824" s="73"/>
      <c r="U12824" s="73"/>
      <c r="V12824" s="73"/>
      <c r="X12824" s="12"/>
    </row>
    <row r="12825" spans="2:24" x14ac:dyDescent="0.3">
      <c r="B12825" s="73"/>
      <c r="D12825" s="73"/>
      <c r="P12825" s="73"/>
      <c r="T12825" s="73"/>
      <c r="U12825" s="73"/>
      <c r="V12825" s="73"/>
      <c r="X12825" s="12"/>
    </row>
    <row r="12826" spans="2:24" x14ac:dyDescent="0.3">
      <c r="B12826" s="73"/>
      <c r="D12826" s="73"/>
      <c r="P12826" s="73"/>
      <c r="T12826" s="73"/>
      <c r="U12826" s="73"/>
      <c r="V12826" s="73"/>
      <c r="X12826" s="12"/>
    </row>
    <row r="12827" spans="2:24" x14ac:dyDescent="0.3">
      <c r="B12827" s="73"/>
      <c r="D12827" s="73"/>
      <c r="P12827" s="73"/>
      <c r="T12827" s="73"/>
      <c r="U12827" s="73"/>
      <c r="V12827" s="73"/>
      <c r="X12827" s="12"/>
    </row>
    <row r="12828" spans="2:24" x14ac:dyDescent="0.3">
      <c r="B12828" s="73"/>
      <c r="D12828" s="73"/>
      <c r="P12828" s="73"/>
      <c r="T12828" s="73"/>
      <c r="U12828" s="73"/>
      <c r="V12828" s="73"/>
      <c r="X12828" s="12"/>
    </row>
    <row r="12829" spans="2:24" x14ac:dyDescent="0.3">
      <c r="B12829" s="73"/>
      <c r="D12829" s="73"/>
      <c r="P12829" s="73"/>
      <c r="T12829" s="73"/>
      <c r="U12829" s="73"/>
      <c r="V12829" s="73"/>
      <c r="X12829" s="12"/>
    </row>
    <row r="12830" spans="2:24" x14ac:dyDescent="0.3">
      <c r="B12830" s="73"/>
      <c r="D12830" s="73"/>
      <c r="P12830" s="73"/>
      <c r="T12830" s="73"/>
      <c r="U12830" s="73"/>
      <c r="V12830" s="73"/>
      <c r="X12830" s="12"/>
    </row>
    <row r="12831" spans="2:24" x14ac:dyDescent="0.3">
      <c r="B12831" s="73"/>
      <c r="D12831" s="73"/>
      <c r="P12831" s="73"/>
      <c r="T12831" s="73"/>
      <c r="U12831" s="73"/>
      <c r="V12831" s="73"/>
      <c r="X12831" s="12"/>
    </row>
    <row r="12832" spans="2:24" x14ac:dyDescent="0.3">
      <c r="B12832" s="73"/>
      <c r="D12832" s="73"/>
      <c r="P12832" s="73"/>
      <c r="T12832" s="73"/>
      <c r="U12832" s="73"/>
      <c r="V12832" s="73"/>
      <c r="X12832" s="12"/>
    </row>
    <row r="12833" spans="2:24" x14ac:dyDescent="0.3">
      <c r="B12833" s="73"/>
      <c r="D12833" s="73"/>
      <c r="P12833" s="73"/>
      <c r="T12833" s="73"/>
      <c r="U12833" s="73"/>
      <c r="V12833" s="73"/>
      <c r="X12833" s="12"/>
    </row>
    <row r="12834" spans="2:24" x14ac:dyDescent="0.3">
      <c r="B12834" s="73"/>
      <c r="D12834" s="73"/>
      <c r="P12834" s="73"/>
      <c r="T12834" s="73"/>
      <c r="U12834" s="73"/>
      <c r="V12834" s="73"/>
      <c r="X12834" s="12"/>
    </row>
    <row r="12835" spans="2:24" x14ac:dyDescent="0.3">
      <c r="B12835" s="73"/>
      <c r="D12835" s="73"/>
      <c r="P12835" s="73"/>
      <c r="T12835" s="73"/>
      <c r="U12835" s="73"/>
      <c r="V12835" s="73"/>
      <c r="X12835" s="12"/>
    </row>
    <row r="12836" spans="2:24" x14ac:dyDescent="0.3">
      <c r="B12836" s="73"/>
      <c r="D12836" s="73"/>
      <c r="P12836" s="73"/>
      <c r="T12836" s="73"/>
      <c r="U12836" s="73"/>
      <c r="V12836" s="73"/>
      <c r="X12836" s="12"/>
    </row>
    <row r="12837" spans="2:24" x14ac:dyDescent="0.3">
      <c r="B12837" s="73"/>
      <c r="D12837" s="73"/>
      <c r="P12837" s="73"/>
      <c r="T12837" s="73"/>
      <c r="U12837" s="73"/>
      <c r="V12837" s="73"/>
      <c r="X12837" s="12"/>
    </row>
    <row r="12838" spans="2:24" x14ac:dyDescent="0.3">
      <c r="B12838" s="73"/>
      <c r="D12838" s="73"/>
      <c r="P12838" s="73"/>
      <c r="T12838" s="73"/>
      <c r="U12838" s="73"/>
      <c r="V12838" s="73"/>
      <c r="X12838" s="12"/>
    </row>
    <row r="12839" spans="2:24" x14ac:dyDescent="0.3">
      <c r="B12839" s="73"/>
      <c r="D12839" s="73"/>
      <c r="P12839" s="73"/>
      <c r="T12839" s="73"/>
      <c r="U12839" s="73"/>
      <c r="V12839" s="73"/>
      <c r="X12839" s="12"/>
    </row>
    <row r="12840" spans="2:24" x14ac:dyDescent="0.3">
      <c r="B12840" s="73"/>
      <c r="D12840" s="73"/>
      <c r="P12840" s="73"/>
      <c r="T12840" s="73"/>
      <c r="U12840" s="73"/>
      <c r="V12840" s="73"/>
      <c r="X12840" s="12"/>
    </row>
    <row r="12841" spans="2:24" x14ac:dyDescent="0.3">
      <c r="B12841" s="73"/>
      <c r="D12841" s="73"/>
      <c r="P12841" s="73"/>
      <c r="T12841" s="73"/>
      <c r="U12841" s="73"/>
      <c r="V12841" s="73"/>
      <c r="X12841" s="12"/>
    </row>
    <row r="12842" spans="2:24" x14ac:dyDescent="0.3">
      <c r="B12842" s="73"/>
      <c r="D12842" s="73"/>
      <c r="P12842" s="73"/>
      <c r="T12842" s="73"/>
      <c r="U12842" s="73"/>
      <c r="V12842" s="73"/>
      <c r="X12842" s="12"/>
    </row>
    <row r="12843" spans="2:24" x14ac:dyDescent="0.3">
      <c r="B12843" s="73"/>
      <c r="D12843" s="73"/>
      <c r="P12843" s="73"/>
      <c r="T12843" s="73"/>
      <c r="U12843" s="73"/>
      <c r="V12843" s="73"/>
      <c r="X12843" s="12"/>
    </row>
    <row r="12844" spans="2:24" x14ac:dyDescent="0.3">
      <c r="B12844" s="73"/>
      <c r="D12844" s="73"/>
      <c r="P12844" s="73"/>
      <c r="T12844" s="73"/>
      <c r="U12844" s="73"/>
      <c r="V12844" s="73"/>
      <c r="X12844" s="12"/>
    </row>
    <row r="12845" spans="2:24" x14ac:dyDescent="0.3">
      <c r="B12845" s="73"/>
      <c r="D12845" s="73"/>
      <c r="P12845" s="73"/>
      <c r="T12845" s="73"/>
      <c r="U12845" s="73"/>
      <c r="V12845" s="73"/>
      <c r="X12845" s="12"/>
    </row>
    <row r="12846" spans="2:24" x14ac:dyDescent="0.3">
      <c r="B12846" s="73"/>
      <c r="D12846" s="73"/>
      <c r="P12846" s="73"/>
      <c r="T12846" s="73"/>
      <c r="U12846" s="73"/>
      <c r="V12846" s="73"/>
      <c r="X12846" s="12"/>
    </row>
    <row r="12847" spans="2:24" x14ac:dyDescent="0.3">
      <c r="B12847" s="73"/>
      <c r="D12847" s="73"/>
      <c r="P12847" s="73"/>
      <c r="T12847" s="73"/>
      <c r="U12847" s="73"/>
      <c r="V12847" s="73"/>
      <c r="X12847" s="12"/>
    </row>
    <row r="12848" spans="2:24" x14ac:dyDescent="0.3">
      <c r="B12848" s="73"/>
      <c r="D12848" s="73"/>
      <c r="P12848" s="73"/>
      <c r="T12848" s="73"/>
      <c r="U12848" s="73"/>
      <c r="V12848" s="73"/>
      <c r="X12848" s="12"/>
    </row>
    <row r="12849" spans="2:24" x14ac:dyDescent="0.3">
      <c r="B12849" s="73"/>
      <c r="D12849" s="73"/>
      <c r="P12849" s="73"/>
      <c r="T12849" s="73"/>
      <c r="U12849" s="73"/>
      <c r="V12849" s="73"/>
      <c r="X12849" s="12"/>
    </row>
    <row r="12850" spans="2:24" x14ac:dyDescent="0.3">
      <c r="B12850" s="73"/>
      <c r="D12850" s="73"/>
      <c r="P12850" s="73"/>
      <c r="T12850" s="73"/>
      <c r="U12850" s="73"/>
      <c r="V12850" s="73"/>
      <c r="X12850" s="12"/>
    </row>
    <row r="12851" spans="2:24" x14ac:dyDescent="0.3">
      <c r="B12851" s="73"/>
      <c r="D12851" s="73"/>
      <c r="P12851" s="73"/>
      <c r="T12851" s="73"/>
      <c r="U12851" s="73"/>
      <c r="V12851" s="73"/>
      <c r="X12851" s="12"/>
    </row>
    <row r="12852" spans="2:24" x14ac:dyDescent="0.3">
      <c r="B12852" s="73"/>
      <c r="D12852" s="73"/>
      <c r="P12852" s="73"/>
      <c r="T12852" s="73"/>
      <c r="U12852" s="73"/>
      <c r="V12852" s="73"/>
      <c r="X12852" s="12"/>
    </row>
    <row r="12853" spans="2:24" x14ac:dyDescent="0.3">
      <c r="B12853" s="73"/>
      <c r="D12853" s="73"/>
      <c r="P12853" s="73"/>
      <c r="T12853" s="73"/>
      <c r="U12853" s="73"/>
      <c r="V12853" s="73"/>
      <c r="X12853" s="12"/>
    </row>
    <row r="12854" spans="2:24" x14ac:dyDescent="0.3">
      <c r="B12854" s="73"/>
      <c r="D12854" s="73"/>
      <c r="P12854" s="73"/>
      <c r="T12854" s="73"/>
      <c r="U12854" s="73"/>
      <c r="V12854" s="73"/>
      <c r="X12854" s="12"/>
    </row>
    <row r="12855" spans="2:24" x14ac:dyDescent="0.3">
      <c r="B12855" s="73"/>
      <c r="D12855" s="73"/>
      <c r="P12855" s="73"/>
      <c r="T12855" s="73"/>
      <c r="U12855" s="73"/>
      <c r="V12855" s="73"/>
      <c r="X12855" s="12"/>
    </row>
    <row r="12856" spans="2:24" x14ac:dyDescent="0.3">
      <c r="B12856" s="73"/>
      <c r="D12856" s="73"/>
      <c r="P12856" s="73"/>
      <c r="T12856" s="73"/>
      <c r="U12856" s="73"/>
      <c r="V12856" s="73"/>
      <c r="X12856" s="12"/>
    </row>
    <row r="12857" spans="2:24" x14ac:dyDescent="0.3">
      <c r="B12857" s="73"/>
      <c r="D12857" s="73"/>
      <c r="P12857" s="73"/>
      <c r="T12857" s="73"/>
      <c r="U12857" s="73"/>
      <c r="V12857" s="73"/>
      <c r="X12857" s="12"/>
    </row>
    <row r="12858" spans="2:24" x14ac:dyDescent="0.3">
      <c r="B12858" s="73"/>
      <c r="D12858" s="73"/>
      <c r="P12858" s="73"/>
      <c r="T12858" s="73"/>
      <c r="U12858" s="73"/>
      <c r="V12858" s="73"/>
      <c r="X12858" s="12"/>
    </row>
    <row r="12859" spans="2:24" x14ac:dyDescent="0.3">
      <c r="B12859" s="73"/>
      <c r="D12859" s="73"/>
      <c r="P12859" s="73"/>
      <c r="T12859" s="73"/>
      <c r="U12859" s="73"/>
      <c r="V12859" s="73"/>
      <c r="X12859" s="12"/>
    </row>
    <row r="12860" spans="2:24" x14ac:dyDescent="0.3">
      <c r="B12860" s="73"/>
      <c r="D12860" s="73"/>
      <c r="P12860" s="73"/>
      <c r="T12860" s="73"/>
      <c r="U12860" s="73"/>
      <c r="V12860" s="73"/>
      <c r="X12860" s="12"/>
    </row>
    <row r="12861" spans="2:24" x14ac:dyDescent="0.3">
      <c r="B12861" s="73"/>
      <c r="D12861" s="73"/>
      <c r="P12861" s="73"/>
      <c r="T12861" s="73"/>
      <c r="U12861" s="73"/>
      <c r="V12861" s="73"/>
      <c r="X12861" s="12"/>
    </row>
    <row r="12862" spans="2:24" x14ac:dyDescent="0.3">
      <c r="B12862" s="73"/>
      <c r="D12862" s="73"/>
      <c r="P12862" s="73"/>
      <c r="T12862" s="73"/>
      <c r="U12862" s="73"/>
      <c r="V12862" s="73"/>
      <c r="X12862" s="12"/>
    </row>
    <row r="12863" spans="2:24" x14ac:dyDescent="0.3">
      <c r="B12863" s="73"/>
      <c r="D12863" s="73"/>
      <c r="P12863" s="73"/>
      <c r="T12863" s="73"/>
      <c r="U12863" s="73"/>
      <c r="V12863" s="73"/>
      <c r="X12863" s="12"/>
    </row>
    <row r="12864" spans="2:24" x14ac:dyDescent="0.3">
      <c r="B12864" s="73"/>
      <c r="D12864" s="73"/>
      <c r="P12864" s="73"/>
      <c r="T12864" s="73"/>
      <c r="U12864" s="73"/>
      <c r="V12864" s="73"/>
      <c r="X12864" s="12"/>
    </row>
    <row r="12865" spans="2:24" x14ac:dyDescent="0.3">
      <c r="B12865" s="73"/>
      <c r="D12865" s="73"/>
      <c r="P12865" s="73"/>
      <c r="T12865" s="73"/>
      <c r="U12865" s="73"/>
      <c r="V12865" s="73"/>
      <c r="X12865" s="12"/>
    </row>
    <row r="12866" spans="2:24" x14ac:dyDescent="0.3">
      <c r="B12866" s="73"/>
      <c r="D12866" s="73"/>
      <c r="P12866" s="73"/>
      <c r="T12866" s="73"/>
      <c r="U12866" s="73"/>
      <c r="V12866" s="73"/>
      <c r="X12866" s="12"/>
    </row>
    <row r="12867" spans="2:24" x14ac:dyDescent="0.3">
      <c r="B12867" s="73"/>
      <c r="D12867" s="73"/>
      <c r="P12867" s="73"/>
      <c r="T12867" s="73"/>
      <c r="U12867" s="73"/>
      <c r="V12867" s="73"/>
      <c r="X12867" s="12"/>
    </row>
    <row r="12868" spans="2:24" x14ac:dyDescent="0.3">
      <c r="B12868" s="73"/>
      <c r="D12868" s="73"/>
      <c r="P12868" s="73"/>
      <c r="T12868" s="73"/>
      <c r="U12868" s="73"/>
      <c r="V12868" s="73"/>
      <c r="X12868" s="12"/>
    </row>
    <row r="12869" spans="2:24" x14ac:dyDescent="0.3">
      <c r="B12869" s="73"/>
      <c r="D12869" s="73"/>
      <c r="P12869" s="73"/>
      <c r="T12869" s="73"/>
      <c r="U12869" s="73"/>
      <c r="V12869" s="73"/>
      <c r="X12869" s="12"/>
    </row>
    <row r="12870" spans="2:24" x14ac:dyDescent="0.3">
      <c r="B12870" s="73"/>
      <c r="D12870" s="73"/>
      <c r="P12870" s="73"/>
      <c r="T12870" s="73"/>
      <c r="U12870" s="73"/>
      <c r="V12870" s="73"/>
      <c r="X12870" s="12"/>
    </row>
    <row r="12871" spans="2:24" x14ac:dyDescent="0.3">
      <c r="B12871" s="73"/>
      <c r="D12871" s="73"/>
      <c r="P12871" s="73"/>
      <c r="T12871" s="73"/>
      <c r="U12871" s="73"/>
      <c r="V12871" s="73"/>
      <c r="X12871" s="12"/>
    </row>
    <row r="12872" spans="2:24" x14ac:dyDescent="0.3">
      <c r="B12872" s="73"/>
      <c r="D12872" s="73"/>
      <c r="P12872" s="73"/>
      <c r="T12872" s="73"/>
      <c r="U12872" s="73"/>
      <c r="V12872" s="73"/>
      <c r="X12872" s="12"/>
    </row>
    <row r="12873" spans="2:24" x14ac:dyDescent="0.3">
      <c r="B12873" s="73"/>
      <c r="D12873" s="73"/>
      <c r="P12873" s="73"/>
      <c r="T12873" s="73"/>
      <c r="U12873" s="73"/>
      <c r="V12873" s="73"/>
      <c r="X12873" s="12"/>
    </row>
    <row r="12874" spans="2:24" x14ac:dyDescent="0.3">
      <c r="B12874" s="73"/>
      <c r="D12874" s="73"/>
      <c r="P12874" s="73"/>
      <c r="T12874" s="73"/>
      <c r="U12874" s="73"/>
      <c r="V12874" s="73"/>
      <c r="X12874" s="12"/>
    </row>
    <row r="12875" spans="2:24" x14ac:dyDescent="0.3">
      <c r="B12875" s="73"/>
      <c r="D12875" s="73"/>
      <c r="P12875" s="73"/>
      <c r="T12875" s="73"/>
      <c r="U12875" s="73"/>
      <c r="V12875" s="73"/>
      <c r="X12875" s="12"/>
    </row>
    <row r="12876" spans="2:24" x14ac:dyDescent="0.3">
      <c r="B12876" s="73"/>
      <c r="D12876" s="73"/>
      <c r="P12876" s="73"/>
      <c r="T12876" s="73"/>
      <c r="U12876" s="73"/>
      <c r="V12876" s="73"/>
      <c r="X12876" s="12"/>
    </row>
    <row r="12877" spans="2:24" x14ac:dyDescent="0.3">
      <c r="B12877" s="73"/>
      <c r="D12877" s="73"/>
      <c r="P12877" s="73"/>
      <c r="T12877" s="73"/>
      <c r="U12877" s="73"/>
      <c r="V12877" s="73"/>
      <c r="X12877" s="12"/>
    </row>
    <row r="12878" spans="2:24" x14ac:dyDescent="0.3">
      <c r="B12878" s="73"/>
      <c r="D12878" s="73"/>
      <c r="P12878" s="73"/>
      <c r="T12878" s="73"/>
      <c r="U12878" s="73"/>
      <c r="V12878" s="73"/>
      <c r="X12878" s="12"/>
    </row>
    <row r="12879" spans="2:24" x14ac:dyDescent="0.3">
      <c r="B12879" s="73"/>
      <c r="D12879" s="73"/>
      <c r="P12879" s="73"/>
      <c r="T12879" s="73"/>
      <c r="U12879" s="73"/>
      <c r="V12879" s="73"/>
      <c r="X12879" s="12"/>
    </row>
    <row r="12880" spans="2:24" x14ac:dyDescent="0.3">
      <c r="B12880" s="73"/>
      <c r="D12880" s="73"/>
      <c r="P12880" s="73"/>
      <c r="T12880" s="73"/>
      <c r="U12880" s="73"/>
      <c r="V12880" s="73"/>
      <c r="X12880" s="12"/>
    </row>
    <row r="12881" spans="2:24" x14ac:dyDescent="0.3">
      <c r="B12881" s="73"/>
      <c r="D12881" s="73"/>
      <c r="P12881" s="73"/>
      <c r="T12881" s="73"/>
      <c r="U12881" s="73"/>
      <c r="V12881" s="73"/>
      <c r="X12881" s="12"/>
    </row>
    <row r="12882" spans="2:24" x14ac:dyDescent="0.3">
      <c r="B12882" s="73"/>
      <c r="D12882" s="73"/>
      <c r="P12882" s="73"/>
      <c r="T12882" s="73"/>
      <c r="U12882" s="73"/>
      <c r="V12882" s="73"/>
      <c r="X12882" s="12"/>
    </row>
    <row r="12883" spans="2:24" x14ac:dyDescent="0.3">
      <c r="B12883" s="73"/>
      <c r="D12883" s="73"/>
      <c r="P12883" s="73"/>
      <c r="T12883" s="73"/>
      <c r="U12883" s="73"/>
      <c r="V12883" s="73"/>
      <c r="X12883" s="12"/>
    </row>
    <row r="12884" spans="2:24" x14ac:dyDescent="0.3">
      <c r="B12884" s="73"/>
      <c r="D12884" s="73"/>
      <c r="P12884" s="73"/>
      <c r="T12884" s="73"/>
      <c r="U12884" s="73"/>
      <c r="V12884" s="73"/>
      <c r="X12884" s="12"/>
    </row>
    <row r="12885" spans="2:24" x14ac:dyDescent="0.3">
      <c r="B12885" s="73"/>
      <c r="D12885" s="73"/>
      <c r="P12885" s="73"/>
      <c r="T12885" s="73"/>
      <c r="U12885" s="73"/>
      <c r="V12885" s="73"/>
      <c r="X12885" s="12"/>
    </row>
    <row r="12886" spans="2:24" x14ac:dyDescent="0.3">
      <c r="B12886" s="73"/>
      <c r="D12886" s="73"/>
      <c r="P12886" s="73"/>
      <c r="T12886" s="73"/>
      <c r="U12886" s="73"/>
      <c r="V12886" s="73"/>
      <c r="X12886" s="12"/>
    </row>
    <row r="12887" spans="2:24" x14ac:dyDescent="0.3">
      <c r="B12887" s="73"/>
      <c r="D12887" s="73"/>
      <c r="P12887" s="73"/>
      <c r="T12887" s="73"/>
      <c r="U12887" s="73"/>
      <c r="V12887" s="73"/>
      <c r="X12887" s="12"/>
    </row>
    <row r="12888" spans="2:24" x14ac:dyDescent="0.3">
      <c r="B12888" s="73"/>
      <c r="D12888" s="73"/>
      <c r="P12888" s="73"/>
      <c r="T12888" s="73"/>
      <c r="U12888" s="73"/>
      <c r="V12888" s="73"/>
      <c r="X12888" s="12"/>
    </row>
    <row r="12889" spans="2:24" x14ac:dyDescent="0.3">
      <c r="B12889" s="73"/>
      <c r="D12889" s="73"/>
      <c r="P12889" s="73"/>
      <c r="T12889" s="73"/>
      <c r="U12889" s="73"/>
      <c r="V12889" s="73"/>
      <c r="X12889" s="12"/>
    </row>
    <row r="12890" spans="2:24" x14ac:dyDescent="0.3">
      <c r="B12890" s="73"/>
      <c r="D12890" s="73"/>
      <c r="P12890" s="73"/>
      <c r="T12890" s="73"/>
      <c r="U12890" s="73"/>
      <c r="V12890" s="73"/>
      <c r="X12890" s="12"/>
    </row>
    <row r="12891" spans="2:24" x14ac:dyDescent="0.3">
      <c r="B12891" s="73"/>
      <c r="D12891" s="73"/>
      <c r="P12891" s="73"/>
      <c r="T12891" s="73"/>
      <c r="U12891" s="73"/>
      <c r="V12891" s="73"/>
      <c r="X12891" s="12"/>
    </row>
    <row r="12892" spans="2:24" x14ac:dyDescent="0.3">
      <c r="B12892" s="73"/>
      <c r="D12892" s="73"/>
      <c r="P12892" s="73"/>
      <c r="T12892" s="73"/>
      <c r="U12892" s="73"/>
      <c r="V12892" s="73"/>
      <c r="X12892" s="12"/>
    </row>
    <row r="12893" spans="2:24" x14ac:dyDescent="0.3">
      <c r="B12893" s="73"/>
      <c r="D12893" s="73"/>
      <c r="P12893" s="73"/>
      <c r="T12893" s="73"/>
      <c r="U12893" s="73"/>
      <c r="V12893" s="73"/>
      <c r="X12893" s="12"/>
    </row>
    <row r="12894" spans="2:24" x14ac:dyDescent="0.3">
      <c r="B12894" s="73"/>
      <c r="D12894" s="73"/>
      <c r="P12894" s="73"/>
      <c r="T12894" s="73"/>
      <c r="U12894" s="73"/>
      <c r="V12894" s="73"/>
      <c r="X12894" s="12"/>
    </row>
    <row r="12895" spans="2:24" x14ac:dyDescent="0.3">
      <c r="B12895" s="73"/>
      <c r="D12895" s="73"/>
      <c r="P12895" s="73"/>
      <c r="T12895" s="73"/>
      <c r="U12895" s="73"/>
      <c r="V12895" s="73"/>
      <c r="X12895" s="12"/>
    </row>
    <row r="12896" spans="2:24" x14ac:dyDescent="0.3">
      <c r="B12896" s="73"/>
      <c r="D12896" s="73"/>
      <c r="P12896" s="73"/>
      <c r="T12896" s="73"/>
      <c r="U12896" s="73"/>
      <c r="V12896" s="73"/>
      <c r="X12896" s="12"/>
    </row>
    <row r="12897" spans="2:24" x14ac:dyDescent="0.3">
      <c r="B12897" s="73"/>
      <c r="D12897" s="73"/>
      <c r="P12897" s="73"/>
      <c r="T12897" s="73"/>
      <c r="U12897" s="73"/>
      <c r="V12897" s="73"/>
      <c r="X12897" s="12"/>
    </row>
    <row r="12898" spans="2:24" x14ac:dyDescent="0.3">
      <c r="B12898" s="73"/>
      <c r="D12898" s="73"/>
      <c r="P12898" s="73"/>
      <c r="T12898" s="73"/>
      <c r="U12898" s="73"/>
      <c r="V12898" s="73"/>
      <c r="X12898" s="12"/>
    </row>
    <row r="12899" spans="2:24" x14ac:dyDescent="0.3">
      <c r="B12899" s="73"/>
      <c r="D12899" s="73"/>
      <c r="P12899" s="73"/>
      <c r="T12899" s="73"/>
      <c r="U12899" s="73"/>
      <c r="V12899" s="73"/>
      <c r="X12899" s="12"/>
    </row>
    <row r="12900" spans="2:24" x14ac:dyDescent="0.3">
      <c r="B12900" s="73"/>
      <c r="D12900" s="73"/>
      <c r="P12900" s="73"/>
      <c r="T12900" s="73"/>
      <c r="U12900" s="73"/>
      <c r="V12900" s="73"/>
      <c r="X12900" s="12"/>
    </row>
    <row r="12901" spans="2:24" x14ac:dyDescent="0.3">
      <c r="B12901" s="73"/>
      <c r="D12901" s="73"/>
      <c r="P12901" s="73"/>
      <c r="T12901" s="73"/>
      <c r="U12901" s="73"/>
      <c r="V12901" s="73"/>
      <c r="X12901" s="12"/>
    </row>
    <row r="12902" spans="2:24" x14ac:dyDescent="0.3">
      <c r="B12902" s="73"/>
      <c r="D12902" s="73"/>
      <c r="P12902" s="73"/>
      <c r="T12902" s="73"/>
      <c r="U12902" s="73"/>
      <c r="V12902" s="73"/>
      <c r="X12902" s="12"/>
    </row>
    <row r="12903" spans="2:24" x14ac:dyDescent="0.3">
      <c r="B12903" s="73"/>
      <c r="D12903" s="73"/>
      <c r="P12903" s="73"/>
      <c r="T12903" s="73"/>
      <c r="U12903" s="73"/>
      <c r="V12903" s="73"/>
      <c r="X12903" s="12"/>
    </row>
    <row r="12904" spans="2:24" x14ac:dyDescent="0.3">
      <c r="B12904" s="73"/>
      <c r="D12904" s="73"/>
      <c r="P12904" s="73"/>
      <c r="T12904" s="73"/>
      <c r="U12904" s="73"/>
      <c r="V12904" s="73"/>
      <c r="X12904" s="12"/>
    </row>
    <row r="12905" spans="2:24" x14ac:dyDescent="0.3">
      <c r="B12905" s="73"/>
      <c r="D12905" s="73"/>
      <c r="P12905" s="73"/>
      <c r="T12905" s="73"/>
      <c r="U12905" s="73"/>
      <c r="V12905" s="73"/>
      <c r="X12905" s="12"/>
    </row>
    <row r="12906" spans="2:24" x14ac:dyDescent="0.3">
      <c r="B12906" s="73"/>
      <c r="D12906" s="73"/>
      <c r="P12906" s="73"/>
      <c r="T12906" s="73"/>
      <c r="U12906" s="73"/>
      <c r="V12906" s="73"/>
      <c r="X12906" s="12"/>
    </row>
    <row r="12907" spans="2:24" x14ac:dyDescent="0.3">
      <c r="B12907" s="73"/>
      <c r="D12907" s="73"/>
      <c r="P12907" s="73"/>
      <c r="T12907" s="73"/>
      <c r="U12907" s="73"/>
      <c r="V12907" s="73"/>
      <c r="X12907" s="12"/>
    </row>
    <row r="12908" spans="2:24" x14ac:dyDescent="0.3">
      <c r="B12908" s="73"/>
      <c r="D12908" s="73"/>
      <c r="P12908" s="73"/>
      <c r="T12908" s="73"/>
      <c r="U12908" s="73"/>
      <c r="V12908" s="73"/>
      <c r="X12908" s="12"/>
    </row>
    <row r="12909" spans="2:24" x14ac:dyDescent="0.3">
      <c r="B12909" s="73"/>
      <c r="D12909" s="73"/>
      <c r="P12909" s="73"/>
      <c r="T12909" s="73"/>
      <c r="U12909" s="73"/>
      <c r="V12909" s="73"/>
      <c r="X12909" s="12"/>
    </row>
    <row r="12910" spans="2:24" x14ac:dyDescent="0.3">
      <c r="B12910" s="73"/>
      <c r="D12910" s="73"/>
      <c r="P12910" s="73"/>
      <c r="T12910" s="73"/>
      <c r="U12910" s="73"/>
      <c r="V12910" s="73"/>
      <c r="X12910" s="12"/>
    </row>
    <row r="12911" spans="2:24" x14ac:dyDescent="0.3">
      <c r="B12911" s="73"/>
      <c r="D12911" s="73"/>
      <c r="P12911" s="73"/>
      <c r="T12911" s="73"/>
      <c r="U12911" s="73"/>
      <c r="V12911" s="73"/>
      <c r="X12911" s="12"/>
    </row>
    <row r="12912" spans="2:24" x14ac:dyDescent="0.3">
      <c r="B12912" s="73"/>
      <c r="D12912" s="73"/>
      <c r="P12912" s="73"/>
      <c r="T12912" s="73"/>
      <c r="U12912" s="73"/>
      <c r="V12912" s="73"/>
      <c r="X12912" s="12"/>
    </row>
    <row r="12913" spans="2:24" x14ac:dyDescent="0.3">
      <c r="B12913" s="73"/>
      <c r="D12913" s="73"/>
      <c r="P12913" s="73"/>
      <c r="T12913" s="73"/>
      <c r="U12913" s="73"/>
      <c r="V12913" s="73"/>
      <c r="X12913" s="12"/>
    </row>
    <row r="12914" spans="2:24" x14ac:dyDescent="0.3">
      <c r="B12914" s="73"/>
      <c r="D12914" s="73"/>
      <c r="P12914" s="73"/>
      <c r="T12914" s="73"/>
      <c r="U12914" s="73"/>
      <c r="V12914" s="73"/>
      <c r="X12914" s="12"/>
    </row>
    <row r="12915" spans="2:24" x14ac:dyDescent="0.3">
      <c r="B12915" s="73"/>
      <c r="D12915" s="73"/>
      <c r="P12915" s="73"/>
      <c r="T12915" s="73"/>
      <c r="U12915" s="73"/>
      <c r="V12915" s="73"/>
      <c r="X12915" s="12"/>
    </row>
    <row r="12916" spans="2:24" x14ac:dyDescent="0.3">
      <c r="B12916" s="73"/>
      <c r="D12916" s="73"/>
      <c r="P12916" s="73"/>
      <c r="T12916" s="73"/>
      <c r="U12916" s="73"/>
      <c r="V12916" s="73"/>
      <c r="X12916" s="12"/>
    </row>
    <row r="12917" spans="2:24" x14ac:dyDescent="0.3">
      <c r="B12917" s="73"/>
      <c r="D12917" s="73"/>
      <c r="P12917" s="73"/>
      <c r="T12917" s="73"/>
      <c r="U12917" s="73"/>
      <c r="V12917" s="73"/>
      <c r="X12917" s="12"/>
    </row>
    <row r="12918" spans="2:24" x14ac:dyDescent="0.3">
      <c r="B12918" s="73"/>
      <c r="D12918" s="73"/>
      <c r="P12918" s="73"/>
      <c r="T12918" s="73"/>
      <c r="U12918" s="73"/>
      <c r="V12918" s="73"/>
      <c r="X12918" s="12"/>
    </row>
    <row r="12919" spans="2:24" x14ac:dyDescent="0.3">
      <c r="B12919" s="73"/>
      <c r="D12919" s="73"/>
      <c r="P12919" s="73"/>
      <c r="T12919" s="73"/>
      <c r="U12919" s="73"/>
      <c r="V12919" s="73"/>
      <c r="X12919" s="12"/>
    </row>
    <row r="12920" spans="2:24" x14ac:dyDescent="0.3">
      <c r="B12920" s="73"/>
      <c r="D12920" s="73"/>
      <c r="P12920" s="73"/>
      <c r="T12920" s="73"/>
      <c r="U12920" s="73"/>
      <c r="V12920" s="73"/>
      <c r="X12920" s="12"/>
    </row>
    <row r="12921" spans="2:24" x14ac:dyDescent="0.3">
      <c r="B12921" s="73"/>
      <c r="D12921" s="73"/>
      <c r="P12921" s="73"/>
      <c r="T12921" s="73"/>
      <c r="U12921" s="73"/>
      <c r="V12921" s="73"/>
      <c r="X12921" s="12"/>
    </row>
    <row r="12922" spans="2:24" x14ac:dyDescent="0.3">
      <c r="B12922" s="73"/>
      <c r="D12922" s="73"/>
      <c r="P12922" s="73"/>
      <c r="T12922" s="73"/>
      <c r="U12922" s="73"/>
      <c r="V12922" s="73"/>
      <c r="X12922" s="12"/>
    </row>
    <row r="12923" spans="2:24" x14ac:dyDescent="0.3">
      <c r="B12923" s="73"/>
      <c r="D12923" s="73"/>
      <c r="P12923" s="73"/>
      <c r="T12923" s="73"/>
      <c r="U12923" s="73"/>
      <c r="V12923" s="73"/>
      <c r="X12923" s="12"/>
    </row>
    <row r="12924" spans="2:24" x14ac:dyDescent="0.3">
      <c r="B12924" s="73"/>
      <c r="D12924" s="73"/>
      <c r="P12924" s="73"/>
      <c r="T12924" s="73"/>
      <c r="U12924" s="73"/>
      <c r="V12924" s="73"/>
      <c r="X12924" s="12"/>
    </row>
    <row r="12925" spans="2:24" x14ac:dyDescent="0.3">
      <c r="B12925" s="73"/>
      <c r="D12925" s="73"/>
      <c r="P12925" s="73"/>
      <c r="T12925" s="73"/>
      <c r="U12925" s="73"/>
      <c r="V12925" s="73"/>
      <c r="X12925" s="12"/>
    </row>
    <row r="12926" spans="2:24" x14ac:dyDescent="0.3">
      <c r="B12926" s="73"/>
      <c r="D12926" s="73"/>
      <c r="P12926" s="73"/>
      <c r="T12926" s="73"/>
      <c r="U12926" s="73"/>
      <c r="V12926" s="73"/>
      <c r="X12926" s="12"/>
    </row>
    <row r="12927" spans="2:24" x14ac:dyDescent="0.3">
      <c r="B12927" s="73"/>
      <c r="D12927" s="73"/>
      <c r="P12927" s="73"/>
      <c r="T12927" s="73"/>
      <c r="U12927" s="73"/>
      <c r="V12927" s="73"/>
      <c r="X12927" s="12"/>
    </row>
    <row r="12928" spans="2:24" x14ac:dyDescent="0.3">
      <c r="B12928" s="73"/>
      <c r="D12928" s="73"/>
      <c r="P12928" s="73"/>
      <c r="T12928" s="73"/>
      <c r="U12928" s="73"/>
      <c r="V12928" s="73"/>
      <c r="X12928" s="12"/>
    </row>
    <row r="12929" spans="2:24" x14ac:dyDescent="0.3">
      <c r="B12929" s="73"/>
      <c r="D12929" s="73"/>
      <c r="P12929" s="73"/>
      <c r="T12929" s="73"/>
      <c r="U12929" s="73"/>
      <c r="V12929" s="73"/>
      <c r="X12929" s="12"/>
    </row>
    <row r="12930" spans="2:24" x14ac:dyDescent="0.3">
      <c r="B12930" s="73"/>
      <c r="D12930" s="73"/>
      <c r="P12930" s="73"/>
      <c r="T12930" s="73"/>
      <c r="U12930" s="73"/>
      <c r="V12930" s="73"/>
      <c r="X12930" s="12"/>
    </row>
    <row r="12931" spans="2:24" x14ac:dyDescent="0.3">
      <c r="B12931" s="73"/>
      <c r="D12931" s="73"/>
      <c r="P12931" s="73"/>
      <c r="T12931" s="73"/>
      <c r="U12931" s="73"/>
      <c r="V12931" s="73"/>
      <c r="X12931" s="12"/>
    </row>
    <row r="12932" spans="2:24" x14ac:dyDescent="0.3">
      <c r="B12932" s="73"/>
      <c r="D12932" s="73"/>
      <c r="P12932" s="73"/>
      <c r="T12932" s="73"/>
      <c r="U12932" s="73"/>
      <c r="V12932" s="73"/>
      <c r="X12932" s="12"/>
    </row>
    <row r="12933" spans="2:24" x14ac:dyDescent="0.3">
      <c r="B12933" s="73"/>
      <c r="D12933" s="73"/>
      <c r="P12933" s="73"/>
      <c r="T12933" s="73"/>
      <c r="U12933" s="73"/>
      <c r="V12933" s="73"/>
      <c r="X12933" s="12"/>
    </row>
    <row r="12934" spans="2:24" x14ac:dyDescent="0.3">
      <c r="B12934" s="73"/>
      <c r="D12934" s="73"/>
      <c r="P12934" s="73"/>
      <c r="T12934" s="73"/>
      <c r="U12934" s="73"/>
      <c r="V12934" s="73"/>
      <c r="X12934" s="12"/>
    </row>
    <row r="12935" spans="2:24" x14ac:dyDescent="0.3">
      <c r="B12935" s="73"/>
      <c r="D12935" s="73"/>
      <c r="P12935" s="73"/>
      <c r="T12935" s="73"/>
      <c r="U12935" s="73"/>
      <c r="V12935" s="73"/>
      <c r="X12935" s="12"/>
    </row>
    <row r="12936" spans="2:24" x14ac:dyDescent="0.3">
      <c r="B12936" s="73"/>
      <c r="D12936" s="73"/>
      <c r="P12936" s="73"/>
      <c r="T12936" s="73"/>
      <c r="U12936" s="73"/>
      <c r="V12936" s="73"/>
      <c r="X12936" s="12"/>
    </row>
    <row r="12937" spans="2:24" x14ac:dyDescent="0.3">
      <c r="B12937" s="73"/>
      <c r="D12937" s="73"/>
      <c r="P12937" s="73"/>
      <c r="T12937" s="73"/>
      <c r="U12937" s="73"/>
      <c r="V12937" s="73"/>
      <c r="X12937" s="12"/>
    </row>
    <row r="12938" spans="2:24" x14ac:dyDescent="0.3">
      <c r="B12938" s="73"/>
      <c r="D12938" s="73"/>
      <c r="P12938" s="73"/>
      <c r="T12938" s="73"/>
      <c r="U12938" s="73"/>
      <c r="V12938" s="73"/>
      <c r="X12938" s="12"/>
    </row>
    <row r="12939" spans="2:24" x14ac:dyDescent="0.3">
      <c r="B12939" s="73"/>
      <c r="D12939" s="73"/>
      <c r="P12939" s="73"/>
      <c r="T12939" s="73"/>
      <c r="U12939" s="73"/>
      <c r="V12939" s="73"/>
      <c r="X12939" s="12"/>
    </row>
    <row r="12940" spans="2:24" x14ac:dyDescent="0.3">
      <c r="B12940" s="73"/>
      <c r="D12940" s="73"/>
      <c r="P12940" s="73"/>
      <c r="T12940" s="73"/>
      <c r="U12940" s="73"/>
      <c r="V12940" s="73"/>
      <c r="X12940" s="12"/>
    </row>
    <row r="12941" spans="2:24" x14ac:dyDescent="0.3">
      <c r="B12941" s="73"/>
      <c r="D12941" s="73"/>
      <c r="P12941" s="73"/>
      <c r="T12941" s="73"/>
      <c r="U12941" s="73"/>
      <c r="V12941" s="73"/>
      <c r="X12941" s="12"/>
    </row>
    <row r="12942" spans="2:24" x14ac:dyDescent="0.3">
      <c r="B12942" s="73"/>
      <c r="D12942" s="73"/>
      <c r="P12942" s="73"/>
      <c r="T12942" s="73"/>
      <c r="U12942" s="73"/>
      <c r="V12942" s="73"/>
      <c r="X12942" s="12"/>
    </row>
    <row r="12943" spans="2:24" x14ac:dyDescent="0.3">
      <c r="B12943" s="73"/>
      <c r="D12943" s="73"/>
      <c r="P12943" s="73"/>
      <c r="T12943" s="73"/>
      <c r="U12943" s="73"/>
      <c r="V12943" s="73"/>
      <c r="X12943" s="12"/>
    </row>
    <row r="12944" spans="2:24" x14ac:dyDescent="0.3">
      <c r="B12944" s="73"/>
      <c r="D12944" s="73"/>
      <c r="P12944" s="73"/>
      <c r="T12944" s="73"/>
      <c r="U12944" s="73"/>
      <c r="V12944" s="73"/>
      <c r="X12944" s="12"/>
    </row>
    <row r="12945" spans="2:24" x14ac:dyDescent="0.3">
      <c r="B12945" s="73"/>
      <c r="D12945" s="73"/>
      <c r="P12945" s="73"/>
      <c r="T12945" s="73"/>
      <c r="U12945" s="73"/>
      <c r="V12945" s="73"/>
      <c r="X12945" s="12"/>
    </row>
    <row r="12946" spans="2:24" x14ac:dyDescent="0.3">
      <c r="B12946" s="73"/>
      <c r="D12946" s="73"/>
      <c r="P12946" s="73"/>
      <c r="T12946" s="73"/>
      <c r="U12946" s="73"/>
      <c r="V12946" s="73"/>
      <c r="X12946" s="12"/>
    </row>
    <row r="12947" spans="2:24" x14ac:dyDescent="0.3">
      <c r="B12947" s="73"/>
      <c r="D12947" s="73"/>
      <c r="P12947" s="73"/>
      <c r="T12947" s="73"/>
      <c r="U12947" s="73"/>
      <c r="V12947" s="73"/>
      <c r="X12947" s="12"/>
    </row>
    <row r="12948" spans="2:24" x14ac:dyDescent="0.3">
      <c r="B12948" s="73"/>
      <c r="D12948" s="73"/>
      <c r="P12948" s="73"/>
      <c r="T12948" s="73"/>
      <c r="U12948" s="73"/>
      <c r="V12948" s="73"/>
      <c r="X12948" s="12"/>
    </row>
    <row r="12949" spans="2:24" x14ac:dyDescent="0.3">
      <c r="B12949" s="73"/>
      <c r="D12949" s="73"/>
      <c r="P12949" s="73"/>
      <c r="T12949" s="73"/>
      <c r="U12949" s="73"/>
      <c r="V12949" s="73"/>
      <c r="X12949" s="12"/>
    </row>
    <row r="12950" spans="2:24" x14ac:dyDescent="0.3">
      <c r="B12950" s="73"/>
      <c r="D12950" s="73"/>
      <c r="P12950" s="73"/>
      <c r="T12950" s="73"/>
      <c r="U12950" s="73"/>
      <c r="V12950" s="73"/>
      <c r="X12950" s="12"/>
    </row>
    <row r="12951" spans="2:24" x14ac:dyDescent="0.3">
      <c r="B12951" s="73"/>
      <c r="D12951" s="73"/>
      <c r="P12951" s="73"/>
      <c r="T12951" s="73"/>
      <c r="U12951" s="73"/>
      <c r="V12951" s="73"/>
      <c r="X12951" s="12"/>
    </row>
    <row r="12952" spans="2:24" x14ac:dyDescent="0.3">
      <c r="B12952" s="73"/>
      <c r="D12952" s="73"/>
      <c r="P12952" s="73"/>
      <c r="T12952" s="73"/>
      <c r="U12952" s="73"/>
      <c r="V12952" s="73"/>
      <c r="X12952" s="12"/>
    </row>
    <row r="12953" spans="2:24" x14ac:dyDescent="0.3">
      <c r="B12953" s="73"/>
      <c r="D12953" s="73"/>
      <c r="P12953" s="73"/>
      <c r="T12953" s="73"/>
      <c r="U12953" s="73"/>
      <c r="V12953" s="73"/>
      <c r="X12953" s="12"/>
    </row>
    <row r="12954" spans="2:24" x14ac:dyDescent="0.3">
      <c r="B12954" s="73"/>
      <c r="D12954" s="73"/>
      <c r="P12954" s="73"/>
      <c r="T12954" s="73"/>
      <c r="U12954" s="73"/>
      <c r="V12954" s="73"/>
      <c r="X12954" s="12"/>
    </row>
    <row r="12955" spans="2:24" x14ac:dyDescent="0.3">
      <c r="B12955" s="73"/>
      <c r="D12955" s="73"/>
      <c r="P12955" s="73"/>
      <c r="T12955" s="73"/>
      <c r="U12955" s="73"/>
      <c r="V12955" s="73"/>
      <c r="X12955" s="12"/>
    </row>
    <row r="12956" spans="2:24" x14ac:dyDescent="0.3">
      <c r="B12956" s="73"/>
      <c r="D12956" s="73"/>
      <c r="P12956" s="73"/>
      <c r="T12956" s="73"/>
      <c r="U12956" s="73"/>
      <c r="V12956" s="73"/>
      <c r="X12956" s="12"/>
    </row>
    <row r="12957" spans="2:24" x14ac:dyDescent="0.3">
      <c r="B12957" s="73"/>
      <c r="D12957" s="73"/>
      <c r="P12957" s="73"/>
      <c r="T12957" s="73"/>
      <c r="U12957" s="73"/>
      <c r="V12957" s="73"/>
      <c r="X12957" s="12"/>
    </row>
    <row r="12958" spans="2:24" x14ac:dyDescent="0.3">
      <c r="B12958" s="73"/>
      <c r="D12958" s="73"/>
      <c r="P12958" s="73"/>
      <c r="T12958" s="73"/>
      <c r="U12958" s="73"/>
      <c r="V12958" s="73"/>
      <c r="X12958" s="12"/>
    </row>
    <row r="12959" spans="2:24" x14ac:dyDescent="0.3">
      <c r="B12959" s="73"/>
      <c r="D12959" s="73"/>
      <c r="P12959" s="73"/>
      <c r="T12959" s="73"/>
      <c r="U12959" s="73"/>
      <c r="V12959" s="73"/>
      <c r="X12959" s="12"/>
    </row>
    <row r="12960" spans="2:24" x14ac:dyDescent="0.3">
      <c r="B12960" s="73"/>
      <c r="D12960" s="73"/>
      <c r="P12960" s="73"/>
      <c r="T12960" s="73"/>
      <c r="U12960" s="73"/>
      <c r="V12960" s="73"/>
      <c r="X12960" s="12"/>
    </row>
    <row r="12961" spans="2:24" x14ac:dyDescent="0.3">
      <c r="B12961" s="73"/>
      <c r="D12961" s="73"/>
      <c r="P12961" s="73"/>
      <c r="T12961" s="73"/>
      <c r="U12961" s="73"/>
      <c r="V12961" s="73"/>
      <c r="X12961" s="12"/>
    </row>
    <row r="12962" spans="2:24" x14ac:dyDescent="0.3">
      <c r="B12962" s="73"/>
      <c r="D12962" s="73"/>
      <c r="P12962" s="73"/>
      <c r="T12962" s="73"/>
      <c r="U12962" s="73"/>
      <c r="V12962" s="73"/>
      <c r="X12962" s="12"/>
    </row>
    <row r="12963" spans="2:24" x14ac:dyDescent="0.3">
      <c r="B12963" s="73"/>
      <c r="D12963" s="73"/>
      <c r="P12963" s="73"/>
      <c r="T12963" s="73"/>
      <c r="U12963" s="73"/>
      <c r="V12963" s="73"/>
      <c r="X12963" s="12"/>
    </row>
    <row r="12964" spans="2:24" x14ac:dyDescent="0.3">
      <c r="B12964" s="73"/>
      <c r="D12964" s="73"/>
      <c r="P12964" s="73"/>
      <c r="T12964" s="73"/>
      <c r="U12964" s="73"/>
      <c r="V12964" s="73"/>
      <c r="X12964" s="12"/>
    </row>
    <row r="12965" spans="2:24" x14ac:dyDescent="0.3">
      <c r="B12965" s="73"/>
      <c r="D12965" s="73"/>
      <c r="P12965" s="73"/>
      <c r="T12965" s="73"/>
      <c r="U12965" s="73"/>
      <c r="V12965" s="73"/>
      <c r="X12965" s="12"/>
    </row>
    <row r="12966" spans="2:24" x14ac:dyDescent="0.3">
      <c r="B12966" s="73"/>
      <c r="D12966" s="73"/>
      <c r="P12966" s="73"/>
      <c r="T12966" s="73"/>
      <c r="U12966" s="73"/>
      <c r="V12966" s="73"/>
      <c r="X12966" s="12"/>
    </row>
    <row r="12967" spans="2:24" x14ac:dyDescent="0.3">
      <c r="B12967" s="73"/>
      <c r="D12967" s="73"/>
      <c r="P12967" s="73"/>
      <c r="T12967" s="73"/>
      <c r="U12967" s="73"/>
      <c r="V12967" s="73"/>
      <c r="X12967" s="12"/>
    </row>
    <row r="12968" spans="2:24" x14ac:dyDescent="0.3">
      <c r="B12968" s="73"/>
      <c r="D12968" s="73"/>
      <c r="P12968" s="73"/>
      <c r="T12968" s="73"/>
      <c r="U12968" s="73"/>
      <c r="V12968" s="73"/>
      <c r="X12968" s="12"/>
    </row>
    <row r="12969" spans="2:24" x14ac:dyDescent="0.3">
      <c r="B12969" s="73"/>
      <c r="D12969" s="73"/>
      <c r="P12969" s="73"/>
      <c r="T12969" s="73"/>
      <c r="U12969" s="73"/>
      <c r="V12969" s="73"/>
      <c r="X12969" s="12"/>
    </row>
    <row r="12970" spans="2:24" x14ac:dyDescent="0.3">
      <c r="B12970" s="73"/>
      <c r="D12970" s="73"/>
      <c r="P12970" s="73"/>
      <c r="T12970" s="73"/>
      <c r="U12970" s="73"/>
      <c r="V12970" s="73"/>
      <c r="X12970" s="12"/>
    </row>
    <row r="12971" spans="2:24" x14ac:dyDescent="0.3">
      <c r="B12971" s="73"/>
      <c r="D12971" s="73"/>
      <c r="P12971" s="73"/>
      <c r="T12971" s="73"/>
      <c r="U12971" s="73"/>
      <c r="V12971" s="73"/>
      <c r="X12971" s="12"/>
    </row>
    <row r="12972" spans="2:24" x14ac:dyDescent="0.3">
      <c r="B12972" s="73"/>
      <c r="D12972" s="73"/>
      <c r="P12972" s="73"/>
      <c r="T12972" s="73"/>
      <c r="U12972" s="73"/>
      <c r="V12972" s="73"/>
      <c r="X12972" s="12"/>
    </row>
    <row r="12973" spans="2:24" x14ac:dyDescent="0.3">
      <c r="B12973" s="73"/>
      <c r="D12973" s="73"/>
      <c r="P12973" s="73"/>
      <c r="T12973" s="73"/>
      <c r="U12973" s="73"/>
      <c r="V12973" s="73"/>
      <c r="X12973" s="12"/>
    </row>
    <row r="12974" spans="2:24" x14ac:dyDescent="0.3">
      <c r="B12974" s="73"/>
      <c r="D12974" s="73"/>
      <c r="P12974" s="73"/>
      <c r="T12974" s="73"/>
      <c r="U12974" s="73"/>
      <c r="V12974" s="73"/>
      <c r="X12974" s="12"/>
    </row>
    <row r="12975" spans="2:24" x14ac:dyDescent="0.3">
      <c r="B12975" s="73"/>
      <c r="D12975" s="73"/>
      <c r="P12975" s="73"/>
      <c r="T12975" s="73"/>
      <c r="U12975" s="73"/>
      <c r="V12975" s="73"/>
      <c r="X12975" s="12"/>
    </row>
    <row r="12976" spans="2:24" x14ac:dyDescent="0.3">
      <c r="B12976" s="73"/>
      <c r="D12976" s="73"/>
      <c r="P12976" s="73"/>
      <c r="T12976" s="73"/>
      <c r="U12976" s="73"/>
      <c r="V12976" s="73"/>
      <c r="X12976" s="12"/>
    </row>
    <row r="12977" spans="2:24" x14ac:dyDescent="0.3">
      <c r="B12977" s="73"/>
      <c r="D12977" s="73"/>
      <c r="P12977" s="73"/>
      <c r="T12977" s="73"/>
      <c r="U12977" s="73"/>
      <c r="V12977" s="73"/>
      <c r="X12977" s="12"/>
    </row>
    <row r="12978" spans="2:24" x14ac:dyDescent="0.3">
      <c r="B12978" s="73"/>
      <c r="D12978" s="73"/>
      <c r="P12978" s="73"/>
      <c r="T12978" s="73"/>
      <c r="U12978" s="73"/>
      <c r="V12978" s="73"/>
      <c r="X12978" s="12"/>
    </row>
    <row r="12979" spans="2:24" x14ac:dyDescent="0.3">
      <c r="B12979" s="73"/>
      <c r="D12979" s="73"/>
      <c r="P12979" s="73"/>
      <c r="T12979" s="73"/>
      <c r="U12979" s="73"/>
      <c r="V12979" s="73"/>
      <c r="X12979" s="12"/>
    </row>
    <row r="12980" spans="2:24" x14ac:dyDescent="0.3">
      <c r="B12980" s="73"/>
      <c r="D12980" s="73"/>
      <c r="P12980" s="73"/>
      <c r="T12980" s="73"/>
      <c r="U12980" s="73"/>
      <c r="V12980" s="73"/>
      <c r="X12980" s="12"/>
    </row>
    <row r="12981" spans="2:24" x14ac:dyDescent="0.3">
      <c r="B12981" s="73"/>
      <c r="D12981" s="73"/>
      <c r="P12981" s="73"/>
      <c r="T12981" s="73"/>
      <c r="U12981" s="73"/>
      <c r="V12981" s="73"/>
      <c r="X12981" s="12"/>
    </row>
    <row r="12982" spans="2:24" x14ac:dyDescent="0.3">
      <c r="B12982" s="73"/>
      <c r="D12982" s="73"/>
      <c r="P12982" s="73"/>
      <c r="T12982" s="73"/>
      <c r="U12982" s="73"/>
      <c r="V12982" s="73"/>
      <c r="X12982" s="12"/>
    </row>
    <row r="12983" spans="2:24" x14ac:dyDescent="0.3">
      <c r="B12983" s="73"/>
      <c r="D12983" s="73"/>
      <c r="P12983" s="73"/>
      <c r="T12983" s="73"/>
      <c r="U12983" s="73"/>
      <c r="V12983" s="73"/>
      <c r="X12983" s="12"/>
    </row>
    <row r="12984" spans="2:24" x14ac:dyDescent="0.3">
      <c r="B12984" s="73"/>
      <c r="D12984" s="73"/>
      <c r="P12984" s="73"/>
      <c r="T12984" s="73"/>
      <c r="U12984" s="73"/>
      <c r="V12984" s="73"/>
      <c r="X12984" s="12"/>
    </row>
    <row r="12985" spans="2:24" x14ac:dyDescent="0.3">
      <c r="B12985" s="73"/>
      <c r="D12985" s="73"/>
      <c r="P12985" s="73"/>
      <c r="T12985" s="73"/>
      <c r="U12985" s="73"/>
      <c r="V12985" s="73"/>
      <c r="X12985" s="12"/>
    </row>
    <row r="12986" spans="2:24" x14ac:dyDescent="0.3">
      <c r="B12986" s="73"/>
      <c r="D12986" s="73"/>
      <c r="P12986" s="73"/>
      <c r="T12986" s="73"/>
      <c r="U12986" s="73"/>
      <c r="V12986" s="73"/>
      <c r="X12986" s="12"/>
    </row>
    <row r="12987" spans="2:24" x14ac:dyDescent="0.3">
      <c r="B12987" s="73"/>
      <c r="D12987" s="73"/>
      <c r="P12987" s="73"/>
      <c r="T12987" s="73"/>
      <c r="U12987" s="73"/>
      <c r="V12987" s="73"/>
      <c r="X12987" s="12"/>
    </row>
    <row r="12988" spans="2:24" x14ac:dyDescent="0.3">
      <c r="B12988" s="73"/>
      <c r="D12988" s="73"/>
      <c r="P12988" s="73"/>
      <c r="T12988" s="73"/>
      <c r="U12988" s="73"/>
      <c r="V12988" s="73"/>
      <c r="X12988" s="12"/>
    </row>
    <row r="12989" spans="2:24" x14ac:dyDescent="0.3">
      <c r="B12989" s="73"/>
      <c r="D12989" s="73"/>
      <c r="P12989" s="73"/>
      <c r="T12989" s="73"/>
      <c r="U12989" s="73"/>
      <c r="V12989" s="73"/>
      <c r="X12989" s="12"/>
    </row>
    <row r="12990" spans="2:24" x14ac:dyDescent="0.3">
      <c r="B12990" s="73"/>
      <c r="D12990" s="73"/>
      <c r="P12990" s="73"/>
      <c r="T12990" s="73"/>
      <c r="U12990" s="73"/>
      <c r="V12990" s="73"/>
      <c r="X12990" s="12"/>
    </row>
    <row r="12991" spans="2:24" x14ac:dyDescent="0.3">
      <c r="B12991" s="73"/>
      <c r="D12991" s="73"/>
      <c r="P12991" s="73"/>
      <c r="T12991" s="73"/>
      <c r="U12991" s="73"/>
      <c r="V12991" s="73"/>
      <c r="X12991" s="12"/>
    </row>
    <row r="12992" spans="2:24" x14ac:dyDescent="0.3">
      <c r="B12992" s="73"/>
      <c r="D12992" s="73"/>
      <c r="P12992" s="73"/>
      <c r="T12992" s="73"/>
      <c r="U12992" s="73"/>
      <c r="V12992" s="73"/>
      <c r="X12992" s="12"/>
    </row>
    <row r="12993" spans="2:24" x14ac:dyDescent="0.3">
      <c r="B12993" s="73"/>
      <c r="D12993" s="73"/>
      <c r="P12993" s="73"/>
      <c r="T12993" s="73"/>
      <c r="U12993" s="73"/>
      <c r="V12993" s="73"/>
      <c r="X12993" s="12"/>
    </row>
    <row r="12994" spans="2:24" x14ac:dyDescent="0.3">
      <c r="B12994" s="73"/>
      <c r="D12994" s="73"/>
      <c r="P12994" s="73"/>
      <c r="T12994" s="73"/>
      <c r="U12994" s="73"/>
      <c r="V12994" s="73"/>
      <c r="X12994" s="12"/>
    </row>
    <row r="12995" spans="2:24" x14ac:dyDescent="0.3">
      <c r="B12995" s="73"/>
      <c r="D12995" s="73"/>
      <c r="P12995" s="73"/>
      <c r="T12995" s="73"/>
      <c r="U12995" s="73"/>
      <c r="V12995" s="73"/>
      <c r="X12995" s="12"/>
    </row>
    <row r="12996" spans="2:24" x14ac:dyDescent="0.3">
      <c r="B12996" s="73"/>
      <c r="D12996" s="73"/>
      <c r="P12996" s="73"/>
      <c r="T12996" s="73"/>
      <c r="U12996" s="73"/>
      <c r="V12996" s="73"/>
      <c r="X12996" s="12"/>
    </row>
    <row r="12997" spans="2:24" x14ac:dyDescent="0.3">
      <c r="B12997" s="73"/>
      <c r="D12997" s="73"/>
      <c r="P12997" s="73"/>
      <c r="T12997" s="73"/>
      <c r="U12997" s="73"/>
      <c r="V12997" s="73"/>
      <c r="X12997" s="12"/>
    </row>
    <row r="12998" spans="2:24" x14ac:dyDescent="0.3">
      <c r="B12998" s="73"/>
      <c r="D12998" s="73"/>
      <c r="P12998" s="73"/>
      <c r="T12998" s="73"/>
      <c r="U12998" s="73"/>
      <c r="V12998" s="73"/>
      <c r="X12998" s="12"/>
    </row>
    <row r="12999" spans="2:24" x14ac:dyDescent="0.3">
      <c r="B12999" s="73"/>
      <c r="D12999" s="73"/>
      <c r="P12999" s="73"/>
      <c r="T12999" s="73"/>
      <c r="U12999" s="73"/>
      <c r="V12999" s="73"/>
      <c r="X12999" s="12"/>
    </row>
    <row r="13000" spans="2:24" x14ac:dyDescent="0.3">
      <c r="B13000" s="73"/>
      <c r="D13000" s="73"/>
      <c r="P13000" s="73"/>
      <c r="T13000" s="73"/>
      <c r="U13000" s="73"/>
      <c r="V13000" s="73"/>
      <c r="X13000" s="12"/>
    </row>
    <row r="13001" spans="2:24" x14ac:dyDescent="0.3">
      <c r="B13001" s="73"/>
      <c r="D13001" s="73"/>
      <c r="P13001" s="73"/>
      <c r="T13001" s="73"/>
      <c r="U13001" s="73"/>
      <c r="V13001" s="73"/>
      <c r="X13001" s="12"/>
    </row>
    <row r="13002" spans="2:24" x14ac:dyDescent="0.3">
      <c r="B13002" s="73"/>
      <c r="D13002" s="73"/>
      <c r="P13002" s="73"/>
      <c r="T13002" s="73"/>
      <c r="U13002" s="73"/>
      <c r="V13002" s="73"/>
      <c r="X13002" s="12"/>
    </row>
    <row r="13003" spans="2:24" x14ac:dyDescent="0.3">
      <c r="B13003" s="73"/>
      <c r="D13003" s="73"/>
      <c r="P13003" s="73"/>
      <c r="T13003" s="73"/>
      <c r="U13003" s="73"/>
      <c r="V13003" s="73"/>
      <c r="X13003" s="12"/>
    </row>
    <row r="13004" spans="2:24" x14ac:dyDescent="0.3">
      <c r="B13004" s="73"/>
      <c r="D13004" s="73"/>
      <c r="P13004" s="73"/>
      <c r="T13004" s="73"/>
      <c r="U13004" s="73"/>
      <c r="V13004" s="73"/>
      <c r="X13004" s="12"/>
    </row>
    <row r="13005" spans="2:24" x14ac:dyDescent="0.3">
      <c r="B13005" s="73"/>
      <c r="D13005" s="73"/>
      <c r="P13005" s="73"/>
      <c r="T13005" s="73"/>
      <c r="U13005" s="73"/>
      <c r="V13005" s="73"/>
      <c r="X13005" s="12"/>
    </row>
    <row r="13006" spans="2:24" x14ac:dyDescent="0.3">
      <c r="B13006" s="73"/>
      <c r="D13006" s="73"/>
      <c r="P13006" s="73"/>
      <c r="T13006" s="73"/>
      <c r="U13006" s="73"/>
      <c r="V13006" s="73"/>
      <c r="X13006" s="12"/>
    </row>
    <row r="13007" spans="2:24" x14ac:dyDescent="0.3">
      <c r="B13007" s="73"/>
      <c r="D13007" s="73"/>
      <c r="P13007" s="73"/>
      <c r="T13007" s="73"/>
      <c r="U13007" s="73"/>
      <c r="V13007" s="73"/>
      <c r="X13007" s="12"/>
    </row>
    <row r="13008" spans="2:24" x14ac:dyDescent="0.3">
      <c r="B13008" s="73"/>
      <c r="D13008" s="73"/>
      <c r="P13008" s="73"/>
      <c r="T13008" s="73"/>
      <c r="U13008" s="73"/>
      <c r="V13008" s="73"/>
      <c r="X13008" s="12"/>
    </row>
    <row r="13009" spans="2:24" x14ac:dyDescent="0.3">
      <c r="B13009" s="73"/>
      <c r="D13009" s="73"/>
      <c r="P13009" s="73"/>
      <c r="T13009" s="73"/>
      <c r="U13009" s="73"/>
      <c r="V13009" s="73"/>
      <c r="X13009" s="12"/>
    </row>
    <row r="13010" spans="2:24" x14ac:dyDescent="0.3">
      <c r="B13010" s="73"/>
      <c r="D13010" s="73"/>
      <c r="P13010" s="73"/>
      <c r="T13010" s="73"/>
      <c r="U13010" s="73"/>
      <c r="V13010" s="73"/>
      <c r="X13010" s="12"/>
    </row>
    <row r="13011" spans="2:24" x14ac:dyDescent="0.3">
      <c r="B13011" s="73"/>
      <c r="D13011" s="73"/>
      <c r="P13011" s="73"/>
      <c r="T13011" s="73"/>
      <c r="U13011" s="73"/>
      <c r="V13011" s="73"/>
      <c r="X13011" s="12"/>
    </row>
    <row r="13012" spans="2:24" x14ac:dyDescent="0.3">
      <c r="B13012" s="73"/>
      <c r="D13012" s="73"/>
      <c r="P13012" s="73"/>
      <c r="T13012" s="73"/>
      <c r="U13012" s="73"/>
      <c r="V13012" s="73"/>
      <c r="X13012" s="12"/>
    </row>
    <row r="13013" spans="2:24" x14ac:dyDescent="0.3">
      <c r="B13013" s="73"/>
      <c r="D13013" s="73"/>
      <c r="P13013" s="73"/>
      <c r="T13013" s="73"/>
      <c r="U13013" s="73"/>
      <c r="V13013" s="73"/>
      <c r="X13013" s="12"/>
    </row>
    <row r="13014" spans="2:24" x14ac:dyDescent="0.3">
      <c r="B13014" s="73"/>
      <c r="D13014" s="73"/>
      <c r="P13014" s="73"/>
      <c r="T13014" s="73"/>
      <c r="U13014" s="73"/>
      <c r="V13014" s="73"/>
      <c r="X13014" s="12"/>
    </row>
    <row r="13015" spans="2:24" x14ac:dyDescent="0.3">
      <c r="B13015" s="73"/>
      <c r="D13015" s="73"/>
      <c r="P13015" s="73"/>
      <c r="T13015" s="73"/>
      <c r="U13015" s="73"/>
      <c r="V13015" s="73"/>
      <c r="X13015" s="12"/>
    </row>
    <row r="13016" spans="2:24" x14ac:dyDescent="0.3">
      <c r="B13016" s="73"/>
      <c r="D13016" s="73"/>
      <c r="P13016" s="73"/>
      <c r="T13016" s="73"/>
      <c r="U13016" s="73"/>
      <c r="V13016" s="73"/>
      <c r="X13016" s="12"/>
    </row>
    <row r="13017" spans="2:24" x14ac:dyDescent="0.3">
      <c r="B13017" s="73"/>
      <c r="D13017" s="73"/>
      <c r="P13017" s="73"/>
      <c r="T13017" s="73"/>
      <c r="U13017" s="73"/>
      <c r="V13017" s="73"/>
      <c r="X13017" s="12"/>
    </row>
    <row r="13018" spans="2:24" x14ac:dyDescent="0.3">
      <c r="B13018" s="73"/>
      <c r="D13018" s="73"/>
      <c r="P13018" s="73"/>
      <c r="T13018" s="73"/>
      <c r="U13018" s="73"/>
      <c r="V13018" s="73"/>
      <c r="X13018" s="12"/>
    </row>
    <row r="13019" spans="2:24" x14ac:dyDescent="0.3">
      <c r="B13019" s="73"/>
      <c r="D13019" s="73"/>
      <c r="P13019" s="73"/>
      <c r="T13019" s="73"/>
      <c r="U13019" s="73"/>
      <c r="V13019" s="73"/>
      <c r="X13019" s="12"/>
    </row>
    <row r="13020" spans="2:24" x14ac:dyDescent="0.3">
      <c r="B13020" s="73"/>
      <c r="D13020" s="73"/>
      <c r="P13020" s="73"/>
      <c r="T13020" s="73"/>
      <c r="U13020" s="73"/>
      <c r="V13020" s="73"/>
      <c r="X13020" s="12"/>
    </row>
    <row r="13021" spans="2:24" x14ac:dyDescent="0.3">
      <c r="B13021" s="73"/>
      <c r="D13021" s="73"/>
      <c r="P13021" s="73"/>
      <c r="T13021" s="73"/>
      <c r="U13021" s="73"/>
      <c r="V13021" s="73"/>
      <c r="X13021" s="12"/>
    </row>
    <row r="13022" spans="2:24" x14ac:dyDescent="0.3">
      <c r="B13022" s="73"/>
      <c r="D13022" s="73"/>
      <c r="P13022" s="73"/>
      <c r="T13022" s="73"/>
      <c r="U13022" s="73"/>
      <c r="V13022" s="73"/>
      <c r="X13022" s="12"/>
    </row>
    <row r="13023" spans="2:24" x14ac:dyDescent="0.3">
      <c r="B13023" s="73"/>
      <c r="D13023" s="73"/>
      <c r="P13023" s="73"/>
      <c r="T13023" s="73"/>
      <c r="U13023" s="73"/>
      <c r="V13023" s="73"/>
      <c r="X13023" s="12"/>
    </row>
    <row r="13024" spans="2:24" x14ac:dyDescent="0.3">
      <c r="B13024" s="73"/>
      <c r="D13024" s="73"/>
      <c r="P13024" s="73"/>
      <c r="T13024" s="73"/>
      <c r="U13024" s="73"/>
      <c r="V13024" s="73"/>
      <c r="X13024" s="12"/>
    </row>
    <row r="13025" spans="2:24" x14ac:dyDescent="0.3">
      <c r="B13025" s="73"/>
      <c r="D13025" s="73"/>
      <c r="P13025" s="73"/>
      <c r="T13025" s="73"/>
      <c r="U13025" s="73"/>
      <c r="V13025" s="73"/>
      <c r="X13025" s="12"/>
    </row>
    <row r="13026" spans="2:24" x14ac:dyDescent="0.3">
      <c r="B13026" s="73"/>
      <c r="D13026" s="73"/>
      <c r="P13026" s="73"/>
      <c r="T13026" s="73"/>
      <c r="U13026" s="73"/>
      <c r="V13026" s="73"/>
      <c r="X13026" s="12"/>
    </row>
    <row r="13027" spans="2:24" x14ac:dyDescent="0.3">
      <c r="B13027" s="73"/>
      <c r="D13027" s="73"/>
      <c r="P13027" s="73"/>
      <c r="T13027" s="73"/>
      <c r="U13027" s="73"/>
      <c r="V13027" s="73"/>
      <c r="X13027" s="12"/>
    </row>
    <row r="13028" spans="2:24" x14ac:dyDescent="0.3">
      <c r="B13028" s="73"/>
      <c r="D13028" s="73"/>
      <c r="P13028" s="73"/>
      <c r="T13028" s="73"/>
      <c r="U13028" s="73"/>
      <c r="V13028" s="73"/>
      <c r="X13028" s="12"/>
    </row>
    <row r="13029" spans="2:24" x14ac:dyDescent="0.3">
      <c r="B13029" s="73"/>
      <c r="D13029" s="73"/>
      <c r="P13029" s="73"/>
      <c r="T13029" s="73"/>
      <c r="U13029" s="73"/>
      <c r="V13029" s="73"/>
      <c r="X13029" s="12"/>
    </row>
    <row r="13030" spans="2:24" x14ac:dyDescent="0.3">
      <c r="B13030" s="73"/>
      <c r="D13030" s="73"/>
      <c r="P13030" s="73"/>
      <c r="T13030" s="73"/>
      <c r="U13030" s="73"/>
      <c r="V13030" s="73"/>
      <c r="X13030" s="12"/>
    </row>
    <row r="13031" spans="2:24" x14ac:dyDescent="0.3">
      <c r="B13031" s="73"/>
      <c r="D13031" s="73"/>
      <c r="P13031" s="73"/>
      <c r="T13031" s="73"/>
      <c r="U13031" s="73"/>
      <c r="V13031" s="73"/>
      <c r="X13031" s="12"/>
    </row>
    <row r="13032" spans="2:24" x14ac:dyDescent="0.3">
      <c r="B13032" s="73"/>
      <c r="D13032" s="73"/>
      <c r="P13032" s="73"/>
      <c r="T13032" s="73"/>
      <c r="U13032" s="73"/>
      <c r="V13032" s="73"/>
      <c r="X13032" s="12"/>
    </row>
    <row r="13033" spans="2:24" x14ac:dyDescent="0.3">
      <c r="B13033" s="73"/>
      <c r="D13033" s="73"/>
      <c r="P13033" s="73"/>
      <c r="T13033" s="73"/>
      <c r="U13033" s="73"/>
      <c r="V13033" s="73"/>
      <c r="X13033" s="12"/>
    </row>
    <row r="13034" spans="2:24" x14ac:dyDescent="0.3">
      <c r="B13034" s="73"/>
      <c r="D13034" s="73"/>
      <c r="P13034" s="73"/>
      <c r="T13034" s="73"/>
      <c r="U13034" s="73"/>
      <c r="V13034" s="73"/>
      <c r="X13034" s="12"/>
    </row>
    <row r="13035" spans="2:24" x14ac:dyDescent="0.3">
      <c r="B13035" s="73"/>
      <c r="D13035" s="73"/>
      <c r="P13035" s="73"/>
      <c r="T13035" s="73"/>
      <c r="U13035" s="73"/>
      <c r="V13035" s="73"/>
      <c r="X13035" s="12"/>
    </row>
    <row r="13036" spans="2:24" x14ac:dyDescent="0.3">
      <c r="B13036" s="73"/>
      <c r="D13036" s="73"/>
      <c r="P13036" s="73"/>
      <c r="T13036" s="73"/>
      <c r="U13036" s="73"/>
      <c r="V13036" s="73"/>
      <c r="X13036" s="12"/>
    </row>
    <row r="13037" spans="2:24" x14ac:dyDescent="0.3">
      <c r="B13037" s="73"/>
      <c r="D13037" s="73"/>
      <c r="P13037" s="73"/>
      <c r="T13037" s="73"/>
      <c r="U13037" s="73"/>
      <c r="V13037" s="73"/>
      <c r="X13037" s="12"/>
    </row>
    <row r="13038" spans="2:24" x14ac:dyDescent="0.3">
      <c r="B13038" s="73"/>
      <c r="D13038" s="73"/>
      <c r="P13038" s="73"/>
      <c r="T13038" s="73"/>
      <c r="U13038" s="73"/>
      <c r="V13038" s="73"/>
      <c r="X13038" s="12"/>
    </row>
    <row r="13039" spans="2:24" x14ac:dyDescent="0.3">
      <c r="B13039" s="73"/>
      <c r="D13039" s="73"/>
      <c r="P13039" s="73"/>
      <c r="T13039" s="73"/>
      <c r="U13039" s="73"/>
      <c r="V13039" s="73"/>
      <c r="X13039" s="12"/>
    </row>
    <row r="13040" spans="2:24" x14ac:dyDescent="0.3">
      <c r="B13040" s="73"/>
      <c r="D13040" s="73"/>
      <c r="P13040" s="73"/>
      <c r="T13040" s="73"/>
      <c r="U13040" s="73"/>
      <c r="V13040" s="73"/>
      <c r="X13040" s="12"/>
    </row>
    <row r="13041" spans="2:24" x14ac:dyDescent="0.3">
      <c r="B13041" s="73"/>
      <c r="D13041" s="73"/>
      <c r="P13041" s="73"/>
      <c r="T13041" s="73"/>
      <c r="U13041" s="73"/>
      <c r="V13041" s="73"/>
      <c r="X13041" s="12"/>
    </row>
    <row r="13042" spans="2:24" x14ac:dyDescent="0.3">
      <c r="B13042" s="73"/>
      <c r="D13042" s="73"/>
      <c r="P13042" s="73"/>
      <c r="T13042" s="73"/>
      <c r="U13042" s="73"/>
      <c r="V13042" s="73"/>
      <c r="X13042" s="12"/>
    </row>
    <row r="13043" spans="2:24" x14ac:dyDescent="0.3">
      <c r="B13043" s="73"/>
      <c r="D13043" s="73"/>
      <c r="P13043" s="73"/>
      <c r="T13043" s="73"/>
      <c r="U13043" s="73"/>
      <c r="V13043" s="73"/>
      <c r="X13043" s="12"/>
    </row>
    <row r="13044" spans="2:24" x14ac:dyDescent="0.3">
      <c r="B13044" s="73"/>
      <c r="D13044" s="73"/>
      <c r="P13044" s="73"/>
      <c r="T13044" s="73"/>
      <c r="U13044" s="73"/>
      <c r="V13044" s="73"/>
      <c r="X13044" s="12"/>
    </row>
    <row r="13045" spans="2:24" x14ac:dyDescent="0.3">
      <c r="B13045" s="73"/>
      <c r="D13045" s="73"/>
      <c r="P13045" s="73"/>
      <c r="T13045" s="73"/>
      <c r="U13045" s="73"/>
      <c r="V13045" s="73"/>
      <c r="X13045" s="12"/>
    </row>
    <row r="13046" spans="2:24" x14ac:dyDescent="0.3">
      <c r="B13046" s="73"/>
      <c r="D13046" s="73"/>
      <c r="P13046" s="73"/>
      <c r="T13046" s="73"/>
      <c r="U13046" s="73"/>
      <c r="V13046" s="73"/>
      <c r="X13046" s="12"/>
    </row>
    <row r="13047" spans="2:24" x14ac:dyDescent="0.3">
      <c r="B13047" s="73"/>
      <c r="D13047" s="73"/>
      <c r="P13047" s="73"/>
      <c r="T13047" s="73"/>
      <c r="U13047" s="73"/>
      <c r="V13047" s="73"/>
      <c r="X13047" s="12"/>
    </row>
    <row r="13048" spans="2:24" x14ac:dyDescent="0.3">
      <c r="B13048" s="73"/>
      <c r="D13048" s="73"/>
      <c r="P13048" s="73"/>
      <c r="T13048" s="73"/>
      <c r="U13048" s="73"/>
      <c r="V13048" s="73"/>
      <c r="X13048" s="12"/>
    </row>
    <row r="13049" spans="2:24" x14ac:dyDescent="0.3">
      <c r="B13049" s="73"/>
      <c r="D13049" s="73"/>
      <c r="P13049" s="73"/>
      <c r="T13049" s="73"/>
      <c r="U13049" s="73"/>
      <c r="V13049" s="73"/>
      <c r="X13049" s="12"/>
    </row>
    <row r="13050" spans="2:24" x14ac:dyDescent="0.3">
      <c r="B13050" s="73"/>
      <c r="D13050" s="73"/>
      <c r="P13050" s="73"/>
      <c r="T13050" s="73"/>
      <c r="U13050" s="73"/>
      <c r="V13050" s="73"/>
      <c r="X13050" s="12"/>
    </row>
    <row r="13051" spans="2:24" x14ac:dyDescent="0.3">
      <c r="B13051" s="73"/>
      <c r="D13051" s="73"/>
      <c r="P13051" s="73"/>
      <c r="T13051" s="73"/>
      <c r="U13051" s="73"/>
      <c r="V13051" s="73"/>
      <c r="X13051" s="12"/>
    </row>
    <row r="13052" spans="2:24" x14ac:dyDescent="0.3">
      <c r="B13052" s="73"/>
      <c r="D13052" s="73"/>
      <c r="P13052" s="73"/>
      <c r="T13052" s="73"/>
      <c r="U13052" s="73"/>
      <c r="V13052" s="73"/>
      <c r="X13052" s="12"/>
    </row>
    <row r="13053" spans="2:24" x14ac:dyDescent="0.3">
      <c r="B13053" s="73"/>
      <c r="D13053" s="73"/>
      <c r="P13053" s="73"/>
      <c r="T13053" s="73"/>
      <c r="U13053" s="73"/>
      <c r="V13053" s="73"/>
      <c r="X13053" s="12"/>
    </row>
    <row r="13054" spans="2:24" x14ac:dyDescent="0.3">
      <c r="B13054" s="73"/>
      <c r="D13054" s="73"/>
      <c r="P13054" s="73"/>
      <c r="T13054" s="73"/>
      <c r="U13054" s="73"/>
      <c r="V13054" s="73"/>
      <c r="X13054" s="12"/>
    </row>
    <row r="13055" spans="2:24" x14ac:dyDescent="0.3">
      <c r="B13055" s="73"/>
      <c r="D13055" s="73"/>
      <c r="P13055" s="73"/>
      <c r="T13055" s="73"/>
      <c r="U13055" s="73"/>
      <c r="V13055" s="73"/>
      <c r="X13055" s="12"/>
    </row>
    <row r="13056" spans="2:24" x14ac:dyDescent="0.3">
      <c r="B13056" s="73"/>
      <c r="D13056" s="73"/>
      <c r="P13056" s="73"/>
      <c r="T13056" s="73"/>
      <c r="U13056" s="73"/>
      <c r="V13056" s="73"/>
      <c r="X13056" s="12"/>
    </row>
    <row r="13057" spans="2:24" x14ac:dyDescent="0.3">
      <c r="B13057" s="73"/>
      <c r="D13057" s="73"/>
      <c r="P13057" s="73"/>
      <c r="T13057" s="73"/>
      <c r="U13057" s="73"/>
      <c r="V13057" s="73"/>
      <c r="X13057" s="12"/>
    </row>
    <row r="13058" spans="2:24" x14ac:dyDescent="0.3">
      <c r="B13058" s="73"/>
      <c r="D13058" s="73"/>
      <c r="P13058" s="73"/>
      <c r="T13058" s="73"/>
      <c r="U13058" s="73"/>
      <c r="V13058" s="73"/>
      <c r="X13058" s="12"/>
    </row>
    <row r="13059" spans="2:24" x14ac:dyDescent="0.3">
      <c r="B13059" s="73"/>
      <c r="D13059" s="73"/>
      <c r="P13059" s="73"/>
      <c r="T13059" s="73"/>
      <c r="U13059" s="73"/>
      <c r="V13059" s="73"/>
      <c r="X13059" s="12"/>
    </row>
    <row r="13060" spans="2:24" x14ac:dyDescent="0.3">
      <c r="B13060" s="73"/>
      <c r="D13060" s="73"/>
      <c r="P13060" s="73"/>
      <c r="T13060" s="73"/>
      <c r="U13060" s="73"/>
      <c r="V13060" s="73"/>
      <c r="X13060" s="12"/>
    </row>
    <row r="13061" spans="2:24" x14ac:dyDescent="0.3">
      <c r="B13061" s="73"/>
      <c r="D13061" s="73"/>
      <c r="P13061" s="73"/>
      <c r="T13061" s="73"/>
      <c r="U13061" s="73"/>
      <c r="V13061" s="73"/>
      <c r="X13061" s="12"/>
    </row>
    <row r="13062" spans="2:24" x14ac:dyDescent="0.3">
      <c r="B13062" s="73"/>
      <c r="D13062" s="73"/>
      <c r="P13062" s="73"/>
      <c r="T13062" s="73"/>
      <c r="U13062" s="73"/>
      <c r="V13062" s="73"/>
      <c r="X13062" s="12"/>
    </row>
    <row r="13063" spans="2:24" x14ac:dyDescent="0.3">
      <c r="B13063" s="73"/>
      <c r="D13063" s="73"/>
      <c r="P13063" s="73"/>
      <c r="T13063" s="73"/>
      <c r="U13063" s="73"/>
      <c r="V13063" s="73"/>
      <c r="X13063" s="12"/>
    </row>
    <row r="13064" spans="2:24" x14ac:dyDescent="0.3">
      <c r="B13064" s="73"/>
      <c r="D13064" s="73"/>
      <c r="P13064" s="73"/>
      <c r="T13064" s="73"/>
      <c r="U13064" s="73"/>
      <c r="V13064" s="73"/>
      <c r="X13064" s="12"/>
    </row>
    <row r="13065" spans="2:24" x14ac:dyDescent="0.3">
      <c r="B13065" s="73"/>
      <c r="D13065" s="73"/>
      <c r="P13065" s="73"/>
      <c r="T13065" s="73"/>
      <c r="U13065" s="73"/>
      <c r="V13065" s="73"/>
      <c r="X13065" s="12"/>
    </row>
    <row r="13066" spans="2:24" x14ac:dyDescent="0.3">
      <c r="B13066" s="73"/>
      <c r="D13066" s="73"/>
      <c r="P13066" s="73"/>
      <c r="T13066" s="73"/>
      <c r="U13066" s="73"/>
      <c r="V13066" s="73"/>
      <c r="X13066" s="12"/>
    </row>
    <row r="13067" spans="2:24" x14ac:dyDescent="0.3">
      <c r="B13067" s="73"/>
      <c r="D13067" s="73"/>
      <c r="P13067" s="73"/>
      <c r="T13067" s="73"/>
      <c r="U13067" s="73"/>
      <c r="V13067" s="73"/>
      <c r="X13067" s="12"/>
    </row>
    <row r="13068" spans="2:24" x14ac:dyDescent="0.3">
      <c r="B13068" s="73"/>
      <c r="D13068" s="73"/>
      <c r="P13068" s="73"/>
      <c r="T13068" s="73"/>
      <c r="U13068" s="73"/>
      <c r="V13068" s="73"/>
      <c r="X13068" s="12"/>
    </row>
    <row r="13069" spans="2:24" x14ac:dyDescent="0.3">
      <c r="B13069" s="73"/>
      <c r="D13069" s="73"/>
      <c r="P13069" s="73"/>
      <c r="T13069" s="73"/>
      <c r="U13069" s="73"/>
      <c r="V13069" s="73"/>
      <c r="X13069" s="12"/>
    </row>
    <row r="13070" spans="2:24" x14ac:dyDescent="0.3">
      <c r="B13070" s="73"/>
      <c r="D13070" s="73"/>
      <c r="P13070" s="73"/>
      <c r="T13070" s="73"/>
      <c r="U13070" s="73"/>
      <c r="V13070" s="73"/>
      <c r="X13070" s="12"/>
    </row>
    <row r="13071" spans="2:24" x14ac:dyDescent="0.3">
      <c r="B13071" s="73"/>
      <c r="D13071" s="73"/>
      <c r="P13071" s="73"/>
      <c r="T13071" s="73"/>
      <c r="U13071" s="73"/>
      <c r="V13071" s="73"/>
      <c r="X13071" s="12"/>
    </row>
    <row r="13072" spans="2:24" x14ac:dyDescent="0.3">
      <c r="B13072" s="73"/>
      <c r="D13072" s="73"/>
      <c r="P13072" s="73"/>
      <c r="T13072" s="73"/>
      <c r="U13072" s="73"/>
      <c r="V13072" s="73"/>
      <c r="X13072" s="12"/>
    </row>
    <row r="13073" spans="2:24" x14ac:dyDescent="0.3">
      <c r="B13073" s="73"/>
      <c r="D13073" s="73"/>
      <c r="P13073" s="73"/>
      <c r="T13073" s="73"/>
      <c r="U13073" s="73"/>
      <c r="V13073" s="73"/>
      <c r="X13073" s="12"/>
    </row>
    <row r="13074" spans="2:24" x14ac:dyDescent="0.3">
      <c r="B13074" s="73"/>
      <c r="D13074" s="73"/>
      <c r="P13074" s="73"/>
      <c r="T13074" s="73"/>
      <c r="U13074" s="73"/>
      <c r="V13074" s="73"/>
      <c r="X13074" s="12"/>
    </row>
    <row r="13075" spans="2:24" x14ac:dyDescent="0.3">
      <c r="B13075" s="73"/>
      <c r="D13075" s="73"/>
      <c r="P13075" s="73"/>
      <c r="T13075" s="73"/>
      <c r="U13075" s="73"/>
      <c r="V13075" s="73"/>
      <c r="X13075" s="12"/>
    </row>
    <row r="13076" spans="2:24" x14ac:dyDescent="0.3">
      <c r="B13076" s="73"/>
      <c r="D13076" s="73"/>
      <c r="P13076" s="73"/>
      <c r="T13076" s="73"/>
      <c r="U13076" s="73"/>
      <c r="V13076" s="73"/>
      <c r="X13076" s="12"/>
    </row>
    <row r="13077" spans="2:24" x14ac:dyDescent="0.3">
      <c r="B13077" s="73"/>
      <c r="D13077" s="73"/>
      <c r="P13077" s="73"/>
      <c r="T13077" s="73"/>
      <c r="U13077" s="73"/>
      <c r="V13077" s="73"/>
      <c r="X13077" s="12"/>
    </row>
    <row r="13078" spans="2:24" x14ac:dyDescent="0.3">
      <c r="B13078" s="73"/>
      <c r="D13078" s="73"/>
      <c r="P13078" s="73"/>
      <c r="T13078" s="73"/>
      <c r="U13078" s="73"/>
      <c r="V13078" s="73"/>
      <c r="X13078" s="12"/>
    </row>
    <row r="13079" spans="2:24" x14ac:dyDescent="0.3">
      <c r="B13079" s="73"/>
      <c r="D13079" s="73"/>
      <c r="P13079" s="73"/>
      <c r="T13079" s="73"/>
      <c r="U13079" s="73"/>
      <c r="V13079" s="73"/>
      <c r="X13079" s="12"/>
    </row>
    <row r="13080" spans="2:24" x14ac:dyDescent="0.3">
      <c r="B13080" s="73"/>
      <c r="D13080" s="73"/>
      <c r="P13080" s="73"/>
      <c r="T13080" s="73"/>
      <c r="U13080" s="73"/>
      <c r="V13080" s="73"/>
      <c r="X13080" s="12"/>
    </row>
    <row r="13081" spans="2:24" x14ac:dyDescent="0.3">
      <c r="B13081" s="73"/>
      <c r="D13081" s="73"/>
      <c r="P13081" s="73"/>
      <c r="T13081" s="73"/>
      <c r="U13081" s="73"/>
      <c r="V13081" s="73"/>
      <c r="X13081" s="12"/>
    </row>
    <row r="13082" spans="2:24" x14ac:dyDescent="0.3">
      <c r="B13082" s="73"/>
      <c r="D13082" s="73"/>
      <c r="P13082" s="73"/>
      <c r="T13082" s="73"/>
      <c r="U13082" s="73"/>
      <c r="V13082" s="73"/>
      <c r="X13082" s="12"/>
    </row>
    <row r="13083" spans="2:24" x14ac:dyDescent="0.3">
      <c r="B13083" s="73"/>
      <c r="D13083" s="73"/>
      <c r="P13083" s="73"/>
      <c r="T13083" s="73"/>
      <c r="U13083" s="73"/>
      <c r="V13083" s="73"/>
      <c r="X13083" s="12"/>
    </row>
    <row r="13084" spans="2:24" x14ac:dyDescent="0.3">
      <c r="B13084" s="73"/>
      <c r="D13084" s="73"/>
      <c r="P13084" s="73"/>
      <c r="T13084" s="73"/>
      <c r="U13084" s="73"/>
      <c r="V13084" s="73"/>
      <c r="X13084" s="12"/>
    </row>
    <row r="13085" spans="2:24" x14ac:dyDescent="0.3">
      <c r="B13085" s="73"/>
      <c r="D13085" s="73"/>
      <c r="P13085" s="73"/>
      <c r="T13085" s="73"/>
      <c r="U13085" s="73"/>
      <c r="V13085" s="73"/>
      <c r="X13085" s="12"/>
    </row>
    <row r="13086" spans="2:24" x14ac:dyDescent="0.3">
      <c r="B13086" s="73"/>
      <c r="D13086" s="73"/>
      <c r="P13086" s="73"/>
      <c r="T13086" s="73"/>
      <c r="U13086" s="73"/>
      <c r="V13086" s="73"/>
      <c r="X13086" s="12"/>
    </row>
    <row r="13087" spans="2:24" x14ac:dyDescent="0.3">
      <c r="B13087" s="73"/>
      <c r="D13087" s="73"/>
      <c r="P13087" s="73"/>
      <c r="T13087" s="73"/>
      <c r="U13087" s="73"/>
      <c r="V13087" s="73"/>
      <c r="X13087" s="12"/>
    </row>
    <row r="13088" spans="2:24" x14ac:dyDescent="0.3">
      <c r="B13088" s="73"/>
      <c r="D13088" s="73"/>
      <c r="P13088" s="73"/>
      <c r="T13088" s="73"/>
      <c r="U13088" s="73"/>
      <c r="V13088" s="73"/>
      <c r="X13088" s="12"/>
    </row>
    <row r="13089" spans="2:24" x14ac:dyDescent="0.3">
      <c r="B13089" s="73"/>
      <c r="D13089" s="73"/>
      <c r="P13089" s="73"/>
      <c r="T13089" s="73"/>
      <c r="U13089" s="73"/>
      <c r="V13089" s="73"/>
      <c r="X13089" s="12"/>
    </row>
    <row r="13090" spans="2:24" x14ac:dyDescent="0.3">
      <c r="B13090" s="73"/>
      <c r="D13090" s="73"/>
      <c r="P13090" s="73"/>
      <c r="T13090" s="73"/>
      <c r="U13090" s="73"/>
      <c r="V13090" s="73"/>
      <c r="X13090" s="12"/>
    </row>
    <row r="13091" spans="2:24" x14ac:dyDescent="0.3">
      <c r="B13091" s="73"/>
      <c r="D13091" s="73"/>
      <c r="P13091" s="73"/>
      <c r="T13091" s="73"/>
      <c r="U13091" s="73"/>
      <c r="V13091" s="73"/>
      <c r="X13091" s="12"/>
    </row>
    <row r="13092" spans="2:24" x14ac:dyDescent="0.3">
      <c r="B13092" s="73"/>
      <c r="D13092" s="73"/>
      <c r="P13092" s="73"/>
      <c r="T13092" s="73"/>
      <c r="U13092" s="73"/>
      <c r="V13092" s="73"/>
      <c r="X13092" s="12"/>
    </row>
    <row r="13093" spans="2:24" x14ac:dyDescent="0.3">
      <c r="B13093" s="73"/>
      <c r="D13093" s="73"/>
      <c r="P13093" s="73"/>
      <c r="T13093" s="73"/>
      <c r="U13093" s="73"/>
      <c r="V13093" s="73"/>
      <c r="X13093" s="12"/>
    </row>
    <row r="13094" spans="2:24" x14ac:dyDescent="0.3">
      <c r="B13094" s="73"/>
      <c r="D13094" s="73"/>
      <c r="P13094" s="73"/>
      <c r="T13094" s="73"/>
      <c r="U13094" s="73"/>
      <c r="V13094" s="73"/>
      <c r="X13094" s="12"/>
    </row>
    <row r="13095" spans="2:24" x14ac:dyDescent="0.3">
      <c r="B13095" s="73"/>
      <c r="D13095" s="73"/>
      <c r="P13095" s="73"/>
      <c r="T13095" s="73"/>
      <c r="U13095" s="73"/>
      <c r="V13095" s="73"/>
      <c r="X13095" s="12"/>
    </row>
    <row r="13096" spans="2:24" x14ac:dyDescent="0.3">
      <c r="B13096" s="73"/>
      <c r="D13096" s="73"/>
      <c r="P13096" s="73"/>
      <c r="T13096" s="73"/>
      <c r="U13096" s="73"/>
      <c r="V13096" s="73"/>
      <c r="X13096" s="12"/>
    </row>
    <row r="13097" spans="2:24" x14ac:dyDescent="0.3">
      <c r="B13097" s="73"/>
      <c r="D13097" s="73"/>
      <c r="P13097" s="73"/>
      <c r="T13097" s="73"/>
      <c r="U13097" s="73"/>
      <c r="V13097" s="73"/>
      <c r="X13097" s="12"/>
    </row>
    <row r="13098" spans="2:24" x14ac:dyDescent="0.3">
      <c r="B13098" s="73"/>
      <c r="D13098" s="73"/>
      <c r="P13098" s="73"/>
      <c r="T13098" s="73"/>
      <c r="U13098" s="73"/>
      <c r="V13098" s="73"/>
      <c r="X13098" s="12"/>
    </row>
    <row r="13099" spans="2:24" x14ac:dyDescent="0.3">
      <c r="B13099" s="73"/>
      <c r="D13099" s="73"/>
      <c r="P13099" s="73"/>
      <c r="T13099" s="73"/>
      <c r="U13099" s="73"/>
      <c r="V13099" s="73"/>
      <c r="X13099" s="12"/>
    </row>
    <row r="13100" spans="2:24" x14ac:dyDescent="0.3">
      <c r="B13100" s="73"/>
      <c r="D13100" s="73"/>
      <c r="P13100" s="73"/>
      <c r="T13100" s="73"/>
      <c r="U13100" s="73"/>
      <c r="V13100" s="73"/>
      <c r="X13100" s="12"/>
    </row>
    <row r="13101" spans="2:24" x14ac:dyDescent="0.3">
      <c r="B13101" s="73"/>
      <c r="D13101" s="73"/>
      <c r="P13101" s="73"/>
      <c r="T13101" s="73"/>
      <c r="U13101" s="73"/>
      <c r="V13101" s="73"/>
      <c r="X13101" s="12"/>
    </row>
    <row r="13102" spans="2:24" x14ac:dyDescent="0.3">
      <c r="B13102" s="73"/>
      <c r="D13102" s="73"/>
      <c r="P13102" s="73"/>
      <c r="T13102" s="73"/>
      <c r="U13102" s="73"/>
      <c r="V13102" s="73"/>
      <c r="X13102" s="12"/>
    </row>
    <row r="13103" spans="2:24" x14ac:dyDescent="0.3">
      <c r="B13103" s="73"/>
      <c r="D13103" s="73"/>
      <c r="P13103" s="73"/>
      <c r="T13103" s="73"/>
      <c r="U13103" s="73"/>
      <c r="V13103" s="73"/>
      <c r="X13103" s="12"/>
    </row>
    <row r="13104" spans="2:24" x14ac:dyDescent="0.3">
      <c r="B13104" s="73"/>
      <c r="D13104" s="73"/>
      <c r="P13104" s="73"/>
      <c r="T13104" s="73"/>
      <c r="U13104" s="73"/>
      <c r="V13104" s="73"/>
      <c r="X13104" s="12"/>
    </row>
    <row r="13105" spans="2:24" x14ac:dyDescent="0.3">
      <c r="B13105" s="73"/>
      <c r="D13105" s="73"/>
      <c r="P13105" s="73"/>
      <c r="T13105" s="73"/>
      <c r="U13105" s="73"/>
      <c r="V13105" s="73"/>
      <c r="X13105" s="12"/>
    </row>
    <row r="13106" spans="2:24" x14ac:dyDescent="0.3">
      <c r="B13106" s="73"/>
      <c r="D13106" s="73"/>
      <c r="P13106" s="73"/>
      <c r="T13106" s="73"/>
      <c r="U13106" s="73"/>
      <c r="V13106" s="73"/>
      <c r="X13106" s="12"/>
    </row>
    <row r="13107" spans="2:24" x14ac:dyDescent="0.3">
      <c r="B13107" s="73"/>
      <c r="D13107" s="73"/>
      <c r="P13107" s="73"/>
      <c r="T13107" s="73"/>
      <c r="U13107" s="73"/>
      <c r="V13107" s="73"/>
      <c r="X13107" s="12"/>
    </row>
    <row r="13108" spans="2:24" x14ac:dyDescent="0.3">
      <c r="B13108" s="73"/>
      <c r="D13108" s="73"/>
      <c r="P13108" s="73"/>
      <c r="T13108" s="73"/>
      <c r="U13108" s="73"/>
      <c r="V13108" s="73"/>
      <c r="X13108" s="12"/>
    </row>
    <row r="13109" spans="2:24" x14ac:dyDescent="0.3">
      <c r="B13109" s="73"/>
      <c r="D13109" s="73"/>
      <c r="P13109" s="73"/>
      <c r="T13109" s="73"/>
      <c r="U13109" s="73"/>
      <c r="V13109" s="73"/>
      <c r="X13109" s="12"/>
    </row>
    <row r="13110" spans="2:24" x14ac:dyDescent="0.3">
      <c r="B13110" s="73"/>
      <c r="D13110" s="73"/>
      <c r="P13110" s="73"/>
      <c r="T13110" s="73"/>
      <c r="U13110" s="73"/>
      <c r="V13110" s="73"/>
      <c r="X13110" s="12"/>
    </row>
    <row r="13111" spans="2:24" x14ac:dyDescent="0.3">
      <c r="B13111" s="73"/>
      <c r="D13111" s="73"/>
      <c r="P13111" s="73"/>
      <c r="T13111" s="73"/>
      <c r="U13111" s="73"/>
      <c r="V13111" s="73"/>
      <c r="X13111" s="12"/>
    </row>
    <row r="13112" spans="2:24" x14ac:dyDescent="0.3">
      <c r="B13112" s="73"/>
      <c r="D13112" s="73"/>
      <c r="P13112" s="73"/>
      <c r="T13112" s="73"/>
      <c r="U13112" s="73"/>
      <c r="V13112" s="73"/>
      <c r="X13112" s="12"/>
    </row>
    <row r="13113" spans="2:24" x14ac:dyDescent="0.3">
      <c r="B13113" s="73"/>
      <c r="D13113" s="73"/>
      <c r="P13113" s="73"/>
      <c r="T13113" s="73"/>
      <c r="U13113" s="73"/>
      <c r="V13113" s="73"/>
      <c r="X13113" s="12"/>
    </row>
    <row r="13114" spans="2:24" x14ac:dyDescent="0.3">
      <c r="B13114" s="73"/>
      <c r="D13114" s="73"/>
      <c r="P13114" s="73"/>
      <c r="T13114" s="73"/>
      <c r="U13114" s="73"/>
      <c r="V13114" s="73"/>
      <c r="X13114" s="12"/>
    </row>
    <row r="13115" spans="2:24" x14ac:dyDescent="0.3">
      <c r="B13115" s="73"/>
      <c r="D13115" s="73"/>
      <c r="P13115" s="73"/>
      <c r="T13115" s="73"/>
      <c r="U13115" s="73"/>
      <c r="V13115" s="73"/>
      <c r="X13115" s="12"/>
    </row>
    <row r="13116" spans="2:24" x14ac:dyDescent="0.3">
      <c r="B13116" s="73"/>
      <c r="D13116" s="73"/>
      <c r="P13116" s="73"/>
      <c r="T13116" s="73"/>
      <c r="U13116" s="73"/>
      <c r="V13116" s="73"/>
      <c r="X13116" s="12"/>
    </row>
    <row r="13117" spans="2:24" x14ac:dyDescent="0.3">
      <c r="B13117" s="73"/>
      <c r="D13117" s="73"/>
      <c r="P13117" s="73"/>
      <c r="T13117" s="73"/>
      <c r="U13117" s="73"/>
      <c r="V13117" s="73"/>
      <c r="X13117" s="12"/>
    </row>
    <row r="13118" spans="2:24" x14ac:dyDescent="0.3">
      <c r="B13118" s="73"/>
      <c r="D13118" s="73"/>
      <c r="P13118" s="73"/>
      <c r="T13118" s="73"/>
      <c r="U13118" s="73"/>
      <c r="V13118" s="73"/>
      <c r="X13118" s="12"/>
    </row>
    <row r="13119" spans="2:24" x14ac:dyDescent="0.3">
      <c r="B13119" s="73"/>
      <c r="D13119" s="73"/>
      <c r="P13119" s="73"/>
      <c r="T13119" s="73"/>
      <c r="U13119" s="73"/>
      <c r="V13119" s="73"/>
      <c r="X13119" s="12"/>
    </row>
    <row r="13120" spans="2:24" x14ac:dyDescent="0.3">
      <c r="B13120" s="73"/>
      <c r="D13120" s="73"/>
      <c r="P13120" s="73"/>
      <c r="T13120" s="73"/>
      <c r="U13120" s="73"/>
      <c r="V13120" s="73"/>
      <c r="X13120" s="12"/>
    </row>
    <row r="13121" spans="2:24" x14ac:dyDescent="0.3">
      <c r="B13121" s="73"/>
      <c r="D13121" s="73"/>
      <c r="P13121" s="73"/>
      <c r="T13121" s="73"/>
      <c r="U13121" s="73"/>
      <c r="V13121" s="73"/>
      <c r="X13121" s="12"/>
    </row>
    <row r="13122" spans="2:24" x14ac:dyDescent="0.3">
      <c r="B13122" s="73"/>
      <c r="D13122" s="73"/>
      <c r="P13122" s="73"/>
      <c r="T13122" s="73"/>
      <c r="U13122" s="73"/>
      <c r="V13122" s="73"/>
      <c r="X13122" s="12"/>
    </row>
    <row r="13123" spans="2:24" x14ac:dyDescent="0.3">
      <c r="B13123" s="73"/>
      <c r="D13123" s="73"/>
      <c r="P13123" s="73"/>
      <c r="T13123" s="73"/>
      <c r="U13123" s="73"/>
      <c r="V13123" s="73"/>
      <c r="X13123" s="12"/>
    </row>
    <row r="13124" spans="2:24" x14ac:dyDescent="0.3">
      <c r="B13124" s="73"/>
      <c r="D13124" s="73"/>
      <c r="P13124" s="73"/>
      <c r="T13124" s="73"/>
      <c r="U13124" s="73"/>
      <c r="V13124" s="73"/>
      <c r="X13124" s="12"/>
    </row>
    <row r="13125" spans="2:24" x14ac:dyDescent="0.3">
      <c r="B13125" s="73"/>
      <c r="D13125" s="73"/>
      <c r="P13125" s="73"/>
      <c r="T13125" s="73"/>
      <c r="U13125" s="73"/>
      <c r="V13125" s="73"/>
      <c r="X13125" s="12"/>
    </row>
    <row r="13126" spans="2:24" x14ac:dyDescent="0.3">
      <c r="B13126" s="73"/>
      <c r="D13126" s="73"/>
      <c r="P13126" s="73"/>
      <c r="T13126" s="73"/>
      <c r="U13126" s="73"/>
      <c r="V13126" s="73"/>
      <c r="X13126" s="12"/>
    </row>
    <row r="13127" spans="2:24" x14ac:dyDescent="0.3">
      <c r="B13127" s="73"/>
      <c r="D13127" s="73"/>
      <c r="P13127" s="73"/>
      <c r="T13127" s="73"/>
      <c r="U13127" s="73"/>
      <c r="V13127" s="73"/>
      <c r="X13127" s="12"/>
    </row>
    <row r="13128" spans="2:24" x14ac:dyDescent="0.3">
      <c r="B13128" s="73"/>
      <c r="D13128" s="73"/>
      <c r="P13128" s="73"/>
      <c r="T13128" s="73"/>
      <c r="U13128" s="73"/>
      <c r="V13128" s="73"/>
      <c r="X13128" s="12"/>
    </row>
    <row r="13129" spans="2:24" x14ac:dyDescent="0.3">
      <c r="B13129" s="73"/>
      <c r="D13129" s="73"/>
      <c r="P13129" s="73"/>
      <c r="T13129" s="73"/>
      <c r="U13129" s="73"/>
      <c r="V13129" s="73"/>
      <c r="X13129" s="12"/>
    </row>
    <row r="13130" spans="2:24" x14ac:dyDescent="0.3">
      <c r="B13130" s="73"/>
      <c r="D13130" s="73"/>
      <c r="P13130" s="73"/>
      <c r="T13130" s="73"/>
      <c r="U13130" s="73"/>
      <c r="V13130" s="73"/>
      <c r="X13130" s="12"/>
    </row>
    <row r="13131" spans="2:24" x14ac:dyDescent="0.3">
      <c r="B13131" s="73"/>
      <c r="D13131" s="73"/>
      <c r="P13131" s="73"/>
      <c r="T13131" s="73"/>
      <c r="U13131" s="73"/>
      <c r="V13131" s="73"/>
      <c r="X13131" s="12"/>
    </row>
    <row r="13132" spans="2:24" x14ac:dyDescent="0.3">
      <c r="B13132" s="73"/>
      <c r="D13132" s="73"/>
      <c r="P13132" s="73"/>
      <c r="T13132" s="73"/>
      <c r="U13132" s="73"/>
      <c r="V13132" s="73"/>
      <c r="X13132" s="12"/>
    </row>
    <row r="13133" spans="2:24" x14ac:dyDescent="0.3">
      <c r="B13133" s="73"/>
      <c r="D13133" s="73"/>
      <c r="P13133" s="73"/>
      <c r="T13133" s="73"/>
      <c r="U13133" s="73"/>
      <c r="V13133" s="73"/>
      <c r="X13133" s="12"/>
    </row>
    <row r="13134" spans="2:24" x14ac:dyDescent="0.3">
      <c r="B13134" s="73"/>
      <c r="D13134" s="73"/>
      <c r="P13134" s="73"/>
      <c r="T13134" s="73"/>
      <c r="U13134" s="73"/>
      <c r="V13134" s="73"/>
      <c r="X13134" s="12"/>
    </row>
    <row r="13135" spans="2:24" x14ac:dyDescent="0.3">
      <c r="B13135" s="73"/>
      <c r="D13135" s="73"/>
      <c r="P13135" s="73"/>
      <c r="T13135" s="73"/>
      <c r="U13135" s="73"/>
      <c r="V13135" s="73"/>
      <c r="X13135" s="12"/>
    </row>
    <row r="13136" spans="2:24" x14ac:dyDescent="0.3">
      <c r="B13136" s="73"/>
      <c r="D13136" s="73"/>
      <c r="P13136" s="73"/>
      <c r="T13136" s="73"/>
      <c r="U13136" s="73"/>
      <c r="V13136" s="73"/>
      <c r="X13136" s="12"/>
    </row>
    <row r="13137" spans="2:24" x14ac:dyDescent="0.3">
      <c r="B13137" s="73"/>
      <c r="D13137" s="73"/>
      <c r="P13137" s="73"/>
      <c r="T13137" s="73"/>
      <c r="U13137" s="73"/>
      <c r="V13137" s="73"/>
      <c r="X13137" s="12"/>
    </row>
    <row r="13138" spans="2:24" x14ac:dyDescent="0.3">
      <c r="B13138" s="73"/>
      <c r="D13138" s="73"/>
      <c r="P13138" s="73"/>
      <c r="T13138" s="73"/>
      <c r="U13138" s="73"/>
      <c r="V13138" s="73"/>
      <c r="X13138" s="12"/>
    </row>
    <row r="13139" spans="2:24" x14ac:dyDescent="0.3">
      <c r="B13139" s="73"/>
      <c r="D13139" s="73"/>
      <c r="P13139" s="73"/>
      <c r="T13139" s="73"/>
      <c r="U13139" s="73"/>
      <c r="V13139" s="73"/>
      <c r="X13139" s="12"/>
    </row>
    <row r="13140" spans="2:24" x14ac:dyDescent="0.3">
      <c r="B13140" s="73"/>
      <c r="D13140" s="73"/>
      <c r="P13140" s="73"/>
      <c r="T13140" s="73"/>
      <c r="U13140" s="73"/>
      <c r="V13140" s="73"/>
      <c r="X13140" s="12"/>
    </row>
    <row r="13141" spans="2:24" x14ac:dyDescent="0.3">
      <c r="B13141" s="73"/>
      <c r="D13141" s="73"/>
      <c r="P13141" s="73"/>
      <c r="T13141" s="73"/>
      <c r="U13141" s="73"/>
      <c r="V13141" s="73"/>
      <c r="X13141" s="12"/>
    </row>
    <row r="13142" spans="2:24" x14ac:dyDescent="0.3">
      <c r="B13142" s="73"/>
      <c r="D13142" s="73"/>
      <c r="P13142" s="73"/>
      <c r="T13142" s="73"/>
      <c r="U13142" s="73"/>
      <c r="V13142" s="73"/>
      <c r="X13142" s="12"/>
    </row>
    <row r="13143" spans="2:24" x14ac:dyDescent="0.3">
      <c r="B13143" s="73"/>
      <c r="D13143" s="73"/>
      <c r="P13143" s="73"/>
      <c r="T13143" s="73"/>
      <c r="U13143" s="73"/>
      <c r="V13143" s="73"/>
      <c r="X13143" s="12"/>
    </row>
    <row r="13144" spans="2:24" x14ac:dyDescent="0.3">
      <c r="B13144" s="73"/>
      <c r="D13144" s="73"/>
      <c r="P13144" s="73"/>
      <c r="T13144" s="73"/>
      <c r="U13144" s="73"/>
      <c r="V13144" s="73"/>
      <c r="X13144" s="12"/>
    </row>
    <row r="13145" spans="2:24" x14ac:dyDescent="0.3">
      <c r="B13145" s="73"/>
      <c r="D13145" s="73"/>
      <c r="P13145" s="73"/>
      <c r="T13145" s="73"/>
      <c r="U13145" s="73"/>
      <c r="V13145" s="73"/>
      <c r="X13145" s="12"/>
    </row>
    <row r="13146" spans="2:24" x14ac:dyDescent="0.3">
      <c r="B13146" s="73"/>
      <c r="D13146" s="73"/>
      <c r="P13146" s="73"/>
      <c r="T13146" s="73"/>
      <c r="U13146" s="73"/>
      <c r="V13146" s="73"/>
      <c r="X13146" s="12"/>
    </row>
    <row r="13147" spans="2:24" x14ac:dyDescent="0.3">
      <c r="B13147" s="73"/>
      <c r="D13147" s="73"/>
      <c r="P13147" s="73"/>
      <c r="T13147" s="73"/>
      <c r="U13147" s="73"/>
      <c r="V13147" s="73"/>
      <c r="X13147" s="12"/>
    </row>
    <row r="13148" spans="2:24" x14ac:dyDescent="0.3">
      <c r="B13148" s="73"/>
      <c r="D13148" s="73"/>
      <c r="P13148" s="73"/>
      <c r="T13148" s="73"/>
      <c r="U13148" s="73"/>
      <c r="V13148" s="73"/>
      <c r="X13148" s="12"/>
    </row>
    <row r="13149" spans="2:24" x14ac:dyDescent="0.3">
      <c r="B13149" s="73"/>
      <c r="D13149" s="73"/>
      <c r="P13149" s="73"/>
      <c r="T13149" s="73"/>
      <c r="U13149" s="73"/>
      <c r="V13149" s="73"/>
      <c r="X13149" s="12"/>
    </row>
    <row r="13150" spans="2:24" x14ac:dyDescent="0.3">
      <c r="B13150" s="73"/>
      <c r="D13150" s="73"/>
      <c r="P13150" s="73"/>
      <c r="T13150" s="73"/>
      <c r="U13150" s="73"/>
      <c r="V13150" s="73"/>
      <c r="X13150" s="12"/>
    </row>
    <row r="13151" spans="2:24" x14ac:dyDescent="0.3">
      <c r="B13151" s="73"/>
      <c r="D13151" s="73"/>
      <c r="P13151" s="73"/>
      <c r="T13151" s="73"/>
      <c r="U13151" s="73"/>
      <c r="V13151" s="73"/>
      <c r="X13151" s="12"/>
    </row>
    <row r="13152" spans="2:24" x14ac:dyDescent="0.3">
      <c r="B13152" s="73"/>
      <c r="D13152" s="73"/>
      <c r="P13152" s="73"/>
      <c r="T13152" s="73"/>
      <c r="U13152" s="73"/>
      <c r="V13152" s="73"/>
      <c r="X13152" s="12"/>
    </row>
    <row r="13153" spans="2:24" x14ac:dyDescent="0.3">
      <c r="B13153" s="73"/>
      <c r="D13153" s="73"/>
      <c r="P13153" s="73"/>
      <c r="T13153" s="73"/>
      <c r="U13153" s="73"/>
      <c r="V13153" s="73"/>
      <c r="X13153" s="12"/>
    </row>
    <row r="13154" spans="2:24" x14ac:dyDescent="0.3">
      <c r="B13154" s="73"/>
      <c r="D13154" s="73"/>
      <c r="P13154" s="73"/>
      <c r="T13154" s="73"/>
      <c r="U13154" s="73"/>
      <c r="V13154" s="73"/>
      <c r="X13154" s="12"/>
    </row>
    <row r="13155" spans="2:24" x14ac:dyDescent="0.3">
      <c r="B13155" s="73"/>
      <c r="D13155" s="73"/>
      <c r="P13155" s="73"/>
      <c r="T13155" s="73"/>
      <c r="U13155" s="73"/>
      <c r="V13155" s="73"/>
      <c r="X13155" s="12"/>
    </row>
    <row r="13156" spans="2:24" x14ac:dyDescent="0.3">
      <c r="B13156" s="73"/>
      <c r="D13156" s="73"/>
      <c r="P13156" s="73"/>
      <c r="T13156" s="73"/>
      <c r="U13156" s="73"/>
      <c r="V13156" s="73"/>
      <c r="X13156" s="12"/>
    </row>
    <row r="13157" spans="2:24" x14ac:dyDescent="0.3">
      <c r="B13157" s="73"/>
      <c r="D13157" s="73"/>
      <c r="P13157" s="73"/>
      <c r="T13157" s="73"/>
      <c r="U13157" s="73"/>
      <c r="V13157" s="73"/>
      <c r="X13157" s="12"/>
    </row>
    <row r="13158" spans="2:24" x14ac:dyDescent="0.3">
      <c r="B13158" s="73"/>
      <c r="D13158" s="73"/>
      <c r="P13158" s="73"/>
      <c r="T13158" s="73"/>
      <c r="U13158" s="73"/>
      <c r="V13158" s="73"/>
      <c r="X13158" s="12"/>
    </row>
    <row r="13159" spans="2:24" x14ac:dyDescent="0.3">
      <c r="B13159" s="73"/>
      <c r="D13159" s="73"/>
      <c r="P13159" s="73"/>
      <c r="T13159" s="73"/>
      <c r="U13159" s="73"/>
      <c r="V13159" s="73"/>
      <c r="X13159" s="12"/>
    </row>
    <row r="13160" spans="2:24" x14ac:dyDescent="0.3">
      <c r="B13160" s="73"/>
      <c r="D13160" s="73"/>
      <c r="P13160" s="73"/>
      <c r="T13160" s="73"/>
      <c r="U13160" s="73"/>
      <c r="V13160" s="73"/>
      <c r="X13160" s="12"/>
    </row>
    <row r="13161" spans="2:24" x14ac:dyDescent="0.3">
      <c r="B13161" s="73"/>
      <c r="D13161" s="73"/>
      <c r="P13161" s="73"/>
      <c r="T13161" s="73"/>
      <c r="U13161" s="73"/>
      <c r="V13161" s="73"/>
      <c r="X13161" s="12"/>
    </row>
    <row r="13162" spans="2:24" x14ac:dyDescent="0.3">
      <c r="B13162" s="73"/>
      <c r="D13162" s="73"/>
      <c r="P13162" s="73"/>
      <c r="T13162" s="73"/>
      <c r="U13162" s="73"/>
      <c r="V13162" s="73"/>
      <c r="X13162" s="12"/>
    </row>
    <row r="13163" spans="2:24" x14ac:dyDescent="0.3">
      <c r="B13163" s="73"/>
      <c r="D13163" s="73"/>
      <c r="P13163" s="73"/>
      <c r="T13163" s="73"/>
      <c r="U13163" s="73"/>
      <c r="V13163" s="73"/>
      <c r="X13163" s="12"/>
    </row>
    <row r="13164" spans="2:24" x14ac:dyDescent="0.3">
      <c r="B13164" s="73"/>
      <c r="D13164" s="73"/>
      <c r="P13164" s="73"/>
      <c r="T13164" s="73"/>
      <c r="U13164" s="73"/>
      <c r="V13164" s="73"/>
      <c r="X13164" s="12"/>
    </row>
    <row r="13165" spans="2:24" x14ac:dyDescent="0.3">
      <c r="B13165" s="73"/>
      <c r="D13165" s="73"/>
      <c r="P13165" s="73"/>
      <c r="T13165" s="73"/>
      <c r="U13165" s="73"/>
      <c r="V13165" s="73"/>
      <c r="X13165" s="12"/>
    </row>
    <row r="13166" spans="2:24" x14ac:dyDescent="0.3">
      <c r="B13166" s="73"/>
      <c r="D13166" s="73"/>
      <c r="P13166" s="73"/>
      <c r="T13166" s="73"/>
      <c r="U13166" s="73"/>
      <c r="V13166" s="73"/>
      <c r="X13166" s="12"/>
    </row>
    <row r="13167" spans="2:24" x14ac:dyDescent="0.3">
      <c r="B13167" s="73"/>
      <c r="D13167" s="73"/>
      <c r="P13167" s="73"/>
      <c r="T13167" s="73"/>
      <c r="U13167" s="73"/>
      <c r="V13167" s="73"/>
      <c r="X13167" s="12"/>
    </row>
    <row r="13168" spans="2:24" x14ac:dyDescent="0.3">
      <c r="B13168" s="73"/>
      <c r="D13168" s="73"/>
      <c r="P13168" s="73"/>
      <c r="T13168" s="73"/>
      <c r="U13168" s="73"/>
      <c r="V13168" s="73"/>
      <c r="X13168" s="12"/>
    </row>
    <row r="13169" spans="2:24" x14ac:dyDescent="0.3">
      <c r="B13169" s="73"/>
      <c r="D13169" s="73"/>
      <c r="P13169" s="73"/>
      <c r="T13169" s="73"/>
      <c r="U13169" s="73"/>
      <c r="V13169" s="73"/>
      <c r="X13169" s="12"/>
    </row>
    <row r="13170" spans="2:24" x14ac:dyDescent="0.3">
      <c r="B13170" s="73"/>
      <c r="D13170" s="73"/>
      <c r="P13170" s="73"/>
      <c r="T13170" s="73"/>
      <c r="U13170" s="73"/>
      <c r="V13170" s="73"/>
      <c r="X13170" s="12"/>
    </row>
    <row r="13171" spans="2:24" x14ac:dyDescent="0.3">
      <c r="B13171" s="73"/>
      <c r="D13171" s="73"/>
      <c r="P13171" s="73"/>
      <c r="T13171" s="73"/>
      <c r="U13171" s="73"/>
      <c r="V13171" s="73"/>
      <c r="X13171" s="12"/>
    </row>
    <row r="13172" spans="2:24" x14ac:dyDescent="0.3">
      <c r="B13172" s="73"/>
      <c r="D13172" s="73"/>
      <c r="P13172" s="73"/>
      <c r="T13172" s="73"/>
      <c r="U13172" s="73"/>
      <c r="V13172" s="73"/>
      <c r="X13172" s="12"/>
    </row>
    <row r="13173" spans="2:24" x14ac:dyDescent="0.3">
      <c r="B13173" s="73"/>
      <c r="D13173" s="73"/>
      <c r="P13173" s="73"/>
      <c r="T13173" s="73"/>
      <c r="U13173" s="73"/>
      <c r="V13173" s="73"/>
      <c r="X13173" s="12"/>
    </row>
    <row r="13174" spans="2:24" x14ac:dyDescent="0.3">
      <c r="B13174" s="73"/>
      <c r="D13174" s="73"/>
      <c r="P13174" s="73"/>
      <c r="T13174" s="73"/>
      <c r="U13174" s="73"/>
      <c r="V13174" s="73"/>
      <c r="X13174" s="12"/>
    </row>
    <row r="13175" spans="2:24" x14ac:dyDescent="0.3">
      <c r="B13175" s="73"/>
      <c r="D13175" s="73"/>
      <c r="P13175" s="73"/>
      <c r="T13175" s="73"/>
      <c r="U13175" s="73"/>
      <c r="V13175" s="73"/>
      <c r="X13175" s="12"/>
    </row>
    <row r="13176" spans="2:24" x14ac:dyDescent="0.3">
      <c r="B13176" s="73"/>
      <c r="D13176" s="73"/>
      <c r="P13176" s="73"/>
      <c r="T13176" s="73"/>
      <c r="U13176" s="73"/>
      <c r="V13176" s="73"/>
      <c r="X13176" s="12"/>
    </row>
    <row r="13177" spans="2:24" x14ac:dyDescent="0.3">
      <c r="B13177" s="73"/>
      <c r="D13177" s="73"/>
      <c r="P13177" s="73"/>
      <c r="T13177" s="73"/>
      <c r="U13177" s="73"/>
      <c r="V13177" s="73"/>
      <c r="X13177" s="12"/>
    </row>
    <row r="13178" spans="2:24" x14ac:dyDescent="0.3">
      <c r="B13178" s="73"/>
      <c r="D13178" s="73"/>
      <c r="P13178" s="73"/>
      <c r="T13178" s="73"/>
      <c r="U13178" s="73"/>
      <c r="V13178" s="73"/>
      <c r="X13178" s="12"/>
    </row>
    <row r="13179" spans="2:24" x14ac:dyDescent="0.3">
      <c r="B13179" s="73"/>
      <c r="D13179" s="73"/>
      <c r="P13179" s="73"/>
      <c r="T13179" s="73"/>
      <c r="U13179" s="73"/>
      <c r="V13179" s="73"/>
      <c r="X13179" s="12"/>
    </row>
    <row r="13180" spans="2:24" x14ac:dyDescent="0.3">
      <c r="B13180" s="73"/>
      <c r="D13180" s="73"/>
      <c r="P13180" s="73"/>
      <c r="T13180" s="73"/>
      <c r="U13180" s="73"/>
      <c r="V13180" s="73"/>
      <c r="X13180" s="12"/>
    </row>
    <row r="13181" spans="2:24" x14ac:dyDescent="0.3">
      <c r="B13181" s="73"/>
      <c r="D13181" s="73"/>
      <c r="P13181" s="73"/>
      <c r="T13181" s="73"/>
      <c r="U13181" s="73"/>
      <c r="V13181" s="73"/>
      <c r="X13181" s="12"/>
    </row>
    <row r="13182" spans="2:24" x14ac:dyDescent="0.3">
      <c r="B13182" s="73"/>
      <c r="D13182" s="73"/>
      <c r="P13182" s="73"/>
      <c r="T13182" s="73"/>
      <c r="U13182" s="73"/>
      <c r="V13182" s="73"/>
      <c r="X13182" s="12"/>
    </row>
    <row r="13183" spans="2:24" x14ac:dyDescent="0.3">
      <c r="B13183" s="73"/>
      <c r="D13183" s="73"/>
      <c r="P13183" s="73"/>
      <c r="T13183" s="73"/>
      <c r="U13183" s="73"/>
      <c r="V13183" s="73"/>
      <c r="X13183" s="12"/>
    </row>
    <row r="13184" spans="2:24" x14ac:dyDescent="0.3">
      <c r="B13184" s="73"/>
      <c r="D13184" s="73"/>
      <c r="P13184" s="73"/>
      <c r="T13184" s="73"/>
      <c r="U13184" s="73"/>
      <c r="V13184" s="73"/>
      <c r="X13184" s="12"/>
    </row>
    <row r="13185" spans="2:24" x14ac:dyDescent="0.3">
      <c r="B13185" s="73"/>
      <c r="D13185" s="73"/>
      <c r="P13185" s="73"/>
      <c r="T13185" s="73"/>
      <c r="U13185" s="73"/>
      <c r="V13185" s="73"/>
      <c r="X13185" s="12"/>
    </row>
    <row r="13186" spans="2:24" x14ac:dyDescent="0.3">
      <c r="B13186" s="73"/>
      <c r="D13186" s="73"/>
      <c r="P13186" s="73"/>
      <c r="T13186" s="73"/>
      <c r="U13186" s="73"/>
      <c r="V13186" s="73"/>
      <c r="X13186" s="12"/>
    </row>
    <row r="13187" spans="2:24" x14ac:dyDescent="0.3">
      <c r="B13187" s="73"/>
      <c r="D13187" s="73"/>
      <c r="P13187" s="73"/>
      <c r="T13187" s="73"/>
      <c r="U13187" s="73"/>
      <c r="V13187" s="73"/>
      <c r="X13187" s="12"/>
    </row>
    <row r="13188" spans="2:24" x14ac:dyDescent="0.3">
      <c r="B13188" s="73"/>
      <c r="D13188" s="73"/>
      <c r="P13188" s="73"/>
      <c r="T13188" s="73"/>
      <c r="U13188" s="73"/>
      <c r="V13188" s="73"/>
      <c r="X13188" s="12"/>
    </row>
    <row r="13189" spans="2:24" x14ac:dyDescent="0.3">
      <c r="B13189" s="73"/>
      <c r="D13189" s="73"/>
      <c r="P13189" s="73"/>
      <c r="T13189" s="73"/>
      <c r="U13189" s="73"/>
      <c r="V13189" s="73"/>
      <c r="X13189" s="12"/>
    </row>
    <row r="13190" spans="2:24" x14ac:dyDescent="0.3">
      <c r="B13190" s="73"/>
      <c r="D13190" s="73"/>
      <c r="P13190" s="73"/>
      <c r="T13190" s="73"/>
      <c r="U13190" s="73"/>
      <c r="V13190" s="73"/>
      <c r="X13190" s="12"/>
    </row>
    <row r="13191" spans="2:24" x14ac:dyDescent="0.3">
      <c r="B13191" s="73"/>
      <c r="D13191" s="73"/>
      <c r="P13191" s="73"/>
      <c r="T13191" s="73"/>
      <c r="U13191" s="73"/>
      <c r="V13191" s="73"/>
      <c r="X13191" s="12"/>
    </row>
    <row r="13192" spans="2:24" x14ac:dyDescent="0.3">
      <c r="B13192" s="73"/>
      <c r="D13192" s="73"/>
      <c r="P13192" s="73"/>
      <c r="T13192" s="73"/>
      <c r="U13192" s="73"/>
      <c r="V13192" s="73"/>
      <c r="X13192" s="12"/>
    </row>
    <row r="13193" spans="2:24" x14ac:dyDescent="0.3">
      <c r="B13193" s="73"/>
      <c r="D13193" s="73"/>
      <c r="P13193" s="73"/>
      <c r="T13193" s="73"/>
      <c r="U13193" s="73"/>
      <c r="V13193" s="73"/>
      <c r="X13193" s="12"/>
    </row>
    <row r="13194" spans="2:24" x14ac:dyDescent="0.3">
      <c r="B13194" s="73"/>
      <c r="D13194" s="73"/>
      <c r="P13194" s="73"/>
      <c r="T13194" s="73"/>
      <c r="U13194" s="73"/>
      <c r="V13194" s="73"/>
      <c r="X13194" s="12"/>
    </row>
    <row r="13195" spans="2:24" x14ac:dyDescent="0.3">
      <c r="B13195" s="73"/>
      <c r="D13195" s="73"/>
      <c r="P13195" s="73"/>
      <c r="T13195" s="73"/>
      <c r="U13195" s="73"/>
      <c r="V13195" s="73"/>
      <c r="X13195" s="12"/>
    </row>
    <row r="13196" spans="2:24" x14ac:dyDescent="0.3">
      <c r="B13196" s="73"/>
      <c r="D13196" s="73"/>
      <c r="P13196" s="73"/>
      <c r="T13196" s="73"/>
      <c r="U13196" s="73"/>
      <c r="V13196" s="73"/>
      <c r="X13196" s="12"/>
    </row>
    <row r="13197" spans="2:24" x14ac:dyDescent="0.3">
      <c r="B13197" s="73"/>
      <c r="D13197" s="73"/>
      <c r="P13197" s="73"/>
      <c r="T13197" s="73"/>
      <c r="U13197" s="73"/>
      <c r="V13197" s="73"/>
      <c r="X13197" s="12"/>
    </row>
    <row r="13198" spans="2:24" x14ac:dyDescent="0.3">
      <c r="B13198" s="73"/>
      <c r="D13198" s="73"/>
      <c r="P13198" s="73"/>
      <c r="T13198" s="73"/>
      <c r="U13198" s="73"/>
      <c r="V13198" s="73"/>
      <c r="X13198" s="12"/>
    </row>
    <row r="13199" spans="2:24" x14ac:dyDescent="0.3">
      <c r="B13199" s="73"/>
      <c r="D13199" s="73"/>
      <c r="P13199" s="73"/>
      <c r="T13199" s="73"/>
      <c r="U13199" s="73"/>
      <c r="V13199" s="73"/>
      <c r="X13199" s="12"/>
    </row>
    <row r="13200" spans="2:24" x14ac:dyDescent="0.3">
      <c r="B13200" s="73"/>
      <c r="D13200" s="73"/>
      <c r="P13200" s="73"/>
      <c r="T13200" s="73"/>
      <c r="U13200" s="73"/>
      <c r="V13200" s="73"/>
      <c r="X13200" s="12"/>
    </row>
    <row r="13201" spans="2:24" x14ac:dyDescent="0.3">
      <c r="B13201" s="73"/>
      <c r="D13201" s="73"/>
      <c r="P13201" s="73"/>
      <c r="T13201" s="73"/>
      <c r="U13201" s="73"/>
      <c r="V13201" s="73"/>
      <c r="X13201" s="12"/>
    </row>
    <row r="13202" spans="2:24" x14ac:dyDescent="0.3">
      <c r="B13202" s="73"/>
      <c r="D13202" s="73"/>
      <c r="P13202" s="73"/>
      <c r="T13202" s="73"/>
      <c r="U13202" s="73"/>
      <c r="V13202" s="73"/>
      <c r="X13202" s="12"/>
    </row>
    <row r="13203" spans="2:24" x14ac:dyDescent="0.3">
      <c r="B13203" s="73"/>
      <c r="D13203" s="73"/>
      <c r="P13203" s="73"/>
      <c r="T13203" s="73"/>
      <c r="U13203" s="73"/>
      <c r="V13203" s="73"/>
      <c r="X13203" s="12"/>
    </row>
    <row r="13204" spans="2:24" x14ac:dyDescent="0.3">
      <c r="B13204" s="73"/>
      <c r="D13204" s="73"/>
      <c r="P13204" s="73"/>
      <c r="T13204" s="73"/>
      <c r="U13204" s="73"/>
      <c r="V13204" s="73"/>
      <c r="X13204" s="12"/>
    </row>
    <row r="13205" spans="2:24" x14ac:dyDescent="0.3">
      <c r="B13205" s="73"/>
      <c r="D13205" s="73"/>
      <c r="P13205" s="73"/>
      <c r="T13205" s="73"/>
      <c r="U13205" s="73"/>
      <c r="V13205" s="73"/>
      <c r="X13205" s="12"/>
    </row>
    <row r="13206" spans="2:24" x14ac:dyDescent="0.3">
      <c r="B13206" s="73"/>
      <c r="D13206" s="73"/>
      <c r="P13206" s="73"/>
      <c r="T13206" s="73"/>
      <c r="U13206" s="73"/>
      <c r="V13206" s="73"/>
      <c r="X13206" s="12"/>
    </row>
    <row r="13207" spans="2:24" x14ac:dyDescent="0.3">
      <c r="B13207" s="73"/>
      <c r="D13207" s="73"/>
      <c r="P13207" s="73"/>
      <c r="T13207" s="73"/>
      <c r="U13207" s="73"/>
      <c r="V13207" s="73"/>
      <c r="X13207" s="12"/>
    </row>
    <row r="13208" spans="2:24" x14ac:dyDescent="0.3">
      <c r="B13208" s="73"/>
      <c r="D13208" s="73"/>
      <c r="P13208" s="73"/>
      <c r="T13208" s="73"/>
      <c r="U13208" s="73"/>
      <c r="V13208" s="73"/>
      <c r="X13208" s="12"/>
    </row>
    <row r="13209" spans="2:24" x14ac:dyDescent="0.3">
      <c r="B13209" s="73"/>
      <c r="D13209" s="73"/>
      <c r="P13209" s="73"/>
      <c r="T13209" s="73"/>
      <c r="U13209" s="73"/>
      <c r="V13209" s="73"/>
      <c r="X13209" s="12"/>
    </row>
    <row r="13210" spans="2:24" x14ac:dyDescent="0.3">
      <c r="B13210" s="73"/>
      <c r="D13210" s="73"/>
      <c r="P13210" s="73"/>
      <c r="T13210" s="73"/>
      <c r="U13210" s="73"/>
      <c r="V13210" s="73"/>
      <c r="X13210" s="12"/>
    </row>
    <row r="13211" spans="2:24" x14ac:dyDescent="0.3">
      <c r="B13211" s="73"/>
      <c r="D13211" s="73"/>
      <c r="P13211" s="73"/>
      <c r="T13211" s="73"/>
      <c r="U13211" s="73"/>
      <c r="V13211" s="73"/>
      <c r="X13211" s="12"/>
    </row>
    <row r="13212" spans="2:24" x14ac:dyDescent="0.3">
      <c r="B13212" s="73"/>
      <c r="D13212" s="73"/>
      <c r="P13212" s="73"/>
      <c r="T13212" s="73"/>
      <c r="U13212" s="73"/>
      <c r="V13212" s="73"/>
      <c r="X13212" s="12"/>
    </row>
    <row r="13213" spans="2:24" x14ac:dyDescent="0.3">
      <c r="B13213" s="73"/>
      <c r="D13213" s="73"/>
      <c r="P13213" s="73"/>
      <c r="T13213" s="73"/>
      <c r="U13213" s="73"/>
      <c r="V13213" s="73"/>
      <c r="X13213" s="12"/>
    </row>
    <row r="13214" spans="2:24" x14ac:dyDescent="0.3">
      <c r="B13214" s="73"/>
      <c r="D13214" s="73"/>
      <c r="P13214" s="73"/>
      <c r="T13214" s="73"/>
      <c r="U13214" s="73"/>
      <c r="V13214" s="73"/>
      <c r="X13214" s="12"/>
    </row>
    <row r="13215" spans="2:24" x14ac:dyDescent="0.3">
      <c r="B13215" s="73"/>
      <c r="D13215" s="73"/>
      <c r="P13215" s="73"/>
      <c r="T13215" s="73"/>
      <c r="U13215" s="73"/>
      <c r="V13215" s="73"/>
      <c r="X13215" s="12"/>
    </row>
    <row r="13216" spans="2:24" x14ac:dyDescent="0.3">
      <c r="B13216" s="73"/>
      <c r="D13216" s="73"/>
      <c r="P13216" s="73"/>
      <c r="T13216" s="73"/>
      <c r="U13216" s="73"/>
      <c r="V13216" s="73"/>
      <c r="X13216" s="12"/>
    </row>
    <row r="13217" spans="2:24" x14ac:dyDescent="0.3">
      <c r="B13217" s="73"/>
      <c r="D13217" s="73"/>
      <c r="P13217" s="73"/>
      <c r="T13217" s="73"/>
      <c r="U13217" s="73"/>
      <c r="V13217" s="73"/>
      <c r="X13217" s="12"/>
    </row>
    <row r="13218" spans="2:24" x14ac:dyDescent="0.3">
      <c r="B13218" s="73"/>
      <c r="D13218" s="73"/>
      <c r="P13218" s="73"/>
      <c r="T13218" s="73"/>
      <c r="U13218" s="73"/>
      <c r="V13218" s="73"/>
      <c r="X13218" s="12"/>
    </row>
    <row r="13219" spans="2:24" x14ac:dyDescent="0.3">
      <c r="B13219" s="73"/>
      <c r="D13219" s="73"/>
      <c r="P13219" s="73"/>
      <c r="T13219" s="73"/>
      <c r="U13219" s="73"/>
      <c r="V13219" s="73"/>
      <c r="X13219" s="12"/>
    </row>
    <row r="13220" spans="2:24" x14ac:dyDescent="0.3">
      <c r="B13220" s="73"/>
      <c r="D13220" s="73"/>
      <c r="P13220" s="73"/>
      <c r="T13220" s="73"/>
      <c r="U13220" s="73"/>
      <c r="V13220" s="73"/>
      <c r="X13220" s="12"/>
    </row>
    <row r="13221" spans="2:24" x14ac:dyDescent="0.3">
      <c r="B13221" s="73"/>
      <c r="D13221" s="73"/>
      <c r="P13221" s="73"/>
      <c r="T13221" s="73"/>
      <c r="U13221" s="73"/>
      <c r="V13221" s="73"/>
      <c r="X13221" s="12"/>
    </row>
    <row r="13222" spans="2:24" x14ac:dyDescent="0.3">
      <c r="B13222" s="73"/>
      <c r="D13222" s="73"/>
      <c r="P13222" s="73"/>
      <c r="T13222" s="73"/>
      <c r="U13222" s="73"/>
      <c r="V13222" s="73"/>
      <c r="X13222" s="12"/>
    </row>
    <row r="13223" spans="2:24" x14ac:dyDescent="0.3">
      <c r="B13223" s="73"/>
      <c r="D13223" s="73"/>
      <c r="P13223" s="73"/>
      <c r="T13223" s="73"/>
      <c r="U13223" s="73"/>
      <c r="V13223" s="73"/>
      <c r="X13223" s="12"/>
    </row>
    <row r="13224" spans="2:24" x14ac:dyDescent="0.3">
      <c r="B13224" s="73"/>
      <c r="D13224" s="73"/>
      <c r="P13224" s="73"/>
      <c r="T13224" s="73"/>
      <c r="U13224" s="73"/>
      <c r="V13224" s="73"/>
      <c r="X13224" s="12"/>
    </row>
    <row r="13225" spans="2:24" x14ac:dyDescent="0.3">
      <c r="B13225" s="73"/>
      <c r="D13225" s="73"/>
      <c r="P13225" s="73"/>
      <c r="T13225" s="73"/>
      <c r="U13225" s="73"/>
      <c r="V13225" s="73"/>
      <c r="X13225" s="12"/>
    </row>
    <row r="13226" spans="2:24" x14ac:dyDescent="0.3">
      <c r="B13226" s="73"/>
      <c r="D13226" s="73"/>
      <c r="P13226" s="73"/>
      <c r="T13226" s="73"/>
      <c r="U13226" s="73"/>
      <c r="V13226" s="73"/>
      <c r="X13226" s="12"/>
    </row>
    <row r="13227" spans="2:24" x14ac:dyDescent="0.3">
      <c r="B13227" s="73"/>
      <c r="D13227" s="73"/>
      <c r="P13227" s="73"/>
      <c r="T13227" s="73"/>
      <c r="U13227" s="73"/>
      <c r="V13227" s="73"/>
      <c r="X13227" s="12"/>
    </row>
    <row r="13228" spans="2:24" x14ac:dyDescent="0.3">
      <c r="B13228" s="73"/>
      <c r="D13228" s="73"/>
      <c r="P13228" s="73"/>
      <c r="T13228" s="73"/>
      <c r="U13228" s="73"/>
      <c r="V13228" s="73"/>
      <c r="X13228" s="12"/>
    </row>
    <row r="13229" spans="2:24" x14ac:dyDescent="0.3">
      <c r="B13229" s="73"/>
      <c r="D13229" s="73"/>
      <c r="P13229" s="73"/>
      <c r="T13229" s="73"/>
      <c r="U13229" s="73"/>
      <c r="V13229" s="73"/>
      <c r="X13229" s="12"/>
    </row>
    <row r="13230" spans="2:24" x14ac:dyDescent="0.3">
      <c r="B13230" s="73"/>
      <c r="D13230" s="73"/>
      <c r="P13230" s="73"/>
      <c r="T13230" s="73"/>
      <c r="U13230" s="73"/>
      <c r="V13230" s="73"/>
      <c r="X13230" s="12"/>
    </row>
    <row r="13231" spans="2:24" x14ac:dyDescent="0.3">
      <c r="B13231" s="73"/>
      <c r="D13231" s="73"/>
      <c r="P13231" s="73"/>
      <c r="T13231" s="73"/>
      <c r="U13231" s="73"/>
      <c r="V13231" s="73"/>
      <c r="X13231" s="12"/>
    </row>
    <row r="13232" spans="2:24" x14ac:dyDescent="0.3">
      <c r="B13232" s="73"/>
      <c r="D13232" s="73"/>
      <c r="P13232" s="73"/>
      <c r="T13232" s="73"/>
      <c r="U13232" s="73"/>
      <c r="V13232" s="73"/>
      <c r="X13232" s="12"/>
    </row>
    <row r="13233" spans="2:24" x14ac:dyDescent="0.3">
      <c r="B13233" s="73"/>
      <c r="D13233" s="73"/>
      <c r="P13233" s="73"/>
      <c r="T13233" s="73"/>
      <c r="U13233" s="73"/>
      <c r="V13233" s="73"/>
      <c r="X13233" s="12"/>
    </row>
    <row r="13234" spans="2:24" x14ac:dyDescent="0.3">
      <c r="B13234" s="73"/>
      <c r="D13234" s="73"/>
      <c r="P13234" s="73"/>
      <c r="T13234" s="73"/>
      <c r="U13234" s="73"/>
      <c r="V13234" s="73"/>
      <c r="X13234" s="12"/>
    </row>
    <row r="13235" spans="2:24" x14ac:dyDescent="0.3">
      <c r="B13235" s="73"/>
      <c r="D13235" s="73"/>
      <c r="P13235" s="73"/>
      <c r="T13235" s="73"/>
      <c r="U13235" s="73"/>
      <c r="V13235" s="73"/>
      <c r="X13235" s="12"/>
    </row>
    <row r="13236" spans="2:24" x14ac:dyDescent="0.3">
      <c r="B13236" s="73"/>
      <c r="D13236" s="73"/>
      <c r="P13236" s="73"/>
      <c r="T13236" s="73"/>
      <c r="U13236" s="73"/>
      <c r="V13236" s="73"/>
      <c r="X13236" s="12"/>
    </row>
    <row r="13237" spans="2:24" x14ac:dyDescent="0.3">
      <c r="B13237" s="73"/>
      <c r="D13237" s="73"/>
      <c r="P13237" s="73"/>
      <c r="T13237" s="73"/>
      <c r="U13237" s="73"/>
      <c r="V13237" s="73"/>
      <c r="X13237" s="12"/>
    </row>
    <row r="13238" spans="2:24" x14ac:dyDescent="0.3">
      <c r="B13238" s="73"/>
      <c r="D13238" s="73"/>
      <c r="P13238" s="73"/>
      <c r="T13238" s="73"/>
      <c r="U13238" s="73"/>
      <c r="V13238" s="73"/>
      <c r="X13238" s="12"/>
    </row>
    <row r="13239" spans="2:24" x14ac:dyDescent="0.3">
      <c r="B13239" s="73"/>
      <c r="D13239" s="73"/>
      <c r="P13239" s="73"/>
      <c r="T13239" s="73"/>
      <c r="U13239" s="73"/>
      <c r="V13239" s="73"/>
      <c r="X13239" s="12"/>
    </row>
    <row r="13240" spans="2:24" x14ac:dyDescent="0.3">
      <c r="B13240" s="73"/>
      <c r="D13240" s="73"/>
      <c r="P13240" s="73"/>
      <c r="T13240" s="73"/>
      <c r="U13240" s="73"/>
      <c r="V13240" s="73"/>
      <c r="X13240" s="12"/>
    </row>
    <row r="13241" spans="2:24" x14ac:dyDescent="0.3">
      <c r="B13241" s="73"/>
      <c r="D13241" s="73"/>
      <c r="P13241" s="73"/>
      <c r="T13241" s="73"/>
      <c r="U13241" s="73"/>
      <c r="V13241" s="73"/>
      <c r="X13241" s="12"/>
    </row>
    <row r="13242" spans="2:24" x14ac:dyDescent="0.3">
      <c r="B13242" s="73"/>
      <c r="D13242" s="73"/>
      <c r="P13242" s="73"/>
      <c r="T13242" s="73"/>
      <c r="U13242" s="73"/>
      <c r="V13242" s="73"/>
      <c r="X13242" s="12"/>
    </row>
    <row r="13243" spans="2:24" x14ac:dyDescent="0.3">
      <c r="B13243" s="73"/>
      <c r="D13243" s="73"/>
      <c r="P13243" s="73"/>
      <c r="T13243" s="73"/>
      <c r="U13243" s="73"/>
      <c r="V13243" s="73"/>
      <c r="X13243" s="12"/>
    </row>
    <row r="13244" spans="2:24" x14ac:dyDescent="0.3">
      <c r="B13244" s="73"/>
      <c r="D13244" s="73"/>
      <c r="P13244" s="73"/>
      <c r="T13244" s="73"/>
      <c r="U13244" s="73"/>
      <c r="V13244" s="73"/>
      <c r="X13244" s="12"/>
    </row>
    <row r="13245" spans="2:24" x14ac:dyDescent="0.3">
      <c r="B13245" s="73"/>
      <c r="D13245" s="73"/>
      <c r="P13245" s="73"/>
      <c r="T13245" s="73"/>
      <c r="U13245" s="73"/>
      <c r="V13245" s="73"/>
      <c r="X13245" s="12"/>
    </row>
    <row r="13246" spans="2:24" x14ac:dyDescent="0.3">
      <c r="B13246" s="73"/>
      <c r="D13246" s="73"/>
      <c r="P13246" s="73"/>
      <c r="T13246" s="73"/>
      <c r="U13246" s="73"/>
      <c r="V13246" s="73"/>
      <c r="X13246" s="12"/>
    </row>
    <row r="13247" spans="2:24" x14ac:dyDescent="0.3">
      <c r="B13247" s="73"/>
      <c r="D13247" s="73"/>
      <c r="P13247" s="73"/>
      <c r="T13247" s="73"/>
      <c r="U13247" s="73"/>
      <c r="V13247" s="73"/>
      <c r="X13247" s="12"/>
    </row>
    <row r="13248" spans="2:24" x14ac:dyDescent="0.3">
      <c r="B13248" s="73"/>
      <c r="D13248" s="73"/>
      <c r="P13248" s="73"/>
      <c r="T13248" s="73"/>
      <c r="U13248" s="73"/>
      <c r="V13248" s="73"/>
      <c r="X13248" s="12"/>
    </row>
    <row r="13249" spans="2:24" x14ac:dyDescent="0.3">
      <c r="B13249" s="73"/>
      <c r="D13249" s="73"/>
      <c r="P13249" s="73"/>
      <c r="T13249" s="73"/>
      <c r="U13249" s="73"/>
      <c r="V13249" s="73"/>
      <c r="X13249" s="12"/>
    </row>
    <row r="13250" spans="2:24" x14ac:dyDescent="0.3">
      <c r="B13250" s="73"/>
      <c r="D13250" s="73"/>
      <c r="P13250" s="73"/>
      <c r="T13250" s="73"/>
      <c r="U13250" s="73"/>
      <c r="V13250" s="73"/>
      <c r="X13250" s="12"/>
    </row>
    <row r="13251" spans="2:24" x14ac:dyDescent="0.3">
      <c r="B13251" s="73"/>
      <c r="D13251" s="73"/>
      <c r="P13251" s="73"/>
      <c r="T13251" s="73"/>
      <c r="U13251" s="73"/>
      <c r="V13251" s="73"/>
      <c r="X13251" s="12"/>
    </row>
    <row r="13252" spans="2:24" x14ac:dyDescent="0.3">
      <c r="B13252" s="73"/>
      <c r="D13252" s="73"/>
      <c r="P13252" s="73"/>
      <c r="T13252" s="73"/>
      <c r="U13252" s="73"/>
      <c r="V13252" s="73"/>
      <c r="X13252" s="12"/>
    </row>
    <row r="13253" spans="2:24" x14ac:dyDescent="0.3">
      <c r="B13253" s="73"/>
      <c r="D13253" s="73"/>
      <c r="P13253" s="73"/>
      <c r="T13253" s="73"/>
      <c r="U13253" s="73"/>
      <c r="V13253" s="73"/>
      <c r="X13253" s="12"/>
    </row>
    <row r="13254" spans="2:24" x14ac:dyDescent="0.3">
      <c r="B13254" s="73"/>
      <c r="D13254" s="73"/>
      <c r="P13254" s="73"/>
      <c r="T13254" s="73"/>
      <c r="U13254" s="73"/>
      <c r="V13254" s="73"/>
      <c r="X13254" s="12"/>
    </row>
    <row r="13255" spans="2:24" x14ac:dyDescent="0.3">
      <c r="B13255" s="73"/>
      <c r="D13255" s="73"/>
      <c r="P13255" s="73"/>
      <c r="T13255" s="73"/>
      <c r="U13255" s="73"/>
      <c r="V13255" s="73"/>
      <c r="X13255" s="12"/>
    </row>
    <row r="13256" spans="2:24" x14ac:dyDescent="0.3">
      <c r="B13256" s="73"/>
      <c r="D13256" s="73"/>
      <c r="P13256" s="73"/>
      <c r="T13256" s="73"/>
      <c r="U13256" s="73"/>
      <c r="V13256" s="73"/>
      <c r="X13256" s="12"/>
    </row>
    <row r="13257" spans="2:24" x14ac:dyDescent="0.3">
      <c r="B13257" s="73"/>
      <c r="D13257" s="73"/>
      <c r="P13257" s="73"/>
      <c r="T13257" s="73"/>
      <c r="U13257" s="73"/>
      <c r="V13257" s="73"/>
      <c r="X13257" s="12"/>
    </row>
    <row r="13258" spans="2:24" x14ac:dyDescent="0.3">
      <c r="B13258" s="73"/>
      <c r="D13258" s="73"/>
      <c r="P13258" s="73"/>
      <c r="T13258" s="73"/>
      <c r="U13258" s="73"/>
      <c r="V13258" s="73"/>
      <c r="X13258" s="12"/>
    </row>
    <row r="13259" spans="2:24" x14ac:dyDescent="0.3">
      <c r="B13259" s="73"/>
      <c r="D13259" s="73"/>
      <c r="P13259" s="73"/>
      <c r="T13259" s="73"/>
      <c r="U13259" s="73"/>
      <c r="V13259" s="73"/>
      <c r="X13259" s="12"/>
    </row>
    <row r="13260" spans="2:24" x14ac:dyDescent="0.3">
      <c r="B13260" s="73"/>
      <c r="D13260" s="73"/>
      <c r="P13260" s="73"/>
      <c r="T13260" s="73"/>
      <c r="U13260" s="73"/>
      <c r="V13260" s="73"/>
      <c r="X13260" s="12"/>
    </row>
    <row r="13261" spans="2:24" x14ac:dyDescent="0.3">
      <c r="B13261" s="73"/>
      <c r="D13261" s="73"/>
      <c r="P13261" s="73"/>
      <c r="T13261" s="73"/>
      <c r="U13261" s="73"/>
      <c r="V13261" s="73"/>
      <c r="X13261" s="12"/>
    </row>
    <row r="13262" spans="2:24" x14ac:dyDescent="0.3">
      <c r="B13262" s="73"/>
      <c r="D13262" s="73"/>
      <c r="P13262" s="73"/>
      <c r="T13262" s="73"/>
      <c r="U13262" s="73"/>
      <c r="V13262" s="73"/>
      <c r="X13262" s="12"/>
    </row>
    <row r="13263" spans="2:24" x14ac:dyDescent="0.3">
      <c r="B13263" s="73"/>
      <c r="D13263" s="73"/>
      <c r="P13263" s="73"/>
      <c r="T13263" s="73"/>
      <c r="U13263" s="73"/>
      <c r="V13263" s="73"/>
      <c r="X13263" s="12"/>
    </row>
    <row r="13264" spans="2:24" x14ac:dyDescent="0.3">
      <c r="B13264" s="73"/>
      <c r="D13264" s="73"/>
      <c r="P13264" s="73"/>
      <c r="T13264" s="73"/>
      <c r="U13264" s="73"/>
      <c r="V13264" s="73"/>
      <c r="X13264" s="12"/>
    </row>
    <row r="13265" spans="2:24" x14ac:dyDescent="0.3">
      <c r="B13265" s="73"/>
      <c r="D13265" s="73"/>
      <c r="P13265" s="73"/>
      <c r="T13265" s="73"/>
      <c r="U13265" s="73"/>
      <c r="V13265" s="73"/>
      <c r="X13265" s="12"/>
    </row>
    <row r="13266" spans="2:24" x14ac:dyDescent="0.3">
      <c r="B13266" s="73"/>
      <c r="D13266" s="73"/>
      <c r="P13266" s="73"/>
      <c r="T13266" s="73"/>
      <c r="U13266" s="73"/>
      <c r="V13266" s="73"/>
      <c r="X13266" s="12"/>
    </row>
    <row r="13267" spans="2:24" x14ac:dyDescent="0.3">
      <c r="B13267" s="73"/>
      <c r="D13267" s="73"/>
      <c r="P13267" s="73"/>
      <c r="T13267" s="73"/>
      <c r="U13267" s="73"/>
      <c r="V13267" s="73"/>
      <c r="X13267" s="12"/>
    </row>
    <row r="13268" spans="2:24" x14ac:dyDescent="0.3">
      <c r="B13268" s="73"/>
      <c r="D13268" s="73"/>
      <c r="P13268" s="73"/>
      <c r="T13268" s="73"/>
      <c r="U13268" s="73"/>
      <c r="V13268" s="73"/>
      <c r="X13268" s="12"/>
    </row>
    <row r="13269" spans="2:24" x14ac:dyDescent="0.3">
      <c r="B13269" s="73"/>
      <c r="D13269" s="73"/>
      <c r="P13269" s="73"/>
      <c r="T13269" s="73"/>
      <c r="U13269" s="73"/>
      <c r="V13269" s="73"/>
      <c r="X13269" s="12"/>
    </row>
    <row r="13270" spans="2:24" x14ac:dyDescent="0.3">
      <c r="B13270" s="73"/>
      <c r="D13270" s="73"/>
      <c r="P13270" s="73"/>
      <c r="T13270" s="73"/>
      <c r="U13270" s="73"/>
      <c r="V13270" s="73"/>
      <c r="X13270" s="12"/>
    </row>
    <row r="13271" spans="2:24" x14ac:dyDescent="0.3">
      <c r="B13271" s="73"/>
      <c r="D13271" s="73"/>
      <c r="P13271" s="73"/>
      <c r="T13271" s="73"/>
      <c r="U13271" s="73"/>
      <c r="V13271" s="73"/>
      <c r="X13271" s="12"/>
    </row>
    <row r="13272" spans="2:24" x14ac:dyDescent="0.3">
      <c r="B13272" s="73"/>
      <c r="D13272" s="73"/>
      <c r="P13272" s="73"/>
      <c r="T13272" s="73"/>
      <c r="U13272" s="73"/>
      <c r="V13272" s="73"/>
      <c r="X13272" s="12"/>
    </row>
    <row r="13273" spans="2:24" x14ac:dyDescent="0.3">
      <c r="B13273" s="73"/>
      <c r="D13273" s="73"/>
      <c r="P13273" s="73"/>
      <c r="T13273" s="73"/>
      <c r="U13273" s="73"/>
      <c r="V13273" s="73"/>
      <c r="X13273" s="12"/>
    </row>
    <row r="13274" spans="2:24" x14ac:dyDescent="0.3">
      <c r="B13274" s="73"/>
      <c r="D13274" s="73"/>
      <c r="P13274" s="73"/>
      <c r="T13274" s="73"/>
      <c r="U13274" s="73"/>
      <c r="V13274" s="73"/>
      <c r="X13274" s="12"/>
    </row>
    <row r="13275" spans="2:24" x14ac:dyDescent="0.3">
      <c r="B13275" s="73"/>
      <c r="D13275" s="73"/>
      <c r="P13275" s="73"/>
      <c r="T13275" s="73"/>
      <c r="U13275" s="73"/>
      <c r="V13275" s="73"/>
      <c r="X13275" s="12"/>
    </row>
    <row r="13276" spans="2:24" x14ac:dyDescent="0.3">
      <c r="B13276" s="73"/>
      <c r="D13276" s="73"/>
      <c r="P13276" s="73"/>
      <c r="T13276" s="73"/>
      <c r="U13276" s="73"/>
      <c r="V13276" s="73"/>
      <c r="X13276" s="12"/>
    </row>
    <row r="13277" spans="2:24" x14ac:dyDescent="0.3">
      <c r="B13277" s="73"/>
      <c r="D13277" s="73"/>
      <c r="P13277" s="73"/>
      <c r="T13277" s="73"/>
      <c r="U13277" s="73"/>
      <c r="V13277" s="73"/>
      <c r="X13277" s="12"/>
    </row>
    <row r="13278" spans="2:24" x14ac:dyDescent="0.3">
      <c r="B13278" s="73"/>
      <c r="D13278" s="73"/>
      <c r="P13278" s="73"/>
      <c r="T13278" s="73"/>
      <c r="U13278" s="73"/>
      <c r="V13278" s="73"/>
      <c r="X13278" s="12"/>
    </row>
    <row r="13279" spans="2:24" x14ac:dyDescent="0.3">
      <c r="B13279" s="73"/>
      <c r="D13279" s="73"/>
      <c r="P13279" s="73"/>
      <c r="T13279" s="73"/>
      <c r="U13279" s="73"/>
      <c r="V13279" s="73"/>
      <c r="X13279" s="12"/>
    </row>
    <row r="13280" spans="2:24" x14ac:dyDescent="0.3">
      <c r="B13280" s="73"/>
      <c r="D13280" s="73"/>
      <c r="P13280" s="73"/>
      <c r="T13280" s="73"/>
      <c r="U13280" s="73"/>
      <c r="V13280" s="73"/>
      <c r="X13280" s="12"/>
    </row>
    <row r="13281" spans="2:24" x14ac:dyDescent="0.3">
      <c r="B13281" s="73"/>
      <c r="D13281" s="73"/>
      <c r="P13281" s="73"/>
      <c r="T13281" s="73"/>
      <c r="U13281" s="73"/>
      <c r="V13281" s="73"/>
      <c r="X13281" s="12"/>
    </row>
    <row r="13282" spans="2:24" x14ac:dyDescent="0.3">
      <c r="B13282" s="73"/>
      <c r="D13282" s="73"/>
      <c r="P13282" s="73"/>
      <c r="T13282" s="73"/>
      <c r="U13282" s="73"/>
      <c r="V13282" s="73"/>
      <c r="X13282" s="12"/>
    </row>
    <row r="13283" spans="2:24" x14ac:dyDescent="0.3">
      <c r="B13283" s="73"/>
      <c r="D13283" s="73"/>
      <c r="P13283" s="73"/>
      <c r="T13283" s="73"/>
      <c r="U13283" s="73"/>
      <c r="V13283" s="73"/>
      <c r="X13283" s="12"/>
    </row>
    <row r="13284" spans="2:24" x14ac:dyDescent="0.3">
      <c r="B13284" s="73"/>
      <c r="D13284" s="73"/>
      <c r="P13284" s="73"/>
      <c r="T13284" s="73"/>
      <c r="U13284" s="73"/>
      <c r="V13284" s="73"/>
      <c r="X13284" s="12"/>
    </row>
    <row r="13285" spans="2:24" x14ac:dyDescent="0.3">
      <c r="B13285" s="73"/>
      <c r="D13285" s="73"/>
      <c r="P13285" s="73"/>
      <c r="T13285" s="73"/>
      <c r="U13285" s="73"/>
      <c r="V13285" s="73"/>
      <c r="X13285" s="12"/>
    </row>
    <row r="13286" spans="2:24" x14ac:dyDescent="0.3">
      <c r="B13286" s="73"/>
      <c r="D13286" s="73"/>
      <c r="P13286" s="73"/>
      <c r="T13286" s="73"/>
      <c r="U13286" s="73"/>
      <c r="V13286" s="73"/>
      <c r="X13286" s="12"/>
    </row>
    <row r="13287" spans="2:24" x14ac:dyDescent="0.3">
      <c r="B13287" s="73"/>
      <c r="D13287" s="73"/>
      <c r="P13287" s="73"/>
      <c r="T13287" s="73"/>
      <c r="U13287" s="73"/>
      <c r="V13287" s="73"/>
      <c r="X13287" s="12"/>
    </row>
    <row r="13288" spans="2:24" x14ac:dyDescent="0.3">
      <c r="B13288" s="73"/>
      <c r="D13288" s="73"/>
      <c r="P13288" s="73"/>
      <c r="T13288" s="73"/>
      <c r="U13288" s="73"/>
      <c r="V13288" s="73"/>
      <c r="X13288" s="12"/>
    </row>
    <row r="13289" spans="2:24" x14ac:dyDescent="0.3">
      <c r="B13289" s="73"/>
      <c r="D13289" s="73"/>
      <c r="P13289" s="73"/>
      <c r="T13289" s="73"/>
      <c r="U13289" s="73"/>
      <c r="V13289" s="73"/>
      <c r="X13289" s="12"/>
    </row>
    <row r="13290" spans="2:24" x14ac:dyDescent="0.3">
      <c r="B13290" s="73"/>
      <c r="D13290" s="73"/>
      <c r="P13290" s="73"/>
      <c r="T13290" s="73"/>
      <c r="U13290" s="73"/>
      <c r="V13290" s="73"/>
      <c r="X13290" s="12"/>
    </row>
    <row r="13291" spans="2:24" x14ac:dyDescent="0.3">
      <c r="B13291" s="73"/>
      <c r="D13291" s="73"/>
      <c r="P13291" s="73"/>
      <c r="T13291" s="73"/>
      <c r="U13291" s="73"/>
      <c r="V13291" s="73"/>
      <c r="X13291" s="12"/>
    </row>
    <row r="13292" spans="2:24" x14ac:dyDescent="0.3">
      <c r="B13292" s="73"/>
      <c r="D13292" s="73"/>
      <c r="P13292" s="73"/>
      <c r="T13292" s="73"/>
      <c r="U13292" s="73"/>
      <c r="V13292" s="73"/>
      <c r="X13292" s="12"/>
    </row>
    <row r="13293" spans="2:24" x14ac:dyDescent="0.3">
      <c r="B13293" s="73"/>
      <c r="D13293" s="73"/>
      <c r="P13293" s="73"/>
      <c r="T13293" s="73"/>
      <c r="U13293" s="73"/>
      <c r="V13293" s="73"/>
      <c r="X13293" s="12"/>
    </row>
    <row r="13294" spans="2:24" x14ac:dyDescent="0.3">
      <c r="B13294" s="73"/>
      <c r="D13294" s="73"/>
      <c r="P13294" s="73"/>
      <c r="T13294" s="73"/>
      <c r="U13294" s="73"/>
      <c r="V13294" s="73"/>
      <c r="X13294" s="12"/>
    </row>
    <row r="13295" spans="2:24" x14ac:dyDescent="0.3">
      <c r="B13295" s="73"/>
      <c r="D13295" s="73"/>
      <c r="P13295" s="73"/>
      <c r="T13295" s="73"/>
      <c r="U13295" s="73"/>
      <c r="V13295" s="73"/>
      <c r="X13295" s="12"/>
    </row>
    <row r="13296" spans="2:24" x14ac:dyDescent="0.3">
      <c r="B13296" s="73"/>
      <c r="D13296" s="73"/>
      <c r="P13296" s="73"/>
      <c r="T13296" s="73"/>
      <c r="U13296" s="73"/>
      <c r="V13296" s="73"/>
      <c r="X13296" s="12"/>
    </row>
    <row r="13297" spans="2:24" x14ac:dyDescent="0.3">
      <c r="B13297" s="73"/>
      <c r="D13297" s="73"/>
      <c r="P13297" s="73"/>
      <c r="T13297" s="73"/>
      <c r="U13297" s="73"/>
      <c r="V13297" s="73"/>
      <c r="X13297" s="12"/>
    </row>
    <row r="13298" spans="2:24" x14ac:dyDescent="0.3">
      <c r="B13298" s="73"/>
      <c r="D13298" s="73"/>
      <c r="P13298" s="73"/>
      <c r="T13298" s="73"/>
      <c r="U13298" s="73"/>
      <c r="V13298" s="73"/>
      <c r="X13298" s="12"/>
    </row>
    <row r="13299" spans="2:24" x14ac:dyDescent="0.3">
      <c r="B13299" s="73"/>
      <c r="D13299" s="73"/>
      <c r="P13299" s="73"/>
      <c r="T13299" s="73"/>
      <c r="U13299" s="73"/>
      <c r="V13299" s="73"/>
      <c r="X13299" s="12"/>
    </row>
    <row r="13300" spans="2:24" x14ac:dyDescent="0.3">
      <c r="B13300" s="73"/>
      <c r="D13300" s="73"/>
      <c r="P13300" s="73"/>
      <c r="T13300" s="73"/>
      <c r="U13300" s="73"/>
      <c r="V13300" s="73"/>
      <c r="X13300" s="12"/>
    </row>
    <row r="13301" spans="2:24" x14ac:dyDescent="0.3">
      <c r="B13301" s="73"/>
      <c r="D13301" s="73"/>
      <c r="P13301" s="73"/>
      <c r="T13301" s="73"/>
      <c r="U13301" s="73"/>
      <c r="V13301" s="73"/>
      <c r="X13301" s="12"/>
    </row>
    <row r="13302" spans="2:24" x14ac:dyDescent="0.3">
      <c r="B13302" s="73"/>
      <c r="D13302" s="73"/>
      <c r="P13302" s="73"/>
      <c r="T13302" s="73"/>
      <c r="U13302" s="73"/>
      <c r="V13302" s="73"/>
      <c r="X13302" s="12"/>
    </row>
    <row r="13303" spans="2:24" x14ac:dyDescent="0.3">
      <c r="B13303" s="73"/>
      <c r="D13303" s="73"/>
      <c r="P13303" s="73"/>
      <c r="T13303" s="73"/>
      <c r="U13303" s="73"/>
      <c r="V13303" s="73"/>
      <c r="X13303" s="12"/>
    </row>
    <row r="13304" spans="2:24" x14ac:dyDescent="0.3">
      <c r="B13304" s="73"/>
      <c r="D13304" s="73"/>
      <c r="P13304" s="73"/>
      <c r="T13304" s="73"/>
      <c r="U13304" s="73"/>
      <c r="V13304" s="73"/>
      <c r="X13304" s="12"/>
    </row>
    <row r="13305" spans="2:24" x14ac:dyDescent="0.3">
      <c r="B13305" s="73"/>
      <c r="D13305" s="73"/>
      <c r="P13305" s="73"/>
      <c r="T13305" s="73"/>
      <c r="U13305" s="73"/>
      <c r="V13305" s="73"/>
      <c r="X13305" s="12"/>
    </row>
    <row r="13306" spans="2:24" x14ac:dyDescent="0.3">
      <c r="B13306" s="73"/>
      <c r="D13306" s="73"/>
      <c r="P13306" s="73"/>
      <c r="T13306" s="73"/>
      <c r="U13306" s="73"/>
      <c r="V13306" s="73"/>
      <c r="X13306" s="12"/>
    </row>
    <row r="13307" spans="2:24" x14ac:dyDescent="0.3">
      <c r="B13307" s="73"/>
      <c r="D13307" s="73"/>
      <c r="P13307" s="73"/>
      <c r="T13307" s="73"/>
      <c r="U13307" s="73"/>
      <c r="V13307" s="73"/>
      <c r="X13307" s="12"/>
    </row>
    <row r="13308" spans="2:24" x14ac:dyDescent="0.3">
      <c r="B13308" s="73"/>
      <c r="D13308" s="73"/>
      <c r="P13308" s="73"/>
      <c r="T13308" s="73"/>
      <c r="U13308" s="73"/>
      <c r="V13308" s="73"/>
      <c r="X13308" s="12"/>
    </row>
    <row r="13309" spans="2:24" x14ac:dyDescent="0.3">
      <c r="B13309" s="73"/>
      <c r="D13309" s="73"/>
      <c r="P13309" s="73"/>
      <c r="T13309" s="73"/>
      <c r="U13309" s="73"/>
      <c r="V13309" s="73"/>
      <c r="X13309" s="12"/>
    </row>
    <row r="13310" spans="2:24" x14ac:dyDescent="0.3">
      <c r="B13310" s="73"/>
      <c r="D13310" s="73"/>
      <c r="P13310" s="73"/>
      <c r="T13310" s="73"/>
      <c r="U13310" s="73"/>
      <c r="V13310" s="73"/>
      <c r="X13310" s="12"/>
    </row>
    <row r="13311" spans="2:24" x14ac:dyDescent="0.3">
      <c r="B13311" s="73"/>
      <c r="D13311" s="73"/>
      <c r="P13311" s="73"/>
      <c r="T13311" s="73"/>
      <c r="U13311" s="73"/>
      <c r="V13311" s="73"/>
      <c r="X13311" s="12"/>
    </row>
    <row r="13312" spans="2:24" x14ac:dyDescent="0.3">
      <c r="B13312" s="73"/>
      <c r="D13312" s="73"/>
      <c r="P13312" s="73"/>
      <c r="T13312" s="73"/>
      <c r="U13312" s="73"/>
      <c r="V13312" s="73"/>
      <c r="X13312" s="12"/>
    </row>
    <row r="13313" spans="2:24" x14ac:dyDescent="0.3">
      <c r="B13313" s="73"/>
      <c r="D13313" s="73"/>
      <c r="P13313" s="73"/>
      <c r="T13313" s="73"/>
      <c r="U13313" s="73"/>
      <c r="V13313" s="73"/>
      <c r="X13313" s="12"/>
    </row>
    <row r="13314" spans="2:24" x14ac:dyDescent="0.3">
      <c r="B13314" s="73"/>
      <c r="D13314" s="73"/>
      <c r="P13314" s="73"/>
      <c r="T13314" s="73"/>
      <c r="U13314" s="73"/>
      <c r="V13314" s="73"/>
      <c r="X13314" s="12"/>
    </row>
    <row r="13315" spans="2:24" x14ac:dyDescent="0.3">
      <c r="B13315" s="73"/>
      <c r="D13315" s="73"/>
      <c r="P13315" s="73"/>
      <c r="T13315" s="73"/>
      <c r="U13315" s="73"/>
      <c r="V13315" s="73"/>
      <c r="X13315" s="12"/>
    </row>
    <row r="13316" spans="2:24" x14ac:dyDescent="0.3">
      <c r="B13316" s="73"/>
      <c r="D13316" s="73"/>
      <c r="P13316" s="73"/>
      <c r="T13316" s="73"/>
      <c r="U13316" s="73"/>
      <c r="V13316" s="73"/>
      <c r="X13316" s="12"/>
    </row>
    <row r="13317" spans="2:24" x14ac:dyDescent="0.3">
      <c r="B13317" s="73"/>
      <c r="D13317" s="73"/>
      <c r="P13317" s="73"/>
      <c r="T13317" s="73"/>
      <c r="U13317" s="73"/>
      <c r="V13317" s="73"/>
      <c r="X13317" s="12"/>
    </row>
    <row r="13318" spans="2:24" x14ac:dyDescent="0.3">
      <c r="B13318" s="73"/>
      <c r="D13318" s="73"/>
      <c r="P13318" s="73"/>
      <c r="T13318" s="73"/>
      <c r="U13318" s="73"/>
      <c r="V13318" s="73"/>
      <c r="X13318" s="12"/>
    </row>
    <row r="13319" spans="2:24" x14ac:dyDescent="0.3">
      <c r="B13319" s="73"/>
      <c r="D13319" s="73"/>
      <c r="P13319" s="73"/>
      <c r="T13319" s="73"/>
      <c r="U13319" s="73"/>
      <c r="V13319" s="73"/>
      <c r="X13319" s="12"/>
    </row>
    <row r="13320" spans="2:24" x14ac:dyDescent="0.3">
      <c r="B13320" s="73"/>
      <c r="D13320" s="73"/>
      <c r="P13320" s="73"/>
      <c r="T13320" s="73"/>
      <c r="U13320" s="73"/>
      <c r="V13320" s="73"/>
      <c r="X13320" s="12"/>
    </row>
    <row r="13321" spans="2:24" x14ac:dyDescent="0.3">
      <c r="B13321" s="73"/>
      <c r="D13321" s="73"/>
      <c r="P13321" s="73"/>
      <c r="T13321" s="73"/>
      <c r="U13321" s="73"/>
      <c r="V13321" s="73"/>
      <c r="X13321" s="12"/>
    </row>
    <row r="13322" spans="2:24" x14ac:dyDescent="0.3">
      <c r="B13322" s="73"/>
      <c r="D13322" s="73"/>
      <c r="P13322" s="73"/>
      <c r="T13322" s="73"/>
      <c r="U13322" s="73"/>
      <c r="V13322" s="73"/>
      <c r="X13322" s="12"/>
    </row>
    <row r="13323" spans="2:24" x14ac:dyDescent="0.3">
      <c r="B13323" s="73"/>
      <c r="D13323" s="73"/>
      <c r="P13323" s="73"/>
      <c r="T13323" s="73"/>
      <c r="U13323" s="73"/>
      <c r="V13323" s="73"/>
      <c r="X13323" s="12"/>
    </row>
    <row r="13324" spans="2:24" x14ac:dyDescent="0.3">
      <c r="B13324" s="73"/>
      <c r="D13324" s="73"/>
      <c r="P13324" s="73"/>
      <c r="T13324" s="73"/>
      <c r="U13324" s="73"/>
      <c r="V13324" s="73"/>
      <c r="X13324" s="12"/>
    </row>
    <row r="13325" spans="2:24" x14ac:dyDescent="0.3">
      <c r="B13325" s="73"/>
      <c r="D13325" s="73"/>
      <c r="P13325" s="73"/>
      <c r="T13325" s="73"/>
      <c r="U13325" s="73"/>
      <c r="V13325" s="73"/>
      <c r="X13325" s="12"/>
    </row>
    <row r="13326" spans="2:24" x14ac:dyDescent="0.3">
      <c r="B13326" s="73"/>
      <c r="D13326" s="73"/>
      <c r="P13326" s="73"/>
      <c r="T13326" s="73"/>
      <c r="U13326" s="73"/>
      <c r="V13326" s="73"/>
      <c r="X13326" s="12"/>
    </row>
    <row r="13327" spans="2:24" x14ac:dyDescent="0.3">
      <c r="B13327" s="73"/>
      <c r="D13327" s="73"/>
      <c r="P13327" s="73"/>
      <c r="T13327" s="73"/>
      <c r="U13327" s="73"/>
      <c r="V13327" s="73"/>
      <c r="X13327" s="12"/>
    </row>
    <row r="13328" spans="2:24" x14ac:dyDescent="0.3">
      <c r="B13328" s="73"/>
      <c r="D13328" s="73"/>
      <c r="P13328" s="73"/>
      <c r="T13328" s="73"/>
      <c r="U13328" s="73"/>
      <c r="V13328" s="73"/>
      <c r="X13328" s="12"/>
    </row>
    <row r="13329" spans="2:24" x14ac:dyDescent="0.3">
      <c r="B13329" s="73"/>
      <c r="D13329" s="73"/>
      <c r="P13329" s="73"/>
      <c r="T13329" s="73"/>
      <c r="U13329" s="73"/>
      <c r="V13329" s="73"/>
      <c r="X13329" s="12"/>
    </row>
    <row r="13330" spans="2:24" x14ac:dyDescent="0.3">
      <c r="B13330" s="73"/>
      <c r="D13330" s="73"/>
      <c r="P13330" s="73"/>
      <c r="T13330" s="73"/>
      <c r="U13330" s="73"/>
      <c r="V13330" s="73"/>
      <c r="X13330" s="12"/>
    </row>
    <row r="13331" spans="2:24" x14ac:dyDescent="0.3">
      <c r="B13331" s="73"/>
      <c r="D13331" s="73"/>
      <c r="P13331" s="73"/>
      <c r="T13331" s="73"/>
      <c r="U13331" s="73"/>
      <c r="V13331" s="73"/>
      <c r="X13331" s="12"/>
    </row>
    <row r="13332" spans="2:24" x14ac:dyDescent="0.3">
      <c r="B13332" s="73"/>
      <c r="D13332" s="73"/>
      <c r="P13332" s="73"/>
      <c r="T13332" s="73"/>
      <c r="U13332" s="73"/>
      <c r="V13332" s="73"/>
      <c r="X13332" s="12"/>
    </row>
    <row r="13333" spans="2:24" x14ac:dyDescent="0.3">
      <c r="B13333" s="73"/>
      <c r="D13333" s="73"/>
      <c r="P13333" s="73"/>
      <c r="T13333" s="73"/>
      <c r="U13333" s="73"/>
      <c r="V13333" s="73"/>
      <c r="X13333" s="12"/>
    </row>
    <row r="13334" spans="2:24" x14ac:dyDescent="0.3">
      <c r="B13334" s="73"/>
      <c r="D13334" s="73"/>
      <c r="P13334" s="73"/>
      <c r="T13334" s="73"/>
      <c r="U13334" s="73"/>
      <c r="V13334" s="73"/>
      <c r="X13334" s="12"/>
    </row>
    <row r="13335" spans="2:24" x14ac:dyDescent="0.3">
      <c r="B13335" s="73"/>
      <c r="D13335" s="73"/>
      <c r="P13335" s="73"/>
      <c r="T13335" s="73"/>
      <c r="U13335" s="73"/>
      <c r="V13335" s="73"/>
      <c r="X13335" s="12"/>
    </row>
    <row r="13336" spans="2:24" x14ac:dyDescent="0.3">
      <c r="B13336" s="73"/>
      <c r="D13336" s="73"/>
      <c r="P13336" s="73"/>
      <c r="T13336" s="73"/>
      <c r="U13336" s="73"/>
      <c r="V13336" s="73"/>
      <c r="X13336" s="12"/>
    </row>
    <row r="13337" spans="2:24" x14ac:dyDescent="0.3">
      <c r="B13337" s="73"/>
      <c r="D13337" s="73"/>
      <c r="P13337" s="73"/>
      <c r="T13337" s="73"/>
      <c r="U13337" s="73"/>
      <c r="V13337" s="73"/>
      <c r="X13337" s="12"/>
    </row>
    <row r="13338" spans="2:24" x14ac:dyDescent="0.3">
      <c r="B13338" s="73"/>
      <c r="D13338" s="73"/>
      <c r="P13338" s="73"/>
      <c r="T13338" s="73"/>
      <c r="U13338" s="73"/>
      <c r="V13338" s="73"/>
      <c r="X13338" s="12"/>
    </row>
    <row r="13339" spans="2:24" x14ac:dyDescent="0.3">
      <c r="B13339" s="73"/>
      <c r="D13339" s="73"/>
      <c r="P13339" s="73"/>
      <c r="T13339" s="73"/>
      <c r="U13339" s="73"/>
      <c r="V13339" s="73"/>
      <c r="X13339" s="12"/>
    </row>
    <row r="13340" spans="2:24" x14ac:dyDescent="0.3">
      <c r="B13340" s="73"/>
      <c r="D13340" s="73"/>
      <c r="P13340" s="73"/>
      <c r="T13340" s="73"/>
      <c r="U13340" s="73"/>
      <c r="V13340" s="73"/>
      <c r="X13340" s="12"/>
    </row>
    <row r="13341" spans="2:24" x14ac:dyDescent="0.3">
      <c r="B13341" s="73"/>
      <c r="D13341" s="73"/>
      <c r="P13341" s="73"/>
      <c r="T13341" s="73"/>
      <c r="U13341" s="73"/>
      <c r="V13341" s="73"/>
      <c r="X13341" s="12"/>
    </row>
    <row r="13342" spans="2:24" x14ac:dyDescent="0.3">
      <c r="B13342" s="73"/>
      <c r="D13342" s="73"/>
      <c r="P13342" s="73"/>
      <c r="T13342" s="73"/>
      <c r="U13342" s="73"/>
      <c r="V13342" s="73"/>
      <c r="X13342" s="12"/>
    </row>
    <row r="13343" spans="2:24" x14ac:dyDescent="0.3">
      <c r="B13343" s="73"/>
      <c r="D13343" s="73"/>
      <c r="P13343" s="73"/>
      <c r="T13343" s="73"/>
      <c r="U13343" s="73"/>
      <c r="V13343" s="73"/>
      <c r="X13343" s="12"/>
    </row>
    <row r="13344" spans="2:24" x14ac:dyDescent="0.3">
      <c r="B13344" s="73"/>
      <c r="D13344" s="73"/>
      <c r="P13344" s="73"/>
      <c r="T13344" s="73"/>
      <c r="U13344" s="73"/>
      <c r="V13344" s="73"/>
      <c r="X13344" s="12"/>
    </row>
    <row r="13345" spans="2:24" x14ac:dyDescent="0.3">
      <c r="B13345" s="73"/>
      <c r="D13345" s="73"/>
      <c r="P13345" s="73"/>
      <c r="T13345" s="73"/>
      <c r="U13345" s="73"/>
      <c r="V13345" s="73"/>
      <c r="X13345" s="12"/>
    </row>
    <row r="13346" spans="2:24" x14ac:dyDescent="0.3">
      <c r="B13346" s="73"/>
      <c r="D13346" s="73"/>
      <c r="P13346" s="73"/>
      <c r="T13346" s="73"/>
      <c r="U13346" s="73"/>
      <c r="V13346" s="73"/>
      <c r="X13346" s="12"/>
    </row>
    <row r="13347" spans="2:24" x14ac:dyDescent="0.3">
      <c r="B13347" s="73"/>
      <c r="D13347" s="73"/>
      <c r="P13347" s="73"/>
      <c r="T13347" s="73"/>
      <c r="U13347" s="73"/>
      <c r="V13347" s="73"/>
      <c r="X13347" s="12"/>
    </row>
    <row r="13348" spans="2:24" x14ac:dyDescent="0.3">
      <c r="B13348" s="73"/>
      <c r="D13348" s="73"/>
      <c r="P13348" s="73"/>
      <c r="T13348" s="73"/>
      <c r="U13348" s="73"/>
      <c r="V13348" s="73"/>
      <c r="X13348" s="12"/>
    </row>
    <row r="13349" spans="2:24" x14ac:dyDescent="0.3">
      <c r="B13349" s="73"/>
      <c r="D13349" s="73"/>
      <c r="P13349" s="73"/>
      <c r="T13349" s="73"/>
      <c r="U13349" s="73"/>
      <c r="V13349" s="73"/>
      <c r="X13349" s="12"/>
    </row>
    <row r="13350" spans="2:24" x14ac:dyDescent="0.3">
      <c r="B13350" s="73"/>
      <c r="D13350" s="73"/>
      <c r="P13350" s="73"/>
      <c r="T13350" s="73"/>
      <c r="U13350" s="73"/>
      <c r="V13350" s="73"/>
      <c r="X13350" s="12"/>
    </row>
    <row r="13351" spans="2:24" x14ac:dyDescent="0.3">
      <c r="B13351" s="73"/>
      <c r="D13351" s="73"/>
      <c r="P13351" s="73"/>
      <c r="T13351" s="73"/>
      <c r="U13351" s="73"/>
      <c r="V13351" s="73"/>
      <c r="X13351" s="12"/>
    </row>
    <row r="13352" spans="2:24" x14ac:dyDescent="0.3">
      <c r="B13352" s="73"/>
      <c r="D13352" s="73"/>
      <c r="P13352" s="73"/>
      <c r="T13352" s="73"/>
      <c r="U13352" s="73"/>
      <c r="V13352" s="73"/>
      <c r="X13352" s="12"/>
    </row>
    <row r="13353" spans="2:24" x14ac:dyDescent="0.3">
      <c r="B13353" s="73"/>
      <c r="D13353" s="73"/>
      <c r="P13353" s="73"/>
      <c r="T13353" s="73"/>
      <c r="U13353" s="73"/>
      <c r="V13353" s="73"/>
      <c r="X13353" s="12"/>
    </row>
    <row r="13354" spans="2:24" x14ac:dyDescent="0.3">
      <c r="B13354" s="73"/>
      <c r="D13354" s="73"/>
      <c r="P13354" s="73"/>
      <c r="T13354" s="73"/>
      <c r="U13354" s="73"/>
      <c r="V13354" s="73"/>
      <c r="X13354" s="12"/>
    </row>
    <row r="13355" spans="2:24" x14ac:dyDescent="0.3">
      <c r="B13355" s="73"/>
      <c r="D13355" s="73"/>
      <c r="P13355" s="73"/>
      <c r="T13355" s="73"/>
      <c r="U13355" s="73"/>
      <c r="V13355" s="73"/>
      <c r="X13355" s="12"/>
    </row>
    <row r="13356" spans="2:24" x14ac:dyDescent="0.3">
      <c r="B13356" s="73"/>
      <c r="D13356" s="73"/>
      <c r="P13356" s="73"/>
      <c r="T13356" s="73"/>
      <c r="U13356" s="73"/>
      <c r="V13356" s="73"/>
      <c r="X13356" s="12"/>
    </row>
    <row r="13357" spans="2:24" x14ac:dyDescent="0.3">
      <c r="B13357" s="73"/>
      <c r="D13357" s="73"/>
      <c r="P13357" s="73"/>
      <c r="T13357" s="73"/>
      <c r="U13357" s="73"/>
      <c r="V13357" s="73"/>
      <c r="X13357" s="12"/>
    </row>
    <row r="13358" spans="2:24" x14ac:dyDescent="0.3">
      <c r="B13358" s="73"/>
      <c r="D13358" s="73"/>
      <c r="P13358" s="73"/>
      <c r="T13358" s="73"/>
      <c r="U13358" s="73"/>
      <c r="V13358" s="73"/>
      <c r="X13358" s="12"/>
    </row>
    <row r="13359" spans="2:24" x14ac:dyDescent="0.3">
      <c r="B13359" s="73"/>
      <c r="D13359" s="73"/>
      <c r="P13359" s="73"/>
      <c r="T13359" s="73"/>
      <c r="U13359" s="73"/>
      <c r="V13359" s="73"/>
      <c r="X13359" s="12"/>
    </row>
    <row r="13360" spans="2:24" x14ac:dyDescent="0.3">
      <c r="B13360" s="73"/>
      <c r="D13360" s="73"/>
      <c r="P13360" s="73"/>
      <c r="T13360" s="73"/>
      <c r="U13360" s="73"/>
      <c r="V13360" s="73"/>
      <c r="X13360" s="12"/>
    </row>
    <row r="13361" spans="2:24" x14ac:dyDescent="0.3">
      <c r="B13361" s="73"/>
      <c r="D13361" s="73"/>
      <c r="P13361" s="73"/>
      <c r="T13361" s="73"/>
      <c r="U13361" s="73"/>
      <c r="V13361" s="73"/>
      <c r="X13361" s="12"/>
    </row>
    <row r="13362" spans="2:24" x14ac:dyDescent="0.3">
      <c r="B13362" s="73"/>
      <c r="D13362" s="73"/>
      <c r="P13362" s="73"/>
      <c r="T13362" s="73"/>
      <c r="U13362" s="73"/>
      <c r="V13362" s="73"/>
      <c r="X13362" s="12"/>
    </row>
    <row r="13363" spans="2:24" x14ac:dyDescent="0.3">
      <c r="B13363" s="73"/>
      <c r="D13363" s="73"/>
      <c r="P13363" s="73"/>
      <c r="T13363" s="73"/>
      <c r="U13363" s="73"/>
      <c r="V13363" s="73"/>
      <c r="X13363" s="12"/>
    </row>
    <row r="13364" spans="2:24" x14ac:dyDescent="0.3">
      <c r="B13364" s="73"/>
      <c r="D13364" s="73"/>
      <c r="P13364" s="73"/>
      <c r="T13364" s="73"/>
      <c r="U13364" s="73"/>
      <c r="V13364" s="73"/>
      <c r="X13364" s="12"/>
    </row>
    <row r="13365" spans="2:24" x14ac:dyDescent="0.3">
      <c r="B13365" s="73"/>
      <c r="D13365" s="73"/>
      <c r="P13365" s="73"/>
      <c r="T13365" s="73"/>
      <c r="U13365" s="73"/>
      <c r="V13365" s="73"/>
      <c r="X13365" s="12"/>
    </row>
    <row r="13366" spans="2:24" x14ac:dyDescent="0.3">
      <c r="B13366" s="73"/>
      <c r="D13366" s="73"/>
      <c r="P13366" s="73"/>
      <c r="T13366" s="73"/>
      <c r="U13366" s="73"/>
      <c r="V13366" s="73"/>
      <c r="X13366" s="12"/>
    </row>
    <row r="13367" spans="2:24" x14ac:dyDescent="0.3">
      <c r="B13367" s="73"/>
      <c r="D13367" s="73"/>
      <c r="P13367" s="73"/>
      <c r="T13367" s="73"/>
      <c r="U13367" s="73"/>
      <c r="V13367" s="73"/>
      <c r="X13367" s="12"/>
    </row>
    <row r="13368" spans="2:24" x14ac:dyDescent="0.3">
      <c r="B13368" s="73"/>
      <c r="D13368" s="73"/>
      <c r="P13368" s="73"/>
      <c r="T13368" s="73"/>
      <c r="U13368" s="73"/>
      <c r="V13368" s="73"/>
      <c r="X13368" s="12"/>
    </row>
    <row r="13369" spans="2:24" x14ac:dyDescent="0.3">
      <c r="B13369" s="73"/>
      <c r="D13369" s="73"/>
      <c r="P13369" s="73"/>
      <c r="T13369" s="73"/>
      <c r="U13369" s="73"/>
      <c r="V13369" s="73"/>
      <c r="X13369" s="12"/>
    </row>
    <row r="13370" spans="2:24" x14ac:dyDescent="0.3">
      <c r="B13370" s="73"/>
      <c r="D13370" s="73"/>
      <c r="P13370" s="73"/>
      <c r="T13370" s="73"/>
      <c r="U13370" s="73"/>
      <c r="V13370" s="73"/>
      <c r="X13370" s="12"/>
    </row>
    <row r="13371" spans="2:24" x14ac:dyDescent="0.3">
      <c r="B13371" s="73"/>
      <c r="D13371" s="73"/>
      <c r="P13371" s="73"/>
      <c r="T13371" s="73"/>
      <c r="U13371" s="73"/>
      <c r="V13371" s="73"/>
      <c r="X13371" s="12"/>
    </row>
    <row r="13372" spans="2:24" x14ac:dyDescent="0.3">
      <c r="B13372" s="73"/>
      <c r="D13372" s="73"/>
      <c r="P13372" s="73"/>
      <c r="T13372" s="73"/>
      <c r="U13372" s="73"/>
      <c r="V13372" s="73"/>
      <c r="X13372" s="12"/>
    </row>
    <row r="13373" spans="2:24" x14ac:dyDescent="0.3">
      <c r="B13373" s="73"/>
      <c r="D13373" s="73"/>
      <c r="P13373" s="73"/>
      <c r="T13373" s="73"/>
      <c r="U13373" s="73"/>
      <c r="V13373" s="73"/>
      <c r="X13373" s="12"/>
    </row>
    <row r="13374" spans="2:24" x14ac:dyDescent="0.3">
      <c r="B13374" s="73"/>
      <c r="D13374" s="73"/>
      <c r="P13374" s="73"/>
      <c r="T13374" s="73"/>
      <c r="U13374" s="73"/>
      <c r="V13374" s="73"/>
      <c r="X13374" s="12"/>
    </row>
    <row r="13375" spans="2:24" x14ac:dyDescent="0.3">
      <c r="B13375" s="73"/>
      <c r="D13375" s="73"/>
      <c r="P13375" s="73"/>
      <c r="T13375" s="73"/>
      <c r="U13375" s="73"/>
      <c r="V13375" s="73"/>
      <c r="X13375" s="12"/>
    </row>
    <row r="13376" spans="2:24" x14ac:dyDescent="0.3">
      <c r="B13376" s="73"/>
      <c r="D13376" s="73"/>
      <c r="P13376" s="73"/>
      <c r="T13376" s="73"/>
      <c r="U13376" s="73"/>
      <c r="V13376" s="73"/>
      <c r="X13376" s="12"/>
    </row>
    <row r="13377" spans="2:24" x14ac:dyDescent="0.3">
      <c r="B13377" s="73"/>
      <c r="D13377" s="73"/>
      <c r="P13377" s="73"/>
      <c r="T13377" s="73"/>
      <c r="U13377" s="73"/>
      <c r="V13377" s="73"/>
      <c r="X13377" s="12"/>
    </row>
    <row r="13378" spans="2:24" x14ac:dyDescent="0.3">
      <c r="B13378" s="73"/>
      <c r="D13378" s="73"/>
      <c r="P13378" s="73"/>
      <c r="T13378" s="73"/>
      <c r="U13378" s="73"/>
      <c r="V13378" s="73"/>
      <c r="X13378" s="12"/>
    </row>
    <row r="13379" spans="2:24" x14ac:dyDescent="0.3">
      <c r="B13379" s="73"/>
      <c r="D13379" s="73"/>
      <c r="P13379" s="73"/>
      <c r="T13379" s="73"/>
      <c r="U13379" s="73"/>
      <c r="V13379" s="73"/>
      <c r="X13379" s="12"/>
    </row>
    <row r="13380" spans="2:24" x14ac:dyDescent="0.3">
      <c r="B13380" s="73"/>
      <c r="D13380" s="73"/>
      <c r="P13380" s="73"/>
      <c r="T13380" s="73"/>
      <c r="U13380" s="73"/>
      <c r="V13380" s="73"/>
      <c r="X13380" s="12"/>
    </row>
    <row r="13381" spans="2:24" x14ac:dyDescent="0.3">
      <c r="B13381" s="73"/>
      <c r="D13381" s="73"/>
      <c r="P13381" s="73"/>
      <c r="T13381" s="73"/>
      <c r="U13381" s="73"/>
      <c r="V13381" s="73"/>
      <c r="X13381" s="12"/>
    </row>
    <row r="13382" spans="2:24" x14ac:dyDescent="0.3">
      <c r="B13382" s="73"/>
      <c r="D13382" s="73"/>
      <c r="P13382" s="73"/>
      <c r="T13382" s="73"/>
      <c r="U13382" s="73"/>
      <c r="V13382" s="73"/>
      <c r="X13382" s="12"/>
    </row>
    <row r="13383" spans="2:24" x14ac:dyDescent="0.3">
      <c r="B13383" s="73"/>
      <c r="D13383" s="73"/>
      <c r="P13383" s="73"/>
      <c r="T13383" s="73"/>
      <c r="U13383" s="73"/>
      <c r="V13383" s="73"/>
      <c r="X13383" s="12"/>
    </row>
    <row r="13384" spans="2:24" x14ac:dyDescent="0.3">
      <c r="B13384" s="73"/>
      <c r="D13384" s="73"/>
      <c r="P13384" s="73"/>
      <c r="T13384" s="73"/>
      <c r="U13384" s="73"/>
      <c r="V13384" s="73"/>
      <c r="X13384" s="12"/>
    </row>
    <row r="13385" spans="2:24" x14ac:dyDescent="0.3">
      <c r="B13385" s="73"/>
      <c r="D13385" s="73"/>
      <c r="P13385" s="73"/>
      <c r="T13385" s="73"/>
      <c r="U13385" s="73"/>
      <c r="V13385" s="73"/>
      <c r="X13385" s="12"/>
    </row>
    <row r="13386" spans="2:24" x14ac:dyDescent="0.3">
      <c r="B13386" s="73"/>
      <c r="D13386" s="73"/>
      <c r="P13386" s="73"/>
      <c r="T13386" s="73"/>
      <c r="U13386" s="73"/>
      <c r="V13386" s="73"/>
      <c r="X13386" s="12"/>
    </row>
    <row r="13387" spans="2:24" x14ac:dyDescent="0.3">
      <c r="B13387" s="73"/>
      <c r="D13387" s="73"/>
      <c r="P13387" s="73"/>
      <c r="T13387" s="73"/>
      <c r="U13387" s="73"/>
      <c r="V13387" s="73"/>
      <c r="X13387" s="12"/>
    </row>
    <row r="13388" spans="2:24" x14ac:dyDescent="0.3">
      <c r="B13388" s="73"/>
      <c r="D13388" s="73"/>
      <c r="P13388" s="73"/>
      <c r="T13388" s="73"/>
      <c r="U13388" s="73"/>
      <c r="V13388" s="73"/>
      <c r="X13388" s="12"/>
    </row>
    <row r="13389" spans="2:24" x14ac:dyDescent="0.3">
      <c r="B13389" s="73"/>
      <c r="D13389" s="73"/>
      <c r="P13389" s="73"/>
      <c r="T13389" s="73"/>
      <c r="U13389" s="73"/>
      <c r="V13389" s="73"/>
      <c r="X13389" s="12"/>
    </row>
    <row r="13390" spans="2:24" x14ac:dyDescent="0.3">
      <c r="B13390" s="73"/>
      <c r="D13390" s="73"/>
      <c r="P13390" s="73"/>
      <c r="T13390" s="73"/>
      <c r="U13390" s="73"/>
      <c r="V13390" s="73"/>
      <c r="X13390" s="12"/>
    </row>
    <row r="13391" spans="2:24" x14ac:dyDescent="0.3">
      <c r="B13391" s="73"/>
      <c r="D13391" s="73"/>
      <c r="P13391" s="73"/>
      <c r="T13391" s="73"/>
      <c r="U13391" s="73"/>
      <c r="V13391" s="73"/>
      <c r="X13391" s="12"/>
    </row>
    <row r="13392" spans="2:24" x14ac:dyDescent="0.3">
      <c r="B13392" s="73"/>
      <c r="D13392" s="73"/>
      <c r="P13392" s="73"/>
      <c r="T13392" s="73"/>
      <c r="U13392" s="73"/>
      <c r="V13392" s="73"/>
      <c r="X13392" s="12"/>
    </row>
    <row r="13393" spans="2:24" x14ac:dyDescent="0.3">
      <c r="B13393" s="73"/>
      <c r="D13393" s="73"/>
      <c r="P13393" s="73"/>
      <c r="T13393" s="73"/>
      <c r="U13393" s="73"/>
      <c r="V13393" s="73"/>
      <c r="X13393" s="12"/>
    </row>
    <row r="13394" spans="2:24" x14ac:dyDescent="0.3">
      <c r="B13394" s="73"/>
      <c r="D13394" s="73"/>
      <c r="P13394" s="73"/>
      <c r="T13394" s="73"/>
      <c r="U13394" s="73"/>
      <c r="V13394" s="73"/>
      <c r="X13394" s="12"/>
    </row>
    <row r="13395" spans="2:24" x14ac:dyDescent="0.3">
      <c r="B13395" s="73"/>
      <c r="D13395" s="73"/>
      <c r="P13395" s="73"/>
      <c r="T13395" s="73"/>
      <c r="U13395" s="73"/>
      <c r="V13395" s="73"/>
      <c r="X13395" s="12"/>
    </row>
    <row r="13396" spans="2:24" x14ac:dyDescent="0.3">
      <c r="B13396" s="73"/>
      <c r="D13396" s="73"/>
      <c r="P13396" s="73"/>
      <c r="T13396" s="73"/>
      <c r="U13396" s="73"/>
      <c r="V13396" s="73"/>
      <c r="X13396" s="12"/>
    </row>
    <row r="13397" spans="2:24" x14ac:dyDescent="0.3">
      <c r="B13397" s="73"/>
      <c r="D13397" s="73"/>
      <c r="P13397" s="73"/>
      <c r="T13397" s="73"/>
      <c r="U13397" s="73"/>
      <c r="V13397" s="73"/>
      <c r="X13397" s="12"/>
    </row>
    <row r="13398" spans="2:24" x14ac:dyDescent="0.3">
      <c r="B13398" s="73"/>
      <c r="D13398" s="73"/>
      <c r="P13398" s="73"/>
      <c r="T13398" s="73"/>
      <c r="U13398" s="73"/>
      <c r="V13398" s="73"/>
      <c r="X13398" s="12"/>
    </row>
    <row r="13399" spans="2:24" x14ac:dyDescent="0.3">
      <c r="B13399" s="73"/>
      <c r="D13399" s="73"/>
      <c r="P13399" s="73"/>
      <c r="T13399" s="73"/>
      <c r="U13399" s="73"/>
      <c r="V13399" s="73"/>
      <c r="X13399" s="12"/>
    </row>
    <row r="13400" spans="2:24" x14ac:dyDescent="0.3">
      <c r="B13400" s="73"/>
      <c r="D13400" s="73"/>
      <c r="P13400" s="73"/>
      <c r="T13400" s="73"/>
      <c r="U13400" s="73"/>
      <c r="V13400" s="73"/>
      <c r="X13400" s="12"/>
    </row>
    <row r="13401" spans="2:24" x14ac:dyDescent="0.3">
      <c r="B13401" s="73"/>
      <c r="D13401" s="73"/>
      <c r="P13401" s="73"/>
      <c r="T13401" s="73"/>
      <c r="U13401" s="73"/>
      <c r="V13401" s="73"/>
      <c r="X13401" s="12"/>
    </row>
    <row r="13402" spans="2:24" x14ac:dyDescent="0.3">
      <c r="B13402" s="73"/>
      <c r="D13402" s="73"/>
      <c r="P13402" s="73"/>
      <c r="T13402" s="73"/>
      <c r="U13402" s="73"/>
      <c r="V13402" s="73"/>
      <c r="X13402" s="12"/>
    </row>
    <row r="13403" spans="2:24" x14ac:dyDescent="0.3">
      <c r="B13403" s="73"/>
      <c r="D13403" s="73"/>
      <c r="P13403" s="73"/>
      <c r="T13403" s="73"/>
      <c r="U13403" s="73"/>
      <c r="V13403" s="73"/>
      <c r="X13403" s="12"/>
    </row>
    <row r="13404" spans="2:24" x14ac:dyDescent="0.3">
      <c r="B13404" s="73"/>
      <c r="D13404" s="73"/>
      <c r="P13404" s="73"/>
      <c r="T13404" s="73"/>
      <c r="U13404" s="73"/>
      <c r="V13404" s="73"/>
      <c r="X13404" s="12"/>
    </row>
    <row r="13405" spans="2:24" x14ac:dyDescent="0.3">
      <c r="B13405" s="73"/>
      <c r="D13405" s="73"/>
      <c r="P13405" s="73"/>
      <c r="T13405" s="73"/>
      <c r="U13405" s="73"/>
      <c r="V13405" s="73"/>
      <c r="X13405" s="12"/>
    </row>
    <row r="13406" spans="2:24" x14ac:dyDescent="0.3">
      <c r="B13406" s="73"/>
      <c r="D13406" s="73"/>
      <c r="P13406" s="73"/>
      <c r="T13406" s="73"/>
      <c r="U13406" s="73"/>
      <c r="V13406" s="73"/>
      <c r="X13406" s="12"/>
    </row>
    <row r="13407" spans="2:24" x14ac:dyDescent="0.3">
      <c r="B13407" s="73"/>
      <c r="D13407" s="73"/>
      <c r="P13407" s="73"/>
      <c r="T13407" s="73"/>
      <c r="U13407" s="73"/>
      <c r="V13407" s="73"/>
      <c r="X13407" s="12"/>
    </row>
    <row r="13408" spans="2:24" x14ac:dyDescent="0.3">
      <c r="B13408" s="73"/>
      <c r="D13408" s="73"/>
      <c r="P13408" s="73"/>
      <c r="T13408" s="73"/>
      <c r="U13408" s="73"/>
      <c r="V13408" s="73"/>
      <c r="X13408" s="12"/>
    </row>
    <row r="13409" spans="2:24" x14ac:dyDescent="0.3">
      <c r="B13409" s="73"/>
      <c r="D13409" s="73"/>
      <c r="P13409" s="73"/>
      <c r="T13409" s="73"/>
      <c r="U13409" s="73"/>
      <c r="V13409" s="73"/>
      <c r="X13409" s="12"/>
    </row>
    <row r="13410" spans="2:24" x14ac:dyDescent="0.3">
      <c r="B13410" s="73"/>
      <c r="D13410" s="73"/>
      <c r="P13410" s="73"/>
      <c r="T13410" s="73"/>
      <c r="U13410" s="73"/>
      <c r="V13410" s="73"/>
      <c r="X13410" s="12"/>
    </row>
    <row r="13411" spans="2:24" x14ac:dyDescent="0.3">
      <c r="B13411" s="73"/>
      <c r="D13411" s="73"/>
      <c r="P13411" s="73"/>
      <c r="T13411" s="73"/>
      <c r="U13411" s="73"/>
      <c r="V13411" s="73"/>
      <c r="X13411" s="12"/>
    </row>
    <row r="13412" spans="2:24" x14ac:dyDescent="0.3">
      <c r="B13412" s="73"/>
      <c r="D13412" s="73"/>
      <c r="P13412" s="73"/>
      <c r="T13412" s="73"/>
      <c r="U13412" s="73"/>
      <c r="V13412" s="73"/>
      <c r="X13412" s="12"/>
    </row>
    <row r="13413" spans="2:24" x14ac:dyDescent="0.3">
      <c r="B13413" s="73"/>
      <c r="D13413" s="73"/>
      <c r="P13413" s="73"/>
      <c r="T13413" s="73"/>
      <c r="U13413" s="73"/>
      <c r="V13413" s="73"/>
      <c r="X13413" s="12"/>
    </row>
    <row r="13414" spans="2:24" x14ac:dyDescent="0.3">
      <c r="B13414" s="73"/>
      <c r="D13414" s="73"/>
      <c r="P13414" s="73"/>
      <c r="T13414" s="73"/>
      <c r="U13414" s="73"/>
      <c r="V13414" s="73"/>
      <c r="X13414" s="12"/>
    </row>
    <row r="13415" spans="2:24" x14ac:dyDescent="0.3">
      <c r="B13415" s="73"/>
      <c r="D13415" s="73"/>
      <c r="P13415" s="73"/>
      <c r="T13415" s="73"/>
      <c r="U13415" s="73"/>
      <c r="V13415" s="73"/>
      <c r="X13415" s="12"/>
    </row>
    <row r="13416" spans="2:24" x14ac:dyDescent="0.3">
      <c r="B13416" s="73"/>
      <c r="D13416" s="73"/>
      <c r="P13416" s="73"/>
      <c r="T13416" s="73"/>
      <c r="U13416" s="73"/>
      <c r="V13416" s="73"/>
      <c r="X13416" s="12"/>
    </row>
    <row r="13417" spans="2:24" x14ac:dyDescent="0.3">
      <c r="B13417" s="73"/>
      <c r="D13417" s="73"/>
      <c r="P13417" s="73"/>
      <c r="T13417" s="73"/>
      <c r="U13417" s="73"/>
      <c r="V13417" s="73"/>
      <c r="X13417" s="12"/>
    </row>
    <row r="13418" spans="2:24" x14ac:dyDescent="0.3">
      <c r="B13418" s="73"/>
      <c r="D13418" s="73"/>
      <c r="P13418" s="73"/>
      <c r="T13418" s="73"/>
      <c r="U13418" s="73"/>
      <c r="V13418" s="73"/>
      <c r="X13418" s="12"/>
    </row>
    <row r="13419" spans="2:24" x14ac:dyDescent="0.3">
      <c r="B13419" s="73"/>
      <c r="D13419" s="73"/>
      <c r="P13419" s="73"/>
      <c r="T13419" s="73"/>
      <c r="U13419" s="73"/>
      <c r="V13419" s="73"/>
      <c r="X13419" s="12"/>
    </row>
    <row r="13420" spans="2:24" x14ac:dyDescent="0.3">
      <c r="B13420" s="73"/>
      <c r="D13420" s="73"/>
      <c r="P13420" s="73"/>
      <c r="T13420" s="73"/>
      <c r="U13420" s="73"/>
      <c r="V13420" s="73"/>
      <c r="X13420" s="12"/>
    </row>
    <row r="13421" spans="2:24" x14ac:dyDescent="0.3">
      <c r="B13421" s="73"/>
      <c r="D13421" s="73"/>
      <c r="P13421" s="73"/>
      <c r="T13421" s="73"/>
      <c r="U13421" s="73"/>
      <c r="V13421" s="73"/>
      <c r="X13421" s="12"/>
    </row>
    <row r="13422" spans="2:24" x14ac:dyDescent="0.3">
      <c r="B13422" s="73"/>
      <c r="D13422" s="73"/>
      <c r="P13422" s="73"/>
      <c r="T13422" s="73"/>
      <c r="U13422" s="73"/>
      <c r="V13422" s="73"/>
      <c r="X13422" s="12"/>
    </row>
    <row r="13423" spans="2:24" x14ac:dyDescent="0.3">
      <c r="B13423" s="73"/>
      <c r="D13423" s="73"/>
      <c r="P13423" s="73"/>
      <c r="T13423" s="73"/>
      <c r="U13423" s="73"/>
      <c r="V13423" s="73"/>
      <c r="X13423" s="12"/>
    </row>
    <row r="13424" spans="2:24" x14ac:dyDescent="0.3">
      <c r="B13424" s="73"/>
      <c r="D13424" s="73"/>
      <c r="P13424" s="73"/>
      <c r="T13424" s="73"/>
      <c r="U13424" s="73"/>
      <c r="V13424" s="73"/>
      <c r="X13424" s="12"/>
    </row>
    <row r="13425" spans="2:24" x14ac:dyDescent="0.3">
      <c r="B13425" s="73"/>
      <c r="D13425" s="73"/>
      <c r="P13425" s="73"/>
      <c r="T13425" s="73"/>
      <c r="U13425" s="73"/>
      <c r="V13425" s="73"/>
      <c r="X13425" s="12"/>
    </row>
    <row r="13426" spans="2:24" x14ac:dyDescent="0.3">
      <c r="B13426" s="73"/>
      <c r="D13426" s="73"/>
      <c r="P13426" s="73"/>
      <c r="T13426" s="73"/>
      <c r="U13426" s="73"/>
      <c r="V13426" s="73"/>
      <c r="X13426" s="12"/>
    </row>
    <row r="13427" spans="2:24" x14ac:dyDescent="0.3">
      <c r="B13427" s="73"/>
      <c r="D13427" s="73"/>
      <c r="P13427" s="73"/>
      <c r="T13427" s="73"/>
      <c r="U13427" s="73"/>
      <c r="V13427" s="73"/>
      <c r="X13427" s="12"/>
    </row>
    <row r="13428" spans="2:24" x14ac:dyDescent="0.3">
      <c r="B13428" s="73"/>
      <c r="D13428" s="73"/>
      <c r="P13428" s="73"/>
      <c r="T13428" s="73"/>
      <c r="U13428" s="73"/>
      <c r="V13428" s="73"/>
      <c r="X13428" s="12"/>
    </row>
    <row r="13429" spans="2:24" x14ac:dyDescent="0.3">
      <c r="B13429" s="73"/>
      <c r="D13429" s="73"/>
      <c r="P13429" s="73"/>
      <c r="T13429" s="73"/>
      <c r="U13429" s="73"/>
      <c r="V13429" s="73"/>
      <c r="X13429" s="12"/>
    </row>
    <row r="13430" spans="2:24" x14ac:dyDescent="0.3">
      <c r="B13430" s="73"/>
      <c r="D13430" s="73"/>
      <c r="P13430" s="73"/>
      <c r="T13430" s="73"/>
      <c r="U13430" s="73"/>
      <c r="V13430" s="73"/>
      <c r="X13430" s="12"/>
    </row>
    <row r="13431" spans="2:24" x14ac:dyDescent="0.3">
      <c r="B13431" s="73"/>
      <c r="D13431" s="73"/>
      <c r="P13431" s="73"/>
      <c r="T13431" s="73"/>
      <c r="U13431" s="73"/>
      <c r="V13431" s="73"/>
      <c r="X13431" s="12"/>
    </row>
    <row r="13432" spans="2:24" x14ac:dyDescent="0.3">
      <c r="B13432" s="73"/>
      <c r="D13432" s="73"/>
      <c r="P13432" s="73"/>
      <c r="T13432" s="73"/>
      <c r="U13432" s="73"/>
      <c r="V13432" s="73"/>
      <c r="X13432" s="12"/>
    </row>
    <row r="13433" spans="2:24" x14ac:dyDescent="0.3">
      <c r="B13433" s="73"/>
      <c r="D13433" s="73"/>
      <c r="P13433" s="73"/>
      <c r="T13433" s="73"/>
      <c r="U13433" s="73"/>
      <c r="V13433" s="73"/>
      <c r="X13433" s="12"/>
    </row>
    <row r="13434" spans="2:24" x14ac:dyDescent="0.3">
      <c r="B13434" s="73"/>
      <c r="D13434" s="73"/>
      <c r="P13434" s="73"/>
      <c r="T13434" s="73"/>
      <c r="U13434" s="73"/>
      <c r="V13434" s="73"/>
      <c r="X13434" s="12"/>
    </row>
    <row r="13435" spans="2:24" x14ac:dyDescent="0.3">
      <c r="B13435" s="73"/>
      <c r="D13435" s="73"/>
      <c r="P13435" s="73"/>
      <c r="T13435" s="73"/>
      <c r="U13435" s="73"/>
      <c r="V13435" s="73"/>
      <c r="X13435" s="12"/>
    </row>
    <row r="13436" spans="2:24" x14ac:dyDescent="0.3">
      <c r="B13436" s="73"/>
      <c r="D13436" s="73"/>
      <c r="P13436" s="73"/>
      <c r="T13436" s="73"/>
      <c r="U13436" s="73"/>
      <c r="V13436" s="73"/>
      <c r="X13436" s="12"/>
    </row>
    <row r="13437" spans="2:24" x14ac:dyDescent="0.3">
      <c r="B13437" s="73"/>
      <c r="D13437" s="73"/>
      <c r="P13437" s="73"/>
      <c r="T13437" s="73"/>
      <c r="U13437" s="73"/>
      <c r="V13437" s="73"/>
      <c r="X13437" s="12"/>
    </row>
    <row r="13438" spans="2:24" x14ac:dyDescent="0.3">
      <c r="B13438" s="73"/>
      <c r="D13438" s="73"/>
      <c r="P13438" s="73"/>
      <c r="T13438" s="73"/>
      <c r="U13438" s="73"/>
      <c r="V13438" s="73"/>
      <c r="X13438" s="12"/>
    </row>
    <row r="13439" spans="2:24" x14ac:dyDescent="0.3">
      <c r="B13439" s="73"/>
      <c r="D13439" s="73"/>
      <c r="P13439" s="73"/>
      <c r="T13439" s="73"/>
      <c r="U13439" s="73"/>
      <c r="V13439" s="73"/>
      <c r="X13439" s="12"/>
    </row>
    <row r="13440" spans="2:24" x14ac:dyDescent="0.3">
      <c r="B13440" s="73"/>
      <c r="D13440" s="73"/>
      <c r="P13440" s="73"/>
      <c r="T13440" s="73"/>
      <c r="U13440" s="73"/>
      <c r="V13440" s="73"/>
      <c r="X13440" s="12"/>
    </row>
    <row r="13441" spans="2:24" x14ac:dyDescent="0.3">
      <c r="B13441" s="73"/>
      <c r="D13441" s="73"/>
      <c r="P13441" s="73"/>
      <c r="T13441" s="73"/>
      <c r="U13441" s="73"/>
      <c r="V13441" s="73"/>
      <c r="X13441" s="12"/>
    </row>
    <row r="13442" spans="2:24" x14ac:dyDescent="0.3">
      <c r="B13442" s="73"/>
      <c r="D13442" s="73"/>
      <c r="P13442" s="73"/>
      <c r="T13442" s="73"/>
      <c r="U13442" s="73"/>
      <c r="V13442" s="73"/>
      <c r="X13442" s="12"/>
    </row>
    <row r="13443" spans="2:24" x14ac:dyDescent="0.3">
      <c r="B13443" s="73"/>
      <c r="D13443" s="73"/>
      <c r="P13443" s="73"/>
      <c r="T13443" s="73"/>
      <c r="U13443" s="73"/>
      <c r="V13443" s="73"/>
      <c r="X13443" s="12"/>
    </row>
    <row r="13444" spans="2:24" x14ac:dyDescent="0.3">
      <c r="B13444" s="73"/>
      <c r="D13444" s="73"/>
      <c r="P13444" s="73"/>
      <c r="T13444" s="73"/>
      <c r="U13444" s="73"/>
      <c r="V13444" s="73"/>
      <c r="X13444" s="12"/>
    </row>
    <row r="13445" spans="2:24" x14ac:dyDescent="0.3">
      <c r="B13445" s="73"/>
      <c r="D13445" s="73"/>
      <c r="P13445" s="73"/>
      <c r="T13445" s="73"/>
      <c r="U13445" s="73"/>
      <c r="V13445" s="73"/>
      <c r="X13445" s="12"/>
    </row>
    <row r="13446" spans="2:24" x14ac:dyDescent="0.3">
      <c r="B13446" s="73"/>
      <c r="D13446" s="73"/>
      <c r="P13446" s="73"/>
      <c r="T13446" s="73"/>
      <c r="U13446" s="73"/>
      <c r="V13446" s="73"/>
      <c r="X13446" s="12"/>
    </row>
    <row r="13447" spans="2:24" x14ac:dyDescent="0.3">
      <c r="B13447" s="73"/>
      <c r="D13447" s="73"/>
      <c r="P13447" s="73"/>
      <c r="T13447" s="73"/>
      <c r="U13447" s="73"/>
      <c r="V13447" s="73"/>
      <c r="X13447" s="12"/>
    </row>
    <row r="13448" spans="2:24" x14ac:dyDescent="0.3">
      <c r="B13448" s="73"/>
      <c r="D13448" s="73"/>
      <c r="P13448" s="73"/>
      <c r="T13448" s="73"/>
      <c r="U13448" s="73"/>
      <c r="V13448" s="73"/>
      <c r="X13448" s="12"/>
    </row>
    <row r="13449" spans="2:24" x14ac:dyDescent="0.3">
      <c r="B13449" s="73"/>
      <c r="D13449" s="73"/>
      <c r="P13449" s="73"/>
      <c r="T13449" s="73"/>
      <c r="U13449" s="73"/>
      <c r="V13449" s="73"/>
      <c r="X13449" s="12"/>
    </row>
    <row r="13450" spans="2:24" x14ac:dyDescent="0.3">
      <c r="B13450" s="73"/>
      <c r="D13450" s="73"/>
      <c r="P13450" s="73"/>
      <c r="T13450" s="73"/>
      <c r="U13450" s="73"/>
      <c r="V13450" s="73"/>
      <c r="X13450" s="12"/>
    </row>
    <row r="13451" spans="2:24" x14ac:dyDescent="0.3">
      <c r="B13451" s="73"/>
      <c r="D13451" s="73"/>
      <c r="P13451" s="73"/>
      <c r="T13451" s="73"/>
      <c r="U13451" s="73"/>
      <c r="V13451" s="73"/>
      <c r="X13451" s="12"/>
    </row>
    <row r="13452" spans="2:24" x14ac:dyDescent="0.3">
      <c r="B13452" s="73"/>
      <c r="D13452" s="73"/>
      <c r="P13452" s="73"/>
      <c r="T13452" s="73"/>
      <c r="U13452" s="73"/>
      <c r="V13452" s="73"/>
      <c r="X13452" s="12"/>
    </row>
    <row r="13453" spans="2:24" x14ac:dyDescent="0.3">
      <c r="B13453" s="73"/>
      <c r="D13453" s="73"/>
      <c r="P13453" s="73"/>
      <c r="T13453" s="73"/>
      <c r="U13453" s="73"/>
      <c r="V13453" s="73"/>
      <c r="X13453" s="12"/>
    </row>
    <row r="13454" spans="2:24" x14ac:dyDescent="0.3">
      <c r="B13454" s="73"/>
      <c r="D13454" s="73"/>
      <c r="P13454" s="73"/>
      <c r="T13454" s="73"/>
      <c r="U13454" s="73"/>
      <c r="V13454" s="73"/>
      <c r="X13454" s="12"/>
    </row>
    <row r="13455" spans="2:24" x14ac:dyDescent="0.3">
      <c r="B13455" s="73"/>
      <c r="D13455" s="73"/>
      <c r="P13455" s="73"/>
      <c r="T13455" s="73"/>
      <c r="U13455" s="73"/>
      <c r="V13455" s="73"/>
      <c r="X13455" s="12"/>
    </row>
    <row r="13456" spans="2:24" x14ac:dyDescent="0.3">
      <c r="B13456" s="73"/>
      <c r="D13456" s="73"/>
      <c r="P13456" s="73"/>
      <c r="T13456" s="73"/>
      <c r="U13456" s="73"/>
      <c r="V13456" s="73"/>
      <c r="X13456" s="12"/>
    </row>
    <row r="13457" spans="2:24" x14ac:dyDescent="0.3">
      <c r="B13457" s="73"/>
      <c r="D13457" s="73"/>
      <c r="P13457" s="73"/>
      <c r="T13457" s="73"/>
      <c r="U13457" s="73"/>
      <c r="V13457" s="73"/>
      <c r="X13457" s="12"/>
    </row>
    <row r="13458" spans="2:24" x14ac:dyDescent="0.3">
      <c r="B13458" s="73"/>
      <c r="D13458" s="73"/>
      <c r="P13458" s="73"/>
      <c r="T13458" s="73"/>
      <c r="U13458" s="73"/>
      <c r="V13458" s="73"/>
      <c r="X13458" s="12"/>
    </row>
    <row r="13459" spans="2:24" x14ac:dyDescent="0.3">
      <c r="B13459" s="73"/>
      <c r="D13459" s="73"/>
      <c r="P13459" s="73"/>
      <c r="T13459" s="73"/>
      <c r="U13459" s="73"/>
      <c r="V13459" s="73"/>
      <c r="X13459" s="12"/>
    </row>
    <row r="13460" spans="2:24" x14ac:dyDescent="0.3">
      <c r="B13460" s="73"/>
      <c r="D13460" s="73"/>
      <c r="P13460" s="73"/>
      <c r="T13460" s="73"/>
      <c r="U13460" s="73"/>
      <c r="V13460" s="73"/>
      <c r="X13460" s="12"/>
    </row>
    <row r="13461" spans="2:24" x14ac:dyDescent="0.3">
      <c r="B13461" s="73"/>
      <c r="D13461" s="73"/>
      <c r="P13461" s="73"/>
      <c r="T13461" s="73"/>
      <c r="U13461" s="73"/>
      <c r="V13461" s="73"/>
      <c r="X13461" s="12"/>
    </row>
    <row r="13462" spans="2:24" x14ac:dyDescent="0.3">
      <c r="B13462" s="73"/>
      <c r="D13462" s="73"/>
      <c r="P13462" s="73"/>
      <c r="T13462" s="73"/>
      <c r="U13462" s="73"/>
      <c r="V13462" s="73"/>
      <c r="X13462" s="12"/>
    </row>
    <row r="13463" spans="2:24" x14ac:dyDescent="0.3">
      <c r="B13463" s="73"/>
      <c r="D13463" s="73"/>
      <c r="P13463" s="73"/>
      <c r="T13463" s="73"/>
      <c r="U13463" s="73"/>
      <c r="V13463" s="73"/>
      <c r="X13463" s="12"/>
    </row>
    <row r="13464" spans="2:24" x14ac:dyDescent="0.3">
      <c r="B13464" s="73"/>
      <c r="D13464" s="73"/>
      <c r="P13464" s="73"/>
      <c r="T13464" s="73"/>
      <c r="U13464" s="73"/>
      <c r="V13464" s="73"/>
      <c r="X13464" s="12"/>
    </row>
    <row r="13465" spans="2:24" x14ac:dyDescent="0.3">
      <c r="B13465" s="73"/>
      <c r="D13465" s="73"/>
      <c r="P13465" s="73"/>
      <c r="T13465" s="73"/>
      <c r="U13465" s="73"/>
      <c r="V13465" s="73"/>
      <c r="X13465" s="12"/>
    </row>
    <row r="13466" spans="2:24" x14ac:dyDescent="0.3">
      <c r="B13466" s="73"/>
      <c r="D13466" s="73"/>
      <c r="P13466" s="73"/>
      <c r="T13466" s="73"/>
      <c r="U13466" s="73"/>
      <c r="V13466" s="73"/>
      <c r="X13466" s="12"/>
    </row>
    <row r="13467" spans="2:24" x14ac:dyDescent="0.3">
      <c r="B13467" s="73"/>
      <c r="D13467" s="73"/>
      <c r="P13467" s="73"/>
      <c r="T13467" s="73"/>
      <c r="U13467" s="73"/>
      <c r="V13467" s="73"/>
      <c r="X13467" s="12"/>
    </row>
    <row r="13468" spans="2:24" x14ac:dyDescent="0.3">
      <c r="B13468" s="73"/>
      <c r="D13468" s="73"/>
      <c r="P13468" s="73"/>
      <c r="T13468" s="73"/>
      <c r="U13468" s="73"/>
      <c r="V13468" s="73"/>
      <c r="X13468" s="12"/>
    </row>
    <row r="13469" spans="2:24" x14ac:dyDescent="0.3">
      <c r="B13469" s="73"/>
      <c r="D13469" s="73"/>
      <c r="P13469" s="73"/>
      <c r="T13469" s="73"/>
      <c r="U13469" s="73"/>
      <c r="V13469" s="73"/>
      <c r="X13469" s="12"/>
    </row>
    <row r="13470" spans="2:24" x14ac:dyDescent="0.3">
      <c r="B13470" s="73"/>
      <c r="D13470" s="73"/>
      <c r="P13470" s="73"/>
      <c r="T13470" s="73"/>
      <c r="U13470" s="73"/>
      <c r="V13470" s="73"/>
      <c r="X13470" s="12"/>
    </row>
    <row r="13471" spans="2:24" x14ac:dyDescent="0.3">
      <c r="B13471" s="73"/>
      <c r="D13471" s="73"/>
      <c r="P13471" s="73"/>
      <c r="T13471" s="73"/>
      <c r="U13471" s="73"/>
      <c r="V13471" s="73"/>
      <c r="X13471" s="12"/>
    </row>
    <row r="13472" spans="2:24" x14ac:dyDescent="0.3">
      <c r="B13472" s="73"/>
      <c r="D13472" s="73"/>
      <c r="P13472" s="73"/>
      <c r="T13472" s="73"/>
      <c r="U13472" s="73"/>
      <c r="V13472" s="73"/>
      <c r="X13472" s="12"/>
    </row>
    <row r="13473" spans="2:24" x14ac:dyDescent="0.3">
      <c r="B13473" s="73"/>
      <c r="D13473" s="73"/>
      <c r="P13473" s="73"/>
      <c r="T13473" s="73"/>
      <c r="U13473" s="73"/>
      <c r="V13473" s="73"/>
      <c r="X13473" s="12"/>
    </row>
    <row r="13474" spans="2:24" x14ac:dyDescent="0.3">
      <c r="B13474" s="73"/>
      <c r="D13474" s="73"/>
      <c r="P13474" s="73"/>
      <c r="T13474" s="73"/>
      <c r="U13474" s="73"/>
      <c r="V13474" s="73"/>
      <c r="X13474" s="12"/>
    </row>
    <row r="13475" spans="2:24" x14ac:dyDescent="0.3">
      <c r="B13475" s="73"/>
      <c r="D13475" s="73"/>
      <c r="P13475" s="73"/>
      <c r="T13475" s="73"/>
      <c r="U13475" s="73"/>
      <c r="V13475" s="73"/>
      <c r="X13475" s="12"/>
    </row>
    <row r="13476" spans="2:24" x14ac:dyDescent="0.3">
      <c r="B13476" s="73"/>
      <c r="D13476" s="73"/>
      <c r="P13476" s="73"/>
      <c r="T13476" s="73"/>
      <c r="U13476" s="73"/>
      <c r="V13476" s="73"/>
      <c r="X13476" s="12"/>
    </row>
    <row r="13477" spans="2:24" x14ac:dyDescent="0.3">
      <c r="B13477" s="73"/>
      <c r="D13477" s="73"/>
      <c r="P13477" s="73"/>
      <c r="T13477" s="73"/>
      <c r="U13477" s="73"/>
      <c r="V13477" s="73"/>
      <c r="X13477" s="12"/>
    </row>
    <row r="13478" spans="2:24" x14ac:dyDescent="0.3">
      <c r="B13478" s="73"/>
      <c r="D13478" s="73"/>
      <c r="P13478" s="73"/>
      <c r="T13478" s="73"/>
      <c r="U13478" s="73"/>
      <c r="V13478" s="73"/>
      <c r="X13478" s="12"/>
    </row>
    <row r="13479" spans="2:24" x14ac:dyDescent="0.3">
      <c r="B13479" s="73"/>
      <c r="D13479" s="73"/>
      <c r="P13479" s="73"/>
      <c r="T13479" s="73"/>
      <c r="U13479" s="73"/>
      <c r="V13479" s="73"/>
      <c r="X13479" s="12"/>
    </row>
    <row r="13480" spans="2:24" x14ac:dyDescent="0.3">
      <c r="B13480" s="73"/>
      <c r="D13480" s="73"/>
      <c r="P13480" s="73"/>
      <c r="T13480" s="73"/>
      <c r="U13480" s="73"/>
      <c r="V13480" s="73"/>
      <c r="X13480" s="12"/>
    </row>
    <row r="13481" spans="2:24" x14ac:dyDescent="0.3">
      <c r="B13481" s="73"/>
      <c r="D13481" s="73"/>
      <c r="P13481" s="73"/>
      <c r="T13481" s="73"/>
      <c r="U13481" s="73"/>
      <c r="V13481" s="73"/>
      <c r="X13481" s="12"/>
    </row>
    <row r="13482" spans="2:24" x14ac:dyDescent="0.3">
      <c r="B13482" s="73"/>
      <c r="D13482" s="73"/>
      <c r="P13482" s="73"/>
      <c r="T13482" s="73"/>
      <c r="U13482" s="73"/>
      <c r="V13482" s="73"/>
      <c r="X13482" s="12"/>
    </row>
    <row r="13483" spans="2:24" x14ac:dyDescent="0.3">
      <c r="B13483" s="73"/>
      <c r="D13483" s="73"/>
      <c r="P13483" s="73"/>
      <c r="T13483" s="73"/>
      <c r="U13483" s="73"/>
      <c r="V13483" s="73"/>
      <c r="X13483" s="12"/>
    </row>
    <row r="13484" spans="2:24" x14ac:dyDescent="0.3">
      <c r="B13484" s="73"/>
      <c r="D13484" s="73"/>
      <c r="P13484" s="73"/>
      <c r="T13484" s="73"/>
      <c r="U13484" s="73"/>
      <c r="V13484" s="73"/>
      <c r="X13484" s="12"/>
    </row>
    <row r="13485" spans="2:24" x14ac:dyDescent="0.3">
      <c r="B13485" s="73"/>
      <c r="D13485" s="73"/>
      <c r="P13485" s="73"/>
      <c r="T13485" s="73"/>
      <c r="U13485" s="73"/>
      <c r="V13485" s="73"/>
      <c r="X13485" s="12"/>
    </row>
    <row r="13486" spans="2:24" x14ac:dyDescent="0.3">
      <c r="B13486" s="73"/>
      <c r="D13486" s="73"/>
      <c r="P13486" s="73"/>
      <c r="T13486" s="73"/>
      <c r="U13486" s="73"/>
      <c r="V13486" s="73"/>
      <c r="X13486" s="12"/>
    </row>
    <row r="13487" spans="2:24" x14ac:dyDescent="0.3">
      <c r="B13487" s="73"/>
      <c r="D13487" s="73"/>
      <c r="P13487" s="73"/>
      <c r="T13487" s="73"/>
      <c r="U13487" s="73"/>
      <c r="V13487" s="73"/>
      <c r="X13487" s="12"/>
    </row>
    <row r="13488" spans="2:24" x14ac:dyDescent="0.3">
      <c r="B13488" s="73"/>
      <c r="D13488" s="73"/>
      <c r="P13488" s="73"/>
      <c r="T13488" s="73"/>
      <c r="U13488" s="73"/>
      <c r="V13488" s="73"/>
      <c r="X13488" s="12"/>
    </row>
    <row r="13489" spans="2:24" x14ac:dyDescent="0.3">
      <c r="B13489" s="73"/>
      <c r="D13489" s="73"/>
      <c r="P13489" s="73"/>
      <c r="T13489" s="73"/>
      <c r="U13489" s="73"/>
      <c r="V13489" s="73"/>
      <c r="X13489" s="12"/>
    </row>
    <row r="13490" spans="2:24" x14ac:dyDescent="0.3">
      <c r="B13490" s="73"/>
      <c r="D13490" s="73"/>
      <c r="P13490" s="73"/>
      <c r="T13490" s="73"/>
      <c r="U13490" s="73"/>
      <c r="V13490" s="73"/>
      <c r="X13490" s="12"/>
    </row>
    <row r="13491" spans="2:24" x14ac:dyDescent="0.3">
      <c r="B13491" s="73"/>
      <c r="D13491" s="73"/>
      <c r="P13491" s="73"/>
      <c r="T13491" s="73"/>
      <c r="U13491" s="73"/>
      <c r="V13491" s="73"/>
      <c r="X13491" s="12"/>
    </row>
    <row r="13492" spans="2:24" x14ac:dyDescent="0.3">
      <c r="B13492" s="73"/>
      <c r="D13492" s="73"/>
      <c r="P13492" s="73"/>
      <c r="T13492" s="73"/>
      <c r="U13492" s="73"/>
      <c r="V13492" s="73"/>
      <c r="X13492" s="12"/>
    </row>
    <row r="13493" spans="2:24" x14ac:dyDescent="0.3">
      <c r="B13493" s="73"/>
      <c r="D13493" s="73"/>
      <c r="P13493" s="73"/>
      <c r="T13493" s="73"/>
      <c r="U13493" s="73"/>
      <c r="V13493" s="73"/>
      <c r="X13493" s="12"/>
    </row>
    <row r="13494" spans="2:24" x14ac:dyDescent="0.3">
      <c r="B13494" s="73"/>
      <c r="D13494" s="73"/>
      <c r="P13494" s="73"/>
      <c r="T13494" s="73"/>
      <c r="U13494" s="73"/>
      <c r="V13494" s="73"/>
      <c r="X13494" s="12"/>
    </row>
    <row r="13495" spans="2:24" x14ac:dyDescent="0.3">
      <c r="B13495" s="73"/>
      <c r="D13495" s="73"/>
      <c r="P13495" s="73"/>
      <c r="T13495" s="73"/>
      <c r="U13495" s="73"/>
      <c r="V13495" s="73"/>
      <c r="X13495" s="12"/>
    </row>
    <row r="13496" spans="2:24" x14ac:dyDescent="0.3">
      <c r="B13496" s="73"/>
      <c r="D13496" s="73"/>
      <c r="P13496" s="73"/>
      <c r="T13496" s="73"/>
      <c r="U13496" s="73"/>
      <c r="V13496" s="73"/>
      <c r="X13496" s="12"/>
    </row>
    <row r="13497" spans="2:24" x14ac:dyDescent="0.3">
      <c r="B13497" s="73"/>
      <c r="D13497" s="73"/>
      <c r="P13497" s="73"/>
      <c r="T13497" s="73"/>
      <c r="U13497" s="73"/>
      <c r="V13497" s="73"/>
      <c r="X13497" s="12"/>
    </row>
    <row r="13498" spans="2:24" x14ac:dyDescent="0.3">
      <c r="B13498" s="73"/>
      <c r="D13498" s="73"/>
      <c r="P13498" s="73"/>
      <c r="T13498" s="73"/>
      <c r="U13498" s="73"/>
      <c r="V13498" s="73"/>
      <c r="X13498" s="12"/>
    </row>
    <row r="13499" spans="2:24" x14ac:dyDescent="0.3">
      <c r="B13499" s="73"/>
      <c r="D13499" s="73"/>
      <c r="P13499" s="73"/>
      <c r="T13499" s="73"/>
      <c r="U13499" s="73"/>
      <c r="V13499" s="73"/>
      <c r="X13499" s="12"/>
    </row>
    <row r="13500" spans="2:24" x14ac:dyDescent="0.3">
      <c r="B13500" s="73"/>
      <c r="D13500" s="73"/>
      <c r="P13500" s="73"/>
      <c r="T13500" s="73"/>
      <c r="U13500" s="73"/>
      <c r="V13500" s="73"/>
      <c r="X13500" s="12"/>
    </row>
    <row r="13501" spans="2:24" x14ac:dyDescent="0.3">
      <c r="B13501" s="73"/>
      <c r="D13501" s="73"/>
      <c r="P13501" s="73"/>
      <c r="T13501" s="73"/>
      <c r="U13501" s="73"/>
      <c r="V13501" s="73"/>
      <c r="X13501" s="12"/>
    </row>
    <row r="13502" spans="2:24" x14ac:dyDescent="0.3">
      <c r="B13502" s="73"/>
      <c r="D13502" s="73"/>
      <c r="P13502" s="73"/>
      <c r="T13502" s="73"/>
      <c r="U13502" s="73"/>
      <c r="V13502" s="73"/>
      <c r="X13502" s="12"/>
    </row>
    <row r="13503" spans="2:24" x14ac:dyDescent="0.3">
      <c r="B13503" s="73"/>
      <c r="D13503" s="73"/>
      <c r="P13503" s="73"/>
      <c r="T13503" s="73"/>
      <c r="U13503" s="73"/>
      <c r="V13503" s="73"/>
      <c r="X13503" s="12"/>
    </row>
    <row r="13504" spans="2:24" x14ac:dyDescent="0.3">
      <c r="B13504" s="73"/>
      <c r="D13504" s="73"/>
      <c r="P13504" s="73"/>
      <c r="T13504" s="73"/>
      <c r="U13504" s="73"/>
      <c r="V13504" s="73"/>
      <c r="X13504" s="12"/>
    </row>
    <row r="13505" spans="2:24" x14ac:dyDescent="0.3">
      <c r="B13505" s="73"/>
      <c r="D13505" s="73"/>
      <c r="P13505" s="73"/>
      <c r="T13505" s="73"/>
      <c r="U13505" s="73"/>
      <c r="V13505" s="73"/>
      <c r="X13505" s="12"/>
    </row>
    <row r="13506" spans="2:24" x14ac:dyDescent="0.3">
      <c r="B13506" s="73"/>
      <c r="D13506" s="73"/>
      <c r="P13506" s="73"/>
      <c r="T13506" s="73"/>
      <c r="U13506" s="73"/>
      <c r="V13506" s="73"/>
      <c r="X13506" s="12"/>
    </row>
    <row r="13507" spans="2:24" x14ac:dyDescent="0.3">
      <c r="B13507" s="73"/>
      <c r="D13507" s="73"/>
      <c r="P13507" s="73"/>
      <c r="T13507" s="73"/>
      <c r="U13507" s="73"/>
      <c r="V13507" s="73"/>
      <c r="X13507" s="12"/>
    </row>
    <row r="13508" spans="2:24" x14ac:dyDescent="0.3">
      <c r="B13508" s="73"/>
      <c r="D13508" s="73"/>
      <c r="P13508" s="73"/>
      <c r="T13508" s="73"/>
      <c r="U13508" s="73"/>
      <c r="V13508" s="73"/>
      <c r="X13508" s="12"/>
    </row>
    <row r="13509" spans="2:24" x14ac:dyDescent="0.3">
      <c r="B13509" s="73"/>
      <c r="D13509" s="73"/>
      <c r="P13509" s="73"/>
      <c r="T13509" s="73"/>
      <c r="U13509" s="73"/>
      <c r="V13509" s="73"/>
      <c r="X13509" s="12"/>
    </row>
    <row r="13510" spans="2:24" x14ac:dyDescent="0.3">
      <c r="B13510" s="73"/>
      <c r="D13510" s="73"/>
      <c r="P13510" s="73"/>
      <c r="T13510" s="73"/>
      <c r="U13510" s="73"/>
      <c r="V13510" s="73"/>
      <c r="X13510" s="12"/>
    </row>
    <row r="13511" spans="2:24" x14ac:dyDescent="0.3">
      <c r="B13511" s="73"/>
      <c r="D13511" s="73"/>
      <c r="P13511" s="73"/>
      <c r="T13511" s="73"/>
      <c r="U13511" s="73"/>
      <c r="V13511" s="73"/>
      <c r="X13511" s="12"/>
    </row>
    <row r="13512" spans="2:24" x14ac:dyDescent="0.3">
      <c r="B13512" s="73"/>
      <c r="D13512" s="73"/>
      <c r="P13512" s="73"/>
      <c r="T13512" s="73"/>
      <c r="U13512" s="73"/>
      <c r="V13512" s="73"/>
      <c r="X13512" s="12"/>
    </row>
    <row r="13513" spans="2:24" x14ac:dyDescent="0.3">
      <c r="B13513" s="73"/>
      <c r="D13513" s="73"/>
      <c r="P13513" s="73"/>
      <c r="T13513" s="73"/>
      <c r="U13513" s="73"/>
      <c r="V13513" s="73"/>
      <c r="X13513" s="12"/>
    </row>
    <row r="13514" spans="2:24" x14ac:dyDescent="0.3">
      <c r="B13514" s="73"/>
      <c r="D13514" s="73"/>
      <c r="P13514" s="73"/>
      <c r="T13514" s="73"/>
      <c r="U13514" s="73"/>
      <c r="V13514" s="73"/>
      <c r="X13514" s="12"/>
    </row>
    <row r="13515" spans="2:24" x14ac:dyDescent="0.3">
      <c r="B13515" s="73"/>
      <c r="D13515" s="73"/>
      <c r="P13515" s="73"/>
      <c r="T13515" s="73"/>
      <c r="U13515" s="73"/>
      <c r="V13515" s="73"/>
      <c r="X13515" s="12"/>
    </row>
    <row r="13516" spans="2:24" x14ac:dyDescent="0.3">
      <c r="B13516" s="73"/>
      <c r="D13516" s="73"/>
      <c r="P13516" s="73"/>
      <c r="T13516" s="73"/>
      <c r="U13516" s="73"/>
      <c r="V13516" s="73"/>
      <c r="X13516" s="12"/>
    </row>
    <row r="13517" spans="2:24" x14ac:dyDescent="0.3">
      <c r="B13517" s="73"/>
      <c r="D13517" s="73"/>
      <c r="P13517" s="73"/>
      <c r="T13517" s="73"/>
      <c r="U13517" s="73"/>
      <c r="V13517" s="73"/>
      <c r="X13517" s="12"/>
    </row>
    <row r="13518" spans="2:24" x14ac:dyDescent="0.3">
      <c r="B13518" s="73"/>
      <c r="D13518" s="73"/>
      <c r="P13518" s="73"/>
      <c r="T13518" s="73"/>
      <c r="U13518" s="73"/>
      <c r="V13518" s="73"/>
      <c r="X13518" s="12"/>
    </row>
    <row r="13519" spans="2:24" x14ac:dyDescent="0.3">
      <c r="B13519" s="73"/>
      <c r="D13519" s="73"/>
      <c r="P13519" s="73"/>
      <c r="T13519" s="73"/>
      <c r="U13519" s="73"/>
      <c r="V13519" s="73"/>
      <c r="X13519" s="12"/>
    </row>
    <row r="13520" spans="2:24" x14ac:dyDescent="0.3">
      <c r="B13520" s="73"/>
      <c r="D13520" s="73"/>
      <c r="P13520" s="73"/>
      <c r="T13520" s="73"/>
      <c r="U13520" s="73"/>
      <c r="V13520" s="73"/>
      <c r="X13520" s="12"/>
    </row>
    <row r="13521" spans="2:24" x14ac:dyDescent="0.3">
      <c r="B13521" s="73"/>
      <c r="D13521" s="73"/>
      <c r="P13521" s="73"/>
      <c r="T13521" s="73"/>
      <c r="U13521" s="73"/>
      <c r="V13521" s="73"/>
      <c r="X13521" s="12"/>
    </row>
    <row r="13522" spans="2:24" x14ac:dyDescent="0.3">
      <c r="B13522" s="73"/>
      <c r="D13522" s="73"/>
      <c r="P13522" s="73"/>
      <c r="T13522" s="73"/>
      <c r="U13522" s="73"/>
      <c r="V13522" s="73"/>
      <c r="X13522" s="12"/>
    </row>
    <row r="13523" spans="2:24" x14ac:dyDescent="0.3">
      <c r="B13523" s="73"/>
      <c r="D13523" s="73"/>
      <c r="P13523" s="73"/>
      <c r="T13523" s="73"/>
      <c r="U13523" s="73"/>
      <c r="V13523" s="73"/>
      <c r="X13523" s="12"/>
    </row>
    <row r="13524" spans="2:24" x14ac:dyDescent="0.3">
      <c r="B13524" s="73"/>
      <c r="D13524" s="73"/>
      <c r="P13524" s="73"/>
      <c r="T13524" s="73"/>
      <c r="U13524" s="73"/>
      <c r="V13524" s="73"/>
      <c r="X13524" s="12"/>
    </row>
    <row r="13525" spans="2:24" x14ac:dyDescent="0.3">
      <c r="B13525" s="73"/>
      <c r="D13525" s="73"/>
      <c r="P13525" s="73"/>
      <c r="T13525" s="73"/>
      <c r="U13525" s="73"/>
      <c r="V13525" s="73"/>
      <c r="X13525" s="12"/>
    </row>
    <row r="13526" spans="2:24" x14ac:dyDescent="0.3">
      <c r="B13526" s="73"/>
      <c r="D13526" s="73"/>
      <c r="P13526" s="73"/>
      <c r="T13526" s="73"/>
      <c r="U13526" s="73"/>
      <c r="V13526" s="73"/>
      <c r="X13526" s="12"/>
    </row>
    <row r="13527" spans="2:24" x14ac:dyDescent="0.3">
      <c r="B13527" s="73"/>
      <c r="D13527" s="73"/>
      <c r="P13527" s="73"/>
      <c r="T13527" s="73"/>
      <c r="U13527" s="73"/>
      <c r="V13527" s="73"/>
      <c r="X13527" s="12"/>
    </row>
    <row r="13528" spans="2:24" x14ac:dyDescent="0.3">
      <c r="B13528" s="73"/>
      <c r="D13528" s="73"/>
      <c r="P13528" s="73"/>
      <c r="T13528" s="73"/>
      <c r="U13528" s="73"/>
      <c r="V13528" s="73"/>
      <c r="X13528" s="12"/>
    </row>
    <row r="13529" spans="2:24" x14ac:dyDescent="0.3">
      <c r="B13529" s="73"/>
      <c r="D13529" s="73"/>
      <c r="P13529" s="73"/>
      <c r="T13529" s="73"/>
      <c r="U13529" s="73"/>
      <c r="V13529" s="73"/>
      <c r="X13529" s="12"/>
    </row>
    <row r="13530" spans="2:24" x14ac:dyDescent="0.3">
      <c r="B13530" s="73"/>
      <c r="D13530" s="73"/>
      <c r="P13530" s="73"/>
      <c r="T13530" s="73"/>
      <c r="U13530" s="73"/>
      <c r="V13530" s="73"/>
      <c r="X13530" s="12"/>
    </row>
    <row r="13531" spans="2:24" x14ac:dyDescent="0.3">
      <c r="B13531" s="73"/>
      <c r="D13531" s="73"/>
      <c r="P13531" s="73"/>
      <c r="T13531" s="73"/>
      <c r="U13531" s="73"/>
      <c r="V13531" s="73"/>
      <c r="X13531" s="12"/>
    </row>
    <row r="13532" spans="2:24" x14ac:dyDescent="0.3">
      <c r="B13532" s="73"/>
      <c r="D13532" s="73"/>
      <c r="P13532" s="73"/>
      <c r="T13532" s="73"/>
      <c r="U13532" s="73"/>
      <c r="V13532" s="73"/>
      <c r="X13532" s="12"/>
    </row>
    <row r="13533" spans="2:24" x14ac:dyDescent="0.3">
      <c r="B13533" s="73"/>
      <c r="D13533" s="73"/>
      <c r="P13533" s="73"/>
      <c r="T13533" s="73"/>
      <c r="U13533" s="73"/>
      <c r="V13533" s="73"/>
      <c r="X13533" s="12"/>
    </row>
    <row r="13534" spans="2:24" x14ac:dyDescent="0.3">
      <c r="B13534" s="73"/>
      <c r="D13534" s="73"/>
      <c r="P13534" s="73"/>
      <c r="T13534" s="73"/>
      <c r="U13534" s="73"/>
      <c r="V13534" s="73"/>
      <c r="X13534" s="12"/>
    </row>
    <row r="13535" spans="2:24" x14ac:dyDescent="0.3">
      <c r="B13535" s="73"/>
      <c r="D13535" s="73"/>
      <c r="P13535" s="73"/>
      <c r="T13535" s="73"/>
      <c r="U13535" s="73"/>
      <c r="V13535" s="73"/>
      <c r="X13535" s="12"/>
    </row>
    <row r="13536" spans="2:24" x14ac:dyDescent="0.3">
      <c r="B13536" s="73"/>
      <c r="D13536" s="73"/>
      <c r="P13536" s="73"/>
      <c r="T13536" s="73"/>
      <c r="U13536" s="73"/>
      <c r="V13536" s="73"/>
      <c r="X13536" s="12"/>
    </row>
    <row r="13537" spans="2:24" x14ac:dyDescent="0.3">
      <c r="B13537" s="73"/>
      <c r="D13537" s="73"/>
      <c r="P13537" s="73"/>
      <c r="T13537" s="73"/>
      <c r="U13537" s="73"/>
      <c r="V13537" s="73"/>
      <c r="X13537" s="12"/>
    </row>
    <row r="13538" spans="2:24" x14ac:dyDescent="0.3">
      <c r="B13538" s="73"/>
      <c r="D13538" s="73"/>
      <c r="P13538" s="73"/>
      <c r="T13538" s="73"/>
      <c r="U13538" s="73"/>
      <c r="V13538" s="73"/>
      <c r="X13538" s="12"/>
    </row>
    <row r="13539" spans="2:24" x14ac:dyDescent="0.3">
      <c r="B13539" s="73"/>
      <c r="D13539" s="73"/>
      <c r="P13539" s="73"/>
      <c r="T13539" s="73"/>
      <c r="U13539" s="73"/>
      <c r="V13539" s="73"/>
      <c r="X13539" s="12"/>
    </row>
    <row r="13540" spans="2:24" x14ac:dyDescent="0.3">
      <c r="B13540" s="73"/>
      <c r="D13540" s="73"/>
      <c r="P13540" s="73"/>
      <c r="T13540" s="73"/>
      <c r="U13540" s="73"/>
      <c r="V13540" s="73"/>
      <c r="X13540" s="12"/>
    </row>
    <row r="13541" spans="2:24" x14ac:dyDescent="0.3">
      <c r="B13541" s="73"/>
      <c r="D13541" s="73"/>
      <c r="P13541" s="73"/>
      <c r="T13541" s="73"/>
      <c r="U13541" s="73"/>
      <c r="V13541" s="73"/>
      <c r="X13541" s="12"/>
    </row>
    <row r="13542" spans="2:24" x14ac:dyDescent="0.3">
      <c r="B13542" s="73"/>
      <c r="D13542" s="73"/>
      <c r="P13542" s="73"/>
      <c r="T13542" s="73"/>
      <c r="U13542" s="73"/>
      <c r="V13542" s="73"/>
      <c r="X13542" s="12"/>
    </row>
    <row r="13543" spans="2:24" x14ac:dyDescent="0.3">
      <c r="B13543" s="73"/>
      <c r="D13543" s="73"/>
      <c r="P13543" s="73"/>
      <c r="T13543" s="73"/>
      <c r="U13543" s="73"/>
      <c r="V13543" s="73"/>
      <c r="X13543" s="12"/>
    </row>
    <row r="13544" spans="2:24" x14ac:dyDescent="0.3">
      <c r="B13544" s="73"/>
      <c r="D13544" s="73"/>
      <c r="P13544" s="73"/>
      <c r="T13544" s="73"/>
      <c r="U13544" s="73"/>
      <c r="V13544" s="73"/>
      <c r="X13544" s="12"/>
    </row>
    <row r="13545" spans="2:24" x14ac:dyDescent="0.3">
      <c r="B13545" s="73"/>
      <c r="D13545" s="73"/>
      <c r="P13545" s="73"/>
      <c r="T13545" s="73"/>
      <c r="U13545" s="73"/>
      <c r="V13545" s="73"/>
      <c r="X13545" s="12"/>
    </row>
    <row r="13546" spans="2:24" x14ac:dyDescent="0.3">
      <c r="B13546" s="73"/>
      <c r="D13546" s="73"/>
      <c r="P13546" s="73"/>
      <c r="T13546" s="73"/>
      <c r="U13546" s="73"/>
      <c r="V13546" s="73"/>
      <c r="X13546" s="12"/>
    </row>
    <row r="13547" spans="2:24" x14ac:dyDescent="0.3">
      <c r="B13547" s="73"/>
      <c r="D13547" s="73"/>
      <c r="P13547" s="73"/>
      <c r="T13547" s="73"/>
      <c r="U13547" s="73"/>
      <c r="V13547" s="73"/>
      <c r="X13547" s="12"/>
    </row>
    <row r="13548" spans="2:24" x14ac:dyDescent="0.3">
      <c r="B13548" s="73"/>
      <c r="D13548" s="73"/>
      <c r="P13548" s="73"/>
      <c r="T13548" s="73"/>
      <c r="U13548" s="73"/>
      <c r="V13548" s="73"/>
      <c r="X13548" s="12"/>
    </row>
    <row r="13549" spans="2:24" x14ac:dyDescent="0.3">
      <c r="B13549" s="73"/>
      <c r="D13549" s="73"/>
      <c r="P13549" s="73"/>
      <c r="T13549" s="73"/>
      <c r="U13549" s="73"/>
      <c r="V13549" s="73"/>
      <c r="X13549" s="12"/>
    </row>
    <row r="13550" spans="2:24" x14ac:dyDescent="0.3">
      <c r="B13550" s="73"/>
      <c r="D13550" s="73"/>
      <c r="P13550" s="73"/>
      <c r="T13550" s="73"/>
      <c r="U13550" s="73"/>
      <c r="V13550" s="73"/>
      <c r="X13550" s="12"/>
    </row>
    <row r="13551" spans="2:24" x14ac:dyDescent="0.3">
      <c r="B13551" s="73"/>
      <c r="D13551" s="73"/>
      <c r="P13551" s="73"/>
      <c r="T13551" s="73"/>
      <c r="U13551" s="73"/>
      <c r="V13551" s="73"/>
      <c r="X13551" s="12"/>
    </row>
    <row r="13552" spans="2:24" x14ac:dyDescent="0.3">
      <c r="B13552" s="73"/>
      <c r="D13552" s="73"/>
      <c r="P13552" s="73"/>
      <c r="T13552" s="73"/>
      <c r="U13552" s="73"/>
      <c r="V13552" s="73"/>
      <c r="X13552" s="12"/>
    </row>
    <row r="13553" spans="2:24" x14ac:dyDescent="0.3">
      <c r="B13553" s="73"/>
      <c r="D13553" s="73"/>
      <c r="P13553" s="73"/>
      <c r="T13553" s="73"/>
      <c r="U13553" s="73"/>
      <c r="V13553" s="73"/>
      <c r="X13553" s="12"/>
    </row>
    <row r="13554" spans="2:24" x14ac:dyDescent="0.3">
      <c r="B13554" s="73"/>
      <c r="D13554" s="73"/>
      <c r="P13554" s="73"/>
      <c r="T13554" s="73"/>
      <c r="U13554" s="73"/>
      <c r="V13554" s="73"/>
      <c r="X13554" s="12"/>
    </row>
    <row r="13555" spans="2:24" x14ac:dyDescent="0.3">
      <c r="B13555" s="73"/>
      <c r="D13555" s="73"/>
      <c r="P13555" s="73"/>
      <c r="T13555" s="73"/>
      <c r="U13555" s="73"/>
      <c r="V13555" s="73"/>
      <c r="X13555" s="12"/>
    </row>
    <row r="13556" spans="2:24" x14ac:dyDescent="0.3">
      <c r="B13556" s="73"/>
      <c r="D13556" s="73"/>
      <c r="P13556" s="73"/>
      <c r="T13556" s="73"/>
      <c r="U13556" s="73"/>
      <c r="V13556" s="73"/>
      <c r="X13556" s="12"/>
    </row>
    <row r="13557" spans="2:24" x14ac:dyDescent="0.3">
      <c r="B13557" s="73"/>
      <c r="D13557" s="73"/>
      <c r="P13557" s="73"/>
      <c r="T13557" s="73"/>
      <c r="U13557" s="73"/>
      <c r="V13557" s="73"/>
      <c r="X13557" s="12"/>
    </row>
    <row r="13558" spans="2:24" x14ac:dyDescent="0.3">
      <c r="B13558" s="73"/>
      <c r="D13558" s="73"/>
      <c r="P13558" s="73"/>
      <c r="T13558" s="73"/>
      <c r="U13558" s="73"/>
      <c r="V13558" s="73"/>
      <c r="X13558" s="12"/>
    </row>
    <row r="13559" spans="2:24" x14ac:dyDescent="0.3">
      <c r="B13559" s="73"/>
      <c r="D13559" s="73"/>
      <c r="P13559" s="73"/>
      <c r="T13559" s="73"/>
      <c r="U13559" s="73"/>
      <c r="V13559" s="73"/>
      <c r="X13559" s="12"/>
    </row>
    <row r="13560" spans="2:24" x14ac:dyDescent="0.3">
      <c r="B13560" s="73"/>
      <c r="D13560" s="73"/>
      <c r="P13560" s="73"/>
      <c r="T13560" s="73"/>
      <c r="U13560" s="73"/>
      <c r="V13560" s="73"/>
      <c r="X13560" s="12"/>
    </row>
    <row r="13561" spans="2:24" x14ac:dyDescent="0.3">
      <c r="B13561" s="73"/>
      <c r="D13561" s="73"/>
      <c r="P13561" s="73"/>
      <c r="T13561" s="73"/>
      <c r="U13561" s="73"/>
      <c r="V13561" s="73"/>
      <c r="X13561" s="12"/>
    </row>
    <row r="13562" spans="2:24" x14ac:dyDescent="0.3">
      <c r="B13562" s="73"/>
      <c r="D13562" s="73"/>
      <c r="P13562" s="73"/>
      <c r="T13562" s="73"/>
      <c r="U13562" s="73"/>
      <c r="V13562" s="73"/>
      <c r="X13562" s="12"/>
    </row>
    <row r="13563" spans="2:24" x14ac:dyDescent="0.3">
      <c r="B13563" s="73"/>
      <c r="D13563" s="73"/>
      <c r="P13563" s="73"/>
      <c r="T13563" s="73"/>
      <c r="U13563" s="73"/>
      <c r="V13563" s="73"/>
      <c r="X13563" s="12"/>
    </row>
    <row r="13564" spans="2:24" x14ac:dyDescent="0.3">
      <c r="B13564" s="73"/>
      <c r="D13564" s="73"/>
      <c r="P13564" s="73"/>
      <c r="T13564" s="73"/>
      <c r="U13564" s="73"/>
      <c r="V13564" s="73"/>
      <c r="X13564" s="12"/>
    </row>
    <row r="13565" spans="2:24" x14ac:dyDescent="0.3">
      <c r="B13565" s="73"/>
      <c r="D13565" s="73"/>
      <c r="P13565" s="73"/>
      <c r="T13565" s="73"/>
      <c r="U13565" s="73"/>
      <c r="V13565" s="73"/>
      <c r="X13565" s="12"/>
    </row>
    <row r="13566" spans="2:24" x14ac:dyDescent="0.3">
      <c r="B13566" s="73"/>
      <c r="D13566" s="73"/>
      <c r="P13566" s="73"/>
      <c r="T13566" s="73"/>
      <c r="U13566" s="73"/>
      <c r="V13566" s="73"/>
      <c r="X13566" s="12"/>
    </row>
    <row r="13567" spans="2:24" x14ac:dyDescent="0.3">
      <c r="B13567" s="73"/>
      <c r="D13567" s="73"/>
      <c r="P13567" s="73"/>
      <c r="T13567" s="73"/>
      <c r="U13567" s="73"/>
      <c r="V13567" s="73"/>
      <c r="X13567" s="12"/>
    </row>
    <row r="13568" spans="2:24" x14ac:dyDescent="0.3">
      <c r="B13568" s="73"/>
      <c r="D13568" s="73"/>
      <c r="P13568" s="73"/>
      <c r="T13568" s="73"/>
      <c r="U13568" s="73"/>
      <c r="V13568" s="73"/>
      <c r="X13568" s="12"/>
    </row>
    <row r="13569" spans="2:24" x14ac:dyDescent="0.3">
      <c r="B13569" s="73"/>
      <c r="D13569" s="73"/>
      <c r="P13569" s="73"/>
      <c r="T13569" s="73"/>
      <c r="U13569" s="73"/>
      <c r="V13569" s="73"/>
      <c r="X13569" s="12"/>
    </row>
    <row r="13570" spans="2:24" x14ac:dyDescent="0.3">
      <c r="B13570" s="73"/>
      <c r="D13570" s="73"/>
      <c r="P13570" s="73"/>
      <c r="T13570" s="73"/>
      <c r="U13570" s="73"/>
      <c r="V13570" s="73"/>
      <c r="X13570" s="12"/>
    </row>
    <row r="13571" spans="2:24" x14ac:dyDescent="0.3">
      <c r="B13571" s="73"/>
      <c r="D13571" s="73"/>
      <c r="P13571" s="73"/>
      <c r="T13571" s="73"/>
      <c r="U13571" s="73"/>
      <c r="V13571" s="73"/>
      <c r="X13571" s="12"/>
    </row>
    <row r="13572" spans="2:24" x14ac:dyDescent="0.3">
      <c r="B13572" s="73"/>
      <c r="D13572" s="73"/>
      <c r="P13572" s="73"/>
      <c r="T13572" s="73"/>
      <c r="U13572" s="73"/>
      <c r="V13572" s="73"/>
      <c r="X13572" s="12"/>
    </row>
    <row r="13573" spans="2:24" x14ac:dyDescent="0.3">
      <c r="B13573" s="73"/>
      <c r="D13573" s="73"/>
      <c r="P13573" s="73"/>
      <c r="T13573" s="73"/>
      <c r="U13573" s="73"/>
      <c r="V13573" s="73"/>
      <c r="X13573" s="12"/>
    </row>
    <row r="13574" spans="2:24" x14ac:dyDescent="0.3">
      <c r="B13574" s="73"/>
      <c r="D13574" s="73"/>
      <c r="P13574" s="73"/>
      <c r="T13574" s="73"/>
      <c r="U13574" s="73"/>
      <c r="V13574" s="73"/>
      <c r="X13574" s="12"/>
    </row>
    <row r="13575" spans="2:24" x14ac:dyDescent="0.3">
      <c r="B13575" s="73"/>
      <c r="D13575" s="73"/>
      <c r="P13575" s="73"/>
      <c r="T13575" s="73"/>
      <c r="U13575" s="73"/>
      <c r="V13575" s="73"/>
      <c r="X13575" s="12"/>
    </row>
    <row r="13576" spans="2:24" x14ac:dyDescent="0.3">
      <c r="B13576" s="73"/>
      <c r="D13576" s="73"/>
      <c r="P13576" s="73"/>
      <c r="T13576" s="73"/>
      <c r="U13576" s="73"/>
      <c r="V13576" s="73"/>
      <c r="X13576" s="12"/>
    </row>
    <row r="13577" spans="2:24" x14ac:dyDescent="0.3">
      <c r="B13577" s="73"/>
      <c r="D13577" s="73"/>
      <c r="P13577" s="73"/>
      <c r="T13577" s="73"/>
      <c r="U13577" s="73"/>
      <c r="V13577" s="73"/>
      <c r="X13577" s="12"/>
    </row>
    <row r="13578" spans="2:24" x14ac:dyDescent="0.3">
      <c r="B13578" s="73"/>
      <c r="D13578" s="73"/>
      <c r="P13578" s="73"/>
      <c r="T13578" s="73"/>
      <c r="U13578" s="73"/>
      <c r="V13578" s="73"/>
      <c r="X13578" s="12"/>
    </row>
    <row r="13579" spans="2:24" x14ac:dyDescent="0.3">
      <c r="B13579" s="73"/>
      <c r="D13579" s="73"/>
      <c r="P13579" s="73"/>
      <c r="T13579" s="73"/>
      <c r="U13579" s="73"/>
      <c r="V13579" s="73"/>
      <c r="X13579" s="12"/>
    </row>
    <row r="13580" spans="2:24" x14ac:dyDescent="0.3">
      <c r="B13580" s="73"/>
      <c r="D13580" s="73"/>
      <c r="P13580" s="73"/>
      <c r="T13580" s="73"/>
      <c r="U13580" s="73"/>
      <c r="V13580" s="73"/>
      <c r="X13580" s="12"/>
    </row>
    <row r="13581" spans="2:24" x14ac:dyDescent="0.3">
      <c r="B13581" s="73"/>
      <c r="D13581" s="73"/>
      <c r="P13581" s="73"/>
      <c r="T13581" s="73"/>
      <c r="U13581" s="73"/>
      <c r="V13581" s="73"/>
      <c r="X13581" s="12"/>
    </row>
    <row r="13582" spans="2:24" x14ac:dyDescent="0.3">
      <c r="B13582" s="73"/>
      <c r="D13582" s="73"/>
      <c r="P13582" s="73"/>
      <c r="T13582" s="73"/>
      <c r="U13582" s="73"/>
      <c r="V13582" s="73"/>
      <c r="X13582" s="12"/>
    </row>
    <row r="13583" spans="2:24" x14ac:dyDescent="0.3">
      <c r="B13583" s="73"/>
      <c r="D13583" s="73"/>
      <c r="P13583" s="73"/>
      <c r="T13583" s="73"/>
      <c r="U13583" s="73"/>
      <c r="V13583" s="73"/>
      <c r="X13583" s="12"/>
    </row>
    <row r="13584" spans="2:24" x14ac:dyDescent="0.3">
      <c r="B13584" s="73"/>
      <c r="D13584" s="73"/>
      <c r="P13584" s="73"/>
      <c r="T13584" s="73"/>
      <c r="U13584" s="73"/>
      <c r="V13584" s="73"/>
      <c r="X13584" s="12"/>
    </row>
    <row r="13585" spans="2:24" x14ac:dyDescent="0.3">
      <c r="B13585" s="73"/>
      <c r="D13585" s="73"/>
      <c r="P13585" s="73"/>
      <c r="T13585" s="73"/>
      <c r="U13585" s="73"/>
      <c r="V13585" s="73"/>
      <c r="X13585" s="12"/>
    </row>
    <row r="13586" spans="2:24" x14ac:dyDescent="0.3">
      <c r="B13586" s="73"/>
      <c r="D13586" s="73"/>
      <c r="P13586" s="73"/>
      <c r="T13586" s="73"/>
      <c r="U13586" s="73"/>
      <c r="V13586" s="73"/>
      <c r="X13586" s="12"/>
    </row>
    <row r="13587" spans="2:24" x14ac:dyDescent="0.3">
      <c r="B13587" s="73"/>
      <c r="D13587" s="73"/>
      <c r="P13587" s="73"/>
      <c r="T13587" s="73"/>
      <c r="U13587" s="73"/>
      <c r="V13587" s="73"/>
      <c r="X13587" s="12"/>
    </row>
    <row r="13588" spans="2:24" x14ac:dyDescent="0.3">
      <c r="B13588" s="73"/>
      <c r="D13588" s="73"/>
      <c r="P13588" s="73"/>
      <c r="T13588" s="73"/>
      <c r="U13588" s="73"/>
      <c r="V13588" s="73"/>
      <c r="X13588" s="12"/>
    </row>
    <row r="13589" spans="2:24" x14ac:dyDescent="0.3">
      <c r="B13589" s="73"/>
      <c r="D13589" s="73"/>
      <c r="P13589" s="73"/>
      <c r="T13589" s="73"/>
      <c r="U13589" s="73"/>
      <c r="V13589" s="73"/>
      <c r="X13589" s="12"/>
    </row>
    <row r="13590" spans="2:24" x14ac:dyDescent="0.3">
      <c r="B13590" s="73"/>
      <c r="D13590" s="73"/>
      <c r="P13590" s="73"/>
      <c r="T13590" s="73"/>
      <c r="U13590" s="73"/>
      <c r="V13590" s="73"/>
      <c r="X13590" s="12"/>
    </row>
    <row r="13591" spans="2:24" x14ac:dyDescent="0.3">
      <c r="B13591" s="73"/>
      <c r="D13591" s="73"/>
      <c r="P13591" s="73"/>
      <c r="T13591" s="73"/>
      <c r="U13591" s="73"/>
      <c r="V13591" s="73"/>
      <c r="X13591" s="12"/>
    </row>
    <row r="13592" spans="2:24" x14ac:dyDescent="0.3">
      <c r="B13592" s="73"/>
      <c r="D13592" s="73"/>
      <c r="P13592" s="73"/>
      <c r="T13592" s="73"/>
      <c r="U13592" s="73"/>
      <c r="V13592" s="73"/>
      <c r="X13592" s="12"/>
    </row>
    <row r="13593" spans="2:24" x14ac:dyDescent="0.3">
      <c r="B13593" s="73"/>
      <c r="D13593" s="73"/>
      <c r="P13593" s="73"/>
      <c r="T13593" s="73"/>
      <c r="U13593" s="73"/>
      <c r="V13593" s="73"/>
      <c r="X13593" s="12"/>
    </row>
    <row r="13594" spans="2:24" x14ac:dyDescent="0.3">
      <c r="B13594" s="73"/>
      <c r="D13594" s="73"/>
      <c r="P13594" s="73"/>
      <c r="T13594" s="73"/>
      <c r="U13594" s="73"/>
      <c r="V13594" s="73"/>
      <c r="X13594" s="12"/>
    </row>
    <row r="13595" spans="2:24" x14ac:dyDescent="0.3">
      <c r="B13595" s="73"/>
      <c r="D13595" s="73"/>
      <c r="P13595" s="73"/>
      <c r="T13595" s="73"/>
      <c r="U13595" s="73"/>
      <c r="V13595" s="73"/>
      <c r="X13595" s="12"/>
    </row>
    <row r="13596" spans="2:24" x14ac:dyDescent="0.3">
      <c r="B13596" s="73"/>
      <c r="D13596" s="73"/>
      <c r="P13596" s="73"/>
      <c r="T13596" s="73"/>
      <c r="U13596" s="73"/>
      <c r="V13596" s="73"/>
      <c r="X13596" s="12"/>
    </row>
    <row r="13597" spans="2:24" x14ac:dyDescent="0.3">
      <c r="B13597" s="73"/>
      <c r="D13597" s="73"/>
      <c r="P13597" s="73"/>
      <c r="T13597" s="73"/>
      <c r="U13597" s="73"/>
      <c r="V13597" s="73"/>
      <c r="X13597" s="12"/>
    </row>
    <row r="13598" spans="2:24" x14ac:dyDescent="0.3">
      <c r="B13598" s="73"/>
      <c r="D13598" s="73"/>
      <c r="P13598" s="73"/>
      <c r="T13598" s="73"/>
      <c r="U13598" s="73"/>
      <c r="V13598" s="73"/>
      <c r="X13598" s="12"/>
    </row>
    <row r="13599" spans="2:24" x14ac:dyDescent="0.3">
      <c r="B13599" s="73"/>
      <c r="D13599" s="73"/>
      <c r="P13599" s="73"/>
      <c r="T13599" s="73"/>
      <c r="U13599" s="73"/>
      <c r="V13599" s="73"/>
      <c r="X13599" s="12"/>
    </row>
    <row r="13600" spans="2:24" x14ac:dyDescent="0.3">
      <c r="B13600" s="73"/>
      <c r="D13600" s="73"/>
      <c r="P13600" s="73"/>
      <c r="T13600" s="73"/>
      <c r="U13600" s="73"/>
      <c r="V13600" s="73"/>
      <c r="X13600" s="12"/>
    </row>
    <row r="13601" spans="2:24" x14ac:dyDescent="0.3">
      <c r="B13601" s="73"/>
      <c r="D13601" s="73"/>
      <c r="P13601" s="73"/>
      <c r="T13601" s="73"/>
      <c r="U13601" s="73"/>
      <c r="V13601" s="73"/>
      <c r="X13601" s="12"/>
    </row>
    <row r="13602" spans="2:24" x14ac:dyDescent="0.3">
      <c r="B13602" s="73"/>
      <c r="D13602" s="73"/>
      <c r="P13602" s="73"/>
      <c r="T13602" s="73"/>
      <c r="U13602" s="73"/>
      <c r="V13602" s="73"/>
      <c r="X13602" s="12"/>
    </row>
    <row r="13603" spans="2:24" x14ac:dyDescent="0.3">
      <c r="B13603" s="73"/>
      <c r="D13603" s="73"/>
      <c r="P13603" s="73"/>
      <c r="T13603" s="73"/>
      <c r="U13603" s="73"/>
      <c r="V13603" s="73"/>
      <c r="X13603" s="12"/>
    </row>
    <row r="13604" spans="2:24" x14ac:dyDescent="0.3">
      <c r="B13604" s="73"/>
      <c r="D13604" s="73"/>
      <c r="P13604" s="73"/>
      <c r="T13604" s="73"/>
      <c r="U13604" s="73"/>
      <c r="V13604" s="73"/>
      <c r="X13604" s="12"/>
    </row>
    <row r="13605" spans="2:24" x14ac:dyDescent="0.3">
      <c r="B13605" s="73"/>
      <c r="D13605" s="73"/>
      <c r="P13605" s="73"/>
      <c r="T13605" s="73"/>
      <c r="U13605" s="73"/>
      <c r="V13605" s="73"/>
      <c r="X13605" s="12"/>
    </row>
    <row r="13606" spans="2:24" x14ac:dyDescent="0.3">
      <c r="B13606" s="73"/>
      <c r="D13606" s="73"/>
      <c r="P13606" s="73"/>
      <c r="T13606" s="73"/>
      <c r="U13606" s="73"/>
      <c r="V13606" s="73"/>
      <c r="X13606" s="12"/>
    </row>
    <row r="13607" spans="2:24" x14ac:dyDescent="0.3">
      <c r="B13607" s="73"/>
      <c r="D13607" s="73"/>
      <c r="P13607" s="73"/>
      <c r="T13607" s="73"/>
      <c r="U13607" s="73"/>
      <c r="V13607" s="73"/>
      <c r="X13607" s="12"/>
    </row>
    <row r="13608" spans="2:24" x14ac:dyDescent="0.3">
      <c r="B13608" s="73"/>
      <c r="D13608" s="73"/>
      <c r="P13608" s="73"/>
      <c r="T13608" s="73"/>
      <c r="U13608" s="73"/>
      <c r="V13608" s="73"/>
      <c r="X13608" s="12"/>
    </row>
    <row r="13609" spans="2:24" x14ac:dyDescent="0.3">
      <c r="B13609" s="73"/>
      <c r="D13609" s="73"/>
      <c r="P13609" s="73"/>
      <c r="T13609" s="73"/>
      <c r="U13609" s="73"/>
      <c r="V13609" s="73"/>
      <c r="X13609" s="12"/>
    </row>
    <row r="13610" spans="2:24" x14ac:dyDescent="0.3">
      <c r="B13610" s="73"/>
      <c r="D13610" s="73"/>
      <c r="P13610" s="73"/>
      <c r="T13610" s="73"/>
      <c r="U13610" s="73"/>
      <c r="V13610" s="73"/>
      <c r="X13610" s="12"/>
    </row>
    <row r="13611" spans="2:24" x14ac:dyDescent="0.3">
      <c r="B13611" s="73"/>
      <c r="D13611" s="73"/>
      <c r="P13611" s="73"/>
      <c r="T13611" s="73"/>
      <c r="U13611" s="73"/>
      <c r="V13611" s="73"/>
      <c r="X13611" s="12"/>
    </row>
    <row r="13612" spans="2:24" x14ac:dyDescent="0.3">
      <c r="B13612" s="73"/>
      <c r="D13612" s="73"/>
      <c r="P13612" s="73"/>
      <c r="T13612" s="73"/>
      <c r="U13612" s="73"/>
      <c r="V13612" s="73"/>
      <c r="X13612" s="12"/>
    </row>
    <row r="13613" spans="2:24" x14ac:dyDescent="0.3">
      <c r="B13613" s="73"/>
      <c r="D13613" s="73"/>
      <c r="P13613" s="73"/>
      <c r="T13613" s="73"/>
      <c r="U13613" s="73"/>
      <c r="V13613" s="73"/>
      <c r="X13613" s="12"/>
    </row>
    <row r="13614" spans="2:24" x14ac:dyDescent="0.3">
      <c r="B13614" s="73"/>
      <c r="D13614" s="73"/>
      <c r="P13614" s="73"/>
      <c r="T13614" s="73"/>
      <c r="U13614" s="73"/>
      <c r="V13614" s="73"/>
      <c r="X13614" s="12"/>
    </row>
    <row r="13615" spans="2:24" x14ac:dyDescent="0.3">
      <c r="B13615" s="73"/>
      <c r="D13615" s="73"/>
      <c r="P13615" s="73"/>
      <c r="T13615" s="73"/>
      <c r="U13615" s="73"/>
      <c r="V13615" s="73"/>
      <c r="X13615" s="12"/>
    </row>
    <row r="13616" spans="2:24" x14ac:dyDescent="0.3">
      <c r="B13616" s="73"/>
      <c r="D13616" s="73"/>
      <c r="P13616" s="73"/>
      <c r="T13616" s="73"/>
      <c r="U13616" s="73"/>
      <c r="V13616" s="73"/>
      <c r="X13616" s="12"/>
    </row>
    <row r="13617" spans="2:24" x14ac:dyDescent="0.3">
      <c r="B13617" s="73"/>
      <c r="D13617" s="73"/>
      <c r="P13617" s="73"/>
      <c r="T13617" s="73"/>
      <c r="U13617" s="73"/>
      <c r="V13617" s="73"/>
      <c r="X13617" s="12"/>
    </row>
    <row r="13618" spans="2:24" x14ac:dyDescent="0.3">
      <c r="B13618" s="73"/>
      <c r="D13618" s="73"/>
      <c r="P13618" s="73"/>
      <c r="T13618" s="73"/>
      <c r="U13618" s="73"/>
      <c r="V13618" s="73"/>
      <c r="X13618" s="12"/>
    </row>
    <row r="13619" spans="2:24" x14ac:dyDescent="0.3">
      <c r="B13619" s="73"/>
      <c r="D13619" s="73"/>
      <c r="P13619" s="73"/>
      <c r="T13619" s="73"/>
      <c r="U13619" s="73"/>
      <c r="V13619" s="73"/>
      <c r="X13619" s="12"/>
    </row>
    <row r="13620" spans="2:24" x14ac:dyDescent="0.3">
      <c r="B13620" s="73"/>
      <c r="D13620" s="73"/>
      <c r="P13620" s="73"/>
      <c r="T13620" s="73"/>
      <c r="U13620" s="73"/>
      <c r="V13620" s="73"/>
      <c r="X13620" s="12"/>
    </row>
    <row r="13621" spans="2:24" x14ac:dyDescent="0.3">
      <c r="B13621" s="73"/>
      <c r="D13621" s="73"/>
      <c r="P13621" s="73"/>
      <c r="T13621" s="73"/>
      <c r="U13621" s="73"/>
      <c r="V13621" s="73"/>
      <c r="X13621" s="12"/>
    </row>
    <row r="13622" spans="2:24" x14ac:dyDescent="0.3">
      <c r="B13622" s="73"/>
      <c r="D13622" s="73"/>
      <c r="P13622" s="73"/>
      <c r="T13622" s="73"/>
      <c r="U13622" s="73"/>
      <c r="V13622" s="73"/>
      <c r="X13622" s="12"/>
    </row>
    <row r="13623" spans="2:24" x14ac:dyDescent="0.3">
      <c r="B13623" s="73"/>
      <c r="D13623" s="73"/>
      <c r="P13623" s="73"/>
      <c r="T13623" s="73"/>
      <c r="U13623" s="73"/>
      <c r="V13623" s="73"/>
      <c r="X13623" s="12"/>
    </row>
    <row r="13624" spans="2:24" x14ac:dyDescent="0.3">
      <c r="B13624" s="73"/>
      <c r="D13624" s="73"/>
      <c r="P13624" s="73"/>
      <c r="T13624" s="73"/>
      <c r="U13624" s="73"/>
      <c r="V13624" s="73"/>
      <c r="X13624" s="12"/>
    </row>
    <row r="13625" spans="2:24" x14ac:dyDescent="0.3">
      <c r="B13625" s="73"/>
      <c r="D13625" s="73"/>
      <c r="P13625" s="73"/>
      <c r="T13625" s="73"/>
      <c r="U13625" s="73"/>
      <c r="V13625" s="73"/>
      <c r="X13625" s="12"/>
    </row>
    <row r="13626" spans="2:24" x14ac:dyDescent="0.3">
      <c r="B13626" s="73"/>
      <c r="D13626" s="73"/>
      <c r="P13626" s="73"/>
      <c r="T13626" s="73"/>
      <c r="U13626" s="73"/>
      <c r="V13626" s="73"/>
      <c r="X13626" s="12"/>
    </row>
    <row r="13627" spans="2:24" x14ac:dyDescent="0.3">
      <c r="B13627" s="73"/>
      <c r="D13627" s="73"/>
      <c r="P13627" s="73"/>
      <c r="T13627" s="73"/>
      <c r="U13627" s="73"/>
      <c r="V13627" s="73"/>
      <c r="X13627" s="12"/>
    </row>
    <row r="13628" spans="2:24" x14ac:dyDescent="0.3">
      <c r="B13628" s="73"/>
      <c r="D13628" s="73"/>
      <c r="P13628" s="73"/>
      <c r="T13628" s="73"/>
      <c r="U13628" s="73"/>
      <c r="V13628" s="73"/>
      <c r="X13628" s="12"/>
    </row>
    <row r="13629" spans="2:24" x14ac:dyDescent="0.3">
      <c r="B13629" s="73"/>
      <c r="D13629" s="73"/>
      <c r="P13629" s="73"/>
      <c r="T13629" s="73"/>
      <c r="U13629" s="73"/>
      <c r="V13629" s="73"/>
      <c r="X13629" s="12"/>
    </row>
    <row r="13630" spans="2:24" x14ac:dyDescent="0.3">
      <c r="B13630" s="73"/>
      <c r="D13630" s="73"/>
      <c r="P13630" s="73"/>
      <c r="T13630" s="73"/>
      <c r="U13630" s="73"/>
      <c r="V13630" s="73"/>
      <c r="X13630" s="12"/>
    </row>
    <row r="13631" spans="2:24" x14ac:dyDescent="0.3">
      <c r="B13631" s="73"/>
      <c r="D13631" s="73"/>
      <c r="P13631" s="73"/>
      <c r="T13631" s="73"/>
      <c r="U13631" s="73"/>
      <c r="V13631" s="73"/>
      <c r="X13631" s="12"/>
    </row>
    <row r="13632" spans="2:24" x14ac:dyDescent="0.3">
      <c r="B13632" s="73"/>
      <c r="D13632" s="73"/>
      <c r="P13632" s="73"/>
      <c r="T13632" s="73"/>
      <c r="U13632" s="73"/>
      <c r="V13632" s="73"/>
      <c r="X13632" s="12"/>
    </row>
    <row r="13633" spans="2:24" x14ac:dyDescent="0.3">
      <c r="B13633" s="73"/>
      <c r="D13633" s="73"/>
      <c r="P13633" s="73"/>
      <c r="T13633" s="73"/>
      <c r="U13633" s="73"/>
      <c r="V13633" s="73"/>
      <c r="X13633" s="12"/>
    </row>
    <row r="13634" spans="2:24" x14ac:dyDescent="0.3">
      <c r="B13634" s="73"/>
      <c r="D13634" s="73"/>
      <c r="P13634" s="73"/>
      <c r="T13634" s="73"/>
      <c r="U13634" s="73"/>
      <c r="V13634" s="73"/>
      <c r="X13634" s="12"/>
    </row>
    <row r="13635" spans="2:24" x14ac:dyDescent="0.3">
      <c r="B13635" s="73"/>
      <c r="D13635" s="73"/>
      <c r="P13635" s="73"/>
      <c r="T13635" s="73"/>
      <c r="U13635" s="73"/>
      <c r="V13635" s="73"/>
      <c r="X13635" s="12"/>
    </row>
    <row r="13636" spans="2:24" x14ac:dyDescent="0.3">
      <c r="B13636" s="73"/>
      <c r="D13636" s="73"/>
      <c r="P13636" s="73"/>
      <c r="T13636" s="73"/>
      <c r="U13636" s="73"/>
      <c r="V13636" s="73"/>
      <c r="X13636" s="12"/>
    </row>
    <row r="13637" spans="2:24" x14ac:dyDescent="0.3">
      <c r="B13637" s="73"/>
      <c r="D13637" s="73"/>
      <c r="P13637" s="73"/>
      <c r="T13637" s="73"/>
      <c r="U13637" s="73"/>
      <c r="V13637" s="73"/>
      <c r="X13637" s="12"/>
    </row>
    <row r="13638" spans="2:24" x14ac:dyDescent="0.3">
      <c r="B13638" s="73"/>
      <c r="D13638" s="73"/>
      <c r="P13638" s="73"/>
      <c r="T13638" s="73"/>
      <c r="U13638" s="73"/>
      <c r="V13638" s="73"/>
      <c r="X13638" s="12"/>
    </row>
    <row r="13639" spans="2:24" x14ac:dyDescent="0.3">
      <c r="B13639" s="73"/>
      <c r="D13639" s="73"/>
      <c r="P13639" s="73"/>
      <c r="T13639" s="73"/>
      <c r="U13639" s="73"/>
      <c r="V13639" s="73"/>
      <c r="X13639" s="12"/>
    </row>
    <row r="13640" spans="2:24" x14ac:dyDescent="0.3">
      <c r="B13640" s="73"/>
      <c r="D13640" s="73"/>
      <c r="P13640" s="73"/>
      <c r="T13640" s="73"/>
      <c r="U13640" s="73"/>
      <c r="V13640" s="73"/>
      <c r="X13640" s="12"/>
    </row>
    <row r="13641" spans="2:24" x14ac:dyDescent="0.3">
      <c r="B13641" s="73"/>
      <c r="D13641" s="73"/>
      <c r="P13641" s="73"/>
      <c r="T13641" s="73"/>
      <c r="U13641" s="73"/>
      <c r="V13641" s="73"/>
      <c r="X13641" s="12"/>
    </row>
    <row r="13642" spans="2:24" x14ac:dyDescent="0.3">
      <c r="B13642" s="73"/>
      <c r="D13642" s="73"/>
      <c r="P13642" s="73"/>
      <c r="T13642" s="73"/>
      <c r="U13642" s="73"/>
      <c r="V13642" s="73"/>
      <c r="X13642" s="12"/>
    </row>
    <row r="13643" spans="2:24" x14ac:dyDescent="0.3">
      <c r="B13643" s="73"/>
      <c r="D13643" s="73"/>
      <c r="P13643" s="73"/>
      <c r="T13643" s="73"/>
      <c r="U13643" s="73"/>
      <c r="V13643" s="73"/>
      <c r="X13643" s="12"/>
    </row>
    <row r="13644" spans="2:24" x14ac:dyDescent="0.3">
      <c r="B13644" s="73"/>
      <c r="D13644" s="73"/>
      <c r="P13644" s="73"/>
      <c r="T13644" s="73"/>
      <c r="U13644" s="73"/>
      <c r="V13644" s="73"/>
      <c r="X13644" s="12"/>
    </row>
    <row r="13645" spans="2:24" x14ac:dyDescent="0.3">
      <c r="B13645" s="73"/>
      <c r="D13645" s="73"/>
      <c r="P13645" s="73"/>
      <c r="T13645" s="73"/>
      <c r="U13645" s="73"/>
      <c r="V13645" s="73"/>
      <c r="X13645" s="12"/>
    </row>
    <row r="13646" spans="2:24" x14ac:dyDescent="0.3">
      <c r="B13646" s="73"/>
      <c r="D13646" s="73"/>
      <c r="P13646" s="73"/>
      <c r="T13646" s="73"/>
      <c r="U13646" s="73"/>
      <c r="V13646" s="73"/>
      <c r="X13646" s="12"/>
    </row>
    <row r="13647" spans="2:24" x14ac:dyDescent="0.3">
      <c r="B13647" s="73"/>
      <c r="D13647" s="73"/>
      <c r="P13647" s="73"/>
      <c r="T13647" s="73"/>
      <c r="U13647" s="73"/>
      <c r="V13647" s="73"/>
      <c r="X13647" s="12"/>
    </row>
    <row r="13648" spans="2:24" x14ac:dyDescent="0.3">
      <c r="B13648" s="73"/>
      <c r="D13648" s="73"/>
      <c r="P13648" s="73"/>
      <c r="T13648" s="73"/>
      <c r="U13648" s="73"/>
      <c r="V13648" s="73"/>
      <c r="X13648" s="12"/>
    </row>
    <row r="13649" spans="2:24" x14ac:dyDescent="0.3">
      <c r="B13649" s="73"/>
      <c r="D13649" s="73"/>
      <c r="P13649" s="73"/>
      <c r="T13649" s="73"/>
      <c r="U13649" s="73"/>
      <c r="V13649" s="73"/>
      <c r="X13649" s="12"/>
    </row>
    <row r="13650" spans="2:24" x14ac:dyDescent="0.3">
      <c r="B13650" s="73"/>
      <c r="D13650" s="73"/>
      <c r="P13650" s="73"/>
      <c r="T13650" s="73"/>
      <c r="U13650" s="73"/>
      <c r="V13650" s="73"/>
      <c r="X13650" s="12"/>
    </row>
    <row r="13651" spans="2:24" x14ac:dyDescent="0.3">
      <c r="B13651" s="73"/>
      <c r="D13651" s="73"/>
      <c r="P13651" s="73"/>
      <c r="T13651" s="73"/>
      <c r="U13651" s="73"/>
      <c r="V13651" s="73"/>
      <c r="X13651" s="12"/>
    </row>
    <row r="13652" spans="2:24" x14ac:dyDescent="0.3">
      <c r="B13652" s="73"/>
      <c r="D13652" s="73"/>
      <c r="P13652" s="73"/>
      <c r="T13652" s="73"/>
      <c r="U13652" s="73"/>
      <c r="V13652" s="73"/>
      <c r="X13652" s="12"/>
    </row>
    <row r="13653" spans="2:24" x14ac:dyDescent="0.3">
      <c r="B13653" s="73"/>
      <c r="D13653" s="73"/>
      <c r="P13653" s="73"/>
      <c r="T13653" s="73"/>
      <c r="U13653" s="73"/>
      <c r="V13653" s="73"/>
      <c r="X13653" s="12"/>
    </row>
    <row r="13654" spans="2:24" x14ac:dyDescent="0.3">
      <c r="B13654" s="73"/>
      <c r="D13654" s="73"/>
      <c r="P13654" s="73"/>
      <c r="T13654" s="73"/>
      <c r="U13654" s="73"/>
      <c r="V13654" s="73"/>
      <c r="X13654" s="12"/>
    </row>
    <row r="13655" spans="2:24" x14ac:dyDescent="0.3">
      <c r="B13655" s="73"/>
      <c r="D13655" s="73"/>
      <c r="P13655" s="73"/>
      <c r="T13655" s="73"/>
      <c r="U13655" s="73"/>
      <c r="V13655" s="73"/>
      <c r="X13655" s="12"/>
    </row>
    <row r="13656" spans="2:24" x14ac:dyDescent="0.3">
      <c r="B13656" s="73"/>
      <c r="D13656" s="73"/>
      <c r="P13656" s="73"/>
      <c r="T13656" s="73"/>
      <c r="U13656" s="73"/>
      <c r="V13656" s="73"/>
      <c r="X13656" s="12"/>
    </row>
    <row r="13657" spans="2:24" x14ac:dyDescent="0.3">
      <c r="B13657" s="73"/>
      <c r="D13657" s="73"/>
      <c r="P13657" s="73"/>
      <c r="T13657" s="73"/>
      <c r="U13657" s="73"/>
      <c r="V13657" s="73"/>
      <c r="X13657" s="12"/>
    </row>
    <row r="13658" spans="2:24" x14ac:dyDescent="0.3">
      <c r="B13658" s="73"/>
      <c r="D13658" s="73"/>
      <c r="P13658" s="73"/>
      <c r="T13658" s="73"/>
      <c r="U13658" s="73"/>
      <c r="V13658" s="73"/>
      <c r="X13658" s="12"/>
    </row>
    <row r="13659" spans="2:24" x14ac:dyDescent="0.3">
      <c r="B13659" s="73"/>
      <c r="D13659" s="73"/>
      <c r="P13659" s="73"/>
      <c r="T13659" s="73"/>
      <c r="U13659" s="73"/>
      <c r="V13659" s="73"/>
      <c r="X13659" s="12"/>
    </row>
    <row r="13660" spans="2:24" x14ac:dyDescent="0.3">
      <c r="B13660" s="73"/>
      <c r="D13660" s="73"/>
      <c r="P13660" s="73"/>
      <c r="T13660" s="73"/>
      <c r="U13660" s="73"/>
      <c r="V13660" s="73"/>
      <c r="X13660" s="12"/>
    </row>
    <row r="13661" spans="2:24" x14ac:dyDescent="0.3">
      <c r="B13661" s="73"/>
      <c r="D13661" s="73"/>
      <c r="P13661" s="73"/>
      <c r="T13661" s="73"/>
      <c r="U13661" s="73"/>
      <c r="V13661" s="73"/>
      <c r="X13661" s="12"/>
    </row>
    <row r="13662" spans="2:24" x14ac:dyDescent="0.3">
      <c r="B13662" s="73"/>
      <c r="D13662" s="73"/>
      <c r="P13662" s="73"/>
      <c r="T13662" s="73"/>
      <c r="U13662" s="73"/>
      <c r="V13662" s="73"/>
      <c r="X13662" s="12"/>
    </row>
    <row r="13663" spans="2:24" x14ac:dyDescent="0.3">
      <c r="B13663" s="73"/>
      <c r="D13663" s="73"/>
      <c r="P13663" s="73"/>
      <c r="T13663" s="73"/>
      <c r="U13663" s="73"/>
      <c r="V13663" s="73"/>
      <c r="X13663" s="12"/>
    </row>
    <row r="13664" spans="2:24" x14ac:dyDescent="0.3">
      <c r="B13664" s="73"/>
      <c r="D13664" s="73"/>
      <c r="P13664" s="73"/>
      <c r="T13664" s="73"/>
      <c r="U13664" s="73"/>
      <c r="V13664" s="73"/>
      <c r="X13664" s="12"/>
    </row>
    <row r="13665" spans="2:24" x14ac:dyDescent="0.3">
      <c r="B13665" s="73"/>
      <c r="D13665" s="73"/>
      <c r="P13665" s="73"/>
      <c r="T13665" s="73"/>
      <c r="U13665" s="73"/>
      <c r="V13665" s="73"/>
      <c r="X13665" s="12"/>
    </row>
    <row r="13666" spans="2:24" x14ac:dyDescent="0.3">
      <c r="B13666" s="73"/>
      <c r="D13666" s="73"/>
      <c r="P13666" s="73"/>
      <c r="T13666" s="73"/>
      <c r="U13666" s="73"/>
      <c r="V13666" s="73"/>
      <c r="X13666" s="12"/>
    </row>
    <row r="13667" spans="2:24" x14ac:dyDescent="0.3">
      <c r="B13667" s="73"/>
      <c r="D13667" s="73"/>
      <c r="P13667" s="73"/>
      <c r="T13667" s="73"/>
      <c r="U13667" s="73"/>
      <c r="V13667" s="73"/>
      <c r="X13667" s="12"/>
    </row>
    <row r="13668" spans="2:24" x14ac:dyDescent="0.3">
      <c r="B13668" s="73"/>
      <c r="D13668" s="73"/>
      <c r="P13668" s="73"/>
      <c r="T13668" s="73"/>
      <c r="U13668" s="73"/>
      <c r="V13668" s="73"/>
      <c r="X13668" s="12"/>
    </row>
    <row r="13669" spans="2:24" x14ac:dyDescent="0.3">
      <c r="B13669" s="73"/>
      <c r="D13669" s="73"/>
      <c r="P13669" s="73"/>
      <c r="T13669" s="73"/>
      <c r="U13669" s="73"/>
      <c r="V13669" s="73"/>
      <c r="X13669" s="12"/>
    </row>
    <row r="13670" spans="2:24" x14ac:dyDescent="0.3">
      <c r="B13670" s="73"/>
      <c r="D13670" s="73"/>
      <c r="P13670" s="73"/>
      <c r="T13670" s="73"/>
      <c r="U13670" s="73"/>
      <c r="V13670" s="73"/>
      <c r="X13670" s="12"/>
    </row>
    <row r="13671" spans="2:24" x14ac:dyDescent="0.3">
      <c r="B13671" s="73"/>
      <c r="D13671" s="73"/>
      <c r="P13671" s="73"/>
      <c r="T13671" s="73"/>
      <c r="U13671" s="73"/>
      <c r="V13671" s="73"/>
      <c r="X13671" s="12"/>
    </row>
    <row r="13672" spans="2:24" x14ac:dyDescent="0.3">
      <c r="B13672" s="73"/>
      <c r="D13672" s="73"/>
      <c r="P13672" s="73"/>
      <c r="T13672" s="73"/>
      <c r="U13672" s="73"/>
      <c r="V13672" s="73"/>
      <c r="X13672" s="12"/>
    </row>
    <row r="13673" spans="2:24" x14ac:dyDescent="0.3">
      <c r="B13673" s="73"/>
      <c r="D13673" s="73"/>
      <c r="P13673" s="73"/>
      <c r="T13673" s="73"/>
      <c r="U13673" s="73"/>
      <c r="V13673" s="73"/>
      <c r="X13673" s="12"/>
    </row>
    <row r="13674" spans="2:24" x14ac:dyDescent="0.3">
      <c r="B13674" s="73"/>
      <c r="D13674" s="73"/>
      <c r="P13674" s="73"/>
      <c r="T13674" s="73"/>
      <c r="U13674" s="73"/>
      <c r="V13674" s="73"/>
      <c r="X13674" s="12"/>
    </row>
    <row r="13675" spans="2:24" x14ac:dyDescent="0.3">
      <c r="B13675" s="73"/>
      <c r="D13675" s="73"/>
      <c r="P13675" s="73"/>
      <c r="T13675" s="73"/>
      <c r="U13675" s="73"/>
      <c r="V13675" s="73"/>
      <c r="X13675" s="12"/>
    </row>
    <row r="13676" spans="2:24" x14ac:dyDescent="0.3">
      <c r="B13676" s="73"/>
      <c r="D13676" s="73"/>
      <c r="P13676" s="73"/>
      <c r="T13676" s="73"/>
      <c r="U13676" s="73"/>
      <c r="V13676" s="73"/>
      <c r="X13676" s="12"/>
    </row>
    <row r="13677" spans="2:24" x14ac:dyDescent="0.3">
      <c r="B13677" s="73"/>
      <c r="D13677" s="73"/>
      <c r="P13677" s="73"/>
      <c r="T13677" s="73"/>
      <c r="U13677" s="73"/>
      <c r="V13677" s="73"/>
      <c r="X13677" s="12"/>
    </row>
    <row r="13678" spans="2:24" x14ac:dyDescent="0.3">
      <c r="B13678" s="73"/>
      <c r="D13678" s="73"/>
      <c r="P13678" s="73"/>
      <c r="T13678" s="73"/>
      <c r="U13678" s="73"/>
      <c r="V13678" s="73"/>
      <c r="X13678" s="12"/>
    </row>
    <row r="13679" spans="2:24" x14ac:dyDescent="0.3">
      <c r="B13679" s="73"/>
      <c r="D13679" s="73"/>
      <c r="P13679" s="73"/>
      <c r="T13679" s="73"/>
      <c r="U13679" s="73"/>
      <c r="V13679" s="73"/>
      <c r="X13679" s="12"/>
    </row>
    <row r="13680" spans="2:24" x14ac:dyDescent="0.3">
      <c r="B13680" s="73"/>
      <c r="D13680" s="73"/>
      <c r="P13680" s="73"/>
      <c r="T13680" s="73"/>
      <c r="U13680" s="73"/>
      <c r="V13680" s="73"/>
      <c r="X13680" s="12"/>
    </row>
    <row r="13681" spans="2:24" x14ac:dyDescent="0.3">
      <c r="B13681" s="73"/>
      <c r="D13681" s="73"/>
      <c r="P13681" s="73"/>
      <c r="T13681" s="73"/>
      <c r="U13681" s="73"/>
      <c r="V13681" s="73"/>
      <c r="X13681" s="12"/>
    </row>
    <row r="13682" spans="2:24" x14ac:dyDescent="0.3">
      <c r="B13682" s="73"/>
      <c r="D13682" s="73"/>
      <c r="P13682" s="73"/>
      <c r="T13682" s="73"/>
      <c r="U13682" s="73"/>
      <c r="V13682" s="73"/>
      <c r="X13682" s="12"/>
    </row>
    <row r="13683" spans="2:24" x14ac:dyDescent="0.3">
      <c r="B13683" s="73"/>
      <c r="D13683" s="73"/>
      <c r="P13683" s="73"/>
      <c r="T13683" s="73"/>
      <c r="U13683" s="73"/>
      <c r="V13683" s="73"/>
      <c r="X13683" s="12"/>
    </row>
    <row r="13684" spans="2:24" x14ac:dyDescent="0.3">
      <c r="B13684" s="73"/>
      <c r="D13684" s="73"/>
      <c r="P13684" s="73"/>
      <c r="T13684" s="73"/>
      <c r="U13684" s="73"/>
      <c r="V13684" s="73"/>
      <c r="X13684" s="12"/>
    </row>
    <row r="13685" spans="2:24" x14ac:dyDescent="0.3">
      <c r="B13685" s="73"/>
      <c r="D13685" s="73"/>
      <c r="P13685" s="73"/>
      <c r="T13685" s="73"/>
      <c r="U13685" s="73"/>
      <c r="V13685" s="73"/>
      <c r="X13685" s="12"/>
    </row>
    <row r="13686" spans="2:24" x14ac:dyDescent="0.3">
      <c r="B13686" s="73"/>
      <c r="D13686" s="73"/>
      <c r="P13686" s="73"/>
      <c r="T13686" s="73"/>
      <c r="U13686" s="73"/>
      <c r="V13686" s="73"/>
      <c r="X13686" s="12"/>
    </row>
    <row r="13687" spans="2:24" x14ac:dyDescent="0.3">
      <c r="B13687" s="73"/>
      <c r="D13687" s="73"/>
      <c r="P13687" s="73"/>
      <c r="T13687" s="73"/>
      <c r="U13687" s="73"/>
      <c r="V13687" s="73"/>
      <c r="X13687" s="12"/>
    </row>
    <row r="13688" spans="2:24" x14ac:dyDescent="0.3">
      <c r="B13688" s="73"/>
      <c r="D13688" s="73"/>
      <c r="P13688" s="73"/>
      <c r="T13688" s="73"/>
      <c r="U13688" s="73"/>
      <c r="V13688" s="73"/>
      <c r="X13688" s="12"/>
    </row>
    <row r="13689" spans="2:24" x14ac:dyDescent="0.3">
      <c r="B13689" s="73"/>
      <c r="D13689" s="73"/>
      <c r="P13689" s="73"/>
      <c r="T13689" s="73"/>
      <c r="U13689" s="73"/>
      <c r="V13689" s="73"/>
      <c r="X13689" s="12"/>
    </row>
    <row r="13690" spans="2:24" x14ac:dyDescent="0.3">
      <c r="B13690" s="73"/>
      <c r="D13690" s="73"/>
      <c r="P13690" s="73"/>
      <c r="T13690" s="73"/>
      <c r="U13690" s="73"/>
      <c r="V13690" s="73"/>
      <c r="X13690" s="12"/>
    </row>
    <row r="13691" spans="2:24" x14ac:dyDescent="0.3">
      <c r="B13691" s="73"/>
      <c r="D13691" s="73"/>
      <c r="P13691" s="73"/>
      <c r="T13691" s="73"/>
      <c r="U13691" s="73"/>
      <c r="V13691" s="73"/>
      <c r="X13691" s="12"/>
    </row>
    <row r="13692" spans="2:24" x14ac:dyDescent="0.3">
      <c r="B13692" s="73"/>
      <c r="D13692" s="73"/>
      <c r="P13692" s="73"/>
      <c r="T13692" s="73"/>
      <c r="U13692" s="73"/>
      <c r="V13692" s="73"/>
      <c r="X13692" s="12"/>
    </row>
    <row r="13693" spans="2:24" x14ac:dyDescent="0.3">
      <c r="B13693" s="73"/>
      <c r="D13693" s="73"/>
      <c r="P13693" s="73"/>
      <c r="T13693" s="73"/>
      <c r="U13693" s="73"/>
      <c r="V13693" s="73"/>
      <c r="X13693" s="12"/>
    </row>
    <row r="13694" spans="2:24" x14ac:dyDescent="0.3">
      <c r="B13694" s="73"/>
      <c r="D13694" s="73"/>
      <c r="P13694" s="73"/>
      <c r="T13694" s="73"/>
      <c r="U13694" s="73"/>
      <c r="V13694" s="73"/>
      <c r="X13694" s="12"/>
    </row>
    <row r="13695" spans="2:24" x14ac:dyDescent="0.3">
      <c r="B13695" s="73"/>
      <c r="D13695" s="73"/>
      <c r="P13695" s="73"/>
      <c r="T13695" s="73"/>
      <c r="U13695" s="73"/>
      <c r="V13695" s="73"/>
      <c r="X13695" s="12"/>
    </row>
    <row r="13696" spans="2:24" x14ac:dyDescent="0.3">
      <c r="B13696" s="73"/>
      <c r="D13696" s="73"/>
      <c r="P13696" s="73"/>
      <c r="T13696" s="73"/>
      <c r="U13696" s="73"/>
      <c r="V13696" s="73"/>
      <c r="X13696" s="12"/>
    </row>
    <row r="13697" spans="2:24" x14ac:dyDescent="0.3">
      <c r="B13697" s="73"/>
      <c r="D13697" s="73"/>
      <c r="P13697" s="73"/>
      <c r="T13697" s="73"/>
      <c r="U13697" s="73"/>
      <c r="V13697" s="73"/>
      <c r="X13697" s="12"/>
    </row>
    <row r="13698" spans="2:24" x14ac:dyDescent="0.3">
      <c r="B13698" s="73"/>
      <c r="D13698" s="73"/>
      <c r="P13698" s="73"/>
      <c r="T13698" s="73"/>
      <c r="U13698" s="73"/>
      <c r="V13698" s="73"/>
      <c r="X13698" s="12"/>
    </row>
    <row r="13699" spans="2:24" x14ac:dyDescent="0.3">
      <c r="B13699" s="73"/>
      <c r="D13699" s="73"/>
      <c r="P13699" s="73"/>
      <c r="T13699" s="73"/>
      <c r="U13699" s="73"/>
      <c r="V13699" s="73"/>
      <c r="X13699" s="12"/>
    </row>
    <row r="13700" spans="2:24" x14ac:dyDescent="0.3">
      <c r="B13700" s="73"/>
      <c r="D13700" s="73"/>
      <c r="P13700" s="73"/>
      <c r="T13700" s="73"/>
      <c r="U13700" s="73"/>
      <c r="V13700" s="73"/>
      <c r="X13700" s="12"/>
    </row>
    <row r="13701" spans="2:24" x14ac:dyDescent="0.3">
      <c r="B13701" s="73"/>
      <c r="D13701" s="73"/>
      <c r="P13701" s="73"/>
      <c r="T13701" s="73"/>
      <c r="U13701" s="73"/>
      <c r="V13701" s="73"/>
      <c r="X13701" s="12"/>
    </row>
    <row r="13702" spans="2:24" x14ac:dyDescent="0.3">
      <c r="B13702" s="73"/>
      <c r="D13702" s="73"/>
      <c r="P13702" s="73"/>
      <c r="T13702" s="73"/>
      <c r="U13702" s="73"/>
      <c r="V13702" s="73"/>
      <c r="X13702" s="12"/>
    </row>
    <row r="13703" spans="2:24" x14ac:dyDescent="0.3">
      <c r="B13703" s="73"/>
      <c r="D13703" s="73"/>
      <c r="P13703" s="73"/>
      <c r="T13703" s="73"/>
      <c r="U13703" s="73"/>
      <c r="V13703" s="73"/>
      <c r="X13703" s="12"/>
    </row>
    <row r="13704" spans="2:24" x14ac:dyDescent="0.3">
      <c r="B13704" s="73"/>
      <c r="D13704" s="73"/>
      <c r="P13704" s="73"/>
      <c r="T13704" s="73"/>
      <c r="U13704" s="73"/>
      <c r="V13704" s="73"/>
      <c r="X13704" s="12"/>
    </row>
    <row r="13705" spans="2:24" x14ac:dyDescent="0.3">
      <c r="B13705" s="73"/>
      <c r="D13705" s="73"/>
      <c r="P13705" s="73"/>
      <c r="T13705" s="73"/>
      <c r="U13705" s="73"/>
      <c r="V13705" s="73"/>
      <c r="X13705" s="12"/>
    </row>
    <row r="13706" spans="2:24" x14ac:dyDescent="0.3">
      <c r="B13706" s="73"/>
      <c r="D13706" s="73"/>
      <c r="P13706" s="73"/>
      <c r="T13706" s="73"/>
      <c r="U13706" s="73"/>
      <c r="V13706" s="73"/>
      <c r="X13706" s="12"/>
    </row>
    <row r="13707" spans="2:24" x14ac:dyDescent="0.3">
      <c r="B13707" s="73"/>
      <c r="D13707" s="73"/>
      <c r="P13707" s="73"/>
      <c r="T13707" s="73"/>
      <c r="U13707" s="73"/>
      <c r="V13707" s="73"/>
      <c r="X13707" s="12"/>
    </row>
    <row r="13708" spans="2:24" x14ac:dyDescent="0.3">
      <c r="B13708" s="73"/>
      <c r="D13708" s="73"/>
      <c r="P13708" s="73"/>
      <c r="T13708" s="73"/>
      <c r="U13708" s="73"/>
      <c r="V13708" s="73"/>
      <c r="X13708" s="12"/>
    </row>
    <row r="13709" spans="2:24" x14ac:dyDescent="0.3">
      <c r="B13709" s="73"/>
      <c r="D13709" s="73"/>
      <c r="P13709" s="73"/>
      <c r="T13709" s="73"/>
      <c r="U13709" s="73"/>
      <c r="V13709" s="73"/>
      <c r="X13709" s="12"/>
    </row>
    <row r="13710" spans="2:24" x14ac:dyDescent="0.3">
      <c r="B13710" s="73"/>
      <c r="D13710" s="73"/>
      <c r="P13710" s="73"/>
      <c r="T13710" s="73"/>
      <c r="U13710" s="73"/>
      <c r="V13710" s="73"/>
      <c r="X13710" s="12"/>
    </row>
    <row r="13711" spans="2:24" x14ac:dyDescent="0.3">
      <c r="B13711" s="73"/>
      <c r="D13711" s="73"/>
      <c r="P13711" s="73"/>
      <c r="T13711" s="73"/>
      <c r="U13711" s="73"/>
      <c r="V13711" s="73"/>
      <c r="X13711" s="12"/>
    </row>
    <row r="13712" spans="2:24" x14ac:dyDescent="0.3">
      <c r="B13712" s="73"/>
      <c r="D13712" s="73"/>
      <c r="P13712" s="73"/>
      <c r="T13712" s="73"/>
      <c r="U13712" s="73"/>
      <c r="V13712" s="73"/>
      <c r="X13712" s="12"/>
    </row>
    <row r="13713" spans="2:24" x14ac:dyDescent="0.3">
      <c r="B13713" s="73"/>
      <c r="D13713" s="73"/>
      <c r="P13713" s="73"/>
      <c r="T13713" s="73"/>
      <c r="U13713" s="73"/>
      <c r="V13713" s="73"/>
      <c r="X13713" s="12"/>
    </row>
    <row r="13714" spans="2:24" x14ac:dyDescent="0.3">
      <c r="B13714" s="73"/>
      <c r="D13714" s="73"/>
      <c r="P13714" s="73"/>
      <c r="T13714" s="73"/>
      <c r="U13714" s="73"/>
      <c r="V13714" s="73"/>
      <c r="X13714" s="12"/>
    </row>
    <row r="13715" spans="2:24" x14ac:dyDescent="0.3">
      <c r="B13715" s="73"/>
      <c r="D13715" s="73"/>
      <c r="P13715" s="73"/>
      <c r="T13715" s="73"/>
      <c r="U13715" s="73"/>
      <c r="V13715" s="73"/>
      <c r="X13715" s="12"/>
    </row>
    <row r="13716" spans="2:24" x14ac:dyDescent="0.3">
      <c r="B13716" s="73"/>
      <c r="D13716" s="73"/>
      <c r="P13716" s="73"/>
      <c r="T13716" s="73"/>
      <c r="U13716" s="73"/>
      <c r="V13716" s="73"/>
      <c r="X13716" s="12"/>
    </row>
    <row r="13717" spans="2:24" x14ac:dyDescent="0.3">
      <c r="B13717" s="73"/>
      <c r="D13717" s="73"/>
      <c r="P13717" s="73"/>
      <c r="T13717" s="73"/>
      <c r="U13717" s="73"/>
      <c r="V13717" s="73"/>
      <c r="X13717" s="12"/>
    </row>
    <row r="13718" spans="2:24" x14ac:dyDescent="0.3">
      <c r="B13718" s="73"/>
      <c r="D13718" s="73"/>
      <c r="P13718" s="73"/>
      <c r="T13718" s="73"/>
      <c r="U13718" s="73"/>
      <c r="V13718" s="73"/>
      <c r="X13718" s="12"/>
    </row>
    <row r="13719" spans="2:24" x14ac:dyDescent="0.3">
      <c r="B13719" s="73"/>
      <c r="D13719" s="73"/>
      <c r="P13719" s="73"/>
      <c r="T13719" s="73"/>
      <c r="U13719" s="73"/>
      <c r="V13719" s="73"/>
      <c r="X13719" s="12"/>
    </row>
    <row r="13720" spans="2:24" x14ac:dyDescent="0.3">
      <c r="B13720" s="73"/>
      <c r="D13720" s="73"/>
      <c r="P13720" s="73"/>
      <c r="T13720" s="73"/>
      <c r="U13720" s="73"/>
      <c r="V13720" s="73"/>
      <c r="X13720" s="12"/>
    </row>
    <row r="13721" spans="2:24" x14ac:dyDescent="0.3">
      <c r="B13721" s="73"/>
      <c r="D13721" s="73"/>
      <c r="P13721" s="73"/>
      <c r="T13721" s="73"/>
      <c r="U13721" s="73"/>
      <c r="V13721" s="73"/>
      <c r="X13721" s="12"/>
    </row>
    <row r="13722" spans="2:24" x14ac:dyDescent="0.3">
      <c r="B13722" s="73"/>
      <c r="D13722" s="73"/>
      <c r="P13722" s="73"/>
      <c r="T13722" s="73"/>
      <c r="U13722" s="73"/>
      <c r="V13722" s="73"/>
      <c r="X13722" s="12"/>
    </row>
    <row r="13723" spans="2:24" x14ac:dyDescent="0.3">
      <c r="B13723" s="73"/>
      <c r="D13723" s="73"/>
      <c r="P13723" s="73"/>
      <c r="T13723" s="73"/>
      <c r="U13723" s="73"/>
      <c r="V13723" s="73"/>
      <c r="X13723" s="12"/>
    </row>
    <row r="13724" spans="2:24" x14ac:dyDescent="0.3">
      <c r="B13724" s="73"/>
      <c r="D13724" s="73"/>
      <c r="P13724" s="73"/>
      <c r="T13724" s="73"/>
      <c r="U13724" s="73"/>
      <c r="V13724" s="73"/>
      <c r="X13724" s="12"/>
    </row>
    <row r="13725" spans="2:24" x14ac:dyDescent="0.3">
      <c r="B13725" s="73"/>
      <c r="D13725" s="73"/>
      <c r="P13725" s="73"/>
      <c r="T13725" s="73"/>
      <c r="U13725" s="73"/>
      <c r="V13725" s="73"/>
      <c r="X13725" s="12"/>
    </row>
    <row r="13726" spans="2:24" x14ac:dyDescent="0.3">
      <c r="B13726" s="73"/>
      <c r="D13726" s="73"/>
      <c r="P13726" s="73"/>
      <c r="T13726" s="73"/>
      <c r="U13726" s="73"/>
      <c r="V13726" s="73"/>
      <c r="X13726" s="12"/>
    </row>
    <row r="13727" spans="2:24" x14ac:dyDescent="0.3">
      <c r="B13727" s="73"/>
      <c r="D13727" s="73"/>
      <c r="P13727" s="73"/>
      <c r="T13727" s="73"/>
      <c r="U13727" s="73"/>
      <c r="V13727" s="73"/>
      <c r="X13727" s="12"/>
    </row>
    <row r="13728" spans="2:24" x14ac:dyDescent="0.3">
      <c r="B13728" s="73"/>
      <c r="D13728" s="73"/>
      <c r="P13728" s="73"/>
      <c r="T13728" s="73"/>
      <c r="U13728" s="73"/>
      <c r="V13728" s="73"/>
      <c r="X13728" s="12"/>
    </row>
    <row r="13729" spans="2:24" x14ac:dyDescent="0.3">
      <c r="B13729" s="73"/>
      <c r="D13729" s="73"/>
      <c r="P13729" s="73"/>
      <c r="T13729" s="73"/>
      <c r="U13729" s="73"/>
      <c r="V13729" s="73"/>
      <c r="X13729" s="12"/>
    </row>
    <row r="13730" spans="2:24" x14ac:dyDescent="0.3">
      <c r="B13730" s="73"/>
      <c r="D13730" s="73"/>
      <c r="P13730" s="73"/>
      <c r="T13730" s="73"/>
      <c r="U13730" s="73"/>
      <c r="V13730" s="73"/>
      <c r="X13730" s="12"/>
    </row>
    <row r="13731" spans="2:24" x14ac:dyDescent="0.3">
      <c r="B13731" s="73"/>
      <c r="D13731" s="73"/>
      <c r="P13731" s="73"/>
      <c r="T13731" s="73"/>
      <c r="U13731" s="73"/>
      <c r="V13731" s="73"/>
      <c r="X13731" s="12"/>
    </row>
    <row r="13732" spans="2:24" x14ac:dyDescent="0.3">
      <c r="B13732" s="73"/>
      <c r="D13732" s="73"/>
      <c r="P13732" s="73"/>
      <c r="T13732" s="73"/>
      <c r="U13732" s="73"/>
      <c r="V13732" s="73"/>
      <c r="X13732" s="12"/>
    </row>
    <row r="13733" spans="2:24" x14ac:dyDescent="0.3">
      <c r="B13733" s="73"/>
      <c r="D13733" s="73"/>
      <c r="P13733" s="73"/>
      <c r="T13733" s="73"/>
      <c r="U13733" s="73"/>
      <c r="V13733" s="73"/>
      <c r="X13733" s="12"/>
    </row>
    <row r="13734" spans="2:24" x14ac:dyDescent="0.3">
      <c r="B13734" s="73"/>
      <c r="D13734" s="73"/>
      <c r="P13734" s="73"/>
      <c r="T13734" s="73"/>
      <c r="U13734" s="73"/>
      <c r="V13734" s="73"/>
      <c r="X13734" s="12"/>
    </row>
    <row r="13735" spans="2:24" x14ac:dyDescent="0.3">
      <c r="B13735" s="73"/>
      <c r="D13735" s="73"/>
      <c r="P13735" s="73"/>
      <c r="T13735" s="73"/>
      <c r="U13735" s="73"/>
      <c r="V13735" s="73"/>
      <c r="X13735" s="12"/>
    </row>
    <row r="13736" spans="2:24" x14ac:dyDescent="0.3">
      <c r="B13736" s="73"/>
      <c r="D13736" s="73"/>
      <c r="P13736" s="73"/>
      <c r="T13736" s="73"/>
      <c r="U13736" s="73"/>
      <c r="V13736" s="73"/>
      <c r="X13736" s="12"/>
    </row>
    <row r="13737" spans="2:24" x14ac:dyDescent="0.3">
      <c r="B13737" s="73"/>
      <c r="D13737" s="73"/>
      <c r="P13737" s="73"/>
      <c r="T13737" s="73"/>
      <c r="U13737" s="73"/>
      <c r="V13737" s="73"/>
      <c r="X13737" s="12"/>
    </row>
    <row r="13738" spans="2:24" x14ac:dyDescent="0.3">
      <c r="B13738" s="73"/>
      <c r="D13738" s="73"/>
      <c r="P13738" s="73"/>
      <c r="T13738" s="73"/>
      <c r="U13738" s="73"/>
      <c r="V13738" s="73"/>
      <c r="X13738" s="12"/>
    </row>
    <row r="13739" spans="2:24" x14ac:dyDescent="0.3">
      <c r="B13739" s="73"/>
      <c r="D13739" s="73"/>
      <c r="P13739" s="73"/>
      <c r="T13739" s="73"/>
      <c r="U13739" s="73"/>
      <c r="V13739" s="73"/>
      <c r="X13739" s="12"/>
    </row>
    <row r="13740" spans="2:24" x14ac:dyDescent="0.3">
      <c r="B13740" s="73"/>
      <c r="D13740" s="73"/>
      <c r="P13740" s="73"/>
      <c r="T13740" s="73"/>
      <c r="U13740" s="73"/>
      <c r="V13740" s="73"/>
      <c r="X13740" s="12"/>
    </row>
    <row r="13741" spans="2:24" x14ac:dyDescent="0.3">
      <c r="B13741" s="73"/>
      <c r="D13741" s="73"/>
      <c r="P13741" s="73"/>
      <c r="T13741" s="73"/>
      <c r="U13741" s="73"/>
      <c r="V13741" s="73"/>
      <c r="X13741" s="12"/>
    </row>
    <row r="13742" spans="2:24" x14ac:dyDescent="0.3">
      <c r="B13742" s="73"/>
      <c r="D13742" s="73"/>
      <c r="P13742" s="73"/>
      <c r="T13742" s="73"/>
      <c r="U13742" s="73"/>
      <c r="V13742" s="73"/>
      <c r="X13742" s="12"/>
    </row>
    <row r="13743" spans="2:24" x14ac:dyDescent="0.3">
      <c r="B13743" s="73"/>
      <c r="D13743" s="73"/>
      <c r="P13743" s="73"/>
      <c r="T13743" s="73"/>
      <c r="U13743" s="73"/>
      <c r="V13743" s="73"/>
      <c r="X13743" s="12"/>
    </row>
    <row r="13744" spans="2:24" x14ac:dyDescent="0.3">
      <c r="B13744" s="73"/>
      <c r="D13744" s="73"/>
      <c r="P13744" s="73"/>
      <c r="T13744" s="73"/>
      <c r="U13744" s="73"/>
      <c r="V13744" s="73"/>
      <c r="X13744" s="12"/>
    </row>
    <row r="13745" spans="2:24" x14ac:dyDescent="0.3">
      <c r="B13745" s="73"/>
      <c r="D13745" s="73"/>
      <c r="P13745" s="73"/>
      <c r="T13745" s="73"/>
      <c r="U13745" s="73"/>
      <c r="V13745" s="73"/>
      <c r="X13745" s="12"/>
    </row>
    <row r="13746" spans="2:24" x14ac:dyDescent="0.3">
      <c r="B13746" s="73"/>
      <c r="D13746" s="73"/>
      <c r="P13746" s="73"/>
      <c r="T13746" s="73"/>
      <c r="U13746" s="73"/>
      <c r="V13746" s="73"/>
      <c r="X13746" s="12"/>
    </row>
    <row r="13747" spans="2:24" x14ac:dyDescent="0.3">
      <c r="B13747" s="73"/>
      <c r="D13747" s="73"/>
      <c r="P13747" s="73"/>
      <c r="T13747" s="73"/>
      <c r="U13747" s="73"/>
      <c r="V13747" s="73"/>
      <c r="X13747" s="12"/>
    </row>
    <row r="13748" spans="2:24" x14ac:dyDescent="0.3">
      <c r="B13748" s="73"/>
      <c r="D13748" s="73"/>
      <c r="P13748" s="73"/>
      <c r="T13748" s="73"/>
      <c r="U13748" s="73"/>
      <c r="V13748" s="73"/>
      <c r="X13748" s="12"/>
    </row>
    <row r="13749" spans="2:24" x14ac:dyDescent="0.3">
      <c r="B13749" s="73"/>
      <c r="D13749" s="73"/>
      <c r="P13749" s="73"/>
      <c r="T13749" s="73"/>
      <c r="U13749" s="73"/>
      <c r="V13749" s="73"/>
      <c r="X13749" s="12"/>
    </row>
    <row r="13750" spans="2:24" x14ac:dyDescent="0.3">
      <c r="B13750" s="73"/>
      <c r="D13750" s="73"/>
      <c r="P13750" s="73"/>
      <c r="T13750" s="73"/>
      <c r="U13750" s="73"/>
      <c r="V13750" s="73"/>
      <c r="X13750" s="12"/>
    </row>
    <row r="13751" spans="2:24" x14ac:dyDescent="0.3">
      <c r="B13751" s="73"/>
      <c r="D13751" s="73"/>
      <c r="P13751" s="73"/>
      <c r="T13751" s="73"/>
      <c r="U13751" s="73"/>
      <c r="V13751" s="73"/>
      <c r="X13751" s="12"/>
    </row>
    <row r="13752" spans="2:24" x14ac:dyDescent="0.3">
      <c r="B13752" s="73"/>
      <c r="D13752" s="73"/>
      <c r="P13752" s="73"/>
      <c r="T13752" s="73"/>
      <c r="U13752" s="73"/>
      <c r="V13752" s="73"/>
      <c r="X13752" s="12"/>
    </row>
    <row r="13753" spans="2:24" x14ac:dyDescent="0.3">
      <c r="B13753" s="73"/>
      <c r="D13753" s="73"/>
      <c r="P13753" s="73"/>
      <c r="T13753" s="73"/>
      <c r="U13753" s="73"/>
      <c r="V13753" s="73"/>
      <c r="X13753" s="12"/>
    </row>
    <row r="13754" spans="2:24" x14ac:dyDescent="0.3">
      <c r="B13754" s="73"/>
      <c r="D13754" s="73"/>
      <c r="P13754" s="73"/>
      <c r="T13754" s="73"/>
      <c r="U13754" s="73"/>
      <c r="V13754" s="73"/>
      <c r="X13754" s="12"/>
    </row>
    <row r="13755" spans="2:24" x14ac:dyDescent="0.3">
      <c r="B13755" s="73"/>
      <c r="D13755" s="73"/>
      <c r="P13755" s="73"/>
      <c r="T13755" s="73"/>
      <c r="U13755" s="73"/>
      <c r="V13755" s="73"/>
      <c r="X13755" s="12"/>
    </row>
    <row r="13756" spans="2:24" x14ac:dyDescent="0.3">
      <c r="B13756" s="73"/>
      <c r="D13756" s="73"/>
      <c r="P13756" s="73"/>
      <c r="T13756" s="73"/>
      <c r="U13756" s="73"/>
      <c r="V13756" s="73"/>
      <c r="X13756" s="12"/>
    </row>
    <row r="13757" spans="2:24" x14ac:dyDescent="0.3">
      <c r="B13757" s="73"/>
      <c r="D13757" s="73"/>
      <c r="P13757" s="73"/>
      <c r="T13757" s="73"/>
      <c r="U13757" s="73"/>
      <c r="V13757" s="73"/>
      <c r="X13757" s="12"/>
    </row>
    <row r="13758" spans="2:24" x14ac:dyDescent="0.3">
      <c r="B13758" s="73"/>
      <c r="D13758" s="73"/>
      <c r="P13758" s="73"/>
      <c r="T13758" s="73"/>
      <c r="U13758" s="73"/>
      <c r="V13758" s="73"/>
      <c r="X13758" s="12"/>
    </row>
    <row r="13759" spans="2:24" x14ac:dyDescent="0.3">
      <c r="B13759" s="73"/>
      <c r="D13759" s="73"/>
      <c r="P13759" s="73"/>
      <c r="T13759" s="73"/>
      <c r="U13759" s="73"/>
      <c r="V13759" s="73"/>
      <c r="X13759" s="12"/>
    </row>
    <row r="13760" spans="2:24" x14ac:dyDescent="0.3">
      <c r="B13760" s="73"/>
      <c r="D13760" s="73"/>
      <c r="P13760" s="73"/>
      <c r="T13760" s="73"/>
      <c r="U13760" s="73"/>
      <c r="V13760" s="73"/>
      <c r="X13760" s="12"/>
    </row>
    <row r="13761" spans="2:24" x14ac:dyDescent="0.3">
      <c r="B13761" s="73"/>
      <c r="D13761" s="73"/>
      <c r="P13761" s="73"/>
      <c r="T13761" s="73"/>
      <c r="U13761" s="73"/>
      <c r="V13761" s="73"/>
      <c r="X13761" s="12"/>
    </row>
    <row r="13762" spans="2:24" x14ac:dyDescent="0.3">
      <c r="B13762" s="73"/>
      <c r="D13762" s="73"/>
      <c r="P13762" s="73"/>
      <c r="T13762" s="73"/>
      <c r="U13762" s="73"/>
      <c r="V13762" s="73"/>
      <c r="X13762" s="12"/>
    </row>
    <row r="13763" spans="2:24" x14ac:dyDescent="0.3">
      <c r="B13763" s="73"/>
      <c r="D13763" s="73"/>
      <c r="P13763" s="73"/>
      <c r="T13763" s="73"/>
      <c r="U13763" s="73"/>
      <c r="V13763" s="73"/>
      <c r="X13763" s="12"/>
    </row>
    <row r="13764" spans="2:24" x14ac:dyDescent="0.3">
      <c r="B13764" s="73"/>
      <c r="D13764" s="73"/>
      <c r="P13764" s="73"/>
      <c r="T13764" s="73"/>
      <c r="U13764" s="73"/>
      <c r="V13764" s="73"/>
      <c r="X13764" s="12"/>
    </row>
    <row r="13765" spans="2:24" x14ac:dyDescent="0.3">
      <c r="B13765" s="73"/>
      <c r="D13765" s="73"/>
      <c r="P13765" s="73"/>
      <c r="T13765" s="73"/>
      <c r="U13765" s="73"/>
      <c r="V13765" s="73"/>
      <c r="X13765" s="12"/>
    </row>
    <row r="13766" spans="2:24" x14ac:dyDescent="0.3">
      <c r="B13766" s="73"/>
      <c r="D13766" s="73"/>
      <c r="P13766" s="73"/>
      <c r="T13766" s="73"/>
      <c r="U13766" s="73"/>
      <c r="V13766" s="73"/>
      <c r="X13766" s="12"/>
    </row>
    <row r="13767" spans="2:24" x14ac:dyDescent="0.3">
      <c r="B13767" s="73"/>
      <c r="D13767" s="73"/>
      <c r="P13767" s="73"/>
      <c r="T13767" s="73"/>
      <c r="U13767" s="73"/>
      <c r="V13767" s="73"/>
      <c r="X13767" s="12"/>
    </row>
    <row r="13768" spans="2:24" x14ac:dyDescent="0.3">
      <c r="B13768" s="73"/>
      <c r="D13768" s="73"/>
      <c r="P13768" s="73"/>
      <c r="T13768" s="73"/>
      <c r="U13768" s="73"/>
      <c r="V13768" s="73"/>
      <c r="X13768" s="12"/>
    </row>
    <row r="13769" spans="2:24" x14ac:dyDescent="0.3">
      <c r="B13769" s="73"/>
      <c r="D13769" s="73"/>
      <c r="P13769" s="73"/>
      <c r="T13769" s="73"/>
      <c r="U13769" s="73"/>
      <c r="V13769" s="73"/>
      <c r="X13769" s="12"/>
    </row>
    <row r="13770" spans="2:24" x14ac:dyDescent="0.3">
      <c r="B13770" s="73"/>
      <c r="D13770" s="73"/>
      <c r="P13770" s="73"/>
      <c r="T13770" s="73"/>
      <c r="U13770" s="73"/>
      <c r="V13770" s="73"/>
      <c r="X13770" s="12"/>
    </row>
    <row r="13771" spans="2:24" x14ac:dyDescent="0.3">
      <c r="B13771" s="73"/>
      <c r="D13771" s="73"/>
      <c r="P13771" s="73"/>
      <c r="T13771" s="73"/>
      <c r="U13771" s="73"/>
      <c r="V13771" s="73"/>
      <c r="X13771" s="12"/>
    </row>
    <row r="13772" spans="2:24" x14ac:dyDescent="0.3">
      <c r="B13772" s="73"/>
      <c r="D13772" s="73"/>
      <c r="P13772" s="73"/>
      <c r="T13772" s="73"/>
      <c r="U13772" s="73"/>
      <c r="V13772" s="73"/>
      <c r="X13772" s="12"/>
    </row>
    <row r="13773" spans="2:24" x14ac:dyDescent="0.3">
      <c r="B13773" s="73"/>
      <c r="D13773" s="73"/>
      <c r="P13773" s="73"/>
      <c r="T13773" s="73"/>
      <c r="U13773" s="73"/>
      <c r="V13773" s="73"/>
      <c r="X13773" s="12"/>
    </row>
    <row r="13774" spans="2:24" x14ac:dyDescent="0.3">
      <c r="B13774" s="73"/>
      <c r="D13774" s="73"/>
      <c r="P13774" s="73"/>
      <c r="T13774" s="73"/>
      <c r="U13774" s="73"/>
      <c r="V13774" s="73"/>
      <c r="X13774" s="12"/>
    </row>
    <row r="13775" spans="2:24" x14ac:dyDescent="0.3">
      <c r="B13775" s="73"/>
      <c r="D13775" s="73"/>
      <c r="P13775" s="73"/>
      <c r="T13775" s="73"/>
      <c r="U13775" s="73"/>
      <c r="V13775" s="73"/>
      <c r="X13775" s="12"/>
    </row>
    <row r="13776" spans="2:24" x14ac:dyDescent="0.3">
      <c r="B13776" s="73"/>
      <c r="D13776" s="73"/>
      <c r="P13776" s="73"/>
      <c r="T13776" s="73"/>
      <c r="U13776" s="73"/>
      <c r="V13776" s="73"/>
      <c r="X13776" s="12"/>
    </row>
    <row r="13777" spans="2:24" x14ac:dyDescent="0.3">
      <c r="B13777" s="73"/>
      <c r="D13777" s="73"/>
      <c r="P13777" s="73"/>
      <c r="T13777" s="73"/>
      <c r="U13777" s="73"/>
      <c r="V13777" s="73"/>
      <c r="X13777" s="12"/>
    </row>
    <row r="13778" spans="2:24" x14ac:dyDescent="0.3">
      <c r="B13778" s="73"/>
      <c r="D13778" s="73"/>
      <c r="P13778" s="73"/>
      <c r="T13778" s="73"/>
      <c r="U13778" s="73"/>
      <c r="V13778" s="73"/>
      <c r="X13778" s="12"/>
    </row>
    <row r="13779" spans="2:24" x14ac:dyDescent="0.3">
      <c r="B13779" s="73"/>
      <c r="D13779" s="73"/>
      <c r="P13779" s="73"/>
      <c r="T13779" s="73"/>
      <c r="U13779" s="73"/>
      <c r="V13779" s="73"/>
      <c r="X13779" s="12"/>
    </row>
    <row r="13780" spans="2:24" x14ac:dyDescent="0.3">
      <c r="B13780" s="73"/>
      <c r="D13780" s="73"/>
      <c r="P13780" s="73"/>
      <c r="T13780" s="73"/>
      <c r="U13780" s="73"/>
      <c r="V13780" s="73"/>
      <c r="X13780" s="12"/>
    </row>
    <row r="13781" spans="2:24" x14ac:dyDescent="0.3">
      <c r="B13781" s="73"/>
      <c r="D13781" s="73"/>
      <c r="P13781" s="73"/>
      <c r="T13781" s="73"/>
      <c r="U13781" s="73"/>
      <c r="V13781" s="73"/>
      <c r="X13781" s="12"/>
    </row>
    <row r="13782" spans="2:24" x14ac:dyDescent="0.3">
      <c r="B13782" s="73"/>
      <c r="D13782" s="73"/>
      <c r="P13782" s="73"/>
      <c r="T13782" s="73"/>
      <c r="U13782" s="73"/>
      <c r="V13782" s="73"/>
      <c r="X13782" s="12"/>
    </row>
    <row r="13783" spans="2:24" x14ac:dyDescent="0.3">
      <c r="B13783" s="73"/>
      <c r="D13783" s="73"/>
      <c r="P13783" s="73"/>
      <c r="T13783" s="73"/>
      <c r="U13783" s="73"/>
      <c r="V13783" s="73"/>
      <c r="X13783" s="12"/>
    </row>
    <row r="13784" spans="2:24" x14ac:dyDescent="0.3">
      <c r="B13784" s="73"/>
      <c r="D13784" s="73"/>
      <c r="P13784" s="73"/>
      <c r="T13784" s="73"/>
      <c r="U13784" s="73"/>
      <c r="V13784" s="73"/>
      <c r="X13784" s="12"/>
    </row>
    <row r="13785" spans="2:24" x14ac:dyDescent="0.3">
      <c r="B13785" s="73"/>
      <c r="D13785" s="73"/>
      <c r="P13785" s="73"/>
      <c r="T13785" s="73"/>
      <c r="U13785" s="73"/>
      <c r="V13785" s="73"/>
      <c r="X13785" s="12"/>
    </row>
    <row r="13786" spans="2:24" x14ac:dyDescent="0.3">
      <c r="B13786" s="73"/>
      <c r="D13786" s="73"/>
      <c r="P13786" s="73"/>
      <c r="T13786" s="73"/>
      <c r="U13786" s="73"/>
      <c r="V13786" s="73"/>
      <c r="X13786" s="12"/>
    </row>
    <row r="13787" spans="2:24" x14ac:dyDescent="0.3">
      <c r="B13787" s="73"/>
      <c r="D13787" s="73"/>
      <c r="P13787" s="73"/>
      <c r="T13787" s="73"/>
      <c r="U13787" s="73"/>
      <c r="V13787" s="73"/>
      <c r="X13787" s="12"/>
    </row>
    <row r="13788" spans="2:24" x14ac:dyDescent="0.3">
      <c r="B13788" s="73"/>
      <c r="D13788" s="73"/>
      <c r="P13788" s="73"/>
      <c r="T13788" s="73"/>
      <c r="U13788" s="73"/>
      <c r="V13788" s="73"/>
      <c r="X13788" s="12"/>
    </row>
    <row r="13789" spans="2:24" x14ac:dyDescent="0.3">
      <c r="B13789" s="73"/>
      <c r="D13789" s="73"/>
      <c r="P13789" s="73"/>
      <c r="T13789" s="73"/>
      <c r="U13789" s="73"/>
      <c r="V13789" s="73"/>
      <c r="X13789" s="12"/>
    </row>
    <row r="13790" spans="2:24" x14ac:dyDescent="0.3">
      <c r="B13790" s="73"/>
      <c r="D13790" s="73"/>
      <c r="P13790" s="73"/>
      <c r="T13790" s="73"/>
      <c r="U13790" s="73"/>
      <c r="V13790" s="73"/>
      <c r="X13790" s="12"/>
    </row>
    <row r="13791" spans="2:24" x14ac:dyDescent="0.3">
      <c r="B13791" s="73"/>
      <c r="D13791" s="73"/>
      <c r="P13791" s="73"/>
      <c r="T13791" s="73"/>
      <c r="U13791" s="73"/>
      <c r="V13791" s="73"/>
      <c r="X13791" s="12"/>
    </row>
    <row r="13792" spans="2:24" x14ac:dyDescent="0.3">
      <c r="B13792" s="73"/>
      <c r="D13792" s="73"/>
      <c r="P13792" s="73"/>
      <c r="T13792" s="73"/>
      <c r="U13792" s="73"/>
      <c r="V13792" s="73"/>
      <c r="X13792" s="12"/>
    </row>
    <row r="13793" spans="2:24" x14ac:dyDescent="0.3">
      <c r="B13793" s="73"/>
      <c r="D13793" s="73"/>
      <c r="P13793" s="73"/>
      <c r="T13793" s="73"/>
      <c r="U13793" s="73"/>
      <c r="V13793" s="73"/>
      <c r="X13793" s="12"/>
    </row>
    <row r="13794" spans="2:24" x14ac:dyDescent="0.3">
      <c r="B13794" s="73"/>
      <c r="D13794" s="73"/>
      <c r="P13794" s="73"/>
      <c r="T13794" s="73"/>
      <c r="U13794" s="73"/>
      <c r="V13794" s="73"/>
      <c r="X13794" s="12"/>
    </row>
    <row r="13795" spans="2:24" x14ac:dyDescent="0.3">
      <c r="B13795" s="73"/>
      <c r="D13795" s="73"/>
      <c r="P13795" s="73"/>
      <c r="T13795" s="73"/>
      <c r="U13795" s="73"/>
      <c r="V13795" s="73"/>
      <c r="X13795" s="12"/>
    </row>
    <row r="13796" spans="2:24" x14ac:dyDescent="0.3">
      <c r="B13796" s="73"/>
      <c r="D13796" s="73"/>
      <c r="P13796" s="73"/>
      <c r="T13796" s="73"/>
      <c r="U13796" s="73"/>
      <c r="V13796" s="73"/>
      <c r="X13796" s="12"/>
    </row>
    <row r="13797" spans="2:24" x14ac:dyDescent="0.3">
      <c r="B13797" s="73"/>
      <c r="D13797" s="73"/>
      <c r="P13797" s="73"/>
      <c r="T13797" s="73"/>
      <c r="U13797" s="73"/>
      <c r="V13797" s="73"/>
      <c r="X13797" s="12"/>
    </row>
    <row r="13798" spans="2:24" x14ac:dyDescent="0.3">
      <c r="B13798" s="73"/>
      <c r="D13798" s="73"/>
      <c r="P13798" s="73"/>
      <c r="T13798" s="73"/>
      <c r="U13798" s="73"/>
      <c r="V13798" s="73"/>
      <c r="X13798" s="12"/>
    </row>
    <row r="13799" spans="2:24" x14ac:dyDescent="0.3">
      <c r="B13799" s="73"/>
      <c r="D13799" s="73"/>
      <c r="P13799" s="73"/>
      <c r="T13799" s="73"/>
      <c r="U13799" s="73"/>
      <c r="V13799" s="73"/>
      <c r="X13799" s="12"/>
    </row>
    <row r="13800" spans="2:24" x14ac:dyDescent="0.3">
      <c r="B13800" s="73"/>
      <c r="D13800" s="73"/>
      <c r="P13800" s="73"/>
      <c r="T13800" s="73"/>
      <c r="U13800" s="73"/>
      <c r="V13800" s="73"/>
      <c r="X13800" s="12"/>
    </row>
    <row r="13801" spans="2:24" x14ac:dyDescent="0.3">
      <c r="B13801" s="73"/>
      <c r="D13801" s="73"/>
      <c r="P13801" s="73"/>
      <c r="T13801" s="73"/>
      <c r="U13801" s="73"/>
      <c r="V13801" s="73"/>
      <c r="X13801" s="12"/>
    </row>
    <row r="13802" spans="2:24" x14ac:dyDescent="0.3">
      <c r="B13802" s="73"/>
      <c r="D13802" s="73"/>
      <c r="P13802" s="73"/>
      <c r="T13802" s="73"/>
      <c r="U13802" s="73"/>
      <c r="V13802" s="73"/>
      <c r="X13802" s="12"/>
    </row>
    <row r="13803" spans="2:24" x14ac:dyDescent="0.3">
      <c r="B13803" s="73"/>
      <c r="D13803" s="73"/>
      <c r="P13803" s="73"/>
      <c r="T13803" s="73"/>
      <c r="U13803" s="73"/>
      <c r="V13803" s="73"/>
      <c r="X13803" s="12"/>
    </row>
    <row r="13804" spans="2:24" x14ac:dyDescent="0.3">
      <c r="B13804" s="73"/>
      <c r="D13804" s="73"/>
      <c r="P13804" s="73"/>
      <c r="T13804" s="73"/>
      <c r="U13804" s="73"/>
      <c r="V13804" s="73"/>
      <c r="X13804" s="12"/>
    </row>
    <row r="13805" spans="2:24" x14ac:dyDescent="0.3">
      <c r="B13805" s="73"/>
      <c r="D13805" s="73"/>
      <c r="P13805" s="73"/>
      <c r="T13805" s="73"/>
      <c r="U13805" s="73"/>
      <c r="V13805" s="73"/>
      <c r="X13805" s="12"/>
    </row>
    <row r="13806" spans="2:24" x14ac:dyDescent="0.3">
      <c r="B13806" s="73"/>
      <c r="D13806" s="73"/>
      <c r="P13806" s="73"/>
      <c r="T13806" s="73"/>
      <c r="U13806" s="73"/>
      <c r="V13806" s="73"/>
      <c r="X13806" s="12"/>
    </row>
    <row r="13807" spans="2:24" x14ac:dyDescent="0.3">
      <c r="B13807" s="73"/>
      <c r="D13807" s="73"/>
      <c r="P13807" s="73"/>
      <c r="T13807" s="73"/>
      <c r="U13807" s="73"/>
      <c r="V13807" s="73"/>
      <c r="X13807" s="12"/>
    </row>
    <row r="13808" spans="2:24" x14ac:dyDescent="0.3">
      <c r="B13808" s="73"/>
      <c r="D13808" s="73"/>
      <c r="P13808" s="73"/>
      <c r="T13808" s="73"/>
      <c r="U13808" s="73"/>
      <c r="V13808" s="73"/>
      <c r="X13808" s="12"/>
    </row>
    <row r="13809" spans="2:24" x14ac:dyDescent="0.3">
      <c r="B13809" s="73"/>
      <c r="D13809" s="73"/>
      <c r="P13809" s="73"/>
      <c r="T13809" s="73"/>
      <c r="U13809" s="73"/>
      <c r="V13809" s="73"/>
      <c r="X13809" s="12"/>
    </row>
    <row r="13810" spans="2:24" x14ac:dyDescent="0.3">
      <c r="B13810" s="73"/>
      <c r="D13810" s="73"/>
      <c r="P13810" s="73"/>
      <c r="T13810" s="73"/>
      <c r="U13810" s="73"/>
      <c r="V13810" s="73"/>
      <c r="X13810" s="12"/>
    </row>
    <row r="13811" spans="2:24" x14ac:dyDescent="0.3">
      <c r="B13811" s="73"/>
      <c r="D13811" s="73"/>
      <c r="P13811" s="73"/>
      <c r="T13811" s="73"/>
      <c r="U13811" s="73"/>
      <c r="V13811" s="73"/>
      <c r="X13811" s="12"/>
    </row>
    <row r="13812" spans="2:24" x14ac:dyDescent="0.3">
      <c r="B13812" s="73"/>
      <c r="D13812" s="73"/>
      <c r="P13812" s="73"/>
      <c r="T13812" s="73"/>
      <c r="U13812" s="73"/>
      <c r="V13812" s="73"/>
      <c r="X13812" s="12"/>
    </row>
    <row r="13813" spans="2:24" x14ac:dyDescent="0.3">
      <c r="B13813" s="73"/>
      <c r="D13813" s="73"/>
      <c r="P13813" s="73"/>
      <c r="T13813" s="73"/>
      <c r="U13813" s="73"/>
      <c r="V13813" s="73"/>
      <c r="X13813" s="12"/>
    </row>
    <row r="13814" spans="2:24" x14ac:dyDescent="0.3">
      <c r="B13814" s="73"/>
      <c r="D13814" s="73"/>
      <c r="P13814" s="73"/>
      <c r="T13814" s="73"/>
      <c r="U13814" s="73"/>
      <c r="V13814" s="73"/>
      <c r="X13814" s="12"/>
    </row>
    <row r="13815" spans="2:24" x14ac:dyDescent="0.3">
      <c r="B13815" s="73"/>
      <c r="D13815" s="73"/>
      <c r="P13815" s="73"/>
      <c r="T13815" s="73"/>
      <c r="U13815" s="73"/>
      <c r="V13815" s="73"/>
      <c r="X13815" s="12"/>
    </row>
    <row r="13816" spans="2:24" x14ac:dyDescent="0.3">
      <c r="B13816" s="73"/>
      <c r="D13816" s="73"/>
      <c r="P13816" s="73"/>
      <c r="T13816" s="73"/>
      <c r="U13816" s="73"/>
      <c r="V13816" s="73"/>
      <c r="X13816" s="12"/>
    </row>
    <row r="13817" spans="2:24" x14ac:dyDescent="0.3">
      <c r="B13817" s="73"/>
      <c r="D13817" s="73"/>
      <c r="P13817" s="73"/>
      <c r="T13817" s="73"/>
      <c r="U13817" s="73"/>
      <c r="V13817" s="73"/>
      <c r="X13817" s="12"/>
    </row>
    <row r="13818" spans="2:24" x14ac:dyDescent="0.3">
      <c r="B13818" s="73"/>
      <c r="D13818" s="73"/>
      <c r="P13818" s="73"/>
      <c r="T13818" s="73"/>
      <c r="U13818" s="73"/>
      <c r="V13818" s="73"/>
      <c r="X13818" s="12"/>
    </row>
    <row r="13819" spans="2:24" x14ac:dyDescent="0.3">
      <c r="B13819" s="73"/>
      <c r="D13819" s="73"/>
      <c r="P13819" s="73"/>
      <c r="T13819" s="73"/>
      <c r="U13819" s="73"/>
      <c r="V13819" s="73"/>
      <c r="X13819" s="12"/>
    </row>
    <row r="13820" spans="2:24" x14ac:dyDescent="0.3">
      <c r="B13820" s="73"/>
      <c r="D13820" s="73"/>
      <c r="P13820" s="73"/>
      <c r="T13820" s="73"/>
      <c r="U13820" s="73"/>
      <c r="V13820" s="73"/>
      <c r="X13820" s="12"/>
    </row>
    <row r="13821" spans="2:24" x14ac:dyDescent="0.3">
      <c r="B13821" s="73"/>
      <c r="D13821" s="73"/>
      <c r="P13821" s="73"/>
      <c r="T13821" s="73"/>
      <c r="U13821" s="73"/>
      <c r="V13821" s="73"/>
      <c r="X13821" s="12"/>
    </row>
    <row r="13822" spans="2:24" x14ac:dyDescent="0.3">
      <c r="B13822" s="73"/>
      <c r="D13822" s="73"/>
      <c r="P13822" s="73"/>
      <c r="T13822" s="73"/>
      <c r="U13822" s="73"/>
      <c r="V13822" s="73"/>
      <c r="X13822" s="12"/>
    </row>
    <row r="13823" spans="2:24" x14ac:dyDescent="0.3">
      <c r="B13823" s="73"/>
      <c r="D13823" s="73"/>
      <c r="P13823" s="73"/>
      <c r="T13823" s="73"/>
      <c r="U13823" s="73"/>
      <c r="V13823" s="73"/>
      <c r="X13823" s="12"/>
    </row>
    <row r="13824" spans="2:24" x14ac:dyDescent="0.3">
      <c r="B13824" s="73"/>
      <c r="D13824" s="73"/>
      <c r="P13824" s="73"/>
      <c r="T13824" s="73"/>
      <c r="U13824" s="73"/>
      <c r="V13824" s="73"/>
      <c r="X13824" s="12"/>
    </row>
    <row r="13825" spans="2:24" x14ac:dyDescent="0.3">
      <c r="B13825" s="73"/>
      <c r="D13825" s="73"/>
      <c r="P13825" s="73"/>
      <c r="T13825" s="73"/>
      <c r="U13825" s="73"/>
      <c r="V13825" s="73"/>
      <c r="X13825" s="12"/>
    </row>
    <row r="13826" spans="2:24" x14ac:dyDescent="0.3">
      <c r="B13826" s="73"/>
      <c r="D13826" s="73"/>
      <c r="P13826" s="73"/>
      <c r="T13826" s="73"/>
      <c r="U13826" s="73"/>
      <c r="V13826" s="73"/>
      <c r="X13826" s="12"/>
    </row>
    <row r="13827" spans="2:24" x14ac:dyDescent="0.3">
      <c r="B13827" s="73"/>
      <c r="D13827" s="73"/>
      <c r="P13827" s="73"/>
      <c r="T13827" s="73"/>
      <c r="U13827" s="73"/>
      <c r="V13827" s="73"/>
      <c r="X13827" s="12"/>
    </row>
    <row r="13828" spans="2:24" x14ac:dyDescent="0.3">
      <c r="B13828" s="73"/>
      <c r="D13828" s="73"/>
      <c r="P13828" s="73"/>
      <c r="T13828" s="73"/>
      <c r="U13828" s="73"/>
      <c r="V13828" s="73"/>
      <c r="X13828" s="12"/>
    </row>
    <row r="13829" spans="2:24" x14ac:dyDescent="0.3">
      <c r="B13829" s="73"/>
      <c r="D13829" s="73"/>
      <c r="P13829" s="73"/>
      <c r="T13829" s="73"/>
      <c r="U13829" s="73"/>
      <c r="V13829" s="73"/>
      <c r="X13829" s="12"/>
    </row>
    <row r="13830" spans="2:24" x14ac:dyDescent="0.3">
      <c r="B13830" s="73"/>
      <c r="D13830" s="73"/>
      <c r="P13830" s="73"/>
      <c r="T13830" s="73"/>
      <c r="U13830" s="73"/>
      <c r="V13830" s="73"/>
      <c r="X13830" s="12"/>
    </row>
    <row r="13831" spans="2:24" x14ac:dyDescent="0.3">
      <c r="B13831" s="73"/>
      <c r="D13831" s="73"/>
      <c r="P13831" s="73"/>
      <c r="T13831" s="73"/>
      <c r="U13831" s="73"/>
      <c r="V13831" s="73"/>
      <c r="X13831" s="12"/>
    </row>
    <row r="13832" spans="2:24" x14ac:dyDescent="0.3">
      <c r="B13832" s="73"/>
      <c r="D13832" s="73"/>
      <c r="P13832" s="73"/>
      <c r="T13832" s="73"/>
      <c r="U13832" s="73"/>
      <c r="V13832" s="73"/>
      <c r="X13832" s="12"/>
    </row>
    <row r="13833" spans="2:24" x14ac:dyDescent="0.3">
      <c r="B13833" s="73"/>
      <c r="D13833" s="73"/>
      <c r="P13833" s="73"/>
      <c r="T13833" s="73"/>
      <c r="U13833" s="73"/>
      <c r="V13833" s="73"/>
      <c r="X13833" s="12"/>
    </row>
    <row r="13834" spans="2:24" x14ac:dyDescent="0.3">
      <c r="B13834" s="73"/>
      <c r="D13834" s="73"/>
      <c r="P13834" s="73"/>
      <c r="T13834" s="73"/>
      <c r="U13834" s="73"/>
      <c r="V13834" s="73"/>
      <c r="X13834" s="12"/>
    </row>
    <row r="13835" spans="2:24" x14ac:dyDescent="0.3">
      <c r="B13835" s="73"/>
      <c r="D13835" s="73"/>
      <c r="P13835" s="73"/>
      <c r="T13835" s="73"/>
      <c r="U13835" s="73"/>
      <c r="V13835" s="73"/>
      <c r="X13835" s="12"/>
    </row>
    <row r="13836" spans="2:24" x14ac:dyDescent="0.3">
      <c r="B13836" s="73"/>
      <c r="D13836" s="73"/>
      <c r="P13836" s="73"/>
      <c r="T13836" s="73"/>
      <c r="U13836" s="73"/>
      <c r="V13836" s="73"/>
      <c r="X13836" s="12"/>
    </row>
    <row r="13837" spans="2:24" x14ac:dyDescent="0.3">
      <c r="B13837" s="73"/>
      <c r="D13837" s="73"/>
      <c r="P13837" s="73"/>
      <c r="T13837" s="73"/>
      <c r="U13837" s="73"/>
      <c r="V13837" s="73"/>
      <c r="X13837" s="12"/>
    </row>
    <row r="13838" spans="2:24" x14ac:dyDescent="0.3">
      <c r="B13838" s="73"/>
      <c r="D13838" s="73"/>
      <c r="P13838" s="73"/>
      <c r="T13838" s="73"/>
      <c r="U13838" s="73"/>
      <c r="V13838" s="73"/>
      <c r="X13838" s="12"/>
    </row>
    <row r="13839" spans="2:24" x14ac:dyDescent="0.3">
      <c r="B13839" s="73"/>
      <c r="D13839" s="73"/>
      <c r="P13839" s="73"/>
      <c r="T13839" s="73"/>
      <c r="U13839" s="73"/>
      <c r="V13839" s="73"/>
      <c r="X13839" s="12"/>
    </row>
    <row r="13840" spans="2:24" x14ac:dyDescent="0.3">
      <c r="B13840" s="73"/>
      <c r="D13840" s="73"/>
      <c r="P13840" s="73"/>
      <c r="T13840" s="73"/>
      <c r="U13840" s="73"/>
      <c r="V13840" s="73"/>
      <c r="X13840" s="12"/>
    </row>
    <row r="13841" spans="2:24" x14ac:dyDescent="0.3">
      <c r="B13841" s="73"/>
      <c r="D13841" s="73"/>
      <c r="P13841" s="73"/>
      <c r="T13841" s="73"/>
      <c r="U13841" s="73"/>
      <c r="V13841" s="73"/>
      <c r="X13841" s="12"/>
    </row>
    <row r="13842" spans="2:24" x14ac:dyDescent="0.3">
      <c r="B13842" s="73"/>
      <c r="D13842" s="73"/>
      <c r="P13842" s="73"/>
      <c r="T13842" s="73"/>
      <c r="U13842" s="73"/>
      <c r="V13842" s="73"/>
      <c r="X13842" s="12"/>
    </row>
    <row r="13843" spans="2:24" x14ac:dyDescent="0.3">
      <c r="B13843" s="73"/>
      <c r="D13843" s="73"/>
      <c r="P13843" s="73"/>
      <c r="T13843" s="73"/>
      <c r="U13843" s="73"/>
      <c r="V13843" s="73"/>
      <c r="X13843" s="12"/>
    </row>
    <row r="13844" spans="2:24" x14ac:dyDescent="0.3">
      <c r="B13844" s="73"/>
      <c r="D13844" s="73"/>
      <c r="P13844" s="73"/>
      <c r="T13844" s="73"/>
      <c r="U13844" s="73"/>
      <c r="V13844" s="73"/>
      <c r="X13844" s="12"/>
    </row>
    <row r="13845" spans="2:24" x14ac:dyDescent="0.3">
      <c r="B13845" s="73"/>
      <c r="D13845" s="73"/>
      <c r="P13845" s="73"/>
      <c r="T13845" s="73"/>
      <c r="U13845" s="73"/>
      <c r="V13845" s="73"/>
      <c r="X13845" s="12"/>
    </row>
    <row r="13846" spans="2:24" x14ac:dyDescent="0.3">
      <c r="B13846" s="73"/>
      <c r="D13846" s="73"/>
      <c r="P13846" s="73"/>
      <c r="T13846" s="73"/>
      <c r="U13846" s="73"/>
      <c r="V13846" s="73"/>
      <c r="X13846" s="12"/>
    </row>
    <row r="13847" spans="2:24" x14ac:dyDescent="0.3">
      <c r="B13847" s="73"/>
      <c r="D13847" s="73"/>
      <c r="P13847" s="73"/>
      <c r="T13847" s="73"/>
      <c r="U13847" s="73"/>
      <c r="V13847" s="73"/>
      <c r="X13847" s="12"/>
    </row>
    <row r="13848" spans="2:24" x14ac:dyDescent="0.3">
      <c r="B13848" s="73"/>
      <c r="D13848" s="73"/>
      <c r="P13848" s="73"/>
      <c r="T13848" s="73"/>
      <c r="U13848" s="73"/>
      <c r="V13848" s="73"/>
      <c r="X13848" s="12"/>
    </row>
    <row r="13849" spans="2:24" x14ac:dyDescent="0.3">
      <c r="B13849" s="73"/>
      <c r="D13849" s="73"/>
      <c r="P13849" s="73"/>
      <c r="T13849" s="73"/>
      <c r="U13849" s="73"/>
      <c r="V13849" s="73"/>
      <c r="X13849" s="12"/>
    </row>
    <row r="13850" spans="2:24" x14ac:dyDescent="0.3">
      <c r="B13850" s="73"/>
      <c r="D13850" s="73"/>
      <c r="P13850" s="73"/>
      <c r="T13850" s="73"/>
      <c r="U13850" s="73"/>
      <c r="V13850" s="73"/>
      <c r="X13850" s="12"/>
    </row>
    <row r="13851" spans="2:24" x14ac:dyDescent="0.3">
      <c r="B13851" s="73"/>
      <c r="D13851" s="73"/>
      <c r="P13851" s="73"/>
      <c r="T13851" s="73"/>
      <c r="U13851" s="73"/>
      <c r="V13851" s="73"/>
      <c r="X13851" s="12"/>
    </row>
    <row r="13852" spans="2:24" x14ac:dyDescent="0.3">
      <c r="B13852" s="73"/>
      <c r="D13852" s="73"/>
      <c r="P13852" s="73"/>
      <c r="T13852" s="73"/>
      <c r="U13852" s="73"/>
      <c r="V13852" s="73"/>
      <c r="X13852" s="12"/>
    </row>
    <row r="13853" spans="2:24" x14ac:dyDescent="0.3">
      <c r="B13853" s="73"/>
      <c r="D13853" s="73"/>
      <c r="P13853" s="73"/>
      <c r="T13853" s="73"/>
      <c r="U13853" s="73"/>
      <c r="V13853" s="73"/>
      <c r="X13853" s="12"/>
    </row>
    <row r="13854" spans="2:24" x14ac:dyDescent="0.3">
      <c r="B13854" s="73"/>
      <c r="D13854" s="73"/>
      <c r="P13854" s="73"/>
      <c r="T13854" s="73"/>
      <c r="U13854" s="73"/>
      <c r="V13854" s="73"/>
      <c r="X13854" s="12"/>
    </row>
    <row r="13855" spans="2:24" x14ac:dyDescent="0.3">
      <c r="B13855" s="73"/>
      <c r="D13855" s="73"/>
      <c r="P13855" s="73"/>
      <c r="T13855" s="73"/>
      <c r="U13855" s="73"/>
      <c r="V13855" s="73"/>
      <c r="X13855" s="12"/>
    </row>
    <row r="13856" spans="2:24" x14ac:dyDescent="0.3">
      <c r="B13856" s="73"/>
      <c r="D13856" s="73"/>
      <c r="P13856" s="73"/>
      <c r="T13856" s="73"/>
      <c r="U13856" s="73"/>
      <c r="V13856" s="73"/>
      <c r="X13856" s="12"/>
    </row>
    <row r="13857" spans="2:24" x14ac:dyDescent="0.3">
      <c r="B13857" s="73"/>
      <c r="D13857" s="73"/>
      <c r="P13857" s="73"/>
      <c r="T13857" s="73"/>
      <c r="U13857" s="73"/>
      <c r="V13857" s="73"/>
      <c r="X13857" s="12"/>
    </row>
    <row r="13858" spans="2:24" x14ac:dyDescent="0.3">
      <c r="B13858" s="73"/>
      <c r="D13858" s="73"/>
      <c r="P13858" s="73"/>
      <c r="T13858" s="73"/>
      <c r="U13858" s="73"/>
      <c r="V13858" s="73"/>
      <c r="X13858" s="12"/>
    </row>
    <row r="13859" spans="2:24" x14ac:dyDescent="0.3">
      <c r="B13859" s="73"/>
      <c r="D13859" s="73"/>
      <c r="P13859" s="73"/>
      <c r="T13859" s="73"/>
      <c r="U13859" s="73"/>
      <c r="V13859" s="73"/>
      <c r="X13859" s="12"/>
    </row>
    <row r="13860" spans="2:24" x14ac:dyDescent="0.3">
      <c r="B13860" s="73"/>
      <c r="D13860" s="73"/>
      <c r="P13860" s="73"/>
      <c r="T13860" s="73"/>
      <c r="U13860" s="73"/>
      <c r="V13860" s="73"/>
      <c r="X13860" s="12"/>
    </row>
    <row r="13861" spans="2:24" x14ac:dyDescent="0.3">
      <c r="B13861" s="73"/>
      <c r="D13861" s="73"/>
      <c r="P13861" s="73"/>
      <c r="T13861" s="73"/>
      <c r="U13861" s="73"/>
      <c r="V13861" s="73"/>
      <c r="X13861" s="12"/>
    </row>
    <row r="13862" spans="2:24" x14ac:dyDescent="0.3">
      <c r="B13862" s="73"/>
      <c r="D13862" s="73"/>
      <c r="P13862" s="73"/>
      <c r="T13862" s="73"/>
      <c r="U13862" s="73"/>
      <c r="V13862" s="73"/>
      <c r="X13862" s="12"/>
    </row>
    <row r="13863" spans="2:24" x14ac:dyDescent="0.3">
      <c r="B13863" s="73"/>
      <c r="D13863" s="73"/>
      <c r="P13863" s="73"/>
      <c r="T13863" s="73"/>
      <c r="U13863" s="73"/>
      <c r="V13863" s="73"/>
      <c r="X13863" s="12"/>
    </row>
    <row r="13864" spans="2:24" x14ac:dyDescent="0.3">
      <c r="B13864" s="73"/>
      <c r="D13864" s="73"/>
      <c r="P13864" s="73"/>
      <c r="T13864" s="73"/>
      <c r="U13864" s="73"/>
      <c r="V13864" s="73"/>
      <c r="X13864" s="12"/>
    </row>
    <row r="13865" spans="2:24" x14ac:dyDescent="0.3">
      <c r="B13865" s="73"/>
      <c r="D13865" s="73"/>
      <c r="P13865" s="73"/>
      <c r="T13865" s="73"/>
      <c r="U13865" s="73"/>
      <c r="V13865" s="73"/>
      <c r="X13865" s="12"/>
    </row>
    <row r="13866" spans="2:24" x14ac:dyDescent="0.3">
      <c r="B13866" s="73"/>
      <c r="D13866" s="73"/>
      <c r="P13866" s="73"/>
      <c r="T13866" s="73"/>
      <c r="U13866" s="73"/>
      <c r="V13866" s="73"/>
      <c r="X13866" s="12"/>
    </row>
    <row r="13867" spans="2:24" x14ac:dyDescent="0.3">
      <c r="B13867" s="73"/>
      <c r="D13867" s="73"/>
      <c r="P13867" s="73"/>
      <c r="T13867" s="73"/>
      <c r="U13867" s="73"/>
      <c r="V13867" s="73"/>
      <c r="X13867" s="12"/>
    </row>
    <row r="13868" spans="2:24" x14ac:dyDescent="0.3">
      <c r="B13868" s="73"/>
      <c r="D13868" s="73"/>
      <c r="P13868" s="73"/>
      <c r="T13868" s="73"/>
      <c r="U13868" s="73"/>
      <c r="V13868" s="73"/>
      <c r="X13868" s="12"/>
    </row>
    <row r="13869" spans="2:24" x14ac:dyDescent="0.3">
      <c r="B13869" s="73"/>
      <c r="D13869" s="73"/>
      <c r="P13869" s="73"/>
      <c r="T13869" s="73"/>
      <c r="U13869" s="73"/>
      <c r="V13869" s="73"/>
      <c r="X13869" s="12"/>
    </row>
    <row r="13870" spans="2:24" x14ac:dyDescent="0.3">
      <c r="B13870" s="73"/>
      <c r="D13870" s="73"/>
      <c r="P13870" s="73"/>
      <c r="T13870" s="73"/>
      <c r="U13870" s="73"/>
      <c r="V13870" s="73"/>
      <c r="X13870" s="12"/>
    </row>
    <row r="13871" spans="2:24" x14ac:dyDescent="0.3">
      <c r="B13871" s="73"/>
      <c r="D13871" s="73"/>
      <c r="P13871" s="73"/>
      <c r="T13871" s="73"/>
      <c r="U13871" s="73"/>
      <c r="V13871" s="73"/>
      <c r="X13871" s="12"/>
    </row>
    <row r="13872" spans="2:24" x14ac:dyDescent="0.3">
      <c r="B13872" s="73"/>
      <c r="D13872" s="73"/>
      <c r="P13872" s="73"/>
      <c r="T13872" s="73"/>
      <c r="U13872" s="73"/>
      <c r="V13872" s="73"/>
      <c r="X13872" s="12"/>
    </row>
    <row r="13873" spans="2:24" x14ac:dyDescent="0.3">
      <c r="B13873" s="73"/>
      <c r="D13873" s="73"/>
      <c r="P13873" s="73"/>
      <c r="T13873" s="73"/>
      <c r="U13873" s="73"/>
      <c r="V13873" s="73"/>
      <c r="X13873" s="12"/>
    </row>
    <row r="13874" spans="2:24" x14ac:dyDescent="0.3">
      <c r="B13874" s="73"/>
      <c r="D13874" s="73"/>
      <c r="P13874" s="73"/>
      <c r="T13874" s="73"/>
      <c r="U13874" s="73"/>
      <c r="V13874" s="73"/>
      <c r="X13874" s="12"/>
    </row>
    <row r="13875" spans="2:24" x14ac:dyDescent="0.3">
      <c r="B13875" s="73"/>
      <c r="D13875" s="73"/>
      <c r="P13875" s="73"/>
      <c r="T13875" s="73"/>
      <c r="U13875" s="73"/>
      <c r="V13875" s="73"/>
      <c r="X13875" s="12"/>
    </row>
    <row r="13876" spans="2:24" x14ac:dyDescent="0.3">
      <c r="B13876" s="73"/>
      <c r="D13876" s="73"/>
      <c r="P13876" s="73"/>
      <c r="T13876" s="73"/>
      <c r="U13876" s="73"/>
      <c r="V13876" s="73"/>
      <c r="X13876" s="12"/>
    </row>
    <row r="13877" spans="2:24" x14ac:dyDescent="0.3">
      <c r="B13877" s="73"/>
      <c r="D13877" s="73"/>
      <c r="P13877" s="73"/>
      <c r="T13877" s="73"/>
      <c r="U13877" s="73"/>
      <c r="V13877" s="73"/>
      <c r="X13877" s="12"/>
    </row>
    <row r="13878" spans="2:24" x14ac:dyDescent="0.3">
      <c r="B13878" s="73"/>
      <c r="D13878" s="73"/>
      <c r="P13878" s="73"/>
      <c r="T13878" s="73"/>
      <c r="U13878" s="73"/>
      <c r="V13878" s="73"/>
      <c r="X13878" s="12"/>
    </row>
    <row r="13879" spans="2:24" x14ac:dyDescent="0.3">
      <c r="B13879" s="73"/>
      <c r="D13879" s="73"/>
      <c r="P13879" s="73"/>
      <c r="T13879" s="73"/>
      <c r="U13879" s="73"/>
      <c r="V13879" s="73"/>
      <c r="X13879" s="12"/>
    </row>
    <row r="13880" spans="2:24" x14ac:dyDescent="0.3">
      <c r="B13880" s="73"/>
      <c r="D13880" s="73"/>
      <c r="P13880" s="73"/>
      <c r="T13880" s="73"/>
      <c r="U13880" s="73"/>
      <c r="V13880" s="73"/>
      <c r="X13880" s="12"/>
    </row>
    <row r="13881" spans="2:24" x14ac:dyDescent="0.3">
      <c r="B13881" s="73"/>
      <c r="D13881" s="73"/>
      <c r="P13881" s="73"/>
      <c r="T13881" s="73"/>
      <c r="U13881" s="73"/>
      <c r="V13881" s="73"/>
      <c r="X13881" s="12"/>
    </row>
    <row r="13882" spans="2:24" x14ac:dyDescent="0.3">
      <c r="B13882" s="73"/>
      <c r="D13882" s="73"/>
      <c r="P13882" s="73"/>
      <c r="T13882" s="73"/>
      <c r="U13882" s="73"/>
      <c r="V13882" s="73"/>
      <c r="X13882" s="12"/>
    </row>
    <row r="13883" spans="2:24" x14ac:dyDescent="0.3">
      <c r="B13883" s="73"/>
      <c r="D13883" s="73"/>
      <c r="P13883" s="73"/>
      <c r="T13883" s="73"/>
      <c r="U13883" s="73"/>
      <c r="V13883" s="73"/>
      <c r="X13883" s="12"/>
    </row>
    <row r="13884" spans="2:24" x14ac:dyDescent="0.3">
      <c r="B13884" s="73"/>
      <c r="D13884" s="73"/>
      <c r="P13884" s="73"/>
      <c r="T13884" s="73"/>
      <c r="U13884" s="73"/>
      <c r="V13884" s="73"/>
      <c r="X13884" s="12"/>
    </row>
    <row r="13885" spans="2:24" x14ac:dyDescent="0.3">
      <c r="B13885" s="73"/>
      <c r="D13885" s="73"/>
      <c r="P13885" s="73"/>
      <c r="T13885" s="73"/>
      <c r="U13885" s="73"/>
      <c r="V13885" s="73"/>
      <c r="X13885" s="12"/>
    </row>
    <row r="13886" spans="2:24" x14ac:dyDescent="0.3">
      <c r="B13886" s="73"/>
      <c r="D13886" s="73"/>
      <c r="P13886" s="73"/>
      <c r="T13886" s="73"/>
      <c r="U13886" s="73"/>
      <c r="V13886" s="73"/>
      <c r="X13886" s="12"/>
    </row>
    <row r="13887" spans="2:24" x14ac:dyDescent="0.3">
      <c r="B13887" s="73"/>
      <c r="D13887" s="73"/>
      <c r="P13887" s="73"/>
      <c r="T13887" s="73"/>
      <c r="U13887" s="73"/>
      <c r="V13887" s="73"/>
      <c r="X13887" s="12"/>
    </row>
    <row r="13888" spans="2:24" x14ac:dyDescent="0.3">
      <c r="B13888" s="73"/>
      <c r="D13888" s="73"/>
      <c r="P13888" s="73"/>
      <c r="T13888" s="73"/>
      <c r="U13888" s="73"/>
      <c r="V13888" s="73"/>
      <c r="X13888" s="12"/>
    </row>
    <row r="13889" spans="2:24" x14ac:dyDescent="0.3">
      <c r="B13889" s="73"/>
      <c r="D13889" s="73"/>
      <c r="P13889" s="73"/>
      <c r="T13889" s="73"/>
      <c r="U13889" s="73"/>
      <c r="V13889" s="73"/>
      <c r="X13889" s="12"/>
    </row>
    <row r="13890" spans="2:24" x14ac:dyDescent="0.3">
      <c r="B13890" s="73"/>
      <c r="D13890" s="73"/>
      <c r="P13890" s="73"/>
      <c r="T13890" s="73"/>
      <c r="U13890" s="73"/>
      <c r="V13890" s="73"/>
      <c r="X13890" s="12"/>
    </row>
    <row r="13891" spans="2:24" x14ac:dyDescent="0.3">
      <c r="B13891" s="73"/>
      <c r="D13891" s="73"/>
      <c r="P13891" s="73"/>
      <c r="T13891" s="73"/>
      <c r="U13891" s="73"/>
      <c r="V13891" s="73"/>
      <c r="X13891" s="12"/>
    </row>
    <row r="13892" spans="2:24" x14ac:dyDescent="0.3">
      <c r="B13892" s="73"/>
      <c r="D13892" s="73"/>
      <c r="P13892" s="73"/>
      <c r="T13892" s="73"/>
      <c r="U13892" s="73"/>
      <c r="V13892" s="73"/>
      <c r="X13892" s="12"/>
    </row>
    <row r="13893" spans="2:24" x14ac:dyDescent="0.3">
      <c r="B13893" s="73"/>
      <c r="D13893" s="73"/>
      <c r="P13893" s="73"/>
      <c r="T13893" s="73"/>
      <c r="U13893" s="73"/>
      <c r="V13893" s="73"/>
      <c r="X13893" s="12"/>
    </row>
    <row r="13894" spans="2:24" x14ac:dyDescent="0.3">
      <c r="B13894" s="73"/>
      <c r="D13894" s="73"/>
      <c r="P13894" s="73"/>
      <c r="T13894" s="73"/>
      <c r="U13894" s="73"/>
      <c r="V13894" s="73"/>
      <c r="X13894" s="12"/>
    </row>
    <row r="13895" spans="2:24" x14ac:dyDescent="0.3">
      <c r="B13895" s="73"/>
      <c r="D13895" s="73"/>
      <c r="P13895" s="73"/>
      <c r="T13895" s="73"/>
      <c r="U13895" s="73"/>
      <c r="V13895" s="73"/>
      <c r="X13895" s="12"/>
    </row>
    <row r="13896" spans="2:24" x14ac:dyDescent="0.3">
      <c r="B13896" s="73"/>
      <c r="D13896" s="73"/>
      <c r="P13896" s="73"/>
      <c r="T13896" s="73"/>
      <c r="U13896" s="73"/>
      <c r="V13896" s="73"/>
      <c r="X13896" s="12"/>
    </row>
    <row r="13897" spans="2:24" x14ac:dyDescent="0.3">
      <c r="B13897" s="73"/>
      <c r="D13897" s="73"/>
      <c r="P13897" s="73"/>
      <c r="T13897" s="73"/>
      <c r="U13897" s="73"/>
      <c r="V13897" s="73"/>
      <c r="X13897" s="12"/>
    </row>
    <row r="13898" spans="2:24" x14ac:dyDescent="0.3">
      <c r="B13898" s="73"/>
      <c r="D13898" s="73"/>
      <c r="P13898" s="73"/>
      <c r="T13898" s="73"/>
      <c r="U13898" s="73"/>
      <c r="V13898" s="73"/>
      <c r="X13898" s="12"/>
    </row>
    <row r="13899" spans="2:24" x14ac:dyDescent="0.3">
      <c r="B13899" s="73"/>
      <c r="D13899" s="73"/>
      <c r="P13899" s="73"/>
      <c r="T13899" s="73"/>
      <c r="U13899" s="73"/>
      <c r="V13899" s="73"/>
      <c r="X13899" s="12"/>
    </row>
    <row r="13900" spans="2:24" x14ac:dyDescent="0.3">
      <c r="B13900" s="73"/>
      <c r="D13900" s="73"/>
      <c r="P13900" s="73"/>
      <c r="T13900" s="73"/>
      <c r="U13900" s="73"/>
      <c r="V13900" s="73"/>
      <c r="X13900" s="12"/>
    </row>
    <row r="13901" spans="2:24" x14ac:dyDescent="0.3">
      <c r="B13901" s="73"/>
      <c r="D13901" s="73"/>
      <c r="P13901" s="73"/>
      <c r="T13901" s="73"/>
      <c r="U13901" s="73"/>
      <c r="V13901" s="73"/>
      <c r="X13901" s="12"/>
    </row>
    <row r="13902" spans="2:24" x14ac:dyDescent="0.3">
      <c r="B13902" s="73"/>
      <c r="D13902" s="73"/>
      <c r="P13902" s="73"/>
      <c r="T13902" s="73"/>
      <c r="U13902" s="73"/>
      <c r="V13902" s="73"/>
      <c r="X13902" s="12"/>
    </row>
    <row r="13903" spans="2:24" x14ac:dyDescent="0.3">
      <c r="B13903" s="73"/>
      <c r="D13903" s="73"/>
      <c r="P13903" s="73"/>
      <c r="T13903" s="73"/>
      <c r="U13903" s="73"/>
      <c r="V13903" s="73"/>
      <c r="X13903" s="12"/>
    </row>
    <row r="13904" spans="2:24" x14ac:dyDescent="0.3">
      <c r="B13904" s="73"/>
      <c r="D13904" s="73"/>
      <c r="P13904" s="73"/>
      <c r="T13904" s="73"/>
      <c r="U13904" s="73"/>
      <c r="V13904" s="73"/>
      <c r="X13904" s="12"/>
    </row>
    <row r="13905" spans="2:24" x14ac:dyDescent="0.3">
      <c r="B13905" s="73"/>
      <c r="D13905" s="73"/>
      <c r="P13905" s="73"/>
      <c r="T13905" s="73"/>
      <c r="U13905" s="73"/>
      <c r="V13905" s="73"/>
      <c r="X13905" s="12"/>
    </row>
    <row r="13906" spans="2:24" x14ac:dyDescent="0.3">
      <c r="B13906" s="73"/>
      <c r="D13906" s="73"/>
      <c r="P13906" s="73"/>
      <c r="T13906" s="73"/>
      <c r="U13906" s="73"/>
      <c r="V13906" s="73"/>
      <c r="X13906" s="12"/>
    </row>
    <row r="13907" spans="2:24" x14ac:dyDescent="0.3">
      <c r="B13907" s="73"/>
      <c r="D13907" s="73"/>
      <c r="P13907" s="73"/>
      <c r="T13907" s="73"/>
      <c r="U13907" s="73"/>
      <c r="V13907" s="73"/>
      <c r="X13907" s="12"/>
    </row>
    <row r="13908" spans="2:24" x14ac:dyDescent="0.3">
      <c r="B13908" s="73"/>
      <c r="D13908" s="73"/>
      <c r="P13908" s="73"/>
      <c r="T13908" s="73"/>
      <c r="U13908" s="73"/>
      <c r="V13908" s="73"/>
      <c r="X13908" s="12"/>
    </row>
    <row r="13909" spans="2:24" x14ac:dyDescent="0.3">
      <c r="B13909" s="73"/>
      <c r="D13909" s="73"/>
      <c r="P13909" s="73"/>
      <c r="T13909" s="73"/>
      <c r="U13909" s="73"/>
      <c r="V13909" s="73"/>
      <c r="X13909" s="12"/>
    </row>
    <row r="13910" spans="2:24" x14ac:dyDescent="0.3">
      <c r="B13910" s="73"/>
      <c r="D13910" s="73"/>
      <c r="P13910" s="73"/>
      <c r="T13910" s="73"/>
      <c r="U13910" s="73"/>
      <c r="V13910" s="73"/>
      <c r="X13910" s="12"/>
    </row>
    <row r="13911" spans="2:24" x14ac:dyDescent="0.3">
      <c r="B13911" s="73"/>
      <c r="D13911" s="73"/>
      <c r="P13911" s="73"/>
      <c r="T13911" s="73"/>
      <c r="U13911" s="73"/>
      <c r="V13911" s="73"/>
      <c r="X13911" s="12"/>
    </row>
    <row r="13912" spans="2:24" x14ac:dyDescent="0.3">
      <c r="B13912" s="73"/>
      <c r="D13912" s="73"/>
      <c r="P13912" s="73"/>
      <c r="T13912" s="73"/>
      <c r="U13912" s="73"/>
      <c r="V13912" s="73"/>
      <c r="X13912" s="12"/>
    </row>
    <row r="13913" spans="2:24" x14ac:dyDescent="0.3">
      <c r="B13913" s="73"/>
      <c r="D13913" s="73"/>
      <c r="P13913" s="73"/>
      <c r="T13913" s="73"/>
      <c r="U13913" s="73"/>
      <c r="V13913" s="73"/>
      <c r="X13913" s="12"/>
    </row>
    <row r="13914" spans="2:24" x14ac:dyDescent="0.3">
      <c r="B13914" s="73"/>
      <c r="D13914" s="73"/>
      <c r="P13914" s="73"/>
      <c r="T13914" s="73"/>
      <c r="U13914" s="73"/>
      <c r="V13914" s="73"/>
      <c r="X13914" s="12"/>
    </row>
    <row r="13915" spans="2:24" x14ac:dyDescent="0.3">
      <c r="B13915" s="73"/>
      <c r="D13915" s="73"/>
      <c r="P13915" s="73"/>
      <c r="T13915" s="73"/>
      <c r="U13915" s="73"/>
      <c r="V13915" s="73"/>
      <c r="X13915" s="12"/>
    </row>
    <row r="13916" spans="2:24" x14ac:dyDescent="0.3">
      <c r="B13916" s="73"/>
      <c r="D13916" s="73"/>
      <c r="P13916" s="73"/>
      <c r="T13916" s="73"/>
      <c r="U13916" s="73"/>
      <c r="V13916" s="73"/>
      <c r="X13916" s="12"/>
    </row>
    <row r="13917" spans="2:24" x14ac:dyDescent="0.3">
      <c r="B13917" s="73"/>
      <c r="D13917" s="73"/>
      <c r="P13917" s="73"/>
      <c r="T13917" s="73"/>
      <c r="U13917" s="73"/>
      <c r="V13917" s="73"/>
      <c r="X13917" s="12"/>
    </row>
    <row r="13918" spans="2:24" x14ac:dyDescent="0.3">
      <c r="B13918" s="73"/>
      <c r="D13918" s="73"/>
      <c r="P13918" s="73"/>
      <c r="T13918" s="73"/>
      <c r="U13918" s="73"/>
      <c r="V13918" s="73"/>
      <c r="X13918" s="12"/>
    </row>
    <row r="13919" spans="2:24" x14ac:dyDescent="0.3">
      <c r="B13919" s="73"/>
      <c r="D13919" s="73"/>
      <c r="P13919" s="73"/>
      <c r="T13919" s="73"/>
      <c r="U13919" s="73"/>
      <c r="V13919" s="73"/>
      <c r="X13919" s="12"/>
    </row>
    <row r="13920" spans="2:24" x14ac:dyDescent="0.3">
      <c r="B13920" s="73"/>
      <c r="D13920" s="73"/>
      <c r="P13920" s="73"/>
      <c r="T13920" s="73"/>
      <c r="U13920" s="73"/>
      <c r="V13920" s="73"/>
      <c r="X13920" s="12"/>
    </row>
    <row r="13921" spans="2:24" x14ac:dyDescent="0.3">
      <c r="B13921" s="73"/>
      <c r="D13921" s="73"/>
      <c r="P13921" s="73"/>
      <c r="T13921" s="73"/>
      <c r="U13921" s="73"/>
      <c r="V13921" s="73"/>
      <c r="X13921" s="12"/>
    </row>
    <row r="13922" spans="2:24" x14ac:dyDescent="0.3">
      <c r="B13922" s="73"/>
      <c r="D13922" s="73"/>
      <c r="P13922" s="73"/>
      <c r="T13922" s="73"/>
      <c r="U13922" s="73"/>
      <c r="V13922" s="73"/>
      <c r="X13922" s="12"/>
    </row>
    <row r="13923" spans="2:24" x14ac:dyDescent="0.3">
      <c r="B13923" s="73"/>
      <c r="D13923" s="73"/>
      <c r="P13923" s="73"/>
      <c r="T13923" s="73"/>
      <c r="U13923" s="73"/>
      <c r="V13923" s="73"/>
      <c r="X13923" s="12"/>
    </row>
    <row r="13924" spans="2:24" x14ac:dyDescent="0.3">
      <c r="B13924" s="73"/>
      <c r="D13924" s="73"/>
      <c r="P13924" s="73"/>
      <c r="T13924" s="73"/>
      <c r="U13924" s="73"/>
      <c r="V13924" s="73"/>
      <c r="X13924" s="12"/>
    </row>
    <row r="13925" spans="2:24" x14ac:dyDescent="0.3">
      <c r="B13925" s="73"/>
      <c r="D13925" s="73"/>
      <c r="P13925" s="73"/>
      <c r="T13925" s="73"/>
      <c r="U13925" s="73"/>
      <c r="V13925" s="73"/>
      <c r="X13925" s="12"/>
    </row>
    <row r="13926" spans="2:24" x14ac:dyDescent="0.3">
      <c r="B13926" s="73"/>
      <c r="D13926" s="73"/>
      <c r="P13926" s="73"/>
      <c r="T13926" s="73"/>
      <c r="U13926" s="73"/>
      <c r="V13926" s="73"/>
      <c r="X13926" s="12"/>
    </row>
    <row r="13927" spans="2:24" x14ac:dyDescent="0.3">
      <c r="B13927" s="73"/>
      <c r="D13927" s="73"/>
      <c r="P13927" s="73"/>
      <c r="T13927" s="73"/>
      <c r="U13927" s="73"/>
      <c r="V13927" s="73"/>
      <c r="X13927" s="12"/>
    </row>
    <row r="13928" spans="2:24" x14ac:dyDescent="0.3">
      <c r="B13928" s="73"/>
      <c r="D13928" s="73"/>
      <c r="P13928" s="73"/>
      <c r="T13928" s="73"/>
      <c r="U13928" s="73"/>
      <c r="V13928" s="73"/>
      <c r="X13928" s="12"/>
    </row>
    <row r="13929" spans="2:24" x14ac:dyDescent="0.3">
      <c r="B13929" s="73"/>
      <c r="D13929" s="73"/>
      <c r="P13929" s="73"/>
      <c r="T13929" s="73"/>
      <c r="U13929" s="73"/>
      <c r="V13929" s="73"/>
      <c r="X13929" s="12"/>
    </row>
    <row r="13930" spans="2:24" x14ac:dyDescent="0.3">
      <c r="B13930" s="73"/>
      <c r="D13930" s="73"/>
      <c r="P13930" s="73"/>
      <c r="T13930" s="73"/>
      <c r="U13930" s="73"/>
      <c r="V13930" s="73"/>
      <c r="X13930" s="12"/>
    </row>
    <row r="13931" spans="2:24" x14ac:dyDescent="0.3">
      <c r="B13931" s="73"/>
      <c r="D13931" s="73"/>
      <c r="P13931" s="73"/>
      <c r="T13931" s="73"/>
      <c r="U13931" s="73"/>
      <c r="V13931" s="73"/>
      <c r="X13931" s="12"/>
    </row>
    <row r="13932" spans="2:24" x14ac:dyDescent="0.3">
      <c r="B13932" s="73"/>
      <c r="D13932" s="73"/>
      <c r="P13932" s="73"/>
      <c r="T13932" s="73"/>
      <c r="U13932" s="73"/>
      <c r="V13932" s="73"/>
      <c r="X13932" s="12"/>
    </row>
    <row r="13933" spans="2:24" x14ac:dyDescent="0.3">
      <c r="B13933" s="73"/>
      <c r="D13933" s="73"/>
      <c r="P13933" s="73"/>
      <c r="T13933" s="73"/>
      <c r="U13933" s="73"/>
      <c r="V13933" s="73"/>
      <c r="X13933" s="12"/>
    </row>
    <row r="13934" spans="2:24" x14ac:dyDescent="0.3">
      <c r="B13934" s="73"/>
      <c r="D13934" s="73"/>
      <c r="P13934" s="73"/>
      <c r="T13934" s="73"/>
      <c r="U13934" s="73"/>
      <c r="V13934" s="73"/>
      <c r="X13934" s="12"/>
    </row>
    <row r="13935" spans="2:24" x14ac:dyDescent="0.3">
      <c r="B13935" s="73"/>
      <c r="D13935" s="73"/>
      <c r="P13935" s="73"/>
      <c r="T13935" s="73"/>
      <c r="U13935" s="73"/>
      <c r="V13935" s="73"/>
      <c r="X13935" s="12"/>
    </row>
    <row r="13936" spans="2:24" x14ac:dyDescent="0.3">
      <c r="B13936" s="73"/>
      <c r="D13936" s="73"/>
      <c r="P13936" s="73"/>
      <c r="T13936" s="73"/>
      <c r="U13936" s="73"/>
      <c r="V13936" s="73"/>
      <c r="X13936" s="12"/>
    </row>
    <row r="13937" spans="2:24" x14ac:dyDescent="0.3">
      <c r="B13937" s="73"/>
      <c r="D13937" s="73"/>
      <c r="P13937" s="73"/>
      <c r="T13937" s="73"/>
      <c r="U13937" s="73"/>
      <c r="V13937" s="73"/>
      <c r="X13937" s="12"/>
    </row>
    <row r="13938" spans="2:24" x14ac:dyDescent="0.3">
      <c r="B13938" s="73"/>
      <c r="D13938" s="73"/>
      <c r="P13938" s="73"/>
      <c r="T13938" s="73"/>
      <c r="U13938" s="73"/>
      <c r="V13938" s="73"/>
      <c r="X13938" s="12"/>
    </row>
    <row r="13939" spans="2:24" x14ac:dyDescent="0.3">
      <c r="B13939" s="73"/>
      <c r="D13939" s="73"/>
      <c r="P13939" s="73"/>
      <c r="T13939" s="73"/>
      <c r="U13939" s="73"/>
      <c r="V13939" s="73"/>
      <c r="X13939" s="12"/>
    </row>
    <row r="13940" spans="2:24" x14ac:dyDescent="0.3">
      <c r="B13940" s="73"/>
      <c r="D13940" s="73"/>
      <c r="P13940" s="73"/>
      <c r="T13940" s="73"/>
      <c r="U13940" s="73"/>
      <c r="V13940" s="73"/>
      <c r="X13940" s="12"/>
    </row>
    <row r="13941" spans="2:24" x14ac:dyDescent="0.3">
      <c r="B13941" s="73"/>
      <c r="D13941" s="73"/>
      <c r="P13941" s="73"/>
      <c r="T13941" s="73"/>
      <c r="U13941" s="73"/>
      <c r="V13941" s="73"/>
      <c r="X13941" s="12"/>
    </row>
    <row r="13942" spans="2:24" x14ac:dyDescent="0.3">
      <c r="B13942" s="73"/>
      <c r="D13942" s="73"/>
      <c r="P13942" s="73"/>
      <c r="T13942" s="73"/>
      <c r="U13942" s="73"/>
      <c r="V13942" s="73"/>
      <c r="X13942" s="12"/>
    </row>
    <row r="13943" spans="2:24" x14ac:dyDescent="0.3">
      <c r="B13943" s="73"/>
      <c r="D13943" s="73"/>
      <c r="P13943" s="73"/>
      <c r="T13943" s="73"/>
      <c r="U13943" s="73"/>
      <c r="V13943" s="73"/>
      <c r="X13943" s="12"/>
    </row>
    <row r="13944" spans="2:24" x14ac:dyDescent="0.3">
      <c r="B13944" s="73"/>
      <c r="D13944" s="73"/>
      <c r="P13944" s="73"/>
      <c r="T13944" s="73"/>
      <c r="U13944" s="73"/>
      <c r="V13944" s="73"/>
      <c r="X13944" s="12"/>
    </row>
    <row r="13945" spans="2:24" x14ac:dyDescent="0.3">
      <c r="B13945" s="73"/>
      <c r="D13945" s="73"/>
      <c r="P13945" s="73"/>
      <c r="T13945" s="73"/>
      <c r="U13945" s="73"/>
      <c r="V13945" s="73"/>
      <c r="X13945" s="12"/>
    </row>
    <row r="13946" spans="2:24" x14ac:dyDescent="0.3">
      <c r="B13946" s="73"/>
      <c r="D13946" s="73"/>
      <c r="P13946" s="73"/>
      <c r="T13946" s="73"/>
      <c r="U13946" s="73"/>
      <c r="V13946" s="73"/>
      <c r="X13946" s="12"/>
    </row>
    <row r="13947" spans="2:24" x14ac:dyDescent="0.3">
      <c r="B13947" s="73"/>
      <c r="D13947" s="73"/>
      <c r="P13947" s="73"/>
      <c r="T13947" s="73"/>
      <c r="U13947" s="73"/>
      <c r="V13947" s="73"/>
      <c r="X13947" s="12"/>
    </row>
    <row r="13948" spans="2:24" x14ac:dyDescent="0.3">
      <c r="B13948" s="73"/>
      <c r="D13948" s="73"/>
      <c r="P13948" s="73"/>
      <c r="T13948" s="73"/>
      <c r="U13948" s="73"/>
      <c r="V13948" s="73"/>
      <c r="X13948" s="12"/>
    </row>
    <row r="13949" spans="2:24" x14ac:dyDescent="0.3">
      <c r="B13949" s="73"/>
      <c r="D13949" s="73"/>
      <c r="P13949" s="73"/>
      <c r="T13949" s="73"/>
      <c r="U13949" s="73"/>
      <c r="V13949" s="73"/>
      <c r="X13949" s="12"/>
    </row>
    <row r="13950" spans="2:24" x14ac:dyDescent="0.3">
      <c r="B13950" s="73"/>
      <c r="D13950" s="73"/>
      <c r="P13950" s="73"/>
      <c r="T13950" s="73"/>
      <c r="U13950" s="73"/>
      <c r="V13950" s="73"/>
      <c r="X13950" s="12"/>
    </row>
    <row r="13951" spans="2:24" x14ac:dyDescent="0.3">
      <c r="B13951" s="73"/>
      <c r="D13951" s="73"/>
      <c r="P13951" s="73"/>
      <c r="T13951" s="73"/>
      <c r="U13951" s="73"/>
      <c r="V13951" s="73"/>
      <c r="X13951" s="12"/>
    </row>
    <row r="13952" spans="2:24" x14ac:dyDescent="0.3">
      <c r="B13952" s="73"/>
      <c r="D13952" s="73"/>
      <c r="P13952" s="73"/>
      <c r="T13952" s="73"/>
      <c r="U13952" s="73"/>
      <c r="V13952" s="73"/>
      <c r="X13952" s="12"/>
    </row>
    <row r="13953" spans="2:24" x14ac:dyDescent="0.3">
      <c r="B13953" s="73"/>
      <c r="D13953" s="73"/>
      <c r="P13953" s="73"/>
      <c r="T13953" s="73"/>
      <c r="U13953" s="73"/>
      <c r="V13953" s="73"/>
      <c r="X13953" s="12"/>
    </row>
    <row r="13954" spans="2:24" x14ac:dyDescent="0.3">
      <c r="B13954" s="73"/>
      <c r="D13954" s="73"/>
      <c r="P13954" s="73"/>
      <c r="T13954" s="73"/>
      <c r="U13954" s="73"/>
      <c r="V13954" s="73"/>
      <c r="X13954" s="12"/>
    </row>
    <row r="13955" spans="2:24" x14ac:dyDescent="0.3">
      <c r="B13955" s="73"/>
      <c r="D13955" s="73"/>
      <c r="P13955" s="73"/>
      <c r="T13955" s="73"/>
      <c r="U13955" s="73"/>
      <c r="V13955" s="73"/>
      <c r="X13955" s="12"/>
    </row>
    <row r="13956" spans="2:24" x14ac:dyDescent="0.3">
      <c r="B13956" s="73"/>
      <c r="D13956" s="73"/>
      <c r="P13956" s="73"/>
      <c r="T13956" s="73"/>
      <c r="U13956" s="73"/>
      <c r="V13956" s="73"/>
      <c r="X13956" s="12"/>
    </row>
    <row r="13957" spans="2:24" x14ac:dyDescent="0.3">
      <c r="B13957" s="73"/>
      <c r="D13957" s="73"/>
      <c r="P13957" s="73"/>
      <c r="T13957" s="73"/>
      <c r="U13957" s="73"/>
      <c r="V13957" s="73"/>
      <c r="X13957" s="12"/>
    </row>
    <row r="13958" spans="2:24" x14ac:dyDescent="0.3">
      <c r="B13958" s="73"/>
      <c r="D13958" s="73"/>
      <c r="P13958" s="73"/>
      <c r="T13958" s="73"/>
      <c r="U13958" s="73"/>
      <c r="V13958" s="73"/>
      <c r="X13958" s="12"/>
    </row>
    <row r="13959" spans="2:24" x14ac:dyDescent="0.3">
      <c r="B13959" s="73"/>
      <c r="D13959" s="73"/>
      <c r="P13959" s="73"/>
      <c r="T13959" s="73"/>
      <c r="U13959" s="73"/>
      <c r="V13959" s="73"/>
      <c r="X13959" s="12"/>
    </row>
    <row r="13960" spans="2:24" x14ac:dyDescent="0.3">
      <c r="B13960" s="73"/>
      <c r="D13960" s="73"/>
      <c r="P13960" s="73"/>
      <c r="T13960" s="73"/>
      <c r="U13960" s="73"/>
      <c r="V13960" s="73"/>
      <c r="X13960" s="12"/>
    </row>
    <row r="13961" spans="2:24" x14ac:dyDescent="0.3">
      <c r="B13961" s="73"/>
      <c r="D13961" s="73"/>
      <c r="P13961" s="73"/>
      <c r="T13961" s="73"/>
      <c r="U13961" s="73"/>
      <c r="V13961" s="73"/>
      <c r="X13961" s="12"/>
    </row>
    <row r="13962" spans="2:24" x14ac:dyDescent="0.3">
      <c r="B13962" s="73"/>
      <c r="D13962" s="73"/>
      <c r="P13962" s="73"/>
      <c r="T13962" s="73"/>
      <c r="U13962" s="73"/>
      <c r="V13962" s="73"/>
      <c r="X13962" s="12"/>
    </row>
    <row r="13963" spans="2:24" x14ac:dyDescent="0.3">
      <c r="B13963" s="73"/>
      <c r="D13963" s="73"/>
      <c r="P13963" s="73"/>
      <c r="T13963" s="73"/>
      <c r="U13963" s="73"/>
      <c r="V13963" s="73"/>
      <c r="X13963" s="12"/>
    </row>
    <row r="13964" spans="2:24" x14ac:dyDescent="0.3">
      <c r="B13964" s="73"/>
      <c r="D13964" s="73"/>
      <c r="P13964" s="73"/>
      <c r="T13964" s="73"/>
      <c r="U13964" s="73"/>
      <c r="V13964" s="73"/>
      <c r="X13964" s="12"/>
    </row>
    <row r="13965" spans="2:24" x14ac:dyDescent="0.3">
      <c r="B13965" s="73"/>
      <c r="D13965" s="73"/>
      <c r="P13965" s="73"/>
      <c r="T13965" s="73"/>
      <c r="U13965" s="73"/>
      <c r="V13965" s="73"/>
      <c r="X13965" s="12"/>
    </row>
    <row r="13966" spans="2:24" x14ac:dyDescent="0.3">
      <c r="B13966" s="73"/>
      <c r="D13966" s="73"/>
      <c r="P13966" s="73"/>
      <c r="T13966" s="73"/>
      <c r="U13966" s="73"/>
      <c r="V13966" s="73"/>
      <c r="X13966" s="12"/>
    </row>
    <row r="13967" spans="2:24" x14ac:dyDescent="0.3">
      <c r="B13967" s="73"/>
      <c r="D13967" s="73"/>
      <c r="P13967" s="73"/>
      <c r="T13967" s="73"/>
      <c r="U13967" s="73"/>
      <c r="V13967" s="73"/>
      <c r="X13967" s="12"/>
    </row>
    <row r="13968" spans="2:24" x14ac:dyDescent="0.3">
      <c r="B13968" s="73"/>
      <c r="D13968" s="73"/>
      <c r="P13968" s="73"/>
      <c r="T13968" s="73"/>
      <c r="U13968" s="73"/>
      <c r="V13968" s="73"/>
      <c r="X13968" s="12"/>
    </row>
    <row r="13969" spans="2:24" x14ac:dyDescent="0.3">
      <c r="B13969" s="73"/>
      <c r="D13969" s="73"/>
      <c r="P13969" s="73"/>
      <c r="T13969" s="73"/>
      <c r="U13969" s="73"/>
      <c r="V13969" s="73"/>
      <c r="X13969" s="12"/>
    </row>
    <row r="13970" spans="2:24" x14ac:dyDescent="0.3">
      <c r="B13970" s="73"/>
      <c r="D13970" s="73"/>
      <c r="P13970" s="73"/>
      <c r="T13970" s="73"/>
      <c r="U13970" s="73"/>
      <c r="V13970" s="73"/>
      <c r="X13970" s="12"/>
    </row>
    <row r="13971" spans="2:24" x14ac:dyDescent="0.3">
      <c r="B13971" s="73"/>
      <c r="D13971" s="73"/>
      <c r="P13971" s="73"/>
      <c r="T13971" s="73"/>
      <c r="U13971" s="73"/>
      <c r="V13971" s="73"/>
      <c r="X13971" s="12"/>
    </row>
    <row r="13972" spans="2:24" x14ac:dyDescent="0.3">
      <c r="B13972" s="73"/>
      <c r="D13972" s="73"/>
      <c r="P13972" s="73"/>
      <c r="T13972" s="73"/>
      <c r="U13972" s="73"/>
      <c r="V13972" s="73"/>
      <c r="X13972" s="12"/>
    </row>
    <row r="13973" spans="2:24" x14ac:dyDescent="0.3">
      <c r="B13973" s="73"/>
      <c r="D13973" s="73"/>
      <c r="P13973" s="73"/>
      <c r="T13973" s="73"/>
      <c r="U13973" s="73"/>
      <c r="V13973" s="73"/>
      <c r="X13973" s="12"/>
    </row>
    <row r="13974" spans="2:24" x14ac:dyDescent="0.3">
      <c r="B13974" s="73"/>
      <c r="D13974" s="73"/>
      <c r="P13974" s="73"/>
      <c r="T13974" s="73"/>
      <c r="U13974" s="73"/>
      <c r="V13974" s="73"/>
      <c r="X13974" s="12"/>
    </row>
    <row r="13975" spans="2:24" x14ac:dyDescent="0.3">
      <c r="B13975" s="73"/>
      <c r="D13975" s="73"/>
      <c r="P13975" s="73"/>
      <c r="T13975" s="73"/>
      <c r="U13975" s="73"/>
      <c r="V13975" s="73"/>
      <c r="X13975" s="12"/>
    </row>
    <row r="13976" spans="2:24" x14ac:dyDescent="0.3">
      <c r="B13976" s="73"/>
      <c r="D13976" s="73"/>
      <c r="P13976" s="73"/>
      <c r="T13976" s="73"/>
      <c r="U13976" s="73"/>
      <c r="V13976" s="73"/>
      <c r="X13976" s="12"/>
    </row>
    <row r="13977" spans="2:24" x14ac:dyDescent="0.3">
      <c r="B13977" s="73"/>
      <c r="D13977" s="73"/>
      <c r="P13977" s="73"/>
      <c r="T13977" s="73"/>
      <c r="U13977" s="73"/>
      <c r="V13977" s="73"/>
      <c r="X13977" s="12"/>
    </row>
    <row r="13978" spans="2:24" x14ac:dyDescent="0.3">
      <c r="B13978" s="73"/>
      <c r="D13978" s="73"/>
      <c r="P13978" s="73"/>
      <c r="T13978" s="73"/>
      <c r="U13978" s="73"/>
      <c r="V13978" s="73"/>
      <c r="X13978" s="12"/>
    </row>
    <row r="13979" spans="2:24" x14ac:dyDescent="0.3">
      <c r="B13979" s="73"/>
      <c r="D13979" s="73"/>
      <c r="P13979" s="73"/>
      <c r="T13979" s="73"/>
      <c r="U13979" s="73"/>
      <c r="V13979" s="73"/>
      <c r="X13979" s="12"/>
    </row>
    <row r="13980" spans="2:24" x14ac:dyDescent="0.3">
      <c r="B13980" s="73"/>
      <c r="D13980" s="73"/>
      <c r="P13980" s="73"/>
      <c r="T13980" s="73"/>
      <c r="U13980" s="73"/>
      <c r="V13980" s="73"/>
      <c r="X13980" s="12"/>
    </row>
    <row r="13981" spans="2:24" x14ac:dyDescent="0.3">
      <c r="B13981" s="73"/>
      <c r="D13981" s="73"/>
      <c r="P13981" s="73"/>
      <c r="T13981" s="73"/>
      <c r="U13981" s="73"/>
      <c r="V13981" s="73"/>
      <c r="X13981" s="12"/>
    </row>
    <row r="13982" spans="2:24" x14ac:dyDescent="0.3">
      <c r="B13982" s="73"/>
      <c r="D13982" s="73"/>
      <c r="P13982" s="73"/>
      <c r="T13982" s="73"/>
      <c r="U13982" s="73"/>
      <c r="V13982" s="73"/>
      <c r="X13982" s="12"/>
    </row>
    <row r="13983" spans="2:24" x14ac:dyDescent="0.3">
      <c r="B13983" s="73"/>
      <c r="D13983" s="73"/>
      <c r="P13983" s="73"/>
      <c r="T13983" s="73"/>
      <c r="U13983" s="73"/>
      <c r="V13983" s="73"/>
      <c r="X13983" s="12"/>
    </row>
    <row r="13984" spans="2:24" x14ac:dyDescent="0.3">
      <c r="B13984" s="73"/>
      <c r="D13984" s="73"/>
      <c r="P13984" s="73"/>
      <c r="T13984" s="73"/>
      <c r="U13984" s="73"/>
      <c r="V13984" s="73"/>
      <c r="X13984" s="12"/>
    </row>
    <row r="13985" spans="2:24" x14ac:dyDescent="0.3">
      <c r="B13985" s="73"/>
      <c r="D13985" s="73"/>
      <c r="P13985" s="73"/>
      <c r="T13985" s="73"/>
      <c r="U13985" s="73"/>
      <c r="V13985" s="73"/>
      <c r="X13985" s="12"/>
    </row>
    <row r="13986" spans="2:24" x14ac:dyDescent="0.3">
      <c r="B13986" s="73"/>
      <c r="D13986" s="73"/>
      <c r="P13986" s="73"/>
      <c r="T13986" s="73"/>
      <c r="U13986" s="73"/>
      <c r="V13986" s="73"/>
      <c r="X13986" s="12"/>
    </row>
    <row r="13987" spans="2:24" x14ac:dyDescent="0.3">
      <c r="B13987" s="73"/>
      <c r="D13987" s="73"/>
      <c r="P13987" s="73"/>
      <c r="T13987" s="73"/>
      <c r="U13987" s="73"/>
      <c r="V13987" s="73"/>
      <c r="X13987" s="12"/>
    </row>
    <row r="13988" spans="2:24" x14ac:dyDescent="0.3">
      <c r="B13988" s="73"/>
      <c r="D13988" s="73"/>
      <c r="P13988" s="73"/>
      <c r="T13988" s="73"/>
      <c r="U13988" s="73"/>
      <c r="V13988" s="73"/>
      <c r="X13988" s="12"/>
    </row>
    <row r="13989" spans="2:24" x14ac:dyDescent="0.3">
      <c r="B13989" s="73"/>
      <c r="D13989" s="73"/>
      <c r="P13989" s="73"/>
      <c r="T13989" s="73"/>
      <c r="U13989" s="73"/>
      <c r="V13989" s="73"/>
      <c r="X13989" s="12"/>
    </row>
    <row r="13990" spans="2:24" x14ac:dyDescent="0.3">
      <c r="B13990" s="73"/>
      <c r="D13990" s="73"/>
      <c r="P13990" s="73"/>
      <c r="T13990" s="73"/>
      <c r="U13990" s="73"/>
      <c r="V13990" s="73"/>
      <c r="X13990" s="12"/>
    </row>
    <row r="13991" spans="2:24" x14ac:dyDescent="0.3">
      <c r="B13991" s="73"/>
      <c r="D13991" s="73"/>
      <c r="P13991" s="73"/>
      <c r="T13991" s="73"/>
      <c r="U13991" s="73"/>
      <c r="V13991" s="73"/>
      <c r="X13991" s="12"/>
    </row>
    <row r="13992" spans="2:24" x14ac:dyDescent="0.3">
      <c r="B13992" s="73"/>
      <c r="D13992" s="73"/>
      <c r="P13992" s="73"/>
      <c r="T13992" s="73"/>
      <c r="U13992" s="73"/>
      <c r="V13992" s="73"/>
      <c r="X13992" s="12"/>
    </row>
    <row r="13993" spans="2:24" x14ac:dyDescent="0.3">
      <c r="B13993" s="73"/>
      <c r="D13993" s="73"/>
      <c r="P13993" s="73"/>
      <c r="T13993" s="73"/>
      <c r="U13993" s="73"/>
      <c r="V13993" s="73"/>
      <c r="X13993" s="12"/>
    </row>
    <row r="13994" spans="2:24" x14ac:dyDescent="0.3">
      <c r="B13994" s="73"/>
      <c r="D13994" s="73"/>
      <c r="P13994" s="73"/>
      <c r="T13994" s="73"/>
      <c r="U13994" s="73"/>
      <c r="V13994" s="73"/>
      <c r="X13994" s="12"/>
    </row>
    <row r="13995" spans="2:24" x14ac:dyDescent="0.3">
      <c r="B13995" s="73"/>
      <c r="D13995" s="73"/>
      <c r="P13995" s="73"/>
      <c r="T13995" s="73"/>
      <c r="U13995" s="73"/>
      <c r="V13995" s="73"/>
      <c r="X13995" s="12"/>
    </row>
    <row r="13996" spans="2:24" x14ac:dyDescent="0.3">
      <c r="B13996" s="73"/>
      <c r="D13996" s="73"/>
      <c r="P13996" s="73"/>
      <c r="T13996" s="73"/>
      <c r="U13996" s="73"/>
      <c r="V13996" s="73"/>
      <c r="X13996" s="12"/>
    </row>
    <row r="13997" spans="2:24" x14ac:dyDescent="0.3">
      <c r="B13997" s="73"/>
      <c r="D13997" s="73"/>
      <c r="P13997" s="73"/>
      <c r="T13997" s="73"/>
      <c r="U13997" s="73"/>
      <c r="V13997" s="73"/>
      <c r="X13997" s="12"/>
    </row>
    <row r="13998" spans="2:24" x14ac:dyDescent="0.3">
      <c r="B13998" s="73"/>
      <c r="D13998" s="73"/>
      <c r="P13998" s="73"/>
      <c r="T13998" s="73"/>
      <c r="U13998" s="73"/>
      <c r="V13998" s="73"/>
      <c r="X13998" s="12"/>
    </row>
    <row r="13999" spans="2:24" x14ac:dyDescent="0.3">
      <c r="B13999" s="73"/>
      <c r="D13999" s="73"/>
      <c r="P13999" s="73"/>
      <c r="T13999" s="73"/>
      <c r="U13999" s="73"/>
      <c r="V13999" s="73"/>
      <c r="X13999" s="12"/>
    </row>
    <row r="14000" spans="2:24" x14ac:dyDescent="0.3">
      <c r="B14000" s="73"/>
      <c r="D14000" s="73"/>
      <c r="P14000" s="73"/>
      <c r="T14000" s="73"/>
      <c r="U14000" s="73"/>
      <c r="V14000" s="73"/>
      <c r="X14000" s="12"/>
    </row>
    <row r="14001" spans="2:24" x14ac:dyDescent="0.3">
      <c r="B14001" s="73"/>
      <c r="D14001" s="73"/>
      <c r="P14001" s="73"/>
      <c r="T14001" s="73"/>
      <c r="U14001" s="73"/>
      <c r="V14001" s="73"/>
      <c r="X14001" s="12"/>
    </row>
    <row r="14002" spans="2:24" x14ac:dyDescent="0.3">
      <c r="B14002" s="73"/>
      <c r="D14002" s="73"/>
      <c r="P14002" s="73"/>
      <c r="T14002" s="73"/>
      <c r="U14002" s="73"/>
      <c r="V14002" s="73"/>
      <c r="X14002" s="12"/>
    </row>
    <row r="14003" spans="2:24" x14ac:dyDescent="0.3">
      <c r="B14003" s="73"/>
      <c r="D14003" s="73"/>
      <c r="P14003" s="73"/>
      <c r="T14003" s="73"/>
      <c r="U14003" s="73"/>
      <c r="V14003" s="73"/>
      <c r="X14003" s="12"/>
    </row>
    <row r="14004" spans="2:24" x14ac:dyDescent="0.3">
      <c r="B14004" s="73"/>
      <c r="D14004" s="73"/>
      <c r="P14004" s="73"/>
      <c r="T14004" s="73"/>
      <c r="U14004" s="73"/>
      <c r="V14004" s="73"/>
      <c r="X14004" s="12"/>
    </row>
    <row r="14005" spans="2:24" x14ac:dyDescent="0.3">
      <c r="B14005" s="73"/>
      <c r="D14005" s="73"/>
      <c r="P14005" s="73"/>
      <c r="T14005" s="73"/>
      <c r="U14005" s="73"/>
      <c r="V14005" s="73"/>
      <c r="X14005" s="12"/>
    </row>
    <row r="14006" spans="2:24" x14ac:dyDescent="0.3">
      <c r="B14006" s="73"/>
      <c r="D14006" s="73"/>
      <c r="P14006" s="73"/>
      <c r="T14006" s="73"/>
      <c r="U14006" s="73"/>
      <c r="V14006" s="73"/>
      <c r="X14006" s="12"/>
    </row>
    <row r="14007" spans="2:24" x14ac:dyDescent="0.3">
      <c r="B14007" s="73"/>
      <c r="D14007" s="73"/>
      <c r="P14007" s="73"/>
      <c r="T14007" s="73"/>
      <c r="U14007" s="73"/>
      <c r="V14007" s="73"/>
      <c r="X14007" s="12"/>
    </row>
    <row r="14008" spans="2:24" x14ac:dyDescent="0.3">
      <c r="B14008" s="73"/>
      <c r="D14008" s="73"/>
      <c r="P14008" s="73"/>
      <c r="T14008" s="73"/>
      <c r="U14008" s="73"/>
      <c r="V14008" s="73"/>
      <c r="X14008" s="12"/>
    </row>
    <row r="14009" spans="2:24" x14ac:dyDescent="0.3">
      <c r="B14009" s="73"/>
      <c r="D14009" s="73"/>
      <c r="P14009" s="73"/>
      <c r="T14009" s="73"/>
      <c r="U14009" s="73"/>
      <c r="V14009" s="73"/>
      <c r="X14009" s="12"/>
    </row>
    <row r="14010" spans="2:24" x14ac:dyDescent="0.3">
      <c r="B14010" s="73"/>
      <c r="D14010" s="73"/>
      <c r="P14010" s="73"/>
      <c r="T14010" s="73"/>
      <c r="U14010" s="73"/>
      <c r="V14010" s="73"/>
      <c r="X14010" s="12"/>
    </row>
    <row r="14011" spans="2:24" x14ac:dyDescent="0.3">
      <c r="B14011" s="73"/>
      <c r="D14011" s="73"/>
      <c r="P14011" s="73"/>
      <c r="T14011" s="73"/>
      <c r="U14011" s="73"/>
      <c r="V14011" s="73"/>
      <c r="X14011" s="12"/>
    </row>
    <row r="14012" spans="2:24" x14ac:dyDescent="0.3">
      <c r="B14012" s="73"/>
      <c r="D14012" s="73"/>
      <c r="P14012" s="73"/>
      <c r="T14012" s="73"/>
      <c r="U14012" s="73"/>
      <c r="V14012" s="73"/>
      <c r="X14012" s="12"/>
    </row>
    <row r="14013" spans="2:24" x14ac:dyDescent="0.3">
      <c r="B14013" s="73"/>
      <c r="D14013" s="73"/>
      <c r="P14013" s="73"/>
      <c r="T14013" s="73"/>
      <c r="U14013" s="73"/>
      <c r="V14013" s="73"/>
      <c r="X14013" s="12"/>
    </row>
    <row r="14014" spans="2:24" x14ac:dyDescent="0.3">
      <c r="B14014" s="73"/>
      <c r="D14014" s="73"/>
      <c r="P14014" s="73"/>
      <c r="T14014" s="73"/>
      <c r="U14014" s="73"/>
      <c r="V14014" s="73"/>
      <c r="X14014" s="12"/>
    </row>
    <row r="14015" spans="2:24" x14ac:dyDescent="0.3">
      <c r="B14015" s="73"/>
      <c r="D14015" s="73"/>
      <c r="P14015" s="73"/>
      <c r="T14015" s="73"/>
      <c r="U14015" s="73"/>
      <c r="V14015" s="73"/>
      <c r="X14015" s="12"/>
    </row>
    <row r="14016" spans="2:24" x14ac:dyDescent="0.3">
      <c r="B14016" s="73"/>
      <c r="D14016" s="73"/>
      <c r="P14016" s="73"/>
      <c r="T14016" s="73"/>
      <c r="U14016" s="73"/>
      <c r="V14016" s="73"/>
      <c r="X14016" s="12"/>
    </row>
    <row r="14017" spans="2:24" x14ac:dyDescent="0.3">
      <c r="B14017" s="73"/>
      <c r="D14017" s="73"/>
      <c r="P14017" s="73"/>
      <c r="T14017" s="73"/>
      <c r="U14017" s="73"/>
      <c r="V14017" s="73"/>
      <c r="X14017" s="12"/>
    </row>
    <row r="14018" spans="2:24" x14ac:dyDescent="0.3">
      <c r="B14018" s="73"/>
      <c r="D14018" s="73"/>
      <c r="P14018" s="73"/>
      <c r="T14018" s="73"/>
      <c r="U14018" s="73"/>
      <c r="V14018" s="73"/>
      <c r="X14018" s="12"/>
    </row>
    <row r="14019" spans="2:24" x14ac:dyDescent="0.3">
      <c r="B14019" s="73"/>
      <c r="D14019" s="73"/>
      <c r="P14019" s="73"/>
      <c r="T14019" s="73"/>
      <c r="U14019" s="73"/>
      <c r="V14019" s="73"/>
      <c r="X14019" s="12"/>
    </row>
    <row r="14020" spans="2:24" x14ac:dyDescent="0.3">
      <c r="B14020" s="73"/>
      <c r="D14020" s="73"/>
      <c r="P14020" s="73"/>
      <c r="T14020" s="73"/>
      <c r="U14020" s="73"/>
      <c r="V14020" s="73"/>
      <c r="X14020" s="12"/>
    </row>
    <row r="14021" spans="2:24" x14ac:dyDescent="0.3">
      <c r="B14021" s="73"/>
      <c r="D14021" s="73"/>
      <c r="P14021" s="73"/>
      <c r="T14021" s="73"/>
      <c r="U14021" s="73"/>
      <c r="V14021" s="73"/>
      <c r="X14021" s="12"/>
    </row>
    <row r="14022" spans="2:24" x14ac:dyDescent="0.3">
      <c r="B14022" s="73"/>
      <c r="D14022" s="73"/>
      <c r="P14022" s="73"/>
      <c r="T14022" s="73"/>
      <c r="U14022" s="73"/>
      <c r="V14022" s="73"/>
      <c r="X14022" s="12"/>
    </row>
    <row r="14023" spans="2:24" x14ac:dyDescent="0.3">
      <c r="B14023" s="73"/>
      <c r="D14023" s="73"/>
      <c r="P14023" s="73"/>
      <c r="T14023" s="73"/>
      <c r="U14023" s="73"/>
      <c r="V14023" s="73"/>
      <c r="X14023" s="12"/>
    </row>
    <row r="14024" spans="2:24" x14ac:dyDescent="0.3">
      <c r="B14024" s="73"/>
      <c r="D14024" s="73"/>
      <c r="P14024" s="73"/>
      <c r="T14024" s="73"/>
      <c r="U14024" s="73"/>
      <c r="V14024" s="73"/>
      <c r="X14024" s="12"/>
    </row>
    <row r="14025" spans="2:24" x14ac:dyDescent="0.3">
      <c r="B14025" s="73"/>
      <c r="D14025" s="73"/>
      <c r="P14025" s="73"/>
      <c r="T14025" s="73"/>
      <c r="U14025" s="73"/>
      <c r="V14025" s="73"/>
      <c r="X14025" s="12"/>
    </row>
    <row r="14026" spans="2:24" x14ac:dyDescent="0.3">
      <c r="B14026" s="73"/>
      <c r="D14026" s="73"/>
      <c r="P14026" s="73"/>
      <c r="T14026" s="73"/>
      <c r="U14026" s="73"/>
      <c r="V14026" s="73"/>
      <c r="X14026" s="12"/>
    </row>
    <row r="14027" spans="2:24" x14ac:dyDescent="0.3">
      <c r="B14027" s="73"/>
      <c r="D14027" s="73"/>
      <c r="P14027" s="73"/>
      <c r="T14027" s="73"/>
      <c r="U14027" s="73"/>
      <c r="V14027" s="73"/>
      <c r="X14027" s="12"/>
    </row>
    <row r="14028" spans="2:24" x14ac:dyDescent="0.3">
      <c r="B14028" s="73"/>
      <c r="D14028" s="73"/>
      <c r="P14028" s="73"/>
      <c r="T14028" s="73"/>
      <c r="U14028" s="73"/>
      <c r="V14028" s="73"/>
      <c r="X14028" s="12"/>
    </row>
    <row r="14029" spans="2:24" x14ac:dyDescent="0.3">
      <c r="B14029" s="73"/>
      <c r="D14029" s="73"/>
      <c r="P14029" s="73"/>
      <c r="T14029" s="73"/>
      <c r="U14029" s="73"/>
      <c r="V14029" s="73"/>
      <c r="X14029" s="12"/>
    </row>
    <row r="14030" spans="2:24" x14ac:dyDescent="0.3">
      <c r="B14030" s="73"/>
      <c r="D14030" s="73"/>
      <c r="P14030" s="73"/>
      <c r="T14030" s="73"/>
      <c r="U14030" s="73"/>
      <c r="V14030" s="73"/>
      <c r="X14030" s="12"/>
    </row>
    <row r="14031" spans="2:24" x14ac:dyDescent="0.3">
      <c r="B14031" s="73"/>
      <c r="D14031" s="73"/>
      <c r="P14031" s="73"/>
      <c r="T14031" s="73"/>
      <c r="U14031" s="73"/>
      <c r="V14031" s="73"/>
      <c r="X14031" s="12"/>
    </row>
    <row r="14032" spans="2:24" x14ac:dyDescent="0.3">
      <c r="B14032" s="73"/>
      <c r="D14032" s="73"/>
      <c r="P14032" s="73"/>
      <c r="T14032" s="73"/>
      <c r="U14032" s="73"/>
      <c r="V14032" s="73"/>
      <c r="X14032" s="12"/>
    </row>
    <row r="14033" spans="2:24" x14ac:dyDescent="0.3">
      <c r="B14033" s="73"/>
      <c r="D14033" s="73"/>
      <c r="P14033" s="73"/>
      <c r="T14033" s="73"/>
      <c r="U14033" s="73"/>
      <c r="V14033" s="73"/>
      <c r="X14033" s="12"/>
    </row>
    <row r="14034" spans="2:24" x14ac:dyDescent="0.3">
      <c r="B14034" s="73"/>
      <c r="D14034" s="73"/>
      <c r="P14034" s="73"/>
      <c r="T14034" s="73"/>
      <c r="U14034" s="73"/>
      <c r="V14034" s="73"/>
      <c r="X14034" s="12"/>
    </row>
    <row r="14035" spans="2:24" x14ac:dyDescent="0.3">
      <c r="B14035" s="73"/>
      <c r="D14035" s="73"/>
      <c r="P14035" s="73"/>
      <c r="T14035" s="73"/>
      <c r="U14035" s="73"/>
      <c r="V14035" s="73"/>
      <c r="X14035" s="12"/>
    </row>
    <row r="14036" spans="2:24" x14ac:dyDescent="0.3">
      <c r="B14036" s="73"/>
      <c r="D14036" s="73"/>
      <c r="P14036" s="73"/>
      <c r="T14036" s="73"/>
      <c r="U14036" s="73"/>
      <c r="V14036" s="73"/>
      <c r="X14036" s="12"/>
    </row>
    <row r="14037" spans="2:24" x14ac:dyDescent="0.3">
      <c r="B14037" s="73"/>
      <c r="D14037" s="73"/>
      <c r="P14037" s="73"/>
      <c r="T14037" s="73"/>
      <c r="U14037" s="73"/>
      <c r="V14037" s="73"/>
      <c r="X14037" s="12"/>
    </row>
    <row r="14038" spans="2:24" x14ac:dyDescent="0.3">
      <c r="B14038" s="73"/>
      <c r="D14038" s="73"/>
      <c r="P14038" s="73"/>
      <c r="T14038" s="73"/>
      <c r="U14038" s="73"/>
      <c r="V14038" s="73"/>
      <c r="X14038" s="12"/>
    </row>
    <row r="14039" spans="2:24" x14ac:dyDescent="0.3">
      <c r="B14039" s="73"/>
      <c r="D14039" s="73"/>
      <c r="P14039" s="73"/>
      <c r="T14039" s="73"/>
      <c r="U14039" s="73"/>
      <c r="V14039" s="73"/>
      <c r="X14039" s="12"/>
    </row>
    <row r="14040" spans="2:24" x14ac:dyDescent="0.3">
      <c r="B14040" s="73"/>
      <c r="D14040" s="73"/>
      <c r="P14040" s="73"/>
      <c r="T14040" s="73"/>
      <c r="U14040" s="73"/>
      <c r="V14040" s="73"/>
      <c r="X14040" s="12"/>
    </row>
    <row r="14041" spans="2:24" x14ac:dyDescent="0.3">
      <c r="B14041" s="73"/>
      <c r="D14041" s="73"/>
      <c r="P14041" s="73"/>
      <c r="T14041" s="73"/>
      <c r="U14041" s="73"/>
      <c r="V14041" s="73"/>
      <c r="X14041" s="12"/>
    </row>
    <row r="14042" spans="2:24" x14ac:dyDescent="0.3">
      <c r="B14042" s="73"/>
      <c r="D14042" s="73"/>
      <c r="P14042" s="73"/>
      <c r="T14042" s="73"/>
      <c r="U14042" s="73"/>
      <c r="V14042" s="73"/>
      <c r="X14042" s="12"/>
    </row>
    <row r="14043" spans="2:24" x14ac:dyDescent="0.3">
      <c r="B14043" s="73"/>
      <c r="D14043" s="73"/>
      <c r="P14043" s="73"/>
      <c r="T14043" s="73"/>
      <c r="U14043" s="73"/>
      <c r="V14043" s="73"/>
      <c r="X14043" s="12"/>
    </row>
    <row r="14044" spans="2:24" x14ac:dyDescent="0.3">
      <c r="B14044" s="73"/>
      <c r="D14044" s="73"/>
      <c r="P14044" s="73"/>
      <c r="T14044" s="73"/>
      <c r="U14044" s="73"/>
      <c r="V14044" s="73"/>
      <c r="X14044" s="12"/>
    </row>
    <row r="14045" spans="2:24" x14ac:dyDescent="0.3">
      <c r="B14045" s="73"/>
      <c r="D14045" s="73"/>
      <c r="P14045" s="73"/>
      <c r="T14045" s="73"/>
      <c r="U14045" s="73"/>
      <c r="V14045" s="73"/>
      <c r="X14045" s="12"/>
    </row>
    <row r="14046" spans="2:24" x14ac:dyDescent="0.3">
      <c r="B14046" s="73"/>
      <c r="D14046" s="73"/>
      <c r="P14046" s="73"/>
      <c r="T14046" s="73"/>
      <c r="U14046" s="73"/>
      <c r="V14046" s="73"/>
      <c r="X14046" s="12"/>
    </row>
    <row r="14047" spans="2:24" x14ac:dyDescent="0.3">
      <c r="B14047" s="73"/>
      <c r="D14047" s="73"/>
      <c r="P14047" s="73"/>
      <c r="T14047" s="73"/>
      <c r="U14047" s="73"/>
      <c r="V14047" s="73"/>
      <c r="X14047" s="12"/>
    </row>
    <row r="14048" spans="2:24" x14ac:dyDescent="0.3">
      <c r="B14048" s="73"/>
      <c r="D14048" s="73"/>
      <c r="P14048" s="73"/>
      <c r="T14048" s="73"/>
      <c r="U14048" s="73"/>
      <c r="V14048" s="73"/>
      <c r="X14048" s="12"/>
    </row>
    <row r="14049" spans="2:24" x14ac:dyDescent="0.3">
      <c r="B14049" s="73"/>
      <c r="D14049" s="73"/>
      <c r="P14049" s="73"/>
      <c r="T14049" s="73"/>
      <c r="U14049" s="73"/>
      <c r="V14049" s="73"/>
      <c r="X14049" s="12"/>
    </row>
    <row r="14050" spans="2:24" x14ac:dyDescent="0.3">
      <c r="B14050" s="73"/>
      <c r="D14050" s="73"/>
      <c r="P14050" s="73"/>
      <c r="T14050" s="73"/>
      <c r="U14050" s="73"/>
      <c r="V14050" s="73"/>
      <c r="X14050" s="12"/>
    </row>
    <row r="14051" spans="2:24" x14ac:dyDescent="0.3">
      <c r="B14051" s="73"/>
      <c r="D14051" s="73"/>
      <c r="P14051" s="73"/>
      <c r="T14051" s="73"/>
      <c r="U14051" s="73"/>
      <c r="V14051" s="73"/>
      <c r="X14051" s="12"/>
    </row>
    <row r="14052" spans="2:24" x14ac:dyDescent="0.3">
      <c r="B14052" s="73"/>
      <c r="D14052" s="73"/>
      <c r="P14052" s="73"/>
      <c r="T14052" s="73"/>
      <c r="U14052" s="73"/>
      <c r="V14052" s="73"/>
      <c r="X14052" s="12"/>
    </row>
    <row r="14053" spans="2:24" x14ac:dyDescent="0.3">
      <c r="B14053" s="73"/>
      <c r="D14053" s="73"/>
      <c r="P14053" s="73"/>
      <c r="T14053" s="73"/>
      <c r="U14053" s="73"/>
      <c r="V14053" s="73"/>
      <c r="X14053" s="12"/>
    </row>
    <row r="14054" spans="2:24" x14ac:dyDescent="0.3">
      <c r="B14054" s="73"/>
      <c r="D14054" s="73"/>
      <c r="P14054" s="73"/>
      <c r="T14054" s="73"/>
      <c r="U14054" s="73"/>
      <c r="V14054" s="73"/>
      <c r="X14054" s="12"/>
    </row>
    <row r="14055" spans="2:24" x14ac:dyDescent="0.3">
      <c r="B14055" s="73"/>
      <c r="D14055" s="73"/>
      <c r="P14055" s="73"/>
      <c r="T14055" s="73"/>
      <c r="U14055" s="73"/>
      <c r="V14055" s="73"/>
      <c r="X14055" s="12"/>
    </row>
    <row r="14056" spans="2:24" x14ac:dyDescent="0.3">
      <c r="B14056" s="73"/>
      <c r="D14056" s="73"/>
      <c r="P14056" s="73"/>
      <c r="T14056" s="73"/>
      <c r="U14056" s="73"/>
      <c r="V14056" s="73"/>
      <c r="X14056" s="12"/>
    </row>
    <row r="14057" spans="2:24" x14ac:dyDescent="0.3">
      <c r="B14057" s="73"/>
      <c r="D14057" s="73"/>
      <c r="P14057" s="73"/>
      <c r="T14057" s="73"/>
      <c r="U14057" s="73"/>
      <c r="V14057" s="73"/>
      <c r="X14057" s="12"/>
    </row>
    <row r="14058" spans="2:24" x14ac:dyDescent="0.3">
      <c r="B14058" s="73"/>
      <c r="D14058" s="73"/>
      <c r="P14058" s="73"/>
      <c r="T14058" s="73"/>
      <c r="U14058" s="73"/>
      <c r="V14058" s="73"/>
      <c r="X14058" s="12"/>
    </row>
    <row r="14059" spans="2:24" x14ac:dyDescent="0.3">
      <c r="B14059" s="73"/>
      <c r="D14059" s="73"/>
      <c r="P14059" s="73"/>
      <c r="T14059" s="73"/>
      <c r="U14059" s="73"/>
      <c r="V14059" s="73"/>
      <c r="X14059" s="12"/>
    </row>
    <row r="14060" spans="2:24" x14ac:dyDescent="0.3">
      <c r="B14060" s="73"/>
      <c r="D14060" s="73"/>
      <c r="P14060" s="73"/>
      <c r="T14060" s="73"/>
      <c r="U14060" s="73"/>
      <c r="V14060" s="73"/>
      <c r="X14060" s="12"/>
    </row>
    <row r="14061" spans="2:24" x14ac:dyDescent="0.3">
      <c r="B14061" s="73"/>
      <c r="D14061" s="73"/>
      <c r="P14061" s="73"/>
      <c r="T14061" s="73"/>
      <c r="U14061" s="73"/>
      <c r="V14061" s="73"/>
      <c r="X14061" s="12"/>
    </row>
    <row r="14062" spans="2:24" x14ac:dyDescent="0.3">
      <c r="B14062" s="73"/>
      <c r="D14062" s="73"/>
      <c r="P14062" s="73"/>
      <c r="T14062" s="73"/>
      <c r="U14062" s="73"/>
      <c r="V14062" s="73"/>
      <c r="X14062" s="12"/>
    </row>
    <row r="14063" spans="2:24" x14ac:dyDescent="0.3">
      <c r="B14063" s="73"/>
      <c r="D14063" s="73"/>
      <c r="P14063" s="73"/>
      <c r="T14063" s="73"/>
      <c r="U14063" s="73"/>
      <c r="V14063" s="73"/>
      <c r="X14063" s="12"/>
    </row>
    <row r="14064" spans="2:24" x14ac:dyDescent="0.3">
      <c r="B14064" s="73"/>
      <c r="D14064" s="73"/>
      <c r="P14064" s="73"/>
      <c r="T14064" s="73"/>
      <c r="U14064" s="73"/>
      <c r="V14064" s="73"/>
      <c r="X14064" s="12"/>
    </row>
    <row r="14065" spans="2:24" x14ac:dyDescent="0.3">
      <c r="B14065" s="73"/>
      <c r="D14065" s="73"/>
      <c r="P14065" s="73"/>
      <c r="T14065" s="73"/>
      <c r="U14065" s="73"/>
      <c r="V14065" s="73"/>
      <c r="X14065" s="12"/>
    </row>
    <row r="14066" spans="2:24" x14ac:dyDescent="0.3">
      <c r="B14066" s="73"/>
      <c r="D14066" s="73"/>
      <c r="P14066" s="73"/>
      <c r="T14066" s="73"/>
      <c r="U14066" s="73"/>
      <c r="V14066" s="73"/>
      <c r="X14066" s="12"/>
    </row>
    <row r="14067" spans="2:24" x14ac:dyDescent="0.3">
      <c r="B14067" s="73"/>
      <c r="D14067" s="73"/>
      <c r="P14067" s="73"/>
      <c r="T14067" s="73"/>
      <c r="U14067" s="73"/>
      <c r="V14067" s="73"/>
      <c r="X14067" s="12"/>
    </row>
    <row r="14068" spans="2:24" x14ac:dyDescent="0.3">
      <c r="B14068" s="73"/>
      <c r="D14068" s="73"/>
      <c r="P14068" s="73"/>
      <c r="T14068" s="73"/>
      <c r="U14068" s="73"/>
      <c r="V14068" s="73"/>
      <c r="X14068" s="12"/>
    </row>
    <row r="14069" spans="2:24" x14ac:dyDescent="0.3">
      <c r="B14069" s="73"/>
      <c r="D14069" s="73"/>
      <c r="P14069" s="73"/>
      <c r="T14069" s="73"/>
      <c r="U14069" s="73"/>
      <c r="V14069" s="73"/>
      <c r="X14069" s="12"/>
    </row>
    <row r="14070" spans="2:24" x14ac:dyDescent="0.3">
      <c r="B14070" s="73"/>
      <c r="D14070" s="73"/>
      <c r="P14070" s="73"/>
      <c r="T14070" s="73"/>
      <c r="U14070" s="73"/>
      <c r="V14070" s="73"/>
      <c r="X14070" s="12"/>
    </row>
    <row r="14071" spans="2:24" x14ac:dyDescent="0.3">
      <c r="B14071" s="73"/>
      <c r="D14071" s="73"/>
      <c r="P14071" s="73"/>
      <c r="T14071" s="73"/>
      <c r="U14071" s="73"/>
      <c r="V14071" s="73"/>
      <c r="X14071" s="12"/>
    </row>
    <row r="14072" spans="2:24" x14ac:dyDescent="0.3">
      <c r="B14072" s="73"/>
      <c r="D14072" s="73"/>
      <c r="P14072" s="73"/>
      <c r="T14072" s="73"/>
      <c r="U14072" s="73"/>
      <c r="V14072" s="73"/>
      <c r="X14072" s="12"/>
    </row>
    <row r="14073" spans="2:24" x14ac:dyDescent="0.3">
      <c r="B14073" s="73"/>
      <c r="D14073" s="73"/>
      <c r="P14073" s="73"/>
      <c r="T14073" s="73"/>
      <c r="U14073" s="73"/>
      <c r="V14073" s="73"/>
      <c r="X14073" s="12"/>
    </row>
    <row r="14074" spans="2:24" x14ac:dyDescent="0.3">
      <c r="B14074" s="73"/>
      <c r="D14074" s="73"/>
      <c r="P14074" s="73"/>
      <c r="T14074" s="73"/>
      <c r="U14074" s="73"/>
      <c r="V14074" s="73"/>
      <c r="X14074" s="12"/>
    </row>
    <row r="14075" spans="2:24" x14ac:dyDescent="0.3">
      <c r="B14075" s="73"/>
      <c r="D14075" s="73"/>
      <c r="P14075" s="73"/>
      <c r="T14075" s="73"/>
      <c r="U14075" s="73"/>
      <c r="V14075" s="73"/>
      <c r="X14075" s="12"/>
    </row>
    <row r="14076" spans="2:24" x14ac:dyDescent="0.3">
      <c r="B14076" s="73"/>
      <c r="D14076" s="73"/>
      <c r="P14076" s="73"/>
      <c r="T14076" s="73"/>
      <c r="U14076" s="73"/>
      <c r="V14076" s="73"/>
      <c r="X14076" s="12"/>
    </row>
    <row r="14077" spans="2:24" x14ac:dyDescent="0.3">
      <c r="B14077" s="73"/>
      <c r="D14077" s="73"/>
      <c r="P14077" s="73"/>
      <c r="T14077" s="73"/>
      <c r="U14077" s="73"/>
      <c r="V14077" s="73"/>
      <c r="X14077" s="12"/>
    </row>
    <row r="14078" spans="2:24" x14ac:dyDescent="0.3">
      <c r="B14078" s="73"/>
      <c r="D14078" s="73"/>
      <c r="P14078" s="73"/>
      <c r="T14078" s="73"/>
      <c r="U14078" s="73"/>
      <c r="V14078" s="73"/>
      <c r="X14078" s="12"/>
    </row>
    <row r="14079" spans="2:24" x14ac:dyDescent="0.3">
      <c r="B14079" s="73"/>
      <c r="D14079" s="73"/>
      <c r="P14079" s="73"/>
      <c r="T14079" s="73"/>
      <c r="U14079" s="73"/>
      <c r="V14079" s="73"/>
      <c r="X14079" s="12"/>
    </row>
    <row r="14080" spans="2:24" x14ac:dyDescent="0.3">
      <c r="B14080" s="73"/>
      <c r="D14080" s="73"/>
      <c r="P14080" s="73"/>
      <c r="T14080" s="73"/>
      <c r="U14080" s="73"/>
      <c r="V14080" s="73"/>
      <c r="X14080" s="12"/>
    </row>
    <row r="14081" spans="2:24" x14ac:dyDescent="0.3">
      <c r="B14081" s="73"/>
      <c r="D14081" s="73"/>
      <c r="P14081" s="73"/>
      <c r="T14081" s="73"/>
      <c r="U14081" s="73"/>
      <c r="V14081" s="73"/>
      <c r="X14081" s="12"/>
    </row>
    <row r="14082" spans="2:24" x14ac:dyDescent="0.3">
      <c r="B14082" s="73"/>
      <c r="D14082" s="73"/>
      <c r="P14082" s="73"/>
      <c r="T14082" s="73"/>
      <c r="U14082" s="73"/>
      <c r="V14082" s="73"/>
      <c r="X14082" s="12"/>
    </row>
    <row r="14083" spans="2:24" x14ac:dyDescent="0.3">
      <c r="B14083" s="73"/>
      <c r="D14083" s="73"/>
      <c r="P14083" s="73"/>
      <c r="T14083" s="73"/>
      <c r="U14083" s="73"/>
      <c r="V14083" s="73"/>
      <c r="X14083" s="12"/>
    </row>
    <row r="14084" spans="2:24" x14ac:dyDescent="0.3">
      <c r="B14084" s="73"/>
      <c r="D14084" s="73"/>
      <c r="P14084" s="73"/>
      <c r="T14084" s="73"/>
      <c r="U14084" s="73"/>
      <c r="V14084" s="73"/>
      <c r="X14084" s="12"/>
    </row>
    <row r="14085" spans="2:24" x14ac:dyDescent="0.3">
      <c r="B14085" s="73"/>
      <c r="D14085" s="73"/>
      <c r="P14085" s="73"/>
      <c r="T14085" s="73"/>
      <c r="U14085" s="73"/>
      <c r="V14085" s="73"/>
      <c r="X14085" s="12"/>
    </row>
    <row r="14086" spans="2:24" x14ac:dyDescent="0.3">
      <c r="B14086" s="73"/>
      <c r="D14086" s="73"/>
      <c r="P14086" s="73"/>
      <c r="T14086" s="73"/>
      <c r="U14086" s="73"/>
      <c r="V14086" s="73"/>
      <c r="X14086" s="12"/>
    </row>
    <row r="14087" spans="2:24" x14ac:dyDescent="0.3">
      <c r="B14087" s="73"/>
      <c r="D14087" s="73"/>
      <c r="P14087" s="73"/>
      <c r="T14087" s="73"/>
      <c r="U14087" s="73"/>
      <c r="V14087" s="73"/>
      <c r="X14087" s="12"/>
    </row>
    <row r="14088" spans="2:24" x14ac:dyDescent="0.3">
      <c r="B14088" s="73"/>
      <c r="D14088" s="73"/>
      <c r="P14088" s="73"/>
      <c r="T14088" s="73"/>
      <c r="U14088" s="73"/>
      <c r="V14088" s="73"/>
      <c r="X14088" s="12"/>
    </row>
    <row r="14089" spans="2:24" x14ac:dyDescent="0.3">
      <c r="B14089" s="73"/>
      <c r="D14089" s="73"/>
      <c r="P14089" s="73"/>
      <c r="T14089" s="73"/>
      <c r="U14089" s="73"/>
      <c r="V14089" s="73"/>
      <c r="X14089" s="12"/>
    </row>
    <row r="14090" spans="2:24" x14ac:dyDescent="0.3">
      <c r="B14090" s="73"/>
      <c r="D14090" s="73"/>
      <c r="P14090" s="73"/>
      <c r="T14090" s="73"/>
      <c r="U14090" s="73"/>
      <c r="V14090" s="73"/>
      <c r="X14090" s="12"/>
    </row>
    <row r="14091" spans="2:24" x14ac:dyDescent="0.3">
      <c r="B14091" s="73"/>
      <c r="D14091" s="73"/>
      <c r="P14091" s="73"/>
      <c r="T14091" s="73"/>
      <c r="U14091" s="73"/>
      <c r="V14091" s="73"/>
      <c r="X14091" s="12"/>
    </row>
    <row r="14092" spans="2:24" x14ac:dyDescent="0.3">
      <c r="B14092" s="73"/>
      <c r="D14092" s="73"/>
      <c r="P14092" s="73"/>
      <c r="T14092" s="73"/>
      <c r="U14092" s="73"/>
      <c r="V14092" s="73"/>
      <c r="X14092" s="12"/>
    </row>
    <row r="14093" spans="2:24" x14ac:dyDescent="0.3">
      <c r="B14093" s="73"/>
      <c r="D14093" s="73"/>
      <c r="P14093" s="73"/>
      <c r="T14093" s="73"/>
      <c r="U14093" s="73"/>
      <c r="V14093" s="73"/>
      <c r="X14093" s="12"/>
    </row>
    <row r="14094" spans="2:24" x14ac:dyDescent="0.3">
      <c r="B14094" s="73"/>
      <c r="D14094" s="73"/>
      <c r="P14094" s="73"/>
      <c r="T14094" s="73"/>
      <c r="U14094" s="73"/>
      <c r="V14094" s="73"/>
      <c r="X14094" s="12"/>
    </row>
    <row r="14095" spans="2:24" x14ac:dyDescent="0.3">
      <c r="B14095" s="73"/>
      <c r="D14095" s="73"/>
      <c r="P14095" s="73"/>
      <c r="T14095" s="73"/>
      <c r="U14095" s="73"/>
      <c r="V14095" s="73"/>
      <c r="X14095" s="12"/>
    </row>
    <row r="14096" spans="2:24" x14ac:dyDescent="0.3">
      <c r="B14096" s="73"/>
      <c r="D14096" s="73"/>
      <c r="P14096" s="73"/>
      <c r="T14096" s="73"/>
      <c r="U14096" s="73"/>
      <c r="V14096" s="73"/>
      <c r="X14096" s="12"/>
    </row>
    <row r="14097" spans="2:24" x14ac:dyDescent="0.3">
      <c r="B14097" s="73"/>
      <c r="D14097" s="73"/>
      <c r="P14097" s="73"/>
      <c r="T14097" s="73"/>
      <c r="U14097" s="73"/>
      <c r="V14097" s="73"/>
      <c r="X14097" s="12"/>
    </row>
    <row r="14098" spans="2:24" x14ac:dyDescent="0.3">
      <c r="B14098" s="73"/>
      <c r="D14098" s="73"/>
      <c r="P14098" s="73"/>
      <c r="T14098" s="73"/>
      <c r="U14098" s="73"/>
      <c r="V14098" s="73"/>
      <c r="X14098" s="12"/>
    </row>
    <row r="14099" spans="2:24" x14ac:dyDescent="0.3">
      <c r="B14099" s="73"/>
      <c r="D14099" s="73"/>
      <c r="P14099" s="73"/>
      <c r="T14099" s="73"/>
      <c r="U14099" s="73"/>
      <c r="V14099" s="73"/>
      <c r="X14099" s="12"/>
    </row>
    <row r="14100" spans="2:24" x14ac:dyDescent="0.3">
      <c r="B14100" s="73"/>
      <c r="D14100" s="73"/>
      <c r="P14100" s="73"/>
      <c r="T14100" s="73"/>
      <c r="U14100" s="73"/>
      <c r="V14100" s="73"/>
      <c r="X14100" s="12"/>
    </row>
    <row r="14101" spans="2:24" x14ac:dyDescent="0.3">
      <c r="B14101" s="73"/>
      <c r="D14101" s="73"/>
      <c r="P14101" s="73"/>
      <c r="T14101" s="73"/>
      <c r="U14101" s="73"/>
      <c r="V14101" s="73"/>
      <c r="X14101" s="12"/>
    </row>
    <row r="14102" spans="2:24" x14ac:dyDescent="0.3">
      <c r="B14102" s="73"/>
      <c r="D14102" s="73"/>
      <c r="P14102" s="73"/>
      <c r="T14102" s="73"/>
      <c r="U14102" s="73"/>
      <c r="V14102" s="73"/>
      <c r="X14102" s="12"/>
    </row>
    <row r="14103" spans="2:24" x14ac:dyDescent="0.3">
      <c r="B14103" s="73"/>
      <c r="D14103" s="73"/>
      <c r="P14103" s="73"/>
      <c r="T14103" s="73"/>
      <c r="U14103" s="73"/>
      <c r="V14103" s="73"/>
      <c r="X14103" s="12"/>
    </row>
    <row r="14104" spans="2:24" x14ac:dyDescent="0.3">
      <c r="B14104" s="73"/>
      <c r="D14104" s="73"/>
      <c r="P14104" s="73"/>
      <c r="T14104" s="73"/>
      <c r="U14104" s="73"/>
      <c r="V14104" s="73"/>
      <c r="X14104" s="12"/>
    </row>
    <row r="14105" spans="2:24" x14ac:dyDescent="0.3">
      <c r="B14105" s="73"/>
      <c r="D14105" s="73"/>
      <c r="P14105" s="73"/>
      <c r="T14105" s="73"/>
      <c r="U14105" s="73"/>
      <c r="V14105" s="73"/>
      <c r="X14105" s="12"/>
    </row>
    <row r="14106" spans="2:24" x14ac:dyDescent="0.3">
      <c r="B14106" s="73"/>
      <c r="D14106" s="73"/>
      <c r="P14106" s="73"/>
      <c r="T14106" s="73"/>
      <c r="U14106" s="73"/>
      <c r="V14106" s="73"/>
      <c r="X14106" s="12"/>
    </row>
    <row r="14107" spans="2:24" x14ac:dyDescent="0.3">
      <c r="B14107" s="73"/>
      <c r="D14107" s="73"/>
      <c r="P14107" s="73"/>
      <c r="T14107" s="73"/>
      <c r="U14107" s="73"/>
      <c r="V14107" s="73"/>
      <c r="X14107" s="12"/>
    </row>
    <row r="14108" spans="2:24" x14ac:dyDescent="0.3">
      <c r="B14108" s="73"/>
      <c r="D14108" s="73"/>
      <c r="P14108" s="73"/>
      <c r="T14108" s="73"/>
      <c r="U14108" s="73"/>
      <c r="V14108" s="73"/>
      <c r="X14108" s="12"/>
    </row>
    <row r="14109" spans="2:24" x14ac:dyDescent="0.3">
      <c r="B14109" s="73"/>
      <c r="D14109" s="73"/>
      <c r="P14109" s="73"/>
      <c r="T14109" s="73"/>
      <c r="U14109" s="73"/>
      <c r="V14109" s="73"/>
      <c r="X14109" s="12"/>
    </row>
    <row r="14110" spans="2:24" x14ac:dyDescent="0.3">
      <c r="B14110" s="73"/>
      <c r="D14110" s="73"/>
      <c r="P14110" s="73"/>
      <c r="T14110" s="73"/>
      <c r="U14110" s="73"/>
      <c r="V14110" s="73"/>
      <c r="X14110" s="12"/>
    </row>
    <row r="14111" spans="2:24" x14ac:dyDescent="0.3">
      <c r="B14111" s="73"/>
      <c r="D14111" s="73"/>
      <c r="P14111" s="73"/>
      <c r="T14111" s="73"/>
      <c r="U14111" s="73"/>
      <c r="V14111" s="73"/>
      <c r="X14111" s="12"/>
    </row>
    <row r="14112" spans="2:24" x14ac:dyDescent="0.3">
      <c r="B14112" s="73"/>
      <c r="D14112" s="73"/>
      <c r="P14112" s="73"/>
      <c r="T14112" s="73"/>
      <c r="U14112" s="73"/>
      <c r="V14112" s="73"/>
      <c r="X14112" s="12"/>
    </row>
    <row r="14113" spans="2:24" x14ac:dyDescent="0.3">
      <c r="B14113" s="73"/>
      <c r="D14113" s="73"/>
      <c r="P14113" s="73"/>
      <c r="T14113" s="73"/>
      <c r="U14113" s="73"/>
      <c r="V14113" s="73"/>
      <c r="X14113" s="12"/>
    </row>
    <row r="14114" spans="2:24" x14ac:dyDescent="0.3">
      <c r="B14114" s="73"/>
      <c r="D14114" s="73"/>
      <c r="P14114" s="73"/>
      <c r="T14114" s="73"/>
      <c r="U14114" s="73"/>
      <c r="V14114" s="73"/>
      <c r="X14114" s="12"/>
    </row>
    <row r="14115" spans="2:24" x14ac:dyDescent="0.3">
      <c r="B14115" s="73"/>
      <c r="D14115" s="73"/>
      <c r="P14115" s="73"/>
      <c r="T14115" s="73"/>
      <c r="U14115" s="73"/>
      <c r="V14115" s="73"/>
      <c r="X14115" s="12"/>
    </row>
    <row r="14116" spans="2:24" x14ac:dyDescent="0.3">
      <c r="B14116" s="73"/>
      <c r="D14116" s="73"/>
      <c r="P14116" s="73"/>
      <c r="T14116" s="73"/>
      <c r="U14116" s="73"/>
      <c r="V14116" s="73"/>
      <c r="X14116" s="12"/>
    </row>
    <row r="14117" spans="2:24" x14ac:dyDescent="0.3">
      <c r="B14117" s="73"/>
      <c r="D14117" s="73"/>
      <c r="P14117" s="73"/>
      <c r="T14117" s="73"/>
      <c r="U14117" s="73"/>
      <c r="V14117" s="73"/>
      <c r="X14117" s="12"/>
    </row>
    <row r="14118" spans="2:24" x14ac:dyDescent="0.3">
      <c r="B14118" s="73"/>
      <c r="D14118" s="73"/>
      <c r="P14118" s="73"/>
      <c r="T14118" s="73"/>
      <c r="U14118" s="73"/>
      <c r="V14118" s="73"/>
      <c r="X14118" s="12"/>
    </row>
    <row r="14119" spans="2:24" x14ac:dyDescent="0.3">
      <c r="B14119" s="73"/>
      <c r="D14119" s="73"/>
      <c r="P14119" s="73"/>
      <c r="T14119" s="73"/>
      <c r="U14119" s="73"/>
      <c r="V14119" s="73"/>
      <c r="X14119" s="12"/>
    </row>
    <row r="14120" spans="2:24" x14ac:dyDescent="0.3">
      <c r="B14120" s="73"/>
      <c r="D14120" s="73"/>
      <c r="P14120" s="73"/>
      <c r="T14120" s="73"/>
      <c r="U14120" s="73"/>
      <c r="V14120" s="73"/>
      <c r="X14120" s="12"/>
    </row>
    <row r="14121" spans="2:24" x14ac:dyDescent="0.3">
      <c r="B14121" s="73"/>
      <c r="D14121" s="73"/>
      <c r="P14121" s="73"/>
      <c r="T14121" s="73"/>
      <c r="U14121" s="73"/>
      <c r="V14121" s="73"/>
      <c r="X14121" s="12"/>
    </row>
    <row r="14122" spans="2:24" x14ac:dyDescent="0.3">
      <c r="B14122" s="73"/>
      <c r="D14122" s="73"/>
      <c r="P14122" s="73"/>
      <c r="T14122" s="73"/>
      <c r="U14122" s="73"/>
      <c r="V14122" s="73"/>
      <c r="X14122" s="12"/>
    </row>
    <row r="14123" spans="2:24" x14ac:dyDescent="0.3">
      <c r="B14123" s="73"/>
      <c r="D14123" s="73"/>
      <c r="P14123" s="73"/>
      <c r="T14123" s="73"/>
      <c r="U14123" s="73"/>
      <c r="V14123" s="73"/>
      <c r="X14123" s="12"/>
    </row>
    <row r="14124" spans="2:24" x14ac:dyDescent="0.3">
      <c r="B14124" s="73"/>
      <c r="D14124" s="73"/>
      <c r="P14124" s="73"/>
      <c r="T14124" s="73"/>
      <c r="U14124" s="73"/>
      <c r="V14124" s="73"/>
      <c r="X14124" s="12"/>
    </row>
    <row r="14125" spans="2:24" x14ac:dyDescent="0.3">
      <c r="B14125" s="73"/>
      <c r="D14125" s="73"/>
      <c r="P14125" s="73"/>
      <c r="T14125" s="73"/>
      <c r="U14125" s="73"/>
      <c r="V14125" s="73"/>
      <c r="X14125" s="12"/>
    </row>
    <row r="14126" spans="2:24" x14ac:dyDescent="0.3">
      <c r="B14126" s="73"/>
      <c r="D14126" s="73"/>
      <c r="P14126" s="73"/>
      <c r="T14126" s="73"/>
      <c r="U14126" s="73"/>
      <c r="V14126" s="73"/>
      <c r="X14126" s="12"/>
    </row>
    <row r="14127" spans="2:24" x14ac:dyDescent="0.3">
      <c r="B14127" s="73"/>
      <c r="D14127" s="73"/>
      <c r="P14127" s="73"/>
      <c r="T14127" s="73"/>
      <c r="U14127" s="73"/>
      <c r="V14127" s="73"/>
      <c r="X14127" s="12"/>
    </row>
    <row r="14128" spans="2:24" x14ac:dyDescent="0.3">
      <c r="B14128" s="73"/>
      <c r="D14128" s="73"/>
      <c r="P14128" s="73"/>
      <c r="T14128" s="73"/>
      <c r="U14128" s="73"/>
      <c r="V14128" s="73"/>
      <c r="X14128" s="12"/>
    </row>
    <row r="14129" spans="2:24" x14ac:dyDescent="0.3">
      <c r="B14129" s="73"/>
      <c r="D14129" s="73"/>
      <c r="P14129" s="73"/>
      <c r="T14129" s="73"/>
      <c r="U14129" s="73"/>
      <c r="V14129" s="73"/>
      <c r="X14129" s="12"/>
    </row>
    <row r="14130" spans="2:24" x14ac:dyDescent="0.3">
      <c r="B14130" s="73"/>
      <c r="D14130" s="73"/>
      <c r="P14130" s="73"/>
      <c r="T14130" s="73"/>
      <c r="U14130" s="73"/>
      <c r="V14130" s="73"/>
      <c r="X14130" s="12"/>
    </row>
    <row r="14131" spans="2:24" x14ac:dyDescent="0.3">
      <c r="B14131" s="73"/>
      <c r="D14131" s="73"/>
      <c r="P14131" s="73"/>
      <c r="T14131" s="73"/>
      <c r="U14131" s="73"/>
      <c r="V14131" s="73"/>
      <c r="X14131" s="12"/>
    </row>
    <row r="14132" spans="2:24" x14ac:dyDescent="0.3">
      <c r="B14132" s="73"/>
      <c r="D14132" s="73"/>
      <c r="P14132" s="73"/>
      <c r="T14132" s="73"/>
      <c r="U14132" s="73"/>
      <c r="V14132" s="73"/>
      <c r="X14132" s="12"/>
    </row>
    <row r="14133" spans="2:24" x14ac:dyDescent="0.3">
      <c r="B14133" s="73"/>
      <c r="D14133" s="73"/>
      <c r="P14133" s="73"/>
      <c r="T14133" s="73"/>
      <c r="U14133" s="73"/>
      <c r="V14133" s="73"/>
      <c r="X14133" s="12"/>
    </row>
    <row r="14134" spans="2:24" x14ac:dyDescent="0.3">
      <c r="B14134" s="73"/>
      <c r="D14134" s="73"/>
      <c r="P14134" s="73"/>
      <c r="T14134" s="73"/>
      <c r="U14134" s="73"/>
      <c r="V14134" s="73"/>
      <c r="X14134" s="12"/>
    </row>
    <row r="14135" spans="2:24" x14ac:dyDescent="0.3">
      <c r="B14135" s="73"/>
      <c r="D14135" s="73"/>
      <c r="P14135" s="73"/>
      <c r="T14135" s="73"/>
      <c r="U14135" s="73"/>
      <c r="V14135" s="73"/>
      <c r="X14135" s="12"/>
    </row>
    <row r="14136" spans="2:24" x14ac:dyDescent="0.3">
      <c r="B14136" s="73"/>
      <c r="D14136" s="73"/>
      <c r="P14136" s="73"/>
      <c r="T14136" s="73"/>
      <c r="U14136" s="73"/>
      <c r="V14136" s="73"/>
      <c r="X14136" s="12"/>
    </row>
    <row r="14137" spans="2:24" x14ac:dyDescent="0.3">
      <c r="B14137" s="73"/>
      <c r="D14137" s="73"/>
      <c r="P14137" s="73"/>
      <c r="T14137" s="73"/>
      <c r="U14137" s="73"/>
      <c r="V14137" s="73"/>
      <c r="X14137" s="12"/>
    </row>
    <row r="14138" spans="2:24" x14ac:dyDescent="0.3">
      <c r="B14138" s="73"/>
      <c r="D14138" s="73"/>
      <c r="P14138" s="73"/>
      <c r="T14138" s="73"/>
      <c r="U14138" s="73"/>
      <c r="V14138" s="73"/>
      <c r="X14138" s="12"/>
    </row>
    <row r="14139" spans="2:24" x14ac:dyDescent="0.3">
      <c r="B14139" s="73"/>
      <c r="D14139" s="73"/>
      <c r="P14139" s="73"/>
      <c r="T14139" s="73"/>
      <c r="U14139" s="73"/>
      <c r="V14139" s="73"/>
      <c r="X14139" s="12"/>
    </row>
    <row r="14140" spans="2:24" x14ac:dyDescent="0.3">
      <c r="B14140" s="73"/>
      <c r="D14140" s="73"/>
      <c r="P14140" s="73"/>
      <c r="T14140" s="73"/>
      <c r="U14140" s="73"/>
      <c r="V14140" s="73"/>
      <c r="X14140" s="12"/>
    </row>
    <row r="14141" spans="2:24" x14ac:dyDescent="0.3">
      <c r="B14141" s="73"/>
      <c r="D14141" s="73"/>
      <c r="P14141" s="73"/>
      <c r="T14141" s="73"/>
      <c r="U14141" s="73"/>
      <c r="V14141" s="73"/>
      <c r="X14141" s="12"/>
    </row>
    <row r="14142" spans="2:24" x14ac:dyDescent="0.3">
      <c r="B14142" s="73"/>
      <c r="D14142" s="73"/>
      <c r="P14142" s="73"/>
      <c r="T14142" s="73"/>
      <c r="U14142" s="73"/>
      <c r="V14142" s="73"/>
      <c r="X14142" s="12"/>
    </row>
    <row r="14143" spans="2:24" x14ac:dyDescent="0.3">
      <c r="B14143" s="73"/>
      <c r="D14143" s="73"/>
      <c r="P14143" s="73"/>
      <c r="T14143" s="73"/>
      <c r="U14143" s="73"/>
      <c r="V14143" s="73"/>
      <c r="X14143" s="12"/>
    </row>
    <row r="14144" spans="2:24" x14ac:dyDescent="0.3">
      <c r="B14144" s="73"/>
      <c r="D14144" s="73"/>
      <c r="P14144" s="73"/>
      <c r="T14144" s="73"/>
      <c r="U14144" s="73"/>
      <c r="V14144" s="73"/>
      <c r="X14144" s="12"/>
    </row>
    <row r="14145" spans="2:24" x14ac:dyDescent="0.3">
      <c r="B14145" s="73"/>
      <c r="D14145" s="73"/>
      <c r="P14145" s="73"/>
      <c r="T14145" s="73"/>
      <c r="U14145" s="73"/>
      <c r="V14145" s="73"/>
      <c r="X14145" s="12"/>
    </row>
    <row r="14146" spans="2:24" x14ac:dyDescent="0.3">
      <c r="B14146" s="73"/>
      <c r="D14146" s="73"/>
      <c r="P14146" s="73"/>
      <c r="T14146" s="73"/>
      <c r="U14146" s="73"/>
      <c r="V14146" s="73"/>
      <c r="X14146" s="12"/>
    </row>
    <row r="14147" spans="2:24" x14ac:dyDescent="0.3">
      <c r="B14147" s="73"/>
      <c r="D14147" s="73"/>
      <c r="P14147" s="73"/>
      <c r="T14147" s="73"/>
      <c r="U14147" s="73"/>
      <c r="V14147" s="73"/>
      <c r="X14147" s="12"/>
    </row>
    <row r="14148" spans="2:24" x14ac:dyDescent="0.3">
      <c r="B14148" s="73"/>
      <c r="D14148" s="73"/>
      <c r="P14148" s="73"/>
      <c r="T14148" s="73"/>
      <c r="U14148" s="73"/>
      <c r="V14148" s="73"/>
      <c r="X14148" s="12"/>
    </row>
    <row r="14149" spans="2:24" x14ac:dyDescent="0.3">
      <c r="B14149" s="73"/>
      <c r="D14149" s="73"/>
      <c r="P14149" s="73"/>
      <c r="T14149" s="73"/>
      <c r="U14149" s="73"/>
      <c r="V14149" s="73"/>
      <c r="X14149" s="12"/>
    </row>
    <row r="14150" spans="2:24" x14ac:dyDescent="0.3">
      <c r="B14150" s="73"/>
      <c r="D14150" s="73"/>
      <c r="P14150" s="73"/>
      <c r="T14150" s="73"/>
      <c r="U14150" s="73"/>
      <c r="V14150" s="73"/>
      <c r="X14150" s="12"/>
    </row>
    <row r="14151" spans="2:24" x14ac:dyDescent="0.3">
      <c r="B14151" s="73"/>
      <c r="D14151" s="73"/>
      <c r="P14151" s="73"/>
      <c r="T14151" s="73"/>
      <c r="U14151" s="73"/>
      <c r="V14151" s="73"/>
      <c r="X14151" s="12"/>
    </row>
    <row r="14152" spans="2:24" x14ac:dyDescent="0.3">
      <c r="B14152" s="73"/>
      <c r="D14152" s="73"/>
      <c r="P14152" s="73"/>
      <c r="T14152" s="73"/>
      <c r="U14152" s="73"/>
      <c r="V14152" s="73"/>
      <c r="X14152" s="12"/>
    </row>
    <row r="14153" spans="2:24" x14ac:dyDescent="0.3">
      <c r="B14153" s="73"/>
      <c r="D14153" s="73"/>
      <c r="P14153" s="73"/>
      <c r="T14153" s="73"/>
      <c r="U14153" s="73"/>
      <c r="V14153" s="73"/>
      <c r="X14153" s="12"/>
    </row>
    <row r="14154" spans="2:24" x14ac:dyDescent="0.3">
      <c r="B14154" s="73"/>
      <c r="D14154" s="73"/>
      <c r="P14154" s="73"/>
      <c r="T14154" s="73"/>
      <c r="U14154" s="73"/>
      <c r="V14154" s="73"/>
      <c r="X14154" s="12"/>
    </row>
    <row r="14155" spans="2:24" x14ac:dyDescent="0.3">
      <c r="B14155" s="73"/>
      <c r="D14155" s="73"/>
      <c r="P14155" s="73"/>
      <c r="T14155" s="73"/>
      <c r="U14155" s="73"/>
      <c r="V14155" s="73"/>
      <c r="X14155" s="12"/>
    </row>
    <row r="14156" spans="2:24" x14ac:dyDescent="0.3">
      <c r="B14156" s="73"/>
      <c r="D14156" s="73"/>
      <c r="P14156" s="73"/>
      <c r="T14156" s="73"/>
      <c r="U14156" s="73"/>
      <c r="V14156" s="73"/>
      <c r="X14156" s="12"/>
    </row>
    <row r="14157" spans="2:24" x14ac:dyDescent="0.3">
      <c r="B14157" s="73"/>
      <c r="D14157" s="73"/>
      <c r="P14157" s="73"/>
      <c r="T14157" s="73"/>
      <c r="U14157" s="73"/>
      <c r="V14157" s="73"/>
      <c r="X14157" s="12"/>
    </row>
    <row r="14158" spans="2:24" x14ac:dyDescent="0.3">
      <c r="B14158" s="73"/>
      <c r="D14158" s="73"/>
      <c r="P14158" s="73"/>
      <c r="T14158" s="73"/>
      <c r="U14158" s="73"/>
      <c r="V14158" s="73"/>
      <c r="X14158" s="12"/>
    </row>
    <row r="14159" spans="2:24" x14ac:dyDescent="0.3">
      <c r="B14159" s="73"/>
      <c r="D14159" s="73"/>
      <c r="P14159" s="73"/>
      <c r="T14159" s="73"/>
      <c r="U14159" s="73"/>
      <c r="V14159" s="73"/>
      <c r="X14159" s="12"/>
    </row>
    <row r="14160" spans="2:24" x14ac:dyDescent="0.3">
      <c r="B14160" s="73"/>
      <c r="D14160" s="73"/>
      <c r="P14160" s="73"/>
      <c r="T14160" s="73"/>
      <c r="U14160" s="73"/>
      <c r="V14160" s="73"/>
      <c r="X14160" s="12"/>
    </row>
    <row r="14161" spans="2:24" x14ac:dyDescent="0.3">
      <c r="B14161" s="73"/>
      <c r="D14161" s="73"/>
      <c r="P14161" s="73"/>
      <c r="T14161" s="73"/>
      <c r="U14161" s="73"/>
      <c r="V14161" s="73"/>
      <c r="X14161" s="12"/>
    </row>
    <row r="14162" spans="2:24" x14ac:dyDescent="0.3">
      <c r="B14162" s="73"/>
      <c r="D14162" s="73"/>
      <c r="P14162" s="73"/>
      <c r="T14162" s="73"/>
      <c r="U14162" s="73"/>
      <c r="V14162" s="73"/>
      <c r="X14162" s="12"/>
    </row>
    <row r="14163" spans="2:24" x14ac:dyDescent="0.3">
      <c r="B14163" s="73"/>
      <c r="D14163" s="73"/>
      <c r="P14163" s="73"/>
      <c r="T14163" s="73"/>
      <c r="U14163" s="73"/>
      <c r="V14163" s="73"/>
      <c r="X14163" s="12"/>
    </row>
    <row r="14164" spans="2:24" x14ac:dyDescent="0.3">
      <c r="B14164" s="73"/>
      <c r="D14164" s="73"/>
      <c r="P14164" s="73"/>
      <c r="T14164" s="73"/>
      <c r="U14164" s="73"/>
      <c r="V14164" s="73"/>
      <c r="X14164" s="12"/>
    </row>
    <row r="14165" spans="2:24" x14ac:dyDescent="0.3">
      <c r="B14165" s="73"/>
      <c r="D14165" s="73"/>
      <c r="P14165" s="73"/>
      <c r="T14165" s="73"/>
      <c r="U14165" s="73"/>
      <c r="V14165" s="73"/>
      <c r="X14165" s="12"/>
    </row>
    <row r="14166" spans="2:24" x14ac:dyDescent="0.3">
      <c r="B14166" s="73"/>
      <c r="D14166" s="73"/>
      <c r="P14166" s="73"/>
      <c r="T14166" s="73"/>
      <c r="U14166" s="73"/>
      <c r="V14166" s="73"/>
      <c r="X14166" s="12"/>
    </row>
    <row r="14167" spans="2:24" x14ac:dyDescent="0.3">
      <c r="B14167" s="73"/>
      <c r="D14167" s="73"/>
      <c r="P14167" s="73"/>
      <c r="T14167" s="73"/>
      <c r="U14167" s="73"/>
      <c r="V14167" s="73"/>
      <c r="X14167" s="12"/>
    </row>
    <row r="14168" spans="2:24" x14ac:dyDescent="0.3">
      <c r="B14168" s="73"/>
      <c r="D14168" s="73"/>
      <c r="P14168" s="73"/>
      <c r="T14168" s="73"/>
      <c r="U14168" s="73"/>
      <c r="V14168" s="73"/>
      <c r="X14168" s="12"/>
    </row>
    <row r="14169" spans="2:24" x14ac:dyDescent="0.3">
      <c r="B14169" s="73"/>
      <c r="D14169" s="73"/>
      <c r="P14169" s="73"/>
      <c r="T14169" s="73"/>
      <c r="U14169" s="73"/>
      <c r="V14169" s="73"/>
      <c r="X14169" s="12"/>
    </row>
    <row r="14170" spans="2:24" x14ac:dyDescent="0.3">
      <c r="B14170" s="73"/>
      <c r="D14170" s="73"/>
      <c r="P14170" s="73"/>
      <c r="T14170" s="73"/>
      <c r="U14170" s="73"/>
      <c r="V14170" s="73"/>
      <c r="X14170" s="12"/>
    </row>
    <row r="14171" spans="2:24" x14ac:dyDescent="0.3">
      <c r="B14171" s="73"/>
      <c r="D14171" s="73"/>
      <c r="P14171" s="73"/>
      <c r="T14171" s="73"/>
      <c r="U14171" s="73"/>
      <c r="V14171" s="73"/>
      <c r="X14171" s="12"/>
    </row>
    <row r="14172" spans="2:24" x14ac:dyDescent="0.3">
      <c r="B14172" s="73"/>
      <c r="D14172" s="73"/>
      <c r="P14172" s="73"/>
      <c r="T14172" s="73"/>
      <c r="U14172" s="73"/>
      <c r="V14172" s="73"/>
      <c r="X14172" s="12"/>
    </row>
    <row r="14173" spans="2:24" x14ac:dyDescent="0.3">
      <c r="B14173" s="73"/>
      <c r="D14173" s="73"/>
      <c r="P14173" s="73"/>
      <c r="T14173" s="73"/>
      <c r="U14173" s="73"/>
      <c r="V14173" s="73"/>
      <c r="X14173" s="12"/>
    </row>
    <row r="14174" spans="2:24" x14ac:dyDescent="0.3">
      <c r="B14174" s="73"/>
      <c r="D14174" s="73"/>
      <c r="P14174" s="73"/>
      <c r="T14174" s="73"/>
      <c r="U14174" s="73"/>
      <c r="V14174" s="73"/>
      <c r="X14174" s="12"/>
    </row>
    <row r="14175" spans="2:24" x14ac:dyDescent="0.3">
      <c r="B14175" s="73"/>
      <c r="D14175" s="73"/>
      <c r="P14175" s="73"/>
      <c r="T14175" s="73"/>
      <c r="U14175" s="73"/>
      <c r="V14175" s="73"/>
      <c r="X14175" s="12"/>
    </row>
    <row r="14176" spans="2:24" x14ac:dyDescent="0.3">
      <c r="B14176" s="73"/>
      <c r="D14176" s="73"/>
      <c r="P14176" s="73"/>
      <c r="T14176" s="73"/>
      <c r="U14176" s="73"/>
      <c r="V14176" s="73"/>
      <c r="X14176" s="12"/>
    </row>
    <row r="14177" spans="2:24" x14ac:dyDescent="0.3">
      <c r="B14177" s="73"/>
      <c r="D14177" s="73"/>
      <c r="P14177" s="73"/>
      <c r="T14177" s="73"/>
      <c r="U14177" s="73"/>
      <c r="V14177" s="73"/>
      <c r="X14177" s="12"/>
    </row>
    <row r="14178" spans="2:24" x14ac:dyDescent="0.3">
      <c r="B14178" s="73"/>
      <c r="D14178" s="73"/>
      <c r="P14178" s="73"/>
      <c r="T14178" s="73"/>
      <c r="U14178" s="73"/>
      <c r="V14178" s="73"/>
      <c r="X14178" s="12"/>
    </row>
    <row r="14179" spans="2:24" x14ac:dyDescent="0.3">
      <c r="B14179" s="73"/>
      <c r="D14179" s="73"/>
      <c r="P14179" s="73"/>
      <c r="T14179" s="73"/>
      <c r="U14179" s="73"/>
      <c r="V14179" s="73"/>
      <c r="X14179" s="12"/>
    </row>
    <row r="14180" spans="2:24" x14ac:dyDescent="0.3">
      <c r="B14180" s="73"/>
      <c r="D14180" s="73"/>
      <c r="P14180" s="73"/>
      <c r="T14180" s="73"/>
      <c r="U14180" s="73"/>
      <c r="V14180" s="73"/>
      <c r="X14180" s="12"/>
    </row>
    <row r="14181" spans="2:24" x14ac:dyDescent="0.3">
      <c r="B14181" s="73"/>
      <c r="D14181" s="73"/>
      <c r="P14181" s="73"/>
      <c r="T14181" s="73"/>
      <c r="U14181" s="73"/>
      <c r="V14181" s="73"/>
      <c r="X14181" s="12"/>
    </row>
    <row r="14182" spans="2:24" x14ac:dyDescent="0.3">
      <c r="B14182" s="73"/>
      <c r="D14182" s="73"/>
      <c r="P14182" s="73"/>
      <c r="T14182" s="73"/>
      <c r="U14182" s="73"/>
      <c r="V14182" s="73"/>
      <c r="X14182" s="12"/>
    </row>
    <row r="14183" spans="2:24" x14ac:dyDescent="0.3">
      <c r="B14183" s="73"/>
      <c r="D14183" s="73"/>
      <c r="P14183" s="73"/>
      <c r="T14183" s="73"/>
      <c r="U14183" s="73"/>
      <c r="V14183" s="73"/>
      <c r="X14183" s="12"/>
    </row>
    <row r="14184" spans="2:24" x14ac:dyDescent="0.3">
      <c r="B14184" s="73"/>
      <c r="D14184" s="73"/>
      <c r="P14184" s="73"/>
      <c r="T14184" s="73"/>
      <c r="U14184" s="73"/>
      <c r="V14184" s="73"/>
      <c r="X14184" s="12"/>
    </row>
    <row r="14185" spans="2:24" x14ac:dyDescent="0.3">
      <c r="B14185" s="73"/>
      <c r="D14185" s="73"/>
      <c r="P14185" s="73"/>
      <c r="T14185" s="73"/>
      <c r="U14185" s="73"/>
      <c r="V14185" s="73"/>
      <c r="X14185" s="12"/>
    </row>
    <row r="14186" spans="2:24" x14ac:dyDescent="0.3">
      <c r="B14186" s="73"/>
      <c r="D14186" s="73"/>
      <c r="P14186" s="73"/>
      <c r="T14186" s="73"/>
      <c r="U14186" s="73"/>
      <c r="V14186" s="73"/>
      <c r="X14186" s="12"/>
    </row>
    <row r="14187" spans="2:24" x14ac:dyDescent="0.3">
      <c r="B14187" s="73"/>
      <c r="D14187" s="73"/>
      <c r="P14187" s="73"/>
      <c r="T14187" s="73"/>
      <c r="U14187" s="73"/>
      <c r="V14187" s="73"/>
      <c r="X14187" s="12"/>
    </row>
    <row r="14188" spans="2:24" x14ac:dyDescent="0.3">
      <c r="B14188" s="73"/>
      <c r="D14188" s="73"/>
      <c r="P14188" s="73"/>
      <c r="T14188" s="73"/>
      <c r="U14188" s="73"/>
      <c r="V14188" s="73"/>
      <c r="X14188" s="12"/>
    </row>
    <row r="14189" spans="2:24" x14ac:dyDescent="0.3">
      <c r="B14189" s="73"/>
      <c r="D14189" s="73"/>
      <c r="P14189" s="73"/>
      <c r="T14189" s="73"/>
      <c r="U14189" s="73"/>
      <c r="V14189" s="73"/>
      <c r="X14189" s="12"/>
    </row>
    <row r="14190" spans="2:24" x14ac:dyDescent="0.3">
      <c r="B14190" s="73"/>
      <c r="D14190" s="73"/>
      <c r="P14190" s="73"/>
      <c r="T14190" s="73"/>
      <c r="U14190" s="73"/>
      <c r="V14190" s="73"/>
      <c r="X14190" s="12"/>
    </row>
    <row r="14191" spans="2:24" x14ac:dyDescent="0.3">
      <c r="B14191" s="73"/>
      <c r="D14191" s="73"/>
      <c r="P14191" s="73"/>
      <c r="T14191" s="73"/>
      <c r="U14191" s="73"/>
      <c r="V14191" s="73"/>
      <c r="X14191" s="12"/>
    </row>
    <row r="14192" spans="2:24" x14ac:dyDescent="0.3">
      <c r="B14192" s="73"/>
      <c r="D14192" s="73"/>
      <c r="P14192" s="73"/>
      <c r="T14192" s="73"/>
      <c r="U14192" s="73"/>
      <c r="V14192" s="73"/>
      <c r="X14192" s="12"/>
    </row>
    <row r="14193" spans="2:24" x14ac:dyDescent="0.3">
      <c r="B14193" s="73"/>
      <c r="D14193" s="73"/>
      <c r="P14193" s="73"/>
      <c r="T14193" s="73"/>
      <c r="U14193" s="73"/>
      <c r="V14193" s="73"/>
      <c r="X14193" s="12"/>
    </row>
    <row r="14194" spans="2:24" x14ac:dyDescent="0.3">
      <c r="B14194" s="73"/>
      <c r="D14194" s="73"/>
      <c r="P14194" s="73"/>
      <c r="T14194" s="73"/>
      <c r="U14194" s="73"/>
      <c r="V14194" s="73"/>
      <c r="X14194" s="12"/>
    </row>
    <row r="14195" spans="2:24" x14ac:dyDescent="0.3">
      <c r="B14195" s="73"/>
      <c r="D14195" s="73"/>
      <c r="P14195" s="73"/>
      <c r="T14195" s="73"/>
      <c r="U14195" s="73"/>
      <c r="V14195" s="73"/>
      <c r="X14195" s="12"/>
    </row>
    <row r="14196" spans="2:24" x14ac:dyDescent="0.3">
      <c r="B14196" s="73"/>
      <c r="D14196" s="73"/>
      <c r="P14196" s="73"/>
      <c r="T14196" s="73"/>
      <c r="U14196" s="73"/>
      <c r="V14196" s="73"/>
      <c r="X14196" s="12"/>
    </row>
    <row r="14197" spans="2:24" x14ac:dyDescent="0.3">
      <c r="B14197" s="73"/>
      <c r="D14197" s="73"/>
      <c r="P14197" s="73"/>
      <c r="T14197" s="73"/>
      <c r="U14197" s="73"/>
      <c r="V14197" s="73"/>
      <c r="X14197" s="12"/>
    </row>
    <row r="14198" spans="2:24" x14ac:dyDescent="0.3">
      <c r="B14198" s="73"/>
      <c r="D14198" s="73"/>
      <c r="P14198" s="73"/>
      <c r="T14198" s="73"/>
      <c r="U14198" s="73"/>
      <c r="V14198" s="73"/>
      <c r="X14198" s="12"/>
    </row>
    <row r="14199" spans="2:24" x14ac:dyDescent="0.3">
      <c r="B14199" s="73"/>
      <c r="D14199" s="73"/>
      <c r="P14199" s="73"/>
      <c r="T14199" s="73"/>
      <c r="U14199" s="73"/>
      <c r="V14199" s="73"/>
      <c r="X14199" s="12"/>
    </row>
    <row r="14200" spans="2:24" x14ac:dyDescent="0.3">
      <c r="B14200" s="73"/>
      <c r="D14200" s="73"/>
      <c r="P14200" s="73"/>
      <c r="T14200" s="73"/>
      <c r="U14200" s="73"/>
      <c r="V14200" s="73"/>
      <c r="X14200" s="12"/>
    </row>
    <row r="14201" spans="2:24" x14ac:dyDescent="0.3">
      <c r="B14201" s="73"/>
      <c r="D14201" s="73"/>
      <c r="P14201" s="73"/>
      <c r="T14201" s="73"/>
      <c r="U14201" s="73"/>
      <c r="V14201" s="73"/>
      <c r="X14201" s="12"/>
    </row>
    <row r="14202" spans="2:24" x14ac:dyDescent="0.3">
      <c r="B14202" s="73"/>
      <c r="D14202" s="73"/>
      <c r="P14202" s="73"/>
      <c r="T14202" s="73"/>
      <c r="U14202" s="73"/>
      <c r="V14202" s="73"/>
      <c r="X14202" s="12"/>
    </row>
    <row r="14203" spans="2:24" x14ac:dyDescent="0.3">
      <c r="B14203" s="73"/>
      <c r="D14203" s="73"/>
      <c r="P14203" s="73"/>
      <c r="T14203" s="73"/>
      <c r="U14203" s="73"/>
      <c r="V14203" s="73"/>
      <c r="X14203" s="12"/>
    </row>
    <row r="14204" spans="2:24" x14ac:dyDescent="0.3">
      <c r="B14204" s="73"/>
      <c r="D14204" s="73"/>
      <c r="P14204" s="73"/>
      <c r="T14204" s="73"/>
      <c r="U14204" s="73"/>
      <c r="V14204" s="73"/>
      <c r="X14204" s="12"/>
    </row>
    <row r="14205" spans="2:24" x14ac:dyDescent="0.3">
      <c r="B14205" s="73"/>
      <c r="D14205" s="73"/>
      <c r="P14205" s="73"/>
      <c r="T14205" s="73"/>
      <c r="U14205" s="73"/>
      <c r="V14205" s="73"/>
      <c r="X14205" s="12"/>
    </row>
    <row r="14206" spans="2:24" x14ac:dyDescent="0.3">
      <c r="B14206" s="73"/>
      <c r="D14206" s="73"/>
      <c r="P14206" s="73"/>
      <c r="T14206" s="73"/>
      <c r="U14206" s="73"/>
      <c r="V14206" s="73"/>
      <c r="X14206" s="12"/>
    </row>
    <row r="14207" spans="2:24" x14ac:dyDescent="0.3">
      <c r="B14207" s="73"/>
      <c r="D14207" s="73"/>
      <c r="P14207" s="73"/>
      <c r="T14207" s="73"/>
      <c r="U14207" s="73"/>
      <c r="V14207" s="73"/>
      <c r="X14207" s="12"/>
    </row>
    <row r="14208" spans="2:24" x14ac:dyDescent="0.3">
      <c r="B14208" s="73"/>
      <c r="D14208" s="73"/>
      <c r="P14208" s="73"/>
      <c r="T14208" s="73"/>
      <c r="U14208" s="73"/>
      <c r="V14208" s="73"/>
      <c r="X14208" s="12"/>
    </row>
    <row r="14209" spans="2:24" x14ac:dyDescent="0.3">
      <c r="B14209" s="73"/>
      <c r="D14209" s="73"/>
      <c r="P14209" s="73"/>
      <c r="T14209" s="73"/>
      <c r="U14209" s="73"/>
      <c r="V14209" s="73"/>
      <c r="X14209" s="12"/>
    </row>
    <row r="14210" spans="2:24" x14ac:dyDescent="0.3">
      <c r="B14210" s="73"/>
      <c r="D14210" s="73"/>
      <c r="P14210" s="73"/>
      <c r="T14210" s="73"/>
      <c r="U14210" s="73"/>
      <c r="V14210" s="73"/>
      <c r="X14210" s="12"/>
    </row>
    <row r="14211" spans="2:24" x14ac:dyDescent="0.3">
      <c r="B14211" s="73"/>
      <c r="D14211" s="73"/>
      <c r="P14211" s="73"/>
      <c r="T14211" s="73"/>
      <c r="U14211" s="73"/>
      <c r="V14211" s="73"/>
      <c r="X14211" s="12"/>
    </row>
    <row r="14212" spans="2:24" x14ac:dyDescent="0.3">
      <c r="B14212" s="73"/>
      <c r="D14212" s="73"/>
      <c r="P14212" s="73"/>
      <c r="T14212" s="73"/>
      <c r="U14212" s="73"/>
      <c r="V14212" s="73"/>
      <c r="X14212" s="12"/>
    </row>
    <row r="14213" spans="2:24" x14ac:dyDescent="0.3">
      <c r="B14213" s="73"/>
      <c r="D14213" s="73"/>
      <c r="P14213" s="73"/>
      <c r="T14213" s="73"/>
      <c r="U14213" s="73"/>
      <c r="V14213" s="73"/>
      <c r="X14213" s="12"/>
    </row>
    <row r="14214" spans="2:24" x14ac:dyDescent="0.3">
      <c r="B14214" s="73"/>
      <c r="D14214" s="73"/>
      <c r="P14214" s="73"/>
      <c r="T14214" s="73"/>
      <c r="U14214" s="73"/>
      <c r="V14214" s="73"/>
      <c r="X14214" s="12"/>
    </row>
    <row r="14215" spans="2:24" x14ac:dyDescent="0.3">
      <c r="B14215" s="73"/>
      <c r="D14215" s="73"/>
      <c r="P14215" s="73"/>
      <c r="T14215" s="73"/>
      <c r="U14215" s="73"/>
      <c r="V14215" s="73"/>
      <c r="X14215" s="12"/>
    </row>
    <row r="14216" spans="2:24" x14ac:dyDescent="0.3">
      <c r="B14216" s="73"/>
      <c r="D14216" s="73"/>
      <c r="P14216" s="73"/>
      <c r="T14216" s="73"/>
      <c r="U14216" s="73"/>
      <c r="V14216" s="73"/>
      <c r="X14216" s="12"/>
    </row>
    <row r="14217" spans="2:24" x14ac:dyDescent="0.3">
      <c r="B14217" s="73"/>
      <c r="D14217" s="73"/>
      <c r="P14217" s="73"/>
      <c r="T14217" s="73"/>
      <c r="U14217" s="73"/>
      <c r="V14217" s="73"/>
      <c r="X14217" s="12"/>
    </row>
    <row r="14218" spans="2:24" x14ac:dyDescent="0.3">
      <c r="B14218" s="73"/>
      <c r="D14218" s="73"/>
      <c r="P14218" s="73"/>
      <c r="T14218" s="73"/>
      <c r="U14218" s="73"/>
      <c r="V14218" s="73"/>
      <c r="X14218" s="12"/>
    </row>
    <row r="14219" spans="2:24" x14ac:dyDescent="0.3">
      <c r="B14219" s="73"/>
      <c r="D14219" s="73"/>
      <c r="P14219" s="73"/>
      <c r="T14219" s="73"/>
      <c r="U14219" s="73"/>
      <c r="V14219" s="73"/>
      <c r="X14219" s="12"/>
    </row>
    <row r="14220" spans="2:24" x14ac:dyDescent="0.3">
      <c r="B14220" s="73"/>
      <c r="D14220" s="73"/>
      <c r="P14220" s="73"/>
      <c r="T14220" s="73"/>
      <c r="U14220" s="73"/>
      <c r="V14220" s="73"/>
      <c r="X14220" s="12"/>
    </row>
    <row r="14221" spans="2:24" x14ac:dyDescent="0.3">
      <c r="B14221" s="73"/>
      <c r="D14221" s="73"/>
      <c r="P14221" s="73"/>
      <c r="T14221" s="73"/>
      <c r="U14221" s="73"/>
      <c r="V14221" s="73"/>
      <c r="X14221" s="12"/>
    </row>
    <row r="14222" spans="2:24" x14ac:dyDescent="0.3">
      <c r="B14222" s="73"/>
      <c r="D14222" s="73"/>
      <c r="P14222" s="73"/>
      <c r="T14222" s="73"/>
      <c r="U14222" s="73"/>
      <c r="V14222" s="73"/>
      <c r="X14222" s="12"/>
    </row>
    <row r="14223" spans="2:24" x14ac:dyDescent="0.3">
      <c r="B14223" s="73"/>
      <c r="D14223" s="73"/>
      <c r="P14223" s="73"/>
      <c r="T14223" s="73"/>
      <c r="U14223" s="73"/>
      <c r="V14223" s="73"/>
      <c r="X14223" s="12"/>
    </row>
    <row r="14224" spans="2:24" x14ac:dyDescent="0.3">
      <c r="B14224" s="73"/>
      <c r="D14224" s="73"/>
      <c r="P14224" s="73"/>
      <c r="T14224" s="73"/>
      <c r="U14224" s="73"/>
      <c r="V14224" s="73"/>
      <c r="X14224" s="12"/>
    </row>
    <row r="14225" spans="2:24" x14ac:dyDescent="0.3">
      <c r="B14225" s="73"/>
      <c r="D14225" s="73"/>
      <c r="P14225" s="73"/>
      <c r="T14225" s="73"/>
      <c r="U14225" s="73"/>
      <c r="V14225" s="73"/>
      <c r="X14225" s="12"/>
    </row>
    <row r="14226" spans="2:24" x14ac:dyDescent="0.3">
      <c r="B14226" s="73"/>
      <c r="D14226" s="73"/>
      <c r="P14226" s="73"/>
      <c r="T14226" s="73"/>
      <c r="U14226" s="73"/>
      <c r="V14226" s="73"/>
      <c r="X14226" s="12"/>
    </row>
    <row r="14227" spans="2:24" x14ac:dyDescent="0.3">
      <c r="B14227" s="73"/>
      <c r="D14227" s="73"/>
      <c r="P14227" s="73"/>
      <c r="T14227" s="73"/>
      <c r="U14227" s="73"/>
      <c r="V14227" s="73"/>
      <c r="X14227" s="12"/>
    </row>
    <row r="14228" spans="2:24" x14ac:dyDescent="0.3">
      <c r="B14228" s="73"/>
      <c r="D14228" s="73"/>
      <c r="P14228" s="73"/>
      <c r="T14228" s="73"/>
      <c r="U14228" s="73"/>
      <c r="V14228" s="73"/>
      <c r="X14228" s="12"/>
    </row>
    <row r="14229" spans="2:24" x14ac:dyDescent="0.3">
      <c r="B14229" s="73"/>
      <c r="D14229" s="73"/>
      <c r="P14229" s="73"/>
      <c r="T14229" s="73"/>
      <c r="U14229" s="73"/>
      <c r="V14229" s="73"/>
      <c r="X14229" s="12"/>
    </row>
    <row r="14230" spans="2:24" x14ac:dyDescent="0.3">
      <c r="B14230" s="73"/>
      <c r="D14230" s="73"/>
      <c r="P14230" s="73"/>
      <c r="T14230" s="73"/>
      <c r="U14230" s="73"/>
      <c r="V14230" s="73"/>
      <c r="X14230" s="12"/>
    </row>
    <row r="14231" spans="2:24" x14ac:dyDescent="0.3">
      <c r="B14231" s="73"/>
      <c r="D14231" s="73"/>
      <c r="P14231" s="73"/>
      <c r="T14231" s="73"/>
      <c r="U14231" s="73"/>
      <c r="V14231" s="73"/>
      <c r="X14231" s="12"/>
    </row>
    <row r="14232" spans="2:24" x14ac:dyDescent="0.3">
      <c r="B14232" s="73"/>
      <c r="D14232" s="73"/>
      <c r="P14232" s="73"/>
      <c r="T14232" s="73"/>
      <c r="U14232" s="73"/>
      <c r="V14232" s="73"/>
      <c r="X14232" s="12"/>
    </row>
    <row r="14233" spans="2:24" x14ac:dyDescent="0.3">
      <c r="B14233" s="73"/>
      <c r="D14233" s="73"/>
      <c r="P14233" s="73"/>
      <c r="T14233" s="73"/>
      <c r="U14233" s="73"/>
      <c r="V14233" s="73"/>
      <c r="X14233" s="12"/>
    </row>
    <row r="14234" spans="2:24" x14ac:dyDescent="0.3">
      <c r="B14234" s="73"/>
      <c r="D14234" s="73"/>
      <c r="P14234" s="73"/>
      <c r="T14234" s="73"/>
      <c r="U14234" s="73"/>
      <c r="V14234" s="73"/>
      <c r="X14234" s="12"/>
    </row>
    <row r="14235" spans="2:24" x14ac:dyDescent="0.3">
      <c r="B14235" s="73"/>
      <c r="D14235" s="73"/>
      <c r="P14235" s="73"/>
      <c r="T14235" s="73"/>
      <c r="U14235" s="73"/>
      <c r="V14235" s="73"/>
      <c r="X14235" s="12"/>
    </row>
    <row r="14236" spans="2:24" x14ac:dyDescent="0.3">
      <c r="B14236" s="73"/>
      <c r="D14236" s="73"/>
      <c r="P14236" s="73"/>
      <c r="T14236" s="73"/>
      <c r="U14236" s="73"/>
      <c r="V14236" s="73"/>
      <c r="X14236" s="12"/>
    </row>
    <row r="14237" spans="2:24" x14ac:dyDescent="0.3">
      <c r="B14237" s="73"/>
      <c r="D14237" s="73"/>
      <c r="P14237" s="73"/>
      <c r="T14237" s="73"/>
      <c r="U14237" s="73"/>
      <c r="V14237" s="73"/>
      <c r="X14237" s="12"/>
    </row>
    <row r="14238" spans="2:24" x14ac:dyDescent="0.3">
      <c r="B14238" s="73"/>
      <c r="D14238" s="73"/>
      <c r="P14238" s="73"/>
      <c r="T14238" s="73"/>
      <c r="U14238" s="73"/>
      <c r="V14238" s="73"/>
      <c r="X14238" s="12"/>
    </row>
    <row r="14239" spans="2:24" x14ac:dyDescent="0.3">
      <c r="B14239" s="73"/>
      <c r="D14239" s="73"/>
      <c r="P14239" s="73"/>
      <c r="T14239" s="73"/>
      <c r="U14239" s="73"/>
      <c r="V14239" s="73"/>
      <c r="X14239" s="12"/>
    </row>
    <row r="14240" spans="2:24" x14ac:dyDescent="0.3">
      <c r="B14240" s="73"/>
      <c r="D14240" s="73"/>
      <c r="P14240" s="73"/>
      <c r="T14240" s="73"/>
      <c r="U14240" s="73"/>
      <c r="V14240" s="73"/>
      <c r="X14240" s="12"/>
    </row>
    <row r="14241" spans="2:24" x14ac:dyDescent="0.3">
      <c r="B14241" s="73"/>
      <c r="D14241" s="73"/>
      <c r="P14241" s="73"/>
      <c r="T14241" s="73"/>
      <c r="U14241" s="73"/>
      <c r="V14241" s="73"/>
      <c r="X14241" s="12"/>
    </row>
    <row r="14242" spans="2:24" x14ac:dyDescent="0.3">
      <c r="B14242" s="73"/>
      <c r="D14242" s="73"/>
      <c r="P14242" s="73"/>
      <c r="T14242" s="73"/>
      <c r="U14242" s="73"/>
      <c r="V14242" s="73"/>
      <c r="X14242" s="12"/>
    </row>
    <row r="14243" spans="2:24" x14ac:dyDescent="0.3">
      <c r="B14243" s="73"/>
      <c r="D14243" s="73"/>
      <c r="P14243" s="73"/>
      <c r="T14243" s="73"/>
      <c r="U14243" s="73"/>
      <c r="V14243" s="73"/>
      <c r="X14243" s="12"/>
    </row>
    <row r="14244" spans="2:24" x14ac:dyDescent="0.3">
      <c r="B14244" s="73"/>
      <c r="D14244" s="73"/>
      <c r="P14244" s="73"/>
      <c r="T14244" s="73"/>
      <c r="U14244" s="73"/>
      <c r="V14244" s="73"/>
      <c r="X14244" s="12"/>
    </row>
    <row r="14245" spans="2:24" x14ac:dyDescent="0.3">
      <c r="B14245" s="73"/>
      <c r="D14245" s="73"/>
      <c r="P14245" s="73"/>
      <c r="T14245" s="73"/>
      <c r="U14245" s="73"/>
      <c r="V14245" s="73"/>
      <c r="X14245" s="12"/>
    </row>
    <row r="14246" spans="2:24" x14ac:dyDescent="0.3">
      <c r="B14246" s="73"/>
      <c r="D14246" s="73"/>
      <c r="P14246" s="73"/>
      <c r="T14246" s="73"/>
      <c r="U14246" s="73"/>
      <c r="V14246" s="73"/>
      <c r="X14246" s="12"/>
    </row>
    <row r="14247" spans="2:24" x14ac:dyDescent="0.3">
      <c r="B14247" s="73"/>
      <c r="D14247" s="73"/>
      <c r="P14247" s="73"/>
      <c r="T14247" s="73"/>
      <c r="U14247" s="73"/>
      <c r="V14247" s="73"/>
      <c r="X14247" s="12"/>
    </row>
    <row r="14248" spans="2:24" x14ac:dyDescent="0.3">
      <c r="B14248" s="73"/>
      <c r="D14248" s="73"/>
      <c r="P14248" s="73"/>
      <c r="T14248" s="73"/>
      <c r="U14248" s="73"/>
      <c r="V14248" s="73"/>
      <c r="X14248" s="12"/>
    </row>
    <row r="14249" spans="2:24" x14ac:dyDescent="0.3">
      <c r="B14249" s="73"/>
      <c r="D14249" s="73"/>
      <c r="P14249" s="73"/>
      <c r="T14249" s="73"/>
      <c r="U14249" s="73"/>
      <c r="V14249" s="73"/>
      <c r="X14249" s="12"/>
    </row>
    <row r="14250" spans="2:24" x14ac:dyDescent="0.3">
      <c r="B14250" s="73"/>
      <c r="D14250" s="73"/>
      <c r="P14250" s="73"/>
      <c r="T14250" s="73"/>
      <c r="U14250" s="73"/>
      <c r="V14250" s="73"/>
      <c r="X14250" s="12"/>
    </row>
    <row r="14251" spans="2:24" x14ac:dyDescent="0.3">
      <c r="B14251" s="73"/>
      <c r="D14251" s="73"/>
      <c r="P14251" s="73"/>
      <c r="T14251" s="73"/>
      <c r="U14251" s="73"/>
      <c r="V14251" s="73"/>
      <c r="X14251" s="12"/>
    </row>
    <row r="14252" spans="2:24" x14ac:dyDescent="0.3">
      <c r="B14252" s="73"/>
      <c r="D14252" s="73"/>
      <c r="P14252" s="73"/>
      <c r="T14252" s="73"/>
      <c r="U14252" s="73"/>
      <c r="V14252" s="73"/>
      <c r="X14252" s="12"/>
    </row>
    <row r="14253" spans="2:24" x14ac:dyDescent="0.3">
      <c r="B14253" s="73"/>
      <c r="D14253" s="73"/>
      <c r="P14253" s="73"/>
      <c r="T14253" s="73"/>
      <c r="U14253" s="73"/>
      <c r="V14253" s="73"/>
      <c r="X14253" s="12"/>
    </row>
    <row r="14254" spans="2:24" x14ac:dyDescent="0.3">
      <c r="B14254" s="73"/>
      <c r="D14254" s="73"/>
      <c r="P14254" s="73"/>
      <c r="T14254" s="73"/>
      <c r="U14254" s="73"/>
      <c r="V14254" s="73"/>
      <c r="X14254" s="12"/>
    </row>
    <row r="14255" spans="2:24" x14ac:dyDescent="0.3">
      <c r="B14255" s="73"/>
      <c r="D14255" s="73"/>
      <c r="P14255" s="73"/>
      <c r="T14255" s="73"/>
      <c r="U14255" s="73"/>
      <c r="V14255" s="73"/>
      <c r="X14255" s="12"/>
    </row>
    <row r="14256" spans="2:24" x14ac:dyDescent="0.3">
      <c r="B14256" s="73"/>
      <c r="D14256" s="73"/>
      <c r="P14256" s="73"/>
      <c r="T14256" s="73"/>
      <c r="U14256" s="73"/>
      <c r="V14256" s="73"/>
      <c r="X14256" s="12"/>
    </row>
    <row r="14257" spans="2:24" x14ac:dyDescent="0.3">
      <c r="B14257" s="73"/>
      <c r="D14257" s="73"/>
      <c r="P14257" s="73"/>
      <c r="T14257" s="73"/>
      <c r="U14257" s="73"/>
      <c r="V14257" s="73"/>
      <c r="X14257" s="12"/>
    </row>
    <row r="14258" spans="2:24" x14ac:dyDescent="0.3">
      <c r="B14258" s="73"/>
      <c r="D14258" s="73"/>
      <c r="P14258" s="73"/>
      <c r="T14258" s="73"/>
      <c r="U14258" s="73"/>
      <c r="V14258" s="73"/>
      <c r="X14258" s="12"/>
    </row>
    <row r="14259" spans="2:24" x14ac:dyDescent="0.3">
      <c r="B14259" s="73"/>
      <c r="D14259" s="73"/>
      <c r="P14259" s="73"/>
      <c r="T14259" s="73"/>
      <c r="U14259" s="73"/>
      <c r="V14259" s="73"/>
      <c r="X14259" s="12"/>
    </row>
    <row r="14260" spans="2:24" x14ac:dyDescent="0.3">
      <c r="B14260" s="73"/>
      <c r="D14260" s="73"/>
      <c r="P14260" s="73"/>
      <c r="T14260" s="73"/>
      <c r="U14260" s="73"/>
      <c r="V14260" s="73"/>
      <c r="X14260" s="12"/>
    </row>
    <row r="14261" spans="2:24" x14ac:dyDescent="0.3">
      <c r="B14261" s="73"/>
      <c r="D14261" s="73"/>
      <c r="P14261" s="73"/>
      <c r="T14261" s="73"/>
      <c r="U14261" s="73"/>
      <c r="V14261" s="73"/>
      <c r="X14261" s="12"/>
    </row>
    <row r="14262" spans="2:24" x14ac:dyDescent="0.3">
      <c r="B14262" s="73"/>
      <c r="D14262" s="73"/>
      <c r="P14262" s="73"/>
      <c r="T14262" s="73"/>
      <c r="U14262" s="73"/>
      <c r="V14262" s="73"/>
      <c r="X14262" s="12"/>
    </row>
    <row r="14263" spans="2:24" x14ac:dyDescent="0.3">
      <c r="B14263" s="73"/>
      <c r="D14263" s="73"/>
      <c r="P14263" s="73"/>
      <c r="T14263" s="73"/>
      <c r="U14263" s="73"/>
      <c r="V14263" s="73"/>
      <c r="X14263" s="12"/>
    </row>
    <row r="14264" spans="2:24" x14ac:dyDescent="0.3">
      <c r="B14264" s="73"/>
      <c r="D14264" s="73"/>
      <c r="P14264" s="73"/>
      <c r="T14264" s="73"/>
      <c r="U14264" s="73"/>
      <c r="V14264" s="73"/>
      <c r="X14264" s="12"/>
    </row>
    <row r="14265" spans="2:24" x14ac:dyDescent="0.3">
      <c r="B14265" s="73"/>
      <c r="D14265" s="73"/>
      <c r="P14265" s="73"/>
      <c r="T14265" s="73"/>
      <c r="U14265" s="73"/>
      <c r="V14265" s="73"/>
      <c r="X14265" s="12"/>
    </row>
    <row r="14266" spans="2:24" x14ac:dyDescent="0.3">
      <c r="B14266" s="73"/>
      <c r="D14266" s="73"/>
      <c r="P14266" s="73"/>
      <c r="T14266" s="73"/>
      <c r="U14266" s="73"/>
      <c r="V14266" s="73"/>
      <c r="X14266" s="12"/>
    </row>
    <row r="14267" spans="2:24" x14ac:dyDescent="0.3">
      <c r="B14267" s="73"/>
      <c r="D14267" s="73"/>
      <c r="P14267" s="73"/>
      <c r="T14267" s="73"/>
      <c r="U14267" s="73"/>
      <c r="V14267" s="73"/>
      <c r="X14267" s="12"/>
    </row>
    <row r="14268" spans="2:24" x14ac:dyDescent="0.3">
      <c r="B14268" s="73"/>
      <c r="D14268" s="73"/>
      <c r="P14268" s="73"/>
      <c r="T14268" s="73"/>
      <c r="U14268" s="73"/>
      <c r="V14268" s="73"/>
      <c r="X14268" s="12"/>
    </row>
    <row r="14269" spans="2:24" x14ac:dyDescent="0.3">
      <c r="B14269" s="73"/>
      <c r="D14269" s="73"/>
      <c r="P14269" s="73"/>
      <c r="T14269" s="73"/>
      <c r="U14269" s="73"/>
      <c r="V14269" s="73"/>
      <c r="X14269" s="12"/>
    </row>
    <row r="14270" spans="2:24" x14ac:dyDescent="0.3">
      <c r="B14270" s="73"/>
      <c r="D14270" s="73"/>
      <c r="P14270" s="73"/>
      <c r="T14270" s="73"/>
      <c r="U14270" s="73"/>
      <c r="V14270" s="73"/>
      <c r="X14270" s="12"/>
    </row>
    <row r="14271" spans="2:24" x14ac:dyDescent="0.3">
      <c r="B14271" s="73"/>
      <c r="D14271" s="73"/>
      <c r="P14271" s="73"/>
      <c r="T14271" s="73"/>
      <c r="U14271" s="73"/>
      <c r="V14271" s="73"/>
      <c r="X14271" s="12"/>
    </row>
    <row r="14272" spans="2:24" x14ac:dyDescent="0.3">
      <c r="B14272" s="73"/>
      <c r="D14272" s="73"/>
      <c r="P14272" s="73"/>
      <c r="T14272" s="73"/>
      <c r="U14272" s="73"/>
      <c r="V14272" s="73"/>
      <c r="X14272" s="12"/>
    </row>
    <row r="14273" spans="2:24" x14ac:dyDescent="0.3">
      <c r="B14273" s="73"/>
      <c r="D14273" s="73"/>
      <c r="P14273" s="73"/>
      <c r="T14273" s="73"/>
      <c r="U14273" s="73"/>
      <c r="V14273" s="73"/>
      <c r="X14273" s="12"/>
    </row>
    <row r="14274" spans="2:24" x14ac:dyDescent="0.3">
      <c r="B14274" s="73"/>
      <c r="D14274" s="73"/>
      <c r="P14274" s="73"/>
      <c r="T14274" s="73"/>
      <c r="U14274" s="73"/>
      <c r="V14274" s="73"/>
      <c r="X14274" s="12"/>
    </row>
    <row r="14275" spans="2:24" x14ac:dyDescent="0.3">
      <c r="B14275" s="73"/>
      <c r="D14275" s="73"/>
      <c r="P14275" s="73"/>
      <c r="T14275" s="73"/>
      <c r="U14275" s="73"/>
      <c r="V14275" s="73"/>
      <c r="X14275" s="12"/>
    </row>
    <row r="14276" spans="2:24" x14ac:dyDescent="0.3">
      <c r="B14276" s="73"/>
      <c r="D14276" s="73"/>
      <c r="P14276" s="73"/>
      <c r="T14276" s="73"/>
      <c r="U14276" s="73"/>
      <c r="V14276" s="73"/>
      <c r="X14276" s="12"/>
    </row>
    <row r="14277" spans="2:24" x14ac:dyDescent="0.3">
      <c r="B14277" s="73"/>
      <c r="D14277" s="73"/>
      <c r="P14277" s="73"/>
      <c r="T14277" s="73"/>
      <c r="U14277" s="73"/>
      <c r="V14277" s="73"/>
      <c r="X14277" s="12"/>
    </row>
    <row r="14278" spans="2:24" x14ac:dyDescent="0.3">
      <c r="B14278" s="73"/>
      <c r="D14278" s="73"/>
      <c r="P14278" s="73"/>
      <c r="T14278" s="73"/>
      <c r="U14278" s="73"/>
      <c r="V14278" s="73"/>
      <c r="X14278" s="12"/>
    </row>
    <row r="14279" spans="2:24" x14ac:dyDescent="0.3">
      <c r="B14279" s="73"/>
      <c r="D14279" s="73"/>
      <c r="P14279" s="73"/>
      <c r="T14279" s="73"/>
      <c r="U14279" s="73"/>
      <c r="V14279" s="73"/>
      <c r="X14279" s="12"/>
    </row>
    <row r="14280" spans="2:24" x14ac:dyDescent="0.3">
      <c r="B14280" s="73"/>
      <c r="D14280" s="73"/>
      <c r="P14280" s="73"/>
      <c r="T14280" s="73"/>
      <c r="U14280" s="73"/>
      <c r="V14280" s="73"/>
      <c r="X14280" s="12"/>
    </row>
    <row r="14281" spans="2:24" x14ac:dyDescent="0.3">
      <c r="B14281" s="73"/>
      <c r="D14281" s="73"/>
      <c r="P14281" s="73"/>
      <c r="T14281" s="73"/>
      <c r="U14281" s="73"/>
      <c r="V14281" s="73"/>
      <c r="X14281" s="12"/>
    </row>
    <row r="14282" spans="2:24" x14ac:dyDescent="0.3">
      <c r="B14282" s="73"/>
      <c r="D14282" s="73"/>
      <c r="P14282" s="73"/>
      <c r="T14282" s="73"/>
      <c r="U14282" s="73"/>
      <c r="V14282" s="73"/>
      <c r="X14282" s="12"/>
    </row>
    <row r="14283" spans="2:24" x14ac:dyDescent="0.3">
      <c r="B14283" s="73"/>
      <c r="D14283" s="73"/>
      <c r="P14283" s="73"/>
      <c r="T14283" s="73"/>
      <c r="U14283" s="73"/>
      <c r="V14283" s="73"/>
      <c r="X14283" s="12"/>
    </row>
    <row r="14284" spans="2:24" x14ac:dyDescent="0.3">
      <c r="B14284" s="73"/>
      <c r="D14284" s="73"/>
      <c r="P14284" s="73"/>
      <c r="T14284" s="73"/>
      <c r="U14284" s="73"/>
      <c r="V14284" s="73"/>
      <c r="X14284" s="12"/>
    </row>
    <row r="14285" spans="2:24" x14ac:dyDescent="0.3">
      <c r="B14285" s="73"/>
      <c r="D14285" s="73"/>
      <c r="P14285" s="73"/>
      <c r="T14285" s="73"/>
      <c r="U14285" s="73"/>
      <c r="V14285" s="73"/>
      <c r="X14285" s="12"/>
    </row>
    <row r="14286" spans="2:24" x14ac:dyDescent="0.3">
      <c r="B14286" s="73"/>
      <c r="D14286" s="73"/>
      <c r="P14286" s="73"/>
      <c r="T14286" s="73"/>
      <c r="U14286" s="73"/>
      <c r="V14286" s="73"/>
      <c r="X14286" s="12"/>
    </row>
    <row r="14287" spans="2:24" x14ac:dyDescent="0.3">
      <c r="B14287" s="73"/>
      <c r="D14287" s="73"/>
      <c r="P14287" s="73"/>
      <c r="T14287" s="73"/>
      <c r="U14287" s="73"/>
      <c r="V14287" s="73"/>
      <c r="X14287" s="12"/>
    </row>
    <row r="14288" spans="2:24" x14ac:dyDescent="0.3">
      <c r="B14288" s="73"/>
      <c r="D14288" s="73"/>
      <c r="P14288" s="73"/>
      <c r="T14288" s="73"/>
      <c r="U14288" s="73"/>
      <c r="V14288" s="73"/>
      <c r="X14288" s="12"/>
    </row>
    <row r="14289" spans="2:24" x14ac:dyDescent="0.3">
      <c r="B14289" s="73"/>
      <c r="D14289" s="73"/>
      <c r="P14289" s="73"/>
      <c r="T14289" s="73"/>
      <c r="U14289" s="73"/>
      <c r="V14289" s="73"/>
      <c r="X14289" s="12"/>
    </row>
    <row r="14290" spans="2:24" x14ac:dyDescent="0.3">
      <c r="B14290" s="73"/>
      <c r="D14290" s="73"/>
      <c r="P14290" s="73"/>
      <c r="T14290" s="73"/>
      <c r="U14290" s="73"/>
      <c r="V14290" s="73"/>
      <c r="X14290" s="12"/>
    </row>
    <row r="14291" spans="2:24" x14ac:dyDescent="0.3">
      <c r="B14291" s="73"/>
      <c r="D14291" s="73"/>
      <c r="P14291" s="73"/>
      <c r="T14291" s="73"/>
      <c r="U14291" s="73"/>
      <c r="V14291" s="73"/>
      <c r="X14291" s="12"/>
    </row>
    <row r="14292" spans="2:24" x14ac:dyDescent="0.3">
      <c r="B14292" s="73"/>
      <c r="D14292" s="73"/>
      <c r="P14292" s="73"/>
      <c r="T14292" s="73"/>
      <c r="U14292" s="73"/>
      <c r="V14292" s="73"/>
      <c r="X14292" s="12"/>
    </row>
    <row r="14293" spans="2:24" x14ac:dyDescent="0.3">
      <c r="B14293" s="73"/>
      <c r="D14293" s="73"/>
      <c r="P14293" s="73"/>
      <c r="T14293" s="73"/>
      <c r="U14293" s="73"/>
      <c r="V14293" s="73"/>
      <c r="X14293" s="12"/>
    </row>
    <row r="14294" spans="2:24" x14ac:dyDescent="0.3">
      <c r="B14294" s="73"/>
      <c r="D14294" s="73"/>
      <c r="P14294" s="73"/>
      <c r="T14294" s="73"/>
      <c r="U14294" s="73"/>
      <c r="V14294" s="73"/>
      <c r="X14294" s="12"/>
    </row>
    <row r="14295" spans="2:24" x14ac:dyDescent="0.3">
      <c r="B14295" s="73"/>
      <c r="D14295" s="73"/>
      <c r="P14295" s="73"/>
      <c r="T14295" s="73"/>
      <c r="U14295" s="73"/>
      <c r="V14295" s="73"/>
      <c r="X14295" s="12"/>
    </row>
    <row r="14296" spans="2:24" x14ac:dyDescent="0.3">
      <c r="B14296" s="73"/>
      <c r="D14296" s="73"/>
      <c r="P14296" s="73"/>
      <c r="T14296" s="73"/>
      <c r="U14296" s="73"/>
      <c r="V14296" s="73"/>
      <c r="X14296" s="12"/>
    </row>
    <row r="14297" spans="2:24" x14ac:dyDescent="0.3">
      <c r="B14297" s="73"/>
      <c r="D14297" s="73"/>
      <c r="P14297" s="73"/>
      <c r="T14297" s="73"/>
      <c r="U14297" s="73"/>
      <c r="V14297" s="73"/>
      <c r="X14297" s="12"/>
    </row>
    <row r="14298" spans="2:24" x14ac:dyDescent="0.3">
      <c r="B14298" s="73"/>
      <c r="D14298" s="73"/>
      <c r="P14298" s="73"/>
      <c r="T14298" s="73"/>
      <c r="U14298" s="73"/>
      <c r="V14298" s="73"/>
      <c r="X14298" s="12"/>
    </row>
    <row r="14299" spans="2:24" x14ac:dyDescent="0.3">
      <c r="B14299" s="73"/>
      <c r="D14299" s="73"/>
      <c r="P14299" s="73"/>
      <c r="T14299" s="73"/>
      <c r="U14299" s="73"/>
      <c r="V14299" s="73"/>
      <c r="X14299" s="12"/>
    </row>
    <row r="14300" spans="2:24" x14ac:dyDescent="0.3">
      <c r="B14300" s="73"/>
      <c r="D14300" s="73"/>
      <c r="P14300" s="73"/>
      <c r="T14300" s="73"/>
      <c r="U14300" s="73"/>
      <c r="V14300" s="73"/>
      <c r="X14300" s="12"/>
    </row>
    <row r="14301" spans="2:24" x14ac:dyDescent="0.3">
      <c r="B14301" s="73"/>
      <c r="D14301" s="73"/>
      <c r="P14301" s="73"/>
      <c r="T14301" s="73"/>
      <c r="U14301" s="73"/>
      <c r="V14301" s="73"/>
      <c r="X14301" s="12"/>
    </row>
    <row r="14302" spans="2:24" x14ac:dyDescent="0.3">
      <c r="B14302" s="73"/>
      <c r="D14302" s="73"/>
      <c r="P14302" s="73"/>
      <c r="T14302" s="73"/>
      <c r="U14302" s="73"/>
      <c r="V14302" s="73"/>
      <c r="X14302" s="12"/>
    </row>
    <row r="14303" spans="2:24" x14ac:dyDescent="0.3">
      <c r="B14303" s="73"/>
      <c r="D14303" s="73"/>
      <c r="P14303" s="73"/>
      <c r="T14303" s="73"/>
      <c r="U14303" s="73"/>
      <c r="V14303" s="73"/>
      <c r="X14303" s="12"/>
    </row>
    <row r="14304" spans="2:24" x14ac:dyDescent="0.3">
      <c r="B14304" s="73"/>
      <c r="D14304" s="73"/>
      <c r="P14304" s="73"/>
      <c r="T14304" s="73"/>
      <c r="U14304" s="73"/>
      <c r="V14304" s="73"/>
      <c r="X14304" s="12"/>
    </row>
    <row r="14305" spans="2:24" x14ac:dyDescent="0.3">
      <c r="B14305" s="73"/>
      <c r="D14305" s="73"/>
      <c r="P14305" s="73"/>
      <c r="T14305" s="73"/>
      <c r="U14305" s="73"/>
      <c r="V14305" s="73"/>
      <c r="X14305" s="12"/>
    </row>
    <row r="14306" spans="2:24" x14ac:dyDescent="0.3">
      <c r="B14306" s="73"/>
      <c r="D14306" s="73"/>
      <c r="P14306" s="73"/>
      <c r="T14306" s="73"/>
      <c r="U14306" s="73"/>
      <c r="V14306" s="73"/>
      <c r="X14306" s="12"/>
    </row>
    <row r="14307" spans="2:24" x14ac:dyDescent="0.3">
      <c r="B14307" s="73"/>
      <c r="D14307" s="73"/>
      <c r="P14307" s="73"/>
      <c r="T14307" s="73"/>
      <c r="U14307" s="73"/>
      <c r="V14307" s="73"/>
      <c r="X14307" s="12"/>
    </row>
    <row r="14308" spans="2:24" x14ac:dyDescent="0.3">
      <c r="B14308" s="73"/>
      <c r="D14308" s="73"/>
      <c r="P14308" s="73"/>
      <c r="T14308" s="73"/>
      <c r="U14308" s="73"/>
      <c r="V14308" s="73"/>
      <c r="X14308" s="12"/>
    </row>
    <row r="14309" spans="2:24" x14ac:dyDescent="0.3">
      <c r="B14309" s="73"/>
      <c r="D14309" s="73"/>
      <c r="P14309" s="73"/>
      <c r="T14309" s="73"/>
      <c r="U14309" s="73"/>
      <c r="V14309" s="73"/>
      <c r="X14309" s="12"/>
    </row>
    <row r="14310" spans="2:24" x14ac:dyDescent="0.3">
      <c r="B14310" s="73"/>
      <c r="D14310" s="73"/>
      <c r="P14310" s="73"/>
      <c r="T14310" s="73"/>
      <c r="U14310" s="73"/>
      <c r="V14310" s="73"/>
      <c r="X14310" s="12"/>
    </row>
    <row r="14311" spans="2:24" x14ac:dyDescent="0.3">
      <c r="B14311" s="73"/>
      <c r="D14311" s="73"/>
      <c r="P14311" s="73"/>
      <c r="T14311" s="73"/>
      <c r="U14311" s="73"/>
      <c r="V14311" s="73"/>
      <c r="X14311" s="12"/>
    </row>
    <row r="14312" spans="2:24" x14ac:dyDescent="0.3">
      <c r="B14312" s="73"/>
      <c r="D14312" s="73"/>
      <c r="P14312" s="73"/>
      <c r="T14312" s="73"/>
      <c r="U14312" s="73"/>
      <c r="V14312" s="73"/>
      <c r="X14312" s="12"/>
    </row>
    <row r="14313" spans="2:24" x14ac:dyDescent="0.3">
      <c r="B14313" s="73"/>
      <c r="D14313" s="73"/>
      <c r="P14313" s="73"/>
      <c r="T14313" s="73"/>
      <c r="U14313" s="73"/>
      <c r="V14313" s="73"/>
      <c r="X14313" s="12"/>
    </row>
    <row r="14314" spans="2:24" x14ac:dyDescent="0.3">
      <c r="B14314" s="73"/>
      <c r="D14314" s="73"/>
      <c r="P14314" s="73"/>
      <c r="T14314" s="73"/>
      <c r="U14314" s="73"/>
      <c r="V14314" s="73"/>
      <c r="X14314" s="12"/>
    </row>
    <row r="14315" spans="2:24" x14ac:dyDescent="0.3">
      <c r="B14315" s="73"/>
      <c r="D14315" s="73"/>
      <c r="P14315" s="73"/>
      <c r="T14315" s="73"/>
      <c r="U14315" s="73"/>
      <c r="V14315" s="73"/>
      <c r="X14315" s="12"/>
    </row>
    <row r="14316" spans="2:24" x14ac:dyDescent="0.3">
      <c r="B14316" s="73"/>
      <c r="D14316" s="73"/>
      <c r="P14316" s="73"/>
      <c r="T14316" s="73"/>
      <c r="U14316" s="73"/>
      <c r="V14316" s="73"/>
      <c r="X14316" s="12"/>
    </row>
    <row r="14317" spans="2:24" x14ac:dyDescent="0.3">
      <c r="B14317" s="73"/>
      <c r="D14317" s="73"/>
      <c r="P14317" s="73"/>
      <c r="T14317" s="73"/>
      <c r="U14317" s="73"/>
      <c r="V14317" s="73"/>
      <c r="X14317" s="12"/>
    </row>
    <row r="14318" spans="2:24" x14ac:dyDescent="0.3">
      <c r="B14318" s="73"/>
      <c r="D14318" s="73"/>
      <c r="P14318" s="73"/>
      <c r="T14318" s="73"/>
      <c r="U14318" s="73"/>
      <c r="V14318" s="73"/>
      <c r="X14318" s="12"/>
    </row>
    <row r="14319" spans="2:24" x14ac:dyDescent="0.3">
      <c r="B14319" s="73"/>
      <c r="D14319" s="73"/>
      <c r="P14319" s="73"/>
      <c r="T14319" s="73"/>
      <c r="U14319" s="73"/>
      <c r="V14319" s="73"/>
      <c r="X14319" s="12"/>
    </row>
    <row r="14320" spans="2:24" x14ac:dyDescent="0.3">
      <c r="B14320" s="73"/>
      <c r="D14320" s="73"/>
      <c r="P14320" s="73"/>
      <c r="T14320" s="73"/>
      <c r="U14320" s="73"/>
      <c r="V14320" s="73"/>
      <c r="X14320" s="12"/>
    </row>
    <row r="14321" spans="2:24" x14ac:dyDescent="0.3">
      <c r="B14321" s="73"/>
      <c r="D14321" s="73"/>
      <c r="P14321" s="73"/>
      <c r="T14321" s="73"/>
      <c r="U14321" s="73"/>
      <c r="V14321" s="73"/>
      <c r="X14321" s="12"/>
    </row>
    <row r="14322" spans="2:24" x14ac:dyDescent="0.3">
      <c r="B14322" s="73"/>
      <c r="D14322" s="73"/>
      <c r="P14322" s="73"/>
      <c r="T14322" s="73"/>
      <c r="U14322" s="73"/>
      <c r="V14322" s="73"/>
      <c r="X14322" s="12"/>
    </row>
    <row r="14323" spans="2:24" x14ac:dyDescent="0.3">
      <c r="B14323" s="73"/>
      <c r="D14323" s="73"/>
      <c r="P14323" s="73"/>
      <c r="T14323" s="73"/>
      <c r="U14323" s="73"/>
      <c r="V14323" s="73"/>
      <c r="X14323" s="12"/>
    </row>
    <row r="14324" spans="2:24" x14ac:dyDescent="0.3">
      <c r="B14324" s="73"/>
      <c r="D14324" s="73"/>
      <c r="P14324" s="73"/>
      <c r="T14324" s="73"/>
      <c r="U14324" s="73"/>
      <c r="V14324" s="73"/>
      <c r="X14324" s="12"/>
    </row>
    <row r="14325" spans="2:24" x14ac:dyDescent="0.3">
      <c r="B14325" s="73"/>
      <c r="D14325" s="73"/>
      <c r="P14325" s="73"/>
      <c r="T14325" s="73"/>
      <c r="U14325" s="73"/>
      <c r="V14325" s="73"/>
      <c r="X14325" s="12"/>
    </row>
    <row r="14326" spans="2:24" x14ac:dyDescent="0.3">
      <c r="B14326" s="73"/>
      <c r="D14326" s="73"/>
      <c r="P14326" s="73"/>
      <c r="T14326" s="73"/>
      <c r="U14326" s="73"/>
      <c r="V14326" s="73"/>
      <c r="X14326" s="12"/>
    </row>
    <row r="14327" spans="2:24" x14ac:dyDescent="0.3">
      <c r="B14327" s="73"/>
      <c r="D14327" s="73"/>
      <c r="P14327" s="73"/>
      <c r="T14327" s="73"/>
      <c r="U14327" s="73"/>
      <c r="V14327" s="73"/>
      <c r="X14327" s="12"/>
    </row>
    <row r="14328" spans="2:24" x14ac:dyDescent="0.3">
      <c r="B14328" s="73"/>
      <c r="D14328" s="73"/>
      <c r="P14328" s="73"/>
      <c r="T14328" s="73"/>
      <c r="U14328" s="73"/>
      <c r="V14328" s="73"/>
      <c r="X14328" s="12"/>
    </row>
    <row r="14329" spans="2:24" x14ac:dyDescent="0.3">
      <c r="B14329" s="73"/>
      <c r="D14329" s="73"/>
      <c r="P14329" s="73"/>
      <c r="T14329" s="73"/>
      <c r="U14329" s="73"/>
      <c r="V14329" s="73"/>
      <c r="X14329" s="12"/>
    </row>
    <row r="14330" spans="2:24" x14ac:dyDescent="0.3">
      <c r="B14330" s="73"/>
      <c r="D14330" s="73"/>
      <c r="P14330" s="73"/>
      <c r="T14330" s="73"/>
      <c r="U14330" s="73"/>
      <c r="V14330" s="73"/>
      <c r="X14330" s="12"/>
    </row>
    <row r="14331" spans="2:24" x14ac:dyDescent="0.3">
      <c r="B14331" s="73"/>
      <c r="D14331" s="73"/>
      <c r="P14331" s="73"/>
      <c r="T14331" s="73"/>
      <c r="U14331" s="73"/>
      <c r="V14331" s="73"/>
      <c r="X14331" s="12"/>
    </row>
    <row r="14332" spans="2:24" x14ac:dyDescent="0.3">
      <c r="B14332" s="73"/>
      <c r="D14332" s="73"/>
      <c r="P14332" s="73"/>
      <c r="T14332" s="73"/>
      <c r="U14332" s="73"/>
      <c r="V14332" s="73"/>
      <c r="X14332" s="12"/>
    </row>
    <row r="14333" spans="2:24" x14ac:dyDescent="0.3">
      <c r="B14333" s="73"/>
      <c r="D14333" s="73"/>
      <c r="P14333" s="73"/>
      <c r="T14333" s="73"/>
      <c r="U14333" s="73"/>
      <c r="V14333" s="73"/>
      <c r="X14333" s="12"/>
    </row>
    <row r="14334" spans="2:24" x14ac:dyDescent="0.3">
      <c r="B14334" s="73"/>
      <c r="D14334" s="73"/>
      <c r="P14334" s="73"/>
      <c r="T14334" s="73"/>
      <c r="U14334" s="73"/>
      <c r="V14334" s="73"/>
      <c r="X14334" s="12"/>
    </row>
    <row r="14335" spans="2:24" x14ac:dyDescent="0.3">
      <c r="B14335" s="73"/>
      <c r="D14335" s="73"/>
      <c r="P14335" s="73"/>
      <c r="T14335" s="73"/>
      <c r="U14335" s="73"/>
      <c r="V14335" s="73"/>
      <c r="X14335" s="12"/>
    </row>
    <row r="14336" spans="2:24" x14ac:dyDescent="0.3">
      <c r="B14336" s="73"/>
      <c r="D14336" s="73"/>
      <c r="P14336" s="73"/>
      <c r="T14336" s="73"/>
      <c r="U14336" s="73"/>
      <c r="V14336" s="73"/>
      <c r="X14336" s="12"/>
    </row>
    <row r="14337" spans="2:24" x14ac:dyDescent="0.3">
      <c r="B14337" s="73"/>
      <c r="D14337" s="73"/>
      <c r="P14337" s="73"/>
      <c r="T14337" s="73"/>
      <c r="U14337" s="73"/>
      <c r="V14337" s="73"/>
      <c r="X14337" s="12"/>
    </row>
    <row r="14338" spans="2:24" x14ac:dyDescent="0.3">
      <c r="B14338" s="73"/>
      <c r="D14338" s="73"/>
      <c r="P14338" s="73"/>
      <c r="T14338" s="73"/>
      <c r="U14338" s="73"/>
      <c r="V14338" s="73"/>
      <c r="X14338" s="12"/>
    </row>
    <row r="14339" spans="2:24" x14ac:dyDescent="0.3">
      <c r="B14339" s="73"/>
      <c r="D14339" s="73"/>
      <c r="P14339" s="73"/>
      <c r="T14339" s="73"/>
      <c r="U14339" s="73"/>
      <c r="V14339" s="73"/>
      <c r="X14339" s="12"/>
    </row>
    <row r="14340" spans="2:24" x14ac:dyDescent="0.3">
      <c r="B14340" s="73"/>
      <c r="D14340" s="73"/>
      <c r="P14340" s="73"/>
      <c r="T14340" s="73"/>
      <c r="U14340" s="73"/>
      <c r="V14340" s="73"/>
      <c r="X14340" s="12"/>
    </row>
    <row r="14341" spans="2:24" x14ac:dyDescent="0.3">
      <c r="B14341" s="73"/>
      <c r="D14341" s="73"/>
      <c r="P14341" s="73"/>
      <c r="T14341" s="73"/>
      <c r="U14341" s="73"/>
      <c r="V14341" s="73"/>
      <c r="X14341" s="12"/>
    </row>
    <row r="14342" spans="2:24" x14ac:dyDescent="0.3">
      <c r="B14342" s="73"/>
      <c r="D14342" s="73"/>
      <c r="P14342" s="73"/>
      <c r="T14342" s="73"/>
      <c r="U14342" s="73"/>
      <c r="V14342" s="73"/>
      <c r="X14342" s="12"/>
    </row>
    <row r="14343" spans="2:24" x14ac:dyDescent="0.3">
      <c r="B14343" s="73"/>
      <c r="D14343" s="73"/>
      <c r="P14343" s="73"/>
      <c r="T14343" s="73"/>
      <c r="U14343" s="73"/>
      <c r="V14343" s="73"/>
      <c r="X14343" s="12"/>
    </row>
    <row r="14344" spans="2:24" x14ac:dyDescent="0.3">
      <c r="B14344" s="73"/>
      <c r="D14344" s="73"/>
      <c r="P14344" s="73"/>
      <c r="T14344" s="73"/>
      <c r="U14344" s="73"/>
      <c r="V14344" s="73"/>
      <c r="X14344" s="12"/>
    </row>
    <row r="14345" spans="2:24" x14ac:dyDescent="0.3">
      <c r="B14345" s="73"/>
      <c r="D14345" s="73"/>
      <c r="P14345" s="73"/>
      <c r="T14345" s="73"/>
      <c r="U14345" s="73"/>
      <c r="V14345" s="73"/>
      <c r="X14345" s="12"/>
    </row>
    <row r="14346" spans="2:24" x14ac:dyDescent="0.3">
      <c r="B14346" s="73"/>
      <c r="D14346" s="73"/>
      <c r="P14346" s="73"/>
      <c r="T14346" s="73"/>
      <c r="U14346" s="73"/>
      <c r="V14346" s="73"/>
      <c r="X14346" s="12"/>
    </row>
    <row r="14347" spans="2:24" x14ac:dyDescent="0.3">
      <c r="B14347" s="73"/>
      <c r="D14347" s="73"/>
      <c r="P14347" s="73"/>
      <c r="T14347" s="73"/>
      <c r="U14347" s="73"/>
      <c r="V14347" s="73"/>
      <c r="X14347" s="12"/>
    </row>
    <row r="14348" spans="2:24" x14ac:dyDescent="0.3">
      <c r="B14348" s="73"/>
      <c r="D14348" s="73"/>
      <c r="P14348" s="73"/>
      <c r="T14348" s="73"/>
      <c r="U14348" s="73"/>
      <c r="V14348" s="73"/>
      <c r="X14348" s="12"/>
    </row>
    <row r="14349" spans="2:24" x14ac:dyDescent="0.3">
      <c r="B14349" s="73"/>
      <c r="D14349" s="73"/>
      <c r="P14349" s="73"/>
      <c r="T14349" s="73"/>
      <c r="U14349" s="73"/>
      <c r="V14349" s="73"/>
      <c r="X14349" s="12"/>
    </row>
    <row r="14350" spans="2:24" x14ac:dyDescent="0.3">
      <c r="B14350" s="73"/>
      <c r="D14350" s="73"/>
      <c r="P14350" s="73"/>
      <c r="T14350" s="73"/>
      <c r="U14350" s="73"/>
      <c r="V14350" s="73"/>
      <c r="X14350" s="12"/>
    </row>
    <row r="14351" spans="2:24" x14ac:dyDescent="0.3">
      <c r="B14351" s="73"/>
      <c r="D14351" s="73"/>
      <c r="P14351" s="73"/>
      <c r="T14351" s="73"/>
      <c r="U14351" s="73"/>
      <c r="V14351" s="73"/>
      <c r="X14351" s="12"/>
    </row>
    <row r="14352" spans="2:24" x14ac:dyDescent="0.3">
      <c r="B14352" s="73"/>
      <c r="D14352" s="73"/>
      <c r="P14352" s="73"/>
      <c r="T14352" s="73"/>
      <c r="U14352" s="73"/>
      <c r="V14352" s="73"/>
      <c r="X14352" s="12"/>
    </row>
    <row r="14353" spans="2:24" x14ac:dyDescent="0.3">
      <c r="B14353" s="73"/>
      <c r="D14353" s="73"/>
      <c r="P14353" s="73"/>
      <c r="T14353" s="73"/>
      <c r="U14353" s="73"/>
      <c r="V14353" s="73"/>
      <c r="X14353" s="12"/>
    </row>
    <row r="14354" spans="2:24" x14ac:dyDescent="0.3">
      <c r="B14354" s="73"/>
      <c r="D14354" s="73"/>
      <c r="P14354" s="73"/>
      <c r="T14354" s="73"/>
      <c r="U14354" s="73"/>
      <c r="V14354" s="73"/>
      <c r="X14354" s="12"/>
    </row>
    <row r="14355" spans="2:24" x14ac:dyDescent="0.3">
      <c r="B14355" s="73"/>
      <c r="D14355" s="73"/>
      <c r="P14355" s="73"/>
      <c r="T14355" s="73"/>
      <c r="U14355" s="73"/>
      <c r="V14355" s="73"/>
      <c r="X14355" s="12"/>
    </row>
    <row r="14356" spans="2:24" x14ac:dyDescent="0.3">
      <c r="B14356" s="73"/>
      <c r="D14356" s="73"/>
      <c r="P14356" s="73"/>
      <c r="T14356" s="73"/>
      <c r="U14356" s="73"/>
      <c r="V14356" s="73"/>
      <c r="X14356" s="12"/>
    </row>
    <row r="14357" spans="2:24" x14ac:dyDescent="0.3">
      <c r="B14357" s="73"/>
      <c r="D14357" s="73"/>
      <c r="P14357" s="73"/>
      <c r="T14357" s="73"/>
      <c r="U14357" s="73"/>
      <c r="V14357" s="73"/>
      <c r="X14357" s="12"/>
    </row>
    <row r="14358" spans="2:24" x14ac:dyDescent="0.3">
      <c r="B14358" s="73"/>
      <c r="D14358" s="73"/>
      <c r="P14358" s="73"/>
      <c r="T14358" s="73"/>
      <c r="U14358" s="73"/>
      <c r="V14358" s="73"/>
      <c r="X14358" s="12"/>
    </row>
    <row r="14359" spans="2:24" x14ac:dyDescent="0.3">
      <c r="B14359" s="73"/>
      <c r="D14359" s="73"/>
      <c r="P14359" s="73"/>
      <c r="T14359" s="73"/>
      <c r="U14359" s="73"/>
      <c r="V14359" s="73"/>
      <c r="X14359" s="12"/>
    </row>
    <row r="14360" spans="2:24" x14ac:dyDescent="0.3">
      <c r="B14360" s="73"/>
      <c r="D14360" s="73"/>
      <c r="P14360" s="73"/>
      <c r="T14360" s="73"/>
      <c r="U14360" s="73"/>
      <c r="V14360" s="73"/>
      <c r="X14360" s="12"/>
    </row>
    <row r="14361" spans="2:24" x14ac:dyDescent="0.3">
      <c r="B14361" s="73"/>
      <c r="D14361" s="73"/>
      <c r="P14361" s="73"/>
      <c r="T14361" s="73"/>
      <c r="U14361" s="73"/>
      <c r="V14361" s="73"/>
      <c r="X14361" s="12"/>
    </row>
    <row r="14362" spans="2:24" x14ac:dyDescent="0.3">
      <c r="B14362" s="73"/>
      <c r="D14362" s="73"/>
      <c r="P14362" s="73"/>
      <c r="T14362" s="73"/>
      <c r="U14362" s="73"/>
      <c r="V14362" s="73"/>
      <c r="X14362" s="12"/>
    </row>
    <row r="14363" spans="2:24" x14ac:dyDescent="0.3">
      <c r="B14363" s="73"/>
      <c r="D14363" s="73"/>
      <c r="P14363" s="73"/>
      <c r="T14363" s="73"/>
      <c r="U14363" s="73"/>
      <c r="V14363" s="73"/>
      <c r="X14363" s="12"/>
    </row>
    <row r="14364" spans="2:24" x14ac:dyDescent="0.3">
      <c r="B14364" s="73"/>
      <c r="D14364" s="73"/>
      <c r="P14364" s="73"/>
      <c r="T14364" s="73"/>
      <c r="U14364" s="73"/>
      <c r="V14364" s="73"/>
      <c r="X14364" s="12"/>
    </row>
    <row r="14365" spans="2:24" x14ac:dyDescent="0.3">
      <c r="B14365" s="73"/>
      <c r="D14365" s="73"/>
      <c r="P14365" s="73"/>
      <c r="T14365" s="73"/>
      <c r="U14365" s="73"/>
      <c r="V14365" s="73"/>
      <c r="X14365" s="12"/>
    </row>
    <row r="14366" spans="2:24" x14ac:dyDescent="0.3">
      <c r="B14366" s="73"/>
      <c r="D14366" s="73"/>
      <c r="P14366" s="73"/>
      <c r="T14366" s="73"/>
      <c r="U14366" s="73"/>
      <c r="V14366" s="73"/>
      <c r="X14366" s="12"/>
    </row>
    <row r="14367" spans="2:24" x14ac:dyDescent="0.3">
      <c r="B14367" s="73"/>
      <c r="D14367" s="73"/>
      <c r="P14367" s="73"/>
      <c r="T14367" s="73"/>
      <c r="U14367" s="73"/>
      <c r="V14367" s="73"/>
      <c r="X14367" s="12"/>
    </row>
    <row r="14368" spans="2:24" x14ac:dyDescent="0.3">
      <c r="B14368" s="73"/>
      <c r="D14368" s="73"/>
      <c r="P14368" s="73"/>
      <c r="T14368" s="73"/>
      <c r="U14368" s="73"/>
      <c r="V14368" s="73"/>
      <c r="X14368" s="12"/>
    </row>
    <row r="14369" spans="2:24" x14ac:dyDescent="0.3">
      <c r="B14369" s="73"/>
      <c r="D14369" s="73"/>
      <c r="P14369" s="73"/>
      <c r="T14369" s="73"/>
      <c r="U14369" s="73"/>
      <c r="V14369" s="73"/>
      <c r="X14369" s="12"/>
    </row>
    <row r="14370" spans="2:24" x14ac:dyDescent="0.3">
      <c r="B14370" s="73"/>
      <c r="D14370" s="73"/>
      <c r="P14370" s="73"/>
      <c r="T14370" s="73"/>
      <c r="U14370" s="73"/>
      <c r="V14370" s="73"/>
      <c r="X14370" s="12"/>
    </row>
    <row r="14371" spans="2:24" x14ac:dyDescent="0.3">
      <c r="B14371" s="73"/>
      <c r="D14371" s="73"/>
      <c r="P14371" s="73"/>
      <c r="T14371" s="73"/>
      <c r="U14371" s="73"/>
      <c r="V14371" s="73"/>
      <c r="X14371" s="12"/>
    </row>
    <row r="14372" spans="2:24" x14ac:dyDescent="0.3">
      <c r="B14372" s="73"/>
      <c r="D14372" s="73"/>
      <c r="P14372" s="73"/>
      <c r="T14372" s="73"/>
      <c r="U14372" s="73"/>
      <c r="V14372" s="73"/>
      <c r="X14372" s="12"/>
    </row>
    <row r="14373" spans="2:24" x14ac:dyDescent="0.3">
      <c r="B14373" s="73"/>
      <c r="D14373" s="73"/>
      <c r="P14373" s="73"/>
      <c r="T14373" s="73"/>
      <c r="U14373" s="73"/>
      <c r="V14373" s="73"/>
      <c r="X14373" s="12"/>
    </row>
    <row r="14374" spans="2:24" x14ac:dyDescent="0.3">
      <c r="B14374" s="73"/>
      <c r="D14374" s="73"/>
      <c r="P14374" s="73"/>
      <c r="T14374" s="73"/>
      <c r="U14374" s="73"/>
      <c r="V14374" s="73"/>
      <c r="X14374" s="12"/>
    </row>
    <row r="14375" spans="2:24" x14ac:dyDescent="0.3">
      <c r="B14375" s="73"/>
      <c r="D14375" s="73"/>
      <c r="P14375" s="73"/>
      <c r="T14375" s="73"/>
      <c r="U14375" s="73"/>
      <c r="V14375" s="73"/>
      <c r="X14375" s="12"/>
    </row>
    <row r="14376" spans="2:24" x14ac:dyDescent="0.3">
      <c r="B14376" s="73"/>
      <c r="D14376" s="73"/>
      <c r="P14376" s="73"/>
      <c r="T14376" s="73"/>
      <c r="U14376" s="73"/>
      <c r="V14376" s="73"/>
      <c r="X14376" s="12"/>
    </row>
    <row r="14377" spans="2:24" x14ac:dyDescent="0.3">
      <c r="B14377" s="73"/>
      <c r="D14377" s="73"/>
      <c r="P14377" s="73"/>
      <c r="T14377" s="73"/>
      <c r="U14377" s="73"/>
      <c r="V14377" s="73"/>
      <c r="X14377" s="12"/>
    </row>
    <row r="14378" spans="2:24" x14ac:dyDescent="0.3">
      <c r="B14378" s="73"/>
      <c r="D14378" s="73"/>
      <c r="P14378" s="73"/>
      <c r="T14378" s="73"/>
      <c r="U14378" s="73"/>
      <c r="V14378" s="73"/>
      <c r="X14378" s="12"/>
    </row>
    <row r="14379" spans="2:24" x14ac:dyDescent="0.3">
      <c r="B14379" s="73"/>
      <c r="D14379" s="73"/>
      <c r="P14379" s="73"/>
      <c r="T14379" s="73"/>
      <c r="U14379" s="73"/>
      <c r="V14379" s="73"/>
      <c r="X14379" s="12"/>
    </row>
    <row r="14380" spans="2:24" x14ac:dyDescent="0.3">
      <c r="B14380" s="73"/>
      <c r="D14380" s="73"/>
      <c r="P14380" s="73"/>
      <c r="T14380" s="73"/>
      <c r="U14380" s="73"/>
      <c r="V14380" s="73"/>
      <c r="X14380" s="12"/>
    </row>
    <row r="14381" spans="2:24" x14ac:dyDescent="0.3">
      <c r="B14381" s="73"/>
      <c r="D14381" s="73"/>
      <c r="P14381" s="73"/>
      <c r="T14381" s="73"/>
      <c r="U14381" s="73"/>
      <c r="V14381" s="73"/>
      <c r="X14381" s="12"/>
    </row>
    <row r="14382" spans="2:24" x14ac:dyDescent="0.3">
      <c r="B14382" s="73"/>
      <c r="D14382" s="73"/>
      <c r="P14382" s="73"/>
      <c r="T14382" s="73"/>
      <c r="U14382" s="73"/>
      <c r="V14382" s="73"/>
      <c r="X14382" s="12"/>
    </row>
    <row r="14383" spans="2:24" x14ac:dyDescent="0.3">
      <c r="B14383" s="73"/>
      <c r="D14383" s="73"/>
      <c r="P14383" s="73"/>
      <c r="T14383" s="73"/>
      <c r="U14383" s="73"/>
      <c r="V14383" s="73"/>
      <c r="X14383" s="12"/>
    </row>
    <row r="14384" spans="2:24" x14ac:dyDescent="0.3">
      <c r="B14384" s="73"/>
      <c r="D14384" s="73"/>
      <c r="P14384" s="73"/>
      <c r="T14384" s="73"/>
      <c r="U14384" s="73"/>
      <c r="V14384" s="73"/>
      <c r="X14384" s="12"/>
    </row>
    <row r="14385" spans="2:24" x14ac:dyDescent="0.3">
      <c r="B14385" s="73"/>
      <c r="D14385" s="73"/>
      <c r="P14385" s="73"/>
      <c r="T14385" s="73"/>
      <c r="U14385" s="73"/>
      <c r="V14385" s="73"/>
      <c r="X14385" s="12"/>
    </row>
    <row r="14386" spans="2:24" x14ac:dyDescent="0.3">
      <c r="B14386" s="73"/>
      <c r="D14386" s="73"/>
      <c r="P14386" s="73"/>
      <c r="T14386" s="73"/>
      <c r="U14386" s="73"/>
      <c r="V14386" s="73"/>
      <c r="X14386" s="12"/>
    </row>
    <row r="14387" spans="2:24" x14ac:dyDescent="0.3">
      <c r="B14387" s="73"/>
      <c r="D14387" s="73"/>
      <c r="P14387" s="73"/>
      <c r="T14387" s="73"/>
      <c r="U14387" s="73"/>
      <c r="V14387" s="73"/>
      <c r="X14387" s="12"/>
    </row>
    <row r="14388" spans="2:24" x14ac:dyDescent="0.3">
      <c r="B14388" s="73"/>
      <c r="D14388" s="73"/>
      <c r="P14388" s="73"/>
      <c r="T14388" s="73"/>
      <c r="U14388" s="73"/>
      <c r="V14388" s="73"/>
      <c r="X14388" s="12"/>
    </row>
    <row r="14389" spans="2:24" x14ac:dyDescent="0.3">
      <c r="B14389" s="73"/>
      <c r="D14389" s="73"/>
      <c r="P14389" s="73"/>
      <c r="T14389" s="73"/>
      <c r="U14389" s="73"/>
      <c r="V14389" s="73"/>
      <c r="X14389" s="12"/>
    </row>
    <row r="14390" spans="2:24" x14ac:dyDescent="0.3">
      <c r="B14390" s="73"/>
      <c r="D14390" s="73"/>
      <c r="P14390" s="73"/>
      <c r="T14390" s="73"/>
      <c r="U14390" s="73"/>
      <c r="V14390" s="73"/>
      <c r="X14390" s="12"/>
    </row>
    <row r="14391" spans="2:24" x14ac:dyDescent="0.3">
      <c r="B14391" s="73"/>
      <c r="D14391" s="73"/>
      <c r="P14391" s="73"/>
      <c r="T14391" s="73"/>
      <c r="U14391" s="73"/>
      <c r="V14391" s="73"/>
      <c r="X14391" s="12"/>
    </row>
    <row r="14392" spans="2:24" x14ac:dyDescent="0.3">
      <c r="B14392" s="73"/>
      <c r="D14392" s="73"/>
      <c r="P14392" s="73"/>
      <c r="T14392" s="73"/>
      <c r="U14392" s="73"/>
      <c r="V14392" s="73"/>
      <c r="X14392" s="12"/>
    </row>
    <row r="14393" spans="2:24" x14ac:dyDescent="0.3">
      <c r="B14393" s="73"/>
      <c r="D14393" s="73"/>
      <c r="P14393" s="73"/>
      <c r="T14393" s="73"/>
      <c r="U14393" s="73"/>
      <c r="V14393" s="73"/>
      <c r="X14393" s="12"/>
    </row>
    <row r="14394" spans="2:24" x14ac:dyDescent="0.3">
      <c r="B14394" s="73"/>
      <c r="D14394" s="73"/>
      <c r="P14394" s="73"/>
      <c r="T14394" s="73"/>
      <c r="U14394" s="73"/>
      <c r="V14394" s="73"/>
      <c r="X14394" s="12"/>
    </row>
    <row r="14395" spans="2:24" x14ac:dyDescent="0.3">
      <c r="B14395" s="73"/>
      <c r="D14395" s="73"/>
      <c r="P14395" s="73"/>
      <c r="T14395" s="73"/>
      <c r="U14395" s="73"/>
      <c r="V14395" s="73"/>
      <c r="X14395" s="12"/>
    </row>
    <row r="14396" spans="2:24" x14ac:dyDescent="0.3">
      <c r="B14396" s="73"/>
      <c r="D14396" s="73"/>
      <c r="P14396" s="73"/>
      <c r="T14396" s="73"/>
      <c r="U14396" s="73"/>
      <c r="V14396" s="73"/>
      <c r="X14396" s="12"/>
    </row>
    <row r="14397" spans="2:24" x14ac:dyDescent="0.3">
      <c r="B14397" s="73"/>
      <c r="D14397" s="73"/>
      <c r="P14397" s="73"/>
      <c r="T14397" s="73"/>
      <c r="U14397" s="73"/>
      <c r="V14397" s="73"/>
      <c r="X14397" s="12"/>
    </row>
    <row r="14398" spans="2:24" x14ac:dyDescent="0.3">
      <c r="B14398" s="73"/>
      <c r="D14398" s="73"/>
      <c r="P14398" s="73"/>
      <c r="T14398" s="73"/>
      <c r="U14398" s="73"/>
      <c r="V14398" s="73"/>
      <c r="X14398" s="12"/>
    </row>
    <row r="14399" spans="2:24" x14ac:dyDescent="0.3">
      <c r="B14399" s="73"/>
      <c r="D14399" s="73"/>
      <c r="P14399" s="73"/>
      <c r="T14399" s="73"/>
      <c r="U14399" s="73"/>
      <c r="V14399" s="73"/>
      <c r="X14399" s="12"/>
    </row>
    <row r="14400" spans="2:24" x14ac:dyDescent="0.3">
      <c r="B14400" s="73"/>
      <c r="D14400" s="73"/>
      <c r="P14400" s="73"/>
      <c r="T14400" s="73"/>
      <c r="U14400" s="73"/>
      <c r="V14400" s="73"/>
      <c r="X14400" s="12"/>
    </row>
    <row r="14401" spans="2:24" x14ac:dyDescent="0.3">
      <c r="B14401" s="73"/>
      <c r="D14401" s="73"/>
      <c r="P14401" s="73"/>
      <c r="T14401" s="73"/>
      <c r="U14401" s="73"/>
      <c r="V14401" s="73"/>
      <c r="X14401" s="12"/>
    </row>
    <row r="14402" spans="2:24" x14ac:dyDescent="0.3">
      <c r="B14402" s="73"/>
      <c r="D14402" s="73"/>
      <c r="P14402" s="73"/>
      <c r="T14402" s="73"/>
      <c r="U14402" s="73"/>
      <c r="V14402" s="73"/>
      <c r="X14402" s="12"/>
    </row>
    <row r="14403" spans="2:24" x14ac:dyDescent="0.3">
      <c r="B14403" s="73"/>
      <c r="D14403" s="73"/>
      <c r="P14403" s="73"/>
      <c r="T14403" s="73"/>
      <c r="U14403" s="73"/>
      <c r="V14403" s="73"/>
      <c r="X14403" s="12"/>
    </row>
    <row r="14404" spans="2:24" x14ac:dyDescent="0.3">
      <c r="B14404" s="73"/>
      <c r="D14404" s="73"/>
      <c r="P14404" s="73"/>
      <c r="T14404" s="73"/>
      <c r="U14404" s="73"/>
      <c r="V14404" s="73"/>
      <c r="X14404" s="12"/>
    </row>
    <row r="14405" spans="2:24" x14ac:dyDescent="0.3">
      <c r="B14405" s="73"/>
      <c r="D14405" s="73"/>
      <c r="P14405" s="73"/>
      <c r="T14405" s="73"/>
      <c r="U14405" s="73"/>
      <c r="V14405" s="73"/>
      <c r="X14405" s="12"/>
    </row>
    <row r="14406" spans="2:24" x14ac:dyDescent="0.3">
      <c r="B14406" s="73"/>
      <c r="D14406" s="73"/>
      <c r="P14406" s="73"/>
      <c r="T14406" s="73"/>
      <c r="U14406" s="73"/>
      <c r="V14406" s="73"/>
      <c r="X14406" s="12"/>
    </row>
    <row r="14407" spans="2:24" x14ac:dyDescent="0.3">
      <c r="B14407" s="73"/>
      <c r="D14407" s="73"/>
      <c r="P14407" s="73"/>
      <c r="T14407" s="73"/>
      <c r="U14407" s="73"/>
      <c r="V14407" s="73"/>
      <c r="X14407" s="12"/>
    </row>
    <row r="14408" spans="2:24" x14ac:dyDescent="0.3">
      <c r="B14408" s="73"/>
      <c r="D14408" s="73"/>
      <c r="P14408" s="73"/>
      <c r="T14408" s="73"/>
      <c r="U14408" s="73"/>
      <c r="V14408" s="73"/>
      <c r="X14408" s="12"/>
    </row>
    <row r="14409" spans="2:24" x14ac:dyDescent="0.3">
      <c r="B14409" s="73"/>
      <c r="D14409" s="73"/>
      <c r="P14409" s="73"/>
      <c r="T14409" s="73"/>
      <c r="U14409" s="73"/>
      <c r="V14409" s="73"/>
      <c r="X14409" s="12"/>
    </row>
    <row r="14410" spans="2:24" x14ac:dyDescent="0.3">
      <c r="B14410" s="73"/>
      <c r="D14410" s="73"/>
      <c r="P14410" s="73"/>
      <c r="T14410" s="73"/>
      <c r="U14410" s="73"/>
      <c r="V14410" s="73"/>
      <c r="X14410" s="12"/>
    </row>
    <row r="14411" spans="2:24" x14ac:dyDescent="0.3">
      <c r="B14411" s="73"/>
      <c r="D14411" s="73"/>
      <c r="P14411" s="73"/>
      <c r="T14411" s="73"/>
      <c r="U14411" s="73"/>
      <c r="V14411" s="73"/>
      <c r="X14411" s="12"/>
    </row>
    <row r="14412" spans="2:24" x14ac:dyDescent="0.3">
      <c r="B14412" s="73"/>
      <c r="D14412" s="73"/>
      <c r="P14412" s="73"/>
      <c r="T14412" s="73"/>
      <c r="U14412" s="73"/>
      <c r="V14412" s="73"/>
      <c r="X14412" s="12"/>
    </row>
    <row r="14413" spans="2:24" x14ac:dyDescent="0.3">
      <c r="B14413" s="73"/>
      <c r="D14413" s="73"/>
      <c r="P14413" s="73"/>
      <c r="T14413" s="73"/>
      <c r="U14413" s="73"/>
      <c r="V14413" s="73"/>
      <c r="X14413" s="12"/>
    </row>
    <row r="14414" spans="2:24" x14ac:dyDescent="0.3">
      <c r="B14414" s="73"/>
      <c r="D14414" s="73"/>
      <c r="P14414" s="73"/>
      <c r="T14414" s="73"/>
      <c r="U14414" s="73"/>
      <c r="V14414" s="73"/>
      <c r="X14414" s="12"/>
    </row>
    <row r="14415" spans="2:24" x14ac:dyDescent="0.3">
      <c r="B14415" s="73"/>
      <c r="D14415" s="73"/>
      <c r="P14415" s="73"/>
      <c r="T14415" s="73"/>
      <c r="U14415" s="73"/>
      <c r="V14415" s="73"/>
      <c r="X14415" s="12"/>
    </row>
    <row r="14416" spans="2:24" x14ac:dyDescent="0.3">
      <c r="B14416" s="73"/>
      <c r="D14416" s="73"/>
      <c r="P14416" s="73"/>
      <c r="T14416" s="73"/>
      <c r="U14416" s="73"/>
      <c r="V14416" s="73"/>
      <c r="X14416" s="12"/>
    </row>
    <row r="14417" spans="2:24" x14ac:dyDescent="0.3">
      <c r="B14417" s="73"/>
      <c r="D14417" s="73"/>
      <c r="P14417" s="73"/>
      <c r="T14417" s="73"/>
      <c r="U14417" s="73"/>
      <c r="V14417" s="73"/>
      <c r="X14417" s="12"/>
    </row>
    <row r="14418" spans="2:24" x14ac:dyDescent="0.3">
      <c r="B14418" s="73"/>
      <c r="D14418" s="73"/>
      <c r="P14418" s="73"/>
      <c r="T14418" s="73"/>
      <c r="U14418" s="73"/>
      <c r="V14418" s="73"/>
      <c r="X14418" s="12"/>
    </row>
    <row r="14419" spans="2:24" x14ac:dyDescent="0.3">
      <c r="B14419" s="73"/>
      <c r="D14419" s="73"/>
      <c r="P14419" s="73"/>
      <c r="T14419" s="73"/>
      <c r="U14419" s="73"/>
      <c r="V14419" s="73"/>
      <c r="X14419" s="12"/>
    </row>
    <row r="14420" spans="2:24" x14ac:dyDescent="0.3">
      <c r="B14420" s="73"/>
      <c r="D14420" s="73"/>
      <c r="P14420" s="73"/>
      <c r="T14420" s="73"/>
      <c r="U14420" s="73"/>
      <c r="V14420" s="73"/>
      <c r="X14420" s="12"/>
    </row>
    <row r="14421" spans="2:24" x14ac:dyDescent="0.3">
      <c r="B14421" s="73"/>
      <c r="D14421" s="73"/>
      <c r="P14421" s="73"/>
      <c r="T14421" s="73"/>
      <c r="U14421" s="73"/>
      <c r="V14421" s="73"/>
      <c r="X14421" s="12"/>
    </row>
    <row r="14422" spans="2:24" x14ac:dyDescent="0.3">
      <c r="B14422" s="73"/>
      <c r="D14422" s="73"/>
      <c r="P14422" s="73"/>
      <c r="T14422" s="73"/>
      <c r="U14422" s="73"/>
      <c r="V14422" s="73"/>
      <c r="X14422" s="12"/>
    </row>
    <row r="14423" spans="2:24" x14ac:dyDescent="0.3">
      <c r="B14423" s="73"/>
      <c r="D14423" s="73"/>
      <c r="P14423" s="73"/>
      <c r="T14423" s="73"/>
      <c r="U14423" s="73"/>
      <c r="V14423" s="73"/>
      <c r="X14423" s="12"/>
    </row>
    <row r="14424" spans="2:24" x14ac:dyDescent="0.3">
      <c r="B14424" s="73"/>
      <c r="D14424" s="73"/>
      <c r="P14424" s="73"/>
      <c r="T14424" s="73"/>
      <c r="U14424" s="73"/>
      <c r="V14424" s="73"/>
      <c r="X14424" s="12"/>
    </row>
    <row r="14425" spans="2:24" x14ac:dyDescent="0.3">
      <c r="B14425" s="73"/>
      <c r="D14425" s="73"/>
      <c r="P14425" s="73"/>
      <c r="T14425" s="73"/>
      <c r="U14425" s="73"/>
      <c r="V14425" s="73"/>
      <c r="X14425" s="12"/>
    </row>
    <row r="14426" spans="2:24" x14ac:dyDescent="0.3">
      <c r="B14426" s="73"/>
      <c r="D14426" s="73"/>
      <c r="P14426" s="73"/>
      <c r="T14426" s="73"/>
      <c r="U14426" s="73"/>
      <c r="V14426" s="73"/>
      <c r="X14426" s="12"/>
    </row>
    <row r="14427" spans="2:24" x14ac:dyDescent="0.3">
      <c r="B14427" s="73"/>
      <c r="D14427" s="73"/>
      <c r="P14427" s="73"/>
      <c r="T14427" s="73"/>
      <c r="U14427" s="73"/>
      <c r="V14427" s="73"/>
      <c r="X14427" s="12"/>
    </row>
    <row r="14428" spans="2:24" x14ac:dyDescent="0.3">
      <c r="B14428" s="73"/>
      <c r="D14428" s="73"/>
      <c r="P14428" s="73"/>
      <c r="T14428" s="73"/>
      <c r="U14428" s="73"/>
      <c r="V14428" s="73"/>
      <c r="X14428" s="12"/>
    </row>
    <row r="14429" spans="2:24" x14ac:dyDescent="0.3">
      <c r="B14429" s="73"/>
      <c r="D14429" s="73"/>
      <c r="P14429" s="73"/>
      <c r="T14429" s="73"/>
      <c r="U14429" s="73"/>
      <c r="V14429" s="73"/>
      <c r="X14429" s="12"/>
    </row>
    <row r="14430" spans="2:24" x14ac:dyDescent="0.3">
      <c r="B14430" s="73"/>
      <c r="D14430" s="73"/>
      <c r="P14430" s="73"/>
      <c r="T14430" s="73"/>
      <c r="U14430" s="73"/>
      <c r="V14430" s="73"/>
      <c r="X14430" s="12"/>
    </row>
    <row r="14431" spans="2:24" x14ac:dyDescent="0.3">
      <c r="B14431" s="73"/>
      <c r="D14431" s="73"/>
      <c r="P14431" s="73"/>
      <c r="T14431" s="73"/>
      <c r="U14431" s="73"/>
      <c r="V14431" s="73"/>
      <c r="X14431" s="12"/>
    </row>
    <row r="14432" spans="2:24" x14ac:dyDescent="0.3">
      <c r="B14432" s="73"/>
      <c r="D14432" s="73"/>
      <c r="P14432" s="73"/>
      <c r="T14432" s="73"/>
      <c r="U14432" s="73"/>
      <c r="V14432" s="73"/>
      <c r="X14432" s="12"/>
    </row>
    <row r="14433" spans="2:24" x14ac:dyDescent="0.3">
      <c r="B14433" s="73"/>
      <c r="D14433" s="73"/>
      <c r="P14433" s="73"/>
      <c r="T14433" s="73"/>
      <c r="U14433" s="73"/>
      <c r="V14433" s="73"/>
      <c r="X14433" s="12"/>
    </row>
    <row r="14434" spans="2:24" x14ac:dyDescent="0.3">
      <c r="B14434" s="73"/>
      <c r="D14434" s="73"/>
      <c r="P14434" s="73"/>
      <c r="T14434" s="73"/>
      <c r="U14434" s="73"/>
      <c r="V14434" s="73"/>
      <c r="X14434" s="12"/>
    </row>
    <row r="14435" spans="2:24" x14ac:dyDescent="0.3">
      <c r="B14435" s="73"/>
      <c r="D14435" s="73"/>
      <c r="P14435" s="73"/>
      <c r="T14435" s="73"/>
      <c r="U14435" s="73"/>
      <c r="V14435" s="73"/>
      <c r="X14435" s="12"/>
    </row>
    <row r="14436" spans="2:24" x14ac:dyDescent="0.3">
      <c r="B14436" s="73"/>
      <c r="D14436" s="73"/>
      <c r="P14436" s="73"/>
      <c r="T14436" s="73"/>
      <c r="U14436" s="73"/>
      <c r="V14436" s="73"/>
      <c r="X14436" s="12"/>
    </row>
    <row r="14437" spans="2:24" x14ac:dyDescent="0.3">
      <c r="B14437" s="73"/>
      <c r="D14437" s="73"/>
      <c r="P14437" s="73"/>
      <c r="T14437" s="73"/>
      <c r="U14437" s="73"/>
      <c r="V14437" s="73"/>
      <c r="X14437" s="12"/>
    </row>
    <row r="14438" spans="2:24" x14ac:dyDescent="0.3">
      <c r="B14438" s="73"/>
      <c r="D14438" s="73"/>
      <c r="P14438" s="73"/>
      <c r="T14438" s="73"/>
      <c r="U14438" s="73"/>
      <c r="V14438" s="73"/>
      <c r="X14438" s="12"/>
    </row>
    <row r="14439" spans="2:24" x14ac:dyDescent="0.3">
      <c r="B14439" s="73"/>
      <c r="D14439" s="73"/>
      <c r="P14439" s="73"/>
      <c r="T14439" s="73"/>
      <c r="U14439" s="73"/>
      <c r="V14439" s="73"/>
      <c r="X14439" s="12"/>
    </row>
    <row r="14440" spans="2:24" x14ac:dyDescent="0.3">
      <c r="B14440" s="73"/>
      <c r="D14440" s="73"/>
      <c r="P14440" s="73"/>
      <c r="T14440" s="73"/>
      <c r="U14440" s="73"/>
      <c r="V14440" s="73"/>
      <c r="X14440" s="12"/>
    </row>
    <row r="14441" spans="2:24" x14ac:dyDescent="0.3">
      <c r="B14441" s="73"/>
      <c r="D14441" s="73"/>
      <c r="P14441" s="73"/>
      <c r="T14441" s="73"/>
      <c r="U14441" s="73"/>
      <c r="V14441" s="73"/>
      <c r="X14441" s="12"/>
    </row>
    <row r="14442" spans="2:24" x14ac:dyDescent="0.3">
      <c r="B14442" s="73"/>
      <c r="D14442" s="73"/>
      <c r="P14442" s="73"/>
      <c r="T14442" s="73"/>
      <c r="U14442" s="73"/>
      <c r="V14442" s="73"/>
      <c r="X14442" s="12"/>
    </row>
    <row r="14443" spans="2:24" x14ac:dyDescent="0.3">
      <c r="B14443" s="73"/>
      <c r="D14443" s="73"/>
      <c r="P14443" s="73"/>
      <c r="T14443" s="73"/>
      <c r="U14443" s="73"/>
      <c r="V14443" s="73"/>
      <c r="X14443" s="12"/>
    </row>
    <row r="14444" spans="2:24" x14ac:dyDescent="0.3">
      <c r="B14444" s="73"/>
      <c r="D14444" s="73"/>
      <c r="P14444" s="73"/>
      <c r="T14444" s="73"/>
      <c r="U14444" s="73"/>
      <c r="V14444" s="73"/>
      <c r="X14444" s="12"/>
    </row>
    <row r="14445" spans="2:24" x14ac:dyDescent="0.3">
      <c r="B14445" s="73"/>
      <c r="D14445" s="73"/>
      <c r="P14445" s="73"/>
      <c r="T14445" s="73"/>
      <c r="U14445" s="73"/>
      <c r="V14445" s="73"/>
      <c r="X14445" s="12"/>
    </row>
    <row r="14446" spans="2:24" x14ac:dyDescent="0.3">
      <c r="B14446" s="73"/>
      <c r="D14446" s="73"/>
      <c r="P14446" s="73"/>
      <c r="T14446" s="73"/>
      <c r="U14446" s="73"/>
      <c r="V14446" s="73"/>
      <c r="X14446" s="12"/>
    </row>
    <row r="14447" spans="2:24" x14ac:dyDescent="0.3">
      <c r="B14447" s="73"/>
      <c r="D14447" s="73"/>
      <c r="P14447" s="73"/>
      <c r="T14447" s="73"/>
      <c r="U14447" s="73"/>
      <c r="V14447" s="73"/>
      <c r="X14447" s="12"/>
    </row>
    <row r="14448" spans="2:24" x14ac:dyDescent="0.3">
      <c r="B14448" s="73"/>
      <c r="D14448" s="73"/>
      <c r="P14448" s="73"/>
      <c r="T14448" s="73"/>
      <c r="U14448" s="73"/>
      <c r="V14448" s="73"/>
      <c r="X14448" s="12"/>
    </row>
    <row r="14449" spans="2:24" x14ac:dyDescent="0.3">
      <c r="B14449" s="73"/>
      <c r="D14449" s="73"/>
      <c r="P14449" s="73"/>
      <c r="T14449" s="73"/>
      <c r="U14449" s="73"/>
      <c r="V14449" s="73"/>
      <c r="X14449" s="12"/>
    </row>
    <row r="14450" spans="2:24" x14ac:dyDescent="0.3">
      <c r="B14450" s="73"/>
      <c r="D14450" s="73"/>
      <c r="P14450" s="73"/>
      <c r="T14450" s="73"/>
      <c r="U14450" s="73"/>
      <c r="V14450" s="73"/>
      <c r="X14450" s="12"/>
    </row>
    <row r="14451" spans="2:24" x14ac:dyDescent="0.3">
      <c r="B14451" s="73"/>
      <c r="D14451" s="73"/>
      <c r="P14451" s="73"/>
      <c r="T14451" s="73"/>
      <c r="U14451" s="73"/>
      <c r="V14451" s="73"/>
      <c r="X14451" s="12"/>
    </row>
    <row r="14452" spans="2:24" x14ac:dyDescent="0.3">
      <c r="B14452" s="73"/>
      <c r="D14452" s="73"/>
      <c r="P14452" s="73"/>
      <c r="T14452" s="73"/>
      <c r="U14452" s="73"/>
      <c r="V14452" s="73"/>
      <c r="X14452" s="12"/>
    </row>
    <row r="14453" spans="2:24" x14ac:dyDescent="0.3">
      <c r="B14453" s="73"/>
      <c r="D14453" s="73"/>
      <c r="P14453" s="73"/>
      <c r="T14453" s="73"/>
      <c r="U14453" s="73"/>
      <c r="V14453" s="73"/>
      <c r="X14453" s="12"/>
    </row>
    <row r="14454" spans="2:24" x14ac:dyDescent="0.3">
      <c r="B14454" s="73"/>
      <c r="D14454" s="73"/>
      <c r="P14454" s="73"/>
      <c r="T14454" s="73"/>
      <c r="U14454" s="73"/>
      <c r="V14454" s="73"/>
      <c r="X14454" s="12"/>
    </row>
    <row r="14455" spans="2:24" x14ac:dyDescent="0.3">
      <c r="B14455" s="73"/>
      <c r="D14455" s="73"/>
      <c r="P14455" s="73"/>
      <c r="T14455" s="73"/>
      <c r="U14455" s="73"/>
      <c r="V14455" s="73"/>
      <c r="X14455" s="12"/>
    </row>
    <row r="14456" spans="2:24" x14ac:dyDescent="0.3">
      <c r="B14456" s="73"/>
      <c r="D14456" s="73"/>
      <c r="P14456" s="73"/>
      <c r="T14456" s="73"/>
      <c r="U14456" s="73"/>
      <c r="V14456" s="73"/>
      <c r="X14456" s="12"/>
    </row>
    <row r="14457" spans="2:24" x14ac:dyDescent="0.3">
      <c r="B14457" s="73"/>
      <c r="D14457" s="73"/>
      <c r="P14457" s="73"/>
      <c r="T14457" s="73"/>
      <c r="U14457" s="73"/>
      <c r="V14457" s="73"/>
      <c r="X14457" s="12"/>
    </row>
    <row r="14458" spans="2:24" x14ac:dyDescent="0.3">
      <c r="B14458" s="73"/>
      <c r="D14458" s="73"/>
      <c r="P14458" s="73"/>
      <c r="T14458" s="73"/>
      <c r="U14458" s="73"/>
      <c r="V14458" s="73"/>
      <c r="X14458" s="12"/>
    </row>
    <row r="14459" spans="2:24" x14ac:dyDescent="0.3">
      <c r="B14459" s="73"/>
      <c r="D14459" s="73"/>
      <c r="P14459" s="73"/>
      <c r="T14459" s="73"/>
      <c r="U14459" s="73"/>
      <c r="V14459" s="73"/>
      <c r="X14459" s="12"/>
    </row>
    <row r="14460" spans="2:24" x14ac:dyDescent="0.3">
      <c r="B14460" s="73"/>
      <c r="D14460" s="73"/>
      <c r="P14460" s="73"/>
      <c r="T14460" s="73"/>
      <c r="U14460" s="73"/>
      <c r="V14460" s="73"/>
      <c r="X14460" s="12"/>
    </row>
    <row r="14461" spans="2:24" x14ac:dyDescent="0.3">
      <c r="B14461" s="73"/>
      <c r="D14461" s="73"/>
      <c r="P14461" s="73"/>
      <c r="T14461" s="73"/>
      <c r="U14461" s="73"/>
      <c r="V14461" s="73"/>
      <c r="X14461" s="12"/>
    </row>
    <row r="14462" spans="2:24" x14ac:dyDescent="0.3">
      <c r="B14462" s="73"/>
      <c r="D14462" s="73"/>
      <c r="P14462" s="73"/>
      <c r="T14462" s="73"/>
      <c r="U14462" s="73"/>
      <c r="V14462" s="73"/>
      <c r="X14462" s="12"/>
    </row>
    <row r="14463" spans="2:24" x14ac:dyDescent="0.3">
      <c r="B14463" s="73"/>
      <c r="D14463" s="73"/>
      <c r="P14463" s="73"/>
      <c r="T14463" s="73"/>
      <c r="U14463" s="73"/>
      <c r="V14463" s="73"/>
      <c r="X14463" s="12"/>
    </row>
    <row r="14464" spans="2:24" x14ac:dyDescent="0.3">
      <c r="B14464" s="73"/>
      <c r="D14464" s="73"/>
      <c r="P14464" s="73"/>
      <c r="T14464" s="73"/>
      <c r="U14464" s="73"/>
      <c r="V14464" s="73"/>
      <c r="X14464" s="12"/>
    </row>
    <row r="14465" spans="2:24" x14ac:dyDescent="0.3">
      <c r="B14465" s="73"/>
      <c r="D14465" s="73"/>
      <c r="P14465" s="73"/>
      <c r="T14465" s="73"/>
      <c r="U14465" s="73"/>
      <c r="V14465" s="73"/>
      <c r="X14465" s="12"/>
    </row>
    <row r="14466" spans="2:24" x14ac:dyDescent="0.3">
      <c r="B14466" s="73"/>
      <c r="D14466" s="73"/>
      <c r="P14466" s="73"/>
      <c r="T14466" s="73"/>
      <c r="U14466" s="73"/>
      <c r="V14466" s="73"/>
      <c r="X14466" s="12"/>
    </row>
    <row r="14467" spans="2:24" x14ac:dyDescent="0.3">
      <c r="B14467" s="73"/>
      <c r="D14467" s="73"/>
      <c r="P14467" s="73"/>
      <c r="T14467" s="73"/>
      <c r="U14467" s="73"/>
      <c r="V14467" s="73"/>
      <c r="X14467" s="12"/>
    </row>
    <row r="14468" spans="2:24" x14ac:dyDescent="0.3">
      <c r="B14468" s="73"/>
      <c r="D14468" s="73"/>
      <c r="P14468" s="73"/>
      <c r="T14468" s="73"/>
      <c r="U14468" s="73"/>
      <c r="V14468" s="73"/>
      <c r="X14468" s="12"/>
    </row>
    <row r="14469" spans="2:24" x14ac:dyDescent="0.3">
      <c r="B14469" s="73"/>
      <c r="D14469" s="73"/>
      <c r="P14469" s="73"/>
      <c r="T14469" s="73"/>
      <c r="U14469" s="73"/>
      <c r="V14469" s="73"/>
      <c r="X14469" s="12"/>
    </row>
    <row r="14470" spans="2:24" x14ac:dyDescent="0.3">
      <c r="B14470" s="73"/>
      <c r="D14470" s="73"/>
      <c r="P14470" s="73"/>
      <c r="T14470" s="73"/>
      <c r="U14470" s="73"/>
      <c r="V14470" s="73"/>
      <c r="X14470" s="12"/>
    </row>
    <row r="14471" spans="2:24" x14ac:dyDescent="0.3">
      <c r="B14471" s="73"/>
      <c r="D14471" s="73"/>
      <c r="P14471" s="73"/>
      <c r="T14471" s="73"/>
      <c r="U14471" s="73"/>
      <c r="V14471" s="73"/>
      <c r="X14471" s="12"/>
    </row>
    <row r="14472" spans="2:24" x14ac:dyDescent="0.3">
      <c r="B14472" s="73"/>
      <c r="D14472" s="73"/>
      <c r="P14472" s="73"/>
      <c r="T14472" s="73"/>
      <c r="U14472" s="73"/>
      <c r="V14472" s="73"/>
      <c r="X14472" s="12"/>
    </row>
    <row r="14473" spans="2:24" x14ac:dyDescent="0.3">
      <c r="B14473" s="73"/>
      <c r="D14473" s="73"/>
      <c r="P14473" s="73"/>
      <c r="T14473" s="73"/>
      <c r="U14473" s="73"/>
      <c r="V14473" s="73"/>
      <c r="X14473" s="12"/>
    </row>
    <row r="14474" spans="2:24" x14ac:dyDescent="0.3">
      <c r="B14474" s="73"/>
      <c r="D14474" s="73"/>
      <c r="P14474" s="73"/>
      <c r="T14474" s="73"/>
      <c r="U14474" s="73"/>
      <c r="V14474" s="73"/>
      <c r="X14474" s="12"/>
    </row>
    <row r="14475" spans="2:24" x14ac:dyDescent="0.3">
      <c r="B14475" s="73"/>
      <c r="D14475" s="73"/>
      <c r="P14475" s="73"/>
      <c r="T14475" s="73"/>
      <c r="U14475" s="73"/>
      <c r="V14475" s="73"/>
      <c r="X14475" s="12"/>
    </row>
    <row r="14476" spans="2:24" x14ac:dyDescent="0.3">
      <c r="B14476" s="73"/>
      <c r="D14476" s="73"/>
      <c r="P14476" s="73"/>
      <c r="T14476" s="73"/>
      <c r="U14476" s="73"/>
      <c r="V14476" s="73"/>
      <c r="X14476" s="12"/>
    </row>
    <row r="14477" spans="2:24" x14ac:dyDescent="0.3">
      <c r="B14477" s="73"/>
      <c r="D14477" s="73"/>
      <c r="P14477" s="73"/>
      <c r="T14477" s="73"/>
      <c r="U14477" s="73"/>
      <c r="V14477" s="73"/>
      <c r="X14477" s="12"/>
    </row>
    <row r="14478" spans="2:24" x14ac:dyDescent="0.3">
      <c r="B14478" s="73"/>
      <c r="D14478" s="73"/>
      <c r="P14478" s="73"/>
      <c r="T14478" s="73"/>
      <c r="U14478" s="73"/>
      <c r="V14478" s="73"/>
      <c r="X14478" s="12"/>
    </row>
    <row r="14479" spans="2:24" x14ac:dyDescent="0.3">
      <c r="B14479" s="73"/>
      <c r="D14479" s="73"/>
      <c r="P14479" s="73"/>
      <c r="T14479" s="73"/>
      <c r="U14479" s="73"/>
      <c r="V14479" s="73"/>
      <c r="X14479" s="12"/>
    </row>
    <row r="14480" spans="2:24" x14ac:dyDescent="0.3">
      <c r="B14480" s="73"/>
      <c r="D14480" s="73"/>
      <c r="P14480" s="73"/>
      <c r="T14480" s="73"/>
      <c r="U14480" s="73"/>
      <c r="V14480" s="73"/>
      <c r="X14480" s="12"/>
    </row>
    <row r="14481" spans="2:24" x14ac:dyDescent="0.3">
      <c r="B14481" s="73"/>
      <c r="D14481" s="73"/>
      <c r="P14481" s="73"/>
      <c r="T14481" s="73"/>
      <c r="U14481" s="73"/>
      <c r="V14481" s="73"/>
      <c r="X14481" s="12"/>
    </row>
    <row r="14482" spans="2:24" x14ac:dyDescent="0.3">
      <c r="B14482" s="73"/>
      <c r="D14482" s="73"/>
      <c r="P14482" s="73"/>
      <c r="T14482" s="73"/>
      <c r="U14482" s="73"/>
      <c r="V14482" s="73"/>
      <c r="X14482" s="12"/>
    </row>
    <row r="14483" spans="2:24" x14ac:dyDescent="0.3">
      <c r="B14483" s="73"/>
      <c r="D14483" s="73"/>
      <c r="P14483" s="73"/>
      <c r="T14483" s="73"/>
      <c r="U14483" s="73"/>
      <c r="V14483" s="73"/>
      <c r="X14483" s="12"/>
    </row>
    <row r="14484" spans="2:24" x14ac:dyDescent="0.3">
      <c r="B14484" s="73"/>
      <c r="D14484" s="73"/>
      <c r="P14484" s="73"/>
      <c r="T14484" s="73"/>
      <c r="U14484" s="73"/>
      <c r="V14484" s="73"/>
      <c r="X14484" s="12"/>
    </row>
    <row r="14485" spans="2:24" x14ac:dyDescent="0.3">
      <c r="B14485" s="73"/>
      <c r="D14485" s="73"/>
      <c r="P14485" s="73"/>
      <c r="T14485" s="73"/>
      <c r="U14485" s="73"/>
      <c r="V14485" s="73"/>
      <c r="X14485" s="12"/>
    </row>
    <row r="14486" spans="2:24" x14ac:dyDescent="0.3">
      <c r="B14486" s="73"/>
      <c r="D14486" s="73"/>
      <c r="P14486" s="73"/>
      <c r="T14486" s="73"/>
      <c r="U14486" s="73"/>
      <c r="V14486" s="73"/>
      <c r="X14486" s="12"/>
    </row>
    <row r="14487" spans="2:24" x14ac:dyDescent="0.3">
      <c r="B14487" s="73"/>
      <c r="D14487" s="73"/>
      <c r="P14487" s="73"/>
      <c r="T14487" s="73"/>
      <c r="U14487" s="73"/>
      <c r="V14487" s="73"/>
      <c r="X14487" s="12"/>
    </row>
    <row r="14488" spans="2:24" x14ac:dyDescent="0.3">
      <c r="B14488" s="73"/>
      <c r="D14488" s="73"/>
      <c r="P14488" s="73"/>
      <c r="T14488" s="73"/>
      <c r="U14488" s="73"/>
      <c r="V14488" s="73"/>
      <c r="X14488" s="12"/>
    </row>
    <row r="14489" spans="2:24" x14ac:dyDescent="0.3">
      <c r="B14489" s="73"/>
      <c r="D14489" s="73"/>
      <c r="P14489" s="73"/>
      <c r="T14489" s="73"/>
      <c r="U14489" s="73"/>
      <c r="V14489" s="73"/>
      <c r="X14489" s="12"/>
    </row>
    <row r="14490" spans="2:24" x14ac:dyDescent="0.3">
      <c r="B14490" s="73"/>
      <c r="D14490" s="73"/>
      <c r="P14490" s="73"/>
      <c r="T14490" s="73"/>
      <c r="U14490" s="73"/>
      <c r="V14490" s="73"/>
      <c r="X14490" s="12"/>
    </row>
    <row r="14491" spans="2:24" x14ac:dyDescent="0.3">
      <c r="B14491" s="73"/>
      <c r="D14491" s="73"/>
      <c r="P14491" s="73"/>
      <c r="T14491" s="73"/>
      <c r="U14491" s="73"/>
      <c r="V14491" s="73"/>
      <c r="X14491" s="12"/>
    </row>
    <row r="14492" spans="2:24" x14ac:dyDescent="0.3">
      <c r="B14492" s="73"/>
      <c r="D14492" s="73"/>
      <c r="P14492" s="73"/>
      <c r="T14492" s="73"/>
      <c r="U14492" s="73"/>
      <c r="V14492" s="73"/>
      <c r="X14492" s="12"/>
    </row>
    <row r="14493" spans="2:24" x14ac:dyDescent="0.3">
      <c r="B14493" s="73"/>
      <c r="D14493" s="73"/>
      <c r="P14493" s="73"/>
      <c r="T14493" s="73"/>
      <c r="U14493" s="73"/>
      <c r="V14493" s="73"/>
      <c r="X14493" s="12"/>
    </row>
    <row r="14494" spans="2:24" x14ac:dyDescent="0.3">
      <c r="B14494" s="73"/>
      <c r="D14494" s="73"/>
      <c r="P14494" s="73"/>
      <c r="T14494" s="73"/>
      <c r="U14494" s="73"/>
      <c r="V14494" s="73"/>
      <c r="X14494" s="12"/>
    </row>
    <row r="14495" spans="2:24" x14ac:dyDescent="0.3">
      <c r="B14495" s="73"/>
      <c r="D14495" s="73"/>
      <c r="P14495" s="73"/>
      <c r="T14495" s="73"/>
      <c r="U14495" s="73"/>
      <c r="V14495" s="73"/>
      <c r="X14495" s="12"/>
    </row>
    <row r="14496" spans="2:24" x14ac:dyDescent="0.3">
      <c r="B14496" s="73"/>
      <c r="D14496" s="73"/>
      <c r="P14496" s="73"/>
      <c r="T14496" s="73"/>
      <c r="U14496" s="73"/>
      <c r="V14496" s="73"/>
      <c r="X14496" s="12"/>
    </row>
    <row r="14497" spans="2:24" x14ac:dyDescent="0.3">
      <c r="B14497" s="73"/>
      <c r="D14497" s="73"/>
      <c r="P14497" s="73"/>
      <c r="T14497" s="73"/>
      <c r="U14497" s="73"/>
      <c r="V14497" s="73"/>
      <c r="X14497" s="12"/>
    </row>
    <row r="14498" spans="2:24" x14ac:dyDescent="0.3">
      <c r="B14498" s="73"/>
      <c r="D14498" s="73"/>
      <c r="P14498" s="73"/>
      <c r="T14498" s="73"/>
      <c r="U14498" s="73"/>
      <c r="V14498" s="73"/>
      <c r="X14498" s="12"/>
    </row>
    <row r="14499" spans="2:24" x14ac:dyDescent="0.3">
      <c r="B14499" s="73"/>
      <c r="D14499" s="73"/>
      <c r="P14499" s="73"/>
      <c r="T14499" s="73"/>
      <c r="U14499" s="73"/>
      <c r="V14499" s="73"/>
      <c r="X14499" s="12"/>
    </row>
    <row r="14500" spans="2:24" x14ac:dyDescent="0.3">
      <c r="B14500" s="73"/>
      <c r="D14500" s="73"/>
      <c r="P14500" s="73"/>
      <c r="T14500" s="73"/>
      <c r="U14500" s="73"/>
      <c r="V14500" s="73"/>
      <c r="X14500" s="12"/>
    </row>
    <row r="14501" spans="2:24" x14ac:dyDescent="0.3">
      <c r="B14501" s="73"/>
      <c r="D14501" s="73"/>
      <c r="P14501" s="73"/>
      <c r="T14501" s="73"/>
      <c r="U14501" s="73"/>
      <c r="V14501" s="73"/>
      <c r="X14501" s="12"/>
    </row>
    <row r="14502" spans="2:24" x14ac:dyDescent="0.3">
      <c r="B14502" s="73"/>
      <c r="D14502" s="73"/>
      <c r="P14502" s="73"/>
      <c r="T14502" s="73"/>
      <c r="U14502" s="73"/>
      <c r="V14502" s="73"/>
      <c r="X14502" s="12"/>
    </row>
    <row r="14503" spans="2:24" x14ac:dyDescent="0.3">
      <c r="B14503" s="73"/>
      <c r="D14503" s="73"/>
      <c r="P14503" s="73"/>
      <c r="T14503" s="73"/>
      <c r="U14503" s="73"/>
      <c r="V14503" s="73"/>
      <c r="X14503" s="12"/>
    </row>
    <row r="14504" spans="2:24" x14ac:dyDescent="0.3">
      <c r="B14504" s="73"/>
      <c r="D14504" s="73"/>
      <c r="P14504" s="73"/>
      <c r="T14504" s="73"/>
      <c r="U14504" s="73"/>
      <c r="V14504" s="73"/>
      <c r="X14504" s="12"/>
    </row>
    <row r="14505" spans="2:24" x14ac:dyDescent="0.3">
      <c r="B14505" s="73"/>
      <c r="D14505" s="73"/>
      <c r="P14505" s="73"/>
      <c r="T14505" s="73"/>
      <c r="U14505" s="73"/>
      <c r="V14505" s="73"/>
      <c r="X14505" s="12"/>
    </row>
    <row r="14506" spans="2:24" x14ac:dyDescent="0.3">
      <c r="B14506" s="73"/>
      <c r="D14506" s="73"/>
      <c r="P14506" s="73"/>
      <c r="T14506" s="73"/>
      <c r="U14506" s="73"/>
      <c r="V14506" s="73"/>
      <c r="X14506" s="12"/>
    </row>
    <row r="14507" spans="2:24" x14ac:dyDescent="0.3">
      <c r="B14507" s="73"/>
      <c r="D14507" s="73"/>
      <c r="P14507" s="73"/>
      <c r="T14507" s="73"/>
      <c r="U14507" s="73"/>
      <c r="V14507" s="73"/>
      <c r="X14507" s="12"/>
    </row>
    <row r="14508" spans="2:24" x14ac:dyDescent="0.3">
      <c r="B14508" s="73"/>
      <c r="D14508" s="73"/>
      <c r="P14508" s="73"/>
      <c r="T14508" s="73"/>
      <c r="U14508" s="73"/>
      <c r="V14508" s="73"/>
      <c r="X14508" s="12"/>
    </row>
    <row r="14509" spans="2:24" x14ac:dyDescent="0.3">
      <c r="B14509" s="73"/>
      <c r="D14509" s="73"/>
      <c r="P14509" s="73"/>
      <c r="T14509" s="73"/>
      <c r="U14509" s="73"/>
      <c r="V14509" s="73"/>
      <c r="X14509" s="12"/>
    </row>
    <row r="14510" spans="2:24" x14ac:dyDescent="0.3">
      <c r="B14510" s="73"/>
      <c r="D14510" s="73"/>
      <c r="P14510" s="73"/>
      <c r="T14510" s="73"/>
      <c r="U14510" s="73"/>
      <c r="V14510" s="73"/>
      <c r="X14510" s="12"/>
    </row>
    <row r="14511" spans="2:24" x14ac:dyDescent="0.3">
      <c r="B14511" s="73"/>
      <c r="D14511" s="73"/>
      <c r="P14511" s="73"/>
      <c r="T14511" s="73"/>
      <c r="U14511" s="73"/>
      <c r="V14511" s="73"/>
      <c r="X14511" s="12"/>
    </row>
    <row r="14512" spans="2:24" x14ac:dyDescent="0.3">
      <c r="B14512" s="73"/>
      <c r="D14512" s="73"/>
      <c r="P14512" s="73"/>
      <c r="T14512" s="73"/>
      <c r="U14512" s="73"/>
      <c r="V14512" s="73"/>
      <c r="X14512" s="12"/>
    </row>
    <row r="14513" spans="2:24" x14ac:dyDescent="0.3">
      <c r="B14513" s="73"/>
      <c r="D14513" s="73"/>
      <c r="P14513" s="73"/>
      <c r="T14513" s="73"/>
      <c r="U14513" s="73"/>
      <c r="V14513" s="73"/>
      <c r="X14513" s="12"/>
    </row>
    <row r="14514" spans="2:24" x14ac:dyDescent="0.3">
      <c r="B14514" s="73"/>
      <c r="D14514" s="73"/>
      <c r="P14514" s="73"/>
      <c r="T14514" s="73"/>
      <c r="U14514" s="73"/>
      <c r="V14514" s="73"/>
      <c r="X14514" s="12"/>
    </row>
    <row r="14515" spans="2:24" x14ac:dyDescent="0.3">
      <c r="B14515" s="73"/>
      <c r="D14515" s="73"/>
      <c r="P14515" s="73"/>
      <c r="T14515" s="73"/>
      <c r="U14515" s="73"/>
      <c r="V14515" s="73"/>
      <c r="X14515" s="12"/>
    </row>
    <row r="14516" spans="2:24" x14ac:dyDescent="0.3">
      <c r="B14516" s="73"/>
      <c r="D14516" s="73"/>
      <c r="P14516" s="73"/>
      <c r="T14516" s="73"/>
      <c r="U14516" s="73"/>
      <c r="V14516" s="73"/>
      <c r="X14516" s="12"/>
    </row>
    <row r="14517" spans="2:24" x14ac:dyDescent="0.3">
      <c r="B14517" s="73"/>
      <c r="D14517" s="73"/>
      <c r="P14517" s="73"/>
      <c r="T14517" s="73"/>
      <c r="U14517" s="73"/>
      <c r="V14517" s="73"/>
      <c r="X14517" s="12"/>
    </row>
    <row r="14518" spans="2:24" x14ac:dyDescent="0.3">
      <c r="B14518" s="73"/>
      <c r="D14518" s="73"/>
      <c r="P14518" s="73"/>
      <c r="T14518" s="73"/>
      <c r="U14518" s="73"/>
      <c r="V14518" s="73"/>
      <c r="X14518" s="12"/>
    </row>
    <row r="14519" spans="2:24" x14ac:dyDescent="0.3">
      <c r="B14519" s="73"/>
      <c r="D14519" s="73"/>
      <c r="P14519" s="73"/>
      <c r="T14519" s="73"/>
      <c r="U14519" s="73"/>
      <c r="V14519" s="73"/>
      <c r="X14519" s="12"/>
    </row>
    <row r="14520" spans="2:24" x14ac:dyDescent="0.3">
      <c r="B14520" s="73"/>
      <c r="D14520" s="73"/>
      <c r="P14520" s="73"/>
      <c r="T14520" s="73"/>
      <c r="U14520" s="73"/>
      <c r="V14520" s="73"/>
      <c r="X14520" s="12"/>
    </row>
    <row r="14521" spans="2:24" x14ac:dyDescent="0.3">
      <c r="B14521" s="73"/>
      <c r="D14521" s="73"/>
      <c r="P14521" s="73"/>
      <c r="T14521" s="73"/>
      <c r="U14521" s="73"/>
      <c r="V14521" s="73"/>
      <c r="X14521" s="12"/>
    </row>
    <row r="14522" spans="2:24" x14ac:dyDescent="0.3">
      <c r="B14522" s="73"/>
      <c r="D14522" s="73"/>
      <c r="P14522" s="73"/>
      <c r="T14522" s="73"/>
      <c r="U14522" s="73"/>
      <c r="V14522" s="73"/>
      <c r="X14522" s="12"/>
    </row>
    <row r="14523" spans="2:24" x14ac:dyDescent="0.3">
      <c r="B14523" s="73"/>
      <c r="D14523" s="73"/>
      <c r="P14523" s="73"/>
      <c r="T14523" s="73"/>
      <c r="U14523" s="73"/>
      <c r="V14523" s="73"/>
      <c r="X14523" s="12"/>
    </row>
    <row r="14524" spans="2:24" x14ac:dyDescent="0.3">
      <c r="B14524" s="73"/>
      <c r="D14524" s="73"/>
      <c r="P14524" s="73"/>
      <c r="T14524" s="73"/>
      <c r="U14524" s="73"/>
      <c r="V14524" s="73"/>
      <c r="X14524" s="12"/>
    </row>
    <row r="14525" spans="2:24" x14ac:dyDescent="0.3">
      <c r="B14525" s="73"/>
      <c r="D14525" s="73"/>
      <c r="P14525" s="73"/>
      <c r="T14525" s="73"/>
      <c r="U14525" s="73"/>
      <c r="V14525" s="73"/>
      <c r="X14525" s="12"/>
    </row>
    <row r="14526" spans="2:24" x14ac:dyDescent="0.3">
      <c r="B14526" s="73"/>
      <c r="D14526" s="73"/>
      <c r="P14526" s="73"/>
      <c r="T14526" s="73"/>
      <c r="U14526" s="73"/>
      <c r="V14526" s="73"/>
      <c r="X14526" s="12"/>
    </row>
    <row r="14527" spans="2:24" x14ac:dyDescent="0.3">
      <c r="B14527" s="73"/>
      <c r="D14527" s="73"/>
      <c r="P14527" s="73"/>
      <c r="T14527" s="73"/>
      <c r="U14527" s="73"/>
      <c r="V14527" s="73"/>
      <c r="X14527" s="12"/>
    </row>
    <row r="14528" spans="2:24" x14ac:dyDescent="0.3">
      <c r="B14528" s="73"/>
      <c r="D14528" s="73"/>
      <c r="P14528" s="73"/>
      <c r="T14528" s="73"/>
      <c r="U14528" s="73"/>
      <c r="V14528" s="73"/>
      <c r="X14528" s="12"/>
    </row>
    <row r="14529" spans="2:24" x14ac:dyDescent="0.3">
      <c r="B14529" s="73"/>
      <c r="D14529" s="73"/>
      <c r="P14529" s="73"/>
      <c r="T14529" s="73"/>
      <c r="U14529" s="73"/>
      <c r="V14529" s="73"/>
      <c r="X14529" s="12"/>
    </row>
    <row r="14530" spans="2:24" x14ac:dyDescent="0.3">
      <c r="B14530" s="73"/>
      <c r="D14530" s="73"/>
      <c r="P14530" s="73"/>
      <c r="T14530" s="73"/>
      <c r="U14530" s="73"/>
      <c r="V14530" s="73"/>
      <c r="X14530" s="12"/>
    </row>
    <row r="14531" spans="2:24" x14ac:dyDescent="0.3">
      <c r="B14531" s="73"/>
      <c r="D14531" s="73"/>
      <c r="P14531" s="73"/>
      <c r="T14531" s="73"/>
      <c r="U14531" s="73"/>
      <c r="V14531" s="73"/>
      <c r="X14531" s="12"/>
    </row>
    <row r="14532" spans="2:24" x14ac:dyDescent="0.3">
      <c r="B14532" s="73"/>
      <c r="D14532" s="73"/>
      <c r="P14532" s="73"/>
      <c r="T14532" s="73"/>
      <c r="U14532" s="73"/>
      <c r="V14532" s="73"/>
      <c r="X14532" s="12"/>
    </row>
    <row r="14533" spans="2:24" x14ac:dyDescent="0.3">
      <c r="B14533" s="73"/>
      <c r="D14533" s="73"/>
      <c r="P14533" s="73"/>
      <c r="T14533" s="73"/>
      <c r="U14533" s="73"/>
      <c r="V14533" s="73"/>
      <c r="X14533" s="12"/>
    </row>
    <row r="14534" spans="2:24" x14ac:dyDescent="0.3">
      <c r="B14534" s="73"/>
      <c r="D14534" s="73"/>
      <c r="P14534" s="73"/>
      <c r="T14534" s="73"/>
      <c r="U14534" s="73"/>
      <c r="V14534" s="73"/>
      <c r="X14534" s="12"/>
    </row>
    <row r="14535" spans="2:24" x14ac:dyDescent="0.3">
      <c r="B14535" s="73"/>
      <c r="D14535" s="73"/>
      <c r="P14535" s="73"/>
      <c r="T14535" s="73"/>
      <c r="U14535" s="73"/>
      <c r="V14535" s="73"/>
      <c r="X14535" s="12"/>
    </row>
    <row r="14536" spans="2:24" x14ac:dyDescent="0.3">
      <c r="B14536" s="73"/>
      <c r="D14536" s="73"/>
      <c r="P14536" s="73"/>
      <c r="T14536" s="73"/>
      <c r="U14536" s="73"/>
      <c r="V14536" s="73"/>
      <c r="X14536" s="12"/>
    </row>
    <row r="14537" spans="2:24" x14ac:dyDescent="0.3">
      <c r="B14537" s="73"/>
      <c r="D14537" s="73"/>
      <c r="P14537" s="73"/>
      <c r="T14537" s="73"/>
      <c r="U14537" s="73"/>
      <c r="V14537" s="73"/>
      <c r="X14537" s="12"/>
    </row>
    <row r="14538" spans="2:24" x14ac:dyDescent="0.3">
      <c r="B14538" s="73"/>
      <c r="D14538" s="73"/>
      <c r="P14538" s="73"/>
      <c r="T14538" s="73"/>
      <c r="U14538" s="73"/>
      <c r="V14538" s="73"/>
      <c r="X14538" s="12"/>
    </row>
    <row r="14539" spans="2:24" x14ac:dyDescent="0.3">
      <c r="B14539" s="73"/>
      <c r="D14539" s="73"/>
      <c r="P14539" s="73"/>
      <c r="T14539" s="73"/>
      <c r="U14539" s="73"/>
      <c r="V14539" s="73"/>
      <c r="X14539" s="12"/>
    </row>
    <row r="14540" spans="2:24" x14ac:dyDescent="0.3">
      <c r="B14540" s="73"/>
      <c r="D14540" s="73"/>
      <c r="P14540" s="73"/>
      <c r="T14540" s="73"/>
      <c r="U14540" s="73"/>
      <c r="V14540" s="73"/>
      <c r="X14540" s="12"/>
    </row>
    <row r="14541" spans="2:24" x14ac:dyDescent="0.3">
      <c r="B14541" s="73"/>
      <c r="D14541" s="73"/>
      <c r="P14541" s="73"/>
      <c r="T14541" s="73"/>
      <c r="U14541" s="73"/>
      <c r="V14541" s="73"/>
      <c r="X14541" s="12"/>
    </row>
    <row r="14542" spans="2:24" x14ac:dyDescent="0.3">
      <c r="B14542" s="73"/>
      <c r="D14542" s="73"/>
      <c r="P14542" s="73"/>
      <c r="T14542" s="73"/>
      <c r="U14542" s="73"/>
      <c r="V14542" s="73"/>
      <c r="X14542" s="12"/>
    </row>
    <row r="14543" spans="2:24" x14ac:dyDescent="0.3">
      <c r="B14543" s="73"/>
      <c r="D14543" s="73"/>
      <c r="P14543" s="73"/>
      <c r="T14543" s="73"/>
      <c r="U14543" s="73"/>
      <c r="V14543" s="73"/>
      <c r="X14543" s="12"/>
    </row>
    <row r="14544" spans="2:24" x14ac:dyDescent="0.3">
      <c r="B14544" s="73"/>
      <c r="D14544" s="73"/>
      <c r="P14544" s="73"/>
      <c r="T14544" s="73"/>
      <c r="U14544" s="73"/>
      <c r="V14544" s="73"/>
      <c r="X14544" s="12"/>
    </row>
    <row r="14545" spans="2:24" x14ac:dyDescent="0.3">
      <c r="B14545" s="73"/>
      <c r="D14545" s="73"/>
      <c r="P14545" s="73"/>
      <c r="T14545" s="73"/>
      <c r="U14545" s="73"/>
      <c r="V14545" s="73"/>
      <c r="X14545" s="12"/>
    </row>
    <row r="14546" spans="2:24" x14ac:dyDescent="0.3">
      <c r="B14546" s="73"/>
      <c r="D14546" s="73"/>
      <c r="P14546" s="73"/>
      <c r="T14546" s="73"/>
      <c r="U14546" s="73"/>
      <c r="V14546" s="73"/>
      <c r="X14546" s="12"/>
    </row>
    <row r="14547" spans="2:24" x14ac:dyDescent="0.3">
      <c r="B14547" s="73"/>
      <c r="D14547" s="73"/>
      <c r="P14547" s="73"/>
      <c r="T14547" s="73"/>
      <c r="U14547" s="73"/>
      <c r="V14547" s="73"/>
      <c r="X14547" s="12"/>
    </row>
    <row r="14548" spans="2:24" x14ac:dyDescent="0.3">
      <c r="B14548" s="73"/>
      <c r="D14548" s="73"/>
      <c r="P14548" s="73"/>
      <c r="T14548" s="73"/>
      <c r="U14548" s="73"/>
      <c r="V14548" s="73"/>
      <c r="X14548" s="12"/>
    </row>
    <row r="14549" spans="2:24" x14ac:dyDescent="0.3">
      <c r="B14549" s="73"/>
      <c r="D14549" s="73"/>
      <c r="P14549" s="73"/>
      <c r="T14549" s="73"/>
      <c r="U14549" s="73"/>
      <c r="V14549" s="73"/>
      <c r="X14549" s="12"/>
    </row>
    <row r="14550" spans="2:24" x14ac:dyDescent="0.3">
      <c r="B14550" s="73"/>
      <c r="D14550" s="73"/>
      <c r="P14550" s="73"/>
      <c r="T14550" s="73"/>
      <c r="U14550" s="73"/>
      <c r="V14550" s="73"/>
      <c r="X14550" s="12"/>
    </row>
    <row r="14551" spans="2:24" x14ac:dyDescent="0.3">
      <c r="B14551" s="73"/>
      <c r="D14551" s="73"/>
      <c r="P14551" s="73"/>
      <c r="T14551" s="73"/>
      <c r="U14551" s="73"/>
      <c r="V14551" s="73"/>
      <c r="X14551" s="12"/>
    </row>
    <row r="14552" spans="2:24" x14ac:dyDescent="0.3">
      <c r="B14552" s="73"/>
      <c r="D14552" s="73"/>
      <c r="P14552" s="73"/>
      <c r="T14552" s="73"/>
      <c r="U14552" s="73"/>
      <c r="V14552" s="73"/>
      <c r="X14552" s="12"/>
    </row>
    <row r="14553" spans="2:24" x14ac:dyDescent="0.3">
      <c r="B14553" s="73"/>
      <c r="D14553" s="73"/>
      <c r="P14553" s="73"/>
      <c r="T14553" s="73"/>
      <c r="U14553" s="73"/>
      <c r="V14553" s="73"/>
      <c r="X14553" s="12"/>
    </row>
    <row r="14554" spans="2:24" x14ac:dyDescent="0.3">
      <c r="B14554" s="73"/>
      <c r="D14554" s="73"/>
      <c r="P14554" s="73"/>
      <c r="T14554" s="73"/>
      <c r="U14554" s="73"/>
      <c r="V14554" s="73"/>
      <c r="X14554" s="12"/>
    </row>
    <row r="14555" spans="2:24" x14ac:dyDescent="0.3">
      <c r="B14555" s="73"/>
      <c r="D14555" s="73"/>
      <c r="P14555" s="73"/>
      <c r="T14555" s="73"/>
      <c r="U14555" s="73"/>
      <c r="V14555" s="73"/>
      <c r="X14555" s="12"/>
    </row>
    <row r="14556" spans="2:24" x14ac:dyDescent="0.3">
      <c r="B14556" s="73"/>
      <c r="D14556" s="73"/>
      <c r="P14556" s="73"/>
      <c r="T14556" s="73"/>
      <c r="U14556" s="73"/>
      <c r="V14556" s="73"/>
      <c r="X14556" s="12"/>
    </row>
    <row r="14557" spans="2:24" x14ac:dyDescent="0.3">
      <c r="B14557" s="73"/>
      <c r="D14557" s="73"/>
      <c r="P14557" s="73"/>
      <c r="T14557" s="73"/>
      <c r="U14557" s="73"/>
      <c r="V14557" s="73"/>
      <c r="X14557" s="12"/>
    </row>
    <row r="14558" spans="2:24" x14ac:dyDescent="0.3">
      <c r="B14558" s="73"/>
      <c r="D14558" s="73"/>
      <c r="P14558" s="73"/>
      <c r="T14558" s="73"/>
      <c r="U14558" s="73"/>
      <c r="V14558" s="73"/>
      <c r="X14558" s="12"/>
    </row>
    <row r="14559" spans="2:24" x14ac:dyDescent="0.3">
      <c r="B14559" s="73"/>
      <c r="D14559" s="73"/>
      <c r="P14559" s="73"/>
      <c r="T14559" s="73"/>
      <c r="U14559" s="73"/>
      <c r="V14559" s="73"/>
      <c r="X14559" s="12"/>
    </row>
    <row r="14560" spans="2:24" x14ac:dyDescent="0.3">
      <c r="B14560" s="73"/>
      <c r="D14560" s="73"/>
      <c r="P14560" s="73"/>
      <c r="T14560" s="73"/>
      <c r="U14560" s="73"/>
      <c r="V14560" s="73"/>
      <c r="X14560" s="12"/>
    </row>
    <row r="14561" spans="2:24" x14ac:dyDescent="0.3">
      <c r="B14561" s="73"/>
      <c r="D14561" s="73"/>
      <c r="P14561" s="73"/>
      <c r="T14561" s="73"/>
      <c r="U14561" s="73"/>
      <c r="V14561" s="73"/>
      <c r="X14561" s="12"/>
    </row>
    <row r="14562" spans="2:24" x14ac:dyDescent="0.3">
      <c r="B14562" s="73"/>
      <c r="D14562" s="73"/>
      <c r="P14562" s="73"/>
      <c r="T14562" s="73"/>
      <c r="U14562" s="73"/>
      <c r="V14562" s="73"/>
      <c r="X14562" s="12"/>
    </row>
    <row r="14563" spans="2:24" x14ac:dyDescent="0.3">
      <c r="B14563" s="73"/>
      <c r="D14563" s="73"/>
      <c r="P14563" s="73"/>
      <c r="T14563" s="73"/>
      <c r="U14563" s="73"/>
      <c r="V14563" s="73"/>
      <c r="X14563" s="12"/>
    </row>
    <row r="14564" spans="2:24" x14ac:dyDescent="0.3">
      <c r="B14564" s="73"/>
      <c r="D14564" s="73"/>
      <c r="P14564" s="73"/>
      <c r="T14564" s="73"/>
      <c r="U14564" s="73"/>
      <c r="V14564" s="73"/>
      <c r="X14564" s="12"/>
    </row>
    <row r="14565" spans="2:24" x14ac:dyDescent="0.3">
      <c r="B14565" s="73"/>
      <c r="D14565" s="73"/>
      <c r="P14565" s="73"/>
      <c r="T14565" s="73"/>
      <c r="U14565" s="73"/>
      <c r="V14565" s="73"/>
      <c r="X14565" s="12"/>
    </row>
    <row r="14566" spans="2:24" x14ac:dyDescent="0.3">
      <c r="B14566" s="73"/>
      <c r="D14566" s="73"/>
      <c r="P14566" s="73"/>
      <c r="T14566" s="73"/>
      <c r="U14566" s="73"/>
      <c r="V14566" s="73"/>
      <c r="X14566" s="12"/>
    </row>
    <row r="14567" spans="2:24" x14ac:dyDescent="0.3">
      <c r="B14567" s="73"/>
      <c r="D14567" s="73"/>
      <c r="P14567" s="73"/>
      <c r="T14567" s="73"/>
      <c r="U14567" s="73"/>
      <c r="V14567" s="73"/>
      <c r="X14567" s="12"/>
    </row>
    <row r="14568" spans="2:24" x14ac:dyDescent="0.3">
      <c r="B14568" s="73"/>
      <c r="D14568" s="73"/>
      <c r="P14568" s="73"/>
      <c r="T14568" s="73"/>
      <c r="U14568" s="73"/>
      <c r="V14568" s="73"/>
      <c r="X14568" s="12"/>
    </row>
    <row r="14569" spans="2:24" x14ac:dyDescent="0.3">
      <c r="B14569" s="73"/>
      <c r="D14569" s="73"/>
      <c r="P14569" s="73"/>
      <c r="T14569" s="73"/>
      <c r="U14569" s="73"/>
      <c r="V14569" s="73"/>
      <c r="X14569" s="12"/>
    </row>
    <row r="14570" spans="2:24" x14ac:dyDescent="0.3">
      <c r="B14570" s="73"/>
      <c r="D14570" s="73"/>
      <c r="P14570" s="73"/>
      <c r="T14570" s="73"/>
      <c r="U14570" s="73"/>
      <c r="V14570" s="73"/>
      <c r="X14570" s="12"/>
    </row>
    <row r="14571" spans="2:24" x14ac:dyDescent="0.3">
      <c r="B14571" s="73"/>
      <c r="D14571" s="73"/>
      <c r="P14571" s="73"/>
      <c r="T14571" s="73"/>
      <c r="U14571" s="73"/>
      <c r="V14571" s="73"/>
      <c r="X14571" s="12"/>
    </row>
    <row r="14572" spans="2:24" x14ac:dyDescent="0.3">
      <c r="B14572" s="73"/>
      <c r="D14572" s="73"/>
      <c r="P14572" s="73"/>
      <c r="T14572" s="73"/>
      <c r="U14572" s="73"/>
      <c r="V14572" s="73"/>
      <c r="X14572" s="12"/>
    </row>
    <row r="14573" spans="2:24" x14ac:dyDescent="0.3">
      <c r="B14573" s="73"/>
      <c r="D14573" s="73"/>
      <c r="P14573" s="73"/>
      <c r="T14573" s="73"/>
      <c r="U14573" s="73"/>
      <c r="V14573" s="73"/>
      <c r="X14573" s="12"/>
    </row>
    <row r="14574" spans="2:24" x14ac:dyDescent="0.3">
      <c r="B14574" s="73"/>
      <c r="D14574" s="73"/>
      <c r="P14574" s="73"/>
      <c r="T14574" s="73"/>
      <c r="U14574" s="73"/>
      <c r="V14574" s="73"/>
      <c r="X14574" s="12"/>
    </row>
    <row r="14575" spans="2:24" x14ac:dyDescent="0.3">
      <c r="B14575" s="73"/>
      <c r="D14575" s="73"/>
      <c r="P14575" s="73"/>
      <c r="T14575" s="73"/>
      <c r="U14575" s="73"/>
      <c r="V14575" s="73"/>
      <c r="X14575" s="12"/>
    </row>
    <row r="14576" spans="2:24" x14ac:dyDescent="0.3">
      <c r="B14576" s="73"/>
      <c r="D14576" s="73"/>
      <c r="P14576" s="73"/>
      <c r="T14576" s="73"/>
      <c r="U14576" s="73"/>
      <c r="V14576" s="73"/>
      <c r="X14576" s="12"/>
    </row>
    <row r="14577" spans="2:24" x14ac:dyDescent="0.3">
      <c r="B14577" s="73"/>
      <c r="D14577" s="73"/>
      <c r="P14577" s="73"/>
      <c r="T14577" s="73"/>
      <c r="U14577" s="73"/>
      <c r="V14577" s="73"/>
      <c r="X14577" s="12"/>
    </row>
    <row r="14578" spans="2:24" x14ac:dyDescent="0.3">
      <c r="B14578" s="73"/>
      <c r="D14578" s="73"/>
      <c r="P14578" s="73"/>
      <c r="T14578" s="73"/>
      <c r="U14578" s="73"/>
      <c r="V14578" s="73"/>
      <c r="X14578" s="12"/>
    </row>
    <row r="14579" spans="2:24" x14ac:dyDescent="0.3">
      <c r="B14579" s="73"/>
      <c r="D14579" s="73"/>
      <c r="P14579" s="73"/>
      <c r="T14579" s="73"/>
      <c r="U14579" s="73"/>
      <c r="V14579" s="73"/>
      <c r="X14579" s="12"/>
    </row>
    <row r="14580" spans="2:24" x14ac:dyDescent="0.3">
      <c r="B14580" s="73"/>
      <c r="D14580" s="73"/>
      <c r="P14580" s="73"/>
      <c r="T14580" s="73"/>
      <c r="U14580" s="73"/>
      <c r="V14580" s="73"/>
      <c r="X14580" s="12"/>
    </row>
    <row r="14581" spans="2:24" x14ac:dyDescent="0.3">
      <c r="B14581" s="73"/>
      <c r="D14581" s="73"/>
      <c r="P14581" s="73"/>
      <c r="T14581" s="73"/>
      <c r="U14581" s="73"/>
      <c r="V14581" s="73"/>
      <c r="X14581" s="12"/>
    </row>
    <row r="14582" spans="2:24" x14ac:dyDescent="0.3">
      <c r="B14582" s="73"/>
      <c r="D14582" s="73"/>
      <c r="P14582" s="73"/>
      <c r="T14582" s="73"/>
      <c r="U14582" s="73"/>
      <c r="V14582" s="73"/>
      <c r="X14582" s="12"/>
    </row>
    <row r="14583" spans="2:24" x14ac:dyDescent="0.3">
      <c r="B14583" s="73"/>
      <c r="D14583" s="73"/>
      <c r="P14583" s="73"/>
      <c r="T14583" s="73"/>
      <c r="U14583" s="73"/>
      <c r="V14583" s="73"/>
      <c r="X14583" s="12"/>
    </row>
    <row r="14584" spans="2:24" x14ac:dyDescent="0.3">
      <c r="B14584" s="73"/>
      <c r="D14584" s="73"/>
      <c r="P14584" s="73"/>
      <c r="T14584" s="73"/>
      <c r="U14584" s="73"/>
      <c r="V14584" s="73"/>
      <c r="X14584" s="12"/>
    </row>
    <row r="14585" spans="2:24" x14ac:dyDescent="0.3">
      <c r="B14585" s="73"/>
      <c r="D14585" s="73"/>
      <c r="P14585" s="73"/>
      <c r="T14585" s="73"/>
      <c r="U14585" s="73"/>
      <c r="V14585" s="73"/>
      <c r="X14585" s="12"/>
    </row>
    <row r="14586" spans="2:24" x14ac:dyDescent="0.3">
      <c r="B14586" s="73"/>
      <c r="D14586" s="73"/>
      <c r="P14586" s="73"/>
      <c r="T14586" s="73"/>
      <c r="U14586" s="73"/>
      <c r="V14586" s="73"/>
      <c r="X14586" s="12"/>
    </row>
    <row r="14587" spans="2:24" x14ac:dyDescent="0.3">
      <c r="B14587" s="73"/>
      <c r="D14587" s="73"/>
      <c r="P14587" s="73"/>
      <c r="T14587" s="73"/>
      <c r="U14587" s="73"/>
      <c r="V14587" s="73"/>
      <c r="X14587" s="12"/>
    </row>
    <row r="14588" spans="2:24" x14ac:dyDescent="0.3">
      <c r="B14588" s="73"/>
      <c r="D14588" s="73"/>
      <c r="P14588" s="73"/>
      <c r="T14588" s="73"/>
      <c r="U14588" s="73"/>
      <c r="V14588" s="73"/>
      <c r="X14588" s="12"/>
    </row>
    <row r="14589" spans="2:24" x14ac:dyDescent="0.3">
      <c r="B14589" s="73"/>
      <c r="D14589" s="73"/>
      <c r="P14589" s="73"/>
      <c r="T14589" s="73"/>
      <c r="U14589" s="73"/>
      <c r="V14589" s="73"/>
      <c r="X14589" s="12"/>
    </row>
    <row r="14590" spans="2:24" x14ac:dyDescent="0.3">
      <c r="B14590" s="73"/>
      <c r="D14590" s="73"/>
      <c r="P14590" s="73"/>
      <c r="T14590" s="73"/>
      <c r="U14590" s="73"/>
      <c r="V14590" s="73"/>
      <c r="X14590" s="12"/>
    </row>
    <row r="14591" spans="2:24" x14ac:dyDescent="0.3">
      <c r="B14591" s="73"/>
      <c r="D14591" s="73"/>
      <c r="P14591" s="73"/>
      <c r="T14591" s="73"/>
      <c r="U14591" s="73"/>
      <c r="V14591" s="73"/>
      <c r="X14591" s="12"/>
    </row>
    <row r="14592" spans="2:24" x14ac:dyDescent="0.3">
      <c r="B14592" s="73"/>
      <c r="D14592" s="73"/>
      <c r="P14592" s="73"/>
      <c r="T14592" s="73"/>
      <c r="U14592" s="73"/>
      <c r="V14592" s="73"/>
      <c r="X14592" s="12"/>
    </row>
    <row r="14593" spans="2:24" x14ac:dyDescent="0.3">
      <c r="B14593" s="73"/>
      <c r="D14593" s="73"/>
      <c r="P14593" s="73"/>
      <c r="T14593" s="73"/>
      <c r="U14593" s="73"/>
      <c r="V14593" s="73"/>
      <c r="X14593" s="12"/>
    </row>
    <row r="14594" spans="2:24" x14ac:dyDescent="0.3">
      <c r="B14594" s="73"/>
      <c r="D14594" s="73"/>
      <c r="P14594" s="73"/>
      <c r="T14594" s="73"/>
      <c r="U14594" s="73"/>
      <c r="V14594" s="73"/>
      <c r="X14594" s="12"/>
    </row>
    <row r="14595" spans="2:24" x14ac:dyDescent="0.3">
      <c r="B14595" s="73"/>
      <c r="D14595" s="73"/>
      <c r="P14595" s="73"/>
      <c r="T14595" s="73"/>
      <c r="U14595" s="73"/>
      <c r="V14595" s="73"/>
      <c r="X14595" s="12"/>
    </row>
    <row r="14596" spans="2:24" x14ac:dyDescent="0.3">
      <c r="B14596" s="73"/>
      <c r="D14596" s="73"/>
      <c r="P14596" s="73"/>
      <c r="T14596" s="73"/>
      <c r="U14596" s="73"/>
      <c r="V14596" s="73"/>
      <c r="X14596" s="12"/>
    </row>
    <row r="14597" spans="2:24" x14ac:dyDescent="0.3">
      <c r="B14597" s="73"/>
      <c r="D14597" s="73"/>
      <c r="P14597" s="73"/>
      <c r="T14597" s="73"/>
      <c r="U14597" s="73"/>
      <c r="V14597" s="73"/>
      <c r="X14597" s="12"/>
    </row>
    <row r="14598" spans="2:24" x14ac:dyDescent="0.3">
      <c r="B14598" s="73"/>
      <c r="D14598" s="73"/>
      <c r="P14598" s="73"/>
      <c r="T14598" s="73"/>
      <c r="U14598" s="73"/>
      <c r="V14598" s="73"/>
      <c r="X14598" s="12"/>
    </row>
    <row r="14599" spans="2:24" x14ac:dyDescent="0.3">
      <c r="B14599" s="73"/>
      <c r="D14599" s="73"/>
      <c r="P14599" s="73"/>
      <c r="T14599" s="73"/>
      <c r="U14599" s="73"/>
      <c r="V14599" s="73"/>
      <c r="X14599" s="12"/>
    </row>
    <row r="14600" spans="2:24" x14ac:dyDescent="0.3">
      <c r="B14600" s="73"/>
      <c r="D14600" s="73"/>
      <c r="P14600" s="73"/>
      <c r="T14600" s="73"/>
      <c r="U14600" s="73"/>
      <c r="V14600" s="73"/>
      <c r="X14600" s="12"/>
    </row>
    <row r="14601" spans="2:24" x14ac:dyDescent="0.3">
      <c r="B14601" s="73"/>
      <c r="D14601" s="73"/>
      <c r="P14601" s="73"/>
      <c r="T14601" s="73"/>
      <c r="U14601" s="73"/>
      <c r="V14601" s="73"/>
      <c r="X14601" s="12"/>
    </row>
    <row r="14602" spans="2:24" x14ac:dyDescent="0.3">
      <c r="B14602" s="73"/>
      <c r="D14602" s="73"/>
      <c r="P14602" s="73"/>
      <c r="T14602" s="73"/>
      <c r="U14602" s="73"/>
      <c r="V14602" s="73"/>
      <c r="X14602" s="12"/>
    </row>
    <row r="14603" spans="2:24" x14ac:dyDescent="0.3">
      <c r="B14603" s="73"/>
      <c r="D14603" s="73"/>
      <c r="P14603" s="73"/>
      <c r="T14603" s="73"/>
      <c r="U14603" s="73"/>
      <c r="V14603" s="73"/>
      <c r="X14603" s="12"/>
    </row>
    <row r="14604" spans="2:24" x14ac:dyDescent="0.3">
      <c r="B14604" s="73"/>
      <c r="D14604" s="73"/>
      <c r="P14604" s="73"/>
      <c r="T14604" s="73"/>
      <c r="U14604" s="73"/>
      <c r="V14604" s="73"/>
      <c r="X14604" s="12"/>
    </row>
    <row r="14605" spans="2:24" x14ac:dyDescent="0.3">
      <c r="B14605" s="73"/>
      <c r="D14605" s="73"/>
      <c r="P14605" s="73"/>
      <c r="T14605" s="73"/>
      <c r="U14605" s="73"/>
      <c r="V14605" s="73"/>
      <c r="X14605" s="12"/>
    </row>
    <row r="14606" spans="2:24" x14ac:dyDescent="0.3">
      <c r="B14606" s="73"/>
      <c r="D14606" s="73"/>
      <c r="P14606" s="73"/>
      <c r="T14606" s="73"/>
      <c r="U14606" s="73"/>
      <c r="V14606" s="73"/>
      <c r="X14606" s="12"/>
    </row>
    <row r="14607" spans="2:24" x14ac:dyDescent="0.3">
      <c r="B14607" s="73"/>
      <c r="D14607" s="73"/>
      <c r="P14607" s="73"/>
      <c r="T14607" s="73"/>
      <c r="U14607" s="73"/>
      <c r="V14607" s="73"/>
      <c r="X14607" s="12"/>
    </row>
    <row r="14608" spans="2:24" x14ac:dyDescent="0.3">
      <c r="B14608" s="73"/>
      <c r="D14608" s="73"/>
      <c r="P14608" s="73"/>
      <c r="T14608" s="73"/>
      <c r="U14608" s="73"/>
      <c r="V14608" s="73"/>
      <c r="X14608" s="12"/>
    </row>
    <row r="14609" spans="2:24" x14ac:dyDescent="0.3">
      <c r="B14609" s="73"/>
      <c r="D14609" s="73"/>
      <c r="P14609" s="73"/>
      <c r="T14609" s="73"/>
      <c r="U14609" s="73"/>
      <c r="V14609" s="73"/>
      <c r="X14609" s="12"/>
    </row>
    <row r="14610" spans="2:24" x14ac:dyDescent="0.3">
      <c r="B14610" s="73"/>
      <c r="D14610" s="73"/>
      <c r="P14610" s="73"/>
      <c r="T14610" s="73"/>
      <c r="U14610" s="73"/>
      <c r="V14610" s="73"/>
      <c r="X14610" s="12"/>
    </row>
    <row r="14611" spans="2:24" x14ac:dyDescent="0.3">
      <c r="B14611" s="73"/>
      <c r="D14611" s="73"/>
      <c r="P14611" s="73"/>
      <c r="T14611" s="73"/>
      <c r="U14611" s="73"/>
      <c r="V14611" s="73"/>
      <c r="X14611" s="12"/>
    </row>
    <row r="14612" spans="2:24" x14ac:dyDescent="0.3">
      <c r="B14612" s="73"/>
      <c r="D14612" s="73"/>
      <c r="P14612" s="73"/>
      <c r="T14612" s="73"/>
      <c r="U14612" s="73"/>
      <c r="V14612" s="73"/>
      <c r="X14612" s="12"/>
    </row>
    <row r="14613" spans="2:24" x14ac:dyDescent="0.3">
      <c r="B14613" s="73"/>
      <c r="D14613" s="73"/>
      <c r="P14613" s="73"/>
      <c r="T14613" s="73"/>
      <c r="U14613" s="73"/>
      <c r="V14613" s="73"/>
      <c r="X14613" s="12"/>
    </row>
    <row r="14614" spans="2:24" x14ac:dyDescent="0.3">
      <c r="B14614" s="73"/>
      <c r="D14614" s="73"/>
      <c r="P14614" s="73"/>
      <c r="T14614" s="73"/>
      <c r="U14614" s="73"/>
      <c r="V14614" s="73"/>
      <c r="X14614" s="12"/>
    </row>
    <row r="14615" spans="2:24" x14ac:dyDescent="0.3">
      <c r="B14615" s="73"/>
      <c r="D14615" s="73"/>
      <c r="P14615" s="73"/>
      <c r="T14615" s="73"/>
      <c r="U14615" s="73"/>
      <c r="V14615" s="73"/>
      <c r="X14615" s="12"/>
    </row>
    <row r="14616" spans="2:24" x14ac:dyDescent="0.3">
      <c r="B14616" s="73"/>
      <c r="D14616" s="73"/>
      <c r="P14616" s="73"/>
      <c r="T14616" s="73"/>
      <c r="U14616" s="73"/>
      <c r="V14616" s="73"/>
      <c r="X14616" s="12"/>
    </row>
    <row r="14617" spans="2:24" x14ac:dyDescent="0.3">
      <c r="B14617" s="73"/>
      <c r="D14617" s="73"/>
      <c r="P14617" s="73"/>
      <c r="T14617" s="73"/>
      <c r="U14617" s="73"/>
      <c r="V14617" s="73"/>
      <c r="X14617" s="12"/>
    </row>
    <row r="14618" spans="2:24" x14ac:dyDescent="0.3">
      <c r="B14618" s="73"/>
      <c r="D14618" s="73"/>
      <c r="P14618" s="73"/>
      <c r="T14618" s="73"/>
      <c r="U14618" s="73"/>
      <c r="V14618" s="73"/>
      <c r="X14618" s="12"/>
    </row>
    <row r="14619" spans="2:24" x14ac:dyDescent="0.3">
      <c r="B14619" s="73"/>
      <c r="D14619" s="73"/>
      <c r="P14619" s="73"/>
      <c r="T14619" s="73"/>
      <c r="U14619" s="73"/>
      <c r="V14619" s="73"/>
      <c r="X14619" s="12"/>
    </row>
    <row r="14620" spans="2:24" x14ac:dyDescent="0.3">
      <c r="B14620" s="73"/>
      <c r="D14620" s="73"/>
      <c r="P14620" s="73"/>
      <c r="T14620" s="73"/>
      <c r="U14620" s="73"/>
      <c r="V14620" s="73"/>
      <c r="X14620" s="12"/>
    </row>
    <row r="14621" spans="2:24" x14ac:dyDescent="0.3">
      <c r="B14621" s="73"/>
      <c r="D14621" s="73"/>
      <c r="P14621" s="73"/>
      <c r="T14621" s="73"/>
      <c r="U14621" s="73"/>
      <c r="V14621" s="73"/>
      <c r="X14621" s="12"/>
    </row>
    <row r="14622" spans="2:24" x14ac:dyDescent="0.3">
      <c r="B14622" s="73"/>
      <c r="D14622" s="73"/>
      <c r="P14622" s="73"/>
      <c r="T14622" s="73"/>
      <c r="U14622" s="73"/>
      <c r="V14622" s="73"/>
      <c r="X14622" s="12"/>
    </row>
    <row r="14623" spans="2:24" x14ac:dyDescent="0.3">
      <c r="B14623" s="73"/>
      <c r="D14623" s="73"/>
      <c r="P14623" s="73"/>
      <c r="T14623" s="73"/>
      <c r="U14623" s="73"/>
      <c r="V14623" s="73"/>
      <c r="X14623" s="12"/>
    </row>
    <row r="14624" spans="2:24" x14ac:dyDescent="0.3">
      <c r="B14624" s="73"/>
      <c r="D14624" s="73"/>
      <c r="P14624" s="73"/>
      <c r="T14624" s="73"/>
      <c r="U14624" s="73"/>
      <c r="V14624" s="73"/>
      <c r="X14624" s="12"/>
    </row>
    <row r="14625" spans="2:24" x14ac:dyDescent="0.3">
      <c r="B14625" s="73"/>
      <c r="D14625" s="73"/>
      <c r="P14625" s="73"/>
      <c r="T14625" s="73"/>
      <c r="U14625" s="73"/>
      <c r="V14625" s="73"/>
      <c r="X14625" s="12"/>
    </row>
    <row r="14626" spans="2:24" x14ac:dyDescent="0.3">
      <c r="B14626" s="73"/>
      <c r="D14626" s="73"/>
      <c r="P14626" s="73"/>
      <c r="T14626" s="73"/>
      <c r="U14626" s="73"/>
      <c r="V14626" s="73"/>
      <c r="X14626" s="12"/>
    </row>
    <row r="14627" spans="2:24" x14ac:dyDescent="0.3">
      <c r="B14627" s="73"/>
      <c r="D14627" s="73"/>
      <c r="P14627" s="73"/>
      <c r="T14627" s="73"/>
      <c r="U14627" s="73"/>
      <c r="V14627" s="73"/>
      <c r="X14627" s="12"/>
    </row>
    <row r="14628" spans="2:24" x14ac:dyDescent="0.3">
      <c r="B14628" s="73"/>
      <c r="D14628" s="73"/>
      <c r="P14628" s="73"/>
      <c r="T14628" s="73"/>
      <c r="U14628" s="73"/>
      <c r="V14628" s="73"/>
      <c r="X14628" s="12"/>
    </row>
    <row r="14629" spans="2:24" x14ac:dyDescent="0.3">
      <c r="B14629" s="73"/>
      <c r="D14629" s="73"/>
      <c r="P14629" s="73"/>
      <c r="T14629" s="73"/>
      <c r="U14629" s="73"/>
      <c r="V14629" s="73"/>
      <c r="X14629" s="12"/>
    </row>
    <row r="14630" spans="2:24" x14ac:dyDescent="0.3">
      <c r="B14630" s="73"/>
      <c r="D14630" s="73"/>
      <c r="P14630" s="73"/>
      <c r="T14630" s="73"/>
      <c r="U14630" s="73"/>
      <c r="V14630" s="73"/>
      <c r="X14630" s="12"/>
    </row>
    <row r="14631" spans="2:24" x14ac:dyDescent="0.3">
      <c r="B14631" s="73"/>
      <c r="D14631" s="73"/>
      <c r="P14631" s="73"/>
      <c r="T14631" s="73"/>
      <c r="U14631" s="73"/>
      <c r="V14631" s="73"/>
      <c r="X14631" s="12"/>
    </row>
    <row r="14632" spans="2:24" x14ac:dyDescent="0.3">
      <c r="B14632" s="73"/>
      <c r="D14632" s="73"/>
      <c r="P14632" s="73"/>
      <c r="T14632" s="73"/>
      <c r="U14632" s="73"/>
      <c r="V14632" s="73"/>
      <c r="X14632" s="12"/>
    </row>
    <row r="14633" spans="2:24" x14ac:dyDescent="0.3">
      <c r="B14633" s="73"/>
      <c r="D14633" s="73"/>
      <c r="P14633" s="73"/>
      <c r="T14633" s="73"/>
      <c r="U14633" s="73"/>
      <c r="V14633" s="73"/>
      <c r="X14633" s="12"/>
    </row>
    <row r="14634" spans="2:24" x14ac:dyDescent="0.3">
      <c r="B14634" s="73"/>
      <c r="D14634" s="73"/>
      <c r="P14634" s="73"/>
      <c r="T14634" s="73"/>
      <c r="U14634" s="73"/>
      <c r="V14634" s="73"/>
      <c r="X14634" s="12"/>
    </row>
    <row r="14635" spans="2:24" x14ac:dyDescent="0.3">
      <c r="B14635" s="73"/>
      <c r="D14635" s="73"/>
      <c r="P14635" s="73"/>
      <c r="T14635" s="73"/>
      <c r="U14635" s="73"/>
      <c r="V14635" s="73"/>
      <c r="X14635" s="12"/>
    </row>
    <row r="14636" spans="2:24" x14ac:dyDescent="0.3">
      <c r="B14636" s="73"/>
      <c r="D14636" s="73"/>
      <c r="P14636" s="73"/>
      <c r="T14636" s="73"/>
      <c r="U14636" s="73"/>
      <c r="V14636" s="73"/>
      <c r="X14636" s="12"/>
    </row>
    <row r="14637" spans="2:24" x14ac:dyDescent="0.3">
      <c r="B14637" s="73"/>
      <c r="D14637" s="73"/>
      <c r="P14637" s="73"/>
      <c r="T14637" s="73"/>
      <c r="U14637" s="73"/>
      <c r="V14637" s="73"/>
      <c r="X14637" s="12"/>
    </row>
    <row r="14638" spans="2:24" x14ac:dyDescent="0.3">
      <c r="B14638" s="73"/>
      <c r="D14638" s="73"/>
      <c r="P14638" s="73"/>
      <c r="T14638" s="73"/>
      <c r="U14638" s="73"/>
      <c r="V14638" s="73"/>
      <c r="X14638" s="12"/>
    </row>
    <row r="14639" spans="2:24" x14ac:dyDescent="0.3">
      <c r="B14639" s="73"/>
      <c r="D14639" s="73"/>
      <c r="P14639" s="73"/>
      <c r="T14639" s="73"/>
      <c r="U14639" s="73"/>
      <c r="V14639" s="73"/>
      <c r="X14639" s="12"/>
    </row>
    <row r="14640" spans="2:24" x14ac:dyDescent="0.3">
      <c r="B14640" s="73"/>
      <c r="D14640" s="73"/>
      <c r="P14640" s="73"/>
      <c r="T14640" s="73"/>
      <c r="U14640" s="73"/>
      <c r="V14640" s="73"/>
      <c r="X14640" s="12"/>
    </row>
    <row r="14641" spans="2:24" x14ac:dyDescent="0.3">
      <c r="B14641" s="73"/>
      <c r="D14641" s="73"/>
      <c r="P14641" s="73"/>
      <c r="T14641" s="73"/>
      <c r="U14641" s="73"/>
      <c r="V14641" s="73"/>
      <c r="X14641" s="12"/>
    </row>
    <row r="14642" spans="2:24" x14ac:dyDescent="0.3">
      <c r="B14642" s="73"/>
      <c r="D14642" s="73"/>
      <c r="P14642" s="73"/>
      <c r="T14642" s="73"/>
      <c r="U14642" s="73"/>
      <c r="V14642" s="73"/>
      <c r="X14642" s="12"/>
    </row>
    <row r="14643" spans="2:24" x14ac:dyDescent="0.3">
      <c r="B14643" s="73"/>
      <c r="D14643" s="73"/>
      <c r="P14643" s="73"/>
      <c r="T14643" s="73"/>
      <c r="U14643" s="73"/>
      <c r="V14643" s="73"/>
      <c r="X14643" s="12"/>
    </row>
    <row r="14644" spans="2:24" x14ac:dyDescent="0.3">
      <c r="B14644" s="73"/>
      <c r="D14644" s="73"/>
      <c r="P14644" s="73"/>
      <c r="T14644" s="73"/>
      <c r="U14644" s="73"/>
      <c r="V14644" s="73"/>
      <c r="X14644" s="12"/>
    </row>
    <row r="14645" spans="2:24" x14ac:dyDescent="0.3">
      <c r="B14645" s="73"/>
      <c r="D14645" s="73"/>
      <c r="P14645" s="73"/>
      <c r="T14645" s="73"/>
      <c r="U14645" s="73"/>
      <c r="V14645" s="73"/>
      <c r="X14645" s="12"/>
    </row>
    <row r="14646" spans="2:24" x14ac:dyDescent="0.3">
      <c r="B14646" s="73"/>
      <c r="D14646" s="73"/>
      <c r="P14646" s="73"/>
      <c r="T14646" s="73"/>
      <c r="U14646" s="73"/>
      <c r="V14646" s="73"/>
      <c r="X14646" s="12"/>
    </row>
    <row r="14647" spans="2:24" x14ac:dyDescent="0.3">
      <c r="B14647" s="73"/>
      <c r="D14647" s="73"/>
      <c r="P14647" s="73"/>
      <c r="T14647" s="73"/>
      <c r="U14647" s="73"/>
      <c r="V14647" s="73"/>
      <c r="X14647" s="12"/>
    </row>
    <row r="14648" spans="2:24" x14ac:dyDescent="0.3">
      <c r="B14648" s="73"/>
      <c r="D14648" s="73"/>
      <c r="P14648" s="73"/>
      <c r="T14648" s="73"/>
      <c r="U14648" s="73"/>
      <c r="V14648" s="73"/>
      <c r="X14648" s="12"/>
    </row>
    <row r="14649" spans="2:24" x14ac:dyDescent="0.3">
      <c r="B14649" s="73"/>
      <c r="D14649" s="73"/>
      <c r="P14649" s="73"/>
      <c r="T14649" s="73"/>
      <c r="U14649" s="73"/>
      <c r="V14649" s="73"/>
      <c r="X14649" s="12"/>
    </row>
    <row r="14650" spans="2:24" x14ac:dyDescent="0.3">
      <c r="B14650" s="73"/>
      <c r="D14650" s="73"/>
      <c r="P14650" s="73"/>
      <c r="T14650" s="73"/>
      <c r="U14650" s="73"/>
      <c r="V14650" s="73"/>
      <c r="X14650" s="12"/>
    </row>
    <row r="14651" spans="2:24" x14ac:dyDescent="0.3">
      <c r="B14651" s="73"/>
      <c r="D14651" s="73"/>
      <c r="P14651" s="73"/>
      <c r="T14651" s="73"/>
      <c r="U14651" s="73"/>
      <c r="V14651" s="73"/>
      <c r="X14651" s="12"/>
    </row>
    <row r="14652" spans="2:24" x14ac:dyDescent="0.3">
      <c r="B14652" s="73"/>
      <c r="D14652" s="73"/>
      <c r="P14652" s="73"/>
      <c r="T14652" s="73"/>
      <c r="U14652" s="73"/>
      <c r="V14652" s="73"/>
      <c r="X14652" s="12"/>
    </row>
    <row r="14653" spans="2:24" x14ac:dyDescent="0.3">
      <c r="B14653" s="73"/>
      <c r="D14653" s="73"/>
      <c r="P14653" s="73"/>
      <c r="T14653" s="73"/>
      <c r="U14653" s="73"/>
      <c r="V14653" s="73"/>
      <c r="X14653" s="12"/>
    </row>
    <row r="14654" spans="2:24" x14ac:dyDescent="0.3">
      <c r="B14654" s="73"/>
      <c r="D14654" s="73"/>
      <c r="P14654" s="73"/>
      <c r="T14654" s="73"/>
      <c r="U14654" s="73"/>
      <c r="V14654" s="73"/>
      <c r="X14654" s="12"/>
    </row>
    <row r="14655" spans="2:24" x14ac:dyDescent="0.3">
      <c r="B14655" s="73"/>
      <c r="D14655" s="73"/>
      <c r="P14655" s="73"/>
      <c r="T14655" s="73"/>
      <c r="U14655" s="73"/>
      <c r="V14655" s="73"/>
      <c r="X14655" s="12"/>
    </row>
    <row r="14656" spans="2:24" x14ac:dyDescent="0.3">
      <c r="B14656" s="73"/>
      <c r="D14656" s="73"/>
      <c r="P14656" s="73"/>
      <c r="T14656" s="73"/>
      <c r="U14656" s="73"/>
      <c r="V14656" s="73"/>
      <c r="X14656" s="12"/>
    </row>
    <row r="14657" spans="2:24" x14ac:dyDescent="0.3">
      <c r="B14657" s="73"/>
      <c r="D14657" s="73"/>
      <c r="P14657" s="73"/>
      <c r="T14657" s="73"/>
      <c r="U14657" s="73"/>
      <c r="V14657" s="73"/>
      <c r="X14657" s="12"/>
    </row>
    <row r="14658" spans="2:24" x14ac:dyDescent="0.3">
      <c r="B14658" s="73"/>
      <c r="D14658" s="73"/>
      <c r="P14658" s="73"/>
      <c r="T14658" s="73"/>
      <c r="U14658" s="73"/>
      <c r="V14658" s="73"/>
      <c r="X14658" s="12"/>
    </row>
    <row r="14659" spans="2:24" x14ac:dyDescent="0.3">
      <c r="B14659" s="73"/>
      <c r="D14659" s="73"/>
      <c r="P14659" s="73"/>
      <c r="T14659" s="73"/>
      <c r="U14659" s="73"/>
      <c r="V14659" s="73"/>
      <c r="X14659" s="12"/>
    </row>
    <row r="14660" spans="2:24" x14ac:dyDescent="0.3">
      <c r="B14660" s="73"/>
      <c r="D14660" s="73"/>
      <c r="P14660" s="73"/>
      <c r="T14660" s="73"/>
      <c r="U14660" s="73"/>
      <c r="V14660" s="73"/>
      <c r="X14660" s="12"/>
    </row>
    <row r="14661" spans="2:24" x14ac:dyDescent="0.3">
      <c r="B14661" s="73"/>
      <c r="D14661" s="73"/>
      <c r="P14661" s="73"/>
      <c r="T14661" s="73"/>
      <c r="U14661" s="73"/>
      <c r="V14661" s="73"/>
      <c r="X14661" s="12"/>
    </row>
    <row r="14662" spans="2:24" x14ac:dyDescent="0.3">
      <c r="B14662" s="73"/>
      <c r="D14662" s="73"/>
      <c r="P14662" s="73"/>
      <c r="T14662" s="73"/>
      <c r="U14662" s="73"/>
      <c r="V14662" s="73"/>
      <c r="X14662" s="12"/>
    </row>
    <row r="14663" spans="2:24" x14ac:dyDescent="0.3">
      <c r="B14663" s="73"/>
      <c r="D14663" s="73"/>
      <c r="P14663" s="73"/>
      <c r="T14663" s="73"/>
      <c r="U14663" s="73"/>
      <c r="V14663" s="73"/>
      <c r="X14663" s="12"/>
    </row>
    <row r="14664" spans="2:24" x14ac:dyDescent="0.3">
      <c r="B14664" s="73"/>
      <c r="D14664" s="73"/>
      <c r="P14664" s="73"/>
      <c r="T14664" s="73"/>
      <c r="U14664" s="73"/>
      <c r="V14664" s="73"/>
      <c r="X14664" s="12"/>
    </row>
    <row r="14665" spans="2:24" x14ac:dyDescent="0.3">
      <c r="B14665" s="73"/>
      <c r="D14665" s="73"/>
      <c r="P14665" s="73"/>
      <c r="T14665" s="73"/>
      <c r="U14665" s="73"/>
      <c r="V14665" s="73"/>
      <c r="X14665" s="12"/>
    </row>
    <row r="14666" spans="2:24" x14ac:dyDescent="0.3">
      <c r="B14666" s="73"/>
      <c r="D14666" s="73"/>
      <c r="P14666" s="73"/>
      <c r="T14666" s="73"/>
      <c r="U14666" s="73"/>
      <c r="V14666" s="73"/>
      <c r="X14666" s="12"/>
    </row>
    <row r="14667" spans="2:24" x14ac:dyDescent="0.3">
      <c r="B14667" s="73"/>
      <c r="D14667" s="73"/>
      <c r="P14667" s="73"/>
      <c r="T14667" s="73"/>
      <c r="U14667" s="73"/>
      <c r="V14667" s="73"/>
      <c r="X14667" s="12"/>
    </row>
    <row r="14668" spans="2:24" x14ac:dyDescent="0.3">
      <c r="B14668" s="73"/>
      <c r="D14668" s="73"/>
      <c r="P14668" s="73"/>
      <c r="T14668" s="73"/>
      <c r="U14668" s="73"/>
      <c r="V14668" s="73"/>
      <c r="X14668" s="12"/>
    </row>
    <row r="14669" spans="2:24" x14ac:dyDescent="0.3">
      <c r="B14669" s="73"/>
      <c r="D14669" s="73"/>
      <c r="P14669" s="73"/>
      <c r="T14669" s="73"/>
      <c r="U14669" s="73"/>
      <c r="V14669" s="73"/>
      <c r="X14669" s="12"/>
    </row>
    <row r="14670" spans="2:24" x14ac:dyDescent="0.3">
      <c r="B14670" s="73"/>
      <c r="D14670" s="73"/>
      <c r="P14670" s="73"/>
      <c r="T14670" s="73"/>
      <c r="U14670" s="73"/>
      <c r="V14670" s="73"/>
      <c r="X14670" s="12"/>
    </row>
    <row r="14671" spans="2:24" x14ac:dyDescent="0.3">
      <c r="B14671" s="73"/>
      <c r="D14671" s="73"/>
      <c r="P14671" s="73"/>
      <c r="T14671" s="73"/>
      <c r="U14671" s="73"/>
      <c r="V14671" s="73"/>
      <c r="X14671" s="12"/>
    </row>
    <row r="14672" spans="2:24" x14ac:dyDescent="0.3">
      <c r="B14672" s="73"/>
      <c r="D14672" s="73"/>
      <c r="P14672" s="73"/>
      <c r="T14672" s="73"/>
      <c r="U14672" s="73"/>
      <c r="V14672" s="73"/>
      <c r="X14672" s="12"/>
    </row>
    <row r="14673" spans="2:24" x14ac:dyDescent="0.3">
      <c r="B14673" s="73"/>
      <c r="D14673" s="73"/>
      <c r="P14673" s="73"/>
      <c r="T14673" s="73"/>
      <c r="U14673" s="73"/>
      <c r="V14673" s="73"/>
      <c r="X14673" s="12"/>
    </row>
    <row r="14674" spans="2:24" x14ac:dyDescent="0.3">
      <c r="B14674" s="73"/>
      <c r="D14674" s="73"/>
      <c r="P14674" s="73"/>
      <c r="T14674" s="73"/>
      <c r="U14674" s="73"/>
      <c r="V14674" s="73"/>
      <c r="X14674" s="12"/>
    </row>
    <row r="14675" spans="2:24" x14ac:dyDescent="0.3">
      <c r="B14675" s="73"/>
      <c r="D14675" s="73"/>
      <c r="P14675" s="73"/>
      <c r="T14675" s="73"/>
      <c r="U14675" s="73"/>
      <c r="V14675" s="73"/>
      <c r="X14675" s="12"/>
    </row>
    <row r="14676" spans="2:24" x14ac:dyDescent="0.3">
      <c r="B14676" s="73"/>
      <c r="D14676" s="73"/>
      <c r="P14676" s="73"/>
      <c r="T14676" s="73"/>
      <c r="U14676" s="73"/>
      <c r="V14676" s="73"/>
      <c r="X14676" s="12"/>
    </row>
    <row r="14677" spans="2:24" x14ac:dyDescent="0.3">
      <c r="B14677" s="73"/>
      <c r="D14677" s="73"/>
      <c r="P14677" s="73"/>
      <c r="T14677" s="73"/>
      <c r="U14677" s="73"/>
      <c r="V14677" s="73"/>
      <c r="X14677" s="12"/>
    </row>
    <row r="14678" spans="2:24" x14ac:dyDescent="0.3">
      <c r="B14678" s="73"/>
      <c r="D14678" s="73"/>
      <c r="P14678" s="73"/>
      <c r="T14678" s="73"/>
      <c r="U14678" s="73"/>
      <c r="V14678" s="73"/>
      <c r="X14678" s="12"/>
    </row>
    <row r="14679" spans="2:24" x14ac:dyDescent="0.3">
      <c r="B14679" s="73"/>
      <c r="D14679" s="73"/>
      <c r="P14679" s="73"/>
      <c r="T14679" s="73"/>
      <c r="U14679" s="73"/>
      <c r="V14679" s="73"/>
      <c r="X14679" s="12"/>
    </row>
    <row r="14680" spans="2:24" x14ac:dyDescent="0.3">
      <c r="B14680" s="73"/>
      <c r="D14680" s="73"/>
      <c r="P14680" s="73"/>
      <c r="T14680" s="73"/>
      <c r="U14680" s="73"/>
      <c r="V14680" s="73"/>
      <c r="X14680" s="12"/>
    </row>
    <row r="14681" spans="2:24" x14ac:dyDescent="0.3">
      <c r="B14681" s="73"/>
      <c r="D14681" s="73"/>
      <c r="P14681" s="73"/>
      <c r="T14681" s="73"/>
      <c r="U14681" s="73"/>
      <c r="V14681" s="73"/>
      <c r="X14681" s="12"/>
    </row>
    <row r="14682" spans="2:24" x14ac:dyDescent="0.3">
      <c r="B14682" s="73"/>
      <c r="D14682" s="73"/>
      <c r="P14682" s="73"/>
      <c r="T14682" s="73"/>
      <c r="U14682" s="73"/>
      <c r="V14682" s="73"/>
      <c r="X14682" s="12"/>
    </row>
    <row r="14683" spans="2:24" x14ac:dyDescent="0.3">
      <c r="B14683" s="73"/>
      <c r="D14683" s="73"/>
      <c r="P14683" s="73"/>
      <c r="T14683" s="73"/>
      <c r="U14683" s="73"/>
      <c r="V14683" s="73"/>
      <c r="X14683" s="12"/>
    </row>
    <row r="14684" spans="2:24" x14ac:dyDescent="0.3">
      <c r="B14684" s="73"/>
      <c r="D14684" s="73"/>
      <c r="P14684" s="73"/>
      <c r="T14684" s="73"/>
      <c r="U14684" s="73"/>
      <c r="V14684" s="73"/>
      <c r="X14684" s="12"/>
    </row>
    <row r="14685" spans="2:24" x14ac:dyDescent="0.3">
      <c r="B14685" s="73"/>
      <c r="D14685" s="73"/>
      <c r="P14685" s="73"/>
      <c r="T14685" s="73"/>
      <c r="U14685" s="73"/>
      <c r="V14685" s="73"/>
      <c r="X14685" s="12"/>
    </row>
    <row r="14686" spans="2:24" x14ac:dyDescent="0.3">
      <c r="B14686" s="73"/>
      <c r="D14686" s="73"/>
      <c r="P14686" s="73"/>
      <c r="T14686" s="73"/>
      <c r="U14686" s="73"/>
      <c r="V14686" s="73"/>
      <c r="X14686" s="12"/>
    </row>
    <row r="14687" spans="2:24" x14ac:dyDescent="0.3">
      <c r="B14687" s="73"/>
      <c r="D14687" s="73"/>
      <c r="P14687" s="73"/>
      <c r="T14687" s="73"/>
      <c r="U14687" s="73"/>
      <c r="V14687" s="73"/>
      <c r="X14687" s="12"/>
    </row>
    <row r="14688" spans="2:24" x14ac:dyDescent="0.3">
      <c r="B14688" s="73"/>
      <c r="D14688" s="73"/>
      <c r="P14688" s="73"/>
      <c r="T14688" s="73"/>
      <c r="U14688" s="73"/>
      <c r="V14688" s="73"/>
      <c r="X14688" s="12"/>
    </row>
    <row r="14689" spans="2:24" x14ac:dyDescent="0.3">
      <c r="B14689" s="73"/>
      <c r="D14689" s="73"/>
      <c r="P14689" s="73"/>
      <c r="T14689" s="73"/>
      <c r="U14689" s="73"/>
      <c r="V14689" s="73"/>
      <c r="X14689" s="12"/>
    </row>
    <row r="14690" spans="2:24" x14ac:dyDescent="0.3">
      <c r="B14690" s="73"/>
      <c r="D14690" s="73"/>
      <c r="P14690" s="73"/>
      <c r="T14690" s="73"/>
      <c r="U14690" s="73"/>
      <c r="V14690" s="73"/>
      <c r="X14690" s="12"/>
    </row>
    <row r="14691" spans="2:24" x14ac:dyDescent="0.3">
      <c r="B14691" s="73"/>
      <c r="D14691" s="73"/>
      <c r="P14691" s="73"/>
      <c r="T14691" s="73"/>
      <c r="U14691" s="73"/>
      <c r="V14691" s="73"/>
      <c r="X14691" s="12"/>
    </row>
    <row r="14692" spans="2:24" x14ac:dyDescent="0.3">
      <c r="B14692" s="73"/>
      <c r="D14692" s="73"/>
      <c r="P14692" s="73"/>
      <c r="T14692" s="73"/>
      <c r="U14692" s="73"/>
      <c r="V14692" s="73"/>
      <c r="X14692" s="12"/>
    </row>
    <row r="14693" spans="2:24" x14ac:dyDescent="0.3">
      <c r="B14693" s="73"/>
      <c r="D14693" s="73"/>
      <c r="P14693" s="73"/>
      <c r="T14693" s="73"/>
      <c r="U14693" s="73"/>
      <c r="V14693" s="73"/>
      <c r="X14693" s="12"/>
    </row>
    <row r="14694" spans="2:24" x14ac:dyDescent="0.3">
      <c r="B14694" s="73"/>
      <c r="D14694" s="73"/>
      <c r="P14694" s="73"/>
      <c r="T14694" s="73"/>
      <c r="U14694" s="73"/>
      <c r="V14694" s="73"/>
      <c r="X14694" s="12"/>
    </row>
    <row r="14695" spans="2:24" x14ac:dyDescent="0.3">
      <c r="B14695" s="73"/>
      <c r="D14695" s="73"/>
      <c r="P14695" s="73"/>
      <c r="T14695" s="73"/>
      <c r="U14695" s="73"/>
      <c r="V14695" s="73"/>
      <c r="X14695" s="12"/>
    </row>
    <row r="14696" spans="2:24" x14ac:dyDescent="0.3">
      <c r="B14696" s="73"/>
      <c r="D14696" s="73"/>
      <c r="P14696" s="73"/>
      <c r="T14696" s="73"/>
      <c r="U14696" s="73"/>
      <c r="V14696" s="73"/>
      <c r="X14696" s="12"/>
    </row>
    <row r="14697" spans="2:24" x14ac:dyDescent="0.3">
      <c r="B14697" s="73"/>
      <c r="D14697" s="73"/>
      <c r="P14697" s="73"/>
      <c r="T14697" s="73"/>
      <c r="U14697" s="73"/>
      <c r="V14697" s="73"/>
      <c r="X14697" s="12"/>
    </row>
    <row r="14698" spans="2:24" x14ac:dyDescent="0.3">
      <c r="B14698" s="73"/>
      <c r="D14698" s="73"/>
      <c r="P14698" s="73"/>
      <c r="T14698" s="73"/>
      <c r="U14698" s="73"/>
      <c r="V14698" s="73"/>
      <c r="X14698" s="12"/>
    </row>
    <row r="14699" spans="2:24" x14ac:dyDescent="0.3">
      <c r="B14699" s="73"/>
      <c r="D14699" s="73"/>
      <c r="P14699" s="73"/>
      <c r="T14699" s="73"/>
      <c r="U14699" s="73"/>
      <c r="V14699" s="73"/>
      <c r="X14699" s="12"/>
    </row>
    <row r="14700" spans="2:24" x14ac:dyDescent="0.3">
      <c r="B14700" s="73"/>
      <c r="D14700" s="73"/>
      <c r="P14700" s="73"/>
      <c r="T14700" s="73"/>
      <c r="U14700" s="73"/>
      <c r="V14700" s="73"/>
      <c r="X14700" s="12"/>
    </row>
    <row r="14701" spans="2:24" x14ac:dyDescent="0.3">
      <c r="B14701" s="73"/>
      <c r="D14701" s="73"/>
      <c r="P14701" s="73"/>
      <c r="T14701" s="73"/>
      <c r="U14701" s="73"/>
      <c r="V14701" s="73"/>
      <c r="X14701" s="12"/>
    </row>
    <row r="14702" spans="2:24" x14ac:dyDescent="0.3">
      <c r="B14702" s="73"/>
      <c r="D14702" s="73"/>
      <c r="P14702" s="73"/>
      <c r="T14702" s="73"/>
      <c r="U14702" s="73"/>
      <c r="V14702" s="73"/>
      <c r="X14702" s="12"/>
    </row>
    <row r="14703" spans="2:24" x14ac:dyDescent="0.3">
      <c r="B14703" s="73"/>
      <c r="D14703" s="73"/>
      <c r="P14703" s="73"/>
      <c r="T14703" s="73"/>
      <c r="U14703" s="73"/>
      <c r="V14703" s="73"/>
      <c r="X14703" s="12"/>
    </row>
    <row r="14704" spans="2:24" x14ac:dyDescent="0.3">
      <c r="B14704" s="73"/>
      <c r="D14704" s="73"/>
      <c r="P14704" s="73"/>
      <c r="T14704" s="73"/>
      <c r="U14704" s="73"/>
      <c r="V14704" s="73"/>
      <c r="X14704" s="12"/>
    </row>
    <row r="14705" spans="2:24" x14ac:dyDescent="0.3">
      <c r="B14705" s="73"/>
      <c r="D14705" s="73"/>
      <c r="P14705" s="73"/>
      <c r="T14705" s="73"/>
      <c r="U14705" s="73"/>
      <c r="V14705" s="73"/>
      <c r="X14705" s="12"/>
    </row>
    <row r="14706" spans="2:24" x14ac:dyDescent="0.3">
      <c r="B14706" s="73"/>
      <c r="D14706" s="73"/>
      <c r="P14706" s="73"/>
      <c r="T14706" s="73"/>
      <c r="U14706" s="73"/>
      <c r="V14706" s="73"/>
      <c r="X14706" s="12"/>
    </row>
    <row r="14707" spans="2:24" x14ac:dyDescent="0.3">
      <c r="B14707" s="73"/>
      <c r="D14707" s="73"/>
      <c r="P14707" s="73"/>
      <c r="T14707" s="73"/>
      <c r="U14707" s="73"/>
      <c r="V14707" s="73"/>
      <c r="X14707" s="12"/>
    </row>
    <row r="14708" spans="2:24" x14ac:dyDescent="0.3">
      <c r="B14708" s="73"/>
      <c r="D14708" s="73"/>
      <c r="P14708" s="73"/>
      <c r="T14708" s="73"/>
      <c r="U14708" s="73"/>
      <c r="V14708" s="73"/>
      <c r="X14708" s="12"/>
    </row>
    <row r="14709" spans="2:24" x14ac:dyDescent="0.3">
      <c r="B14709" s="73"/>
      <c r="D14709" s="73"/>
      <c r="P14709" s="73"/>
      <c r="T14709" s="73"/>
      <c r="U14709" s="73"/>
      <c r="V14709" s="73"/>
      <c r="X14709" s="12"/>
    </row>
    <row r="14710" spans="2:24" x14ac:dyDescent="0.3">
      <c r="B14710" s="73"/>
      <c r="D14710" s="73"/>
      <c r="P14710" s="73"/>
      <c r="T14710" s="73"/>
      <c r="U14710" s="73"/>
      <c r="V14710" s="73"/>
      <c r="X14710" s="12"/>
    </row>
    <row r="14711" spans="2:24" x14ac:dyDescent="0.3">
      <c r="B14711" s="73"/>
      <c r="D14711" s="73"/>
      <c r="P14711" s="73"/>
      <c r="T14711" s="73"/>
      <c r="U14711" s="73"/>
      <c r="V14711" s="73"/>
      <c r="X14711" s="12"/>
    </row>
    <row r="14712" spans="2:24" x14ac:dyDescent="0.3">
      <c r="B14712" s="73"/>
      <c r="D14712" s="73"/>
      <c r="P14712" s="73"/>
      <c r="T14712" s="73"/>
      <c r="U14712" s="73"/>
      <c r="V14712" s="73"/>
      <c r="X14712" s="12"/>
    </row>
    <row r="14713" spans="2:24" x14ac:dyDescent="0.3">
      <c r="B14713" s="73"/>
      <c r="D14713" s="73"/>
      <c r="P14713" s="73"/>
      <c r="T14713" s="73"/>
      <c r="U14713" s="73"/>
      <c r="V14713" s="73"/>
      <c r="X14713" s="12"/>
    </row>
    <row r="14714" spans="2:24" x14ac:dyDescent="0.3">
      <c r="B14714" s="73"/>
      <c r="D14714" s="73"/>
      <c r="P14714" s="73"/>
      <c r="T14714" s="73"/>
      <c r="U14714" s="73"/>
      <c r="V14714" s="73"/>
      <c r="X14714" s="12"/>
    </row>
    <row r="14715" spans="2:24" x14ac:dyDescent="0.3">
      <c r="B14715" s="73"/>
      <c r="D14715" s="73"/>
      <c r="P14715" s="73"/>
      <c r="T14715" s="73"/>
      <c r="U14715" s="73"/>
      <c r="V14715" s="73"/>
      <c r="X14715" s="12"/>
    </row>
    <row r="14716" spans="2:24" x14ac:dyDescent="0.3">
      <c r="B14716" s="73"/>
      <c r="D14716" s="73"/>
      <c r="P14716" s="73"/>
      <c r="T14716" s="73"/>
      <c r="U14716" s="73"/>
      <c r="V14716" s="73"/>
      <c r="X14716" s="12"/>
    </row>
    <row r="14717" spans="2:24" x14ac:dyDescent="0.3">
      <c r="B14717" s="73"/>
      <c r="D14717" s="73"/>
      <c r="P14717" s="73"/>
      <c r="T14717" s="73"/>
      <c r="U14717" s="73"/>
      <c r="V14717" s="73"/>
      <c r="X14717" s="12"/>
    </row>
    <row r="14718" spans="2:24" x14ac:dyDescent="0.3">
      <c r="B14718" s="73"/>
      <c r="D14718" s="73"/>
      <c r="P14718" s="73"/>
      <c r="T14718" s="73"/>
      <c r="U14718" s="73"/>
      <c r="V14718" s="73"/>
      <c r="X14718" s="12"/>
    </row>
    <row r="14719" spans="2:24" x14ac:dyDescent="0.3">
      <c r="B14719" s="73"/>
      <c r="D14719" s="73"/>
      <c r="P14719" s="73"/>
      <c r="T14719" s="73"/>
      <c r="U14719" s="73"/>
      <c r="V14719" s="73"/>
      <c r="X14719" s="12"/>
    </row>
    <row r="14720" spans="2:24" x14ac:dyDescent="0.3">
      <c r="B14720" s="73"/>
      <c r="D14720" s="73"/>
      <c r="P14720" s="73"/>
      <c r="T14720" s="73"/>
      <c r="U14720" s="73"/>
      <c r="V14720" s="73"/>
      <c r="X14720" s="12"/>
    </row>
    <row r="14721" spans="2:24" x14ac:dyDescent="0.3">
      <c r="B14721" s="73"/>
      <c r="D14721" s="73"/>
      <c r="P14721" s="73"/>
      <c r="T14721" s="73"/>
      <c r="U14721" s="73"/>
      <c r="V14721" s="73"/>
      <c r="X14721" s="12"/>
    </row>
    <row r="14722" spans="2:24" x14ac:dyDescent="0.3">
      <c r="B14722" s="73"/>
      <c r="D14722" s="73"/>
      <c r="P14722" s="73"/>
      <c r="T14722" s="73"/>
      <c r="U14722" s="73"/>
      <c r="V14722" s="73"/>
      <c r="X14722" s="12"/>
    </row>
    <row r="14723" spans="2:24" x14ac:dyDescent="0.3">
      <c r="B14723" s="73"/>
      <c r="D14723" s="73"/>
      <c r="P14723" s="73"/>
      <c r="T14723" s="73"/>
      <c r="U14723" s="73"/>
      <c r="V14723" s="73"/>
      <c r="X14723" s="12"/>
    </row>
    <row r="14724" spans="2:24" x14ac:dyDescent="0.3">
      <c r="B14724" s="73"/>
      <c r="D14724" s="73"/>
      <c r="P14724" s="73"/>
      <c r="T14724" s="73"/>
      <c r="U14724" s="73"/>
      <c r="V14724" s="73"/>
      <c r="X14724" s="12"/>
    </row>
    <row r="14725" spans="2:24" x14ac:dyDescent="0.3">
      <c r="B14725" s="73"/>
      <c r="D14725" s="73"/>
      <c r="P14725" s="73"/>
      <c r="T14725" s="73"/>
      <c r="U14725" s="73"/>
      <c r="V14725" s="73"/>
      <c r="X14725" s="12"/>
    </row>
    <row r="14726" spans="2:24" x14ac:dyDescent="0.3">
      <c r="B14726" s="73"/>
      <c r="D14726" s="73"/>
      <c r="P14726" s="73"/>
      <c r="T14726" s="73"/>
      <c r="U14726" s="73"/>
      <c r="V14726" s="73"/>
      <c r="X14726" s="12"/>
    </row>
    <row r="14727" spans="2:24" x14ac:dyDescent="0.3">
      <c r="B14727" s="73"/>
      <c r="D14727" s="73"/>
      <c r="P14727" s="73"/>
      <c r="T14727" s="73"/>
      <c r="U14727" s="73"/>
      <c r="V14727" s="73"/>
      <c r="X14727" s="12"/>
    </row>
    <row r="14728" spans="2:24" x14ac:dyDescent="0.3">
      <c r="B14728" s="73"/>
      <c r="D14728" s="73"/>
      <c r="P14728" s="73"/>
      <c r="T14728" s="73"/>
      <c r="U14728" s="73"/>
      <c r="V14728" s="73"/>
      <c r="X14728" s="12"/>
    </row>
    <row r="14729" spans="2:24" x14ac:dyDescent="0.3">
      <c r="B14729" s="73"/>
      <c r="D14729" s="73"/>
      <c r="P14729" s="73"/>
      <c r="T14729" s="73"/>
      <c r="U14729" s="73"/>
      <c r="V14729" s="73"/>
      <c r="X14729" s="12"/>
    </row>
    <row r="14730" spans="2:24" x14ac:dyDescent="0.3">
      <c r="B14730" s="73"/>
      <c r="D14730" s="73"/>
      <c r="P14730" s="73"/>
      <c r="T14730" s="73"/>
      <c r="U14730" s="73"/>
      <c r="V14730" s="73"/>
      <c r="X14730" s="12"/>
    </row>
    <row r="14731" spans="2:24" x14ac:dyDescent="0.3">
      <c r="B14731" s="73"/>
      <c r="D14731" s="73"/>
      <c r="P14731" s="73"/>
      <c r="T14731" s="73"/>
      <c r="U14731" s="73"/>
      <c r="V14731" s="73"/>
      <c r="X14731" s="12"/>
    </row>
    <row r="14732" spans="2:24" x14ac:dyDescent="0.3">
      <c r="B14732" s="73"/>
      <c r="D14732" s="73"/>
      <c r="P14732" s="73"/>
      <c r="T14732" s="73"/>
      <c r="U14732" s="73"/>
      <c r="V14732" s="73"/>
      <c r="X14732" s="12"/>
    </row>
    <row r="14733" spans="2:24" x14ac:dyDescent="0.3">
      <c r="B14733" s="73"/>
      <c r="D14733" s="73"/>
      <c r="P14733" s="73"/>
      <c r="T14733" s="73"/>
      <c r="U14733" s="73"/>
      <c r="V14733" s="73"/>
      <c r="X14733" s="12"/>
    </row>
    <row r="14734" spans="2:24" x14ac:dyDescent="0.3">
      <c r="B14734" s="73"/>
      <c r="D14734" s="73"/>
      <c r="P14734" s="73"/>
      <c r="T14734" s="73"/>
      <c r="U14734" s="73"/>
      <c r="V14734" s="73"/>
      <c r="X14734" s="12"/>
    </row>
    <row r="14735" spans="2:24" x14ac:dyDescent="0.3">
      <c r="B14735" s="73"/>
      <c r="D14735" s="73"/>
      <c r="P14735" s="73"/>
      <c r="T14735" s="73"/>
      <c r="U14735" s="73"/>
      <c r="V14735" s="73"/>
      <c r="X14735" s="12"/>
    </row>
    <row r="14736" spans="2:24" x14ac:dyDescent="0.3">
      <c r="B14736" s="73"/>
      <c r="D14736" s="73"/>
      <c r="P14736" s="73"/>
      <c r="T14736" s="73"/>
      <c r="U14736" s="73"/>
      <c r="V14736" s="73"/>
      <c r="X14736" s="12"/>
    </row>
    <row r="14737" spans="2:24" x14ac:dyDescent="0.3">
      <c r="B14737" s="73"/>
      <c r="D14737" s="73"/>
      <c r="P14737" s="73"/>
      <c r="T14737" s="73"/>
      <c r="U14737" s="73"/>
      <c r="V14737" s="73"/>
      <c r="X14737" s="12"/>
    </row>
    <row r="14738" spans="2:24" x14ac:dyDescent="0.3">
      <c r="B14738" s="73"/>
      <c r="D14738" s="73"/>
      <c r="P14738" s="73"/>
      <c r="T14738" s="73"/>
      <c r="U14738" s="73"/>
      <c r="V14738" s="73"/>
      <c r="X14738" s="12"/>
    </row>
    <row r="14739" spans="2:24" x14ac:dyDescent="0.3">
      <c r="B14739" s="73"/>
      <c r="D14739" s="73"/>
      <c r="P14739" s="73"/>
      <c r="T14739" s="73"/>
      <c r="U14739" s="73"/>
      <c r="V14739" s="73"/>
      <c r="X14739" s="12"/>
    </row>
    <row r="14740" spans="2:24" x14ac:dyDescent="0.3">
      <c r="B14740" s="73"/>
      <c r="D14740" s="73"/>
      <c r="P14740" s="73"/>
      <c r="T14740" s="73"/>
      <c r="U14740" s="73"/>
      <c r="V14740" s="73"/>
      <c r="X14740" s="12"/>
    </row>
    <row r="14741" spans="2:24" x14ac:dyDescent="0.3">
      <c r="B14741" s="73"/>
      <c r="D14741" s="73"/>
      <c r="P14741" s="73"/>
      <c r="T14741" s="73"/>
      <c r="U14741" s="73"/>
      <c r="V14741" s="73"/>
      <c r="X14741" s="12"/>
    </row>
    <row r="14742" spans="2:24" x14ac:dyDescent="0.3">
      <c r="B14742" s="73"/>
      <c r="D14742" s="73"/>
      <c r="P14742" s="73"/>
      <c r="T14742" s="73"/>
      <c r="U14742" s="73"/>
      <c r="V14742" s="73"/>
      <c r="X14742" s="12"/>
    </row>
    <row r="14743" spans="2:24" x14ac:dyDescent="0.3">
      <c r="B14743" s="73"/>
      <c r="D14743" s="73"/>
      <c r="P14743" s="73"/>
      <c r="T14743" s="73"/>
      <c r="U14743" s="73"/>
      <c r="V14743" s="73"/>
      <c r="X14743" s="12"/>
    </row>
    <row r="14744" spans="2:24" x14ac:dyDescent="0.3">
      <c r="B14744" s="73"/>
      <c r="D14744" s="73"/>
      <c r="P14744" s="73"/>
      <c r="T14744" s="73"/>
      <c r="U14744" s="73"/>
      <c r="V14744" s="73"/>
      <c r="X14744" s="12"/>
    </row>
    <row r="14745" spans="2:24" x14ac:dyDescent="0.3">
      <c r="B14745" s="73"/>
      <c r="D14745" s="73"/>
      <c r="P14745" s="73"/>
      <c r="T14745" s="73"/>
      <c r="U14745" s="73"/>
      <c r="V14745" s="73"/>
      <c r="X14745" s="12"/>
    </row>
    <row r="14746" spans="2:24" x14ac:dyDescent="0.3">
      <c r="B14746" s="73"/>
      <c r="D14746" s="73"/>
      <c r="P14746" s="73"/>
      <c r="T14746" s="73"/>
      <c r="U14746" s="73"/>
      <c r="V14746" s="73"/>
      <c r="X14746" s="12"/>
    </row>
    <row r="14747" spans="2:24" x14ac:dyDescent="0.3">
      <c r="B14747" s="73"/>
      <c r="D14747" s="73"/>
      <c r="P14747" s="73"/>
      <c r="T14747" s="73"/>
      <c r="U14747" s="73"/>
      <c r="V14747" s="73"/>
      <c r="X14747" s="12"/>
    </row>
    <row r="14748" spans="2:24" x14ac:dyDescent="0.3">
      <c r="B14748" s="73"/>
      <c r="D14748" s="73"/>
      <c r="P14748" s="73"/>
      <c r="T14748" s="73"/>
      <c r="U14748" s="73"/>
      <c r="V14748" s="73"/>
      <c r="X14748" s="12"/>
    </row>
    <row r="14749" spans="2:24" x14ac:dyDescent="0.3">
      <c r="B14749" s="73"/>
      <c r="D14749" s="73"/>
      <c r="P14749" s="73"/>
      <c r="T14749" s="73"/>
      <c r="U14749" s="73"/>
      <c r="V14749" s="73"/>
      <c r="X14749" s="12"/>
    </row>
    <row r="14750" spans="2:24" x14ac:dyDescent="0.3">
      <c r="B14750" s="73"/>
      <c r="D14750" s="73"/>
      <c r="P14750" s="73"/>
      <c r="T14750" s="73"/>
      <c r="U14750" s="73"/>
      <c r="V14750" s="73"/>
      <c r="X14750" s="12"/>
    </row>
    <row r="14751" spans="2:24" x14ac:dyDescent="0.3">
      <c r="B14751" s="73"/>
      <c r="D14751" s="73"/>
      <c r="P14751" s="73"/>
      <c r="T14751" s="73"/>
      <c r="U14751" s="73"/>
      <c r="V14751" s="73"/>
      <c r="X14751" s="12"/>
    </row>
    <row r="14752" spans="2:24" x14ac:dyDescent="0.3">
      <c r="B14752" s="73"/>
      <c r="D14752" s="73"/>
      <c r="P14752" s="73"/>
      <c r="T14752" s="73"/>
      <c r="U14752" s="73"/>
      <c r="V14752" s="73"/>
      <c r="X14752" s="12"/>
    </row>
    <row r="14753" spans="2:24" x14ac:dyDescent="0.3">
      <c r="B14753" s="73"/>
      <c r="D14753" s="73"/>
      <c r="P14753" s="73"/>
      <c r="T14753" s="73"/>
      <c r="U14753" s="73"/>
      <c r="V14753" s="73"/>
      <c r="X14753" s="12"/>
    </row>
    <row r="14754" spans="2:24" x14ac:dyDescent="0.3">
      <c r="B14754" s="73"/>
      <c r="D14754" s="73"/>
      <c r="P14754" s="73"/>
      <c r="T14754" s="73"/>
      <c r="U14754" s="73"/>
      <c r="V14754" s="73"/>
      <c r="X14754" s="12"/>
    </row>
    <row r="14755" spans="2:24" x14ac:dyDescent="0.3">
      <c r="B14755" s="73"/>
      <c r="D14755" s="73"/>
      <c r="P14755" s="73"/>
      <c r="T14755" s="73"/>
      <c r="U14755" s="73"/>
      <c r="V14755" s="73"/>
      <c r="X14755" s="12"/>
    </row>
    <row r="14756" spans="2:24" x14ac:dyDescent="0.3">
      <c r="B14756" s="73"/>
      <c r="D14756" s="73"/>
      <c r="P14756" s="73"/>
      <c r="T14756" s="73"/>
      <c r="U14756" s="73"/>
      <c r="V14756" s="73"/>
      <c r="X14756" s="12"/>
    </row>
    <row r="14757" spans="2:24" x14ac:dyDescent="0.3">
      <c r="B14757" s="73"/>
      <c r="D14757" s="73"/>
      <c r="P14757" s="73"/>
      <c r="T14757" s="73"/>
      <c r="U14757" s="73"/>
      <c r="V14757" s="73"/>
      <c r="X14757" s="12"/>
    </row>
    <row r="14758" spans="2:24" x14ac:dyDescent="0.3">
      <c r="B14758" s="73"/>
      <c r="D14758" s="73"/>
      <c r="P14758" s="73"/>
      <c r="T14758" s="73"/>
      <c r="U14758" s="73"/>
      <c r="V14758" s="73"/>
      <c r="X14758" s="12"/>
    </row>
    <row r="14759" spans="2:24" x14ac:dyDescent="0.3">
      <c r="B14759" s="73"/>
      <c r="D14759" s="73"/>
      <c r="P14759" s="73"/>
      <c r="T14759" s="73"/>
      <c r="U14759" s="73"/>
      <c r="V14759" s="73"/>
      <c r="X14759" s="12"/>
    </row>
    <row r="14760" spans="2:24" x14ac:dyDescent="0.3">
      <c r="B14760" s="73"/>
      <c r="D14760" s="73"/>
      <c r="P14760" s="73"/>
      <c r="T14760" s="73"/>
      <c r="U14760" s="73"/>
      <c r="V14760" s="73"/>
      <c r="X14760" s="12"/>
    </row>
    <row r="14761" spans="2:24" x14ac:dyDescent="0.3">
      <c r="B14761" s="73"/>
      <c r="D14761" s="73"/>
      <c r="P14761" s="73"/>
      <c r="T14761" s="73"/>
      <c r="U14761" s="73"/>
      <c r="V14761" s="73"/>
      <c r="X14761" s="12"/>
    </row>
    <row r="14762" spans="2:24" x14ac:dyDescent="0.3">
      <c r="B14762" s="73"/>
      <c r="D14762" s="73"/>
      <c r="P14762" s="73"/>
      <c r="T14762" s="73"/>
      <c r="U14762" s="73"/>
      <c r="V14762" s="73"/>
      <c r="X14762" s="12"/>
    </row>
    <row r="14763" spans="2:24" x14ac:dyDescent="0.3">
      <c r="B14763" s="73"/>
      <c r="D14763" s="73"/>
      <c r="P14763" s="73"/>
      <c r="T14763" s="73"/>
      <c r="U14763" s="73"/>
      <c r="V14763" s="73"/>
      <c r="X14763" s="12"/>
    </row>
    <row r="14764" spans="2:24" x14ac:dyDescent="0.3">
      <c r="B14764" s="73"/>
      <c r="D14764" s="73"/>
      <c r="P14764" s="73"/>
      <c r="T14764" s="73"/>
      <c r="U14764" s="73"/>
      <c r="V14764" s="73"/>
      <c r="X14764" s="12"/>
    </row>
    <row r="14765" spans="2:24" x14ac:dyDescent="0.3">
      <c r="B14765" s="73"/>
      <c r="D14765" s="73"/>
      <c r="P14765" s="73"/>
      <c r="T14765" s="73"/>
      <c r="U14765" s="73"/>
      <c r="V14765" s="73"/>
      <c r="X14765" s="12"/>
    </row>
    <row r="14766" spans="2:24" x14ac:dyDescent="0.3">
      <c r="B14766" s="73"/>
      <c r="D14766" s="73"/>
      <c r="P14766" s="73"/>
      <c r="T14766" s="73"/>
      <c r="U14766" s="73"/>
      <c r="V14766" s="73"/>
      <c r="X14766" s="12"/>
    </row>
    <row r="14767" spans="2:24" x14ac:dyDescent="0.3">
      <c r="B14767" s="73"/>
      <c r="D14767" s="73"/>
      <c r="P14767" s="73"/>
      <c r="T14767" s="73"/>
      <c r="U14767" s="73"/>
      <c r="V14767" s="73"/>
      <c r="X14767" s="12"/>
    </row>
    <row r="14768" spans="2:24" x14ac:dyDescent="0.3">
      <c r="B14768" s="73"/>
      <c r="D14768" s="73"/>
      <c r="P14768" s="73"/>
      <c r="T14768" s="73"/>
      <c r="U14768" s="73"/>
      <c r="V14768" s="73"/>
      <c r="X14768" s="12"/>
    </row>
    <row r="14769" spans="2:24" x14ac:dyDescent="0.3">
      <c r="B14769" s="73"/>
      <c r="D14769" s="73"/>
      <c r="P14769" s="73"/>
      <c r="T14769" s="73"/>
      <c r="U14769" s="73"/>
      <c r="V14769" s="73"/>
      <c r="X14769" s="12"/>
    </row>
    <row r="14770" spans="2:24" x14ac:dyDescent="0.3">
      <c r="B14770" s="73"/>
      <c r="D14770" s="73"/>
      <c r="P14770" s="73"/>
      <c r="T14770" s="73"/>
      <c r="U14770" s="73"/>
      <c r="V14770" s="73"/>
      <c r="X14770" s="12"/>
    </row>
    <row r="14771" spans="2:24" x14ac:dyDescent="0.3">
      <c r="B14771" s="73"/>
      <c r="D14771" s="73"/>
      <c r="P14771" s="73"/>
      <c r="T14771" s="73"/>
      <c r="U14771" s="73"/>
      <c r="V14771" s="73"/>
      <c r="X14771" s="12"/>
    </row>
    <row r="14772" spans="2:24" x14ac:dyDescent="0.3">
      <c r="B14772" s="73"/>
      <c r="D14772" s="73"/>
      <c r="P14772" s="73"/>
      <c r="T14772" s="73"/>
      <c r="U14772" s="73"/>
      <c r="V14772" s="73"/>
      <c r="X14772" s="12"/>
    </row>
    <row r="14773" spans="2:24" x14ac:dyDescent="0.3">
      <c r="B14773" s="73"/>
      <c r="D14773" s="73"/>
      <c r="P14773" s="73"/>
      <c r="T14773" s="73"/>
      <c r="U14773" s="73"/>
      <c r="V14773" s="73"/>
      <c r="X14773" s="12"/>
    </row>
    <row r="14774" spans="2:24" x14ac:dyDescent="0.3">
      <c r="B14774" s="73"/>
      <c r="D14774" s="73"/>
      <c r="P14774" s="73"/>
      <c r="T14774" s="73"/>
      <c r="U14774" s="73"/>
      <c r="V14774" s="73"/>
      <c r="X14774" s="12"/>
    </row>
    <row r="14775" spans="2:24" x14ac:dyDescent="0.3">
      <c r="B14775" s="73"/>
      <c r="D14775" s="73"/>
      <c r="P14775" s="73"/>
      <c r="T14775" s="73"/>
      <c r="U14775" s="73"/>
      <c r="V14775" s="73"/>
      <c r="X14775" s="12"/>
    </row>
    <row r="14776" spans="2:24" x14ac:dyDescent="0.3">
      <c r="B14776" s="73"/>
      <c r="D14776" s="73"/>
      <c r="P14776" s="73"/>
      <c r="T14776" s="73"/>
      <c r="U14776" s="73"/>
      <c r="V14776" s="73"/>
      <c r="X14776" s="12"/>
    </row>
    <row r="14777" spans="2:24" x14ac:dyDescent="0.3">
      <c r="B14777" s="73"/>
      <c r="D14777" s="73"/>
      <c r="P14777" s="73"/>
      <c r="T14777" s="73"/>
      <c r="U14777" s="73"/>
      <c r="V14777" s="73"/>
      <c r="X14777" s="12"/>
    </row>
    <row r="14778" spans="2:24" x14ac:dyDescent="0.3">
      <c r="B14778" s="73"/>
      <c r="D14778" s="73"/>
      <c r="P14778" s="73"/>
      <c r="T14778" s="73"/>
      <c r="U14778" s="73"/>
      <c r="V14778" s="73"/>
      <c r="X14778" s="12"/>
    </row>
    <row r="14779" spans="2:24" x14ac:dyDescent="0.3">
      <c r="B14779" s="73"/>
      <c r="D14779" s="73"/>
      <c r="P14779" s="73"/>
      <c r="T14779" s="73"/>
      <c r="U14779" s="73"/>
      <c r="V14779" s="73"/>
      <c r="X14779" s="12"/>
    </row>
    <row r="14780" spans="2:24" x14ac:dyDescent="0.3">
      <c r="B14780" s="73"/>
      <c r="D14780" s="73"/>
      <c r="P14780" s="73"/>
      <c r="T14780" s="73"/>
      <c r="U14780" s="73"/>
      <c r="V14780" s="73"/>
      <c r="X14780" s="12"/>
    </row>
    <row r="14781" spans="2:24" x14ac:dyDescent="0.3">
      <c r="B14781" s="73"/>
      <c r="D14781" s="73"/>
      <c r="P14781" s="73"/>
      <c r="T14781" s="73"/>
      <c r="U14781" s="73"/>
      <c r="V14781" s="73"/>
      <c r="X14781" s="12"/>
    </row>
    <row r="14782" spans="2:24" x14ac:dyDescent="0.3">
      <c r="B14782" s="73"/>
      <c r="D14782" s="73"/>
      <c r="P14782" s="73"/>
      <c r="T14782" s="73"/>
      <c r="U14782" s="73"/>
      <c r="V14782" s="73"/>
      <c r="X14782" s="12"/>
    </row>
    <row r="14783" spans="2:24" x14ac:dyDescent="0.3">
      <c r="B14783" s="73"/>
      <c r="D14783" s="73"/>
      <c r="P14783" s="73"/>
      <c r="T14783" s="73"/>
      <c r="U14783" s="73"/>
      <c r="V14783" s="73"/>
      <c r="X14783" s="12"/>
    </row>
    <row r="14784" spans="2:24" x14ac:dyDescent="0.3">
      <c r="B14784" s="73"/>
      <c r="D14784" s="73"/>
      <c r="P14784" s="73"/>
      <c r="T14784" s="73"/>
      <c r="U14784" s="73"/>
      <c r="V14784" s="73"/>
      <c r="X14784" s="12"/>
    </row>
    <row r="14785" spans="2:24" x14ac:dyDescent="0.3">
      <c r="B14785" s="73"/>
      <c r="D14785" s="73"/>
      <c r="P14785" s="73"/>
      <c r="T14785" s="73"/>
      <c r="U14785" s="73"/>
      <c r="V14785" s="73"/>
      <c r="X14785" s="12"/>
    </row>
    <row r="14786" spans="2:24" x14ac:dyDescent="0.3">
      <c r="B14786" s="73"/>
      <c r="D14786" s="73"/>
      <c r="P14786" s="73"/>
      <c r="T14786" s="73"/>
      <c r="U14786" s="73"/>
      <c r="V14786" s="73"/>
      <c r="X14786" s="12"/>
    </row>
    <row r="14787" spans="2:24" x14ac:dyDescent="0.3">
      <c r="B14787" s="73"/>
      <c r="D14787" s="73"/>
      <c r="P14787" s="73"/>
      <c r="T14787" s="73"/>
      <c r="U14787" s="73"/>
      <c r="V14787" s="73"/>
      <c r="X14787" s="12"/>
    </row>
    <row r="14788" spans="2:24" x14ac:dyDescent="0.3">
      <c r="B14788" s="73"/>
      <c r="D14788" s="73"/>
      <c r="P14788" s="73"/>
      <c r="T14788" s="73"/>
      <c r="U14788" s="73"/>
      <c r="V14788" s="73"/>
      <c r="X14788" s="12"/>
    </row>
    <row r="14789" spans="2:24" x14ac:dyDescent="0.3">
      <c r="B14789" s="73"/>
      <c r="D14789" s="73"/>
      <c r="P14789" s="73"/>
      <c r="T14789" s="73"/>
      <c r="U14789" s="73"/>
      <c r="V14789" s="73"/>
      <c r="X14789" s="12"/>
    </row>
    <row r="14790" spans="2:24" x14ac:dyDescent="0.3">
      <c r="B14790" s="73"/>
      <c r="D14790" s="73"/>
      <c r="P14790" s="73"/>
      <c r="T14790" s="73"/>
      <c r="U14790" s="73"/>
      <c r="V14790" s="73"/>
      <c r="X14790" s="12"/>
    </row>
    <row r="14791" spans="2:24" x14ac:dyDescent="0.3">
      <c r="B14791" s="73"/>
      <c r="D14791" s="73"/>
      <c r="P14791" s="73"/>
      <c r="T14791" s="73"/>
      <c r="U14791" s="73"/>
      <c r="V14791" s="73"/>
      <c r="X14791" s="12"/>
    </row>
    <row r="14792" spans="2:24" x14ac:dyDescent="0.3">
      <c r="B14792" s="73"/>
      <c r="D14792" s="73"/>
      <c r="P14792" s="73"/>
      <c r="T14792" s="73"/>
      <c r="U14792" s="73"/>
      <c r="V14792" s="73"/>
      <c r="X14792" s="12"/>
    </row>
    <row r="14793" spans="2:24" x14ac:dyDescent="0.3">
      <c r="B14793" s="73"/>
      <c r="D14793" s="73"/>
      <c r="P14793" s="73"/>
      <c r="T14793" s="73"/>
      <c r="U14793" s="73"/>
      <c r="V14793" s="73"/>
      <c r="X14793" s="12"/>
    </row>
    <row r="14794" spans="2:24" x14ac:dyDescent="0.3">
      <c r="B14794" s="73"/>
      <c r="D14794" s="73"/>
      <c r="P14794" s="73"/>
      <c r="T14794" s="73"/>
      <c r="U14794" s="73"/>
      <c r="V14794" s="73"/>
      <c r="X14794" s="12"/>
    </row>
    <row r="14795" spans="2:24" x14ac:dyDescent="0.3">
      <c r="B14795" s="73"/>
      <c r="D14795" s="73"/>
      <c r="P14795" s="73"/>
      <c r="T14795" s="73"/>
      <c r="U14795" s="73"/>
      <c r="V14795" s="73"/>
      <c r="X14795" s="12"/>
    </row>
    <row r="14796" spans="2:24" x14ac:dyDescent="0.3">
      <c r="B14796" s="73"/>
      <c r="D14796" s="73"/>
      <c r="P14796" s="73"/>
      <c r="T14796" s="73"/>
      <c r="U14796" s="73"/>
      <c r="V14796" s="73"/>
      <c r="X14796" s="12"/>
    </row>
    <row r="14797" spans="2:24" x14ac:dyDescent="0.3">
      <c r="B14797" s="73"/>
      <c r="D14797" s="73"/>
      <c r="P14797" s="73"/>
      <c r="T14797" s="73"/>
      <c r="U14797" s="73"/>
      <c r="V14797" s="73"/>
      <c r="X14797" s="12"/>
    </row>
    <row r="14798" spans="2:24" x14ac:dyDescent="0.3">
      <c r="B14798" s="73"/>
      <c r="D14798" s="73"/>
      <c r="P14798" s="73"/>
      <c r="T14798" s="73"/>
      <c r="U14798" s="73"/>
      <c r="V14798" s="73"/>
      <c r="X14798" s="12"/>
    </row>
    <row r="14799" spans="2:24" x14ac:dyDescent="0.3">
      <c r="B14799" s="73"/>
      <c r="D14799" s="73"/>
      <c r="P14799" s="73"/>
      <c r="T14799" s="73"/>
      <c r="U14799" s="73"/>
      <c r="V14799" s="73"/>
      <c r="X14799" s="12"/>
    </row>
    <row r="14800" spans="2:24" x14ac:dyDescent="0.3">
      <c r="B14800" s="73"/>
      <c r="D14800" s="73"/>
      <c r="P14800" s="73"/>
      <c r="T14800" s="73"/>
      <c r="U14800" s="73"/>
      <c r="V14800" s="73"/>
      <c r="X14800" s="12"/>
    </row>
    <row r="14801" spans="2:24" x14ac:dyDescent="0.3">
      <c r="B14801" s="73"/>
      <c r="D14801" s="73"/>
      <c r="P14801" s="73"/>
      <c r="T14801" s="73"/>
      <c r="U14801" s="73"/>
      <c r="V14801" s="73"/>
      <c r="X14801" s="12"/>
    </row>
    <row r="14802" spans="2:24" x14ac:dyDescent="0.3">
      <c r="B14802" s="73"/>
      <c r="D14802" s="73"/>
      <c r="P14802" s="73"/>
      <c r="T14802" s="73"/>
      <c r="U14802" s="73"/>
      <c r="V14802" s="73"/>
      <c r="X14802" s="12"/>
    </row>
    <row r="14803" spans="2:24" x14ac:dyDescent="0.3">
      <c r="B14803" s="73"/>
      <c r="D14803" s="73"/>
      <c r="P14803" s="73"/>
      <c r="T14803" s="73"/>
      <c r="U14803" s="73"/>
      <c r="V14803" s="73"/>
      <c r="X14803" s="12"/>
    </row>
    <row r="14804" spans="2:24" x14ac:dyDescent="0.3">
      <c r="B14804" s="73"/>
      <c r="D14804" s="73"/>
      <c r="P14804" s="73"/>
      <c r="T14804" s="73"/>
      <c r="U14804" s="73"/>
      <c r="V14804" s="73"/>
      <c r="X14804" s="12"/>
    </row>
    <row r="14805" spans="2:24" x14ac:dyDescent="0.3">
      <c r="B14805" s="73"/>
      <c r="D14805" s="73"/>
      <c r="P14805" s="73"/>
      <c r="T14805" s="73"/>
      <c r="U14805" s="73"/>
      <c r="V14805" s="73"/>
      <c r="X14805" s="12"/>
    </row>
    <row r="14806" spans="2:24" x14ac:dyDescent="0.3">
      <c r="B14806" s="73"/>
      <c r="D14806" s="73"/>
      <c r="P14806" s="73"/>
      <c r="T14806" s="73"/>
      <c r="U14806" s="73"/>
      <c r="V14806" s="73"/>
      <c r="X14806" s="12"/>
    </row>
    <row r="14807" spans="2:24" x14ac:dyDescent="0.3">
      <c r="B14807" s="73"/>
      <c r="D14807" s="73"/>
      <c r="P14807" s="73"/>
      <c r="T14807" s="73"/>
      <c r="U14807" s="73"/>
      <c r="V14807" s="73"/>
      <c r="X14807" s="12"/>
    </row>
    <row r="14808" spans="2:24" x14ac:dyDescent="0.3">
      <c r="B14808" s="73"/>
      <c r="D14808" s="73"/>
      <c r="P14808" s="73"/>
      <c r="T14808" s="73"/>
      <c r="U14808" s="73"/>
      <c r="V14808" s="73"/>
      <c r="X14808" s="12"/>
    </row>
    <row r="14809" spans="2:24" x14ac:dyDescent="0.3">
      <c r="B14809" s="73"/>
      <c r="D14809" s="73"/>
      <c r="P14809" s="73"/>
      <c r="T14809" s="73"/>
      <c r="U14809" s="73"/>
      <c r="V14809" s="73"/>
      <c r="X14809" s="12"/>
    </row>
    <row r="14810" spans="2:24" x14ac:dyDescent="0.3">
      <c r="B14810" s="73"/>
      <c r="D14810" s="73"/>
      <c r="P14810" s="73"/>
      <c r="T14810" s="73"/>
      <c r="U14810" s="73"/>
      <c r="V14810" s="73"/>
      <c r="X14810" s="12"/>
    </row>
    <row r="14811" spans="2:24" x14ac:dyDescent="0.3">
      <c r="B14811" s="73"/>
      <c r="D14811" s="73"/>
      <c r="P14811" s="73"/>
      <c r="T14811" s="73"/>
      <c r="U14811" s="73"/>
      <c r="V14811" s="73"/>
      <c r="X14811" s="12"/>
    </row>
    <row r="14812" spans="2:24" x14ac:dyDescent="0.3">
      <c r="B14812" s="73"/>
      <c r="D14812" s="73"/>
      <c r="P14812" s="73"/>
      <c r="T14812" s="73"/>
      <c r="U14812" s="73"/>
      <c r="V14812" s="73"/>
      <c r="X14812" s="12"/>
    </row>
    <row r="14813" spans="2:24" x14ac:dyDescent="0.3">
      <c r="B14813" s="73"/>
      <c r="D14813" s="73"/>
      <c r="P14813" s="73"/>
      <c r="T14813" s="73"/>
      <c r="U14813" s="73"/>
      <c r="V14813" s="73"/>
      <c r="X14813" s="12"/>
    </row>
    <row r="14814" spans="2:24" x14ac:dyDescent="0.3">
      <c r="B14814" s="73"/>
      <c r="D14814" s="73"/>
      <c r="P14814" s="73"/>
      <c r="T14814" s="73"/>
      <c r="U14814" s="73"/>
      <c r="V14814" s="73"/>
      <c r="X14814" s="12"/>
    </row>
    <row r="14815" spans="2:24" x14ac:dyDescent="0.3">
      <c r="B14815" s="73"/>
      <c r="D14815" s="73"/>
      <c r="P14815" s="73"/>
      <c r="T14815" s="73"/>
      <c r="U14815" s="73"/>
      <c r="V14815" s="73"/>
      <c r="X14815" s="12"/>
    </row>
    <row r="14816" spans="2:24" x14ac:dyDescent="0.3">
      <c r="B14816" s="73"/>
      <c r="D14816" s="73"/>
      <c r="P14816" s="73"/>
      <c r="T14816" s="73"/>
      <c r="U14816" s="73"/>
      <c r="V14816" s="73"/>
      <c r="X14816" s="12"/>
    </row>
    <row r="14817" spans="2:24" x14ac:dyDescent="0.3">
      <c r="B14817" s="73"/>
      <c r="D14817" s="73"/>
      <c r="P14817" s="73"/>
      <c r="T14817" s="73"/>
      <c r="U14817" s="73"/>
      <c r="V14817" s="73"/>
      <c r="X14817" s="12"/>
    </row>
    <row r="14818" spans="2:24" x14ac:dyDescent="0.3">
      <c r="B14818" s="73"/>
      <c r="D14818" s="73"/>
      <c r="P14818" s="73"/>
      <c r="T14818" s="73"/>
      <c r="U14818" s="73"/>
      <c r="V14818" s="73"/>
      <c r="X14818" s="12"/>
    </row>
    <row r="14819" spans="2:24" x14ac:dyDescent="0.3">
      <c r="B14819" s="73"/>
      <c r="D14819" s="73"/>
      <c r="P14819" s="73"/>
      <c r="T14819" s="73"/>
      <c r="U14819" s="73"/>
      <c r="V14819" s="73"/>
      <c r="X14819" s="12"/>
    </row>
    <row r="14820" spans="2:24" x14ac:dyDescent="0.3">
      <c r="B14820" s="73"/>
      <c r="D14820" s="73"/>
      <c r="P14820" s="73"/>
      <c r="T14820" s="73"/>
      <c r="U14820" s="73"/>
      <c r="V14820" s="73"/>
      <c r="X14820" s="12"/>
    </row>
    <row r="14821" spans="2:24" x14ac:dyDescent="0.3">
      <c r="B14821" s="73"/>
      <c r="D14821" s="73"/>
      <c r="P14821" s="73"/>
      <c r="T14821" s="73"/>
      <c r="U14821" s="73"/>
      <c r="V14821" s="73"/>
      <c r="X14821" s="12"/>
    </row>
    <row r="14822" spans="2:24" x14ac:dyDescent="0.3">
      <c r="B14822" s="73"/>
      <c r="D14822" s="73"/>
      <c r="P14822" s="73"/>
      <c r="T14822" s="73"/>
      <c r="U14822" s="73"/>
      <c r="V14822" s="73"/>
      <c r="X14822" s="12"/>
    </row>
    <row r="14823" spans="2:24" x14ac:dyDescent="0.3">
      <c r="B14823" s="73"/>
      <c r="D14823" s="73"/>
      <c r="P14823" s="73"/>
      <c r="T14823" s="73"/>
      <c r="U14823" s="73"/>
      <c r="V14823" s="73"/>
      <c r="X14823" s="12"/>
    </row>
    <row r="14824" spans="2:24" x14ac:dyDescent="0.3">
      <c r="B14824" s="73"/>
      <c r="D14824" s="73"/>
      <c r="P14824" s="73"/>
      <c r="T14824" s="73"/>
      <c r="U14824" s="73"/>
      <c r="V14824" s="73"/>
      <c r="X14824" s="12"/>
    </row>
    <row r="14825" spans="2:24" x14ac:dyDescent="0.3">
      <c r="B14825" s="73"/>
      <c r="D14825" s="73"/>
      <c r="P14825" s="73"/>
      <c r="T14825" s="73"/>
      <c r="U14825" s="73"/>
      <c r="V14825" s="73"/>
      <c r="X14825" s="12"/>
    </row>
    <row r="14826" spans="2:24" x14ac:dyDescent="0.3">
      <c r="B14826" s="73"/>
      <c r="D14826" s="73"/>
      <c r="P14826" s="73"/>
      <c r="T14826" s="73"/>
      <c r="U14826" s="73"/>
      <c r="V14826" s="73"/>
      <c r="X14826" s="12"/>
    </row>
    <row r="14827" spans="2:24" x14ac:dyDescent="0.3">
      <c r="B14827" s="73"/>
      <c r="D14827" s="73"/>
      <c r="P14827" s="73"/>
      <c r="T14827" s="73"/>
      <c r="U14827" s="73"/>
      <c r="V14827" s="73"/>
      <c r="X14827" s="12"/>
    </row>
    <row r="14828" spans="2:24" x14ac:dyDescent="0.3">
      <c r="B14828" s="73"/>
      <c r="D14828" s="73"/>
      <c r="P14828" s="73"/>
      <c r="T14828" s="73"/>
      <c r="U14828" s="73"/>
      <c r="V14828" s="73"/>
      <c r="X14828" s="12"/>
    </row>
    <row r="14829" spans="2:24" x14ac:dyDescent="0.3">
      <c r="B14829" s="73"/>
      <c r="D14829" s="73"/>
      <c r="P14829" s="73"/>
      <c r="T14829" s="73"/>
      <c r="U14829" s="73"/>
      <c r="V14829" s="73"/>
      <c r="X14829" s="12"/>
    </row>
    <row r="14830" spans="2:24" x14ac:dyDescent="0.3">
      <c r="B14830" s="73"/>
      <c r="D14830" s="73"/>
      <c r="P14830" s="73"/>
      <c r="T14830" s="73"/>
      <c r="U14830" s="73"/>
      <c r="V14830" s="73"/>
      <c r="X14830" s="12"/>
    </row>
    <row r="14831" spans="2:24" x14ac:dyDescent="0.3">
      <c r="B14831" s="73"/>
      <c r="D14831" s="73"/>
      <c r="P14831" s="73"/>
      <c r="T14831" s="73"/>
      <c r="U14831" s="73"/>
      <c r="V14831" s="73"/>
      <c r="X14831" s="12"/>
    </row>
    <row r="14832" spans="2:24" x14ac:dyDescent="0.3">
      <c r="B14832" s="73"/>
      <c r="D14832" s="73"/>
      <c r="P14832" s="73"/>
      <c r="T14832" s="73"/>
      <c r="U14832" s="73"/>
      <c r="V14832" s="73"/>
      <c r="X14832" s="12"/>
    </row>
    <row r="14833" spans="2:24" x14ac:dyDescent="0.3">
      <c r="B14833" s="73"/>
      <c r="D14833" s="73"/>
      <c r="P14833" s="73"/>
      <c r="T14833" s="73"/>
      <c r="U14833" s="73"/>
      <c r="V14833" s="73"/>
      <c r="X14833" s="12"/>
    </row>
    <row r="14834" spans="2:24" x14ac:dyDescent="0.3">
      <c r="B14834" s="73"/>
      <c r="D14834" s="73"/>
      <c r="P14834" s="73"/>
      <c r="T14834" s="73"/>
      <c r="U14834" s="73"/>
      <c r="V14834" s="73"/>
      <c r="X14834" s="12"/>
    </row>
    <row r="14835" spans="2:24" x14ac:dyDescent="0.3">
      <c r="B14835" s="73"/>
      <c r="D14835" s="73"/>
      <c r="P14835" s="73"/>
      <c r="T14835" s="73"/>
      <c r="U14835" s="73"/>
      <c r="V14835" s="73"/>
      <c r="X14835" s="12"/>
    </row>
    <row r="14836" spans="2:24" x14ac:dyDescent="0.3">
      <c r="B14836" s="73"/>
      <c r="D14836" s="73"/>
      <c r="P14836" s="73"/>
      <c r="T14836" s="73"/>
      <c r="U14836" s="73"/>
      <c r="V14836" s="73"/>
      <c r="X14836" s="12"/>
    </row>
    <row r="14837" spans="2:24" x14ac:dyDescent="0.3">
      <c r="B14837" s="73"/>
      <c r="D14837" s="73"/>
      <c r="P14837" s="73"/>
      <c r="T14837" s="73"/>
      <c r="U14837" s="73"/>
      <c r="V14837" s="73"/>
      <c r="X14837" s="12"/>
    </row>
    <row r="14838" spans="2:24" x14ac:dyDescent="0.3">
      <c r="B14838" s="73"/>
      <c r="D14838" s="73"/>
      <c r="P14838" s="73"/>
      <c r="T14838" s="73"/>
      <c r="U14838" s="73"/>
      <c r="V14838" s="73"/>
      <c r="X14838" s="12"/>
    </row>
    <row r="14839" spans="2:24" x14ac:dyDescent="0.3">
      <c r="B14839" s="73"/>
      <c r="D14839" s="73"/>
      <c r="P14839" s="73"/>
      <c r="T14839" s="73"/>
      <c r="U14839" s="73"/>
      <c r="V14839" s="73"/>
      <c r="X14839" s="12"/>
    </row>
    <row r="14840" spans="2:24" x14ac:dyDescent="0.3">
      <c r="B14840" s="73"/>
      <c r="D14840" s="73"/>
      <c r="P14840" s="73"/>
      <c r="T14840" s="73"/>
      <c r="U14840" s="73"/>
      <c r="V14840" s="73"/>
      <c r="X14840" s="12"/>
    </row>
    <row r="14841" spans="2:24" x14ac:dyDescent="0.3">
      <c r="B14841" s="73"/>
      <c r="D14841" s="73"/>
      <c r="P14841" s="73"/>
      <c r="T14841" s="73"/>
      <c r="U14841" s="73"/>
      <c r="V14841" s="73"/>
      <c r="X14841" s="12"/>
    </row>
    <row r="14842" spans="2:24" x14ac:dyDescent="0.3">
      <c r="B14842" s="73"/>
      <c r="D14842" s="73"/>
      <c r="P14842" s="73"/>
      <c r="T14842" s="73"/>
      <c r="U14842" s="73"/>
      <c r="V14842" s="73"/>
      <c r="X14842" s="12"/>
    </row>
    <row r="14843" spans="2:24" x14ac:dyDescent="0.3">
      <c r="B14843" s="73"/>
      <c r="D14843" s="73"/>
      <c r="P14843" s="73"/>
      <c r="T14843" s="73"/>
      <c r="U14843" s="73"/>
      <c r="V14843" s="73"/>
      <c r="X14843" s="12"/>
    </row>
    <row r="14844" spans="2:24" x14ac:dyDescent="0.3">
      <c r="B14844" s="73"/>
      <c r="D14844" s="73"/>
      <c r="P14844" s="73"/>
      <c r="T14844" s="73"/>
      <c r="U14844" s="73"/>
      <c r="V14844" s="73"/>
      <c r="X14844" s="12"/>
    </row>
    <row r="14845" spans="2:24" x14ac:dyDescent="0.3">
      <c r="B14845" s="73"/>
      <c r="D14845" s="73"/>
      <c r="P14845" s="73"/>
      <c r="T14845" s="73"/>
      <c r="U14845" s="73"/>
      <c r="V14845" s="73"/>
      <c r="X14845" s="12"/>
    </row>
    <row r="14846" spans="2:24" x14ac:dyDescent="0.3">
      <c r="B14846" s="73"/>
      <c r="D14846" s="73"/>
      <c r="P14846" s="73"/>
      <c r="T14846" s="73"/>
      <c r="U14846" s="73"/>
      <c r="V14846" s="73"/>
      <c r="X14846" s="12"/>
    </row>
    <row r="14847" spans="2:24" x14ac:dyDescent="0.3">
      <c r="B14847" s="73"/>
      <c r="D14847" s="73"/>
      <c r="P14847" s="73"/>
      <c r="T14847" s="73"/>
      <c r="U14847" s="73"/>
      <c r="V14847" s="73"/>
      <c r="X14847" s="12"/>
    </row>
    <row r="14848" spans="2:24" x14ac:dyDescent="0.3">
      <c r="B14848" s="73"/>
      <c r="D14848" s="73"/>
      <c r="P14848" s="73"/>
      <c r="T14848" s="73"/>
      <c r="U14848" s="73"/>
      <c r="V14848" s="73"/>
      <c r="X14848" s="12"/>
    </row>
    <row r="14849" spans="2:24" x14ac:dyDescent="0.3">
      <c r="B14849" s="73"/>
      <c r="D14849" s="73"/>
      <c r="P14849" s="73"/>
      <c r="T14849" s="73"/>
      <c r="U14849" s="73"/>
      <c r="V14849" s="73"/>
      <c r="X14849" s="12"/>
    </row>
    <row r="14850" spans="2:24" x14ac:dyDescent="0.3">
      <c r="B14850" s="73"/>
      <c r="D14850" s="73"/>
      <c r="P14850" s="73"/>
      <c r="T14850" s="73"/>
      <c r="U14850" s="73"/>
      <c r="V14850" s="73"/>
      <c r="X14850" s="12"/>
    </row>
    <row r="14851" spans="2:24" x14ac:dyDescent="0.3">
      <c r="B14851" s="73"/>
      <c r="D14851" s="73"/>
      <c r="P14851" s="73"/>
      <c r="T14851" s="73"/>
      <c r="U14851" s="73"/>
      <c r="V14851" s="73"/>
      <c r="X14851" s="12"/>
    </row>
    <row r="14852" spans="2:24" x14ac:dyDescent="0.3">
      <c r="B14852" s="73"/>
      <c r="D14852" s="73"/>
      <c r="P14852" s="73"/>
      <c r="T14852" s="73"/>
      <c r="U14852" s="73"/>
      <c r="V14852" s="73"/>
      <c r="X14852" s="12"/>
    </row>
    <row r="14853" spans="2:24" x14ac:dyDescent="0.3">
      <c r="B14853" s="73"/>
      <c r="D14853" s="73"/>
      <c r="P14853" s="73"/>
      <c r="T14853" s="73"/>
      <c r="U14853" s="73"/>
      <c r="V14853" s="73"/>
      <c r="X14853" s="12"/>
    </row>
    <row r="14854" spans="2:24" x14ac:dyDescent="0.3">
      <c r="B14854" s="73"/>
      <c r="D14854" s="73"/>
      <c r="P14854" s="73"/>
      <c r="T14854" s="73"/>
      <c r="U14854" s="73"/>
      <c r="V14854" s="73"/>
      <c r="X14854" s="12"/>
    </row>
    <row r="14855" spans="2:24" x14ac:dyDescent="0.3">
      <c r="B14855" s="73"/>
      <c r="D14855" s="73"/>
      <c r="P14855" s="73"/>
      <c r="T14855" s="73"/>
      <c r="U14855" s="73"/>
      <c r="V14855" s="73"/>
      <c r="X14855" s="12"/>
    </row>
    <row r="14856" spans="2:24" x14ac:dyDescent="0.3">
      <c r="B14856" s="73"/>
      <c r="D14856" s="73"/>
      <c r="P14856" s="73"/>
      <c r="T14856" s="73"/>
      <c r="U14856" s="73"/>
      <c r="V14856" s="73"/>
      <c r="X14856" s="12"/>
    </row>
    <row r="14857" spans="2:24" x14ac:dyDescent="0.3">
      <c r="B14857" s="73"/>
      <c r="D14857" s="73"/>
      <c r="P14857" s="73"/>
      <c r="T14857" s="73"/>
      <c r="U14857" s="73"/>
      <c r="V14857" s="73"/>
      <c r="X14857" s="12"/>
    </row>
    <row r="14858" spans="2:24" x14ac:dyDescent="0.3">
      <c r="B14858" s="73"/>
      <c r="D14858" s="73"/>
      <c r="P14858" s="73"/>
      <c r="T14858" s="73"/>
      <c r="U14858" s="73"/>
      <c r="V14858" s="73"/>
      <c r="X14858" s="12"/>
    </row>
    <row r="14859" spans="2:24" x14ac:dyDescent="0.3">
      <c r="B14859" s="73"/>
      <c r="D14859" s="73"/>
      <c r="P14859" s="73"/>
      <c r="T14859" s="73"/>
      <c r="U14859" s="73"/>
      <c r="V14859" s="73"/>
      <c r="X14859" s="12"/>
    </row>
    <row r="14860" spans="2:24" x14ac:dyDescent="0.3">
      <c r="B14860" s="73"/>
      <c r="D14860" s="73"/>
      <c r="P14860" s="73"/>
      <c r="T14860" s="73"/>
      <c r="U14860" s="73"/>
      <c r="V14860" s="73"/>
      <c r="X14860" s="12"/>
    </row>
    <row r="14861" spans="2:24" x14ac:dyDescent="0.3">
      <c r="B14861" s="73"/>
      <c r="D14861" s="73"/>
      <c r="P14861" s="73"/>
      <c r="T14861" s="73"/>
      <c r="U14861" s="73"/>
      <c r="V14861" s="73"/>
      <c r="X14861" s="12"/>
    </row>
    <row r="14862" spans="2:24" x14ac:dyDescent="0.3">
      <c r="B14862" s="73"/>
      <c r="D14862" s="73"/>
      <c r="P14862" s="73"/>
      <c r="T14862" s="73"/>
      <c r="U14862" s="73"/>
      <c r="V14862" s="73"/>
      <c r="X14862" s="12"/>
    </row>
    <row r="14863" spans="2:24" x14ac:dyDescent="0.3">
      <c r="B14863" s="73"/>
      <c r="D14863" s="73"/>
      <c r="P14863" s="73"/>
      <c r="T14863" s="73"/>
      <c r="U14863" s="73"/>
      <c r="V14863" s="73"/>
      <c r="X14863" s="12"/>
    </row>
    <row r="14864" spans="2:24" x14ac:dyDescent="0.3">
      <c r="B14864" s="73"/>
      <c r="D14864" s="73"/>
      <c r="P14864" s="73"/>
      <c r="T14864" s="73"/>
      <c r="U14864" s="73"/>
      <c r="V14864" s="73"/>
      <c r="X14864" s="12"/>
    </row>
    <row r="14865" spans="2:24" x14ac:dyDescent="0.3">
      <c r="B14865" s="73"/>
      <c r="D14865" s="73"/>
      <c r="P14865" s="73"/>
      <c r="T14865" s="73"/>
      <c r="U14865" s="73"/>
      <c r="V14865" s="73"/>
      <c r="X14865" s="12"/>
    </row>
    <row r="14866" spans="2:24" x14ac:dyDescent="0.3">
      <c r="B14866" s="73"/>
      <c r="D14866" s="73"/>
      <c r="P14866" s="73"/>
      <c r="T14866" s="73"/>
      <c r="U14866" s="73"/>
      <c r="V14866" s="73"/>
      <c r="X14866" s="12"/>
    </row>
    <row r="14867" spans="2:24" x14ac:dyDescent="0.3">
      <c r="B14867" s="73"/>
      <c r="D14867" s="73"/>
      <c r="P14867" s="73"/>
      <c r="T14867" s="73"/>
      <c r="U14867" s="73"/>
      <c r="V14867" s="73"/>
      <c r="X14867" s="12"/>
    </row>
    <row r="14868" spans="2:24" x14ac:dyDescent="0.3">
      <c r="B14868" s="73"/>
      <c r="D14868" s="73"/>
      <c r="P14868" s="73"/>
      <c r="T14868" s="73"/>
      <c r="U14868" s="73"/>
      <c r="V14868" s="73"/>
      <c r="X14868" s="12"/>
    </row>
    <row r="14869" spans="2:24" x14ac:dyDescent="0.3">
      <c r="B14869" s="73"/>
      <c r="D14869" s="73"/>
      <c r="P14869" s="73"/>
      <c r="T14869" s="73"/>
      <c r="U14869" s="73"/>
      <c r="V14869" s="73"/>
      <c r="X14869" s="12"/>
    </row>
    <row r="14870" spans="2:24" x14ac:dyDescent="0.3">
      <c r="B14870" s="73"/>
      <c r="D14870" s="73"/>
      <c r="P14870" s="73"/>
      <c r="T14870" s="73"/>
      <c r="U14870" s="73"/>
      <c r="V14870" s="73"/>
      <c r="X14870" s="12"/>
    </row>
    <row r="14871" spans="2:24" x14ac:dyDescent="0.3">
      <c r="B14871" s="73"/>
      <c r="D14871" s="73"/>
      <c r="P14871" s="73"/>
      <c r="T14871" s="73"/>
      <c r="U14871" s="73"/>
      <c r="V14871" s="73"/>
      <c r="X14871" s="12"/>
    </row>
    <row r="14872" spans="2:24" x14ac:dyDescent="0.3">
      <c r="B14872" s="73"/>
      <c r="D14872" s="73"/>
      <c r="P14872" s="73"/>
      <c r="T14872" s="73"/>
      <c r="U14872" s="73"/>
      <c r="V14872" s="73"/>
      <c r="X14872" s="12"/>
    </row>
    <row r="14873" spans="2:24" x14ac:dyDescent="0.3">
      <c r="B14873" s="73"/>
      <c r="D14873" s="73"/>
      <c r="P14873" s="73"/>
      <c r="T14873" s="73"/>
      <c r="U14873" s="73"/>
      <c r="V14873" s="73"/>
      <c r="X14873" s="12"/>
    </row>
    <row r="14874" spans="2:24" x14ac:dyDescent="0.3">
      <c r="B14874" s="73"/>
      <c r="D14874" s="73"/>
      <c r="P14874" s="73"/>
      <c r="T14874" s="73"/>
      <c r="U14874" s="73"/>
      <c r="V14874" s="73"/>
      <c r="X14874" s="12"/>
    </row>
    <row r="14875" spans="2:24" x14ac:dyDescent="0.3">
      <c r="B14875" s="73"/>
      <c r="D14875" s="73"/>
      <c r="P14875" s="73"/>
      <c r="T14875" s="73"/>
      <c r="U14875" s="73"/>
      <c r="V14875" s="73"/>
      <c r="X14875" s="12"/>
    </row>
    <row r="14876" spans="2:24" x14ac:dyDescent="0.3">
      <c r="B14876" s="73"/>
      <c r="D14876" s="73"/>
      <c r="P14876" s="73"/>
      <c r="T14876" s="73"/>
      <c r="U14876" s="73"/>
      <c r="V14876" s="73"/>
      <c r="X14876" s="12"/>
    </row>
    <row r="14877" spans="2:24" x14ac:dyDescent="0.3">
      <c r="B14877" s="73"/>
      <c r="D14877" s="73"/>
      <c r="P14877" s="73"/>
      <c r="T14877" s="73"/>
      <c r="U14877" s="73"/>
      <c r="V14877" s="73"/>
      <c r="X14877" s="12"/>
    </row>
    <row r="14878" spans="2:24" x14ac:dyDescent="0.3">
      <c r="B14878" s="73"/>
      <c r="D14878" s="73"/>
      <c r="P14878" s="73"/>
      <c r="T14878" s="73"/>
      <c r="U14878" s="73"/>
      <c r="V14878" s="73"/>
      <c r="X14878" s="12"/>
    </row>
    <row r="14879" spans="2:24" x14ac:dyDescent="0.3">
      <c r="B14879" s="73"/>
      <c r="D14879" s="73"/>
      <c r="P14879" s="73"/>
      <c r="T14879" s="73"/>
      <c r="U14879" s="73"/>
      <c r="V14879" s="73"/>
      <c r="X14879" s="12"/>
    </row>
    <row r="14880" spans="2:24" x14ac:dyDescent="0.3">
      <c r="B14880" s="73"/>
      <c r="D14880" s="73"/>
      <c r="P14880" s="73"/>
      <c r="T14880" s="73"/>
      <c r="U14880" s="73"/>
      <c r="V14880" s="73"/>
      <c r="X14880" s="12"/>
    </row>
    <row r="14881" spans="2:24" x14ac:dyDescent="0.3">
      <c r="B14881" s="73"/>
      <c r="D14881" s="73"/>
      <c r="P14881" s="73"/>
      <c r="T14881" s="73"/>
      <c r="U14881" s="73"/>
      <c r="V14881" s="73"/>
      <c r="X14881" s="12"/>
    </row>
    <row r="14882" spans="2:24" x14ac:dyDescent="0.3">
      <c r="B14882" s="73"/>
      <c r="D14882" s="73"/>
      <c r="P14882" s="73"/>
      <c r="T14882" s="73"/>
      <c r="U14882" s="73"/>
      <c r="V14882" s="73"/>
      <c r="X14882" s="12"/>
    </row>
    <row r="14883" spans="2:24" x14ac:dyDescent="0.3">
      <c r="B14883" s="73"/>
      <c r="D14883" s="73"/>
      <c r="P14883" s="73"/>
      <c r="T14883" s="73"/>
      <c r="U14883" s="73"/>
      <c r="V14883" s="73"/>
      <c r="X14883" s="12"/>
    </row>
    <row r="14884" spans="2:24" x14ac:dyDescent="0.3">
      <c r="B14884" s="73"/>
      <c r="D14884" s="73"/>
      <c r="P14884" s="73"/>
      <c r="T14884" s="73"/>
      <c r="U14884" s="73"/>
      <c r="V14884" s="73"/>
      <c r="X14884" s="12"/>
    </row>
    <row r="14885" spans="2:24" x14ac:dyDescent="0.3">
      <c r="B14885" s="73"/>
      <c r="D14885" s="73"/>
      <c r="P14885" s="73"/>
      <c r="T14885" s="73"/>
      <c r="U14885" s="73"/>
      <c r="V14885" s="73"/>
      <c r="X14885" s="12"/>
    </row>
    <row r="14886" spans="2:24" x14ac:dyDescent="0.3">
      <c r="B14886" s="73"/>
      <c r="D14886" s="73"/>
      <c r="P14886" s="73"/>
      <c r="T14886" s="73"/>
      <c r="U14886" s="73"/>
      <c r="V14886" s="73"/>
      <c r="X14886" s="12"/>
    </row>
    <row r="14887" spans="2:24" x14ac:dyDescent="0.3">
      <c r="B14887" s="73"/>
      <c r="D14887" s="73"/>
      <c r="P14887" s="73"/>
      <c r="T14887" s="73"/>
      <c r="U14887" s="73"/>
      <c r="V14887" s="73"/>
      <c r="X14887" s="12"/>
    </row>
    <row r="14888" spans="2:24" x14ac:dyDescent="0.3">
      <c r="B14888" s="73"/>
      <c r="D14888" s="73"/>
      <c r="P14888" s="73"/>
      <c r="T14888" s="73"/>
      <c r="U14888" s="73"/>
      <c r="V14888" s="73"/>
      <c r="X14888" s="12"/>
    </row>
    <row r="14889" spans="2:24" x14ac:dyDescent="0.3">
      <c r="B14889" s="73"/>
      <c r="D14889" s="73"/>
      <c r="P14889" s="73"/>
      <c r="T14889" s="73"/>
      <c r="U14889" s="73"/>
      <c r="V14889" s="73"/>
      <c r="X14889" s="12"/>
    </row>
    <row r="14890" spans="2:24" x14ac:dyDescent="0.3">
      <c r="B14890" s="73"/>
      <c r="D14890" s="73"/>
      <c r="P14890" s="73"/>
      <c r="T14890" s="73"/>
      <c r="U14890" s="73"/>
      <c r="V14890" s="73"/>
      <c r="X14890" s="12"/>
    </row>
    <row r="14891" spans="2:24" x14ac:dyDescent="0.3">
      <c r="B14891" s="73"/>
      <c r="D14891" s="73"/>
      <c r="P14891" s="73"/>
      <c r="T14891" s="73"/>
      <c r="U14891" s="73"/>
      <c r="V14891" s="73"/>
      <c r="X14891" s="12"/>
    </row>
    <row r="14892" spans="2:24" x14ac:dyDescent="0.3">
      <c r="B14892" s="73"/>
      <c r="D14892" s="73"/>
      <c r="P14892" s="73"/>
      <c r="T14892" s="73"/>
      <c r="U14892" s="73"/>
      <c r="V14892" s="73"/>
      <c r="X14892" s="12"/>
    </row>
    <row r="14893" spans="2:24" x14ac:dyDescent="0.3">
      <c r="B14893" s="73"/>
      <c r="D14893" s="73"/>
      <c r="P14893" s="73"/>
      <c r="T14893" s="73"/>
      <c r="U14893" s="73"/>
      <c r="V14893" s="73"/>
      <c r="X14893" s="12"/>
    </row>
    <row r="14894" spans="2:24" x14ac:dyDescent="0.3">
      <c r="B14894" s="73"/>
      <c r="D14894" s="73"/>
      <c r="P14894" s="73"/>
      <c r="T14894" s="73"/>
      <c r="U14894" s="73"/>
      <c r="V14894" s="73"/>
      <c r="X14894" s="12"/>
    </row>
    <row r="14895" spans="2:24" x14ac:dyDescent="0.3">
      <c r="B14895" s="73"/>
      <c r="D14895" s="73"/>
      <c r="P14895" s="73"/>
      <c r="T14895" s="73"/>
      <c r="U14895" s="73"/>
      <c r="V14895" s="73"/>
      <c r="X14895" s="12"/>
    </row>
    <row r="14896" spans="2:24" x14ac:dyDescent="0.3">
      <c r="B14896" s="73"/>
      <c r="D14896" s="73"/>
      <c r="P14896" s="73"/>
      <c r="T14896" s="73"/>
      <c r="U14896" s="73"/>
      <c r="V14896" s="73"/>
      <c r="X14896" s="12"/>
    </row>
    <row r="14897" spans="2:24" x14ac:dyDescent="0.3">
      <c r="B14897" s="73"/>
      <c r="D14897" s="73"/>
      <c r="P14897" s="73"/>
      <c r="T14897" s="73"/>
      <c r="U14897" s="73"/>
      <c r="V14897" s="73"/>
      <c r="X14897" s="12"/>
    </row>
    <row r="14898" spans="2:24" x14ac:dyDescent="0.3">
      <c r="B14898" s="73"/>
      <c r="D14898" s="73"/>
      <c r="P14898" s="73"/>
      <c r="T14898" s="73"/>
      <c r="U14898" s="73"/>
      <c r="V14898" s="73"/>
      <c r="X14898" s="12"/>
    </row>
    <row r="14899" spans="2:24" x14ac:dyDescent="0.3">
      <c r="B14899" s="73"/>
      <c r="D14899" s="73"/>
      <c r="P14899" s="73"/>
      <c r="T14899" s="73"/>
      <c r="U14899" s="73"/>
      <c r="V14899" s="73"/>
      <c r="X14899" s="12"/>
    </row>
    <row r="14900" spans="2:24" x14ac:dyDescent="0.3">
      <c r="B14900" s="73"/>
      <c r="D14900" s="73"/>
      <c r="P14900" s="73"/>
      <c r="T14900" s="73"/>
      <c r="U14900" s="73"/>
      <c r="V14900" s="73"/>
      <c r="X14900" s="12"/>
    </row>
    <row r="14901" spans="2:24" x14ac:dyDescent="0.3">
      <c r="B14901" s="73"/>
      <c r="D14901" s="73"/>
      <c r="P14901" s="73"/>
      <c r="T14901" s="73"/>
      <c r="U14901" s="73"/>
      <c r="V14901" s="73"/>
      <c r="X14901" s="12"/>
    </row>
    <row r="14902" spans="2:24" x14ac:dyDescent="0.3">
      <c r="B14902" s="73"/>
      <c r="D14902" s="73"/>
      <c r="P14902" s="73"/>
      <c r="T14902" s="73"/>
      <c r="U14902" s="73"/>
      <c r="V14902" s="73"/>
      <c r="X14902" s="12"/>
    </row>
    <row r="14903" spans="2:24" x14ac:dyDescent="0.3">
      <c r="B14903" s="73"/>
      <c r="D14903" s="73"/>
      <c r="P14903" s="73"/>
      <c r="T14903" s="73"/>
      <c r="U14903" s="73"/>
      <c r="V14903" s="73"/>
      <c r="X14903" s="12"/>
    </row>
    <row r="14904" spans="2:24" x14ac:dyDescent="0.3">
      <c r="B14904" s="73"/>
      <c r="D14904" s="73"/>
      <c r="P14904" s="73"/>
      <c r="T14904" s="73"/>
      <c r="U14904" s="73"/>
      <c r="V14904" s="73"/>
      <c r="X14904" s="12"/>
    </row>
    <row r="14905" spans="2:24" x14ac:dyDescent="0.3">
      <c r="B14905" s="73"/>
      <c r="D14905" s="73"/>
      <c r="P14905" s="73"/>
      <c r="T14905" s="73"/>
      <c r="U14905" s="73"/>
      <c r="V14905" s="73"/>
      <c r="X14905" s="12"/>
    </row>
    <row r="14906" spans="2:24" x14ac:dyDescent="0.3">
      <c r="B14906" s="73"/>
      <c r="D14906" s="73"/>
      <c r="P14906" s="73"/>
      <c r="T14906" s="73"/>
      <c r="U14906" s="73"/>
      <c r="V14906" s="73"/>
      <c r="X14906" s="12"/>
    </row>
    <row r="14907" spans="2:24" x14ac:dyDescent="0.3">
      <c r="B14907" s="73"/>
      <c r="D14907" s="73"/>
      <c r="P14907" s="73"/>
      <c r="T14907" s="73"/>
      <c r="U14907" s="73"/>
      <c r="V14907" s="73"/>
      <c r="X14907" s="12"/>
    </row>
    <row r="14908" spans="2:24" x14ac:dyDescent="0.3">
      <c r="B14908" s="73"/>
      <c r="D14908" s="73"/>
      <c r="P14908" s="73"/>
      <c r="T14908" s="73"/>
      <c r="U14908" s="73"/>
      <c r="V14908" s="73"/>
      <c r="X14908" s="12"/>
    </row>
    <row r="14909" spans="2:24" x14ac:dyDescent="0.3">
      <c r="B14909" s="73"/>
      <c r="D14909" s="73"/>
      <c r="P14909" s="73"/>
      <c r="T14909" s="73"/>
      <c r="U14909" s="73"/>
      <c r="V14909" s="73"/>
      <c r="X14909" s="12"/>
    </row>
    <row r="14910" spans="2:24" x14ac:dyDescent="0.3">
      <c r="B14910" s="73"/>
      <c r="D14910" s="73"/>
      <c r="P14910" s="73"/>
      <c r="T14910" s="73"/>
      <c r="U14910" s="73"/>
      <c r="V14910" s="73"/>
      <c r="X14910" s="12"/>
    </row>
    <row r="14911" spans="2:24" x14ac:dyDescent="0.3">
      <c r="B14911" s="73"/>
      <c r="D14911" s="73"/>
      <c r="P14911" s="73"/>
      <c r="T14911" s="73"/>
      <c r="U14911" s="73"/>
      <c r="V14911" s="73"/>
      <c r="X14911" s="12"/>
    </row>
    <row r="14912" spans="2:24" x14ac:dyDescent="0.3">
      <c r="B14912" s="73"/>
      <c r="D14912" s="73"/>
      <c r="P14912" s="73"/>
      <c r="T14912" s="73"/>
      <c r="U14912" s="73"/>
      <c r="V14912" s="73"/>
      <c r="X14912" s="12"/>
    </row>
    <row r="14913" spans="2:24" x14ac:dyDescent="0.3">
      <c r="B14913" s="73"/>
      <c r="D14913" s="73"/>
      <c r="P14913" s="73"/>
      <c r="T14913" s="73"/>
      <c r="U14913" s="73"/>
      <c r="V14913" s="73"/>
      <c r="X14913" s="12"/>
    </row>
    <row r="14914" spans="2:24" x14ac:dyDescent="0.3">
      <c r="B14914" s="73"/>
      <c r="D14914" s="73"/>
      <c r="P14914" s="73"/>
      <c r="T14914" s="73"/>
      <c r="U14914" s="73"/>
      <c r="V14914" s="73"/>
      <c r="X14914" s="12"/>
    </row>
    <row r="14915" spans="2:24" x14ac:dyDescent="0.3">
      <c r="B14915" s="73"/>
      <c r="D14915" s="73"/>
      <c r="P14915" s="73"/>
      <c r="T14915" s="73"/>
      <c r="U14915" s="73"/>
      <c r="V14915" s="73"/>
      <c r="X14915" s="12"/>
    </row>
    <row r="14916" spans="2:24" x14ac:dyDescent="0.3">
      <c r="B14916" s="73"/>
      <c r="D14916" s="73"/>
      <c r="P14916" s="73"/>
      <c r="T14916" s="73"/>
      <c r="U14916" s="73"/>
      <c r="V14916" s="73"/>
      <c r="X14916" s="12"/>
    </row>
    <row r="14917" spans="2:24" x14ac:dyDescent="0.3">
      <c r="B14917" s="73"/>
      <c r="D14917" s="73"/>
      <c r="P14917" s="73"/>
      <c r="T14917" s="73"/>
      <c r="U14917" s="73"/>
      <c r="V14917" s="73"/>
      <c r="X14917" s="12"/>
    </row>
    <row r="14918" spans="2:24" x14ac:dyDescent="0.3">
      <c r="B14918" s="73"/>
      <c r="D14918" s="73"/>
      <c r="P14918" s="73"/>
      <c r="T14918" s="73"/>
      <c r="U14918" s="73"/>
      <c r="V14918" s="73"/>
      <c r="X14918" s="12"/>
    </row>
    <row r="14919" spans="2:24" x14ac:dyDescent="0.3">
      <c r="B14919" s="73"/>
      <c r="D14919" s="73"/>
      <c r="P14919" s="73"/>
      <c r="T14919" s="73"/>
      <c r="U14919" s="73"/>
      <c r="V14919" s="73"/>
      <c r="X14919" s="12"/>
    </row>
    <row r="14920" spans="2:24" x14ac:dyDescent="0.3">
      <c r="B14920" s="73"/>
      <c r="D14920" s="73"/>
      <c r="P14920" s="73"/>
      <c r="T14920" s="73"/>
      <c r="U14920" s="73"/>
      <c r="V14920" s="73"/>
      <c r="X14920" s="12"/>
    </row>
    <row r="14921" spans="2:24" x14ac:dyDescent="0.3">
      <c r="B14921" s="73"/>
      <c r="D14921" s="73"/>
      <c r="P14921" s="73"/>
      <c r="T14921" s="73"/>
      <c r="U14921" s="73"/>
      <c r="V14921" s="73"/>
      <c r="X14921" s="12"/>
    </row>
    <row r="14922" spans="2:24" x14ac:dyDescent="0.3">
      <c r="B14922" s="73"/>
      <c r="D14922" s="73"/>
      <c r="P14922" s="73"/>
      <c r="T14922" s="73"/>
      <c r="U14922" s="73"/>
      <c r="V14922" s="73"/>
      <c r="X14922" s="12"/>
    </row>
    <row r="14923" spans="2:24" x14ac:dyDescent="0.3">
      <c r="B14923" s="73"/>
      <c r="D14923" s="73"/>
      <c r="P14923" s="73"/>
      <c r="T14923" s="73"/>
      <c r="U14923" s="73"/>
      <c r="V14923" s="73"/>
      <c r="X14923" s="12"/>
    </row>
    <row r="14924" spans="2:24" x14ac:dyDescent="0.3">
      <c r="B14924" s="73"/>
      <c r="D14924" s="73"/>
      <c r="P14924" s="73"/>
      <c r="T14924" s="73"/>
      <c r="U14924" s="73"/>
      <c r="V14924" s="73"/>
      <c r="X14924" s="12"/>
    </row>
    <row r="14925" spans="2:24" x14ac:dyDescent="0.3">
      <c r="B14925" s="73"/>
      <c r="D14925" s="73"/>
      <c r="P14925" s="73"/>
      <c r="T14925" s="73"/>
      <c r="U14925" s="73"/>
      <c r="V14925" s="73"/>
      <c r="X14925" s="12"/>
    </row>
    <row r="14926" spans="2:24" x14ac:dyDescent="0.3">
      <c r="B14926" s="73"/>
      <c r="D14926" s="73"/>
      <c r="P14926" s="73"/>
      <c r="T14926" s="73"/>
      <c r="U14926" s="73"/>
      <c r="V14926" s="73"/>
      <c r="X14926" s="12"/>
    </row>
    <row r="14927" spans="2:24" x14ac:dyDescent="0.3">
      <c r="B14927" s="73"/>
      <c r="D14927" s="73"/>
      <c r="P14927" s="73"/>
      <c r="T14927" s="73"/>
      <c r="U14927" s="73"/>
      <c r="V14927" s="73"/>
      <c r="X14927" s="12"/>
    </row>
    <row r="14928" spans="2:24" x14ac:dyDescent="0.3">
      <c r="B14928" s="73"/>
      <c r="D14928" s="73"/>
      <c r="P14928" s="73"/>
      <c r="T14928" s="73"/>
      <c r="U14928" s="73"/>
      <c r="V14928" s="73"/>
      <c r="X14928" s="12"/>
    </row>
    <row r="14929" spans="2:24" x14ac:dyDescent="0.3">
      <c r="B14929" s="73"/>
      <c r="D14929" s="73"/>
      <c r="P14929" s="73"/>
      <c r="T14929" s="73"/>
      <c r="U14929" s="73"/>
      <c r="V14929" s="73"/>
      <c r="X14929" s="12"/>
    </row>
    <row r="14930" spans="2:24" x14ac:dyDescent="0.3">
      <c r="B14930" s="73"/>
      <c r="D14930" s="73"/>
      <c r="P14930" s="73"/>
      <c r="T14930" s="73"/>
      <c r="U14930" s="73"/>
      <c r="V14930" s="73"/>
      <c r="X14930" s="12"/>
    </row>
    <row r="14931" spans="2:24" x14ac:dyDescent="0.3">
      <c r="B14931" s="73"/>
      <c r="D14931" s="73"/>
      <c r="P14931" s="73"/>
      <c r="T14931" s="73"/>
      <c r="U14931" s="73"/>
      <c r="V14931" s="73"/>
      <c r="X14931" s="12"/>
    </row>
    <row r="14932" spans="2:24" x14ac:dyDescent="0.3">
      <c r="B14932" s="73"/>
      <c r="D14932" s="73"/>
      <c r="P14932" s="73"/>
      <c r="T14932" s="73"/>
      <c r="U14932" s="73"/>
      <c r="V14932" s="73"/>
      <c r="X14932" s="12"/>
    </row>
    <row r="14933" spans="2:24" x14ac:dyDescent="0.3">
      <c r="B14933" s="73"/>
      <c r="D14933" s="73"/>
      <c r="P14933" s="73"/>
      <c r="T14933" s="73"/>
      <c r="U14933" s="73"/>
      <c r="V14933" s="73"/>
      <c r="X14933" s="12"/>
    </row>
    <row r="14934" spans="2:24" x14ac:dyDescent="0.3">
      <c r="B14934" s="73"/>
      <c r="D14934" s="73"/>
      <c r="P14934" s="73"/>
      <c r="T14934" s="73"/>
      <c r="U14934" s="73"/>
      <c r="V14934" s="73"/>
      <c r="X14934" s="12"/>
    </row>
    <row r="14935" spans="2:24" x14ac:dyDescent="0.3">
      <c r="B14935" s="73"/>
      <c r="D14935" s="73"/>
      <c r="P14935" s="73"/>
      <c r="T14935" s="73"/>
      <c r="U14935" s="73"/>
      <c r="V14935" s="73"/>
      <c r="X14935" s="12"/>
    </row>
    <row r="14936" spans="2:24" x14ac:dyDescent="0.3">
      <c r="B14936" s="73"/>
      <c r="D14936" s="73"/>
      <c r="P14936" s="73"/>
      <c r="T14936" s="73"/>
      <c r="U14936" s="73"/>
      <c r="V14936" s="73"/>
      <c r="X14936" s="12"/>
    </row>
    <row r="14937" spans="2:24" x14ac:dyDescent="0.3">
      <c r="B14937" s="73"/>
      <c r="D14937" s="73"/>
      <c r="P14937" s="73"/>
      <c r="T14937" s="73"/>
      <c r="U14937" s="73"/>
      <c r="V14937" s="73"/>
      <c r="X14937" s="12"/>
    </row>
    <row r="14938" spans="2:24" x14ac:dyDescent="0.3">
      <c r="B14938" s="73"/>
      <c r="D14938" s="73"/>
      <c r="P14938" s="73"/>
      <c r="T14938" s="73"/>
      <c r="U14938" s="73"/>
      <c r="V14938" s="73"/>
      <c r="X14938" s="12"/>
    </row>
    <row r="14939" spans="2:24" x14ac:dyDescent="0.3">
      <c r="B14939" s="73"/>
      <c r="D14939" s="73"/>
      <c r="P14939" s="73"/>
      <c r="T14939" s="73"/>
      <c r="U14939" s="73"/>
      <c r="V14939" s="73"/>
      <c r="X14939" s="12"/>
    </row>
    <row r="14940" spans="2:24" x14ac:dyDescent="0.3">
      <c r="B14940" s="73"/>
      <c r="D14940" s="73"/>
      <c r="P14940" s="73"/>
      <c r="T14940" s="73"/>
      <c r="U14940" s="73"/>
      <c r="V14940" s="73"/>
      <c r="X14940" s="12"/>
    </row>
    <row r="14941" spans="2:24" x14ac:dyDescent="0.3">
      <c r="B14941" s="73"/>
      <c r="D14941" s="73"/>
      <c r="P14941" s="73"/>
      <c r="T14941" s="73"/>
      <c r="U14941" s="73"/>
      <c r="V14941" s="73"/>
      <c r="X14941" s="12"/>
    </row>
    <row r="14942" spans="2:24" x14ac:dyDescent="0.3">
      <c r="B14942" s="73"/>
      <c r="D14942" s="73"/>
      <c r="P14942" s="73"/>
      <c r="T14942" s="73"/>
      <c r="U14942" s="73"/>
      <c r="V14942" s="73"/>
      <c r="X14942" s="12"/>
    </row>
    <row r="14943" spans="2:24" x14ac:dyDescent="0.3">
      <c r="B14943" s="73"/>
      <c r="D14943" s="73"/>
      <c r="P14943" s="73"/>
      <c r="T14943" s="73"/>
      <c r="U14943" s="73"/>
      <c r="V14943" s="73"/>
      <c r="X14943" s="12"/>
    </row>
    <row r="14944" spans="2:24" x14ac:dyDescent="0.3">
      <c r="B14944" s="73"/>
      <c r="D14944" s="73"/>
      <c r="P14944" s="73"/>
      <c r="T14944" s="73"/>
      <c r="U14944" s="73"/>
      <c r="V14944" s="73"/>
      <c r="X14944" s="12"/>
    </row>
    <row r="14945" spans="2:24" x14ac:dyDescent="0.3">
      <c r="B14945" s="73"/>
      <c r="D14945" s="73"/>
      <c r="P14945" s="73"/>
      <c r="T14945" s="73"/>
      <c r="U14945" s="73"/>
      <c r="V14945" s="73"/>
      <c r="X14945" s="12"/>
    </row>
    <row r="14946" spans="2:24" x14ac:dyDescent="0.3">
      <c r="B14946" s="73"/>
      <c r="D14946" s="73"/>
      <c r="P14946" s="73"/>
      <c r="T14946" s="73"/>
      <c r="U14946" s="73"/>
      <c r="V14946" s="73"/>
      <c r="X14946" s="12"/>
    </row>
    <row r="14947" spans="2:24" x14ac:dyDescent="0.3">
      <c r="B14947" s="73"/>
      <c r="D14947" s="73"/>
      <c r="P14947" s="73"/>
      <c r="T14947" s="73"/>
      <c r="U14947" s="73"/>
      <c r="V14947" s="73"/>
      <c r="X14947" s="12"/>
    </row>
    <row r="14948" spans="2:24" x14ac:dyDescent="0.3">
      <c r="B14948" s="73"/>
      <c r="D14948" s="73"/>
      <c r="P14948" s="73"/>
      <c r="T14948" s="73"/>
      <c r="U14948" s="73"/>
      <c r="V14948" s="73"/>
      <c r="X14948" s="12"/>
    </row>
    <row r="14949" spans="2:24" x14ac:dyDescent="0.3">
      <c r="B14949" s="73"/>
      <c r="D14949" s="73"/>
      <c r="P14949" s="73"/>
      <c r="T14949" s="73"/>
      <c r="U14949" s="73"/>
      <c r="V14949" s="73"/>
      <c r="X14949" s="12"/>
    </row>
    <row r="14950" spans="2:24" x14ac:dyDescent="0.3">
      <c r="B14950" s="73"/>
      <c r="D14950" s="73"/>
      <c r="P14950" s="73"/>
      <c r="T14950" s="73"/>
      <c r="U14950" s="73"/>
      <c r="V14950" s="73"/>
      <c r="X14950" s="12"/>
    </row>
    <row r="14951" spans="2:24" x14ac:dyDescent="0.3">
      <c r="B14951" s="73"/>
      <c r="D14951" s="73"/>
      <c r="P14951" s="73"/>
      <c r="T14951" s="73"/>
      <c r="U14951" s="73"/>
      <c r="V14951" s="73"/>
      <c r="X14951" s="12"/>
    </row>
    <row r="14952" spans="2:24" x14ac:dyDescent="0.3">
      <c r="B14952" s="73"/>
      <c r="D14952" s="73"/>
      <c r="P14952" s="73"/>
      <c r="T14952" s="73"/>
      <c r="U14952" s="73"/>
      <c r="V14952" s="73"/>
      <c r="X14952" s="12"/>
    </row>
    <row r="14953" spans="2:24" x14ac:dyDescent="0.3">
      <c r="B14953" s="73"/>
      <c r="D14953" s="73"/>
      <c r="P14953" s="73"/>
      <c r="T14953" s="73"/>
      <c r="U14953" s="73"/>
      <c r="V14953" s="73"/>
      <c r="X14953" s="12"/>
    </row>
    <row r="14954" spans="2:24" x14ac:dyDescent="0.3">
      <c r="B14954" s="73"/>
      <c r="D14954" s="73"/>
      <c r="P14954" s="73"/>
      <c r="T14954" s="73"/>
      <c r="U14954" s="73"/>
      <c r="V14954" s="73"/>
      <c r="X14954" s="12"/>
    </row>
    <row r="14955" spans="2:24" x14ac:dyDescent="0.3">
      <c r="B14955" s="73"/>
      <c r="D14955" s="73"/>
      <c r="P14955" s="73"/>
      <c r="T14955" s="73"/>
      <c r="U14955" s="73"/>
      <c r="V14955" s="73"/>
      <c r="X14955" s="12"/>
    </row>
    <row r="14956" spans="2:24" x14ac:dyDescent="0.3">
      <c r="B14956" s="73"/>
      <c r="D14956" s="73"/>
      <c r="P14956" s="73"/>
      <c r="T14956" s="73"/>
      <c r="U14956" s="73"/>
      <c r="V14956" s="73"/>
      <c r="X14956" s="12"/>
    </row>
    <row r="14957" spans="2:24" x14ac:dyDescent="0.3">
      <c r="B14957" s="73"/>
      <c r="D14957" s="73"/>
      <c r="P14957" s="73"/>
      <c r="T14957" s="73"/>
      <c r="U14957" s="73"/>
      <c r="V14957" s="73"/>
      <c r="X14957" s="12"/>
    </row>
    <row r="14958" spans="2:24" x14ac:dyDescent="0.3">
      <c r="B14958" s="73"/>
      <c r="D14958" s="73"/>
      <c r="P14958" s="73"/>
      <c r="T14958" s="73"/>
      <c r="U14958" s="73"/>
      <c r="V14958" s="73"/>
      <c r="X14958" s="12"/>
    </row>
    <row r="14959" spans="2:24" x14ac:dyDescent="0.3">
      <c r="B14959" s="73"/>
      <c r="D14959" s="73"/>
      <c r="P14959" s="73"/>
      <c r="T14959" s="73"/>
      <c r="U14959" s="73"/>
      <c r="V14959" s="73"/>
      <c r="X14959" s="12"/>
    </row>
    <row r="14960" spans="2:24" x14ac:dyDescent="0.3">
      <c r="B14960" s="73"/>
      <c r="D14960" s="73"/>
      <c r="P14960" s="73"/>
      <c r="T14960" s="73"/>
      <c r="U14960" s="73"/>
      <c r="V14960" s="73"/>
      <c r="X14960" s="12"/>
    </row>
    <row r="14961" spans="2:24" x14ac:dyDescent="0.3">
      <c r="B14961" s="73"/>
      <c r="D14961" s="73"/>
      <c r="P14961" s="73"/>
      <c r="T14961" s="73"/>
      <c r="U14961" s="73"/>
      <c r="V14961" s="73"/>
      <c r="X14961" s="12"/>
    </row>
    <row r="14962" spans="2:24" x14ac:dyDescent="0.3">
      <c r="B14962" s="73"/>
      <c r="D14962" s="73"/>
      <c r="P14962" s="73"/>
      <c r="T14962" s="73"/>
      <c r="U14962" s="73"/>
      <c r="V14962" s="73"/>
      <c r="X14962" s="12"/>
    </row>
    <row r="14963" spans="2:24" x14ac:dyDescent="0.3">
      <c r="B14963" s="73"/>
      <c r="D14963" s="73"/>
      <c r="P14963" s="73"/>
      <c r="T14963" s="73"/>
      <c r="U14963" s="73"/>
      <c r="V14963" s="73"/>
      <c r="X14963" s="12"/>
    </row>
    <row r="14964" spans="2:24" x14ac:dyDescent="0.3">
      <c r="B14964" s="73"/>
      <c r="D14964" s="73"/>
      <c r="P14964" s="73"/>
      <c r="T14964" s="73"/>
      <c r="U14964" s="73"/>
      <c r="V14964" s="73"/>
      <c r="X14964" s="12"/>
    </row>
    <row r="14965" spans="2:24" x14ac:dyDescent="0.3">
      <c r="B14965" s="73"/>
      <c r="D14965" s="73"/>
      <c r="P14965" s="73"/>
      <c r="T14965" s="73"/>
      <c r="U14965" s="73"/>
      <c r="V14965" s="73"/>
      <c r="X14965" s="12"/>
    </row>
    <row r="14966" spans="2:24" x14ac:dyDescent="0.3">
      <c r="B14966" s="73"/>
      <c r="D14966" s="73"/>
      <c r="P14966" s="73"/>
      <c r="T14966" s="73"/>
      <c r="U14966" s="73"/>
      <c r="V14966" s="73"/>
      <c r="X14966" s="12"/>
    </row>
    <row r="14967" spans="2:24" x14ac:dyDescent="0.3">
      <c r="B14967" s="73"/>
      <c r="D14967" s="73"/>
      <c r="P14967" s="73"/>
      <c r="T14967" s="73"/>
      <c r="U14967" s="73"/>
      <c r="V14967" s="73"/>
      <c r="X14967" s="12"/>
    </row>
    <row r="14968" spans="2:24" x14ac:dyDescent="0.3">
      <c r="B14968" s="73"/>
      <c r="D14968" s="73"/>
      <c r="P14968" s="73"/>
      <c r="T14968" s="73"/>
      <c r="U14968" s="73"/>
      <c r="V14968" s="73"/>
      <c r="X14968" s="12"/>
    </row>
    <row r="14969" spans="2:24" x14ac:dyDescent="0.3">
      <c r="B14969" s="73"/>
      <c r="D14969" s="73"/>
      <c r="P14969" s="73"/>
      <c r="T14969" s="73"/>
      <c r="U14969" s="73"/>
      <c r="V14969" s="73"/>
      <c r="X14969" s="12"/>
    </row>
    <row r="14970" spans="2:24" x14ac:dyDescent="0.3">
      <c r="B14970" s="73"/>
      <c r="D14970" s="73"/>
      <c r="P14970" s="73"/>
      <c r="T14970" s="73"/>
      <c r="U14970" s="73"/>
      <c r="V14970" s="73"/>
      <c r="X14970" s="12"/>
    </row>
    <row r="14971" spans="2:24" x14ac:dyDescent="0.3">
      <c r="B14971" s="73"/>
      <c r="D14971" s="73"/>
      <c r="P14971" s="73"/>
      <c r="T14971" s="73"/>
      <c r="U14971" s="73"/>
      <c r="V14971" s="73"/>
      <c r="X14971" s="12"/>
    </row>
    <row r="14972" spans="2:24" x14ac:dyDescent="0.3">
      <c r="B14972" s="73"/>
      <c r="D14972" s="73"/>
      <c r="P14972" s="73"/>
      <c r="T14972" s="73"/>
      <c r="U14972" s="73"/>
      <c r="V14972" s="73"/>
      <c r="X14972" s="12"/>
    </row>
    <row r="14973" spans="2:24" x14ac:dyDescent="0.3">
      <c r="B14973" s="73"/>
      <c r="D14973" s="73"/>
      <c r="P14973" s="73"/>
      <c r="T14973" s="73"/>
      <c r="U14973" s="73"/>
      <c r="V14973" s="73"/>
      <c r="X14973" s="12"/>
    </row>
    <row r="14974" spans="2:24" x14ac:dyDescent="0.3">
      <c r="B14974" s="73"/>
      <c r="D14974" s="73"/>
      <c r="P14974" s="73"/>
      <c r="T14974" s="73"/>
      <c r="U14974" s="73"/>
      <c r="V14974" s="73"/>
      <c r="X14974" s="12"/>
    </row>
    <row r="14975" spans="2:24" x14ac:dyDescent="0.3">
      <c r="B14975" s="73"/>
      <c r="D14975" s="73"/>
      <c r="P14975" s="73"/>
      <c r="T14975" s="73"/>
      <c r="U14975" s="73"/>
      <c r="V14975" s="73"/>
      <c r="X14975" s="12"/>
    </row>
    <row r="14976" spans="2:24" x14ac:dyDescent="0.3">
      <c r="B14976" s="73"/>
      <c r="D14976" s="73"/>
      <c r="P14976" s="73"/>
      <c r="T14976" s="73"/>
      <c r="U14976" s="73"/>
      <c r="V14976" s="73"/>
      <c r="X14976" s="12"/>
    </row>
    <row r="14977" spans="2:24" x14ac:dyDescent="0.3">
      <c r="B14977" s="73"/>
      <c r="D14977" s="73"/>
      <c r="P14977" s="73"/>
      <c r="T14977" s="73"/>
      <c r="U14977" s="73"/>
      <c r="V14977" s="73"/>
      <c r="X14977" s="12"/>
    </row>
    <row r="14978" spans="2:24" x14ac:dyDescent="0.3">
      <c r="B14978" s="73"/>
      <c r="D14978" s="73"/>
      <c r="P14978" s="73"/>
      <c r="T14978" s="73"/>
      <c r="U14978" s="73"/>
      <c r="V14978" s="73"/>
      <c r="X14978" s="12"/>
    </row>
    <row r="14979" spans="2:24" x14ac:dyDescent="0.3">
      <c r="B14979" s="73"/>
      <c r="D14979" s="73"/>
      <c r="P14979" s="73"/>
      <c r="T14979" s="73"/>
      <c r="U14979" s="73"/>
      <c r="V14979" s="73"/>
      <c r="X14979" s="12"/>
    </row>
    <row r="14980" spans="2:24" x14ac:dyDescent="0.3">
      <c r="B14980" s="73"/>
      <c r="D14980" s="73"/>
      <c r="P14980" s="73"/>
      <c r="T14980" s="73"/>
      <c r="U14980" s="73"/>
      <c r="V14980" s="73"/>
      <c r="X14980" s="12"/>
    </row>
    <row r="14981" spans="2:24" x14ac:dyDescent="0.3">
      <c r="B14981" s="73"/>
      <c r="D14981" s="73"/>
      <c r="P14981" s="73"/>
      <c r="T14981" s="73"/>
      <c r="U14981" s="73"/>
      <c r="V14981" s="73"/>
      <c r="X14981" s="12"/>
    </row>
    <row r="14982" spans="2:24" x14ac:dyDescent="0.3">
      <c r="B14982" s="73"/>
      <c r="D14982" s="73"/>
      <c r="P14982" s="73"/>
      <c r="T14982" s="73"/>
      <c r="U14982" s="73"/>
      <c r="V14982" s="73"/>
      <c r="X14982" s="12"/>
    </row>
    <row r="14983" spans="2:24" x14ac:dyDescent="0.3">
      <c r="B14983" s="73"/>
      <c r="D14983" s="73"/>
      <c r="P14983" s="73"/>
      <c r="T14983" s="73"/>
      <c r="U14983" s="73"/>
      <c r="V14983" s="73"/>
      <c r="X14983" s="12"/>
    </row>
    <row r="14984" spans="2:24" x14ac:dyDescent="0.3">
      <c r="B14984" s="73"/>
      <c r="D14984" s="73"/>
      <c r="P14984" s="73"/>
      <c r="T14984" s="73"/>
      <c r="U14984" s="73"/>
      <c r="V14984" s="73"/>
      <c r="X14984" s="12"/>
    </row>
    <row r="14985" spans="2:24" x14ac:dyDescent="0.3">
      <c r="B14985" s="73"/>
      <c r="D14985" s="73"/>
      <c r="P14985" s="73"/>
      <c r="T14985" s="73"/>
      <c r="U14985" s="73"/>
      <c r="V14985" s="73"/>
      <c r="X14985" s="12"/>
    </row>
    <row r="14986" spans="2:24" x14ac:dyDescent="0.3">
      <c r="B14986" s="73"/>
      <c r="D14986" s="73"/>
      <c r="P14986" s="73"/>
      <c r="T14986" s="73"/>
      <c r="U14986" s="73"/>
      <c r="V14986" s="73"/>
      <c r="X14986" s="12"/>
    </row>
    <row r="14987" spans="2:24" x14ac:dyDescent="0.3">
      <c r="B14987" s="73"/>
      <c r="D14987" s="73"/>
      <c r="P14987" s="73"/>
      <c r="T14987" s="73"/>
      <c r="U14987" s="73"/>
      <c r="V14987" s="73"/>
      <c r="X14987" s="12"/>
    </row>
    <row r="14988" spans="2:24" x14ac:dyDescent="0.3">
      <c r="B14988" s="73"/>
      <c r="D14988" s="73"/>
      <c r="P14988" s="73"/>
      <c r="T14988" s="73"/>
      <c r="U14988" s="73"/>
      <c r="V14988" s="73"/>
      <c r="X14988" s="12"/>
    </row>
    <row r="14989" spans="2:24" x14ac:dyDescent="0.3">
      <c r="B14989" s="73"/>
      <c r="D14989" s="73"/>
      <c r="P14989" s="73"/>
      <c r="T14989" s="73"/>
      <c r="U14989" s="73"/>
      <c r="V14989" s="73"/>
      <c r="X14989" s="12"/>
    </row>
    <row r="14990" spans="2:24" x14ac:dyDescent="0.3">
      <c r="B14990" s="73"/>
      <c r="D14990" s="73"/>
      <c r="P14990" s="73"/>
      <c r="T14990" s="73"/>
      <c r="U14990" s="73"/>
      <c r="V14990" s="73"/>
      <c r="X14990" s="12"/>
    </row>
    <row r="14991" spans="2:24" x14ac:dyDescent="0.3">
      <c r="B14991" s="73"/>
      <c r="D14991" s="73"/>
      <c r="P14991" s="73"/>
      <c r="T14991" s="73"/>
      <c r="U14991" s="73"/>
      <c r="V14991" s="73"/>
      <c r="X14991" s="12"/>
    </row>
    <row r="14992" spans="2:24" x14ac:dyDescent="0.3">
      <c r="B14992" s="73"/>
      <c r="D14992" s="73"/>
      <c r="P14992" s="73"/>
      <c r="T14992" s="73"/>
      <c r="U14992" s="73"/>
      <c r="V14992" s="73"/>
      <c r="X14992" s="12"/>
    </row>
    <row r="14993" spans="2:24" x14ac:dyDescent="0.3">
      <c r="B14993" s="73"/>
      <c r="D14993" s="73"/>
      <c r="P14993" s="73"/>
      <c r="T14993" s="73"/>
      <c r="U14993" s="73"/>
      <c r="V14993" s="73"/>
      <c r="X14993" s="12"/>
    </row>
    <row r="14994" spans="2:24" x14ac:dyDescent="0.3">
      <c r="B14994" s="73"/>
      <c r="D14994" s="73"/>
      <c r="P14994" s="73"/>
      <c r="T14994" s="73"/>
      <c r="U14994" s="73"/>
      <c r="V14994" s="73"/>
      <c r="X14994" s="12"/>
    </row>
    <row r="14995" spans="2:24" x14ac:dyDescent="0.3">
      <c r="B14995" s="73"/>
      <c r="D14995" s="73"/>
      <c r="P14995" s="73"/>
      <c r="T14995" s="73"/>
      <c r="U14995" s="73"/>
      <c r="V14995" s="73"/>
      <c r="X14995" s="12"/>
    </row>
    <row r="14996" spans="2:24" x14ac:dyDescent="0.3">
      <c r="B14996" s="73"/>
      <c r="D14996" s="73"/>
      <c r="P14996" s="73"/>
      <c r="T14996" s="73"/>
      <c r="U14996" s="73"/>
      <c r="V14996" s="73"/>
      <c r="X14996" s="12"/>
    </row>
    <row r="14997" spans="2:24" x14ac:dyDescent="0.3">
      <c r="B14997" s="73"/>
      <c r="D14997" s="73"/>
      <c r="P14997" s="73"/>
      <c r="T14997" s="73"/>
      <c r="U14997" s="73"/>
      <c r="V14997" s="73"/>
      <c r="X14997" s="12"/>
    </row>
    <row r="14998" spans="2:24" x14ac:dyDescent="0.3">
      <c r="B14998" s="73"/>
      <c r="D14998" s="73"/>
      <c r="P14998" s="73"/>
      <c r="T14998" s="73"/>
      <c r="U14998" s="73"/>
      <c r="V14998" s="73"/>
      <c r="X14998" s="12"/>
    </row>
    <row r="14999" spans="2:24" x14ac:dyDescent="0.3">
      <c r="B14999" s="73"/>
      <c r="D14999" s="73"/>
      <c r="P14999" s="73"/>
      <c r="T14999" s="73"/>
      <c r="U14999" s="73"/>
      <c r="V14999" s="73"/>
      <c r="X14999" s="12"/>
    </row>
    <row r="15000" spans="2:24" x14ac:dyDescent="0.3">
      <c r="B15000" s="73"/>
      <c r="D15000" s="73"/>
      <c r="P15000" s="73"/>
      <c r="T15000" s="73"/>
      <c r="U15000" s="73"/>
      <c r="V15000" s="73"/>
      <c r="X15000" s="12"/>
    </row>
    <row r="15001" spans="2:24" x14ac:dyDescent="0.3">
      <c r="B15001" s="73"/>
      <c r="D15001" s="73"/>
      <c r="P15001" s="73"/>
      <c r="T15001" s="73"/>
      <c r="U15001" s="73"/>
      <c r="V15001" s="73"/>
      <c r="X15001" s="12"/>
    </row>
    <row r="15002" spans="2:24" x14ac:dyDescent="0.3">
      <c r="B15002" s="73"/>
      <c r="D15002" s="73"/>
      <c r="P15002" s="73"/>
      <c r="T15002" s="73"/>
      <c r="U15002" s="73"/>
      <c r="V15002" s="73"/>
      <c r="X15002" s="12"/>
    </row>
    <row r="15003" spans="2:24" x14ac:dyDescent="0.3">
      <c r="B15003" s="73"/>
      <c r="D15003" s="73"/>
      <c r="P15003" s="73"/>
      <c r="T15003" s="73"/>
      <c r="U15003" s="73"/>
      <c r="V15003" s="73"/>
      <c r="X15003" s="12"/>
    </row>
    <row r="15004" spans="2:24" x14ac:dyDescent="0.3">
      <c r="B15004" s="73"/>
      <c r="D15004" s="73"/>
      <c r="P15004" s="73"/>
      <c r="T15004" s="73"/>
      <c r="U15004" s="73"/>
      <c r="V15004" s="73"/>
      <c r="X15004" s="12"/>
    </row>
    <row r="15005" spans="2:24" x14ac:dyDescent="0.3">
      <c r="B15005" s="73"/>
      <c r="D15005" s="73"/>
      <c r="P15005" s="73"/>
      <c r="T15005" s="73"/>
      <c r="U15005" s="73"/>
      <c r="V15005" s="73"/>
      <c r="X15005" s="12"/>
    </row>
    <row r="15006" spans="2:24" x14ac:dyDescent="0.3">
      <c r="B15006" s="73"/>
      <c r="D15006" s="73"/>
      <c r="P15006" s="73"/>
      <c r="T15006" s="73"/>
      <c r="U15006" s="73"/>
      <c r="V15006" s="73"/>
      <c r="X15006" s="12"/>
    </row>
    <row r="15007" spans="2:24" x14ac:dyDescent="0.3">
      <c r="B15007" s="73"/>
      <c r="D15007" s="73"/>
      <c r="P15007" s="73"/>
      <c r="T15007" s="73"/>
      <c r="U15007" s="73"/>
      <c r="V15007" s="73"/>
      <c r="X15007" s="12"/>
    </row>
    <row r="15008" spans="2:24" x14ac:dyDescent="0.3">
      <c r="B15008" s="73"/>
      <c r="D15008" s="73"/>
      <c r="P15008" s="73"/>
      <c r="T15008" s="73"/>
      <c r="U15008" s="73"/>
      <c r="V15008" s="73"/>
      <c r="X15008" s="12"/>
    </row>
    <row r="15009" spans="2:24" x14ac:dyDescent="0.3">
      <c r="B15009" s="73"/>
      <c r="D15009" s="73"/>
      <c r="P15009" s="73"/>
      <c r="T15009" s="73"/>
      <c r="U15009" s="73"/>
      <c r="V15009" s="73"/>
      <c r="X15009" s="12"/>
    </row>
    <row r="15010" spans="2:24" x14ac:dyDescent="0.3">
      <c r="B15010" s="73"/>
      <c r="D15010" s="73"/>
      <c r="P15010" s="73"/>
      <c r="T15010" s="73"/>
      <c r="U15010" s="73"/>
      <c r="V15010" s="73"/>
      <c r="X15010" s="12"/>
    </row>
    <row r="15011" spans="2:24" x14ac:dyDescent="0.3">
      <c r="B15011" s="73"/>
      <c r="D15011" s="73"/>
      <c r="P15011" s="73"/>
      <c r="T15011" s="73"/>
      <c r="U15011" s="73"/>
      <c r="V15011" s="73"/>
      <c r="X15011" s="12"/>
    </row>
    <row r="15012" spans="2:24" x14ac:dyDescent="0.3">
      <c r="B15012" s="73"/>
      <c r="D15012" s="73"/>
      <c r="P15012" s="73"/>
      <c r="T15012" s="73"/>
      <c r="U15012" s="73"/>
      <c r="V15012" s="73"/>
      <c r="X15012" s="12"/>
    </row>
    <row r="15013" spans="2:24" x14ac:dyDescent="0.3">
      <c r="B15013" s="73"/>
      <c r="D15013" s="73"/>
      <c r="P15013" s="73"/>
      <c r="T15013" s="73"/>
      <c r="U15013" s="73"/>
      <c r="V15013" s="73"/>
      <c r="X15013" s="12"/>
    </row>
    <row r="15014" spans="2:24" x14ac:dyDescent="0.3">
      <c r="B15014" s="73"/>
      <c r="D15014" s="73"/>
      <c r="P15014" s="73"/>
      <c r="T15014" s="73"/>
      <c r="U15014" s="73"/>
      <c r="V15014" s="73"/>
      <c r="X15014" s="12"/>
    </row>
    <row r="15015" spans="2:24" x14ac:dyDescent="0.3">
      <c r="B15015" s="73"/>
      <c r="D15015" s="73"/>
      <c r="P15015" s="73"/>
      <c r="T15015" s="73"/>
      <c r="U15015" s="73"/>
      <c r="V15015" s="73"/>
      <c r="X15015" s="12"/>
    </row>
    <row r="15016" spans="2:24" x14ac:dyDescent="0.3">
      <c r="B15016" s="73"/>
      <c r="D15016" s="73"/>
      <c r="P15016" s="73"/>
      <c r="T15016" s="73"/>
      <c r="U15016" s="73"/>
      <c r="V15016" s="73"/>
      <c r="X15016" s="12"/>
    </row>
    <row r="15017" spans="2:24" x14ac:dyDescent="0.3">
      <c r="B15017" s="73"/>
      <c r="D15017" s="73"/>
      <c r="P15017" s="73"/>
      <c r="T15017" s="73"/>
      <c r="U15017" s="73"/>
      <c r="V15017" s="73"/>
      <c r="X15017" s="12"/>
    </row>
    <row r="15018" spans="2:24" x14ac:dyDescent="0.3">
      <c r="B15018" s="73"/>
      <c r="D15018" s="73"/>
      <c r="P15018" s="73"/>
      <c r="T15018" s="73"/>
      <c r="U15018" s="73"/>
      <c r="V15018" s="73"/>
      <c r="X15018" s="12"/>
    </row>
    <row r="15019" spans="2:24" x14ac:dyDescent="0.3">
      <c r="B15019" s="73"/>
      <c r="D15019" s="73"/>
      <c r="P15019" s="73"/>
      <c r="T15019" s="73"/>
      <c r="U15019" s="73"/>
      <c r="V15019" s="73"/>
      <c r="X15019" s="12"/>
    </row>
    <row r="15020" spans="2:24" x14ac:dyDescent="0.3">
      <c r="B15020" s="73"/>
      <c r="D15020" s="73"/>
      <c r="P15020" s="73"/>
      <c r="T15020" s="73"/>
      <c r="U15020" s="73"/>
      <c r="V15020" s="73"/>
      <c r="X15020" s="12"/>
    </row>
    <row r="15021" spans="2:24" x14ac:dyDescent="0.3">
      <c r="B15021" s="73"/>
      <c r="D15021" s="73"/>
      <c r="P15021" s="73"/>
      <c r="T15021" s="73"/>
      <c r="U15021" s="73"/>
      <c r="V15021" s="73"/>
      <c r="X15021" s="12"/>
    </row>
    <row r="15022" spans="2:24" x14ac:dyDescent="0.3">
      <c r="B15022" s="73"/>
      <c r="D15022" s="73"/>
      <c r="P15022" s="73"/>
      <c r="T15022" s="73"/>
      <c r="U15022" s="73"/>
      <c r="V15022" s="73"/>
      <c r="X15022" s="12"/>
    </row>
    <row r="15023" spans="2:24" x14ac:dyDescent="0.3">
      <c r="B15023" s="73"/>
      <c r="D15023" s="73"/>
      <c r="P15023" s="73"/>
      <c r="T15023" s="73"/>
      <c r="U15023" s="73"/>
      <c r="V15023" s="73"/>
      <c r="X15023" s="12"/>
    </row>
    <row r="15024" spans="2:24" x14ac:dyDescent="0.3">
      <c r="B15024" s="73"/>
      <c r="D15024" s="73"/>
      <c r="P15024" s="73"/>
      <c r="T15024" s="73"/>
      <c r="U15024" s="73"/>
      <c r="V15024" s="73"/>
      <c r="X15024" s="12"/>
    </row>
    <row r="15025" spans="2:24" x14ac:dyDescent="0.3">
      <c r="B15025" s="73"/>
      <c r="D15025" s="73"/>
      <c r="P15025" s="73"/>
      <c r="T15025" s="73"/>
      <c r="U15025" s="73"/>
      <c r="V15025" s="73"/>
      <c r="X15025" s="12"/>
    </row>
    <row r="15026" spans="2:24" x14ac:dyDescent="0.3">
      <c r="B15026" s="73"/>
      <c r="D15026" s="73"/>
      <c r="P15026" s="73"/>
      <c r="T15026" s="73"/>
      <c r="U15026" s="73"/>
      <c r="V15026" s="73"/>
      <c r="X15026" s="12"/>
    </row>
    <row r="15027" spans="2:24" x14ac:dyDescent="0.3">
      <c r="B15027" s="73"/>
      <c r="D15027" s="73"/>
      <c r="P15027" s="73"/>
      <c r="T15027" s="73"/>
      <c r="U15027" s="73"/>
      <c r="V15027" s="73"/>
      <c r="X15027" s="12"/>
    </row>
    <row r="15028" spans="2:24" x14ac:dyDescent="0.3">
      <c r="B15028" s="73"/>
      <c r="D15028" s="73"/>
      <c r="P15028" s="73"/>
      <c r="T15028" s="73"/>
      <c r="U15028" s="73"/>
      <c r="V15028" s="73"/>
      <c r="X15028" s="12"/>
    </row>
    <row r="15029" spans="2:24" x14ac:dyDescent="0.3">
      <c r="B15029" s="73"/>
      <c r="D15029" s="73"/>
      <c r="P15029" s="73"/>
      <c r="T15029" s="73"/>
      <c r="U15029" s="73"/>
      <c r="V15029" s="73"/>
      <c r="X15029" s="12"/>
    </row>
    <row r="15030" spans="2:24" x14ac:dyDescent="0.3">
      <c r="B15030" s="73"/>
      <c r="D15030" s="73"/>
      <c r="P15030" s="73"/>
      <c r="T15030" s="73"/>
      <c r="U15030" s="73"/>
      <c r="V15030" s="73"/>
      <c r="X15030" s="12"/>
    </row>
    <row r="15031" spans="2:24" x14ac:dyDescent="0.3">
      <c r="B15031" s="73"/>
      <c r="D15031" s="73"/>
      <c r="P15031" s="73"/>
      <c r="T15031" s="73"/>
      <c r="U15031" s="73"/>
      <c r="V15031" s="73"/>
      <c r="X15031" s="12"/>
    </row>
    <row r="15032" spans="2:24" x14ac:dyDescent="0.3">
      <c r="B15032" s="73"/>
      <c r="D15032" s="73"/>
      <c r="P15032" s="73"/>
      <c r="T15032" s="73"/>
      <c r="U15032" s="73"/>
      <c r="V15032" s="73"/>
      <c r="X15032" s="12"/>
    </row>
    <row r="15033" spans="2:24" x14ac:dyDescent="0.3">
      <c r="B15033" s="73"/>
      <c r="D15033" s="73"/>
      <c r="P15033" s="73"/>
      <c r="T15033" s="73"/>
      <c r="U15033" s="73"/>
      <c r="V15033" s="73"/>
      <c r="X15033" s="12"/>
    </row>
    <row r="15034" spans="2:24" x14ac:dyDescent="0.3">
      <c r="B15034" s="73"/>
      <c r="D15034" s="73"/>
      <c r="P15034" s="73"/>
      <c r="T15034" s="73"/>
      <c r="U15034" s="73"/>
      <c r="V15034" s="73"/>
      <c r="X15034" s="12"/>
    </row>
    <row r="15035" spans="2:24" x14ac:dyDescent="0.3">
      <c r="B15035" s="73"/>
      <c r="D15035" s="73"/>
      <c r="P15035" s="73"/>
      <c r="T15035" s="73"/>
      <c r="U15035" s="73"/>
      <c r="V15035" s="73"/>
      <c r="X15035" s="12"/>
    </row>
    <row r="15036" spans="2:24" x14ac:dyDescent="0.3">
      <c r="B15036" s="73"/>
      <c r="D15036" s="73"/>
      <c r="P15036" s="73"/>
      <c r="T15036" s="73"/>
      <c r="U15036" s="73"/>
      <c r="V15036" s="73"/>
      <c r="X15036" s="12"/>
    </row>
    <row r="15037" spans="2:24" x14ac:dyDescent="0.3">
      <c r="B15037" s="73"/>
      <c r="D15037" s="73"/>
      <c r="P15037" s="73"/>
      <c r="T15037" s="73"/>
      <c r="U15037" s="73"/>
      <c r="V15037" s="73"/>
      <c r="X15037" s="12"/>
    </row>
    <row r="15038" spans="2:24" x14ac:dyDescent="0.3">
      <c r="B15038" s="73"/>
      <c r="D15038" s="73"/>
      <c r="P15038" s="73"/>
      <c r="T15038" s="73"/>
      <c r="U15038" s="73"/>
      <c r="V15038" s="73"/>
      <c r="X15038" s="12"/>
    </row>
    <row r="15039" spans="2:24" x14ac:dyDescent="0.3">
      <c r="B15039" s="73"/>
      <c r="D15039" s="73"/>
      <c r="P15039" s="73"/>
      <c r="T15039" s="73"/>
      <c r="U15039" s="73"/>
      <c r="V15039" s="73"/>
      <c r="X15039" s="12"/>
    </row>
    <row r="15040" spans="2:24" x14ac:dyDescent="0.3">
      <c r="B15040" s="73"/>
      <c r="D15040" s="73"/>
      <c r="P15040" s="73"/>
      <c r="T15040" s="73"/>
      <c r="U15040" s="73"/>
      <c r="V15040" s="73"/>
      <c r="X15040" s="12"/>
    </row>
    <row r="15041" spans="2:24" x14ac:dyDescent="0.3">
      <c r="B15041" s="73"/>
      <c r="D15041" s="73"/>
      <c r="P15041" s="73"/>
      <c r="T15041" s="73"/>
      <c r="U15041" s="73"/>
      <c r="V15041" s="73"/>
      <c r="X15041" s="12"/>
    </row>
    <row r="15042" spans="2:24" x14ac:dyDescent="0.3">
      <c r="B15042" s="73"/>
      <c r="D15042" s="73"/>
      <c r="P15042" s="73"/>
      <c r="T15042" s="73"/>
      <c r="U15042" s="73"/>
      <c r="V15042" s="73"/>
      <c r="X15042" s="12"/>
    </row>
    <row r="15043" spans="2:24" x14ac:dyDescent="0.3">
      <c r="B15043" s="73"/>
      <c r="D15043" s="73"/>
      <c r="P15043" s="73"/>
      <c r="T15043" s="73"/>
      <c r="U15043" s="73"/>
      <c r="V15043" s="73"/>
      <c r="X15043" s="12"/>
    </row>
    <row r="15044" spans="2:24" x14ac:dyDescent="0.3">
      <c r="B15044" s="73"/>
      <c r="D15044" s="73"/>
      <c r="P15044" s="73"/>
      <c r="T15044" s="73"/>
      <c r="U15044" s="73"/>
      <c r="V15044" s="73"/>
      <c r="X15044" s="12"/>
    </row>
    <row r="15045" spans="2:24" x14ac:dyDescent="0.3">
      <c r="B15045" s="73"/>
      <c r="D15045" s="73"/>
      <c r="P15045" s="73"/>
      <c r="T15045" s="73"/>
      <c r="U15045" s="73"/>
      <c r="V15045" s="73"/>
      <c r="X15045" s="12"/>
    </row>
    <row r="15046" spans="2:24" x14ac:dyDescent="0.3">
      <c r="B15046" s="73"/>
      <c r="D15046" s="73"/>
      <c r="P15046" s="73"/>
      <c r="T15046" s="73"/>
      <c r="U15046" s="73"/>
      <c r="V15046" s="73"/>
      <c r="X15046" s="12"/>
    </row>
    <row r="15047" spans="2:24" x14ac:dyDescent="0.3">
      <c r="B15047" s="73"/>
      <c r="D15047" s="73"/>
      <c r="P15047" s="73"/>
      <c r="T15047" s="73"/>
      <c r="U15047" s="73"/>
      <c r="V15047" s="73"/>
      <c r="X15047" s="12"/>
    </row>
    <row r="15048" spans="2:24" x14ac:dyDescent="0.3">
      <c r="B15048" s="73"/>
      <c r="D15048" s="73"/>
      <c r="P15048" s="73"/>
      <c r="T15048" s="73"/>
      <c r="U15048" s="73"/>
      <c r="V15048" s="73"/>
      <c r="X15048" s="12"/>
    </row>
    <row r="15049" spans="2:24" x14ac:dyDescent="0.3">
      <c r="B15049" s="73"/>
      <c r="D15049" s="73"/>
      <c r="P15049" s="73"/>
      <c r="T15049" s="73"/>
      <c r="U15049" s="73"/>
      <c r="V15049" s="73"/>
      <c r="X15049" s="12"/>
    </row>
    <row r="15050" spans="2:24" x14ac:dyDescent="0.3">
      <c r="B15050" s="73"/>
      <c r="D15050" s="73"/>
      <c r="P15050" s="73"/>
      <c r="T15050" s="73"/>
      <c r="U15050" s="73"/>
      <c r="V15050" s="73"/>
      <c r="X15050" s="12"/>
    </row>
    <row r="15051" spans="2:24" x14ac:dyDescent="0.3">
      <c r="B15051" s="73"/>
      <c r="D15051" s="73"/>
      <c r="P15051" s="73"/>
      <c r="T15051" s="73"/>
      <c r="U15051" s="73"/>
      <c r="V15051" s="73"/>
      <c r="X15051" s="12"/>
    </row>
    <row r="15052" spans="2:24" x14ac:dyDescent="0.3">
      <c r="B15052" s="73"/>
      <c r="D15052" s="73"/>
      <c r="P15052" s="73"/>
      <c r="T15052" s="73"/>
      <c r="U15052" s="73"/>
      <c r="V15052" s="73"/>
      <c r="X15052" s="12"/>
    </row>
    <row r="15053" spans="2:24" x14ac:dyDescent="0.3">
      <c r="B15053" s="73"/>
      <c r="D15053" s="73"/>
      <c r="P15053" s="73"/>
      <c r="T15053" s="73"/>
      <c r="U15053" s="73"/>
      <c r="V15053" s="73"/>
      <c r="X15053" s="12"/>
    </row>
    <row r="15054" spans="2:24" x14ac:dyDescent="0.3">
      <c r="B15054" s="73"/>
      <c r="D15054" s="73"/>
      <c r="P15054" s="73"/>
      <c r="T15054" s="73"/>
      <c r="U15054" s="73"/>
      <c r="V15054" s="73"/>
      <c r="X15054" s="12"/>
    </row>
    <row r="15055" spans="2:24" x14ac:dyDescent="0.3">
      <c r="B15055" s="73"/>
      <c r="D15055" s="73"/>
      <c r="P15055" s="73"/>
      <c r="T15055" s="73"/>
      <c r="U15055" s="73"/>
      <c r="V15055" s="73"/>
      <c r="X15055" s="12"/>
    </row>
    <row r="15056" spans="2:24" x14ac:dyDescent="0.3">
      <c r="B15056" s="73"/>
      <c r="D15056" s="73"/>
      <c r="P15056" s="73"/>
      <c r="T15056" s="73"/>
      <c r="U15056" s="73"/>
      <c r="V15056" s="73"/>
      <c r="X15056" s="12"/>
    </row>
    <row r="15057" spans="2:24" x14ac:dyDescent="0.3">
      <c r="B15057" s="73"/>
      <c r="D15057" s="73"/>
      <c r="P15057" s="73"/>
      <c r="T15057" s="73"/>
      <c r="U15057" s="73"/>
      <c r="V15057" s="73"/>
      <c r="X15057" s="12"/>
    </row>
    <row r="15058" spans="2:24" x14ac:dyDescent="0.3">
      <c r="B15058" s="73"/>
      <c r="D15058" s="73"/>
      <c r="P15058" s="73"/>
      <c r="T15058" s="73"/>
      <c r="U15058" s="73"/>
      <c r="V15058" s="73"/>
      <c r="X15058" s="12"/>
    </row>
    <row r="15059" spans="2:24" x14ac:dyDescent="0.3">
      <c r="B15059" s="73"/>
      <c r="D15059" s="73"/>
      <c r="P15059" s="73"/>
      <c r="T15059" s="73"/>
      <c r="U15059" s="73"/>
      <c r="V15059" s="73"/>
      <c r="X15059" s="12"/>
    </row>
    <row r="15060" spans="2:24" x14ac:dyDescent="0.3">
      <c r="B15060" s="73"/>
      <c r="D15060" s="73"/>
      <c r="P15060" s="73"/>
      <c r="T15060" s="73"/>
      <c r="U15060" s="73"/>
      <c r="V15060" s="73"/>
      <c r="X15060" s="12"/>
    </row>
    <row r="15061" spans="2:24" x14ac:dyDescent="0.3">
      <c r="B15061" s="73"/>
      <c r="D15061" s="73"/>
      <c r="P15061" s="73"/>
      <c r="T15061" s="73"/>
      <c r="U15061" s="73"/>
      <c r="V15061" s="73"/>
      <c r="X15061" s="12"/>
    </row>
    <row r="15062" spans="2:24" x14ac:dyDescent="0.3">
      <c r="B15062" s="73"/>
      <c r="D15062" s="73"/>
      <c r="P15062" s="73"/>
      <c r="T15062" s="73"/>
      <c r="U15062" s="73"/>
      <c r="V15062" s="73"/>
      <c r="X15062" s="12"/>
    </row>
    <row r="15063" spans="2:24" x14ac:dyDescent="0.3">
      <c r="B15063" s="73"/>
      <c r="D15063" s="73"/>
      <c r="P15063" s="73"/>
      <c r="T15063" s="73"/>
      <c r="U15063" s="73"/>
      <c r="V15063" s="73"/>
      <c r="X15063" s="12"/>
    </row>
    <row r="15064" spans="2:24" x14ac:dyDescent="0.3">
      <c r="B15064" s="73"/>
      <c r="D15064" s="73"/>
      <c r="P15064" s="73"/>
      <c r="T15064" s="73"/>
      <c r="U15064" s="73"/>
      <c r="V15064" s="73"/>
      <c r="X15064" s="12"/>
    </row>
    <row r="15065" spans="2:24" x14ac:dyDescent="0.3">
      <c r="B15065" s="73"/>
      <c r="D15065" s="73"/>
      <c r="P15065" s="73"/>
      <c r="T15065" s="73"/>
      <c r="U15065" s="73"/>
      <c r="V15065" s="73"/>
      <c r="X15065" s="12"/>
    </row>
    <row r="15066" spans="2:24" x14ac:dyDescent="0.3">
      <c r="B15066" s="73"/>
      <c r="D15066" s="73"/>
      <c r="P15066" s="73"/>
      <c r="T15066" s="73"/>
      <c r="U15066" s="73"/>
      <c r="V15066" s="73"/>
      <c r="X15066" s="12"/>
    </row>
    <row r="15067" spans="2:24" x14ac:dyDescent="0.3">
      <c r="B15067" s="73"/>
      <c r="D15067" s="73"/>
      <c r="P15067" s="73"/>
      <c r="T15067" s="73"/>
      <c r="U15067" s="73"/>
      <c r="V15067" s="73"/>
      <c r="X15067" s="12"/>
    </row>
    <row r="15068" spans="2:24" x14ac:dyDescent="0.3">
      <c r="B15068" s="73"/>
      <c r="D15068" s="73"/>
      <c r="P15068" s="73"/>
      <c r="T15068" s="73"/>
      <c r="U15068" s="73"/>
      <c r="V15068" s="73"/>
      <c r="X15068" s="12"/>
    </row>
    <row r="15069" spans="2:24" x14ac:dyDescent="0.3">
      <c r="B15069" s="73"/>
      <c r="D15069" s="73"/>
      <c r="P15069" s="73"/>
      <c r="T15069" s="73"/>
      <c r="U15069" s="73"/>
      <c r="V15069" s="73"/>
      <c r="X15069" s="12"/>
    </row>
    <row r="15070" spans="2:24" x14ac:dyDescent="0.3">
      <c r="B15070" s="73"/>
      <c r="D15070" s="73"/>
      <c r="P15070" s="73"/>
      <c r="T15070" s="73"/>
      <c r="U15070" s="73"/>
      <c r="V15070" s="73"/>
      <c r="X15070" s="12"/>
    </row>
    <row r="15071" spans="2:24" x14ac:dyDescent="0.3">
      <c r="B15071" s="73"/>
      <c r="D15071" s="73"/>
      <c r="P15071" s="73"/>
      <c r="T15071" s="73"/>
      <c r="U15071" s="73"/>
      <c r="V15071" s="73"/>
      <c r="X15071" s="12"/>
    </row>
    <row r="15072" spans="2:24" x14ac:dyDescent="0.3">
      <c r="B15072" s="73"/>
      <c r="D15072" s="73"/>
      <c r="P15072" s="73"/>
      <c r="T15072" s="73"/>
      <c r="U15072" s="73"/>
      <c r="V15072" s="73"/>
      <c r="X15072" s="12"/>
    </row>
    <row r="15073" spans="2:24" x14ac:dyDescent="0.3">
      <c r="B15073" s="73"/>
      <c r="D15073" s="73"/>
      <c r="P15073" s="73"/>
      <c r="T15073" s="73"/>
      <c r="U15073" s="73"/>
      <c r="V15073" s="73"/>
      <c r="X15073" s="12"/>
    </row>
    <row r="15074" spans="2:24" x14ac:dyDescent="0.3">
      <c r="B15074" s="73"/>
      <c r="D15074" s="73"/>
      <c r="P15074" s="73"/>
      <c r="T15074" s="73"/>
      <c r="U15074" s="73"/>
      <c r="V15074" s="73"/>
      <c r="X15074" s="12"/>
    </row>
    <row r="15075" spans="2:24" x14ac:dyDescent="0.3">
      <c r="B15075" s="73"/>
      <c r="D15075" s="73"/>
      <c r="P15075" s="73"/>
      <c r="T15075" s="73"/>
      <c r="U15075" s="73"/>
      <c r="V15075" s="73"/>
      <c r="X15075" s="12"/>
    </row>
    <row r="15076" spans="2:24" x14ac:dyDescent="0.3">
      <c r="B15076" s="73"/>
      <c r="D15076" s="73"/>
      <c r="P15076" s="73"/>
      <c r="T15076" s="73"/>
      <c r="U15076" s="73"/>
      <c r="V15076" s="73"/>
      <c r="X15076" s="12"/>
    </row>
    <row r="15077" spans="2:24" x14ac:dyDescent="0.3">
      <c r="B15077" s="73"/>
      <c r="D15077" s="73"/>
      <c r="P15077" s="73"/>
      <c r="T15077" s="73"/>
      <c r="U15077" s="73"/>
      <c r="V15077" s="73"/>
      <c r="X15077" s="12"/>
    </row>
    <row r="15078" spans="2:24" x14ac:dyDescent="0.3">
      <c r="B15078" s="73"/>
      <c r="D15078" s="73"/>
      <c r="P15078" s="73"/>
      <c r="T15078" s="73"/>
      <c r="U15078" s="73"/>
      <c r="V15078" s="73"/>
      <c r="X15078" s="12"/>
    </row>
    <row r="15079" spans="2:24" x14ac:dyDescent="0.3">
      <c r="B15079" s="73"/>
      <c r="D15079" s="73"/>
      <c r="P15079" s="73"/>
      <c r="T15079" s="73"/>
      <c r="U15079" s="73"/>
      <c r="V15079" s="73"/>
      <c r="X15079" s="12"/>
    </row>
    <row r="15080" spans="2:24" x14ac:dyDescent="0.3">
      <c r="B15080" s="73"/>
      <c r="D15080" s="73"/>
      <c r="P15080" s="73"/>
      <c r="T15080" s="73"/>
      <c r="U15080" s="73"/>
      <c r="V15080" s="73"/>
      <c r="X15080" s="12"/>
    </row>
    <row r="15081" spans="2:24" x14ac:dyDescent="0.3">
      <c r="B15081" s="73"/>
      <c r="D15081" s="73"/>
      <c r="P15081" s="73"/>
      <c r="T15081" s="73"/>
      <c r="U15081" s="73"/>
      <c r="V15081" s="73"/>
      <c r="X15081" s="12"/>
    </row>
    <row r="15082" spans="2:24" x14ac:dyDescent="0.3">
      <c r="B15082" s="73"/>
      <c r="D15082" s="73"/>
      <c r="P15082" s="73"/>
      <c r="T15082" s="73"/>
      <c r="U15082" s="73"/>
      <c r="V15082" s="73"/>
      <c r="X15082" s="12"/>
    </row>
    <row r="15083" spans="2:24" x14ac:dyDescent="0.3">
      <c r="B15083" s="73"/>
      <c r="D15083" s="73"/>
      <c r="P15083" s="73"/>
      <c r="T15083" s="73"/>
      <c r="U15083" s="73"/>
      <c r="V15083" s="73"/>
      <c r="X15083" s="12"/>
    </row>
    <row r="15084" spans="2:24" x14ac:dyDescent="0.3">
      <c r="B15084" s="73"/>
      <c r="D15084" s="73"/>
      <c r="P15084" s="73"/>
      <c r="T15084" s="73"/>
      <c r="U15084" s="73"/>
      <c r="V15084" s="73"/>
      <c r="X15084" s="12"/>
    </row>
    <row r="15085" spans="2:24" x14ac:dyDescent="0.3">
      <c r="B15085" s="73"/>
      <c r="D15085" s="73"/>
      <c r="P15085" s="73"/>
      <c r="T15085" s="73"/>
      <c r="U15085" s="73"/>
      <c r="V15085" s="73"/>
      <c r="X15085" s="12"/>
    </row>
    <row r="15086" spans="2:24" x14ac:dyDescent="0.3">
      <c r="B15086" s="73"/>
      <c r="D15086" s="73"/>
      <c r="P15086" s="73"/>
      <c r="T15086" s="73"/>
      <c r="U15086" s="73"/>
      <c r="V15086" s="73"/>
      <c r="X15086" s="12"/>
    </row>
    <row r="15087" spans="2:24" x14ac:dyDescent="0.3">
      <c r="B15087" s="73"/>
      <c r="D15087" s="73"/>
      <c r="P15087" s="73"/>
      <c r="T15087" s="73"/>
      <c r="U15087" s="73"/>
      <c r="V15087" s="73"/>
      <c r="X15087" s="12"/>
    </row>
    <row r="15088" spans="2:24" x14ac:dyDescent="0.3">
      <c r="B15088" s="73"/>
      <c r="D15088" s="73"/>
      <c r="P15088" s="73"/>
      <c r="T15088" s="73"/>
      <c r="U15088" s="73"/>
      <c r="V15088" s="73"/>
      <c r="X15088" s="12"/>
    </row>
    <row r="15089" spans="2:24" x14ac:dyDescent="0.3">
      <c r="B15089" s="73"/>
      <c r="D15089" s="73"/>
      <c r="P15089" s="73"/>
      <c r="T15089" s="73"/>
      <c r="U15089" s="73"/>
      <c r="V15089" s="73"/>
      <c r="X15089" s="12"/>
    </row>
    <row r="15090" spans="2:24" x14ac:dyDescent="0.3">
      <c r="B15090" s="73"/>
      <c r="D15090" s="73"/>
      <c r="P15090" s="73"/>
      <c r="T15090" s="73"/>
      <c r="U15090" s="73"/>
      <c r="V15090" s="73"/>
      <c r="X15090" s="12"/>
    </row>
    <row r="15091" spans="2:24" x14ac:dyDescent="0.3">
      <c r="B15091" s="73"/>
      <c r="D15091" s="73"/>
      <c r="P15091" s="73"/>
      <c r="T15091" s="73"/>
      <c r="U15091" s="73"/>
      <c r="V15091" s="73"/>
      <c r="X15091" s="12"/>
    </row>
    <row r="15092" spans="2:24" x14ac:dyDescent="0.3">
      <c r="B15092" s="73"/>
      <c r="D15092" s="73"/>
      <c r="P15092" s="73"/>
      <c r="T15092" s="73"/>
      <c r="U15092" s="73"/>
      <c r="V15092" s="73"/>
      <c r="X15092" s="12"/>
    </row>
    <row r="15093" spans="2:24" x14ac:dyDescent="0.3">
      <c r="B15093" s="73"/>
      <c r="D15093" s="73"/>
      <c r="P15093" s="73"/>
      <c r="T15093" s="73"/>
      <c r="U15093" s="73"/>
      <c r="V15093" s="73"/>
      <c r="X15093" s="12"/>
    </row>
    <row r="15094" spans="2:24" x14ac:dyDescent="0.3">
      <c r="B15094" s="73"/>
      <c r="D15094" s="73"/>
      <c r="P15094" s="73"/>
      <c r="T15094" s="73"/>
      <c r="U15094" s="73"/>
      <c r="V15094" s="73"/>
      <c r="X15094" s="12"/>
    </row>
    <row r="15095" spans="2:24" x14ac:dyDescent="0.3">
      <c r="B15095" s="73"/>
      <c r="D15095" s="73"/>
      <c r="P15095" s="73"/>
      <c r="T15095" s="73"/>
      <c r="U15095" s="73"/>
      <c r="V15095" s="73"/>
      <c r="X15095" s="12"/>
    </row>
    <row r="15096" spans="2:24" x14ac:dyDescent="0.3">
      <c r="B15096" s="73"/>
      <c r="D15096" s="73"/>
      <c r="P15096" s="73"/>
      <c r="T15096" s="73"/>
      <c r="U15096" s="73"/>
      <c r="V15096" s="73"/>
      <c r="X15096" s="12"/>
    </row>
    <row r="15097" spans="2:24" x14ac:dyDescent="0.3">
      <c r="B15097" s="73"/>
      <c r="D15097" s="73"/>
      <c r="P15097" s="73"/>
      <c r="T15097" s="73"/>
      <c r="U15097" s="73"/>
      <c r="V15097" s="73"/>
      <c r="X15097" s="12"/>
    </row>
    <row r="15098" spans="2:24" x14ac:dyDescent="0.3">
      <c r="B15098" s="73"/>
      <c r="D15098" s="73"/>
      <c r="P15098" s="73"/>
      <c r="T15098" s="73"/>
      <c r="U15098" s="73"/>
      <c r="V15098" s="73"/>
      <c r="X15098" s="12"/>
    </row>
    <row r="15099" spans="2:24" x14ac:dyDescent="0.3">
      <c r="B15099" s="73"/>
      <c r="D15099" s="73"/>
      <c r="P15099" s="73"/>
      <c r="T15099" s="73"/>
      <c r="U15099" s="73"/>
      <c r="V15099" s="73"/>
      <c r="X15099" s="12"/>
    </row>
    <row r="15100" spans="2:24" x14ac:dyDescent="0.3">
      <c r="B15100" s="73"/>
      <c r="D15100" s="73"/>
      <c r="P15100" s="73"/>
      <c r="T15100" s="73"/>
      <c r="U15100" s="73"/>
      <c r="V15100" s="73"/>
      <c r="X15100" s="12"/>
    </row>
    <row r="15101" spans="2:24" x14ac:dyDescent="0.3">
      <c r="B15101" s="73"/>
      <c r="D15101" s="73"/>
      <c r="P15101" s="73"/>
      <c r="T15101" s="73"/>
      <c r="U15101" s="73"/>
      <c r="V15101" s="73"/>
      <c r="X15101" s="12"/>
    </row>
    <row r="15102" spans="2:24" x14ac:dyDescent="0.3">
      <c r="B15102" s="73"/>
      <c r="D15102" s="73"/>
      <c r="P15102" s="73"/>
      <c r="T15102" s="73"/>
      <c r="U15102" s="73"/>
      <c r="V15102" s="73"/>
      <c r="X15102" s="12"/>
    </row>
    <row r="15103" spans="2:24" x14ac:dyDescent="0.3">
      <c r="B15103" s="73"/>
      <c r="D15103" s="73"/>
      <c r="P15103" s="73"/>
      <c r="T15103" s="73"/>
      <c r="U15103" s="73"/>
      <c r="V15103" s="73"/>
      <c r="X15103" s="12"/>
    </row>
    <row r="15104" spans="2:24" x14ac:dyDescent="0.3">
      <c r="B15104" s="73"/>
      <c r="D15104" s="73"/>
      <c r="P15104" s="73"/>
      <c r="T15104" s="73"/>
      <c r="U15104" s="73"/>
      <c r="V15104" s="73"/>
      <c r="X15104" s="12"/>
    </row>
    <row r="15105" spans="2:24" x14ac:dyDescent="0.3">
      <c r="B15105" s="73"/>
      <c r="D15105" s="73"/>
      <c r="P15105" s="73"/>
      <c r="T15105" s="73"/>
      <c r="U15105" s="73"/>
      <c r="V15105" s="73"/>
      <c r="X15105" s="12"/>
    </row>
    <row r="15106" spans="2:24" x14ac:dyDescent="0.3">
      <c r="B15106" s="73"/>
      <c r="D15106" s="73"/>
      <c r="P15106" s="73"/>
      <c r="T15106" s="73"/>
      <c r="U15106" s="73"/>
      <c r="V15106" s="73"/>
      <c r="X15106" s="12"/>
    </row>
    <row r="15107" spans="2:24" x14ac:dyDescent="0.3">
      <c r="B15107" s="73"/>
      <c r="D15107" s="73"/>
      <c r="P15107" s="73"/>
      <c r="T15107" s="73"/>
      <c r="U15107" s="73"/>
      <c r="V15107" s="73"/>
      <c r="X15107" s="12"/>
    </row>
    <row r="15108" spans="2:24" x14ac:dyDescent="0.3">
      <c r="B15108" s="73"/>
      <c r="D15108" s="73"/>
      <c r="P15108" s="73"/>
      <c r="T15108" s="73"/>
      <c r="U15108" s="73"/>
      <c r="V15108" s="73"/>
      <c r="X15108" s="12"/>
    </row>
    <row r="15109" spans="2:24" x14ac:dyDescent="0.3">
      <c r="B15109" s="73"/>
      <c r="D15109" s="73"/>
      <c r="P15109" s="73"/>
      <c r="T15109" s="73"/>
      <c r="U15109" s="73"/>
      <c r="V15109" s="73"/>
      <c r="X15109" s="12"/>
    </row>
    <row r="15110" spans="2:24" x14ac:dyDescent="0.3">
      <c r="B15110" s="73"/>
      <c r="D15110" s="73"/>
      <c r="P15110" s="73"/>
      <c r="T15110" s="73"/>
      <c r="U15110" s="73"/>
      <c r="V15110" s="73"/>
      <c r="X15110" s="12"/>
    </row>
    <row r="15111" spans="2:24" x14ac:dyDescent="0.3">
      <c r="B15111" s="73"/>
      <c r="D15111" s="73"/>
      <c r="P15111" s="73"/>
      <c r="T15111" s="73"/>
      <c r="U15111" s="73"/>
      <c r="V15111" s="73"/>
      <c r="X15111" s="12"/>
    </row>
    <row r="15112" spans="2:24" x14ac:dyDescent="0.3">
      <c r="B15112" s="73"/>
      <c r="D15112" s="73"/>
      <c r="P15112" s="73"/>
      <c r="T15112" s="73"/>
      <c r="U15112" s="73"/>
      <c r="V15112" s="73"/>
      <c r="X15112" s="12"/>
    </row>
    <row r="15113" spans="2:24" x14ac:dyDescent="0.3">
      <c r="B15113" s="73"/>
      <c r="D15113" s="73"/>
      <c r="P15113" s="73"/>
      <c r="T15113" s="73"/>
      <c r="U15113" s="73"/>
      <c r="V15113" s="73"/>
      <c r="X15113" s="12"/>
    </row>
    <row r="15114" spans="2:24" x14ac:dyDescent="0.3">
      <c r="B15114" s="73"/>
      <c r="D15114" s="73"/>
      <c r="P15114" s="73"/>
      <c r="T15114" s="73"/>
      <c r="U15114" s="73"/>
      <c r="V15114" s="73"/>
      <c r="X15114" s="12"/>
    </row>
    <row r="15115" spans="2:24" x14ac:dyDescent="0.3">
      <c r="B15115" s="73"/>
      <c r="D15115" s="73"/>
      <c r="P15115" s="73"/>
      <c r="T15115" s="73"/>
      <c r="U15115" s="73"/>
      <c r="V15115" s="73"/>
      <c r="X15115" s="12"/>
    </row>
    <row r="15116" spans="2:24" x14ac:dyDescent="0.3">
      <c r="B15116" s="73"/>
      <c r="D15116" s="73"/>
      <c r="P15116" s="73"/>
      <c r="T15116" s="73"/>
      <c r="U15116" s="73"/>
      <c r="V15116" s="73"/>
      <c r="X15116" s="12"/>
    </row>
    <row r="15117" spans="2:24" x14ac:dyDescent="0.3">
      <c r="B15117" s="73"/>
      <c r="D15117" s="73"/>
      <c r="P15117" s="73"/>
      <c r="T15117" s="73"/>
      <c r="U15117" s="73"/>
      <c r="V15117" s="73"/>
      <c r="X15117" s="12"/>
    </row>
    <row r="15118" spans="2:24" x14ac:dyDescent="0.3">
      <c r="B15118" s="73"/>
      <c r="D15118" s="73"/>
      <c r="P15118" s="73"/>
      <c r="T15118" s="73"/>
      <c r="U15118" s="73"/>
      <c r="V15118" s="73"/>
      <c r="X15118" s="12"/>
    </row>
    <row r="15119" spans="2:24" x14ac:dyDescent="0.3">
      <c r="B15119" s="73"/>
      <c r="D15119" s="73"/>
      <c r="P15119" s="73"/>
      <c r="T15119" s="73"/>
      <c r="U15119" s="73"/>
      <c r="V15119" s="73"/>
      <c r="X15119" s="12"/>
    </row>
    <row r="15120" spans="2:24" x14ac:dyDescent="0.3">
      <c r="B15120" s="73"/>
      <c r="D15120" s="73"/>
      <c r="P15120" s="73"/>
      <c r="T15120" s="73"/>
      <c r="U15120" s="73"/>
      <c r="V15120" s="73"/>
      <c r="X15120" s="12"/>
    </row>
    <row r="15121" spans="2:24" x14ac:dyDescent="0.3">
      <c r="B15121" s="73"/>
      <c r="D15121" s="73"/>
      <c r="P15121" s="73"/>
      <c r="T15121" s="73"/>
      <c r="U15121" s="73"/>
      <c r="V15121" s="73"/>
      <c r="X15121" s="12"/>
    </row>
    <row r="15122" spans="2:24" x14ac:dyDescent="0.3">
      <c r="B15122" s="73"/>
      <c r="D15122" s="73"/>
      <c r="P15122" s="73"/>
      <c r="T15122" s="73"/>
      <c r="U15122" s="73"/>
      <c r="V15122" s="73"/>
      <c r="X15122" s="12"/>
    </row>
    <row r="15123" spans="2:24" x14ac:dyDescent="0.3">
      <c r="B15123" s="73"/>
      <c r="D15123" s="73"/>
      <c r="P15123" s="73"/>
      <c r="T15123" s="73"/>
      <c r="U15123" s="73"/>
      <c r="V15123" s="73"/>
      <c r="X15123" s="12"/>
    </row>
    <row r="15124" spans="2:24" x14ac:dyDescent="0.3">
      <c r="B15124" s="73"/>
      <c r="D15124" s="73"/>
      <c r="P15124" s="73"/>
      <c r="T15124" s="73"/>
      <c r="U15124" s="73"/>
      <c r="V15124" s="73"/>
      <c r="X15124" s="12"/>
    </row>
    <row r="15125" spans="2:24" x14ac:dyDescent="0.3">
      <c r="B15125" s="73"/>
      <c r="D15125" s="73"/>
      <c r="P15125" s="73"/>
      <c r="T15125" s="73"/>
      <c r="U15125" s="73"/>
      <c r="V15125" s="73"/>
      <c r="X15125" s="12"/>
    </row>
    <row r="15126" spans="2:24" x14ac:dyDescent="0.3">
      <c r="B15126" s="73"/>
      <c r="D15126" s="73"/>
      <c r="P15126" s="73"/>
      <c r="T15126" s="73"/>
      <c r="U15126" s="73"/>
      <c r="V15126" s="73"/>
      <c r="X15126" s="12"/>
    </row>
    <row r="15127" spans="2:24" x14ac:dyDescent="0.3">
      <c r="B15127" s="73"/>
      <c r="D15127" s="73"/>
      <c r="P15127" s="73"/>
      <c r="T15127" s="73"/>
      <c r="U15127" s="73"/>
      <c r="V15127" s="73"/>
      <c r="X15127" s="12"/>
    </row>
    <row r="15128" spans="2:24" x14ac:dyDescent="0.3">
      <c r="B15128" s="73"/>
      <c r="D15128" s="73"/>
      <c r="P15128" s="73"/>
      <c r="T15128" s="73"/>
      <c r="U15128" s="73"/>
      <c r="V15128" s="73"/>
      <c r="X15128" s="12"/>
    </row>
    <row r="15129" spans="2:24" x14ac:dyDescent="0.3">
      <c r="B15129" s="73"/>
      <c r="D15129" s="73"/>
      <c r="P15129" s="73"/>
      <c r="T15129" s="73"/>
      <c r="U15129" s="73"/>
      <c r="V15129" s="73"/>
      <c r="X15129" s="12"/>
    </row>
    <row r="15130" spans="2:24" x14ac:dyDescent="0.3">
      <c r="B15130" s="73"/>
      <c r="D15130" s="73"/>
      <c r="P15130" s="73"/>
      <c r="T15130" s="73"/>
      <c r="U15130" s="73"/>
      <c r="V15130" s="73"/>
      <c r="X15130" s="12"/>
    </row>
    <row r="15131" spans="2:24" x14ac:dyDescent="0.3">
      <c r="B15131" s="73"/>
      <c r="D15131" s="73"/>
      <c r="P15131" s="73"/>
      <c r="T15131" s="73"/>
      <c r="U15131" s="73"/>
      <c r="V15131" s="73"/>
      <c r="X15131" s="12"/>
    </row>
    <row r="15132" spans="2:24" x14ac:dyDescent="0.3">
      <c r="B15132" s="73"/>
      <c r="D15132" s="73"/>
      <c r="P15132" s="73"/>
      <c r="T15132" s="73"/>
      <c r="U15132" s="73"/>
      <c r="V15132" s="73"/>
      <c r="X15132" s="12"/>
    </row>
    <row r="15133" spans="2:24" x14ac:dyDescent="0.3">
      <c r="B15133" s="73"/>
      <c r="D15133" s="73"/>
      <c r="P15133" s="73"/>
      <c r="T15133" s="73"/>
      <c r="U15133" s="73"/>
      <c r="V15133" s="73"/>
      <c r="X15133" s="12"/>
    </row>
    <row r="15134" spans="2:24" x14ac:dyDescent="0.3">
      <c r="B15134" s="73"/>
      <c r="D15134" s="73"/>
      <c r="P15134" s="73"/>
      <c r="T15134" s="73"/>
      <c r="U15134" s="73"/>
      <c r="V15134" s="73"/>
      <c r="X15134" s="12"/>
    </row>
    <row r="15135" spans="2:24" x14ac:dyDescent="0.3">
      <c r="B15135" s="73"/>
      <c r="D15135" s="73"/>
      <c r="P15135" s="73"/>
      <c r="T15135" s="73"/>
      <c r="U15135" s="73"/>
      <c r="V15135" s="73"/>
      <c r="X15135" s="12"/>
    </row>
    <row r="15136" spans="2:24" x14ac:dyDescent="0.3">
      <c r="B15136" s="73"/>
      <c r="D15136" s="73"/>
      <c r="P15136" s="73"/>
      <c r="T15136" s="73"/>
      <c r="U15136" s="73"/>
      <c r="V15136" s="73"/>
      <c r="X15136" s="12"/>
    </row>
    <row r="15137" spans="2:24" x14ac:dyDescent="0.3">
      <c r="B15137" s="73"/>
      <c r="D15137" s="73"/>
      <c r="P15137" s="73"/>
      <c r="T15137" s="73"/>
      <c r="U15137" s="73"/>
      <c r="V15137" s="73"/>
      <c r="X15137" s="12"/>
    </row>
    <row r="15138" spans="2:24" x14ac:dyDescent="0.3">
      <c r="B15138" s="73"/>
      <c r="D15138" s="73"/>
      <c r="P15138" s="73"/>
      <c r="T15138" s="73"/>
      <c r="U15138" s="73"/>
      <c r="V15138" s="73"/>
      <c r="X15138" s="12"/>
    </row>
    <row r="15139" spans="2:24" x14ac:dyDescent="0.3">
      <c r="B15139" s="73"/>
      <c r="D15139" s="73"/>
      <c r="P15139" s="73"/>
      <c r="T15139" s="73"/>
      <c r="U15139" s="73"/>
      <c r="V15139" s="73"/>
      <c r="X15139" s="12"/>
    </row>
    <row r="15140" spans="2:24" x14ac:dyDescent="0.3">
      <c r="B15140" s="73"/>
      <c r="D15140" s="73"/>
      <c r="P15140" s="73"/>
      <c r="T15140" s="73"/>
      <c r="U15140" s="73"/>
      <c r="V15140" s="73"/>
      <c r="X15140" s="12"/>
    </row>
    <row r="15141" spans="2:24" x14ac:dyDescent="0.3">
      <c r="B15141" s="73"/>
      <c r="D15141" s="73"/>
      <c r="P15141" s="73"/>
      <c r="T15141" s="73"/>
      <c r="U15141" s="73"/>
      <c r="V15141" s="73"/>
      <c r="X15141" s="12"/>
    </row>
    <row r="15142" spans="2:24" x14ac:dyDescent="0.3">
      <c r="B15142" s="73"/>
      <c r="D15142" s="73"/>
      <c r="P15142" s="73"/>
      <c r="T15142" s="73"/>
      <c r="U15142" s="73"/>
      <c r="V15142" s="73"/>
      <c r="X15142" s="12"/>
    </row>
    <row r="15143" spans="2:24" x14ac:dyDescent="0.3">
      <c r="B15143" s="73"/>
      <c r="D15143" s="73"/>
      <c r="P15143" s="73"/>
      <c r="T15143" s="73"/>
      <c r="U15143" s="73"/>
      <c r="V15143" s="73"/>
      <c r="X15143" s="12"/>
    </row>
    <row r="15144" spans="2:24" x14ac:dyDescent="0.3">
      <c r="B15144" s="73"/>
      <c r="D15144" s="73"/>
      <c r="P15144" s="73"/>
      <c r="T15144" s="73"/>
      <c r="U15144" s="73"/>
      <c r="V15144" s="73"/>
      <c r="X15144" s="12"/>
    </row>
    <row r="15145" spans="2:24" x14ac:dyDescent="0.3">
      <c r="B15145" s="73"/>
      <c r="D15145" s="73"/>
      <c r="P15145" s="73"/>
      <c r="T15145" s="73"/>
      <c r="U15145" s="73"/>
      <c r="V15145" s="73"/>
      <c r="X15145" s="12"/>
    </row>
    <row r="15146" spans="2:24" x14ac:dyDescent="0.3">
      <c r="B15146" s="73"/>
      <c r="D15146" s="73"/>
      <c r="P15146" s="73"/>
      <c r="T15146" s="73"/>
      <c r="U15146" s="73"/>
      <c r="V15146" s="73"/>
      <c r="X15146" s="12"/>
    </row>
    <row r="15147" spans="2:24" x14ac:dyDescent="0.3">
      <c r="B15147" s="73"/>
      <c r="D15147" s="73"/>
      <c r="P15147" s="73"/>
      <c r="T15147" s="73"/>
      <c r="U15147" s="73"/>
      <c r="V15147" s="73"/>
      <c r="X15147" s="12"/>
    </row>
    <row r="15148" spans="2:24" x14ac:dyDescent="0.3">
      <c r="B15148" s="73"/>
      <c r="D15148" s="73"/>
      <c r="P15148" s="73"/>
      <c r="T15148" s="73"/>
      <c r="U15148" s="73"/>
      <c r="V15148" s="73"/>
      <c r="X15148" s="12"/>
    </row>
    <row r="15149" spans="2:24" x14ac:dyDescent="0.3">
      <c r="B15149" s="73"/>
      <c r="D15149" s="73"/>
      <c r="P15149" s="73"/>
      <c r="T15149" s="73"/>
      <c r="U15149" s="73"/>
      <c r="V15149" s="73"/>
      <c r="X15149" s="12"/>
    </row>
    <row r="15150" spans="2:24" x14ac:dyDescent="0.3">
      <c r="B15150" s="73"/>
      <c r="D15150" s="73"/>
      <c r="P15150" s="73"/>
      <c r="T15150" s="73"/>
      <c r="U15150" s="73"/>
      <c r="V15150" s="73"/>
      <c r="X15150" s="12"/>
    </row>
    <row r="15151" spans="2:24" x14ac:dyDescent="0.3">
      <c r="B15151" s="73"/>
      <c r="D15151" s="73"/>
      <c r="P15151" s="73"/>
      <c r="T15151" s="73"/>
      <c r="U15151" s="73"/>
      <c r="V15151" s="73"/>
      <c r="X15151" s="12"/>
    </row>
    <row r="15152" spans="2:24" x14ac:dyDescent="0.3">
      <c r="B15152" s="73"/>
      <c r="D15152" s="73"/>
      <c r="P15152" s="73"/>
      <c r="T15152" s="73"/>
      <c r="U15152" s="73"/>
      <c r="V15152" s="73"/>
      <c r="X15152" s="12"/>
    </row>
    <row r="15153" spans="2:24" x14ac:dyDescent="0.3">
      <c r="B15153" s="73"/>
      <c r="D15153" s="73"/>
      <c r="P15153" s="73"/>
      <c r="T15153" s="73"/>
      <c r="U15153" s="73"/>
      <c r="V15153" s="73"/>
      <c r="X15153" s="12"/>
    </row>
    <row r="15154" spans="2:24" x14ac:dyDescent="0.3">
      <c r="B15154" s="73"/>
      <c r="D15154" s="73"/>
      <c r="P15154" s="73"/>
      <c r="T15154" s="73"/>
      <c r="U15154" s="73"/>
      <c r="V15154" s="73"/>
      <c r="X15154" s="12"/>
    </row>
    <row r="15155" spans="2:24" x14ac:dyDescent="0.3">
      <c r="B15155" s="73"/>
      <c r="D15155" s="73"/>
      <c r="P15155" s="73"/>
      <c r="T15155" s="73"/>
      <c r="U15155" s="73"/>
      <c r="V15155" s="73"/>
      <c r="X15155" s="12"/>
    </row>
    <row r="15156" spans="2:24" x14ac:dyDescent="0.3">
      <c r="B15156" s="73"/>
      <c r="D15156" s="73"/>
      <c r="P15156" s="73"/>
      <c r="T15156" s="73"/>
      <c r="U15156" s="73"/>
      <c r="V15156" s="73"/>
      <c r="X15156" s="12"/>
    </row>
    <row r="15157" spans="2:24" x14ac:dyDescent="0.3">
      <c r="B15157" s="73"/>
      <c r="D15157" s="73"/>
      <c r="P15157" s="73"/>
      <c r="T15157" s="73"/>
      <c r="U15157" s="73"/>
      <c r="V15157" s="73"/>
      <c r="X15157" s="12"/>
    </row>
    <row r="15158" spans="2:24" x14ac:dyDescent="0.3">
      <c r="B15158" s="73"/>
      <c r="D15158" s="73"/>
      <c r="P15158" s="73"/>
      <c r="T15158" s="73"/>
      <c r="U15158" s="73"/>
      <c r="V15158" s="73"/>
      <c r="X15158" s="12"/>
    </row>
    <row r="15159" spans="2:24" x14ac:dyDescent="0.3">
      <c r="B15159" s="73"/>
      <c r="D15159" s="73"/>
      <c r="P15159" s="73"/>
      <c r="T15159" s="73"/>
      <c r="U15159" s="73"/>
      <c r="V15159" s="73"/>
      <c r="X15159" s="12"/>
    </row>
    <row r="15160" spans="2:24" x14ac:dyDescent="0.3">
      <c r="B15160" s="73"/>
      <c r="D15160" s="73"/>
      <c r="P15160" s="73"/>
      <c r="T15160" s="73"/>
      <c r="U15160" s="73"/>
      <c r="V15160" s="73"/>
      <c r="X15160" s="12"/>
    </row>
    <row r="15161" spans="2:24" x14ac:dyDescent="0.3">
      <c r="B15161" s="73"/>
      <c r="D15161" s="73"/>
      <c r="P15161" s="73"/>
      <c r="T15161" s="73"/>
      <c r="U15161" s="73"/>
      <c r="V15161" s="73"/>
      <c r="X15161" s="12"/>
    </row>
    <row r="15162" spans="2:24" x14ac:dyDescent="0.3">
      <c r="B15162" s="73"/>
      <c r="D15162" s="73"/>
      <c r="P15162" s="73"/>
      <c r="T15162" s="73"/>
      <c r="U15162" s="73"/>
      <c r="V15162" s="73"/>
      <c r="X15162" s="12"/>
    </row>
    <row r="15163" spans="2:24" x14ac:dyDescent="0.3">
      <c r="B15163" s="73"/>
      <c r="D15163" s="73"/>
      <c r="P15163" s="73"/>
      <c r="T15163" s="73"/>
      <c r="U15163" s="73"/>
      <c r="V15163" s="73"/>
      <c r="X15163" s="12"/>
    </row>
    <row r="15164" spans="2:24" x14ac:dyDescent="0.3">
      <c r="B15164" s="73"/>
      <c r="D15164" s="73"/>
      <c r="P15164" s="73"/>
      <c r="T15164" s="73"/>
      <c r="U15164" s="73"/>
      <c r="V15164" s="73"/>
      <c r="X15164" s="12"/>
    </row>
    <row r="15165" spans="2:24" x14ac:dyDescent="0.3">
      <c r="B15165" s="73"/>
      <c r="D15165" s="73"/>
      <c r="P15165" s="73"/>
      <c r="T15165" s="73"/>
      <c r="U15165" s="73"/>
      <c r="V15165" s="73"/>
      <c r="X15165" s="12"/>
    </row>
    <row r="15166" spans="2:24" x14ac:dyDescent="0.3">
      <c r="B15166" s="73"/>
      <c r="D15166" s="73"/>
      <c r="P15166" s="73"/>
      <c r="T15166" s="73"/>
      <c r="U15166" s="73"/>
      <c r="V15166" s="73"/>
      <c r="X15166" s="12"/>
    </row>
    <row r="15167" spans="2:24" x14ac:dyDescent="0.3">
      <c r="B15167" s="73"/>
      <c r="D15167" s="73"/>
      <c r="P15167" s="73"/>
      <c r="T15167" s="73"/>
      <c r="U15167" s="73"/>
      <c r="V15167" s="73"/>
      <c r="X15167" s="12"/>
    </row>
    <row r="15168" spans="2:24" x14ac:dyDescent="0.3">
      <c r="B15168" s="73"/>
      <c r="D15168" s="73"/>
      <c r="P15168" s="73"/>
      <c r="T15168" s="73"/>
      <c r="U15168" s="73"/>
      <c r="V15168" s="73"/>
      <c r="X15168" s="12"/>
    </row>
    <row r="15169" spans="2:24" x14ac:dyDescent="0.3">
      <c r="B15169" s="73"/>
      <c r="D15169" s="73"/>
      <c r="P15169" s="73"/>
      <c r="T15169" s="73"/>
      <c r="U15169" s="73"/>
      <c r="V15169" s="73"/>
      <c r="X15169" s="12"/>
    </row>
    <row r="15170" spans="2:24" x14ac:dyDescent="0.3">
      <c r="B15170" s="73"/>
      <c r="D15170" s="73"/>
      <c r="P15170" s="73"/>
      <c r="T15170" s="73"/>
      <c r="U15170" s="73"/>
      <c r="V15170" s="73"/>
      <c r="X15170" s="12"/>
    </row>
    <row r="15171" spans="2:24" x14ac:dyDescent="0.3">
      <c r="B15171" s="73"/>
      <c r="D15171" s="73"/>
      <c r="P15171" s="73"/>
      <c r="T15171" s="73"/>
      <c r="U15171" s="73"/>
      <c r="V15171" s="73"/>
      <c r="X15171" s="12"/>
    </row>
    <row r="15172" spans="2:24" x14ac:dyDescent="0.3">
      <c r="B15172" s="73"/>
      <c r="D15172" s="73"/>
      <c r="P15172" s="73"/>
      <c r="T15172" s="73"/>
      <c r="U15172" s="73"/>
      <c r="V15172" s="73"/>
      <c r="X15172" s="12"/>
    </row>
    <row r="15173" spans="2:24" x14ac:dyDescent="0.3">
      <c r="B15173" s="73"/>
      <c r="D15173" s="73"/>
      <c r="P15173" s="73"/>
      <c r="T15173" s="73"/>
      <c r="U15173" s="73"/>
      <c r="V15173" s="73"/>
      <c r="X15173" s="12"/>
    </row>
    <row r="15174" spans="2:24" x14ac:dyDescent="0.3">
      <c r="B15174" s="73"/>
      <c r="D15174" s="73"/>
      <c r="P15174" s="73"/>
      <c r="T15174" s="73"/>
      <c r="U15174" s="73"/>
      <c r="V15174" s="73"/>
      <c r="X15174" s="12"/>
    </row>
    <row r="15175" spans="2:24" x14ac:dyDescent="0.3">
      <c r="B15175" s="73"/>
      <c r="D15175" s="73"/>
      <c r="P15175" s="73"/>
      <c r="T15175" s="73"/>
      <c r="U15175" s="73"/>
      <c r="V15175" s="73"/>
      <c r="X15175" s="12"/>
    </row>
    <row r="15176" spans="2:24" x14ac:dyDescent="0.3">
      <c r="B15176" s="73"/>
      <c r="D15176" s="73"/>
      <c r="P15176" s="73"/>
      <c r="T15176" s="73"/>
      <c r="U15176" s="73"/>
      <c r="V15176" s="73"/>
      <c r="X15176" s="12"/>
    </row>
    <row r="15177" spans="2:24" x14ac:dyDescent="0.3">
      <c r="B15177" s="73"/>
      <c r="D15177" s="73"/>
      <c r="P15177" s="73"/>
      <c r="T15177" s="73"/>
      <c r="U15177" s="73"/>
      <c r="V15177" s="73"/>
      <c r="X15177" s="12"/>
    </row>
    <row r="15178" spans="2:24" x14ac:dyDescent="0.3">
      <c r="B15178" s="73"/>
      <c r="D15178" s="73"/>
      <c r="P15178" s="73"/>
      <c r="T15178" s="73"/>
      <c r="U15178" s="73"/>
      <c r="V15178" s="73"/>
      <c r="X15178" s="12"/>
    </row>
    <row r="15179" spans="2:24" x14ac:dyDescent="0.3">
      <c r="B15179" s="73"/>
      <c r="D15179" s="73"/>
      <c r="P15179" s="73"/>
      <c r="T15179" s="73"/>
      <c r="U15179" s="73"/>
      <c r="V15179" s="73"/>
      <c r="X15179" s="12"/>
    </row>
    <row r="15180" spans="2:24" x14ac:dyDescent="0.3">
      <c r="B15180" s="73"/>
      <c r="D15180" s="73"/>
      <c r="P15180" s="73"/>
      <c r="T15180" s="73"/>
      <c r="U15180" s="73"/>
      <c r="V15180" s="73"/>
      <c r="X15180" s="12"/>
    </row>
    <row r="15181" spans="2:24" x14ac:dyDescent="0.3">
      <c r="B15181" s="73"/>
      <c r="D15181" s="73"/>
      <c r="P15181" s="73"/>
      <c r="T15181" s="73"/>
      <c r="U15181" s="73"/>
      <c r="V15181" s="73"/>
      <c r="X15181" s="12"/>
    </row>
    <row r="15182" spans="2:24" x14ac:dyDescent="0.3">
      <c r="B15182" s="73"/>
      <c r="D15182" s="73"/>
      <c r="P15182" s="73"/>
      <c r="T15182" s="73"/>
      <c r="U15182" s="73"/>
      <c r="V15182" s="73"/>
      <c r="X15182" s="12"/>
    </row>
    <row r="15183" spans="2:24" x14ac:dyDescent="0.3">
      <c r="B15183" s="73"/>
      <c r="D15183" s="73"/>
      <c r="P15183" s="73"/>
      <c r="T15183" s="73"/>
      <c r="U15183" s="73"/>
      <c r="V15183" s="73"/>
      <c r="X15183" s="12"/>
    </row>
    <row r="15184" spans="2:24" x14ac:dyDescent="0.3">
      <c r="B15184" s="73"/>
      <c r="D15184" s="73"/>
      <c r="P15184" s="73"/>
      <c r="T15184" s="73"/>
      <c r="U15184" s="73"/>
      <c r="V15184" s="73"/>
      <c r="X15184" s="12"/>
    </row>
    <row r="15185" spans="2:24" x14ac:dyDescent="0.3">
      <c r="B15185" s="73"/>
      <c r="D15185" s="73"/>
      <c r="P15185" s="73"/>
      <c r="T15185" s="73"/>
      <c r="U15185" s="73"/>
      <c r="V15185" s="73"/>
      <c r="X15185" s="12"/>
    </row>
    <row r="15186" spans="2:24" x14ac:dyDescent="0.3">
      <c r="B15186" s="73"/>
      <c r="D15186" s="73"/>
      <c r="P15186" s="73"/>
      <c r="T15186" s="73"/>
      <c r="U15186" s="73"/>
      <c r="V15186" s="73"/>
      <c r="X15186" s="12"/>
    </row>
    <row r="15187" spans="2:24" x14ac:dyDescent="0.3">
      <c r="B15187" s="73"/>
      <c r="D15187" s="73"/>
      <c r="P15187" s="73"/>
      <c r="T15187" s="73"/>
      <c r="U15187" s="73"/>
      <c r="V15187" s="73"/>
      <c r="X15187" s="12"/>
    </row>
    <row r="15188" spans="2:24" x14ac:dyDescent="0.3">
      <c r="B15188" s="73"/>
      <c r="D15188" s="73"/>
      <c r="P15188" s="73"/>
      <c r="T15188" s="73"/>
      <c r="U15188" s="73"/>
      <c r="V15188" s="73"/>
      <c r="X15188" s="12"/>
    </row>
    <row r="15189" spans="2:24" x14ac:dyDescent="0.3">
      <c r="B15189" s="73"/>
      <c r="D15189" s="73"/>
      <c r="P15189" s="73"/>
      <c r="T15189" s="73"/>
      <c r="U15189" s="73"/>
      <c r="V15189" s="73"/>
      <c r="X15189" s="12"/>
    </row>
    <row r="15190" spans="2:24" x14ac:dyDescent="0.3">
      <c r="B15190" s="73"/>
      <c r="D15190" s="73"/>
      <c r="P15190" s="73"/>
      <c r="T15190" s="73"/>
      <c r="U15190" s="73"/>
      <c r="V15190" s="73"/>
      <c r="X15190" s="12"/>
    </row>
    <row r="15191" spans="2:24" x14ac:dyDescent="0.3">
      <c r="B15191" s="73"/>
      <c r="D15191" s="73"/>
      <c r="P15191" s="73"/>
      <c r="T15191" s="73"/>
      <c r="U15191" s="73"/>
      <c r="V15191" s="73"/>
      <c r="X15191" s="12"/>
    </row>
    <row r="15192" spans="2:24" x14ac:dyDescent="0.3">
      <c r="B15192" s="73"/>
      <c r="D15192" s="73"/>
      <c r="P15192" s="73"/>
      <c r="T15192" s="73"/>
      <c r="U15192" s="73"/>
      <c r="V15192" s="73"/>
      <c r="X15192" s="12"/>
    </row>
    <row r="15193" spans="2:24" x14ac:dyDescent="0.3">
      <c r="B15193" s="73"/>
      <c r="D15193" s="73"/>
      <c r="P15193" s="73"/>
      <c r="T15193" s="73"/>
      <c r="U15193" s="73"/>
      <c r="V15193" s="73"/>
      <c r="X15193" s="12"/>
    </row>
    <row r="15194" spans="2:24" x14ac:dyDescent="0.3">
      <c r="B15194" s="73"/>
      <c r="D15194" s="73"/>
      <c r="P15194" s="73"/>
      <c r="T15194" s="73"/>
      <c r="U15194" s="73"/>
      <c r="V15194" s="73"/>
      <c r="X15194" s="12"/>
    </row>
    <row r="15195" spans="2:24" x14ac:dyDescent="0.3">
      <c r="B15195" s="73"/>
      <c r="D15195" s="73"/>
      <c r="P15195" s="73"/>
      <c r="T15195" s="73"/>
      <c r="U15195" s="73"/>
      <c r="V15195" s="73"/>
      <c r="X15195" s="12"/>
    </row>
    <row r="15196" spans="2:24" x14ac:dyDescent="0.3">
      <c r="B15196" s="73"/>
      <c r="D15196" s="73"/>
      <c r="P15196" s="73"/>
      <c r="T15196" s="73"/>
      <c r="U15196" s="73"/>
      <c r="V15196" s="73"/>
      <c r="X15196" s="12"/>
    </row>
    <row r="15197" spans="2:24" x14ac:dyDescent="0.3">
      <c r="B15197" s="73"/>
      <c r="D15197" s="73"/>
      <c r="P15197" s="73"/>
      <c r="T15197" s="73"/>
      <c r="U15197" s="73"/>
      <c r="V15197" s="73"/>
      <c r="X15197" s="12"/>
    </row>
    <row r="15198" spans="2:24" x14ac:dyDescent="0.3">
      <c r="B15198" s="73"/>
      <c r="D15198" s="73"/>
      <c r="P15198" s="73"/>
      <c r="T15198" s="73"/>
      <c r="U15198" s="73"/>
      <c r="V15198" s="73"/>
      <c r="X15198" s="12"/>
    </row>
    <row r="15199" spans="2:24" x14ac:dyDescent="0.3">
      <c r="B15199" s="73"/>
      <c r="D15199" s="73"/>
      <c r="P15199" s="73"/>
      <c r="T15199" s="73"/>
      <c r="U15199" s="73"/>
      <c r="V15199" s="73"/>
      <c r="X15199" s="12"/>
    </row>
    <row r="15200" spans="2:24" x14ac:dyDescent="0.3">
      <c r="B15200" s="73"/>
      <c r="D15200" s="73"/>
      <c r="P15200" s="73"/>
      <c r="T15200" s="73"/>
      <c r="U15200" s="73"/>
      <c r="V15200" s="73"/>
      <c r="X15200" s="12"/>
    </row>
    <row r="15201" spans="2:24" x14ac:dyDescent="0.3">
      <c r="B15201" s="73"/>
      <c r="D15201" s="73"/>
      <c r="P15201" s="73"/>
      <c r="T15201" s="73"/>
      <c r="U15201" s="73"/>
      <c r="V15201" s="73"/>
      <c r="X15201" s="12"/>
    </row>
    <row r="15202" spans="2:24" x14ac:dyDescent="0.3">
      <c r="B15202" s="73"/>
      <c r="D15202" s="73"/>
      <c r="P15202" s="73"/>
      <c r="T15202" s="73"/>
      <c r="U15202" s="73"/>
      <c r="V15202" s="73"/>
      <c r="X15202" s="12"/>
    </row>
    <row r="15203" spans="2:24" x14ac:dyDescent="0.3">
      <c r="B15203" s="73"/>
      <c r="D15203" s="73"/>
      <c r="P15203" s="73"/>
      <c r="T15203" s="73"/>
      <c r="U15203" s="73"/>
      <c r="V15203" s="73"/>
      <c r="X15203" s="12"/>
    </row>
    <row r="15204" spans="2:24" x14ac:dyDescent="0.3">
      <c r="B15204" s="73"/>
      <c r="D15204" s="73"/>
      <c r="P15204" s="73"/>
      <c r="T15204" s="73"/>
      <c r="U15204" s="73"/>
      <c r="V15204" s="73"/>
      <c r="X15204" s="12"/>
    </row>
    <row r="15205" spans="2:24" x14ac:dyDescent="0.3">
      <c r="B15205" s="73"/>
      <c r="D15205" s="73"/>
      <c r="P15205" s="73"/>
      <c r="T15205" s="73"/>
      <c r="U15205" s="73"/>
      <c r="V15205" s="73"/>
      <c r="X15205" s="12"/>
    </row>
    <row r="15206" spans="2:24" x14ac:dyDescent="0.3">
      <c r="B15206" s="73"/>
      <c r="D15206" s="73"/>
      <c r="P15206" s="73"/>
      <c r="T15206" s="73"/>
      <c r="U15206" s="73"/>
      <c r="V15206" s="73"/>
      <c r="X15206" s="12"/>
    </row>
    <row r="15207" spans="2:24" x14ac:dyDescent="0.3">
      <c r="B15207" s="73"/>
      <c r="D15207" s="73"/>
      <c r="P15207" s="73"/>
      <c r="T15207" s="73"/>
      <c r="U15207" s="73"/>
      <c r="V15207" s="73"/>
      <c r="X15207" s="12"/>
    </row>
    <row r="15208" spans="2:24" x14ac:dyDescent="0.3">
      <c r="B15208" s="73"/>
      <c r="D15208" s="73"/>
      <c r="P15208" s="73"/>
      <c r="T15208" s="73"/>
      <c r="U15208" s="73"/>
      <c r="V15208" s="73"/>
      <c r="X15208" s="12"/>
    </row>
    <row r="15209" spans="2:24" x14ac:dyDescent="0.3">
      <c r="B15209" s="73"/>
      <c r="D15209" s="73"/>
      <c r="P15209" s="73"/>
      <c r="T15209" s="73"/>
      <c r="U15209" s="73"/>
      <c r="V15209" s="73"/>
      <c r="X15209" s="12"/>
    </row>
    <row r="15210" spans="2:24" x14ac:dyDescent="0.3">
      <c r="B15210" s="73"/>
      <c r="D15210" s="73"/>
      <c r="P15210" s="73"/>
      <c r="T15210" s="73"/>
      <c r="U15210" s="73"/>
      <c r="V15210" s="73"/>
      <c r="X15210" s="12"/>
    </row>
    <row r="15211" spans="2:24" x14ac:dyDescent="0.3">
      <c r="B15211" s="73"/>
      <c r="D15211" s="73"/>
      <c r="P15211" s="73"/>
      <c r="T15211" s="73"/>
      <c r="U15211" s="73"/>
      <c r="V15211" s="73"/>
      <c r="X15211" s="12"/>
    </row>
    <row r="15212" spans="2:24" x14ac:dyDescent="0.3">
      <c r="B15212" s="73"/>
      <c r="D15212" s="73"/>
      <c r="P15212" s="73"/>
      <c r="T15212" s="73"/>
      <c r="U15212" s="73"/>
      <c r="V15212" s="73"/>
      <c r="X15212" s="12"/>
    </row>
    <row r="15213" spans="2:24" x14ac:dyDescent="0.3">
      <c r="B15213" s="73"/>
      <c r="D15213" s="73"/>
      <c r="P15213" s="73"/>
      <c r="T15213" s="73"/>
      <c r="U15213" s="73"/>
      <c r="V15213" s="73"/>
      <c r="X15213" s="12"/>
    </row>
    <row r="15214" spans="2:24" x14ac:dyDescent="0.3">
      <c r="B15214" s="73"/>
      <c r="D15214" s="73"/>
      <c r="P15214" s="73"/>
      <c r="T15214" s="73"/>
      <c r="U15214" s="73"/>
      <c r="V15214" s="73"/>
      <c r="X15214" s="12"/>
    </row>
    <row r="15215" spans="2:24" x14ac:dyDescent="0.3">
      <c r="B15215" s="73"/>
      <c r="D15215" s="73"/>
      <c r="P15215" s="73"/>
      <c r="T15215" s="73"/>
      <c r="U15215" s="73"/>
      <c r="V15215" s="73"/>
      <c r="X15215" s="12"/>
    </row>
    <row r="15216" spans="2:24" x14ac:dyDescent="0.3">
      <c r="B15216" s="73"/>
      <c r="D15216" s="73"/>
      <c r="P15216" s="73"/>
      <c r="T15216" s="73"/>
      <c r="U15216" s="73"/>
      <c r="V15216" s="73"/>
      <c r="X15216" s="12"/>
    </row>
    <row r="15217" spans="2:24" x14ac:dyDescent="0.3">
      <c r="B15217" s="73"/>
      <c r="D15217" s="73"/>
      <c r="P15217" s="73"/>
      <c r="T15217" s="73"/>
      <c r="U15217" s="73"/>
      <c r="V15217" s="73"/>
      <c r="X15217" s="12"/>
    </row>
    <row r="15218" spans="2:24" x14ac:dyDescent="0.3">
      <c r="B15218" s="73"/>
      <c r="D15218" s="73"/>
      <c r="P15218" s="73"/>
      <c r="T15218" s="73"/>
      <c r="U15218" s="73"/>
      <c r="V15218" s="73"/>
      <c r="X15218" s="12"/>
    </row>
    <row r="15219" spans="2:24" x14ac:dyDescent="0.3">
      <c r="B15219" s="73"/>
      <c r="D15219" s="73"/>
      <c r="P15219" s="73"/>
      <c r="T15219" s="73"/>
      <c r="U15219" s="73"/>
      <c r="V15219" s="73"/>
      <c r="X15219" s="12"/>
    </row>
    <row r="15220" spans="2:24" x14ac:dyDescent="0.3">
      <c r="B15220" s="73"/>
      <c r="D15220" s="73"/>
      <c r="P15220" s="73"/>
      <c r="T15220" s="73"/>
      <c r="U15220" s="73"/>
      <c r="V15220" s="73"/>
      <c r="X15220" s="12"/>
    </row>
    <row r="15221" spans="2:24" x14ac:dyDescent="0.3">
      <c r="B15221" s="73"/>
      <c r="D15221" s="73"/>
      <c r="P15221" s="73"/>
      <c r="T15221" s="73"/>
      <c r="U15221" s="73"/>
      <c r="V15221" s="73"/>
      <c r="X15221" s="12"/>
    </row>
    <row r="15222" spans="2:24" x14ac:dyDescent="0.3">
      <c r="B15222" s="73"/>
      <c r="D15222" s="73"/>
      <c r="P15222" s="73"/>
      <c r="T15222" s="73"/>
      <c r="U15222" s="73"/>
      <c r="V15222" s="73"/>
      <c r="X15222" s="12"/>
    </row>
    <row r="15223" spans="2:24" x14ac:dyDescent="0.3">
      <c r="B15223" s="73"/>
      <c r="D15223" s="73"/>
      <c r="P15223" s="73"/>
      <c r="T15223" s="73"/>
      <c r="U15223" s="73"/>
      <c r="V15223" s="73"/>
      <c r="X15223" s="12"/>
    </row>
    <row r="15224" spans="2:24" x14ac:dyDescent="0.3">
      <c r="B15224" s="73"/>
      <c r="D15224" s="73"/>
      <c r="P15224" s="73"/>
      <c r="T15224" s="73"/>
      <c r="U15224" s="73"/>
      <c r="V15224" s="73"/>
      <c r="X15224" s="12"/>
    </row>
    <row r="15225" spans="2:24" x14ac:dyDescent="0.3">
      <c r="B15225" s="73"/>
      <c r="D15225" s="73"/>
      <c r="P15225" s="73"/>
      <c r="T15225" s="73"/>
      <c r="U15225" s="73"/>
      <c r="V15225" s="73"/>
      <c r="X15225" s="12"/>
    </row>
    <row r="15226" spans="2:24" x14ac:dyDescent="0.3">
      <c r="B15226" s="73"/>
      <c r="D15226" s="73"/>
      <c r="P15226" s="73"/>
      <c r="T15226" s="73"/>
      <c r="U15226" s="73"/>
      <c r="V15226" s="73"/>
      <c r="X15226" s="12"/>
    </row>
    <row r="15227" spans="2:24" x14ac:dyDescent="0.3">
      <c r="B15227" s="73"/>
      <c r="D15227" s="73"/>
      <c r="P15227" s="73"/>
      <c r="T15227" s="73"/>
      <c r="U15227" s="73"/>
      <c r="V15227" s="73"/>
      <c r="X15227" s="12"/>
    </row>
    <row r="15228" spans="2:24" x14ac:dyDescent="0.3">
      <c r="B15228" s="73"/>
      <c r="D15228" s="73"/>
      <c r="P15228" s="73"/>
      <c r="T15228" s="73"/>
      <c r="U15228" s="73"/>
      <c r="V15228" s="73"/>
      <c r="X15228" s="12"/>
    </row>
    <row r="15229" spans="2:24" x14ac:dyDescent="0.3">
      <c r="B15229" s="73"/>
      <c r="D15229" s="73"/>
      <c r="P15229" s="73"/>
      <c r="T15229" s="73"/>
      <c r="U15229" s="73"/>
      <c r="V15229" s="73"/>
      <c r="X15229" s="12"/>
    </row>
    <row r="15230" spans="2:24" x14ac:dyDescent="0.3">
      <c r="B15230" s="73"/>
      <c r="D15230" s="73"/>
      <c r="P15230" s="73"/>
      <c r="T15230" s="73"/>
      <c r="U15230" s="73"/>
      <c r="V15230" s="73"/>
      <c r="X15230" s="12"/>
    </row>
    <row r="15231" spans="2:24" x14ac:dyDescent="0.3">
      <c r="B15231" s="73"/>
      <c r="D15231" s="73"/>
      <c r="P15231" s="73"/>
      <c r="T15231" s="73"/>
      <c r="U15231" s="73"/>
      <c r="V15231" s="73"/>
      <c r="X15231" s="12"/>
    </row>
    <row r="15232" spans="2:24" x14ac:dyDescent="0.3">
      <c r="B15232" s="73"/>
      <c r="D15232" s="73"/>
      <c r="P15232" s="73"/>
      <c r="T15232" s="73"/>
      <c r="U15232" s="73"/>
      <c r="V15232" s="73"/>
      <c r="X15232" s="12"/>
    </row>
    <row r="15233" spans="2:24" x14ac:dyDescent="0.3">
      <c r="B15233" s="73"/>
      <c r="D15233" s="73"/>
      <c r="P15233" s="73"/>
      <c r="T15233" s="73"/>
      <c r="U15233" s="73"/>
      <c r="V15233" s="73"/>
      <c r="X15233" s="12"/>
    </row>
    <row r="15234" spans="2:24" x14ac:dyDescent="0.3">
      <c r="B15234" s="73"/>
      <c r="D15234" s="73"/>
      <c r="P15234" s="73"/>
      <c r="T15234" s="73"/>
      <c r="U15234" s="73"/>
      <c r="V15234" s="73"/>
      <c r="X15234" s="12"/>
    </row>
    <row r="15235" spans="2:24" x14ac:dyDescent="0.3">
      <c r="B15235" s="73"/>
      <c r="D15235" s="73"/>
      <c r="P15235" s="73"/>
      <c r="T15235" s="73"/>
      <c r="U15235" s="73"/>
      <c r="V15235" s="73"/>
      <c r="X15235" s="12"/>
    </row>
    <row r="15236" spans="2:24" x14ac:dyDescent="0.3">
      <c r="B15236" s="73"/>
      <c r="D15236" s="73"/>
      <c r="P15236" s="73"/>
      <c r="T15236" s="73"/>
      <c r="U15236" s="73"/>
      <c r="V15236" s="73"/>
      <c r="X15236" s="12"/>
    </row>
    <row r="15237" spans="2:24" x14ac:dyDescent="0.3">
      <c r="B15237" s="73"/>
      <c r="D15237" s="73"/>
      <c r="P15237" s="73"/>
      <c r="T15237" s="73"/>
      <c r="U15237" s="73"/>
      <c r="V15237" s="73"/>
      <c r="X15237" s="12"/>
    </row>
    <row r="15238" spans="2:24" x14ac:dyDescent="0.3">
      <c r="B15238" s="73"/>
      <c r="D15238" s="73"/>
      <c r="P15238" s="73"/>
      <c r="T15238" s="73"/>
      <c r="U15238" s="73"/>
      <c r="V15238" s="73"/>
      <c r="X15238" s="12"/>
    </row>
    <row r="15239" spans="2:24" x14ac:dyDescent="0.3">
      <c r="B15239" s="73"/>
      <c r="D15239" s="73"/>
      <c r="P15239" s="73"/>
      <c r="T15239" s="73"/>
      <c r="U15239" s="73"/>
      <c r="V15239" s="73"/>
      <c r="X15239" s="12"/>
    </row>
    <row r="15240" spans="2:24" x14ac:dyDescent="0.3">
      <c r="B15240" s="73"/>
      <c r="D15240" s="73"/>
      <c r="P15240" s="73"/>
      <c r="T15240" s="73"/>
      <c r="U15240" s="73"/>
      <c r="V15240" s="73"/>
      <c r="X15240" s="12"/>
    </row>
    <row r="15241" spans="2:24" x14ac:dyDescent="0.3">
      <c r="B15241" s="73"/>
      <c r="D15241" s="73"/>
      <c r="P15241" s="73"/>
      <c r="T15241" s="73"/>
      <c r="U15241" s="73"/>
      <c r="V15241" s="73"/>
      <c r="X15241" s="12"/>
    </row>
    <row r="15242" spans="2:24" x14ac:dyDescent="0.3">
      <c r="B15242" s="73"/>
      <c r="D15242" s="73"/>
      <c r="P15242" s="73"/>
      <c r="T15242" s="73"/>
      <c r="U15242" s="73"/>
      <c r="V15242" s="73"/>
      <c r="X15242" s="12"/>
    </row>
    <row r="15243" spans="2:24" x14ac:dyDescent="0.3">
      <c r="B15243" s="73"/>
      <c r="D15243" s="73"/>
      <c r="P15243" s="73"/>
      <c r="T15243" s="73"/>
      <c r="U15243" s="73"/>
      <c r="V15243" s="73"/>
      <c r="X15243" s="12"/>
    </row>
    <row r="15244" spans="2:24" x14ac:dyDescent="0.3">
      <c r="B15244" s="73"/>
      <c r="D15244" s="73"/>
      <c r="P15244" s="73"/>
      <c r="T15244" s="73"/>
      <c r="U15244" s="73"/>
      <c r="V15244" s="73"/>
      <c r="X15244" s="12"/>
    </row>
    <row r="15245" spans="2:24" x14ac:dyDescent="0.3">
      <c r="B15245" s="73"/>
      <c r="D15245" s="73"/>
      <c r="P15245" s="73"/>
      <c r="T15245" s="73"/>
      <c r="U15245" s="73"/>
      <c r="V15245" s="73"/>
      <c r="X15245" s="12"/>
    </row>
    <row r="15246" spans="2:24" x14ac:dyDescent="0.3">
      <c r="B15246" s="73"/>
      <c r="D15246" s="73"/>
      <c r="P15246" s="73"/>
      <c r="T15246" s="73"/>
      <c r="U15246" s="73"/>
      <c r="V15246" s="73"/>
      <c r="X15246" s="12"/>
    </row>
    <row r="15247" spans="2:24" x14ac:dyDescent="0.3">
      <c r="B15247" s="73"/>
      <c r="D15247" s="73"/>
      <c r="P15247" s="73"/>
      <c r="T15247" s="73"/>
      <c r="U15247" s="73"/>
      <c r="V15247" s="73"/>
      <c r="X15247" s="12"/>
    </row>
    <row r="15248" spans="2:24" x14ac:dyDescent="0.3">
      <c r="B15248" s="73"/>
      <c r="D15248" s="73"/>
      <c r="P15248" s="73"/>
      <c r="T15248" s="73"/>
      <c r="U15248" s="73"/>
      <c r="V15248" s="73"/>
      <c r="X15248" s="12"/>
    </row>
    <row r="15249" spans="2:24" x14ac:dyDescent="0.3">
      <c r="B15249" s="73"/>
      <c r="D15249" s="73"/>
      <c r="P15249" s="73"/>
      <c r="T15249" s="73"/>
      <c r="U15249" s="73"/>
      <c r="V15249" s="73"/>
      <c r="X15249" s="12"/>
    </row>
    <row r="15250" spans="2:24" x14ac:dyDescent="0.3">
      <c r="B15250" s="73"/>
      <c r="D15250" s="73"/>
      <c r="P15250" s="73"/>
      <c r="T15250" s="73"/>
      <c r="U15250" s="73"/>
      <c r="V15250" s="73"/>
      <c r="X15250" s="12"/>
    </row>
    <row r="15251" spans="2:24" x14ac:dyDescent="0.3">
      <c r="B15251" s="73"/>
      <c r="D15251" s="73"/>
      <c r="P15251" s="73"/>
      <c r="T15251" s="73"/>
      <c r="U15251" s="73"/>
      <c r="V15251" s="73"/>
      <c r="X15251" s="12"/>
    </row>
    <row r="15252" spans="2:24" x14ac:dyDescent="0.3">
      <c r="B15252" s="73"/>
      <c r="D15252" s="73"/>
      <c r="P15252" s="73"/>
      <c r="T15252" s="73"/>
      <c r="U15252" s="73"/>
      <c r="V15252" s="73"/>
      <c r="X15252" s="12"/>
    </row>
    <row r="15253" spans="2:24" x14ac:dyDescent="0.3">
      <c r="B15253" s="73"/>
      <c r="D15253" s="73"/>
      <c r="P15253" s="73"/>
      <c r="T15253" s="73"/>
      <c r="U15253" s="73"/>
      <c r="V15253" s="73"/>
      <c r="X15253" s="12"/>
    </row>
    <row r="15254" spans="2:24" x14ac:dyDescent="0.3">
      <c r="B15254" s="73"/>
      <c r="D15254" s="73"/>
      <c r="P15254" s="73"/>
      <c r="T15254" s="73"/>
      <c r="U15254" s="73"/>
      <c r="V15254" s="73"/>
      <c r="X15254" s="12"/>
    </row>
    <row r="15255" spans="2:24" x14ac:dyDescent="0.3">
      <c r="B15255" s="73"/>
      <c r="D15255" s="73"/>
      <c r="P15255" s="73"/>
      <c r="T15255" s="73"/>
      <c r="U15255" s="73"/>
      <c r="V15255" s="73"/>
      <c r="X15255" s="12"/>
    </row>
    <row r="15256" spans="2:24" x14ac:dyDescent="0.3">
      <c r="B15256" s="73"/>
      <c r="D15256" s="73"/>
      <c r="P15256" s="73"/>
      <c r="T15256" s="73"/>
      <c r="U15256" s="73"/>
      <c r="V15256" s="73"/>
      <c r="X15256" s="12"/>
    </row>
    <row r="15257" spans="2:24" x14ac:dyDescent="0.3">
      <c r="B15257" s="73"/>
      <c r="D15257" s="73"/>
      <c r="P15257" s="73"/>
      <c r="T15257" s="73"/>
      <c r="U15257" s="73"/>
      <c r="V15257" s="73"/>
      <c r="X15257" s="12"/>
    </row>
    <row r="15258" spans="2:24" x14ac:dyDescent="0.3">
      <c r="B15258" s="73"/>
      <c r="D15258" s="73"/>
      <c r="P15258" s="73"/>
      <c r="T15258" s="73"/>
      <c r="U15258" s="73"/>
      <c r="V15258" s="73"/>
      <c r="X15258" s="12"/>
    </row>
    <row r="15259" spans="2:24" x14ac:dyDescent="0.3">
      <c r="B15259" s="73"/>
      <c r="D15259" s="73"/>
      <c r="P15259" s="73"/>
      <c r="T15259" s="73"/>
      <c r="U15259" s="73"/>
      <c r="V15259" s="73"/>
      <c r="X15259" s="12"/>
    </row>
    <row r="15260" spans="2:24" x14ac:dyDescent="0.3">
      <c r="B15260" s="73"/>
      <c r="D15260" s="73"/>
      <c r="P15260" s="73"/>
      <c r="T15260" s="73"/>
      <c r="U15260" s="73"/>
      <c r="V15260" s="73"/>
      <c r="X15260" s="12"/>
    </row>
    <row r="15261" spans="2:24" x14ac:dyDescent="0.3">
      <c r="B15261" s="73"/>
      <c r="D15261" s="73"/>
      <c r="P15261" s="73"/>
      <c r="T15261" s="73"/>
      <c r="U15261" s="73"/>
      <c r="V15261" s="73"/>
      <c r="X15261" s="12"/>
    </row>
    <row r="15262" spans="2:24" x14ac:dyDescent="0.3">
      <c r="B15262" s="73"/>
      <c r="D15262" s="73"/>
      <c r="P15262" s="73"/>
      <c r="T15262" s="73"/>
      <c r="U15262" s="73"/>
      <c r="V15262" s="73"/>
      <c r="X15262" s="12"/>
    </row>
    <row r="15263" spans="2:24" x14ac:dyDescent="0.3">
      <c r="B15263" s="73"/>
      <c r="D15263" s="73"/>
      <c r="P15263" s="73"/>
      <c r="T15263" s="73"/>
      <c r="U15263" s="73"/>
      <c r="V15263" s="73"/>
      <c r="X15263" s="12"/>
    </row>
    <row r="15264" spans="2:24" x14ac:dyDescent="0.3">
      <c r="B15264" s="73"/>
      <c r="D15264" s="73"/>
      <c r="P15264" s="73"/>
      <c r="T15264" s="73"/>
      <c r="U15264" s="73"/>
      <c r="V15264" s="73"/>
      <c r="X15264" s="12"/>
    </row>
    <row r="15265" spans="2:24" x14ac:dyDescent="0.3">
      <c r="B15265" s="73"/>
      <c r="D15265" s="73"/>
      <c r="P15265" s="73"/>
      <c r="T15265" s="73"/>
      <c r="U15265" s="73"/>
      <c r="V15265" s="73"/>
      <c r="X15265" s="12"/>
    </row>
    <row r="15266" spans="2:24" x14ac:dyDescent="0.3">
      <c r="B15266" s="73"/>
      <c r="D15266" s="73"/>
      <c r="P15266" s="73"/>
      <c r="T15266" s="73"/>
      <c r="U15266" s="73"/>
      <c r="V15266" s="73"/>
      <c r="X15266" s="12"/>
    </row>
    <row r="15267" spans="2:24" x14ac:dyDescent="0.3">
      <c r="B15267" s="73"/>
      <c r="D15267" s="73"/>
      <c r="P15267" s="73"/>
      <c r="T15267" s="73"/>
      <c r="U15267" s="73"/>
      <c r="V15267" s="73"/>
      <c r="X15267" s="12"/>
    </row>
    <row r="15268" spans="2:24" x14ac:dyDescent="0.3">
      <c r="B15268" s="73"/>
      <c r="D15268" s="73"/>
      <c r="P15268" s="73"/>
      <c r="T15268" s="73"/>
      <c r="U15268" s="73"/>
      <c r="V15268" s="73"/>
      <c r="X15268" s="12"/>
    </row>
    <row r="15269" spans="2:24" x14ac:dyDescent="0.3">
      <c r="B15269" s="73"/>
      <c r="D15269" s="73"/>
      <c r="P15269" s="73"/>
      <c r="T15269" s="73"/>
      <c r="U15269" s="73"/>
      <c r="V15269" s="73"/>
      <c r="X15269" s="12"/>
    </row>
    <row r="15270" spans="2:24" x14ac:dyDescent="0.3">
      <c r="B15270" s="73"/>
      <c r="D15270" s="73"/>
      <c r="P15270" s="73"/>
      <c r="T15270" s="73"/>
      <c r="U15270" s="73"/>
      <c r="V15270" s="73"/>
      <c r="X15270" s="12"/>
    </row>
    <row r="15271" spans="2:24" x14ac:dyDescent="0.3">
      <c r="B15271" s="73"/>
      <c r="D15271" s="73"/>
      <c r="P15271" s="73"/>
      <c r="T15271" s="73"/>
      <c r="U15271" s="73"/>
      <c r="V15271" s="73"/>
      <c r="X15271" s="12"/>
    </row>
    <row r="15272" spans="2:24" x14ac:dyDescent="0.3">
      <c r="B15272" s="73"/>
      <c r="D15272" s="73"/>
      <c r="P15272" s="73"/>
      <c r="T15272" s="73"/>
      <c r="U15272" s="73"/>
      <c r="V15272" s="73"/>
      <c r="X15272" s="12"/>
    </row>
    <row r="15273" spans="2:24" x14ac:dyDescent="0.3">
      <c r="B15273" s="73"/>
      <c r="D15273" s="73"/>
      <c r="P15273" s="73"/>
      <c r="T15273" s="73"/>
      <c r="U15273" s="73"/>
      <c r="V15273" s="73"/>
      <c r="X15273" s="12"/>
    </row>
    <row r="15274" spans="2:24" x14ac:dyDescent="0.3">
      <c r="B15274" s="73"/>
      <c r="D15274" s="73"/>
      <c r="P15274" s="73"/>
      <c r="T15274" s="73"/>
      <c r="U15274" s="73"/>
      <c r="V15274" s="73"/>
      <c r="X15274" s="12"/>
    </row>
    <row r="15275" spans="2:24" x14ac:dyDescent="0.3">
      <c r="B15275" s="73"/>
      <c r="D15275" s="73"/>
      <c r="P15275" s="73"/>
      <c r="T15275" s="73"/>
      <c r="U15275" s="73"/>
      <c r="V15275" s="73"/>
      <c r="X15275" s="12"/>
    </row>
    <row r="15276" spans="2:24" x14ac:dyDescent="0.3">
      <c r="B15276" s="73"/>
      <c r="D15276" s="73"/>
      <c r="P15276" s="73"/>
      <c r="T15276" s="73"/>
      <c r="U15276" s="73"/>
      <c r="V15276" s="73"/>
      <c r="X15276" s="12"/>
    </row>
    <row r="15277" spans="2:24" x14ac:dyDescent="0.3">
      <c r="B15277" s="73"/>
      <c r="D15277" s="73"/>
      <c r="P15277" s="73"/>
      <c r="T15277" s="73"/>
      <c r="U15277" s="73"/>
      <c r="V15277" s="73"/>
      <c r="X15277" s="12"/>
    </row>
    <row r="15278" spans="2:24" x14ac:dyDescent="0.3">
      <c r="B15278" s="73"/>
      <c r="D15278" s="73"/>
      <c r="P15278" s="73"/>
      <c r="T15278" s="73"/>
      <c r="U15278" s="73"/>
      <c r="V15278" s="73"/>
      <c r="X15278" s="12"/>
    </row>
    <row r="15279" spans="2:24" x14ac:dyDescent="0.3">
      <c r="B15279" s="73"/>
      <c r="D15279" s="73"/>
      <c r="P15279" s="73"/>
      <c r="T15279" s="73"/>
      <c r="U15279" s="73"/>
      <c r="V15279" s="73"/>
      <c r="X15279" s="12"/>
    </row>
    <row r="15280" spans="2:24" x14ac:dyDescent="0.3">
      <c r="B15280" s="73"/>
      <c r="D15280" s="73"/>
      <c r="P15280" s="73"/>
      <c r="T15280" s="73"/>
      <c r="U15280" s="73"/>
      <c r="V15280" s="73"/>
      <c r="X15280" s="12"/>
    </row>
    <row r="15281" spans="2:24" x14ac:dyDescent="0.3">
      <c r="B15281" s="73"/>
      <c r="D15281" s="73"/>
      <c r="P15281" s="73"/>
      <c r="T15281" s="73"/>
      <c r="U15281" s="73"/>
      <c r="V15281" s="73"/>
      <c r="X15281" s="12"/>
    </row>
    <row r="15282" spans="2:24" x14ac:dyDescent="0.3">
      <c r="B15282" s="73"/>
      <c r="D15282" s="73"/>
      <c r="P15282" s="73"/>
      <c r="T15282" s="73"/>
      <c r="U15282" s="73"/>
      <c r="V15282" s="73"/>
      <c r="X15282" s="12"/>
    </row>
    <row r="15283" spans="2:24" x14ac:dyDescent="0.3">
      <c r="B15283" s="73"/>
      <c r="D15283" s="73"/>
      <c r="P15283" s="73"/>
      <c r="T15283" s="73"/>
      <c r="U15283" s="73"/>
      <c r="V15283" s="73"/>
      <c r="X15283" s="12"/>
    </row>
    <row r="15284" spans="2:24" x14ac:dyDescent="0.3">
      <c r="B15284" s="73"/>
      <c r="D15284" s="73"/>
      <c r="P15284" s="73"/>
      <c r="T15284" s="73"/>
      <c r="U15284" s="73"/>
      <c r="V15284" s="73"/>
      <c r="X15284" s="12"/>
    </row>
    <row r="15285" spans="2:24" x14ac:dyDescent="0.3">
      <c r="B15285" s="73"/>
      <c r="D15285" s="73"/>
      <c r="P15285" s="73"/>
      <c r="T15285" s="73"/>
      <c r="U15285" s="73"/>
      <c r="V15285" s="73"/>
      <c r="X15285" s="12"/>
    </row>
    <row r="15286" spans="2:24" x14ac:dyDescent="0.3">
      <c r="B15286" s="73"/>
      <c r="D15286" s="73"/>
      <c r="P15286" s="73"/>
      <c r="T15286" s="73"/>
      <c r="U15286" s="73"/>
      <c r="V15286" s="73"/>
      <c r="X15286" s="12"/>
    </row>
    <row r="15287" spans="2:24" x14ac:dyDescent="0.3">
      <c r="B15287" s="73"/>
      <c r="D15287" s="73"/>
      <c r="P15287" s="73"/>
      <c r="T15287" s="73"/>
      <c r="U15287" s="73"/>
      <c r="V15287" s="73"/>
      <c r="X15287" s="12"/>
    </row>
    <row r="15288" spans="2:24" x14ac:dyDescent="0.3">
      <c r="B15288" s="73"/>
      <c r="D15288" s="73"/>
      <c r="P15288" s="73"/>
      <c r="T15288" s="73"/>
      <c r="U15288" s="73"/>
      <c r="V15288" s="73"/>
      <c r="X15288" s="12"/>
    </row>
    <row r="15289" spans="2:24" x14ac:dyDescent="0.3">
      <c r="B15289" s="73"/>
      <c r="D15289" s="73"/>
      <c r="P15289" s="73"/>
      <c r="T15289" s="73"/>
      <c r="U15289" s="73"/>
      <c r="V15289" s="73"/>
      <c r="X15289" s="12"/>
    </row>
    <row r="15290" spans="2:24" x14ac:dyDescent="0.3">
      <c r="B15290" s="73"/>
      <c r="D15290" s="73"/>
      <c r="P15290" s="73"/>
      <c r="T15290" s="73"/>
      <c r="U15290" s="73"/>
      <c r="V15290" s="73"/>
      <c r="X15290" s="12"/>
    </row>
    <row r="15291" spans="2:24" x14ac:dyDescent="0.3">
      <c r="B15291" s="73"/>
      <c r="D15291" s="73"/>
      <c r="P15291" s="73"/>
      <c r="T15291" s="73"/>
      <c r="U15291" s="73"/>
      <c r="V15291" s="73"/>
      <c r="X15291" s="12"/>
    </row>
    <row r="15292" spans="2:24" x14ac:dyDescent="0.3">
      <c r="B15292" s="73"/>
      <c r="D15292" s="73"/>
      <c r="P15292" s="73"/>
      <c r="T15292" s="73"/>
      <c r="U15292" s="73"/>
      <c r="V15292" s="73"/>
      <c r="X15292" s="12"/>
    </row>
    <row r="15293" spans="2:24" x14ac:dyDescent="0.3">
      <c r="B15293" s="73"/>
      <c r="D15293" s="73"/>
      <c r="P15293" s="73"/>
      <c r="T15293" s="73"/>
      <c r="U15293" s="73"/>
      <c r="V15293" s="73"/>
      <c r="X15293" s="12"/>
    </row>
    <row r="15294" spans="2:24" x14ac:dyDescent="0.3">
      <c r="B15294" s="73"/>
      <c r="D15294" s="73"/>
      <c r="P15294" s="73"/>
      <c r="T15294" s="73"/>
      <c r="U15294" s="73"/>
      <c r="V15294" s="73"/>
      <c r="X15294" s="12"/>
    </row>
    <row r="15295" spans="2:24" x14ac:dyDescent="0.3">
      <c r="B15295" s="73"/>
      <c r="D15295" s="73"/>
      <c r="P15295" s="73"/>
      <c r="T15295" s="73"/>
      <c r="U15295" s="73"/>
      <c r="V15295" s="73"/>
      <c r="X15295" s="12"/>
    </row>
    <row r="15296" spans="2:24" x14ac:dyDescent="0.3">
      <c r="B15296" s="73"/>
      <c r="D15296" s="73"/>
      <c r="P15296" s="73"/>
      <c r="T15296" s="73"/>
      <c r="U15296" s="73"/>
      <c r="V15296" s="73"/>
      <c r="X15296" s="12"/>
    </row>
    <row r="15297" spans="2:24" x14ac:dyDescent="0.3">
      <c r="B15297" s="73"/>
      <c r="D15297" s="73"/>
      <c r="P15297" s="73"/>
      <c r="T15297" s="73"/>
      <c r="U15297" s="73"/>
      <c r="V15297" s="73"/>
      <c r="X15297" s="12"/>
    </row>
    <row r="15298" spans="2:24" x14ac:dyDescent="0.3">
      <c r="B15298" s="73"/>
      <c r="D15298" s="73"/>
      <c r="P15298" s="73"/>
      <c r="T15298" s="73"/>
      <c r="U15298" s="73"/>
      <c r="V15298" s="73"/>
      <c r="X15298" s="12"/>
    </row>
    <row r="15299" spans="2:24" x14ac:dyDescent="0.3">
      <c r="B15299" s="73"/>
      <c r="D15299" s="73"/>
      <c r="P15299" s="73"/>
      <c r="T15299" s="73"/>
      <c r="U15299" s="73"/>
      <c r="V15299" s="73"/>
      <c r="X15299" s="12"/>
    </row>
    <row r="15300" spans="2:24" x14ac:dyDescent="0.3">
      <c r="B15300" s="73"/>
      <c r="D15300" s="73"/>
      <c r="P15300" s="73"/>
      <c r="T15300" s="73"/>
      <c r="U15300" s="73"/>
      <c r="V15300" s="73"/>
      <c r="X15300" s="12"/>
    </row>
    <row r="15301" spans="2:24" x14ac:dyDescent="0.3">
      <c r="B15301" s="73"/>
      <c r="D15301" s="73"/>
      <c r="P15301" s="73"/>
      <c r="T15301" s="73"/>
      <c r="U15301" s="73"/>
      <c r="V15301" s="73"/>
      <c r="X15301" s="12"/>
    </row>
    <row r="15302" spans="2:24" x14ac:dyDescent="0.3">
      <c r="B15302" s="73"/>
      <c r="D15302" s="73"/>
      <c r="P15302" s="73"/>
      <c r="T15302" s="73"/>
      <c r="U15302" s="73"/>
      <c r="V15302" s="73"/>
      <c r="X15302" s="12"/>
    </row>
    <row r="15303" spans="2:24" x14ac:dyDescent="0.3">
      <c r="B15303" s="73"/>
      <c r="D15303" s="73"/>
      <c r="P15303" s="73"/>
      <c r="T15303" s="73"/>
      <c r="U15303" s="73"/>
      <c r="V15303" s="73"/>
      <c r="X15303" s="12"/>
    </row>
    <row r="15304" spans="2:24" x14ac:dyDescent="0.3">
      <c r="B15304" s="73"/>
      <c r="D15304" s="73"/>
      <c r="P15304" s="73"/>
      <c r="T15304" s="73"/>
      <c r="U15304" s="73"/>
      <c r="V15304" s="73"/>
      <c r="X15304" s="12"/>
    </row>
    <row r="15305" spans="2:24" x14ac:dyDescent="0.3">
      <c r="B15305" s="73"/>
      <c r="D15305" s="73"/>
      <c r="P15305" s="73"/>
      <c r="T15305" s="73"/>
      <c r="U15305" s="73"/>
      <c r="V15305" s="73"/>
      <c r="X15305" s="12"/>
    </row>
    <row r="15306" spans="2:24" x14ac:dyDescent="0.3">
      <c r="B15306" s="73"/>
      <c r="D15306" s="73"/>
      <c r="P15306" s="73"/>
      <c r="T15306" s="73"/>
      <c r="U15306" s="73"/>
      <c r="V15306" s="73"/>
      <c r="X15306" s="12"/>
    </row>
    <row r="15307" spans="2:24" x14ac:dyDescent="0.3">
      <c r="B15307" s="73"/>
      <c r="D15307" s="73"/>
      <c r="P15307" s="73"/>
      <c r="T15307" s="73"/>
      <c r="U15307" s="73"/>
      <c r="V15307" s="73"/>
      <c r="X15307" s="12"/>
    </row>
    <row r="15308" spans="2:24" x14ac:dyDescent="0.3">
      <c r="B15308" s="73"/>
      <c r="D15308" s="73"/>
      <c r="P15308" s="73"/>
      <c r="T15308" s="73"/>
      <c r="U15308" s="73"/>
      <c r="V15308" s="73"/>
      <c r="X15308" s="12"/>
    </row>
    <row r="15309" spans="2:24" x14ac:dyDescent="0.3">
      <c r="B15309" s="73"/>
      <c r="D15309" s="73"/>
      <c r="P15309" s="73"/>
      <c r="T15309" s="73"/>
      <c r="U15309" s="73"/>
      <c r="V15309" s="73"/>
      <c r="X15309" s="12"/>
    </row>
    <row r="15310" spans="2:24" x14ac:dyDescent="0.3">
      <c r="B15310" s="73"/>
      <c r="D15310" s="73"/>
      <c r="P15310" s="73"/>
      <c r="T15310" s="73"/>
      <c r="U15310" s="73"/>
      <c r="V15310" s="73"/>
      <c r="X15310" s="12"/>
    </row>
    <row r="15311" spans="2:24" x14ac:dyDescent="0.3">
      <c r="B15311" s="73"/>
      <c r="D15311" s="73"/>
      <c r="P15311" s="73"/>
      <c r="T15311" s="73"/>
      <c r="U15311" s="73"/>
      <c r="V15311" s="73"/>
      <c r="X15311" s="12"/>
    </row>
    <row r="15312" spans="2:24" x14ac:dyDescent="0.3">
      <c r="B15312" s="73"/>
      <c r="D15312" s="73"/>
      <c r="P15312" s="73"/>
      <c r="T15312" s="73"/>
      <c r="U15312" s="73"/>
      <c r="V15312" s="73"/>
      <c r="X15312" s="12"/>
    </row>
    <row r="15313" spans="2:24" x14ac:dyDescent="0.3">
      <c r="B15313" s="73"/>
      <c r="D15313" s="73"/>
      <c r="P15313" s="73"/>
      <c r="T15313" s="73"/>
      <c r="U15313" s="73"/>
      <c r="V15313" s="73"/>
      <c r="X15313" s="12"/>
    </row>
    <row r="15314" spans="2:24" x14ac:dyDescent="0.3">
      <c r="B15314" s="73"/>
      <c r="D15314" s="73"/>
      <c r="P15314" s="73"/>
      <c r="T15314" s="73"/>
      <c r="U15314" s="73"/>
      <c r="V15314" s="73"/>
      <c r="X15314" s="12"/>
    </row>
    <row r="15315" spans="2:24" x14ac:dyDescent="0.3">
      <c r="B15315" s="73"/>
      <c r="D15315" s="73"/>
      <c r="P15315" s="73"/>
      <c r="T15315" s="73"/>
      <c r="U15315" s="73"/>
      <c r="V15315" s="73"/>
      <c r="X15315" s="12"/>
    </row>
    <row r="15316" spans="2:24" x14ac:dyDescent="0.3">
      <c r="B15316" s="73"/>
      <c r="D15316" s="73"/>
      <c r="P15316" s="73"/>
      <c r="T15316" s="73"/>
      <c r="U15316" s="73"/>
      <c r="V15316" s="73"/>
      <c r="X15316" s="12"/>
    </row>
    <row r="15317" spans="2:24" x14ac:dyDescent="0.3">
      <c r="B15317" s="73"/>
      <c r="D15317" s="73"/>
      <c r="P15317" s="73"/>
      <c r="T15317" s="73"/>
      <c r="U15317" s="73"/>
      <c r="V15317" s="73"/>
      <c r="X15317" s="12"/>
    </row>
    <row r="15318" spans="2:24" x14ac:dyDescent="0.3">
      <c r="B15318" s="73"/>
      <c r="D15318" s="73"/>
      <c r="P15318" s="73"/>
      <c r="T15318" s="73"/>
      <c r="U15318" s="73"/>
      <c r="V15318" s="73"/>
      <c r="X15318" s="12"/>
    </row>
    <row r="15319" spans="2:24" x14ac:dyDescent="0.3">
      <c r="B15319" s="73"/>
      <c r="D15319" s="73"/>
      <c r="P15319" s="73"/>
      <c r="T15319" s="73"/>
      <c r="U15319" s="73"/>
      <c r="V15319" s="73"/>
      <c r="X15319" s="12"/>
    </row>
    <row r="15320" spans="2:24" x14ac:dyDescent="0.3">
      <c r="B15320" s="73"/>
      <c r="D15320" s="73"/>
      <c r="P15320" s="73"/>
      <c r="T15320" s="73"/>
      <c r="U15320" s="73"/>
      <c r="V15320" s="73"/>
      <c r="X15320" s="12"/>
    </row>
    <row r="15321" spans="2:24" x14ac:dyDescent="0.3">
      <c r="B15321" s="73"/>
      <c r="D15321" s="73"/>
      <c r="P15321" s="73"/>
      <c r="T15321" s="73"/>
      <c r="U15321" s="73"/>
      <c r="V15321" s="73"/>
      <c r="X15321" s="12"/>
    </row>
    <row r="15322" spans="2:24" x14ac:dyDescent="0.3">
      <c r="B15322" s="73"/>
      <c r="D15322" s="73"/>
      <c r="P15322" s="73"/>
      <c r="T15322" s="73"/>
      <c r="U15322" s="73"/>
      <c r="V15322" s="73"/>
      <c r="X15322" s="12"/>
    </row>
    <row r="15323" spans="2:24" x14ac:dyDescent="0.3">
      <c r="B15323" s="73"/>
      <c r="D15323" s="73"/>
      <c r="P15323" s="73"/>
      <c r="T15323" s="73"/>
      <c r="U15323" s="73"/>
      <c r="V15323" s="73"/>
      <c r="X15323" s="12"/>
    </row>
    <row r="15324" spans="2:24" x14ac:dyDescent="0.3">
      <c r="B15324" s="73"/>
      <c r="D15324" s="73"/>
      <c r="P15324" s="73"/>
      <c r="T15324" s="73"/>
      <c r="U15324" s="73"/>
      <c r="V15324" s="73"/>
      <c r="X15324" s="12"/>
    </row>
    <row r="15325" spans="2:24" x14ac:dyDescent="0.3">
      <c r="B15325" s="73"/>
      <c r="D15325" s="73"/>
      <c r="P15325" s="73"/>
      <c r="T15325" s="73"/>
      <c r="U15325" s="73"/>
      <c r="V15325" s="73"/>
      <c r="X15325" s="12"/>
    </row>
    <row r="15326" spans="2:24" x14ac:dyDescent="0.3">
      <c r="B15326" s="73"/>
      <c r="D15326" s="73"/>
      <c r="P15326" s="73"/>
      <c r="T15326" s="73"/>
      <c r="U15326" s="73"/>
      <c r="V15326" s="73"/>
      <c r="X15326" s="12"/>
    </row>
    <row r="15327" spans="2:24" x14ac:dyDescent="0.3">
      <c r="B15327" s="73"/>
      <c r="D15327" s="73"/>
      <c r="P15327" s="73"/>
      <c r="T15327" s="73"/>
      <c r="U15327" s="73"/>
      <c r="V15327" s="73"/>
      <c r="X15327" s="12"/>
    </row>
    <row r="15328" spans="2:24" x14ac:dyDescent="0.3">
      <c r="B15328" s="73"/>
      <c r="D15328" s="73"/>
      <c r="P15328" s="73"/>
      <c r="T15328" s="73"/>
      <c r="U15328" s="73"/>
      <c r="V15328" s="73"/>
      <c r="X15328" s="12"/>
    </row>
    <row r="15329" spans="2:24" x14ac:dyDescent="0.3">
      <c r="B15329" s="73"/>
      <c r="D15329" s="73"/>
      <c r="P15329" s="73"/>
      <c r="T15329" s="73"/>
      <c r="U15329" s="73"/>
      <c r="V15329" s="73"/>
      <c r="X15329" s="12"/>
    </row>
    <row r="15330" spans="2:24" x14ac:dyDescent="0.3">
      <c r="B15330" s="73"/>
      <c r="D15330" s="73"/>
      <c r="P15330" s="73"/>
      <c r="T15330" s="73"/>
      <c r="U15330" s="73"/>
      <c r="V15330" s="73"/>
      <c r="X15330" s="12"/>
    </row>
    <row r="15331" spans="2:24" x14ac:dyDescent="0.3">
      <c r="B15331" s="73"/>
      <c r="D15331" s="73"/>
      <c r="P15331" s="73"/>
      <c r="T15331" s="73"/>
      <c r="U15331" s="73"/>
      <c r="V15331" s="73"/>
      <c r="X15331" s="12"/>
    </row>
    <row r="15332" spans="2:24" x14ac:dyDescent="0.3">
      <c r="B15332" s="73"/>
      <c r="D15332" s="73"/>
      <c r="P15332" s="73"/>
      <c r="T15332" s="73"/>
      <c r="U15332" s="73"/>
      <c r="V15332" s="73"/>
      <c r="X15332" s="12"/>
    </row>
    <row r="15333" spans="2:24" x14ac:dyDescent="0.3">
      <c r="B15333" s="73"/>
      <c r="D15333" s="73"/>
      <c r="P15333" s="73"/>
      <c r="T15333" s="73"/>
      <c r="U15333" s="73"/>
      <c r="V15333" s="73"/>
      <c r="X15333" s="12"/>
    </row>
    <row r="15334" spans="2:24" x14ac:dyDescent="0.3">
      <c r="B15334" s="73"/>
      <c r="D15334" s="73"/>
      <c r="P15334" s="73"/>
      <c r="T15334" s="73"/>
      <c r="U15334" s="73"/>
      <c r="V15334" s="73"/>
      <c r="X15334" s="12"/>
    </row>
    <row r="15335" spans="2:24" x14ac:dyDescent="0.3">
      <c r="B15335" s="73"/>
      <c r="D15335" s="73"/>
      <c r="P15335" s="73"/>
      <c r="T15335" s="73"/>
      <c r="U15335" s="73"/>
      <c r="V15335" s="73"/>
      <c r="X15335" s="12"/>
    </row>
    <row r="15336" spans="2:24" x14ac:dyDescent="0.3">
      <c r="B15336" s="73"/>
      <c r="D15336" s="73"/>
      <c r="P15336" s="73"/>
      <c r="T15336" s="73"/>
      <c r="U15336" s="73"/>
      <c r="V15336" s="73"/>
      <c r="X15336" s="12"/>
    </row>
    <row r="15337" spans="2:24" x14ac:dyDescent="0.3">
      <c r="B15337" s="73"/>
      <c r="D15337" s="73"/>
      <c r="P15337" s="73"/>
      <c r="T15337" s="73"/>
      <c r="U15337" s="73"/>
      <c r="V15337" s="73"/>
      <c r="X15337" s="12"/>
    </row>
    <row r="15338" spans="2:24" x14ac:dyDescent="0.3">
      <c r="B15338" s="73"/>
      <c r="D15338" s="73"/>
      <c r="P15338" s="73"/>
      <c r="T15338" s="73"/>
      <c r="U15338" s="73"/>
      <c r="V15338" s="73"/>
      <c r="X15338" s="12"/>
    </row>
    <row r="15339" spans="2:24" x14ac:dyDescent="0.3">
      <c r="B15339" s="73"/>
      <c r="D15339" s="73"/>
      <c r="P15339" s="73"/>
      <c r="T15339" s="73"/>
      <c r="U15339" s="73"/>
      <c r="V15339" s="73"/>
      <c r="X15339" s="12"/>
    </row>
    <row r="15340" spans="2:24" x14ac:dyDescent="0.3">
      <c r="B15340" s="73"/>
      <c r="D15340" s="73"/>
      <c r="P15340" s="73"/>
      <c r="T15340" s="73"/>
      <c r="U15340" s="73"/>
      <c r="V15340" s="73"/>
      <c r="X15340" s="12"/>
    </row>
    <row r="15341" spans="2:24" x14ac:dyDescent="0.3">
      <c r="B15341" s="73"/>
      <c r="D15341" s="73"/>
      <c r="P15341" s="73"/>
      <c r="T15341" s="73"/>
      <c r="U15341" s="73"/>
      <c r="V15341" s="73"/>
      <c r="X15341" s="12"/>
    </row>
    <row r="15342" spans="2:24" x14ac:dyDescent="0.3">
      <c r="B15342" s="73"/>
      <c r="D15342" s="73"/>
      <c r="P15342" s="73"/>
      <c r="T15342" s="73"/>
      <c r="U15342" s="73"/>
      <c r="V15342" s="73"/>
      <c r="X15342" s="12"/>
    </row>
    <row r="15343" spans="2:24" x14ac:dyDescent="0.3">
      <c r="B15343" s="73"/>
      <c r="D15343" s="73"/>
      <c r="P15343" s="73"/>
      <c r="T15343" s="73"/>
      <c r="U15343" s="73"/>
      <c r="V15343" s="73"/>
      <c r="X15343" s="12"/>
    </row>
    <row r="15344" spans="2:24" x14ac:dyDescent="0.3">
      <c r="B15344" s="73"/>
      <c r="D15344" s="73"/>
      <c r="P15344" s="73"/>
      <c r="T15344" s="73"/>
      <c r="U15344" s="73"/>
      <c r="V15344" s="73"/>
      <c r="X15344" s="12"/>
    </row>
    <row r="15345" spans="2:24" x14ac:dyDescent="0.3">
      <c r="B15345" s="73"/>
      <c r="D15345" s="73"/>
      <c r="P15345" s="73"/>
      <c r="T15345" s="73"/>
      <c r="U15345" s="73"/>
      <c r="V15345" s="73"/>
      <c r="X15345" s="12"/>
    </row>
    <row r="15346" spans="2:24" x14ac:dyDescent="0.3">
      <c r="B15346" s="73"/>
      <c r="D15346" s="73"/>
      <c r="P15346" s="73"/>
      <c r="T15346" s="73"/>
      <c r="U15346" s="73"/>
      <c r="V15346" s="73"/>
      <c r="X15346" s="12"/>
    </row>
    <row r="15347" spans="2:24" x14ac:dyDescent="0.3">
      <c r="B15347" s="73"/>
      <c r="D15347" s="73"/>
      <c r="P15347" s="73"/>
      <c r="T15347" s="73"/>
      <c r="U15347" s="73"/>
      <c r="V15347" s="73"/>
      <c r="X15347" s="12"/>
    </row>
    <row r="15348" spans="2:24" x14ac:dyDescent="0.3">
      <c r="B15348" s="73"/>
      <c r="D15348" s="73"/>
      <c r="P15348" s="73"/>
      <c r="T15348" s="73"/>
      <c r="U15348" s="73"/>
      <c r="V15348" s="73"/>
      <c r="X15348" s="12"/>
    </row>
    <row r="15349" spans="2:24" x14ac:dyDescent="0.3">
      <c r="B15349" s="73"/>
      <c r="D15349" s="73"/>
      <c r="P15349" s="73"/>
      <c r="T15349" s="73"/>
      <c r="U15349" s="73"/>
      <c r="V15349" s="73"/>
      <c r="X15349" s="12"/>
    </row>
    <row r="15350" spans="2:24" x14ac:dyDescent="0.3">
      <c r="B15350" s="73"/>
      <c r="D15350" s="73"/>
      <c r="P15350" s="73"/>
      <c r="T15350" s="73"/>
      <c r="U15350" s="73"/>
      <c r="V15350" s="73"/>
      <c r="X15350" s="12"/>
    </row>
    <row r="15351" spans="2:24" x14ac:dyDescent="0.3">
      <c r="B15351" s="73"/>
      <c r="D15351" s="73"/>
      <c r="P15351" s="73"/>
      <c r="T15351" s="73"/>
      <c r="U15351" s="73"/>
      <c r="V15351" s="73"/>
      <c r="X15351" s="12"/>
    </row>
    <row r="15352" spans="2:24" x14ac:dyDescent="0.3">
      <c r="B15352" s="73"/>
      <c r="D15352" s="73"/>
      <c r="P15352" s="73"/>
      <c r="T15352" s="73"/>
      <c r="U15352" s="73"/>
      <c r="V15352" s="73"/>
      <c r="X15352" s="12"/>
    </row>
    <row r="15353" spans="2:24" x14ac:dyDescent="0.3">
      <c r="B15353" s="73"/>
      <c r="D15353" s="73"/>
      <c r="P15353" s="73"/>
      <c r="T15353" s="73"/>
      <c r="U15353" s="73"/>
      <c r="V15353" s="73"/>
      <c r="X15353" s="12"/>
    </row>
    <row r="15354" spans="2:24" x14ac:dyDescent="0.3">
      <c r="B15354" s="73"/>
      <c r="D15354" s="73"/>
      <c r="P15354" s="73"/>
      <c r="T15354" s="73"/>
      <c r="U15354" s="73"/>
      <c r="V15354" s="73"/>
      <c r="X15354" s="12"/>
    </row>
    <row r="15355" spans="2:24" x14ac:dyDescent="0.3">
      <c r="B15355" s="73"/>
      <c r="D15355" s="73"/>
      <c r="P15355" s="73"/>
      <c r="T15355" s="73"/>
      <c r="U15355" s="73"/>
      <c r="V15355" s="73"/>
      <c r="X15355" s="12"/>
    </row>
    <row r="15356" spans="2:24" x14ac:dyDescent="0.3">
      <c r="B15356" s="73"/>
      <c r="D15356" s="73"/>
      <c r="P15356" s="73"/>
      <c r="T15356" s="73"/>
      <c r="U15356" s="73"/>
      <c r="V15356" s="73"/>
      <c r="X15356" s="12"/>
    </row>
    <row r="15357" spans="2:24" x14ac:dyDescent="0.3">
      <c r="B15357" s="73"/>
      <c r="D15357" s="73"/>
      <c r="P15357" s="73"/>
      <c r="T15357" s="73"/>
      <c r="U15357" s="73"/>
      <c r="V15357" s="73"/>
      <c r="X15357" s="12"/>
    </row>
    <row r="15358" spans="2:24" x14ac:dyDescent="0.3">
      <c r="B15358" s="73"/>
      <c r="D15358" s="73"/>
      <c r="P15358" s="73"/>
      <c r="T15358" s="73"/>
      <c r="U15358" s="73"/>
      <c r="V15358" s="73"/>
      <c r="X15358" s="12"/>
    </row>
    <row r="15359" spans="2:24" x14ac:dyDescent="0.3">
      <c r="B15359" s="73"/>
      <c r="D15359" s="73"/>
      <c r="P15359" s="73"/>
      <c r="T15359" s="73"/>
      <c r="U15359" s="73"/>
      <c r="V15359" s="73"/>
      <c r="X15359" s="12"/>
    </row>
    <row r="15360" spans="2:24" x14ac:dyDescent="0.3">
      <c r="B15360" s="73"/>
      <c r="D15360" s="73"/>
      <c r="P15360" s="73"/>
      <c r="T15360" s="73"/>
      <c r="U15360" s="73"/>
      <c r="V15360" s="73"/>
      <c r="X15360" s="12"/>
    </row>
    <row r="15361" spans="2:24" x14ac:dyDescent="0.3">
      <c r="B15361" s="73"/>
      <c r="D15361" s="73"/>
      <c r="P15361" s="73"/>
      <c r="T15361" s="73"/>
      <c r="U15361" s="73"/>
      <c r="V15361" s="73"/>
      <c r="X15361" s="12"/>
    </row>
    <row r="15362" spans="2:24" x14ac:dyDescent="0.3">
      <c r="B15362" s="73"/>
      <c r="D15362" s="73"/>
      <c r="P15362" s="73"/>
      <c r="T15362" s="73"/>
      <c r="U15362" s="73"/>
      <c r="V15362" s="73"/>
      <c r="X15362" s="12"/>
    </row>
    <row r="15363" spans="2:24" x14ac:dyDescent="0.3">
      <c r="B15363" s="73"/>
      <c r="D15363" s="73"/>
      <c r="P15363" s="73"/>
      <c r="T15363" s="73"/>
      <c r="U15363" s="73"/>
      <c r="V15363" s="73"/>
      <c r="X15363" s="12"/>
    </row>
    <row r="15364" spans="2:24" x14ac:dyDescent="0.3">
      <c r="B15364" s="73"/>
      <c r="D15364" s="73"/>
      <c r="P15364" s="73"/>
      <c r="T15364" s="73"/>
      <c r="U15364" s="73"/>
      <c r="V15364" s="73"/>
      <c r="X15364" s="12"/>
    </row>
    <row r="15365" spans="2:24" x14ac:dyDescent="0.3">
      <c r="B15365" s="73"/>
      <c r="D15365" s="73"/>
      <c r="P15365" s="73"/>
      <c r="T15365" s="73"/>
      <c r="U15365" s="73"/>
      <c r="V15365" s="73"/>
      <c r="X15365" s="12"/>
    </row>
    <row r="15366" spans="2:24" x14ac:dyDescent="0.3">
      <c r="B15366" s="73"/>
      <c r="D15366" s="73"/>
      <c r="P15366" s="73"/>
      <c r="T15366" s="73"/>
      <c r="U15366" s="73"/>
      <c r="V15366" s="73"/>
      <c r="X15366" s="12"/>
    </row>
    <row r="15367" spans="2:24" x14ac:dyDescent="0.3">
      <c r="B15367" s="73"/>
      <c r="D15367" s="73"/>
      <c r="P15367" s="73"/>
      <c r="T15367" s="73"/>
      <c r="U15367" s="73"/>
      <c r="V15367" s="73"/>
      <c r="X15367" s="12"/>
    </row>
    <row r="15368" spans="2:24" x14ac:dyDescent="0.3">
      <c r="B15368" s="73"/>
      <c r="D15368" s="73"/>
      <c r="P15368" s="73"/>
      <c r="T15368" s="73"/>
      <c r="U15368" s="73"/>
      <c r="V15368" s="73"/>
      <c r="X15368" s="12"/>
    </row>
    <row r="15369" spans="2:24" x14ac:dyDescent="0.3">
      <c r="B15369" s="73"/>
      <c r="D15369" s="73"/>
      <c r="P15369" s="73"/>
      <c r="T15369" s="73"/>
      <c r="U15369" s="73"/>
      <c r="V15369" s="73"/>
      <c r="X15369" s="12"/>
    </row>
    <row r="15370" spans="2:24" x14ac:dyDescent="0.3">
      <c r="B15370" s="73"/>
      <c r="D15370" s="73"/>
      <c r="P15370" s="73"/>
      <c r="T15370" s="73"/>
      <c r="U15370" s="73"/>
      <c r="V15370" s="73"/>
      <c r="X15370" s="12"/>
    </row>
    <row r="15371" spans="2:24" x14ac:dyDescent="0.3">
      <c r="B15371" s="73"/>
      <c r="D15371" s="73"/>
      <c r="P15371" s="73"/>
      <c r="T15371" s="73"/>
      <c r="U15371" s="73"/>
      <c r="V15371" s="73"/>
      <c r="X15371" s="12"/>
    </row>
    <row r="15372" spans="2:24" x14ac:dyDescent="0.3">
      <c r="B15372" s="73"/>
      <c r="D15372" s="73"/>
      <c r="P15372" s="73"/>
      <c r="T15372" s="73"/>
      <c r="U15372" s="73"/>
      <c r="V15372" s="73"/>
      <c r="X15372" s="12"/>
    </row>
    <row r="15373" spans="2:24" x14ac:dyDescent="0.3">
      <c r="B15373" s="73"/>
      <c r="D15373" s="73"/>
      <c r="P15373" s="73"/>
      <c r="T15373" s="73"/>
      <c r="U15373" s="73"/>
      <c r="V15373" s="73"/>
      <c r="X15373" s="12"/>
    </row>
    <row r="15374" spans="2:24" x14ac:dyDescent="0.3">
      <c r="B15374" s="73"/>
      <c r="D15374" s="73"/>
      <c r="P15374" s="73"/>
      <c r="T15374" s="73"/>
      <c r="U15374" s="73"/>
      <c r="V15374" s="73"/>
      <c r="X15374" s="12"/>
    </row>
    <row r="15375" spans="2:24" x14ac:dyDescent="0.3">
      <c r="B15375" s="73"/>
      <c r="D15375" s="73"/>
      <c r="P15375" s="73"/>
      <c r="T15375" s="73"/>
      <c r="U15375" s="73"/>
      <c r="V15375" s="73"/>
      <c r="X15375" s="12"/>
    </row>
    <row r="15376" spans="2:24" x14ac:dyDescent="0.3">
      <c r="B15376" s="73"/>
      <c r="D15376" s="73"/>
      <c r="P15376" s="73"/>
      <c r="T15376" s="73"/>
      <c r="U15376" s="73"/>
      <c r="V15376" s="73"/>
      <c r="X15376" s="12"/>
    </row>
    <row r="15377" spans="2:24" x14ac:dyDescent="0.3">
      <c r="B15377" s="73"/>
      <c r="D15377" s="73"/>
      <c r="P15377" s="73"/>
      <c r="T15377" s="73"/>
      <c r="U15377" s="73"/>
      <c r="V15377" s="73"/>
      <c r="X15377" s="12"/>
    </row>
    <row r="15378" spans="2:24" x14ac:dyDescent="0.3">
      <c r="B15378" s="73"/>
      <c r="D15378" s="73"/>
      <c r="P15378" s="73"/>
      <c r="T15378" s="73"/>
      <c r="U15378" s="73"/>
      <c r="V15378" s="73"/>
      <c r="X15378" s="12"/>
    </row>
    <row r="15379" spans="2:24" x14ac:dyDescent="0.3">
      <c r="B15379" s="73"/>
      <c r="D15379" s="73"/>
      <c r="P15379" s="73"/>
      <c r="T15379" s="73"/>
      <c r="U15379" s="73"/>
      <c r="V15379" s="73"/>
      <c r="X15379" s="12"/>
    </row>
    <row r="15380" spans="2:24" x14ac:dyDescent="0.3">
      <c r="B15380" s="73"/>
      <c r="D15380" s="73"/>
      <c r="P15380" s="73"/>
      <c r="T15380" s="73"/>
      <c r="U15380" s="73"/>
      <c r="V15380" s="73"/>
      <c r="X15380" s="12"/>
    </row>
    <row r="15381" spans="2:24" x14ac:dyDescent="0.3">
      <c r="B15381" s="73"/>
      <c r="D15381" s="73"/>
      <c r="P15381" s="73"/>
      <c r="T15381" s="73"/>
      <c r="U15381" s="73"/>
      <c r="V15381" s="73"/>
      <c r="X15381" s="12"/>
    </row>
    <row r="15382" spans="2:24" x14ac:dyDescent="0.3">
      <c r="B15382" s="73"/>
      <c r="D15382" s="73"/>
      <c r="P15382" s="73"/>
      <c r="T15382" s="73"/>
      <c r="U15382" s="73"/>
      <c r="V15382" s="73"/>
      <c r="X15382" s="12"/>
    </row>
    <row r="15383" spans="2:24" x14ac:dyDescent="0.3">
      <c r="B15383" s="73"/>
      <c r="D15383" s="73"/>
      <c r="P15383" s="73"/>
      <c r="T15383" s="73"/>
      <c r="U15383" s="73"/>
      <c r="V15383" s="73"/>
      <c r="X15383" s="12"/>
    </row>
    <row r="15384" spans="2:24" x14ac:dyDescent="0.3">
      <c r="B15384" s="73"/>
      <c r="D15384" s="73"/>
      <c r="P15384" s="73"/>
      <c r="T15384" s="73"/>
      <c r="U15384" s="73"/>
      <c r="V15384" s="73"/>
      <c r="X15384" s="12"/>
    </row>
    <row r="15385" spans="2:24" x14ac:dyDescent="0.3">
      <c r="B15385" s="73"/>
      <c r="D15385" s="73"/>
      <c r="P15385" s="73"/>
      <c r="T15385" s="73"/>
      <c r="U15385" s="73"/>
      <c r="V15385" s="73"/>
      <c r="X15385" s="12"/>
    </row>
    <row r="15386" spans="2:24" x14ac:dyDescent="0.3">
      <c r="B15386" s="73"/>
      <c r="D15386" s="73"/>
      <c r="P15386" s="73"/>
      <c r="T15386" s="73"/>
      <c r="U15386" s="73"/>
      <c r="V15386" s="73"/>
      <c r="X15386" s="12"/>
    </row>
    <row r="15387" spans="2:24" x14ac:dyDescent="0.3">
      <c r="B15387" s="73"/>
      <c r="D15387" s="73"/>
      <c r="P15387" s="73"/>
      <c r="T15387" s="73"/>
      <c r="U15387" s="73"/>
      <c r="V15387" s="73"/>
      <c r="X15387" s="12"/>
    </row>
    <row r="15388" spans="2:24" x14ac:dyDescent="0.3">
      <c r="B15388" s="73"/>
      <c r="D15388" s="73"/>
      <c r="P15388" s="73"/>
      <c r="T15388" s="73"/>
      <c r="U15388" s="73"/>
      <c r="V15388" s="73"/>
      <c r="X15388" s="12"/>
    </row>
    <row r="15389" spans="2:24" x14ac:dyDescent="0.3">
      <c r="B15389" s="73"/>
      <c r="D15389" s="73"/>
      <c r="P15389" s="73"/>
      <c r="T15389" s="73"/>
      <c r="U15389" s="73"/>
      <c r="V15389" s="73"/>
      <c r="X15389" s="12"/>
    </row>
    <row r="15390" spans="2:24" x14ac:dyDescent="0.3">
      <c r="B15390" s="73"/>
      <c r="D15390" s="73"/>
      <c r="P15390" s="73"/>
      <c r="T15390" s="73"/>
      <c r="U15390" s="73"/>
      <c r="V15390" s="73"/>
      <c r="X15390" s="12"/>
    </row>
    <row r="15391" spans="2:24" x14ac:dyDescent="0.3">
      <c r="B15391" s="73"/>
      <c r="D15391" s="73"/>
      <c r="P15391" s="73"/>
      <c r="T15391" s="73"/>
      <c r="U15391" s="73"/>
      <c r="V15391" s="73"/>
      <c r="X15391" s="12"/>
    </row>
    <row r="15392" spans="2:24" x14ac:dyDescent="0.3">
      <c r="B15392" s="73"/>
      <c r="D15392" s="73"/>
      <c r="P15392" s="73"/>
      <c r="T15392" s="73"/>
      <c r="U15392" s="73"/>
      <c r="V15392" s="73"/>
      <c r="X15392" s="12"/>
    </row>
    <row r="15393" spans="2:24" x14ac:dyDescent="0.3">
      <c r="B15393" s="73"/>
      <c r="D15393" s="73"/>
      <c r="P15393" s="73"/>
      <c r="T15393" s="73"/>
      <c r="U15393" s="73"/>
      <c r="V15393" s="73"/>
      <c r="X15393" s="12"/>
    </row>
    <row r="15394" spans="2:24" x14ac:dyDescent="0.3">
      <c r="B15394" s="73"/>
      <c r="D15394" s="73"/>
      <c r="P15394" s="73"/>
      <c r="T15394" s="73"/>
      <c r="U15394" s="73"/>
      <c r="V15394" s="73"/>
      <c r="X15394" s="12"/>
    </row>
    <row r="15395" spans="2:24" x14ac:dyDescent="0.3">
      <c r="B15395" s="73"/>
      <c r="D15395" s="73"/>
      <c r="P15395" s="73"/>
      <c r="T15395" s="73"/>
      <c r="U15395" s="73"/>
      <c r="V15395" s="73"/>
      <c r="X15395" s="12"/>
    </row>
    <row r="15396" spans="2:24" x14ac:dyDescent="0.3">
      <c r="B15396" s="73"/>
      <c r="D15396" s="73"/>
      <c r="P15396" s="73"/>
      <c r="T15396" s="73"/>
      <c r="U15396" s="73"/>
      <c r="V15396" s="73"/>
      <c r="X15396" s="12"/>
    </row>
    <row r="15397" spans="2:24" x14ac:dyDescent="0.3">
      <c r="B15397" s="73"/>
      <c r="D15397" s="73"/>
      <c r="P15397" s="73"/>
      <c r="T15397" s="73"/>
      <c r="U15397" s="73"/>
      <c r="V15397" s="73"/>
      <c r="X15397" s="12"/>
    </row>
    <row r="15398" spans="2:24" x14ac:dyDescent="0.3">
      <c r="B15398" s="73"/>
      <c r="D15398" s="73"/>
      <c r="P15398" s="73"/>
      <c r="T15398" s="73"/>
      <c r="U15398" s="73"/>
      <c r="V15398" s="73"/>
      <c r="X15398" s="12"/>
    </row>
    <row r="15399" spans="2:24" x14ac:dyDescent="0.3">
      <c r="B15399" s="73"/>
      <c r="D15399" s="73"/>
      <c r="P15399" s="73"/>
      <c r="T15399" s="73"/>
      <c r="U15399" s="73"/>
      <c r="V15399" s="73"/>
      <c r="X15399" s="12"/>
    </row>
    <row r="15400" spans="2:24" x14ac:dyDescent="0.3">
      <c r="B15400" s="73"/>
      <c r="D15400" s="73"/>
      <c r="P15400" s="73"/>
      <c r="T15400" s="73"/>
      <c r="U15400" s="73"/>
      <c r="V15400" s="73"/>
      <c r="X15400" s="12"/>
    </row>
    <row r="15401" spans="2:24" x14ac:dyDescent="0.3">
      <c r="B15401" s="73"/>
      <c r="D15401" s="73"/>
      <c r="P15401" s="73"/>
      <c r="T15401" s="73"/>
      <c r="U15401" s="73"/>
      <c r="V15401" s="73"/>
      <c r="X15401" s="12"/>
    </row>
    <row r="15402" spans="2:24" x14ac:dyDescent="0.3">
      <c r="B15402" s="73"/>
      <c r="D15402" s="73"/>
      <c r="P15402" s="73"/>
      <c r="T15402" s="73"/>
      <c r="U15402" s="73"/>
      <c r="V15402" s="73"/>
      <c r="X15402" s="12"/>
    </row>
    <row r="15403" spans="2:24" x14ac:dyDescent="0.3">
      <c r="B15403" s="73"/>
      <c r="D15403" s="73"/>
      <c r="P15403" s="73"/>
      <c r="T15403" s="73"/>
      <c r="U15403" s="73"/>
      <c r="V15403" s="73"/>
      <c r="X15403" s="12"/>
    </row>
    <row r="15404" spans="2:24" x14ac:dyDescent="0.3">
      <c r="B15404" s="73"/>
      <c r="D15404" s="73"/>
      <c r="P15404" s="73"/>
      <c r="T15404" s="73"/>
      <c r="U15404" s="73"/>
      <c r="V15404" s="73"/>
      <c r="X15404" s="12"/>
    </row>
    <row r="15405" spans="2:24" x14ac:dyDescent="0.3">
      <c r="B15405" s="73"/>
      <c r="D15405" s="73"/>
      <c r="P15405" s="73"/>
      <c r="T15405" s="73"/>
      <c r="U15405" s="73"/>
      <c r="V15405" s="73"/>
      <c r="X15405" s="12"/>
    </row>
    <row r="15406" spans="2:24" x14ac:dyDescent="0.3">
      <c r="B15406" s="73"/>
      <c r="D15406" s="73"/>
      <c r="P15406" s="73"/>
      <c r="T15406" s="73"/>
      <c r="U15406" s="73"/>
      <c r="V15406" s="73"/>
      <c r="X15406" s="12"/>
    </row>
    <row r="15407" spans="2:24" x14ac:dyDescent="0.3">
      <c r="B15407" s="73"/>
      <c r="D15407" s="73"/>
      <c r="P15407" s="73"/>
      <c r="T15407" s="73"/>
      <c r="U15407" s="73"/>
      <c r="V15407" s="73"/>
      <c r="X15407" s="12"/>
    </row>
    <row r="15408" spans="2:24" x14ac:dyDescent="0.3">
      <c r="B15408" s="73"/>
      <c r="D15408" s="73"/>
      <c r="P15408" s="73"/>
      <c r="T15408" s="73"/>
      <c r="U15408" s="73"/>
      <c r="V15408" s="73"/>
      <c r="X15408" s="12"/>
    </row>
    <row r="15409" spans="2:24" x14ac:dyDescent="0.3">
      <c r="B15409" s="73"/>
      <c r="D15409" s="73"/>
      <c r="P15409" s="73"/>
      <c r="T15409" s="73"/>
      <c r="U15409" s="73"/>
      <c r="V15409" s="73"/>
      <c r="X15409" s="12"/>
    </row>
    <row r="15410" spans="2:24" x14ac:dyDescent="0.3">
      <c r="B15410" s="73"/>
      <c r="D15410" s="73"/>
      <c r="P15410" s="73"/>
      <c r="T15410" s="73"/>
      <c r="U15410" s="73"/>
      <c r="V15410" s="73"/>
      <c r="X15410" s="12"/>
    </row>
    <row r="15411" spans="2:24" x14ac:dyDescent="0.3">
      <c r="B15411" s="73"/>
      <c r="D15411" s="73"/>
      <c r="P15411" s="73"/>
      <c r="T15411" s="73"/>
      <c r="U15411" s="73"/>
      <c r="V15411" s="73"/>
      <c r="X15411" s="12"/>
    </row>
    <row r="15412" spans="2:24" x14ac:dyDescent="0.3">
      <c r="B15412" s="73"/>
      <c r="D15412" s="73"/>
      <c r="P15412" s="73"/>
      <c r="T15412" s="73"/>
      <c r="U15412" s="73"/>
      <c r="V15412" s="73"/>
      <c r="X15412" s="12"/>
    </row>
    <row r="15413" spans="2:24" x14ac:dyDescent="0.3">
      <c r="B15413" s="73"/>
      <c r="D15413" s="73"/>
      <c r="P15413" s="73"/>
      <c r="T15413" s="73"/>
      <c r="U15413" s="73"/>
      <c r="V15413" s="73"/>
      <c r="X15413" s="12"/>
    </row>
    <row r="15414" spans="2:24" x14ac:dyDescent="0.3">
      <c r="B15414" s="73"/>
      <c r="D15414" s="73"/>
      <c r="P15414" s="73"/>
      <c r="T15414" s="73"/>
      <c r="U15414" s="73"/>
      <c r="V15414" s="73"/>
      <c r="X15414" s="12"/>
    </row>
    <row r="15415" spans="2:24" x14ac:dyDescent="0.3">
      <c r="B15415" s="73"/>
      <c r="D15415" s="73"/>
      <c r="P15415" s="73"/>
      <c r="T15415" s="73"/>
      <c r="U15415" s="73"/>
      <c r="V15415" s="73"/>
      <c r="X15415" s="12"/>
    </row>
    <row r="15416" spans="2:24" x14ac:dyDescent="0.3">
      <c r="B15416" s="73"/>
      <c r="D15416" s="73"/>
      <c r="P15416" s="73"/>
      <c r="T15416" s="73"/>
      <c r="U15416" s="73"/>
      <c r="V15416" s="73"/>
      <c r="X15416" s="12"/>
    </row>
    <row r="15417" spans="2:24" x14ac:dyDescent="0.3">
      <c r="B15417" s="73"/>
      <c r="D15417" s="73"/>
      <c r="P15417" s="73"/>
      <c r="T15417" s="73"/>
      <c r="U15417" s="73"/>
      <c r="V15417" s="73"/>
      <c r="X15417" s="12"/>
    </row>
    <row r="15418" spans="2:24" x14ac:dyDescent="0.3">
      <c r="B15418" s="73"/>
      <c r="D15418" s="73"/>
      <c r="P15418" s="73"/>
      <c r="T15418" s="73"/>
      <c r="U15418" s="73"/>
      <c r="V15418" s="73"/>
      <c r="X15418" s="12"/>
    </row>
    <row r="15419" spans="2:24" x14ac:dyDescent="0.3">
      <c r="B15419" s="73"/>
      <c r="D15419" s="73"/>
      <c r="P15419" s="73"/>
      <c r="T15419" s="73"/>
      <c r="U15419" s="73"/>
      <c r="V15419" s="73"/>
      <c r="X15419" s="12"/>
    </row>
    <row r="15420" spans="2:24" x14ac:dyDescent="0.3">
      <c r="B15420" s="73"/>
      <c r="D15420" s="73"/>
      <c r="P15420" s="73"/>
      <c r="T15420" s="73"/>
      <c r="U15420" s="73"/>
      <c r="V15420" s="73"/>
      <c r="X15420" s="12"/>
    </row>
    <row r="15421" spans="2:24" x14ac:dyDescent="0.3">
      <c r="B15421" s="73"/>
      <c r="D15421" s="73"/>
      <c r="P15421" s="73"/>
      <c r="T15421" s="73"/>
      <c r="U15421" s="73"/>
      <c r="V15421" s="73"/>
      <c r="X15421" s="12"/>
    </row>
    <row r="15422" spans="2:24" x14ac:dyDescent="0.3">
      <c r="B15422" s="73"/>
      <c r="D15422" s="73"/>
      <c r="P15422" s="73"/>
      <c r="T15422" s="73"/>
      <c r="U15422" s="73"/>
      <c r="V15422" s="73"/>
      <c r="X15422" s="12"/>
    </row>
    <row r="15423" spans="2:24" x14ac:dyDescent="0.3">
      <c r="B15423" s="73"/>
      <c r="D15423" s="73"/>
      <c r="P15423" s="73"/>
      <c r="T15423" s="73"/>
      <c r="U15423" s="73"/>
      <c r="V15423" s="73"/>
      <c r="X15423" s="12"/>
    </row>
    <row r="15424" spans="2:24" x14ac:dyDescent="0.3">
      <c r="B15424" s="73"/>
      <c r="D15424" s="73"/>
      <c r="P15424" s="73"/>
      <c r="T15424" s="73"/>
      <c r="U15424" s="73"/>
      <c r="V15424" s="73"/>
      <c r="X15424" s="12"/>
    </row>
    <row r="15425" spans="2:24" x14ac:dyDescent="0.3">
      <c r="B15425" s="73"/>
      <c r="D15425" s="73"/>
      <c r="P15425" s="73"/>
      <c r="T15425" s="73"/>
      <c r="U15425" s="73"/>
      <c r="V15425" s="73"/>
      <c r="X15425" s="12"/>
    </row>
    <row r="15426" spans="2:24" x14ac:dyDescent="0.3">
      <c r="B15426" s="73"/>
      <c r="D15426" s="73"/>
      <c r="P15426" s="73"/>
      <c r="T15426" s="73"/>
      <c r="U15426" s="73"/>
      <c r="V15426" s="73"/>
      <c r="X15426" s="12"/>
    </row>
    <row r="15427" spans="2:24" x14ac:dyDescent="0.3">
      <c r="B15427" s="73"/>
      <c r="D15427" s="73"/>
      <c r="P15427" s="73"/>
      <c r="T15427" s="73"/>
      <c r="U15427" s="73"/>
      <c r="V15427" s="73"/>
      <c r="X15427" s="12"/>
    </row>
    <row r="15428" spans="2:24" x14ac:dyDescent="0.3">
      <c r="B15428" s="73"/>
      <c r="D15428" s="73"/>
      <c r="P15428" s="73"/>
      <c r="T15428" s="73"/>
      <c r="U15428" s="73"/>
      <c r="V15428" s="73"/>
      <c r="X15428" s="12"/>
    </row>
    <row r="15429" spans="2:24" x14ac:dyDescent="0.3">
      <c r="B15429" s="73"/>
      <c r="D15429" s="73"/>
      <c r="P15429" s="73"/>
      <c r="T15429" s="73"/>
      <c r="U15429" s="73"/>
      <c r="V15429" s="73"/>
      <c r="X15429" s="12"/>
    </row>
    <row r="15430" spans="2:24" x14ac:dyDescent="0.3">
      <c r="B15430" s="73"/>
      <c r="D15430" s="73"/>
      <c r="P15430" s="73"/>
      <c r="T15430" s="73"/>
      <c r="U15430" s="73"/>
      <c r="V15430" s="73"/>
      <c r="X15430" s="12"/>
    </row>
    <row r="15431" spans="2:24" x14ac:dyDescent="0.3">
      <c r="B15431" s="73"/>
      <c r="D15431" s="73"/>
      <c r="P15431" s="73"/>
      <c r="T15431" s="73"/>
      <c r="U15431" s="73"/>
      <c r="V15431" s="73"/>
      <c r="X15431" s="12"/>
    </row>
    <row r="15432" spans="2:24" x14ac:dyDescent="0.3">
      <c r="B15432" s="73"/>
      <c r="D15432" s="73"/>
      <c r="P15432" s="73"/>
      <c r="T15432" s="73"/>
      <c r="U15432" s="73"/>
      <c r="V15432" s="73"/>
      <c r="X15432" s="12"/>
    </row>
    <row r="15433" spans="2:24" x14ac:dyDescent="0.3">
      <c r="B15433" s="73"/>
      <c r="D15433" s="73"/>
      <c r="P15433" s="73"/>
      <c r="T15433" s="73"/>
      <c r="U15433" s="73"/>
      <c r="V15433" s="73"/>
      <c r="X15433" s="12"/>
    </row>
    <row r="15434" spans="2:24" x14ac:dyDescent="0.3">
      <c r="B15434" s="73"/>
      <c r="D15434" s="73"/>
      <c r="P15434" s="73"/>
      <c r="T15434" s="73"/>
      <c r="U15434" s="73"/>
      <c r="V15434" s="73"/>
      <c r="X15434" s="12"/>
    </row>
    <row r="15435" spans="2:24" x14ac:dyDescent="0.3">
      <c r="B15435" s="73"/>
      <c r="D15435" s="73"/>
      <c r="P15435" s="73"/>
      <c r="T15435" s="73"/>
      <c r="U15435" s="73"/>
      <c r="V15435" s="73"/>
      <c r="X15435" s="12"/>
    </row>
    <row r="15436" spans="2:24" x14ac:dyDescent="0.3">
      <c r="B15436" s="73"/>
      <c r="D15436" s="73"/>
      <c r="P15436" s="73"/>
      <c r="T15436" s="73"/>
      <c r="U15436" s="73"/>
      <c r="V15436" s="73"/>
      <c r="X15436" s="12"/>
    </row>
    <row r="15437" spans="2:24" x14ac:dyDescent="0.3">
      <c r="B15437" s="73"/>
      <c r="D15437" s="73"/>
      <c r="P15437" s="73"/>
      <c r="T15437" s="73"/>
      <c r="U15437" s="73"/>
      <c r="V15437" s="73"/>
      <c r="X15437" s="12"/>
    </row>
    <row r="15438" spans="2:24" x14ac:dyDescent="0.3">
      <c r="B15438" s="73"/>
      <c r="D15438" s="73"/>
      <c r="P15438" s="73"/>
      <c r="T15438" s="73"/>
      <c r="U15438" s="73"/>
      <c r="V15438" s="73"/>
      <c r="X15438" s="12"/>
    </row>
    <row r="15439" spans="2:24" x14ac:dyDescent="0.3">
      <c r="B15439" s="73"/>
      <c r="D15439" s="73"/>
      <c r="P15439" s="73"/>
      <c r="T15439" s="73"/>
      <c r="U15439" s="73"/>
      <c r="V15439" s="73"/>
      <c r="X15439" s="12"/>
    </row>
    <row r="15440" spans="2:24" x14ac:dyDescent="0.3">
      <c r="B15440" s="73"/>
      <c r="D15440" s="73"/>
      <c r="P15440" s="73"/>
      <c r="T15440" s="73"/>
      <c r="U15440" s="73"/>
      <c r="V15440" s="73"/>
      <c r="X15440" s="12"/>
    </row>
    <row r="15441" spans="2:24" x14ac:dyDescent="0.3">
      <c r="B15441" s="73"/>
      <c r="D15441" s="73"/>
      <c r="P15441" s="73"/>
      <c r="T15441" s="73"/>
      <c r="U15441" s="73"/>
      <c r="V15441" s="73"/>
      <c r="X15441" s="12"/>
    </row>
    <row r="15442" spans="2:24" x14ac:dyDescent="0.3">
      <c r="B15442" s="73"/>
      <c r="D15442" s="73"/>
      <c r="P15442" s="73"/>
      <c r="T15442" s="73"/>
      <c r="U15442" s="73"/>
      <c r="V15442" s="73"/>
      <c r="X15442" s="12"/>
    </row>
    <row r="15443" spans="2:24" x14ac:dyDescent="0.3">
      <c r="B15443" s="73"/>
      <c r="D15443" s="73"/>
      <c r="P15443" s="73"/>
      <c r="T15443" s="73"/>
      <c r="U15443" s="73"/>
      <c r="V15443" s="73"/>
      <c r="X15443" s="12"/>
    </row>
    <row r="15444" spans="2:24" x14ac:dyDescent="0.3">
      <c r="B15444" s="73"/>
      <c r="D15444" s="73"/>
      <c r="P15444" s="73"/>
      <c r="T15444" s="73"/>
      <c r="U15444" s="73"/>
      <c r="V15444" s="73"/>
      <c r="X15444" s="12"/>
    </row>
    <row r="15445" spans="2:24" x14ac:dyDescent="0.3">
      <c r="B15445" s="73"/>
      <c r="D15445" s="73"/>
      <c r="P15445" s="73"/>
      <c r="T15445" s="73"/>
      <c r="U15445" s="73"/>
      <c r="V15445" s="73"/>
      <c r="X15445" s="12"/>
    </row>
    <row r="15446" spans="2:24" x14ac:dyDescent="0.3">
      <c r="B15446" s="73"/>
      <c r="D15446" s="73"/>
      <c r="P15446" s="73"/>
      <c r="T15446" s="73"/>
      <c r="U15446" s="73"/>
      <c r="V15446" s="73"/>
      <c r="X15446" s="12"/>
    </row>
    <row r="15447" spans="2:24" x14ac:dyDescent="0.3">
      <c r="B15447" s="73"/>
      <c r="D15447" s="73"/>
      <c r="P15447" s="73"/>
      <c r="T15447" s="73"/>
      <c r="U15447" s="73"/>
      <c r="V15447" s="73"/>
      <c r="X15447" s="12"/>
    </row>
    <row r="15448" spans="2:24" x14ac:dyDescent="0.3">
      <c r="B15448" s="73"/>
      <c r="D15448" s="73"/>
      <c r="P15448" s="73"/>
      <c r="T15448" s="73"/>
      <c r="U15448" s="73"/>
      <c r="V15448" s="73"/>
      <c r="X15448" s="12"/>
    </row>
    <row r="15449" spans="2:24" x14ac:dyDescent="0.3">
      <c r="B15449" s="73"/>
      <c r="D15449" s="73"/>
      <c r="P15449" s="73"/>
      <c r="T15449" s="73"/>
      <c r="U15449" s="73"/>
      <c r="V15449" s="73"/>
      <c r="X15449" s="12"/>
    </row>
    <row r="15450" spans="2:24" x14ac:dyDescent="0.3">
      <c r="B15450" s="73"/>
      <c r="D15450" s="73"/>
      <c r="P15450" s="73"/>
      <c r="T15450" s="73"/>
      <c r="U15450" s="73"/>
      <c r="V15450" s="73"/>
      <c r="X15450" s="12"/>
    </row>
    <row r="15451" spans="2:24" x14ac:dyDescent="0.3">
      <c r="B15451" s="73"/>
      <c r="D15451" s="73"/>
      <c r="P15451" s="73"/>
      <c r="T15451" s="73"/>
      <c r="U15451" s="73"/>
      <c r="V15451" s="73"/>
      <c r="X15451" s="12"/>
    </row>
    <row r="15452" spans="2:24" x14ac:dyDescent="0.3">
      <c r="B15452" s="73"/>
      <c r="D15452" s="73"/>
      <c r="P15452" s="73"/>
      <c r="T15452" s="73"/>
      <c r="U15452" s="73"/>
      <c r="V15452" s="73"/>
      <c r="X15452" s="12"/>
    </row>
    <row r="15453" spans="2:24" x14ac:dyDescent="0.3">
      <c r="B15453" s="73"/>
      <c r="D15453" s="73"/>
      <c r="P15453" s="73"/>
      <c r="T15453" s="73"/>
      <c r="U15453" s="73"/>
      <c r="V15453" s="73"/>
      <c r="X15453" s="12"/>
    </row>
    <row r="15454" spans="2:24" x14ac:dyDescent="0.3">
      <c r="B15454" s="73"/>
      <c r="D15454" s="73"/>
      <c r="P15454" s="73"/>
      <c r="T15454" s="73"/>
      <c r="U15454" s="73"/>
      <c r="V15454" s="73"/>
      <c r="X15454" s="12"/>
    </row>
    <row r="15455" spans="2:24" x14ac:dyDescent="0.3">
      <c r="B15455" s="73"/>
      <c r="D15455" s="73"/>
      <c r="P15455" s="73"/>
      <c r="T15455" s="73"/>
      <c r="U15455" s="73"/>
      <c r="V15455" s="73"/>
      <c r="X15455" s="12"/>
    </row>
    <row r="15456" spans="2:24" x14ac:dyDescent="0.3">
      <c r="B15456" s="73"/>
      <c r="D15456" s="73"/>
      <c r="P15456" s="73"/>
      <c r="T15456" s="73"/>
      <c r="U15456" s="73"/>
      <c r="V15456" s="73"/>
      <c r="X15456" s="12"/>
    </row>
    <row r="15457" spans="2:24" x14ac:dyDescent="0.3">
      <c r="B15457" s="73"/>
      <c r="D15457" s="73"/>
      <c r="P15457" s="73"/>
      <c r="T15457" s="73"/>
      <c r="U15457" s="73"/>
      <c r="V15457" s="73"/>
      <c r="X15457" s="12"/>
    </row>
    <row r="15458" spans="2:24" x14ac:dyDescent="0.3">
      <c r="B15458" s="73"/>
      <c r="D15458" s="73"/>
      <c r="P15458" s="73"/>
      <c r="T15458" s="73"/>
      <c r="U15458" s="73"/>
      <c r="V15458" s="73"/>
      <c r="X15458" s="12"/>
    </row>
    <row r="15459" spans="2:24" x14ac:dyDescent="0.3">
      <c r="B15459" s="73"/>
      <c r="D15459" s="73"/>
      <c r="P15459" s="73"/>
      <c r="T15459" s="73"/>
      <c r="U15459" s="73"/>
      <c r="V15459" s="73"/>
      <c r="X15459" s="12"/>
    </row>
    <row r="15460" spans="2:24" x14ac:dyDescent="0.3">
      <c r="B15460" s="73"/>
      <c r="D15460" s="73"/>
      <c r="P15460" s="73"/>
      <c r="T15460" s="73"/>
      <c r="U15460" s="73"/>
      <c r="V15460" s="73"/>
      <c r="X15460" s="12"/>
    </row>
    <row r="15461" spans="2:24" x14ac:dyDescent="0.3">
      <c r="B15461" s="73"/>
      <c r="D15461" s="73"/>
      <c r="P15461" s="73"/>
      <c r="T15461" s="73"/>
      <c r="U15461" s="73"/>
      <c r="V15461" s="73"/>
      <c r="X15461" s="12"/>
    </row>
    <row r="15462" spans="2:24" x14ac:dyDescent="0.3">
      <c r="B15462" s="73"/>
      <c r="D15462" s="73"/>
      <c r="P15462" s="73"/>
      <c r="T15462" s="73"/>
      <c r="U15462" s="73"/>
      <c r="V15462" s="73"/>
      <c r="X15462" s="12"/>
    </row>
    <row r="15463" spans="2:24" x14ac:dyDescent="0.3">
      <c r="B15463" s="73"/>
      <c r="D15463" s="73"/>
      <c r="P15463" s="73"/>
      <c r="T15463" s="73"/>
      <c r="U15463" s="73"/>
      <c r="V15463" s="73"/>
      <c r="X15463" s="12"/>
    </row>
    <row r="15464" spans="2:24" x14ac:dyDescent="0.3">
      <c r="B15464" s="73"/>
      <c r="D15464" s="73"/>
      <c r="P15464" s="73"/>
      <c r="T15464" s="73"/>
      <c r="U15464" s="73"/>
      <c r="V15464" s="73"/>
      <c r="X15464" s="12"/>
    </row>
    <row r="15465" spans="2:24" x14ac:dyDescent="0.3">
      <c r="B15465" s="73"/>
      <c r="D15465" s="73"/>
      <c r="P15465" s="73"/>
      <c r="T15465" s="73"/>
      <c r="U15465" s="73"/>
      <c r="V15465" s="73"/>
      <c r="X15465" s="12"/>
    </row>
    <row r="15466" spans="2:24" x14ac:dyDescent="0.3">
      <c r="B15466" s="73"/>
      <c r="D15466" s="73"/>
      <c r="P15466" s="73"/>
      <c r="T15466" s="73"/>
      <c r="U15466" s="73"/>
      <c r="V15466" s="73"/>
      <c r="X15466" s="12"/>
    </row>
    <row r="15467" spans="2:24" x14ac:dyDescent="0.3">
      <c r="B15467" s="73"/>
      <c r="D15467" s="73"/>
      <c r="P15467" s="73"/>
      <c r="T15467" s="73"/>
      <c r="U15467" s="73"/>
      <c r="V15467" s="73"/>
      <c r="X15467" s="12"/>
    </row>
    <row r="15468" spans="2:24" x14ac:dyDescent="0.3">
      <c r="B15468" s="73"/>
      <c r="D15468" s="73"/>
      <c r="P15468" s="73"/>
      <c r="T15468" s="73"/>
      <c r="U15468" s="73"/>
      <c r="V15468" s="73"/>
      <c r="X15468" s="12"/>
    </row>
    <row r="15469" spans="2:24" x14ac:dyDescent="0.3">
      <c r="B15469" s="73"/>
      <c r="D15469" s="73"/>
      <c r="P15469" s="73"/>
      <c r="T15469" s="73"/>
      <c r="U15469" s="73"/>
      <c r="V15469" s="73"/>
      <c r="X15469" s="12"/>
    </row>
    <row r="15470" spans="2:24" x14ac:dyDescent="0.3">
      <c r="B15470" s="73"/>
      <c r="D15470" s="73"/>
      <c r="P15470" s="73"/>
      <c r="T15470" s="73"/>
      <c r="U15470" s="73"/>
      <c r="V15470" s="73"/>
      <c r="X15470" s="12"/>
    </row>
    <row r="15471" spans="2:24" x14ac:dyDescent="0.3">
      <c r="B15471" s="73"/>
      <c r="D15471" s="73"/>
      <c r="P15471" s="73"/>
      <c r="T15471" s="73"/>
      <c r="U15471" s="73"/>
      <c r="V15471" s="73"/>
      <c r="X15471" s="12"/>
    </row>
    <row r="15472" spans="2:24" x14ac:dyDescent="0.3">
      <c r="B15472" s="73"/>
      <c r="D15472" s="73"/>
      <c r="P15472" s="73"/>
      <c r="T15472" s="73"/>
      <c r="U15472" s="73"/>
      <c r="V15472" s="73"/>
      <c r="X15472" s="12"/>
    </row>
    <row r="15473" spans="2:24" x14ac:dyDescent="0.3">
      <c r="B15473" s="73"/>
      <c r="D15473" s="73"/>
      <c r="P15473" s="73"/>
      <c r="T15473" s="73"/>
      <c r="U15473" s="73"/>
      <c r="V15473" s="73"/>
      <c r="X15473" s="12"/>
    </row>
    <row r="15474" spans="2:24" x14ac:dyDescent="0.3">
      <c r="B15474" s="73"/>
      <c r="D15474" s="73"/>
      <c r="P15474" s="73"/>
      <c r="T15474" s="73"/>
      <c r="U15474" s="73"/>
      <c r="V15474" s="73"/>
      <c r="X15474" s="12"/>
    </row>
    <row r="15475" spans="2:24" x14ac:dyDescent="0.3">
      <c r="B15475" s="73"/>
      <c r="D15475" s="73"/>
      <c r="P15475" s="73"/>
      <c r="T15475" s="73"/>
      <c r="U15475" s="73"/>
      <c r="V15475" s="73"/>
      <c r="X15475" s="12"/>
    </row>
    <row r="15476" spans="2:24" x14ac:dyDescent="0.3">
      <c r="B15476" s="73"/>
      <c r="D15476" s="73"/>
      <c r="P15476" s="73"/>
      <c r="T15476" s="73"/>
      <c r="U15476" s="73"/>
      <c r="V15476" s="73"/>
      <c r="X15476" s="12"/>
    </row>
    <row r="15477" spans="2:24" x14ac:dyDescent="0.3">
      <c r="B15477" s="73"/>
      <c r="D15477" s="73"/>
      <c r="P15477" s="73"/>
      <c r="T15477" s="73"/>
      <c r="U15477" s="73"/>
      <c r="V15477" s="73"/>
      <c r="X15477" s="12"/>
    </row>
    <row r="15478" spans="2:24" x14ac:dyDescent="0.3">
      <c r="B15478" s="73"/>
      <c r="D15478" s="73"/>
      <c r="P15478" s="73"/>
      <c r="T15478" s="73"/>
      <c r="U15478" s="73"/>
      <c r="V15478" s="73"/>
      <c r="X15478" s="12"/>
    </row>
    <row r="15479" spans="2:24" x14ac:dyDescent="0.3">
      <c r="B15479" s="73"/>
      <c r="D15479" s="73"/>
      <c r="P15479" s="73"/>
      <c r="T15479" s="73"/>
      <c r="U15479" s="73"/>
      <c r="V15479" s="73"/>
      <c r="X15479" s="12"/>
    </row>
    <row r="15480" spans="2:24" x14ac:dyDescent="0.3">
      <c r="B15480" s="73"/>
      <c r="D15480" s="73"/>
      <c r="P15480" s="73"/>
      <c r="T15480" s="73"/>
      <c r="U15480" s="73"/>
      <c r="V15480" s="73"/>
      <c r="X15480" s="12"/>
    </row>
    <row r="15481" spans="2:24" x14ac:dyDescent="0.3">
      <c r="B15481" s="73"/>
      <c r="D15481" s="73"/>
      <c r="P15481" s="73"/>
      <c r="T15481" s="73"/>
      <c r="U15481" s="73"/>
      <c r="V15481" s="73"/>
      <c r="X15481" s="12"/>
    </row>
    <row r="15482" spans="2:24" x14ac:dyDescent="0.3">
      <c r="B15482" s="73"/>
      <c r="D15482" s="73"/>
      <c r="P15482" s="73"/>
      <c r="T15482" s="73"/>
      <c r="U15482" s="73"/>
      <c r="V15482" s="73"/>
      <c r="X15482" s="12"/>
    </row>
    <row r="15483" spans="2:24" x14ac:dyDescent="0.3">
      <c r="B15483" s="73"/>
      <c r="D15483" s="73"/>
      <c r="P15483" s="73"/>
      <c r="T15483" s="73"/>
      <c r="U15483" s="73"/>
      <c r="V15483" s="73"/>
      <c r="X15483" s="12"/>
    </row>
    <row r="15484" spans="2:24" x14ac:dyDescent="0.3">
      <c r="B15484" s="73"/>
      <c r="D15484" s="73"/>
      <c r="P15484" s="73"/>
      <c r="T15484" s="73"/>
      <c r="U15484" s="73"/>
      <c r="V15484" s="73"/>
      <c r="X15484" s="12"/>
    </row>
    <row r="15485" spans="2:24" x14ac:dyDescent="0.3">
      <c r="B15485" s="73"/>
      <c r="D15485" s="73"/>
      <c r="P15485" s="73"/>
      <c r="T15485" s="73"/>
      <c r="U15485" s="73"/>
      <c r="V15485" s="73"/>
      <c r="X15485" s="12"/>
    </row>
    <row r="15486" spans="2:24" x14ac:dyDescent="0.3">
      <c r="B15486" s="73"/>
      <c r="D15486" s="73"/>
      <c r="P15486" s="73"/>
      <c r="T15486" s="73"/>
      <c r="U15486" s="73"/>
      <c r="V15486" s="73"/>
      <c r="X15486" s="12"/>
    </row>
    <row r="15487" spans="2:24" x14ac:dyDescent="0.3">
      <c r="B15487" s="73"/>
      <c r="D15487" s="73"/>
      <c r="P15487" s="73"/>
      <c r="T15487" s="73"/>
      <c r="U15487" s="73"/>
      <c r="V15487" s="73"/>
      <c r="X15487" s="12"/>
    </row>
    <row r="15488" spans="2:24" x14ac:dyDescent="0.3">
      <c r="B15488" s="73"/>
      <c r="D15488" s="73"/>
      <c r="P15488" s="73"/>
      <c r="T15488" s="73"/>
      <c r="U15488" s="73"/>
      <c r="V15488" s="73"/>
      <c r="X15488" s="12"/>
    </row>
    <row r="15489" spans="2:24" x14ac:dyDescent="0.3">
      <c r="B15489" s="73"/>
      <c r="D15489" s="73"/>
      <c r="P15489" s="73"/>
      <c r="T15489" s="73"/>
      <c r="U15489" s="73"/>
      <c r="V15489" s="73"/>
      <c r="X15489" s="12"/>
    </row>
    <row r="15490" spans="2:24" x14ac:dyDescent="0.3">
      <c r="B15490" s="73"/>
      <c r="D15490" s="73"/>
      <c r="P15490" s="73"/>
      <c r="T15490" s="73"/>
      <c r="U15490" s="73"/>
      <c r="V15490" s="73"/>
      <c r="X15490" s="12"/>
    </row>
    <row r="15491" spans="2:24" x14ac:dyDescent="0.3">
      <c r="B15491" s="73"/>
      <c r="D15491" s="73"/>
      <c r="P15491" s="73"/>
      <c r="T15491" s="73"/>
      <c r="U15491" s="73"/>
      <c r="V15491" s="73"/>
      <c r="X15491" s="12"/>
    </row>
    <row r="15492" spans="2:24" x14ac:dyDescent="0.3">
      <c r="B15492" s="73"/>
      <c r="D15492" s="73"/>
      <c r="P15492" s="73"/>
      <c r="T15492" s="73"/>
      <c r="U15492" s="73"/>
      <c r="V15492" s="73"/>
      <c r="X15492" s="12"/>
    </row>
    <row r="15493" spans="2:24" x14ac:dyDescent="0.3">
      <c r="B15493" s="73"/>
      <c r="D15493" s="73"/>
      <c r="P15493" s="73"/>
      <c r="T15493" s="73"/>
      <c r="U15493" s="73"/>
      <c r="V15493" s="73"/>
      <c r="X15493" s="12"/>
    </row>
    <row r="15494" spans="2:24" x14ac:dyDescent="0.3">
      <c r="B15494" s="73"/>
      <c r="D15494" s="73"/>
      <c r="P15494" s="73"/>
      <c r="T15494" s="73"/>
      <c r="U15494" s="73"/>
      <c r="V15494" s="73"/>
      <c r="X15494" s="12"/>
    </row>
    <row r="15495" spans="2:24" x14ac:dyDescent="0.3">
      <c r="B15495" s="73"/>
      <c r="D15495" s="73"/>
      <c r="P15495" s="73"/>
      <c r="T15495" s="73"/>
      <c r="U15495" s="73"/>
      <c r="V15495" s="73"/>
      <c r="X15495" s="12"/>
    </row>
    <row r="15496" spans="2:24" x14ac:dyDescent="0.3">
      <c r="B15496" s="73"/>
      <c r="D15496" s="73"/>
      <c r="P15496" s="73"/>
      <c r="T15496" s="73"/>
      <c r="U15496" s="73"/>
      <c r="V15496" s="73"/>
      <c r="X15496" s="12"/>
    </row>
    <row r="15497" spans="2:24" x14ac:dyDescent="0.3">
      <c r="B15497" s="73"/>
      <c r="D15497" s="73"/>
      <c r="P15497" s="73"/>
      <c r="T15497" s="73"/>
      <c r="U15497" s="73"/>
      <c r="V15497" s="73"/>
      <c r="X15497" s="12"/>
    </row>
    <row r="15498" spans="2:24" x14ac:dyDescent="0.3">
      <c r="B15498" s="73"/>
      <c r="D15498" s="73"/>
      <c r="P15498" s="73"/>
      <c r="T15498" s="73"/>
      <c r="U15498" s="73"/>
      <c r="V15498" s="73"/>
      <c r="X15498" s="12"/>
    </row>
    <row r="15499" spans="2:24" x14ac:dyDescent="0.3">
      <c r="B15499" s="73"/>
      <c r="D15499" s="73"/>
      <c r="P15499" s="73"/>
      <c r="T15499" s="73"/>
      <c r="U15499" s="73"/>
      <c r="V15499" s="73"/>
      <c r="X15499" s="12"/>
    </row>
    <row r="15500" spans="2:24" x14ac:dyDescent="0.3">
      <c r="B15500" s="73"/>
      <c r="D15500" s="73"/>
      <c r="P15500" s="73"/>
      <c r="T15500" s="73"/>
      <c r="U15500" s="73"/>
      <c r="V15500" s="73"/>
      <c r="X15500" s="12"/>
    </row>
    <row r="15501" spans="2:24" x14ac:dyDescent="0.3">
      <c r="B15501" s="73"/>
      <c r="D15501" s="73"/>
      <c r="P15501" s="73"/>
      <c r="T15501" s="73"/>
      <c r="U15501" s="73"/>
      <c r="V15501" s="73"/>
      <c r="X15501" s="12"/>
    </row>
    <row r="15502" spans="2:24" x14ac:dyDescent="0.3">
      <c r="B15502" s="73"/>
      <c r="D15502" s="73"/>
      <c r="P15502" s="73"/>
      <c r="T15502" s="73"/>
      <c r="U15502" s="73"/>
      <c r="V15502" s="73"/>
      <c r="X15502" s="12"/>
    </row>
    <row r="15503" spans="2:24" x14ac:dyDescent="0.3">
      <c r="B15503" s="73"/>
      <c r="D15503" s="73"/>
      <c r="P15503" s="73"/>
      <c r="T15503" s="73"/>
      <c r="U15503" s="73"/>
      <c r="V15503" s="73"/>
      <c r="X15503" s="12"/>
    </row>
    <row r="15504" spans="2:24" x14ac:dyDescent="0.3">
      <c r="B15504" s="73"/>
      <c r="D15504" s="73"/>
      <c r="P15504" s="73"/>
      <c r="T15504" s="73"/>
      <c r="U15504" s="73"/>
      <c r="V15504" s="73"/>
      <c r="X15504" s="12"/>
    </row>
    <row r="15505" spans="2:24" x14ac:dyDescent="0.3">
      <c r="B15505" s="73"/>
      <c r="D15505" s="73"/>
      <c r="P15505" s="73"/>
      <c r="T15505" s="73"/>
      <c r="U15505" s="73"/>
      <c r="V15505" s="73"/>
      <c r="X15505" s="12"/>
    </row>
    <row r="15506" spans="2:24" x14ac:dyDescent="0.3">
      <c r="B15506" s="73"/>
      <c r="D15506" s="73"/>
      <c r="P15506" s="73"/>
      <c r="T15506" s="73"/>
      <c r="U15506" s="73"/>
      <c r="V15506" s="73"/>
      <c r="X15506" s="12"/>
    </row>
    <row r="15507" spans="2:24" x14ac:dyDescent="0.3">
      <c r="B15507" s="73"/>
      <c r="D15507" s="73"/>
      <c r="P15507" s="73"/>
      <c r="T15507" s="73"/>
      <c r="U15507" s="73"/>
      <c r="V15507" s="73"/>
      <c r="X15507" s="12"/>
    </row>
    <row r="15508" spans="2:24" x14ac:dyDescent="0.3">
      <c r="B15508" s="73"/>
      <c r="D15508" s="73"/>
      <c r="P15508" s="73"/>
      <c r="T15508" s="73"/>
      <c r="U15508" s="73"/>
      <c r="V15508" s="73"/>
      <c r="X15508" s="12"/>
    </row>
    <row r="15509" spans="2:24" x14ac:dyDescent="0.3">
      <c r="B15509" s="73"/>
      <c r="D15509" s="73"/>
      <c r="P15509" s="73"/>
      <c r="T15509" s="73"/>
      <c r="U15509" s="73"/>
      <c r="V15509" s="73"/>
      <c r="X15509" s="12"/>
    </row>
    <row r="15510" spans="2:24" x14ac:dyDescent="0.3">
      <c r="B15510" s="73"/>
      <c r="D15510" s="73"/>
      <c r="P15510" s="73"/>
      <c r="T15510" s="73"/>
      <c r="U15510" s="73"/>
      <c r="V15510" s="73"/>
      <c r="X15510" s="12"/>
    </row>
    <row r="15511" spans="2:24" x14ac:dyDescent="0.3">
      <c r="B15511" s="73"/>
      <c r="D15511" s="73"/>
      <c r="P15511" s="73"/>
      <c r="T15511" s="73"/>
      <c r="U15511" s="73"/>
      <c r="V15511" s="73"/>
      <c r="X15511" s="12"/>
    </row>
    <row r="15512" spans="2:24" x14ac:dyDescent="0.3">
      <c r="B15512" s="73"/>
      <c r="D15512" s="73"/>
      <c r="P15512" s="73"/>
      <c r="T15512" s="73"/>
      <c r="U15512" s="73"/>
      <c r="V15512" s="73"/>
      <c r="X15512" s="12"/>
    </row>
    <row r="15513" spans="2:24" x14ac:dyDescent="0.3">
      <c r="B15513" s="73"/>
      <c r="D15513" s="73"/>
      <c r="P15513" s="73"/>
      <c r="T15513" s="73"/>
      <c r="U15513" s="73"/>
      <c r="V15513" s="73"/>
      <c r="X15513" s="12"/>
    </row>
    <row r="15514" spans="2:24" x14ac:dyDescent="0.3">
      <c r="B15514" s="73"/>
      <c r="D15514" s="73"/>
      <c r="P15514" s="73"/>
      <c r="T15514" s="73"/>
      <c r="U15514" s="73"/>
      <c r="V15514" s="73"/>
      <c r="X15514" s="12"/>
    </row>
    <row r="15515" spans="2:24" x14ac:dyDescent="0.3">
      <c r="B15515" s="73"/>
      <c r="D15515" s="73"/>
      <c r="P15515" s="73"/>
      <c r="T15515" s="73"/>
      <c r="U15515" s="73"/>
      <c r="V15515" s="73"/>
      <c r="X15515" s="12"/>
    </row>
    <row r="15516" spans="2:24" x14ac:dyDescent="0.3">
      <c r="B15516" s="73"/>
      <c r="D15516" s="73"/>
      <c r="P15516" s="73"/>
      <c r="T15516" s="73"/>
      <c r="U15516" s="73"/>
      <c r="V15516" s="73"/>
      <c r="X15516" s="12"/>
    </row>
    <row r="15517" spans="2:24" x14ac:dyDescent="0.3">
      <c r="B15517" s="73"/>
      <c r="D15517" s="73"/>
      <c r="P15517" s="73"/>
      <c r="T15517" s="73"/>
      <c r="U15517" s="73"/>
      <c r="V15517" s="73"/>
      <c r="X15517" s="12"/>
    </row>
    <row r="15518" spans="2:24" x14ac:dyDescent="0.3">
      <c r="B15518" s="73"/>
      <c r="D15518" s="73"/>
      <c r="P15518" s="73"/>
      <c r="T15518" s="73"/>
      <c r="U15518" s="73"/>
      <c r="V15518" s="73"/>
      <c r="X15518" s="12"/>
    </row>
    <row r="15519" spans="2:24" x14ac:dyDescent="0.3">
      <c r="B15519" s="73"/>
      <c r="D15519" s="73"/>
      <c r="P15519" s="73"/>
      <c r="T15519" s="73"/>
      <c r="U15519" s="73"/>
      <c r="V15519" s="73"/>
      <c r="X15519" s="12"/>
    </row>
    <row r="15520" spans="2:24" x14ac:dyDescent="0.3">
      <c r="B15520" s="73"/>
      <c r="D15520" s="73"/>
      <c r="P15520" s="73"/>
      <c r="T15520" s="73"/>
      <c r="U15520" s="73"/>
      <c r="V15520" s="73"/>
      <c r="X15520" s="12"/>
    </row>
    <row r="15521" spans="2:24" x14ac:dyDescent="0.3">
      <c r="B15521" s="73"/>
      <c r="D15521" s="73"/>
      <c r="P15521" s="73"/>
      <c r="T15521" s="73"/>
      <c r="U15521" s="73"/>
      <c r="V15521" s="73"/>
      <c r="X15521" s="12"/>
    </row>
    <row r="15522" spans="2:24" x14ac:dyDescent="0.3">
      <c r="B15522" s="73"/>
      <c r="D15522" s="73"/>
      <c r="P15522" s="73"/>
      <c r="T15522" s="73"/>
      <c r="U15522" s="73"/>
      <c r="V15522" s="73"/>
      <c r="X15522" s="12"/>
    </row>
    <row r="15523" spans="2:24" x14ac:dyDescent="0.3">
      <c r="B15523" s="73"/>
      <c r="D15523" s="73"/>
      <c r="P15523" s="73"/>
      <c r="T15523" s="73"/>
      <c r="U15523" s="73"/>
      <c r="V15523" s="73"/>
      <c r="X15523" s="12"/>
    </row>
    <row r="15524" spans="2:24" x14ac:dyDescent="0.3">
      <c r="B15524" s="73"/>
      <c r="D15524" s="73"/>
      <c r="P15524" s="73"/>
      <c r="T15524" s="73"/>
      <c r="U15524" s="73"/>
      <c r="V15524" s="73"/>
      <c r="X15524" s="12"/>
    </row>
    <row r="15525" spans="2:24" x14ac:dyDescent="0.3">
      <c r="B15525" s="73"/>
      <c r="D15525" s="73"/>
      <c r="P15525" s="73"/>
      <c r="T15525" s="73"/>
      <c r="U15525" s="73"/>
      <c r="V15525" s="73"/>
      <c r="X15525" s="12"/>
    </row>
    <row r="15526" spans="2:24" x14ac:dyDescent="0.3">
      <c r="B15526" s="73"/>
      <c r="D15526" s="73"/>
      <c r="P15526" s="73"/>
      <c r="T15526" s="73"/>
      <c r="U15526" s="73"/>
      <c r="V15526" s="73"/>
      <c r="X15526" s="12"/>
    </row>
    <row r="15527" spans="2:24" x14ac:dyDescent="0.3">
      <c r="B15527" s="73"/>
      <c r="D15527" s="73"/>
      <c r="P15527" s="73"/>
      <c r="T15527" s="73"/>
      <c r="U15527" s="73"/>
      <c r="V15527" s="73"/>
      <c r="X15527" s="12"/>
    </row>
    <row r="15528" spans="2:24" x14ac:dyDescent="0.3">
      <c r="B15528" s="73"/>
      <c r="D15528" s="73"/>
      <c r="P15528" s="73"/>
      <c r="T15528" s="73"/>
      <c r="U15528" s="73"/>
      <c r="V15528" s="73"/>
      <c r="X15528" s="12"/>
    </row>
    <row r="15529" spans="2:24" x14ac:dyDescent="0.3">
      <c r="B15529" s="73"/>
      <c r="D15529" s="73"/>
      <c r="P15529" s="73"/>
      <c r="T15529" s="73"/>
      <c r="U15529" s="73"/>
      <c r="V15529" s="73"/>
      <c r="X15529" s="12"/>
    </row>
    <row r="15530" spans="2:24" x14ac:dyDescent="0.3">
      <c r="B15530" s="73"/>
      <c r="D15530" s="73"/>
      <c r="P15530" s="73"/>
      <c r="T15530" s="73"/>
      <c r="U15530" s="73"/>
      <c r="V15530" s="73"/>
      <c r="X15530" s="12"/>
    </row>
    <row r="15531" spans="2:24" x14ac:dyDescent="0.3">
      <c r="B15531" s="73"/>
      <c r="D15531" s="73"/>
      <c r="P15531" s="73"/>
      <c r="T15531" s="73"/>
      <c r="U15531" s="73"/>
      <c r="V15531" s="73"/>
      <c r="X15531" s="12"/>
    </row>
    <row r="15532" spans="2:24" x14ac:dyDescent="0.3">
      <c r="B15532" s="73"/>
      <c r="D15532" s="73"/>
      <c r="P15532" s="73"/>
      <c r="T15532" s="73"/>
      <c r="U15532" s="73"/>
      <c r="V15532" s="73"/>
      <c r="X15532" s="12"/>
    </row>
    <row r="15533" spans="2:24" x14ac:dyDescent="0.3">
      <c r="B15533" s="73"/>
      <c r="D15533" s="73"/>
      <c r="P15533" s="73"/>
      <c r="T15533" s="73"/>
      <c r="U15533" s="73"/>
      <c r="V15533" s="73"/>
      <c r="X15533" s="12"/>
    </row>
    <row r="15534" spans="2:24" x14ac:dyDescent="0.3">
      <c r="B15534" s="73"/>
      <c r="D15534" s="73"/>
      <c r="P15534" s="73"/>
      <c r="T15534" s="73"/>
      <c r="U15534" s="73"/>
      <c r="V15534" s="73"/>
      <c r="X15534" s="12"/>
    </row>
    <row r="15535" spans="2:24" x14ac:dyDescent="0.3">
      <c r="B15535" s="73"/>
      <c r="D15535" s="73"/>
      <c r="P15535" s="73"/>
      <c r="T15535" s="73"/>
      <c r="U15535" s="73"/>
      <c r="V15535" s="73"/>
      <c r="X15535" s="12"/>
    </row>
    <row r="15536" spans="2:24" x14ac:dyDescent="0.3">
      <c r="B15536" s="73"/>
      <c r="D15536" s="73"/>
      <c r="P15536" s="73"/>
      <c r="T15536" s="73"/>
      <c r="U15536" s="73"/>
      <c r="V15536" s="73"/>
      <c r="X15536" s="12"/>
    </row>
    <row r="15537" spans="2:24" x14ac:dyDescent="0.3">
      <c r="B15537" s="73"/>
      <c r="D15537" s="73"/>
      <c r="P15537" s="73"/>
      <c r="T15537" s="73"/>
      <c r="U15537" s="73"/>
      <c r="V15537" s="73"/>
      <c r="X15537" s="12"/>
    </row>
    <row r="15538" spans="2:24" x14ac:dyDescent="0.3">
      <c r="B15538" s="73"/>
      <c r="D15538" s="73"/>
      <c r="P15538" s="73"/>
      <c r="T15538" s="73"/>
      <c r="U15538" s="73"/>
      <c r="V15538" s="73"/>
      <c r="X15538" s="12"/>
    </row>
    <row r="15539" spans="2:24" x14ac:dyDescent="0.3">
      <c r="B15539" s="73"/>
      <c r="D15539" s="73"/>
      <c r="P15539" s="73"/>
      <c r="T15539" s="73"/>
      <c r="U15539" s="73"/>
      <c r="V15539" s="73"/>
      <c r="X15539" s="12"/>
    </row>
    <row r="15540" spans="2:24" x14ac:dyDescent="0.3">
      <c r="B15540" s="73"/>
      <c r="D15540" s="73"/>
      <c r="P15540" s="73"/>
      <c r="T15540" s="73"/>
      <c r="U15540" s="73"/>
      <c r="V15540" s="73"/>
      <c r="X15540" s="12"/>
    </row>
    <row r="15541" spans="2:24" x14ac:dyDescent="0.3">
      <c r="B15541" s="73"/>
      <c r="D15541" s="73"/>
      <c r="P15541" s="73"/>
      <c r="T15541" s="73"/>
      <c r="U15541" s="73"/>
      <c r="V15541" s="73"/>
      <c r="X15541" s="12"/>
    </row>
    <row r="15542" spans="2:24" x14ac:dyDescent="0.3">
      <c r="B15542" s="73"/>
      <c r="D15542" s="73"/>
      <c r="P15542" s="73"/>
      <c r="T15542" s="73"/>
      <c r="U15542" s="73"/>
      <c r="V15542" s="73"/>
      <c r="X15542" s="12"/>
    </row>
    <row r="15543" spans="2:24" x14ac:dyDescent="0.3">
      <c r="B15543" s="73"/>
      <c r="D15543" s="73"/>
      <c r="P15543" s="73"/>
      <c r="T15543" s="73"/>
      <c r="U15543" s="73"/>
      <c r="V15543" s="73"/>
      <c r="X15543" s="12"/>
    </row>
    <row r="15544" spans="2:24" x14ac:dyDescent="0.3">
      <c r="B15544" s="73"/>
      <c r="D15544" s="73"/>
      <c r="P15544" s="73"/>
      <c r="T15544" s="73"/>
      <c r="U15544" s="73"/>
      <c r="V15544" s="73"/>
      <c r="X15544" s="12"/>
    </row>
    <row r="15545" spans="2:24" x14ac:dyDescent="0.3">
      <c r="B15545" s="73"/>
      <c r="D15545" s="73"/>
      <c r="P15545" s="73"/>
      <c r="T15545" s="73"/>
      <c r="U15545" s="73"/>
      <c r="V15545" s="73"/>
      <c r="X15545" s="12"/>
    </row>
    <row r="15546" spans="2:24" x14ac:dyDescent="0.3">
      <c r="B15546" s="73"/>
      <c r="D15546" s="73"/>
      <c r="P15546" s="73"/>
      <c r="T15546" s="73"/>
      <c r="U15546" s="73"/>
      <c r="V15546" s="73"/>
      <c r="X15546" s="12"/>
    </row>
    <row r="15547" spans="2:24" x14ac:dyDescent="0.3">
      <c r="B15547" s="73"/>
      <c r="D15547" s="73"/>
      <c r="P15547" s="73"/>
      <c r="T15547" s="73"/>
      <c r="U15547" s="73"/>
      <c r="V15547" s="73"/>
      <c r="X15547" s="12"/>
    </row>
    <row r="15548" spans="2:24" x14ac:dyDescent="0.3">
      <c r="B15548" s="73"/>
      <c r="D15548" s="73"/>
      <c r="P15548" s="73"/>
      <c r="T15548" s="73"/>
      <c r="U15548" s="73"/>
      <c r="V15548" s="73"/>
      <c r="X15548" s="12"/>
    </row>
    <row r="15549" spans="2:24" x14ac:dyDescent="0.3">
      <c r="B15549" s="73"/>
      <c r="D15549" s="73"/>
      <c r="P15549" s="73"/>
      <c r="T15549" s="73"/>
      <c r="U15549" s="73"/>
      <c r="V15549" s="73"/>
      <c r="X15549" s="12"/>
    </row>
    <row r="15550" spans="2:24" x14ac:dyDescent="0.3">
      <c r="B15550" s="73"/>
      <c r="D15550" s="73"/>
      <c r="P15550" s="73"/>
      <c r="T15550" s="73"/>
      <c r="U15550" s="73"/>
      <c r="V15550" s="73"/>
      <c r="X15550" s="12"/>
    </row>
    <row r="15551" spans="2:24" x14ac:dyDescent="0.3">
      <c r="B15551" s="73"/>
      <c r="D15551" s="73"/>
      <c r="P15551" s="73"/>
      <c r="T15551" s="73"/>
      <c r="U15551" s="73"/>
      <c r="V15551" s="73"/>
      <c r="X15551" s="12"/>
    </row>
    <row r="15552" spans="2:24" x14ac:dyDescent="0.3">
      <c r="B15552" s="73"/>
      <c r="D15552" s="73"/>
      <c r="P15552" s="73"/>
      <c r="T15552" s="73"/>
      <c r="U15552" s="73"/>
      <c r="V15552" s="73"/>
      <c r="X15552" s="12"/>
    </row>
    <row r="15553" spans="2:24" x14ac:dyDescent="0.3">
      <c r="B15553" s="73"/>
      <c r="D15553" s="73"/>
      <c r="P15553" s="73"/>
      <c r="T15553" s="73"/>
      <c r="U15553" s="73"/>
      <c r="V15553" s="73"/>
      <c r="X15553" s="12"/>
    </row>
    <row r="15554" spans="2:24" x14ac:dyDescent="0.3">
      <c r="B15554" s="73"/>
      <c r="D15554" s="73"/>
      <c r="P15554" s="73"/>
      <c r="T15554" s="73"/>
      <c r="U15554" s="73"/>
      <c r="V15554" s="73"/>
      <c r="X15554" s="12"/>
    </row>
    <row r="15555" spans="2:24" x14ac:dyDescent="0.3">
      <c r="B15555" s="73"/>
      <c r="D15555" s="73"/>
      <c r="P15555" s="73"/>
      <c r="T15555" s="73"/>
      <c r="U15555" s="73"/>
      <c r="V15555" s="73"/>
      <c r="X15555" s="12"/>
    </row>
    <row r="15556" spans="2:24" x14ac:dyDescent="0.3">
      <c r="B15556" s="73"/>
      <c r="D15556" s="73"/>
      <c r="P15556" s="73"/>
      <c r="T15556" s="73"/>
      <c r="U15556" s="73"/>
      <c r="V15556" s="73"/>
      <c r="X15556" s="12"/>
    </row>
    <row r="15557" spans="2:24" x14ac:dyDescent="0.3">
      <c r="B15557" s="73"/>
      <c r="D15557" s="73"/>
      <c r="P15557" s="73"/>
      <c r="T15557" s="73"/>
      <c r="U15557" s="73"/>
      <c r="V15557" s="73"/>
      <c r="X15557" s="12"/>
    </row>
    <row r="15558" spans="2:24" x14ac:dyDescent="0.3">
      <c r="B15558" s="73"/>
      <c r="D15558" s="73"/>
      <c r="P15558" s="73"/>
      <c r="T15558" s="73"/>
      <c r="U15558" s="73"/>
      <c r="V15558" s="73"/>
      <c r="X15558" s="12"/>
    </row>
    <row r="15559" spans="2:24" x14ac:dyDescent="0.3">
      <c r="B15559" s="73"/>
      <c r="D15559" s="73"/>
      <c r="P15559" s="73"/>
      <c r="T15559" s="73"/>
      <c r="U15559" s="73"/>
      <c r="V15559" s="73"/>
      <c r="X15559" s="12"/>
    </row>
    <row r="15560" spans="2:24" x14ac:dyDescent="0.3">
      <c r="B15560" s="73"/>
      <c r="D15560" s="73"/>
      <c r="P15560" s="73"/>
      <c r="T15560" s="73"/>
      <c r="U15560" s="73"/>
      <c r="V15560" s="73"/>
      <c r="X15560" s="12"/>
    </row>
    <row r="15561" spans="2:24" x14ac:dyDescent="0.3">
      <c r="B15561" s="73"/>
      <c r="D15561" s="73"/>
      <c r="P15561" s="73"/>
      <c r="T15561" s="73"/>
      <c r="U15561" s="73"/>
      <c r="V15561" s="73"/>
      <c r="X15561" s="12"/>
    </row>
    <row r="15562" spans="2:24" x14ac:dyDescent="0.3">
      <c r="B15562" s="73"/>
      <c r="D15562" s="73"/>
      <c r="P15562" s="73"/>
      <c r="T15562" s="73"/>
      <c r="U15562" s="73"/>
      <c r="V15562" s="73"/>
      <c r="X15562" s="12"/>
    </row>
    <row r="15563" spans="2:24" x14ac:dyDescent="0.3">
      <c r="B15563" s="73"/>
      <c r="D15563" s="73"/>
      <c r="P15563" s="73"/>
      <c r="T15563" s="73"/>
      <c r="U15563" s="73"/>
      <c r="V15563" s="73"/>
      <c r="X15563" s="12"/>
    </row>
    <row r="15564" spans="2:24" x14ac:dyDescent="0.3">
      <c r="B15564" s="73"/>
      <c r="D15564" s="73"/>
      <c r="P15564" s="73"/>
      <c r="T15564" s="73"/>
      <c r="U15564" s="73"/>
      <c r="V15564" s="73"/>
      <c r="X15564" s="12"/>
    </row>
    <row r="15565" spans="2:24" x14ac:dyDescent="0.3">
      <c r="B15565" s="73"/>
      <c r="D15565" s="73"/>
      <c r="P15565" s="73"/>
      <c r="T15565" s="73"/>
      <c r="U15565" s="73"/>
      <c r="V15565" s="73"/>
      <c r="X15565" s="12"/>
    </row>
    <row r="15566" spans="2:24" x14ac:dyDescent="0.3">
      <c r="B15566" s="73"/>
      <c r="D15566" s="73"/>
      <c r="P15566" s="73"/>
      <c r="T15566" s="73"/>
      <c r="U15566" s="73"/>
      <c r="V15566" s="73"/>
      <c r="X15566" s="12"/>
    </row>
    <row r="15567" spans="2:24" x14ac:dyDescent="0.3">
      <c r="B15567" s="73"/>
      <c r="D15567" s="73"/>
      <c r="P15567" s="73"/>
      <c r="T15567" s="73"/>
      <c r="U15567" s="73"/>
      <c r="V15567" s="73"/>
      <c r="X15567" s="12"/>
    </row>
    <row r="15568" spans="2:24" x14ac:dyDescent="0.3">
      <c r="B15568" s="73"/>
      <c r="D15568" s="73"/>
      <c r="P15568" s="73"/>
      <c r="T15568" s="73"/>
      <c r="U15568" s="73"/>
      <c r="V15568" s="73"/>
      <c r="X15568" s="12"/>
    </row>
    <row r="15569" spans="2:24" x14ac:dyDescent="0.3">
      <c r="B15569" s="73"/>
      <c r="D15569" s="73"/>
      <c r="P15569" s="73"/>
      <c r="T15569" s="73"/>
      <c r="U15569" s="73"/>
      <c r="V15569" s="73"/>
      <c r="X15569" s="12"/>
    </row>
    <row r="15570" spans="2:24" x14ac:dyDescent="0.3">
      <c r="B15570" s="73"/>
      <c r="D15570" s="73"/>
      <c r="P15570" s="73"/>
      <c r="T15570" s="73"/>
      <c r="U15570" s="73"/>
      <c r="V15570" s="73"/>
      <c r="X15570" s="12"/>
    </row>
    <row r="15571" spans="2:24" x14ac:dyDescent="0.3">
      <c r="B15571" s="73"/>
      <c r="D15571" s="73"/>
      <c r="P15571" s="73"/>
      <c r="T15571" s="73"/>
      <c r="U15571" s="73"/>
      <c r="V15571" s="73"/>
      <c r="X15571" s="12"/>
    </row>
    <row r="15572" spans="2:24" x14ac:dyDescent="0.3">
      <c r="B15572" s="73"/>
      <c r="D15572" s="73"/>
      <c r="P15572" s="73"/>
      <c r="T15572" s="73"/>
      <c r="U15572" s="73"/>
      <c r="V15572" s="73"/>
      <c r="X15572" s="12"/>
    </row>
    <row r="15573" spans="2:24" x14ac:dyDescent="0.3">
      <c r="B15573" s="73"/>
      <c r="D15573" s="73"/>
      <c r="P15573" s="73"/>
      <c r="T15573" s="73"/>
      <c r="U15573" s="73"/>
      <c r="V15573" s="73"/>
      <c r="X15573" s="12"/>
    </row>
    <row r="15574" spans="2:24" x14ac:dyDescent="0.3">
      <c r="B15574" s="73"/>
      <c r="D15574" s="73"/>
      <c r="P15574" s="73"/>
      <c r="T15574" s="73"/>
      <c r="U15574" s="73"/>
      <c r="V15574" s="73"/>
      <c r="X15574" s="12"/>
    </row>
    <row r="15575" spans="2:24" x14ac:dyDescent="0.3">
      <c r="B15575" s="73"/>
      <c r="D15575" s="73"/>
      <c r="P15575" s="73"/>
      <c r="T15575" s="73"/>
      <c r="U15575" s="73"/>
      <c r="V15575" s="73"/>
      <c r="X15575" s="12"/>
    </row>
    <row r="15576" spans="2:24" x14ac:dyDescent="0.3">
      <c r="B15576" s="73"/>
      <c r="D15576" s="73"/>
      <c r="P15576" s="73"/>
      <c r="T15576" s="73"/>
      <c r="U15576" s="73"/>
      <c r="V15576" s="73"/>
      <c r="X15576" s="12"/>
    </row>
    <row r="15577" spans="2:24" x14ac:dyDescent="0.3">
      <c r="B15577" s="73"/>
      <c r="D15577" s="73"/>
      <c r="P15577" s="73"/>
      <c r="T15577" s="73"/>
      <c r="U15577" s="73"/>
      <c r="V15577" s="73"/>
      <c r="X15577" s="12"/>
    </row>
    <row r="15578" spans="2:24" x14ac:dyDescent="0.3">
      <c r="B15578" s="73"/>
      <c r="D15578" s="73"/>
      <c r="P15578" s="73"/>
      <c r="T15578" s="73"/>
      <c r="U15578" s="73"/>
      <c r="V15578" s="73"/>
      <c r="X15578" s="12"/>
    </row>
    <row r="15579" spans="2:24" x14ac:dyDescent="0.3">
      <c r="B15579" s="73"/>
      <c r="D15579" s="73"/>
      <c r="P15579" s="73"/>
      <c r="T15579" s="73"/>
      <c r="U15579" s="73"/>
      <c r="V15579" s="73"/>
      <c r="X15579" s="12"/>
    </row>
    <row r="15580" spans="2:24" x14ac:dyDescent="0.3">
      <c r="B15580" s="73"/>
      <c r="D15580" s="73"/>
      <c r="P15580" s="73"/>
      <c r="T15580" s="73"/>
      <c r="U15580" s="73"/>
      <c r="V15580" s="73"/>
      <c r="X15580" s="12"/>
    </row>
    <row r="15581" spans="2:24" x14ac:dyDescent="0.3">
      <c r="B15581" s="73"/>
      <c r="D15581" s="73"/>
      <c r="P15581" s="73"/>
      <c r="T15581" s="73"/>
      <c r="U15581" s="73"/>
      <c r="V15581" s="73"/>
      <c r="X15581" s="12"/>
    </row>
    <row r="15582" spans="2:24" x14ac:dyDescent="0.3">
      <c r="B15582" s="73"/>
      <c r="D15582" s="73"/>
      <c r="P15582" s="73"/>
      <c r="T15582" s="73"/>
      <c r="U15582" s="73"/>
      <c r="V15582" s="73"/>
      <c r="X15582" s="12"/>
    </row>
    <row r="15583" spans="2:24" x14ac:dyDescent="0.3">
      <c r="B15583" s="73"/>
      <c r="D15583" s="73"/>
      <c r="P15583" s="73"/>
      <c r="T15583" s="73"/>
      <c r="U15583" s="73"/>
      <c r="V15583" s="73"/>
      <c r="X15583" s="12"/>
    </row>
    <row r="15584" spans="2:24" x14ac:dyDescent="0.3">
      <c r="B15584" s="73"/>
      <c r="D15584" s="73"/>
      <c r="P15584" s="73"/>
      <c r="T15584" s="73"/>
      <c r="U15584" s="73"/>
      <c r="V15584" s="73"/>
      <c r="X15584" s="12"/>
    </row>
    <row r="15585" spans="2:24" x14ac:dyDescent="0.3">
      <c r="B15585" s="73"/>
      <c r="D15585" s="73"/>
      <c r="P15585" s="73"/>
      <c r="T15585" s="73"/>
      <c r="U15585" s="73"/>
      <c r="V15585" s="73"/>
      <c r="X15585" s="12"/>
    </row>
    <row r="15586" spans="2:24" x14ac:dyDescent="0.3">
      <c r="B15586" s="73"/>
      <c r="D15586" s="73"/>
      <c r="P15586" s="73"/>
      <c r="T15586" s="73"/>
      <c r="U15586" s="73"/>
      <c r="V15586" s="73"/>
      <c r="X15586" s="12"/>
    </row>
    <row r="15587" spans="2:24" x14ac:dyDescent="0.3">
      <c r="B15587" s="73"/>
      <c r="D15587" s="73"/>
      <c r="P15587" s="73"/>
      <c r="T15587" s="73"/>
      <c r="U15587" s="73"/>
      <c r="V15587" s="73"/>
      <c r="X15587" s="12"/>
    </row>
    <row r="15588" spans="2:24" x14ac:dyDescent="0.3">
      <c r="B15588" s="73"/>
      <c r="D15588" s="73"/>
      <c r="P15588" s="73"/>
      <c r="T15588" s="73"/>
      <c r="U15588" s="73"/>
      <c r="V15588" s="73"/>
      <c r="X15588" s="12"/>
    </row>
    <row r="15589" spans="2:24" x14ac:dyDescent="0.3">
      <c r="B15589" s="73"/>
      <c r="D15589" s="73"/>
      <c r="P15589" s="73"/>
      <c r="T15589" s="73"/>
      <c r="U15589" s="73"/>
      <c r="V15589" s="73"/>
      <c r="X15589" s="12"/>
    </row>
    <row r="15590" spans="2:24" x14ac:dyDescent="0.3">
      <c r="B15590" s="73"/>
      <c r="D15590" s="73"/>
      <c r="P15590" s="73"/>
      <c r="T15590" s="73"/>
      <c r="U15590" s="73"/>
      <c r="V15590" s="73"/>
      <c r="X15590" s="12"/>
    </row>
    <row r="15591" spans="2:24" x14ac:dyDescent="0.3">
      <c r="B15591" s="73"/>
      <c r="D15591" s="73"/>
      <c r="P15591" s="73"/>
      <c r="T15591" s="73"/>
      <c r="U15591" s="73"/>
      <c r="V15591" s="73"/>
      <c r="X15591" s="12"/>
    </row>
    <row r="15592" spans="2:24" x14ac:dyDescent="0.3">
      <c r="B15592" s="73"/>
      <c r="D15592" s="73"/>
      <c r="P15592" s="73"/>
      <c r="T15592" s="73"/>
      <c r="U15592" s="73"/>
      <c r="V15592" s="73"/>
      <c r="X15592" s="12"/>
    </row>
    <row r="15593" spans="2:24" x14ac:dyDescent="0.3">
      <c r="B15593" s="73"/>
      <c r="D15593" s="73"/>
      <c r="P15593" s="73"/>
      <c r="T15593" s="73"/>
      <c r="U15593" s="73"/>
      <c r="V15593" s="73"/>
      <c r="X15593" s="12"/>
    </row>
    <row r="15594" spans="2:24" x14ac:dyDescent="0.3">
      <c r="B15594" s="73"/>
      <c r="D15594" s="73"/>
      <c r="P15594" s="73"/>
      <c r="T15594" s="73"/>
      <c r="U15594" s="73"/>
      <c r="V15594" s="73"/>
      <c r="X15594" s="12"/>
    </row>
    <row r="15595" spans="2:24" x14ac:dyDescent="0.3">
      <c r="B15595" s="73"/>
      <c r="D15595" s="73"/>
      <c r="P15595" s="73"/>
      <c r="T15595" s="73"/>
      <c r="U15595" s="73"/>
      <c r="V15595" s="73"/>
      <c r="X15595" s="12"/>
    </row>
    <row r="15596" spans="2:24" x14ac:dyDescent="0.3">
      <c r="B15596" s="73"/>
      <c r="D15596" s="73"/>
      <c r="P15596" s="73"/>
      <c r="T15596" s="73"/>
      <c r="U15596" s="73"/>
      <c r="V15596" s="73"/>
      <c r="X15596" s="12"/>
    </row>
    <row r="15597" spans="2:24" x14ac:dyDescent="0.3">
      <c r="B15597" s="73"/>
      <c r="D15597" s="73"/>
      <c r="P15597" s="73"/>
      <c r="T15597" s="73"/>
      <c r="U15597" s="73"/>
      <c r="V15597" s="73"/>
      <c r="X15597" s="12"/>
    </row>
    <row r="15598" spans="2:24" x14ac:dyDescent="0.3">
      <c r="B15598" s="73"/>
      <c r="D15598" s="73"/>
      <c r="P15598" s="73"/>
      <c r="T15598" s="73"/>
      <c r="U15598" s="73"/>
      <c r="V15598" s="73"/>
      <c r="X15598" s="12"/>
    </row>
    <row r="15599" spans="2:24" x14ac:dyDescent="0.3">
      <c r="B15599" s="73"/>
      <c r="D15599" s="73"/>
      <c r="P15599" s="73"/>
      <c r="T15599" s="73"/>
      <c r="U15599" s="73"/>
      <c r="V15599" s="73"/>
      <c r="X15599" s="12"/>
    </row>
    <row r="15600" spans="2:24" x14ac:dyDescent="0.3">
      <c r="B15600" s="73"/>
      <c r="D15600" s="73"/>
      <c r="P15600" s="73"/>
      <c r="T15600" s="73"/>
      <c r="U15600" s="73"/>
      <c r="V15600" s="73"/>
      <c r="X15600" s="12"/>
    </row>
    <row r="15601" spans="2:24" x14ac:dyDescent="0.3">
      <c r="B15601" s="73"/>
      <c r="D15601" s="73"/>
      <c r="P15601" s="73"/>
      <c r="T15601" s="73"/>
      <c r="U15601" s="73"/>
      <c r="V15601" s="73"/>
      <c r="X15601" s="12"/>
    </row>
    <row r="15602" spans="2:24" x14ac:dyDescent="0.3">
      <c r="B15602" s="73"/>
      <c r="D15602" s="73"/>
      <c r="P15602" s="73"/>
      <c r="T15602" s="73"/>
      <c r="U15602" s="73"/>
      <c r="V15602" s="73"/>
      <c r="X15602" s="12"/>
    </row>
    <row r="15603" spans="2:24" x14ac:dyDescent="0.3">
      <c r="B15603" s="73"/>
      <c r="D15603" s="73"/>
      <c r="P15603" s="73"/>
      <c r="T15603" s="73"/>
      <c r="U15603" s="73"/>
      <c r="V15603" s="73"/>
      <c r="X15603" s="12"/>
    </row>
    <row r="15604" spans="2:24" x14ac:dyDescent="0.3">
      <c r="B15604" s="73"/>
      <c r="D15604" s="73"/>
      <c r="P15604" s="73"/>
      <c r="T15604" s="73"/>
      <c r="U15604" s="73"/>
      <c r="V15604" s="73"/>
      <c r="X15604" s="12"/>
    </row>
    <row r="15605" spans="2:24" x14ac:dyDescent="0.3">
      <c r="B15605" s="73"/>
      <c r="D15605" s="73"/>
      <c r="P15605" s="73"/>
      <c r="T15605" s="73"/>
      <c r="U15605" s="73"/>
      <c r="V15605" s="73"/>
      <c r="X15605" s="12"/>
    </row>
    <row r="15606" spans="2:24" x14ac:dyDescent="0.3">
      <c r="B15606" s="73"/>
      <c r="D15606" s="73"/>
      <c r="P15606" s="73"/>
      <c r="T15606" s="73"/>
      <c r="U15606" s="73"/>
      <c r="V15606" s="73"/>
      <c r="X15606" s="12"/>
    </row>
    <row r="15607" spans="2:24" x14ac:dyDescent="0.3">
      <c r="B15607" s="73"/>
      <c r="D15607" s="73"/>
      <c r="P15607" s="73"/>
      <c r="T15607" s="73"/>
      <c r="U15607" s="73"/>
      <c r="V15607" s="73"/>
      <c r="X15607" s="12"/>
    </row>
    <row r="15608" spans="2:24" x14ac:dyDescent="0.3">
      <c r="B15608" s="73"/>
      <c r="D15608" s="73"/>
      <c r="P15608" s="73"/>
      <c r="T15608" s="73"/>
      <c r="U15608" s="73"/>
      <c r="V15608" s="73"/>
      <c r="X15608" s="12"/>
    </row>
    <row r="15609" spans="2:24" x14ac:dyDescent="0.3">
      <c r="B15609" s="73"/>
      <c r="D15609" s="73"/>
      <c r="P15609" s="73"/>
      <c r="T15609" s="73"/>
      <c r="U15609" s="73"/>
      <c r="V15609" s="73"/>
      <c r="X15609" s="12"/>
    </row>
    <row r="15610" spans="2:24" x14ac:dyDescent="0.3">
      <c r="B15610" s="73"/>
      <c r="D15610" s="73"/>
      <c r="P15610" s="73"/>
      <c r="T15610" s="73"/>
      <c r="U15610" s="73"/>
      <c r="V15610" s="73"/>
      <c r="X15610" s="12"/>
    </row>
    <row r="15611" spans="2:24" x14ac:dyDescent="0.3">
      <c r="B15611" s="73"/>
      <c r="D15611" s="73"/>
      <c r="P15611" s="73"/>
      <c r="T15611" s="73"/>
      <c r="U15611" s="73"/>
      <c r="V15611" s="73"/>
      <c r="X15611" s="12"/>
    </row>
    <row r="15612" spans="2:24" x14ac:dyDescent="0.3">
      <c r="B15612" s="73"/>
      <c r="D15612" s="73"/>
      <c r="P15612" s="73"/>
      <c r="T15612" s="73"/>
      <c r="U15612" s="73"/>
      <c r="V15612" s="73"/>
      <c r="X15612" s="12"/>
    </row>
    <row r="15613" spans="2:24" x14ac:dyDescent="0.3">
      <c r="B15613" s="73"/>
      <c r="D15613" s="73"/>
      <c r="P15613" s="73"/>
      <c r="T15613" s="73"/>
      <c r="U15613" s="73"/>
      <c r="V15613" s="73"/>
      <c r="X15613" s="12"/>
    </row>
    <row r="15614" spans="2:24" x14ac:dyDescent="0.3">
      <c r="B15614" s="73"/>
      <c r="D15614" s="73"/>
      <c r="P15614" s="73"/>
      <c r="T15614" s="73"/>
      <c r="U15614" s="73"/>
      <c r="V15614" s="73"/>
      <c r="X15614" s="12"/>
    </row>
    <row r="15615" spans="2:24" x14ac:dyDescent="0.3">
      <c r="B15615" s="73"/>
      <c r="D15615" s="73"/>
      <c r="P15615" s="73"/>
      <c r="T15615" s="73"/>
      <c r="U15615" s="73"/>
      <c r="V15615" s="73"/>
      <c r="X15615" s="12"/>
    </row>
    <row r="15616" spans="2:24" x14ac:dyDescent="0.3">
      <c r="B15616" s="73"/>
      <c r="D15616" s="73"/>
      <c r="P15616" s="73"/>
      <c r="T15616" s="73"/>
      <c r="U15616" s="73"/>
      <c r="V15616" s="73"/>
      <c r="X15616" s="12"/>
    </row>
    <row r="15617" spans="2:24" x14ac:dyDescent="0.3">
      <c r="B15617" s="73"/>
      <c r="D15617" s="73"/>
      <c r="P15617" s="73"/>
      <c r="T15617" s="73"/>
      <c r="U15617" s="73"/>
      <c r="V15617" s="73"/>
      <c r="X15617" s="12"/>
    </row>
    <row r="15618" spans="2:24" x14ac:dyDescent="0.3">
      <c r="B15618" s="73"/>
      <c r="D15618" s="73"/>
      <c r="P15618" s="73"/>
      <c r="T15618" s="73"/>
      <c r="U15618" s="73"/>
      <c r="V15618" s="73"/>
      <c r="X15618" s="12"/>
    </row>
    <row r="15619" spans="2:24" x14ac:dyDescent="0.3">
      <c r="B15619" s="73"/>
      <c r="D15619" s="73"/>
      <c r="P15619" s="73"/>
      <c r="T15619" s="73"/>
      <c r="U15619" s="73"/>
      <c r="V15619" s="73"/>
      <c r="X15619" s="12"/>
    </row>
    <row r="15620" spans="2:24" x14ac:dyDescent="0.3">
      <c r="B15620" s="73"/>
      <c r="D15620" s="73"/>
      <c r="P15620" s="73"/>
      <c r="T15620" s="73"/>
      <c r="U15620" s="73"/>
      <c r="V15620" s="73"/>
      <c r="X15620" s="12"/>
    </row>
    <row r="15621" spans="2:24" x14ac:dyDescent="0.3">
      <c r="B15621" s="73"/>
      <c r="D15621" s="73"/>
      <c r="P15621" s="73"/>
      <c r="T15621" s="73"/>
      <c r="U15621" s="73"/>
      <c r="V15621" s="73"/>
      <c r="X15621" s="12"/>
    </row>
    <row r="15622" spans="2:24" x14ac:dyDescent="0.3">
      <c r="B15622" s="73"/>
      <c r="D15622" s="73"/>
      <c r="P15622" s="73"/>
      <c r="T15622" s="73"/>
      <c r="U15622" s="73"/>
      <c r="V15622" s="73"/>
      <c r="X15622" s="12"/>
    </row>
    <row r="15623" spans="2:24" x14ac:dyDescent="0.3">
      <c r="B15623" s="73"/>
      <c r="D15623" s="73"/>
      <c r="P15623" s="73"/>
      <c r="T15623" s="73"/>
      <c r="U15623" s="73"/>
      <c r="V15623" s="73"/>
      <c r="X15623" s="12"/>
    </row>
    <row r="15624" spans="2:24" x14ac:dyDescent="0.3">
      <c r="B15624" s="73"/>
      <c r="D15624" s="73"/>
      <c r="P15624" s="73"/>
      <c r="T15624" s="73"/>
      <c r="U15624" s="73"/>
      <c r="V15624" s="73"/>
      <c r="X15624" s="12"/>
    </row>
    <row r="15625" spans="2:24" x14ac:dyDescent="0.3">
      <c r="B15625" s="73"/>
      <c r="D15625" s="73"/>
      <c r="P15625" s="73"/>
      <c r="T15625" s="73"/>
      <c r="U15625" s="73"/>
      <c r="V15625" s="73"/>
      <c r="X15625" s="12"/>
    </row>
    <row r="15626" spans="2:24" x14ac:dyDescent="0.3">
      <c r="B15626" s="73"/>
      <c r="D15626" s="73"/>
      <c r="P15626" s="73"/>
      <c r="T15626" s="73"/>
      <c r="U15626" s="73"/>
      <c r="V15626" s="73"/>
      <c r="X15626" s="12"/>
    </row>
    <row r="15627" spans="2:24" x14ac:dyDescent="0.3">
      <c r="B15627" s="73"/>
      <c r="D15627" s="73"/>
      <c r="P15627" s="73"/>
      <c r="T15627" s="73"/>
      <c r="U15627" s="73"/>
      <c r="V15627" s="73"/>
      <c r="X15627" s="12"/>
    </row>
    <row r="15628" spans="2:24" x14ac:dyDescent="0.3">
      <c r="B15628" s="73"/>
      <c r="D15628" s="73"/>
      <c r="P15628" s="73"/>
      <c r="T15628" s="73"/>
      <c r="U15628" s="73"/>
      <c r="V15628" s="73"/>
      <c r="X15628" s="12"/>
    </row>
    <row r="15629" spans="2:24" x14ac:dyDescent="0.3">
      <c r="B15629" s="73"/>
      <c r="D15629" s="73"/>
      <c r="P15629" s="73"/>
      <c r="T15629" s="73"/>
      <c r="U15629" s="73"/>
      <c r="V15629" s="73"/>
      <c r="X15629" s="12"/>
    </row>
    <row r="15630" spans="2:24" x14ac:dyDescent="0.3">
      <c r="B15630" s="73"/>
      <c r="D15630" s="73"/>
      <c r="P15630" s="73"/>
      <c r="T15630" s="73"/>
      <c r="U15630" s="73"/>
      <c r="V15630" s="73"/>
      <c r="X15630" s="12"/>
    </row>
    <row r="15631" spans="2:24" x14ac:dyDescent="0.3">
      <c r="B15631" s="73"/>
      <c r="D15631" s="73"/>
      <c r="P15631" s="73"/>
      <c r="T15631" s="73"/>
      <c r="U15631" s="73"/>
      <c r="V15631" s="73"/>
      <c r="X15631" s="12"/>
    </row>
    <row r="15632" spans="2:24" x14ac:dyDescent="0.3">
      <c r="B15632" s="73"/>
      <c r="D15632" s="73"/>
      <c r="P15632" s="73"/>
      <c r="T15632" s="73"/>
      <c r="U15632" s="73"/>
      <c r="V15632" s="73"/>
      <c r="X15632" s="12"/>
    </row>
    <row r="15633" spans="2:24" x14ac:dyDescent="0.3">
      <c r="B15633" s="73"/>
      <c r="D15633" s="73"/>
      <c r="P15633" s="73"/>
      <c r="T15633" s="73"/>
      <c r="U15633" s="73"/>
      <c r="V15633" s="73"/>
      <c r="X15633" s="12"/>
    </row>
    <row r="15634" spans="2:24" x14ac:dyDescent="0.3">
      <c r="B15634" s="73"/>
      <c r="D15634" s="73"/>
      <c r="P15634" s="73"/>
      <c r="T15634" s="73"/>
      <c r="U15634" s="73"/>
      <c r="V15634" s="73"/>
      <c r="X15634" s="12"/>
    </row>
    <row r="15635" spans="2:24" x14ac:dyDescent="0.3">
      <c r="B15635" s="73"/>
      <c r="D15635" s="73"/>
      <c r="P15635" s="73"/>
      <c r="T15635" s="73"/>
      <c r="U15635" s="73"/>
      <c r="V15635" s="73"/>
      <c r="X15635" s="12"/>
    </row>
    <row r="15636" spans="2:24" x14ac:dyDescent="0.3">
      <c r="B15636" s="73"/>
      <c r="D15636" s="73"/>
      <c r="P15636" s="73"/>
      <c r="T15636" s="73"/>
      <c r="U15636" s="73"/>
      <c r="V15636" s="73"/>
      <c r="X15636" s="12"/>
    </row>
    <row r="15637" spans="2:24" x14ac:dyDescent="0.3">
      <c r="B15637" s="73"/>
      <c r="D15637" s="73"/>
      <c r="P15637" s="73"/>
      <c r="T15637" s="73"/>
      <c r="U15637" s="73"/>
      <c r="V15637" s="73"/>
      <c r="X15637" s="12"/>
    </row>
    <row r="15638" spans="2:24" x14ac:dyDescent="0.3">
      <c r="B15638" s="73"/>
      <c r="D15638" s="73"/>
      <c r="P15638" s="73"/>
      <c r="T15638" s="73"/>
      <c r="U15638" s="73"/>
      <c r="V15638" s="73"/>
      <c r="X15638" s="12"/>
    </row>
    <row r="15639" spans="2:24" x14ac:dyDescent="0.3">
      <c r="B15639" s="73"/>
      <c r="D15639" s="73"/>
      <c r="P15639" s="73"/>
      <c r="T15639" s="73"/>
      <c r="U15639" s="73"/>
      <c r="V15639" s="73"/>
      <c r="X15639" s="12"/>
    </row>
    <row r="15640" spans="2:24" x14ac:dyDescent="0.3">
      <c r="B15640" s="73"/>
      <c r="D15640" s="73"/>
      <c r="P15640" s="73"/>
      <c r="T15640" s="73"/>
      <c r="U15640" s="73"/>
      <c r="V15640" s="73"/>
      <c r="X15640" s="12"/>
    </row>
    <row r="15641" spans="2:24" x14ac:dyDescent="0.3">
      <c r="B15641" s="73"/>
      <c r="D15641" s="73"/>
      <c r="P15641" s="73"/>
      <c r="T15641" s="73"/>
      <c r="U15641" s="73"/>
      <c r="V15641" s="73"/>
      <c r="X15641" s="12"/>
    </row>
    <row r="15642" spans="2:24" x14ac:dyDescent="0.3">
      <c r="B15642" s="73"/>
      <c r="D15642" s="73"/>
      <c r="P15642" s="73"/>
      <c r="T15642" s="73"/>
      <c r="U15642" s="73"/>
      <c r="V15642" s="73"/>
      <c r="X15642" s="12"/>
    </row>
    <row r="15643" spans="2:24" x14ac:dyDescent="0.3">
      <c r="B15643" s="73"/>
      <c r="D15643" s="73"/>
      <c r="P15643" s="73"/>
      <c r="T15643" s="73"/>
      <c r="U15643" s="73"/>
      <c r="V15643" s="73"/>
      <c r="X15643" s="12"/>
    </row>
    <row r="15644" spans="2:24" x14ac:dyDescent="0.3">
      <c r="B15644" s="73"/>
      <c r="D15644" s="73"/>
      <c r="P15644" s="73"/>
      <c r="T15644" s="73"/>
      <c r="U15644" s="73"/>
      <c r="V15644" s="73"/>
      <c r="X15644" s="12"/>
    </row>
    <row r="15645" spans="2:24" x14ac:dyDescent="0.3">
      <c r="B15645" s="73"/>
      <c r="D15645" s="73"/>
      <c r="P15645" s="73"/>
      <c r="T15645" s="73"/>
      <c r="U15645" s="73"/>
      <c r="V15645" s="73"/>
      <c r="X15645" s="12"/>
    </row>
    <row r="15646" spans="2:24" x14ac:dyDescent="0.3">
      <c r="B15646" s="73"/>
      <c r="D15646" s="73"/>
      <c r="P15646" s="73"/>
      <c r="T15646" s="73"/>
      <c r="U15646" s="73"/>
      <c r="V15646" s="73"/>
      <c r="X15646" s="12"/>
    </row>
    <row r="15647" spans="2:24" x14ac:dyDescent="0.3">
      <c r="B15647" s="73"/>
      <c r="D15647" s="73"/>
      <c r="P15647" s="73"/>
      <c r="T15647" s="73"/>
      <c r="U15647" s="73"/>
      <c r="V15647" s="73"/>
      <c r="X15647" s="12"/>
    </row>
    <row r="15648" spans="2:24" x14ac:dyDescent="0.3">
      <c r="B15648" s="73"/>
      <c r="D15648" s="73"/>
      <c r="P15648" s="73"/>
      <c r="T15648" s="73"/>
      <c r="U15648" s="73"/>
      <c r="V15648" s="73"/>
      <c r="X15648" s="12"/>
    </row>
    <row r="15649" spans="2:24" x14ac:dyDescent="0.3">
      <c r="B15649" s="73"/>
      <c r="D15649" s="73"/>
      <c r="P15649" s="73"/>
      <c r="T15649" s="73"/>
      <c r="U15649" s="73"/>
      <c r="V15649" s="73"/>
      <c r="X15649" s="12"/>
    </row>
    <row r="15650" spans="2:24" x14ac:dyDescent="0.3">
      <c r="B15650" s="73"/>
      <c r="D15650" s="73"/>
      <c r="P15650" s="73"/>
      <c r="T15650" s="73"/>
      <c r="U15650" s="73"/>
      <c r="V15650" s="73"/>
      <c r="X15650" s="12"/>
    </row>
    <row r="15651" spans="2:24" x14ac:dyDescent="0.3">
      <c r="B15651" s="73"/>
      <c r="D15651" s="73"/>
      <c r="P15651" s="73"/>
      <c r="T15651" s="73"/>
      <c r="U15651" s="73"/>
      <c r="V15651" s="73"/>
      <c r="X15651" s="12"/>
    </row>
    <row r="15652" spans="2:24" x14ac:dyDescent="0.3">
      <c r="B15652" s="73"/>
      <c r="D15652" s="73"/>
      <c r="P15652" s="73"/>
      <c r="T15652" s="73"/>
      <c r="U15652" s="73"/>
      <c r="V15652" s="73"/>
      <c r="X15652" s="12"/>
    </row>
    <row r="15653" spans="2:24" x14ac:dyDescent="0.3">
      <c r="B15653" s="73"/>
      <c r="D15653" s="73"/>
      <c r="P15653" s="73"/>
      <c r="T15653" s="73"/>
      <c r="U15653" s="73"/>
      <c r="V15653" s="73"/>
      <c r="X15653" s="12"/>
    </row>
    <row r="15654" spans="2:24" x14ac:dyDescent="0.3">
      <c r="B15654" s="73"/>
      <c r="D15654" s="73"/>
      <c r="P15654" s="73"/>
      <c r="T15654" s="73"/>
      <c r="U15654" s="73"/>
      <c r="V15654" s="73"/>
      <c r="X15654" s="12"/>
    </row>
    <row r="15655" spans="2:24" x14ac:dyDescent="0.3">
      <c r="B15655" s="73"/>
      <c r="D15655" s="73"/>
      <c r="P15655" s="73"/>
      <c r="T15655" s="73"/>
      <c r="U15655" s="73"/>
      <c r="V15655" s="73"/>
      <c r="X15655" s="12"/>
    </row>
    <row r="15656" spans="2:24" x14ac:dyDescent="0.3">
      <c r="B15656" s="73"/>
      <c r="D15656" s="73"/>
      <c r="P15656" s="73"/>
      <c r="T15656" s="73"/>
      <c r="U15656" s="73"/>
      <c r="V15656" s="73"/>
      <c r="X15656" s="12"/>
    </row>
    <row r="15657" spans="2:24" x14ac:dyDescent="0.3">
      <c r="B15657" s="73"/>
      <c r="D15657" s="73"/>
      <c r="P15657" s="73"/>
      <c r="T15657" s="73"/>
      <c r="U15657" s="73"/>
      <c r="V15657" s="73"/>
      <c r="X15657" s="12"/>
    </row>
    <row r="15658" spans="2:24" x14ac:dyDescent="0.3">
      <c r="B15658" s="73"/>
      <c r="D15658" s="73"/>
      <c r="P15658" s="73"/>
      <c r="T15658" s="73"/>
      <c r="U15658" s="73"/>
      <c r="V15658" s="73"/>
      <c r="X15658" s="12"/>
    </row>
    <row r="15659" spans="2:24" x14ac:dyDescent="0.3">
      <c r="B15659" s="73"/>
      <c r="D15659" s="73"/>
      <c r="P15659" s="73"/>
      <c r="T15659" s="73"/>
      <c r="U15659" s="73"/>
      <c r="V15659" s="73"/>
      <c r="X15659" s="12"/>
    </row>
    <row r="15660" spans="2:24" x14ac:dyDescent="0.3">
      <c r="B15660" s="73"/>
      <c r="D15660" s="73"/>
      <c r="P15660" s="73"/>
      <c r="T15660" s="73"/>
      <c r="U15660" s="73"/>
      <c r="V15660" s="73"/>
      <c r="X15660" s="12"/>
    </row>
    <row r="15661" spans="2:24" x14ac:dyDescent="0.3">
      <c r="B15661" s="73"/>
      <c r="D15661" s="73"/>
      <c r="P15661" s="73"/>
      <c r="T15661" s="73"/>
      <c r="U15661" s="73"/>
      <c r="V15661" s="73"/>
      <c r="X15661" s="12"/>
    </row>
    <row r="15662" spans="2:24" x14ac:dyDescent="0.3">
      <c r="B15662" s="73"/>
      <c r="D15662" s="73"/>
      <c r="P15662" s="73"/>
      <c r="T15662" s="73"/>
      <c r="U15662" s="73"/>
      <c r="V15662" s="73"/>
      <c r="X15662" s="12"/>
    </row>
    <row r="15663" spans="2:24" x14ac:dyDescent="0.3">
      <c r="B15663" s="73"/>
      <c r="D15663" s="73"/>
      <c r="P15663" s="73"/>
      <c r="T15663" s="73"/>
      <c r="U15663" s="73"/>
      <c r="V15663" s="73"/>
      <c r="X15663" s="12"/>
    </row>
    <row r="15664" spans="2:24" x14ac:dyDescent="0.3">
      <c r="B15664" s="73"/>
      <c r="D15664" s="73"/>
      <c r="P15664" s="73"/>
      <c r="T15664" s="73"/>
      <c r="U15664" s="73"/>
      <c r="V15664" s="73"/>
      <c r="X15664" s="12"/>
    </row>
    <row r="15665" spans="2:24" x14ac:dyDescent="0.3">
      <c r="B15665" s="73"/>
      <c r="D15665" s="73"/>
      <c r="P15665" s="73"/>
      <c r="T15665" s="73"/>
      <c r="U15665" s="73"/>
      <c r="V15665" s="73"/>
      <c r="X15665" s="12"/>
    </row>
    <row r="15666" spans="2:24" x14ac:dyDescent="0.3">
      <c r="B15666" s="73"/>
      <c r="D15666" s="73"/>
      <c r="P15666" s="73"/>
      <c r="T15666" s="73"/>
      <c r="U15666" s="73"/>
      <c r="V15666" s="73"/>
      <c r="X15666" s="12"/>
    </row>
    <row r="15667" spans="2:24" x14ac:dyDescent="0.3">
      <c r="B15667" s="73"/>
      <c r="D15667" s="73"/>
      <c r="P15667" s="73"/>
      <c r="T15667" s="73"/>
      <c r="U15667" s="73"/>
      <c r="V15667" s="73"/>
      <c r="X15667" s="12"/>
    </row>
    <row r="15668" spans="2:24" x14ac:dyDescent="0.3">
      <c r="B15668" s="73"/>
      <c r="D15668" s="73"/>
      <c r="P15668" s="73"/>
      <c r="T15668" s="73"/>
      <c r="U15668" s="73"/>
      <c r="V15668" s="73"/>
      <c r="X15668" s="12"/>
    </row>
    <row r="15669" spans="2:24" x14ac:dyDescent="0.3">
      <c r="B15669" s="73"/>
      <c r="D15669" s="73"/>
      <c r="P15669" s="73"/>
      <c r="T15669" s="73"/>
      <c r="U15669" s="73"/>
      <c r="V15669" s="73"/>
      <c r="X15669" s="12"/>
    </row>
    <row r="15670" spans="2:24" x14ac:dyDescent="0.3">
      <c r="B15670" s="73"/>
      <c r="D15670" s="73"/>
      <c r="P15670" s="73"/>
      <c r="T15670" s="73"/>
      <c r="U15670" s="73"/>
      <c r="V15670" s="73"/>
      <c r="X15670" s="12"/>
    </row>
    <row r="15671" spans="2:24" x14ac:dyDescent="0.3">
      <c r="B15671" s="73"/>
      <c r="D15671" s="73"/>
      <c r="P15671" s="73"/>
      <c r="T15671" s="73"/>
      <c r="U15671" s="73"/>
      <c r="V15671" s="73"/>
      <c r="X15671" s="12"/>
    </row>
    <row r="15672" spans="2:24" x14ac:dyDescent="0.3">
      <c r="B15672" s="73"/>
      <c r="D15672" s="73"/>
      <c r="P15672" s="73"/>
      <c r="T15672" s="73"/>
      <c r="U15672" s="73"/>
      <c r="V15672" s="73"/>
      <c r="X15672" s="12"/>
    </row>
    <row r="15673" spans="2:24" x14ac:dyDescent="0.3">
      <c r="B15673" s="73"/>
      <c r="D15673" s="73"/>
      <c r="P15673" s="73"/>
      <c r="T15673" s="73"/>
      <c r="U15673" s="73"/>
      <c r="V15673" s="73"/>
      <c r="X15673" s="12"/>
    </row>
    <row r="15674" spans="2:24" x14ac:dyDescent="0.3">
      <c r="B15674" s="73"/>
      <c r="D15674" s="73"/>
      <c r="P15674" s="73"/>
      <c r="T15674" s="73"/>
      <c r="U15674" s="73"/>
      <c r="V15674" s="73"/>
      <c r="X15674" s="12"/>
    </row>
    <row r="15675" spans="2:24" x14ac:dyDescent="0.3">
      <c r="B15675" s="73"/>
      <c r="D15675" s="73"/>
      <c r="P15675" s="73"/>
      <c r="T15675" s="73"/>
      <c r="U15675" s="73"/>
      <c r="V15675" s="73"/>
      <c r="X15675" s="12"/>
    </row>
    <row r="15676" spans="2:24" x14ac:dyDescent="0.3">
      <c r="B15676" s="73"/>
      <c r="D15676" s="73"/>
      <c r="P15676" s="73"/>
      <c r="T15676" s="73"/>
      <c r="U15676" s="73"/>
      <c r="V15676" s="73"/>
      <c r="X15676" s="12"/>
    </row>
    <row r="15677" spans="2:24" x14ac:dyDescent="0.3">
      <c r="B15677" s="73"/>
      <c r="D15677" s="73"/>
      <c r="P15677" s="73"/>
      <c r="T15677" s="73"/>
      <c r="U15677" s="73"/>
      <c r="V15677" s="73"/>
      <c r="X15677" s="12"/>
    </row>
    <row r="15678" spans="2:24" x14ac:dyDescent="0.3">
      <c r="B15678" s="73"/>
      <c r="D15678" s="73"/>
      <c r="P15678" s="73"/>
      <c r="T15678" s="73"/>
      <c r="U15678" s="73"/>
      <c r="V15678" s="73"/>
      <c r="X15678" s="12"/>
    </row>
    <row r="15679" spans="2:24" x14ac:dyDescent="0.3">
      <c r="B15679" s="73"/>
      <c r="D15679" s="73"/>
      <c r="P15679" s="73"/>
      <c r="T15679" s="73"/>
      <c r="U15679" s="73"/>
      <c r="V15679" s="73"/>
      <c r="X15679" s="12"/>
    </row>
    <row r="15680" spans="2:24" x14ac:dyDescent="0.3">
      <c r="B15680" s="73"/>
      <c r="D15680" s="73"/>
      <c r="P15680" s="73"/>
      <c r="T15680" s="73"/>
      <c r="U15680" s="73"/>
      <c r="V15680" s="73"/>
      <c r="X15680" s="12"/>
    </row>
    <row r="15681" spans="2:24" x14ac:dyDescent="0.3">
      <c r="B15681" s="73"/>
      <c r="D15681" s="73"/>
      <c r="P15681" s="73"/>
      <c r="T15681" s="73"/>
      <c r="U15681" s="73"/>
      <c r="V15681" s="73"/>
      <c r="X15681" s="12"/>
    </row>
    <row r="15682" spans="2:24" x14ac:dyDescent="0.3">
      <c r="B15682" s="73"/>
      <c r="D15682" s="73"/>
      <c r="P15682" s="73"/>
      <c r="T15682" s="73"/>
      <c r="U15682" s="73"/>
      <c r="V15682" s="73"/>
      <c r="X15682" s="12"/>
    </row>
    <row r="15683" spans="2:24" x14ac:dyDescent="0.3">
      <c r="B15683" s="73"/>
      <c r="D15683" s="73"/>
      <c r="P15683" s="73"/>
      <c r="T15683" s="73"/>
      <c r="U15683" s="73"/>
      <c r="V15683" s="73"/>
      <c r="X15683" s="12"/>
    </row>
    <row r="15684" spans="2:24" x14ac:dyDescent="0.3">
      <c r="B15684" s="73"/>
      <c r="D15684" s="73"/>
      <c r="P15684" s="73"/>
      <c r="T15684" s="73"/>
      <c r="U15684" s="73"/>
      <c r="V15684" s="73"/>
      <c r="X15684" s="12"/>
    </row>
    <row r="15685" spans="2:24" x14ac:dyDescent="0.3">
      <c r="B15685" s="73"/>
      <c r="D15685" s="73"/>
      <c r="P15685" s="73"/>
      <c r="T15685" s="73"/>
      <c r="U15685" s="73"/>
      <c r="V15685" s="73"/>
      <c r="X15685" s="12"/>
    </row>
    <row r="15686" spans="2:24" x14ac:dyDescent="0.3">
      <c r="B15686" s="73"/>
      <c r="D15686" s="73"/>
      <c r="P15686" s="73"/>
      <c r="T15686" s="73"/>
      <c r="U15686" s="73"/>
      <c r="V15686" s="73"/>
      <c r="X15686" s="12"/>
    </row>
    <row r="15687" spans="2:24" x14ac:dyDescent="0.3">
      <c r="B15687" s="73"/>
      <c r="D15687" s="73"/>
      <c r="P15687" s="73"/>
      <c r="T15687" s="73"/>
      <c r="U15687" s="73"/>
      <c r="V15687" s="73"/>
      <c r="X15687" s="12"/>
    </row>
    <row r="15688" spans="2:24" x14ac:dyDescent="0.3">
      <c r="B15688" s="73"/>
      <c r="D15688" s="73"/>
      <c r="P15688" s="73"/>
      <c r="T15688" s="73"/>
      <c r="U15688" s="73"/>
      <c r="V15688" s="73"/>
      <c r="X15688" s="12"/>
    </row>
    <row r="15689" spans="2:24" x14ac:dyDescent="0.3">
      <c r="B15689" s="73"/>
      <c r="D15689" s="73"/>
      <c r="P15689" s="73"/>
      <c r="T15689" s="73"/>
      <c r="U15689" s="73"/>
      <c r="V15689" s="73"/>
      <c r="X15689" s="12"/>
    </row>
    <row r="15690" spans="2:24" x14ac:dyDescent="0.3">
      <c r="B15690" s="73"/>
      <c r="D15690" s="73"/>
      <c r="P15690" s="73"/>
      <c r="T15690" s="73"/>
      <c r="U15690" s="73"/>
      <c r="V15690" s="73"/>
      <c r="X15690" s="12"/>
    </row>
    <row r="15691" spans="2:24" x14ac:dyDescent="0.3">
      <c r="B15691" s="73"/>
      <c r="D15691" s="73"/>
      <c r="P15691" s="73"/>
      <c r="T15691" s="73"/>
      <c r="U15691" s="73"/>
      <c r="V15691" s="73"/>
      <c r="X15691" s="12"/>
    </row>
    <row r="15692" spans="2:24" x14ac:dyDescent="0.3">
      <c r="B15692" s="73"/>
      <c r="D15692" s="73"/>
      <c r="P15692" s="73"/>
      <c r="T15692" s="73"/>
      <c r="U15692" s="73"/>
      <c r="V15692" s="73"/>
      <c r="X15692" s="12"/>
    </row>
    <row r="15693" spans="2:24" x14ac:dyDescent="0.3">
      <c r="B15693" s="73"/>
      <c r="D15693" s="73"/>
      <c r="P15693" s="73"/>
      <c r="T15693" s="73"/>
      <c r="U15693" s="73"/>
      <c r="V15693" s="73"/>
      <c r="X15693" s="12"/>
    </row>
    <row r="15694" spans="2:24" x14ac:dyDescent="0.3">
      <c r="B15694" s="73"/>
      <c r="D15694" s="73"/>
      <c r="P15694" s="73"/>
      <c r="T15694" s="73"/>
      <c r="U15694" s="73"/>
      <c r="V15694" s="73"/>
      <c r="X15694" s="12"/>
    </row>
    <row r="15695" spans="2:24" x14ac:dyDescent="0.3">
      <c r="B15695" s="73"/>
      <c r="D15695" s="73"/>
      <c r="P15695" s="73"/>
      <c r="T15695" s="73"/>
      <c r="U15695" s="73"/>
      <c r="V15695" s="73"/>
      <c r="X15695" s="12"/>
    </row>
    <row r="15696" spans="2:24" x14ac:dyDescent="0.3">
      <c r="B15696" s="73"/>
      <c r="D15696" s="73"/>
      <c r="P15696" s="73"/>
      <c r="T15696" s="73"/>
      <c r="U15696" s="73"/>
      <c r="V15696" s="73"/>
      <c r="X15696" s="12"/>
    </row>
    <row r="15697" spans="2:24" x14ac:dyDescent="0.3">
      <c r="B15697" s="73"/>
      <c r="D15697" s="73"/>
      <c r="P15697" s="73"/>
      <c r="T15697" s="73"/>
      <c r="U15697" s="73"/>
      <c r="V15697" s="73"/>
      <c r="X15697" s="12"/>
    </row>
    <row r="15698" spans="2:24" x14ac:dyDescent="0.3">
      <c r="B15698" s="73"/>
      <c r="D15698" s="73"/>
      <c r="P15698" s="73"/>
      <c r="T15698" s="73"/>
      <c r="U15698" s="73"/>
      <c r="V15698" s="73"/>
      <c r="X15698" s="12"/>
    </row>
    <row r="15699" spans="2:24" x14ac:dyDescent="0.3">
      <c r="B15699" s="73"/>
      <c r="D15699" s="73"/>
      <c r="P15699" s="73"/>
      <c r="T15699" s="73"/>
      <c r="U15699" s="73"/>
      <c r="V15699" s="73"/>
      <c r="X15699" s="12"/>
    </row>
    <row r="15700" spans="2:24" x14ac:dyDescent="0.3">
      <c r="B15700" s="73"/>
      <c r="D15700" s="73"/>
      <c r="P15700" s="73"/>
      <c r="T15700" s="73"/>
      <c r="U15700" s="73"/>
      <c r="V15700" s="73"/>
      <c r="X15700" s="12"/>
    </row>
    <row r="15701" spans="2:24" x14ac:dyDescent="0.3">
      <c r="B15701" s="73"/>
      <c r="D15701" s="73"/>
      <c r="P15701" s="73"/>
      <c r="T15701" s="73"/>
      <c r="U15701" s="73"/>
      <c r="V15701" s="73"/>
      <c r="X15701" s="12"/>
    </row>
    <row r="15702" spans="2:24" x14ac:dyDescent="0.3">
      <c r="B15702" s="73"/>
      <c r="D15702" s="73"/>
      <c r="P15702" s="73"/>
      <c r="T15702" s="73"/>
      <c r="U15702" s="73"/>
      <c r="V15702" s="73"/>
      <c r="X15702" s="12"/>
    </row>
    <row r="15703" spans="2:24" x14ac:dyDescent="0.3">
      <c r="B15703" s="73"/>
      <c r="D15703" s="73"/>
      <c r="P15703" s="73"/>
      <c r="T15703" s="73"/>
      <c r="U15703" s="73"/>
      <c r="V15703" s="73"/>
      <c r="X15703" s="12"/>
    </row>
    <row r="15704" spans="2:24" x14ac:dyDescent="0.3">
      <c r="B15704" s="73"/>
      <c r="D15704" s="73"/>
      <c r="P15704" s="73"/>
      <c r="T15704" s="73"/>
      <c r="U15704" s="73"/>
      <c r="V15704" s="73"/>
      <c r="X15704" s="12"/>
    </row>
    <row r="15705" spans="2:24" x14ac:dyDescent="0.3">
      <c r="B15705" s="73"/>
      <c r="D15705" s="73"/>
      <c r="P15705" s="73"/>
      <c r="T15705" s="73"/>
      <c r="U15705" s="73"/>
      <c r="V15705" s="73"/>
      <c r="X15705" s="12"/>
    </row>
    <row r="15706" spans="2:24" x14ac:dyDescent="0.3">
      <c r="B15706" s="73"/>
      <c r="D15706" s="73"/>
      <c r="P15706" s="73"/>
      <c r="T15706" s="73"/>
      <c r="U15706" s="73"/>
      <c r="V15706" s="73"/>
      <c r="X15706" s="12"/>
    </row>
    <row r="15707" spans="2:24" x14ac:dyDescent="0.3">
      <c r="B15707" s="73"/>
      <c r="D15707" s="73"/>
      <c r="P15707" s="73"/>
      <c r="T15707" s="73"/>
      <c r="U15707" s="73"/>
      <c r="V15707" s="73"/>
      <c r="X15707" s="12"/>
    </row>
    <row r="15708" spans="2:24" x14ac:dyDescent="0.3">
      <c r="B15708" s="73"/>
      <c r="D15708" s="73"/>
      <c r="P15708" s="73"/>
      <c r="T15708" s="73"/>
      <c r="U15708" s="73"/>
      <c r="V15708" s="73"/>
      <c r="X15708" s="12"/>
    </row>
    <row r="15709" spans="2:24" x14ac:dyDescent="0.3">
      <c r="B15709" s="73"/>
      <c r="D15709" s="73"/>
      <c r="P15709" s="73"/>
      <c r="T15709" s="73"/>
      <c r="U15709" s="73"/>
      <c r="V15709" s="73"/>
      <c r="X15709" s="12"/>
    </row>
    <row r="15710" spans="2:24" x14ac:dyDescent="0.3">
      <c r="B15710" s="73"/>
      <c r="D15710" s="73"/>
      <c r="P15710" s="73"/>
      <c r="T15710" s="73"/>
      <c r="U15710" s="73"/>
      <c r="V15710" s="73"/>
      <c r="X15710" s="12"/>
    </row>
    <row r="15711" spans="2:24" x14ac:dyDescent="0.3">
      <c r="B15711" s="73"/>
      <c r="D15711" s="73"/>
      <c r="P15711" s="73"/>
      <c r="T15711" s="73"/>
      <c r="U15711" s="73"/>
      <c r="V15711" s="73"/>
      <c r="X15711" s="12"/>
    </row>
    <row r="15712" spans="2:24" x14ac:dyDescent="0.3">
      <c r="B15712" s="73"/>
      <c r="D15712" s="73"/>
      <c r="P15712" s="73"/>
      <c r="T15712" s="73"/>
      <c r="U15712" s="73"/>
      <c r="V15712" s="73"/>
      <c r="X15712" s="12"/>
    </row>
    <row r="15713" spans="2:24" x14ac:dyDescent="0.3">
      <c r="B15713" s="73"/>
      <c r="D15713" s="73"/>
      <c r="P15713" s="73"/>
      <c r="T15713" s="73"/>
      <c r="U15713" s="73"/>
      <c r="V15713" s="73"/>
      <c r="X15713" s="12"/>
    </row>
    <row r="15714" spans="2:24" x14ac:dyDescent="0.3">
      <c r="B15714" s="73"/>
      <c r="D15714" s="73"/>
      <c r="P15714" s="73"/>
      <c r="T15714" s="73"/>
      <c r="U15714" s="73"/>
      <c r="V15714" s="73"/>
      <c r="X15714" s="12"/>
    </row>
    <row r="15715" spans="2:24" x14ac:dyDescent="0.3">
      <c r="B15715" s="73"/>
      <c r="D15715" s="73"/>
      <c r="P15715" s="73"/>
      <c r="T15715" s="73"/>
      <c r="U15715" s="73"/>
      <c r="V15715" s="73"/>
      <c r="X15715" s="12"/>
    </row>
    <row r="15716" spans="2:24" x14ac:dyDescent="0.3">
      <c r="B15716" s="73"/>
      <c r="D15716" s="73"/>
      <c r="P15716" s="73"/>
      <c r="T15716" s="73"/>
      <c r="U15716" s="73"/>
      <c r="V15716" s="73"/>
      <c r="X15716" s="12"/>
    </row>
    <row r="15717" spans="2:24" x14ac:dyDescent="0.3">
      <c r="B15717" s="73"/>
      <c r="D15717" s="73"/>
      <c r="P15717" s="73"/>
      <c r="T15717" s="73"/>
      <c r="U15717" s="73"/>
      <c r="V15717" s="73"/>
      <c r="X15717" s="12"/>
    </row>
    <row r="15718" spans="2:24" x14ac:dyDescent="0.3">
      <c r="B15718" s="73"/>
      <c r="D15718" s="73"/>
      <c r="P15718" s="73"/>
      <c r="T15718" s="73"/>
      <c r="U15718" s="73"/>
      <c r="V15718" s="73"/>
      <c r="X15718" s="12"/>
    </row>
    <row r="15719" spans="2:24" x14ac:dyDescent="0.3">
      <c r="B15719" s="73"/>
      <c r="D15719" s="73"/>
      <c r="P15719" s="73"/>
      <c r="T15719" s="73"/>
      <c r="U15719" s="73"/>
      <c r="V15719" s="73"/>
      <c r="X15719" s="12"/>
    </row>
    <row r="15720" spans="2:24" x14ac:dyDescent="0.3">
      <c r="B15720" s="73"/>
      <c r="D15720" s="73"/>
      <c r="P15720" s="73"/>
      <c r="T15720" s="73"/>
      <c r="U15720" s="73"/>
      <c r="V15720" s="73"/>
      <c r="X15720" s="12"/>
    </row>
    <row r="15721" spans="2:24" x14ac:dyDescent="0.3">
      <c r="B15721" s="73"/>
      <c r="D15721" s="73"/>
      <c r="P15721" s="73"/>
      <c r="T15721" s="73"/>
      <c r="U15721" s="73"/>
      <c r="V15721" s="73"/>
      <c r="X15721" s="12"/>
    </row>
    <row r="15722" spans="2:24" x14ac:dyDescent="0.3">
      <c r="B15722" s="73"/>
      <c r="D15722" s="73"/>
      <c r="P15722" s="73"/>
      <c r="T15722" s="73"/>
      <c r="U15722" s="73"/>
      <c r="V15722" s="73"/>
      <c r="X15722" s="12"/>
    </row>
    <row r="15723" spans="2:24" x14ac:dyDescent="0.3">
      <c r="B15723" s="73"/>
      <c r="D15723" s="73"/>
      <c r="P15723" s="73"/>
      <c r="T15723" s="73"/>
      <c r="U15723" s="73"/>
      <c r="V15723" s="73"/>
      <c r="X15723" s="12"/>
    </row>
    <row r="15724" spans="2:24" x14ac:dyDescent="0.3">
      <c r="B15724" s="73"/>
      <c r="D15724" s="73"/>
      <c r="P15724" s="73"/>
      <c r="T15724" s="73"/>
      <c r="U15724" s="73"/>
      <c r="V15724" s="73"/>
      <c r="X15724" s="12"/>
    </row>
    <row r="15725" spans="2:24" x14ac:dyDescent="0.3">
      <c r="B15725" s="73"/>
      <c r="D15725" s="73"/>
      <c r="P15725" s="73"/>
      <c r="T15725" s="73"/>
      <c r="U15725" s="73"/>
      <c r="V15725" s="73"/>
      <c r="X15725" s="12"/>
    </row>
    <row r="15726" spans="2:24" x14ac:dyDescent="0.3">
      <c r="B15726" s="73"/>
      <c r="D15726" s="73"/>
      <c r="P15726" s="73"/>
      <c r="T15726" s="73"/>
      <c r="U15726" s="73"/>
      <c r="V15726" s="73"/>
      <c r="X15726" s="12"/>
    </row>
    <row r="15727" spans="2:24" x14ac:dyDescent="0.3">
      <c r="B15727" s="73"/>
      <c r="D15727" s="73"/>
      <c r="P15727" s="73"/>
      <c r="T15727" s="73"/>
      <c r="U15727" s="73"/>
      <c r="V15727" s="73"/>
      <c r="X15727" s="12"/>
    </row>
    <row r="15728" spans="2:24" x14ac:dyDescent="0.3">
      <c r="B15728" s="73"/>
      <c r="D15728" s="73"/>
      <c r="P15728" s="73"/>
      <c r="T15728" s="73"/>
      <c r="U15728" s="73"/>
      <c r="V15728" s="73"/>
      <c r="X15728" s="12"/>
    </row>
    <row r="15729" spans="2:24" x14ac:dyDescent="0.3">
      <c r="B15729" s="73"/>
      <c r="D15729" s="73"/>
      <c r="P15729" s="73"/>
      <c r="T15729" s="73"/>
      <c r="U15729" s="73"/>
      <c r="V15729" s="73"/>
      <c r="X15729" s="12"/>
    </row>
    <row r="15730" spans="2:24" x14ac:dyDescent="0.3">
      <c r="B15730" s="73"/>
      <c r="D15730" s="73"/>
      <c r="P15730" s="73"/>
      <c r="T15730" s="73"/>
      <c r="U15730" s="73"/>
      <c r="V15730" s="73"/>
      <c r="X15730" s="12"/>
    </row>
    <row r="15731" spans="2:24" x14ac:dyDescent="0.3">
      <c r="B15731" s="73"/>
      <c r="D15731" s="73"/>
      <c r="P15731" s="73"/>
      <c r="T15731" s="73"/>
      <c r="U15731" s="73"/>
      <c r="V15731" s="73"/>
      <c r="X15731" s="12"/>
    </row>
    <row r="15732" spans="2:24" x14ac:dyDescent="0.3">
      <c r="B15732" s="73"/>
      <c r="D15732" s="73"/>
      <c r="P15732" s="73"/>
      <c r="T15732" s="73"/>
      <c r="U15732" s="73"/>
      <c r="V15732" s="73"/>
      <c r="X15732" s="12"/>
    </row>
    <row r="15733" spans="2:24" x14ac:dyDescent="0.3">
      <c r="B15733" s="73"/>
      <c r="D15733" s="73"/>
      <c r="P15733" s="73"/>
      <c r="T15733" s="73"/>
      <c r="U15733" s="73"/>
      <c r="V15733" s="73"/>
      <c r="X15733" s="12"/>
    </row>
    <row r="15734" spans="2:24" x14ac:dyDescent="0.3">
      <c r="B15734" s="73"/>
      <c r="D15734" s="73"/>
      <c r="P15734" s="73"/>
      <c r="T15734" s="73"/>
      <c r="U15734" s="73"/>
      <c r="V15734" s="73"/>
      <c r="X15734" s="12"/>
    </row>
    <row r="15735" spans="2:24" x14ac:dyDescent="0.3">
      <c r="B15735" s="73"/>
      <c r="D15735" s="73"/>
      <c r="P15735" s="73"/>
      <c r="T15735" s="73"/>
      <c r="U15735" s="73"/>
      <c r="V15735" s="73"/>
      <c r="X15735" s="12"/>
    </row>
    <row r="15736" spans="2:24" x14ac:dyDescent="0.3">
      <c r="B15736" s="73"/>
      <c r="D15736" s="73"/>
      <c r="P15736" s="73"/>
      <c r="T15736" s="73"/>
      <c r="U15736" s="73"/>
      <c r="V15736" s="73"/>
      <c r="X15736" s="12"/>
    </row>
    <row r="15737" spans="2:24" x14ac:dyDescent="0.3">
      <c r="B15737" s="73"/>
      <c r="D15737" s="73"/>
      <c r="P15737" s="73"/>
      <c r="T15737" s="73"/>
      <c r="U15737" s="73"/>
      <c r="V15737" s="73"/>
      <c r="X15737" s="12"/>
    </row>
    <row r="15738" spans="2:24" x14ac:dyDescent="0.3">
      <c r="B15738" s="73"/>
      <c r="D15738" s="73"/>
      <c r="P15738" s="73"/>
      <c r="T15738" s="73"/>
      <c r="U15738" s="73"/>
      <c r="V15738" s="73"/>
      <c r="X15738" s="12"/>
    </row>
    <row r="15739" spans="2:24" x14ac:dyDescent="0.3">
      <c r="B15739" s="73"/>
      <c r="D15739" s="73"/>
      <c r="P15739" s="73"/>
      <c r="T15739" s="73"/>
      <c r="U15739" s="73"/>
      <c r="V15739" s="73"/>
      <c r="X15739" s="12"/>
    </row>
    <row r="15740" spans="2:24" x14ac:dyDescent="0.3">
      <c r="B15740" s="73"/>
      <c r="D15740" s="73"/>
      <c r="P15740" s="73"/>
      <c r="T15740" s="73"/>
      <c r="U15740" s="73"/>
      <c r="V15740" s="73"/>
      <c r="X15740" s="12"/>
    </row>
    <row r="15741" spans="2:24" x14ac:dyDescent="0.3">
      <c r="B15741" s="73"/>
      <c r="D15741" s="73"/>
      <c r="P15741" s="73"/>
      <c r="T15741" s="73"/>
      <c r="U15741" s="73"/>
      <c r="V15741" s="73"/>
      <c r="X15741" s="12"/>
    </row>
    <row r="15742" spans="2:24" x14ac:dyDescent="0.3">
      <c r="B15742" s="73"/>
      <c r="D15742" s="73"/>
      <c r="P15742" s="73"/>
      <c r="T15742" s="73"/>
      <c r="U15742" s="73"/>
      <c r="V15742" s="73"/>
      <c r="X15742" s="12"/>
    </row>
    <row r="15743" spans="2:24" x14ac:dyDescent="0.3">
      <c r="B15743" s="73"/>
      <c r="D15743" s="73"/>
      <c r="P15743" s="73"/>
      <c r="T15743" s="73"/>
      <c r="U15743" s="73"/>
      <c r="V15743" s="73"/>
      <c r="X15743" s="12"/>
    </row>
    <row r="15744" spans="2:24" x14ac:dyDescent="0.3">
      <c r="B15744" s="73"/>
      <c r="D15744" s="73"/>
      <c r="P15744" s="73"/>
      <c r="T15744" s="73"/>
      <c r="U15744" s="73"/>
      <c r="V15744" s="73"/>
      <c r="X15744" s="12"/>
    </row>
    <row r="15745" spans="2:24" x14ac:dyDescent="0.3">
      <c r="B15745" s="73"/>
      <c r="D15745" s="73"/>
      <c r="P15745" s="73"/>
      <c r="T15745" s="73"/>
      <c r="U15745" s="73"/>
      <c r="V15745" s="73"/>
      <c r="X15745" s="12"/>
    </row>
    <row r="15746" spans="2:24" x14ac:dyDescent="0.3">
      <c r="B15746" s="73"/>
      <c r="D15746" s="73"/>
      <c r="P15746" s="73"/>
      <c r="T15746" s="73"/>
      <c r="U15746" s="73"/>
      <c r="V15746" s="73"/>
      <c r="X15746" s="12"/>
    </row>
    <row r="15747" spans="2:24" x14ac:dyDescent="0.3">
      <c r="B15747" s="73"/>
      <c r="D15747" s="73"/>
      <c r="P15747" s="73"/>
      <c r="T15747" s="73"/>
      <c r="U15747" s="73"/>
      <c r="V15747" s="73"/>
      <c r="X15747" s="12"/>
    </row>
    <row r="15748" spans="2:24" x14ac:dyDescent="0.3">
      <c r="B15748" s="73"/>
      <c r="D15748" s="73"/>
      <c r="P15748" s="73"/>
      <c r="T15748" s="73"/>
      <c r="U15748" s="73"/>
      <c r="V15748" s="73"/>
      <c r="X15748" s="12"/>
    </row>
    <row r="15749" spans="2:24" x14ac:dyDescent="0.3">
      <c r="B15749" s="73"/>
      <c r="D15749" s="73"/>
      <c r="P15749" s="73"/>
      <c r="T15749" s="73"/>
      <c r="U15749" s="73"/>
      <c r="V15749" s="73"/>
      <c r="X15749" s="12"/>
    </row>
    <row r="15750" spans="2:24" x14ac:dyDescent="0.3">
      <c r="B15750" s="73"/>
      <c r="D15750" s="73"/>
      <c r="P15750" s="73"/>
      <c r="T15750" s="73"/>
      <c r="U15750" s="73"/>
      <c r="V15750" s="73"/>
      <c r="X15750" s="12"/>
    </row>
    <row r="15751" spans="2:24" x14ac:dyDescent="0.3">
      <c r="B15751" s="73"/>
      <c r="D15751" s="73"/>
      <c r="P15751" s="73"/>
      <c r="T15751" s="73"/>
      <c r="U15751" s="73"/>
      <c r="V15751" s="73"/>
      <c r="X15751" s="12"/>
    </row>
    <row r="15752" spans="2:24" x14ac:dyDescent="0.3">
      <c r="B15752" s="73"/>
      <c r="D15752" s="73"/>
      <c r="P15752" s="73"/>
      <c r="T15752" s="73"/>
      <c r="U15752" s="73"/>
      <c r="V15752" s="73"/>
      <c r="X15752" s="12"/>
    </row>
    <row r="15753" spans="2:24" x14ac:dyDescent="0.3">
      <c r="B15753" s="73"/>
      <c r="D15753" s="73"/>
      <c r="P15753" s="73"/>
      <c r="T15753" s="73"/>
      <c r="U15753" s="73"/>
      <c r="V15753" s="73"/>
      <c r="X15753" s="12"/>
    </row>
    <row r="15754" spans="2:24" x14ac:dyDescent="0.3">
      <c r="B15754" s="73"/>
      <c r="D15754" s="73"/>
      <c r="P15754" s="73"/>
      <c r="T15754" s="73"/>
      <c r="U15754" s="73"/>
      <c r="V15754" s="73"/>
      <c r="X15754" s="12"/>
    </row>
    <row r="15755" spans="2:24" x14ac:dyDescent="0.3">
      <c r="B15755" s="73"/>
      <c r="D15755" s="73"/>
      <c r="P15755" s="73"/>
      <c r="T15755" s="73"/>
      <c r="U15755" s="73"/>
      <c r="V15755" s="73"/>
      <c r="X15755" s="12"/>
    </row>
    <row r="15756" spans="2:24" x14ac:dyDescent="0.3">
      <c r="B15756" s="73"/>
      <c r="D15756" s="73"/>
      <c r="P15756" s="73"/>
      <c r="T15756" s="73"/>
      <c r="U15756" s="73"/>
      <c r="V15756" s="73"/>
      <c r="X15756" s="12"/>
    </row>
    <row r="15757" spans="2:24" x14ac:dyDescent="0.3">
      <c r="B15757" s="73"/>
      <c r="D15757" s="73"/>
      <c r="P15757" s="73"/>
      <c r="T15757" s="73"/>
      <c r="U15757" s="73"/>
      <c r="V15757" s="73"/>
      <c r="X15757" s="12"/>
    </row>
    <row r="15758" spans="2:24" x14ac:dyDescent="0.3">
      <c r="B15758" s="73"/>
      <c r="D15758" s="73"/>
      <c r="P15758" s="73"/>
      <c r="T15758" s="73"/>
      <c r="U15758" s="73"/>
      <c r="V15758" s="73"/>
      <c r="X15758" s="12"/>
    </row>
    <row r="15759" spans="2:24" x14ac:dyDescent="0.3">
      <c r="B15759" s="73"/>
      <c r="D15759" s="73"/>
      <c r="P15759" s="73"/>
      <c r="T15759" s="73"/>
      <c r="U15759" s="73"/>
      <c r="V15759" s="73"/>
      <c r="X15759" s="12"/>
    </row>
    <row r="15760" spans="2:24" x14ac:dyDescent="0.3">
      <c r="B15760" s="73"/>
      <c r="D15760" s="73"/>
      <c r="P15760" s="73"/>
      <c r="T15760" s="73"/>
      <c r="U15760" s="73"/>
      <c r="V15760" s="73"/>
      <c r="X15760" s="12"/>
    </row>
    <row r="15761" spans="2:24" x14ac:dyDescent="0.3">
      <c r="B15761" s="73"/>
      <c r="D15761" s="73"/>
      <c r="P15761" s="73"/>
      <c r="T15761" s="73"/>
      <c r="U15761" s="73"/>
      <c r="V15761" s="73"/>
      <c r="X15761" s="12"/>
    </row>
    <row r="15762" spans="2:24" x14ac:dyDescent="0.3">
      <c r="B15762" s="73"/>
      <c r="D15762" s="73"/>
      <c r="P15762" s="73"/>
      <c r="T15762" s="73"/>
      <c r="U15762" s="73"/>
      <c r="V15762" s="73"/>
      <c r="X15762" s="12"/>
    </row>
    <row r="15763" spans="2:24" x14ac:dyDescent="0.3">
      <c r="B15763" s="73"/>
      <c r="D15763" s="73"/>
      <c r="P15763" s="73"/>
      <c r="T15763" s="73"/>
      <c r="U15763" s="73"/>
      <c r="V15763" s="73"/>
      <c r="X15763" s="12"/>
    </row>
    <row r="15764" spans="2:24" x14ac:dyDescent="0.3">
      <c r="B15764" s="73"/>
      <c r="D15764" s="73"/>
      <c r="P15764" s="73"/>
      <c r="T15764" s="73"/>
      <c r="U15764" s="73"/>
      <c r="V15764" s="73"/>
      <c r="X15764" s="12"/>
    </row>
    <row r="15765" spans="2:24" x14ac:dyDescent="0.3">
      <c r="B15765" s="73"/>
      <c r="D15765" s="73"/>
      <c r="P15765" s="73"/>
      <c r="T15765" s="73"/>
      <c r="U15765" s="73"/>
      <c r="V15765" s="73"/>
      <c r="X15765" s="12"/>
    </row>
    <row r="15766" spans="2:24" x14ac:dyDescent="0.3">
      <c r="B15766" s="73"/>
      <c r="D15766" s="73"/>
      <c r="P15766" s="73"/>
      <c r="T15766" s="73"/>
      <c r="U15766" s="73"/>
      <c r="V15766" s="73"/>
      <c r="X15766" s="12"/>
    </row>
    <row r="15767" spans="2:24" x14ac:dyDescent="0.3">
      <c r="B15767" s="73"/>
      <c r="D15767" s="73"/>
      <c r="P15767" s="73"/>
      <c r="T15767" s="73"/>
      <c r="U15767" s="73"/>
      <c r="V15767" s="73"/>
      <c r="X15767" s="12"/>
    </row>
    <row r="15768" spans="2:24" x14ac:dyDescent="0.3">
      <c r="B15768" s="73"/>
      <c r="D15768" s="73"/>
      <c r="P15768" s="73"/>
      <c r="T15768" s="73"/>
      <c r="U15768" s="73"/>
      <c r="V15768" s="73"/>
      <c r="X15768" s="12"/>
    </row>
    <row r="15769" spans="2:24" x14ac:dyDescent="0.3">
      <c r="B15769" s="73"/>
      <c r="D15769" s="73"/>
      <c r="P15769" s="73"/>
      <c r="T15769" s="73"/>
      <c r="U15769" s="73"/>
      <c r="V15769" s="73"/>
      <c r="X15769" s="12"/>
    </row>
    <row r="15770" spans="2:24" x14ac:dyDescent="0.3">
      <c r="B15770" s="73"/>
      <c r="D15770" s="73"/>
      <c r="P15770" s="73"/>
      <c r="T15770" s="73"/>
      <c r="U15770" s="73"/>
      <c r="V15770" s="73"/>
      <c r="X15770" s="12"/>
    </row>
    <row r="15771" spans="2:24" x14ac:dyDescent="0.3">
      <c r="B15771" s="73"/>
      <c r="D15771" s="73"/>
      <c r="P15771" s="73"/>
      <c r="T15771" s="73"/>
      <c r="U15771" s="73"/>
      <c r="V15771" s="73"/>
      <c r="X15771" s="12"/>
    </row>
    <row r="15772" spans="2:24" x14ac:dyDescent="0.3">
      <c r="B15772" s="73"/>
      <c r="D15772" s="73"/>
      <c r="P15772" s="73"/>
      <c r="T15772" s="73"/>
      <c r="U15772" s="73"/>
      <c r="V15772" s="73"/>
      <c r="X15772" s="12"/>
    </row>
    <row r="15773" spans="2:24" x14ac:dyDescent="0.3">
      <c r="B15773" s="73"/>
      <c r="D15773" s="73"/>
      <c r="P15773" s="73"/>
      <c r="T15773" s="73"/>
      <c r="U15773" s="73"/>
      <c r="V15773" s="73"/>
      <c r="X15773" s="12"/>
    </row>
    <row r="15774" spans="2:24" x14ac:dyDescent="0.3">
      <c r="B15774" s="73"/>
      <c r="D15774" s="73"/>
      <c r="P15774" s="73"/>
      <c r="T15774" s="73"/>
      <c r="U15774" s="73"/>
      <c r="V15774" s="73"/>
      <c r="X15774" s="12"/>
    </row>
    <row r="15775" spans="2:24" x14ac:dyDescent="0.3">
      <c r="B15775" s="73"/>
      <c r="D15775" s="73"/>
      <c r="P15775" s="73"/>
      <c r="T15775" s="73"/>
      <c r="U15775" s="73"/>
      <c r="V15775" s="73"/>
      <c r="X15775" s="12"/>
    </row>
    <row r="15776" spans="2:24" x14ac:dyDescent="0.3">
      <c r="B15776" s="73"/>
      <c r="D15776" s="73"/>
      <c r="P15776" s="73"/>
      <c r="T15776" s="73"/>
      <c r="U15776" s="73"/>
      <c r="V15776" s="73"/>
      <c r="X15776" s="12"/>
    </row>
    <row r="15777" spans="2:24" x14ac:dyDescent="0.3">
      <c r="B15777" s="73"/>
      <c r="D15777" s="73"/>
      <c r="P15777" s="73"/>
      <c r="T15777" s="73"/>
      <c r="U15777" s="73"/>
      <c r="V15777" s="73"/>
      <c r="X15777" s="12"/>
    </row>
    <row r="15778" spans="2:24" x14ac:dyDescent="0.3">
      <c r="B15778" s="73"/>
      <c r="D15778" s="73"/>
      <c r="P15778" s="73"/>
      <c r="T15778" s="73"/>
      <c r="U15778" s="73"/>
      <c r="V15778" s="73"/>
      <c r="X15778" s="12"/>
    </row>
    <row r="15779" spans="2:24" x14ac:dyDescent="0.3">
      <c r="B15779" s="73"/>
      <c r="D15779" s="73"/>
      <c r="P15779" s="73"/>
      <c r="T15779" s="73"/>
      <c r="U15779" s="73"/>
      <c r="V15779" s="73"/>
      <c r="X15779" s="12"/>
    </row>
    <row r="15780" spans="2:24" x14ac:dyDescent="0.3">
      <c r="B15780" s="73"/>
      <c r="D15780" s="73"/>
      <c r="P15780" s="73"/>
      <c r="T15780" s="73"/>
      <c r="U15780" s="73"/>
      <c r="V15780" s="73"/>
      <c r="X15780" s="12"/>
    </row>
    <row r="15781" spans="2:24" x14ac:dyDescent="0.3">
      <c r="B15781" s="73"/>
      <c r="D15781" s="73"/>
      <c r="P15781" s="73"/>
      <c r="T15781" s="73"/>
      <c r="U15781" s="73"/>
      <c r="V15781" s="73"/>
      <c r="X15781" s="12"/>
    </row>
    <row r="15782" spans="2:24" x14ac:dyDescent="0.3">
      <c r="B15782" s="73"/>
      <c r="D15782" s="73"/>
      <c r="P15782" s="73"/>
      <c r="T15782" s="73"/>
      <c r="U15782" s="73"/>
      <c r="V15782" s="73"/>
      <c r="X15782" s="12"/>
    </row>
    <row r="15783" spans="2:24" x14ac:dyDescent="0.3">
      <c r="B15783" s="73"/>
      <c r="D15783" s="73"/>
      <c r="P15783" s="73"/>
      <c r="T15783" s="73"/>
      <c r="U15783" s="73"/>
      <c r="V15783" s="73"/>
      <c r="X15783" s="12"/>
    </row>
    <row r="15784" spans="2:24" x14ac:dyDescent="0.3">
      <c r="B15784" s="73"/>
      <c r="D15784" s="73"/>
      <c r="P15784" s="73"/>
      <c r="T15784" s="73"/>
      <c r="U15784" s="73"/>
      <c r="V15784" s="73"/>
      <c r="X15784" s="12"/>
    </row>
    <row r="15785" spans="2:24" x14ac:dyDescent="0.3">
      <c r="B15785" s="73"/>
      <c r="D15785" s="73"/>
      <c r="P15785" s="73"/>
      <c r="T15785" s="73"/>
      <c r="U15785" s="73"/>
      <c r="V15785" s="73"/>
      <c r="X15785" s="12"/>
    </row>
    <row r="15786" spans="2:24" x14ac:dyDescent="0.3">
      <c r="B15786" s="73"/>
      <c r="D15786" s="73"/>
      <c r="P15786" s="73"/>
      <c r="T15786" s="73"/>
      <c r="U15786" s="73"/>
      <c r="V15786" s="73"/>
      <c r="X15786" s="12"/>
    </row>
    <row r="15787" spans="2:24" x14ac:dyDescent="0.3">
      <c r="B15787" s="73"/>
      <c r="D15787" s="73"/>
      <c r="P15787" s="73"/>
      <c r="T15787" s="73"/>
      <c r="U15787" s="73"/>
      <c r="V15787" s="73"/>
      <c r="X15787" s="12"/>
    </row>
    <row r="15788" spans="2:24" x14ac:dyDescent="0.3">
      <c r="B15788" s="73"/>
      <c r="D15788" s="73"/>
      <c r="P15788" s="73"/>
      <c r="T15788" s="73"/>
      <c r="U15788" s="73"/>
      <c r="V15788" s="73"/>
      <c r="X15788" s="12"/>
    </row>
    <row r="15789" spans="2:24" x14ac:dyDescent="0.3">
      <c r="B15789" s="73"/>
      <c r="D15789" s="73"/>
      <c r="P15789" s="73"/>
      <c r="T15789" s="73"/>
      <c r="U15789" s="73"/>
      <c r="V15789" s="73"/>
      <c r="X15789" s="12"/>
    </row>
    <row r="15790" spans="2:24" x14ac:dyDescent="0.3">
      <c r="B15790" s="73"/>
      <c r="D15790" s="73"/>
      <c r="P15790" s="73"/>
      <c r="T15790" s="73"/>
      <c r="U15790" s="73"/>
      <c r="V15790" s="73"/>
      <c r="X15790" s="12"/>
    </row>
    <row r="15791" spans="2:24" x14ac:dyDescent="0.3">
      <c r="B15791" s="73"/>
      <c r="D15791" s="73"/>
      <c r="P15791" s="73"/>
      <c r="T15791" s="73"/>
      <c r="U15791" s="73"/>
      <c r="V15791" s="73"/>
      <c r="X15791" s="12"/>
    </row>
    <row r="15792" spans="2:24" x14ac:dyDescent="0.3">
      <c r="B15792" s="73"/>
      <c r="D15792" s="73"/>
      <c r="P15792" s="73"/>
      <c r="T15792" s="73"/>
      <c r="U15792" s="73"/>
      <c r="V15792" s="73"/>
      <c r="X15792" s="12"/>
    </row>
    <row r="15793" spans="2:24" x14ac:dyDescent="0.3">
      <c r="B15793" s="73"/>
      <c r="D15793" s="73"/>
      <c r="P15793" s="73"/>
      <c r="T15793" s="73"/>
      <c r="U15793" s="73"/>
      <c r="V15793" s="73"/>
      <c r="X15793" s="12"/>
    </row>
    <row r="15794" spans="2:24" x14ac:dyDescent="0.3">
      <c r="B15794" s="73"/>
      <c r="D15794" s="73"/>
      <c r="P15794" s="73"/>
      <c r="T15794" s="73"/>
      <c r="U15794" s="73"/>
      <c r="V15794" s="73"/>
      <c r="X15794" s="12"/>
    </row>
    <row r="15795" spans="2:24" x14ac:dyDescent="0.3">
      <c r="B15795" s="73"/>
      <c r="D15795" s="73"/>
      <c r="P15795" s="73"/>
      <c r="T15795" s="73"/>
      <c r="U15795" s="73"/>
      <c r="V15795" s="73"/>
      <c r="X15795" s="12"/>
    </row>
    <row r="15796" spans="2:24" x14ac:dyDescent="0.3">
      <c r="B15796" s="73"/>
      <c r="D15796" s="73"/>
      <c r="P15796" s="73"/>
      <c r="T15796" s="73"/>
      <c r="U15796" s="73"/>
      <c r="V15796" s="73"/>
      <c r="X15796" s="12"/>
    </row>
    <row r="15797" spans="2:24" x14ac:dyDescent="0.3">
      <c r="B15797" s="73"/>
      <c r="D15797" s="73"/>
      <c r="P15797" s="73"/>
      <c r="T15797" s="73"/>
      <c r="U15797" s="73"/>
      <c r="V15797" s="73"/>
      <c r="X15797" s="12"/>
    </row>
    <row r="15798" spans="2:24" x14ac:dyDescent="0.3">
      <c r="B15798" s="73"/>
      <c r="D15798" s="73"/>
      <c r="P15798" s="73"/>
      <c r="T15798" s="73"/>
      <c r="U15798" s="73"/>
      <c r="V15798" s="73"/>
      <c r="X15798" s="12"/>
    </row>
    <row r="15799" spans="2:24" x14ac:dyDescent="0.3">
      <c r="B15799" s="73"/>
      <c r="D15799" s="73"/>
      <c r="P15799" s="73"/>
      <c r="T15799" s="73"/>
      <c r="U15799" s="73"/>
      <c r="V15799" s="73"/>
      <c r="X15799" s="12"/>
    </row>
    <row r="15800" spans="2:24" x14ac:dyDescent="0.3">
      <c r="B15800" s="73"/>
      <c r="D15800" s="73"/>
      <c r="P15800" s="73"/>
      <c r="T15800" s="73"/>
      <c r="U15800" s="73"/>
      <c r="V15800" s="73"/>
      <c r="X15800" s="12"/>
    </row>
    <row r="15801" spans="2:24" x14ac:dyDescent="0.3">
      <c r="B15801" s="73"/>
      <c r="D15801" s="73"/>
      <c r="P15801" s="73"/>
      <c r="T15801" s="73"/>
      <c r="U15801" s="73"/>
      <c r="V15801" s="73"/>
      <c r="X15801" s="12"/>
    </row>
    <row r="15802" spans="2:24" x14ac:dyDescent="0.3">
      <c r="B15802" s="73"/>
      <c r="D15802" s="73"/>
      <c r="P15802" s="73"/>
      <c r="T15802" s="73"/>
      <c r="U15802" s="73"/>
      <c r="V15802" s="73"/>
      <c r="X15802" s="12"/>
    </row>
    <row r="15803" spans="2:24" x14ac:dyDescent="0.3">
      <c r="B15803" s="73"/>
      <c r="D15803" s="73"/>
      <c r="P15803" s="73"/>
      <c r="T15803" s="73"/>
      <c r="U15803" s="73"/>
      <c r="V15803" s="73"/>
      <c r="X15803" s="12"/>
    </row>
    <row r="15804" spans="2:24" x14ac:dyDescent="0.3">
      <c r="B15804" s="73"/>
      <c r="D15804" s="73"/>
      <c r="P15804" s="73"/>
      <c r="T15804" s="73"/>
      <c r="U15804" s="73"/>
      <c r="V15804" s="73"/>
      <c r="X15804" s="12"/>
    </row>
    <row r="15805" spans="2:24" x14ac:dyDescent="0.3">
      <c r="B15805" s="73"/>
      <c r="D15805" s="73"/>
      <c r="P15805" s="73"/>
      <c r="T15805" s="73"/>
      <c r="U15805" s="73"/>
      <c r="V15805" s="73"/>
      <c r="X15805" s="12"/>
    </row>
    <row r="15806" spans="2:24" x14ac:dyDescent="0.3">
      <c r="B15806" s="73"/>
      <c r="D15806" s="73"/>
      <c r="P15806" s="73"/>
      <c r="T15806" s="73"/>
      <c r="U15806" s="73"/>
      <c r="V15806" s="73"/>
      <c r="X15806" s="12"/>
    </row>
    <row r="15807" spans="2:24" x14ac:dyDescent="0.3">
      <c r="B15807" s="73"/>
      <c r="D15807" s="73"/>
      <c r="P15807" s="73"/>
      <c r="T15807" s="73"/>
      <c r="U15807" s="73"/>
      <c r="V15807" s="73"/>
      <c r="X15807" s="12"/>
    </row>
    <row r="15808" spans="2:24" x14ac:dyDescent="0.3">
      <c r="B15808" s="73"/>
      <c r="D15808" s="73"/>
      <c r="P15808" s="73"/>
      <c r="T15808" s="73"/>
      <c r="U15808" s="73"/>
      <c r="V15808" s="73"/>
      <c r="X15808" s="12"/>
    </row>
    <row r="15809" spans="2:24" x14ac:dyDescent="0.3">
      <c r="B15809" s="73"/>
      <c r="D15809" s="73"/>
      <c r="P15809" s="73"/>
      <c r="T15809" s="73"/>
      <c r="U15809" s="73"/>
      <c r="V15809" s="73"/>
      <c r="X15809" s="12"/>
    </row>
    <row r="15810" spans="2:24" x14ac:dyDescent="0.3">
      <c r="B15810" s="73"/>
      <c r="D15810" s="73"/>
      <c r="P15810" s="73"/>
      <c r="T15810" s="73"/>
      <c r="U15810" s="73"/>
      <c r="V15810" s="73"/>
      <c r="X15810" s="12"/>
    </row>
    <row r="15811" spans="2:24" x14ac:dyDescent="0.3">
      <c r="B15811" s="73"/>
      <c r="D15811" s="73"/>
      <c r="P15811" s="73"/>
      <c r="T15811" s="73"/>
      <c r="U15811" s="73"/>
      <c r="V15811" s="73"/>
      <c r="X15811" s="12"/>
    </row>
    <row r="15812" spans="2:24" x14ac:dyDescent="0.3">
      <c r="B15812" s="73"/>
      <c r="D15812" s="73"/>
      <c r="P15812" s="73"/>
      <c r="T15812" s="73"/>
      <c r="U15812" s="73"/>
      <c r="V15812" s="73"/>
      <c r="X15812" s="12"/>
    </row>
    <row r="15813" spans="2:24" x14ac:dyDescent="0.3">
      <c r="B15813" s="73"/>
      <c r="D15813" s="73"/>
      <c r="P15813" s="73"/>
      <c r="T15813" s="73"/>
      <c r="U15813" s="73"/>
      <c r="V15813" s="73"/>
      <c r="X15813" s="12"/>
    </row>
    <row r="15814" spans="2:24" x14ac:dyDescent="0.3">
      <c r="B15814" s="73"/>
      <c r="D15814" s="73"/>
      <c r="P15814" s="73"/>
      <c r="T15814" s="73"/>
      <c r="U15814" s="73"/>
      <c r="V15814" s="73"/>
      <c r="X15814" s="12"/>
    </row>
    <row r="15815" spans="2:24" x14ac:dyDescent="0.3">
      <c r="B15815" s="73"/>
      <c r="D15815" s="73"/>
      <c r="P15815" s="73"/>
      <c r="T15815" s="73"/>
      <c r="U15815" s="73"/>
      <c r="V15815" s="73"/>
      <c r="X15815" s="12"/>
    </row>
    <row r="15816" spans="2:24" x14ac:dyDescent="0.3">
      <c r="B15816" s="73"/>
      <c r="D15816" s="73"/>
      <c r="P15816" s="73"/>
      <c r="T15816" s="73"/>
      <c r="U15816" s="73"/>
      <c r="V15816" s="73"/>
      <c r="X15816" s="12"/>
    </row>
    <row r="15817" spans="2:24" x14ac:dyDescent="0.3">
      <c r="B15817" s="73"/>
      <c r="D15817" s="73"/>
      <c r="P15817" s="73"/>
      <c r="T15817" s="73"/>
      <c r="U15817" s="73"/>
      <c r="V15817" s="73"/>
      <c r="X15817" s="12"/>
    </row>
    <row r="15818" spans="2:24" x14ac:dyDescent="0.3">
      <c r="B15818" s="73"/>
      <c r="D15818" s="73"/>
      <c r="P15818" s="73"/>
      <c r="T15818" s="73"/>
      <c r="U15818" s="73"/>
      <c r="V15818" s="73"/>
      <c r="X15818" s="12"/>
    </row>
    <row r="15819" spans="2:24" x14ac:dyDescent="0.3">
      <c r="B15819" s="73"/>
      <c r="D15819" s="73"/>
      <c r="P15819" s="73"/>
      <c r="T15819" s="73"/>
      <c r="U15819" s="73"/>
      <c r="V15819" s="73"/>
      <c r="X15819" s="12"/>
    </row>
    <row r="15820" spans="2:24" x14ac:dyDescent="0.3">
      <c r="B15820" s="73"/>
      <c r="D15820" s="73"/>
      <c r="P15820" s="73"/>
      <c r="T15820" s="73"/>
      <c r="U15820" s="73"/>
      <c r="V15820" s="73"/>
      <c r="X15820" s="12"/>
    </row>
    <row r="15821" spans="2:24" x14ac:dyDescent="0.3">
      <c r="B15821" s="73"/>
      <c r="D15821" s="73"/>
      <c r="P15821" s="73"/>
      <c r="T15821" s="73"/>
      <c r="U15821" s="73"/>
      <c r="V15821" s="73"/>
      <c r="X15821" s="12"/>
    </row>
    <row r="15822" spans="2:24" x14ac:dyDescent="0.3">
      <c r="B15822" s="73"/>
      <c r="D15822" s="73"/>
      <c r="P15822" s="73"/>
      <c r="T15822" s="73"/>
      <c r="U15822" s="73"/>
      <c r="V15822" s="73"/>
      <c r="X15822" s="12"/>
    </row>
    <row r="15823" spans="2:24" x14ac:dyDescent="0.3">
      <c r="B15823" s="73"/>
      <c r="D15823" s="73"/>
      <c r="P15823" s="73"/>
      <c r="T15823" s="73"/>
      <c r="U15823" s="73"/>
      <c r="V15823" s="73"/>
      <c r="X15823" s="12"/>
    </row>
    <row r="15824" spans="2:24" x14ac:dyDescent="0.3">
      <c r="B15824" s="73"/>
      <c r="D15824" s="73"/>
      <c r="P15824" s="73"/>
      <c r="T15824" s="73"/>
      <c r="U15824" s="73"/>
      <c r="V15824" s="73"/>
      <c r="X15824" s="12"/>
    </row>
    <row r="15825" spans="2:24" x14ac:dyDescent="0.3">
      <c r="B15825" s="73"/>
      <c r="D15825" s="73"/>
      <c r="P15825" s="73"/>
      <c r="T15825" s="73"/>
      <c r="U15825" s="73"/>
      <c r="V15825" s="73"/>
      <c r="X15825" s="12"/>
    </row>
    <row r="15826" spans="2:24" x14ac:dyDescent="0.3">
      <c r="B15826" s="73"/>
      <c r="D15826" s="73"/>
      <c r="P15826" s="73"/>
      <c r="T15826" s="73"/>
      <c r="U15826" s="73"/>
      <c r="V15826" s="73"/>
      <c r="X15826" s="12"/>
    </row>
    <row r="15827" spans="2:24" x14ac:dyDescent="0.3">
      <c r="B15827" s="73"/>
      <c r="D15827" s="73"/>
      <c r="P15827" s="73"/>
      <c r="T15827" s="73"/>
      <c r="U15827" s="73"/>
      <c r="V15827" s="73"/>
      <c r="X15827" s="12"/>
    </row>
    <row r="15828" spans="2:24" x14ac:dyDescent="0.3">
      <c r="B15828" s="73"/>
      <c r="D15828" s="73"/>
      <c r="P15828" s="73"/>
      <c r="T15828" s="73"/>
      <c r="U15828" s="73"/>
      <c r="V15828" s="73"/>
      <c r="X15828" s="12"/>
    </row>
    <row r="15829" spans="2:24" x14ac:dyDescent="0.3">
      <c r="B15829" s="73"/>
      <c r="D15829" s="73"/>
      <c r="P15829" s="73"/>
      <c r="T15829" s="73"/>
      <c r="U15829" s="73"/>
      <c r="V15829" s="73"/>
      <c r="X15829" s="12"/>
    </row>
    <row r="15830" spans="2:24" x14ac:dyDescent="0.3">
      <c r="B15830" s="73"/>
      <c r="D15830" s="73"/>
      <c r="P15830" s="73"/>
      <c r="T15830" s="73"/>
      <c r="U15830" s="73"/>
      <c r="V15830" s="73"/>
      <c r="X15830" s="12"/>
    </row>
    <row r="15831" spans="2:24" x14ac:dyDescent="0.3">
      <c r="B15831" s="73"/>
      <c r="D15831" s="73"/>
      <c r="P15831" s="73"/>
      <c r="T15831" s="73"/>
      <c r="U15831" s="73"/>
      <c r="V15831" s="73"/>
      <c r="X15831" s="12"/>
    </row>
    <row r="15832" spans="2:24" x14ac:dyDescent="0.3">
      <c r="B15832" s="73"/>
      <c r="D15832" s="73"/>
      <c r="P15832" s="73"/>
      <c r="T15832" s="73"/>
      <c r="U15832" s="73"/>
      <c r="V15832" s="73"/>
      <c r="X15832" s="12"/>
    </row>
    <row r="15833" spans="2:24" x14ac:dyDescent="0.3">
      <c r="B15833" s="73"/>
      <c r="D15833" s="73"/>
      <c r="P15833" s="73"/>
      <c r="T15833" s="73"/>
      <c r="U15833" s="73"/>
      <c r="V15833" s="73"/>
      <c r="X15833" s="12"/>
    </row>
    <row r="15834" spans="2:24" x14ac:dyDescent="0.3">
      <c r="B15834" s="73"/>
      <c r="D15834" s="73"/>
      <c r="P15834" s="73"/>
      <c r="T15834" s="73"/>
      <c r="U15834" s="73"/>
      <c r="V15834" s="73"/>
      <c r="X15834" s="12"/>
    </row>
    <row r="15835" spans="2:24" x14ac:dyDescent="0.3">
      <c r="B15835" s="73"/>
      <c r="D15835" s="73"/>
      <c r="P15835" s="73"/>
      <c r="T15835" s="73"/>
      <c r="U15835" s="73"/>
      <c r="V15835" s="73"/>
      <c r="X15835" s="12"/>
    </row>
    <row r="15836" spans="2:24" x14ac:dyDescent="0.3">
      <c r="B15836" s="73"/>
      <c r="D15836" s="73"/>
      <c r="P15836" s="73"/>
      <c r="T15836" s="73"/>
      <c r="U15836" s="73"/>
      <c r="V15836" s="73"/>
      <c r="X15836" s="12"/>
    </row>
    <row r="15837" spans="2:24" x14ac:dyDescent="0.3">
      <c r="B15837" s="73"/>
      <c r="D15837" s="73"/>
      <c r="P15837" s="73"/>
      <c r="T15837" s="73"/>
      <c r="U15837" s="73"/>
      <c r="V15837" s="73"/>
      <c r="X15837" s="12"/>
    </row>
    <row r="15838" spans="2:24" x14ac:dyDescent="0.3">
      <c r="B15838" s="73"/>
      <c r="D15838" s="73"/>
      <c r="P15838" s="73"/>
      <c r="T15838" s="73"/>
      <c r="U15838" s="73"/>
      <c r="V15838" s="73"/>
      <c r="X15838" s="12"/>
    </row>
    <row r="15839" spans="2:24" x14ac:dyDescent="0.3">
      <c r="B15839" s="73"/>
      <c r="D15839" s="73"/>
      <c r="P15839" s="73"/>
      <c r="T15839" s="73"/>
      <c r="U15839" s="73"/>
      <c r="V15839" s="73"/>
      <c r="X15839" s="12"/>
    </row>
    <row r="15840" spans="2:24" x14ac:dyDescent="0.3">
      <c r="B15840" s="73"/>
      <c r="D15840" s="73"/>
      <c r="P15840" s="73"/>
      <c r="T15840" s="73"/>
      <c r="U15840" s="73"/>
      <c r="V15840" s="73"/>
      <c r="X15840" s="12"/>
    </row>
    <row r="15841" spans="2:24" x14ac:dyDescent="0.3">
      <c r="B15841" s="73"/>
      <c r="D15841" s="73"/>
      <c r="P15841" s="73"/>
      <c r="T15841" s="73"/>
      <c r="U15841" s="73"/>
      <c r="V15841" s="73"/>
      <c r="X15841" s="12"/>
    </row>
    <row r="15842" spans="2:24" x14ac:dyDescent="0.3">
      <c r="B15842" s="73"/>
      <c r="D15842" s="73"/>
      <c r="P15842" s="73"/>
      <c r="T15842" s="73"/>
      <c r="U15842" s="73"/>
      <c r="V15842" s="73"/>
      <c r="X15842" s="12"/>
    </row>
    <row r="15843" spans="2:24" x14ac:dyDescent="0.3">
      <c r="B15843" s="73"/>
      <c r="D15843" s="73"/>
      <c r="P15843" s="73"/>
      <c r="T15843" s="73"/>
      <c r="U15843" s="73"/>
      <c r="V15843" s="73"/>
      <c r="X15843" s="12"/>
    </row>
    <row r="15844" spans="2:24" x14ac:dyDescent="0.3">
      <c r="B15844" s="73"/>
      <c r="D15844" s="73"/>
      <c r="P15844" s="73"/>
      <c r="T15844" s="73"/>
      <c r="U15844" s="73"/>
      <c r="V15844" s="73"/>
      <c r="X15844" s="12"/>
    </row>
    <row r="15845" spans="2:24" x14ac:dyDescent="0.3">
      <c r="B15845" s="73"/>
      <c r="D15845" s="73"/>
      <c r="P15845" s="73"/>
      <c r="T15845" s="73"/>
      <c r="U15845" s="73"/>
      <c r="V15845" s="73"/>
      <c r="X15845" s="12"/>
    </row>
    <row r="15846" spans="2:24" x14ac:dyDescent="0.3">
      <c r="B15846" s="73"/>
      <c r="D15846" s="73"/>
      <c r="P15846" s="73"/>
      <c r="T15846" s="73"/>
      <c r="U15846" s="73"/>
      <c r="V15846" s="73"/>
      <c r="X15846" s="12"/>
    </row>
    <row r="15847" spans="2:24" x14ac:dyDescent="0.3">
      <c r="B15847" s="73"/>
      <c r="D15847" s="73"/>
      <c r="P15847" s="73"/>
      <c r="T15847" s="73"/>
      <c r="U15847" s="73"/>
      <c r="V15847" s="73"/>
      <c r="X15847" s="12"/>
    </row>
    <row r="15848" spans="2:24" x14ac:dyDescent="0.3">
      <c r="B15848" s="73"/>
      <c r="D15848" s="73"/>
      <c r="P15848" s="73"/>
      <c r="T15848" s="73"/>
      <c r="U15848" s="73"/>
      <c r="V15848" s="73"/>
      <c r="X15848" s="12"/>
    </row>
    <row r="15849" spans="2:24" x14ac:dyDescent="0.3">
      <c r="B15849" s="73"/>
      <c r="D15849" s="73"/>
      <c r="P15849" s="73"/>
      <c r="T15849" s="73"/>
      <c r="U15849" s="73"/>
      <c r="V15849" s="73"/>
      <c r="X15849" s="12"/>
    </row>
    <row r="15850" spans="2:24" x14ac:dyDescent="0.3">
      <c r="B15850" s="73"/>
      <c r="D15850" s="73"/>
      <c r="P15850" s="73"/>
      <c r="T15850" s="73"/>
      <c r="U15850" s="73"/>
      <c r="V15850" s="73"/>
      <c r="X15850" s="12"/>
    </row>
    <row r="15851" spans="2:24" x14ac:dyDescent="0.3">
      <c r="B15851" s="73"/>
      <c r="D15851" s="73"/>
      <c r="P15851" s="73"/>
      <c r="T15851" s="73"/>
      <c r="U15851" s="73"/>
      <c r="V15851" s="73"/>
      <c r="X15851" s="12"/>
    </row>
    <row r="15852" spans="2:24" x14ac:dyDescent="0.3">
      <c r="B15852" s="73"/>
      <c r="D15852" s="73"/>
      <c r="P15852" s="73"/>
      <c r="T15852" s="73"/>
      <c r="U15852" s="73"/>
      <c r="V15852" s="73"/>
      <c r="X15852" s="12"/>
    </row>
    <row r="15853" spans="2:24" x14ac:dyDescent="0.3">
      <c r="B15853" s="73"/>
      <c r="D15853" s="73"/>
      <c r="P15853" s="73"/>
      <c r="T15853" s="73"/>
      <c r="U15853" s="73"/>
      <c r="V15853" s="73"/>
      <c r="X15853" s="12"/>
    </row>
    <row r="15854" spans="2:24" x14ac:dyDescent="0.3">
      <c r="B15854" s="73"/>
      <c r="D15854" s="73"/>
      <c r="P15854" s="73"/>
      <c r="T15854" s="73"/>
      <c r="U15854" s="73"/>
      <c r="V15854" s="73"/>
      <c r="X15854" s="12"/>
    </row>
    <row r="15855" spans="2:24" x14ac:dyDescent="0.3">
      <c r="B15855" s="73"/>
      <c r="D15855" s="73"/>
      <c r="P15855" s="73"/>
      <c r="T15855" s="73"/>
      <c r="U15855" s="73"/>
      <c r="V15855" s="73"/>
      <c r="X15855" s="12"/>
    </row>
    <row r="15856" spans="2:24" x14ac:dyDescent="0.3">
      <c r="B15856" s="73"/>
      <c r="D15856" s="73"/>
      <c r="P15856" s="73"/>
      <c r="T15856" s="73"/>
      <c r="U15856" s="73"/>
      <c r="V15856" s="73"/>
      <c r="X15856" s="12"/>
    </row>
    <row r="15857" spans="2:24" x14ac:dyDescent="0.3">
      <c r="B15857" s="73"/>
      <c r="D15857" s="73"/>
      <c r="P15857" s="73"/>
      <c r="T15857" s="73"/>
      <c r="U15857" s="73"/>
      <c r="V15857" s="73"/>
      <c r="X15857" s="12"/>
    </row>
    <row r="15858" spans="2:24" x14ac:dyDescent="0.3">
      <c r="B15858" s="73"/>
      <c r="D15858" s="73"/>
      <c r="P15858" s="73"/>
      <c r="T15858" s="73"/>
      <c r="U15858" s="73"/>
      <c r="V15858" s="73"/>
      <c r="X15858" s="12"/>
    </row>
    <row r="15859" spans="2:24" x14ac:dyDescent="0.3">
      <c r="B15859" s="73"/>
      <c r="D15859" s="73"/>
      <c r="P15859" s="73"/>
      <c r="T15859" s="73"/>
      <c r="U15859" s="73"/>
      <c r="V15859" s="73"/>
      <c r="X15859" s="12"/>
    </row>
    <row r="15860" spans="2:24" x14ac:dyDescent="0.3">
      <c r="B15860" s="73"/>
      <c r="D15860" s="73"/>
      <c r="P15860" s="73"/>
      <c r="T15860" s="73"/>
      <c r="U15860" s="73"/>
      <c r="V15860" s="73"/>
      <c r="X15860" s="12"/>
    </row>
    <row r="15861" spans="2:24" x14ac:dyDescent="0.3">
      <c r="B15861" s="73"/>
      <c r="D15861" s="73"/>
      <c r="P15861" s="73"/>
      <c r="T15861" s="73"/>
      <c r="U15861" s="73"/>
      <c r="V15861" s="73"/>
      <c r="X15861" s="12"/>
    </row>
    <row r="15862" spans="2:24" x14ac:dyDescent="0.3">
      <c r="B15862" s="73"/>
      <c r="D15862" s="73"/>
      <c r="P15862" s="73"/>
      <c r="T15862" s="73"/>
      <c r="U15862" s="73"/>
      <c r="V15862" s="73"/>
      <c r="X15862" s="12"/>
    </row>
    <row r="15863" spans="2:24" x14ac:dyDescent="0.3">
      <c r="B15863" s="73"/>
      <c r="D15863" s="73"/>
      <c r="P15863" s="73"/>
      <c r="T15863" s="73"/>
      <c r="U15863" s="73"/>
      <c r="V15863" s="73"/>
      <c r="X15863" s="12"/>
    </row>
    <row r="15864" spans="2:24" x14ac:dyDescent="0.3">
      <c r="B15864" s="73"/>
      <c r="D15864" s="73"/>
      <c r="P15864" s="73"/>
      <c r="T15864" s="73"/>
      <c r="U15864" s="73"/>
      <c r="V15864" s="73"/>
      <c r="X15864" s="12"/>
    </row>
    <row r="15865" spans="2:24" x14ac:dyDescent="0.3">
      <c r="B15865" s="73"/>
      <c r="D15865" s="73"/>
      <c r="P15865" s="73"/>
      <c r="T15865" s="73"/>
      <c r="U15865" s="73"/>
      <c r="V15865" s="73"/>
      <c r="X15865" s="12"/>
    </row>
    <row r="15866" spans="2:24" x14ac:dyDescent="0.3">
      <c r="B15866" s="73"/>
      <c r="D15866" s="73"/>
      <c r="P15866" s="73"/>
      <c r="T15866" s="73"/>
      <c r="U15866" s="73"/>
      <c r="V15866" s="73"/>
      <c r="X15866" s="12"/>
    </row>
    <row r="15867" spans="2:24" x14ac:dyDescent="0.3">
      <c r="B15867" s="73"/>
      <c r="D15867" s="73"/>
      <c r="P15867" s="73"/>
      <c r="T15867" s="73"/>
      <c r="U15867" s="73"/>
      <c r="V15867" s="73"/>
      <c r="X15867" s="12"/>
    </row>
    <row r="15868" spans="2:24" x14ac:dyDescent="0.3">
      <c r="B15868" s="73"/>
      <c r="D15868" s="73"/>
      <c r="P15868" s="73"/>
      <c r="T15868" s="73"/>
      <c r="U15868" s="73"/>
      <c r="V15868" s="73"/>
      <c r="X15868" s="12"/>
    </row>
    <row r="15869" spans="2:24" x14ac:dyDescent="0.3">
      <c r="B15869" s="73"/>
      <c r="D15869" s="73"/>
      <c r="P15869" s="73"/>
      <c r="T15869" s="73"/>
      <c r="U15869" s="73"/>
      <c r="V15869" s="73"/>
      <c r="X15869" s="12"/>
    </row>
    <row r="15870" spans="2:24" x14ac:dyDescent="0.3">
      <c r="B15870" s="73"/>
      <c r="D15870" s="73"/>
      <c r="P15870" s="73"/>
      <c r="T15870" s="73"/>
      <c r="U15870" s="73"/>
      <c r="V15870" s="73"/>
      <c r="X15870" s="12"/>
    </row>
    <row r="15871" spans="2:24" x14ac:dyDescent="0.3">
      <c r="B15871" s="73"/>
      <c r="D15871" s="73"/>
      <c r="P15871" s="73"/>
      <c r="T15871" s="73"/>
      <c r="U15871" s="73"/>
      <c r="V15871" s="73"/>
      <c r="X15871" s="12"/>
    </row>
    <row r="15872" spans="2:24" x14ac:dyDescent="0.3">
      <c r="B15872" s="73"/>
      <c r="D15872" s="73"/>
      <c r="P15872" s="73"/>
      <c r="T15872" s="73"/>
      <c r="U15872" s="73"/>
      <c r="V15872" s="73"/>
      <c r="X15872" s="12"/>
    </row>
    <row r="15873" spans="2:24" x14ac:dyDescent="0.3">
      <c r="B15873" s="73"/>
      <c r="D15873" s="73"/>
      <c r="P15873" s="73"/>
      <c r="T15873" s="73"/>
      <c r="U15873" s="73"/>
      <c r="V15873" s="73"/>
      <c r="X15873" s="12"/>
    </row>
    <row r="15874" spans="2:24" x14ac:dyDescent="0.3">
      <c r="B15874" s="73"/>
      <c r="D15874" s="73"/>
      <c r="P15874" s="73"/>
      <c r="T15874" s="73"/>
      <c r="U15874" s="73"/>
      <c r="V15874" s="73"/>
      <c r="X15874" s="12"/>
    </row>
    <row r="15875" spans="2:24" x14ac:dyDescent="0.3">
      <c r="B15875" s="73"/>
      <c r="D15875" s="73"/>
      <c r="P15875" s="73"/>
      <c r="T15875" s="73"/>
      <c r="U15875" s="73"/>
      <c r="V15875" s="73"/>
      <c r="X15875" s="12"/>
    </row>
    <row r="15876" spans="2:24" x14ac:dyDescent="0.3">
      <c r="B15876" s="73"/>
      <c r="D15876" s="73"/>
      <c r="P15876" s="73"/>
      <c r="T15876" s="73"/>
      <c r="U15876" s="73"/>
      <c r="V15876" s="73"/>
      <c r="X15876" s="12"/>
    </row>
    <row r="15877" spans="2:24" x14ac:dyDescent="0.3">
      <c r="B15877" s="73"/>
      <c r="D15877" s="73"/>
      <c r="P15877" s="73"/>
      <c r="T15877" s="73"/>
      <c r="U15877" s="73"/>
      <c r="V15877" s="73"/>
      <c r="X15877" s="12"/>
    </row>
    <row r="15878" spans="2:24" x14ac:dyDescent="0.3">
      <c r="B15878" s="73"/>
      <c r="D15878" s="73"/>
      <c r="P15878" s="73"/>
      <c r="T15878" s="73"/>
      <c r="U15878" s="73"/>
      <c r="V15878" s="73"/>
      <c r="X15878" s="12"/>
    </row>
    <row r="15879" spans="2:24" x14ac:dyDescent="0.3">
      <c r="B15879" s="73"/>
      <c r="D15879" s="73"/>
      <c r="P15879" s="73"/>
      <c r="T15879" s="73"/>
      <c r="U15879" s="73"/>
      <c r="V15879" s="73"/>
      <c r="X15879" s="12"/>
    </row>
    <row r="15880" spans="2:24" x14ac:dyDescent="0.3">
      <c r="B15880" s="73"/>
      <c r="D15880" s="73"/>
      <c r="P15880" s="73"/>
      <c r="T15880" s="73"/>
      <c r="U15880" s="73"/>
      <c r="V15880" s="73"/>
      <c r="X15880" s="12"/>
    </row>
    <row r="15881" spans="2:24" x14ac:dyDescent="0.3">
      <c r="B15881" s="73"/>
      <c r="D15881" s="73"/>
      <c r="P15881" s="73"/>
      <c r="T15881" s="73"/>
      <c r="U15881" s="73"/>
      <c r="V15881" s="73"/>
      <c r="X15881" s="12"/>
    </row>
    <row r="15882" spans="2:24" x14ac:dyDescent="0.3">
      <c r="B15882" s="73"/>
      <c r="D15882" s="73"/>
      <c r="P15882" s="73"/>
      <c r="T15882" s="73"/>
      <c r="U15882" s="73"/>
      <c r="V15882" s="73"/>
      <c r="X15882" s="12"/>
    </row>
    <row r="15883" spans="2:24" x14ac:dyDescent="0.3">
      <c r="B15883" s="73"/>
      <c r="D15883" s="73"/>
      <c r="P15883" s="73"/>
      <c r="T15883" s="73"/>
      <c r="U15883" s="73"/>
      <c r="V15883" s="73"/>
      <c r="X15883" s="12"/>
    </row>
    <row r="15884" spans="2:24" x14ac:dyDescent="0.3">
      <c r="B15884" s="73"/>
      <c r="D15884" s="73"/>
      <c r="P15884" s="73"/>
      <c r="T15884" s="73"/>
      <c r="U15884" s="73"/>
      <c r="V15884" s="73"/>
      <c r="X15884" s="12"/>
    </row>
    <row r="15885" spans="2:24" x14ac:dyDescent="0.3">
      <c r="B15885" s="73"/>
      <c r="D15885" s="73"/>
      <c r="P15885" s="73"/>
      <c r="T15885" s="73"/>
      <c r="U15885" s="73"/>
      <c r="V15885" s="73"/>
      <c r="X15885" s="12"/>
    </row>
    <row r="15886" spans="2:24" x14ac:dyDescent="0.3">
      <c r="B15886" s="73"/>
      <c r="D15886" s="73"/>
      <c r="P15886" s="73"/>
      <c r="T15886" s="73"/>
      <c r="U15886" s="73"/>
      <c r="V15886" s="73"/>
      <c r="X15886" s="12"/>
    </row>
    <row r="15887" spans="2:24" x14ac:dyDescent="0.3">
      <c r="B15887" s="73"/>
      <c r="D15887" s="73"/>
      <c r="P15887" s="73"/>
      <c r="T15887" s="73"/>
      <c r="U15887" s="73"/>
      <c r="V15887" s="73"/>
      <c r="X15887" s="12"/>
    </row>
    <row r="15888" spans="2:24" x14ac:dyDescent="0.3">
      <c r="B15888" s="73"/>
      <c r="D15888" s="73"/>
      <c r="P15888" s="73"/>
      <c r="T15888" s="73"/>
      <c r="U15888" s="73"/>
      <c r="V15888" s="73"/>
      <c r="X15888" s="12"/>
    </row>
    <row r="15889" spans="2:24" x14ac:dyDescent="0.3">
      <c r="B15889" s="73"/>
      <c r="D15889" s="73"/>
      <c r="P15889" s="73"/>
      <c r="T15889" s="73"/>
      <c r="U15889" s="73"/>
      <c r="V15889" s="73"/>
      <c r="X15889" s="12"/>
    </row>
    <row r="15890" spans="2:24" x14ac:dyDescent="0.3">
      <c r="B15890" s="73"/>
      <c r="D15890" s="73"/>
      <c r="P15890" s="73"/>
      <c r="T15890" s="73"/>
      <c r="U15890" s="73"/>
      <c r="V15890" s="73"/>
      <c r="X15890" s="12"/>
    </row>
    <row r="15891" spans="2:24" x14ac:dyDescent="0.3">
      <c r="B15891" s="73"/>
      <c r="D15891" s="73"/>
      <c r="P15891" s="73"/>
      <c r="T15891" s="73"/>
      <c r="U15891" s="73"/>
      <c r="V15891" s="73"/>
      <c r="X15891" s="12"/>
    </row>
    <row r="15892" spans="2:24" x14ac:dyDescent="0.3">
      <c r="B15892" s="73"/>
      <c r="D15892" s="73"/>
      <c r="P15892" s="73"/>
      <c r="T15892" s="73"/>
      <c r="U15892" s="73"/>
      <c r="V15892" s="73"/>
      <c r="X15892" s="12"/>
    </row>
    <row r="15893" spans="2:24" x14ac:dyDescent="0.3">
      <c r="B15893" s="73"/>
      <c r="D15893" s="73"/>
      <c r="P15893" s="73"/>
      <c r="T15893" s="73"/>
      <c r="U15893" s="73"/>
      <c r="V15893" s="73"/>
      <c r="X15893" s="12"/>
    </row>
    <row r="15894" spans="2:24" x14ac:dyDescent="0.3">
      <c r="B15894" s="73"/>
      <c r="D15894" s="73"/>
      <c r="P15894" s="73"/>
      <c r="T15894" s="73"/>
      <c r="U15894" s="73"/>
      <c r="V15894" s="73"/>
      <c r="X15894" s="12"/>
    </row>
    <row r="15895" spans="2:24" x14ac:dyDescent="0.3">
      <c r="B15895" s="73"/>
      <c r="D15895" s="73"/>
      <c r="P15895" s="73"/>
      <c r="T15895" s="73"/>
      <c r="U15895" s="73"/>
      <c r="V15895" s="73"/>
      <c r="X15895" s="12"/>
    </row>
    <row r="15896" spans="2:24" x14ac:dyDescent="0.3">
      <c r="B15896" s="73"/>
      <c r="D15896" s="73"/>
      <c r="P15896" s="73"/>
      <c r="T15896" s="73"/>
      <c r="U15896" s="73"/>
      <c r="V15896" s="73"/>
      <c r="X15896" s="12"/>
    </row>
    <row r="15897" spans="2:24" x14ac:dyDescent="0.3">
      <c r="B15897" s="73"/>
      <c r="D15897" s="73"/>
      <c r="P15897" s="73"/>
      <c r="T15897" s="73"/>
      <c r="U15897" s="73"/>
      <c r="V15897" s="73"/>
      <c r="X15897" s="12"/>
    </row>
    <row r="15898" spans="2:24" x14ac:dyDescent="0.3">
      <c r="B15898" s="73"/>
      <c r="D15898" s="73"/>
      <c r="P15898" s="73"/>
      <c r="T15898" s="73"/>
      <c r="U15898" s="73"/>
      <c r="V15898" s="73"/>
      <c r="X15898" s="12"/>
    </row>
    <row r="15899" spans="2:24" x14ac:dyDescent="0.3">
      <c r="B15899" s="73"/>
      <c r="D15899" s="73"/>
      <c r="P15899" s="73"/>
      <c r="T15899" s="73"/>
      <c r="U15899" s="73"/>
      <c r="V15899" s="73"/>
      <c r="X15899" s="12"/>
    </row>
    <row r="15900" spans="2:24" x14ac:dyDescent="0.3">
      <c r="B15900" s="73"/>
      <c r="D15900" s="73"/>
      <c r="P15900" s="73"/>
      <c r="T15900" s="73"/>
      <c r="U15900" s="73"/>
      <c r="V15900" s="73"/>
      <c r="X15900" s="12"/>
    </row>
    <row r="15901" spans="2:24" x14ac:dyDescent="0.3">
      <c r="B15901" s="73"/>
      <c r="D15901" s="73"/>
      <c r="P15901" s="73"/>
      <c r="T15901" s="73"/>
      <c r="U15901" s="73"/>
      <c r="V15901" s="73"/>
      <c r="X15901" s="12"/>
    </row>
    <row r="15902" spans="2:24" x14ac:dyDescent="0.3">
      <c r="B15902" s="73"/>
      <c r="D15902" s="73"/>
      <c r="P15902" s="73"/>
      <c r="T15902" s="73"/>
      <c r="U15902" s="73"/>
      <c r="V15902" s="73"/>
      <c r="X15902" s="12"/>
    </row>
    <row r="15903" spans="2:24" x14ac:dyDescent="0.3">
      <c r="B15903" s="73"/>
      <c r="D15903" s="73"/>
      <c r="P15903" s="73"/>
      <c r="T15903" s="73"/>
      <c r="U15903" s="73"/>
      <c r="V15903" s="73"/>
      <c r="X15903" s="12"/>
    </row>
    <row r="15904" spans="2:24" x14ac:dyDescent="0.3">
      <c r="B15904" s="73"/>
      <c r="D15904" s="73"/>
      <c r="P15904" s="73"/>
      <c r="T15904" s="73"/>
      <c r="U15904" s="73"/>
      <c r="V15904" s="73"/>
      <c r="X15904" s="12"/>
    </row>
    <row r="15905" spans="2:24" x14ac:dyDescent="0.3">
      <c r="B15905" s="73"/>
      <c r="D15905" s="73"/>
      <c r="P15905" s="73"/>
      <c r="T15905" s="73"/>
      <c r="U15905" s="73"/>
      <c r="V15905" s="73"/>
      <c r="X15905" s="12"/>
    </row>
    <row r="15906" spans="2:24" x14ac:dyDescent="0.3">
      <c r="B15906" s="73"/>
      <c r="D15906" s="73"/>
      <c r="P15906" s="73"/>
      <c r="T15906" s="73"/>
      <c r="U15906" s="73"/>
      <c r="V15906" s="73"/>
      <c r="X15906" s="12"/>
    </row>
    <row r="15907" spans="2:24" x14ac:dyDescent="0.3">
      <c r="B15907" s="73"/>
      <c r="D15907" s="73"/>
      <c r="P15907" s="73"/>
      <c r="T15907" s="73"/>
      <c r="U15907" s="73"/>
      <c r="V15907" s="73"/>
      <c r="X15907" s="12"/>
    </row>
    <row r="15908" spans="2:24" x14ac:dyDescent="0.3">
      <c r="B15908" s="73"/>
      <c r="D15908" s="73"/>
      <c r="P15908" s="73"/>
      <c r="T15908" s="73"/>
      <c r="U15908" s="73"/>
      <c r="V15908" s="73"/>
      <c r="X15908" s="12"/>
    </row>
    <row r="15909" spans="2:24" x14ac:dyDescent="0.3">
      <c r="B15909" s="73"/>
      <c r="D15909" s="73"/>
      <c r="P15909" s="73"/>
      <c r="T15909" s="73"/>
      <c r="U15909" s="73"/>
      <c r="V15909" s="73"/>
      <c r="X15909" s="12"/>
    </row>
    <row r="15910" spans="2:24" x14ac:dyDescent="0.3">
      <c r="B15910" s="73"/>
      <c r="D15910" s="73"/>
      <c r="P15910" s="73"/>
      <c r="T15910" s="73"/>
      <c r="U15910" s="73"/>
      <c r="V15910" s="73"/>
      <c r="X15910" s="12"/>
    </row>
    <row r="15911" spans="2:24" x14ac:dyDescent="0.3">
      <c r="B15911" s="73"/>
      <c r="D15911" s="73"/>
      <c r="P15911" s="73"/>
      <c r="T15911" s="73"/>
      <c r="U15911" s="73"/>
      <c r="V15911" s="73"/>
      <c r="X15911" s="12"/>
    </row>
    <row r="15912" spans="2:24" x14ac:dyDescent="0.3">
      <c r="B15912" s="73"/>
      <c r="D15912" s="73"/>
      <c r="P15912" s="73"/>
      <c r="T15912" s="73"/>
      <c r="U15912" s="73"/>
      <c r="V15912" s="73"/>
      <c r="X15912" s="12"/>
    </row>
    <row r="15913" spans="2:24" x14ac:dyDescent="0.3">
      <c r="B15913" s="73"/>
      <c r="D15913" s="73"/>
      <c r="P15913" s="73"/>
      <c r="T15913" s="73"/>
      <c r="U15913" s="73"/>
      <c r="V15913" s="73"/>
      <c r="X15913" s="12"/>
    </row>
    <row r="15914" spans="2:24" x14ac:dyDescent="0.3">
      <c r="B15914" s="73"/>
      <c r="D15914" s="73"/>
      <c r="P15914" s="73"/>
      <c r="T15914" s="73"/>
      <c r="U15914" s="73"/>
      <c r="V15914" s="73"/>
      <c r="X15914" s="12"/>
    </row>
    <row r="15915" spans="2:24" x14ac:dyDescent="0.3">
      <c r="B15915" s="73"/>
      <c r="D15915" s="73"/>
      <c r="P15915" s="73"/>
      <c r="T15915" s="73"/>
      <c r="U15915" s="73"/>
      <c r="V15915" s="73"/>
      <c r="X15915" s="12"/>
    </row>
    <row r="15916" spans="2:24" x14ac:dyDescent="0.3">
      <c r="B15916" s="73"/>
      <c r="D15916" s="73"/>
      <c r="P15916" s="73"/>
      <c r="T15916" s="73"/>
      <c r="U15916" s="73"/>
      <c r="V15916" s="73"/>
      <c r="X15916" s="12"/>
    </row>
    <row r="15917" spans="2:24" x14ac:dyDescent="0.3">
      <c r="B15917" s="73"/>
      <c r="D15917" s="73"/>
      <c r="P15917" s="73"/>
      <c r="T15917" s="73"/>
      <c r="U15917" s="73"/>
      <c r="V15917" s="73"/>
      <c r="X15917" s="12"/>
    </row>
    <row r="15918" spans="2:24" x14ac:dyDescent="0.3">
      <c r="B15918" s="73"/>
      <c r="D15918" s="73"/>
      <c r="P15918" s="73"/>
      <c r="T15918" s="73"/>
      <c r="U15918" s="73"/>
      <c r="V15918" s="73"/>
      <c r="X15918" s="12"/>
    </row>
    <row r="15919" spans="2:24" x14ac:dyDescent="0.3">
      <c r="B15919" s="73"/>
      <c r="D15919" s="73"/>
      <c r="P15919" s="73"/>
      <c r="T15919" s="73"/>
      <c r="U15919" s="73"/>
      <c r="V15919" s="73"/>
      <c r="X15919" s="12"/>
    </row>
    <row r="15920" spans="2:24" x14ac:dyDescent="0.3">
      <c r="B15920" s="73"/>
      <c r="D15920" s="73"/>
      <c r="P15920" s="73"/>
      <c r="T15920" s="73"/>
      <c r="U15920" s="73"/>
      <c r="V15920" s="73"/>
      <c r="X15920" s="12"/>
    </row>
    <row r="15921" spans="2:24" x14ac:dyDescent="0.3">
      <c r="B15921" s="73"/>
      <c r="D15921" s="73"/>
      <c r="P15921" s="73"/>
      <c r="T15921" s="73"/>
      <c r="U15921" s="73"/>
      <c r="V15921" s="73"/>
      <c r="X15921" s="12"/>
    </row>
    <row r="15922" spans="2:24" x14ac:dyDescent="0.3">
      <c r="B15922" s="73"/>
      <c r="D15922" s="73"/>
      <c r="P15922" s="73"/>
      <c r="T15922" s="73"/>
      <c r="U15922" s="73"/>
      <c r="V15922" s="73"/>
      <c r="X15922" s="12"/>
    </row>
    <row r="15923" spans="2:24" x14ac:dyDescent="0.3">
      <c r="B15923" s="73"/>
      <c r="D15923" s="73"/>
      <c r="P15923" s="73"/>
      <c r="T15923" s="73"/>
      <c r="U15923" s="73"/>
      <c r="V15923" s="73"/>
      <c r="X15923" s="12"/>
    </row>
    <row r="15924" spans="2:24" x14ac:dyDescent="0.3">
      <c r="B15924" s="73"/>
      <c r="D15924" s="73"/>
      <c r="P15924" s="73"/>
      <c r="T15924" s="73"/>
      <c r="U15924" s="73"/>
      <c r="V15924" s="73"/>
      <c r="X15924" s="12"/>
    </row>
    <row r="15925" spans="2:24" x14ac:dyDescent="0.3">
      <c r="B15925" s="73"/>
      <c r="D15925" s="73"/>
      <c r="P15925" s="73"/>
      <c r="T15925" s="73"/>
      <c r="U15925" s="73"/>
      <c r="V15925" s="73"/>
      <c r="X15925" s="12"/>
    </row>
    <row r="15926" spans="2:24" x14ac:dyDescent="0.3">
      <c r="B15926" s="73"/>
      <c r="D15926" s="73"/>
      <c r="P15926" s="73"/>
      <c r="T15926" s="73"/>
      <c r="U15926" s="73"/>
      <c r="V15926" s="73"/>
      <c r="X15926" s="12"/>
    </row>
    <row r="15927" spans="2:24" x14ac:dyDescent="0.3">
      <c r="B15927" s="73"/>
      <c r="D15927" s="73"/>
      <c r="P15927" s="73"/>
      <c r="T15927" s="73"/>
      <c r="U15927" s="73"/>
      <c r="V15927" s="73"/>
      <c r="X15927" s="12"/>
    </row>
    <row r="15928" spans="2:24" x14ac:dyDescent="0.3">
      <c r="B15928" s="73"/>
      <c r="D15928" s="73"/>
      <c r="P15928" s="73"/>
      <c r="T15928" s="73"/>
      <c r="U15928" s="73"/>
      <c r="V15928" s="73"/>
      <c r="X15928" s="12"/>
    </row>
    <row r="15929" spans="2:24" x14ac:dyDescent="0.3">
      <c r="B15929" s="73"/>
      <c r="D15929" s="73"/>
      <c r="P15929" s="73"/>
      <c r="T15929" s="73"/>
      <c r="U15929" s="73"/>
      <c r="V15929" s="73"/>
      <c r="X15929" s="12"/>
    </row>
    <row r="15930" spans="2:24" x14ac:dyDescent="0.3">
      <c r="B15930" s="73"/>
      <c r="D15930" s="73"/>
      <c r="P15930" s="73"/>
      <c r="T15930" s="73"/>
      <c r="U15930" s="73"/>
      <c r="V15930" s="73"/>
      <c r="X15930" s="12"/>
    </row>
    <row r="15931" spans="2:24" x14ac:dyDescent="0.3">
      <c r="B15931" s="73"/>
      <c r="D15931" s="73"/>
      <c r="P15931" s="73"/>
      <c r="T15931" s="73"/>
      <c r="U15931" s="73"/>
      <c r="V15931" s="73"/>
      <c r="X15931" s="12"/>
    </row>
    <row r="15932" spans="2:24" x14ac:dyDescent="0.3">
      <c r="B15932" s="73"/>
      <c r="D15932" s="73"/>
      <c r="P15932" s="73"/>
      <c r="T15932" s="73"/>
      <c r="U15932" s="73"/>
      <c r="V15932" s="73"/>
      <c r="X15932" s="12"/>
    </row>
    <row r="15933" spans="2:24" x14ac:dyDescent="0.3">
      <c r="B15933" s="73"/>
      <c r="D15933" s="73"/>
      <c r="P15933" s="73"/>
      <c r="T15933" s="73"/>
      <c r="U15933" s="73"/>
      <c r="V15933" s="73"/>
      <c r="X15933" s="12"/>
    </row>
    <row r="15934" spans="2:24" x14ac:dyDescent="0.3">
      <c r="B15934" s="73"/>
      <c r="D15934" s="73"/>
      <c r="P15934" s="73"/>
      <c r="T15934" s="73"/>
      <c r="U15934" s="73"/>
      <c r="V15934" s="73"/>
      <c r="X15934" s="12"/>
    </row>
    <row r="15935" spans="2:24" x14ac:dyDescent="0.3">
      <c r="B15935" s="73"/>
      <c r="D15935" s="73"/>
      <c r="P15935" s="73"/>
      <c r="T15935" s="73"/>
      <c r="U15935" s="73"/>
      <c r="V15935" s="73"/>
      <c r="X15935" s="12"/>
    </row>
    <row r="15936" spans="2:24" x14ac:dyDescent="0.3">
      <c r="B15936" s="73"/>
      <c r="D15936" s="73"/>
      <c r="P15936" s="73"/>
      <c r="T15936" s="73"/>
      <c r="U15936" s="73"/>
      <c r="V15936" s="73"/>
      <c r="X15936" s="12"/>
    </row>
    <row r="15937" spans="2:24" x14ac:dyDescent="0.3">
      <c r="B15937" s="73"/>
      <c r="D15937" s="73"/>
      <c r="P15937" s="73"/>
      <c r="T15937" s="73"/>
      <c r="U15937" s="73"/>
      <c r="V15937" s="73"/>
      <c r="X15937" s="12"/>
    </row>
    <row r="15938" spans="2:24" x14ac:dyDescent="0.3">
      <c r="B15938" s="73"/>
      <c r="D15938" s="73"/>
      <c r="P15938" s="73"/>
      <c r="T15938" s="73"/>
      <c r="U15938" s="73"/>
      <c r="V15938" s="73"/>
      <c r="X15938" s="12"/>
    </row>
    <row r="15939" spans="2:24" x14ac:dyDescent="0.3">
      <c r="B15939" s="73"/>
      <c r="D15939" s="73"/>
      <c r="P15939" s="73"/>
      <c r="T15939" s="73"/>
      <c r="U15939" s="73"/>
      <c r="V15939" s="73"/>
      <c r="X15939" s="12"/>
    </row>
    <row r="15940" spans="2:24" x14ac:dyDescent="0.3">
      <c r="B15940" s="73"/>
      <c r="D15940" s="73"/>
      <c r="P15940" s="73"/>
      <c r="T15940" s="73"/>
      <c r="U15940" s="73"/>
      <c r="V15940" s="73"/>
      <c r="X15940" s="12"/>
    </row>
    <row r="15941" spans="2:24" x14ac:dyDescent="0.3">
      <c r="B15941" s="73"/>
      <c r="D15941" s="73"/>
      <c r="P15941" s="73"/>
      <c r="T15941" s="73"/>
      <c r="U15941" s="73"/>
      <c r="V15941" s="73"/>
      <c r="X15941" s="12"/>
    </row>
    <row r="15942" spans="2:24" x14ac:dyDescent="0.3">
      <c r="B15942" s="73"/>
      <c r="D15942" s="73"/>
      <c r="P15942" s="73"/>
      <c r="T15942" s="73"/>
      <c r="U15942" s="73"/>
      <c r="V15942" s="73"/>
      <c r="X15942" s="12"/>
    </row>
    <row r="15943" spans="2:24" x14ac:dyDescent="0.3">
      <c r="B15943" s="73"/>
      <c r="D15943" s="73"/>
      <c r="P15943" s="73"/>
      <c r="T15943" s="73"/>
      <c r="U15943" s="73"/>
      <c r="V15943" s="73"/>
      <c r="X15943" s="12"/>
    </row>
    <row r="15944" spans="2:24" x14ac:dyDescent="0.3">
      <c r="B15944" s="73"/>
      <c r="D15944" s="73"/>
      <c r="P15944" s="73"/>
      <c r="T15944" s="73"/>
      <c r="U15944" s="73"/>
      <c r="V15944" s="73"/>
      <c r="X15944" s="12"/>
    </row>
    <row r="15945" spans="2:24" x14ac:dyDescent="0.3">
      <c r="B15945" s="73"/>
      <c r="D15945" s="73"/>
      <c r="P15945" s="73"/>
      <c r="T15945" s="73"/>
      <c r="U15945" s="73"/>
      <c r="V15945" s="73"/>
      <c r="X15945" s="12"/>
    </row>
    <row r="15946" spans="2:24" x14ac:dyDescent="0.3">
      <c r="B15946" s="73"/>
      <c r="D15946" s="73"/>
      <c r="P15946" s="73"/>
      <c r="T15946" s="73"/>
      <c r="U15946" s="73"/>
      <c r="V15946" s="73"/>
      <c r="X15946" s="12"/>
    </row>
    <row r="15947" spans="2:24" x14ac:dyDescent="0.3">
      <c r="B15947" s="73"/>
      <c r="D15947" s="73"/>
      <c r="P15947" s="73"/>
      <c r="T15947" s="73"/>
      <c r="U15947" s="73"/>
      <c r="V15947" s="73"/>
      <c r="X15947" s="12"/>
    </row>
    <row r="15948" spans="2:24" x14ac:dyDescent="0.3">
      <c r="B15948" s="73"/>
      <c r="D15948" s="73"/>
      <c r="P15948" s="73"/>
      <c r="T15948" s="73"/>
      <c r="U15948" s="73"/>
      <c r="V15948" s="73"/>
      <c r="X15948" s="12"/>
    </row>
    <row r="15949" spans="2:24" x14ac:dyDescent="0.3">
      <c r="B15949" s="73"/>
      <c r="D15949" s="73"/>
      <c r="P15949" s="73"/>
      <c r="T15949" s="73"/>
      <c r="U15949" s="73"/>
      <c r="V15949" s="73"/>
      <c r="X15949" s="12"/>
    </row>
    <row r="15950" spans="2:24" x14ac:dyDescent="0.3">
      <c r="B15950" s="73"/>
      <c r="D15950" s="73"/>
      <c r="P15950" s="73"/>
      <c r="T15950" s="73"/>
      <c r="U15950" s="73"/>
      <c r="V15950" s="73"/>
      <c r="X15950" s="12"/>
    </row>
    <row r="15951" spans="2:24" x14ac:dyDescent="0.3">
      <c r="B15951" s="73"/>
      <c r="D15951" s="73"/>
      <c r="P15951" s="73"/>
      <c r="T15951" s="73"/>
      <c r="U15951" s="73"/>
      <c r="V15951" s="73"/>
      <c r="X15951" s="12"/>
    </row>
    <row r="15952" spans="2:24" x14ac:dyDescent="0.3">
      <c r="B15952" s="73"/>
      <c r="D15952" s="73"/>
      <c r="P15952" s="73"/>
      <c r="T15952" s="73"/>
      <c r="U15952" s="73"/>
      <c r="V15952" s="73"/>
      <c r="X15952" s="12"/>
    </row>
    <row r="15953" spans="2:24" x14ac:dyDescent="0.3">
      <c r="B15953" s="73"/>
      <c r="D15953" s="73"/>
      <c r="P15953" s="73"/>
      <c r="T15953" s="73"/>
      <c r="U15953" s="73"/>
      <c r="V15953" s="73"/>
      <c r="X15953" s="12"/>
    </row>
    <row r="15954" spans="2:24" x14ac:dyDescent="0.3">
      <c r="B15954" s="73"/>
      <c r="D15954" s="73"/>
      <c r="P15954" s="73"/>
      <c r="T15954" s="73"/>
      <c r="U15954" s="73"/>
      <c r="V15954" s="73"/>
      <c r="X15954" s="12"/>
    </row>
    <row r="15955" spans="2:24" x14ac:dyDescent="0.3">
      <c r="B15955" s="73"/>
      <c r="D15955" s="73"/>
      <c r="P15955" s="73"/>
      <c r="T15955" s="73"/>
      <c r="U15955" s="73"/>
      <c r="V15955" s="73"/>
      <c r="X15955" s="12"/>
    </row>
    <row r="15956" spans="2:24" x14ac:dyDescent="0.3">
      <c r="B15956" s="73"/>
      <c r="D15956" s="73"/>
      <c r="P15956" s="73"/>
      <c r="T15956" s="73"/>
      <c r="U15956" s="73"/>
      <c r="V15956" s="73"/>
      <c r="X15956" s="12"/>
    </row>
    <row r="15957" spans="2:24" x14ac:dyDescent="0.3">
      <c r="B15957" s="73"/>
      <c r="D15957" s="73"/>
      <c r="P15957" s="73"/>
      <c r="T15957" s="73"/>
      <c r="U15957" s="73"/>
      <c r="V15957" s="73"/>
      <c r="X15957" s="12"/>
    </row>
    <row r="15958" spans="2:24" x14ac:dyDescent="0.3">
      <c r="B15958" s="73"/>
      <c r="D15958" s="73"/>
      <c r="P15958" s="73"/>
      <c r="T15958" s="73"/>
      <c r="U15958" s="73"/>
      <c r="V15958" s="73"/>
      <c r="X15958" s="12"/>
    </row>
    <row r="15959" spans="2:24" x14ac:dyDescent="0.3">
      <c r="B15959" s="73"/>
      <c r="D15959" s="73"/>
      <c r="P15959" s="73"/>
      <c r="T15959" s="73"/>
      <c r="U15959" s="73"/>
      <c r="V15959" s="73"/>
      <c r="X15959" s="12"/>
    </row>
    <row r="15960" spans="2:24" x14ac:dyDescent="0.3">
      <c r="B15960" s="73"/>
      <c r="D15960" s="73"/>
      <c r="P15960" s="73"/>
      <c r="T15960" s="73"/>
      <c r="U15960" s="73"/>
      <c r="V15960" s="73"/>
      <c r="X15960" s="12"/>
    </row>
    <row r="15961" spans="2:24" x14ac:dyDescent="0.3">
      <c r="B15961" s="73"/>
      <c r="D15961" s="73"/>
      <c r="P15961" s="73"/>
      <c r="T15961" s="73"/>
      <c r="U15961" s="73"/>
      <c r="V15961" s="73"/>
      <c r="X15961" s="12"/>
    </row>
    <row r="15962" spans="2:24" x14ac:dyDescent="0.3">
      <c r="B15962" s="73"/>
      <c r="D15962" s="73"/>
      <c r="P15962" s="73"/>
      <c r="T15962" s="73"/>
      <c r="U15962" s="73"/>
      <c r="V15962" s="73"/>
      <c r="X15962" s="12"/>
    </row>
    <row r="15963" spans="2:24" x14ac:dyDescent="0.3">
      <c r="B15963" s="73"/>
      <c r="D15963" s="73"/>
      <c r="P15963" s="73"/>
      <c r="T15963" s="73"/>
      <c r="U15963" s="73"/>
      <c r="V15963" s="73"/>
      <c r="X15963" s="12"/>
    </row>
    <row r="15964" spans="2:24" x14ac:dyDescent="0.3">
      <c r="B15964" s="73"/>
      <c r="D15964" s="73"/>
      <c r="P15964" s="73"/>
      <c r="T15964" s="73"/>
      <c r="U15964" s="73"/>
      <c r="V15964" s="73"/>
      <c r="X15964" s="12"/>
    </row>
    <row r="15965" spans="2:24" x14ac:dyDescent="0.3">
      <c r="B15965" s="73"/>
      <c r="D15965" s="73"/>
      <c r="P15965" s="73"/>
      <c r="T15965" s="73"/>
      <c r="U15965" s="73"/>
      <c r="V15965" s="73"/>
      <c r="X15965" s="12"/>
    </row>
    <row r="15966" spans="2:24" x14ac:dyDescent="0.3">
      <c r="B15966" s="73"/>
      <c r="D15966" s="73"/>
      <c r="P15966" s="73"/>
      <c r="T15966" s="73"/>
      <c r="U15966" s="73"/>
      <c r="V15966" s="73"/>
      <c r="X15966" s="12"/>
    </row>
    <row r="15967" spans="2:24" x14ac:dyDescent="0.3">
      <c r="B15967" s="73"/>
      <c r="D15967" s="73"/>
      <c r="P15967" s="73"/>
      <c r="T15967" s="73"/>
      <c r="U15967" s="73"/>
      <c r="V15967" s="73"/>
      <c r="X15967" s="12"/>
    </row>
    <row r="15968" spans="2:24" x14ac:dyDescent="0.3">
      <c r="B15968" s="73"/>
      <c r="D15968" s="73"/>
      <c r="P15968" s="73"/>
      <c r="T15968" s="73"/>
      <c r="U15968" s="73"/>
      <c r="V15968" s="73"/>
      <c r="X15968" s="12"/>
    </row>
    <row r="15969" spans="2:24" x14ac:dyDescent="0.3">
      <c r="B15969" s="73"/>
      <c r="D15969" s="73"/>
      <c r="P15969" s="73"/>
      <c r="T15969" s="73"/>
      <c r="U15969" s="73"/>
      <c r="V15969" s="73"/>
      <c r="X15969" s="12"/>
    </row>
    <row r="15970" spans="2:24" x14ac:dyDescent="0.3">
      <c r="B15970" s="73"/>
      <c r="D15970" s="73"/>
      <c r="P15970" s="73"/>
      <c r="T15970" s="73"/>
      <c r="U15970" s="73"/>
      <c r="V15970" s="73"/>
      <c r="X15970" s="12"/>
    </row>
    <row r="15971" spans="2:24" x14ac:dyDescent="0.3">
      <c r="B15971" s="73"/>
      <c r="D15971" s="73"/>
      <c r="P15971" s="73"/>
      <c r="T15971" s="73"/>
      <c r="U15971" s="73"/>
      <c r="V15971" s="73"/>
      <c r="X15971" s="12"/>
    </row>
    <row r="15972" spans="2:24" x14ac:dyDescent="0.3">
      <c r="B15972" s="73"/>
      <c r="D15972" s="73"/>
      <c r="P15972" s="73"/>
      <c r="T15972" s="73"/>
      <c r="U15972" s="73"/>
      <c r="V15972" s="73"/>
      <c r="X15972" s="12"/>
    </row>
    <row r="15973" spans="2:24" x14ac:dyDescent="0.3">
      <c r="B15973" s="73"/>
      <c r="D15973" s="73"/>
      <c r="P15973" s="73"/>
      <c r="T15973" s="73"/>
      <c r="U15973" s="73"/>
      <c r="V15973" s="73"/>
      <c r="X15973" s="12"/>
    </row>
    <row r="15974" spans="2:24" x14ac:dyDescent="0.3">
      <c r="B15974" s="73"/>
      <c r="D15974" s="73"/>
      <c r="P15974" s="73"/>
      <c r="T15974" s="73"/>
      <c r="U15974" s="73"/>
      <c r="V15974" s="73"/>
      <c r="X15974" s="12"/>
    </row>
    <row r="15975" spans="2:24" x14ac:dyDescent="0.3">
      <c r="B15975" s="73"/>
      <c r="D15975" s="73"/>
      <c r="P15975" s="73"/>
      <c r="T15975" s="73"/>
      <c r="U15975" s="73"/>
      <c r="V15975" s="73"/>
      <c r="X15975" s="12"/>
    </row>
    <row r="15976" spans="2:24" x14ac:dyDescent="0.3">
      <c r="B15976" s="73"/>
      <c r="D15976" s="73"/>
      <c r="P15976" s="73"/>
      <c r="T15976" s="73"/>
      <c r="U15976" s="73"/>
      <c r="V15976" s="73"/>
      <c r="X15976" s="12"/>
    </row>
    <row r="15977" spans="2:24" x14ac:dyDescent="0.3">
      <c r="B15977" s="73"/>
      <c r="D15977" s="73"/>
      <c r="P15977" s="73"/>
      <c r="T15977" s="73"/>
      <c r="U15977" s="73"/>
      <c r="V15977" s="73"/>
      <c r="X15977" s="12"/>
    </row>
    <row r="15978" spans="2:24" x14ac:dyDescent="0.3">
      <c r="B15978" s="73"/>
      <c r="D15978" s="73"/>
      <c r="P15978" s="73"/>
      <c r="T15978" s="73"/>
      <c r="U15978" s="73"/>
      <c r="V15978" s="73"/>
      <c r="X15978" s="12"/>
    </row>
    <row r="15979" spans="2:24" x14ac:dyDescent="0.3">
      <c r="B15979" s="73"/>
      <c r="D15979" s="73"/>
      <c r="P15979" s="73"/>
      <c r="T15979" s="73"/>
      <c r="U15979" s="73"/>
      <c r="V15979" s="73"/>
      <c r="X15979" s="12"/>
    </row>
    <row r="15980" spans="2:24" x14ac:dyDescent="0.3">
      <c r="B15980" s="73"/>
      <c r="D15980" s="73"/>
      <c r="P15980" s="73"/>
      <c r="T15980" s="73"/>
      <c r="U15980" s="73"/>
      <c r="V15980" s="73"/>
      <c r="X15980" s="12"/>
    </row>
    <row r="15981" spans="2:24" x14ac:dyDescent="0.3">
      <c r="B15981" s="73"/>
      <c r="D15981" s="73"/>
      <c r="P15981" s="73"/>
      <c r="T15981" s="73"/>
      <c r="U15981" s="73"/>
      <c r="V15981" s="73"/>
      <c r="X15981" s="12"/>
    </row>
    <row r="15982" spans="2:24" x14ac:dyDescent="0.3">
      <c r="B15982" s="73"/>
      <c r="D15982" s="73"/>
      <c r="P15982" s="73"/>
      <c r="T15982" s="73"/>
      <c r="U15982" s="73"/>
      <c r="V15982" s="73"/>
      <c r="X15982" s="12"/>
    </row>
    <row r="15983" spans="2:24" x14ac:dyDescent="0.3">
      <c r="B15983" s="73"/>
      <c r="D15983" s="73"/>
      <c r="P15983" s="73"/>
      <c r="T15983" s="73"/>
      <c r="U15983" s="73"/>
      <c r="V15983" s="73"/>
      <c r="X15983" s="12"/>
    </row>
    <row r="15984" spans="2:24" x14ac:dyDescent="0.3">
      <c r="B15984" s="73"/>
      <c r="D15984" s="73"/>
      <c r="P15984" s="73"/>
      <c r="T15984" s="73"/>
      <c r="U15984" s="73"/>
      <c r="V15984" s="73"/>
      <c r="X15984" s="12"/>
    </row>
    <row r="15985" spans="2:24" x14ac:dyDescent="0.3">
      <c r="B15985" s="73"/>
      <c r="D15985" s="73"/>
      <c r="P15985" s="73"/>
      <c r="T15985" s="73"/>
      <c r="U15985" s="73"/>
      <c r="V15985" s="73"/>
      <c r="X15985" s="12"/>
    </row>
    <row r="15986" spans="2:24" x14ac:dyDescent="0.3">
      <c r="B15986" s="73"/>
      <c r="D15986" s="73"/>
      <c r="P15986" s="73"/>
      <c r="T15986" s="73"/>
      <c r="U15986" s="73"/>
      <c r="V15986" s="73"/>
      <c r="X15986" s="12"/>
    </row>
    <row r="15987" spans="2:24" x14ac:dyDescent="0.3">
      <c r="B15987" s="73"/>
      <c r="D15987" s="73"/>
      <c r="P15987" s="73"/>
      <c r="T15987" s="73"/>
      <c r="U15987" s="73"/>
      <c r="V15987" s="73"/>
      <c r="X15987" s="12"/>
    </row>
    <row r="15988" spans="2:24" x14ac:dyDescent="0.3">
      <c r="B15988" s="73"/>
      <c r="D15988" s="73"/>
      <c r="P15988" s="73"/>
      <c r="T15988" s="73"/>
      <c r="U15988" s="73"/>
      <c r="V15988" s="73"/>
      <c r="X15988" s="12"/>
    </row>
    <row r="15989" spans="2:24" x14ac:dyDescent="0.3">
      <c r="B15989" s="73"/>
      <c r="D15989" s="73"/>
      <c r="P15989" s="73"/>
      <c r="T15989" s="73"/>
      <c r="U15989" s="73"/>
      <c r="V15989" s="73"/>
      <c r="X15989" s="12"/>
    </row>
    <row r="15990" spans="2:24" x14ac:dyDescent="0.3">
      <c r="B15990" s="73"/>
      <c r="D15990" s="73"/>
      <c r="P15990" s="73"/>
      <c r="T15990" s="73"/>
      <c r="U15990" s="73"/>
      <c r="V15990" s="73"/>
      <c r="X15990" s="12"/>
    </row>
    <row r="15991" spans="2:24" x14ac:dyDescent="0.3">
      <c r="B15991" s="73"/>
      <c r="D15991" s="73"/>
      <c r="P15991" s="73"/>
      <c r="T15991" s="73"/>
      <c r="U15991" s="73"/>
      <c r="V15991" s="73"/>
      <c r="X15991" s="12"/>
    </row>
    <row r="15992" spans="2:24" x14ac:dyDescent="0.3">
      <c r="B15992" s="73"/>
      <c r="D15992" s="73"/>
      <c r="P15992" s="73"/>
      <c r="T15992" s="73"/>
      <c r="U15992" s="73"/>
      <c r="V15992" s="73"/>
      <c r="X15992" s="12"/>
    </row>
    <row r="15993" spans="2:24" x14ac:dyDescent="0.3">
      <c r="B15993" s="73"/>
      <c r="D15993" s="73"/>
      <c r="P15993" s="73"/>
      <c r="T15993" s="73"/>
      <c r="U15993" s="73"/>
      <c r="V15993" s="73"/>
      <c r="X15993" s="12"/>
    </row>
    <row r="15994" spans="2:24" x14ac:dyDescent="0.3">
      <c r="B15994" s="73"/>
      <c r="D15994" s="73"/>
      <c r="P15994" s="73"/>
      <c r="T15994" s="73"/>
      <c r="U15994" s="73"/>
      <c r="V15994" s="73"/>
      <c r="X15994" s="12"/>
    </row>
    <row r="15995" spans="2:24" x14ac:dyDescent="0.3">
      <c r="B15995" s="73"/>
      <c r="D15995" s="73"/>
      <c r="P15995" s="73"/>
      <c r="T15995" s="73"/>
      <c r="U15995" s="73"/>
      <c r="V15995" s="73"/>
      <c r="X15995" s="12"/>
    </row>
    <row r="15996" spans="2:24" x14ac:dyDescent="0.3">
      <c r="B15996" s="73"/>
      <c r="D15996" s="73"/>
      <c r="P15996" s="73"/>
      <c r="T15996" s="73"/>
      <c r="U15996" s="73"/>
      <c r="V15996" s="73"/>
      <c r="X15996" s="12"/>
    </row>
    <row r="15997" spans="2:24" x14ac:dyDescent="0.3">
      <c r="B15997" s="73"/>
      <c r="D15997" s="73"/>
      <c r="P15997" s="73"/>
      <c r="T15997" s="73"/>
      <c r="U15997" s="73"/>
      <c r="V15997" s="73"/>
      <c r="X15997" s="12"/>
    </row>
    <row r="15998" spans="2:24" x14ac:dyDescent="0.3">
      <c r="B15998" s="73"/>
      <c r="D15998" s="73"/>
      <c r="P15998" s="73"/>
      <c r="T15998" s="73"/>
      <c r="U15998" s="73"/>
      <c r="V15998" s="73"/>
      <c r="X15998" s="12"/>
    </row>
    <row r="15999" spans="2:24" x14ac:dyDescent="0.3">
      <c r="B15999" s="73"/>
      <c r="D15999" s="73"/>
      <c r="P15999" s="73"/>
      <c r="T15999" s="73"/>
      <c r="U15999" s="73"/>
      <c r="V15999" s="73"/>
      <c r="X15999" s="12"/>
    </row>
    <row r="16000" spans="2:24" x14ac:dyDescent="0.3">
      <c r="B16000" s="73"/>
      <c r="D16000" s="73"/>
      <c r="P16000" s="73"/>
      <c r="T16000" s="73"/>
      <c r="U16000" s="73"/>
      <c r="V16000" s="73"/>
      <c r="X16000" s="12"/>
    </row>
    <row r="16001" spans="2:24" x14ac:dyDescent="0.3">
      <c r="B16001" s="73"/>
      <c r="D16001" s="73"/>
      <c r="P16001" s="73"/>
      <c r="T16001" s="73"/>
      <c r="U16001" s="73"/>
      <c r="V16001" s="73"/>
      <c r="X16001" s="12"/>
    </row>
    <row r="16002" spans="2:24" x14ac:dyDescent="0.3">
      <c r="B16002" s="73"/>
      <c r="D16002" s="73"/>
      <c r="P16002" s="73"/>
      <c r="T16002" s="73"/>
      <c r="U16002" s="73"/>
      <c r="V16002" s="73"/>
      <c r="X16002" s="12"/>
    </row>
    <row r="16003" spans="2:24" x14ac:dyDescent="0.3">
      <c r="B16003" s="73"/>
      <c r="D16003" s="73"/>
      <c r="P16003" s="73"/>
      <c r="T16003" s="73"/>
      <c r="U16003" s="73"/>
      <c r="V16003" s="73"/>
      <c r="X16003" s="12"/>
    </row>
    <row r="16004" spans="2:24" x14ac:dyDescent="0.3">
      <c r="B16004" s="73"/>
      <c r="D16004" s="73"/>
      <c r="P16004" s="73"/>
      <c r="T16004" s="73"/>
      <c r="U16004" s="73"/>
      <c r="V16004" s="73"/>
      <c r="X16004" s="12"/>
    </row>
    <row r="16005" spans="2:24" x14ac:dyDescent="0.3">
      <c r="B16005" s="73"/>
      <c r="D16005" s="73"/>
      <c r="P16005" s="73"/>
      <c r="T16005" s="73"/>
      <c r="U16005" s="73"/>
      <c r="V16005" s="73"/>
      <c r="X16005" s="12"/>
    </row>
    <row r="16006" spans="2:24" x14ac:dyDescent="0.3">
      <c r="B16006" s="73"/>
      <c r="D16006" s="73"/>
      <c r="P16006" s="73"/>
      <c r="T16006" s="73"/>
      <c r="U16006" s="73"/>
      <c r="V16006" s="73"/>
      <c r="X16006" s="12"/>
    </row>
    <row r="16007" spans="2:24" x14ac:dyDescent="0.3">
      <c r="B16007" s="73"/>
      <c r="D16007" s="73"/>
      <c r="P16007" s="73"/>
      <c r="T16007" s="73"/>
      <c r="U16007" s="73"/>
      <c r="V16007" s="73"/>
      <c r="X16007" s="12"/>
    </row>
    <row r="16008" spans="2:24" x14ac:dyDescent="0.3">
      <c r="B16008" s="73"/>
      <c r="D16008" s="73"/>
      <c r="P16008" s="73"/>
      <c r="T16008" s="73"/>
      <c r="U16008" s="73"/>
      <c r="V16008" s="73"/>
      <c r="X16008" s="12"/>
    </row>
    <row r="16009" spans="2:24" x14ac:dyDescent="0.3">
      <c r="B16009" s="73"/>
      <c r="D16009" s="73"/>
      <c r="P16009" s="73"/>
      <c r="T16009" s="73"/>
      <c r="U16009" s="73"/>
      <c r="V16009" s="73"/>
      <c r="X16009" s="12"/>
    </row>
    <row r="16010" spans="2:24" x14ac:dyDescent="0.3">
      <c r="B16010" s="73"/>
      <c r="D16010" s="73"/>
      <c r="P16010" s="73"/>
      <c r="T16010" s="73"/>
      <c r="U16010" s="73"/>
      <c r="V16010" s="73"/>
      <c r="X16010" s="12"/>
    </row>
    <row r="16011" spans="2:24" x14ac:dyDescent="0.3">
      <c r="B16011" s="73"/>
      <c r="D16011" s="73"/>
      <c r="P16011" s="73"/>
      <c r="T16011" s="73"/>
      <c r="U16011" s="73"/>
      <c r="V16011" s="73"/>
      <c r="X16011" s="12"/>
    </row>
    <row r="16012" spans="2:24" x14ac:dyDescent="0.3">
      <c r="B16012" s="73"/>
      <c r="D16012" s="73"/>
      <c r="P16012" s="73"/>
      <c r="T16012" s="73"/>
      <c r="U16012" s="73"/>
      <c r="V16012" s="73"/>
      <c r="X16012" s="12"/>
    </row>
    <row r="16013" spans="2:24" x14ac:dyDescent="0.3">
      <c r="B16013" s="73"/>
      <c r="D16013" s="73"/>
      <c r="P16013" s="73"/>
      <c r="T16013" s="73"/>
      <c r="U16013" s="73"/>
      <c r="V16013" s="73"/>
      <c r="X16013" s="12"/>
    </row>
    <row r="16014" spans="2:24" x14ac:dyDescent="0.3">
      <c r="B16014" s="73"/>
      <c r="D16014" s="73"/>
      <c r="P16014" s="73"/>
      <c r="T16014" s="73"/>
      <c r="U16014" s="73"/>
      <c r="V16014" s="73"/>
      <c r="X16014" s="12"/>
    </row>
    <row r="16015" spans="2:24" x14ac:dyDescent="0.3">
      <c r="B16015" s="73"/>
      <c r="D16015" s="73"/>
      <c r="P16015" s="73"/>
      <c r="T16015" s="73"/>
      <c r="U16015" s="73"/>
      <c r="V16015" s="73"/>
      <c r="X16015" s="12"/>
    </row>
    <row r="16016" spans="2:24" x14ac:dyDescent="0.3">
      <c r="B16016" s="73"/>
      <c r="D16016" s="73"/>
      <c r="P16016" s="73"/>
      <c r="T16016" s="73"/>
      <c r="U16016" s="73"/>
      <c r="V16016" s="73"/>
      <c r="X16016" s="12"/>
    </row>
    <row r="16017" spans="2:24" x14ac:dyDescent="0.3">
      <c r="B16017" s="73"/>
      <c r="D16017" s="73"/>
      <c r="P16017" s="73"/>
      <c r="T16017" s="73"/>
      <c r="U16017" s="73"/>
      <c r="V16017" s="73"/>
      <c r="X16017" s="12"/>
    </row>
    <row r="16018" spans="2:24" x14ac:dyDescent="0.3">
      <c r="B16018" s="73"/>
      <c r="D16018" s="73"/>
      <c r="P16018" s="73"/>
      <c r="T16018" s="73"/>
      <c r="U16018" s="73"/>
      <c r="V16018" s="73"/>
      <c r="X16018" s="12"/>
    </row>
    <row r="16019" spans="2:24" x14ac:dyDescent="0.3">
      <c r="B16019" s="73"/>
      <c r="D16019" s="73"/>
      <c r="P16019" s="73"/>
      <c r="T16019" s="73"/>
      <c r="U16019" s="73"/>
      <c r="V16019" s="73"/>
      <c r="X16019" s="12"/>
    </row>
    <row r="16020" spans="2:24" x14ac:dyDescent="0.3">
      <c r="B16020" s="73"/>
      <c r="D16020" s="73"/>
      <c r="P16020" s="73"/>
      <c r="T16020" s="73"/>
      <c r="U16020" s="73"/>
      <c r="V16020" s="73"/>
      <c r="X16020" s="12"/>
    </row>
    <row r="16021" spans="2:24" x14ac:dyDescent="0.3">
      <c r="B16021" s="73"/>
      <c r="D16021" s="73"/>
      <c r="P16021" s="73"/>
      <c r="T16021" s="73"/>
      <c r="U16021" s="73"/>
      <c r="V16021" s="73"/>
      <c r="X16021" s="12"/>
    </row>
    <row r="16022" spans="2:24" x14ac:dyDescent="0.3">
      <c r="B16022" s="73"/>
      <c r="D16022" s="73"/>
      <c r="P16022" s="73"/>
      <c r="T16022" s="73"/>
      <c r="U16022" s="73"/>
      <c r="V16022" s="73"/>
      <c r="X16022" s="12"/>
    </row>
    <row r="16023" spans="2:24" x14ac:dyDescent="0.3">
      <c r="B16023" s="73"/>
      <c r="D16023" s="73"/>
      <c r="P16023" s="73"/>
      <c r="T16023" s="73"/>
      <c r="U16023" s="73"/>
      <c r="V16023" s="73"/>
      <c r="X16023" s="12"/>
    </row>
    <row r="16024" spans="2:24" x14ac:dyDescent="0.3">
      <c r="B16024" s="73"/>
      <c r="D16024" s="73"/>
      <c r="P16024" s="73"/>
      <c r="T16024" s="73"/>
      <c r="U16024" s="73"/>
      <c r="V16024" s="73"/>
      <c r="X16024" s="12"/>
    </row>
    <row r="16025" spans="2:24" x14ac:dyDescent="0.3">
      <c r="B16025" s="73"/>
      <c r="D16025" s="73"/>
      <c r="P16025" s="73"/>
      <c r="T16025" s="73"/>
      <c r="U16025" s="73"/>
      <c r="V16025" s="73"/>
      <c r="X16025" s="12"/>
    </row>
    <row r="16026" spans="2:24" x14ac:dyDescent="0.3">
      <c r="B16026" s="73"/>
      <c r="D16026" s="73"/>
      <c r="P16026" s="73"/>
      <c r="T16026" s="73"/>
      <c r="U16026" s="73"/>
      <c r="V16026" s="73"/>
      <c r="X16026" s="12"/>
    </row>
    <row r="16027" spans="2:24" x14ac:dyDescent="0.3">
      <c r="B16027" s="73"/>
      <c r="D16027" s="73"/>
      <c r="P16027" s="73"/>
      <c r="T16027" s="73"/>
      <c r="U16027" s="73"/>
      <c r="V16027" s="73"/>
      <c r="X16027" s="12"/>
    </row>
    <row r="16028" spans="2:24" x14ac:dyDescent="0.3">
      <c r="B16028" s="73"/>
      <c r="D16028" s="73"/>
      <c r="P16028" s="73"/>
      <c r="T16028" s="73"/>
      <c r="U16028" s="73"/>
      <c r="V16028" s="73"/>
      <c r="X16028" s="12"/>
    </row>
    <row r="16029" spans="2:24" x14ac:dyDescent="0.3">
      <c r="B16029" s="73"/>
      <c r="D16029" s="73"/>
      <c r="P16029" s="73"/>
      <c r="T16029" s="73"/>
      <c r="U16029" s="73"/>
      <c r="V16029" s="73"/>
      <c r="X16029" s="12"/>
    </row>
    <row r="16030" spans="2:24" x14ac:dyDescent="0.3">
      <c r="B16030" s="73"/>
      <c r="D16030" s="73"/>
      <c r="P16030" s="73"/>
      <c r="T16030" s="73"/>
      <c r="U16030" s="73"/>
      <c r="V16030" s="73"/>
      <c r="X16030" s="12"/>
    </row>
    <row r="16031" spans="2:24" x14ac:dyDescent="0.3">
      <c r="B16031" s="73"/>
      <c r="D16031" s="73"/>
      <c r="P16031" s="73"/>
      <c r="T16031" s="73"/>
      <c r="U16031" s="73"/>
      <c r="V16031" s="73"/>
      <c r="X16031" s="12"/>
    </row>
    <row r="16032" spans="2:24" x14ac:dyDescent="0.3">
      <c r="B16032" s="73"/>
      <c r="D16032" s="73"/>
      <c r="P16032" s="73"/>
      <c r="T16032" s="73"/>
      <c r="U16032" s="73"/>
      <c r="V16032" s="73"/>
      <c r="X16032" s="12"/>
    </row>
    <row r="16033" spans="2:24" x14ac:dyDescent="0.3">
      <c r="B16033" s="73"/>
      <c r="D16033" s="73"/>
      <c r="P16033" s="73"/>
      <c r="T16033" s="73"/>
      <c r="U16033" s="73"/>
      <c r="V16033" s="73"/>
      <c r="X16033" s="12"/>
    </row>
    <row r="16034" spans="2:24" x14ac:dyDescent="0.3">
      <c r="B16034" s="73"/>
      <c r="D16034" s="73"/>
      <c r="P16034" s="73"/>
      <c r="T16034" s="73"/>
      <c r="U16034" s="73"/>
      <c r="V16034" s="73"/>
      <c r="X16034" s="12"/>
    </row>
    <row r="16035" spans="2:24" x14ac:dyDescent="0.3">
      <c r="B16035" s="73"/>
      <c r="D16035" s="73"/>
      <c r="P16035" s="73"/>
      <c r="T16035" s="73"/>
      <c r="U16035" s="73"/>
      <c r="V16035" s="73"/>
      <c r="X16035" s="12"/>
    </row>
    <row r="16036" spans="2:24" x14ac:dyDescent="0.3">
      <c r="B16036" s="73"/>
      <c r="D16036" s="73"/>
      <c r="P16036" s="73"/>
      <c r="T16036" s="73"/>
      <c r="U16036" s="73"/>
      <c r="V16036" s="73"/>
      <c r="X16036" s="12"/>
    </row>
    <row r="16037" spans="2:24" x14ac:dyDescent="0.3">
      <c r="B16037" s="73"/>
      <c r="D16037" s="73"/>
      <c r="P16037" s="73"/>
      <c r="T16037" s="73"/>
      <c r="U16037" s="73"/>
      <c r="V16037" s="73"/>
      <c r="X16037" s="12"/>
    </row>
    <row r="16038" spans="2:24" x14ac:dyDescent="0.3">
      <c r="B16038" s="73"/>
      <c r="D16038" s="73"/>
      <c r="P16038" s="73"/>
      <c r="T16038" s="73"/>
      <c r="U16038" s="73"/>
      <c r="V16038" s="73"/>
      <c r="X16038" s="12"/>
    </row>
    <row r="16039" spans="2:24" x14ac:dyDescent="0.3">
      <c r="B16039" s="73"/>
      <c r="D16039" s="73"/>
      <c r="P16039" s="73"/>
      <c r="T16039" s="73"/>
      <c r="U16039" s="73"/>
      <c r="V16039" s="73"/>
      <c r="X16039" s="12"/>
    </row>
    <row r="16040" spans="2:24" x14ac:dyDescent="0.3">
      <c r="B16040" s="73"/>
      <c r="D16040" s="73"/>
      <c r="P16040" s="73"/>
      <c r="T16040" s="73"/>
      <c r="U16040" s="73"/>
      <c r="V16040" s="73"/>
      <c r="X16040" s="12"/>
    </row>
    <row r="16041" spans="2:24" x14ac:dyDescent="0.3">
      <c r="B16041" s="73"/>
      <c r="D16041" s="73"/>
      <c r="P16041" s="73"/>
      <c r="T16041" s="73"/>
      <c r="U16041" s="73"/>
      <c r="V16041" s="73"/>
      <c r="X16041" s="12"/>
    </row>
    <row r="16042" spans="2:24" x14ac:dyDescent="0.3">
      <c r="B16042" s="73"/>
      <c r="D16042" s="73"/>
      <c r="P16042" s="73"/>
      <c r="T16042" s="73"/>
      <c r="U16042" s="73"/>
      <c r="V16042" s="73"/>
      <c r="X16042" s="12"/>
    </row>
    <row r="16043" spans="2:24" x14ac:dyDescent="0.3">
      <c r="B16043" s="73"/>
      <c r="D16043" s="73"/>
      <c r="P16043" s="73"/>
      <c r="T16043" s="73"/>
      <c r="U16043" s="73"/>
      <c r="V16043" s="73"/>
      <c r="X16043" s="12"/>
    </row>
    <row r="16044" spans="2:24" x14ac:dyDescent="0.3">
      <c r="B16044" s="73"/>
      <c r="D16044" s="73"/>
      <c r="P16044" s="73"/>
      <c r="T16044" s="73"/>
      <c r="U16044" s="73"/>
      <c r="V16044" s="73"/>
      <c r="X16044" s="12"/>
    </row>
    <row r="16045" spans="2:24" x14ac:dyDescent="0.3">
      <c r="B16045" s="73"/>
      <c r="D16045" s="73"/>
      <c r="P16045" s="73"/>
      <c r="T16045" s="73"/>
      <c r="U16045" s="73"/>
      <c r="V16045" s="73"/>
      <c r="X16045" s="12"/>
    </row>
    <row r="16046" spans="2:24" x14ac:dyDescent="0.3">
      <c r="B16046" s="73"/>
      <c r="D16046" s="73"/>
      <c r="P16046" s="73"/>
      <c r="T16046" s="73"/>
      <c r="U16046" s="73"/>
      <c r="V16046" s="73"/>
      <c r="X16046" s="12"/>
    </row>
    <row r="16047" spans="2:24" x14ac:dyDescent="0.3">
      <c r="B16047" s="73"/>
      <c r="D16047" s="73"/>
      <c r="P16047" s="73"/>
      <c r="T16047" s="73"/>
      <c r="U16047" s="73"/>
      <c r="V16047" s="73"/>
      <c r="X16047" s="12"/>
    </row>
    <row r="16048" spans="2:24" x14ac:dyDescent="0.3">
      <c r="B16048" s="73"/>
      <c r="D16048" s="73"/>
      <c r="P16048" s="73"/>
      <c r="T16048" s="73"/>
      <c r="U16048" s="73"/>
      <c r="V16048" s="73"/>
      <c r="X16048" s="12"/>
    </row>
    <row r="16049" spans="2:24" x14ac:dyDescent="0.3">
      <c r="B16049" s="73"/>
      <c r="D16049" s="73"/>
      <c r="P16049" s="73"/>
      <c r="T16049" s="73"/>
      <c r="U16049" s="73"/>
      <c r="V16049" s="73"/>
      <c r="X16049" s="12"/>
    </row>
    <row r="16050" spans="2:24" x14ac:dyDescent="0.3">
      <c r="B16050" s="73"/>
      <c r="D16050" s="73"/>
      <c r="P16050" s="73"/>
      <c r="T16050" s="73"/>
      <c r="U16050" s="73"/>
      <c r="V16050" s="73"/>
      <c r="X16050" s="12"/>
    </row>
    <row r="16051" spans="2:24" x14ac:dyDescent="0.3">
      <c r="B16051" s="73"/>
      <c r="D16051" s="73"/>
      <c r="P16051" s="73"/>
      <c r="T16051" s="73"/>
      <c r="U16051" s="73"/>
      <c r="V16051" s="73"/>
      <c r="X16051" s="12"/>
    </row>
    <row r="16052" spans="2:24" x14ac:dyDescent="0.3">
      <c r="B16052" s="73"/>
      <c r="D16052" s="73"/>
      <c r="P16052" s="73"/>
      <c r="T16052" s="73"/>
      <c r="U16052" s="73"/>
      <c r="V16052" s="73"/>
      <c r="X16052" s="12"/>
    </row>
    <row r="16053" spans="2:24" x14ac:dyDescent="0.3">
      <c r="B16053" s="73"/>
      <c r="D16053" s="73"/>
      <c r="P16053" s="73"/>
      <c r="T16053" s="73"/>
      <c r="U16053" s="73"/>
      <c r="V16053" s="73"/>
      <c r="X16053" s="12"/>
    </row>
    <row r="16054" spans="2:24" x14ac:dyDescent="0.3">
      <c r="B16054" s="73"/>
      <c r="D16054" s="73"/>
      <c r="P16054" s="73"/>
      <c r="T16054" s="73"/>
      <c r="U16054" s="73"/>
      <c r="V16054" s="73"/>
      <c r="X16054" s="12"/>
    </row>
    <row r="16055" spans="2:24" x14ac:dyDescent="0.3">
      <c r="B16055" s="73"/>
      <c r="D16055" s="73"/>
      <c r="P16055" s="73"/>
      <c r="T16055" s="73"/>
      <c r="U16055" s="73"/>
      <c r="V16055" s="73"/>
      <c r="X16055" s="12"/>
    </row>
    <row r="16056" spans="2:24" x14ac:dyDescent="0.3">
      <c r="B16056" s="73"/>
      <c r="D16056" s="73"/>
      <c r="P16056" s="73"/>
      <c r="T16056" s="73"/>
      <c r="U16056" s="73"/>
      <c r="V16056" s="73"/>
      <c r="X16056" s="12"/>
    </row>
    <row r="16057" spans="2:24" x14ac:dyDescent="0.3">
      <c r="B16057" s="73"/>
      <c r="D16057" s="73"/>
      <c r="P16057" s="73"/>
      <c r="T16057" s="73"/>
      <c r="U16057" s="73"/>
      <c r="V16057" s="73"/>
      <c r="X16057" s="12"/>
    </row>
    <row r="16058" spans="2:24" x14ac:dyDescent="0.3">
      <c r="B16058" s="73"/>
      <c r="D16058" s="73"/>
      <c r="P16058" s="73"/>
      <c r="T16058" s="73"/>
      <c r="U16058" s="73"/>
      <c r="V16058" s="73"/>
      <c r="X16058" s="12"/>
    </row>
    <row r="16059" spans="2:24" x14ac:dyDescent="0.3">
      <c r="B16059" s="73"/>
      <c r="D16059" s="73"/>
      <c r="P16059" s="73"/>
      <c r="T16059" s="73"/>
      <c r="U16059" s="73"/>
      <c r="V16059" s="73"/>
      <c r="X16059" s="12"/>
    </row>
    <row r="16060" spans="2:24" x14ac:dyDescent="0.3">
      <c r="B16060" s="73"/>
      <c r="D16060" s="73"/>
      <c r="P16060" s="73"/>
      <c r="T16060" s="73"/>
      <c r="U16060" s="73"/>
      <c r="V16060" s="73"/>
      <c r="X16060" s="12"/>
    </row>
    <row r="16061" spans="2:24" x14ac:dyDescent="0.3">
      <c r="B16061" s="73"/>
      <c r="D16061" s="73"/>
      <c r="P16061" s="73"/>
      <c r="T16061" s="73"/>
      <c r="U16061" s="73"/>
      <c r="V16061" s="73"/>
      <c r="X16061" s="12"/>
    </row>
    <row r="16062" spans="2:24" x14ac:dyDescent="0.3">
      <c r="B16062" s="73"/>
      <c r="D16062" s="73"/>
      <c r="P16062" s="73"/>
      <c r="T16062" s="73"/>
      <c r="U16062" s="73"/>
      <c r="V16062" s="73"/>
      <c r="X16062" s="12"/>
    </row>
    <row r="16063" spans="2:24" x14ac:dyDescent="0.3">
      <c r="B16063" s="73"/>
      <c r="D16063" s="73"/>
      <c r="P16063" s="73"/>
      <c r="T16063" s="73"/>
      <c r="U16063" s="73"/>
      <c r="V16063" s="73"/>
      <c r="X16063" s="12"/>
    </row>
    <row r="16064" spans="2:24" x14ac:dyDescent="0.3">
      <c r="B16064" s="73"/>
      <c r="D16064" s="73"/>
      <c r="P16064" s="73"/>
      <c r="T16064" s="73"/>
      <c r="U16064" s="73"/>
      <c r="V16064" s="73"/>
      <c r="X16064" s="12"/>
    </row>
    <row r="16065" spans="2:24" x14ac:dyDescent="0.3">
      <c r="B16065" s="73"/>
      <c r="D16065" s="73"/>
      <c r="P16065" s="73"/>
      <c r="T16065" s="73"/>
      <c r="U16065" s="73"/>
      <c r="V16065" s="73"/>
      <c r="X16065" s="12"/>
    </row>
    <row r="16066" spans="2:24" x14ac:dyDescent="0.3">
      <c r="B16066" s="73"/>
      <c r="D16066" s="73"/>
      <c r="P16066" s="73"/>
      <c r="T16066" s="73"/>
      <c r="U16066" s="73"/>
      <c r="V16066" s="73"/>
      <c r="X16066" s="12"/>
    </row>
    <row r="16067" spans="2:24" x14ac:dyDescent="0.3">
      <c r="B16067" s="73"/>
      <c r="D16067" s="73"/>
      <c r="P16067" s="73"/>
      <c r="T16067" s="73"/>
      <c r="U16067" s="73"/>
      <c r="V16067" s="73"/>
      <c r="X16067" s="12"/>
    </row>
    <row r="16068" spans="2:24" x14ac:dyDescent="0.3">
      <c r="B16068" s="73"/>
      <c r="D16068" s="73"/>
      <c r="P16068" s="73"/>
      <c r="T16068" s="73"/>
      <c r="U16068" s="73"/>
      <c r="V16068" s="73"/>
      <c r="X16068" s="12"/>
    </row>
    <row r="16069" spans="2:24" x14ac:dyDescent="0.3">
      <c r="B16069" s="73"/>
      <c r="D16069" s="73"/>
      <c r="P16069" s="73"/>
      <c r="T16069" s="73"/>
      <c r="U16069" s="73"/>
      <c r="V16069" s="73"/>
      <c r="X16069" s="12"/>
    </row>
    <row r="16070" spans="2:24" x14ac:dyDescent="0.3">
      <c r="B16070" s="73"/>
      <c r="D16070" s="73"/>
      <c r="P16070" s="73"/>
      <c r="T16070" s="73"/>
      <c r="U16070" s="73"/>
      <c r="V16070" s="73"/>
      <c r="X16070" s="12"/>
    </row>
    <row r="16071" spans="2:24" x14ac:dyDescent="0.3">
      <c r="B16071" s="73"/>
      <c r="D16071" s="73"/>
      <c r="P16071" s="73"/>
      <c r="T16071" s="73"/>
      <c r="U16071" s="73"/>
      <c r="V16071" s="73"/>
      <c r="X16071" s="12"/>
    </row>
    <row r="16072" spans="2:24" x14ac:dyDescent="0.3">
      <c r="B16072" s="73"/>
      <c r="D16072" s="73"/>
      <c r="P16072" s="73"/>
      <c r="T16072" s="73"/>
      <c r="U16072" s="73"/>
      <c r="V16072" s="73"/>
      <c r="X16072" s="12"/>
    </row>
    <row r="16073" spans="2:24" x14ac:dyDescent="0.3">
      <c r="B16073" s="73"/>
      <c r="D16073" s="73"/>
      <c r="P16073" s="73"/>
      <c r="T16073" s="73"/>
      <c r="U16073" s="73"/>
      <c r="V16073" s="73"/>
      <c r="X16073" s="12"/>
    </row>
    <row r="16074" spans="2:24" x14ac:dyDescent="0.3">
      <c r="B16074" s="73"/>
      <c r="D16074" s="73"/>
      <c r="P16074" s="73"/>
      <c r="T16074" s="73"/>
      <c r="U16074" s="73"/>
      <c r="V16074" s="73"/>
      <c r="X16074" s="12"/>
    </row>
    <row r="16075" spans="2:24" x14ac:dyDescent="0.3">
      <c r="B16075" s="73"/>
      <c r="D16075" s="73"/>
      <c r="P16075" s="73"/>
      <c r="T16075" s="73"/>
      <c r="U16075" s="73"/>
      <c r="V16075" s="73"/>
      <c r="X16075" s="12"/>
    </row>
    <row r="16076" spans="2:24" x14ac:dyDescent="0.3">
      <c r="B16076" s="73"/>
      <c r="D16076" s="73"/>
      <c r="P16076" s="73"/>
      <c r="T16076" s="73"/>
      <c r="U16076" s="73"/>
      <c r="V16076" s="73"/>
      <c r="X16076" s="12"/>
    </row>
    <row r="16077" spans="2:24" x14ac:dyDescent="0.3">
      <c r="B16077" s="73"/>
      <c r="D16077" s="73"/>
      <c r="P16077" s="73"/>
      <c r="T16077" s="73"/>
      <c r="U16077" s="73"/>
      <c r="V16077" s="73"/>
      <c r="X16077" s="12"/>
    </row>
    <row r="16078" spans="2:24" x14ac:dyDescent="0.3">
      <c r="B16078" s="73"/>
      <c r="D16078" s="73"/>
      <c r="P16078" s="73"/>
      <c r="T16078" s="73"/>
      <c r="U16078" s="73"/>
      <c r="V16078" s="73"/>
      <c r="X16078" s="12"/>
    </row>
    <row r="16079" spans="2:24" x14ac:dyDescent="0.3">
      <c r="B16079" s="73"/>
      <c r="D16079" s="73"/>
      <c r="P16079" s="73"/>
      <c r="T16079" s="73"/>
      <c r="U16079" s="73"/>
      <c r="V16079" s="73"/>
      <c r="X16079" s="12"/>
    </row>
    <row r="16080" spans="2:24" x14ac:dyDescent="0.3">
      <c r="B16080" s="73"/>
      <c r="D16080" s="73"/>
      <c r="P16080" s="73"/>
      <c r="T16080" s="73"/>
      <c r="U16080" s="73"/>
      <c r="V16080" s="73"/>
      <c r="X16080" s="12"/>
    </row>
    <row r="16081" spans="2:24" x14ac:dyDescent="0.3">
      <c r="B16081" s="73"/>
      <c r="D16081" s="73"/>
      <c r="P16081" s="73"/>
      <c r="T16081" s="73"/>
      <c r="U16081" s="73"/>
      <c r="V16081" s="73"/>
      <c r="X16081" s="12"/>
    </row>
    <row r="16082" spans="2:24" x14ac:dyDescent="0.3">
      <c r="B16082" s="73"/>
      <c r="D16082" s="73"/>
      <c r="P16082" s="73"/>
      <c r="T16082" s="73"/>
      <c r="U16082" s="73"/>
      <c r="V16082" s="73"/>
      <c r="X16082" s="12"/>
    </row>
    <row r="16083" spans="2:24" x14ac:dyDescent="0.3">
      <c r="B16083" s="73"/>
      <c r="D16083" s="73"/>
      <c r="P16083" s="73"/>
      <c r="T16083" s="73"/>
      <c r="U16083" s="73"/>
      <c r="V16083" s="73"/>
      <c r="X16083" s="12"/>
    </row>
    <row r="16084" spans="2:24" x14ac:dyDescent="0.3">
      <c r="B16084" s="73"/>
      <c r="D16084" s="73"/>
      <c r="P16084" s="73"/>
      <c r="T16084" s="73"/>
      <c r="U16084" s="73"/>
      <c r="V16084" s="73"/>
      <c r="X16084" s="12"/>
    </row>
    <row r="16085" spans="2:24" x14ac:dyDescent="0.3">
      <c r="B16085" s="73"/>
      <c r="D16085" s="73"/>
      <c r="P16085" s="73"/>
      <c r="T16085" s="73"/>
      <c r="U16085" s="73"/>
      <c r="V16085" s="73"/>
      <c r="X16085" s="12"/>
    </row>
    <row r="16086" spans="2:24" x14ac:dyDescent="0.3">
      <c r="B16086" s="73"/>
      <c r="D16086" s="73"/>
      <c r="P16086" s="73"/>
      <c r="T16086" s="73"/>
      <c r="U16086" s="73"/>
      <c r="V16086" s="73"/>
      <c r="X16086" s="12"/>
    </row>
    <row r="16087" spans="2:24" x14ac:dyDescent="0.3">
      <c r="B16087" s="73"/>
      <c r="D16087" s="73"/>
      <c r="P16087" s="73"/>
      <c r="T16087" s="73"/>
      <c r="U16087" s="73"/>
      <c r="V16087" s="73"/>
      <c r="X16087" s="12"/>
    </row>
    <row r="16088" spans="2:24" x14ac:dyDescent="0.3">
      <c r="B16088" s="73"/>
      <c r="D16088" s="73"/>
      <c r="P16088" s="73"/>
      <c r="T16088" s="73"/>
      <c r="U16088" s="73"/>
      <c r="V16088" s="73"/>
      <c r="X16088" s="12"/>
    </row>
    <row r="16089" spans="2:24" x14ac:dyDescent="0.3">
      <c r="B16089" s="73"/>
      <c r="D16089" s="73"/>
      <c r="P16089" s="73"/>
      <c r="T16089" s="73"/>
      <c r="U16089" s="73"/>
      <c r="V16089" s="73"/>
      <c r="X16089" s="12"/>
    </row>
    <row r="16090" spans="2:24" x14ac:dyDescent="0.3">
      <c r="B16090" s="73"/>
      <c r="D16090" s="73"/>
      <c r="P16090" s="73"/>
      <c r="T16090" s="73"/>
      <c r="U16090" s="73"/>
      <c r="V16090" s="73"/>
      <c r="X16090" s="12"/>
    </row>
    <row r="16091" spans="2:24" x14ac:dyDescent="0.3">
      <c r="B16091" s="73"/>
      <c r="D16091" s="73"/>
      <c r="P16091" s="73"/>
      <c r="T16091" s="73"/>
      <c r="U16091" s="73"/>
      <c r="V16091" s="73"/>
      <c r="X16091" s="12"/>
    </row>
    <row r="16092" spans="2:24" x14ac:dyDescent="0.3">
      <c r="B16092" s="73"/>
      <c r="D16092" s="73"/>
      <c r="P16092" s="73"/>
      <c r="T16092" s="73"/>
      <c r="U16092" s="73"/>
      <c r="V16092" s="73"/>
      <c r="X16092" s="12"/>
    </row>
    <row r="16093" spans="2:24" x14ac:dyDescent="0.3">
      <c r="B16093" s="73"/>
      <c r="D16093" s="73"/>
      <c r="P16093" s="73"/>
      <c r="T16093" s="73"/>
      <c r="U16093" s="73"/>
      <c r="V16093" s="73"/>
      <c r="X16093" s="12"/>
    </row>
    <row r="16094" spans="2:24" x14ac:dyDescent="0.3">
      <c r="B16094" s="73"/>
      <c r="D16094" s="73"/>
      <c r="P16094" s="73"/>
      <c r="T16094" s="73"/>
      <c r="U16094" s="73"/>
      <c r="V16094" s="73"/>
      <c r="X16094" s="12"/>
    </row>
    <row r="16095" spans="2:24" x14ac:dyDescent="0.3">
      <c r="B16095" s="73"/>
      <c r="D16095" s="73"/>
      <c r="P16095" s="73"/>
      <c r="T16095" s="73"/>
      <c r="U16095" s="73"/>
      <c r="V16095" s="73"/>
      <c r="X16095" s="12"/>
    </row>
    <row r="16096" spans="2:24" x14ac:dyDescent="0.3">
      <c r="B16096" s="73"/>
      <c r="D16096" s="73"/>
      <c r="P16096" s="73"/>
      <c r="T16096" s="73"/>
      <c r="U16096" s="73"/>
      <c r="V16096" s="73"/>
      <c r="X16096" s="12"/>
    </row>
    <row r="16097" spans="2:24" x14ac:dyDescent="0.3">
      <c r="B16097" s="73"/>
      <c r="D16097" s="73"/>
      <c r="P16097" s="73"/>
      <c r="T16097" s="73"/>
      <c r="U16097" s="73"/>
      <c r="V16097" s="73"/>
      <c r="X16097" s="12"/>
    </row>
    <row r="16098" spans="2:24" x14ac:dyDescent="0.3">
      <c r="B16098" s="73"/>
      <c r="D16098" s="73"/>
      <c r="P16098" s="73"/>
      <c r="T16098" s="73"/>
      <c r="U16098" s="73"/>
      <c r="V16098" s="73"/>
      <c r="X16098" s="12"/>
    </row>
    <row r="16099" spans="2:24" x14ac:dyDescent="0.3">
      <c r="B16099" s="73"/>
      <c r="D16099" s="73"/>
      <c r="P16099" s="73"/>
      <c r="T16099" s="73"/>
      <c r="U16099" s="73"/>
      <c r="V16099" s="73"/>
      <c r="X16099" s="12"/>
    </row>
    <row r="16100" spans="2:24" x14ac:dyDescent="0.3">
      <c r="B16100" s="73"/>
      <c r="D16100" s="73"/>
      <c r="P16100" s="73"/>
      <c r="T16100" s="73"/>
      <c r="U16100" s="73"/>
      <c r="V16100" s="73"/>
      <c r="X16100" s="12"/>
    </row>
    <row r="16101" spans="2:24" x14ac:dyDescent="0.3">
      <c r="B16101" s="73"/>
      <c r="D16101" s="73"/>
      <c r="P16101" s="73"/>
      <c r="T16101" s="73"/>
      <c r="U16101" s="73"/>
      <c r="V16101" s="73"/>
      <c r="X16101" s="12"/>
    </row>
    <row r="16102" spans="2:24" x14ac:dyDescent="0.3">
      <c r="B16102" s="73"/>
      <c r="D16102" s="73"/>
      <c r="P16102" s="73"/>
      <c r="T16102" s="73"/>
      <c r="U16102" s="73"/>
      <c r="V16102" s="73"/>
      <c r="X16102" s="12"/>
    </row>
    <row r="16103" spans="2:24" x14ac:dyDescent="0.3">
      <c r="B16103" s="73"/>
      <c r="D16103" s="73"/>
      <c r="P16103" s="73"/>
      <c r="T16103" s="73"/>
      <c r="U16103" s="73"/>
      <c r="V16103" s="73"/>
      <c r="X16103" s="12"/>
    </row>
    <row r="16104" spans="2:24" x14ac:dyDescent="0.3">
      <c r="B16104" s="73"/>
      <c r="D16104" s="73"/>
      <c r="P16104" s="73"/>
      <c r="T16104" s="73"/>
      <c r="U16104" s="73"/>
      <c r="V16104" s="73"/>
      <c r="X16104" s="12"/>
    </row>
    <row r="16105" spans="2:24" x14ac:dyDescent="0.3">
      <c r="B16105" s="73"/>
      <c r="D16105" s="73"/>
      <c r="P16105" s="73"/>
      <c r="T16105" s="73"/>
      <c r="U16105" s="73"/>
      <c r="V16105" s="73"/>
      <c r="X16105" s="12"/>
    </row>
    <row r="16106" spans="2:24" x14ac:dyDescent="0.3">
      <c r="B16106" s="73"/>
      <c r="D16106" s="73"/>
      <c r="P16106" s="73"/>
      <c r="T16106" s="73"/>
      <c r="U16106" s="73"/>
      <c r="V16106" s="73"/>
      <c r="X16106" s="12"/>
    </row>
    <row r="16107" spans="2:24" x14ac:dyDescent="0.3">
      <c r="B16107" s="73"/>
      <c r="D16107" s="73"/>
      <c r="P16107" s="73"/>
      <c r="T16107" s="73"/>
      <c r="U16107" s="73"/>
      <c r="V16107" s="73"/>
      <c r="X16107" s="12"/>
    </row>
    <row r="16108" spans="2:24" x14ac:dyDescent="0.3">
      <c r="B16108" s="73"/>
      <c r="D16108" s="73"/>
      <c r="P16108" s="73"/>
      <c r="T16108" s="73"/>
      <c r="U16108" s="73"/>
      <c r="V16108" s="73"/>
      <c r="X16108" s="12"/>
    </row>
    <row r="16109" spans="2:24" x14ac:dyDescent="0.3">
      <c r="B16109" s="73"/>
      <c r="D16109" s="73"/>
      <c r="P16109" s="73"/>
      <c r="T16109" s="73"/>
      <c r="U16109" s="73"/>
      <c r="V16109" s="73"/>
      <c r="X16109" s="12"/>
    </row>
    <row r="16110" spans="2:24" x14ac:dyDescent="0.3">
      <c r="B16110" s="73"/>
      <c r="D16110" s="73"/>
      <c r="P16110" s="73"/>
      <c r="T16110" s="73"/>
      <c r="U16110" s="73"/>
      <c r="V16110" s="73"/>
      <c r="X16110" s="12"/>
    </row>
    <row r="16111" spans="2:24" x14ac:dyDescent="0.3">
      <c r="B16111" s="73"/>
      <c r="D16111" s="73"/>
      <c r="P16111" s="73"/>
      <c r="T16111" s="73"/>
      <c r="U16111" s="73"/>
      <c r="V16111" s="73"/>
      <c r="X16111" s="12"/>
    </row>
    <row r="16112" spans="2:24" x14ac:dyDescent="0.3">
      <c r="B16112" s="73"/>
      <c r="D16112" s="73"/>
      <c r="P16112" s="73"/>
      <c r="T16112" s="73"/>
      <c r="U16112" s="73"/>
      <c r="V16112" s="73"/>
      <c r="X16112" s="12"/>
    </row>
    <row r="16113" spans="2:24" x14ac:dyDescent="0.3">
      <c r="B16113" s="73"/>
      <c r="D16113" s="73"/>
      <c r="P16113" s="73"/>
      <c r="T16113" s="73"/>
      <c r="U16113" s="73"/>
      <c r="V16113" s="73"/>
      <c r="X16113" s="12"/>
    </row>
    <row r="16114" spans="2:24" x14ac:dyDescent="0.3">
      <c r="B16114" s="73"/>
      <c r="D16114" s="73"/>
      <c r="P16114" s="73"/>
      <c r="T16114" s="73"/>
      <c r="U16114" s="73"/>
      <c r="V16114" s="73"/>
      <c r="X16114" s="12"/>
    </row>
    <row r="16115" spans="2:24" x14ac:dyDescent="0.3">
      <c r="B16115" s="73"/>
      <c r="D16115" s="73"/>
      <c r="P16115" s="73"/>
      <c r="T16115" s="73"/>
      <c r="U16115" s="73"/>
      <c r="V16115" s="73"/>
      <c r="X16115" s="12"/>
    </row>
    <row r="16116" spans="2:24" x14ac:dyDescent="0.3">
      <c r="B16116" s="73"/>
      <c r="D16116" s="73"/>
      <c r="P16116" s="73"/>
      <c r="T16116" s="73"/>
      <c r="U16116" s="73"/>
      <c r="V16116" s="73"/>
      <c r="X16116" s="12"/>
    </row>
    <row r="16117" spans="2:24" x14ac:dyDescent="0.3">
      <c r="B16117" s="73"/>
      <c r="D16117" s="73"/>
      <c r="P16117" s="73"/>
      <c r="T16117" s="73"/>
      <c r="U16117" s="73"/>
      <c r="V16117" s="73"/>
      <c r="X16117" s="12"/>
    </row>
    <row r="16118" spans="2:24" x14ac:dyDescent="0.3">
      <c r="B16118" s="73"/>
      <c r="D16118" s="73"/>
      <c r="P16118" s="73"/>
      <c r="T16118" s="73"/>
      <c r="U16118" s="73"/>
      <c r="V16118" s="73"/>
      <c r="X16118" s="12"/>
    </row>
    <row r="16119" spans="2:24" x14ac:dyDescent="0.3">
      <c r="B16119" s="73"/>
      <c r="D16119" s="73"/>
      <c r="P16119" s="73"/>
      <c r="T16119" s="73"/>
      <c r="U16119" s="73"/>
      <c r="V16119" s="73"/>
      <c r="X16119" s="12"/>
    </row>
    <row r="16120" spans="2:24" x14ac:dyDescent="0.3">
      <c r="B16120" s="73"/>
      <c r="D16120" s="73"/>
      <c r="P16120" s="73"/>
      <c r="T16120" s="73"/>
      <c r="U16120" s="73"/>
      <c r="V16120" s="73"/>
      <c r="X16120" s="12"/>
    </row>
    <row r="16121" spans="2:24" x14ac:dyDescent="0.3">
      <c r="B16121" s="73"/>
      <c r="D16121" s="73"/>
      <c r="P16121" s="73"/>
      <c r="T16121" s="73"/>
      <c r="U16121" s="73"/>
      <c r="V16121" s="73"/>
      <c r="X16121" s="12"/>
    </row>
    <row r="16122" spans="2:24" x14ac:dyDescent="0.3">
      <c r="B16122" s="73"/>
      <c r="D16122" s="73"/>
      <c r="P16122" s="73"/>
      <c r="T16122" s="73"/>
      <c r="U16122" s="73"/>
      <c r="V16122" s="73"/>
      <c r="X16122" s="12"/>
    </row>
    <row r="16123" spans="2:24" x14ac:dyDescent="0.3">
      <c r="B16123" s="73"/>
      <c r="D16123" s="73"/>
      <c r="P16123" s="73"/>
      <c r="T16123" s="73"/>
      <c r="U16123" s="73"/>
      <c r="V16123" s="73"/>
      <c r="X16123" s="12"/>
    </row>
    <row r="16124" spans="2:24" x14ac:dyDescent="0.3">
      <c r="B16124" s="73"/>
      <c r="D16124" s="73"/>
      <c r="P16124" s="73"/>
      <c r="T16124" s="73"/>
      <c r="U16124" s="73"/>
      <c r="V16124" s="73"/>
      <c r="X16124" s="12"/>
    </row>
    <row r="16125" spans="2:24" x14ac:dyDescent="0.3">
      <c r="B16125" s="73"/>
      <c r="D16125" s="73"/>
      <c r="P16125" s="73"/>
      <c r="T16125" s="73"/>
      <c r="U16125" s="73"/>
      <c r="V16125" s="73"/>
      <c r="X16125" s="12"/>
    </row>
    <row r="16126" spans="2:24" x14ac:dyDescent="0.3">
      <c r="B16126" s="73"/>
      <c r="D16126" s="73"/>
      <c r="P16126" s="73"/>
      <c r="T16126" s="73"/>
      <c r="U16126" s="73"/>
      <c r="V16126" s="73"/>
      <c r="X16126" s="12"/>
    </row>
    <row r="16127" spans="2:24" x14ac:dyDescent="0.3">
      <c r="B16127" s="73"/>
      <c r="D16127" s="73"/>
      <c r="P16127" s="73"/>
      <c r="T16127" s="73"/>
      <c r="U16127" s="73"/>
      <c r="V16127" s="73"/>
      <c r="X16127" s="12"/>
    </row>
    <row r="16128" spans="2:24" x14ac:dyDescent="0.3">
      <c r="B16128" s="73"/>
      <c r="D16128" s="73"/>
      <c r="P16128" s="73"/>
      <c r="T16128" s="73"/>
      <c r="U16128" s="73"/>
      <c r="V16128" s="73"/>
      <c r="X16128" s="12"/>
    </row>
    <row r="16129" spans="2:24" x14ac:dyDescent="0.3">
      <c r="B16129" s="73"/>
      <c r="D16129" s="73"/>
      <c r="P16129" s="73"/>
      <c r="T16129" s="73"/>
      <c r="U16129" s="73"/>
      <c r="V16129" s="73"/>
      <c r="X16129" s="12"/>
    </row>
    <row r="16130" spans="2:24" x14ac:dyDescent="0.3">
      <c r="B16130" s="73"/>
      <c r="D16130" s="73"/>
      <c r="P16130" s="73"/>
      <c r="T16130" s="73"/>
      <c r="U16130" s="73"/>
      <c r="V16130" s="73"/>
      <c r="X16130" s="12"/>
    </row>
    <row r="16131" spans="2:24" x14ac:dyDescent="0.3">
      <c r="B16131" s="73"/>
      <c r="D16131" s="73"/>
      <c r="P16131" s="73"/>
      <c r="T16131" s="73"/>
      <c r="U16131" s="73"/>
      <c r="V16131" s="73"/>
      <c r="X16131" s="12"/>
    </row>
    <row r="16132" spans="2:24" x14ac:dyDescent="0.3">
      <c r="B16132" s="73"/>
      <c r="D16132" s="73"/>
      <c r="P16132" s="73"/>
      <c r="T16132" s="73"/>
      <c r="U16132" s="73"/>
      <c r="V16132" s="73"/>
      <c r="X16132" s="12"/>
    </row>
    <row r="16133" spans="2:24" x14ac:dyDescent="0.3">
      <c r="B16133" s="73"/>
      <c r="D16133" s="73"/>
      <c r="P16133" s="73"/>
      <c r="T16133" s="73"/>
      <c r="U16133" s="73"/>
      <c r="V16133" s="73"/>
      <c r="X16133" s="12"/>
    </row>
    <row r="16134" spans="2:24" x14ac:dyDescent="0.3">
      <c r="B16134" s="73"/>
      <c r="D16134" s="73"/>
      <c r="P16134" s="73"/>
      <c r="T16134" s="73"/>
      <c r="U16134" s="73"/>
      <c r="V16134" s="73"/>
      <c r="X16134" s="12"/>
    </row>
    <row r="16135" spans="2:24" x14ac:dyDescent="0.3">
      <c r="B16135" s="73"/>
      <c r="D16135" s="73"/>
      <c r="P16135" s="73"/>
      <c r="T16135" s="73"/>
      <c r="U16135" s="73"/>
      <c r="V16135" s="73"/>
      <c r="X16135" s="12"/>
    </row>
    <row r="16136" spans="2:24" x14ac:dyDescent="0.3">
      <c r="B16136" s="73"/>
      <c r="D16136" s="73"/>
      <c r="P16136" s="73"/>
      <c r="T16136" s="73"/>
      <c r="U16136" s="73"/>
      <c r="V16136" s="73"/>
      <c r="X16136" s="12"/>
    </row>
    <row r="16137" spans="2:24" x14ac:dyDescent="0.3">
      <c r="B16137" s="73"/>
      <c r="D16137" s="73"/>
      <c r="P16137" s="73"/>
      <c r="T16137" s="73"/>
      <c r="U16137" s="73"/>
      <c r="V16137" s="73"/>
      <c r="X16137" s="12"/>
    </row>
    <row r="16138" spans="2:24" x14ac:dyDescent="0.3">
      <c r="B16138" s="73"/>
      <c r="D16138" s="73"/>
      <c r="P16138" s="73"/>
      <c r="T16138" s="73"/>
      <c r="U16138" s="73"/>
      <c r="V16138" s="73"/>
      <c r="X16138" s="12"/>
    </row>
    <row r="16139" spans="2:24" x14ac:dyDescent="0.3">
      <c r="B16139" s="73"/>
      <c r="D16139" s="73"/>
      <c r="P16139" s="73"/>
      <c r="T16139" s="73"/>
      <c r="U16139" s="73"/>
      <c r="V16139" s="73"/>
      <c r="X16139" s="12"/>
    </row>
    <row r="16140" spans="2:24" x14ac:dyDescent="0.3">
      <c r="B16140" s="73"/>
      <c r="D16140" s="73"/>
      <c r="P16140" s="73"/>
      <c r="T16140" s="73"/>
      <c r="U16140" s="73"/>
      <c r="V16140" s="73"/>
      <c r="X16140" s="12"/>
    </row>
    <row r="16141" spans="2:24" x14ac:dyDescent="0.3">
      <c r="B16141" s="73"/>
      <c r="D16141" s="73"/>
      <c r="P16141" s="73"/>
      <c r="T16141" s="73"/>
      <c r="U16141" s="73"/>
      <c r="V16141" s="73"/>
      <c r="X16141" s="12"/>
    </row>
    <row r="16142" spans="2:24" x14ac:dyDescent="0.3">
      <c r="B16142" s="73"/>
      <c r="D16142" s="73"/>
      <c r="P16142" s="73"/>
      <c r="T16142" s="73"/>
      <c r="U16142" s="73"/>
      <c r="V16142" s="73"/>
      <c r="X16142" s="12"/>
    </row>
    <row r="16143" spans="2:24" x14ac:dyDescent="0.3">
      <c r="B16143" s="73"/>
      <c r="D16143" s="73"/>
      <c r="P16143" s="73"/>
      <c r="T16143" s="73"/>
      <c r="U16143" s="73"/>
      <c r="V16143" s="73"/>
      <c r="X16143" s="12"/>
    </row>
    <row r="16144" spans="2:24" x14ac:dyDescent="0.3">
      <c r="B16144" s="73"/>
      <c r="D16144" s="73"/>
      <c r="P16144" s="73"/>
      <c r="T16144" s="73"/>
      <c r="U16144" s="73"/>
      <c r="V16144" s="73"/>
      <c r="X16144" s="12"/>
    </row>
    <row r="16145" spans="2:24" x14ac:dyDescent="0.3">
      <c r="B16145" s="73"/>
      <c r="D16145" s="73"/>
      <c r="P16145" s="73"/>
      <c r="T16145" s="73"/>
      <c r="U16145" s="73"/>
      <c r="V16145" s="73"/>
      <c r="X16145" s="12"/>
    </row>
    <row r="16146" spans="2:24" x14ac:dyDescent="0.3">
      <c r="B16146" s="73"/>
      <c r="D16146" s="73"/>
      <c r="P16146" s="73"/>
      <c r="T16146" s="73"/>
      <c r="U16146" s="73"/>
      <c r="V16146" s="73"/>
      <c r="X16146" s="12"/>
    </row>
    <row r="16147" spans="2:24" x14ac:dyDescent="0.3">
      <c r="B16147" s="73"/>
      <c r="D16147" s="73"/>
      <c r="P16147" s="73"/>
      <c r="T16147" s="73"/>
      <c r="U16147" s="73"/>
      <c r="V16147" s="73"/>
      <c r="X16147" s="12"/>
    </row>
    <row r="16148" spans="2:24" x14ac:dyDescent="0.3">
      <c r="B16148" s="73"/>
      <c r="D16148" s="73"/>
      <c r="P16148" s="73"/>
      <c r="T16148" s="73"/>
      <c r="U16148" s="73"/>
      <c r="V16148" s="73"/>
      <c r="X16148" s="12"/>
    </row>
    <row r="16149" spans="2:24" x14ac:dyDescent="0.3">
      <c r="B16149" s="73"/>
      <c r="D16149" s="73"/>
      <c r="P16149" s="73"/>
      <c r="T16149" s="73"/>
      <c r="U16149" s="73"/>
      <c r="V16149" s="73"/>
      <c r="X16149" s="12"/>
    </row>
    <row r="16150" spans="2:24" x14ac:dyDescent="0.3">
      <c r="B16150" s="73"/>
      <c r="D16150" s="73"/>
      <c r="P16150" s="73"/>
      <c r="T16150" s="73"/>
      <c r="U16150" s="73"/>
      <c r="V16150" s="73"/>
      <c r="X16150" s="12"/>
    </row>
    <row r="16151" spans="2:24" x14ac:dyDescent="0.3">
      <c r="B16151" s="73"/>
      <c r="D16151" s="73"/>
      <c r="P16151" s="73"/>
      <c r="T16151" s="73"/>
      <c r="U16151" s="73"/>
      <c r="V16151" s="73"/>
      <c r="X16151" s="12"/>
    </row>
    <row r="16152" spans="2:24" x14ac:dyDescent="0.3">
      <c r="B16152" s="73"/>
      <c r="D16152" s="73"/>
      <c r="P16152" s="73"/>
      <c r="T16152" s="73"/>
      <c r="U16152" s="73"/>
      <c r="V16152" s="73"/>
      <c r="X16152" s="12"/>
    </row>
    <row r="16153" spans="2:24" x14ac:dyDescent="0.3">
      <c r="B16153" s="73"/>
      <c r="D16153" s="73"/>
      <c r="P16153" s="73"/>
      <c r="T16153" s="73"/>
      <c r="U16153" s="73"/>
      <c r="V16153" s="73"/>
      <c r="X16153" s="12"/>
    </row>
    <row r="16154" spans="2:24" x14ac:dyDescent="0.3">
      <c r="B16154" s="73"/>
      <c r="D16154" s="73"/>
      <c r="P16154" s="73"/>
      <c r="T16154" s="73"/>
      <c r="U16154" s="73"/>
      <c r="V16154" s="73"/>
      <c r="X16154" s="12"/>
    </row>
    <row r="16155" spans="2:24" x14ac:dyDescent="0.3">
      <c r="B16155" s="73"/>
      <c r="D16155" s="73"/>
      <c r="P16155" s="73"/>
      <c r="T16155" s="73"/>
      <c r="U16155" s="73"/>
      <c r="V16155" s="73"/>
      <c r="X16155" s="12"/>
    </row>
    <row r="16156" spans="2:24" x14ac:dyDescent="0.3">
      <c r="B16156" s="73"/>
      <c r="D16156" s="73"/>
      <c r="P16156" s="73"/>
      <c r="T16156" s="73"/>
      <c r="U16156" s="73"/>
      <c r="V16156" s="73"/>
      <c r="X16156" s="12"/>
    </row>
    <row r="16157" spans="2:24" x14ac:dyDescent="0.3">
      <c r="B16157" s="73"/>
      <c r="D16157" s="73"/>
      <c r="P16157" s="73"/>
      <c r="T16157" s="73"/>
      <c r="U16157" s="73"/>
      <c r="V16157" s="73"/>
      <c r="X16157" s="12"/>
    </row>
    <row r="16158" spans="2:24" x14ac:dyDescent="0.3">
      <c r="B16158" s="73"/>
      <c r="D16158" s="73"/>
      <c r="P16158" s="73"/>
      <c r="T16158" s="73"/>
      <c r="U16158" s="73"/>
      <c r="V16158" s="73"/>
      <c r="X16158" s="12"/>
    </row>
    <row r="16159" spans="2:24" x14ac:dyDescent="0.3">
      <c r="B16159" s="73"/>
      <c r="D16159" s="73"/>
      <c r="P16159" s="73"/>
      <c r="T16159" s="73"/>
      <c r="U16159" s="73"/>
      <c r="V16159" s="73"/>
      <c r="X16159" s="12"/>
    </row>
    <row r="16160" spans="2:24" x14ac:dyDescent="0.3">
      <c r="B16160" s="73"/>
      <c r="D16160" s="73"/>
      <c r="P16160" s="73"/>
      <c r="T16160" s="73"/>
      <c r="U16160" s="73"/>
      <c r="V16160" s="73"/>
      <c r="X16160" s="12"/>
    </row>
    <row r="16161" spans="2:24" x14ac:dyDescent="0.3">
      <c r="B16161" s="73"/>
      <c r="D16161" s="73"/>
      <c r="P16161" s="73"/>
      <c r="T16161" s="73"/>
      <c r="U16161" s="73"/>
      <c r="V16161" s="73"/>
      <c r="X16161" s="12"/>
    </row>
    <row r="16162" spans="2:24" x14ac:dyDescent="0.3">
      <c r="B16162" s="73"/>
      <c r="D16162" s="73"/>
      <c r="P16162" s="73"/>
      <c r="T16162" s="73"/>
      <c r="U16162" s="73"/>
      <c r="V16162" s="73"/>
      <c r="X16162" s="12"/>
    </row>
    <row r="16163" spans="2:24" x14ac:dyDescent="0.3">
      <c r="B16163" s="73"/>
      <c r="D16163" s="73"/>
      <c r="P16163" s="73"/>
      <c r="T16163" s="73"/>
      <c r="U16163" s="73"/>
      <c r="V16163" s="73"/>
      <c r="X16163" s="12"/>
    </row>
    <row r="16164" spans="2:24" x14ac:dyDescent="0.3">
      <c r="B16164" s="73"/>
      <c r="D16164" s="73"/>
      <c r="P16164" s="73"/>
      <c r="T16164" s="73"/>
      <c r="U16164" s="73"/>
      <c r="V16164" s="73"/>
      <c r="X16164" s="12"/>
    </row>
    <row r="16165" spans="2:24" x14ac:dyDescent="0.3">
      <c r="B16165" s="73"/>
      <c r="D16165" s="73"/>
      <c r="P16165" s="73"/>
      <c r="T16165" s="73"/>
      <c r="U16165" s="73"/>
      <c r="V16165" s="73"/>
      <c r="X16165" s="12"/>
    </row>
    <row r="16166" spans="2:24" x14ac:dyDescent="0.3">
      <c r="B16166" s="73"/>
      <c r="D16166" s="73"/>
      <c r="P16166" s="73"/>
      <c r="T16166" s="73"/>
      <c r="U16166" s="73"/>
      <c r="V16166" s="73"/>
      <c r="X16166" s="12"/>
    </row>
    <row r="16167" spans="2:24" x14ac:dyDescent="0.3">
      <c r="B16167" s="73"/>
      <c r="D16167" s="73"/>
      <c r="P16167" s="73"/>
      <c r="T16167" s="73"/>
      <c r="U16167" s="73"/>
      <c r="V16167" s="73"/>
      <c r="X16167" s="12"/>
    </row>
    <row r="16168" spans="2:24" x14ac:dyDescent="0.3">
      <c r="B16168" s="73"/>
      <c r="D16168" s="73"/>
      <c r="P16168" s="73"/>
      <c r="T16168" s="73"/>
      <c r="U16168" s="73"/>
      <c r="V16168" s="73"/>
      <c r="X16168" s="12"/>
    </row>
    <row r="16169" spans="2:24" x14ac:dyDescent="0.3">
      <c r="B16169" s="73"/>
      <c r="D16169" s="73"/>
      <c r="P16169" s="73"/>
      <c r="T16169" s="73"/>
      <c r="U16169" s="73"/>
      <c r="V16169" s="73"/>
      <c r="X16169" s="12"/>
    </row>
    <row r="16170" spans="2:24" x14ac:dyDescent="0.3">
      <c r="B16170" s="73"/>
      <c r="D16170" s="73"/>
      <c r="P16170" s="73"/>
      <c r="T16170" s="73"/>
      <c r="U16170" s="73"/>
      <c r="V16170" s="73"/>
      <c r="X16170" s="12"/>
    </row>
    <row r="16171" spans="2:24" x14ac:dyDescent="0.3">
      <c r="B16171" s="73"/>
      <c r="D16171" s="73"/>
      <c r="P16171" s="73"/>
      <c r="T16171" s="73"/>
      <c r="U16171" s="73"/>
      <c r="V16171" s="73"/>
      <c r="X16171" s="12"/>
    </row>
    <row r="16172" spans="2:24" x14ac:dyDescent="0.3">
      <c r="B16172" s="73"/>
      <c r="D16172" s="73"/>
      <c r="P16172" s="73"/>
      <c r="T16172" s="73"/>
      <c r="U16172" s="73"/>
      <c r="V16172" s="73"/>
      <c r="X16172" s="12"/>
    </row>
    <row r="16173" spans="2:24" x14ac:dyDescent="0.3">
      <c r="B16173" s="73"/>
      <c r="D16173" s="73"/>
      <c r="P16173" s="73"/>
      <c r="T16173" s="73"/>
      <c r="U16173" s="73"/>
      <c r="V16173" s="73"/>
      <c r="X16173" s="12"/>
    </row>
    <row r="16174" spans="2:24" x14ac:dyDescent="0.3">
      <c r="B16174" s="73"/>
      <c r="D16174" s="73"/>
      <c r="P16174" s="73"/>
      <c r="T16174" s="73"/>
      <c r="U16174" s="73"/>
      <c r="V16174" s="73"/>
      <c r="X16174" s="12"/>
    </row>
    <row r="16175" spans="2:24" x14ac:dyDescent="0.3">
      <c r="B16175" s="73"/>
      <c r="D16175" s="73"/>
      <c r="P16175" s="73"/>
      <c r="T16175" s="73"/>
      <c r="U16175" s="73"/>
      <c r="V16175" s="73"/>
      <c r="X16175" s="12"/>
    </row>
    <row r="16176" spans="2:24" x14ac:dyDescent="0.3">
      <c r="B16176" s="73"/>
      <c r="D16176" s="73"/>
      <c r="P16176" s="73"/>
      <c r="T16176" s="73"/>
      <c r="U16176" s="73"/>
      <c r="V16176" s="73"/>
      <c r="X16176" s="12"/>
    </row>
    <row r="16177" spans="2:24" x14ac:dyDescent="0.3">
      <c r="B16177" s="73"/>
      <c r="D16177" s="73"/>
      <c r="P16177" s="73"/>
      <c r="T16177" s="73"/>
      <c r="U16177" s="73"/>
      <c r="V16177" s="73"/>
      <c r="X16177" s="12"/>
    </row>
    <row r="16178" spans="2:24" x14ac:dyDescent="0.3">
      <c r="B16178" s="73"/>
      <c r="D16178" s="73"/>
      <c r="P16178" s="73"/>
      <c r="T16178" s="73"/>
      <c r="U16178" s="73"/>
      <c r="V16178" s="73"/>
      <c r="X16178" s="12"/>
    </row>
    <row r="16179" spans="2:24" x14ac:dyDescent="0.3">
      <c r="B16179" s="73"/>
      <c r="D16179" s="73"/>
      <c r="P16179" s="73"/>
      <c r="T16179" s="73"/>
      <c r="U16179" s="73"/>
      <c r="V16179" s="73"/>
      <c r="X16179" s="12"/>
    </row>
    <row r="16180" spans="2:24" x14ac:dyDescent="0.3">
      <c r="B16180" s="73"/>
      <c r="D16180" s="73"/>
      <c r="P16180" s="73"/>
      <c r="T16180" s="73"/>
      <c r="U16180" s="73"/>
      <c r="V16180" s="73"/>
      <c r="X16180" s="12"/>
    </row>
    <row r="16181" spans="2:24" x14ac:dyDescent="0.3">
      <c r="B16181" s="73"/>
      <c r="D16181" s="73"/>
      <c r="P16181" s="73"/>
      <c r="T16181" s="73"/>
      <c r="U16181" s="73"/>
      <c r="V16181" s="73"/>
      <c r="X16181" s="12"/>
    </row>
    <row r="16182" spans="2:24" x14ac:dyDescent="0.3">
      <c r="B16182" s="73"/>
      <c r="D16182" s="73"/>
      <c r="P16182" s="73"/>
      <c r="T16182" s="73"/>
      <c r="U16182" s="73"/>
      <c r="V16182" s="73"/>
      <c r="X16182" s="12"/>
    </row>
    <row r="16183" spans="2:24" x14ac:dyDescent="0.3">
      <c r="B16183" s="73"/>
      <c r="D16183" s="73"/>
      <c r="P16183" s="73"/>
      <c r="T16183" s="73"/>
      <c r="U16183" s="73"/>
      <c r="V16183" s="73"/>
      <c r="X16183" s="12"/>
    </row>
    <row r="16184" spans="2:24" x14ac:dyDescent="0.3">
      <c r="B16184" s="73"/>
      <c r="D16184" s="73"/>
      <c r="P16184" s="73"/>
      <c r="T16184" s="73"/>
      <c r="U16184" s="73"/>
      <c r="V16184" s="73"/>
      <c r="X16184" s="12"/>
    </row>
    <row r="16185" spans="2:24" x14ac:dyDescent="0.3">
      <c r="B16185" s="73"/>
      <c r="D16185" s="73"/>
      <c r="P16185" s="73"/>
      <c r="T16185" s="73"/>
      <c r="U16185" s="73"/>
      <c r="V16185" s="73"/>
      <c r="X16185" s="12"/>
    </row>
    <row r="16186" spans="2:24" x14ac:dyDescent="0.3">
      <c r="B16186" s="73"/>
      <c r="D16186" s="73"/>
      <c r="P16186" s="73"/>
      <c r="T16186" s="73"/>
      <c r="U16186" s="73"/>
      <c r="V16186" s="73"/>
      <c r="X16186" s="12"/>
    </row>
    <row r="16187" spans="2:24" x14ac:dyDescent="0.3">
      <c r="B16187" s="73"/>
      <c r="D16187" s="73"/>
      <c r="P16187" s="73"/>
      <c r="T16187" s="73"/>
      <c r="U16187" s="73"/>
      <c r="V16187" s="73"/>
      <c r="X16187" s="12"/>
    </row>
    <row r="16188" spans="2:24" x14ac:dyDescent="0.3">
      <c r="B16188" s="73"/>
      <c r="D16188" s="73"/>
      <c r="P16188" s="73"/>
      <c r="T16188" s="73"/>
      <c r="U16188" s="73"/>
      <c r="V16188" s="73"/>
      <c r="X16188" s="12"/>
    </row>
    <row r="16189" spans="2:24" x14ac:dyDescent="0.3">
      <c r="B16189" s="73"/>
      <c r="D16189" s="73"/>
      <c r="P16189" s="73"/>
      <c r="T16189" s="73"/>
      <c r="U16189" s="73"/>
      <c r="V16189" s="73"/>
      <c r="X16189" s="12"/>
    </row>
    <row r="16190" spans="2:24" x14ac:dyDescent="0.3">
      <c r="B16190" s="73"/>
      <c r="D16190" s="73"/>
      <c r="P16190" s="73"/>
      <c r="T16190" s="73"/>
      <c r="U16190" s="73"/>
      <c r="V16190" s="73"/>
      <c r="X16190" s="12"/>
    </row>
    <row r="16191" spans="2:24" x14ac:dyDescent="0.3">
      <c r="B16191" s="73"/>
      <c r="D16191" s="73"/>
      <c r="P16191" s="73"/>
      <c r="T16191" s="73"/>
      <c r="U16191" s="73"/>
      <c r="V16191" s="73"/>
      <c r="X16191" s="12"/>
    </row>
    <row r="16192" spans="2:24" x14ac:dyDescent="0.3">
      <c r="B16192" s="73"/>
      <c r="D16192" s="73"/>
      <c r="P16192" s="73"/>
      <c r="T16192" s="73"/>
      <c r="U16192" s="73"/>
      <c r="V16192" s="73"/>
      <c r="X16192" s="12"/>
    </row>
    <row r="16193" spans="2:24" x14ac:dyDescent="0.3">
      <c r="B16193" s="73"/>
      <c r="D16193" s="73"/>
      <c r="P16193" s="73"/>
      <c r="T16193" s="73"/>
      <c r="U16193" s="73"/>
      <c r="V16193" s="73"/>
      <c r="X16193" s="12"/>
    </row>
    <row r="16194" spans="2:24" x14ac:dyDescent="0.3">
      <c r="B16194" s="73"/>
      <c r="D16194" s="73"/>
      <c r="P16194" s="73"/>
      <c r="T16194" s="73"/>
      <c r="U16194" s="73"/>
      <c r="V16194" s="73"/>
      <c r="X16194" s="12"/>
    </row>
    <row r="16195" spans="2:24" x14ac:dyDescent="0.3">
      <c r="B16195" s="73"/>
      <c r="D16195" s="73"/>
      <c r="P16195" s="73"/>
      <c r="T16195" s="73"/>
      <c r="U16195" s="73"/>
      <c r="V16195" s="73"/>
      <c r="X16195" s="12"/>
    </row>
    <row r="16196" spans="2:24" x14ac:dyDescent="0.3">
      <c r="B16196" s="73"/>
      <c r="D16196" s="73"/>
      <c r="P16196" s="73"/>
      <c r="T16196" s="73"/>
      <c r="U16196" s="73"/>
      <c r="V16196" s="73"/>
      <c r="X16196" s="12"/>
    </row>
    <row r="16197" spans="2:24" x14ac:dyDescent="0.3">
      <c r="B16197" s="73"/>
      <c r="D16197" s="73"/>
      <c r="P16197" s="73"/>
      <c r="T16197" s="73"/>
      <c r="U16197" s="73"/>
      <c r="V16197" s="73"/>
      <c r="X16197" s="12"/>
    </row>
    <row r="16198" spans="2:24" x14ac:dyDescent="0.3">
      <c r="B16198" s="73"/>
      <c r="D16198" s="73"/>
      <c r="P16198" s="73"/>
      <c r="T16198" s="73"/>
      <c r="U16198" s="73"/>
      <c r="V16198" s="73"/>
      <c r="X16198" s="12"/>
    </row>
    <row r="16199" spans="2:24" x14ac:dyDescent="0.3">
      <c r="B16199" s="73"/>
      <c r="D16199" s="73"/>
      <c r="P16199" s="73"/>
      <c r="T16199" s="73"/>
      <c r="U16199" s="73"/>
      <c r="V16199" s="73"/>
      <c r="X16199" s="12"/>
    </row>
    <row r="16200" spans="2:24" x14ac:dyDescent="0.3">
      <c r="B16200" s="73"/>
      <c r="D16200" s="73"/>
      <c r="P16200" s="73"/>
      <c r="T16200" s="73"/>
      <c r="U16200" s="73"/>
      <c r="V16200" s="73"/>
      <c r="X16200" s="12"/>
    </row>
    <row r="16201" spans="2:24" x14ac:dyDescent="0.3">
      <c r="B16201" s="73"/>
      <c r="D16201" s="73"/>
      <c r="P16201" s="73"/>
      <c r="T16201" s="73"/>
      <c r="U16201" s="73"/>
      <c r="V16201" s="73"/>
      <c r="X16201" s="12"/>
    </row>
    <row r="16202" spans="2:24" x14ac:dyDescent="0.3">
      <c r="B16202" s="73"/>
      <c r="D16202" s="73"/>
      <c r="P16202" s="73"/>
      <c r="T16202" s="73"/>
      <c r="U16202" s="73"/>
      <c r="V16202" s="73"/>
      <c r="X16202" s="12"/>
    </row>
    <row r="16203" spans="2:24" x14ac:dyDescent="0.3">
      <c r="B16203" s="73"/>
      <c r="D16203" s="73"/>
      <c r="P16203" s="73"/>
      <c r="T16203" s="73"/>
      <c r="U16203" s="73"/>
      <c r="V16203" s="73"/>
      <c r="X16203" s="12"/>
    </row>
    <row r="16204" spans="2:24" x14ac:dyDescent="0.3">
      <c r="B16204" s="73"/>
      <c r="D16204" s="73"/>
      <c r="P16204" s="73"/>
      <c r="T16204" s="73"/>
      <c r="U16204" s="73"/>
      <c r="V16204" s="73"/>
      <c r="X16204" s="12"/>
    </row>
    <row r="16205" spans="2:24" x14ac:dyDescent="0.3">
      <c r="B16205" s="73"/>
      <c r="D16205" s="73"/>
      <c r="P16205" s="73"/>
      <c r="T16205" s="73"/>
      <c r="U16205" s="73"/>
      <c r="V16205" s="73"/>
      <c r="X16205" s="12"/>
    </row>
    <row r="16206" spans="2:24" x14ac:dyDescent="0.3">
      <c r="B16206" s="73"/>
      <c r="D16206" s="73"/>
      <c r="P16206" s="73"/>
      <c r="T16206" s="73"/>
      <c r="U16206" s="73"/>
      <c r="V16206" s="73"/>
      <c r="X16206" s="12"/>
    </row>
    <row r="16207" spans="2:24" x14ac:dyDescent="0.3">
      <c r="B16207" s="73"/>
      <c r="D16207" s="73"/>
      <c r="P16207" s="73"/>
      <c r="T16207" s="73"/>
      <c r="U16207" s="73"/>
      <c r="V16207" s="73"/>
      <c r="X16207" s="12"/>
    </row>
    <row r="16208" spans="2:24" x14ac:dyDescent="0.3">
      <c r="B16208" s="73"/>
      <c r="D16208" s="73"/>
      <c r="P16208" s="73"/>
      <c r="T16208" s="73"/>
      <c r="U16208" s="73"/>
      <c r="V16208" s="73"/>
      <c r="X16208" s="12"/>
    </row>
    <row r="16209" spans="2:24" x14ac:dyDescent="0.3">
      <c r="B16209" s="73"/>
      <c r="D16209" s="73"/>
      <c r="P16209" s="73"/>
      <c r="T16209" s="73"/>
      <c r="U16209" s="73"/>
      <c r="V16209" s="73"/>
      <c r="X16209" s="12"/>
    </row>
    <row r="16210" spans="2:24" x14ac:dyDescent="0.3">
      <c r="B16210" s="73"/>
      <c r="D16210" s="73"/>
      <c r="P16210" s="73"/>
      <c r="T16210" s="73"/>
      <c r="U16210" s="73"/>
      <c r="V16210" s="73"/>
      <c r="X16210" s="12"/>
    </row>
    <row r="16211" spans="2:24" x14ac:dyDescent="0.3">
      <c r="B16211" s="73"/>
      <c r="D16211" s="73"/>
      <c r="P16211" s="73"/>
      <c r="T16211" s="73"/>
      <c r="U16211" s="73"/>
      <c r="V16211" s="73"/>
      <c r="X16211" s="12"/>
    </row>
    <row r="16212" spans="2:24" x14ac:dyDescent="0.3">
      <c r="B16212" s="73"/>
      <c r="D16212" s="73"/>
      <c r="P16212" s="73"/>
      <c r="T16212" s="73"/>
      <c r="U16212" s="73"/>
      <c r="V16212" s="73"/>
      <c r="X16212" s="12"/>
    </row>
    <row r="16213" spans="2:24" x14ac:dyDescent="0.3">
      <c r="B16213" s="73"/>
      <c r="D16213" s="73"/>
      <c r="P16213" s="73"/>
      <c r="T16213" s="73"/>
      <c r="U16213" s="73"/>
      <c r="V16213" s="73"/>
      <c r="X16213" s="12"/>
    </row>
    <row r="16214" spans="2:24" x14ac:dyDescent="0.3">
      <c r="B16214" s="73"/>
      <c r="D16214" s="73"/>
      <c r="P16214" s="73"/>
      <c r="T16214" s="73"/>
      <c r="U16214" s="73"/>
      <c r="V16214" s="73"/>
      <c r="X16214" s="12"/>
    </row>
    <row r="16215" spans="2:24" x14ac:dyDescent="0.3">
      <c r="B16215" s="73"/>
      <c r="D16215" s="73"/>
      <c r="P16215" s="73"/>
      <c r="T16215" s="73"/>
      <c r="U16215" s="73"/>
      <c r="V16215" s="73"/>
      <c r="X16215" s="12"/>
    </row>
    <row r="16216" spans="2:24" x14ac:dyDescent="0.3">
      <c r="B16216" s="73"/>
      <c r="D16216" s="73"/>
      <c r="P16216" s="73"/>
      <c r="T16216" s="73"/>
      <c r="U16216" s="73"/>
      <c r="V16216" s="73"/>
      <c r="X16216" s="12"/>
    </row>
    <row r="16217" spans="2:24" x14ac:dyDescent="0.3">
      <c r="B16217" s="73"/>
      <c r="D16217" s="73"/>
      <c r="P16217" s="73"/>
      <c r="T16217" s="73"/>
      <c r="U16217" s="73"/>
      <c r="V16217" s="73"/>
      <c r="X16217" s="12"/>
    </row>
    <row r="16218" spans="2:24" x14ac:dyDescent="0.3">
      <c r="B16218" s="73"/>
      <c r="D16218" s="73"/>
      <c r="P16218" s="73"/>
      <c r="T16218" s="73"/>
      <c r="U16218" s="73"/>
      <c r="V16218" s="73"/>
      <c r="X16218" s="12"/>
    </row>
    <row r="16219" spans="2:24" x14ac:dyDescent="0.3">
      <c r="B16219" s="73"/>
      <c r="D16219" s="73"/>
      <c r="P16219" s="73"/>
      <c r="T16219" s="73"/>
      <c r="U16219" s="73"/>
      <c r="V16219" s="73"/>
      <c r="X16219" s="12"/>
    </row>
    <row r="16220" spans="2:24" x14ac:dyDescent="0.3">
      <c r="B16220" s="73"/>
      <c r="D16220" s="73"/>
      <c r="P16220" s="73"/>
      <c r="T16220" s="73"/>
      <c r="U16220" s="73"/>
      <c r="V16220" s="73"/>
      <c r="X16220" s="12"/>
    </row>
    <row r="16221" spans="2:24" x14ac:dyDescent="0.3">
      <c r="B16221" s="73"/>
      <c r="D16221" s="73"/>
      <c r="P16221" s="73"/>
      <c r="T16221" s="73"/>
      <c r="U16221" s="73"/>
      <c r="V16221" s="73"/>
      <c r="X16221" s="12"/>
    </row>
    <row r="16222" spans="2:24" x14ac:dyDescent="0.3">
      <c r="B16222" s="73"/>
      <c r="D16222" s="73"/>
      <c r="P16222" s="73"/>
      <c r="T16222" s="73"/>
      <c r="U16222" s="73"/>
      <c r="V16222" s="73"/>
      <c r="X16222" s="12"/>
    </row>
    <row r="16223" spans="2:24" x14ac:dyDescent="0.3">
      <c r="B16223" s="73"/>
      <c r="D16223" s="73"/>
      <c r="P16223" s="73"/>
      <c r="T16223" s="73"/>
      <c r="U16223" s="73"/>
      <c r="V16223" s="73"/>
      <c r="X16223" s="12"/>
    </row>
    <row r="16224" spans="2:24" x14ac:dyDescent="0.3">
      <c r="B16224" s="73"/>
      <c r="D16224" s="73"/>
      <c r="P16224" s="73"/>
      <c r="T16224" s="73"/>
      <c r="U16224" s="73"/>
      <c r="V16224" s="73"/>
      <c r="X16224" s="12"/>
    </row>
    <row r="16225" spans="2:24" x14ac:dyDescent="0.3">
      <c r="B16225" s="73"/>
      <c r="D16225" s="73"/>
      <c r="P16225" s="73"/>
      <c r="T16225" s="73"/>
      <c r="U16225" s="73"/>
      <c r="V16225" s="73"/>
      <c r="X16225" s="12"/>
    </row>
    <row r="16226" spans="2:24" x14ac:dyDescent="0.3">
      <c r="B16226" s="73"/>
      <c r="D16226" s="73"/>
      <c r="P16226" s="73"/>
      <c r="T16226" s="73"/>
      <c r="U16226" s="73"/>
      <c r="V16226" s="73"/>
      <c r="X16226" s="12"/>
    </row>
    <row r="16227" spans="2:24" x14ac:dyDescent="0.3">
      <c r="B16227" s="73"/>
      <c r="D16227" s="73"/>
      <c r="P16227" s="73"/>
      <c r="T16227" s="73"/>
      <c r="U16227" s="73"/>
      <c r="V16227" s="73"/>
      <c r="X16227" s="12"/>
    </row>
    <row r="16228" spans="2:24" x14ac:dyDescent="0.3">
      <c r="B16228" s="73"/>
      <c r="D16228" s="73"/>
      <c r="P16228" s="73"/>
      <c r="T16228" s="73"/>
      <c r="U16228" s="73"/>
      <c r="V16228" s="73"/>
      <c r="X16228" s="12"/>
    </row>
    <row r="16229" spans="2:24" x14ac:dyDescent="0.3">
      <c r="B16229" s="73"/>
      <c r="D16229" s="73"/>
      <c r="P16229" s="73"/>
      <c r="T16229" s="73"/>
      <c r="U16229" s="73"/>
      <c r="V16229" s="73"/>
      <c r="X16229" s="12"/>
    </row>
    <row r="16230" spans="2:24" x14ac:dyDescent="0.3">
      <c r="B16230" s="73"/>
      <c r="D16230" s="73"/>
      <c r="P16230" s="73"/>
      <c r="T16230" s="73"/>
      <c r="U16230" s="73"/>
      <c r="V16230" s="73"/>
      <c r="X16230" s="12"/>
    </row>
    <row r="16231" spans="2:24" x14ac:dyDescent="0.3">
      <c r="B16231" s="73"/>
      <c r="D16231" s="73"/>
      <c r="P16231" s="73"/>
      <c r="T16231" s="73"/>
      <c r="U16231" s="73"/>
      <c r="V16231" s="73"/>
      <c r="X16231" s="12"/>
    </row>
    <row r="16232" spans="2:24" x14ac:dyDescent="0.3">
      <c r="B16232" s="73"/>
      <c r="D16232" s="73"/>
      <c r="P16232" s="73"/>
      <c r="T16232" s="73"/>
      <c r="U16232" s="73"/>
      <c r="V16232" s="73"/>
      <c r="X16232" s="12"/>
    </row>
    <row r="16233" spans="2:24" x14ac:dyDescent="0.3">
      <c r="B16233" s="73"/>
      <c r="D16233" s="73"/>
      <c r="P16233" s="73"/>
      <c r="T16233" s="73"/>
      <c r="U16233" s="73"/>
      <c r="V16233" s="73"/>
      <c r="X16233" s="12"/>
    </row>
    <row r="16234" spans="2:24" x14ac:dyDescent="0.3">
      <c r="B16234" s="73"/>
      <c r="D16234" s="73"/>
      <c r="P16234" s="73"/>
      <c r="T16234" s="73"/>
      <c r="U16234" s="73"/>
      <c r="V16234" s="73"/>
      <c r="X16234" s="12"/>
    </row>
    <row r="16235" spans="2:24" x14ac:dyDescent="0.3">
      <c r="B16235" s="73"/>
      <c r="D16235" s="73"/>
      <c r="P16235" s="73"/>
      <c r="T16235" s="73"/>
      <c r="U16235" s="73"/>
      <c r="V16235" s="73"/>
      <c r="X16235" s="12"/>
    </row>
    <row r="16236" spans="2:24" x14ac:dyDescent="0.3">
      <c r="B16236" s="73"/>
      <c r="D16236" s="73"/>
      <c r="P16236" s="73"/>
      <c r="T16236" s="73"/>
      <c r="U16236" s="73"/>
      <c r="V16236" s="73"/>
      <c r="X16236" s="12"/>
    </row>
    <row r="16237" spans="2:24" x14ac:dyDescent="0.3">
      <c r="B16237" s="73"/>
      <c r="D16237" s="73"/>
      <c r="P16237" s="73"/>
      <c r="T16237" s="73"/>
      <c r="U16237" s="73"/>
      <c r="V16237" s="73"/>
      <c r="X16237" s="12"/>
    </row>
    <row r="16238" spans="2:24" x14ac:dyDescent="0.3">
      <c r="B16238" s="73"/>
      <c r="D16238" s="73"/>
      <c r="P16238" s="73"/>
      <c r="T16238" s="73"/>
      <c r="U16238" s="73"/>
      <c r="V16238" s="73"/>
      <c r="X16238" s="12"/>
    </row>
    <row r="16239" spans="2:24" x14ac:dyDescent="0.3">
      <c r="B16239" s="73"/>
      <c r="D16239" s="73"/>
      <c r="P16239" s="73"/>
      <c r="T16239" s="73"/>
      <c r="U16239" s="73"/>
      <c r="V16239" s="73"/>
      <c r="X16239" s="12"/>
    </row>
    <row r="16240" spans="2:24" x14ac:dyDescent="0.3">
      <c r="B16240" s="73"/>
      <c r="D16240" s="73"/>
      <c r="P16240" s="73"/>
      <c r="T16240" s="73"/>
      <c r="U16240" s="73"/>
      <c r="V16240" s="73"/>
      <c r="X16240" s="12"/>
    </row>
    <row r="16241" spans="2:24" x14ac:dyDescent="0.3">
      <c r="B16241" s="73"/>
      <c r="D16241" s="73"/>
      <c r="P16241" s="73"/>
      <c r="T16241" s="73"/>
      <c r="U16241" s="73"/>
      <c r="V16241" s="73"/>
      <c r="X16241" s="12"/>
    </row>
    <row r="16242" spans="2:24" x14ac:dyDescent="0.3">
      <c r="B16242" s="73"/>
      <c r="D16242" s="73"/>
      <c r="P16242" s="73"/>
      <c r="T16242" s="73"/>
      <c r="U16242" s="73"/>
      <c r="V16242" s="73"/>
      <c r="X16242" s="12"/>
    </row>
    <row r="16243" spans="2:24" x14ac:dyDescent="0.3">
      <c r="B16243" s="73"/>
      <c r="D16243" s="73"/>
      <c r="P16243" s="73"/>
      <c r="T16243" s="73"/>
      <c r="U16243" s="73"/>
      <c r="V16243" s="73"/>
      <c r="X16243" s="12"/>
    </row>
    <row r="16244" spans="2:24" x14ac:dyDescent="0.3">
      <c r="B16244" s="73"/>
      <c r="D16244" s="73"/>
      <c r="P16244" s="73"/>
      <c r="T16244" s="73"/>
      <c r="U16244" s="73"/>
      <c r="V16244" s="73"/>
      <c r="X16244" s="12"/>
    </row>
    <row r="16245" spans="2:24" x14ac:dyDescent="0.3">
      <c r="B16245" s="73"/>
      <c r="D16245" s="73"/>
      <c r="P16245" s="73"/>
      <c r="T16245" s="73"/>
      <c r="U16245" s="73"/>
      <c r="V16245" s="73"/>
      <c r="X16245" s="12"/>
    </row>
    <row r="16246" spans="2:24" x14ac:dyDescent="0.3">
      <c r="B16246" s="73"/>
      <c r="D16246" s="73"/>
      <c r="P16246" s="73"/>
      <c r="T16246" s="73"/>
      <c r="U16246" s="73"/>
      <c r="V16246" s="73"/>
      <c r="X16246" s="12"/>
    </row>
    <row r="16247" spans="2:24" x14ac:dyDescent="0.3">
      <c r="B16247" s="73"/>
      <c r="D16247" s="73"/>
      <c r="P16247" s="73"/>
      <c r="T16247" s="73"/>
      <c r="U16247" s="73"/>
      <c r="V16247" s="73"/>
      <c r="X16247" s="12"/>
    </row>
    <row r="16248" spans="2:24" x14ac:dyDescent="0.3">
      <c r="B16248" s="73"/>
      <c r="D16248" s="73"/>
      <c r="P16248" s="73"/>
      <c r="T16248" s="73"/>
      <c r="U16248" s="73"/>
      <c r="V16248" s="73"/>
      <c r="X16248" s="12"/>
    </row>
    <row r="16249" spans="2:24" x14ac:dyDescent="0.3">
      <c r="B16249" s="73"/>
      <c r="D16249" s="73"/>
      <c r="P16249" s="73"/>
      <c r="T16249" s="73"/>
      <c r="U16249" s="73"/>
      <c r="V16249" s="73"/>
      <c r="X16249" s="12"/>
    </row>
    <row r="16250" spans="2:24" x14ac:dyDescent="0.3">
      <c r="B16250" s="73"/>
      <c r="D16250" s="73"/>
      <c r="P16250" s="73"/>
      <c r="T16250" s="73"/>
      <c r="U16250" s="73"/>
      <c r="V16250" s="73"/>
      <c r="X16250" s="12"/>
    </row>
    <row r="16251" spans="2:24" x14ac:dyDescent="0.3">
      <c r="B16251" s="73"/>
      <c r="D16251" s="73"/>
      <c r="P16251" s="73"/>
      <c r="T16251" s="73"/>
      <c r="U16251" s="73"/>
      <c r="V16251" s="73"/>
      <c r="X16251" s="12"/>
    </row>
    <row r="16252" spans="2:24" x14ac:dyDescent="0.3">
      <c r="B16252" s="73"/>
      <c r="D16252" s="73"/>
      <c r="P16252" s="73"/>
      <c r="T16252" s="73"/>
      <c r="U16252" s="73"/>
      <c r="V16252" s="73"/>
      <c r="X16252" s="12"/>
    </row>
    <row r="16253" spans="2:24" x14ac:dyDescent="0.3">
      <c r="B16253" s="73"/>
      <c r="D16253" s="73"/>
      <c r="P16253" s="73"/>
      <c r="T16253" s="73"/>
      <c r="U16253" s="73"/>
      <c r="V16253" s="73"/>
      <c r="X16253" s="12"/>
    </row>
    <row r="16254" spans="2:24" x14ac:dyDescent="0.3">
      <c r="B16254" s="73"/>
      <c r="D16254" s="73"/>
      <c r="P16254" s="73"/>
      <c r="T16254" s="73"/>
      <c r="U16254" s="73"/>
      <c r="V16254" s="73"/>
      <c r="X16254" s="12"/>
    </row>
    <row r="16255" spans="2:24" x14ac:dyDescent="0.3">
      <c r="B16255" s="73"/>
      <c r="D16255" s="73"/>
      <c r="P16255" s="73"/>
      <c r="T16255" s="73"/>
      <c r="U16255" s="73"/>
      <c r="V16255" s="73"/>
      <c r="X16255" s="12"/>
    </row>
    <row r="16256" spans="2:24" x14ac:dyDescent="0.3">
      <c r="B16256" s="73"/>
      <c r="D16256" s="73"/>
      <c r="P16256" s="73"/>
      <c r="T16256" s="73"/>
      <c r="U16256" s="73"/>
      <c r="V16256" s="73"/>
      <c r="X16256" s="12"/>
    </row>
    <row r="16257" spans="2:24" x14ac:dyDescent="0.3">
      <c r="B16257" s="73"/>
      <c r="D16257" s="73"/>
      <c r="P16257" s="73"/>
      <c r="T16257" s="73"/>
      <c r="U16257" s="73"/>
      <c r="V16257" s="73"/>
      <c r="X16257" s="12"/>
    </row>
    <row r="16258" spans="2:24" x14ac:dyDescent="0.3">
      <c r="B16258" s="73"/>
      <c r="D16258" s="73"/>
      <c r="P16258" s="73"/>
      <c r="T16258" s="73"/>
      <c r="U16258" s="73"/>
      <c r="V16258" s="73"/>
      <c r="X16258" s="12"/>
    </row>
    <row r="16259" spans="2:24" x14ac:dyDescent="0.3">
      <c r="B16259" s="73"/>
      <c r="D16259" s="73"/>
      <c r="P16259" s="73"/>
      <c r="T16259" s="73"/>
      <c r="U16259" s="73"/>
      <c r="V16259" s="73"/>
      <c r="X16259" s="12"/>
    </row>
    <row r="16260" spans="2:24" x14ac:dyDescent="0.3">
      <c r="B16260" s="73"/>
      <c r="D16260" s="73"/>
      <c r="P16260" s="73"/>
      <c r="T16260" s="73"/>
      <c r="U16260" s="73"/>
      <c r="V16260" s="73"/>
      <c r="X16260" s="12"/>
    </row>
    <row r="16261" spans="2:24" x14ac:dyDescent="0.3">
      <c r="B16261" s="73"/>
      <c r="D16261" s="73"/>
      <c r="P16261" s="73"/>
      <c r="T16261" s="73"/>
      <c r="U16261" s="73"/>
      <c r="V16261" s="73"/>
      <c r="X16261" s="12"/>
    </row>
    <row r="16262" spans="2:24" x14ac:dyDescent="0.3">
      <c r="B16262" s="73"/>
      <c r="D16262" s="73"/>
      <c r="P16262" s="73"/>
      <c r="T16262" s="73"/>
      <c r="U16262" s="73"/>
      <c r="V16262" s="73"/>
      <c r="X16262" s="12"/>
    </row>
    <row r="16263" spans="2:24" x14ac:dyDescent="0.3">
      <c r="B16263" s="73"/>
      <c r="D16263" s="73"/>
      <c r="P16263" s="73"/>
      <c r="T16263" s="73"/>
      <c r="U16263" s="73"/>
      <c r="V16263" s="73"/>
      <c r="X16263" s="12"/>
    </row>
    <row r="16264" spans="2:24" x14ac:dyDescent="0.3">
      <c r="B16264" s="73"/>
      <c r="D16264" s="73"/>
      <c r="P16264" s="73"/>
      <c r="T16264" s="73"/>
      <c r="U16264" s="73"/>
      <c r="V16264" s="73"/>
      <c r="X16264" s="12"/>
    </row>
    <row r="16265" spans="2:24" x14ac:dyDescent="0.3">
      <c r="B16265" s="73"/>
      <c r="D16265" s="73"/>
      <c r="P16265" s="73"/>
      <c r="T16265" s="73"/>
      <c r="U16265" s="73"/>
      <c r="V16265" s="73"/>
      <c r="X16265" s="12"/>
    </row>
    <row r="16266" spans="2:24" x14ac:dyDescent="0.3">
      <c r="B16266" s="73"/>
      <c r="D16266" s="73"/>
      <c r="P16266" s="73"/>
      <c r="T16266" s="73"/>
      <c r="U16266" s="73"/>
      <c r="V16266" s="73"/>
      <c r="X16266" s="12"/>
    </row>
    <row r="16267" spans="2:24" x14ac:dyDescent="0.3">
      <c r="B16267" s="73"/>
      <c r="D16267" s="73"/>
      <c r="P16267" s="73"/>
      <c r="T16267" s="73"/>
      <c r="U16267" s="73"/>
      <c r="V16267" s="73"/>
      <c r="X16267" s="12"/>
    </row>
    <row r="16268" spans="2:24" x14ac:dyDescent="0.3">
      <c r="B16268" s="73"/>
      <c r="D16268" s="73"/>
      <c r="P16268" s="73"/>
      <c r="T16268" s="73"/>
      <c r="U16268" s="73"/>
      <c r="V16268" s="73"/>
      <c r="X16268" s="12"/>
    </row>
    <row r="16269" spans="2:24" x14ac:dyDescent="0.3">
      <c r="B16269" s="73"/>
      <c r="D16269" s="73"/>
      <c r="P16269" s="73"/>
      <c r="T16269" s="73"/>
      <c r="U16269" s="73"/>
      <c r="V16269" s="73"/>
      <c r="X16269" s="12"/>
    </row>
    <row r="16270" spans="2:24" x14ac:dyDescent="0.3">
      <c r="B16270" s="73"/>
      <c r="D16270" s="73"/>
      <c r="P16270" s="73"/>
      <c r="T16270" s="73"/>
      <c r="U16270" s="73"/>
      <c r="V16270" s="73"/>
      <c r="X16270" s="12"/>
    </row>
    <row r="16271" spans="2:24" x14ac:dyDescent="0.3">
      <c r="B16271" s="73"/>
      <c r="D16271" s="73"/>
      <c r="P16271" s="73"/>
      <c r="T16271" s="73"/>
      <c r="U16271" s="73"/>
      <c r="V16271" s="73"/>
      <c r="X16271" s="12"/>
    </row>
    <row r="16272" spans="2:24" x14ac:dyDescent="0.3">
      <c r="B16272" s="73"/>
      <c r="D16272" s="73"/>
      <c r="P16272" s="73"/>
      <c r="T16272" s="73"/>
      <c r="U16272" s="73"/>
      <c r="V16272" s="73"/>
      <c r="X16272" s="12"/>
    </row>
    <row r="16273" spans="2:24" x14ac:dyDescent="0.3">
      <c r="B16273" s="73"/>
      <c r="D16273" s="73"/>
      <c r="P16273" s="73"/>
      <c r="T16273" s="73"/>
      <c r="U16273" s="73"/>
      <c r="V16273" s="73"/>
      <c r="X16273" s="12"/>
    </row>
    <row r="16274" spans="2:24" x14ac:dyDescent="0.3">
      <c r="B16274" s="73"/>
      <c r="D16274" s="73"/>
      <c r="P16274" s="73"/>
      <c r="T16274" s="73"/>
      <c r="U16274" s="73"/>
      <c r="V16274" s="73"/>
      <c r="X16274" s="12"/>
    </row>
    <row r="16275" spans="2:24" x14ac:dyDescent="0.3">
      <c r="B16275" s="73"/>
      <c r="D16275" s="73"/>
      <c r="P16275" s="73"/>
      <c r="T16275" s="73"/>
      <c r="U16275" s="73"/>
      <c r="V16275" s="73"/>
      <c r="X16275" s="12"/>
    </row>
    <row r="16276" spans="2:24" x14ac:dyDescent="0.3">
      <c r="B16276" s="73"/>
      <c r="D16276" s="73"/>
      <c r="P16276" s="73"/>
      <c r="T16276" s="73"/>
      <c r="U16276" s="73"/>
      <c r="V16276" s="73"/>
      <c r="X16276" s="12"/>
    </row>
    <row r="16277" spans="2:24" x14ac:dyDescent="0.3">
      <c r="B16277" s="73"/>
      <c r="D16277" s="73"/>
      <c r="P16277" s="73"/>
      <c r="T16277" s="73"/>
      <c r="U16277" s="73"/>
      <c r="V16277" s="73"/>
      <c r="X16277" s="12"/>
    </row>
    <row r="16278" spans="2:24" x14ac:dyDescent="0.3">
      <c r="B16278" s="73"/>
      <c r="D16278" s="73"/>
      <c r="P16278" s="73"/>
      <c r="T16278" s="73"/>
      <c r="U16278" s="73"/>
      <c r="V16278" s="73"/>
      <c r="X16278" s="12"/>
    </row>
    <row r="16279" spans="2:24" x14ac:dyDescent="0.3">
      <c r="B16279" s="73"/>
      <c r="D16279" s="73"/>
      <c r="P16279" s="73"/>
      <c r="T16279" s="73"/>
      <c r="U16279" s="73"/>
      <c r="V16279" s="73"/>
      <c r="X16279" s="12"/>
    </row>
    <row r="16280" spans="2:24" x14ac:dyDescent="0.3">
      <c r="B16280" s="73"/>
      <c r="D16280" s="73"/>
      <c r="P16280" s="73"/>
      <c r="T16280" s="73"/>
      <c r="U16280" s="73"/>
      <c r="V16280" s="73"/>
      <c r="X16280" s="12"/>
    </row>
    <row r="16281" spans="2:24" x14ac:dyDescent="0.3">
      <c r="B16281" s="73"/>
      <c r="D16281" s="73"/>
      <c r="P16281" s="73"/>
      <c r="T16281" s="73"/>
      <c r="U16281" s="73"/>
      <c r="V16281" s="73"/>
      <c r="X16281" s="12"/>
    </row>
    <row r="16282" spans="2:24" x14ac:dyDescent="0.3">
      <c r="B16282" s="73"/>
      <c r="D16282" s="73"/>
      <c r="P16282" s="73"/>
      <c r="T16282" s="73"/>
      <c r="U16282" s="73"/>
      <c r="V16282" s="73"/>
      <c r="X16282" s="12"/>
    </row>
    <row r="16283" spans="2:24" x14ac:dyDescent="0.3">
      <c r="B16283" s="73"/>
      <c r="D16283" s="73"/>
      <c r="P16283" s="73"/>
      <c r="T16283" s="73"/>
      <c r="U16283" s="73"/>
      <c r="V16283" s="73"/>
      <c r="X16283" s="12"/>
    </row>
    <row r="16284" spans="2:24" x14ac:dyDescent="0.3">
      <c r="B16284" s="73"/>
      <c r="D16284" s="73"/>
      <c r="P16284" s="73"/>
      <c r="T16284" s="73"/>
      <c r="U16284" s="73"/>
      <c r="V16284" s="73"/>
      <c r="X16284" s="12"/>
    </row>
    <row r="16285" spans="2:24" x14ac:dyDescent="0.3">
      <c r="B16285" s="73"/>
      <c r="D16285" s="73"/>
      <c r="P16285" s="73"/>
      <c r="T16285" s="73"/>
      <c r="U16285" s="73"/>
      <c r="V16285" s="73"/>
      <c r="X16285" s="12"/>
    </row>
    <row r="16286" spans="2:24" x14ac:dyDescent="0.3">
      <c r="B16286" s="73"/>
      <c r="D16286" s="73"/>
      <c r="P16286" s="73"/>
      <c r="T16286" s="73"/>
      <c r="U16286" s="73"/>
      <c r="V16286" s="73"/>
      <c r="X16286" s="12"/>
    </row>
    <row r="16287" spans="2:24" x14ac:dyDescent="0.3">
      <c r="B16287" s="73"/>
      <c r="D16287" s="73"/>
      <c r="P16287" s="73"/>
      <c r="T16287" s="73"/>
      <c r="U16287" s="73"/>
      <c r="V16287" s="73"/>
      <c r="X16287" s="12"/>
    </row>
    <row r="16288" spans="2:24" x14ac:dyDescent="0.3">
      <c r="B16288" s="73"/>
      <c r="D16288" s="73"/>
      <c r="P16288" s="73"/>
      <c r="T16288" s="73"/>
      <c r="U16288" s="73"/>
      <c r="V16288" s="73"/>
      <c r="X16288" s="12"/>
    </row>
    <row r="16289" spans="2:24" x14ac:dyDescent="0.3">
      <c r="B16289" s="73"/>
      <c r="D16289" s="73"/>
      <c r="P16289" s="73"/>
      <c r="T16289" s="73"/>
      <c r="U16289" s="73"/>
      <c r="V16289" s="73"/>
      <c r="X16289" s="12"/>
    </row>
    <row r="16290" spans="2:24" x14ac:dyDescent="0.3">
      <c r="B16290" s="73"/>
      <c r="D16290" s="73"/>
      <c r="P16290" s="73"/>
      <c r="T16290" s="73"/>
      <c r="U16290" s="73"/>
      <c r="V16290" s="73"/>
      <c r="X16290" s="12"/>
    </row>
    <row r="16291" spans="2:24" x14ac:dyDescent="0.3">
      <c r="B16291" s="73"/>
      <c r="D16291" s="73"/>
      <c r="P16291" s="73"/>
      <c r="T16291" s="73"/>
      <c r="U16291" s="73"/>
      <c r="V16291" s="73"/>
      <c r="X16291" s="12"/>
    </row>
    <row r="16292" spans="2:24" x14ac:dyDescent="0.3">
      <c r="B16292" s="73"/>
      <c r="D16292" s="73"/>
      <c r="P16292" s="73"/>
      <c r="T16292" s="73"/>
      <c r="U16292" s="73"/>
      <c r="V16292" s="73"/>
      <c r="X16292" s="12"/>
    </row>
    <row r="16293" spans="2:24" x14ac:dyDescent="0.3">
      <c r="B16293" s="73"/>
      <c r="D16293" s="73"/>
      <c r="P16293" s="73"/>
      <c r="T16293" s="73"/>
      <c r="U16293" s="73"/>
      <c r="V16293" s="73"/>
      <c r="X16293" s="12"/>
    </row>
    <row r="16294" spans="2:24" x14ac:dyDescent="0.3">
      <c r="B16294" s="73"/>
      <c r="D16294" s="73"/>
      <c r="P16294" s="73"/>
      <c r="T16294" s="73"/>
      <c r="U16294" s="73"/>
      <c r="V16294" s="73"/>
      <c r="X16294" s="12"/>
    </row>
    <row r="16295" spans="2:24" x14ac:dyDescent="0.3">
      <c r="B16295" s="73"/>
      <c r="D16295" s="73"/>
      <c r="P16295" s="73"/>
      <c r="T16295" s="73"/>
      <c r="U16295" s="73"/>
      <c r="V16295" s="73"/>
      <c r="X16295" s="12"/>
    </row>
    <row r="16296" spans="2:24" x14ac:dyDescent="0.3">
      <c r="B16296" s="73"/>
      <c r="D16296" s="73"/>
      <c r="P16296" s="73"/>
      <c r="T16296" s="73"/>
      <c r="U16296" s="73"/>
      <c r="V16296" s="73"/>
      <c r="X16296" s="12"/>
    </row>
    <row r="16297" spans="2:24" x14ac:dyDescent="0.3">
      <c r="B16297" s="73"/>
      <c r="D16297" s="73"/>
      <c r="P16297" s="73"/>
      <c r="T16297" s="73"/>
      <c r="U16297" s="73"/>
      <c r="V16297" s="73"/>
      <c r="X16297" s="12"/>
    </row>
    <row r="16298" spans="2:24" x14ac:dyDescent="0.3">
      <c r="B16298" s="73"/>
      <c r="D16298" s="73"/>
      <c r="P16298" s="73"/>
      <c r="T16298" s="73"/>
      <c r="U16298" s="73"/>
      <c r="V16298" s="73"/>
      <c r="X16298" s="12"/>
    </row>
    <row r="16299" spans="2:24" x14ac:dyDescent="0.3">
      <c r="B16299" s="73"/>
      <c r="D16299" s="73"/>
      <c r="P16299" s="73"/>
      <c r="T16299" s="73"/>
      <c r="U16299" s="73"/>
      <c r="V16299" s="73"/>
      <c r="X16299" s="12"/>
    </row>
    <row r="16300" spans="2:24" x14ac:dyDescent="0.3">
      <c r="B16300" s="73"/>
      <c r="D16300" s="73"/>
      <c r="P16300" s="73"/>
      <c r="T16300" s="73"/>
      <c r="U16300" s="73"/>
      <c r="V16300" s="73"/>
      <c r="X16300" s="12"/>
    </row>
    <row r="16301" spans="2:24" x14ac:dyDescent="0.3">
      <c r="B16301" s="73"/>
      <c r="D16301" s="73"/>
      <c r="P16301" s="73"/>
      <c r="T16301" s="73"/>
      <c r="U16301" s="73"/>
      <c r="V16301" s="73"/>
      <c r="X16301" s="12"/>
    </row>
    <row r="16302" spans="2:24" x14ac:dyDescent="0.3">
      <c r="B16302" s="73"/>
      <c r="D16302" s="73"/>
      <c r="P16302" s="73"/>
      <c r="T16302" s="73"/>
      <c r="U16302" s="73"/>
      <c r="V16302" s="73"/>
      <c r="X16302" s="12"/>
    </row>
    <row r="16303" spans="2:24" x14ac:dyDescent="0.3">
      <c r="B16303" s="73"/>
      <c r="D16303" s="73"/>
      <c r="P16303" s="73"/>
      <c r="T16303" s="73"/>
      <c r="U16303" s="73"/>
      <c r="V16303" s="73"/>
      <c r="X16303" s="12"/>
    </row>
    <row r="16304" spans="2:24" x14ac:dyDescent="0.3">
      <c r="B16304" s="73"/>
      <c r="D16304" s="73"/>
      <c r="P16304" s="73"/>
      <c r="T16304" s="73"/>
      <c r="U16304" s="73"/>
      <c r="V16304" s="73"/>
      <c r="X16304" s="12"/>
    </row>
    <row r="16305" spans="2:24" x14ac:dyDescent="0.3">
      <c r="B16305" s="73"/>
      <c r="D16305" s="73"/>
      <c r="P16305" s="73"/>
      <c r="T16305" s="73"/>
      <c r="U16305" s="73"/>
      <c r="V16305" s="73"/>
      <c r="X16305" s="12"/>
    </row>
    <row r="16306" spans="2:24" x14ac:dyDescent="0.3">
      <c r="B16306" s="73"/>
      <c r="D16306" s="73"/>
      <c r="P16306" s="73"/>
      <c r="T16306" s="73"/>
      <c r="U16306" s="73"/>
      <c r="V16306" s="73"/>
      <c r="X16306" s="12"/>
    </row>
    <row r="16307" spans="2:24" x14ac:dyDescent="0.3">
      <c r="B16307" s="73"/>
      <c r="D16307" s="73"/>
      <c r="P16307" s="73"/>
      <c r="T16307" s="73"/>
      <c r="U16307" s="73"/>
      <c r="V16307" s="73"/>
      <c r="X16307" s="12"/>
    </row>
    <row r="16308" spans="2:24" x14ac:dyDescent="0.3">
      <c r="B16308" s="73"/>
      <c r="D16308" s="73"/>
      <c r="P16308" s="73"/>
      <c r="T16308" s="73"/>
      <c r="U16308" s="73"/>
      <c r="V16308" s="73"/>
      <c r="X16308" s="12"/>
    </row>
    <row r="16309" spans="2:24" x14ac:dyDescent="0.3">
      <c r="B16309" s="73"/>
      <c r="D16309" s="73"/>
      <c r="P16309" s="73"/>
      <c r="T16309" s="73"/>
      <c r="U16309" s="73"/>
      <c r="V16309" s="73"/>
      <c r="X16309" s="12"/>
    </row>
    <row r="16310" spans="2:24" x14ac:dyDescent="0.3">
      <c r="B16310" s="73"/>
      <c r="D16310" s="73"/>
      <c r="P16310" s="73"/>
      <c r="T16310" s="73"/>
      <c r="U16310" s="73"/>
      <c r="V16310" s="73"/>
      <c r="X16310" s="12"/>
    </row>
    <row r="16311" spans="2:24" x14ac:dyDescent="0.3">
      <c r="B16311" s="73"/>
      <c r="D16311" s="73"/>
      <c r="P16311" s="73"/>
      <c r="T16311" s="73"/>
      <c r="U16311" s="73"/>
      <c r="V16311" s="73"/>
      <c r="X16311" s="12"/>
    </row>
    <row r="16312" spans="2:24" x14ac:dyDescent="0.3">
      <c r="B16312" s="73"/>
      <c r="D16312" s="73"/>
      <c r="P16312" s="73"/>
      <c r="T16312" s="73"/>
      <c r="U16312" s="73"/>
      <c r="V16312" s="73"/>
      <c r="X16312" s="12"/>
    </row>
    <row r="16313" spans="2:24" x14ac:dyDescent="0.3">
      <c r="B16313" s="73"/>
      <c r="D16313" s="73"/>
      <c r="P16313" s="73"/>
      <c r="T16313" s="73"/>
      <c r="U16313" s="73"/>
      <c r="V16313" s="73"/>
      <c r="X16313" s="12"/>
    </row>
    <row r="16314" spans="2:24" x14ac:dyDescent="0.3">
      <c r="B16314" s="73"/>
      <c r="D16314" s="73"/>
      <c r="P16314" s="73"/>
      <c r="T16314" s="73"/>
      <c r="U16314" s="73"/>
      <c r="V16314" s="73"/>
      <c r="X16314" s="12"/>
    </row>
    <row r="16315" spans="2:24" x14ac:dyDescent="0.3">
      <c r="B16315" s="73"/>
      <c r="D16315" s="73"/>
      <c r="P16315" s="73"/>
      <c r="T16315" s="73"/>
      <c r="U16315" s="73"/>
      <c r="V16315" s="73"/>
      <c r="X16315" s="12"/>
    </row>
    <row r="16316" spans="2:24" x14ac:dyDescent="0.3">
      <c r="B16316" s="73"/>
      <c r="D16316" s="73"/>
      <c r="P16316" s="73"/>
      <c r="T16316" s="73"/>
      <c r="U16316" s="73"/>
      <c r="V16316" s="73"/>
      <c r="X16316" s="12"/>
    </row>
    <row r="16317" spans="2:24" x14ac:dyDescent="0.3">
      <c r="B16317" s="73"/>
      <c r="D16317" s="73"/>
      <c r="P16317" s="73"/>
      <c r="T16317" s="73"/>
      <c r="U16317" s="73"/>
      <c r="V16317" s="73"/>
      <c r="X16317" s="12"/>
    </row>
    <row r="16318" spans="2:24" x14ac:dyDescent="0.3">
      <c r="B16318" s="73"/>
      <c r="D16318" s="73"/>
      <c r="P16318" s="73"/>
      <c r="T16318" s="73"/>
      <c r="U16318" s="73"/>
      <c r="V16318" s="73"/>
      <c r="X16318" s="12"/>
    </row>
    <row r="16319" spans="2:24" x14ac:dyDescent="0.3">
      <c r="B16319" s="73"/>
      <c r="D16319" s="73"/>
      <c r="P16319" s="73"/>
      <c r="T16319" s="73"/>
      <c r="U16319" s="73"/>
      <c r="V16319" s="73"/>
      <c r="X16319" s="12"/>
    </row>
    <row r="16320" spans="2:24" x14ac:dyDescent="0.3">
      <c r="B16320" s="73"/>
      <c r="D16320" s="73"/>
      <c r="P16320" s="73"/>
      <c r="T16320" s="73"/>
      <c r="U16320" s="73"/>
      <c r="V16320" s="73"/>
      <c r="X16320" s="12"/>
    </row>
    <row r="16321" spans="2:24" x14ac:dyDescent="0.3">
      <c r="B16321" s="73"/>
      <c r="D16321" s="73"/>
      <c r="P16321" s="73"/>
      <c r="T16321" s="73"/>
      <c r="U16321" s="73"/>
      <c r="V16321" s="73"/>
      <c r="X16321" s="12"/>
    </row>
    <row r="16322" spans="2:24" x14ac:dyDescent="0.3">
      <c r="B16322" s="73"/>
      <c r="D16322" s="73"/>
      <c r="P16322" s="73"/>
      <c r="T16322" s="73"/>
      <c r="U16322" s="73"/>
      <c r="V16322" s="73"/>
      <c r="X16322" s="12"/>
    </row>
    <row r="16323" spans="2:24" x14ac:dyDescent="0.3">
      <c r="B16323" s="73"/>
      <c r="D16323" s="73"/>
      <c r="P16323" s="73"/>
      <c r="T16323" s="73"/>
      <c r="U16323" s="73"/>
      <c r="V16323" s="73"/>
      <c r="X16323" s="12"/>
    </row>
    <row r="16324" spans="2:24" x14ac:dyDescent="0.3">
      <c r="B16324" s="73"/>
      <c r="D16324" s="73"/>
      <c r="P16324" s="73"/>
      <c r="T16324" s="73"/>
      <c r="U16324" s="73"/>
      <c r="V16324" s="73"/>
      <c r="X16324" s="12"/>
    </row>
    <row r="16325" spans="2:24" x14ac:dyDescent="0.3">
      <c r="B16325" s="73"/>
      <c r="D16325" s="73"/>
      <c r="P16325" s="73"/>
      <c r="T16325" s="73"/>
      <c r="U16325" s="73"/>
      <c r="V16325" s="73"/>
      <c r="X16325" s="12"/>
    </row>
    <row r="16326" spans="2:24" x14ac:dyDescent="0.3">
      <c r="B16326" s="73"/>
      <c r="D16326" s="73"/>
      <c r="P16326" s="73"/>
      <c r="T16326" s="73"/>
      <c r="U16326" s="73"/>
      <c r="V16326" s="73"/>
      <c r="X16326" s="12"/>
    </row>
    <row r="16327" spans="2:24" x14ac:dyDescent="0.3">
      <c r="B16327" s="73"/>
      <c r="D16327" s="73"/>
      <c r="P16327" s="73"/>
      <c r="T16327" s="73"/>
      <c r="U16327" s="73"/>
      <c r="V16327" s="73"/>
      <c r="X16327" s="12"/>
    </row>
    <row r="16328" spans="2:24" x14ac:dyDescent="0.3">
      <c r="B16328" s="73"/>
      <c r="D16328" s="73"/>
      <c r="P16328" s="73"/>
      <c r="T16328" s="73"/>
      <c r="U16328" s="73"/>
      <c r="V16328" s="73"/>
      <c r="X16328" s="12"/>
    </row>
    <row r="16329" spans="2:24" x14ac:dyDescent="0.3">
      <c r="B16329" s="73"/>
      <c r="D16329" s="73"/>
      <c r="P16329" s="73"/>
      <c r="T16329" s="73"/>
      <c r="U16329" s="73"/>
      <c r="V16329" s="73"/>
      <c r="X16329" s="12"/>
    </row>
    <row r="16330" spans="2:24" x14ac:dyDescent="0.3">
      <c r="B16330" s="73"/>
      <c r="D16330" s="73"/>
      <c r="P16330" s="73"/>
      <c r="T16330" s="73"/>
      <c r="U16330" s="73"/>
      <c r="V16330" s="73"/>
      <c r="X16330" s="12"/>
    </row>
    <row r="16331" spans="2:24" x14ac:dyDescent="0.3">
      <c r="B16331" s="73"/>
      <c r="D16331" s="73"/>
      <c r="P16331" s="73"/>
      <c r="T16331" s="73"/>
      <c r="U16331" s="73"/>
      <c r="V16331" s="73"/>
      <c r="X16331" s="12"/>
    </row>
    <row r="16332" spans="2:24" x14ac:dyDescent="0.3">
      <c r="B16332" s="73"/>
      <c r="D16332" s="73"/>
      <c r="P16332" s="73"/>
      <c r="T16332" s="73"/>
      <c r="U16332" s="73"/>
      <c r="V16332" s="73"/>
      <c r="X16332" s="12"/>
    </row>
    <row r="16333" spans="2:24" x14ac:dyDescent="0.3">
      <c r="B16333" s="73"/>
      <c r="D16333" s="73"/>
      <c r="P16333" s="73"/>
      <c r="T16333" s="73"/>
      <c r="U16333" s="73"/>
      <c r="V16333" s="73"/>
      <c r="X16333" s="12"/>
    </row>
    <row r="16334" spans="2:24" x14ac:dyDescent="0.3">
      <c r="B16334" s="73"/>
      <c r="D16334" s="73"/>
      <c r="P16334" s="73"/>
      <c r="T16334" s="73"/>
      <c r="U16334" s="73"/>
      <c r="V16334" s="73"/>
      <c r="X16334" s="12"/>
    </row>
    <row r="16335" spans="2:24" x14ac:dyDescent="0.3">
      <c r="B16335" s="73"/>
      <c r="D16335" s="73"/>
      <c r="P16335" s="73"/>
      <c r="T16335" s="73"/>
      <c r="U16335" s="73"/>
      <c r="V16335" s="73"/>
      <c r="X16335" s="12"/>
    </row>
    <row r="16336" spans="2:24" x14ac:dyDescent="0.3">
      <c r="B16336" s="73"/>
      <c r="D16336" s="73"/>
      <c r="P16336" s="73"/>
      <c r="T16336" s="73"/>
      <c r="U16336" s="73"/>
      <c r="V16336" s="73"/>
      <c r="X16336" s="12"/>
    </row>
    <row r="16337" spans="2:24" x14ac:dyDescent="0.3">
      <c r="B16337" s="73"/>
      <c r="D16337" s="73"/>
      <c r="P16337" s="73"/>
      <c r="T16337" s="73"/>
      <c r="U16337" s="73"/>
      <c r="V16337" s="73"/>
      <c r="X16337" s="12"/>
    </row>
    <row r="16338" spans="2:24" x14ac:dyDescent="0.3">
      <c r="B16338" s="73"/>
      <c r="D16338" s="73"/>
      <c r="P16338" s="73"/>
      <c r="T16338" s="73"/>
      <c r="U16338" s="73"/>
      <c r="V16338" s="73"/>
      <c r="X16338" s="12"/>
    </row>
    <row r="16339" spans="2:24" x14ac:dyDescent="0.3">
      <c r="B16339" s="73"/>
      <c r="D16339" s="73"/>
      <c r="P16339" s="73"/>
      <c r="T16339" s="73"/>
      <c r="U16339" s="73"/>
      <c r="V16339" s="73"/>
      <c r="X16339" s="12"/>
    </row>
    <row r="16340" spans="2:24" x14ac:dyDescent="0.3">
      <c r="B16340" s="73"/>
      <c r="D16340" s="73"/>
      <c r="P16340" s="73"/>
      <c r="T16340" s="73"/>
      <c r="U16340" s="73"/>
      <c r="V16340" s="73"/>
      <c r="X16340" s="12"/>
    </row>
    <row r="16341" spans="2:24" x14ac:dyDescent="0.3">
      <c r="B16341" s="73"/>
      <c r="D16341" s="73"/>
      <c r="P16341" s="73"/>
      <c r="T16341" s="73"/>
      <c r="U16341" s="73"/>
      <c r="V16341" s="73"/>
      <c r="X16341" s="12"/>
    </row>
    <row r="16342" spans="2:24" x14ac:dyDescent="0.3">
      <c r="B16342" s="73"/>
      <c r="D16342" s="73"/>
      <c r="P16342" s="73"/>
      <c r="T16342" s="73"/>
      <c r="U16342" s="73"/>
      <c r="V16342" s="73"/>
      <c r="X16342" s="12"/>
    </row>
    <row r="16343" spans="2:24" x14ac:dyDescent="0.3">
      <c r="B16343" s="73"/>
      <c r="D16343" s="73"/>
      <c r="P16343" s="73"/>
      <c r="T16343" s="73"/>
      <c r="U16343" s="73"/>
      <c r="V16343" s="73"/>
      <c r="X16343" s="12"/>
    </row>
    <row r="16344" spans="2:24" x14ac:dyDescent="0.3">
      <c r="B16344" s="73"/>
      <c r="D16344" s="73"/>
      <c r="P16344" s="73"/>
      <c r="T16344" s="73"/>
      <c r="U16344" s="73"/>
      <c r="V16344" s="73"/>
      <c r="X16344" s="12"/>
    </row>
    <row r="16345" spans="2:24" x14ac:dyDescent="0.3">
      <c r="B16345" s="73"/>
      <c r="D16345" s="73"/>
      <c r="P16345" s="73"/>
      <c r="T16345" s="73"/>
      <c r="U16345" s="73"/>
      <c r="V16345" s="73"/>
      <c r="X16345" s="12"/>
    </row>
    <row r="16346" spans="2:24" x14ac:dyDescent="0.3">
      <c r="B16346" s="73"/>
      <c r="D16346" s="73"/>
      <c r="P16346" s="73"/>
      <c r="T16346" s="73"/>
      <c r="U16346" s="73"/>
      <c r="V16346" s="73"/>
      <c r="X16346" s="12"/>
    </row>
    <row r="16347" spans="2:24" x14ac:dyDescent="0.3">
      <c r="B16347" s="73"/>
      <c r="D16347" s="73"/>
      <c r="P16347" s="73"/>
      <c r="T16347" s="73"/>
      <c r="U16347" s="73"/>
      <c r="V16347" s="73"/>
      <c r="X16347" s="12"/>
    </row>
    <row r="16348" spans="2:24" x14ac:dyDescent="0.3">
      <c r="B16348" s="73"/>
      <c r="D16348" s="73"/>
      <c r="P16348" s="73"/>
      <c r="T16348" s="73"/>
      <c r="U16348" s="73"/>
      <c r="V16348" s="73"/>
      <c r="X16348" s="12"/>
    </row>
    <row r="16349" spans="2:24" x14ac:dyDescent="0.3">
      <c r="B16349" s="73"/>
      <c r="D16349" s="73"/>
      <c r="P16349" s="73"/>
      <c r="T16349" s="73"/>
      <c r="U16349" s="73"/>
      <c r="V16349" s="73"/>
      <c r="X16349" s="12"/>
    </row>
    <row r="16350" spans="2:24" x14ac:dyDescent="0.3">
      <c r="B16350" s="73"/>
      <c r="D16350" s="73"/>
      <c r="P16350" s="73"/>
      <c r="T16350" s="73"/>
      <c r="U16350" s="73"/>
      <c r="V16350" s="73"/>
      <c r="X16350" s="12"/>
    </row>
    <row r="16351" spans="2:24" x14ac:dyDescent="0.3">
      <c r="B16351" s="73"/>
      <c r="D16351" s="73"/>
      <c r="P16351" s="73"/>
      <c r="T16351" s="73"/>
      <c r="U16351" s="73"/>
      <c r="V16351" s="73"/>
      <c r="X16351" s="12"/>
    </row>
    <row r="16352" spans="2:24" x14ac:dyDescent="0.3">
      <c r="B16352" s="73"/>
      <c r="D16352" s="73"/>
      <c r="P16352" s="73"/>
      <c r="T16352" s="73"/>
      <c r="U16352" s="73"/>
      <c r="V16352" s="73"/>
      <c r="X16352" s="12"/>
    </row>
    <row r="16353" spans="2:24" x14ac:dyDescent="0.3">
      <c r="B16353" s="73"/>
      <c r="D16353" s="73"/>
      <c r="P16353" s="73"/>
      <c r="T16353" s="73"/>
      <c r="U16353" s="73"/>
      <c r="V16353" s="73"/>
      <c r="X16353" s="12"/>
    </row>
    <row r="16354" spans="2:24" x14ac:dyDescent="0.3">
      <c r="B16354" s="73"/>
      <c r="D16354" s="73"/>
      <c r="P16354" s="73"/>
      <c r="T16354" s="73"/>
      <c r="U16354" s="73"/>
      <c r="V16354" s="73"/>
      <c r="X16354" s="12"/>
    </row>
    <row r="16355" spans="2:24" x14ac:dyDescent="0.3">
      <c r="B16355" s="73"/>
      <c r="D16355" s="73"/>
      <c r="P16355" s="73"/>
      <c r="T16355" s="73"/>
      <c r="U16355" s="73"/>
      <c r="V16355" s="73"/>
      <c r="X16355" s="12"/>
    </row>
    <row r="16356" spans="2:24" x14ac:dyDescent="0.3">
      <c r="B16356" s="73"/>
      <c r="D16356" s="73"/>
      <c r="P16356" s="73"/>
      <c r="T16356" s="73"/>
      <c r="U16356" s="73"/>
      <c r="V16356" s="73"/>
      <c r="X16356" s="12"/>
    </row>
    <row r="16357" spans="2:24" x14ac:dyDescent="0.3">
      <c r="B16357" s="73"/>
      <c r="D16357" s="73"/>
      <c r="P16357" s="73"/>
      <c r="T16357" s="73"/>
      <c r="U16357" s="73"/>
      <c r="V16357" s="73"/>
      <c r="X16357" s="12"/>
    </row>
    <row r="16358" spans="2:24" x14ac:dyDescent="0.3">
      <c r="B16358" s="73"/>
      <c r="D16358" s="73"/>
      <c r="P16358" s="73"/>
      <c r="T16358" s="73"/>
      <c r="U16358" s="73"/>
      <c r="V16358" s="73"/>
      <c r="X16358" s="12"/>
    </row>
    <row r="16359" spans="2:24" x14ac:dyDescent="0.3">
      <c r="B16359" s="73"/>
      <c r="D16359" s="73"/>
      <c r="P16359" s="73"/>
      <c r="T16359" s="73"/>
      <c r="U16359" s="73"/>
      <c r="V16359" s="73"/>
      <c r="X16359" s="12"/>
    </row>
    <row r="16360" spans="2:24" x14ac:dyDescent="0.3">
      <c r="B16360" s="73"/>
      <c r="D16360" s="73"/>
      <c r="P16360" s="73"/>
      <c r="T16360" s="73"/>
      <c r="U16360" s="73"/>
      <c r="V16360" s="73"/>
      <c r="X16360" s="12"/>
    </row>
    <row r="16361" spans="2:24" x14ac:dyDescent="0.3">
      <c r="B16361" s="73"/>
      <c r="D16361" s="73"/>
      <c r="P16361" s="73"/>
      <c r="T16361" s="73"/>
      <c r="U16361" s="73"/>
      <c r="V16361" s="73"/>
      <c r="X16361" s="12"/>
    </row>
    <row r="16362" spans="2:24" x14ac:dyDescent="0.3">
      <c r="B16362" s="73"/>
      <c r="D16362" s="73"/>
      <c r="P16362" s="73"/>
      <c r="T16362" s="73"/>
      <c r="U16362" s="73"/>
      <c r="V16362" s="73"/>
      <c r="X16362" s="12"/>
    </row>
    <row r="16363" spans="2:24" x14ac:dyDescent="0.3">
      <c r="B16363" s="73"/>
      <c r="D16363" s="73"/>
      <c r="P16363" s="73"/>
      <c r="T16363" s="73"/>
      <c r="U16363" s="73"/>
      <c r="V16363" s="73"/>
      <c r="X16363" s="12"/>
    </row>
    <row r="16364" spans="2:24" x14ac:dyDescent="0.3">
      <c r="B16364" s="73"/>
      <c r="D16364" s="73"/>
      <c r="P16364" s="73"/>
      <c r="T16364" s="73"/>
      <c r="U16364" s="73"/>
      <c r="V16364" s="73"/>
      <c r="X16364" s="12"/>
    </row>
    <row r="16365" spans="2:24" x14ac:dyDescent="0.3">
      <c r="B16365" s="73"/>
      <c r="D16365" s="73"/>
      <c r="P16365" s="73"/>
      <c r="T16365" s="73"/>
      <c r="U16365" s="73"/>
      <c r="V16365" s="73"/>
      <c r="X16365" s="12"/>
    </row>
    <row r="16366" spans="2:24" x14ac:dyDescent="0.3">
      <c r="B16366" s="73"/>
      <c r="D16366" s="73"/>
      <c r="P16366" s="73"/>
      <c r="T16366" s="73"/>
      <c r="U16366" s="73"/>
      <c r="V16366" s="73"/>
      <c r="X16366" s="12"/>
    </row>
    <row r="16367" spans="2:24" x14ac:dyDescent="0.3">
      <c r="B16367" s="73"/>
      <c r="D16367" s="73"/>
      <c r="P16367" s="73"/>
      <c r="T16367" s="73"/>
      <c r="U16367" s="73"/>
      <c r="V16367" s="73"/>
      <c r="X16367" s="12"/>
    </row>
    <row r="16368" spans="2:24" x14ac:dyDescent="0.3">
      <c r="B16368" s="73"/>
      <c r="D16368" s="73"/>
      <c r="P16368" s="73"/>
      <c r="T16368" s="73"/>
      <c r="U16368" s="73"/>
      <c r="V16368" s="73"/>
      <c r="X16368" s="12"/>
    </row>
    <row r="16369" spans="2:24" x14ac:dyDescent="0.3">
      <c r="B16369" s="73"/>
      <c r="D16369" s="73"/>
      <c r="P16369" s="73"/>
      <c r="T16369" s="73"/>
      <c r="U16369" s="73"/>
      <c r="V16369" s="73"/>
      <c r="X16369" s="12"/>
    </row>
    <row r="16370" spans="2:24" x14ac:dyDescent="0.3">
      <c r="B16370" s="73"/>
      <c r="D16370" s="73"/>
      <c r="P16370" s="73"/>
      <c r="T16370" s="73"/>
      <c r="U16370" s="73"/>
      <c r="V16370" s="73"/>
      <c r="X16370" s="12"/>
    </row>
    <row r="16371" spans="2:24" x14ac:dyDescent="0.3">
      <c r="B16371" s="73"/>
      <c r="D16371" s="73"/>
      <c r="P16371" s="73"/>
      <c r="T16371" s="73"/>
      <c r="U16371" s="73"/>
      <c r="V16371" s="73"/>
      <c r="X16371" s="12"/>
    </row>
    <row r="16372" spans="2:24" x14ac:dyDescent="0.3">
      <c r="B16372" s="73"/>
      <c r="D16372" s="73"/>
      <c r="P16372" s="73"/>
      <c r="T16372" s="73"/>
      <c r="U16372" s="73"/>
      <c r="V16372" s="73"/>
      <c r="X16372" s="12"/>
    </row>
    <row r="16373" spans="2:24" x14ac:dyDescent="0.3">
      <c r="B16373" s="73"/>
      <c r="D16373" s="73"/>
      <c r="P16373" s="73"/>
      <c r="T16373" s="73"/>
      <c r="U16373" s="73"/>
      <c r="V16373" s="73"/>
      <c r="X16373" s="12"/>
    </row>
    <row r="16374" spans="2:24" x14ac:dyDescent="0.3">
      <c r="B16374" s="73"/>
      <c r="D16374" s="73"/>
      <c r="P16374" s="73"/>
      <c r="T16374" s="73"/>
      <c r="U16374" s="73"/>
      <c r="V16374" s="73"/>
      <c r="X16374" s="12"/>
    </row>
    <row r="16375" spans="2:24" x14ac:dyDescent="0.3">
      <c r="B16375" s="73"/>
      <c r="D16375" s="73"/>
      <c r="P16375" s="73"/>
      <c r="T16375" s="73"/>
      <c r="U16375" s="73"/>
      <c r="V16375" s="73"/>
      <c r="X16375" s="12"/>
    </row>
    <row r="16376" spans="2:24" x14ac:dyDescent="0.3">
      <c r="B16376" s="73"/>
      <c r="D16376" s="73"/>
      <c r="P16376" s="73"/>
      <c r="T16376" s="73"/>
      <c r="U16376" s="73"/>
      <c r="V16376" s="73"/>
      <c r="X16376" s="12"/>
    </row>
    <row r="16377" spans="2:24" x14ac:dyDescent="0.3">
      <c r="B16377" s="73"/>
      <c r="D16377" s="73"/>
      <c r="P16377" s="73"/>
      <c r="T16377" s="73"/>
      <c r="U16377" s="73"/>
      <c r="V16377" s="73"/>
      <c r="X16377" s="12"/>
    </row>
    <row r="16378" spans="2:24" x14ac:dyDescent="0.3">
      <c r="B16378" s="73"/>
      <c r="D16378" s="73"/>
      <c r="P16378" s="73"/>
      <c r="T16378" s="73"/>
      <c r="U16378" s="73"/>
      <c r="V16378" s="73"/>
      <c r="X16378" s="12"/>
    </row>
    <row r="16379" spans="2:24" x14ac:dyDescent="0.3">
      <c r="B16379" s="73"/>
      <c r="D16379" s="73"/>
      <c r="P16379" s="73"/>
      <c r="T16379" s="73"/>
      <c r="U16379" s="73"/>
      <c r="V16379" s="73"/>
      <c r="X16379" s="12"/>
    </row>
    <row r="16380" spans="2:24" x14ac:dyDescent="0.3">
      <c r="B16380" s="73"/>
      <c r="D16380" s="73"/>
      <c r="P16380" s="73"/>
      <c r="T16380" s="73"/>
      <c r="U16380" s="73"/>
      <c r="V16380" s="73"/>
      <c r="X16380" s="12"/>
    </row>
    <row r="16381" spans="2:24" x14ac:dyDescent="0.3">
      <c r="B16381" s="73"/>
      <c r="D16381" s="73"/>
      <c r="P16381" s="73"/>
      <c r="T16381" s="73"/>
      <c r="U16381" s="73"/>
      <c r="V16381" s="73"/>
      <c r="X16381" s="12"/>
    </row>
    <row r="16382" spans="2:24" x14ac:dyDescent="0.3">
      <c r="B16382" s="73"/>
      <c r="D16382" s="73"/>
      <c r="P16382" s="73"/>
      <c r="T16382" s="73"/>
      <c r="U16382" s="73"/>
      <c r="V16382" s="73"/>
      <c r="X16382" s="12"/>
    </row>
    <row r="16383" spans="2:24" x14ac:dyDescent="0.3">
      <c r="B16383" s="73"/>
      <c r="D16383" s="73"/>
      <c r="P16383" s="73"/>
      <c r="T16383" s="73"/>
      <c r="U16383" s="73"/>
      <c r="V16383" s="73"/>
      <c r="X16383" s="12"/>
    </row>
    <row r="16384" spans="2:24" x14ac:dyDescent="0.3">
      <c r="B16384" s="73"/>
      <c r="D16384" s="73"/>
      <c r="P16384" s="73"/>
      <c r="T16384" s="73"/>
      <c r="U16384" s="73"/>
      <c r="V16384" s="73"/>
      <c r="X16384" s="12"/>
    </row>
    <row r="16385" spans="2:24" x14ac:dyDescent="0.3">
      <c r="B16385" s="73"/>
      <c r="D16385" s="73"/>
      <c r="P16385" s="73"/>
      <c r="T16385" s="73"/>
      <c r="U16385" s="73"/>
      <c r="V16385" s="73"/>
      <c r="X16385" s="12"/>
    </row>
    <row r="16386" spans="2:24" x14ac:dyDescent="0.3">
      <c r="B16386" s="73"/>
      <c r="D16386" s="73"/>
      <c r="P16386" s="73"/>
      <c r="T16386" s="73"/>
      <c r="U16386" s="73"/>
      <c r="V16386" s="73"/>
      <c r="X16386" s="12"/>
    </row>
    <row r="16387" spans="2:24" x14ac:dyDescent="0.3">
      <c r="B16387" s="73"/>
      <c r="D16387" s="73"/>
      <c r="P16387" s="73"/>
      <c r="T16387" s="73"/>
      <c r="U16387" s="73"/>
      <c r="V16387" s="73"/>
      <c r="X16387" s="12"/>
    </row>
    <row r="16388" spans="2:24" x14ac:dyDescent="0.3">
      <c r="B16388" s="73"/>
      <c r="D16388" s="73"/>
      <c r="P16388" s="73"/>
      <c r="T16388" s="73"/>
      <c r="U16388" s="73"/>
      <c r="V16388" s="73"/>
      <c r="X16388" s="12"/>
    </row>
    <row r="16389" spans="2:24" x14ac:dyDescent="0.3">
      <c r="B16389" s="73"/>
      <c r="D16389" s="73"/>
      <c r="P16389" s="73"/>
      <c r="T16389" s="73"/>
      <c r="U16389" s="73"/>
      <c r="V16389" s="73"/>
      <c r="X16389" s="12"/>
    </row>
    <row r="16390" spans="2:24" x14ac:dyDescent="0.3">
      <c r="B16390" s="73"/>
      <c r="D16390" s="73"/>
      <c r="P16390" s="73"/>
      <c r="T16390" s="73"/>
      <c r="U16390" s="73"/>
      <c r="V16390" s="73"/>
      <c r="X16390" s="12"/>
    </row>
    <row r="16391" spans="2:24" x14ac:dyDescent="0.3">
      <c r="B16391" s="73"/>
      <c r="D16391" s="73"/>
      <c r="P16391" s="73"/>
      <c r="T16391" s="73"/>
      <c r="U16391" s="73"/>
      <c r="V16391" s="73"/>
      <c r="X16391" s="12"/>
    </row>
    <row r="16392" spans="2:24" x14ac:dyDescent="0.3">
      <c r="B16392" s="73"/>
      <c r="D16392" s="73"/>
      <c r="P16392" s="73"/>
      <c r="T16392" s="73"/>
      <c r="U16392" s="73"/>
      <c r="V16392" s="73"/>
      <c r="X16392" s="12"/>
    </row>
    <row r="16393" spans="2:24" x14ac:dyDescent="0.3">
      <c r="B16393" s="73"/>
      <c r="D16393" s="73"/>
      <c r="P16393" s="73"/>
      <c r="T16393" s="73"/>
      <c r="U16393" s="73"/>
      <c r="V16393" s="73"/>
      <c r="X16393" s="12"/>
    </row>
    <row r="16394" spans="2:24" x14ac:dyDescent="0.3">
      <c r="B16394" s="73"/>
      <c r="D16394" s="73"/>
      <c r="P16394" s="73"/>
      <c r="T16394" s="73"/>
      <c r="U16394" s="73"/>
      <c r="V16394" s="73"/>
      <c r="X16394" s="12"/>
    </row>
    <row r="16395" spans="2:24" x14ac:dyDescent="0.3">
      <c r="B16395" s="73"/>
      <c r="D16395" s="73"/>
      <c r="P16395" s="73"/>
      <c r="T16395" s="73"/>
      <c r="U16395" s="73"/>
      <c r="V16395" s="73"/>
      <c r="X16395" s="12"/>
    </row>
    <row r="16396" spans="2:24" x14ac:dyDescent="0.3">
      <c r="B16396" s="73"/>
      <c r="D16396" s="73"/>
      <c r="P16396" s="73"/>
      <c r="T16396" s="73"/>
      <c r="U16396" s="73"/>
      <c r="V16396" s="73"/>
      <c r="X16396" s="12"/>
    </row>
    <row r="16397" spans="2:24" x14ac:dyDescent="0.3">
      <c r="B16397" s="73"/>
      <c r="D16397" s="73"/>
      <c r="P16397" s="73"/>
      <c r="T16397" s="73"/>
      <c r="U16397" s="73"/>
      <c r="V16397" s="73"/>
      <c r="X16397" s="12"/>
    </row>
    <row r="16398" spans="2:24" x14ac:dyDescent="0.3">
      <c r="B16398" s="73"/>
      <c r="D16398" s="73"/>
      <c r="P16398" s="73"/>
      <c r="T16398" s="73"/>
      <c r="U16398" s="73"/>
      <c r="V16398" s="73"/>
      <c r="X16398" s="12"/>
    </row>
    <row r="16399" spans="2:24" x14ac:dyDescent="0.3">
      <c r="B16399" s="73"/>
      <c r="D16399" s="73"/>
      <c r="P16399" s="73"/>
      <c r="T16399" s="73"/>
      <c r="U16399" s="73"/>
      <c r="V16399" s="73"/>
      <c r="X16399" s="12"/>
    </row>
    <row r="16400" spans="2:24" x14ac:dyDescent="0.3">
      <c r="B16400" s="73"/>
      <c r="D16400" s="73"/>
      <c r="P16400" s="73"/>
      <c r="T16400" s="73"/>
      <c r="U16400" s="73"/>
      <c r="V16400" s="73"/>
      <c r="X16400" s="12"/>
    </row>
    <row r="16401" spans="2:24" x14ac:dyDescent="0.3">
      <c r="B16401" s="73"/>
      <c r="D16401" s="73"/>
      <c r="P16401" s="73"/>
      <c r="T16401" s="73"/>
      <c r="U16401" s="73"/>
      <c r="V16401" s="73"/>
      <c r="X16401" s="12"/>
    </row>
    <row r="16402" spans="2:24" x14ac:dyDescent="0.3">
      <c r="B16402" s="73"/>
      <c r="D16402" s="73"/>
      <c r="P16402" s="73"/>
      <c r="T16402" s="73"/>
      <c r="U16402" s="73"/>
      <c r="V16402" s="73"/>
      <c r="X16402" s="12"/>
    </row>
    <row r="16403" spans="2:24" x14ac:dyDescent="0.3">
      <c r="B16403" s="73"/>
      <c r="D16403" s="73"/>
      <c r="P16403" s="73"/>
      <c r="T16403" s="73"/>
      <c r="U16403" s="73"/>
      <c r="V16403" s="73"/>
      <c r="X16403" s="12"/>
    </row>
    <row r="16404" spans="2:24" x14ac:dyDescent="0.3">
      <c r="B16404" s="73"/>
      <c r="D16404" s="73"/>
      <c r="P16404" s="73"/>
      <c r="T16404" s="73"/>
      <c r="U16404" s="73"/>
      <c r="V16404" s="73"/>
      <c r="X16404" s="12"/>
    </row>
    <row r="16405" spans="2:24" x14ac:dyDescent="0.3">
      <c r="B16405" s="73"/>
      <c r="D16405" s="73"/>
      <c r="P16405" s="73"/>
      <c r="T16405" s="73"/>
      <c r="U16405" s="73"/>
      <c r="V16405" s="73"/>
      <c r="X16405" s="12"/>
    </row>
    <row r="16406" spans="2:24" x14ac:dyDescent="0.3">
      <c r="B16406" s="73"/>
      <c r="D16406" s="73"/>
      <c r="P16406" s="73"/>
      <c r="T16406" s="73"/>
      <c r="U16406" s="73"/>
      <c r="V16406" s="73"/>
      <c r="X16406" s="12"/>
    </row>
    <row r="16407" spans="2:24" x14ac:dyDescent="0.3">
      <c r="B16407" s="73"/>
      <c r="D16407" s="73"/>
      <c r="P16407" s="73"/>
      <c r="T16407" s="73"/>
      <c r="U16407" s="73"/>
      <c r="V16407" s="73"/>
      <c r="X16407" s="12"/>
    </row>
    <row r="16408" spans="2:24" x14ac:dyDescent="0.3">
      <c r="B16408" s="73"/>
      <c r="D16408" s="73"/>
      <c r="P16408" s="73"/>
      <c r="T16408" s="73"/>
      <c r="U16408" s="73"/>
      <c r="V16408" s="73"/>
      <c r="X16408" s="12"/>
    </row>
    <row r="16409" spans="2:24" x14ac:dyDescent="0.3">
      <c r="B16409" s="73"/>
      <c r="D16409" s="73"/>
      <c r="P16409" s="73"/>
      <c r="T16409" s="73"/>
      <c r="U16409" s="73"/>
      <c r="V16409" s="73"/>
      <c r="X16409" s="12"/>
    </row>
    <row r="16410" spans="2:24" x14ac:dyDescent="0.3">
      <c r="B16410" s="73"/>
      <c r="D16410" s="73"/>
      <c r="P16410" s="73"/>
      <c r="T16410" s="73"/>
      <c r="U16410" s="73"/>
      <c r="V16410" s="73"/>
      <c r="X16410" s="12"/>
    </row>
    <row r="16411" spans="2:24" x14ac:dyDescent="0.3">
      <c r="B16411" s="73"/>
      <c r="D16411" s="73"/>
      <c r="P16411" s="73"/>
      <c r="T16411" s="73"/>
      <c r="U16411" s="73"/>
      <c r="V16411" s="73"/>
      <c r="X16411" s="12"/>
    </row>
    <row r="16412" spans="2:24" x14ac:dyDescent="0.3">
      <c r="B16412" s="73"/>
      <c r="D16412" s="73"/>
      <c r="P16412" s="73"/>
      <c r="T16412" s="73"/>
      <c r="U16412" s="73"/>
      <c r="V16412" s="73"/>
      <c r="X16412" s="12"/>
    </row>
    <row r="16413" spans="2:24" x14ac:dyDescent="0.3">
      <c r="B16413" s="73"/>
      <c r="D16413" s="73"/>
      <c r="P16413" s="73"/>
      <c r="T16413" s="73"/>
      <c r="U16413" s="73"/>
      <c r="V16413" s="73"/>
      <c r="X16413" s="12"/>
    </row>
    <row r="16414" spans="2:24" x14ac:dyDescent="0.3">
      <c r="B16414" s="73"/>
      <c r="D16414" s="73"/>
      <c r="P16414" s="73"/>
      <c r="T16414" s="73"/>
      <c r="U16414" s="73"/>
      <c r="V16414" s="73"/>
      <c r="X16414" s="12"/>
    </row>
    <row r="16415" spans="2:24" x14ac:dyDescent="0.3">
      <c r="B16415" s="73"/>
      <c r="D16415" s="73"/>
      <c r="P16415" s="73"/>
      <c r="T16415" s="73"/>
      <c r="U16415" s="73"/>
      <c r="V16415" s="73"/>
      <c r="X16415" s="12"/>
    </row>
    <row r="16416" spans="2:24" x14ac:dyDescent="0.3">
      <c r="B16416" s="73"/>
      <c r="D16416" s="73"/>
      <c r="P16416" s="73"/>
      <c r="T16416" s="73"/>
      <c r="U16416" s="73"/>
      <c r="V16416" s="73"/>
      <c r="X16416" s="12"/>
    </row>
    <row r="16417" spans="2:24" x14ac:dyDescent="0.3">
      <c r="B16417" s="73"/>
      <c r="D16417" s="73"/>
      <c r="P16417" s="73"/>
      <c r="T16417" s="73"/>
      <c r="U16417" s="73"/>
      <c r="V16417" s="73"/>
      <c r="X16417" s="12"/>
    </row>
    <row r="16418" spans="2:24" x14ac:dyDescent="0.3">
      <c r="B16418" s="73"/>
      <c r="D16418" s="73"/>
      <c r="P16418" s="73"/>
      <c r="T16418" s="73"/>
      <c r="U16418" s="73"/>
      <c r="V16418" s="73"/>
      <c r="X16418" s="12"/>
    </row>
    <row r="16419" spans="2:24" x14ac:dyDescent="0.3">
      <c r="B16419" s="73"/>
      <c r="D16419" s="73"/>
      <c r="P16419" s="73"/>
      <c r="T16419" s="73"/>
      <c r="U16419" s="73"/>
      <c r="V16419" s="73"/>
      <c r="X16419" s="12"/>
    </row>
    <row r="16420" spans="2:24" x14ac:dyDescent="0.3">
      <c r="B16420" s="73"/>
      <c r="D16420" s="73"/>
      <c r="P16420" s="73"/>
      <c r="T16420" s="73"/>
      <c r="U16420" s="73"/>
      <c r="V16420" s="73"/>
      <c r="X16420" s="12"/>
    </row>
    <row r="16421" spans="2:24" x14ac:dyDescent="0.3">
      <c r="B16421" s="73"/>
      <c r="D16421" s="73"/>
      <c r="P16421" s="73"/>
      <c r="T16421" s="73"/>
      <c r="U16421" s="73"/>
      <c r="V16421" s="73"/>
      <c r="X16421" s="12"/>
    </row>
    <row r="16422" spans="2:24" x14ac:dyDescent="0.3">
      <c r="B16422" s="73"/>
      <c r="D16422" s="73"/>
      <c r="P16422" s="73"/>
      <c r="T16422" s="73"/>
      <c r="U16422" s="73"/>
      <c r="V16422" s="73"/>
      <c r="X16422" s="12"/>
    </row>
    <row r="16423" spans="2:24" x14ac:dyDescent="0.3">
      <c r="B16423" s="73"/>
      <c r="D16423" s="73"/>
      <c r="P16423" s="73"/>
      <c r="T16423" s="73"/>
      <c r="U16423" s="73"/>
      <c r="V16423" s="73"/>
      <c r="X16423" s="12"/>
    </row>
    <row r="16424" spans="2:24" x14ac:dyDescent="0.3">
      <c r="B16424" s="73"/>
      <c r="D16424" s="73"/>
      <c r="P16424" s="73"/>
      <c r="T16424" s="73"/>
      <c r="U16424" s="73"/>
      <c r="V16424" s="73"/>
      <c r="X16424" s="12"/>
    </row>
    <row r="16425" spans="2:24" x14ac:dyDescent="0.3">
      <c r="B16425" s="73"/>
      <c r="D16425" s="73"/>
      <c r="P16425" s="73"/>
      <c r="T16425" s="73"/>
      <c r="U16425" s="73"/>
      <c r="V16425" s="73"/>
      <c r="X16425" s="12"/>
    </row>
    <row r="16426" spans="2:24" x14ac:dyDescent="0.3">
      <c r="B16426" s="73"/>
      <c r="D16426" s="73"/>
      <c r="P16426" s="73"/>
      <c r="T16426" s="73"/>
      <c r="U16426" s="73"/>
      <c r="V16426" s="73"/>
      <c r="X16426" s="12"/>
    </row>
    <row r="16427" spans="2:24" x14ac:dyDescent="0.3">
      <c r="B16427" s="73"/>
      <c r="D16427" s="73"/>
      <c r="P16427" s="73"/>
      <c r="T16427" s="73"/>
      <c r="U16427" s="73"/>
      <c r="V16427" s="73"/>
      <c r="X16427" s="12"/>
    </row>
    <row r="16428" spans="2:24" x14ac:dyDescent="0.3">
      <c r="B16428" s="73"/>
      <c r="D16428" s="73"/>
      <c r="P16428" s="73"/>
      <c r="T16428" s="73"/>
      <c r="U16428" s="73"/>
      <c r="V16428" s="73"/>
      <c r="X16428" s="12"/>
    </row>
    <row r="16429" spans="2:24" x14ac:dyDescent="0.3">
      <c r="B16429" s="73"/>
      <c r="D16429" s="73"/>
      <c r="P16429" s="73"/>
      <c r="T16429" s="73"/>
      <c r="U16429" s="73"/>
      <c r="V16429" s="73"/>
      <c r="X16429" s="12"/>
    </row>
    <row r="16430" spans="2:24" x14ac:dyDescent="0.3">
      <c r="B16430" s="73"/>
      <c r="D16430" s="73"/>
      <c r="P16430" s="73"/>
      <c r="T16430" s="73"/>
      <c r="U16430" s="73"/>
      <c r="V16430" s="73"/>
      <c r="X16430" s="12"/>
    </row>
    <row r="16431" spans="2:24" x14ac:dyDescent="0.3">
      <c r="B16431" s="73"/>
      <c r="D16431" s="73"/>
      <c r="P16431" s="73"/>
      <c r="T16431" s="73"/>
      <c r="U16431" s="73"/>
      <c r="V16431" s="73"/>
      <c r="X16431" s="12"/>
    </row>
    <row r="16432" spans="2:24" x14ac:dyDescent="0.3">
      <c r="B16432" s="73"/>
      <c r="D16432" s="73"/>
      <c r="P16432" s="73"/>
      <c r="T16432" s="73"/>
      <c r="U16432" s="73"/>
      <c r="V16432" s="73"/>
      <c r="X16432" s="12"/>
    </row>
    <row r="16433" spans="2:24" x14ac:dyDescent="0.3">
      <c r="B16433" s="73"/>
      <c r="D16433" s="73"/>
      <c r="P16433" s="73"/>
      <c r="T16433" s="73"/>
      <c r="U16433" s="73"/>
      <c r="V16433" s="73"/>
      <c r="X16433" s="12"/>
    </row>
    <row r="16434" spans="2:24" x14ac:dyDescent="0.3">
      <c r="B16434" s="73"/>
      <c r="D16434" s="73"/>
      <c r="P16434" s="73"/>
      <c r="T16434" s="73"/>
      <c r="U16434" s="73"/>
      <c r="V16434" s="73"/>
      <c r="X16434" s="12"/>
    </row>
    <row r="16435" spans="2:24" x14ac:dyDescent="0.3">
      <c r="B16435" s="73"/>
      <c r="D16435" s="73"/>
      <c r="P16435" s="73"/>
      <c r="T16435" s="73"/>
      <c r="U16435" s="73"/>
      <c r="V16435" s="73"/>
      <c r="X16435" s="12"/>
    </row>
    <row r="16436" spans="2:24" x14ac:dyDescent="0.3">
      <c r="B16436" s="73"/>
      <c r="D16436" s="73"/>
      <c r="P16436" s="73"/>
      <c r="T16436" s="73"/>
      <c r="U16436" s="73"/>
      <c r="V16436" s="73"/>
      <c r="X16436" s="12"/>
    </row>
    <row r="16437" spans="2:24" x14ac:dyDescent="0.3">
      <c r="B16437" s="73"/>
      <c r="D16437" s="73"/>
      <c r="P16437" s="73"/>
      <c r="T16437" s="73"/>
      <c r="U16437" s="73"/>
      <c r="V16437" s="73"/>
      <c r="X16437" s="12"/>
    </row>
    <row r="16438" spans="2:24" x14ac:dyDescent="0.3">
      <c r="B16438" s="73"/>
      <c r="D16438" s="73"/>
      <c r="P16438" s="73"/>
      <c r="T16438" s="73"/>
      <c r="U16438" s="73"/>
      <c r="V16438" s="73"/>
      <c r="X16438" s="12"/>
    </row>
    <row r="16439" spans="2:24" x14ac:dyDescent="0.3">
      <c r="B16439" s="73"/>
      <c r="D16439" s="73"/>
      <c r="P16439" s="73"/>
      <c r="T16439" s="73"/>
      <c r="U16439" s="73"/>
      <c r="V16439" s="73"/>
      <c r="X16439" s="12"/>
    </row>
    <row r="16440" spans="2:24" x14ac:dyDescent="0.3">
      <c r="B16440" s="73"/>
      <c r="D16440" s="73"/>
      <c r="P16440" s="73"/>
      <c r="T16440" s="73"/>
      <c r="U16440" s="73"/>
      <c r="V16440" s="73"/>
      <c r="X16440" s="12"/>
    </row>
    <row r="16441" spans="2:24" x14ac:dyDescent="0.3">
      <c r="B16441" s="73"/>
      <c r="D16441" s="73"/>
      <c r="P16441" s="73"/>
      <c r="T16441" s="73"/>
      <c r="U16441" s="73"/>
      <c r="V16441" s="73"/>
      <c r="X16441" s="12"/>
    </row>
    <row r="16442" spans="2:24" x14ac:dyDescent="0.3">
      <c r="B16442" s="73"/>
      <c r="D16442" s="73"/>
      <c r="P16442" s="73"/>
      <c r="T16442" s="73"/>
      <c r="U16442" s="73"/>
      <c r="V16442" s="73"/>
      <c r="X16442" s="12"/>
    </row>
    <row r="16443" spans="2:24" x14ac:dyDescent="0.3">
      <c r="B16443" s="73"/>
      <c r="D16443" s="73"/>
      <c r="P16443" s="73"/>
      <c r="T16443" s="73"/>
      <c r="U16443" s="73"/>
      <c r="V16443" s="73"/>
      <c r="X16443" s="12"/>
    </row>
    <row r="16444" spans="2:24" x14ac:dyDescent="0.3">
      <c r="B16444" s="73"/>
      <c r="D16444" s="73"/>
      <c r="P16444" s="73"/>
      <c r="T16444" s="73"/>
      <c r="U16444" s="73"/>
      <c r="V16444" s="73"/>
      <c r="X16444" s="12"/>
    </row>
    <row r="16445" spans="2:24" x14ac:dyDescent="0.3">
      <c r="B16445" s="73"/>
      <c r="D16445" s="73"/>
      <c r="P16445" s="73"/>
      <c r="T16445" s="73"/>
      <c r="U16445" s="73"/>
      <c r="V16445" s="73"/>
      <c r="X16445" s="12"/>
    </row>
    <row r="16446" spans="2:24" x14ac:dyDescent="0.3">
      <c r="B16446" s="73"/>
      <c r="D16446" s="73"/>
      <c r="P16446" s="73"/>
      <c r="T16446" s="73"/>
      <c r="U16446" s="73"/>
      <c r="V16446" s="73"/>
      <c r="X16446" s="12"/>
    </row>
    <row r="16447" spans="2:24" x14ac:dyDescent="0.3">
      <c r="B16447" s="73"/>
      <c r="D16447" s="73"/>
      <c r="P16447" s="73"/>
      <c r="T16447" s="73"/>
      <c r="U16447" s="73"/>
      <c r="V16447" s="73"/>
      <c r="X16447" s="12"/>
    </row>
    <row r="16448" spans="2:24" x14ac:dyDescent="0.3">
      <c r="B16448" s="73"/>
      <c r="D16448" s="73"/>
      <c r="P16448" s="73"/>
      <c r="T16448" s="73"/>
      <c r="U16448" s="73"/>
      <c r="V16448" s="73"/>
      <c r="X16448" s="12"/>
    </row>
    <row r="16449" spans="2:24" x14ac:dyDescent="0.3">
      <c r="B16449" s="73"/>
      <c r="D16449" s="73"/>
      <c r="P16449" s="73"/>
      <c r="T16449" s="73"/>
      <c r="U16449" s="73"/>
      <c r="V16449" s="73"/>
      <c r="X16449" s="12"/>
    </row>
    <row r="16450" spans="2:24" x14ac:dyDescent="0.3">
      <c r="B16450" s="73"/>
      <c r="D16450" s="73"/>
      <c r="P16450" s="73"/>
      <c r="T16450" s="73"/>
      <c r="U16450" s="73"/>
      <c r="V16450" s="73"/>
      <c r="X16450" s="12"/>
    </row>
    <row r="16451" spans="2:24" x14ac:dyDescent="0.3">
      <c r="B16451" s="73"/>
      <c r="D16451" s="73"/>
      <c r="P16451" s="73"/>
      <c r="T16451" s="73"/>
      <c r="U16451" s="73"/>
      <c r="V16451" s="73"/>
      <c r="X16451" s="12"/>
    </row>
    <row r="16452" spans="2:24" x14ac:dyDescent="0.3">
      <c r="B16452" s="73"/>
      <c r="D16452" s="73"/>
      <c r="P16452" s="73"/>
      <c r="T16452" s="73"/>
      <c r="U16452" s="73"/>
      <c r="V16452" s="73"/>
      <c r="X16452" s="12"/>
    </row>
    <row r="16453" spans="2:24" x14ac:dyDescent="0.3">
      <c r="B16453" s="73"/>
      <c r="D16453" s="73"/>
      <c r="P16453" s="73"/>
      <c r="T16453" s="73"/>
      <c r="U16453" s="73"/>
      <c r="V16453" s="73"/>
      <c r="X16453" s="12"/>
    </row>
    <row r="16454" spans="2:24" x14ac:dyDescent="0.3">
      <c r="B16454" s="73"/>
      <c r="D16454" s="73"/>
      <c r="P16454" s="73"/>
      <c r="T16454" s="73"/>
      <c r="U16454" s="73"/>
      <c r="V16454" s="73"/>
      <c r="X16454" s="12"/>
    </row>
    <row r="16455" spans="2:24" x14ac:dyDescent="0.3">
      <c r="B16455" s="73"/>
      <c r="D16455" s="73"/>
      <c r="P16455" s="73"/>
      <c r="T16455" s="73"/>
      <c r="U16455" s="73"/>
      <c r="V16455" s="73"/>
      <c r="X16455" s="12"/>
    </row>
    <row r="16456" spans="2:24" x14ac:dyDescent="0.3">
      <c r="B16456" s="73"/>
      <c r="D16456" s="73"/>
      <c r="P16456" s="73"/>
      <c r="T16456" s="73"/>
      <c r="U16456" s="73"/>
      <c r="V16456" s="73"/>
      <c r="X16456" s="12"/>
    </row>
    <row r="16457" spans="2:24" x14ac:dyDescent="0.3">
      <c r="B16457" s="73"/>
      <c r="D16457" s="73"/>
      <c r="P16457" s="73"/>
      <c r="T16457" s="73"/>
      <c r="U16457" s="73"/>
      <c r="V16457" s="73"/>
      <c r="X16457" s="12"/>
    </row>
    <row r="16458" spans="2:24" x14ac:dyDescent="0.3">
      <c r="B16458" s="73"/>
      <c r="D16458" s="73"/>
      <c r="P16458" s="73"/>
      <c r="T16458" s="73"/>
      <c r="U16458" s="73"/>
      <c r="V16458" s="73"/>
      <c r="X16458" s="12"/>
    </row>
    <row r="16459" spans="2:24" x14ac:dyDescent="0.3">
      <c r="B16459" s="73"/>
      <c r="D16459" s="73"/>
      <c r="P16459" s="73"/>
      <c r="T16459" s="73"/>
      <c r="U16459" s="73"/>
      <c r="V16459" s="73"/>
      <c r="X16459" s="12"/>
    </row>
    <row r="16460" spans="2:24" x14ac:dyDescent="0.3">
      <c r="B16460" s="73"/>
      <c r="D16460" s="73"/>
      <c r="P16460" s="73"/>
      <c r="T16460" s="73"/>
      <c r="U16460" s="73"/>
      <c r="V16460" s="73"/>
      <c r="X16460" s="12"/>
    </row>
    <row r="16461" spans="2:24" x14ac:dyDescent="0.3">
      <c r="B16461" s="73"/>
      <c r="D16461" s="73"/>
      <c r="P16461" s="73"/>
      <c r="T16461" s="73"/>
      <c r="U16461" s="73"/>
      <c r="V16461" s="73"/>
      <c r="X16461" s="12"/>
    </row>
    <row r="16462" spans="2:24" x14ac:dyDescent="0.3">
      <c r="B16462" s="73"/>
      <c r="D16462" s="73"/>
      <c r="P16462" s="73"/>
      <c r="T16462" s="73"/>
      <c r="U16462" s="73"/>
      <c r="V16462" s="73"/>
      <c r="X16462" s="12"/>
    </row>
    <row r="16463" spans="2:24" x14ac:dyDescent="0.3">
      <c r="B16463" s="73"/>
      <c r="D16463" s="73"/>
      <c r="P16463" s="73"/>
      <c r="T16463" s="73"/>
      <c r="U16463" s="73"/>
      <c r="V16463" s="73"/>
      <c r="X16463" s="12"/>
    </row>
    <row r="16464" spans="2:24" x14ac:dyDescent="0.3">
      <c r="B16464" s="73"/>
      <c r="D16464" s="73"/>
      <c r="P16464" s="73"/>
      <c r="T16464" s="73"/>
      <c r="U16464" s="73"/>
      <c r="V16464" s="73"/>
      <c r="X16464" s="12"/>
    </row>
    <row r="16465" spans="2:24" x14ac:dyDescent="0.3">
      <c r="B16465" s="73"/>
      <c r="D16465" s="73"/>
      <c r="P16465" s="73"/>
      <c r="T16465" s="73"/>
      <c r="U16465" s="73"/>
      <c r="V16465" s="73"/>
      <c r="X16465" s="12"/>
    </row>
    <row r="16466" spans="2:24" x14ac:dyDescent="0.3">
      <c r="B16466" s="73"/>
      <c r="D16466" s="73"/>
      <c r="P16466" s="73"/>
      <c r="T16466" s="73"/>
      <c r="U16466" s="73"/>
      <c r="V16466" s="73"/>
      <c r="X16466" s="12"/>
    </row>
    <row r="16467" spans="2:24" x14ac:dyDescent="0.3">
      <c r="B16467" s="73"/>
      <c r="D16467" s="73"/>
      <c r="P16467" s="73"/>
      <c r="T16467" s="73"/>
      <c r="U16467" s="73"/>
      <c r="V16467" s="73"/>
      <c r="X16467" s="12"/>
    </row>
    <row r="16468" spans="2:24" x14ac:dyDescent="0.3">
      <c r="B16468" s="73"/>
      <c r="D16468" s="73"/>
      <c r="P16468" s="73"/>
      <c r="T16468" s="73"/>
      <c r="U16468" s="73"/>
      <c r="V16468" s="73"/>
      <c r="X16468" s="12"/>
    </row>
    <row r="16469" spans="2:24" x14ac:dyDescent="0.3">
      <c r="B16469" s="73"/>
      <c r="D16469" s="73"/>
      <c r="P16469" s="73"/>
      <c r="T16469" s="73"/>
      <c r="U16469" s="73"/>
      <c r="V16469" s="73"/>
      <c r="X16469" s="12"/>
    </row>
    <row r="16470" spans="2:24" x14ac:dyDescent="0.3">
      <c r="B16470" s="73"/>
      <c r="D16470" s="73"/>
      <c r="P16470" s="73"/>
      <c r="T16470" s="73"/>
      <c r="U16470" s="73"/>
      <c r="V16470" s="73"/>
      <c r="X16470" s="12"/>
    </row>
    <row r="16471" spans="2:24" x14ac:dyDescent="0.3">
      <c r="B16471" s="73"/>
      <c r="D16471" s="73"/>
      <c r="P16471" s="73"/>
      <c r="T16471" s="73"/>
      <c r="U16471" s="73"/>
      <c r="V16471" s="73"/>
      <c r="X16471" s="12"/>
    </row>
    <row r="16472" spans="2:24" x14ac:dyDescent="0.3">
      <c r="B16472" s="73"/>
      <c r="D16472" s="73"/>
      <c r="P16472" s="73"/>
      <c r="T16472" s="73"/>
      <c r="U16472" s="73"/>
      <c r="V16472" s="73"/>
      <c r="X16472" s="12"/>
    </row>
    <row r="16473" spans="2:24" x14ac:dyDescent="0.3">
      <c r="B16473" s="73"/>
      <c r="D16473" s="73"/>
      <c r="P16473" s="73"/>
      <c r="T16473" s="73"/>
      <c r="U16473" s="73"/>
      <c r="V16473" s="73"/>
      <c r="X16473" s="12"/>
    </row>
    <row r="16474" spans="2:24" x14ac:dyDescent="0.3">
      <c r="B16474" s="73"/>
      <c r="D16474" s="73"/>
      <c r="P16474" s="73"/>
      <c r="T16474" s="73"/>
      <c r="U16474" s="73"/>
      <c r="V16474" s="73"/>
      <c r="X16474" s="12"/>
    </row>
    <row r="16475" spans="2:24" x14ac:dyDescent="0.3">
      <c r="B16475" s="73"/>
      <c r="D16475" s="73"/>
      <c r="P16475" s="73"/>
      <c r="T16475" s="73"/>
      <c r="U16475" s="73"/>
      <c r="V16475" s="73"/>
      <c r="X16475" s="12"/>
    </row>
    <row r="16476" spans="2:24" x14ac:dyDescent="0.3">
      <c r="B16476" s="73"/>
      <c r="D16476" s="73"/>
      <c r="P16476" s="73"/>
      <c r="T16476" s="73"/>
      <c r="U16476" s="73"/>
      <c r="V16476" s="73"/>
      <c r="X16476" s="12"/>
    </row>
    <row r="16477" spans="2:24" x14ac:dyDescent="0.3">
      <c r="B16477" s="73"/>
      <c r="D16477" s="73"/>
      <c r="P16477" s="73"/>
      <c r="T16477" s="73"/>
      <c r="U16477" s="73"/>
      <c r="V16477" s="73"/>
      <c r="X16477" s="12"/>
    </row>
    <row r="16478" spans="2:24" x14ac:dyDescent="0.3">
      <c r="B16478" s="73"/>
      <c r="D16478" s="73"/>
      <c r="P16478" s="73"/>
      <c r="T16478" s="73"/>
      <c r="U16478" s="73"/>
      <c r="V16478" s="73"/>
      <c r="X16478" s="12"/>
    </row>
    <row r="16479" spans="2:24" x14ac:dyDescent="0.3">
      <c r="B16479" s="73"/>
      <c r="D16479" s="73"/>
      <c r="P16479" s="73"/>
      <c r="T16479" s="73"/>
      <c r="U16479" s="73"/>
      <c r="V16479" s="73"/>
      <c r="X16479" s="12"/>
    </row>
    <row r="16480" spans="2:24" x14ac:dyDescent="0.3">
      <c r="B16480" s="73"/>
      <c r="D16480" s="73"/>
      <c r="P16480" s="73"/>
      <c r="T16480" s="73"/>
      <c r="U16480" s="73"/>
      <c r="V16480" s="73"/>
      <c r="X16480" s="12"/>
    </row>
    <row r="16481" spans="2:24" x14ac:dyDescent="0.3">
      <c r="B16481" s="73"/>
      <c r="D16481" s="73"/>
      <c r="P16481" s="73"/>
      <c r="T16481" s="73"/>
      <c r="U16481" s="73"/>
      <c r="V16481" s="73"/>
      <c r="X16481" s="12"/>
    </row>
    <row r="16482" spans="2:24" x14ac:dyDescent="0.3">
      <c r="B16482" s="73"/>
      <c r="D16482" s="73"/>
      <c r="P16482" s="73"/>
      <c r="T16482" s="73"/>
      <c r="U16482" s="73"/>
      <c r="V16482" s="73"/>
      <c r="X16482" s="12"/>
    </row>
    <row r="16483" spans="2:24" x14ac:dyDescent="0.3">
      <c r="B16483" s="73"/>
      <c r="D16483" s="73"/>
      <c r="P16483" s="73"/>
      <c r="T16483" s="73"/>
      <c r="U16483" s="73"/>
      <c r="V16483" s="73"/>
      <c r="X16483" s="12"/>
    </row>
    <row r="16484" spans="2:24" x14ac:dyDescent="0.3">
      <c r="B16484" s="73"/>
      <c r="D16484" s="73"/>
      <c r="P16484" s="73"/>
      <c r="T16484" s="73"/>
      <c r="U16484" s="73"/>
      <c r="V16484" s="73"/>
      <c r="X16484" s="12"/>
    </row>
    <row r="16485" spans="2:24" x14ac:dyDescent="0.3">
      <c r="B16485" s="73"/>
      <c r="D16485" s="73"/>
      <c r="P16485" s="73"/>
      <c r="T16485" s="73"/>
      <c r="U16485" s="73"/>
      <c r="V16485" s="73"/>
      <c r="X16485" s="12"/>
    </row>
    <row r="16486" spans="2:24" x14ac:dyDescent="0.3">
      <c r="B16486" s="73"/>
      <c r="D16486" s="73"/>
      <c r="P16486" s="73"/>
      <c r="T16486" s="73"/>
      <c r="U16486" s="73"/>
      <c r="V16486" s="73"/>
      <c r="X16486" s="12"/>
    </row>
    <row r="16487" spans="2:24" x14ac:dyDescent="0.3">
      <c r="B16487" s="73"/>
      <c r="D16487" s="73"/>
      <c r="P16487" s="73"/>
      <c r="T16487" s="73"/>
      <c r="U16487" s="73"/>
      <c r="V16487" s="73"/>
      <c r="X16487" s="12"/>
    </row>
    <row r="16488" spans="2:24" x14ac:dyDescent="0.3">
      <c r="B16488" s="73"/>
      <c r="D16488" s="73"/>
      <c r="P16488" s="73"/>
      <c r="T16488" s="73"/>
      <c r="U16488" s="73"/>
      <c r="V16488" s="73"/>
      <c r="X16488" s="12"/>
    </row>
    <row r="16489" spans="2:24" x14ac:dyDescent="0.3">
      <c r="B16489" s="73"/>
      <c r="D16489" s="73"/>
      <c r="P16489" s="73"/>
      <c r="T16489" s="73"/>
      <c r="U16489" s="73"/>
      <c r="V16489" s="73"/>
      <c r="X16489" s="12"/>
    </row>
    <row r="16490" spans="2:24" x14ac:dyDescent="0.3">
      <c r="B16490" s="73"/>
      <c r="D16490" s="73"/>
      <c r="P16490" s="73"/>
      <c r="T16490" s="73"/>
      <c r="U16490" s="73"/>
      <c r="V16490" s="73"/>
      <c r="X16490" s="12"/>
    </row>
    <row r="16491" spans="2:24" x14ac:dyDescent="0.3">
      <c r="B16491" s="73"/>
      <c r="D16491" s="73"/>
      <c r="P16491" s="73"/>
      <c r="T16491" s="73"/>
      <c r="U16491" s="73"/>
      <c r="V16491" s="73"/>
      <c r="X16491" s="12"/>
    </row>
    <row r="16492" spans="2:24" x14ac:dyDescent="0.3">
      <c r="B16492" s="73"/>
      <c r="D16492" s="73"/>
      <c r="P16492" s="73"/>
      <c r="T16492" s="73"/>
      <c r="U16492" s="73"/>
      <c r="V16492" s="73"/>
      <c r="X16492" s="12"/>
    </row>
    <row r="16493" spans="2:24" x14ac:dyDescent="0.3">
      <c r="B16493" s="73"/>
      <c r="D16493" s="73"/>
      <c r="P16493" s="73"/>
      <c r="T16493" s="73"/>
      <c r="U16493" s="73"/>
      <c r="V16493" s="73"/>
      <c r="X16493" s="12"/>
    </row>
    <row r="16494" spans="2:24" x14ac:dyDescent="0.3">
      <c r="B16494" s="73"/>
      <c r="D16494" s="73"/>
      <c r="P16494" s="73"/>
      <c r="T16494" s="73"/>
      <c r="U16494" s="73"/>
      <c r="V16494" s="73"/>
      <c r="X16494" s="12"/>
    </row>
    <row r="16495" spans="2:24" x14ac:dyDescent="0.3">
      <c r="B16495" s="73"/>
      <c r="D16495" s="73"/>
      <c r="P16495" s="73"/>
      <c r="T16495" s="73"/>
      <c r="U16495" s="73"/>
      <c r="V16495" s="73"/>
      <c r="X16495" s="12"/>
    </row>
    <row r="16496" spans="2:24" x14ac:dyDescent="0.3">
      <c r="B16496" s="73"/>
      <c r="D16496" s="73"/>
      <c r="P16496" s="73"/>
      <c r="T16496" s="73"/>
      <c r="U16496" s="73"/>
      <c r="V16496" s="73"/>
      <c r="X16496" s="12"/>
    </row>
    <row r="16497" spans="2:24" x14ac:dyDescent="0.3">
      <c r="B16497" s="73"/>
      <c r="D16497" s="73"/>
      <c r="P16497" s="73"/>
      <c r="T16497" s="73"/>
      <c r="U16497" s="73"/>
      <c r="V16497" s="73"/>
      <c r="X16497" s="12"/>
    </row>
    <row r="16498" spans="2:24" x14ac:dyDescent="0.3">
      <c r="B16498" s="73"/>
      <c r="D16498" s="73"/>
      <c r="P16498" s="73"/>
      <c r="T16498" s="73"/>
      <c r="U16498" s="73"/>
      <c r="V16498" s="73"/>
      <c r="X16498" s="12"/>
    </row>
    <row r="16499" spans="2:24" x14ac:dyDescent="0.3">
      <c r="B16499" s="73"/>
      <c r="D16499" s="73"/>
      <c r="P16499" s="73"/>
      <c r="T16499" s="73"/>
      <c r="U16499" s="73"/>
      <c r="V16499" s="73"/>
      <c r="X16499" s="12"/>
    </row>
    <row r="16500" spans="2:24" x14ac:dyDescent="0.3">
      <c r="B16500" s="73"/>
      <c r="D16500" s="73"/>
      <c r="P16500" s="73"/>
      <c r="T16500" s="73"/>
      <c r="U16500" s="73"/>
      <c r="V16500" s="73"/>
      <c r="X16500" s="12"/>
    </row>
    <row r="16501" spans="2:24" x14ac:dyDescent="0.3">
      <c r="B16501" s="73"/>
      <c r="D16501" s="73"/>
      <c r="P16501" s="73"/>
      <c r="T16501" s="73"/>
      <c r="U16501" s="73"/>
      <c r="V16501" s="73"/>
      <c r="X16501" s="12"/>
    </row>
    <row r="16502" spans="2:24" x14ac:dyDescent="0.3">
      <c r="B16502" s="73"/>
      <c r="D16502" s="73"/>
      <c r="P16502" s="73"/>
      <c r="T16502" s="73"/>
      <c r="U16502" s="73"/>
      <c r="V16502" s="73"/>
      <c r="X16502" s="12"/>
    </row>
    <row r="16503" spans="2:24" x14ac:dyDescent="0.3">
      <c r="B16503" s="73"/>
      <c r="D16503" s="73"/>
      <c r="P16503" s="73"/>
      <c r="T16503" s="73"/>
      <c r="U16503" s="73"/>
      <c r="V16503" s="73"/>
      <c r="X16503" s="12"/>
    </row>
    <row r="16504" spans="2:24" x14ac:dyDescent="0.3">
      <c r="B16504" s="73"/>
      <c r="D16504" s="73"/>
      <c r="P16504" s="73"/>
      <c r="T16504" s="73"/>
      <c r="U16504" s="73"/>
      <c r="V16504" s="73"/>
      <c r="X16504" s="12"/>
    </row>
    <row r="16505" spans="2:24" x14ac:dyDescent="0.3">
      <c r="B16505" s="73"/>
      <c r="D16505" s="73"/>
      <c r="P16505" s="73"/>
      <c r="T16505" s="73"/>
      <c r="U16505" s="73"/>
      <c r="V16505" s="73"/>
      <c r="X16505" s="12"/>
    </row>
    <row r="16506" spans="2:24" x14ac:dyDescent="0.3">
      <c r="B16506" s="73"/>
      <c r="D16506" s="73"/>
      <c r="P16506" s="73"/>
      <c r="T16506" s="73"/>
      <c r="U16506" s="73"/>
      <c r="V16506" s="73"/>
      <c r="X16506" s="12"/>
    </row>
    <row r="16507" spans="2:24" x14ac:dyDescent="0.3">
      <c r="B16507" s="73"/>
      <c r="D16507" s="73"/>
      <c r="P16507" s="73"/>
      <c r="T16507" s="73"/>
      <c r="U16507" s="73"/>
      <c r="V16507" s="73"/>
      <c r="X16507" s="12"/>
    </row>
    <row r="16508" spans="2:24" x14ac:dyDescent="0.3">
      <c r="B16508" s="73"/>
      <c r="D16508" s="73"/>
      <c r="P16508" s="73"/>
      <c r="T16508" s="73"/>
      <c r="U16508" s="73"/>
      <c r="V16508" s="73"/>
      <c r="X16508" s="12"/>
    </row>
    <row r="16509" spans="2:24" x14ac:dyDescent="0.3">
      <c r="B16509" s="73"/>
      <c r="D16509" s="73"/>
      <c r="P16509" s="73"/>
      <c r="T16509" s="73"/>
      <c r="U16509" s="73"/>
      <c r="V16509" s="73"/>
      <c r="X16509" s="12"/>
    </row>
    <row r="16510" spans="2:24" x14ac:dyDescent="0.3">
      <c r="B16510" s="73"/>
      <c r="D16510" s="73"/>
      <c r="P16510" s="73"/>
      <c r="T16510" s="73"/>
      <c r="U16510" s="73"/>
      <c r="V16510" s="73"/>
      <c r="X16510" s="12"/>
    </row>
    <row r="16511" spans="2:24" x14ac:dyDescent="0.3">
      <c r="B16511" s="73"/>
      <c r="D16511" s="73"/>
      <c r="P16511" s="73"/>
      <c r="T16511" s="73"/>
      <c r="U16511" s="73"/>
      <c r="V16511" s="73"/>
      <c r="X16511" s="12"/>
    </row>
    <row r="16512" spans="2:24" x14ac:dyDescent="0.3">
      <c r="B16512" s="73"/>
      <c r="D16512" s="73"/>
      <c r="P16512" s="73"/>
      <c r="T16512" s="73"/>
      <c r="U16512" s="73"/>
      <c r="V16512" s="73"/>
      <c r="X16512" s="12"/>
    </row>
    <row r="16513" spans="2:24" x14ac:dyDescent="0.3">
      <c r="B16513" s="73"/>
      <c r="D16513" s="73"/>
      <c r="P16513" s="73"/>
      <c r="T16513" s="73"/>
      <c r="U16513" s="73"/>
      <c r="V16513" s="73"/>
      <c r="X16513" s="12"/>
    </row>
    <row r="16514" spans="2:24" x14ac:dyDescent="0.3">
      <c r="B16514" s="73"/>
      <c r="D16514" s="73"/>
      <c r="P16514" s="73"/>
      <c r="T16514" s="73"/>
      <c r="U16514" s="73"/>
      <c r="V16514" s="73"/>
      <c r="X16514" s="12"/>
    </row>
    <row r="16515" spans="2:24" x14ac:dyDescent="0.3">
      <c r="B16515" s="73"/>
      <c r="D16515" s="73"/>
      <c r="P16515" s="73"/>
      <c r="T16515" s="73"/>
      <c r="U16515" s="73"/>
      <c r="V16515" s="73"/>
      <c r="X16515" s="12"/>
    </row>
    <row r="16516" spans="2:24" x14ac:dyDescent="0.3">
      <c r="B16516" s="73"/>
      <c r="D16516" s="73"/>
      <c r="P16516" s="73"/>
      <c r="T16516" s="73"/>
      <c r="U16516" s="73"/>
      <c r="V16516" s="73"/>
      <c r="X16516" s="12"/>
    </row>
    <row r="16517" spans="2:24" x14ac:dyDescent="0.3">
      <c r="B16517" s="73"/>
      <c r="D16517" s="73"/>
      <c r="P16517" s="73"/>
      <c r="T16517" s="73"/>
      <c r="U16517" s="73"/>
      <c r="V16517" s="73"/>
      <c r="X16517" s="12"/>
    </row>
    <row r="16518" spans="2:24" x14ac:dyDescent="0.3">
      <c r="B16518" s="73"/>
      <c r="D16518" s="73"/>
      <c r="P16518" s="73"/>
      <c r="T16518" s="73"/>
      <c r="U16518" s="73"/>
      <c r="V16518" s="73"/>
      <c r="X16518" s="12"/>
    </row>
    <row r="16519" spans="2:24" x14ac:dyDescent="0.3">
      <c r="B16519" s="73"/>
      <c r="D16519" s="73"/>
      <c r="P16519" s="73"/>
      <c r="T16519" s="73"/>
      <c r="U16519" s="73"/>
      <c r="V16519" s="73"/>
      <c r="X16519" s="12"/>
    </row>
    <row r="16520" spans="2:24" x14ac:dyDescent="0.3">
      <c r="B16520" s="73"/>
      <c r="D16520" s="73"/>
      <c r="P16520" s="73"/>
      <c r="T16520" s="73"/>
      <c r="U16520" s="73"/>
      <c r="V16520" s="73"/>
      <c r="X16520" s="12"/>
    </row>
    <row r="16521" spans="2:24" x14ac:dyDescent="0.3">
      <c r="B16521" s="73"/>
      <c r="D16521" s="73"/>
      <c r="P16521" s="73"/>
      <c r="T16521" s="73"/>
      <c r="U16521" s="73"/>
      <c r="V16521" s="73"/>
      <c r="X16521" s="12"/>
    </row>
    <row r="16522" spans="2:24" x14ac:dyDescent="0.3">
      <c r="B16522" s="73"/>
      <c r="D16522" s="73"/>
      <c r="P16522" s="73"/>
      <c r="T16522" s="73"/>
      <c r="U16522" s="73"/>
      <c r="V16522" s="73"/>
      <c r="X16522" s="12"/>
    </row>
    <row r="16523" spans="2:24" x14ac:dyDescent="0.3">
      <c r="B16523" s="73"/>
      <c r="D16523" s="73"/>
      <c r="P16523" s="73"/>
      <c r="T16523" s="73"/>
      <c r="U16523" s="73"/>
      <c r="V16523" s="73"/>
      <c r="X16523" s="12"/>
    </row>
    <row r="16524" spans="2:24" x14ac:dyDescent="0.3">
      <c r="B16524" s="73"/>
      <c r="D16524" s="73"/>
      <c r="P16524" s="73"/>
      <c r="T16524" s="73"/>
      <c r="U16524" s="73"/>
      <c r="V16524" s="73"/>
      <c r="X16524" s="12"/>
    </row>
    <row r="16525" spans="2:24" x14ac:dyDescent="0.3">
      <c r="B16525" s="73"/>
      <c r="D16525" s="73"/>
      <c r="P16525" s="73"/>
      <c r="T16525" s="73"/>
      <c r="U16525" s="73"/>
      <c r="V16525" s="73"/>
      <c r="X16525" s="12"/>
    </row>
    <row r="16526" spans="2:24" x14ac:dyDescent="0.3">
      <c r="B16526" s="73"/>
      <c r="D16526" s="73"/>
      <c r="P16526" s="73"/>
      <c r="T16526" s="73"/>
      <c r="U16526" s="73"/>
      <c r="V16526" s="73"/>
      <c r="X16526" s="12"/>
    </row>
    <row r="16527" spans="2:24" x14ac:dyDescent="0.3">
      <c r="B16527" s="73"/>
      <c r="D16527" s="73"/>
      <c r="P16527" s="73"/>
      <c r="T16527" s="73"/>
      <c r="U16527" s="73"/>
      <c r="V16527" s="73"/>
      <c r="X16527" s="12"/>
    </row>
    <row r="16528" spans="2:24" x14ac:dyDescent="0.3">
      <c r="B16528" s="73"/>
      <c r="D16528" s="73"/>
      <c r="P16528" s="73"/>
      <c r="T16528" s="73"/>
      <c r="U16528" s="73"/>
      <c r="V16528" s="73"/>
      <c r="X16528" s="12"/>
    </row>
    <row r="16529" spans="2:24" x14ac:dyDescent="0.3">
      <c r="B16529" s="73"/>
      <c r="D16529" s="73"/>
      <c r="P16529" s="73"/>
      <c r="T16529" s="73"/>
      <c r="U16529" s="73"/>
      <c r="V16529" s="73"/>
      <c r="X16529" s="12"/>
    </row>
    <row r="16530" spans="2:24" x14ac:dyDescent="0.3">
      <c r="B16530" s="73"/>
      <c r="D16530" s="73"/>
      <c r="P16530" s="73"/>
      <c r="T16530" s="73"/>
      <c r="U16530" s="73"/>
      <c r="V16530" s="73"/>
      <c r="X16530" s="12"/>
    </row>
    <row r="16531" spans="2:24" x14ac:dyDescent="0.3">
      <c r="B16531" s="73"/>
      <c r="D16531" s="73"/>
      <c r="P16531" s="73"/>
      <c r="T16531" s="73"/>
      <c r="U16531" s="73"/>
      <c r="V16531" s="73"/>
      <c r="X16531" s="12"/>
    </row>
    <row r="16532" spans="2:24" x14ac:dyDescent="0.3">
      <c r="B16532" s="73"/>
      <c r="D16532" s="73"/>
      <c r="P16532" s="73"/>
      <c r="T16532" s="73"/>
      <c r="U16532" s="73"/>
      <c r="V16532" s="73"/>
      <c r="X16532" s="12"/>
    </row>
    <row r="16533" spans="2:24" x14ac:dyDescent="0.3">
      <c r="B16533" s="73"/>
      <c r="D16533" s="73"/>
      <c r="P16533" s="73"/>
      <c r="T16533" s="73"/>
      <c r="U16533" s="73"/>
      <c r="V16533" s="73"/>
      <c r="X16533" s="12"/>
    </row>
    <row r="16534" spans="2:24" x14ac:dyDescent="0.3">
      <c r="B16534" s="73"/>
      <c r="D16534" s="73"/>
      <c r="P16534" s="73"/>
      <c r="T16534" s="73"/>
      <c r="U16534" s="73"/>
      <c r="V16534" s="73"/>
      <c r="X16534" s="12"/>
    </row>
    <row r="16535" spans="2:24" x14ac:dyDescent="0.3">
      <c r="B16535" s="73"/>
      <c r="D16535" s="73"/>
      <c r="P16535" s="73"/>
      <c r="T16535" s="73"/>
      <c r="U16535" s="73"/>
      <c r="V16535" s="73"/>
      <c r="X16535" s="12"/>
    </row>
    <row r="16536" spans="2:24" x14ac:dyDescent="0.3">
      <c r="B16536" s="73"/>
      <c r="D16536" s="73"/>
      <c r="P16536" s="73"/>
      <c r="T16536" s="73"/>
      <c r="U16536" s="73"/>
      <c r="V16536" s="73"/>
      <c r="X16536" s="12"/>
    </row>
    <row r="16537" spans="2:24" x14ac:dyDescent="0.3">
      <c r="B16537" s="73"/>
      <c r="D16537" s="73"/>
      <c r="P16537" s="73"/>
      <c r="T16537" s="73"/>
      <c r="U16537" s="73"/>
      <c r="V16537" s="73"/>
      <c r="X16537" s="12"/>
    </row>
    <row r="16538" spans="2:24" x14ac:dyDescent="0.3">
      <c r="B16538" s="73"/>
      <c r="D16538" s="73"/>
      <c r="P16538" s="73"/>
      <c r="T16538" s="73"/>
      <c r="U16538" s="73"/>
      <c r="V16538" s="73"/>
      <c r="X16538" s="12"/>
    </row>
    <row r="16539" spans="2:24" x14ac:dyDescent="0.3">
      <c r="B16539" s="73"/>
      <c r="D16539" s="73"/>
      <c r="P16539" s="73"/>
      <c r="T16539" s="73"/>
      <c r="U16539" s="73"/>
      <c r="V16539" s="73"/>
      <c r="X16539" s="12"/>
    </row>
    <row r="16540" spans="2:24" x14ac:dyDescent="0.3">
      <c r="B16540" s="73"/>
      <c r="D16540" s="73"/>
      <c r="P16540" s="73"/>
      <c r="T16540" s="73"/>
      <c r="U16540" s="73"/>
      <c r="V16540" s="73"/>
      <c r="X16540" s="12"/>
    </row>
    <row r="16541" spans="2:24" x14ac:dyDescent="0.3">
      <c r="B16541" s="73"/>
      <c r="D16541" s="73"/>
      <c r="P16541" s="73"/>
      <c r="T16541" s="73"/>
      <c r="U16541" s="73"/>
      <c r="V16541" s="73"/>
      <c r="X16541" s="12"/>
    </row>
    <row r="16542" spans="2:24" x14ac:dyDescent="0.3">
      <c r="B16542" s="73"/>
      <c r="D16542" s="73"/>
      <c r="P16542" s="73"/>
      <c r="T16542" s="73"/>
      <c r="U16542" s="73"/>
      <c r="V16542" s="73"/>
      <c r="X16542" s="12"/>
    </row>
    <row r="16543" spans="2:24" x14ac:dyDescent="0.3">
      <c r="B16543" s="73"/>
      <c r="D16543" s="73"/>
      <c r="P16543" s="73"/>
      <c r="T16543" s="73"/>
      <c r="U16543" s="73"/>
      <c r="V16543" s="73"/>
      <c r="X16543" s="12"/>
    </row>
    <row r="16544" spans="2:24" x14ac:dyDescent="0.3">
      <c r="B16544" s="73"/>
      <c r="D16544" s="73"/>
      <c r="P16544" s="73"/>
      <c r="T16544" s="73"/>
      <c r="U16544" s="73"/>
      <c r="V16544" s="73"/>
      <c r="X16544" s="12"/>
    </row>
    <row r="16545" spans="2:24" x14ac:dyDescent="0.3">
      <c r="B16545" s="73"/>
      <c r="D16545" s="73"/>
      <c r="P16545" s="73"/>
      <c r="T16545" s="73"/>
      <c r="U16545" s="73"/>
      <c r="V16545" s="73"/>
      <c r="X16545" s="12"/>
    </row>
    <row r="16546" spans="2:24" x14ac:dyDescent="0.3">
      <c r="B16546" s="73"/>
      <c r="D16546" s="73"/>
      <c r="P16546" s="73"/>
      <c r="T16546" s="73"/>
      <c r="U16546" s="73"/>
      <c r="V16546" s="73"/>
      <c r="X16546" s="12"/>
    </row>
    <row r="16547" spans="2:24" x14ac:dyDescent="0.3">
      <c r="B16547" s="73"/>
      <c r="D16547" s="73"/>
      <c r="P16547" s="73"/>
      <c r="T16547" s="73"/>
      <c r="U16547" s="73"/>
      <c r="V16547" s="73"/>
      <c r="X16547" s="12"/>
    </row>
    <row r="16548" spans="2:24" x14ac:dyDescent="0.3">
      <c r="B16548" s="73"/>
      <c r="D16548" s="73"/>
      <c r="P16548" s="73"/>
      <c r="T16548" s="73"/>
      <c r="U16548" s="73"/>
      <c r="V16548" s="73"/>
      <c r="X16548" s="12"/>
    </row>
    <row r="16549" spans="2:24" x14ac:dyDescent="0.3">
      <c r="B16549" s="73"/>
      <c r="D16549" s="73"/>
      <c r="P16549" s="73"/>
      <c r="T16549" s="73"/>
      <c r="U16549" s="73"/>
      <c r="V16549" s="73"/>
      <c r="X16549" s="12"/>
    </row>
    <row r="16550" spans="2:24" x14ac:dyDescent="0.3">
      <c r="B16550" s="73"/>
      <c r="D16550" s="73"/>
      <c r="P16550" s="73"/>
      <c r="T16550" s="73"/>
      <c r="U16550" s="73"/>
      <c r="V16550" s="73"/>
      <c r="X16550" s="12"/>
    </row>
    <row r="16551" spans="2:24" x14ac:dyDescent="0.3">
      <c r="B16551" s="73"/>
      <c r="D16551" s="73"/>
      <c r="P16551" s="73"/>
      <c r="T16551" s="73"/>
      <c r="U16551" s="73"/>
      <c r="V16551" s="73"/>
      <c r="X16551" s="12"/>
    </row>
    <row r="16552" spans="2:24" x14ac:dyDescent="0.3">
      <c r="B16552" s="73"/>
      <c r="D16552" s="73"/>
      <c r="P16552" s="73"/>
      <c r="T16552" s="73"/>
      <c r="U16552" s="73"/>
      <c r="V16552" s="73"/>
      <c r="X16552" s="12"/>
    </row>
    <row r="16553" spans="2:24" x14ac:dyDescent="0.3">
      <c r="B16553" s="73"/>
      <c r="D16553" s="73"/>
      <c r="P16553" s="73"/>
      <c r="T16553" s="73"/>
      <c r="U16553" s="73"/>
      <c r="V16553" s="73"/>
      <c r="X16553" s="12"/>
    </row>
    <row r="16554" spans="2:24" x14ac:dyDescent="0.3">
      <c r="B16554" s="73"/>
      <c r="D16554" s="73"/>
      <c r="P16554" s="73"/>
      <c r="T16554" s="73"/>
      <c r="U16554" s="73"/>
      <c r="V16554" s="73"/>
      <c r="X16554" s="12"/>
    </row>
    <row r="16555" spans="2:24" x14ac:dyDescent="0.3">
      <c r="B16555" s="73"/>
      <c r="D16555" s="73"/>
      <c r="P16555" s="73"/>
      <c r="T16555" s="73"/>
      <c r="U16555" s="73"/>
      <c r="V16555" s="73"/>
      <c r="X16555" s="12"/>
    </row>
    <row r="16556" spans="2:24" x14ac:dyDescent="0.3">
      <c r="B16556" s="73"/>
      <c r="D16556" s="73"/>
      <c r="P16556" s="73"/>
      <c r="T16556" s="73"/>
      <c r="U16556" s="73"/>
      <c r="V16556" s="73"/>
      <c r="X16556" s="12"/>
    </row>
    <row r="16557" spans="2:24" x14ac:dyDescent="0.3">
      <c r="B16557" s="73"/>
      <c r="D16557" s="73"/>
      <c r="P16557" s="73"/>
      <c r="T16557" s="73"/>
      <c r="U16557" s="73"/>
      <c r="V16557" s="73"/>
      <c r="X16557" s="12"/>
    </row>
    <row r="16558" spans="2:24" x14ac:dyDescent="0.3">
      <c r="B16558" s="73"/>
      <c r="D16558" s="73"/>
      <c r="P16558" s="73"/>
      <c r="T16558" s="73"/>
      <c r="U16558" s="73"/>
      <c r="V16558" s="73"/>
      <c r="X16558" s="12"/>
    </row>
    <row r="16559" spans="2:24" x14ac:dyDescent="0.3">
      <c r="B16559" s="73"/>
      <c r="D16559" s="73"/>
      <c r="P16559" s="73"/>
      <c r="T16559" s="73"/>
      <c r="U16559" s="73"/>
      <c r="V16559" s="73"/>
      <c r="X16559" s="12"/>
    </row>
    <row r="16560" spans="2:24" x14ac:dyDescent="0.3">
      <c r="B16560" s="73"/>
      <c r="D16560" s="73"/>
      <c r="P16560" s="73"/>
      <c r="T16560" s="73"/>
      <c r="U16560" s="73"/>
      <c r="V16560" s="73"/>
      <c r="X16560" s="12"/>
    </row>
    <row r="16561" spans="2:24" x14ac:dyDescent="0.3">
      <c r="B16561" s="73"/>
      <c r="D16561" s="73"/>
      <c r="P16561" s="73"/>
      <c r="T16561" s="73"/>
      <c r="U16561" s="73"/>
      <c r="V16561" s="73"/>
      <c r="X16561" s="12"/>
    </row>
    <row r="16562" spans="2:24" x14ac:dyDescent="0.3">
      <c r="B16562" s="73"/>
      <c r="D16562" s="73"/>
      <c r="P16562" s="73"/>
      <c r="T16562" s="73"/>
      <c r="U16562" s="73"/>
      <c r="V16562" s="73"/>
      <c r="X16562" s="12"/>
    </row>
    <row r="16563" spans="2:24" x14ac:dyDescent="0.3">
      <c r="B16563" s="73"/>
      <c r="D16563" s="73"/>
      <c r="P16563" s="73"/>
      <c r="T16563" s="73"/>
      <c r="U16563" s="73"/>
      <c r="V16563" s="73"/>
      <c r="X16563" s="12"/>
    </row>
    <row r="16564" spans="2:24" x14ac:dyDescent="0.3">
      <c r="B16564" s="73"/>
      <c r="D16564" s="73"/>
      <c r="P16564" s="73"/>
      <c r="T16564" s="73"/>
      <c r="U16564" s="73"/>
      <c r="V16564" s="73"/>
      <c r="X16564" s="12"/>
    </row>
    <row r="16565" spans="2:24" x14ac:dyDescent="0.3">
      <c r="B16565" s="73"/>
      <c r="D16565" s="73"/>
      <c r="P16565" s="73"/>
      <c r="T16565" s="73"/>
      <c r="U16565" s="73"/>
      <c r="V16565" s="73"/>
      <c r="X16565" s="12"/>
    </row>
    <row r="16566" spans="2:24" x14ac:dyDescent="0.3">
      <c r="B16566" s="73"/>
      <c r="D16566" s="73"/>
      <c r="P16566" s="73"/>
      <c r="T16566" s="73"/>
      <c r="U16566" s="73"/>
      <c r="V16566" s="73"/>
      <c r="X16566" s="12"/>
    </row>
    <row r="16567" spans="2:24" x14ac:dyDescent="0.3">
      <c r="B16567" s="73"/>
      <c r="D16567" s="73"/>
      <c r="P16567" s="73"/>
      <c r="T16567" s="73"/>
      <c r="U16567" s="73"/>
      <c r="V16567" s="73"/>
      <c r="X16567" s="12"/>
    </row>
    <row r="16568" spans="2:24" x14ac:dyDescent="0.3">
      <c r="B16568" s="73"/>
      <c r="D16568" s="73"/>
      <c r="P16568" s="73"/>
      <c r="T16568" s="73"/>
      <c r="U16568" s="73"/>
      <c r="V16568" s="73"/>
      <c r="X16568" s="12"/>
    </row>
    <row r="16569" spans="2:24" x14ac:dyDescent="0.3">
      <c r="B16569" s="73"/>
      <c r="D16569" s="73"/>
      <c r="P16569" s="73"/>
      <c r="T16569" s="73"/>
      <c r="U16569" s="73"/>
      <c r="V16569" s="73"/>
      <c r="X16569" s="12"/>
    </row>
    <row r="16570" spans="2:24" x14ac:dyDescent="0.3">
      <c r="B16570" s="73"/>
      <c r="D16570" s="73"/>
      <c r="P16570" s="73"/>
      <c r="T16570" s="73"/>
      <c r="U16570" s="73"/>
      <c r="V16570" s="73"/>
      <c r="X16570" s="12"/>
    </row>
    <row r="16571" spans="2:24" x14ac:dyDescent="0.3">
      <c r="B16571" s="73"/>
      <c r="D16571" s="73"/>
      <c r="P16571" s="73"/>
      <c r="T16571" s="73"/>
      <c r="U16571" s="73"/>
      <c r="V16571" s="73"/>
      <c r="X16571" s="12"/>
    </row>
    <row r="16572" spans="2:24" x14ac:dyDescent="0.3">
      <c r="B16572" s="73"/>
      <c r="D16572" s="73"/>
      <c r="P16572" s="73"/>
      <c r="T16572" s="73"/>
      <c r="U16572" s="73"/>
      <c r="V16572" s="73"/>
      <c r="X16572" s="12"/>
    </row>
    <row r="16573" spans="2:24" x14ac:dyDescent="0.3">
      <c r="B16573" s="73"/>
      <c r="D16573" s="73"/>
      <c r="P16573" s="73"/>
      <c r="T16573" s="73"/>
      <c r="U16573" s="73"/>
      <c r="V16573" s="73"/>
      <c r="X16573" s="12"/>
    </row>
    <row r="16574" spans="2:24" x14ac:dyDescent="0.3">
      <c r="B16574" s="73"/>
      <c r="D16574" s="73"/>
      <c r="P16574" s="73"/>
      <c r="T16574" s="73"/>
      <c r="U16574" s="73"/>
      <c r="V16574" s="73"/>
      <c r="X16574" s="12"/>
    </row>
    <row r="16575" spans="2:24" x14ac:dyDescent="0.3">
      <c r="B16575" s="73"/>
      <c r="D16575" s="73"/>
      <c r="P16575" s="73"/>
      <c r="T16575" s="73"/>
      <c r="U16575" s="73"/>
      <c r="V16575" s="73"/>
      <c r="X16575" s="12"/>
    </row>
    <row r="16576" spans="2:24" x14ac:dyDescent="0.3">
      <c r="B16576" s="73"/>
      <c r="D16576" s="73"/>
      <c r="P16576" s="73"/>
      <c r="T16576" s="73"/>
      <c r="U16576" s="73"/>
      <c r="V16576" s="73"/>
      <c r="X16576" s="12"/>
    </row>
    <row r="16577" spans="2:24" x14ac:dyDescent="0.3">
      <c r="B16577" s="73"/>
      <c r="D16577" s="73"/>
      <c r="P16577" s="73"/>
      <c r="T16577" s="73"/>
      <c r="U16577" s="73"/>
      <c r="V16577" s="73"/>
      <c r="X16577" s="12"/>
    </row>
    <row r="16578" spans="2:24" x14ac:dyDescent="0.3">
      <c r="B16578" s="73"/>
      <c r="D16578" s="73"/>
      <c r="P16578" s="73"/>
      <c r="T16578" s="73"/>
      <c r="U16578" s="73"/>
      <c r="V16578" s="73"/>
      <c r="X16578" s="12"/>
    </row>
    <row r="16579" spans="2:24" x14ac:dyDescent="0.3">
      <c r="B16579" s="73"/>
      <c r="D16579" s="73"/>
      <c r="P16579" s="73"/>
      <c r="T16579" s="73"/>
      <c r="U16579" s="73"/>
      <c r="V16579" s="73"/>
      <c r="X16579" s="12"/>
    </row>
    <row r="16580" spans="2:24" x14ac:dyDescent="0.3">
      <c r="B16580" s="73"/>
      <c r="D16580" s="73"/>
      <c r="P16580" s="73"/>
      <c r="T16580" s="73"/>
      <c r="U16580" s="73"/>
      <c r="V16580" s="73"/>
      <c r="X16580" s="12"/>
    </row>
    <row r="16581" spans="2:24" x14ac:dyDescent="0.3">
      <c r="B16581" s="73"/>
      <c r="D16581" s="73"/>
      <c r="P16581" s="73"/>
      <c r="T16581" s="73"/>
      <c r="U16581" s="73"/>
      <c r="V16581" s="73"/>
      <c r="X16581" s="12"/>
    </row>
    <row r="16582" spans="2:24" x14ac:dyDescent="0.3">
      <c r="B16582" s="73"/>
      <c r="D16582" s="73"/>
      <c r="P16582" s="73"/>
      <c r="T16582" s="73"/>
      <c r="U16582" s="73"/>
      <c r="V16582" s="73"/>
      <c r="X16582" s="12"/>
    </row>
    <row r="16583" spans="2:24" x14ac:dyDescent="0.3">
      <c r="B16583" s="73"/>
      <c r="D16583" s="73"/>
      <c r="P16583" s="73"/>
      <c r="T16583" s="73"/>
      <c r="U16583" s="73"/>
      <c r="V16583" s="73"/>
      <c r="X16583" s="12"/>
    </row>
    <row r="16584" spans="2:24" x14ac:dyDescent="0.3">
      <c r="B16584" s="73"/>
      <c r="D16584" s="73"/>
      <c r="P16584" s="73"/>
      <c r="T16584" s="73"/>
      <c r="U16584" s="73"/>
      <c r="V16584" s="73"/>
      <c r="X16584" s="12"/>
    </row>
    <row r="16585" spans="2:24" x14ac:dyDescent="0.3">
      <c r="B16585" s="73"/>
      <c r="D16585" s="73"/>
      <c r="P16585" s="73"/>
      <c r="T16585" s="73"/>
      <c r="U16585" s="73"/>
      <c r="V16585" s="73"/>
      <c r="X16585" s="12"/>
    </row>
    <row r="16586" spans="2:24" x14ac:dyDescent="0.3">
      <c r="B16586" s="73"/>
      <c r="D16586" s="73"/>
      <c r="P16586" s="73"/>
      <c r="T16586" s="73"/>
      <c r="U16586" s="73"/>
      <c r="V16586" s="73"/>
      <c r="X16586" s="12"/>
    </row>
    <row r="16587" spans="2:24" x14ac:dyDescent="0.3">
      <c r="B16587" s="73"/>
      <c r="D16587" s="73"/>
      <c r="P16587" s="73"/>
      <c r="T16587" s="73"/>
      <c r="U16587" s="73"/>
      <c r="V16587" s="73"/>
      <c r="X16587" s="12"/>
    </row>
    <row r="16588" spans="2:24" x14ac:dyDescent="0.3">
      <c r="B16588" s="73"/>
      <c r="D16588" s="73"/>
      <c r="P16588" s="73"/>
      <c r="T16588" s="73"/>
      <c r="U16588" s="73"/>
      <c r="V16588" s="73"/>
      <c r="X16588" s="12"/>
    </row>
    <row r="16589" spans="2:24" x14ac:dyDescent="0.3">
      <c r="B16589" s="73"/>
      <c r="D16589" s="73"/>
      <c r="P16589" s="73"/>
      <c r="T16589" s="73"/>
      <c r="U16589" s="73"/>
      <c r="V16589" s="73"/>
      <c r="X16589" s="12"/>
    </row>
    <row r="16590" spans="2:24" x14ac:dyDescent="0.3">
      <c r="B16590" s="73"/>
      <c r="D16590" s="73"/>
      <c r="P16590" s="73"/>
      <c r="T16590" s="73"/>
      <c r="U16590" s="73"/>
      <c r="V16590" s="73"/>
      <c r="X16590" s="12"/>
    </row>
    <row r="16591" spans="2:24" x14ac:dyDescent="0.3">
      <c r="B16591" s="73"/>
      <c r="D16591" s="73"/>
      <c r="P16591" s="73"/>
      <c r="T16591" s="73"/>
      <c r="U16591" s="73"/>
      <c r="V16591" s="73"/>
      <c r="X16591" s="12"/>
    </row>
    <row r="16592" spans="2:24" x14ac:dyDescent="0.3">
      <c r="B16592" s="73"/>
      <c r="D16592" s="73"/>
      <c r="P16592" s="73"/>
      <c r="T16592" s="73"/>
      <c r="U16592" s="73"/>
      <c r="V16592" s="73"/>
      <c r="X16592" s="12"/>
    </row>
    <row r="16593" spans="2:24" x14ac:dyDescent="0.3">
      <c r="B16593" s="73"/>
      <c r="D16593" s="73"/>
      <c r="P16593" s="73"/>
      <c r="T16593" s="73"/>
      <c r="U16593" s="73"/>
      <c r="V16593" s="73"/>
      <c r="X16593" s="12"/>
    </row>
    <row r="16594" spans="2:24" x14ac:dyDescent="0.3">
      <c r="B16594" s="73"/>
      <c r="D16594" s="73"/>
      <c r="P16594" s="73"/>
      <c r="T16594" s="73"/>
      <c r="U16594" s="73"/>
      <c r="V16594" s="73"/>
      <c r="X16594" s="12"/>
    </row>
    <row r="16595" spans="2:24" x14ac:dyDescent="0.3">
      <c r="B16595" s="73"/>
      <c r="D16595" s="73"/>
      <c r="P16595" s="73"/>
      <c r="T16595" s="73"/>
      <c r="U16595" s="73"/>
      <c r="V16595" s="73"/>
      <c r="X16595" s="12"/>
    </row>
    <row r="16596" spans="2:24" x14ac:dyDescent="0.3">
      <c r="B16596" s="73"/>
      <c r="D16596" s="73"/>
      <c r="P16596" s="73"/>
      <c r="T16596" s="73"/>
      <c r="U16596" s="73"/>
      <c r="V16596" s="73"/>
      <c r="X16596" s="12"/>
    </row>
    <row r="16597" spans="2:24" x14ac:dyDescent="0.3">
      <c r="B16597" s="73"/>
      <c r="D16597" s="73"/>
      <c r="P16597" s="73"/>
      <c r="T16597" s="73"/>
      <c r="U16597" s="73"/>
      <c r="V16597" s="73"/>
      <c r="X16597" s="12"/>
    </row>
    <row r="16598" spans="2:24" x14ac:dyDescent="0.3">
      <c r="B16598" s="73"/>
      <c r="D16598" s="73"/>
      <c r="P16598" s="73"/>
      <c r="T16598" s="73"/>
      <c r="U16598" s="73"/>
      <c r="V16598" s="73"/>
      <c r="X16598" s="12"/>
    </row>
    <row r="16599" spans="2:24" x14ac:dyDescent="0.3">
      <c r="B16599" s="73"/>
      <c r="D16599" s="73"/>
      <c r="P16599" s="73"/>
      <c r="T16599" s="73"/>
      <c r="U16599" s="73"/>
      <c r="V16599" s="73"/>
      <c r="X16599" s="12"/>
    </row>
    <row r="16600" spans="2:24" x14ac:dyDescent="0.3">
      <c r="B16600" s="73"/>
      <c r="D16600" s="73"/>
      <c r="P16600" s="73"/>
      <c r="T16600" s="73"/>
      <c r="U16600" s="73"/>
      <c r="V16600" s="73"/>
      <c r="X16600" s="12"/>
    </row>
    <row r="16601" spans="2:24" x14ac:dyDescent="0.3">
      <c r="B16601" s="73"/>
      <c r="D16601" s="73"/>
      <c r="P16601" s="73"/>
      <c r="T16601" s="73"/>
      <c r="U16601" s="73"/>
      <c r="V16601" s="73"/>
      <c r="X16601" s="12"/>
    </row>
    <row r="16602" spans="2:24" x14ac:dyDescent="0.3">
      <c r="B16602" s="73"/>
      <c r="D16602" s="73"/>
      <c r="P16602" s="73"/>
      <c r="T16602" s="73"/>
      <c r="U16602" s="73"/>
      <c r="V16602" s="73"/>
      <c r="X16602" s="12"/>
    </row>
    <row r="16603" spans="2:24" x14ac:dyDescent="0.3">
      <c r="B16603" s="73"/>
      <c r="D16603" s="73"/>
      <c r="P16603" s="73"/>
      <c r="T16603" s="73"/>
      <c r="U16603" s="73"/>
      <c r="V16603" s="73"/>
      <c r="X16603" s="12"/>
    </row>
    <row r="16604" spans="2:24" x14ac:dyDescent="0.3">
      <c r="B16604" s="73"/>
      <c r="D16604" s="73"/>
      <c r="P16604" s="73"/>
      <c r="T16604" s="73"/>
      <c r="U16604" s="73"/>
      <c r="V16604" s="73"/>
      <c r="X16604" s="12"/>
    </row>
    <row r="16605" spans="2:24" x14ac:dyDescent="0.3">
      <c r="B16605" s="73"/>
      <c r="D16605" s="73"/>
      <c r="P16605" s="73"/>
      <c r="T16605" s="73"/>
      <c r="U16605" s="73"/>
      <c r="V16605" s="73"/>
      <c r="X16605" s="12"/>
    </row>
    <row r="16606" spans="2:24" x14ac:dyDescent="0.3">
      <c r="B16606" s="73"/>
      <c r="D16606" s="73"/>
      <c r="P16606" s="73"/>
      <c r="T16606" s="73"/>
      <c r="U16606" s="73"/>
      <c r="V16606" s="73"/>
      <c r="X16606" s="12"/>
    </row>
    <row r="16607" spans="2:24" x14ac:dyDescent="0.3">
      <c r="B16607" s="73"/>
      <c r="D16607" s="73"/>
      <c r="P16607" s="73"/>
      <c r="T16607" s="73"/>
      <c r="U16607" s="73"/>
      <c r="V16607" s="73"/>
      <c r="X16607" s="12"/>
    </row>
    <row r="16608" spans="2:24" x14ac:dyDescent="0.3">
      <c r="B16608" s="73"/>
      <c r="D16608" s="73"/>
      <c r="P16608" s="73"/>
      <c r="T16608" s="73"/>
      <c r="U16608" s="73"/>
      <c r="V16608" s="73"/>
      <c r="X16608" s="12"/>
    </row>
    <row r="16609" spans="2:24" x14ac:dyDescent="0.3">
      <c r="B16609" s="73"/>
      <c r="D16609" s="73"/>
      <c r="P16609" s="73"/>
      <c r="T16609" s="73"/>
      <c r="U16609" s="73"/>
      <c r="V16609" s="73"/>
      <c r="X16609" s="12"/>
    </row>
    <row r="16610" spans="2:24" x14ac:dyDescent="0.3">
      <c r="B16610" s="73"/>
      <c r="D16610" s="73"/>
      <c r="P16610" s="73"/>
      <c r="T16610" s="73"/>
      <c r="U16610" s="73"/>
      <c r="V16610" s="73"/>
      <c r="X16610" s="12"/>
    </row>
    <row r="16611" spans="2:24" x14ac:dyDescent="0.3">
      <c r="B16611" s="73"/>
      <c r="D16611" s="73"/>
      <c r="P16611" s="73"/>
      <c r="T16611" s="73"/>
      <c r="U16611" s="73"/>
      <c r="V16611" s="73"/>
      <c r="X16611" s="12"/>
    </row>
    <row r="16612" spans="2:24" x14ac:dyDescent="0.3">
      <c r="B16612" s="73"/>
      <c r="D16612" s="73"/>
      <c r="P16612" s="73"/>
      <c r="T16612" s="73"/>
      <c r="U16612" s="73"/>
      <c r="V16612" s="73"/>
      <c r="X16612" s="12"/>
    </row>
    <row r="16613" spans="2:24" x14ac:dyDescent="0.3">
      <c r="B16613" s="73"/>
      <c r="D16613" s="73"/>
      <c r="P16613" s="73"/>
      <c r="T16613" s="73"/>
      <c r="U16613" s="73"/>
      <c r="V16613" s="73"/>
      <c r="X16613" s="12"/>
    </row>
    <row r="16614" spans="2:24" x14ac:dyDescent="0.3">
      <c r="B16614" s="73"/>
      <c r="D16614" s="73"/>
      <c r="P16614" s="73"/>
      <c r="T16614" s="73"/>
      <c r="U16614" s="73"/>
      <c r="V16614" s="73"/>
      <c r="X16614" s="12"/>
    </row>
    <row r="16615" spans="2:24" x14ac:dyDescent="0.3">
      <c r="B16615" s="73"/>
      <c r="D16615" s="73"/>
      <c r="P16615" s="73"/>
      <c r="T16615" s="73"/>
      <c r="U16615" s="73"/>
      <c r="V16615" s="73"/>
      <c r="X16615" s="12"/>
    </row>
    <row r="16616" spans="2:24" x14ac:dyDescent="0.3">
      <c r="B16616" s="73"/>
      <c r="D16616" s="73"/>
      <c r="P16616" s="73"/>
      <c r="T16616" s="73"/>
      <c r="U16616" s="73"/>
      <c r="V16616" s="73"/>
      <c r="X16616" s="12"/>
    </row>
    <row r="16617" spans="2:24" x14ac:dyDescent="0.3">
      <c r="B16617" s="73"/>
      <c r="D16617" s="73"/>
      <c r="P16617" s="73"/>
      <c r="T16617" s="73"/>
      <c r="U16617" s="73"/>
      <c r="V16617" s="73"/>
      <c r="X16617" s="12"/>
    </row>
    <row r="16618" spans="2:24" x14ac:dyDescent="0.3">
      <c r="B16618" s="73"/>
      <c r="D16618" s="73"/>
      <c r="P16618" s="73"/>
      <c r="T16618" s="73"/>
      <c r="U16618" s="73"/>
      <c r="V16618" s="73"/>
      <c r="X16618" s="12"/>
    </row>
    <row r="16619" spans="2:24" x14ac:dyDescent="0.3">
      <c r="B16619" s="73"/>
      <c r="D16619" s="73"/>
      <c r="P16619" s="73"/>
      <c r="T16619" s="73"/>
      <c r="U16619" s="73"/>
      <c r="V16619" s="73"/>
      <c r="X16619" s="12"/>
    </row>
    <row r="16620" spans="2:24" x14ac:dyDescent="0.3">
      <c r="B16620" s="73"/>
      <c r="D16620" s="73"/>
      <c r="P16620" s="73"/>
      <c r="T16620" s="73"/>
      <c r="U16620" s="73"/>
      <c r="V16620" s="73"/>
      <c r="X16620" s="12"/>
    </row>
    <row r="16621" spans="2:24" x14ac:dyDescent="0.3">
      <c r="B16621" s="73"/>
      <c r="D16621" s="73"/>
      <c r="P16621" s="73"/>
      <c r="T16621" s="73"/>
      <c r="U16621" s="73"/>
      <c r="V16621" s="73"/>
      <c r="X16621" s="12"/>
    </row>
    <row r="16622" spans="2:24" x14ac:dyDescent="0.3">
      <c r="B16622" s="73"/>
      <c r="D16622" s="73"/>
      <c r="P16622" s="73"/>
      <c r="T16622" s="73"/>
      <c r="U16622" s="73"/>
      <c r="V16622" s="73"/>
      <c r="X16622" s="12"/>
    </row>
    <row r="16623" spans="2:24" x14ac:dyDescent="0.3">
      <c r="B16623" s="73"/>
      <c r="D16623" s="73"/>
      <c r="P16623" s="73"/>
      <c r="T16623" s="73"/>
      <c r="U16623" s="73"/>
      <c r="V16623" s="73"/>
      <c r="X16623" s="12"/>
    </row>
    <row r="16624" spans="2:24" x14ac:dyDescent="0.3">
      <c r="B16624" s="73"/>
      <c r="D16624" s="73"/>
      <c r="P16624" s="73"/>
      <c r="T16624" s="73"/>
      <c r="U16624" s="73"/>
      <c r="V16624" s="73"/>
      <c r="X16624" s="12"/>
    </row>
    <row r="16625" spans="2:24" x14ac:dyDescent="0.3">
      <c r="B16625" s="73"/>
      <c r="D16625" s="73"/>
      <c r="P16625" s="73"/>
      <c r="T16625" s="73"/>
      <c r="U16625" s="73"/>
      <c r="V16625" s="73"/>
      <c r="X16625" s="12"/>
    </row>
    <row r="16626" spans="2:24" x14ac:dyDescent="0.3">
      <c r="B16626" s="73"/>
      <c r="D16626" s="73"/>
      <c r="P16626" s="73"/>
      <c r="T16626" s="73"/>
      <c r="U16626" s="73"/>
      <c r="V16626" s="73"/>
      <c r="X16626" s="12"/>
    </row>
    <row r="16627" spans="2:24" x14ac:dyDescent="0.3">
      <c r="B16627" s="73"/>
      <c r="D16627" s="73"/>
      <c r="P16627" s="73"/>
      <c r="T16627" s="73"/>
      <c r="U16627" s="73"/>
      <c r="V16627" s="73"/>
      <c r="X16627" s="12"/>
    </row>
    <row r="16628" spans="2:24" x14ac:dyDescent="0.3">
      <c r="B16628" s="73"/>
      <c r="D16628" s="73"/>
      <c r="P16628" s="73"/>
      <c r="T16628" s="73"/>
      <c r="U16628" s="73"/>
      <c r="V16628" s="73"/>
      <c r="X16628" s="12"/>
    </row>
    <row r="16629" spans="2:24" x14ac:dyDescent="0.3">
      <c r="B16629" s="73"/>
      <c r="D16629" s="73"/>
      <c r="P16629" s="73"/>
      <c r="T16629" s="73"/>
      <c r="U16629" s="73"/>
      <c r="V16629" s="73"/>
      <c r="X16629" s="12"/>
    </row>
    <row r="16630" spans="2:24" x14ac:dyDescent="0.3">
      <c r="B16630" s="73"/>
      <c r="D16630" s="73"/>
      <c r="P16630" s="73"/>
      <c r="T16630" s="73"/>
      <c r="U16630" s="73"/>
      <c r="V16630" s="73"/>
      <c r="X16630" s="12"/>
    </row>
    <row r="16631" spans="2:24" x14ac:dyDescent="0.3">
      <c r="B16631" s="73"/>
      <c r="D16631" s="73"/>
      <c r="P16631" s="73"/>
      <c r="T16631" s="73"/>
      <c r="U16631" s="73"/>
      <c r="V16631" s="73"/>
      <c r="X16631" s="12"/>
    </row>
    <row r="16632" spans="2:24" x14ac:dyDescent="0.3">
      <c r="B16632" s="73"/>
      <c r="D16632" s="73"/>
      <c r="P16632" s="73"/>
      <c r="T16632" s="73"/>
      <c r="U16632" s="73"/>
      <c r="V16632" s="73"/>
      <c r="X16632" s="12"/>
    </row>
    <row r="16633" spans="2:24" x14ac:dyDescent="0.3">
      <c r="B16633" s="73"/>
      <c r="D16633" s="73"/>
      <c r="P16633" s="73"/>
      <c r="T16633" s="73"/>
      <c r="U16633" s="73"/>
      <c r="V16633" s="73"/>
      <c r="X16633" s="12"/>
    </row>
    <row r="16634" spans="2:24" x14ac:dyDescent="0.3">
      <c r="B16634" s="73"/>
      <c r="D16634" s="73"/>
      <c r="P16634" s="73"/>
      <c r="T16634" s="73"/>
      <c r="U16634" s="73"/>
      <c r="V16634" s="73"/>
      <c r="X16634" s="12"/>
    </row>
    <row r="16635" spans="2:24" x14ac:dyDescent="0.3">
      <c r="B16635" s="73"/>
      <c r="D16635" s="73"/>
      <c r="P16635" s="73"/>
      <c r="T16635" s="73"/>
      <c r="U16635" s="73"/>
      <c r="V16635" s="73"/>
      <c r="X16635" s="12"/>
    </row>
    <row r="16636" spans="2:24" x14ac:dyDescent="0.3">
      <c r="B16636" s="73"/>
      <c r="D16636" s="73"/>
      <c r="P16636" s="73"/>
      <c r="T16636" s="73"/>
      <c r="U16636" s="73"/>
      <c r="V16636" s="73"/>
      <c r="X16636" s="12"/>
    </row>
    <row r="16637" spans="2:24" x14ac:dyDescent="0.3">
      <c r="B16637" s="73"/>
      <c r="D16637" s="73"/>
      <c r="P16637" s="73"/>
      <c r="T16637" s="73"/>
      <c r="U16637" s="73"/>
      <c r="V16637" s="73"/>
      <c r="X16637" s="12"/>
    </row>
    <row r="16638" spans="2:24" x14ac:dyDescent="0.3">
      <c r="B16638" s="73"/>
      <c r="D16638" s="73"/>
      <c r="P16638" s="73"/>
      <c r="T16638" s="73"/>
      <c r="U16638" s="73"/>
      <c r="V16638" s="73"/>
      <c r="X16638" s="12"/>
    </row>
    <row r="16639" spans="2:24" x14ac:dyDescent="0.3">
      <c r="B16639" s="73"/>
      <c r="D16639" s="73"/>
      <c r="P16639" s="73"/>
      <c r="T16639" s="73"/>
      <c r="U16639" s="73"/>
      <c r="V16639" s="73"/>
      <c r="X16639" s="12"/>
    </row>
    <row r="16640" spans="2:24" x14ac:dyDescent="0.3">
      <c r="B16640" s="73"/>
      <c r="D16640" s="73"/>
      <c r="P16640" s="73"/>
      <c r="T16640" s="73"/>
      <c r="U16640" s="73"/>
      <c r="V16640" s="73"/>
      <c r="X16640" s="12"/>
    </row>
    <row r="16641" spans="2:24" x14ac:dyDescent="0.3">
      <c r="B16641" s="73"/>
      <c r="D16641" s="73"/>
      <c r="P16641" s="73"/>
      <c r="T16641" s="73"/>
      <c r="U16641" s="73"/>
      <c r="V16641" s="73"/>
      <c r="X16641" s="12"/>
    </row>
    <row r="16642" spans="2:24" x14ac:dyDescent="0.3">
      <c r="B16642" s="73"/>
      <c r="D16642" s="73"/>
      <c r="P16642" s="73"/>
      <c r="T16642" s="73"/>
      <c r="U16642" s="73"/>
      <c r="V16642" s="73"/>
      <c r="X16642" s="12"/>
    </row>
    <row r="16643" spans="2:24" x14ac:dyDescent="0.3">
      <c r="B16643" s="73"/>
      <c r="D16643" s="73"/>
      <c r="P16643" s="73"/>
      <c r="T16643" s="73"/>
      <c r="U16643" s="73"/>
      <c r="V16643" s="73"/>
      <c r="X16643" s="12"/>
    </row>
    <row r="16644" spans="2:24" x14ac:dyDescent="0.3">
      <c r="B16644" s="73"/>
      <c r="D16644" s="73"/>
      <c r="P16644" s="73"/>
      <c r="T16644" s="73"/>
      <c r="U16644" s="73"/>
      <c r="V16644" s="73"/>
      <c r="X16644" s="12"/>
    </row>
    <row r="16645" spans="2:24" x14ac:dyDescent="0.3">
      <c r="B16645" s="73"/>
      <c r="D16645" s="73"/>
      <c r="P16645" s="73"/>
      <c r="T16645" s="73"/>
      <c r="U16645" s="73"/>
      <c r="V16645" s="73"/>
      <c r="X16645" s="12"/>
    </row>
    <row r="16646" spans="2:24" x14ac:dyDescent="0.3">
      <c r="B16646" s="73"/>
      <c r="D16646" s="73"/>
      <c r="P16646" s="73"/>
      <c r="T16646" s="73"/>
      <c r="U16646" s="73"/>
      <c r="V16646" s="73"/>
      <c r="X16646" s="12"/>
    </row>
    <row r="16647" spans="2:24" x14ac:dyDescent="0.3">
      <c r="B16647" s="73"/>
      <c r="D16647" s="73"/>
      <c r="P16647" s="73"/>
      <c r="T16647" s="73"/>
      <c r="U16647" s="73"/>
      <c r="V16647" s="73"/>
      <c r="X16647" s="12"/>
    </row>
    <row r="16648" spans="2:24" x14ac:dyDescent="0.3">
      <c r="B16648" s="73"/>
      <c r="D16648" s="73"/>
      <c r="P16648" s="73"/>
      <c r="T16648" s="73"/>
      <c r="U16648" s="73"/>
      <c r="V16648" s="73"/>
      <c r="X16648" s="12"/>
    </row>
    <row r="16649" spans="2:24" x14ac:dyDescent="0.3">
      <c r="B16649" s="73"/>
      <c r="D16649" s="73"/>
      <c r="P16649" s="73"/>
      <c r="T16649" s="73"/>
      <c r="U16649" s="73"/>
      <c r="V16649" s="73"/>
      <c r="X16649" s="12"/>
    </row>
    <row r="16650" spans="2:24" x14ac:dyDescent="0.3">
      <c r="B16650" s="73"/>
      <c r="D16650" s="73"/>
      <c r="P16650" s="73"/>
      <c r="T16650" s="73"/>
      <c r="U16650" s="73"/>
      <c r="V16650" s="73"/>
      <c r="X16650" s="12"/>
    </row>
    <row r="16651" spans="2:24" x14ac:dyDescent="0.3">
      <c r="B16651" s="73"/>
      <c r="D16651" s="73"/>
      <c r="P16651" s="73"/>
      <c r="T16651" s="73"/>
      <c r="U16651" s="73"/>
      <c r="V16651" s="73"/>
      <c r="X16651" s="12"/>
    </row>
    <row r="16652" spans="2:24" x14ac:dyDescent="0.3">
      <c r="B16652" s="73"/>
      <c r="D16652" s="73"/>
      <c r="P16652" s="73"/>
      <c r="T16652" s="73"/>
      <c r="U16652" s="73"/>
      <c r="V16652" s="73"/>
      <c r="X16652" s="12"/>
    </row>
    <row r="16653" spans="2:24" x14ac:dyDescent="0.3">
      <c r="B16653" s="73"/>
      <c r="D16653" s="73"/>
      <c r="P16653" s="73"/>
      <c r="T16653" s="73"/>
      <c r="U16653" s="73"/>
      <c r="V16653" s="73"/>
      <c r="X16653" s="12"/>
    </row>
    <row r="16654" spans="2:24" x14ac:dyDescent="0.3">
      <c r="B16654" s="73"/>
      <c r="D16654" s="73"/>
      <c r="P16654" s="73"/>
      <c r="T16654" s="73"/>
      <c r="U16654" s="73"/>
      <c r="V16654" s="73"/>
      <c r="X16654" s="12"/>
    </row>
    <row r="16655" spans="2:24" x14ac:dyDescent="0.3">
      <c r="B16655" s="73"/>
      <c r="D16655" s="73"/>
      <c r="P16655" s="73"/>
      <c r="T16655" s="73"/>
      <c r="U16655" s="73"/>
      <c r="V16655" s="73"/>
      <c r="X16655" s="12"/>
    </row>
    <row r="16656" spans="2:24" x14ac:dyDescent="0.3">
      <c r="B16656" s="73"/>
      <c r="D16656" s="73"/>
      <c r="P16656" s="73"/>
      <c r="T16656" s="73"/>
      <c r="U16656" s="73"/>
      <c r="V16656" s="73"/>
      <c r="X16656" s="12"/>
    </row>
    <row r="16657" spans="2:24" x14ac:dyDescent="0.3">
      <c r="B16657" s="73"/>
      <c r="D16657" s="73"/>
      <c r="P16657" s="73"/>
      <c r="T16657" s="73"/>
      <c r="U16657" s="73"/>
      <c r="V16657" s="73"/>
      <c r="X16657" s="12"/>
    </row>
    <row r="16658" spans="2:24" x14ac:dyDescent="0.3">
      <c r="B16658" s="73"/>
      <c r="D16658" s="73"/>
      <c r="P16658" s="73"/>
      <c r="T16658" s="73"/>
      <c r="U16658" s="73"/>
      <c r="V16658" s="73"/>
      <c r="X16658" s="12"/>
    </row>
    <row r="16659" spans="2:24" x14ac:dyDescent="0.3">
      <c r="B16659" s="73"/>
      <c r="D16659" s="73"/>
      <c r="P16659" s="73"/>
      <c r="T16659" s="73"/>
      <c r="U16659" s="73"/>
      <c r="V16659" s="73"/>
      <c r="X16659" s="12"/>
    </row>
    <row r="16660" spans="2:24" x14ac:dyDescent="0.3">
      <c r="B16660" s="73"/>
      <c r="D16660" s="73"/>
      <c r="P16660" s="73"/>
      <c r="T16660" s="73"/>
      <c r="U16660" s="73"/>
      <c r="V16660" s="73"/>
      <c r="X16660" s="12"/>
    </row>
    <row r="16661" spans="2:24" x14ac:dyDescent="0.3">
      <c r="B16661" s="73"/>
      <c r="D16661" s="73"/>
      <c r="P16661" s="73"/>
      <c r="T16661" s="73"/>
      <c r="U16661" s="73"/>
      <c r="V16661" s="73"/>
      <c r="X16661" s="12"/>
    </row>
    <row r="16662" spans="2:24" x14ac:dyDescent="0.3">
      <c r="B16662" s="73"/>
      <c r="D16662" s="73"/>
      <c r="P16662" s="73"/>
      <c r="T16662" s="73"/>
      <c r="U16662" s="73"/>
      <c r="V16662" s="73"/>
      <c r="X16662" s="12"/>
    </row>
    <row r="16663" spans="2:24" x14ac:dyDescent="0.3">
      <c r="B16663" s="73"/>
      <c r="D16663" s="73"/>
      <c r="P16663" s="73"/>
      <c r="T16663" s="73"/>
      <c r="U16663" s="73"/>
      <c r="V16663" s="73"/>
      <c r="X16663" s="12"/>
    </row>
    <row r="16664" spans="2:24" x14ac:dyDescent="0.3">
      <c r="B16664" s="73"/>
      <c r="D16664" s="73"/>
      <c r="P16664" s="73"/>
      <c r="T16664" s="73"/>
      <c r="U16664" s="73"/>
      <c r="V16664" s="73"/>
      <c r="X16664" s="12"/>
    </row>
    <row r="16665" spans="2:24" x14ac:dyDescent="0.3">
      <c r="B16665" s="73"/>
      <c r="D16665" s="73"/>
      <c r="P16665" s="73"/>
      <c r="T16665" s="73"/>
      <c r="U16665" s="73"/>
      <c r="V16665" s="73"/>
      <c r="X16665" s="12"/>
    </row>
    <row r="16666" spans="2:24" x14ac:dyDescent="0.3">
      <c r="B16666" s="73"/>
      <c r="D16666" s="73"/>
      <c r="P16666" s="73"/>
      <c r="T16666" s="73"/>
      <c r="U16666" s="73"/>
      <c r="V16666" s="73"/>
      <c r="X16666" s="12"/>
    </row>
    <row r="16667" spans="2:24" x14ac:dyDescent="0.3">
      <c r="B16667" s="73"/>
      <c r="D16667" s="73"/>
      <c r="P16667" s="73"/>
      <c r="T16667" s="73"/>
      <c r="U16667" s="73"/>
      <c r="V16667" s="73"/>
      <c r="X16667" s="12"/>
    </row>
    <row r="16668" spans="2:24" x14ac:dyDescent="0.3">
      <c r="B16668" s="73"/>
      <c r="D16668" s="73"/>
      <c r="P16668" s="73"/>
      <c r="T16668" s="73"/>
      <c r="U16668" s="73"/>
      <c r="V16668" s="73"/>
      <c r="X16668" s="12"/>
    </row>
    <row r="16669" spans="2:24" x14ac:dyDescent="0.3">
      <c r="B16669" s="73"/>
      <c r="D16669" s="73"/>
      <c r="P16669" s="73"/>
      <c r="T16669" s="73"/>
      <c r="U16669" s="73"/>
      <c r="V16669" s="73"/>
      <c r="X16669" s="12"/>
    </row>
    <row r="16670" spans="2:24" x14ac:dyDescent="0.3">
      <c r="B16670" s="73"/>
      <c r="D16670" s="73"/>
      <c r="P16670" s="73"/>
      <c r="T16670" s="73"/>
      <c r="U16670" s="73"/>
      <c r="V16670" s="73"/>
      <c r="X16670" s="12"/>
    </row>
    <row r="16671" spans="2:24" x14ac:dyDescent="0.3">
      <c r="B16671" s="73"/>
      <c r="D16671" s="73"/>
      <c r="P16671" s="73"/>
      <c r="T16671" s="73"/>
      <c r="U16671" s="73"/>
      <c r="V16671" s="73"/>
      <c r="X16671" s="12"/>
    </row>
    <row r="16672" spans="2:24" x14ac:dyDescent="0.3">
      <c r="B16672" s="73"/>
      <c r="D16672" s="73"/>
      <c r="P16672" s="73"/>
      <c r="T16672" s="73"/>
      <c r="U16672" s="73"/>
      <c r="V16672" s="73"/>
      <c r="X16672" s="12"/>
    </row>
    <row r="16673" spans="2:24" x14ac:dyDescent="0.3">
      <c r="B16673" s="73"/>
      <c r="D16673" s="73"/>
      <c r="P16673" s="73"/>
      <c r="T16673" s="73"/>
      <c r="U16673" s="73"/>
      <c r="V16673" s="73"/>
      <c r="X16673" s="12"/>
    </row>
    <row r="16674" spans="2:24" x14ac:dyDescent="0.3">
      <c r="B16674" s="73"/>
      <c r="D16674" s="73"/>
      <c r="P16674" s="73"/>
      <c r="T16674" s="73"/>
      <c r="U16674" s="73"/>
      <c r="V16674" s="73"/>
      <c r="X16674" s="12"/>
    </row>
    <row r="16675" spans="2:24" x14ac:dyDescent="0.3">
      <c r="B16675" s="73"/>
      <c r="D16675" s="73"/>
      <c r="P16675" s="73"/>
      <c r="T16675" s="73"/>
      <c r="U16675" s="73"/>
      <c r="V16675" s="73"/>
      <c r="X16675" s="12"/>
    </row>
    <row r="16676" spans="2:24" x14ac:dyDescent="0.3">
      <c r="B16676" s="73"/>
      <c r="D16676" s="73"/>
      <c r="P16676" s="73"/>
      <c r="T16676" s="73"/>
      <c r="U16676" s="73"/>
      <c r="V16676" s="73"/>
      <c r="X16676" s="12"/>
    </row>
    <row r="16677" spans="2:24" x14ac:dyDescent="0.3">
      <c r="B16677" s="73"/>
      <c r="D16677" s="73"/>
      <c r="P16677" s="73"/>
      <c r="T16677" s="73"/>
      <c r="U16677" s="73"/>
      <c r="V16677" s="73"/>
      <c r="X16677" s="12"/>
    </row>
    <row r="16678" spans="2:24" x14ac:dyDescent="0.3">
      <c r="B16678" s="73"/>
      <c r="D16678" s="73"/>
      <c r="P16678" s="73"/>
      <c r="T16678" s="73"/>
      <c r="U16678" s="73"/>
      <c r="V16678" s="73"/>
      <c r="X16678" s="12"/>
    </row>
    <row r="16679" spans="2:24" x14ac:dyDescent="0.3">
      <c r="B16679" s="73"/>
      <c r="D16679" s="73"/>
      <c r="P16679" s="73"/>
      <c r="T16679" s="73"/>
      <c r="U16679" s="73"/>
      <c r="V16679" s="73"/>
      <c r="X16679" s="12"/>
    </row>
    <row r="16680" spans="2:24" x14ac:dyDescent="0.3">
      <c r="B16680" s="73"/>
      <c r="D16680" s="73"/>
      <c r="P16680" s="73"/>
      <c r="T16680" s="73"/>
      <c r="U16680" s="73"/>
      <c r="V16680" s="73"/>
      <c r="X16680" s="12"/>
    </row>
    <row r="16681" spans="2:24" x14ac:dyDescent="0.3">
      <c r="B16681" s="73"/>
      <c r="D16681" s="73"/>
      <c r="P16681" s="73"/>
      <c r="T16681" s="73"/>
      <c r="U16681" s="73"/>
      <c r="V16681" s="73"/>
      <c r="X16681" s="12"/>
    </row>
    <row r="16682" spans="2:24" x14ac:dyDescent="0.3">
      <c r="B16682" s="73"/>
      <c r="D16682" s="73"/>
      <c r="P16682" s="73"/>
      <c r="T16682" s="73"/>
      <c r="U16682" s="73"/>
      <c r="V16682" s="73"/>
      <c r="X16682" s="12"/>
    </row>
    <row r="16683" spans="2:24" x14ac:dyDescent="0.3">
      <c r="B16683" s="73"/>
      <c r="D16683" s="73"/>
      <c r="P16683" s="73"/>
      <c r="T16683" s="73"/>
      <c r="U16683" s="73"/>
      <c r="V16683" s="73"/>
      <c r="X16683" s="12"/>
    </row>
    <row r="16684" spans="2:24" x14ac:dyDescent="0.3">
      <c r="B16684" s="73"/>
      <c r="D16684" s="73"/>
      <c r="P16684" s="73"/>
      <c r="T16684" s="73"/>
      <c r="U16684" s="73"/>
      <c r="V16684" s="73"/>
      <c r="X16684" s="12"/>
    </row>
    <row r="16685" spans="2:24" x14ac:dyDescent="0.3">
      <c r="B16685" s="73"/>
      <c r="D16685" s="73"/>
      <c r="P16685" s="73"/>
      <c r="T16685" s="73"/>
      <c r="U16685" s="73"/>
      <c r="V16685" s="73"/>
      <c r="X16685" s="12"/>
    </row>
    <row r="16686" spans="2:24" x14ac:dyDescent="0.3">
      <c r="B16686" s="73"/>
      <c r="D16686" s="73"/>
      <c r="P16686" s="73"/>
      <c r="T16686" s="73"/>
      <c r="U16686" s="73"/>
      <c r="V16686" s="73"/>
      <c r="X16686" s="12"/>
    </row>
    <row r="16687" spans="2:24" x14ac:dyDescent="0.3">
      <c r="B16687" s="73"/>
      <c r="D16687" s="73"/>
      <c r="P16687" s="73"/>
      <c r="T16687" s="73"/>
      <c r="U16687" s="73"/>
      <c r="V16687" s="73"/>
      <c r="X16687" s="12"/>
    </row>
    <row r="16688" spans="2:24" x14ac:dyDescent="0.3">
      <c r="B16688" s="73"/>
      <c r="D16688" s="73"/>
      <c r="P16688" s="73"/>
      <c r="T16688" s="73"/>
      <c r="U16688" s="73"/>
      <c r="V16688" s="73"/>
      <c r="X16688" s="12"/>
    </row>
    <row r="16689" spans="2:24" x14ac:dyDescent="0.3">
      <c r="B16689" s="73"/>
      <c r="D16689" s="73"/>
      <c r="P16689" s="73"/>
      <c r="T16689" s="73"/>
      <c r="U16689" s="73"/>
      <c r="V16689" s="73"/>
      <c r="X16689" s="12"/>
    </row>
    <row r="16690" spans="2:24" x14ac:dyDescent="0.3">
      <c r="B16690" s="73"/>
      <c r="D16690" s="73"/>
      <c r="P16690" s="73"/>
      <c r="T16690" s="73"/>
      <c r="U16690" s="73"/>
      <c r="V16690" s="73"/>
      <c r="X16690" s="12"/>
    </row>
    <row r="16691" spans="2:24" x14ac:dyDescent="0.3">
      <c r="B16691" s="73"/>
      <c r="D16691" s="73"/>
      <c r="P16691" s="73"/>
      <c r="T16691" s="73"/>
      <c r="U16691" s="73"/>
      <c r="V16691" s="73"/>
      <c r="X16691" s="12"/>
    </row>
    <row r="16692" spans="2:24" x14ac:dyDescent="0.3">
      <c r="B16692" s="73"/>
      <c r="D16692" s="73"/>
      <c r="P16692" s="73"/>
      <c r="T16692" s="73"/>
      <c r="U16692" s="73"/>
      <c r="V16692" s="73"/>
      <c r="X16692" s="12"/>
    </row>
    <row r="16693" spans="2:24" x14ac:dyDescent="0.3">
      <c r="B16693" s="73"/>
      <c r="D16693" s="73"/>
      <c r="P16693" s="73"/>
      <c r="T16693" s="73"/>
      <c r="U16693" s="73"/>
      <c r="V16693" s="73"/>
      <c r="X16693" s="12"/>
    </row>
    <row r="16694" spans="2:24" x14ac:dyDescent="0.3">
      <c r="B16694" s="73"/>
      <c r="D16694" s="73"/>
      <c r="P16694" s="73"/>
      <c r="T16694" s="73"/>
      <c r="U16694" s="73"/>
      <c r="V16694" s="73"/>
      <c r="X16694" s="12"/>
    </row>
    <row r="16695" spans="2:24" x14ac:dyDescent="0.3">
      <c r="B16695" s="73"/>
      <c r="D16695" s="73"/>
      <c r="P16695" s="73"/>
      <c r="T16695" s="73"/>
      <c r="U16695" s="73"/>
      <c r="V16695" s="73"/>
      <c r="X16695" s="12"/>
    </row>
    <row r="16696" spans="2:24" x14ac:dyDescent="0.3">
      <c r="B16696" s="73"/>
      <c r="D16696" s="73"/>
      <c r="P16696" s="73"/>
      <c r="T16696" s="73"/>
      <c r="U16696" s="73"/>
      <c r="V16696" s="73"/>
      <c r="X16696" s="12"/>
    </row>
    <row r="16697" spans="2:24" x14ac:dyDescent="0.3">
      <c r="B16697" s="73"/>
      <c r="D16697" s="73"/>
      <c r="P16697" s="73"/>
      <c r="T16697" s="73"/>
      <c r="U16697" s="73"/>
      <c r="V16697" s="73"/>
      <c r="X16697" s="12"/>
    </row>
    <row r="16698" spans="2:24" x14ac:dyDescent="0.3">
      <c r="B16698" s="73"/>
      <c r="D16698" s="73"/>
      <c r="P16698" s="73"/>
      <c r="T16698" s="73"/>
      <c r="U16698" s="73"/>
      <c r="V16698" s="73"/>
      <c r="X16698" s="12"/>
    </row>
    <row r="16699" spans="2:24" x14ac:dyDescent="0.3">
      <c r="B16699" s="73"/>
      <c r="D16699" s="73"/>
      <c r="P16699" s="73"/>
      <c r="T16699" s="73"/>
      <c r="U16699" s="73"/>
      <c r="V16699" s="73"/>
      <c r="X16699" s="12"/>
    </row>
    <row r="16700" spans="2:24" x14ac:dyDescent="0.3">
      <c r="B16700" s="73"/>
      <c r="D16700" s="73"/>
      <c r="P16700" s="73"/>
      <c r="T16700" s="73"/>
      <c r="U16700" s="73"/>
      <c r="V16700" s="73"/>
      <c r="X16700" s="12"/>
    </row>
    <row r="16701" spans="2:24" x14ac:dyDescent="0.3">
      <c r="B16701" s="73"/>
      <c r="D16701" s="73"/>
      <c r="P16701" s="73"/>
      <c r="T16701" s="73"/>
      <c r="U16701" s="73"/>
      <c r="V16701" s="73"/>
      <c r="X16701" s="12"/>
    </row>
    <row r="16702" spans="2:24" x14ac:dyDescent="0.3">
      <c r="B16702" s="73"/>
      <c r="D16702" s="73"/>
      <c r="P16702" s="73"/>
      <c r="T16702" s="73"/>
      <c r="U16702" s="73"/>
      <c r="V16702" s="73"/>
      <c r="X16702" s="12"/>
    </row>
    <row r="16703" spans="2:24" x14ac:dyDescent="0.3">
      <c r="B16703" s="73"/>
      <c r="D16703" s="73"/>
      <c r="P16703" s="73"/>
      <c r="T16703" s="73"/>
      <c r="U16703" s="73"/>
      <c r="V16703" s="73"/>
      <c r="X16703" s="12"/>
    </row>
    <row r="16704" spans="2:24" x14ac:dyDescent="0.3">
      <c r="B16704" s="73"/>
      <c r="D16704" s="73"/>
      <c r="P16704" s="73"/>
      <c r="T16704" s="73"/>
      <c r="U16704" s="73"/>
      <c r="V16704" s="73"/>
      <c r="X16704" s="12"/>
    </row>
    <row r="16705" spans="2:24" x14ac:dyDescent="0.3">
      <c r="B16705" s="73"/>
      <c r="D16705" s="73"/>
      <c r="P16705" s="73"/>
      <c r="T16705" s="73"/>
      <c r="U16705" s="73"/>
      <c r="V16705" s="73"/>
      <c r="X16705" s="12"/>
    </row>
    <row r="16706" spans="2:24" x14ac:dyDescent="0.3">
      <c r="B16706" s="73"/>
      <c r="D16706" s="73"/>
      <c r="P16706" s="73"/>
      <c r="T16706" s="73"/>
      <c r="U16706" s="73"/>
      <c r="V16706" s="73"/>
      <c r="X16706" s="12"/>
    </row>
    <row r="16707" spans="2:24" x14ac:dyDescent="0.3">
      <c r="B16707" s="73"/>
      <c r="D16707" s="73"/>
      <c r="P16707" s="73"/>
      <c r="T16707" s="73"/>
      <c r="U16707" s="73"/>
      <c r="V16707" s="73"/>
      <c r="X16707" s="12"/>
    </row>
    <row r="16708" spans="2:24" x14ac:dyDescent="0.3">
      <c r="B16708" s="73"/>
      <c r="D16708" s="73"/>
      <c r="P16708" s="73"/>
      <c r="T16708" s="73"/>
      <c r="U16708" s="73"/>
      <c r="V16708" s="73"/>
      <c r="X16708" s="12"/>
    </row>
    <row r="16709" spans="2:24" x14ac:dyDescent="0.3">
      <c r="B16709" s="73"/>
      <c r="D16709" s="73"/>
      <c r="P16709" s="73"/>
      <c r="T16709" s="73"/>
      <c r="U16709" s="73"/>
      <c r="V16709" s="73"/>
      <c r="X16709" s="12"/>
    </row>
    <row r="16710" spans="2:24" x14ac:dyDescent="0.3">
      <c r="B16710" s="73"/>
      <c r="D16710" s="73"/>
      <c r="P16710" s="73"/>
      <c r="T16710" s="73"/>
      <c r="U16710" s="73"/>
      <c r="V16710" s="73"/>
      <c r="X16710" s="12"/>
    </row>
    <row r="16711" spans="2:24" x14ac:dyDescent="0.3">
      <c r="B16711" s="73"/>
      <c r="D16711" s="73"/>
      <c r="P16711" s="73"/>
      <c r="T16711" s="73"/>
      <c r="U16711" s="73"/>
      <c r="V16711" s="73"/>
      <c r="X16711" s="12"/>
    </row>
    <row r="16712" spans="2:24" x14ac:dyDescent="0.3">
      <c r="B16712" s="73"/>
      <c r="D16712" s="73"/>
      <c r="P16712" s="73"/>
      <c r="T16712" s="73"/>
      <c r="U16712" s="73"/>
      <c r="V16712" s="73"/>
      <c r="X16712" s="12"/>
    </row>
    <row r="16713" spans="2:24" x14ac:dyDescent="0.3">
      <c r="B16713" s="73"/>
      <c r="D16713" s="73"/>
      <c r="P16713" s="73"/>
      <c r="T16713" s="73"/>
      <c r="U16713" s="73"/>
      <c r="V16713" s="73"/>
      <c r="X16713" s="12"/>
    </row>
    <row r="16714" spans="2:24" x14ac:dyDescent="0.3">
      <c r="B16714" s="73"/>
      <c r="D16714" s="73"/>
      <c r="P16714" s="73"/>
      <c r="T16714" s="73"/>
      <c r="U16714" s="73"/>
      <c r="V16714" s="73"/>
      <c r="X16714" s="12"/>
    </row>
    <row r="16715" spans="2:24" x14ac:dyDescent="0.3">
      <c r="B16715" s="73"/>
      <c r="D16715" s="73"/>
      <c r="P16715" s="73"/>
      <c r="T16715" s="73"/>
      <c r="U16715" s="73"/>
      <c r="V16715" s="73"/>
      <c r="X16715" s="12"/>
    </row>
    <row r="16716" spans="2:24" x14ac:dyDescent="0.3">
      <c r="B16716" s="73"/>
      <c r="D16716" s="73"/>
      <c r="P16716" s="73"/>
      <c r="T16716" s="73"/>
      <c r="U16716" s="73"/>
      <c r="V16716" s="73"/>
      <c r="X16716" s="12"/>
    </row>
    <row r="16717" spans="2:24" x14ac:dyDescent="0.3">
      <c r="B16717" s="73"/>
      <c r="D16717" s="73"/>
      <c r="P16717" s="73"/>
      <c r="T16717" s="73"/>
      <c r="U16717" s="73"/>
      <c r="V16717" s="73"/>
      <c r="X16717" s="12"/>
    </row>
    <row r="16718" spans="2:24" x14ac:dyDescent="0.3">
      <c r="B16718" s="73"/>
      <c r="D16718" s="73"/>
      <c r="P16718" s="73"/>
      <c r="T16718" s="73"/>
      <c r="U16718" s="73"/>
      <c r="V16718" s="73"/>
      <c r="X16718" s="12"/>
    </row>
    <row r="16719" spans="2:24" x14ac:dyDescent="0.3">
      <c r="B16719" s="73"/>
      <c r="D16719" s="73"/>
      <c r="P16719" s="73"/>
      <c r="T16719" s="73"/>
      <c r="U16719" s="73"/>
      <c r="V16719" s="73"/>
      <c r="X16719" s="12"/>
    </row>
    <row r="16720" spans="2:24" x14ac:dyDescent="0.3">
      <c r="B16720" s="73"/>
      <c r="D16720" s="73"/>
      <c r="P16720" s="73"/>
      <c r="T16720" s="73"/>
      <c r="U16720" s="73"/>
      <c r="V16720" s="73"/>
      <c r="X16720" s="12"/>
    </row>
    <row r="16721" spans="2:24" x14ac:dyDescent="0.3">
      <c r="B16721" s="73"/>
      <c r="D16721" s="73"/>
      <c r="P16721" s="73"/>
      <c r="T16721" s="73"/>
      <c r="U16721" s="73"/>
      <c r="V16721" s="73"/>
      <c r="X16721" s="12"/>
    </row>
    <row r="16722" spans="2:24" x14ac:dyDescent="0.3">
      <c r="B16722" s="73"/>
      <c r="D16722" s="73"/>
      <c r="P16722" s="73"/>
      <c r="T16722" s="73"/>
      <c r="U16722" s="73"/>
      <c r="V16722" s="73"/>
      <c r="X16722" s="12"/>
    </row>
    <row r="16723" spans="2:24" x14ac:dyDescent="0.3">
      <c r="B16723" s="73"/>
      <c r="D16723" s="73"/>
      <c r="P16723" s="73"/>
      <c r="T16723" s="73"/>
      <c r="U16723" s="73"/>
      <c r="V16723" s="73"/>
      <c r="X16723" s="12"/>
    </row>
    <row r="16724" spans="2:24" x14ac:dyDescent="0.3">
      <c r="B16724" s="73"/>
      <c r="D16724" s="73"/>
      <c r="P16724" s="73"/>
      <c r="T16724" s="73"/>
      <c r="U16724" s="73"/>
      <c r="V16724" s="73"/>
      <c r="X16724" s="12"/>
    </row>
    <row r="16725" spans="2:24" x14ac:dyDescent="0.3">
      <c r="B16725" s="73"/>
      <c r="D16725" s="73"/>
      <c r="P16725" s="73"/>
      <c r="T16725" s="73"/>
      <c r="U16725" s="73"/>
      <c r="V16725" s="73"/>
      <c r="X16725" s="12"/>
    </row>
    <row r="16726" spans="2:24" x14ac:dyDescent="0.3">
      <c r="B16726" s="73"/>
      <c r="D16726" s="73"/>
      <c r="P16726" s="73"/>
      <c r="T16726" s="73"/>
      <c r="U16726" s="73"/>
      <c r="V16726" s="73"/>
      <c r="X16726" s="12"/>
    </row>
    <row r="16727" spans="2:24" x14ac:dyDescent="0.3">
      <c r="B16727" s="73"/>
      <c r="D16727" s="73"/>
      <c r="P16727" s="73"/>
      <c r="T16727" s="73"/>
      <c r="U16727" s="73"/>
      <c r="V16727" s="73"/>
      <c r="X16727" s="12"/>
    </row>
    <row r="16728" spans="2:24" x14ac:dyDescent="0.3">
      <c r="B16728" s="73"/>
      <c r="D16728" s="73"/>
      <c r="P16728" s="73"/>
      <c r="T16728" s="73"/>
      <c r="U16728" s="73"/>
      <c r="V16728" s="73"/>
      <c r="X16728" s="12"/>
    </row>
    <row r="16729" spans="2:24" x14ac:dyDescent="0.3">
      <c r="B16729" s="73"/>
      <c r="D16729" s="73"/>
      <c r="P16729" s="73"/>
      <c r="T16729" s="73"/>
      <c r="U16729" s="73"/>
      <c r="V16729" s="73"/>
      <c r="X16729" s="12"/>
    </row>
    <row r="16730" spans="2:24" x14ac:dyDescent="0.3">
      <c r="B16730" s="73"/>
      <c r="D16730" s="73"/>
      <c r="P16730" s="73"/>
      <c r="T16730" s="73"/>
      <c r="U16730" s="73"/>
      <c r="V16730" s="73"/>
      <c r="X16730" s="12"/>
    </row>
    <row r="16731" spans="2:24" x14ac:dyDescent="0.3">
      <c r="B16731" s="73"/>
      <c r="D16731" s="73"/>
      <c r="P16731" s="73"/>
      <c r="T16731" s="73"/>
      <c r="U16731" s="73"/>
      <c r="V16731" s="73"/>
      <c r="X16731" s="12"/>
    </row>
    <row r="16732" spans="2:24" x14ac:dyDescent="0.3">
      <c r="B16732" s="73"/>
      <c r="D16732" s="73"/>
      <c r="P16732" s="73"/>
      <c r="T16732" s="73"/>
      <c r="U16732" s="73"/>
      <c r="V16732" s="73"/>
      <c r="X16732" s="12"/>
    </row>
    <row r="16733" spans="2:24" x14ac:dyDescent="0.3">
      <c r="B16733" s="73"/>
      <c r="D16733" s="73"/>
      <c r="P16733" s="73"/>
      <c r="T16733" s="73"/>
      <c r="U16733" s="73"/>
      <c r="V16733" s="73"/>
      <c r="X16733" s="12"/>
    </row>
    <row r="16734" spans="2:24" x14ac:dyDescent="0.3">
      <c r="B16734" s="73"/>
      <c r="D16734" s="73"/>
      <c r="P16734" s="73"/>
      <c r="T16734" s="73"/>
      <c r="U16734" s="73"/>
      <c r="V16734" s="73"/>
      <c r="X16734" s="12"/>
    </row>
    <row r="16735" spans="2:24" x14ac:dyDescent="0.3">
      <c r="B16735" s="73"/>
      <c r="D16735" s="73"/>
      <c r="P16735" s="73"/>
      <c r="T16735" s="73"/>
      <c r="U16735" s="73"/>
      <c r="V16735" s="73"/>
      <c r="X16735" s="12"/>
    </row>
    <row r="16736" spans="2:24" x14ac:dyDescent="0.3">
      <c r="B16736" s="73"/>
      <c r="D16736" s="73"/>
      <c r="P16736" s="73"/>
      <c r="T16736" s="73"/>
      <c r="U16736" s="73"/>
      <c r="V16736" s="73"/>
      <c r="X16736" s="12"/>
    </row>
    <row r="16737" spans="2:24" x14ac:dyDescent="0.3">
      <c r="B16737" s="73"/>
      <c r="D16737" s="73"/>
      <c r="P16737" s="73"/>
      <c r="T16737" s="73"/>
      <c r="U16737" s="73"/>
      <c r="V16737" s="73"/>
      <c r="X16737" s="12"/>
    </row>
    <row r="16738" spans="2:24" x14ac:dyDescent="0.3">
      <c r="B16738" s="73"/>
      <c r="D16738" s="73"/>
      <c r="P16738" s="73"/>
      <c r="T16738" s="73"/>
      <c r="U16738" s="73"/>
      <c r="V16738" s="73"/>
      <c r="X16738" s="12"/>
    </row>
    <row r="16739" spans="2:24" x14ac:dyDescent="0.3">
      <c r="B16739" s="73"/>
      <c r="D16739" s="73"/>
      <c r="P16739" s="73"/>
      <c r="T16739" s="73"/>
      <c r="U16739" s="73"/>
      <c r="V16739" s="73"/>
      <c r="X16739" s="12"/>
    </row>
    <row r="16740" spans="2:24" x14ac:dyDescent="0.3">
      <c r="B16740" s="73"/>
      <c r="D16740" s="73"/>
      <c r="P16740" s="73"/>
      <c r="T16740" s="73"/>
      <c r="U16740" s="73"/>
      <c r="V16740" s="73"/>
      <c r="X16740" s="12"/>
    </row>
    <row r="16741" spans="2:24" x14ac:dyDescent="0.3">
      <c r="B16741" s="73"/>
      <c r="D16741" s="73"/>
      <c r="P16741" s="73"/>
      <c r="T16741" s="73"/>
      <c r="U16741" s="73"/>
      <c r="V16741" s="73"/>
      <c r="X16741" s="12"/>
    </row>
    <row r="16742" spans="2:24" x14ac:dyDescent="0.3">
      <c r="B16742" s="73"/>
      <c r="D16742" s="73"/>
      <c r="P16742" s="73"/>
      <c r="T16742" s="73"/>
      <c r="U16742" s="73"/>
      <c r="V16742" s="73"/>
      <c r="X16742" s="12"/>
    </row>
    <row r="16743" spans="2:24" x14ac:dyDescent="0.3">
      <c r="B16743" s="73"/>
      <c r="D16743" s="73"/>
      <c r="P16743" s="73"/>
      <c r="T16743" s="73"/>
      <c r="U16743" s="73"/>
      <c r="V16743" s="73"/>
      <c r="X16743" s="12"/>
    </row>
    <row r="16744" spans="2:24" x14ac:dyDescent="0.3">
      <c r="B16744" s="73"/>
      <c r="D16744" s="73"/>
      <c r="P16744" s="73"/>
      <c r="T16744" s="73"/>
      <c r="U16744" s="73"/>
      <c r="V16744" s="73"/>
      <c r="X16744" s="12"/>
    </row>
    <row r="16745" spans="2:24" x14ac:dyDescent="0.3">
      <c r="B16745" s="73"/>
      <c r="D16745" s="73"/>
      <c r="P16745" s="73"/>
      <c r="T16745" s="73"/>
      <c r="U16745" s="73"/>
      <c r="V16745" s="73"/>
      <c r="X16745" s="12"/>
    </row>
    <row r="16746" spans="2:24" x14ac:dyDescent="0.3">
      <c r="B16746" s="73"/>
      <c r="D16746" s="73"/>
      <c r="P16746" s="73"/>
      <c r="T16746" s="73"/>
      <c r="U16746" s="73"/>
      <c r="V16746" s="73"/>
      <c r="X16746" s="12"/>
    </row>
    <row r="16747" spans="2:24" x14ac:dyDescent="0.3">
      <c r="B16747" s="73"/>
      <c r="D16747" s="73"/>
      <c r="P16747" s="73"/>
      <c r="T16747" s="73"/>
      <c r="U16747" s="73"/>
      <c r="V16747" s="73"/>
      <c r="X16747" s="12"/>
    </row>
    <row r="16748" spans="2:24" x14ac:dyDescent="0.3">
      <c r="B16748" s="73"/>
      <c r="D16748" s="73"/>
      <c r="P16748" s="73"/>
      <c r="T16748" s="73"/>
      <c r="U16748" s="73"/>
      <c r="V16748" s="73"/>
      <c r="X16748" s="12"/>
    </row>
    <row r="16749" spans="2:24" x14ac:dyDescent="0.3">
      <c r="B16749" s="73"/>
      <c r="D16749" s="73"/>
      <c r="P16749" s="73"/>
      <c r="T16749" s="73"/>
      <c r="U16749" s="73"/>
      <c r="V16749" s="73"/>
      <c r="X16749" s="12"/>
    </row>
    <row r="16750" spans="2:24" x14ac:dyDescent="0.3">
      <c r="B16750" s="73"/>
      <c r="D16750" s="73"/>
      <c r="P16750" s="73"/>
      <c r="T16750" s="73"/>
      <c r="U16750" s="73"/>
      <c r="V16750" s="73"/>
      <c r="X16750" s="12"/>
    </row>
    <row r="16751" spans="2:24" x14ac:dyDescent="0.3">
      <c r="B16751" s="73"/>
      <c r="D16751" s="73"/>
      <c r="P16751" s="73"/>
      <c r="T16751" s="73"/>
      <c r="U16751" s="73"/>
      <c r="V16751" s="73"/>
      <c r="X16751" s="12"/>
    </row>
    <row r="16752" spans="2:24" x14ac:dyDescent="0.3">
      <c r="B16752" s="73"/>
      <c r="D16752" s="73"/>
      <c r="P16752" s="73"/>
      <c r="T16752" s="73"/>
      <c r="U16752" s="73"/>
      <c r="V16752" s="73"/>
      <c r="X16752" s="12"/>
    </row>
    <row r="16753" spans="2:24" x14ac:dyDescent="0.3">
      <c r="B16753" s="73"/>
      <c r="D16753" s="73"/>
      <c r="P16753" s="73"/>
      <c r="T16753" s="73"/>
      <c r="U16753" s="73"/>
      <c r="V16753" s="73"/>
      <c r="X16753" s="12"/>
    </row>
    <row r="16754" spans="2:24" x14ac:dyDescent="0.3">
      <c r="B16754" s="73"/>
      <c r="D16754" s="73"/>
      <c r="P16754" s="73"/>
      <c r="T16754" s="73"/>
      <c r="U16754" s="73"/>
      <c r="V16754" s="73"/>
      <c r="X16754" s="12"/>
    </row>
    <row r="16755" spans="2:24" x14ac:dyDescent="0.3">
      <c r="B16755" s="73"/>
      <c r="D16755" s="73"/>
      <c r="P16755" s="73"/>
      <c r="T16755" s="73"/>
      <c r="U16755" s="73"/>
      <c r="V16755" s="73"/>
      <c r="X16755" s="12"/>
    </row>
    <row r="16756" spans="2:24" x14ac:dyDescent="0.3">
      <c r="B16756" s="73"/>
      <c r="D16756" s="73"/>
      <c r="P16756" s="73"/>
      <c r="T16756" s="73"/>
      <c r="U16756" s="73"/>
      <c r="V16756" s="73"/>
      <c r="X16756" s="12"/>
    </row>
    <row r="16757" spans="2:24" x14ac:dyDescent="0.3">
      <c r="B16757" s="73"/>
      <c r="D16757" s="73"/>
      <c r="P16757" s="73"/>
      <c r="T16757" s="73"/>
      <c r="U16757" s="73"/>
      <c r="V16757" s="73"/>
      <c r="X16757" s="12"/>
    </row>
    <row r="16758" spans="2:24" x14ac:dyDescent="0.3">
      <c r="B16758" s="73"/>
      <c r="D16758" s="73"/>
      <c r="P16758" s="73"/>
      <c r="T16758" s="73"/>
      <c r="U16758" s="73"/>
      <c r="V16758" s="73"/>
      <c r="X16758" s="12"/>
    </row>
    <row r="16759" spans="2:24" x14ac:dyDescent="0.3">
      <c r="B16759" s="73"/>
      <c r="D16759" s="73"/>
      <c r="P16759" s="73"/>
      <c r="T16759" s="73"/>
      <c r="U16759" s="73"/>
      <c r="V16759" s="73"/>
      <c r="X16759" s="12"/>
    </row>
    <row r="16760" spans="2:24" x14ac:dyDescent="0.3">
      <c r="B16760" s="73"/>
      <c r="D16760" s="73"/>
      <c r="P16760" s="73"/>
      <c r="T16760" s="73"/>
      <c r="U16760" s="73"/>
      <c r="V16760" s="73"/>
      <c r="X16760" s="12"/>
    </row>
    <row r="16761" spans="2:24" x14ac:dyDescent="0.3">
      <c r="B16761" s="73"/>
      <c r="D16761" s="73"/>
      <c r="P16761" s="73"/>
      <c r="T16761" s="73"/>
      <c r="U16761" s="73"/>
      <c r="V16761" s="73"/>
      <c r="X16761" s="12"/>
    </row>
    <row r="16762" spans="2:24" x14ac:dyDescent="0.3">
      <c r="B16762" s="73"/>
      <c r="D16762" s="73"/>
      <c r="P16762" s="73"/>
      <c r="T16762" s="73"/>
      <c r="U16762" s="73"/>
      <c r="V16762" s="73"/>
      <c r="X16762" s="12"/>
    </row>
    <row r="16763" spans="2:24" x14ac:dyDescent="0.3">
      <c r="B16763" s="73"/>
      <c r="D16763" s="73"/>
      <c r="P16763" s="73"/>
      <c r="T16763" s="73"/>
      <c r="U16763" s="73"/>
      <c r="V16763" s="73"/>
      <c r="X16763" s="12"/>
    </row>
    <row r="16764" spans="2:24" x14ac:dyDescent="0.3">
      <c r="B16764" s="73"/>
      <c r="D16764" s="73"/>
      <c r="P16764" s="73"/>
      <c r="T16764" s="73"/>
      <c r="U16764" s="73"/>
      <c r="V16764" s="73"/>
      <c r="X16764" s="12"/>
    </row>
    <row r="16765" spans="2:24" x14ac:dyDescent="0.3">
      <c r="B16765" s="73"/>
      <c r="D16765" s="73"/>
      <c r="P16765" s="73"/>
      <c r="T16765" s="73"/>
      <c r="U16765" s="73"/>
      <c r="V16765" s="73"/>
      <c r="X16765" s="12"/>
    </row>
    <row r="16766" spans="2:24" x14ac:dyDescent="0.3">
      <c r="B16766" s="73"/>
      <c r="D16766" s="73"/>
      <c r="P16766" s="73"/>
      <c r="T16766" s="73"/>
      <c r="U16766" s="73"/>
      <c r="V16766" s="73"/>
      <c r="X16766" s="12"/>
    </row>
    <row r="16767" spans="2:24" x14ac:dyDescent="0.3">
      <c r="B16767" s="73"/>
      <c r="D16767" s="73"/>
      <c r="P16767" s="73"/>
      <c r="T16767" s="73"/>
      <c r="U16767" s="73"/>
      <c r="V16767" s="73"/>
      <c r="X16767" s="12"/>
    </row>
    <row r="16768" spans="2:24" x14ac:dyDescent="0.3">
      <c r="B16768" s="73"/>
      <c r="D16768" s="73"/>
      <c r="P16768" s="73"/>
      <c r="T16768" s="73"/>
      <c r="U16768" s="73"/>
      <c r="V16768" s="73"/>
      <c r="X16768" s="12"/>
    </row>
    <row r="16769" spans="2:24" x14ac:dyDescent="0.3">
      <c r="B16769" s="73"/>
      <c r="D16769" s="73"/>
      <c r="P16769" s="73"/>
      <c r="T16769" s="73"/>
      <c r="U16769" s="73"/>
      <c r="V16769" s="73"/>
      <c r="X16769" s="12"/>
    </row>
    <row r="16770" spans="2:24" x14ac:dyDescent="0.3">
      <c r="B16770" s="73"/>
      <c r="D16770" s="73"/>
      <c r="P16770" s="73"/>
      <c r="T16770" s="73"/>
      <c r="U16770" s="73"/>
      <c r="V16770" s="73"/>
      <c r="X16770" s="12"/>
    </row>
    <row r="16771" spans="2:24" x14ac:dyDescent="0.3">
      <c r="B16771" s="73"/>
      <c r="D16771" s="73"/>
      <c r="P16771" s="73"/>
      <c r="T16771" s="73"/>
      <c r="U16771" s="73"/>
      <c r="V16771" s="73"/>
      <c r="X16771" s="12"/>
    </row>
    <row r="16772" spans="2:24" x14ac:dyDescent="0.3">
      <c r="B16772" s="73"/>
      <c r="D16772" s="73"/>
      <c r="P16772" s="73"/>
      <c r="T16772" s="73"/>
      <c r="U16772" s="73"/>
      <c r="V16772" s="73"/>
      <c r="X16772" s="12"/>
    </row>
    <row r="16773" spans="2:24" x14ac:dyDescent="0.3">
      <c r="B16773" s="73"/>
      <c r="D16773" s="73"/>
      <c r="P16773" s="73"/>
      <c r="T16773" s="73"/>
      <c r="U16773" s="73"/>
      <c r="V16773" s="73"/>
      <c r="X16773" s="12"/>
    </row>
    <row r="16774" spans="2:24" x14ac:dyDescent="0.3">
      <c r="B16774" s="73"/>
      <c r="D16774" s="73"/>
      <c r="P16774" s="73"/>
      <c r="T16774" s="73"/>
      <c r="U16774" s="73"/>
      <c r="V16774" s="73"/>
      <c r="X16774" s="12"/>
    </row>
    <row r="16775" spans="2:24" x14ac:dyDescent="0.3">
      <c r="B16775" s="73"/>
      <c r="D16775" s="73"/>
      <c r="P16775" s="73"/>
      <c r="T16775" s="73"/>
      <c r="U16775" s="73"/>
      <c r="V16775" s="73"/>
      <c r="X16775" s="12"/>
    </row>
    <row r="16776" spans="2:24" x14ac:dyDescent="0.3">
      <c r="B16776" s="73"/>
      <c r="D16776" s="73"/>
      <c r="P16776" s="73"/>
      <c r="T16776" s="73"/>
      <c r="U16776" s="73"/>
      <c r="V16776" s="73"/>
      <c r="X16776" s="12"/>
    </row>
    <row r="16777" spans="2:24" x14ac:dyDescent="0.3">
      <c r="B16777" s="73"/>
      <c r="D16777" s="73"/>
      <c r="P16777" s="73"/>
      <c r="T16777" s="73"/>
      <c r="U16777" s="73"/>
      <c r="V16777" s="73"/>
      <c r="X16777" s="12"/>
    </row>
    <row r="16778" spans="2:24" x14ac:dyDescent="0.3">
      <c r="B16778" s="73"/>
      <c r="D16778" s="73"/>
      <c r="P16778" s="73"/>
      <c r="T16778" s="73"/>
      <c r="U16778" s="73"/>
      <c r="V16778" s="73"/>
      <c r="X16778" s="12"/>
    </row>
    <row r="16779" spans="2:24" x14ac:dyDescent="0.3">
      <c r="B16779" s="73"/>
      <c r="D16779" s="73"/>
      <c r="P16779" s="73"/>
      <c r="T16779" s="73"/>
      <c r="U16779" s="73"/>
      <c r="V16779" s="73"/>
      <c r="X16779" s="12"/>
    </row>
    <row r="16780" spans="2:24" x14ac:dyDescent="0.3">
      <c r="B16780" s="73"/>
      <c r="D16780" s="73"/>
      <c r="P16780" s="73"/>
      <c r="T16780" s="73"/>
      <c r="U16780" s="73"/>
      <c r="V16780" s="73"/>
      <c r="X16780" s="12"/>
    </row>
    <row r="16781" spans="2:24" x14ac:dyDescent="0.3">
      <c r="B16781" s="73"/>
      <c r="D16781" s="73"/>
      <c r="P16781" s="73"/>
      <c r="T16781" s="73"/>
      <c r="U16781" s="73"/>
      <c r="V16781" s="73"/>
      <c r="X16781" s="12"/>
    </row>
    <row r="16782" spans="2:24" x14ac:dyDescent="0.3">
      <c r="B16782" s="73"/>
      <c r="D16782" s="73"/>
      <c r="P16782" s="73"/>
      <c r="T16782" s="73"/>
      <c r="U16782" s="73"/>
      <c r="V16782" s="73"/>
      <c r="X16782" s="12"/>
    </row>
    <row r="16783" spans="2:24" x14ac:dyDescent="0.3">
      <c r="B16783" s="73"/>
      <c r="D16783" s="73"/>
      <c r="P16783" s="73"/>
      <c r="T16783" s="73"/>
      <c r="U16783" s="73"/>
      <c r="V16783" s="73"/>
      <c r="X16783" s="12"/>
    </row>
    <row r="16784" spans="2:24" x14ac:dyDescent="0.3">
      <c r="B16784" s="73"/>
      <c r="D16784" s="73"/>
      <c r="P16784" s="73"/>
      <c r="T16784" s="73"/>
      <c r="U16784" s="73"/>
      <c r="V16784" s="73"/>
      <c r="X16784" s="12"/>
    </row>
    <row r="16785" spans="2:24" x14ac:dyDescent="0.3">
      <c r="B16785" s="73"/>
      <c r="D16785" s="73"/>
      <c r="P16785" s="73"/>
      <c r="T16785" s="73"/>
      <c r="U16785" s="73"/>
      <c r="V16785" s="73"/>
      <c r="X16785" s="12"/>
    </row>
    <row r="16786" spans="2:24" x14ac:dyDescent="0.3">
      <c r="B16786" s="73"/>
      <c r="D16786" s="73"/>
      <c r="P16786" s="73"/>
      <c r="T16786" s="73"/>
      <c r="U16786" s="73"/>
      <c r="V16786" s="73"/>
      <c r="X16786" s="12"/>
    </row>
    <row r="16787" spans="2:24" x14ac:dyDescent="0.3">
      <c r="B16787" s="73"/>
      <c r="D16787" s="73"/>
      <c r="P16787" s="73"/>
      <c r="T16787" s="73"/>
      <c r="U16787" s="73"/>
      <c r="V16787" s="73"/>
      <c r="X16787" s="12"/>
    </row>
    <row r="16788" spans="2:24" x14ac:dyDescent="0.3">
      <c r="B16788" s="73"/>
      <c r="D16788" s="73"/>
      <c r="P16788" s="73"/>
      <c r="T16788" s="73"/>
      <c r="U16788" s="73"/>
      <c r="V16788" s="73"/>
      <c r="X16788" s="12"/>
    </row>
    <row r="16789" spans="2:24" x14ac:dyDescent="0.3">
      <c r="B16789" s="73"/>
      <c r="D16789" s="73"/>
      <c r="P16789" s="73"/>
      <c r="T16789" s="73"/>
      <c r="U16789" s="73"/>
      <c r="V16789" s="73"/>
      <c r="X16789" s="12"/>
    </row>
    <row r="16790" spans="2:24" x14ac:dyDescent="0.3">
      <c r="B16790" s="73"/>
      <c r="D16790" s="73"/>
      <c r="P16790" s="73"/>
      <c r="T16790" s="73"/>
      <c r="U16790" s="73"/>
      <c r="V16790" s="73"/>
      <c r="X16790" s="12"/>
    </row>
    <row r="16791" spans="2:24" x14ac:dyDescent="0.3">
      <c r="B16791" s="73"/>
      <c r="D16791" s="73"/>
      <c r="P16791" s="73"/>
      <c r="T16791" s="73"/>
      <c r="U16791" s="73"/>
      <c r="V16791" s="73"/>
      <c r="X16791" s="12"/>
    </row>
    <row r="16792" spans="2:24" x14ac:dyDescent="0.3">
      <c r="B16792" s="73"/>
      <c r="D16792" s="73"/>
      <c r="P16792" s="73"/>
      <c r="T16792" s="73"/>
      <c r="U16792" s="73"/>
      <c r="V16792" s="73"/>
      <c r="X16792" s="12"/>
    </row>
    <row r="16793" spans="2:24" x14ac:dyDescent="0.3">
      <c r="B16793" s="73"/>
      <c r="D16793" s="73"/>
      <c r="P16793" s="73"/>
      <c r="T16793" s="73"/>
      <c r="U16793" s="73"/>
      <c r="V16793" s="73"/>
      <c r="X16793" s="12"/>
    </row>
    <row r="16794" spans="2:24" x14ac:dyDescent="0.3">
      <c r="B16794" s="73"/>
      <c r="D16794" s="73"/>
      <c r="P16794" s="73"/>
      <c r="T16794" s="73"/>
      <c r="U16794" s="73"/>
      <c r="V16794" s="73"/>
      <c r="X16794" s="12"/>
    </row>
    <row r="16795" spans="2:24" x14ac:dyDescent="0.3">
      <c r="B16795" s="73"/>
      <c r="D16795" s="73"/>
      <c r="P16795" s="73"/>
      <c r="T16795" s="73"/>
      <c r="U16795" s="73"/>
      <c r="V16795" s="73"/>
      <c r="X16795" s="12"/>
    </row>
    <row r="16796" spans="2:24" x14ac:dyDescent="0.3">
      <c r="B16796" s="73"/>
      <c r="D16796" s="73"/>
      <c r="P16796" s="73"/>
      <c r="T16796" s="73"/>
      <c r="U16796" s="73"/>
      <c r="V16796" s="73"/>
      <c r="X16796" s="12"/>
    </row>
    <row r="16797" spans="2:24" x14ac:dyDescent="0.3">
      <c r="B16797" s="73"/>
      <c r="D16797" s="73"/>
      <c r="P16797" s="73"/>
      <c r="T16797" s="73"/>
      <c r="U16797" s="73"/>
      <c r="V16797" s="73"/>
      <c r="X16797" s="12"/>
    </row>
    <row r="16798" spans="2:24" x14ac:dyDescent="0.3">
      <c r="B16798" s="73"/>
      <c r="D16798" s="73"/>
      <c r="P16798" s="73"/>
      <c r="T16798" s="73"/>
      <c r="U16798" s="73"/>
      <c r="V16798" s="73"/>
      <c r="X16798" s="12"/>
    </row>
    <row r="16799" spans="2:24" x14ac:dyDescent="0.3">
      <c r="B16799" s="73"/>
      <c r="D16799" s="73"/>
      <c r="P16799" s="73"/>
      <c r="T16799" s="73"/>
      <c r="U16799" s="73"/>
      <c r="V16799" s="73"/>
      <c r="X16799" s="12"/>
    </row>
    <row r="16800" spans="2:24" x14ac:dyDescent="0.3">
      <c r="B16800" s="73"/>
      <c r="D16800" s="73"/>
      <c r="P16800" s="73"/>
      <c r="T16800" s="73"/>
      <c r="U16800" s="73"/>
      <c r="V16800" s="73"/>
      <c r="X16800" s="12"/>
    </row>
    <row r="16801" spans="2:24" x14ac:dyDescent="0.3">
      <c r="B16801" s="73"/>
      <c r="D16801" s="73"/>
      <c r="P16801" s="73"/>
      <c r="T16801" s="73"/>
      <c r="U16801" s="73"/>
      <c r="V16801" s="73"/>
      <c r="X16801" s="12"/>
    </row>
    <row r="16802" spans="2:24" x14ac:dyDescent="0.3">
      <c r="B16802" s="73"/>
      <c r="D16802" s="73"/>
      <c r="P16802" s="73"/>
      <c r="T16802" s="73"/>
      <c r="U16802" s="73"/>
      <c r="V16802" s="73"/>
      <c r="X16802" s="12"/>
    </row>
    <row r="16803" spans="2:24" x14ac:dyDescent="0.3">
      <c r="B16803" s="73"/>
      <c r="D16803" s="73"/>
      <c r="P16803" s="73"/>
      <c r="T16803" s="73"/>
      <c r="U16803" s="73"/>
      <c r="V16803" s="73"/>
      <c r="X16803" s="12"/>
    </row>
    <row r="16804" spans="2:24" x14ac:dyDescent="0.3">
      <c r="B16804" s="73"/>
      <c r="D16804" s="73"/>
      <c r="P16804" s="73"/>
      <c r="T16804" s="73"/>
      <c r="U16804" s="73"/>
      <c r="V16804" s="73"/>
      <c r="X16804" s="12"/>
    </row>
    <row r="16805" spans="2:24" x14ac:dyDescent="0.3">
      <c r="B16805" s="73"/>
      <c r="D16805" s="73"/>
      <c r="P16805" s="73"/>
      <c r="T16805" s="73"/>
      <c r="U16805" s="73"/>
      <c r="V16805" s="73"/>
      <c r="X16805" s="12"/>
    </row>
    <row r="16806" spans="2:24" x14ac:dyDescent="0.3">
      <c r="B16806" s="73"/>
      <c r="D16806" s="73"/>
      <c r="P16806" s="73"/>
      <c r="T16806" s="73"/>
      <c r="U16806" s="73"/>
      <c r="V16806" s="73"/>
      <c r="X16806" s="12"/>
    </row>
    <row r="16807" spans="2:24" x14ac:dyDescent="0.3">
      <c r="B16807" s="73"/>
      <c r="D16807" s="73"/>
      <c r="P16807" s="73"/>
      <c r="T16807" s="73"/>
      <c r="U16807" s="73"/>
      <c r="V16807" s="73"/>
      <c r="X16807" s="12"/>
    </row>
    <row r="16808" spans="2:24" x14ac:dyDescent="0.3">
      <c r="B16808" s="73"/>
      <c r="D16808" s="73"/>
      <c r="P16808" s="73"/>
      <c r="T16808" s="73"/>
      <c r="U16808" s="73"/>
      <c r="V16808" s="73"/>
      <c r="X16808" s="12"/>
    </row>
    <row r="16809" spans="2:24" x14ac:dyDescent="0.3">
      <c r="B16809" s="73"/>
      <c r="D16809" s="73"/>
      <c r="P16809" s="73"/>
      <c r="T16809" s="73"/>
      <c r="U16809" s="73"/>
      <c r="V16809" s="73"/>
      <c r="X16809" s="12"/>
    </row>
    <row r="16810" spans="2:24" x14ac:dyDescent="0.3">
      <c r="B16810" s="73"/>
      <c r="D16810" s="73"/>
      <c r="P16810" s="73"/>
      <c r="T16810" s="73"/>
      <c r="U16810" s="73"/>
      <c r="V16810" s="73"/>
      <c r="X16810" s="12"/>
    </row>
    <row r="16811" spans="2:24" x14ac:dyDescent="0.3">
      <c r="B16811" s="73"/>
      <c r="D16811" s="73"/>
      <c r="P16811" s="73"/>
      <c r="T16811" s="73"/>
      <c r="U16811" s="73"/>
      <c r="V16811" s="73"/>
      <c r="X16811" s="12"/>
    </row>
    <row r="16812" spans="2:24" x14ac:dyDescent="0.3">
      <c r="B16812" s="73"/>
      <c r="D16812" s="73"/>
      <c r="P16812" s="73"/>
      <c r="T16812" s="73"/>
      <c r="U16812" s="73"/>
      <c r="V16812" s="73"/>
      <c r="X16812" s="12"/>
    </row>
    <row r="16813" spans="2:24" x14ac:dyDescent="0.3">
      <c r="B16813" s="73"/>
      <c r="D16813" s="73"/>
      <c r="P16813" s="73"/>
      <c r="T16813" s="73"/>
      <c r="U16813" s="73"/>
      <c r="V16813" s="73"/>
      <c r="X16813" s="12"/>
    </row>
    <row r="16814" spans="2:24" x14ac:dyDescent="0.3">
      <c r="B16814" s="73"/>
      <c r="D16814" s="73"/>
      <c r="P16814" s="73"/>
      <c r="T16814" s="73"/>
      <c r="U16814" s="73"/>
      <c r="V16814" s="73"/>
      <c r="X16814" s="12"/>
    </row>
    <row r="16815" spans="2:24" x14ac:dyDescent="0.3">
      <c r="B16815" s="73"/>
      <c r="D16815" s="73"/>
      <c r="P16815" s="73"/>
      <c r="T16815" s="73"/>
      <c r="U16815" s="73"/>
      <c r="V16815" s="73"/>
      <c r="X16815" s="12"/>
    </row>
    <row r="16816" spans="2:24" x14ac:dyDescent="0.3">
      <c r="B16816" s="73"/>
      <c r="D16816" s="73"/>
      <c r="P16816" s="73"/>
      <c r="T16816" s="73"/>
      <c r="U16816" s="73"/>
      <c r="V16816" s="73"/>
      <c r="X16816" s="12"/>
    </row>
    <row r="16817" spans="2:24" x14ac:dyDescent="0.3">
      <c r="B16817" s="73"/>
      <c r="D16817" s="73"/>
      <c r="P16817" s="73"/>
      <c r="T16817" s="73"/>
      <c r="U16817" s="73"/>
      <c r="V16817" s="73"/>
      <c r="X16817" s="12"/>
    </row>
    <row r="16818" spans="2:24" x14ac:dyDescent="0.3">
      <c r="B16818" s="73"/>
      <c r="D16818" s="73"/>
      <c r="P16818" s="73"/>
      <c r="T16818" s="73"/>
      <c r="U16818" s="73"/>
      <c r="V16818" s="73"/>
      <c r="X16818" s="12"/>
    </row>
    <row r="16819" spans="2:24" x14ac:dyDescent="0.3">
      <c r="B16819" s="73"/>
      <c r="D16819" s="73"/>
      <c r="P16819" s="73"/>
      <c r="T16819" s="73"/>
      <c r="U16819" s="73"/>
      <c r="V16819" s="73"/>
      <c r="X16819" s="12"/>
    </row>
    <row r="16820" spans="2:24" x14ac:dyDescent="0.3">
      <c r="B16820" s="73"/>
      <c r="D16820" s="73"/>
      <c r="P16820" s="73"/>
      <c r="T16820" s="73"/>
      <c r="U16820" s="73"/>
      <c r="V16820" s="73"/>
      <c r="X16820" s="12"/>
    </row>
    <row r="16821" spans="2:24" x14ac:dyDescent="0.3">
      <c r="B16821" s="73"/>
      <c r="D16821" s="73"/>
      <c r="P16821" s="73"/>
      <c r="T16821" s="73"/>
      <c r="U16821" s="73"/>
      <c r="V16821" s="73"/>
      <c r="X16821" s="12"/>
    </row>
    <row r="16822" spans="2:24" x14ac:dyDescent="0.3">
      <c r="B16822" s="73"/>
      <c r="D16822" s="73"/>
      <c r="P16822" s="73"/>
      <c r="T16822" s="73"/>
      <c r="U16822" s="73"/>
      <c r="V16822" s="73"/>
      <c r="X16822" s="12"/>
    </row>
    <row r="16823" spans="2:24" x14ac:dyDescent="0.3">
      <c r="B16823" s="73"/>
      <c r="D16823" s="73"/>
      <c r="P16823" s="73"/>
      <c r="T16823" s="73"/>
      <c r="U16823" s="73"/>
      <c r="V16823" s="73"/>
      <c r="X16823" s="12"/>
    </row>
    <row r="16824" spans="2:24" x14ac:dyDescent="0.3">
      <c r="B16824" s="73"/>
      <c r="D16824" s="73"/>
      <c r="P16824" s="73"/>
      <c r="T16824" s="73"/>
      <c r="U16824" s="73"/>
      <c r="V16824" s="73"/>
      <c r="X16824" s="12"/>
    </row>
    <row r="16825" spans="2:24" x14ac:dyDescent="0.3">
      <c r="B16825" s="73"/>
      <c r="D16825" s="73"/>
      <c r="P16825" s="73"/>
      <c r="T16825" s="73"/>
      <c r="U16825" s="73"/>
      <c r="V16825" s="73"/>
      <c r="X16825" s="12"/>
    </row>
    <row r="16826" spans="2:24" x14ac:dyDescent="0.3">
      <c r="B16826" s="73"/>
      <c r="D16826" s="73"/>
      <c r="P16826" s="73"/>
      <c r="T16826" s="73"/>
      <c r="U16826" s="73"/>
      <c r="V16826" s="73"/>
      <c r="X16826" s="12"/>
    </row>
    <row r="16827" spans="2:24" x14ac:dyDescent="0.3">
      <c r="B16827" s="73"/>
      <c r="D16827" s="73"/>
      <c r="P16827" s="73"/>
      <c r="T16827" s="73"/>
      <c r="U16827" s="73"/>
      <c r="V16827" s="73"/>
      <c r="X16827" s="12"/>
    </row>
    <row r="16828" spans="2:24" x14ac:dyDescent="0.3">
      <c r="B16828" s="73"/>
      <c r="D16828" s="73"/>
      <c r="P16828" s="73"/>
      <c r="T16828" s="73"/>
      <c r="U16828" s="73"/>
      <c r="V16828" s="73"/>
      <c r="X16828" s="12"/>
    </row>
    <row r="16829" spans="2:24" x14ac:dyDescent="0.3">
      <c r="B16829" s="73"/>
      <c r="D16829" s="73"/>
      <c r="P16829" s="73"/>
      <c r="T16829" s="73"/>
      <c r="U16829" s="73"/>
      <c r="V16829" s="73"/>
      <c r="X16829" s="12"/>
    </row>
    <row r="16830" spans="2:24" x14ac:dyDescent="0.3">
      <c r="B16830" s="73"/>
      <c r="D16830" s="73"/>
      <c r="P16830" s="73"/>
      <c r="T16830" s="73"/>
      <c r="U16830" s="73"/>
      <c r="V16830" s="73"/>
      <c r="X16830" s="12"/>
    </row>
    <row r="16831" spans="2:24" x14ac:dyDescent="0.3">
      <c r="B16831" s="73"/>
      <c r="D16831" s="73"/>
      <c r="P16831" s="73"/>
      <c r="T16831" s="73"/>
      <c r="U16831" s="73"/>
      <c r="V16831" s="73"/>
      <c r="X16831" s="12"/>
    </row>
    <row r="16832" spans="2:24" x14ac:dyDescent="0.3">
      <c r="B16832" s="73"/>
      <c r="D16832" s="73"/>
      <c r="P16832" s="73"/>
      <c r="T16832" s="73"/>
      <c r="U16832" s="73"/>
      <c r="V16832" s="73"/>
      <c r="X16832" s="12"/>
    </row>
    <row r="16833" spans="2:24" x14ac:dyDescent="0.3">
      <c r="B16833" s="73"/>
      <c r="D16833" s="73"/>
      <c r="P16833" s="73"/>
      <c r="T16833" s="73"/>
      <c r="U16833" s="73"/>
      <c r="V16833" s="73"/>
      <c r="X16833" s="12"/>
    </row>
    <row r="16834" spans="2:24" x14ac:dyDescent="0.3">
      <c r="B16834" s="73"/>
      <c r="D16834" s="73"/>
      <c r="P16834" s="73"/>
      <c r="T16834" s="73"/>
      <c r="U16834" s="73"/>
      <c r="V16834" s="73"/>
      <c r="X16834" s="12"/>
    </row>
    <row r="16835" spans="2:24" x14ac:dyDescent="0.3">
      <c r="B16835" s="73"/>
      <c r="D16835" s="73"/>
      <c r="P16835" s="73"/>
      <c r="T16835" s="73"/>
      <c r="U16835" s="73"/>
      <c r="V16835" s="73"/>
      <c r="X16835" s="12"/>
    </row>
    <row r="16836" spans="2:24" x14ac:dyDescent="0.3">
      <c r="B16836" s="73"/>
      <c r="D16836" s="73"/>
      <c r="P16836" s="73"/>
      <c r="T16836" s="73"/>
      <c r="U16836" s="73"/>
      <c r="V16836" s="73"/>
      <c r="X16836" s="12"/>
    </row>
    <row r="16837" spans="2:24" x14ac:dyDescent="0.3">
      <c r="B16837" s="73"/>
      <c r="D16837" s="73"/>
      <c r="P16837" s="73"/>
      <c r="T16837" s="73"/>
      <c r="U16837" s="73"/>
      <c r="V16837" s="73"/>
      <c r="X16837" s="12"/>
    </row>
    <row r="16838" spans="2:24" x14ac:dyDescent="0.3">
      <c r="B16838" s="73"/>
      <c r="D16838" s="73"/>
      <c r="P16838" s="73"/>
      <c r="T16838" s="73"/>
      <c r="U16838" s="73"/>
      <c r="V16838" s="73"/>
      <c r="X16838" s="12"/>
    </row>
    <row r="16839" spans="2:24" x14ac:dyDescent="0.3">
      <c r="B16839" s="73"/>
      <c r="D16839" s="73"/>
      <c r="P16839" s="73"/>
      <c r="T16839" s="73"/>
      <c r="U16839" s="73"/>
      <c r="V16839" s="73"/>
      <c r="X16839" s="12"/>
    </row>
    <row r="16840" spans="2:24" x14ac:dyDescent="0.3">
      <c r="B16840" s="73"/>
      <c r="D16840" s="73"/>
      <c r="P16840" s="73"/>
      <c r="T16840" s="73"/>
      <c r="U16840" s="73"/>
      <c r="V16840" s="73"/>
      <c r="X16840" s="12"/>
    </row>
    <row r="16841" spans="2:24" x14ac:dyDescent="0.3">
      <c r="B16841" s="73"/>
      <c r="D16841" s="73"/>
      <c r="P16841" s="73"/>
      <c r="T16841" s="73"/>
      <c r="U16841" s="73"/>
      <c r="V16841" s="73"/>
      <c r="X16841" s="12"/>
    </row>
    <row r="16842" spans="2:24" x14ac:dyDescent="0.3">
      <c r="B16842" s="73"/>
      <c r="D16842" s="73"/>
      <c r="P16842" s="73"/>
      <c r="T16842" s="73"/>
      <c r="U16842" s="73"/>
      <c r="V16842" s="73"/>
      <c r="X16842" s="12"/>
    </row>
    <row r="16843" spans="2:24" x14ac:dyDescent="0.3">
      <c r="B16843" s="73"/>
      <c r="D16843" s="73"/>
      <c r="P16843" s="73"/>
      <c r="T16843" s="73"/>
      <c r="U16843" s="73"/>
      <c r="V16843" s="73"/>
      <c r="X16843" s="12"/>
    </row>
    <row r="16844" spans="2:24" x14ac:dyDescent="0.3">
      <c r="B16844" s="73"/>
      <c r="D16844" s="73"/>
      <c r="P16844" s="73"/>
      <c r="T16844" s="73"/>
      <c r="U16844" s="73"/>
      <c r="V16844" s="73"/>
      <c r="X16844" s="12"/>
    </row>
    <row r="16845" spans="2:24" x14ac:dyDescent="0.3">
      <c r="B16845" s="73"/>
      <c r="D16845" s="73"/>
      <c r="P16845" s="73"/>
      <c r="T16845" s="73"/>
      <c r="U16845" s="73"/>
      <c r="V16845" s="73"/>
      <c r="X16845" s="12"/>
    </row>
    <row r="16846" spans="2:24" x14ac:dyDescent="0.3">
      <c r="B16846" s="73"/>
      <c r="D16846" s="73"/>
      <c r="P16846" s="73"/>
      <c r="T16846" s="73"/>
      <c r="U16846" s="73"/>
      <c r="V16846" s="73"/>
      <c r="X16846" s="12"/>
    </row>
    <row r="16847" spans="2:24" x14ac:dyDescent="0.3">
      <c r="B16847" s="73"/>
      <c r="D16847" s="73"/>
      <c r="P16847" s="73"/>
      <c r="T16847" s="73"/>
      <c r="U16847" s="73"/>
      <c r="V16847" s="73"/>
      <c r="X16847" s="12"/>
    </row>
    <row r="16848" spans="2:24" x14ac:dyDescent="0.3">
      <c r="B16848" s="73"/>
      <c r="D16848" s="73"/>
      <c r="P16848" s="73"/>
      <c r="T16848" s="73"/>
      <c r="U16848" s="73"/>
      <c r="V16848" s="73"/>
      <c r="X16848" s="12"/>
    </row>
    <row r="16849" spans="2:24" x14ac:dyDescent="0.3">
      <c r="B16849" s="73"/>
      <c r="D16849" s="73"/>
      <c r="P16849" s="73"/>
      <c r="T16849" s="73"/>
      <c r="U16849" s="73"/>
      <c r="V16849" s="73"/>
      <c r="X16849" s="12"/>
    </row>
    <row r="16850" spans="2:24" x14ac:dyDescent="0.3">
      <c r="B16850" s="73"/>
      <c r="D16850" s="73"/>
      <c r="P16850" s="73"/>
      <c r="T16850" s="73"/>
      <c r="U16850" s="73"/>
      <c r="V16850" s="73"/>
      <c r="X16850" s="12"/>
    </row>
    <row r="16851" spans="2:24" x14ac:dyDescent="0.3">
      <c r="B16851" s="73"/>
      <c r="D16851" s="73"/>
      <c r="P16851" s="73"/>
      <c r="T16851" s="73"/>
      <c r="U16851" s="73"/>
      <c r="V16851" s="73"/>
      <c r="X16851" s="12"/>
    </row>
    <row r="16852" spans="2:24" x14ac:dyDescent="0.3">
      <c r="B16852" s="73"/>
      <c r="D16852" s="73"/>
      <c r="P16852" s="73"/>
      <c r="T16852" s="73"/>
      <c r="U16852" s="73"/>
      <c r="V16852" s="73"/>
      <c r="X16852" s="12"/>
    </row>
    <row r="16853" spans="2:24" x14ac:dyDescent="0.3">
      <c r="B16853" s="73"/>
      <c r="D16853" s="73"/>
      <c r="P16853" s="73"/>
      <c r="T16853" s="73"/>
      <c r="U16853" s="73"/>
      <c r="V16853" s="73"/>
      <c r="X16853" s="12"/>
    </row>
    <row r="16854" spans="2:24" x14ac:dyDescent="0.3">
      <c r="B16854" s="73"/>
      <c r="D16854" s="73"/>
      <c r="P16854" s="73"/>
      <c r="T16854" s="73"/>
      <c r="U16854" s="73"/>
      <c r="V16854" s="73"/>
      <c r="X16854" s="12"/>
    </row>
    <row r="16855" spans="2:24" x14ac:dyDescent="0.3">
      <c r="B16855" s="73"/>
      <c r="D16855" s="73"/>
      <c r="P16855" s="73"/>
      <c r="T16855" s="73"/>
      <c r="U16855" s="73"/>
      <c r="V16855" s="73"/>
      <c r="X16855" s="12"/>
    </row>
    <row r="16856" spans="2:24" x14ac:dyDescent="0.3">
      <c r="B16856" s="73"/>
      <c r="D16856" s="73"/>
      <c r="P16856" s="73"/>
      <c r="T16856" s="73"/>
      <c r="U16856" s="73"/>
      <c r="V16856" s="73"/>
      <c r="X16856" s="12"/>
    </row>
    <row r="16857" spans="2:24" x14ac:dyDescent="0.3">
      <c r="B16857" s="73"/>
      <c r="D16857" s="73"/>
      <c r="P16857" s="73"/>
      <c r="T16857" s="73"/>
      <c r="U16857" s="73"/>
      <c r="V16857" s="73"/>
      <c r="X16857" s="12"/>
    </row>
    <row r="16858" spans="2:24" x14ac:dyDescent="0.3">
      <c r="B16858" s="73"/>
      <c r="D16858" s="73"/>
      <c r="P16858" s="73"/>
      <c r="T16858" s="73"/>
      <c r="U16858" s="73"/>
      <c r="V16858" s="73"/>
      <c r="X16858" s="12"/>
    </row>
    <row r="16859" spans="2:24" x14ac:dyDescent="0.3">
      <c r="B16859" s="73"/>
      <c r="D16859" s="73"/>
      <c r="P16859" s="73"/>
      <c r="T16859" s="73"/>
      <c r="U16859" s="73"/>
      <c r="V16859" s="73"/>
      <c r="X16859" s="12"/>
    </row>
    <row r="16860" spans="2:24" x14ac:dyDescent="0.3">
      <c r="B16860" s="73"/>
      <c r="D16860" s="73"/>
      <c r="P16860" s="73"/>
      <c r="T16860" s="73"/>
      <c r="U16860" s="73"/>
      <c r="V16860" s="73"/>
      <c r="X16860" s="12"/>
    </row>
    <row r="16861" spans="2:24" x14ac:dyDescent="0.3">
      <c r="B16861" s="73"/>
      <c r="D16861" s="73"/>
      <c r="P16861" s="73"/>
      <c r="T16861" s="73"/>
      <c r="U16861" s="73"/>
      <c r="V16861" s="73"/>
      <c r="X16861" s="12"/>
    </row>
    <row r="16862" spans="2:24" x14ac:dyDescent="0.3">
      <c r="B16862" s="73"/>
      <c r="D16862" s="73"/>
      <c r="P16862" s="73"/>
      <c r="T16862" s="73"/>
      <c r="U16862" s="73"/>
      <c r="V16862" s="73"/>
      <c r="X16862" s="12"/>
    </row>
    <row r="16863" spans="2:24" x14ac:dyDescent="0.3">
      <c r="B16863" s="73"/>
      <c r="D16863" s="73"/>
      <c r="P16863" s="73"/>
      <c r="T16863" s="73"/>
      <c r="U16863" s="73"/>
      <c r="V16863" s="73"/>
      <c r="X16863" s="12"/>
    </row>
    <row r="16864" spans="2:24" x14ac:dyDescent="0.3">
      <c r="B16864" s="73"/>
      <c r="D16864" s="73"/>
      <c r="P16864" s="73"/>
      <c r="T16864" s="73"/>
      <c r="U16864" s="73"/>
      <c r="V16864" s="73"/>
      <c r="X16864" s="12"/>
    </row>
    <row r="16865" spans="2:24" x14ac:dyDescent="0.3">
      <c r="B16865" s="73"/>
      <c r="D16865" s="73"/>
      <c r="P16865" s="73"/>
      <c r="T16865" s="73"/>
      <c r="U16865" s="73"/>
      <c r="V16865" s="73"/>
      <c r="X16865" s="12"/>
    </row>
    <row r="16866" spans="2:24" x14ac:dyDescent="0.3">
      <c r="B16866" s="73"/>
      <c r="D16866" s="73"/>
      <c r="P16866" s="73"/>
      <c r="T16866" s="73"/>
      <c r="U16866" s="73"/>
      <c r="V16866" s="73"/>
      <c r="X16866" s="12"/>
    </row>
    <row r="16867" spans="2:24" x14ac:dyDescent="0.3">
      <c r="B16867" s="73"/>
      <c r="D16867" s="73"/>
      <c r="P16867" s="73"/>
      <c r="T16867" s="73"/>
      <c r="U16867" s="73"/>
      <c r="V16867" s="73"/>
      <c r="X16867" s="12"/>
    </row>
    <row r="16868" spans="2:24" x14ac:dyDescent="0.3">
      <c r="B16868" s="73"/>
      <c r="D16868" s="73"/>
      <c r="P16868" s="73"/>
      <c r="T16868" s="73"/>
      <c r="U16868" s="73"/>
      <c r="V16868" s="73"/>
      <c r="X16868" s="12"/>
    </row>
    <row r="16869" spans="2:24" x14ac:dyDescent="0.3">
      <c r="B16869" s="73"/>
      <c r="D16869" s="73"/>
      <c r="P16869" s="73"/>
      <c r="T16869" s="73"/>
      <c r="U16869" s="73"/>
      <c r="V16869" s="73"/>
      <c r="X16869" s="12"/>
    </row>
    <row r="16870" spans="2:24" x14ac:dyDescent="0.3">
      <c r="B16870" s="73"/>
      <c r="D16870" s="73"/>
      <c r="P16870" s="73"/>
      <c r="T16870" s="73"/>
      <c r="U16870" s="73"/>
      <c r="V16870" s="73"/>
      <c r="X16870" s="12"/>
    </row>
    <row r="16871" spans="2:24" x14ac:dyDescent="0.3">
      <c r="B16871" s="73"/>
      <c r="D16871" s="73"/>
      <c r="P16871" s="73"/>
      <c r="T16871" s="73"/>
      <c r="U16871" s="73"/>
      <c r="V16871" s="73"/>
      <c r="X16871" s="12"/>
    </row>
    <row r="16872" spans="2:24" x14ac:dyDescent="0.3">
      <c r="B16872" s="73"/>
      <c r="D16872" s="73"/>
      <c r="P16872" s="73"/>
      <c r="T16872" s="73"/>
      <c r="U16872" s="73"/>
      <c r="V16872" s="73"/>
      <c r="X16872" s="12"/>
    </row>
    <row r="16873" spans="2:24" x14ac:dyDescent="0.3">
      <c r="B16873" s="73"/>
      <c r="D16873" s="73"/>
      <c r="P16873" s="73"/>
      <c r="T16873" s="73"/>
      <c r="U16873" s="73"/>
      <c r="V16873" s="73"/>
      <c r="X16873" s="12"/>
    </row>
    <row r="16874" spans="2:24" x14ac:dyDescent="0.3">
      <c r="B16874" s="73"/>
      <c r="D16874" s="73"/>
      <c r="P16874" s="73"/>
      <c r="T16874" s="73"/>
      <c r="U16874" s="73"/>
      <c r="V16874" s="73"/>
      <c r="X16874" s="12"/>
    </row>
    <row r="16875" spans="2:24" x14ac:dyDescent="0.3">
      <c r="B16875" s="73"/>
      <c r="D16875" s="73"/>
      <c r="P16875" s="73"/>
      <c r="T16875" s="73"/>
      <c r="U16875" s="73"/>
      <c r="V16875" s="73"/>
      <c r="X16875" s="12"/>
    </row>
    <row r="16876" spans="2:24" x14ac:dyDescent="0.3">
      <c r="B16876" s="73"/>
      <c r="D16876" s="73"/>
      <c r="P16876" s="73"/>
      <c r="T16876" s="73"/>
      <c r="U16876" s="73"/>
      <c r="V16876" s="73"/>
      <c r="X16876" s="12"/>
    </row>
    <row r="16877" spans="2:24" x14ac:dyDescent="0.3">
      <c r="B16877" s="73"/>
      <c r="D16877" s="73"/>
      <c r="P16877" s="73"/>
      <c r="T16877" s="73"/>
      <c r="U16877" s="73"/>
      <c r="V16877" s="73"/>
      <c r="X16877" s="12"/>
    </row>
    <row r="16878" spans="2:24" x14ac:dyDescent="0.3">
      <c r="B16878" s="73"/>
      <c r="D16878" s="73"/>
      <c r="P16878" s="73"/>
      <c r="T16878" s="73"/>
      <c r="U16878" s="73"/>
      <c r="V16878" s="73"/>
      <c r="X16878" s="12"/>
    </row>
    <row r="16879" spans="2:24" x14ac:dyDescent="0.3">
      <c r="B16879" s="73"/>
      <c r="D16879" s="73"/>
      <c r="P16879" s="73"/>
      <c r="T16879" s="73"/>
      <c r="U16879" s="73"/>
      <c r="V16879" s="73"/>
      <c r="X16879" s="12"/>
    </row>
    <row r="16880" spans="2:24" x14ac:dyDescent="0.3">
      <c r="B16880" s="73"/>
      <c r="D16880" s="73"/>
      <c r="P16880" s="73"/>
      <c r="T16880" s="73"/>
      <c r="U16880" s="73"/>
      <c r="V16880" s="73"/>
      <c r="X16880" s="12"/>
    </row>
    <row r="16881" spans="2:24" x14ac:dyDescent="0.3">
      <c r="B16881" s="73"/>
      <c r="D16881" s="73"/>
      <c r="P16881" s="73"/>
      <c r="T16881" s="73"/>
      <c r="U16881" s="73"/>
      <c r="V16881" s="73"/>
      <c r="X16881" s="12"/>
    </row>
    <row r="16882" spans="2:24" x14ac:dyDescent="0.3">
      <c r="B16882" s="73"/>
      <c r="D16882" s="73"/>
      <c r="P16882" s="73"/>
      <c r="T16882" s="73"/>
      <c r="U16882" s="73"/>
      <c r="V16882" s="73"/>
      <c r="X16882" s="12"/>
    </row>
    <row r="16883" spans="2:24" x14ac:dyDescent="0.3">
      <c r="B16883" s="73"/>
      <c r="D16883" s="73"/>
      <c r="P16883" s="73"/>
      <c r="T16883" s="73"/>
      <c r="U16883" s="73"/>
      <c r="V16883" s="73"/>
      <c r="X16883" s="12"/>
    </row>
    <row r="16884" spans="2:24" x14ac:dyDescent="0.3">
      <c r="B16884" s="73"/>
      <c r="D16884" s="73"/>
      <c r="P16884" s="73"/>
      <c r="T16884" s="73"/>
      <c r="U16884" s="73"/>
      <c r="V16884" s="73"/>
      <c r="X16884" s="12"/>
    </row>
    <row r="16885" spans="2:24" x14ac:dyDescent="0.3">
      <c r="B16885" s="73"/>
      <c r="D16885" s="73"/>
      <c r="P16885" s="73"/>
      <c r="T16885" s="73"/>
      <c r="U16885" s="73"/>
      <c r="V16885" s="73"/>
      <c r="X16885" s="12"/>
    </row>
    <row r="16886" spans="2:24" x14ac:dyDescent="0.3">
      <c r="B16886" s="73"/>
      <c r="D16886" s="73"/>
      <c r="P16886" s="73"/>
      <c r="T16886" s="73"/>
      <c r="U16886" s="73"/>
      <c r="V16886" s="73"/>
      <c r="X16886" s="12"/>
    </row>
    <row r="16887" spans="2:24" x14ac:dyDescent="0.3">
      <c r="B16887" s="73"/>
      <c r="D16887" s="73"/>
      <c r="P16887" s="73"/>
      <c r="T16887" s="73"/>
      <c r="U16887" s="73"/>
      <c r="V16887" s="73"/>
      <c r="X16887" s="12"/>
    </row>
    <row r="16888" spans="2:24" x14ac:dyDescent="0.3">
      <c r="B16888" s="73"/>
      <c r="D16888" s="73"/>
      <c r="P16888" s="73"/>
      <c r="T16888" s="73"/>
      <c r="U16888" s="73"/>
      <c r="V16888" s="73"/>
      <c r="X16888" s="12"/>
    </row>
    <row r="16889" spans="2:24" x14ac:dyDescent="0.3">
      <c r="B16889" s="73"/>
      <c r="D16889" s="73"/>
      <c r="P16889" s="73"/>
      <c r="T16889" s="73"/>
      <c r="U16889" s="73"/>
      <c r="V16889" s="73"/>
      <c r="X16889" s="12"/>
    </row>
    <row r="16890" spans="2:24" x14ac:dyDescent="0.3">
      <c r="B16890" s="73"/>
      <c r="D16890" s="73"/>
      <c r="P16890" s="73"/>
      <c r="T16890" s="73"/>
      <c r="U16890" s="73"/>
      <c r="V16890" s="73"/>
      <c r="X16890" s="12"/>
    </row>
    <row r="16891" spans="2:24" x14ac:dyDescent="0.3">
      <c r="B16891" s="73"/>
      <c r="D16891" s="73"/>
      <c r="P16891" s="73"/>
      <c r="T16891" s="73"/>
      <c r="U16891" s="73"/>
      <c r="V16891" s="73"/>
      <c r="X16891" s="12"/>
    </row>
    <row r="16892" spans="2:24" x14ac:dyDescent="0.3">
      <c r="B16892" s="73"/>
      <c r="D16892" s="73"/>
      <c r="P16892" s="73"/>
      <c r="T16892" s="73"/>
      <c r="U16892" s="73"/>
      <c r="V16892" s="73"/>
      <c r="X16892" s="12"/>
    </row>
    <row r="16893" spans="2:24" x14ac:dyDescent="0.3">
      <c r="B16893" s="73"/>
      <c r="D16893" s="73"/>
      <c r="P16893" s="73"/>
      <c r="T16893" s="73"/>
      <c r="U16893" s="73"/>
      <c r="V16893" s="73"/>
      <c r="X16893" s="12"/>
    </row>
    <row r="16894" spans="2:24" x14ac:dyDescent="0.3">
      <c r="B16894" s="73"/>
      <c r="D16894" s="73"/>
      <c r="P16894" s="73"/>
      <c r="T16894" s="73"/>
      <c r="U16894" s="73"/>
      <c r="V16894" s="73"/>
      <c r="X16894" s="12"/>
    </row>
    <row r="16895" spans="2:24" x14ac:dyDescent="0.3">
      <c r="B16895" s="73"/>
      <c r="D16895" s="73"/>
      <c r="P16895" s="73"/>
      <c r="T16895" s="73"/>
      <c r="U16895" s="73"/>
      <c r="V16895" s="73"/>
      <c r="X16895" s="12"/>
    </row>
    <row r="16896" spans="2:24" x14ac:dyDescent="0.3">
      <c r="B16896" s="73"/>
      <c r="D16896" s="73"/>
      <c r="P16896" s="73"/>
      <c r="T16896" s="73"/>
      <c r="U16896" s="73"/>
      <c r="V16896" s="73"/>
      <c r="X16896" s="12"/>
    </row>
    <row r="16897" spans="2:24" x14ac:dyDescent="0.3">
      <c r="B16897" s="73"/>
      <c r="D16897" s="73"/>
      <c r="P16897" s="73"/>
      <c r="T16897" s="73"/>
      <c r="U16897" s="73"/>
      <c r="V16897" s="73"/>
      <c r="X16897" s="12"/>
    </row>
    <row r="16898" spans="2:24" x14ac:dyDescent="0.3">
      <c r="B16898" s="73"/>
      <c r="D16898" s="73"/>
      <c r="P16898" s="73"/>
      <c r="T16898" s="73"/>
      <c r="U16898" s="73"/>
      <c r="V16898" s="73"/>
      <c r="X16898" s="12"/>
    </row>
    <row r="16899" spans="2:24" x14ac:dyDescent="0.3">
      <c r="B16899" s="73"/>
      <c r="D16899" s="73"/>
      <c r="P16899" s="73"/>
      <c r="T16899" s="73"/>
      <c r="U16899" s="73"/>
      <c r="V16899" s="73"/>
      <c r="X16899" s="12"/>
    </row>
    <row r="16900" spans="2:24" x14ac:dyDescent="0.3">
      <c r="B16900" s="73"/>
      <c r="D16900" s="73"/>
      <c r="P16900" s="73"/>
      <c r="T16900" s="73"/>
      <c r="U16900" s="73"/>
      <c r="V16900" s="73"/>
      <c r="X16900" s="12"/>
    </row>
    <row r="16901" spans="2:24" x14ac:dyDescent="0.3">
      <c r="B16901" s="73"/>
      <c r="D16901" s="73"/>
      <c r="P16901" s="73"/>
      <c r="T16901" s="73"/>
      <c r="U16901" s="73"/>
      <c r="V16901" s="73"/>
      <c r="X16901" s="12"/>
    </row>
    <row r="16902" spans="2:24" x14ac:dyDescent="0.3">
      <c r="B16902" s="73"/>
      <c r="D16902" s="73"/>
      <c r="P16902" s="73"/>
      <c r="T16902" s="73"/>
      <c r="U16902" s="73"/>
      <c r="V16902" s="73"/>
      <c r="X16902" s="12"/>
    </row>
    <row r="16903" spans="2:24" x14ac:dyDescent="0.3">
      <c r="B16903" s="73"/>
      <c r="D16903" s="73"/>
      <c r="P16903" s="73"/>
      <c r="T16903" s="73"/>
      <c r="U16903" s="73"/>
      <c r="V16903" s="73"/>
      <c r="X16903" s="12"/>
    </row>
    <row r="16904" spans="2:24" x14ac:dyDescent="0.3">
      <c r="B16904" s="73"/>
      <c r="D16904" s="73"/>
      <c r="P16904" s="73"/>
      <c r="T16904" s="73"/>
      <c r="U16904" s="73"/>
      <c r="V16904" s="73"/>
      <c r="X16904" s="12"/>
    </row>
    <row r="16905" spans="2:24" x14ac:dyDescent="0.3">
      <c r="B16905" s="73"/>
      <c r="D16905" s="73"/>
      <c r="P16905" s="73"/>
      <c r="T16905" s="73"/>
      <c r="U16905" s="73"/>
      <c r="V16905" s="73"/>
      <c r="X16905" s="12"/>
    </row>
    <row r="16906" spans="2:24" x14ac:dyDescent="0.3">
      <c r="B16906" s="73"/>
      <c r="D16906" s="73"/>
      <c r="P16906" s="73"/>
      <c r="T16906" s="73"/>
      <c r="U16906" s="73"/>
      <c r="V16906" s="73"/>
      <c r="X16906" s="12"/>
    </row>
    <row r="16907" spans="2:24" x14ac:dyDescent="0.3">
      <c r="B16907" s="73"/>
      <c r="D16907" s="73"/>
      <c r="P16907" s="73"/>
      <c r="T16907" s="73"/>
      <c r="U16907" s="73"/>
      <c r="V16907" s="73"/>
      <c r="X16907" s="12"/>
    </row>
    <row r="16908" spans="2:24" x14ac:dyDescent="0.3">
      <c r="B16908" s="73"/>
      <c r="D16908" s="73"/>
      <c r="P16908" s="73"/>
      <c r="T16908" s="73"/>
      <c r="U16908" s="73"/>
      <c r="V16908" s="73"/>
      <c r="X16908" s="12"/>
    </row>
    <row r="16909" spans="2:24" x14ac:dyDescent="0.3">
      <c r="B16909" s="73"/>
      <c r="D16909" s="73"/>
      <c r="P16909" s="73"/>
      <c r="T16909" s="73"/>
      <c r="U16909" s="73"/>
      <c r="V16909" s="73"/>
      <c r="X16909" s="12"/>
    </row>
    <row r="16910" spans="2:24" x14ac:dyDescent="0.3">
      <c r="B16910" s="73"/>
      <c r="D16910" s="73"/>
      <c r="P16910" s="73"/>
      <c r="T16910" s="73"/>
      <c r="U16910" s="73"/>
      <c r="V16910" s="73"/>
      <c r="X16910" s="12"/>
    </row>
    <row r="16911" spans="2:24" x14ac:dyDescent="0.3">
      <c r="B16911" s="73"/>
      <c r="D16911" s="73"/>
      <c r="P16911" s="73"/>
      <c r="T16911" s="73"/>
      <c r="U16911" s="73"/>
      <c r="V16911" s="73"/>
      <c r="X16911" s="12"/>
    </row>
    <row r="16912" spans="2:24" x14ac:dyDescent="0.3">
      <c r="B16912" s="73"/>
      <c r="D16912" s="73"/>
      <c r="P16912" s="73"/>
      <c r="T16912" s="73"/>
      <c r="U16912" s="73"/>
      <c r="V16912" s="73"/>
      <c r="X16912" s="12"/>
    </row>
    <row r="16913" spans="2:24" x14ac:dyDescent="0.3">
      <c r="B16913" s="73"/>
      <c r="D16913" s="73"/>
      <c r="P16913" s="73"/>
      <c r="T16913" s="73"/>
      <c r="U16913" s="73"/>
      <c r="V16913" s="73"/>
      <c r="X16913" s="12"/>
    </row>
    <row r="16914" spans="2:24" x14ac:dyDescent="0.3">
      <c r="B16914" s="73"/>
      <c r="D16914" s="73"/>
      <c r="P16914" s="73"/>
      <c r="T16914" s="73"/>
      <c r="U16914" s="73"/>
      <c r="V16914" s="73"/>
      <c r="X16914" s="12"/>
    </row>
    <row r="16915" spans="2:24" x14ac:dyDescent="0.3">
      <c r="B16915" s="73"/>
      <c r="D16915" s="73"/>
      <c r="P16915" s="73"/>
      <c r="T16915" s="73"/>
      <c r="U16915" s="73"/>
      <c r="V16915" s="73"/>
      <c r="X16915" s="12"/>
    </row>
    <row r="16916" spans="2:24" x14ac:dyDescent="0.3">
      <c r="B16916" s="73"/>
      <c r="D16916" s="73"/>
      <c r="P16916" s="73"/>
      <c r="T16916" s="73"/>
      <c r="U16916" s="73"/>
      <c r="V16916" s="73"/>
      <c r="X16916" s="12"/>
    </row>
    <row r="16917" spans="2:24" x14ac:dyDescent="0.3">
      <c r="B16917" s="73"/>
      <c r="D16917" s="73"/>
      <c r="P16917" s="73"/>
      <c r="T16917" s="73"/>
      <c r="U16917" s="73"/>
      <c r="V16917" s="73"/>
      <c r="X16917" s="12"/>
    </row>
    <row r="16918" spans="2:24" x14ac:dyDescent="0.3">
      <c r="B16918" s="73"/>
      <c r="D16918" s="73"/>
      <c r="P16918" s="73"/>
      <c r="T16918" s="73"/>
      <c r="U16918" s="73"/>
      <c r="V16918" s="73"/>
      <c r="X16918" s="12"/>
    </row>
    <row r="16919" spans="2:24" x14ac:dyDescent="0.3">
      <c r="B16919" s="73"/>
      <c r="D16919" s="73"/>
      <c r="P16919" s="73"/>
      <c r="T16919" s="73"/>
      <c r="U16919" s="73"/>
      <c r="V16919" s="73"/>
      <c r="X16919" s="12"/>
    </row>
    <row r="16920" spans="2:24" x14ac:dyDescent="0.3">
      <c r="B16920" s="73"/>
      <c r="D16920" s="73"/>
      <c r="P16920" s="73"/>
      <c r="T16920" s="73"/>
      <c r="U16920" s="73"/>
      <c r="V16920" s="73"/>
      <c r="X16920" s="12"/>
    </row>
    <row r="16921" spans="2:24" x14ac:dyDescent="0.3">
      <c r="B16921" s="73"/>
      <c r="D16921" s="73"/>
      <c r="P16921" s="73"/>
      <c r="T16921" s="73"/>
      <c r="U16921" s="73"/>
      <c r="V16921" s="73"/>
      <c r="X16921" s="12"/>
    </row>
    <row r="16922" spans="2:24" x14ac:dyDescent="0.3">
      <c r="B16922" s="73"/>
      <c r="D16922" s="73"/>
      <c r="P16922" s="73"/>
      <c r="T16922" s="73"/>
      <c r="U16922" s="73"/>
      <c r="V16922" s="73"/>
      <c r="X16922" s="12"/>
    </row>
    <row r="16923" spans="2:24" x14ac:dyDescent="0.3">
      <c r="B16923" s="73"/>
      <c r="D16923" s="73"/>
      <c r="P16923" s="73"/>
      <c r="T16923" s="73"/>
      <c r="U16923" s="73"/>
      <c r="V16923" s="73"/>
      <c r="X16923" s="12"/>
    </row>
    <row r="16924" spans="2:24" x14ac:dyDescent="0.3">
      <c r="B16924" s="73"/>
      <c r="D16924" s="73"/>
      <c r="P16924" s="73"/>
      <c r="T16924" s="73"/>
      <c r="U16924" s="73"/>
      <c r="V16924" s="73"/>
      <c r="X16924" s="12"/>
    </row>
    <row r="16925" spans="2:24" x14ac:dyDescent="0.3">
      <c r="B16925" s="73"/>
      <c r="D16925" s="73"/>
      <c r="P16925" s="73"/>
      <c r="T16925" s="73"/>
      <c r="U16925" s="73"/>
      <c r="V16925" s="73"/>
      <c r="X16925" s="12"/>
    </row>
    <row r="16926" spans="2:24" x14ac:dyDescent="0.3">
      <c r="B16926" s="73"/>
      <c r="D16926" s="73"/>
      <c r="P16926" s="73"/>
      <c r="T16926" s="73"/>
      <c r="U16926" s="73"/>
      <c r="V16926" s="73"/>
      <c r="X16926" s="12"/>
    </row>
    <row r="16927" spans="2:24" x14ac:dyDescent="0.3">
      <c r="B16927" s="73"/>
      <c r="D16927" s="73"/>
      <c r="P16927" s="73"/>
      <c r="T16927" s="73"/>
      <c r="U16927" s="73"/>
      <c r="V16927" s="73"/>
      <c r="X16927" s="12"/>
    </row>
    <row r="16928" spans="2:24" x14ac:dyDescent="0.3">
      <c r="B16928" s="73"/>
      <c r="D16928" s="73"/>
      <c r="P16928" s="73"/>
      <c r="T16928" s="73"/>
      <c r="U16928" s="73"/>
      <c r="V16928" s="73"/>
      <c r="X16928" s="12"/>
    </row>
    <row r="16929" spans="2:24" x14ac:dyDescent="0.3">
      <c r="B16929" s="73"/>
      <c r="D16929" s="73"/>
      <c r="P16929" s="73"/>
      <c r="T16929" s="73"/>
      <c r="U16929" s="73"/>
      <c r="V16929" s="73"/>
      <c r="X16929" s="12"/>
    </row>
    <row r="16930" spans="2:24" x14ac:dyDescent="0.3">
      <c r="B16930" s="73"/>
      <c r="D16930" s="73"/>
      <c r="P16930" s="73"/>
      <c r="T16930" s="73"/>
      <c r="U16930" s="73"/>
      <c r="V16930" s="73"/>
      <c r="X16930" s="12"/>
    </row>
    <row r="16931" spans="2:24" x14ac:dyDescent="0.3">
      <c r="B16931" s="73"/>
      <c r="D16931" s="73"/>
      <c r="P16931" s="73"/>
      <c r="T16931" s="73"/>
      <c r="U16931" s="73"/>
      <c r="V16931" s="73"/>
      <c r="X16931" s="12"/>
    </row>
    <row r="16932" spans="2:24" x14ac:dyDescent="0.3">
      <c r="B16932" s="73"/>
      <c r="D16932" s="73"/>
      <c r="P16932" s="73"/>
      <c r="T16932" s="73"/>
      <c r="U16932" s="73"/>
      <c r="V16932" s="73"/>
      <c r="X16932" s="12"/>
    </row>
    <row r="16933" spans="2:24" x14ac:dyDescent="0.3">
      <c r="B16933" s="73"/>
      <c r="D16933" s="73"/>
      <c r="P16933" s="73"/>
      <c r="T16933" s="73"/>
      <c r="U16933" s="73"/>
      <c r="V16933" s="73"/>
      <c r="X16933" s="12"/>
    </row>
    <row r="16934" spans="2:24" x14ac:dyDescent="0.3">
      <c r="B16934" s="73"/>
      <c r="D16934" s="73"/>
      <c r="P16934" s="73"/>
      <c r="T16934" s="73"/>
      <c r="U16934" s="73"/>
      <c r="V16934" s="73"/>
      <c r="X16934" s="12"/>
    </row>
    <row r="16935" spans="2:24" x14ac:dyDescent="0.3">
      <c r="B16935" s="73"/>
      <c r="D16935" s="73"/>
      <c r="P16935" s="73"/>
      <c r="T16935" s="73"/>
      <c r="U16935" s="73"/>
      <c r="V16935" s="73"/>
      <c r="X16935" s="12"/>
    </row>
    <row r="16936" spans="2:24" x14ac:dyDescent="0.3">
      <c r="B16936" s="73"/>
      <c r="D16936" s="73"/>
      <c r="P16936" s="73"/>
      <c r="T16936" s="73"/>
      <c r="U16936" s="73"/>
      <c r="V16936" s="73"/>
      <c r="X16936" s="12"/>
    </row>
    <row r="16937" spans="2:24" x14ac:dyDescent="0.3">
      <c r="B16937" s="73"/>
      <c r="D16937" s="73"/>
      <c r="P16937" s="73"/>
      <c r="T16937" s="73"/>
      <c r="U16937" s="73"/>
      <c r="V16937" s="73"/>
      <c r="X16937" s="12"/>
    </row>
    <row r="16938" spans="2:24" x14ac:dyDescent="0.3">
      <c r="B16938" s="73"/>
      <c r="D16938" s="73"/>
      <c r="P16938" s="73"/>
      <c r="T16938" s="73"/>
      <c r="U16938" s="73"/>
      <c r="V16938" s="73"/>
      <c r="X16938" s="12"/>
    </row>
    <row r="16939" spans="2:24" x14ac:dyDescent="0.3">
      <c r="B16939" s="73"/>
      <c r="D16939" s="73"/>
      <c r="P16939" s="73"/>
      <c r="T16939" s="73"/>
      <c r="U16939" s="73"/>
      <c r="V16939" s="73"/>
      <c r="X16939" s="12"/>
    </row>
    <row r="16940" spans="2:24" x14ac:dyDescent="0.3">
      <c r="B16940" s="73"/>
      <c r="D16940" s="73"/>
      <c r="P16940" s="73"/>
      <c r="T16940" s="73"/>
      <c r="U16940" s="73"/>
      <c r="V16940" s="73"/>
      <c r="X16940" s="12"/>
    </row>
    <row r="16941" spans="2:24" x14ac:dyDescent="0.3">
      <c r="B16941" s="73"/>
      <c r="D16941" s="73"/>
      <c r="P16941" s="73"/>
      <c r="T16941" s="73"/>
      <c r="U16941" s="73"/>
      <c r="V16941" s="73"/>
      <c r="X16941" s="12"/>
    </row>
    <row r="16942" spans="2:24" x14ac:dyDescent="0.3">
      <c r="B16942" s="73"/>
      <c r="D16942" s="73"/>
      <c r="P16942" s="73"/>
      <c r="T16942" s="73"/>
      <c r="U16942" s="73"/>
      <c r="V16942" s="73"/>
      <c r="X16942" s="12"/>
    </row>
    <row r="16943" spans="2:24" x14ac:dyDescent="0.3">
      <c r="B16943" s="73"/>
      <c r="D16943" s="73"/>
      <c r="P16943" s="73"/>
      <c r="T16943" s="73"/>
      <c r="U16943" s="73"/>
      <c r="V16943" s="73"/>
      <c r="X16943" s="12"/>
    </row>
    <row r="16944" spans="2:24" x14ac:dyDescent="0.3">
      <c r="B16944" s="73"/>
      <c r="D16944" s="73"/>
      <c r="P16944" s="73"/>
      <c r="T16944" s="73"/>
      <c r="U16944" s="73"/>
      <c r="V16944" s="73"/>
      <c r="X16944" s="12"/>
    </row>
    <row r="16945" spans="2:24" x14ac:dyDescent="0.3">
      <c r="B16945" s="73"/>
      <c r="D16945" s="73"/>
      <c r="P16945" s="73"/>
      <c r="T16945" s="73"/>
      <c r="U16945" s="73"/>
      <c r="V16945" s="73"/>
      <c r="X16945" s="12"/>
    </row>
    <row r="16946" spans="2:24" x14ac:dyDescent="0.3">
      <c r="B16946" s="73"/>
      <c r="D16946" s="73"/>
      <c r="P16946" s="73"/>
      <c r="T16946" s="73"/>
      <c r="U16946" s="73"/>
      <c r="V16946" s="73"/>
      <c r="X16946" s="12"/>
    </row>
    <row r="16947" spans="2:24" x14ac:dyDescent="0.3">
      <c r="B16947" s="73"/>
      <c r="D16947" s="73"/>
      <c r="P16947" s="73"/>
      <c r="T16947" s="73"/>
      <c r="U16947" s="73"/>
      <c r="V16947" s="73"/>
      <c r="X16947" s="12"/>
    </row>
    <row r="16948" spans="2:24" x14ac:dyDescent="0.3">
      <c r="B16948" s="73"/>
      <c r="D16948" s="73"/>
      <c r="P16948" s="73"/>
      <c r="T16948" s="73"/>
      <c r="U16948" s="73"/>
      <c r="V16948" s="73"/>
      <c r="X16948" s="12"/>
    </row>
    <row r="16949" spans="2:24" x14ac:dyDescent="0.3">
      <c r="B16949" s="73"/>
      <c r="D16949" s="73"/>
      <c r="P16949" s="73"/>
      <c r="T16949" s="73"/>
      <c r="U16949" s="73"/>
      <c r="V16949" s="73"/>
      <c r="X16949" s="12"/>
    </row>
    <row r="16950" spans="2:24" x14ac:dyDescent="0.3">
      <c r="B16950" s="73"/>
      <c r="D16950" s="73"/>
      <c r="P16950" s="73"/>
      <c r="T16950" s="73"/>
      <c r="U16950" s="73"/>
      <c r="V16950" s="73"/>
      <c r="X16950" s="12"/>
    </row>
    <row r="16951" spans="2:24" x14ac:dyDescent="0.3">
      <c r="B16951" s="73"/>
      <c r="D16951" s="73"/>
      <c r="P16951" s="73"/>
      <c r="T16951" s="73"/>
      <c r="U16951" s="73"/>
      <c r="V16951" s="73"/>
      <c r="X16951" s="12"/>
    </row>
    <row r="16952" spans="2:24" x14ac:dyDescent="0.3">
      <c r="B16952" s="73"/>
      <c r="D16952" s="73"/>
      <c r="P16952" s="73"/>
      <c r="T16952" s="73"/>
      <c r="U16952" s="73"/>
      <c r="V16952" s="73"/>
      <c r="X16952" s="12"/>
    </row>
    <row r="16953" spans="2:24" x14ac:dyDescent="0.3">
      <c r="B16953" s="73"/>
      <c r="D16953" s="73"/>
      <c r="P16953" s="73"/>
      <c r="T16953" s="73"/>
      <c r="U16953" s="73"/>
      <c r="V16953" s="73"/>
      <c r="X16953" s="12"/>
    </row>
    <row r="16954" spans="2:24" x14ac:dyDescent="0.3">
      <c r="B16954" s="73"/>
      <c r="D16954" s="73"/>
      <c r="P16954" s="73"/>
      <c r="T16954" s="73"/>
      <c r="U16954" s="73"/>
      <c r="V16954" s="73"/>
      <c r="X16954" s="12"/>
    </row>
    <row r="16955" spans="2:24" x14ac:dyDescent="0.3">
      <c r="B16955" s="73"/>
      <c r="D16955" s="73"/>
      <c r="P16955" s="73"/>
      <c r="T16955" s="73"/>
      <c r="U16955" s="73"/>
      <c r="V16955" s="73"/>
      <c r="X16955" s="12"/>
    </row>
    <row r="16956" spans="2:24" x14ac:dyDescent="0.3">
      <c r="B16956" s="73"/>
      <c r="D16956" s="73"/>
      <c r="P16956" s="73"/>
      <c r="T16956" s="73"/>
      <c r="U16956" s="73"/>
      <c r="V16956" s="73"/>
      <c r="X16956" s="12"/>
    </row>
    <row r="16957" spans="2:24" x14ac:dyDescent="0.3">
      <c r="B16957" s="73"/>
      <c r="D16957" s="73"/>
      <c r="P16957" s="73"/>
      <c r="T16957" s="73"/>
      <c r="U16957" s="73"/>
      <c r="V16957" s="73"/>
      <c r="X16957" s="12"/>
    </row>
    <row r="16958" spans="2:24" x14ac:dyDescent="0.3">
      <c r="B16958" s="73"/>
      <c r="D16958" s="73"/>
      <c r="P16958" s="73"/>
      <c r="T16958" s="73"/>
      <c r="U16958" s="73"/>
      <c r="V16958" s="73"/>
      <c r="X16958" s="12"/>
    </row>
    <row r="16959" spans="2:24" x14ac:dyDescent="0.3">
      <c r="B16959" s="73"/>
      <c r="D16959" s="73"/>
      <c r="P16959" s="73"/>
      <c r="T16959" s="73"/>
      <c r="U16959" s="73"/>
      <c r="V16959" s="73"/>
      <c r="X16959" s="12"/>
    </row>
    <row r="16960" spans="2:24" x14ac:dyDescent="0.3">
      <c r="B16960" s="73"/>
      <c r="D16960" s="73"/>
      <c r="P16960" s="73"/>
      <c r="T16960" s="73"/>
      <c r="U16960" s="73"/>
      <c r="V16960" s="73"/>
      <c r="X16960" s="12"/>
    </row>
    <row r="16961" spans="2:24" x14ac:dyDescent="0.3">
      <c r="B16961" s="73"/>
      <c r="D16961" s="73"/>
      <c r="P16961" s="73"/>
      <c r="T16961" s="73"/>
      <c r="U16961" s="73"/>
      <c r="V16961" s="73"/>
      <c r="X16961" s="12"/>
    </row>
    <row r="16962" spans="2:24" x14ac:dyDescent="0.3">
      <c r="B16962" s="73"/>
      <c r="D16962" s="73"/>
      <c r="P16962" s="73"/>
      <c r="T16962" s="73"/>
      <c r="U16962" s="73"/>
      <c r="V16962" s="73"/>
      <c r="X16962" s="12"/>
    </row>
    <row r="16963" spans="2:24" x14ac:dyDescent="0.3">
      <c r="B16963" s="73"/>
      <c r="D16963" s="73"/>
      <c r="P16963" s="73"/>
      <c r="T16963" s="73"/>
      <c r="U16963" s="73"/>
      <c r="V16963" s="73"/>
      <c r="X16963" s="12"/>
    </row>
    <row r="16964" spans="2:24" x14ac:dyDescent="0.3">
      <c r="B16964" s="73"/>
      <c r="D16964" s="73"/>
      <c r="P16964" s="73"/>
      <c r="T16964" s="73"/>
      <c r="U16964" s="73"/>
      <c r="V16964" s="73"/>
      <c r="X16964" s="12"/>
    </row>
    <row r="16965" spans="2:24" x14ac:dyDescent="0.3">
      <c r="B16965" s="73"/>
      <c r="D16965" s="73"/>
      <c r="P16965" s="73"/>
      <c r="T16965" s="73"/>
      <c r="U16965" s="73"/>
      <c r="V16965" s="73"/>
      <c r="X16965" s="12"/>
    </row>
    <row r="16966" spans="2:24" x14ac:dyDescent="0.3">
      <c r="B16966" s="73"/>
      <c r="D16966" s="73"/>
      <c r="P16966" s="73"/>
      <c r="T16966" s="73"/>
      <c r="U16966" s="73"/>
      <c r="V16966" s="73"/>
      <c r="X16966" s="12"/>
    </row>
    <row r="16967" spans="2:24" x14ac:dyDescent="0.3">
      <c r="B16967" s="73"/>
      <c r="D16967" s="73"/>
      <c r="P16967" s="73"/>
      <c r="T16967" s="73"/>
      <c r="U16967" s="73"/>
      <c r="V16967" s="73"/>
      <c r="X16967" s="12"/>
    </row>
    <row r="16968" spans="2:24" x14ac:dyDescent="0.3">
      <c r="B16968" s="73"/>
      <c r="D16968" s="73"/>
      <c r="P16968" s="73"/>
      <c r="T16968" s="73"/>
      <c r="U16968" s="73"/>
      <c r="V16968" s="73"/>
      <c r="X16968" s="12"/>
    </row>
    <row r="16969" spans="2:24" x14ac:dyDescent="0.3">
      <c r="B16969" s="73"/>
      <c r="D16969" s="73"/>
      <c r="P16969" s="73"/>
      <c r="T16969" s="73"/>
      <c r="U16969" s="73"/>
      <c r="V16969" s="73"/>
      <c r="X16969" s="12"/>
    </row>
    <row r="16970" spans="2:24" x14ac:dyDescent="0.3">
      <c r="B16970" s="73"/>
      <c r="D16970" s="73"/>
      <c r="P16970" s="73"/>
      <c r="T16970" s="73"/>
      <c r="U16970" s="73"/>
      <c r="V16970" s="73"/>
      <c r="X16970" s="12"/>
    </row>
    <row r="16971" spans="2:24" x14ac:dyDescent="0.3">
      <c r="B16971" s="73"/>
      <c r="D16971" s="73"/>
      <c r="P16971" s="73"/>
      <c r="T16971" s="73"/>
      <c r="U16971" s="73"/>
      <c r="V16971" s="73"/>
      <c r="X16971" s="12"/>
    </row>
    <row r="16972" spans="2:24" x14ac:dyDescent="0.3">
      <c r="B16972" s="73"/>
      <c r="D16972" s="73"/>
      <c r="P16972" s="73"/>
      <c r="T16972" s="73"/>
      <c r="U16972" s="73"/>
      <c r="V16972" s="73"/>
      <c r="X16972" s="12"/>
    </row>
    <row r="16973" spans="2:24" x14ac:dyDescent="0.3">
      <c r="B16973" s="73"/>
      <c r="D16973" s="73"/>
      <c r="P16973" s="73"/>
      <c r="T16973" s="73"/>
      <c r="U16973" s="73"/>
      <c r="V16973" s="73"/>
      <c r="X16973" s="12"/>
    </row>
    <row r="16974" spans="2:24" x14ac:dyDescent="0.3">
      <c r="B16974" s="73"/>
      <c r="D16974" s="73"/>
      <c r="P16974" s="73"/>
      <c r="T16974" s="73"/>
      <c r="U16974" s="73"/>
      <c r="V16974" s="73"/>
      <c r="X16974" s="12"/>
    </row>
    <row r="16975" spans="2:24" x14ac:dyDescent="0.3">
      <c r="B16975" s="73"/>
      <c r="D16975" s="73"/>
      <c r="P16975" s="73"/>
      <c r="T16975" s="73"/>
      <c r="U16975" s="73"/>
      <c r="V16975" s="73"/>
      <c r="X16975" s="12"/>
    </row>
    <row r="16976" spans="2:24" x14ac:dyDescent="0.3">
      <c r="B16976" s="73"/>
      <c r="D16976" s="73"/>
      <c r="P16976" s="73"/>
      <c r="T16976" s="73"/>
      <c r="U16976" s="73"/>
      <c r="V16976" s="73"/>
      <c r="X16976" s="12"/>
    </row>
    <row r="16977" spans="2:24" x14ac:dyDescent="0.3">
      <c r="B16977" s="73"/>
      <c r="D16977" s="73"/>
      <c r="P16977" s="73"/>
      <c r="T16977" s="73"/>
      <c r="U16977" s="73"/>
      <c r="V16977" s="73"/>
      <c r="X16977" s="12"/>
    </row>
    <row r="16978" spans="2:24" x14ac:dyDescent="0.3">
      <c r="B16978" s="73"/>
      <c r="D16978" s="73"/>
      <c r="P16978" s="73"/>
      <c r="T16978" s="73"/>
      <c r="U16978" s="73"/>
      <c r="V16978" s="73"/>
      <c r="X16978" s="12"/>
    </row>
    <row r="16979" spans="2:24" x14ac:dyDescent="0.3">
      <c r="B16979" s="73"/>
      <c r="D16979" s="73"/>
      <c r="P16979" s="73"/>
      <c r="T16979" s="73"/>
      <c r="U16979" s="73"/>
      <c r="V16979" s="73"/>
      <c r="X16979" s="12"/>
    </row>
    <row r="16980" spans="2:24" x14ac:dyDescent="0.3">
      <c r="B16980" s="73"/>
      <c r="D16980" s="73"/>
      <c r="P16980" s="73"/>
      <c r="T16980" s="73"/>
      <c r="U16980" s="73"/>
      <c r="V16980" s="73"/>
      <c r="X16980" s="12"/>
    </row>
    <row r="16981" spans="2:24" x14ac:dyDescent="0.3">
      <c r="B16981" s="73"/>
      <c r="D16981" s="73"/>
      <c r="P16981" s="73"/>
      <c r="T16981" s="73"/>
      <c r="U16981" s="73"/>
      <c r="V16981" s="73"/>
      <c r="X16981" s="12"/>
    </row>
    <row r="16982" spans="2:24" x14ac:dyDescent="0.3">
      <c r="B16982" s="73"/>
      <c r="D16982" s="73"/>
      <c r="P16982" s="73"/>
      <c r="T16982" s="73"/>
      <c r="U16982" s="73"/>
      <c r="V16982" s="73"/>
      <c r="X16982" s="12"/>
    </row>
    <row r="16983" spans="2:24" x14ac:dyDescent="0.3">
      <c r="B16983" s="73"/>
      <c r="D16983" s="73"/>
      <c r="P16983" s="73"/>
      <c r="T16983" s="73"/>
      <c r="U16983" s="73"/>
      <c r="V16983" s="73"/>
      <c r="X16983" s="12"/>
    </row>
    <row r="16984" spans="2:24" x14ac:dyDescent="0.3">
      <c r="B16984" s="73"/>
      <c r="D16984" s="73"/>
      <c r="P16984" s="73"/>
      <c r="T16984" s="73"/>
      <c r="U16984" s="73"/>
      <c r="V16984" s="73"/>
      <c r="X16984" s="12"/>
    </row>
    <row r="16985" spans="2:24" x14ac:dyDescent="0.3">
      <c r="B16985" s="73"/>
      <c r="D16985" s="73"/>
      <c r="P16985" s="73"/>
      <c r="T16985" s="73"/>
      <c r="U16985" s="73"/>
      <c r="V16985" s="73"/>
      <c r="X16985" s="12"/>
    </row>
    <row r="16986" spans="2:24" x14ac:dyDescent="0.3">
      <c r="B16986" s="73"/>
      <c r="D16986" s="73"/>
      <c r="P16986" s="73"/>
      <c r="T16986" s="73"/>
      <c r="U16986" s="73"/>
      <c r="V16986" s="73"/>
      <c r="X16986" s="12"/>
    </row>
    <row r="16987" spans="2:24" x14ac:dyDescent="0.3">
      <c r="B16987" s="73"/>
      <c r="D16987" s="73"/>
      <c r="P16987" s="73"/>
      <c r="T16987" s="73"/>
      <c r="U16987" s="73"/>
      <c r="V16987" s="73"/>
      <c r="X16987" s="12"/>
    </row>
    <row r="16988" spans="2:24" x14ac:dyDescent="0.3">
      <c r="B16988" s="73"/>
      <c r="D16988" s="73"/>
      <c r="P16988" s="73"/>
      <c r="T16988" s="73"/>
      <c r="U16988" s="73"/>
      <c r="V16988" s="73"/>
      <c r="X16988" s="12"/>
    </row>
    <row r="16989" spans="2:24" x14ac:dyDescent="0.3">
      <c r="B16989" s="73"/>
      <c r="D16989" s="73"/>
      <c r="P16989" s="73"/>
      <c r="T16989" s="73"/>
      <c r="U16989" s="73"/>
      <c r="V16989" s="73"/>
      <c r="X16989" s="12"/>
    </row>
    <row r="16990" spans="2:24" x14ac:dyDescent="0.3">
      <c r="B16990" s="73"/>
      <c r="D16990" s="73"/>
      <c r="P16990" s="73"/>
      <c r="T16990" s="73"/>
      <c r="U16990" s="73"/>
      <c r="V16990" s="73"/>
      <c r="X16990" s="12"/>
    </row>
    <row r="16991" spans="2:24" x14ac:dyDescent="0.3">
      <c r="B16991" s="73"/>
      <c r="D16991" s="73"/>
      <c r="P16991" s="73"/>
      <c r="T16991" s="73"/>
      <c r="U16991" s="73"/>
      <c r="V16991" s="73"/>
      <c r="X16991" s="12"/>
    </row>
    <row r="16992" spans="2:24" x14ac:dyDescent="0.3">
      <c r="B16992" s="73"/>
      <c r="D16992" s="73"/>
      <c r="P16992" s="73"/>
      <c r="T16992" s="73"/>
      <c r="U16992" s="73"/>
      <c r="V16992" s="73"/>
      <c r="X16992" s="12"/>
    </row>
    <row r="16993" spans="2:24" x14ac:dyDescent="0.3">
      <c r="B16993" s="73"/>
      <c r="D16993" s="73"/>
      <c r="P16993" s="73"/>
      <c r="T16993" s="73"/>
      <c r="U16993" s="73"/>
      <c r="V16993" s="73"/>
      <c r="X16993" s="12"/>
    </row>
    <row r="16994" spans="2:24" x14ac:dyDescent="0.3">
      <c r="B16994" s="73"/>
      <c r="D16994" s="73"/>
      <c r="P16994" s="73"/>
      <c r="T16994" s="73"/>
      <c r="U16994" s="73"/>
      <c r="V16994" s="73"/>
      <c r="X16994" s="12"/>
    </row>
    <row r="16995" spans="2:24" x14ac:dyDescent="0.3">
      <c r="B16995" s="73"/>
      <c r="D16995" s="73"/>
      <c r="P16995" s="73"/>
      <c r="T16995" s="73"/>
      <c r="U16995" s="73"/>
      <c r="V16995" s="73"/>
      <c r="X16995" s="12"/>
    </row>
    <row r="16996" spans="2:24" x14ac:dyDescent="0.3">
      <c r="B16996" s="73"/>
      <c r="D16996" s="73"/>
      <c r="P16996" s="73"/>
      <c r="T16996" s="73"/>
      <c r="U16996" s="73"/>
      <c r="V16996" s="73"/>
      <c r="X16996" s="12"/>
    </row>
    <row r="16997" spans="2:24" x14ac:dyDescent="0.3">
      <c r="B16997" s="73"/>
      <c r="D16997" s="73"/>
      <c r="P16997" s="73"/>
      <c r="T16997" s="73"/>
      <c r="U16997" s="73"/>
      <c r="V16997" s="73"/>
      <c r="X16997" s="12"/>
    </row>
    <row r="16998" spans="2:24" x14ac:dyDescent="0.3">
      <c r="B16998" s="73"/>
      <c r="D16998" s="73"/>
      <c r="P16998" s="73"/>
      <c r="T16998" s="73"/>
      <c r="U16998" s="73"/>
      <c r="V16998" s="73"/>
      <c r="X16998" s="12"/>
    </row>
    <row r="16999" spans="2:24" x14ac:dyDescent="0.3">
      <c r="B16999" s="73"/>
      <c r="D16999" s="73"/>
      <c r="P16999" s="73"/>
      <c r="T16999" s="73"/>
      <c r="U16999" s="73"/>
      <c r="V16999" s="73"/>
      <c r="X16999" s="12"/>
    </row>
    <row r="17000" spans="2:24" x14ac:dyDescent="0.3">
      <c r="B17000" s="73"/>
      <c r="D17000" s="73"/>
      <c r="P17000" s="73"/>
      <c r="T17000" s="73"/>
      <c r="U17000" s="73"/>
      <c r="V17000" s="73"/>
      <c r="X17000" s="12"/>
    </row>
    <row r="17001" spans="2:24" x14ac:dyDescent="0.3">
      <c r="B17001" s="73"/>
      <c r="D17001" s="73"/>
      <c r="P17001" s="73"/>
      <c r="T17001" s="73"/>
      <c r="U17001" s="73"/>
      <c r="V17001" s="73"/>
      <c r="X17001" s="12"/>
    </row>
    <row r="17002" spans="2:24" x14ac:dyDescent="0.3">
      <c r="B17002" s="73"/>
      <c r="D17002" s="73"/>
      <c r="P17002" s="73"/>
      <c r="T17002" s="73"/>
      <c r="U17002" s="73"/>
      <c r="V17002" s="73"/>
      <c r="X17002" s="12"/>
    </row>
    <row r="17003" spans="2:24" x14ac:dyDescent="0.3">
      <c r="B17003" s="73"/>
      <c r="D17003" s="73"/>
      <c r="P17003" s="73"/>
      <c r="T17003" s="73"/>
      <c r="U17003" s="73"/>
      <c r="V17003" s="73"/>
      <c r="X17003" s="12"/>
    </row>
    <row r="17004" spans="2:24" x14ac:dyDescent="0.3">
      <c r="B17004" s="73"/>
      <c r="D17004" s="73"/>
      <c r="P17004" s="73"/>
      <c r="T17004" s="73"/>
      <c r="U17004" s="73"/>
      <c r="V17004" s="73"/>
      <c r="X17004" s="12"/>
    </row>
    <row r="17005" spans="2:24" x14ac:dyDescent="0.3">
      <c r="B17005" s="73"/>
      <c r="D17005" s="73"/>
      <c r="P17005" s="73"/>
      <c r="T17005" s="73"/>
      <c r="U17005" s="73"/>
      <c r="V17005" s="73"/>
      <c r="X17005" s="12"/>
    </row>
    <row r="17006" spans="2:24" x14ac:dyDescent="0.3">
      <c r="B17006" s="73"/>
      <c r="D17006" s="73"/>
      <c r="P17006" s="73"/>
      <c r="T17006" s="73"/>
      <c r="U17006" s="73"/>
      <c r="V17006" s="73"/>
      <c r="X17006" s="12"/>
    </row>
    <row r="17007" spans="2:24" x14ac:dyDescent="0.3">
      <c r="B17007" s="73"/>
      <c r="D17007" s="73"/>
      <c r="P17007" s="73"/>
      <c r="T17007" s="73"/>
      <c r="U17007" s="73"/>
      <c r="V17007" s="73"/>
      <c r="X17007" s="12"/>
    </row>
    <row r="17008" spans="2:24" x14ac:dyDescent="0.3">
      <c r="B17008" s="73"/>
      <c r="D17008" s="73"/>
      <c r="P17008" s="73"/>
      <c r="T17008" s="73"/>
      <c r="U17008" s="73"/>
      <c r="V17008" s="73"/>
      <c r="X17008" s="12"/>
    </row>
    <row r="17009" spans="2:24" x14ac:dyDescent="0.3">
      <c r="B17009" s="73"/>
      <c r="D17009" s="73"/>
      <c r="P17009" s="73"/>
      <c r="T17009" s="73"/>
      <c r="U17009" s="73"/>
      <c r="V17009" s="73"/>
      <c r="X17009" s="12"/>
    </row>
    <row r="17010" spans="2:24" x14ac:dyDescent="0.3">
      <c r="B17010" s="73"/>
      <c r="D17010" s="73"/>
      <c r="P17010" s="73"/>
      <c r="T17010" s="73"/>
      <c r="U17010" s="73"/>
      <c r="V17010" s="73"/>
      <c r="X17010" s="12"/>
    </row>
    <row r="17011" spans="2:24" x14ac:dyDescent="0.3">
      <c r="B17011" s="73"/>
      <c r="D17011" s="73"/>
      <c r="P17011" s="73"/>
      <c r="T17011" s="73"/>
      <c r="U17011" s="73"/>
      <c r="V17011" s="73"/>
      <c r="X17011" s="12"/>
    </row>
    <row r="17012" spans="2:24" x14ac:dyDescent="0.3">
      <c r="B17012" s="73"/>
      <c r="D17012" s="73"/>
      <c r="P17012" s="73"/>
      <c r="T17012" s="73"/>
      <c r="U17012" s="73"/>
      <c r="V17012" s="73"/>
      <c r="X17012" s="12"/>
    </row>
    <row r="17013" spans="2:24" x14ac:dyDescent="0.3">
      <c r="B17013" s="73"/>
      <c r="D17013" s="73"/>
      <c r="P17013" s="73"/>
      <c r="T17013" s="73"/>
      <c r="U17013" s="73"/>
      <c r="V17013" s="73"/>
      <c r="X17013" s="12"/>
    </row>
    <row r="17014" spans="2:24" x14ac:dyDescent="0.3">
      <c r="B17014" s="73"/>
      <c r="D17014" s="73"/>
      <c r="P17014" s="73"/>
      <c r="T17014" s="73"/>
      <c r="U17014" s="73"/>
      <c r="V17014" s="73"/>
      <c r="X17014" s="12"/>
    </row>
    <row r="17015" spans="2:24" x14ac:dyDescent="0.3">
      <c r="B17015" s="73"/>
      <c r="D17015" s="73"/>
      <c r="P17015" s="73"/>
      <c r="T17015" s="73"/>
      <c r="U17015" s="73"/>
      <c r="V17015" s="73"/>
      <c r="X17015" s="12"/>
    </row>
    <row r="17016" spans="2:24" x14ac:dyDescent="0.3">
      <c r="B17016" s="73"/>
      <c r="D17016" s="73"/>
      <c r="P17016" s="73"/>
      <c r="T17016" s="73"/>
      <c r="U17016" s="73"/>
      <c r="V17016" s="73"/>
      <c r="X17016" s="12"/>
    </row>
    <row r="17017" spans="2:24" x14ac:dyDescent="0.3">
      <c r="B17017" s="73"/>
      <c r="D17017" s="73"/>
      <c r="P17017" s="73"/>
      <c r="T17017" s="73"/>
      <c r="U17017" s="73"/>
      <c r="V17017" s="73"/>
      <c r="X17017" s="12"/>
    </row>
    <row r="17018" spans="2:24" x14ac:dyDescent="0.3">
      <c r="B17018" s="73"/>
      <c r="D17018" s="73"/>
      <c r="P17018" s="73"/>
      <c r="T17018" s="73"/>
      <c r="U17018" s="73"/>
      <c r="V17018" s="73"/>
      <c r="X17018" s="12"/>
    </row>
    <row r="17019" spans="2:24" x14ac:dyDescent="0.3">
      <c r="B17019" s="73"/>
      <c r="D17019" s="73"/>
      <c r="P17019" s="73"/>
      <c r="T17019" s="73"/>
      <c r="U17019" s="73"/>
      <c r="V17019" s="73"/>
      <c r="X17019" s="12"/>
    </row>
    <row r="17020" spans="2:24" x14ac:dyDescent="0.3">
      <c r="B17020" s="73"/>
      <c r="D17020" s="73"/>
      <c r="P17020" s="73"/>
      <c r="T17020" s="73"/>
      <c r="U17020" s="73"/>
      <c r="V17020" s="73"/>
      <c r="X17020" s="12"/>
    </row>
    <row r="17021" spans="2:24" x14ac:dyDescent="0.3">
      <c r="B17021" s="73"/>
      <c r="D17021" s="73"/>
      <c r="P17021" s="73"/>
      <c r="T17021" s="73"/>
      <c r="U17021" s="73"/>
      <c r="V17021" s="73"/>
      <c r="X17021" s="12"/>
    </row>
    <row r="17022" spans="2:24" x14ac:dyDescent="0.3">
      <c r="B17022" s="73"/>
      <c r="D17022" s="73"/>
      <c r="P17022" s="73"/>
      <c r="T17022" s="73"/>
      <c r="U17022" s="73"/>
      <c r="V17022" s="73"/>
      <c r="X17022" s="12"/>
    </row>
    <row r="17023" spans="2:24" x14ac:dyDescent="0.3">
      <c r="B17023" s="73"/>
      <c r="D17023" s="73"/>
      <c r="P17023" s="73"/>
      <c r="T17023" s="73"/>
      <c r="U17023" s="73"/>
      <c r="V17023" s="73"/>
      <c r="X17023" s="12"/>
    </row>
    <row r="17024" spans="2:24" x14ac:dyDescent="0.3">
      <c r="B17024" s="73"/>
      <c r="D17024" s="73"/>
      <c r="P17024" s="73"/>
      <c r="T17024" s="73"/>
      <c r="U17024" s="73"/>
      <c r="V17024" s="73"/>
      <c r="X17024" s="12"/>
    </row>
    <row r="17025" spans="2:24" x14ac:dyDescent="0.3">
      <c r="B17025" s="73"/>
      <c r="D17025" s="73"/>
      <c r="P17025" s="73"/>
      <c r="T17025" s="73"/>
      <c r="U17025" s="73"/>
      <c r="V17025" s="73"/>
      <c r="X17025" s="12"/>
    </row>
    <row r="17026" spans="2:24" x14ac:dyDescent="0.3">
      <c r="B17026" s="73"/>
      <c r="D17026" s="73"/>
      <c r="P17026" s="73"/>
      <c r="T17026" s="73"/>
      <c r="U17026" s="73"/>
      <c r="V17026" s="73"/>
      <c r="X17026" s="12"/>
    </row>
    <row r="17027" spans="2:24" x14ac:dyDescent="0.3">
      <c r="B17027" s="73"/>
      <c r="D17027" s="73"/>
      <c r="P17027" s="73"/>
      <c r="T17027" s="73"/>
      <c r="U17027" s="73"/>
      <c r="V17027" s="73"/>
      <c r="X17027" s="12"/>
    </row>
    <row r="17028" spans="2:24" x14ac:dyDescent="0.3">
      <c r="B17028" s="73"/>
      <c r="D17028" s="73"/>
      <c r="P17028" s="73"/>
      <c r="T17028" s="73"/>
      <c r="U17028" s="73"/>
      <c r="V17028" s="73"/>
      <c r="X17028" s="12"/>
    </row>
    <row r="17029" spans="2:24" x14ac:dyDescent="0.3">
      <c r="B17029" s="73"/>
      <c r="D17029" s="73"/>
      <c r="P17029" s="73"/>
      <c r="T17029" s="73"/>
      <c r="U17029" s="73"/>
      <c r="V17029" s="73"/>
      <c r="X17029" s="12"/>
    </row>
    <row r="17030" spans="2:24" x14ac:dyDescent="0.3">
      <c r="B17030" s="73"/>
      <c r="D17030" s="73"/>
      <c r="P17030" s="73"/>
      <c r="T17030" s="73"/>
      <c r="U17030" s="73"/>
      <c r="V17030" s="73"/>
      <c r="X17030" s="12"/>
    </row>
    <row r="17031" spans="2:24" x14ac:dyDescent="0.3">
      <c r="B17031" s="73"/>
      <c r="D17031" s="73"/>
      <c r="P17031" s="73"/>
      <c r="T17031" s="73"/>
      <c r="U17031" s="73"/>
      <c r="V17031" s="73"/>
      <c r="X17031" s="12"/>
    </row>
    <row r="17032" spans="2:24" x14ac:dyDescent="0.3">
      <c r="B17032" s="73"/>
      <c r="D17032" s="73"/>
      <c r="P17032" s="73"/>
      <c r="T17032" s="73"/>
      <c r="U17032" s="73"/>
      <c r="V17032" s="73"/>
      <c r="X17032" s="12"/>
    </row>
    <row r="17033" spans="2:24" x14ac:dyDescent="0.3">
      <c r="B17033" s="73"/>
      <c r="D17033" s="73"/>
      <c r="P17033" s="73"/>
      <c r="T17033" s="73"/>
      <c r="U17033" s="73"/>
      <c r="V17033" s="73"/>
      <c r="X17033" s="12"/>
    </row>
    <row r="17034" spans="2:24" x14ac:dyDescent="0.3">
      <c r="B17034" s="73"/>
      <c r="D17034" s="73"/>
      <c r="P17034" s="73"/>
      <c r="T17034" s="73"/>
      <c r="U17034" s="73"/>
      <c r="V17034" s="73"/>
      <c r="X17034" s="12"/>
    </row>
    <row r="17035" spans="2:24" x14ac:dyDescent="0.3">
      <c r="B17035" s="73"/>
      <c r="D17035" s="73"/>
      <c r="P17035" s="73"/>
      <c r="T17035" s="73"/>
      <c r="U17035" s="73"/>
      <c r="V17035" s="73"/>
      <c r="X17035" s="12"/>
    </row>
    <row r="17036" spans="2:24" x14ac:dyDescent="0.3">
      <c r="B17036" s="73"/>
      <c r="D17036" s="73"/>
      <c r="P17036" s="73"/>
      <c r="T17036" s="73"/>
      <c r="U17036" s="73"/>
      <c r="V17036" s="73"/>
      <c r="X17036" s="12"/>
    </row>
    <row r="17037" spans="2:24" x14ac:dyDescent="0.3">
      <c r="B17037" s="73"/>
      <c r="D17037" s="73"/>
      <c r="P17037" s="73"/>
      <c r="T17037" s="73"/>
      <c r="U17037" s="73"/>
      <c r="V17037" s="73"/>
      <c r="X17037" s="12"/>
    </row>
    <row r="17038" spans="2:24" x14ac:dyDescent="0.3">
      <c r="B17038" s="73"/>
      <c r="D17038" s="73"/>
      <c r="P17038" s="73"/>
      <c r="T17038" s="73"/>
      <c r="U17038" s="73"/>
      <c r="V17038" s="73"/>
      <c r="X17038" s="12"/>
    </row>
    <row r="17039" spans="2:24" x14ac:dyDescent="0.3">
      <c r="B17039" s="73"/>
      <c r="D17039" s="73"/>
      <c r="P17039" s="73"/>
      <c r="T17039" s="73"/>
      <c r="U17039" s="73"/>
      <c r="V17039" s="73"/>
      <c r="X17039" s="12"/>
    </row>
    <row r="17040" spans="2:24" x14ac:dyDescent="0.3">
      <c r="B17040" s="73"/>
      <c r="D17040" s="73"/>
      <c r="P17040" s="73"/>
      <c r="T17040" s="73"/>
      <c r="U17040" s="73"/>
      <c r="V17040" s="73"/>
      <c r="X17040" s="12"/>
    </row>
    <row r="17041" spans="2:24" x14ac:dyDescent="0.3">
      <c r="B17041" s="73"/>
      <c r="D17041" s="73"/>
      <c r="P17041" s="73"/>
      <c r="T17041" s="73"/>
      <c r="U17041" s="73"/>
      <c r="V17041" s="73"/>
      <c r="X17041" s="12"/>
    </row>
    <row r="17042" spans="2:24" x14ac:dyDescent="0.3">
      <c r="B17042" s="73"/>
      <c r="D17042" s="73"/>
      <c r="P17042" s="73"/>
      <c r="T17042" s="73"/>
      <c r="U17042" s="73"/>
      <c r="V17042" s="73"/>
      <c r="X17042" s="12"/>
    </row>
    <row r="17043" spans="2:24" x14ac:dyDescent="0.3">
      <c r="B17043" s="73"/>
      <c r="D17043" s="73"/>
      <c r="P17043" s="73"/>
      <c r="T17043" s="73"/>
      <c r="U17043" s="73"/>
      <c r="V17043" s="73"/>
      <c r="X17043" s="12"/>
    </row>
    <row r="17044" spans="2:24" x14ac:dyDescent="0.3">
      <c r="B17044" s="73"/>
      <c r="D17044" s="73"/>
      <c r="P17044" s="73"/>
      <c r="T17044" s="73"/>
      <c r="U17044" s="73"/>
      <c r="V17044" s="73"/>
      <c r="X17044" s="12"/>
    </row>
    <row r="17045" spans="2:24" x14ac:dyDescent="0.3">
      <c r="B17045" s="73"/>
      <c r="D17045" s="73"/>
      <c r="P17045" s="73"/>
      <c r="T17045" s="73"/>
      <c r="U17045" s="73"/>
      <c r="V17045" s="73"/>
      <c r="X17045" s="12"/>
    </row>
    <row r="17046" spans="2:24" x14ac:dyDescent="0.3">
      <c r="B17046" s="73"/>
      <c r="D17046" s="73"/>
      <c r="P17046" s="73"/>
      <c r="T17046" s="73"/>
      <c r="U17046" s="73"/>
      <c r="V17046" s="73"/>
      <c r="X17046" s="12"/>
    </row>
    <row r="17047" spans="2:24" x14ac:dyDescent="0.3">
      <c r="B17047" s="73"/>
      <c r="D17047" s="73"/>
      <c r="P17047" s="73"/>
      <c r="T17047" s="73"/>
      <c r="U17047" s="73"/>
      <c r="V17047" s="73"/>
      <c r="X17047" s="12"/>
    </row>
    <row r="17048" spans="2:24" x14ac:dyDescent="0.3">
      <c r="B17048" s="73"/>
      <c r="D17048" s="73"/>
      <c r="P17048" s="73"/>
      <c r="T17048" s="73"/>
      <c r="U17048" s="73"/>
      <c r="V17048" s="73"/>
      <c r="X17048" s="12"/>
    </row>
    <row r="17049" spans="2:24" x14ac:dyDescent="0.3">
      <c r="B17049" s="73"/>
      <c r="D17049" s="73"/>
      <c r="P17049" s="73"/>
      <c r="T17049" s="73"/>
      <c r="U17049" s="73"/>
      <c r="V17049" s="73"/>
      <c r="X17049" s="12"/>
    </row>
    <row r="17050" spans="2:24" x14ac:dyDescent="0.3">
      <c r="B17050" s="73"/>
      <c r="D17050" s="73"/>
      <c r="P17050" s="73"/>
      <c r="T17050" s="73"/>
      <c r="U17050" s="73"/>
      <c r="V17050" s="73"/>
      <c r="X17050" s="12"/>
    </row>
    <row r="17051" spans="2:24" x14ac:dyDescent="0.3">
      <c r="B17051" s="73"/>
      <c r="D17051" s="73"/>
      <c r="P17051" s="73"/>
      <c r="T17051" s="73"/>
      <c r="U17051" s="73"/>
      <c r="V17051" s="73"/>
      <c r="X17051" s="12"/>
    </row>
    <row r="17052" spans="2:24" x14ac:dyDescent="0.3">
      <c r="B17052" s="73"/>
      <c r="D17052" s="73"/>
      <c r="P17052" s="73"/>
      <c r="T17052" s="73"/>
      <c r="U17052" s="73"/>
      <c r="V17052" s="73"/>
      <c r="X17052" s="12"/>
    </row>
    <row r="17053" spans="2:24" x14ac:dyDescent="0.3">
      <c r="B17053" s="73"/>
      <c r="D17053" s="73"/>
      <c r="P17053" s="73"/>
      <c r="T17053" s="73"/>
      <c r="U17053" s="73"/>
      <c r="V17053" s="73"/>
      <c r="X17053" s="12"/>
    </row>
    <row r="17054" spans="2:24" x14ac:dyDescent="0.3">
      <c r="B17054" s="73"/>
      <c r="D17054" s="73"/>
      <c r="P17054" s="73"/>
      <c r="T17054" s="73"/>
      <c r="U17054" s="73"/>
      <c r="V17054" s="73"/>
      <c r="X17054" s="12"/>
    </row>
    <row r="17055" spans="2:24" x14ac:dyDescent="0.3">
      <c r="B17055" s="73"/>
      <c r="D17055" s="73"/>
      <c r="P17055" s="73"/>
      <c r="T17055" s="73"/>
      <c r="U17055" s="73"/>
      <c r="V17055" s="73"/>
      <c r="X17055" s="12"/>
    </row>
    <row r="17056" spans="2:24" x14ac:dyDescent="0.3">
      <c r="B17056" s="73"/>
      <c r="D17056" s="73"/>
      <c r="P17056" s="73"/>
      <c r="T17056" s="73"/>
      <c r="U17056" s="73"/>
      <c r="V17056" s="73"/>
      <c r="X17056" s="12"/>
    </row>
    <row r="17057" spans="2:24" x14ac:dyDescent="0.3">
      <c r="B17057" s="73"/>
      <c r="D17057" s="73"/>
      <c r="P17057" s="73"/>
      <c r="T17057" s="73"/>
      <c r="U17057" s="73"/>
      <c r="V17057" s="73"/>
      <c r="X17057" s="12"/>
    </row>
    <row r="17058" spans="2:24" x14ac:dyDescent="0.3">
      <c r="B17058" s="73"/>
      <c r="D17058" s="73"/>
      <c r="P17058" s="73"/>
      <c r="T17058" s="73"/>
      <c r="U17058" s="73"/>
      <c r="V17058" s="73"/>
      <c r="X17058" s="12"/>
    </row>
    <row r="17059" spans="2:24" x14ac:dyDescent="0.3">
      <c r="B17059" s="73"/>
      <c r="D17059" s="73"/>
      <c r="P17059" s="73"/>
      <c r="T17059" s="73"/>
      <c r="U17059" s="73"/>
      <c r="V17059" s="73"/>
      <c r="X17059" s="12"/>
    </row>
    <row r="17060" spans="2:24" x14ac:dyDescent="0.3">
      <c r="B17060" s="73"/>
      <c r="D17060" s="73"/>
      <c r="P17060" s="73"/>
      <c r="T17060" s="73"/>
      <c r="U17060" s="73"/>
      <c r="V17060" s="73"/>
      <c r="X17060" s="12"/>
    </row>
    <row r="17061" spans="2:24" x14ac:dyDescent="0.3">
      <c r="B17061" s="73"/>
      <c r="D17061" s="73"/>
      <c r="P17061" s="73"/>
      <c r="T17061" s="73"/>
      <c r="U17061" s="73"/>
      <c r="V17061" s="73"/>
      <c r="X17061" s="12"/>
    </row>
    <row r="17062" spans="2:24" x14ac:dyDescent="0.3">
      <c r="B17062" s="73"/>
      <c r="D17062" s="73"/>
      <c r="P17062" s="73"/>
      <c r="T17062" s="73"/>
      <c r="U17062" s="73"/>
      <c r="V17062" s="73"/>
      <c r="X17062" s="12"/>
    </row>
    <row r="17063" spans="2:24" x14ac:dyDescent="0.3">
      <c r="B17063" s="73"/>
      <c r="D17063" s="73"/>
      <c r="P17063" s="73"/>
      <c r="T17063" s="73"/>
      <c r="U17063" s="73"/>
      <c r="V17063" s="73"/>
      <c r="X17063" s="12"/>
    </row>
    <row r="17064" spans="2:24" x14ac:dyDescent="0.3">
      <c r="B17064" s="73"/>
      <c r="D17064" s="73"/>
      <c r="P17064" s="73"/>
      <c r="T17064" s="73"/>
      <c r="U17064" s="73"/>
      <c r="V17064" s="73"/>
      <c r="X17064" s="12"/>
    </row>
    <row r="17065" spans="2:24" x14ac:dyDescent="0.3">
      <c r="B17065" s="73"/>
      <c r="D17065" s="73"/>
      <c r="P17065" s="73"/>
      <c r="T17065" s="73"/>
      <c r="U17065" s="73"/>
      <c r="V17065" s="73"/>
      <c r="X17065" s="12"/>
    </row>
    <row r="17066" spans="2:24" x14ac:dyDescent="0.3">
      <c r="B17066" s="73"/>
      <c r="D17066" s="73"/>
      <c r="P17066" s="73"/>
      <c r="T17066" s="73"/>
      <c r="U17066" s="73"/>
      <c r="V17066" s="73"/>
      <c r="X17066" s="12"/>
    </row>
    <row r="17067" spans="2:24" x14ac:dyDescent="0.3">
      <c r="B17067" s="73"/>
      <c r="D17067" s="73"/>
      <c r="P17067" s="73"/>
      <c r="T17067" s="73"/>
      <c r="U17067" s="73"/>
      <c r="V17067" s="73"/>
      <c r="X17067" s="12"/>
    </row>
    <row r="17068" spans="2:24" x14ac:dyDescent="0.3">
      <c r="B17068" s="73"/>
      <c r="D17068" s="73"/>
      <c r="P17068" s="73"/>
      <c r="T17068" s="73"/>
      <c r="U17068" s="73"/>
      <c r="V17068" s="73"/>
      <c r="X17068" s="12"/>
    </row>
    <row r="17069" spans="2:24" x14ac:dyDescent="0.3">
      <c r="B17069" s="73"/>
      <c r="D17069" s="73"/>
      <c r="P17069" s="73"/>
      <c r="T17069" s="73"/>
      <c r="U17069" s="73"/>
      <c r="V17069" s="73"/>
      <c r="X17069" s="12"/>
    </row>
    <row r="17070" spans="2:24" x14ac:dyDescent="0.3">
      <c r="B17070" s="73"/>
      <c r="D17070" s="73"/>
      <c r="P17070" s="73"/>
      <c r="T17070" s="73"/>
      <c r="U17070" s="73"/>
      <c r="V17070" s="73"/>
      <c r="X17070" s="12"/>
    </row>
    <row r="17071" spans="2:24" x14ac:dyDescent="0.3">
      <c r="B17071" s="73"/>
      <c r="D17071" s="73"/>
      <c r="P17071" s="73"/>
      <c r="T17071" s="73"/>
      <c r="U17071" s="73"/>
      <c r="V17071" s="73"/>
      <c r="X17071" s="12"/>
    </row>
    <row r="17072" spans="2:24" x14ac:dyDescent="0.3">
      <c r="B17072" s="73"/>
      <c r="D17072" s="73"/>
      <c r="P17072" s="73"/>
      <c r="T17072" s="73"/>
      <c r="U17072" s="73"/>
      <c r="V17072" s="73"/>
      <c r="X17072" s="12"/>
    </row>
    <row r="17073" spans="2:24" x14ac:dyDescent="0.3">
      <c r="B17073" s="73"/>
      <c r="D17073" s="73"/>
      <c r="P17073" s="73"/>
      <c r="T17073" s="73"/>
      <c r="U17073" s="73"/>
      <c r="V17073" s="73"/>
      <c r="X17073" s="12"/>
    </row>
    <row r="17074" spans="2:24" x14ac:dyDescent="0.3">
      <c r="B17074" s="73"/>
      <c r="D17074" s="73"/>
      <c r="P17074" s="73"/>
      <c r="T17074" s="73"/>
      <c r="U17074" s="73"/>
      <c r="V17074" s="73"/>
      <c r="X17074" s="12"/>
    </row>
    <row r="17075" spans="2:24" x14ac:dyDescent="0.3">
      <c r="B17075" s="73"/>
      <c r="D17075" s="73"/>
      <c r="P17075" s="73"/>
      <c r="T17075" s="73"/>
      <c r="U17075" s="73"/>
      <c r="V17075" s="73"/>
      <c r="X17075" s="12"/>
    </row>
    <row r="17076" spans="2:24" x14ac:dyDescent="0.3">
      <c r="B17076" s="73"/>
      <c r="D17076" s="73"/>
      <c r="P17076" s="73"/>
      <c r="T17076" s="73"/>
      <c r="U17076" s="73"/>
      <c r="V17076" s="73"/>
      <c r="X17076" s="12"/>
    </row>
    <row r="17077" spans="2:24" x14ac:dyDescent="0.3">
      <c r="B17077" s="73"/>
      <c r="D17077" s="73"/>
      <c r="P17077" s="73"/>
      <c r="T17077" s="73"/>
      <c r="U17077" s="73"/>
      <c r="V17077" s="73"/>
      <c r="X17077" s="12"/>
    </row>
    <row r="17078" spans="2:24" x14ac:dyDescent="0.3">
      <c r="B17078" s="73"/>
      <c r="D17078" s="73"/>
      <c r="P17078" s="73"/>
      <c r="T17078" s="73"/>
      <c r="U17078" s="73"/>
      <c r="V17078" s="73"/>
      <c r="X17078" s="12"/>
    </row>
    <row r="17079" spans="2:24" x14ac:dyDescent="0.3">
      <c r="B17079" s="73"/>
      <c r="D17079" s="73"/>
      <c r="P17079" s="73"/>
      <c r="T17079" s="73"/>
      <c r="U17079" s="73"/>
      <c r="V17079" s="73"/>
      <c r="X17079" s="12"/>
    </row>
    <row r="17080" spans="2:24" x14ac:dyDescent="0.3">
      <c r="B17080" s="73"/>
      <c r="D17080" s="73"/>
      <c r="P17080" s="73"/>
      <c r="T17080" s="73"/>
      <c r="U17080" s="73"/>
      <c r="V17080" s="73"/>
      <c r="X17080" s="12"/>
    </row>
    <row r="17081" spans="2:24" x14ac:dyDescent="0.3">
      <c r="B17081" s="73"/>
      <c r="D17081" s="73"/>
      <c r="P17081" s="73"/>
      <c r="T17081" s="73"/>
      <c r="U17081" s="73"/>
      <c r="V17081" s="73"/>
      <c r="X17081" s="12"/>
    </row>
    <row r="17082" spans="2:24" x14ac:dyDescent="0.3">
      <c r="B17082" s="73"/>
      <c r="D17082" s="73"/>
      <c r="P17082" s="73"/>
      <c r="T17082" s="73"/>
      <c r="U17082" s="73"/>
      <c r="V17082" s="73"/>
      <c r="X17082" s="12"/>
    </row>
    <row r="17083" spans="2:24" x14ac:dyDescent="0.3">
      <c r="B17083" s="73"/>
      <c r="D17083" s="73"/>
      <c r="P17083" s="73"/>
      <c r="T17083" s="73"/>
      <c r="U17083" s="73"/>
      <c r="V17083" s="73"/>
      <c r="X17083" s="12"/>
    </row>
    <row r="17084" spans="2:24" x14ac:dyDescent="0.3">
      <c r="B17084" s="73"/>
      <c r="D17084" s="73"/>
      <c r="P17084" s="73"/>
      <c r="T17084" s="73"/>
      <c r="U17084" s="73"/>
      <c r="V17084" s="73"/>
      <c r="X17084" s="12"/>
    </row>
    <row r="17085" spans="2:24" x14ac:dyDescent="0.3">
      <c r="B17085" s="73"/>
      <c r="D17085" s="73"/>
      <c r="P17085" s="73"/>
      <c r="T17085" s="73"/>
      <c r="U17085" s="73"/>
      <c r="V17085" s="73"/>
      <c r="X17085" s="12"/>
    </row>
    <row r="17086" spans="2:24" x14ac:dyDescent="0.3">
      <c r="B17086" s="73"/>
      <c r="D17086" s="73"/>
      <c r="P17086" s="73"/>
      <c r="T17086" s="73"/>
      <c r="U17086" s="73"/>
      <c r="V17086" s="73"/>
      <c r="X17086" s="12"/>
    </row>
    <row r="17087" spans="2:24" x14ac:dyDescent="0.3">
      <c r="B17087" s="73"/>
      <c r="D17087" s="73"/>
      <c r="P17087" s="73"/>
      <c r="T17087" s="73"/>
      <c r="U17087" s="73"/>
      <c r="V17087" s="73"/>
      <c r="X17087" s="12"/>
    </row>
    <row r="17088" spans="2:24" x14ac:dyDescent="0.3">
      <c r="B17088" s="73"/>
      <c r="D17088" s="73"/>
      <c r="P17088" s="73"/>
      <c r="T17088" s="73"/>
      <c r="U17088" s="73"/>
      <c r="V17088" s="73"/>
      <c r="X17088" s="12"/>
    </row>
    <row r="17089" spans="2:24" x14ac:dyDescent="0.3">
      <c r="B17089" s="73"/>
      <c r="D17089" s="73"/>
      <c r="P17089" s="73"/>
      <c r="T17089" s="73"/>
      <c r="U17089" s="73"/>
      <c r="V17089" s="73"/>
      <c r="X17089" s="12"/>
    </row>
    <row r="17090" spans="2:24" x14ac:dyDescent="0.3">
      <c r="B17090" s="73"/>
      <c r="D17090" s="73"/>
      <c r="P17090" s="73"/>
      <c r="T17090" s="73"/>
      <c r="U17090" s="73"/>
      <c r="V17090" s="73"/>
      <c r="X17090" s="12"/>
    </row>
    <row r="17091" spans="2:24" x14ac:dyDescent="0.3">
      <c r="B17091" s="73"/>
      <c r="D17091" s="73"/>
      <c r="P17091" s="73"/>
      <c r="T17091" s="73"/>
      <c r="U17091" s="73"/>
      <c r="V17091" s="73"/>
      <c r="X17091" s="12"/>
    </row>
    <row r="17092" spans="2:24" x14ac:dyDescent="0.3">
      <c r="B17092" s="73"/>
      <c r="D17092" s="73"/>
      <c r="P17092" s="73"/>
      <c r="T17092" s="73"/>
      <c r="U17092" s="73"/>
      <c r="V17092" s="73"/>
      <c r="X17092" s="12"/>
    </row>
    <row r="17093" spans="2:24" x14ac:dyDescent="0.3">
      <c r="B17093" s="73"/>
      <c r="D17093" s="73"/>
      <c r="P17093" s="73"/>
      <c r="T17093" s="73"/>
      <c r="U17093" s="73"/>
      <c r="V17093" s="73"/>
      <c r="X17093" s="12"/>
    </row>
    <row r="17094" spans="2:24" x14ac:dyDescent="0.3">
      <c r="B17094" s="73"/>
      <c r="D17094" s="73"/>
      <c r="P17094" s="73"/>
      <c r="T17094" s="73"/>
      <c r="U17094" s="73"/>
      <c r="V17094" s="73"/>
      <c r="X17094" s="12"/>
    </row>
    <row r="17095" spans="2:24" x14ac:dyDescent="0.3">
      <c r="B17095" s="73"/>
      <c r="D17095" s="73"/>
      <c r="P17095" s="73"/>
      <c r="T17095" s="73"/>
      <c r="U17095" s="73"/>
      <c r="V17095" s="73"/>
      <c r="X17095" s="12"/>
    </row>
    <row r="17096" spans="2:24" x14ac:dyDescent="0.3">
      <c r="B17096" s="73"/>
      <c r="D17096" s="73"/>
      <c r="P17096" s="73"/>
      <c r="T17096" s="73"/>
      <c r="U17096" s="73"/>
      <c r="V17096" s="73"/>
      <c r="X17096" s="12"/>
    </row>
    <row r="17097" spans="2:24" x14ac:dyDescent="0.3">
      <c r="B17097" s="73"/>
      <c r="D17097" s="73"/>
      <c r="P17097" s="73"/>
      <c r="T17097" s="73"/>
      <c r="U17097" s="73"/>
      <c r="V17097" s="73"/>
      <c r="X17097" s="12"/>
    </row>
    <row r="17098" spans="2:24" x14ac:dyDescent="0.3">
      <c r="B17098" s="73"/>
      <c r="D17098" s="73"/>
      <c r="P17098" s="73"/>
      <c r="T17098" s="73"/>
      <c r="U17098" s="73"/>
      <c r="V17098" s="73"/>
      <c r="X17098" s="12"/>
    </row>
    <row r="17099" spans="2:24" x14ac:dyDescent="0.3">
      <c r="B17099" s="73"/>
      <c r="D17099" s="73"/>
      <c r="P17099" s="73"/>
      <c r="T17099" s="73"/>
      <c r="U17099" s="73"/>
      <c r="V17099" s="73"/>
      <c r="X17099" s="12"/>
    </row>
    <row r="17100" spans="2:24" x14ac:dyDescent="0.3">
      <c r="B17100" s="73"/>
      <c r="D17100" s="73"/>
      <c r="P17100" s="73"/>
      <c r="T17100" s="73"/>
      <c r="U17100" s="73"/>
      <c r="V17100" s="73"/>
      <c r="X17100" s="12"/>
    </row>
    <row r="17101" spans="2:24" x14ac:dyDescent="0.3">
      <c r="B17101" s="73"/>
      <c r="D17101" s="73"/>
      <c r="P17101" s="73"/>
      <c r="T17101" s="73"/>
      <c r="U17101" s="73"/>
      <c r="V17101" s="73"/>
      <c r="X17101" s="12"/>
    </row>
    <row r="17102" spans="2:24" x14ac:dyDescent="0.3">
      <c r="B17102" s="73"/>
      <c r="D17102" s="73"/>
      <c r="P17102" s="73"/>
      <c r="T17102" s="73"/>
      <c r="U17102" s="73"/>
      <c r="V17102" s="73"/>
      <c r="X17102" s="12"/>
    </row>
    <row r="17103" spans="2:24" x14ac:dyDescent="0.3">
      <c r="B17103" s="73"/>
      <c r="D17103" s="73"/>
      <c r="P17103" s="73"/>
      <c r="T17103" s="73"/>
      <c r="U17103" s="73"/>
      <c r="V17103" s="73"/>
      <c r="X17103" s="12"/>
    </row>
    <row r="17104" spans="2:24" x14ac:dyDescent="0.3">
      <c r="B17104" s="73"/>
      <c r="D17104" s="73"/>
      <c r="P17104" s="73"/>
      <c r="T17104" s="73"/>
      <c r="U17104" s="73"/>
      <c r="V17104" s="73"/>
      <c r="X17104" s="12"/>
    </row>
    <row r="17105" spans="2:24" x14ac:dyDescent="0.3">
      <c r="B17105" s="73"/>
      <c r="D17105" s="73"/>
      <c r="P17105" s="73"/>
      <c r="T17105" s="73"/>
      <c r="U17105" s="73"/>
      <c r="V17105" s="73"/>
      <c r="X17105" s="12"/>
    </row>
    <row r="17106" spans="2:24" x14ac:dyDescent="0.3">
      <c r="B17106" s="73"/>
      <c r="D17106" s="73"/>
      <c r="P17106" s="73"/>
      <c r="T17106" s="73"/>
      <c r="U17106" s="73"/>
      <c r="V17106" s="73"/>
      <c r="X17106" s="12"/>
    </row>
    <row r="17107" spans="2:24" x14ac:dyDescent="0.3">
      <c r="B17107" s="73"/>
      <c r="D17107" s="73"/>
      <c r="P17107" s="73"/>
      <c r="T17107" s="73"/>
      <c r="U17107" s="73"/>
      <c r="V17107" s="73"/>
      <c r="X17107" s="12"/>
    </row>
    <row r="17108" spans="2:24" x14ac:dyDescent="0.3">
      <c r="B17108" s="73"/>
      <c r="D17108" s="73"/>
      <c r="P17108" s="73"/>
      <c r="T17108" s="73"/>
      <c r="U17108" s="73"/>
      <c r="V17108" s="73"/>
      <c r="X17108" s="12"/>
    </row>
    <row r="17109" spans="2:24" x14ac:dyDescent="0.3">
      <c r="B17109" s="73"/>
      <c r="D17109" s="73"/>
      <c r="P17109" s="73"/>
      <c r="T17109" s="73"/>
      <c r="U17109" s="73"/>
      <c r="V17109" s="73"/>
      <c r="X17109" s="12"/>
    </row>
    <row r="17110" spans="2:24" x14ac:dyDescent="0.3">
      <c r="B17110" s="73"/>
      <c r="D17110" s="73"/>
      <c r="P17110" s="73"/>
      <c r="T17110" s="73"/>
      <c r="U17110" s="73"/>
      <c r="V17110" s="73"/>
      <c r="X17110" s="12"/>
    </row>
    <row r="17111" spans="2:24" x14ac:dyDescent="0.3">
      <c r="B17111" s="73"/>
      <c r="D17111" s="73"/>
      <c r="P17111" s="73"/>
      <c r="T17111" s="73"/>
      <c r="U17111" s="73"/>
      <c r="V17111" s="73"/>
      <c r="X17111" s="12"/>
    </row>
    <row r="17112" spans="2:24" x14ac:dyDescent="0.3">
      <c r="B17112" s="73"/>
      <c r="D17112" s="73"/>
      <c r="P17112" s="73"/>
      <c r="T17112" s="73"/>
      <c r="U17112" s="73"/>
      <c r="V17112" s="73"/>
      <c r="X17112" s="12"/>
    </row>
    <row r="17113" spans="2:24" x14ac:dyDescent="0.3">
      <c r="B17113" s="73"/>
      <c r="D17113" s="73"/>
      <c r="P17113" s="73"/>
      <c r="T17113" s="73"/>
      <c r="U17113" s="73"/>
      <c r="V17113" s="73"/>
      <c r="X17113" s="12"/>
    </row>
    <row r="17114" spans="2:24" x14ac:dyDescent="0.3">
      <c r="B17114" s="73"/>
      <c r="D17114" s="73"/>
      <c r="P17114" s="73"/>
      <c r="T17114" s="73"/>
      <c r="U17114" s="73"/>
      <c r="V17114" s="73"/>
      <c r="X17114" s="12"/>
    </row>
    <row r="17115" spans="2:24" x14ac:dyDescent="0.3">
      <c r="B17115" s="73"/>
      <c r="D17115" s="73"/>
      <c r="P17115" s="73"/>
      <c r="T17115" s="73"/>
      <c r="U17115" s="73"/>
      <c r="V17115" s="73"/>
      <c r="X17115" s="12"/>
    </row>
    <row r="17116" spans="2:24" x14ac:dyDescent="0.3">
      <c r="B17116" s="73"/>
      <c r="D17116" s="73"/>
      <c r="P17116" s="73"/>
      <c r="T17116" s="73"/>
      <c r="U17116" s="73"/>
      <c r="V17116" s="73"/>
      <c r="X17116" s="12"/>
    </row>
    <row r="17117" spans="2:24" x14ac:dyDescent="0.3">
      <c r="B17117" s="73"/>
      <c r="D17117" s="73"/>
      <c r="P17117" s="73"/>
      <c r="T17117" s="73"/>
      <c r="U17117" s="73"/>
      <c r="V17117" s="73"/>
      <c r="X17117" s="12"/>
    </row>
    <row r="17118" spans="2:24" x14ac:dyDescent="0.3">
      <c r="B17118" s="73"/>
      <c r="D17118" s="73"/>
      <c r="P17118" s="73"/>
      <c r="T17118" s="73"/>
      <c r="U17118" s="73"/>
      <c r="V17118" s="73"/>
      <c r="X17118" s="12"/>
    </row>
    <row r="17119" spans="2:24" x14ac:dyDescent="0.3">
      <c r="B17119" s="73"/>
      <c r="D17119" s="73"/>
      <c r="P17119" s="73"/>
      <c r="T17119" s="73"/>
      <c r="U17119" s="73"/>
      <c r="V17119" s="73"/>
      <c r="X17119" s="12"/>
    </row>
    <row r="17120" spans="2:24" x14ac:dyDescent="0.3">
      <c r="B17120" s="73"/>
      <c r="D17120" s="73"/>
      <c r="P17120" s="73"/>
      <c r="T17120" s="73"/>
      <c r="U17120" s="73"/>
      <c r="V17120" s="73"/>
      <c r="X17120" s="12"/>
    </row>
    <row r="17121" spans="2:24" x14ac:dyDescent="0.3">
      <c r="B17121" s="73"/>
      <c r="D17121" s="73"/>
      <c r="P17121" s="73"/>
      <c r="T17121" s="73"/>
      <c r="U17121" s="73"/>
      <c r="V17121" s="73"/>
      <c r="X17121" s="12"/>
    </row>
    <row r="17122" spans="2:24" x14ac:dyDescent="0.3">
      <c r="B17122" s="73"/>
      <c r="D17122" s="73"/>
      <c r="P17122" s="73"/>
      <c r="T17122" s="73"/>
      <c r="U17122" s="73"/>
      <c r="V17122" s="73"/>
      <c r="X17122" s="12"/>
    </row>
    <row r="17123" spans="2:24" x14ac:dyDescent="0.3">
      <c r="B17123" s="73"/>
      <c r="D17123" s="73"/>
      <c r="P17123" s="73"/>
      <c r="T17123" s="73"/>
      <c r="U17123" s="73"/>
      <c r="V17123" s="73"/>
      <c r="X17123" s="12"/>
    </row>
    <row r="17124" spans="2:24" x14ac:dyDescent="0.3">
      <c r="B17124" s="73"/>
      <c r="D17124" s="73"/>
      <c r="P17124" s="73"/>
      <c r="T17124" s="73"/>
      <c r="U17124" s="73"/>
      <c r="V17124" s="73"/>
      <c r="X17124" s="12"/>
    </row>
    <row r="17125" spans="2:24" x14ac:dyDescent="0.3">
      <c r="B17125" s="73"/>
      <c r="D17125" s="73"/>
      <c r="P17125" s="73"/>
      <c r="T17125" s="73"/>
      <c r="U17125" s="73"/>
      <c r="V17125" s="73"/>
      <c r="X17125" s="12"/>
    </row>
    <row r="17126" spans="2:24" x14ac:dyDescent="0.3">
      <c r="B17126" s="73"/>
      <c r="D17126" s="73"/>
      <c r="P17126" s="73"/>
      <c r="T17126" s="73"/>
      <c r="U17126" s="73"/>
      <c r="V17126" s="73"/>
      <c r="X17126" s="12"/>
    </row>
    <row r="17127" spans="2:24" x14ac:dyDescent="0.3">
      <c r="B17127" s="73"/>
      <c r="D17127" s="73"/>
      <c r="P17127" s="73"/>
      <c r="T17127" s="73"/>
      <c r="U17127" s="73"/>
      <c r="V17127" s="73"/>
      <c r="X17127" s="12"/>
    </row>
    <row r="17128" spans="2:24" x14ac:dyDescent="0.3">
      <c r="B17128" s="73"/>
      <c r="D17128" s="73"/>
      <c r="P17128" s="73"/>
      <c r="T17128" s="73"/>
      <c r="U17128" s="73"/>
      <c r="V17128" s="73"/>
      <c r="X17128" s="12"/>
    </row>
    <row r="17129" spans="2:24" x14ac:dyDescent="0.3">
      <c r="B17129" s="73"/>
      <c r="D17129" s="73"/>
      <c r="P17129" s="73"/>
      <c r="T17129" s="73"/>
      <c r="U17129" s="73"/>
      <c r="V17129" s="73"/>
      <c r="X17129" s="12"/>
    </row>
    <row r="17130" spans="2:24" x14ac:dyDescent="0.3">
      <c r="B17130" s="73"/>
      <c r="D17130" s="73"/>
      <c r="P17130" s="73"/>
      <c r="T17130" s="73"/>
      <c r="U17130" s="73"/>
      <c r="V17130" s="73"/>
      <c r="X17130" s="12"/>
    </row>
    <row r="17131" spans="2:24" x14ac:dyDescent="0.3">
      <c r="B17131" s="73"/>
      <c r="D17131" s="73"/>
      <c r="P17131" s="73"/>
      <c r="T17131" s="73"/>
      <c r="U17131" s="73"/>
      <c r="V17131" s="73"/>
      <c r="X17131" s="12"/>
    </row>
    <row r="17132" spans="2:24" x14ac:dyDescent="0.3">
      <c r="B17132" s="73"/>
      <c r="D17132" s="73"/>
      <c r="P17132" s="73"/>
      <c r="T17132" s="73"/>
      <c r="U17132" s="73"/>
      <c r="V17132" s="73"/>
      <c r="X17132" s="12"/>
    </row>
    <row r="17133" spans="2:24" x14ac:dyDescent="0.3">
      <c r="B17133" s="73"/>
      <c r="D17133" s="73"/>
      <c r="P17133" s="73"/>
      <c r="T17133" s="73"/>
      <c r="U17133" s="73"/>
      <c r="V17133" s="73"/>
      <c r="X17133" s="12"/>
    </row>
    <row r="17134" spans="2:24" x14ac:dyDescent="0.3">
      <c r="B17134" s="73"/>
      <c r="D17134" s="73"/>
      <c r="P17134" s="73"/>
      <c r="T17134" s="73"/>
      <c r="U17134" s="73"/>
      <c r="V17134" s="73"/>
      <c r="X17134" s="12"/>
    </row>
    <row r="17135" spans="2:24" x14ac:dyDescent="0.3">
      <c r="B17135" s="73"/>
      <c r="D17135" s="73"/>
      <c r="P17135" s="73"/>
      <c r="T17135" s="73"/>
      <c r="U17135" s="73"/>
      <c r="V17135" s="73"/>
      <c r="X17135" s="12"/>
    </row>
    <row r="17136" spans="2:24" x14ac:dyDescent="0.3">
      <c r="B17136" s="73"/>
      <c r="D17136" s="73"/>
      <c r="P17136" s="73"/>
      <c r="T17136" s="73"/>
      <c r="U17136" s="73"/>
      <c r="V17136" s="73"/>
      <c r="X17136" s="12"/>
    </row>
    <row r="17137" spans="2:24" x14ac:dyDescent="0.3">
      <c r="B17137" s="73"/>
      <c r="D17137" s="73"/>
      <c r="P17137" s="73"/>
      <c r="T17137" s="73"/>
      <c r="U17137" s="73"/>
      <c r="V17137" s="73"/>
      <c r="X17137" s="12"/>
    </row>
    <row r="17138" spans="2:24" x14ac:dyDescent="0.3">
      <c r="B17138" s="73"/>
      <c r="D17138" s="73"/>
      <c r="P17138" s="73"/>
      <c r="T17138" s="73"/>
      <c r="U17138" s="73"/>
      <c r="V17138" s="73"/>
      <c r="X17138" s="12"/>
    </row>
    <row r="17139" spans="2:24" x14ac:dyDescent="0.3">
      <c r="B17139" s="73"/>
      <c r="D17139" s="73"/>
      <c r="P17139" s="73"/>
      <c r="T17139" s="73"/>
      <c r="U17139" s="73"/>
      <c r="V17139" s="73"/>
      <c r="X17139" s="12"/>
    </row>
    <row r="17140" spans="2:24" x14ac:dyDescent="0.3">
      <c r="B17140" s="73"/>
      <c r="D17140" s="73"/>
      <c r="P17140" s="73"/>
      <c r="T17140" s="73"/>
      <c r="U17140" s="73"/>
      <c r="V17140" s="73"/>
      <c r="X17140" s="12"/>
    </row>
    <row r="17141" spans="2:24" x14ac:dyDescent="0.3">
      <c r="B17141" s="73"/>
      <c r="D17141" s="73"/>
      <c r="P17141" s="73"/>
      <c r="T17141" s="73"/>
      <c r="U17141" s="73"/>
      <c r="V17141" s="73"/>
      <c r="X17141" s="12"/>
    </row>
    <row r="17142" spans="2:24" x14ac:dyDescent="0.3">
      <c r="B17142" s="73"/>
      <c r="D17142" s="73"/>
      <c r="P17142" s="73"/>
      <c r="T17142" s="73"/>
      <c r="U17142" s="73"/>
      <c r="V17142" s="73"/>
      <c r="X17142" s="12"/>
    </row>
    <row r="17143" spans="2:24" x14ac:dyDescent="0.3">
      <c r="B17143" s="73"/>
      <c r="D17143" s="73"/>
      <c r="P17143" s="73"/>
      <c r="T17143" s="73"/>
      <c r="U17143" s="73"/>
      <c r="V17143" s="73"/>
      <c r="X17143" s="12"/>
    </row>
    <row r="17144" spans="2:24" x14ac:dyDescent="0.3">
      <c r="B17144" s="73"/>
      <c r="D17144" s="73"/>
      <c r="P17144" s="73"/>
      <c r="T17144" s="73"/>
      <c r="U17144" s="73"/>
      <c r="V17144" s="73"/>
      <c r="X17144" s="12"/>
    </row>
    <row r="17145" spans="2:24" x14ac:dyDescent="0.3">
      <c r="B17145" s="73"/>
      <c r="D17145" s="73"/>
      <c r="P17145" s="73"/>
      <c r="T17145" s="73"/>
      <c r="U17145" s="73"/>
      <c r="V17145" s="73"/>
      <c r="X17145" s="12"/>
    </row>
    <row r="17146" spans="2:24" x14ac:dyDescent="0.3">
      <c r="B17146" s="73"/>
      <c r="D17146" s="73"/>
      <c r="P17146" s="73"/>
      <c r="T17146" s="73"/>
      <c r="U17146" s="73"/>
      <c r="V17146" s="73"/>
      <c r="X17146" s="12"/>
    </row>
    <row r="17147" spans="2:24" x14ac:dyDescent="0.3">
      <c r="B17147" s="73"/>
      <c r="D17147" s="73"/>
      <c r="P17147" s="73"/>
      <c r="T17147" s="73"/>
      <c r="U17147" s="73"/>
      <c r="V17147" s="73"/>
      <c r="X17147" s="12"/>
    </row>
    <row r="17148" spans="2:24" x14ac:dyDescent="0.3">
      <c r="B17148" s="73"/>
      <c r="D17148" s="73"/>
      <c r="P17148" s="73"/>
      <c r="T17148" s="73"/>
      <c r="U17148" s="73"/>
      <c r="V17148" s="73"/>
      <c r="X17148" s="12"/>
    </row>
    <row r="17149" spans="2:24" x14ac:dyDescent="0.3">
      <c r="B17149" s="73"/>
      <c r="D17149" s="73"/>
      <c r="P17149" s="73"/>
      <c r="T17149" s="73"/>
      <c r="U17149" s="73"/>
      <c r="V17149" s="73"/>
      <c r="X17149" s="12"/>
    </row>
    <row r="17150" spans="2:24" x14ac:dyDescent="0.3">
      <c r="B17150" s="73"/>
      <c r="D17150" s="73"/>
      <c r="P17150" s="73"/>
      <c r="T17150" s="73"/>
      <c r="U17150" s="73"/>
      <c r="V17150" s="73"/>
      <c r="X17150" s="12"/>
    </row>
    <row r="17151" spans="2:24" x14ac:dyDescent="0.3">
      <c r="B17151" s="73"/>
      <c r="D17151" s="73"/>
      <c r="P17151" s="73"/>
      <c r="T17151" s="73"/>
      <c r="U17151" s="73"/>
      <c r="V17151" s="73"/>
      <c r="X17151" s="12"/>
    </row>
    <row r="17152" spans="2:24" x14ac:dyDescent="0.3">
      <c r="B17152" s="73"/>
      <c r="D17152" s="73"/>
      <c r="P17152" s="73"/>
      <c r="T17152" s="73"/>
      <c r="U17152" s="73"/>
      <c r="V17152" s="73"/>
      <c r="X17152" s="12"/>
    </row>
    <row r="17153" spans="2:24" x14ac:dyDescent="0.3">
      <c r="B17153" s="73"/>
      <c r="D17153" s="73"/>
      <c r="P17153" s="73"/>
      <c r="T17153" s="73"/>
      <c r="U17153" s="73"/>
      <c r="V17153" s="73"/>
      <c r="X17153" s="12"/>
    </row>
    <row r="17154" spans="2:24" x14ac:dyDescent="0.3">
      <c r="B17154" s="73"/>
      <c r="D17154" s="73"/>
      <c r="P17154" s="73"/>
      <c r="T17154" s="73"/>
      <c r="U17154" s="73"/>
      <c r="V17154" s="73"/>
      <c r="X17154" s="12"/>
    </row>
    <row r="17155" spans="2:24" x14ac:dyDescent="0.3">
      <c r="B17155" s="73"/>
      <c r="D17155" s="73"/>
      <c r="P17155" s="73"/>
      <c r="T17155" s="73"/>
      <c r="U17155" s="73"/>
      <c r="V17155" s="73"/>
      <c r="X17155" s="12"/>
    </row>
    <row r="17156" spans="2:24" x14ac:dyDescent="0.3">
      <c r="B17156" s="73"/>
      <c r="D17156" s="73"/>
      <c r="P17156" s="73"/>
      <c r="T17156" s="73"/>
      <c r="U17156" s="73"/>
      <c r="V17156" s="73"/>
      <c r="X17156" s="12"/>
    </row>
    <row r="17157" spans="2:24" x14ac:dyDescent="0.3">
      <c r="B17157" s="73"/>
      <c r="D17157" s="73"/>
      <c r="P17157" s="73"/>
      <c r="T17157" s="73"/>
      <c r="U17157" s="73"/>
      <c r="V17157" s="73"/>
      <c r="X17157" s="12"/>
    </row>
    <row r="17158" spans="2:24" x14ac:dyDescent="0.3">
      <c r="B17158" s="73"/>
      <c r="D17158" s="73"/>
      <c r="P17158" s="73"/>
      <c r="T17158" s="73"/>
      <c r="U17158" s="73"/>
      <c r="V17158" s="73"/>
      <c r="X17158" s="12"/>
    </row>
    <row r="17159" spans="2:24" x14ac:dyDescent="0.3">
      <c r="B17159" s="73"/>
      <c r="D17159" s="73"/>
      <c r="P17159" s="73"/>
      <c r="T17159" s="73"/>
      <c r="U17159" s="73"/>
      <c r="V17159" s="73"/>
      <c r="X17159" s="12"/>
    </row>
    <row r="17160" spans="2:24" x14ac:dyDescent="0.3">
      <c r="B17160" s="73"/>
      <c r="D17160" s="73"/>
      <c r="P17160" s="73"/>
      <c r="T17160" s="73"/>
      <c r="U17160" s="73"/>
      <c r="V17160" s="73"/>
      <c r="X17160" s="12"/>
    </row>
    <row r="17161" spans="2:24" x14ac:dyDescent="0.3">
      <c r="B17161" s="73"/>
      <c r="D17161" s="73"/>
      <c r="P17161" s="73"/>
      <c r="T17161" s="73"/>
      <c r="U17161" s="73"/>
      <c r="V17161" s="73"/>
      <c r="X17161" s="12"/>
    </row>
    <row r="17162" spans="2:24" x14ac:dyDescent="0.3">
      <c r="B17162" s="73"/>
      <c r="D17162" s="73"/>
      <c r="P17162" s="73"/>
      <c r="T17162" s="73"/>
      <c r="U17162" s="73"/>
      <c r="V17162" s="73"/>
      <c r="X17162" s="12"/>
    </row>
    <row r="17163" spans="2:24" x14ac:dyDescent="0.3">
      <c r="B17163" s="73"/>
      <c r="D17163" s="73"/>
      <c r="P17163" s="73"/>
      <c r="T17163" s="73"/>
      <c r="U17163" s="73"/>
      <c r="V17163" s="73"/>
      <c r="X17163" s="12"/>
    </row>
    <row r="17164" spans="2:24" x14ac:dyDescent="0.3">
      <c r="B17164" s="73"/>
      <c r="D17164" s="73"/>
      <c r="P17164" s="73"/>
      <c r="T17164" s="73"/>
      <c r="U17164" s="73"/>
      <c r="V17164" s="73"/>
      <c r="X17164" s="12"/>
    </row>
    <row r="17165" spans="2:24" x14ac:dyDescent="0.3">
      <c r="B17165" s="73"/>
      <c r="D17165" s="73"/>
      <c r="P17165" s="73"/>
      <c r="T17165" s="73"/>
      <c r="U17165" s="73"/>
      <c r="V17165" s="73"/>
      <c r="X17165" s="12"/>
    </row>
    <row r="17166" spans="2:24" x14ac:dyDescent="0.3">
      <c r="B17166" s="73"/>
      <c r="D17166" s="73"/>
      <c r="P17166" s="73"/>
      <c r="T17166" s="73"/>
      <c r="U17166" s="73"/>
      <c r="V17166" s="73"/>
      <c r="X17166" s="12"/>
    </row>
    <row r="17167" spans="2:24" x14ac:dyDescent="0.3">
      <c r="B17167" s="73"/>
      <c r="D17167" s="73"/>
      <c r="P17167" s="73"/>
      <c r="T17167" s="73"/>
      <c r="U17167" s="73"/>
      <c r="V17167" s="73"/>
      <c r="X17167" s="12"/>
    </row>
    <row r="17168" spans="2:24" x14ac:dyDescent="0.3">
      <c r="B17168" s="73"/>
      <c r="D17168" s="73"/>
      <c r="P17168" s="73"/>
      <c r="T17168" s="73"/>
      <c r="U17168" s="73"/>
      <c r="V17168" s="73"/>
      <c r="X17168" s="12"/>
    </row>
    <row r="17169" spans="2:24" x14ac:dyDescent="0.3">
      <c r="B17169" s="73"/>
      <c r="D17169" s="73"/>
      <c r="P17169" s="73"/>
      <c r="T17169" s="73"/>
      <c r="U17169" s="73"/>
      <c r="V17169" s="73"/>
      <c r="X17169" s="12"/>
    </row>
    <row r="17170" spans="2:24" x14ac:dyDescent="0.3">
      <c r="B17170" s="73"/>
      <c r="D17170" s="73"/>
      <c r="P17170" s="73"/>
      <c r="T17170" s="73"/>
      <c r="U17170" s="73"/>
      <c r="V17170" s="73"/>
      <c r="X17170" s="12"/>
    </row>
    <row r="17171" spans="2:24" x14ac:dyDescent="0.3">
      <c r="B17171" s="73"/>
      <c r="D17171" s="73"/>
      <c r="P17171" s="73"/>
      <c r="T17171" s="73"/>
      <c r="U17171" s="73"/>
      <c r="V17171" s="73"/>
      <c r="X17171" s="12"/>
    </row>
    <row r="17172" spans="2:24" x14ac:dyDescent="0.3">
      <c r="B17172" s="73"/>
      <c r="D17172" s="73"/>
      <c r="P17172" s="73"/>
      <c r="T17172" s="73"/>
      <c r="U17172" s="73"/>
      <c r="V17172" s="73"/>
      <c r="X17172" s="12"/>
    </row>
    <row r="17173" spans="2:24" x14ac:dyDescent="0.3">
      <c r="B17173" s="73"/>
      <c r="D17173" s="73"/>
      <c r="P17173" s="73"/>
      <c r="T17173" s="73"/>
      <c r="U17173" s="73"/>
      <c r="V17173" s="73"/>
      <c r="X17173" s="12"/>
    </row>
    <row r="17174" spans="2:24" x14ac:dyDescent="0.3">
      <c r="B17174" s="73"/>
      <c r="D17174" s="73"/>
      <c r="P17174" s="73"/>
      <c r="T17174" s="73"/>
      <c r="U17174" s="73"/>
      <c r="V17174" s="73"/>
      <c r="X17174" s="12"/>
    </row>
    <row r="17175" spans="2:24" x14ac:dyDescent="0.3">
      <c r="B17175" s="73"/>
      <c r="D17175" s="73"/>
      <c r="P17175" s="73"/>
      <c r="T17175" s="73"/>
      <c r="U17175" s="73"/>
      <c r="V17175" s="73"/>
      <c r="X17175" s="12"/>
    </row>
    <row r="17176" spans="2:24" x14ac:dyDescent="0.3">
      <c r="B17176" s="73"/>
      <c r="D17176" s="73"/>
      <c r="P17176" s="73"/>
      <c r="T17176" s="73"/>
      <c r="U17176" s="73"/>
      <c r="V17176" s="73"/>
      <c r="X17176" s="12"/>
    </row>
    <row r="17177" spans="2:24" x14ac:dyDescent="0.3">
      <c r="B17177" s="73"/>
      <c r="D17177" s="73"/>
      <c r="P17177" s="73"/>
      <c r="T17177" s="73"/>
      <c r="U17177" s="73"/>
      <c r="V17177" s="73"/>
      <c r="X17177" s="12"/>
    </row>
    <row r="17178" spans="2:24" x14ac:dyDescent="0.3">
      <c r="B17178" s="73"/>
      <c r="D17178" s="73"/>
      <c r="P17178" s="73"/>
      <c r="T17178" s="73"/>
      <c r="U17178" s="73"/>
      <c r="V17178" s="73"/>
      <c r="X17178" s="12"/>
    </row>
    <row r="17179" spans="2:24" x14ac:dyDescent="0.3">
      <c r="B17179" s="73"/>
      <c r="D17179" s="73"/>
      <c r="P17179" s="73"/>
      <c r="T17179" s="73"/>
      <c r="U17179" s="73"/>
      <c r="V17179" s="73"/>
      <c r="X17179" s="12"/>
    </row>
    <row r="17180" spans="2:24" x14ac:dyDescent="0.3">
      <c r="B17180" s="73"/>
      <c r="D17180" s="73"/>
      <c r="P17180" s="73"/>
      <c r="T17180" s="73"/>
      <c r="U17180" s="73"/>
      <c r="V17180" s="73"/>
      <c r="X17180" s="12"/>
    </row>
    <row r="17181" spans="2:24" x14ac:dyDescent="0.3">
      <c r="B17181" s="73"/>
      <c r="D17181" s="73"/>
      <c r="P17181" s="73"/>
      <c r="T17181" s="73"/>
      <c r="U17181" s="73"/>
      <c r="V17181" s="73"/>
      <c r="X17181" s="12"/>
    </row>
    <row r="17182" spans="2:24" x14ac:dyDescent="0.3">
      <c r="B17182" s="73"/>
      <c r="D17182" s="73"/>
      <c r="P17182" s="73"/>
      <c r="T17182" s="73"/>
      <c r="U17182" s="73"/>
      <c r="V17182" s="73"/>
      <c r="X17182" s="12"/>
    </row>
    <row r="17183" spans="2:24" x14ac:dyDescent="0.3">
      <c r="B17183" s="73"/>
      <c r="D17183" s="73"/>
      <c r="P17183" s="73"/>
      <c r="T17183" s="73"/>
      <c r="U17183" s="73"/>
      <c r="V17183" s="73"/>
      <c r="X17183" s="12"/>
    </row>
    <row r="17184" spans="2:24" x14ac:dyDescent="0.3">
      <c r="B17184" s="73"/>
      <c r="D17184" s="73"/>
      <c r="P17184" s="73"/>
      <c r="T17184" s="73"/>
      <c r="U17184" s="73"/>
      <c r="V17184" s="73"/>
      <c r="X17184" s="12"/>
    </row>
    <row r="17185" spans="2:24" x14ac:dyDescent="0.3">
      <c r="B17185" s="73"/>
      <c r="D17185" s="73"/>
      <c r="P17185" s="73"/>
      <c r="T17185" s="73"/>
      <c r="U17185" s="73"/>
      <c r="V17185" s="73"/>
      <c r="X17185" s="12"/>
    </row>
    <row r="17186" spans="2:24" x14ac:dyDescent="0.3">
      <c r="B17186" s="73"/>
      <c r="D17186" s="73"/>
      <c r="P17186" s="73"/>
      <c r="T17186" s="73"/>
      <c r="U17186" s="73"/>
      <c r="V17186" s="73"/>
      <c r="X17186" s="12"/>
    </row>
    <row r="17187" spans="2:24" x14ac:dyDescent="0.3">
      <c r="B17187" s="73"/>
      <c r="D17187" s="73"/>
      <c r="P17187" s="73"/>
      <c r="T17187" s="73"/>
      <c r="U17187" s="73"/>
      <c r="V17187" s="73"/>
      <c r="X17187" s="12"/>
    </row>
    <row r="17188" spans="2:24" x14ac:dyDescent="0.3">
      <c r="B17188" s="73"/>
      <c r="D17188" s="73"/>
      <c r="P17188" s="73"/>
      <c r="T17188" s="73"/>
      <c r="U17188" s="73"/>
      <c r="V17188" s="73"/>
      <c r="X17188" s="12"/>
    </row>
    <row r="17189" spans="2:24" x14ac:dyDescent="0.3">
      <c r="B17189" s="73"/>
      <c r="D17189" s="73"/>
      <c r="P17189" s="73"/>
      <c r="T17189" s="73"/>
      <c r="U17189" s="73"/>
      <c r="V17189" s="73"/>
      <c r="X17189" s="12"/>
    </row>
    <row r="17190" spans="2:24" x14ac:dyDescent="0.3">
      <c r="B17190" s="73"/>
      <c r="D17190" s="73"/>
      <c r="P17190" s="73"/>
      <c r="T17190" s="73"/>
      <c r="U17190" s="73"/>
      <c r="V17190" s="73"/>
      <c r="X17190" s="12"/>
    </row>
    <row r="17191" spans="2:24" x14ac:dyDescent="0.3">
      <c r="B17191" s="73"/>
      <c r="D17191" s="73"/>
      <c r="P17191" s="73"/>
      <c r="T17191" s="73"/>
      <c r="U17191" s="73"/>
      <c r="V17191" s="73"/>
      <c r="X17191" s="12"/>
    </row>
    <row r="17192" spans="2:24" x14ac:dyDescent="0.3">
      <c r="B17192" s="73"/>
      <c r="D17192" s="73"/>
      <c r="P17192" s="73"/>
      <c r="T17192" s="73"/>
      <c r="U17192" s="73"/>
      <c r="V17192" s="73"/>
      <c r="X17192" s="12"/>
    </row>
    <row r="17193" spans="2:24" x14ac:dyDescent="0.3">
      <c r="B17193" s="73"/>
      <c r="D17193" s="73"/>
      <c r="P17193" s="73"/>
      <c r="T17193" s="73"/>
      <c r="U17193" s="73"/>
      <c r="V17193" s="73"/>
      <c r="X17193" s="12"/>
    </row>
    <row r="17194" spans="2:24" x14ac:dyDescent="0.3">
      <c r="B17194" s="73"/>
      <c r="D17194" s="73"/>
      <c r="P17194" s="73"/>
      <c r="T17194" s="73"/>
      <c r="U17194" s="73"/>
      <c r="V17194" s="73"/>
      <c r="X17194" s="12"/>
    </row>
    <row r="17195" spans="2:24" x14ac:dyDescent="0.3">
      <c r="B17195" s="73"/>
      <c r="D17195" s="73"/>
      <c r="P17195" s="73"/>
      <c r="T17195" s="73"/>
      <c r="U17195" s="73"/>
      <c r="V17195" s="73"/>
      <c r="X17195" s="12"/>
    </row>
    <row r="17196" spans="2:24" x14ac:dyDescent="0.3">
      <c r="B17196" s="73"/>
      <c r="D17196" s="73"/>
      <c r="P17196" s="73"/>
      <c r="T17196" s="73"/>
      <c r="U17196" s="73"/>
      <c r="V17196" s="73"/>
      <c r="X17196" s="12"/>
    </row>
    <row r="17197" spans="2:24" x14ac:dyDescent="0.3">
      <c r="B17197" s="73"/>
      <c r="D17197" s="73"/>
      <c r="P17197" s="73"/>
      <c r="T17197" s="73"/>
      <c r="U17197" s="73"/>
      <c r="V17197" s="73"/>
      <c r="X17197" s="12"/>
    </row>
    <row r="17198" spans="2:24" x14ac:dyDescent="0.3">
      <c r="B17198" s="73"/>
      <c r="D17198" s="73"/>
      <c r="P17198" s="73"/>
      <c r="T17198" s="73"/>
      <c r="U17198" s="73"/>
      <c r="V17198" s="73"/>
      <c r="X17198" s="12"/>
    </row>
    <row r="17199" spans="2:24" x14ac:dyDescent="0.3">
      <c r="B17199" s="73"/>
      <c r="D17199" s="73"/>
      <c r="P17199" s="73"/>
      <c r="T17199" s="73"/>
      <c r="U17199" s="73"/>
      <c r="V17199" s="73"/>
      <c r="X17199" s="12"/>
    </row>
    <row r="17200" spans="2:24" x14ac:dyDescent="0.3">
      <c r="B17200" s="73"/>
      <c r="D17200" s="73"/>
      <c r="P17200" s="73"/>
      <c r="T17200" s="73"/>
      <c r="U17200" s="73"/>
      <c r="V17200" s="73"/>
      <c r="X17200" s="12"/>
    </row>
    <row r="17201" spans="2:24" x14ac:dyDescent="0.3">
      <c r="B17201" s="73"/>
      <c r="D17201" s="73"/>
      <c r="P17201" s="73"/>
      <c r="T17201" s="73"/>
      <c r="U17201" s="73"/>
      <c r="V17201" s="73"/>
      <c r="X17201" s="12"/>
    </row>
    <row r="17202" spans="2:24" x14ac:dyDescent="0.3">
      <c r="B17202" s="73"/>
      <c r="D17202" s="73"/>
      <c r="P17202" s="73"/>
      <c r="T17202" s="73"/>
      <c r="U17202" s="73"/>
      <c r="V17202" s="73"/>
      <c r="X17202" s="12"/>
    </row>
    <row r="17203" spans="2:24" x14ac:dyDescent="0.3">
      <c r="B17203" s="73"/>
      <c r="D17203" s="73"/>
      <c r="P17203" s="73"/>
      <c r="T17203" s="73"/>
      <c r="U17203" s="73"/>
      <c r="V17203" s="73"/>
      <c r="X17203" s="12"/>
    </row>
    <row r="17204" spans="2:24" x14ac:dyDescent="0.3">
      <c r="B17204" s="73"/>
      <c r="D17204" s="73"/>
      <c r="P17204" s="73"/>
      <c r="T17204" s="73"/>
      <c r="U17204" s="73"/>
      <c r="V17204" s="73"/>
      <c r="X17204" s="12"/>
    </row>
    <row r="17205" spans="2:24" x14ac:dyDescent="0.3">
      <c r="B17205" s="73"/>
      <c r="D17205" s="73"/>
      <c r="P17205" s="73"/>
      <c r="T17205" s="73"/>
      <c r="U17205" s="73"/>
      <c r="V17205" s="73"/>
      <c r="X17205" s="12"/>
    </row>
    <row r="17206" spans="2:24" x14ac:dyDescent="0.3">
      <c r="B17206" s="73"/>
      <c r="D17206" s="73"/>
      <c r="P17206" s="73"/>
      <c r="T17206" s="73"/>
      <c r="U17206" s="73"/>
      <c r="V17206" s="73"/>
      <c r="X17206" s="12"/>
    </row>
    <row r="17207" spans="2:24" x14ac:dyDescent="0.3">
      <c r="B17207" s="73"/>
      <c r="D17207" s="73"/>
      <c r="P17207" s="73"/>
      <c r="T17207" s="73"/>
      <c r="U17207" s="73"/>
      <c r="V17207" s="73"/>
      <c r="X17207" s="12"/>
    </row>
    <row r="17208" spans="2:24" x14ac:dyDescent="0.3">
      <c r="B17208" s="73"/>
      <c r="D17208" s="73"/>
      <c r="P17208" s="73"/>
      <c r="T17208" s="73"/>
      <c r="U17208" s="73"/>
      <c r="V17208" s="73"/>
      <c r="X17208" s="12"/>
    </row>
    <row r="17209" spans="2:24" x14ac:dyDescent="0.3">
      <c r="B17209" s="73"/>
      <c r="D17209" s="73"/>
      <c r="P17209" s="73"/>
      <c r="T17209" s="73"/>
      <c r="U17209" s="73"/>
      <c r="V17209" s="73"/>
      <c r="X17209" s="12"/>
    </row>
    <row r="17210" spans="2:24" x14ac:dyDescent="0.3">
      <c r="B17210" s="73"/>
      <c r="D17210" s="73"/>
      <c r="P17210" s="73"/>
      <c r="T17210" s="73"/>
      <c r="U17210" s="73"/>
      <c r="V17210" s="73"/>
      <c r="X17210" s="12"/>
    </row>
    <row r="17211" spans="2:24" x14ac:dyDescent="0.3">
      <c r="B17211" s="73"/>
      <c r="D17211" s="73"/>
      <c r="P17211" s="73"/>
      <c r="T17211" s="73"/>
      <c r="U17211" s="73"/>
      <c r="V17211" s="73"/>
      <c r="X17211" s="12"/>
    </row>
    <row r="17212" spans="2:24" x14ac:dyDescent="0.3">
      <c r="B17212" s="73"/>
      <c r="D17212" s="73"/>
      <c r="P17212" s="73"/>
      <c r="T17212" s="73"/>
      <c r="U17212" s="73"/>
      <c r="V17212" s="73"/>
      <c r="X17212" s="12"/>
    </row>
    <row r="17213" spans="2:24" x14ac:dyDescent="0.3">
      <c r="B17213" s="73"/>
      <c r="D17213" s="73"/>
      <c r="P17213" s="73"/>
      <c r="T17213" s="73"/>
      <c r="U17213" s="73"/>
      <c r="V17213" s="73"/>
      <c r="X17213" s="12"/>
    </row>
    <row r="17214" spans="2:24" x14ac:dyDescent="0.3">
      <c r="B17214" s="73"/>
      <c r="D17214" s="73"/>
      <c r="P17214" s="73"/>
      <c r="T17214" s="73"/>
      <c r="U17214" s="73"/>
      <c r="V17214" s="73"/>
      <c r="X17214" s="12"/>
    </row>
    <row r="17215" spans="2:24" x14ac:dyDescent="0.3">
      <c r="B17215" s="73"/>
      <c r="D17215" s="73"/>
      <c r="P17215" s="73"/>
      <c r="T17215" s="73"/>
      <c r="U17215" s="73"/>
      <c r="V17215" s="73"/>
      <c r="X17215" s="12"/>
    </row>
    <row r="17216" spans="2:24" x14ac:dyDescent="0.3">
      <c r="B17216" s="73"/>
      <c r="D17216" s="73"/>
      <c r="P17216" s="73"/>
      <c r="T17216" s="73"/>
      <c r="U17216" s="73"/>
      <c r="V17216" s="73"/>
      <c r="X17216" s="12"/>
    </row>
    <row r="17217" spans="2:24" x14ac:dyDescent="0.3">
      <c r="B17217" s="73"/>
      <c r="D17217" s="73"/>
      <c r="P17217" s="73"/>
      <c r="T17217" s="73"/>
      <c r="U17217" s="73"/>
      <c r="V17217" s="73"/>
      <c r="X17217" s="12"/>
    </row>
    <row r="17218" spans="2:24" x14ac:dyDescent="0.3">
      <c r="B17218" s="73"/>
      <c r="D17218" s="73"/>
      <c r="P17218" s="73"/>
      <c r="T17218" s="73"/>
      <c r="U17218" s="73"/>
      <c r="V17218" s="73"/>
      <c r="X17218" s="12"/>
    </row>
    <row r="17219" spans="2:24" x14ac:dyDescent="0.3">
      <c r="B17219" s="73"/>
      <c r="D17219" s="73"/>
      <c r="P17219" s="73"/>
      <c r="T17219" s="73"/>
      <c r="U17219" s="73"/>
      <c r="V17219" s="73"/>
      <c r="X17219" s="12"/>
    </row>
    <row r="17220" spans="2:24" x14ac:dyDescent="0.3">
      <c r="B17220" s="73"/>
      <c r="D17220" s="73"/>
      <c r="P17220" s="73"/>
      <c r="T17220" s="73"/>
      <c r="U17220" s="73"/>
      <c r="V17220" s="73"/>
      <c r="X17220" s="12"/>
    </row>
    <row r="17221" spans="2:24" x14ac:dyDescent="0.3">
      <c r="B17221" s="73"/>
      <c r="D17221" s="73"/>
      <c r="P17221" s="73"/>
      <c r="T17221" s="73"/>
      <c r="U17221" s="73"/>
      <c r="V17221" s="73"/>
      <c r="X17221" s="12"/>
    </row>
    <row r="17222" spans="2:24" x14ac:dyDescent="0.3">
      <c r="B17222" s="73"/>
      <c r="D17222" s="73"/>
      <c r="P17222" s="73"/>
      <c r="T17222" s="73"/>
      <c r="U17222" s="73"/>
      <c r="V17222" s="73"/>
      <c r="X17222" s="12"/>
    </row>
    <row r="17223" spans="2:24" x14ac:dyDescent="0.3">
      <c r="B17223" s="73"/>
      <c r="D17223" s="73"/>
      <c r="P17223" s="73"/>
      <c r="T17223" s="73"/>
      <c r="U17223" s="73"/>
      <c r="V17223" s="73"/>
      <c r="X17223" s="12"/>
    </row>
    <row r="17224" spans="2:24" x14ac:dyDescent="0.3">
      <c r="B17224" s="73"/>
      <c r="D17224" s="73"/>
      <c r="P17224" s="73"/>
      <c r="T17224" s="73"/>
      <c r="U17224" s="73"/>
      <c r="V17224" s="73"/>
      <c r="X17224" s="12"/>
    </row>
    <row r="17225" spans="2:24" x14ac:dyDescent="0.3">
      <c r="B17225" s="73"/>
      <c r="D17225" s="73"/>
      <c r="P17225" s="73"/>
      <c r="T17225" s="73"/>
      <c r="U17225" s="73"/>
      <c r="V17225" s="73"/>
      <c r="X17225" s="12"/>
    </row>
    <row r="17226" spans="2:24" x14ac:dyDescent="0.3">
      <c r="B17226" s="73"/>
      <c r="D17226" s="73"/>
      <c r="P17226" s="73"/>
      <c r="T17226" s="73"/>
      <c r="U17226" s="73"/>
      <c r="V17226" s="73"/>
      <c r="X17226" s="12"/>
    </row>
    <row r="17227" spans="2:24" x14ac:dyDescent="0.3">
      <c r="B17227" s="73"/>
      <c r="D17227" s="73"/>
      <c r="P17227" s="73"/>
      <c r="T17227" s="73"/>
      <c r="U17227" s="73"/>
      <c r="V17227" s="73"/>
      <c r="X17227" s="12"/>
    </row>
    <row r="17228" spans="2:24" x14ac:dyDescent="0.3">
      <c r="B17228" s="73"/>
      <c r="D17228" s="73"/>
      <c r="P17228" s="73"/>
      <c r="T17228" s="73"/>
      <c r="U17228" s="73"/>
      <c r="V17228" s="73"/>
      <c r="X17228" s="12"/>
    </row>
    <row r="17229" spans="2:24" x14ac:dyDescent="0.3">
      <c r="B17229" s="73"/>
      <c r="D17229" s="73"/>
      <c r="P17229" s="73"/>
      <c r="T17229" s="73"/>
      <c r="U17229" s="73"/>
      <c r="V17229" s="73"/>
      <c r="X17229" s="12"/>
    </row>
    <row r="17230" spans="2:24" x14ac:dyDescent="0.3">
      <c r="B17230" s="73"/>
      <c r="D17230" s="73"/>
      <c r="P17230" s="73"/>
      <c r="T17230" s="73"/>
      <c r="U17230" s="73"/>
      <c r="V17230" s="73"/>
      <c r="X17230" s="12"/>
    </row>
    <row r="17231" spans="2:24" x14ac:dyDescent="0.3">
      <c r="B17231" s="73"/>
      <c r="D17231" s="73"/>
      <c r="P17231" s="73"/>
      <c r="T17231" s="73"/>
      <c r="U17231" s="73"/>
      <c r="V17231" s="73"/>
      <c r="X17231" s="12"/>
    </row>
    <row r="17232" spans="2:24" x14ac:dyDescent="0.3">
      <c r="B17232" s="73"/>
      <c r="D17232" s="73"/>
      <c r="P17232" s="73"/>
      <c r="T17232" s="73"/>
      <c r="U17232" s="73"/>
      <c r="V17232" s="73"/>
      <c r="X17232" s="12"/>
    </row>
    <row r="17233" spans="2:24" x14ac:dyDescent="0.3">
      <c r="B17233" s="73"/>
      <c r="D17233" s="73"/>
      <c r="P17233" s="73"/>
      <c r="T17233" s="73"/>
      <c r="U17233" s="73"/>
      <c r="V17233" s="73"/>
      <c r="X17233" s="12"/>
    </row>
    <row r="17234" spans="2:24" x14ac:dyDescent="0.3">
      <c r="B17234" s="73"/>
      <c r="D17234" s="73"/>
      <c r="P17234" s="73"/>
      <c r="T17234" s="73"/>
      <c r="U17234" s="73"/>
      <c r="V17234" s="73"/>
      <c r="X17234" s="12"/>
    </row>
    <row r="17235" spans="2:24" x14ac:dyDescent="0.3">
      <c r="B17235" s="73"/>
      <c r="D17235" s="73"/>
      <c r="P17235" s="73"/>
      <c r="T17235" s="73"/>
      <c r="U17235" s="73"/>
      <c r="V17235" s="73"/>
      <c r="X17235" s="12"/>
    </row>
    <row r="17236" spans="2:24" x14ac:dyDescent="0.3">
      <c r="B17236" s="73"/>
      <c r="D17236" s="73"/>
      <c r="P17236" s="73"/>
      <c r="T17236" s="73"/>
      <c r="U17236" s="73"/>
      <c r="V17236" s="73"/>
      <c r="X17236" s="12"/>
    </row>
    <row r="17237" spans="2:24" x14ac:dyDescent="0.3">
      <c r="B17237" s="73"/>
      <c r="D17237" s="73"/>
      <c r="P17237" s="73"/>
      <c r="T17237" s="73"/>
      <c r="U17237" s="73"/>
      <c r="V17237" s="73"/>
      <c r="X17237" s="12"/>
    </row>
    <row r="17238" spans="2:24" x14ac:dyDescent="0.3">
      <c r="B17238" s="73"/>
      <c r="D17238" s="73"/>
      <c r="P17238" s="73"/>
      <c r="T17238" s="73"/>
      <c r="U17238" s="73"/>
      <c r="V17238" s="73"/>
      <c r="X17238" s="12"/>
    </row>
    <row r="17239" spans="2:24" x14ac:dyDescent="0.3">
      <c r="B17239" s="73"/>
      <c r="D17239" s="73"/>
      <c r="P17239" s="73"/>
      <c r="T17239" s="73"/>
      <c r="U17239" s="73"/>
      <c r="V17239" s="73"/>
      <c r="X17239" s="12"/>
    </row>
    <row r="17240" spans="2:24" x14ac:dyDescent="0.3">
      <c r="B17240" s="73"/>
      <c r="D17240" s="73"/>
      <c r="P17240" s="73"/>
      <c r="T17240" s="73"/>
      <c r="U17240" s="73"/>
      <c r="V17240" s="73"/>
      <c r="X17240" s="12"/>
    </row>
    <row r="17241" spans="2:24" x14ac:dyDescent="0.3">
      <c r="B17241" s="73"/>
      <c r="D17241" s="73"/>
      <c r="P17241" s="73"/>
      <c r="T17241" s="73"/>
      <c r="U17241" s="73"/>
      <c r="V17241" s="73"/>
      <c r="X17241" s="12"/>
    </row>
    <row r="17242" spans="2:24" x14ac:dyDescent="0.3">
      <c r="B17242" s="73"/>
      <c r="D17242" s="73"/>
      <c r="P17242" s="73"/>
      <c r="T17242" s="73"/>
      <c r="U17242" s="73"/>
      <c r="V17242" s="73"/>
      <c r="X17242" s="12"/>
    </row>
    <row r="17243" spans="2:24" x14ac:dyDescent="0.3">
      <c r="B17243" s="73"/>
      <c r="D17243" s="73"/>
      <c r="P17243" s="73"/>
      <c r="T17243" s="73"/>
      <c r="U17243" s="73"/>
      <c r="V17243" s="73"/>
      <c r="X17243" s="12"/>
    </row>
    <row r="17244" spans="2:24" x14ac:dyDescent="0.3">
      <c r="B17244" s="73"/>
      <c r="D17244" s="73"/>
      <c r="P17244" s="73"/>
      <c r="T17244" s="73"/>
      <c r="U17244" s="73"/>
      <c r="V17244" s="73"/>
      <c r="X17244" s="12"/>
    </row>
    <row r="17245" spans="2:24" x14ac:dyDescent="0.3">
      <c r="B17245" s="73"/>
      <c r="D17245" s="73"/>
      <c r="P17245" s="73"/>
      <c r="T17245" s="73"/>
      <c r="U17245" s="73"/>
      <c r="V17245" s="73"/>
      <c r="X17245" s="12"/>
    </row>
    <row r="17246" spans="2:24" x14ac:dyDescent="0.3">
      <c r="B17246" s="73"/>
      <c r="D17246" s="73"/>
      <c r="P17246" s="73"/>
      <c r="T17246" s="73"/>
      <c r="U17246" s="73"/>
      <c r="V17246" s="73"/>
      <c r="X17246" s="12"/>
    </row>
    <row r="17247" spans="2:24" x14ac:dyDescent="0.3">
      <c r="B17247" s="73"/>
      <c r="D17247" s="73"/>
      <c r="P17247" s="73"/>
      <c r="T17247" s="73"/>
      <c r="U17247" s="73"/>
      <c r="V17247" s="73"/>
      <c r="X17247" s="12"/>
    </row>
    <row r="17248" spans="2:24" x14ac:dyDescent="0.3">
      <c r="B17248" s="73"/>
      <c r="D17248" s="73"/>
      <c r="P17248" s="73"/>
      <c r="T17248" s="73"/>
      <c r="U17248" s="73"/>
      <c r="V17248" s="73"/>
      <c r="X17248" s="12"/>
    </row>
    <row r="17249" spans="2:24" x14ac:dyDescent="0.3">
      <c r="B17249" s="73"/>
      <c r="D17249" s="73"/>
      <c r="P17249" s="73"/>
      <c r="T17249" s="73"/>
      <c r="U17249" s="73"/>
      <c r="V17249" s="73"/>
      <c r="X17249" s="12"/>
    </row>
    <row r="17250" spans="2:24" x14ac:dyDescent="0.3">
      <c r="B17250" s="73"/>
      <c r="D17250" s="73"/>
      <c r="P17250" s="73"/>
      <c r="T17250" s="73"/>
      <c r="U17250" s="73"/>
      <c r="V17250" s="73"/>
      <c r="X17250" s="12"/>
    </row>
    <row r="17251" spans="2:24" x14ac:dyDescent="0.3">
      <c r="B17251" s="73"/>
      <c r="D17251" s="73"/>
      <c r="P17251" s="73"/>
      <c r="T17251" s="73"/>
      <c r="U17251" s="73"/>
      <c r="V17251" s="73"/>
      <c r="X17251" s="12"/>
    </row>
    <row r="17252" spans="2:24" x14ac:dyDescent="0.3">
      <c r="B17252" s="73"/>
      <c r="D17252" s="73"/>
      <c r="P17252" s="73"/>
      <c r="T17252" s="73"/>
      <c r="U17252" s="73"/>
      <c r="V17252" s="73"/>
      <c r="X17252" s="12"/>
    </row>
    <row r="17253" spans="2:24" x14ac:dyDescent="0.3">
      <c r="B17253" s="73"/>
      <c r="D17253" s="73"/>
      <c r="P17253" s="73"/>
      <c r="T17253" s="73"/>
      <c r="U17253" s="73"/>
      <c r="V17253" s="73"/>
      <c r="X17253" s="12"/>
    </row>
    <row r="17254" spans="2:24" x14ac:dyDescent="0.3">
      <c r="B17254" s="73"/>
      <c r="D17254" s="73"/>
      <c r="P17254" s="73"/>
      <c r="T17254" s="73"/>
      <c r="U17254" s="73"/>
      <c r="V17254" s="73"/>
      <c r="X17254" s="12"/>
    </row>
    <row r="17255" spans="2:24" x14ac:dyDescent="0.3">
      <c r="B17255" s="73"/>
      <c r="D17255" s="73"/>
      <c r="P17255" s="73"/>
      <c r="T17255" s="73"/>
      <c r="U17255" s="73"/>
      <c r="V17255" s="73"/>
      <c r="X17255" s="12"/>
    </row>
    <row r="17256" spans="2:24" x14ac:dyDescent="0.3">
      <c r="B17256" s="73"/>
      <c r="D17256" s="73"/>
      <c r="P17256" s="73"/>
      <c r="T17256" s="73"/>
      <c r="U17256" s="73"/>
      <c r="V17256" s="73"/>
      <c r="X17256" s="12"/>
    </row>
    <row r="17257" spans="2:24" x14ac:dyDescent="0.3">
      <c r="B17257" s="73"/>
      <c r="D17257" s="73"/>
      <c r="P17257" s="73"/>
      <c r="T17257" s="73"/>
      <c r="U17257" s="73"/>
      <c r="V17257" s="73"/>
      <c r="X17257" s="12"/>
    </row>
    <row r="17258" spans="2:24" x14ac:dyDescent="0.3">
      <c r="B17258" s="73"/>
      <c r="D17258" s="73"/>
      <c r="P17258" s="73"/>
      <c r="T17258" s="73"/>
      <c r="U17258" s="73"/>
      <c r="V17258" s="73"/>
      <c r="X17258" s="12"/>
    </row>
    <row r="17259" spans="2:24" x14ac:dyDescent="0.3">
      <c r="B17259" s="73"/>
      <c r="D17259" s="73"/>
      <c r="P17259" s="73"/>
      <c r="T17259" s="73"/>
      <c r="U17259" s="73"/>
      <c r="V17259" s="73"/>
      <c r="X17259" s="12"/>
    </row>
    <row r="17260" spans="2:24" x14ac:dyDescent="0.3">
      <c r="B17260" s="73"/>
      <c r="D17260" s="73"/>
      <c r="P17260" s="73"/>
      <c r="T17260" s="73"/>
      <c r="U17260" s="73"/>
      <c r="V17260" s="73"/>
      <c r="X17260" s="12"/>
    </row>
    <row r="17261" spans="2:24" x14ac:dyDescent="0.3">
      <c r="B17261" s="73"/>
      <c r="D17261" s="73"/>
      <c r="P17261" s="73"/>
      <c r="T17261" s="73"/>
      <c r="U17261" s="73"/>
      <c r="V17261" s="73"/>
      <c r="X17261" s="12"/>
    </row>
    <row r="17262" spans="2:24" x14ac:dyDescent="0.3">
      <c r="B17262" s="73"/>
      <c r="D17262" s="73"/>
      <c r="P17262" s="73"/>
      <c r="T17262" s="73"/>
      <c r="U17262" s="73"/>
      <c r="V17262" s="73"/>
      <c r="X17262" s="12"/>
    </row>
    <row r="17263" spans="2:24" x14ac:dyDescent="0.3">
      <c r="B17263" s="73"/>
      <c r="D17263" s="73"/>
      <c r="P17263" s="73"/>
      <c r="T17263" s="73"/>
      <c r="U17263" s="73"/>
      <c r="V17263" s="73"/>
      <c r="X17263" s="12"/>
    </row>
    <row r="17264" spans="2:24" x14ac:dyDescent="0.3">
      <c r="B17264" s="73"/>
      <c r="D17264" s="73"/>
      <c r="P17264" s="73"/>
      <c r="T17264" s="73"/>
      <c r="U17264" s="73"/>
      <c r="V17264" s="73"/>
      <c r="X17264" s="12"/>
    </row>
    <row r="17265" spans="2:24" x14ac:dyDescent="0.3">
      <c r="B17265" s="73"/>
      <c r="D17265" s="73"/>
      <c r="P17265" s="73"/>
      <c r="T17265" s="73"/>
      <c r="U17265" s="73"/>
      <c r="V17265" s="73"/>
      <c r="X17265" s="12"/>
    </row>
    <row r="17266" spans="2:24" x14ac:dyDescent="0.3">
      <c r="B17266" s="73"/>
      <c r="D17266" s="73"/>
      <c r="P17266" s="73"/>
      <c r="T17266" s="73"/>
      <c r="U17266" s="73"/>
      <c r="V17266" s="73"/>
      <c r="X17266" s="12"/>
    </row>
    <row r="17267" spans="2:24" x14ac:dyDescent="0.3">
      <c r="B17267" s="73"/>
      <c r="D17267" s="73"/>
      <c r="P17267" s="73"/>
      <c r="T17267" s="73"/>
      <c r="U17267" s="73"/>
      <c r="V17267" s="73"/>
      <c r="X17267" s="12"/>
    </row>
    <row r="17268" spans="2:24" x14ac:dyDescent="0.3">
      <c r="B17268" s="73"/>
      <c r="D17268" s="73"/>
      <c r="P17268" s="73"/>
      <c r="T17268" s="73"/>
      <c r="U17268" s="73"/>
      <c r="V17268" s="73"/>
      <c r="X17268" s="12"/>
    </row>
    <row r="17269" spans="2:24" x14ac:dyDescent="0.3">
      <c r="B17269" s="73"/>
      <c r="D17269" s="73"/>
      <c r="P17269" s="73"/>
      <c r="T17269" s="73"/>
      <c r="U17269" s="73"/>
      <c r="V17269" s="73"/>
      <c r="X17269" s="12"/>
    </row>
    <row r="17270" spans="2:24" x14ac:dyDescent="0.3">
      <c r="B17270" s="73"/>
      <c r="D17270" s="73"/>
      <c r="P17270" s="73"/>
      <c r="T17270" s="73"/>
      <c r="U17270" s="73"/>
      <c r="V17270" s="73"/>
      <c r="X17270" s="12"/>
    </row>
    <row r="17271" spans="2:24" x14ac:dyDescent="0.3">
      <c r="B17271" s="73"/>
      <c r="D17271" s="73"/>
      <c r="P17271" s="73"/>
      <c r="T17271" s="73"/>
      <c r="U17271" s="73"/>
      <c r="V17271" s="73"/>
      <c r="X17271" s="12"/>
    </row>
    <row r="17272" spans="2:24" x14ac:dyDescent="0.3">
      <c r="B17272" s="73"/>
      <c r="D17272" s="73"/>
      <c r="P17272" s="73"/>
      <c r="T17272" s="73"/>
      <c r="U17272" s="73"/>
      <c r="V17272" s="73"/>
      <c r="X17272" s="12"/>
    </row>
    <row r="17273" spans="2:24" x14ac:dyDescent="0.3">
      <c r="B17273" s="73"/>
      <c r="D17273" s="73"/>
      <c r="P17273" s="73"/>
      <c r="T17273" s="73"/>
      <c r="U17273" s="73"/>
      <c r="V17273" s="73"/>
      <c r="X17273" s="12"/>
    </row>
    <row r="17274" spans="2:24" x14ac:dyDescent="0.3">
      <c r="B17274" s="73"/>
      <c r="D17274" s="73"/>
      <c r="P17274" s="73"/>
      <c r="T17274" s="73"/>
      <c r="U17274" s="73"/>
      <c r="V17274" s="73"/>
      <c r="X17274" s="12"/>
    </row>
    <row r="17275" spans="2:24" x14ac:dyDescent="0.3">
      <c r="B17275" s="73"/>
      <c r="D17275" s="73"/>
      <c r="P17275" s="73"/>
      <c r="T17275" s="73"/>
      <c r="U17275" s="73"/>
      <c r="V17275" s="73"/>
      <c r="X17275" s="12"/>
    </row>
    <row r="17276" spans="2:24" x14ac:dyDescent="0.3">
      <c r="B17276" s="73"/>
      <c r="D17276" s="73"/>
      <c r="P17276" s="73"/>
      <c r="T17276" s="73"/>
      <c r="U17276" s="73"/>
      <c r="V17276" s="73"/>
      <c r="X17276" s="12"/>
    </row>
    <row r="17277" spans="2:24" x14ac:dyDescent="0.3">
      <c r="B17277" s="73"/>
      <c r="D17277" s="73"/>
      <c r="P17277" s="73"/>
      <c r="T17277" s="73"/>
      <c r="U17277" s="73"/>
      <c r="V17277" s="73"/>
      <c r="X17277" s="12"/>
    </row>
    <row r="17278" spans="2:24" x14ac:dyDescent="0.3">
      <c r="B17278" s="73"/>
      <c r="D17278" s="73"/>
      <c r="P17278" s="73"/>
      <c r="T17278" s="73"/>
      <c r="U17278" s="73"/>
      <c r="V17278" s="73"/>
      <c r="X17278" s="12"/>
    </row>
    <row r="17279" spans="2:24" x14ac:dyDescent="0.3">
      <c r="B17279" s="73"/>
      <c r="D17279" s="73"/>
      <c r="P17279" s="73"/>
      <c r="T17279" s="73"/>
      <c r="U17279" s="73"/>
      <c r="V17279" s="73"/>
      <c r="X17279" s="12"/>
    </row>
    <row r="17280" spans="2:24" x14ac:dyDescent="0.3">
      <c r="B17280" s="73"/>
      <c r="D17280" s="73"/>
      <c r="P17280" s="73"/>
      <c r="T17280" s="73"/>
      <c r="U17280" s="73"/>
      <c r="V17280" s="73"/>
      <c r="X17280" s="12"/>
    </row>
    <row r="17281" spans="2:24" x14ac:dyDescent="0.3">
      <c r="B17281" s="73"/>
      <c r="D17281" s="73"/>
      <c r="P17281" s="73"/>
      <c r="T17281" s="73"/>
      <c r="U17281" s="73"/>
      <c r="V17281" s="73"/>
      <c r="X17281" s="12"/>
    </row>
    <row r="17282" spans="2:24" x14ac:dyDescent="0.3">
      <c r="B17282" s="73"/>
      <c r="D17282" s="73"/>
      <c r="P17282" s="73"/>
      <c r="T17282" s="73"/>
      <c r="U17282" s="73"/>
      <c r="V17282" s="73"/>
      <c r="X17282" s="12"/>
    </row>
    <row r="17283" spans="2:24" x14ac:dyDescent="0.3">
      <c r="B17283" s="73"/>
      <c r="D17283" s="73"/>
      <c r="P17283" s="73"/>
      <c r="T17283" s="73"/>
      <c r="U17283" s="73"/>
      <c r="V17283" s="73"/>
      <c r="X17283" s="12"/>
    </row>
    <row r="17284" spans="2:24" x14ac:dyDescent="0.3">
      <c r="B17284" s="73"/>
      <c r="D17284" s="73"/>
      <c r="P17284" s="73"/>
      <c r="T17284" s="73"/>
      <c r="U17284" s="73"/>
      <c r="V17284" s="73"/>
      <c r="X17284" s="12"/>
    </row>
    <row r="17285" spans="2:24" x14ac:dyDescent="0.3">
      <c r="B17285" s="73"/>
      <c r="D17285" s="73"/>
      <c r="P17285" s="73"/>
      <c r="T17285" s="73"/>
      <c r="U17285" s="73"/>
      <c r="V17285" s="73"/>
      <c r="X17285" s="12"/>
    </row>
    <row r="17286" spans="2:24" x14ac:dyDescent="0.3">
      <c r="B17286" s="73"/>
      <c r="D17286" s="73"/>
      <c r="P17286" s="73"/>
      <c r="T17286" s="73"/>
      <c r="U17286" s="73"/>
      <c r="V17286" s="73"/>
      <c r="X17286" s="12"/>
    </row>
    <row r="17287" spans="2:24" x14ac:dyDescent="0.3">
      <c r="B17287" s="73"/>
      <c r="D17287" s="73"/>
      <c r="P17287" s="73"/>
      <c r="T17287" s="73"/>
      <c r="U17287" s="73"/>
      <c r="V17287" s="73"/>
      <c r="X17287" s="12"/>
    </row>
    <row r="17288" spans="2:24" x14ac:dyDescent="0.3">
      <c r="B17288" s="73"/>
      <c r="D17288" s="73"/>
      <c r="P17288" s="73"/>
      <c r="T17288" s="73"/>
      <c r="U17288" s="73"/>
      <c r="V17288" s="73"/>
      <c r="X17288" s="12"/>
    </row>
    <row r="17289" spans="2:24" x14ac:dyDescent="0.3">
      <c r="B17289" s="73"/>
      <c r="D17289" s="73"/>
      <c r="P17289" s="73"/>
      <c r="T17289" s="73"/>
      <c r="U17289" s="73"/>
      <c r="V17289" s="73"/>
      <c r="X17289" s="12"/>
    </row>
    <row r="17290" spans="2:24" x14ac:dyDescent="0.3">
      <c r="B17290" s="73"/>
      <c r="D17290" s="73"/>
      <c r="P17290" s="73"/>
      <c r="T17290" s="73"/>
      <c r="U17290" s="73"/>
      <c r="V17290" s="73"/>
      <c r="X17290" s="12"/>
    </row>
    <row r="17291" spans="2:24" x14ac:dyDescent="0.3">
      <c r="B17291" s="73"/>
      <c r="D17291" s="73"/>
      <c r="P17291" s="73"/>
      <c r="T17291" s="73"/>
      <c r="U17291" s="73"/>
      <c r="V17291" s="73"/>
      <c r="X17291" s="12"/>
    </row>
    <row r="17292" spans="2:24" x14ac:dyDescent="0.3">
      <c r="B17292" s="73"/>
      <c r="D17292" s="73"/>
      <c r="P17292" s="73"/>
      <c r="T17292" s="73"/>
      <c r="U17292" s="73"/>
      <c r="V17292" s="73"/>
      <c r="X17292" s="12"/>
    </row>
    <row r="17293" spans="2:24" x14ac:dyDescent="0.3">
      <c r="B17293" s="73"/>
      <c r="D17293" s="73"/>
      <c r="P17293" s="73"/>
      <c r="T17293" s="73"/>
      <c r="U17293" s="73"/>
      <c r="V17293" s="73"/>
      <c r="X17293" s="12"/>
    </row>
    <row r="17294" spans="2:24" x14ac:dyDescent="0.3">
      <c r="B17294" s="73"/>
      <c r="D17294" s="73"/>
      <c r="P17294" s="73"/>
      <c r="T17294" s="73"/>
      <c r="U17294" s="73"/>
      <c r="V17294" s="73"/>
      <c r="X17294" s="12"/>
    </row>
    <row r="17295" spans="2:24" x14ac:dyDescent="0.3">
      <c r="B17295" s="73"/>
      <c r="D17295" s="73"/>
      <c r="P17295" s="73"/>
      <c r="T17295" s="73"/>
      <c r="U17295" s="73"/>
      <c r="V17295" s="73"/>
      <c r="X17295" s="12"/>
    </row>
    <row r="17296" spans="2:24" x14ac:dyDescent="0.3">
      <c r="B17296" s="73"/>
      <c r="D17296" s="73"/>
      <c r="P17296" s="73"/>
      <c r="T17296" s="73"/>
      <c r="U17296" s="73"/>
      <c r="V17296" s="73"/>
      <c r="X17296" s="12"/>
    </row>
    <row r="17297" spans="2:24" x14ac:dyDescent="0.3">
      <c r="B17297" s="73"/>
      <c r="D17297" s="73"/>
      <c r="P17297" s="73"/>
      <c r="T17297" s="73"/>
      <c r="U17297" s="73"/>
      <c r="V17297" s="73"/>
      <c r="X17297" s="12"/>
    </row>
    <row r="17298" spans="2:24" x14ac:dyDescent="0.3">
      <c r="B17298" s="73"/>
      <c r="D17298" s="73"/>
      <c r="P17298" s="73"/>
      <c r="T17298" s="73"/>
      <c r="U17298" s="73"/>
      <c r="V17298" s="73"/>
      <c r="X17298" s="12"/>
    </row>
    <row r="17299" spans="2:24" x14ac:dyDescent="0.3">
      <c r="B17299" s="73"/>
      <c r="D17299" s="73"/>
      <c r="P17299" s="73"/>
      <c r="T17299" s="73"/>
      <c r="U17299" s="73"/>
      <c r="V17299" s="73"/>
      <c r="X17299" s="12"/>
    </row>
    <row r="17300" spans="2:24" x14ac:dyDescent="0.3">
      <c r="B17300" s="73"/>
      <c r="D17300" s="73"/>
      <c r="P17300" s="73"/>
      <c r="T17300" s="73"/>
      <c r="U17300" s="73"/>
      <c r="V17300" s="73"/>
      <c r="X17300" s="12"/>
    </row>
    <row r="17301" spans="2:24" x14ac:dyDescent="0.3">
      <c r="B17301" s="73"/>
      <c r="D17301" s="73"/>
      <c r="P17301" s="73"/>
      <c r="T17301" s="73"/>
      <c r="U17301" s="73"/>
      <c r="V17301" s="73"/>
      <c r="X17301" s="12"/>
    </row>
    <row r="17302" spans="2:24" x14ac:dyDescent="0.3">
      <c r="B17302" s="73"/>
      <c r="D17302" s="73"/>
      <c r="P17302" s="73"/>
      <c r="T17302" s="73"/>
      <c r="U17302" s="73"/>
      <c r="V17302" s="73"/>
      <c r="X17302" s="12"/>
    </row>
    <row r="17303" spans="2:24" x14ac:dyDescent="0.3">
      <c r="B17303" s="73"/>
      <c r="D17303" s="73"/>
      <c r="P17303" s="73"/>
      <c r="T17303" s="73"/>
      <c r="U17303" s="73"/>
      <c r="V17303" s="73"/>
      <c r="X17303" s="12"/>
    </row>
    <row r="17304" spans="2:24" x14ac:dyDescent="0.3">
      <c r="B17304" s="73"/>
      <c r="D17304" s="73"/>
      <c r="P17304" s="73"/>
      <c r="T17304" s="73"/>
      <c r="U17304" s="73"/>
      <c r="V17304" s="73"/>
      <c r="X17304" s="12"/>
    </row>
    <row r="17305" spans="2:24" x14ac:dyDescent="0.3">
      <c r="B17305" s="73"/>
      <c r="D17305" s="73"/>
      <c r="P17305" s="73"/>
      <c r="T17305" s="73"/>
      <c r="U17305" s="73"/>
      <c r="V17305" s="73"/>
      <c r="X17305" s="12"/>
    </row>
    <row r="17306" spans="2:24" x14ac:dyDescent="0.3">
      <c r="B17306" s="73"/>
      <c r="D17306" s="73"/>
      <c r="P17306" s="73"/>
      <c r="T17306" s="73"/>
      <c r="U17306" s="73"/>
      <c r="V17306" s="73"/>
      <c r="X17306" s="12"/>
    </row>
    <row r="17307" spans="2:24" x14ac:dyDescent="0.3">
      <c r="B17307" s="73"/>
      <c r="D17307" s="73"/>
      <c r="P17307" s="73"/>
      <c r="T17307" s="73"/>
      <c r="U17307" s="73"/>
      <c r="V17307" s="73"/>
      <c r="X17307" s="12"/>
    </row>
    <row r="17308" spans="2:24" x14ac:dyDescent="0.3">
      <c r="B17308" s="73"/>
      <c r="D17308" s="73"/>
      <c r="P17308" s="73"/>
      <c r="T17308" s="73"/>
      <c r="U17308" s="73"/>
      <c r="V17308" s="73"/>
      <c r="X17308" s="12"/>
    </row>
    <row r="17309" spans="2:24" x14ac:dyDescent="0.3">
      <c r="B17309" s="73"/>
      <c r="D17309" s="73"/>
      <c r="P17309" s="73"/>
      <c r="T17309" s="73"/>
      <c r="U17309" s="73"/>
      <c r="V17309" s="73"/>
      <c r="X17309" s="12"/>
    </row>
    <row r="17310" spans="2:24" x14ac:dyDescent="0.3">
      <c r="B17310" s="73"/>
      <c r="D17310" s="73"/>
      <c r="P17310" s="73"/>
      <c r="T17310" s="73"/>
      <c r="U17310" s="73"/>
      <c r="V17310" s="73"/>
      <c r="X17310" s="12"/>
    </row>
    <row r="17311" spans="2:24" x14ac:dyDescent="0.3">
      <c r="B17311" s="73"/>
      <c r="D17311" s="73"/>
      <c r="P17311" s="73"/>
      <c r="T17311" s="73"/>
      <c r="U17311" s="73"/>
      <c r="V17311" s="73"/>
      <c r="X17311" s="12"/>
    </row>
    <row r="17312" spans="2:24" x14ac:dyDescent="0.3">
      <c r="B17312" s="73"/>
      <c r="D17312" s="73"/>
      <c r="P17312" s="73"/>
      <c r="T17312" s="73"/>
      <c r="U17312" s="73"/>
      <c r="V17312" s="73"/>
      <c r="X17312" s="12"/>
    </row>
    <row r="17313" spans="2:24" x14ac:dyDescent="0.3">
      <c r="B17313" s="73"/>
      <c r="D17313" s="73"/>
      <c r="P17313" s="73"/>
      <c r="T17313" s="73"/>
      <c r="U17313" s="73"/>
      <c r="V17313" s="73"/>
      <c r="X17313" s="12"/>
    </row>
    <row r="17314" spans="2:24" x14ac:dyDescent="0.3">
      <c r="B17314" s="73"/>
      <c r="D17314" s="73"/>
      <c r="P17314" s="73"/>
      <c r="T17314" s="73"/>
      <c r="U17314" s="73"/>
      <c r="V17314" s="73"/>
      <c r="X17314" s="12"/>
    </row>
    <row r="17315" spans="2:24" x14ac:dyDescent="0.3">
      <c r="B17315" s="73"/>
      <c r="D17315" s="73"/>
      <c r="P17315" s="73"/>
      <c r="T17315" s="73"/>
      <c r="U17315" s="73"/>
      <c r="V17315" s="73"/>
      <c r="X17315" s="12"/>
    </row>
    <row r="17316" spans="2:24" x14ac:dyDescent="0.3">
      <c r="B17316" s="73"/>
      <c r="D17316" s="73"/>
      <c r="P17316" s="73"/>
      <c r="T17316" s="73"/>
      <c r="U17316" s="73"/>
      <c r="V17316" s="73"/>
      <c r="X17316" s="12"/>
    </row>
    <row r="17317" spans="2:24" x14ac:dyDescent="0.3">
      <c r="B17317" s="73"/>
      <c r="D17317" s="73"/>
      <c r="P17317" s="73"/>
      <c r="T17317" s="73"/>
      <c r="U17317" s="73"/>
      <c r="V17317" s="73"/>
      <c r="X17317" s="12"/>
    </row>
    <row r="17318" spans="2:24" x14ac:dyDescent="0.3">
      <c r="B17318" s="73"/>
      <c r="D17318" s="73"/>
      <c r="P17318" s="73"/>
      <c r="T17318" s="73"/>
      <c r="U17318" s="73"/>
      <c r="V17318" s="73"/>
      <c r="X17318" s="12"/>
    </row>
    <row r="17319" spans="2:24" x14ac:dyDescent="0.3">
      <c r="B17319" s="73"/>
      <c r="D17319" s="73"/>
      <c r="P17319" s="73"/>
      <c r="T17319" s="73"/>
      <c r="U17319" s="73"/>
      <c r="V17319" s="73"/>
      <c r="X17319" s="12"/>
    </row>
    <row r="17320" spans="2:24" x14ac:dyDescent="0.3">
      <c r="B17320" s="73"/>
      <c r="D17320" s="73"/>
      <c r="P17320" s="73"/>
      <c r="T17320" s="73"/>
      <c r="U17320" s="73"/>
      <c r="V17320" s="73"/>
      <c r="X17320" s="12"/>
    </row>
    <row r="17321" spans="2:24" x14ac:dyDescent="0.3">
      <c r="B17321" s="73"/>
      <c r="D17321" s="73"/>
      <c r="P17321" s="73"/>
      <c r="T17321" s="73"/>
      <c r="U17321" s="73"/>
      <c r="V17321" s="73"/>
      <c r="X17321" s="12"/>
    </row>
    <row r="17322" spans="2:24" x14ac:dyDescent="0.3">
      <c r="B17322" s="73"/>
      <c r="D17322" s="73"/>
      <c r="P17322" s="73"/>
      <c r="T17322" s="73"/>
      <c r="U17322" s="73"/>
      <c r="V17322" s="73"/>
      <c r="X17322" s="12"/>
    </row>
    <row r="17323" spans="2:24" x14ac:dyDescent="0.3">
      <c r="B17323" s="73"/>
      <c r="D17323" s="73"/>
      <c r="P17323" s="73"/>
      <c r="T17323" s="73"/>
      <c r="U17323" s="73"/>
      <c r="V17323" s="73"/>
      <c r="X17323" s="12"/>
    </row>
    <row r="17324" spans="2:24" x14ac:dyDescent="0.3">
      <c r="B17324" s="73"/>
      <c r="D17324" s="73"/>
      <c r="P17324" s="73"/>
      <c r="T17324" s="73"/>
      <c r="U17324" s="73"/>
      <c r="V17324" s="73"/>
      <c r="X17324" s="12"/>
    </row>
    <row r="17325" spans="2:24" x14ac:dyDescent="0.3">
      <c r="B17325" s="73"/>
      <c r="D17325" s="73"/>
      <c r="P17325" s="73"/>
      <c r="T17325" s="73"/>
      <c r="U17325" s="73"/>
      <c r="V17325" s="73"/>
      <c r="X17325" s="12"/>
    </row>
    <row r="17326" spans="2:24" x14ac:dyDescent="0.3">
      <c r="B17326" s="73"/>
      <c r="D17326" s="73"/>
      <c r="P17326" s="73"/>
      <c r="T17326" s="73"/>
      <c r="U17326" s="73"/>
      <c r="V17326" s="73"/>
      <c r="X17326" s="12"/>
    </row>
    <row r="17327" spans="2:24" x14ac:dyDescent="0.3">
      <c r="B17327" s="73"/>
      <c r="D17327" s="73"/>
      <c r="P17327" s="73"/>
      <c r="T17327" s="73"/>
      <c r="U17327" s="73"/>
      <c r="V17327" s="73"/>
      <c r="X17327" s="12"/>
    </row>
    <row r="17328" spans="2:24" x14ac:dyDescent="0.3">
      <c r="B17328" s="73"/>
      <c r="D17328" s="73"/>
      <c r="P17328" s="73"/>
      <c r="T17328" s="73"/>
      <c r="U17328" s="73"/>
      <c r="V17328" s="73"/>
      <c r="X17328" s="12"/>
    </row>
    <row r="17329" spans="2:24" x14ac:dyDescent="0.3">
      <c r="B17329" s="73"/>
      <c r="D17329" s="73"/>
      <c r="P17329" s="73"/>
      <c r="T17329" s="73"/>
      <c r="U17329" s="73"/>
      <c r="V17329" s="73"/>
      <c r="X17329" s="12"/>
    </row>
    <row r="17330" spans="2:24" x14ac:dyDescent="0.3">
      <c r="B17330" s="73"/>
      <c r="D17330" s="73"/>
      <c r="P17330" s="73"/>
      <c r="T17330" s="73"/>
      <c r="U17330" s="73"/>
      <c r="V17330" s="73"/>
      <c r="X17330" s="12"/>
    </row>
    <row r="17331" spans="2:24" x14ac:dyDescent="0.3">
      <c r="B17331" s="73"/>
      <c r="D17331" s="73"/>
      <c r="P17331" s="73"/>
      <c r="T17331" s="73"/>
      <c r="U17331" s="73"/>
      <c r="V17331" s="73"/>
      <c r="X17331" s="12"/>
    </row>
    <row r="17332" spans="2:24" x14ac:dyDescent="0.3">
      <c r="B17332" s="73"/>
      <c r="D17332" s="73"/>
      <c r="P17332" s="73"/>
      <c r="T17332" s="73"/>
      <c r="U17332" s="73"/>
      <c r="V17332" s="73"/>
      <c r="X17332" s="12"/>
    </row>
    <row r="17333" spans="2:24" x14ac:dyDescent="0.3">
      <c r="B17333" s="73"/>
      <c r="D17333" s="73"/>
      <c r="P17333" s="73"/>
      <c r="T17333" s="73"/>
      <c r="U17333" s="73"/>
      <c r="V17333" s="73"/>
      <c r="X17333" s="12"/>
    </row>
    <row r="17334" spans="2:24" x14ac:dyDescent="0.3">
      <c r="B17334" s="73"/>
      <c r="D17334" s="73"/>
      <c r="P17334" s="73"/>
      <c r="T17334" s="73"/>
      <c r="U17334" s="73"/>
      <c r="V17334" s="73"/>
      <c r="X17334" s="12"/>
    </row>
    <row r="17335" spans="2:24" x14ac:dyDescent="0.3">
      <c r="B17335" s="73"/>
      <c r="D17335" s="73"/>
      <c r="P17335" s="73"/>
      <c r="T17335" s="73"/>
      <c r="U17335" s="73"/>
      <c r="V17335" s="73"/>
      <c r="X17335" s="12"/>
    </row>
    <row r="17336" spans="2:24" x14ac:dyDescent="0.3">
      <c r="B17336" s="73"/>
      <c r="D17336" s="73"/>
      <c r="P17336" s="73"/>
      <c r="T17336" s="73"/>
      <c r="U17336" s="73"/>
      <c r="V17336" s="73"/>
      <c r="X17336" s="12"/>
    </row>
    <row r="17337" spans="2:24" x14ac:dyDescent="0.3">
      <c r="B17337" s="73"/>
      <c r="D17337" s="73"/>
      <c r="P17337" s="73"/>
      <c r="T17337" s="73"/>
      <c r="U17337" s="73"/>
      <c r="V17337" s="73"/>
      <c r="X17337" s="12"/>
    </row>
    <row r="17338" spans="2:24" x14ac:dyDescent="0.3">
      <c r="B17338" s="73"/>
      <c r="D17338" s="73"/>
      <c r="P17338" s="73"/>
      <c r="T17338" s="73"/>
      <c r="U17338" s="73"/>
      <c r="V17338" s="73"/>
      <c r="X17338" s="12"/>
    </row>
    <row r="17339" spans="2:24" x14ac:dyDescent="0.3">
      <c r="B17339" s="73"/>
      <c r="D17339" s="73"/>
      <c r="P17339" s="73"/>
      <c r="T17339" s="73"/>
      <c r="U17339" s="73"/>
      <c r="V17339" s="73"/>
      <c r="X17339" s="12"/>
    </row>
    <row r="17340" spans="2:24" x14ac:dyDescent="0.3">
      <c r="B17340" s="73"/>
      <c r="D17340" s="73"/>
      <c r="P17340" s="73"/>
      <c r="T17340" s="73"/>
      <c r="U17340" s="73"/>
      <c r="V17340" s="73"/>
      <c r="X17340" s="12"/>
    </row>
    <row r="17341" spans="2:24" x14ac:dyDescent="0.3">
      <c r="B17341" s="73"/>
      <c r="D17341" s="73"/>
      <c r="P17341" s="73"/>
      <c r="T17341" s="73"/>
      <c r="U17341" s="73"/>
      <c r="V17341" s="73"/>
      <c r="X17341" s="12"/>
    </row>
    <row r="17342" spans="2:24" x14ac:dyDescent="0.3">
      <c r="B17342" s="73"/>
      <c r="D17342" s="73"/>
      <c r="P17342" s="73"/>
      <c r="T17342" s="73"/>
      <c r="U17342" s="73"/>
      <c r="V17342" s="73"/>
      <c r="X17342" s="12"/>
    </row>
    <row r="17343" spans="2:24" x14ac:dyDescent="0.3">
      <c r="B17343" s="73"/>
      <c r="D17343" s="73"/>
      <c r="P17343" s="73"/>
      <c r="T17343" s="73"/>
      <c r="U17343" s="73"/>
      <c r="V17343" s="73"/>
      <c r="X17343" s="12"/>
    </row>
    <row r="17344" spans="2:24" x14ac:dyDescent="0.3">
      <c r="B17344" s="73"/>
      <c r="D17344" s="73"/>
      <c r="P17344" s="73"/>
      <c r="T17344" s="73"/>
      <c r="U17344" s="73"/>
      <c r="V17344" s="73"/>
      <c r="X17344" s="12"/>
    </row>
    <row r="17345" spans="2:24" x14ac:dyDescent="0.3">
      <c r="B17345" s="73"/>
      <c r="D17345" s="73"/>
      <c r="P17345" s="73"/>
      <c r="T17345" s="73"/>
      <c r="U17345" s="73"/>
      <c r="V17345" s="73"/>
      <c r="X17345" s="12"/>
    </row>
    <row r="17346" spans="2:24" x14ac:dyDescent="0.3">
      <c r="B17346" s="73"/>
      <c r="D17346" s="73"/>
      <c r="P17346" s="73"/>
      <c r="T17346" s="73"/>
      <c r="U17346" s="73"/>
      <c r="V17346" s="73"/>
      <c r="X17346" s="12"/>
    </row>
    <row r="17347" spans="2:24" x14ac:dyDescent="0.3">
      <c r="B17347" s="73"/>
      <c r="D17347" s="73"/>
      <c r="P17347" s="73"/>
      <c r="T17347" s="73"/>
      <c r="U17347" s="73"/>
      <c r="V17347" s="73"/>
      <c r="X17347" s="12"/>
    </row>
    <row r="17348" spans="2:24" x14ac:dyDescent="0.3">
      <c r="B17348" s="73"/>
      <c r="D17348" s="73"/>
      <c r="P17348" s="73"/>
      <c r="T17348" s="73"/>
      <c r="U17348" s="73"/>
      <c r="V17348" s="73"/>
      <c r="X17348" s="12"/>
    </row>
    <row r="17349" spans="2:24" x14ac:dyDescent="0.3">
      <c r="B17349" s="73"/>
      <c r="D17349" s="73"/>
      <c r="P17349" s="73"/>
      <c r="T17349" s="73"/>
      <c r="U17349" s="73"/>
      <c r="V17349" s="73"/>
      <c r="X17349" s="12"/>
    </row>
    <row r="17350" spans="2:24" x14ac:dyDescent="0.3">
      <c r="B17350" s="73"/>
      <c r="D17350" s="73"/>
      <c r="P17350" s="73"/>
      <c r="T17350" s="73"/>
      <c r="U17350" s="73"/>
      <c r="V17350" s="73"/>
      <c r="X17350" s="12"/>
    </row>
    <row r="17351" spans="2:24" x14ac:dyDescent="0.3">
      <c r="B17351" s="73"/>
      <c r="D17351" s="73"/>
      <c r="P17351" s="73"/>
      <c r="T17351" s="73"/>
      <c r="U17351" s="73"/>
      <c r="V17351" s="73"/>
      <c r="X17351" s="12"/>
    </row>
    <row r="17352" spans="2:24" x14ac:dyDescent="0.3">
      <c r="B17352" s="73"/>
      <c r="D17352" s="73"/>
      <c r="P17352" s="73"/>
      <c r="T17352" s="73"/>
      <c r="U17352" s="73"/>
      <c r="V17352" s="73"/>
      <c r="X17352" s="12"/>
    </row>
    <row r="17353" spans="2:24" x14ac:dyDescent="0.3">
      <c r="B17353" s="73"/>
      <c r="D17353" s="73"/>
      <c r="P17353" s="73"/>
      <c r="T17353" s="73"/>
      <c r="U17353" s="73"/>
      <c r="V17353" s="73"/>
      <c r="X17353" s="12"/>
    </row>
    <row r="17354" spans="2:24" x14ac:dyDescent="0.3">
      <c r="B17354" s="73"/>
      <c r="D17354" s="73"/>
      <c r="P17354" s="73"/>
      <c r="T17354" s="73"/>
      <c r="U17354" s="73"/>
      <c r="V17354" s="73"/>
      <c r="X17354" s="12"/>
    </row>
    <row r="17355" spans="2:24" x14ac:dyDescent="0.3">
      <c r="B17355" s="73"/>
      <c r="D17355" s="73"/>
      <c r="P17355" s="73"/>
      <c r="T17355" s="73"/>
      <c r="U17355" s="73"/>
      <c r="V17355" s="73"/>
      <c r="X17355" s="12"/>
    </row>
    <row r="17356" spans="2:24" x14ac:dyDescent="0.3">
      <c r="B17356" s="73"/>
      <c r="D17356" s="73"/>
      <c r="P17356" s="73"/>
      <c r="T17356" s="73"/>
      <c r="U17356" s="73"/>
      <c r="V17356" s="73"/>
      <c r="X17356" s="12"/>
    </row>
    <row r="17357" spans="2:24" x14ac:dyDescent="0.3">
      <c r="B17357" s="73"/>
      <c r="D17357" s="73"/>
      <c r="P17357" s="73"/>
      <c r="T17357" s="73"/>
      <c r="U17357" s="73"/>
      <c r="V17357" s="73"/>
      <c r="X17357" s="12"/>
    </row>
    <row r="17358" spans="2:24" x14ac:dyDescent="0.3">
      <c r="B17358" s="73"/>
      <c r="D17358" s="73"/>
      <c r="P17358" s="73"/>
      <c r="T17358" s="73"/>
      <c r="U17358" s="73"/>
      <c r="V17358" s="73"/>
      <c r="X17358" s="12"/>
    </row>
    <row r="17359" spans="2:24" x14ac:dyDescent="0.3">
      <c r="B17359" s="73"/>
      <c r="D17359" s="73"/>
      <c r="P17359" s="73"/>
      <c r="T17359" s="73"/>
      <c r="U17359" s="73"/>
      <c r="V17359" s="73"/>
      <c r="X17359" s="12"/>
    </row>
    <row r="17360" spans="2:24" x14ac:dyDescent="0.3">
      <c r="B17360" s="73"/>
      <c r="D17360" s="73"/>
      <c r="P17360" s="73"/>
      <c r="T17360" s="73"/>
      <c r="U17360" s="73"/>
      <c r="V17360" s="73"/>
      <c r="X17360" s="12"/>
    </row>
    <row r="17361" spans="2:24" x14ac:dyDescent="0.3">
      <c r="B17361" s="73"/>
      <c r="D17361" s="73"/>
      <c r="P17361" s="73"/>
      <c r="T17361" s="73"/>
      <c r="U17361" s="73"/>
      <c r="V17361" s="73"/>
      <c r="X17361" s="12"/>
    </row>
    <row r="17362" spans="2:24" x14ac:dyDescent="0.3">
      <c r="B17362" s="73"/>
      <c r="D17362" s="73"/>
      <c r="P17362" s="73"/>
      <c r="T17362" s="73"/>
      <c r="U17362" s="73"/>
      <c r="V17362" s="73"/>
      <c r="X17362" s="12"/>
    </row>
    <row r="17363" spans="2:24" x14ac:dyDescent="0.3">
      <c r="B17363" s="73"/>
      <c r="D17363" s="73"/>
      <c r="P17363" s="73"/>
      <c r="T17363" s="73"/>
      <c r="U17363" s="73"/>
      <c r="V17363" s="73"/>
      <c r="X17363" s="12"/>
    </row>
    <row r="17364" spans="2:24" x14ac:dyDescent="0.3">
      <c r="B17364" s="73"/>
      <c r="D17364" s="73"/>
      <c r="P17364" s="73"/>
      <c r="T17364" s="73"/>
      <c r="U17364" s="73"/>
      <c r="V17364" s="73"/>
      <c r="X17364" s="12"/>
    </row>
    <row r="17365" spans="2:24" x14ac:dyDescent="0.3">
      <c r="B17365" s="73"/>
      <c r="D17365" s="73"/>
      <c r="P17365" s="73"/>
      <c r="T17365" s="73"/>
      <c r="U17365" s="73"/>
      <c r="V17365" s="73"/>
      <c r="X17365" s="12"/>
    </row>
    <row r="17366" spans="2:24" x14ac:dyDescent="0.3">
      <c r="B17366" s="73"/>
      <c r="D17366" s="73"/>
      <c r="P17366" s="73"/>
      <c r="T17366" s="73"/>
      <c r="U17366" s="73"/>
      <c r="V17366" s="73"/>
      <c r="X17366" s="12"/>
    </row>
    <row r="17367" spans="2:24" x14ac:dyDescent="0.3">
      <c r="B17367" s="73"/>
      <c r="D17367" s="73"/>
      <c r="P17367" s="73"/>
      <c r="T17367" s="73"/>
      <c r="U17367" s="73"/>
      <c r="V17367" s="73"/>
      <c r="X17367" s="12"/>
    </row>
    <row r="17368" spans="2:24" x14ac:dyDescent="0.3">
      <c r="B17368" s="73"/>
      <c r="D17368" s="73"/>
      <c r="P17368" s="73"/>
      <c r="T17368" s="73"/>
      <c r="U17368" s="73"/>
      <c r="V17368" s="73"/>
      <c r="X17368" s="12"/>
    </row>
    <row r="17369" spans="2:24" x14ac:dyDescent="0.3">
      <c r="B17369" s="73"/>
      <c r="D17369" s="73"/>
      <c r="P17369" s="73"/>
      <c r="T17369" s="73"/>
      <c r="U17369" s="73"/>
      <c r="V17369" s="73"/>
      <c r="X17369" s="12"/>
    </row>
    <row r="17370" spans="2:24" x14ac:dyDescent="0.3">
      <c r="B17370" s="73"/>
      <c r="D17370" s="73"/>
      <c r="P17370" s="73"/>
      <c r="T17370" s="73"/>
      <c r="U17370" s="73"/>
      <c r="V17370" s="73"/>
      <c r="X17370" s="12"/>
    </row>
    <row r="17371" spans="2:24" x14ac:dyDescent="0.3">
      <c r="B17371" s="73"/>
      <c r="D17371" s="73"/>
      <c r="P17371" s="73"/>
      <c r="T17371" s="73"/>
      <c r="U17371" s="73"/>
      <c r="V17371" s="73"/>
      <c r="X17371" s="12"/>
    </row>
    <row r="17372" spans="2:24" x14ac:dyDescent="0.3">
      <c r="B17372" s="73"/>
      <c r="D17372" s="73"/>
      <c r="P17372" s="73"/>
      <c r="T17372" s="73"/>
      <c r="U17372" s="73"/>
      <c r="V17372" s="73"/>
      <c r="X17372" s="12"/>
    </row>
    <row r="17373" spans="2:24" x14ac:dyDescent="0.3">
      <c r="B17373" s="73"/>
      <c r="D17373" s="73"/>
      <c r="P17373" s="73"/>
      <c r="T17373" s="73"/>
      <c r="U17373" s="73"/>
      <c r="V17373" s="73"/>
      <c r="X17373" s="12"/>
    </row>
    <row r="17374" spans="2:24" x14ac:dyDescent="0.3">
      <c r="B17374" s="73"/>
      <c r="D17374" s="73"/>
      <c r="P17374" s="73"/>
      <c r="T17374" s="73"/>
      <c r="U17374" s="73"/>
      <c r="V17374" s="73"/>
      <c r="X17374" s="12"/>
    </row>
    <row r="17375" spans="2:24" x14ac:dyDescent="0.3">
      <c r="B17375" s="73"/>
      <c r="D17375" s="73"/>
      <c r="P17375" s="73"/>
      <c r="T17375" s="73"/>
      <c r="U17375" s="73"/>
      <c r="V17375" s="73"/>
      <c r="X17375" s="12"/>
    </row>
    <row r="17376" spans="2:24" x14ac:dyDescent="0.3">
      <c r="B17376" s="73"/>
      <c r="D17376" s="73"/>
      <c r="P17376" s="73"/>
      <c r="T17376" s="73"/>
      <c r="U17376" s="73"/>
      <c r="V17376" s="73"/>
      <c r="X17376" s="12"/>
    </row>
    <row r="17377" spans="2:24" x14ac:dyDescent="0.3">
      <c r="B17377" s="73"/>
      <c r="D17377" s="73"/>
      <c r="P17377" s="73"/>
      <c r="T17377" s="73"/>
      <c r="U17377" s="73"/>
      <c r="V17377" s="73"/>
      <c r="X17377" s="12"/>
    </row>
    <row r="17378" spans="2:24" x14ac:dyDescent="0.3">
      <c r="B17378" s="73"/>
      <c r="D17378" s="73"/>
      <c r="P17378" s="73"/>
      <c r="T17378" s="73"/>
      <c r="U17378" s="73"/>
      <c r="V17378" s="73"/>
      <c r="X17378" s="12"/>
    </row>
    <row r="17379" spans="2:24" x14ac:dyDescent="0.3">
      <c r="B17379" s="73"/>
      <c r="D17379" s="73"/>
      <c r="P17379" s="73"/>
      <c r="T17379" s="73"/>
      <c r="U17379" s="73"/>
      <c r="V17379" s="73"/>
      <c r="X17379" s="12"/>
    </row>
    <row r="17380" spans="2:24" x14ac:dyDescent="0.3">
      <c r="B17380" s="73"/>
      <c r="D17380" s="73"/>
      <c r="P17380" s="73"/>
      <c r="T17380" s="73"/>
      <c r="U17380" s="73"/>
      <c r="V17380" s="73"/>
      <c r="X17380" s="12"/>
    </row>
    <row r="17381" spans="2:24" x14ac:dyDescent="0.3">
      <c r="B17381" s="73"/>
      <c r="D17381" s="73"/>
      <c r="P17381" s="73"/>
      <c r="T17381" s="73"/>
      <c r="U17381" s="73"/>
      <c r="V17381" s="73"/>
      <c r="X17381" s="12"/>
    </row>
    <row r="17382" spans="2:24" x14ac:dyDescent="0.3">
      <c r="B17382" s="73"/>
      <c r="D17382" s="73"/>
      <c r="P17382" s="73"/>
      <c r="T17382" s="73"/>
      <c r="U17382" s="73"/>
      <c r="V17382" s="73"/>
      <c r="X17382" s="12"/>
    </row>
    <row r="17383" spans="2:24" x14ac:dyDescent="0.3">
      <c r="B17383" s="73"/>
      <c r="D17383" s="73"/>
      <c r="P17383" s="73"/>
      <c r="T17383" s="73"/>
      <c r="U17383" s="73"/>
      <c r="V17383" s="73"/>
      <c r="X17383" s="12"/>
    </row>
    <row r="17384" spans="2:24" x14ac:dyDescent="0.3">
      <c r="B17384" s="73"/>
      <c r="D17384" s="73"/>
      <c r="P17384" s="73"/>
      <c r="T17384" s="73"/>
      <c r="U17384" s="73"/>
      <c r="V17384" s="73"/>
      <c r="X17384" s="12"/>
    </row>
    <row r="17385" spans="2:24" x14ac:dyDescent="0.3">
      <c r="B17385" s="73"/>
      <c r="D17385" s="73"/>
      <c r="P17385" s="73"/>
      <c r="T17385" s="73"/>
      <c r="U17385" s="73"/>
      <c r="V17385" s="73"/>
      <c r="X17385" s="12"/>
    </row>
    <row r="17386" spans="2:24" x14ac:dyDescent="0.3">
      <c r="B17386" s="73"/>
      <c r="D17386" s="73"/>
      <c r="P17386" s="73"/>
      <c r="T17386" s="73"/>
      <c r="U17386" s="73"/>
      <c r="V17386" s="73"/>
      <c r="X17386" s="12"/>
    </row>
    <row r="17387" spans="2:24" x14ac:dyDescent="0.3">
      <c r="B17387" s="73"/>
      <c r="D17387" s="73"/>
      <c r="P17387" s="73"/>
      <c r="T17387" s="73"/>
      <c r="U17387" s="73"/>
      <c r="V17387" s="73"/>
      <c r="X17387" s="12"/>
    </row>
    <row r="17388" spans="2:24" x14ac:dyDescent="0.3">
      <c r="B17388" s="73"/>
      <c r="D17388" s="73"/>
      <c r="P17388" s="73"/>
      <c r="T17388" s="73"/>
      <c r="U17388" s="73"/>
      <c r="V17388" s="73"/>
      <c r="X17388" s="12"/>
    </row>
    <row r="17389" spans="2:24" x14ac:dyDescent="0.3">
      <c r="B17389" s="73"/>
      <c r="D17389" s="73"/>
      <c r="P17389" s="73"/>
      <c r="T17389" s="73"/>
      <c r="U17389" s="73"/>
      <c r="V17389" s="73"/>
      <c r="X17389" s="12"/>
    </row>
    <row r="17390" spans="2:24" x14ac:dyDescent="0.3">
      <c r="B17390" s="73"/>
      <c r="D17390" s="73"/>
      <c r="P17390" s="73"/>
      <c r="T17390" s="73"/>
      <c r="U17390" s="73"/>
      <c r="V17390" s="73"/>
      <c r="X17390" s="12"/>
    </row>
    <row r="17391" spans="2:24" x14ac:dyDescent="0.3">
      <c r="B17391" s="73"/>
      <c r="D17391" s="73"/>
      <c r="P17391" s="73"/>
      <c r="T17391" s="73"/>
      <c r="U17391" s="73"/>
      <c r="V17391" s="73"/>
      <c r="X17391" s="12"/>
    </row>
    <row r="17392" spans="2:24" x14ac:dyDescent="0.3">
      <c r="B17392" s="73"/>
      <c r="D17392" s="73"/>
      <c r="P17392" s="73"/>
      <c r="T17392" s="73"/>
      <c r="U17392" s="73"/>
      <c r="V17392" s="73"/>
      <c r="X17392" s="12"/>
    </row>
    <row r="17393" spans="2:24" x14ac:dyDescent="0.3">
      <c r="B17393" s="73"/>
      <c r="D17393" s="73"/>
      <c r="P17393" s="73"/>
      <c r="T17393" s="73"/>
      <c r="U17393" s="73"/>
      <c r="V17393" s="73"/>
      <c r="X17393" s="12"/>
    </row>
    <row r="17394" spans="2:24" x14ac:dyDescent="0.3">
      <c r="B17394" s="73"/>
      <c r="D17394" s="73"/>
      <c r="P17394" s="73"/>
      <c r="T17394" s="73"/>
      <c r="U17394" s="73"/>
      <c r="V17394" s="73"/>
      <c r="X17394" s="12"/>
    </row>
    <row r="17395" spans="2:24" x14ac:dyDescent="0.3">
      <c r="B17395" s="73"/>
      <c r="D17395" s="73"/>
      <c r="P17395" s="73"/>
      <c r="T17395" s="73"/>
      <c r="U17395" s="73"/>
      <c r="V17395" s="73"/>
      <c r="X17395" s="12"/>
    </row>
    <row r="17396" spans="2:24" x14ac:dyDescent="0.3">
      <c r="B17396" s="73"/>
      <c r="D17396" s="73"/>
      <c r="P17396" s="73"/>
      <c r="T17396" s="73"/>
      <c r="U17396" s="73"/>
      <c r="V17396" s="73"/>
      <c r="X17396" s="12"/>
    </row>
    <row r="17397" spans="2:24" x14ac:dyDescent="0.3">
      <c r="B17397" s="73"/>
      <c r="D17397" s="73"/>
      <c r="P17397" s="73"/>
      <c r="T17397" s="73"/>
      <c r="U17397" s="73"/>
      <c r="V17397" s="73"/>
      <c r="X17397" s="12"/>
    </row>
    <row r="17398" spans="2:24" x14ac:dyDescent="0.3">
      <c r="B17398" s="73"/>
      <c r="D17398" s="73"/>
      <c r="P17398" s="73"/>
      <c r="T17398" s="73"/>
      <c r="U17398" s="73"/>
      <c r="V17398" s="73"/>
      <c r="X17398" s="12"/>
    </row>
    <row r="17399" spans="2:24" x14ac:dyDescent="0.3">
      <c r="B17399" s="73"/>
      <c r="D17399" s="73"/>
      <c r="P17399" s="73"/>
      <c r="T17399" s="73"/>
      <c r="U17399" s="73"/>
      <c r="V17399" s="73"/>
      <c r="X17399" s="12"/>
    </row>
    <row r="17400" spans="2:24" x14ac:dyDescent="0.3">
      <c r="B17400" s="73"/>
      <c r="D17400" s="73"/>
      <c r="P17400" s="73"/>
      <c r="T17400" s="73"/>
      <c r="U17400" s="73"/>
      <c r="V17400" s="73"/>
      <c r="X17400" s="12"/>
    </row>
    <row r="17401" spans="2:24" x14ac:dyDescent="0.3">
      <c r="B17401" s="73"/>
      <c r="D17401" s="73"/>
      <c r="P17401" s="73"/>
      <c r="T17401" s="73"/>
      <c r="U17401" s="73"/>
      <c r="V17401" s="73"/>
      <c r="X17401" s="12"/>
    </row>
    <row r="17402" spans="2:24" x14ac:dyDescent="0.3">
      <c r="B17402" s="73"/>
      <c r="D17402" s="73"/>
      <c r="P17402" s="73"/>
      <c r="T17402" s="73"/>
      <c r="U17402" s="73"/>
      <c r="V17402" s="73"/>
      <c r="X17402" s="12"/>
    </row>
    <row r="17403" spans="2:24" x14ac:dyDescent="0.3">
      <c r="B17403" s="73"/>
      <c r="D17403" s="73"/>
      <c r="P17403" s="73"/>
      <c r="T17403" s="73"/>
      <c r="U17403" s="73"/>
      <c r="V17403" s="73"/>
      <c r="X17403" s="12"/>
    </row>
    <row r="17404" spans="2:24" x14ac:dyDescent="0.3">
      <c r="B17404" s="73"/>
      <c r="D17404" s="73"/>
      <c r="P17404" s="73"/>
      <c r="T17404" s="73"/>
      <c r="U17404" s="73"/>
      <c r="V17404" s="73"/>
      <c r="X17404" s="12"/>
    </row>
    <row r="17405" spans="2:24" x14ac:dyDescent="0.3">
      <c r="B17405" s="73"/>
      <c r="D17405" s="73"/>
      <c r="P17405" s="73"/>
      <c r="T17405" s="73"/>
      <c r="U17405" s="73"/>
      <c r="V17405" s="73"/>
      <c r="X17405" s="12"/>
    </row>
    <row r="17406" spans="2:24" x14ac:dyDescent="0.3">
      <c r="B17406" s="73"/>
      <c r="D17406" s="73"/>
      <c r="P17406" s="73"/>
      <c r="T17406" s="73"/>
      <c r="U17406" s="73"/>
      <c r="V17406" s="73"/>
      <c r="X17406" s="12"/>
    </row>
    <row r="17407" spans="2:24" x14ac:dyDescent="0.3">
      <c r="B17407" s="73"/>
      <c r="D17407" s="73"/>
      <c r="P17407" s="73"/>
      <c r="T17407" s="73"/>
      <c r="U17407" s="73"/>
      <c r="V17407" s="73"/>
      <c r="X17407" s="12"/>
    </row>
    <row r="17408" spans="2:24" x14ac:dyDescent="0.3">
      <c r="B17408" s="73"/>
      <c r="D17408" s="73"/>
      <c r="P17408" s="73"/>
      <c r="T17408" s="73"/>
      <c r="U17408" s="73"/>
      <c r="V17408" s="73"/>
      <c r="X17408" s="12"/>
    </row>
    <row r="17409" spans="2:24" x14ac:dyDescent="0.3">
      <c r="B17409" s="73"/>
      <c r="D17409" s="73"/>
      <c r="P17409" s="73"/>
      <c r="T17409" s="73"/>
      <c r="U17409" s="73"/>
      <c r="V17409" s="73"/>
      <c r="X17409" s="12"/>
    </row>
    <row r="17410" spans="2:24" x14ac:dyDescent="0.3">
      <c r="B17410" s="73"/>
      <c r="D17410" s="73"/>
      <c r="P17410" s="73"/>
      <c r="T17410" s="73"/>
      <c r="U17410" s="73"/>
      <c r="V17410" s="73"/>
      <c r="X17410" s="12"/>
    </row>
    <row r="17411" spans="2:24" x14ac:dyDescent="0.3">
      <c r="B17411" s="73"/>
      <c r="D17411" s="73"/>
      <c r="P17411" s="73"/>
      <c r="T17411" s="73"/>
      <c r="U17411" s="73"/>
      <c r="V17411" s="73"/>
      <c r="X17411" s="12"/>
    </row>
    <row r="17412" spans="2:24" x14ac:dyDescent="0.3">
      <c r="B17412" s="73"/>
      <c r="D17412" s="73"/>
      <c r="P17412" s="73"/>
      <c r="T17412" s="73"/>
      <c r="U17412" s="73"/>
      <c r="V17412" s="73"/>
      <c r="X17412" s="12"/>
    </row>
    <row r="17413" spans="2:24" x14ac:dyDescent="0.3">
      <c r="B17413" s="73"/>
      <c r="D17413" s="73"/>
      <c r="P17413" s="73"/>
      <c r="T17413" s="73"/>
      <c r="U17413" s="73"/>
      <c r="V17413" s="73"/>
      <c r="X17413" s="12"/>
    </row>
    <row r="17414" spans="2:24" x14ac:dyDescent="0.3">
      <c r="B17414" s="73"/>
      <c r="D17414" s="73"/>
      <c r="P17414" s="73"/>
      <c r="T17414" s="73"/>
      <c r="U17414" s="73"/>
      <c r="V17414" s="73"/>
      <c r="X17414" s="12"/>
    </row>
    <row r="17415" spans="2:24" x14ac:dyDescent="0.3">
      <c r="B17415" s="73"/>
      <c r="D17415" s="73"/>
      <c r="P17415" s="73"/>
      <c r="T17415" s="73"/>
      <c r="U17415" s="73"/>
      <c r="V17415" s="73"/>
      <c r="X17415" s="12"/>
    </row>
    <row r="17416" spans="2:24" x14ac:dyDescent="0.3">
      <c r="B17416" s="73"/>
      <c r="D17416" s="73"/>
      <c r="P17416" s="73"/>
      <c r="T17416" s="73"/>
      <c r="U17416" s="73"/>
      <c r="V17416" s="73"/>
      <c r="X17416" s="12"/>
    </row>
    <row r="17417" spans="2:24" x14ac:dyDescent="0.3">
      <c r="B17417" s="73"/>
      <c r="D17417" s="73"/>
      <c r="P17417" s="73"/>
      <c r="T17417" s="73"/>
      <c r="U17417" s="73"/>
      <c r="V17417" s="73"/>
      <c r="X17417" s="12"/>
    </row>
    <row r="17418" spans="2:24" x14ac:dyDescent="0.3">
      <c r="B17418" s="73"/>
      <c r="D17418" s="73"/>
      <c r="P17418" s="73"/>
      <c r="T17418" s="73"/>
      <c r="U17418" s="73"/>
      <c r="V17418" s="73"/>
      <c r="X17418" s="12"/>
    </row>
    <row r="17419" spans="2:24" x14ac:dyDescent="0.3">
      <c r="B17419" s="73"/>
      <c r="D17419" s="73"/>
      <c r="P17419" s="73"/>
      <c r="T17419" s="73"/>
      <c r="U17419" s="73"/>
      <c r="V17419" s="73"/>
      <c r="X17419" s="12"/>
    </row>
    <row r="17420" spans="2:24" x14ac:dyDescent="0.3">
      <c r="B17420" s="73"/>
      <c r="D17420" s="73"/>
      <c r="P17420" s="73"/>
      <c r="T17420" s="73"/>
      <c r="U17420" s="73"/>
      <c r="V17420" s="73"/>
      <c r="X17420" s="12"/>
    </row>
    <row r="17421" spans="2:24" x14ac:dyDescent="0.3">
      <c r="B17421" s="73"/>
      <c r="D17421" s="73"/>
      <c r="P17421" s="73"/>
      <c r="T17421" s="73"/>
      <c r="U17421" s="73"/>
      <c r="V17421" s="73"/>
      <c r="X17421" s="12"/>
    </row>
    <row r="17422" spans="2:24" x14ac:dyDescent="0.3">
      <c r="B17422" s="73"/>
      <c r="D17422" s="73"/>
      <c r="P17422" s="73"/>
      <c r="T17422" s="73"/>
      <c r="U17422" s="73"/>
      <c r="V17422" s="73"/>
      <c r="X17422" s="12"/>
    </row>
    <row r="17423" spans="2:24" x14ac:dyDescent="0.3">
      <c r="B17423" s="73"/>
      <c r="D17423" s="73"/>
      <c r="P17423" s="73"/>
      <c r="T17423" s="73"/>
      <c r="U17423" s="73"/>
      <c r="V17423" s="73"/>
      <c r="X17423" s="12"/>
    </row>
    <row r="17424" spans="2:24" x14ac:dyDescent="0.3">
      <c r="B17424" s="73"/>
      <c r="D17424" s="73"/>
      <c r="P17424" s="73"/>
      <c r="T17424" s="73"/>
      <c r="U17424" s="73"/>
      <c r="V17424" s="73"/>
      <c r="X17424" s="12"/>
    </row>
    <row r="17425" spans="2:24" x14ac:dyDescent="0.3">
      <c r="B17425" s="73"/>
      <c r="D17425" s="73"/>
      <c r="P17425" s="73"/>
      <c r="T17425" s="73"/>
      <c r="U17425" s="73"/>
      <c r="V17425" s="73"/>
      <c r="X17425" s="12"/>
    </row>
    <row r="17426" spans="2:24" x14ac:dyDescent="0.3">
      <c r="B17426" s="73"/>
      <c r="D17426" s="73"/>
      <c r="P17426" s="73"/>
      <c r="T17426" s="73"/>
      <c r="U17426" s="73"/>
      <c r="V17426" s="73"/>
      <c r="X17426" s="12"/>
    </row>
    <row r="17427" spans="2:24" x14ac:dyDescent="0.3">
      <c r="B17427" s="73"/>
      <c r="D17427" s="73"/>
      <c r="P17427" s="73"/>
      <c r="T17427" s="73"/>
      <c r="U17427" s="73"/>
      <c r="V17427" s="73"/>
      <c r="X17427" s="12"/>
    </row>
    <row r="17428" spans="2:24" x14ac:dyDescent="0.3">
      <c r="B17428" s="73"/>
      <c r="D17428" s="73"/>
      <c r="P17428" s="73"/>
      <c r="T17428" s="73"/>
      <c r="U17428" s="73"/>
      <c r="V17428" s="73"/>
      <c r="X17428" s="12"/>
    </row>
    <row r="17429" spans="2:24" x14ac:dyDescent="0.3">
      <c r="B17429" s="73"/>
      <c r="D17429" s="73"/>
      <c r="P17429" s="73"/>
      <c r="T17429" s="73"/>
      <c r="U17429" s="73"/>
      <c r="V17429" s="73"/>
      <c r="X17429" s="12"/>
    </row>
    <row r="17430" spans="2:24" x14ac:dyDescent="0.3">
      <c r="B17430" s="73"/>
      <c r="D17430" s="73"/>
      <c r="P17430" s="73"/>
      <c r="T17430" s="73"/>
      <c r="U17430" s="73"/>
      <c r="V17430" s="73"/>
      <c r="X17430" s="12"/>
    </row>
    <row r="17431" spans="2:24" x14ac:dyDescent="0.3">
      <c r="B17431" s="73"/>
      <c r="D17431" s="73"/>
      <c r="P17431" s="73"/>
      <c r="T17431" s="73"/>
      <c r="U17431" s="73"/>
      <c r="V17431" s="73"/>
      <c r="X17431" s="12"/>
    </row>
    <row r="17432" spans="2:24" x14ac:dyDescent="0.3">
      <c r="B17432" s="73"/>
      <c r="D17432" s="73"/>
      <c r="P17432" s="73"/>
      <c r="T17432" s="73"/>
      <c r="U17432" s="73"/>
      <c r="V17432" s="73"/>
      <c r="X17432" s="12"/>
    </row>
    <row r="17433" spans="2:24" x14ac:dyDescent="0.3">
      <c r="B17433" s="73"/>
      <c r="D17433" s="73"/>
      <c r="P17433" s="73"/>
      <c r="T17433" s="73"/>
      <c r="U17433" s="73"/>
      <c r="V17433" s="73"/>
      <c r="X17433" s="12"/>
    </row>
    <row r="17434" spans="2:24" x14ac:dyDescent="0.3">
      <c r="B17434" s="73"/>
      <c r="D17434" s="73"/>
      <c r="P17434" s="73"/>
      <c r="T17434" s="73"/>
      <c r="U17434" s="73"/>
      <c r="V17434" s="73"/>
      <c r="X17434" s="12"/>
    </row>
    <row r="17435" spans="2:24" x14ac:dyDescent="0.3">
      <c r="B17435" s="73"/>
      <c r="D17435" s="73"/>
      <c r="P17435" s="73"/>
      <c r="T17435" s="73"/>
      <c r="U17435" s="73"/>
      <c r="V17435" s="73"/>
      <c r="X17435" s="12"/>
    </row>
    <row r="17436" spans="2:24" x14ac:dyDescent="0.3">
      <c r="B17436" s="73"/>
      <c r="D17436" s="73"/>
      <c r="P17436" s="73"/>
      <c r="T17436" s="73"/>
      <c r="U17436" s="73"/>
      <c r="V17436" s="73"/>
      <c r="X17436" s="12"/>
    </row>
    <row r="17437" spans="2:24" x14ac:dyDescent="0.3">
      <c r="B17437" s="73"/>
      <c r="D17437" s="73"/>
      <c r="P17437" s="73"/>
      <c r="T17437" s="73"/>
      <c r="U17437" s="73"/>
      <c r="V17437" s="73"/>
      <c r="X17437" s="12"/>
    </row>
    <row r="17438" spans="2:24" x14ac:dyDescent="0.3">
      <c r="B17438" s="73"/>
      <c r="D17438" s="73"/>
      <c r="P17438" s="73"/>
      <c r="T17438" s="73"/>
      <c r="U17438" s="73"/>
      <c r="V17438" s="73"/>
      <c r="X17438" s="12"/>
    </row>
    <row r="17439" spans="2:24" x14ac:dyDescent="0.3">
      <c r="B17439" s="73"/>
      <c r="D17439" s="73"/>
      <c r="P17439" s="73"/>
      <c r="T17439" s="73"/>
      <c r="U17439" s="73"/>
      <c r="V17439" s="73"/>
      <c r="X17439" s="12"/>
    </row>
    <row r="17440" spans="2:24" x14ac:dyDescent="0.3">
      <c r="B17440" s="73"/>
      <c r="D17440" s="73"/>
      <c r="P17440" s="73"/>
      <c r="T17440" s="73"/>
      <c r="U17440" s="73"/>
      <c r="V17440" s="73"/>
      <c r="X17440" s="12"/>
    </row>
    <row r="17441" spans="2:24" x14ac:dyDescent="0.3">
      <c r="B17441" s="73"/>
      <c r="D17441" s="73"/>
      <c r="P17441" s="73"/>
      <c r="T17441" s="73"/>
      <c r="U17441" s="73"/>
      <c r="V17441" s="73"/>
      <c r="X17441" s="12"/>
    </row>
    <row r="17442" spans="2:24" x14ac:dyDescent="0.3">
      <c r="B17442" s="73"/>
      <c r="D17442" s="73"/>
      <c r="P17442" s="73"/>
      <c r="T17442" s="73"/>
      <c r="U17442" s="73"/>
      <c r="V17442" s="73"/>
      <c r="X17442" s="12"/>
    </row>
    <row r="17443" spans="2:24" x14ac:dyDescent="0.3">
      <c r="B17443" s="73"/>
      <c r="D17443" s="73"/>
      <c r="P17443" s="73"/>
      <c r="T17443" s="73"/>
      <c r="U17443" s="73"/>
      <c r="V17443" s="73"/>
      <c r="X17443" s="12"/>
    </row>
    <row r="17444" spans="2:24" x14ac:dyDescent="0.3">
      <c r="B17444" s="73"/>
      <c r="D17444" s="73"/>
      <c r="P17444" s="73"/>
      <c r="T17444" s="73"/>
      <c r="U17444" s="73"/>
      <c r="V17444" s="73"/>
      <c r="X17444" s="12"/>
    </row>
    <row r="17445" spans="2:24" x14ac:dyDescent="0.3">
      <c r="B17445" s="73"/>
      <c r="D17445" s="73"/>
      <c r="P17445" s="73"/>
      <c r="T17445" s="73"/>
      <c r="U17445" s="73"/>
      <c r="V17445" s="73"/>
      <c r="X17445" s="12"/>
    </row>
    <row r="17446" spans="2:24" x14ac:dyDescent="0.3">
      <c r="B17446" s="73"/>
      <c r="D17446" s="73"/>
      <c r="P17446" s="73"/>
      <c r="T17446" s="73"/>
      <c r="U17446" s="73"/>
      <c r="V17446" s="73"/>
      <c r="X17446" s="12"/>
    </row>
    <row r="17447" spans="2:24" x14ac:dyDescent="0.3">
      <c r="B17447" s="73"/>
      <c r="D17447" s="73"/>
      <c r="P17447" s="73"/>
      <c r="T17447" s="73"/>
      <c r="U17447" s="73"/>
      <c r="V17447" s="73"/>
      <c r="X17447" s="12"/>
    </row>
    <row r="17448" spans="2:24" x14ac:dyDescent="0.3">
      <c r="B17448" s="73"/>
      <c r="D17448" s="73"/>
      <c r="P17448" s="73"/>
      <c r="T17448" s="73"/>
      <c r="U17448" s="73"/>
      <c r="V17448" s="73"/>
      <c r="X17448" s="12"/>
    </row>
    <row r="17449" spans="2:24" x14ac:dyDescent="0.3">
      <c r="B17449" s="73"/>
      <c r="D17449" s="73"/>
      <c r="P17449" s="73"/>
      <c r="T17449" s="73"/>
      <c r="U17449" s="73"/>
      <c r="V17449" s="73"/>
      <c r="X17449" s="12"/>
    </row>
    <row r="17450" spans="2:24" x14ac:dyDescent="0.3">
      <c r="B17450" s="73"/>
      <c r="D17450" s="73"/>
      <c r="P17450" s="73"/>
      <c r="T17450" s="73"/>
      <c r="U17450" s="73"/>
      <c r="V17450" s="73"/>
      <c r="X17450" s="12"/>
    </row>
    <row r="17451" spans="2:24" x14ac:dyDescent="0.3">
      <c r="B17451" s="73"/>
      <c r="D17451" s="73"/>
      <c r="P17451" s="73"/>
      <c r="T17451" s="73"/>
      <c r="U17451" s="73"/>
      <c r="V17451" s="73"/>
      <c r="X17451" s="12"/>
    </row>
    <row r="17452" spans="2:24" x14ac:dyDescent="0.3">
      <c r="B17452" s="73"/>
      <c r="D17452" s="73"/>
      <c r="P17452" s="73"/>
      <c r="T17452" s="73"/>
      <c r="U17452" s="73"/>
      <c r="V17452" s="73"/>
      <c r="X17452" s="12"/>
    </row>
    <row r="17453" spans="2:24" x14ac:dyDescent="0.3">
      <c r="B17453" s="73"/>
      <c r="D17453" s="73"/>
      <c r="P17453" s="73"/>
      <c r="T17453" s="73"/>
      <c r="U17453" s="73"/>
      <c r="V17453" s="73"/>
      <c r="X17453" s="12"/>
    </row>
    <row r="17454" spans="2:24" x14ac:dyDescent="0.3">
      <c r="B17454" s="73"/>
      <c r="D17454" s="73"/>
      <c r="P17454" s="73"/>
      <c r="T17454" s="73"/>
      <c r="U17454" s="73"/>
      <c r="V17454" s="73"/>
      <c r="X17454" s="12"/>
    </row>
    <row r="17455" spans="2:24" x14ac:dyDescent="0.3">
      <c r="B17455" s="73"/>
      <c r="D17455" s="73"/>
      <c r="P17455" s="73"/>
      <c r="T17455" s="73"/>
      <c r="U17455" s="73"/>
      <c r="V17455" s="73"/>
      <c r="X17455" s="12"/>
    </row>
    <row r="17456" spans="2:24" x14ac:dyDescent="0.3">
      <c r="B17456" s="73"/>
      <c r="D17456" s="73"/>
      <c r="P17456" s="73"/>
      <c r="T17456" s="73"/>
      <c r="U17456" s="73"/>
      <c r="V17456" s="73"/>
      <c r="X17456" s="12"/>
    </row>
    <row r="17457" spans="2:24" x14ac:dyDescent="0.3">
      <c r="B17457" s="73"/>
      <c r="D17457" s="73"/>
      <c r="P17457" s="73"/>
      <c r="T17457" s="73"/>
      <c r="U17457" s="73"/>
      <c r="V17457" s="73"/>
      <c r="X17457" s="12"/>
    </row>
    <row r="17458" spans="2:24" x14ac:dyDescent="0.3">
      <c r="B17458" s="73"/>
      <c r="D17458" s="73"/>
      <c r="P17458" s="73"/>
      <c r="T17458" s="73"/>
      <c r="U17458" s="73"/>
      <c r="V17458" s="73"/>
      <c r="X17458" s="12"/>
    </row>
    <row r="17459" spans="2:24" x14ac:dyDescent="0.3">
      <c r="B17459" s="73"/>
      <c r="D17459" s="73"/>
      <c r="P17459" s="73"/>
      <c r="T17459" s="73"/>
      <c r="U17459" s="73"/>
      <c r="V17459" s="73"/>
      <c r="X17459" s="12"/>
    </row>
    <row r="17460" spans="2:24" x14ac:dyDescent="0.3">
      <c r="B17460" s="73"/>
      <c r="D17460" s="73"/>
      <c r="P17460" s="73"/>
      <c r="T17460" s="73"/>
      <c r="U17460" s="73"/>
      <c r="V17460" s="73"/>
      <c r="X17460" s="12"/>
    </row>
    <row r="17461" spans="2:24" x14ac:dyDescent="0.3">
      <c r="B17461" s="73"/>
      <c r="D17461" s="73"/>
      <c r="P17461" s="73"/>
      <c r="T17461" s="73"/>
      <c r="U17461" s="73"/>
      <c r="V17461" s="73"/>
      <c r="X17461" s="12"/>
    </row>
    <row r="17462" spans="2:24" x14ac:dyDescent="0.3">
      <c r="B17462" s="73"/>
      <c r="D17462" s="73"/>
      <c r="P17462" s="73"/>
      <c r="T17462" s="73"/>
      <c r="U17462" s="73"/>
      <c r="V17462" s="73"/>
      <c r="X17462" s="12"/>
    </row>
    <row r="17463" spans="2:24" x14ac:dyDescent="0.3">
      <c r="B17463" s="73"/>
      <c r="D17463" s="73"/>
      <c r="P17463" s="73"/>
      <c r="T17463" s="73"/>
      <c r="U17463" s="73"/>
      <c r="V17463" s="73"/>
      <c r="X17463" s="12"/>
    </row>
    <row r="17464" spans="2:24" x14ac:dyDescent="0.3">
      <c r="B17464" s="73"/>
      <c r="D17464" s="73"/>
      <c r="P17464" s="73"/>
      <c r="T17464" s="73"/>
      <c r="U17464" s="73"/>
      <c r="V17464" s="73"/>
      <c r="X17464" s="12"/>
    </row>
    <row r="17465" spans="2:24" x14ac:dyDescent="0.3">
      <c r="B17465" s="73"/>
      <c r="D17465" s="73"/>
      <c r="P17465" s="73"/>
      <c r="T17465" s="73"/>
      <c r="U17465" s="73"/>
      <c r="V17465" s="73"/>
      <c r="X17465" s="12"/>
    </row>
    <row r="17466" spans="2:24" x14ac:dyDescent="0.3">
      <c r="B17466" s="73"/>
      <c r="D17466" s="73"/>
      <c r="P17466" s="73"/>
      <c r="T17466" s="73"/>
      <c r="U17466" s="73"/>
      <c r="V17466" s="73"/>
      <c r="X17466" s="12"/>
    </row>
    <row r="17467" spans="2:24" x14ac:dyDescent="0.3">
      <c r="B17467" s="73"/>
      <c r="D17467" s="73"/>
      <c r="P17467" s="73"/>
      <c r="T17467" s="73"/>
      <c r="U17467" s="73"/>
      <c r="V17467" s="73"/>
      <c r="X17467" s="12"/>
    </row>
    <row r="17468" spans="2:24" x14ac:dyDescent="0.3">
      <c r="B17468" s="73"/>
      <c r="D17468" s="73"/>
      <c r="P17468" s="73"/>
      <c r="T17468" s="73"/>
      <c r="U17468" s="73"/>
      <c r="V17468" s="73"/>
      <c r="X17468" s="12"/>
    </row>
    <row r="17469" spans="2:24" x14ac:dyDescent="0.3">
      <c r="B17469" s="73"/>
      <c r="D17469" s="73"/>
      <c r="P17469" s="73"/>
      <c r="T17469" s="73"/>
      <c r="U17469" s="73"/>
      <c r="V17469" s="73"/>
      <c r="X17469" s="12"/>
    </row>
    <row r="17470" spans="2:24" x14ac:dyDescent="0.3">
      <c r="B17470" s="73"/>
      <c r="D17470" s="73"/>
      <c r="P17470" s="73"/>
      <c r="T17470" s="73"/>
      <c r="U17470" s="73"/>
      <c r="V17470" s="73"/>
      <c r="X17470" s="12"/>
    </row>
    <row r="17471" spans="2:24" x14ac:dyDescent="0.3">
      <c r="B17471" s="73"/>
      <c r="D17471" s="73"/>
      <c r="P17471" s="73"/>
      <c r="T17471" s="73"/>
      <c r="U17471" s="73"/>
      <c r="V17471" s="73"/>
      <c r="X17471" s="12"/>
    </row>
    <row r="17472" spans="2:24" x14ac:dyDescent="0.3">
      <c r="B17472" s="73"/>
      <c r="D17472" s="73"/>
      <c r="P17472" s="73"/>
      <c r="T17472" s="73"/>
      <c r="U17472" s="73"/>
      <c r="V17472" s="73"/>
      <c r="X17472" s="12"/>
    </row>
    <row r="17473" spans="2:24" x14ac:dyDescent="0.3">
      <c r="B17473" s="73"/>
      <c r="D17473" s="73"/>
      <c r="P17473" s="73"/>
      <c r="T17473" s="73"/>
      <c r="U17473" s="73"/>
      <c r="V17473" s="73"/>
      <c r="X17473" s="12"/>
    </row>
    <row r="17474" spans="2:24" x14ac:dyDescent="0.3">
      <c r="B17474" s="73"/>
      <c r="D17474" s="73"/>
      <c r="P17474" s="73"/>
      <c r="T17474" s="73"/>
      <c r="U17474" s="73"/>
      <c r="V17474" s="73"/>
      <c r="X17474" s="12"/>
    </row>
    <row r="17475" spans="2:24" x14ac:dyDescent="0.3">
      <c r="B17475" s="73"/>
      <c r="D17475" s="73"/>
      <c r="P17475" s="73"/>
      <c r="T17475" s="73"/>
      <c r="U17475" s="73"/>
      <c r="V17475" s="73"/>
      <c r="X17475" s="12"/>
    </row>
    <row r="17476" spans="2:24" x14ac:dyDescent="0.3">
      <c r="B17476" s="73"/>
      <c r="D17476" s="73"/>
      <c r="P17476" s="73"/>
      <c r="T17476" s="73"/>
      <c r="U17476" s="73"/>
      <c r="V17476" s="73"/>
      <c r="X17476" s="12"/>
    </row>
    <row r="17477" spans="2:24" x14ac:dyDescent="0.3">
      <c r="B17477" s="73"/>
      <c r="D17477" s="73"/>
      <c r="P17477" s="73"/>
      <c r="T17477" s="73"/>
      <c r="U17477" s="73"/>
      <c r="V17477" s="73"/>
      <c r="X17477" s="12"/>
    </row>
    <row r="17478" spans="2:24" x14ac:dyDescent="0.3">
      <c r="B17478" s="73"/>
      <c r="D17478" s="73"/>
      <c r="P17478" s="73"/>
      <c r="T17478" s="73"/>
      <c r="U17478" s="73"/>
      <c r="V17478" s="73"/>
      <c r="X17478" s="12"/>
    </row>
    <row r="17479" spans="2:24" x14ac:dyDescent="0.3">
      <c r="B17479" s="73"/>
      <c r="D17479" s="73"/>
      <c r="P17479" s="73"/>
      <c r="T17479" s="73"/>
      <c r="U17479" s="73"/>
      <c r="V17479" s="73"/>
      <c r="X17479" s="12"/>
    </row>
    <row r="17480" spans="2:24" x14ac:dyDescent="0.3">
      <c r="B17480" s="73"/>
      <c r="D17480" s="73"/>
      <c r="P17480" s="73"/>
      <c r="T17480" s="73"/>
      <c r="U17480" s="73"/>
      <c r="V17480" s="73"/>
      <c r="X17480" s="12"/>
    </row>
    <row r="17481" spans="2:24" x14ac:dyDescent="0.3">
      <c r="B17481" s="73"/>
      <c r="D17481" s="73"/>
      <c r="P17481" s="73"/>
      <c r="T17481" s="73"/>
      <c r="U17481" s="73"/>
      <c r="V17481" s="73"/>
      <c r="X17481" s="12"/>
    </row>
    <row r="17482" spans="2:24" x14ac:dyDescent="0.3">
      <c r="B17482" s="73"/>
      <c r="D17482" s="73"/>
      <c r="P17482" s="73"/>
      <c r="T17482" s="73"/>
      <c r="U17482" s="73"/>
      <c r="V17482" s="73"/>
      <c r="X17482" s="12"/>
    </row>
    <row r="17483" spans="2:24" x14ac:dyDescent="0.3">
      <c r="B17483" s="73"/>
      <c r="D17483" s="73"/>
      <c r="P17483" s="73"/>
      <c r="T17483" s="73"/>
      <c r="U17483" s="73"/>
      <c r="V17483" s="73"/>
      <c r="X17483" s="12"/>
    </row>
    <row r="17484" spans="2:24" x14ac:dyDescent="0.3">
      <c r="B17484" s="73"/>
      <c r="D17484" s="73"/>
      <c r="P17484" s="73"/>
      <c r="T17484" s="73"/>
      <c r="U17484" s="73"/>
      <c r="V17484" s="73"/>
      <c r="X17484" s="12"/>
    </row>
    <row r="17485" spans="2:24" x14ac:dyDescent="0.3">
      <c r="B17485" s="73"/>
      <c r="D17485" s="73"/>
      <c r="P17485" s="73"/>
      <c r="T17485" s="73"/>
      <c r="U17485" s="73"/>
      <c r="V17485" s="73"/>
      <c r="X17485" s="12"/>
    </row>
    <row r="17486" spans="2:24" x14ac:dyDescent="0.3">
      <c r="B17486" s="73"/>
      <c r="D17486" s="73"/>
      <c r="P17486" s="73"/>
      <c r="T17486" s="73"/>
      <c r="U17486" s="73"/>
      <c r="V17486" s="73"/>
      <c r="X17486" s="12"/>
    </row>
    <row r="17487" spans="2:24" x14ac:dyDescent="0.3">
      <c r="B17487" s="73"/>
      <c r="D17487" s="73"/>
      <c r="P17487" s="73"/>
      <c r="T17487" s="73"/>
      <c r="U17487" s="73"/>
      <c r="V17487" s="73"/>
      <c r="X17487" s="12"/>
    </row>
    <row r="17488" spans="2:24" x14ac:dyDescent="0.3">
      <c r="B17488" s="73"/>
      <c r="D17488" s="73"/>
      <c r="P17488" s="73"/>
      <c r="T17488" s="73"/>
      <c r="U17488" s="73"/>
      <c r="V17488" s="73"/>
      <c r="X17488" s="12"/>
    </row>
    <row r="17489" spans="2:24" x14ac:dyDescent="0.3">
      <c r="B17489" s="73"/>
      <c r="D17489" s="73"/>
      <c r="P17489" s="73"/>
      <c r="T17489" s="73"/>
      <c r="U17489" s="73"/>
      <c r="V17489" s="73"/>
      <c r="X17489" s="12"/>
    </row>
    <row r="17490" spans="2:24" x14ac:dyDescent="0.3">
      <c r="B17490" s="73"/>
      <c r="D17490" s="73"/>
      <c r="P17490" s="73"/>
      <c r="T17490" s="73"/>
      <c r="U17490" s="73"/>
      <c r="V17490" s="73"/>
      <c r="X17490" s="12"/>
    </row>
    <row r="17491" spans="2:24" x14ac:dyDescent="0.3">
      <c r="B17491" s="73"/>
      <c r="D17491" s="73"/>
      <c r="P17491" s="73"/>
      <c r="T17491" s="73"/>
      <c r="U17491" s="73"/>
      <c r="V17491" s="73"/>
      <c r="X17491" s="12"/>
    </row>
    <row r="17492" spans="2:24" x14ac:dyDescent="0.3">
      <c r="B17492" s="73"/>
      <c r="D17492" s="73"/>
      <c r="P17492" s="73"/>
      <c r="T17492" s="73"/>
      <c r="U17492" s="73"/>
      <c r="V17492" s="73"/>
      <c r="X17492" s="12"/>
    </row>
    <row r="17493" spans="2:24" x14ac:dyDescent="0.3">
      <c r="B17493" s="73"/>
      <c r="D17493" s="73"/>
      <c r="P17493" s="73"/>
      <c r="T17493" s="73"/>
      <c r="U17493" s="73"/>
      <c r="V17493" s="73"/>
      <c r="X17493" s="12"/>
    </row>
    <row r="17494" spans="2:24" x14ac:dyDescent="0.3">
      <c r="B17494" s="73"/>
      <c r="D17494" s="73"/>
      <c r="P17494" s="73"/>
      <c r="T17494" s="73"/>
      <c r="U17494" s="73"/>
      <c r="V17494" s="73"/>
      <c r="X17494" s="12"/>
    </row>
    <row r="17495" spans="2:24" x14ac:dyDescent="0.3">
      <c r="B17495" s="73"/>
      <c r="D17495" s="73"/>
      <c r="P17495" s="73"/>
      <c r="T17495" s="73"/>
      <c r="U17495" s="73"/>
      <c r="V17495" s="73"/>
      <c r="X17495" s="12"/>
    </row>
    <row r="17496" spans="2:24" x14ac:dyDescent="0.3">
      <c r="B17496" s="73"/>
      <c r="D17496" s="73"/>
      <c r="P17496" s="73"/>
      <c r="T17496" s="73"/>
      <c r="U17496" s="73"/>
      <c r="V17496" s="73"/>
      <c r="X17496" s="12"/>
    </row>
    <row r="17497" spans="2:24" x14ac:dyDescent="0.3">
      <c r="B17497" s="73"/>
      <c r="D17497" s="73"/>
      <c r="P17497" s="73"/>
      <c r="T17497" s="73"/>
      <c r="U17497" s="73"/>
      <c r="V17497" s="73"/>
      <c r="X17497" s="12"/>
    </row>
    <row r="17498" spans="2:24" x14ac:dyDescent="0.3">
      <c r="B17498" s="73"/>
      <c r="D17498" s="73"/>
      <c r="P17498" s="73"/>
      <c r="T17498" s="73"/>
      <c r="U17498" s="73"/>
      <c r="V17498" s="73"/>
      <c r="X17498" s="12"/>
    </row>
    <row r="17499" spans="2:24" x14ac:dyDescent="0.3">
      <c r="B17499" s="73"/>
      <c r="D17499" s="73"/>
      <c r="P17499" s="73"/>
      <c r="T17499" s="73"/>
      <c r="U17499" s="73"/>
      <c r="V17499" s="73"/>
      <c r="X17499" s="12"/>
    </row>
    <row r="17500" spans="2:24" x14ac:dyDescent="0.3">
      <c r="B17500" s="73"/>
      <c r="D17500" s="73"/>
      <c r="P17500" s="73"/>
      <c r="T17500" s="73"/>
      <c r="U17500" s="73"/>
      <c r="V17500" s="73"/>
      <c r="X17500" s="12"/>
    </row>
    <row r="17501" spans="2:24" x14ac:dyDescent="0.3">
      <c r="B17501" s="73"/>
      <c r="D17501" s="73"/>
      <c r="P17501" s="73"/>
      <c r="T17501" s="73"/>
      <c r="U17501" s="73"/>
      <c r="V17501" s="73"/>
      <c r="X17501" s="12"/>
    </row>
    <row r="17502" spans="2:24" x14ac:dyDescent="0.3">
      <c r="B17502" s="73"/>
      <c r="D17502" s="73"/>
      <c r="P17502" s="73"/>
      <c r="T17502" s="73"/>
      <c r="U17502" s="73"/>
      <c r="V17502" s="73"/>
      <c r="X17502" s="12"/>
    </row>
    <row r="17503" spans="2:24" x14ac:dyDescent="0.3">
      <c r="B17503" s="73"/>
      <c r="D17503" s="73"/>
      <c r="P17503" s="73"/>
      <c r="T17503" s="73"/>
      <c r="U17503" s="73"/>
      <c r="V17503" s="73"/>
      <c r="X17503" s="12"/>
    </row>
    <row r="17504" spans="2:24" x14ac:dyDescent="0.3">
      <c r="B17504" s="73"/>
      <c r="D17504" s="73"/>
      <c r="P17504" s="73"/>
      <c r="T17504" s="73"/>
      <c r="U17504" s="73"/>
      <c r="V17504" s="73"/>
      <c r="X17504" s="12"/>
    </row>
    <row r="17505" spans="2:24" x14ac:dyDescent="0.3">
      <c r="B17505" s="73"/>
      <c r="D17505" s="73"/>
      <c r="P17505" s="73"/>
      <c r="T17505" s="73"/>
      <c r="U17505" s="73"/>
      <c r="V17505" s="73"/>
      <c r="X17505" s="12"/>
    </row>
    <row r="17506" spans="2:24" x14ac:dyDescent="0.3">
      <c r="B17506" s="73"/>
      <c r="D17506" s="73"/>
      <c r="P17506" s="73"/>
      <c r="T17506" s="73"/>
      <c r="U17506" s="73"/>
      <c r="V17506" s="73"/>
      <c r="X17506" s="12"/>
    </row>
    <row r="17507" spans="2:24" x14ac:dyDescent="0.3">
      <c r="B17507" s="73"/>
      <c r="D17507" s="73"/>
      <c r="P17507" s="73"/>
      <c r="T17507" s="73"/>
      <c r="U17507" s="73"/>
      <c r="V17507" s="73"/>
      <c r="X17507" s="12"/>
    </row>
    <row r="17508" spans="2:24" x14ac:dyDescent="0.3">
      <c r="B17508" s="73"/>
      <c r="D17508" s="73"/>
      <c r="P17508" s="73"/>
      <c r="T17508" s="73"/>
      <c r="U17508" s="73"/>
      <c r="V17508" s="73"/>
      <c r="X17508" s="12"/>
    </row>
    <row r="17509" spans="2:24" x14ac:dyDescent="0.3">
      <c r="B17509" s="73"/>
      <c r="D17509" s="73"/>
      <c r="P17509" s="73"/>
      <c r="T17509" s="73"/>
      <c r="U17509" s="73"/>
      <c r="V17509" s="73"/>
      <c r="X17509" s="12"/>
    </row>
    <row r="17510" spans="2:24" x14ac:dyDescent="0.3">
      <c r="B17510" s="73"/>
      <c r="D17510" s="73"/>
      <c r="P17510" s="73"/>
      <c r="T17510" s="73"/>
      <c r="U17510" s="73"/>
      <c r="V17510" s="73"/>
      <c r="X17510" s="12"/>
    </row>
    <row r="17511" spans="2:24" x14ac:dyDescent="0.3">
      <c r="B17511" s="73"/>
      <c r="D17511" s="73"/>
      <c r="P17511" s="73"/>
      <c r="T17511" s="73"/>
      <c r="U17511" s="73"/>
      <c r="V17511" s="73"/>
      <c r="X17511" s="12"/>
    </row>
    <row r="17512" spans="2:24" x14ac:dyDescent="0.3">
      <c r="B17512" s="73"/>
      <c r="D17512" s="73"/>
      <c r="P17512" s="73"/>
      <c r="T17512" s="73"/>
      <c r="U17512" s="73"/>
      <c r="V17512" s="73"/>
      <c r="X17512" s="12"/>
    </row>
    <row r="17513" spans="2:24" x14ac:dyDescent="0.3">
      <c r="B17513" s="73"/>
      <c r="D17513" s="73"/>
      <c r="P17513" s="73"/>
      <c r="T17513" s="73"/>
      <c r="U17513" s="73"/>
      <c r="V17513" s="73"/>
      <c r="X17513" s="12"/>
    </row>
    <row r="17514" spans="2:24" x14ac:dyDescent="0.3">
      <c r="B17514" s="73"/>
      <c r="D17514" s="73"/>
      <c r="P17514" s="73"/>
      <c r="T17514" s="73"/>
      <c r="U17514" s="73"/>
      <c r="V17514" s="73"/>
      <c r="X17514" s="12"/>
    </row>
    <row r="17515" spans="2:24" x14ac:dyDescent="0.3">
      <c r="B17515" s="73"/>
      <c r="D17515" s="73"/>
      <c r="P17515" s="73"/>
      <c r="T17515" s="73"/>
      <c r="U17515" s="73"/>
      <c r="V17515" s="73"/>
      <c r="X17515" s="12"/>
    </row>
    <row r="17516" spans="2:24" x14ac:dyDescent="0.3">
      <c r="B17516" s="73"/>
      <c r="D17516" s="73"/>
      <c r="P17516" s="73"/>
      <c r="T17516" s="73"/>
      <c r="U17516" s="73"/>
      <c r="V17516" s="73"/>
      <c r="X17516" s="12"/>
    </row>
    <row r="17517" spans="2:24" x14ac:dyDescent="0.3">
      <c r="B17517" s="73"/>
      <c r="D17517" s="73"/>
      <c r="P17517" s="73"/>
      <c r="T17517" s="73"/>
      <c r="U17517" s="73"/>
      <c r="V17517" s="73"/>
      <c r="X17517" s="12"/>
    </row>
    <row r="17518" spans="2:24" x14ac:dyDescent="0.3">
      <c r="B17518" s="73"/>
      <c r="D17518" s="73"/>
      <c r="P17518" s="73"/>
      <c r="T17518" s="73"/>
      <c r="U17518" s="73"/>
      <c r="V17518" s="73"/>
      <c r="X17518" s="12"/>
    </row>
    <row r="17519" spans="2:24" x14ac:dyDescent="0.3">
      <c r="B17519" s="73"/>
      <c r="D17519" s="73"/>
      <c r="P17519" s="73"/>
      <c r="T17519" s="73"/>
      <c r="U17519" s="73"/>
      <c r="V17519" s="73"/>
      <c r="X17519" s="12"/>
    </row>
    <row r="17520" spans="2:24" x14ac:dyDescent="0.3">
      <c r="B17520" s="73"/>
      <c r="D17520" s="73"/>
      <c r="P17520" s="73"/>
      <c r="T17520" s="73"/>
      <c r="U17520" s="73"/>
      <c r="V17520" s="73"/>
      <c r="X17520" s="12"/>
    </row>
    <row r="17521" spans="2:24" x14ac:dyDescent="0.3">
      <c r="B17521" s="73"/>
      <c r="D17521" s="73"/>
      <c r="P17521" s="73"/>
      <c r="T17521" s="73"/>
      <c r="U17521" s="73"/>
      <c r="V17521" s="73"/>
      <c r="X17521" s="12"/>
    </row>
    <row r="17522" spans="2:24" x14ac:dyDescent="0.3">
      <c r="B17522" s="73"/>
      <c r="D17522" s="73"/>
      <c r="P17522" s="73"/>
      <c r="T17522" s="73"/>
      <c r="U17522" s="73"/>
      <c r="V17522" s="73"/>
      <c r="X17522" s="12"/>
    </row>
    <row r="17523" spans="2:24" x14ac:dyDescent="0.3">
      <c r="B17523" s="73"/>
      <c r="D17523" s="73"/>
      <c r="P17523" s="73"/>
      <c r="T17523" s="73"/>
      <c r="U17523" s="73"/>
      <c r="V17523" s="73"/>
      <c r="X17523" s="12"/>
    </row>
    <row r="17524" spans="2:24" x14ac:dyDescent="0.3">
      <c r="B17524" s="73"/>
      <c r="D17524" s="73"/>
      <c r="P17524" s="73"/>
      <c r="T17524" s="73"/>
      <c r="U17524" s="73"/>
      <c r="V17524" s="73"/>
      <c r="X17524" s="12"/>
    </row>
    <row r="17525" spans="2:24" x14ac:dyDescent="0.3">
      <c r="B17525" s="73"/>
      <c r="D17525" s="73"/>
      <c r="P17525" s="73"/>
      <c r="T17525" s="73"/>
      <c r="U17525" s="73"/>
      <c r="V17525" s="73"/>
      <c r="X17525" s="12"/>
    </row>
    <row r="17526" spans="2:24" x14ac:dyDescent="0.3">
      <c r="B17526" s="73"/>
      <c r="D17526" s="73"/>
      <c r="P17526" s="73"/>
      <c r="T17526" s="73"/>
      <c r="U17526" s="73"/>
      <c r="V17526" s="73"/>
      <c r="X17526" s="12"/>
    </row>
    <row r="17527" spans="2:24" x14ac:dyDescent="0.3">
      <c r="B17527" s="73"/>
      <c r="D17527" s="73"/>
      <c r="P17527" s="73"/>
      <c r="T17527" s="73"/>
      <c r="U17527" s="73"/>
      <c r="V17527" s="73"/>
      <c r="X17527" s="12"/>
    </row>
    <row r="17528" spans="2:24" x14ac:dyDescent="0.3">
      <c r="B17528" s="73"/>
      <c r="D17528" s="73"/>
      <c r="P17528" s="73"/>
      <c r="T17528" s="73"/>
      <c r="U17528" s="73"/>
      <c r="V17528" s="73"/>
      <c r="X17528" s="12"/>
    </row>
    <row r="17529" spans="2:24" x14ac:dyDescent="0.3">
      <c r="B17529" s="73"/>
      <c r="D17529" s="73"/>
      <c r="P17529" s="73"/>
      <c r="T17529" s="73"/>
      <c r="U17529" s="73"/>
      <c r="V17529" s="73"/>
      <c r="X17529" s="12"/>
    </row>
    <row r="17530" spans="2:24" x14ac:dyDescent="0.3">
      <c r="B17530" s="73"/>
      <c r="D17530" s="73"/>
      <c r="P17530" s="73"/>
      <c r="T17530" s="73"/>
      <c r="U17530" s="73"/>
      <c r="V17530" s="73"/>
      <c r="X17530" s="12"/>
    </row>
    <row r="17531" spans="2:24" x14ac:dyDescent="0.3">
      <c r="B17531" s="73"/>
      <c r="D17531" s="73"/>
      <c r="P17531" s="73"/>
      <c r="T17531" s="73"/>
      <c r="U17531" s="73"/>
      <c r="V17531" s="73"/>
      <c r="X17531" s="12"/>
    </row>
    <row r="17532" spans="2:24" x14ac:dyDescent="0.3">
      <c r="B17532" s="73"/>
      <c r="D17532" s="73"/>
      <c r="P17532" s="73"/>
      <c r="T17532" s="73"/>
      <c r="U17532" s="73"/>
      <c r="V17532" s="73"/>
      <c r="X17532" s="12"/>
    </row>
    <row r="17533" spans="2:24" x14ac:dyDescent="0.3">
      <c r="B17533" s="73"/>
      <c r="D17533" s="73"/>
      <c r="P17533" s="73"/>
      <c r="T17533" s="73"/>
      <c r="U17533" s="73"/>
      <c r="V17533" s="73"/>
      <c r="X17533" s="12"/>
    </row>
    <row r="17534" spans="2:24" x14ac:dyDescent="0.3">
      <c r="B17534" s="73"/>
      <c r="D17534" s="73"/>
      <c r="P17534" s="73"/>
      <c r="T17534" s="73"/>
      <c r="U17534" s="73"/>
      <c r="V17534" s="73"/>
      <c r="X17534" s="12"/>
    </row>
    <row r="17535" spans="2:24" x14ac:dyDescent="0.3">
      <c r="B17535" s="73"/>
      <c r="D17535" s="73"/>
      <c r="P17535" s="73"/>
      <c r="T17535" s="73"/>
      <c r="U17535" s="73"/>
      <c r="V17535" s="73"/>
      <c r="X17535" s="12"/>
    </row>
    <row r="17536" spans="2:24" x14ac:dyDescent="0.3">
      <c r="B17536" s="73"/>
      <c r="D17536" s="73"/>
      <c r="P17536" s="73"/>
      <c r="T17536" s="73"/>
      <c r="U17536" s="73"/>
      <c r="V17536" s="73"/>
      <c r="X17536" s="12"/>
    </row>
    <row r="17537" spans="2:24" x14ac:dyDescent="0.3">
      <c r="B17537" s="73"/>
      <c r="D17537" s="73"/>
      <c r="P17537" s="73"/>
      <c r="T17537" s="73"/>
      <c r="U17537" s="73"/>
      <c r="V17537" s="73"/>
      <c r="X17537" s="12"/>
    </row>
    <row r="17538" spans="2:24" x14ac:dyDescent="0.3">
      <c r="B17538" s="73"/>
      <c r="D17538" s="73"/>
      <c r="P17538" s="73"/>
      <c r="T17538" s="73"/>
      <c r="U17538" s="73"/>
      <c r="V17538" s="73"/>
      <c r="X17538" s="12"/>
    </row>
    <row r="17539" spans="2:24" x14ac:dyDescent="0.3">
      <c r="B17539" s="73"/>
      <c r="D17539" s="73"/>
      <c r="P17539" s="73"/>
      <c r="T17539" s="73"/>
      <c r="U17539" s="73"/>
      <c r="V17539" s="73"/>
      <c r="X17539" s="12"/>
    </row>
    <row r="17540" spans="2:24" x14ac:dyDescent="0.3">
      <c r="B17540" s="73"/>
      <c r="D17540" s="73"/>
      <c r="P17540" s="73"/>
      <c r="T17540" s="73"/>
      <c r="U17540" s="73"/>
      <c r="V17540" s="73"/>
      <c r="X17540" s="12"/>
    </row>
    <row r="17541" spans="2:24" x14ac:dyDescent="0.3">
      <c r="B17541" s="73"/>
      <c r="D17541" s="73"/>
      <c r="P17541" s="73"/>
      <c r="T17541" s="73"/>
      <c r="U17541" s="73"/>
      <c r="V17541" s="73"/>
      <c r="X17541" s="12"/>
    </row>
    <row r="17542" spans="2:24" x14ac:dyDescent="0.3">
      <c r="B17542" s="73"/>
      <c r="D17542" s="73"/>
      <c r="P17542" s="73"/>
      <c r="T17542" s="73"/>
      <c r="U17542" s="73"/>
      <c r="V17542" s="73"/>
      <c r="X17542" s="12"/>
    </row>
    <row r="17543" spans="2:24" x14ac:dyDescent="0.3">
      <c r="B17543" s="73"/>
      <c r="D17543" s="73"/>
      <c r="P17543" s="73"/>
      <c r="T17543" s="73"/>
      <c r="U17543" s="73"/>
      <c r="V17543" s="73"/>
      <c r="X17543" s="12"/>
    </row>
    <row r="17544" spans="2:24" x14ac:dyDescent="0.3">
      <c r="B17544" s="73"/>
      <c r="D17544" s="73"/>
      <c r="P17544" s="73"/>
      <c r="T17544" s="73"/>
      <c r="U17544" s="73"/>
      <c r="V17544" s="73"/>
      <c r="X17544" s="12"/>
    </row>
    <row r="17545" spans="2:24" x14ac:dyDescent="0.3">
      <c r="B17545" s="73"/>
      <c r="D17545" s="73"/>
      <c r="P17545" s="73"/>
      <c r="T17545" s="73"/>
      <c r="U17545" s="73"/>
      <c r="V17545" s="73"/>
      <c r="X17545" s="12"/>
    </row>
    <row r="17546" spans="2:24" x14ac:dyDescent="0.3">
      <c r="B17546" s="73"/>
      <c r="D17546" s="73"/>
      <c r="P17546" s="73"/>
      <c r="T17546" s="73"/>
      <c r="U17546" s="73"/>
      <c r="V17546" s="73"/>
      <c r="X17546" s="12"/>
    </row>
    <row r="17547" spans="2:24" x14ac:dyDescent="0.3">
      <c r="B17547" s="73"/>
      <c r="D17547" s="73"/>
      <c r="P17547" s="73"/>
      <c r="T17547" s="73"/>
      <c r="U17547" s="73"/>
      <c r="V17547" s="73"/>
      <c r="X17547" s="12"/>
    </row>
    <row r="17548" spans="2:24" x14ac:dyDescent="0.3">
      <c r="B17548" s="73"/>
      <c r="D17548" s="73"/>
      <c r="P17548" s="73"/>
      <c r="T17548" s="73"/>
      <c r="U17548" s="73"/>
      <c r="V17548" s="73"/>
      <c r="X17548" s="12"/>
    </row>
    <row r="17549" spans="2:24" x14ac:dyDescent="0.3">
      <c r="B17549" s="73"/>
      <c r="D17549" s="73"/>
      <c r="P17549" s="73"/>
      <c r="T17549" s="73"/>
      <c r="U17549" s="73"/>
      <c r="V17549" s="73"/>
      <c r="X17549" s="12"/>
    </row>
    <row r="17550" spans="2:24" x14ac:dyDescent="0.3">
      <c r="B17550" s="73"/>
      <c r="D17550" s="73"/>
      <c r="P17550" s="73"/>
      <c r="T17550" s="73"/>
      <c r="U17550" s="73"/>
      <c r="V17550" s="73"/>
      <c r="X17550" s="12"/>
    </row>
    <row r="17551" spans="2:24" x14ac:dyDescent="0.3">
      <c r="B17551" s="73"/>
      <c r="D17551" s="73"/>
      <c r="P17551" s="73"/>
      <c r="T17551" s="73"/>
      <c r="U17551" s="73"/>
      <c r="V17551" s="73"/>
      <c r="X17551" s="12"/>
    </row>
    <row r="17552" spans="2:24" x14ac:dyDescent="0.3">
      <c r="B17552" s="73"/>
      <c r="D17552" s="73"/>
      <c r="P17552" s="73"/>
      <c r="T17552" s="73"/>
      <c r="U17552" s="73"/>
      <c r="V17552" s="73"/>
      <c r="X17552" s="12"/>
    </row>
    <row r="17553" spans="2:24" x14ac:dyDescent="0.3">
      <c r="B17553" s="73"/>
      <c r="D17553" s="73"/>
      <c r="P17553" s="73"/>
      <c r="T17553" s="73"/>
      <c r="U17553" s="73"/>
      <c r="V17553" s="73"/>
      <c r="X17553" s="12"/>
    </row>
    <row r="17554" spans="2:24" x14ac:dyDescent="0.3">
      <c r="B17554" s="73"/>
      <c r="D17554" s="73"/>
      <c r="P17554" s="73"/>
      <c r="T17554" s="73"/>
      <c r="U17554" s="73"/>
      <c r="V17554" s="73"/>
      <c r="X17554" s="12"/>
    </row>
    <row r="17555" spans="2:24" x14ac:dyDescent="0.3">
      <c r="B17555" s="73"/>
      <c r="D17555" s="73"/>
      <c r="P17555" s="73"/>
      <c r="T17555" s="73"/>
      <c r="U17555" s="73"/>
      <c r="V17555" s="73"/>
      <c r="X17555" s="12"/>
    </row>
    <row r="17556" spans="2:24" x14ac:dyDescent="0.3">
      <c r="B17556" s="73"/>
      <c r="D17556" s="73"/>
      <c r="P17556" s="73"/>
      <c r="T17556" s="73"/>
      <c r="U17556" s="73"/>
      <c r="V17556" s="73"/>
      <c r="X17556" s="12"/>
    </row>
    <row r="17557" spans="2:24" x14ac:dyDescent="0.3">
      <c r="B17557" s="73"/>
      <c r="D17557" s="73"/>
      <c r="P17557" s="73"/>
      <c r="T17557" s="73"/>
      <c r="U17557" s="73"/>
      <c r="V17557" s="73"/>
      <c r="X17557" s="12"/>
    </row>
    <row r="17558" spans="2:24" x14ac:dyDescent="0.3">
      <c r="B17558" s="73"/>
      <c r="D17558" s="73"/>
      <c r="P17558" s="73"/>
      <c r="T17558" s="73"/>
      <c r="U17558" s="73"/>
      <c r="V17558" s="73"/>
      <c r="X17558" s="12"/>
    </row>
    <row r="17559" spans="2:24" x14ac:dyDescent="0.3">
      <c r="B17559" s="73"/>
      <c r="D17559" s="73"/>
      <c r="P17559" s="73"/>
      <c r="T17559" s="73"/>
      <c r="U17559" s="73"/>
      <c r="V17559" s="73"/>
      <c r="X17559" s="12"/>
    </row>
    <row r="17560" spans="2:24" x14ac:dyDescent="0.3">
      <c r="B17560" s="73"/>
      <c r="D17560" s="73"/>
      <c r="P17560" s="73"/>
      <c r="T17560" s="73"/>
      <c r="U17560" s="73"/>
      <c r="V17560" s="73"/>
      <c r="X17560" s="12"/>
    </row>
    <row r="17561" spans="2:24" x14ac:dyDescent="0.3">
      <c r="B17561" s="73"/>
      <c r="D17561" s="73"/>
      <c r="P17561" s="73"/>
      <c r="T17561" s="73"/>
      <c r="U17561" s="73"/>
      <c r="V17561" s="73"/>
      <c r="X17561" s="12"/>
    </row>
    <row r="17562" spans="2:24" x14ac:dyDescent="0.3">
      <c r="B17562" s="73"/>
      <c r="D17562" s="73"/>
      <c r="P17562" s="73"/>
      <c r="T17562" s="73"/>
      <c r="U17562" s="73"/>
      <c r="V17562" s="73"/>
      <c r="X17562" s="12"/>
    </row>
    <row r="17563" spans="2:24" x14ac:dyDescent="0.3">
      <c r="B17563" s="73"/>
      <c r="D17563" s="73"/>
      <c r="P17563" s="73"/>
      <c r="T17563" s="73"/>
      <c r="U17563" s="73"/>
      <c r="V17563" s="73"/>
      <c r="X17563" s="12"/>
    </row>
    <row r="17564" spans="2:24" x14ac:dyDescent="0.3">
      <c r="B17564" s="73"/>
      <c r="D17564" s="73"/>
      <c r="P17564" s="73"/>
      <c r="T17564" s="73"/>
      <c r="U17564" s="73"/>
      <c r="V17564" s="73"/>
      <c r="X17564" s="12"/>
    </row>
    <row r="17565" spans="2:24" x14ac:dyDescent="0.3">
      <c r="B17565" s="73"/>
      <c r="D17565" s="73"/>
      <c r="P17565" s="73"/>
      <c r="T17565" s="73"/>
      <c r="U17565" s="73"/>
      <c r="V17565" s="73"/>
      <c r="X17565" s="12"/>
    </row>
    <row r="17566" spans="2:24" x14ac:dyDescent="0.3">
      <c r="B17566" s="73"/>
      <c r="D17566" s="73"/>
      <c r="P17566" s="73"/>
      <c r="T17566" s="73"/>
      <c r="U17566" s="73"/>
      <c r="V17566" s="73"/>
      <c r="X17566" s="12"/>
    </row>
    <row r="17567" spans="2:24" x14ac:dyDescent="0.3">
      <c r="B17567" s="73"/>
      <c r="D17567" s="73"/>
      <c r="P17567" s="73"/>
      <c r="T17567" s="73"/>
      <c r="U17567" s="73"/>
      <c r="V17567" s="73"/>
      <c r="X17567" s="12"/>
    </row>
    <row r="17568" spans="2:24" x14ac:dyDescent="0.3">
      <c r="B17568" s="73"/>
      <c r="D17568" s="73"/>
      <c r="P17568" s="73"/>
      <c r="T17568" s="73"/>
      <c r="U17568" s="73"/>
      <c r="V17568" s="73"/>
      <c r="X17568" s="12"/>
    </row>
    <row r="17569" spans="2:24" x14ac:dyDescent="0.3">
      <c r="B17569" s="73"/>
      <c r="D17569" s="73"/>
      <c r="P17569" s="73"/>
      <c r="T17569" s="73"/>
      <c r="U17569" s="73"/>
      <c r="V17569" s="73"/>
      <c r="X17569" s="12"/>
    </row>
    <row r="17570" spans="2:24" x14ac:dyDescent="0.3">
      <c r="B17570" s="73"/>
      <c r="D17570" s="73"/>
      <c r="P17570" s="73"/>
      <c r="T17570" s="73"/>
      <c r="U17570" s="73"/>
      <c r="V17570" s="73"/>
      <c r="X17570" s="12"/>
    </row>
    <row r="17571" spans="2:24" x14ac:dyDescent="0.3">
      <c r="B17571" s="73"/>
      <c r="D17571" s="73"/>
      <c r="P17571" s="73"/>
      <c r="T17571" s="73"/>
      <c r="U17571" s="73"/>
      <c r="V17571" s="73"/>
      <c r="X17571" s="12"/>
    </row>
    <row r="17572" spans="2:24" x14ac:dyDescent="0.3">
      <c r="B17572" s="73"/>
      <c r="D17572" s="73"/>
      <c r="P17572" s="73"/>
      <c r="T17572" s="73"/>
      <c r="U17572" s="73"/>
      <c r="V17572" s="73"/>
      <c r="X17572" s="12"/>
    </row>
    <row r="17573" spans="2:24" x14ac:dyDescent="0.3">
      <c r="B17573" s="73"/>
      <c r="D17573" s="73"/>
      <c r="P17573" s="73"/>
      <c r="T17573" s="73"/>
      <c r="U17573" s="73"/>
      <c r="V17573" s="73"/>
      <c r="X17573" s="12"/>
    </row>
    <row r="17574" spans="2:24" x14ac:dyDescent="0.3">
      <c r="B17574" s="73"/>
      <c r="D17574" s="73"/>
      <c r="P17574" s="73"/>
      <c r="T17574" s="73"/>
      <c r="U17574" s="73"/>
      <c r="V17574" s="73"/>
      <c r="X17574" s="12"/>
    </row>
    <row r="17575" spans="2:24" x14ac:dyDescent="0.3">
      <c r="B17575" s="73"/>
      <c r="D17575" s="73"/>
      <c r="P17575" s="73"/>
      <c r="T17575" s="73"/>
      <c r="U17575" s="73"/>
      <c r="V17575" s="73"/>
      <c r="X17575" s="12"/>
    </row>
    <row r="17576" spans="2:24" x14ac:dyDescent="0.3">
      <c r="B17576" s="73"/>
      <c r="D17576" s="73"/>
      <c r="P17576" s="73"/>
      <c r="T17576" s="73"/>
      <c r="U17576" s="73"/>
      <c r="V17576" s="73"/>
      <c r="X17576" s="12"/>
    </row>
    <row r="17577" spans="2:24" x14ac:dyDescent="0.3">
      <c r="B17577" s="73"/>
      <c r="D17577" s="73"/>
      <c r="P17577" s="73"/>
      <c r="T17577" s="73"/>
      <c r="U17577" s="73"/>
      <c r="V17577" s="73"/>
      <c r="X17577" s="12"/>
    </row>
    <row r="17578" spans="2:24" x14ac:dyDescent="0.3">
      <c r="B17578" s="73"/>
      <c r="D17578" s="73"/>
      <c r="P17578" s="73"/>
      <c r="T17578" s="73"/>
      <c r="U17578" s="73"/>
      <c r="V17578" s="73"/>
      <c r="X17578" s="12"/>
    </row>
    <row r="17579" spans="2:24" x14ac:dyDescent="0.3">
      <c r="B17579" s="73"/>
      <c r="D17579" s="73"/>
      <c r="P17579" s="73"/>
      <c r="T17579" s="73"/>
      <c r="U17579" s="73"/>
      <c r="V17579" s="73"/>
      <c r="X17579" s="12"/>
    </row>
    <row r="17580" spans="2:24" x14ac:dyDescent="0.3">
      <c r="B17580" s="73"/>
      <c r="D17580" s="73"/>
      <c r="P17580" s="73"/>
      <c r="T17580" s="73"/>
      <c r="U17580" s="73"/>
      <c r="V17580" s="73"/>
      <c r="X17580" s="12"/>
    </row>
    <row r="17581" spans="2:24" x14ac:dyDescent="0.3">
      <c r="B17581" s="73"/>
      <c r="D17581" s="73"/>
      <c r="P17581" s="73"/>
      <c r="T17581" s="73"/>
      <c r="U17581" s="73"/>
      <c r="V17581" s="73"/>
      <c r="X17581" s="12"/>
    </row>
    <row r="17582" spans="2:24" x14ac:dyDescent="0.3">
      <c r="B17582" s="73"/>
      <c r="D17582" s="73"/>
      <c r="P17582" s="73"/>
      <c r="T17582" s="73"/>
      <c r="U17582" s="73"/>
      <c r="V17582" s="73"/>
      <c r="X17582" s="12"/>
    </row>
    <row r="17583" spans="2:24" x14ac:dyDescent="0.3">
      <c r="B17583" s="73"/>
      <c r="D17583" s="73"/>
      <c r="P17583" s="73"/>
      <c r="T17583" s="73"/>
      <c r="U17583" s="73"/>
      <c r="V17583" s="73"/>
      <c r="X17583" s="12"/>
    </row>
    <row r="17584" spans="2:24" x14ac:dyDescent="0.3">
      <c r="B17584" s="73"/>
      <c r="D17584" s="73"/>
      <c r="P17584" s="73"/>
      <c r="T17584" s="73"/>
      <c r="U17584" s="73"/>
      <c r="V17584" s="73"/>
      <c r="X17584" s="12"/>
    </row>
    <row r="17585" spans="2:24" x14ac:dyDescent="0.3">
      <c r="B17585" s="73"/>
      <c r="D17585" s="73"/>
      <c r="P17585" s="73"/>
      <c r="T17585" s="73"/>
      <c r="U17585" s="73"/>
      <c r="V17585" s="73"/>
      <c r="X17585" s="12"/>
    </row>
    <row r="17586" spans="2:24" x14ac:dyDescent="0.3">
      <c r="B17586" s="73"/>
      <c r="D17586" s="73"/>
      <c r="P17586" s="73"/>
      <c r="T17586" s="73"/>
      <c r="U17586" s="73"/>
      <c r="V17586" s="73"/>
      <c r="X17586" s="12"/>
    </row>
    <row r="17587" spans="2:24" x14ac:dyDescent="0.3">
      <c r="B17587" s="73"/>
      <c r="D17587" s="73"/>
      <c r="P17587" s="73"/>
      <c r="T17587" s="73"/>
      <c r="U17587" s="73"/>
      <c r="V17587" s="73"/>
      <c r="X17587" s="12"/>
    </row>
    <row r="17588" spans="2:24" x14ac:dyDescent="0.3">
      <c r="B17588" s="73"/>
      <c r="D17588" s="73"/>
      <c r="P17588" s="73"/>
      <c r="T17588" s="73"/>
      <c r="U17588" s="73"/>
      <c r="V17588" s="73"/>
      <c r="X17588" s="12"/>
    </row>
    <row r="17589" spans="2:24" x14ac:dyDescent="0.3">
      <c r="B17589" s="73"/>
      <c r="D17589" s="73"/>
      <c r="P17589" s="73"/>
      <c r="T17589" s="73"/>
      <c r="U17589" s="73"/>
      <c r="V17589" s="73"/>
      <c r="X17589" s="12"/>
    </row>
    <row r="17590" spans="2:24" x14ac:dyDescent="0.3">
      <c r="B17590" s="73"/>
      <c r="D17590" s="73"/>
      <c r="P17590" s="73"/>
      <c r="T17590" s="73"/>
      <c r="U17590" s="73"/>
      <c r="V17590" s="73"/>
      <c r="X17590" s="12"/>
    </row>
    <row r="17591" spans="2:24" x14ac:dyDescent="0.3">
      <c r="B17591" s="73"/>
      <c r="D17591" s="73"/>
      <c r="P17591" s="73"/>
      <c r="T17591" s="73"/>
      <c r="U17591" s="73"/>
      <c r="V17591" s="73"/>
      <c r="X17591" s="12"/>
    </row>
    <row r="17592" spans="2:24" x14ac:dyDescent="0.3">
      <c r="B17592" s="73"/>
      <c r="D17592" s="73"/>
      <c r="P17592" s="73"/>
      <c r="T17592" s="73"/>
      <c r="U17592" s="73"/>
      <c r="V17592" s="73"/>
      <c r="X17592" s="12"/>
    </row>
    <row r="17593" spans="2:24" x14ac:dyDescent="0.3">
      <c r="B17593" s="73"/>
      <c r="D17593" s="73"/>
      <c r="P17593" s="73"/>
      <c r="T17593" s="73"/>
      <c r="U17593" s="73"/>
      <c r="V17593" s="73"/>
      <c r="X17593" s="12"/>
    </row>
    <row r="17594" spans="2:24" x14ac:dyDescent="0.3">
      <c r="B17594" s="73"/>
      <c r="D17594" s="73"/>
      <c r="P17594" s="73"/>
      <c r="T17594" s="73"/>
      <c r="U17594" s="73"/>
      <c r="V17594" s="73"/>
      <c r="X17594" s="12"/>
    </row>
    <row r="17595" spans="2:24" x14ac:dyDescent="0.3">
      <c r="B17595" s="73"/>
      <c r="D17595" s="73"/>
      <c r="P17595" s="73"/>
      <c r="T17595" s="73"/>
      <c r="U17595" s="73"/>
      <c r="V17595" s="73"/>
      <c r="X17595" s="12"/>
    </row>
    <row r="17596" spans="2:24" x14ac:dyDescent="0.3">
      <c r="B17596" s="73"/>
      <c r="D17596" s="73"/>
      <c r="P17596" s="73"/>
      <c r="T17596" s="73"/>
      <c r="U17596" s="73"/>
      <c r="V17596" s="73"/>
      <c r="X17596" s="12"/>
    </row>
    <row r="17597" spans="2:24" x14ac:dyDescent="0.3">
      <c r="B17597" s="73"/>
      <c r="D17597" s="73"/>
      <c r="P17597" s="73"/>
      <c r="T17597" s="73"/>
      <c r="U17597" s="73"/>
      <c r="V17597" s="73"/>
      <c r="X17597" s="12"/>
    </row>
    <row r="17598" spans="2:24" x14ac:dyDescent="0.3">
      <c r="B17598" s="73"/>
      <c r="D17598" s="73"/>
      <c r="P17598" s="73"/>
      <c r="T17598" s="73"/>
      <c r="U17598" s="73"/>
      <c r="V17598" s="73"/>
      <c r="X17598" s="12"/>
    </row>
    <row r="17599" spans="2:24" x14ac:dyDescent="0.3">
      <c r="B17599" s="73"/>
      <c r="D17599" s="73"/>
      <c r="P17599" s="73"/>
      <c r="T17599" s="73"/>
      <c r="U17599" s="73"/>
      <c r="V17599" s="73"/>
      <c r="X17599" s="12"/>
    </row>
    <row r="17600" spans="2:24" x14ac:dyDescent="0.3">
      <c r="B17600" s="73"/>
      <c r="D17600" s="73"/>
      <c r="P17600" s="73"/>
      <c r="T17600" s="73"/>
      <c r="U17600" s="73"/>
      <c r="V17600" s="73"/>
      <c r="X17600" s="12"/>
    </row>
    <row r="17601" spans="2:24" x14ac:dyDescent="0.3">
      <c r="B17601" s="73"/>
      <c r="D17601" s="73"/>
      <c r="P17601" s="73"/>
      <c r="T17601" s="73"/>
      <c r="U17601" s="73"/>
      <c r="V17601" s="73"/>
      <c r="X17601" s="12"/>
    </row>
    <row r="17602" spans="2:24" x14ac:dyDescent="0.3">
      <c r="B17602" s="73"/>
      <c r="D17602" s="73"/>
      <c r="P17602" s="73"/>
      <c r="T17602" s="73"/>
      <c r="U17602" s="73"/>
      <c r="V17602" s="73"/>
      <c r="X17602" s="12"/>
    </row>
    <row r="17603" spans="2:24" x14ac:dyDescent="0.3">
      <c r="B17603" s="73"/>
      <c r="D17603" s="73"/>
      <c r="P17603" s="73"/>
      <c r="T17603" s="73"/>
      <c r="U17603" s="73"/>
      <c r="V17603" s="73"/>
      <c r="X17603" s="12"/>
    </row>
    <row r="17604" spans="2:24" x14ac:dyDescent="0.3">
      <c r="B17604" s="73"/>
      <c r="D17604" s="73"/>
      <c r="P17604" s="73"/>
      <c r="T17604" s="73"/>
      <c r="U17604" s="73"/>
      <c r="V17604" s="73"/>
      <c r="X17604" s="12"/>
    </row>
    <row r="17605" spans="2:24" x14ac:dyDescent="0.3">
      <c r="B17605" s="73"/>
      <c r="D17605" s="73"/>
      <c r="P17605" s="73"/>
      <c r="T17605" s="73"/>
      <c r="U17605" s="73"/>
      <c r="V17605" s="73"/>
      <c r="X17605" s="12"/>
    </row>
    <row r="17606" spans="2:24" x14ac:dyDescent="0.3">
      <c r="B17606" s="73"/>
      <c r="D17606" s="73"/>
      <c r="P17606" s="73"/>
      <c r="T17606" s="73"/>
      <c r="U17606" s="73"/>
      <c r="V17606" s="73"/>
      <c r="X17606" s="12"/>
    </row>
    <row r="17607" spans="2:24" x14ac:dyDescent="0.3">
      <c r="B17607" s="73"/>
      <c r="D17607" s="73"/>
      <c r="P17607" s="73"/>
      <c r="T17607" s="73"/>
      <c r="U17607" s="73"/>
      <c r="V17607" s="73"/>
      <c r="X17607" s="12"/>
    </row>
    <row r="17608" spans="2:24" x14ac:dyDescent="0.3">
      <c r="B17608" s="73"/>
      <c r="D17608" s="73"/>
      <c r="P17608" s="73"/>
      <c r="T17608" s="73"/>
      <c r="U17608" s="73"/>
      <c r="V17608" s="73"/>
      <c r="X17608" s="12"/>
    </row>
    <row r="17609" spans="2:24" x14ac:dyDescent="0.3">
      <c r="B17609" s="73"/>
      <c r="D17609" s="73"/>
      <c r="P17609" s="73"/>
      <c r="T17609" s="73"/>
      <c r="U17609" s="73"/>
      <c r="V17609" s="73"/>
      <c r="X17609" s="12"/>
    </row>
    <row r="17610" spans="2:24" x14ac:dyDescent="0.3">
      <c r="B17610" s="73"/>
      <c r="D17610" s="73"/>
      <c r="P17610" s="73"/>
      <c r="T17610" s="73"/>
      <c r="U17610" s="73"/>
      <c r="V17610" s="73"/>
      <c r="X17610" s="12"/>
    </row>
    <row r="17611" spans="2:24" x14ac:dyDescent="0.3">
      <c r="B17611" s="73"/>
      <c r="D17611" s="73"/>
      <c r="P17611" s="73"/>
      <c r="T17611" s="73"/>
      <c r="U17611" s="73"/>
      <c r="V17611" s="73"/>
      <c r="X17611" s="12"/>
    </row>
    <row r="17612" spans="2:24" x14ac:dyDescent="0.3">
      <c r="B17612" s="73"/>
      <c r="D17612" s="73"/>
      <c r="P17612" s="73"/>
      <c r="T17612" s="73"/>
      <c r="U17612" s="73"/>
      <c r="V17612" s="73"/>
      <c r="X17612" s="12"/>
    </row>
    <row r="17613" spans="2:24" x14ac:dyDescent="0.3">
      <c r="B17613" s="73"/>
      <c r="D17613" s="73"/>
      <c r="P17613" s="73"/>
      <c r="T17613" s="73"/>
      <c r="U17613" s="73"/>
      <c r="V17613" s="73"/>
      <c r="X17613" s="12"/>
    </row>
    <row r="17614" spans="2:24" x14ac:dyDescent="0.3">
      <c r="B17614" s="73"/>
      <c r="D17614" s="73"/>
      <c r="P17614" s="73"/>
      <c r="T17614" s="73"/>
      <c r="U17614" s="73"/>
      <c r="V17614" s="73"/>
      <c r="X17614" s="12"/>
    </row>
    <row r="17615" spans="2:24" x14ac:dyDescent="0.3">
      <c r="B17615" s="73"/>
      <c r="D17615" s="73"/>
      <c r="P17615" s="73"/>
      <c r="T17615" s="73"/>
      <c r="U17615" s="73"/>
      <c r="V17615" s="73"/>
      <c r="X17615" s="12"/>
    </row>
    <row r="17616" spans="2:24" x14ac:dyDescent="0.3">
      <c r="B17616" s="73"/>
      <c r="D17616" s="73"/>
      <c r="P17616" s="73"/>
      <c r="T17616" s="73"/>
      <c r="U17616" s="73"/>
      <c r="V17616" s="73"/>
      <c r="X17616" s="12"/>
    </row>
    <row r="17617" spans="2:24" x14ac:dyDescent="0.3">
      <c r="B17617" s="73"/>
      <c r="D17617" s="73"/>
      <c r="P17617" s="73"/>
      <c r="T17617" s="73"/>
      <c r="U17617" s="73"/>
      <c r="V17617" s="73"/>
      <c r="X17617" s="12"/>
    </row>
    <row r="17618" spans="2:24" x14ac:dyDescent="0.3">
      <c r="B17618" s="73"/>
      <c r="D17618" s="73"/>
      <c r="P17618" s="73"/>
      <c r="T17618" s="73"/>
      <c r="U17618" s="73"/>
      <c r="V17618" s="73"/>
      <c r="X17618" s="12"/>
    </row>
    <row r="17619" spans="2:24" x14ac:dyDescent="0.3">
      <c r="B17619" s="73"/>
      <c r="D17619" s="73"/>
      <c r="P17619" s="73"/>
      <c r="T17619" s="73"/>
      <c r="U17619" s="73"/>
      <c r="V17619" s="73"/>
      <c r="X17619" s="12"/>
    </row>
    <row r="17620" spans="2:24" x14ac:dyDescent="0.3">
      <c r="B17620" s="73"/>
      <c r="D17620" s="73"/>
      <c r="P17620" s="73"/>
      <c r="T17620" s="73"/>
      <c r="U17620" s="73"/>
      <c r="V17620" s="73"/>
      <c r="X17620" s="12"/>
    </row>
    <row r="17621" spans="2:24" x14ac:dyDescent="0.3">
      <c r="B17621" s="73"/>
      <c r="D17621" s="73"/>
      <c r="P17621" s="73"/>
      <c r="T17621" s="73"/>
      <c r="U17621" s="73"/>
      <c r="V17621" s="73"/>
      <c r="X17621" s="12"/>
    </row>
    <row r="17622" spans="2:24" x14ac:dyDescent="0.3">
      <c r="B17622" s="73"/>
      <c r="D17622" s="73"/>
      <c r="P17622" s="73"/>
      <c r="T17622" s="73"/>
      <c r="U17622" s="73"/>
      <c r="V17622" s="73"/>
      <c r="X17622" s="12"/>
    </row>
    <row r="17623" spans="2:24" x14ac:dyDescent="0.3">
      <c r="B17623" s="73"/>
      <c r="D17623" s="73"/>
      <c r="P17623" s="73"/>
      <c r="T17623" s="73"/>
      <c r="U17623" s="73"/>
      <c r="V17623" s="73"/>
      <c r="X17623" s="12"/>
    </row>
    <row r="17624" spans="2:24" x14ac:dyDescent="0.3">
      <c r="B17624" s="73"/>
      <c r="D17624" s="73"/>
      <c r="P17624" s="73"/>
      <c r="T17624" s="73"/>
      <c r="U17624" s="73"/>
      <c r="V17624" s="73"/>
      <c r="X17624" s="12"/>
    </row>
    <row r="17625" spans="2:24" x14ac:dyDescent="0.3">
      <c r="B17625" s="73"/>
      <c r="D17625" s="73"/>
      <c r="P17625" s="73"/>
      <c r="T17625" s="73"/>
      <c r="U17625" s="73"/>
      <c r="V17625" s="73"/>
      <c r="X17625" s="12"/>
    </row>
    <row r="17626" spans="2:24" x14ac:dyDescent="0.3">
      <c r="B17626" s="73"/>
      <c r="D17626" s="73"/>
      <c r="P17626" s="73"/>
      <c r="T17626" s="73"/>
      <c r="U17626" s="73"/>
      <c r="V17626" s="73"/>
      <c r="X17626" s="12"/>
    </row>
    <row r="17627" spans="2:24" x14ac:dyDescent="0.3">
      <c r="B17627" s="73"/>
      <c r="D17627" s="73"/>
      <c r="P17627" s="73"/>
      <c r="T17627" s="73"/>
      <c r="U17627" s="73"/>
      <c r="V17627" s="73"/>
      <c r="X17627" s="12"/>
    </row>
    <row r="17628" spans="2:24" x14ac:dyDescent="0.3">
      <c r="B17628" s="73"/>
      <c r="D17628" s="73"/>
      <c r="P17628" s="73"/>
      <c r="T17628" s="73"/>
      <c r="U17628" s="73"/>
      <c r="V17628" s="73"/>
      <c r="X17628" s="12"/>
    </row>
    <row r="17629" spans="2:24" x14ac:dyDescent="0.3">
      <c r="B17629" s="73"/>
      <c r="D17629" s="73"/>
      <c r="P17629" s="73"/>
      <c r="T17629" s="73"/>
      <c r="U17629" s="73"/>
      <c r="V17629" s="73"/>
      <c r="X17629" s="12"/>
    </row>
    <row r="17630" spans="2:24" x14ac:dyDescent="0.3">
      <c r="B17630" s="73"/>
      <c r="D17630" s="73"/>
      <c r="P17630" s="73"/>
      <c r="T17630" s="73"/>
      <c r="U17630" s="73"/>
      <c r="V17630" s="73"/>
      <c r="X17630" s="12"/>
    </row>
    <row r="17631" spans="2:24" x14ac:dyDescent="0.3">
      <c r="B17631" s="73"/>
      <c r="D17631" s="73"/>
      <c r="P17631" s="73"/>
      <c r="T17631" s="73"/>
      <c r="U17631" s="73"/>
      <c r="V17631" s="73"/>
      <c r="X17631" s="12"/>
    </row>
    <row r="17632" spans="2:24" x14ac:dyDescent="0.3">
      <c r="B17632" s="73"/>
      <c r="D17632" s="73"/>
      <c r="P17632" s="73"/>
      <c r="T17632" s="73"/>
      <c r="U17632" s="73"/>
      <c r="V17632" s="73"/>
      <c r="X17632" s="12"/>
    </row>
    <row r="17633" spans="2:24" x14ac:dyDescent="0.3">
      <c r="B17633" s="73"/>
      <c r="D17633" s="73"/>
      <c r="P17633" s="73"/>
      <c r="T17633" s="73"/>
      <c r="U17633" s="73"/>
      <c r="V17633" s="73"/>
      <c r="X17633" s="12"/>
    </row>
    <row r="17634" spans="2:24" x14ac:dyDescent="0.3">
      <c r="B17634" s="73"/>
      <c r="D17634" s="73"/>
      <c r="P17634" s="73"/>
      <c r="T17634" s="73"/>
      <c r="U17634" s="73"/>
      <c r="V17634" s="73"/>
      <c r="X17634" s="12"/>
    </row>
    <row r="17635" spans="2:24" x14ac:dyDescent="0.3">
      <c r="B17635" s="73"/>
      <c r="D17635" s="73"/>
      <c r="P17635" s="73"/>
      <c r="T17635" s="73"/>
      <c r="U17635" s="73"/>
      <c r="V17635" s="73"/>
      <c r="X17635" s="12"/>
    </row>
    <row r="17636" spans="2:24" x14ac:dyDescent="0.3">
      <c r="B17636" s="73"/>
      <c r="D17636" s="73"/>
      <c r="P17636" s="73"/>
      <c r="T17636" s="73"/>
      <c r="U17636" s="73"/>
      <c r="V17636" s="73"/>
      <c r="X17636" s="12"/>
    </row>
    <row r="17637" spans="2:24" x14ac:dyDescent="0.3">
      <c r="B17637" s="73"/>
      <c r="D17637" s="73"/>
      <c r="P17637" s="73"/>
      <c r="T17637" s="73"/>
      <c r="U17637" s="73"/>
      <c r="V17637" s="73"/>
      <c r="X17637" s="12"/>
    </row>
    <row r="17638" spans="2:24" x14ac:dyDescent="0.3">
      <c r="B17638" s="73"/>
      <c r="D17638" s="73"/>
      <c r="P17638" s="73"/>
      <c r="T17638" s="73"/>
      <c r="U17638" s="73"/>
      <c r="V17638" s="73"/>
      <c r="X17638" s="12"/>
    </row>
    <row r="17639" spans="2:24" x14ac:dyDescent="0.3">
      <c r="B17639" s="73"/>
      <c r="D17639" s="73"/>
      <c r="P17639" s="73"/>
      <c r="T17639" s="73"/>
      <c r="U17639" s="73"/>
      <c r="V17639" s="73"/>
      <c r="X17639" s="12"/>
    </row>
    <row r="17640" spans="2:24" x14ac:dyDescent="0.3">
      <c r="B17640" s="73"/>
      <c r="D17640" s="73"/>
      <c r="P17640" s="73"/>
      <c r="T17640" s="73"/>
      <c r="U17640" s="73"/>
      <c r="V17640" s="73"/>
      <c r="X17640" s="12"/>
    </row>
    <row r="17641" spans="2:24" x14ac:dyDescent="0.3">
      <c r="B17641" s="73"/>
      <c r="D17641" s="73"/>
      <c r="P17641" s="73"/>
      <c r="T17641" s="73"/>
      <c r="U17641" s="73"/>
      <c r="V17641" s="73"/>
      <c r="X17641" s="12"/>
    </row>
    <row r="17642" spans="2:24" x14ac:dyDescent="0.3">
      <c r="B17642" s="73"/>
      <c r="D17642" s="73"/>
      <c r="P17642" s="73"/>
      <c r="T17642" s="73"/>
      <c r="U17642" s="73"/>
      <c r="V17642" s="73"/>
      <c r="X17642" s="12"/>
    </row>
    <row r="17643" spans="2:24" x14ac:dyDescent="0.3">
      <c r="B17643" s="73"/>
      <c r="D17643" s="73"/>
      <c r="P17643" s="73"/>
      <c r="T17643" s="73"/>
      <c r="U17643" s="73"/>
      <c r="V17643" s="73"/>
      <c r="X17643" s="12"/>
    </row>
    <row r="17644" spans="2:24" x14ac:dyDescent="0.3">
      <c r="B17644" s="73"/>
      <c r="D17644" s="73"/>
      <c r="P17644" s="73"/>
      <c r="T17644" s="73"/>
      <c r="U17644" s="73"/>
      <c r="V17644" s="73"/>
      <c r="X17644" s="12"/>
    </row>
    <row r="17645" spans="2:24" x14ac:dyDescent="0.3">
      <c r="B17645" s="73"/>
      <c r="D17645" s="73"/>
      <c r="P17645" s="73"/>
      <c r="T17645" s="73"/>
      <c r="U17645" s="73"/>
      <c r="V17645" s="73"/>
      <c r="X17645" s="12"/>
    </row>
    <row r="17646" spans="2:24" x14ac:dyDescent="0.3">
      <c r="B17646" s="73"/>
      <c r="D17646" s="73"/>
      <c r="P17646" s="73"/>
      <c r="T17646" s="73"/>
      <c r="U17646" s="73"/>
      <c r="V17646" s="73"/>
      <c r="X17646" s="12"/>
    </row>
    <row r="17647" spans="2:24" x14ac:dyDescent="0.3">
      <c r="B17647" s="73"/>
      <c r="D17647" s="73"/>
      <c r="P17647" s="73"/>
      <c r="T17647" s="73"/>
      <c r="U17647" s="73"/>
      <c r="V17647" s="73"/>
      <c r="X17647" s="12"/>
    </row>
    <row r="17648" spans="2:24" x14ac:dyDescent="0.3">
      <c r="B17648" s="73"/>
      <c r="D17648" s="73"/>
      <c r="P17648" s="73"/>
      <c r="T17648" s="73"/>
      <c r="U17648" s="73"/>
      <c r="V17648" s="73"/>
      <c r="X17648" s="12"/>
    </row>
    <row r="17649" spans="2:24" x14ac:dyDescent="0.3">
      <c r="B17649" s="73"/>
      <c r="D17649" s="73"/>
      <c r="P17649" s="73"/>
      <c r="T17649" s="73"/>
      <c r="U17649" s="73"/>
      <c r="V17649" s="73"/>
      <c r="X17649" s="12"/>
    </row>
    <row r="17650" spans="2:24" x14ac:dyDescent="0.3">
      <c r="B17650" s="73"/>
      <c r="D17650" s="73"/>
      <c r="P17650" s="73"/>
      <c r="T17650" s="73"/>
      <c r="U17650" s="73"/>
      <c r="V17650" s="73"/>
      <c r="X17650" s="12"/>
    </row>
    <row r="17651" spans="2:24" x14ac:dyDescent="0.3">
      <c r="B17651" s="73"/>
      <c r="D17651" s="73"/>
      <c r="P17651" s="73"/>
      <c r="T17651" s="73"/>
      <c r="U17651" s="73"/>
      <c r="V17651" s="73"/>
      <c r="X17651" s="12"/>
    </row>
    <row r="17652" spans="2:24" x14ac:dyDescent="0.3">
      <c r="B17652" s="73"/>
      <c r="D17652" s="73"/>
      <c r="P17652" s="73"/>
      <c r="T17652" s="73"/>
      <c r="U17652" s="73"/>
      <c r="V17652" s="73"/>
      <c r="X17652" s="12"/>
    </row>
    <row r="17653" spans="2:24" x14ac:dyDescent="0.3">
      <c r="B17653" s="73"/>
      <c r="D17653" s="73"/>
      <c r="P17653" s="73"/>
      <c r="T17653" s="73"/>
      <c r="U17653" s="73"/>
      <c r="V17653" s="73"/>
      <c r="X17653" s="12"/>
    </row>
    <row r="17654" spans="2:24" x14ac:dyDescent="0.3">
      <c r="B17654" s="73"/>
      <c r="D17654" s="73"/>
      <c r="P17654" s="73"/>
      <c r="T17654" s="73"/>
      <c r="U17654" s="73"/>
      <c r="V17654" s="73"/>
      <c r="X17654" s="12"/>
    </row>
    <row r="17655" spans="2:24" x14ac:dyDescent="0.3">
      <c r="B17655" s="73"/>
      <c r="D17655" s="73"/>
      <c r="P17655" s="73"/>
      <c r="T17655" s="73"/>
      <c r="U17655" s="73"/>
      <c r="V17655" s="73"/>
      <c r="X17655" s="12"/>
    </row>
    <row r="17656" spans="2:24" x14ac:dyDescent="0.3">
      <c r="B17656" s="73"/>
      <c r="D17656" s="73"/>
      <c r="P17656" s="73"/>
      <c r="T17656" s="73"/>
      <c r="U17656" s="73"/>
      <c r="V17656" s="73"/>
      <c r="X17656" s="12"/>
    </row>
    <row r="17657" spans="2:24" x14ac:dyDescent="0.3">
      <c r="B17657" s="73"/>
      <c r="D17657" s="73"/>
      <c r="P17657" s="73"/>
      <c r="T17657" s="73"/>
      <c r="U17657" s="73"/>
      <c r="V17657" s="73"/>
      <c r="X17657" s="12"/>
    </row>
    <row r="17658" spans="2:24" x14ac:dyDescent="0.3">
      <c r="B17658" s="73"/>
      <c r="D17658" s="73"/>
      <c r="P17658" s="73"/>
      <c r="T17658" s="73"/>
      <c r="U17658" s="73"/>
      <c r="V17658" s="73"/>
      <c r="X17658" s="12"/>
    </row>
    <row r="17659" spans="2:24" x14ac:dyDescent="0.3">
      <c r="B17659" s="73"/>
      <c r="D17659" s="73"/>
      <c r="P17659" s="73"/>
      <c r="T17659" s="73"/>
      <c r="U17659" s="73"/>
      <c r="V17659" s="73"/>
      <c r="X17659" s="12"/>
    </row>
    <row r="17660" spans="2:24" x14ac:dyDescent="0.3">
      <c r="B17660" s="73"/>
      <c r="D17660" s="73"/>
      <c r="P17660" s="73"/>
      <c r="T17660" s="73"/>
      <c r="U17660" s="73"/>
      <c r="V17660" s="73"/>
      <c r="X17660" s="12"/>
    </row>
    <row r="17661" spans="2:24" x14ac:dyDescent="0.3">
      <c r="B17661" s="73"/>
      <c r="D17661" s="73"/>
      <c r="P17661" s="73"/>
      <c r="T17661" s="73"/>
      <c r="U17661" s="73"/>
      <c r="V17661" s="73"/>
      <c r="X17661" s="12"/>
    </row>
    <row r="17662" spans="2:24" x14ac:dyDescent="0.3">
      <c r="B17662" s="73"/>
      <c r="D17662" s="73"/>
      <c r="P17662" s="73"/>
      <c r="T17662" s="73"/>
      <c r="U17662" s="73"/>
      <c r="V17662" s="73"/>
      <c r="X17662" s="12"/>
    </row>
    <row r="17663" spans="2:24" x14ac:dyDescent="0.3">
      <c r="B17663" s="73"/>
      <c r="D17663" s="73"/>
      <c r="P17663" s="73"/>
      <c r="T17663" s="73"/>
      <c r="U17663" s="73"/>
      <c r="V17663" s="73"/>
      <c r="X17663" s="12"/>
    </row>
    <row r="17664" spans="2:24" x14ac:dyDescent="0.3">
      <c r="B17664" s="73"/>
      <c r="D17664" s="73"/>
      <c r="P17664" s="73"/>
      <c r="T17664" s="73"/>
      <c r="U17664" s="73"/>
      <c r="V17664" s="73"/>
      <c r="X17664" s="12"/>
    </row>
    <row r="17665" spans="2:24" x14ac:dyDescent="0.3">
      <c r="B17665" s="73"/>
      <c r="D17665" s="73"/>
      <c r="P17665" s="73"/>
      <c r="T17665" s="73"/>
      <c r="U17665" s="73"/>
      <c r="V17665" s="73"/>
      <c r="X17665" s="12"/>
    </row>
    <row r="17666" spans="2:24" x14ac:dyDescent="0.3">
      <c r="B17666" s="73"/>
      <c r="D17666" s="73"/>
      <c r="P17666" s="73"/>
      <c r="T17666" s="73"/>
      <c r="U17666" s="73"/>
      <c r="V17666" s="73"/>
      <c r="X17666" s="12"/>
    </row>
    <row r="17667" spans="2:24" x14ac:dyDescent="0.3">
      <c r="B17667" s="73"/>
      <c r="D17667" s="73"/>
      <c r="P17667" s="73"/>
      <c r="T17667" s="73"/>
      <c r="U17667" s="73"/>
      <c r="V17667" s="73"/>
      <c r="X17667" s="12"/>
    </row>
    <row r="17668" spans="2:24" x14ac:dyDescent="0.3">
      <c r="B17668" s="73"/>
      <c r="D17668" s="73"/>
      <c r="P17668" s="73"/>
      <c r="T17668" s="73"/>
      <c r="U17668" s="73"/>
      <c r="V17668" s="73"/>
      <c r="X17668" s="12"/>
    </row>
    <row r="17669" spans="2:24" x14ac:dyDescent="0.3">
      <c r="B17669" s="73"/>
      <c r="D17669" s="73"/>
      <c r="P17669" s="73"/>
      <c r="T17669" s="73"/>
      <c r="U17669" s="73"/>
      <c r="V17669" s="73"/>
      <c r="X17669" s="12"/>
    </row>
    <row r="17670" spans="2:24" x14ac:dyDescent="0.3">
      <c r="B17670" s="73"/>
      <c r="D17670" s="73"/>
      <c r="P17670" s="73"/>
      <c r="T17670" s="73"/>
      <c r="U17670" s="73"/>
      <c r="V17670" s="73"/>
      <c r="X17670" s="12"/>
    </row>
    <row r="17671" spans="2:24" x14ac:dyDescent="0.3">
      <c r="B17671" s="73"/>
      <c r="D17671" s="73"/>
      <c r="P17671" s="73"/>
      <c r="T17671" s="73"/>
      <c r="U17671" s="73"/>
      <c r="V17671" s="73"/>
      <c r="X17671" s="12"/>
    </row>
    <row r="17672" spans="2:24" x14ac:dyDescent="0.3">
      <c r="B17672" s="73"/>
      <c r="D17672" s="73"/>
      <c r="P17672" s="73"/>
      <c r="T17672" s="73"/>
      <c r="U17672" s="73"/>
      <c r="V17672" s="73"/>
      <c r="X17672" s="12"/>
    </row>
    <row r="17673" spans="2:24" x14ac:dyDescent="0.3">
      <c r="B17673" s="73"/>
      <c r="D17673" s="73"/>
      <c r="P17673" s="73"/>
      <c r="T17673" s="73"/>
      <c r="U17673" s="73"/>
      <c r="V17673" s="73"/>
      <c r="X17673" s="12"/>
    </row>
    <row r="17674" spans="2:24" x14ac:dyDescent="0.3">
      <c r="B17674" s="73"/>
      <c r="D17674" s="73"/>
      <c r="P17674" s="73"/>
      <c r="T17674" s="73"/>
      <c r="U17674" s="73"/>
      <c r="V17674" s="73"/>
      <c r="X17674" s="12"/>
    </row>
    <row r="17675" spans="2:24" x14ac:dyDescent="0.3">
      <c r="B17675" s="73"/>
      <c r="D17675" s="73"/>
      <c r="P17675" s="73"/>
      <c r="T17675" s="73"/>
      <c r="U17675" s="73"/>
      <c r="V17675" s="73"/>
      <c r="X17675" s="12"/>
    </row>
    <row r="17676" spans="2:24" x14ac:dyDescent="0.3">
      <c r="B17676" s="73"/>
      <c r="D17676" s="73"/>
      <c r="P17676" s="73"/>
      <c r="T17676" s="73"/>
      <c r="U17676" s="73"/>
      <c r="V17676" s="73"/>
      <c r="X17676" s="12"/>
    </row>
    <row r="17677" spans="2:24" x14ac:dyDescent="0.3">
      <c r="B17677" s="73"/>
      <c r="D17677" s="73"/>
      <c r="P17677" s="73"/>
      <c r="T17677" s="73"/>
      <c r="U17677" s="73"/>
      <c r="V17677" s="73"/>
      <c r="X17677" s="12"/>
    </row>
    <row r="17678" spans="2:24" x14ac:dyDescent="0.3">
      <c r="B17678" s="73"/>
      <c r="D17678" s="73"/>
      <c r="P17678" s="73"/>
      <c r="T17678" s="73"/>
      <c r="U17678" s="73"/>
      <c r="V17678" s="73"/>
      <c r="X17678" s="12"/>
    </row>
    <row r="17679" spans="2:24" x14ac:dyDescent="0.3">
      <c r="B17679" s="73"/>
      <c r="D17679" s="73"/>
      <c r="P17679" s="73"/>
      <c r="T17679" s="73"/>
      <c r="U17679" s="73"/>
      <c r="V17679" s="73"/>
      <c r="X17679" s="12"/>
    </row>
    <row r="17680" spans="2:24" x14ac:dyDescent="0.3">
      <c r="B17680" s="73"/>
      <c r="D17680" s="73"/>
      <c r="P17680" s="73"/>
      <c r="T17680" s="73"/>
      <c r="U17680" s="73"/>
      <c r="V17680" s="73"/>
      <c r="X17680" s="12"/>
    </row>
    <row r="17681" spans="2:24" x14ac:dyDescent="0.3">
      <c r="B17681" s="73"/>
      <c r="D17681" s="73"/>
      <c r="P17681" s="73"/>
      <c r="T17681" s="73"/>
      <c r="U17681" s="73"/>
      <c r="V17681" s="73"/>
      <c r="X17681" s="12"/>
    </row>
    <row r="17682" spans="2:24" x14ac:dyDescent="0.3">
      <c r="B17682" s="73"/>
      <c r="D17682" s="73"/>
      <c r="P17682" s="73"/>
      <c r="T17682" s="73"/>
      <c r="U17682" s="73"/>
      <c r="V17682" s="73"/>
      <c r="X17682" s="12"/>
    </row>
    <row r="17683" spans="2:24" x14ac:dyDescent="0.3">
      <c r="B17683" s="73"/>
      <c r="D17683" s="73"/>
      <c r="P17683" s="73"/>
      <c r="T17683" s="73"/>
      <c r="U17683" s="73"/>
      <c r="V17683" s="73"/>
      <c r="X17683" s="12"/>
    </row>
    <row r="17684" spans="2:24" x14ac:dyDescent="0.3">
      <c r="B17684" s="73"/>
      <c r="D17684" s="73"/>
      <c r="P17684" s="73"/>
      <c r="T17684" s="73"/>
      <c r="U17684" s="73"/>
      <c r="V17684" s="73"/>
      <c r="X17684" s="12"/>
    </row>
    <row r="17685" spans="2:24" x14ac:dyDescent="0.3">
      <c r="B17685" s="73"/>
      <c r="D17685" s="73"/>
      <c r="P17685" s="73"/>
      <c r="T17685" s="73"/>
      <c r="U17685" s="73"/>
      <c r="V17685" s="73"/>
      <c r="X17685" s="12"/>
    </row>
    <row r="17686" spans="2:24" x14ac:dyDescent="0.3">
      <c r="B17686" s="73"/>
      <c r="D17686" s="73"/>
      <c r="P17686" s="73"/>
      <c r="T17686" s="73"/>
      <c r="U17686" s="73"/>
      <c r="V17686" s="73"/>
      <c r="X17686" s="12"/>
    </row>
    <row r="17687" spans="2:24" x14ac:dyDescent="0.3">
      <c r="B17687" s="73"/>
      <c r="D17687" s="73"/>
      <c r="P17687" s="73"/>
      <c r="T17687" s="73"/>
      <c r="U17687" s="73"/>
      <c r="V17687" s="73"/>
      <c r="X17687" s="12"/>
    </row>
    <row r="17688" spans="2:24" x14ac:dyDescent="0.3">
      <c r="B17688" s="73"/>
      <c r="D17688" s="73"/>
      <c r="P17688" s="73"/>
      <c r="T17688" s="73"/>
      <c r="U17688" s="73"/>
      <c r="V17688" s="73"/>
      <c r="X17688" s="12"/>
    </row>
    <row r="17689" spans="2:24" x14ac:dyDescent="0.3">
      <c r="B17689" s="73"/>
      <c r="D17689" s="73"/>
      <c r="P17689" s="73"/>
      <c r="T17689" s="73"/>
      <c r="U17689" s="73"/>
      <c r="V17689" s="73"/>
      <c r="X17689" s="12"/>
    </row>
    <row r="17690" spans="2:24" x14ac:dyDescent="0.3">
      <c r="B17690" s="73"/>
      <c r="D17690" s="73"/>
      <c r="P17690" s="73"/>
      <c r="T17690" s="73"/>
      <c r="U17690" s="73"/>
      <c r="V17690" s="73"/>
      <c r="X17690" s="12"/>
    </row>
    <row r="17691" spans="2:24" x14ac:dyDescent="0.3">
      <c r="B17691" s="73"/>
      <c r="D17691" s="73"/>
      <c r="P17691" s="73"/>
      <c r="T17691" s="73"/>
      <c r="U17691" s="73"/>
      <c r="V17691" s="73"/>
      <c r="X17691" s="12"/>
    </row>
    <row r="17692" spans="2:24" x14ac:dyDescent="0.3">
      <c r="B17692" s="73"/>
      <c r="D17692" s="73"/>
      <c r="P17692" s="73"/>
      <c r="T17692" s="73"/>
      <c r="U17692" s="73"/>
      <c r="V17692" s="73"/>
      <c r="X17692" s="12"/>
    </row>
    <row r="17693" spans="2:24" x14ac:dyDescent="0.3">
      <c r="B17693" s="73"/>
      <c r="D17693" s="73"/>
      <c r="P17693" s="73"/>
      <c r="T17693" s="73"/>
      <c r="U17693" s="73"/>
      <c r="V17693" s="73"/>
      <c r="X17693" s="12"/>
    </row>
    <row r="17694" spans="2:24" x14ac:dyDescent="0.3">
      <c r="B17694" s="73"/>
      <c r="D17694" s="73"/>
      <c r="P17694" s="73"/>
      <c r="T17694" s="73"/>
      <c r="U17694" s="73"/>
      <c r="V17694" s="73"/>
      <c r="X17694" s="12"/>
    </row>
    <row r="17695" spans="2:24" x14ac:dyDescent="0.3">
      <c r="B17695" s="73"/>
      <c r="D17695" s="73"/>
      <c r="P17695" s="73"/>
      <c r="T17695" s="73"/>
      <c r="U17695" s="73"/>
      <c r="V17695" s="73"/>
      <c r="X17695" s="12"/>
    </row>
    <row r="17696" spans="2:24" x14ac:dyDescent="0.3">
      <c r="B17696" s="73"/>
      <c r="D17696" s="73"/>
      <c r="P17696" s="73"/>
      <c r="T17696" s="73"/>
      <c r="U17696" s="73"/>
      <c r="V17696" s="73"/>
      <c r="X17696" s="12"/>
    </row>
    <row r="17697" spans="2:24" x14ac:dyDescent="0.3">
      <c r="B17697" s="73"/>
      <c r="D17697" s="73"/>
      <c r="P17697" s="73"/>
      <c r="T17697" s="73"/>
      <c r="U17697" s="73"/>
      <c r="V17697" s="73"/>
      <c r="X17697" s="12"/>
    </row>
    <row r="17698" spans="2:24" x14ac:dyDescent="0.3">
      <c r="B17698" s="73"/>
      <c r="D17698" s="73"/>
      <c r="P17698" s="73"/>
      <c r="T17698" s="73"/>
      <c r="U17698" s="73"/>
      <c r="V17698" s="73"/>
      <c r="X17698" s="12"/>
    </row>
    <row r="17699" spans="2:24" x14ac:dyDescent="0.3">
      <c r="B17699" s="73"/>
      <c r="D17699" s="73"/>
      <c r="P17699" s="73"/>
      <c r="T17699" s="73"/>
      <c r="U17699" s="73"/>
      <c r="V17699" s="73"/>
      <c r="X17699" s="12"/>
    </row>
    <row r="17700" spans="2:24" x14ac:dyDescent="0.3">
      <c r="B17700" s="73"/>
      <c r="D17700" s="73"/>
      <c r="P17700" s="73"/>
      <c r="T17700" s="73"/>
      <c r="U17700" s="73"/>
      <c r="V17700" s="73"/>
      <c r="X17700" s="12"/>
    </row>
    <row r="17701" spans="2:24" x14ac:dyDescent="0.3">
      <c r="B17701" s="73"/>
      <c r="D17701" s="73"/>
      <c r="P17701" s="73"/>
      <c r="T17701" s="73"/>
      <c r="U17701" s="73"/>
      <c r="V17701" s="73"/>
      <c r="X17701" s="12"/>
    </row>
    <row r="17702" spans="2:24" x14ac:dyDescent="0.3">
      <c r="B17702" s="73"/>
      <c r="D17702" s="73"/>
      <c r="P17702" s="73"/>
      <c r="T17702" s="73"/>
      <c r="U17702" s="73"/>
      <c r="V17702" s="73"/>
      <c r="X17702" s="12"/>
    </row>
    <row r="17703" spans="2:24" x14ac:dyDescent="0.3">
      <c r="B17703" s="73"/>
      <c r="D17703" s="73"/>
      <c r="P17703" s="73"/>
      <c r="T17703" s="73"/>
      <c r="U17703" s="73"/>
      <c r="V17703" s="73"/>
      <c r="X17703" s="12"/>
    </row>
    <row r="17704" spans="2:24" x14ac:dyDescent="0.3">
      <c r="B17704" s="73"/>
      <c r="D17704" s="73"/>
      <c r="P17704" s="73"/>
      <c r="T17704" s="73"/>
      <c r="U17704" s="73"/>
      <c r="V17704" s="73"/>
      <c r="X17704" s="12"/>
    </row>
    <row r="17705" spans="2:24" x14ac:dyDescent="0.3">
      <c r="B17705" s="73"/>
      <c r="D17705" s="73"/>
      <c r="P17705" s="73"/>
      <c r="T17705" s="73"/>
      <c r="U17705" s="73"/>
      <c r="V17705" s="73"/>
      <c r="X17705" s="12"/>
    </row>
    <row r="17706" spans="2:24" x14ac:dyDescent="0.3">
      <c r="B17706" s="73"/>
      <c r="D17706" s="73"/>
      <c r="P17706" s="73"/>
      <c r="T17706" s="73"/>
      <c r="U17706" s="73"/>
      <c r="V17706" s="73"/>
      <c r="X17706" s="12"/>
    </row>
    <row r="17707" spans="2:24" x14ac:dyDescent="0.3">
      <c r="B17707" s="73"/>
      <c r="D17707" s="73"/>
      <c r="P17707" s="73"/>
      <c r="T17707" s="73"/>
      <c r="U17707" s="73"/>
      <c r="V17707" s="73"/>
      <c r="X17707" s="12"/>
    </row>
    <row r="17708" spans="2:24" x14ac:dyDescent="0.3">
      <c r="B17708" s="73"/>
      <c r="D17708" s="73"/>
      <c r="P17708" s="73"/>
      <c r="T17708" s="73"/>
      <c r="U17708" s="73"/>
      <c r="V17708" s="73"/>
      <c r="X17708" s="12"/>
    </row>
    <row r="17709" spans="2:24" x14ac:dyDescent="0.3">
      <c r="B17709" s="73"/>
      <c r="D17709" s="73"/>
      <c r="P17709" s="73"/>
      <c r="T17709" s="73"/>
      <c r="U17709" s="73"/>
      <c r="V17709" s="73"/>
      <c r="X17709" s="12"/>
    </row>
    <row r="17710" spans="2:24" x14ac:dyDescent="0.3">
      <c r="B17710" s="73"/>
      <c r="D17710" s="73"/>
      <c r="P17710" s="73"/>
      <c r="T17710" s="73"/>
      <c r="U17710" s="73"/>
      <c r="V17710" s="73"/>
      <c r="X17710" s="12"/>
    </row>
    <row r="17711" spans="2:24" x14ac:dyDescent="0.3">
      <c r="B17711" s="73"/>
      <c r="D17711" s="73"/>
      <c r="P17711" s="73"/>
      <c r="T17711" s="73"/>
      <c r="U17711" s="73"/>
      <c r="V17711" s="73"/>
      <c r="X17711" s="12"/>
    </row>
    <row r="17712" spans="2:24" x14ac:dyDescent="0.3">
      <c r="B17712" s="73"/>
      <c r="D17712" s="73"/>
      <c r="P17712" s="73"/>
      <c r="T17712" s="73"/>
      <c r="U17712" s="73"/>
      <c r="V17712" s="73"/>
      <c r="X17712" s="12"/>
    </row>
    <row r="17713" spans="2:24" x14ac:dyDescent="0.3">
      <c r="B17713" s="73"/>
      <c r="D17713" s="73"/>
      <c r="P17713" s="73"/>
      <c r="T17713" s="73"/>
      <c r="U17713" s="73"/>
      <c r="V17713" s="73"/>
      <c r="X17713" s="12"/>
    </row>
    <row r="17714" spans="2:24" x14ac:dyDescent="0.3">
      <c r="B17714" s="73"/>
      <c r="D17714" s="73"/>
      <c r="P17714" s="73"/>
      <c r="T17714" s="73"/>
      <c r="U17714" s="73"/>
      <c r="V17714" s="73"/>
      <c r="X17714" s="12"/>
    </row>
    <row r="17715" spans="2:24" x14ac:dyDescent="0.3">
      <c r="B17715" s="73"/>
      <c r="D17715" s="73"/>
      <c r="P17715" s="73"/>
      <c r="T17715" s="73"/>
      <c r="U17715" s="73"/>
      <c r="V17715" s="73"/>
      <c r="X17715" s="12"/>
    </row>
    <row r="17716" spans="2:24" x14ac:dyDescent="0.3">
      <c r="B17716" s="73"/>
      <c r="D17716" s="73"/>
      <c r="P17716" s="73"/>
      <c r="T17716" s="73"/>
      <c r="U17716" s="73"/>
      <c r="V17716" s="73"/>
      <c r="X17716" s="12"/>
    </row>
    <row r="17717" spans="2:24" x14ac:dyDescent="0.3">
      <c r="B17717" s="73"/>
      <c r="D17717" s="73"/>
      <c r="P17717" s="73"/>
      <c r="T17717" s="73"/>
      <c r="U17717" s="73"/>
      <c r="V17717" s="73"/>
      <c r="X17717" s="12"/>
    </row>
    <row r="17718" spans="2:24" x14ac:dyDescent="0.3">
      <c r="B17718" s="73"/>
      <c r="D17718" s="73"/>
      <c r="P17718" s="73"/>
      <c r="T17718" s="73"/>
      <c r="U17718" s="73"/>
      <c r="V17718" s="73"/>
      <c r="X17718" s="12"/>
    </row>
    <row r="17719" spans="2:24" x14ac:dyDescent="0.3">
      <c r="B17719" s="73"/>
      <c r="D17719" s="73"/>
      <c r="P17719" s="73"/>
      <c r="T17719" s="73"/>
      <c r="U17719" s="73"/>
      <c r="V17719" s="73"/>
      <c r="X17719" s="12"/>
    </row>
    <row r="17720" spans="2:24" x14ac:dyDescent="0.3">
      <c r="B17720" s="73"/>
      <c r="D17720" s="73"/>
      <c r="P17720" s="73"/>
      <c r="T17720" s="73"/>
      <c r="U17720" s="73"/>
      <c r="V17720" s="73"/>
      <c r="X17720" s="12"/>
    </row>
    <row r="17721" spans="2:24" x14ac:dyDescent="0.3">
      <c r="B17721" s="73"/>
      <c r="D17721" s="73"/>
      <c r="P17721" s="73"/>
      <c r="T17721" s="73"/>
      <c r="U17721" s="73"/>
      <c r="V17721" s="73"/>
      <c r="X17721" s="12"/>
    </row>
    <row r="17722" spans="2:24" x14ac:dyDescent="0.3">
      <c r="B17722" s="73"/>
      <c r="D17722" s="73"/>
      <c r="P17722" s="73"/>
      <c r="T17722" s="73"/>
      <c r="U17722" s="73"/>
      <c r="V17722" s="73"/>
      <c r="X17722" s="12"/>
    </row>
    <row r="17723" spans="2:24" x14ac:dyDescent="0.3">
      <c r="B17723" s="73"/>
      <c r="D17723" s="73"/>
      <c r="P17723" s="73"/>
      <c r="T17723" s="73"/>
      <c r="U17723" s="73"/>
      <c r="V17723" s="73"/>
      <c r="X17723" s="12"/>
    </row>
    <row r="17724" spans="2:24" x14ac:dyDescent="0.3">
      <c r="B17724" s="73"/>
      <c r="D17724" s="73"/>
      <c r="P17724" s="73"/>
      <c r="T17724" s="73"/>
      <c r="U17724" s="73"/>
      <c r="V17724" s="73"/>
      <c r="X17724" s="12"/>
    </row>
    <row r="17725" spans="2:24" x14ac:dyDescent="0.3">
      <c r="B17725" s="73"/>
      <c r="D17725" s="73"/>
      <c r="P17725" s="73"/>
      <c r="T17725" s="73"/>
      <c r="U17725" s="73"/>
      <c r="V17725" s="73"/>
      <c r="X17725" s="12"/>
    </row>
    <row r="17726" spans="2:24" x14ac:dyDescent="0.3">
      <c r="B17726" s="73"/>
      <c r="D17726" s="73"/>
      <c r="P17726" s="73"/>
      <c r="T17726" s="73"/>
      <c r="U17726" s="73"/>
      <c r="V17726" s="73"/>
      <c r="X17726" s="12"/>
    </row>
    <row r="17727" spans="2:24" x14ac:dyDescent="0.3">
      <c r="B17727" s="73"/>
      <c r="D17727" s="73"/>
      <c r="P17727" s="73"/>
      <c r="T17727" s="73"/>
      <c r="U17727" s="73"/>
      <c r="V17727" s="73"/>
      <c r="X17727" s="12"/>
    </row>
    <row r="17728" spans="2:24" x14ac:dyDescent="0.3">
      <c r="B17728" s="73"/>
      <c r="D17728" s="73"/>
      <c r="P17728" s="73"/>
      <c r="T17728" s="73"/>
      <c r="U17728" s="73"/>
      <c r="V17728" s="73"/>
      <c r="X17728" s="12"/>
    </row>
    <row r="17729" spans="2:24" x14ac:dyDescent="0.3">
      <c r="B17729" s="73"/>
      <c r="D17729" s="73"/>
      <c r="P17729" s="73"/>
      <c r="T17729" s="73"/>
      <c r="U17729" s="73"/>
      <c r="V17729" s="73"/>
      <c r="X17729" s="12"/>
    </row>
    <row r="17730" spans="2:24" x14ac:dyDescent="0.3">
      <c r="B17730" s="73"/>
      <c r="D17730" s="73"/>
      <c r="P17730" s="73"/>
      <c r="T17730" s="73"/>
      <c r="U17730" s="73"/>
      <c r="V17730" s="73"/>
      <c r="X17730" s="12"/>
    </row>
    <row r="17731" spans="2:24" x14ac:dyDescent="0.3">
      <c r="B17731" s="73"/>
      <c r="D17731" s="73"/>
      <c r="P17731" s="73"/>
      <c r="T17731" s="73"/>
      <c r="U17731" s="73"/>
      <c r="V17731" s="73"/>
      <c r="X17731" s="12"/>
    </row>
    <row r="17732" spans="2:24" x14ac:dyDescent="0.3">
      <c r="B17732" s="73"/>
      <c r="D17732" s="73"/>
      <c r="P17732" s="73"/>
      <c r="T17732" s="73"/>
      <c r="U17732" s="73"/>
      <c r="V17732" s="73"/>
      <c r="X17732" s="12"/>
    </row>
    <row r="17733" spans="2:24" x14ac:dyDescent="0.3">
      <c r="B17733" s="73"/>
      <c r="D17733" s="73"/>
      <c r="P17733" s="73"/>
      <c r="T17733" s="73"/>
      <c r="U17733" s="73"/>
      <c r="V17733" s="73"/>
      <c r="X17733" s="12"/>
    </row>
    <row r="17734" spans="2:24" x14ac:dyDescent="0.3">
      <c r="B17734" s="73"/>
      <c r="D17734" s="73"/>
      <c r="P17734" s="73"/>
      <c r="T17734" s="73"/>
      <c r="U17734" s="73"/>
      <c r="V17734" s="73"/>
      <c r="X17734" s="12"/>
    </row>
    <row r="17735" spans="2:24" x14ac:dyDescent="0.3">
      <c r="B17735" s="73"/>
      <c r="D17735" s="73"/>
      <c r="P17735" s="73"/>
      <c r="T17735" s="73"/>
      <c r="U17735" s="73"/>
      <c r="V17735" s="73"/>
      <c r="X17735" s="12"/>
    </row>
    <row r="17736" spans="2:24" x14ac:dyDescent="0.3">
      <c r="B17736" s="73"/>
      <c r="D17736" s="73"/>
      <c r="P17736" s="73"/>
      <c r="T17736" s="73"/>
      <c r="U17736" s="73"/>
      <c r="V17736" s="73"/>
      <c r="X17736" s="12"/>
    </row>
    <row r="17737" spans="2:24" x14ac:dyDescent="0.3">
      <c r="B17737" s="73"/>
      <c r="D17737" s="73"/>
      <c r="P17737" s="73"/>
      <c r="T17737" s="73"/>
      <c r="U17737" s="73"/>
      <c r="V17737" s="73"/>
      <c r="X17737" s="12"/>
    </row>
    <row r="17738" spans="2:24" x14ac:dyDescent="0.3">
      <c r="B17738" s="73"/>
      <c r="D17738" s="73"/>
      <c r="P17738" s="73"/>
      <c r="T17738" s="73"/>
      <c r="U17738" s="73"/>
      <c r="V17738" s="73"/>
      <c r="X17738" s="12"/>
    </row>
    <row r="17739" spans="2:24" x14ac:dyDescent="0.3">
      <c r="B17739" s="73"/>
      <c r="D17739" s="73"/>
      <c r="P17739" s="73"/>
      <c r="T17739" s="73"/>
      <c r="U17739" s="73"/>
      <c r="V17739" s="73"/>
      <c r="X17739" s="12"/>
    </row>
    <row r="17740" spans="2:24" x14ac:dyDescent="0.3">
      <c r="B17740" s="73"/>
      <c r="D17740" s="73"/>
      <c r="P17740" s="73"/>
      <c r="T17740" s="73"/>
      <c r="U17740" s="73"/>
      <c r="V17740" s="73"/>
      <c r="X17740" s="12"/>
    </row>
    <row r="17741" spans="2:24" x14ac:dyDescent="0.3">
      <c r="B17741" s="73"/>
      <c r="D17741" s="73"/>
      <c r="P17741" s="73"/>
      <c r="T17741" s="73"/>
      <c r="U17741" s="73"/>
      <c r="V17741" s="73"/>
      <c r="X17741" s="12"/>
    </row>
    <row r="17742" spans="2:24" x14ac:dyDescent="0.3">
      <c r="B17742" s="73"/>
      <c r="D17742" s="73"/>
      <c r="P17742" s="73"/>
      <c r="T17742" s="73"/>
      <c r="U17742" s="73"/>
      <c r="V17742" s="73"/>
      <c r="X17742" s="12"/>
    </row>
    <row r="17743" spans="2:24" x14ac:dyDescent="0.3">
      <c r="B17743" s="73"/>
      <c r="D17743" s="73"/>
      <c r="P17743" s="73"/>
      <c r="T17743" s="73"/>
      <c r="U17743" s="73"/>
      <c r="V17743" s="73"/>
      <c r="X17743" s="12"/>
    </row>
    <row r="17744" spans="2:24" x14ac:dyDescent="0.3">
      <c r="B17744" s="73"/>
      <c r="D17744" s="73"/>
      <c r="P17744" s="73"/>
      <c r="T17744" s="73"/>
      <c r="U17744" s="73"/>
      <c r="V17744" s="73"/>
      <c r="X17744" s="12"/>
    </row>
    <row r="17745" spans="2:24" x14ac:dyDescent="0.3">
      <c r="B17745" s="73"/>
      <c r="D17745" s="73"/>
      <c r="P17745" s="73"/>
      <c r="T17745" s="73"/>
      <c r="U17745" s="73"/>
      <c r="V17745" s="73"/>
      <c r="X17745" s="12"/>
    </row>
    <row r="17746" spans="2:24" x14ac:dyDescent="0.3">
      <c r="B17746" s="73"/>
      <c r="D17746" s="73"/>
      <c r="P17746" s="73"/>
      <c r="T17746" s="73"/>
      <c r="U17746" s="73"/>
      <c r="V17746" s="73"/>
      <c r="X17746" s="12"/>
    </row>
    <row r="17747" spans="2:24" x14ac:dyDescent="0.3">
      <c r="B17747" s="73"/>
      <c r="D17747" s="73"/>
      <c r="P17747" s="73"/>
      <c r="T17747" s="73"/>
      <c r="U17747" s="73"/>
      <c r="V17747" s="73"/>
      <c r="X17747" s="12"/>
    </row>
    <row r="17748" spans="2:24" x14ac:dyDescent="0.3">
      <c r="B17748" s="73"/>
      <c r="D17748" s="73"/>
      <c r="P17748" s="73"/>
      <c r="T17748" s="73"/>
      <c r="U17748" s="73"/>
      <c r="V17748" s="73"/>
      <c r="X17748" s="12"/>
    </row>
    <row r="17749" spans="2:24" x14ac:dyDescent="0.3">
      <c r="B17749" s="73"/>
      <c r="D17749" s="73"/>
      <c r="P17749" s="73"/>
      <c r="T17749" s="73"/>
      <c r="U17749" s="73"/>
      <c r="V17749" s="73"/>
      <c r="X17749" s="12"/>
    </row>
    <row r="17750" spans="2:24" x14ac:dyDescent="0.3">
      <c r="B17750" s="73"/>
      <c r="D17750" s="73"/>
      <c r="P17750" s="73"/>
      <c r="T17750" s="73"/>
      <c r="U17750" s="73"/>
      <c r="V17750" s="73"/>
      <c r="X17750" s="12"/>
    </row>
    <row r="17751" spans="2:24" x14ac:dyDescent="0.3">
      <c r="B17751" s="73"/>
      <c r="D17751" s="73"/>
      <c r="P17751" s="73"/>
      <c r="T17751" s="73"/>
      <c r="U17751" s="73"/>
      <c r="V17751" s="73"/>
      <c r="X17751" s="12"/>
    </row>
    <row r="17752" spans="2:24" x14ac:dyDescent="0.3">
      <c r="B17752" s="73"/>
      <c r="D17752" s="73"/>
      <c r="P17752" s="73"/>
      <c r="T17752" s="73"/>
      <c r="U17752" s="73"/>
      <c r="V17752" s="73"/>
      <c r="X17752" s="12"/>
    </row>
    <row r="17753" spans="2:24" x14ac:dyDescent="0.3">
      <c r="B17753" s="73"/>
      <c r="D17753" s="73"/>
      <c r="P17753" s="73"/>
      <c r="T17753" s="73"/>
      <c r="U17753" s="73"/>
      <c r="V17753" s="73"/>
      <c r="X17753" s="12"/>
    </row>
    <row r="17754" spans="2:24" x14ac:dyDescent="0.3">
      <c r="B17754" s="73"/>
      <c r="D17754" s="73"/>
      <c r="P17754" s="73"/>
      <c r="T17754" s="73"/>
      <c r="U17754" s="73"/>
      <c r="V17754" s="73"/>
      <c r="X17754" s="12"/>
    </row>
    <row r="17755" spans="2:24" x14ac:dyDescent="0.3">
      <c r="B17755" s="73"/>
      <c r="D17755" s="73"/>
      <c r="P17755" s="73"/>
      <c r="T17755" s="73"/>
      <c r="U17755" s="73"/>
      <c r="V17755" s="73"/>
      <c r="X17755" s="12"/>
    </row>
    <row r="17756" spans="2:24" x14ac:dyDescent="0.3">
      <c r="B17756" s="73"/>
      <c r="D17756" s="73"/>
      <c r="P17756" s="73"/>
      <c r="T17756" s="73"/>
      <c r="U17756" s="73"/>
      <c r="V17756" s="73"/>
      <c r="X17756" s="12"/>
    </row>
    <row r="17757" spans="2:24" x14ac:dyDescent="0.3">
      <c r="B17757" s="73"/>
      <c r="D17757" s="73"/>
      <c r="P17757" s="73"/>
      <c r="T17757" s="73"/>
      <c r="U17757" s="73"/>
      <c r="V17757" s="73"/>
      <c r="X17757" s="12"/>
    </row>
    <row r="17758" spans="2:24" x14ac:dyDescent="0.3">
      <c r="B17758" s="73"/>
      <c r="D17758" s="73"/>
      <c r="P17758" s="73"/>
      <c r="T17758" s="73"/>
      <c r="U17758" s="73"/>
      <c r="V17758" s="73"/>
      <c r="X17758" s="12"/>
    </row>
    <row r="17759" spans="2:24" x14ac:dyDescent="0.3">
      <c r="B17759" s="73"/>
      <c r="D17759" s="73"/>
      <c r="P17759" s="73"/>
      <c r="T17759" s="73"/>
      <c r="U17759" s="73"/>
      <c r="V17759" s="73"/>
      <c r="X17759" s="12"/>
    </row>
    <row r="17760" spans="2:24" x14ac:dyDescent="0.3">
      <c r="B17760" s="73"/>
      <c r="D17760" s="73"/>
      <c r="P17760" s="73"/>
      <c r="T17760" s="73"/>
      <c r="U17760" s="73"/>
      <c r="V17760" s="73"/>
      <c r="X17760" s="12"/>
    </row>
    <row r="17761" spans="2:24" x14ac:dyDescent="0.3">
      <c r="B17761" s="73"/>
      <c r="D17761" s="73"/>
      <c r="P17761" s="73"/>
      <c r="T17761" s="73"/>
      <c r="U17761" s="73"/>
      <c r="V17761" s="73"/>
      <c r="X17761" s="12"/>
    </row>
    <row r="17762" spans="2:24" x14ac:dyDescent="0.3">
      <c r="B17762" s="73"/>
      <c r="D17762" s="73"/>
      <c r="P17762" s="73"/>
      <c r="T17762" s="73"/>
      <c r="U17762" s="73"/>
      <c r="V17762" s="73"/>
      <c r="X17762" s="12"/>
    </row>
    <row r="17763" spans="2:24" x14ac:dyDescent="0.3">
      <c r="B17763" s="73"/>
      <c r="D17763" s="73"/>
      <c r="P17763" s="73"/>
      <c r="T17763" s="73"/>
      <c r="U17763" s="73"/>
      <c r="V17763" s="73"/>
      <c r="X17763" s="12"/>
    </row>
    <row r="17764" spans="2:24" x14ac:dyDescent="0.3">
      <c r="B17764" s="73"/>
      <c r="D17764" s="73"/>
      <c r="P17764" s="73"/>
      <c r="T17764" s="73"/>
      <c r="U17764" s="73"/>
      <c r="V17764" s="73"/>
      <c r="X17764" s="12"/>
    </row>
    <row r="17765" spans="2:24" x14ac:dyDescent="0.3">
      <c r="B17765" s="73"/>
      <c r="D17765" s="73"/>
      <c r="P17765" s="73"/>
      <c r="T17765" s="73"/>
      <c r="U17765" s="73"/>
      <c r="V17765" s="73"/>
      <c r="X17765" s="12"/>
    </row>
    <row r="17766" spans="2:24" x14ac:dyDescent="0.3">
      <c r="B17766" s="73"/>
      <c r="D17766" s="73"/>
      <c r="P17766" s="73"/>
      <c r="T17766" s="73"/>
      <c r="U17766" s="73"/>
      <c r="V17766" s="73"/>
      <c r="X17766" s="12"/>
    </row>
    <row r="17767" spans="2:24" x14ac:dyDescent="0.3">
      <c r="B17767" s="73"/>
      <c r="D17767" s="73"/>
      <c r="P17767" s="73"/>
      <c r="T17767" s="73"/>
      <c r="U17767" s="73"/>
      <c r="V17767" s="73"/>
      <c r="X17767" s="12"/>
    </row>
    <row r="17768" spans="2:24" x14ac:dyDescent="0.3">
      <c r="B17768" s="73"/>
      <c r="D17768" s="73"/>
      <c r="P17768" s="73"/>
      <c r="T17768" s="73"/>
      <c r="U17768" s="73"/>
      <c r="V17768" s="73"/>
      <c r="X17768" s="12"/>
    </row>
    <row r="17769" spans="2:24" x14ac:dyDescent="0.3">
      <c r="B17769" s="73"/>
      <c r="D17769" s="73"/>
      <c r="P17769" s="73"/>
      <c r="T17769" s="73"/>
      <c r="U17769" s="73"/>
      <c r="V17769" s="73"/>
      <c r="X17769" s="12"/>
    </row>
    <row r="17770" spans="2:24" x14ac:dyDescent="0.3">
      <c r="B17770" s="73"/>
      <c r="D17770" s="73"/>
      <c r="P17770" s="73"/>
      <c r="T17770" s="73"/>
      <c r="U17770" s="73"/>
      <c r="V17770" s="73"/>
      <c r="X17770" s="12"/>
    </row>
    <row r="17771" spans="2:24" x14ac:dyDescent="0.3">
      <c r="B17771" s="73"/>
      <c r="D17771" s="73"/>
      <c r="P17771" s="73"/>
      <c r="T17771" s="73"/>
      <c r="U17771" s="73"/>
      <c r="V17771" s="73"/>
      <c r="X17771" s="12"/>
    </row>
    <row r="17772" spans="2:24" x14ac:dyDescent="0.3">
      <c r="B17772" s="73"/>
      <c r="D17772" s="73"/>
      <c r="P17772" s="73"/>
      <c r="T17772" s="73"/>
      <c r="U17772" s="73"/>
      <c r="V17772" s="73"/>
      <c r="X17772" s="12"/>
    </row>
    <row r="17773" spans="2:24" x14ac:dyDescent="0.3">
      <c r="B17773" s="73"/>
      <c r="D17773" s="73"/>
      <c r="P17773" s="73"/>
      <c r="T17773" s="73"/>
      <c r="U17773" s="73"/>
      <c r="V17773" s="73"/>
      <c r="X17773" s="12"/>
    </row>
    <row r="17774" spans="2:24" x14ac:dyDescent="0.3">
      <c r="B17774" s="73"/>
      <c r="D17774" s="73"/>
      <c r="P17774" s="73"/>
      <c r="T17774" s="73"/>
      <c r="U17774" s="73"/>
      <c r="V17774" s="73"/>
      <c r="X17774" s="12"/>
    </row>
    <row r="17775" spans="2:24" x14ac:dyDescent="0.3">
      <c r="B17775" s="73"/>
      <c r="D17775" s="73"/>
      <c r="P17775" s="73"/>
      <c r="T17775" s="73"/>
      <c r="U17775" s="73"/>
      <c r="V17775" s="73"/>
      <c r="X17775" s="12"/>
    </row>
    <row r="17776" spans="2:24" x14ac:dyDescent="0.3">
      <c r="B17776" s="73"/>
      <c r="D17776" s="73"/>
      <c r="P17776" s="73"/>
      <c r="T17776" s="73"/>
      <c r="U17776" s="73"/>
      <c r="V17776" s="73"/>
      <c r="X17776" s="12"/>
    </row>
    <row r="17777" spans="2:24" x14ac:dyDescent="0.3">
      <c r="B17777" s="73"/>
      <c r="D17777" s="73"/>
      <c r="P17777" s="73"/>
      <c r="T17777" s="73"/>
      <c r="U17777" s="73"/>
      <c r="V17777" s="73"/>
      <c r="X17777" s="12"/>
    </row>
    <row r="17778" spans="2:24" x14ac:dyDescent="0.3">
      <c r="B17778" s="73"/>
      <c r="D17778" s="73"/>
      <c r="P17778" s="73"/>
      <c r="T17778" s="73"/>
      <c r="U17778" s="73"/>
      <c r="V17778" s="73"/>
      <c r="X17778" s="12"/>
    </row>
    <row r="17779" spans="2:24" x14ac:dyDescent="0.3">
      <c r="B17779" s="73"/>
      <c r="D17779" s="73"/>
      <c r="P17779" s="73"/>
      <c r="T17779" s="73"/>
      <c r="U17779" s="73"/>
      <c r="V17779" s="73"/>
      <c r="X17779" s="12"/>
    </row>
    <row r="17780" spans="2:24" x14ac:dyDescent="0.3">
      <c r="B17780" s="73"/>
      <c r="D17780" s="73"/>
      <c r="P17780" s="73"/>
      <c r="T17780" s="73"/>
      <c r="U17780" s="73"/>
      <c r="V17780" s="73"/>
      <c r="X17780" s="12"/>
    </row>
    <row r="17781" spans="2:24" x14ac:dyDescent="0.3">
      <c r="B17781" s="73"/>
      <c r="D17781" s="73"/>
      <c r="P17781" s="73"/>
      <c r="T17781" s="73"/>
      <c r="U17781" s="73"/>
      <c r="V17781" s="73"/>
      <c r="X17781" s="12"/>
    </row>
    <row r="17782" spans="2:24" x14ac:dyDescent="0.3">
      <c r="B17782" s="73"/>
      <c r="D17782" s="73"/>
      <c r="P17782" s="73"/>
      <c r="T17782" s="73"/>
      <c r="U17782" s="73"/>
      <c r="V17782" s="73"/>
      <c r="X17782" s="12"/>
    </row>
    <row r="17783" spans="2:24" x14ac:dyDescent="0.3">
      <c r="B17783" s="73"/>
      <c r="D17783" s="73"/>
      <c r="P17783" s="73"/>
      <c r="T17783" s="73"/>
      <c r="U17783" s="73"/>
      <c r="V17783" s="73"/>
      <c r="X17783" s="12"/>
    </row>
    <row r="17784" spans="2:24" x14ac:dyDescent="0.3">
      <c r="B17784" s="73"/>
      <c r="D17784" s="73"/>
      <c r="P17784" s="73"/>
      <c r="T17784" s="73"/>
      <c r="U17784" s="73"/>
      <c r="V17784" s="73"/>
      <c r="X17784" s="12"/>
    </row>
    <row r="17785" spans="2:24" x14ac:dyDescent="0.3">
      <c r="B17785" s="73"/>
      <c r="D17785" s="73"/>
      <c r="P17785" s="73"/>
      <c r="T17785" s="73"/>
      <c r="U17785" s="73"/>
      <c r="V17785" s="73"/>
      <c r="X17785" s="12"/>
    </row>
    <row r="17786" spans="2:24" x14ac:dyDescent="0.3">
      <c r="B17786" s="73"/>
      <c r="D17786" s="73"/>
      <c r="P17786" s="73"/>
      <c r="T17786" s="73"/>
      <c r="U17786" s="73"/>
      <c r="V17786" s="73"/>
      <c r="X17786" s="12"/>
    </row>
    <row r="17787" spans="2:24" x14ac:dyDescent="0.3">
      <c r="B17787" s="73"/>
      <c r="D17787" s="73"/>
      <c r="P17787" s="73"/>
      <c r="T17787" s="73"/>
      <c r="U17787" s="73"/>
      <c r="V17787" s="73"/>
      <c r="X17787" s="12"/>
    </row>
    <row r="17788" spans="2:24" x14ac:dyDescent="0.3">
      <c r="B17788" s="73"/>
      <c r="D17788" s="73"/>
      <c r="P17788" s="73"/>
      <c r="T17788" s="73"/>
      <c r="U17788" s="73"/>
      <c r="V17788" s="73"/>
      <c r="X17788" s="12"/>
    </row>
    <row r="17789" spans="2:24" x14ac:dyDescent="0.3">
      <c r="B17789" s="73"/>
      <c r="D17789" s="73"/>
      <c r="P17789" s="73"/>
      <c r="T17789" s="73"/>
      <c r="U17789" s="73"/>
      <c r="V17789" s="73"/>
      <c r="X17789" s="12"/>
    </row>
    <row r="17790" spans="2:24" x14ac:dyDescent="0.3">
      <c r="B17790" s="73"/>
      <c r="D17790" s="73"/>
      <c r="P17790" s="73"/>
      <c r="T17790" s="73"/>
      <c r="U17790" s="73"/>
      <c r="V17790" s="73"/>
      <c r="X17790" s="12"/>
    </row>
    <row r="17791" spans="2:24" x14ac:dyDescent="0.3">
      <c r="B17791" s="73"/>
      <c r="D17791" s="73"/>
      <c r="P17791" s="73"/>
      <c r="T17791" s="73"/>
      <c r="U17791" s="73"/>
      <c r="V17791" s="73"/>
      <c r="X17791" s="12"/>
    </row>
    <row r="17792" spans="2:24" x14ac:dyDescent="0.3">
      <c r="B17792" s="73"/>
      <c r="D17792" s="73"/>
      <c r="P17792" s="73"/>
      <c r="T17792" s="73"/>
      <c r="U17792" s="73"/>
      <c r="V17792" s="73"/>
      <c r="X17792" s="12"/>
    </row>
    <row r="17793" spans="2:24" x14ac:dyDescent="0.3">
      <c r="B17793" s="73"/>
      <c r="D17793" s="73"/>
      <c r="P17793" s="73"/>
      <c r="T17793" s="73"/>
      <c r="U17793" s="73"/>
      <c r="V17793" s="73"/>
      <c r="X17793" s="12"/>
    </row>
    <row r="17794" spans="2:24" x14ac:dyDescent="0.3">
      <c r="B17794" s="73"/>
      <c r="D17794" s="73"/>
      <c r="P17794" s="73"/>
      <c r="T17794" s="73"/>
      <c r="U17794" s="73"/>
      <c r="V17794" s="73"/>
      <c r="X17794" s="12"/>
    </row>
    <row r="17795" spans="2:24" x14ac:dyDescent="0.3">
      <c r="B17795" s="73"/>
      <c r="D17795" s="73"/>
      <c r="P17795" s="73"/>
      <c r="T17795" s="73"/>
      <c r="U17795" s="73"/>
      <c r="V17795" s="73"/>
      <c r="X17795" s="12"/>
    </row>
    <row r="17796" spans="2:24" x14ac:dyDescent="0.3">
      <c r="B17796" s="73"/>
      <c r="D17796" s="73"/>
      <c r="P17796" s="73"/>
      <c r="T17796" s="73"/>
      <c r="U17796" s="73"/>
      <c r="V17796" s="73"/>
      <c r="X17796" s="12"/>
    </row>
    <row r="17797" spans="2:24" x14ac:dyDescent="0.3">
      <c r="B17797" s="73"/>
      <c r="D17797" s="73"/>
      <c r="P17797" s="73"/>
      <c r="T17797" s="73"/>
      <c r="U17797" s="73"/>
      <c r="V17797" s="73"/>
      <c r="X17797" s="12"/>
    </row>
    <row r="17798" spans="2:24" x14ac:dyDescent="0.3">
      <c r="B17798" s="73"/>
      <c r="D17798" s="73"/>
      <c r="P17798" s="73"/>
      <c r="T17798" s="73"/>
      <c r="U17798" s="73"/>
      <c r="V17798" s="73"/>
      <c r="X17798" s="12"/>
    </row>
    <row r="17799" spans="2:24" x14ac:dyDescent="0.3">
      <c r="B17799" s="73"/>
      <c r="D17799" s="73"/>
      <c r="P17799" s="73"/>
      <c r="T17799" s="73"/>
      <c r="U17799" s="73"/>
      <c r="V17799" s="73"/>
      <c r="X17799" s="12"/>
    </row>
    <row r="17800" spans="2:24" x14ac:dyDescent="0.3">
      <c r="B17800" s="73"/>
      <c r="D17800" s="73"/>
      <c r="P17800" s="73"/>
      <c r="T17800" s="73"/>
      <c r="U17800" s="73"/>
      <c r="V17800" s="73"/>
      <c r="X17800" s="12"/>
    </row>
    <row r="17801" spans="2:24" x14ac:dyDescent="0.3">
      <c r="B17801" s="73"/>
      <c r="D17801" s="73"/>
      <c r="P17801" s="73"/>
      <c r="T17801" s="73"/>
      <c r="U17801" s="73"/>
      <c r="V17801" s="73"/>
      <c r="X17801" s="12"/>
    </row>
    <row r="17802" spans="2:24" x14ac:dyDescent="0.3">
      <c r="B17802" s="73"/>
      <c r="D17802" s="73"/>
      <c r="P17802" s="73"/>
      <c r="T17802" s="73"/>
      <c r="U17802" s="73"/>
      <c r="V17802" s="73"/>
      <c r="X17802" s="12"/>
    </row>
    <row r="17803" spans="2:24" x14ac:dyDescent="0.3">
      <c r="B17803" s="73"/>
      <c r="D17803" s="73"/>
      <c r="P17803" s="73"/>
      <c r="T17803" s="73"/>
      <c r="U17803" s="73"/>
      <c r="V17803" s="73"/>
      <c r="X17803" s="12"/>
    </row>
    <row r="17804" spans="2:24" x14ac:dyDescent="0.3">
      <c r="B17804" s="73"/>
      <c r="D17804" s="73"/>
      <c r="P17804" s="73"/>
      <c r="T17804" s="73"/>
      <c r="U17804" s="73"/>
      <c r="V17804" s="73"/>
      <c r="X17804" s="12"/>
    </row>
    <row r="17805" spans="2:24" x14ac:dyDescent="0.3">
      <c r="B17805" s="73"/>
      <c r="D17805" s="73"/>
      <c r="P17805" s="73"/>
      <c r="T17805" s="73"/>
      <c r="U17805" s="73"/>
      <c r="V17805" s="73"/>
      <c r="X17805" s="12"/>
    </row>
    <row r="17806" spans="2:24" x14ac:dyDescent="0.3">
      <c r="B17806" s="73"/>
      <c r="D17806" s="73"/>
      <c r="P17806" s="73"/>
      <c r="T17806" s="73"/>
      <c r="U17806" s="73"/>
      <c r="V17806" s="73"/>
      <c r="X17806" s="12"/>
    </row>
    <row r="17807" spans="2:24" x14ac:dyDescent="0.3">
      <c r="B17807" s="73"/>
      <c r="D17807" s="73"/>
      <c r="P17807" s="73"/>
      <c r="T17807" s="73"/>
      <c r="U17807" s="73"/>
      <c r="V17807" s="73"/>
      <c r="X17807" s="12"/>
    </row>
    <row r="17808" spans="2:24" x14ac:dyDescent="0.3">
      <c r="B17808" s="73"/>
      <c r="D17808" s="73"/>
      <c r="P17808" s="73"/>
      <c r="T17808" s="73"/>
      <c r="U17808" s="73"/>
      <c r="V17808" s="73"/>
      <c r="X17808" s="12"/>
    </row>
    <row r="17809" spans="2:24" x14ac:dyDescent="0.3">
      <c r="B17809" s="73"/>
      <c r="D17809" s="73"/>
      <c r="P17809" s="73"/>
      <c r="T17809" s="73"/>
      <c r="U17809" s="73"/>
      <c r="V17809" s="73"/>
      <c r="X17809" s="12"/>
    </row>
    <row r="17810" spans="2:24" x14ac:dyDescent="0.3">
      <c r="B17810" s="73"/>
      <c r="D17810" s="73"/>
      <c r="P17810" s="73"/>
      <c r="T17810" s="73"/>
      <c r="U17810" s="73"/>
      <c r="V17810" s="73"/>
      <c r="X17810" s="12"/>
    </row>
    <row r="17811" spans="2:24" x14ac:dyDescent="0.3">
      <c r="B17811" s="73"/>
      <c r="D17811" s="73"/>
      <c r="P17811" s="73"/>
      <c r="T17811" s="73"/>
      <c r="U17811" s="73"/>
      <c r="V17811" s="73"/>
      <c r="X17811" s="12"/>
    </row>
    <row r="17812" spans="2:24" x14ac:dyDescent="0.3">
      <c r="B17812" s="73"/>
      <c r="D17812" s="73"/>
      <c r="P17812" s="73"/>
      <c r="T17812" s="73"/>
      <c r="U17812" s="73"/>
      <c r="V17812" s="73"/>
      <c r="X17812" s="12"/>
    </row>
    <row r="17813" spans="2:24" x14ac:dyDescent="0.3">
      <c r="B17813" s="73"/>
      <c r="D17813" s="73"/>
      <c r="P17813" s="73"/>
      <c r="T17813" s="73"/>
      <c r="U17813" s="73"/>
      <c r="V17813" s="73"/>
      <c r="X17813" s="12"/>
    </row>
    <row r="17814" spans="2:24" x14ac:dyDescent="0.3">
      <c r="B17814" s="73"/>
      <c r="D17814" s="73"/>
      <c r="P17814" s="73"/>
      <c r="T17814" s="73"/>
      <c r="U17814" s="73"/>
      <c r="V17814" s="73"/>
      <c r="X17814" s="12"/>
    </row>
    <row r="17815" spans="2:24" x14ac:dyDescent="0.3">
      <c r="B17815" s="73"/>
      <c r="D17815" s="73"/>
      <c r="P17815" s="73"/>
      <c r="T17815" s="73"/>
      <c r="U17815" s="73"/>
      <c r="V17815" s="73"/>
      <c r="X17815" s="12"/>
    </row>
    <row r="17816" spans="2:24" x14ac:dyDescent="0.3">
      <c r="B17816" s="73"/>
      <c r="D17816" s="73"/>
      <c r="P17816" s="73"/>
      <c r="T17816" s="73"/>
      <c r="U17816" s="73"/>
      <c r="V17816" s="73"/>
      <c r="X17816" s="12"/>
    </row>
    <row r="17817" spans="2:24" x14ac:dyDescent="0.3">
      <c r="B17817" s="73"/>
      <c r="D17817" s="73"/>
      <c r="P17817" s="73"/>
      <c r="T17817" s="73"/>
      <c r="U17817" s="73"/>
      <c r="V17817" s="73"/>
      <c r="X17817" s="12"/>
    </row>
    <row r="17818" spans="2:24" x14ac:dyDescent="0.3">
      <c r="B17818" s="73"/>
      <c r="D17818" s="73"/>
      <c r="P17818" s="73"/>
      <c r="T17818" s="73"/>
      <c r="U17818" s="73"/>
      <c r="V17818" s="73"/>
      <c r="X17818" s="12"/>
    </row>
    <row r="17819" spans="2:24" x14ac:dyDescent="0.3">
      <c r="B17819" s="73"/>
      <c r="D17819" s="73"/>
      <c r="P17819" s="73"/>
      <c r="T17819" s="73"/>
      <c r="U17819" s="73"/>
      <c r="V17819" s="73"/>
      <c r="X17819" s="12"/>
    </row>
    <row r="17820" spans="2:24" x14ac:dyDescent="0.3">
      <c r="B17820" s="73"/>
      <c r="D17820" s="73"/>
      <c r="P17820" s="73"/>
      <c r="T17820" s="73"/>
      <c r="U17820" s="73"/>
      <c r="V17820" s="73"/>
      <c r="X17820" s="12"/>
    </row>
    <row r="17821" spans="2:24" x14ac:dyDescent="0.3">
      <c r="B17821" s="73"/>
      <c r="D17821" s="73"/>
      <c r="P17821" s="73"/>
      <c r="T17821" s="73"/>
      <c r="U17821" s="73"/>
      <c r="V17821" s="73"/>
      <c r="X17821" s="12"/>
    </row>
    <row r="17822" spans="2:24" x14ac:dyDescent="0.3">
      <c r="B17822" s="73"/>
      <c r="D17822" s="73"/>
      <c r="P17822" s="73"/>
      <c r="T17822" s="73"/>
      <c r="U17822" s="73"/>
      <c r="V17822" s="73"/>
      <c r="X17822" s="12"/>
    </row>
    <row r="17823" spans="2:24" x14ac:dyDescent="0.3">
      <c r="B17823" s="73"/>
      <c r="D17823" s="73"/>
      <c r="P17823" s="73"/>
      <c r="T17823" s="73"/>
      <c r="U17823" s="73"/>
      <c r="V17823" s="73"/>
      <c r="X17823" s="12"/>
    </row>
    <row r="17824" spans="2:24" x14ac:dyDescent="0.3">
      <c r="B17824" s="73"/>
      <c r="D17824" s="73"/>
      <c r="P17824" s="73"/>
      <c r="T17824" s="73"/>
      <c r="U17824" s="73"/>
      <c r="V17824" s="73"/>
      <c r="X17824" s="12"/>
    </row>
    <row r="17825" spans="2:24" x14ac:dyDescent="0.3">
      <c r="B17825" s="73"/>
      <c r="D17825" s="73"/>
      <c r="P17825" s="73"/>
      <c r="T17825" s="73"/>
      <c r="U17825" s="73"/>
      <c r="V17825" s="73"/>
      <c r="X17825" s="12"/>
    </row>
    <row r="17826" spans="2:24" x14ac:dyDescent="0.3">
      <c r="B17826" s="73"/>
      <c r="D17826" s="73"/>
      <c r="P17826" s="73"/>
      <c r="T17826" s="73"/>
      <c r="U17826" s="73"/>
      <c r="V17826" s="73"/>
      <c r="X17826" s="12"/>
    </row>
    <row r="17827" spans="2:24" x14ac:dyDescent="0.3">
      <c r="B17827" s="73"/>
      <c r="D17827" s="73"/>
      <c r="P17827" s="73"/>
      <c r="T17827" s="73"/>
      <c r="U17827" s="73"/>
      <c r="V17827" s="73"/>
      <c r="X17827" s="12"/>
    </row>
    <row r="17828" spans="2:24" x14ac:dyDescent="0.3">
      <c r="B17828" s="73"/>
      <c r="D17828" s="73"/>
      <c r="P17828" s="73"/>
      <c r="T17828" s="73"/>
      <c r="U17828" s="73"/>
      <c r="V17828" s="73"/>
      <c r="X17828" s="12"/>
    </row>
    <row r="17829" spans="2:24" x14ac:dyDescent="0.3">
      <c r="B17829" s="73"/>
      <c r="D17829" s="73"/>
      <c r="P17829" s="73"/>
      <c r="T17829" s="73"/>
      <c r="U17829" s="73"/>
      <c r="V17829" s="73"/>
      <c r="X17829" s="12"/>
    </row>
    <row r="17830" spans="2:24" x14ac:dyDescent="0.3">
      <c r="B17830" s="73"/>
      <c r="D17830" s="73"/>
      <c r="P17830" s="73"/>
      <c r="T17830" s="73"/>
      <c r="U17830" s="73"/>
      <c r="V17830" s="73"/>
      <c r="X17830" s="12"/>
    </row>
    <row r="17831" spans="2:24" x14ac:dyDescent="0.3">
      <c r="B17831" s="73"/>
      <c r="D17831" s="73"/>
      <c r="P17831" s="73"/>
      <c r="T17831" s="73"/>
      <c r="U17831" s="73"/>
      <c r="V17831" s="73"/>
      <c r="X17831" s="12"/>
    </row>
    <row r="17832" spans="2:24" x14ac:dyDescent="0.3">
      <c r="B17832" s="73"/>
      <c r="D17832" s="73"/>
      <c r="P17832" s="73"/>
      <c r="T17832" s="73"/>
      <c r="U17832" s="73"/>
      <c r="V17832" s="73"/>
      <c r="X17832" s="12"/>
    </row>
    <row r="17833" spans="2:24" x14ac:dyDescent="0.3">
      <c r="B17833" s="73"/>
      <c r="D17833" s="73"/>
      <c r="P17833" s="73"/>
      <c r="T17833" s="73"/>
      <c r="U17833" s="73"/>
      <c r="V17833" s="73"/>
      <c r="X17833" s="12"/>
    </row>
    <row r="17834" spans="2:24" x14ac:dyDescent="0.3">
      <c r="B17834" s="73"/>
      <c r="D17834" s="73"/>
      <c r="P17834" s="73"/>
      <c r="T17834" s="73"/>
      <c r="U17834" s="73"/>
      <c r="V17834" s="73"/>
      <c r="X17834" s="12"/>
    </row>
    <row r="17835" spans="2:24" x14ac:dyDescent="0.3">
      <c r="B17835" s="73"/>
      <c r="D17835" s="73"/>
      <c r="P17835" s="73"/>
      <c r="T17835" s="73"/>
      <c r="U17835" s="73"/>
      <c r="V17835" s="73"/>
      <c r="X17835" s="12"/>
    </row>
    <row r="17836" spans="2:24" x14ac:dyDescent="0.3">
      <c r="B17836" s="73"/>
      <c r="D17836" s="73"/>
      <c r="P17836" s="73"/>
      <c r="T17836" s="73"/>
      <c r="U17836" s="73"/>
      <c r="V17836" s="73"/>
      <c r="X17836" s="12"/>
    </row>
    <row r="17837" spans="2:24" x14ac:dyDescent="0.3">
      <c r="B17837" s="73"/>
      <c r="D17837" s="73"/>
      <c r="P17837" s="73"/>
      <c r="T17837" s="73"/>
      <c r="U17837" s="73"/>
      <c r="V17837" s="73"/>
      <c r="X17837" s="12"/>
    </row>
    <row r="17838" spans="2:24" x14ac:dyDescent="0.3">
      <c r="B17838" s="73"/>
      <c r="D17838" s="73"/>
      <c r="P17838" s="73"/>
      <c r="T17838" s="73"/>
      <c r="U17838" s="73"/>
      <c r="V17838" s="73"/>
      <c r="X17838" s="12"/>
    </row>
    <row r="17839" spans="2:24" x14ac:dyDescent="0.3">
      <c r="B17839" s="73"/>
      <c r="D17839" s="73"/>
      <c r="P17839" s="73"/>
      <c r="T17839" s="73"/>
      <c r="U17839" s="73"/>
      <c r="V17839" s="73"/>
      <c r="X17839" s="12"/>
    </row>
    <row r="17840" spans="2:24" x14ac:dyDescent="0.3">
      <c r="B17840" s="73"/>
      <c r="D17840" s="73"/>
      <c r="P17840" s="73"/>
      <c r="T17840" s="73"/>
      <c r="U17840" s="73"/>
      <c r="V17840" s="73"/>
      <c r="X17840" s="12"/>
    </row>
    <row r="17841" spans="2:24" x14ac:dyDescent="0.3">
      <c r="B17841" s="73"/>
      <c r="D17841" s="73"/>
      <c r="P17841" s="73"/>
      <c r="T17841" s="73"/>
      <c r="U17841" s="73"/>
      <c r="V17841" s="73"/>
      <c r="X17841" s="12"/>
    </row>
    <row r="17842" spans="2:24" x14ac:dyDescent="0.3">
      <c r="B17842" s="73"/>
      <c r="D17842" s="73"/>
      <c r="P17842" s="73"/>
      <c r="T17842" s="73"/>
      <c r="U17842" s="73"/>
      <c r="V17842" s="73"/>
      <c r="X17842" s="12"/>
    </row>
    <row r="17843" spans="2:24" x14ac:dyDescent="0.3">
      <c r="B17843" s="73"/>
      <c r="D17843" s="73"/>
      <c r="P17843" s="73"/>
      <c r="T17843" s="73"/>
      <c r="U17843" s="73"/>
      <c r="V17843" s="73"/>
      <c r="X17843" s="12"/>
    </row>
    <row r="17844" spans="2:24" x14ac:dyDescent="0.3">
      <c r="B17844" s="73"/>
      <c r="D17844" s="73"/>
      <c r="P17844" s="73"/>
      <c r="T17844" s="73"/>
      <c r="U17844" s="73"/>
      <c r="V17844" s="73"/>
      <c r="X17844" s="12"/>
    </row>
    <row r="17845" spans="2:24" x14ac:dyDescent="0.3">
      <c r="B17845" s="73"/>
      <c r="D17845" s="73"/>
      <c r="P17845" s="73"/>
      <c r="T17845" s="73"/>
      <c r="U17845" s="73"/>
      <c r="V17845" s="73"/>
      <c r="X17845" s="12"/>
    </row>
    <row r="17846" spans="2:24" x14ac:dyDescent="0.3">
      <c r="B17846" s="73"/>
      <c r="D17846" s="73"/>
      <c r="P17846" s="73"/>
      <c r="T17846" s="73"/>
      <c r="U17846" s="73"/>
      <c r="V17846" s="73"/>
      <c r="X17846" s="12"/>
    </row>
    <row r="17847" spans="2:24" x14ac:dyDescent="0.3">
      <c r="B17847" s="73"/>
      <c r="D17847" s="73"/>
      <c r="P17847" s="73"/>
      <c r="T17847" s="73"/>
      <c r="U17847" s="73"/>
      <c r="V17847" s="73"/>
      <c r="X17847" s="12"/>
    </row>
    <row r="17848" spans="2:24" x14ac:dyDescent="0.3">
      <c r="B17848" s="73"/>
      <c r="D17848" s="73"/>
      <c r="P17848" s="73"/>
      <c r="T17848" s="73"/>
      <c r="U17848" s="73"/>
      <c r="V17848" s="73"/>
      <c r="X17848" s="12"/>
    </row>
    <row r="17849" spans="2:24" x14ac:dyDescent="0.3">
      <c r="B17849" s="73"/>
      <c r="D17849" s="73"/>
      <c r="P17849" s="73"/>
      <c r="T17849" s="73"/>
      <c r="U17849" s="73"/>
      <c r="V17849" s="73"/>
      <c r="X17849" s="12"/>
    </row>
    <row r="17850" spans="2:24" x14ac:dyDescent="0.3">
      <c r="B17850" s="73"/>
      <c r="D17850" s="73"/>
      <c r="P17850" s="73"/>
      <c r="T17850" s="73"/>
      <c r="U17850" s="73"/>
      <c r="V17850" s="73"/>
      <c r="X17850" s="12"/>
    </row>
    <row r="17851" spans="2:24" x14ac:dyDescent="0.3">
      <c r="B17851" s="73"/>
      <c r="D17851" s="73"/>
      <c r="P17851" s="73"/>
      <c r="T17851" s="73"/>
      <c r="U17851" s="73"/>
      <c r="V17851" s="73"/>
      <c r="X17851" s="12"/>
    </row>
    <row r="17852" spans="2:24" x14ac:dyDescent="0.3">
      <c r="B17852" s="73"/>
      <c r="D17852" s="73"/>
      <c r="P17852" s="73"/>
      <c r="T17852" s="73"/>
      <c r="U17852" s="73"/>
      <c r="V17852" s="73"/>
      <c r="X17852" s="12"/>
    </row>
    <row r="17853" spans="2:24" x14ac:dyDescent="0.3">
      <c r="B17853" s="73"/>
      <c r="D17853" s="73"/>
      <c r="P17853" s="73"/>
      <c r="T17853" s="73"/>
      <c r="U17853" s="73"/>
      <c r="V17853" s="73"/>
      <c r="X17853" s="12"/>
    </row>
    <row r="17854" spans="2:24" x14ac:dyDescent="0.3">
      <c r="B17854" s="73"/>
      <c r="D17854" s="73"/>
      <c r="P17854" s="73"/>
      <c r="T17854" s="73"/>
      <c r="U17854" s="73"/>
      <c r="V17854" s="73"/>
      <c r="X17854" s="12"/>
    </row>
    <row r="17855" spans="2:24" x14ac:dyDescent="0.3">
      <c r="B17855" s="73"/>
      <c r="D17855" s="73"/>
      <c r="P17855" s="73"/>
      <c r="T17855" s="73"/>
      <c r="U17855" s="73"/>
      <c r="V17855" s="73"/>
      <c r="X17855" s="12"/>
    </row>
    <row r="17856" spans="2:24" x14ac:dyDescent="0.3">
      <c r="B17856" s="73"/>
      <c r="D17856" s="73"/>
      <c r="P17856" s="73"/>
      <c r="T17856" s="73"/>
      <c r="U17856" s="73"/>
      <c r="V17856" s="73"/>
      <c r="X17856" s="12"/>
    </row>
    <row r="17857" spans="2:24" x14ac:dyDescent="0.3">
      <c r="B17857" s="73"/>
      <c r="D17857" s="73"/>
      <c r="P17857" s="73"/>
      <c r="T17857" s="73"/>
      <c r="U17857" s="73"/>
      <c r="V17857" s="73"/>
      <c r="X17857" s="12"/>
    </row>
    <row r="17858" spans="2:24" x14ac:dyDescent="0.3">
      <c r="B17858" s="73"/>
      <c r="D17858" s="73"/>
      <c r="P17858" s="73"/>
      <c r="T17858" s="73"/>
      <c r="U17858" s="73"/>
      <c r="V17858" s="73"/>
      <c r="X17858" s="12"/>
    </row>
    <row r="17859" spans="2:24" x14ac:dyDescent="0.3">
      <c r="B17859" s="73"/>
      <c r="D17859" s="73"/>
      <c r="P17859" s="73"/>
      <c r="T17859" s="73"/>
      <c r="U17859" s="73"/>
      <c r="V17859" s="73"/>
      <c r="X17859" s="12"/>
    </row>
    <row r="17860" spans="2:24" x14ac:dyDescent="0.3">
      <c r="B17860" s="73"/>
      <c r="D17860" s="73"/>
      <c r="P17860" s="73"/>
      <c r="T17860" s="73"/>
      <c r="U17860" s="73"/>
      <c r="V17860" s="73"/>
      <c r="X17860" s="12"/>
    </row>
    <row r="17861" spans="2:24" x14ac:dyDescent="0.3">
      <c r="B17861" s="73"/>
      <c r="D17861" s="73"/>
      <c r="P17861" s="73"/>
      <c r="T17861" s="73"/>
      <c r="U17861" s="73"/>
      <c r="V17861" s="73"/>
      <c r="X17861" s="12"/>
    </row>
    <row r="17862" spans="2:24" x14ac:dyDescent="0.3">
      <c r="B17862" s="73"/>
      <c r="D17862" s="73"/>
      <c r="P17862" s="73"/>
      <c r="T17862" s="73"/>
      <c r="U17862" s="73"/>
      <c r="V17862" s="73"/>
      <c r="X17862" s="12"/>
    </row>
    <row r="17863" spans="2:24" x14ac:dyDescent="0.3">
      <c r="B17863" s="73"/>
      <c r="D17863" s="73"/>
      <c r="P17863" s="73"/>
      <c r="T17863" s="73"/>
      <c r="U17863" s="73"/>
      <c r="V17863" s="73"/>
      <c r="X17863" s="12"/>
    </row>
    <row r="17864" spans="2:24" x14ac:dyDescent="0.3">
      <c r="B17864" s="73"/>
      <c r="D17864" s="73"/>
      <c r="P17864" s="73"/>
      <c r="T17864" s="73"/>
      <c r="U17864" s="73"/>
      <c r="V17864" s="73"/>
      <c r="X17864" s="12"/>
    </row>
    <row r="17865" spans="2:24" x14ac:dyDescent="0.3">
      <c r="B17865" s="73"/>
      <c r="D17865" s="73"/>
      <c r="P17865" s="73"/>
      <c r="T17865" s="73"/>
      <c r="U17865" s="73"/>
      <c r="V17865" s="73"/>
      <c r="X17865" s="12"/>
    </row>
    <row r="17866" spans="2:24" x14ac:dyDescent="0.3">
      <c r="B17866" s="73"/>
      <c r="D17866" s="73"/>
      <c r="P17866" s="73"/>
      <c r="T17866" s="73"/>
      <c r="U17866" s="73"/>
      <c r="V17866" s="73"/>
      <c r="X17866" s="12"/>
    </row>
    <row r="17867" spans="2:24" x14ac:dyDescent="0.3">
      <c r="B17867" s="73"/>
      <c r="D17867" s="73"/>
      <c r="P17867" s="73"/>
      <c r="T17867" s="73"/>
      <c r="U17867" s="73"/>
      <c r="V17867" s="73"/>
      <c r="X17867" s="12"/>
    </row>
    <row r="17868" spans="2:24" x14ac:dyDescent="0.3">
      <c r="B17868" s="73"/>
      <c r="D17868" s="73"/>
      <c r="P17868" s="73"/>
      <c r="T17868" s="73"/>
      <c r="U17868" s="73"/>
      <c r="V17868" s="73"/>
      <c r="X17868" s="12"/>
    </row>
    <row r="17869" spans="2:24" x14ac:dyDescent="0.3">
      <c r="B17869" s="73"/>
      <c r="D17869" s="73"/>
      <c r="P17869" s="73"/>
      <c r="T17869" s="73"/>
      <c r="U17869" s="73"/>
      <c r="V17869" s="73"/>
      <c r="X17869" s="12"/>
    </row>
    <row r="17870" spans="2:24" x14ac:dyDescent="0.3">
      <c r="B17870" s="73"/>
      <c r="D17870" s="73"/>
      <c r="P17870" s="73"/>
      <c r="T17870" s="73"/>
      <c r="U17870" s="73"/>
      <c r="V17870" s="73"/>
      <c r="X17870" s="12"/>
    </row>
    <row r="17871" spans="2:24" x14ac:dyDescent="0.3">
      <c r="B17871" s="73"/>
      <c r="D17871" s="73"/>
      <c r="P17871" s="73"/>
      <c r="T17871" s="73"/>
      <c r="U17871" s="73"/>
      <c r="V17871" s="73"/>
      <c r="X17871" s="12"/>
    </row>
    <row r="17872" spans="2:24" x14ac:dyDescent="0.3">
      <c r="B17872" s="73"/>
      <c r="D17872" s="73"/>
      <c r="P17872" s="73"/>
      <c r="T17872" s="73"/>
      <c r="U17872" s="73"/>
      <c r="V17872" s="73"/>
      <c r="X17872" s="12"/>
    </row>
    <row r="17873" spans="2:24" x14ac:dyDescent="0.3">
      <c r="B17873" s="73"/>
      <c r="D17873" s="73"/>
      <c r="P17873" s="73"/>
      <c r="T17873" s="73"/>
      <c r="U17873" s="73"/>
      <c r="V17873" s="73"/>
      <c r="X17873" s="12"/>
    </row>
    <row r="17874" spans="2:24" x14ac:dyDescent="0.3">
      <c r="B17874" s="73"/>
      <c r="D17874" s="73"/>
      <c r="P17874" s="73"/>
      <c r="T17874" s="73"/>
      <c r="U17874" s="73"/>
      <c r="V17874" s="73"/>
      <c r="X17874" s="12"/>
    </row>
    <row r="17875" spans="2:24" x14ac:dyDescent="0.3">
      <c r="B17875" s="73"/>
      <c r="D17875" s="73"/>
      <c r="P17875" s="73"/>
      <c r="T17875" s="73"/>
      <c r="U17875" s="73"/>
      <c r="V17875" s="73"/>
      <c r="X17875" s="12"/>
    </row>
    <row r="17876" spans="2:24" x14ac:dyDescent="0.3">
      <c r="B17876" s="73"/>
      <c r="D17876" s="73"/>
      <c r="P17876" s="73"/>
      <c r="T17876" s="73"/>
      <c r="U17876" s="73"/>
      <c r="V17876" s="73"/>
      <c r="X17876" s="12"/>
    </row>
    <row r="17877" spans="2:24" x14ac:dyDescent="0.3">
      <c r="B17877" s="73"/>
      <c r="D17877" s="73"/>
      <c r="P17877" s="73"/>
      <c r="T17877" s="73"/>
      <c r="U17877" s="73"/>
      <c r="V17877" s="73"/>
      <c r="X17877" s="12"/>
    </row>
    <row r="17878" spans="2:24" x14ac:dyDescent="0.3">
      <c r="B17878" s="73"/>
      <c r="D17878" s="73"/>
      <c r="P17878" s="73"/>
      <c r="T17878" s="73"/>
      <c r="U17878" s="73"/>
      <c r="V17878" s="73"/>
      <c r="X17878" s="12"/>
    </row>
    <row r="17879" spans="2:24" x14ac:dyDescent="0.3">
      <c r="B17879" s="73"/>
      <c r="D17879" s="73"/>
      <c r="P17879" s="73"/>
      <c r="T17879" s="73"/>
      <c r="U17879" s="73"/>
      <c r="V17879" s="73"/>
      <c r="X17879" s="12"/>
    </row>
    <row r="17880" spans="2:24" x14ac:dyDescent="0.3">
      <c r="B17880" s="73"/>
      <c r="D17880" s="73"/>
      <c r="P17880" s="73"/>
      <c r="T17880" s="73"/>
      <c r="U17880" s="73"/>
      <c r="V17880" s="73"/>
      <c r="X17880" s="12"/>
    </row>
    <row r="17881" spans="2:24" x14ac:dyDescent="0.3">
      <c r="B17881" s="73"/>
      <c r="D17881" s="73"/>
      <c r="P17881" s="73"/>
      <c r="T17881" s="73"/>
      <c r="U17881" s="73"/>
      <c r="V17881" s="73"/>
      <c r="X17881" s="12"/>
    </row>
    <row r="17882" spans="2:24" x14ac:dyDescent="0.3">
      <c r="B17882" s="73"/>
      <c r="D17882" s="73"/>
      <c r="P17882" s="73"/>
      <c r="T17882" s="73"/>
      <c r="U17882" s="73"/>
      <c r="V17882" s="73"/>
      <c r="X17882" s="12"/>
    </row>
    <row r="17883" spans="2:24" x14ac:dyDescent="0.3">
      <c r="B17883" s="73"/>
      <c r="D17883" s="73"/>
      <c r="P17883" s="73"/>
      <c r="T17883" s="73"/>
      <c r="U17883" s="73"/>
      <c r="V17883" s="73"/>
      <c r="X17883" s="12"/>
    </row>
    <row r="17884" spans="2:24" x14ac:dyDescent="0.3">
      <c r="B17884" s="73"/>
      <c r="D17884" s="73"/>
      <c r="P17884" s="73"/>
      <c r="T17884" s="73"/>
      <c r="U17884" s="73"/>
      <c r="V17884" s="73"/>
      <c r="X17884" s="12"/>
    </row>
    <row r="17885" spans="2:24" x14ac:dyDescent="0.3">
      <c r="B17885" s="73"/>
      <c r="D17885" s="73"/>
      <c r="P17885" s="73"/>
      <c r="T17885" s="73"/>
      <c r="U17885" s="73"/>
      <c r="V17885" s="73"/>
      <c r="X17885" s="12"/>
    </row>
    <row r="17886" spans="2:24" x14ac:dyDescent="0.3">
      <c r="B17886" s="73"/>
      <c r="D17886" s="73"/>
      <c r="P17886" s="73"/>
      <c r="T17886" s="73"/>
      <c r="U17886" s="73"/>
      <c r="V17886" s="73"/>
      <c r="X17886" s="12"/>
    </row>
    <row r="17887" spans="2:24" x14ac:dyDescent="0.3">
      <c r="B17887" s="73"/>
      <c r="D17887" s="73"/>
      <c r="P17887" s="73"/>
      <c r="T17887" s="73"/>
      <c r="U17887" s="73"/>
      <c r="V17887" s="73"/>
      <c r="X17887" s="12"/>
    </row>
    <row r="17888" spans="2:24" x14ac:dyDescent="0.3">
      <c r="B17888" s="73"/>
      <c r="D17888" s="73"/>
      <c r="P17888" s="73"/>
      <c r="T17888" s="73"/>
      <c r="U17888" s="73"/>
      <c r="V17888" s="73"/>
      <c r="X17888" s="12"/>
    </row>
    <row r="17889" spans="2:24" x14ac:dyDescent="0.3">
      <c r="B17889" s="73"/>
      <c r="D17889" s="73"/>
      <c r="P17889" s="73"/>
      <c r="T17889" s="73"/>
      <c r="U17889" s="73"/>
      <c r="V17889" s="73"/>
      <c r="X17889" s="12"/>
    </row>
    <row r="17890" spans="2:24" x14ac:dyDescent="0.3">
      <c r="B17890" s="73"/>
      <c r="D17890" s="73"/>
      <c r="P17890" s="73"/>
      <c r="T17890" s="73"/>
      <c r="U17890" s="73"/>
      <c r="V17890" s="73"/>
      <c r="X17890" s="12"/>
    </row>
    <row r="17891" spans="2:24" x14ac:dyDescent="0.3">
      <c r="B17891" s="73"/>
      <c r="D17891" s="73"/>
      <c r="P17891" s="73"/>
      <c r="T17891" s="73"/>
      <c r="U17891" s="73"/>
      <c r="V17891" s="73"/>
      <c r="X17891" s="12"/>
    </row>
    <row r="17892" spans="2:24" x14ac:dyDescent="0.3">
      <c r="B17892" s="73"/>
      <c r="D17892" s="73"/>
      <c r="P17892" s="73"/>
      <c r="T17892" s="73"/>
      <c r="U17892" s="73"/>
      <c r="V17892" s="73"/>
      <c r="X17892" s="12"/>
    </row>
    <row r="17893" spans="2:24" x14ac:dyDescent="0.3">
      <c r="B17893" s="73"/>
      <c r="D17893" s="73"/>
      <c r="P17893" s="73"/>
      <c r="T17893" s="73"/>
      <c r="U17893" s="73"/>
      <c r="V17893" s="73"/>
      <c r="X17893" s="12"/>
    </row>
    <row r="17894" spans="2:24" x14ac:dyDescent="0.3">
      <c r="B17894" s="73"/>
      <c r="D17894" s="73"/>
      <c r="P17894" s="73"/>
      <c r="T17894" s="73"/>
      <c r="U17894" s="73"/>
      <c r="V17894" s="73"/>
      <c r="X17894" s="12"/>
    </row>
    <row r="17895" spans="2:24" x14ac:dyDescent="0.3">
      <c r="B17895" s="73"/>
      <c r="D17895" s="73"/>
      <c r="P17895" s="73"/>
      <c r="T17895" s="73"/>
      <c r="U17895" s="73"/>
      <c r="V17895" s="73"/>
      <c r="X17895" s="12"/>
    </row>
    <row r="17896" spans="2:24" x14ac:dyDescent="0.3">
      <c r="B17896" s="73"/>
      <c r="D17896" s="73"/>
      <c r="P17896" s="73"/>
      <c r="T17896" s="73"/>
      <c r="U17896" s="73"/>
      <c r="V17896" s="73"/>
      <c r="X17896" s="12"/>
    </row>
    <row r="17897" spans="2:24" x14ac:dyDescent="0.3">
      <c r="B17897" s="73"/>
      <c r="D17897" s="73"/>
      <c r="P17897" s="73"/>
      <c r="T17897" s="73"/>
      <c r="U17897" s="73"/>
      <c r="V17897" s="73"/>
      <c r="X17897" s="12"/>
    </row>
    <row r="17898" spans="2:24" x14ac:dyDescent="0.3">
      <c r="B17898" s="73"/>
      <c r="D17898" s="73"/>
      <c r="P17898" s="73"/>
      <c r="T17898" s="73"/>
      <c r="U17898" s="73"/>
      <c r="V17898" s="73"/>
      <c r="X17898" s="12"/>
    </row>
    <row r="17899" spans="2:24" x14ac:dyDescent="0.3">
      <c r="B17899" s="73"/>
      <c r="D17899" s="73"/>
      <c r="P17899" s="73"/>
      <c r="T17899" s="73"/>
      <c r="U17899" s="73"/>
      <c r="V17899" s="73"/>
      <c r="X17899" s="12"/>
    </row>
    <row r="17900" spans="2:24" x14ac:dyDescent="0.3">
      <c r="B17900" s="73"/>
      <c r="D17900" s="73"/>
      <c r="P17900" s="73"/>
      <c r="T17900" s="73"/>
      <c r="U17900" s="73"/>
      <c r="V17900" s="73"/>
      <c r="X17900" s="12"/>
    </row>
    <row r="17901" spans="2:24" x14ac:dyDescent="0.3">
      <c r="B17901" s="73"/>
      <c r="D17901" s="73"/>
      <c r="P17901" s="73"/>
      <c r="T17901" s="73"/>
      <c r="U17901" s="73"/>
      <c r="V17901" s="73"/>
      <c r="X17901" s="12"/>
    </row>
    <row r="17902" spans="2:24" x14ac:dyDescent="0.3">
      <c r="B17902" s="73"/>
      <c r="D17902" s="73"/>
      <c r="P17902" s="73"/>
      <c r="T17902" s="73"/>
      <c r="U17902" s="73"/>
      <c r="V17902" s="73"/>
      <c r="X17902" s="12"/>
    </row>
    <row r="17903" spans="2:24" x14ac:dyDescent="0.3">
      <c r="B17903" s="73"/>
      <c r="D17903" s="73"/>
      <c r="P17903" s="73"/>
      <c r="T17903" s="73"/>
      <c r="U17903" s="73"/>
      <c r="V17903" s="73"/>
      <c r="X17903" s="12"/>
    </row>
    <row r="17904" spans="2:24" x14ac:dyDescent="0.3">
      <c r="B17904" s="73"/>
      <c r="D17904" s="73"/>
      <c r="P17904" s="73"/>
      <c r="T17904" s="73"/>
      <c r="U17904" s="73"/>
      <c r="V17904" s="73"/>
      <c r="X17904" s="12"/>
    </row>
    <row r="17905" spans="2:24" x14ac:dyDescent="0.3">
      <c r="B17905" s="73"/>
      <c r="D17905" s="73"/>
      <c r="P17905" s="73"/>
      <c r="T17905" s="73"/>
      <c r="U17905" s="73"/>
      <c r="V17905" s="73"/>
      <c r="X17905" s="12"/>
    </row>
    <row r="17906" spans="2:24" x14ac:dyDescent="0.3">
      <c r="B17906" s="73"/>
      <c r="D17906" s="73"/>
      <c r="P17906" s="73"/>
      <c r="T17906" s="73"/>
      <c r="U17906" s="73"/>
      <c r="V17906" s="73"/>
      <c r="X17906" s="12"/>
    </row>
    <row r="17907" spans="2:24" x14ac:dyDescent="0.3">
      <c r="B17907" s="73"/>
      <c r="D17907" s="73"/>
      <c r="P17907" s="73"/>
      <c r="T17907" s="73"/>
      <c r="U17907" s="73"/>
      <c r="V17907" s="73"/>
      <c r="X17907" s="12"/>
    </row>
    <row r="17908" spans="2:24" x14ac:dyDescent="0.3">
      <c r="B17908" s="73"/>
      <c r="D17908" s="73"/>
      <c r="P17908" s="73"/>
      <c r="T17908" s="73"/>
      <c r="U17908" s="73"/>
      <c r="V17908" s="73"/>
      <c r="X17908" s="12"/>
    </row>
    <row r="17909" spans="2:24" x14ac:dyDescent="0.3">
      <c r="B17909" s="73"/>
      <c r="D17909" s="73"/>
      <c r="P17909" s="73"/>
      <c r="T17909" s="73"/>
      <c r="U17909" s="73"/>
      <c r="V17909" s="73"/>
      <c r="X17909" s="12"/>
    </row>
    <row r="17910" spans="2:24" x14ac:dyDescent="0.3">
      <c r="B17910" s="73"/>
      <c r="D17910" s="73"/>
      <c r="P17910" s="73"/>
      <c r="T17910" s="73"/>
      <c r="U17910" s="73"/>
      <c r="V17910" s="73"/>
      <c r="X17910" s="12"/>
    </row>
    <row r="17911" spans="2:24" x14ac:dyDescent="0.3">
      <c r="B17911" s="73"/>
      <c r="D17911" s="73"/>
      <c r="P17911" s="73"/>
      <c r="T17911" s="73"/>
      <c r="U17911" s="73"/>
      <c r="V17911" s="73"/>
      <c r="X17911" s="12"/>
    </row>
    <row r="17912" spans="2:24" x14ac:dyDescent="0.3">
      <c r="B17912" s="73"/>
      <c r="D17912" s="73"/>
      <c r="P17912" s="73"/>
      <c r="T17912" s="73"/>
      <c r="U17912" s="73"/>
      <c r="V17912" s="73"/>
      <c r="X17912" s="12"/>
    </row>
    <row r="17913" spans="2:24" x14ac:dyDescent="0.3">
      <c r="B17913" s="73"/>
      <c r="D17913" s="73"/>
      <c r="P17913" s="73"/>
      <c r="T17913" s="73"/>
      <c r="U17913" s="73"/>
      <c r="V17913" s="73"/>
      <c r="X17913" s="12"/>
    </row>
    <row r="17914" spans="2:24" x14ac:dyDescent="0.3">
      <c r="B17914" s="73"/>
      <c r="D17914" s="73"/>
      <c r="P17914" s="73"/>
      <c r="T17914" s="73"/>
      <c r="U17914" s="73"/>
      <c r="V17914" s="73"/>
      <c r="X17914" s="12"/>
    </row>
    <row r="17915" spans="2:24" x14ac:dyDescent="0.3">
      <c r="B17915" s="73"/>
      <c r="D17915" s="73"/>
      <c r="P17915" s="73"/>
      <c r="T17915" s="73"/>
      <c r="U17915" s="73"/>
      <c r="V17915" s="73"/>
      <c r="X17915" s="12"/>
    </row>
    <row r="17916" spans="2:24" x14ac:dyDescent="0.3">
      <c r="B17916" s="73"/>
      <c r="D17916" s="73"/>
      <c r="P17916" s="73"/>
      <c r="T17916" s="73"/>
      <c r="U17916" s="73"/>
      <c r="V17916" s="73"/>
      <c r="X17916" s="12"/>
    </row>
    <row r="17917" spans="2:24" x14ac:dyDescent="0.3">
      <c r="B17917" s="73"/>
      <c r="D17917" s="73"/>
      <c r="P17917" s="73"/>
      <c r="T17917" s="73"/>
      <c r="U17917" s="73"/>
      <c r="V17917" s="73"/>
      <c r="X17917" s="12"/>
    </row>
    <row r="17918" spans="2:24" x14ac:dyDescent="0.3">
      <c r="B17918" s="73"/>
      <c r="D17918" s="73"/>
      <c r="P17918" s="73"/>
      <c r="T17918" s="73"/>
      <c r="U17918" s="73"/>
      <c r="V17918" s="73"/>
      <c r="X17918" s="12"/>
    </row>
    <row r="17919" spans="2:24" x14ac:dyDescent="0.3">
      <c r="B17919" s="73"/>
      <c r="D17919" s="73"/>
      <c r="P17919" s="73"/>
      <c r="T17919" s="73"/>
      <c r="U17919" s="73"/>
      <c r="V17919" s="73"/>
      <c r="X17919" s="12"/>
    </row>
    <row r="17920" spans="2:24" x14ac:dyDescent="0.3">
      <c r="B17920" s="73"/>
      <c r="D17920" s="73"/>
      <c r="P17920" s="73"/>
      <c r="T17920" s="73"/>
      <c r="U17920" s="73"/>
      <c r="V17920" s="73"/>
      <c r="X17920" s="12"/>
    </row>
    <row r="17921" spans="2:24" x14ac:dyDescent="0.3">
      <c r="B17921" s="73"/>
      <c r="D17921" s="73"/>
      <c r="P17921" s="73"/>
      <c r="T17921" s="73"/>
      <c r="U17921" s="73"/>
      <c r="V17921" s="73"/>
      <c r="X17921" s="12"/>
    </row>
    <row r="17922" spans="2:24" x14ac:dyDescent="0.3">
      <c r="B17922" s="73"/>
      <c r="D17922" s="73"/>
      <c r="P17922" s="73"/>
      <c r="T17922" s="73"/>
      <c r="U17922" s="73"/>
      <c r="V17922" s="73"/>
      <c r="X17922" s="12"/>
    </row>
    <row r="17923" spans="2:24" x14ac:dyDescent="0.3">
      <c r="B17923" s="73"/>
      <c r="D17923" s="73"/>
      <c r="P17923" s="73"/>
      <c r="T17923" s="73"/>
      <c r="U17923" s="73"/>
      <c r="V17923" s="73"/>
      <c r="X17923" s="12"/>
    </row>
    <row r="17924" spans="2:24" x14ac:dyDescent="0.3">
      <c r="B17924" s="73"/>
      <c r="D17924" s="73"/>
      <c r="P17924" s="73"/>
      <c r="T17924" s="73"/>
      <c r="U17924" s="73"/>
      <c r="V17924" s="73"/>
      <c r="X17924" s="12"/>
    </row>
    <row r="17925" spans="2:24" x14ac:dyDescent="0.3">
      <c r="B17925" s="73"/>
      <c r="D17925" s="73"/>
      <c r="P17925" s="73"/>
      <c r="T17925" s="73"/>
      <c r="U17925" s="73"/>
      <c r="V17925" s="73"/>
      <c r="X17925" s="12"/>
    </row>
    <row r="17926" spans="2:24" x14ac:dyDescent="0.3">
      <c r="B17926" s="73"/>
      <c r="D17926" s="73"/>
      <c r="P17926" s="73"/>
      <c r="T17926" s="73"/>
      <c r="U17926" s="73"/>
      <c r="V17926" s="73"/>
      <c r="X17926" s="12"/>
    </row>
    <row r="17927" spans="2:24" x14ac:dyDescent="0.3">
      <c r="B17927" s="73"/>
      <c r="D17927" s="73"/>
      <c r="P17927" s="73"/>
      <c r="T17927" s="73"/>
      <c r="U17927" s="73"/>
      <c r="V17927" s="73"/>
      <c r="X17927" s="12"/>
    </row>
    <row r="17928" spans="2:24" x14ac:dyDescent="0.3">
      <c r="B17928" s="73"/>
      <c r="D17928" s="73"/>
      <c r="P17928" s="73"/>
      <c r="T17928" s="73"/>
      <c r="U17928" s="73"/>
      <c r="V17928" s="73"/>
      <c r="X17928" s="12"/>
    </row>
    <row r="17929" spans="2:24" x14ac:dyDescent="0.3">
      <c r="B17929" s="73"/>
      <c r="D17929" s="73"/>
      <c r="P17929" s="73"/>
      <c r="T17929" s="73"/>
      <c r="U17929" s="73"/>
      <c r="V17929" s="73"/>
      <c r="X17929" s="12"/>
    </row>
    <row r="17930" spans="2:24" x14ac:dyDescent="0.3">
      <c r="B17930" s="73"/>
      <c r="D17930" s="73"/>
      <c r="P17930" s="73"/>
      <c r="T17930" s="73"/>
      <c r="U17930" s="73"/>
      <c r="V17930" s="73"/>
      <c r="X17930" s="12"/>
    </row>
    <row r="17931" spans="2:24" x14ac:dyDescent="0.3">
      <c r="B17931" s="73"/>
      <c r="D17931" s="73"/>
      <c r="P17931" s="73"/>
      <c r="T17931" s="73"/>
      <c r="U17931" s="73"/>
      <c r="V17931" s="73"/>
      <c r="X17931" s="12"/>
    </row>
    <row r="17932" spans="2:24" x14ac:dyDescent="0.3">
      <c r="B17932" s="73"/>
      <c r="D17932" s="73"/>
      <c r="P17932" s="73"/>
      <c r="T17932" s="73"/>
      <c r="U17932" s="73"/>
      <c r="V17932" s="73"/>
      <c r="X17932" s="12"/>
    </row>
    <row r="17933" spans="2:24" x14ac:dyDescent="0.3">
      <c r="B17933" s="73"/>
      <c r="D17933" s="73"/>
      <c r="P17933" s="73"/>
      <c r="T17933" s="73"/>
      <c r="U17933" s="73"/>
      <c r="V17933" s="73"/>
      <c r="X17933" s="12"/>
    </row>
    <row r="17934" spans="2:24" x14ac:dyDescent="0.3">
      <c r="B17934" s="73"/>
      <c r="D17934" s="73"/>
      <c r="P17934" s="73"/>
      <c r="T17934" s="73"/>
      <c r="U17934" s="73"/>
      <c r="V17934" s="73"/>
      <c r="X17934" s="12"/>
    </row>
    <row r="17935" spans="2:24" x14ac:dyDescent="0.3">
      <c r="B17935" s="73"/>
      <c r="D17935" s="73"/>
      <c r="P17935" s="73"/>
      <c r="T17935" s="73"/>
      <c r="U17935" s="73"/>
      <c r="V17935" s="73"/>
      <c r="X17935" s="12"/>
    </row>
    <row r="17936" spans="2:24" x14ac:dyDescent="0.3">
      <c r="B17936" s="73"/>
      <c r="D17936" s="73"/>
      <c r="P17936" s="73"/>
      <c r="T17936" s="73"/>
      <c r="U17936" s="73"/>
      <c r="V17936" s="73"/>
      <c r="X17936" s="12"/>
    </row>
    <row r="17937" spans="2:24" x14ac:dyDescent="0.3">
      <c r="B17937" s="73"/>
      <c r="D17937" s="73"/>
      <c r="P17937" s="73"/>
      <c r="T17937" s="73"/>
      <c r="U17937" s="73"/>
      <c r="V17937" s="73"/>
      <c r="X17937" s="12"/>
    </row>
    <row r="17938" spans="2:24" x14ac:dyDescent="0.3">
      <c r="B17938" s="73"/>
      <c r="D17938" s="73"/>
      <c r="P17938" s="73"/>
      <c r="T17938" s="73"/>
      <c r="U17938" s="73"/>
      <c r="V17938" s="73"/>
      <c r="X17938" s="12"/>
    </row>
    <row r="17939" spans="2:24" x14ac:dyDescent="0.3">
      <c r="B17939" s="73"/>
      <c r="D17939" s="73"/>
      <c r="P17939" s="73"/>
      <c r="T17939" s="73"/>
      <c r="U17939" s="73"/>
      <c r="V17939" s="73"/>
      <c r="X17939" s="12"/>
    </row>
    <row r="17940" spans="2:24" x14ac:dyDescent="0.3">
      <c r="B17940" s="73"/>
      <c r="D17940" s="73"/>
      <c r="P17940" s="73"/>
      <c r="T17940" s="73"/>
      <c r="U17940" s="73"/>
      <c r="V17940" s="73"/>
      <c r="X17940" s="12"/>
    </row>
    <row r="17941" spans="2:24" x14ac:dyDescent="0.3">
      <c r="B17941" s="73"/>
      <c r="D17941" s="73"/>
      <c r="P17941" s="73"/>
      <c r="T17941" s="73"/>
      <c r="U17941" s="73"/>
      <c r="V17941" s="73"/>
      <c r="X17941" s="12"/>
    </row>
    <row r="17942" spans="2:24" x14ac:dyDescent="0.3">
      <c r="B17942" s="73"/>
      <c r="D17942" s="73"/>
      <c r="P17942" s="73"/>
      <c r="T17942" s="73"/>
      <c r="U17942" s="73"/>
      <c r="V17942" s="73"/>
      <c r="X17942" s="12"/>
    </row>
    <row r="17943" spans="2:24" x14ac:dyDescent="0.3">
      <c r="B17943" s="73"/>
      <c r="D17943" s="73"/>
      <c r="P17943" s="73"/>
      <c r="T17943" s="73"/>
      <c r="U17943" s="73"/>
      <c r="V17943" s="73"/>
      <c r="X17943" s="12"/>
    </row>
    <row r="17944" spans="2:24" x14ac:dyDescent="0.3">
      <c r="B17944" s="73"/>
      <c r="D17944" s="73"/>
      <c r="P17944" s="73"/>
      <c r="T17944" s="73"/>
      <c r="U17944" s="73"/>
      <c r="V17944" s="73"/>
      <c r="X17944" s="12"/>
    </row>
    <row r="17945" spans="2:24" x14ac:dyDescent="0.3">
      <c r="B17945" s="73"/>
      <c r="D17945" s="73"/>
      <c r="P17945" s="73"/>
      <c r="T17945" s="73"/>
      <c r="U17945" s="73"/>
      <c r="V17945" s="73"/>
      <c r="X17945" s="12"/>
    </row>
    <row r="17946" spans="2:24" x14ac:dyDescent="0.3">
      <c r="B17946" s="73"/>
      <c r="D17946" s="73"/>
      <c r="P17946" s="73"/>
      <c r="T17946" s="73"/>
      <c r="U17946" s="73"/>
      <c r="V17946" s="73"/>
      <c r="X17946" s="12"/>
    </row>
    <row r="17947" spans="2:24" x14ac:dyDescent="0.3">
      <c r="B17947" s="73"/>
      <c r="D17947" s="73"/>
      <c r="P17947" s="73"/>
      <c r="T17947" s="73"/>
      <c r="U17947" s="73"/>
      <c r="V17947" s="73"/>
      <c r="X17947" s="12"/>
    </row>
    <row r="17948" spans="2:24" x14ac:dyDescent="0.3">
      <c r="B17948" s="73"/>
      <c r="D17948" s="73"/>
      <c r="P17948" s="73"/>
      <c r="T17948" s="73"/>
      <c r="U17948" s="73"/>
      <c r="V17948" s="73"/>
      <c r="X17948" s="12"/>
    </row>
    <row r="17949" spans="2:24" x14ac:dyDescent="0.3">
      <c r="B17949" s="73"/>
      <c r="D17949" s="73"/>
      <c r="P17949" s="73"/>
      <c r="T17949" s="73"/>
      <c r="U17949" s="73"/>
      <c r="V17949" s="73"/>
      <c r="X17949" s="12"/>
    </row>
    <row r="17950" spans="2:24" x14ac:dyDescent="0.3">
      <c r="B17950" s="73"/>
      <c r="D17950" s="73"/>
      <c r="P17950" s="73"/>
      <c r="T17950" s="73"/>
      <c r="U17950" s="73"/>
      <c r="V17950" s="73"/>
      <c r="X17950" s="12"/>
    </row>
    <row r="17951" spans="2:24" x14ac:dyDescent="0.3">
      <c r="B17951" s="73"/>
      <c r="D17951" s="73"/>
      <c r="P17951" s="73"/>
      <c r="T17951" s="73"/>
      <c r="U17951" s="73"/>
      <c r="V17951" s="73"/>
      <c r="X17951" s="12"/>
    </row>
    <row r="17952" spans="2:24" x14ac:dyDescent="0.3">
      <c r="B17952" s="73"/>
      <c r="D17952" s="73"/>
      <c r="P17952" s="73"/>
      <c r="T17952" s="73"/>
      <c r="U17952" s="73"/>
      <c r="V17952" s="73"/>
      <c r="X17952" s="12"/>
    </row>
    <row r="17953" spans="2:24" x14ac:dyDescent="0.3">
      <c r="B17953" s="73"/>
      <c r="D17953" s="73"/>
      <c r="P17953" s="73"/>
      <c r="T17953" s="73"/>
      <c r="U17953" s="73"/>
      <c r="V17953" s="73"/>
      <c r="X17953" s="12"/>
    </row>
    <row r="17954" spans="2:24" x14ac:dyDescent="0.3">
      <c r="B17954" s="73"/>
      <c r="D17954" s="73"/>
      <c r="P17954" s="73"/>
      <c r="T17954" s="73"/>
      <c r="U17954" s="73"/>
      <c r="V17954" s="73"/>
      <c r="X17954" s="12"/>
    </row>
    <row r="17955" spans="2:24" x14ac:dyDescent="0.3">
      <c r="B17955" s="73"/>
      <c r="D17955" s="73"/>
      <c r="P17955" s="73"/>
      <c r="T17955" s="73"/>
      <c r="U17955" s="73"/>
      <c r="V17955" s="73"/>
      <c r="X17955" s="12"/>
    </row>
    <row r="17956" spans="2:24" x14ac:dyDescent="0.3">
      <c r="B17956" s="73"/>
      <c r="D17956" s="73"/>
      <c r="P17956" s="73"/>
      <c r="T17956" s="73"/>
      <c r="U17956" s="73"/>
      <c r="V17956" s="73"/>
      <c r="X17956" s="12"/>
    </row>
    <row r="17957" spans="2:24" x14ac:dyDescent="0.3">
      <c r="B17957" s="73"/>
      <c r="D17957" s="73"/>
      <c r="P17957" s="73"/>
      <c r="T17957" s="73"/>
      <c r="U17957" s="73"/>
      <c r="V17957" s="73"/>
      <c r="X17957" s="12"/>
    </row>
    <row r="17958" spans="2:24" x14ac:dyDescent="0.3">
      <c r="B17958" s="73"/>
      <c r="D17958" s="73"/>
      <c r="P17958" s="73"/>
      <c r="T17958" s="73"/>
      <c r="U17958" s="73"/>
      <c r="V17958" s="73"/>
      <c r="X17958" s="12"/>
    </row>
    <row r="17959" spans="2:24" x14ac:dyDescent="0.3">
      <c r="B17959" s="73"/>
      <c r="D17959" s="73"/>
      <c r="P17959" s="73"/>
      <c r="T17959" s="73"/>
      <c r="U17959" s="73"/>
      <c r="V17959" s="73"/>
      <c r="X17959" s="12"/>
    </row>
    <row r="17960" spans="2:24" x14ac:dyDescent="0.3">
      <c r="B17960" s="73"/>
      <c r="D17960" s="73"/>
      <c r="P17960" s="73"/>
      <c r="T17960" s="73"/>
      <c r="U17960" s="73"/>
      <c r="V17960" s="73"/>
      <c r="X17960" s="12"/>
    </row>
    <row r="17961" spans="2:24" x14ac:dyDescent="0.3">
      <c r="B17961" s="73"/>
      <c r="D17961" s="73"/>
      <c r="P17961" s="73"/>
      <c r="T17961" s="73"/>
      <c r="U17961" s="73"/>
      <c r="V17961" s="73"/>
      <c r="X17961" s="12"/>
    </row>
    <row r="17962" spans="2:24" x14ac:dyDescent="0.3">
      <c r="B17962" s="73"/>
      <c r="D17962" s="73"/>
      <c r="P17962" s="73"/>
      <c r="T17962" s="73"/>
      <c r="U17962" s="73"/>
      <c r="V17962" s="73"/>
      <c r="X17962" s="12"/>
    </row>
    <row r="17963" spans="2:24" x14ac:dyDescent="0.3">
      <c r="B17963" s="73"/>
      <c r="D17963" s="73"/>
      <c r="P17963" s="73"/>
      <c r="T17963" s="73"/>
      <c r="U17963" s="73"/>
      <c r="V17963" s="73"/>
      <c r="X17963" s="12"/>
    </row>
    <row r="17964" spans="2:24" x14ac:dyDescent="0.3">
      <c r="B17964" s="73"/>
      <c r="D17964" s="73"/>
      <c r="P17964" s="73"/>
      <c r="T17964" s="73"/>
      <c r="U17964" s="73"/>
      <c r="V17964" s="73"/>
      <c r="X17964" s="12"/>
    </row>
    <row r="17965" spans="2:24" x14ac:dyDescent="0.3">
      <c r="B17965" s="73"/>
      <c r="D17965" s="73"/>
      <c r="P17965" s="73"/>
      <c r="T17965" s="73"/>
      <c r="U17965" s="73"/>
      <c r="V17965" s="73"/>
      <c r="X17965" s="12"/>
    </row>
    <row r="17966" spans="2:24" x14ac:dyDescent="0.3">
      <c r="B17966" s="73"/>
      <c r="D17966" s="73"/>
      <c r="P17966" s="73"/>
      <c r="T17966" s="73"/>
      <c r="U17966" s="73"/>
      <c r="V17966" s="73"/>
      <c r="X17966" s="12"/>
    </row>
    <row r="17967" spans="2:24" x14ac:dyDescent="0.3">
      <c r="B17967" s="73"/>
      <c r="D17967" s="73"/>
      <c r="P17967" s="73"/>
      <c r="T17967" s="73"/>
      <c r="U17967" s="73"/>
      <c r="V17967" s="73"/>
      <c r="X17967" s="12"/>
    </row>
    <row r="17968" spans="2:24" x14ac:dyDescent="0.3">
      <c r="B17968" s="73"/>
      <c r="D17968" s="73"/>
      <c r="P17968" s="73"/>
      <c r="T17968" s="73"/>
      <c r="U17968" s="73"/>
      <c r="V17968" s="73"/>
      <c r="X17968" s="12"/>
    </row>
    <row r="17969" spans="2:24" x14ac:dyDescent="0.3">
      <c r="B17969" s="73"/>
      <c r="D17969" s="73"/>
      <c r="P17969" s="73"/>
      <c r="T17969" s="73"/>
      <c r="U17969" s="73"/>
      <c r="V17969" s="73"/>
      <c r="X17969" s="12"/>
    </row>
    <row r="17970" spans="2:24" x14ac:dyDescent="0.3">
      <c r="B17970" s="73"/>
      <c r="D17970" s="73"/>
      <c r="P17970" s="73"/>
      <c r="T17970" s="73"/>
      <c r="U17970" s="73"/>
      <c r="V17970" s="73"/>
      <c r="X17970" s="12"/>
    </row>
    <row r="17971" spans="2:24" x14ac:dyDescent="0.3">
      <c r="B17971" s="73"/>
      <c r="D17971" s="73"/>
      <c r="P17971" s="73"/>
      <c r="T17971" s="73"/>
      <c r="U17971" s="73"/>
      <c r="V17971" s="73"/>
      <c r="X17971" s="12"/>
    </row>
    <row r="17972" spans="2:24" x14ac:dyDescent="0.3">
      <c r="B17972" s="73"/>
      <c r="D17972" s="73"/>
      <c r="P17972" s="73"/>
      <c r="T17972" s="73"/>
      <c r="U17972" s="73"/>
      <c r="V17972" s="73"/>
      <c r="X17972" s="12"/>
    </row>
    <row r="17973" spans="2:24" x14ac:dyDescent="0.3">
      <c r="B17973" s="73"/>
      <c r="D17973" s="73"/>
      <c r="P17973" s="73"/>
      <c r="T17973" s="73"/>
      <c r="U17973" s="73"/>
      <c r="V17973" s="73"/>
      <c r="X17973" s="12"/>
    </row>
    <row r="17974" spans="2:24" x14ac:dyDescent="0.3">
      <c r="B17974" s="73"/>
      <c r="D17974" s="73"/>
      <c r="P17974" s="73"/>
      <c r="T17974" s="73"/>
      <c r="U17974" s="73"/>
      <c r="V17974" s="73"/>
      <c r="X17974" s="12"/>
    </row>
    <row r="17975" spans="2:24" x14ac:dyDescent="0.3">
      <c r="B17975" s="73"/>
      <c r="D17975" s="73"/>
      <c r="P17975" s="73"/>
      <c r="T17975" s="73"/>
      <c r="U17975" s="73"/>
      <c r="V17975" s="73"/>
      <c r="X17975" s="12"/>
    </row>
    <row r="17976" spans="2:24" x14ac:dyDescent="0.3">
      <c r="B17976" s="73"/>
      <c r="D17976" s="73"/>
      <c r="P17976" s="73"/>
      <c r="T17976" s="73"/>
      <c r="U17976" s="73"/>
      <c r="V17976" s="73"/>
      <c r="X17976" s="12"/>
    </row>
    <row r="17977" spans="2:24" x14ac:dyDescent="0.3">
      <c r="B17977" s="73"/>
      <c r="D17977" s="73"/>
      <c r="P17977" s="73"/>
      <c r="T17977" s="73"/>
      <c r="U17977" s="73"/>
      <c r="V17977" s="73"/>
      <c r="X17977" s="12"/>
    </row>
    <row r="17978" spans="2:24" x14ac:dyDescent="0.3">
      <c r="B17978" s="73"/>
      <c r="D17978" s="73"/>
      <c r="P17978" s="73"/>
      <c r="T17978" s="73"/>
      <c r="U17978" s="73"/>
      <c r="V17978" s="73"/>
      <c r="X17978" s="12"/>
    </row>
    <row r="17979" spans="2:24" x14ac:dyDescent="0.3">
      <c r="B17979" s="73"/>
      <c r="D17979" s="73"/>
      <c r="P17979" s="73"/>
      <c r="T17979" s="73"/>
      <c r="U17979" s="73"/>
      <c r="V17979" s="73"/>
      <c r="X17979" s="12"/>
    </row>
    <row r="17980" spans="2:24" x14ac:dyDescent="0.3">
      <c r="B17980" s="73"/>
      <c r="D17980" s="73"/>
      <c r="P17980" s="73"/>
      <c r="T17980" s="73"/>
      <c r="U17980" s="73"/>
      <c r="V17980" s="73"/>
      <c r="X17980" s="12"/>
    </row>
    <row r="17981" spans="2:24" x14ac:dyDescent="0.3">
      <c r="B17981" s="73"/>
      <c r="D17981" s="73"/>
      <c r="P17981" s="73"/>
      <c r="T17981" s="73"/>
      <c r="U17981" s="73"/>
      <c r="V17981" s="73"/>
      <c r="X17981" s="12"/>
    </row>
    <row r="17982" spans="2:24" x14ac:dyDescent="0.3">
      <c r="B17982" s="73"/>
      <c r="D17982" s="73"/>
      <c r="P17982" s="73"/>
      <c r="T17982" s="73"/>
      <c r="U17982" s="73"/>
      <c r="V17982" s="73"/>
      <c r="X17982" s="12"/>
    </row>
    <row r="17983" spans="2:24" x14ac:dyDescent="0.3">
      <c r="B17983" s="73"/>
      <c r="D17983" s="73"/>
      <c r="P17983" s="73"/>
      <c r="T17983" s="73"/>
      <c r="U17983" s="73"/>
      <c r="V17983" s="73"/>
      <c r="X17983" s="12"/>
    </row>
    <row r="17984" spans="2:24" x14ac:dyDescent="0.3">
      <c r="B17984" s="73"/>
      <c r="D17984" s="73"/>
      <c r="P17984" s="73"/>
      <c r="T17984" s="73"/>
      <c r="U17984" s="73"/>
      <c r="V17984" s="73"/>
      <c r="X17984" s="12"/>
    </row>
    <row r="17985" spans="2:24" x14ac:dyDescent="0.3">
      <c r="B17985" s="73"/>
      <c r="D17985" s="73"/>
      <c r="P17985" s="73"/>
      <c r="T17985" s="73"/>
      <c r="U17985" s="73"/>
      <c r="V17985" s="73"/>
      <c r="X17985" s="12"/>
    </row>
    <row r="17986" spans="2:24" x14ac:dyDescent="0.3">
      <c r="B17986" s="73"/>
      <c r="D17986" s="73"/>
      <c r="P17986" s="73"/>
      <c r="T17986" s="73"/>
      <c r="U17986" s="73"/>
      <c r="V17986" s="73"/>
      <c r="X17986" s="12"/>
    </row>
    <row r="17987" spans="2:24" x14ac:dyDescent="0.3">
      <c r="B17987" s="73"/>
      <c r="D17987" s="73"/>
      <c r="P17987" s="73"/>
      <c r="T17987" s="73"/>
      <c r="U17987" s="73"/>
      <c r="V17987" s="73"/>
      <c r="X17987" s="12"/>
    </row>
    <row r="17988" spans="2:24" x14ac:dyDescent="0.3">
      <c r="B17988" s="73"/>
      <c r="D17988" s="73"/>
      <c r="P17988" s="73"/>
      <c r="T17988" s="73"/>
      <c r="U17988" s="73"/>
      <c r="V17988" s="73"/>
      <c r="X17988" s="12"/>
    </row>
    <row r="17989" spans="2:24" x14ac:dyDescent="0.3">
      <c r="B17989" s="73"/>
      <c r="D17989" s="73"/>
      <c r="P17989" s="73"/>
      <c r="T17989" s="73"/>
      <c r="U17989" s="73"/>
      <c r="V17989" s="73"/>
      <c r="X17989" s="12"/>
    </row>
    <row r="17990" spans="2:24" x14ac:dyDescent="0.3">
      <c r="B17990" s="73"/>
      <c r="D17990" s="73"/>
      <c r="P17990" s="73"/>
      <c r="T17990" s="73"/>
      <c r="U17990" s="73"/>
      <c r="V17990" s="73"/>
      <c r="X17990" s="12"/>
    </row>
    <row r="17991" spans="2:24" x14ac:dyDescent="0.3">
      <c r="B17991" s="73"/>
      <c r="D17991" s="73"/>
      <c r="P17991" s="73"/>
      <c r="T17991" s="73"/>
      <c r="U17991" s="73"/>
      <c r="V17991" s="73"/>
      <c r="X17991" s="12"/>
    </row>
    <row r="17992" spans="2:24" x14ac:dyDescent="0.3">
      <c r="B17992" s="73"/>
      <c r="D17992" s="73"/>
      <c r="P17992" s="73"/>
      <c r="T17992" s="73"/>
      <c r="U17992" s="73"/>
      <c r="V17992" s="73"/>
      <c r="X17992" s="12"/>
    </row>
    <row r="17993" spans="2:24" x14ac:dyDescent="0.3">
      <c r="B17993" s="73"/>
      <c r="D17993" s="73"/>
      <c r="P17993" s="73"/>
      <c r="T17993" s="73"/>
      <c r="U17993" s="73"/>
      <c r="V17993" s="73"/>
      <c r="X17993" s="12"/>
    </row>
    <row r="17994" spans="2:24" x14ac:dyDescent="0.3">
      <c r="B17994" s="73"/>
      <c r="D17994" s="73"/>
      <c r="P17994" s="73"/>
      <c r="T17994" s="73"/>
      <c r="U17994" s="73"/>
      <c r="V17994" s="73"/>
      <c r="X17994" s="12"/>
    </row>
    <row r="17995" spans="2:24" x14ac:dyDescent="0.3">
      <c r="B17995" s="73"/>
      <c r="D17995" s="73"/>
      <c r="P17995" s="73"/>
      <c r="T17995" s="73"/>
      <c r="U17995" s="73"/>
      <c r="V17995" s="73"/>
      <c r="X17995" s="12"/>
    </row>
    <row r="17996" spans="2:24" x14ac:dyDescent="0.3">
      <c r="B17996" s="73"/>
      <c r="D17996" s="73"/>
      <c r="P17996" s="73"/>
      <c r="T17996" s="73"/>
      <c r="U17996" s="73"/>
      <c r="V17996" s="73"/>
      <c r="X17996" s="12"/>
    </row>
    <row r="17997" spans="2:24" x14ac:dyDescent="0.3">
      <c r="B17997" s="73"/>
      <c r="D17997" s="73"/>
      <c r="P17997" s="73"/>
      <c r="T17997" s="73"/>
      <c r="U17997" s="73"/>
      <c r="V17997" s="73"/>
      <c r="X17997" s="12"/>
    </row>
    <row r="17998" spans="2:24" x14ac:dyDescent="0.3">
      <c r="B17998" s="73"/>
      <c r="D17998" s="73"/>
      <c r="P17998" s="73"/>
      <c r="T17998" s="73"/>
      <c r="U17998" s="73"/>
      <c r="V17998" s="73"/>
      <c r="X17998" s="12"/>
    </row>
    <row r="17999" spans="2:24" x14ac:dyDescent="0.3">
      <c r="B17999" s="73"/>
      <c r="D17999" s="73"/>
      <c r="P17999" s="73"/>
      <c r="T17999" s="73"/>
      <c r="U17999" s="73"/>
      <c r="V17999" s="73"/>
      <c r="X17999" s="12"/>
    </row>
    <row r="18000" spans="2:24" x14ac:dyDescent="0.3">
      <c r="B18000" s="73"/>
      <c r="D18000" s="73"/>
      <c r="P18000" s="73"/>
      <c r="T18000" s="73"/>
      <c r="U18000" s="73"/>
      <c r="V18000" s="73"/>
      <c r="X18000" s="12"/>
    </row>
    <row r="18001" spans="2:24" x14ac:dyDescent="0.3">
      <c r="B18001" s="73"/>
      <c r="D18001" s="73"/>
      <c r="P18001" s="73"/>
      <c r="T18001" s="73"/>
      <c r="U18001" s="73"/>
      <c r="V18001" s="73"/>
      <c r="X18001" s="12"/>
    </row>
    <row r="18002" spans="2:24" x14ac:dyDescent="0.3">
      <c r="B18002" s="73"/>
      <c r="D18002" s="73"/>
      <c r="P18002" s="73"/>
      <c r="T18002" s="73"/>
      <c r="U18002" s="73"/>
      <c r="V18002" s="73"/>
      <c r="X18002" s="12"/>
    </row>
    <row r="18003" spans="2:24" x14ac:dyDescent="0.3">
      <c r="B18003" s="73"/>
      <c r="D18003" s="73"/>
      <c r="P18003" s="73"/>
      <c r="T18003" s="73"/>
      <c r="U18003" s="73"/>
      <c r="V18003" s="73"/>
      <c r="X18003" s="12"/>
    </row>
    <row r="18004" spans="2:24" x14ac:dyDescent="0.3">
      <c r="B18004" s="73"/>
      <c r="D18004" s="73"/>
      <c r="P18004" s="73"/>
      <c r="T18004" s="73"/>
      <c r="U18004" s="73"/>
      <c r="V18004" s="73"/>
      <c r="X18004" s="12"/>
    </row>
    <row r="18005" spans="2:24" x14ac:dyDescent="0.3">
      <c r="B18005" s="73"/>
      <c r="D18005" s="73"/>
      <c r="P18005" s="73"/>
      <c r="T18005" s="73"/>
      <c r="U18005" s="73"/>
      <c r="V18005" s="73"/>
      <c r="X18005" s="12"/>
    </row>
    <row r="18006" spans="2:24" x14ac:dyDescent="0.3">
      <c r="B18006" s="73"/>
      <c r="D18006" s="73"/>
      <c r="P18006" s="73"/>
      <c r="T18006" s="73"/>
      <c r="U18006" s="73"/>
      <c r="V18006" s="73"/>
      <c r="X18006" s="12"/>
    </row>
    <row r="18007" spans="2:24" x14ac:dyDescent="0.3">
      <c r="B18007" s="73"/>
      <c r="D18007" s="73"/>
      <c r="P18007" s="73"/>
      <c r="T18007" s="73"/>
      <c r="U18007" s="73"/>
      <c r="V18007" s="73"/>
      <c r="X18007" s="12"/>
    </row>
    <row r="18008" spans="2:24" x14ac:dyDescent="0.3">
      <c r="B18008" s="73"/>
      <c r="D18008" s="73"/>
      <c r="P18008" s="73"/>
      <c r="T18008" s="73"/>
      <c r="U18008" s="73"/>
      <c r="V18008" s="73"/>
      <c r="X18008" s="12"/>
    </row>
    <row r="18009" spans="2:24" x14ac:dyDescent="0.3">
      <c r="B18009" s="73"/>
      <c r="D18009" s="73"/>
      <c r="P18009" s="73"/>
      <c r="T18009" s="73"/>
      <c r="U18009" s="73"/>
      <c r="V18009" s="73"/>
      <c r="X18009" s="12"/>
    </row>
    <row r="18010" spans="2:24" x14ac:dyDescent="0.3">
      <c r="B18010" s="73"/>
      <c r="D18010" s="73"/>
      <c r="P18010" s="73"/>
      <c r="T18010" s="73"/>
      <c r="U18010" s="73"/>
      <c r="V18010" s="73"/>
      <c r="X18010" s="12"/>
    </row>
    <row r="18011" spans="2:24" x14ac:dyDescent="0.3">
      <c r="B18011" s="73"/>
      <c r="D18011" s="73"/>
      <c r="P18011" s="73"/>
      <c r="T18011" s="73"/>
      <c r="U18011" s="73"/>
      <c r="V18011" s="73"/>
      <c r="X18011" s="12"/>
    </row>
    <row r="18012" spans="2:24" x14ac:dyDescent="0.3">
      <c r="B18012" s="73"/>
      <c r="D18012" s="73"/>
      <c r="P18012" s="73"/>
      <c r="T18012" s="73"/>
      <c r="U18012" s="73"/>
      <c r="V18012" s="73"/>
      <c r="X18012" s="12"/>
    </row>
    <row r="18013" spans="2:24" x14ac:dyDescent="0.3">
      <c r="B18013" s="73"/>
      <c r="D18013" s="73"/>
      <c r="P18013" s="73"/>
      <c r="T18013" s="73"/>
      <c r="U18013" s="73"/>
      <c r="V18013" s="73"/>
      <c r="X18013" s="12"/>
    </row>
    <row r="18014" spans="2:24" x14ac:dyDescent="0.3">
      <c r="B18014" s="73"/>
      <c r="D18014" s="73"/>
      <c r="P18014" s="73"/>
      <c r="T18014" s="73"/>
      <c r="U18014" s="73"/>
      <c r="V18014" s="73"/>
      <c r="X18014" s="12"/>
    </row>
    <row r="18015" spans="2:24" x14ac:dyDescent="0.3">
      <c r="B18015" s="73"/>
      <c r="D18015" s="73"/>
      <c r="P18015" s="73"/>
      <c r="T18015" s="73"/>
      <c r="U18015" s="73"/>
      <c r="V18015" s="73"/>
      <c r="X18015" s="12"/>
    </row>
    <row r="18016" spans="2:24" x14ac:dyDescent="0.3">
      <c r="B18016" s="73"/>
      <c r="D18016" s="73"/>
      <c r="P18016" s="73"/>
      <c r="T18016" s="73"/>
      <c r="U18016" s="73"/>
      <c r="V18016" s="73"/>
      <c r="X18016" s="12"/>
    </row>
    <row r="18017" spans="2:24" x14ac:dyDescent="0.3">
      <c r="B18017" s="73"/>
      <c r="D18017" s="73"/>
      <c r="P18017" s="73"/>
      <c r="T18017" s="73"/>
      <c r="U18017" s="73"/>
      <c r="V18017" s="73"/>
      <c r="X18017" s="12"/>
    </row>
    <row r="18018" spans="2:24" x14ac:dyDescent="0.3">
      <c r="B18018" s="73"/>
      <c r="D18018" s="73"/>
      <c r="P18018" s="73"/>
      <c r="T18018" s="73"/>
      <c r="U18018" s="73"/>
      <c r="V18018" s="73"/>
      <c r="X18018" s="12"/>
    </row>
    <row r="18019" spans="2:24" x14ac:dyDescent="0.3">
      <c r="B18019" s="73"/>
      <c r="D18019" s="73"/>
      <c r="P18019" s="73"/>
      <c r="T18019" s="73"/>
      <c r="U18019" s="73"/>
      <c r="V18019" s="73"/>
      <c r="X18019" s="12"/>
    </row>
    <row r="18020" spans="2:24" x14ac:dyDescent="0.3">
      <c r="B18020" s="73"/>
      <c r="D18020" s="73"/>
      <c r="P18020" s="73"/>
      <c r="T18020" s="73"/>
      <c r="U18020" s="73"/>
      <c r="V18020" s="73"/>
      <c r="X18020" s="12"/>
    </row>
    <row r="18021" spans="2:24" x14ac:dyDescent="0.3">
      <c r="B18021" s="73"/>
      <c r="D18021" s="73"/>
      <c r="P18021" s="73"/>
      <c r="T18021" s="73"/>
      <c r="U18021" s="73"/>
      <c r="V18021" s="73"/>
      <c r="X18021" s="12"/>
    </row>
    <row r="18022" spans="2:24" x14ac:dyDescent="0.3">
      <c r="B18022" s="73"/>
      <c r="D18022" s="73"/>
      <c r="P18022" s="73"/>
      <c r="T18022" s="73"/>
      <c r="U18022" s="73"/>
      <c r="V18022" s="73"/>
      <c r="X18022" s="12"/>
    </row>
    <row r="18023" spans="2:24" x14ac:dyDescent="0.3">
      <c r="B18023" s="73"/>
      <c r="D18023" s="73"/>
      <c r="P18023" s="73"/>
      <c r="T18023" s="73"/>
      <c r="U18023" s="73"/>
      <c r="V18023" s="73"/>
      <c r="X18023" s="12"/>
    </row>
    <row r="18024" spans="2:24" x14ac:dyDescent="0.3">
      <c r="B18024" s="73"/>
      <c r="D18024" s="73"/>
      <c r="P18024" s="73"/>
      <c r="T18024" s="73"/>
      <c r="U18024" s="73"/>
      <c r="V18024" s="73"/>
      <c r="X18024" s="12"/>
    </row>
    <row r="18025" spans="2:24" x14ac:dyDescent="0.3">
      <c r="B18025" s="73"/>
      <c r="D18025" s="73"/>
      <c r="P18025" s="73"/>
      <c r="T18025" s="73"/>
      <c r="U18025" s="73"/>
      <c r="V18025" s="73"/>
      <c r="X18025" s="12"/>
    </row>
    <row r="18026" spans="2:24" x14ac:dyDescent="0.3">
      <c r="B18026" s="73"/>
      <c r="D18026" s="73"/>
      <c r="P18026" s="73"/>
      <c r="T18026" s="73"/>
      <c r="U18026" s="73"/>
      <c r="V18026" s="73"/>
      <c r="X18026" s="12"/>
    </row>
    <row r="18027" spans="2:24" x14ac:dyDescent="0.3">
      <c r="B18027" s="73"/>
      <c r="D18027" s="73"/>
      <c r="P18027" s="73"/>
      <c r="T18027" s="73"/>
      <c r="U18027" s="73"/>
      <c r="V18027" s="73"/>
      <c r="X18027" s="12"/>
    </row>
    <row r="18028" spans="2:24" x14ac:dyDescent="0.3">
      <c r="B18028" s="73"/>
      <c r="D18028" s="73"/>
      <c r="P18028" s="73"/>
      <c r="T18028" s="73"/>
      <c r="U18028" s="73"/>
      <c r="V18028" s="73"/>
      <c r="X18028" s="12"/>
    </row>
    <row r="18029" spans="2:24" x14ac:dyDescent="0.3">
      <c r="B18029" s="73"/>
      <c r="D18029" s="73"/>
      <c r="P18029" s="73"/>
      <c r="T18029" s="73"/>
      <c r="U18029" s="73"/>
      <c r="V18029" s="73"/>
      <c r="X18029" s="12"/>
    </row>
    <row r="18030" spans="2:24" x14ac:dyDescent="0.3">
      <c r="B18030" s="73"/>
      <c r="D18030" s="73"/>
      <c r="P18030" s="73"/>
      <c r="T18030" s="73"/>
      <c r="U18030" s="73"/>
      <c r="V18030" s="73"/>
      <c r="X18030" s="12"/>
    </row>
    <row r="18031" spans="2:24" x14ac:dyDescent="0.3">
      <c r="B18031" s="73"/>
      <c r="D18031" s="73"/>
      <c r="P18031" s="73"/>
      <c r="T18031" s="73"/>
      <c r="U18031" s="73"/>
      <c r="V18031" s="73"/>
      <c r="X18031" s="12"/>
    </row>
    <row r="18032" spans="2:24" x14ac:dyDescent="0.3">
      <c r="B18032" s="73"/>
      <c r="D18032" s="73"/>
      <c r="P18032" s="73"/>
      <c r="T18032" s="73"/>
      <c r="U18032" s="73"/>
      <c r="V18032" s="73"/>
      <c r="X18032" s="12"/>
    </row>
    <row r="18033" spans="2:24" x14ac:dyDescent="0.3">
      <c r="B18033" s="73"/>
      <c r="D18033" s="73"/>
      <c r="P18033" s="73"/>
      <c r="T18033" s="73"/>
      <c r="U18033" s="73"/>
      <c r="V18033" s="73"/>
      <c r="X18033" s="12"/>
    </row>
    <row r="18034" spans="2:24" x14ac:dyDescent="0.3">
      <c r="B18034" s="73"/>
      <c r="D18034" s="73"/>
      <c r="P18034" s="73"/>
      <c r="T18034" s="73"/>
      <c r="U18034" s="73"/>
      <c r="V18034" s="73"/>
      <c r="X18034" s="12"/>
    </row>
    <row r="18035" spans="2:24" x14ac:dyDescent="0.3">
      <c r="B18035" s="73"/>
      <c r="D18035" s="73"/>
      <c r="P18035" s="73"/>
      <c r="T18035" s="73"/>
      <c r="U18035" s="73"/>
      <c r="V18035" s="73"/>
      <c r="X18035" s="12"/>
    </row>
    <row r="18036" spans="2:24" x14ac:dyDescent="0.3">
      <c r="B18036" s="73"/>
      <c r="D18036" s="73"/>
      <c r="P18036" s="73"/>
      <c r="T18036" s="73"/>
      <c r="U18036" s="73"/>
      <c r="V18036" s="73"/>
      <c r="X18036" s="12"/>
    </row>
    <row r="18037" spans="2:24" x14ac:dyDescent="0.3">
      <c r="B18037" s="73"/>
      <c r="D18037" s="73"/>
      <c r="P18037" s="73"/>
      <c r="T18037" s="73"/>
      <c r="U18037" s="73"/>
      <c r="V18037" s="73"/>
      <c r="X18037" s="12"/>
    </row>
    <row r="18038" spans="2:24" x14ac:dyDescent="0.3">
      <c r="B18038" s="73"/>
      <c r="D18038" s="73"/>
      <c r="P18038" s="73"/>
      <c r="T18038" s="73"/>
      <c r="U18038" s="73"/>
      <c r="V18038" s="73"/>
      <c r="X18038" s="12"/>
    </row>
    <row r="18039" spans="2:24" x14ac:dyDescent="0.3">
      <c r="B18039" s="73"/>
      <c r="D18039" s="73"/>
      <c r="P18039" s="73"/>
      <c r="T18039" s="73"/>
      <c r="U18039" s="73"/>
      <c r="V18039" s="73"/>
      <c r="X18039" s="12"/>
    </row>
    <row r="18040" spans="2:24" x14ac:dyDescent="0.3">
      <c r="B18040" s="73"/>
      <c r="D18040" s="73"/>
      <c r="P18040" s="73"/>
      <c r="T18040" s="73"/>
      <c r="U18040" s="73"/>
      <c r="V18040" s="73"/>
      <c r="X18040" s="12"/>
    </row>
    <row r="18041" spans="2:24" x14ac:dyDescent="0.3">
      <c r="B18041" s="73"/>
      <c r="D18041" s="73"/>
      <c r="P18041" s="73"/>
      <c r="T18041" s="73"/>
      <c r="U18041" s="73"/>
      <c r="V18041" s="73"/>
      <c r="X18041" s="12"/>
    </row>
    <row r="18042" spans="2:24" x14ac:dyDescent="0.3">
      <c r="B18042" s="73"/>
      <c r="D18042" s="73"/>
      <c r="P18042" s="73"/>
      <c r="T18042" s="73"/>
      <c r="U18042" s="73"/>
      <c r="V18042" s="73"/>
      <c r="X18042" s="12"/>
    </row>
    <row r="18043" spans="2:24" x14ac:dyDescent="0.3">
      <c r="B18043" s="73"/>
      <c r="D18043" s="73"/>
      <c r="P18043" s="73"/>
      <c r="T18043" s="73"/>
      <c r="U18043" s="73"/>
      <c r="V18043" s="73"/>
      <c r="X18043" s="12"/>
    </row>
    <row r="18044" spans="2:24" x14ac:dyDescent="0.3">
      <c r="B18044" s="73"/>
      <c r="D18044" s="73"/>
      <c r="P18044" s="73"/>
      <c r="T18044" s="73"/>
      <c r="U18044" s="73"/>
      <c r="V18044" s="73"/>
      <c r="X18044" s="12"/>
    </row>
    <row r="18045" spans="2:24" x14ac:dyDescent="0.3">
      <c r="B18045" s="73"/>
      <c r="D18045" s="73"/>
      <c r="P18045" s="73"/>
      <c r="T18045" s="73"/>
      <c r="U18045" s="73"/>
      <c r="V18045" s="73"/>
      <c r="X18045" s="12"/>
    </row>
    <row r="18046" spans="2:24" x14ac:dyDescent="0.3">
      <c r="B18046" s="73"/>
      <c r="D18046" s="73"/>
      <c r="P18046" s="73"/>
      <c r="T18046" s="73"/>
      <c r="U18046" s="73"/>
      <c r="V18046" s="73"/>
      <c r="X18046" s="12"/>
    </row>
    <row r="18047" spans="2:24" x14ac:dyDescent="0.3">
      <c r="B18047" s="73"/>
      <c r="D18047" s="73"/>
      <c r="P18047" s="73"/>
      <c r="T18047" s="73"/>
      <c r="U18047" s="73"/>
      <c r="V18047" s="73"/>
      <c r="X18047" s="12"/>
    </row>
    <row r="18048" spans="2:24" x14ac:dyDescent="0.3">
      <c r="B18048" s="73"/>
      <c r="D18048" s="73"/>
      <c r="P18048" s="73"/>
      <c r="T18048" s="73"/>
      <c r="U18048" s="73"/>
      <c r="V18048" s="73"/>
      <c r="X18048" s="12"/>
    </row>
    <row r="18049" spans="2:24" x14ac:dyDescent="0.3">
      <c r="B18049" s="73"/>
      <c r="D18049" s="73"/>
      <c r="P18049" s="73"/>
      <c r="T18049" s="73"/>
      <c r="U18049" s="73"/>
      <c r="V18049" s="73"/>
      <c r="X18049" s="12"/>
    </row>
    <row r="18050" spans="2:24" x14ac:dyDescent="0.3">
      <c r="B18050" s="73"/>
      <c r="D18050" s="73"/>
      <c r="P18050" s="73"/>
      <c r="T18050" s="73"/>
      <c r="U18050" s="73"/>
      <c r="V18050" s="73"/>
      <c r="X18050" s="12"/>
    </row>
    <row r="18051" spans="2:24" x14ac:dyDescent="0.3">
      <c r="B18051" s="73"/>
      <c r="D18051" s="73"/>
      <c r="P18051" s="73"/>
      <c r="T18051" s="73"/>
      <c r="U18051" s="73"/>
      <c r="V18051" s="73"/>
      <c r="X18051" s="12"/>
    </row>
    <row r="18052" spans="2:24" x14ac:dyDescent="0.3">
      <c r="B18052" s="73"/>
      <c r="D18052" s="73"/>
      <c r="P18052" s="73"/>
      <c r="T18052" s="73"/>
      <c r="U18052" s="73"/>
      <c r="V18052" s="73"/>
      <c r="X18052" s="12"/>
    </row>
    <row r="18053" spans="2:24" x14ac:dyDescent="0.3">
      <c r="B18053" s="73"/>
      <c r="D18053" s="73"/>
      <c r="P18053" s="73"/>
      <c r="T18053" s="73"/>
      <c r="U18053" s="73"/>
      <c r="V18053" s="73"/>
      <c r="X18053" s="12"/>
    </row>
    <row r="18054" spans="2:24" x14ac:dyDescent="0.3">
      <c r="B18054" s="73"/>
      <c r="D18054" s="73"/>
      <c r="P18054" s="73"/>
      <c r="T18054" s="73"/>
      <c r="U18054" s="73"/>
      <c r="V18054" s="73"/>
      <c r="X18054" s="12"/>
    </row>
    <row r="18055" spans="2:24" x14ac:dyDescent="0.3">
      <c r="B18055" s="73"/>
      <c r="D18055" s="73"/>
      <c r="P18055" s="73"/>
      <c r="T18055" s="73"/>
      <c r="U18055" s="73"/>
      <c r="V18055" s="73"/>
      <c r="X18055" s="12"/>
    </row>
    <row r="18056" spans="2:24" x14ac:dyDescent="0.3">
      <c r="B18056" s="73"/>
      <c r="D18056" s="73"/>
      <c r="P18056" s="73"/>
      <c r="T18056" s="73"/>
      <c r="U18056" s="73"/>
      <c r="V18056" s="73"/>
      <c r="X18056" s="12"/>
    </row>
    <row r="18057" spans="2:24" x14ac:dyDescent="0.3">
      <c r="B18057" s="73"/>
      <c r="D18057" s="73"/>
      <c r="P18057" s="73"/>
      <c r="T18057" s="73"/>
      <c r="U18057" s="73"/>
      <c r="V18057" s="73"/>
      <c r="X18057" s="12"/>
    </row>
    <row r="18058" spans="2:24" x14ac:dyDescent="0.3">
      <c r="B18058" s="73"/>
      <c r="D18058" s="73"/>
      <c r="P18058" s="73"/>
      <c r="T18058" s="73"/>
      <c r="U18058" s="73"/>
      <c r="V18058" s="73"/>
      <c r="X18058" s="12"/>
    </row>
    <row r="18059" spans="2:24" x14ac:dyDescent="0.3">
      <c r="B18059" s="73"/>
      <c r="D18059" s="73"/>
      <c r="P18059" s="73"/>
      <c r="T18059" s="73"/>
      <c r="U18059" s="73"/>
      <c r="V18059" s="73"/>
      <c r="X18059" s="12"/>
    </row>
    <row r="18060" spans="2:24" x14ac:dyDescent="0.3">
      <c r="B18060" s="73"/>
      <c r="D18060" s="73"/>
      <c r="P18060" s="73"/>
      <c r="T18060" s="73"/>
      <c r="U18060" s="73"/>
      <c r="V18060" s="73"/>
      <c r="X18060" s="12"/>
    </row>
    <row r="18061" spans="2:24" x14ac:dyDescent="0.3">
      <c r="B18061" s="73"/>
      <c r="D18061" s="73"/>
      <c r="P18061" s="73"/>
      <c r="T18061" s="73"/>
      <c r="U18061" s="73"/>
      <c r="V18061" s="73"/>
      <c r="X18061" s="12"/>
    </row>
    <row r="18062" spans="2:24" x14ac:dyDescent="0.3">
      <c r="B18062" s="73"/>
      <c r="D18062" s="73"/>
      <c r="P18062" s="73"/>
      <c r="T18062" s="73"/>
      <c r="U18062" s="73"/>
      <c r="V18062" s="73"/>
      <c r="X18062" s="12"/>
    </row>
    <row r="18063" spans="2:24" x14ac:dyDescent="0.3">
      <c r="B18063" s="73"/>
      <c r="D18063" s="73"/>
      <c r="P18063" s="73"/>
      <c r="T18063" s="73"/>
      <c r="U18063" s="73"/>
      <c r="V18063" s="73"/>
      <c r="X18063" s="12"/>
    </row>
    <row r="18064" spans="2:24" x14ac:dyDescent="0.3">
      <c r="B18064" s="73"/>
      <c r="D18064" s="73"/>
      <c r="P18064" s="73"/>
      <c r="T18064" s="73"/>
      <c r="U18064" s="73"/>
      <c r="V18064" s="73"/>
      <c r="X18064" s="12"/>
    </row>
    <row r="18065" spans="2:24" x14ac:dyDescent="0.3">
      <c r="B18065" s="73"/>
      <c r="D18065" s="73"/>
      <c r="P18065" s="73"/>
      <c r="T18065" s="73"/>
      <c r="U18065" s="73"/>
      <c r="V18065" s="73"/>
      <c r="X18065" s="12"/>
    </row>
    <row r="18066" spans="2:24" x14ac:dyDescent="0.3">
      <c r="B18066" s="73"/>
      <c r="D18066" s="73"/>
      <c r="P18066" s="73"/>
      <c r="T18066" s="73"/>
      <c r="U18066" s="73"/>
      <c r="V18066" s="73"/>
      <c r="X18066" s="12"/>
    </row>
    <row r="18067" spans="2:24" x14ac:dyDescent="0.3">
      <c r="B18067" s="73"/>
      <c r="D18067" s="73"/>
      <c r="P18067" s="73"/>
      <c r="T18067" s="73"/>
      <c r="U18067" s="73"/>
      <c r="V18067" s="73"/>
      <c r="X18067" s="12"/>
    </row>
    <row r="18068" spans="2:24" x14ac:dyDescent="0.3">
      <c r="B18068" s="73"/>
      <c r="D18068" s="73"/>
      <c r="P18068" s="73"/>
      <c r="T18068" s="73"/>
      <c r="U18068" s="73"/>
      <c r="V18068" s="73"/>
      <c r="X18068" s="12"/>
    </row>
    <row r="18069" spans="2:24" x14ac:dyDescent="0.3">
      <c r="B18069" s="73"/>
      <c r="D18069" s="73"/>
      <c r="P18069" s="73"/>
      <c r="T18069" s="73"/>
      <c r="U18069" s="73"/>
      <c r="V18069" s="73"/>
      <c r="X18069" s="12"/>
    </row>
    <row r="18070" spans="2:24" x14ac:dyDescent="0.3">
      <c r="B18070" s="73"/>
      <c r="D18070" s="73"/>
      <c r="P18070" s="73"/>
      <c r="T18070" s="73"/>
      <c r="U18070" s="73"/>
      <c r="V18070" s="73"/>
      <c r="X18070" s="12"/>
    </row>
    <row r="18071" spans="2:24" x14ac:dyDescent="0.3">
      <c r="B18071" s="73"/>
      <c r="D18071" s="73"/>
      <c r="P18071" s="73"/>
      <c r="T18071" s="73"/>
      <c r="U18071" s="73"/>
      <c r="V18071" s="73"/>
      <c r="X18071" s="12"/>
    </row>
    <row r="18072" spans="2:24" x14ac:dyDescent="0.3">
      <c r="B18072" s="73"/>
      <c r="D18072" s="73"/>
      <c r="P18072" s="73"/>
      <c r="T18072" s="73"/>
      <c r="U18072" s="73"/>
      <c r="V18072" s="73"/>
      <c r="X18072" s="12"/>
    </row>
    <row r="18073" spans="2:24" x14ac:dyDescent="0.3">
      <c r="B18073" s="73"/>
      <c r="D18073" s="73"/>
      <c r="P18073" s="73"/>
      <c r="T18073" s="73"/>
      <c r="U18073" s="73"/>
      <c r="V18073" s="73"/>
      <c r="X18073" s="12"/>
    </row>
    <row r="18074" spans="2:24" x14ac:dyDescent="0.3">
      <c r="B18074" s="73"/>
      <c r="D18074" s="73"/>
      <c r="P18074" s="73"/>
      <c r="T18074" s="73"/>
      <c r="U18074" s="73"/>
      <c r="V18074" s="73"/>
      <c r="X18074" s="12"/>
    </row>
    <row r="18075" spans="2:24" x14ac:dyDescent="0.3">
      <c r="B18075" s="73"/>
      <c r="D18075" s="73"/>
      <c r="P18075" s="73"/>
      <c r="T18075" s="73"/>
      <c r="U18075" s="73"/>
      <c r="V18075" s="73"/>
      <c r="X18075" s="12"/>
    </row>
    <row r="18076" spans="2:24" x14ac:dyDescent="0.3">
      <c r="B18076" s="73"/>
      <c r="D18076" s="73"/>
      <c r="P18076" s="73"/>
      <c r="T18076" s="73"/>
      <c r="U18076" s="73"/>
      <c r="V18076" s="73"/>
      <c r="X18076" s="12"/>
    </row>
    <row r="18077" spans="2:24" x14ac:dyDescent="0.3">
      <c r="B18077" s="73"/>
      <c r="D18077" s="73"/>
      <c r="P18077" s="73"/>
      <c r="T18077" s="73"/>
      <c r="U18077" s="73"/>
      <c r="V18077" s="73"/>
      <c r="X18077" s="12"/>
    </row>
    <row r="18078" spans="2:24" x14ac:dyDescent="0.3">
      <c r="B18078" s="73"/>
      <c r="D18078" s="73"/>
      <c r="P18078" s="73"/>
      <c r="T18078" s="73"/>
      <c r="U18078" s="73"/>
      <c r="V18078" s="73"/>
      <c r="X18078" s="12"/>
    </row>
    <row r="18079" spans="2:24" x14ac:dyDescent="0.3">
      <c r="B18079" s="73"/>
      <c r="D18079" s="73"/>
      <c r="P18079" s="73"/>
      <c r="T18079" s="73"/>
      <c r="U18079" s="73"/>
      <c r="V18079" s="73"/>
      <c r="X18079" s="12"/>
    </row>
    <row r="18080" spans="2:24" x14ac:dyDescent="0.3">
      <c r="B18080" s="73"/>
      <c r="D18080" s="73"/>
      <c r="P18080" s="73"/>
      <c r="T18080" s="73"/>
      <c r="U18080" s="73"/>
      <c r="V18080" s="73"/>
      <c r="X18080" s="12"/>
    </row>
    <row r="18081" spans="2:24" x14ac:dyDescent="0.3">
      <c r="B18081" s="73"/>
      <c r="D18081" s="73"/>
      <c r="P18081" s="73"/>
      <c r="T18081" s="73"/>
      <c r="U18081" s="73"/>
      <c r="V18081" s="73"/>
      <c r="X18081" s="12"/>
    </row>
    <row r="18082" spans="2:24" x14ac:dyDescent="0.3">
      <c r="B18082" s="73"/>
      <c r="D18082" s="73"/>
      <c r="P18082" s="73"/>
      <c r="T18082" s="73"/>
      <c r="U18082" s="73"/>
      <c r="V18082" s="73"/>
      <c r="X18082" s="12"/>
    </row>
    <row r="18083" spans="2:24" x14ac:dyDescent="0.3">
      <c r="B18083" s="73"/>
      <c r="D18083" s="73"/>
      <c r="P18083" s="73"/>
      <c r="T18083" s="73"/>
      <c r="U18083" s="73"/>
      <c r="V18083" s="73"/>
      <c r="X18083" s="12"/>
    </row>
    <row r="18084" spans="2:24" x14ac:dyDescent="0.3">
      <c r="B18084" s="73"/>
      <c r="D18084" s="73"/>
      <c r="P18084" s="73"/>
      <c r="T18084" s="73"/>
      <c r="U18084" s="73"/>
      <c r="V18084" s="73"/>
      <c r="X18084" s="12"/>
    </row>
    <row r="18085" spans="2:24" x14ac:dyDescent="0.3">
      <c r="B18085" s="73"/>
      <c r="D18085" s="73"/>
      <c r="P18085" s="73"/>
      <c r="T18085" s="73"/>
      <c r="U18085" s="73"/>
      <c r="V18085" s="73"/>
      <c r="X18085" s="12"/>
    </row>
    <row r="18086" spans="2:24" x14ac:dyDescent="0.3">
      <c r="B18086" s="73"/>
      <c r="D18086" s="73"/>
      <c r="P18086" s="73"/>
      <c r="T18086" s="73"/>
      <c r="U18086" s="73"/>
      <c r="V18086" s="73"/>
      <c r="X18086" s="12"/>
    </row>
    <row r="18087" spans="2:24" x14ac:dyDescent="0.3">
      <c r="B18087" s="73"/>
      <c r="D18087" s="73"/>
      <c r="P18087" s="73"/>
      <c r="T18087" s="73"/>
      <c r="U18087" s="73"/>
      <c r="V18087" s="73"/>
      <c r="X18087" s="12"/>
    </row>
    <row r="18088" spans="2:24" x14ac:dyDescent="0.3">
      <c r="B18088" s="73"/>
      <c r="D18088" s="73"/>
      <c r="P18088" s="73"/>
      <c r="T18088" s="73"/>
      <c r="U18088" s="73"/>
      <c r="V18088" s="73"/>
      <c r="X18088" s="12"/>
    </row>
    <row r="18089" spans="2:24" x14ac:dyDescent="0.3">
      <c r="B18089" s="73"/>
      <c r="D18089" s="73"/>
      <c r="P18089" s="73"/>
      <c r="T18089" s="73"/>
      <c r="U18089" s="73"/>
      <c r="V18089" s="73"/>
      <c r="X18089" s="12"/>
    </row>
    <row r="18090" spans="2:24" x14ac:dyDescent="0.3">
      <c r="B18090" s="73"/>
      <c r="D18090" s="73"/>
      <c r="P18090" s="73"/>
      <c r="T18090" s="73"/>
      <c r="U18090" s="73"/>
      <c r="V18090" s="73"/>
      <c r="X18090" s="12"/>
    </row>
    <row r="18091" spans="2:24" x14ac:dyDescent="0.3">
      <c r="B18091" s="73"/>
      <c r="D18091" s="73"/>
      <c r="P18091" s="73"/>
      <c r="T18091" s="73"/>
      <c r="U18091" s="73"/>
      <c r="V18091" s="73"/>
      <c r="X18091" s="12"/>
    </row>
    <row r="18092" spans="2:24" x14ac:dyDescent="0.3">
      <c r="B18092" s="73"/>
      <c r="D18092" s="73"/>
      <c r="P18092" s="73"/>
      <c r="T18092" s="73"/>
      <c r="U18092" s="73"/>
      <c r="V18092" s="73"/>
      <c r="X18092" s="12"/>
    </row>
    <row r="18093" spans="2:24" x14ac:dyDescent="0.3">
      <c r="B18093" s="73"/>
      <c r="D18093" s="73"/>
      <c r="P18093" s="73"/>
      <c r="T18093" s="73"/>
      <c r="U18093" s="73"/>
      <c r="V18093" s="73"/>
      <c r="X18093" s="12"/>
    </row>
    <row r="18094" spans="2:24" x14ac:dyDescent="0.3">
      <c r="B18094" s="73"/>
      <c r="D18094" s="73"/>
      <c r="P18094" s="73"/>
      <c r="T18094" s="73"/>
      <c r="U18094" s="73"/>
      <c r="V18094" s="73"/>
      <c r="X18094" s="12"/>
    </row>
    <row r="18095" spans="2:24" x14ac:dyDescent="0.3">
      <c r="B18095" s="73"/>
      <c r="D18095" s="73"/>
      <c r="P18095" s="73"/>
      <c r="T18095" s="73"/>
      <c r="U18095" s="73"/>
      <c r="V18095" s="73"/>
      <c r="X18095" s="12"/>
    </row>
    <row r="18096" spans="2:24" x14ac:dyDescent="0.3">
      <c r="B18096" s="73"/>
      <c r="D18096" s="73"/>
      <c r="P18096" s="73"/>
      <c r="T18096" s="73"/>
      <c r="U18096" s="73"/>
      <c r="V18096" s="73"/>
      <c r="X18096" s="12"/>
    </row>
    <row r="18097" spans="2:24" x14ac:dyDescent="0.3">
      <c r="B18097" s="73"/>
      <c r="D18097" s="73"/>
      <c r="P18097" s="73"/>
      <c r="T18097" s="73"/>
      <c r="U18097" s="73"/>
      <c r="V18097" s="73"/>
      <c r="X18097" s="12"/>
    </row>
    <row r="18098" spans="2:24" x14ac:dyDescent="0.3">
      <c r="B18098" s="73"/>
      <c r="D18098" s="73"/>
      <c r="P18098" s="73"/>
      <c r="T18098" s="73"/>
      <c r="U18098" s="73"/>
      <c r="V18098" s="73"/>
      <c r="X18098" s="12"/>
    </row>
    <row r="18099" spans="2:24" x14ac:dyDescent="0.3">
      <c r="B18099" s="73"/>
      <c r="D18099" s="73"/>
      <c r="P18099" s="73"/>
      <c r="T18099" s="73"/>
      <c r="U18099" s="73"/>
      <c r="V18099" s="73"/>
      <c r="X18099" s="12"/>
    </row>
    <row r="18100" spans="2:24" x14ac:dyDescent="0.3">
      <c r="B18100" s="73"/>
      <c r="D18100" s="73"/>
      <c r="P18100" s="73"/>
      <c r="T18100" s="73"/>
      <c r="U18100" s="73"/>
      <c r="V18100" s="73"/>
      <c r="X18100" s="12"/>
    </row>
    <row r="18101" spans="2:24" x14ac:dyDescent="0.3">
      <c r="B18101" s="73"/>
      <c r="D18101" s="73"/>
      <c r="P18101" s="73"/>
      <c r="T18101" s="73"/>
      <c r="U18101" s="73"/>
      <c r="V18101" s="73"/>
      <c r="X18101" s="12"/>
    </row>
    <row r="18102" spans="2:24" x14ac:dyDescent="0.3">
      <c r="B18102" s="73"/>
      <c r="D18102" s="73"/>
      <c r="P18102" s="73"/>
      <c r="T18102" s="73"/>
      <c r="U18102" s="73"/>
      <c r="V18102" s="73"/>
      <c r="X18102" s="12"/>
    </row>
    <row r="18103" spans="2:24" x14ac:dyDescent="0.3">
      <c r="B18103" s="73"/>
      <c r="D18103" s="73"/>
      <c r="P18103" s="73"/>
      <c r="T18103" s="73"/>
      <c r="U18103" s="73"/>
      <c r="V18103" s="73"/>
      <c r="X18103" s="12"/>
    </row>
    <row r="18104" spans="2:24" x14ac:dyDescent="0.3">
      <c r="B18104" s="73"/>
      <c r="D18104" s="73"/>
      <c r="P18104" s="73"/>
      <c r="T18104" s="73"/>
      <c r="U18104" s="73"/>
      <c r="V18104" s="73"/>
      <c r="X18104" s="12"/>
    </row>
    <row r="18105" spans="2:24" x14ac:dyDescent="0.3">
      <c r="B18105" s="73"/>
      <c r="D18105" s="73"/>
      <c r="P18105" s="73"/>
      <c r="T18105" s="73"/>
      <c r="U18105" s="73"/>
      <c r="V18105" s="73"/>
      <c r="X18105" s="12"/>
    </row>
    <row r="18106" spans="2:24" x14ac:dyDescent="0.3">
      <c r="B18106" s="73"/>
      <c r="D18106" s="73"/>
      <c r="P18106" s="73"/>
      <c r="T18106" s="73"/>
      <c r="U18106" s="73"/>
      <c r="V18106" s="73"/>
      <c r="X18106" s="12"/>
    </row>
    <row r="18107" spans="2:24" x14ac:dyDescent="0.3">
      <c r="B18107" s="73"/>
      <c r="D18107" s="73"/>
      <c r="P18107" s="73"/>
      <c r="T18107" s="73"/>
      <c r="U18107" s="73"/>
      <c r="V18107" s="73"/>
      <c r="X18107" s="12"/>
    </row>
    <row r="18108" spans="2:24" x14ac:dyDescent="0.3">
      <c r="B18108" s="73"/>
      <c r="D18108" s="73"/>
      <c r="P18108" s="73"/>
      <c r="T18108" s="73"/>
      <c r="U18108" s="73"/>
      <c r="V18108" s="73"/>
      <c r="X18108" s="12"/>
    </row>
    <row r="18109" spans="2:24" x14ac:dyDescent="0.3">
      <c r="B18109" s="73"/>
      <c r="D18109" s="73"/>
      <c r="P18109" s="73"/>
      <c r="T18109" s="73"/>
      <c r="U18109" s="73"/>
      <c r="V18109" s="73"/>
      <c r="X18109" s="12"/>
    </row>
    <row r="18110" spans="2:24" x14ac:dyDescent="0.3">
      <c r="B18110" s="73"/>
      <c r="D18110" s="73"/>
      <c r="P18110" s="73"/>
      <c r="T18110" s="73"/>
      <c r="U18110" s="73"/>
      <c r="V18110" s="73"/>
      <c r="X18110" s="12"/>
    </row>
    <row r="18111" spans="2:24" x14ac:dyDescent="0.3">
      <c r="B18111" s="73"/>
      <c r="D18111" s="73"/>
      <c r="P18111" s="73"/>
      <c r="T18111" s="73"/>
      <c r="U18111" s="73"/>
      <c r="V18111" s="73"/>
      <c r="X18111" s="12"/>
    </row>
    <row r="18112" spans="2:24" x14ac:dyDescent="0.3">
      <c r="B18112" s="73"/>
      <c r="D18112" s="73"/>
      <c r="P18112" s="73"/>
      <c r="T18112" s="73"/>
      <c r="U18112" s="73"/>
      <c r="V18112" s="73"/>
      <c r="X18112" s="12"/>
    </row>
    <row r="18113" spans="2:24" x14ac:dyDescent="0.3">
      <c r="B18113" s="73"/>
      <c r="D18113" s="73"/>
      <c r="P18113" s="73"/>
      <c r="T18113" s="73"/>
      <c r="U18113" s="73"/>
      <c r="V18113" s="73"/>
      <c r="X18113" s="12"/>
    </row>
    <row r="18114" spans="2:24" x14ac:dyDescent="0.3">
      <c r="B18114" s="73"/>
      <c r="D18114" s="73"/>
      <c r="P18114" s="73"/>
      <c r="T18114" s="73"/>
      <c r="U18114" s="73"/>
      <c r="V18114" s="73"/>
      <c r="X18114" s="12"/>
    </row>
    <row r="18115" spans="2:24" x14ac:dyDescent="0.3">
      <c r="B18115" s="73"/>
      <c r="D18115" s="73"/>
      <c r="P18115" s="73"/>
      <c r="T18115" s="73"/>
      <c r="U18115" s="73"/>
      <c r="V18115" s="73"/>
      <c r="X18115" s="12"/>
    </row>
    <row r="18116" spans="2:24" x14ac:dyDescent="0.3">
      <c r="B18116" s="73"/>
      <c r="D18116" s="73"/>
      <c r="P18116" s="73"/>
      <c r="T18116" s="73"/>
      <c r="U18116" s="73"/>
      <c r="V18116" s="73"/>
      <c r="X18116" s="12"/>
    </row>
    <row r="18117" spans="2:24" x14ac:dyDescent="0.3">
      <c r="B18117" s="73"/>
      <c r="D18117" s="73"/>
      <c r="P18117" s="73"/>
      <c r="T18117" s="73"/>
      <c r="U18117" s="73"/>
      <c r="V18117" s="73"/>
      <c r="X18117" s="12"/>
    </row>
    <row r="18118" spans="2:24" x14ac:dyDescent="0.3">
      <c r="B18118" s="73"/>
      <c r="D18118" s="73"/>
      <c r="P18118" s="73"/>
      <c r="T18118" s="73"/>
      <c r="U18118" s="73"/>
      <c r="V18118" s="73"/>
      <c r="X18118" s="12"/>
    </row>
    <row r="18119" spans="2:24" x14ac:dyDescent="0.3">
      <c r="B18119" s="73"/>
      <c r="D18119" s="73"/>
      <c r="P18119" s="73"/>
      <c r="T18119" s="73"/>
      <c r="U18119" s="73"/>
      <c r="V18119" s="73"/>
      <c r="X18119" s="12"/>
    </row>
    <row r="18120" spans="2:24" x14ac:dyDescent="0.3">
      <c r="B18120" s="73"/>
      <c r="D18120" s="73"/>
      <c r="P18120" s="73"/>
      <c r="T18120" s="73"/>
      <c r="U18120" s="73"/>
      <c r="V18120" s="73"/>
      <c r="X18120" s="12"/>
    </row>
    <row r="18121" spans="2:24" x14ac:dyDescent="0.3">
      <c r="B18121" s="73"/>
      <c r="D18121" s="73"/>
      <c r="P18121" s="73"/>
      <c r="T18121" s="73"/>
      <c r="U18121" s="73"/>
      <c r="V18121" s="73"/>
      <c r="X18121" s="12"/>
    </row>
    <row r="18122" spans="2:24" x14ac:dyDescent="0.3">
      <c r="B18122" s="73"/>
      <c r="D18122" s="73"/>
      <c r="P18122" s="73"/>
      <c r="T18122" s="73"/>
      <c r="U18122" s="73"/>
      <c r="V18122" s="73"/>
      <c r="X18122" s="12"/>
    </row>
    <row r="18123" spans="2:24" x14ac:dyDescent="0.3">
      <c r="B18123" s="73"/>
      <c r="D18123" s="73"/>
      <c r="P18123" s="73"/>
      <c r="T18123" s="73"/>
      <c r="U18123" s="73"/>
      <c r="V18123" s="73"/>
      <c r="X18123" s="12"/>
    </row>
    <row r="18124" spans="2:24" x14ac:dyDescent="0.3">
      <c r="B18124" s="73"/>
      <c r="D18124" s="73"/>
      <c r="P18124" s="73"/>
      <c r="T18124" s="73"/>
      <c r="U18124" s="73"/>
      <c r="V18124" s="73"/>
      <c r="X18124" s="12"/>
    </row>
    <row r="18125" spans="2:24" x14ac:dyDescent="0.3">
      <c r="B18125" s="73"/>
      <c r="D18125" s="73"/>
      <c r="P18125" s="73"/>
      <c r="T18125" s="73"/>
      <c r="U18125" s="73"/>
      <c r="V18125" s="73"/>
      <c r="X18125" s="12"/>
    </row>
    <row r="18126" spans="2:24" x14ac:dyDescent="0.3">
      <c r="B18126" s="73"/>
      <c r="D18126" s="73"/>
      <c r="P18126" s="73"/>
      <c r="T18126" s="73"/>
      <c r="U18126" s="73"/>
      <c r="V18126" s="73"/>
      <c r="X18126" s="12"/>
    </row>
    <row r="18127" spans="2:24" x14ac:dyDescent="0.3">
      <c r="B18127" s="73"/>
      <c r="D18127" s="73"/>
      <c r="P18127" s="73"/>
      <c r="T18127" s="73"/>
      <c r="U18127" s="73"/>
      <c r="V18127" s="73"/>
      <c r="X18127" s="12"/>
    </row>
    <row r="18128" spans="2:24" x14ac:dyDescent="0.3">
      <c r="B18128" s="73"/>
      <c r="D18128" s="73"/>
      <c r="P18128" s="73"/>
      <c r="T18128" s="73"/>
      <c r="U18128" s="73"/>
      <c r="V18128" s="73"/>
      <c r="X18128" s="12"/>
    </row>
    <row r="18129" spans="2:24" x14ac:dyDescent="0.3">
      <c r="B18129" s="73"/>
      <c r="D18129" s="73"/>
      <c r="P18129" s="73"/>
      <c r="T18129" s="73"/>
      <c r="U18129" s="73"/>
      <c r="V18129" s="73"/>
      <c r="X18129" s="12"/>
    </row>
    <row r="18130" spans="2:24" x14ac:dyDescent="0.3">
      <c r="B18130" s="73"/>
      <c r="D18130" s="73"/>
      <c r="P18130" s="73"/>
      <c r="T18130" s="73"/>
      <c r="U18130" s="73"/>
      <c r="V18130" s="73"/>
      <c r="X18130" s="12"/>
    </row>
    <row r="18131" spans="2:24" x14ac:dyDescent="0.3">
      <c r="B18131" s="73"/>
      <c r="D18131" s="73"/>
      <c r="P18131" s="73"/>
      <c r="T18131" s="73"/>
      <c r="U18131" s="73"/>
      <c r="V18131" s="73"/>
      <c r="X18131" s="12"/>
    </row>
    <row r="18132" spans="2:24" x14ac:dyDescent="0.3">
      <c r="B18132" s="73"/>
      <c r="D18132" s="73"/>
      <c r="P18132" s="73"/>
      <c r="T18132" s="73"/>
      <c r="U18132" s="73"/>
      <c r="V18132" s="73"/>
      <c r="X18132" s="12"/>
    </row>
    <row r="18133" spans="2:24" x14ac:dyDescent="0.3">
      <c r="B18133" s="73"/>
      <c r="D18133" s="73"/>
      <c r="P18133" s="73"/>
      <c r="T18133" s="73"/>
      <c r="U18133" s="73"/>
      <c r="V18133" s="73"/>
      <c r="X18133" s="12"/>
    </row>
    <row r="18134" spans="2:24" x14ac:dyDescent="0.3">
      <c r="B18134" s="73"/>
      <c r="D18134" s="73"/>
      <c r="P18134" s="73"/>
      <c r="T18134" s="73"/>
      <c r="U18134" s="73"/>
      <c r="V18134" s="73"/>
      <c r="X18134" s="12"/>
    </row>
    <row r="18135" spans="2:24" x14ac:dyDescent="0.3">
      <c r="B18135" s="73"/>
      <c r="D18135" s="73"/>
      <c r="P18135" s="73"/>
      <c r="T18135" s="73"/>
      <c r="U18135" s="73"/>
      <c r="V18135" s="73"/>
      <c r="X18135" s="12"/>
    </row>
    <row r="18136" spans="2:24" x14ac:dyDescent="0.3">
      <c r="B18136" s="73"/>
      <c r="D18136" s="73"/>
      <c r="P18136" s="73"/>
      <c r="T18136" s="73"/>
      <c r="U18136" s="73"/>
      <c r="V18136" s="73"/>
      <c r="X18136" s="12"/>
    </row>
    <row r="18137" spans="2:24" x14ac:dyDescent="0.3">
      <c r="B18137" s="73"/>
      <c r="D18137" s="73"/>
      <c r="P18137" s="73"/>
      <c r="T18137" s="73"/>
      <c r="U18137" s="73"/>
      <c r="V18137" s="73"/>
      <c r="X18137" s="12"/>
    </row>
    <row r="18138" spans="2:24" x14ac:dyDescent="0.3">
      <c r="B18138" s="73"/>
      <c r="D18138" s="73"/>
      <c r="P18138" s="73"/>
      <c r="T18138" s="73"/>
      <c r="U18138" s="73"/>
      <c r="V18138" s="73"/>
      <c r="X18138" s="12"/>
    </row>
    <row r="18139" spans="2:24" x14ac:dyDescent="0.3">
      <c r="B18139" s="73"/>
      <c r="D18139" s="73"/>
      <c r="P18139" s="73"/>
      <c r="T18139" s="73"/>
      <c r="U18139" s="73"/>
      <c r="V18139" s="73"/>
      <c r="X18139" s="12"/>
    </row>
    <row r="18140" spans="2:24" x14ac:dyDescent="0.3">
      <c r="B18140" s="73"/>
      <c r="D18140" s="73"/>
      <c r="P18140" s="73"/>
      <c r="T18140" s="73"/>
      <c r="U18140" s="73"/>
      <c r="V18140" s="73"/>
      <c r="X18140" s="12"/>
    </row>
    <row r="18141" spans="2:24" x14ac:dyDescent="0.3">
      <c r="B18141" s="73"/>
      <c r="D18141" s="73"/>
      <c r="P18141" s="73"/>
      <c r="T18141" s="73"/>
      <c r="U18141" s="73"/>
      <c r="V18141" s="73"/>
      <c r="X18141" s="12"/>
    </row>
    <row r="18142" spans="2:24" x14ac:dyDescent="0.3">
      <c r="B18142" s="73"/>
      <c r="D18142" s="73"/>
      <c r="P18142" s="73"/>
      <c r="T18142" s="73"/>
      <c r="U18142" s="73"/>
      <c r="V18142" s="73"/>
      <c r="X18142" s="12"/>
    </row>
    <row r="18143" spans="2:24" x14ac:dyDescent="0.3">
      <c r="B18143" s="73"/>
      <c r="D18143" s="73"/>
      <c r="P18143" s="73"/>
      <c r="T18143" s="73"/>
      <c r="U18143" s="73"/>
      <c r="V18143" s="73"/>
      <c r="X18143" s="12"/>
    </row>
    <row r="18144" spans="2:24" x14ac:dyDescent="0.3">
      <c r="B18144" s="73"/>
      <c r="D18144" s="73"/>
      <c r="P18144" s="73"/>
      <c r="T18144" s="73"/>
      <c r="U18144" s="73"/>
      <c r="V18144" s="73"/>
      <c r="X18144" s="12"/>
    </row>
    <row r="18145" spans="2:24" x14ac:dyDescent="0.3">
      <c r="B18145" s="73"/>
      <c r="D18145" s="73"/>
      <c r="P18145" s="73"/>
      <c r="T18145" s="73"/>
      <c r="U18145" s="73"/>
      <c r="V18145" s="73"/>
      <c r="X18145" s="12"/>
    </row>
    <row r="18146" spans="2:24" x14ac:dyDescent="0.3">
      <c r="B18146" s="73"/>
      <c r="D18146" s="73"/>
      <c r="P18146" s="73"/>
      <c r="T18146" s="73"/>
      <c r="U18146" s="73"/>
      <c r="V18146" s="73"/>
      <c r="X18146" s="12"/>
    </row>
    <row r="18147" spans="2:24" x14ac:dyDescent="0.3">
      <c r="B18147" s="73"/>
      <c r="D18147" s="73"/>
      <c r="P18147" s="73"/>
      <c r="T18147" s="73"/>
      <c r="U18147" s="73"/>
      <c r="V18147" s="73"/>
      <c r="X18147" s="12"/>
    </row>
    <row r="18148" spans="2:24" x14ac:dyDescent="0.3">
      <c r="B18148" s="73"/>
      <c r="D18148" s="73"/>
      <c r="P18148" s="73"/>
      <c r="T18148" s="73"/>
      <c r="U18148" s="73"/>
      <c r="V18148" s="73"/>
      <c r="X18148" s="12"/>
    </row>
    <row r="18149" spans="2:24" x14ac:dyDescent="0.3">
      <c r="B18149" s="73"/>
      <c r="D18149" s="73"/>
      <c r="P18149" s="73"/>
      <c r="T18149" s="73"/>
      <c r="U18149" s="73"/>
      <c r="V18149" s="73"/>
      <c r="X18149" s="12"/>
    </row>
    <row r="18150" spans="2:24" x14ac:dyDescent="0.3">
      <c r="B18150" s="73"/>
      <c r="D18150" s="73"/>
      <c r="P18150" s="73"/>
      <c r="T18150" s="73"/>
      <c r="U18150" s="73"/>
      <c r="V18150" s="73"/>
      <c r="X18150" s="12"/>
    </row>
    <row r="18151" spans="2:24" x14ac:dyDescent="0.3">
      <c r="B18151" s="73"/>
      <c r="D18151" s="73"/>
      <c r="P18151" s="73"/>
      <c r="T18151" s="73"/>
      <c r="U18151" s="73"/>
      <c r="V18151" s="73"/>
      <c r="X18151" s="12"/>
    </row>
    <row r="18152" spans="2:24" x14ac:dyDescent="0.3">
      <c r="B18152" s="73"/>
      <c r="D18152" s="73"/>
      <c r="P18152" s="73"/>
      <c r="T18152" s="73"/>
      <c r="U18152" s="73"/>
      <c r="V18152" s="73"/>
      <c r="X18152" s="12"/>
    </row>
    <row r="18153" spans="2:24" x14ac:dyDescent="0.3">
      <c r="B18153" s="73"/>
      <c r="D18153" s="73"/>
      <c r="P18153" s="73"/>
      <c r="T18153" s="73"/>
      <c r="U18153" s="73"/>
      <c r="V18153" s="73"/>
      <c r="X18153" s="12"/>
    </row>
    <row r="18154" spans="2:24" x14ac:dyDescent="0.3">
      <c r="B18154" s="73"/>
      <c r="D18154" s="73"/>
      <c r="P18154" s="73"/>
      <c r="T18154" s="73"/>
      <c r="U18154" s="73"/>
      <c r="V18154" s="73"/>
      <c r="X18154" s="12"/>
    </row>
    <row r="18155" spans="2:24" x14ac:dyDescent="0.3">
      <c r="B18155" s="73"/>
      <c r="D18155" s="73"/>
      <c r="P18155" s="73"/>
      <c r="T18155" s="73"/>
      <c r="U18155" s="73"/>
      <c r="V18155" s="73"/>
      <c r="X18155" s="12"/>
    </row>
    <row r="18156" spans="2:24" x14ac:dyDescent="0.3">
      <c r="B18156" s="73"/>
      <c r="D18156" s="73"/>
      <c r="P18156" s="73"/>
      <c r="T18156" s="73"/>
      <c r="U18156" s="73"/>
      <c r="V18156" s="73"/>
      <c r="X18156" s="12"/>
    </row>
    <row r="18157" spans="2:24" x14ac:dyDescent="0.3">
      <c r="B18157" s="73"/>
      <c r="D18157" s="73"/>
      <c r="P18157" s="73"/>
      <c r="T18157" s="73"/>
      <c r="U18157" s="73"/>
      <c r="V18157" s="73"/>
      <c r="X18157" s="12"/>
    </row>
    <row r="18158" spans="2:24" x14ac:dyDescent="0.3">
      <c r="B18158" s="73"/>
      <c r="D18158" s="73"/>
      <c r="P18158" s="73"/>
      <c r="T18158" s="73"/>
      <c r="U18158" s="73"/>
      <c r="V18158" s="73"/>
      <c r="X18158" s="12"/>
    </row>
    <row r="18159" spans="2:24" x14ac:dyDescent="0.3">
      <c r="B18159" s="73"/>
      <c r="D18159" s="73"/>
      <c r="P18159" s="73"/>
      <c r="T18159" s="73"/>
      <c r="U18159" s="73"/>
      <c r="V18159" s="73"/>
      <c r="X18159" s="12"/>
    </row>
    <row r="18160" spans="2:24" x14ac:dyDescent="0.3">
      <c r="B18160" s="73"/>
      <c r="D18160" s="73"/>
      <c r="P18160" s="73"/>
      <c r="T18160" s="73"/>
      <c r="U18160" s="73"/>
      <c r="V18160" s="73"/>
      <c r="X18160" s="12"/>
    </row>
    <row r="18161" spans="2:24" x14ac:dyDescent="0.3">
      <c r="B18161" s="73"/>
      <c r="D18161" s="73"/>
      <c r="P18161" s="73"/>
      <c r="T18161" s="73"/>
      <c r="U18161" s="73"/>
      <c r="V18161" s="73"/>
      <c r="X18161" s="12"/>
    </row>
    <row r="18162" spans="2:24" x14ac:dyDescent="0.3">
      <c r="B18162" s="73"/>
      <c r="D18162" s="73"/>
      <c r="P18162" s="73"/>
      <c r="T18162" s="73"/>
      <c r="U18162" s="73"/>
      <c r="V18162" s="73"/>
      <c r="X18162" s="12"/>
    </row>
    <row r="18163" spans="2:24" x14ac:dyDescent="0.3">
      <c r="B18163" s="73"/>
      <c r="D18163" s="73"/>
      <c r="P18163" s="73"/>
      <c r="T18163" s="73"/>
      <c r="U18163" s="73"/>
      <c r="V18163" s="73"/>
      <c r="X18163" s="12"/>
    </row>
    <row r="18164" spans="2:24" x14ac:dyDescent="0.3">
      <c r="B18164" s="73"/>
      <c r="D18164" s="73"/>
      <c r="P18164" s="73"/>
      <c r="T18164" s="73"/>
      <c r="U18164" s="73"/>
      <c r="V18164" s="73"/>
      <c r="X18164" s="12"/>
    </row>
    <row r="18165" spans="2:24" x14ac:dyDescent="0.3">
      <c r="B18165" s="73"/>
      <c r="D18165" s="73"/>
      <c r="P18165" s="73"/>
      <c r="T18165" s="73"/>
      <c r="U18165" s="73"/>
      <c r="V18165" s="73"/>
      <c r="X18165" s="12"/>
    </row>
    <row r="18166" spans="2:24" x14ac:dyDescent="0.3">
      <c r="B18166" s="73"/>
      <c r="D18166" s="73"/>
      <c r="P18166" s="73"/>
      <c r="T18166" s="73"/>
      <c r="U18166" s="73"/>
      <c r="V18166" s="73"/>
      <c r="X18166" s="12"/>
    </row>
    <row r="18167" spans="2:24" x14ac:dyDescent="0.3">
      <c r="B18167" s="73"/>
      <c r="D18167" s="73"/>
      <c r="P18167" s="73"/>
      <c r="T18167" s="73"/>
      <c r="U18167" s="73"/>
      <c r="V18167" s="73"/>
      <c r="X18167" s="12"/>
    </row>
    <row r="18168" spans="2:24" x14ac:dyDescent="0.3">
      <c r="B18168" s="73"/>
      <c r="D18168" s="73"/>
      <c r="P18168" s="73"/>
      <c r="T18168" s="73"/>
      <c r="U18168" s="73"/>
      <c r="V18168" s="73"/>
      <c r="X18168" s="12"/>
    </row>
    <row r="18169" spans="2:24" x14ac:dyDescent="0.3">
      <c r="B18169" s="73"/>
      <c r="D18169" s="73"/>
      <c r="P18169" s="73"/>
      <c r="T18169" s="73"/>
      <c r="U18169" s="73"/>
      <c r="V18169" s="73"/>
      <c r="X18169" s="12"/>
    </row>
    <row r="18170" spans="2:24" x14ac:dyDescent="0.3">
      <c r="B18170" s="73"/>
      <c r="D18170" s="73"/>
      <c r="P18170" s="73"/>
      <c r="T18170" s="73"/>
      <c r="U18170" s="73"/>
      <c r="V18170" s="73"/>
      <c r="X18170" s="12"/>
    </row>
    <row r="18171" spans="2:24" x14ac:dyDescent="0.3">
      <c r="B18171" s="73"/>
      <c r="D18171" s="73"/>
      <c r="P18171" s="73"/>
      <c r="T18171" s="73"/>
      <c r="U18171" s="73"/>
      <c r="V18171" s="73"/>
      <c r="X18171" s="12"/>
    </row>
    <row r="18172" spans="2:24" x14ac:dyDescent="0.3">
      <c r="B18172" s="73"/>
      <c r="D18172" s="73"/>
      <c r="P18172" s="73"/>
      <c r="T18172" s="73"/>
      <c r="U18172" s="73"/>
      <c r="V18172" s="73"/>
      <c r="X18172" s="12"/>
    </row>
    <row r="18173" spans="2:24" x14ac:dyDescent="0.3">
      <c r="B18173" s="73"/>
      <c r="D18173" s="73"/>
      <c r="P18173" s="73"/>
      <c r="T18173" s="73"/>
      <c r="U18173" s="73"/>
      <c r="V18173" s="73"/>
      <c r="X18173" s="12"/>
    </row>
    <row r="18174" spans="2:24" x14ac:dyDescent="0.3">
      <c r="B18174" s="73"/>
      <c r="D18174" s="73"/>
      <c r="P18174" s="73"/>
      <c r="T18174" s="73"/>
      <c r="U18174" s="73"/>
      <c r="V18174" s="73"/>
      <c r="X18174" s="12"/>
    </row>
    <row r="18175" spans="2:24" x14ac:dyDescent="0.3">
      <c r="B18175" s="73"/>
      <c r="D18175" s="73"/>
      <c r="P18175" s="73"/>
      <c r="T18175" s="73"/>
      <c r="U18175" s="73"/>
      <c r="V18175" s="73"/>
      <c r="X18175" s="12"/>
    </row>
    <row r="18176" spans="2:24" x14ac:dyDescent="0.3">
      <c r="B18176" s="73"/>
      <c r="D18176" s="73"/>
      <c r="P18176" s="73"/>
      <c r="T18176" s="73"/>
      <c r="U18176" s="73"/>
      <c r="V18176" s="73"/>
      <c r="X18176" s="12"/>
    </row>
    <row r="18177" spans="2:24" x14ac:dyDescent="0.3">
      <c r="B18177" s="73"/>
      <c r="D18177" s="73"/>
      <c r="P18177" s="73"/>
      <c r="T18177" s="73"/>
      <c r="U18177" s="73"/>
      <c r="V18177" s="73"/>
      <c r="X18177" s="12"/>
    </row>
    <row r="18178" spans="2:24" x14ac:dyDescent="0.3">
      <c r="B18178" s="73"/>
      <c r="D18178" s="73"/>
      <c r="P18178" s="73"/>
      <c r="T18178" s="73"/>
      <c r="U18178" s="73"/>
      <c r="V18178" s="73"/>
      <c r="X18178" s="12"/>
    </row>
    <row r="18179" spans="2:24" x14ac:dyDescent="0.3">
      <c r="B18179" s="73"/>
      <c r="D18179" s="73"/>
      <c r="P18179" s="73"/>
      <c r="T18179" s="73"/>
      <c r="U18179" s="73"/>
      <c r="V18179" s="73"/>
      <c r="X18179" s="12"/>
    </row>
    <row r="18180" spans="2:24" x14ac:dyDescent="0.3">
      <c r="B18180" s="73"/>
      <c r="D18180" s="73"/>
      <c r="P18180" s="73"/>
      <c r="T18180" s="73"/>
      <c r="U18180" s="73"/>
      <c r="V18180" s="73"/>
      <c r="X18180" s="12"/>
    </row>
    <row r="18181" spans="2:24" x14ac:dyDescent="0.3">
      <c r="B18181" s="73"/>
      <c r="D18181" s="73"/>
      <c r="P18181" s="73"/>
      <c r="T18181" s="73"/>
      <c r="U18181" s="73"/>
      <c r="V18181" s="73"/>
      <c r="X18181" s="12"/>
    </row>
    <row r="18182" spans="2:24" x14ac:dyDescent="0.3">
      <c r="B18182" s="73"/>
      <c r="D18182" s="73"/>
      <c r="P18182" s="73"/>
      <c r="T18182" s="73"/>
      <c r="U18182" s="73"/>
      <c r="V18182" s="73"/>
      <c r="X18182" s="12"/>
    </row>
    <row r="18183" spans="2:24" x14ac:dyDescent="0.3">
      <c r="B18183" s="73"/>
      <c r="D18183" s="73"/>
      <c r="P18183" s="73"/>
      <c r="T18183" s="73"/>
      <c r="U18183" s="73"/>
      <c r="V18183" s="73"/>
      <c r="X18183" s="12"/>
    </row>
    <row r="18184" spans="2:24" x14ac:dyDescent="0.3">
      <c r="B18184" s="73"/>
      <c r="D18184" s="73"/>
      <c r="P18184" s="73"/>
      <c r="T18184" s="73"/>
      <c r="U18184" s="73"/>
      <c r="V18184" s="73"/>
      <c r="X18184" s="12"/>
    </row>
    <row r="18185" spans="2:24" x14ac:dyDescent="0.3">
      <c r="B18185" s="73"/>
      <c r="D18185" s="73"/>
      <c r="P18185" s="73"/>
      <c r="T18185" s="73"/>
      <c r="U18185" s="73"/>
      <c r="V18185" s="73"/>
      <c r="X18185" s="12"/>
    </row>
    <row r="18186" spans="2:24" x14ac:dyDescent="0.3">
      <c r="B18186" s="73"/>
      <c r="D18186" s="73"/>
      <c r="P18186" s="73"/>
      <c r="T18186" s="73"/>
      <c r="U18186" s="73"/>
      <c r="V18186" s="73"/>
      <c r="X18186" s="12"/>
    </row>
    <row r="18187" spans="2:24" x14ac:dyDescent="0.3">
      <c r="B18187" s="73"/>
      <c r="D18187" s="73"/>
      <c r="P18187" s="73"/>
      <c r="T18187" s="73"/>
      <c r="U18187" s="73"/>
      <c r="V18187" s="73"/>
      <c r="X18187" s="12"/>
    </row>
    <row r="18188" spans="2:24" x14ac:dyDescent="0.3">
      <c r="B18188" s="73"/>
      <c r="D18188" s="73"/>
      <c r="P18188" s="73"/>
      <c r="T18188" s="73"/>
      <c r="U18188" s="73"/>
      <c r="V18188" s="73"/>
      <c r="X18188" s="12"/>
    </row>
    <row r="18189" spans="2:24" x14ac:dyDescent="0.3">
      <c r="B18189" s="73"/>
      <c r="D18189" s="73"/>
      <c r="P18189" s="73"/>
      <c r="T18189" s="73"/>
      <c r="U18189" s="73"/>
      <c r="V18189" s="73"/>
      <c r="X18189" s="12"/>
    </row>
    <row r="18190" spans="2:24" x14ac:dyDescent="0.3">
      <c r="B18190" s="73"/>
      <c r="D18190" s="73"/>
      <c r="P18190" s="73"/>
      <c r="T18190" s="73"/>
      <c r="U18190" s="73"/>
      <c r="V18190" s="73"/>
      <c r="X18190" s="12"/>
    </row>
    <row r="18191" spans="2:24" x14ac:dyDescent="0.3">
      <c r="B18191" s="73"/>
      <c r="D18191" s="73"/>
      <c r="P18191" s="73"/>
      <c r="T18191" s="73"/>
      <c r="U18191" s="73"/>
      <c r="V18191" s="73"/>
      <c r="X18191" s="12"/>
    </row>
    <row r="18192" spans="2:24" x14ac:dyDescent="0.3">
      <c r="B18192" s="73"/>
      <c r="D18192" s="73"/>
      <c r="P18192" s="73"/>
      <c r="T18192" s="73"/>
      <c r="U18192" s="73"/>
      <c r="V18192" s="73"/>
      <c r="X18192" s="12"/>
    </row>
    <row r="18193" spans="2:24" x14ac:dyDescent="0.3">
      <c r="B18193" s="73"/>
      <c r="D18193" s="73"/>
      <c r="P18193" s="73"/>
      <c r="T18193" s="73"/>
      <c r="U18193" s="73"/>
      <c r="V18193" s="73"/>
      <c r="X18193" s="12"/>
    </row>
    <row r="18194" spans="2:24" x14ac:dyDescent="0.3">
      <c r="B18194" s="73"/>
      <c r="D18194" s="73"/>
      <c r="P18194" s="73"/>
      <c r="T18194" s="73"/>
      <c r="U18194" s="73"/>
      <c r="V18194" s="73"/>
      <c r="X18194" s="12"/>
    </row>
    <row r="18195" spans="2:24" x14ac:dyDescent="0.3">
      <c r="B18195" s="73"/>
      <c r="D18195" s="73"/>
      <c r="P18195" s="73"/>
      <c r="T18195" s="73"/>
      <c r="U18195" s="73"/>
      <c r="V18195" s="73"/>
      <c r="X18195" s="12"/>
    </row>
    <row r="18196" spans="2:24" x14ac:dyDescent="0.3">
      <c r="B18196" s="73"/>
      <c r="D18196" s="73"/>
      <c r="P18196" s="73"/>
      <c r="T18196" s="73"/>
      <c r="U18196" s="73"/>
      <c r="V18196" s="73"/>
      <c r="X18196" s="12"/>
    </row>
    <row r="18197" spans="2:24" x14ac:dyDescent="0.3">
      <c r="B18197" s="73"/>
      <c r="D18197" s="73"/>
      <c r="P18197" s="73"/>
      <c r="T18197" s="73"/>
      <c r="U18197" s="73"/>
      <c r="V18197" s="73"/>
      <c r="X18197" s="12"/>
    </row>
    <row r="18198" spans="2:24" x14ac:dyDescent="0.3">
      <c r="B18198" s="73"/>
      <c r="D18198" s="73"/>
      <c r="P18198" s="73"/>
      <c r="T18198" s="73"/>
      <c r="U18198" s="73"/>
      <c r="V18198" s="73"/>
      <c r="X18198" s="12"/>
    </row>
    <row r="18199" spans="2:24" x14ac:dyDescent="0.3">
      <c r="B18199" s="73"/>
      <c r="D18199" s="73"/>
      <c r="P18199" s="73"/>
      <c r="T18199" s="73"/>
      <c r="U18199" s="73"/>
      <c r="V18199" s="73"/>
      <c r="X18199" s="12"/>
    </row>
    <row r="18200" spans="2:24" x14ac:dyDescent="0.3">
      <c r="B18200" s="73"/>
      <c r="D18200" s="73"/>
      <c r="P18200" s="73"/>
      <c r="T18200" s="73"/>
      <c r="U18200" s="73"/>
      <c r="V18200" s="73"/>
      <c r="X18200" s="12"/>
    </row>
    <row r="18201" spans="2:24" x14ac:dyDescent="0.3">
      <c r="B18201" s="73"/>
      <c r="D18201" s="73"/>
      <c r="P18201" s="73"/>
      <c r="T18201" s="73"/>
      <c r="U18201" s="73"/>
      <c r="V18201" s="73"/>
      <c r="X18201" s="12"/>
    </row>
    <row r="18202" spans="2:24" x14ac:dyDescent="0.3">
      <c r="B18202" s="73"/>
      <c r="D18202" s="73"/>
      <c r="P18202" s="73"/>
      <c r="T18202" s="73"/>
      <c r="U18202" s="73"/>
      <c r="V18202" s="73"/>
      <c r="X18202" s="12"/>
    </row>
    <row r="18203" spans="2:24" x14ac:dyDescent="0.3">
      <c r="B18203" s="73"/>
      <c r="D18203" s="73"/>
      <c r="P18203" s="73"/>
      <c r="T18203" s="73"/>
      <c r="U18203" s="73"/>
      <c r="V18203" s="73"/>
      <c r="X18203" s="12"/>
    </row>
    <row r="18204" spans="2:24" x14ac:dyDescent="0.3">
      <c r="B18204" s="73"/>
      <c r="D18204" s="73"/>
      <c r="P18204" s="73"/>
      <c r="T18204" s="73"/>
      <c r="U18204" s="73"/>
      <c r="V18204" s="73"/>
      <c r="X18204" s="12"/>
    </row>
    <row r="18205" spans="2:24" x14ac:dyDescent="0.3">
      <c r="B18205" s="73"/>
      <c r="D18205" s="73"/>
      <c r="P18205" s="73"/>
      <c r="T18205" s="73"/>
      <c r="U18205" s="73"/>
      <c r="V18205" s="73"/>
      <c r="X18205" s="12"/>
    </row>
    <row r="18206" spans="2:24" x14ac:dyDescent="0.3">
      <c r="B18206" s="73"/>
      <c r="D18206" s="73"/>
      <c r="P18206" s="73"/>
      <c r="T18206" s="73"/>
      <c r="U18206" s="73"/>
      <c r="V18206" s="73"/>
      <c r="X18206" s="12"/>
    </row>
    <row r="18207" spans="2:24" x14ac:dyDescent="0.3">
      <c r="B18207" s="73"/>
      <c r="D18207" s="73"/>
      <c r="P18207" s="73"/>
      <c r="T18207" s="73"/>
      <c r="U18207" s="73"/>
      <c r="V18207" s="73"/>
      <c r="X18207" s="12"/>
    </row>
    <row r="18208" spans="2:24" x14ac:dyDescent="0.3">
      <c r="B18208" s="73"/>
      <c r="D18208" s="73"/>
      <c r="P18208" s="73"/>
      <c r="T18208" s="73"/>
      <c r="U18208" s="73"/>
      <c r="V18208" s="73"/>
      <c r="X18208" s="12"/>
    </row>
    <row r="18209" spans="2:24" x14ac:dyDescent="0.3">
      <c r="B18209" s="73"/>
      <c r="D18209" s="73"/>
      <c r="P18209" s="73"/>
      <c r="T18209" s="73"/>
      <c r="U18209" s="73"/>
      <c r="V18209" s="73"/>
      <c r="X18209" s="12"/>
    </row>
    <row r="18210" spans="2:24" x14ac:dyDescent="0.3">
      <c r="B18210" s="73"/>
      <c r="D18210" s="73"/>
      <c r="P18210" s="73"/>
      <c r="T18210" s="73"/>
      <c r="U18210" s="73"/>
      <c r="V18210" s="73"/>
      <c r="X18210" s="12"/>
    </row>
    <row r="18211" spans="2:24" x14ac:dyDescent="0.3">
      <c r="B18211" s="73"/>
      <c r="D18211" s="73"/>
      <c r="P18211" s="73"/>
      <c r="T18211" s="73"/>
      <c r="U18211" s="73"/>
      <c r="V18211" s="73"/>
      <c r="X18211" s="12"/>
    </row>
    <row r="18212" spans="2:24" x14ac:dyDescent="0.3">
      <c r="B18212" s="73"/>
      <c r="D18212" s="73"/>
      <c r="P18212" s="73"/>
      <c r="T18212" s="73"/>
      <c r="U18212" s="73"/>
      <c r="V18212" s="73"/>
      <c r="X18212" s="12"/>
    </row>
    <row r="18213" spans="2:24" x14ac:dyDescent="0.3">
      <c r="B18213" s="73"/>
      <c r="D18213" s="73"/>
      <c r="P18213" s="73"/>
      <c r="T18213" s="73"/>
      <c r="U18213" s="73"/>
      <c r="V18213" s="73"/>
      <c r="X18213" s="12"/>
    </row>
    <row r="18214" spans="2:24" x14ac:dyDescent="0.3">
      <c r="B18214" s="73"/>
      <c r="D18214" s="73"/>
      <c r="P18214" s="73"/>
      <c r="T18214" s="73"/>
      <c r="U18214" s="73"/>
      <c r="V18214" s="73"/>
      <c r="X18214" s="12"/>
    </row>
    <row r="18215" spans="2:24" x14ac:dyDescent="0.3">
      <c r="B18215" s="73"/>
      <c r="D18215" s="73"/>
      <c r="P18215" s="73"/>
      <c r="T18215" s="73"/>
      <c r="U18215" s="73"/>
      <c r="V18215" s="73"/>
      <c r="X18215" s="12"/>
    </row>
    <row r="18216" spans="2:24" x14ac:dyDescent="0.3">
      <c r="B18216" s="73"/>
      <c r="D18216" s="73"/>
      <c r="P18216" s="73"/>
      <c r="T18216" s="73"/>
      <c r="U18216" s="73"/>
      <c r="V18216" s="73"/>
      <c r="X18216" s="12"/>
    </row>
    <row r="18217" spans="2:24" x14ac:dyDescent="0.3">
      <c r="B18217" s="73"/>
      <c r="D18217" s="73"/>
      <c r="P18217" s="73"/>
      <c r="T18217" s="73"/>
      <c r="U18217" s="73"/>
      <c r="V18217" s="73"/>
      <c r="X18217" s="12"/>
    </row>
    <row r="18218" spans="2:24" x14ac:dyDescent="0.3">
      <c r="B18218" s="73"/>
      <c r="D18218" s="73"/>
      <c r="P18218" s="73"/>
      <c r="T18218" s="73"/>
      <c r="U18218" s="73"/>
      <c r="V18218" s="73"/>
      <c r="X18218" s="12"/>
    </row>
    <row r="18219" spans="2:24" x14ac:dyDescent="0.3">
      <c r="B18219" s="73"/>
      <c r="D18219" s="73"/>
      <c r="P18219" s="73"/>
      <c r="T18219" s="73"/>
      <c r="U18219" s="73"/>
      <c r="V18219" s="73"/>
      <c r="X18219" s="12"/>
    </row>
    <row r="18220" spans="2:24" x14ac:dyDescent="0.3">
      <c r="B18220" s="73"/>
      <c r="D18220" s="73"/>
      <c r="P18220" s="73"/>
      <c r="T18220" s="73"/>
      <c r="U18220" s="73"/>
      <c r="V18220" s="73"/>
      <c r="X18220" s="12"/>
    </row>
    <row r="18221" spans="2:24" x14ac:dyDescent="0.3">
      <c r="B18221" s="73"/>
      <c r="D18221" s="73"/>
      <c r="P18221" s="73"/>
      <c r="T18221" s="73"/>
      <c r="U18221" s="73"/>
      <c r="V18221" s="73"/>
      <c r="X18221" s="12"/>
    </row>
    <row r="18222" spans="2:24" x14ac:dyDescent="0.3">
      <c r="B18222" s="73"/>
      <c r="D18222" s="73"/>
      <c r="P18222" s="73"/>
      <c r="T18222" s="73"/>
      <c r="U18222" s="73"/>
      <c r="V18222" s="73"/>
      <c r="X18222" s="12"/>
    </row>
    <row r="18223" spans="2:24" x14ac:dyDescent="0.3">
      <c r="B18223" s="73"/>
      <c r="D18223" s="73"/>
      <c r="P18223" s="73"/>
      <c r="T18223" s="73"/>
      <c r="U18223" s="73"/>
      <c r="V18223" s="73"/>
      <c r="X18223" s="12"/>
    </row>
    <row r="18224" spans="2:24" x14ac:dyDescent="0.3">
      <c r="B18224" s="73"/>
      <c r="D18224" s="73"/>
      <c r="P18224" s="73"/>
      <c r="T18224" s="73"/>
      <c r="U18224" s="73"/>
      <c r="V18224" s="73"/>
      <c r="X18224" s="12"/>
    </row>
    <row r="18225" spans="2:24" x14ac:dyDescent="0.3">
      <c r="B18225" s="73"/>
      <c r="D18225" s="73"/>
      <c r="P18225" s="73"/>
      <c r="T18225" s="73"/>
      <c r="U18225" s="73"/>
      <c r="V18225" s="73"/>
      <c r="X18225" s="12"/>
    </row>
    <row r="18226" spans="2:24" x14ac:dyDescent="0.3">
      <c r="B18226" s="73"/>
      <c r="D18226" s="73"/>
      <c r="P18226" s="73"/>
      <c r="T18226" s="73"/>
      <c r="U18226" s="73"/>
      <c r="V18226" s="73"/>
      <c r="X18226" s="12"/>
    </row>
    <row r="18227" spans="2:24" x14ac:dyDescent="0.3">
      <c r="B18227" s="73"/>
      <c r="D18227" s="73"/>
      <c r="P18227" s="73"/>
      <c r="T18227" s="73"/>
      <c r="U18227" s="73"/>
      <c r="V18227" s="73"/>
      <c r="X18227" s="12"/>
    </row>
    <row r="18228" spans="2:24" x14ac:dyDescent="0.3">
      <c r="B18228" s="73"/>
      <c r="D18228" s="73"/>
      <c r="P18228" s="73"/>
      <c r="T18228" s="73"/>
      <c r="U18228" s="73"/>
      <c r="V18228" s="73"/>
      <c r="X18228" s="12"/>
    </row>
    <row r="18229" spans="2:24" x14ac:dyDescent="0.3">
      <c r="B18229" s="73"/>
      <c r="D18229" s="73"/>
      <c r="P18229" s="73"/>
      <c r="T18229" s="73"/>
      <c r="U18229" s="73"/>
      <c r="V18229" s="73"/>
      <c r="X18229" s="12"/>
    </row>
    <row r="18230" spans="2:24" x14ac:dyDescent="0.3">
      <c r="B18230" s="73"/>
      <c r="D18230" s="73"/>
      <c r="P18230" s="73"/>
      <c r="T18230" s="73"/>
      <c r="U18230" s="73"/>
      <c r="V18230" s="73"/>
      <c r="X18230" s="12"/>
    </row>
    <row r="18231" spans="2:24" x14ac:dyDescent="0.3">
      <c r="B18231" s="73"/>
      <c r="D18231" s="73"/>
      <c r="P18231" s="73"/>
      <c r="T18231" s="73"/>
      <c r="U18231" s="73"/>
      <c r="V18231" s="73"/>
      <c r="X18231" s="12"/>
    </row>
    <row r="18232" spans="2:24" x14ac:dyDescent="0.3">
      <c r="B18232" s="73"/>
      <c r="D18232" s="73"/>
      <c r="P18232" s="73"/>
      <c r="T18232" s="73"/>
      <c r="U18232" s="73"/>
      <c r="V18232" s="73"/>
      <c r="X18232" s="12"/>
    </row>
    <row r="18233" spans="2:24" x14ac:dyDescent="0.3">
      <c r="B18233" s="73"/>
      <c r="D18233" s="73"/>
      <c r="P18233" s="73"/>
      <c r="T18233" s="73"/>
      <c r="U18233" s="73"/>
      <c r="V18233" s="73"/>
      <c r="X18233" s="12"/>
    </row>
    <row r="18234" spans="2:24" x14ac:dyDescent="0.3">
      <c r="B18234" s="73"/>
      <c r="D18234" s="73"/>
      <c r="P18234" s="73"/>
      <c r="T18234" s="73"/>
      <c r="U18234" s="73"/>
      <c r="V18234" s="73"/>
      <c r="X18234" s="12"/>
    </row>
    <row r="18235" spans="2:24" x14ac:dyDescent="0.3">
      <c r="B18235" s="73"/>
      <c r="D18235" s="73"/>
      <c r="P18235" s="73"/>
      <c r="T18235" s="73"/>
      <c r="U18235" s="73"/>
      <c r="V18235" s="73"/>
      <c r="X18235" s="12"/>
    </row>
    <row r="18236" spans="2:24" x14ac:dyDescent="0.3">
      <c r="B18236" s="73"/>
      <c r="D18236" s="73"/>
      <c r="P18236" s="73"/>
      <c r="T18236" s="73"/>
      <c r="U18236" s="73"/>
      <c r="V18236" s="73"/>
      <c r="X18236" s="12"/>
    </row>
    <row r="18237" spans="2:24" x14ac:dyDescent="0.3">
      <c r="B18237" s="73"/>
      <c r="D18237" s="73"/>
      <c r="P18237" s="73"/>
      <c r="T18237" s="73"/>
      <c r="U18237" s="73"/>
      <c r="V18237" s="73"/>
      <c r="X18237" s="12"/>
    </row>
    <row r="18238" spans="2:24" x14ac:dyDescent="0.3">
      <c r="B18238" s="73"/>
      <c r="D18238" s="73"/>
      <c r="P18238" s="73"/>
      <c r="T18238" s="73"/>
      <c r="U18238" s="73"/>
      <c r="V18238" s="73"/>
      <c r="X18238" s="12"/>
    </row>
    <row r="18239" spans="2:24" x14ac:dyDescent="0.3">
      <c r="B18239" s="73"/>
      <c r="D18239" s="73"/>
      <c r="P18239" s="73"/>
      <c r="T18239" s="73"/>
      <c r="U18239" s="73"/>
      <c r="V18239" s="73"/>
      <c r="X18239" s="12"/>
    </row>
    <row r="18240" spans="2:24" x14ac:dyDescent="0.3">
      <c r="B18240" s="73"/>
      <c r="D18240" s="73"/>
      <c r="P18240" s="73"/>
      <c r="T18240" s="73"/>
      <c r="U18240" s="73"/>
      <c r="V18240" s="73"/>
      <c r="X18240" s="12"/>
    </row>
    <row r="18241" spans="2:24" x14ac:dyDescent="0.3">
      <c r="B18241" s="73"/>
      <c r="D18241" s="73"/>
      <c r="P18241" s="73"/>
      <c r="T18241" s="73"/>
      <c r="U18241" s="73"/>
      <c r="V18241" s="73"/>
      <c r="X18241" s="12"/>
    </row>
    <row r="18242" spans="2:24" x14ac:dyDescent="0.3">
      <c r="B18242" s="73"/>
      <c r="D18242" s="73"/>
      <c r="P18242" s="73"/>
      <c r="T18242" s="73"/>
      <c r="U18242" s="73"/>
      <c r="V18242" s="73"/>
      <c r="X18242" s="12"/>
    </row>
    <row r="18243" spans="2:24" x14ac:dyDescent="0.3">
      <c r="B18243" s="73"/>
      <c r="D18243" s="73"/>
      <c r="P18243" s="73"/>
      <c r="T18243" s="73"/>
      <c r="U18243" s="73"/>
      <c r="V18243" s="73"/>
      <c r="X18243" s="12"/>
    </row>
    <row r="18244" spans="2:24" x14ac:dyDescent="0.3">
      <c r="B18244" s="73"/>
      <c r="D18244" s="73"/>
      <c r="P18244" s="73"/>
      <c r="T18244" s="73"/>
      <c r="U18244" s="73"/>
      <c r="V18244" s="73"/>
      <c r="X18244" s="12"/>
    </row>
    <row r="18245" spans="2:24" x14ac:dyDescent="0.3">
      <c r="B18245" s="73"/>
      <c r="D18245" s="73"/>
      <c r="P18245" s="73"/>
      <c r="T18245" s="73"/>
      <c r="U18245" s="73"/>
      <c r="V18245" s="73"/>
      <c r="X18245" s="12"/>
    </row>
    <row r="18246" spans="2:24" x14ac:dyDescent="0.3">
      <c r="B18246" s="73"/>
      <c r="D18246" s="73"/>
      <c r="P18246" s="73"/>
      <c r="T18246" s="73"/>
      <c r="U18246" s="73"/>
      <c r="V18246" s="73"/>
      <c r="X18246" s="12"/>
    </row>
    <row r="18247" spans="2:24" x14ac:dyDescent="0.3">
      <c r="B18247" s="73"/>
      <c r="D18247" s="73"/>
      <c r="P18247" s="73"/>
      <c r="T18247" s="73"/>
      <c r="U18247" s="73"/>
      <c r="V18247" s="73"/>
      <c r="X18247" s="12"/>
    </row>
    <row r="18248" spans="2:24" x14ac:dyDescent="0.3">
      <c r="B18248" s="73"/>
      <c r="D18248" s="73"/>
      <c r="P18248" s="73"/>
      <c r="T18248" s="73"/>
      <c r="U18248" s="73"/>
      <c r="V18248" s="73"/>
      <c r="X18248" s="12"/>
    </row>
    <row r="18249" spans="2:24" x14ac:dyDescent="0.3">
      <c r="B18249" s="73"/>
      <c r="D18249" s="73"/>
      <c r="P18249" s="73"/>
      <c r="T18249" s="73"/>
      <c r="U18249" s="73"/>
      <c r="V18249" s="73"/>
      <c r="X18249" s="12"/>
    </row>
    <row r="18250" spans="2:24" x14ac:dyDescent="0.3">
      <c r="B18250" s="73"/>
      <c r="D18250" s="73"/>
      <c r="P18250" s="73"/>
      <c r="T18250" s="73"/>
      <c r="U18250" s="73"/>
      <c r="V18250" s="73"/>
      <c r="X18250" s="12"/>
    </row>
    <row r="18251" spans="2:24" x14ac:dyDescent="0.3">
      <c r="B18251" s="73"/>
      <c r="D18251" s="73"/>
      <c r="P18251" s="73"/>
      <c r="T18251" s="73"/>
      <c r="U18251" s="73"/>
      <c r="V18251" s="73"/>
      <c r="X18251" s="12"/>
    </row>
    <row r="18252" spans="2:24" x14ac:dyDescent="0.3">
      <c r="B18252" s="73"/>
      <c r="D18252" s="73"/>
      <c r="P18252" s="73"/>
      <c r="T18252" s="73"/>
      <c r="U18252" s="73"/>
      <c r="V18252" s="73"/>
      <c r="X18252" s="12"/>
    </row>
    <row r="18253" spans="2:24" x14ac:dyDescent="0.3">
      <c r="B18253" s="73"/>
      <c r="D18253" s="73"/>
      <c r="P18253" s="73"/>
      <c r="T18253" s="73"/>
      <c r="U18253" s="73"/>
      <c r="V18253" s="73"/>
      <c r="X18253" s="12"/>
    </row>
    <row r="18254" spans="2:24" x14ac:dyDescent="0.3">
      <c r="B18254" s="73"/>
      <c r="D18254" s="73"/>
      <c r="P18254" s="73"/>
      <c r="T18254" s="73"/>
      <c r="U18254" s="73"/>
      <c r="V18254" s="73"/>
      <c r="X18254" s="12"/>
    </row>
    <row r="18255" spans="2:24" x14ac:dyDescent="0.3">
      <c r="B18255" s="73"/>
      <c r="D18255" s="73"/>
      <c r="P18255" s="73"/>
      <c r="T18255" s="73"/>
      <c r="U18255" s="73"/>
      <c r="V18255" s="73"/>
      <c r="X18255" s="12"/>
    </row>
    <row r="18256" spans="2:24" x14ac:dyDescent="0.3">
      <c r="B18256" s="73"/>
      <c r="D18256" s="73"/>
      <c r="P18256" s="73"/>
      <c r="T18256" s="73"/>
      <c r="U18256" s="73"/>
      <c r="V18256" s="73"/>
      <c r="X18256" s="12"/>
    </row>
    <row r="18257" spans="2:24" x14ac:dyDescent="0.3">
      <c r="B18257" s="73"/>
      <c r="D18257" s="73"/>
      <c r="P18257" s="73"/>
      <c r="T18257" s="73"/>
      <c r="U18257" s="73"/>
      <c r="V18257" s="73"/>
      <c r="X18257" s="12"/>
    </row>
    <row r="18258" spans="2:24" x14ac:dyDescent="0.3">
      <c r="B18258" s="73"/>
      <c r="D18258" s="73"/>
      <c r="P18258" s="73"/>
      <c r="T18258" s="73"/>
      <c r="U18258" s="73"/>
      <c r="V18258" s="73"/>
      <c r="X18258" s="12"/>
    </row>
    <row r="18259" spans="2:24" x14ac:dyDescent="0.3">
      <c r="B18259" s="73"/>
      <c r="D18259" s="73"/>
      <c r="P18259" s="73"/>
      <c r="T18259" s="73"/>
      <c r="U18259" s="73"/>
      <c r="V18259" s="73"/>
      <c r="X18259" s="12"/>
    </row>
    <row r="18260" spans="2:24" x14ac:dyDescent="0.3">
      <c r="B18260" s="73"/>
      <c r="D18260" s="73"/>
      <c r="P18260" s="73"/>
      <c r="T18260" s="73"/>
      <c r="U18260" s="73"/>
      <c r="V18260" s="73"/>
      <c r="X18260" s="12"/>
    </row>
    <row r="18261" spans="2:24" x14ac:dyDescent="0.3">
      <c r="B18261" s="73"/>
      <c r="D18261" s="73"/>
      <c r="P18261" s="73"/>
      <c r="T18261" s="73"/>
      <c r="U18261" s="73"/>
      <c r="V18261" s="73"/>
      <c r="X18261" s="12"/>
    </row>
    <row r="18262" spans="2:24" x14ac:dyDescent="0.3">
      <c r="B18262" s="73"/>
      <c r="D18262" s="73"/>
      <c r="P18262" s="73"/>
      <c r="T18262" s="73"/>
      <c r="U18262" s="73"/>
      <c r="V18262" s="73"/>
      <c r="X18262" s="12"/>
    </row>
    <row r="18263" spans="2:24" x14ac:dyDescent="0.3">
      <c r="B18263" s="73"/>
      <c r="D18263" s="73"/>
      <c r="P18263" s="73"/>
      <c r="T18263" s="73"/>
      <c r="U18263" s="73"/>
      <c r="V18263" s="73"/>
      <c r="X18263" s="12"/>
    </row>
    <row r="18264" spans="2:24" x14ac:dyDescent="0.3">
      <c r="B18264" s="73"/>
      <c r="D18264" s="73"/>
      <c r="P18264" s="73"/>
      <c r="T18264" s="73"/>
      <c r="U18264" s="73"/>
      <c r="V18264" s="73"/>
      <c r="X18264" s="12"/>
    </row>
    <row r="18265" spans="2:24" x14ac:dyDescent="0.3">
      <c r="B18265" s="73"/>
      <c r="D18265" s="73"/>
      <c r="P18265" s="73"/>
      <c r="T18265" s="73"/>
      <c r="U18265" s="73"/>
      <c r="V18265" s="73"/>
      <c r="X18265" s="12"/>
    </row>
    <row r="18266" spans="2:24" x14ac:dyDescent="0.3">
      <c r="B18266" s="73"/>
      <c r="D18266" s="73"/>
      <c r="P18266" s="73"/>
      <c r="T18266" s="73"/>
      <c r="U18266" s="73"/>
      <c r="V18266" s="73"/>
      <c r="X18266" s="12"/>
    </row>
    <row r="18267" spans="2:24" x14ac:dyDescent="0.3">
      <c r="B18267" s="73"/>
      <c r="D18267" s="73"/>
      <c r="P18267" s="73"/>
      <c r="T18267" s="73"/>
      <c r="U18267" s="73"/>
      <c r="V18267" s="73"/>
      <c r="X18267" s="12"/>
    </row>
    <row r="18268" spans="2:24" x14ac:dyDescent="0.3">
      <c r="B18268" s="73"/>
      <c r="D18268" s="73"/>
      <c r="P18268" s="73"/>
      <c r="T18268" s="73"/>
      <c r="U18268" s="73"/>
      <c r="V18268" s="73"/>
      <c r="X18268" s="12"/>
    </row>
    <row r="18269" spans="2:24" x14ac:dyDescent="0.3">
      <c r="B18269" s="73"/>
      <c r="D18269" s="73"/>
      <c r="P18269" s="73"/>
      <c r="T18269" s="73"/>
      <c r="U18269" s="73"/>
      <c r="V18269" s="73"/>
      <c r="X18269" s="12"/>
    </row>
    <row r="18270" spans="2:24" x14ac:dyDescent="0.3">
      <c r="B18270" s="73"/>
      <c r="D18270" s="73"/>
      <c r="P18270" s="73"/>
      <c r="T18270" s="73"/>
      <c r="U18270" s="73"/>
      <c r="V18270" s="73"/>
      <c r="X18270" s="12"/>
    </row>
    <row r="18271" spans="2:24" x14ac:dyDescent="0.3">
      <c r="B18271" s="73"/>
      <c r="D18271" s="73"/>
      <c r="P18271" s="73"/>
      <c r="T18271" s="73"/>
      <c r="U18271" s="73"/>
      <c r="V18271" s="73"/>
      <c r="X18271" s="12"/>
    </row>
    <row r="18272" spans="2:24" x14ac:dyDescent="0.3">
      <c r="B18272" s="73"/>
      <c r="D18272" s="73"/>
      <c r="P18272" s="73"/>
      <c r="T18272" s="73"/>
      <c r="U18272" s="73"/>
      <c r="V18272" s="73"/>
      <c r="X18272" s="12"/>
    </row>
    <row r="18273" spans="2:24" x14ac:dyDescent="0.3">
      <c r="B18273" s="73"/>
      <c r="D18273" s="73"/>
      <c r="P18273" s="73"/>
      <c r="T18273" s="73"/>
      <c r="U18273" s="73"/>
      <c r="V18273" s="73"/>
      <c r="X18273" s="12"/>
    </row>
    <row r="18274" spans="2:24" x14ac:dyDescent="0.3">
      <c r="B18274" s="73"/>
      <c r="D18274" s="73"/>
      <c r="P18274" s="73"/>
      <c r="T18274" s="73"/>
      <c r="U18274" s="73"/>
      <c r="V18274" s="73"/>
      <c r="X18274" s="12"/>
    </row>
    <row r="18275" spans="2:24" x14ac:dyDescent="0.3">
      <c r="B18275" s="73"/>
      <c r="D18275" s="73"/>
      <c r="P18275" s="73"/>
      <c r="T18275" s="73"/>
      <c r="U18275" s="73"/>
      <c r="V18275" s="73"/>
      <c r="X18275" s="12"/>
    </row>
    <row r="18276" spans="2:24" x14ac:dyDescent="0.3">
      <c r="B18276" s="73"/>
      <c r="D18276" s="73"/>
      <c r="P18276" s="73"/>
      <c r="T18276" s="73"/>
      <c r="U18276" s="73"/>
      <c r="V18276" s="73"/>
      <c r="X18276" s="12"/>
    </row>
    <row r="18277" spans="2:24" x14ac:dyDescent="0.3">
      <c r="B18277" s="73"/>
      <c r="D18277" s="73"/>
      <c r="P18277" s="73"/>
      <c r="T18277" s="73"/>
      <c r="U18277" s="73"/>
      <c r="V18277" s="73"/>
      <c r="X18277" s="12"/>
    </row>
    <row r="18278" spans="2:24" x14ac:dyDescent="0.3">
      <c r="B18278" s="73"/>
      <c r="D18278" s="73"/>
      <c r="P18278" s="73"/>
      <c r="T18278" s="73"/>
      <c r="U18278" s="73"/>
      <c r="V18278" s="73"/>
      <c r="X18278" s="12"/>
    </row>
    <row r="18279" spans="2:24" x14ac:dyDescent="0.3">
      <c r="B18279" s="73"/>
      <c r="D18279" s="73"/>
      <c r="P18279" s="73"/>
      <c r="T18279" s="73"/>
      <c r="U18279" s="73"/>
      <c r="V18279" s="73"/>
      <c r="X18279" s="12"/>
    </row>
    <row r="18280" spans="2:24" x14ac:dyDescent="0.3">
      <c r="B18280" s="73"/>
      <c r="D18280" s="73"/>
      <c r="P18280" s="73"/>
      <c r="T18280" s="73"/>
      <c r="U18280" s="73"/>
      <c r="V18280" s="73"/>
      <c r="X18280" s="12"/>
    </row>
    <row r="18281" spans="2:24" x14ac:dyDescent="0.3">
      <c r="B18281" s="73"/>
      <c r="D18281" s="73"/>
      <c r="P18281" s="73"/>
      <c r="T18281" s="73"/>
      <c r="U18281" s="73"/>
      <c r="V18281" s="73"/>
      <c r="X18281" s="12"/>
    </row>
    <row r="18282" spans="2:24" x14ac:dyDescent="0.3">
      <c r="B18282" s="73"/>
      <c r="D18282" s="73"/>
      <c r="P18282" s="73"/>
      <c r="T18282" s="73"/>
      <c r="U18282" s="73"/>
      <c r="V18282" s="73"/>
      <c r="X18282" s="12"/>
    </row>
    <row r="18283" spans="2:24" x14ac:dyDescent="0.3">
      <c r="B18283" s="73"/>
      <c r="D18283" s="73"/>
      <c r="P18283" s="73"/>
      <c r="T18283" s="73"/>
      <c r="U18283" s="73"/>
      <c r="V18283" s="73"/>
      <c r="X18283" s="12"/>
    </row>
    <row r="18284" spans="2:24" x14ac:dyDescent="0.3">
      <c r="B18284" s="73"/>
      <c r="D18284" s="73"/>
      <c r="P18284" s="73"/>
      <c r="T18284" s="73"/>
      <c r="U18284" s="73"/>
      <c r="V18284" s="73"/>
      <c r="X18284" s="12"/>
    </row>
    <row r="18285" spans="2:24" x14ac:dyDescent="0.3">
      <c r="B18285" s="73"/>
      <c r="D18285" s="73"/>
      <c r="P18285" s="73"/>
      <c r="T18285" s="73"/>
      <c r="U18285" s="73"/>
      <c r="V18285" s="73"/>
      <c r="X18285" s="12"/>
    </row>
    <row r="18286" spans="2:24" x14ac:dyDescent="0.3">
      <c r="B18286" s="73"/>
      <c r="D18286" s="73"/>
      <c r="P18286" s="73"/>
      <c r="T18286" s="73"/>
      <c r="U18286" s="73"/>
      <c r="V18286" s="73"/>
      <c r="X18286" s="12"/>
    </row>
    <row r="18287" spans="2:24" x14ac:dyDescent="0.3">
      <c r="B18287" s="73"/>
      <c r="D18287" s="73"/>
      <c r="P18287" s="73"/>
      <c r="T18287" s="73"/>
      <c r="U18287" s="73"/>
      <c r="V18287" s="73"/>
      <c r="X18287" s="12"/>
    </row>
    <row r="18288" spans="2:24" x14ac:dyDescent="0.3">
      <c r="B18288" s="73"/>
      <c r="D18288" s="73"/>
      <c r="P18288" s="73"/>
      <c r="T18288" s="73"/>
      <c r="U18288" s="73"/>
      <c r="V18288" s="73"/>
      <c r="X18288" s="12"/>
    </row>
    <row r="18289" spans="2:24" x14ac:dyDescent="0.3">
      <c r="B18289" s="73"/>
      <c r="D18289" s="73"/>
      <c r="P18289" s="73"/>
      <c r="T18289" s="73"/>
      <c r="U18289" s="73"/>
      <c r="V18289" s="73"/>
      <c r="X18289" s="12"/>
    </row>
    <row r="18290" spans="2:24" x14ac:dyDescent="0.3">
      <c r="B18290" s="73"/>
      <c r="D18290" s="73"/>
      <c r="P18290" s="73"/>
      <c r="T18290" s="73"/>
      <c r="U18290" s="73"/>
      <c r="V18290" s="73"/>
      <c r="X18290" s="12"/>
    </row>
    <row r="18291" spans="2:24" x14ac:dyDescent="0.3">
      <c r="B18291" s="73"/>
      <c r="D18291" s="73"/>
      <c r="P18291" s="73"/>
      <c r="T18291" s="73"/>
      <c r="U18291" s="73"/>
      <c r="V18291" s="73"/>
      <c r="X18291" s="12"/>
    </row>
    <row r="18292" spans="2:24" x14ac:dyDescent="0.3">
      <c r="B18292" s="73"/>
      <c r="D18292" s="73"/>
      <c r="P18292" s="73"/>
      <c r="T18292" s="73"/>
      <c r="U18292" s="73"/>
      <c r="V18292" s="73"/>
      <c r="X18292" s="12"/>
    </row>
    <row r="18293" spans="2:24" x14ac:dyDescent="0.3">
      <c r="B18293" s="73"/>
      <c r="D18293" s="73"/>
      <c r="P18293" s="73"/>
      <c r="T18293" s="73"/>
      <c r="U18293" s="73"/>
      <c r="V18293" s="73"/>
      <c r="X18293" s="12"/>
    </row>
    <row r="18294" spans="2:24" x14ac:dyDescent="0.3">
      <c r="B18294" s="73"/>
      <c r="D18294" s="73"/>
      <c r="P18294" s="73"/>
      <c r="T18294" s="73"/>
      <c r="U18294" s="73"/>
      <c r="V18294" s="73"/>
      <c r="X18294" s="12"/>
    </row>
    <row r="18295" spans="2:24" x14ac:dyDescent="0.3">
      <c r="B18295" s="73"/>
      <c r="D18295" s="73"/>
      <c r="P18295" s="73"/>
      <c r="T18295" s="73"/>
      <c r="U18295" s="73"/>
      <c r="V18295" s="73"/>
      <c r="X18295" s="12"/>
    </row>
    <row r="18296" spans="2:24" x14ac:dyDescent="0.3">
      <c r="B18296" s="73"/>
      <c r="D18296" s="73"/>
      <c r="P18296" s="73"/>
      <c r="T18296" s="73"/>
      <c r="U18296" s="73"/>
      <c r="V18296" s="73"/>
      <c r="X18296" s="12"/>
    </row>
    <row r="18297" spans="2:24" x14ac:dyDescent="0.3">
      <c r="B18297" s="73"/>
      <c r="D18297" s="73"/>
      <c r="P18297" s="73"/>
      <c r="T18297" s="73"/>
      <c r="U18297" s="73"/>
      <c r="V18297" s="73"/>
      <c r="X18297" s="12"/>
    </row>
    <row r="18298" spans="2:24" x14ac:dyDescent="0.3">
      <c r="B18298" s="73"/>
      <c r="D18298" s="73"/>
      <c r="P18298" s="73"/>
      <c r="T18298" s="73"/>
      <c r="U18298" s="73"/>
      <c r="V18298" s="73"/>
      <c r="X18298" s="12"/>
    </row>
    <row r="18299" spans="2:24" x14ac:dyDescent="0.3">
      <c r="B18299" s="73"/>
      <c r="D18299" s="73"/>
      <c r="P18299" s="73"/>
      <c r="T18299" s="73"/>
      <c r="U18299" s="73"/>
      <c r="V18299" s="73"/>
      <c r="X18299" s="12"/>
    </row>
    <row r="18300" spans="2:24" x14ac:dyDescent="0.3">
      <c r="B18300" s="73"/>
      <c r="D18300" s="73"/>
      <c r="P18300" s="73"/>
      <c r="T18300" s="73"/>
      <c r="U18300" s="73"/>
      <c r="V18300" s="73"/>
      <c r="X18300" s="12"/>
    </row>
    <row r="18301" spans="2:24" x14ac:dyDescent="0.3">
      <c r="B18301" s="73"/>
      <c r="D18301" s="73"/>
      <c r="P18301" s="73"/>
      <c r="T18301" s="73"/>
      <c r="U18301" s="73"/>
      <c r="V18301" s="73"/>
      <c r="X18301" s="12"/>
    </row>
    <row r="18302" spans="2:24" x14ac:dyDescent="0.3">
      <c r="B18302" s="73"/>
      <c r="D18302" s="73"/>
      <c r="P18302" s="73"/>
      <c r="T18302" s="73"/>
      <c r="U18302" s="73"/>
      <c r="V18302" s="73"/>
      <c r="X18302" s="12"/>
    </row>
    <row r="18303" spans="2:24" x14ac:dyDescent="0.3">
      <c r="B18303" s="73"/>
      <c r="D18303" s="73"/>
      <c r="P18303" s="73"/>
      <c r="T18303" s="73"/>
      <c r="U18303" s="73"/>
      <c r="V18303" s="73"/>
      <c r="X18303" s="12"/>
    </row>
    <row r="18304" spans="2:24" x14ac:dyDescent="0.3">
      <c r="B18304" s="73"/>
      <c r="D18304" s="73"/>
      <c r="P18304" s="73"/>
      <c r="T18304" s="73"/>
      <c r="U18304" s="73"/>
      <c r="V18304" s="73"/>
      <c r="X18304" s="12"/>
    </row>
    <row r="18305" spans="2:24" x14ac:dyDescent="0.3">
      <c r="B18305" s="73"/>
      <c r="D18305" s="73"/>
      <c r="P18305" s="73"/>
      <c r="T18305" s="73"/>
      <c r="U18305" s="73"/>
      <c r="V18305" s="73"/>
      <c r="X18305" s="12"/>
    </row>
    <row r="18306" spans="2:24" x14ac:dyDescent="0.3">
      <c r="B18306" s="73"/>
      <c r="D18306" s="73"/>
      <c r="P18306" s="73"/>
      <c r="T18306" s="73"/>
      <c r="U18306" s="73"/>
      <c r="V18306" s="73"/>
      <c r="X18306" s="12"/>
    </row>
    <row r="18307" spans="2:24" x14ac:dyDescent="0.3">
      <c r="B18307" s="73"/>
      <c r="D18307" s="73"/>
      <c r="P18307" s="73"/>
      <c r="T18307" s="73"/>
      <c r="U18307" s="73"/>
      <c r="V18307" s="73"/>
      <c r="X18307" s="12"/>
    </row>
    <row r="18308" spans="2:24" x14ac:dyDescent="0.3">
      <c r="B18308" s="73"/>
      <c r="D18308" s="73"/>
      <c r="P18308" s="73"/>
      <c r="T18308" s="73"/>
      <c r="U18308" s="73"/>
      <c r="V18308" s="73"/>
      <c r="X18308" s="12"/>
    </row>
    <row r="18309" spans="2:24" x14ac:dyDescent="0.3">
      <c r="B18309" s="73"/>
      <c r="D18309" s="73"/>
      <c r="P18309" s="73"/>
      <c r="T18309" s="73"/>
      <c r="U18309" s="73"/>
      <c r="V18309" s="73"/>
      <c r="X18309" s="12"/>
    </row>
    <row r="18310" spans="2:24" x14ac:dyDescent="0.3">
      <c r="B18310" s="73"/>
      <c r="D18310" s="73"/>
      <c r="P18310" s="73"/>
      <c r="T18310" s="73"/>
      <c r="U18310" s="73"/>
      <c r="V18310" s="73"/>
      <c r="X18310" s="12"/>
    </row>
    <row r="18311" spans="2:24" x14ac:dyDescent="0.3">
      <c r="B18311" s="73"/>
      <c r="D18311" s="73"/>
      <c r="P18311" s="73"/>
      <c r="T18311" s="73"/>
      <c r="U18311" s="73"/>
      <c r="V18311" s="73"/>
      <c r="X18311" s="12"/>
    </row>
    <row r="18312" spans="2:24" x14ac:dyDescent="0.3">
      <c r="B18312" s="73"/>
      <c r="D18312" s="73"/>
      <c r="P18312" s="73"/>
      <c r="T18312" s="73"/>
      <c r="U18312" s="73"/>
      <c r="V18312" s="73"/>
      <c r="X18312" s="12"/>
    </row>
    <row r="18313" spans="2:24" x14ac:dyDescent="0.3">
      <c r="B18313" s="73"/>
      <c r="D18313" s="73"/>
      <c r="P18313" s="73"/>
      <c r="T18313" s="73"/>
      <c r="U18313" s="73"/>
      <c r="V18313" s="73"/>
      <c r="X18313" s="12"/>
    </row>
    <row r="18314" spans="2:24" x14ac:dyDescent="0.3">
      <c r="B18314" s="73"/>
      <c r="D18314" s="73"/>
      <c r="P18314" s="73"/>
      <c r="T18314" s="73"/>
      <c r="U18314" s="73"/>
      <c r="V18314" s="73"/>
      <c r="X18314" s="12"/>
    </row>
    <row r="18315" spans="2:24" x14ac:dyDescent="0.3">
      <c r="B18315" s="73"/>
      <c r="D18315" s="73"/>
      <c r="P18315" s="73"/>
      <c r="T18315" s="73"/>
      <c r="U18315" s="73"/>
      <c r="V18315" s="73"/>
      <c r="X18315" s="12"/>
    </row>
    <row r="18316" spans="2:24" x14ac:dyDescent="0.3">
      <c r="B18316" s="73"/>
      <c r="D18316" s="73"/>
      <c r="P18316" s="73"/>
      <c r="T18316" s="73"/>
      <c r="U18316" s="73"/>
      <c r="V18316" s="73"/>
      <c r="X18316" s="12"/>
    </row>
    <row r="18317" spans="2:24" x14ac:dyDescent="0.3">
      <c r="B18317" s="73"/>
      <c r="D18317" s="73"/>
      <c r="P18317" s="73"/>
      <c r="T18317" s="73"/>
      <c r="U18317" s="73"/>
      <c r="V18317" s="73"/>
      <c r="X18317" s="12"/>
    </row>
    <row r="18318" spans="2:24" x14ac:dyDescent="0.3">
      <c r="B18318" s="73"/>
      <c r="D18318" s="73"/>
      <c r="P18318" s="73"/>
      <c r="T18318" s="73"/>
      <c r="U18318" s="73"/>
      <c r="V18318" s="73"/>
      <c r="X18318" s="12"/>
    </row>
    <row r="18319" spans="2:24" x14ac:dyDescent="0.3">
      <c r="B18319" s="73"/>
      <c r="D18319" s="73"/>
      <c r="P18319" s="73"/>
      <c r="T18319" s="73"/>
      <c r="U18319" s="73"/>
      <c r="V18319" s="73"/>
      <c r="X18319" s="12"/>
    </row>
    <row r="18320" spans="2:24" x14ac:dyDescent="0.3">
      <c r="B18320" s="73"/>
      <c r="D18320" s="73"/>
      <c r="P18320" s="73"/>
      <c r="T18320" s="73"/>
      <c r="U18320" s="73"/>
      <c r="V18320" s="73"/>
      <c r="X18320" s="12"/>
    </row>
    <row r="18321" spans="2:24" x14ac:dyDescent="0.3">
      <c r="B18321" s="73"/>
      <c r="D18321" s="73"/>
      <c r="P18321" s="73"/>
      <c r="T18321" s="73"/>
      <c r="U18321" s="73"/>
      <c r="V18321" s="73"/>
      <c r="X18321" s="12"/>
    </row>
    <row r="18322" spans="2:24" x14ac:dyDescent="0.3">
      <c r="B18322" s="73"/>
      <c r="D18322" s="73"/>
      <c r="P18322" s="73"/>
      <c r="T18322" s="73"/>
      <c r="U18322" s="73"/>
      <c r="V18322" s="73"/>
      <c r="X18322" s="12"/>
    </row>
    <row r="18323" spans="2:24" x14ac:dyDescent="0.3">
      <c r="B18323" s="73"/>
      <c r="D18323" s="73"/>
      <c r="P18323" s="73"/>
      <c r="T18323" s="73"/>
      <c r="U18323" s="73"/>
      <c r="V18323" s="73"/>
      <c r="X18323" s="12"/>
    </row>
    <row r="18324" spans="2:24" x14ac:dyDescent="0.3">
      <c r="B18324" s="73"/>
      <c r="D18324" s="73"/>
      <c r="P18324" s="73"/>
      <c r="T18324" s="73"/>
      <c r="U18324" s="73"/>
      <c r="V18324" s="73"/>
      <c r="X18324" s="12"/>
    </row>
    <row r="18325" spans="2:24" x14ac:dyDescent="0.3">
      <c r="B18325" s="73"/>
      <c r="D18325" s="73"/>
      <c r="P18325" s="73"/>
      <c r="T18325" s="73"/>
      <c r="U18325" s="73"/>
      <c r="V18325" s="73"/>
      <c r="X18325" s="12"/>
    </row>
    <row r="18326" spans="2:24" x14ac:dyDescent="0.3">
      <c r="B18326" s="73"/>
      <c r="D18326" s="73"/>
      <c r="P18326" s="73"/>
      <c r="T18326" s="73"/>
      <c r="U18326" s="73"/>
      <c r="V18326" s="73"/>
      <c r="X18326" s="12"/>
    </row>
    <row r="18327" spans="2:24" x14ac:dyDescent="0.3">
      <c r="B18327" s="73"/>
      <c r="D18327" s="73"/>
      <c r="P18327" s="73"/>
      <c r="T18327" s="73"/>
      <c r="U18327" s="73"/>
      <c r="V18327" s="73"/>
      <c r="X18327" s="12"/>
    </row>
    <row r="18328" spans="2:24" x14ac:dyDescent="0.3">
      <c r="B18328" s="73"/>
      <c r="D18328" s="73"/>
      <c r="P18328" s="73"/>
      <c r="T18328" s="73"/>
      <c r="U18328" s="73"/>
      <c r="V18328" s="73"/>
      <c r="X18328" s="12"/>
    </row>
    <row r="18329" spans="2:24" x14ac:dyDescent="0.3">
      <c r="B18329" s="73"/>
      <c r="D18329" s="73"/>
      <c r="P18329" s="73"/>
      <c r="T18329" s="73"/>
      <c r="U18329" s="73"/>
      <c r="V18329" s="73"/>
      <c r="X18329" s="12"/>
    </row>
    <row r="18330" spans="2:24" x14ac:dyDescent="0.3">
      <c r="B18330" s="73"/>
      <c r="D18330" s="73"/>
      <c r="P18330" s="73"/>
      <c r="T18330" s="73"/>
      <c r="U18330" s="73"/>
      <c r="V18330" s="73"/>
      <c r="X18330" s="12"/>
    </row>
    <row r="18331" spans="2:24" x14ac:dyDescent="0.3">
      <c r="B18331" s="73"/>
      <c r="D18331" s="73"/>
      <c r="P18331" s="73"/>
      <c r="T18331" s="73"/>
      <c r="U18331" s="73"/>
      <c r="V18331" s="73"/>
      <c r="X18331" s="12"/>
    </row>
    <row r="18332" spans="2:24" x14ac:dyDescent="0.3">
      <c r="B18332" s="73"/>
      <c r="D18332" s="73"/>
      <c r="P18332" s="73"/>
      <c r="T18332" s="73"/>
      <c r="U18332" s="73"/>
      <c r="V18332" s="73"/>
      <c r="X18332" s="12"/>
    </row>
    <row r="18333" spans="2:24" x14ac:dyDescent="0.3">
      <c r="B18333" s="73"/>
      <c r="D18333" s="73"/>
      <c r="P18333" s="73"/>
      <c r="T18333" s="73"/>
      <c r="U18333" s="73"/>
      <c r="V18333" s="73"/>
      <c r="X18333" s="12"/>
    </row>
    <row r="18334" spans="2:24" x14ac:dyDescent="0.3">
      <c r="B18334" s="73"/>
      <c r="D18334" s="73"/>
      <c r="P18334" s="73"/>
      <c r="T18334" s="73"/>
      <c r="U18334" s="73"/>
      <c r="V18334" s="73"/>
      <c r="X18334" s="12"/>
    </row>
    <row r="18335" spans="2:24" x14ac:dyDescent="0.3">
      <c r="B18335" s="73"/>
      <c r="D18335" s="73"/>
      <c r="P18335" s="73"/>
      <c r="T18335" s="73"/>
      <c r="U18335" s="73"/>
      <c r="V18335" s="73"/>
      <c r="X18335" s="12"/>
    </row>
    <row r="18336" spans="2:24" x14ac:dyDescent="0.3">
      <c r="B18336" s="73"/>
      <c r="D18336" s="73"/>
      <c r="P18336" s="73"/>
      <c r="T18336" s="73"/>
      <c r="U18336" s="73"/>
      <c r="V18336" s="73"/>
      <c r="X18336" s="12"/>
    </row>
    <row r="18337" spans="2:24" x14ac:dyDescent="0.3">
      <c r="B18337" s="73"/>
      <c r="D18337" s="73"/>
      <c r="P18337" s="73"/>
      <c r="T18337" s="73"/>
      <c r="U18337" s="73"/>
      <c r="V18337" s="73"/>
      <c r="X18337" s="12"/>
    </row>
    <row r="18338" spans="2:24" x14ac:dyDescent="0.3">
      <c r="B18338" s="73"/>
      <c r="D18338" s="73"/>
      <c r="P18338" s="73"/>
      <c r="T18338" s="73"/>
      <c r="U18338" s="73"/>
      <c r="V18338" s="73"/>
      <c r="X18338" s="12"/>
    </row>
    <row r="18339" spans="2:24" x14ac:dyDescent="0.3">
      <c r="B18339" s="73"/>
      <c r="D18339" s="73"/>
      <c r="P18339" s="73"/>
      <c r="T18339" s="73"/>
      <c r="U18339" s="73"/>
      <c r="V18339" s="73"/>
      <c r="X18339" s="12"/>
    </row>
    <row r="18340" spans="2:24" x14ac:dyDescent="0.3">
      <c r="B18340" s="73"/>
      <c r="D18340" s="73"/>
      <c r="P18340" s="73"/>
      <c r="T18340" s="73"/>
      <c r="U18340" s="73"/>
      <c r="V18340" s="73"/>
      <c r="X18340" s="12"/>
    </row>
    <row r="18341" spans="2:24" x14ac:dyDescent="0.3">
      <c r="B18341" s="73"/>
      <c r="D18341" s="73"/>
      <c r="P18341" s="73"/>
      <c r="T18341" s="73"/>
      <c r="U18341" s="73"/>
      <c r="V18341" s="73"/>
      <c r="X18341" s="12"/>
    </row>
    <row r="18342" spans="2:24" x14ac:dyDescent="0.3">
      <c r="B18342" s="73"/>
      <c r="D18342" s="73"/>
      <c r="P18342" s="73"/>
      <c r="T18342" s="73"/>
      <c r="U18342" s="73"/>
      <c r="V18342" s="73"/>
      <c r="X18342" s="12"/>
    </row>
    <row r="18343" spans="2:24" x14ac:dyDescent="0.3">
      <c r="B18343" s="73"/>
      <c r="D18343" s="73"/>
      <c r="P18343" s="73"/>
      <c r="T18343" s="73"/>
      <c r="U18343" s="73"/>
      <c r="V18343" s="73"/>
      <c r="X18343" s="12"/>
    </row>
    <row r="18344" spans="2:24" x14ac:dyDescent="0.3">
      <c r="B18344" s="73"/>
      <c r="D18344" s="73"/>
      <c r="P18344" s="73"/>
      <c r="T18344" s="73"/>
      <c r="U18344" s="73"/>
      <c r="V18344" s="73"/>
      <c r="X18344" s="12"/>
    </row>
    <row r="18345" spans="2:24" x14ac:dyDescent="0.3">
      <c r="B18345" s="73"/>
      <c r="D18345" s="73"/>
      <c r="P18345" s="73"/>
      <c r="T18345" s="73"/>
      <c r="U18345" s="73"/>
      <c r="V18345" s="73"/>
      <c r="X18345" s="12"/>
    </row>
    <row r="18346" spans="2:24" x14ac:dyDescent="0.3">
      <c r="B18346" s="73"/>
      <c r="D18346" s="73"/>
      <c r="P18346" s="73"/>
      <c r="T18346" s="73"/>
      <c r="U18346" s="73"/>
      <c r="V18346" s="73"/>
      <c r="X18346" s="12"/>
    </row>
    <row r="18347" spans="2:24" x14ac:dyDescent="0.3">
      <c r="B18347" s="73"/>
      <c r="D18347" s="73"/>
      <c r="P18347" s="73"/>
      <c r="T18347" s="73"/>
      <c r="U18347" s="73"/>
      <c r="V18347" s="73"/>
      <c r="X18347" s="12"/>
    </row>
    <row r="18348" spans="2:24" x14ac:dyDescent="0.3">
      <c r="B18348" s="73"/>
      <c r="D18348" s="73"/>
      <c r="P18348" s="73"/>
      <c r="T18348" s="73"/>
      <c r="U18348" s="73"/>
      <c r="V18348" s="73"/>
      <c r="X18348" s="12"/>
    </row>
    <row r="18349" spans="2:24" x14ac:dyDescent="0.3">
      <c r="B18349" s="73"/>
      <c r="D18349" s="73"/>
      <c r="P18349" s="73"/>
      <c r="T18349" s="73"/>
      <c r="U18349" s="73"/>
      <c r="V18349" s="73"/>
      <c r="X18349" s="12"/>
    </row>
    <row r="18350" spans="2:24" x14ac:dyDescent="0.3">
      <c r="B18350" s="73"/>
      <c r="D18350" s="73"/>
      <c r="P18350" s="73"/>
      <c r="T18350" s="73"/>
      <c r="U18350" s="73"/>
      <c r="V18350" s="73"/>
      <c r="X18350" s="12"/>
    </row>
    <row r="18351" spans="2:24" x14ac:dyDescent="0.3">
      <c r="B18351" s="73"/>
      <c r="D18351" s="73"/>
      <c r="P18351" s="73"/>
      <c r="T18351" s="73"/>
      <c r="U18351" s="73"/>
      <c r="V18351" s="73"/>
      <c r="X18351" s="12"/>
    </row>
    <row r="18352" spans="2:24" x14ac:dyDescent="0.3">
      <c r="B18352" s="73"/>
      <c r="D18352" s="73"/>
      <c r="P18352" s="73"/>
      <c r="T18352" s="73"/>
      <c r="U18352" s="73"/>
      <c r="V18352" s="73"/>
      <c r="X18352" s="12"/>
    </row>
    <row r="18353" spans="2:24" x14ac:dyDescent="0.3">
      <c r="B18353" s="73"/>
      <c r="D18353" s="73"/>
      <c r="P18353" s="73"/>
      <c r="T18353" s="73"/>
      <c r="U18353" s="73"/>
      <c r="V18353" s="73"/>
      <c r="X18353" s="12"/>
    </row>
    <row r="18354" spans="2:24" x14ac:dyDescent="0.3">
      <c r="B18354" s="73"/>
      <c r="D18354" s="73"/>
      <c r="P18354" s="73"/>
      <c r="T18354" s="73"/>
      <c r="U18354" s="73"/>
      <c r="V18354" s="73"/>
      <c r="X18354" s="12"/>
    </row>
    <row r="18355" spans="2:24" x14ac:dyDescent="0.3">
      <c r="B18355" s="73"/>
      <c r="D18355" s="73"/>
      <c r="P18355" s="73"/>
      <c r="T18355" s="73"/>
      <c r="U18355" s="73"/>
      <c r="V18355" s="73"/>
      <c r="X18355" s="12"/>
    </row>
    <row r="18356" spans="2:24" x14ac:dyDescent="0.3">
      <c r="B18356" s="73"/>
      <c r="D18356" s="73"/>
      <c r="P18356" s="73"/>
      <c r="T18356" s="73"/>
      <c r="U18356" s="73"/>
      <c r="V18356" s="73"/>
      <c r="X18356" s="12"/>
    </row>
    <row r="18357" spans="2:24" x14ac:dyDescent="0.3">
      <c r="B18357" s="73"/>
      <c r="D18357" s="73"/>
      <c r="P18357" s="73"/>
      <c r="T18357" s="73"/>
      <c r="U18357" s="73"/>
      <c r="V18357" s="73"/>
      <c r="X18357" s="12"/>
    </row>
    <row r="18358" spans="2:24" x14ac:dyDescent="0.3">
      <c r="B18358" s="73"/>
      <c r="D18358" s="73"/>
      <c r="P18358" s="73"/>
      <c r="T18358" s="73"/>
      <c r="U18358" s="73"/>
      <c r="V18358" s="73"/>
      <c r="X18358" s="12"/>
    </row>
    <row r="18359" spans="2:24" x14ac:dyDescent="0.3">
      <c r="B18359" s="73"/>
      <c r="D18359" s="73"/>
      <c r="P18359" s="73"/>
      <c r="T18359" s="73"/>
      <c r="U18359" s="73"/>
      <c r="V18359" s="73"/>
      <c r="X18359" s="12"/>
    </row>
    <row r="18360" spans="2:24" x14ac:dyDescent="0.3">
      <c r="B18360" s="73"/>
      <c r="D18360" s="73"/>
      <c r="P18360" s="73"/>
      <c r="T18360" s="73"/>
      <c r="U18360" s="73"/>
      <c r="V18360" s="73"/>
      <c r="X18360" s="12"/>
    </row>
    <row r="18361" spans="2:24" x14ac:dyDescent="0.3">
      <c r="B18361" s="73"/>
      <c r="D18361" s="73"/>
      <c r="P18361" s="73"/>
      <c r="T18361" s="73"/>
      <c r="U18361" s="73"/>
      <c r="V18361" s="73"/>
      <c r="X18361" s="12"/>
    </row>
    <row r="18362" spans="2:24" x14ac:dyDescent="0.3">
      <c r="B18362" s="73"/>
      <c r="D18362" s="73"/>
      <c r="P18362" s="73"/>
      <c r="T18362" s="73"/>
      <c r="U18362" s="73"/>
      <c r="V18362" s="73"/>
      <c r="X18362" s="12"/>
    </row>
    <row r="18363" spans="2:24" x14ac:dyDescent="0.3">
      <c r="B18363" s="73"/>
      <c r="D18363" s="73"/>
      <c r="P18363" s="73"/>
      <c r="T18363" s="73"/>
      <c r="U18363" s="73"/>
      <c r="V18363" s="73"/>
      <c r="X18363" s="12"/>
    </row>
    <row r="18364" spans="2:24" x14ac:dyDescent="0.3">
      <c r="B18364" s="73"/>
      <c r="D18364" s="73"/>
      <c r="P18364" s="73"/>
      <c r="T18364" s="73"/>
      <c r="U18364" s="73"/>
      <c r="V18364" s="73"/>
      <c r="X18364" s="12"/>
    </row>
    <row r="18365" spans="2:24" x14ac:dyDescent="0.3">
      <c r="B18365" s="73"/>
      <c r="D18365" s="73"/>
      <c r="P18365" s="73"/>
      <c r="T18365" s="73"/>
      <c r="U18365" s="73"/>
      <c r="V18365" s="73"/>
      <c r="X18365" s="12"/>
    </row>
    <row r="18366" spans="2:24" x14ac:dyDescent="0.3">
      <c r="B18366" s="73"/>
      <c r="D18366" s="73"/>
      <c r="P18366" s="73"/>
      <c r="T18366" s="73"/>
      <c r="U18366" s="73"/>
      <c r="V18366" s="73"/>
      <c r="X18366" s="12"/>
    </row>
    <row r="18367" spans="2:24" x14ac:dyDescent="0.3">
      <c r="B18367" s="73"/>
      <c r="D18367" s="73"/>
      <c r="P18367" s="73"/>
      <c r="T18367" s="73"/>
      <c r="U18367" s="73"/>
      <c r="V18367" s="73"/>
      <c r="X18367" s="12"/>
    </row>
    <row r="18368" spans="2:24" x14ac:dyDescent="0.3">
      <c r="B18368" s="73"/>
      <c r="D18368" s="73"/>
      <c r="P18368" s="73"/>
      <c r="T18368" s="73"/>
      <c r="U18368" s="73"/>
      <c r="V18368" s="73"/>
      <c r="X18368" s="12"/>
    </row>
    <row r="18369" spans="2:24" x14ac:dyDescent="0.3">
      <c r="B18369" s="73"/>
      <c r="D18369" s="73"/>
      <c r="P18369" s="73"/>
      <c r="T18369" s="73"/>
      <c r="U18369" s="73"/>
      <c r="V18369" s="73"/>
      <c r="X18369" s="12"/>
    </row>
    <row r="18370" spans="2:24" x14ac:dyDescent="0.3">
      <c r="B18370" s="73"/>
      <c r="D18370" s="73"/>
      <c r="P18370" s="73"/>
      <c r="T18370" s="73"/>
      <c r="U18370" s="73"/>
      <c r="V18370" s="73"/>
      <c r="X18370" s="12"/>
    </row>
    <row r="18371" spans="2:24" x14ac:dyDescent="0.3">
      <c r="B18371" s="73"/>
      <c r="D18371" s="73"/>
      <c r="P18371" s="73"/>
      <c r="T18371" s="73"/>
      <c r="U18371" s="73"/>
      <c r="V18371" s="73"/>
      <c r="X18371" s="12"/>
    </row>
    <row r="18372" spans="2:24" x14ac:dyDescent="0.3">
      <c r="B18372" s="73"/>
      <c r="D18372" s="73"/>
      <c r="P18372" s="73"/>
      <c r="T18372" s="73"/>
      <c r="U18372" s="73"/>
      <c r="V18372" s="73"/>
      <c r="X18372" s="12"/>
    </row>
    <row r="18373" spans="2:24" x14ac:dyDescent="0.3">
      <c r="B18373" s="73"/>
      <c r="D18373" s="73"/>
      <c r="P18373" s="73"/>
      <c r="T18373" s="73"/>
      <c r="U18373" s="73"/>
      <c r="V18373" s="73"/>
      <c r="X18373" s="12"/>
    </row>
    <row r="18374" spans="2:24" x14ac:dyDescent="0.3">
      <c r="B18374" s="73"/>
      <c r="D18374" s="73"/>
      <c r="P18374" s="73"/>
      <c r="T18374" s="73"/>
      <c r="U18374" s="73"/>
      <c r="V18374" s="73"/>
      <c r="X18374" s="12"/>
    </row>
    <row r="18375" spans="2:24" x14ac:dyDescent="0.3">
      <c r="B18375" s="73"/>
      <c r="D18375" s="73"/>
      <c r="P18375" s="73"/>
      <c r="T18375" s="73"/>
      <c r="U18375" s="73"/>
      <c r="V18375" s="73"/>
      <c r="X18375" s="12"/>
    </row>
    <row r="18376" spans="2:24" x14ac:dyDescent="0.3">
      <c r="B18376" s="73"/>
      <c r="D18376" s="73"/>
      <c r="P18376" s="73"/>
      <c r="T18376" s="73"/>
      <c r="U18376" s="73"/>
      <c r="V18376" s="73"/>
      <c r="X18376" s="12"/>
    </row>
    <row r="18377" spans="2:24" x14ac:dyDescent="0.3">
      <c r="B18377" s="73"/>
      <c r="D18377" s="73"/>
      <c r="P18377" s="73"/>
      <c r="T18377" s="73"/>
      <c r="U18377" s="73"/>
      <c r="V18377" s="73"/>
      <c r="X18377" s="12"/>
    </row>
    <row r="18378" spans="2:24" x14ac:dyDescent="0.3">
      <c r="B18378" s="73"/>
      <c r="D18378" s="73"/>
      <c r="P18378" s="73"/>
      <c r="T18378" s="73"/>
      <c r="U18378" s="73"/>
      <c r="V18378" s="73"/>
      <c r="X18378" s="12"/>
    </row>
    <row r="18379" spans="2:24" x14ac:dyDescent="0.3">
      <c r="B18379" s="73"/>
      <c r="D18379" s="73"/>
      <c r="P18379" s="73"/>
      <c r="T18379" s="73"/>
      <c r="U18379" s="73"/>
      <c r="V18379" s="73"/>
      <c r="X18379" s="12"/>
    </row>
    <row r="18380" spans="2:24" x14ac:dyDescent="0.3">
      <c r="B18380" s="73"/>
      <c r="D18380" s="73"/>
      <c r="P18380" s="73"/>
      <c r="T18380" s="73"/>
      <c r="U18380" s="73"/>
      <c r="V18380" s="73"/>
      <c r="X18380" s="12"/>
    </row>
    <row r="18381" spans="2:24" x14ac:dyDescent="0.3">
      <c r="B18381" s="73"/>
      <c r="D18381" s="73"/>
      <c r="P18381" s="73"/>
      <c r="T18381" s="73"/>
      <c r="U18381" s="73"/>
      <c r="V18381" s="73"/>
      <c r="X18381" s="12"/>
    </row>
    <row r="18382" spans="2:24" x14ac:dyDescent="0.3">
      <c r="B18382" s="73"/>
      <c r="D18382" s="73"/>
      <c r="P18382" s="73"/>
      <c r="T18382" s="73"/>
      <c r="U18382" s="73"/>
      <c r="V18382" s="73"/>
      <c r="X18382" s="12"/>
    </row>
    <row r="18383" spans="2:24" x14ac:dyDescent="0.3">
      <c r="B18383" s="73"/>
      <c r="D18383" s="73"/>
      <c r="P18383" s="73"/>
      <c r="T18383" s="73"/>
      <c r="U18383" s="73"/>
      <c r="V18383" s="73"/>
      <c r="X18383" s="12"/>
    </row>
    <row r="18384" spans="2:24" x14ac:dyDescent="0.3">
      <c r="B18384" s="73"/>
      <c r="D18384" s="73"/>
      <c r="P18384" s="73"/>
      <c r="T18384" s="73"/>
      <c r="U18384" s="73"/>
      <c r="V18384" s="73"/>
      <c r="X18384" s="12"/>
    </row>
    <row r="18385" spans="2:24" x14ac:dyDescent="0.3">
      <c r="B18385" s="73"/>
      <c r="D18385" s="73"/>
      <c r="P18385" s="73"/>
      <c r="T18385" s="73"/>
      <c r="U18385" s="73"/>
      <c r="V18385" s="73"/>
      <c r="X18385" s="12"/>
    </row>
    <row r="18386" spans="2:24" x14ac:dyDescent="0.3">
      <c r="B18386" s="73"/>
      <c r="D18386" s="73"/>
      <c r="P18386" s="73"/>
      <c r="T18386" s="73"/>
      <c r="U18386" s="73"/>
      <c r="V18386" s="73"/>
      <c r="X18386" s="12"/>
    </row>
    <row r="18387" spans="2:24" x14ac:dyDescent="0.3">
      <c r="B18387" s="73"/>
      <c r="D18387" s="73"/>
      <c r="P18387" s="73"/>
      <c r="T18387" s="73"/>
      <c r="U18387" s="73"/>
      <c r="V18387" s="73"/>
      <c r="X18387" s="12"/>
    </row>
    <row r="18388" spans="2:24" x14ac:dyDescent="0.3">
      <c r="B18388" s="73"/>
      <c r="D18388" s="73"/>
      <c r="P18388" s="73"/>
      <c r="T18388" s="73"/>
      <c r="U18388" s="73"/>
      <c r="V18388" s="73"/>
      <c r="X18388" s="12"/>
    </row>
    <row r="18389" spans="2:24" x14ac:dyDescent="0.3">
      <c r="B18389" s="73"/>
      <c r="D18389" s="73"/>
      <c r="P18389" s="73"/>
      <c r="T18389" s="73"/>
      <c r="U18389" s="73"/>
      <c r="V18389" s="73"/>
      <c r="X18389" s="12"/>
    </row>
    <row r="18390" spans="2:24" x14ac:dyDescent="0.3">
      <c r="B18390" s="73"/>
      <c r="D18390" s="73"/>
      <c r="P18390" s="73"/>
      <c r="T18390" s="73"/>
      <c r="U18390" s="73"/>
      <c r="V18390" s="73"/>
      <c r="X18390" s="12"/>
    </row>
    <row r="18391" spans="2:24" x14ac:dyDescent="0.3">
      <c r="B18391" s="73"/>
      <c r="D18391" s="73"/>
      <c r="P18391" s="73"/>
      <c r="T18391" s="73"/>
      <c r="U18391" s="73"/>
      <c r="V18391" s="73"/>
      <c r="X18391" s="12"/>
    </row>
    <row r="18392" spans="2:24" x14ac:dyDescent="0.3">
      <c r="B18392" s="73"/>
      <c r="D18392" s="73"/>
      <c r="P18392" s="73"/>
      <c r="T18392" s="73"/>
      <c r="U18392" s="73"/>
      <c r="V18392" s="73"/>
      <c r="X18392" s="12"/>
    </row>
    <row r="18393" spans="2:24" x14ac:dyDescent="0.3">
      <c r="B18393" s="73"/>
      <c r="D18393" s="73"/>
      <c r="P18393" s="73"/>
      <c r="T18393" s="73"/>
      <c r="U18393" s="73"/>
      <c r="V18393" s="73"/>
      <c r="X18393" s="12"/>
    </row>
    <row r="18394" spans="2:24" x14ac:dyDescent="0.3">
      <c r="B18394" s="73"/>
      <c r="D18394" s="73"/>
      <c r="P18394" s="73"/>
      <c r="T18394" s="73"/>
      <c r="U18394" s="73"/>
      <c r="V18394" s="73"/>
      <c r="X18394" s="12"/>
    </row>
    <row r="18395" spans="2:24" x14ac:dyDescent="0.3">
      <c r="B18395" s="73"/>
      <c r="D18395" s="73"/>
      <c r="P18395" s="73"/>
      <c r="T18395" s="73"/>
      <c r="U18395" s="73"/>
      <c r="V18395" s="73"/>
      <c r="X18395" s="12"/>
    </row>
    <row r="18396" spans="2:24" x14ac:dyDescent="0.3">
      <c r="B18396" s="73"/>
      <c r="D18396" s="73"/>
      <c r="P18396" s="73"/>
      <c r="T18396" s="73"/>
      <c r="U18396" s="73"/>
      <c r="V18396" s="73"/>
      <c r="X18396" s="12"/>
    </row>
    <row r="18397" spans="2:24" x14ac:dyDescent="0.3">
      <c r="B18397" s="73"/>
      <c r="D18397" s="73"/>
      <c r="P18397" s="73"/>
      <c r="T18397" s="73"/>
      <c r="U18397" s="73"/>
      <c r="V18397" s="73"/>
      <c r="X18397" s="12"/>
    </row>
    <row r="18398" spans="2:24" x14ac:dyDescent="0.3">
      <c r="B18398" s="73"/>
      <c r="D18398" s="73"/>
      <c r="P18398" s="73"/>
      <c r="T18398" s="73"/>
      <c r="U18398" s="73"/>
      <c r="V18398" s="73"/>
      <c r="X18398" s="12"/>
    </row>
    <row r="18399" spans="2:24" x14ac:dyDescent="0.3">
      <c r="B18399" s="73"/>
      <c r="D18399" s="73"/>
      <c r="P18399" s="73"/>
      <c r="T18399" s="73"/>
      <c r="U18399" s="73"/>
      <c r="V18399" s="73"/>
      <c r="X18399" s="12"/>
    </row>
    <row r="18400" spans="2:24" x14ac:dyDescent="0.3">
      <c r="B18400" s="73"/>
      <c r="D18400" s="73"/>
      <c r="P18400" s="73"/>
      <c r="T18400" s="73"/>
      <c r="U18400" s="73"/>
      <c r="V18400" s="73"/>
      <c r="X18400" s="12"/>
    </row>
    <row r="18401" spans="2:24" x14ac:dyDescent="0.3">
      <c r="B18401" s="73"/>
      <c r="D18401" s="73"/>
      <c r="P18401" s="73"/>
      <c r="T18401" s="73"/>
      <c r="U18401" s="73"/>
      <c r="V18401" s="73"/>
      <c r="X18401" s="12"/>
    </row>
    <row r="18402" spans="2:24" x14ac:dyDescent="0.3">
      <c r="B18402" s="73"/>
      <c r="D18402" s="73"/>
      <c r="P18402" s="73"/>
      <c r="T18402" s="73"/>
      <c r="U18402" s="73"/>
      <c r="V18402" s="73"/>
      <c r="X18402" s="12"/>
    </row>
    <row r="18403" spans="2:24" x14ac:dyDescent="0.3">
      <c r="B18403" s="73"/>
      <c r="D18403" s="73"/>
      <c r="P18403" s="73"/>
      <c r="T18403" s="73"/>
      <c r="U18403" s="73"/>
      <c r="V18403" s="73"/>
      <c r="X18403" s="12"/>
    </row>
    <row r="18404" spans="2:24" x14ac:dyDescent="0.3">
      <c r="B18404" s="73"/>
      <c r="D18404" s="73"/>
      <c r="P18404" s="73"/>
      <c r="T18404" s="73"/>
      <c r="U18404" s="73"/>
      <c r="V18404" s="73"/>
      <c r="X18404" s="12"/>
    </row>
    <row r="18405" spans="2:24" x14ac:dyDescent="0.3">
      <c r="B18405" s="73"/>
      <c r="D18405" s="73"/>
      <c r="P18405" s="73"/>
      <c r="T18405" s="73"/>
      <c r="U18405" s="73"/>
      <c r="V18405" s="73"/>
      <c r="X18405" s="12"/>
    </row>
    <row r="18406" spans="2:24" x14ac:dyDescent="0.3">
      <c r="B18406" s="73"/>
      <c r="D18406" s="73"/>
      <c r="P18406" s="73"/>
      <c r="T18406" s="73"/>
      <c r="U18406" s="73"/>
      <c r="V18406" s="73"/>
      <c r="X18406" s="12"/>
    </row>
    <row r="18407" spans="2:24" x14ac:dyDescent="0.3">
      <c r="B18407" s="73"/>
      <c r="D18407" s="73"/>
      <c r="P18407" s="73"/>
      <c r="T18407" s="73"/>
      <c r="U18407" s="73"/>
      <c r="V18407" s="73"/>
      <c r="X18407" s="12"/>
    </row>
    <row r="18408" spans="2:24" x14ac:dyDescent="0.3">
      <c r="B18408" s="73"/>
      <c r="D18408" s="73"/>
      <c r="P18408" s="73"/>
      <c r="T18408" s="73"/>
      <c r="U18408" s="73"/>
      <c r="V18408" s="73"/>
      <c r="X18408" s="12"/>
    </row>
    <row r="18409" spans="2:24" x14ac:dyDescent="0.3">
      <c r="B18409" s="73"/>
      <c r="D18409" s="73"/>
      <c r="P18409" s="73"/>
      <c r="T18409" s="73"/>
      <c r="U18409" s="73"/>
      <c r="V18409" s="73"/>
      <c r="X18409" s="12"/>
    </row>
    <row r="18410" spans="2:24" x14ac:dyDescent="0.3">
      <c r="B18410" s="73"/>
      <c r="D18410" s="73"/>
      <c r="P18410" s="73"/>
      <c r="T18410" s="73"/>
      <c r="U18410" s="73"/>
      <c r="V18410" s="73"/>
      <c r="X18410" s="12"/>
    </row>
    <row r="18411" spans="2:24" x14ac:dyDescent="0.3">
      <c r="B18411" s="73"/>
      <c r="D18411" s="73"/>
      <c r="P18411" s="73"/>
      <c r="T18411" s="73"/>
      <c r="U18411" s="73"/>
      <c r="V18411" s="73"/>
      <c r="X18411" s="12"/>
    </row>
    <row r="18412" spans="2:24" x14ac:dyDescent="0.3">
      <c r="B18412" s="73"/>
      <c r="D18412" s="73"/>
      <c r="P18412" s="73"/>
      <c r="T18412" s="73"/>
      <c r="U18412" s="73"/>
      <c r="V18412" s="73"/>
      <c r="X18412" s="12"/>
    </row>
    <row r="18413" spans="2:24" x14ac:dyDescent="0.3">
      <c r="B18413" s="73"/>
      <c r="D18413" s="73"/>
      <c r="P18413" s="73"/>
      <c r="T18413" s="73"/>
      <c r="U18413" s="73"/>
      <c r="V18413" s="73"/>
      <c r="X18413" s="12"/>
    </row>
    <row r="18414" spans="2:24" x14ac:dyDescent="0.3">
      <c r="B18414" s="73"/>
      <c r="D18414" s="73"/>
      <c r="P18414" s="73"/>
      <c r="T18414" s="73"/>
      <c r="U18414" s="73"/>
      <c r="V18414" s="73"/>
      <c r="X18414" s="12"/>
    </row>
    <row r="18415" spans="2:24" x14ac:dyDescent="0.3">
      <c r="B18415" s="73"/>
      <c r="D18415" s="73"/>
      <c r="P18415" s="73"/>
      <c r="T18415" s="73"/>
      <c r="U18415" s="73"/>
      <c r="V18415" s="73"/>
      <c r="X18415" s="12"/>
    </row>
    <row r="18416" spans="2:24" x14ac:dyDescent="0.3">
      <c r="B18416" s="73"/>
      <c r="D18416" s="73"/>
      <c r="P18416" s="73"/>
      <c r="T18416" s="73"/>
      <c r="U18416" s="73"/>
      <c r="V18416" s="73"/>
      <c r="X18416" s="12"/>
    </row>
    <row r="18417" spans="2:24" x14ac:dyDescent="0.3">
      <c r="B18417" s="73"/>
      <c r="D18417" s="73"/>
      <c r="P18417" s="73"/>
      <c r="T18417" s="73"/>
      <c r="U18417" s="73"/>
      <c r="V18417" s="73"/>
      <c r="X18417" s="12"/>
    </row>
    <row r="18418" spans="2:24" x14ac:dyDescent="0.3">
      <c r="B18418" s="73"/>
      <c r="D18418" s="73"/>
      <c r="P18418" s="73"/>
      <c r="T18418" s="73"/>
      <c r="U18418" s="73"/>
      <c r="V18418" s="73"/>
      <c r="X18418" s="12"/>
    </row>
    <row r="18419" spans="2:24" x14ac:dyDescent="0.3">
      <c r="B18419" s="73"/>
      <c r="D18419" s="73"/>
      <c r="P18419" s="73"/>
      <c r="T18419" s="73"/>
      <c r="U18419" s="73"/>
      <c r="V18419" s="73"/>
      <c r="X18419" s="12"/>
    </row>
    <row r="18420" spans="2:24" x14ac:dyDescent="0.3">
      <c r="B18420" s="73"/>
      <c r="D18420" s="73"/>
      <c r="P18420" s="73"/>
      <c r="T18420" s="73"/>
      <c r="U18420" s="73"/>
      <c r="V18420" s="73"/>
      <c r="X18420" s="12"/>
    </row>
    <row r="18421" spans="2:24" x14ac:dyDescent="0.3">
      <c r="B18421" s="73"/>
      <c r="D18421" s="73"/>
      <c r="P18421" s="73"/>
      <c r="T18421" s="73"/>
      <c r="U18421" s="73"/>
      <c r="V18421" s="73"/>
      <c r="X18421" s="12"/>
    </row>
    <row r="18422" spans="2:24" x14ac:dyDescent="0.3">
      <c r="B18422" s="73"/>
      <c r="D18422" s="73"/>
      <c r="P18422" s="73"/>
      <c r="T18422" s="73"/>
      <c r="U18422" s="73"/>
      <c r="V18422" s="73"/>
      <c r="X18422" s="12"/>
    </row>
    <row r="18423" spans="2:24" x14ac:dyDescent="0.3">
      <c r="B18423" s="73"/>
      <c r="D18423" s="73"/>
      <c r="P18423" s="73"/>
      <c r="T18423" s="73"/>
      <c r="U18423" s="73"/>
      <c r="V18423" s="73"/>
      <c r="X18423" s="12"/>
    </row>
    <row r="18424" spans="2:24" x14ac:dyDescent="0.3">
      <c r="B18424" s="73"/>
      <c r="D18424" s="73"/>
      <c r="P18424" s="73"/>
      <c r="T18424" s="73"/>
      <c r="U18424" s="73"/>
      <c r="V18424" s="73"/>
      <c r="X18424" s="12"/>
    </row>
    <row r="18425" spans="2:24" x14ac:dyDescent="0.3">
      <c r="B18425" s="73"/>
      <c r="D18425" s="73"/>
      <c r="P18425" s="73"/>
      <c r="T18425" s="73"/>
      <c r="U18425" s="73"/>
      <c r="V18425" s="73"/>
      <c r="X18425" s="12"/>
    </row>
    <row r="18426" spans="2:24" x14ac:dyDescent="0.3">
      <c r="B18426" s="73"/>
      <c r="D18426" s="73"/>
      <c r="P18426" s="73"/>
      <c r="T18426" s="73"/>
      <c r="U18426" s="73"/>
      <c r="V18426" s="73"/>
      <c r="X18426" s="12"/>
    </row>
    <row r="18427" spans="2:24" x14ac:dyDescent="0.3">
      <c r="B18427" s="73"/>
      <c r="D18427" s="73"/>
      <c r="P18427" s="73"/>
      <c r="T18427" s="73"/>
      <c r="U18427" s="73"/>
      <c r="V18427" s="73"/>
      <c r="X18427" s="12"/>
    </row>
    <row r="18428" spans="2:24" x14ac:dyDescent="0.3">
      <c r="B18428" s="73"/>
      <c r="D18428" s="73"/>
      <c r="P18428" s="73"/>
      <c r="T18428" s="73"/>
      <c r="U18428" s="73"/>
      <c r="V18428" s="73"/>
      <c r="X18428" s="12"/>
    </row>
    <row r="18429" spans="2:24" x14ac:dyDescent="0.3">
      <c r="B18429" s="73"/>
      <c r="D18429" s="73"/>
      <c r="P18429" s="73"/>
      <c r="T18429" s="73"/>
      <c r="U18429" s="73"/>
      <c r="V18429" s="73"/>
      <c r="X18429" s="12"/>
    </row>
    <row r="18430" spans="2:24" x14ac:dyDescent="0.3">
      <c r="B18430" s="73"/>
      <c r="D18430" s="73"/>
      <c r="P18430" s="73"/>
      <c r="T18430" s="73"/>
      <c r="U18430" s="73"/>
      <c r="V18430" s="73"/>
      <c r="X18430" s="12"/>
    </row>
    <row r="18431" spans="2:24" x14ac:dyDescent="0.3">
      <c r="B18431" s="73"/>
      <c r="D18431" s="73"/>
      <c r="P18431" s="73"/>
      <c r="T18431" s="73"/>
      <c r="U18431" s="73"/>
      <c r="V18431" s="73"/>
      <c r="X18431" s="12"/>
    </row>
    <row r="18432" spans="2:24" x14ac:dyDescent="0.3">
      <c r="B18432" s="73"/>
      <c r="D18432" s="73"/>
      <c r="P18432" s="73"/>
      <c r="T18432" s="73"/>
      <c r="U18432" s="73"/>
      <c r="V18432" s="73"/>
      <c r="X18432" s="12"/>
    </row>
    <row r="18433" spans="2:24" x14ac:dyDescent="0.3">
      <c r="B18433" s="73"/>
      <c r="D18433" s="73"/>
      <c r="P18433" s="73"/>
      <c r="T18433" s="73"/>
      <c r="U18433" s="73"/>
      <c r="V18433" s="73"/>
      <c r="X18433" s="12"/>
    </row>
    <row r="18434" spans="2:24" x14ac:dyDescent="0.3">
      <c r="B18434" s="73"/>
      <c r="D18434" s="73"/>
      <c r="P18434" s="73"/>
      <c r="T18434" s="73"/>
      <c r="U18434" s="73"/>
      <c r="V18434" s="73"/>
      <c r="X18434" s="12"/>
    </row>
    <row r="18435" spans="2:24" x14ac:dyDescent="0.3">
      <c r="B18435" s="73"/>
      <c r="D18435" s="73"/>
      <c r="P18435" s="73"/>
      <c r="T18435" s="73"/>
      <c r="U18435" s="73"/>
      <c r="V18435" s="73"/>
      <c r="X18435" s="12"/>
    </row>
    <row r="18436" spans="2:24" x14ac:dyDescent="0.3">
      <c r="B18436" s="73"/>
      <c r="D18436" s="73"/>
      <c r="P18436" s="73"/>
      <c r="T18436" s="73"/>
      <c r="U18436" s="73"/>
      <c r="V18436" s="73"/>
      <c r="X18436" s="12"/>
    </row>
    <row r="18437" spans="2:24" x14ac:dyDescent="0.3">
      <c r="B18437" s="73"/>
      <c r="D18437" s="73"/>
      <c r="P18437" s="73"/>
      <c r="T18437" s="73"/>
      <c r="U18437" s="73"/>
      <c r="V18437" s="73"/>
      <c r="X18437" s="12"/>
    </row>
    <row r="18438" spans="2:24" x14ac:dyDescent="0.3">
      <c r="B18438" s="73"/>
      <c r="D18438" s="73"/>
      <c r="P18438" s="73"/>
      <c r="T18438" s="73"/>
      <c r="U18438" s="73"/>
      <c r="V18438" s="73"/>
      <c r="X18438" s="12"/>
    </row>
    <row r="18439" spans="2:24" x14ac:dyDescent="0.3">
      <c r="B18439" s="73"/>
      <c r="D18439" s="73"/>
      <c r="P18439" s="73"/>
      <c r="T18439" s="73"/>
      <c r="U18439" s="73"/>
      <c r="V18439" s="73"/>
      <c r="X18439" s="12"/>
    </row>
    <row r="18440" spans="2:24" x14ac:dyDescent="0.3">
      <c r="B18440" s="73"/>
      <c r="D18440" s="73"/>
      <c r="P18440" s="73"/>
      <c r="T18440" s="73"/>
      <c r="U18440" s="73"/>
      <c r="V18440" s="73"/>
      <c r="X18440" s="12"/>
    </row>
    <row r="18441" spans="2:24" x14ac:dyDescent="0.3">
      <c r="B18441" s="73"/>
      <c r="D18441" s="73"/>
      <c r="P18441" s="73"/>
      <c r="T18441" s="73"/>
      <c r="U18441" s="73"/>
      <c r="V18441" s="73"/>
      <c r="X18441" s="12"/>
    </row>
    <row r="18442" spans="2:24" x14ac:dyDescent="0.3">
      <c r="B18442" s="73"/>
      <c r="D18442" s="73"/>
      <c r="P18442" s="73"/>
      <c r="T18442" s="73"/>
      <c r="U18442" s="73"/>
      <c r="V18442" s="73"/>
      <c r="X18442" s="12"/>
    </row>
    <row r="18443" spans="2:24" x14ac:dyDescent="0.3">
      <c r="B18443" s="73"/>
      <c r="D18443" s="73"/>
      <c r="P18443" s="73"/>
      <c r="T18443" s="73"/>
      <c r="U18443" s="73"/>
      <c r="V18443" s="73"/>
      <c r="X18443" s="12"/>
    </row>
    <row r="18444" spans="2:24" x14ac:dyDescent="0.3">
      <c r="B18444" s="73"/>
      <c r="D18444" s="73"/>
      <c r="P18444" s="73"/>
      <c r="T18444" s="73"/>
      <c r="U18444" s="73"/>
      <c r="V18444" s="73"/>
      <c r="X18444" s="12"/>
    </row>
    <row r="18445" spans="2:24" x14ac:dyDescent="0.3">
      <c r="B18445" s="73"/>
      <c r="D18445" s="73"/>
      <c r="P18445" s="73"/>
      <c r="T18445" s="73"/>
      <c r="U18445" s="73"/>
      <c r="V18445" s="73"/>
      <c r="X18445" s="12"/>
    </row>
    <row r="18446" spans="2:24" x14ac:dyDescent="0.3">
      <c r="B18446" s="73"/>
      <c r="D18446" s="73"/>
      <c r="P18446" s="73"/>
      <c r="T18446" s="73"/>
      <c r="U18446" s="73"/>
      <c r="V18446" s="73"/>
      <c r="X18446" s="12"/>
    </row>
    <row r="18447" spans="2:24" x14ac:dyDescent="0.3">
      <c r="B18447" s="73"/>
      <c r="D18447" s="73"/>
      <c r="P18447" s="73"/>
      <c r="T18447" s="73"/>
      <c r="U18447" s="73"/>
      <c r="V18447" s="73"/>
      <c r="X18447" s="12"/>
    </row>
    <row r="18448" spans="2:24" x14ac:dyDescent="0.3">
      <c r="B18448" s="73"/>
      <c r="D18448" s="73"/>
      <c r="P18448" s="73"/>
      <c r="T18448" s="73"/>
      <c r="U18448" s="73"/>
      <c r="V18448" s="73"/>
      <c r="X18448" s="12"/>
    </row>
    <row r="18449" spans="2:24" x14ac:dyDescent="0.3">
      <c r="B18449" s="73"/>
      <c r="D18449" s="73"/>
      <c r="P18449" s="73"/>
      <c r="T18449" s="73"/>
      <c r="U18449" s="73"/>
      <c r="V18449" s="73"/>
      <c r="X18449" s="12"/>
    </row>
    <row r="18450" spans="2:24" x14ac:dyDescent="0.3">
      <c r="B18450" s="73"/>
      <c r="D18450" s="73"/>
      <c r="P18450" s="73"/>
      <c r="T18450" s="73"/>
      <c r="U18450" s="73"/>
      <c r="V18450" s="73"/>
      <c r="X18450" s="12"/>
    </row>
    <row r="18451" spans="2:24" x14ac:dyDescent="0.3">
      <c r="B18451" s="73"/>
      <c r="D18451" s="73"/>
      <c r="P18451" s="73"/>
      <c r="T18451" s="73"/>
      <c r="U18451" s="73"/>
      <c r="V18451" s="73"/>
      <c r="X18451" s="12"/>
    </row>
    <row r="18452" spans="2:24" x14ac:dyDescent="0.3">
      <c r="B18452" s="73"/>
      <c r="D18452" s="73"/>
      <c r="P18452" s="73"/>
      <c r="T18452" s="73"/>
      <c r="U18452" s="73"/>
      <c r="V18452" s="73"/>
      <c r="X18452" s="12"/>
    </row>
    <row r="18453" spans="2:24" x14ac:dyDescent="0.3">
      <c r="B18453" s="73"/>
      <c r="D18453" s="73"/>
      <c r="P18453" s="73"/>
      <c r="T18453" s="73"/>
      <c r="U18453" s="73"/>
      <c r="V18453" s="73"/>
      <c r="X18453" s="12"/>
    </row>
    <row r="18454" spans="2:24" x14ac:dyDescent="0.3">
      <c r="B18454" s="73"/>
      <c r="D18454" s="73"/>
      <c r="P18454" s="73"/>
      <c r="T18454" s="73"/>
      <c r="U18454" s="73"/>
      <c r="V18454" s="73"/>
      <c r="X18454" s="12"/>
    </row>
    <row r="18455" spans="2:24" x14ac:dyDescent="0.3">
      <c r="B18455" s="73"/>
      <c r="D18455" s="73"/>
      <c r="P18455" s="73"/>
      <c r="T18455" s="73"/>
      <c r="U18455" s="73"/>
      <c r="V18455" s="73"/>
      <c r="X18455" s="12"/>
    </row>
    <row r="18456" spans="2:24" x14ac:dyDescent="0.3">
      <c r="B18456" s="73"/>
      <c r="D18456" s="73"/>
      <c r="P18456" s="73"/>
      <c r="T18456" s="73"/>
      <c r="U18456" s="73"/>
      <c r="V18456" s="73"/>
      <c r="X18456" s="12"/>
    </row>
    <row r="18457" spans="2:24" x14ac:dyDescent="0.3">
      <c r="B18457" s="73"/>
      <c r="D18457" s="73"/>
      <c r="P18457" s="73"/>
      <c r="T18457" s="73"/>
      <c r="U18457" s="73"/>
      <c r="V18457" s="73"/>
      <c r="X18457" s="12"/>
    </row>
    <row r="18458" spans="2:24" x14ac:dyDescent="0.3">
      <c r="B18458" s="73"/>
      <c r="D18458" s="73"/>
      <c r="P18458" s="73"/>
      <c r="T18458" s="73"/>
      <c r="U18458" s="73"/>
      <c r="V18458" s="73"/>
      <c r="X18458" s="12"/>
    </row>
    <row r="18459" spans="2:24" x14ac:dyDescent="0.3">
      <c r="B18459" s="73"/>
      <c r="D18459" s="73"/>
      <c r="P18459" s="73"/>
      <c r="T18459" s="73"/>
      <c r="U18459" s="73"/>
      <c r="V18459" s="73"/>
      <c r="X18459" s="12"/>
    </row>
    <row r="18460" spans="2:24" x14ac:dyDescent="0.3">
      <c r="B18460" s="73"/>
      <c r="D18460" s="73"/>
      <c r="P18460" s="73"/>
      <c r="T18460" s="73"/>
      <c r="U18460" s="73"/>
      <c r="V18460" s="73"/>
      <c r="X18460" s="12"/>
    </row>
    <row r="18461" spans="2:24" x14ac:dyDescent="0.3">
      <c r="B18461" s="73"/>
      <c r="D18461" s="73"/>
      <c r="P18461" s="73"/>
      <c r="T18461" s="73"/>
      <c r="U18461" s="73"/>
      <c r="V18461" s="73"/>
      <c r="X18461" s="12"/>
    </row>
    <row r="18462" spans="2:24" x14ac:dyDescent="0.3">
      <c r="B18462" s="73"/>
      <c r="D18462" s="73"/>
      <c r="P18462" s="73"/>
      <c r="T18462" s="73"/>
      <c r="U18462" s="73"/>
      <c r="V18462" s="73"/>
      <c r="X18462" s="12"/>
    </row>
    <row r="18463" spans="2:24" x14ac:dyDescent="0.3">
      <c r="B18463" s="73"/>
      <c r="D18463" s="73"/>
      <c r="P18463" s="73"/>
      <c r="T18463" s="73"/>
      <c r="U18463" s="73"/>
      <c r="V18463" s="73"/>
      <c r="X18463" s="12"/>
    </row>
    <row r="18464" spans="2:24" x14ac:dyDescent="0.3">
      <c r="B18464" s="73"/>
      <c r="D18464" s="73"/>
      <c r="P18464" s="73"/>
      <c r="T18464" s="73"/>
      <c r="U18464" s="73"/>
      <c r="V18464" s="73"/>
      <c r="X18464" s="12"/>
    </row>
    <row r="18465" spans="2:24" x14ac:dyDescent="0.3">
      <c r="B18465" s="73"/>
      <c r="D18465" s="73"/>
      <c r="P18465" s="73"/>
      <c r="T18465" s="73"/>
      <c r="U18465" s="73"/>
      <c r="V18465" s="73"/>
      <c r="X18465" s="12"/>
    </row>
    <row r="18466" spans="2:24" x14ac:dyDescent="0.3">
      <c r="B18466" s="73"/>
      <c r="D18466" s="73"/>
      <c r="P18466" s="73"/>
      <c r="T18466" s="73"/>
      <c r="U18466" s="73"/>
      <c r="V18466" s="73"/>
      <c r="X18466" s="12"/>
    </row>
    <row r="18467" spans="2:24" x14ac:dyDescent="0.3">
      <c r="B18467" s="73"/>
      <c r="D18467" s="73"/>
      <c r="P18467" s="73"/>
      <c r="T18467" s="73"/>
      <c r="U18467" s="73"/>
      <c r="V18467" s="73"/>
      <c r="X18467" s="12"/>
    </row>
    <row r="18468" spans="2:24" x14ac:dyDescent="0.3">
      <c r="B18468" s="73"/>
      <c r="D18468" s="73"/>
      <c r="P18468" s="73"/>
      <c r="T18468" s="73"/>
      <c r="U18468" s="73"/>
      <c r="V18468" s="73"/>
      <c r="X18468" s="12"/>
    </row>
    <row r="18469" spans="2:24" x14ac:dyDescent="0.3">
      <c r="B18469" s="73"/>
      <c r="D18469" s="73"/>
      <c r="P18469" s="73"/>
      <c r="T18469" s="73"/>
      <c r="U18469" s="73"/>
      <c r="V18469" s="73"/>
      <c r="X18469" s="12"/>
    </row>
    <row r="18470" spans="2:24" x14ac:dyDescent="0.3">
      <c r="B18470" s="73"/>
      <c r="D18470" s="73"/>
      <c r="P18470" s="73"/>
      <c r="T18470" s="73"/>
      <c r="U18470" s="73"/>
      <c r="V18470" s="73"/>
      <c r="X18470" s="12"/>
    </row>
    <row r="18471" spans="2:24" x14ac:dyDescent="0.3">
      <c r="B18471" s="73"/>
      <c r="D18471" s="73"/>
      <c r="P18471" s="73"/>
      <c r="T18471" s="73"/>
      <c r="U18471" s="73"/>
      <c r="V18471" s="73"/>
      <c r="X18471" s="12"/>
    </row>
    <row r="18472" spans="2:24" x14ac:dyDescent="0.3">
      <c r="B18472" s="73"/>
      <c r="D18472" s="73"/>
      <c r="P18472" s="73"/>
      <c r="T18472" s="73"/>
      <c r="U18472" s="73"/>
      <c r="V18472" s="73"/>
      <c r="X18472" s="12"/>
    </row>
    <row r="18473" spans="2:24" x14ac:dyDescent="0.3">
      <c r="B18473" s="73"/>
      <c r="D18473" s="73"/>
      <c r="P18473" s="73"/>
      <c r="T18473" s="73"/>
      <c r="U18473" s="73"/>
      <c r="V18473" s="73"/>
      <c r="X18473" s="12"/>
    </row>
    <row r="18474" spans="2:24" x14ac:dyDescent="0.3">
      <c r="B18474" s="73"/>
      <c r="D18474" s="73"/>
      <c r="P18474" s="73"/>
      <c r="T18474" s="73"/>
      <c r="U18474" s="73"/>
      <c r="V18474" s="73"/>
      <c r="X18474" s="12"/>
    </row>
    <row r="18475" spans="2:24" x14ac:dyDescent="0.3">
      <c r="B18475" s="73"/>
      <c r="D18475" s="73"/>
      <c r="P18475" s="73"/>
      <c r="T18475" s="73"/>
      <c r="U18475" s="73"/>
      <c r="V18475" s="73"/>
      <c r="X18475" s="12"/>
    </row>
    <row r="18476" spans="2:24" x14ac:dyDescent="0.3">
      <c r="B18476" s="73"/>
      <c r="D18476" s="73"/>
      <c r="P18476" s="73"/>
      <c r="T18476" s="73"/>
      <c r="U18476" s="73"/>
      <c r="V18476" s="73"/>
      <c r="X18476" s="12"/>
    </row>
    <row r="18477" spans="2:24" x14ac:dyDescent="0.3">
      <c r="B18477" s="73"/>
      <c r="D18477" s="73"/>
      <c r="P18477" s="73"/>
      <c r="T18477" s="73"/>
      <c r="U18477" s="73"/>
      <c r="V18477" s="73"/>
      <c r="X18477" s="12"/>
    </row>
    <row r="18478" spans="2:24" x14ac:dyDescent="0.3">
      <c r="B18478" s="73"/>
      <c r="D18478" s="73"/>
      <c r="P18478" s="73"/>
      <c r="T18478" s="73"/>
      <c r="U18478" s="73"/>
      <c r="V18478" s="73"/>
      <c r="X18478" s="12"/>
    </row>
    <row r="18479" spans="2:24" x14ac:dyDescent="0.3">
      <c r="B18479" s="73"/>
      <c r="D18479" s="73"/>
      <c r="P18479" s="73"/>
      <c r="T18479" s="73"/>
      <c r="U18479" s="73"/>
      <c r="V18479" s="73"/>
      <c r="X18479" s="12"/>
    </row>
    <row r="18480" spans="2:24" x14ac:dyDescent="0.3">
      <c r="B18480" s="73"/>
      <c r="D18480" s="73"/>
      <c r="P18480" s="73"/>
      <c r="T18480" s="73"/>
      <c r="U18480" s="73"/>
      <c r="V18480" s="73"/>
      <c r="X18480" s="12"/>
    </row>
    <row r="18481" spans="2:24" x14ac:dyDescent="0.3">
      <c r="B18481" s="73"/>
      <c r="D18481" s="73"/>
      <c r="P18481" s="73"/>
      <c r="T18481" s="73"/>
      <c r="U18481" s="73"/>
      <c r="V18481" s="73"/>
      <c r="X18481" s="12"/>
    </row>
    <row r="18482" spans="2:24" x14ac:dyDescent="0.3">
      <c r="B18482" s="73"/>
      <c r="D18482" s="73"/>
      <c r="P18482" s="73"/>
      <c r="T18482" s="73"/>
      <c r="U18482" s="73"/>
      <c r="V18482" s="73"/>
      <c r="X18482" s="12"/>
    </row>
    <row r="18483" spans="2:24" x14ac:dyDescent="0.3">
      <c r="B18483" s="73"/>
      <c r="D18483" s="73"/>
      <c r="P18483" s="73"/>
      <c r="T18483" s="73"/>
      <c r="U18483" s="73"/>
      <c r="V18483" s="73"/>
      <c r="X18483" s="12"/>
    </row>
    <row r="18484" spans="2:24" x14ac:dyDescent="0.3">
      <c r="B18484" s="73"/>
      <c r="D18484" s="73"/>
      <c r="P18484" s="73"/>
      <c r="T18484" s="73"/>
      <c r="U18484" s="73"/>
      <c r="V18484" s="73"/>
      <c r="X18484" s="12"/>
    </row>
    <row r="18485" spans="2:24" x14ac:dyDescent="0.3">
      <c r="B18485" s="73"/>
      <c r="D18485" s="73"/>
      <c r="P18485" s="73"/>
      <c r="T18485" s="73"/>
      <c r="U18485" s="73"/>
      <c r="V18485" s="73"/>
      <c r="X18485" s="12"/>
    </row>
    <row r="18486" spans="2:24" x14ac:dyDescent="0.3">
      <c r="B18486" s="73"/>
      <c r="D18486" s="73"/>
      <c r="P18486" s="73"/>
      <c r="T18486" s="73"/>
      <c r="U18486" s="73"/>
      <c r="V18486" s="73"/>
      <c r="X18486" s="12"/>
    </row>
    <row r="18487" spans="2:24" x14ac:dyDescent="0.3">
      <c r="B18487" s="73"/>
      <c r="D18487" s="73"/>
      <c r="P18487" s="73"/>
      <c r="T18487" s="73"/>
      <c r="U18487" s="73"/>
      <c r="V18487" s="73"/>
      <c r="X18487" s="12"/>
    </row>
    <row r="18488" spans="2:24" x14ac:dyDescent="0.3">
      <c r="B18488" s="73"/>
      <c r="D18488" s="73"/>
      <c r="P18488" s="73"/>
      <c r="T18488" s="73"/>
      <c r="U18488" s="73"/>
      <c r="V18488" s="73"/>
      <c r="X18488" s="12"/>
    </row>
    <row r="18489" spans="2:24" x14ac:dyDescent="0.3">
      <c r="B18489" s="73"/>
      <c r="D18489" s="73"/>
      <c r="P18489" s="73"/>
      <c r="T18489" s="73"/>
      <c r="U18489" s="73"/>
      <c r="V18489" s="73"/>
      <c r="X18489" s="12"/>
    </row>
    <row r="18490" spans="2:24" x14ac:dyDescent="0.3">
      <c r="B18490" s="73"/>
      <c r="D18490" s="73"/>
      <c r="P18490" s="73"/>
      <c r="T18490" s="73"/>
      <c r="U18490" s="73"/>
      <c r="V18490" s="73"/>
      <c r="X18490" s="12"/>
    </row>
    <row r="18491" spans="2:24" x14ac:dyDescent="0.3">
      <c r="B18491" s="73"/>
      <c r="D18491" s="73"/>
      <c r="P18491" s="73"/>
      <c r="T18491" s="73"/>
      <c r="U18491" s="73"/>
      <c r="V18491" s="73"/>
      <c r="X18491" s="12"/>
    </row>
    <row r="18492" spans="2:24" x14ac:dyDescent="0.3">
      <c r="B18492" s="73"/>
      <c r="D18492" s="73"/>
      <c r="P18492" s="73"/>
      <c r="T18492" s="73"/>
      <c r="U18492" s="73"/>
      <c r="V18492" s="73"/>
      <c r="X18492" s="12"/>
    </row>
    <row r="18493" spans="2:24" x14ac:dyDescent="0.3">
      <c r="B18493" s="73"/>
      <c r="D18493" s="73"/>
      <c r="P18493" s="73"/>
      <c r="T18493" s="73"/>
      <c r="U18493" s="73"/>
      <c r="V18493" s="73"/>
      <c r="X18493" s="12"/>
    </row>
    <row r="18494" spans="2:24" x14ac:dyDescent="0.3">
      <c r="B18494" s="73"/>
      <c r="D18494" s="73"/>
      <c r="P18494" s="73"/>
      <c r="T18494" s="73"/>
      <c r="U18494" s="73"/>
      <c r="V18494" s="73"/>
      <c r="X18494" s="12"/>
    </row>
    <row r="18495" spans="2:24" x14ac:dyDescent="0.3">
      <c r="B18495" s="73"/>
      <c r="D18495" s="73"/>
      <c r="P18495" s="73"/>
      <c r="T18495" s="73"/>
      <c r="U18495" s="73"/>
      <c r="V18495" s="73"/>
      <c r="X18495" s="12"/>
    </row>
    <row r="18496" spans="2:24" x14ac:dyDescent="0.3">
      <c r="B18496" s="73"/>
      <c r="D18496" s="73"/>
      <c r="P18496" s="73"/>
      <c r="T18496" s="73"/>
      <c r="U18496" s="73"/>
      <c r="V18496" s="73"/>
      <c r="X18496" s="12"/>
    </row>
    <row r="18497" spans="2:24" x14ac:dyDescent="0.3">
      <c r="B18497" s="73"/>
      <c r="D18497" s="73"/>
      <c r="P18497" s="73"/>
      <c r="T18497" s="73"/>
      <c r="U18497" s="73"/>
      <c r="V18497" s="73"/>
      <c r="X18497" s="12"/>
    </row>
    <row r="18498" spans="2:24" x14ac:dyDescent="0.3">
      <c r="B18498" s="73"/>
      <c r="D18498" s="73"/>
      <c r="P18498" s="73"/>
      <c r="T18498" s="73"/>
      <c r="U18498" s="73"/>
      <c r="V18498" s="73"/>
      <c r="X18498" s="12"/>
    </row>
    <row r="18499" spans="2:24" x14ac:dyDescent="0.3">
      <c r="B18499" s="73"/>
      <c r="D18499" s="73"/>
      <c r="P18499" s="73"/>
      <c r="T18499" s="73"/>
      <c r="U18499" s="73"/>
      <c r="V18499" s="73"/>
      <c r="X18499" s="12"/>
    </row>
    <row r="18500" spans="2:24" x14ac:dyDescent="0.3">
      <c r="B18500" s="73"/>
      <c r="D18500" s="73"/>
      <c r="P18500" s="73"/>
      <c r="T18500" s="73"/>
      <c r="U18500" s="73"/>
      <c r="V18500" s="73"/>
      <c r="X18500" s="12"/>
    </row>
    <row r="18501" spans="2:24" x14ac:dyDescent="0.3">
      <c r="B18501" s="73"/>
      <c r="D18501" s="73"/>
      <c r="P18501" s="73"/>
      <c r="T18501" s="73"/>
      <c r="U18501" s="73"/>
      <c r="V18501" s="73"/>
      <c r="X18501" s="12"/>
    </row>
    <row r="18502" spans="2:24" x14ac:dyDescent="0.3">
      <c r="B18502" s="73"/>
      <c r="D18502" s="73"/>
      <c r="P18502" s="73"/>
      <c r="T18502" s="73"/>
      <c r="U18502" s="73"/>
      <c r="V18502" s="73"/>
      <c r="X18502" s="12"/>
    </row>
    <row r="18503" spans="2:24" x14ac:dyDescent="0.3">
      <c r="B18503" s="73"/>
      <c r="D18503" s="73"/>
      <c r="P18503" s="73"/>
      <c r="T18503" s="73"/>
      <c r="U18503" s="73"/>
      <c r="V18503" s="73"/>
      <c r="X18503" s="12"/>
    </row>
    <row r="18504" spans="2:24" x14ac:dyDescent="0.3">
      <c r="B18504" s="73"/>
      <c r="D18504" s="73"/>
      <c r="P18504" s="73"/>
      <c r="T18504" s="73"/>
      <c r="U18504" s="73"/>
      <c r="V18504" s="73"/>
      <c r="X18504" s="12"/>
    </row>
    <row r="18505" spans="2:24" x14ac:dyDescent="0.3">
      <c r="B18505" s="73"/>
      <c r="D18505" s="73"/>
      <c r="P18505" s="73"/>
      <c r="T18505" s="73"/>
      <c r="U18505" s="73"/>
      <c r="V18505" s="73"/>
      <c r="X18505" s="12"/>
    </row>
    <row r="18506" spans="2:24" x14ac:dyDescent="0.3">
      <c r="B18506" s="73"/>
      <c r="D18506" s="73"/>
      <c r="P18506" s="73"/>
      <c r="T18506" s="73"/>
      <c r="U18506" s="73"/>
      <c r="V18506" s="73"/>
      <c r="X18506" s="12"/>
    </row>
    <row r="18507" spans="2:24" x14ac:dyDescent="0.3">
      <c r="B18507" s="73"/>
      <c r="D18507" s="73"/>
      <c r="P18507" s="73"/>
      <c r="T18507" s="73"/>
      <c r="U18507" s="73"/>
      <c r="V18507" s="73"/>
      <c r="X18507" s="12"/>
    </row>
    <row r="18508" spans="2:24" x14ac:dyDescent="0.3">
      <c r="B18508" s="73"/>
      <c r="D18508" s="73"/>
      <c r="P18508" s="73"/>
      <c r="T18508" s="73"/>
      <c r="U18508" s="73"/>
      <c r="V18508" s="73"/>
      <c r="X18508" s="12"/>
    </row>
    <row r="18509" spans="2:24" x14ac:dyDescent="0.3">
      <c r="B18509" s="73"/>
      <c r="D18509" s="73"/>
      <c r="P18509" s="73"/>
      <c r="T18509" s="73"/>
      <c r="U18509" s="73"/>
      <c r="V18509" s="73"/>
      <c r="X18509" s="12"/>
    </row>
    <row r="18510" spans="2:24" x14ac:dyDescent="0.3">
      <c r="B18510" s="73"/>
      <c r="D18510" s="73"/>
      <c r="P18510" s="73"/>
      <c r="T18510" s="73"/>
      <c r="U18510" s="73"/>
      <c r="V18510" s="73"/>
      <c r="X18510" s="12"/>
    </row>
    <row r="18511" spans="2:24" x14ac:dyDescent="0.3">
      <c r="B18511" s="73"/>
      <c r="D18511" s="73"/>
      <c r="P18511" s="73"/>
      <c r="T18511" s="73"/>
      <c r="U18511" s="73"/>
      <c r="V18511" s="73"/>
      <c r="X18511" s="12"/>
    </row>
    <row r="18512" spans="2:24" x14ac:dyDescent="0.3">
      <c r="B18512" s="73"/>
      <c r="D18512" s="73"/>
      <c r="P18512" s="73"/>
      <c r="T18512" s="73"/>
      <c r="U18512" s="73"/>
      <c r="V18512" s="73"/>
      <c r="X18512" s="12"/>
    </row>
    <row r="18513" spans="2:24" x14ac:dyDescent="0.3">
      <c r="B18513" s="73"/>
      <c r="D18513" s="73"/>
      <c r="P18513" s="73"/>
      <c r="T18513" s="73"/>
      <c r="U18513" s="73"/>
      <c r="V18513" s="73"/>
      <c r="X18513" s="12"/>
    </row>
    <row r="18514" spans="2:24" x14ac:dyDescent="0.3">
      <c r="B18514" s="73"/>
      <c r="D18514" s="73"/>
      <c r="P18514" s="73"/>
      <c r="T18514" s="73"/>
      <c r="U18514" s="73"/>
      <c r="V18514" s="73"/>
      <c r="X18514" s="12"/>
    </row>
    <row r="18515" spans="2:24" x14ac:dyDescent="0.3">
      <c r="B18515" s="73"/>
      <c r="D18515" s="73"/>
      <c r="P18515" s="73"/>
      <c r="T18515" s="73"/>
      <c r="U18515" s="73"/>
      <c r="V18515" s="73"/>
      <c r="X18515" s="12"/>
    </row>
    <row r="18516" spans="2:24" x14ac:dyDescent="0.3">
      <c r="B18516" s="73"/>
      <c r="D18516" s="73"/>
      <c r="P18516" s="73"/>
      <c r="T18516" s="73"/>
      <c r="U18516" s="73"/>
      <c r="V18516" s="73"/>
      <c r="X18516" s="12"/>
    </row>
    <row r="18517" spans="2:24" x14ac:dyDescent="0.3">
      <c r="B18517" s="73"/>
      <c r="D18517" s="73"/>
      <c r="P18517" s="73"/>
      <c r="T18517" s="73"/>
      <c r="U18517" s="73"/>
      <c r="V18517" s="73"/>
      <c r="X18517" s="12"/>
    </row>
    <row r="18518" spans="2:24" x14ac:dyDescent="0.3">
      <c r="B18518" s="73"/>
      <c r="D18518" s="73"/>
      <c r="P18518" s="73"/>
      <c r="T18518" s="73"/>
      <c r="U18518" s="73"/>
      <c r="V18518" s="73"/>
      <c r="X18518" s="12"/>
    </row>
    <row r="18519" spans="2:24" x14ac:dyDescent="0.3">
      <c r="B18519" s="73"/>
      <c r="D18519" s="73"/>
      <c r="P18519" s="73"/>
      <c r="T18519" s="73"/>
      <c r="U18519" s="73"/>
      <c r="V18519" s="73"/>
      <c r="X18519" s="12"/>
    </row>
    <row r="18520" spans="2:24" x14ac:dyDescent="0.3">
      <c r="B18520" s="73"/>
      <c r="D18520" s="73"/>
      <c r="P18520" s="73"/>
      <c r="T18520" s="73"/>
      <c r="U18520" s="73"/>
      <c r="V18520" s="73"/>
      <c r="X18520" s="12"/>
    </row>
    <row r="18521" spans="2:24" x14ac:dyDescent="0.3">
      <c r="B18521" s="73"/>
      <c r="D18521" s="73"/>
      <c r="P18521" s="73"/>
      <c r="T18521" s="73"/>
      <c r="U18521" s="73"/>
      <c r="V18521" s="73"/>
      <c r="X18521" s="12"/>
    </row>
    <row r="18522" spans="2:24" x14ac:dyDescent="0.3">
      <c r="B18522" s="73"/>
      <c r="D18522" s="73"/>
      <c r="P18522" s="73"/>
      <c r="T18522" s="73"/>
      <c r="U18522" s="73"/>
      <c r="V18522" s="73"/>
      <c r="X18522" s="12"/>
    </row>
    <row r="18523" spans="2:24" x14ac:dyDescent="0.3">
      <c r="B18523" s="73"/>
      <c r="D18523" s="73"/>
      <c r="P18523" s="73"/>
      <c r="T18523" s="73"/>
      <c r="U18523" s="73"/>
      <c r="V18523" s="73"/>
      <c r="X18523" s="12"/>
    </row>
    <row r="18524" spans="2:24" x14ac:dyDescent="0.3">
      <c r="B18524" s="73"/>
      <c r="D18524" s="73"/>
      <c r="P18524" s="73"/>
      <c r="T18524" s="73"/>
      <c r="U18524" s="73"/>
      <c r="V18524" s="73"/>
      <c r="X18524" s="12"/>
    </row>
    <row r="18525" spans="2:24" x14ac:dyDescent="0.3">
      <c r="B18525" s="73"/>
      <c r="D18525" s="73"/>
      <c r="P18525" s="73"/>
      <c r="T18525" s="73"/>
      <c r="U18525" s="73"/>
      <c r="V18525" s="73"/>
      <c r="X18525" s="12"/>
    </row>
    <row r="18526" spans="2:24" x14ac:dyDescent="0.3">
      <c r="B18526" s="73"/>
      <c r="D18526" s="73"/>
      <c r="P18526" s="73"/>
      <c r="T18526" s="73"/>
      <c r="U18526" s="73"/>
      <c r="V18526" s="73"/>
      <c r="X18526" s="12"/>
    </row>
    <row r="18527" spans="2:24" x14ac:dyDescent="0.3">
      <c r="B18527" s="73"/>
      <c r="D18527" s="73"/>
      <c r="P18527" s="73"/>
      <c r="T18527" s="73"/>
      <c r="U18527" s="73"/>
      <c r="V18527" s="73"/>
      <c r="X18527" s="12"/>
    </row>
    <row r="18528" spans="2:24" x14ac:dyDescent="0.3">
      <c r="B18528" s="73"/>
      <c r="D18528" s="73"/>
      <c r="P18528" s="73"/>
      <c r="T18528" s="73"/>
      <c r="U18528" s="73"/>
      <c r="V18528" s="73"/>
      <c r="X18528" s="12"/>
    </row>
    <row r="18529" spans="2:24" x14ac:dyDescent="0.3">
      <c r="B18529" s="73"/>
      <c r="D18529" s="73"/>
      <c r="P18529" s="73"/>
      <c r="T18529" s="73"/>
      <c r="U18529" s="73"/>
      <c r="V18529" s="73"/>
      <c r="X18529" s="12"/>
    </row>
    <row r="18530" spans="2:24" x14ac:dyDescent="0.3">
      <c r="B18530" s="73"/>
      <c r="D18530" s="73"/>
      <c r="P18530" s="73"/>
      <c r="T18530" s="73"/>
      <c r="U18530" s="73"/>
      <c r="V18530" s="73"/>
      <c r="X18530" s="12"/>
    </row>
    <row r="18531" spans="2:24" x14ac:dyDescent="0.3">
      <c r="B18531" s="73"/>
      <c r="D18531" s="73"/>
      <c r="P18531" s="73"/>
      <c r="T18531" s="73"/>
      <c r="U18531" s="73"/>
      <c r="V18531" s="73"/>
      <c r="X18531" s="12"/>
    </row>
    <row r="18532" spans="2:24" x14ac:dyDescent="0.3">
      <c r="B18532" s="73"/>
      <c r="D18532" s="73"/>
      <c r="P18532" s="73"/>
      <c r="T18532" s="73"/>
      <c r="U18532" s="73"/>
      <c r="V18532" s="73"/>
      <c r="X18532" s="12"/>
    </row>
    <row r="18533" spans="2:24" x14ac:dyDescent="0.3">
      <c r="B18533" s="73"/>
      <c r="D18533" s="73"/>
      <c r="P18533" s="73"/>
      <c r="T18533" s="73"/>
      <c r="U18533" s="73"/>
      <c r="V18533" s="73"/>
      <c r="X18533" s="12"/>
    </row>
    <row r="18534" spans="2:24" x14ac:dyDescent="0.3">
      <c r="B18534" s="73"/>
      <c r="D18534" s="73"/>
      <c r="P18534" s="73"/>
      <c r="T18534" s="73"/>
      <c r="U18534" s="73"/>
      <c r="V18534" s="73"/>
      <c r="X18534" s="12"/>
    </row>
    <row r="18535" spans="2:24" x14ac:dyDescent="0.3">
      <c r="B18535" s="73"/>
      <c r="D18535" s="73"/>
      <c r="P18535" s="73"/>
      <c r="T18535" s="73"/>
      <c r="U18535" s="73"/>
      <c r="V18535" s="73"/>
      <c r="X18535" s="12"/>
    </row>
    <row r="18536" spans="2:24" x14ac:dyDescent="0.3">
      <c r="B18536" s="73"/>
      <c r="D18536" s="73"/>
      <c r="P18536" s="73"/>
      <c r="T18536" s="73"/>
      <c r="U18536" s="73"/>
      <c r="V18536" s="73"/>
      <c r="X18536" s="12"/>
    </row>
    <row r="18537" spans="2:24" x14ac:dyDescent="0.3">
      <c r="B18537" s="73"/>
      <c r="D18537" s="73"/>
      <c r="P18537" s="73"/>
      <c r="T18537" s="73"/>
      <c r="U18537" s="73"/>
      <c r="V18537" s="73"/>
      <c r="X18537" s="12"/>
    </row>
    <row r="18538" spans="2:24" x14ac:dyDescent="0.3">
      <c r="B18538" s="73"/>
      <c r="D18538" s="73"/>
      <c r="P18538" s="73"/>
      <c r="T18538" s="73"/>
      <c r="U18538" s="73"/>
      <c r="V18538" s="73"/>
      <c r="X18538" s="12"/>
    </row>
    <row r="18539" spans="2:24" x14ac:dyDescent="0.3">
      <c r="B18539" s="73"/>
      <c r="D18539" s="73"/>
      <c r="P18539" s="73"/>
      <c r="T18539" s="73"/>
      <c r="U18539" s="73"/>
      <c r="V18539" s="73"/>
      <c r="X18539" s="12"/>
    </row>
    <row r="18540" spans="2:24" x14ac:dyDescent="0.3">
      <c r="B18540" s="73"/>
      <c r="D18540" s="73"/>
      <c r="P18540" s="73"/>
      <c r="T18540" s="73"/>
      <c r="U18540" s="73"/>
      <c r="V18540" s="73"/>
      <c r="X18540" s="12"/>
    </row>
    <row r="18541" spans="2:24" x14ac:dyDescent="0.3">
      <c r="B18541" s="73"/>
      <c r="D18541" s="73"/>
      <c r="P18541" s="73"/>
      <c r="T18541" s="73"/>
      <c r="U18541" s="73"/>
      <c r="V18541" s="73"/>
      <c r="X18541" s="12"/>
    </row>
    <row r="18542" spans="2:24" x14ac:dyDescent="0.3">
      <c r="B18542" s="73"/>
      <c r="D18542" s="73"/>
      <c r="P18542" s="73"/>
      <c r="T18542" s="73"/>
      <c r="U18542" s="73"/>
      <c r="V18542" s="73"/>
      <c r="X18542" s="12"/>
    </row>
    <row r="18543" spans="2:24" x14ac:dyDescent="0.3">
      <c r="B18543" s="73"/>
      <c r="D18543" s="73"/>
      <c r="P18543" s="73"/>
      <c r="T18543" s="73"/>
      <c r="U18543" s="73"/>
      <c r="V18543" s="73"/>
      <c r="X18543" s="12"/>
    </row>
    <row r="18544" spans="2:24" x14ac:dyDescent="0.3">
      <c r="B18544" s="73"/>
      <c r="D18544" s="73"/>
      <c r="P18544" s="73"/>
      <c r="T18544" s="73"/>
      <c r="U18544" s="73"/>
      <c r="V18544" s="73"/>
      <c r="X18544" s="12"/>
    </row>
    <row r="18545" spans="2:24" x14ac:dyDescent="0.3">
      <c r="B18545" s="73"/>
      <c r="D18545" s="73"/>
      <c r="P18545" s="73"/>
      <c r="T18545" s="73"/>
      <c r="U18545" s="73"/>
      <c r="V18545" s="73"/>
      <c r="X18545" s="12"/>
    </row>
    <row r="18546" spans="2:24" x14ac:dyDescent="0.3">
      <c r="B18546" s="73"/>
      <c r="D18546" s="73"/>
      <c r="P18546" s="73"/>
      <c r="T18546" s="73"/>
      <c r="U18546" s="73"/>
      <c r="V18546" s="73"/>
      <c r="X18546" s="12"/>
    </row>
    <row r="18547" spans="2:24" x14ac:dyDescent="0.3">
      <c r="B18547" s="73"/>
      <c r="D18547" s="73"/>
      <c r="P18547" s="73"/>
      <c r="T18547" s="73"/>
      <c r="U18547" s="73"/>
      <c r="V18547" s="73"/>
      <c r="X18547" s="12"/>
    </row>
    <row r="18548" spans="2:24" x14ac:dyDescent="0.3">
      <c r="B18548" s="73"/>
      <c r="D18548" s="73"/>
      <c r="P18548" s="73"/>
      <c r="T18548" s="73"/>
      <c r="U18548" s="73"/>
      <c r="V18548" s="73"/>
      <c r="X18548" s="12"/>
    </row>
    <row r="18549" spans="2:24" x14ac:dyDescent="0.3">
      <c r="B18549" s="73"/>
      <c r="D18549" s="73"/>
      <c r="P18549" s="73"/>
      <c r="T18549" s="73"/>
      <c r="U18549" s="73"/>
      <c r="V18549" s="73"/>
      <c r="X18549" s="12"/>
    </row>
    <row r="18550" spans="2:24" x14ac:dyDescent="0.3">
      <c r="B18550" s="73"/>
      <c r="D18550" s="73"/>
      <c r="P18550" s="73"/>
      <c r="T18550" s="73"/>
      <c r="U18550" s="73"/>
      <c r="V18550" s="73"/>
      <c r="X18550" s="12"/>
    </row>
    <row r="18551" spans="2:24" x14ac:dyDescent="0.3">
      <c r="B18551" s="73"/>
      <c r="D18551" s="73"/>
      <c r="P18551" s="73"/>
      <c r="T18551" s="73"/>
      <c r="U18551" s="73"/>
      <c r="V18551" s="73"/>
      <c r="X18551" s="12"/>
    </row>
    <row r="18552" spans="2:24" x14ac:dyDescent="0.3">
      <c r="B18552" s="73"/>
      <c r="D18552" s="73"/>
      <c r="P18552" s="73"/>
      <c r="T18552" s="73"/>
      <c r="U18552" s="73"/>
      <c r="V18552" s="73"/>
      <c r="X18552" s="12"/>
    </row>
    <row r="18553" spans="2:24" x14ac:dyDescent="0.3">
      <c r="B18553" s="73"/>
      <c r="D18553" s="73"/>
      <c r="P18553" s="73"/>
      <c r="T18553" s="73"/>
      <c r="U18553" s="73"/>
      <c r="V18553" s="73"/>
      <c r="X18553" s="12"/>
    </row>
    <row r="18554" spans="2:24" x14ac:dyDescent="0.3">
      <c r="B18554" s="73"/>
      <c r="D18554" s="73"/>
      <c r="P18554" s="73"/>
      <c r="T18554" s="73"/>
      <c r="U18554" s="73"/>
      <c r="V18554" s="73"/>
      <c r="X18554" s="12"/>
    </row>
    <row r="18555" spans="2:24" x14ac:dyDescent="0.3">
      <c r="B18555" s="73"/>
      <c r="D18555" s="73"/>
      <c r="P18555" s="73"/>
      <c r="T18555" s="73"/>
      <c r="U18555" s="73"/>
      <c r="V18555" s="73"/>
      <c r="X18555" s="12"/>
    </row>
    <row r="18556" spans="2:24" x14ac:dyDescent="0.3">
      <c r="B18556" s="73"/>
      <c r="D18556" s="73"/>
      <c r="P18556" s="73"/>
      <c r="T18556" s="73"/>
      <c r="U18556" s="73"/>
      <c r="V18556" s="73"/>
      <c r="X18556" s="12"/>
    </row>
    <row r="18557" spans="2:24" x14ac:dyDescent="0.3">
      <c r="B18557" s="73"/>
      <c r="D18557" s="73"/>
      <c r="P18557" s="73"/>
      <c r="T18557" s="73"/>
      <c r="U18557" s="73"/>
      <c r="V18557" s="73"/>
      <c r="X18557" s="12"/>
    </row>
    <row r="18558" spans="2:24" x14ac:dyDescent="0.3">
      <c r="B18558" s="73"/>
      <c r="D18558" s="73"/>
      <c r="P18558" s="73"/>
      <c r="T18558" s="73"/>
      <c r="U18558" s="73"/>
      <c r="V18558" s="73"/>
      <c r="X18558" s="12"/>
    </row>
    <row r="18559" spans="2:24" x14ac:dyDescent="0.3">
      <c r="B18559" s="73"/>
      <c r="D18559" s="73"/>
      <c r="P18559" s="73"/>
      <c r="T18559" s="73"/>
      <c r="U18559" s="73"/>
      <c r="V18559" s="73"/>
      <c r="X18559" s="12"/>
    </row>
    <row r="18560" spans="2:24" x14ac:dyDescent="0.3">
      <c r="B18560" s="73"/>
      <c r="D18560" s="73"/>
      <c r="P18560" s="73"/>
      <c r="T18560" s="73"/>
      <c r="U18560" s="73"/>
      <c r="V18560" s="73"/>
      <c r="X18560" s="12"/>
    </row>
    <row r="18561" spans="2:24" x14ac:dyDescent="0.3">
      <c r="B18561" s="73"/>
      <c r="D18561" s="73"/>
      <c r="P18561" s="73"/>
      <c r="T18561" s="73"/>
      <c r="U18561" s="73"/>
      <c r="V18561" s="73"/>
      <c r="X18561" s="12"/>
    </row>
    <row r="18562" spans="2:24" x14ac:dyDescent="0.3">
      <c r="B18562" s="73"/>
      <c r="D18562" s="73"/>
      <c r="P18562" s="73"/>
      <c r="T18562" s="73"/>
      <c r="U18562" s="73"/>
      <c r="V18562" s="73"/>
      <c r="X18562" s="12"/>
    </row>
    <row r="18563" spans="2:24" x14ac:dyDescent="0.3">
      <c r="B18563" s="73"/>
      <c r="D18563" s="73"/>
      <c r="P18563" s="73"/>
      <c r="T18563" s="73"/>
      <c r="U18563" s="73"/>
      <c r="V18563" s="73"/>
      <c r="X18563" s="12"/>
    </row>
    <row r="18564" spans="2:24" x14ac:dyDescent="0.3">
      <c r="B18564" s="73"/>
      <c r="D18564" s="73"/>
      <c r="P18564" s="73"/>
      <c r="T18564" s="73"/>
      <c r="U18564" s="73"/>
      <c r="V18564" s="73"/>
      <c r="X18564" s="12"/>
    </row>
    <row r="18565" spans="2:24" x14ac:dyDescent="0.3">
      <c r="B18565" s="73"/>
      <c r="D18565" s="73"/>
      <c r="P18565" s="73"/>
      <c r="T18565" s="73"/>
      <c r="U18565" s="73"/>
      <c r="V18565" s="73"/>
      <c r="X18565" s="12"/>
    </row>
    <row r="18566" spans="2:24" x14ac:dyDescent="0.3">
      <c r="B18566" s="73"/>
      <c r="D18566" s="73"/>
      <c r="P18566" s="73"/>
      <c r="T18566" s="73"/>
      <c r="U18566" s="73"/>
      <c r="V18566" s="73"/>
      <c r="X18566" s="12"/>
    </row>
    <row r="18567" spans="2:24" x14ac:dyDescent="0.3">
      <c r="B18567" s="73"/>
      <c r="D18567" s="73"/>
      <c r="P18567" s="73"/>
      <c r="T18567" s="73"/>
      <c r="U18567" s="73"/>
      <c r="V18567" s="73"/>
      <c r="X18567" s="12"/>
    </row>
    <row r="18568" spans="2:24" x14ac:dyDescent="0.3">
      <c r="B18568" s="73"/>
      <c r="D18568" s="73"/>
      <c r="P18568" s="73"/>
      <c r="T18568" s="73"/>
      <c r="U18568" s="73"/>
      <c r="V18568" s="73"/>
      <c r="X18568" s="12"/>
    </row>
    <row r="18569" spans="2:24" x14ac:dyDescent="0.3">
      <c r="B18569" s="73"/>
      <c r="D18569" s="73"/>
      <c r="P18569" s="73"/>
      <c r="T18569" s="73"/>
      <c r="U18569" s="73"/>
      <c r="V18569" s="73"/>
      <c r="X18569" s="12"/>
    </row>
    <row r="18570" spans="2:24" x14ac:dyDescent="0.3">
      <c r="B18570" s="73"/>
      <c r="D18570" s="73"/>
      <c r="P18570" s="73"/>
      <c r="T18570" s="73"/>
      <c r="U18570" s="73"/>
      <c r="V18570" s="73"/>
      <c r="X18570" s="12"/>
    </row>
    <row r="18571" spans="2:24" x14ac:dyDescent="0.3">
      <c r="B18571" s="73"/>
      <c r="D18571" s="73"/>
      <c r="P18571" s="73"/>
      <c r="T18571" s="73"/>
      <c r="U18571" s="73"/>
      <c r="V18571" s="73"/>
      <c r="X18571" s="12"/>
    </row>
    <row r="18572" spans="2:24" x14ac:dyDescent="0.3">
      <c r="B18572" s="73"/>
      <c r="D18572" s="73"/>
      <c r="P18572" s="73"/>
      <c r="T18572" s="73"/>
      <c r="U18572" s="73"/>
      <c r="V18572" s="73"/>
      <c r="X18572" s="12"/>
    </row>
    <row r="18573" spans="2:24" x14ac:dyDescent="0.3">
      <c r="B18573" s="73"/>
      <c r="D18573" s="73"/>
      <c r="P18573" s="73"/>
      <c r="T18573" s="73"/>
      <c r="U18573" s="73"/>
      <c r="V18573" s="73"/>
      <c r="X18573" s="12"/>
    </row>
    <row r="18574" spans="2:24" x14ac:dyDescent="0.3">
      <c r="B18574" s="73"/>
      <c r="D18574" s="73"/>
      <c r="P18574" s="73"/>
      <c r="T18574" s="73"/>
      <c r="U18574" s="73"/>
      <c r="V18574" s="73"/>
      <c r="X18574" s="12"/>
    </row>
    <row r="18575" spans="2:24" x14ac:dyDescent="0.3">
      <c r="B18575" s="73"/>
      <c r="D18575" s="73"/>
      <c r="P18575" s="73"/>
      <c r="T18575" s="73"/>
      <c r="U18575" s="73"/>
      <c r="V18575" s="73"/>
      <c r="X18575" s="12"/>
    </row>
    <row r="18576" spans="2:24" x14ac:dyDescent="0.3">
      <c r="B18576" s="73"/>
      <c r="D18576" s="73"/>
      <c r="P18576" s="73"/>
      <c r="T18576" s="73"/>
      <c r="U18576" s="73"/>
      <c r="V18576" s="73"/>
      <c r="X18576" s="12"/>
    </row>
    <row r="18577" spans="2:24" x14ac:dyDescent="0.3">
      <c r="B18577" s="73"/>
      <c r="D18577" s="73"/>
      <c r="P18577" s="73"/>
      <c r="T18577" s="73"/>
      <c r="U18577" s="73"/>
      <c r="V18577" s="73"/>
      <c r="X18577" s="12"/>
    </row>
    <row r="18578" spans="2:24" x14ac:dyDescent="0.3">
      <c r="B18578" s="73"/>
      <c r="D18578" s="73"/>
      <c r="P18578" s="73"/>
      <c r="T18578" s="73"/>
      <c r="U18578" s="73"/>
      <c r="V18578" s="73"/>
      <c r="X18578" s="12"/>
    </row>
    <row r="18579" spans="2:24" x14ac:dyDescent="0.3">
      <c r="B18579" s="73"/>
      <c r="D18579" s="73"/>
      <c r="P18579" s="73"/>
      <c r="T18579" s="73"/>
      <c r="U18579" s="73"/>
      <c r="V18579" s="73"/>
      <c r="X18579" s="12"/>
    </row>
    <row r="18580" spans="2:24" x14ac:dyDescent="0.3">
      <c r="B18580" s="73"/>
      <c r="D18580" s="73"/>
      <c r="P18580" s="73"/>
      <c r="T18580" s="73"/>
      <c r="U18580" s="73"/>
      <c r="V18580" s="73"/>
      <c r="X18580" s="12"/>
    </row>
    <row r="18581" spans="2:24" x14ac:dyDescent="0.3">
      <c r="B18581" s="73"/>
      <c r="D18581" s="73"/>
      <c r="P18581" s="73"/>
      <c r="T18581" s="73"/>
      <c r="U18581" s="73"/>
      <c r="V18581" s="73"/>
      <c r="X18581" s="12"/>
    </row>
    <row r="18582" spans="2:24" x14ac:dyDescent="0.3">
      <c r="B18582" s="73"/>
      <c r="D18582" s="73"/>
      <c r="P18582" s="73"/>
      <c r="T18582" s="73"/>
      <c r="U18582" s="73"/>
      <c r="V18582" s="73"/>
      <c r="X18582" s="12"/>
    </row>
    <row r="18583" spans="2:24" x14ac:dyDescent="0.3">
      <c r="B18583" s="73"/>
      <c r="D18583" s="73"/>
      <c r="P18583" s="73"/>
      <c r="T18583" s="73"/>
      <c r="U18583" s="73"/>
      <c r="V18583" s="73"/>
      <c r="X18583" s="12"/>
    </row>
    <row r="18584" spans="2:24" x14ac:dyDescent="0.3">
      <c r="B18584" s="73"/>
      <c r="D18584" s="73"/>
      <c r="P18584" s="73"/>
      <c r="T18584" s="73"/>
      <c r="U18584" s="73"/>
      <c r="V18584" s="73"/>
      <c r="X18584" s="12"/>
    </row>
    <row r="18585" spans="2:24" x14ac:dyDescent="0.3">
      <c r="B18585" s="73"/>
      <c r="D18585" s="73"/>
      <c r="P18585" s="73"/>
      <c r="T18585" s="73"/>
      <c r="U18585" s="73"/>
      <c r="V18585" s="73"/>
      <c r="X18585" s="12"/>
    </row>
    <row r="18586" spans="2:24" x14ac:dyDescent="0.3">
      <c r="B18586" s="73"/>
      <c r="D18586" s="73"/>
      <c r="P18586" s="73"/>
      <c r="T18586" s="73"/>
      <c r="U18586" s="73"/>
      <c r="V18586" s="73"/>
      <c r="X18586" s="12"/>
    </row>
    <row r="18587" spans="2:24" x14ac:dyDescent="0.3">
      <c r="B18587" s="73"/>
      <c r="D18587" s="73"/>
      <c r="P18587" s="73"/>
      <c r="T18587" s="73"/>
      <c r="U18587" s="73"/>
      <c r="V18587" s="73"/>
      <c r="X18587" s="12"/>
    </row>
    <row r="18588" spans="2:24" x14ac:dyDescent="0.3">
      <c r="B18588" s="73"/>
      <c r="D18588" s="73"/>
      <c r="P18588" s="73"/>
      <c r="T18588" s="73"/>
      <c r="U18588" s="73"/>
      <c r="V18588" s="73"/>
      <c r="X18588" s="12"/>
    </row>
    <row r="18589" spans="2:24" x14ac:dyDescent="0.3">
      <c r="B18589" s="73"/>
      <c r="D18589" s="73"/>
      <c r="P18589" s="73"/>
      <c r="T18589" s="73"/>
      <c r="U18589" s="73"/>
      <c r="V18589" s="73"/>
      <c r="X18589" s="12"/>
    </row>
    <row r="18590" spans="2:24" x14ac:dyDescent="0.3">
      <c r="B18590" s="73"/>
      <c r="D18590" s="73"/>
      <c r="P18590" s="73"/>
      <c r="T18590" s="73"/>
      <c r="U18590" s="73"/>
      <c r="V18590" s="73"/>
      <c r="X18590" s="12"/>
    </row>
    <row r="18591" spans="2:24" x14ac:dyDescent="0.3">
      <c r="B18591" s="73"/>
      <c r="D18591" s="73"/>
      <c r="P18591" s="73"/>
      <c r="T18591" s="73"/>
      <c r="U18591" s="73"/>
      <c r="V18591" s="73"/>
      <c r="X18591" s="12"/>
    </row>
    <row r="18592" spans="2:24" x14ac:dyDescent="0.3">
      <c r="B18592" s="73"/>
      <c r="D18592" s="73"/>
      <c r="P18592" s="73"/>
      <c r="T18592" s="73"/>
      <c r="U18592" s="73"/>
      <c r="V18592" s="73"/>
      <c r="X18592" s="12"/>
    </row>
    <row r="18593" spans="2:24" x14ac:dyDescent="0.3">
      <c r="B18593" s="73"/>
      <c r="D18593" s="73"/>
      <c r="P18593" s="73"/>
      <c r="T18593" s="73"/>
      <c r="U18593" s="73"/>
      <c r="V18593" s="73"/>
      <c r="X18593" s="12"/>
    </row>
    <row r="18594" spans="2:24" x14ac:dyDescent="0.3">
      <c r="B18594" s="73"/>
      <c r="D18594" s="73"/>
      <c r="P18594" s="73"/>
      <c r="T18594" s="73"/>
      <c r="U18594" s="73"/>
      <c r="V18594" s="73"/>
      <c r="X18594" s="12"/>
    </row>
    <row r="18595" spans="2:24" x14ac:dyDescent="0.3">
      <c r="B18595" s="73"/>
      <c r="D18595" s="73"/>
      <c r="P18595" s="73"/>
      <c r="T18595" s="73"/>
      <c r="U18595" s="73"/>
      <c r="V18595" s="73"/>
      <c r="X18595" s="12"/>
    </row>
    <row r="18596" spans="2:24" x14ac:dyDescent="0.3">
      <c r="B18596" s="73"/>
      <c r="D18596" s="73"/>
      <c r="P18596" s="73"/>
      <c r="T18596" s="73"/>
      <c r="U18596" s="73"/>
      <c r="V18596" s="73"/>
      <c r="X18596" s="12"/>
    </row>
    <row r="18597" spans="2:24" x14ac:dyDescent="0.3">
      <c r="B18597" s="73"/>
      <c r="D18597" s="73"/>
      <c r="P18597" s="73"/>
      <c r="T18597" s="73"/>
      <c r="U18597" s="73"/>
      <c r="V18597" s="73"/>
      <c r="X18597" s="12"/>
    </row>
    <row r="18598" spans="2:24" x14ac:dyDescent="0.3">
      <c r="B18598" s="73"/>
      <c r="D18598" s="73"/>
      <c r="P18598" s="73"/>
      <c r="T18598" s="73"/>
      <c r="U18598" s="73"/>
      <c r="V18598" s="73"/>
      <c r="X18598" s="12"/>
    </row>
    <row r="18599" spans="2:24" x14ac:dyDescent="0.3">
      <c r="B18599" s="73"/>
      <c r="D18599" s="73"/>
      <c r="P18599" s="73"/>
      <c r="T18599" s="73"/>
      <c r="U18599" s="73"/>
      <c r="V18599" s="73"/>
      <c r="X18599" s="12"/>
    </row>
    <row r="18600" spans="2:24" x14ac:dyDescent="0.3">
      <c r="B18600" s="73"/>
      <c r="D18600" s="73"/>
      <c r="P18600" s="73"/>
      <c r="T18600" s="73"/>
      <c r="U18600" s="73"/>
      <c r="V18600" s="73"/>
      <c r="X18600" s="12"/>
    </row>
    <row r="18601" spans="2:24" x14ac:dyDescent="0.3">
      <c r="B18601" s="73"/>
      <c r="D18601" s="73"/>
      <c r="P18601" s="73"/>
      <c r="T18601" s="73"/>
      <c r="U18601" s="73"/>
      <c r="V18601" s="73"/>
      <c r="X18601" s="12"/>
    </row>
    <row r="18602" spans="2:24" x14ac:dyDescent="0.3">
      <c r="B18602" s="73"/>
      <c r="D18602" s="73"/>
      <c r="P18602" s="73"/>
      <c r="T18602" s="73"/>
      <c r="U18602" s="73"/>
      <c r="V18602" s="73"/>
      <c r="X18602" s="12"/>
    </row>
    <row r="18603" spans="2:24" x14ac:dyDescent="0.3">
      <c r="B18603" s="73"/>
      <c r="D18603" s="73"/>
      <c r="P18603" s="73"/>
      <c r="T18603" s="73"/>
      <c r="U18603" s="73"/>
      <c r="V18603" s="73"/>
      <c r="X18603" s="12"/>
    </row>
    <row r="18604" spans="2:24" x14ac:dyDescent="0.3">
      <c r="B18604" s="73"/>
      <c r="D18604" s="73"/>
      <c r="P18604" s="73"/>
      <c r="T18604" s="73"/>
      <c r="U18604" s="73"/>
      <c r="V18604" s="73"/>
      <c r="X18604" s="12"/>
    </row>
    <row r="18605" spans="2:24" x14ac:dyDescent="0.3">
      <c r="B18605" s="73"/>
      <c r="D18605" s="73"/>
      <c r="P18605" s="73"/>
      <c r="T18605" s="73"/>
      <c r="U18605" s="73"/>
      <c r="V18605" s="73"/>
      <c r="X18605" s="12"/>
    </row>
    <row r="18606" spans="2:24" x14ac:dyDescent="0.3">
      <c r="B18606" s="73"/>
      <c r="D18606" s="73"/>
      <c r="P18606" s="73"/>
      <c r="T18606" s="73"/>
      <c r="U18606" s="73"/>
      <c r="V18606" s="73"/>
      <c r="X18606" s="12"/>
    </row>
    <row r="18607" spans="2:24" x14ac:dyDescent="0.3">
      <c r="B18607" s="73"/>
      <c r="D18607" s="73"/>
      <c r="P18607" s="73"/>
      <c r="T18607" s="73"/>
      <c r="U18607" s="73"/>
      <c r="V18607" s="73"/>
      <c r="X18607" s="12"/>
    </row>
    <row r="18608" spans="2:24" x14ac:dyDescent="0.3">
      <c r="B18608" s="73"/>
      <c r="D18608" s="73"/>
      <c r="P18608" s="73"/>
      <c r="T18608" s="73"/>
      <c r="U18608" s="73"/>
      <c r="V18608" s="73"/>
      <c r="X18608" s="12"/>
    </row>
    <row r="18609" spans="2:24" x14ac:dyDescent="0.3">
      <c r="B18609" s="73"/>
      <c r="D18609" s="73"/>
      <c r="P18609" s="73"/>
      <c r="T18609" s="73"/>
      <c r="U18609" s="73"/>
      <c r="V18609" s="73"/>
      <c r="X18609" s="12"/>
    </row>
    <row r="18610" spans="2:24" x14ac:dyDescent="0.3">
      <c r="B18610" s="73"/>
      <c r="D18610" s="73"/>
      <c r="P18610" s="73"/>
      <c r="T18610" s="73"/>
      <c r="U18610" s="73"/>
      <c r="V18610" s="73"/>
      <c r="X18610" s="12"/>
    </row>
    <row r="18611" spans="2:24" x14ac:dyDescent="0.3">
      <c r="B18611" s="73"/>
      <c r="D18611" s="73"/>
      <c r="P18611" s="73"/>
      <c r="T18611" s="73"/>
      <c r="U18611" s="73"/>
      <c r="V18611" s="73"/>
      <c r="X18611" s="12"/>
    </row>
    <row r="18612" spans="2:24" x14ac:dyDescent="0.3">
      <c r="B18612" s="73"/>
      <c r="D18612" s="73"/>
      <c r="P18612" s="73"/>
      <c r="T18612" s="73"/>
      <c r="U18612" s="73"/>
      <c r="V18612" s="73"/>
      <c r="X18612" s="12"/>
    </row>
    <row r="18613" spans="2:24" x14ac:dyDescent="0.3">
      <c r="B18613" s="73"/>
      <c r="D18613" s="73"/>
      <c r="P18613" s="73"/>
      <c r="T18613" s="73"/>
      <c r="U18613" s="73"/>
      <c r="V18613" s="73"/>
      <c r="X18613" s="12"/>
    </row>
    <row r="18614" spans="2:24" x14ac:dyDescent="0.3">
      <c r="B18614" s="73"/>
      <c r="D18614" s="73"/>
      <c r="P18614" s="73"/>
      <c r="T18614" s="73"/>
      <c r="U18614" s="73"/>
      <c r="V18614" s="73"/>
      <c r="X18614" s="12"/>
    </row>
    <row r="18615" spans="2:24" x14ac:dyDescent="0.3">
      <c r="B18615" s="73"/>
      <c r="D18615" s="73"/>
      <c r="P18615" s="73"/>
      <c r="T18615" s="73"/>
      <c r="U18615" s="73"/>
      <c r="V18615" s="73"/>
      <c r="X18615" s="12"/>
    </row>
    <row r="18616" spans="2:24" x14ac:dyDescent="0.3">
      <c r="B18616" s="73"/>
      <c r="D18616" s="73"/>
      <c r="P18616" s="73"/>
      <c r="T18616" s="73"/>
      <c r="U18616" s="73"/>
      <c r="V18616" s="73"/>
      <c r="X18616" s="12"/>
    </row>
    <row r="18617" spans="2:24" x14ac:dyDescent="0.3">
      <c r="B18617" s="73"/>
      <c r="D18617" s="73"/>
      <c r="P18617" s="73"/>
      <c r="T18617" s="73"/>
      <c r="U18617" s="73"/>
      <c r="V18617" s="73"/>
      <c r="X18617" s="12"/>
    </row>
    <row r="18618" spans="2:24" x14ac:dyDescent="0.3">
      <c r="B18618" s="73"/>
      <c r="D18618" s="73"/>
      <c r="P18618" s="73"/>
      <c r="T18618" s="73"/>
      <c r="U18618" s="73"/>
      <c r="V18618" s="73"/>
      <c r="X18618" s="12"/>
    </row>
    <row r="18619" spans="2:24" x14ac:dyDescent="0.3">
      <c r="B18619" s="73"/>
      <c r="D18619" s="73"/>
      <c r="P18619" s="73"/>
      <c r="T18619" s="73"/>
      <c r="U18619" s="73"/>
      <c r="V18619" s="73"/>
      <c r="X18619" s="12"/>
    </row>
    <row r="18620" spans="2:24" x14ac:dyDescent="0.3">
      <c r="B18620" s="73"/>
      <c r="D18620" s="73"/>
      <c r="P18620" s="73"/>
      <c r="T18620" s="73"/>
      <c r="U18620" s="73"/>
      <c r="V18620" s="73"/>
      <c r="X18620" s="12"/>
    </row>
    <row r="18621" spans="2:24" x14ac:dyDescent="0.3">
      <c r="B18621" s="73"/>
      <c r="D18621" s="73"/>
      <c r="P18621" s="73"/>
      <c r="T18621" s="73"/>
      <c r="U18621" s="73"/>
      <c r="V18621" s="73"/>
      <c r="X18621" s="12"/>
    </row>
    <row r="18622" spans="2:24" x14ac:dyDescent="0.3">
      <c r="B18622" s="73"/>
      <c r="D18622" s="73"/>
      <c r="P18622" s="73"/>
      <c r="T18622" s="73"/>
      <c r="U18622" s="73"/>
      <c r="V18622" s="73"/>
      <c r="X18622" s="12"/>
    </row>
    <row r="18623" spans="2:24" x14ac:dyDescent="0.3">
      <c r="B18623" s="73"/>
      <c r="D18623" s="73"/>
      <c r="P18623" s="73"/>
      <c r="T18623" s="73"/>
      <c r="U18623" s="73"/>
      <c r="V18623" s="73"/>
      <c r="X18623" s="12"/>
    </row>
    <row r="18624" spans="2:24" x14ac:dyDescent="0.3">
      <c r="B18624" s="73"/>
      <c r="D18624" s="73"/>
      <c r="P18624" s="73"/>
      <c r="T18624" s="73"/>
      <c r="U18624" s="73"/>
      <c r="V18624" s="73"/>
      <c r="X18624" s="12"/>
    </row>
    <row r="18625" spans="2:24" x14ac:dyDescent="0.3">
      <c r="B18625" s="73"/>
      <c r="D18625" s="73"/>
      <c r="P18625" s="73"/>
      <c r="T18625" s="73"/>
      <c r="U18625" s="73"/>
      <c r="V18625" s="73"/>
      <c r="X18625" s="12"/>
    </row>
    <row r="18626" spans="2:24" x14ac:dyDescent="0.3">
      <c r="B18626" s="73"/>
      <c r="D18626" s="73"/>
      <c r="P18626" s="73"/>
      <c r="T18626" s="73"/>
      <c r="U18626" s="73"/>
      <c r="V18626" s="73"/>
      <c r="X18626" s="12"/>
    </row>
    <row r="18627" spans="2:24" x14ac:dyDescent="0.3">
      <c r="B18627" s="73"/>
      <c r="D18627" s="73"/>
      <c r="P18627" s="73"/>
      <c r="T18627" s="73"/>
      <c r="U18627" s="73"/>
      <c r="V18627" s="73"/>
      <c r="X18627" s="12"/>
    </row>
    <row r="18628" spans="2:24" x14ac:dyDescent="0.3">
      <c r="B18628" s="73"/>
      <c r="D18628" s="73"/>
      <c r="P18628" s="73"/>
      <c r="T18628" s="73"/>
      <c r="U18628" s="73"/>
      <c r="V18628" s="73"/>
      <c r="X18628" s="12"/>
    </row>
    <row r="18629" spans="2:24" x14ac:dyDescent="0.3">
      <c r="B18629" s="73"/>
      <c r="D18629" s="73"/>
      <c r="P18629" s="73"/>
      <c r="T18629" s="73"/>
      <c r="U18629" s="73"/>
      <c r="V18629" s="73"/>
      <c r="X18629" s="12"/>
    </row>
    <row r="18630" spans="2:24" x14ac:dyDescent="0.3">
      <c r="B18630" s="73"/>
      <c r="D18630" s="73"/>
      <c r="P18630" s="73"/>
      <c r="T18630" s="73"/>
      <c r="U18630" s="73"/>
      <c r="V18630" s="73"/>
      <c r="X18630" s="12"/>
    </row>
    <row r="18631" spans="2:24" x14ac:dyDescent="0.3">
      <c r="B18631" s="73"/>
      <c r="D18631" s="73"/>
      <c r="P18631" s="73"/>
      <c r="T18631" s="73"/>
      <c r="U18631" s="73"/>
      <c r="V18631" s="73"/>
      <c r="X18631" s="12"/>
    </row>
    <row r="18632" spans="2:24" x14ac:dyDescent="0.3">
      <c r="B18632" s="73"/>
      <c r="D18632" s="73"/>
      <c r="P18632" s="73"/>
      <c r="T18632" s="73"/>
      <c r="U18632" s="73"/>
      <c r="V18632" s="73"/>
      <c r="X18632" s="12"/>
    </row>
    <row r="18633" spans="2:24" x14ac:dyDescent="0.3">
      <c r="B18633" s="73"/>
      <c r="D18633" s="73"/>
      <c r="P18633" s="73"/>
      <c r="T18633" s="73"/>
      <c r="U18633" s="73"/>
      <c r="V18633" s="73"/>
      <c r="X18633" s="12"/>
    </row>
    <row r="18634" spans="2:24" x14ac:dyDescent="0.3">
      <c r="B18634" s="73"/>
      <c r="D18634" s="73"/>
      <c r="P18634" s="73"/>
      <c r="T18634" s="73"/>
      <c r="U18634" s="73"/>
      <c r="V18634" s="73"/>
      <c r="X18634" s="12"/>
    </row>
    <row r="18635" spans="2:24" x14ac:dyDescent="0.3">
      <c r="B18635" s="73"/>
      <c r="D18635" s="73"/>
      <c r="P18635" s="73"/>
      <c r="T18635" s="73"/>
      <c r="U18635" s="73"/>
      <c r="V18635" s="73"/>
      <c r="X18635" s="12"/>
    </row>
    <row r="18636" spans="2:24" x14ac:dyDescent="0.3">
      <c r="B18636" s="73"/>
      <c r="D18636" s="73"/>
      <c r="P18636" s="73"/>
      <c r="T18636" s="73"/>
      <c r="U18636" s="73"/>
      <c r="V18636" s="73"/>
      <c r="X18636" s="12"/>
    </row>
    <row r="18637" spans="2:24" x14ac:dyDescent="0.3">
      <c r="B18637" s="73"/>
      <c r="D18637" s="73"/>
      <c r="P18637" s="73"/>
      <c r="T18637" s="73"/>
      <c r="U18637" s="73"/>
      <c r="V18637" s="73"/>
      <c r="X18637" s="12"/>
    </row>
    <row r="18638" spans="2:24" x14ac:dyDescent="0.3">
      <c r="B18638" s="73"/>
      <c r="D18638" s="73"/>
      <c r="P18638" s="73"/>
      <c r="T18638" s="73"/>
      <c r="U18638" s="73"/>
      <c r="V18638" s="73"/>
      <c r="X18638" s="12"/>
    </row>
    <row r="18639" spans="2:24" x14ac:dyDescent="0.3">
      <c r="B18639" s="73"/>
      <c r="D18639" s="73"/>
      <c r="P18639" s="73"/>
      <c r="T18639" s="73"/>
      <c r="U18639" s="73"/>
      <c r="V18639" s="73"/>
      <c r="X18639" s="12"/>
    </row>
    <row r="18640" spans="2:24" x14ac:dyDescent="0.3">
      <c r="B18640" s="73"/>
      <c r="D18640" s="73"/>
      <c r="P18640" s="73"/>
      <c r="T18640" s="73"/>
      <c r="U18640" s="73"/>
      <c r="V18640" s="73"/>
      <c r="X18640" s="12"/>
    </row>
    <row r="18641" spans="2:24" x14ac:dyDescent="0.3">
      <c r="B18641" s="73"/>
      <c r="D18641" s="73"/>
      <c r="P18641" s="73"/>
      <c r="T18641" s="73"/>
      <c r="U18641" s="73"/>
      <c r="V18641" s="73"/>
      <c r="X18641" s="12"/>
    </row>
    <row r="18642" spans="2:24" x14ac:dyDescent="0.3">
      <c r="B18642" s="73"/>
      <c r="D18642" s="73"/>
      <c r="P18642" s="73"/>
      <c r="T18642" s="73"/>
      <c r="U18642" s="73"/>
      <c r="V18642" s="73"/>
      <c r="X18642" s="12"/>
    </row>
    <row r="18643" spans="2:24" x14ac:dyDescent="0.3">
      <c r="B18643" s="73"/>
      <c r="D18643" s="73"/>
      <c r="P18643" s="73"/>
      <c r="T18643" s="73"/>
      <c r="U18643" s="73"/>
      <c r="V18643" s="73"/>
      <c r="X18643" s="12"/>
    </row>
    <row r="18644" spans="2:24" x14ac:dyDescent="0.3">
      <c r="B18644" s="73"/>
      <c r="D18644" s="73"/>
      <c r="P18644" s="73"/>
      <c r="T18644" s="73"/>
      <c r="U18644" s="73"/>
      <c r="V18644" s="73"/>
      <c r="X18644" s="12"/>
    </row>
    <row r="18645" spans="2:24" x14ac:dyDescent="0.3">
      <c r="B18645" s="73"/>
      <c r="D18645" s="73"/>
      <c r="P18645" s="73"/>
      <c r="T18645" s="73"/>
      <c r="U18645" s="73"/>
      <c r="V18645" s="73"/>
      <c r="X18645" s="12"/>
    </row>
    <row r="18646" spans="2:24" x14ac:dyDescent="0.3">
      <c r="B18646" s="73"/>
      <c r="D18646" s="73"/>
      <c r="P18646" s="73"/>
      <c r="T18646" s="73"/>
      <c r="U18646" s="73"/>
      <c r="V18646" s="73"/>
      <c r="X18646" s="12"/>
    </row>
    <row r="18647" spans="2:24" x14ac:dyDescent="0.3">
      <c r="B18647" s="73"/>
      <c r="D18647" s="73"/>
      <c r="P18647" s="73"/>
      <c r="T18647" s="73"/>
      <c r="U18647" s="73"/>
      <c r="V18647" s="73"/>
      <c r="X18647" s="12"/>
    </row>
    <row r="18648" spans="2:24" x14ac:dyDescent="0.3">
      <c r="B18648" s="73"/>
      <c r="D18648" s="73"/>
      <c r="P18648" s="73"/>
      <c r="T18648" s="73"/>
      <c r="U18648" s="73"/>
      <c r="V18648" s="73"/>
      <c r="X18648" s="12"/>
    </row>
    <row r="18649" spans="2:24" x14ac:dyDescent="0.3">
      <c r="B18649" s="73"/>
      <c r="D18649" s="73"/>
      <c r="P18649" s="73"/>
      <c r="T18649" s="73"/>
      <c r="U18649" s="73"/>
      <c r="V18649" s="73"/>
      <c r="X18649" s="12"/>
    </row>
    <row r="18650" spans="2:24" x14ac:dyDescent="0.3">
      <c r="B18650" s="73"/>
      <c r="D18650" s="73"/>
      <c r="P18650" s="73"/>
      <c r="T18650" s="73"/>
      <c r="U18650" s="73"/>
      <c r="V18650" s="73"/>
      <c r="X18650" s="12"/>
    </row>
    <row r="18651" spans="2:24" x14ac:dyDescent="0.3">
      <c r="B18651" s="73"/>
      <c r="D18651" s="73"/>
      <c r="P18651" s="73"/>
      <c r="T18651" s="73"/>
      <c r="U18651" s="73"/>
      <c r="V18651" s="73"/>
      <c r="X18651" s="12"/>
    </row>
    <row r="18652" spans="2:24" x14ac:dyDescent="0.3">
      <c r="B18652" s="73"/>
      <c r="D18652" s="73"/>
      <c r="P18652" s="73"/>
      <c r="T18652" s="73"/>
      <c r="U18652" s="73"/>
      <c r="V18652" s="73"/>
      <c r="X18652" s="12"/>
    </row>
    <row r="18653" spans="2:24" x14ac:dyDescent="0.3">
      <c r="B18653" s="73"/>
      <c r="D18653" s="73"/>
      <c r="P18653" s="73"/>
      <c r="T18653" s="73"/>
      <c r="U18653" s="73"/>
      <c r="V18653" s="73"/>
      <c r="X18653" s="12"/>
    </row>
    <row r="18654" spans="2:24" x14ac:dyDescent="0.3">
      <c r="B18654" s="73"/>
      <c r="D18654" s="73"/>
      <c r="P18654" s="73"/>
      <c r="T18654" s="73"/>
      <c r="U18654" s="73"/>
      <c r="V18654" s="73"/>
      <c r="X18654" s="12"/>
    </row>
    <row r="18655" spans="2:24" x14ac:dyDescent="0.3">
      <c r="B18655" s="73"/>
      <c r="D18655" s="73"/>
      <c r="P18655" s="73"/>
      <c r="T18655" s="73"/>
      <c r="U18655" s="73"/>
      <c r="V18655" s="73"/>
      <c r="X18655" s="12"/>
    </row>
    <row r="18656" spans="2:24" x14ac:dyDescent="0.3">
      <c r="B18656" s="73"/>
      <c r="D18656" s="73"/>
      <c r="P18656" s="73"/>
      <c r="T18656" s="73"/>
      <c r="U18656" s="73"/>
      <c r="V18656" s="73"/>
      <c r="X18656" s="12"/>
    </row>
    <row r="18657" spans="2:24" x14ac:dyDescent="0.3">
      <c r="B18657" s="73"/>
      <c r="D18657" s="73"/>
      <c r="P18657" s="73"/>
      <c r="T18657" s="73"/>
      <c r="U18657" s="73"/>
      <c r="V18657" s="73"/>
      <c r="X18657" s="12"/>
    </row>
    <row r="18658" spans="2:24" x14ac:dyDescent="0.3">
      <c r="B18658" s="73"/>
      <c r="D18658" s="73"/>
      <c r="P18658" s="73"/>
      <c r="T18658" s="73"/>
      <c r="U18658" s="73"/>
      <c r="V18658" s="73"/>
      <c r="X18658" s="12"/>
    </row>
    <row r="18659" spans="2:24" x14ac:dyDescent="0.3">
      <c r="B18659" s="73"/>
      <c r="D18659" s="73"/>
      <c r="P18659" s="73"/>
      <c r="T18659" s="73"/>
      <c r="U18659" s="73"/>
      <c r="V18659" s="73"/>
      <c r="X18659" s="12"/>
    </row>
    <row r="18660" spans="2:24" x14ac:dyDescent="0.3">
      <c r="B18660" s="73"/>
      <c r="D18660" s="73"/>
      <c r="P18660" s="73"/>
      <c r="T18660" s="73"/>
      <c r="U18660" s="73"/>
      <c r="V18660" s="73"/>
      <c r="X18660" s="12"/>
    </row>
    <row r="18661" spans="2:24" x14ac:dyDescent="0.3">
      <c r="B18661" s="73"/>
      <c r="D18661" s="73"/>
      <c r="P18661" s="73"/>
      <c r="T18661" s="73"/>
      <c r="U18661" s="73"/>
      <c r="V18661" s="73"/>
      <c r="X18661" s="12"/>
    </row>
    <row r="18662" spans="2:24" x14ac:dyDescent="0.3">
      <c r="B18662" s="73"/>
      <c r="D18662" s="73"/>
      <c r="P18662" s="73"/>
      <c r="T18662" s="73"/>
      <c r="U18662" s="73"/>
      <c r="V18662" s="73"/>
      <c r="X18662" s="12"/>
    </row>
    <row r="18663" spans="2:24" x14ac:dyDescent="0.3">
      <c r="B18663" s="73"/>
      <c r="D18663" s="73"/>
      <c r="P18663" s="73"/>
      <c r="T18663" s="73"/>
      <c r="U18663" s="73"/>
      <c r="V18663" s="73"/>
      <c r="X18663" s="12"/>
    </row>
    <row r="18664" spans="2:24" x14ac:dyDescent="0.3">
      <c r="B18664" s="73"/>
      <c r="D18664" s="73"/>
      <c r="P18664" s="73"/>
      <c r="T18664" s="73"/>
      <c r="U18664" s="73"/>
      <c r="V18664" s="73"/>
      <c r="X18664" s="12"/>
    </row>
    <row r="18665" spans="2:24" x14ac:dyDescent="0.3">
      <c r="B18665" s="73"/>
      <c r="D18665" s="73"/>
      <c r="P18665" s="73"/>
      <c r="T18665" s="73"/>
      <c r="U18665" s="73"/>
      <c r="V18665" s="73"/>
      <c r="X18665" s="12"/>
    </row>
    <row r="18666" spans="2:24" x14ac:dyDescent="0.3">
      <c r="B18666" s="73"/>
      <c r="D18666" s="73"/>
      <c r="P18666" s="73"/>
      <c r="T18666" s="73"/>
      <c r="U18666" s="73"/>
      <c r="V18666" s="73"/>
      <c r="X18666" s="12"/>
    </row>
    <row r="18667" spans="2:24" x14ac:dyDescent="0.3">
      <c r="B18667" s="73"/>
      <c r="D18667" s="73"/>
      <c r="P18667" s="73"/>
      <c r="T18667" s="73"/>
      <c r="U18667" s="73"/>
      <c r="V18667" s="73"/>
      <c r="X18667" s="12"/>
    </row>
    <row r="18668" spans="2:24" x14ac:dyDescent="0.3">
      <c r="B18668" s="73"/>
      <c r="D18668" s="73"/>
      <c r="P18668" s="73"/>
      <c r="T18668" s="73"/>
      <c r="U18668" s="73"/>
      <c r="V18668" s="73"/>
      <c r="X18668" s="12"/>
    </row>
    <row r="18669" spans="2:24" x14ac:dyDescent="0.3">
      <c r="B18669" s="73"/>
      <c r="D18669" s="73"/>
      <c r="P18669" s="73"/>
      <c r="T18669" s="73"/>
      <c r="U18669" s="73"/>
      <c r="V18669" s="73"/>
      <c r="X18669" s="12"/>
    </row>
    <row r="18670" spans="2:24" x14ac:dyDescent="0.3">
      <c r="B18670" s="73"/>
      <c r="D18670" s="73"/>
      <c r="P18670" s="73"/>
      <c r="T18670" s="73"/>
      <c r="U18670" s="73"/>
      <c r="V18670" s="73"/>
      <c r="X18670" s="12"/>
    </row>
    <row r="18671" spans="2:24" x14ac:dyDescent="0.3">
      <c r="B18671" s="73"/>
      <c r="D18671" s="73"/>
      <c r="P18671" s="73"/>
      <c r="T18671" s="73"/>
      <c r="U18671" s="73"/>
      <c r="V18671" s="73"/>
      <c r="X18671" s="12"/>
    </row>
    <row r="18672" spans="2:24" x14ac:dyDescent="0.3">
      <c r="B18672" s="73"/>
      <c r="D18672" s="73"/>
      <c r="P18672" s="73"/>
      <c r="T18672" s="73"/>
      <c r="U18672" s="73"/>
      <c r="V18672" s="73"/>
      <c r="X18672" s="12"/>
    </row>
    <row r="18673" spans="2:24" x14ac:dyDescent="0.3">
      <c r="B18673" s="73"/>
      <c r="D18673" s="73"/>
      <c r="P18673" s="73"/>
      <c r="T18673" s="73"/>
      <c r="U18673" s="73"/>
      <c r="V18673" s="73"/>
      <c r="X18673" s="12"/>
    </row>
    <row r="18674" spans="2:24" x14ac:dyDescent="0.3">
      <c r="B18674" s="73"/>
      <c r="D18674" s="73"/>
      <c r="P18674" s="73"/>
      <c r="T18674" s="73"/>
      <c r="U18674" s="73"/>
      <c r="V18674" s="73"/>
      <c r="X18674" s="12"/>
    </row>
    <row r="18675" spans="2:24" x14ac:dyDescent="0.3">
      <c r="B18675" s="73"/>
      <c r="D18675" s="73"/>
      <c r="P18675" s="73"/>
      <c r="T18675" s="73"/>
      <c r="U18675" s="73"/>
      <c r="V18675" s="73"/>
      <c r="X18675" s="12"/>
    </row>
    <row r="18676" spans="2:24" x14ac:dyDescent="0.3">
      <c r="B18676" s="73"/>
      <c r="D18676" s="73"/>
      <c r="P18676" s="73"/>
      <c r="T18676" s="73"/>
      <c r="U18676" s="73"/>
      <c r="V18676" s="73"/>
      <c r="X18676" s="12"/>
    </row>
    <row r="18677" spans="2:24" x14ac:dyDescent="0.3">
      <c r="B18677" s="73"/>
      <c r="D18677" s="73"/>
      <c r="P18677" s="73"/>
      <c r="T18677" s="73"/>
      <c r="U18677" s="73"/>
      <c r="V18677" s="73"/>
      <c r="X18677" s="12"/>
    </row>
    <row r="18678" spans="2:24" x14ac:dyDescent="0.3">
      <c r="B18678" s="73"/>
      <c r="D18678" s="73"/>
      <c r="P18678" s="73"/>
      <c r="T18678" s="73"/>
      <c r="U18678" s="73"/>
      <c r="V18678" s="73"/>
      <c r="X18678" s="12"/>
    </row>
    <row r="18679" spans="2:24" x14ac:dyDescent="0.3">
      <c r="B18679" s="73"/>
      <c r="D18679" s="73"/>
      <c r="P18679" s="73"/>
      <c r="T18679" s="73"/>
      <c r="U18679" s="73"/>
      <c r="V18679" s="73"/>
      <c r="X18679" s="12"/>
    </row>
    <row r="18680" spans="2:24" x14ac:dyDescent="0.3">
      <c r="B18680" s="73"/>
      <c r="D18680" s="73"/>
      <c r="P18680" s="73"/>
      <c r="T18680" s="73"/>
      <c r="U18680" s="73"/>
      <c r="V18680" s="73"/>
      <c r="X18680" s="12"/>
    </row>
    <row r="18681" spans="2:24" x14ac:dyDescent="0.3">
      <c r="B18681" s="73"/>
      <c r="D18681" s="73"/>
      <c r="P18681" s="73"/>
      <c r="T18681" s="73"/>
      <c r="U18681" s="73"/>
      <c r="V18681" s="73"/>
      <c r="X18681" s="12"/>
    </row>
    <row r="18682" spans="2:24" x14ac:dyDescent="0.3">
      <c r="B18682" s="73"/>
      <c r="D18682" s="73"/>
      <c r="P18682" s="73"/>
      <c r="T18682" s="73"/>
      <c r="U18682" s="73"/>
      <c r="V18682" s="73"/>
      <c r="X18682" s="12"/>
    </row>
    <row r="18683" spans="2:24" x14ac:dyDescent="0.3">
      <c r="B18683" s="73"/>
      <c r="D18683" s="73"/>
      <c r="P18683" s="73"/>
      <c r="T18683" s="73"/>
      <c r="U18683" s="73"/>
      <c r="V18683" s="73"/>
      <c r="X18683" s="12"/>
    </row>
    <row r="18684" spans="2:24" x14ac:dyDescent="0.3">
      <c r="B18684" s="73"/>
      <c r="D18684" s="73"/>
      <c r="P18684" s="73"/>
      <c r="T18684" s="73"/>
      <c r="U18684" s="73"/>
      <c r="V18684" s="73"/>
      <c r="X18684" s="12"/>
    </row>
    <row r="18685" spans="2:24" x14ac:dyDescent="0.3">
      <c r="B18685" s="73"/>
      <c r="D18685" s="73"/>
      <c r="P18685" s="73"/>
      <c r="T18685" s="73"/>
      <c r="U18685" s="73"/>
      <c r="V18685" s="73"/>
      <c r="X18685" s="12"/>
    </row>
    <row r="18686" spans="2:24" x14ac:dyDescent="0.3">
      <c r="B18686" s="73"/>
      <c r="D18686" s="73"/>
      <c r="P18686" s="73"/>
      <c r="T18686" s="73"/>
      <c r="U18686" s="73"/>
      <c r="V18686" s="73"/>
      <c r="X18686" s="12"/>
    </row>
    <row r="18687" spans="2:24" x14ac:dyDescent="0.3">
      <c r="B18687" s="73"/>
      <c r="D18687" s="73"/>
      <c r="P18687" s="73"/>
      <c r="T18687" s="73"/>
      <c r="U18687" s="73"/>
      <c r="V18687" s="73"/>
      <c r="X18687" s="12"/>
    </row>
    <row r="18688" spans="2:24" x14ac:dyDescent="0.3">
      <c r="B18688" s="73"/>
      <c r="D18688" s="73"/>
      <c r="P18688" s="73"/>
      <c r="T18688" s="73"/>
      <c r="U18688" s="73"/>
      <c r="V18688" s="73"/>
      <c r="X18688" s="12"/>
    </row>
    <row r="18689" spans="2:24" x14ac:dyDescent="0.3">
      <c r="B18689" s="73"/>
      <c r="D18689" s="73"/>
      <c r="P18689" s="73"/>
      <c r="T18689" s="73"/>
      <c r="U18689" s="73"/>
      <c r="V18689" s="73"/>
      <c r="X18689" s="12"/>
    </row>
    <row r="18690" spans="2:24" x14ac:dyDescent="0.3">
      <c r="B18690" s="73"/>
      <c r="D18690" s="73"/>
      <c r="P18690" s="73"/>
      <c r="T18690" s="73"/>
      <c r="U18690" s="73"/>
      <c r="V18690" s="73"/>
      <c r="X18690" s="12"/>
    </row>
    <row r="18691" spans="2:24" x14ac:dyDescent="0.3">
      <c r="B18691" s="73"/>
      <c r="D18691" s="73"/>
      <c r="P18691" s="73"/>
      <c r="T18691" s="73"/>
      <c r="U18691" s="73"/>
      <c r="V18691" s="73"/>
      <c r="X18691" s="12"/>
    </row>
    <row r="18692" spans="2:24" x14ac:dyDescent="0.3">
      <c r="B18692" s="73"/>
      <c r="D18692" s="73"/>
      <c r="P18692" s="73"/>
      <c r="T18692" s="73"/>
      <c r="U18692" s="73"/>
      <c r="V18692" s="73"/>
      <c r="X18692" s="12"/>
    </row>
    <row r="18693" spans="2:24" x14ac:dyDescent="0.3">
      <c r="B18693" s="73"/>
      <c r="D18693" s="73"/>
      <c r="P18693" s="73"/>
      <c r="T18693" s="73"/>
      <c r="U18693" s="73"/>
      <c r="V18693" s="73"/>
      <c r="X18693" s="12"/>
    </row>
    <row r="18694" spans="2:24" x14ac:dyDescent="0.3">
      <c r="B18694" s="73"/>
      <c r="D18694" s="73"/>
      <c r="P18694" s="73"/>
      <c r="T18694" s="73"/>
      <c r="U18694" s="73"/>
      <c r="V18694" s="73"/>
      <c r="X18694" s="12"/>
    </row>
    <row r="18695" spans="2:24" x14ac:dyDescent="0.3">
      <c r="B18695" s="73"/>
      <c r="D18695" s="73"/>
      <c r="P18695" s="73"/>
      <c r="T18695" s="73"/>
      <c r="U18695" s="73"/>
      <c r="V18695" s="73"/>
      <c r="X18695" s="12"/>
    </row>
    <row r="18696" spans="2:24" x14ac:dyDescent="0.3">
      <c r="B18696" s="73"/>
      <c r="D18696" s="73"/>
      <c r="P18696" s="73"/>
      <c r="T18696" s="73"/>
      <c r="U18696" s="73"/>
      <c r="V18696" s="73"/>
      <c r="X18696" s="12"/>
    </row>
    <row r="18697" spans="2:24" x14ac:dyDescent="0.3">
      <c r="B18697" s="73"/>
      <c r="D18697" s="73"/>
      <c r="P18697" s="73"/>
      <c r="T18697" s="73"/>
      <c r="U18697" s="73"/>
      <c r="V18697" s="73"/>
      <c r="X18697" s="12"/>
    </row>
    <row r="18698" spans="2:24" x14ac:dyDescent="0.3">
      <c r="B18698" s="73"/>
      <c r="D18698" s="73"/>
      <c r="P18698" s="73"/>
      <c r="T18698" s="73"/>
      <c r="U18698" s="73"/>
      <c r="V18698" s="73"/>
      <c r="X18698" s="12"/>
    </row>
    <row r="18699" spans="2:24" x14ac:dyDescent="0.3">
      <c r="B18699" s="73"/>
      <c r="D18699" s="73"/>
      <c r="P18699" s="73"/>
      <c r="T18699" s="73"/>
      <c r="U18699" s="73"/>
      <c r="V18699" s="73"/>
      <c r="X18699" s="12"/>
    </row>
    <row r="18700" spans="2:24" x14ac:dyDescent="0.3">
      <c r="B18700" s="73"/>
      <c r="D18700" s="73"/>
      <c r="P18700" s="73"/>
      <c r="T18700" s="73"/>
      <c r="U18700" s="73"/>
      <c r="V18700" s="73"/>
      <c r="X18700" s="12"/>
    </row>
    <row r="18701" spans="2:24" x14ac:dyDescent="0.3">
      <c r="B18701" s="73"/>
      <c r="D18701" s="73"/>
      <c r="P18701" s="73"/>
      <c r="T18701" s="73"/>
      <c r="U18701" s="73"/>
      <c r="V18701" s="73"/>
      <c r="X18701" s="12"/>
    </row>
    <row r="18702" spans="2:24" x14ac:dyDescent="0.3">
      <c r="B18702" s="73"/>
      <c r="D18702" s="73"/>
      <c r="P18702" s="73"/>
      <c r="T18702" s="73"/>
      <c r="U18702" s="73"/>
      <c r="V18702" s="73"/>
      <c r="X18702" s="12"/>
    </row>
    <row r="18703" spans="2:24" x14ac:dyDescent="0.3">
      <c r="B18703" s="73"/>
      <c r="D18703" s="73"/>
      <c r="P18703" s="73"/>
      <c r="T18703" s="73"/>
      <c r="U18703" s="73"/>
      <c r="V18703" s="73"/>
      <c r="X18703" s="12"/>
    </row>
    <row r="18704" spans="2:24" x14ac:dyDescent="0.3">
      <c r="B18704" s="73"/>
      <c r="D18704" s="73"/>
      <c r="P18704" s="73"/>
      <c r="T18704" s="73"/>
      <c r="U18704" s="73"/>
      <c r="V18704" s="73"/>
      <c r="X18704" s="12"/>
    </row>
    <row r="18705" spans="2:24" x14ac:dyDescent="0.3">
      <c r="B18705" s="73"/>
      <c r="D18705" s="73"/>
      <c r="P18705" s="73"/>
      <c r="T18705" s="73"/>
      <c r="U18705" s="73"/>
      <c r="V18705" s="73"/>
      <c r="X18705" s="12"/>
    </row>
    <row r="18706" spans="2:24" x14ac:dyDescent="0.3">
      <c r="B18706" s="73"/>
      <c r="D18706" s="73"/>
      <c r="P18706" s="73"/>
      <c r="T18706" s="73"/>
      <c r="U18706" s="73"/>
      <c r="V18706" s="73"/>
      <c r="X18706" s="12"/>
    </row>
    <row r="18707" spans="2:24" x14ac:dyDescent="0.3">
      <c r="B18707" s="73"/>
      <c r="D18707" s="73"/>
      <c r="P18707" s="73"/>
      <c r="T18707" s="73"/>
      <c r="U18707" s="73"/>
      <c r="V18707" s="73"/>
      <c r="X18707" s="12"/>
    </row>
    <row r="18708" spans="2:24" x14ac:dyDescent="0.3">
      <c r="B18708" s="73"/>
      <c r="D18708" s="73"/>
      <c r="P18708" s="73"/>
      <c r="T18708" s="73"/>
      <c r="U18708" s="73"/>
      <c r="V18708" s="73"/>
      <c r="X18708" s="12"/>
    </row>
    <row r="18709" spans="2:24" x14ac:dyDescent="0.3">
      <c r="B18709" s="73"/>
      <c r="D18709" s="73"/>
      <c r="P18709" s="73"/>
      <c r="T18709" s="73"/>
      <c r="U18709" s="73"/>
      <c r="V18709" s="73"/>
      <c r="X18709" s="12"/>
    </row>
    <row r="18710" spans="2:24" x14ac:dyDescent="0.3">
      <c r="B18710" s="73"/>
      <c r="D18710" s="73"/>
      <c r="P18710" s="73"/>
      <c r="T18710" s="73"/>
      <c r="U18710" s="73"/>
      <c r="V18710" s="73"/>
      <c r="X18710" s="12"/>
    </row>
    <row r="18711" spans="2:24" x14ac:dyDescent="0.3">
      <c r="B18711" s="73"/>
      <c r="D18711" s="73"/>
      <c r="P18711" s="73"/>
      <c r="T18711" s="73"/>
      <c r="U18711" s="73"/>
      <c r="V18711" s="73"/>
      <c r="X18711" s="12"/>
    </row>
    <row r="18712" spans="2:24" x14ac:dyDescent="0.3">
      <c r="B18712" s="73"/>
      <c r="D18712" s="73"/>
      <c r="P18712" s="73"/>
      <c r="T18712" s="73"/>
      <c r="U18712" s="73"/>
      <c r="V18712" s="73"/>
      <c r="X18712" s="12"/>
    </row>
    <row r="18713" spans="2:24" x14ac:dyDescent="0.3">
      <c r="B18713" s="73"/>
      <c r="D18713" s="73"/>
      <c r="P18713" s="73"/>
      <c r="T18713" s="73"/>
      <c r="U18713" s="73"/>
      <c r="V18713" s="73"/>
      <c r="X18713" s="12"/>
    </row>
    <row r="18714" spans="2:24" x14ac:dyDescent="0.3">
      <c r="B18714" s="73"/>
      <c r="D18714" s="73"/>
      <c r="P18714" s="73"/>
      <c r="T18714" s="73"/>
      <c r="U18714" s="73"/>
      <c r="V18714" s="73"/>
      <c r="X18714" s="12"/>
    </row>
    <row r="18715" spans="2:24" x14ac:dyDescent="0.3">
      <c r="B18715" s="73"/>
      <c r="D18715" s="73"/>
      <c r="P18715" s="73"/>
      <c r="T18715" s="73"/>
      <c r="U18715" s="73"/>
      <c r="V18715" s="73"/>
      <c r="X18715" s="12"/>
    </row>
    <row r="18716" spans="2:24" x14ac:dyDescent="0.3">
      <c r="B18716" s="73"/>
      <c r="D18716" s="73"/>
      <c r="P18716" s="73"/>
      <c r="T18716" s="73"/>
      <c r="U18716" s="73"/>
      <c r="V18716" s="73"/>
      <c r="X18716" s="12"/>
    </row>
    <row r="18717" spans="2:24" x14ac:dyDescent="0.3">
      <c r="B18717" s="73"/>
      <c r="D18717" s="73"/>
      <c r="P18717" s="73"/>
      <c r="T18717" s="73"/>
      <c r="U18717" s="73"/>
      <c r="V18717" s="73"/>
      <c r="X18717" s="12"/>
    </row>
    <row r="18718" spans="2:24" x14ac:dyDescent="0.3">
      <c r="B18718" s="73"/>
      <c r="D18718" s="73"/>
      <c r="P18718" s="73"/>
      <c r="T18718" s="73"/>
      <c r="U18718" s="73"/>
      <c r="V18718" s="73"/>
      <c r="X18718" s="12"/>
    </row>
    <row r="18719" spans="2:24" x14ac:dyDescent="0.3">
      <c r="B18719" s="73"/>
      <c r="D18719" s="73"/>
      <c r="P18719" s="73"/>
      <c r="T18719" s="73"/>
      <c r="U18719" s="73"/>
      <c r="V18719" s="73"/>
      <c r="X18719" s="12"/>
    </row>
    <row r="18720" spans="2:24" x14ac:dyDescent="0.3">
      <c r="B18720" s="73"/>
      <c r="D18720" s="73"/>
      <c r="P18720" s="73"/>
      <c r="T18720" s="73"/>
      <c r="U18720" s="73"/>
      <c r="V18720" s="73"/>
      <c r="X18720" s="12"/>
    </row>
    <row r="18721" spans="2:24" x14ac:dyDescent="0.3">
      <c r="B18721" s="73"/>
      <c r="D18721" s="73"/>
      <c r="P18721" s="73"/>
      <c r="T18721" s="73"/>
      <c r="U18721" s="73"/>
      <c r="V18721" s="73"/>
      <c r="X18721" s="12"/>
    </row>
    <row r="18722" spans="2:24" x14ac:dyDescent="0.3">
      <c r="B18722" s="73"/>
      <c r="D18722" s="73"/>
      <c r="P18722" s="73"/>
      <c r="T18722" s="73"/>
      <c r="U18722" s="73"/>
      <c r="V18722" s="73"/>
      <c r="X18722" s="12"/>
    </row>
    <row r="18723" spans="2:24" x14ac:dyDescent="0.3">
      <c r="B18723" s="73"/>
      <c r="D18723" s="73"/>
      <c r="P18723" s="73"/>
      <c r="T18723" s="73"/>
      <c r="U18723" s="73"/>
      <c r="V18723" s="73"/>
      <c r="X18723" s="12"/>
    </row>
    <row r="18724" spans="2:24" x14ac:dyDescent="0.3">
      <c r="B18724" s="73"/>
      <c r="D18724" s="73"/>
      <c r="P18724" s="73"/>
      <c r="T18724" s="73"/>
      <c r="U18724" s="73"/>
      <c r="V18724" s="73"/>
      <c r="X18724" s="12"/>
    </row>
    <row r="18725" spans="2:24" x14ac:dyDescent="0.3">
      <c r="B18725" s="73"/>
      <c r="D18725" s="73"/>
      <c r="P18725" s="73"/>
      <c r="T18725" s="73"/>
      <c r="U18725" s="73"/>
      <c r="V18725" s="73"/>
      <c r="X18725" s="12"/>
    </row>
    <row r="18726" spans="2:24" x14ac:dyDescent="0.3">
      <c r="B18726" s="73"/>
      <c r="D18726" s="73"/>
      <c r="P18726" s="73"/>
      <c r="T18726" s="73"/>
      <c r="U18726" s="73"/>
      <c r="V18726" s="73"/>
      <c r="X18726" s="12"/>
    </row>
    <row r="18727" spans="2:24" x14ac:dyDescent="0.3">
      <c r="B18727" s="73"/>
      <c r="D18727" s="73"/>
      <c r="P18727" s="73"/>
      <c r="T18727" s="73"/>
      <c r="U18727" s="73"/>
      <c r="V18727" s="73"/>
      <c r="X18727" s="12"/>
    </row>
    <row r="18728" spans="2:24" x14ac:dyDescent="0.3">
      <c r="B18728" s="73"/>
      <c r="D18728" s="73"/>
      <c r="P18728" s="73"/>
      <c r="T18728" s="73"/>
      <c r="U18728" s="73"/>
      <c r="V18728" s="73"/>
      <c r="X18728" s="12"/>
    </row>
    <row r="18729" spans="2:24" x14ac:dyDescent="0.3">
      <c r="B18729" s="73"/>
      <c r="D18729" s="73"/>
      <c r="P18729" s="73"/>
      <c r="T18729" s="73"/>
      <c r="U18729" s="73"/>
      <c r="V18729" s="73"/>
      <c r="X18729" s="12"/>
    </row>
    <row r="18730" spans="2:24" x14ac:dyDescent="0.3">
      <c r="B18730" s="73"/>
      <c r="D18730" s="73"/>
      <c r="P18730" s="73"/>
      <c r="T18730" s="73"/>
      <c r="U18730" s="73"/>
      <c r="V18730" s="73"/>
      <c r="X18730" s="12"/>
    </row>
    <row r="18731" spans="2:24" x14ac:dyDescent="0.3">
      <c r="B18731" s="73"/>
      <c r="D18731" s="73"/>
      <c r="P18731" s="73"/>
      <c r="T18731" s="73"/>
      <c r="U18731" s="73"/>
      <c r="V18731" s="73"/>
      <c r="X18731" s="12"/>
    </row>
    <row r="18732" spans="2:24" x14ac:dyDescent="0.3">
      <c r="B18732" s="73"/>
      <c r="D18732" s="73"/>
      <c r="P18732" s="73"/>
      <c r="T18732" s="73"/>
      <c r="U18732" s="73"/>
      <c r="V18732" s="73"/>
      <c r="X18732" s="12"/>
    </row>
    <row r="18733" spans="2:24" x14ac:dyDescent="0.3">
      <c r="B18733" s="73"/>
      <c r="D18733" s="73"/>
      <c r="P18733" s="73"/>
      <c r="T18733" s="73"/>
      <c r="U18733" s="73"/>
      <c r="V18733" s="73"/>
      <c r="X18733" s="12"/>
    </row>
    <row r="18734" spans="2:24" x14ac:dyDescent="0.3">
      <c r="B18734" s="73"/>
      <c r="D18734" s="73"/>
      <c r="P18734" s="73"/>
      <c r="T18734" s="73"/>
      <c r="U18734" s="73"/>
      <c r="V18734" s="73"/>
      <c r="X18734" s="12"/>
    </row>
    <row r="18735" spans="2:24" x14ac:dyDescent="0.3">
      <c r="B18735" s="73"/>
      <c r="D18735" s="73"/>
      <c r="P18735" s="73"/>
      <c r="T18735" s="73"/>
      <c r="U18735" s="73"/>
      <c r="V18735" s="73"/>
      <c r="X18735" s="12"/>
    </row>
    <row r="18736" spans="2:24" x14ac:dyDescent="0.3">
      <c r="B18736" s="73"/>
      <c r="D18736" s="73"/>
      <c r="P18736" s="73"/>
      <c r="T18736" s="73"/>
      <c r="U18736" s="73"/>
      <c r="V18736" s="73"/>
      <c r="X18736" s="12"/>
    </row>
    <row r="18737" spans="2:24" x14ac:dyDescent="0.3">
      <c r="B18737" s="73"/>
      <c r="D18737" s="73"/>
      <c r="P18737" s="73"/>
      <c r="T18737" s="73"/>
      <c r="U18737" s="73"/>
      <c r="V18737" s="73"/>
      <c r="X18737" s="12"/>
    </row>
    <row r="18738" spans="2:24" x14ac:dyDescent="0.3">
      <c r="B18738" s="73"/>
      <c r="D18738" s="73"/>
      <c r="P18738" s="73"/>
      <c r="T18738" s="73"/>
      <c r="U18738" s="73"/>
      <c r="V18738" s="73"/>
      <c r="X18738" s="12"/>
    </row>
    <row r="18739" spans="2:24" x14ac:dyDescent="0.3">
      <c r="B18739" s="73"/>
      <c r="D18739" s="73"/>
      <c r="P18739" s="73"/>
      <c r="T18739" s="73"/>
      <c r="U18739" s="73"/>
      <c r="V18739" s="73"/>
      <c r="X18739" s="12"/>
    </row>
    <row r="18740" spans="2:24" x14ac:dyDescent="0.3">
      <c r="B18740" s="73"/>
      <c r="D18740" s="73"/>
      <c r="P18740" s="73"/>
      <c r="T18740" s="73"/>
      <c r="U18740" s="73"/>
      <c r="V18740" s="73"/>
      <c r="X18740" s="12"/>
    </row>
    <row r="18741" spans="2:24" x14ac:dyDescent="0.3">
      <c r="B18741" s="73"/>
      <c r="D18741" s="73"/>
      <c r="P18741" s="73"/>
      <c r="T18741" s="73"/>
      <c r="U18741" s="73"/>
      <c r="V18741" s="73"/>
      <c r="X18741" s="12"/>
    </row>
    <row r="18742" spans="2:24" x14ac:dyDescent="0.3">
      <c r="B18742" s="73"/>
      <c r="D18742" s="73"/>
      <c r="P18742" s="73"/>
      <c r="T18742" s="73"/>
      <c r="U18742" s="73"/>
      <c r="V18742" s="73"/>
      <c r="X18742" s="12"/>
    </row>
    <row r="18743" spans="2:24" x14ac:dyDescent="0.3">
      <c r="B18743" s="73"/>
      <c r="D18743" s="73"/>
      <c r="P18743" s="73"/>
      <c r="T18743" s="73"/>
      <c r="U18743" s="73"/>
      <c r="V18743" s="73"/>
      <c r="X18743" s="12"/>
    </row>
    <row r="18744" spans="2:24" x14ac:dyDescent="0.3">
      <c r="B18744" s="73"/>
      <c r="D18744" s="73"/>
      <c r="P18744" s="73"/>
      <c r="T18744" s="73"/>
      <c r="U18744" s="73"/>
      <c r="V18744" s="73"/>
      <c r="X18744" s="12"/>
    </row>
    <row r="18745" spans="2:24" x14ac:dyDescent="0.3">
      <c r="B18745" s="73"/>
      <c r="D18745" s="73"/>
      <c r="P18745" s="73"/>
      <c r="T18745" s="73"/>
      <c r="U18745" s="73"/>
      <c r="V18745" s="73"/>
      <c r="X18745" s="12"/>
    </row>
    <row r="18746" spans="2:24" x14ac:dyDescent="0.3">
      <c r="B18746" s="73"/>
      <c r="D18746" s="73"/>
      <c r="P18746" s="73"/>
      <c r="T18746" s="73"/>
      <c r="U18746" s="73"/>
      <c r="V18746" s="73"/>
      <c r="X18746" s="12"/>
    </row>
    <row r="18747" spans="2:24" x14ac:dyDescent="0.3">
      <c r="B18747" s="73"/>
      <c r="D18747" s="73"/>
      <c r="P18747" s="73"/>
      <c r="T18747" s="73"/>
      <c r="U18747" s="73"/>
      <c r="V18747" s="73"/>
      <c r="X18747" s="12"/>
    </row>
    <row r="18748" spans="2:24" x14ac:dyDescent="0.3">
      <c r="B18748" s="73"/>
      <c r="D18748" s="73"/>
      <c r="P18748" s="73"/>
      <c r="T18748" s="73"/>
      <c r="U18748" s="73"/>
      <c r="V18748" s="73"/>
      <c r="X18748" s="12"/>
    </row>
    <row r="18749" spans="2:24" x14ac:dyDescent="0.3">
      <c r="B18749" s="73"/>
      <c r="D18749" s="73"/>
      <c r="P18749" s="73"/>
      <c r="T18749" s="73"/>
      <c r="U18749" s="73"/>
      <c r="V18749" s="73"/>
      <c r="X18749" s="12"/>
    </row>
    <row r="18750" spans="2:24" x14ac:dyDescent="0.3">
      <c r="B18750" s="73"/>
      <c r="D18750" s="73"/>
      <c r="P18750" s="73"/>
      <c r="T18750" s="73"/>
      <c r="U18750" s="73"/>
      <c r="V18750" s="73"/>
      <c r="X18750" s="12"/>
    </row>
    <row r="18751" spans="2:24" x14ac:dyDescent="0.3">
      <c r="B18751" s="73"/>
      <c r="D18751" s="73"/>
      <c r="P18751" s="73"/>
      <c r="T18751" s="73"/>
      <c r="U18751" s="73"/>
      <c r="V18751" s="73"/>
      <c r="X18751" s="12"/>
    </row>
    <row r="18752" spans="2:24" x14ac:dyDescent="0.3">
      <c r="B18752" s="73"/>
      <c r="D18752" s="73"/>
      <c r="P18752" s="73"/>
      <c r="T18752" s="73"/>
      <c r="U18752" s="73"/>
      <c r="V18752" s="73"/>
      <c r="X18752" s="12"/>
    </row>
    <row r="18753" spans="2:24" x14ac:dyDescent="0.3">
      <c r="B18753" s="73"/>
      <c r="D18753" s="73"/>
      <c r="P18753" s="73"/>
      <c r="T18753" s="73"/>
      <c r="U18753" s="73"/>
      <c r="V18753" s="73"/>
      <c r="X18753" s="12"/>
    </row>
    <row r="18754" spans="2:24" x14ac:dyDescent="0.3">
      <c r="B18754" s="73"/>
      <c r="D18754" s="73"/>
      <c r="P18754" s="73"/>
      <c r="T18754" s="73"/>
      <c r="U18754" s="73"/>
      <c r="V18754" s="73"/>
      <c r="X18754" s="12"/>
    </row>
    <row r="18755" spans="2:24" x14ac:dyDescent="0.3">
      <c r="B18755" s="73"/>
      <c r="D18755" s="73"/>
      <c r="P18755" s="73"/>
      <c r="T18755" s="73"/>
      <c r="U18755" s="73"/>
      <c r="V18755" s="73"/>
      <c r="X18755" s="12"/>
    </row>
    <row r="18756" spans="2:24" x14ac:dyDescent="0.3">
      <c r="B18756" s="73"/>
      <c r="D18756" s="73"/>
      <c r="P18756" s="73"/>
      <c r="T18756" s="73"/>
      <c r="U18756" s="73"/>
      <c r="V18756" s="73"/>
      <c r="X18756" s="12"/>
    </row>
    <row r="18757" spans="2:24" x14ac:dyDescent="0.3">
      <c r="B18757" s="73"/>
      <c r="D18757" s="73"/>
      <c r="P18757" s="73"/>
      <c r="T18757" s="73"/>
      <c r="U18757" s="73"/>
      <c r="V18757" s="73"/>
      <c r="X18757" s="12"/>
    </row>
    <row r="18758" spans="2:24" x14ac:dyDescent="0.3">
      <c r="B18758" s="73"/>
      <c r="D18758" s="73"/>
      <c r="P18758" s="73"/>
      <c r="T18758" s="73"/>
      <c r="U18758" s="73"/>
      <c r="V18758" s="73"/>
      <c r="X18758" s="12"/>
    </row>
    <row r="18759" spans="2:24" x14ac:dyDescent="0.3">
      <c r="B18759" s="73"/>
      <c r="D18759" s="73"/>
      <c r="P18759" s="73"/>
      <c r="T18759" s="73"/>
      <c r="U18759" s="73"/>
      <c r="V18759" s="73"/>
      <c r="X18759" s="12"/>
    </row>
    <row r="18760" spans="2:24" x14ac:dyDescent="0.3">
      <c r="B18760" s="73"/>
      <c r="D18760" s="73"/>
      <c r="P18760" s="73"/>
      <c r="T18760" s="73"/>
      <c r="U18760" s="73"/>
      <c r="V18760" s="73"/>
      <c r="X18760" s="12"/>
    </row>
    <row r="18761" spans="2:24" x14ac:dyDescent="0.3">
      <c r="B18761" s="73"/>
      <c r="D18761" s="73"/>
      <c r="P18761" s="73"/>
      <c r="T18761" s="73"/>
      <c r="U18761" s="73"/>
      <c r="V18761" s="73"/>
      <c r="X18761" s="12"/>
    </row>
    <row r="18762" spans="2:24" x14ac:dyDescent="0.3">
      <c r="B18762" s="73"/>
      <c r="D18762" s="73"/>
      <c r="P18762" s="73"/>
      <c r="T18762" s="73"/>
      <c r="U18762" s="73"/>
      <c r="V18762" s="73"/>
      <c r="X18762" s="12"/>
    </row>
    <row r="18763" spans="2:24" x14ac:dyDescent="0.3">
      <c r="B18763" s="73"/>
      <c r="D18763" s="73"/>
      <c r="P18763" s="73"/>
      <c r="T18763" s="73"/>
      <c r="U18763" s="73"/>
      <c r="V18763" s="73"/>
      <c r="X18763" s="12"/>
    </row>
    <row r="18764" spans="2:24" x14ac:dyDescent="0.3">
      <c r="B18764" s="73"/>
      <c r="D18764" s="73"/>
      <c r="P18764" s="73"/>
      <c r="T18764" s="73"/>
      <c r="U18764" s="73"/>
      <c r="V18764" s="73"/>
      <c r="X18764" s="12"/>
    </row>
    <row r="18765" spans="2:24" x14ac:dyDescent="0.3">
      <c r="B18765" s="73"/>
      <c r="D18765" s="73"/>
      <c r="P18765" s="73"/>
      <c r="T18765" s="73"/>
      <c r="U18765" s="73"/>
      <c r="V18765" s="73"/>
      <c r="X18765" s="12"/>
    </row>
    <row r="18766" spans="2:24" x14ac:dyDescent="0.3">
      <c r="B18766" s="73"/>
      <c r="D18766" s="73"/>
      <c r="P18766" s="73"/>
      <c r="T18766" s="73"/>
      <c r="U18766" s="73"/>
      <c r="V18766" s="73"/>
      <c r="X18766" s="12"/>
    </row>
    <row r="18767" spans="2:24" x14ac:dyDescent="0.3">
      <c r="B18767" s="73"/>
      <c r="D18767" s="73"/>
      <c r="P18767" s="73"/>
      <c r="T18767" s="73"/>
      <c r="U18767" s="73"/>
      <c r="V18767" s="73"/>
      <c r="X18767" s="12"/>
    </row>
    <row r="18768" spans="2:24" x14ac:dyDescent="0.3">
      <c r="B18768" s="73"/>
      <c r="D18768" s="73"/>
      <c r="P18768" s="73"/>
      <c r="T18768" s="73"/>
      <c r="U18768" s="73"/>
      <c r="V18768" s="73"/>
      <c r="X18768" s="12"/>
    </row>
    <row r="18769" spans="2:24" x14ac:dyDescent="0.3">
      <c r="B18769" s="73"/>
      <c r="D18769" s="73"/>
      <c r="P18769" s="73"/>
      <c r="T18769" s="73"/>
      <c r="U18769" s="73"/>
      <c r="V18769" s="73"/>
      <c r="X18769" s="12"/>
    </row>
    <row r="18770" spans="2:24" x14ac:dyDescent="0.3">
      <c r="B18770" s="73"/>
      <c r="D18770" s="73"/>
      <c r="P18770" s="73"/>
      <c r="T18770" s="73"/>
      <c r="U18770" s="73"/>
      <c r="V18770" s="73"/>
      <c r="X18770" s="12"/>
    </row>
    <row r="18771" spans="2:24" x14ac:dyDescent="0.3">
      <c r="B18771" s="73"/>
      <c r="D18771" s="73"/>
      <c r="P18771" s="73"/>
      <c r="T18771" s="73"/>
      <c r="U18771" s="73"/>
      <c r="V18771" s="73"/>
      <c r="X18771" s="12"/>
    </row>
    <row r="18772" spans="2:24" x14ac:dyDescent="0.3">
      <c r="B18772" s="73"/>
      <c r="D18772" s="73"/>
      <c r="P18772" s="73"/>
      <c r="T18772" s="73"/>
      <c r="U18772" s="73"/>
      <c r="V18772" s="73"/>
      <c r="X18772" s="12"/>
    </row>
    <row r="18773" spans="2:24" x14ac:dyDescent="0.3">
      <c r="B18773" s="73"/>
      <c r="D18773" s="73"/>
      <c r="P18773" s="73"/>
      <c r="T18773" s="73"/>
      <c r="U18773" s="73"/>
      <c r="V18773" s="73"/>
      <c r="X18773" s="12"/>
    </row>
    <row r="18774" spans="2:24" x14ac:dyDescent="0.3">
      <c r="B18774" s="73"/>
      <c r="D18774" s="73"/>
      <c r="P18774" s="73"/>
      <c r="T18774" s="73"/>
      <c r="U18774" s="73"/>
      <c r="V18774" s="73"/>
      <c r="X18774" s="12"/>
    </row>
    <row r="18775" spans="2:24" x14ac:dyDescent="0.3">
      <c r="B18775" s="73"/>
      <c r="D18775" s="73"/>
      <c r="P18775" s="73"/>
      <c r="T18775" s="73"/>
      <c r="U18775" s="73"/>
      <c r="V18775" s="73"/>
      <c r="X18775" s="12"/>
    </row>
    <row r="18776" spans="2:24" x14ac:dyDescent="0.3">
      <c r="B18776" s="73"/>
      <c r="D18776" s="73"/>
      <c r="P18776" s="73"/>
      <c r="T18776" s="73"/>
      <c r="U18776" s="73"/>
      <c r="V18776" s="73"/>
      <c r="X18776" s="12"/>
    </row>
    <row r="18777" spans="2:24" x14ac:dyDescent="0.3">
      <c r="B18777" s="73"/>
      <c r="D18777" s="73"/>
      <c r="P18777" s="73"/>
      <c r="T18777" s="73"/>
      <c r="U18777" s="73"/>
      <c r="V18777" s="73"/>
      <c r="X18777" s="12"/>
    </row>
    <row r="18778" spans="2:24" x14ac:dyDescent="0.3">
      <c r="B18778" s="73"/>
      <c r="D18778" s="73"/>
      <c r="P18778" s="73"/>
      <c r="T18778" s="73"/>
      <c r="U18778" s="73"/>
      <c r="V18778" s="73"/>
      <c r="X18778" s="12"/>
    </row>
    <row r="18779" spans="2:24" x14ac:dyDescent="0.3">
      <c r="B18779" s="73"/>
      <c r="D18779" s="73"/>
      <c r="P18779" s="73"/>
      <c r="T18779" s="73"/>
      <c r="U18779" s="73"/>
      <c r="V18779" s="73"/>
      <c r="X18779" s="12"/>
    </row>
    <row r="18780" spans="2:24" x14ac:dyDescent="0.3">
      <c r="B18780" s="73"/>
      <c r="D18780" s="73"/>
      <c r="P18780" s="73"/>
      <c r="T18780" s="73"/>
      <c r="U18780" s="73"/>
      <c r="V18780" s="73"/>
      <c r="X18780" s="12"/>
    </row>
    <row r="18781" spans="2:24" x14ac:dyDescent="0.3">
      <c r="B18781" s="73"/>
      <c r="D18781" s="73"/>
      <c r="P18781" s="73"/>
      <c r="T18781" s="73"/>
      <c r="U18781" s="73"/>
      <c r="V18781" s="73"/>
      <c r="X18781" s="12"/>
    </row>
    <row r="18782" spans="2:24" x14ac:dyDescent="0.3">
      <c r="B18782" s="73"/>
      <c r="D18782" s="73"/>
      <c r="P18782" s="73"/>
      <c r="T18782" s="73"/>
      <c r="U18782" s="73"/>
      <c r="V18782" s="73"/>
      <c r="X18782" s="12"/>
    </row>
    <row r="18783" spans="2:24" x14ac:dyDescent="0.3">
      <c r="B18783" s="73"/>
      <c r="D18783" s="73"/>
      <c r="P18783" s="73"/>
      <c r="T18783" s="73"/>
      <c r="U18783" s="73"/>
      <c r="V18783" s="73"/>
      <c r="X18783" s="12"/>
    </row>
    <row r="18784" spans="2:24" x14ac:dyDescent="0.3">
      <c r="B18784" s="73"/>
      <c r="D18784" s="73"/>
      <c r="P18784" s="73"/>
      <c r="T18784" s="73"/>
      <c r="U18784" s="73"/>
      <c r="V18784" s="73"/>
      <c r="X18784" s="12"/>
    </row>
    <row r="18785" spans="2:24" x14ac:dyDescent="0.3">
      <c r="B18785" s="73"/>
      <c r="D18785" s="73"/>
      <c r="P18785" s="73"/>
      <c r="T18785" s="73"/>
      <c r="U18785" s="73"/>
      <c r="V18785" s="73"/>
      <c r="X18785" s="12"/>
    </row>
    <row r="18786" spans="2:24" x14ac:dyDescent="0.3">
      <c r="B18786" s="73"/>
      <c r="D18786" s="73"/>
      <c r="P18786" s="73"/>
      <c r="T18786" s="73"/>
      <c r="U18786" s="73"/>
      <c r="V18786" s="73"/>
      <c r="X18786" s="12"/>
    </row>
    <row r="18787" spans="2:24" x14ac:dyDescent="0.3">
      <c r="B18787" s="73"/>
      <c r="D18787" s="73"/>
      <c r="P18787" s="73"/>
      <c r="T18787" s="73"/>
      <c r="U18787" s="73"/>
      <c r="V18787" s="73"/>
      <c r="X18787" s="12"/>
    </row>
    <row r="18788" spans="2:24" x14ac:dyDescent="0.3">
      <c r="B18788" s="73"/>
      <c r="D18788" s="73"/>
      <c r="P18788" s="73"/>
      <c r="T18788" s="73"/>
      <c r="U18788" s="73"/>
      <c r="V18788" s="73"/>
      <c r="X18788" s="12"/>
    </row>
    <row r="18789" spans="2:24" x14ac:dyDescent="0.3">
      <c r="B18789" s="73"/>
      <c r="D18789" s="73"/>
      <c r="P18789" s="73"/>
      <c r="T18789" s="73"/>
      <c r="U18789" s="73"/>
      <c r="V18789" s="73"/>
      <c r="X18789" s="12"/>
    </row>
    <row r="18790" spans="2:24" x14ac:dyDescent="0.3">
      <c r="B18790" s="73"/>
      <c r="D18790" s="73"/>
      <c r="P18790" s="73"/>
      <c r="T18790" s="73"/>
      <c r="U18790" s="73"/>
      <c r="V18790" s="73"/>
      <c r="X18790" s="12"/>
    </row>
    <row r="18791" spans="2:24" x14ac:dyDescent="0.3">
      <c r="B18791" s="73"/>
      <c r="D18791" s="73"/>
      <c r="P18791" s="73"/>
      <c r="T18791" s="73"/>
      <c r="U18791" s="73"/>
      <c r="V18791" s="73"/>
      <c r="X18791" s="12"/>
    </row>
    <row r="18792" spans="2:24" x14ac:dyDescent="0.3">
      <c r="B18792" s="73"/>
      <c r="D18792" s="73"/>
      <c r="P18792" s="73"/>
      <c r="T18792" s="73"/>
      <c r="U18792" s="73"/>
      <c r="V18792" s="73"/>
      <c r="X18792" s="12"/>
    </row>
    <row r="18793" spans="2:24" x14ac:dyDescent="0.3">
      <c r="B18793" s="73"/>
      <c r="D18793" s="73"/>
      <c r="P18793" s="73"/>
      <c r="T18793" s="73"/>
      <c r="U18793" s="73"/>
      <c r="V18793" s="73"/>
      <c r="X18793" s="12"/>
    </row>
    <row r="18794" spans="2:24" x14ac:dyDescent="0.3">
      <c r="B18794" s="73"/>
      <c r="D18794" s="73"/>
      <c r="P18794" s="73"/>
      <c r="T18794" s="73"/>
      <c r="U18794" s="73"/>
      <c r="V18794" s="73"/>
      <c r="X18794" s="12"/>
    </row>
    <row r="18795" spans="2:24" x14ac:dyDescent="0.3">
      <c r="B18795" s="73"/>
      <c r="D18795" s="73"/>
      <c r="P18795" s="73"/>
      <c r="T18795" s="73"/>
      <c r="U18795" s="73"/>
      <c r="V18795" s="73"/>
      <c r="X18795" s="12"/>
    </row>
    <row r="18796" spans="2:24" x14ac:dyDescent="0.3">
      <c r="B18796" s="73"/>
      <c r="D18796" s="73"/>
      <c r="P18796" s="73"/>
      <c r="T18796" s="73"/>
      <c r="U18796" s="73"/>
      <c r="V18796" s="73"/>
      <c r="X18796" s="12"/>
    </row>
    <row r="18797" spans="2:24" x14ac:dyDescent="0.3">
      <c r="B18797" s="73"/>
      <c r="D18797" s="73"/>
      <c r="P18797" s="73"/>
      <c r="T18797" s="73"/>
      <c r="U18797" s="73"/>
      <c r="V18797" s="73"/>
      <c r="X18797" s="12"/>
    </row>
    <row r="18798" spans="2:24" x14ac:dyDescent="0.3">
      <c r="B18798" s="73"/>
      <c r="D18798" s="73"/>
      <c r="P18798" s="73"/>
      <c r="T18798" s="73"/>
      <c r="U18798" s="73"/>
      <c r="V18798" s="73"/>
      <c r="X18798" s="12"/>
    </row>
    <row r="18799" spans="2:24" x14ac:dyDescent="0.3">
      <c r="B18799" s="73"/>
      <c r="D18799" s="73"/>
      <c r="P18799" s="73"/>
      <c r="T18799" s="73"/>
      <c r="U18799" s="73"/>
      <c r="V18799" s="73"/>
      <c r="X18799" s="12"/>
    </row>
    <row r="18800" spans="2:24" x14ac:dyDescent="0.3">
      <c r="B18800" s="73"/>
      <c r="D18800" s="73"/>
      <c r="P18800" s="73"/>
      <c r="T18800" s="73"/>
      <c r="U18800" s="73"/>
      <c r="V18800" s="73"/>
      <c r="X18800" s="12"/>
    </row>
    <row r="18801" spans="2:24" x14ac:dyDescent="0.3">
      <c r="B18801" s="73"/>
      <c r="D18801" s="73"/>
      <c r="P18801" s="73"/>
      <c r="T18801" s="73"/>
      <c r="U18801" s="73"/>
      <c r="V18801" s="73"/>
      <c r="X18801" s="12"/>
    </row>
    <row r="18802" spans="2:24" x14ac:dyDescent="0.3">
      <c r="B18802" s="73"/>
      <c r="D18802" s="73"/>
      <c r="P18802" s="73"/>
      <c r="T18802" s="73"/>
      <c r="U18802" s="73"/>
      <c r="V18802" s="73"/>
      <c r="X18802" s="12"/>
    </row>
    <row r="18803" spans="2:24" x14ac:dyDescent="0.3">
      <c r="B18803" s="73"/>
      <c r="D18803" s="73"/>
      <c r="P18803" s="73"/>
      <c r="T18803" s="73"/>
      <c r="U18803" s="73"/>
      <c r="V18803" s="73"/>
      <c r="X18803" s="12"/>
    </row>
    <row r="18804" spans="2:24" x14ac:dyDescent="0.3">
      <c r="B18804" s="73"/>
      <c r="D18804" s="73"/>
      <c r="P18804" s="73"/>
      <c r="T18804" s="73"/>
      <c r="U18804" s="73"/>
      <c r="V18804" s="73"/>
      <c r="X18804" s="12"/>
    </row>
    <row r="18805" spans="2:24" x14ac:dyDescent="0.3">
      <c r="B18805" s="73"/>
      <c r="D18805" s="73"/>
      <c r="P18805" s="73"/>
      <c r="T18805" s="73"/>
      <c r="U18805" s="73"/>
      <c r="V18805" s="73"/>
      <c r="X18805" s="12"/>
    </row>
    <row r="18806" spans="2:24" x14ac:dyDescent="0.3">
      <c r="B18806" s="73"/>
      <c r="D18806" s="73"/>
      <c r="P18806" s="73"/>
      <c r="T18806" s="73"/>
      <c r="U18806" s="73"/>
      <c r="V18806" s="73"/>
      <c r="X18806" s="12"/>
    </row>
    <row r="18807" spans="2:24" x14ac:dyDescent="0.3">
      <c r="B18807" s="73"/>
      <c r="D18807" s="73"/>
      <c r="P18807" s="73"/>
      <c r="T18807" s="73"/>
      <c r="U18807" s="73"/>
      <c r="V18807" s="73"/>
      <c r="X18807" s="12"/>
    </row>
    <row r="18808" spans="2:24" x14ac:dyDescent="0.3">
      <c r="B18808" s="73"/>
      <c r="D18808" s="73"/>
      <c r="P18808" s="73"/>
      <c r="T18808" s="73"/>
      <c r="U18808" s="73"/>
      <c r="V18808" s="73"/>
      <c r="X18808" s="12"/>
    </row>
    <row r="18809" spans="2:24" x14ac:dyDescent="0.3">
      <c r="B18809" s="73"/>
      <c r="D18809" s="73"/>
      <c r="P18809" s="73"/>
      <c r="T18809" s="73"/>
      <c r="U18809" s="73"/>
      <c r="V18809" s="73"/>
      <c r="X18809" s="12"/>
    </row>
    <row r="18810" spans="2:24" x14ac:dyDescent="0.3">
      <c r="B18810" s="73"/>
      <c r="D18810" s="73"/>
      <c r="P18810" s="73"/>
      <c r="T18810" s="73"/>
      <c r="U18810" s="73"/>
      <c r="V18810" s="73"/>
      <c r="X18810" s="12"/>
    </row>
    <row r="18811" spans="2:24" x14ac:dyDescent="0.3">
      <c r="B18811" s="73"/>
      <c r="D18811" s="73"/>
      <c r="P18811" s="73"/>
      <c r="T18811" s="73"/>
      <c r="U18811" s="73"/>
      <c r="V18811" s="73"/>
      <c r="X18811" s="12"/>
    </row>
    <row r="18812" spans="2:24" x14ac:dyDescent="0.3">
      <c r="B18812" s="73"/>
      <c r="D18812" s="73"/>
      <c r="P18812" s="73"/>
      <c r="T18812" s="73"/>
      <c r="U18812" s="73"/>
      <c r="V18812" s="73"/>
      <c r="X18812" s="12"/>
    </row>
    <row r="18813" spans="2:24" x14ac:dyDescent="0.3">
      <c r="B18813" s="73"/>
      <c r="D18813" s="73"/>
      <c r="P18813" s="73"/>
      <c r="T18813" s="73"/>
      <c r="U18813" s="73"/>
      <c r="V18813" s="73"/>
      <c r="X18813" s="12"/>
    </row>
    <row r="18814" spans="2:24" x14ac:dyDescent="0.3">
      <c r="B18814" s="73"/>
      <c r="D18814" s="73"/>
      <c r="P18814" s="73"/>
      <c r="T18814" s="73"/>
      <c r="U18814" s="73"/>
      <c r="V18814" s="73"/>
      <c r="X18814" s="12"/>
    </row>
    <row r="18815" spans="2:24" x14ac:dyDescent="0.3">
      <c r="B18815" s="73"/>
      <c r="D18815" s="73"/>
      <c r="P18815" s="73"/>
      <c r="T18815" s="73"/>
      <c r="U18815" s="73"/>
      <c r="V18815" s="73"/>
      <c r="X18815" s="12"/>
    </row>
    <row r="18816" spans="2:24" x14ac:dyDescent="0.3">
      <c r="B18816" s="73"/>
      <c r="D18816" s="73"/>
      <c r="P18816" s="73"/>
      <c r="T18816" s="73"/>
      <c r="U18816" s="73"/>
      <c r="V18816" s="73"/>
      <c r="X18816" s="12"/>
    </row>
    <row r="18817" spans="2:24" x14ac:dyDescent="0.3">
      <c r="B18817" s="73"/>
      <c r="D18817" s="73"/>
      <c r="P18817" s="73"/>
      <c r="T18817" s="73"/>
      <c r="U18817" s="73"/>
      <c r="V18817" s="73"/>
      <c r="X18817" s="12"/>
    </row>
    <row r="18818" spans="2:24" x14ac:dyDescent="0.3">
      <c r="B18818" s="73"/>
      <c r="D18818" s="73"/>
      <c r="P18818" s="73"/>
      <c r="T18818" s="73"/>
      <c r="U18818" s="73"/>
      <c r="V18818" s="73"/>
      <c r="X18818" s="12"/>
    </row>
    <row r="18819" spans="2:24" x14ac:dyDescent="0.3">
      <c r="B18819" s="73"/>
      <c r="D18819" s="73"/>
      <c r="P18819" s="73"/>
      <c r="T18819" s="73"/>
      <c r="U18819" s="73"/>
      <c r="V18819" s="73"/>
      <c r="X18819" s="12"/>
    </row>
    <row r="18820" spans="2:24" x14ac:dyDescent="0.3">
      <c r="B18820" s="73"/>
      <c r="D18820" s="73"/>
      <c r="P18820" s="73"/>
      <c r="T18820" s="73"/>
      <c r="U18820" s="73"/>
      <c r="V18820" s="73"/>
      <c r="X18820" s="12"/>
    </row>
    <row r="18821" spans="2:24" x14ac:dyDescent="0.3">
      <c r="B18821" s="73"/>
      <c r="D18821" s="73"/>
      <c r="P18821" s="73"/>
      <c r="T18821" s="73"/>
      <c r="U18821" s="73"/>
      <c r="V18821" s="73"/>
      <c r="X18821" s="12"/>
    </row>
    <row r="18822" spans="2:24" x14ac:dyDescent="0.3">
      <c r="B18822" s="73"/>
      <c r="D18822" s="73"/>
      <c r="P18822" s="73"/>
      <c r="T18822" s="73"/>
      <c r="U18822" s="73"/>
      <c r="V18822" s="73"/>
      <c r="X18822" s="12"/>
    </row>
    <row r="18823" spans="2:24" x14ac:dyDescent="0.3">
      <c r="B18823" s="73"/>
      <c r="D18823" s="73"/>
      <c r="P18823" s="73"/>
      <c r="T18823" s="73"/>
      <c r="U18823" s="73"/>
      <c r="V18823" s="73"/>
      <c r="X18823" s="12"/>
    </row>
    <row r="18824" spans="2:24" x14ac:dyDescent="0.3">
      <c r="B18824" s="73"/>
      <c r="D18824" s="73"/>
      <c r="P18824" s="73"/>
      <c r="T18824" s="73"/>
      <c r="U18824" s="73"/>
      <c r="V18824" s="73"/>
      <c r="X18824" s="12"/>
    </row>
    <row r="18825" spans="2:24" x14ac:dyDescent="0.3">
      <c r="B18825" s="73"/>
      <c r="D18825" s="73"/>
      <c r="P18825" s="73"/>
      <c r="T18825" s="73"/>
      <c r="U18825" s="73"/>
      <c r="V18825" s="73"/>
      <c r="X18825" s="12"/>
    </row>
    <row r="18826" spans="2:24" x14ac:dyDescent="0.3">
      <c r="B18826" s="73"/>
      <c r="D18826" s="73"/>
      <c r="P18826" s="73"/>
      <c r="T18826" s="73"/>
      <c r="U18826" s="73"/>
      <c r="V18826" s="73"/>
      <c r="X18826" s="12"/>
    </row>
    <row r="18827" spans="2:24" x14ac:dyDescent="0.3">
      <c r="B18827" s="73"/>
      <c r="D18827" s="73"/>
      <c r="P18827" s="73"/>
      <c r="T18827" s="73"/>
      <c r="U18827" s="73"/>
      <c r="V18827" s="73"/>
      <c r="X18827" s="12"/>
    </row>
    <row r="18828" spans="2:24" x14ac:dyDescent="0.3">
      <c r="B18828" s="73"/>
      <c r="D18828" s="73"/>
      <c r="P18828" s="73"/>
      <c r="T18828" s="73"/>
      <c r="U18828" s="73"/>
      <c r="V18828" s="73"/>
      <c r="X18828" s="12"/>
    </row>
    <row r="18829" spans="2:24" x14ac:dyDescent="0.3">
      <c r="B18829" s="73"/>
      <c r="D18829" s="73"/>
      <c r="P18829" s="73"/>
      <c r="T18829" s="73"/>
      <c r="U18829" s="73"/>
      <c r="V18829" s="73"/>
      <c r="X18829" s="12"/>
    </row>
    <row r="18830" spans="2:24" x14ac:dyDescent="0.3">
      <c r="B18830" s="73"/>
      <c r="D18830" s="73"/>
      <c r="P18830" s="73"/>
      <c r="T18830" s="73"/>
      <c r="U18830" s="73"/>
      <c r="V18830" s="73"/>
      <c r="X18830" s="12"/>
    </row>
    <row r="18831" spans="2:24" x14ac:dyDescent="0.3">
      <c r="B18831" s="73"/>
      <c r="D18831" s="73"/>
      <c r="P18831" s="73"/>
      <c r="T18831" s="73"/>
      <c r="U18831" s="73"/>
      <c r="V18831" s="73"/>
      <c r="X18831" s="12"/>
    </row>
    <row r="18832" spans="2:24" x14ac:dyDescent="0.3">
      <c r="B18832" s="73"/>
      <c r="D18832" s="73"/>
      <c r="P18832" s="73"/>
      <c r="T18832" s="73"/>
      <c r="U18832" s="73"/>
      <c r="V18832" s="73"/>
      <c r="X18832" s="12"/>
    </row>
    <row r="18833" spans="2:24" x14ac:dyDescent="0.3">
      <c r="B18833" s="73"/>
      <c r="D18833" s="73"/>
      <c r="P18833" s="73"/>
      <c r="T18833" s="73"/>
      <c r="U18833" s="73"/>
      <c r="V18833" s="73"/>
      <c r="X18833" s="12"/>
    </row>
    <row r="18834" spans="2:24" x14ac:dyDescent="0.3">
      <c r="B18834" s="73"/>
      <c r="D18834" s="73"/>
      <c r="P18834" s="73"/>
      <c r="T18834" s="73"/>
      <c r="U18834" s="73"/>
      <c r="V18834" s="73"/>
      <c r="X18834" s="12"/>
    </row>
    <row r="18835" spans="2:24" x14ac:dyDescent="0.3">
      <c r="B18835" s="73"/>
      <c r="D18835" s="73"/>
      <c r="P18835" s="73"/>
      <c r="T18835" s="73"/>
      <c r="U18835" s="73"/>
      <c r="V18835" s="73"/>
      <c r="X18835" s="12"/>
    </row>
    <row r="18836" spans="2:24" x14ac:dyDescent="0.3">
      <c r="B18836" s="73"/>
      <c r="D18836" s="73"/>
      <c r="P18836" s="73"/>
      <c r="T18836" s="73"/>
      <c r="U18836" s="73"/>
      <c r="V18836" s="73"/>
      <c r="X18836" s="12"/>
    </row>
    <row r="18837" spans="2:24" x14ac:dyDescent="0.3">
      <c r="B18837" s="73"/>
      <c r="D18837" s="73"/>
      <c r="P18837" s="73"/>
      <c r="T18837" s="73"/>
      <c r="U18837" s="73"/>
      <c r="V18837" s="73"/>
      <c r="X18837" s="12"/>
    </row>
    <row r="18838" spans="2:24" x14ac:dyDescent="0.3">
      <c r="B18838" s="73"/>
      <c r="D18838" s="73"/>
      <c r="P18838" s="73"/>
      <c r="T18838" s="73"/>
      <c r="U18838" s="73"/>
      <c r="V18838" s="73"/>
      <c r="X18838" s="12"/>
    </row>
    <row r="18839" spans="2:24" x14ac:dyDescent="0.3">
      <c r="B18839" s="73"/>
      <c r="D18839" s="73"/>
      <c r="P18839" s="73"/>
      <c r="T18839" s="73"/>
      <c r="U18839" s="73"/>
      <c r="V18839" s="73"/>
      <c r="X18839" s="12"/>
    </row>
    <row r="18840" spans="2:24" x14ac:dyDescent="0.3">
      <c r="B18840" s="73"/>
      <c r="D18840" s="73"/>
      <c r="P18840" s="73"/>
      <c r="T18840" s="73"/>
      <c r="U18840" s="73"/>
      <c r="V18840" s="73"/>
      <c r="X18840" s="12"/>
    </row>
    <row r="18841" spans="2:24" x14ac:dyDescent="0.3">
      <c r="B18841" s="73"/>
      <c r="D18841" s="73"/>
      <c r="P18841" s="73"/>
      <c r="T18841" s="73"/>
      <c r="U18841" s="73"/>
      <c r="V18841" s="73"/>
      <c r="X18841" s="12"/>
    </row>
    <row r="18842" spans="2:24" x14ac:dyDescent="0.3">
      <c r="B18842" s="73"/>
      <c r="D18842" s="73"/>
      <c r="P18842" s="73"/>
      <c r="T18842" s="73"/>
      <c r="U18842" s="73"/>
      <c r="V18842" s="73"/>
      <c r="X18842" s="12"/>
    </row>
    <row r="18843" spans="2:24" x14ac:dyDescent="0.3">
      <c r="B18843" s="73"/>
      <c r="D18843" s="73"/>
      <c r="P18843" s="73"/>
      <c r="T18843" s="73"/>
      <c r="U18843" s="73"/>
      <c r="V18843" s="73"/>
      <c r="X18843" s="12"/>
    </row>
    <row r="18844" spans="2:24" x14ac:dyDescent="0.3">
      <c r="B18844" s="73"/>
      <c r="D18844" s="73"/>
      <c r="P18844" s="73"/>
      <c r="T18844" s="73"/>
      <c r="U18844" s="73"/>
      <c r="V18844" s="73"/>
      <c r="X18844" s="12"/>
    </row>
    <row r="18845" spans="2:24" x14ac:dyDescent="0.3">
      <c r="B18845" s="73"/>
      <c r="D18845" s="73"/>
      <c r="P18845" s="73"/>
      <c r="T18845" s="73"/>
      <c r="U18845" s="73"/>
      <c r="V18845" s="73"/>
      <c r="X18845" s="12"/>
    </row>
    <row r="18846" spans="2:24" x14ac:dyDescent="0.3">
      <c r="B18846" s="73"/>
      <c r="D18846" s="73"/>
      <c r="P18846" s="73"/>
      <c r="T18846" s="73"/>
      <c r="U18846" s="73"/>
      <c r="V18846" s="73"/>
      <c r="X18846" s="12"/>
    </row>
    <row r="18847" spans="2:24" x14ac:dyDescent="0.3">
      <c r="B18847" s="73"/>
      <c r="D18847" s="73"/>
      <c r="P18847" s="73"/>
      <c r="T18847" s="73"/>
      <c r="U18847" s="73"/>
      <c r="V18847" s="73"/>
      <c r="X18847" s="12"/>
    </row>
    <row r="18848" spans="2:24" x14ac:dyDescent="0.3">
      <c r="B18848" s="73"/>
      <c r="D18848" s="73"/>
      <c r="P18848" s="73"/>
      <c r="T18848" s="73"/>
      <c r="U18848" s="73"/>
      <c r="V18848" s="73"/>
      <c r="X18848" s="12"/>
    </row>
    <row r="18849" spans="2:24" x14ac:dyDescent="0.3">
      <c r="B18849" s="73"/>
      <c r="D18849" s="73"/>
      <c r="P18849" s="73"/>
      <c r="T18849" s="73"/>
      <c r="U18849" s="73"/>
      <c r="V18849" s="73"/>
      <c r="X18849" s="12"/>
    </row>
    <row r="18850" spans="2:24" x14ac:dyDescent="0.3">
      <c r="B18850" s="73"/>
      <c r="D18850" s="73"/>
      <c r="P18850" s="73"/>
      <c r="T18850" s="73"/>
      <c r="U18850" s="73"/>
      <c r="V18850" s="73"/>
      <c r="X18850" s="12"/>
    </row>
    <row r="18851" spans="2:24" x14ac:dyDescent="0.3">
      <c r="B18851" s="73"/>
      <c r="D18851" s="73"/>
      <c r="P18851" s="73"/>
      <c r="T18851" s="73"/>
      <c r="U18851" s="73"/>
      <c r="V18851" s="73"/>
      <c r="X18851" s="12"/>
    </row>
    <row r="18852" spans="2:24" x14ac:dyDescent="0.3">
      <c r="B18852" s="73"/>
      <c r="D18852" s="73"/>
      <c r="P18852" s="73"/>
      <c r="T18852" s="73"/>
      <c r="U18852" s="73"/>
      <c r="V18852" s="73"/>
      <c r="X18852" s="12"/>
    </row>
    <row r="18853" spans="2:24" x14ac:dyDescent="0.3">
      <c r="B18853" s="73"/>
      <c r="D18853" s="73"/>
      <c r="P18853" s="73"/>
      <c r="T18853" s="73"/>
      <c r="U18853" s="73"/>
      <c r="V18853" s="73"/>
      <c r="X18853" s="12"/>
    </row>
    <row r="18854" spans="2:24" x14ac:dyDescent="0.3">
      <c r="B18854" s="73"/>
      <c r="D18854" s="73"/>
      <c r="P18854" s="73"/>
      <c r="T18854" s="73"/>
      <c r="U18854" s="73"/>
      <c r="V18854" s="73"/>
      <c r="X18854" s="12"/>
    </row>
    <row r="18855" spans="2:24" x14ac:dyDescent="0.3">
      <c r="B18855" s="73"/>
      <c r="D18855" s="73"/>
      <c r="P18855" s="73"/>
      <c r="T18855" s="73"/>
      <c r="U18855" s="73"/>
      <c r="V18855" s="73"/>
      <c r="X18855" s="12"/>
    </row>
    <row r="18856" spans="2:24" x14ac:dyDescent="0.3">
      <c r="B18856" s="73"/>
      <c r="D18856" s="73"/>
      <c r="P18856" s="73"/>
      <c r="T18856" s="73"/>
      <c r="U18856" s="73"/>
      <c r="V18856" s="73"/>
      <c r="X18856" s="12"/>
    </row>
    <row r="18857" spans="2:24" x14ac:dyDescent="0.3">
      <c r="B18857" s="73"/>
      <c r="D18857" s="73"/>
      <c r="P18857" s="73"/>
      <c r="T18857" s="73"/>
      <c r="U18857" s="73"/>
      <c r="V18857" s="73"/>
      <c r="X18857" s="12"/>
    </row>
    <row r="18858" spans="2:24" x14ac:dyDescent="0.3">
      <c r="B18858" s="73"/>
      <c r="D18858" s="73"/>
      <c r="P18858" s="73"/>
      <c r="T18858" s="73"/>
      <c r="U18858" s="73"/>
      <c r="V18858" s="73"/>
      <c r="X18858" s="12"/>
    </row>
    <row r="18859" spans="2:24" x14ac:dyDescent="0.3">
      <c r="B18859" s="73"/>
      <c r="D18859" s="73"/>
      <c r="P18859" s="73"/>
      <c r="T18859" s="73"/>
      <c r="U18859" s="73"/>
      <c r="V18859" s="73"/>
      <c r="X18859" s="12"/>
    </row>
    <row r="18860" spans="2:24" x14ac:dyDescent="0.3">
      <c r="B18860" s="73"/>
      <c r="D18860" s="73"/>
      <c r="P18860" s="73"/>
      <c r="T18860" s="73"/>
      <c r="U18860" s="73"/>
      <c r="V18860" s="73"/>
      <c r="X18860" s="12"/>
    </row>
    <row r="18861" spans="2:24" x14ac:dyDescent="0.3">
      <c r="B18861" s="73"/>
      <c r="D18861" s="73"/>
      <c r="P18861" s="73"/>
      <c r="T18861" s="73"/>
      <c r="U18861" s="73"/>
      <c r="V18861" s="73"/>
      <c r="X18861" s="12"/>
    </row>
    <row r="18862" spans="2:24" x14ac:dyDescent="0.3">
      <c r="B18862" s="73"/>
      <c r="D18862" s="73"/>
      <c r="P18862" s="73"/>
      <c r="T18862" s="73"/>
      <c r="U18862" s="73"/>
      <c r="V18862" s="73"/>
      <c r="X18862" s="12"/>
    </row>
    <row r="18863" spans="2:24" x14ac:dyDescent="0.3">
      <c r="B18863" s="73"/>
      <c r="D18863" s="73"/>
      <c r="P18863" s="73"/>
      <c r="T18863" s="73"/>
      <c r="U18863" s="73"/>
      <c r="V18863" s="73"/>
      <c r="X18863" s="12"/>
    </row>
    <row r="18864" spans="2:24" x14ac:dyDescent="0.3">
      <c r="B18864" s="73"/>
      <c r="D18864" s="73"/>
      <c r="P18864" s="73"/>
      <c r="T18864" s="73"/>
      <c r="U18864" s="73"/>
      <c r="V18864" s="73"/>
      <c r="X18864" s="12"/>
    </row>
    <row r="18865" spans="2:24" x14ac:dyDescent="0.3">
      <c r="B18865" s="73"/>
      <c r="D18865" s="73"/>
      <c r="P18865" s="73"/>
      <c r="T18865" s="73"/>
      <c r="U18865" s="73"/>
      <c r="V18865" s="73"/>
      <c r="X18865" s="12"/>
    </row>
    <row r="18866" spans="2:24" x14ac:dyDescent="0.3">
      <c r="B18866" s="73"/>
      <c r="D18866" s="73"/>
      <c r="P18866" s="73"/>
      <c r="T18866" s="73"/>
      <c r="U18866" s="73"/>
      <c r="V18866" s="73"/>
      <c r="X18866" s="12"/>
    </row>
    <row r="18867" spans="2:24" x14ac:dyDescent="0.3">
      <c r="B18867" s="73"/>
      <c r="D18867" s="73"/>
      <c r="P18867" s="73"/>
      <c r="T18867" s="73"/>
      <c r="U18867" s="73"/>
      <c r="V18867" s="73"/>
      <c r="X18867" s="12"/>
    </row>
    <row r="18868" spans="2:24" x14ac:dyDescent="0.3">
      <c r="B18868" s="73"/>
      <c r="D18868" s="73"/>
      <c r="P18868" s="73"/>
      <c r="T18868" s="73"/>
      <c r="U18868" s="73"/>
      <c r="V18868" s="73"/>
      <c r="X18868" s="12"/>
    </row>
    <row r="18869" spans="2:24" x14ac:dyDescent="0.3">
      <c r="B18869" s="73"/>
      <c r="D18869" s="73"/>
      <c r="P18869" s="73"/>
      <c r="T18869" s="73"/>
      <c r="U18869" s="73"/>
      <c r="V18869" s="73"/>
      <c r="X18869" s="12"/>
    </row>
    <row r="18870" spans="2:24" x14ac:dyDescent="0.3">
      <c r="B18870" s="73"/>
      <c r="D18870" s="73"/>
      <c r="P18870" s="73"/>
      <c r="T18870" s="73"/>
      <c r="U18870" s="73"/>
      <c r="V18870" s="73"/>
      <c r="X18870" s="12"/>
    </row>
    <row r="18871" spans="2:24" x14ac:dyDescent="0.3">
      <c r="B18871" s="73"/>
      <c r="D18871" s="73"/>
      <c r="P18871" s="73"/>
      <c r="T18871" s="73"/>
      <c r="U18871" s="73"/>
      <c r="V18871" s="73"/>
      <c r="X18871" s="12"/>
    </row>
    <row r="18872" spans="2:24" x14ac:dyDescent="0.3">
      <c r="B18872" s="73"/>
      <c r="D18872" s="73"/>
      <c r="P18872" s="73"/>
      <c r="T18872" s="73"/>
      <c r="U18872" s="73"/>
      <c r="V18872" s="73"/>
      <c r="X18872" s="12"/>
    </row>
    <row r="18873" spans="2:24" x14ac:dyDescent="0.3">
      <c r="B18873" s="73"/>
      <c r="D18873" s="73"/>
      <c r="P18873" s="73"/>
      <c r="T18873" s="73"/>
      <c r="U18873" s="73"/>
      <c r="V18873" s="73"/>
      <c r="X18873" s="12"/>
    </row>
    <row r="18874" spans="2:24" x14ac:dyDescent="0.3">
      <c r="B18874" s="73"/>
      <c r="D18874" s="73"/>
      <c r="P18874" s="73"/>
      <c r="T18874" s="73"/>
      <c r="U18874" s="73"/>
      <c r="V18874" s="73"/>
      <c r="X18874" s="12"/>
    </row>
    <row r="18875" spans="2:24" x14ac:dyDescent="0.3">
      <c r="B18875" s="73"/>
      <c r="D18875" s="73"/>
      <c r="P18875" s="73"/>
      <c r="T18875" s="73"/>
      <c r="U18875" s="73"/>
      <c r="V18875" s="73"/>
      <c r="X18875" s="12"/>
    </row>
    <row r="18876" spans="2:24" x14ac:dyDescent="0.3">
      <c r="B18876" s="73"/>
      <c r="D18876" s="73"/>
      <c r="P18876" s="73"/>
      <c r="T18876" s="73"/>
      <c r="U18876" s="73"/>
      <c r="V18876" s="73"/>
      <c r="X18876" s="12"/>
    </row>
    <row r="18877" spans="2:24" x14ac:dyDescent="0.3">
      <c r="B18877" s="73"/>
      <c r="D18877" s="73"/>
      <c r="P18877" s="73"/>
      <c r="T18877" s="73"/>
      <c r="U18877" s="73"/>
      <c r="V18877" s="73"/>
      <c r="X18877" s="12"/>
    </row>
    <row r="18878" spans="2:24" x14ac:dyDescent="0.3">
      <c r="B18878" s="73"/>
      <c r="D18878" s="73"/>
      <c r="P18878" s="73"/>
      <c r="T18878" s="73"/>
      <c r="U18878" s="73"/>
      <c r="V18878" s="73"/>
      <c r="X18878" s="12"/>
    </row>
    <row r="18879" spans="2:24" x14ac:dyDescent="0.3">
      <c r="B18879" s="73"/>
      <c r="D18879" s="73"/>
      <c r="P18879" s="73"/>
      <c r="T18879" s="73"/>
      <c r="U18879" s="73"/>
      <c r="V18879" s="73"/>
      <c r="X18879" s="12"/>
    </row>
    <row r="18880" spans="2:24" x14ac:dyDescent="0.3">
      <c r="B18880" s="73"/>
      <c r="D18880" s="73"/>
      <c r="P18880" s="73"/>
      <c r="T18880" s="73"/>
      <c r="U18880" s="73"/>
      <c r="V18880" s="73"/>
      <c r="X18880" s="12"/>
    </row>
    <row r="18881" spans="2:24" x14ac:dyDescent="0.3">
      <c r="B18881" s="73"/>
      <c r="D18881" s="73"/>
      <c r="P18881" s="73"/>
      <c r="T18881" s="73"/>
      <c r="U18881" s="73"/>
      <c r="V18881" s="73"/>
      <c r="X18881" s="12"/>
    </row>
    <row r="18882" spans="2:24" x14ac:dyDescent="0.3">
      <c r="B18882" s="73"/>
      <c r="D18882" s="73"/>
      <c r="P18882" s="73"/>
      <c r="T18882" s="73"/>
      <c r="U18882" s="73"/>
      <c r="V18882" s="73"/>
      <c r="X18882" s="12"/>
    </row>
    <row r="18883" spans="2:24" x14ac:dyDescent="0.3">
      <c r="B18883" s="73"/>
      <c r="D18883" s="73"/>
      <c r="P18883" s="73"/>
      <c r="T18883" s="73"/>
      <c r="U18883" s="73"/>
      <c r="V18883" s="73"/>
      <c r="X18883" s="12"/>
    </row>
    <row r="18884" spans="2:24" x14ac:dyDescent="0.3">
      <c r="B18884" s="73"/>
      <c r="D18884" s="73"/>
      <c r="P18884" s="73"/>
      <c r="T18884" s="73"/>
      <c r="U18884" s="73"/>
      <c r="V18884" s="73"/>
      <c r="X18884" s="12"/>
    </row>
    <row r="18885" spans="2:24" x14ac:dyDescent="0.3">
      <c r="B18885" s="73"/>
      <c r="D18885" s="73"/>
      <c r="P18885" s="73"/>
      <c r="T18885" s="73"/>
      <c r="U18885" s="73"/>
      <c r="V18885" s="73"/>
      <c r="X18885" s="12"/>
    </row>
    <row r="18886" spans="2:24" x14ac:dyDescent="0.3">
      <c r="B18886" s="73"/>
      <c r="D18886" s="73"/>
      <c r="P18886" s="73"/>
      <c r="T18886" s="73"/>
      <c r="U18886" s="73"/>
      <c r="V18886" s="73"/>
      <c r="X18886" s="12"/>
    </row>
    <row r="18887" spans="2:24" x14ac:dyDescent="0.3">
      <c r="B18887" s="73"/>
      <c r="D18887" s="73"/>
      <c r="P18887" s="73"/>
      <c r="T18887" s="73"/>
      <c r="U18887" s="73"/>
      <c r="V18887" s="73"/>
      <c r="X18887" s="12"/>
    </row>
    <row r="18888" spans="2:24" x14ac:dyDescent="0.3">
      <c r="B18888" s="73"/>
      <c r="D18888" s="73"/>
      <c r="P18888" s="73"/>
      <c r="T18888" s="73"/>
      <c r="U18888" s="73"/>
      <c r="V18888" s="73"/>
      <c r="X18888" s="12"/>
    </row>
    <row r="18889" spans="2:24" x14ac:dyDescent="0.3">
      <c r="B18889" s="73"/>
      <c r="D18889" s="73"/>
      <c r="P18889" s="73"/>
      <c r="T18889" s="73"/>
      <c r="U18889" s="73"/>
      <c r="V18889" s="73"/>
      <c r="X18889" s="12"/>
    </row>
    <row r="18890" spans="2:24" x14ac:dyDescent="0.3">
      <c r="B18890" s="73"/>
      <c r="D18890" s="73"/>
      <c r="P18890" s="73"/>
      <c r="T18890" s="73"/>
      <c r="U18890" s="73"/>
      <c r="V18890" s="73"/>
      <c r="X18890" s="12"/>
    </row>
    <row r="18891" spans="2:24" x14ac:dyDescent="0.3">
      <c r="B18891" s="73"/>
      <c r="D18891" s="73"/>
      <c r="P18891" s="73"/>
      <c r="T18891" s="73"/>
      <c r="U18891" s="73"/>
      <c r="V18891" s="73"/>
      <c r="X18891" s="12"/>
    </row>
    <row r="18892" spans="2:24" x14ac:dyDescent="0.3">
      <c r="B18892" s="73"/>
      <c r="D18892" s="73"/>
      <c r="P18892" s="73"/>
      <c r="T18892" s="73"/>
      <c r="U18892" s="73"/>
      <c r="V18892" s="73"/>
      <c r="X18892" s="12"/>
    </row>
    <row r="18893" spans="2:24" x14ac:dyDescent="0.3">
      <c r="B18893" s="73"/>
      <c r="D18893" s="73"/>
      <c r="P18893" s="73"/>
      <c r="T18893" s="73"/>
      <c r="U18893" s="73"/>
      <c r="V18893" s="73"/>
      <c r="X18893" s="12"/>
    </row>
    <row r="18894" spans="2:24" x14ac:dyDescent="0.3">
      <c r="B18894" s="73"/>
      <c r="D18894" s="73"/>
      <c r="P18894" s="73"/>
      <c r="T18894" s="73"/>
      <c r="U18894" s="73"/>
      <c r="V18894" s="73"/>
      <c r="X18894" s="12"/>
    </row>
    <row r="18895" spans="2:24" x14ac:dyDescent="0.3">
      <c r="B18895" s="73"/>
      <c r="D18895" s="73"/>
      <c r="P18895" s="73"/>
      <c r="T18895" s="73"/>
      <c r="U18895" s="73"/>
      <c r="V18895" s="73"/>
      <c r="X18895" s="12"/>
    </row>
    <row r="18896" spans="2:24" x14ac:dyDescent="0.3">
      <c r="B18896" s="73"/>
      <c r="D18896" s="73"/>
      <c r="P18896" s="73"/>
      <c r="T18896" s="73"/>
      <c r="U18896" s="73"/>
      <c r="V18896" s="73"/>
      <c r="X18896" s="12"/>
    </row>
    <row r="18897" spans="2:24" x14ac:dyDescent="0.3">
      <c r="B18897" s="73"/>
      <c r="D18897" s="73"/>
      <c r="P18897" s="73"/>
      <c r="T18897" s="73"/>
      <c r="U18897" s="73"/>
      <c r="V18897" s="73"/>
      <c r="X18897" s="12"/>
    </row>
    <row r="18898" spans="2:24" x14ac:dyDescent="0.3">
      <c r="B18898" s="73"/>
      <c r="D18898" s="73"/>
      <c r="P18898" s="73"/>
      <c r="T18898" s="73"/>
      <c r="U18898" s="73"/>
      <c r="V18898" s="73"/>
      <c r="X18898" s="12"/>
    </row>
    <row r="18899" spans="2:24" x14ac:dyDescent="0.3">
      <c r="B18899" s="73"/>
      <c r="D18899" s="73"/>
      <c r="P18899" s="73"/>
      <c r="T18899" s="73"/>
      <c r="U18899" s="73"/>
      <c r="V18899" s="73"/>
      <c r="X18899" s="12"/>
    </row>
    <row r="18900" spans="2:24" x14ac:dyDescent="0.3">
      <c r="B18900" s="73"/>
      <c r="D18900" s="73"/>
      <c r="P18900" s="73"/>
      <c r="T18900" s="73"/>
      <c r="U18900" s="73"/>
      <c r="V18900" s="73"/>
      <c r="X18900" s="12"/>
    </row>
    <row r="18901" spans="2:24" x14ac:dyDescent="0.3">
      <c r="B18901" s="73"/>
      <c r="D18901" s="73"/>
      <c r="P18901" s="73"/>
      <c r="T18901" s="73"/>
      <c r="U18901" s="73"/>
      <c r="V18901" s="73"/>
      <c r="X18901" s="12"/>
    </row>
    <row r="18902" spans="2:24" x14ac:dyDescent="0.3">
      <c r="B18902" s="73"/>
      <c r="D18902" s="73"/>
      <c r="P18902" s="73"/>
      <c r="T18902" s="73"/>
      <c r="U18902" s="73"/>
      <c r="V18902" s="73"/>
      <c r="X18902" s="12"/>
    </row>
    <row r="18903" spans="2:24" x14ac:dyDescent="0.3">
      <c r="B18903" s="73"/>
      <c r="D18903" s="73"/>
      <c r="P18903" s="73"/>
      <c r="T18903" s="73"/>
      <c r="U18903" s="73"/>
      <c r="V18903" s="73"/>
      <c r="X18903" s="12"/>
    </row>
    <row r="18904" spans="2:24" x14ac:dyDescent="0.3">
      <c r="B18904" s="73"/>
      <c r="D18904" s="73"/>
      <c r="P18904" s="73"/>
      <c r="T18904" s="73"/>
      <c r="U18904" s="73"/>
      <c r="V18904" s="73"/>
      <c r="X18904" s="12"/>
    </row>
    <row r="18905" spans="2:24" x14ac:dyDescent="0.3">
      <c r="B18905" s="73"/>
      <c r="D18905" s="73"/>
      <c r="P18905" s="73"/>
      <c r="T18905" s="73"/>
      <c r="U18905" s="73"/>
      <c r="V18905" s="73"/>
      <c r="X18905" s="12"/>
    </row>
    <row r="18906" spans="2:24" x14ac:dyDescent="0.3">
      <c r="B18906" s="73"/>
      <c r="D18906" s="73"/>
      <c r="P18906" s="73"/>
      <c r="T18906" s="73"/>
      <c r="U18906" s="73"/>
      <c r="V18906" s="73"/>
      <c r="X18906" s="12"/>
    </row>
    <row r="18907" spans="2:24" x14ac:dyDescent="0.3">
      <c r="B18907" s="73"/>
      <c r="D18907" s="73"/>
      <c r="P18907" s="73"/>
      <c r="T18907" s="73"/>
      <c r="U18907" s="73"/>
      <c r="V18907" s="73"/>
      <c r="X18907" s="12"/>
    </row>
    <row r="18908" spans="2:24" x14ac:dyDescent="0.3">
      <c r="B18908" s="73"/>
      <c r="D18908" s="73"/>
      <c r="P18908" s="73"/>
      <c r="T18908" s="73"/>
      <c r="U18908" s="73"/>
      <c r="V18908" s="73"/>
      <c r="X18908" s="12"/>
    </row>
    <row r="18909" spans="2:24" x14ac:dyDescent="0.3">
      <c r="B18909" s="73"/>
      <c r="D18909" s="73"/>
      <c r="P18909" s="73"/>
      <c r="T18909" s="73"/>
      <c r="U18909" s="73"/>
      <c r="V18909" s="73"/>
      <c r="X18909" s="12"/>
    </row>
    <row r="18910" spans="2:24" x14ac:dyDescent="0.3">
      <c r="B18910" s="73"/>
      <c r="D18910" s="73"/>
      <c r="P18910" s="73"/>
      <c r="T18910" s="73"/>
      <c r="U18910" s="73"/>
      <c r="V18910" s="73"/>
      <c r="X18910" s="12"/>
    </row>
    <row r="18911" spans="2:24" x14ac:dyDescent="0.3">
      <c r="B18911" s="73"/>
      <c r="D18911" s="73"/>
      <c r="P18911" s="73"/>
      <c r="T18911" s="73"/>
      <c r="U18911" s="73"/>
      <c r="V18911" s="73"/>
      <c r="X18911" s="12"/>
    </row>
    <row r="18912" spans="2:24" x14ac:dyDescent="0.3">
      <c r="B18912" s="73"/>
      <c r="D18912" s="73"/>
      <c r="P18912" s="73"/>
      <c r="T18912" s="73"/>
      <c r="U18912" s="73"/>
      <c r="V18912" s="73"/>
      <c r="X18912" s="12"/>
    </row>
    <row r="18913" spans="2:24" x14ac:dyDescent="0.3">
      <c r="B18913" s="73"/>
      <c r="D18913" s="73"/>
      <c r="P18913" s="73"/>
      <c r="T18913" s="73"/>
      <c r="U18913" s="73"/>
      <c r="V18913" s="73"/>
      <c r="X18913" s="12"/>
    </row>
    <row r="18914" spans="2:24" x14ac:dyDescent="0.3">
      <c r="B18914" s="73"/>
      <c r="D18914" s="73"/>
      <c r="P18914" s="73"/>
      <c r="T18914" s="73"/>
      <c r="U18914" s="73"/>
      <c r="V18914" s="73"/>
      <c r="X18914" s="12"/>
    </row>
    <row r="18915" spans="2:24" x14ac:dyDescent="0.3">
      <c r="B18915" s="73"/>
      <c r="D18915" s="73"/>
      <c r="P18915" s="73"/>
      <c r="T18915" s="73"/>
      <c r="U18915" s="73"/>
      <c r="V18915" s="73"/>
      <c r="X18915" s="12"/>
    </row>
    <row r="18916" spans="2:24" x14ac:dyDescent="0.3">
      <c r="B18916" s="73"/>
      <c r="D18916" s="73"/>
      <c r="P18916" s="73"/>
      <c r="T18916" s="73"/>
      <c r="U18916" s="73"/>
      <c r="V18916" s="73"/>
      <c r="X18916" s="12"/>
    </row>
    <row r="18917" spans="2:24" x14ac:dyDescent="0.3">
      <c r="B18917" s="73"/>
      <c r="D18917" s="73"/>
      <c r="P18917" s="73"/>
      <c r="T18917" s="73"/>
      <c r="U18917" s="73"/>
      <c r="V18917" s="73"/>
      <c r="X18917" s="12"/>
    </row>
    <row r="18918" spans="2:24" x14ac:dyDescent="0.3">
      <c r="B18918" s="73"/>
      <c r="D18918" s="73"/>
      <c r="P18918" s="73"/>
      <c r="T18918" s="73"/>
      <c r="U18918" s="73"/>
      <c r="V18918" s="73"/>
      <c r="X18918" s="12"/>
    </row>
    <row r="18919" spans="2:24" x14ac:dyDescent="0.3">
      <c r="B18919" s="73"/>
      <c r="D18919" s="73"/>
      <c r="P18919" s="73"/>
      <c r="T18919" s="73"/>
      <c r="U18919" s="73"/>
      <c r="V18919" s="73"/>
      <c r="X18919" s="12"/>
    </row>
    <row r="18920" spans="2:24" x14ac:dyDescent="0.3">
      <c r="B18920" s="73"/>
      <c r="D18920" s="73"/>
      <c r="P18920" s="73"/>
      <c r="T18920" s="73"/>
      <c r="U18920" s="73"/>
      <c r="V18920" s="73"/>
      <c r="X18920" s="12"/>
    </row>
    <row r="18921" spans="2:24" x14ac:dyDescent="0.3">
      <c r="B18921" s="73"/>
      <c r="D18921" s="73"/>
      <c r="P18921" s="73"/>
      <c r="T18921" s="73"/>
      <c r="U18921" s="73"/>
      <c r="V18921" s="73"/>
      <c r="X18921" s="12"/>
    </row>
    <row r="18922" spans="2:24" x14ac:dyDescent="0.3">
      <c r="B18922" s="73"/>
      <c r="D18922" s="73"/>
      <c r="P18922" s="73"/>
      <c r="T18922" s="73"/>
      <c r="U18922" s="73"/>
      <c r="V18922" s="73"/>
      <c r="X18922" s="12"/>
    </row>
    <row r="18923" spans="2:24" x14ac:dyDescent="0.3">
      <c r="B18923" s="73"/>
      <c r="D18923" s="73"/>
      <c r="P18923" s="73"/>
      <c r="T18923" s="73"/>
      <c r="U18923" s="73"/>
      <c r="V18923" s="73"/>
      <c r="X18923" s="12"/>
    </row>
    <row r="18924" spans="2:24" x14ac:dyDescent="0.3">
      <c r="B18924" s="73"/>
      <c r="D18924" s="73"/>
      <c r="P18924" s="73"/>
      <c r="T18924" s="73"/>
      <c r="U18924" s="73"/>
      <c r="V18924" s="73"/>
      <c r="X18924" s="12"/>
    </row>
    <row r="18925" spans="2:24" x14ac:dyDescent="0.3">
      <c r="B18925" s="73"/>
      <c r="D18925" s="73"/>
      <c r="P18925" s="73"/>
      <c r="T18925" s="73"/>
      <c r="U18925" s="73"/>
      <c r="V18925" s="73"/>
      <c r="X18925" s="12"/>
    </row>
    <row r="18926" spans="2:24" x14ac:dyDescent="0.3">
      <c r="B18926" s="73"/>
      <c r="D18926" s="73"/>
      <c r="P18926" s="73"/>
      <c r="T18926" s="73"/>
      <c r="U18926" s="73"/>
      <c r="V18926" s="73"/>
      <c r="X18926" s="12"/>
    </row>
    <row r="18927" spans="2:24" x14ac:dyDescent="0.3">
      <c r="B18927" s="73"/>
      <c r="D18927" s="73"/>
      <c r="P18927" s="73"/>
      <c r="T18927" s="73"/>
      <c r="U18927" s="73"/>
      <c r="V18927" s="73"/>
      <c r="X18927" s="12"/>
    </row>
    <row r="18928" spans="2:24" x14ac:dyDescent="0.3">
      <c r="B18928" s="73"/>
      <c r="D18928" s="73"/>
      <c r="P18928" s="73"/>
      <c r="T18928" s="73"/>
      <c r="U18928" s="73"/>
      <c r="V18928" s="73"/>
      <c r="X18928" s="12"/>
    </row>
    <row r="18929" spans="2:24" x14ac:dyDescent="0.3">
      <c r="B18929" s="73"/>
      <c r="D18929" s="73"/>
      <c r="P18929" s="73"/>
      <c r="T18929" s="73"/>
      <c r="U18929" s="73"/>
      <c r="V18929" s="73"/>
      <c r="X18929" s="12"/>
    </row>
    <row r="18930" spans="2:24" x14ac:dyDescent="0.3">
      <c r="B18930" s="73"/>
      <c r="D18930" s="73"/>
      <c r="P18930" s="73"/>
      <c r="T18930" s="73"/>
      <c r="U18930" s="73"/>
      <c r="V18930" s="73"/>
      <c r="X18930" s="12"/>
    </row>
    <row r="18931" spans="2:24" x14ac:dyDescent="0.3">
      <c r="B18931" s="73"/>
      <c r="D18931" s="73"/>
      <c r="P18931" s="73"/>
      <c r="T18931" s="73"/>
      <c r="U18931" s="73"/>
      <c r="V18931" s="73"/>
      <c r="X18931" s="12"/>
    </row>
    <row r="18932" spans="2:24" x14ac:dyDescent="0.3">
      <c r="B18932" s="73"/>
      <c r="D18932" s="73"/>
      <c r="P18932" s="73"/>
      <c r="T18932" s="73"/>
      <c r="U18932" s="73"/>
      <c r="V18932" s="73"/>
      <c r="X18932" s="12"/>
    </row>
    <row r="18933" spans="2:24" x14ac:dyDescent="0.3">
      <c r="B18933" s="73"/>
      <c r="D18933" s="73"/>
      <c r="P18933" s="73"/>
      <c r="T18933" s="73"/>
      <c r="U18933" s="73"/>
      <c r="V18933" s="73"/>
      <c r="X18933" s="12"/>
    </row>
    <row r="18934" spans="2:24" x14ac:dyDescent="0.3">
      <c r="B18934" s="73"/>
      <c r="D18934" s="73"/>
      <c r="P18934" s="73"/>
      <c r="T18934" s="73"/>
      <c r="U18934" s="73"/>
      <c r="V18934" s="73"/>
      <c r="X18934" s="12"/>
    </row>
    <row r="18935" spans="2:24" x14ac:dyDescent="0.3">
      <c r="B18935" s="73"/>
      <c r="D18935" s="73"/>
      <c r="P18935" s="73"/>
      <c r="T18935" s="73"/>
      <c r="U18935" s="73"/>
      <c r="V18935" s="73"/>
      <c r="X18935" s="12"/>
    </row>
    <row r="18936" spans="2:24" x14ac:dyDescent="0.3">
      <c r="B18936" s="73"/>
      <c r="D18936" s="73"/>
      <c r="P18936" s="73"/>
      <c r="T18936" s="73"/>
      <c r="U18936" s="73"/>
      <c r="V18936" s="73"/>
      <c r="X18936" s="12"/>
    </row>
    <row r="18937" spans="2:24" x14ac:dyDescent="0.3">
      <c r="B18937" s="73"/>
      <c r="D18937" s="73"/>
      <c r="P18937" s="73"/>
      <c r="T18937" s="73"/>
      <c r="U18937" s="73"/>
      <c r="V18937" s="73"/>
      <c r="X18937" s="12"/>
    </row>
    <row r="18938" spans="2:24" x14ac:dyDescent="0.3">
      <c r="B18938" s="73"/>
      <c r="D18938" s="73"/>
      <c r="P18938" s="73"/>
      <c r="T18938" s="73"/>
      <c r="U18938" s="73"/>
      <c r="V18938" s="73"/>
      <c r="X18938" s="12"/>
    </row>
    <row r="18939" spans="2:24" x14ac:dyDescent="0.3">
      <c r="B18939" s="73"/>
      <c r="D18939" s="73"/>
      <c r="P18939" s="73"/>
      <c r="T18939" s="73"/>
      <c r="U18939" s="73"/>
      <c r="V18939" s="73"/>
      <c r="X18939" s="12"/>
    </row>
    <row r="18940" spans="2:24" x14ac:dyDescent="0.3">
      <c r="B18940" s="73"/>
      <c r="D18940" s="73"/>
      <c r="P18940" s="73"/>
      <c r="T18940" s="73"/>
      <c r="U18940" s="73"/>
      <c r="V18940" s="73"/>
      <c r="X18940" s="12"/>
    </row>
    <row r="18941" spans="2:24" x14ac:dyDescent="0.3">
      <c r="B18941" s="73"/>
      <c r="D18941" s="73"/>
      <c r="P18941" s="73"/>
      <c r="T18941" s="73"/>
      <c r="U18941" s="73"/>
      <c r="V18941" s="73"/>
      <c r="X18941" s="12"/>
    </row>
    <row r="18942" spans="2:24" x14ac:dyDescent="0.3">
      <c r="B18942" s="73"/>
      <c r="D18942" s="73"/>
      <c r="P18942" s="73"/>
      <c r="T18942" s="73"/>
      <c r="U18942" s="73"/>
      <c r="V18942" s="73"/>
      <c r="X18942" s="12"/>
    </row>
    <row r="18943" spans="2:24" x14ac:dyDescent="0.3">
      <c r="B18943" s="73"/>
      <c r="D18943" s="73"/>
      <c r="P18943" s="73"/>
      <c r="T18943" s="73"/>
      <c r="U18943" s="73"/>
      <c r="V18943" s="73"/>
      <c r="X18943" s="12"/>
    </row>
    <row r="18944" spans="2:24" x14ac:dyDescent="0.3">
      <c r="B18944" s="73"/>
      <c r="D18944" s="73"/>
      <c r="P18944" s="73"/>
      <c r="T18944" s="73"/>
      <c r="U18944" s="73"/>
      <c r="V18944" s="73"/>
      <c r="X18944" s="12"/>
    </row>
    <row r="18945" spans="2:24" x14ac:dyDescent="0.3">
      <c r="B18945" s="73"/>
      <c r="D18945" s="73"/>
      <c r="P18945" s="73"/>
      <c r="T18945" s="73"/>
      <c r="U18945" s="73"/>
      <c r="V18945" s="73"/>
      <c r="X18945" s="12"/>
    </row>
    <row r="18946" spans="2:24" x14ac:dyDescent="0.3">
      <c r="B18946" s="73"/>
      <c r="D18946" s="73"/>
      <c r="P18946" s="73"/>
      <c r="T18946" s="73"/>
      <c r="U18946" s="73"/>
      <c r="V18946" s="73"/>
      <c r="X18946" s="12"/>
    </row>
    <row r="18947" spans="2:24" x14ac:dyDescent="0.3">
      <c r="B18947" s="73"/>
      <c r="D18947" s="73"/>
      <c r="P18947" s="73"/>
      <c r="T18947" s="73"/>
      <c r="U18947" s="73"/>
      <c r="V18947" s="73"/>
      <c r="X18947" s="12"/>
    </row>
    <row r="18948" spans="2:24" x14ac:dyDescent="0.3">
      <c r="B18948" s="73"/>
      <c r="D18948" s="73"/>
      <c r="P18948" s="73"/>
      <c r="T18948" s="73"/>
      <c r="U18948" s="73"/>
      <c r="V18948" s="73"/>
      <c r="X18948" s="12"/>
    </row>
    <row r="18949" spans="2:24" x14ac:dyDescent="0.3">
      <c r="B18949" s="73"/>
      <c r="D18949" s="73"/>
      <c r="P18949" s="73"/>
      <c r="T18949" s="73"/>
      <c r="U18949" s="73"/>
      <c r="V18949" s="73"/>
      <c r="X18949" s="12"/>
    </row>
    <row r="18950" spans="2:24" x14ac:dyDescent="0.3">
      <c r="B18950" s="73"/>
      <c r="D18950" s="73"/>
      <c r="P18950" s="73"/>
      <c r="T18950" s="73"/>
      <c r="U18950" s="73"/>
      <c r="V18950" s="73"/>
      <c r="X18950" s="12"/>
    </row>
    <row r="18951" spans="2:24" x14ac:dyDescent="0.3">
      <c r="B18951" s="73"/>
      <c r="D18951" s="73"/>
      <c r="P18951" s="73"/>
      <c r="T18951" s="73"/>
      <c r="U18951" s="73"/>
      <c r="V18951" s="73"/>
      <c r="X18951" s="12"/>
    </row>
    <row r="18952" spans="2:24" x14ac:dyDescent="0.3">
      <c r="B18952" s="73"/>
      <c r="D18952" s="73"/>
      <c r="P18952" s="73"/>
      <c r="T18952" s="73"/>
      <c r="U18952" s="73"/>
      <c r="V18952" s="73"/>
      <c r="X18952" s="12"/>
    </row>
    <row r="18953" spans="2:24" x14ac:dyDescent="0.3">
      <c r="B18953" s="73"/>
      <c r="D18953" s="73"/>
      <c r="P18953" s="73"/>
      <c r="T18953" s="73"/>
      <c r="U18953" s="73"/>
      <c r="V18953" s="73"/>
      <c r="X18953" s="12"/>
    </row>
    <row r="18954" spans="2:24" x14ac:dyDescent="0.3">
      <c r="B18954" s="73"/>
      <c r="D18954" s="73"/>
      <c r="P18954" s="73"/>
      <c r="T18954" s="73"/>
      <c r="U18954" s="73"/>
      <c r="V18954" s="73"/>
      <c r="X18954" s="12"/>
    </row>
    <row r="18955" spans="2:24" x14ac:dyDescent="0.3">
      <c r="B18955" s="73"/>
      <c r="D18955" s="73"/>
      <c r="P18955" s="73"/>
      <c r="T18955" s="73"/>
      <c r="U18955" s="73"/>
      <c r="V18955" s="73"/>
      <c r="X18955" s="12"/>
    </row>
    <row r="18956" spans="2:24" x14ac:dyDescent="0.3">
      <c r="B18956" s="73"/>
      <c r="D18956" s="73"/>
      <c r="P18956" s="73"/>
      <c r="T18956" s="73"/>
      <c r="U18956" s="73"/>
      <c r="V18956" s="73"/>
      <c r="X18956" s="12"/>
    </row>
    <row r="18957" spans="2:24" x14ac:dyDescent="0.3">
      <c r="B18957" s="73"/>
      <c r="D18957" s="73"/>
      <c r="P18957" s="73"/>
      <c r="T18957" s="73"/>
      <c r="U18957" s="73"/>
      <c r="V18957" s="73"/>
      <c r="X18957" s="12"/>
    </row>
    <row r="18958" spans="2:24" x14ac:dyDescent="0.3">
      <c r="B18958" s="73"/>
      <c r="D18958" s="73"/>
      <c r="P18958" s="73"/>
      <c r="T18958" s="73"/>
      <c r="U18958" s="73"/>
      <c r="V18958" s="73"/>
      <c r="X18958" s="12"/>
    </row>
    <row r="18959" spans="2:24" x14ac:dyDescent="0.3">
      <c r="B18959" s="73"/>
      <c r="D18959" s="73"/>
      <c r="P18959" s="73"/>
      <c r="T18959" s="73"/>
      <c r="U18959" s="73"/>
      <c r="V18959" s="73"/>
      <c r="X18959" s="12"/>
    </row>
    <row r="18960" spans="2:24" x14ac:dyDescent="0.3">
      <c r="B18960" s="73"/>
      <c r="D18960" s="73"/>
      <c r="P18960" s="73"/>
      <c r="T18960" s="73"/>
      <c r="U18960" s="73"/>
      <c r="V18960" s="73"/>
      <c r="X18960" s="12"/>
    </row>
    <row r="18961" spans="2:24" x14ac:dyDescent="0.3">
      <c r="B18961" s="73"/>
      <c r="D18961" s="73"/>
      <c r="P18961" s="73"/>
      <c r="T18961" s="73"/>
      <c r="U18961" s="73"/>
      <c r="V18961" s="73"/>
      <c r="X18961" s="12"/>
    </row>
    <row r="18962" spans="2:24" x14ac:dyDescent="0.3">
      <c r="B18962" s="73"/>
      <c r="D18962" s="73"/>
      <c r="P18962" s="73"/>
      <c r="T18962" s="73"/>
      <c r="U18962" s="73"/>
      <c r="V18962" s="73"/>
      <c r="X18962" s="12"/>
    </row>
    <row r="18963" spans="2:24" x14ac:dyDescent="0.3">
      <c r="B18963" s="73"/>
      <c r="D18963" s="73"/>
      <c r="P18963" s="73"/>
      <c r="T18963" s="73"/>
      <c r="U18963" s="73"/>
      <c r="V18963" s="73"/>
      <c r="X18963" s="12"/>
    </row>
    <row r="18964" spans="2:24" x14ac:dyDescent="0.3">
      <c r="B18964" s="73"/>
      <c r="D18964" s="73"/>
      <c r="P18964" s="73"/>
      <c r="T18964" s="73"/>
      <c r="U18964" s="73"/>
      <c r="V18964" s="73"/>
      <c r="X18964" s="12"/>
    </row>
    <row r="18965" spans="2:24" x14ac:dyDescent="0.3">
      <c r="B18965" s="73"/>
      <c r="D18965" s="73"/>
      <c r="P18965" s="73"/>
      <c r="T18965" s="73"/>
      <c r="U18965" s="73"/>
      <c r="V18965" s="73"/>
      <c r="X18965" s="12"/>
    </row>
    <row r="18966" spans="2:24" x14ac:dyDescent="0.3">
      <c r="B18966" s="73"/>
      <c r="D18966" s="73"/>
      <c r="P18966" s="73"/>
      <c r="T18966" s="73"/>
      <c r="U18966" s="73"/>
      <c r="V18966" s="73"/>
      <c r="X18966" s="12"/>
    </row>
    <row r="18967" spans="2:24" x14ac:dyDescent="0.3">
      <c r="B18967" s="73"/>
      <c r="D18967" s="73"/>
      <c r="P18967" s="73"/>
      <c r="T18967" s="73"/>
      <c r="U18967" s="73"/>
      <c r="V18967" s="73"/>
      <c r="X18967" s="12"/>
    </row>
    <row r="18968" spans="2:24" x14ac:dyDescent="0.3">
      <c r="B18968" s="73"/>
      <c r="D18968" s="73"/>
      <c r="P18968" s="73"/>
      <c r="T18968" s="73"/>
      <c r="U18968" s="73"/>
      <c r="V18968" s="73"/>
      <c r="X18968" s="12"/>
    </row>
    <row r="18969" spans="2:24" x14ac:dyDescent="0.3">
      <c r="B18969" s="73"/>
      <c r="D18969" s="73"/>
      <c r="P18969" s="73"/>
      <c r="T18969" s="73"/>
      <c r="U18969" s="73"/>
      <c r="V18969" s="73"/>
      <c r="X18969" s="12"/>
    </row>
    <row r="18970" spans="2:24" x14ac:dyDescent="0.3">
      <c r="B18970" s="73"/>
      <c r="D18970" s="73"/>
      <c r="P18970" s="73"/>
      <c r="T18970" s="73"/>
      <c r="U18970" s="73"/>
      <c r="V18970" s="73"/>
      <c r="X18970" s="12"/>
    </row>
    <row r="18971" spans="2:24" x14ac:dyDescent="0.3">
      <c r="B18971" s="73"/>
      <c r="D18971" s="73"/>
      <c r="P18971" s="73"/>
      <c r="T18971" s="73"/>
      <c r="U18971" s="73"/>
      <c r="V18971" s="73"/>
      <c r="X18971" s="12"/>
    </row>
    <row r="18972" spans="2:24" x14ac:dyDescent="0.3">
      <c r="B18972" s="73"/>
      <c r="D18972" s="73"/>
      <c r="P18972" s="73"/>
      <c r="T18972" s="73"/>
      <c r="U18972" s="73"/>
      <c r="V18972" s="73"/>
      <c r="X18972" s="12"/>
    </row>
    <row r="18973" spans="2:24" x14ac:dyDescent="0.3">
      <c r="B18973" s="73"/>
      <c r="D18973" s="73"/>
      <c r="P18973" s="73"/>
      <c r="T18973" s="73"/>
      <c r="U18973" s="73"/>
      <c r="V18973" s="73"/>
      <c r="X18973" s="12"/>
    </row>
    <row r="18974" spans="2:24" x14ac:dyDescent="0.3">
      <c r="B18974" s="73"/>
      <c r="D18974" s="73"/>
      <c r="P18974" s="73"/>
      <c r="T18974" s="73"/>
      <c r="U18974" s="73"/>
      <c r="V18974" s="73"/>
      <c r="X18974" s="12"/>
    </row>
    <row r="18975" spans="2:24" x14ac:dyDescent="0.3">
      <c r="B18975" s="73"/>
      <c r="D18975" s="73"/>
      <c r="P18975" s="73"/>
      <c r="T18975" s="73"/>
      <c r="U18975" s="73"/>
      <c r="V18975" s="73"/>
      <c r="X18975" s="12"/>
    </row>
    <row r="18976" spans="2:24" x14ac:dyDescent="0.3">
      <c r="B18976" s="73"/>
      <c r="D18976" s="73"/>
      <c r="P18976" s="73"/>
      <c r="T18976" s="73"/>
      <c r="U18976" s="73"/>
      <c r="V18976" s="73"/>
      <c r="X18976" s="12"/>
    </row>
    <row r="18977" spans="2:24" x14ac:dyDescent="0.3">
      <c r="B18977" s="73"/>
      <c r="D18977" s="73"/>
      <c r="P18977" s="73"/>
      <c r="T18977" s="73"/>
      <c r="U18977" s="73"/>
      <c r="V18977" s="73"/>
      <c r="X18977" s="12"/>
    </row>
    <row r="18978" spans="2:24" x14ac:dyDescent="0.3">
      <c r="B18978" s="73"/>
      <c r="D18978" s="73"/>
      <c r="P18978" s="73"/>
      <c r="T18978" s="73"/>
      <c r="U18978" s="73"/>
      <c r="V18978" s="73"/>
      <c r="X18978" s="12"/>
    </row>
    <row r="18979" spans="2:24" x14ac:dyDescent="0.3">
      <c r="B18979" s="73"/>
      <c r="D18979" s="73"/>
      <c r="P18979" s="73"/>
      <c r="T18979" s="73"/>
      <c r="U18979" s="73"/>
      <c r="V18979" s="73"/>
      <c r="X18979" s="12"/>
    </row>
    <row r="18980" spans="2:24" x14ac:dyDescent="0.3">
      <c r="B18980" s="73"/>
      <c r="D18980" s="73"/>
      <c r="P18980" s="73"/>
      <c r="T18980" s="73"/>
      <c r="U18980" s="73"/>
      <c r="V18980" s="73"/>
      <c r="X18980" s="12"/>
    </row>
    <row r="18981" spans="2:24" x14ac:dyDescent="0.3">
      <c r="B18981" s="73"/>
      <c r="D18981" s="73"/>
      <c r="P18981" s="73"/>
      <c r="T18981" s="73"/>
      <c r="U18981" s="73"/>
      <c r="V18981" s="73"/>
      <c r="X18981" s="12"/>
    </row>
    <row r="18982" spans="2:24" x14ac:dyDescent="0.3">
      <c r="B18982" s="73"/>
      <c r="D18982" s="73"/>
      <c r="P18982" s="73"/>
      <c r="T18982" s="73"/>
      <c r="U18982" s="73"/>
      <c r="V18982" s="73"/>
      <c r="X18982" s="12"/>
    </row>
    <row r="18983" spans="2:24" x14ac:dyDescent="0.3">
      <c r="B18983" s="73"/>
      <c r="D18983" s="73"/>
      <c r="P18983" s="73"/>
      <c r="T18983" s="73"/>
      <c r="U18983" s="73"/>
      <c r="V18983" s="73"/>
      <c r="X18983" s="12"/>
    </row>
    <row r="18984" spans="2:24" x14ac:dyDescent="0.3">
      <c r="B18984" s="73"/>
      <c r="D18984" s="73"/>
      <c r="P18984" s="73"/>
      <c r="T18984" s="73"/>
      <c r="U18984" s="73"/>
      <c r="V18984" s="73"/>
      <c r="X18984" s="12"/>
    </row>
    <row r="18985" spans="2:24" x14ac:dyDescent="0.3">
      <c r="B18985" s="73"/>
      <c r="D18985" s="73"/>
      <c r="P18985" s="73"/>
      <c r="T18985" s="73"/>
      <c r="U18985" s="73"/>
      <c r="V18985" s="73"/>
      <c r="X18985" s="12"/>
    </row>
    <row r="18986" spans="2:24" x14ac:dyDescent="0.3">
      <c r="B18986" s="73"/>
      <c r="D18986" s="73"/>
      <c r="P18986" s="73"/>
      <c r="T18986" s="73"/>
      <c r="U18986" s="73"/>
      <c r="V18986" s="73"/>
      <c r="X18986" s="12"/>
    </row>
    <row r="18987" spans="2:24" x14ac:dyDescent="0.3">
      <c r="B18987" s="73"/>
      <c r="D18987" s="73"/>
      <c r="P18987" s="73"/>
      <c r="T18987" s="73"/>
      <c r="U18987" s="73"/>
      <c r="V18987" s="73"/>
      <c r="X18987" s="12"/>
    </row>
    <row r="18988" spans="2:24" x14ac:dyDescent="0.3">
      <c r="B18988" s="73"/>
      <c r="D18988" s="73"/>
      <c r="P18988" s="73"/>
      <c r="T18988" s="73"/>
      <c r="U18988" s="73"/>
      <c r="V18988" s="73"/>
      <c r="X18988" s="12"/>
    </row>
    <row r="18989" spans="2:24" x14ac:dyDescent="0.3">
      <c r="B18989" s="73"/>
      <c r="D18989" s="73"/>
      <c r="P18989" s="73"/>
      <c r="T18989" s="73"/>
      <c r="U18989" s="73"/>
      <c r="V18989" s="73"/>
      <c r="X18989" s="12"/>
    </row>
    <row r="18990" spans="2:24" x14ac:dyDescent="0.3">
      <c r="B18990" s="73"/>
      <c r="D18990" s="73"/>
      <c r="P18990" s="73"/>
      <c r="T18990" s="73"/>
      <c r="U18990" s="73"/>
      <c r="V18990" s="73"/>
      <c r="X18990" s="12"/>
    </row>
    <row r="18991" spans="2:24" x14ac:dyDescent="0.3">
      <c r="B18991" s="73"/>
      <c r="D18991" s="73"/>
      <c r="P18991" s="73"/>
      <c r="T18991" s="73"/>
      <c r="U18991" s="73"/>
      <c r="V18991" s="73"/>
      <c r="X18991" s="12"/>
    </row>
    <row r="18992" spans="2:24" x14ac:dyDescent="0.3">
      <c r="B18992" s="73"/>
      <c r="D18992" s="73"/>
      <c r="P18992" s="73"/>
      <c r="T18992" s="73"/>
      <c r="U18992" s="73"/>
      <c r="V18992" s="73"/>
      <c r="X18992" s="12"/>
    </row>
    <row r="18993" spans="2:24" x14ac:dyDescent="0.3">
      <c r="B18993" s="73"/>
      <c r="D18993" s="73"/>
      <c r="P18993" s="73"/>
      <c r="T18993" s="73"/>
      <c r="U18993" s="73"/>
      <c r="V18993" s="73"/>
      <c r="X18993" s="12"/>
    </row>
    <row r="18994" spans="2:24" x14ac:dyDescent="0.3">
      <c r="B18994" s="73"/>
      <c r="D18994" s="73"/>
      <c r="P18994" s="73"/>
      <c r="T18994" s="73"/>
      <c r="U18994" s="73"/>
      <c r="V18994" s="73"/>
      <c r="X18994" s="12"/>
    </row>
    <row r="18995" spans="2:24" x14ac:dyDescent="0.3">
      <c r="B18995" s="73"/>
      <c r="D18995" s="73"/>
      <c r="P18995" s="73"/>
      <c r="T18995" s="73"/>
      <c r="U18995" s="73"/>
      <c r="V18995" s="73"/>
      <c r="X18995" s="12"/>
    </row>
    <row r="18996" spans="2:24" x14ac:dyDescent="0.3">
      <c r="B18996" s="73"/>
      <c r="D18996" s="73"/>
      <c r="P18996" s="73"/>
      <c r="T18996" s="73"/>
      <c r="U18996" s="73"/>
      <c r="V18996" s="73"/>
      <c r="X18996" s="12"/>
    </row>
    <row r="18997" spans="2:24" x14ac:dyDescent="0.3">
      <c r="B18997" s="73"/>
      <c r="D18997" s="73"/>
      <c r="P18997" s="73"/>
      <c r="T18997" s="73"/>
      <c r="U18997" s="73"/>
      <c r="V18997" s="73"/>
      <c r="X18997" s="12"/>
    </row>
    <row r="18998" spans="2:24" x14ac:dyDescent="0.3">
      <c r="B18998" s="73"/>
      <c r="D18998" s="73"/>
      <c r="P18998" s="73"/>
      <c r="T18998" s="73"/>
      <c r="U18998" s="73"/>
      <c r="V18998" s="73"/>
      <c r="X18998" s="12"/>
    </row>
    <row r="18999" spans="2:24" x14ac:dyDescent="0.3">
      <c r="B18999" s="73"/>
      <c r="D18999" s="73"/>
      <c r="P18999" s="73"/>
      <c r="T18999" s="73"/>
      <c r="U18999" s="73"/>
      <c r="V18999" s="73"/>
      <c r="X18999" s="12"/>
    </row>
    <row r="19000" spans="2:24" x14ac:dyDescent="0.3">
      <c r="B19000" s="73"/>
      <c r="D19000" s="73"/>
      <c r="P19000" s="73"/>
      <c r="T19000" s="73"/>
      <c r="U19000" s="73"/>
      <c r="V19000" s="73"/>
      <c r="X19000" s="12"/>
    </row>
    <row r="19001" spans="2:24" x14ac:dyDescent="0.3">
      <c r="B19001" s="73"/>
      <c r="D19001" s="73"/>
      <c r="P19001" s="73"/>
      <c r="T19001" s="73"/>
      <c r="U19001" s="73"/>
      <c r="V19001" s="73"/>
      <c r="X19001" s="12"/>
    </row>
    <row r="19002" spans="2:24" x14ac:dyDescent="0.3">
      <c r="B19002" s="73"/>
      <c r="D19002" s="73"/>
      <c r="P19002" s="73"/>
      <c r="T19002" s="73"/>
      <c r="U19002" s="73"/>
      <c r="V19002" s="73"/>
      <c r="X19002" s="12"/>
    </row>
    <row r="19003" spans="2:24" x14ac:dyDescent="0.3">
      <c r="B19003" s="73"/>
      <c r="D19003" s="73"/>
      <c r="P19003" s="73"/>
      <c r="T19003" s="73"/>
      <c r="U19003" s="73"/>
      <c r="V19003" s="73"/>
      <c r="X19003" s="12"/>
    </row>
    <row r="19004" spans="2:24" x14ac:dyDescent="0.3">
      <c r="B19004" s="73"/>
      <c r="D19004" s="73"/>
      <c r="P19004" s="73"/>
      <c r="T19004" s="73"/>
      <c r="U19004" s="73"/>
      <c r="V19004" s="73"/>
      <c r="X19004" s="12"/>
    </row>
    <row r="19005" spans="2:24" x14ac:dyDescent="0.3">
      <c r="B19005" s="73"/>
      <c r="D19005" s="73"/>
      <c r="P19005" s="73"/>
      <c r="T19005" s="73"/>
      <c r="U19005" s="73"/>
      <c r="V19005" s="73"/>
      <c r="X19005" s="12"/>
    </row>
    <row r="19006" spans="2:24" x14ac:dyDescent="0.3">
      <c r="B19006" s="73"/>
      <c r="D19006" s="73"/>
      <c r="P19006" s="73"/>
      <c r="T19006" s="73"/>
      <c r="U19006" s="73"/>
      <c r="V19006" s="73"/>
      <c r="X19006" s="12"/>
    </row>
    <row r="19007" spans="2:24" x14ac:dyDescent="0.3">
      <c r="B19007" s="73"/>
      <c r="D19007" s="73"/>
      <c r="P19007" s="73"/>
      <c r="T19007" s="73"/>
      <c r="U19007" s="73"/>
      <c r="V19007" s="73"/>
      <c r="X19007" s="12"/>
    </row>
    <row r="19008" spans="2:24" x14ac:dyDescent="0.3">
      <c r="B19008" s="73"/>
      <c r="D19008" s="73"/>
      <c r="P19008" s="73"/>
      <c r="T19008" s="73"/>
      <c r="U19008" s="73"/>
      <c r="V19008" s="73"/>
      <c r="X19008" s="12"/>
    </row>
    <row r="19009" spans="2:24" x14ac:dyDescent="0.3">
      <c r="B19009" s="73"/>
      <c r="D19009" s="73"/>
      <c r="P19009" s="73"/>
      <c r="T19009" s="73"/>
      <c r="U19009" s="73"/>
      <c r="V19009" s="73"/>
      <c r="X19009" s="12"/>
    </row>
    <row r="19010" spans="2:24" x14ac:dyDescent="0.3">
      <c r="B19010" s="73"/>
      <c r="D19010" s="73"/>
      <c r="P19010" s="73"/>
      <c r="T19010" s="73"/>
      <c r="U19010" s="73"/>
      <c r="V19010" s="73"/>
      <c r="X19010" s="12"/>
    </row>
    <row r="19011" spans="2:24" x14ac:dyDescent="0.3">
      <c r="B19011" s="73"/>
      <c r="D19011" s="73"/>
      <c r="P19011" s="73"/>
      <c r="T19011" s="73"/>
      <c r="U19011" s="73"/>
      <c r="V19011" s="73"/>
      <c r="X19011" s="12"/>
    </row>
    <row r="19012" spans="2:24" x14ac:dyDescent="0.3">
      <c r="B19012" s="73"/>
      <c r="D19012" s="73"/>
      <c r="P19012" s="73"/>
      <c r="T19012" s="73"/>
      <c r="U19012" s="73"/>
      <c r="V19012" s="73"/>
      <c r="X19012" s="12"/>
    </row>
    <row r="19013" spans="2:24" x14ac:dyDescent="0.3">
      <c r="B19013" s="73"/>
      <c r="D19013" s="73"/>
      <c r="P19013" s="73"/>
      <c r="T19013" s="73"/>
      <c r="U19013" s="73"/>
      <c r="V19013" s="73"/>
      <c r="X19013" s="12"/>
    </row>
    <row r="19014" spans="2:24" x14ac:dyDescent="0.3">
      <c r="B19014" s="73"/>
      <c r="D19014" s="73"/>
      <c r="P19014" s="73"/>
      <c r="T19014" s="73"/>
      <c r="U19014" s="73"/>
      <c r="V19014" s="73"/>
      <c r="X19014" s="12"/>
    </row>
    <row r="19015" spans="2:24" x14ac:dyDescent="0.3">
      <c r="B19015" s="73"/>
      <c r="D19015" s="73"/>
      <c r="P19015" s="73"/>
      <c r="T19015" s="73"/>
      <c r="U19015" s="73"/>
      <c r="V19015" s="73"/>
      <c r="X19015" s="12"/>
    </row>
    <row r="19016" spans="2:24" x14ac:dyDescent="0.3">
      <c r="B19016" s="73"/>
      <c r="D19016" s="73"/>
      <c r="P19016" s="73"/>
      <c r="T19016" s="73"/>
      <c r="U19016" s="73"/>
      <c r="V19016" s="73"/>
      <c r="X19016" s="12"/>
    </row>
    <row r="19017" spans="2:24" x14ac:dyDescent="0.3">
      <c r="B19017" s="73"/>
      <c r="D19017" s="73"/>
      <c r="P19017" s="73"/>
      <c r="T19017" s="73"/>
      <c r="U19017" s="73"/>
      <c r="V19017" s="73"/>
      <c r="X19017" s="12"/>
    </row>
    <row r="19018" spans="2:24" x14ac:dyDescent="0.3">
      <c r="B19018" s="73"/>
      <c r="D19018" s="73"/>
      <c r="P19018" s="73"/>
      <c r="T19018" s="73"/>
      <c r="U19018" s="73"/>
      <c r="V19018" s="73"/>
      <c r="X19018" s="12"/>
    </row>
    <row r="19019" spans="2:24" x14ac:dyDescent="0.3">
      <c r="B19019" s="73"/>
      <c r="D19019" s="73"/>
      <c r="P19019" s="73"/>
      <c r="T19019" s="73"/>
      <c r="U19019" s="73"/>
      <c r="V19019" s="73"/>
      <c r="X19019" s="12"/>
    </row>
    <row r="19020" spans="2:24" x14ac:dyDescent="0.3">
      <c r="B19020" s="73"/>
      <c r="D19020" s="73"/>
      <c r="P19020" s="73"/>
      <c r="T19020" s="73"/>
      <c r="U19020" s="73"/>
      <c r="V19020" s="73"/>
      <c r="X19020" s="12"/>
    </row>
    <row r="19021" spans="2:24" x14ac:dyDescent="0.3">
      <c r="B19021" s="73"/>
      <c r="D19021" s="73"/>
      <c r="P19021" s="73"/>
      <c r="T19021" s="73"/>
      <c r="U19021" s="73"/>
      <c r="V19021" s="73"/>
      <c r="X19021" s="12"/>
    </row>
    <row r="19022" spans="2:24" x14ac:dyDescent="0.3">
      <c r="B19022" s="73"/>
      <c r="D19022" s="73"/>
      <c r="P19022" s="73"/>
      <c r="T19022" s="73"/>
      <c r="U19022" s="73"/>
      <c r="V19022" s="73"/>
      <c r="X19022" s="12"/>
    </row>
    <row r="19023" spans="2:24" x14ac:dyDescent="0.3">
      <c r="B19023" s="73"/>
      <c r="D19023" s="73"/>
      <c r="P19023" s="73"/>
      <c r="T19023" s="73"/>
      <c r="U19023" s="73"/>
      <c r="V19023" s="73"/>
      <c r="X19023" s="12"/>
    </row>
    <row r="19024" spans="2:24" x14ac:dyDescent="0.3">
      <c r="B19024" s="73"/>
      <c r="D19024" s="73"/>
      <c r="P19024" s="73"/>
      <c r="T19024" s="73"/>
      <c r="U19024" s="73"/>
      <c r="V19024" s="73"/>
      <c r="X19024" s="12"/>
    </row>
    <row r="19025" spans="2:24" x14ac:dyDescent="0.3">
      <c r="B19025" s="73"/>
      <c r="D19025" s="73"/>
      <c r="P19025" s="73"/>
      <c r="T19025" s="73"/>
      <c r="U19025" s="73"/>
      <c r="V19025" s="73"/>
      <c r="X19025" s="12"/>
    </row>
    <row r="19026" spans="2:24" x14ac:dyDescent="0.3">
      <c r="B19026" s="73"/>
      <c r="D19026" s="73"/>
      <c r="P19026" s="73"/>
      <c r="T19026" s="73"/>
      <c r="U19026" s="73"/>
      <c r="V19026" s="73"/>
      <c r="X19026" s="12"/>
    </row>
    <row r="19027" spans="2:24" x14ac:dyDescent="0.3">
      <c r="B19027" s="73"/>
      <c r="D19027" s="73"/>
      <c r="P19027" s="73"/>
      <c r="T19027" s="73"/>
      <c r="U19027" s="73"/>
      <c r="V19027" s="73"/>
      <c r="X19027" s="12"/>
    </row>
    <row r="19028" spans="2:24" x14ac:dyDescent="0.3">
      <c r="B19028" s="73"/>
      <c r="D19028" s="73"/>
      <c r="P19028" s="73"/>
      <c r="T19028" s="73"/>
      <c r="U19028" s="73"/>
      <c r="V19028" s="73"/>
      <c r="X19028" s="12"/>
    </row>
    <row r="19029" spans="2:24" x14ac:dyDescent="0.3">
      <c r="B19029" s="73"/>
      <c r="D19029" s="73"/>
      <c r="P19029" s="73"/>
      <c r="T19029" s="73"/>
      <c r="U19029" s="73"/>
      <c r="V19029" s="73"/>
      <c r="X19029" s="12"/>
    </row>
    <row r="19030" spans="2:24" x14ac:dyDescent="0.3">
      <c r="B19030" s="73"/>
      <c r="D19030" s="73"/>
      <c r="P19030" s="73"/>
      <c r="T19030" s="73"/>
      <c r="U19030" s="73"/>
      <c r="V19030" s="73"/>
      <c r="X19030" s="12"/>
    </row>
    <row r="19031" spans="2:24" x14ac:dyDescent="0.3">
      <c r="B19031" s="73"/>
      <c r="D19031" s="73"/>
      <c r="P19031" s="73"/>
      <c r="T19031" s="73"/>
      <c r="U19031" s="73"/>
      <c r="V19031" s="73"/>
      <c r="X19031" s="12"/>
    </row>
    <row r="19032" spans="2:24" x14ac:dyDescent="0.3">
      <c r="B19032" s="73"/>
      <c r="D19032" s="73"/>
      <c r="P19032" s="73"/>
      <c r="T19032" s="73"/>
      <c r="U19032" s="73"/>
      <c r="V19032" s="73"/>
      <c r="X19032" s="12"/>
    </row>
    <row r="19033" spans="2:24" x14ac:dyDescent="0.3">
      <c r="B19033" s="73"/>
      <c r="D19033" s="73"/>
      <c r="P19033" s="73"/>
      <c r="T19033" s="73"/>
      <c r="U19033" s="73"/>
      <c r="V19033" s="73"/>
      <c r="X19033" s="12"/>
    </row>
    <row r="19034" spans="2:24" x14ac:dyDescent="0.3">
      <c r="B19034" s="73"/>
      <c r="D19034" s="73"/>
      <c r="P19034" s="73"/>
      <c r="T19034" s="73"/>
      <c r="U19034" s="73"/>
      <c r="V19034" s="73"/>
      <c r="X19034" s="12"/>
    </row>
    <row r="19035" spans="2:24" x14ac:dyDescent="0.3">
      <c r="B19035" s="73"/>
      <c r="D19035" s="73"/>
      <c r="P19035" s="73"/>
      <c r="T19035" s="73"/>
      <c r="U19035" s="73"/>
      <c r="V19035" s="73"/>
      <c r="X19035" s="12"/>
    </row>
    <row r="19036" spans="2:24" x14ac:dyDescent="0.3">
      <c r="B19036" s="73"/>
      <c r="D19036" s="73"/>
      <c r="P19036" s="73"/>
      <c r="T19036" s="73"/>
      <c r="U19036" s="73"/>
      <c r="V19036" s="73"/>
      <c r="X19036" s="12"/>
    </row>
    <row r="19037" spans="2:24" x14ac:dyDescent="0.3">
      <c r="B19037" s="73"/>
      <c r="D19037" s="73"/>
      <c r="P19037" s="73"/>
      <c r="T19037" s="73"/>
      <c r="U19037" s="73"/>
      <c r="V19037" s="73"/>
      <c r="X19037" s="12"/>
    </row>
    <row r="19038" spans="2:24" x14ac:dyDescent="0.3">
      <c r="B19038" s="73"/>
      <c r="D19038" s="73"/>
      <c r="P19038" s="73"/>
      <c r="T19038" s="73"/>
      <c r="U19038" s="73"/>
      <c r="V19038" s="73"/>
      <c r="X19038" s="12"/>
    </row>
    <row r="19039" spans="2:24" x14ac:dyDescent="0.3">
      <c r="B19039" s="73"/>
      <c r="D19039" s="73"/>
      <c r="P19039" s="73"/>
      <c r="T19039" s="73"/>
      <c r="U19039" s="73"/>
      <c r="V19039" s="73"/>
      <c r="X19039" s="12"/>
    </row>
    <row r="19040" spans="2:24" x14ac:dyDescent="0.3">
      <c r="B19040" s="73"/>
      <c r="D19040" s="73"/>
      <c r="P19040" s="73"/>
      <c r="T19040" s="73"/>
      <c r="U19040" s="73"/>
      <c r="V19040" s="73"/>
      <c r="X19040" s="12"/>
    </row>
    <row r="19041" spans="2:24" x14ac:dyDescent="0.3">
      <c r="B19041" s="73"/>
      <c r="D19041" s="73"/>
      <c r="P19041" s="73"/>
      <c r="T19041" s="73"/>
      <c r="U19041" s="73"/>
      <c r="V19041" s="73"/>
      <c r="X19041" s="12"/>
    </row>
    <row r="19042" spans="2:24" x14ac:dyDescent="0.3">
      <c r="B19042" s="73"/>
      <c r="D19042" s="73"/>
      <c r="P19042" s="73"/>
      <c r="T19042" s="73"/>
      <c r="U19042" s="73"/>
      <c r="V19042" s="73"/>
      <c r="X19042" s="12"/>
    </row>
    <row r="19043" spans="2:24" x14ac:dyDescent="0.3">
      <c r="B19043" s="73"/>
      <c r="D19043" s="73"/>
      <c r="P19043" s="73"/>
      <c r="T19043" s="73"/>
      <c r="U19043" s="73"/>
      <c r="V19043" s="73"/>
      <c r="X19043" s="12"/>
    </row>
    <row r="19044" spans="2:24" x14ac:dyDescent="0.3">
      <c r="B19044" s="73"/>
      <c r="D19044" s="73"/>
      <c r="P19044" s="73"/>
      <c r="T19044" s="73"/>
      <c r="U19044" s="73"/>
      <c r="V19044" s="73"/>
      <c r="X19044" s="12"/>
    </row>
    <row r="19045" spans="2:24" x14ac:dyDescent="0.3">
      <c r="B19045" s="73"/>
      <c r="D19045" s="73"/>
      <c r="P19045" s="73"/>
      <c r="T19045" s="73"/>
      <c r="U19045" s="73"/>
      <c r="V19045" s="73"/>
      <c r="X19045" s="12"/>
    </row>
    <row r="19046" spans="2:24" x14ac:dyDescent="0.3">
      <c r="B19046" s="73"/>
      <c r="D19046" s="73"/>
      <c r="P19046" s="73"/>
      <c r="T19046" s="73"/>
      <c r="U19046" s="73"/>
      <c r="V19046" s="73"/>
      <c r="X19046" s="12"/>
    </row>
    <row r="19047" spans="2:24" x14ac:dyDescent="0.3">
      <c r="B19047" s="73"/>
      <c r="D19047" s="73"/>
      <c r="P19047" s="73"/>
      <c r="T19047" s="73"/>
      <c r="U19047" s="73"/>
      <c r="V19047" s="73"/>
      <c r="X19047" s="12"/>
    </row>
    <row r="19048" spans="2:24" x14ac:dyDescent="0.3">
      <c r="B19048" s="73"/>
      <c r="D19048" s="73"/>
      <c r="P19048" s="73"/>
      <c r="T19048" s="73"/>
      <c r="U19048" s="73"/>
      <c r="V19048" s="73"/>
      <c r="X19048" s="12"/>
    </row>
    <row r="19049" spans="2:24" x14ac:dyDescent="0.3">
      <c r="B19049" s="73"/>
      <c r="D19049" s="73"/>
      <c r="P19049" s="73"/>
      <c r="T19049" s="73"/>
      <c r="U19049" s="73"/>
      <c r="V19049" s="73"/>
      <c r="X19049" s="12"/>
    </row>
    <row r="19050" spans="2:24" x14ac:dyDescent="0.3">
      <c r="B19050" s="73"/>
      <c r="D19050" s="73"/>
      <c r="P19050" s="73"/>
      <c r="T19050" s="73"/>
      <c r="U19050" s="73"/>
      <c r="V19050" s="73"/>
      <c r="X19050" s="12"/>
    </row>
    <row r="19051" spans="2:24" x14ac:dyDescent="0.3">
      <c r="B19051" s="73"/>
      <c r="D19051" s="73"/>
      <c r="P19051" s="73"/>
      <c r="T19051" s="73"/>
      <c r="U19051" s="73"/>
      <c r="V19051" s="73"/>
      <c r="X19051" s="12"/>
    </row>
    <row r="19052" spans="2:24" x14ac:dyDescent="0.3">
      <c r="B19052" s="73"/>
      <c r="D19052" s="73"/>
      <c r="P19052" s="73"/>
      <c r="T19052" s="73"/>
      <c r="U19052" s="73"/>
      <c r="V19052" s="73"/>
      <c r="X19052" s="12"/>
    </row>
    <row r="19053" spans="2:24" x14ac:dyDescent="0.3">
      <c r="B19053" s="73"/>
      <c r="D19053" s="73"/>
      <c r="P19053" s="73"/>
      <c r="T19053" s="73"/>
      <c r="U19053" s="73"/>
      <c r="V19053" s="73"/>
      <c r="X19053" s="12"/>
    </row>
    <row r="19054" spans="2:24" x14ac:dyDescent="0.3">
      <c r="B19054" s="73"/>
      <c r="D19054" s="73"/>
      <c r="P19054" s="73"/>
      <c r="T19054" s="73"/>
      <c r="U19054" s="73"/>
      <c r="V19054" s="73"/>
      <c r="X19054" s="12"/>
    </row>
    <row r="19055" spans="2:24" x14ac:dyDescent="0.3">
      <c r="B19055" s="73"/>
      <c r="D19055" s="73"/>
      <c r="P19055" s="73"/>
      <c r="T19055" s="73"/>
      <c r="U19055" s="73"/>
      <c r="V19055" s="73"/>
      <c r="X19055" s="12"/>
    </row>
    <row r="19056" spans="2:24" x14ac:dyDescent="0.3">
      <c r="B19056" s="73"/>
      <c r="D19056" s="73"/>
      <c r="P19056" s="73"/>
      <c r="T19056" s="73"/>
      <c r="U19056" s="73"/>
      <c r="V19056" s="73"/>
      <c r="X19056" s="12"/>
    </row>
    <row r="19057" spans="2:24" x14ac:dyDescent="0.3">
      <c r="B19057" s="73"/>
      <c r="D19057" s="73"/>
      <c r="P19057" s="73"/>
      <c r="T19057" s="73"/>
      <c r="U19057" s="73"/>
      <c r="V19057" s="73"/>
      <c r="X19057" s="12"/>
    </row>
    <row r="19058" spans="2:24" x14ac:dyDescent="0.3">
      <c r="B19058" s="73"/>
      <c r="D19058" s="73"/>
      <c r="P19058" s="73"/>
      <c r="T19058" s="73"/>
      <c r="U19058" s="73"/>
      <c r="V19058" s="73"/>
      <c r="X19058" s="12"/>
    </row>
    <row r="19059" spans="2:24" x14ac:dyDescent="0.3">
      <c r="B19059" s="73"/>
      <c r="D19059" s="73"/>
      <c r="P19059" s="73"/>
      <c r="T19059" s="73"/>
      <c r="U19059" s="73"/>
      <c r="V19059" s="73"/>
      <c r="X19059" s="12"/>
    </row>
    <row r="19060" spans="2:24" x14ac:dyDescent="0.3">
      <c r="B19060" s="73"/>
      <c r="D19060" s="73"/>
      <c r="P19060" s="73"/>
      <c r="T19060" s="73"/>
      <c r="U19060" s="73"/>
      <c r="V19060" s="73"/>
      <c r="X19060" s="12"/>
    </row>
    <row r="19061" spans="2:24" x14ac:dyDescent="0.3">
      <c r="B19061" s="73"/>
      <c r="D19061" s="73"/>
      <c r="P19061" s="73"/>
      <c r="T19061" s="73"/>
      <c r="U19061" s="73"/>
      <c r="V19061" s="73"/>
      <c r="X19061" s="12"/>
    </row>
    <row r="19062" spans="2:24" x14ac:dyDescent="0.3">
      <c r="B19062" s="73"/>
      <c r="D19062" s="73"/>
      <c r="P19062" s="73"/>
      <c r="T19062" s="73"/>
      <c r="U19062" s="73"/>
      <c r="V19062" s="73"/>
      <c r="X19062" s="12"/>
    </row>
    <row r="19063" spans="2:24" x14ac:dyDescent="0.3">
      <c r="B19063" s="73"/>
      <c r="D19063" s="73"/>
      <c r="P19063" s="73"/>
      <c r="T19063" s="73"/>
      <c r="U19063" s="73"/>
      <c r="V19063" s="73"/>
      <c r="X19063" s="12"/>
    </row>
    <row r="19064" spans="2:24" x14ac:dyDescent="0.3">
      <c r="B19064" s="73"/>
      <c r="D19064" s="73"/>
      <c r="P19064" s="73"/>
      <c r="T19064" s="73"/>
      <c r="U19064" s="73"/>
      <c r="V19064" s="73"/>
      <c r="X19064" s="12"/>
    </row>
    <row r="19065" spans="2:24" x14ac:dyDescent="0.3">
      <c r="B19065" s="73"/>
      <c r="D19065" s="73"/>
      <c r="P19065" s="73"/>
      <c r="T19065" s="73"/>
      <c r="U19065" s="73"/>
      <c r="V19065" s="73"/>
      <c r="X19065" s="12"/>
    </row>
    <row r="19066" spans="2:24" x14ac:dyDescent="0.3">
      <c r="B19066" s="73"/>
      <c r="D19066" s="73"/>
      <c r="P19066" s="73"/>
      <c r="T19066" s="73"/>
      <c r="U19066" s="73"/>
      <c r="V19066" s="73"/>
      <c r="X19066" s="12"/>
    </row>
    <row r="19067" spans="2:24" x14ac:dyDescent="0.3">
      <c r="B19067" s="73"/>
      <c r="D19067" s="73"/>
      <c r="P19067" s="73"/>
      <c r="T19067" s="73"/>
      <c r="U19067" s="73"/>
      <c r="V19067" s="73"/>
      <c r="X19067" s="12"/>
    </row>
    <row r="19068" spans="2:24" x14ac:dyDescent="0.3">
      <c r="B19068" s="73"/>
      <c r="D19068" s="73"/>
      <c r="P19068" s="73"/>
      <c r="T19068" s="73"/>
      <c r="U19068" s="73"/>
      <c r="V19068" s="73"/>
      <c r="X19068" s="12"/>
    </row>
    <row r="19069" spans="2:24" x14ac:dyDescent="0.3">
      <c r="B19069" s="73"/>
      <c r="D19069" s="73"/>
      <c r="P19069" s="73"/>
      <c r="T19069" s="73"/>
      <c r="U19069" s="73"/>
      <c r="V19069" s="73"/>
      <c r="X19069" s="12"/>
    </row>
    <row r="19070" spans="2:24" x14ac:dyDescent="0.3">
      <c r="B19070" s="73"/>
      <c r="D19070" s="73"/>
      <c r="P19070" s="73"/>
      <c r="T19070" s="73"/>
      <c r="U19070" s="73"/>
      <c r="V19070" s="73"/>
      <c r="X19070" s="12"/>
    </row>
    <row r="19071" spans="2:24" x14ac:dyDescent="0.3">
      <c r="B19071" s="73"/>
      <c r="D19071" s="73"/>
      <c r="P19071" s="73"/>
      <c r="T19071" s="73"/>
      <c r="U19071" s="73"/>
      <c r="V19071" s="73"/>
      <c r="X19071" s="12"/>
    </row>
    <row r="19072" spans="2:24" x14ac:dyDescent="0.3">
      <c r="B19072" s="73"/>
      <c r="D19072" s="73"/>
      <c r="P19072" s="73"/>
      <c r="T19072" s="73"/>
      <c r="U19072" s="73"/>
      <c r="V19072" s="73"/>
      <c r="X19072" s="12"/>
    </row>
    <row r="19073" spans="2:24" x14ac:dyDescent="0.3">
      <c r="B19073" s="73"/>
      <c r="D19073" s="73"/>
      <c r="P19073" s="73"/>
      <c r="T19073" s="73"/>
      <c r="U19073" s="73"/>
      <c r="V19073" s="73"/>
      <c r="X19073" s="12"/>
    </row>
    <row r="19074" spans="2:24" x14ac:dyDescent="0.3">
      <c r="B19074" s="73"/>
      <c r="D19074" s="73"/>
      <c r="P19074" s="73"/>
      <c r="T19074" s="73"/>
      <c r="U19074" s="73"/>
      <c r="V19074" s="73"/>
      <c r="X19074" s="12"/>
    </row>
    <row r="19075" spans="2:24" x14ac:dyDescent="0.3">
      <c r="B19075" s="73"/>
      <c r="D19075" s="73"/>
      <c r="P19075" s="73"/>
      <c r="T19075" s="73"/>
      <c r="U19075" s="73"/>
      <c r="V19075" s="73"/>
      <c r="X19075" s="12"/>
    </row>
    <row r="19076" spans="2:24" x14ac:dyDescent="0.3">
      <c r="B19076" s="73"/>
      <c r="D19076" s="73"/>
      <c r="P19076" s="73"/>
      <c r="T19076" s="73"/>
      <c r="U19076" s="73"/>
      <c r="V19076" s="73"/>
      <c r="X19076" s="12"/>
    </row>
    <row r="19077" spans="2:24" x14ac:dyDescent="0.3">
      <c r="B19077" s="73"/>
      <c r="D19077" s="73"/>
      <c r="P19077" s="73"/>
      <c r="T19077" s="73"/>
      <c r="U19077" s="73"/>
      <c r="V19077" s="73"/>
      <c r="X19077" s="12"/>
    </row>
    <row r="19078" spans="2:24" x14ac:dyDescent="0.3">
      <c r="B19078" s="73"/>
      <c r="D19078" s="73"/>
      <c r="P19078" s="73"/>
      <c r="T19078" s="73"/>
      <c r="U19078" s="73"/>
      <c r="V19078" s="73"/>
      <c r="X19078" s="12"/>
    </row>
    <row r="19079" spans="2:24" x14ac:dyDescent="0.3">
      <c r="B19079" s="73"/>
      <c r="D19079" s="73"/>
      <c r="P19079" s="73"/>
      <c r="T19079" s="73"/>
      <c r="U19079" s="73"/>
      <c r="V19079" s="73"/>
      <c r="X19079" s="12"/>
    </row>
    <row r="19080" spans="2:24" x14ac:dyDescent="0.3">
      <c r="B19080" s="73"/>
      <c r="D19080" s="73"/>
      <c r="P19080" s="73"/>
      <c r="T19080" s="73"/>
      <c r="U19080" s="73"/>
      <c r="V19080" s="73"/>
      <c r="X19080" s="12"/>
    </row>
    <row r="19081" spans="2:24" x14ac:dyDescent="0.3">
      <c r="B19081" s="73"/>
      <c r="D19081" s="73"/>
      <c r="P19081" s="73"/>
      <c r="T19081" s="73"/>
      <c r="U19081" s="73"/>
      <c r="V19081" s="73"/>
      <c r="X19081" s="12"/>
    </row>
    <row r="19082" spans="2:24" x14ac:dyDescent="0.3">
      <c r="B19082" s="73"/>
      <c r="D19082" s="73"/>
      <c r="P19082" s="73"/>
      <c r="T19082" s="73"/>
      <c r="U19082" s="73"/>
      <c r="V19082" s="73"/>
      <c r="X19082" s="12"/>
    </row>
    <row r="19083" spans="2:24" x14ac:dyDescent="0.3">
      <c r="B19083" s="73"/>
      <c r="D19083" s="73"/>
      <c r="P19083" s="73"/>
      <c r="T19083" s="73"/>
      <c r="U19083" s="73"/>
      <c r="V19083" s="73"/>
      <c r="X19083" s="12"/>
    </row>
    <row r="19084" spans="2:24" x14ac:dyDescent="0.3">
      <c r="B19084" s="73"/>
      <c r="D19084" s="73"/>
      <c r="P19084" s="73"/>
      <c r="T19084" s="73"/>
      <c r="U19084" s="73"/>
      <c r="V19084" s="73"/>
      <c r="X19084" s="12"/>
    </row>
    <row r="19085" spans="2:24" x14ac:dyDescent="0.3">
      <c r="B19085" s="73"/>
      <c r="D19085" s="73"/>
      <c r="P19085" s="73"/>
      <c r="T19085" s="73"/>
      <c r="U19085" s="73"/>
      <c r="V19085" s="73"/>
      <c r="X19085" s="12"/>
    </row>
    <row r="19086" spans="2:24" x14ac:dyDescent="0.3">
      <c r="B19086" s="73"/>
      <c r="D19086" s="73"/>
      <c r="P19086" s="73"/>
      <c r="T19086" s="73"/>
      <c r="U19086" s="73"/>
      <c r="V19086" s="73"/>
      <c r="X19086" s="12"/>
    </row>
    <row r="19087" spans="2:24" x14ac:dyDescent="0.3">
      <c r="B19087" s="73"/>
      <c r="D19087" s="73"/>
      <c r="P19087" s="73"/>
      <c r="T19087" s="73"/>
      <c r="U19087" s="73"/>
      <c r="V19087" s="73"/>
      <c r="X19087" s="12"/>
    </row>
    <row r="19088" spans="2:24" x14ac:dyDescent="0.3">
      <c r="B19088" s="73"/>
      <c r="D19088" s="73"/>
      <c r="P19088" s="73"/>
      <c r="T19088" s="73"/>
      <c r="U19088" s="73"/>
      <c r="V19088" s="73"/>
      <c r="X19088" s="12"/>
    </row>
    <row r="19089" spans="2:24" x14ac:dyDescent="0.3">
      <c r="B19089" s="73"/>
      <c r="D19089" s="73"/>
      <c r="P19089" s="73"/>
      <c r="T19089" s="73"/>
      <c r="U19089" s="73"/>
      <c r="V19089" s="73"/>
      <c r="X19089" s="12"/>
    </row>
    <row r="19090" spans="2:24" x14ac:dyDescent="0.3">
      <c r="B19090" s="73"/>
      <c r="D19090" s="73"/>
      <c r="P19090" s="73"/>
      <c r="T19090" s="73"/>
      <c r="U19090" s="73"/>
      <c r="V19090" s="73"/>
      <c r="X19090" s="12"/>
    </row>
    <row r="19091" spans="2:24" x14ac:dyDescent="0.3">
      <c r="B19091" s="73"/>
      <c r="D19091" s="73"/>
      <c r="P19091" s="73"/>
      <c r="T19091" s="73"/>
      <c r="U19091" s="73"/>
      <c r="V19091" s="73"/>
      <c r="X19091" s="12"/>
    </row>
    <row r="19092" spans="2:24" x14ac:dyDescent="0.3">
      <c r="B19092" s="73"/>
      <c r="D19092" s="73"/>
      <c r="P19092" s="73"/>
      <c r="T19092" s="73"/>
      <c r="U19092" s="73"/>
      <c r="V19092" s="73"/>
      <c r="X19092" s="12"/>
    </row>
    <row r="19093" spans="2:24" x14ac:dyDescent="0.3">
      <c r="B19093" s="73"/>
      <c r="D19093" s="73"/>
      <c r="P19093" s="73"/>
      <c r="T19093" s="73"/>
      <c r="U19093" s="73"/>
      <c r="V19093" s="73"/>
      <c r="X19093" s="12"/>
    </row>
    <row r="19094" spans="2:24" x14ac:dyDescent="0.3">
      <c r="B19094" s="73"/>
      <c r="D19094" s="73"/>
      <c r="P19094" s="73"/>
      <c r="T19094" s="73"/>
      <c r="U19094" s="73"/>
      <c r="V19094" s="73"/>
      <c r="X19094" s="12"/>
    </row>
    <row r="19095" spans="2:24" x14ac:dyDescent="0.3">
      <c r="B19095" s="73"/>
      <c r="D19095" s="73"/>
      <c r="P19095" s="73"/>
      <c r="T19095" s="73"/>
      <c r="U19095" s="73"/>
      <c r="V19095" s="73"/>
      <c r="X19095" s="12"/>
    </row>
    <row r="19096" spans="2:24" x14ac:dyDescent="0.3">
      <c r="B19096" s="73"/>
      <c r="D19096" s="73"/>
      <c r="P19096" s="73"/>
      <c r="T19096" s="73"/>
      <c r="U19096" s="73"/>
      <c r="V19096" s="73"/>
      <c r="X19096" s="12"/>
    </row>
    <row r="19097" spans="2:24" x14ac:dyDescent="0.3">
      <c r="B19097" s="73"/>
      <c r="D19097" s="73"/>
      <c r="P19097" s="73"/>
      <c r="T19097" s="73"/>
      <c r="U19097" s="73"/>
      <c r="V19097" s="73"/>
      <c r="X19097" s="12"/>
    </row>
    <row r="19098" spans="2:24" x14ac:dyDescent="0.3">
      <c r="B19098" s="73"/>
      <c r="D19098" s="73"/>
      <c r="P19098" s="73"/>
      <c r="T19098" s="73"/>
      <c r="U19098" s="73"/>
      <c r="V19098" s="73"/>
      <c r="X19098" s="12"/>
    </row>
    <row r="19099" spans="2:24" x14ac:dyDescent="0.3">
      <c r="B19099" s="73"/>
      <c r="D19099" s="73"/>
      <c r="P19099" s="73"/>
      <c r="T19099" s="73"/>
      <c r="U19099" s="73"/>
      <c r="V19099" s="73"/>
      <c r="X19099" s="12"/>
    </row>
    <row r="19100" spans="2:24" x14ac:dyDescent="0.3">
      <c r="B19100" s="73"/>
      <c r="D19100" s="73"/>
      <c r="P19100" s="73"/>
      <c r="T19100" s="73"/>
      <c r="U19100" s="73"/>
      <c r="V19100" s="73"/>
      <c r="X19100" s="12"/>
    </row>
    <row r="19101" spans="2:24" x14ac:dyDescent="0.3">
      <c r="B19101" s="73"/>
      <c r="D19101" s="73"/>
      <c r="P19101" s="73"/>
      <c r="T19101" s="73"/>
      <c r="U19101" s="73"/>
      <c r="V19101" s="73"/>
      <c r="X19101" s="12"/>
    </row>
    <row r="19102" spans="2:24" x14ac:dyDescent="0.3">
      <c r="B19102" s="73"/>
      <c r="D19102" s="73"/>
      <c r="P19102" s="73"/>
      <c r="T19102" s="73"/>
      <c r="U19102" s="73"/>
      <c r="V19102" s="73"/>
      <c r="X19102" s="12"/>
    </row>
    <row r="19103" spans="2:24" x14ac:dyDescent="0.3">
      <c r="B19103" s="73"/>
      <c r="D19103" s="73"/>
      <c r="P19103" s="73"/>
      <c r="T19103" s="73"/>
      <c r="U19103" s="73"/>
      <c r="V19103" s="73"/>
      <c r="X19103" s="12"/>
    </row>
    <row r="19104" spans="2:24" x14ac:dyDescent="0.3">
      <c r="B19104" s="73"/>
      <c r="D19104" s="73"/>
      <c r="P19104" s="73"/>
      <c r="T19104" s="73"/>
      <c r="U19104" s="73"/>
      <c r="V19104" s="73"/>
      <c r="X19104" s="12"/>
    </row>
    <row r="19105" spans="2:24" x14ac:dyDescent="0.3">
      <c r="B19105" s="73"/>
      <c r="D19105" s="73"/>
      <c r="P19105" s="73"/>
      <c r="T19105" s="73"/>
      <c r="U19105" s="73"/>
      <c r="V19105" s="73"/>
      <c r="X19105" s="12"/>
    </row>
    <row r="19106" spans="2:24" x14ac:dyDescent="0.3">
      <c r="B19106" s="73"/>
      <c r="D19106" s="73"/>
      <c r="P19106" s="73"/>
      <c r="T19106" s="73"/>
      <c r="U19106" s="73"/>
      <c r="V19106" s="73"/>
      <c r="X19106" s="12"/>
    </row>
    <row r="19107" spans="2:24" x14ac:dyDescent="0.3">
      <c r="B19107" s="73"/>
      <c r="D19107" s="73"/>
      <c r="P19107" s="73"/>
      <c r="T19107" s="73"/>
      <c r="U19107" s="73"/>
      <c r="V19107" s="73"/>
      <c r="X19107" s="12"/>
    </row>
    <row r="19108" spans="2:24" x14ac:dyDescent="0.3">
      <c r="B19108" s="73"/>
      <c r="D19108" s="73"/>
      <c r="P19108" s="73"/>
      <c r="T19108" s="73"/>
      <c r="U19108" s="73"/>
      <c r="V19108" s="73"/>
      <c r="X19108" s="12"/>
    </row>
    <row r="19109" spans="2:24" x14ac:dyDescent="0.3">
      <c r="B19109" s="73"/>
      <c r="D19109" s="73"/>
      <c r="P19109" s="73"/>
      <c r="T19109" s="73"/>
      <c r="U19109" s="73"/>
      <c r="V19109" s="73"/>
      <c r="X19109" s="12"/>
    </row>
    <row r="19110" spans="2:24" x14ac:dyDescent="0.3">
      <c r="B19110" s="73"/>
      <c r="D19110" s="73"/>
      <c r="P19110" s="73"/>
      <c r="T19110" s="73"/>
      <c r="U19110" s="73"/>
      <c r="V19110" s="73"/>
      <c r="X19110" s="12"/>
    </row>
    <row r="19111" spans="2:24" x14ac:dyDescent="0.3">
      <c r="B19111" s="73"/>
      <c r="D19111" s="73"/>
      <c r="P19111" s="73"/>
      <c r="T19111" s="73"/>
      <c r="U19111" s="73"/>
      <c r="V19111" s="73"/>
      <c r="X19111" s="12"/>
    </row>
    <row r="19112" spans="2:24" x14ac:dyDescent="0.3">
      <c r="B19112" s="73"/>
      <c r="D19112" s="73"/>
      <c r="P19112" s="73"/>
      <c r="T19112" s="73"/>
      <c r="U19112" s="73"/>
      <c r="V19112" s="73"/>
      <c r="X19112" s="12"/>
    </row>
    <row r="19113" spans="2:24" x14ac:dyDescent="0.3">
      <c r="B19113" s="73"/>
      <c r="D19113" s="73"/>
      <c r="P19113" s="73"/>
      <c r="T19113" s="73"/>
      <c r="U19113" s="73"/>
      <c r="V19113" s="73"/>
      <c r="X19113" s="12"/>
    </row>
    <row r="19114" spans="2:24" x14ac:dyDescent="0.3">
      <c r="B19114" s="73"/>
      <c r="D19114" s="73"/>
      <c r="P19114" s="73"/>
      <c r="T19114" s="73"/>
      <c r="U19114" s="73"/>
      <c r="V19114" s="73"/>
      <c r="X19114" s="12"/>
    </row>
    <row r="19115" spans="2:24" x14ac:dyDescent="0.3">
      <c r="B19115" s="73"/>
      <c r="D19115" s="73"/>
      <c r="P19115" s="73"/>
      <c r="T19115" s="73"/>
      <c r="U19115" s="73"/>
      <c r="V19115" s="73"/>
      <c r="X19115" s="12"/>
    </row>
    <row r="19116" spans="2:24" x14ac:dyDescent="0.3">
      <c r="B19116" s="73"/>
      <c r="D19116" s="73"/>
      <c r="P19116" s="73"/>
      <c r="T19116" s="73"/>
      <c r="U19116" s="73"/>
      <c r="V19116" s="73"/>
      <c r="X19116" s="12"/>
    </row>
    <row r="19117" spans="2:24" x14ac:dyDescent="0.3">
      <c r="B19117" s="73"/>
      <c r="D19117" s="73"/>
      <c r="P19117" s="73"/>
      <c r="T19117" s="73"/>
      <c r="U19117" s="73"/>
      <c r="V19117" s="73"/>
      <c r="X19117" s="12"/>
    </row>
    <row r="19118" spans="2:24" x14ac:dyDescent="0.3">
      <c r="B19118" s="73"/>
      <c r="D19118" s="73"/>
      <c r="P19118" s="73"/>
      <c r="T19118" s="73"/>
      <c r="U19118" s="73"/>
      <c r="V19118" s="73"/>
      <c r="X19118" s="12"/>
    </row>
    <row r="19119" spans="2:24" x14ac:dyDescent="0.3">
      <c r="B19119" s="73"/>
      <c r="D19119" s="73"/>
      <c r="P19119" s="73"/>
      <c r="T19119" s="73"/>
      <c r="U19119" s="73"/>
      <c r="V19119" s="73"/>
      <c r="X19119" s="12"/>
    </row>
    <row r="19120" spans="2:24" x14ac:dyDescent="0.3">
      <c r="B19120" s="73"/>
      <c r="D19120" s="73"/>
      <c r="P19120" s="73"/>
      <c r="T19120" s="73"/>
      <c r="U19120" s="73"/>
      <c r="V19120" s="73"/>
      <c r="X19120" s="12"/>
    </row>
    <row r="19121" spans="2:24" x14ac:dyDescent="0.3">
      <c r="B19121" s="73"/>
      <c r="D19121" s="73"/>
      <c r="P19121" s="73"/>
      <c r="T19121" s="73"/>
      <c r="U19121" s="73"/>
      <c r="V19121" s="73"/>
      <c r="X19121" s="12"/>
    </row>
    <row r="19122" spans="2:24" x14ac:dyDescent="0.3">
      <c r="B19122" s="73"/>
      <c r="D19122" s="73"/>
      <c r="P19122" s="73"/>
      <c r="T19122" s="73"/>
      <c r="U19122" s="73"/>
      <c r="V19122" s="73"/>
      <c r="X19122" s="12"/>
    </row>
    <row r="19123" spans="2:24" x14ac:dyDescent="0.3">
      <c r="B19123" s="73"/>
      <c r="D19123" s="73"/>
      <c r="P19123" s="73"/>
      <c r="T19123" s="73"/>
      <c r="U19123" s="73"/>
      <c r="V19123" s="73"/>
      <c r="X19123" s="12"/>
    </row>
    <row r="19124" spans="2:24" x14ac:dyDescent="0.3">
      <c r="B19124" s="73"/>
      <c r="D19124" s="73"/>
      <c r="P19124" s="73"/>
      <c r="T19124" s="73"/>
      <c r="U19124" s="73"/>
      <c r="V19124" s="73"/>
      <c r="X19124" s="12"/>
    </row>
    <row r="19125" spans="2:24" x14ac:dyDescent="0.3">
      <c r="B19125" s="73"/>
      <c r="D19125" s="73"/>
      <c r="P19125" s="73"/>
      <c r="T19125" s="73"/>
      <c r="U19125" s="73"/>
      <c r="V19125" s="73"/>
      <c r="X19125" s="12"/>
    </row>
    <row r="19126" spans="2:24" x14ac:dyDescent="0.3">
      <c r="B19126" s="73"/>
      <c r="D19126" s="73"/>
      <c r="P19126" s="73"/>
      <c r="T19126" s="73"/>
      <c r="U19126" s="73"/>
      <c r="V19126" s="73"/>
      <c r="X19126" s="12"/>
    </row>
    <row r="19127" spans="2:24" x14ac:dyDescent="0.3">
      <c r="B19127" s="73"/>
      <c r="D19127" s="73"/>
      <c r="P19127" s="73"/>
      <c r="T19127" s="73"/>
      <c r="U19127" s="73"/>
      <c r="V19127" s="73"/>
      <c r="X19127" s="12"/>
    </row>
    <row r="19128" spans="2:24" x14ac:dyDescent="0.3">
      <c r="B19128" s="73"/>
      <c r="D19128" s="73"/>
      <c r="P19128" s="73"/>
      <c r="T19128" s="73"/>
      <c r="U19128" s="73"/>
      <c r="V19128" s="73"/>
      <c r="X19128" s="12"/>
    </row>
    <row r="19129" spans="2:24" x14ac:dyDescent="0.3">
      <c r="B19129" s="73"/>
      <c r="D19129" s="73"/>
      <c r="P19129" s="73"/>
      <c r="T19129" s="73"/>
      <c r="U19129" s="73"/>
      <c r="V19129" s="73"/>
      <c r="X19129" s="12"/>
    </row>
    <row r="19130" spans="2:24" x14ac:dyDescent="0.3">
      <c r="B19130" s="73"/>
      <c r="D19130" s="73"/>
      <c r="P19130" s="73"/>
      <c r="T19130" s="73"/>
      <c r="U19130" s="73"/>
      <c r="V19130" s="73"/>
      <c r="X19130" s="12"/>
    </row>
    <row r="19131" spans="2:24" x14ac:dyDescent="0.3">
      <c r="B19131" s="73"/>
      <c r="D19131" s="73"/>
      <c r="P19131" s="73"/>
      <c r="T19131" s="73"/>
      <c r="U19131" s="73"/>
      <c r="V19131" s="73"/>
      <c r="X19131" s="12"/>
    </row>
    <row r="19132" spans="2:24" x14ac:dyDescent="0.3">
      <c r="B19132" s="73"/>
      <c r="D19132" s="73"/>
      <c r="P19132" s="73"/>
      <c r="T19132" s="73"/>
      <c r="U19132" s="73"/>
      <c r="V19132" s="73"/>
      <c r="X19132" s="12"/>
    </row>
    <row r="19133" spans="2:24" x14ac:dyDescent="0.3">
      <c r="B19133" s="73"/>
      <c r="D19133" s="73"/>
      <c r="P19133" s="73"/>
      <c r="T19133" s="73"/>
      <c r="U19133" s="73"/>
      <c r="V19133" s="73"/>
      <c r="X19133" s="12"/>
    </row>
    <row r="19134" spans="2:24" x14ac:dyDescent="0.3">
      <c r="B19134" s="73"/>
      <c r="D19134" s="73"/>
      <c r="P19134" s="73"/>
      <c r="T19134" s="73"/>
      <c r="U19134" s="73"/>
      <c r="V19134" s="73"/>
      <c r="X19134" s="12"/>
    </row>
    <row r="19135" spans="2:24" x14ac:dyDescent="0.3">
      <c r="B19135" s="73"/>
      <c r="D19135" s="73"/>
      <c r="P19135" s="73"/>
      <c r="T19135" s="73"/>
      <c r="U19135" s="73"/>
      <c r="V19135" s="73"/>
      <c r="X19135" s="12"/>
    </row>
    <row r="19136" spans="2:24" x14ac:dyDescent="0.3">
      <c r="B19136" s="73"/>
      <c r="D19136" s="73"/>
      <c r="P19136" s="73"/>
      <c r="T19136" s="73"/>
      <c r="U19136" s="73"/>
      <c r="V19136" s="73"/>
      <c r="X19136" s="12"/>
    </row>
    <row r="19137" spans="2:24" x14ac:dyDescent="0.3">
      <c r="B19137" s="73"/>
      <c r="D19137" s="73"/>
      <c r="P19137" s="73"/>
      <c r="T19137" s="73"/>
      <c r="U19137" s="73"/>
      <c r="V19137" s="73"/>
      <c r="X19137" s="12"/>
    </row>
    <row r="19138" spans="2:24" x14ac:dyDescent="0.3">
      <c r="B19138" s="73"/>
      <c r="D19138" s="73"/>
      <c r="P19138" s="73"/>
      <c r="T19138" s="73"/>
      <c r="U19138" s="73"/>
      <c r="V19138" s="73"/>
      <c r="X19138" s="12"/>
    </row>
    <row r="19139" spans="2:24" x14ac:dyDescent="0.3">
      <c r="B19139" s="73"/>
      <c r="D19139" s="73"/>
      <c r="P19139" s="73"/>
      <c r="T19139" s="73"/>
      <c r="U19139" s="73"/>
      <c r="V19139" s="73"/>
      <c r="X19139" s="12"/>
    </row>
    <row r="19140" spans="2:24" x14ac:dyDescent="0.3">
      <c r="B19140" s="73"/>
      <c r="D19140" s="73"/>
      <c r="P19140" s="73"/>
      <c r="T19140" s="73"/>
      <c r="U19140" s="73"/>
      <c r="V19140" s="73"/>
      <c r="X19140" s="12"/>
    </row>
    <row r="19141" spans="2:24" x14ac:dyDescent="0.3">
      <c r="B19141" s="73"/>
      <c r="D19141" s="73"/>
      <c r="P19141" s="73"/>
      <c r="T19141" s="73"/>
      <c r="U19141" s="73"/>
      <c r="V19141" s="73"/>
      <c r="X19141" s="12"/>
    </row>
    <row r="19142" spans="2:24" x14ac:dyDescent="0.3">
      <c r="B19142" s="73"/>
      <c r="D19142" s="73"/>
      <c r="P19142" s="73"/>
      <c r="T19142" s="73"/>
      <c r="U19142" s="73"/>
      <c r="V19142" s="73"/>
      <c r="X19142" s="12"/>
    </row>
    <row r="19143" spans="2:24" x14ac:dyDescent="0.3">
      <c r="B19143" s="73"/>
      <c r="D19143" s="73"/>
      <c r="P19143" s="73"/>
      <c r="T19143" s="73"/>
      <c r="U19143" s="73"/>
      <c r="V19143" s="73"/>
      <c r="X19143" s="12"/>
    </row>
    <row r="19144" spans="2:24" x14ac:dyDescent="0.3">
      <c r="B19144" s="73"/>
      <c r="D19144" s="73"/>
      <c r="P19144" s="73"/>
      <c r="T19144" s="73"/>
      <c r="U19144" s="73"/>
      <c r="V19144" s="73"/>
      <c r="X19144" s="12"/>
    </row>
    <row r="19145" spans="2:24" x14ac:dyDescent="0.3">
      <c r="B19145" s="73"/>
      <c r="D19145" s="73"/>
      <c r="P19145" s="73"/>
      <c r="T19145" s="73"/>
      <c r="U19145" s="73"/>
      <c r="V19145" s="73"/>
      <c r="X19145" s="12"/>
    </row>
    <row r="19146" spans="2:24" x14ac:dyDescent="0.3">
      <c r="B19146" s="73"/>
      <c r="D19146" s="73"/>
      <c r="P19146" s="73"/>
      <c r="T19146" s="73"/>
      <c r="U19146" s="73"/>
      <c r="V19146" s="73"/>
      <c r="X19146" s="12"/>
    </row>
    <row r="19147" spans="2:24" x14ac:dyDescent="0.3">
      <c r="B19147" s="73"/>
      <c r="D19147" s="73"/>
      <c r="P19147" s="73"/>
      <c r="T19147" s="73"/>
      <c r="U19147" s="73"/>
      <c r="V19147" s="73"/>
      <c r="X19147" s="12"/>
    </row>
    <row r="19148" spans="2:24" x14ac:dyDescent="0.3">
      <c r="B19148" s="73"/>
      <c r="D19148" s="73"/>
      <c r="P19148" s="73"/>
      <c r="T19148" s="73"/>
      <c r="U19148" s="73"/>
      <c r="V19148" s="73"/>
      <c r="X19148" s="12"/>
    </row>
    <row r="19149" spans="2:24" x14ac:dyDescent="0.3">
      <c r="B19149" s="73"/>
      <c r="D19149" s="73"/>
      <c r="P19149" s="73"/>
      <c r="T19149" s="73"/>
      <c r="U19149" s="73"/>
      <c r="V19149" s="73"/>
      <c r="X19149" s="12"/>
    </row>
    <row r="19150" spans="2:24" x14ac:dyDescent="0.3">
      <c r="B19150" s="73"/>
      <c r="D19150" s="73"/>
      <c r="P19150" s="73"/>
      <c r="T19150" s="73"/>
      <c r="U19150" s="73"/>
      <c r="V19150" s="73"/>
      <c r="X19150" s="12"/>
    </row>
    <row r="19151" spans="2:24" x14ac:dyDescent="0.3">
      <c r="B19151" s="73"/>
      <c r="D19151" s="73"/>
      <c r="P19151" s="73"/>
      <c r="T19151" s="73"/>
      <c r="U19151" s="73"/>
      <c r="V19151" s="73"/>
      <c r="X19151" s="12"/>
    </row>
    <row r="19152" spans="2:24" x14ac:dyDescent="0.3">
      <c r="B19152" s="73"/>
      <c r="D19152" s="73"/>
      <c r="P19152" s="73"/>
      <c r="T19152" s="73"/>
      <c r="U19152" s="73"/>
      <c r="V19152" s="73"/>
      <c r="X19152" s="12"/>
    </row>
    <row r="19153" spans="2:24" x14ac:dyDescent="0.3">
      <c r="B19153" s="73"/>
      <c r="D19153" s="73"/>
      <c r="P19153" s="73"/>
      <c r="T19153" s="73"/>
      <c r="U19153" s="73"/>
      <c r="V19153" s="73"/>
      <c r="X19153" s="12"/>
    </row>
    <row r="19154" spans="2:24" x14ac:dyDescent="0.3">
      <c r="B19154" s="73"/>
      <c r="D19154" s="73"/>
      <c r="P19154" s="73"/>
      <c r="T19154" s="73"/>
      <c r="U19154" s="73"/>
      <c r="V19154" s="73"/>
      <c r="X19154" s="12"/>
    </row>
    <row r="19155" spans="2:24" x14ac:dyDescent="0.3">
      <c r="B19155" s="73"/>
      <c r="D19155" s="73"/>
      <c r="P19155" s="73"/>
      <c r="T19155" s="73"/>
      <c r="U19155" s="73"/>
      <c r="V19155" s="73"/>
      <c r="X19155" s="12"/>
    </row>
    <row r="19156" spans="2:24" x14ac:dyDescent="0.3">
      <c r="B19156" s="73"/>
      <c r="D19156" s="73"/>
      <c r="P19156" s="73"/>
      <c r="T19156" s="73"/>
      <c r="U19156" s="73"/>
      <c r="V19156" s="73"/>
      <c r="X19156" s="12"/>
    </row>
    <row r="19157" spans="2:24" x14ac:dyDescent="0.3">
      <c r="B19157" s="73"/>
      <c r="D19157" s="73"/>
      <c r="P19157" s="73"/>
      <c r="T19157" s="73"/>
      <c r="U19157" s="73"/>
      <c r="V19157" s="73"/>
      <c r="X19157" s="12"/>
    </row>
    <row r="19158" spans="2:24" x14ac:dyDescent="0.3">
      <c r="B19158" s="73"/>
      <c r="D19158" s="73"/>
      <c r="P19158" s="73"/>
      <c r="T19158" s="73"/>
      <c r="U19158" s="73"/>
      <c r="V19158" s="73"/>
      <c r="X19158" s="12"/>
    </row>
    <row r="19159" spans="2:24" x14ac:dyDescent="0.3">
      <c r="B19159" s="73"/>
      <c r="D19159" s="73"/>
      <c r="P19159" s="73"/>
      <c r="T19159" s="73"/>
      <c r="U19159" s="73"/>
      <c r="V19159" s="73"/>
      <c r="X19159" s="12"/>
    </row>
    <row r="19160" spans="2:24" x14ac:dyDescent="0.3">
      <c r="B19160" s="73"/>
      <c r="D19160" s="73"/>
      <c r="P19160" s="73"/>
      <c r="T19160" s="73"/>
      <c r="U19160" s="73"/>
      <c r="V19160" s="73"/>
      <c r="X19160" s="12"/>
    </row>
    <row r="19161" spans="2:24" x14ac:dyDescent="0.3">
      <c r="B19161" s="73"/>
      <c r="D19161" s="73"/>
      <c r="P19161" s="73"/>
      <c r="T19161" s="73"/>
      <c r="U19161" s="73"/>
      <c r="V19161" s="73"/>
      <c r="X19161" s="12"/>
    </row>
    <row r="19162" spans="2:24" x14ac:dyDescent="0.3">
      <c r="B19162" s="73"/>
      <c r="D19162" s="73"/>
      <c r="P19162" s="73"/>
      <c r="T19162" s="73"/>
      <c r="U19162" s="73"/>
      <c r="V19162" s="73"/>
      <c r="X19162" s="12"/>
    </row>
    <row r="19163" spans="2:24" x14ac:dyDescent="0.3">
      <c r="B19163" s="73"/>
      <c r="D19163" s="73"/>
      <c r="P19163" s="73"/>
      <c r="T19163" s="73"/>
      <c r="U19163" s="73"/>
      <c r="V19163" s="73"/>
      <c r="X19163" s="12"/>
    </row>
    <row r="19164" spans="2:24" x14ac:dyDescent="0.3">
      <c r="B19164" s="73"/>
      <c r="D19164" s="73"/>
      <c r="P19164" s="73"/>
      <c r="T19164" s="73"/>
      <c r="U19164" s="73"/>
      <c r="V19164" s="73"/>
      <c r="X19164" s="12"/>
    </row>
    <row r="19165" spans="2:24" x14ac:dyDescent="0.3">
      <c r="B19165" s="73"/>
      <c r="D19165" s="73"/>
      <c r="P19165" s="73"/>
      <c r="T19165" s="73"/>
      <c r="U19165" s="73"/>
      <c r="V19165" s="73"/>
      <c r="X19165" s="12"/>
    </row>
    <row r="19166" spans="2:24" x14ac:dyDescent="0.3">
      <c r="B19166" s="73"/>
      <c r="D19166" s="73"/>
      <c r="P19166" s="73"/>
      <c r="T19166" s="73"/>
      <c r="U19166" s="73"/>
      <c r="V19166" s="73"/>
      <c r="X19166" s="12"/>
    </row>
    <row r="19167" spans="2:24" x14ac:dyDescent="0.3">
      <c r="B19167" s="73"/>
      <c r="D19167" s="73"/>
      <c r="P19167" s="73"/>
      <c r="T19167" s="73"/>
      <c r="U19167" s="73"/>
      <c r="V19167" s="73"/>
      <c r="X19167" s="12"/>
    </row>
    <row r="19168" spans="2:24" x14ac:dyDescent="0.3">
      <c r="B19168" s="73"/>
      <c r="D19168" s="73"/>
      <c r="P19168" s="73"/>
      <c r="T19168" s="73"/>
      <c r="U19168" s="73"/>
      <c r="V19168" s="73"/>
      <c r="X19168" s="12"/>
    </row>
    <row r="19169" spans="2:24" x14ac:dyDescent="0.3">
      <c r="B19169" s="73"/>
      <c r="D19169" s="73"/>
      <c r="P19169" s="73"/>
      <c r="T19169" s="73"/>
      <c r="U19169" s="73"/>
      <c r="V19169" s="73"/>
      <c r="X19169" s="12"/>
    </row>
    <row r="19170" spans="2:24" x14ac:dyDescent="0.3">
      <c r="B19170" s="73"/>
      <c r="D19170" s="73"/>
      <c r="P19170" s="73"/>
      <c r="T19170" s="73"/>
      <c r="U19170" s="73"/>
      <c r="V19170" s="73"/>
      <c r="X19170" s="12"/>
    </row>
    <row r="19171" spans="2:24" x14ac:dyDescent="0.3">
      <c r="B19171" s="73"/>
      <c r="D19171" s="73"/>
      <c r="P19171" s="73"/>
      <c r="T19171" s="73"/>
      <c r="U19171" s="73"/>
      <c r="V19171" s="73"/>
      <c r="X19171" s="12"/>
    </row>
    <row r="19172" spans="2:24" x14ac:dyDescent="0.3">
      <c r="B19172" s="73"/>
      <c r="D19172" s="73"/>
      <c r="P19172" s="73"/>
      <c r="T19172" s="73"/>
      <c r="U19172" s="73"/>
      <c r="V19172" s="73"/>
      <c r="X19172" s="12"/>
    </row>
    <row r="19173" spans="2:24" x14ac:dyDescent="0.3">
      <c r="B19173" s="73"/>
      <c r="D19173" s="73"/>
      <c r="P19173" s="73"/>
      <c r="T19173" s="73"/>
      <c r="U19173" s="73"/>
      <c r="V19173" s="73"/>
      <c r="X19173" s="12"/>
    </row>
    <row r="19174" spans="2:24" x14ac:dyDescent="0.3">
      <c r="B19174" s="73"/>
      <c r="D19174" s="73"/>
      <c r="P19174" s="73"/>
      <c r="T19174" s="73"/>
      <c r="U19174" s="73"/>
      <c r="V19174" s="73"/>
      <c r="X19174" s="12"/>
    </row>
    <row r="19175" spans="2:24" x14ac:dyDescent="0.3">
      <c r="B19175" s="73"/>
      <c r="D19175" s="73"/>
      <c r="P19175" s="73"/>
      <c r="T19175" s="73"/>
      <c r="U19175" s="73"/>
      <c r="V19175" s="73"/>
      <c r="X19175" s="12"/>
    </row>
    <row r="19176" spans="2:24" x14ac:dyDescent="0.3">
      <c r="B19176" s="73"/>
      <c r="D19176" s="73"/>
      <c r="P19176" s="73"/>
      <c r="T19176" s="73"/>
      <c r="U19176" s="73"/>
      <c r="V19176" s="73"/>
      <c r="X19176" s="12"/>
    </row>
    <row r="19177" spans="2:24" x14ac:dyDescent="0.3">
      <c r="B19177" s="73"/>
      <c r="D19177" s="73"/>
      <c r="P19177" s="73"/>
      <c r="T19177" s="73"/>
      <c r="U19177" s="73"/>
      <c r="V19177" s="73"/>
      <c r="X19177" s="12"/>
    </row>
    <row r="19178" spans="2:24" x14ac:dyDescent="0.3">
      <c r="B19178" s="73"/>
      <c r="D19178" s="73"/>
      <c r="P19178" s="73"/>
      <c r="T19178" s="73"/>
      <c r="U19178" s="73"/>
      <c r="V19178" s="73"/>
      <c r="X19178" s="12"/>
    </row>
    <row r="19179" spans="2:24" x14ac:dyDescent="0.3">
      <c r="B19179" s="73"/>
      <c r="D19179" s="73"/>
      <c r="P19179" s="73"/>
      <c r="T19179" s="73"/>
      <c r="U19179" s="73"/>
      <c r="V19179" s="73"/>
      <c r="X19179" s="12"/>
    </row>
    <row r="19180" spans="2:24" x14ac:dyDescent="0.3">
      <c r="B19180" s="73"/>
      <c r="D19180" s="73"/>
      <c r="P19180" s="73"/>
      <c r="T19180" s="73"/>
      <c r="U19180" s="73"/>
      <c r="V19180" s="73"/>
      <c r="X19180" s="12"/>
    </row>
    <row r="19181" spans="2:24" x14ac:dyDescent="0.3">
      <c r="B19181" s="73"/>
      <c r="D19181" s="73"/>
      <c r="P19181" s="73"/>
      <c r="T19181" s="73"/>
      <c r="U19181" s="73"/>
      <c r="V19181" s="73"/>
      <c r="X19181" s="12"/>
    </row>
    <row r="19182" spans="2:24" x14ac:dyDescent="0.3">
      <c r="B19182" s="73"/>
      <c r="D19182" s="73"/>
      <c r="P19182" s="73"/>
      <c r="T19182" s="73"/>
      <c r="U19182" s="73"/>
      <c r="V19182" s="73"/>
      <c r="X19182" s="12"/>
    </row>
    <row r="19183" spans="2:24" x14ac:dyDescent="0.3">
      <c r="B19183" s="73"/>
      <c r="D19183" s="73"/>
      <c r="P19183" s="73"/>
      <c r="T19183" s="73"/>
      <c r="U19183" s="73"/>
      <c r="V19183" s="73"/>
      <c r="X19183" s="12"/>
    </row>
    <row r="19184" spans="2:24" x14ac:dyDescent="0.3">
      <c r="B19184" s="73"/>
      <c r="D19184" s="73"/>
      <c r="P19184" s="73"/>
      <c r="T19184" s="73"/>
      <c r="U19184" s="73"/>
      <c r="V19184" s="73"/>
      <c r="X19184" s="12"/>
    </row>
    <row r="19185" spans="2:24" x14ac:dyDescent="0.3">
      <c r="B19185" s="73"/>
      <c r="D19185" s="73"/>
      <c r="P19185" s="73"/>
      <c r="T19185" s="73"/>
      <c r="U19185" s="73"/>
      <c r="V19185" s="73"/>
      <c r="X19185" s="12"/>
    </row>
    <row r="19186" spans="2:24" x14ac:dyDescent="0.3">
      <c r="B19186" s="73"/>
      <c r="D19186" s="73"/>
      <c r="P19186" s="73"/>
      <c r="T19186" s="73"/>
      <c r="U19186" s="73"/>
      <c r="V19186" s="73"/>
      <c r="X19186" s="12"/>
    </row>
    <row r="19187" spans="2:24" x14ac:dyDescent="0.3">
      <c r="B19187" s="73"/>
      <c r="D19187" s="73"/>
      <c r="P19187" s="73"/>
      <c r="T19187" s="73"/>
      <c r="U19187" s="73"/>
      <c r="V19187" s="73"/>
      <c r="X19187" s="12"/>
    </row>
    <row r="19188" spans="2:24" x14ac:dyDescent="0.3">
      <c r="B19188" s="73"/>
      <c r="D19188" s="73"/>
      <c r="P19188" s="73"/>
      <c r="T19188" s="73"/>
      <c r="U19188" s="73"/>
      <c r="V19188" s="73"/>
      <c r="X19188" s="12"/>
    </row>
    <row r="19189" spans="2:24" x14ac:dyDescent="0.3">
      <c r="B19189" s="73"/>
      <c r="D19189" s="73"/>
      <c r="P19189" s="73"/>
      <c r="T19189" s="73"/>
      <c r="U19189" s="73"/>
      <c r="V19189" s="73"/>
      <c r="X19189" s="12"/>
    </row>
    <row r="19190" spans="2:24" x14ac:dyDescent="0.3">
      <c r="B19190" s="73"/>
      <c r="D19190" s="73"/>
      <c r="P19190" s="73"/>
      <c r="T19190" s="73"/>
      <c r="U19190" s="73"/>
      <c r="V19190" s="73"/>
      <c r="X19190" s="12"/>
    </row>
    <row r="19191" spans="2:24" x14ac:dyDescent="0.3">
      <c r="B19191" s="73"/>
      <c r="D19191" s="73"/>
      <c r="P19191" s="73"/>
      <c r="T19191" s="73"/>
      <c r="U19191" s="73"/>
      <c r="V19191" s="73"/>
      <c r="X19191" s="12"/>
    </row>
    <row r="19192" spans="2:24" x14ac:dyDescent="0.3">
      <c r="B19192" s="73"/>
      <c r="D19192" s="73"/>
      <c r="P19192" s="73"/>
      <c r="T19192" s="73"/>
      <c r="U19192" s="73"/>
      <c r="V19192" s="73"/>
      <c r="X19192" s="12"/>
    </row>
    <row r="19193" spans="2:24" x14ac:dyDescent="0.3">
      <c r="B19193" s="73"/>
      <c r="D19193" s="73"/>
      <c r="P19193" s="73"/>
      <c r="T19193" s="73"/>
      <c r="U19193" s="73"/>
      <c r="V19193" s="73"/>
      <c r="X19193" s="12"/>
    </row>
    <row r="19194" spans="2:24" x14ac:dyDescent="0.3">
      <c r="B19194" s="73"/>
      <c r="D19194" s="73"/>
      <c r="P19194" s="73"/>
      <c r="T19194" s="73"/>
      <c r="U19194" s="73"/>
      <c r="V19194" s="73"/>
      <c r="X19194" s="12"/>
    </row>
    <row r="19195" spans="2:24" x14ac:dyDescent="0.3">
      <c r="B19195" s="73"/>
      <c r="D19195" s="73"/>
      <c r="P19195" s="73"/>
      <c r="T19195" s="73"/>
      <c r="U19195" s="73"/>
      <c r="V19195" s="73"/>
      <c r="X19195" s="12"/>
    </row>
    <row r="19196" spans="2:24" x14ac:dyDescent="0.3">
      <c r="B19196" s="73"/>
      <c r="D19196" s="73"/>
      <c r="P19196" s="73"/>
      <c r="T19196" s="73"/>
      <c r="U19196" s="73"/>
      <c r="V19196" s="73"/>
      <c r="X19196" s="12"/>
    </row>
    <row r="19197" spans="2:24" x14ac:dyDescent="0.3">
      <c r="B19197" s="73"/>
      <c r="D19197" s="73"/>
      <c r="P19197" s="73"/>
      <c r="T19197" s="73"/>
      <c r="U19197" s="73"/>
      <c r="V19197" s="73"/>
      <c r="X19197" s="12"/>
    </row>
    <row r="19198" spans="2:24" x14ac:dyDescent="0.3">
      <c r="B19198" s="73"/>
      <c r="D19198" s="73"/>
      <c r="P19198" s="73"/>
      <c r="T19198" s="73"/>
      <c r="U19198" s="73"/>
      <c r="V19198" s="73"/>
      <c r="X19198" s="12"/>
    </row>
    <row r="19199" spans="2:24" x14ac:dyDescent="0.3">
      <c r="B19199" s="73"/>
      <c r="D19199" s="73"/>
      <c r="P19199" s="73"/>
      <c r="T19199" s="73"/>
      <c r="U19199" s="73"/>
      <c r="V19199" s="73"/>
      <c r="X19199" s="12"/>
    </row>
    <row r="19200" spans="2:24" x14ac:dyDescent="0.3">
      <c r="B19200" s="73"/>
      <c r="D19200" s="73"/>
      <c r="P19200" s="73"/>
      <c r="T19200" s="73"/>
      <c r="U19200" s="73"/>
      <c r="V19200" s="73"/>
      <c r="X19200" s="12"/>
    </row>
    <row r="19201" spans="2:24" x14ac:dyDescent="0.3">
      <c r="B19201" s="73"/>
      <c r="D19201" s="73"/>
      <c r="P19201" s="73"/>
      <c r="T19201" s="73"/>
      <c r="U19201" s="73"/>
      <c r="V19201" s="73"/>
      <c r="X19201" s="12"/>
    </row>
    <row r="19202" spans="2:24" x14ac:dyDescent="0.3">
      <c r="B19202" s="73"/>
      <c r="D19202" s="73"/>
      <c r="P19202" s="73"/>
      <c r="T19202" s="73"/>
      <c r="U19202" s="73"/>
      <c r="V19202" s="73"/>
      <c r="X19202" s="12"/>
    </row>
    <row r="19203" spans="2:24" x14ac:dyDescent="0.3">
      <c r="B19203" s="73"/>
      <c r="D19203" s="73"/>
      <c r="P19203" s="73"/>
      <c r="T19203" s="73"/>
      <c r="U19203" s="73"/>
      <c r="V19203" s="73"/>
      <c r="X19203" s="12"/>
    </row>
    <row r="19204" spans="2:24" x14ac:dyDescent="0.3">
      <c r="B19204" s="73"/>
      <c r="D19204" s="73"/>
      <c r="P19204" s="73"/>
      <c r="T19204" s="73"/>
      <c r="U19204" s="73"/>
      <c r="V19204" s="73"/>
      <c r="X19204" s="12"/>
    </row>
    <row r="19205" spans="2:24" x14ac:dyDescent="0.3">
      <c r="B19205" s="73"/>
      <c r="D19205" s="73"/>
      <c r="P19205" s="73"/>
      <c r="T19205" s="73"/>
      <c r="U19205" s="73"/>
      <c r="V19205" s="73"/>
      <c r="X19205" s="12"/>
    </row>
    <row r="19206" spans="2:24" x14ac:dyDescent="0.3">
      <c r="B19206" s="73"/>
      <c r="D19206" s="73"/>
      <c r="P19206" s="73"/>
      <c r="T19206" s="73"/>
      <c r="U19206" s="73"/>
      <c r="V19206" s="73"/>
      <c r="X19206" s="12"/>
    </row>
    <row r="19207" spans="2:24" x14ac:dyDescent="0.3">
      <c r="B19207" s="73"/>
      <c r="D19207" s="73"/>
      <c r="P19207" s="73"/>
      <c r="T19207" s="73"/>
      <c r="U19207" s="73"/>
      <c r="V19207" s="73"/>
      <c r="X19207" s="12"/>
    </row>
    <row r="19208" spans="2:24" x14ac:dyDescent="0.3">
      <c r="B19208" s="73"/>
      <c r="D19208" s="73"/>
      <c r="P19208" s="73"/>
      <c r="T19208" s="73"/>
      <c r="U19208" s="73"/>
      <c r="V19208" s="73"/>
      <c r="X19208" s="12"/>
    </row>
    <row r="19209" spans="2:24" x14ac:dyDescent="0.3">
      <c r="B19209" s="73"/>
      <c r="D19209" s="73"/>
      <c r="P19209" s="73"/>
      <c r="T19209" s="73"/>
      <c r="U19209" s="73"/>
      <c r="V19209" s="73"/>
      <c r="X19209" s="12"/>
    </row>
    <row r="19210" spans="2:24" x14ac:dyDescent="0.3">
      <c r="B19210" s="73"/>
      <c r="D19210" s="73"/>
      <c r="P19210" s="73"/>
      <c r="T19210" s="73"/>
      <c r="U19210" s="73"/>
      <c r="V19210" s="73"/>
      <c r="X19210" s="12"/>
    </row>
    <row r="19211" spans="2:24" x14ac:dyDescent="0.3">
      <c r="B19211" s="73"/>
      <c r="D19211" s="73"/>
      <c r="P19211" s="73"/>
      <c r="T19211" s="73"/>
      <c r="U19211" s="73"/>
      <c r="V19211" s="73"/>
      <c r="X19211" s="12"/>
    </row>
    <row r="19212" spans="2:24" x14ac:dyDescent="0.3">
      <c r="B19212" s="73"/>
      <c r="D19212" s="73"/>
      <c r="P19212" s="73"/>
      <c r="T19212" s="73"/>
      <c r="U19212" s="73"/>
      <c r="V19212" s="73"/>
      <c r="X19212" s="12"/>
    </row>
    <row r="19213" spans="2:24" x14ac:dyDescent="0.3">
      <c r="B19213" s="73"/>
      <c r="D19213" s="73"/>
      <c r="P19213" s="73"/>
      <c r="T19213" s="73"/>
      <c r="U19213" s="73"/>
      <c r="V19213" s="73"/>
      <c r="X19213" s="12"/>
    </row>
    <row r="19214" spans="2:24" x14ac:dyDescent="0.3">
      <c r="B19214" s="73"/>
      <c r="D19214" s="73"/>
      <c r="P19214" s="73"/>
      <c r="T19214" s="73"/>
      <c r="U19214" s="73"/>
      <c r="V19214" s="73"/>
      <c r="X19214" s="12"/>
    </row>
    <row r="19215" spans="2:24" x14ac:dyDescent="0.3">
      <c r="B19215" s="73"/>
      <c r="D19215" s="73"/>
      <c r="P19215" s="73"/>
      <c r="T19215" s="73"/>
      <c r="U19215" s="73"/>
      <c r="V19215" s="73"/>
      <c r="X19215" s="12"/>
    </row>
    <row r="19216" spans="2:24" x14ac:dyDescent="0.3">
      <c r="B19216" s="73"/>
      <c r="D19216" s="73"/>
      <c r="P19216" s="73"/>
      <c r="T19216" s="73"/>
      <c r="U19216" s="73"/>
      <c r="V19216" s="73"/>
      <c r="X19216" s="12"/>
    </row>
    <row r="19217" spans="2:24" x14ac:dyDescent="0.3">
      <c r="B19217" s="73"/>
      <c r="D19217" s="73"/>
      <c r="P19217" s="73"/>
      <c r="T19217" s="73"/>
      <c r="U19217" s="73"/>
      <c r="V19217" s="73"/>
      <c r="X19217" s="12"/>
    </row>
    <row r="19218" spans="2:24" x14ac:dyDescent="0.3">
      <c r="B19218" s="73"/>
      <c r="D19218" s="73"/>
      <c r="P19218" s="73"/>
      <c r="T19218" s="73"/>
      <c r="U19218" s="73"/>
      <c r="V19218" s="73"/>
      <c r="X19218" s="12"/>
    </row>
    <row r="19219" spans="2:24" x14ac:dyDescent="0.3">
      <c r="B19219" s="73"/>
      <c r="D19219" s="73"/>
      <c r="P19219" s="73"/>
      <c r="T19219" s="73"/>
      <c r="U19219" s="73"/>
      <c r="V19219" s="73"/>
      <c r="X19219" s="12"/>
    </row>
    <row r="19220" spans="2:24" x14ac:dyDescent="0.3">
      <c r="B19220" s="73"/>
      <c r="D19220" s="73"/>
      <c r="P19220" s="73"/>
      <c r="T19220" s="73"/>
      <c r="U19220" s="73"/>
      <c r="V19220" s="73"/>
      <c r="X19220" s="12"/>
    </row>
    <row r="19221" spans="2:24" x14ac:dyDescent="0.3">
      <c r="B19221" s="73"/>
      <c r="D19221" s="73"/>
      <c r="P19221" s="73"/>
      <c r="T19221" s="73"/>
      <c r="U19221" s="73"/>
      <c r="V19221" s="73"/>
      <c r="X19221" s="12"/>
    </row>
    <row r="19222" spans="2:24" x14ac:dyDescent="0.3">
      <c r="B19222" s="73"/>
      <c r="D19222" s="73"/>
      <c r="P19222" s="73"/>
      <c r="T19222" s="73"/>
      <c r="U19222" s="73"/>
      <c r="V19222" s="73"/>
      <c r="X19222" s="12"/>
    </row>
    <row r="19223" spans="2:24" x14ac:dyDescent="0.3">
      <c r="B19223" s="73"/>
      <c r="D19223" s="73"/>
      <c r="P19223" s="73"/>
      <c r="T19223" s="73"/>
      <c r="U19223" s="73"/>
      <c r="V19223" s="73"/>
      <c r="X19223" s="12"/>
    </row>
    <row r="19224" spans="2:24" x14ac:dyDescent="0.3">
      <c r="B19224" s="73"/>
      <c r="D19224" s="73"/>
      <c r="P19224" s="73"/>
      <c r="T19224" s="73"/>
      <c r="U19224" s="73"/>
      <c r="V19224" s="73"/>
      <c r="X19224" s="12"/>
    </row>
    <row r="19225" spans="2:24" x14ac:dyDescent="0.3">
      <c r="B19225" s="73"/>
      <c r="D19225" s="73"/>
      <c r="P19225" s="73"/>
      <c r="T19225" s="73"/>
      <c r="U19225" s="73"/>
      <c r="V19225" s="73"/>
      <c r="X19225" s="12"/>
    </row>
    <row r="19226" spans="2:24" x14ac:dyDescent="0.3">
      <c r="B19226" s="73"/>
      <c r="D19226" s="73"/>
      <c r="P19226" s="73"/>
      <c r="T19226" s="73"/>
      <c r="U19226" s="73"/>
      <c r="V19226" s="73"/>
      <c r="X19226" s="12"/>
    </row>
    <row r="19227" spans="2:24" x14ac:dyDescent="0.3">
      <c r="B19227" s="73"/>
      <c r="D19227" s="73"/>
      <c r="P19227" s="73"/>
      <c r="T19227" s="73"/>
      <c r="U19227" s="73"/>
      <c r="V19227" s="73"/>
      <c r="X19227" s="12"/>
    </row>
    <row r="19228" spans="2:24" x14ac:dyDescent="0.3">
      <c r="B19228" s="73"/>
      <c r="D19228" s="73"/>
      <c r="P19228" s="73"/>
      <c r="T19228" s="73"/>
      <c r="U19228" s="73"/>
      <c r="V19228" s="73"/>
      <c r="X19228" s="12"/>
    </row>
    <row r="19229" spans="2:24" x14ac:dyDescent="0.3">
      <c r="B19229" s="73"/>
      <c r="D19229" s="73"/>
      <c r="P19229" s="73"/>
      <c r="T19229" s="73"/>
      <c r="U19229" s="73"/>
      <c r="V19229" s="73"/>
      <c r="X19229" s="12"/>
    </row>
    <row r="19230" spans="2:24" x14ac:dyDescent="0.3">
      <c r="B19230" s="73"/>
      <c r="D19230" s="73"/>
      <c r="P19230" s="73"/>
      <c r="T19230" s="73"/>
      <c r="U19230" s="73"/>
      <c r="V19230" s="73"/>
      <c r="X19230" s="12"/>
    </row>
    <row r="19231" spans="2:24" x14ac:dyDescent="0.3">
      <c r="B19231" s="73"/>
      <c r="D19231" s="73"/>
      <c r="P19231" s="73"/>
      <c r="T19231" s="73"/>
      <c r="U19231" s="73"/>
      <c r="V19231" s="73"/>
      <c r="X19231" s="12"/>
    </row>
    <row r="19232" spans="2:24" x14ac:dyDescent="0.3">
      <c r="B19232" s="73"/>
      <c r="D19232" s="73"/>
      <c r="P19232" s="73"/>
      <c r="T19232" s="73"/>
      <c r="U19232" s="73"/>
      <c r="V19232" s="73"/>
      <c r="X19232" s="12"/>
    </row>
    <row r="19233" spans="2:24" x14ac:dyDescent="0.3">
      <c r="B19233" s="73"/>
      <c r="D19233" s="73"/>
      <c r="P19233" s="73"/>
      <c r="T19233" s="73"/>
      <c r="U19233" s="73"/>
      <c r="V19233" s="73"/>
      <c r="X19233" s="12"/>
    </row>
    <row r="19234" spans="2:24" x14ac:dyDescent="0.3">
      <c r="B19234" s="73"/>
      <c r="D19234" s="73"/>
      <c r="P19234" s="73"/>
      <c r="T19234" s="73"/>
      <c r="U19234" s="73"/>
      <c r="V19234" s="73"/>
      <c r="X19234" s="12"/>
    </row>
    <row r="19235" spans="2:24" x14ac:dyDescent="0.3">
      <c r="B19235" s="73"/>
      <c r="D19235" s="73"/>
      <c r="P19235" s="73"/>
      <c r="T19235" s="73"/>
      <c r="U19235" s="73"/>
      <c r="V19235" s="73"/>
      <c r="X19235" s="12"/>
    </row>
    <row r="19236" spans="2:24" x14ac:dyDescent="0.3">
      <c r="B19236" s="73"/>
      <c r="D19236" s="73"/>
      <c r="P19236" s="73"/>
      <c r="T19236" s="73"/>
      <c r="U19236" s="73"/>
      <c r="V19236" s="73"/>
      <c r="X19236" s="12"/>
    </row>
    <row r="19237" spans="2:24" x14ac:dyDescent="0.3">
      <c r="B19237" s="73"/>
      <c r="D19237" s="73"/>
      <c r="P19237" s="73"/>
      <c r="T19237" s="73"/>
      <c r="U19237" s="73"/>
      <c r="V19237" s="73"/>
      <c r="X19237" s="12"/>
    </row>
    <row r="19238" spans="2:24" x14ac:dyDescent="0.3">
      <c r="B19238" s="73"/>
      <c r="D19238" s="73"/>
      <c r="P19238" s="73"/>
      <c r="T19238" s="73"/>
      <c r="U19238" s="73"/>
      <c r="V19238" s="73"/>
      <c r="X19238" s="12"/>
    </row>
    <row r="19239" spans="2:24" x14ac:dyDescent="0.3">
      <c r="B19239" s="73"/>
      <c r="D19239" s="73"/>
      <c r="P19239" s="73"/>
      <c r="T19239" s="73"/>
      <c r="U19239" s="73"/>
      <c r="V19239" s="73"/>
      <c r="X19239" s="12"/>
    </row>
    <row r="19240" spans="2:24" x14ac:dyDescent="0.3">
      <c r="B19240" s="73"/>
      <c r="D19240" s="73"/>
      <c r="P19240" s="73"/>
      <c r="T19240" s="73"/>
      <c r="U19240" s="73"/>
      <c r="V19240" s="73"/>
      <c r="X19240" s="12"/>
    </row>
    <row r="19241" spans="2:24" x14ac:dyDescent="0.3">
      <c r="B19241" s="73"/>
      <c r="D19241" s="73"/>
      <c r="P19241" s="73"/>
      <c r="T19241" s="73"/>
      <c r="U19241" s="73"/>
      <c r="V19241" s="73"/>
      <c r="X19241" s="12"/>
    </row>
    <row r="19242" spans="2:24" x14ac:dyDescent="0.3">
      <c r="B19242" s="73"/>
      <c r="D19242" s="73"/>
      <c r="P19242" s="73"/>
      <c r="T19242" s="73"/>
      <c r="U19242" s="73"/>
      <c r="V19242" s="73"/>
      <c r="X19242" s="12"/>
    </row>
    <row r="19243" spans="2:24" x14ac:dyDescent="0.3">
      <c r="B19243" s="73"/>
      <c r="D19243" s="73"/>
      <c r="P19243" s="73"/>
      <c r="T19243" s="73"/>
      <c r="U19243" s="73"/>
      <c r="V19243" s="73"/>
      <c r="X19243" s="12"/>
    </row>
    <row r="19244" spans="2:24" x14ac:dyDescent="0.3">
      <c r="B19244" s="73"/>
      <c r="D19244" s="73"/>
      <c r="P19244" s="73"/>
      <c r="T19244" s="73"/>
      <c r="U19244" s="73"/>
      <c r="V19244" s="73"/>
      <c r="X19244" s="12"/>
    </row>
    <row r="19245" spans="2:24" x14ac:dyDescent="0.3">
      <c r="B19245" s="73"/>
      <c r="D19245" s="73"/>
      <c r="P19245" s="73"/>
      <c r="T19245" s="73"/>
      <c r="U19245" s="73"/>
      <c r="V19245" s="73"/>
      <c r="X19245" s="12"/>
    </row>
    <row r="19246" spans="2:24" x14ac:dyDescent="0.3">
      <c r="B19246" s="73"/>
      <c r="D19246" s="73"/>
      <c r="P19246" s="73"/>
      <c r="T19246" s="73"/>
      <c r="U19246" s="73"/>
      <c r="V19246" s="73"/>
      <c r="X19246" s="12"/>
    </row>
    <row r="19247" spans="2:24" x14ac:dyDescent="0.3">
      <c r="B19247" s="73"/>
      <c r="D19247" s="73"/>
      <c r="P19247" s="73"/>
      <c r="T19247" s="73"/>
      <c r="U19247" s="73"/>
      <c r="V19247" s="73"/>
      <c r="X19247" s="12"/>
    </row>
    <row r="19248" spans="2:24" x14ac:dyDescent="0.3">
      <c r="B19248" s="73"/>
      <c r="D19248" s="73"/>
      <c r="P19248" s="73"/>
      <c r="T19248" s="73"/>
      <c r="U19248" s="73"/>
      <c r="V19248" s="73"/>
      <c r="X19248" s="12"/>
    </row>
    <row r="19249" spans="2:24" x14ac:dyDescent="0.3">
      <c r="B19249" s="73"/>
      <c r="D19249" s="73"/>
      <c r="P19249" s="73"/>
      <c r="T19249" s="73"/>
      <c r="U19249" s="73"/>
      <c r="V19249" s="73"/>
      <c r="X19249" s="12"/>
    </row>
    <row r="19250" spans="2:24" x14ac:dyDescent="0.3">
      <c r="B19250" s="73"/>
      <c r="D19250" s="73"/>
      <c r="P19250" s="73"/>
      <c r="T19250" s="73"/>
      <c r="U19250" s="73"/>
      <c r="V19250" s="73"/>
      <c r="X19250" s="12"/>
    </row>
    <row r="19251" spans="2:24" x14ac:dyDescent="0.3">
      <c r="B19251" s="73"/>
      <c r="D19251" s="73"/>
      <c r="P19251" s="73"/>
      <c r="T19251" s="73"/>
      <c r="U19251" s="73"/>
      <c r="V19251" s="73"/>
      <c r="X19251" s="12"/>
    </row>
    <row r="19252" spans="2:24" x14ac:dyDescent="0.3">
      <c r="B19252" s="73"/>
      <c r="D19252" s="73"/>
      <c r="P19252" s="73"/>
      <c r="T19252" s="73"/>
      <c r="U19252" s="73"/>
      <c r="V19252" s="73"/>
      <c r="X19252" s="12"/>
    </row>
    <row r="19253" spans="2:24" x14ac:dyDescent="0.3">
      <c r="B19253" s="73"/>
      <c r="D19253" s="73"/>
      <c r="P19253" s="73"/>
      <c r="T19253" s="73"/>
      <c r="U19253" s="73"/>
      <c r="V19253" s="73"/>
      <c r="X19253" s="12"/>
    </row>
    <row r="19254" spans="2:24" x14ac:dyDescent="0.3">
      <c r="B19254" s="73"/>
      <c r="D19254" s="73"/>
      <c r="P19254" s="73"/>
      <c r="T19254" s="73"/>
      <c r="U19254" s="73"/>
      <c r="V19254" s="73"/>
      <c r="X19254" s="12"/>
    </row>
    <row r="19255" spans="2:24" x14ac:dyDescent="0.3">
      <c r="B19255" s="73"/>
      <c r="D19255" s="73"/>
      <c r="P19255" s="73"/>
      <c r="T19255" s="73"/>
      <c r="U19255" s="73"/>
      <c r="V19255" s="73"/>
      <c r="X19255" s="12"/>
    </row>
    <row r="19256" spans="2:24" x14ac:dyDescent="0.3">
      <c r="B19256" s="73"/>
      <c r="D19256" s="73"/>
      <c r="P19256" s="73"/>
      <c r="T19256" s="73"/>
      <c r="U19256" s="73"/>
      <c r="V19256" s="73"/>
      <c r="X19256" s="12"/>
    </row>
    <row r="19257" spans="2:24" x14ac:dyDescent="0.3">
      <c r="B19257" s="73"/>
      <c r="D19257" s="73"/>
      <c r="P19257" s="73"/>
      <c r="T19257" s="73"/>
      <c r="U19257" s="73"/>
      <c r="V19257" s="73"/>
      <c r="X19257" s="12"/>
    </row>
    <row r="19258" spans="2:24" x14ac:dyDescent="0.3">
      <c r="B19258" s="73"/>
      <c r="D19258" s="73"/>
      <c r="P19258" s="73"/>
      <c r="T19258" s="73"/>
      <c r="U19258" s="73"/>
      <c r="V19258" s="73"/>
      <c r="X19258" s="12"/>
    </row>
    <row r="19259" spans="2:24" x14ac:dyDescent="0.3">
      <c r="B19259" s="73"/>
      <c r="D19259" s="73"/>
      <c r="P19259" s="73"/>
      <c r="T19259" s="73"/>
      <c r="U19259" s="73"/>
      <c r="V19259" s="73"/>
      <c r="X19259" s="12"/>
    </row>
    <row r="19260" spans="2:24" x14ac:dyDescent="0.3">
      <c r="B19260" s="73"/>
      <c r="D19260" s="73"/>
      <c r="P19260" s="73"/>
      <c r="T19260" s="73"/>
      <c r="U19260" s="73"/>
      <c r="V19260" s="73"/>
      <c r="X19260" s="12"/>
    </row>
    <row r="19261" spans="2:24" x14ac:dyDescent="0.3">
      <c r="B19261" s="73"/>
      <c r="D19261" s="73"/>
      <c r="P19261" s="73"/>
      <c r="T19261" s="73"/>
      <c r="U19261" s="73"/>
      <c r="V19261" s="73"/>
      <c r="X19261" s="12"/>
    </row>
    <row r="19262" spans="2:24" x14ac:dyDescent="0.3">
      <c r="B19262" s="73"/>
      <c r="D19262" s="73"/>
      <c r="P19262" s="73"/>
      <c r="T19262" s="73"/>
      <c r="U19262" s="73"/>
      <c r="V19262" s="73"/>
      <c r="X19262" s="12"/>
    </row>
    <row r="19263" spans="2:24" x14ac:dyDescent="0.3">
      <c r="B19263" s="73"/>
      <c r="D19263" s="73"/>
      <c r="P19263" s="73"/>
      <c r="T19263" s="73"/>
      <c r="U19263" s="73"/>
      <c r="V19263" s="73"/>
      <c r="X19263" s="12"/>
    </row>
    <row r="19264" spans="2:24" x14ac:dyDescent="0.3">
      <c r="B19264" s="73"/>
      <c r="D19264" s="73"/>
      <c r="P19264" s="73"/>
      <c r="T19264" s="73"/>
      <c r="U19264" s="73"/>
      <c r="V19264" s="73"/>
      <c r="X19264" s="12"/>
    </row>
    <row r="19265" spans="2:24" x14ac:dyDescent="0.3">
      <c r="B19265" s="73"/>
      <c r="D19265" s="73"/>
      <c r="P19265" s="73"/>
      <c r="T19265" s="73"/>
      <c r="U19265" s="73"/>
      <c r="V19265" s="73"/>
      <c r="X19265" s="12"/>
    </row>
    <row r="19266" spans="2:24" x14ac:dyDescent="0.3">
      <c r="B19266" s="73"/>
      <c r="D19266" s="73"/>
      <c r="P19266" s="73"/>
      <c r="T19266" s="73"/>
      <c r="U19266" s="73"/>
      <c r="V19266" s="73"/>
      <c r="X19266" s="12"/>
    </row>
    <row r="19267" spans="2:24" x14ac:dyDescent="0.3">
      <c r="B19267" s="73"/>
      <c r="D19267" s="73"/>
      <c r="P19267" s="73"/>
      <c r="T19267" s="73"/>
      <c r="U19267" s="73"/>
      <c r="V19267" s="73"/>
      <c r="X19267" s="12"/>
    </row>
    <row r="19268" spans="2:24" x14ac:dyDescent="0.3">
      <c r="B19268" s="73"/>
      <c r="D19268" s="73"/>
      <c r="P19268" s="73"/>
      <c r="T19268" s="73"/>
      <c r="U19268" s="73"/>
      <c r="V19268" s="73"/>
      <c r="X19268" s="12"/>
    </row>
    <row r="19269" spans="2:24" x14ac:dyDescent="0.3">
      <c r="B19269" s="73"/>
      <c r="D19269" s="73"/>
      <c r="P19269" s="73"/>
      <c r="T19269" s="73"/>
      <c r="U19269" s="73"/>
      <c r="V19269" s="73"/>
      <c r="X19269" s="12"/>
    </row>
    <row r="19270" spans="2:24" x14ac:dyDescent="0.3">
      <c r="B19270" s="73"/>
      <c r="D19270" s="73"/>
      <c r="P19270" s="73"/>
      <c r="T19270" s="73"/>
      <c r="U19270" s="73"/>
      <c r="V19270" s="73"/>
      <c r="X19270" s="12"/>
    </row>
    <row r="19271" spans="2:24" x14ac:dyDescent="0.3">
      <c r="B19271" s="73"/>
      <c r="D19271" s="73"/>
      <c r="P19271" s="73"/>
      <c r="T19271" s="73"/>
      <c r="U19271" s="73"/>
      <c r="V19271" s="73"/>
      <c r="X19271" s="12"/>
    </row>
    <row r="19272" spans="2:24" x14ac:dyDescent="0.3">
      <c r="B19272" s="73"/>
      <c r="D19272" s="73"/>
      <c r="P19272" s="73"/>
      <c r="T19272" s="73"/>
      <c r="U19272" s="73"/>
      <c r="V19272" s="73"/>
      <c r="X19272" s="12"/>
    </row>
    <row r="19273" spans="2:24" x14ac:dyDescent="0.3">
      <c r="B19273" s="73"/>
      <c r="D19273" s="73"/>
      <c r="P19273" s="73"/>
      <c r="T19273" s="73"/>
      <c r="U19273" s="73"/>
      <c r="V19273" s="73"/>
      <c r="X19273" s="12"/>
    </row>
    <row r="19274" spans="2:24" x14ac:dyDescent="0.3">
      <c r="B19274" s="73"/>
      <c r="D19274" s="73"/>
      <c r="P19274" s="73"/>
      <c r="T19274" s="73"/>
      <c r="U19274" s="73"/>
      <c r="V19274" s="73"/>
      <c r="X19274" s="12"/>
    </row>
    <row r="19275" spans="2:24" x14ac:dyDescent="0.3">
      <c r="B19275" s="73"/>
      <c r="D19275" s="73"/>
      <c r="P19275" s="73"/>
      <c r="T19275" s="73"/>
      <c r="U19275" s="73"/>
      <c r="V19275" s="73"/>
      <c r="X19275" s="12"/>
    </row>
    <row r="19276" spans="2:24" x14ac:dyDescent="0.3">
      <c r="B19276" s="73"/>
      <c r="D19276" s="73"/>
      <c r="P19276" s="73"/>
      <c r="T19276" s="73"/>
      <c r="U19276" s="73"/>
      <c r="V19276" s="73"/>
      <c r="X19276" s="12"/>
    </row>
    <row r="19277" spans="2:24" x14ac:dyDescent="0.3">
      <c r="B19277" s="73"/>
      <c r="D19277" s="73"/>
      <c r="P19277" s="73"/>
      <c r="T19277" s="73"/>
      <c r="U19277" s="73"/>
      <c r="V19277" s="73"/>
      <c r="X19277" s="12"/>
    </row>
    <row r="19278" spans="2:24" x14ac:dyDescent="0.3">
      <c r="B19278" s="73"/>
      <c r="D19278" s="73"/>
      <c r="P19278" s="73"/>
      <c r="T19278" s="73"/>
      <c r="U19278" s="73"/>
      <c r="V19278" s="73"/>
      <c r="X19278" s="12"/>
    </row>
    <row r="19279" spans="2:24" x14ac:dyDescent="0.3">
      <c r="B19279" s="73"/>
      <c r="D19279" s="73"/>
      <c r="P19279" s="73"/>
      <c r="T19279" s="73"/>
      <c r="U19279" s="73"/>
      <c r="V19279" s="73"/>
      <c r="X19279" s="12"/>
    </row>
    <row r="19280" spans="2:24" x14ac:dyDescent="0.3">
      <c r="B19280" s="73"/>
      <c r="D19280" s="73"/>
      <c r="P19280" s="73"/>
      <c r="T19280" s="73"/>
      <c r="U19280" s="73"/>
      <c r="V19280" s="73"/>
      <c r="X19280" s="12"/>
    </row>
    <row r="19281" spans="2:24" x14ac:dyDescent="0.3">
      <c r="B19281" s="73"/>
      <c r="D19281" s="73"/>
      <c r="P19281" s="73"/>
      <c r="T19281" s="73"/>
      <c r="U19281" s="73"/>
      <c r="V19281" s="73"/>
      <c r="X19281" s="12"/>
    </row>
    <row r="19282" spans="2:24" x14ac:dyDescent="0.3">
      <c r="B19282" s="73"/>
      <c r="D19282" s="73"/>
      <c r="P19282" s="73"/>
      <c r="T19282" s="73"/>
      <c r="U19282" s="73"/>
      <c r="V19282" s="73"/>
      <c r="X19282" s="12"/>
    </row>
    <row r="19283" spans="2:24" x14ac:dyDescent="0.3">
      <c r="B19283" s="73"/>
      <c r="D19283" s="73"/>
      <c r="P19283" s="73"/>
      <c r="T19283" s="73"/>
      <c r="U19283" s="73"/>
      <c r="V19283" s="73"/>
      <c r="X19283" s="12"/>
    </row>
    <row r="19284" spans="2:24" x14ac:dyDescent="0.3">
      <c r="B19284" s="73"/>
      <c r="D19284" s="73"/>
      <c r="P19284" s="73"/>
      <c r="T19284" s="73"/>
      <c r="U19284" s="73"/>
      <c r="V19284" s="73"/>
      <c r="X19284" s="12"/>
    </row>
    <row r="19285" spans="2:24" x14ac:dyDescent="0.3">
      <c r="B19285" s="73"/>
      <c r="D19285" s="73"/>
      <c r="P19285" s="73"/>
      <c r="T19285" s="73"/>
      <c r="U19285" s="73"/>
      <c r="V19285" s="73"/>
      <c r="X19285" s="12"/>
    </row>
    <row r="19286" spans="2:24" x14ac:dyDescent="0.3">
      <c r="B19286" s="73"/>
      <c r="D19286" s="73"/>
      <c r="P19286" s="73"/>
      <c r="T19286" s="73"/>
      <c r="U19286" s="73"/>
      <c r="V19286" s="73"/>
      <c r="X19286" s="12"/>
    </row>
    <row r="19287" spans="2:24" x14ac:dyDescent="0.3">
      <c r="B19287" s="73"/>
      <c r="D19287" s="73"/>
      <c r="P19287" s="73"/>
      <c r="T19287" s="73"/>
      <c r="U19287" s="73"/>
      <c r="V19287" s="73"/>
      <c r="X19287" s="12"/>
    </row>
    <row r="19288" spans="2:24" x14ac:dyDescent="0.3">
      <c r="B19288" s="73"/>
      <c r="D19288" s="73"/>
      <c r="P19288" s="73"/>
      <c r="T19288" s="73"/>
      <c r="U19288" s="73"/>
      <c r="V19288" s="73"/>
      <c r="X19288" s="12"/>
    </row>
    <row r="19289" spans="2:24" x14ac:dyDescent="0.3">
      <c r="B19289" s="73"/>
      <c r="D19289" s="73"/>
      <c r="P19289" s="73"/>
      <c r="T19289" s="73"/>
      <c r="U19289" s="73"/>
      <c r="V19289" s="73"/>
      <c r="X19289" s="12"/>
    </row>
    <row r="19290" spans="2:24" x14ac:dyDescent="0.3">
      <c r="B19290" s="73"/>
      <c r="D19290" s="73"/>
      <c r="P19290" s="73"/>
      <c r="T19290" s="73"/>
      <c r="U19290" s="73"/>
      <c r="V19290" s="73"/>
      <c r="X19290" s="12"/>
    </row>
    <row r="19291" spans="2:24" x14ac:dyDescent="0.3">
      <c r="B19291" s="73"/>
      <c r="D19291" s="73"/>
      <c r="P19291" s="73"/>
      <c r="T19291" s="73"/>
      <c r="U19291" s="73"/>
      <c r="V19291" s="73"/>
      <c r="X19291" s="12"/>
    </row>
    <row r="19292" spans="2:24" x14ac:dyDescent="0.3">
      <c r="B19292" s="73"/>
      <c r="D19292" s="73"/>
      <c r="P19292" s="73"/>
      <c r="T19292" s="73"/>
      <c r="U19292" s="73"/>
      <c r="V19292" s="73"/>
      <c r="X19292" s="12"/>
    </row>
    <row r="19293" spans="2:24" x14ac:dyDescent="0.3">
      <c r="B19293" s="73"/>
      <c r="D19293" s="73"/>
      <c r="P19293" s="73"/>
      <c r="T19293" s="73"/>
      <c r="U19293" s="73"/>
      <c r="V19293" s="73"/>
      <c r="X19293" s="12"/>
    </row>
    <row r="19294" spans="2:24" x14ac:dyDescent="0.3">
      <c r="B19294" s="73"/>
      <c r="D19294" s="73"/>
      <c r="P19294" s="73"/>
      <c r="T19294" s="73"/>
      <c r="U19294" s="73"/>
      <c r="V19294" s="73"/>
      <c r="X19294" s="12"/>
    </row>
    <row r="19295" spans="2:24" x14ac:dyDescent="0.3">
      <c r="B19295" s="73"/>
      <c r="D19295" s="73"/>
      <c r="P19295" s="73"/>
      <c r="T19295" s="73"/>
      <c r="U19295" s="73"/>
      <c r="V19295" s="73"/>
      <c r="X19295" s="12"/>
    </row>
    <row r="19296" spans="2:24" x14ac:dyDescent="0.3">
      <c r="B19296" s="73"/>
      <c r="D19296" s="73"/>
      <c r="P19296" s="73"/>
      <c r="T19296" s="73"/>
      <c r="U19296" s="73"/>
      <c r="V19296" s="73"/>
      <c r="X19296" s="12"/>
    </row>
    <row r="19297" spans="2:24" x14ac:dyDescent="0.3">
      <c r="B19297" s="73"/>
      <c r="D19297" s="73"/>
      <c r="P19297" s="73"/>
      <c r="T19297" s="73"/>
      <c r="U19297" s="73"/>
      <c r="V19297" s="73"/>
      <c r="X19297" s="12"/>
    </row>
    <row r="19298" spans="2:24" x14ac:dyDescent="0.3">
      <c r="B19298" s="73"/>
      <c r="D19298" s="73"/>
      <c r="P19298" s="73"/>
      <c r="T19298" s="73"/>
      <c r="U19298" s="73"/>
      <c r="V19298" s="73"/>
      <c r="X19298" s="12"/>
    </row>
    <row r="19299" spans="2:24" x14ac:dyDescent="0.3">
      <c r="B19299" s="73"/>
      <c r="D19299" s="73"/>
      <c r="P19299" s="73"/>
      <c r="T19299" s="73"/>
      <c r="U19299" s="73"/>
      <c r="V19299" s="73"/>
      <c r="X19299" s="12"/>
    </row>
    <row r="19300" spans="2:24" x14ac:dyDescent="0.3">
      <c r="B19300" s="73"/>
      <c r="D19300" s="73"/>
      <c r="P19300" s="73"/>
      <c r="T19300" s="73"/>
      <c r="U19300" s="73"/>
      <c r="V19300" s="73"/>
      <c r="X19300" s="12"/>
    </row>
    <row r="19301" spans="2:24" x14ac:dyDescent="0.3">
      <c r="B19301" s="73"/>
      <c r="D19301" s="73"/>
      <c r="P19301" s="73"/>
      <c r="T19301" s="73"/>
      <c r="U19301" s="73"/>
      <c r="V19301" s="73"/>
      <c r="X19301" s="12"/>
    </row>
    <row r="19302" spans="2:24" x14ac:dyDescent="0.3">
      <c r="B19302" s="73"/>
      <c r="D19302" s="73"/>
      <c r="P19302" s="73"/>
      <c r="T19302" s="73"/>
      <c r="U19302" s="73"/>
      <c r="V19302" s="73"/>
      <c r="X19302" s="12"/>
    </row>
    <row r="19303" spans="2:24" x14ac:dyDescent="0.3">
      <c r="B19303" s="73"/>
      <c r="D19303" s="73"/>
      <c r="P19303" s="73"/>
      <c r="T19303" s="73"/>
      <c r="U19303" s="73"/>
      <c r="V19303" s="73"/>
      <c r="X19303" s="12"/>
    </row>
    <row r="19304" spans="2:24" x14ac:dyDescent="0.3">
      <c r="B19304" s="73"/>
      <c r="D19304" s="73"/>
      <c r="P19304" s="73"/>
      <c r="T19304" s="73"/>
      <c r="U19304" s="73"/>
      <c r="V19304" s="73"/>
      <c r="X19304" s="12"/>
    </row>
    <row r="19305" spans="2:24" x14ac:dyDescent="0.3">
      <c r="B19305" s="73"/>
      <c r="D19305" s="73"/>
      <c r="P19305" s="73"/>
      <c r="T19305" s="73"/>
      <c r="U19305" s="73"/>
      <c r="V19305" s="73"/>
      <c r="X19305" s="12"/>
    </row>
    <row r="19306" spans="2:24" x14ac:dyDescent="0.3">
      <c r="B19306" s="73"/>
      <c r="D19306" s="73"/>
      <c r="P19306" s="73"/>
      <c r="T19306" s="73"/>
      <c r="U19306" s="73"/>
      <c r="V19306" s="73"/>
      <c r="X19306" s="12"/>
    </row>
    <row r="19307" spans="2:24" x14ac:dyDescent="0.3">
      <c r="B19307" s="73"/>
      <c r="D19307" s="73"/>
      <c r="P19307" s="73"/>
      <c r="T19307" s="73"/>
      <c r="U19307" s="73"/>
      <c r="V19307" s="73"/>
      <c r="X19307" s="12"/>
    </row>
    <row r="19308" spans="2:24" x14ac:dyDescent="0.3">
      <c r="B19308" s="73"/>
      <c r="D19308" s="73"/>
      <c r="P19308" s="73"/>
      <c r="T19308" s="73"/>
      <c r="U19308" s="73"/>
      <c r="V19308" s="73"/>
      <c r="X19308" s="12"/>
    </row>
    <row r="19309" spans="2:24" x14ac:dyDescent="0.3">
      <c r="B19309" s="73"/>
      <c r="D19309" s="73"/>
      <c r="P19309" s="73"/>
      <c r="T19309" s="73"/>
      <c r="U19309" s="73"/>
      <c r="V19309" s="73"/>
      <c r="X19309" s="12"/>
    </row>
    <row r="19310" spans="2:24" x14ac:dyDescent="0.3">
      <c r="B19310" s="73"/>
      <c r="D19310" s="73"/>
      <c r="P19310" s="73"/>
      <c r="T19310" s="73"/>
      <c r="U19310" s="73"/>
      <c r="V19310" s="73"/>
      <c r="X19310" s="12"/>
    </row>
    <row r="19311" spans="2:24" x14ac:dyDescent="0.3">
      <c r="B19311" s="73"/>
      <c r="D19311" s="73"/>
      <c r="P19311" s="73"/>
      <c r="T19311" s="73"/>
      <c r="U19311" s="73"/>
      <c r="V19311" s="73"/>
      <c r="X19311" s="12"/>
    </row>
    <row r="19312" spans="2:24" x14ac:dyDescent="0.3">
      <c r="B19312" s="73"/>
      <c r="D19312" s="73"/>
      <c r="P19312" s="73"/>
      <c r="T19312" s="73"/>
      <c r="U19312" s="73"/>
      <c r="V19312" s="73"/>
      <c r="X19312" s="12"/>
    </row>
    <row r="19313" spans="2:24" x14ac:dyDescent="0.3">
      <c r="B19313" s="73"/>
      <c r="D19313" s="73"/>
      <c r="P19313" s="73"/>
      <c r="T19313" s="73"/>
      <c r="U19313" s="73"/>
      <c r="V19313" s="73"/>
      <c r="X19313" s="12"/>
    </row>
    <row r="19314" spans="2:24" x14ac:dyDescent="0.3">
      <c r="B19314" s="73"/>
      <c r="D19314" s="73"/>
      <c r="P19314" s="73"/>
      <c r="T19314" s="73"/>
      <c r="U19314" s="73"/>
      <c r="V19314" s="73"/>
      <c r="X19314" s="12"/>
    </row>
    <row r="19315" spans="2:24" x14ac:dyDescent="0.3">
      <c r="B19315" s="73"/>
      <c r="D19315" s="73"/>
      <c r="P19315" s="73"/>
      <c r="T19315" s="73"/>
      <c r="U19315" s="73"/>
      <c r="V19315" s="73"/>
      <c r="X19315" s="12"/>
    </row>
    <row r="19316" spans="2:24" x14ac:dyDescent="0.3">
      <c r="B19316" s="73"/>
      <c r="D19316" s="73"/>
      <c r="P19316" s="73"/>
      <c r="T19316" s="73"/>
      <c r="U19316" s="73"/>
      <c r="V19316" s="73"/>
      <c r="X19316" s="12"/>
    </row>
    <row r="19317" spans="2:24" x14ac:dyDescent="0.3">
      <c r="B19317" s="73"/>
      <c r="D19317" s="73"/>
      <c r="P19317" s="73"/>
      <c r="T19317" s="73"/>
      <c r="U19317" s="73"/>
      <c r="V19317" s="73"/>
      <c r="X19317" s="12"/>
    </row>
    <row r="19318" spans="2:24" x14ac:dyDescent="0.3">
      <c r="B19318" s="73"/>
      <c r="D19318" s="73"/>
      <c r="P19318" s="73"/>
      <c r="T19318" s="73"/>
      <c r="U19318" s="73"/>
      <c r="V19318" s="73"/>
      <c r="X19318" s="12"/>
    </row>
    <row r="19319" spans="2:24" x14ac:dyDescent="0.3">
      <c r="B19319" s="73"/>
      <c r="D19319" s="73"/>
      <c r="P19319" s="73"/>
      <c r="T19319" s="73"/>
      <c r="U19319" s="73"/>
      <c r="V19319" s="73"/>
      <c r="X19319" s="12"/>
    </row>
    <row r="19320" spans="2:24" x14ac:dyDescent="0.3">
      <c r="B19320" s="73"/>
      <c r="D19320" s="73"/>
      <c r="P19320" s="73"/>
      <c r="T19320" s="73"/>
      <c r="U19320" s="73"/>
      <c r="V19320" s="73"/>
      <c r="X19320" s="12"/>
    </row>
    <row r="19321" spans="2:24" x14ac:dyDescent="0.3">
      <c r="B19321" s="73"/>
      <c r="D19321" s="73"/>
      <c r="P19321" s="73"/>
      <c r="T19321" s="73"/>
      <c r="U19321" s="73"/>
      <c r="V19321" s="73"/>
      <c r="X19321" s="12"/>
    </row>
    <row r="19322" spans="2:24" x14ac:dyDescent="0.3">
      <c r="B19322" s="73"/>
      <c r="D19322" s="73"/>
      <c r="P19322" s="73"/>
      <c r="T19322" s="73"/>
      <c r="U19322" s="73"/>
      <c r="V19322" s="73"/>
      <c r="X19322" s="12"/>
    </row>
    <row r="19323" spans="2:24" x14ac:dyDescent="0.3">
      <c r="B19323" s="73"/>
      <c r="D19323" s="73"/>
      <c r="P19323" s="73"/>
      <c r="T19323" s="73"/>
      <c r="U19323" s="73"/>
      <c r="V19323" s="73"/>
      <c r="X19323" s="12"/>
    </row>
    <row r="19324" spans="2:24" x14ac:dyDescent="0.3">
      <c r="B19324" s="73"/>
      <c r="D19324" s="73"/>
      <c r="P19324" s="73"/>
      <c r="T19324" s="73"/>
      <c r="U19324" s="73"/>
      <c r="V19324" s="73"/>
      <c r="X19324" s="12"/>
    </row>
    <row r="19325" spans="2:24" x14ac:dyDescent="0.3">
      <c r="B19325" s="73"/>
      <c r="D19325" s="73"/>
      <c r="P19325" s="73"/>
      <c r="T19325" s="73"/>
      <c r="U19325" s="73"/>
      <c r="V19325" s="73"/>
      <c r="X19325" s="12"/>
    </row>
    <row r="19326" spans="2:24" x14ac:dyDescent="0.3">
      <c r="B19326" s="73"/>
      <c r="D19326" s="73"/>
      <c r="P19326" s="73"/>
      <c r="T19326" s="73"/>
      <c r="U19326" s="73"/>
      <c r="V19326" s="73"/>
      <c r="X19326" s="12"/>
    </row>
    <row r="19327" spans="2:24" x14ac:dyDescent="0.3">
      <c r="B19327" s="73"/>
      <c r="D19327" s="73"/>
      <c r="P19327" s="73"/>
      <c r="T19327" s="73"/>
      <c r="U19327" s="73"/>
      <c r="V19327" s="73"/>
      <c r="X19327" s="12"/>
    </row>
    <row r="19328" spans="2:24" x14ac:dyDescent="0.3">
      <c r="B19328" s="73"/>
      <c r="D19328" s="73"/>
      <c r="P19328" s="73"/>
      <c r="T19328" s="73"/>
      <c r="U19328" s="73"/>
      <c r="V19328" s="73"/>
      <c r="X19328" s="12"/>
    </row>
    <row r="19329" spans="2:24" x14ac:dyDescent="0.3">
      <c r="B19329" s="73"/>
      <c r="D19329" s="73"/>
      <c r="P19329" s="73"/>
      <c r="T19329" s="73"/>
      <c r="U19329" s="73"/>
      <c r="V19329" s="73"/>
      <c r="X19329" s="12"/>
    </row>
    <row r="19330" spans="2:24" x14ac:dyDescent="0.3">
      <c r="B19330" s="73"/>
      <c r="D19330" s="73"/>
      <c r="P19330" s="73"/>
      <c r="T19330" s="73"/>
      <c r="U19330" s="73"/>
      <c r="V19330" s="73"/>
      <c r="X19330" s="12"/>
    </row>
    <row r="19331" spans="2:24" x14ac:dyDescent="0.3">
      <c r="B19331" s="73"/>
      <c r="D19331" s="73"/>
      <c r="P19331" s="73"/>
      <c r="T19331" s="73"/>
      <c r="U19331" s="73"/>
      <c r="V19331" s="73"/>
      <c r="X19331" s="12"/>
    </row>
    <row r="19332" spans="2:24" x14ac:dyDescent="0.3">
      <c r="B19332" s="73"/>
      <c r="D19332" s="73"/>
      <c r="P19332" s="73"/>
      <c r="T19332" s="73"/>
      <c r="U19332" s="73"/>
      <c r="V19332" s="73"/>
      <c r="X19332" s="12"/>
    </row>
    <row r="19333" spans="2:24" x14ac:dyDescent="0.3">
      <c r="B19333" s="73"/>
      <c r="D19333" s="73"/>
      <c r="P19333" s="73"/>
      <c r="T19333" s="73"/>
      <c r="U19333" s="73"/>
      <c r="V19333" s="73"/>
      <c r="X19333" s="12"/>
    </row>
    <row r="19334" spans="2:24" x14ac:dyDescent="0.3">
      <c r="B19334" s="73"/>
      <c r="D19334" s="73"/>
      <c r="P19334" s="73"/>
      <c r="T19334" s="73"/>
      <c r="U19334" s="73"/>
      <c r="V19334" s="73"/>
      <c r="X19334" s="12"/>
    </row>
    <row r="19335" spans="2:24" x14ac:dyDescent="0.3">
      <c r="B19335" s="73"/>
      <c r="D19335" s="73"/>
      <c r="P19335" s="73"/>
      <c r="T19335" s="73"/>
      <c r="U19335" s="73"/>
      <c r="V19335" s="73"/>
      <c r="X19335" s="12"/>
    </row>
    <row r="19336" spans="2:24" x14ac:dyDescent="0.3">
      <c r="B19336" s="73"/>
      <c r="D19336" s="73"/>
      <c r="P19336" s="73"/>
      <c r="T19336" s="73"/>
      <c r="U19336" s="73"/>
      <c r="V19336" s="73"/>
      <c r="X19336" s="12"/>
    </row>
    <row r="19337" spans="2:24" x14ac:dyDescent="0.3">
      <c r="B19337" s="73"/>
      <c r="D19337" s="73"/>
      <c r="P19337" s="73"/>
      <c r="T19337" s="73"/>
      <c r="U19337" s="73"/>
      <c r="V19337" s="73"/>
      <c r="X19337" s="12"/>
    </row>
    <row r="19338" spans="2:24" x14ac:dyDescent="0.3">
      <c r="B19338" s="73"/>
      <c r="D19338" s="73"/>
      <c r="P19338" s="73"/>
      <c r="T19338" s="73"/>
      <c r="U19338" s="73"/>
      <c r="V19338" s="73"/>
      <c r="X19338" s="12"/>
    </row>
    <row r="19339" spans="2:24" x14ac:dyDescent="0.3">
      <c r="B19339" s="73"/>
      <c r="D19339" s="73"/>
      <c r="P19339" s="73"/>
      <c r="T19339" s="73"/>
      <c r="U19339" s="73"/>
      <c r="V19339" s="73"/>
      <c r="X19339" s="12"/>
    </row>
    <row r="19340" spans="2:24" x14ac:dyDescent="0.3">
      <c r="B19340" s="73"/>
      <c r="D19340" s="73"/>
      <c r="P19340" s="73"/>
      <c r="T19340" s="73"/>
      <c r="U19340" s="73"/>
      <c r="V19340" s="73"/>
      <c r="X19340" s="12"/>
    </row>
    <row r="19341" spans="2:24" x14ac:dyDescent="0.3">
      <c r="B19341" s="73"/>
      <c r="D19341" s="73"/>
      <c r="P19341" s="73"/>
      <c r="T19341" s="73"/>
      <c r="U19341" s="73"/>
      <c r="V19341" s="73"/>
      <c r="X19341" s="12"/>
    </row>
    <row r="19342" spans="2:24" x14ac:dyDescent="0.3">
      <c r="B19342" s="73"/>
      <c r="D19342" s="73"/>
      <c r="P19342" s="73"/>
      <c r="T19342" s="73"/>
      <c r="U19342" s="73"/>
      <c r="V19342" s="73"/>
      <c r="X19342" s="12"/>
    </row>
    <row r="19343" spans="2:24" x14ac:dyDescent="0.3">
      <c r="B19343" s="73"/>
      <c r="D19343" s="73"/>
      <c r="P19343" s="73"/>
      <c r="T19343" s="73"/>
      <c r="U19343" s="73"/>
      <c r="V19343" s="73"/>
      <c r="X19343" s="12"/>
    </row>
    <row r="19344" spans="2:24" x14ac:dyDescent="0.3">
      <c r="B19344" s="73"/>
      <c r="D19344" s="73"/>
      <c r="P19344" s="73"/>
      <c r="T19344" s="73"/>
      <c r="U19344" s="73"/>
      <c r="V19344" s="73"/>
      <c r="X19344" s="12"/>
    </row>
    <row r="19345" spans="2:24" x14ac:dyDescent="0.3">
      <c r="B19345" s="73"/>
      <c r="D19345" s="73"/>
      <c r="P19345" s="73"/>
      <c r="T19345" s="73"/>
      <c r="U19345" s="73"/>
      <c r="V19345" s="73"/>
      <c r="X19345" s="12"/>
    </row>
    <row r="19346" spans="2:24" x14ac:dyDescent="0.3">
      <c r="B19346" s="73"/>
      <c r="D19346" s="73"/>
      <c r="P19346" s="73"/>
      <c r="T19346" s="73"/>
      <c r="U19346" s="73"/>
      <c r="V19346" s="73"/>
      <c r="X19346" s="12"/>
    </row>
    <row r="19347" spans="2:24" x14ac:dyDescent="0.3">
      <c r="B19347" s="73"/>
      <c r="D19347" s="73"/>
      <c r="P19347" s="73"/>
      <c r="T19347" s="73"/>
      <c r="U19347" s="73"/>
      <c r="V19347" s="73"/>
      <c r="X19347" s="12"/>
    </row>
    <row r="19348" spans="2:24" x14ac:dyDescent="0.3">
      <c r="B19348" s="73"/>
      <c r="D19348" s="73"/>
      <c r="P19348" s="73"/>
      <c r="T19348" s="73"/>
      <c r="U19348" s="73"/>
      <c r="V19348" s="73"/>
      <c r="X19348" s="12"/>
    </row>
    <row r="19349" spans="2:24" x14ac:dyDescent="0.3">
      <c r="B19349" s="73"/>
      <c r="D19349" s="73"/>
      <c r="P19349" s="73"/>
      <c r="T19349" s="73"/>
      <c r="U19349" s="73"/>
      <c r="V19349" s="73"/>
      <c r="X19349" s="12"/>
    </row>
    <row r="19350" spans="2:24" x14ac:dyDescent="0.3">
      <c r="B19350" s="73"/>
      <c r="D19350" s="73"/>
      <c r="P19350" s="73"/>
      <c r="T19350" s="73"/>
      <c r="U19350" s="73"/>
      <c r="V19350" s="73"/>
      <c r="X19350" s="12"/>
    </row>
    <row r="19351" spans="2:24" x14ac:dyDescent="0.3">
      <c r="B19351" s="73"/>
      <c r="D19351" s="73"/>
      <c r="P19351" s="73"/>
      <c r="T19351" s="73"/>
      <c r="U19351" s="73"/>
      <c r="V19351" s="73"/>
      <c r="X19351" s="12"/>
    </row>
    <row r="19352" spans="2:24" x14ac:dyDescent="0.3">
      <c r="B19352" s="73"/>
      <c r="D19352" s="73"/>
      <c r="P19352" s="73"/>
      <c r="T19352" s="73"/>
      <c r="U19352" s="73"/>
      <c r="V19352" s="73"/>
      <c r="X19352" s="12"/>
    </row>
    <row r="19353" spans="2:24" x14ac:dyDescent="0.3">
      <c r="B19353" s="73"/>
      <c r="D19353" s="73"/>
      <c r="P19353" s="73"/>
      <c r="T19353" s="73"/>
      <c r="U19353" s="73"/>
      <c r="V19353" s="73"/>
      <c r="X19353" s="12"/>
    </row>
    <row r="19354" spans="2:24" x14ac:dyDescent="0.3">
      <c r="B19354" s="73"/>
      <c r="D19354" s="73"/>
      <c r="P19354" s="73"/>
      <c r="T19354" s="73"/>
      <c r="U19354" s="73"/>
      <c r="V19354" s="73"/>
      <c r="X19354" s="12"/>
    </row>
    <row r="19355" spans="2:24" x14ac:dyDescent="0.3">
      <c r="B19355" s="73"/>
      <c r="D19355" s="73"/>
      <c r="P19355" s="73"/>
      <c r="T19355" s="73"/>
      <c r="U19355" s="73"/>
      <c r="V19355" s="73"/>
      <c r="X19355" s="12"/>
    </row>
    <row r="19356" spans="2:24" x14ac:dyDescent="0.3">
      <c r="B19356" s="73"/>
      <c r="D19356" s="73"/>
      <c r="P19356" s="73"/>
      <c r="T19356" s="73"/>
      <c r="U19356" s="73"/>
      <c r="V19356" s="73"/>
      <c r="X19356" s="12"/>
    </row>
    <row r="19357" spans="2:24" x14ac:dyDescent="0.3">
      <c r="B19357" s="73"/>
      <c r="D19357" s="73"/>
      <c r="P19357" s="73"/>
      <c r="T19357" s="73"/>
      <c r="U19357" s="73"/>
      <c r="V19357" s="73"/>
      <c r="X19357" s="12"/>
    </row>
    <row r="19358" spans="2:24" x14ac:dyDescent="0.3">
      <c r="B19358" s="73"/>
      <c r="D19358" s="73"/>
      <c r="P19358" s="73"/>
      <c r="T19358" s="73"/>
      <c r="U19358" s="73"/>
      <c r="V19358" s="73"/>
      <c r="X19358" s="12"/>
    </row>
    <row r="19359" spans="2:24" x14ac:dyDescent="0.3">
      <c r="B19359" s="73"/>
      <c r="D19359" s="73"/>
      <c r="P19359" s="73"/>
      <c r="T19359" s="73"/>
      <c r="U19359" s="73"/>
      <c r="V19359" s="73"/>
      <c r="X19359" s="12"/>
    </row>
    <row r="19360" spans="2:24" x14ac:dyDescent="0.3">
      <c r="B19360" s="73"/>
      <c r="D19360" s="73"/>
      <c r="P19360" s="73"/>
      <c r="T19360" s="73"/>
      <c r="U19360" s="73"/>
      <c r="V19360" s="73"/>
      <c r="X19360" s="12"/>
    </row>
    <row r="19361" spans="2:24" x14ac:dyDescent="0.3">
      <c r="B19361" s="73"/>
      <c r="D19361" s="73"/>
      <c r="P19361" s="73"/>
      <c r="T19361" s="73"/>
      <c r="U19361" s="73"/>
      <c r="V19361" s="73"/>
      <c r="X19361" s="12"/>
    </row>
    <row r="19362" spans="2:24" x14ac:dyDescent="0.3">
      <c r="B19362" s="73"/>
      <c r="D19362" s="73"/>
      <c r="P19362" s="73"/>
      <c r="T19362" s="73"/>
      <c r="U19362" s="73"/>
      <c r="V19362" s="73"/>
      <c r="X19362" s="12"/>
    </row>
    <row r="19363" spans="2:24" x14ac:dyDescent="0.3">
      <c r="B19363" s="73"/>
      <c r="D19363" s="73"/>
      <c r="P19363" s="73"/>
      <c r="T19363" s="73"/>
      <c r="U19363" s="73"/>
      <c r="V19363" s="73"/>
      <c r="X19363" s="12"/>
    </row>
    <row r="19364" spans="2:24" x14ac:dyDescent="0.3">
      <c r="B19364" s="73"/>
      <c r="D19364" s="73"/>
      <c r="P19364" s="73"/>
      <c r="T19364" s="73"/>
      <c r="U19364" s="73"/>
      <c r="V19364" s="73"/>
      <c r="X19364" s="12"/>
    </row>
    <row r="19365" spans="2:24" x14ac:dyDescent="0.3">
      <c r="B19365" s="73"/>
      <c r="D19365" s="73"/>
      <c r="P19365" s="73"/>
      <c r="T19365" s="73"/>
      <c r="U19365" s="73"/>
      <c r="V19365" s="73"/>
      <c r="X19365" s="12"/>
    </row>
    <row r="19366" spans="2:24" x14ac:dyDescent="0.3">
      <c r="B19366" s="73"/>
      <c r="D19366" s="73"/>
      <c r="P19366" s="73"/>
      <c r="T19366" s="73"/>
      <c r="U19366" s="73"/>
      <c r="V19366" s="73"/>
      <c r="X19366" s="12"/>
    </row>
    <row r="19367" spans="2:24" x14ac:dyDescent="0.3">
      <c r="B19367" s="73"/>
      <c r="D19367" s="73"/>
      <c r="P19367" s="73"/>
      <c r="T19367" s="73"/>
      <c r="U19367" s="73"/>
      <c r="V19367" s="73"/>
      <c r="X19367" s="12"/>
    </row>
    <row r="19368" spans="2:24" x14ac:dyDescent="0.3">
      <c r="B19368" s="73"/>
      <c r="D19368" s="73"/>
      <c r="P19368" s="73"/>
      <c r="T19368" s="73"/>
      <c r="U19368" s="73"/>
      <c r="V19368" s="73"/>
      <c r="X19368" s="12"/>
    </row>
    <row r="19369" spans="2:24" x14ac:dyDescent="0.3">
      <c r="B19369" s="73"/>
      <c r="D19369" s="73"/>
      <c r="P19369" s="73"/>
      <c r="T19369" s="73"/>
      <c r="U19369" s="73"/>
      <c r="V19369" s="73"/>
      <c r="X19369" s="12"/>
    </row>
    <row r="19370" spans="2:24" x14ac:dyDescent="0.3">
      <c r="B19370" s="73"/>
      <c r="D19370" s="73"/>
      <c r="P19370" s="73"/>
      <c r="T19370" s="73"/>
      <c r="U19370" s="73"/>
      <c r="V19370" s="73"/>
      <c r="X19370" s="12"/>
    </row>
    <row r="19371" spans="2:24" x14ac:dyDescent="0.3">
      <c r="B19371" s="73"/>
      <c r="D19371" s="73"/>
      <c r="P19371" s="73"/>
      <c r="T19371" s="73"/>
      <c r="U19371" s="73"/>
      <c r="V19371" s="73"/>
      <c r="X19371" s="12"/>
    </row>
    <row r="19372" spans="2:24" x14ac:dyDescent="0.3">
      <c r="B19372" s="73"/>
      <c r="D19372" s="73"/>
      <c r="P19372" s="73"/>
      <c r="T19372" s="73"/>
      <c r="U19372" s="73"/>
      <c r="V19372" s="73"/>
      <c r="X19372" s="12"/>
    </row>
    <row r="19373" spans="2:24" x14ac:dyDescent="0.3">
      <c r="B19373" s="73"/>
      <c r="D19373" s="73"/>
      <c r="P19373" s="73"/>
      <c r="T19373" s="73"/>
      <c r="U19373" s="73"/>
      <c r="V19373" s="73"/>
      <c r="X19373" s="12"/>
    </row>
    <row r="19374" spans="2:24" x14ac:dyDescent="0.3">
      <c r="B19374" s="73"/>
      <c r="D19374" s="73"/>
      <c r="P19374" s="73"/>
      <c r="T19374" s="73"/>
      <c r="U19374" s="73"/>
      <c r="V19374" s="73"/>
      <c r="X19374" s="12"/>
    </row>
    <row r="19375" spans="2:24" x14ac:dyDescent="0.3">
      <c r="B19375" s="73"/>
      <c r="D19375" s="73"/>
      <c r="P19375" s="73"/>
      <c r="T19375" s="73"/>
      <c r="U19375" s="73"/>
      <c r="V19375" s="73"/>
      <c r="X19375" s="12"/>
    </row>
    <row r="19376" spans="2:24" x14ac:dyDescent="0.3">
      <c r="B19376" s="73"/>
      <c r="D19376" s="73"/>
      <c r="P19376" s="73"/>
      <c r="T19376" s="73"/>
      <c r="U19376" s="73"/>
      <c r="V19376" s="73"/>
      <c r="X19376" s="12"/>
    </row>
    <row r="19377" spans="2:24" x14ac:dyDescent="0.3">
      <c r="B19377" s="73"/>
      <c r="D19377" s="73"/>
      <c r="P19377" s="73"/>
      <c r="T19377" s="73"/>
      <c r="U19377" s="73"/>
      <c r="V19377" s="73"/>
      <c r="X19377" s="12"/>
    </row>
    <row r="19378" spans="2:24" x14ac:dyDescent="0.3">
      <c r="B19378" s="73"/>
      <c r="D19378" s="73"/>
      <c r="P19378" s="73"/>
      <c r="T19378" s="73"/>
      <c r="U19378" s="73"/>
      <c r="V19378" s="73"/>
      <c r="X19378" s="12"/>
    </row>
    <row r="19379" spans="2:24" x14ac:dyDescent="0.3">
      <c r="B19379" s="73"/>
      <c r="D19379" s="73"/>
      <c r="P19379" s="73"/>
      <c r="T19379" s="73"/>
      <c r="U19379" s="73"/>
      <c r="V19379" s="73"/>
      <c r="X19379" s="12"/>
    </row>
    <row r="19380" spans="2:24" x14ac:dyDescent="0.3">
      <c r="B19380" s="73"/>
      <c r="D19380" s="73"/>
      <c r="P19380" s="73"/>
      <c r="T19380" s="73"/>
      <c r="U19380" s="73"/>
      <c r="V19380" s="73"/>
      <c r="X19380" s="12"/>
    </row>
    <row r="19381" spans="2:24" x14ac:dyDescent="0.3">
      <c r="B19381" s="73"/>
      <c r="D19381" s="73"/>
      <c r="P19381" s="73"/>
      <c r="T19381" s="73"/>
      <c r="U19381" s="73"/>
      <c r="V19381" s="73"/>
      <c r="X19381" s="12"/>
    </row>
    <row r="19382" spans="2:24" x14ac:dyDescent="0.3">
      <c r="B19382" s="73"/>
      <c r="D19382" s="73"/>
      <c r="P19382" s="73"/>
      <c r="T19382" s="73"/>
      <c r="U19382" s="73"/>
      <c r="V19382" s="73"/>
      <c r="X19382" s="12"/>
    </row>
    <row r="19383" spans="2:24" x14ac:dyDescent="0.3">
      <c r="B19383" s="73"/>
      <c r="D19383" s="73"/>
      <c r="P19383" s="73"/>
      <c r="T19383" s="73"/>
      <c r="U19383" s="73"/>
      <c r="V19383" s="73"/>
      <c r="X19383" s="12"/>
    </row>
    <row r="19384" spans="2:24" x14ac:dyDescent="0.3">
      <c r="B19384" s="73"/>
      <c r="D19384" s="73"/>
      <c r="P19384" s="73"/>
      <c r="T19384" s="73"/>
      <c r="U19384" s="73"/>
      <c r="V19384" s="73"/>
      <c r="X19384" s="12"/>
    </row>
    <row r="19385" spans="2:24" x14ac:dyDescent="0.3">
      <c r="B19385" s="73"/>
      <c r="D19385" s="73"/>
      <c r="P19385" s="73"/>
      <c r="T19385" s="73"/>
      <c r="U19385" s="73"/>
      <c r="V19385" s="73"/>
      <c r="X19385" s="12"/>
    </row>
    <row r="19386" spans="2:24" x14ac:dyDescent="0.3">
      <c r="B19386" s="73"/>
      <c r="D19386" s="73"/>
      <c r="P19386" s="73"/>
      <c r="T19386" s="73"/>
      <c r="U19386" s="73"/>
      <c r="V19386" s="73"/>
      <c r="X19386" s="12"/>
    </row>
    <row r="19387" spans="2:24" x14ac:dyDescent="0.3">
      <c r="B19387" s="73"/>
      <c r="D19387" s="73"/>
      <c r="P19387" s="73"/>
      <c r="T19387" s="73"/>
      <c r="U19387" s="73"/>
      <c r="V19387" s="73"/>
      <c r="X19387" s="12"/>
    </row>
    <row r="19388" spans="2:24" x14ac:dyDescent="0.3">
      <c r="B19388" s="73"/>
      <c r="D19388" s="73"/>
      <c r="P19388" s="73"/>
      <c r="T19388" s="73"/>
      <c r="U19388" s="73"/>
      <c r="V19388" s="73"/>
      <c r="X19388" s="12"/>
    </row>
    <row r="19389" spans="2:24" x14ac:dyDescent="0.3">
      <c r="B19389" s="73"/>
      <c r="D19389" s="73"/>
      <c r="P19389" s="73"/>
      <c r="T19389" s="73"/>
      <c r="U19389" s="73"/>
      <c r="V19389" s="73"/>
      <c r="X19389" s="12"/>
    </row>
    <row r="19390" spans="2:24" x14ac:dyDescent="0.3">
      <c r="B19390" s="73"/>
      <c r="D19390" s="73"/>
      <c r="P19390" s="73"/>
      <c r="T19390" s="73"/>
      <c r="U19390" s="73"/>
      <c r="V19390" s="73"/>
      <c r="X19390" s="12"/>
    </row>
    <row r="19391" spans="2:24" x14ac:dyDescent="0.3">
      <c r="B19391" s="73"/>
      <c r="D19391" s="73"/>
      <c r="P19391" s="73"/>
      <c r="T19391" s="73"/>
      <c r="U19391" s="73"/>
      <c r="V19391" s="73"/>
      <c r="X19391" s="12"/>
    </row>
    <row r="19392" spans="2:24" x14ac:dyDescent="0.3">
      <c r="B19392" s="73"/>
      <c r="D19392" s="73"/>
      <c r="P19392" s="73"/>
      <c r="T19392" s="73"/>
      <c r="U19392" s="73"/>
      <c r="V19392" s="73"/>
      <c r="X19392" s="12"/>
    </row>
    <row r="19393" spans="2:24" x14ac:dyDescent="0.3">
      <c r="B19393" s="73"/>
      <c r="D19393" s="73"/>
      <c r="P19393" s="73"/>
      <c r="T19393" s="73"/>
      <c r="U19393" s="73"/>
      <c r="V19393" s="73"/>
      <c r="X19393" s="12"/>
    </row>
    <row r="19394" spans="2:24" x14ac:dyDescent="0.3">
      <c r="B19394" s="73"/>
      <c r="D19394" s="73"/>
      <c r="P19394" s="73"/>
      <c r="T19394" s="73"/>
      <c r="U19394" s="73"/>
      <c r="V19394" s="73"/>
      <c r="X19394" s="12"/>
    </row>
    <row r="19395" spans="2:24" x14ac:dyDescent="0.3">
      <c r="B19395" s="73"/>
      <c r="D19395" s="73"/>
      <c r="P19395" s="73"/>
      <c r="T19395" s="73"/>
      <c r="U19395" s="73"/>
      <c r="V19395" s="73"/>
      <c r="X19395" s="12"/>
    </row>
    <row r="19396" spans="2:24" x14ac:dyDescent="0.3">
      <c r="B19396" s="73"/>
      <c r="D19396" s="73"/>
      <c r="P19396" s="73"/>
      <c r="T19396" s="73"/>
      <c r="U19396" s="73"/>
      <c r="V19396" s="73"/>
      <c r="X19396" s="12"/>
    </row>
    <row r="19397" spans="2:24" x14ac:dyDescent="0.3">
      <c r="B19397" s="73"/>
      <c r="D19397" s="73"/>
      <c r="P19397" s="73"/>
      <c r="T19397" s="73"/>
      <c r="U19397" s="73"/>
      <c r="V19397" s="73"/>
      <c r="X19397" s="12"/>
    </row>
    <row r="19398" spans="2:24" x14ac:dyDescent="0.3">
      <c r="B19398" s="73"/>
      <c r="D19398" s="73"/>
      <c r="P19398" s="73"/>
      <c r="T19398" s="73"/>
      <c r="U19398" s="73"/>
      <c r="V19398" s="73"/>
      <c r="X19398" s="12"/>
    </row>
    <row r="19399" spans="2:24" x14ac:dyDescent="0.3">
      <c r="B19399" s="73"/>
      <c r="D19399" s="73"/>
      <c r="P19399" s="73"/>
      <c r="T19399" s="73"/>
      <c r="U19399" s="73"/>
      <c r="V19399" s="73"/>
      <c r="X19399" s="12"/>
    </row>
    <row r="19400" spans="2:24" x14ac:dyDescent="0.3">
      <c r="B19400" s="73"/>
      <c r="D19400" s="73"/>
      <c r="P19400" s="73"/>
      <c r="T19400" s="73"/>
      <c r="U19400" s="73"/>
      <c r="V19400" s="73"/>
      <c r="X19400" s="12"/>
    </row>
    <row r="19401" spans="2:24" x14ac:dyDescent="0.3">
      <c r="B19401" s="73"/>
      <c r="D19401" s="73"/>
      <c r="P19401" s="73"/>
      <c r="T19401" s="73"/>
      <c r="U19401" s="73"/>
      <c r="V19401" s="73"/>
      <c r="X19401" s="12"/>
    </row>
    <row r="19402" spans="2:24" x14ac:dyDescent="0.3">
      <c r="B19402" s="73"/>
      <c r="D19402" s="73"/>
      <c r="P19402" s="73"/>
      <c r="T19402" s="73"/>
      <c r="U19402" s="73"/>
      <c r="V19402" s="73"/>
      <c r="X19402" s="12"/>
    </row>
    <row r="19403" spans="2:24" x14ac:dyDescent="0.3">
      <c r="B19403" s="73"/>
      <c r="D19403" s="73"/>
      <c r="P19403" s="73"/>
      <c r="T19403" s="73"/>
      <c r="U19403" s="73"/>
      <c r="V19403" s="73"/>
      <c r="X19403" s="12"/>
    </row>
    <row r="19404" spans="2:24" x14ac:dyDescent="0.3">
      <c r="B19404" s="73"/>
      <c r="D19404" s="73"/>
      <c r="P19404" s="73"/>
      <c r="T19404" s="73"/>
      <c r="U19404" s="73"/>
      <c r="V19404" s="73"/>
      <c r="X19404" s="12"/>
    </row>
    <row r="19405" spans="2:24" x14ac:dyDescent="0.3">
      <c r="B19405" s="73"/>
      <c r="D19405" s="73"/>
      <c r="P19405" s="73"/>
      <c r="T19405" s="73"/>
      <c r="U19405" s="73"/>
      <c r="V19405" s="73"/>
      <c r="X19405" s="12"/>
    </row>
    <row r="19406" spans="2:24" x14ac:dyDescent="0.3">
      <c r="B19406" s="73"/>
      <c r="D19406" s="73"/>
      <c r="P19406" s="73"/>
      <c r="T19406" s="73"/>
      <c r="U19406" s="73"/>
      <c r="V19406" s="73"/>
      <c r="X19406" s="12"/>
    </row>
    <row r="19407" spans="2:24" x14ac:dyDescent="0.3">
      <c r="B19407" s="73"/>
      <c r="D19407" s="73"/>
      <c r="P19407" s="73"/>
      <c r="T19407" s="73"/>
      <c r="U19407" s="73"/>
      <c r="V19407" s="73"/>
      <c r="X19407" s="12"/>
    </row>
    <row r="19408" spans="2:24" x14ac:dyDescent="0.3">
      <c r="B19408" s="73"/>
      <c r="D19408" s="73"/>
      <c r="P19408" s="73"/>
      <c r="T19408" s="73"/>
      <c r="U19408" s="73"/>
      <c r="V19408" s="73"/>
      <c r="X19408" s="12"/>
    </row>
    <row r="19409" spans="2:24" x14ac:dyDescent="0.3">
      <c r="B19409" s="73"/>
      <c r="D19409" s="73"/>
      <c r="P19409" s="73"/>
      <c r="T19409" s="73"/>
      <c r="U19409" s="73"/>
      <c r="V19409" s="73"/>
      <c r="X19409" s="12"/>
    </row>
    <row r="19410" spans="2:24" x14ac:dyDescent="0.3">
      <c r="B19410" s="73"/>
      <c r="D19410" s="73"/>
      <c r="P19410" s="73"/>
      <c r="T19410" s="73"/>
      <c r="U19410" s="73"/>
      <c r="V19410" s="73"/>
      <c r="X19410" s="12"/>
    </row>
    <row r="19411" spans="2:24" x14ac:dyDescent="0.3">
      <c r="B19411" s="73"/>
      <c r="D19411" s="73"/>
      <c r="P19411" s="73"/>
      <c r="T19411" s="73"/>
      <c r="U19411" s="73"/>
      <c r="V19411" s="73"/>
      <c r="X19411" s="12"/>
    </row>
    <row r="19412" spans="2:24" x14ac:dyDescent="0.3">
      <c r="B19412" s="73"/>
      <c r="D19412" s="73"/>
      <c r="P19412" s="73"/>
      <c r="T19412" s="73"/>
      <c r="U19412" s="73"/>
      <c r="V19412" s="73"/>
      <c r="X19412" s="12"/>
    </row>
    <row r="19413" spans="2:24" x14ac:dyDescent="0.3">
      <c r="B19413" s="73"/>
      <c r="D19413" s="73"/>
      <c r="P19413" s="73"/>
      <c r="T19413" s="73"/>
      <c r="U19413" s="73"/>
      <c r="V19413" s="73"/>
      <c r="X19413" s="12"/>
    </row>
    <row r="19414" spans="2:24" x14ac:dyDescent="0.3">
      <c r="B19414" s="73"/>
      <c r="D19414" s="73"/>
      <c r="P19414" s="73"/>
      <c r="T19414" s="73"/>
      <c r="U19414" s="73"/>
      <c r="V19414" s="73"/>
      <c r="X19414" s="12"/>
    </row>
    <row r="19415" spans="2:24" x14ac:dyDescent="0.3">
      <c r="B19415" s="73"/>
      <c r="D19415" s="73"/>
      <c r="P19415" s="73"/>
      <c r="T19415" s="73"/>
      <c r="U19415" s="73"/>
      <c r="V19415" s="73"/>
      <c r="X19415" s="12"/>
    </row>
    <row r="19416" spans="2:24" x14ac:dyDescent="0.3">
      <c r="B19416" s="73"/>
      <c r="D19416" s="73"/>
      <c r="P19416" s="73"/>
      <c r="T19416" s="73"/>
      <c r="U19416" s="73"/>
      <c r="V19416" s="73"/>
      <c r="X19416" s="12"/>
    </row>
    <row r="19417" spans="2:24" x14ac:dyDescent="0.3">
      <c r="B19417" s="73"/>
      <c r="D19417" s="73"/>
      <c r="P19417" s="73"/>
      <c r="T19417" s="73"/>
      <c r="U19417" s="73"/>
      <c r="V19417" s="73"/>
      <c r="X19417" s="12"/>
    </row>
    <row r="19418" spans="2:24" x14ac:dyDescent="0.3">
      <c r="B19418" s="73"/>
      <c r="D19418" s="73"/>
      <c r="P19418" s="73"/>
      <c r="T19418" s="73"/>
      <c r="U19418" s="73"/>
      <c r="V19418" s="73"/>
      <c r="X19418" s="12"/>
    </row>
    <row r="19419" spans="2:24" x14ac:dyDescent="0.3">
      <c r="B19419" s="73"/>
      <c r="D19419" s="73"/>
      <c r="P19419" s="73"/>
      <c r="T19419" s="73"/>
      <c r="U19419" s="73"/>
      <c r="V19419" s="73"/>
      <c r="X19419" s="12"/>
    </row>
    <row r="19420" spans="2:24" x14ac:dyDescent="0.3">
      <c r="B19420" s="73"/>
      <c r="D19420" s="73"/>
      <c r="P19420" s="73"/>
      <c r="T19420" s="73"/>
      <c r="U19420" s="73"/>
      <c r="V19420" s="73"/>
      <c r="X19420" s="12"/>
    </row>
    <row r="19421" spans="2:24" x14ac:dyDescent="0.3">
      <c r="B19421" s="73"/>
      <c r="D19421" s="73"/>
      <c r="P19421" s="73"/>
      <c r="T19421" s="73"/>
      <c r="U19421" s="73"/>
      <c r="V19421" s="73"/>
      <c r="X19421" s="12"/>
    </row>
    <row r="19422" spans="2:24" x14ac:dyDescent="0.3">
      <c r="B19422" s="73"/>
      <c r="D19422" s="73"/>
      <c r="P19422" s="73"/>
      <c r="T19422" s="73"/>
      <c r="U19422" s="73"/>
      <c r="V19422" s="73"/>
      <c r="X19422" s="12"/>
    </row>
    <row r="19423" spans="2:24" x14ac:dyDescent="0.3">
      <c r="B19423" s="73"/>
      <c r="D19423" s="73"/>
      <c r="P19423" s="73"/>
      <c r="T19423" s="73"/>
      <c r="U19423" s="73"/>
      <c r="V19423" s="73"/>
      <c r="X19423" s="12"/>
    </row>
    <row r="19424" spans="2:24" x14ac:dyDescent="0.3">
      <c r="B19424" s="73"/>
      <c r="D19424" s="73"/>
      <c r="P19424" s="73"/>
      <c r="T19424" s="73"/>
      <c r="U19424" s="73"/>
      <c r="V19424" s="73"/>
      <c r="X19424" s="12"/>
    </row>
    <row r="19425" spans="2:24" x14ac:dyDescent="0.3">
      <c r="B19425" s="73"/>
      <c r="D19425" s="73"/>
      <c r="P19425" s="73"/>
      <c r="T19425" s="73"/>
      <c r="U19425" s="73"/>
      <c r="V19425" s="73"/>
      <c r="X19425" s="12"/>
    </row>
    <row r="19426" spans="2:24" x14ac:dyDescent="0.3">
      <c r="B19426" s="73"/>
      <c r="D19426" s="73"/>
      <c r="P19426" s="73"/>
      <c r="T19426" s="73"/>
      <c r="U19426" s="73"/>
      <c r="V19426" s="73"/>
      <c r="X19426" s="12"/>
    </row>
    <row r="19427" spans="2:24" x14ac:dyDescent="0.3">
      <c r="B19427" s="73"/>
      <c r="D19427" s="73"/>
      <c r="P19427" s="73"/>
      <c r="T19427" s="73"/>
      <c r="U19427" s="73"/>
      <c r="V19427" s="73"/>
      <c r="X19427" s="12"/>
    </row>
    <row r="19428" spans="2:24" x14ac:dyDescent="0.3">
      <c r="B19428" s="73"/>
      <c r="D19428" s="73"/>
      <c r="P19428" s="73"/>
      <c r="T19428" s="73"/>
      <c r="U19428" s="73"/>
      <c r="V19428" s="73"/>
      <c r="X19428" s="12"/>
    </row>
    <row r="19429" spans="2:24" x14ac:dyDescent="0.3">
      <c r="B19429" s="73"/>
      <c r="D19429" s="73"/>
      <c r="P19429" s="73"/>
      <c r="T19429" s="73"/>
      <c r="U19429" s="73"/>
      <c r="V19429" s="73"/>
      <c r="X19429" s="12"/>
    </row>
    <row r="19430" spans="2:24" x14ac:dyDescent="0.3">
      <c r="B19430" s="73"/>
      <c r="D19430" s="73"/>
      <c r="P19430" s="73"/>
      <c r="T19430" s="73"/>
      <c r="U19430" s="73"/>
      <c r="V19430" s="73"/>
      <c r="X19430" s="12"/>
    </row>
    <row r="19431" spans="2:24" x14ac:dyDescent="0.3">
      <c r="B19431" s="73"/>
      <c r="D19431" s="73"/>
      <c r="P19431" s="73"/>
      <c r="T19431" s="73"/>
      <c r="U19431" s="73"/>
      <c r="V19431" s="73"/>
      <c r="X19431" s="12"/>
    </row>
    <row r="19432" spans="2:24" x14ac:dyDescent="0.3">
      <c r="B19432" s="73"/>
      <c r="D19432" s="73"/>
      <c r="P19432" s="73"/>
      <c r="T19432" s="73"/>
      <c r="U19432" s="73"/>
      <c r="V19432" s="73"/>
      <c r="X19432" s="12"/>
    </row>
    <row r="19433" spans="2:24" x14ac:dyDescent="0.3">
      <c r="B19433" s="73"/>
      <c r="D19433" s="73"/>
      <c r="P19433" s="73"/>
      <c r="T19433" s="73"/>
      <c r="U19433" s="73"/>
      <c r="V19433" s="73"/>
      <c r="X19433" s="12"/>
    </row>
    <row r="19434" spans="2:24" x14ac:dyDescent="0.3">
      <c r="B19434" s="73"/>
      <c r="D19434" s="73"/>
      <c r="P19434" s="73"/>
      <c r="T19434" s="73"/>
      <c r="U19434" s="73"/>
      <c r="V19434" s="73"/>
      <c r="X19434" s="12"/>
    </row>
    <row r="19435" spans="2:24" x14ac:dyDescent="0.3">
      <c r="B19435" s="73"/>
      <c r="D19435" s="73"/>
      <c r="P19435" s="73"/>
      <c r="T19435" s="73"/>
      <c r="U19435" s="73"/>
      <c r="V19435" s="73"/>
      <c r="X19435" s="12"/>
    </row>
    <row r="19436" spans="2:24" x14ac:dyDescent="0.3">
      <c r="B19436" s="73"/>
      <c r="D19436" s="73"/>
      <c r="P19436" s="73"/>
      <c r="T19436" s="73"/>
      <c r="U19436" s="73"/>
      <c r="V19436" s="73"/>
      <c r="X19436" s="12"/>
    </row>
    <row r="19437" spans="2:24" x14ac:dyDescent="0.3">
      <c r="B19437" s="73"/>
      <c r="D19437" s="73"/>
      <c r="P19437" s="73"/>
      <c r="T19437" s="73"/>
      <c r="U19437" s="73"/>
      <c r="V19437" s="73"/>
      <c r="X19437" s="12"/>
    </row>
    <row r="19438" spans="2:24" x14ac:dyDescent="0.3">
      <c r="B19438" s="73"/>
      <c r="D19438" s="73"/>
      <c r="P19438" s="73"/>
      <c r="T19438" s="73"/>
      <c r="U19438" s="73"/>
      <c r="V19438" s="73"/>
      <c r="X19438" s="12"/>
    </row>
    <row r="19439" spans="2:24" x14ac:dyDescent="0.3">
      <c r="B19439" s="73"/>
      <c r="D19439" s="73"/>
      <c r="P19439" s="73"/>
      <c r="T19439" s="73"/>
      <c r="U19439" s="73"/>
      <c r="V19439" s="73"/>
      <c r="X19439" s="12"/>
    </row>
    <row r="19440" spans="2:24" x14ac:dyDescent="0.3">
      <c r="B19440" s="73"/>
      <c r="D19440" s="73"/>
      <c r="P19440" s="73"/>
      <c r="T19440" s="73"/>
      <c r="U19440" s="73"/>
      <c r="V19440" s="73"/>
      <c r="X19440" s="12"/>
    </row>
    <row r="19441" spans="2:24" x14ac:dyDescent="0.3">
      <c r="B19441" s="73"/>
      <c r="D19441" s="73"/>
      <c r="P19441" s="73"/>
      <c r="T19441" s="73"/>
      <c r="U19441" s="73"/>
      <c r="V19441" s="73"/>
      <c r="X19441" s="12"/>
    </row>
    <row r="19442" spans="2:24" x14ac:dyDescent="0.3">
      <c r="B19442" s="73"/>
      <c r="D19442" s="73"/>
      <c r="P19442" s="73"/>
      <c r="T19442" s="73"/>
      <c r="U19442" s="73"/>
      <c r="V19442" s="73"/>
      <c r="X19442" s="12"/>
    </row>
    <row r="19443" spans="2:24" x14ac:dyDescent="0.3">
      <c r="B19443" s="73"/>
      <c r="D19443" s="73"/>
      <c r="P19443" s="73"/>
      <c r="T19443" s="73"/>
      <c r="U19443" s="73"/>
      <c r="V19443" s="73"/>
      <c r="X19443" s="12"/>
    </row>
    <row r="19444" spans="2:24" x14ac:dyDescent="0.3">
      <c r="B19444" s="73"/>
      <c r="D19444" s="73"/>
      <c r="P19444" s="73"/>
      <c r="T19444" s="73"/>
      <c r="U19444" s="73"/>
      <c r="V19444" s="73"/>
      <c r="X19444" s="12"/>
    </row>
    <row r="19445" spans="2:24" x14ac:dyDescent="0.3">
      <c r="B19445" s="73"/>
      <c r="D19445" s="73"/>
      <c r="P19445" s="73"/>
      <c r="T19445" s="73"/>
      <c r="U19445" s="73"/>
      <c r="V19445" s="73"/>
      <c r="X19445" s="12"/>
    </row>
    <row r="19446" spans="2:24" x14ac:dyDescent="0.3">
      <c r="B19446" s="73"/>
      <c r="D19446" s="73"/>
      <c r="P19446" s="73"/>
      <c r="T19446" s="73"/>
      <c r="U19446" s="73"/>
      <c r="V19446" s="73"/>
      <c r="X19446" s="12"/>
    </row>
    <row r="19447" spans="2:24" x14ac:dyDescent="0.3">
      <c r="B19447" s="73"/>
      <c r="D19447" s="73"/>
      <c r="P19447" s="73"/>
      <c r="T19447" s="73"/>
      <c r="U19447" s="73"/>
      <c r="V19447" s="73"/>
      <c r="X19447" s="12"/>
    </row>
    <row r="19448" spans="2:24" x14ac:dyDescent="0.3">
      <c r="B19448" s="73"/>
      <c r="D19448" s="73"/>
      <c r="P19448" s="73"/>
      <c r="T19448" s="73"/>
      <c r="U19448" s="73"/>
      <c r="V19448" s="73"/>
      <c r="X19448" s="12"/>
    </row>
    <row r="19449" spans="2:24" x14ac:dyDescent="0.3">
      <c r="B19449" s="73"/>
      <c r="D19449" s="73"/>
      <c r="P19449" s="73"/>
      <c r="T19449" s="73"/>
      <c r="U19449" s="73"/>
      <c r="V19449" s="73"/>
      <c r="X19449" s="12"/>
    </row>
    <row r="19450" spans="2:24" x14ac:dyDescent="0.3">
      <c r="B19450" s="73"/>
      <c r="D19450" s="73"/>
      <c r="P19450" s="73"/>
      <c r="T19450" s="73"/>
      <c r="U19450" s="73"/>
      <c r="V19450" s="73"/>
      <c r="X19450" s="12"/>
    </row>
    <row r="19451" spans="2:24" x14ac:dyDescent="0.3">
      <c r="B19451" s="73"/>
      <c r="D19451" s="73"/>
      <c r="P19451" s="73"/>
      <c r="T19451" s="73"/>
      <c r="U19451" s="73"/>
      <c r="V19451" s="73"/>
      <c r="X19451" s="12"/>
    </row>
    <row r="19452" spans="2:24" x14ac:dyDescent="0.3">
      <c r="B19452" s="73"/>
      <c r="D19452" s="73"/>
      <c r="P19452" s="73"/>
      <c r="T19452" s="73"/>
      <c r="U19452" s="73"/>
      <c r="V19452" s="73"/>
      <c r="X19452" s="12"/>
    </row>
    <row r="19453" spans="2:24" x14ac:dyDescent="0.3">
      <c r="B19453" s="73"/>
      <c r="D19453" s="73"/>
      <c r="P19453" s="73"/>
      <c r="T19453" s="73"/>
      <c r="U19453" s="73"/>
      <c r="V19453" s="73"/>
      <c r="X19453" s="12"/>
    </row>
    <row r="19454" spans="2:24" x14ac:dyDescent="0.3">
      <c r="B19454" s="73"/>
      <c r="D19454" s="73"/>
      <c r="P19454" s="73"/>
      <c r="T19454" s="73"/>
      <c r="U19454" s="73"/>
      <c r="V19454" s="73"/>
      <c r="X19454" s="12"/>
    </row>
    <row r="19455" spans="2:24" x14ac:dyDescent="0.3">
      <c r="B19455" s="73"/>
      <c r="D19455" s="73"/>
      <c r="P19455" s="73"/>
      <c r="T19455" s="73"/>
      <c r="U19455" s="73"/>
      <c r="V19455" s="73"/>
      <c r="X19455" s="12"/>
    </row>
    <row r="19456" spans="2:24" x14ac:dyDescent="0.3">
      <c r="B19456" s="73"/>
      <c r="D19456" s="73"/>
      <c r="P19456" s="73"/>
      <c r="T19456" s="73"/>
      <c r="U19456" s="73"/>
      <c r="V19456" s="73"/>
      <c r="X19456" s="12"/>
    </row>
    <row r="19457" spans="2:24" x14ac:dyDescent="0.3">
      <c r="B19457" s="73"/>
      <c r="D19457" s="73"/>
      <c r="P19457" s="73"/>
      <c r="T19457" s="73"/>
      <c r="U19457" s="73"/>
      <c r="V19457" s="73"/>
      <c r="X19457" s="12"/>
    </row>
    <row r="19458" spans="2:24" x14ac:dyDescent="0.3">
      <c r="B19458" s="73"/>
      <c r="D19458" s="73"/>
      <c r="P19458" s="73"/>
      <c r="T19458" s="73"/>
      <c r="U19458" s="73"/>
      <c r="V19458" s="73"/>
      <c r="X19458" s="12"/>
    </row>
    <row r="19459" spans="2:24" x14ac:dyDescent="0.3">
      <c r="B19459" s="73"/>
      <c r="D19459" s="73"/>
      <c r="P19459" s="73"/>
      <c r="T19459" s="73"/>
      <c r="U19459" s="73"/>
      <c r="V19459" s="73"/>
      <c r="X19459" s="12"/>
    </row>
    <row r="19460" spans="2:24" x14ac:dyDescent="0.3">
      <c r="B19460" s="73"/>
      <c r="D19460" s="73"/>
      <c r="P19460" s="73"/>
      <c r="T19460" s="73"/>
      <c r="U19460" s="73"/>
      <c r="V19460" s="73"/>
      <c r="X19460" s="12"/>
    </row>
    <row r="19461" spans="2:24" x14ac:dyDescent="0.3">
      <c r="B19461" s="73"/>
      <c r="D19461" s="73"/>
      <c r="P19461" s="73"/>
      <c r="T19461" s="73"/>
      <c r="U19461" s="73"/>
      <c r="V19461" s="73"/>
      <c r="X19461" s="12"/>
    </row>
    <row r="19462" spans="2:24" x14ac:dyDescent="0.3">
      <c r="B19462" s="73"/>
      <c r="D19462" s="73"/>
      <c r="P19462" s="73"/>
      <c r="T19462" s="73"/>
      <c r="U19462" s="73"/>
      <c r="V19462" s="73"/>
      <c r="X19462" s="12"/>
    </row>
    <row r="19463" spans="2:24" x14ac:dyDescent="0.3">
      <c r="B19463" s="73"/>
      <c r="D19463" s="73"/>
      <c r="P19463" s="73"/>
      <c r="T19463" s="73"/>
      <c r="U19463" s="73"/>
      <c r="V19463" s="73"/>
      <c r="X19463" s="12"/>
    </row>
    <row r="19464" spans="2:24" x14ac:dyDescent="0.3">
      <c r="B19464" s="73"/>
      <c r="D19464" s="73"/>
      <c r="P19464" s="73"/>
      <c r="T19464" s="73"/>
      <c r="U19464" s="73"/>
      <c r="V19464" s="73"/>
      <c r="X19464" s="12"/>
    </row>
    <row r="19465" spans="2:24" x14ac:dyDescent="0.3">
      <c r="B19465" s="73"/>
      <c r="D19465" s="73"/>
      <c r="P19465" s="73"/>
      <c r="T19465" s="73"/>
      <c r="U19465" s="73"/>
      <c r="V19465" s="73"/>
      <c r="X19465" s="12"/>
    </row>
    <row r="19466" spans="2:24" x14ac:dyDescent="0.3">
      <c r="B19466" s="73"/>
      <c r="D19466" s="73"/>
      <c r="P19466" s="73"/>
      <c r="T19466" s="73"/>
      <c r="U19466" s="73"/>
      <c r="V19466" s="73"/>
      <c r="X19466" s="12"/>
    </row>
    <row r="19467" spans="2:24" x14ac:dyDescent="0.3">
      <c r="B19467" s="73"/>
      <c r="D19467" s="73"/>
      <c r="P19467" s="73"/>
      <c r="T19467" s="73"/>
      <c r="U19467" s="73"/>
      <c r="V19467" s="73"/>
      <c r="X19467" s="12"/>
    </row>
    <row r="19468" spans="2:24" x14ac:dyDescent="0.3">
      <c r="B19468" s="73"/>
      <c r="D19468" s="73"/>
      <c r="P19468" s="73"/>
      <c r="T19468" s="73"/>
      <c r="U19468" s="73"/>
      <c r="V19468" s="73"/>
      <c r="X19468" s="12"/>
    </row>
    <row r="19469" spans="2:24" x14ac:dyDescent="0.3">
      <c r="B19469" s="73"/>
      <c r="D19469" s="73"/>
      <c r="P19469" s="73"/>
      <c r="T19469" s="73"/>
      <c r="U19469" s="73"/>
      <c r="V19469" s="73"/>
      <c r="X19469" s="12"/>
    </row>
    <row r="19470" spans="2:24" x14ac:dyDescent="0.3">
      <c r="B19470" s="73"/>
      <c r="D19470" s="73"/>
      <c r="P19470" s="73"/>
      <c r="T19470" s="73"/>
      <c r="U19470" s="73"/>
      <c r="V19470" s="73"/>
      <c r="X19470" s="12"/>
    </row>
    <row r="19471" spans="2:24" x14ac:dyDescent="0.3">
      <c r="B19471" s="73"/>
      <c r="D19471" s="73"/>
      <c r="P19471" s="73"/>
      <c r="T19471" s="73"/>
      <c r="U19471" s="73"/>
      <c r="V19471" s="73"/>
      <c r="X19471" s="12"/>
    </row>
    <row r="19472" spans="2:24" x14ac:dyDescent="0.3">
      <c r="B19472" s="73"/>
      <c r="D19472" s="73"/>
      <c r="P19472" s="73"/>
      <c r="T19472" s="73"/>
      <c r="U19472" s="73"/>
      <c r="V19472" s="73"/>
      <c r="X19472" s="12"/>
    </row>
    <row r="19473" spans="2:24" x14ac:dyDescent="0.3">
      <c r="B19473" s="73"/>
      <c r="D19473" s="73"/>
      <c r="P19473" s="73"/>
      <c r="T19473" s="73"/>
      <c r="U19473" s="73"/>
      <c r="V19473" s="73"/>
      <c r="X19473" s="12"/>
    </row>
    <row r="19474" spans="2:24" x14ac:dyDescent="0.3">
      <c r="B19474" s="73"/>
      <c r="D19474" s="73"/>
      <c r="P19474" s="73"/>
      <c r="T19474" s="73"/>
      <c r="U19474" s="73"/>
      <c r="V19474" s="73"/>
      <c r="X19474" s="12"/>
    </row>
    <row r="19475" spans="2:24" x14ac:dyDescent="0.3">
      <c r="B19475" s="73"/>
      <c r="D19475" s="73"/>
      <c r="P19475" s="73"/>
      <c r="T19475" s="73"/>
      <c r="U19475" s="73"/>
      <c r="V19475" s="73"/>
      <c r="X19475" s="12"/>
    </row>
    <row r="19476" spans="2:24" x14ac:dyDescent="0.3">
      <c r="B19476" s="73"/>
      <c r="D19476" s="73"/>
      <c r="P19476" s="73"/>
      <c r="T19476" s="73"/>
      <c r="U19476" s="73"/>
      <c r="V19476" s="73"/>
      <c r="X19476" s="12"/>
    </row>
    <row r="19477" spans="2:24" x14ac:dyDescent="0.3">
      <c r="B19477" s="73"/>
      <c r="D19477" s="73"/>
      <c r="P19477" s="73"/>
      <c r="T19477" s="73"/>
      <c r="U19477" s="73"/>
      <c r="V19477" s="73"/>
      <c r="X19477" s="12"/>
    </row>
    <row r="19478" spans="2:24" x14ac:dyDescent="0.3">
      <c r="B19478" s="73"/>
      <c r="D19478" s="73"/>
      <c r="P19478" s="73"/>
      <c r="T19478" s="73"/>
      <c r="U19478" s="73"/>
      <c r="V19478" s="73"/>
      <c r="X19478" s="12"/>
    </row>
    <row r="19479" spans="2:24" x14ac:dyDescent="0.3">
      <c r="B19479" s="73"/>
      <c r="D19479" s="73"/>
      <c r="P19479" s="73"/>
      <c r="T19479" s="73"/>
      <c r="U19479" s="73"/>
      <c r="V19479" s="73"/>
      <c r="X19479" s="12"/>
    </row>
    <row r="19480" spans="2:24" x14ac:dyDescent="0.3">
      <c r="B19480" s="73"/>
      <c r="D19480" s="73"/>
      <c r="P19480" s="73"/>
      <c r="T19480" s="73"/>
      <c r="U19480" s="73"/>
      <c r="V19480" s="73"/>
      <c r="X19480" s="12"/>
    </row>
    <row r="19481" spans="2:24" x14ac:dyDescent="0.3">
      <c r="B19481" s="73"/>
      <c r="D19481" s="73"/>
      <c r="P19481" s="73"/>
      <c r="T19481" s="73"/>
      <c r="U19481" s="73"/>
      <c r="V19481" s="73"/>
      <c r="X19481" s="12"/>
    </row>
    <row r="19482" spans="2:24" x14ac:dyDescent="0.3">
      <c r="B19482" s="73"/>
      <c r="D19482" s="73"/>
      <c r="P19482" s="73"/>
      <c r="T19482" s="73"/>
      <c r="U19482" s="73"/>
      <c r="V19482" s="73"/>
      <c r="X19482" s="12"/>
    </row>
    <row r="19483" spans="2:24" x14ac:dyDescent="0.3">
      <c r="B19483" s="73"/>
      <c r="D19483" s="73"/>
      <c r="P19483" s="73"/>
      <c r="T19483" s="73"/>
      <c r="U19483" s="73"/>
      <c r="V19483" s="73"/>
      <c r="X19483" s="12"/>
    </row>
    <row r="19484" spans="2:24" x14ac:dyDescent="0.3">
      <c r="B19484" s="73"/>
      <c r="D19484" s="73"/>
      <c r="P19484" s="73"/>
      <c r="T19484" s="73"/>
      <c r="U19484" s="73"/>
      <c r="V19484" s="73"/>
      <c r="X19484" s="12"/>
    </row>
    <row r="19485" spans="2:24" x14ac:dyDescent="0.3">
      <c r="B19485" s="73"/>
      <c r="D19485" s="73"/>
      <c r="P19485" s="73"/>
      <c r="T19485" s="73"/>
      <c r="U19485" s="73"/>
      <c r="V19485" s="73"/>
      <c r="X19485" s="12"/>
    </row>
    <row r="19486" spans="2:24" x14ac:dyDescent="0.3">
      <c r="B19486" s="73"/>
      <c r="D19486" s="73"/>
      <c r="P19486" s="73"/>
      <c r="T19486" s="73"/>
      <c r="U19486" s="73"/>
      <c r="V19486" s="73"/>
      <c r="X19486" s="12"/>
    </row>
    <row r="19487" spans="2:24" x14ac:dyDescent="0.3">
      <c r="B19487" s="73"/>
      <c r="D19487" s="73"/>
      <c r="P19487" s="73"/>
      <c r="T19487" s="73"/>
      <c r="U19487" s="73"/>
      <c r="V19487" s="73"/>
      <c r="X19487" s="12"/>
    </row>
    <row r="19488" spans="2:24" x14ac:dyDescent="0.3">
      <c r="B19488" s="73"/>
      <c r="D19488" s="73"/>
      <c r="P19488" s="73"/>
      <c r="T19488" s="73"/>
      <c r="U19488" s="73"/>
      <c r="V19488" s="73"/>
      <c r="X19488" s="12"/>
    </row>
    <row r="19489" spans="2:24" x14ac:dyDescent="0.3">
      <c r="B19489" s="73"/>
      <c r="D19489" s="73"/>
      <c r="P19489" s="73"/>
      <c r="T19489" s="73"/>
      <c r="U19489" s="73"/>
      <c r="V19489" s="73"/>
      <c r="X19489" s="12"/>
    </row>
    <row r="19490" spans="2:24" x14ac:dyDescent="0.3">
      <c r="B19490" s="73"/>
      <c r="D19490" s="73"/>
      <c r="P19490" s="73"/>
      <c r="T19490" s="73"/>
      <c r="U19490" s="73"/>
      <c r="V19490" s="73"/>
      <c r="X19490" s="12"/>
    </row>
    <row r="19491" spans="2:24" x14ac:dyDescent="0.3">
      <c r="B19491" s="73"/>
      <c r="D19491" s="73"/>
      <c r="P19491" s="73"/>
      <c r="T19491" s="73"/>
      <c r="U19491" s="73"/>
      <c r="V19491" s="73"/>
      <c r="X19491" s="12"/>
    </row>
    <row r="19492" spans="2:24" x14ac:dyDescent="0.3">
      <c r="B19492" s="73"/>
      <c r="D19492" s="73"/>
      <c r="P19492" s="73"/>
      <c r="T19492" s="73"/>
      <c r="U19492" s="73"/>
      <c r="V19492" s="73"/>
      <c r="X19492" s="12"/>
    </row>
    <row r="19493" spans="2:24" x14ac:dyDescent="0.3">
      <c r="B19493" s="73"/>
      <c r="D19493" s="73"/>
      <c r="P19493" s="73"/>
      <c r="T19493" s="73"/>
      <c r="U19493" s="73"/>
      <c r="V19493" s="73"/>
      <c r="X19493" s="12"/>
    </row>
    <row r="19494" spans="2:24" x14ac:dyDescent="0.3">
      <c r="B19494" s="73"/>
      <c r="D19494" s="73"/>
      <c r="P19494" s="73"/>
      <c r="T19494" s="73"/>
      <c r="U19494" s="73"/>
      <c r="V19494" s="73"/>
      <c r="X19494" s="12"/>
    </row>
    <row r="19495" spans="2:24" x14ac:dyDescent="0.3">
      <c r="B19495" s="73"/>
      <c r="D19495" s="73"/>
      <c r="P19495" s="73"/>
      <c r="T19495" s="73"/>
      <c r="U19495" s="73"/>
      <c r="V19495" s="73"/>
      <c r="X19495" s="12"/>
    </row>
    <row r="19496" spans="2:24" x14ac:dyDescent="0.3">
      <c r="B19496" s="73"/>
      <c r="D19496" s="73"/>
      <c r="P19496" s="73"/>
      <c r="T19496" s="73"/>
      <c r="U19496" s="73"/>
      <c r="V19496" s="73"/>
      <c r="X19496" s="12"/>
    </row>
    <row r="19497" spans="2:24" x14ac:dyDescent="0.3">
      <c r="B19497" s="73"/>
      <c r="D19497" s="73"/>
      <c r="P19497" s="73"/>
      <c r="T19497" s="73"/>
      <c r="U19497" s="73"/>
      <c r="V19497" s="73"/>
      <c r="X19497" s="12"/>
    </row>
    <row r="19498" spans="2:24" x14ac:dyDescent="0.3">
      <c r="B19498" s="73"/>
      <c r="D19498" s="73"/>
      <c r="P19498" s="73"/>
      <c r="T19498" s="73"/>
      <c r="U19498" s="73"/>
      <c r="V19498" s="73"/>
      <c r="X19498" s="12"/>
    </row>
    <row r="19499" spans="2:24" x14ac:dyDescent="0.3">
      <c r="B19499" s="73"/>
      <c r="D19499" s="73"/>
      <c r="P19499" s="73"/>
      <c r="T19499" s="73"/>
      <c r="U19499" s="73"/>
      <c r="V19499" s="73"/>
      <c r="X19499" s="12"/>
    </row>
    <row r="19500" spans="2:24" x14ac:dyDescent="0.3">
      <c r="B19500" s="73"/>
      <c r="D19500" s="73"/>
      <c r="P19500" s="73"/>
      <c r="T19500" s="73"/>
      <c r="U19500" s="73"/>
      <c r="V19500" s="73"/>
      <c r="X19500" s="12"/>
    </row>
    <row r="19501" spans="2:24" x14ac:dyDescent="0.3">
      <c r="B19501" s="73"/>
      <c r="D19501" s="73"/>
      <c r="P19501" s="73"/>
      <c r="T19501" s="73"/>
      <c r="U19501" s="73"/>
      <c r="V19501" s="73"/>
      <c r="X19501" s="12"/>
    </row>
    <row r="19502" spans="2:24" x14ac:dyDescent="0.3">
      <c r="B19502" s="73"/>
      <c r="D19502" s="73"/>
      <c r="P19502" s="73"/>
      <c r="T19502" s="73"/>
      <c r="U19502" s="73"/>
      <c r="V19502" s="73"/>
      <c r="X19502" s="12"/>
    </row>
    <row r="19503" spans="2:24" x14ac:dyDescent="0.3">
      <c r="B19503" s="73"/>
      <c r="D19503" s="73"/>
      <c r="P19503" s="73"/>
      <c r="T19503" s="73"/>
      <c r="U19503" s="73"/>
      <c r="V19503" s="73"/>
      <c r="X19503" s="12"/>
    </row>
    <row r="19504" spans="2:24" x14ac:dyDescent="0.3">
      <c r="B19504" s="73"/>
      <c r="D19504" s="73"/>
      <c r="P19504" s="73"/>
      <c r="T19504" s="73"/>
      <c r="U19504" s="73"/>
      <c r="V19504" s="73"/>
      <c r="X19504" s="12"/>
    </row>
    <row r="19505" spans="2:24" x14ac:dyDescent="0.3">
      <c r="B19505" s="73"/>
      <c r="D19505" s="73"/>
      <c r="P19505" s="73"/>
      <c r="T19505" s="73"/>
      <c r="U19505" s="73"/>
      <c r="V19505" s="73"/>
      <c r="X19505" s="12"/>
    </row>
    <row r="19506" spans="2:24" x14ac:dyDescent="0.3">
      <c r="B19506" s="73"/>
      <c r="D19506" s="73"/>
      <c r="P19506" s="73"/>
      <c r="T19506" s="73"/>
      <c r="U19506" s="73"/>
      <c r="V19506" s="73"/>
      <c r="X19506" s="12"/>
    </row>
    <row r="19507" spans="2:24" x14ac:dyDescent="0.3">
      <c r="B19507" s="73"/>
      <c r="D19507" s="73"/>
      <c r="P19507" s="73"/>
      <c r="T19507" s="73"/>
      <c r="U19507" s="73"/>
      <c r="V19507" s="73"/>
      <c r="X19507" s="12"/>
    </row>
    <row r="19508" spans="2:24" x14ac:dyDescent="0.3">
      <c r="B19508" s="73"/>
      <c r="D19508" s="73"/>
      <c r="P19508" s="73"/>
      <c r="T19508" s="73"/>
      <c r="U19508" s="73"/>
      <c r="V19508" s="73"/>
      <c r="X19508" s="12"/>
    </row>
    <row r="19509" spans="2:24" x14ac:dyDescent="0.3">
      <c r="B19509" s="73"/>
      <c r="D19509" s="73"/>
      <c r="P19509" s="73"/>
      <c r="T19509" s="73"/>
      <c r="U19509" s="73"/>
      <c r="V19509" s="73"/>
      <c r="X19509" s="12"/>
    </row>
    <row r="19510" spans="2:24" x14ac:dyDescent="0.3">
      <c r="B19510" s="73"/>
      <c r="D19510" s="73"/>
      <c r="P19510" s="73"/>
      <c r="T19510" s="73"/>
      <c r="U19510" s="73"/>
      <c r="V19510" s="73"/>
      <c r="X19510" s="12"/>
    </row>
    <row r="19511" spans="2:24" x14ac:dyDescent="0.3">
      <c r="B19511" s="73"/>
      <c r="D19511" s="73"/>
      <c r="P19511" s="73"/>
      <c r="T19511" s="73"/>
      <c r="U19511" s="73"/>
      <c r="V19511" s="73"/>
      <c r="X19511" s="12"/>
    </row>
    <row r="19512" spans="2:24" x14ac:dyDescent="0.3">
      <c r="B19512" s="73"/>
      <c r="D19512" s="73"/>
      <c r="P19512" s="73"/>
      <c r="T19512" s="73"/>
      <c r="U19512" s="73"/>
      <c r="V19512" s="73"/>
      <c r="X19512" s="12"/>
    </row>
    <row r="19513" spans="2:24" x14ac:dyDescent="0.3">
      <c r="B19513" s="73"/>
      <c r="D19513" s="73"/>
      <c r="P19513" s="73"/>
      <c r="T19513" s="73"/>
      <c r="U19513" s="73"/>
      <c r="V19513" s="73"/>
      <c r="X19513" s="12"/>
    </row>
    <row r="19514" spans="2:24" x14ac:dyDescent="0.3">
      <c r="B19514" s="73"/>
      <c r="D19514" s="73"/>
      <c r="P19514" s="73"/>
      <c r="T19514" s="73"/>
      <c r="U19514" s="73"/>
      <c r="V19514" s="73"/>
      <c r="X19514" s="12"/>
    </row>
    <row r="19515" spans="2:24" x14ac:dyDescent="0.3">
      <c r="B19515" s="73"/>
      <c r="D19515" s="73"/>
      <c r="P19515" s="73"/>
      <c r="T19515" s="73"/>
      <c r="U19515" s="73"/>
      <c r="V19515" s="73"/>
      <c r="X19515" s="12"/>
    </row>
    <row r="19516" spans="2:24" x14ac:dyDescent="0.3">
      <c r="B19516" s="73"/>
      <c r="D19516" s="73"/>
      <c r="P19516" s="73"/>
      <c r="T19516" s="73"/>
      <c r="U19516" s="73"/>
      <c r="V19516" s="73"/>
      <c r="X19516" s="12"/>
    </row>
    <row r="19517" spans="2:24" x14ac:dyDescent="0.3">
      <c r="B19517" s="73"/>
      <c r="D19517" s="73"/>
      <c r="P19517" s="73"/>
      <c r="T19517" s="73"/>
      <c r="U19517" s="73"/>
      <c r="V19517" s="73"/>
      <c r="X19517" s="12"/>
    </row>
    <row r="19518" spans="2:24" x14ac:dyDescent="0.3">
      <c r="B19518" s="73"/>
      <c r="D19518" s="73"/>
      <c r="P19518" s="73"/>
      <c r="T19518" s="73"/>
      <c r="U19518" s="73"/>
      <c r="V19518" s="73"/>
      <c r="X19518" s="12"/>
    </row>
    <row r="19519" spans="2:24" x14ac:dyDescent="0.3">
      <c r="B19519" s="73"/>
      <c r="D19519" s="73"/>
      <c r="P19519" s="73"/>
      <c r="T19519" s="73"/>
      <c r="U19519" s="73"/>
      <c r="V19519" s="73"/>
      <c r="X19519" s="12"/>
    </row>
    <row r="19520" spans="2:24" x14ac:dyDescent="0.3">
      <c r="B19520" s="73"/>
      <c r="D19520" s="73"/>
      <c r="P19520" s="73"/>
      <c r="T19520" s="73"/>
      <c r="U19520" s="73"/>
      <c r="V19520" s="73"/>
      <c r="X19520" s="12"/>
    </row>
    <row r="19521" spans="2:24" x14ac:dyDescent="0.3">
      <c r="B19521" s="73"/>
      <c r="D19521" s="73"/>
      <c r="P19521" s="73"/>
      <c r="T19521" s="73"/>
      <c r="U19521" s="73"/>
      <c r="V19521" s="73"/>
      <c r="X19521" s="12"/>
    </row>
    <row r="19522" spans="2:24" x14ac:dyDescent="0.3">
      <c r="B19522" s="73"/>
      <c r="D19522" s="73"/>
      <c r="P19522" s="73"/>
      <c r="T19522" s="73"/>
      <c r="U19522" s="73"/>
      <c r="V19522" s="73"/>
      <c r="X19522" s="12"/>
    </row>
    <row r="19523" spans="2:24" x14ac:dyDescent="0.3">
      <c r="B19523" s="73"/>
      <c r="D19523" s="73"/>
      <c r="P19523" s="73"/>
      <c r="T19523" s="73"/>
      <c r="U19523" s="73"/>
      <c r="V19523" s="73"/>
      <c r="X19523" s="12"/>
    </row>
    <row r="19524" spans="2:24" x14ac:dyDescent="0.3">
      <c r="B19524" s="73"/>
      <c r="D19524" s="73"/>
      <c r="P19524" s="73"/>
      <c r="T19524" s="73"/>
      <c r="U19524" s="73"/>
      <c r="V19524" s="73"/>
      <c r="X19524" s="12"/>
    </row>
    <row r="19525" spans="2:24" x14ac:dyDescent="0.3">
      <c r="B19525" s="73"/>
      <c r="D19525" s="73"/>
      <c r="P19525" s="73"/>
      <c r="T19525" s="73"/>
      <c r="U19525" s="73"/>
      <c r="V19525" s="73"/>
      <c r="X19525" s="12"/>
    </row>
    <row r="19526" spans="2:24" x14ac:dyDescent="0.3">
      <c r="B19526" s="73"/>
      <c r="D19526" s="73"/>
      <c r="P19526" s="73"/>
      <c r="T19526" s="73"/>
      <c r="U19526" s="73"/>
      <c r="V19526" s="73"/>
      <c r="X19526" s="12"/>
    </row>
    <row r="19527" spans="2:24" x14ac:dyDescent="0.3">
      <c r="B19527" s="73"/>
      <c r="D19527" s="73"/>
      <c r="P19527" s="73"/>
      <c r="T19527" s="73"/>
      <c r="U19527" s="73"/>
      <c r="V19527" s="73"/>
      <c r="X19527" s="12"/>
    </row>
    <row r="19528" spans="2:24" x14ac:dyDescent="0.3">
      <c r="B19528" s="73"/>
      <c r="D19528" s="73"/>
      <c r="P19528" s="73"/>
      <c r="T19528" s="73"/>
      <c r="U19528" s="73"/>
      <c r="V19528" s="73"/>
      <c r="X19528" s="12"/>
    </row>
    <row r="19529" spans="2:24" x14ac:dyDescent="0.3">
      <c r="B19529" s="73"/>
      <c r="D19529" s="73"/>
      <c r="P19529" s="73"/>
      <c r="T19529" s="73"/>
      <c r="U19529" s="73"/>
      <c r="V19529" s="73"/>
      <c r="X19529" s="12"/>
    </row>
    <row r="19530" spans="2:24" x14ac:dyDescent="0.3">
      <c r="B19530" s="73"/>
      <c r="D19530" s="73"/>
      <c r="P19530" s="73"/>
      <c r="T19530" s="73"/>
      <c r="U19530" s="73"/>
      <c r="V19530" s="73"/>
      <c r="X19530" s="12"/>
    </row>
    <row r="19531" spans="2:24" x14ac:dyDescent="0.3">
      <c r="B19531" s="73"/>
      <c r="D19531" s="73"/>
      <c r="P19531" s="73"/>
      <c r="T19531" s="73"/>
      <c r="U19531" s="73"/>
      <c r="V19531" s="73"/>
      <c r="X19531" s="12"/>
    </row>
    <row r="19532" spans="2:24" x14ac:dyDescent="0.3">
      <c r="B19532" s="73"/>
      <c r="D19532" s="73"/>
      <c r="P19532" s="73"/>
      <c r="T19532" s="73"/>
      <c r="U19532" s="73"/>
      <c r="V19532" s="73"/>
      <c r="X19532" s="12"/>
    </row>
    <row r="19533" spans="2:24" x14ac:dyDescent="0.3">
      <c r="B19533" s="73"/>
      <c r="D19533" s="73"/>
      <c r="P19533" s="73"/>
      <c r="T19533" s="73"/>
      <c r="U19533" s="73"/>
      <c r="V19533" s="73"/>
      <c r="X19533" s="12"/>
    </row>
    <row r="19534" spans="2:24" x14ac:dyDescent="0.3">
      <c r="B19534" s="73"/>
      <c r="D19534" s="73"/>
      <c r="P19534" s="73"/>
      <c r="T19534" s="73"/>
      <c r="U19534" s="73"/>
      <c r="V19534" s="73"/>
      <c r="X19534" s="12"/>
    </row>
    <row r="19535" spans="2:24" x14ac:dyDescent="0.3">
      <c r="B19535" s="73"/>
      <c r="D19535" s="73"/>
      <c r="P19535" s="73"/>
      <c r="T19535" s="73"/>
      <c r="U19535" s="73"/>
      <c r="V19535" s="73"/>
      <c r="X19535" s="12"/>
    </row>
    <row r="19536" spans="2:24" x14ac:dyDescent="0.3">
      <c r="B19536" s="73"/>
      <c r="D19536" s="73"/>
      <c r="P19536" s="73"/>
      <c r="T19536" s="73"/>
      <c r="U19536" s="73"/>
      <c r="V19536" s="73"/>
      <c r="X19536" s="12"/>
    </row>
    <row r="19537" spans="2:24" x14ac:dyDescent="0.3">
      <c r="B19537" s="73"/>
      <c r="D19537" s="73"/>
      <c r="P19537" s="73"/>
      <c r="T19537" s="73"/>
      <c r="U19537" s="73"/>
      <c r="V19537" s="73"/>
      <c r="X19537" s="12"/>
    </row>
    <row r="19538" spans="2:24" x14ac:dyDescent="0.3">
      <c r="B19538" s="73"/>
      <c r="D19538" s="73"/>
      <c r="P19538" s="73"/>
      <c r="T19538" s="73"/>
      <c r="U19538" s="73"/>
      <c r="V19538" s="73"/>
      <c r="X19538" s="12"/>
    </row>
    <row r="19539" spans="2:24" x14ac:dyDescent="0.3">
      <c r="B19539" s="73"/>
      <c r="D19539" s="73"/>
      <c r="P19539" s="73"/>
      <c r="T19539" s="73"/>
      <c r="U19539" s="73"/>
      <c r="V19539" s="73"/>
      <c r="X19539" s="12"/>
    </row>
    <row r="19540" spans="2:24" x14ac:dyDescent="0.3">
      <c r="B19540" s="73"/>
      <c r="D19540" s="73"/>
      <c r="P19540" s="73"/>
      <c r="T19540" s="73"/>
      <c r="U19540" s="73"/>
      <c r="V19540" s="73"/>
      <c r="X19540" s="12"/>
    </row>
    <row r="19541" spans="2:24" x14ac:dyDescent="0.3">
      <c r="B19541" s="73"/>
      <c r="D19541" s="73"/>
      <c r="P19541" s="73"/>
      <c r="T19541" s="73"/>
      <c r="U19541" s="73"/>
      <c r="V19541" s="73"/>
      <c r="X19541" s="12"/>
    </row>
    <row r="19542" spans="2:24" x14ac:dyDescent="0.3">
      <c r="B19542" s="73"/>
      <c r="D19542" s="73"/>
      <c r="P19542" s="73"/>
      <c r="T19542" s="73"/>
      <c r="U19542" s="73"/>
      <c r="V19542" s="73"/>
      <c r="X19542" s="12"/>
    </row>
    <row r="19543" spans="2:24" x14ac:dyDescent="0.3">
      <c r="B19543" s="73"/>
      <c r="D19543" s="73"/>
      <c r="P19543" s="73"/>
      <c r="T19543" s="73"/>
      <c r="U19543" s="73"/>
      <c r="V19543" s="73"/>
      <c r="X19543" s="12"/>
    </row>
    <row r="19544" spans="2:24" x14ac:dyDescent="0.3">
      <c r="B19544" s="73"/>
      <c r="D19544" s="73"/>
      <c r="P19544" s="73"/>
      <c r="T19544" s="73"/>
      <c r="U19544" s="73"/>
      <c r="V19544" s="73"/>
      <c r="X19544" s="12"/>
    </row>
    <row r="19545" spans="2:24" x14ac:dyDescent="0.3">
      <c r="B19545" s="73"/>
      <c r="D19545" s="73"/>
      <c r="P19545" s="73"/>
      <c r="T19545" s="73"/>
      <c r="U19545" s="73"/>
      <c r="V19545" s="73"/>
      <c r="X19545" s="12"/>
    </row>
    <row r="19546" spans="2:24" x14ac:dyDescent="0.3">
      <c r="B19546" s="73"/>
      <c r="D19546" s="73"/>
      <c r="P19546" s="73"/>
      <c r="T19546" s="73"/>
      <c r="U19546" s="73"/>
      <c r="V19546" s="73"/>
      <c r="X19546" s="12"/>
    </row>
    <row r="19547" spans="2:24" x14ac:dyDescent="0.3">
      <c r="B19547" s="73"/>
      <c r="D19547" s="73"/>
      <c r="P19547" s="73"/>
      <c r="T19547" s="73"/>
      <c r="U19547" s="73"/>
      <c r="V19547" s="73"/>
      <c r="X19547" s="12"/>
    </row>
    <row r="19548" spans="2:24" x14ac:dyDescent="0.3">
      <c r="B19548" s="73"/>
      <c r="D19548" s="73"/>
      <c r="P19548" s="73"/>
      <c r="T19548" s="73"/>
      <c r="U19548" s="73"/>
      <c r="V19548" s="73"/>
      <c r="X19548" s="12"/>
    </row>
    <row r="19549" spans="2:24" x14ac:dyDescent="0.3">
      <c r="B19549" s="73"/>
      <c r="D19549" s="73"/>
      <c r="P19549" s="73"/>
      <c r="T19549" s="73"/>
      <c r="U19549" s="73"/>
      <c r="V19549" s="73"/>
      <c r="X19549" s="12"/>
    </row>
    <row r="19550" spans="2:24" x14ac:dyDescent="0.3">
      <c r="B19550" s="73"/>
      <c r="D19550" s="73"/>
      <c r="P19550" s="73"/>
      <c r="T19550" s="73"/>
      <c r="U19550" s="73"/>
      <c r="V19550" s="73"/>
      <c r="X19550" s="12"/>
    </row>
    <row r="19551" spans="2:24" x14ac:dyDescent="0.3">
      <c r="B19551" s="73"/>
      <c r="D19551" s="73"/>
      <c r="P19551" s="73"/>
      <c r="T19551" s="73"/>
      <c r="U19551" s="73"/>
      <c r="V19551" s="73"/>
      <c r="X19551" s="12"/>
    </row>
    <row r="19552" spans="2:24" x14ac:dyDescent="0.3">
      <c r="B19552" s="73"/>
      <c r="D19552" s="73"/>
      <c r="P19552" s="73"/>
      <c r="T19552" s="73"/>
      <c r="U19552" s="73"/>
      <c r="V19552" s="73"/>
      <c r="X19552" s="12"/>
    </row>
    <row r="19553" spans="2:24" x14ac:dyDescent="0.3">
      <c r="B19553" s="73"/>
      <c r="D19553" s="73"/>
      <c r="P19553" s="73"/>
      <c r="T19553" s="73"/>
      <c r="U19553" s="73"/>
      <c r="V19553" s="73"/>
      <c r="X19553" s="12"/>
    </row>
    <row r="19554" spans="2:24" x14ac:dyDescent="0.3">
      <c r="B19554" s="73"/>
      <c r="D19554" s="73"/>
      <c r="P19554" s="73"/>
      <c r="T19554" s="73"/>
      <c r="U19554" s="73"/>
      <c r="V19554" s="73"/>
      <c r="X19554" s="12"/>
    </row>
    <row r="19555" spans="2:24" x14ac:dyDescent="0.3">
      <c r="B19555" s="73"/>
      <c r="D19555" s="73"/>
      <c r="P19555" s="73"/>
      <c r="T19555" s="73"/>
      <c r="U19555" s="73"/>
      <c r="V19555" s="73"/>
      <c r="X19555" s="12"/>
    </row>
    <row r="19556" spans="2:24" x14ac:dyDescent="0.3">
      <c r="B19556" s="73"/>
      <c r="D19556" s="73"/>
      <c r="P19556" s="73"/>
      <c r="T19556" s="73"/>
      <c r="U19556" s="73"/>
      <c r="V19556" s="73"/>
      <c r="X19556" s="12"/>
    </row>
    <row r="19557" spans="2:24" x14ac:dyDescent="0.3">
      <c r="B19557" s="73"/>
      <c r="D19557" s="73"/>
      <c r="P19557" s="73"/>
      <c r="T19557" s="73"/>
      <c r="U19557" s="73"/>
      <c r="V19557" s="73"/>
      <c r="X19557" s="12"/>
    </row>
    <row r="19558" spans="2:24" x14ac:dyDescent="0.3">
      <c r="B19558" s="73"/>
      <c r="D19558" s="73"/>
      <c r="P19558" s="73"/>
      <c r="T19558" s="73"/>
      <c r="U19558" s="73"/>
      <c r="V19558" s="73"/>
      <c r="X19558" s="12"/>
    </row>
    <row r="19559" spans="2:24" x14ac:dyDescent="0.3">
      <c r="B19559" s="73"/>
      <c r="D19559" s="73"/>
      <c r="P19559" s="73"/>
      <c r="T19559" s="73"/>
      <c r="U19559" s="73"/>
      <c r="V19559" s="73"/>
      <c r="X19559" s="12"/>
    </row>
    <row r="19560" spans="2:24" x14ac:dyDescent="0.3">
      <c r="B19560" s="73"/>
      <c r="D19560" s="73"/>
      <c r="P19560" s="73"/>
      <c r="T19560" s="73"/>
      <c r="U19560" s="73"/>
      <c r="V19560" s="73"/>
      <c r="X19560" s="12"/>
    </row>
    <row r="19561" spans="2:24" x14ac:dyDescent="0.3">
      <c r="B19561" s="73"/>
      <c r="D19561" s="73"/>
      <c r="P19561" s="73"/>
      <c r="T19561" s="73"/>
      <c r="U19561" s="73"/>
      <c r="V19561" s="73"/>
      <c r="X19561" s="12"/>
    </row>
    <row r="19562" spans="2:24" x14ac:dyDescent="0.3">
      <c r="B19562" s="73"/>
      <c r="D19562" s="73"/>
      <c r="P19562" s="73"/>
      <c r="T19562" s="73"/>
      <c r="U19562" s="73"/>
      <c r="V19562" s="73"/>
      <c r="X19562" s="12"/>
    </row>
    <row r="19563" spans="2:24" x14ac:dyDescent="0.3">
      <c r="B19563" s="73"/>
      <c r="D19563" s="73"/>
      <c r="P19563" s="73"/>
      <c r="T19563" s="73"/>
      <c r="U19563" s="73"/>
      <c r="V19563" s="73"/>
      <c r="X19563" s="12"/>
    </row>
    <row r="19564" spans="2:24" x14ac:dyDescent="0.3">
      <c r="B19564" s="73"/>
      <c r="D19564" s="73"/>
      <c r="P19564" s="73"/>
      <c r="T19564" s="73"/>
      <c r="U19564" s="73"/>
      <c r="V19564" s="73"/>
      <c r="X19564" s="12"/>
    </row>
    <row r="19565" spans="2:24" x14ac:dyDescent="0.3">
      <c r="B19565" s="73"/>
      <c r="D19565" s="73"/>
      <c r="P19565" s="73"/>
      <c r="T19565" s="73"/>
      <c r="U19565" s="73"/>
      <c r="V19565" s="73"/>
      <c r="X19565" s="12"/>
    </row>
    <row r="19566" spans="2:24" x14ac:dyDescent="0.3">
      <c r="B19566" s="73"/>
      <c r="D19566" s="73"/>
      <c r="P19566" s="73"/>
      <c r="T19566" s="73"/>
      <c r="U19566" s="73"/>
      <c r="V19566" s="73"/>
      <c r="X19566" s="12"/>
    </row>
    <row r="19567" spans="2:24" x14ac:dyDescent="0.3">
      <c r="B19567" s="73"/>
      <c r="D19567" s="73"/>
      <c r="P19567" s="73"/>
      <c r="T19567" s="73"/>
      <c r="U19567" s="73"/>
      <c r="V19567" s="73"/>
      <c r="X19567" s="12"/>
    </row>
    <row r="19568" spans="2:24" x14ac:dyDescent="0.3">
      <c r="B19568" s="73"/>
      <c r="D19568" s="73"/>
      <c r="P19568" s="73"/>
      <c r="T19568" s="73"/>
      <c r="U19568" s="73"/>
      <c r="V19568" s="73"/>
      <c r="X19568" s="12"/>
    </row>
    <row r="19569" spans="2:24" x14ac:dyDescent="0.3">
      <c r="B19569" s="73"/>
      <c r="D19569" s="73"/>
      <c r="P19569" s="73"/>
      <c r="T19569" s="73"/>
      <c r="U19569" s="73"/>
      <c r="V19569" s="73"/>
      <c r="X19569" s="12"/>
    </row>
    <row r="19570" spans="2:24" x14ac:dyDescent="0.3">
      <c r="B19570" s="73"/>
      <c r="D19570" s="73"/>
      <c r="P19570" s="73"/>
      <c r="T19570" s="73"/>
      <c r="U19570" s="73"/>
      <c r="V19570" s="73"/>
      <c r="X19570" s="12"/>
    </row>
    <row r="19571" spans="2:24" x14ac:dyDescent="0.3">
      <c r="B19571" s="73"/>
      <c r="D19571" s="73"/>
      <c r="P19571" s="73"/>
      <c r="T19571" s="73"/>
      <c r="U19571" s="73"/>
      <c r="V19571" s="73"/>
      <c r="X19571" s="12"/>
    </row>
    <row r="19572" spans="2:24" x14ac:dyDescent="0.3">
      <c r="B19572" s="73"/>
      <c r="D19572" s="73"/>
      <c r="P19572" s="73"/>
      <c r="T19572" s="73"/>
      <c r="U19572" s="73"/>
      <c r="V19572" s="73"/>
      <c r="X19572" s="12"/>
    </row>
    <row r="19573" spans="2:24" x14ac:dyDescent="0.3">
      <c r="B19573" s="73"/>
      <c r="D19573" s="73"/>
      <c r="P19573" s="73"/>
      <c r="T19573" s="73"/>
      <c r="U19573" s="73"/>
      <c r="V19573" s="73"/>
      <c r="X19573" s="12"/>
    </row>
    <row r="19574" spans="2:24" x14ac:dyDescent="0.3">
      <c r="B19574" s="73"/>
      <c r="D19574" s="73"/>
      <c r="P19574" s="73"/>
      <c r="T19574" s="73"/>
      <c r="U19574" s="73"/>
      <c r="V19574" s="73"/>
      <c r="X19574" s="12"/>
    </row>
    <row r="19575" spans="2:24" x14ac:dyDescent="0.3">
      <c r="B19575" s="73"/>
      <c r="D19575" s="73"/>
      <c r="P19575" s="73"/>
      <c r="T19575" s="73"/>
      <c r="U19575" s="73"/>
      <c r="V19575" s="73"/>
      <c r="X19575" s="12"/>
    </row>
    <row r="19576" spans="2:24" x14ac:dyDescent="0.3">
      <c r="B19576" s="73"/>
      <c r="D19576" s="73"/>
      <c r="P19576" s="73"/>
      <c r="T19576" s="73"/>
      <c r="U19576" s="73"/>
      <c r="V19576" s="73"/>
      <c r="X19576" s="12"/>
    </row>
    <row r="19577" spans="2:24" x14ac:dyDescent="0.3">
      <c r="B19577" s="73"/>
      <c r="D19577" s="73"/>
      <c r="P19577" s="73"/>
      <c r="T19577" s="73"/>
      <c r="U19577" s="73"/>
      <c r="V19577" s="73"/>
      <c r="X19577" s="12"/>
    </row>
    <row r="19578" spans="2:24" x14ac:dyDescent="0.3">
      <c r="B19578" s="73"/>
      <c r="D19578" s="73"/>
      <c r="P19578" s="73"/>
      <c r="T19578" s="73"/>
      <c r="U19578" s="73"/>
      <c r="V19578" s="73"/>
      <c r="X19578" s="12"/>
    </row>
    <row r="19579" spans="2:24" x14ac:dyDescent="0.3">
      <c r="B19579" s="73"/>
      <c r="D19579" s="73"/>
      <c r="P19579" s="73"/>
      <c r="T19579" s="73"/>
      <c r="U19579" s="73"/>
      <c r="V19579" s="73"/>
      <c r="X19579" s="12"/>
    </row>
    <row r="19580" spans="2:24" x14ac:dyDescent="0.3">
      <c r="B19580" s="73"/>
      <c r="D19580" s="73"/>
      <c r="P19580" s="73"/>
      <c r="T19580" s="73"/>
      <c r="U19580" s="73"/>
      <c r="V19580" s="73"/>
      <c r="X19580" s="12"/>
    </row>
    <row r="19581" spans="2:24" x14ac:dyDescent="0.3">
      <c r="B19581" s="73"/>
      <c r="D19581" s="73"/>
      <c r="P19581" s="73"/>
      <c r="T19581" s="73"/>
      <c r="U19581" s="73"/>
      <c r="V19581" s="73"/>
      <c r="X19581" s="12"/>
    </row>
    <row r="19582" spans="2:24" x14ac:dyDescent="0.3">
      <c r="B19582" s="73"/>
      <c r="D19582" s="73"/>
      <c r="P19582" s="73"/>
      <c r="T19582" s="73"/>
      <c r="U19582" s="73"/>
      <c r="V19582" s="73"/>
      <c r="X19582" s="12"/>
    </row>
    <row r="19583" spans="2:24" x14ac:dyDescent="0.3">
      <c r="B19583" s="73"/>
      <c r="D19583" s="73"/>
      <c r="P19583" s="73"/>
      <c r="T19583" s="73"/>
      <c r="U19583" s="73"/>
      <c r="V19583" s="73"/>
      <c r="X19583" s="12"/>
    </row>
    <row r="19584" spans="2:24" x14ac:dyDescent="0.3">
      <c r="B19584" s="73"/>
      <c r="D19584" s="73"/>
      <c r="P19584" s="73"/>
      <c r="T19584" s="73"/>
      <c r="U19584" s="73"/>
      <c r="V19584" s="73"/>
      <c r="X19584" s="12"/>
    </row>
    <row r="19585" spans="2:24" x14ac:dyDescent="0.3">
      <c r="B19585" s="73"/>
      <c r="D19585" s="73"/>
      <c r="P19585" s="73"/>
      <c r="T19585" s="73"/>
      <c r="U19585" s="73"/>
      <c r="V19585" s="73"/>
      <c r="X19585" s="12"/>
    </row>
    <row r="19586" spans="2:24" x14ac:dyDescent="0.3">
      <c r="B19586" s="73"/>
      <c r="D19586" s="73"/>
      <c r="P19586" s="73"/>
      <c r="T19586" s="73"/>
      <c r="U19586" s="73"/>
      <c r="V19586" s="73"/>
      <c r="X19586" s="12"/>
    </row>
    <row r="19587" spans="2:24" x14ac:dyDescent="0.3">
      <c r="B19587" s="73"/>
      <c r="D19587" s="73"/>
      <c r="P19587" s="73"/>
      <c r="T19587" s="73"/>
      <c r="U19587" s="73"/>
      <c r="V19587" s="73"/>
      <c r="X19587" s="12"/>
    </row>
    <row r="19588" spans="2:24" x14ac:dyDescent="0.3">
      <c r="B19588" s="73"/>
      <c r="D19588" s="73"/>
      <c r="P19588" s="73"/>
      <c r="T19588" s="73"/>
      <c r="U19588" s="73"/>
      <c r="V19588" s="73"/>
      <c r="X19588" s="12"/>
    </row>
    <row r="19589" spans="2:24" x14ac:dyDescent="0.3">
      <c r="B19589" s="73"/>
      <c r="D19589" s="73"/>
      <c r="P19589" s="73"/>
      <c r="T19589" s="73"/>
      <c r="U19589" s="73"/>
      <c r="V19589" s="73"/>
      <c r="X19589" s="12"/>
    </row>
    <row r="19590" spans="2:24" x14ac:dyDescent="0.3">
      <c r="B19590" s="73"/>
      <c r="D19590" s="73"/>
      <c r="P19590" s="73"/>
      <c r="T19590" s="73"/>
      <c r="U19590" s="73"/>
      <c r="V19590" s="73"/>
      <c r="X19590" s="12"/>
    </row>
    <row r="19591" spans="2:24" x14ac:dyDescent="0.3">
      <c r="B19591" s="73"/>
      <c r="D19591" s="73"/>
      <c r="P19591" s="73"/>
      <c r="T19591" s="73"/>
      <c r="U19591" s="73"/>
      <c r="V19591" s="73"/>
      <c r="X19591" s="12"/>
    </row>
    <row r="19592" spans="2:24" x14ac:dyDescent="0.3">
      <c r="B19592" s="73"/>
      <c r="D19592" s="73"/>
      <c r="P19592" s="73"/>
      <c r="T19592" s="73"/>
      <c r="U19592" s="73"/>
      <c r="V19592" s="73"/>
      <c r="X19592" s="12"/>
    </row>
    <row r="19593" spans="2:24" x14ac:dyDescent="0.3">
      <c r="B19593" s="73"/>
      <c r="D19593" s="73"/>
      <c r="P19593" s="73"/>
      <c r="T19593" s="73"/>
      <c r="U19593" s="73"/>
      <c r="V19593" s="73"/>
      <c r="X19593" s="12"/>
    </row>
    <row r="19594" spans="2:24" x14ac:dyDescent="0.3">
      <c r="B19594" s="73"/>
      <c r="D19594" s="73"/>
      <c r="P19594" s="73"/>
      <c r="T19594" s="73"/>
      <c r="U19594" s="73"/>
      <c r="V19594" s="73"/>
      <c r="X19594" s="12"/>
    </row>
    <row r="19595" spans="2:24" x14ac:dyDescent="0.3">
      <c r="B19595" s="73"/>
      <c r="D19595" s="73"/>
      <c r="P19595" s="73"/>
      <c r="T19595" s="73"/>
      <c r="U19595" s="73"/>
      <c r="V19595" s="73"/>
      <c r="X19595" s="12"/>
    </row>
    <row r="19596" spans="2:24" x14ac:dyDescent="0.3">
      <c r="B19596" s="73"/>
      <c r="D19596" s="73"/>
      <c r="P19596" s="73"/>
      <c r="T19596" s="73"/>
      <c r="U19596" s="73"/>
      <c r="V19596" s="73"/>
      <c r="X19596" s="12"/>
    </row>
    <row r="19597" spans="2:24" x14ac:dyDescent="0.3">
      <c r="B19597" s="73"/>
      <c r="D19597" s="73"/>
      <c r="P19597" s="73"/>
      <c r="T19597" s="73"/>
      <c r="U19597" s="73"/>
      <c r="V19597" s="73"/>
      <c r="X19597" s="12"/>
    </row>
    <row r="19598" spans="2:24" x14ac:dyDescent="0.3">
      <c r="B19598" s="73"/>
      <c r="D19598" s="73"/>
      <c r="P19598" s="73"/>
      <c r="T19598" s="73"/>
      <c r="U19598" s="73"/>
      <c r="V19598" s="73"/>
      <c r="X19598" s="12"/>
    </row>
    <row r="19599" spans="2:24" x14ac:dyDescent="0.3">
      <c r="B19599" s="73"/>
      <c r="D19599" s="73"/>
      <c r="P19599" s="73"/>
      <c r="T19599" s="73"/>
      <c r="U19599" s="73"/>
      <c r="V19599" s="73"/>
      <c r="X19599" s="12"/>
    </row>
    <row r="19600" spans="2:24" x14ac:dyDescent="0.3">
      <c r="B19600" s="73"/>
      <c r="D19600" s="73"/>
      <c r="P19600" s="73"/>
      <c r="T19600" s="73"/>
      <c r="U19600" s="73"/>
      <c r="V19600" s="73"/>
      <c r="X19600" s="12"/>
    </row>
    <row r="19601" spans="2:24" x14ac:dyDescent="0.3">
      <c r="B19601" s="73"/>
      <c r="D19601" s="73"/>
      <c r="P19601" s="73"/>
      <c r="T19601" s="73"/>
      <c r="U19601" s="73"/>
      <c r="V19601" s="73"/>
      <c r="X19601" s="12"/>
    </row>
    <row r="19602" spans="2:24" x14ac:dyDescent="0.3">
      <c r="B19602" s="73"/>
      <c r="D19602" s="73"/>
      <c r="P19602" s="73"/>
      <c r="T19602" s="73"/>
      <c r="U19602" s="73"/>
      <c r="V19602" s="73"/>
      <c r="X19602" s="12"/>
    </row>
    <row r="19603" spans="2:24" x14ac:dyDescent="0.3">
      <c r="B19603" s="73"/>
      <c r="D19603" s="73"/>
      <c r="P19603" s="73"/>
      <c r="T19603" s="73"/>
      <c r="U19603" s="73"/>
      <c r="V19603" s="73"/>
      <c r="X19603" s="12"/>
    </row>
    <row r="19604" spans="2:24" x14ac:dyDescent="0.3">
      <c r="B19604" s="73"/>
      <c r="D19604" s="73"/>
      <c r="P19604" s="73"/>
      <c r="T19604" s="73"/>
      <c r="U19604" s="73"/>
      <c r="V19604" s="73"/>
      <c r="X19604" s="12"/>
    </row>
    <row r="19605" spans="2:24" x14ac:dyDescent="0.3">
      <c r="B19605" s="73"/>
      <c r="D19605" s="73"/>
      <c r="P19605" s="73"/>
      <c r="T19605" s="73"/>
      <c r="U19605" s="73"/>
      <c r="V19605" s="73"/>
      <c r="X19605" s="12"/>
    </row>
    <row r="19606" spans="2:24" x14ac:dyDescent="0.3">
      <c r="B19606" s="73"/>
      <c r="D19606" s="73"/>
      <c r="P19606" s="73"/>
      <c r="T19606" s="73"/>
      <c r="U19606" s="73"/>
      <c r="V19606" s="73"/>
      <c r="X19606" s="12"/>
    </row>
    <row r="19607" spans="2:24" x14ac:dyDescent="0.3">
      <c r="B19607" s="73"/>
      <c r="D19607" s="73"/>
      <c r="P19607" s="73"/>
      <c r="T19607" s="73"/>
      <c r="U19607" s="73"/>
      <c r="V19607" s="73"/>
      <c r="X19607" s="12"/>
    </row>
    <row r="19608" spans="2:24" x14ac:dyDescent="0.3">
      <c r="B19608" s="73"/>
      <c r="D19608" s="73"/>
      <c r="P19608" s="73"/>
      <c r="T19608" s="73"/>
      <c r="U19608" s="73"/>
      <c r="V19608" s="73"/>
      <c r="X19608" s="12"/>
    </row>
    <row r="19609" spans="2:24" x14ac:dyDescent="0.3">
      <c r="B19609" s="73"/>
      <c r="D19609" s="73"/>
      <c r="P19609" s="73"/>
      <c r="T19609" s="73"/>
      <c r="U19609" s="73"/>
      <c r="V19609" s="73"/>
      <c r="X19609" s="12"/>
    </row>
    <row r="19610" spans="2:24" x14ac:dyDescent="0.3">
      <c r="B19610" s="73"/>
      <c r="D19610" s="73"/>
      <c r="P19610" s="73"/>
      <c r="T19610" s="73"/>
      <c r="U19610" s="73"/>
      <c r="V19610" s="73"/>
      <c r="X19610" s="12"/>
    </row>
    <row r="19611" spans="2:24" x14ac:dyDescent="0.3">
      <c r="B19611" s="73"/>
      <c r="D19611" s="73"/>
      <c r="P19611" s="73"/>
      <c r="T19611" s="73"/>
      <c r="U19611" s="73"/>
      <c r="V19611" s="73"/>
      <c r="X19611" s="12"/>
    </row>
    <row r="19612" spans="2:24" x14ac:dyDescent="0.3">
      <c r="B19612" s="73"/>
      <c r="D19612" s="73"/>
      <c r="P19612" s="73"/>
      <c r="T19612" s="73"/>
      <c r="U19612" s="73"/>
      <c r="V19612" s="73"/>
      <c r="X19612" s="12"/>
    </row>
    <row r="19613" spans="2:24" x14ac:dyDescent="0.3">
      <c r="B19613" s="73"/>
      <c r="D19613" s="73"/>
      <c r="P19613" s="73"/>
      <c r="T19613" s="73"/>
      <c r="U19613" s="73"/>
      <c r="V19613" s="73"/>
      <c r="X19613" s="12"/>
    </row>
    <row r="19614" spans="2:24" x14ac:dyDescent="0.3">
      <c r="B19614" s="73"/>
      <c r="D19614" s="73"/>
      <c r="P19614" s="73"/>
      <c r="T19614" s="73"/>
      <c r="U19614" s="73"/>
      <c r="V19614" s="73"/>
      <c r="X19614" s="12"/>
    </row>
    <row r="19615" spans="2:24" x14ac:dyDescent="0.3">
      <c r="B19615" s="73"/>
      <c r="D19615" s="73"/>
      <c r="P19615" s="73"/>
      <c r="T19615" s="73"/>
      <c r="U19615" s="73"/>
      <c r="V19615" s="73"/>
      <c r="X19615" s="12"/>
    </row>
    <row r="19616" spans="2:24" x14ac:dyDescent="0.3">
      <c r="B19616" s="73"/>
      <c r="D19616" s="73"/>
      <c r="P19616" s="73"/>
      <c r="T19616" s="73"/>
      <c r="U19616" s="73"/>
      <c r="V19616" s="73"/>
      <c r="X19616" s="12"/>
    </row>
    <row r="19617" spans="2:24" x14ac:dyDescent="0.3">
      <c r="B19617" s="73"/>
      <c r="D19617" s="73"/>
      <c r="P19617" s="73"/>
      <c r="T19617" s="73"/>
      <c r="U19617" s="73"/>
      <c r="V19617" s="73"/>
      <c r="X19617" s="12"/>
    </row>
    <row r="19618" spans="2:24" x14ac:dyDescent="0.3">
      <c r="B19618" s="73"/>
      <c r="D19618" s="73"/>
      <c r="P19618" s="73"/>
      <c r="T19618" s="73"/>
      <c r="U19618" s="73"/>
      <c r="V19618" s="73"/>
      <c r="X19618" s="12"/>
    </row>
    <row r="19619" spans="2:24" x14ac:dyDescent="0.3">
      <c r="B19619" s="73"/>
      <c r="D19619" s="73"/>
      <c r="P19619" s="73"/>
      <c r="T19619" s="73"/>
      <c r="U19619" s="73"/>
      <c r="V19619" s="73"/>
      <c r="X19619" s="12"/>
    </row>
    <row r="19620" spans="2:24" x14ac:dyDescent="0.3">
      <c r="B19620" s="73"/>
      <c r="D19620" s="73"/>
      <c r="P19620" s="73"/>
      <c r="T19620" s="73"/>
      <c r="U19620" s="73"/>
      <c r="V19620" s="73"/>
      <c r="X19620" s="12"/>
    </row>
    <row r="19621" spans="2:24" x14ac:dyDescent="0.3">
      <c r="B19621" s="73"/>
      <c r="D19621" s="73"/>
      <c r="P19621" s="73"/>
      <c r="T19621" s="73"/>
      <c r="U19621" s="73"/>
      <c r="V19621" s="73"/>
      <c r="X19621" s="12"/>
    </row>
    <row r="19622" spans="2:24" x14ac:dyDescent="0.3">
      <c r="B19622" s="73"/>
      <c r="D19622" s="73"/>
      <c r="P19622" s="73"/>
      <c r="T19622" s="73"/>
      <c r="U19622" s="73"/>
      <c r="V19622" s="73"/>
      <c r="X19622" s="12"/>
    </row>
    <row r="19623" spans="2:24" x14ac:dyDescent="0.3">
      <c r="B19623" s="73"/>
      <c r="D19623" s="73"/>
      <c r="P19623" s="73"/>
      <c r="T19623" s="73"/>
      <c r="U19623" s="73"/>
      <c r="V19623" s="73"/>
      <c r="X19623" s="12"/>
    </row>
    <row r="19624" spans="2:24" x14ac:dyDescent="0.3">
      <c r="B19624" s="73"/>
      <c r="D19624" s="73"/>
      <c r="P19624" s="73"/>
      <c r="T19624" s="73"/>
      <c r="U19624" s="73"/>
      <c r="V19624" s="73"/>
      <c r="X19624" s="12"/>
    </row>
    <row r="19625" spans="2:24" x14ac:dyDescent="0.3">
      <c r="B19625" s="73"/>
      <c r="D19625" s="73"/>
      <c r="P19625" s="73"/>
      <c r="T19625" s="73"/>
      <c r="U19625" s="73"/>
      <c r="V19625" s="73"/>
      <c r="X19625" s="12"/>
    </row>
    <row r="19626" spans="2:24" x14ac:dyDescent="0.3">
      <c r="B19626" s="73"/>
      <c r="D19626" s="73"/>
      <c r="P19626" s="73"/>
      <c r="T19626" s="73"/>
      <c r="U19626" s="73"/>
      <c r="V19626" s="73"/>
      <c r="X19626" s="12"/>
    </row>
    <row r="19627" spans="2:24" x14ac:dyDescent="0.3">
      <c r="B19627" s="73"/>
      <c r="D19627" s="73"/>
      <c r="P19627" s="73"/>
      <c r="T19627" s="73"/>
      <c r="U19627" s="73"/>
      <c r="V19627" s="73"/>
      <c r="X19627" s="12"/>
    </row>
    <row r="19628" spans="2:24" x14ac:dyDescent="0.3">
      <c r="B19628" s="73"/>
      <c r="D19628" s="73"/>
      <c r="P19628" s="73"/>
      <c r="T19628" s="73"/>
      <c r="U19628" s="73"/>
      <c r="V19628" s="73"/>
      <c r="X19628" s="12"/>
    </row>
    <row r="19629" spans="2:24" x14ac:dyDescent="0.3">
      <c r="B19629" s="73"/>
      <c r="D19629" s="73"/>
      <c r="P19629" s="73"/>
      <c r="T19629" s="73"/>
      <c r="U19629" s="73"/>
      <c r="V19629" s="73"/>
      <c r="X19629" s="12"/>
    </row>
    <row r="19630" spans="2:24" x14ac:dyDescent="0.3">
      <c r="B19630" s="73"/>
      <c r="D19630" s="73"/>
      <c r="P19630" s="73"/>
      <c r="T19630" s="73"/>
      <c r="U19630" s="73"/>
      <c r="V19630" s="73"/>
      <c r="X19630" s="12"/>
    </row>
    <row r="19631" spans="2:24" x14ac:dyDescent="0.3">
      <c r="B19631" s="73"/>
      <c r="D19631" s="73"/>
      <c r="P19631" s="73"/>
      <c r="T19631" s="73"/>
      <c r="U19631" s="73"/>
      <c r="V19631" s="73"/>
      <c r="X19631" s="12"/>
    </row>
    <row r="19632" spans="2:24" x14ac:dyDescent="0.3">
      <c r="B19632" s="73"/>
      <c r="D19632" s="73"/>
      <c r="P19632" s="73"/>
      <c r="T19632" s="73"/>
      <c r="U19632" s="73"/>
      <c r="V19632" s="73"/>
      <c r="X19632" s="12"/>
    </row>
    <row r="19633" spans="2:24" x14ac:dyDescent="0.3">
      <c r="B19633" s="73"/>
      <c r="D19633" s="73"/>
      <c r="P19633" s="73"/>
      <c r="T19633" s="73"/>
      <c r="U19633" s="73"/>
      <c r="V19633" s="73"/>
      <c r="X19633" s="12"/>
    </row>
    <row r="19634" spans="2:24" x14ac:dyDescent="0.3">
      <c r="B19634" s="73"/>
      <c r="D19634" s="73"/>
      <c r="P19634" s="73"/>
      <c r="T19634" s="73"/>
      <c r="U19634" s="73"/>
      <c r="V19634" s="73"/>
      <c r="X19634" s="12"/>
    </row>
    <row r="19635" spans="2:24" x14ac:dyDescent="0.3">
      <c r="B19635" s="73"/>
      <c r="D19635" s="73"/>
      <c r="P19635" s="73"/>
      <c r="T19635" s="73"/>
      <c r="U19635" s="73"/>
      <c r="V19635" s="73"/>
      <c r="X19635" s="12"/>
    </row>
    <row r="19636" spans="2:24" x14ac:dyDescent="0.3">
      <c r="B19636" s="73"/>
      <c r="D19636" s="73"/>
      <c r="P19636" s="73"/>
      <c r="T19636" s="73"/>
      <c r="U19636" s="73"/>
      <c r="V19636" s="73"/>
      <c r="X19636" s="12"/>
    </row>
    <row r="19637" spans="2:24" x14ac:dyDescent="0.3">
      <c r="B19637" s="73"/>
      <c r="D19637" s="73"/>
      <c r="P19637" s="73"/>
      <c r="T19637" s="73"/>
      <c r="U19637" s="73"/>
      <c r="V19637" s="73"/>
      <c r="X19637" s="12"/>
    </row>
    <row r="19638" spans="2:24" x14ac:dyDescent="0.3">
      <c r="B19638" s="73"/>
      <c r="D19638" s="73"/>
      <c r="P19638" s="73"/>
      <c r="T19638" s="73"/>
      <c r="U19638" s="73"/>
      <c r="V19638" s="73"/>
      <c r="X19638" s="12"/>
    </row>
    <row r="19639" spans="2:24" x14ac:dyDescent="0.3">
      <c r="B19639" s="73"/>
      <c r="D19639" s="73"/>
      <c r="P19639" s="73"/>
      <c r="T19639" s="73"/>
      <c r="U19639" s="73"/>
      <c r="V19639" s="73"/>
      <c r="X19639" s="12"/>
    </row>
    <row r="19640" spans="2:24" x14ac:dyDescent="0.3">
      <c r="B19640" s="73"/>
      <c r="D19640" s="73"/>
      <c r="P19640" s="73"/>
      <c r="T19640" s="73"/>
      <c r="U19640" s="73"/>
      <c r="V19640" s="73"/>
      <c r="X19640" s="12"/>
    </row>
    <row r="19641" spans="2:24" x14ac:dyDescent="0.3">
      <c r="B19641" s="73"/>
      <c r="D19641" s="73"/>
      <c r="P19641" s="73"/>
      <c r="T19641" s="73"/>
      <c r="U19641" s="73"/>
      <c r="V19641" s="73"/>
      <c r="X19641" s="12"/>
    </row>
    <row r="19642" spans="2:24" x14ac:dyDescent="0.3">
      <c r="B19642" s="73"/>
      <c r="D19642" s="73"/>
      <c r="P19642" s="73"/>
      <c r="T19642" s="73"/>
      <c r="U19642" s="73"/>
      <c r="V19642" s="73"/>
      <c r="X19642" s="12"/>
    </row>
    <row r="19643" spans="2:24" x14ac:dyDescent="0.3">
      <c r="B19643" s="73"/>
      <c r="D19643" s="73"/>
      <c r="P19643" s="73"/>
      <c r="T19643" s="73"/>
      <c r="U19643" s="73"/>
      <c r="V19643" s="73"/>
      <c r="X19643" s="12"/>
    </row>
    <row r="19644" spans="2:24" x14ac:dyDescent="0.3">
      <c r="B19644" s="73"/>
      <c r="D19644" s="73"/>
      <c r="P19644" s="73"/>
      <c r="T19644" s="73"/>
      <c r="U19644" s="73"/>
      <c r="V19644" s="73"/>
      <c r="X19644" s="12"/>
    </row>
    <row r="19645" spans="2:24" x14ac:dyDescent="0.3">
      <c r="B19645" s="73"/>
      <c r="D19645" s="73"/>
      <c r="P19645" s="73"/>
      <c r="T19645" s="73"/>
      <c r="U19645" s="73"/>
      <c r="V19645" s="73"/>
      <c r="X19645" s="12"/>
    </row>
    <row r="19646" spans="2:24" x14ac:dyDescent="0.3">
      <c r="B19646" s="73"/>
      <c r="D19646" s="73"/>
      <c r="P19646" s="73"/>
      <c r="T19646" s="73"/>
      <c r="U19646" s="73"/>
      <c r="V19646" s="73"/>
      <c r="X19646" s="12"/>
    </row>
    <row r="19647" spans="2:24" x14ac:dyDescent="0.3">
      <c r="B19647" s="73"/>
      <c r="D19647" s="73"/>
      <c r="P19647" s="73"/>
      <c r="T19647" s="73"/>
      <c r="U19647" s="73"/>
      <c r="V19647" s="73"/>
      <c r="X19647" s="12"/>
    </row>
    <row r="19648" spans="2:24" x14ac:dyDescent="0.3">
      <c r="B19648" s="73"/>
      <c r="D19648" s="73"/>
      <c r="P19648" s="73"/>
      <c r="T19648" s="73"/>
      <c r="U19648" s="73"/>
      <c r="V19648" s="73"/>
      <c r="X19648" s="12"/>
    </row>
    <row r="19649" spans="2:24" x14ac:dyDescent="0.3">
      <c r="B19649" s="73"/>
      <c r="D19649" s="73"/>
      <c r="P19649" s="73"/>
      <c r="T19649" s="73"/>
      <c r="U19649" s="73"/>
      <c r="V19649" s="73"/>
      <c r="X19649" s="12"/>
    </row>
    <row r="19650" spans="2:24" x14ac:dyDescent="0.3">
      <c r="B19650" s="73"/>
      <c r="D19650" s="73"/>
      <c r="P19650" s="73"/>
      <c r="T19650" s="73"/>
      <c r="U19650" s="73"/>
      <c r="V19650" s="73"/>
      <c r="X19650" s="12"/>
    </row>
    <row r="19651" spans="2:24" x14ac:dyDescent="0.3">
      <c r="B19651" s="73"/>
      <c r="D19651" s="73"/>
      <c r="P19651" s="73"/>
      <c r="T19651" s="73"/>
      <c r="U19651" s="73"/>
      <c r="V19651" s="73"/>
      <c r="X19651" s="12"/>
    </row>
    <row r="19652" spans="2:24" x14ac:dyDescent="0.3">
      <c r="B19652" s="73"/>
      <c r="D19652" s="73"/>
      <c r="P19652" s="73"/>
      <c r="T19652" s="73"/>
      <c r="U19652" s="73"/>
      <c r="V19652" s="73"/>
      <c r="X19652" s="12"/>
    </row>
    <row r="19653" spans="2:24" x14ac:dyDescent="0.3">
      <c r="B19653" s="73"/>
      <c r="D19653" s="73"/>
      <c r="P19653" s="73"/>
      <c r="T19653" s="73"/>
      <c r="U19653" s="73"/>
      <c r="V19653" s="73"/>
      <c r="X19653" s="12"/>
    </row>
    <row r="19654" spans="2:24" x14ac:dyDescent="0.3">
      <c r="B19654" s="73"/>
      <c r="D19654" s="73"/>
      <c r="P19654" s="73"/>
      <c r="T19654" s="73"/>
      <c r="U19654" s="73"/>
      <c r="V19654" s="73"/>
      <c r="X19654" s="12"/>
    </row>
    <row r="19655" spans="2:24" x14ac:dyDescent="0.3">
      <c r="B19655" s="73"/>
      <c r="D19655" s="73"/>
      <c r="P19655" s="73"/>
      <c r="T19655" s="73"/>
      <c r="U19655" s="73"/>
      <c r="V19655" s="73"/>
      <c r="X19655" s="12"/>
    </row>
    <row r="19656" spans="2:24" x14ac:dyDescent="0.3">
      <c r="B19656" s="73"/>
      <c r="D19656" s="73"/>
      <c r="P19656" s="73"/>
      <c r="T19656" s="73"/>
      <c r="U19656" s="73"/>
      <c r="V19656" s="73"/>
      <c r="X19656" s="12"/>
    </row>
    <row r="19657" spans="2:24" x14ac:dyDescent="0.3">
      <c r="B19657" s="73"/>
      <c r="D19657" s="73"/>
      <c r="P19657" s="73"/>
      <c r="T19657" s="73"/>
      <c r="U19657" s="73"/>
      <c r="V19657" s="73"/>
      <c r="X19657" s="12"/>
    </row>
    <row r="19658" spans="2:24" x14ac:dyDescent="0.3">
      <c r="B19658" s="73"/>
      <c r="D19658" s="73"/>
      <c r="P19658" s="73"/>
      <c r="T19658" s="73"/>
      <c r="U19658" s="73"/>
      <c r="V19658" s="73"/>
      <c r="X19658" s="12"/>
    </row>
    <row r="19659" spans="2:24" x14ac:dyDescent="0.3">
      <c r="B19659" s="73"/>
      <c r="D19659" s="73"/>
      <c r="P19659" s="73"/>
      <c r="T19659" s="73"/>
      <c r="U19659" s="73"/>
      <c r="V19659" s="73"/>
      <c r="X19659" s="12"/>
    </row>
    <row r="19660" spans="2:24" x14ac:dyDescent="0.3">
      <c r="B19660" s="73"/>
      <c r="D19660" s="73"/>
      <c r="P19660" s="73"/>
      <c r="T19660" s="73"/>
      <c r="U19660" s="73"/>
      <c r="V19660" s="73"/>
      <c r="X19660" s="12"/>
    </row>
    <row r="19661" spans="2:24" x14ac:dyDescent="0.3">
      <c r="B19661" s="73"/>
      <c r="D19661" s="73"/>
      <c r="P19661" s="73"/>
      <c r="T19661" s="73"/>
      <c r="U19661" s="73"/>
      <c r="V19661" s="73"/>
      <c r="X19661" s="12"/>
    </row>
    <row r="19662" spans="2:24" x14ac:dyDescent="0.3">
      <c r="B19662" s="73"/>
      <c r="D19662" s="73"/>
      <c r="P19662" s="73"/>
      <c r="T19662" s="73"/>
      <c r="U19662" s="73"/>
      <c r="V19662" s="73"/>
      <c r="X19662" s="12"/>
    </row>
    <row r="19663" spans="2:24" x14ac:dyDescent="0.3">
      <c r="B19663" s="73"/>
      <c r="D19663" s="73"/>
      <c r="P19663" s="73"/>
      <c r="T19663" s="73"/>
      <c r="U19663" s="73"/>
      <c r="V19663" s="73"/>
      <c r="X19663" s="12"/>
    </row>
    <row r="19664" spans="2:24" x14ac:dyDescent="0.3">
      <c r="B19664" s="73"/>
      <c r="D19664" s="73"/>
      <c r="P19664" s="73"/>
      <c r="T19664" s="73"/>
      <c r="U19664" s="73"/>
      <c r="V19664" s="73"/>
      <c r="X19664" s="12"/>
    </row>
    <row r="19665" spans="2:24" x14ac:dyDescent="0.3">
      <c r="B19665" s="73"/>
      <c r="D19665" s="73"/>
      <c r="P19665" s="73"/>
      <c r="T19665" s="73"/>
      <c r="U19665" s="73"/>
      <c r="V19665" s="73"/>
      <c r="X19665" s="12"/>
    </row>
    <row r="19666" spans="2:24" x14ac:dyDescent="0.3">
      <c r="B19666" s="73"/>
      <c r="D19666" s="73"/>
      <c r="P19666" s="73"/>
      <c r="T19666" s="73"/>
      <c r="U19666" s="73"/>
      <c r="V19666" s="73"/>
      <c r="X19666" s="12"/>
    </row>
    <row r="19667" spans="2:24" x14ac:dyDescent="0.3">
      <c r="B19667" s="73"/>
      <c r="D19667" s="73"/>
      <c r="P19667" s="73"/>
      <c r="T19667" s="73"/>
      <c r="U19667" s="73"/>
      <c r="V19667" s="73"/>
      <c r="X19667" s="12"/>
    </row>
    <row r="19668" spans="2:24" x14ac:dyDescent="0.3">
      <c r="B19668" s="73"/>
      <c r="D19668" s="73"/>
      <c r="P19668" s="73"/>
      <c r="T19668" s="73"/>
      <c r="U19668" s="73"/>
      <c r="V19668" s="73"/>
      <c r="X19668" s="12"/>
    </row>
    <row r="19669" spans="2:24" x14ac:dyDescent="0.3">
      <c r="B19669" s="73"/>
      <c r="D19669" s="73"/>
      <c r="P19669" s="73"/>
      <c r="T19669" s="73"/>
      <c r="U19669" s="73"/>
      <c r="V19669" s="73"/>
      <c r="X19669" s="12"/>
    </row>
    <row r="19670" spans="2:24" x14ac:dyDescent="0.3">
      <c r="B19670" s="73"/>
      <c r="D19670" s="73"/>
      <c r="P19670" s="73"/>
      <c r="T19670" s="73"/>
      <c r="U19670" s="73"/>
      <c r="V19670" s="73"/>
      <c r="X19670" s="12"/>
    </row>
    <row r="19671" spans="2:24" x14ac:dyDescent="0.3">
      <c r="B19671" s="73"/>
      <c r="D19671" s="73"/>
      <c r="P19671" s="73"/>
      <c r="T19671" s="73"/>
      <c r="U19671" s="73"/>
      <c r="V19671" s="73"/>
      <c r="X19671" s="12"/>
    </row>
    <row r="19672" spans="2:24" x14ac:dyDescent="0.3">
      <c r="B19672" s="73"/>
      <c r="D19672" s="73"/>
      <c r="P19672" s="73"/>
      <c r="T19672" s="73"/>
      <c r="U19672" s="73"/>
      <c r="V19672" s="73"/>
      <c r="X19672" s="12"/>
    </row>
    <row r="19673" spans="2:24" x14ac:dyDescent="0.3">
      <c r="B19673" s="73"/>
      <c r="D19673" s="73"/>
      <c r="P19673" s="73"/>
      <c r="T19673" s="73"/>
      <c r="U19673" s="73"/>
      <c r="V19673" s="73"/>
      <c r="X19673" s="12"/>
    </row>
    <row r="19674" spans="2:24" x14ac:dyDescent="0.3">
      <c r="B19674" s="73"/>
      <c r="D19674" s="73"/>
      <c r="P19674" s="73"/>
      <c r="T19674" s="73"/>
      <c r="U19674" s="73"/>
      <c r="V19674" s="73"/>
      <c r="X19674" s="12"/>
    </row>
    <row r="19675" spans="2:24" x14ac:dyDescent="0.3">
      <c r="B19675" s="73"/>
      <c r="D19675" s="73"/>
      <c r="P19675" s="73"/>
      <c r="T19675" s="73"/>
      <c r="U19675" s="73"/>
      <c r="V19675" s="73"/>
      <c r="X19675" s="12"/>
    </row>
    <row r="19676" spans="2:24" x14ac:dyDescent="0.3">
      <c r="B19676" s="73"/>
      <c r="D19676" s="73"/>
      <c r="P19676" s="73"/>
      <c r="T19676" s="73"/>
      <c r="U19676" s="73"/>
      <c r="V19676" s="73"/>
      <c r="X19676" s="12"/>
    </row>
    <row r="19677" spans="2:24" x14ac:dyDescent="0.3">
      <c r="B19677" s="73"/>
      <c r="D19677" s="73"/>
      <c r="P19677" s="73"/>
      <c r="T19677" s="73"/>
      <c r="U19677" s="73"/>
      <c r="V19677" s="73"/>
      <c r="X19677" s="12"/>
    </row>
    <row r="19678" spans="2:24" x14ac:dyDescent="0.3">
      <c r="B19678" s="73"/>
      <c r="D19678" s="73"/>
      <c r="P19678" s="73"/>
      <c r="T19678" s="73"/>
      <c r="U19678" s="73"/>
      <c r="V19678" s="73"/>
      <c r="X19678" s="12"/>
    </row>
    <row r="19679" spans="2:24" x14ac:dyDescent="0.3">
      <c r="B19679" s="73"/>
      <c r="D19679" s="73"/>
      <c r="P19679" s="73"/>
      <c r="T19679" s="73"/>
      <c r="U19679" s="73"/>
      <c r="V19679" s="73"/>
      <c r="X19679" s="12"/>
    </row>
    <row r="19680" spans="2:24" x14ac:dyDescent="0.3">
      <c r="B19680" s="73"/>
      <c r="D19680" s="73"/>
      <c r="P19680" s="73"/>
      <c r="T19680" s="73"/>
      <c r="U19680" s="73"/>
      <c r="V19680" s="73"/>
      <c r="X19680" s="12"/>
    </row>
    <row r="19681" spans="2:24" x14ac:dyDescent="0.3">
      <c r="B19681" s="73"/>
      <c r="D19681" s="73"/>
      <c r="P19681" s="73"/>
      <c r="T19681" s="73"/>
      <c r="U19681" s="73"/>
      <c r="V19681" s="73"/>
      <c r="X19681" s="12"/>
    </row>
    <row r="19682" spans="2:24" x14ac:dyDescent="0.3">
      <c r="B19682" s="73"/>
      <c r="D19682" s="73"/>
      <c r="P19682" s="73"/>
      <c r="T19682" s="73"/>
      <c r="U19682" s="73"/>
      <c r="V19682" s="73"/>
      <c r="X19682" s="12"/>
    </row>
    <row r="19683" spans="2:24" x14ac:dyDescent="0.3">
      <c r="B19683" s="73"/>
      <c r="D19683" s="73"/>
      <c r="P19683" s="73"/>
      <c r="T19683" s="73"/>
      <c r="U19683" s="73"/>
      <c r="V19683" s="73"/>
      <c r="X19683" s="12"/>
    </row>
    <row r="19684" spans="2:24" x14ac:dyDescent="0.3">
      <c r="B19684" s="73"/>
      <c r="D19684" s="73"/>
      <c r="P19684" s="73"/>
      <c r="T19684" s="73"/>
      <c r="U19684" s="73"/>
      <c r="V19684" s="73"/>
      <c r="X19684" s="12"/>
    </row>
    <row r="19685" spans="2:24" x14ac:dyDescent="0.3">
      <c r="B19685" s="73"/>
      <c r="D19685" s="73"/>
      <c r="P19685" s="73"/>
      <c r="T19685" s="73"/>
      <c r="U19685" s="73"/>
      <c r="V19685" s="73"/>
      <c r="X19685" s="12"/>
    </row>
    <row r="19686" spans="2:24" x14ac:dyDescent="0.3">
      <c r="B19686" s="73"/>
      <c r="D19686" s="73"/>
      <c r="P19686" s="73"/>
      <c r="T19686" s="73"/>
      <c r="U19686" s="73"/>
      <c r="V19686" s="73"/>
      <c r="X19686" s="12"/>
    </row>
    <row r="19687" spans="2:24" x14ac:dyDescent="0.3">
      <c r="B19687" s="73"/>
      <c r="D19687" s="73"/>
      <c r="P19687" s="73"/>
      <c r="T19687" s="73"/>
      <c r="U19687" s="73"/>
      <c r="V19687" s="73"/>
      <c r="X19687" s="12"/>
    </row>
    <row r="19688" spans="2:24" x14ac:dyDescent="0.3">
      <c r="B19688" s="73"/>
      <c r="D19688" s="73"/>
      <c r="P19688" s="73"/>
      <c r="T19688" s="73"/>
      <c r="U19688" s="73"/>
      <c r="V19688" s="73"/>
      <c r="X19688" s="12"/>
    </row>
    <row r="19689" spans="2:24" x14ac:dyDescent="0.3">
      <c r="B19689" s="73"/>
      <c r="D19689" s="73"/>
      <c r="P19689" s="73"/>
      <c r="T19689" s="73"/>
      <c r="U19689" s="73"/>
      <c r="V19689" s="73"/>
      <c r="X19689" s="12"/>
    </row>
    <row r="19690" spans="2:24" x14ac:dyDescent="0.3">
      <c r="B19690" s="73"/>
      <c r="D19690" s="73"/>
      <c r="P19690" s="73"/>
      <c r="T19690" s="73"/>
      <c r="U19690" s="73"/>
      <c r="V19690" s="73"/>
      <c r="X19690" s="12"/>
    </row>
    <row r="19691" spans="2:24" x14ac:dyDescent="0.3">
      <c r="B19691" s="73"/>
      <c r="D19691" s="73"/>
      <c r="P19691" s="73"/>
      <c r="T19691" s="73"/>
      <c r="U19691" s="73"/>
      <c r="V19691" s="73"/>
      <c r="X19691" s="12"/>
    </row>
    <row r="19692" spans="2:24" x14ac:dyDescent="0.3">
      <c r="B19692" s="73"/>
      <c r="D19692" s="73"/>
      <c r="P19692" s="73"/>
      <c r="T19692" s="73"/>
      <c r="U19692" s="73"/>
      <c r="V19692" s="73"/>
      <c r="X19692" s="12"/>
    </row>
    <row r="19693" spans="2:24" x14ac:dyDescent="0.3">
      <c r="B19693" s="73"/>
      <c r="D19693" s="73"/>
      <c r="P19693" s="73"/>
      <c r="T19693" s="73"/>
      <c r="U19693" s="73"/>
      <c r="V19693" s="73"/>
      <c r="X19693" s="12"/>
    </row>
    <row r="19694" spans="2:24" x14ac:dyDescent="0.3">
      <c r="B19694" s="73"/>
      <c r="D19694" s="73"/>
      <c r="P19694" s="73"/>
      <c r="T19694" s="73"/>
      <c r="U19694" s="73"/>
      <c r="V19694" s="73"/>
      <c r="X19694" s="12"/>
    </row>
    <row r="19695" spans="2:24" x14ac:dyDescent="0.3">
      <c r="B19695" s="73"/>
      <c r="D19695" s="73"/>
      <c r="P19695" s="73"/>
      <c r="T19695" s="73"/>
      <c r="U19695" s="73"/>
      <c r="V19695" s="73"/>
      <c r="X19695" s="12"/>
    </row>
    <row r="19696" spans="2:24" x14ac:dyDescent="0.3">
      <c r="B19696" s="73"/>
      <c r="D19696" s="73"/>
      <c r="P19696" s="73"/>
      <c r="T19696" s="73"/>
      <c r="U19696" s="73"/>
      <c r="V19696" s="73"/>
      <c r="X19696" s="12"/>
    </row>
    <row r="19697" spans="2:24" x14ac:dyDescent="0.3">
      <c r="B19697" s="73"/>
      <c r="D19697" s="73"/>
      <c r="P19697" s="73"/>
      <c r="T19697" s="73"/>
      <c r="U19697" s="73"/>
      <c r="V19697" s="73"/>
      <c r="X19697" s="12"/>
    </row>
    <row r="19698" spans="2:24" x14ac:dyDescent="0.3">
      <c r="B19698" s="73"/>
      <c r="D19698" s="73"/>
      <c r="P19698" s="73"/>
      <c r="T19698" s="73"/>
      <c r="U19698" s="73"/>
      <c r="V19698" s="73"/>
      <c r="X19698" s="12"/>
    </row>
    <row r="19699" spans="2:24" x14ac:dyDescent="0.3">
      <c r="B19699" s="73"/>
      <c r="D19699" s="73"/>
      <c r="P19699" s="73"/>
      <c r="T19699" s="73"/>
      <c r="U19699" s="73"/>
      <c r="V19699" s="73"/>
      <c r="X19699" s="12"/>
    </row>
    <row r="19700" spans="2:24" x14ac:dyDescent="0.3">
      <c r="B19700" s="73"/>
      <c r="D19700" s="73"/>
      <c r="P19700" s="73"/>
      <c r="T19700" s="73"/>
      <c r="U19700" s="73"/>
      <c r="V19700" s="73"/>
      <c r="X19700" s="12"/>
    </row>
    <row r="19701" spans="2:24" x14ac:dyDescent="0.3">
      <c r="B19701" s="73"/>
      <c r="D19701" s="73"/>
      <c r="P19701" s="73"/>
      <c r="T19701" s="73"/>
      <c r="U19701" s="73"/>
      <c r="V19701" s="73"/>
      <c r="X19701" s="12"/>
    </row>
    <row r="19702" spans="2:24" x14ac:dyDescent="0.3">
      <c r="B19702" s="73"/>
      <c r="D19702" s="73"/>
      <c r="P19702" s="73"/>
      <c r="T19702" s="73"/>
      <c r="U19702" s="73"/>
      <c r="V19702" s="73"/>
      <c r="X19702" s="12"/>
    </row>
    <row r="19703" spans="2:24" x14ac:dyDescent="0.3">
      <c r="B19703" s="73"/>
      <c r="D19703" s="73"/>
      <c r="P19703" s="73"/>
      <c r="T19703" s="73"/>
      <c r="U19703" s="73"/>
      <c r="V19703" s="73"/>
      <c r="X19703" s="12"/>
    </row>
    <row r="19704" spans="2:24" x14ac:dyDescent="0.3">
      <c r="B19704" s="73"/>
      <c r="D19704" s="73"/>
      <c r="P19704" s="73"/>
      <c r="T19704" s="73"/>
      <c r="U19704" s="73"/>
      <c r="V19704" s="73"/>
      <c r="X19704" s="12"/>
    </row>
    <row r="19705" spans="2:24" x14ac:dyDescent="0.3">
      <c r="B19705" s="73"/>
      <c r="D19705" s="73"/>
      <c r="P19705" s="73"/>
      <c r="T19705" s="73"/>
      <c r="U19705" s="73"/>
      <c r="V19705" s="73"/>
      <c r="X19705" s="12"/>
    </row>
    <row r="19706" spans="2:24" x14ac:dyDescent="0.3">
      <c r="B19706" s="73"/>
      <c r="D19706" s="73"/>
      <c r="P19706" s="73"/>
      <c r="T19706" s="73"/>
      <c r="U19706" s="73"/>
      <c r="V19706" s="73"/>
      <c r="X19706" s="12"/>
    </row>
    <row r="19707" spans="2:24" x14ac:dyDescent="0.3">
      <c r="B19707" s="73"/>
      <c r="D19707" s="73"/>
      <c r="P19707" s="73"/>
      <c r="T19707" s="73"/>
      <c r="U19707" s="73"/>
      <c r="V19707" s="73"/>
      <c r="X19707" s="12"/>
    </row>
    <row r="19708" spans="2:24" x14ac:dyDescent="0.3">
      <c r="B19708" s="73"/>
      <c r="D19708" s="73"/>
      <c r="P19708" s="73"/>
      <c r="T19708" s="73"/>
      <c r="U19708" s="73"/>
      <c r="V19708" s="73"/>
      <c r="X19708" s="12"/>
    </row>
    <row r="19709" spans="2:24" x14ac:dyDescent="0.3">
      <c r="B19709" s="73"/>
      <c r="D19709" s="73"/>
      <c r="P19709" s="73"/>
      <c r="T19709" s="73"/>
      <c r="U19709" s="73"/>
      <c r="V19709" s="73"/>
      <c r="X19709" s="12"/>
    </row>
    <row r="19710" spans="2:24" x14ac:dyDescent="0.3">
      <c r="B19710" s="73"/>
      <c r="D19710" s="73"/>
      <c r="P19710" s="73"/>
      <c r="T19710" s="73"/>
      <c r="U19710" s="73"/>
      <c r="V19710" s="73"/>
      <c r="X19710" s="12"/>
    </row>
    <row r="19711" spans="2:24" x14ac:dyDescent="0.3">
      <c r="B19711" s="73"/>
      <c r="D19711" s="73"/>
      <c r="P19711" s="73"/>
      <c r="T19711" s="73"/>
      <c r="U19711" s="73"/>
      <c r="V19711" s="73"/>
      <c r="X19711" s="12"/>
    </row>
    <row r="19712" spans="2:24" x14ac:dyDescent="0.3">
      <c r="B19712" s="73"/>
      <c r="D19712" s="73"/>
      <c r="P19712" s="73"/>
      <c r="T19712" s="73"/>
      <c r="U19712" s="73"/>
      <c r="V19712" s="73"/>
      <c r="X19712" s="12"/>
    </row>
    <row r="19713" spans="2:24" x14ac:dyDescent="0.3">
      <c r="B19713" s="73"/>
      <c r="D19713" s="73"/>
      <c r="P19713" s="73"/>
      <c r="T19713" s="73"/>
      <c r="U19713" s="73"/>
      <c r="V19713" s="73"/>
      <c r="X19713" s="12"/>
    </row>
    <row r="19714" spans="2:24" x14ac:dyDescent="0.3">
      <c r="B19714" s="73"/>
      <c r="D19714" s="73"/>
      <c r="P19714" s="73"/>
      <c r="T19714" s="73"/>
      <c r="U19714" s="73"/>
      <c r="V19714" s="73"/>
      <c r="X19714" s="12"/>
    </row>
    <row r="19715" spans="2:24" x14ac:dyDescent="0.3">
      <c r="B19715" s="73"/>
      <c r="D19715" s="73"/>
      <c r="P19715" s="73"/>
      <c r="T19715" s="73"/>
      <c r="U19715" s="73"/>
      <c r="V19715" s="73"/>
      <c r="X19715" s="12"/>
    </row>
    <row r="19716" spans="2:24" x14ac:dyDescent="0.3">
      <c r="B19716" s="73"/>
      <c r="D19716" s="73"/>
      <c r="P19716" s="73"/>
      <c r="T19716" s="73"/>
      <c r="U19716" s="73"/>
      <c r="V19716" s="73"/>
      <c r="X19716" s="12"/>
    </row>
    <row r="19717" spans="2:24" x14ac:dyDescent="0.3">
      <c r="B19717" s="73"/>
      <c r="D19717" s="73"/>
      <c r="P19717" s="73"/>
      <c r="T19717" s="73"/>
      <c r="U19717" s="73"/>
      <c r="V19717" s="73"/>
      <c r="X19717" s="12"/>
    </row>
    <row r="19718" spans="2:24" x14ac:dyDescent="0.3">
      <c r="B19718" s="73"/>
      <c r="D19718" s="73"/>
      <c r="P19718" s="73"/>
      <c r="T19718" s="73"/>
      <c r="U19718" s="73"/>
      <c r="V19718" s="73"/>
      <c r="X19718" s="12"/>
    </row>
    <row r="19719" spans="2:24" x14ac:dyDescent="0.3">
      <c r="B19719" s="73"/>
      <c r="D19719" s="73"/>
      <c r="P19719" s="73"/>
      <c r="T19719" s="73"/>
      <c r="U19719" s="73"/>
      <c r="V19719" s="73"/>
      <c r="X19719" s="12"/>
    </row>
    <row r="19720" spans="2:24" x14ac:dyDescent="0.3">
      <c r="B19720" s="73"/>
      <c r="D19720" s="73"/>
      <c r="P19720" s="73"/>
      <c r="T19720" s="73"/>
      <c r="U19720" s="73"/>
      <c r="V19720" s="73"/>
      <c r="X19720" s="12"/>
    </row>
    <row r="19721" spans="2:24" x14ac:dyDescent="0.3">
      <c r="B19721" s="73"/>
      <c r="D19721" s="73"/>
      <c r="P19721" s="73"/>
      <c r="T19721" s="73"/>
      <c r="U19721" s="73"/>
      <c r="V19721" s="73"/>
      <c r="X19721" s="12"/>
    </row>
    <row r="19722" spans="2:24" x14ac:dyDescent="0.3">
      <c r="B19722" s="73"/>
      <c r="D19722" s="73"/>
      <c r="P19722" s="73"/>
      <c r="T19722" s="73"/>
      <c r="U19722" s="73"/>
      <c r="V19722" s="73"/>
      <c r="X19722" s="12"/>
    </row>
    <row r="19723" spans="2:24" x14ac:dyDescent="0.3">
      <c r="B19723" s="73"/>
      <c r="D19723" s="73"/>
      <c r="P19723" s="73"/>
      <c r="T19723" s="73"/>
      <c r="U19723" s="73"/>
      <c r="V19723" s="73"/>
      <c r="X19723" s="12"/>
    </row>
    <row r="19724" spans="2:24" x14ac:dyDescent="0.3">
      <c r="B19724" s="73"/>
      <c r="D19724" s="73"/>
      <c r="P19724" s="73"/>
      <c r="T19724" s="73"/>
      <c r="U19724" s="73"/>
      <c r="V19724" s="73"/>
      <c r="X19724" s="12"/>
    </row>
    <row r="19725" spans="2:24" x14ac:dyDescent="0.3">
      <c r="B19725" s="73"/>
      <c r="D19725" s="73"/>
      <c r="P19725" s="73"/>
      <c r="T19725" s="73"/>
      <c r="U19725" s="73"/>
      <c r="V19725" s="73"/>
      <c r="X19725" s="12"/>
    </row>
    <row r="19726" spans="2:24" x14ac:dyDescent="0.3">
      <c r="B19726" s="73"/>
      <c r="D19726" s="73"/>
      <c r="P19726" s="73"/>
      <c r="T19726" s="73"/>
      <c r="U19726" s="73"/>
      <c r="V19726" s="73"/>
      <c r="X19726" s="12"/>
    </row>
    <row r="19727" spans="2:24" x14ac:dyDescent="0.3">
      <c r="B19727" s="73"/>
      <c r="D19727" s="73"/>
      <c r="P19727" s="73"/>
      <c r="T19727" s="73"/>
      <c r="U19727" s="73"/>
      <c r="V19727" s="73"/>
      <c r="X19727" s="12"/>
    </row>
    <row r="19728" spans="2:24" x14ac:dyDescent="0.3">
      <c r="B19728" s="73"/>
      <c r="D19728" s="73"/>
      <c r="P19728" s="73"/>
      <c r="T19728" s="73"/>
      <c r="U19728" s="73"/>
      <c r="V19728" s="73"/>
      <c r="X19728" s="12"/>
    </row>
    <row r="19729" spans="2:24" x14ac:dyDescent="0.3">
      <c r="B19729" s="73"/>
      <c r="D19729" s="73"/>
      <c r="P19729" s="73"/>
      <c r="T19729" s="73"/>
      <c r="U19729" s="73"/>
      <c r="V19729" s="73"/>
      <c r="X19729" s="12"/>
    </row>
    <row r="19730" spans="2:24" x14ac:dyDescent="0.3">
      <c r="B19730" s="73"/>
      <c r="D19730" s="73"/>
      <c r="P19730" s="73"/>
      <c r="T19730" s="73"/>
      <c r="U19730" s="73"/>
      <c r="V19730" s="73"/>
      <c r="X19730" s="12"/>
    </row>
    <row r="19731" spans="2:24" x14ac:dyDescent="0.3">
      <c r="B19731" s="73"/>
      <c r="D19731" s="73"/>
      <c r="P19731" s="73"/>
      <c r="T19731" s="73"/>
      <c r="U19731" s="73"/>
      <c r="V19731" s="73"/>
      <c r="X19731" s="12"/>
    </row>
    <row r="19732" spans="2:24" x14ac:dyDescent="0.3">
      <c r="B19732" s="73"/>
      <c r="D19732" s="73"/>
      <c r="P19732" s="73"/>
      <c r="T19732" s="73"/>
      <c r="U19732" s="73"/>
      <c r="V19732" s="73"/>
      <c r="X19732" s="12"/>
    </row>
    <row r="19733" spans="2:24" x14ac:dyDescent="0.3">
      <c r="B19733" s="73"/>
      <c r="D19733" s="73"/>
      <c r="P19733" s="73"/>
      <c r="T19733" s="73"/>
      <c r="U19733" s="73"/>
      <c r="V19733" s="73"/>
      <c r="X19733" s="12"/>
    </row>
    <row r="19734" spans="2:24" x14ac:dyDescent="0.3">
      <c r="B19734" s="73"/>
      <c r="D19734" s="73"/>
      <c r="P19734" s="73"/>
      <c r="T19734" s="73"/>
      <c r="U19734" s="73"/>
      <c r="V19734" s="73"/>
      <c r="X19734" s="12"/>
    </row>
    <row r="19735" spans="2:24" x14ac:dyDescent="0.3">
      <c r="B19735" s="73"/>
      <c r="D19735" s="73"/>
      <c r="P19735" s="73"/>
      <c r="T19735" s="73"/>
      <c r="U19735" s="73"/>
      <c r="V19735" s="73"/>
      <c r="X19735" s="12"/>
    </row>
    <row r="19736" spans="2:24" x14ac:dyDescent="0.3">
      <c r="B19736" s="73"/>
      <c r="D19736" s="73"/>
      <c r="P19736" s="73"/>
      <c r="T19736" s="73"/>
      <c r="U19736" s="73"/>
      <c r="V19736" s="73"/>
      <c r="X19736" s="12"/>
    </row>
    <row r="19737" spans="2:24" x14ac:dyDescent="0.3">
      <c r="B19737" s="73"/>
      <c r="D19737" s="73"/>
      <c r="P19737" s="73"/>
      <c r="T19737" s="73"/>
      <c r="U19737" s="73"/>
      <c r="V19737" s="73"/>
      <c r="X19737" s="12"/>
    </row>
    <row r="19738" spans="2:24" x14ac:dyDescent="0.3">
      <c r="B19738" s="73"/>
      <c r="D19738" s="73"/>
      <c r="P19738" s="73"/>
      <c r="T19738" s="73"/>
      <c r="U19738" s="73"/>
      <c r="V19738" s="73"/>
      <c r="X19738" s="12"/>
    </row>
    <row r="19739" spans="2:24" x14ac:dyDescent="0.3">
      <c r="B19739" s="73"/>
      <c r="D19739" s="73"/>
      <c r="P19739" s="73"/>
      <c r="T19739" s="73"/>
      <c r="U19739" s="73"/>
      <c r="V19739" s="73"/>
      <c r="X19739" s="12"/>
    </row>
    <row r="19740" spans="2:24" x14ac:dyDescent="0.3">
      <c r="B19740" s="73"/>
      <c r="D19740" s="73"/>
      <c r="P19740" s="73"/>
      <c r="T19740" s="73"/>
      <c r="U19740" s="73"/>
      <c r="V19740" s="73"/>
      <c r="X19740" s="12"/>
    </row>
    <row r="19741" spans="2:24" x14ac:dyDescent="0.3">
      <c r="B19741" s="73"/>
      <c r="D19741" s="73"/>
      <c r="P19741" s="73"/>
      <c r="T19741" s="73"/>
      <c r="U19741" s="73"/>
      <c r="V19741" s="73"/>
      <c r="X19741" s="12"/>
    </row>
    <row r="19742" spans="2:24" x14ac:dyDescent="0.3">
      <c r="B19742" s="73"/>
      <c r="D19742" s="73"/>
      <c r="P19742" s="73"/>
      <c r="T19742" s="73"/>
      <c r="U19742" s="73"/>
      <c r="V19742" s="73"/>
      <c r="X19742" s="12"/>
    </row>
    <row r="19743" spans="2:24" x14ac:dyDescent="0.3">
      <c r="B19743" s="73"/>
      <c r="D19743" s="73"/>
      <c r="P19743" s="73"/>
      <c r="T19743" s="73"/>
      <c r="U19743" s="73"/>
      <c r="V19743" s="73"/>
      <c r="X19743" s="12"/>
    </row>
    <row r="19744" spans="2:24" x14ac:dyDescent="0.3">
      <c r="B19744" s="73"/>
      <c r="D19744" s="73"/>
      <c r="P19744" s="73"/>
      <c r="T19744" s="73"/>
      <c r="U19744" s="73"/>
      <c r="V19744" s="73"/>
      <c r="X19744" s="12"/>
    </row>
    <row r="19745" spans="2:24" x14ac:dyDescent="0.3">
      <c r="B19745" s="73"/>
      <c r="D19745" s="73"/>
      <c r="P19745" s="73"/>
      <c r="T19745" s="73"/>
      <c r="U19745" s="73"/>
      <c r="V19745" s="73"/>
      <c r="X19745" s="12"/>
    </row>
    <row r="19746" spans="2:24" x14ac:dyDescent="0.3">
      <c r="B19746" s="73"/>
      <c r="D19746" s="73"/>
      <c r="P19746" s="73"/>
      <c r="T19746" s="73"/>
      <c r="U19746" s="73"/>
      <c r="V19746" s="73"/>
      <c r="X19746" s="12"/>
    </row>
    <row r="19747" spans="2:24" x14ac:dyDescent="0.3">
      <c r="B19747" s="73"/>
      <c r="D19747" s="73"/>
      <c r="P19747" s="73"/>
      <c r="T19747" s="73"/>
      <c r="U19747" s="73"/>
      <c r="V19747" s="73"/>
      <c r="X19747" s="12"/>
    </row>
    <row r="19748" spans="2:24" x14ac:dyDescent="0.3">
      <c r="B19748" s="73"/>
      <c r="D19748" s="73"/>
      <c r="P19748" s="73"/>
      <c r="T19748" s="73"/>
      <c r="U19748" s="73"/>
      <c r="V19748" s="73"/>
      <c r="X19748" s="12"/>
    </row>
    <row r="19749" spans="2:24" x14ac:dyDescent="0.3">
      <c r="B19749" s="73"/>
      <c r="D19749" s="73"/>
      <c r="P19749" s="73"/>
      <c r="T19749" s="73"/>
      <c r="U19749" s="73"/>
      <c r="V19749" s="73"/>
      <c r="X19749" s="12"/>
    </row>
    <row r="19750" spans="2:24" x14ac:dyDescent="0.3">
      <c r="B19750" s="73"/>
      <c r="D19750" s="73"/>
      <c r="P19750" s="73"/>
      <c r="T19750" s="73"/>
      <c r="U19750" s="73"/>
      <c r="V19750" s="73"/>
      <c r="X19750" s="12"/>
    </row>
    <row r="19751" spans="2:24" x14ac:dyDescent="0.3">
      <c r="B19751" s="73"/>
      <c r="D19751" s="73"/>
      <c r="P19751" s="73"/>
      <c r="T19751" s="73"/>
      <c r="U19751" s="73"/>
      <c r="V19751" s="73"/>
      <c r="X19751" s="12"/>
    </row>
    <row r="19752" spans="2:24" x14ac:dyDescent="0.3">
      <c r="B19752" s="73"/>
      <c r="D19752" s="73"/>
      <c r="P19752" s="73"/>
      <c r="T19752" s="73"/>
      <c r="U19752" s="73"/>
      <c r="V19752" s="73"/>
      <c r="X19752" s="12"/>
    </row>
    <row r="19753" spans="2:24" x14ac:dyDescent="0.3">
      <c r="B19753" s="73"/>
      <c r="D19753" s="73"/>
      <c r="P19753" s="73"/>
      <c r="T19753" s="73"/>
      <c r="U19753" s="73"/>
      <c r="V19753" s="73"/>
      <c r="X19753" s="12"/>
    </row>
    <row r="19754" spans="2:24" x14ac:dyDescent="0.3">
      <c r="B19754" s="73"/>
      <c r="D19754" s="73"/>
      <c r="P19754" s="73"/>
      <c r="T19754" s="73"/>
      <c r="U19754" s="73"/>
      <c r="V19754" s="73"/>
      <c r="X19754" s="12"/>
    </row>
    <row r="19755" spans="2:24" x14ac:dyDescent="0.3">
      <c r="B19755" s="73"/>
      <c r="D19755" s="73"/>
      <c r="P19755" s="73"/>
      <c r="T19755" s="73"/>
      <c r="U19755" s="73"/>
      <c r="V19755" s="73"/>
      <c r="X19755" s="12"/>
    </row>
    <row r="19756" spans="2:24" x14ac:dyDescent="0.3">
      <c r="B19756" s="73"/>
      <c r="D19756" s="73"/>
      <c r="P19756" s="73"/>
      <c r="T19756" s="73"/>
      <c r="U19756" s="73"/>
      <c r="V19756" s="73"/>
      <c r="X19756" s="12"/>
    </row>
    <row r="19757" spans="2:24" x14ac:dyDescent="0.3">
      <c r="B19757" s="73"/>
      <c r="D19757" s="73"/>
      <c r="P19757" s="73"/>
      <c r="T19757" s="73"/>
      <c r="U19757" s="73"/>
      <c r="V19757" s="73"/>
      <c r="X19757" s="12"/>
    </row>
    <row r="19758" spans="2:24" x14ac:dyDescent="0.3">
      <c r="B19758" s="73"/>
      <c r="D19758" s="73"/>
      <c r="P19758" s="73"/>
      <c r="T19758" s="73"/>
      <c r="U19758" s="73"/>
      <c r="V19758" s="73"/>
      <c r="X19758" s="12"/>
    </row>
    <row r="19759" spans="2:24" x14ac:dyDescent="0.3">
      <c r="B19759" s="73"/>
      <c r="D19759" s="73"/>
      <c r="P19759" s="73"/>
      <c r="T19759" s="73"/>
      <c r="U19759" s="73"/>
      <c r="V19759" s="73"/>
      <c r="X19759" s="12"/>
    </row>
    <row r="19760" spans="2:24" x14ac:dyDescent="0.3">
      <c r="B19760" s="73"/>
      <c r="D19760" s="73"/>
      <c r="P19760" s="73"/>
      <c r="T19760" s="73"/>
      <c r="U19760" s="73"/>
      <c r="V19760" s="73"/>
      <c r="X19760" s="12"/>
    </row>
    <row r="19761" spans="2:24" x14ac:dyDescent="0.3">
      <c r="B19761" s="73"/>
      <c r="D19761" s="73"/>
      <c r="P19761" s="73"/>
      <c r="T19761" s="73"/>
      <c r="U19761" s="73"/>
      <c r="V19761" s="73"/>
      <c r="X19761" s="12"/>
    </row>
    <row r="19762" spans="2:24" x14ac:dyDescent="0.3">
      <c r="B19762" s="73"/>
      <c r="D19762" s="73"/>
      <c r="P19762" s="73"/>
      <c r="T19762" s="73"/>
      <c r="U19762" s="73"/>
      <c r="V19762" s="73"/>
      <c r="X19762" s="12"/>
    </row>
    <row r="19763" spans="2:24" x14ac:dyDescent="0.3">
      <c r="B19763" s="73"/>
      <c r="D19763" s="73"/>
      <c r="P19763" s="73"/>
      <c r="T19763" s="73"/>
      <c r="U19763" s="73"/>
      <c r="V19763" s="73"/>
      <c r="X19763" s="12"/>
    </row>
    <row r="19764" spans="2:24" x14ac:dyDescent="0.3">
      <c r="B19764" s="73"/>
      <c r="D19764" s="73"/>
      <c r="P19764" s="73"/>
      <c r="T19764" s="73"/>
      <c r="U19764" s="73"/>
      <c r="V19764" s="73"/>
      <c r="X19764" s="12"/>
    </row>
    <row r="19765" spans="2:24" x14ac:dyDescent="0.3">
      <c r="B19765" s="73"/>
      <c r="D19765" s="73"/>
      <c r="P19765" s="73"/>
      <c r="T19765" s="73"/>
      <c r="U19765" s="73"/>
      <c r="V19765" s="73"/>
      <c r="X19765" s="12"/>
    </row>
    <row r="19766" spans="2:24" x14ac:dyDescent="0.3">
      <c r="B19766" s="73"/>
      <c r="D19766" s="73"/>
      <c r="P19766" s="73"/>
      <c r="T19766" s="73"/>
      <c r="U19766" s="73"/>
      <c r="V19766" s="73"/>
      <c r="X19766" s="12"/>
    </row>
    <row r="19767" spans="2:24" x14ac:dyDescent="0.3">
      <c r="B19767" s="73"/>
      <c r="D19767" s="73"/>
      <c r="P19767" s="73"/>
      <c r="T19767" s="73"/>
      <c r="U19767" s="73"/>
      <c r="V19767" s="73"/>
      <c r="X19767" s="12"/>
    </row>
    <row r="19768" spans="2:24" x14ac:dyDescent="0.3">
      <c r="B19768" s="73"/>
      <c r="D19768" s="73"/>
      <c r="P19768" s="73"/>
      <c r="T19768" s="73"/>
      <c r="U19768" s="73"/>
      <c r="V19768" s="73"/>
      <c r="X19768" s="12"/>
    </row>
    <row r="19769" spans="2:24" x14ac:dyDescent="0.3">
      <c r="B19769" s="73"/>
      <c r="D19769" s="73"/>
      <c r="P19769" s="73"/>
      <c r="T19769" s="73"/>
      <c r="U19769" s="73"/>
      <c r="V19769" s="73"/>
      <c r="X19769" s="12"/>
    </row>
    <row r="19770" spans="2:24" x14ac:dyDescent="0.3">
      <c r="B19770" s="73"/>
      <c r="D19770" s="73"/>
      <c r="P19770" s="73"/>
      <c r="T19770" s="73"/>
      <c r="U19770" s="73"/>
      <c r="V19770" s="73"/>
      <c r="X19770" s="12"/>
    </row>
    <row r="19771" spans="2:24" x14ac:dyDescent="0.3">
      <c r="B19771" s="73"/>
      <c r="D19771" s="73"/>
      <c r="P19771" s="73"/>
      <c r="T19771" s="73"/>
      <c r="U19771" s="73"/>
      <c r="V19771" s="73"/>
      <c r="X19771" s="12"/>
    </row>
    <row r="19772" spans="2:24" x14ac:dyDescent="0.3">
      <c r="B19772" s="73"/>
      <c r="D19772" s="73"/>
      <c r="P19772" s="73"/>
      <c r="T19772" s="73"/>
      <c r="U19772" s="73"/>
      <c r="V19772" s="73"/>
      <c r="X19772" s="12"/>
    </row>
    <row r="19773" spans="2:24" x14ac:dyDescent="0.3">
      <c r="B19773" s="73"/>
      <c r="D19773" s="73"/>
      <c r="P19773" s="73"/>
      <c r="T19773" s="73"/>
      <c r="U19773" s="73"/>
      <c r="V19773" s="73"/>
      <c r="X19773" s="12"/>
    </row>
    <row r="19774" spans="2:24" x14ac:dyDescent="0.3">
      <c r="B19774" s="73"/>
      <c r="D19774" s="73"/>
      <c r="P19774" s="73"/>
      <c r="T19774" s="73"/>
      <c r="U19774" s="73"/>
      <c r="V19774" s="73"/>
      <c r="X19774" s="12"/>
    </row>
    <row r="19775" spans="2:24" x14ac:dyDescent="0.3">
      <c r="B19775" s="73"/>
      <c r="D19775" s="73"/>
      <c r="P19775" s="73"/>
      <c r="T19775" s="73"/>
      <c r="U19775" s="73"/>
      <c r="V19775" s="73"/>
      <c r="X19775" s="12"/>
    </row>
    <row r="19776" spans="2:24" x14ac:dyDescent="0.3">
      <c r="B19776" s="73"/>
      <c r="D19776" s="73"/>
      <c r="P19776" s="73"/>
      <c r="T19776" s="73"/>
      <c r="U19776" s="73"/>
      <c r="V19776" s="73"/>
      <c r="X19776" s="12"/>
    </row>
    <row r="19777" spans="2:24" x14ac:dyDescent="0.3">
      <c r="B19777" s="73"/>
      <c r="D19777" s="73"/>
      <c r="P19777" s="73"/>
      <c r="T19777" s="73"/>
      <c r="U19777" s="73"/>
      <c r="V19777" s="73"/>
      <c r="X19777" s="12"/>
    </row>
    <row r="19778" spans="2:24" x14ac:dyDescent="0.3">
      <c r="B19778" s="73"/>
      <c r="D19778" s="73"/>
      <c r="P19778" s="73"/>
      <c r="T19778" s="73"/>
      <c r="U19778" s="73"/>
      <c r="V19778" s="73"/>
      <c r="X19778" s="12"/>
    </row>
    <row r="19779" spans="2:24" x14ac:dyDescent="0.3">
      <c r="B19779" s="73"/>
      <c r="D19779" s="73"/>
      <c r="P19779" s="73"/>
      <c r="T19779" s="73"/>
      <c r="U19779" s="73"/>
      <c r="V19779" s="73"/>
      <c r="X19779" s="12"/>
    </row>
    <row r="19780" spans="2:24" x14ac:dyDescent="0.3">
      <c r="B19780" s="73"/>
      <c r="D19780" s="73"/>
      <c r="P19780" s="73"/>
      <c r="T19780" s="73"/>
      <c r="U19780" s="73"/>
      <c r="V19780" s="73"/>
      <c r="X19780" s="12"/>
    </row>
    <row r="19781" spans="2:24" x14ac:dyDescent="0.3">
      <c r="B19781" s="73"/>
      <c r="D19781" s="73"/>
      <c r="P19781" s="73"/>
      <c r="T19781" s="73"/>
      <c r="U19781" s="73"/>
      <c r="V19781" s="73"/>
      <c r="X19781" s="12"/>
    </row>
    <row r="19782" spans="2:24" x14ac:dyDescent="0.3">
      <c r="B19782" s="73"/>
      <c r="D19782" s="73"/>
      <c r="P19782" s="73"/>
      <c r="T19782" s="73"/>
      <c r="U19782" s="73"/>
      <c r="V19782" s="73"/>
      <c r="X19782" s="12"/>
    </row>
    <row r="19783" spans="2:24" x14ac:dyDescent="0.3">
      <c r="B19783" s="73"/>
      <c r="D19783" s="73"/>
      <c r="P19783" s="73"/>
      <c r="T19783" s="73"/>
      <c r="U19783" s="73"/>
      <c r="V19783" s="73"/>
      <c r="X19783" s="12"/>
    </row>
    <row r="19784" spans="2:24" x14ac:dyDescent="0.3">
      <c r="B19784" s="73"/>
      <c r="D19784" s="73"/>
      <c r="P19784" s="73"/>
      <c r="T19784" s="73"/>
      <c r="U19784" s="73"/>
      <c r="V19784" s="73"/>
      <c r="X19784" s="12"/>
    </row>
    <row r="19785" spans="2:24" x14ac:dyDescent="0.3">
      <c r="B19785" s="73"/>
      <c r="D19785" s="73"/>
      <c r="P19785" s="73"/>
      <c r="T19785" s="73"/>
      <c r="U19785" s="73"/>
      <c r="V19785" s="73"/>
      <c r="X19785" s="12"/>
    </row>
    <row r="19786" spans="2:24" x14ac:dyDescent="0.3">
      <c r="B19786" s="73"/>
      <c r="D19786" s="73"/>
      <c r="P19786" s="73"/>
      <c r="T19786" s="73"/>
      <c r="U19786" s="73"/>
      <c r="V19786" s="73"/>
      <c r="X19786" s="12"/>
    </row>
    <row r="19787" spans="2:24" x14ac:dyDescent="0.3">
      <c r="B19787" s="73"/>
      <c r="D19787" s="73"/>
      <c r="P19787" s="73"/>
      <c r="T19787" s="73"/>
      <c r="U19787" s="73"/>
      <c r="V19787" s="73"/>
      <c r="X19787" s="12"/>
    </row>
    <row r="19788" spans="2:24" x14ac:dyDescent="0.3">
      <c r="B19788" s="73"/>
      <c r="D19788" s="73"/>
      <c r="P19788" s="73"/>
      <c r="T19788" s="73"/>
      <c r="U19788" s="73"/>
      <c r="V19788" s="73"/>
      <c r="X19788" s="12"/>
    </row>
    <row r="19789" spans="2:24" x14ac:dyDescent="0.3">
      <c r="B19789" s="73"/>
      <c r="D19789" s="73"/>
      <c r="P19789" s="73"/>
      <c r="T19789" s="73"/>
      <c r="U19789" s="73"/>
      <c r="V19789" s="73"/>
      <c r="X19789" s="12"/>
    </row>
    <row r="19790" spans="2:24" x14ac:dyDescent="0.3">
      <c r="B19790" s="73"/>
      <c r="D19790" s="73"/>
      <c r="P19790" s="73"/>
      <c r="T19790" s="73"/>
      <c r="U19790" s="73"/>
      <c r="V19790" s="73"/>
      <c r="X19790" s="12"/>
    </row>
    <row r="19791" spans="2:24" x14ac:dyDescent="0.3">
      <c r="B19791" s="73"/>
      <c r="D19791" s="73"/>
      <c r="P19791" s="73"/>
      <c r="T19791" s="73"/>
      <c r="U19791" s="73"/>
      <c r="V19791" s="73"/>
      <c r="X19791" s="12"/>
    </row>
    <row r="19792" spans="2:24" x14ac:dyDescent="0.3">
      <c r="B19792" s="73"/>
      <c r="D19792" s="73"/>
      <c r="P19792" s="73"/>
      <c r="T19792" s="73"/>
      <c r="U19792" s="73"/>
      <c r="V19792" s="73"/>
      <c r="X19792" s="12"/>
    </row>
    <row r="19793" spans="2:24" x14ac:dyDescent="0.3">
      <c r="B19793" s="73"/>
      <c r="D19793" s="73"/>
      <c r="P19793" s="73"/>
      <c r="T19793" s="73"/>
      <c r="U19793" s="73"/>
      <c r="V19793" s="73"/>
      <c r="X19793" s="12"/>
    </row>
    <row r="19794" spans="2:24" x14ac:dyDescent="0.3">
      <c r="B19794" s="73"/>
      <c r="D19794" s="73"/>
      <c r="P19794" s="73"/>
      <c r="T19794" s="73"/>
      <c r="U19794" s="73"/>
      <c r="V19794" s="73"/>
      <c r="X19794" s="12"/>
    </row>
    <row r="19795" spans="2:24" x14ac:dyDescent="0.3">
      <c r="B19795" s="73"/>
      <c r="D19795" s="73"/>
      <c r="P19795" s="73"/>
      <c r="T19795" s="73"/>
      <c r="U19795" s="73"/>
      <c r="V19795" s="73"/>
      <c r="X19795" s="12"/>
    </row>
    <row r="19796" spans="2:24" x14ac:dyDescent="0.3">
      <c r="B19796" s="73"/>
      <c r="D19796" s="73"/>
      <c r="P19796" s="73"/>
      <c r="T19796" s="73"/>
      <c r="U19796" s="73"/>
      <c r="V19796" s="73"/>
      <c r="X19796" s="12"/>
    </row>
    <row r="19797" spans="2:24" x14ac:dyDescent="0.3">
      <c r="B19797" s="73"/>
      <c r="D19797" s="73"/>
      <c r="P19797" s="73"/>
      <c r="T19797" s="73"/>
      <c r="U19797" s="73"/>
      <c r="V19797" s="73"/>
      <c r="X19797" s="12"/>
    </row>
    <row r="19798" spans="2:24" x14ac:dyDescent="0.3">
      <c r="B19798" s="73"/>
      <c r="D19798" s="73"/>
      <c r="P19798" s="73"/>
      <c r="T19798" s="73"/>
      <c r="U19798" s="73"/>
      <c r="V19798" s="73"/>
      <c r="X19798" s="12"/>
    </row>
    <row r="19799" spans="2:24" x14ac:dyDescent="0.3">
      <c r="B19799" s="73"/>
      <c r="D19799" s="73"/>
      <c r="P19799" s="73"/>
      <c r="T19799" s="73"/>
      <c r="U19799" s="73"/>
      <c r="V19799" s="73"/>
      <c r="X19799" s="12"/>
    </row>
    <row r="19800" spans="2:24" x14ac:dyDescent="0.3">
      <c r="B19800" s="73"/>
      <c r="D19800" s="73"/>
      <c r="P19800" s="73"/>
      <c r="T19800" s="73"/>
      <c r="U19800" s="73"/>
      <c r="V19800" s="73"/>
      <c r="X19800" s="12"/>
    </row>
    <row r="19801" spans="2:24" x14ac:dyDescent="0.3">
      <c r="B19801" s="73"/>
      <c r="D19801" s="73"/>
      <c r="P19801" s="73"/>
      <c r="T19801" s="73"/>
      <c r="U19801" s="73"/>
      <c r="V19801" s="73"/>
      <c r="X19801" s="12"/>
    </row>
    <row r="19802" spans="2:24" x14ac:dyDescent="0.3">
      <c r="B19802" s="73"/>
      <c r="D19802" s="73"/>
      <c r="P19802" s="73"/>
      <c r="T19802" s="73"/>
      <c r="U19802" s="73"/>
      <c r="V19802" s="73"/>
      <c r="X19802" s="12"/>
    </row>
    <row r="19803" spans="2:24" x14ac:dyDescent="0.3">
      <c r="B19803" s="73"/>
      <c r="D19803" s="73"/>
      <c r="P19803" s="73"/>
      <c r="T19803" s="73"/>
      <c r="U19803" s="73"/>
      <c r="V19803" s="73"/>
      <c r="X19803" s="12"/>
    </row>
    <row r="19804" spans="2:24" x14ac:dyDescent="0.3">
      <c r="B19804" s="73"/>
      <c r="D19804" s="73"/>
      <c r="P19804" s="73"/>
      <c r="T19804" s="73"/>
      <c r="U19804" s="73"/>
      <c r="V19804" s="73"/>
      <c r="X19804" s="12"/>
    </row>
    <row r="19805" spans="2:24" x14ac:dyDescent="0.3">
      <c r="B19805" s="73"/>
      <c r="D19805" s="73"/>
      <c r="P19805" s="73"/>
      <c r="T19805" s="73"/>
      <c r="U19805" s="73"/>
      <c r="V19805" s="73"/>
      <c r="X19805" s="12"/>
    </row>
    <row r="19806" spans="2:24" x14ac:dyDescent="0.3">
      <c r="B19806" s="73"/>
      <c r="D19806" s="73"/>
      <c r="P19806" s="73"/>
      <c r="T19806" s="73"/>
      <c r="U19806" s="73"/>
      <c r="V19806" s="73"/>
      <c r="X19806" s="12"/>
    </row>
    <row r="19807" spans="2:24" x14ac:dyDescent="0.3">
      <c r="B19807" s="73"/>
      <c r="D19807" s="73"/>
      <c r="P19807" s="73"/>
      <c r="T19807" s="73"/>
      <c r="U19807" s="73"/>
      <c r="V19807" s="73"/>
      <c r="X19807" s="12"/>
    </row>
    <row r="19808" spans="2:24" x14ac:dyDescent="0.3">
      <c r="B19808" s="73"/>
      <c r="D19808" s="73"/>
      <c r="P19808" s="73"/>
      <c r="T19808" s="73"/>
      <c r="U19808" s="73"/>
      <c r="V19808" s="73"/>
      <c r="X19808" s="12"/>
    </row>
    <row r="19809" spans="2:24" x14ac:dyDescent="0.3">
      <c r="B19809" s="73"/>
      <c r="D19809" s="73"/>
      <c r="P19809" s="73"/>
      <c r="T19809" s="73"/>
      <c r="U19809" s="73"/>
      <c r="V19809" s="73"/>
      <c r="X19809" s="12"/>
    </row>
    <row r="19810" spans="2:24" x14ac:dyDescent="0.3">
      <c r="B19810" s="73"/>
      <c r="D19810" s="73"/>
      <c r="P19810" s="73"/>
      <c r="T19810" s="73"/>
      <c r="U19810" s="73"/>
      <c r="V19810" s="73"/>
      <c r="X19810" s="12"/>
    </row>
    <row r="19811" spans="2:24" x14ac:dyDescent="0.3">
      <c r="B19811" s="73"/>
      <c r="D19811" s="73"/>
      <c r="P19811" s="73"/>
      <c r="T19811" s="73"/>
      <c r="U19811" s="73"/>
      <c r="V19811" s="73"/>
      <c r="X19811" s="12"/>
    </row>
    <row r="19812" spans="2:24" x14ac:dyDescent="0.3">
      <c r="B19812" s="73"/>
      <c r="D19812" s="73"/>
      <c r="P19812" s="73"/>
      <c r="T19812" s="73"/>
      <c r="U19812" s="73"/>
      <c r="V19812" s="73"/>
      <c r="X19812" s="12"/>
    </row>
    <row r="19813" spans="2:24" x14ac:dyDescent="0.3">
      <c r="B19813" s="73"/>
      <c r="D19813" s="73"/>
      <c r="P19813" s="73"/>
      <c r="T19813" s="73"/>
      <c r="U19813" s="73"/>
      <c r="V19813" s="73"/>
      <c r="X19813" s="12"/>
    </row>
    <row r="19814" spans="2:24" x14ac:dyDescent="0.3">
      <c r="B19814" s="73"/>
      <c r="D19814" s="73"/>
      <c r="P19814" s="73"/>
      <c r="T19814" s="73"/>
      <c r="U19814" s="73"/>
      <c r="V19814" s="73"/>
      <c r="X19814" s="12"/>
    </row>
    <row r="19815" spans="2:24" x14ac:dyDescent="0.3">
      <c r="B19815" s="73"/>
      <c r="D19815" s="73"/>
      <c r="P19815" s="73"/>
      <c r="T19815" s="73"/>
      <c r="U19815" s="73"/>
      <c r="V19815" s="73"/>
      <c r="X19815" s="12"/>
    </row>
    <row r="19816" spans="2:24" x14ac:dyDescent="0.3">
      <c r="B19816" s="73"/>
      <c r="D19816" s="73"/>
      <c r="P19816" s="73"/>
      <c r="T19816" s="73"/>
      <c r="U19816" s="73"/>
      <c r="V19816" s="73"/>
      <c r="X19816" s="12"/>
    </row>
    <row r="19817" spans="2:24" x14ac:dyDescent="0.3">
      <c r="B19817" s="73"/>
      <c r="D19817" s="73"/>
      <c r="P19817" s="73"/>
      <c r="T19817" s="73"/>
      <c r="U19817" s="73"/>
      <c r="V19817" s="73"/>
      <c r="X19817" s="12"/>
    </row>
    <row r="19818" spans="2:24" x14ac:dyDescent="0.3">
      <c r="B19818" s="73"/>
      <c r="D19818" s="73"/>
      <c r="P19818" s="73"/>
      <c r="T19818" s="73"/>
      <c r="U19818" s="73"/>
      <c r="V19818" s="73"/>
      <c r="X19818" s="12"/>
    </row>
    <row r="19819" spans="2:24" x14ac:dyDescent="0.3">
      <c r="B19819" s="73"/>
      <c r="D19819" s="73"/>
      <c r="P19819" s="73"/>
      <c r="T19819" s="73"/>
      <c r="U19819" s="73"/>
      <c r="V19819" s="73"/>
      <c r="X19819" s="12"/>
    </row>
    <row r="19820" spans="2:24" x14ac:dyDescent="0.3">
      <c r="B19820" s="73"/>
      <c r="D19820" s="73"/>
      <c r="P19820" s="73"/>
      <c r="T19820" s="73"/>
      <c r="U19820" s="73"/>
      <c r="V19820" s="73"/>
      <c r="X19820" s="12"/>
    </row>
    <row r="19821" spans="2:24" x14ac:dyDescent="0.3">
      <c r="B19821" s="73"/>
      <c r="D19821" s="73"/>
      <c r="P19821" s="73"/>
      <c r="T19821" s="73"/>
      <c r="U19821" s="73"/>
      <c r="V19821" s="73"/>
      <c r="X19821" s="12"/>
    </row>
    <row r="19822" spans="2:24" x14ac:dyDescent="0.3">
      <c r="B19822" s="73"/>
      <c r="D19822" s="73"/>
      <c r="P19822" s="73"/>
      <c r="T19822" s="73"/>
      <c r="U19822" s="73"/>
      <c r="V19822" s="73"/>
      <c r="X19822" s="12"/>
    </row>
    <row r="19823" spans="2:24" x14ac:dyDescent="0.3">
      <c r="B19823" s="73"/>
      <c r="D19823" s="73"/>
      <c r="P19823" s="73"/>
      <c r="T19823" s="73"/>
      <c r="U19823" s="73"/>
      <c r="V19823" s="73"/>
      <c r="X19823" s="12"/>
    </row>
    <row r="19824" spans="2:24" x14ac:dyDescent="0.3">
      <c r="B19824" s="73"/>
      <c r="D19824" s="73"/>
      <c r="P19824" s="73"/>
      <c r="T19824" s="73"/>
      <c r="U19824" s="73"/>
      <c r="V19824" s="73"/>
      <c r="X19824" s="12"/>
    </row>
    <row r="19825" spans="2:24" x14ac:dyDescent="0.3">
      <c r="B19825" s="73"/>
      <c r="D19825" s="73"/>
      <c r="P19825" s="73"/>
      <c r="T19825" s="73"/>
      <c r="U19825" s="73"/>
      <c r="V19825" s="73"/>
      <c r="X19825" s="12"/>
    </row>
    <row r="19826" spans="2:24" x14ac:dyDescent="0.3">
      <c r="B19826" s="73"/>
      <c r="D19826" s="73"/>
      <c r="P19826" s="73"/>
      <c r="T19826" s="73"/>
      <c r="U19826" s="73"/>
      <c r="V19826" s="73"/>
      <c r="X19826" s="12"/>
    </row>
    <row r="19827" spans="2:24" x14ac:dyDescent="0.3">
      <c r="B19827" s="73"/>
      <c r="D19827" s="73"/>
      <c r="P19827" s="73"/>
      <c r="T19827" s="73"/>
      <c r="U19827" s="73"/>
      <c r="V19827" s="73"/>
      <c r="X19827" s="12"/>
    </row>
    <row r="19828" spans="2:24" x14ac:dyDescent="0.3">
      <c r="B19828" s="73"/>
      <c r="D19828" s="73"/>
      <c r="P19828" s="73"/>
      <c r="T19828" s="73"/>
      <c r="U19828" s="73"/>
      <c r="V19828" s="73"/>
      <c r="X19828" s="12"/>
    </row>
    <row r="19829" spans="2:24" x14ac:dyDescent="0.3">
      <c r="B19829" s="73"/>
      <c r="D19829" s="73"/>
      <c r="P19829" s="73"/>
      <c r="T19829" s="73"/>
      <c r="U19829" s="73"/>
      <c r="V19829" s="73"/>
      <c r="X19829" s="12"/>
    </row>
    <row r="19830" spans="2:24" x14ac:dyDescent="0.3">
      <c r="B19830" s="73"/>
      <c r="D19830" s="73"/>
      <c r="P19830" s="73"/>
      <c r="T19830" s="73"/>
      <c r="U19830" s="73"/>
      <c r="V19830" s="73"/>
      <c r="X19830" s="12"/>
    </row>
    <row r="19831" spans="2:24" x14ac:dyDescent="0.3">
      <c r="B19831" s="73"/>
      <c r="D19831" s="73"/>
      <c r="P19831" s="73"/>
      <c r="T19831" s="73"/>
      <c r="U19831" s="73"/>
      <c r="V19831" s="73"/>
      <c r="X19831" s="12"/>
    </row>
    <row r="19832" spans="2:24" x14ac:dyDescent="0.3">
      <c r="B19832" s="73"/>
      <c r="D19832" s="73"/>
      <c r="P19832" s="73"/>
      <c r="T19832" s="73"/>
      <c r="U19832" s="73"/>
      <c r="V19832" s="73"/>
      <c r="X19832" s="12"/>
    </row>
    <row r="19833" spans="2:24" x14ac:dyDescent="0.3">
      <c r="B19833" s="73"/>
      <c r="D19833" s="73"/>
      <c r="P19833" s="73"/>
      <c r="T19833" s="73"/>
      <c r="U19833" s="73"/>
      <c r="V19833" s="73"/>
      <c r="X19833" s="12"/>
    </row>
    <row r="19834" spans="2:24" x14ac:dyDescent="0.3">
      <c r="B19834" s="73"/>
      <c r="D19834" s="73"/>
      <c r="P19834" s="73"/>
      <c r="T19834" s="73"/>
      <c r="U19834" s="73"/>
      <c r="V19834" s="73"/>
      <c r="X19834" s="12"/>
    </row>
    <row r="19835" spans="2:24" x14ac:dyDescent="0.3">
      <c r="B19835" s="73"/>
      <c r="D19835" s="73"/>
      <c r="P19835" s="73"/>
      <c r="T19835" s="73"/>
      <c r="U19835" s="73"/>
      <c r="V19835" s="73"/>
      <c r="X19835" s="12"/>
    </row>
    <row r="19836" spans="2:24" x14ac:dyDescent="0.3">
      <c r="B19836" s="73"/>
      <c r="D19836" s="73"/>
      <c r="P19836" s="73"/>
      <c r="T19836" s="73"/>
      <c r="U19836" s="73"/>
      <c r="V19836" s="73"/>
      <c r="X19836" s="12"/>
    </row>
    <row r="19837" spans="2:24" x14ac:dyDescent="0.3">
      <c r="B19837" s="73"/>
      <c r="D19837" s="73"/>
      <c r="P19837" s="73"/>
      <c r="T19837" s="73"/>
      <c r="U19837" s="73"/>
      <c r="V19837" s="73"/>
      <c r="X19837" s="12"/>
    </row>
    <row r="19838" spans="2:24" x14ac:dyDescent="0.3">
      <c r="B19838" s="73"/>
      <c r="D19838" s="73"/>
      <c r="P19838" s="73"/>
      <c r="T19838" s="73"/>
      <c r="U19838" s="73"/>
      <c r="V19838" s="73"/>
      <c r="X19838" s="12"/>
    </row>
    <row r="19839" spans="2:24" x14ac:dyDescent="0.3">
      <c r="B19839" s="73"/>
      <c r="D19839" s="73"/>
      <c r="P19839" s="73"/>
      <c r="T19839" s="73"/>
      <c r="U19839" s="73"/>
      <c r="V19839" s="73"/>
      <c r="X19839" s="12"/>
    </row>
    <row r="19840" spans="2:24" x14ac:dyDescent="0.3">
      <c r="B19840" s="73"/>
      <c r="D19840" s="73"/>
      <c r="P19840" s="73"/>
      <c r="T19840" s="73"/>
      <c r="U19840" s="73"/>
      <c r="V19840" s="73"/>
      <c r="X19840" s="12"/>
    </row>
    <row r="19841" spans="2:24" x14ac:dyDescent="0.3">
      <c r="B19841" s="73"/>
      <c r="D19841" s="73"/>
      <c r="P19841" s="73"/>
      <c r="T19841" s="73"/>
      <c r="U19841" s="73"/>
      <c r="V19841" s="73"/>
      <c r="X19841" s="12"/>
    </row>
    <row r="19842" spans="2:24" x14ac:dyDescent="0.3">
      <c r="B19842" s="73"/>
      <c r="D19842" s="73"/>
      <c r="P19842" s="73"/>
      <c r="T19842" s="73"/>
      <c r="U19842" s="73"/>
      <c r="V19842" s="73"/>
      <c r="X19842" s="12"/>
    </row>
    <row r="19843" spans="2:24" x14ac:dyDescent="0.3">
      <c r="B19843" s="73"/>
      <c r="D19843" s="73"/>
      <c r="P19843" s="73"/>
      <c r="T19843" s="73"/>
      <c r="U19843" s="73"/>
      <c r="V19843" s="73"/>
      <c r="X19843" s="12"/>
    </row>
    <row r="19844" spans="2:24" x14ac:dyDescent="0.3">
      <c r="B19844" s="73"/>
      <c r="D19844" s="73"/>
      <c r="P19844" s="73"/>
      <c r="T19844" s="73"/>
      <c r="U19844" s="73"/>
      <c r="V19844" s="73"/>
      <c r="X19844" s="12"/>
    </row>
    <row r="19845" spans="2:24" x14ac:dyDescent="0.3">
      <c r="B19845" s="73"/>
      <c r="D19845" s="73"/>
      <c r="P19845" s="73"/>
      <c r="T19845" s="73"/>
      <c r="U19845" s="73"/>
      <c r="V19845" s="73"/>
      <c r="X19845" s="12"/>
    </row>
    <row r="19846" spans="2:24" x14ac:dyDescent="0.3">
      <c r="B19846" s="73"/>
      <c r="D19846" s="73"/>
      <c r="P19846" s="73"/>
      <c r="T19846" s="73"/>
      <c r="U19846" s="73"/>
      <c r="V19846" s="73"/>
      <c r="X19846" s="12"/>
    </row>
    <row r="19847" spans="2:24" x14ac:dyDescent="0.3">
      <c r="B19847" s="73"/>
      <c r="D19847" s="73"/>
      <c r="P19847" s="73"/>
      <c r="T19847" s="73"/>
      <c r="U19847" s="73"/>
      <c r="V19847" s="73"/>
      <c r="X19847" s="12"/>
    </row>
    <row r="19848" spans="2:24" x14ac:dyDescent="0.3">
      <c r="B19848" s="73"/>
      <c r="D19848" s="73"/>
      <c r="P19848" s="73"/>
      <c r="T19848" s="73"/>
      <c r="U19848" s="73"/>
      <c r="V19848" s="73"/>
      <c r="X19848" s="12"/>
    </row>
    <row r="19849" spans="2:24" x14ac:dyDescent="0.3">
      <c r="B19849" s="73"/>
      <c r="D19849" s="73"/>
      <c r="P19849" s="73"/>
      <c r="T19849" s="73"/>
      <c r="U19849" s="73"/>
      <c r="V19849" s="73"/>
      <c r="X19849" s="12"/>
    </row>
    <row r="19850" spans="2:24" x14ac:dyDescent="0.3">
      <c r="B19850" s="73"/>
      <c r="D19850" s="73"/>
      <c r="P19850" s="73"/>
      <c r="T19850" s="73"/>
      <c r="U19850" s="73"/>
      <c r="V19850" s="73"/>
      <c r="X19850" s="12"/>
    </row>
    <row r="19851" spans="2:24" x14ac:dyDescent="0.3">
      <c r="B19851" s="73"/>
      <c r="D19851" s="73"/>
      <c r="P19851" s="73"/>
      <c r="T19851" s="73"/>
      <c r="U19851" s="73"/>
      <c r="V19851" s="73"/>
      <c r="X19851" s="12"/>
    </row>
    <row r="19852" spans="2:24" x14ac:dyDescent="0.3">
      <c r="B19852" s="73"/>
      <c r="D19852" s="73"/>
      <c r="P19852" s="73"/>
      <c r="T19852" s="73"/>
      <c r="U19852" s="73"/>
      <c r="V19852" s="73"/>
      <c r="X19852" s="12"/>
    </row>
    <row r="19853" spans="2:24" x14ac:dyDescent="0.3">
      <c r="B19853" s="73"/>
      <c r="D19853" s="73"/>
      <c r="P19853" s="73"/>
      <c r="T19853" s="73"/>
      <c r="U19853" s="73"/>
      <c r="V19853" s="73"/>
      <c r="X19853" s="12"/>
    </row>
    <row r="19854" spans="2:24" x14ac:dyDescent="0.3">
      <c r="B19854" s="73"/>
      <c r="D19854" s="73"/>
      <c r="P19854" s="73"/>
      <c r="T19854" s="73"/>
      <c r="U19854" s="73"/>
      <c r="V19854" s="73"/>
      <c r="X19854" s="12"/>
    </row>
    <row r="19855" spans="2:24" x14ac:dyDescent="0.3">
      <c r="B19855" s="73"/>
      <c r="D19855" s="73"/>
      <c r="P19855" s="73"/>
      <c r="T19855" s="73"/>
      <c r="U19855" s="73"/>
      <c r="V19855" s="73"/>
      <c r="X19855" s="12"/>
    </row>
    <row r="19856" spans="2:24" x14ac:dyDescent="0.3">
      <c r="B19856" s="73"/>
      <c r="D19856" s="73"/>
      <c r="P19856" s="73"/>
      <c r="T19856" s="73"/>
      <c r="U19856" s="73"/>
      <c r="V19856" s="73"/>
      <c r="X19856" s="12"/>
    </row>
    <row r="19857" spans="2:24" x14ac:dyDescent="0.3">
      <c r="B19857" s="73"/>
      <c r="D19857" s="73"/>
      <c r="P19857" s="73"/>
      <c r="T19857" s="73"/>
      <c r="U19857" s="73"/>
      <c r="V19857" s="73"/>
      <c r="X19857" s="12"/>
    </row>
    <row r="19858" spans="2:24" x14ac:dyDescent="0.3">
      <c r="B19858" s="73"/>
      <c r="D19858" s="73"/>
      <c r="P19858" s="73"/>
      <c r="T19858" s="73"/>
      <c r="U19858" s="73"/>
      <c r="V19858" s="73"/>
      <c r="X19858" s="12"/>
    </row>
    <row r="19859" spans="2:24" x14ac:dyDescent="0.3">
      <c r="B19859" s="73"/>
      <c r="D19859" s="73"/>
      <c r="P19859" s="73"/>
      <c r="T19859" s="73"/>
      <c r="U19859" s="73"/>
      <c r="V19859" s="73"/>
      <c r="X19859" s="12"/>
    </row>
    <row r="19860" spans="2:24" x14ac:dyDescent="0.3">
      <c r="B19860" s="73"/>
      <c r="D19860" s="73"/>
      <c r="P19860" s="73"/>
      <c r="T19860" s="73"/>
      <c r="U19860" s="73"/>
      <c r="V19860" s="73"/>
      <c r="X19860" s="12"/>
    </row>
    <row r="19861" spans="2:24" x14ac:dyDescent="0.3">
      <c r="B19861" s="73"/>
      <c r="D19861" s="73"/>
      <c r="P19861" s="73"/>
      <c r="T19861" s="73"/>
      <c r="U19861" s="73"/>
      <c r="V19861" s="73"/>
      <c r="X19861" s="12"/>
    </row>
    <row r="19862" spans="2:24" x14ac:dyDescent="0.3">
      <c r="B19862" s="73"/>
      <c r="D19862" s="73"/>
      <c r="P19862" s="73"/>
      <c r="T19862" s="73"/>
      <c r="U19862" s="73"/>
      <c r="V19862" s="73"/>
      <c r="X19862" s="12"/>
    </row>
    <row r="19863" spans="2:24" x14ac:dyDescent="0.3">
      <c r="B19863" s="73"/>
      <c r="D19863" s="73"/>
      <c r="P19863" s="73"/>
      <c r="T19863" s="73"/>
      <c r="U19863" s="73"/>
      <c r="V19863" s="73"/>
      <c r="X19863" s="12"/>
    </row>
    <row r="19864" spans="2:24" x14ac:dyDescent="0.3">
      <c r="B19864" s="73"/>
      <c r="D19864" s="73"/>
      <c r="P19864" s="73"/>
      <c r="T19864" s="73"/>
      <c r="U19864" s="73"/>
      <c r="V19864" s="73"/>
      <c r="X19864" s="12"/>
    </row>
    <row r="19865" spans="2:24" x14ac:dyDescent="0.3">
      <c r="B19865" s="73"/>
      <c r="D19865" s="73"/>
      <c r="P19865" s="73"/>
      <c r="T19865" s="73"/>
      <c r="U19865" s="73"/>
      <c r="V19865" s="73"/>
      <c r="X19865" s="12"/>
    </row>
    <row r="19866" spans="2:24" x14ac:dyDescent="0.3">
      <c r="B19866" s="73"/>
      <c r="D19866" s="73"/>
      <c r="P19866" s="73"/>
      <c r="T19866" s="73"/>
      <c r="U19866" s="73"/>
      <c r="V19866" s="73"/>
      <c r="X19866" s="12"/>
    </row>
    <row r="19867" spans="2:24" x14ac:dyDescent="0.3">
      <c r="B19867" s="73"/>
      <c r="D19867" s="73"/>
      <c r="P19867" s="73"/>
      <c r="T19867" s="73"/>
      <c r="U19867" s="73"/>
      <c r="V19867" s="73"/>
      <c r="X19867" s="12"/>
    </row>
    <row r="19868" spans="2:24" x14ac:dyDescent="0.3">
      <c r="B19868" s="73"/>
      <c r="D19868" s="73"/>
      <c r="P19868" s="73"/>
      <c r="T19868" s="73"/>
      <c r="U19868" s="73"/>
      <c r="V19868" s="73"/>
      <c r="X19868" s="12"/>
    </row>
    <row r="19869" spans="2:24" x14ac:dyDescent="0.3">
      <c r="B19869" s="73"/>
      <c r="D19869" s="73"/>
      <c r="P19869" s="73"/>
      <c r="T19869" s="73"/>
      <c r="U19869" s="73"/>
      <c r="V19869" s="73"/>
      <c r="X19869" s="12"/>
    </row>
    <row r="19870" spans="2:24" x14ac:dyDescent="0.3">
      <c r="B19870" s="73"/>
      <c r="D19870" s="73"/>
      <c r="P19870" s="73"/>
      <c r="T19870" s="73"/>
      <c r="U19870" s="73"/>
      <c r="V19870" s="73"/>
      <c r="X19870" s="12"/>
    </row>
    <row r="19871" spans="2:24" x14ac:dyDescent="0.3">
      <c r="B19871" s="73"/>
      <c r="D19871" s="73"/>
      <c r="P19871" s="73"/>
      <c r="T19871" s="73"/>
      <c r="U19871" s="73"/>
      <c r="V19871" s="73"/>
      <c r="X19871" s="12"/>
    </row>
    <row r="19872" spans="2:24" x14ac:dyDescent="0.3">
      <c r="B19872" s="73"/>
      <c r="D19872" s="73"/>
      <c r="P19872" s="73"/>
      <c r="T19872" s="73"/>
      <c r="U19872" s="73"/>
      <c r="V19872" s="73"/>
      <c r="X19872" s="12"/>
    </row>
    <row r="19873" spans="2:24" x14ac:dyDescent="0.3">
      <c r="B19873" s="73"/>
      <c r="D19873" s="73"/>
      <c r="P19873" s="73"/>
      <c r="T19873" s="73"/>
      <c r="U19873" s="73"/>
      <c r="V19873" s="73"/>
      <c r="X19873" s="12"/>
    </row>
    <row r="19874" spans="2:24" x14ac:dyDescent="0.3">
      <c r="B19874" s="73"/>
      <c r="D19874" s="73"/>
      <c r="P19874" s="73"/>
      <c r="T19874" s="73"/>
      <c r="U19874" s="73"/>
      <c r="V19874" s="73"/>
      <c r="X19874" s="12"/>
    </row>
    <row r="19875" spans="2:24" x14ac:dyDescent="0.3">
      <c r="B19875" s="73"/>
      <c r="D19875" s="73"/>
      <c r="P19875" s="73"/>
      <c r="T19875" s="73"/>
      <c r="U19875" s="73"/>
      <c r="V19875" s="73"/>
      <c r="X19875" s="12"/>
    </row>
    <row r="19876" spans="2:24" x14ac:dyDescent="0.3">
      <c r="B19876" s="73"/>
      <c r="D19876" s="73"/>
      <c r="P19876" s="73"/>
      <c r="T19876" s="73"/>
      <c r="U19876" s="73"/>
      <c r="V19876" s="73"/>
      <c r="X19876" s="12"/>
    </row>
    <row r="19877" spans="2:24" x14ac:dyDescent="0.3">
      <c r="B19877" s="73"/>
      <c r="D19877" s="73"/>
      <c r="P19877" s="73"/>
      <c r="T19877" s="73"/>
      <c r="U19877" s="73"/>
      <c r="V19877" s="73"/>
      <c r="X19877" s="12"/>
    </row>
    <row r="19878" spans="2:24" x14ac:dyDescent="0.3">
      <c r="B19878" s="73"/>
      <c r="D19878" s="73"/>
      <c r="P19878" s="73"/>
      <c r="T19878" s="73"/>
      <c r="U19878" s="73"/>
      <c r="V19878" s="73"/>
      <c r="X19878" s="12"/>
    </row>
    <row r="19879" spans="2:24" x14ac:dyDescent="0.3">
      <c r="B19879" s="73"/>
      <c r="D19879" s="73"/>
      <c r="P19879" s="73"/>
      <c r="T19879" s="73"/>
      <c r="U19879" s="73"/>
      <c r="V19879" s="73"/>
      <c r="X19879" s="12"/>
    </row>
    <row r="19880" spans="2:24" x14ac:dyDescent="0.3">
      <c r="B19880" s="73"/>
      <c r="D19880" s="73"/>
      <c r="P19880" s="73"/>
      <c r="T19880" s="73"/>
      <c r="U19880" s="73"/>
      <c r="V19880" s="73"/>
      <c r="X19880" s="12"/>
    </row>
    <row r="19881" spans="2:24" x14ac:dyDescent="0.3">
      <c r="B19881" s="73"/>
      <c r="D19881" s="73"/>
      <c r="P19881" s="73"/>
      <c r="T19881" s="73"/>
      <c r="U19881" s="73"/>
      <c r="V19881" s="73"/>
      <c r="X19881" s="12"/>
    </row>
    <row r="19882" spans="2:24" x14ac:dyDescent="0.3">
      <c r="B19882" s="73"/>
      <c r="D19882" s="73"/>
      <c r="P19882" s="73"/>
      <c r="T19882" s="73"/>
      <c r="U19882" s="73"/>
      <c r="V19882" s="73"/>
      <c r="X19882" s="12"/>
    </row>
    <row r="19883" spans="2:24" x14ac:dyDescent="0.3">
      <c r="B19883" s="73"/>
      <c r="D19883" s="73"/>
      <c r="P19883" s="73"/>
      <c r="T19883" s="73"/>
      <c r="U19883" s="73"/>
      <c r="V19883" s="73"/>
      <c r="X19883" s="12"/>
    </row>
    <row r="19884" spans="2:24" x14ac:dyDescent="0.3">
      <c r="B19884" s="73"/>
      <c r="D19884" s="73"/>
      <c r="P19884" s="73"/>
      <c r="T19884" s="73"/>
      <c r="U19884" s="73"/>
      <c r="V19884" s="73"/>
      <c r="X19884" s="12"/>
    </row>
    <row r="19885" spans="2:24" x14ac:dyDescent="0.3">
      <c r="B19885" s="73"/>
      <c r="D19885" s="73"/>
      <c r="P19885" s="73"/>
      <c r="T19885" s="73"/>
      <c r="U19885" s="73"/>
      <c r="V19885" s="73"/>
      <c r="X19885" s="12"/>
    </row>
    <row r="19886" spans="2:24" x14ac:dyDescent="0.3">
      <c r="B19886" s="73"/>
      <c r="D19886" s="73"/>
      <c r="P19886" s="73"/>
      <c r="T19886" s="73"/>
      <c r="U19886" s="73"/>
      <c r="V19886" s="73"/>
      <c r="X19886" s="12"/>
    </row>
    <row r="19887" spans="2:24" x14ac:dyDescent="0.3">
      <c r="B19887" s="73"/>
      <c r="D19887" s="73"/>
      <c r="P19887" s="73"/>
      <c r="T19887" s="73"/>
      <c r="U19887" s="73"/>
      <c r="V19887" s="73"/>
      <c r="X19887" s="12"/>
    </row>
    <row r="19888" spans="2:24" x14ac:dyDescent="0.3">
      <c r="B19888" s="73"/>
      <c r="D19888" s="73"/>
      <c r="P19888" s="73"/>
      <c r="T19888" s="73"/>
      <c r="U19888" s="73"/>
      <c r="V19888" s="73"/>
      <c r="X19888" s="12"/>
    </row>
    <row r="19889" spans="2:24" x14ac:dyDescent="0.3">
      <c r="B19889" s="73"/>
      <c r="D19889" s="73"/>
      <c r="P19889" s="73"/>
      <c r="T19889" s="73"/>
      <c r="U19889" s="73"/>
      <c r="V19889" s="73"/>
      <c r="X19889" s="12"/>
    </row>
    <row r="19890" spans="2:24" x14ac:dyDescent="0.3">
      <c r="B19890" s="73"/>
      <c r="D19890" s="73"/>
      <c r="P19890" s="73"/>
      <c r="T19890" s="73"/>
      <c r="U19890" s="73"/>
      <c r="V19890" s="73"/>
      <c r="X19890" s="12"/>
    </row>
    <row r="19891" spans="2:24" x14ac:dyDescent="0.3">
      <c r="B19891" s="73"/>
      <c r="D19891" s="73"/>
      <c r="P19891" s="73"/>
      <c r="T19891" s="73"/>
      <c r="U19891" s="73"/>
      <c r="V19891" s="73"/>
      <c r="X19891" s="12"/>
    </row>
    <row r="19892" spans="2:24" x14ac:dyDescent="0.3">
      <c r="B19892" s="73"/>
      <c r="D19892" s="73"/>
      <c r="P19892" s="73"/>
      <c r="T19892" s="73"/>
      <c r="U19892" s="73"/>
      <c r="V19892" s="73"/>
      <c r="X19892" s="12"/>
    </row>
    <row r="19893" spans="2:24" x14ac:dyDescent="0.3">
      <c r="B19893" s="73"/>
      <c r="D19893" s="73"/>
      <c r="P19893" s="73"/>
      <c r="T19893" s="73"/>
      <c r="U19893" s="73"/>
      <c r="V19893" s="73"/>
      <c r="X19893" s="12"/>
    </row>
    <row r="19894" spans="2:24" x14ac:dyDescent="0.3">
      <c r="B19894" s="73"/>
      <c r="D19894" s="73"/>
      <c r="P19894" s="73"/>
      <c r="T19894" s="73"/>
      <c r="U19894" s="73"/>
      <c r="V19894" s="73"/>
      <c r="X19894" s="12"/>
    </row>
    <row r="19895" spans="2:24" x14ac:dyDescent="0.3">
      <c r="B19895" s="73"/>
      <c r="D19895" s="73"/>
      <c r="P19895" s="73"/>
      <c r="T19895" s="73"/>
      <c r="U19895" s="73"/>
      <c r="V19895" s="73"/>
      <c r="X19895" s="12"/>
    </row>
    <row r="19896" spans="2:24" x14ac:dyDescent="0.3">
      <c r="B19896" s="73"/>
      <c r="D19896" s="73"/>
      <c r="P19896" s="73"/>
      <c r="T19896" s="73"/>
      <c r="U19896" s="73"/>
      <c r="V19896" s="73"/>
      <c r="X19896" s="12"/>
    </row>
    <row r="19897" spans="2:24" x14ac:dyDescent="0.3">
      <c r="B19897" s="73"/>
      <c r="D19897" s="73"/>
      <c r="P19897" s="73"/>
      <c r="T19897" s="73"/>
      <c r="U19897" s="73"/>
      <c r="V19897" s="73"/>
      <c r="X19897" s="12"/>
    </row>
    <row r="19898" spans="2:24" x14ac:dyDescent="0.3">
      <c r="B19898" s="73"/>
      <c r="D19898" s="73"/>
      <c r="P19898" s="73"/>
      <c r="T19898" s="73"/>
      <c r="U19898" s="73"/>
      <c r="V19898" s="73"/>
      <c r="X19898" s="12"/>
    </row>
    <row r="19899" spans="2:24" x14ac:dyDescent="0.3">
      <c r="B19899" s="73"/>
      <c r="D19899" s="73"/>
      <c r="P19899" s="73"/>
      <c r="T19899" s="73"/>
      <c r="U19899" s="73"/>
      <c r="V19899" s="73"/>
      <c r="X19899" s="12"/>
    </row>
    <row r="19900" spans="2:24" x14ac:dyDescent="0.3">
      <c r="B19900" s="73"/>
      <c r="D19900" s="73"/>
      <c r="P19900" s="73"/>
      <c r="T19900" s="73"/>
      <c r="U19900" s="73"/>
      <c r="V19900" s="73"/>
      <c r="X19900" s="12"/>
    </row>
    <row r="19901" spans="2:24" x14ac:dyDescent="0.3">
      <c r="B19901" s="73"/>
      <c r="D19901" s="73"/>
      <c r="P19901" s="73"/>
      <c r="T19901" s="73"/>
      <c r="U19901" s="73"/>
      <c r="V19901" s="73"/>
      <c r="X19901" s="12"/>
    </row>
    <row r="19902" spans="2:24" x14ac:dyDescent="0.3">
      <c r="B19902" s="73"/>
      <c r="D19902" s="73"/>
      <c r="P19902" s="73"/>
      <c r="T19902" s="73"/>
      <c r="U19902" s="73"/>
      <c r="V19902" s="73"/>
      <c r="X19902" s="12"/>
    </row>
    <row r="19903" spans="2:24" x14ac:dyDescent="0.3">
      <c r="B19903" s="73"/>
      <c r="D19903" s="73"/>
      <c r="P19903" s="73"/>
      <c r="T19903" s="73"/>
      <c r="U19903" s="73"/>
      <c r="V19903" s="73"/>
      <c r="X19903" s="12"/>
    </row>
    <row r="19904" spans="2:24" x14ac:dyDescent="0.3">
      <c r="B19904" s="73"/>
      <c r="D19904" s="73"/>
      <c r="P19904" s="73"/>
      <c r="T19904" s="73"/>
      <c r="U19904" s="73"/>
      <c r="V19904" s="73"/>
      <c r="X19904" s="12"/>
    </row>
    <row r="19905" spans="2:24" x14ac:dyDescent="0.3">
      <c r="B19905" s="73"/>
      <c r="D19905" s="73"/>
      <c r="P19905" s="73"/>
      <c r="T19905" s="73"/>
      <c r="U19905" s="73"/>
      <c r="V19905" s="73"/>
      <c r="X19905" s="12"/>
    </row>
    <row r="19906" spans="2:24" x14ac:dyDescent="0.3">
      <c r="B19906" s="73"/>
      <c r="D19906" s="73"/>
      <c r="P19906" s="73"/>
      <c r="T19906" s="73"/>
      <c r="U19906" s="73"/>
      <c r="V19906" s="73"/>
      <c r="X19906" s="12"/>
    </row>
    <row r="19907" spans="2:24" x14ac:dyDescent="0.3">
      <c r="B19907" s="73"/>
      <c r="D19907" s="73"/>
      <c r="P19907" s="73"/>
      <c r="T19907" s="73"/>
      <c r="U19907" s="73"/>
      <c r="V19907" s="73"/>
      <c r="X19907" s="12"/>
    </row>
    <row r="19908" spans="2:24" x14ac:dyDescent="0.3">
      <c r="B19908" s="73"/>
      <c r="D19908" s="73"/>
      <c r="P19908" s="73"/>
      <c r="T19908" s="73"/>
      <c r="U19908" s="73"/>
      <c r="V19908" s="73"/>
      <c r="X19908" s="12"/>
    </row>
    <row r="19909" spans="2:24" x14ac:dyDescent="0.3">
      <c r="B19909" s="73"/>
      <c r="D19909" s="73"/>
      <c r="P19909" s="73"/>
      <c r="T19909" s="73"/>
      <c r="U19909" s="73"/>
      <c r="V19909" s="73"/>
      <c r="X19909" s="12"/>
    </row>
    <row r="19910" spans="2:24" x14ac:dyDescent="0.3">
      <c r="B19910" s="73"/>
      <c r="D19910" s="73"/>
      <c r="P19910" s="73"/>
      <c r="T19910" s="73"/>
      <c r="U19910" s="73"/>
      <c r="V19910" s="73"/>
      <c r="X19910" s="12"/>
    </row>
    <row r="19911" spans="2:24" x14ac:dyDescent="0.3">
      <c r="B19911" s="73"/>
      <c r="D19911" s="73"/>
      <c r="P19911" s="73"/>
      <c r="T19911" s="73"/>
      <c r="U19911" s="73"/>
      <c r="V19911" s="73"/>
      <c r="X19911" s="12"/>
    </row>
    <row r="19912" spans="2:24" x14ac:dyDescent="0.3">
      <c r="B19912" s="73"/>
      <c r="D19912" s="73"/>
      <c r="P19912" s="73"/>
      <c r="T19912" s="73"/>
      <c r="U19912" s="73"/>
      <c r="V19912" s="73"/>
      <c r="X19912" s="12"/>
    </row>
    <row r="19913" spans="2:24" x14ac:dyDescent="0.3">
      <c r="B19913" s="73"/>
      <c r="D19913" s="73"/>
      <c r="P19913" s="73"/>
      <c r="T19913" s="73"/>
      <c r="U19913" s="73"/>
      <c r="V19913" s="73"/>
      <c r="X19913" s="12"/>
    </row>
    <row r="19914" spans="2:24" x14ac:dyDescent="0.3">
      <c r="B19914" s="73"/>
      <c r="D19914" s="73"/>
      <c r="P19914" s="73"/>
      <c r="T19914" s="73"/>
      <c r="U19914" s="73"/>
      <c r="V19914" s="73"/>
      <c r="X19914" s="12"/>
    </row>
    <row r="19915" spans="2:24" x14ac:dyDescent="0.3">
      <c r="B19915" s="73"/>
      <c r="D19915" s="73"/>
      <c r="P19915" s="73"/>
      <c r="T19915" s="73"/>
      <c r="U19915" s="73"/>
      <c r="V19915" s="73"/>
      <c r="X19915" s="12"/>
    </row>
    <row r="19916" spans="2:24" x14ac:dyDescent="0.3">
      <c r="B19916" s="73"/>
      <c r="D19916" s="73"/>
      <c r="P19916" s="73"/>
      <c r="T19916" s="73"/>
      <c r="U19916" s="73"/>
      <c r="V19916" s="73"/>
      <c r="X19916" s="12"/>
    </row>
    <row r="19917" spans="2:24" x14ac:dyDescent="0.3">
      <c r="B19917" s="73"/>
      <c r="D19917" s="73"/>
      <c r="P19917" s="73"/>
      <c r="T19917" s="73"/>
      <c r="U19917" s="73"/>
      <c r="V19917" s="73"/>
      <c r="X19917" s="12"/>
    </row>
    <row r="19918" spans="2:24" x14ac:dyDescent="0.3">
      <c r="B19918" s="73"/>
      <c r="D19918" s="73"/>
      <c r="P19918" s="73"/>
      <c r="T19918" s="73"/>
      <c r="U19918" s="73"/>
      <c r="V19918" s="73"/>
      <c r="X19918" s="12"/>
    </row>
    <row r="19919" spans="2:24" x14ac:dyDescent="0.3">
      <c r="B19919" s="73"/>
      <c r="D19919" s="73"/>
      <c r="P19919" s="73"/>
      <c r="T19919" s="73"/>
      <c r="U19919" s="73"/>
      <c r="V19919" s="73"/>
      <c r="X19919" s="12"/>
    </row>
    <row r="19920" spans="2:24" x14ac:dyDescent="0.3">
      <c r="B19920" s="73"/>
      <c r="D19920" s="73"/>
      <c r="P19920" s="73"/>
      <c r="T19920" s="73"/>
      <c r="U19920" s="73"/>
      <c r="V19920" s="73"/>
      <c r="X19920" s="12"/>
    </row>
    <row r="19921" spans="2:24" x14ac:dyDescent="0.3">
      <c r="B19921" s="73"/>
      <c r="D19921" s="73"/>
      <c r="P19921" s="73"/>
      <c r="T19921" s="73"/>
      <c r="U19921" s="73"/>
      <c r="V19921" s="73"/>
      <c r="X19921" s="12"/>
    </row>
    <row r="19922" spans="2:24" x14ac:dyDescent="0.3">
      <c r="B19922" s="73"/>
      <c r="D19922" s="73"/>
      <c r="P19922" s="73"/>
      <c r="T19922" s="73"/>
      <c r="U19922" s="73"/>
      <c r="V19922" s="73"/>
      <c r="X19922" s="12"/>
    </row>
    <row r="19923" spans="2:24" x14ac:dyDescent="0.3">
      <c r="B19923" s="73"/>
      <c r="D19923" s="73"/>
      <c r="P19923" s="73"/>
      <c r="T19923" s="73"/>
      <c r="U19923" s="73"/>
      <c r="V19923" s="73"/>
      <c r="X19923" s="12"/>
    </row>
    <row r="19924" spans="2:24" x14ac:dyDescent="0.3">
      <c r="B19924" s="73"/>
      <c r="D19924" s="73"/>
      <c r="P19924" s="73"/>
      <c r="T19924" s="73"/>
      <c r="U19924" s="73"/>
      <c r="V19924" s="73"/>
      <c r="X19924" s="12"/>
    </row>
    <row r="19925" spans="2:24" x14ac:dyDescent="0.3">
      <c r="B19925" s="73"/>
      <c r="D19925" s="73"/>
      <c r="P19925" s="73"/>
      <c r="T19925" s="73"/>
      <c r="U19925" s="73"/>
      <c r="V19925" s="73"/>
      <c r="X19925" s="12"/>
    </row>
    <row r="19926" spans="2:24" x14ac:dyDescent="0.3">
      <c r="B19926" s="73"/>
      <c r="D19926" s="73"/>
      <c r="P19926" s="73"/>
      <c r="T19926" s="73"/>
      <c r="U19926" s="73"/>
      <c r="V19926" s="73"/>
      <c r="X19926" s="12"/>
    </row>
    <row r="19927" spans="2:24" x14ac:dyDescent="0.3">
      <c r="B19927" s="73"/>
      <c r="D19927" s="73"/>
      <c r="P19927" s="73"/>
      <c r="T19927" s="73"/>
      <c r="U19927" s="73"/>
      <c r="V19927" s="73"/>
      <c r="X19927" s="12"/>
    </row>
    <row r="19928" spans="2:24" x14ac:dyDescent="0.3">
      <c r="B19928" s="73"/>
      <c r="D19928" s="73"/>
      <c r="P19928" s="73"/>
      <c r="T19928" s="73"/>
      <c r="U19928" s="73"/>
      <c r="V19928" s="73"/>
      <c r="X19928" s="12"/>
    </row>
    <row r="19929" spans="2:24" x14ac:dyDescent="0.3">
      <c r="B19929" s="73"/>
      <c r="D19929" s="73"/>
      <c r="P19929" s="73"/>
      <c r="T19929" s="73"/>
      <c r="U19929" s="73"/>
      <c r="V19929" s="73"/>
      <c r="X19929" s="12"/>
    </row>
    <row r="19930" spans="2:24" x14ac:dyDescent="0.3">
      <c r="B19930" s="73"/>
      <c r="D19930" s="73"/>
      <c r="P19930" s="73"/>
      <c r="T19930" s="73"/>
      <c r="U19930" s="73"/>
      <c r="V19930" s="73"/>
      <c r="X19930" s="12"/>
    </row>
    <row r="19931" spans="2:24" x14ac:dyDescent="0.3">
      <c r="B19931" s="73"/>
      <c r="D19931" s="73"/>
      <c r="P19931" s="73"/>
      <c r="T19931" s="73"/>
      <c r="U19931" s="73"/>
      <c r="V19931" s="73"/>
      <c r="X19931" s="12"/>
    </row>
    <row r="19932" spans="2:24" x14ac:dyDescent="0.3">
      <c r="B19932" s="73"/>
      <c r="D19932" s="73"/>
      <c r="P19932" s="73"/>
      <c r="T19932" s="73"/>
      <c r="U19932" s="73"/>
      <c r="V19932" s="73"/>
      <c r="X19932" s="12"/>
    </row>
    <row r="19933" spans="2:24" x14ac:dyDescent="0.3">
      <c r="B19933" s="73"/>
      <c r="D19933" s="73"/>
      <c r="P19933" s="73"/>
      <c r="T19933" s="73"/>
      <c r="U19933" s="73"/>
      <c r="V19933" s="73"/>
      <c r="X19933" s="12"/>
    </row>
    <row r="19934" spans="2:24" x14ac:dyDescent="0.3">
      <c r="B19934" s="73"/>
      <c r="D19934" s="73"/>
      <c r="P19934" s="73"/>
      <c r="T19934" s="73"/>
      <c r="U19934" s="73"/>
      <c r="V19934" s="73"/>
      <c r="X19934" s="12"/>
    </row>
    <row r="19935" spans="2:24" x14ac:dyDescent="0.3">
      <c r="B19935" s="73"/>
      <c r="D19935" s="73"/>
      <c r="P19935" s="73"/>
      <c r="T19935" s="73"/>
      <c r="U19935" s="73"/>
      <c r="V19935" s="73"/>
      <c r="X19935" s="12"/>
    </row>
    <row r="19936" spans="2:24" x14ac:dyDescent="0.3">
      <c r="B19936" s="73"/>
      <c r="D19936" s="73"/>
      <c r="P19936" s="73"/>
      <c r="T19936" s="73"/>
      <c r="U19936" s="73"/>
      <c r="V19936" s="73"/>
      <c r="X19936" s="12"/>
    </row>
    <row r="19937" spans="2:24" x14ac:dyDescent="0.3">
      <c r="B19937" s="73"/>
      <c r="D19937" s="73"/>
      <c r="P19937" s="73"/>
      <c r="T19937" s="73"/>
      <c r="U19937" s="73"/>
      <c r="V19937" s="73"/>
      <c r="X19937" s="12"/>
    </row>
    <row r="19938" spans="2:24" x14ac:dyDescent="0.3">
      <c r="B19938" s="73"/>
      <c r="D19938" s="73"/>
      <c r="P19938" s="73"/>
      <c r="T19938" s="73"/>
      <c r="U19938" s="73"/>
      <c r="V19938" s="73"/>
      <c r="X19938" s="12"/>
    </row>
    <row r="19939" spans="2:24" x14ac:dyDescent="0.3">
      <c r="B19939" s="73"/>
      <c r="D19939" s="73"/>
      <c r="P19939" s="73"/>
      <c r="T19939" s="73"/>
      <c r="U19939" s="73"/>
      <c r="V19939" s="73"/>
      <c r="X19939" s="12"/>
    </row>
    <row r="19940" spans="2:24" x14ac:dyDescent="0.3">
      <c r="B19940" s="73"/>
      <c r="D19940" s="73"/>
      <c r="P19940" s="73"/>
      <c r="T19940" s="73"/>
      <c r="U19940" s="73"/>
      <c r="V19940" s="73"/>
      <c r="X19940" s="12"/>
    </row>
    <row r="19941" spans="2:24" x14ac:dyDescent="0.3">
      <c r="B19941" s="73"/>
      <c r="D19941" s="73"/>
      <c r="P19941" s="73"/>
      <c r="T19941" s="73"/>
      <c r="U19941" s="73"/>
      <c r="V19941" s="73"/>
      <c r="X19941" s="12"/>
    </row>
    <row r="19942" spans="2:24" x14ac:dyDescent="0.3">
      <c r="B19942" s="73"/>
      <c r="D19942" s="73"/>
      <c r="P19942" s="73"/>
      <c r="T19942" s="73"/>
      <c r="U19942" s="73"/>
      <c r="V19942" s="73"/>
      <c r="X19942" s="12"/>
    </row>
    <row r="19943" spans="2:24" x14ac:dyDescent="0.3">
      <c r="B19943" s="73"/>
      <c r="D19943" s="73"/>
      <c r="P19943" s="73"/>
      <c r="T19943" s="73"/>
      <c r="U19943" s="73"/>
      <c r="V19943" s="73"/>
      <c r="X19943" s="12"/>
    </row>
    <row r="19944" spans="2:24" x14ac:dyDescent="0.3">
      <c r="B19944" s="73"/>
      <c r="D19944" s="73"/>
      <c r="P19944" s="73"/>
      <c r="T19944" s="73"/>
      <c r="U19944" s="73"/>
      <c r="V19944" s="73"/>
      <c r="X19944" s="12"/>
    </row>
    <row r="19945" spans="2:24" x14ac:dyDescent="0.3">
      <c r="B19945" s="73"/>
      <c r="D19945" s="73"/>
      <c r="P19945" s="73"/>
      <c r="T19945" s="73"/>
      <c r="U19945" s="73"/>
      <c r="V19945" s="73"/>
      <c r="X19945" s="12"/>
    </row>
    <row r="19946" spans="2:24" x14ac:dyDescent="0.3">
      <c r="B19946" s="73"/>
      <c r="D19946" s="73"/>
      <c r="P19946" s="73"/>
      <c r="T19946" s="73"/>
      <c r="U19946" s="73"/>
      <c r="V19946" s="73"/>
      <c r="X19946" s="12"/>
    </row>
    <row r="19947" spans="2:24" x14ac:dyDescent="0.3">
      <c r="B19947" s="73"/>
      <c r="D19947" s="73"/>
      <c r="P19947" s="73"/>
      <c r="T19947" s="73"/>
      <c r="U19947" s="73"/>
      <c r="V19947" s="73"/>
      <c r="X19947" s="12"/>
    </row>
    <row r="19948" spans="2:24" x14ac:dyDescent="0.3">
      <c r="B19948" s="73"/>
      <c r="D19948" s="73"/>
      <c r="P19948" s="73"/>
      <c r="T19948" s="73"/>
      <c r="U19948" s="73"/>
      <c r="V19948" s="73"/>
      <c r="X19948" s="12"/>
    </row>
    <row r="19949" spans="2:24" x14ac:dyDescent="0.3">
      <c r="B19949" s="73"/>
      <c r="D19949" s="73"/>
      <c r="P19949" s="73"/>
      <c r="T19949" s="73"/>
      <c r="U19949" s="73"/>
      <c r="V19949" s="73"/>
      <c r="X19949" s="12"/>
    </row>
    <row r="19950" spans="2:24" x14ac:dyDescent="0.3">
      <c r="B19950" s="73"/>
      <c r="D19950" s="73"/>
      <c r="P19950" s="73"/>
      <c r="T19950" s="73"/>
      <c r="U19950" s="73"/>
      <c r="V19950" s="73"/>
      <c r="X19950" s="12"/>
    </row>
    <row r="19951" spans="2:24" x14ac:dyDescent="0.3">
      <c r="B19951" s="73"/>
      <c r="D19951" s="73"/>
      <c r="P19951" s="73"/>
      <c r="T19951" s="73"/>
      <c r="U19951" s="73"/>
      <c r="V19951" s="73"/>
      <c r="X19951" s="12"/>
    </row>
    <row r="19952" spans="2:24" x14ac:dyDescent="0.3">
      <c r="B19952" s="73"/>
      <c r="D19952" s="73"/>
      <c r="P19952" s="73"/>
      <c r="T19952" s="73"/>
      <c r="U19952" s="73"/>
      <c r="V19952" s="73"/>
      <c r="X19952" s="12"/>
    </row>
    <row r="19953" spans="2:24" x14ac:dyDescent="0.3">
      <c r="B19953" s="73"/>
      <c r="D19953" s="73"/>
      <c r="P19953" s="73"/>
      <c r="T19953" s="73"/>
      <c r="U19953" s="73"/>
      <c r="V19953" s="73"/>
      <c r="X19953" s="12"/>
    </row>
    <row r="19954" spans="2:24" x14ac:dyDescent="0.3">
      <c r="B19954" s="73"/>
      <c r="D19954" s="73"/>
      <c r="P19954" s="73"/>
      <c r="T19954" s="73"/>
      <c r="U19954" s="73"/>
      <c r="V19954" s="73"/>
      <c r="X19954" s="12"/>
    </row>
    <row r="19955" spans="2:24" x14ac:dyDescent="0.3">
      <c r="B19955" s="73"/>
      <c r="D19955" s="73"/>
      <c r="P19955" s="73"/>
      <c r="T19955" s="73"/>
      <c r="U19955" s="73"/>
      <c r="V19955" s="73"/>
      <c r="X19955" s="12"/>
    </row>
    <row r="19956" spans="2:24" x14ac:dyDescent="0.3">
      <c r="B19956" s="73"/>
      <c r="D19956" s="73"/>
      <c r="P19956" s="73"/>
      <c r="T19956" s="73"/>
      <c r="U19956" s="73"/>
      <c r="V19956" s="73"/>
      <c r="X19956" s="12"/>
    </row>
    <row r="19957" spans="2:24" x14ac:dyDescent="0.3">
      <c r="B19957" s="73"/>
      <c r="D19957" s="73"/>
      <c r="P19957" s="73"/>
      <c r="T19957" s="73"/>
      <c r="U19957" s="73"/>
      <c r="V19957" s="73"/>
      <c r="X19957" s="12"/>
    </row>
    <row r="19958" spans="2:24" x14ac:dyDescent="0.3">
      <c r="B19958" s="73"/>
      <c r="D19958" s="73"/>
      <c r="P19958" s="73"/>
      <c r="T19958" s="73"/>
      <c r="U19958" s="73"/>
      <c r="V19958" s="73"/>
      <c r="X19958" s="12"/>
    </row>
    <row r="19959" spans="2:24" x14ac:dyDescent="0.3">
      <c r="B19959" s="73"/>
      <c r="D19959" s="73"/>
      <c r="P19959" s="73"/>
      <c r="T19959" s="73"/>
      <c r="U19959" s="73"/>
      <c r="V19959" s="73"/>
      <c r="X19959" s="12"/>
    </row>
    <row r="19960" spans="2:24" x14ac:dyDescent="0.3">
      <c r="B19960" s="73"/>
      <c r="D19960" s="73"/>
      <c r="P19960" s="73"/>
      <c r="T19960" s="73"/>
      <c r="U19960" s="73"/>
      <c r="V19960" s="73"/>
      <c r="X19960" s="12"/>
    </row>
    <row r="19961" spans="2:24" x14ac:dyDescent="0.3">
      <c r="B19961" s="73"/>
      <c r="D19961" s="73"/>
      <c r="P19961" s="73"/>
      <c r="T19961" s="73"/>
      <c r="U19961" s="73"/>
      <c r="V19961" s="73"/>
      <c r="X19961" s="12"/>
    </row>
    <row r="19962" spans="2:24" x14ac:dyDescent="0.3">
      <c r="B19962" s="73"/>
      <c r="D19962" s="73"/>
      <c r="P19962" s="73"/>
      <c r="T19962" s="73"/>
      <c r="U19962" s="73"/>
      <c r="V19962" s="73"/>
      <c r="X19962" s="12"/>
    </row>
    <row r="19963" spans="2:24" x14ac:dyDescent="0.3">
      <c r="B19963" s="73"/>
      <c r="D19963" s="73"/>
      <c r="P19963" s="73"/>
      <c r="T19963" s="73"/>
      <c r="U19963" s="73"/>
      <c r="V19963" s="73"/>
      <c r="X19963" s="12"/>
    </row>
    <row r="19964" spans="2:24" x14ac:dyDescent="0.3">
      <c r="B19964" s="73"/>
      <c r="D19964" s="73"/>
      <c r="P19964" s="73"/>
      <c r="T19964" s="73"/>
      <c r="U19964" s="73"/>
      <c r="V19964" s="73"/>
      <c r="X19964" s="12"/>
    </row>
    <row r="19965" spans="2:24" x14ac:dyDescent="0.3">
      <c r="B19965" s="73"/>
      <c r="D19965" s="73"/>
      <c r="P19965" s="73"/>
      <c r="T19965" s="73"/>
      <c r="U19965" s="73"/>
      <c r="V19965" s="73"/>
      <c r="X19965" s="12"/>
    </row>
    <row r="19966" spans="2:24" x14ac:dyDescent="0.3">
      <c r="B19966" s="73"/>
      <c r="D19966" s="73"/>
      <c r="P19966" s="73"/>
      <c r="T19966" s="73"/>
      <c r="U19966" s="73"/>
      <c r="V19966" s="73"/>
      <c r="X19966" s="12"/>
    </row>
    <row r="19967" spans="2:24" x14ac:dyDescent="0.3">
      <c r="B19967" s="73"/>
      <c r="D19967" s="73"/>
      <c r="P19967" s="73"/>
      <c r="T19967" s="73"/>
      <c r="U19967" s="73"/>
      <c r="V19967" s="73"/>
      <c r="X19967" s="12"/>
    </row>
    <row r="19968" spans="2:24" x14ac:dyDescent="0.3">
      <c r="B19968" s="73"/>
      <c r="D19968" s="73"/>
      <c r="P19968" s="73"/>
      <c r="T19968" s="73"/>
      <c r="U19968" s="73"/>
      <c r="V19968" s="73"/>
      <c r="X19968" s="12"/>
    </row>
    <row r="19969" spans="2:24" x14ac:dyDescent="0.3">
      <c r="B19969" s="73"/>
      <c r="D19969" s="73"/>
      <c r="P19969" s="73"/>
      <c r="T19969" s="73"/>
      <c r="U19969" s="73"/>
      <c r="V19969" s="73"/>
      <c r="X19969" s="12"/>
    </row>
    <row r="19970" spans="2:24" x14ac:dyDescent="0.3">
      <c r="B19970" s="73"/>
      <c r="D19970" s="73"/>
      <c r="P19970" s="73"/>
      <c r="T19970" s="73"/>
      <c r="U19970" s="73"/>
      <c r="V19970" s="73"/>
      <c r="X19970" s="12"/>
    </row>
    <row r="19971" spans="2:24" x14ac:dyDescent="0.3">
      <c r="B19971" s="73"/>
      <c r="D19971" s="73"/>
      <c r="P19971" s="73"/>
      <c r="T19971" s="73"/>
      <c r="U19971" s="73"/>
      <c r="V19971" s="73"/>
      <c r="X19971" s="12"/>
    </row>
    <row r="19972" spans="2:24" x14ac:dyDescent="0.3">
      <c r="B19972" s="73"/>
      <c r="D19972" s="73"/>
      <c r="P19972" s="73"/>
      <c r="T19972" s="73"/>
      <c r="U19972" s="73"/>
      <c r="V19972" s="73"/>
      <c r="X19972" s="12"/>
    </row>
    <row r="19973" spans="2:24" x14ac:dyDescent="0.3">
      <c r="B19973" s="73"/>
      <c r="D19973" s="73"/>
      <c r="P19973" s="73"/>
      <c r="T19973" s="73"/>
      <c r="U19973" s="73"/>
      <c r="V19973" s="73"/>
      <c r="X19973" s="12"/>
    </row>
    <row r="19974" spans="2:24" x14ac:dyDescent="0.3">
      <c r="B19974" s="73"/>
      <c r="D19974" s="73"/>
      <c r="P19974" s="73"/>
      <c r="T19974" s="73"/>
      <c r="U19974" s="73"/>
      <c r="V19974" s="73"/>
      <c r="X19974" s="12"/>
    </row>
    <row r="19975" spans="2:24" x14ac:dyDescent="0.3">
      <c r="B19975" s="73"/>
      <c r="D19975" s="73"/>
      <c r="P19975" s="73"/>
      <c r="T19975" s="73"/>
      <c r="U19975" s="73"/>
      <c r="V19975" s="73"/>
      <c r="X19975" s="12"/>
    </row>
    <row r="19976" spans="2:24" x14ac:dyDescent="0.3">
      <c r="B19976" s="73"/>
      <c r="D19976" s="73"/>
      <c r="P19976" s="73"/>
      <c r="T19976" s="73"/>
      <c r="U19976" s="73"/>
      <c r="V19976" s="73"/>
      <c r="X19976" s="12"/>
    </row>
    <row r="19977" spans="2:24" x14ac:dyDescent="0.3">
      <c r="B19977" s="73"/>
      <c r="D19977" s="73"/>
      <c r="P19977" s="73"/>
      <c r="T19977" s="73"/>
      <c r="U19977" s="73"/>
      <c r="V19977" s="73"/>
      <c r="X19977" s="12"/>
    </row>
    <row r="19978" spans="2:24" x14ac:dyDescent="0.3">
      <c r="B19978" s="73"/>
      <c r="D19978" s="73"/>
      <c r="P19978" s="73"/>
      <c r="T19978" s="73"/>
      <c r="U19978" s="73"/>
      <c r="V19978" s="73"/>
      <c r="X19978" s="12"/>
    </row>
    <row r="19979" spans="2:24" x14ac:dyDescent="0.3">
      <c r="B19979" s="73"/>
      <c r="D19979" s="73"/>
      <c r="P19979" s="73"/>
      <c r="T19979" s="73"/>
      <c r="U19979" s="73"/>
      <c r="V19979" s="73"/>
      <c r="X19979" s="12"/>
    </row>
    <row r="19980" spans="2:24" x14ac:dyDescent="0.3">
      <c r="B19980" s="73"/>
      <c r="D19980" s="73"/>
      <c r="P19980" s="73"/>
      <c r="T19980" s="73"/>
      <c r="U19980" s="73"/>
      <c r="V19980" s="73"/>
      <c r="X19980" s="12"/>
    </row>
    <row r="19981" spans="2:24" x14ac:dyDescent="0.3">
      <c r="B19981" s="73"/>
      <c r="D19981" s="73"/>
      <c r="P19981" s="73"/>
      <c r="T19981" s="73"/>
      <c r="U19981" s="73"/>
      <c r="V19981" s="73"/>
      <c r="X19981" s="12"/>
    </row>
    <row r="19982" spans="2:24" x14ac:dyDescent="0.3">
      <c r="B19982" s="73"/>
      <c r="D19982" s="73"/>
      <c r="P19982" s="73"/>
      <c r="T19982" s="73"/>
      <c r="U19982" s="73"/>
      <c r="V19982" s="73"/>
      <c r="X19982" s="12"/>
    </row>
    <row r="19983" spans="2:24" x14ac:dyDescent="0.3">
      <c r="B19983" s="73"/>
      <c r="D19983" s="73"/>
      <c r="P19983" s="73"/>
      <c r="T19983" s="73"/>
      <c r="U19983" s="73"/>
      <c r="V19983" s="73"/>
      <c r="X19983" s="12"/>
    </row>
    <row r="19984" spans="2:24" x14ac:dyDescent="0.3">
      <c r="B19984" s="73"/>
      <c r="D19984" s="73"/>
      <c r="P19984" s="73"/>
      <c r="T19984" s="73"/>
      <c r="U19984" s="73"/>
      <c r="V19984" s="73"/>
      <c r="X19984" s="12"/>
    </row>
    <row r="19985" spans="2:24" x14ac:dyDescent="0.3">
      <c r="B19985" s="73"/>
      <c r="D19985" s="73"/>
      <c r="P19985" s="73"/>
      <c r="T19985" s="73"/>
      <c r="U19985" s="73"/>
      <c r="V19985" s="73"/>
      <c r="X19985" s="12"/>
    </row>
    <row r="19986" spans="2:24" x14ac:dyDescent="0.3">
      <c r="B19986" s="73"/>
      <c r="D19986" s="73"/>
      <c r="P19986" s="73"/>
      <c r="T19986" s="73"/>
      <c r="U19986" s="73"/>
      <c r="V19986" s="73"/>
      <c r="X19986" s="12"/>
    </row>
    <row r="19987" spans="2:24" x14ac:dyDescent="0.3">
      <c r="B19987" s="73"/>
      <c r="D19987" s="73"/>
      <c r="P19987" s="73"/>
      <c r="T19987" s="73"/>
      <c r="U19987" s="73"/>
      <c r="V19987" s="73"/>
      <c r="X19987" s="12"/>
    </row>
    <row r="19988" spans="2:24" x14ac:dyDescent="0.3">
      <c r="B19988" s="73"/>
      <c r="D19988" s="73"/>
      <c r="P19988" s="73"/>
      <c r="T19988" s="73"/>
      <c r="U19988" s="73"/>
      <c r="V19988" s="73"/>
      <c r="X19988" s="12"/>
    </row>
    <row r="19989" spans="2:24" x14ac:dyDescent="0.3">
      <c r="B19989" s="73"/>
      <c r="D19989" s="73"/>
      <c r="P19989" s="73"/>
      <c r="T19989" s="73"/>
      <c r="U19989" s="73"/>
      <c r="V19989" s="73"/>
      <c r="X19989" s="12"/>
    </row>
    <row r="19990" spans="2:24" x14ac:dyDescent="0.3">
      <c r="B19990" s="73"/>
      <c r="D19990" s="73"/>
      <c r="P19990" s="73"/>
      <c r="T19990" s="73"/>
      <c r="U19990" s="73"/>
      <c r="V19990" s="73"/>
      <c r="X19990" s="12"/>
    </row>
    <row r="19991" spans="2:24" x14ac:dyDescent="0.3">
      <c r="B19991" s="73"/>
      <c r="D19991" s="73"/>
      <c r="P19991" s="73"/>
      <c r="T19991" s="73"/>
      <c r="U19991" s="73"/>
      <c r="V19991" s="73"/>
      <c r="X19991" s="12"/>
    </row>
    <row r="19992" spans="2:24" x14ac:dyDescent="0.3">
      <c r="B19992" s="73"/>
      <c r="D19992" s="73"/>
      <c r="P19992" s="73"/>
      <c r="T19992" s="73"/>
      <c r="U19992" s="73"/>
      <c r="V19992" s="73"/>
      <c r="X19992" s="12"/>
    </row>
    <row r="19993" spans="2:24" x14ac:dyDescent="0.3">
      <c r="B19993" s="73"/>
      <c r="D19993" s="73"/>
      <c r="P19993" s="73"/>
      <c r="T19993" s="73"/>
      <c r="U19993" s="73"/>
      <c r="V19993" s="73"/>
      <c r="X19993" s="12"/>
    </row>
    <row r="19994" spans="2:24" x14ac:dyDescent="0.3">
      <c r="B19994" s="73"/>
      <c r="D19994" s="73"/>
      <c r="P19994" s="73"/>
      <c r="T19994" s="73"/>
      <c r="U19994" s="73"/>
      <c r="V19994" s="73"/>
      <c r="X19994" s="12"/>
    </row>
    <row r="19995" spans="2:24" x14ac:dyDescent="0.3">
      <c r="B19995" s="73"/>
      <c r="D19995" s="73"/>
      <c r="P19995" s="73"/>
      <c r="T19995" s="73"/>
      <c r="U19995" s="73"/>
      <c r="V19995" s="73"/>
      <c r="X19995" s="12"/>
    </row>
    <row r="19996" spans="2:24" x14ac:dyDescent="0.3">
      <c r="B19996" s="73"/>
      <c r="D19996" s="73"/>
      <c r="P19996" s="73"/>
      <c r="T19996" s="73"/>
      <c r="U19996" s="73"/>
      <c r="V19996" s="73"/>
      <c r="X19996" s="12"/>
    </row>
    <row r="19997" spans="2:24" x14ac:dyDescent="0.3">
      <c r="B19997" s="73"/>
      <c r="D19997" s="73"/>
      <c r="P19997" s="73"/>
      <c r="T19997" s="73"/>
      <c r="U19997" s="73"/>
      <c r="V19997" s="73"/>
      <c r="X19997" s="12"/>
    </row>
    <row r="19998" spans="2:24" x14ac:dyDescent="0.3">
      <c r="B19998" s="73"/>
      <c r="D19998" s="73"/>
      <c r="P19998" s="73"/>
      <c r="T19998" s="73"/>
      <c r="U19998" s="73"/>
      <c r="V19998" s="73"/>
      <c r="X19998" s="12"/>
    </row>
    <row r="19999" spans="2:24" x14ac:dyDescent="0.3">
      <c r="B19999" s="73"/>
      <c r="D19999" s="73"/>
      <c r="P19999" s="73"/>
      <c r="T19999" s="73"/>
      <c r="U19999" s="73"/>
      <c r="V19999" s="73"/>
      <c r="X19999" s="12"/>
    </row>
    <row r="20000" spans="2:24" x14ac:dyDescent="0.3">
      <c r="B20000" s="73"/>
      <c r="D20000" s="73"/>
      <c r="P20000" s="73"/>
      <c r="T20000" s="73"/>
      <c r="U20000" s="73"/>
      <c r="V20000" s="73"/>
      <c r="X20000" s="12"/>
    </row>
    <row r="20001" spans="2:24" x14ac:dyDescent="0.3">
      <c r="B20001" s="73"/>
      <c r="D20001" s="73"/>
      <c r="P20001" s="73"/>
      <c r="T20001" s="73"/>
      <c r="U20001" s="73"/>
      <c r="V20001" s="73"/>
      <c r="X20001" s="12"/>
    </row>
    <row r="20002" spans="2:24" x14ac:dyDescent="0.3">
      <c r="B20002" s="73"/>
      <c r="D20002" s="73"/>
      <c r="P20002" s="73"/>
      <c r="T20002" s="73"/>
      <c r="U20002" s="73"/>
      <c r="V20002" s="73"/>
      <c r="X20002" s="12"/>
    </row>
    <row r="20003" spans="2:24" x14ac:dyDescent="0.3">
      <c r="B20003" s="73"/>
      <c r="D20003" s="73"/>
      <c r="P20003" s="73"/>
      <c r="T20003" s="73"/>
      <c r="U20003" s="73"/>
      <c r="V20003" s="73"/>
      <c r="X20003" s="12"/>
    </row>
    <row r="20004" spans="2:24" x14ac:dyDescent="0.3">
      <c r="B20004" s="73"/>
      <c r="D20004" s="73"/>
      <c r="P20004" s="73"/>
      <c r="T20004" s="73"/>
      <c r="U20004" s="73"/>
      <c r="V20004" s="73"/>
      <c r="X20004" s="12"/>
    </row>
    <row r="20005" spans="2:24" x14ac:dyDescent="0.3">
      <c r="B20005" s="73"/>
      <c r="D20005" s="73"/>
      <c r="P20005" s="73"/>
      <c r="T20005" s="73"/>
      <c r="U20005" s="73"/>
      <c r="V20005" s="73"/>
      <c r="X20005" s="12"/>
    </row>
    <row r="20006" spans="2:24" x14ac:dyDescent="0.3">
      <c r="B20006" s="73"/>
      <c r="D20006" s="73"/>
      <c r="P20006" s="73"/>
      <c r="T20006" s="73"/>
      <c r="U20006" s="73"/>
      <c r="V20006" s="73"/>
      <c r="X20006" s="12"/>
    </row>
    <row r="20007" spans="2:24" x14ac:dyDescent="0.3">
      <c r="B20007" s="73"/>
      <c r="D20007" s="73"/>
      <c r="P20007" s="73"/>
      <c r="T20007" s="73"/>
      <c r="U20007" s="73"/>
      <c r="V20007" s="73"/>
      <c r="X20007" s="12"/>
    </row>
    <row r="20008" spans="2:24" x14ac:dyDescent="0.3">
      <c r="B20008" s="73"/>
      <c r="D20008" s="73"/>
      <c r="P20008" s="73"/>
      <c r="T20008" s="73"/>
      <c r="U20008" s="73"/>
      <c r="V20008" s="73"/>
      <c r="X20008" s="12"/>
    </row>
    <row r="20009" spans="2:24" x14ac:dyDescent="0.3">
      <c r="B20009" s="73"/>
      <c r="D20009" s="73"/>
      <c r="P20009" s="73"/>
      <c r="T20009" s="73"/>
      <c r="U20009" s="73"/>
      <c r="V20009" s="73"/>
      <c r="X20009" s="12"/>
    </row>
    <row r="20010" spans="2:24" x14ac:dyDescent="0.3">
      <c r="B20010" s="73"/>
      <c r="D20010" s="73"/>
      <c r="P20010" s="73"/>
      <c r="T20010" s="73"/>
      <c r="U20010" s="73"/>
      <c r="V20010" s="73"/>
      <c r="X20010" s="12"/>
    </row>
    <row r="20011" spans="2:24" x14ac:dyDescent="0.3">
      <c r="B20011" s="73"/>
      <c r="D20011" s="73"/>
      <c r="P20011" s="73"/>
      <c r="T20011" s="73"/>
      <c r="U20011" s="73"/>
      <c r="V20011" s="73"/>
      <c r="X20011" s="12"/>
    </row>
    <row r="20012" spans="2:24" x14ac:dyDescent="0.3">
      <c r="B20012" s="73"/>
      <c r="D20012" s="73"/>
      <c r="P20012" s="73"/>
      <c r="T20012" s="73"/>
      <c r="U20012" s="73"/>
      <c r="V20012" s="73"/>
      <c r="X20012" s="12"/>
    </row>
    <row r="20013" spans="2:24" x14ac:dyDescent="0.3">
      <c r="B20013" s="73"/>
      <c r="D20013" s="73"/>
      <c r="P20013" s="73"/>
      <c r="T20013" s="73"/>
      <c r="U20013" s="73"/>
      <c r="V20013" s="73"/>
      <c r="X20013" s="12"/>
    </row>
    <row r="20014" spans="2:24" x14ac:dyDescent="0.3">
      <c r="B20014" s="73"/>
      <c r="D20014" s="73"/>
      <c r="P20014" s="73"/>
      <c r="T20014" s="73"/>
      <c r="U20014" s="73"/>
      <c r="V20014" s="73"/>
      <c r="X20014" s="12"/>
    </row>
    <row r="20015" spans="2:24" x14ac:dyDescent="0.3">
      <c r="B20015" s="73"/>
      <c r="D20015" s="73"/>
      <c r="P20015" s="73"/>
      <c r="T20015" s="73"/>
      <c r="U20015" s="73"/>
      <c r="V20015" s="73"/>
      <c r="X20015" s="12"/>
    </row>
    <row r="20016" spans="2:24" x14ac:dyDescent="0.3">
      <c r="B20016" s="73"/>
      <c r="D20016" s="73"/>
      <c r="P20016" s="73"/>
      <c r="T20016" s="73"/>
      <c r="U20016" s="73"/>
      <c r="V20016" s="73"/>
      <c r="X20016" s="12"/>
    </row>
    <row r="20017" spans="2:24" x14ac:dyDescent="0.3">
      <c r="B20017" s="73"/>
      <c r="D20017" s="73"/>
      <c r="P20017" s="73"/>
      <c r="T20017" s="73"/>
      <c r="U20017" s="73"/>
      <c r="V20017" s="73"/>
      <c r="X20017" s="12"/>
    </row>
    <row r="20018" spans="2:24" x14ac:dyDescent="0.3">
      <c r="B20018" s="73"/>
      <c r="D20018" s="73"/>
      <c r="P20018" s="73"/>
      <c r="T20018" s="73"/>
      <c r="U20018" s="73"/>
      <c r="V20018" s="73"/>
      <c r="X20018" s="12"/>
    </row>
    <row r="20019" spans="2:24" x14ac:dyDescent="0.3">
      <c r="B20019" s="73"/>
      <c r="D20019" s="73"/>
      <c r="P20019" s="73"/>
      <c r="T20019" s="73"/>
      <c r="U20019" s="73"/>
      <c r="V20019" s="73"/>
      <c r="X20019" s="12"/>
    </row>
    <row r="20020" spans="2:24" x14ac:dyDescent="0.3">
      <c r="B20020" s="73"/>
      <c r="D20020" s="73"/>
      <c r="P20020" s="73"/>
      <c r="T20020" s="73"/>
      <c r="U20020" s="73"/>
      <c r="V20020" s="73"/>
      <c r="X20020" s="12"/>
    </row>
    <row r="20021" spans="2:24" x14ac:dyDescent="0.3">
      <c r="B20021" s="73"/>
      <c r="D20021" s="73"/>
      <c r="P20021" s="73"/>
      <c r="T20021" s="73"/>
      <c r="U20021" s="73"/>
      <c r="V20021" s="73"/>
      <c r="X20021" s="12"/>
    </row>
    <row r="20022" spans="2:24" x14ac:dyDescent="0.3">
      <c r="B20022" s="73"/>
      <c r="D20022" s="73"/>
      <c r="P20022" s="73"/>
      <c r="T20022" s="73"/>
      <c r="U20022" s="73"/>
      <c r="V20022" s="73"/>
      <c r="X20022" s="12"/>
    </row>
    <row r="20023" spans="2:24" x14ac:dyDescent="0.3">
      <c r="B20023" s="73"/>
      <c r="D20023" s="73"/>
      <c r="P20023" s="73"/>
      <c r="T20023" s="73"/>
      <c r="U20023" s="73"/>
      <c r="V20023" s="73"/>
      <c r="X20023" s="12"/>
    </row>
    <row r="20024" spans="2:24" x14ac:dyDescent="0.3">
      <c r="B20024" s="73"/>
      <c r="D20024" s="73"/>
      <c r="P20024" s="73"/>
      <c r="T20024" s="73"/>
      <c r="U20024" s="73"/>
      <c r="V20024" s="73"/>
      <c r="X20024" s="12"/>
    </row>
    <row r="20025" spans="2:24" x14ac:dyDescent="0.3">
      <c r="B20025" s="73"/>
      <c r="D20025" s="73"/>
      <c r="P20025" s="73"/>
      <c r="T20025" s="73"/>
      <c r="U20025" s="73"/>
      <c r="V20025" s="73"/>
      <c r="X20025" s="12"/>
    </row>
    <row r="20026" spans="2:24" x14ac:dyDescent="0.3">
      <c r="B20026" s="73"/>
      <c r="D20026" s="73"/>
      <c r="P20026" s="73"/>
      <c r="T20026" s="73"/>
      <c r="U20026" s="73"/>
      <c r="V20026" s="73"/>
      <c r="X20026" s="12"/>
    </row>
    <row r="20027" spans="2:24" x14ac:dyDescent="0.3">
      <c r="B20027" s="73"/>
      <c r="D20027" s="73"/>
      <c r="P20027" s="73"/>
      <c r="T20027" s="73"/>
      <c r="U20027" s="73"/>
      <c r="V20027" s="73"/>
      <c r="X20027" s="12"/>
    </row>
    <row r="20028" spans="2:24" x14ac:dyDescent="0.3">
      <c r="B20028" s="73"/>
      <c r="D20028" s="73"/>
      <c r="P20028" s="73"/>
      <c r="T20028" s="73"/>
      <c r="U20028" s="73"/>
      <c r="V20028" s="73"/>
      <c r="X20028" s="12"/>
    </row>
    <row r="20029" spans="2:24" x14ac:dyDescent="0.3">
      <c r="B20029" s="73"/>
      <c r="D20029" s="73"/>
      <c r="P20029" s="73"/>
      <c r="T20029" s="73"/>
      <c r="U20029" s="73"/>
      <c r="V20029" s="73"/>
      <c r="X20029" s="12"/>
    </row>
    <row r="20030" spans="2:24" x14ac:dyDescent="0.3">
      <c r="B20030" s="73"/>
      <c r="D20030" s="73"/>
      <c r="P20030" s="73"/>
      <c r="T20030" s="73"/>
      <c r="U20030" s="73"/>
      <c r="V20030" s="73"/>
      <c r="X20030" s="12"/>
    </row>
    <row r="20031" spans="2:24" x14ac:dyDescent="0.3">
      <c r="B20031" s="73"/>
      <c r="D20031" s="73"/>
      <c r="P20031" s="73"/>
      <c r="T20031" s="73"/>
      <c r="U20031" s="73"/>
      <c r="V20031" s="73"/>
      <c r="X20031" s="12"/>
    </row>
    <row r="20032" spans="2:24" x14ac:dyDescent="0.3">
      <c r="B20032" s="73"/>
      <c r="D20032" s="73"/>
      <c r="P20032" s="73"/>
      <c r="T20032" s="73"/>
      <c r="U20032" s="73"/>
      <c r="V20032" s="73"/>
      <c r="X20032" s="12"/>
    </row>
    <row r="20033" spans="2:24" x14ac:dyDescent="0.3">
      <c r="B20033" s="73"/>
      <c r="D20033" s="73"/>
      <c r="P20033" s="73"/>
      <c r="T20033" s="73"/>
      <c r="U20033" s="73"/>
      <c r="V20033" s="73"/>
      <c r="X20033" s="12"/>
    </row>
    <row r="20034" spans="2:24" x14ac:dyDescent="0.3">
      <c r="B20034" s="73"/>
      <c r="D20034" s="73"/>
      <c r="P20034" s="73"/>
      <c r="T20034" s="73"/>
      <c r="U20034" s="73"/>
      <c r="V20034" s="73"/>
      <c r="X20034" s="12"/>
    </row>
    <row r="20035" spans="2:24" x14ac:dyDescent="0.3">
      <c r="B20035" s="73"/>
      <c r="D20035" s="73"/>
      <c r="P20035" s="73"/>
      <c r="T20035" s="73"/>
      <c r="U20035" s="73"/>
      <c r="V20035" s="73"/>
      <c r="X20035" s="12"/>
    </row>
    <row r="20036" spans="2:24" x14ac:dyDescent="0.3">
      <c r="B20036" s="73"/>
      <c r="D20036" s="73"/>
      <c r="P20036" s="73"/>
      <c r="T20036" s="73"/>
      <c r="U20036" s="73"/>
      <c r="V20036" s="73"/>
      <c r="X20036" s="12"/>
    </row>
    <row r="20037" spans="2:24" x14ac:dyDescent="0.3">
      <c r="B20037" s="73"/>
      <c r="D20037" s="73"/>
      <c r="P20037" s="73"/>
      <c r="T20037" s="73"/>
      <c r="U20037" s="73"/>
      <c r="V20037" s="73"/>
      <c r="X20037" s="12"/>
    </row>
    <row r="20038" spans="2:24" x14ac:dyDescent="0.3">
      <c r="B20038" s="73"/>
      <c r="D20038" s="73"/>
      <c r="P20038" s="73"/>
      <c r="T20038" s="73"/>
      <c r="U20038" s="73"/>
      <c r="V20038" s="73"/>
      <c r="X20038" s="12"/>
    </row>
    <row r="20039" spans="2:24" x14ac:dyDescent="0.3">
      <c r="B20039" s="73"/>
      <c r="D20039" s="73"/>
      <c r="P20039" s="73"/>
      <c r="T20039" s="73"/>
      <c r="U20039" s="73"/>
      <c r="V20039" s="73"/>
      <c r="X20039" s="12"/>
    </row>
    <row r="20040" spans="2:24" x14ac:dyDescent="0.3">
      <c r="B20040" s="73"/>
      <c r="D20040" s="73"/>
      <c r="P20040" s="73"/>
      <c r="T20040" s="73"/>
      <c r="U20040" s="73"/>
      <c r="V20040" s="73"/>
      <c r="X20040" s="12"/>
    </row>
    <row r="20041" spans="2:24" x14ac:dyDescent="0.3">
      <c r="B20041" s="73"/>
      <c r="D20041" s="73"/>
      <c r="P20041" s="73"/>
      <c r="T20041" s="73"/>
      <c r="U20041" s="73"/>
      <c r="V20041" s="73"/>
      <c r="X20041" s="12"/>
    </row>
    <row r="20042" spans="2:24" x14ac:dyDescent="0.3">
      <c r="B20042" s="73"/>
      <c r="D20042" s="73"/>
      <c r="P20042" s="73"/>
      <c r="T20042" s="73"/>
      <c r="U20042" s="73"/>
      <c r="V20042" s="73"/>
      <c r="X20042" s="12"/>
    </row>
    <row r="20043" spans="2:24" x14ac:dyDescent="0.3">
      <c r="B20043" s="73"/>
      <c r="D20043" s="73"/>
      <c r="P20043" s="73"/>
      <c r="T20043" s="73"/>
      <c r="U20043" s="73"/>
      <c r="V20043" s="73"/>
      <c r="X20043" s="12"/>
    </row>
    <row r="20044" spans="2:24" x14ac:dyDescent="0.3">
      <c r="B20044" s="73"/>
      <c r="D20044" s="73"/>
      <c r="P20044" s="73"/>
      <c r="T20044" s="73"/>
      <c r="U20044" s="73"/>
      <c r="V20044" s="73"/>
      <c r="X20044" s="12"/>
    </row>
    <row r="20045" spans="2:24" x14ac:dyDescent="0.3">
      <c r="B20045" s="73"/>
      <c r="D20045" s="73"/>
      <c r="P20045" s="73"/>
      <c r="T20045" s="73"/>
      <c r="U20045" s="73"/>
      <c r="V20045" s="73"/>
      <c r="X20045" s="12"/>
    </row>
    <row r="20046" spans="2:24" x14ac:dyDescent="0.3">
      <c r="B20046" s="73"/>
      <c r="D20046" s="73"/>
      <c r="P20046" s="73"/>
      <c r="T20046" s="73"/>
      <c r="U20046" s="73"/>
      <c r="V20046" s="73"/>
      <c r="X20046" s="12"/>
    </row>
    <row r="20047" spans="2:24" x14ac:dyDescent="0.3">
      <c r="B20047" s="73"/>
      <c r="D20047" s="73"/>
      <c r="P20047" s="73"/>
      <c r="T20047" s="73"/>
      <c r="U20047" s="73"/>
      <c r="V20047" s="73"/>
      <c r="X20047" s="12"/>
    </row>
    <row r="20048" spans="2:24" x14ac:dyDescent="0.3">
      <c r="B20048" s="73"/>
      <c r="D20048" s="73"/>
      <c r="P20048" s="73"/>
      <c r="T20048" s="73"/>
      <c r="U20048" s="73"/>
      <c r="V20048" s="73"/>
      <c r="X20048" s="12"/>
    </row>
    <row r="20049" spans="2:24" x14ac:dyDescent="0.3">
      <c r="B20049" s="73"/>
      <c r="D20049" s="73"/>
      <c r="P20049" s="73"/>
      <c r="T20049" s="73"/>
      <c r="U20049" s="73"/>
      <c r="V20049" s="73"/>
      <c r="X20049" s="12"/>
    </row>
    <row r="20050" spans="2:24" x14ac:dyDescent="0.3">
      <c r="B20050" s="73"/>
      <c r="D20050" s="73"/>
      <c r="P20050" s="73"/>
      <c r="T20050" s="73"/>
      <c r="U20050" s="73"/>
      <c r="V20050" s="73"/>
      <c r="X20050" s="12"/>
    </row>
    <row r="20051" spans="2:24" x14ac:dyDescent="0.3">
      <c r="B20051" s="73"/>
      <c r="D20051" s="73"/>
      <c r="P20051" s="73"/>
      <c r="T20051" s="73"/>
      <c r="U20051" s="73"/>
      <c r="V20051" s="73"/>
      <c r="X20051" s="12"/>
    </row>
    <row r="20052" spans="2:24" x14ac:dyDescent="0.3">
      <c r="B20052" s="73"/>
      <c r="D20052" s="73"/>
      <c r="P20052" s="73"/>
      <c r="T20052" s="73"/>
      <c r="U20052" s="73"/>
      <c r="V20052" s="73"/>
      <c r="X20052" s="12"/>
    </row>
    <row r="20053" spans="2:24" x14ac:dyDescent="0.3">
      <c r="B20053" s="73"/>
      <c r="D20053" s="73"/>
      <c r="P20053" s="73"/>
      <c r="T20053" s="73"/>
      <c r="U20053" s="73"/>
      <c r="V20053" s="73"/>
      <c r="X20053" s="12"/>
    </row>
    <row r="20054" spans="2:24" x14ac:dyDescent="0.3">
      <c r="B20054" s="73"/>
      <c r="D20054" s="73"/>
      <c r="P20054" s="73"/>
      <c r="T20054" s="73"/>
      <c r="U20054" s="73"/>
      <c r="V20054" s="73"/>
      <c r="X20054" s="12"/>
    </row>
    <row r="20055" spans="2:24" x14ac:dyDescent="0.3">
      <c r="B20055" s="73"/>
      <c r="D20055" s="73"/>
      <c r="P20055" s="73"/>
      <c r="T20055" s="73"/>
      <c r="U20055" s="73"/>
      <c r="V20055" s="73"/>
      <c r="X20055" s="12"/>
    </row>
    <row r="20056" spans="2:24" x14ac:dyDescent="0.3">
      <c r="B20056" s="73"/>
      <c r="D20056" s="73"/>
      <c r="P20056" s="73"/>
      <c r="T20056" s="73"/>
      <c r="U20056" s="73"/>
      <c r="V20056" s="73"/>
      <c r="X20056" s="12"/>
    </row>
    <row r="20057" spans="2:24" x14ac:dyDescent="0.3">
      <c r="B20057" s="73"/>
      <c r="D20057" s="73"/>
      <c r="P20057" s="73"/>
      <c r="T20057" s="73"/>
      <c r="U20057" s="73"/>
      <c r="V20057" s="73"/>
      <c r="X20057" s="12"/>
    </row>
    <row r="20058" spans="2:24" x14ac:dyDescent="0.3">
      <c r="B20058" s="73"/>
      <c r="D20058" s="73"/>
      <c r="P20058" s="73"/>
      <c r="T20058" s="73"/>
      <c r="U20058" s="73"/>
      <c r="V20058" s="73"/>
      <c r="X20058" s="12"/>
    </row>
    <row r="20059" spans="2:24" x14ac:dyDescent="0.3">
      <c r="B20059" s="73"/>
      <c r="D20059" s="73"/>
      <c r="P20059" s="73"/>
      <c r="T20059" s="73"/>
      <c r="U20059" s="73"/>
      <c r="V20059" s="73"/>
      <c r="X20059" s="12"/>
    </row>
    <row r="20060" spans="2:24" x14ac:dyDescent="0.3">
      <c r="B20060" s="73"/>
      <c r="D20060" s="73"/>
      <c r="P20060" s="73"/>
      <c r="T20060" s="73"/>
      <c r="U20060" s="73"/>
      <c r="V20060" s="73"/>
      <c r="X20060" s="12"/>
    </row>
    <row r="20061" spans="2:24" x14ac:dyDescent="0.3">
      <c r="B20061" s="73"/>
      <c r="D20061" s="73"/>
      <c r="P20061" s="73"/>
      <c r="T20061" s="73"/>
      <c r="U20061" s="73"/>
      <c r="V20061" s="73"/>
      <c r="X20061" s="12"/>
    </row>
    <row r="20062" spans="2:24" x14ac:dyDescent="0.3">
      <c r="B20062" s="73"/>
      <c r="D20062" s="73"/>
      <c r="P20062" s="73"/>
      <c r="T20062" s="73"/>
      <c r="U20062" s="73"/>
      <c r="V20062" s="73"/>
      <c r="X20062" s="12"/>
    </row>
    <row r="20063" spans="2:24" x14ac:dyDescent="0.3">
      <c r="B20063" s="73"/>
      <c r="D20063" s="73"/>
      <c r="P20063" s="73"/>
      <c r="T20063" s="73"/>
      <c r="U20063" s="73"/>
      <c r="V20063" s="73"/>
      <c r="X20063" s="12"/>
    </row>
    <row r="20064" spans="2:24" x14ac:dyDescent="0.3">
      <c r="B20064" s="73"/>
      <c r="D20064" s="73"/>
      <c r="P20064" s="73"/>
      <c r="T20064" s="73"/>
      <c r="U20064" s="73"/>
      <c r="V20064" s="73"/>
      <c r="X20064" s="12"/>
    </row>
    <row r="20065" spans="2:24" x14ac:dyDescent="0.3">
      <c r="B20065" s="73"/>
      <c r="D20065" s="73"/>
      <c r="P20065" s="73"/>
      <c r="T20065" s="73"/>
      <c r="U20065" s="73"/>
      <c r="V20065" s="73"/>
      <c r="X20065" s="12"/>
    </row>
    <row r="20066" spans="2:24" x14ac:dyDescent="0.3">
      <c r="B20066" s="73"/>
      <c r="D20066" s="73"/>
      <c r="P20066" s="73"/>
      <c r="T20066" s="73"/>
      <c r="U20066" s="73"/>
      <c r="V20066" s="73"/>
      <c r="X20066" s="12"/>
    </row>
    <row r="20067" spans="2:24" x14ac:dyDescent="0.3">
      <c r="B20067" s="73"/>
      <c r="D20067" s="73"/>
      <c r="P20067" s="73"/>
      <c r="T20067" s="73"/>
      <c r="U20067" s="73"/>
      <c r="V20067" s="73"/>
      <c r="X20067" s="12"/>
    </row>
    <row r="20068" spans="2:24" x14ac:dyDescent="0.3">
      <c r="B20068" s="73"/>
      <c r="D20068" s="73"/>
      <c r="P20068" s="73"/>
      <c r="T20068" s="73"/>
      <c r="U20068" s="73"/>
      <c r="V20068" s="73"/>
      <c r="X20068" s="12"/>
    </row>
    <row r="20069" spans="2:24" x14ac:dyDescent="0.3">
      <c r="B20069" s="73"/>
      <c r="D20069" s="73"/>
      <c r="P20069" s="73"/>
      <c r="T20069" s="73"/>
      <c r="U20069" s="73"/>
      <c r="V20069" s="73"/>
      <c r="X20069" s="12"/>
    </row>
    <row r="20070" spans="2:24" x14ac:dyDescent="0.3">
      <c r="B20070" s="73"/>
      <c r="D20070" s="73"/>
      <c r="P20070" s="73"/>
      <c r="T20070" s="73"/>
      <c r="U20070" s="73"/>
      <c r="V20070" s="73"/>
      <c r="X20070" s="12"/>
    </row>
    <row r="20071" spans="2:24" x14ac:dyDescent="0.3">
      <c r="B20071" s="73"/>
      <c r="D20071" s="73"/>
      <c r="P20071" s="73"/>
      <c r="T20071" s="73"/>
      <c r="U20071" s="73"/>
      <c r="V20071" s="73"/>
      <c r="X20071" s="12"/>
    </row>
    <row r="20072" spans="2:24" x14ac:dyDescent="0.3">
      <c r="B20072" s="73"/>
      <c r="D20072" s="73"/>
      <c r="P20072" s="73"/>
      <c r="T20072" s="73"/>
      <c r="U20072" s="73"/>
      <c r="V20072" s="73"/>
      <c r="X20072" s="12"/>
    </row>
    <row r="20073" spans="2:24" x14ac:dyDescent="0.3">
      <c r="B20073" s="73"/>
      <c r="D20073" s="73"/>
      <c r="P20073" s="73"/>
      <c r="T20073" s="73"/>
      <c r="U20073" s="73"/>
      <c r="V20073" s="73"/>
      <c r="X20073" s="12"/>
    </row>
    <row r="20074" spans="2:24" x14ac:dyDescent="0.3">
      <c r="B20074" s="73"/>
      <c r="D20074" s="73"/>
      <c r="P20074" s="73"/>
      <c r="T20074" s="73"/>
      <c r="U20074" s="73"/>
      <c r="V20074" s="73"/>
      <c r="X20074" s="12"/>
    </row>
    <row r="20075" spans="2:24" x14ac:dyDescent="0.3">
      <c r="B20075" s="73"/>
      <c r="D20075" s="73"/>
      <c r="P20075" s="73"/>
      <c r="T20075" s="73"/>
      <c r="U20075" s="73"/>
      <c r="V20075" s="73"/>
      <c r="X20075" s="12"/>
    </row>
    <row r="20076" spans="2:24" x14ac:dyDescent="0.3">
      <c r="B20076" s="73"/>
      <c r="D20076" s="73"/>
      <c r="P20076" s="73"/>
      <c r="T20076" s="73"/>
      <c r="U20076" s="73"/>
      <c r="V20076" s="73"/>
      <c r="X20076" s="12"/>
    </row>
    <row r="20077" spans="2:24" x14ac:dyDescent="0.3">
      <c r="B20077" s="73"/>
      <c r="D20077" s="73"/>
      <c r="P20077" s="73"/>
      <c r="T20077" s="73"/>
      <c r="U20077" s="73"/>
      <c r="V20077" s="73"/>
      <c r="X20077" s="12"/>
    </row>
    <row r="20078" spans="2:24" x14ac:dyDescent="0.3">
      <c r="B20078" s="73"/>
      <c r="D20078" s="73"/>
      <c r="P20078" s="73"/>
      <c r="T20078" s="73"/>
      <c r="U20078" s="73"/>
      <c r="V20078" s="73"/>
      <c r="X20078" s="12"/>
    </row>
    <row r="20079" spans="2:24" x14ac:dyDescent="0.3">
      <c r="B20079" s="73"/>
      <c r="D20079" s="73"/>
      <c r="P20079" s="73"/>
      <c r="T20079" s="73"/>
      <c r="U20079" s="73"/>
      <c r="V20079" s="73"/>
      <c r="X20079" s="12"/>
    </row>
    <row r="20080" spans="2:24" x14ac:dyDescent="0.3">
      <c r="B20080" s="73"/>
      <c r="D20080" s="73"/>
      <c r="P20080" s="73"/>
      <c r="T20080" s="73"/>
      <c r="U20080" s="73"/>
      <c r="V20080" s="73"/>
      <c r="X20080" s="12"/>
    </row>
    <row r="20081" spans="2:24" x14ac:dyDescent="0.3">
      <c r="B20081" s="73"/>
      <c r="D20081" s="73"/>
      <c r="P20081" s="73"/>
      <c r="T20081" s="73"/>
      <c r="U20081" s="73"/>
      <c r="V20081" s="73"/>
      <c r="X20081" s="12"/>
    </row>
    <row r="20082" spans="2:24" x14ac:dyDescent="0.3">
      <c r="B20082" s="73"/>
      <c r="D20082" s="73"/>
      <c r="P20082" s="73"/>
      <c r="T20082" s="73"/>
      <c r="U20082" s="73"/>
      <c r="V20082" s="73"/>
      <c r="X20082" s="12"/>
    </row>
    <row r="20083" spans="2:24" x14ac:dyDescent="0.3">
      <c r="B20083" s="73"/>
      <c r="D20083" s="73"/>
      <c r="P20083" s="73"/>
      <c r="T20083" s="73"/>
      <c r="U20083" s="73"/>
      <c r="V20083" s="73"/>
      <c r="X20083" s="12"/>
    </row>
    <row r="20084" spans="2:24" x14ac:dyDescent="0.3">
      <c r="B20084" s="73"/>
      <c r="D20084" s="73"/>
      <c r="P20084" s="73"/>
      <c r="T20084" s="73"/>
      <c r="U20084" s="73"/>
      <c r="V20084" s="73"/>
      <c r="X20084" s="12"/>
    </row>
    <row r="20085" spans="2:24" x14ac:dyDescent="0.3">
      <c r="B20085" s="73"/>
      <c r="D20085" s="73"/>
      <c r="P20085" s="73"/>
      <c r="T20085" s="73"/>
      <c r="U20085" s="73"/>
      <c r="V20085" s="73"/>
      <c r="X20085" s="12"/>
    </row>
    <row r="20086" spans="2:24" x14ac:dyDescent="0.3">
      <c r="B20086" s="73"/>
      <c r="D20086" s="73"/>
      <c r="P20086" s="73"/>
      <c r="T20086" s="73"/>
      <c r="U20086" s="73"/>
      <c r="V20086" s="73"/>
      <c r="X20086" s="12"/>
    </row>
    <row r="20087" spans="2:24" x14ac:dyDescent="0.3">
      <c r="B20087" s="73"/>
      <c r="D20087" s="73"/>
      <c r="P20087" s="73"/>
      <c r="T20087" s="73"/>
      <c r="U20087" s="73"/>
      <c r="V20087" s="73"/>
      <c r="X20087" s="12"/>
    </row>
    <row r="20088" spans="2:24" x14ac:dyDescent="0.3">
      <c r="B20088" s="73"/>
      <c r="D20088" s="73"/>
      <c r="P20088" s="73"/>
      <c r="T20088" s="73"/>
      <c r="U20088" s="73"/>
      <c r="V20088" s="73"/>
      <c r="X20088" s="12"/>
    </row>
    <row r="20089" spans="2:24" x14ac:dyDescent="0.3">
      <c r="B20089" s="73"/>
      <c r="D20089" s="73"/>
      <c r="P20089" s="73"/>
      <c r="T20089" s="73"/>
      <c r="U20089" s="73"/>
      <c r="V20089" s="73"/>
      <c r="X20089" s="12"/>
    </row>
    <row r="20090" spans="2:24" x14ac:dyDescent="0.3">
      <c r="B20090" s="73"/>
      <c r="D20090" s="73"/>
      <c r="P20090" s="73"/>
      <c r="T20090" s="73"/>
      <c r="U20090" s="73"/>
      <c r="V20090" s="73"/>
      <c r="X20090" s="12"/>
    </row>
    <row r="20091" spans="2:24" x14ac:dyDescent="0.3">
      <c r="B20091" s="73"/>
      <c r="D20091" s="73"/>
      <c r="P20091" s="73"/>
      <c r="T20091" s="73"/>
      <c r="U20091" s="73"/>
      <c r="V20091" s="73"/>
      <c r="X20091" s="12"/>
    </row>
    <row r="20092" spans="2:24" x14ac:dyDescent="0.3">
      <c r="B20092" s="73"/>
      <c r="D20092" s="73"/>
      <c r="P20092" s="73"/>
      <c r="T20092" s="73"/>
      <c r="U20092" s="73"/>
      <c r="V20092" s="73"/>
      <c r="X20092" s="12"/>
    </row>
    <row r="20093" spans="2:24" x14ac:dyDescent="0.3">
      <c r="B20093" s="73"/>
      <c r="D20093" s="73"/>
      <c r="P20093" s="73"/>
      <c r="T20093" s="73"/>
      <c r="U20093" s="73"/>
      <c r="V20093" s="73"/>
      <c r="X20093" s="12"/>
    </row>
    <row r="20094" spans="2:24" x14ac:dyDescent="0.3">
      <c r="B20094" s="73"/>
      <c r="D20094" s="73"/>
      <c r="P20094" s="73"/>
      <c r="T20094" s="73"/>
      <c r="U20094" s="73"/>
      <c r="V20094" s="73"/>
      <c r="X20094" s="12"/>
    </row>
    <row r="20095" spans="2:24" x14ac:dyDescent="0.3">
      <c r="B20095" s="73"/>
      <c r="D20095" s="73"/>
      <c r="P20095" s="73"/>
      <c r="T20095" s="73"/>
      <c r="U20095" s="73"/>
      <c r="V20095" s="73"/>
      <c r="X20095" s="12"/>
    </row>
    <row r="20096" spans="2:24" x14ac:dyDescent="0.3">
      <c r="B20096" s="73"/>
      <c r="D20096" s="73"/>
      <c r="P20096" s="73"/>
      <c r="T20096" s="73"/>
      <c r="U20096" s="73"/>
      <c r="V20096" s="73"/>
      <c r="X20096" s="12"/>
    </row>
    <row r="20097" spans="2:24" x14ac:dyDescent="0.3">
      <c r="B20097" s="73"/>
      <c r="D20097" s="73"/>
      <c r="P20097" s="73"/>
      <c r="T20097" s="73"/>
      <c r="U20097" s="73"/>
      <c r="V20097" s="73"/>
      <c r="X20097" s="12"/>
    </row>
    <row r="20098" spans="2:24" x14ac:dyDescent="0.3">
      <c r="B20098" s="73"/>
      <c r="D20098" s="73"/>
      <c r="P20098" s="73"/>
      <c r="T20098" s="73"/>
      <c r="U20098" s="73"/>
      <c r="V20098" s="73"/>
      <c r="X20098" s="12"/>
    </row>
    <row r="20099" spans="2:24" x14ac:dyDescent="0.3">
      <c r="B20099" s="73"/>
      <c r="D20099" s="73"/>
      <c r="P20099" s="73"/>
      <c r="T20099" s="73"/>
      <c r="U20099" s="73"/>
      <c r="V20099" s="73"/>
      <c r="X20099" s="12"/>
    </row>
    <row r="20100" spans="2:24" x14ac:dyDescent="0.3">
      <c r="B20100" s="73"/>
      <c r="D20100" s="73"/>
      <c r="P20100" s="73"/>
      <c r="T20100" s="73"/>
      <c r="U20100" s="73"/>
      <c r="V20100" s="73"/>
      <c r="X20100" s="12"/>
    </row>
    <row r="20101" spans="2:24" x14ac:dyDescent="0.3">
      <c r="B20101" s="73"/>
      <c r="D20101" s="73"/>
      <c r="P20101" s="73"/>
      <c r="T20101" s="73"/>
      <c r="U20101" s="73"/>
      <c r="V20101" s="73"/>
      <c r="X20101" s="12"/>
    </row>
    <row r="20102" spans="2:24" x14ac:dyDescent="0.3">
      <c r="B20102" s="73"/>
      <c r="D20102" s="73"/>
      <c r="P20102" s="73"/>
      <c r="T20102" s="73"/>
      <c r="U20102" s="73"/>
      <c r="V20102" s="73"/>
      <c r="X20102" s="12"/>
    </row>
    <row r="20103" spans="2:24" x14ac:dyDescent="0.3">
      <c r="B20103" s="73"/>
      <c r="D20103" s="73"/>
      <c r="P20103" s="73"/>
      <c r="T20103" s="73"/>
      <c r="U20103" s="73"/>
      <c r="V20103" s="73"/>
      <c r="X20103" s="12"/>
    </row>
    <row r="20104" spans="2:24" x14ac:dyDescent="0.3">
      <c r="B20104" s="73"/>
      <c r="D20104" s="73"/>
      <c r="P20104" s="73"/>
      <c r="T20104" s="73"/>
      <c r="U20104" s="73"/>
      <c r="V20104" s="73"/>
      <c r="X20104" s="12"/>
    </row>
    <row r="20105" spans="2:24" x14ac:dyDescent="0.3">
      <c r="B20105" s="73"/>
      <c r="D20105" s="73"/>
      <c r="P20105" s="73"/>
      <c r="T20105" s="73"/>
      <c r="U20105" s="73"/>
      <c r="V20105" s="73"/>
      <c r="X20105" s="12"/>
    </row>
    <row r="20106" spans="2:24" x14ac:dyDescent="0.3">
      <c r="B20106" s="73"/>
      <c r="D20106" s="73"/>
      <c r="P20106" s="73"/>
      <c r="T20106" s="73"/>
      <c r="U20106" s="73"/>
      <c r="V20106" s="73"/>
      <c r="X20106" s="12"/>
    </row>
    <row r="20107" spans="2:24" x14ac:dyDescent="0.3">
      <c r="B20107" s="73"/>
      <c r="D20107" s="73"/>
      <c r="P20107" s="73"/>
      <c r="T20107" s="73"/>
      <c r="U20107" s="73"/>
      <c r="V20107" s="73"/>
      <c r="X20107" s="12"/>
    </row>
    <row r="20108" spans="2:24" x14ac:dyDescent="0.3">
      <c r="B20108" s="73"/>
      <c r="D20108" s="73"/>
      <c r="P20108" s="73"/>
      <c r="T20108" s="73"/>
      <c r="U20108" s="73"/>
      <c r="V20108" s="73"/>
      <c r="X20108" s="12"/>
    </row>
    <row r="20109" spans="2:24" x14ac:dyDescent="0.3">
      <c r="B20109" s="73"/>
      <c r="D20109" s="73"/>
      <c r="P20109" s="73"/>
      <c r="T20109" s="73"/>
      <c r="U20109" s="73"/>
      <c r="V20109" s="73"/>
      <c r="X20109" s="12"/>
    </row>
    <row r="20110" spans="2:24" x14ac:dyDescent="0.3">
      <c r="B20110" s="73"/>
      <c r="D20110" s="73"/>
      <c r="P20110" s="73"/>
      <c r="T20110" s="73"/>
      <c r="U20110" s="73"/>
      <c r="V20110" s="73"/>
      <c r="X20110" s="12"/>
    </row>
    <row r="20111" spans="2:24" x14ac:dyDescent="0.3">
      <c r="B20111" s="73"/>
      <c r="D20111" s="73"/>
      <c r="P20111" s="73"/>
      <c r="T20111" s="73"/>
      <c r="U20111" s="73"/>
      <c r="V20111" s="73"/>
      <c r="X20111" s="12"/>
    </row>
    <row r="20112" spans="2:24" x14ac:dyDescent="0.3">
      <c r="B20112" s="73"/>
      <c r="D20112" s="73"/>
      <c r="P20112" s="73"/>
      <c r="T20112" s="73"/>
      <c r="U20112" s="73"/>
      <c r="V20112" s="73"/>
      <c r="X20112" s="12"/>
    </row>
    <row r="20113" spans="2:24" x14ac:dyDescent="0.3">
      <c r="B20113" s="73"/>
      <c r="D20113" s="73"/>
      <c r="P20113" s="73"/>
      <c r="T20113" s="73"/>
      <c r="U20113" s="73"/>
      <c r="V20113" s="73"/>
      <c r="X20113" s="12"/>
    </row>
    <row r="20114" spans="2:24" x14ac:dyDescent="0.3">
      <c r="B20114" s="73"/>
      <c r="D20114" s="73"/>
      <c r="P20114" s="73"/>
      <c r="T20114" s="73"/>
      <c r="U20114" s="73"/>
      <c r="V20114" s="73"/>
      <c r="X20114" s="12"/>
    </row>
    <row r="20115" spans="2:24" x14ac:dyDescent="0.3">
      <c r="B20115" s="73"/>
      <c r="D20115" s="73"/>
      <c r="P20115" s="73"/>
      <c r="T20115" s="73"/>
      <c r="U20115" s="73"/>
      <c r="V20115" s="73"/>
      <c r="X20115" s="12"/>
    </row>
    <row r="20116" spans="2:24" x14ac:dyDescent="0.3">
      <c r="B20116" s="73"/>
      <c r="D20116" s="73"/>
      <c r="P20116" s="73"/>
      <c r="T20116" s="73"/>
      <c r="U20116" s="73"/>
      <c r="V20116" s="73"/>
      <c r="X20116" s="12"/>
    </row>
    <row r="20117" spans="2:24" x14ac:dyDescent="0.3">
      <c r="B20117" s="73"/>
      <c r="D20117" s="73"/>
      <c r="P20117" s="73"/>
      <c r="T20117" s="73"/>
      <c r="U20117" s="73"/>
      <c r="V20117" s="73"/>
      <c r="X20117" s="12"/>
    </row>
    <row r="20118" spans="2:24" x14ac:dyDescent="0.3">
      <c r="B20118" s="73"/>
      <c r="D20118" s="73"/>
      <c r="P20118" s="73"/>
      <c r="T20118" s="73"/>
      <c r="U20118" s="73"/>
      <c r="V20118" s="73"/>
      <c r="X20118" s="12"/>
    </row>
    <row r="20119" spans="2:24" x14ac:dyDescent="0.3">
      <c r="B20119" s="73"/>
      <c r="D20119" s="73"/>
      <c r="P20119" s="73"/>
      <c r="T20119" s="73"/>
      <c r="U20119" s="73"/>
      <c r="V20119" s="73"/>
      <c r="X20119" s="12"/>
    </row>
    <row r="20120" spans="2:24" x14ac:dyDescent="0.3">
      <c r="B20120" s="73"/>
      <c r="D20120" s="73"/>
      <c r="P20120" s="73"/>
      <c r="T20120" s="73"/>
      <c r="U20120" s="73"/>
      <c r="V20120" s="73"/>
      <c r="X20120" s="12"/>
    </row>
    <row r="20121" spans="2:24" x14ac:dyDescent="0.3">
      <c r="B20121" s="73"/>
      <c r="D20121" s="73"/>
      <c r="P20121" s="73"/>
      <c r="T20121" s="73"/>
      <c r="U20121" s="73"/>
      <c r="V20121" s="73"/>
      <c r="X20121" s="12"/>
    </row>
    <row r="20122" spans="2:24" x14ac:dyDescent="0.3">
      <c r="B20122" s="73"/>
      <c r="D20122" s="73"/>
      <c r="P20122" s="73"/>
      <c r="T20122" s="73"/>
      <c r="U20122" s="73"/>
      <c r="V20122" s="73"/>
      <c r="X20122" s="12"/>
    </row>
    <row r="20123" spans="2:24" x14ac:dyDescent="0.3">
      <c r="B20123" s="73"/>
      <c r="D20123" s="73"/>
      <c r="P20123" s="73"/>
      <c r="T20123" s="73"/>
      <c r="U20123" s="73"/>
      <c r="V20123" s="73"/>
      <c r="X20123" s="12"/>
    </row>
    <row r="20124" spans="2:24" x14ac:dyDescent="0.3">
      <c r="B20124" s="73"/>
      <c r="D20124" s="73"/>
      <c r="P20124" s="73"/>
      <c r="T20124" s="73"/>
      <c r="U20124" s="73"/>
      <c r="V20124" s="73"/>
      <c r="X20124" s="12"/>
    </row>
    <row r="20125" spans="2:24" x14ac:dyDescent="0.3">
      <c r="B20125" s="73"/>
      <c r="D20125" s="73"/>
      <c r="P20125" s="73"/>
      <c r="T20125" s="73"/>
      <c r="U20125" s="73"/>
      <c r="V20125" s="73"/>
      <c r="X20125" s="12"/>
    </row>
    <row r="20126" spans="2:24" x14ac:dyDescent="0.3">
      <c r="B20126" s="73"/>
      <c r="D20126" s="73"/>
      <c r="P20126" s="73"/>
      <c r="T20126" s="73"/>
      <c r="U20126" s="73"/>
      <c r="V20126" s="73"/>
      <c r="X20126" s="12"/>
    </row>
    <row r="20127" spans="2:24" x14ac:dyDescent="0.3">
      <c r="B20127" s="73"/>
      <c r="D20127" s="73"/>
      <c r="P20127" s="73"/>
      <c r="T20127" s="73"/>
      <c r="U20127" s="73"/>
      <c r="V20127" s="73"/>
      <c r="X20127" s="12"/>
    </row>
    <row r="20128" spans="2:24" x14ac:dyDescent="0.3">
      <c r="B20128" s="73"/>
      <c r="D20128" s="73"/>
      <c r="P20128" s="73"/>
      <c r="T20128" s="73"/>
      <c r="U20128" s="73"/>
      <c r="V20128" s="73"/>
      <c r="X20128" s="12"/>
    </row>
    <row r="20129" spans="2:24" x14ac:dyDescent="0.3">
      <c r="B20129" s="73"/>
      <c r="D20129" s="73"/>
      <c r="P20129" s="73"/>
      <c r="T20129" s="73"/>
      <c r="U20129" s="73"/>
      <c r="V20129" s="73"/>
      <c r="X20129" s="12"/>
    </row>
    <row r="20130" spans="2:24" x14ac:dyDescent="0.3">
      <c r="B20130" s="73"/>
      <c r="D20130" s="73"/>
      <c r="P20130" s="73"/>
      <c r="T20130" s="73"/>
      <c r="U20130" s="73"/>
      <c r="V20130" s="73"/>
      <c r="X20130" s="12"/>
    </row>
    <row r="20131" spans="2:24" x14ac:dyDescent="0.3">
      <c r="B20131" s="73"/>
      <c r="D20131" s="73"/>
      <c r="P20131" s="73"/>
      <c r="T20131" s="73"/>
      <c r="U20131" s="73"/>
      <c r="V20131" s="73"/>
      <c r="X20131" s="12"/>
    </row>
    <row r="20132" spans="2:24" x14ac:dyDescent="0.3">
      <c r="B20132" s="73"/>
      <c r="D20132" s="73"/>
      <c r="P20132" s="73"/>
      <c r="T20132" s="73"/>
      <c r="U20132" s="73"/>
      <c r="V20132" s="73"/>
      <c r="X20132" s="12"/>
    </row>
    <row r="20133" spans="2:24" x14ac:dyDescent="0.3">
      <c r="B20133" s="73"/>
      <c r="D20133" s="73"/>
      <c r="P20133" s="73"/>
      <c r="T20133" s="73"/>
      <c r="U20133" s="73"/>
      <c r="V20133" s="73"/>
      <c r="X20133" s="12"/>
    </row>
    <row r="20134" spans="2:24" x14ac:dyDescent="0.3">
      <c r="B20134" s="73"/>
      <c r="D20134" s="73"/>
      <c r="P20134" s="73"/>
      <c r="T20134" s="73"/>
      <c r="U20134" s="73"/>
      <c r="V20134" s="73"/>
      <c r="X20134" s="12"/>
    </row>
    <row r="20135" spans="2:24" x14ac:dyDescent="0.3">
      <c r="B20135" s="73"/>
      <c r="D20135" s="73"/>
      <c r="P20135" s="73"/>
      <c r="T20135" s="73"/>
      <c r="U20135" s="73"/>
      <c r="V20135" s="73"/>
      <c r="X20135" s="12"/>
    </row>
    <row r="20136" spans="2:24" x14ac:dyDescent="0.3">
      <c r="B20136" s="73"/>
      <c r="D20136" s="73"/>
      <c r="P20136" s="73"/>
      <c r="T20136" s="73"/>
      <c r="U20136" s="73"/>
      <c r="V20136" s="73"/>
      <c r="X20136" s="12"/>
    </row>
    <row r="20137" spans="2:24" x14ac:dyDescent="0.3">
      <c r="B20137" s="73"/>
      <c r="D20137" s="73"/>
      <c r="P20137" s="73"/>
      <c r="T20137" s="73"/>
      <c r="U20137" s="73"/>
      <c r="V20137" s="73"/>
      <c r="X20137" s="12"/>
    </row>
    <row r="20138" spans="2:24" x14ac:dyDescent="0.3">
      <c r="B20138" s="73"/>
      <c r="D20138" s="73"/>
      <c r="P20138" s="73"/>
      <c r="T20138" s="73"/>
      <c r="U20138" s="73"/>
      <c r="V20138" s="73"/>
      <c r="X20138" s="12"/>
    </row>
    <row r="20139" spans="2:24" x14ac:dyDescent="0.3">
      <c r="B20139" s="73"/>
      <c r="D20139" s="73"/>
      <c r="P20139" s="73"/>
      <c r="T20139" s="73"/>
      <c r="U20139" s="73"/>
      <c r="V20139" s="73"/>
      <c r="X20139" s="12"/>
    </row>
    <row r="20140" spans="2:24" x14ac:dyDescent="0.3">
      <c r="B20140" s="73"/>
      <c r="D20140" s="73"/>
      <c r="P20140" s="73"/>
      <c r="T20140" s="73"/>
      <c r="U20140" s="73"/>
      <c r="V20140" s="73"/>
      <c r="X20140" s="12"/>
    </row>
    <row r="20141" spans="2:24" x14ac:dyDescent="0.3">
      <c r="B20141" s="73"/>
      <c r="D20141" s="73"/>
      <c r="P20141" s="73"/>
      <c r="T20141" s="73"/>
      <c r="U20141" s="73"/>
      <c r="V20141" s="73"/>
      <c r="X20141" s="12"/>
    </row>
    <row r="20142" spans="2:24" x14ac:dyDescent="0.3">
      <c r="B20142" s="73"/>
      <c r="D20142" s="73"/>
      <c r="P20142" s="73"/>
      <c r="T20142" s="73"/>
      <c r="U20142" s="73"/>
      <c r="V20142" s="73"/>
      <c r="X20142" s="12"/>
    </row>
    <row r="20143" spans="2:24" x14ac:dyDescent="0.3">
      <c r="B20143" s="73"/>
      <c r="D20143" s="73"/>
      <c r="P20143" s="73"/>
      <c r="T20143" s="73"/>
      <c r="U20143" s="73"/>
      <c r="V20143" s="73"/>
      <c r="X20143" s="12"/>
    </row>
    <row r="20144" spans="2:24" x14ac:dyDescent="0.3">
      <c r="B20144" s="73"/>
      <c r="D20144" s="73"/>
      <c r="P20144" s="73"/>
      <c r="T20144" s="73"/>
      <c r="U20144" s="73"/>
      <c r="V20144" s="73"/>
      <c r="X20144" s="12"/>
    </row>
    <row r="20145" spans="2:24" x14ac:dyDescent="0.3">
      <c r="B20145" s="73"/>
      <c r="D20145" s="73"/>
      <c r="P20145" s="73"/>
      <c r="T20145" s="73"/>
      <c r="U20145" s="73"/>
      <c r="V20145" s="73"/>
      <c r="X20145" s="12"/>
    </row>
    <row r="20146" spans="2:24" x14ac:dyDescent="0.3">
      <c r="B20146" s="73"/>
      <c r="D20146" s="73"/>
      <c r="P20146" s="73"/>
      <c r="T20146" s="73"/>
      <c r="U20146" s="73"/>
      <c r="V20146" s="73"/>
      <c r="X20146" s="12"/>
    </row>
    <row r="20147" spans="2:24" x14ac:dyDescent="0.3">
      <c r="B20147" s="73"/>
      <c r="D20147" s="73"/>
      <c r="P20147" s="73"/>
      <c r="T20147" s="73"/>
      <c r="U20147" s="73"/>
      <c r="V20147" s="73"/>
      <c r="X20147" s="12"/>
    </row>
    <row r="20148" spans="2:24" x14ac:dyDescent="0.3">
      <c r="B20148" s="73"/>
      <c r="D20148" s="73"/>
      <c r="P20148" s="73"/>
      <c r="T20148" s="73"/>
      <c r="U20148" s="73"/>
      <c r="V20148" s="73"/>
      <c r="X20148" s="12"/>
    </row>
    <row r="20149" spans="2:24" x14ac:dyDescent="0.3">
      <c r="B20149" s="73"/>
      <c r="D20149" s="73"/>
      <c r="P20149" s="73"/>
      <c r="T20149" s="73"/>
      <c r="U20149" s="73"/>
      <c r="V20149" s="73"/>
      <c r="X20149" s="12"/>
    </row>
    <row r="20150" spans="2:24" x14ac:dyDescent="0.3">
      <c r="B20150" s="73"/>
      <c r="D20150" s="73"/>
      <c r="P20150" s="73"/>
      <c r="T20150" s="73"/>
      <c r="U20150" s="73"/>
      <c r="V20150" s="73"/>
      <c r="X20150" s="12"/>
    </row>
    <row r="20151" spans="2:24" x14ac:dyDescent="0.3">
      <c r="B20151" s="73"/>
      <c r="D20151" s="73"/>
      <c r="P20151" s="73"/>
      <c r="T20151" s="73"/>
      <c r="U20151" s="73"/>
      <c r="V20151" s="73"/>
      <c r="X20151" s="12"/>
    </row>
    <row r="20152" spans="2:24" x14ac:dyDescent="0.3">
      <c r="B20152" s="73"/>
      <c r="D20152" s="73"/>
      <c r="P20152" s="73"/>
      <c r="T20152" s="73"/>
      <c r="U20152" s="73"/>
      <c r="V20152" s="73"/>
      <c r="X20152" s="12"/>
    </row>
    <row r="20153" spans="2:24" x14ac:dyDescent="0.3">
      <c r="B20153" s="73"/>
      <c r="D20153" s="73"/>
      <c r="P20153" s="73"/>
      <c r="T20153" s="73"/>
      <c r="U20153" s="73"/>
      <c r="V20153" s="73"/>
      <c r="X20153" s="12"/>
    </row>
    <row r="20154" spans="2:24" x14ac:dyDescent="0.3">
      <c r="B20154" s="73"/>
      <c r="D20154" s="73"/>
      <c r="P20154" s="73"/>
      <c r="T20154" s="73"/>
      <c r="U20154" s="73"/>
      <c r="V20154" s="73"/>
      <c r="X20154" s="12"/>
    </row>
    <row r="20155" spans="2:24" x14ac:dyDescent="0.3">
      <c r="B20155" s="73"/>
      <c r="D20155" s="73"/>
      <c r="P20155" s="73"/>
      <c r="T20155" s="73"/>
      <c r="U20155" s="73"/>
      <c r="V20155" s="73"/>
      <c r="X20155" s="12"/>
    </row>
    <row r="20156" spans="2:24" x14ac:dyDescent="0.3">
      <c r="B20156" s="73"/>
      <c r="D20156" s="73"/>
      <c r="P20156" s="73"/>
      <c r="T20156" s="73"/>
      <c r="U20156" s="73"/>
      <c r="V20156" s="73"/>
      <c r="X20156" s="12"/>
    </row>
    <row r="20157" spans="2:24" x14ac:dyDescent="0.3">
      <c r="B20157" s="73"/>
      <c r="D20157" s="73"/>
      <c r="P20157" s="73"/>
      <c r="T20157" s="73"/>
      <c r="U20157" s="73"/>
      <c r="V20157" s="73"/>
      <c r="X20157" s="12"/>
    </row>
    <row r="20158" spans="2:24" x14ac:dyDescent="0.3">
      <c r="B20158" s="73"/>
      <c r="D20158" s="73"/>
      <c r="P20158" s="73"/>
      <c r="T20158" s="73"/>
      <c r="U20158" s="73"/>
      <c r="V20158" s="73"/>
      <c r="X20158" s="12"/>
    </row>
    <row r="20159" spans="2:24" x14ac:dyDescent="0.3">
      <c r="B20159" s="73"/>
      <c r="D20159" s="73"/>
      <c r="P20159" s="73"/>
      <c r="T20159" s="73"/>
      <c r="U20159" s="73"/>
      <c r="V20159" s="73"/>
      <c r="X20159" s="12"/>
    </row>
    <row r="20160" spans="2:24" x14ac:dyDescent="0.3">
      <c r="B20160" s="73"/>
      <c r="D20160" s="73"/>
      <c r="P20160" s="73"/>
      <c r="T20160" s="73"/>
      <c r="U20160" s="73"/>
      <c r="V20160" s="73"/>
      <c r="X20160" s="12"/>
    </row>
    <row r="20161" spans="2:24" x14ac:dyDescent="0.3">
      <c r="B20161" s="73"/>
      <c r="D20161" s="73"/>
      <c r="P20161" s="73"/>
      <c r="T20161" s="73"/>
      <c r="U20161" s="73"/>
      <c r="V20161" s="73"/>
      <c r="X20161" s="12"/>
    </row>
    <row r="20162" spans="2:24" x14ac:dyDescent="0.3">
      <c r="B20162" s="73"/>
      <c r="D20162" s="73"/>
      <c r="P20162" s="73"/>
      <c r="T20162" s="73"/>
      <c r="U20162" s="73"/>
      <c r="V20162" s="73"/>
      <c r="X20162" s="12"/>
    </row>
    <row r="20163" spans="2:24" x14ac:dyDescent="0.3">
      <c r="B20163" s="73"/>
      <c r="D20163" s="73"/>
      <c r="P20163" s="73"/>
      <c r="T20163" s="73"/>
      <c r="U20163" s="73"/>
      <c r="V20163" s="73"/>
      <c r="X20163" s="12"/>
    </row>
    <row r="20164" spans="2:24" x14ac:dyDescent="0.3">
      <c r="B20164" s="73"/>
      <c r="D20164" s="73"/>
      <c r="P20164" s="73"/>
      <c r="T20164" s="73"/>
      <c r="U20164" s="73"/>
      <c r="V20164" s="73"/>
      <c r="X20164" s="12"/>
    </row>
    <row r="20165" spans="2:24" x14ac:dyDescent="0.3">
      <c r="B20165" s="73"/>
      <c r="D20165" s="73"/>
      <c r="P20165" s="73"/>
      <c r="T20165" s="73"/>
      <c r="U20165" s="73"/>
      <c r="V20165" s="73"/>
      <c r="X20165" s="12"/>
    </row>
    <row r="20166" spans="2:24" x14ac:dyDescent="0.3">
      <c r="B20166" s="73"/>
      <c r="D20166" s="73"/>
      <c r="P20166" s="73"/>
      <c r="T20166" s="73"/>
      <c r="U20166" s="73"/>
      <c r="V20166" s="73"/>
      <c r="X20166" s="12"/>
    </row>
    <row r="20167" spans="2:24" x14ac:dyDescent="0.3">
      <c r="B20167" s="73"/>
      <c r="D20167" s="73"/>
      <c r="P20167" s="73"/>
      <c r="T20167" s="73"/>
      <c r="U20167" s="73"/>
      <c r="V20167" s="73"/>
      <c r="X20167" s="12"/>
    </row>
    <row r="20168" spans="2:24" x14ac:dyDescent="0.3">
      <c r="B20168" s="73"/>
      <c r="D20168" s="73"/>
      <c r="P20168" s="73"/>
      <c r="T20168" s="73"/>
      <c r="U20168" s="73"/>
      <c r="V20168" s="73"/>
      <c r="X20168" s="12"/>
    </row>
    <row r="20169" spans="2:24" x14ac:dyDescent="0.3">
      <c r="B20169" s="73"/>
      <c r="D20169" s="73"/>
      <c r="P20169" s="73"/>
      <c r="T20169" s="73"/>
      <c r="U20169" s="73"/>
      <c r="V20169" s="73"/>
      <c r="X20169" s="12"/>
    </row>
    <row r="20170" spans="2:24" x14ac:dyDescent="0.3">
      <c r="B20170" s="73"/>
      <c r="D20170" s="73"/>
      <c r="P20170" s="73"/>
      <c r="T20170" s="73"/>
      <c r="U20170" s="73"/>
      <c r="V20170" s="73"/>
      <c r="X20170" s="12"/>
    </row>
    <row r="20171" spans="2:24" x14ac:dyDescent="0.3">
      <c r="B20171" s="73"/>
      <c r="D20171" s="73"/>
      <c r="P20171" s="73"/>
      <c r="T20171" s="73"/>
      <c r="U20171" s="73"/>
      <c r="V20171" s="73"/>
      <c r="X20171" s="12"/>
    </row>
    <row r="20172" spans="2:24" x14ac:dyDescent="0.3">
      <c r="B20172" s="73"/>
      <c r="D20172" s="73"/>
      <c r="P20172" s="73"/>
      <c r="T20172" s="73"/>
      <c r="U20172" s="73"/>
      <c r="V20172" s="73"/>
      <c r="X20172" s="12"/>
    </row>
    <row r="20173" spans="2:24" x14ac:dyDescent="0.3">
      <c r="B20173" s="73"/>
      <c r="D20173" s="73"/>
      <c r="P20173" s="73"/>
      <c r="T20173" s="73"/>
      <c r="U20173" s="73"/>
      <c r="V20173" s="73"/>
      <c r="X20173" s="12"/>
    </row>
    <row r="20174" spans="2:24" x14ac:dyDescent="0.3">
      <c r="B20174" s="73"/>
      <c r="D20174" s="73"/>
      <c r="P20174" s="73"/>
      <c r="T20174" s="73"/>
      <c r="U20174" s="73"/>
      <c r="V20174" s="73"/>
      <c r="X20174" s="12"/>
    </row>
    <row r="20175" spans="2:24" x14ac:dyDescent="0.3">
      <c r="B20175" s="73"/>
      <c r="D20175" s="73"/>
      <c r="P20175" s="73"/>
      <c r="T20175" s="73"/>
      <c r="U20175" s="73"/>
      <c r="V20175" s="73"/>
      <c r="X20175" s="12"/>
    </row>
    <row r="20176" spans="2:24" x14ac:dyDescent="0.3">
      <c r="B20176" s="73"/>
      <c r="D20176" s="73"/>
      <c r="P20176" s="73"/>
      <c r="T20176" s="73"/>
      <c r="U20176" s="73"/>
      <c r="V20176" s="73"/>
      <c r="X20176" s="12"/>
    </row>
    <row r="20177" spans="2:24" x14ac:dyDescent="0.3">
      <c r="B20177" s="73"/>
      <c r="D20177" s="73"/>
      <c r="P20177" s="73"/>
      <c r="T20177" s="73"/>
      <c r="U20177" s="73"/>
      <c r="V20177" s="73"/>
      <c r="X20177" s="12"/>
    </row>
    <row r="20178" spans="2:24" x14ac:dyDescent="0.3">
      <c r="B20178" s="73"/>
      <c r="D20178" s="73"/>
      <c r="P20178" s="73"/>
      <c r="T20178" s="73"/>
      <c r="U20178" s="73"/>
      <c r="V20178" s="73"/>
      <c r="X20178" s="12"/>
    </row>
    <row r="20179" spans="2:24" x14ac:dyDescent="0.3">
      <c r="B20179" s="73"/>
      <c r="D20179" s="73"/>
      <c r="P20179" s="73"/>
      <c r="T20179" s="73"/>
      <c r="U20179" s="73"/>
      <c r="V20179" s="73"/>
      <c r="X20179" s="12"/>
    </row>
    <row r="20180" spans="2:24" x14ac:dyDescent="0.3">
      <c r="B20180" s="73"/>
      <c r="D20180" s="73"/>
      <c r="P20180" s="73"/>
      <c r="T20180" s="73"/>
      <c r="U20180" s="73"/>
      <c r="V20180" s="73"/>
      <c r="X20180" s="12"/>
    </row>
    <row r="20181" spans="2:24" x14ac:dyDescent="0.3">
      <c r="B20181" s="73"/>
      <c r="D20181" s="73"/>
      <c r="P20181" s="73"/>
      <c r="T20181" s="73"/>
      <c r="U20181" s="73"/>
      <c r="V20181" s="73"/>
      <c r="X20181" s="12"/>
    </row>
    <row r="20182" spans="2:24" x14ac:dyDescent="0.3">
      <c r="B20182" s="73"/>
      <c r="D20182" s="73"/>
      <c r="P20182" s="73"/>
      <c r="T20182" s="73"/>
      <c r="U20182" s="73"/>
      <c r="V20182" s="73"/>
      <c r="X20182" s="12"/>
    </row>
    <row r="20183" spans="2:24" x14ac:dyDescent="0.3">
      <c r="B20183" s="73"/>
      <c r="D20183" s="73"/>
      <c r="P20183" s="73"/>
      <c r="T20183" s="73"/>
      <c r="U20183" s="73"/>
      <c r="V20183" s="73"/>
      <c r="X20183" s="12"/>
    </row>
    <row r="20184" spans="2:24" x14ac:dyDescent="0.3">
      <c r="B20184" s="73"/>
      <c r="D20184" s="73"/>
      <c r="P20184" s="73"/>
      <c r="T20184" s="73"/>
      <c r="U20184" s="73"/>
      <c r="V20184" s="73"/>
      <c r="X20184" s="12"/>
    </row>
    <row r="20185" spans="2:24" x14ac:dyDescent="0.3">
      <c r="B20185" s="73"/>
      <c r="D20185" s="73"/>
      <c r="P20185" s="73"/>
      <c r="T20185" s="73"/>
      <c r="U20185" s="73"/>
      <c r="V20185" s="73"/>
      <c r="X20185" s="12"/>
    </row>
    <row r="20186" spans="2:24" x14ac:dyDescent="0.3">
      <c r="B20186" s="73"/>
      <c r="D20186" s="73"/>
      <c r="P20186" s="73"/>
      <c r="T20186" s="73"/>
      <c r="U20186" s="73"/>
      <c r="V20186" s="73"/>
      <c r="X20186" s="12"/>
    </row>
    <row r="20187" spans="2:24" x14ac:dyDescent="0.3">
      <c r="B20187" s="73"/>
      <c r="D20187" s="73"/>
      <c r="P20187" s="73"/>
      <c r="T20187" s="73"/>
      <c r="U20187" s="73"/>
      <c r="V20187" s="73"/>
      <c r="X20187" s="12"/>
    </row>
    <row r="20188" spans="2:24" x14ac:dyDescent="0.3">
      <c r="B20188" s="73"/>
      <c r="D20188" s="73"/>
      <c r="P20188" s="73"/>
      <c r="T20188" s="73"/>
      <c r="U20188" s="73"/>
      <c r="V20188" s="73"/>
      <c r="X20188" s="12"/>
    </row>
    <row r="20189" spans="2:24" x14ac:dyDescent="0.3">
      <c r="B20189" s="73"/>
      <c r="D20189" s="73"/>
      <c r="P20189" s="73"/>
      <c r="T20189" s="73"/>
      <c r="U20189" s="73"/>
      <c r="V20189" s="73"/>
      <c r="X20189" s="12"/>
    </row>
    <row r="20190" spans="2:24" x14ac:dyDescent="0.3">
      <c r="B20190" s="73"/>
      <c r="D20190" s="73"/>
      <c r="P20190" s="73"/>
      <c r="T20190" s="73"/>
      <c r="U20190" s="73"/>
      <c r="V20190" s="73"/>
      <c r="X20190" s="12"/>
    </row>
    <row r="20191" spans="2:24" x14ac:dyDescent="0.3">
      <c r="B20191" s="73"/>
      <c r="D20191" s="73"/>
      <c r="P20191" s="73"/>
      <c r="T20191" s="73"/>
      <c r="U20191" s="73"/>
      <c r="V20191" s="73"/>
      <c r="X20191" s="12"/>
    </row>
    <row r="20192" spans="2:24" x14ac:dyDescent="0.3">
      <c r="B20192" s="73"/>
      <c r="D20192" s="73"/>
      <c r="P20192" s="73"/>
      <c r="T20192" s="73"/>
      <c r="U20192" s="73"/>
      <c r="V20192" s="73"/>
      <c r="X20192" s="12"/>
    </row>
    <row r="20193" spans="2:24" x14ac:dyDescent="0.3">
      <c r="B20193" s="73"/>
      <c r="D20193" s="73"/>
      <c r="P20193" s="73"/>
      <c r="T20193" s="73"/>
      <c r="U20193" s="73"/>
      <c r="V20193" s="73"/>
      <c r="X20193" s="12"/>
    </row>
    <row r="20194" spans="2:24" x14ac:dyDescent="0.3">
      <c r="B20194" s="73"/>
      <c r="D20194" s="73"/>
      <c r="P20194" s="73"/>
      <c r="T20194" s="73"/>
      <c r="U20194" s="73"/>
      <c r="V20194" s="73"/>
      <c r="X20194" s="12"/>
    </row>
    <row r="20195" spans="2:24" x14ac:dyDescent="0.3">
      <c r="B20195" s="73"/>
      <c r="D20195" s="73"/>
      <c r="P20195" s="73"/>
      <c r="T20195" s="73"/>
      <c r="U20195" s="73"/>
      <c r="V20195" s="73"/>
      <c r="X20195" s="12"/>
    </row>
    <row r="20196" spans="2:24" x14ac:dyDescent="0.3">
      <c r="B20196" s="73"/>
      <c r="D20196" s="73"/>
      <c r="P20196" s="73"/>
      <c r="T20196" s="73"/>
      <c r="U20196" s="73"/>
      <c r="V20196" s="73"/>
      <c r="X20196" s="12"/>
    </row>
    <row r="20197" spans="2:24" x14ac:dyDescent="0.3">
      <c r="B20197" s="73"/>
      <c r="D20197" s="73"/>
      <c r="P20197" s="73"/>
      <c r="T20197" s="73"/>
      <c r="U20197" s="73"/>
      <c r="V20197" s="73"/>
      <c r="X20197" s="12"/>
    </row>
    <row r="20198" spans="2:24" x14ac:dyDescent="0.3">
      <c r="B20198" s="73"/>
      <c r="D20198" s="73"/>
      <c r="P20198" s="73"/>
      <c r="T20198" s="73"/>
      <c r="U20198" s="73"/>
      <c r="V20198" s="73"/>
      <c r="X20198" s="12"/>
    </row>
    <row r="20199" spans="2:24" x14ac:dyDescent="0.3">
      <c r="B20199" s="73"/>
      <c r="D20199" s="73"/>
      <c r="P20199" s="73"/>
      <c r="T20199" s="73"/>
      <c r="U20199" s="73"/>
      <c r="V20199" s="73"/>
      <c r="X20199" s="12"/>
    </row>
    <row r="20200" spans="2:24" x14ac:dyDescent="0.3">
      <c r="B20200" s="73"/>
      <c r="D20200" s="73"/>
      <c r="P20200" s="73"/>
      <c r="T20200" s="73"/>
      <c r="U20200" s="73"/>
      <c r="V20200" s="73"/>
      <c r="X20200" s="12"/>
    </row>
    <row r="20201" spans="2:24" x14ac:dyDescent="0.3">
      <c r="B20201" s="73"/>
      <c r="D20201" s="73"/>
      <c r="P20201" s="73"/>
      <c r="T20201" s="73"/>
      <c r="U20201" s="73"/>
      <c r="V20201" s="73"/>
      <c r="X20201" s="12"/>
    </row>
    <row r="20202" spans="2:24" x14ac:dyDescent="0.3">
      <c r="B20202" s="73"/>
      <c r="D20202" s="73"/>
      <c r="P20202" s="73"/>
      <c r="T20202" s="73"/>
      <c r="U20202" s="73"/>
      <c r="V20202" s="73"/>
      <c r="X20202" s="12"/>
    </row>
    <row r="20203" spans="2:24" x14ac:dyDescent="0.3">
      <c r="B20203" s="73"/>
      <c r="D20203" s="73"/>
      <c r="P20203" s="73"/>
      <c r="T20203" s="73"/>
      <c r="U20203" s="73"/>
      <c r="V20203" s="73"/>
      <c r="X20203" s="12"/>
    </row>
    <row r="20204" spans="2:24" x14ac:dyDescent="0.3">
      <c r="B20204" s="73"/>
      <c r="D20204" s="73"/>
      <c r="P20204" s="73"/>
      <c r="T20204" s="73"/>
      <c r="U20204" s="73"/>
      <c r="V20204" s="73"/>
      <c r="X20204" s="12"/>
    </row>
    <row r="20205" spans="2:24" x14ac:dyDescent="0.3">
      <c r="B20205" s="73"/>
      <c r="D20205" s="73"/>
      <c r="P20205" s="73"/>
      <c r="T20205" s="73"/>
      <c r="U20205" s="73"/>
      <c r="V20205" s="73"/>
      <c r="X20205" s="12"/>
    </row>
    <row r="20206" spans="2:24" x14ac:dyDescent="0.3">
      <c r="B20206" s="73"/>
      <c r="D20206" s="73"/>
      <c r="P20206" s="73"/>
      <c r="T20206" s="73"/>
      <c r="U20206" s="73"/>
      <c r="V20206" s="73"/>
      <c r="X20206" s="12"/>
    </row>
    <row r="20207" spans="2:24" x14ac:dyDescent="0.3">
      <c r="B20207" s="73"/>
      <c r="D20207" s="73"/>
      <c r="P20207" s="73"/>
      <c r="T20207" s="73"/>
      <c r="U20207" s="73"/>
      <c r="V20207" s="73"/>
      <c r="X20207" s="12"/>
    </row>
    <row r="20208" spans="2:24" x14ac:dyDescent="0.3">
      <c r="B20208" s="73"/>
      <c r="D20208" s="73"/>
      <c r="P20208" s="73"/>
      <c r="T20208" s="73"/>
      <c r="U20208" s="73"/>
      <c r="V20208" s="73"/>
      <c r="X20208" s="12"/>
    </row>
    <row r="20209" spans="2:24" x14ac:dyDescent="0.3">
      <c r="B20209" s="73"/>
      <c r="D20209" s="73"/>
      <c r="P20209" s="73"/>
      <c r="T20209" s="73"/>
      <c r="U20209" s="73"/>
      <c r="V20209" s="73"/>
      <c r="X20209" s="12"/>
    </row>
    <row r="20210" spans="2:24" x14ac:dyDescent="0.3">
      <c r="B20210" s="73"/>
      <c r="D20210" s="73"/>
      <c r="P20210" s="73"/>
      <c r="T20210" s="73"/>
      <c r="U20210" s="73"/>
      <c r="V20210" s="73"/>
      <c r="X20210" s="12"/>
    </row>
    <row r="20211" spans="2:24" x14ac:dyDescent="0.3">
      <c r="B20211" s="73"/>
      <c r="D20211" s="73"/>
      <c r="P20211" s="73"/>
      <c r="T20211" s="73"/>
      <c r="U20211" s="73"/>
      <c r="V20211" s="73"/>
      <c r="X20211" s="12"/>
    </row>
    <row r="20212" spans="2:24" x14ac:dyDescent="0.3">
      <c r="B20212" s="73"/>
      <c r="D20212" s="73"/>
      <c r="P20212" s="73"/>
      <c r="T20212" s="73"/>
      <c r="U20212" s="73"/>
      <c r="V20212" s="73"/>
      <c r="X20212" s="12"/>
    </row>
    <row r="20213" spans="2:24" x14ac:dyDescent="0.3">
      <c r="B20213" s="73"/>
      <c r="D20213" s="73"/>
      <c r="P20213" s="73"/>
      <c r="T20213" s="73"/>
      <c r="U20213" s="73"/>
      <c r="V20213" s="73"/>
      <c r="X20213" s="12"/>
    </row>
    <row r="20214" spans="2:24" x14ac:dyDescent="0.3">
      <c r="B20214" s="73"/>
      <c r="D20214" s="73"/>
      <c r="P20214" s="73"/>
      <c r="T20214" s="73"/>
      <c r="U20214" s="73"/>
      <c r="V20214" s="73"/>
      <c r="X20214" s="12"/>
    </row>
    <row r="20215" spans="2:24" x14ac:dyDescent="0.3">
      <c r="B20215" s="73"/>
      <c r="D20215" s="73"/>
      <c r="P20215" s="73"/>
      <c r="T20215" s="73"/>
      <c r="U20215" s="73"/>
      <c r="V20215" s="73"/>
      <c r="X20215" s="12"/>
    </row>
    <row r="20216" spans="2:24" x14ac:dyDescent="0.3">
      <c r="B20216" s="73"/>
      <c r="D20216" s="73"/>
      <c r="P20216" s="73"/>
      <c r="T20216" s="73"/>
      <c r="U20216" s="73"/>
      <c r="V20216" s="73"/>
      <c r="X20216" s="12"/>
    </row>
    <row r="20217" spans="2:24" x14ac:dyDescent="0.3">
      <c r="B20217" s="73"/>
      <c r="D20217" s="73"/>
      <c r="P20217" s="73"/>
      <c r="T20217" s="73"/>
      <c r="U20217" s="73"/>
      <c r="V20217" s="73"/>
      <c r="X20217" s="12"/>
    </row>
    <row r="20218" spans="2:24" x14ac:dyDescent="0.3">
      <c r="B20218" s="73"/>
      <c r="D20218" s="73"/>
      <c r="P20218" s="73"/>
      <c r="T20218" s="73"/>
      <c r="U20218" s="73"/>
      <c r="V20218" s="73"/>
      <c r="X20218" s="12"/>
    </row>
    <row r="20219" spans="2:24" x14ac:dyDescent="0.3">
      <c r="B20219" s="73"/>
      <c r="D20219" s="73"/>
      <c r="P20219" s="73"/>
      <c r="T20219" s="73"/>
      <c r="U20219" s="73"/>
      <c r="V20219" s="73"/>
      <c r="X20219" s="12"/>
    </row>
    <row r="20220" spans="2:24" x14ac:dyDescent="0.3">
      <c r="B20220" s="73"/>
      <c r="D20220" s="73"/>
      <c r="P20220" s="73"/>
      <c r="T20220" s="73"/>
      <c r="U20220" s="73"/>
      <c r="V20220" s="73"/>
      <c r="X20220" s="12"/>
    </row>
    <row r="20221" spans="2:24" x14ac:dyDescent="0.3">
      <c r="B20221" s="73"/>
      <c r="D20221" s="73"/>
      <c r="P20221" s="73"/>
      <c r="T20221" s="73"/>
      <c r="U20221" s="73"/>
      <c r="V20221" s="73"/>
      <c r="X20221" s="12"/>
    </row>
    <row r="20222" spans="2:24" x14ac:dyDescent="0.3">
      <c r="B20222" s="73"/>
      <c r="D20222" s="73"/>
      <c r="P20222" s="73"/>
      <c r="T20222" s="73"/>
      <c r="U20222" s="73"/>
      <c r="V20222" s="73"/>
      <c r="X20222" s="12"/>
    </row>
    <row r="20223" spans="2:24" x14ac:dyDescent="0.3">
      <c r="B20223" s="73"/>
      <c r="D20223" s="73"/>
      <c r="P20223" s="73"/>
      <c r="T20223" s="73"/>
      <c r="U20223" s="73"/>
      <c r="V20223" s="73"/>
      <c r="X20223" s="12"/>
    </row>
    <row r="20224" spans="2:24" x14ac:dyDescent="0.3">
      <c r="B20224" s="73"/>
      <c r="D20224" s="73"/>
      <c r="P20224" s="73"/>
      <c r="T20224" s="73"/>
      <c r="U20224" s="73"/>
      <c r="V20224" s="73"/>
      <c r="X20224" s="12"/>
    </row>
    <row r="20225" spans="2:24" x14ac:dyDescent="0.3">
      <c r="B20225" s="73"/>
      <c r="D20225" s="73"/>
      <c r="P20225" s="73"/>
      <c r="T20225" s="73"/>
      <c r="U20225" s="73"/>
      <c r="V20225" s="73"/>
      <c r="X20225" s="12"/>
    </row>
    <row r="20226" spans="2:24" x14ac:dyDescent="0.3">
      <c r="B20226" s="73"/>
      <c r="D20226" s="73"/>
      <c r="P20226" s="73"/>
      <c r="T20226" s="73"/>
      <c r="U20226" s="73"/>
      <c r="V20226" s="73"/>
      <c r="X20226" s="12"/>
    </row>
    <row r="20227" spans="2:24" x14ac:dyDescent="0.3">
      <c r="B20227" s="73"/>
      <c r="D20227" s="73"/>
      <c r="P20227" s="73"/>
      <c r="T20227" s="73"/>
      <c r="U20227" s="73"/>
      <c r="V20227" s="73"/>
      <c r="X20227" s="12"/>
    </row>
    <row r="20228" spans="2:24" x14ac:dyDescent="0.3">
      <c r="B20228" s="73"/>
      <c r="D20228" s="73"/>
      <c r="P20228" s="73"/>
      <c r="T20228" s="73"/>
      <c r="U20228" s="73"/>
      <c r="V20228" s="73"/>
      <c r="X20228" s="12"/>
    </row>
    <row r="20229" spans="2:24" x14ac:dyDescent="0.3">
      <c r="B20229" s="73"/>
      <c r="D20229" s="73"/>
      <c r="P20229" s="73"/>
      <c r="T20229" s="73"/>
      <c r="U20229" s="73"/>
      <c r="V20229" s="73"/>
      <c r="X20229" s="12"/>
    </row>
    <row r="20230" spans="2:24" x14ac:dyDescent="0.3">
      <c r="B20230" s="73"/>
      <c r="D20230" s="73"/>
      <c r="P20230" s="73"/>
      <c r="T20230" s="73"/>
      <c r="U20230" s="73"/>
      <c r="V20230" s="73"/>
      <c r="X20230" s="12"/>
    </row>
    <row r="20231" spans="2:24" x14ac:dyDescent="0.3">
      <c r="B20231" s="73"/>
      <c r="D20231" s="73"/>
      <c r="P20231" s="73"/>
      <c r="T20231" s="73"/>
      <c r="U20231" s="73"/>
      <c r="V20231" s="73"/>
      <c r="X20231" s="12"/>
    </row>
    <row r="20232" spans="2:24" x14ac:dyDescent="0.3">
      <c r="B20232" s="73"/>
      <c r="D20232" s="73"/>
      <c r="P20232" s="73"/>
      <c r="T20232" s="73"/>
      <c r="U20232" s="73"/>
      <c r="V20232" s="73"/>
      <c r="X20232" s="12"/>
    </row>
    <row r="20233" spans="2:24" x14ac:dyDescent="0.3">
      <c r="B20233" s="73"/>
      <c r="D20233" s="73"/>
      <c r="P20233" s="73"/>
      <c r="T20233" s="73"/>
      <c r="U20233" s="73"/>
      <c r="V20233" s="73"/>
      <c r="X20233" s="12"/>
    </row>
    <row r="20234" spans="2:24" x14ac:dyDescent="0.3">
      <c r="B20234" s="73"/>
      <c r="D20234" s="73"/>
      <c r="P20234" s="73"/>
      <c r="T20234" s="73"/>
      <c r="U20234" s="73"/>
      <c r="V20234" s="73"/>
      <c r="X20234" s="12"/>
    </row>
    <row r="20235" spans="2:24" x14ac:dyDescent="0.3">
      <c r="B20235" s="73"/>
      <c r="D20235" s="73"/>
      <c r="P20235" s="73"/>
      <c r="T20235" s="73"/>
      <c r="U20235" s="73"/>
      <c r="V20235" s="73"/>
      <c r="X20235" s="12"/>
    </row>
    <row r="20236" spans="2:24" x14ac:dyDescent="0.3">
      <c r="B20236" s="73"/>
      <c r="D20236" s="73"/>
      <c r="P20236" s="73"/>
      <c r="T20236" s="73"/>
      <c r="U20236" s="73"/>
      <c r="V20236" s="73"/>
      <c r="X20236" s="12"/>
    </row>
    <row r="20237" spans="2:24" x14ac:dyDescent="0.3">
      <c r="B20237" s="73"/>
      <c r="D20237" s="73"/>
      <c r="P20237" s="73"/>
      <c r="T20237" s="73"/>
      <c r="U20237" s="73"/>
      <c r="V20237" s="73"/>
      <c r="X20237" s="12"/>
    </row>
    <row r="20238" spans="2:24" x14ac:dyDescent="0.3">
      <c r="B20238" s="73"/>
      <c r="D20238" s="73"/>
      <c r="P20238" s="73"/>
      <c r="T20238" s="73"/>
      <c r="U20238" s="73"/>
      <c r="V20238" s="73"/>
      <c r="X20238" s="12"/>
    </row>
    <row r="20239" spans="2:24" x14ac:dyDescent="0.3">
      <c r="B20239" s="73"/>
      <c r="D20239" s="73"/>
      <c r="P20239" s="73"/>
      <c r="T20239" s="73"/>
      <c r="U20239" s="73"/>
      <c r="V20239" s="73"/>
      <c r="X20239" s="12"/>
    </row>
    <row r="20240" spans="2:24" x14ac:dyDescent="0.3">
      <c r="B20240" s="73"/>
      <c r="D20240" s="73"/>
      <c r="P20240" s="73"/>
      <c r="T20240" s="73"/>
      <c r="U20240" s="73"/>
      <c r="V20240" s="73"/>
      <c r="X20240" s="12"/>
    </row>
    <row r="20241" spans="2:24" x14ac:dyDescent="0.3">
      <c r="B20241" s="73"/>
      <c r="D20241" s="73"/>
      <c r="P20241" s="73"/>
      <c r="T20241" s="73"/>
      <c r="U20241" s="73"/>
      <c r="V20241" s="73"/>
      <c r="X20241" s="12"/>
    </row>
    <row r="20242" spans="2:24" x14ac:dyDescent="0.3">
      <c r="B20242" s="73"/>
      <c r="D20242" s="73"/>
      <c r="P20242" s="73"/>
      <c r="T20242" s="73"/>
      <c r="U20242" s="73"/>
      <c r="V20242" s="73"/>
      <c r="X20242" s="12"/>
    </row>
    <row r="20243" spans="2:24" x14ac:dyDescent="0.3">
      <c r="B20243" s="73"/>
      <c r="D20243" s="73"/>
      <c r="P20243" s="73"/>
      <c r="T20243" s="73"/>
      <c r="U20243" s="73"/>
      <c r="V20243" s="73"/>
      <c r="X20243" s="12"/>
    </row>
    <row r="20244" spans="2:24" x14ac:dyDescent="0.3">
      <c r="B20244" s="73"/>
      <c r="D20244" s="73"/>
      <c r="P20244" s="73"/>
      <c r="T20244" s="73"/>
      <c r="U20244" s="73"/>
      <c r="V20244" s="73"/>
      <c r="X20244" s="12"/>
    </row>
    <row r="20245" spans="2:24" x14ac:dyDescent="0.3">
      <c r="B20245" s="73"/>
      <c r="D20245" s="73"/>
      <c r="P20245" s="73"/>
      <c r="T20245" s="73"/>
      <c r="U20245" s="73"/>
      <c r="V20245" s="73"/>
      <c r="X20245" s="12"/>
    </row>
    <row r="20246" spans="2:24" x14ac:dyDescent="0.3">
      <c r="B20246" s="73"/>
      <c r="D20246" s="73"/>
      <c r="P20246" s="73"/>
      <c r="T20246" s="73"/>
      <c r="U20246" s="73"/>
      <c r="V20246" s="73"/>
      <c r="X20246" s="12"/>
    </row>
    <row r="20247" spans="2:24" x14ac:dyDescent="0.3">
      <c r="B20247" s="73"/>
      <c r="D20247" s="73"/>
      <c r="P20247" s="73"/>
      <c r="T20247" s="73"/>
      <c r="U20247" s="73"/>
      <c r="V20247" s="73"/>
      <c r="X20247" s="12"/>
    </row>
    <row r="20248" spans="2:24" x14ac:dyDescent="0.3">
      <c r="B20248" s="73"/>
      <c r="D20248" s="73"/>
      <c r="P20248" s="73"/>
      <c r="T20248" s="73"/>
      <c r="U20248" s="73"/>
      <c r="V20248" s="73"/>
      <c r="X20248" s="12"/>
    </row>
    <row r="20249" spans="2:24" x14ac:dyDescent="0.3">
      <c r="B20249" s="73"/>
      <c r="D20249" s="73"/>
      <c r="P20249" s="73"/>
      <c r="T20249" s="73"/>
      <c r="U20249" s="73"/>
      <c r="V20249" s="73"/>
      <c r="X20249" s="12"/>
    </row>
    <row r="20250" spans="2:24" x14ac:dyDescent="0.3">
      <c r="B20250" s="73"/>
      <c r="D20250" s="73"/>
      <c r="P20250" s="73"/>
      <c r="T20250" s="73"/>
      <c r="U20250" s="73"/>
      <c r="V20250" s="73"/>
      <c r="X20250" s="12"/>
    </row>
    <row r="20251" spans="2:24" x14ac:dyDescent="0.3">
      <c r="B20251" s="73"/>
      <c r="D20251" s="73"/>
      <c r="P20251" s="73"/>
      <c r="T20251" s="73"/>
      <c r="U20251" s="73"/>
      <c r="V20251" s="73"/>
      <c r="X20251" s="12"/>
    </row>
    <row r="20252" spans="2:24" x14ac:dyDescent="0.3">
      <c r="B20252" s="73"/>
      <c r="D20252" s="73"/>
      <c r="P20252" s="73"/>
      <c r="T20252" s="73"/>
      <c r="U20252" s="73"/>
      <c r="V20252" s="73"/>
      <c r="X20252" s="12"/>
    </row>
    <row r="20253" spans="2:24" x14ac:dyDescent="0.3">
      <c r="B20253" s="73"/>
      <c r="D20253" s="73"/>
      <c r="P20253" s="73"/>
      <c r="T20253" s="73"/>
      <c r="U20253" s="73"/>
      <c r="V20253" s="73"/>
      <c r="X20253" s="12"/>
    </row>
    <row r="20254" spans="2:24" x14ac:dyDescent="0.3">
      <c r="B20254" s="73"/>
      <c r="D20254" s="73"/>
      <c r="P20254" s="73"/>
      <c r="T20254" s="73"/>
      <c r="U20254" s="73"/>
      <c r="V20254" s="73"/>
      <c r="X20254" s="12"/>
    </row>
    <row r="20255" spans="2:24" x14ac:dyDescent="0.3">
      <c r="B20255" s="73"/>
      <c r="D20255" s="73"/>
      <c r="P20255" s="73"/>
      <c r="T20255" s="73"/>
      <c r="U20255" s="73"/>
      <c r="V20255" s="73"/>
      <c r="X20255" s="12"/>
    </row>
    <row r="20256" spans="2:24" x14ac:dyDescent="0.3">
      <c r="B20256" s="73"/>
      <c r="D20256" s="73"/>
      <c r="P20256" s="73"/>
      <c r="T20256" s="73"/>
      <c r="U20256" s="73"/>
      <c r="V20256" s="73"/>
      <c r="X20256" s="12"/>
    </row>
    <row r="20257" spans="2:24" x14ac:dyDescent="0.3">
      <c r="B20257" s="73"/>
      <c r="D20257" s="73"/>
      <c r="P20257" s="73"/>
      <c r="T20257" s="73"/>
      <c r="U20257" s="73"/>
      <c r="V20257" s="73"/>
      <c r="X20257" s="12"/>
    </row>
    <row r="20258" spans="2:24" x14ac:dyDescent="0.3">
      <c r="B20258" s="73"/>
      <c r="D20258" s="73"/>
      <c r="P20258" s="73"/>
      <c r="T20258" s="73"/>
      <c r="U20258" s="73"/>
      <c r="V20258" s="73"/>
      <c r="X20258" s="12"/>
    </row>
    <row r="20259" spans="2:24" x14ac:dyDescent="0.3">
      <c r="B20259" s="73"/>
      <c r="D20259" s="73"/>
      <c r="P20259" s="73"/>
      <c r="T20259" s="73"/>
      <c r="U20259" s="73"/>
      <c r="V20259" s="73"/>
      <c r="X20259" s="12"/>
    </row>
    <row r="20260" spans="2:24" x14ac:dyDescent="0.3">
      <c r="B20260" s="73"/>
      <c r="D20260" s="73"/>
      <c r="P20260" s="73"/>
      <c r="T20260" s="73"/>
      <c r="U20260" s="73"/>
      <c r="V20260" s="73"/>
      <c r="X20260" s="12"/>
    </row>
    <row r="20261" spans="2:24" x14ac:dyDescent="0.3">
      <c r="B20261" s="73"/>
      <c r="D20261" s="73"/>
      <c r="P20261" s="73"/>
      <c r="T20261" s="73"/>
      <c r="U20261" s="73"/>
      <c r="V20261" s="73"/>
      <c r="X20261" s="12"/>
    </row>
    <row r="20262" spans="2:24" x14ac:dyDescent="0.3">
      <c r="B20262" s="73"/>
      <c r="D20262" s="73"/>
      <c r="P20262" s="73"/>
      <c r="T20262" s="73"/>
      <c r="U20262" s="73"/>
      <c r="V20262" s="73"/>
      <c r="X20262" s="12"/>
    </row>
    <row r="20263" spans="2:24" x14ac:dyDescent="0.3">
      <c r="B20263" s="73"/>
      <c r="D20263" s="73"/>
      <c r="P20263" s="73"/>
      <c r="T20263" s="73"/>
      <c r="U20263" s="73"/>
      <c r="V20263" s="73"/>
      <c r="X20263" s="12"/>
    </row>
    <row r="20264" spans="2:24" x14ac:dyDescent="0.3">
      <c r="B20264" s="73"/>
      <c r="D20264" s="73"/>
      <c r="P20264" s="73"/>
      <c r="T20264" s="73"/>
      <c r="U20264" s="73"/>
      <c r="V20264" s="73"/>
      <c r="X20264" s="12"/>
    </row>
    <row r="20265" spans="2:24" x14ac:dyDescent="0.3">
      <c r="B20265" s="73"/>
      <c r="D20265" s="73"/>
      <c r="P20265" s="73"/>
      <c r="T20265" s="73"/>
      <c r="U20265" s="73"/>
      <c r="V20265" s="73"/>
      <c r="X20265" s="12"/>
    </row>
    <row r="20266" spans="2:24" x14ac:dyDescent="0.3">
      <c r="B20266" s="73"/>
      <c r="D20266" s="73"/>
      <c r="P20266" s="73"/>
      <c r="T20266" s="73"/>
      <c r="U20266" s="73"/>
      <c r="V20266" s="73"/>
      <c r="X20266" s="12"/>
    </row>
    <row r="20267" spans="2:24" x14ac:dyDescent="0.3">
      <c r="B20267" s="73"/>
      <c r="D20267" s="73"/>
      <c r="P20267" s="73"/>
      <c r="T20267" s="73"/>
      <c r="U20267" s="73"/>
      <c r="V20267" s="73"/>
      <c r="X20267" s="12"/>
    </row>
    <row r="20268" spans="2:24" x14ac:dyDescent="0.3">
      <c r="B20268" s="73"/>
      <c r="D20268" s="73"/>
      <c r="P20268" s="73"/>
      <c r="T20268" s="73"/>
      <c r="U20268" s="73"/>
      <c r="V20268" s="73"/>
      <c r="X20268" s="12"/>
    </row>
    <row r="20269" spans="2:24" x14ac:dyDescent="0.3">
      <c r="B20269" s="73"/>
      <c r="D20269" s="73"/>
      <c r="P20269" s="73"/>
      <c r="T20269" s="73"/>
      <c r="U20269" s="73"/>
      <c r="V20269" s="73"/>
      <c r="X20269" s="12"/>
    </row>
    <row r="20270" spans="2:24" x14ac:dyDescent="0.3">
      <c r="B20270" s="73"/>
      <c r="D20270" s="73"/>
      <c r="P20270" s="73"/>
      <c r="T20270" s="73"/>
      <c r="U20270" s="73"/>
      <c r="V20270" s="73"/>
      <c r="X20270" s="12"/>
    </row>
    <row r="20271" spans="2:24" x14ac:dyDescent="0.3">
      <c r="B20271" s="73"/>
      <c r="D20271" s="73"/>
      <c r="P20271" s="73"/>
      <c r="T20271" s="73"/>
      <c r="U20271" s="73"/>
      <c r="V20271" s="73"/>
      <c r="X20271" s="12"/>
    </row>
    <row r="20272" spans="2:24" x14ac:dyDescent="0.3">
      <c r="B20272" s="73"/>
      <c r="D20272" s="73"/>
      <c r="P20272" s="73"/>
      <c r="T20272" s="73"/>
      <c r="U20272" s="73"/>
      <c r="V20272" s="73"/>
      <c r="X20272" s="12"/>
    </row>
    <row r="20273" spans="2:24" x14ac:dyDescent="0.3">
      <c r="B20273" s="73"/>
      <c r="D20273" s="73"/>
      <c r="P20273" s="73"/>
      <c r="T20273" s="73"/>
      <c r="U20273" s="73"/>
      <c r="V20273" s="73"/>
      <c r="X20273" s="12"/>
    </row>
    <row r="20274" spans="2:24" x14ac:dyDescent="0.3">
      <c r="B20274" s="73"/>
      <c r="D20274" s="73"/>
      <c r="P20274" s="73"/>
      <c r="T20274" s="73"/>
      <c r="U20274" s="73"/>
      <c r="V20274" s="73"/>
      <c r="X20274" s="12"/>
    </row>
    <row r="20275" spans="2:24" x14ac:dyDescent="0.3">
      <c r="B20275" s="73"/>
      <c r="D20275" s="73"/>
      <c r="P20275" s="73"/>
      <c r="T20275" s="73"/>
      <c r="U20275" s="73"/>
      <c r="V20275" s="73"/>
      <c r="X20275" s="12"/>
    </row>
    <row r="20276" spans="2:24" x14ac:dyDescent="0.3">
      <c r="B20276" s="73"/>
      <c r="D20276" s="73"/>
      <c r="P20276" s="73"/>
      <c r="T20276" s="73"/>
      <c r="U20276" s="73"/>
      <c r="V20276" s="73"/>
      <c r="X20276" s="12"/>
    </row>
    <row r="20277" spans="2:24" x14ac:dyDescent="0.3">
      <c r="B20277" s="73"/>
      <c r="D20277" s="73"/>
      <c r="P20277" s="73"/>
      <c r="T20277" s="73"/>
      <c r="U20277" s="73"/>
      <c r="V20277" s="73"/>
      <c r="X20277" s="12"/>
    </row>
    <row r="20278" spans="2:24" x14ac:dyDescent="0.3">
      <c r="B20278" s="73"/>
      <c r="D20278" s="73"/>
      <c r="P20278" s="73"/>
      <c r="T20278" s="73"/>
      <c r="U20278" s="73"/>
      <c r="V20278" s="73"/>
      <c r="X20278" s="12"/>
    </row>
    <row r="20279" spans="2:24" x14ac:dyDescent="0.3">
      <c r="B20279" s="73"/>
      <c r="D20279" s="73"/>
      <c r="P20279" s="73"/>
      <c r="T20279" s="73"/>
      <c r="U20279" s="73"/>
      <c r="V20279" s="73"/>
      <c r="X20279" s="12"/>
    </row>
    <row r="20280" spans="2:24" x14ac:dyDescent="0.3">
      <c r="B20280" s="73"/>
      <c r="D20280" s="73"/>
      <c r="P20280" s="73"/>
      <c r="T20280" s="73"/>
      <c r="U20280" s="73"/>
      <c r="V20280" s="73"/>
      <c r="X20280" s="12"/>
    </row>
    <row r="20281" spans="2:24" x14ac:dyDescent="0.3">
      <c r="B20281" s="73"/>
      <c r="D20281" s="73"/>
      <c r="P20281" s="73"/>
      <c r="T20281" s="73"/>
      <c r="U20281" s="73"/>
      <c r="V20281" s="73"/>
      <c r="X20281" s="12"/>
    </row>
    <row r="20282" spans="2:24" x14ac:dyDescent="0.3">
      <c r="B20282" s="73"/>
      <c r="D20282" s="73"/>
      <c r="P20282" s="73"/>
      <c r="T20282" s="73"/>
      <c r="U20282" s="73"/>
      <c r="V20282" s="73"/>
      <c r="X20282" s="12"/>
    </row>
    <row r="20283" spans="2:24" x14ac:dyDescent="0.3">
      <c r="B20283" s="73"/>
      <c r="D20283" s="73"/>
      <c r="P20283" s="73"/>
      <c r="T20283" s="73"/>
      <c r="U20283" s="73"/>
      <c r="V20283" s="73"/>
      <c r="X20283" s="12"/>
    </row>
    <row r="20284" spans="2:24" x14ac:dyDescent="0.3">
      <c r="B20284" s="73"/>
      <c r="D20284" s="73"/>
      <c r="P20284" s="73"/>
      <c r="T20284" s="73"/>
      <c r="U20284" s="73"/>
      <c r="V20284" s="73"/>
      <c r="X20284" s="12"/>
    </row>
    <row r="20285" spans="2:24" x14ac:dyDescent="0.3">
      <c r="B20285" s="73"/>
      <c r="D20285" s="73"/>
      <c r="P20285" s="73"/>
      <c r="T20285" s="73"/>
      <c r="U20285" s="73"/>
      <c r="V20285" s="73"/>
      <c r="X20285" s="12"/>
    </row>
    <row r="20286" spans="2:24" x14ac:dyDescent="0.3">
      <c r="B20286" s="73"/>
      <c r="D20286" s="73"/>
      <c r="P20286" s="73"/>
      <c r="T20286" s="73"/>
      <c r="U20286" s="73"/>
      <c r="V20286" s="73"/>
      <c r="X20286" s="12"/>
    </row>
    <row r="20287" spans="2:24" x14ac:dyDescent="0.3">
      <c r="B20287" s="73"/>
      <c r="D20287" s="73"/>
      <c r="P20287" s="73"/>
      <c r="T20287" s="73"/>
      <c r="U20287" s="73"/>
      <c r="V20287" s="73"/>
      <c r="X20287" s="12"/>
    </row>
    <row r="20288" spans="2:24" x14ac:dyDescent="0.3">
      <c r="B20288" s="73"/>
      <c r="D20288" s="73"/>
      <c r="P20288" s="73"/>
      <c r="T20288" s="73"/>
      <c r="U20288" s="73"/>
      <c r="V20288" s="73"/>
      <c r="X20288" s="12"/>
    </row>
    <row r="20289" spans="2:24" x14ac:dyDescent="0.3">
      <c r="B20289" s="73"/>
      <c r="D20289" s="73"/>
      <c r="P20289" s="73"/>
      <c r="T20289" s="73"/>
      <c r="U20289" s="73"/>
      <c r="V20289" s="73"/>
      <c r="X20289" s="12"/>
    </row>
    <row r="20290" spans="2:24" x14ac:dyDescent="0.3">
      <c r="B20290" s="73"/>
      <c r="D20290" s="73"/>
      <c r="P20290" s="73"/>
      <c r="T20290" s="73"/>
      <c r="U20290" s="73"/>
      <c r="V20290" s="73"/>
      <c r="X20290" s="12"/>
    </row>
    <row r="20291" spans="2:24" x14ac:dyDescent="0.3">
      <c r="B20291" s="73"/>
      <c r="D20291" s="73"/>
      <c r="P20291" s="73"/>
      <c r="T20291" s="73"/>
      <c r="U20291" s="73"/>
      <c r="V20291" s="73"/>
      <c r="X20291" s="12"/>
    </row>
    <row r="20292" spans="2:24" x14ac:dyDescent="0.3">
      <c r="B20292" s="73"/>
      <c r="D20292" s="73"/>
      <c r="P20292" s="73"/>
      <c r="T20292" s="73"/>
      <c r="U20292" s="73"/>
      <c r="V20292" s="73"/>
      <c r="X20292" s="12"/>
    </row>
    <row r="20293" spans="2:24" x14ac:dyDescent="0.3">
      <c r="B20293" s="73"/>
      <c r="D20293" s="73"/>
      <c r="P20293" s="73"/>
      <c r="T20293" s="73"/>
      <c r="U20293" s="73"/>
      <c r="V20293" s="73"/>
      <c r="X20293" s="12"/>
    </row>
    <row r="20294" spans="2:24" x14ac:dyDescent="0.3">
      <c r="B20294" s="73"/>
      <c r="D20294" s="73"/>
      <c r="P20294" s="73"/>
      <c r="T20294" s="73"/>
      <c r="U20294" s="73"/>
      <c r="V20294" s="73"/>
      <c r="X20294" s="12"/>
    </row>
    <row r="20295" spans="2:24" x14ac:dyDescent="0.3">
      <c r="B20295" s="73"/>
      <c r="D20295" s="73"/>
      <c r="P20295" s="73"/>
      <c r="T20295" s="73"/>
      <c r="U20295" s="73"/>
      <c r="V20295" s="73"/>
      <c r="X20295" s="12"/>
    </row>
    <row r="20296" spans="2:24" x14ac:dyDescent="0.3">
      <c r="B20296" s="73"/>
      <c r="D20296" s="73"/>
      <c r="P20296" s="73"/>
      <c r="T20296" s="73"/>
      <c r="U20296" s="73"/>
      <c r="V20296" s="73"/>
      <c r="X20296" s="12"/>
    </row>
    <row r="20297" spans="2:24" x14ac:dyDescent="0.3">
      <c r="B20297" s="73"/>
      <c r="D20297" s="73"/>
      <c r="P20297" s="73"/>
      <c r="T20297" s="73"/>
      <c r="U20297" s="73"/>
      <c r="V20297" s="73"/>
      <c r="X20297" s="12"/>
    </row>
    <row r="20298" spans="2:24" x14ac:dyDescent="0.3">
      <c r="B20298" s="73"/>
      <c r="D20298" s="73"/>
      <c r="P20298" s="73"/>
      <c r="T20298" s="73"/>
      <c r="U20298" s="73"/>
      <c r="V20298" s="73"/>
      <c r="X20298" s="12"/>
    </row>
    <row r="20299" spans="2:24" x14ac:dyDescent="0.3">
      <c r="B20299" s="73"/>
      <c r="D20299" s="73"/>
      <c r="P20299" s="73"/>
      <c r="T20299" s="73"/>
      <c r="U20299" s="73"/>
      <c r="V20299" s="73"/>
      <c r="X20299" s="12"/>
    </row>
    <row r="20300" spans="2:24" x14ac:dyDescent="0.3">
      <c r="B20300" s="73"/>
      <c r="D20300" s="73"/>
      <c r="P20300" s="73"/>
      <c r="T20300" s="73"/>
      <c r="U20300" s="73"/>
      <c r="V20300" s="73"/>
      <c r="X20300" s="12"/>
    </row>
    <row r="20301" spans="2:24" x14ac:dyDescent="0.3">
      <c r="B20301" s="73"/>
      <c r="D20301" s="73"/>
      <c r="P20301" s="73"/>
      <c r="T20301" s="73"/>
      <c r="U20301" s="73"/>
      <c r="V20301" s="73"/>
      <c r="X20301" s="12"/>
    </row>
    <row r="20302" spans="2:24" x14ac:dyDescent="0.3">
      <c r="B20302" s="73"/>
      <c r="D20302" s="73"/>
      <c r="P20302" s="73"/>
      <c r="T20302" s="73"/>
      <c r="U20302" s="73"/>
      <c r="V20302" s="73"/>
      <c r="X20302" s="12"/>
    </row>
    <row r="20303" spans="2:24" x14ac:dyDescent="0.3">
      <c r="B20303" s="73"/>
      <c r="D20303" s="73"/>
      <c r="P20303" s="73"/>
      <c r="T20303" s="73"/>
      <c r="U20303" s="73"/>
      <c r="V20303" s="73"/>
      <c r="X20303" s="12"/>
    </row>
    <row r="20304" spans="2:24" x14ac:dyDescent="0.3">
      <c r="B20304" s="73"/>
      <c r="D20304" s="73"/>
      <c r="P20304" s="73"/>
      <c r="T20304" s="73"/>
      <c r="U20304" s="73"/>
      <c r="V20304" s="73"/>
      <c r="X20304" s="12"/>
    </row>
    <row r="20305" spans="2:24" x14ac:dyDescent="0.3">
      <c r="B20305" s="73"/>
      <c r="D20305" s="73"/>
      <c r="P20305" s="73"/>
      <c r="T20305" s="73"/>
      <c r="U20305" s="73"/>
      <c r="V20305" s="73"/>
      <c r="X20305" s="12"/>
    </row>
    <row r="20306" spans="2:24" x14ac:dyDescent="0.3">
      <c r="B20306" s="73"/>
      <c r="D20306" s="73"/>
      <c r="P20306" s="73"/>
      <c r="T20306" s="73"/>
      <c r="U20306" s="73"/>
      <c r="V20306" s="73"/>
      <c r="X20306" s="12"/>
    </row>
    <row r="20307" spans="2:24" x14ac:dyDescent="0.3">
      <c r="B20307" s="73"/>
      <c r="D20307" s="73"/>
      <c r="P20307" s="73"/>
      <c r="T20307" s="73"/>
      <c r="U20307" s="73"/>
      <c r="V20307" s="73"/>
      <c r="X20307" s="12"/>
    </row>
    <row r="20308" spans="2:24" x14ac:dyDescent="0.3">
      <c r="B20308" s="73"/>
      <c r="D20308" s="73"/>
      <c r="P20308" s="73"/>
      <c r="T20308" s="73"/>
      <c r="U20308" s="73"/>
      <c r="V20308" s="73"/>
      <c r="X20308" s="12"/>
    </row>
    <row r="20309" spans="2:24" x14ac:dyDescent="0.3">
      <c r="B20309" s="73"/>
      <c r="D20309" s="73"/>
      <c r="P20309" s="73"/>
      <c r="T20309" s="73"/>
      <c r="U20309" s="73"/>
      <c r="V20309" s="73"/>
      <c r="X20309" s="12"/>
    </row>
    <row r="20310" spans="2:24" x14ac:dyDescent="0.3">
      <c r="B20310" s="73"/>
      <c r="D20310" s="73"/>
      <c r="P20310" s="73"/>
      <c r="T20310" s="73"/>
      <c r="U20310" s="73"/>
      <c r="V20310" s="73"/>
      <c r="X20310" s="12"/>
    </row>
    <row r="20311" spans="2:24" x14ac:dyDescent="0.3">
      <c r="B20311" s="73"/>
      <c r="D20311" s="73"/>
      <c r="P20311" s="73"/>
      <c r="T20311" s="73"/>
      <c r="U20311" s="73"/>
      <c r="V20311" s="73"/>
      <c r="X20311" s="12"/>
    </row>
    <row r="20312" spans="2:24" x14ac:dyDescent="0.3">
      <c r="B20312" s="73"/>
      <c r="D20312" s="73"/>
      <c r="P20312" s="73"/>
      <c r="T20312" s="73"/>
      <c r="U20312" s="73"/>
      <c r="V20312" s="73"/>
      <c r="X20312" s="12"/>
    </row>
    <row r="20313" spans="2:24" x14ac:dyDescent="0.3">
      <c r="B20313" s="73"/>
      <c r="D20313" s="73"/>
      <c r="P20313" s="73"/>
      <c r="T20313" s="73"/>
      <c r="U20313" s="73"/>
      <c r="V20313" s="73"/>
      <c r="X20313" s="12"/>
    </row>
    <row r="20314" spans="2:24" x14ac:dyDescent="0.3">
      <c r="B20314" s="73"/>
      <c r="D20314" s="73"/>
      <c r="P20314" s="73"/>
      <c r="T20314" s="73"/>
      <c r="U20314" s="73"/>
      <c r="V20314" s="73"/>
      <c r="X20314" s="12"/>
    </row>
    <row r="20315" spans="2:24" x14ac:dyDescent="0.3">
      <c r="B20315" s="73"/>
      <c r="D20315" s="73"/>
      <c r="P20315" s="73"/>
      <c r="T20315" s="73"/>
      <c r="U20315" s="73"/>
      <c r="V20315" s="73"/>
      <c r="X20315" s="12"/>
    </row>
    <row r="20316" spans="2:24" x14ac:dyDescent="0.3">
      <c r="B20316" s="73"/>
      <c r="D20316" s="73"/>
      <c r="P20316" s="73"/>
      <c r="T20316" s="73"/>
      <c r="U20316" s="73"/>
      <c r="V20316" s="73"/>
      <c r="X20316" s="12"/>
    </row>
    <row r="20317" spans="2:24" x14ac:dyDescent="0.3">
      <c r="B20317" s="73"/>
      <c r="D20317" s="73"/>
      <c r="P20317" s="73"/>
      <c r="T20317" s="73"/>
      <c r="U20317" s="73"/>
      <c r="V20317" s="73"/>
      <c r="X20317" s="12"/>
    </row>
    <row r="20318" spans="2:24" x14ac:dyDescent="0.3">
      <c r="B20318" s="73"/>
      <c r="D20318" s="73"/>
      <c r="P20318" s="73"/>
      <c r="T20318" s="73"/>
      <c r="U20318" s="73"/>
      <c r="V20318" s="73"/>
      <c r="X20318" s="12"/>
    </row>
    <row r="20319" spans="2:24" x14ac:dyDescent="0.3">
      <c r="B20319" s="73"/>
      <c r="D20319" s="73"/>
      <c r="P20319" s="73"/>
      <c r="T20319" s="73"/>
      <c r="U20319" s="73"/>
      <c r="V20319" s="73"/>
      <c r="X20319" s="12"/>
    </row>
    <row r="20320" spans="2:24" x14ac:dyDescent="0.3">
      <c r="B20320" s="73"/>
      <c r="D20320" s="73"/>
      <c r="P20320" s="73"/>
      <c r="T20320" s="73"/>
      <c r="U20320" s="73"/>
      <c r="V20320" s="73"/>
      <c r="X20320" s="12"/>
    </row>
    <row r="20321" spans="2:24" x14ac:dyDescent="0.3">
      <c r="B20321" s="73"/>
      <c r="D20321" s="73"/>
      <c r="P20321" s="73"/>
      <c r="T20321" s="73"/>
      <c r="U20321" s="73"/>
      <c r="V20321" s="73"/>
      <c r="X20321" s="12"/>
    </row>
    <row r="20322" spans="2:24" x14ac:dyDescent="0.3">
      <c r="B20322" s="73"/>
      <c r="D20322" s="73"/>
      <c r="P20322" s="73"/>
      <c r="T20322" s="73"/>
      <c r="U20322" s="73"/>
      <c r="V20322" s="73"/>
      <c r="X20322" s="12"/>
    </row>
    <row r="20323" spans="2:24" x14ac:dyDescent="0.3">
      <c r="B20323" s="73"/>
      <c r="D20323" s="73"/>
      <c r="P20323" s="73"/>
      <c r="T20323" s="73"/>
      <c r="U20323" s="73"/>
      <c r="V20323" s="73"/>
      <c r="X20323" s="12"/>
    </row>
    <row r="20324" spans="2:24" x14ac:dyDescent="0.3">
      <c r="B20324" s="73"/>
      <c r="D20324" s="73"/>
      <c r="P20324" s="73"/>
      <c r="T20324" s="73"/>
      <c r="U20324" s="73"/>
      <c r="V20324" s="73"/>
      <c r="X20324" s="12"/>
    </row>
    <row r="20325" spans="2:24" x14ac:dyDescent="0.3">
      <c r="B20325" s="73"/>
      <c r="D20325" s="73"/>
      <c r="P20325" s="73"/>
      <c r="T20325" s="73"/>
      <c r="U20325" s="73"/>
      <c r="V20325" s="73"/>
      <c r="X20325" s="12"/>
    </row>
    <row r="20326" spans="2:24" x14ac:dyDescent="0.3">
      <c r="B20326" s="73"/>
      <c r="D20326" s="73"/>
      <c r="P20326" s="73"/>
      <c r="T20326" s="73"/>
      <c r="U20326" s="73"/>
      <c r="V20326" s="73"/>
      <c r="X20326" s="12"/>
    </row>
    <row r="20327" spans="2:24" x14ac:dyDescent="0.3">
      <c r="B20327" s="73"/>
      <c r="D20327" s="73"/>
      <c r="P20327" s="73"/>
      <c r="T20327" s="73"/>
      <c r="U20327" s="73"/>
      <c r="V20327" s="73"/>
      <c r="X20327" s="12"/>
    </row>
    <row r="20328" spans="2:24" x14ac:dyDescent="0.3">
      <c r="B20328" s="73"/>
      <c r="D20328" s="73"/>
      <c r="P20328" s="73"/>
      <c r="T20328" s="73"/>
      <c r="U20328" s="73"/>
      <c r="V20328" s="73"/>
      <c r="X20328" s="12"/>
    </row>
    <row r="20329" spans="2:24" x14ac:dyDescent="0.3">
      <c r="B20329" s="73"/>
      <c r="D20329" s="73"/>
      <c r="P20329" s="73"/>
      <c r="T20329" s="73"/>
      <c r="U20329" s="73"/>
      <c r="V20329" s="73"/>
      <c r="X20329" s="12"/>
    </row>
    <row r="20330" spans="2:24" x14ac:dyDescent="0.3">
      <c r="B20330" s="73"/>
      <c r="D20330" s="73"/>
      <c r="P20330" s="73"/>
      <c r="T20330" s="73"/>
      <c r="U20330" s="73"/>
      <c r="V20330" s="73"/>
      <c r="X20330" s="12"/>
    </row>
    <row r="20331" spans="2:24" x14ac:dyDescent="0.3">
      <c r="B20331" s="73"/>
      <c r="D20331" s="73"/>
      <c r="P20331" s="73"/>
      <c r="T20331" s="73"/>
      <c r="U20331" s="73"/>
      <c r="V20331" s="73"/>
      <c r="X20331" s="12"/>
    </row>
    <row r="20332" spans="2:24" x14ac:dyDescent="0.3">
      <c r="B20332" s="73"/>
      <c r="D20332" s="73"/>
      <c r="P20332" s="73"/>
      <c r="T20332" s="73"/>
      <c r="U20332" s="73"/>
      <c r="V20332" s="73"/>
      <c r="X20332" s="12"/>
    </row>
    <row r="20333" spans="2:24" x14ac:dyDescent="0.3">
      <c r="B20333" s="73"/>
      <c r="D20333" s="73"/>
      <c r="P20333" s="73"/>
      <c r="T20333" s="73"/>
      <c r="U20333" s="73"/>
      <c r="V20333" s="73"/>
      <c r="X20333" s="12"/>
    </row>
    <row r="20334" spans="2:24" x14ac:dyDescent="0.3">
      <c r="B20334" s="73"/>
      <c r="D20334" s="73"/>
      <c r="P20334" s="73"/>
      <c r="T20334" s="73"/>
      <c r="U20334" s="73"/>
      <c r="V20334" s="73"/>
      <c r="X20334" s="12"/>
    </row>
    <row r="20335" spans="2:24" x14ac:dyDescent="0.3">
      <c r="B20335" s="73"/>
      <c r="D20335" s="73"/>
      <c r="P20335" s="73"/>
      <c r="T20335" s="73"/>
      <c r="U20335" s="73"/>
      <c r="V20335" s="73"/>
      <c r="X20335" s="12"/>
    </row>
    <row r="20336" spans="2:24" x14ac:dyDescent="0.3">
      <c r="B20336" s="73"/>
      <c r="D20336" s="73"/>
      <c r="P20336" s="73"/>
      <c r="T20336" s="73"/>
      <c r="U20336" s="73"/>
      <c r="V20336" s="73"/>
      <c r="X20336" s="12"/>
    </row>
    <row r="20337" spans="2:24" x14ac:dyDescent="0.3">
      <c r="B20337" s="73"/>
      <c r="D20337" s="73"/>
      <c r="P20337" s="73"/>
      <c r="T20337" s="73"/>
      <c r="U20337" s="73"/>
      <c r="V20337" s="73"/>
      <c r="X20337" s="12"/>
    </row>
    <row r="20338" spans="2:24" x14ac:dyDescent="0.3">
      <c r="B20338" s="73"/>
      <c r="D20338" s="73"/>
      <c r="P20338" s="73"/>
      <c r="T20338" s="73"/>
      <c r="U20338" s="73"/>
      <c r="V20338" s="73"/>
      <c r="X20338" s="12"/>
    </row>
    <row r="20339" spans="2:24" x14ac:dyDescent="0.3">
      <c r="B20339" s="73"/>
      <c r="D20339" s="73"/>
      <c r="P20339" s="73"/>
      <c r="T20339" s="73"/>
      <c r="U20339" s="73"/>
      <c r="V20339" s="73"/>
      <c r="X20339" s="12"/>
    </row>
    <row r="20340" spans="2:24" x14ac:dyDescent="0.3">
      <c r="B20340" s="73"/>
      <c r="D20340" s="73"/>
      <c r="P20340" s="73"/>
      <c r="T20340" s="73"/>
      <c r="U20340" s="73"/>
      <c r="V20340" s="73"/>
      <c r="X20340" s="12"/>
    </row>
    <row r="20341" spans="2:24" x14ac:dyDescent="0.3">
      <c r="B20341" s="73"/>
      <c r="D20341" s="73"/>
      <c r="P20341" s="73"/>
      <c r="T20341" s="73"/>
      <c r="U20341" s="73"/>
      <c r="V20341" s="73"/>
      <c r="X20341" s="12"/>
    </row>
    <row r="20342" spans="2:24" x14ac:dyDescent="0.3">
      <c r="B20342" s="73"/>
      <c r="D20342" s="73"/>
      <c r="P20342" s="73"/>
      <c r="T20342" s="73"/>
      <c r="U20342" s="73"/>
      <c r="V20342" s="73"/>
      <c r="X20342" s="12"/>
    </row>
    <row r="20343" spans="2:24" x14ac:dyDescent="0.3">
      <c r="B20343" s="73"/>
      <c r="D20343" s="73"/>
      <c r="P20343" s="73"/>
      <c r="T20343" s="73"/>
      <c r="U20343" s="73"/>
      <c r="V20343" s="73"/>
      <c r="X20343" s="12"/>
    </row>
    <row r="20344" spans="2:24" x14ac:dyDescent="0.3">
      <c r="B20344" s="73"/>
      <c r="D20344" s="73"/>
      <c r="P20344" s="73"/>
      <c r="T20344" s="73"/>
      <c r="U20344" s="73"/>
      <c r="V20344" s="73"/>
      <c r="X20344" s="12"/>
    </row>
    <row r="20345" spans="2:24" x14ac:dyDescent="0.3">
      <c r="B20345" s="73"/>
      <c r="D20345" s="73"/>
      <c r="P20345" s="73"/>
      <c r="T20345" s="73"/>
      <c r="U20345" s="73"/>
      <c r="V20345" s="73"/>
      <c r="X20345" s="12"/>
    </row>
    <row r="20346" spans="2:24" x14ac:dyDescent="0.3">
      <c r="B20346" s="73"/>
      <c r="D20346" s="73"/>
      <c r="P20346" s="73"/>
      <c r="T20346" s="73"/>
      <c r="U20346" s="73"/>
      <c r="V20346" s="73"/>
      <c r="X20346" s="12"/>
    </row>
    <row r="20347" spans="2:24" x14ac:dyDescent="0.3">
      <c r="B20347" s="73"/>
      <c r="D20347" s="73"/>
      <c r="P20347" s="73"/>
      <c r="T20347" s="73"/>
      <c r="U20347" s="73"/>
      <c r="V20347" s="73"/>
      <c r="X20347" s="12"/>
    </row>
    <row r="20348" spans="2:24" x14ac:dyDescent="0.3">
      <c r="B20348" s="73"/>
      <c r="D20348" s="73"/>
      <c r="P20348" s="73"/>
      <c r="T20348" s="73"/>
      <c r="U20348" s="73"/>
      <c r="V20348" s="73"/>
      <c r="X20348" s="12"/>
    </row>
    <row r="20349" spans="2:24" x14ac:dyDescent="0.3">
      <c r="B20349" s="73"/>
      <c r="D20349" s="73"/>
      <c r="P20349" s="73"/>
      <c r="T20349" s="73"/>
      <c r="U20349" s="73"/>
      <c r="V20349" s="73"/>
      <c r="X20349" s="12"/>
    </row>
    <row r="20350" spans="2:24" x14ac:dyDescent="0.3">
      <c r="B20350" s="73"/>
      <c r="D20350" s="73"/>
      <c r="P20350" s="73"/>
      <c r="T20350" s="73"/>
      <c r="U20350" s="73"/>
      <c r="V20350" s="73"/>
      <c r="X20350" s="12"/>
    </row>
    <row r="20351" spans="2:24" x14ac:dyDescent="0.3">
      <c r="B20351" s="73"/>
      <c r="D20351" s="73"/>
      <c r="P20351" s="73"/>
      <c r="T20351" s="73"/>
      <c r="U20351" s="73"/>
      <c r="V20351" s="73"/>
      <c r="X20351" s="12"/>
    </row>
    <row r="20352" spans="2:24" x14ac:dyDescent="0.3">
      <c r="B20352" s="73"/>
      <c r="D20352" s="73"/>
      <c r="P20352" s="73"/>
      <c r="T20352" s="73"/>
      <c r="U20352" s="73"/>
      <c r="V20352" s="73"/>
      <c r="X20352" s="12"/>
    </row>
    <row r="20353" spans="2:24" x14ac:dyDescent="0.3">
      <c r="B20353" s="73"/>
      <c r="D20353" s="73"/>
      <c r="P20353" s="73"/>
      <c r="T20353" s="73"/>
      <c r="U20353" s="73"/>
      <c r="V20353" s="73"/>
      <c r="X20353" s="12"/>
    </row>
    <row r="20354" spans="2:24" x14ac:dyDescent="0.3">
      <c r="B20354" s="73"/>
      <c r="D20354" s="73"/>
      <c r="P20354" s="73"/>
      <c r="T20354" s="73"/>
      <c r="U20354" s="73"/>
      <c r="V20354" s="73"/>
      <c r="X20354" s="12"/>
    </row>
    <row r="20355" spans="2:24" x14ac:dyDescent="0.3">
      <c r="B20355" s="73"/>
      <c r="D20355" s="73"/>
      <c r="P20355" s="73"/>
      <c r="T20355" s="73"/>
      <c r="U20355" s="73"/>
      <c r="V20355" s="73"/>
      <c r="X20355" s="12"/>
    </row>
    <row r="20356" spans="2:24" x14ac:dyDescent="0.3">
      <c r="B20356" s="73"/>
      <c r="D20356" s="73"/>
      <c r="P20356" s="73"/>
      <c r="T20356" s="73"/>
      <c r="U20356" s="73"/>
      <c r="V20356" s="73"/>
      <c r="X20356" s="12"/>
    </row>
    <row r="20357" spans="2:24" x14ac:dyDescent="0.3">
      <c r="B20357" s="73"/>
      <c r="D20357" s="73"/>
      <c r="P20357" s="73"/>
      <c r="T20357" s="73"/>
      <c r="U20357" s="73"/>
      <c r="V20357" s="73"/>
      <c r="X20357" s="12"/>
    </row>
    <row r="20358" spans="2:24" x14ac:dyDescent="0.3">
      <c r="B20358" s="73"/>
      <c r="D20358" s="73"/>
      <c r="P20358" s="73"/>
      <c r="T20358" s="73"/>
      <c r="U20358" s="73"/>
      <c r="V20358" s="73"/>
      <c r="X20358" s="12"/>
    </row>
    <row r="20359" spans="2:24" x14ac:dyDescent="0.3">
      <c r="B20359" s="73"/>
      <c r="D20359" s="73"/>
      <c r="P20359" s="73"/>
      <c r="T20359" s="73"/>
      <c r="U20359" s="73"/>
      <c r="V20359" s="73"/>
      <c r="X20359" s="12"/>
    </row>
    <row r="20360" spans="2:24" x14ac:dyDescent="0.3">
      <c r="B20360" s="73"/>
      <c r="D20360" s="73"/>
      <c r="P20360" s="73"/>
      <c r="T20360" s="73"/>
      <c r="U20360" s="73"/>
      <c r="V20360" s="73"/>
      <c r="X20360" s="12"/>
    </row>
    <row r="20361" spans="2:24" x14ac:dyDescent="0.3">
      <c r="B20361" s="73"/>
      <c r="D20361" s="73"/>
      <c r="P20361" s="73"/>
      <c r="T20361" s="73"/>
      <c r="U20361" s="73"/>
      <c r="V20361" s="73"/>
      <c r="X20361" s="12"/>
    </row>
    <row r="20362" spans="2:24" x14ac:dyDescent="0.3">
      <c r="B20362" s="73"/>
      <c r="D20362" s="73"/>
      <c r="P20362" s="73"/>
      <c r="T20362" s="73"/>
      <c r="U20362" s="73"/>
      <c r="V20362" s="73"/>
      <c r="X20362" s="12"/>
    </row>
    <row r="20363" spans="2:24" x14ac:dyDescent="0.3">
      <c r="B20363" s="73"/>
      <c r="D20363" s="73"/>
      <c r="P20363" s="73"/>
      <c r="T20363" s="73"/>
      <c r="U20363" s="73"/>
      <c r="V20363" s="73"/>
      <c r="X20363" s="12"/>
    </row>
    <row r="20364" spans="2:24" x14ac:dyDescent="0.3">
      <c r="B20364" s="73"/>
      <c r="D20364" s="73"/>
      <c r="P20364" s="73"/>
      <c r="T20364" s="73"/>
      <c r="U20364" s="73"/>
      <c r="V20364" s="73"/>
      <c r="X20364" s="12"/>
    </row>
    <row r="20365" spans="2:24" x14ac:dyDescent="0.3">
      <c r="B20365" s="73"/>
      <c r="D20365" s="73"/>
      <c r="P20365" s="73"/>
      <c r="T20365" s="73"/>
      <c r="U20365" s="73"/>
      <c r="V20365" s="73"/>
      <c r="X20365" s="12"/>
    </row>
    <row r="20366" spans="2:24" x14ac:dyDescent="0.3">
      <c r="B20366" s="73"/>
      <c r="D20366" s="73"/>
      <c r="P20366" s="73"/>
      <c r="T20366" s="73"/>
      <c r="U20366" s="73"/>
      <c r="V20366" s="73"/>
      <c r="X20366" s="12"/>
    </row>
    <row r="20367" spans="2:24" x14ac:dyDescent="0.3">
      <c r="B20367" s="73"/>
      <c r="D20367" s="73"/>
      <c r="P20367" s="73"/>
      <c r="T20367" s="73"/>
      <c r="U20367" s="73"/>
      <c r="V20367" s="73"/>
      <c r="X20367" s="12"/>
    </row>
    <row r="20368" spans="2:24" x14ac:dyDescent="0.3">
      <c r="B20368" s="73"/>
      <c r="D20368" s="73"/>
      <c r="P20368" s="73"/>
      <c r="T20368" s="73"/>
      <c r="U20368" s="73"/>
      <c r="V20368" s="73"/>
      <c r="X20368" s="12"/>
    </row>
    <row r="20369" spans="2:24" x14ac:dyDescent="0.3">
      <c r="B20369" s="73"/>
      <c r="D20369" s="73"/>
      <c r="P20369" s="73"/>
      <c r="T20369" s="73"/>
      <c r="U20369" s="73"/>
      <c r="V20369" s="73"/>
      <c r="X20369" s="12"/>
    </row>
    <row r="20370" spans="2:24" x14ac:dyDescent="0.3">
      <c r="B20370" s="73"/>
      <c r="D20370" s="73"/>
      <c r="P20370" s="73"/>
      <c r="T20370" s="73"/>
      <c r="U20370" s="73"/>
      <c r="V20370" s="73"/>
      <c r="X20370" s="12"/>
    </row>
    <row r="20371" spans="2:24" x14ac:dyDescent="0.3">
      <c r="B20371" s="73"/>
      <c r="D20371" s="73"/>
      <c r="P20371" s="73"/>
      <c r="T20371" s="73"/>
      <c r="U20371" s="73"/>
      <c r="V20371" s="73"/>
      <c r="X20371" s="12"/>
    </row>
    <row r="20372" spans="2:24" x14ac:dyDescent="0.3">
      <c r="B20372" s="73"/>
      <c r="D20372" s="73"/>
      <c r="P20372" s="73"/>
      <c r="T20372" s="73"/>
      <c r="U20372" s="73"/>
      <c r="V20372" s="73"/>
      <c r="X20372" s="12"/>
    </row>
    <row r="20373" spans="2:24" x14ac:dyDescent="0.3">
      <c r="B20373" s="73"/>
      <c r="D20373" s="73"/>
      <c r="P20373" s="73"/>
      <c r="T20373" s="73"/>
      <c r="U20373" s="73"/>
      <c r="V20373" s="73"/>
      <c r="X20373" s="12"/>
    </row>
    <row r="20374" spans="2:24" x14ac:dyDescent="0.3">
      <c r="B20374" s="73"/>
      <c r="D20374" s="73"/>
      <c r="P20374" s="73"/>
      <c r="T20374" s="73"/>
      <c r="U20374" s="73"/>
      <c r="V20374" s="73"/>
      <c r="X20374" s="12"/>
    </row>
    <row r="20375" spans="2:24" x14ac:dyDescent="0.3">
      <c r="B20375" s="73"/>
      <c r="D20375" s="73"/>
      <c r="P20375" s="73"/>
      <c r="T20375" s="73"/>
      <c r="U20375" s="73"/>
      <c r="V20375" s="73"/>
      <c r="X20375" s="12"/>
    </row>
    <row r="20376" spans="2:24" x14ac:dyDescent="0.3">
      <c r="B20376" s="73"/>
      <c r="D20376" s="73"/>
      <c r="P20376" s="73"/>
      <c r="T20376" s="73"/>
      <c r="U20376" s="73"/>
      <c r="V20376" s="73"/>
      <c r="X20376" s="12"/>
    </row>
    <row r="20377" spans="2:24" x14ac:dyDescent="0.3">
      <c r="B20377" s="73"/>
      <c r="D20377" s="73"/>
      <c r="P20377" s="73"/>
      <c r="T20377" s="73"/>
      <c r="U20377" s="73"/>
      <c r="V20377" s="73"/>
      <c r="X20377" s="12"/>
    </row>
    <row r="20378" spans="2:24" x14ac:dyDescent="0.3">
      <c r="B20378" s="73"/>
      <c r="D20378" s="73"/>
      <c r="P20378" s="73"/>
      <c r="T20378" s="73"/>
      <c r="U20378" s="73"/>
      <c r="V20378" s="73"/>
      <c r="X20378" s="12"/>
    </row>
    <row r="20379" spans="2:24" x14ac:dyDescent="0.3">
      <c r="B20379" s="73"/>
      <c r="D20379" s="73"/>
      <c r="P20379" s="73"/>
      <c r="T20379" s="73"/>
      <c r="U20379" s="73"/>
      <c r="V20379" s="73"/>
      <c r="X20379" s="12"/>
    </row>
    <row r="20380" spans="2:24" x14ac:dyDescent="0.3">
      <c r="B20380" s="73"/>
      <c r="D20380" s="73"/>
      <c r="P20380" s="73"/>
      <c r="T20380" s="73"/>
      <c r="U20380" s="73"/>
      <c r="V20380" s="73"/>
      <c r="X20380" s="12"/>
    </row>
    <row r="20381" spans="2:24" x14ac:dyDescent="0.3">
      <c r="B20381" s="73"/>
      <c r="D20381" s="73"/>
      <c r="P20381" s="73"/>
      <c r="T20381" s="73"/>
      <c r="U20381" s="73"/>
      <c r="V20381" s="73"/>
      <c r="X20381" s="12"/>
    </row>
    <row r="20382" spans="2:24" x14ac:dyDescent="0.3">
      <c r="B20382" s="73"/>
      <c r="D20382" s="73"/>
      <c r="P20382" s="73"/>
      <c r="T20382" s="73"/>
      <c r="U20382" s="73"/>
      <c r="V20382" s="73"/>
      <c r="X20382" s="12"/>
    </row>
    <row r="20383" spans="2:24" x14ac:dyDescent="0.3">
      <c r="B20383" s="73"/>
      <c r="D20383" s="73"/>
      <c r="P20383" s="73"/>
      <c r="T20383" s="73"/>
      <c r="U20383" s="73"/>
      <c r="V20383" s="73"/>
      <c r="X20383" s="12"/>
    </row>
    <row r="20384" spans="2:24" x14ac:dyDescent="0.3">
      <c r="B20384" s="73"/>
      <c r="D20384" s="73"/>
      <c r="P20384" s="73"/>
      <c r="T20384" s="73"/>
      <c r="U20384" s="73"/>
      <c r="V20384" s="73"/>
      <c r="X20384" s="12"/>
    </row>
    <row r="20385" spans="2:24" x14ac:dyDescent="0.3">
      <c r="B20385" s="73"/>
      <c r="D20385" s="73"/>
      <c r="P20385" s="73"/>
      <c r="T20385" s="73"/>
      <c r="U20385" s="73"/>
      <c r="V20385" s="73"/>
      <c r="X20385" s="12"/>
    </row>
    <row r="20386" spans="2:24" x14ac:dyDescent="0.3">
      <c r="B20386" s="73"/>
      <c r="D20386" s="73"/>
      <c r="P20386" s="73"/>
      <c r="T20386" s="73"/>
      <c r="U20386" s="73"/>
      <c r="V20386" s="73"/>
      <c r="X20386" s="12"/>
    </row>
    <row r="20387" spans="2:24" x14ac:dyDescent="0.3">
      <c r="B20387" s="73"/>
      <c r="D20387" s="73"/>
      <c r="P20387" s="73"/>
      <c r="T20387" s="73"/>
      <c r="U20387" s="73"/>
      <c r="V20387" s="73"/>
      <c r="X20387" s="12"/>
    </row>
    <row r="20388" spans="2:24" x14ac:dyDescent="0.3">
      <c r="B20388" s="73"/>
      <c r="D20388" s="73"/>
      <c r="P20388" s="73"/>
      <c r="T20388" s="73"/>
      <c r="U20388" s="73"/>
      <c r="V20388" s="73"/>
      <c r="X20388" s="12"/>
    </row>
    <row r="20389" spans="2:24" x14ac:dyDescent="0.3">
      <c r="B20389" s="73"/>
      <c r="D20389" s="73"/>
      <c r="P20389" s="73"/>
      <c r="T20389" s="73"/>
      <c r="U20389" s="73"/>
      <c r="V20389" s="73"/>
      <c r="X20389" s="12"/>
    </row>
    <row r="20390" spans="2:24" x14ac:dyDescent="0.3">
      <c r="B20390" s="73"/>
      <c r="D20390" s="73"/>
      <c r="P20390" s="73"/>
      <c r="T20390" s="73"/>
      <c r="U20390" s="73"/>
      <c r="V20390" s="73"/>
      <c r="X20390" s="12"/>
    </row>
    <row r="20391" spans="2:24" x14ac:dyDescent="0.3">
      <c r="B20391" s="73"/>
      <c r="D20391" s="73"/>
      <c r="P20391" s="73"/>
      <c r="T20391" s="73"/>
      <c r="U20391" s="73"/>
      <c r="V20391" s="73"/>
      <c r="X20391" s="12"/>
    </row>
    <row r="20392" spans="2:24" x14ac:dyDescent="0.3">
      <c r="B20392" s="73"/>
      <c r="D20392" s="73"/>
      <c r="P20392" s="73"/>
      <c r="T20392" s="73"/>
      <c r="U20392" s="73"/>
      <c r="V20392" s="73"/>
      <c r="X20392" s="12"/>
    </row>
    <row r="20393" spans="2:24" x14ac:dyDescent="0.3">
      <c r="B20393" s="73"/>
      <c r="D20393" s="73"/>
      <c r="P20393" s="73"/>
      <c r="T20393" s="73"/>
      <c r="U20393" s="73"/>
      <c r="V20393" s="73"/>
      <c r="X20393" s="12"/>
    </row>
    <row r="20394" spans="2:24" x14ac:dyDescent="0.3">
      <c r="B20394" s="73"/>
      <c r="D20394" s="73"/>
      <c r="P20394" s="73"/>
      <c r="T20394" s="73"/>
      <c r="U20394" s="73"/>
      <c r="V20394" s="73"/>
      <c r="X20394" s="12"/>
    </row>
    <row r="20395" spans="2:24" x14ac:dyDescent="0.3">
      <c r="B20395" s="73"/>
      <c r="D20395" s="73"/>
      <c r="P20395" s="73"/>
      <c r="T20395" s="73"/>
      <c r="U20395" s="73"/>
      <c r="V20395" s="73"/>
      <c r="X20395" s="12"/>
    </row>
    <row r="20396" spans="2:24" x14ac:dyDescent="0.3">
      <c r="B20396" s="73"/>
      <c r="D20396" s="73"/>
      <c r="P20396" s="73"/>
      <c r="T20396" s="73"/>
      <c r="U20396" s="73"/>
      <c r="V20396" s="73"/>
      <c r="X20396" s="12"/>
    </row>
    <row r="20397" spans="2:24" x14ac:dyDescent="0.3">
      <c r="B20397" s="73"/>
      <c r="D20397" s="73"/>
      <c r="P20397" s="73"/>
      <c r="T20397" s="73"/>
      <c r="U20397" s="73"/>
      <c r="V20397" s="73"/>
      <c r="X20397" s="12"/>
    </row>
    <row r="20398" spans="2:24" x14ac:dyDescent="0.3">
      <c r="B20398" s="73"/>
      <c r="D20398" s="73"/>
      <c r="P20398" s="73"/>
      <c r="T20398" s="73"/>
      <c r="U20398" s="73"/>
      <c r="V20398" s="73"/>
      <c r="X20398" s="12"/>
    </row>
    <row r="20399" spans="2:24" x14ac:dyDescent="0.3">
      <c r="B20399" s="73"/>
      <c r="D20399" s="73"/>
      <c r="P20399" s="73"/>
      <c r="T20399" s="73"/>
      <c r="U20399" s="73"/>
      <c r="V20399" s="73"/>
      <c r="X20399" s="12"/>
    </row>
    <row r="20400" spans="2:24" x14ac:dyDescent="0.3">
      <c r="B20400" s="73"/>
      <c r="D20400" s="73"/>
      <c r="P20400" s="73"/>
      <c r="T20400" s="73"/>
      <c r="U20400" s="73"/>
      <c r="V20400" s="73"/>
      <c r="X20400" s="12"/>
    </row>
    <row r="20401" spans="2:24" x14ac:dyDescent="0.3">
      <c r="B20401" s="73"/>
      <c r="D20401" s="73"/>
      <c r="P20401" s="73"/>
      <c r="T20401" s="73"/>
      <c r="U20401" s="73"/>
      <c r="V20401" s="73"/>
      <c r="X20401" s="12"/>
    </row>
    <row r="20402" spans="2:24" x14ac:dyDescent="0.3">
      <c r="B20402" s="73"/>
      <c r="D20402" s="73"/>
      <c r="P20402" s="73"/>
      <c r="T20402" s="73"/>
      <c r="U20402" s="73"/>
      <c r="V20402" s="73"/>
      <c r="X20402" s="12"/>
    </row>
    <row r="20403" spans="2:24" x14ac:dyDescent="0.3">
      <c r="B20403" s="73"/>
      <c r="D20403" s="73"/>
      <c r="P20403" s="73"/>
      <c r="T20403" s="73"/>
      <c r="U20403" s="73"/>
      <c r="V20403" s="73"/>
      <c r="X20403" s="12"/>
    </row>
    <row r="20404" spans="2:24" x14ac:dyDescent="0.3">
      <c r="B20404" s="73"/>
      <c r="D20404" s="73"/>
      <c r="P20404" s="73"/>
      <c r="T20404" s="73"/>
      <c r="U20404" s="73"/>
      <c r="V20404" s="73"/>
      <c r="X20404" s="12"/>
    </row>
    <row r="20405" spans="2:24" x14ac:dyDescent="0.3">
      <c r="B20405" s="73"/>
      <c r="D20405" s="73"/>
      <c r="P20405" s="73"/>
      <c r="T20405" s="73"/>
      <c r="U20405" s="73"/>
      <c r="V20405" s="73"/>
      <c r="X20405" s="12"/>
    </row>
    <row r="20406" spans="2:24" x14ac:dyDescent="0.3">
      <c r="B20406" s="73"/>
      <c r="D20406" s="73"/>
      <c r="P20406" s="73"/>
      <c r="T20406" s="73"/>
      <c r="U20406" s="73"/>
      <c r="V20406" s="73"/>
      <c r="X20406" s="12"/>
    </row>
    <row r="20407" spans="2:24" x14ac:dyDescent="0.3">
      <c r="B20407" s="73"/>
      <c r="D20407" s="73"/>
      <c r="P20407" s="73"/>
      <c r="T20407" s="73"/>
      <c r="U20407" s="73"/>
      <c r="V20407" s="73"/>
      <c r="X20407" s="12"/>
    </row>
    <row r="20408" spans="2:24" x14ac:dyDescent="0.3">
      <c r="B20408" s="73"/>
      <c r="D20408" s="73"/>
      <c r="P20408" s="73"/>
      <c r="T20408" s="73"/>
      <c r="U20408" s="73"/>
      <c r="V20408" s="73"/>
      <c r="X20408" s="12"/>
    </row>
    <row r="20409" spans="2:24" x14ac:dyDescent="0.3">
      <c r="B20409" s="73"/>
      <c r="D20409" s="73"/>
      <c r="P20409" s="73"/>
      <c r="T20409" s="73"/>
      <c r="U20409" s="73"/>
      <c r="V20409" s="73"/>
      <c r="X20409" s="12"/>
    </row>
    <row r="20410" spans="2:24" x14ac:dyDescent="0.3">
      <c r="B20410" s="73"/>
      <c r="D20410" s="73"/>
      <c r="P20410" s="73"/>
      <c r="T20410" s="73"/>
      <c r="U20410" s="73"/>
      <c r="V20410" s="73"/>
      <c r="X20410" s="12"/>
    </row>
    <row r="20411" spans="2:24" x14ac:dyDescent="0.3">
      <c r="B20411" s="73"/>
      <c r="D20411" s="73"/>
      <c r="P20411" s="73"/>
      <c r="T20411" s="73"/>
      <c r="U20411" s="73"/>
      <c r="V20411" s="73"/>
      <c r="X20411" s="12"/>
    </row>
    <row r="20412" spans="2:24" x14ac:dyDescent="0.3">
      <c r="B20412" s="73"/>
      <c r="D20412" s="73"/>
      <c r="P20412" s="73"/>
      <c r="T20412" s="73"/>
      <c r="U20412" s="73"/>
      <c r="V20412" s="73"/>
      <c r="X20412" s="12"/>
    </row>
    <row r="20413" spans="2:24" x14ac:dyDescent="0.3">
      <c r="B20413" s="73"/>
      <c r="D20413" s="73"/>
      <c r="P20413" s="73"/>
      <c r="T20413" s="73"/>
      <c r="U20413" s="73"/>
      <c r="V20413" s="73"/>
      <c r="X20413" s="12"/>
    </row>
    <row r="20414" spans="2:24" x14ac:dyDescent="0.3">
      <c r="B20414" s="73"/>
      <c r="D20414" s="73"/>
      <c r="P20414" s="73"/>
      <c r="T20414" s="73"/>
      <c r="U20414" s="73"/>
      <c r="V20414" s="73"/>
      <c r="X20414" s="12"/>
    </row>
    <row r="20415" spans="2:24" x14ac:dyDescent="0.3">
      <c r="B20415" s="73"/>
      <c r="D20415" s="73"/>
      <c r="P20415" s="73"/>
      <c r="T20415" s="73"/>
      <c r="U20415" s="73"/>
      <c r="V20415" s="73"/>
      <c r="X20415" s="12"/>
    </row>
    <row r="20416" spans="2:24" x14ac:dyDescent="0.3">
      <c r="B20416" s="73"/>
      <c r="D20416" s="73"/>
      <c r="P20416" s="73"/>
      <c r="T20416" s="73"/>
      <c r="U20416" s="73"/>
      <c r="V20416" s="73"/>
      <c r="X20416" s="12"/>
    </row>
    <row r="20417" spans="2:24" x14ac:dyDescent="0.3">
      <c r="B20417" s="73"/>
      <c r="D20417" s="73"/>
      <c r="P20417" s="73"/>
      <c r="T20417" s="73"/>
      <c r="U20417" s="73"/>
      <c r="V20417" s="73"/>
      <c r="X20417" s="12"/>
    </row>
    <row r="20418" spans="2:24" x14ac:dyDescent="0.3">
      <c r="B20418" s="73"/>
      <c r="D20418" s="73"/>
      <c r="P20418" s="73"/>
      <c r="T20418" s="73"/>
      <c r="U20418" s="73"/>
      <c r="V20418" s="73"/>
      <c r="X20418" s="12"/>
    </row>
    <row r="20419" spans="2:24" x14ac:dyDescent="0.3">
      <c r="B20419" s="73"/>
      <c r="D20419" s="73"/>
      <c r="P20419" s="73"/>
      <c r="T20419" s="73"/>
      <c r="U20419" s="73"/>
      <c r="V20419" s="73"/>
      <c r="X20419" s="12"/>
    </row>
    <row r="20420" spans="2:24" x14ac:dyDescent="0.3">
      <c r="B20420" s="73"/>
      <c r="D20420" s="73"/>
      <c r="P20420" s="73"/>
      <c r="T20420" s="73"/>
      <c r="U20420" s="73"/>
      <c r="V20420" s="73"/>
      <c r="X20420" s="12"/>
    </row>
    <row r="20421" spans="2:24" x14ac:dyDescent="0.3">
      <c r="B20421" s="73"/>
      <c r="D20421" s="73"/>
      <c r="P20421" s="73"/>
      <c r="T20421" s="73"/>
      <c r="U20421" s="73"/>
      <c r="V20421" s="73"/>
      <c r="X20421" s="12"/>
    </row>
    <row r="20422" spans="2:24" x14ac:dyDescent="0.3">
      <c r="B20422" s="73"/>
      <c r="D20422" s="73"/>
      <c r="P20422" s="73"/>
      <c r="T20422" s="73"/>
      <c r="U20422" s="73"/>
      <c r="V20422" s="73"/>
      <c r="X20422" s="12"/>
    </row>
    <row r="20423" spans="2:24" x14ac:dyDescent="0.3">
      <c r="B20423" s="73"/>
      <c r="D20423" s="73"/>
      <c r="P20423" s="73"/>
      <c r="T20423" s="73"/>
      <c r="U20423" s="73"/>
      <c r="V20423" s="73"/>
      <c r="X20423" s="12"/>
    </row>
    <row r="20424" spans="2:24" x14ac:dyDescent="0.3">
      <c r="B20424" s="73"/>
      <c r="D20424" s="73"/>
      <c r="P20424" s="73"/>
      <c r="T20424" s="73"/>
      <c r="U20424" s="73"/>
      <c r="V20424" s="73"/>
      <c r="X20424" s="12"/>
    </row>
    <row r="20425" spans="2:24" x14ac:dyDescent="0.3">
      <c r="B20425" s="73"/>
      <c r="D20425" s="73"/>
      <c r="P20425" s="73"/>
      <c r="T20425" s="73"/>
      <c r="U20425" s="73"/>
      <c r="V20425" s="73"/>
      <c r="X20425" s="12"/>
    </row>
    <row r="20426" spans="2:24" x14ac:dyDescent="0.3">
      <c r="B20426" s="73"/>
      <c r="D20426" s="73"/>
      <c r="P20426" s="73"/>
      <c r="T20426" s="73"/>
      <c r="U20426" s="73"/>
      <c r="V20426" s="73"/>
      <c r="X20426" s="12"/>
    </row>
    <row r="20427" spans="2:24" x14ac:dyDescent="0.3">
      <c r="B20427" s="73"/>
      <c r="D20427" s="73"/>
      <c r="P20427" s="73"/>
      <c r="T20427" s="73"/>
      <c r="U20427" s="73"/>
      <c r="V20427" s="73"/>
      <c r="X20427" s="12"/>
    </row>
    <row r="20428" spans="2:24" x14ac:dyDescent="0.3">
      <c r="B20428" s="73"/>
      <c r="D20428" s="73"/>
      <c r="P20428" s="73"/>
      <c r="T20428" s="73"/>
      <c r="U20428" s="73"/>
      <c r="V20428" s="73"/>
      <c r="X20428" s="12"/>
    </row>
    <row r="20429" spans="2:24" x14ac:dyDescent="0.3">
      <c r="B20429" s="73"/>
      <c r="D20429" s="73"/>
      <c r="P20429" s="73"/>
      <c r="T20429" s="73"/>
      <c r="U20429" s="73"/>
      <c r="V20429" s="73"/>
      <c r="X20429" s="12"/>
    </row>
    <row r="20430" spans="2:24" x14ac:dyDescent="0.3">
      <c r="B20430" s="73"/>
      <c r="D20430" s="73"/>
      <c r="P20430" s="73"/>
      <c r="T20430" s="73"/>
      <c r="U20430" s="73"/>
      <c r="V20430" s="73"/>
      <c r="X20430" s="12"/>
    </row>
    <row r="20431" spans="2:24" x14ac:dyDescent="0.3">
      <c r="B20431" s="73"/>
      <c r="D20431" s="73"/>
      <c r="P20431" s="73"/>
      <c r="T20431" s="73"/>
      <c r="U20431" s="73"/>
      <c r="V20431" s="73"/>
      <c r="X20431" s="12"/>
    </row>
    <row r="20432" spans="2:24" x14ac:dyDescent="0.3">
      <c r="B20432" s="73"/>
      <c r="D20432" s="73"/>
      <c r="P20432" s="73"/>
      <c r="T20432" s="73"/>
      <c r="U20432" s="73"/>
      <c r="V20432" s="73"/>
      <c r="X20432" s="12"/>
    </row>
    <row r="20433" spans="2:24" x14ac:dyDescent="0.3">
      <c r="B20433" s="73"/>
      <c r="D20433" s="73"/>
      <c r="P20433" s="73"/>
      <c r="T20433" s="73"/>
      <c r="U20433" s="73"/>
      <c r="V20433" s="73"/>
      <c r="X20433" s="12"/>
    </row>
    <row r="20434" spans="2:24" x14ac:dyDescent="0.3">
      <c r="B20434" s="73"/>
      <c r="D20434" s="73"/>
      <c r="P20434" s="73"/>
      <c r="T20434" s="73"/>
      <c r="U20434" s="73"/>
      <c r="V20434" s="73"/>
      <c r="X20434" s="12"/>
    </row>
    <row r="20435" spans="2:24" x14ac:dyDescent="0.3">
      <c r="B20435" s="73"/>
      <c r="D20435" s="73"/>
      <c r="P20435" s="73"/>
      <c r="T20435" s="73"/>
      <c r="U20435" s="73"/>
      <c r="V20435" s="73"/>
      <c r="X20435" s="12"/>
    </row>
    <row r="20436" spans="2:24" x14ac:dyDescent="0.3">
      <c r="B20436" s="73"/>
      <c r="D20436" s="73"/>
      <c r="P20436" s="73"/>
      <c r="T20436" s="73"/>
      <c r="U20436" s="73"/>
      <c r="V20436" s="73"/>
      <c r="X20436" s="12"/>
    </row>
    <row r="20437" spans="2:24" x14ac:dyDescent="0.3">
      <c r="B20437" s="73"/>
      <c r="D20437" s="73"/>
      <c r="P20437" s="73"/>
      <c r="T20437" s="73"/>
      <c r="U20437" s="73"/>
      <c r="V20437" s="73"/>
      <c r="X20437" s="12"/>
    </row>
    <row r="20438" spans="2:24" x14ac:dyDescent="0.3">
      <c r="B20438" s="73"/>
      <c r="D20438" s="73"/>
      <c r="P20438" s="73"/>
      <c r="T20438" s="73"/>
      <c r="U20438" s="73"/>
      <c r="V20438" s="73"/>
      <c r="X20438" s="12"/>
    </row>
    <row r="20439" spans="2:24" x14ac:dyDescent="0.3">
      <c r="B20439" s="73"/>
      <c r="D20439" s="73"/>
      <c r="P20439" s="73"/>
      <c r="T20439" s="73"/>
      <c r="U20439" s="73"/>
      <c r="V20439" s="73"/>
      <c r="X20439" s="12"/>
    </row>
    <row r="20440" spans="2:24" x14ac:dyDescent="0.3">
      <c r="B20440" s="73"/>
      <c r="D20440" s="73"/>
      <c r="P20440" s="73"/>
      <c r="T20440" s="73"/>
      <c r="U20440" s="73"/>
      <c r="V20440" s="73"/>
      <c r="X20440" s="12"/>
    </row>
    <row r="20441" spans="2:24" x14ac:dyDescent="0.3">
      <c r="B20441" s="73"/>
      <c r="D20441" s="73"/>
      <c r="P20441" s="73"/>
      <c r="T20441" s="73"/>
      <c r="U20441" s="73"/>
      <c r="V20441" s="73"/>
      <c r="X20441" s="12"/>
    </row>
    <row r="20442" spans="2:24" x14ac:dyDescent="0.3">
      <c r="B20442" s="73"/>
      <c r="D20442" s="73"/>
      <c r="P20442" s="73"/>
      <c r="T20442" s="73"/>
      <c r="U20442" s="73"/>
      <c r="V20442" s="73"/>
      <c r="X20442" s="12"/>
    </row>
    <row r="20443" spans="2:24" x14ac:dyDescent="0.3">
      <c r="B20443" s="73"/>
      <c r="D20443" s="73"/>
      <c r="P20443" s="73"/>
      <c r="T20443" s="73"/>
      <c r="U20443" s="73"/>
      <c r="V20443" s="73"/>
      <c r="X20443" s="12"/>
    </row>
    <row r="20444" spans="2:24" x14ac:dyDescent="0.3">
      <c r="B20444" s="73"/>
      <c r="D20444" s="73"/>
      <c r="P20444" s="73"/>
      <c r="T20444" s="73"/>
      <c r="U20444" s="73"/>
      <c r="V20444" s="73"/>
      <c r="X20444" s="12"/>
    </row>
    <row r="20445" spans="2:24" x14ac:dyDescent="0.3">
      <c r="B20445" s="73"/>
      <c r="D20445" s="73"/>
      <c r="P20445" s="73"/>
      <c r="T20445" s="73"/>
      <c r="U20445" s="73"/>
      <c r="V20445" s="73"/>
      <c r="X20445" s="12"/>
    </row>
    <row r="20446" spans="2:24" x14ac:dyDescent="0.3">
      <c r="B20446" s="73"/>
      <c r="D20446" s="73"/>
      <c r="P20446" s="73"/>
      <c r="T20446" s="73"/>
      <c r="U20446" s="73"/>
      <c r="V20446" s="73"/>
      <c r="X20446" s="12"/>
    </row>
    <row r="20447" spans="2:24" x14ac:dyDescent="0.3">
      <c r="B20447" s="73"/>
      <c r="D20447" s="73"/>
      <c r="P20447" s="73"/>
      <c r="T20447" s="73"/>
      <c r="U20447" s="73"/>
      <c r="V20447" s="73"/>
      <c r="X20447" s="12"/>
    </row>
    <row r="20448" spans="2:24" x14ac:dyDescent="0.3">
      <c r="B20448" s="73"/>
      <c r="D20448" s="73"/>
      <c r="P20448" s="73"/>
      <c r="T20448" s="73"/>
      <c r="U20448" s="73"/>
      <c r="V20448" s="73"/>
      <c r="X20448" s="12"/>
    </row>
    <row r="20449" spans="2:24" x14ac:dyDescent="0.3">
      <c r="B20449" s="73"/>
      <c r="D20449" s="73"/>
      <c r="P20449" s="73"/>
      <c r="T20449" s="73"/>
      <c r="U20449" s="73"/>
      <c r="V20449" s="73"/>
      <c r="X20449" s="12"/>
    </row>
    <row r="20450" spans="2:24" x14ac:dyDescent="0.3">
      <c r="B20450" s="73"/>
      <c r="D20450" s="73"/>
      <c r="P20450" s="73"/>
      <c r="T20450" s="73"/>
      <c r="U20450" s="73"/>
      <c r="V20450" s="73"/>
      <c r="X20450" s="12"/>
    </row>
    <row r="20451" spans="2:24" x14ac:dyDescent="0.3">
      <c r="B20451" s="73"/>
      <c r="D20451" s="73"/>
      <c r="P20451" s="73"/>
      <c r="T20451" s="73"/>
      <c r="U20451" s="73"/>
      <c r="V20451" s="73"/>
      <c r="X20451" s="12"/>
    </row>
    <row r="20452" spans="2:24" x14ac:dyDescent="0.3">
      <c r="B20452" s="73"/>
      <c r="D20452" s="73"/>
      <c r="P20452" s="73"/>
      <c r="T20452" s="73"/>
      <c r="U20452" s="73"/>
      <c r="V20452" s="73"/>
      <c r="X20452" s="12"/>
    </row>
    <row r="20453" spans="2:24" x14ac:dyDescent="0.3">
      <c r="B20453" s="73"/>
      <c r="D20453" s="73"/>
      <c r="P20453" s="73"/>
      <c r="T20453" s="73"/>
      <c r="U20453" s="73"/>
      <c r="V20453" s="73"/>
      <c r="X20453" s="12"/>
    </row>
    <row r="20454" spans="2:24" x14ac:dyDescent="0.3">
      <c r="B20454" s="73"/>
      <c r="D20454" s="73"/>
      <c r="P20454" s="73"/>
      <c r="T20454" s="73"/>
      <c r="U20454" s="73"/>
      <c r="V20454" s="73"/>
      <c r="X20454" s="12"/>
    </row>
    <row r="20455" spans="2:24" x14ac:dyDescent="0.3">
      <c r="B20455" s="73"/>
      <c r="D20455" s="73"/>
      <c r="P20455" s="73"/>
      <c r="T20455" s="73"/>
      <c r="U20455" s="73"/>
      <c r="V20455" s="73"/>
      <c r="X20455" s="12"/>
    </row>
    <row r="20456" spans="2:24" x14ac:dyDescent="0.3">
      <c r="B20456" s="73"/>
      <c r="D20456" s="73"/>
      <c r="P20456" s="73"/>
      <c r="T20456" s="73"/>
      <c r="U20456" s="73"/>
      <c r="V20456" s="73"/>
      <c r="X20456" s="12"/>
    </row>
    <row r="20457" spans="2:24" x14ac:dyDescent="0.3">
      <c r="B20457" s="73"/>
      <c r="D20457" s="73"/>
      <c r="P20457" s="73"/>
      <c r="T20457" s="73"/>
      <c r="U20457" s="73"/>
      <c r="V20457" s="73"/>
      <c r="X20457" s="12"/>
    </row>
    <row r="20458" spans="2:24" x14ac:dyDescent="0.3">
      <c r="B20458" s="73"/>
      <c r="D20458" s="73"/>
      <c r="P20458" s="73"/>
      <c r="T20458" s="73"/>
      <c r="U20458" s="73"/>
      <c r="V20458" s="73"/>
      <c r="X20458" s="12"/>
    </row>
    <row r="20459" spans="2:24" x14ac:dyDescent="0.3">
      <c r="B20459" s="73"/>
      <c r="D20459" s="73"/>
      <c r="P20459" s="73"/>
      <c r="T20459" s="73"/>
      <c r="U20459" s="73"/>
      <c r="V20459" s="73"/>
      <c r="X20459" s="12"/>
    </row>
    <row r="20460" spans="2:24" x14ac:dyDescent="0.3">
      <c r="B20460" s="73"/>
      <c r="D20460" s="73"/>
      <c r="P20460" s="73"/>
      <c r="T20460" s="73"/>
      <c r="U20460" s="73"/>
      <c r="V20460" s="73"/>
      <c r="X20460" s="12"/>
    </row>
    <row r="20461" spans="2:24" x14ac:dyDescent="0.3">
      <c r="B20461" s="73"/>
      <c r="D20461" s="73"/>
      <c r="P20461" s="73"/>
      <c r="T20461" s="73"/>
      <c r="U20461" s="73"/>
      <c r="V20461" s="73"/>
      <c r="X20461" s="12"/>
    </row>
    <row r="20462" spans="2:24" x14ac:dyDescent="0.3">
      <c r="B20462" s="73"/>
      <c r="D20462" s="73"/>
      <c r="P20462" s="73"/>
      <c r="T20462" s="73"/>
      <c r="U20462" s="73"/>
      <c r="V20462" s="73"/>
      <c r="X20462" s="12"/>
    </row>
    <row r="20463" spans="2:24" x14ac:dyDescent="0.3">
      <c r="B20463" s="73"/>
      <c r="D20463" s="73"/>
      <c r="P20463" s="73"/>
      <c r="T20463" s="73"/>
      <c r="U20463" s="73"/>
      <c r="V20463" s="73"/>
      <c r="X20463" s="12"/>
    </row>
    <row r="20464" spans="2:24" x14ac:dyDescent="0.3">
      <c r="B20464" s="73"/>
      <c r="D20464" s="73"/>
      <c r="P20464" s="73"/>
      <c r="T20464" s="73"/>
      <c r="U20464" s="73"/>
      <c r="V20464" s="73"/>
      <c r="X20464" s="12"/>
    </row>
    <row r="20465" spans="2:24" x14ac:dyDescent="0.3">
      <c r="B20465" s="73"/>
      <c r="D20465" s="73"/>
      <c r="P20465" s="73"/>
      <c r="T20465" s="73"/>
      <c r="U20465" s="73"/>
      <c r="V20465" s="73"/>
      <c r="X20465" s="12"/>
    </row>
    <row r="20466" spans="2:24" x14ac:dyDescent="0.3">
      <c r="B20466" s="73"/>
      <c r="D20466" s="73"/>
      <c r="P20466" s="73"/>
      <c r="T20466" s="73"/>
      <c r="U20466" s="73"/>
      <c r="V20466" s="73"/>
      <c r="X20466" s="12"/>
    </row>
    <row r="20467" spans="2:24" x14ac:dyDescent="0.3">
      <c r="B20467" s="73"/>
      <c r="D20467" s="73"/>
      <c r="P20467" s="73"/>
      <c r="T20467" s="73"/>
      <c r="U20467" s="73"/>
      <c r="V20467" s="73"/>
      <c r="X20467" s="12"/>
    </row>
    <row r="20468" spans="2:24" x14ac:dyDescent="0.3">
      <c r="B20468" s="73"/>
      <c r="D20468" s="73"/>
      <c r="P20468" s="73"/>
      <c r="T20468" s="73"/>
      <c r="U20468" s="73"/>
      <c r="V20468" s="73"/>
      <c r="X20468" s="12"/>
    </row>
    <row r="20469" spans="2:24" x14ac:dyDescent="0.3">
      <c r="B20469" s="73"/>
      <c r="D20469" s="73"/>
      <c r="P20469" s="73"/>
      <c r="T20469" s="73"/>
      <c r="U20469" s="73"/>
      <c r="V20469" s="73"/>
      <c r="X20469" s="12"/>
    </row>
    <row r="20470" spans="2:24" x14ac:dyDescent="0.3">
      <c r="B20470" s="73"/>
      <c r="D20470" s="73"/>
      <c r="P20470" s="73"/>
      <c r="T20470" s="73"/>
      <c r="U20470" s="73"/>
      <c r="V20470" s="73"/>
      <c r="X20470" s="12"/>
    </row>
    <row r="20471" spans="2:24" x14ac:dyDescent="0.3">
      <c r="B20471" s="73"/>
      <c r="D20471" s="73"/>
      <c r="P20471" s="73"/>
      <c r="T20471" s="73"/>
      <c r="U20471" s="73"/>
      <c r="V20471" s="73"/>
      <c r="X20471" s="12"/>
    </row>
    <row r="20472" spans="2:24" x14ac:dyDescent="0.3">
      <c r="B20472" s="73"/>
      <c r="D20472" s="73"/>
      <c r="P20472" s="73"/>
      <c r="T20472" s="73"/>
      <c r="U20472" s="73"/>
      <c r="V20472" s="73"/>
      <c r="X20472" s="12"/>
    </row>
    <row r="20473" spans="2:24" x14ac:dyDescent="0.3">
      <c r="B20473" s="73"/>
      <c r="D20473" s="73"/>
      <c r="P20473" s="73"/>
      <c r="T20473" s="73"/>
      <c r="U20473" s="73"/>
      <c r="V20473" s="73"/>
      <c r="X20473" s="12"/>
    </row>
    <row r="20474" spans="2:24" x14ac:dyDescent="0.3">
      <c r="B20474" s="73"/>
      <c r="D20474" s="73"/>
      <c r="P20474" s="73"/>
      <c r="T20474" s="73"/>
      <c r="U20474" s="73"/>
      <c r="V20474" s="73"/>
      <c r="X20474" s="12"/>
    </row>
    <row r="20475" spans="2:24" x14ac:dyDescent="0.3">
      <c r="B20475" s="73"/>
      <c r="D20475" s="73"/>
      <c r="P20475" s="73"/>
      <c r="T20475" s="73"/>
      <c r="U20475" s="73"/>
      <c r="V20475" s="73"/>
      <c r="X20475" s="12"/>
    </row>
    <row r="20476" spans="2:24" x14ac:dyDescent="0.3">
      <c r="B20476" s="73"/>
      <c r="D20476" s="73"/>
      <c r="P20476" s="73"/>
      <c r="T20476" s="73"/>
      <c r="U20476" s="73"/>
      <c r="V20476" s="73"/>
      <c r="X20476" s="12"/>
    </row>
    <row r="20477" spans="2:24" x14ac:dyDescent="0.3">
      <c r="B20477" s="73"/>
      <c r="D20477" s="73"/>
      <c r="P20477" s="73"/>
      <c r="T20477" s="73"/>
      <c r="U20477" s="73"/>
      <c r="V20477" s="73"/>
      <c r="X20477" s="12"/>
    </row>
    <row r="20478" spans="2:24" x14ac:dyDescent="0.3">
      <c r="B20478" s="73"/>
      <c r="D20478" s="73"/>
      <c r="P20478" s="73"/>
      <c r="T20478" s="73"/>
      <c r="U20478" s="73"/>
      <c r="V20478" s="73"/>
      <c r="X20478" s="12"/>
    </row>
    <row r="20479" spans="2:24" x14ac:dyDescent="0.3">
      <c r="B20479" s="73"/>
      <c r="D20479" s="73"/>
      <c r="P20479" s="73"/>
      <c r="T20479" s="73"/>
      <c r="U20479" s="73"/>
      <c r="V20479" s="73"/>
      <c r="X20479" s="12"/>
    </row>
    <row r="20480" spans="2:24" x14ac:dyDescent="0.3">
      <c r="B20480" s="73"/>
      <c r="D20480" s="73"/>
      <c r="P20480" s="73"/>
      <c r="T20480" s="73"/>
      <c r="U20480" s="73"/>
      <c r="V20480" s="73"/>
      <c r="X20480" s="12"/>
    </row>
    <row r="20481" spans="2:24" x14ac:dyDescent="0.3">
      <c r="B20481" s="73"/>
      <c r="D20481" s="73"/>
      <c r="P20481" s="73"/>
      <c r="T20481" s="73"/>
      <c r="U20481" s="73"/>
      <c r="V20481" s="73"/>
      <c r="X20481" s="12"/>
    </row>
    <row r="20482" spans="2:24" x14ac:dyDescent="0.3">
      <c r="B20482" s="73"/>
      <c r="D20482" s="73"/>
      <c r="P20482" s="73"/>
      <c r="T20482" s="73"/>
      <c r="U20482" s="73"/>
      <c r="V20482" s="73"/>
      <c r="X20482" s="12"/>
    </row>
    <row r="20483" spans="2:24" x14ac:dyDescent="0.3">
      <c r="B20483" s="73"/>
      <c r="D20483" s="73"/>
      <c r="P20483" s="73"/>
      <c r="T20483" s="73"/>
      <c r="U20483" s="73"/>
      <c r="V20483" s="73"/>
      <c r="X20483" s="12"/>
    </row>
    <row r="20484" spans="2:24" x14ac:dyDescent="0.3">
      <c r="B20484" s="73"/>
      <c r="D20484" s="73"/>
      <c r="P20484" s="73"/>
      <c r="T20484" s="73"/>
      <c r="U20484" s="73"/>
      <c r="V20484" s="73"/>
      <c r="X20484" s="12"/>
    </row>
    <row r="20485" spans="2:24" x14ac:dyDescent="0.3">
      <c r="B20485" s="73"/>
      <c r="D20485" s="73"/>
      <c r="P20485" s="73"/>
      <c r="T20485" s="73"/>
      <c r="U20485" s="73"/>
      <c r="V20485" s="73"/>
      <c r="X20485" s="12"/>
    </row>
    <row r="20486" spans="2:24" x14ac:dyDescent="0.3">
      <c r="B20486" s="73"/>
      <c r="D20486" s="73"/>
      <c r="P20486" s="73"/>
      <c r="T20486" s="73"/>
      <c r="U20486" s="73"/>
      <c r="V20486" s="73"/>
      <c r="X20486" s="12"/>
    </row>
    <row r="20487" spans="2:24" x14ac:dyDescent="0.3">
      <c r="B20487" s="73"/>
      <c r="D20487" s="73"/>
      <c r="P20487" s="73"/>
      <c r="T20487" s="73"/>
      <c r="U20487" s="73"/>
      <c r="V20487" s="73"/>
      <c r="X20487" s="12"/>
    </row>
    <row r="20488" spans="2:24" x14ac:dyDescent="0.3">
      <c r="B20488" s="73"/>
      <c r="D20488" s="73"/>
      <c r="P20488" s="73"/>
      <c r="T20488" s="73"/>
      <c r="U20488" s="73"/>
      <c r="V20488" s="73"/>
      <c r="X20488" s="12"/>
    </row>
    <row r="20489" spans="2:24" x14ac:dyDescent="0.3">
      <c r="B20489" s="73"/>
      <c r="D20489" s="73"/>
      <c r="P20489" s="73"/>
      <c r="T20489" s="73"/>
      <c r="U20489" s="73"/>
      <c r="V20489" s="73"/>
      <c r="X20489" s="12"/>
    </row>
    <row r="20490" spans="2:24" x14ac:dyDescent="0.3">
      <c r="B20490" s="73"/>
      <c r="D20490" s="73"/>
      <c r="P20490" s="73"/>
      <c r="T20490" s="73"/>
      <c r="U20490" s="73"/>
      <c r="V20490" s="73"/>
      <c r="X20490" s="12"/>
    </row>
    <row r="20491" spans="2:24" x14ac:dyDescent="0.3">
      <c r="B20491" s="73"/>
      <c r="D20491" s="73"/>
      <c r="P20491" s="73"/>
      <c r="T20491" s="73"/>
      <c r="U20491" s="73"/>
      <c r="V20491" s="73"/>
      <c r="X20491" s="12"/>
    </row>
    <row r="20492" spans="2:24" x14ac:dyDescent="0.3">
      <c r="B20492" s="73"/>
      <c r="D20492" s="73"/>
      <c r="P20492" s="73"/>
      <c r="T20492" s="73"/>
      <c r="U20492" s="73"/>
      <c r="V20492" s="73"/>
      <c r="X20492" s="12"/>
    </row>
    <row r="20493" spans="2:24" x14ac:dyDescent="0.3">
      <c r="B20493" s="73"/>
      <c r="D20493" s="73"/>
      <c r="P20493" s="73"/>
      <c r="T20493" s="73"/>
      <c r="U20493" s="73"/>
      <c r="V20493" s="73"/>
      <c r="X20493" s="12"/>
    </row>
    <row r="20494" spans="2:24" x14ac:dyDescent="0.3">
      <c r="B20494" s="73"/>
      <c r="D20494" s="73"/>
      <c r="P20494" s="73"/>
      <c r="T20494" s="73"/>
      <c r="U20494" s="73"/>
      <c r="V20494" s="73"/>
      <c r="X20494" s="12"/>
    </row>
    <row r="20495" spans="2:24" x14ac:dyDescent="0.3">
      <c r="B20495" s="73"/>
      <c r="D20495" s="73"/>
      <c r="P20495" s="73"/>
      <c r="T20495" s="73"/>
      <c r="U20495" s="73"/>
      <c r="V20495" s="73"/>
      <c r="X20495" s="12"/>
    </row>
    <row r="20496" spans="2:24" x14ac:dyDescent="0.3">
      <c r="B20496" s="73"/>
      <c r="D20496" s="73"/>
      <c r="P20496" s="73"/>
      <c r="T20496" s="73"/>
      <c r="U20496" s="73"/>
      <c r="V20496" s="73"/>
      <c r="X20496" s="12"/>
    </row>
    <row r="20497" spans="2:24" x14ac:dyDescent="0.3">
      <c r="B20497" s="73"/>
      <c r="D20497" s="73"/>
      <c r="P20497" s="73"/>
      <c r="T20497" s="73"/>
      <c r="U20497" s="73"/>
      <c r="V20497" s="73"/>
      <c r="X20497" s="12"/>
    </row>
    <row r="20498" spans="2:24" x14ac:dyDescent="0.3">
      <c r="B20498" s="73"/>
      <c r="D20498" s="73"/>
      <c r="P20498" s="73"/>
      <c r="T20498" s="73"/>
      <c r="U20498" s="73"/>
      <c r="V20498" s="73"/>
      <c r="X20498" s="12"/>
    </row>
    <row r="20499" spans="2:24" x14ac:dyDescent="0.3">
      <c r="B20499" s="73"/>
      <c r="D20499" s="73"/>
      <c r="P20499" s="73"/>
      <c r="T20499" s="73"/>
      <c r="U20499" s="73"/>
      <c r="V20499" s="73"/>
      <c r="X20499" s="12"/>
    </row>
    <row r="20500" spans="2:24" x14ac:dyDescent="0.3">
      <c r="B20500" s="73"/>
      <c r="D20500" s="73"/>
      <c r="P20500" s="73"/>
      <c r="T20500" s="73"/>
      <c r="U20500" s="73"/>
      <c r="V20500" s="73"/>
      <c r="X20500" s="12"/>
    </row>
    <row r="20501" spans="2:24" x14ac:dyDescent="0.3">
      <c r="B20501" s="73"/>
      <c r="D20501" s="73"/>
      <c r="P20501" s="73"/>
      <c r="T20501" s="73"/>
      <c r="U20501" s="73"/>
      <c r="V20501" s="73"/>
      <c r="X20501" s="12"/>
    </row>
    <row r="20502" spans="2:24" x14ac:dyDescent="0.3">
      <c r="B20502" s="73"/>
      <c r="D20502" s="73"/>
      <c r="P20502" s="73"/>
      <c r="T20502" s="73"/>
      <c r="U20502" s="73"/>
      <c r="V20502" s="73"/>
      <c r="X20502" s="12"/>
    </row>
    <row r="20503" spans="2:24" x14ac:dyDescent="0.3">
      <c r="B20503" s="73"/>
      <c r="D20503" s="73"/>
      <c r="P20503" s="73"/>
      <c r="T20503" s="73"/>
      <c r="U20503" s="73"/>
      <c r="V20503" s="73"/>
      <c r="X20503" s="12"/>
    </row>
    <row r="20504" spans="2:24" x14ac:dyDescent="0.3">
      <c r="B20504" s="73"/>
      <c r="D20504" s="73"/>
      <c r="P20504" s="73"/>
      <c r="T20504" s="73"/>
      <c r="U20504" s="73"/>
      <c r="V20504" s="73"/>
      <c r="X20504" s="12"/>
    </row>
    <row r="20505" spans="2:24" x14ac:dyDescent="0.3">
      <c r="B20505" s="73"/>
      <c r="D20505" s="73"/>
      <c r="P20505" s="73"/>
      <c r="T20505" s="73"/>
      <c r="U20505" s="73"/>
      <c r="V20505" s="73"/>
      <c r="X20505" s="12"/>
    </row>
    <row r="20506" spans="2:24" x14ac:dyDescent="0.3">
      <c r="B20506" s="73"/>
      <c r="D20506" s="73"/>
      <c r="P20506" s="73"/>
      <c r="T20506" s="73"/>
      <c r="U20506" s="73"/>
      <c r="V20506" s="73"/>
      <c r="X20506" s="12"/>
    </row>
    <row r="20507" spans="2:24" x14ac:dyDescent="0.3">
      <c r="B20507" s="73"/>
      <c r="D20507" s="73"/>
      <c r="P20507" s="73"/>
      <c r="T20507" s="73"/>
      <c r="U20507" s="73"/>
      <c r="V20507" s="73"/>
      <c r="X20507" s="12"/>
    </row>
    <row r="20508" spans="2:24" x14ac:dyDescent="0.3">
      <c r="B20508" s="73"/>
      <c r="D20508" s="73"/>
      <c r="P20508" s="73"/>
      <c r="T20508" s="73"/>
      <c r="U20508" s="73"/>
      <c r="V20508" s="73"/>
      <c r="X20508" s="12"/>
    </row>
    <row r="20509" spans="2:24" x14ac:dyDescent="0.3">
      <c r="B20509" s="73"/>
      <c r="D20509" s="73"/>
      <c r="P20509" s="73"/>
      <c r="T20509" s="73"/>
      <c r="U20509" s="73"/>
      <c r="V20509" s="73"/>
      <c r="X20509" s="12"/>
    </row>
    <row r="20510" spans="2:24" x14ac:dyDescent="0.3">
      <c r="B20510" s="73"/>
      <c r="D20510" s="73"/>
      <c r="P20510" s="73"/>
      <c r="T20510" s="73"/>
      <c r="U20510" s="73"/>
      <c r="V20510" s="73"/>
      <c r="X20510" s="12"/>
    </row>
    <row r="20511" spans="2:24" x14ac:dyDescent="0.3">
      <c r="B20511" s="73"/>
      <c r="D20511" s="73"/>
      <c r="P20511" s="73"/>
      <c r="T20511" s="73"/>
      <c r="U20511" s="73"/>
      <c r="V20511" s="73"/>
      <c r="X20511" s="12"/>
    </row>
    <row r="20512" spans="2:24" x14ac:dyDescent="0.3">
      <c r="B20512" s="73"/>
      <c r="D20512" s="73"/>
      <c r="P20512" s="73"/>
      <c r="T20512" s="73"/>
      <c r="U20512" s="73"/>
      <c r="V20512" s="73"/>
      <c r="X20512" s="12"/>
    </row>
    <row r="20513" spans="2:24" x14ac:dyDescent="0.3">
      <c r="B20513" s="73"/>
      <c r="D20513" s="73"/>
      <c r="P20513" s="73"/>
      <c r="T20513" s="73"/>
      <c r="U20513" s="73"/>
      <c r="V20513" s="73"/>
      <c r="X20513" s="12"/>
    </row>
    <row r="20514" spans="2:24" x14ac:dyDescent="0.3">
      <c r="B20514" s="73"/>
      <c r="D20514" s="73"/>
      <c r="P20514" s="73"/>
      <c r="T20514" s="73"/>
      <c r="U20514" s="73"/>
      <c r="V20514" s="73"/>
      <c r="X20514" s="12"/>
    </row>
    <row r="20515" spans="2:24" x14ac:dyDescent="0.3">
      <c r="B20515" s="73"/>
      <c r="D20515" s="73"/>
      <c r="P20515" s="73"/>
      <c r="T20515" s="73"/>
      <c r="U20515" s="73"/>
      <c r="V20515" s="73"/>
      <c r="X20515" s="12"/>
    </row>
    <row r="20516" spans="2:24" x14ac:dyDescent="0.3">
      <c r="B20516" s="73"/>
      <c r="D20516" s="73"/>
      <c r="P20516" s="73"/>
      <c r="T20516" s="73"/>
      <c r="U20516" s="73"/>
      <c r="V20516" s="73"/>
      <c r="X20516" s="12"/>
    </row>
    <row r="20517" spans="2:24" x14ac:dyDescent="0.3">
      <c r="B20517" s="73"/>
      <c r="D20517" s="73"/>
      <c r="P20517" s="73"/>
      <c r="T20517" s="73"/>
      <c r="U20517" s="73"/>
      <c r="V20517" s="73"/>
      <c r="X20517" s="12"/>
    </row>
    <row r="20518" spans="2:24" x14ac:dyDescent="0.3">
      <c r="B20518" s="73"/>
      <c r="D20518" s="73"/>
      <c r="P20518" s="73"/>
      <c r="T20518" s="73"/>
      <c r="U20518" s="73"/>
      <c r="V20518" s="73"/>
      <c r="X20518" s="12"/>
    </row>
    <row r="20519" spans="2:24" x14ac:dyDescent="0.3">
      <c r="B20519" s="73"/>
      <c r="D20519" s="73"/>
      <c r="P20519" s="73"/>
      <c r="T20519" s="73"/>
      <c r="U20519" s="73"/>
      <c r="V20519" s="73"/>
      <c r="X20519" s="12"/>
    </row>
    <row r="20520" spans="2:24" x14ac:dyDescent="0.3">
      <c r="B20520" s="73"/>
      <c r="D20520" s="73"/>
      <c r="P20520" s="73"/>
      <c r="T20520" s="73"/>
      <c r="U20520" s="73"/>
      <c r="V20520" s="73"/>
      <c r="X20520" s="12"/>
    </row>
    <row r="20521" spans="2:24" x14ac:dyDescent="0.3">
      <c r="B20521" s="73"/>
      <c r="D20521" s="73"/>
      <c r="P20521" s="73"/>
      <c r="T20521" s="73"/>
      <c r="U20521" s="73"/>
      <c r="V20521" s="73"/>
      <c r="X20521" s="12"/>
    </row>
    <row r="20522" spans="2:24" x14ac:dyDescent="0.3">
      <c r="B20522" s="73"/>
      <c r="D20522" s="73"/>
      <c r="P20522" s="73"/>
      <c r="T20522" s="73"/>
      <c r="U20522" s="73"/>
      <c r="V20522" s="73"/>
      <c r="X20522" s="12"/>
    </row>
    <row r="20523" spans="2:24" x14ac:dyDescent="0.3">
      <c r="B20523" s="73"/>
      <c r="D20523" s="73"/>
      <c r="P20523" s="73"/>
      <c r="T20523" s="73"/>
      <c r="U20523" s="73"/>
      <c r="V20523" s="73"/>
      <c r="X20523" s="12"/>
    </row>
    <row r="20524" spans="2:24" x14ac:dyDescent="0.3">
      <c r="B20524" s="73"/>
      <c r="D20524" s="73"/>
      <c r="P20524" s="73"/>
      <c r="T20524" s="73"/>
      <c r="U20524" s="73"/>
      <c r="V20524" s="73"/>
      <c r="X20524" s="12"/>
    </row>
    <row r="20525" spans="2:24" x14ac:dyDescent="0.3">
      <c r="B20525" s="73"/>
      <c r="D20525" s="73"/>
      <c r="P20525" s="73"/>
      <c r="T20525" s="73"/>
      <c r="U20525" s="73"/>
      <c r="V20525" s="73"/>
      <c r="X20525" s="12"/>
    </row>
    <row r="20526" spans="2:24" x14ac:dyDescent="0.3">
      <c r="B20526" s="73"/>
      <c r="D20526" s="73"/>
      <c r="P20526" s="73"/>
      <c r="T20526" s="73"/>
      <c r="U20526" s="73"/>
      <c r="V20526" s="73"/>
      <c r="X20526" s="12"/>
    </row>
    <row r="20527" spans="2:24" x14ac:dyDescent="0.3">
      <c r="B20527" s="73"/>
      <c r="D20527" s="73"/>
      <c r="P20527" s="73"/>
      <c r="T20527" s="73"/>
      <c r="U20527" s="73"/>
      <c r="V20527" s="73"/>
      <c r="X20527" s="12"/>
    </row>
    <row r="20528" spans="2:24" x14ac:dyDescent="0.3">
      <c r="B20528" s="73"/>
      <c r="D20528" s="73"/>
      <c r="P20528" s="73"/>
      <c r="T20528" s="73"/>
      <c r="U20528" s="73"/>
      <c r="V20528" s="73"/>
      <c r="X20528" s="12"/>
    </row>
    <row r="20529" spans="2:24" x14ac:dyDescent="0.3">
      <c r="B20529" s="73"/>
      <c r="D20529" s="73"/>
      <c r="P20529" s="73"/>
      <c r="T20529" s="73"/>
      <c r="U20529" s="73"/>
      <c r="V20529" s="73"/>
      <c r="X20529" s="12"/>
    </row>
    <row r="20530" spans="2:24" x14ac:dyDescent="0.3">
      <c r="B20530" s="73"/>
      <c r="D20530" s="73"/>
      <c r="P20530" s="73"/>
      <c r="T20530" s="73"/>
      <c r="U20530" s="73"/>
      <c r="V20530" s="73"/>
      <c r="X20530" s="12"/>
    </row>
    <row r="20531" spans="2:24" x14ac:dyDescent="0.3">
      <c r="B20531" s="73"/>
      <c r="D20531" s="73"/>
      <c r="P20531" s="73"/>
      <c r="T20531" s="73"/>
      <c r="U20531" s="73"/>
      <c r="V20531" s="73"/>
      <c r="X20531" s="12"/>
    </row>
    <row r="20532" spans="2:24" x14ac:dyDescent="0.3">
      <c r="B20532" s="73"/>
      <c r="D20532" s="73"/>
      <c r="P20532" s="73"/>
      <c r="T20532" s="73"/>
      <c r="U20532" s="73"/>
      <c r="V20532" s="73"/>
      <c r="X20532" s="12"/>
    </row>
    <row r="20533" spans="2:24" x14ac:dyDescent="0.3">
      <c r="B20533" s="73"/>
      <c r="D20533" s="73"/>
      <c r="P20533" s="73"/>
      <c r="T20533" s="73"/>
      <c r="U20533" s="73"/>
      <c r="V20533" s="73"/>
      <c r="X20533" s="12"/>
    </row>
    <row r="20534" spans="2:24" x14ac:dyDescent="0.3">
      <c r="B20534" s="73"/>
      <c r="D20534" s="73"/>
      <c r="P20534" s="73"/>
      <c r="T20534" s="73"/>
      <c r="U20534" s="73"/>
      <c r="V20534" s="73"/>
      <c r="X20534" s="12"/>
    </row>
    <row r="20535" spans="2:24" x14ac:dyDescent="0.3">
      <c r="B20535" s="73"/>
      <c r="D20535" s="73"/>
      <c r="P20535" s="73"/>
      <c r="T20535" s="73"/>
      <c r="U20535" s="73"/>
      <c r="V20535" s="73"/>
      <c r="X20535" s="12"/>
    </row>
    <row r="20536" spans="2:24" x14ac:dyDescent="0.3">
      <c r="B20536" s="73"/>
      <c r="D20536" s="73"/>
      <c r="P20536" s="73"/>
      <c r="T20536" s="73"/>
      <c r="U20536" s="73"/>
      <c r="V20536" s="73"/>
      <c r="X20536" s="12"/>
    </row>
    <row r="20537" spans="2:24" x14ac:dyDescent="0.3">
      <c r="B20537" s="73"/>
      <c r="D20537" s="73"/>
      <c r="P20537" s="73"/>
      <c r="T20537" s="73"/>
      <c r="U20537" s="73"/>
      <c r="V20537" s="73"/>
      <c r="X20537" s="12"/>
    </row>
    <row r="20538" spans="2:24" x14ac:dyDescent="0.3">
      <c r="B20538" s="73"/>
      <c r="D20538" s="73"/>
      <c r="P20538" s="73"/>
      <c r="T20538" s="73"/>
      <c r="U20538" s="73"/>
      <c r="V20538" s="73"/>
      <c r="X20538" s="12"/>
    </row>
    <row r="20539" spans="2:24" x14ac:dyDescent="0.3">
      <c r="B20539" s="73"/>
      <c r="D20539" s="73"/>
      <c r="P20539" s="73"/>
      <c r="T20539" s="73"/>
      <c r="U20539" s="73"/>
      <c r="V20539" s="73"/>
      <c r="X20539" s="12"/>
    </row>
    <row r="20540" spans="2:24" x14ac:dyDescent="0.3">
      <c r="B20540" s="73"/>
      <c r="D20540" s="73"/>
      <c r="P20540" s="73"/>
      <c r="T20540" s="73"/>
      <c r="U20540" s="73"/>
      <c r="V20540" s="73"/>
      <c r="X20540" s="12"/>
    </row>
    <row r="20541" spans="2:24" x14ac:dyDescent="0.3">
      <c r="B20541" s="73"/>
      <c r="D20541" s="73"/>
      <c r="P20541" s="73"/>
      <c r="T20541" s="73"/>
      <c r="U20541" s="73"/>
      <c r="V20541" s="73"/>
      <c r="X20541" s="12"/>
    </row>
    <row r="20542" spans="2:24" x14ac:dyDescent="0.3">
      <c r="B20542" s="73"/>
      <c r="D20542" s="73"/>
      <c r="P20542" s="73"/>
      <c r="T20542" s="73"/>
      <c r="U20542" s="73"/>
      <c r="V20542" s="73"/>
      <c r="X20542" s="12"/>
    </row>
    <row r="20543" spans="2:24" x14ac:dyDescent="0.3">
      <c r="B20543" s="73"/>
      <c r="D20543" s="73"/>
      <c r="P20543" s="73"/>
      <c r="T20543" s="73"/>
      <c r="U20543" s="73"/>
      <c r="V20543" s="73"/>
      <c r="X20543" s="12"/>
    </row>
    <row r="20544" spans="2:24" x14ac:dyDescent="0.3">
      <c r="B20544" s="73"/>
      <c r="D20544" s="73"/>
      <c r="P20544" s="73"/>
      <c r="T20544" s="73"/>
      <c r="U20544" s="73"/>
      <c r="V20544" s="73"/>
      <c r="X20544" s="12"/>
    </row>
    <row r="20545" spans="2:24" x14ac:dyDescent="0.3">
      <c r="B20545" s="73"/>
      <c r="D20545" s="73"/>
      <c r="P20545" s="73"/>
      <c r="T20545" s="73"/>
      <c r="U20545" s="73"/>
      <c r="V20545" s="73"/>
      <c r="X20545" s="12"/>
    </row>
    <row r="20546" spans="2:24" x14ac:dyDescent="0.3">
      <c r="B20546" s="73"/>
      <c r="D20546" s="73"/>
      <c r="P20546" s="73"/>
      <c r="T20546" s="73"/>
      <c r="U20546" s="73"/>
      <c r="V20546" s="73"/>
      <c r="X20546" s="12"/>
    </row>
    <row r="20547" spans="2:24" x14ac:dyDescent="0.3">
      <c r="B20547" s="73"/>
      <c r="D20547" s="73"/>
      <c r="P20547" s="73"/>
      <c r="T20547" s="73"/>
      <c r="U20547" s="73"/>
      <c r="V20547" s="73"/>
      <c r="X20547" s="12"/>
    </row>
    <row r="20548" spans="2:24" x14ac:dyDescent="0.3">
      <c r="B20548" s="73"/>
      <c r="D20548" s="73"/>
      <c r="P20548" s="73"/>
      <c r="T20548" s="73"/>
      <c r="U20548" s="73"/>
      <c r="V20548" s="73"/>
      <c r="X20548" s="12"/>
    </row>
    <row r="20549" spans="2:24" x14ac:dyDescent="0.3">
      <c r="B20549" s="73"/>
      <c r="D20549" s="73"/>
      <c r="P20549" s="73"/>
      <c r="T20549" s="73"/>
      <c r="U20549" s="73"/>
      <c r="V20549" s="73"/>
      <c r="X20549" s="12"/>
    </row>
    <row r="20550" spans="2:24" x14ac:dyDescent="0.3">
      <c r="B20550" s="73"/>
      <c r="D20550" s="73"/>
      <c r="P20550" s="73"/>
      <c r="T20550" s="73"/>
      <c r="U20550" s="73"/>
      <c r="V20550" s="73"/>
      <c r="X20550" s="12"/>
    </row>
    <row r="20551" spans="2:24" x14ac:dyDescent="0.3">
      <c r="B20551" s="73"/>
      <c r="D20551" s="73"/>
      <c r="P20551" s="73"/>
      <c r="T20551" s="73"/>
      <c r="U20551" s="73"/>
      <c r="V20551" s="73"/>
      <c r="X20551" s="12"/>
    </row>
    <row r="20552" spans="2:24" x14ac:dyDescent="0.3">
      <c r="B20552" s="73"/>
      <c r="D20552" s="73"/>
      <c r="P20552" s="73"/>
      <c r="T20552" s="73"/>
      <c r="U20552" s="73"/>
      <c r="V20552" s="73"/>
      <c r="X20552" s="12"/>
    </row>
    <row r="20553" spans="2:24" x14ac:dyDescent="0.3">
      <c r="B20553" s="73"/>
      <c r="D20553" s="73"/>
      <c r="P20553" s="73"/>
      <c r="T20553" s="73"/>
      <c r="U20553" s="73"/>
      <c r="V20553" s="73"/>
      <c r="X20553" s="12"/>
    </row>
    <row r="20554" spans="2:24" x14ac:dyDescent="0.3">
      <c r="B20554" s="73"/>
      <c r="D20554" s="73"/>
      <c r="P20554" s="73"/>
      <c r="T20554" s="73"/>
      <c r="U20554" s="73"/>
      <c r="V20554" s="73"/>
      <c r="X20554" s="12"/>
    </row>
    <row r="20555" spans="2:24" x14ac:dyDescent="0.3">
      <c r="B20555" s="73"/>
      <c r="D20555" s="73"/>
      <c r="P20555" s="73"/>
      <c r="T20555" s="73"/>
      <c r="U20555" s="73"/>
      <c r="V20555" s="73"/>
      <c r="X20555" s="12"/>
    </row>
    <row r="20556" spans="2:24" x14ac:dyDescent="0.3">
      <c r="B20556" s="73"/>
      <c r="D20556" s="73"/>
      <c r="P20556" s="73"/>
      <c r="T20556" s="73"/>
      <c r="U20556" s="73"/>
      <c r="V20556" s="73"/>
      <c r="X20556" s="12"/>
    </row>
    <row r="20557" spans="2:24" x14ac:dyDescent="0.3">
      <c r="B20557" s="73"/>
      <c r="D20557" s="73"/>
      <c r="P20557" s="73"/>
      <c r="T20557" s="73"/>
      <c r="U20557" s="73"/>
      <c r="V20557" s="73"/>
      <c r="X20557" s="12"/>
    </row>
    <row r="20558" spans="2:24" x14ac:dyDescent="0.3">
      <c r="B20558" s="73"/>
      <c r="D20558" s="73"/>
      <c r="P20558" s="73"/>
      <c r="T20558" s="73"/>
      <c r="U20558" s="73"/>
      <c r="V20558" s="73"/>
      <c r="X20558" s="12"/>
    </row>
    <row r="20559" spans="2:24" x14ac:dyDescent="0.3">
      <c r="B20559" s="73"/>
      <c r="D20559" s="73"/>
      <c r="P20559" s="73"/>
      <c r="T20559" s="73"/>
      <c r="U20559" s="73"/>
      <c r="V20559" s="73"/>
      <c r="X20559" s="12"/>
    </row>
    <row r="20560" spans="2:24" x14ac:dyDescent="0.3">
      <c r="B20560" s="73"/>
      <c r="D20560" s="73"/>
      <c r="P20560" s="73"/>
      <c r="T20560" s="73"/>
      <c r="U20560" s="73"/>
      <c r="V20560" s="73"/>
      <c r="X20560" s="12"/>
    </row>
    <row r="20561" spans="2:24" x14ac:dyDescent="0.3">
      <c r="B20561" s="73"/>
      <c r="D20561" s="73"/>
      <c r="P20561" s="73"/>
      <c r="T20561" s="73"/>
      <c r="U20561" s="73"/>
      <c r="V20561" s="73"/>
      <c r="X20561" s="12"/>
    </row>
    <row r="20562" spans="2:24" x14ac:dyDescent="0.3">
      <c r="B20562" s="73"/>
      <c r="D20562" s="73"/>
      <c r="P20562" s="73"/>
      <c r="T20562" s="73"/>
      <c r="U20562" s="73"/>
      <c r="V20562" s="73"/>
      <c r="X20562" s="12"/>
    </row>
    <row r="20563" spans="2:24" x14ac:dyDescent="0.3">
      <c r="B20563" s="73"/>
      <c r="D20563" s="73"/>
      <c r="P20563" s="73"/>
      <c r="T20563" s="73"/>
      <c r="U20563" s="73"/>
      <c r="V20563" s="73"/>
      <c r="X20563" s="12"/>
    </row>
    <row r="20564" spans="2:24" x14ac:dyDescent="0.3">
      <c r="B20564" s="73"/>
      <c r="D20564" s="73"/>
      <c r="P20564" s="73"/>
      <c r="T20564" s="73"/>
      <c r="U20564" s="73"/>
      <c r="V20564" s="73"/>
      <c r="X20564" s="12"/>
    </row>
    <row r="20565" spans="2:24" x14ac:dyDescent="0.3">
      <c r="B20565" s="73"/>
      <c r="D20565" s="73"/>
      <c r="P20565" s="73"/>
      <c r="T20565" s="73"/>
      <c r="U20565" s="73"/>
      <c r="V20565" s="73"/>
      <c r="X20565" s="12"/>
    </row>
    <row r="20566" spans="2:24" x14ac:dyDescent="0.3">
      <c r="B20566" s="73"/>
      <c r="D20566" s="73"/>
      <c r="P20566" s="73"/>
      <c r="T20566" s="73"/>
      <c r="U20566" s="73"/>
      <c r="V20566" s="73"/>
      <c r="X20566" s="12"/>
    </row>
    <row r="20567" spans="2:24" x14ac:dyDescent="0.3">
      <c r="B20567" s="73"/>
      <c r="D20567" s="73"/>
      <c r="P20567" s="73"/>
      <c r="T20567" s="73"/>
      <c r="U20567" s="73"/>
      <c r="V20567" s="73"/>
      <c r="X20567" s="12"/>
    </row>
    <row r="20568" spans="2:24" x14ac:dyDescent="0.3">
      <c r="B20568" s="73"/>
      <c r="D20568" s="73"/>
      <c r="P20568" s="73"/>
      <c r="T20568" s="73"/>
      <c r="U20568" s="73"/>
      <c r="V20568" s="73"/>
      <c r="X20568" s="12"/>
    </row>
    <row r="20569" spans="2:24" x14ac:dyDescent="0.3">
      <c r="B20569" s="73"/>
      <c r="D20569" s="73"/>
      <c r="P20569" s="73"/>
      <c r="T20569" s="73"/>
      <c r="U20569" s="73"/>
      <c r="V20569" s="73"/>
      <c r="X20569" s="12"/>
    </row>
    <row r="20570" spans="2:24" x14ac:dyDescent="0.3">
      <c r="B20570" s="73"/>
      <c r="D20570" s="73"/>
      <c r="P20570" s="73"/>
      <c r="T20570" s="73"/>
      <c r="U20570" s="73"/>
      <c r="V20570" s="73"/>
      <c r="X20570" s="12"/>
    </row>
    <row r="20571" spans="2:24" x14ac:dyDescent="0.3">
      <c r="B20571" s="73"/>
      <c r="D20571" s="73"/>
      <c r="P20571" s="73"/>
      <c r="T20571" s="73"/>
      <c r="U20571" s="73"/>
      <c r="V20571" s="73"/>
      <c r="X20571" s="12"/>
    </row>
    <row r="20572" spans="2:24" x14ac:dyDescent="0.3">
      <c r="B20572" s="73"/>
      <c r="D20572" s="73"/>
      <c r="P20572" s="73"/>
      <c r="T20572" s="73"/>
      <c r="U20572" s="73"/>
      <c r="V20572" s="73"/>
      <c r="X20572" s="12"/>
    </row>
    <row r="20573" spans="2:24" x14ac:dyDescent="0.3">
      <c r="B20573" s="73"/>
      <c r="D20573" s="73"/>
      <c r="P20573" s="73"/>
      <c r="T20573" s="73"/>
      <c r="U20573" s="73"/>
      <c r="V20573" s="73"/>
      <c r="X20573" s="12"/>
    </row>
    <row r="20574" spans="2:24" x14ac:dyDescent="0.3">
      <c r="B20574" s="73"/>
      <c r="D20574" s="73"/>
      <c r="P20574" s="73"/>
      <c r="T20574" s="73"/>
      <c r="U20574" s="73"/>
      <c r="V20574" s="73"/>
      <c r="X20574" s="12"/>
    </row>
    <row r="20575" spans="2:24" x14ac:dyDescent="0.3">
      <c r="B20575" s="73"/>
      <c r="D20575" s="73"/>
      <c r="P20575" s="73"/>
      <c r="T20575" s="73"/>
      <c r="U20575" s="73"/>
      <c r="V20575" s="73"/>
      <c r="X20575" s="12"/>
    </row>
    <row r="20576" spans="2:24" x14ac:dyDescent="0.3">
      <c r="B20576" s="73"/>
      <c r="D20576" s="73"/>
      <c r="P20576" s="73"/>
      <c r="T20576" s="73"/>
      <c r="U20576" s="73"/>
      <c r="V20576" s="73"/>
      <c r="X20576" s="12"/>
    </row>
    <row r="20577" spans="2:24" x14ac:dyDescent="0.3">
      <c r="B20577" s="73"/>
      <c r="D20577" s="73"/>
      <c r="P20577" s="73"/>
      <c r="T20577" s="73"/>
      <c r="U20577" s="73"/>
      <c r="V20577" s="73"/>
      <c r="X20577" s="12"/>
    </row>
    <row r="20578" spans="2:24" x14ac:dyDescent="0.3">
      <c r="B20578" s="73"/>
      <c r="D20578" s="73"/>
      <c r="P20578" s="73"/>
      <c r="T20578" s="73"/>
      <c r="U20578" s="73"/>
      <c r="V20578" s="73"/>
      <c r="X20578" s="12"/>
    </row>
    <row r="20579" spans="2:24" x14ac:dyDescent="0.3">
      <c r="B20579" s="73"/>
      <c r="D20579" s="73"/>
      <c r="P20579" s="73"/>
      <c r="T20579" s="73"/>
      <c r="U20579" s="73"/>
      <c r="V20579" s="73"/>
      <c r="X20579" s="12"/>
    </row>
    <row r="20580" spans="2:24" x14ac:dyDescent="0.3">
      <c r="B20580" s="73"/>
      <c r="D20580" s="73"/>
      <c r="P20580" s="73"/>
      <c r="T20580" s="73"/>
      <c r="U20580" s="73"/>
      <c r="V20580" s="73"/>
      <c r="X20580" s="12"/>
    </row>
    <row r="20581" spans="2:24" x14ac:dyDescent="0.3">
      <c r="B20581" s="73"/>
      <c r="D20581" s="73"/>
      <c r="P20581" s="73"/>
      <c r="T20581" s="73"/>
      <c r="U20581" s="73"/>
      <c r="V20581" s="73"/>
      <c r="X20581" s="12"/>
    </row>
    <row r="20582" spans="2:24" x14ac:dyDescent="0.3">
      <c r="B20582" s="73"/>
      <c r="D20582" s="73"/>
      <c r="P20582" s="73"/>
      <c r="T20582" s="73"/>
      <c r="U20582" s="73"/>
      <c r="V20582" s="73"/>
      <c r="X20582" s="12"/>
    </row>
    <row r="20583" spans="2:24" x14ac:dyDescent="0.3">
      <c r="B20583" s="73"/>
      <c r="D20583" s="73"/>
      <c r="P20583" s="73"/>
      <c r="T20583" s="73"/>
      <c r="U20583" s="73"/>
      <c r="V20583" s="73"/>
      <c r="X20583" s="12"/>
    </row>
    <row r="20584" spans="2:24" x14ac:dyDescent="0.3">
      <c r="B20584" s="73"/>
      <c r="D20584" s="73"/>
      <c r="P20584" s="73"/>
      <c r="T20584" s="73"/>
      <c r="U20584" s="73"/>
      <c r="V20584" s="73"/>
      <c r="X20584" s="12"/>
    </row>
    <row r="20585" spans="2:24" x14ac:dyDescent="0.3">
      <c r="B20585" s="73"/>
      <c r="D20585" s="73"/>
      <c r="P20585" s="73"/>
      <c r="T20585" s="73"/>
      <c r="U20585" s="73"/>
      <c r="V20585" s="73"/>
      <c r="X20585" s="12"/>
    </row>
    <row r="20586" spans="2:24" x14ac:dyDescent="0.3">
      <c r="B20586" s="73"/>
      <c r="D20586" s="73"/>
      <c r="P20586" s="73"/>
      <c r="T20586" s="73"/>
      <c r="U20586" s="73"/>
      <c r="V20586" s="73"/>
      <c r="X20586" s="12"/>
    </row>
    <row r="20587" spans="2:24" x14ac:dyDescent="0.3">
      <c r="B20587" s="73"/>
      <c r="D20587" s="73"/>
      <c r="P20587" s="73"/>
      <c r="T20587" s="73"/>
      <c r="U20587" s="73"/>
      <c r="V20587" s="73"/>
      <c r="X20587" s="12"/>
    </row>
    <row r="20588" spans="2:24" x14ac:dyDescent="0.3">
      <c r="B20588" s="73"/>
      <c r="D20588" s="73"/>
      <c r="P20588" s="73"/>
      <c r="T20588" s="73"/>
      <c r="U20588" s="73"/>
      <c r="V20588" s="73"/>
      <c r="X20588" s="12"/>
    </row>
    <row r="20589" spans="2:24" x14ac:dyDescent="0.3">
      <c r="B20589" s="73"/>
      <c r="D20589" s="73"/>
      <c r="P20589" s="73"/>
      <c r="T20589" s="73"/>
      <c r="U20589" s="73"/>
      <c r="V20589" s="73"/>
      <c r="X20589" s="12"/>
    </row>
    <row r="20590" spans="2:24" x14ac:dyDescent="0.3">
      <c r="B20590" s="73"/>
      <c r="D20590" s="73"/>
      <c r="P20590" s="73"/>
      <c r="T20590" s="73"/>
      <c r="U20590" s="73"/>
      <c r="V20590" s="73"/>
      <c r="X20590" s="12"/>
    </row>
    <row r="20591" spans="2:24" x14ac:dyDescent="0.3">
      <c r="B20591" s="73"/>
      <c r="D20591" s="73"/>
      <c r="P20591" s="73"/>
      <c r="T20591" s="73"/>
      <c r="U20591" s="73"/>
      <c r="V20591" s="73"/>
      <c r="X20591" s="12"/>
    </row>
    <row r="20592" spans="2:24" x14ac:dyDescent="0.3">
      <c r="B20592" s="73"/>
      <c r="D20592" s="73"/>
      <c r="P20592" s="73"/>
      <c r="T20592" s="73"/>
      <c r="U20592" s="73"/>
      <c r="V20592" s="73"/>
      <c r="X20592" s="12"/>
    </row>
    <row r="20593" spans="2:24" x14ac:dyDescent="0.3">
      <c r="B20593" s="73"/>
      <c r="D20593" s="73"/>
      <c r="P20593" s="73"/>
      <c r="T20593" s="73"/>
      <c r="U20593" s="73"/>
      <c r="V20593" s="73"/>
      <c r="X20593" s="12"/>
    </row>
    <row r="20594" spans="2:24" x14ac:dyDescent="0.3">
      <c r="B20594" s="73"/>
      <c r="D20594" s="73"/>
      <c r="P20594" s="73"/>
      <c r="T20594" s="73"/>
      <c r="U20594" s="73"/>
      <c r="V20594" s="73"/>
      <c r="X20594" s="12"/>
    </row>
    <row r="20595" spans="2:24" x14ac:dyDescent="0.3">
      <c r="B20595" s="73"/>
      <c r="D20595" s="73"/>
      <c r="P20595" s="73"/>
      <c r="T20595" s="73"/>
      <c r="U20595" s="73"/>
      <c r="V20595" s="73"/>
      <c r="X20595" s="12"/>
    </row>
    <row r="20596" spans="2:24" x14ac:dyDescent="0.3">
      <c r="B20596" s="73"/>
      <c r="D20596" s="73"/>
      <c r="P20596" s="73"/>
      <c r="T20596" s="73"/>
      <c r="U20596" s="73"/>
      <c r="V20596" s="73"/>
      <c r="X20596" s="12"/>
    </row>
    <row r="20597" spans="2:24" x14ac:dyDescent="0.3">
      <c r="B20597" s="73"/>
      <c r="D20597" s="73"/>
      <c r="P20597" s="73"/>
      <c r="T20597" s="73"/>
      <c r="U20597" s="73"/>
      <c r="V20597" s="73"/>
      <c r="X20597" s="12"/>
    </row>
    <row r="20598" spans="2:24" x14ac:dyDescent="0.3">
      <c r="B20598" s="73"/>
      <c r="D20598" s="73"/>
      <c r="P20598" s="73"/>
      <c r="T20598" s="73"/>
      <c r="U20598" s="73"/>
      <c r="V20598" s="73"/>
      <c r="X20598" s="12"/>
    </row>
    <row r="20599" spans="2:24" x14ac:dyDescent="0.3">
      <c r="B20599" s="73"/>
      <c r="D20599" s="73"/>
      <c r="P20599" s="73"/>
      <c r="T20599" s="73"/>
      <c r="U20599" s="73"/>
      <c r="V20599" s="73"/>
      <c r="X20599" s="12"/>
    </row>
    <row r="20600" spans="2:24" x14ac:dyDescent="0.3">
      <c r="B20600" s="73"/>
      <c r="D20600" s="73"/>
      <c r="P20600" s="73"/>
      <c r="T20600" s="73"/>
      <c r="U20600" s="73"/>
      <c r="V20600" s="73"/>
      <c r="X20600" s="12"/>
    </row>
    <row r="20601" spans="2:24" x14ac:dyDescent="0.3">
      <c r="B20601" s="73"/>
      <c r="D20601" s="73"/>
      <c r="P20601" s="73"/>
      <c r="T20601" s="73"/>
      <c r="U20601" s="73"/>
      <c r="V20601" s="73"/>
      <c r="X20601" s="12"/>
    </row>
    <row r="20602" spans="2:24" x14ac:dyDescent="0.3">
      <c r="B20602" s="73"/>
      <c r="D20602" s="73"/>
      <c r="P20602" s="73"/>
      <c r="T20602" s="73"/>
      <c r="U20602" s="73"/>
      <c r="V20602" s="73"/>
      <c r="X20602" s="12"/>
    </row>
    <row r="20603" spans="2:24" x14ac:dyDescent="0.3">
      <c r="B20603" s="73"/>
      <c r="D20603" s="73"/>
      <c r="P20603" s="73"/>
      <c r="T20603" s="73"/>
      <c r="U20603" s="73"/>
      <c r="V20603" s="73"/>
      <c r="X20603" s="12"/>
    </row>
    <row r="20604" spans="2:24" x14ac:dyDescent="0.3">
      <c r="B20604" s="73"/>
      <c r="D20604" s="73"/>
      <c r="P20604" s="73"/>
      <c r="T20604" s="73"/>
      <c r="U20604" s="73"/>
      <c r="V20604" s="73"/>
      <c r="X20604" s="12"/>
    </row>
    <row r="20605" spans="2:24" x14ac:dyDescent="0.3">
      <c r="B20605" s="73"/>
      <c r="D20605" s="73"/>
      <c r="P20605" s="73"/>
      <c r="T20605" s="73"/>
      <c r="U20605" s="73"/>
      <c r="V20605" s="73"/>
      <c r="X20605" s="12"/>
    </row>
    <row r="20606" spans="2:24" x14ac:dyDescent="0.3">
      <c r="B20606" s="73"/>
      <c r="D20606" s="73"/>
      <c r="P20606" s="73"/>
      <c r="T20606" s="73"/>
      <c r="U20606" s="73"/>
      <c r="V20606" s="73"/>
      <c r="X20606" s="12"/>
    </row>
    <row r="20607" spans="2:24" x14ac:dyDescent="0.3">
      <c r="B20607" s="73"/>
      <c r="D20607" s="73"/>
      <c r="P20607" s="73"/>
      <c r="T20607" s="73"/>
      <c r="U20607" s="73"/>
      <c r="V20607" s="73"/>
      <c r="X20607" s="12"/>
    </row>
    <row r="20608" spans="2:24" x14ac:dyDescent="0.3">
      <c r="B20608" s="73"/>
      <c r="D20608" s="73"/>
      <c r="P20608" s="73"/>
      <c r="T20608" s="73"/>
      <c r="U20608" s="73"/>
      <c r="V20608" s="73"/>
      <c r="X20608" s="12"/>
    </row>
    <row r="20609" spans="2:24" x14ac:dyDescent="0.3">
      <c r="B20609" s="73"/>
      <c r="D20609" s="73"/>
      <c r="P20609" s="73"/>
      <c r="T20609" s="73"/>
      <c r="U20609" s="73"/>
      <c r="V20609" s="73"/>
      <c r="X20609" s="12"/>
    </row>
    <row r="20610" spans="2:24" x14ac:dyDescent="0.3">
      <c r="B20610" s="73"/>
      <c r="D20610" s="73"/>
      <c r="P20610" s="73"/>
      <c r="T20610" s="73"/>
      <c r="U20610" s="73"/>
      <c r="V20610" s="73"/>
      <c r="X20610" s="12"/>
    </row>
    <row r="20611" spans="2:24" x14ac:dyDescent="0.3">
      <c r="B20611" s="73"/>
      <c r="D20611" s="73"/>
      <c r="P20611" s="73"/>
      <c r="T20611" s="73"/>
      <c r="U20611" s="73"/>
      <c r="V20611" s="73"/>
      <c r="X20611" s="12"/>
    </row>
    <row r="20612" spans="2:24" x14ac:dyDescent="0.3">
      <c r="B20612" s="73"/>
      <c r="D20612" s="73"/>
      <c r="P20612" s="73"/>
      <c r="T20612" s="73"/>
      <c r="U20612" s="73"/>
      <c r="V20612" s="73"/>
      <c r="X20612" s="12"/>
    </row>
    <row r="20613" spans="2:24" x14ac:dyDescent="0.3">
      <c r="B20613" s="73"/>
      <c r="D20613" s="73"/>
      <c r="P20613" s="73"/>
      <c r="T20613" s="73"/>
      <c r="U20613" s="73"/>
      <c r="V20613" s="73"/>
      <c r="X20613" s="12"/>
    </row>
    <row r="20614" spans="2:24" x14ac:dyDescent="0.3">
      <c r="B20614" s="73"/>
      <c r="D20614" s="73"/>
      <c r="P20614" s="73"/>
      <c r="T20614" s="73"/>
      <c r="U20614" s="73"/>
      <c r="V20614" s="73"/>
      <c r="X20614" s="12"/>
    </row>
    <row r="20615" spans="2:24" x14ac:dyDescent="0.3">
      <c r="B20615" s="73"/>
      <c r="D20615" s="73"/>
      <c r="P20615" s="73"/>
      <c r="T20615" s="73"/>
      <c r="U20615" s="73"/>
      <c r="V20615" s="73"/>
      <c r="X20615" s="12"/>
    </row>
    <row r="20616" spans="2:24" x14ac:dyDescent="0.3">
      <c r="B20616" s="73"/>
      <c r="D20616" s="73"/>
      <c r="P20616" s="73"/>
      <c r="T20616" s="73"/>
      <c r="U20616" s="73"/>
      <c r="V20616" s="73"/>
      <c r="X20616" s="12"/>
    </row>
    <row r="20617" spans="2:24" x14ac:dyDescent="0.3">
      <c r="B20617" s="73"/>
      <c r="D20617" s="73"/>
      <c r="P20617" s="73"/>
      <c r="T20617" s="73"/>
      <c r="U20617" s="73"/>
      <c r="V20617" s="73"/>
      <c r="X20617" s="12"/>
    </row>
    <row r="20618" spans="2:24" x14ac:dyDescent="0.3">
      <c r="B20618" s="73"/>
      <c r="D20618" s="73"/>
      <c r="P20618" s="73"/>
      <c r="T20618" s="73"/>
      <c r="U20618" s="73"/>
      <c r="V20618" s="73"/>
      <c r="X20618" s="12"/>
    </row>
    <row r="20619" spans="2:24" x14ac:dyDescent="0.3">
      <c r="B20619" s="73"/>
      <c r="D20619" s="73"/>
      <c r="P20619" s="73"/>
      <c r="T20619" s="73"/>
      <c r="U20619" s="73"/>
      <c r="V20619" s="73"/>
      <c r="X20619" s="12"/>
    </row>
    <row r="20620" spans="2:24" x14ac:dyDescent="0.3">
      <c r="B20620" s="73"/>
      <c r="D20620" s="73"/>
      <c r="P20620" s="73"/>
      <c r="T20620" s="73"/>
      <c r="U20620" s="73"/>
      <c r="V20620" s="73"/>
      <c r="X20620" s="12"/>
    </row>
    <row r="20621" spans="2:24" x14ac:dyDescent="0.3">
      <c r="B20621" s="73"/>
      <c r="D20621" s="73"/>
      <c r="P20621" s="73"/>
      <c r="T20621" s="73"/>
      <c r="U20621" s="73"/>
      <c r="V20621" s="73"/>
      <c r="X20621" s="12"/>
    </row>
    <row r="20622" spans="2:24" x14ac:dyDescent="0.3">
      <c r="B20622" s="73"/>
      <c r="D20622" s="73"/>
      <c r="P20622" s="73"/>
      <c r="T20622" s="73"/>
      <c r="U20622" s="73"/>
      <c r="V20622" s="73"/>
      <c r="X20622" s="12"/>
    </row>
    <row r="20623" spans="2:24" x14ac:dyDescent="0.3">
      <c r="B20623" s="73"/>
      <c r="D20623" s="73"/>
      <c r="P20623" s="73"/>
      <c r="T20623" s="73"/>
      <c r="U20623" s="73"/>
      <c r="V20623" s="73"/>
      <c r="X20623" s="12"/>
    </row>
    <row r="20624" spans="2:24" x14ac:dyDescent="0.3">
      <c r="B20624" s="73"/>
      <c r="D20624" s="73"/>
      <c r="P20624" s="73"/>
      <c r="T20624" s="73"/>
      <c r="U20624" s="73"/>
      <c r="V20624" s="73"/>
      <c r="X20624" s="12"/>
    </row>
    <row r="20625" spans="2:24" x14ac:dyDescent="0.3">
      <c r="B20625" s="73"/>
      <c r="D20625" s="73"/>
      <c r="P20625" s="73"/>
      <c r="T20625" s="73"/>
      <c r="U20625" s="73"/>
      <c r="V20625" s="73"/>
      <c r="X20625" s="12"/>
    </row>
    <row r="20626" spans="2:24" x14ac:dyDescent="0.3">
      <c r="B20626" s="73"/>
      <c r="D20626" s="73"/>
      <c r="P20626" s="73"/>
      <c r="T20626" s="73"/>
      <c r="U20626" s="73"/>
      <c r="V20626" s="73"/>
      <c r="X20626" s="12"/>
    </row>
    <row r="20627" spans="2:24" x14ac:dyDescent="0.3">
      <c r="B20627" s="73"/>
      <c r="D20627" s="73"/>
      <c r="P20627" s="73"/>
      <c r="T20627" s="73"/>
      <c r="U20627" s="73"/>
      <c r="V20627" s="73"/>
      <c r="X20627" s="12"/>
    </row>
    <row r="20628" spans="2:24" x14ac:dyDescent="0.3">
      <c r="B20628" s="73"/>
      <c r="D20628" s="73"/>
      <c r="P20628" s="73"/>
      <c r="T20628" s="73"/>
      <c r="U20628" s="73"/>
      <c r="V20628" s="73"/>
      <c r="X20628" s="12"/>
    </row>
    <row r="20629" spans="2:24" x14ac:dyDescent="0.3">
      <c r="B20629" s="73"/>
      <c r="D20629" s="73"/>
      <c r="P20629" s="73"/>
      <c r="T20629" s="73"/>
      <c r="U20629" s="73"/>
      <c r="V20629" s="73"/>
      <c r="X20629" s="12"/>
    </row>
    <row r="20630" spans="2:24" x14ac:dyDescent="0.3">
      <c r="B20630" s="73"/>
      <c r="D20630" s="73"/>
      <c r="P20630" s="73"/>
      <c r="T20630" s="73"/>
      <c r="U20630" s="73"/>
      <c r="V20630" s="73"/>
      <c r="X20630" s="12"/>
    </row>
    <row r="20631" spans="2:24" x14ac:dyDescent="0.3">
      <c r="B20631" s="73"/>
      <c r="D20631" s="73"/>
      <c r="P20631" s="73"/>
      <c r="T20631" s="73"/>
      <c r="U20631" s="73"/>
      <c r="V20631" s="73"/>
      <c r="X20631" s="12"/>
    </row>
    <row r="20632" spans="2:24" x14ac:dyDescent="0.3">
      <c r="B20632" s="73"/>
      <c r="D20632" s="73"/>
      <c r="P20632" s="73"/>
      <c r="T20632" s="73"/>
      <c r="U20632" s="73"/>
      <c r="V20632" s="73"/>
      <c r="X20632" s="12"/>
    </row>
    <row r="20633" spans="2:24" x14ac:dyDescent="0.3">
      <c r="B20633" s="73"/>
      <c r="D20633" s="73"/>
      <c r="P20633" s="73"/>
      <c r="T20633" s="73"/>
      <c r="U20633" s="73"/>
      <c r="V20633" s="73"/>
      <c r="X20633" s="12"/>
    </row>
    <row r="20634" spans="2:24" x14ac:dyDescent="0.3">
      <c r="B20634" s="73"/>
      <c r="D20634" s="73"/>
      <c r="P20634" s="73"/>
      <c r="T20634" s="73"/>
      <c r="U20634" s="73"/>
      <c r="V20634" s="73"/>
      <c r="X20634" s="12"/>
    </row>
    <row r="20635" spans="2:24" x14ac:dyDescent="0.3">
      <c r="B20635" s="73"/>
      <c r="D20635" s="73"/>
      <c r="P20635" s="73"/>
      <c r="T20635" s="73"/>
      <c r="U20635" s="73"/>
      <c r="V20635" s="73"/>
      <c r="X20635" s="12"/>
    </row>
    <row r="20636" spans="2:24" x14ac:dyDescent="0.3">
      <c r="B20636" s="73"/>
      <c r="D20636" s="73"/>
      <c r="P20636" s="73"/>
      <c r="T20636" s="73"/>
      <c r="U20636" s="73"/>
      <c r="V20636" s="73"/>
      <c r="X20636" s="12"/>
    </row>
    <row r="20637" spans="2:24" x14ac:dyDescent="0.3">
      <c r="B20637" s="73"/>
      <c r="D20637" s="73"/>
      <c r="P20637" s="73"/>
      <c r="T20637" s="73"/>
      <c r="U20637" s="73"/>
      <c r="V20637" s="73"/>
      <c r="X20637" s="12"/>
    </row>
    <row r="20638" spans="2:24" x14ac:dyDescent="0.3">
      <c r="B20638" s="73"/>
      <c r="D20638" s="73"/>
      <c r="P20638" s="73"/>
      <c r="T20638" s="73"/>
      <c r="U20638" s="73"/>
      <c r="V20638" s="73"/>
      <c r="X20638" s="12"/>
    </row>
    <row r="20639" spans="2:24" x14ac:dyDescent="0.3">
      <c r="B20639" s="73"/>
      <c r="D20639" s="73"/>
      <c r="P20639" s="73"/>
      <c r="T20639" s="73"/>
      <c r="U20639" s="73"/>
      <c r="V20639" s="73"/>
      <c r="X20639" s="12"/>
    </row>
    <row r="20640" spans="2:24" x14ac:dyDescent="0.3">
      <c r="B20640" s="73"/>
      <c r="D20640" s="73"/>
      <c r="P20640" s="73"/>
      <c r="T20640" s="73"/>
      <c r="U20640" s="73"/>
      <c r="V20640" s="73"/>
      <c r="X20640" s="12"/>
    </row>
    <row r="20641" spans="2:24" x14ac:dyDescent="0.3">
      <c r="B20641" s="73"/>
      <c r="D20641" s="73"/>
      <c r="P20641" s="73"/>
      <c r="T20641" s="73"/>
      <c r="U20641" s="73"/>
      <c r="V20641" s="73"/>
      <c r="X20641" s="12"/>
    </row>
    <row r="20642" spans="2:24" x14ac:dyDescent="0.3">
      <c r="B20642" s="73"/>
      <c r="D20642" s="73"/>
      <c r="P20642" s="73"/>
      <c r="T20642" s="73"/>
      <c r="U20642" s="73"/>
      <c r="V20642" s="73"/>
      <c r="X20642" s="12"/>
    </row>
    <row r="20643" spans="2:24" x14ac:dyDescent="0.3">
      <c r="B20643" s="73"/>
      <c r="D20643" s="73"/>
      <c r="P20643" s="73"/>
      <c r="T20643" s="73"/>
      <c r="U20643" s="73"/>
      <c r="V20643" s="73"/>
      <c r="X20643" s="12"/>
    </row>
    <row r="20644" spans="2:24" x14ac:dyDescent="0.3">
      <c r="B20644" s="73"/>
      <c r="D20644" s="73"/>
      <c r="P20644" s="73"/>
      <c r="T20644" s="73"/>
      <c r="U20644" s="73"/>
      <c r="V20644" s="73"/>
      <c r="X20644" s="12"/>
    </row>
    <row r="20645" spans="2:24" x14ac:dyDescent="0.3">
      <c r="B20645" s="73"/>
      <c r="D20645" s="73"/>
      <c r="P20645" s="73"/>
      <c r="T20645" s="73"/>
      <c r="U20645" s="73"/>
      <c r="V20645" s="73"/>
      <c r="X20645" s="12"/>
    </row>
    <row r="20646" spans="2:24" x14ac:dyDescent="0.3">
      <c r="B20646" s="73"/>
      <c r="D20646" s="73"/>
      <c r="P20646" s="73"/>
      <c r="T20646" s="73"/>
      <c r="U20646" s="73"/>
      <c r="V20646" s="73"/>
      <c r="X20646" s="12"/>
    </row>
    <row r="20647" spans="2:24" x14ac:dyDescent="0.3">
      <c r="B20647" s="73"/>
      <c r="D20647" s="73"/>
      <c r="P20647" s="73"/>
      <c r="T20647" s="73"/>
      <c r="U20647" s="73"/>
      <c r="V20647" s="73"/>
      <c r="X20647" s="12"/>
    </row>
    <row r="20648" spans="2:24" x14ac:dyDescent="0.3">
      <c r="B20648" s="73"/>
      <c r="D20648" s="73"/>
      <c r="P20648" s="73"/>
      <c r="T20648" s="73"/>
      <c r="U20648" s="73"/>
      <c r="V20648" s="73"/>
      <c r="X20648" s="12"/>
    </row>
    <row r="20649" spans="2:24" x14ac:dyDescent="0.3">
      <c r="B20649" s="73"/>
      <c r="D20649" s="73"/>
      <c r="P20649" s="73"/>
      <c r="T20649" s="73"/>
      <c r="U20649" s="73"/>
      <c r="V20649" s="73"/>
      <c r="X20649" s="12"/>
    </row>
    <row r="20650" spans="2:24" x14ac:dyDescent="0.3">
      <c r="B20650" s="73"/>
      <c r="D20650" s="73"/>
      <c r="P20650" s="73"/>
      <c r="T20650" s="73"/>
      <c r="U20650" s="73"/>
      <c r="V20650" s="73"/>
      <c r="X20650" s="12"/>
    </row>
    <row r="20651" spans="2:24" x14ac:dyDescent="0.3">
      <c r="B20651" s="73"/>
      <c r="D20651" s="73"/>
      <c r="P20651" s="73"/>
      <c r="T20651" s="73"/>
      <c r="U20651" s="73"/>
      <c r="V20651" s="73"/>
      <c r="X20651" s="12"/>
    </row>
    <row r="20652" spans="2:24" x14ac:dyDescent="0.3">
      <c r="B20652" s="73"/>
      <c r="D20652" s="73"/>
      <c r="P20652" s="73"/>
      <c r="T20652" s="73"/>
      <c r="U20652" s="73"/>
      <c r="V20652" s="73"/>
      <c r="X20652" s="12"/>
    </row>
    <row r="20653" spans="2:24" x14ac:dyDescent="0.3">
      <c r="B20653" s="73"/>
      <c r="D20653" s="73"/>
      <c r="P20653" s="73"/>
      <c r="T20653" s="73"/>
      <c r="U20653" s="73"/>
      <c r="V20653" s="73"/>
      <c r="X20653" s="12"/>
    </row>
    <row r="20654" spans="2:24" x14ac:dyDescent="0.3">
      <c r="B20654" s="73"/>
      <c r="D20654" s="73"/>
      <c r="P20654" s="73"/>
      <c r="T20654" s="73"/>
      <c r="U20654" s="73"/>
      <c r="V20654" s="73"/>
      <c r="X20654" s="12"/>
    </row>
    <row r="20655" spans="2:24" x14ac:dyDescent="0.3">
      <c r="B20655" s="73"/>
      <c r="D20655" s="73"/>
      <c r="P20655" s="73"/>
      <c r="T20655" s="73"/>
      <c r="U20655" s="73"/>
      <c r="V20655" s="73"/>
      <c r="X20655" s="12"/>
    </row>
    <row r="20656" spans="2:24" x14ac:dyDescent="0.3">
      <c r="B20656" s="73"/>
      <c r="D20656" s="73"/>
      <c r="P20656" s="73"/>
      <c r="T20656" s="73"/>
      <c r="U20656" s="73"/>
      <c r="V20656" s="73"/>
      <c r="X20656" s="12"/>
    </row>
    <row r="20657" spans="2:24" x14ac:dyDescent="0.3">
      <c r="B20657" s="73"/>
      <c r="D20657" s="73"/>
      <c r="P20657" s="73"/>
      <c r="T20657" s="73"/>
      <c r="U20657" s="73"/>
      <c r="V20657" s="73"/>
      <c r="X20657" s="12"/>
    </row>
    <row r="20658" spans="2:24" x14ac:dyDescent="0.3">
      <c r="B20658" s="73"/>
      <c r="D20658" s="73"/>
      <c r="P20658" s="73"/>
      <c r="T20658" s="73"/>
      <c r="U20658" s="73"/>
      <c r="V20658" s="73"/>
      <c r="X20658" s="12"/>
    </row>
    <row r="20659" spans="2:24" x14ac:dyDescent="0.3">
      <c r="B20659" s="73"/>
      <c r="D20659" s="73"/>
      <c r="P20659" s="73"/>
      <c r="T20659" s="73"/>
      <c r="U20659" s="73"/>
      <c r="V20659" s="73"/>
      <c r="X20659" s="12"/>
    </row>
    <row r="20660" spans="2:24" x14ac:dyDescent="0.3">
      <c r="B20660" s="73"/>
      <c r="D20660" s="73"/>
      <c r="P20660" s="73"/>
      <c r="T20660" s="73"/>
      <c r="U20660" s="73"/>
      <c r="V20660" s="73"/>
      <c r="X20660" s="12"/>
    </row>
    <row r="20661" spans="2:24" x14ac:dyDescent="0.3">
      <c r="B20661" s="73"/>
      <c r="D20661" s="73"/>
      <c r="P20661" s="73"/>
      <c r="T20661" s="73"/>
      <c r="U20661" s="73"/>
      <c r="V20661" s="73"/>
      <c r="X20661" s="12"/>
    </row>
    <row r="20662" spans="2:24" x14ac:dyDescent="0.3">
      <c r="B20662" s="73"/>
      <c r="D20662" s="73"/>
      <c r="P20662" s="73"/>
      <c r="T20662" s="73"/>
      <c r="U20662" s="73"/>
      <c r="V20662" s="73"/>
      <c r="X20662" s="12"/>
    </row>
    <row r="20663" spans="2:24" x14ac:dyDescent="0.3">
      <c r="B20663" s="73"/>
      <c r="D20663" s="73"/>
      <c r="P20663" s="73"/>
      <c r="T20663" s="73"/>
      <c r="U20663" s="73"/>
      <c r="V20663" s="73"/>
      <c r="X20663" s="12"/>
    </row>
    <row r="20664" spans="2:24" x14ac:dyDescent="0.3">
      <c r="B20664" s="73"/>
      <c r="D20664" s="73"/>
      <c r="P20664" s="73"/>
      <c r="T20664" s="73"/>
      <c r="U20664" s="73"/>
      <c r="V20664" s="73"/>
      <c r="X20664" s="12"/>
    </row>
    <row r="20665" spans="2:24" x14ac:dyDescent="0.3">
      <c r="B20665" s="73"/>
      <c r="D20665" s="73"/>
      <c r="P20665" s="73"/>
      <c r="T20665" s="73"/>
      <c r="U20665" s="73"/>
      <c r="V20665" s="73"/>
      <c r="X20665" s="12"/>
    </row>
    <row r="20666" spans="2:24" x14ac:dyDescent="0.3">
      <c r="B20666" s="73"/>
      <c r="D20666" s="73"/>
      <c r="P20666" s="73"/>
      <c r="T20666" s="73"/>
      <c r="U20666" s="73"/>
      <c r="V20666" s="73"/>
      <c r="X20666" s="12"/>
    </row>
    <row r="20667" spans="2:24" x14ac:dyDescent="0.3">
      <c r="B20667" s="73"/>
      <c r="D20667" s="73"/>
      <c r="P20667" s="73"/>
      <c r="T20667" s="73"/>
      <c r="U20667" s="73"/>
      <c r="V20667" s="73"/>
      <c r="X20667" s="12"/>
    </row>
    <row r="20668" spans="2:24" x14ac:dyDescent="0.3">
      <c r="B20668" s="73"/>
      <c r="D20668" s="73"/>
      <c r="P20668" s="73"/>
      <c r="T20668" s="73"/>
      <c r="U20668" s="73"/>
      <c r="V20668" s="73"/>
      <c r="X20668" s="12"/>
    </row>
    <row r="20669" spans="2:24" x14ac:dyDescent="0.3">
      <c r="B20669" s="73"/>
      <c r="D20669" s="73"/>
      <c r="P20669" s="73"/>
      <c r="T20669" s="73"/>
      <c r="U20669" s="73"/>
      <c r="V20669" s="73"/>
      <c r="X20669" s="12"/>
    </row>
    <row r="20670" spans="2:24" x14ac:dyDescent="0.3">
      <c r="B20670" s="73"/>
      <c r="D20670" s="73"/>
      <c r="P20670" s="73"/>
      <c r="T20670" s="73"/>
      <c r="U20670" s="73"/>
      <c r="V20670" s="73"/>
      <c r="X20670" s="12"/>
    </row>
    <row r="20671" spans="2:24" x14ac:dyDescent="0.3">
      <c r="B20671" s="73"/>
      <c r="D20671" s="73"/>
      <c r="P20671" s="73"/>
      <c r="T20671" s="73"/>
      <c r="U20671" s="73"/>
      <c r="V20671" s="73"/>
      <c r="X20671" s="12"/>
    </row>
    <row r="20672" spans="2:24" x14ac:dyDescent="0.3">
      <c r="B20672" s="73"/>
      <c r="D20672" s="73"/>
      <c r="P20672" s="73"/>
      <c r="T20672" s="73"/>
      <c r="U20672" s="73"/>
      <c r="V20672" s="73"/>
      <c r="X20672" s="12"/>
    </row>
    <row r="20673" spans="2:24" x14ac:dyDescent="0.3">
      <c r="B20673" s="73"/>
      <c r="D20673" s="73"/>
      <c r="P20673" s="73"/>
      <c r="T20673" s="73"/>
      <c r="U20673" s="73"/>
      <c r="V20673" s="73"/>
      <c r="X20673" s="12"/>
    </row>
    <row r="20674" spans="2:24" x14ac:dyDescent="0.3">
      <c r="B20674" s="73"/>
      <c r="D20674" s="73"/>
      <c r="P20674" s="73"/>
      <c r="T20674" s="73"/>
      <c r="U20674" s="73"/>
      <c r="V20674" s="73"/>
      <c r="X20674" s="12"/>
    </row>
    <row r="20675" spans="2:24" x14ac:dyDescent="0.3">
      <c r="B20675" s="73"/>
      <c r="D20675" s="73"/>
      <c r="P20675" s="73"/>
      <c r="T20675" s="73"/>
      <c r="U20675" s="73"/>
      <c r="V20675" s="73"/>
      <c r="X20675" s="12"/>
    </row>
    <row r="20676" spans="2:24" x14ac:dyDescent="0.3">
      <c r="B20676" s="73"/>
      <c r="D20676" s="73"/>
      <c r="P20676" s="73"/>
      <c r="T20676" s="73"/>
      <c r="U20676" s="73"/>
      <c r="V20676" s="73"/>
      <c r="X20676" s="12"/>
    </row>
    <row r="20677" spans="2:24" x14ac:dyDescent="0.3">
      <c r="B20677" s="73"/>
      <c r="D20677" s="73"/>
      <c r="P20677" s="73"/>
      <c r="T20677" s="73"/>
      <c r="U20677" s="73"/>
      <c r="V20677" s="73"/>
      <c r="X20677" s="12"/>
    </row>
    <row r="20678" spans="2:24" x14ac:dyDescent="0.3">
      <c r="B20678" s="73"/>
      <c r="D20678" s="73"/>
      <c r="P20678" s="73"/>
      <c r="T20678" s="73"/>
      <c r="U20678" s="73"/>
      <c r="V20678" s="73"/>
      <c r="X20678" s="12"/>
    </row>
    <row r="20679" spans="2:24" x14ac:dyDescent="0.3">
      <c r="B20679" s="73"/>
      <c r="D20679" s="73"/>
      <c r="P20679" s="73"/>
      <c r="T20679" s="73"/>
      <c r="U20679" s="73"/>
      <c r="V20679" s="73"/>
      <c r="X20679" s="12"/>
    </row>
    <row r="20680" spans="2:24" x14ac:dyDescent="0.3">
      <c r="B20680" s="73"/>
      <c r="D20680" s="73"/>
      <c r="P20680" s="73"/>
      <c r="T20680" s="73"/>
      <c r="U20680" s="73"/>
      <c r="V20680" s="73"/>
      <c r="X20680" s="12"/>
    </row>
    <row r="20681" spans="2:24" x14ac:dyDescent="0.3">
      <c r="B20681" s="73"/>
      <c r="D20681" s="73"/>
      <c r="P20681" s="73"/>
      <c r="T20681" s="73"/>
      <c r="U20681" s="73"/>
      <c r="V20681" s="73"/>
      <c r="X20681" s="12"/>
    </row>
    <row r="20682" spans="2:24" x14ac:dyDescent="0.3">
      <c r="B20682" s="73"/>
      <c r="D20682" s="73"/>
      <c r="P20682" s="73"/>
      <c r="T20682" s="73"/>
      <c r="U20682" s="73"/>
      <c r="V20682" s="73"/>
      <c r="X20682" s="12"/>
    </row>
    <row r="20683" spans="2:24" x14ac:dyDescent="0.3">
      <c r="B20683" s="73"/>
      <c r="D20683" s="73"/>
      <c r="P20683" s="73"/>
      <c r="T20683" s="73"/>
      <c r="U20683" s="73"/>
      <c r="V20683" s="73"/>
      <c r="X20683" s="12"/>
    </row>
    <row r="20684" spans="2:24" x14ac:dyDescent="0.3">
      <c r="B20684" s="73"/>
      <c r="D20684" s="73"/>
      <c r="P20684" s="73"/>
      <c r="T20684" s="73"/>
      <c r="U20684" s="73"/>
      <c r="V20684" s="73"/>
      <c r="X20684" s="12"/>
    </row>
    <row r="20685" spans="2:24" x14ac:dyDescent="0.3">
      <c r="B20685" s="73"/>
      <c r="D20685" s="73"/>
      <c r="P20685" s="73"/>
      <c r="T20685" s="73"/>
      <c r="U20685" s="73"/>
      <c r="V20685" s="73"/>
      <c r="X20685" s="12"/>
    </row>
    <row r="20686" spans="2:24" x14ac:dyDescent="0.3">
      <c r="B20686" s="73"/>
      <c r="D20686" s="73"/>
      <c r="P20686" s="73"/>
      <c r="T20686" s="73"/>
      <c r="U20686" s="73"/>
      <c r="V20686" s="73"/>
      <c r="X20686" s="12"/>
    </row>
    <row r="20687" spans="2:24" x14ac:dyDescent="0.3">
      <c r="B20687" s="73"/>
      <c r="D20687" s="73"/>
      <c r="P20687" s="73"/>
      <c r="T20687" s="73"/>
      <c r="U20687" s="73"/>
      <c r="V20687" s="73"/>
      <c r="X20687" s="12"/>
    </row>
    <row r="20688" spans="2:24" x14ac:dyDescent="0.3">
      <c r="B20688" s="73"/>
      <c r="D20688" s="73"/>
      <c r="P20688" s="73"/>
      <c r="T20688" s="73"/>
      <c r="U20688" s="73"/>
      <c r="V20688" s="73"/>
      <c r="X20688" s="12"/>
    </row>
    <row r="20689" spans="2:24" x14ac:dyDescent="0.3">
      <c r="B20689" s="73"/>
      <c r="D20689" s="73"/>
      <c r="P20689" s="73"/>
      <c r="T20689" s="73"/>
      <c r="U20689" s="73"/>
      <c r="V20689" s="73"/>
      <c r="X20689" s="12"/>
    </row>
    <row r="20690" spans="2:24" x14ac:dyDescent="0.3">
      <c r="B20690" s="73"/>
      <c r="D20690" s="73"/>
      <c r="P20690" s="73"/>
      <c r="T20690" s="73"/>
      <c r="U20690" s="73"/>
      <c r="V20690" s="73"/>
      <c r="X20690" s="12"/>
    </row>
    <row r="20691" spans="2:24" x14ac:dyDescent="0.3">
      <c r="B20691" s="73"/>
      <c r="D20691" s="73"/>
      <c r="P20691" s="73"/>
      <c r="T20691" s="73"/>
      <c r="U20691" s="73"/>
      <c r="V20691" s="73"/>
      <c r="X20691" s="12"/>
    </row>
    <row r="20692" spans="2:24" x14ac:dyDescent="0.3">
      <c r="B20692" s="73"/>
      <c r="D20692" s="73"/>
      <c r="P20692" s="73"/>
      <c r="T20692" s="73"/>
      <c r="U20692" s="73"/>
      <c r="V20692" s="73"/>
      <c r="X20692" s="12"/>
    </row>
    <row r="20693" spans="2:24" x14ac:dyDescent="0.3">
      <c r="B20693" s="73"/>
      <c r="D20693" s="73"/>
      <c r="P20693" s="73"/>
      <c r="T20693" s="73"/>
      <c r="U20693" s="73"/>
      <c r="V20693" s="73"/>
      <c r="X20693" s="12"/>
    </row>
    <row r="20694" spans="2:24" x14ac:dyDescent="0.3">
      <c r="B20694" s="73"/>
      <c r="D20694" s="73"/>
      <c r="P20694" s="73"/>
      <c r="T20694" s="73"/>
      <c r="U20694" s="73"/>
      <c r="V20694" s="73"/>
      <c r="X20694" s="12"/>
    </row>
    <row r="20695" spans="2:24" x14ac:dyDescent="0.3">
      <c r="B20695" s="73"/>
      <c r="D20695" s="73"/>
      <c r="P20695" s="73"/>
      <c r="T20695" s="73"/>
      <c r="U20695" s="73"/>
      <c r="V20695" s="73"/>
      <c r="X20695" s="12"/>
    </row>
    <row r="20696" spans="2:24" x14ac:dyDescent="0.3">
      <c r="B20696" s="73"/>
      <c r="D20696" s="73"/>
      <c r="P20696" s="73"/>
      <c r="T20696" s="73"/>
      <c r="U20696" s="73"/>
      <c r="V20696" s="73"/>
      <c r="X20696" s="12"/>
    </row>
    <row r="20697" spans="2:24" x14ac:dyDescent="0.3">
      <c r="B20697" s="73"/>
      <c r="D20697" s="73"/>
      <c r="P20697" s="73"/>
      <c r="T20697" s="73"/>
      <c r="U20697" s="73"/>
      <c r="V20697" s="73"/>
      <c r="X20697" s="12"/>
    </row>
    <row r="20698" spans="2:24" x14ac:dyDescent="0.3">
      <c r="B20698" s="73"/>
      <c r="D20698" s="73"/>
      <c r="P20698" s="73"/>
      <c r="T20698" s="73"/>
      <c r="U20698" s="73"/>
      <c r="V20698" s="73"/>
      <c r="X20698" s="12"/>
    </row>
    <row r="20699" spans="2:24" x14ac:dyDescent="0.3">
      <c r="B20699" s="73"/>
      <c r="D20699" s="73"/>
      <c r="P20699" s="73"/>
      <c r="T20699" s="73"/>
      <c r="U20699" s="73"/>
      <c r="V20699" s="73"/>
      <c r="X20699" s="12"/>
    </row>
    <row r="20700" spans="2:24" x14ac:dyDescent="0.3">
      <c r="B20700" s="73"/>
      <c r="D20700" s="73"/>
      <c r="P20700" s="73"/>
      <c r="T20700" s="73"/>
      <c r="U20700" s="73"/>
      <c r="V20700" s="73"/>
      <c r="X20700" s="12"/>
    </row>
    <row r="20701" spans="2:24" x14ac:dyDescent="0.3">
      <c r="B20701" s="73"/>
      <c r="D20701" s="73"/>
      <c r="P20701" s="73"/>
      <c r="T20701" s="73"/>
      <c r="U20701" s="73"/>
      <c r="V20701" s="73"/>
      <c r="X20701" s="12"/>
    </row>
    <row r="20702" spans="2:24" x14ac:dyDescent="0.3">
      <c r="B20702" s="73"/>
      <c r="D20702" s="73"/>
      <c r="P20702" s="73"/>
      <c r="T20702" s="73"/>
      <c r="U20702" s="73"/>
      <c r="V20702" s="73"/>
      <c r="X20702" s="12"/>
    </row>
    <row r="20703" spans="2:24" x14ac:dyDescent="0.3">
      <c r="B20703" s="73"/>
      <c r="D20703" s="73"/>
      <c r="P20703" s="73"/>
      <c r="T20703" s="73"/>
      <c r="U20703" s="73"/>
      <c r="V20703" s="73"/>
      <c r="X20703" s="12"/>
    </row>
    <row r="20704" spans="2:24" x14ac:dyDescent="0.3">
      <c r="B20704" s="73"/>
      <c r="D20704" s="73"/>
      <c r="P20704" s="73"/>
      <c r="T20704" s="73"/>
      <c r="U20704" s="73"/>
      <c r="V20704" s="73"/>
      <c r="X20704" s="12"/>
    </row>
    <row r="20705" spans="2:24" x14ac:dyDescent="0.3">
      <c r="B20705" s="73"/>
      <c r="D20705" s="73"/>
      <c r="P20705" s="73"/>
      <c r="T20705" s="73"/>
      <c r="U20705" s="73"/>
      <c r="V20705" s="73"/>
      <c r="X20705" s="12"/>
    </row>
    <row r="20706" spans="2:24" x14ac:dyDescent="0.3">
      <c r="B20706" s="73"/>
      <c r="D20706" s="73"/>
      <c r="P20706" s="73"/>
      <c r="T20706" s="73"/>
      <c r="U20706" s="73"/>
      <c r="V20706" s="73"/>
      <c r="X20706" s="12"/>
    </row>
    <row r="20707" spans="2:24" x14ac:dyDescent="0.3">
      <c r="B20707" s="73"/>
      <c r="D20707" s="73"/>
      <c r="P20707" s="73"/>
      <c r="T20707" s="73"/>
      <c r="U20707" s="73"/>
      <c r="V20707" s="73"/>
      <c r="X20707" s="12"/>
    </row>
    <row r="20708" spans="2:24" x14ac:dyDescent="0.3">
      <c r="B20708" s="73"/>
      <c r="D20708" s="73"/>
      <c r="P20708" s="73"/>
      <c r="T20708" s="73"/>
      <c r="U20708" s="73"/>
      <c r="V20708" s="73"/>
      <c r="X20708" s="12"/>
    </row>
    <row r="20709" spans="2:24" x14ac:dyDescent="0.3">
      <c r="B20709" s="73"/>
      <c r="D20709" s="73"/>
      <c r="P20709" s="73"/>
      <c r="T20709" s="73"/>
      <c r="U20709" s="73"/>
      <c r="V20709" s="73"/>
      <c r="X20709" s="12"/>
    </row>
    <row r="20710" spans="2:24" x14ac:dyDescent="0.3">
      <c r="B20710" s="73"/>
      <c r="D20710" s="73"/>
      <c r="P20710" s="73"/>
      <c r="T20710" s="73"/>
      <c r="U20710" s="73"/>
      <c r="V20710" s="73"/>
      <c r="X20710" s="12"/>
    </row>
    <row r="20711" spans="2:24" x14ac:dyDescent="0.3">
      <c r="B20711" s="73"/>
      <c r="D20711" s="73"/>
      <c r="P20711" s="73"/>
      <c r="T20711" s="73"/>
      <c r="U20711" s="73"/>
      <c r="V20711" s="73"/>
      <c r="X20711" s="12"/>
    </row>
    <row r="20712" spans="2:24" x14ac:dyDescent="0.3">
      <c r="B20712" s="73"/>
      <c r="D20712" s="73"/>
      <c r="P20712" s="73"/>
      <c r="T20712" s="73"/>
      <c r="U20712" s="73"/>
      <c r="V20712" s="73"/>
      <c r="X20712" s="12"/>
    </row>
    <row r="20713" spans="2:24" x14ac:dyDescent="0.3">
      <c r="B20713" s="73"/>
      <c r="D20713" s="73"/>
      <c r="P20713" s="73"/>
      <c r="T20713" s="73"/>
      <c r="U20713" s="73"/>
      <c r="V20713" s="73"/>
      <c r="X20713" s="12"/>
    </row>
    <row r="20714" spans="2:24" x14ac:dyDescent="0.3">
      <c r="B20714" s="73"/>
      <c r="D20714" s="73"/>
      <c r="P20714" s="73"/>
      <c r="T20714" s="73"/>
      <c r="U20714" s="73"/>
      <c r="V20714" s="73"/>
      <c r="X20714" s="12"/>
    </row>
    <row r="20715" spans="2:24" x14ac:dyDescent="0.3">
      <c r="B20715" s="73"/>
      <c r="D20715" s="73"/>
      <c r="P20715" s="73"/>
      <c r="T20715" s="73"/>
      <c r="U20715" s="73"/>
      <c r="V20715" s="73"/>
      <c r="X20715" s="12"/>
    </row>
    <row r="20716" spans="2:24" x14ac:dyDescent="0.3">
      <c r="B20716" s="73"/>
      <c r="D20716" s="73"/>
      <c r="P20716" s="73"/>
      <c r="T20716" s="73"/>
      <c r="U20716" s="73"/>
      <c r="V20716" s="73"/>
      <c r="X20716" s="12"/>
    </row>
    <row r="20717" spans="2:24" x14ac:dyDescent="0.3">
      <c r="B20717" s="73"/>
      <c r="D20717" s="73"/>
      <c r="P20717" s="73"/>
      <c r="T20717" s="73"/>
      <c r="U20717" s="73"/>
      <c r="V20717" s="73"/>
      <c r="X20717" s="12"/>
    </row>
    <row r="20718" spans="2:24" x14ac:dyDescent="0.3">
      <c r="B20718" s="73"/>
      <c r="D20718" s="73"/>
      <c r="P20718" s="73"/>
      <c r="T20718" s="73"/>
      <c r="U20718" s="73"/>
      <c r="V20718" s="73"/>
      <c r="X20718" s="12"/>
    </row>
    <row r="20719" spans="2:24" x14ac:dyDescent="0.3">
      <c r="B20719" s="73"/>
      <c r="D20719" s="73"/>
      <c r="P20719" s="73"/>
      <c r="T20719" s="73"/>
      <c r="U20719" s="73"/>
      <c r="V20719" s="73"/>
      <c r="X20719" s="12"/>
    </row>
    <row r="20720" spans="2:24" x14ac:dyDescent="0.3">
      <c r="B20720" s="73"/>
      <c r="D20720" s="73"/>
      <c r="P20720" s="73"/>
      <c r="T20720" s="73"/>
      <c r="U20720" s="73"/>
      <c r="V20720" s="73"/>
      <c r="X20720" s="12"/>
    </row>
    <row r="20721" spans="2:24" x14ac:dyDescent="0.3">
      <c r="B20721" s="73"/>
      <c r="D20721" s="73"/>
      <c r="P20721" s="73"/>
      <c r="T20721" s="73"/>
      <c r="U20721" s="73"/>
      <c r="V20721" s="73"/>
      <c r="X20721" s="12"/>
    </row>
    <row r="20722" spans="2:24" x14ac:dyDescent="0.3">
      <c r="B20722" s="73"/>
      <c r="D20722" s="73"/>
      <c r="P20722" s="73"/>
      <c r="T20722" s="73"/>
      <c r="U20722" s="73"/>
      <c r="V20722" s="73"/>
      <c r="X20722" s="12"/>
    </row>
    <row r="20723" spans="2:24" x14ac:dyDescent="0.3">
      <c r="B20723" s="73"/>
      <c r="D20723" s="73"/>
      <c r="P20723" s="73"/>
      <c r="T20723" s="73"/>
      <c r="U20723" s="73"/>
      <c r="V20723" s="73"/>
      <c r="X20723" s="12"/>
    </row>
    <row r="20724" spans="2:24" x14ac:dyDescent="0.3">
      <c r="B20724" s="73"/>
      <c r="D20724" s="73"/>
      <c r="P20724" s="73"/>
      <c r="T20724" s="73"/>
      <c r="U20724" s="73"/>
      <c r="V20724" s="73"/>
      <c r="X20724" s="12"/>
    </row>
    <row r="20725" spans="2:24" x14ac:dyDescent="0.3">
      <c r="B20725" s="73"/>
      <c r="D20725" s="73"/>
      <c r="P20725" s="73"/>
      <c r="T20725" s="73"/>
      <c r="U20725" s="73"/>
      <c r="V20725" s="73"/>
      <c r="X20725" s="12"/>
    </row>
    <row r="20726" spans="2:24" x14ac:dyDescent="0.3">
      <c r="B20726" s="73"/>
      <c r="D20726" s="73"/>
      <c r="P20726" s="73"/>
      <c r="T20726" s="73"/>
      <c r="U20726" s="73"/>
      <c r="V20726" s="73"/>
      <c r="X20726" s="12"/>
    </row>
    <row r="20727" spans="2:24" x14ac:dyDescent="0.3">
      <c r="B20727" s="73"/>
      <c r="D20727" s="73"/>
      <c r="P20727" s="73"/>
      <c r="T20727" s="73"/>
      <c r="U20727" s="73"/>
      <c r="V20727" s="73"/>
      <c r="X20727" s="12"/>
    </row>
    <row r="20728" spans="2:24" x14ac:dyDescent="0.3">
      <c r="B20728" s="73"/>
      <c r="D20728" s="73"/>
      <c r="P20728" s="73"/>
      <c r="T20728" s="73"/>
      <c r="U20728" s="73"/>
      <c r="V20728" s="73"/>
      <c r="X20728" s="12"/>
    </row>
    <row r="20729" spans="2:24" x14ac:dyDescent="0.3">
      <c r="B20729" s="73"/>
      <c r="D20729" s="73"/>
      <c r="P20729" s="73"/>
      <c r="T20729" s="73"/>
      <c r="U20729" s="73"/>
      <c r="V20729" s="73"/>
      <c r="X20729" s="12"/>
    </row>
    <row r="20730" spans="2:24" x14ac:dyDescent="0.3">
      <c r="B20730" s="73"/>
      <c r="D20730" s="73"/>
      <c r="P20730" s="73"/>
      <c r="T20730" s="73"/>
      <c r="U20730" s="73"/>
      <c r="V20730" s="73"/>
      <c r="X20730" s="12"/>
    </row>
    <row r="20731" spans="2:24" x14ac:dyDescent="0.3">
      <c r="B20731" s="73"/>
      <c r="D20731" s="73"/>
      <c r="P20731" s="73"/>
      <c r="T20731" s="73"/>
      <c r="U20731" s="73"/>
      <c r="V20731" s="73"/>
      <c r="X20731" s="12"/>
    </row>
    <row r="20732" spans="2:24" x14ac:dyDescent="0.3">
      <c r="B20732" s="73"/>
      <c r="D20732" s="73"/>
      <c r="P20732" s="73"/>
      <c r="T20732" s="73"/>
      <c r="U20732" s="73"/>
      <c r="V20732" s="73"/>
      <c r="X20732" s="12"/>
    </row>
    <row r="20733" spans="2:24" x14ac:dyDescent="0.3">
      <c r="B20733" s="73"/>
      <c r="D20733" s="73"/>
      <c r="P20733" s="73"/>
      <c r="T20733" s="73"/>
      <c r="U20733" s="73"/>
      <c r="V20733" s="73"/>
      <c r="X20733" s="12"/>
    </row>
    <row r="20734" spans="2:24" x14ac:dyDescent="0.3">
      <c r="B20734" s="73"/>
      <c r="D20734" s="73"/>
      <c r="P20734" s="73"/>
      <c r="T20734" s="73"/>
      <c r="U20734" s="73"/>
      <c r="V20734" s="73"/>
      <c r="X20734" s="12"/>
    </row>
    <row r="20735" spans="2:24" x14ac:dyDescent="0.3">
      <c r="B20735" s="73"/>
      <c r="D20735" s="73"/>
      <c r="P20735" s="73"/>
      <c r="T20735" s="73"/>
      <c r="U20735" s="73"/>
      <c r="V20735" s="73"/>
      <c r="X20735" s="12"/>
    </row>
    <row r="20736" spans="2:24" x14ac:dyDescent="0.3">
      <c r="B20736" s="73"/>
      <c r="D20736" s="73"/>
      <c r="P20736" s="73"/>
      <c r="T20736" s="73"/>
      <c r="U20736" s="73"/>
      <c r="V20736" s="73"/>
      <c r="X20736" s="12"/>
    </row>
    <row r="20737" spans="2:24" x14ac:dyDescent="0.3">
      <c r="B20737" s="73"/>
      <c r="D20737" s="73"/>
      <c r="P20737" s="73"/>
      <c r="T20737" s="73"/>
      <c r="U20737" s="73"/>
      <c r="V20737" s="73"/>
      <c r="X20737" s="12"/>
    </row>
    <row r="20738" spans="2:24" x14ac:dyDescent="0.3">
      <c r="B20738" s="73"/>
      <c r="D20738" s="73"/>
      <c r="P20738" s="73"/>
      <c r="T20738" s="73"/>
      <c r="U20738" s="73"/>
      <c r="V20738" s="73"/>
      <c r="X20738" s="12"/>
    </row>
    <row r="20739" spans="2:24" x14ac:dyDescent="0.3">
      <c r="B20739" s="73"/>
      <c r="D20739" s="73"/>
      <c r="P20739" s="73"/>
      <c r="T20739" s="73"/>
      <c r="U20739" s="73"/>
      <c r="V20739" s="73"/>
      <c r="X20739" s="12"/>
    </row>
    <row r="20740" spans="2:24" x14ac:dyDescent="0.3">
      <c r="B20740" s="73"/>
      <c r="D20740" s="73"/>
      <c r="P20740" s="73"/>
      <c r="T20740" s="73"/>
      <c r="U20740" s="73"/>
      <c r="V20740" s="73"/>
      <c r="X20740" s="12"/>
    </row>
    <row r="20741" spans="2:24" x14ac:dyDescent="0.3">
      <c r="B20741" s="73"/>
      <c r="D20741" s="73"/>
      <c r="P20741" s="73"/>
      <c r="T20741" s="73"/>
      <c r="U20741" s="73"/>
      <c r="V20741" s="73"/>
      <c r="X20741" s="12"/>
    </row>
    <row r="20742" spans="2:24" x14ac:dyDescent="0.3">
      <c r="B20742" s="73"/>
      <c r="D20742" s="73"/>
      <c r="P20742" s="73"/>
      <c r="T20742" s="73"/>
      <c r="U20742" s="73"/>
      <c r="V20742" s="73"/>
      <c r="X20742" s="12"/>
    </row>
    <row r="20743" spans="2:24" x14ac:dyDescent="0.3">
      <c r="B20743" s="73"/>
      <c r="D20743" s="73"/>
      <c r="P20743" s="73"/>
      <c r="T20743" s="73"/>
      <c r="U20743" s="73"/>
      <c r="V20743" s="73"/>
      <c r="X20743" s="12"/>
    </row>
    <row r="20744" spans="2:24" x14ac:dyDescent="0.3">
      <c r="B20744" s="73"/>
      <c r="D20744" s="73"/>
      <c r="P20744" s="73"/>
      <c r="T20744" s="73"/>
      <c r="U20744" s="73"/>
      <c r="V20744" s="73"/>
      <c r="X20744" s="12"/>
    </row>
    <row r="20745" spans="2:24" x14ac:dyDescent="0.3">
      <c r="B20745" s="73"/>
      <c r="D20745" s="73"/>
      <c r="P20745" s="73"/>
      <c r="T20745" s="73"/>
      <c r="U20745" s="73"/>
      <c r="V20745" s="73"/>
      <c r="X20745" s="12"/>
    </row>
    <row r="20746" spans="2:24" x14ac:dyDescent="0.3">
      <c r="B20746" s="73"/>
      <c r="D20746" s="73"/>
      <c r="P20746" s="73"/>
      <c r="T20746" s="73"/>
      <c r="U20746" s="73"/>
      <c r="V20746" s="73"/>
      <c r="X20746" s="12"/>
    </row>
    <row r="20747" spans="2:24" x14ac:dyDescent="0.3">
      <c r="B20747" s="73"/>
      <c r="D20747" s="73"/>
      <c r="P20747" s="73"/>
      <c r="T20747" s="73"/>
      <c r="U20747" s="73"/>
      <c r="V20747" s="73"/>
      <c r="X20747" s="12"/>
    </row>
    <row r="20748" spans="2:24" x14ac:dyDescent="0.3">
      <c r="B20748" s="73"/>
      <c r="D20748" s="73"/>
      <c r="P20748" s="73"/>
      <c r="T20748" s="73"/>
      <c r="U20748" s="73"/>
      <c r="V20748" s="73"/>
      <c r="X20748" s="12"/>
    </row>
    <row r="20749" spans="2:24" x14ac:dyDescent="0.3">
      <c r="B20749" s="73"/>
      <c r="D20749" s="73"/>
      <c r="P20749" s="73"/>
      <c r="T20749" s="73"/>
      <c r="U20749" s="73"/>
      <c r="V20749" s="73"/>
      <c r="X20749" s="12"/>
    </row>
    <row r="20750" spans="2:24" x14ac:dyDescent="0.3">
      <c r="B20750" s="73"/>
      <c r="D20750" s="73"/>
      <c r="P20750" s="73"/>
      <c r="T20750" s="73"/>
      <c r="U20750" s="73"/>
      <c r="V20750" s="73"/>
      <c r="X20750" s="12"/>
    </row>
    <row r="20751" spans="2:24" x14ac:dyDescent="0.3">
      <c r="B20751" s="73"/>
      <c r="D20751" s="73"/>
      <c r="P20751" s="73"/>
      <c r="T20751" s="73"/>
      <c r="U20751" s="73"/>
      <c r="V20751" s="73"/>
      <c r="X20751" s="12"/>
    </row>
    <row r="20752" spans="2:24" x14ac:dyDescent="0.3">
      <c r="B20752" s="73"/>
      <c r="D20752" s="73"/>
      <c r="P20752" s="73"/>
      <c r="T20752" s="73"/>
      <c r="U20752" s="73"/>
      <c r="V20752" s="73"/>
      <c r="X20752" s="12"/>
    </row>
    <row r="20753" spans="2:24" x14ac:dyDescent="0.3">
      <c r="B20753" s="73"/>
      <c r="D20753" s="73"/>
      <c r="P20753" s="73"/>
      <c r="T20753" s="73"/>
      <c r="U20753" s="73"/>
      <c r="V20753" s="73"/>
      <c r="X20753" s="12"/>
    </row>
    <row r="20754" spans="2:24" x14ac:dyDescent="0.3">
      <c r="B20754" s="73"/>
      <c r="D20754" s="73"/>
      <c r="P20754" s="73"/>
      <c r="T20754" s="73"/>
      <c r="U20754" s="73"/>
      <c r="V20754" s="73"/>
      <c r="X20754" s="12"/>
    </row>
    <row r="20755" spans="2:24" x14ac:dyDescent="0.3">
      <c r="B20755" s="73"/>
      <c r="D20755" s="73"/>
      <c r="P20755" s="73"/>
      <c r="T20755" s="73"/>
      <c r="U20755" s="73"/>
      <c r="V20755" s="73"/>
      <c r="X20755" s="12"/>
    </row>
    <row r="20756" spans="2:24" x14ac:dyDescent="0.3">
      <c r="B20756" s="73"/>
      <c r="D20756" s="73"/>
      <c r="P20756" s="73"/>
      <c r="T20756" s="73"/>
      <c r="U20756" s="73"/>
      <c r="V20756" s="73"/>
      <c r="X20756" s="12"/>
    </row>
    <row r="20757" spans="2:24" x14ac:dyDescent="0.3">
      <c r="B20757" s="73"/>
      <c r="D20757" s="73"/>
      <c r="P20757" s="73"/>
      <c r="T20757" s="73"/>
      <c r="U20757" s="73"/>
      <c r="V20757" s="73"/>
      <c r="X20757" s="12"/>
    </row>
    <row r="20758" spans="2:24" x14ac:dyDescent="0.3">
      <c r="B20758" s="73"/>
      <c r="D20758" s="73"/>
      <c r="P20758" s="73"/>
      <c r="T20758" s="73"/>
      <c r="U20758" s="73"/>
      <c r="V20758" s="73"/>
      <c r="X20758" s="12"/>
    </row>
    <row r="20759" spans="2:24" x14ac:dyDescent="0.3">
      <c r="B20759" s="73"/>
      <c r="D20759" s="73"/>
      <c r="P20759" s="73"/>
      <c r="T20759" s="73"/>
      <c r="U20759" s="73"/>
      <c r="V20759" s="73"/>
      <c r="X20759" s="12"/>
    </row>
    <row r="20760" spans="2:24" x14ac:dyDescent="0.3">
      <c r="B20760" s="73"/>
      <c r="D20760" s="73"/>
      <c r="P20760" s="73"/>
      <c r="T20760" s="73"/>
      <c r="U20760" s="73"/>
      <c r="V20760" s="73"/>
      <c r="X20760" s="12"/>
    </row>
    <row r="20761" spans="2:24" x14ac:dyDescent="0.3">
      <c r="B20761" s="73"/>
      <c r="D20761" s="73"/>
      <c r="P20761" s="73"/>
      <c r="T20761" s="73"/>
      <c r="U20761" s="73"/>
      <c r="V20761" s="73"/>
      <c r="X20761" s="12"/>
    </row>
    <row r="20762" spans="2:24" x14ac:dyDescent="0.3">
      <c r="B20762" s="73"/>
      <c r="D20762" s="73"/>
      <c r="P20762" s="73"/>
      <c r="T20762" s="73"/>
      <c r="U20762" s="73"/>
      <c r="V20762" s="73"/>
      <c r="X20762" s="12"/>
    </row>
    <row r="20763" spans="2:24" x14ac:dyDescent="0.3">
      <c r="B20763" s="73"/>
      <c r="D20763" s="73"/>
      <c r="P20763" s="73"/>
      <c r="T20763" s="73"/>
      <c r="U20763" s="73"/>
      <c r="V20763" s="73"/>
      <c r="X20763" s="12"/>
    </row>
    <row r="20764" spans="2:24" x14ac:dyDescent="0.3">
      <c r="B20764" s="73"/>
      <c r="D20764" s="73"/>
      <c r="P20764" s="73"/>
      <c r="T20764" s="73"/>
      <c r="U20764" s="73"/>
      <c r="V20764" s="73"/>
      <c r="X20764" s="12"/>
    </row>
    <row r="20765" spans="2:24" x14ac:dyDescent="0.3">
      <c r="B20765" s="73"/>
      <c r="D20765" s="73"/>
      <c r="P20765" s="73"/>
      <c r="T20765" s="73"/>
      <c r="U20765" s="73"/>
      <c r="V20765" s="73"/>
      <c r="X20765" s="12"/>
    </row>
    <row r="20766" spans="2:24" x14ac:dyDescent="0.3">
      <c r="B20766" s="73"/>
      <c r="D20766" s="73"/>
      <c r="P20766" s="73"/>
      <c r="T20766" s="73"/>
      <c r="U20766" s="73"/>
      <c r="V20766" s="73"/>
      <c r="X20766" s="12"/>
    </row>
    <row r="20767" spans="2:24" x14ac:dyDescent="0.3">
      <c r="B20767" s="73"/>
      <c r="D20767" s="73"/>
      <c r="P20767" s="73"/>
      <c r="T20767" s="73"/>
      <c r="U20767" s="73"/>
      <c r="V20767" s="73"/>
      <c r="X20767" s="12"/>
    </row>
    <row r="20768" spans="2:24" x14ac:dyDescent="0.3">
      <c r="B20768" s="73"/>
      <c r="D20768" s="73"/>
      <c r="P20768" s="73"/>
      <c r="T20768" s="73"/>
      <c r="U20768" s="73"/>
      <c r="V20768" s="73"/>
      <c r="X20768" s="12"/>
    </row>
    <row r="20769" spans="2:24" x14ac:dyDescent="0.3">
      <c r="B20769" s="73"/>
      <c r="D20769" s="73"/>
      <c r="P20769" s="73"/>
      <c r="T20769" s="73"/>
      <c r="U20769" s="73"/>
      <c r="V20769" s="73"/>
      <c r="X20769" s="12"/>
    </row>
    <row r="20770" spans="2:24" x14ac:dyDescent="0.3">
      <c r="B20770" s="73"/>
      <c r="D20770" s="73"/>
      <c r="P20770" s="73"/>
      <c r="T20770" s="73"/>
      <c r="U20770" s="73"/>
      <c r="V20770" s="73"/>
      <c r="X20770" s="12"/>
    </row>
    <row r="20771" spans="2:24" x14ac:dyDescent="0.3">
      <c r="B20771" s="73"/>
      <c r="D20771" s="73"/>
      <c r="P20771" s="73"/>
      <c r="T20771" s="73"/>
      <c r="U20771" s="73"/>
      <c r="V20771" s="73"/>
      <c r="X20771" s="12"/>
    </row>
    <row r="20772" spans="2:24" x14ac:dyDescent="0.3">
      <c r="B20772" s="73"/>
      <c r="D20772" s="73"/>
      <c r="P20772" s="73"/>
      <c r="T20772" s="73"/>
      <c r="U20772" s="73"/>
      <c r="V20772" s="73"/>
      <c r="X20772" s="12"/>
    </row>
    <row r="20773" spans="2:24" x14ac:dyDescent="0.3">
      <c r="B20773" s="73"/>
      <c r="D20773" s="73"/>
      <c r="P20773" s="73"/>
      <c r="T20773" s="73"/>
      <c r="U20773" s="73"/>
      <c r="V20773" s="73"/>
      <c r="X20773" s="12"/>
    </row>
    <row r="20774" spans="2:24" x14ac:dyDescent="0.3">
      <c r="B20774" s="73"/>
      <c r="D20774" s="73"/>
      <c r="P20774" s="73"/>
      <c r="T20774" s="73"/>
      <c r="U20774" s="73"/>
      <c r="V20774" s="73"/>
      <c r="X20774" s="12"/>
    </row>
    <row r="20775" spans="2:24" x14ac:dyDescent="0.3">
      <c r="B20775" s="73"/>
      <c r="D20775" s="73"/>
      <c r="P20775" s="73"/>
      <c r="T20775" s="73"/>
      <c r="U20775" s="73"/>
      <c r="V20775" s="73"/>
      <c r="X20775" s="12"/>
    </row>
    <row r="20776" spans="2:24" x14ac:dyDescent="0.3">
      <c r="B20776" s="73"/>
      <c r="D20776" s="73"/>
      <c r="P20776" s="73"/>
      <c r="T20776" s="73"/>
      <c r="U20776" s="73"/>
      <c r="V20776" s="73"/>
      <c r="X20776" s="12"/>
    </row>
    <row r="20777" spans="2:24" x14ac:dyDescent="0.3">
      <c r="B20777" s="73"/>
      <c r="D20777" s="73"/>
      <c r="P20777" s="73"/>
      <c r="T20777" s="73"/>
      <c r="U20777" s="73"/>
      <c r="V20777" s="73"/>
      <c r="X20777" s="12"/>
    </row>
    <row r="20778" spans="2:24" x14ac:dyDescent="0.3">
      <c r="B20778" s="73"/>
      <c r="D20778" s="73"/>
      <c r="P20778" s="73"/>
      <c r="T20778" s="73"/>
      <c r="U20778" s="73"/>
      <c r="V20778" s="73"/>
      <c r="X20778" s="12"/>
    </row>
    <row r="20779" spans="2:24" x14ac:dyDescent="0.3">
      <c r="B20779" s="73"/>
      <c r="D20779" s="73"/>
      <c r="P20779" s="73"/>
      <c r="T20779" s="73"/>
      <c r="U20779" s="73"/>
      <c r="V20779" s="73"/>
      <c r="X20779" s="12"/>
    </row>
    <row r="20780" spans="2:24" x14ac:dyDescent="0.3">
      <c r="B20780" s="73"/>
      <c r="D20780" s="73"/>
      <c r="P20780" s="73"/>
      <c r="T20780" s="73"/>
      <c r="U20780" s="73"/>
      <c r="V20780" s="73"/>
      <c r="X20780" s="12"/>
    </row>
    <row r="20781" spans="2:24" x14ac:dyDescent="0.3">
      <c r="B20781" s="73"/>
      <c r="D20781" s="73"/>
      <c r="P20781" s="73"/>
      <c r="T20781" s="73"/>
      <c r="U20781" s="73"/>
      <c r="V20781" s="73"/>
      <c r="X20781" s="12"/>
    </row>
    <row r="20782" spans="2:24" x14ac:dyDescent="0.3">
      <c r="B20782" s="73"/>
      <c r="D20782" s="73"/>
      <c r="P20782" s="73"/>
      <c r="T20782" s="73"/>
      <c r="U20782" s="73"/>
      <c r="V20782" s="73"/>
      <c r="X20782" s="12"/>
    </row>
    <row r="20783" spans="2:24" x14ac:dyDescent="0.3">
      <c r="B20783" s="73"/>
      <c r="D20783" s="73"/>
      <c r="P20783" s="73"/>
      <c r="T20783" s="73"/>
      <c r="U20783" s="73"/>
      <c r="V20783" s="73"/>
      <c r="X20783" s="12"/>
    </row>
    <row r="20784" spans="2:24" x14ac:dyDescent="0.3">
      <c r="B20784" s="73"/>
      <c r="D20784" s="73"/>
      <c r="P20784" s="73"/>
      <c r="T20784" s="73"/>
      <c r="U20784" s="73"/>
      <c r="V20784" s="73"/>
      <c r="X20784" s="12"/>
    </row>
    <row r="20785" spans="2:24" x14ac:dyDescent="0.3">
      <c r="B20785" s="73"/>
      <c r="D20785" s="73"/>
      <c r="P20785" s="73"/>
      <c r="T20785" s="73"/>
      <c r="U20785" s="73"/>
      <c r="V20785" s="73"/>
      <c r="X20785" s="12"/>
    </row>
    <row r="20786" spans="2:24" x14ac:dyDescent="0.3">
      <c r="B20786" s="73"/>
      <c r="D20786" s="73"/>
      <c r="P20786" s="73"/>
      <c r="T20786" s="73"/>
      <c r="U20786" s="73"/>
      <c r="V20786" s="73"/>
      <c r="X20786" s="12"/>
    </row>
    <row r="20787" spans="2:24" x14ac:dyDescent="0.3">
      <c r="B20787" s="73"/>
      <c r="D20787" s="73"/>
      <c r="P20787" s="73"/>
      <c r="T20787" s="73"/>
      <c r="U20787" s="73"/>
      <c r="V20787" s="73"/>
      <c r="X20787" s="12"/>
    </row>
    <row r="20788" spans="2:24" x14ac:dyDescent="0.3">
      <c r="B20788" s="73"/>
      <c r="D20788" s="73"/>
      <c r="P20788" s="73"/>
      <c r="T20788" s="73"/>
      <c r="U20788" s="73"/>
      <c r="V20788" s="73"/>
      <c r="X20788" s="12"/>
    </row>
    <row r="20789" spans="2:24" x14ac:dyDescent="0.3">
      <c r="B20789" s="73"/>
      <c r="D20789" s="73"/>
      <c r="P20789" s="73"/>
      <c r="T20789" s="73"/>
      <c r="U20789" s="73"/>
      <c r="V20789" s="73"/>
      <c r="X20789" s="12"/>
    </row>
    <row r="20790" spans="2:24" x14ac:dyDescent="0.3">
      <c r="B20790" s="73"/>
      <c r="D20790" s="73"/>
      <c r="P20790" s="73"/>
      <c r="T20790" s="73"/>
      <c r="U20790" s="73"/>
      <c r="V20790" s="73"/>
      <c r="X20790" s="12"/>
    </row>
    <row r="20791" spans="2:24" x14ac:dyDescent="0.3">
      <c r="B20791" s="73"/>
      <c r="D20791" s="73"/>
      <c r="P20791" s="73"/>
      <c r="T20791" s="73"/>
      <c r="U20791" s="73"/>
      <c r="V20791" s="73"/>
      <c r="X20791" s="12"/>
    </row>
    <row r="20792" spans="2:24" x14ac:dyDescent="0.3">
      <c r="B20792" s="73"/>
      <c r="D20792" s="73"/>
      <c r="P20792" s="73"/>
      <c r="T20792" s="73"/>
      <c r="U20792" s="73"/>
      <c r="V20792" s="73"/>
      <c r="X20792" s="12"/>
    </row>
    <row r="20793" spans="2:24" x14ac:dyDescent="0.3">
      <c r="B20793" s="73"/>
      <c r="D20793" s="73"/>
      <c r="P20793" s="73"/>
      <c r="T20793" s="73"/>
      <c r="U20793" s="73"/>
      <c r="V20793" s="73"/>
      <c r="X20793" s="12"/>
    </row>
    <row r="20794" spans="2:24" x14ac:dyDescent="0.3">
      <c r="B20794" s="73"/>
      <c r="D20794" s="73"/>
      <c r="P20794" s="73"/>
      <c r="T20794" s="73"/>
      <c r="U20794" s="73"/>
      <c r="V20794" s="73"/>
      <c r="X20794" s="12"/>
    </row>
    <row r="20795" spans="2:24" x14ac:dyDescent="0.3">
      <c r="B20795" s="73"/>
      <c r="D20795" s="73"/>
      <c r="P20795" s="73"/>
      <c r="T20795" s="73"/>
      <c r="U20795" s="73"/>
      <c r="V20795" s="73"/>
      <c r="X20795" s="12"/>
    </row>
    <row r="20796" spans="2:24" x14ac:dyDescent="0.3">
      <c r="B20796" s="73"/>
      <c r="D20796" s="73"/>
      <c r="P20796" s="73"/>
      <c r="T20796" s="73"/>
      <c r="U20796" s="73"/>
      <c r="V20796" s="73"/>
      <c r="X20796" s="12"/>
    </row>
    <row r="20797" spans="2:24" x14ac:dyDescent="0.3">
      <c r="B20797" s="73"/>
      <c r="D20797" s="73"/>
      <c r="P20797" s="73"/>
      <c r="T20797" s="73"/>
      <c r="U20797" s="73"/>
      <c r="V20797" s="73"/>
      <c r="X20797" s="12"/>
    </row>
    <row r="20798" spans="2:24" x14ac:dyDescent="0.3">
      <c r="B20798" s="73"/>
      <c r="D20798" s="73"/>
      <c r="P20798" s="73"/>
      <c r="T20798" s="73"/>
      <c r="U20798" s="73"/>
      <c r="V20798" s="73"/>
      <c r="X20798" s="12"/>
    </row>
    <row r="20799" spans="2:24" x14ac:dyDescent="0.3">
      <c r="B20799" s="73"/>
      <c r="D20799" s="73"/>
      <c r="P20799" s="73"/>
      <c r="T20799" s="73"/>
      <c r="U20799" s="73"/>
      <c r="V20799" s="73"/>
      <c r="X20799" s="12"/>
    </row>
    <row r="20800" spans="2:24" x14ac:dyDescent="0.3">
      <c r="B20800" s="73"/>
      <c r="D20800" s="73"/>
      <c r="P20800" s="73"/>
      <c r="T20800" s="73"/>
      <c r="U20800" s="73"/>
      <c r="V20800" s="73"/>
      <c r="X20800" s="12"/>
    </row>
    <row r="20801" spans="2:24" x14ac:dyDescent="0.3">
      <c r="B20801" s="73"/>
      <c r="D20801" s="73"/>
      <c r="P20801" s="73"/>
      <c r="T20801" s="73"/>
      <c r="U20801" s="73"/>
      <c r="V20801" s="73"/>
      <c r="X20801" s="12"/>
    </row>
    <row r="20802" spans="2:24" x14ac:dyDescent="0.3">
      <c r="B20802" s="73"/>
      <c r="D20802" s="73"/>
      <c r="P20802" s="73"/>
      <c r="T20802" s="73"/>
      <c r="U20802" s="73"/>
      <c r="V20802" s="73"/>
      <c r="X20802" s="12"/>
    </row>
    <row r="20803" spans="2:24" x14ac:dyDescent="0.3">
      <c r="B20803" s="73"/>
      <c r="D20803" s="73"/>
      <c r="P20803" s="73"/>
      <c r="T20803" s="73"/>
      <c r="U20803" s="73"/>
      <c r="V20803" s="73"/>
      <c r="X20803" s="12"/>
    </row>
    <row r="20804" spans="2:24" x14ac:dyDescent="0.3">
      <c r="B20804" s="73"/>
      <c r="D20804" s="73"/>
      <c r="P20804" s="73"/>
      <c r="T20804" s="73"/>
      <c r="U20804" s="73"/>
      <c r="V20804" s="73"/>
      <c r="X20804" s="12"/>
    </row>
    <row r="20805" spans="2:24" x14ac:dyDescent="0.3">
      <c r="B20805" s="73"/>
      <c r="D20805" s="73"/>
      <c r="P20805" s="73"/>
      <c r="T20805" s="73"/>
      <c r="U20805" s="73"/>
      <c r="V20805" s="73"/>
      <c r="X20805" s="12"/>
    </row>
    <row r="20806" spans="2:24" x14ac:dyDescent="0.3">
      <c r="B20806" s="73"/>
      <c r="D20806" s="73"/>
      <c r="P20806" s="73"/>
      <c r="T20806" s="73"/>
      <c r="U20806" s="73"/>
      <c r="V20806" s="73"/>
      <c r="X20806" s="12"/>
    </row>
    <row r="20807" spans="2:24" x14ac:dyDescent="0.3">
      <c r="B20807" s="73"/>
      <c r="D20807" s="73"/>
      <c r="P20807" s="73"/>
      <c r="T20807" s="73"/>
      <c r="U20807" s="73"/>
      <c r="V20807" s="73"/>
      <c r="X20807" s="12"/>
    </row>
    <row r="20808" spans="2:24" x14ac:dyDescent="0.3">
      <c r="B20808" s="73"/>
      <c r="D20808" s="73"/>
      <c r="P20808" s="73"/>
      <c r="T20808" s="73"/>
      <c r="U20808" s="73"/>
      <c r="V20808" s="73"/>
      <c r="X20808" s="12"/>
    </row>
    <row r="20809" spans="2:24" x14ac:dyDescent="0.3">
      <c r="B20809" s="73"/>
      <c r="D20809" s="73"/>
      <c r="P20809" s="73"/>
      <c r="T20809" s="73"/>
      <c r="U20809" s="73"/>
      <c r="V20809" s="73"/>
      <c r="X20809" s="12"/>
    </row>
    <row r="20810" spans="2:24" x14ac:dyDescent="0.3">
      <c r="B20810" s="73"/>
      <c r="D20810" s="73"/>
      <c r="P20810" s="73"/>
      <c r="T20810" s="73"/>
      <c r="U20810" s="73"/>
      <c r="V20810" s="73"/>
      <c r="X20810" s="12"/>
    </row>
    <row r="20811" spans="2:24" x14ac:dyDescent="0.3">
      <c r="B20811" s="73"/>
      <c r="D20811" s="73"/>
      <c r="P20811" s="73"/>
      <c r="T20811" s="73"/>
      <c r="U20811" s="73"/>
      <c r="V20811" s="73"/>
      <c r="X20811" s="12"/>
    </row>
    <row r="20812" spans="2:24" x14ac:dyDescent="0.3">
      <c r="B20812" s="73"/>
      <c r="D20812" s="73"/>
      <c r="P20812" s="73"/>
      <c r="T20812" s="73"/>
      <c r="U20812" s="73"/>
      <c r="V20812" s="73"/>
      <c r="X20812" s="12"/>
    </row>
    <row r="20813" spans="2:24" x14ac:dyDescent="0.3">
      <c r="B20813" s="73"/>
      <c r="D20813" s="73"/>
      <c r="P20813" s="73"/>
      <c r="T20813" s="73"/>
      <c r="U20813" s="73"/>
      <c r="V20813" s="73"/>
      <c r="X20813" s="12"/>
    </row>
    <row r="20814" spans="2:24" x14ac:dyDescent="0.3">
      <c r="B20814" s="73"/>
      <c r="D20814" s="73"/>
      <c r="P20814" s="73"/>
      <c r="T20814" s="73"/>
      <c r="U20814" s="73"/>
      <c r="V20814" s="73"/>
      <c r="X20814" s="12"/>
    </row>
    <row r="20815" spans="2:24" x14ac:dyDescent="0.3">
      <c r="B20815" s="73"/>
      <c r="D20815" s="73"/>
      <c r="P20815" s="73"/>
      <c r="T20815" s="73"/>
      <c r="U20815" s="73"/>
      <c r="V20815" s="73"/>
      <c r="X20815" s="12"/>
    </row>
    <row r="20816" spans="2:24" x14ac:dyDescent="0.3">
      <c r="B20816" s="73"/>
      <c r="D20816" s="73"/>
      <c r="P20816" s="73"/>
      <c r="T20816" s="73"/>
      <c r="U20816" s="73"/>
      <c r="V20816" s="73"/>
      <c r="X20816" s="12"/>
    </row>
    <row r="20817" spans="2:24" x14ac:dyDescent="0.3">
      <c r="B20817" s="73"/>
      <c r="D20817" s="73"/>
      <c r="P20817" s="73"/>
      <c r="T20817" s="73"/>
      <c r="U20817" s="73"/>
      <c r="V20817" s="73"/>
      <c r="X20817" s="12"/>
    </row>
    <row r="20818" spans="2:24" x14ac:dyDescent="0.3">
      <c r="B20818" s="73"/>
      <c r="D20818" s="73"/>
      <c r="P20818" s="73"/>
      <c r="T20818" s="73"/>
      <c r="U20818" s="73"/>
      <c r="V20818" s="73"/>
      <c r="X20818" s="12"/>
    </row>
    <row r="20819" spans="2:24" x14ac:dyDescent="0.3">
      <c r="B20819" s="73"/>
      <c r="D20819" s="73"/>
      <c r="P20819" s="73"/>
      <c r="T20819" s="73"/>
      <c r="U20819" s="73"/>
      <c r="V20819" s="73"/>
      <c r="X20819" s="12"/>
    </row>
    <row r="20820" spans="2:24" x14ac:dyDescent="0.3">
      <c r="B20820" s="73"/>
      <c r="D20820" s="73"/>
      <c r="P20820" s="73"/>
      <c r="T20820" s="73"/>
      <c r="U20820" s="73"/>
      <c r="V20820" s="73"/>
      <c r="X20820" s="12"/>
    </row>
    <row r="20821" spans="2:24" x14ac:dyDescent="0.3">
      <c r="B20821" s="73"/>
      <c r="D20821" s="73"/>
      <c r="P20821" s="73"/>
      <c r="T20821" s="73"/>
      <c r="U20821" s="73"/>
      <c r="V20821" s="73"/>
      <c r="X20821" s="12"/>
    </row>
    <row r="20822" spans="2:24" x14ac:dyDescent="0.3">
      <c r="B20822" s="73"/>
      <c r="D20822" s="73"/>
      <c r="P20822" s="73"/>
      <c r="T20822" s="73"/>
      <c r="U20822" s="73"/>
      <c r="V20822" s="73"/>
      <c r="X20822" s="12"/>
    </row>
    <row r="20823" spans="2:24" x14ac:dyDescent="0.3">
      <c r="B20823" s="73"/>
      <c r="D20823" s="73"/>
      <c r="P20823" s="73"/>
      <c r="T20823" s="73"/>
      <c r="U20823" s="73"/>
      <c r="V20823" s="73"/>
      <c r="X20823" s="12"/>
    </row>
    <row r="20824" spans="2:24" x14ac:dyDescent="0.3">
      <c r="B20824" s="73"/>
      <c r="D20824" s="73"/>
      <c r="P20824" s="73"/>
      <c r="T20824" s="73"/>
      <c r="U20824" s="73"/>
      <c r="V20824" s="73"/>
      <c r="X20824" s="12"/>
    </row>
    <row r="20825" spans="2:24" x14ac:dyDescent="0.3">
      <c r="B20825" s="73"/>
      <c r="D20825" s="73"/>
      <c r="P20825" s="73"/>
      <c r="T20825" s="73"/>
      <c r="U20825" s="73"/>
      <c r="V20825" s="73"/>
      <c r="X20825" s="12"/>
    </row>
    <row r="20826" spans="2:24" x14ac:dyDescent="0.3">
      <c r="B20826" s="73"/>
      <c r="D20826" s="73"/>
      <c r="P20826" s="73"/>
      <c r="T20826" s="73"/>
      <c r="U20826" s="73"/>
      <c r="V20826" s="73"/>
      <c r="X20826" s="12"/>
    </row>
    <row r="20827" spans="2:24" x14ac:dyDescent="0.3">
      <c r="B20827" s="73"/>
      <c r="D20827" s="73"/>
      <c r="P20827" s="73"/>
      <c r="T20827" s="73"/>
      <c r="U20827" s="73"/>
      <c r="V20827" s="73"/>
      <c r="X20827" s="12"/>
    </row>
    <row r="20828" spans="2:24" x14ac:dyDescent="0.3">
      <c r="B20828" s="73"/>
      <c r="D20828" s="73"/>
      <c r="P20828" s="73"/>
      <c r="T20828" s="73"/>
      <c r="U20828" s="73"/>
      <c r="V20828" s="73"/>
      <c r="X20828" s="12"/>
    </row>
    <row r="20829" spans="2:24" x14ac:dyDescent="0.3">
      <c r="B20829" s="73"/>
      <c r="D20829" s="73"/>
      <c r="P20829" s="73"/>
      <c r="T20829" s="73"/>
      <c r="U20829" s="73"/>
      <c r="V20829" s="73"/>
      <c r="X20829" s="12"/>
    </row>
    <row r="20830" spans="2:24" x14ac:dyDescent="0.3">
      <c r="B20830" s="73"/>
      <c r="D20830" s="73"/>
      <c r="P20830" s="73"/>
      <c r="T20830" s="73"/>
      <c r="U20830" s="73"/>
      <c r="V20830" s="73"/>
      <c r="X20830" s="12"/>
    </row>
    <row r="20831" spans="2:24" x14ac:dyDescent="0.3">
      <c r="B20831" s="73"/>
      <c r="D20831" s="73"/>
      <c r="P20831" s="73"/>
      <c r="T20831" s="73"/>
      <c r="U20831" s="73"/>
      <c r="V20831" s="73"/>
      <c r="X20831" s="12"/>
    </row>
    <row r="20832" spans="2:24" x14ac:dyDescent="0.3">
      <c r="B20832" s="73"/>
      <c r="D20832" s="73"/>
      <c r="P20832" s="73"/>
      <c r="T20832" s="73"/>
      <c r="U20832" s="73"/>
      <c r="V20832" s="73"/>
      <c r="X20832" s="12"/>
    </row>
    <row r="20833" spans="2:24" x14ac:dyDescent="0.3">
      <c r="B20833" s="73"/>
      <c r="D20833" s="73"/>
      <c r="P20833" s="73"/>
      <c r="T20833" s="73"/>
      <c r="U20833" s="73"/>
      <c r="V20833" s="73"/>
      <c r="X20833" s="12"/>
    </row>
    <row r="20834" spans="2:24" x14ac:dyDescent="0.3">
      <c r="B20834" s="73"/>
      <c r="D20834" s="73"/>
      <c r="P20834" s="73"/>
      <c r="T20834" s="73"/>
      <c r="U20834" s="73"/>
      <c r="V20834" s="73"/>
      <c r="X20834" s="12"/>
    </row>
    <row r="20835" spans="2:24" x14ac:dyDescent="0.3">
      <c r="B20835" s="73"/>
      <c r="D20835" s="73"/>
      <c r="P20835" s="73"/>
      <c r="T20835" s="73"/>
      <c r="U20835" s="73"/>
      <c r="V20835" s="73"/>
      <c r="X20835" s="12"/>
    </row>
    <row r="20836" spans="2:24" x14ac:dyDescent="0.3">
      <c r="B20836" s="73"/>
      <c r="D20836" s="73"/>
      <c r="P20836" s="73"/>
      <c r="T20836" s="73"/>
      <c r="U20836" s="73"/>
      <c r="V20836" s="73"/>
      <c r="X20836" s="12"/>
    </row>
    <row r="20837" spans="2:24" x14ac:dyDescent="0.3">
      <c r="B20837" s="73"/>
      <c r="D20837" s="73"/>
      <c r="P20837" s="73"/>
      <c r="T20837" s="73"/>
      <c r="U20837" s="73"/>
      <c r="V20837" s="73"/>
      <c r="X20837" s="12"/>
    </row>
    <row r="20838" spans="2:24" x14ac:dyDescent="0.3">
      <c r="B20838" s="73"/>
      <c r="D20838" s="73"/>
      <c r="P20838" s="73"/>
      <c r="T20838" s="73"/>
      <c r="U20838" s="73"/>
      <c r="V20838" s="73"/>
      <c r="X20838" s="12"/>
    </row>
    <row r="20839" spans="2:24" x14ac:dyDescent="0.3">
      <c r="B20839" s="73"/>
      <c r="D20839" s="73"/>
      <c r="P20839" s="73"/>
      <c r="T20839" s="73"/>
      <c r="U20839" s="73"/>
      <c r="V20839" s="73"/>
      <c r="X20839" s="12"/>
    </row>
    <row r="20840" spans="2:24" x14ac:dyDescent="0.3">
      <c r="B20840" s="73"/>
      <c r="D20840" s="73"/>
      <c r="P20840" s="73"/>
      <c r="T20840" s="73"/>
      <c r="U20840" s="73"/>
      <c r="V20840" s="73"/>
      <c r="X20840" s="12"/>
    </row>
    <row r="20841" spans="2:24" x14ac:dyDescent="0.3">
      <c r="B20841" s="73"/>
      <c r="D20841" s="73"/>
      <c r="P20841" s="73"/>
      <c r="T20841" s="73"/>
      <c r="U20841" s="73"/>
      <c r="V20841" s="73"/>
      <c r="X20841" s="12"/>
    </row>
    <row r="20842" spans="2:24" x14ac:dyDescent="0.3">
      <c r="B20842" s="73"/>
      <c r="D20842" s="73"/>
      <c r="P20842" s="73"/>
      <c r="T20842" s="73"/>
      <c r="U20842" s="73"/>
      <c r="V20842" s="73"/>
      <c r="X20842" s="12"/>
    </row>
    <row r="20843" spans="2:24" x14ac:dyDescent="0.3">
      <c r="B20843" s="73"/>
      <c r="D20843" s="73"/>
      <c r="P20843" s="73"/>
      <c r="T20843" s="73"/>
      <c r="U20843" s="73"/>
      <c r="V20843" s="73"/>
      <c r="X20843" s="12"/>
    </row>
    <row r="20844" spans="2:24" x14ac:dyDescent="0.3">
      <c r="B20844" s="73"/>
      <c r="D20844" s="73"/>
      <c r="P20844" s="73"/>
      <c r="T20844" s="73"/>
      <c r="U20844" s="73"/>
      <c r="V20844" s="73"/>
      <c r="X20844" s="12"/>
    </row>
    <row r="20845" spans="2:24" x14ac:dyDescent="0.3">
      <c r="B20845" s="73"/>
      <c r="D20845" s="73"/>
      <c r="P20845" s="73"/>
      <c r="T20845" s="73"/>
      <c r="U20845" s="73"/>
      <c r="V20845" s="73"/>
      <c r="X20845" s="12"/>
    </row>
    <row r="20846" spans="2:24" x14ac:dyDescent="0.3">
      <c r="B20846" s="73"/>
      <c r="D20846" s="73"/>
      <c r="P20846" s="73"/>
      <c r="T20846" s="73"/>
      <c r="U20846" s="73"/>
      <c r="V20846" s="73"/>
      <c r="X20846" s="12"/>
    </row>
    <row r="20847" spans="2:24" x14ac:dyDescent="0.3">
      <c r="B20847" s="73"/>
      <c r="D20847" s="73"/>
      <c r="P20847" s="73"/>
      <c r="T20847" s="73"/>
      <c r="U20847" s="73"/>
      <c r="V20847" s="73"/>
      <c r="X20847" s="12"/>
    </row>
    <row r="20848" spans="2:24" x14ac:dyDescent="0.3">
      <c r="B20848" s="73"/>
      <c r="D20848" s="73"/>
      <c r="P20848" s="73"/>
      <c r="T20848" s="73"/>
      <c r="U20848" s="73"/>
      <c r="V20848" s="73"/>
      <c r="X20848" s="12"/>
    </row>
    <row r="20849" spans="2:24" x14ac:dyDescent="0.3">
      <c r="B20849" s="73"/>
      <c r="D20849" s="73"/>
      <c r="P20849" s="73"/>
      <c r="T20849" s="73"/>
      <c r="U20849" s="73"/>
      <c r="V20849" s="73"/>
      <c r="X20849" s="12"/>
    </row>
    <row r="20850" spans="2:24" x14ac:dyDescent="0.3">
      <c r="B20850" s="73"/>
      <c r="D20850" s="73"/>
      <c r="P20850" s="73"/>
      <c r="T20850" s="73"/>
      <c r="U20850" s="73"/>
      <c r="V20850" s="73"/>
      <c r="X20850" s="12"/>
    </row>
    <row r="20851" spans="2:24" x14ac:dyDescent="0.3">
      <c r="B20851" s="73"/>
      <c r="D20851" s="73"/>
      <c r="P20851" s="73"/>
      <c r="T20851" s="73"/>
      <c r="U20851" s="73"/>
      <c r="V20851" s="73"/>
      <c r="X20851" s="12"/>
    </row>
    <row r="20852" spans="2:24" x14ac:dyDescent="0.3">
      <c r="B20852" s="73"/>
      <c r="D20852" s="73"/>
      <c r="P20852" s="73"/>
      <c r="T20852" s="73"/>
      <c r="U20852" s="73"/>
      <c r="V20852" s="73"/>
      <c r="X20852" s="12"/>
    </row>
    <row r="20853" spans="2:24" x14ac:dyDescent="0.3">
      <c r="B20853" s="73"/>
      <c r="D20853" s="73"/>
      <c r="P20853" s="73"/>
      <c r="T20853" s="73"/>
      <c r="U20853" s="73"/>
      <c r="V20853" s="73"/>
      <c r="X20853" s="12"/>
    </row>
    <row r="20854" spans="2:24" x14ac:dyDescent="0.3">
      <c r="B20854" s="73"/>
      <c r="D20854" s="73"/>
      <c r="P20854" s="73"/>
      <c r="T20854" s="73"/>
      <c r="U20854" s="73"/>
      <c r="V20854" s="73"/>
      <c r="X20854" s="12"/>
    </row>
    <row r="20855" spans="2:24" x14ac:dyDescent="0.3">
      <c r="B20855" s="73"/>
      <c r="D20855" s="73"/>
      <c r="P20855" s="73"/>
      <c r="T20855" s="73"/>
      <c r="U20855" s="73"/>
      <c r="V20855" s="73"/>
      <c r="X20855" s="12"/>
    </row>
    <row r="20856" spans="2:24" x14ac:dyDescent="0.3">
      <c r="B20856" s="73"/>
      <c r="D20856" s="73"/>
      <c r="P20856" s="73"/>
      <c r="T20856" s="73"/>
      <c r="U20856" s="73"/>
      <c r="V20856" s="73"/>
      <c r="X20856" s="12"/>
    </row>
    <row r="20857" spans="2:24" x14ac:dyDescent="0.3">
      <c r="B20857" s="73"/>
      <c r="D20857" s="73"/>
      <c r="P20857" s="73"/>
      <c r="T20857" s="73"/>
      <c r="U20857" s="73"/>
      <c r="V20857" s="73"/>
      <c r="X20857" s="12"/>
    </row>
    <row r="20858" spans="2:24" x14ac:dyDescent="0.3">
      <c r="B20858" s="73"/>
      <c r="D20858" s="73"/>
      <c r="P20858" s="73"/>
      <c r="T20858" s="73"/>
      <c r="U20858" s="73"/>
      <c r="V20858" s="73"/>
      <c r="X20858" s="12"/>
    </row>
    <row r="20859" spans="2:24" x14ac:dyDescent="0.3">
      <c r="B20859" s="73"/>
      <c r="D20859" s="73"/>
      <c r="P20859" s="73"/>
      <c r="T20859" s="73"/>
      <c r="U20859" s="73"/>
      <c r="V20859" s="73"/>
      <c r="X20859" s="12"/>
    </row>
    <row r="20860" spans="2:24" x14ac:dyDescent="0.3">
      <c r="B20860" s="73"/>
      <c r="D20860" s="73"/>
      <c r="P20860" s="73"/>
      <c r="T20860" s="73"/>
      <c r="U20860" s="73"/>
      <c r="V20860" s="73"/>
      <c r="X20860" s="12"/>
    </row>
    <row r="20861" spans="2:24" x14ac:dyDescent="0.3">
      <c r="B20861" s="73"/>
      <c r="D20861" s="73"/>
      <c r="P20861" s="73"/>
      <c r="T20861" s="73"/>
      <c r="U20861" s="73"/>
      <c r="V20861" s="73"/>
      <c r="X20861" s="12"/>
    </row>
    <row r="20862" spans="2:24" x14ac:dyDescent="0.3">
      <c r="B20862" s="73"/>
      <c r="D20862" s="73"/>
      <c r="P20862" s="73"/>
      <c r="T20862" s="73"/>
      <c r="U20862" s="73"/>
      <c r="V20862" s="73"/>
      <c r="X20862" s="12"/>
    </row>
    <row r="20863" spans="2:24" x14ac:dyDescent="0.3">
      <c r="B20863" s="73"/>
      <c r="D20863" s="73"/>
      <c r="P20863" s="73"/>
      <c r="T20863" s="73"/>
      <c r="U20863" s="73"/>
      <c r="V20863" s="73"/>
      <c r="X20863" s="12"/>
    </row>
    <row r="20864" spans="2:24" x14ac:dyDescent="0.3">
      <c r="B20864" s="73"/>
      <c r="D20864" s="73"/>
      <c r="P20864" s="73"/>
      <c r="T20864" s="73"/>
      <c r="U20864" s="73"/>
      <c r="V20864" s="73"/>
      <c r="X20864" s="12"/>
    </row>
    <row r="20865" spans="2:24" x14ac:dyDescent="0.3">
      <c r="B20865" s="73"/>
      <c r="D20865" s="73"/>
      <c r="P20865" s="73"/>
      <c r="T20865" s="73"/>
      <c r="U20865" s="73"/>
      <c r="V20865" s="73"/>
      <c r="X20865" s="12"/>
    </row>
    <row r="20866" spans="2:24" x14ac:dyDescent="0.3">
      <c r="B20866" s="73"/>
      <c r="D20866" s="73"/>
      <c r="P20866" s="73"/>
      <c r="T20866" s="73"/>
      <c r="U20866" s="73"/>
      <c r="V20866" s="73"/>
      <c r="X20866" s="12"/>
    </row>
    <row r="20867" spans="2:24" x14ac:dyDescent="0.3">
      <c r="B20867" s="73"/>
      <c r="D20867" s="73"/>
      <c r="P20867" s="73"/>
      <c r="T20867" s="73"/>
      <c r="U20867" s="73"/>
      <c r="V20867" s="73"/>
      <c r="X20867" s="12"/>
    </row>
    <row r="20868" spans="2:24" x14ac:dyDescent="0.3">
      <c r="B20868" s="73"/>
      <c r="D20868" s="73"/>
      <c r="P20868" s="73"/>
      <c r="T20868" s="73"/>
      <c r="U20868" s="73"/>
      <c r="V20868" s="73"/>
      <c r="X20868" s="12"/>
    </row>
    <row r="20869" spans="2:24" x14ac:dyDescent="0.3">
      <c r="B20869" s="73"/>
      <c r="D20869" s="73"/>
      <c r="P20869" s="73"/>
      <c r="T20869" s="73"/>
      <c r="U20869" s="73"/>
      <c r="V20869" s="73"/>
      <c r="X20869" s="12"/>
    </row>
    <row r="20870" spans="2:24" x14ac:dyDescent="0.3">
      <c r="B20870" s="73"/>
      <c r="D20870" s="73"/>
      <c r="P20870" s="73"/>
      <c r="T20870" s="73"/>
      <c r="U20870" s="73"/>
      <c r="V20870" s="73"/>
      <c r="X20870" s="12"/>
    </row>
    <row r="20871" spans="2:24" x14ac:dyDescent="0.3">
      <c r="B20871" s="73"/>
      <c r="D20871" s="73"/>
      <c r="P20871" s="73"/>
      <c r="T20871" s="73"/>
      <c r="U20871" s="73"/>
      <c r="V20871" s="73"/>
      <c r="X20871" s="12"/>
    </row>
    <row r="20872" spans="2:24" x14ac:dyDescent="0.3">
      <c r="B20872" s="73"/>
      <c r="D20872" s="73"/>
      <c r="P20872" s="73"/>
      <c r="T20872" s="73"/>
      <c r="U20872" s="73"/>
      <c r="V20872" s="73"/>
      <c r="X20872" s="12"/>
    </row>
    <row r="20873" spans="2:24" x14ac:dyDescent="0.3">
      <c r="B20873" s="73"/>
      <c r="D20873" s="73"/>
      <c r="P20873" s="73"/>
      <c r="T20873" s="73"/>
      <c r="U20873" s="73"/>
      <c r="V20873" s="73"/>
      <c r="X20873" s="12"/>
    </row>
    <row r="20874" spans="2:24" x14ac:dyDescent="0.3">
      <c r="B20874" s="73"/>
      <c r="D20874" s="73"/>
      <c r="P20874" s="73"/>
      <c r="T20874" s="73"/>
      <c r="U20874" s="73"/>
      <c r="V20874" s="73"/>
      <c r="X20874" s="12"/>
    </row>
    <row r="20875" spans="2:24" x14ac:dyDescent="0.3">
      <c r="B20875" s="73"/>
      <c r="D20875" s="73"/>
      <c r="P20875" s="73"/>
      <c r="T20875" s="73"/>
      <c r="U20875" s="73"/>
      <c r="V20875" s="73"/>
      <c r="X20875" s="12"/>
    </row>
    <row r="20876" spans="2:24" x14ac:dyDescent="0.3">
      <c r="B20876" s="73"/>
      <c r="D20876" s="73"/>
      <c r="P20876" s="73"/>
      <c r="T20876" s="73"/>
      <c r="U20876" s="73"/>
      <c r="V20876" s="73"/>
      <c r="X20876" s="12"/>
    </row>
    <row r="20877" spans="2:24" x14ac:dyDescent="0.3">
      <c r="B20877" s="73"/>
      <c r="D20877" s="73"/>
      <c r="P20877" s="73"/>
      <c r="T20877" s="73"/>
      <c r="U20877" s="73"/>
      <c r="V20877" s="73"/>
      <c r="X20877" s="12"/>
    </row>
    <row r="20878" spans="2:24" x14ac:dyDescent="0.3">
      <c r="B20878" s="73"/>
      <c r="D20878" s="73"/>
      <c r="P20878" s="73"/>
      <c r="T20878" s="73"/>
      <c r="U20878" s="73"/>
      <c r="V20878" s="73"/>
      <c r="X20878" s="12"/>
    </row>
    <row r="20879" spans="2:24" x14ac:dyDescent="0.3">
      <c r="B20879" s="73"/>
      <c r="D20879" s="73"/>
      <c r="P20879" s="73"/>
      <c r="T20879" s="73"/>
      <c r="U20879" s="73"/>
      <c r="V20879" s="73"/>
      <c r="X20879" s="12"/>
    </row>
    <row r="20880" spans="2:24" x14ac:dyDescent="0.3">
      <c r="B20880" s="73"/>
      <c r="D20880" s="73"/>
      <c r="P20880" s="73"/>
      <c r="T20880" s="73"/>
      <c r="U20880" s="73"/>
      <c r="V20880" s="73"/>
      <c r="X20880" s="12"/>
    </row>
    <row r="20881" spans="2:24" x14ac:dyDescent="0.3">
      <c r="B20881" s="73"/>
      <c r="D20881" s="73"/>
      <c r="P20881" s="73"/>
      <c r="T20881" s="73"/>
      <c r="U20881" s="73"/>
      <c r="V20881" s="73"/>
      <c r="X20881" s="12"/>
    </row>
    <row r="20882" spans="2:24" x14ac:dyDescent="0.3">
      <c r="B20882" s="73"/>
      <c r="D20882" s="73"/>
      <c r="P20882" s="73"/>
      <c r="T20882" s="73"/>
      <c r="U20882" s="73"/>
      <c r="V20882" s="73"/>
      <c r="X20882" s="12"/>
    </row>
    <row r="20883" spans="2:24" x14ac:dyDescent="0.3">
      <c r="B20883" s="73"/>
      <c r="D20883" s="73"/>
      <c r="P20883" s="73"/>
      <c r="T20883" s="73"/>
      <c r="U20883" s="73"/>
      <c r="V20883" s="73"/>
      <c r="X20883" s="12"/>
    </row>
    <row r="20884" spans="2:24" x14ac:dyDescent="0.3">
      <c r="B20884" s="73"/>
      <c r="D20884" s="73"/>
      <c r="P20884" s="73"/>
      <c r="T20884" s="73"/>
      <c r="U20884" s="73"/>
      <c r="V20884" s="73"/>
      <c r="X20884" s="12"/>
    </row>
    <row r="20885" spans="2:24" x14ac:dyDescent="0.3">
      <c r="B20885" s="73"/>
      <c r="D20885" s="73"/>
      <c r="P20885" s="73"/>
      <c r="T20885" s="73"/>
      <c r="U20885" s="73"/>
      <c r="V20885" s="73"/>
      <c r="X20885" s="12"/>
    </row>
    <row r="20886" spans="2:24" x14ac:dyDescent="0.3">
      <c r="B20886" s="73"/>
      <c r="D20886" s="73"/>
      <c r="P20886" s="73"/>
      <c r="T20886" s="73"/>
      <c r="U20886" s="73"/>
      <c r="V20886" s="73"/>
      <c r="X20886" s="12"/>
    </row>
    <row r="20887" spans="2:24" x14ac:dyDescent="0.3">
      <c r="B20887" s="73"/>
      <c r="D20887" s="73"/>
      <c r="P20887" s="73"/>
      <c r="T20887" s="73"/>
      <c r="U20887" s="73"/>
      <c r="V20887" s="73"/>
      <c r="X20887" s="12"/>
    </row>
    <row r="20888" spans="2:24" x14ac:dyDescent="0.3">
      <c r="B20888" s="73"/>
      <c r="D20888" s="73"/>
      <c r="P20888" s="73"/>
      <c r="T20888" s="73"/>
      <c r="U20888" s="73"/>
      <c r="V20888" s="73"/>
      <c r="X20888" s="12"/>
    </row>
    <row r="20889" spans="2:24" x14ac:dyDescent="0.3">
      <c r="B20889" s="73"/>
      <c r="D20889" s="73"/>
      <c r="P20889" s="73"/>
      <c r="T20889" s="73"/>
      <c r="U20889" s="73"/>
      <c r="V20889" s="73"/>
      <c r="X20889" s="12"/>
    </row>
    <row r="20890" spans="2:24" x14ac:dyDescent="0.3">
      <c r="B20890" s="73"/>
      <c r="D20890" s="73"/>
      <c r="P20890" s="73"/>
      <c r="T20890" s="73"/>
      <c r="U20890" s="73"/>
      <c r="V20890" s="73"/>
      <c r="X20890" s="12"/>
    </row>
    <row r="20891" spans="2:24" x14ac:dyDescent="0.3">
      <c r="B20891" s="73"/>
      <c r="D20891" s="73"/>
      <c r="P20891" s="73"/>
      <c r="T20891" s="73"/>
      <c r="U20891" s="73"/>
      <c r="V20891" s="73"/>
      <c r="X20891" s="12"/>
    </row>
    <row r="20892" spans="2:24" x14ac:dyDescent="0.3">
      <c r="B20892" s="73"/>
      <c r="D20892" s="73"/>
      <c r="P20892" s="73"/>
      <c r="T20892" s="73"/>
      <c r="U20892" s="73"/>
      <c r="V20892" s="73"/>
      <c r="X20892" s="12"/>
    </row>
    <row r="20893" spans="2:24" x14ac:dyDescent="0.3">
      <c r="B20893" s="73"/>
      <c r="D20893" s="73"/>
      <c r="P20893" s="73"/>
      <c r="T20893" s="73"/>
      <c r="U20893" s="73"/>
      <c r="V20893" s="73"/>
      <c r="X20893" s="12"/>
    </row>
    <row r="20894" spans="2:24" x14ac:dyDescent="0.3">
      <c r="B20894" s="73"/>
      <c r="D20894" s="73"/>
      <c r="P20894" s="73"/>
      <c r="T20894" s="73"/>
      <c r="U20894" s="73"/>
      <c r="V20894" s="73"/>
      <c r="X20894" s="12"/>
    </row>
    <row r="20895" spans="2:24" x14ac:dyDescent="0.3">
      <c r="B20895" s="73"/>
      <c r="D20895" s="73"/>
      <c r="P20895" s="73"/>
      <c r="T20895" s="73"/>
      <c r="U20895" s="73"/>
      <c r="V20895" s="73"/>
      <c r="X20895" s="12"/>
    </row>
    <row r="20896" spans="2:24" x14ac:dyDescent="0.3">
      <c r="B20896" s="73"/>
      <c r="D20896" s="73"/>
      <c r="P20896" s="73"/>
      <c r="T20896" s="73"/>
      <c r="U20896" s="73"/>
      <c r="V20896" s="73"/>
      <c r="X20896" s="12"/>
    </row>
    <row r="20897" spans="2:24" x14ac:dyDescent="0.3">
      <c r="B20897" s="73"/>
      <c r="D20897" s="73"/>
      <c r="P20897" s="73"/>
      <c r="T20897" s="73"/>
      <c r="U20897" s="73"/>
      <c r="V20897" s="73"/>
      <c r="X20897" s="12"/>
    </row>
    <row r="20898" spans="2:24" x14ac:dyDescent="0.3">
      <c r="B20898" s="73"/>
      <c r="D20898" s="73"/>
      <c r="P20898" s="73"/>
      <c r="T20898" s="73"/>
      <c r="U20898" s="73"/>
      <c r="V20898" s="73"/>
      <c r="X20898" s="12"/>
    </row>
    <row r="20899" spans="2:24" x14ac:dyDescent="0.3">
      <c r="B20899" s="73"/>
      <c r="D20899" s="73"/>
      <c r="P20899" s="73"/>
      <c r="T20899" s="73"/>
      <c r="U20899" s="73"/>
      <c r="V20899" s="73"/>
      <c r="X20899" s="12"/>
    </row>
    <row r="20900" spans="2:24" x14ac:dyDescent="0.3">
      <c r="B20900" s="73"/>
      <c r="D20900" s="73"/>
      <c r="P20900" s="73"/>
      <c r="T20900" s="73"/>
      <c r="U20900" s="73"/>
      <c r="V20900" s="73"/>
      <c r="X20900" s="12"/>
    </row>
    <row r="20901" spans="2:24" x14ac:dyDescent="0.3">
      <c r="B20901" s="73"/>
      <c r="D20901" s="73"/>
      <c r="P20901" s="73"/>
      <c r="T20901" s="73"/>
      <c r="U20901" s="73"/>
      <c r="V20901" s="73"/>
      <c r="X20901" s="12"/>
    </row>
    <row r="20902" spans="2:24" x14ac:dyDescent="0.3">
      <c r="B20902" s="73"/>
      <c r="D20902" s="73"/>
      <c r="P20902" s="73"/>
      <c r="T20902" s="73"/>
      <c r="U20902" s="73"/>
      <c r="V20902" s="73"/>
      <c r="X20902" s="12"/>
    </row>
    <row r="20903" spans="2:24" x14ac:dyDescent="0.3">
      <c r="B20903" s="73"/>
      <c r="D20903" s="73"/>
      <c r="P20903" s="73"/>
      <c r="T20903" s="73"/>
      <c r="U20903" s="73"/>
      <c r="V20903" s="73"/>
      <c r="X20903" s="12"/>
    </row>
    <row r="20904" spans="2:24" x14ac:dyDescent="0.3">
      <c r="B20904" s="73"/>
      <c r="D20904" s="73"/>
      <c r="P20904" s="73"/>
      <c r="T20904" s="73"/>
      <c r="U20904" s="73"/>
      <c r="V20904" s="73"/>
      <c r="X20904" s="12"/>
    </row>
    <row r="20905" spans="2:24" x14ac:dyDescent="0.3">
      <c r="B20905" s="73"/>
      <c r="D20905" s="73"/>
      <c r="P20905" s="73"/>
      <c r="T20905" s="73"/>
      <c r="U20905" s="73"/>
      <c r="V20905" s="73"/>
      <c r="X20905" s="12"/>
    </row>
    <row r="20906" spans="2:24" x14ac:dyDescent="0.3">
      <c r="B20906" s="73"/>
      <c r="D20906" s="73"/>
      <c r="P20906" s="73"/>
      <c r="T20906" s="73"/>
      <c r="U20906" s="73"/>
      <c r="V20906" s="73"/>
      <c r="X20906" s="12"/>
    </row>
    <row r="20907" spans="2:24" x14ac:dyDescent="0.3">
      <c r="B20907" s="73"/>
      <c r="D20907" s="73"/>
      <c r="P20907" s="73"/>
      <c r="T20907" s="73"/>
      <c r="U20907" s="73"/>
      <c r="V20907" s="73"/>
      <c r="X20907" s="12"/>
    </row>
    <row r="20908" spans="2:24" x14ac:dyDescent="0.3">
      <c r="B20908" s="73"/>
      <c r="D20908" s="73"/>
      <c r="P20908" s="73"/>
      <c r="T20908" s="73"/>
      <c r="U20908" s="73"/>
      <c r="V20908" s="73"/>
      <c r="X20908" s="12"/>
    </row>
    <row r="20909" spans="2:24" x14ac:dyDescent="0.3">
      <c r="B20909" s="73"/>
      <c r="D20909" s="73"/>
      <c r="P20909" s="73"/>
      <c r="T20909" s="73"/>
      <c r="U20909" s="73"/>
      <c r="V20909" s="73"/>
      <c r="X20909" s="12"/>
    </row>
    <row r="20910" spans="2:24" x14ac:dyDescent="0.3">
      <c r="B20910" s="73"/>
      <c r="D20910" s="73"/>
      <c r="P20910" s="73"/>
      <c r="T20910" s="73"/>
      <c r="U20910" s="73"/>
      <c r="V20910" s="73"/>
      <c r="X20910" s="12"/>
    </row>
    <row r="20911" spans="2:24" x14ac:dyDescent="0.3">
      <c r="B20911" s="73"/>
      <c r="D20911" s="73"/>
      <c r="P20911" s="73"/>
      <c r="T20911" s="73"/>
      <c r="U20911" s="73"/>
      <c r="V20911" s="73"/>
      <c r="X20911" s="12"/>
    </row>
    <row r="20912" spans="2:24" x14ac:dyDescent="0.3">
      <c r="B20912" s="73"/>
      <c r="D20912" s="73"/>
      <c r="P20912" s="73"/>
      <c r="T20912" s="73"/>
      <c r="U20912" s="73"/>
      <c r="V20912" s="73"/>
      <c r="X20912" s="12"/>
    </row>
    <row r="20913" spans="2:24" x14ac:dyDescent="0.3">
      <c r="B20913" s="73"/>
      <c r="D20913" s="73"/>
      <c r="P20913" s="73"/>
      <c r="T20913" s="73"/>
      <c r="U20913" s="73"/>
      <c r="V20913" s="73"/>
      <c r="X20913" s="12"/>
    </row>
    <row r="20914" spans="2:24" x14ac:dyDescent="0.3">
      <c r="B20914" s="73"/>
      <c r="D20914" s="73"/>
      <c r="P20914" s="73"/>
      <c r="T20914" s="73"/>
      <c r="U20914" s="73"/>
      <c r="V20914" s="73"/>
      <c r="X20914" s="12"/>
    </row>
    <row r="20915" spans="2:24" x14ac:dyDescent="0.3">
      <c r="B20915" s="73"/>
      <c r="D20915" s="73"/>
      <c r="P20915" s="73"/>
      <c r="T20915" s="73"/>
      <c r="U20915" s="73"/>
      <c r="V20915" s="73"/>
      <c r="X20915" s="12"/>
    </row>
    <row r="20916" spans="2:24" x14ac:dyDescent="0.3">
      <c r="B20916" s="73"/>
      <c r="D20916" s="73"/>
      <c r="P20916" s="73"/>
      <c r="T20916" s="73"/>
      <c r="U20916" s="73"/>
      <c r="V20916" s="73"/>
      <c r="X20916" s="12"/>
    </row>
    <row r="20917" spans="2:24" x14ac:dyDescent="0.3">
      <c r="B20917" s="73"/>
      <c r="D20917" s="73"/>
      <c r="P20917" s="73"/>
      <c r="T20917" s="73"/>
      <c r="U20917" s="73"/>
      <c r="V20917" s="73"/>
      <c r="X20917" s="12"/>
    </row>
    <row r="20918" spans="2:24" x14ac:dyDescent="0.3">
      <c r="B20918" s="73"/>
      <c r="D20918" s="73"/>
      <c r="P20918" s="73"/>
      <c r="T20918" s="73"/>
      <c r="U20918" s="73"/>
      <c r="V20918" s="73"/>
      <c r="X20918" s="12"/>
    </row>
    <row r="20919" spans="2:24" x14ac:dyDescent="0.3">
      <c r="B20919" s="73"/>
      <c r="D20919" s="73"/>
      <c r="P20919" s="73"/>
      <c r="T20919" s="73"/>
      <c r="U20919" s="73"/>
      <c r="V20919" s="73"/>
      <c r="X20919" s="12"/>
    </row>
    <row r="20920" spans="2:24" x14ac:dyDescent="0.3">
      <c r="B20920" s="73"/>
      <c r="D20920" s="73"/>
      <c r="P20920" s="73"/>
      <c r="T20920" s="73"/>
      <c r="U20920" s="73"/>
      <c r="V20920" s="73"/>
      <c r="X20920" s="12"/>
    </row>
    <row r="20921" spans="2:24" x14ac:dyDescent="0.3">
      <c r="B20921" s="73"/>
      <c r="D20921" s="73"/>
      <c r="P20921" s="73"/>
      <c r="T20921" s="73"/>
      <c r="U20921" s="73"/>
      <c r="V20921" s="73"/>
      <c r="X20921" s="12"/>
    </row>
    <row r="20922" spans="2:24" x14ac:dyDescent="0.3">
      <c r="B20922" s="73"/>
      <c r="D20922" s="73"/>
      <c r="P20922" s="73"/>
      <c r="T20922" s="73"/>
      <c r="U20922" s="73"/>
      <c r="V20922" s="73"/>
      <c r="X20922" s="12"/>
    </row>
    <row r="20923" spans="2:24" x14ac:dyDescent="0.3">
      <c r="B20923" s="73"/>
      <c r="D20923" s="73"/>
      <c r="P20923" s="73"/>
      <c r="T20923" s="73"/>
      <c r="U20923" s="73"/>
      <c r="V20923" s="73"/>
      <c r="X20923" s="12"/>
    </row>
    <row r="20924" spans="2:24" x14ac:dyDescent="0.3">
      <c r="B20924" s="73"/>
      <c r="D20924" s="73"/>
      <c r="P20924" s="73"/>
      <c r="T20924" s="73"/>
      <c r="U20924" s="73"/>
      <c r="V20924" s="73"/>
      <c r="X20924" s="12"/>
    </row>
    <row r="20925" spans="2:24" x14ac:dyDescent="0.3">
      <c r="B20925" s="73"/>
      <c r="D20925" s="73"/>
      <c r="P20925" s="73"/>
      <c r="T20925" s="73"/>
      <c r="U20925" s="73"/>
      <c r="V20925" s="73"/>
      <c r="X20925" s="12"/>
    </row>
    <row r="20926" spans="2:24" x14ac:dyDescent="0.3">
      <c r="B20926" s="73"/>
      <c r="D20926" s="73"/>
      <c r="P20926" s="73"/>
      <c r="T20926" s="73"/>
      <c r="U20926" s="73"/>
      <c r="V20926" s="73"/>
      <c r="X20926" s="12"/>
    </row>
    <row r="20927" spans="2:24" x14ac:dyDescent="0.3">
      <c r="B20927" s="73"/>
      <c r="D20927" s="73"/>
      <c r="P20927" s="73"/>
      <c r="T20927" s="73"/>
      <c r="U20927" s="73"/>
      <c r="V20927" s="73"/>
      <c r="X20927" s="12"/>
    </row>
    <row r="20928" spans="2:24" x14ac:dyDescent="0.3">
      <c r="B20928" s="73"/>
      <c r="D20928" s="73"/>
      <c r="P20928" s="73"/>
      <c r="T20928" s="73"/>
      <c r="U20928" s="73"/>
      <c r="V20928" s="73"/>
      <c r="X20928" s="12"/>
    </row>
    <row r="20929" spans="2:24" x14ac:dyDescent="0.3">
      <c r="B20929" s="73"/>
      <c r="D20929" s="73"/>
      <c r="P20929" s="73"/>
      <c r="T20929" s="73"/>
      <c r="U20929" s="73"/>
      <c r="V20929" s="73"/>
      <c r="X20929" s="12"/>
    </row>
    <row r="20930" spans="2:24" x14ac:dyDescent="0.3">
      <c r="B20930" s="73"/>
      <c r="D20930" s="73"/>
      <c r="P20930" s="73"/>
      <c r="T20930" s="73"/>
      <c r="U20930" s="73"/>
      <c r="V20930" s="73"/>
      <c r="X20930" s="12"/>
    </row>
    <row r="20931" spans="2:24" x14ac:dyDescent="0.3">
      <c r="B20931" s="73"/>
      <c r="D20931" s="73"/>
      <c r="P20931" s="73"/>
      <c r="T20931" s="73"/>
      <c r="U20931" s="73"/>
      <c r="V20931" s="73"/>
      <c r="X20931" s="12"/>
    </row>
    <row r="20932" spans="2:24" x14ac:dyDescent="0.3">
      <c r="B20932" s="73"/>
      <c r="D20932" s="73"/>
      <c r="P20932" s="73"/>
      <c r="T20932" s="73"/>
      <c r="U20932" s="73"/>
      <c r="V20932" s="73"/>
      <c r="X20932" s="12"/>
    </row>
    <row r="20933" spans="2:24" x14ac:dyDescent="0.3">
      <c r="B20933" s="73"/>
      <c r="D20933" s="73"/>
      <c r="P20933" s="73"/>
      <c r="T20933" s="73"/>
      <c r="U20933" s="73"/>
      <c r="V20933" s="73"/>
      <c r="X20933" s="12"/>
    </row>
    <row r="20934" spans="2:24" x14ac:dyDescent="0.3">
      <c r="B20934" s="73"/>
      <c r="D20934" s="73"/>
      <c r="P20934" s="73"/>
      <c r="T20934" s="73"/>
      <c r="U20934" s="73"/>
      <c r="V20934" s="73"/>
      <c r="X20934" s="12"/>
    </row>
    <row r="20935" spans="2:24" x14ac:dyDescent="0.3">
      <c r="B20935" s="73"/>
      <c r="D20935" s="73"/>
      <c r="P20935" s="73"/>
      <c r="T20935" s="73"/>
      <c r="U20935" s="73"/>
      <c r="V20935" s="73"/>
      <c r="X20935" s="12"/>
    </row>
    <row r="20936" spans="2:24" x14ac:dyDescent="0.3">
      <c r="B20936" s="73"/>
      <c r="D20936" s="73"/>
      <c r="P20936" s="73"/>
      <c r="T20936" s="73"/>
      <c r="U20936" s="73"/>
      <c r="V20936" s="73"/>
      <c r="X20936" s="12"/>
    </row>
    <row r="20937" spans="2:24" x14ac:dyDescent="0.3">
      <c r="B20937" s="73"/>
      <c r="D20937" s="73"/>
      <c r="P20937" s="73"/>
      <c r="T20937" s="73"/>
      <c r="U20937" s="73"/>
      <c r="V20937" s="73"/>
      <c r="X20937" s="12"/>
    </row>
    <row r="20938" spans="2:24" x14ac:dyDescent="0.3">
      <c r="B20938" s="73"/>
      <c r="D20938" s="73"/>
      <c r="P20938" s="73"/>
      <c r="T20938" s="73"/>
      <c r="U20938" s="73"/>
      <c r="V20938" s="73"/>
      <c r="X20938" s="12"/>
    </row>
    <row r="20939" spans="2:24" x14ac:dyDescent="0.3">
      <c r="B20939" s="73"/>
      <c r="D20939" s="73"/>
      <c r="P20939" s="73"/>
      <c r="T20939" s="73"/>
      <c r="U20939" s="73"/>
      <c r="V20939" s="73"/>
      <c r="X20939" s="12"/>
    </row>
    <row r="20940" spans="2:24" x14ac:dyDescent="0.3">
      <c r="B20940" s="73"/>
      <c r="D20940" s="73"/>
      <c r="P20940" s="73"/>
      <c r="T20940" s="73"/>
      <c r="U20940" s="73"/>
      <c r="V20940" s="73"/>
      <c r="X20940" s="12"/>
    </row>
    <row r="20941" spans="2:24" x14ac:dyDescent="0.3">
      <c r="B20941" s="73"/>
      <c r="D20941" s="73"/>
      <c r="P20941" s="73"/>
      <c r="T20941" s="73"/>
      <c r="U20941" s="73"/>
      <c r="V20941" s="73"/>
      <c r="X20941" s="12"/>
    </row>
    <row r="20942" spans="2:24" x14ac:dyDescent="0.3">
      <c r="B20942" s="73"/>
      <c r="D20942" s="73"/>
      <c r="P20942" s="73"/>
      <c r="T20942" s="73"/>
      <c r="U20942" s="73"/>
      <c r="V20942" s="73"/>
      <c r="X20942" s="12"/>
    </row>
    <row r="20943" spans="2:24" x14ac:dyDescent="0.3">
      <c r="B20943" s="73"/>
      <c r="D20943" s="73"/>
      <c r="P20943" s="73"/>
      <c r="T20943" s="73"/>
      <c r="U20943" s="73"/>
      <c r="V20943" s="73"/>
      <c r="X20943" s="12"/>
    </row>
    <row r="20944" spans="2:24" x14ac:dyDescent="0.3">
      <c r="B20944" s="73"/>
      <c r="D20944" s="73"/>
      <c r="P20944" s="73"/>
      <c r="T20944" s="73"/>
      <c r="U20944" s="73"/>
      <c r="V20944" s="73"/>
      <c r="X20944" s="12"/>
    </row>
    <row r="20945" spans="2:24" x14ac:dyDescent="0.3">
      <c r="B20945" s="73"/>
      <c r="D20945" s="73"/>
      <c r="P20945" s="73"/>
      <c r="T20945" s="73"/>
      <c r="U20945" s="73"/>
      <c r="V20945" s="73"/>
      <c r="X20945" s="12"/>
    </row>
    <row r="20946" spans="2:24" x14ac:dyDescent="0.3">
      <c r="B20946" s="73"/>
      <c r="D20946" s="73"/>
      <c r="P20946" s="73"/>
      <c r="T20946" s="73"/>
      <c r="U20946" s="73"/>
      <c r="V20946" s="73"/>
      <c r="X20946" s="12"/>
    </row>
    <row r="20947" spans="2:24" x14ac:dyDescent="0.3">
      <c r="B20947" s="73"/>
      <c r="D20947" s="73"/>
      <c r="P20947" s="73"/>
      <c r="T20947" s="73"/>
      <c r="U20947" s="73"/>
      <c r="V20947" s="73"/>
      <c r="X20947" s="12"/>
    </row>
    <row r="20948" spans="2:24" x14ac:dyDescent="0.3">
      <c r="B20948" s="73"/>
      <c r="D20948" s="73"/>
      <c r="P20948" s="73"/>
      <c r="T20948" s="73"/>
      <c r="U20948" s="73"/>
      <c r="V20948" s="73"/>
      <c r="X20948" s="12"/>
    </row>
    <row r="20949" spans="2:24" x14ac:dyDescent="0.3">
      <c r="B20949" s="73"/>
      <c r="D20949" s="73"/>
      <c r="P20949" s="73"/>
      <c r="T20949" s="73"/>
      <c r="U20949" s="73"/>
      <c r="V20949" s="73"/>
      <c r="X20949" s="12"/>
    </row>
    <row r="20950" spans="2:24" x14ac:dyDescent="0.3">
      <c r="B20950" s="73"/>
      <c r="D20950" s="73"/>
      <c r="P20950" s="73"/>
      <c r="T20950" s="73"/>
      <c r="U20950" s="73"/>
      <c r="V20950" s="73"/>
      <c r="X20950" s="12"/>
    </row>
    <row r="20951" spans="2:24" x14ac:dyDescent="0.3">
      <c r="B20951" s="73"/>
      <c r="D20951" s="73"/>
      <c r="P20951" s="73"/>
      <c r="T20951" s="73"/>
      <c r="U20951" s="73"/>
      <c r="V20951" s="73"/>
      <c r="X20951" s="12"/>
    </row>
    <row r="20952" spans="2:24" x14ac:dyDescent="0.3">
      <c r="B20952" s="73"/>
      <c r="D20952" s="73"/>
      <c r="P20952" s="73"/>
      <c r="T20952" s="73"/>
      <c r="U20952" s="73"/>
      <c r="V20952" s="73"/>
      <c r="X20952" s="12"/>
    </row>
    <row r="20953" spans="2:24" x14ac:dyDescent="0.3">
      <c r="B20953" s="73"/>
      <c r="D20953" s="73"/>
      <c r="P20953" s="73"/>
      <c r="T20953" s="73"/>
      <c r="U20953" s="73"/>
      <c r="V20953" s="73"/>
      <c r="X20953" s="12"/>
    </row>
    <row r="20954" spans="2:24" x14ac:dyDescent="0.3">
      <c r="B20954" s="73"/>
      <c r="D20954" s="73"/>
      <c r="P20954" s="73"/>
      <c r="T20954" s="73"/>
      <c r="U20954" s="73"/>
      <c r="V20954" s="73"/>
      <c r="X20954" s="12"/>
    </row>
    <row r="20955" spans="2:24" x14ac:dyDescent="0.3">
      <c r="B20955" s="73"/>
      <c r="D20955" s="73"/>
      <c r="P20955" s="73"/>
      <c r="T20955" s="73"/>
      <c r="U20955" s="73"/>
      <c r="V20955" s="73"/>
      <c r="X20955" s="12"/>
    </row>
    <row r="20956" spans="2:24" x14ac:dyDescent="0.3">
      <c r="B20956" s="73"/>
      <c r="D20956" s="73"/>
      <c r="P20956" s="73"/>
      <c r="T20956" s="73"/>
      <c r="U20956" s="73"/>
      <c r="V20956" s="73"/>
      <c r="X20956" s="12"/>
    </row>
    <row r="20957" spans="2:24" x14ac:dyDescent="0.3">
      <c r="B20957" s="73"/>
      <c r="D20957" s="73"/>
      <c r="P20957" s="73"/>
      <c r="T20957" s="73"/>
      <c r="U20957" s="73"/>
      <c r="V20957" s="73"/>
      <c r="X20957" s="12"/>
    </row>
    <row r="20958" spans="2:24" x14ac:dyDescent="0.3">
      <c r="B20958" s="73"/>
      <c r="D20958" s="73"/>
      <c r="P20958" s="73"/>
      <c r="T20958" s="73"/>
      <c r="U20958" s="73"/>
      <c r="V20958" s="73"/>
      <c r="X20958" s="12"/>
    </row>
    <row r="20959" spans="2:24" x14ac:dyDescent="0.3">
      <c r="B20959" s="73"/>
      <c r="D20959" s="73"/>
      <c r="P20959" s="73"/>
      <c r="T20959" s="73"/>
      <c r="U20959" s="73"/>
      <c r="V20959" s="73"/>
      <c r="X20959" s="12"/>
    </row>
    <row r="20960" spans="2:24" x14ac:dyDescent="0.3">
      <c r="B20960" s="73"/>
      <c r="D20960" s="73"/>
      <c r="P20960" s="73"/>
      <c r="T20960" s="73"/>
      <c r="U20960" s="73"/>
      <c r="V20960" s="73"/>
      <c r="X20960" s="12"/>
    </row>
    <row r="20961" spans="2:24" x14ac:dyDescent="0.3">
      <c r="B20961" s="73"/>
      <c r="D20961" s="73"/>
      <c r="P20961" s="73"/>
      <c r="T20961" s="73"/>
      <c r="U20961" s="73"/>
      <c r="V20961" s="73"/>
      <c r="X20961" s="12"/>
    </row>
    <row r="20962" spans="2:24" x14ac:dyDescent="0.3">
      <c r="B20962" s="73"/>
      <c r="D20962" s="73"/>
      <c r="P20962" s="73"/>
      <c r="T20962" s="73"/>
      <c r="U20962" s="73"/>
      <c r="V20962" s="73"/>
      <c r="X20962" s="12"/>
    </row>
    <row r="20963" spans="2:24" x14ac:dyDescent="0.3">
      <c r="B20963" s="73"/>
      <c r="D20963" s="73"/>
      <c r="P20963" s="73"/>
      <c r="T20963" s="73"/>
      <c r="U20963" s="73"/>
      <c r="V20963" s="73"/>
      <c r="X20963" s="12"/>
    </row>
    <row r="20964" spans="2:24" x14ac:dyDescent="0.3">
      <c r="B20964" s="73"/>
      <c r="D20964" s="73"/>
      <c r="P20964" s="73"/>
      <c r="T20964" s="73"/>
      <c r="U20964" s="73"/>
      <c r="V20964" s="73"/>
      <c r="X20964" s="12"/>
    </row>
    <row r="20965" spans="2:24" x14ac:dyDescent="0.3">
      <c r="B20965" s="73"/>
      <c r="D20965" s="73"/>
      <c r="P20965" s="73"/>
      <c r="T20965" s="73"/>
      <c r="U20965" s="73"/>
      <c r="V20965" s="73"/>
      <c r="X20965" s="12"/>
    </row>
    <row r="20966" spans="2:24" x14ac:dyDescent="0.3">
      <c r="B20966" s="73"/>
      <c r="D20966" s="73"/>
      <c r="P20966" s="73"/>
      <c r="T20966" s="73"/>
      <c r="U20966" s="73"/>
      <c r="V20966" s="73"/>
      <c r="X20966" s="12"/>
    </row>
    <row r="20967" spans="2:24" x14ac:dyDescent="0.3">
      <c r="B20967" s="73"/>
      <c r="D20967" s="73"/>
      <c r="P20967" s="73"/>
      <c r="T20967" s="73"/>
      <c r="U20967" s="73"/>
      <c r="V20967" s="73"/>
      <c r="X20967" s="12"/>
    </row>
    <row r="20968" spans="2:24" x14ac:dyDescent="0.3">
      <c r="B20968" s="73"/>
      <c r="D20968" s="73"/>
      <c r="P20968" s="73"/>
      <c r="T20968" s="73"/>
      <c r="U20968" s="73"/>
      <c r="V20968" s="73"/>
      <c r="X20968" s="12"/>
    </row>
    <row r="20969" spans="2:24" x14ac:dyDescent="0.3">
      <c r="B20969" s="73"/>
      <c r="D20969" s="73"/>
      <c r="P20969" s="73"/>
      <c r="T20969" s="73"/>
      <c r="U20969" s="73"/>
      <c r="V20969" s="73"/>
      <c r="X20969" s="12"/>
    </row>
    <row r="20970" spans="2:24" x14ac:dyDescent="0.3">
      <c r="B20970" s="73"/>
      <c r="D20970" s="73"/>
      <c r="P20970" s="73"/>
      <c r="T20970" s="73"/>
      <c r="U20970" s="73"/>
      <c r="V20970" s="73"/>
      <c r="X20970" s="12"/>
    </row>
    <row r="20971" spans="2:24" x14ac:dyDescent="0.3">
      <c r="B20971" s="73"/>
      <c r="D20971" s="73"/>
      <c r="P20971" s="73"/>
      <c r="T20971" s="73"/>
      <c r="U20971" s="73"/>
      <c r="V20971" s="73"/>
      <c r="X20971" s="12"/>
    </row>
    <row r="20972" spans="2:24" x14ac:dyDescent="0.3">
      <c r="B20972" s="73"/>
      <c r="D20972" s="73"/>
      <c r="P20972" s="73"/>
      <c r="T20972" s="73"/>
      <c r="U20972" s="73"/>
      <c r="V20972" s="73"/>
      <c r="X20972" s="12"/>
    </row>
    <row r="20973" spans="2:24" x14ac:dyDescent="0.3">
      <c r="B20973" s="73"/>
      <c r="D20973" s="73"/>
      <c r="P20973" s="73"/>
      <c r="T20973" s="73"/>
      <c r="U20973" s="73"/>
      <c r="V20973" s="73"/>
      <c r="X20973" s="12"/>
    </row>
    <row r="20974" spans="2:24" x14ac:dyDescent="0.3">
      <c r="B20974" s="73"/>
      <c r="D20974" s="73"/>
      <c r="P20974" s="73"/>
      <c r="T20974" s="73"/>
      <c r="U20974" s="73"/>
      <c r="V20974" s="73"/>
      <c r="X20974" s="12"/>
    </row>
    <row r="20975" spans="2:24" x14ac:dyDescent="0.3">
      <c r="B20975" s="73"/>
      <c r="D20975" s="73"/>
      <c r="P20975" s="73"/>
      <c r="T20975" s="73"/>
      <c r="U20975" s="73"/>
      <c r="V20975" s="73"/>
      <c r="X20975" s="12"/>
    </row>
    <row r="20976" spans="2:24" x14ac:dyDescent="0.3">
      <c r="B20976" s="73"/>
      <c r="D20976" s="73"/>
      <c r="P20976" s="73"/>
      <c r="T20976" s="73"/>
      <c r="U20976" s="73"/>
      <c r="V20976" s="73"/>
      <c r="X20976" s="12"/>
    </row>
    <row r="20977" spans="2:24" x14ac:dyDescent="0.3">
      <c r="B20977" s="73"/>
      <c r="D20977" s="73"/>
      <c r="P20977" s="73"/>
      <c r="T20977" s="73"/>
      <c r="U20977" s="73"/>
      <c r="V20977" s="73"/>
      <c r="X20977" s="12"/>
    </row>
    <row r="20978" spans="2:24" x14ac:dyDescent="0.3">
      <c r="B20978" s="73"/>
      <c r="D20978" s="73"/>
      <c r="P20978" s="73"/>
      <c r="T20978" s="73"/>
      <c r="U20978" s="73"/>
      <c r="V20978" s="73"/>
      <c r="X20978" s="12"/>
    </row>
    <row r="20979" spans="2:24" x14ac:dyDescent="0.3">
      <c r="B20979" s="73"/>
      <c r="D20979" s="73"/>
      <c r="P20979" s="73"/>
      <c r="T20979" s="73"/>
      <c r="U20979" s="73"/>
      <c r="V20979" s="73"/>
      <c r="X20979" s="12"/>
    </row>
    <row r="20980" spans="2:24" x14ac:dyDescent="0.3">
      <c r="B20980" s="73"/>
      <c r="D20980" s="73"/>
      <c r="P20980" s="73"/>
      <c r="T20980" s="73"/>
      <c r="U20980" s="73"/>
      <c r="V20980" s="73"/>
      <c r="X20980" s="12"/>
    </row>
    <row r="20981" spans="2:24" x14ac:dyDescent="0.3">
      <c r="B20981" s="73"/>
      <c r="D20981" s="73"/>
      <c r="P20981" s="73"/>
      <c r="T20981" s="73"/>
      <c r="U20981" s="73"/>
      <c r="V20981" s="73"/>
      <c r="X20981" s="12"/>
    </row>
    <row r="20982" spans="2:24" x14ac:dyDescent="0.3">
      <c r="B20982" s="73"/>
      <c r="D20982" s="73"/>
      <c r="P20982" s="73"/>
      <c r="T20982" s="73"/>
      <c r="U20982" s="73"/>
      <c r="V20982" s="73"/>
      <c r="X20982" s="12"/>
    </row>
    <row r="20983" spans="2:24" x14ac:dyDescent="0.3">
      <c r="B20983" s="73"/>
      <c r="D20983" s="73"/>
      <c r="P20983" s="73"/>
      <c r="T20983" s="73"/>
      <c r="U20983" s="73"/>
      <c r="V20983" s="73"/>
      <c r="X20983" s="12"/>
    </row>
    <row r="20984" spans="2:24" x14ac:dyDescent="0.3">
      <c r="B20984" s="73"/>
      <c r="D20984" s="73"/>
      <c r="P20984" s="73"/>
      <c r="T20984" s="73"/>
      <c r="U20984" s="73"/>
      <c r="V20984" s="73"/>
      <c r="X20984" s="12"/>
    </row>
    <row r="20985" spans="2:24" x14ac:dyDescent="0.3">
      <c r="B20985" s="73"/>
      <c r="D20985" s="73"/>
      <c r="P20985" s="73"/>
      <c r="T20985" s="73"/>
      <c r="U20985" s="73"/>
      <c r="V20985" s="73"/>
      <c r="X20985" s="12"/>
    </row>
    <row r="20986" spans="2:24" x14ac:dyDescent="0.3">
      <c r="B20986" s="73"/>
      <c r="D20986" s="73"/>
      <c r="P20986" s="73"/>
      <c r="T20986" s="73"/>
      <c r="U20986" s="73"/>
      <c r="V20986" s="73"/>
      <c r="X20986" s="12"/>
    </row>
    <row r="20987" spans="2:24" x14ac:dyDescent="0.3">
      <c r="B20987" s="73"/>
      <c r="D20987" s="73"/>
      <c r="P20987" s="73"/>
      <c r="T20987" s="73"/>
      <c r="U20987" s="73"/>
      <c r="V20987" s="73"/>
      <c r="X20987" s="12"/>
    </row>
    <row r="20988" spans="2:24" x14ac:dyDescent="0.3">
      <c r="B20988" s="73"/>
      <c r="D20988" s="73"/>
      <c r="P20988" s="73"/>
      <c r="T20988" s="73"/>
      <c r="U20988" s="73"/>
      <c r="V20988" s="73"/>
      <c r="X20988" s="12"/>
    </row>
    <row r="20989" spans="2:24" x14ac:dyDescent="0.3">
      <c r="B20989" s="73"/>
      <c r="D20989" s="73"/>
      <c r="P20989" s="73"/>
      <c r="T20989" s="73"/>
      <c r="U20989" s="73"/>
      <c r="V20989" s="73"/>
      <c r="X20989" s="12"/>
    </row>
    <row r="20990" spans="2:24" x14ac:dyDescent="0.3">
      <c r="B20990" s="73"/>
      <c r="D20990" s="73"/>
      <c r="P20990" s="73"/>
      <c r="T20990" s="73"/>
      <c r="U20990" s="73"/>
      <c r="V20990" s="73"/>
      <c r="X20990" s="12"/>
    </row>
    <row r="20991" spans="2:24" x14ac:dyDescent="0.3">
      <c r="B20991" s="73"/>
      <c r="D20991" s="73"/>
      <c r="P20991" s="73"/>
      <c r="T20991" s="73"/>
      <c r="U20991" s="73"/>
      <c r="V20991" s="73"/>
      <c r="X20991" s="12"/>
    </row>
    <row r="20992" spans="2:24" x14ac:dyDescent="0.3">
      <c r="B20992" s="73"/>
      <c r="D20992" s="73"/>
      <c r="P20992" s="73"/>
      <c r="T20992" s="73"/>
      <c r="U20992" s="73"/>
      <c r="V20992" s="73"/>
      <c r="X20992" s="12"/>
    </row>
    <row r="20993" spans="2:24" x14ac:dyDescent="0.3">
      <c r="B20993" s="73"/>
      <c r="D20993" s="73"/>
      <c r="P20993" s="73"/>
      <c r="T20993" s="73"/>
      <c r="U20993" s="73"/>
      <c r="V20993" s="73"/>
      <c r="X20993" s="12"/>
    </row>
    <row r="20994" spans="2:24" x14ac:dyDescent="0.3">
      <c r="B20994" s="73"/>
      <c r="D20994" s="73"/>
      <c r="P20994" s="73"/>
      <c r="T20994" s="73"/>
      <c r="U20994" s="73"/>
      <c r="V20994" s="73"/>
      <c r="X20994" s="12"/>
    </row>
    <row r="20995" spans="2:24" x14ac:dyDescent="0.3">
      <c r="B20995" s="73"/>
      <c r="D20995" s="73"/>
      <c r="P20995" s="73"/>
      <c r="T20995" s="73"/>
      <c r="U20995" s="73"/>
      <c r="V20995" s="73"/>
      <c r="X20995" s="12"/>
    </row>
    <row r="20996" spans="2:24" x14ac:dyDescent="0.3">
      <c r="B20996" s="73"/>
      <c r="D20996" s="73"/>
      <c r="P20996" s="73"/>
      <c r="T20996" s="73"/>
      <c r="U20996" s="73"/>
      <c r="V20996" s="73"/>
      <c r="X20996" s="12"/>
    </row>
    <row r="20997" spans="2:24" x14ac:dyDescent="0.3">
      <c r="B20997" s="73"/>
      <c r="D20997" s="73"/>
      <c r="P20997" s="73"/>
      <c r="T20997" s="73"/>
      <c r="U20997" s="73"/>
      <c r="V20997" s="73"/>
      <c r="X20997" s="12"/>
    </row>
    <row r="20998" spans="2:24" x14ac:dyDescent="0.3">
      <c r="B20998" s="73"/>
      <c r="D20998" s="73"/>
      <c r="P20998" s="73"/>
      <c r="T20998" s="73"/>
      <c r="U20998" s="73"/>
      <c r="V20998" s="73"/>
      <c r="X20998" s="12"/>
    </row>
    <row r="20999" spans="2:24" x14ac:dyDescent="0.3">
      <c r="B20999" s="73"/>
      <c r="D20999" s="73"/>
      <c r="P20999" s="73"/>
      <c r="T20999" s="73"/>
      <c r="U20999" s="73"/>
      <c r="V20999" s="73"/>
      <c r="X20999" s="12"/>
    </row>
    <row r="21000" spans="2:24" x14ac:dyDescent="0.3">
      <c r="B21000" s="73"/>
      <c r="D21000" s="73"/>
      <c r="P21000" s="73"/>
      <c r="T21000" s="73"/>
      <c r="U21000" s="73"/>
      <c r="V21000" s="73"/>
      <c r="X21000" s="12"/>
    </row>
    <row r="21001" spans="2:24" x14ac:dyDescent="0.3">
      <c r="B21001" s="73"/>
      <c r="D21001" s="73"/>
      <c r="P21001" s="73"/>
      <c r="T21001" s="73"/>
      <c r="U21001" s="73"/>
      <c r="V21001" s="73"/>
      <c r="X21001" s="12"/>
    </row>
    <row r="21002" spans="2:24" x14ac:dyDescent="0.3">
      <c r="B21002" s="73"/>
      <c r="D21002" s="73"/>
      <c r="P21002" s="73"/>
      <c r="T21002" s="73"/>
      <c r="U21002" s="73"/>
      <c r="V21002" s="73"/>
      <c r="X21002" s="12"/>
    </row>
    <row r="21003" spans="2:24" x14ac:dyDescent="0.3">
      <c r="B21003" s="73"/>
      <c r="D21003" s="73"/>
      <c r="P21003" s="73"/>
      <c r="T21003" s="73"/>
      <c r="U21003" s="73"/>
      <c r="V21003" s="73"/>
      <c r="X21003" s="12"/>
    </row>
    <row r="21004" spans="2:24" x14ac:dyDescent="0.3">
      <c r="B21004" s="73"/>
      <c r="D21004" s="73"/>
      <c r="P21004" s="73"/>
      <c r="T21004" s="73"/>
      <c r="U21004" s="73"/>
      <c r="V21004" s="73"/>
      <c r="X21004" s="12"/>
    </row>
    <row r="21005" spans="2:24" x14ac:dyDescent="0.3">
      <c r="B21005" s="73"/>
      <c r="D21005" s="73"/>
      <c r="P21005" s="73"/>
      <c r="T21005" s="73"/>
      <c r="U21005" s="73"/>
      <c r="V21005" s="73"/>
      <c r="X21005" s="12"/>
    </row>
    <row r="21006" spans="2:24" x14ac:dyDescent="0.3">
      <c r="B21006" s="73"/>
      <c r="D21006" s="73"/>
      <c r="P21006" s="73"/>
      <c r="T21006" s="73"/>
      <c r="U21006" s="73"/>
      <c r="V21006" s="73"/>
      <c r="X21006" s="12"/>
    </row>
    <row r="21007" spans="2:24" x14ac:dyDescent="0.3">
      <c r="B21007" s="73"/>
      <c r="D21007" s="73"/>
      <c r="P21007" s="73"/>
      <c r="T21007" s="73"/>
      <c r="U21007" s="73"/>
      <c r="V21007" s="73"/>
      <c r="X21007" s="12"/>
    </row>
    <row r="21008" spans="2:24" x14ac:dyDescent="0.3">
      <c r="B21008" s="73"/>
      <c r="D21008" s="73"/>
      <c r="P21008" s="73"/>
      <c r="T21008" s="73"/>
      <c r="U21008" s="73"/>
      <c r="V21008" s="73"/>
      <c r="X21008" s="12"/>
    </row>
    <row r="21009" spans="2:24" x14ac:dyDescent="0.3">
      <c r="B21009" s="73"/>
      <c r="D21009" s="73"/>
      <c r="P21009" s="73"/>
      <c r="T21009" s="73"/>
      <c r="U21009" s="73"/>
      <c r="V21009" s="73"/>
      <c r="X21009" s="12"/>
    </row>
    <row r="21010" spans="2:24" x14ac:dyDescent="0.3">
      <c r="B21010" s="73"/>
      <c r="D21010" s="73"/>
      <c r="P21010" s="73"/>
      <c r="T21010" s="73"/>
      <c r="U21010" s="73"/>
      <c r="V21010" s="73"/>
      <c r="X21010" s="12"/>
    </row>
    <row r="21011" spans="2:24" x14ac:dyDescent="0.3">
      <c r="B21011" s="73"/>
      <c r="D21011" s="73"/>
      <c r="P21011" s="73"/>
      <c r="T21011" s="73"/>
      <c r="U21011" s="73"/>
      <c r="V21011" s="73"/>
      <c r="X21011" s="12"/>
    </row>
    <row r="21012" spans="2:24" x14ac:dyDescent="0.3">
      <c r="B21012" s="73"/>
      <c r="D21012" s="73"/>
      <c r="P21012" s="73"/>
      <c r="T21012" s="73"/>
      <c r="U21012" s="73"/>
      <c r="V21012" s="73"/>
      <c r="X21012" s="12"/>
    </row>
    <row r="21013" spans="2:24" x14ac:dyDescent="0.3">
      <c r="B21013" s="73"/>
      <c r="D21013" s="73"/>
      <c r="P21013" s="73"/>
      <c r="T21013" s="73"/>
      <c r="U21013" s="73"/>
      <c r="V21013" s="73"/>
      <c r="X21013" s="12"/>
    </row>
    <row r="21014" spans="2:24" x14ac:dyDescent="0.3">
      <c r="B21014" s="73"/>
      <c r="D21014" s="73"/>
      <c r="P21014" s="73"/>
      <c r="T21014" s="73"/>
      <c r="U21014" s="73"/>
      <c r="V21014" s="73"/>
      <c r="X21014" s="12"/>
    </row>
    <row r="21015" spans="2:24" x14ac:dyDescent="0.3">
      <c r="B21015" s="73"/>
      <c r="D21015" s="73"/>
      <c r="P21015" s="73"/>
      <c r="T21015" s="73"/>
      <c r="U21015" s="73"/>
      <c r="V21015" s="73"/>
      <c r="X21015" s="12"/>
    </row>
    <row r="21016" spans="2:24" x14ac:dyDescent="0.3">
      <c r="B21016" s="73"/>
      <c r="D21016" s="73"/>
      <c r="P21016" s="73"/>
      <c r="T21016" s="73"/>
      <c r="U21016" s="73"/>
      <c r="V21016" s="73"/>
      <c r="X21016" s="12"/>
    </row>
    <row r="21017" spans="2:24" x14ac:dyDescent="0.3">
      <c r="B21017" s="73"/>
      <c r="D21017" s="73"/>
      <c r="P21017" s="73"/>
      <c r="T21017" s="73"/>
      <c r="U21017" s="73"/>
      <c r="V21017" s="73"/>
      <c r="X21017" s="12"/>
    </row>
    <row r="21018" spans="2:24" x14ac:dyDescent="0.3">
      <c r="B21018" s="73"/>
      <c r="D21018" s="73"/>
      <c r="P21018" s="73"/>
      <c r="T21018" s="73"/>
      <c r="U21018" s="73"/>
      <c r="V21018" s="73"/>
      <c r="X21018" s="12"/>
    </row>
    <row r="21019" spans="2:24" x14ac:dyDescent="0.3">
      <c r="B21019" s="73"/>
      <c r="D21019" s="73"/>
      <c r="P21019" s="73"/>
      <c r="T21019" s="73"/>
      <c r="U21019" s="73"/>
      <c r="V21019" s="73"/>
      <c r="X21019" s="12"/>
    </row>
    <row r="21020" spans="2:24" x14ac:dyDescent="0.3">
      <c r="B21020" s="73"/>
      <c r="D21020" s="73"/>
      <c r="P21020" s="73"/>
      <c r="T21020" s="73"/>
      <c r="U21020" s="73"/>
      <c r="V21020" s="73"/>
      <c r="X21020" s="12"/>
    </row>
    <row r="21021" spans="2:24" x14ac:dyDescent="0.3">
      <c r="B21021" s="73"/>
      <c r="D21021" s="73"/>
      <c r="P21021" s="73"/>
      <c r="T21021" s="73"/>
      <c r="U21021" s="73"/>
      <c r="V21021" s="73"/>
      <c r="X21021" s="12"/>
    </row>
    <row r="21022" spans="2:24" x14ac:dyDescent="0.3">
      <c r="B21022" s="73"/>
      <c r="D21022" s="73"/>
      <c r="P21022" s="73"/>
      <c r="T21022" s="73"/>
      <c r="U21022" s="73"/>
      <c r="V21022" s="73"/>
      <c r="X21022" s="12"/>
    </row>
    <row r="21023" spans="2:24" x14ac:dyDescent="0.3">
      <c r="B21023" s="73"/>
      <c r="D21023" s="73"/>
      <c r="P21023" s="73"/>
      <c r="T21023" s="73"/>
      <c r="U21023" s="73"/>
      <c r="V21023" s="73"/>
      <c r="X21023" s="12"/>
    </row>
    <row r="21024" spans="2:24" x14ac:dyDescent="0.3">
      <c r="B21024" s="73"/>
      <c r="D21024" s="73"/>
      <c r="P21024" s="73"/>
      <c r="T21024" s="73"/>
      <c r="U21024" s="73"/>
      <c r="V21024" s="73"/>
      <c r="X21024" s="12"/>
    </row>
    <row r="21025" spans="2:24" x14ac:dyDescent="0.3">
      <c r="B21025" s="73"/>
      <c r="D21025" s="73"/>
      <c r="P21025" s="73"/>
      <c r="T21025" s="73"/>
      <c r="U21025" s="73"/>
      <c r="V21025" s="73"/>
      <c r="X21025" s="12"/>
    </row>
    <row r="21026" spans="2:24" x14ac:dyDescent="0.3">
      <c r="B21026" s="73"/>
      <c r="D21026" s="73"/>
      <c r="P21026" s="73"/>
      <c r="T21026" s="73"/>
      <c r="U21026" s="73"/>
      <c r="V21026" s="73"/>
      <c r="X21026" s="12"/>
    </row>
    <row r="21027" spans="2:24" x14ac:dyDescent="0.3">
      <c r="B21027" s="73"/>
      <c r="D21027" s="73"/>
      <c r="P21027" s="73"/>
      <c r="T21027" s="73"/>
      <c r="U21027" s="73"/>
      <c r="V21027" s="73"/>
      <c r="X21027" s="12"/>
    </row>
    <row r="21028" spans="2:24" x14ac:dyDescent="0.3">
      <c r="B21028" s="73"/>
      <c r="D21028" s="73"/>
      <c r="P21028" s="73"/>
      <c r="T21028" s="73"/>
      <c r="U21028" s="73"/>
      <c r="V21028" s="73"/>
      <c r="X21028" s="12"/>
    </row>
    <row r="21029" spans="2:24" x14ac:dyDescent="0.3">
      <c r="B21029" s="73"/>
      <c r="D21029" s="73"/>
      <c r="P21029" s="73"/>
      <c r="T21029" s="73"/>
      <c r="U21029" s="73"/>
      <c r="V21029" s="73"/>
      <c r="X21029" s="12"/>
    </row>
    <row r="21030" spans="2:24" x14ac:dyDescent="0.3">
      <c r="B21030" s="73"/>
      <c r="D21030" s="73"/>
      <c r="P21030" s="73"/>
      <c r="T21030" s="73"/>
      <c r="U21030" s="73"/>
      <c r="V21030" s="73"/>
      <c r="X21030" s="12"/>
    </row>
    <row r="21031" spans="2:24" x14ac:dyDescent="0.3">
      <c r="B21031" s="73"/>
      <c r="D21031" s="73"/>
      <c r="P21031" s="73"/>
      <c r="T21031" s="73"/>
      <c r="U21031" s="73"/>
      <c r="V21031" s="73"/>
      <c r="X21031" s="12"/>
    </row>
    <row r="21032" spans="2:24" x14ac:dyDescent="0.3">
      <c r="B21032" s="73"/>
      <c r="D21032" s="73"/>
      <c r="P21032" s="73"/>
      <c r="T21032" s="73"/>
      <c r="U21032" s="73"/>
      <c r="V21032" s="73"/>
      <c r="X21032" s="12"/>
    </row>
    <row r="21033" spans="2:24" x14ac:dyDescent="0.3">
      <c r="B21033" s="73"/>
      <c r="D21033" s="73"/>
      <c r="P21033" s="73"/>
      <c r="T21033" s="73"/>
      <c r="U21033" s="73"/>
      <c r="V21033" s="73"/>
      <c r="X21033" s="12"/>
    </row>
    <row r="21034" spans="2:24" x14ac:dyDescent="0.3">
      <c r="B21034" s="73"/>
      <c r="D21034" s="73"/>
      <c r="P21034" s="73"/>
      <c r="T21034" s="73"/>
      <c r="U21034" s="73"/>
      <c r="V21034" s="73"/>
      <c r="X21034" s="12"/>
    </row>
    <row r="21035" spans="2:24" x14ac:dyDescent="0.3">
      <c r="B21035" s="73"/>
      <c r="D21035" s="73"/>
      <c r="P21035" s="73"/>
      <c r="T21035" s="73"/>
      <c r="U21035" s="73"/>
      <c r="V21035" s="73"/>
      <c r="X21035" s="12"/>
    </row>
    <row r="21036" spans="2:24" x14ac:dyDescent="0.3">
      <c r="B21036" s="73"/>
      <c r="D21036" s="73"/>
      <c r="P21036" s="73"/>
      <c r="T21036" s="73"/>
      <c r="U21036" s="73"/>
      <c r="V21036" s="73"/>
      <c r="X21036" s="12"/>
    </row>
    <row r="21037" spans="2:24" x14ac:dyDescent="0.3">
      <c r="B21037" s="73"/>
      <c r="D21037" s="73"/>
      <c r="P21037" s="73"/>
      <c r="T21037" s="73"/>
      <c r="U21037" s="73"/>
      <c r="V21037" s="73"/>
      <c r="X21037" s="12"/>
    </row>
    <row r="21038" spans="2:24" x14ac:dyDescent="0.3">
      <c r="B21038" s="73"/>
      <c r="D21038" s="73"/>
      <c r="P21038" s="73"/>
      <c r="T21038" s="73"/>
      <c r="U21038" s="73"/>
      <c r="V21038" s="73"/>
      <c r="X21038" s="12"/>
    </row>
    <row r="21039" spans="2:24" x14ac:dyDescent="0.3">
      <c r="B21039" s="73"/>
      <c r="D21039" s="73"/>
      <c r="P21039" s="73"/>
      <c r="T21039" s="73"/>
      <c r="U21039" s="73"/>
      <c r="V21039" s="73"/>
      <c r="X21039" s="12"/>
    </row>
    <row r="21040" spans="2:24" x14ac:dyDescent="0.3">
      <c r="B21040" s="73"/>
      <c r="D21040" s="73"/>
      <c r="P21040" s="73"/>
      <c r="T21040" s="73"/>
      <c r="U21040" s="73"/>
      <c r="V21040" s="73"/>
      <c r="X21040" s="12"/>
    </row>
    <row r="21041" spans="2:24" x14ac:dyDescent="0.3">
      <c r="B21041" s="73"/>
      <c r="D21041" s="73"/>
      <c r="P21041" s="73"/>
      <c r="T21041" s="73"/>
      <c r="U21041" s="73"/>
      <c r="V21041" s="73"/>
      <c r="X21041" s="12"/>
    </row>
    <row r="21042" spans="2:24" x14ac:dyDescent="0.3">
      <c r="B21042" s="73"/>
      <c r="D21042" s="73"/>
      <c r="P21042" s="73"/>
      <c r="T21042" s="73"/>
      <c r="U21042" s="73"/>
      <c r="V21042" s="73"/>
      <c r="X21042" s="12"/>
    </row>
    <row r="21043" spans="2:24" x14ac:dyDescent="0.3">
      <c r="B21043" s="73"/>
      <c r="D21043" s="73"/>
      <c r="P21043" s="73"/>
      <c r="T21043" s="73"/>
      <c r="U21043" s="73"/>
      <c r="V21043" s="73"/>
      <c r="X21043" s="12"/>
    </row>
    <row r="21044" spans="2:24" x14ac:dyDescent="0.3">
      <c r="B21044" s="73"/>
      <c r="D21044" s="73"/>
      <c r="P21044" s="73"/>
      <c r="T21044" s="73"/>
      <c r="U21044" s="73"/>
      <c r="V21044" s="73"/>
      <c r="X21044" s="12"/>
    </row>
    <row r="21045" spans="2:24" x14ac:dyDescent="0.3">
      <c r="B21045" s="73"/>
      <c r="D21045" s="73"/>
      <c r="P21045" s="73"/>
      <c r="T21045" s="73"/>
      <c r="U21045" s="73"/>
      <c r="V21045" s="73"/>
      <c r="X21045" s="12"/>
    </row>
    <row r="21046" spans="2:24" x14ac:dyDescent="0.3">
      <c r="B21046" s="73"/>
      <c r="D21046" s="73"/>
      <c r="P21046" s="73"/>
      <c r="T21046" s="73"/>
      <c r="U21046" s="73"/>
      <c r="V21046" s="73"/>
      <c r="X21046" s="12"/>
    </row>
    <row r="21047" spans="2:24" x14ac:dyDescent="0.3">
      <c r="B21047" s="73"/>
      <c r="D21047" s="73"/>
      <c r="P21047" s="73"/>
      <c r="T21047" s="73"/>
      <c r="U21047" s="73"/>
      <c r="V21047" s="73"/>
      <c r="X21047" s="12"/>
    </row>
    <row r="21048" spans="2:24" x14ac:dyDescent="0.3">
      <c r="B21048" s="73"/>
      <c r="D21048" s="73"/>
      <c r="P21048" s="73"/>
      <c r="T21048" s="73"/>
      <c r="U21048" s="73"/>
      <c r="V21048" s="73"/>
      <c r="X21048" s="12"/>
    </row>
    <row r="21049" spans="2:24" x14ac:dyDescent="0.3">
      <c r="B21049" s="73"/>
      <c r="D21049" s="73"/>
      <c r="P21049" s="73"/>
      <c r="T21049" s="73"/>
      <c r="U21049" s="73"/>
      <c r="V21049" s="73"/>
      <c r="X21049" s="12"/>
    </row>
    <row r="21050" spans="2:24" x14ac:dyDescent="0.3">
      <c r="B21050" s="73"/>
      <c r="D21050" s="73"/>
      <c r="P21050" s="73"/>
      <c r="T21050" s="73"/>
      <c r="U21050" s="73"/>
      <c r="V21050" s="73"/>
      <c r="X21050" s="12"/>
    </row>
    <row r="21051" spans="2:24" x14ac:dyDescent="0.3">
      <c r="B21051" s="73"/>
      <c r="D21051" s="73"/>
      <c r="P21051" s="73"/>
      <c r="T21051" s="73"/>
      <c r="U21051" s="73"/>
      <c r="V21051" s="73"/>
      <c r="X21051" s="12"/>
    </row>
    <row r="21052" spans="2:24" x14ac:dyDescent="0.3">
      <c r="B21052" s="73"/>
      <c r="D21052" s="73"/>
      <c r="P21052" s="73"/>
      <c r="T21052" s="73"/>
      <c r="U21052" s="73"/>
      <c r="V21052" s="73"/>
      <c r="X21052" s="12"/>
    </row>
    <row r="21053" spans="2:24" x14ac:dyDescent="0.3">
      <c r="B21053" s="73"/>
      <c r="D21053" s="73"/>
      <c r="P21053" s="73"/>
      <c r="T21053" s="73"/>
      <c r="U21053" s="73"/>
      <c r="V21053" s="73"/>
      <c r="X21053" s="12"/>
    </row>
    <row r="21054" spans="2:24" x14ac:dyDescent="0.3">
      <c r="B21054" s="73"/>
      <c r="D21054" s="73"/>
      <c r="P21054" s="73"/>
      <c r="T21054" s="73"/>
      <c r="U21054" s="73"/>
      <c r="V21054" s="73"/>
      <c r="X21054" s="12"/>
    </row>
    <row r="21055" spans="2:24" x14ac:dyDescent="0.3">
      <c r="B21055" s="73"/>
      <c r="D21055" s="73"/>
      <c r="P21055" s="73"/>
      <c r="T21055" s="73"/>
      <c r="U21055" s="73"/>
      <c r="V21055" s="73"/>
      <c r="X21055" s="12"/>
    </row>
    <row r="21056" spans="2:24" x14ac:dyDescent="0.3">
      <c r="B21056" s="73"/>
      <c r="D21056" s="73"/>
      <c r="P21056" s="73"/>
      <c r="T21056" s="73"/>
      <c r="U21056" s="73"/>
      <c r="V21056" s="73"/>
      <c r="X21056" s="12"/>
    </row>
    <row r="21057" spans="2:24" x14ac:dyDescent="0.3">
      <c r="B21057" s="73"/>
      <c r="D21057" s="73"/>
      <c r="P21057" s="73"/>
      <c r="T21057" s="73"/>
      <c r="U21057" s="73"/>
      <c r="V21057" s="73"/>
      <c r="X21057" s="12"/>
    </row>
    <row r="21058" spans="2:24" x14ac:dyDescent="0.3">
      <c r="B21058" s="73"/>
      <c r="D21058" s="73"/>
      <c r="P21058" s="73"/>
      <c r="T21058" s="73"/>
      <c r="U21058" s="73"/>
      <c r="V21058" s="73"/>
      <c r="X21058" s="12"/>
    </row>
    <row r="21059" spans="2:24" x14ac:dyDescent="0.3">
      <c r="B21059" s="73"/>
      <c r="D21059" s="73"/>
      <c r="P21059" s="73"/>
      <c r="T21059" s="73"/>
      <c r="U21059" s="73"/>
      <c r="V21059" s="73"/>
      <c r="X21059" s="12"/>
    </row>
    <row r="21060" spans="2:24" x14ac:dyDescent="0.3">
      <c r="B21060" s="73"/>
      <c r="D21060" s="73"/>
      <c r="P21060" s="73"/>
      <c r="T21060" s="73"/>
      <c r="U21060" s="73"/>
      <c r="V21060" s="73"/>
      <c r="X21060" s="12"/>
    </row>
    <row r="21061" spans="2:24" x14ac:dyDescent="0.3">
      <c r="B21061" s="73"/>
      <c r="D21061" s="73"/>
      <c r="P21061" s="73"/>
      <c r="T21061" s="73"/>
      <c r="U21061" s="73"/>
      <c r="V21061" s="73"/>
      <c r="X21061" s="12"/>
    </row>
    <row r="21062" spans="2:24" x14ac:dyDescent="0.3">
      <c r="B21062" s="73"/>
      <c r="D21062" s="73"/>
      <c r="P21062" s="73"/>
      <c r="T21062" s="73"/>
      <c r="U21062" s="73"/>
      <c r="V21062" s="73"/>
      <c r="X21062" s="12"/>
    </row>
    <row r="21063" spans="2:24" x14ac:dyDescent="0.3">
      <c r="B21063" s="73"/>
      <c r="D21063" s="73"/>
      <c r="P21063" s="73"/>
      <c r="T21063" s="73"/>
      <c r="U21063" s="73"/>
      <c r="V21063" s="73"/>
      <c r="X21063" s="12"/>
    </row>
    <row r="21064" spans="2:24" x14ac:dyDescent="0.3">
      <c r="B21064" s="73"/>
      <c r="D21064" s="73"/>
      <c r="P21064" s="73"/>
      <c r="T21064" s="73"/>
      <c r="U21064" s="73"/>
      <c r="V21064" s="73"/>
      <c r="X21064" s="12"/>
    </row>
    <row r="21065" spans="2:24" x14ac:dyDescent="0.3">
      <c r="B21065" s="73"/>
      <c r="D21065" s="73"/>
      <c r="P21065" s="73"/>
      <c r="T21065" s="73"/>
      <c r="U21065" s="73"/>
      <c r="V21065" s="73"/>
      <c r="X21065" s="12"/>
    </row>
    <row r="21066" spans="2:24" x14ac:dyDescent="0.3">
      <c r="B21066" s="73"/>
      <c r="D21066" s="73"/>
      <c r="P21066" s="73"/>
      <c r="T21066" s="73"/>
      <c r="U21066" s="73"/>
      <c r="V21066" s="73"/>
      <c r="X21066" s="12"/>
    </row>
    <row r="21067" spans="2:24" x14ac:dyDescent="0.3">
      <c r="B21067" s="73"/>
      <c r="D21067" s="73"/>
      <c r="P21067" s="73"/>
      <c r="T21067" s="73"/>
      <c r="U21067" s="73"/>
      <c r="V21067" s="73"/>
      <c r="X21067" s="12"/>
    </row>
    <row r="21068" spans="2:24" x14ac:dyDescent="0.3">
      <c r="B21068" s="73"/>
      <c r="D21068" s="73"/>
      <c r="P21068" s="73"/>
      <c r="T21068" s="73"/>
      <c r="U21068" s="73"/>
      <c r="V21068" s="73"/>
      <c r="X21068" s="12"/>
    </row>
    <row r="21069" spans="2:24" x14ac:dyDescent="0.3">
      <c r="B21069" s="73"/>
      <c r="D21069" s="73"/>
      <c r="P21069" s="73"/>
      <c r="T21069" s="73"/>
      <c r="U21069" s="73"/>
      <c r="V21069" s="73"/>
      <c r="X21069" s="12"/>
    </row>
    <row r="21070" spans="2:24" x14ac:dyDescent="0.3">
      <c r="B21070" s="73"/>
      <c r="D21070" s="73"/>
      <c r="P21070" s="73"/>
      <c r="T21070" s="73"/>
      <c r="U21070" s="73"/>
      <c r="V21070" s="73"/>
      <c r="X21070" s="12"/>
    </row>
    <row r="21071" spans="2:24" x14ac:dyDescent="0.3">
      <c r="B21071" s="73"/>
      <c r="D21071" s="73"/>
      <c r="P21071" s="73"/>
      <c r="T21071" s="73"/>
      <c r="U21071" s="73"/>
      <c r="V21071" s="73"/>
      <c r="X21071" s="12"/>
    </row>
    <row r="21072" spans="2:24" x14ac:dyDescent="0.3">
      <c r="B21072" s="73"/>
      <c r="D21072" s="73"/>
      <c r="P21072" s="73"/>
      <c r="T21072" s="73"/>
      <c r="U21072" s="73"/>
      <c r="V21072" s="73"/>
      <c r="X21072" s="12"/>
    </row>
    <row r="21073" spans="2:24" x14ac:dyDescent="0.3">
      <c r="B21073" s="73"/>
      <c r="D21073" s="73"/>
      <c r="P21073" s="73"/>
      <c r="T21073" s="73"/>
      <c r="U21073" s="73"/>
      <c r="V21073" s="73"/>
      <c r="X21073" s="12"/>
    </row>
    <row r="21074" spans="2:24" x14ac:dyDescent="0.3">
      <c r="B21074" s="73"/>
      <c r="D21074" s="73"/>
      <c r="P21074" s="73"/>
      <c r="T21074" s="73"/>
      <c r="U21074" s="73"/>
      <c r="V21074" s="73"/>
      <c r="X21074" s="12"/>
    </row>
    <row r="21075" spans="2:24" x14ac:dyDescent="0.3">
      <c r="B21075" s="73"/>
      <c r="D21075" s="73"/>
      <c r="P21075" s="73"/>
      <c r="T21075" s="73"/>
      <c r="U21075" s="73"/>
      <c r="V21075" s="73"/>
      <c r="X21075" s="12"/>
    </row>
    <row r="21076" spans="2:24" x14ac:dyDescent="0.3">
      <c r="B21076" s="73"/>
      <c r="D21076" s="73"/>
      <c r="P21076" s="73"/>
      <c r="T21076" s="73"/>
      <c r="U21076" s="73"/>
      <c r="V21076" s="73"/>
      <c r="X21076" s="12"/>
    </row>
    <row r="21077" spans="2:24" x14ac:dyDescent="0.3">
      <c r="B21077" s="73"/>
      <c r="D21077" s="73"/>
      <c r="P21077" s="73"/>
      <c r="T21077" s="73"/>
      <c r="U21077" s="73"/>
      <c r="V21077" s="73"/>
      <c r="X21077" s="12"/>
    </row>
    <row r="21078" spans="2:24" x14ac:dyDescent="0.3">
      <c r="B21078" s="73"/>
      <c r="D21078" s="73"/>
      <c r="P21078" s="73"/>
      <c r="T21078" s="73"/>
      <c r="U21078" s="73"/>
      <c r="V21078" s="73"/>
      <c r="X21078" s="12"/>
    </row>
    <row r="21079" spans="2:24" x14ac:dyDescent="0.3">
      <c r="B21079" s="73"/>
      <c r="D21079" s="73"/>
      <c r="P21079" s="73"/>
      <c r="T21079" s="73"/>
      <c r="U21079" s="73"/>
      <c r="V21079" s="73"/>
      <c r="X21079" s="12"/>
    </row>
    <row r="21080" spans="2:24" x14ac:dyDescent="0.3">
      <c r="B21080" s="73"/>
      <c r="D21080" s="73"/>
      <c r="P21080" s="73"/>
      <c r="T21080" s="73"/>
      <c r="U21080" s="73"/>
      <c r="V21080" s="73"/>
      <c r="X21080" s="12"/>
    </row>
    <row r="21081" spans="2:24" x14ac:dyDescent="0.3">
      <c r="B21081" s="73"/>
      <c r="D21081" s="73"/>
      <c r="P21081" s="73"/>
      <c r="T21081" s="73"/>
      <c r="U21081" s="73"/>
      <c r="V21081" s="73"/>
      <c r="X21081" s="12"/>
    </row>
    <row r="21082" spans="2:24" x14ac:dyDescent="0.3">
      <c r="B21082" s="73"/>
      <c r="D21082" s="73"/>
      <c r="P21082" s="73"/>
      <c r="T21082" s="73"/>
      <c r="U21082" s="73"/>
      <c r="V21082" s="73"/>
      <c r="X21082" s="12"/>
    </row>
    <row r="21083" spans="2:24" x14ac:dyDescent="0.3">
      <c r="B21083" s="73"/>
      <c r="D21083" s="73"/>
      <c r="P21083" s="73"/>
      <c r="T21083" s="73"/>
      <c r="U21083" s="73"/>
      <c r="V21083" s="73"/>
      <c r="X21083" s="12"/>
    </row>
    <row r="21084" spans="2:24" x14ac:dyDescent="0.3">
      <c r="B21084" s="73"/>
      <c r="D21084" s="73"/>
      <c r="P21084" s="73"/>
      <c r="T21084" s="73"/>
      <c r="U21084" s="73"/>
      <c r="V21084" s="73"/>
      <c r="X21084" s="12"/>
    </row>
    <row r="21085" spans="2:24" x14ac:dyDescent="0.3">
      <c r="B21085" s="73"/>
      <c r="D21085" s="73"/>
      <c r="P21085" s="73"/>
      <c r="T21085" s="73"/>
      <c r="U21085" s="73"/>
      <c r="V21085" s="73"/>
      <c r="X21085" s="12"/>
    </row>
    <row r="21086" spans="2:24" x14ac:dyDescent="0.3">
      <c r="B21086" s="73"/>
      <c r="D21086" s="73"/>
      <c r="P21086" s="73"/>
      <c r="T21086" s="73"/>
      <c r="U21086" s="73"/>
      <c r="V21086" s="73"/>
      <c r="X21086" s="12"/>
    </row>
    <row r="21087" spans="2:24" x14ac:dyDescent="0.3">
      <c r="B21087" s="73"/>
      <c r="D21087" s="73"/>
      <c r="P21087" s="73"/>
      <c r="T21087" s="73"/>
      <c r="U21087" s="73"/>
      <c r="V21087" s="73"/>
      <c r="X21087" s="12"/>
    </row>
    <row r="21088" spans="2:24" x14ac:dyDescent="0.3">
      <c r="B21088" s="73"/>
      <c r="D21088" s="73"/>
      <c r="P21088" s="73"/>
      <c r="T21088" s="73"/>
      <c r="U21088" s="73"/>
      <c r="V21088" s="73"/>
      <c r="X21088" s="12"/>
    </row>
    <row r="21089" spans="2:24" x14ac:dyDescent="0.3">
      <c r="B21089" s="73"/>
      <c r="D21089" s="73"/>
      <c r="P21089" s="73"/>
      <c r="T21089" s="73"/>
      <c r="U21089" s="73"/>
      <c r="V21089" s="73"/>
      <c r="X21089" s="12"/>
    </row>
    <row r="21090" spans="2:24" x14ac:dyDescent="0.3">
      <c r="B21090" s="73"/>
      <c r="D21090" s="73"/>
      <c r="P21090" s="73"/>
      <c r="T21090" s="73"/>
      <c r="U21090" s="73"/>
      <c r="V21090" s="73"/>
      <c r="X21090" s="12"/>
    </row>
    <row r="21091" spans="2:24" x14ac:dyDescent="0.3">
      <c r="B21091" s="73"/>
      <c r="D21091" s="73"/>
      <c r="P21091" s="73"/>
      <c r="T21091" s="73"/>
      <c r="U21091" s="73"/>
      <c r="V21091" s="73"/>
      <c r="X21091" s="12"/>
    </row>
    <row r="21092" spans="2:24" x14ac:dyDescent="0.3">
      <c r="B21092" s="73"/>
      <c r="D21092" s="73"/>
      <c r="P21092" s="73"/>
      <c r="T21092" s="73"/>
      <c r="U21092" s="73"/>
      <c r="V21092" s="73"/>
      <c r="X21092" s="12"/>
    </row>
    <row r="21093" spans="2:24" x14ac:dyDescent="0.3">
      <c r="B21093" s="73"/>
      <c r="D21093" s="73"/>
      <c r="P21093" s="73"/>
      <c r="T21093" s="73"/>
      <c r="U21093" s="73"/>
      <c r="V21093" s="73"/>
      <c r="X21093" s="12"/>
    </row>
    <row r="21094" spans="2:24" x14ac:dyDescent="0.3">
      <c r="B21094" s="73"/>
      <c r="D21094" s="73"/>
      <c r="P21094" s="73"/>
      <c r="T21094" s="73"/>
      <c r="U21094" s="73"/>
      <c r="V21094" s="73"/>
      <c r="X21094" s="12"/>
    </row>
    <row r="21095" spans="2:24" x14ac:dyDescent="0.3">
      <c r="B21095" s="73"/>
      <c r="D21095" s="73"/>
      <c r="P21095" s="73"/>
      <c r="T21095" s="73"/>
      <c r="U21095" s="73"/>
      <c r="V21095" s="73"/>
      <c r="X21095" s="12"/>
    </row>
    <row r="21096" spans="2:24" x14ac:dyDescent="0.3">
      <c r="B21096" s="73"/>
      <c r="D21096" s="73"/>
      <c r="P21096" s="73"/>
      <c r="T21096" s="73"/>
      <c r="U21096" s="73"/>
      <c r="V21096" s="73"/>
      <c r="X21096" s="12"/>
    </row>
    <row r="21097" spans="2:24" x14ac:dyDescent="0.3">
      <c r="B21097" s="73"/>
      <c r="D21097" s="73"/>
      <c r="P21097" s="73"/>
      <c r="T21097" s="73"/>
      <c r="U21097" s="73"/>
      <c r="V21097" s="73"/>
      <c r="X21097" s="12"/>
    </row>
    <row r="21098" spans="2:24" x14ac:dyDescent="0.3">
      <c r="B21098" s="73"/>
      <c r="D21098" s="73"/>
      <c r="P21098" s="73"/>
      <c r="T21098" s="73"/>
      <c r="U21098" s="73"/>
      <c r="V21098" s="73"/>
      <c r="X21098" s="12"/>
    </row>
    <row r="21099" spans="2:24" x14ac:dyDescent="0.3">
      <c r="B21099" s="73"/>
      <c r="D21099" s="73"/>
      <c r="P21099" s="73"/>
      <c r="T21099" s="73"/>
      <c r="U21099" s="73"/>
      <c r="V21099" s="73"/>
      <c r="X21099" s="12"/>
    </row>
    <row r="21100" spans="2:24" x14ac:dyDescent="0.3">
      <c r="B21100" s="73"/>
      <c r="D21100" s="73"/>
      <c r="P21100" s="73"/>
      <c r="T21100" s="73"/>
      <c r="U21100" s="73"/>
      <c r="V21100" s="73"/>
      <c r="X21100" s="12"/>
    </row>
    <row r="21101" spans="2:24" x14ac:dyDescent="0.3">
      <c r="B21101" s="73"/>
      <c r="D21101" s="73"/>
      <c r="P21101" s="73"/>
      <c r="T21101" s="73"/>
      <c r="U21101" s="73"/>
      <c r="V21101" s="73"/>
      <c r="X21101" s="12"/>
    </row>
    <row r="21102" spans="2:24" x14ac:dyDescent="0.3">
      <c r="B21102" s="73"/>
      <c r="D21102" s="73"/>
      <c r="P21102" s="73"/>
      <c r="T21102" s="73"/>
      <c r="U21102" s="73"/>
      <c r="V21102" s="73"/>
      <c r="X21102" s="12"/>
    </row>
    <row r="21103" spans="2:24" x14ac:dyDescent="0.3">
      <c r="B21103" s="73"/>
      <c r="D21103" s="73"/>
      <c r="P21103" s="73"/>
      <c r="T21103" s="73"/>
      <c r="U21103" s="73"/>
      <c r="V21103" s="73"/>
      <c r="X21103" s="12"/>
    </row>
    <row r="21104" spans="2:24" x14ac:dyDescent="0.3">
      <c r="B21104" s="73"/>
      <c r="D21104" s="73"/>
      <c r="P21104" s="73"/>
      <c r="T21104" s="73"/>
      <c r="U21104" s="73"/>
      <c r="V21104" s="73"/>
      <c r="X21104" s="12"/>
    </row>
    <row r="21105" spans="2:24" x14ac:dyDescent="0.3">
      <c r="B21105" s="73"/>
      <c r="D21105" s="73"/>
      <c r="P21105" s="73"/>
      <c r="T21105" s="73"/>
      <c r="U21105" s="73"/>
      <c r="V21105" s="73"/>
      <c r="X21105" s="12"/>
    </row>
    <row r="21106" spans="2:24" x14ac:dyDescent="0.3">
      <c r="B21106" s="73"/>
      <c r="D21106" s="73"/>
      <c r="P21106" s="73"/>
      <c r="T21106" s="73"/>
      <c r="U21106" s="73"/>
      <c r="V21106" s="73"/>
      <c r="X21106" s="12"/>
    </row>
    <row r="21107" spans="2:24" x14ac:dyDescent="0.3">
      <c r="B21107" s="73"/>
      <c r="D21107" s="73"/>
      <c r="P21107" s="73"/>
      <c r="T21107" s="73"/>
      <c r="U21107" s="73"/>
      <c r="V21107" s="73"/>
      <c r="X21107" s="12"/>
    </row>
    <row r="21108" spans="2:24" x14ac:dyDescent="0.3">
      <c r="B21108" s="73"/>
      <c r="D21108" s="73"/>
      <c r="P21108" s="73"/>
      <c r="T21108" s="73"/>
      <c r="U21108" s="73"/>
      <c r="V21108" s="73"/>
      <c r="X21108" s="12"/>
    </row>
    <row r="21109" spans="2:24" x14ac:dyDescent="0.3">
      <c r="B21109" s="73"/>
      <c r="D21109" s="73"/>
      <c r="P21109" s="73"/>
      <c r="T21109" s="73"/>
      <c r="U21109" s="73"/>
      <c r="V21109" s="73"/>
      <c r="X21109" s="12"/>
    </row>
    <row r="21110" spans="2:24" x14ac:dyDescent="0.3">
      <c r="B21110" s="73"/>
      <c r="D21110" s="73"/>
      <c r="P21110" s="73"/>
      <c r="T21110" s="73"/>
      <c r="U21110" s="73"/>
      <c r="V21110" s="73"/>
      <c r="X21110" s="12"/>
    </row>
    <row r="21111" spans="2:24" x14ac:dyDescent="0.3">
      <c r="B21111" s="73"/>
      <c r="D21111" s="73"/>
      <c r="P21111" s="73"/>
      <c r="T21111" s="73"/>
      <c r="U21111" s="73"/>
      <c r="V21111" s="73"/>
      <c r="X21111" s="12"/>
    </row>
    <row r="21112" spans="2:24" x14ac:dyDescent="0.3">
      <c r="B21112" s="73"/>
      <c r="D21112" s="73"/>
      <c r="P21112" s="73"/>
      <c r="T21112" s="73"/>
      <c r="U21112" s="73"/>
      <c r="V21112" s="73"/>
      <c r="X21112" s="12"/>
    </row>
    <row r="21113" spans="2:24" x14ac:dyDescent="0.3">
      <c r="B21113" s="73"/>
      <c r="D21113" s="73"/>
      <c r="P21113" s="73"/>
      <c r="T21113" s="73"/>
      <c r="U21113" s="73"/>
      <c r="V21113" s="73"/>
      <c r="X21113" s="12"/>
    </row>
    <row r="21114" spans="2:24" x14ac:dyDescent="0.3">
      <c r="B21114" s="73"/>
      <c r="D21114" s="73"/>
      <c r="P21114" s="73"/>
      <c r="T21114" s="73"/>
      <c r="U21114" s="73"/>
      <c r="V21114" s="73"/>
      <c r="X21114" s="12"/>
    </row>
    <row r="21115" spans="2:24" x14ac:dyDescent="0.3">
      <c r="B21115" s="73"/>
      <c r="D21115" s="73"/>
      <c r="P21115" s="73"/>
      <c r="T21115" s="73"/>
      <c r="U21115" s="73"/>
      <c r="V21115" s="73"/>
      <c r="X21115" s="12"/>
    </row>
    <row r="21116" spans="2:24" x14ac:dyDescent="0.3">
      <c r="B21116" s="73"/>
      <c r="D21116" s="73"/>
      <c r="P21116" s="73"/>
      <c r="T21116" s="73"/>
      <c r="U21116" s="73"/>
      <c r="V21116" s="73"/>
      <c r="X21116" s="12"/>
    </row>
    <row r="21117" spans="2:24" x14ac:dyDescent="0.3">
      <c r="B21117" s="73"/>
      <c r="D21117" s="73"/>
      <c r="P21117" s="73"/>
      <c r="T21117" s="73"/>
      <c r="U21117" s="73"/>
      <c r="V21117" s="73"/>
      <c r="X21117" s="12"/>
    </row>
    <row r="21118" spans="2:24" x14ac:dyDescent="0.3">
      <c r="B21118" s="73"/>
      <c r="D21118" s="73"/>
      <c r="P21118" s="73"/>
      <c r="T21118" s="73"/>
      <c r="U21118" s="73"/>
      <c r="V21118" s="73"/>
      <c r="X21118" s="12"/>
    </row>
    <row r="21119" spans="2:24" x14ac:dyDescent="0.3">
      <c r="B21119" s="73"/>
      <c r="D21119" s="73"/>
      <c r="P21119" s="73"/>
      <c r="T21119" s="73"/>
      <c r="U21119" s="73"/>
      <c r="V21119" s="73"/>
      <c r="X21119" s="12"/>
    </row>
    <row r="21120" spans="2:24" x14ac:dyDescent="0.3">
      <c r="B21120" s="73"/>
      <c r="D21120" s="73"/>
      <c r="P21120" s="73"/>
      <c r="T21120" s="73"/>
      <c r="U21120" s="73"/>
      <c r="V21120" s="73"/>
      <c r="X21120" s="12"/>
    </row>
    <row r="21121" spans="2:24" x14ac:dyDescent="0.3">
      <c r="B21121" s="73"/>
      <c r="D21121" s="73"/>
      <c r="P21121" s="73"/>
      <c r="T21121" s="73"/>
      <c r="U21121" s="73"/>
      <c r="V21121" s="73"/>
      <c r="X21121" s="12"/>
    </row>
    <row r="21122" spans="2:24" x14ac:dyDescent="0.3">
      <c r="B21122" s="73"/>
      <c r="D21122" s="73"/>
      <c r="P21122" s="73"/>
      <c r="T21122" s="73"/>
      <c r="U21122" s="73"/>
      <c r="V21122" s="73"/>
      <c r="X21122" s="12"/>
    </row>
    <row r="21123" spans="2:24" x14ac:dyDescent="0.3">
      <c r="B21123" s="73"/>
      <c r="D21123" s="73"/>
      <c r="P21123" s="73"/>
      <c r="T21123" s="73"/>
      <c r="U21123" s="73"/>
      <c r="V21123" s="73"/>
      <c r="X21123" s="12"/>
    </row>
    <row r="21124" spans="2:24" x14ac:dyDescent="0.3">
      <c r="B21124" s="73"/>
      <c r="D21124" s="73"/>
      <c r="P21124" s="73"/>
      <c r="T21124" s="73"/>
      <c r="U21124" s="73"/>
      <c r="V21124" s="73"/>
      <c r="X21124" s="12"/>
    </row>
    <row r="21125" spans="2:24" x14ac:dyDescent="0.3">
      <c r="B21125" s="73"/>
      <c r="D21125" s="73"/>
      <c r="P21125" s="73"/>
      <c r="T21125" s="73"/>
      <c r="U21125" s="73"/>
      <c r="V21125" s="73"/>
      <c r="X21125" s="12"/>
    </row>
    <row r="21126" spans="2:24" x14ac:dyDescent="0.3">
      <c r="B21126" s="73"/>
      <c r="D21126" s="73"/>
      <c r="P21126" s="73"/>
      <c r="T21126" s="73"/>
      <c r="U21126" s="73"/>
      <c r="V21126" s="73"/>
      <c r="X21126" s="12"/>
    </row>
    <row r="21127" spans="2:24" x14ac:dyDescent="0.3">
      <c r="B21127" s="73"/>
      <c r="D21127" s="73"/>
      <c r="P21127" s="73"/>
      <c r="T21127" s="73"/>
      <c r="U21127" s="73"/>
      <c r="V21127" s="73"/>
      <c r="X21127" s="12"/>
    </row>
    <row r="21128" spans="2:24" x14ac:dyDescent="0.3">
      <c r="B21128" s="73"/>
      <c r="D21128" s="73"/>
      <c r="P21128" s="73"/>
      <c r="T21128" s="73"/>
      <c r="U21128" s="73"/>
      <c r="V21128" s="73"/>
      <c r="X21128" s="12"/>
    </row>
    <row r="21129" spans="2:24" x14ac:dyDescent="0.3">
      <c r="B21129" s="73"/>
      <c r="D21129" s="73"/>
      <c r="P21129" s="73"/>
      <c r="T21129" s="73"/>
      <c r="U21129" s="73"/>
      <c r="V21129" s="73"/>
      <c r="X21129" s="12"/>
    </row>
    <row r="21130" spans="2:24" x14ac:dyDescent="0.3">
      <c r="B21130" s="73"/>
      <c r="D21130" s="73"/>
      <c r="P21130" s="73"/>
      <c r="T21130" s="73"/>
      <c r="U21130" s="73"/>
      <c r="V21130" s="73"/>
      <c r="X21130" s="12"/>
    </row>
    <row r="21131" spans="2:24" x14ac:dyDescent="0.3">
      <c r="B21131" s="73"/>
      <c r="D21131" s="73"/>
      <c r="P21131" s="73"/>
      <c r="T21131" s="73"/>
      <c r="U21131" s="73"/>
      <c r="V21131" s="73"/>
      <c r="X21131" s="12"/>
    </row>
    <row r="21132" spans="2:24" x14ac:dyDescent="0.3">
      <c r="B21132" s="73"/>
      <c r="D21132" s="73"/>
      <c r="P21132" s="73"/>
      <c r="T21132" s="73"/>
      <c r="U21132" s="73"/>
      <c r="V21132" s="73"/>
      <c r="X21132" s="12"/>
    </row>
    <row r="21133" spans="2:24" x14ac:dyDescent="0.3">
      <c r="B21133" s="73"/>
      <c r="D21133" s="73"/>
      <c r="P21133" s="73"/>
      <c r="T21133" s="73"/>
      <c r="U21133" s="73"/>
      <c r="V21133" s="73"/>
      <c r="X21133" s="12"/>
    </row>
    <row r="21134" spans="2:24" x14ac:dyDescent="0.3">
      <c r="B21134" s="73"/>
      <c r="D21134" s="73"/>
      <c r="P21134" s="73"/>
      <c r="T21134" s="73"/>
      <c r="U21134" s="73"/>
      <c r="V21134" s="73"/>
      <c r="X21134" s="12"/>
    </row>
    <row r="21135" spans="2:24" x14ac:dyDescent="0.3">
      <c r="B21135" s="73"/>
      <c r="D21135" s="73"/>
      <c r="P21135" s="73"/>
      <c r="T21135" s="73"/>
      <c r="U21135" s="73"/>
      <c r="V21135" s="73"/>
      <c r="X21135" s="12"/>
    </row>
    <row r="21136" spans="2:24" x14ac:dyDescent="0.3">
      <c r="B21136" s="73"/>
      <c r="D21136" s="73"/>
      <c r="P21136" s="73"/>
      <c r="T21136" s="73"/>
      <c r="U21136" s="73"/>
      <c r="V21136" s="73"/>
      <c r="X21136" s="12"/>
    </row>
    <row r="21137" spans="2:24" x14ac:dyDescent="0.3">
      <c r="B21137" s="73"/>
      <c r="D21137" s="73"/>
      <c r="P21137" s="73"/>
      <c r="T21137" s="73"/>
      <c r="U21137" s="73"/>
      <c r="V21137" s="73"/>
      <c r="X21137" s="12"/>
    </row>
    <row r="21138" spans="2:24" x14ac:dyDescent="0.3">
      <c r="B21138" s="73"/>
      <c r="D21138" s="73"/>
      <c r="P21138" s="73"/>
      <c r="T21138" s="73"/>
      <c r="U21138" s="73"/>
      <c r="V21138" s="73"/>
      <c r="X21138" s="12"/>
    </row>
    <row r="21139" spans="2:24" x14ac:dyDescent="0.3">
      <c r="B21139" s="73"/>
      <c r="D21139" s="73"/>
      <c r="P21139" s="73"/>
      <c r="T21139" s="73"/>
      <c r="U21139" s="73"/>
      <c r="V21139" s="73"/>
      <c r="X21139" s="12"/>
    </row>
    <row r="21140" spans="2:24" x14ac:dyDescent="0.3">
      <c r="B21140" s="73"/>
      <c r="D21140" s="73"/>
      <c r="P21140" s="73"/>
      <c r="T21140" s="73"/>
      <c r="U21140" s="73"/>
      <c r="V21140" s="73"/>
      <c r="X21140" s="12"/>
    </row>
    <row r="21141" spans="2:24" x14ac:dyDescent="0.3">
      <c r="B21141" s="73"/>
      <c r="D21141" s="73"/>
      <c r="P21141" s="73"/>
      <c r="T21141" s="73"/>
      <c r="U21141" s="73"/>
      <c r="V21141" s="73"/>
      <c r="X21141" s="12"/>
    </row>
    <row r="21142" spans="2:24" x14ac:dyDescent="0.3">
      <c r="B21142" s="73"/>
      <c r="D21142" s="73"/>
      <c r="P21142" s="73"/>
      <c r="T21142" s="73"/>
      <c r="U21142" s="73"/>
      <c r="V21142" s="73"/>
      <c r="X21142" s="12"/>
    </row>
    <row r="21143" spans="2:24" x14ac:dyDescent="0.3">
      <c r="B21143" s="73"/>
      <c r="D21143" s="73"/>
      <c r="P21143" s="73"/>
      <c r="T21143" s="73"/>
      <c r="U21143" s="73"/>
      <c r="V21143" s="73"/>
      <c r="X21143" s="12"/>
    </row>
    <row r="21144" spans="2:24" x14ac:dyDescent="0.3">
      <c r="B21144" s="73"/>
      <c r="D21144" s="73"/>
      <c r="P21144" s="73"/>
      <c r="T21144" s="73"/>
      <c r="U21144" s="73"/>
      <c r="V21144" s="73"/>
      <c r="X21144" s="12"/>
    </row>
    <row r="21145" spans="2:24" x14ac:dyDescent="0.3">
      <c r="B21145" s="73"/>
      <c r="D21145" s="73"/>
      <c r="P21145" s="73"/>
      <c r="T21145" s="73"/>
      <c r="U21145" s="73"/>
      <c r="V21145" s="73"/>
      <c r="X21145" s="12"/>
    </row>
    <row r="21146" spans="2:24" x14ac:dyDescent="0.3">
      <c r="B21146" s="73"/>
      <c r="D21146" s="73"/>
      <c r="P21146" s="73"/>
      <c r="T21146" s="73"/>
      <c r="U21146" s="73"/>
      <c r="V21146" s="73"/>
      <c r="X21146" s="12"/>
    </row>
    <row r="21147" spans="2:24" x14ac:dyDescent="0.3">
      <c r="B21147" s="73"/>
      <c r="D21147" s="73"/>
      <c r="P21147" s="73"/>
      <c r="T21147" s="73"/>
      <c r="U21147" s="73"/>
      <c r="V21147" s="73"/>
      <c r="X21147" s="12"/>
    </row>
    <row r="21148" spans="2:24" x14ac:dyDescent="0.3">
      <c r="B21148" s="73"/>
      <c r="D21148" s="73"/>
      <c r="P21148" s="73"/>
      <c r="T21148" s="73"/>
      <c r="U21148" s="73"/>
      <c r="V21148" s="73"/>
      <c r="X21148" s="12"/>
    </row>
    <row r="21149" spans="2:24" x14ac:dyDescent="0.3">
      <c r="B21149" s="73"/>
      <c r="D21149" s="73"/>
      <c r="P21149" s="73"/>
      <c r="T21149" s="73"/>
      <c r="U21149" s="73"/>
      <c r="V21149" s="73"/>
      <c r="X21149" s="12"/>
    </row>
    <row r="21150" spans="2:24" x14ac:dyDescent="0.3">
      <c r="B21150" s="73"/>
      <c r="D21150" s="73"/>
      <c r="P21150" s="73"/>
      <c r="T21150" s="73"/>
      <c r="U21150" s="73"/>
      <c r="V21150" s="73"/>
      <c r="X21150" s="12"/>
    </row>
    <row r="21151" spans="2:24" x14ac:dyDescent="0.3">
      <c r="B21151" s="73"/>
      <c r="D21151" s="73"/>
      <c r="P21151" s="73"/>
      <c r="T21151" s="73"/>
      <c r="U21151" s="73"/>
      <c r="V21151" s="73"/>
      <c r="X21151" s="12"/>
    </row>
    <row r="21152" spans="2:24" x14ac:dyDescent="0.3">
      <c r="B21152" s="73"/>
      <c r="D21152" s="73"/>
      <c r="P21152" s="73"/>
      <c r="T21152" s="73"/>
      <c r="U21152" s="73"/>
      <c r="V21152" s="73"/>
      <c r="X21152" s="12"/>
    </row>
    <row r="21153" spans="2:24" x14ac:dyDescent="0.3">
      <c r="B21153" s="73"/>
      <c r="D21153" s="73"/>
      <c r="P21153" s="73"/>
      <c r="T21153" s="73"/>
      <c r="U21153" s="73"/>
      <c r="V21153" s="73"/>
      <c r="X21153" s="12"/>
    </row>
    <row r="21154" spans="2:24" x14ac:dyDescent="0.3">
      <c r="B21154" s="73"/>
      <c r="D21154" s="73"/>
      <c r="P21154" s="73"/>
      <c r="T21154" s="73"/>
      <c r="U21154" s="73"/>
      <c r="V21154" s="73"/>
      <c r="X21154" s="12"/>
    </row>
    <row r="21155" spans="2:24" x14ac:dyDescent="0.3">
      <c r="B21155" s="73"/>
      <c r="D21155" s="73"/>
      <c r="P21155" s="73"/>
      <c r="T21155" s="73"/>
      <c r="U21155" s="73"/>
      <c r="V21155" s="73"/>
      <c r="X21155" s="12"/>
    </row>
    <row r="21156" spans="2:24" x14ac:dyDescent="0.3">
      <c r="B21156" s="73"/>
      <c r="D21156" s="73"/>
      <c r="P21156" s="73"/>
      <c r="T21156" s="73"/>
      <c r="U21156" s="73"/>
      <c r="V21156" s="73"/>
      <c r="X21156" s="12"/>
    </row>
    <row r="21157" spans="2:24" x14ac:dyDescent="0.3">
      <c r="B21157" s="73"/>
      <c r="D21157" s="73"/>
      <c r="P21157" s="73"/>
      <c r="T21157" s="73"/>
      <c r="U21157" s="73"/>
      <c r="V21157" s="73"/>
      <c r="X21157" s="12"/>
    </row>
    <row r="21158" spans="2:24" x14ac:dyDescent="0.3">
      <c r="B21158" s="73"/>
      <c r="D21158" s="73"/>
      <c r="P21158" s="73"/>
      <c r="T21158" s="73"/>
      <c r="U21158" s="73"/>
      <c r="V21158" s="73"/>
      <c r="X21158" s="12"/>
    </row>
    <row r="21159" spans="2:24" x14ac:dyDescent="0.3">
      <c r="B21159" s="73"/>
      <c r="D21159" s="73"/>
      <c r="P21159" s="73"/>
      <c r="T21159" s="73"/>
      <c r="U21159" s="73"/>
      <c r="V21159" s="73"/>
      <c r="X21159" s="12"/>
    </row>
    <row r="21160" spans="2:24" x14ac:dyDescent="0.3">
      <c r="B21160" s="73"/>
      <c r="D21160" s="73"/>
      <c r="P21160" s="73"/>
      <c r="T21160" s="73"/>
      <c r="U21160" s="73"/>
      <c r="V21160" s="73"/>
      <c r="X21160" s="12"/>
    </row>
    <row r="21161" spans="2:24" x14ac:dyDescent="0.3">
      <c r="B21161" s="73"/>
      <c r="D21161" s="73"/>
      <c r="P21161" s="73"/>
      <c r="T21161" s="73"/>
      <c r="U21161" s="73"/>
      <c r="V21161" s="73"/>
      <c r="X21161" s="12"/>
    </row>
    <row r="21162" spans="2:24" x14ac:dyDescent="0.3">
      <c r="B21162" s="73"/>
      <c r="D21162" s="73"/>
      <c r="P21162" s="73"/>
      <c r="T21162" s="73"/>
      <c r="U21162" s="73"/>
      <c r="V21162" s="73"/>
      <c r="X21162" s="12"/>
    </row>
    <row r="21163" spans="2:24" x14ac:dyDescent="0.3">
      <c r="B21163" s="73"/>
      <c r="D21163" s="73"/>
      <c r="P21163" s="73"/>
      <c r="T21163" s="73"/>
      <c r="U21163" s="73"/>
      <c r="V21163" s="73"/>
      <c r="X21163" s="12"/>
    </row>
    <row r="21164" spans="2:24" x14ac:dyDescent="0.3">
      <c r="B21164" s="73"/>
      <c r="D21164" s="73"/>
      <c r="P21164" s="73"/>
      <c r="T21164" s="73"/>
      <c r="U21164" s="73"/>
      <c r="V21164" s="73"/>
      <c r="X21164" s="12"/>
    </row>
    <row r="21165" spans="2:24" x14ac:dyDescent="0.3">
      <c r="B21165" s="73"/>
      <c r="D21165" s="73"/>
      <c r="P21165" s="73"/>
      <c r="T21165" s="73"/>
      <c r="U21165" s="73"/>
      <c r="V21165" s="73"/>
      <c r="X21165" s="12"/>
    </row>
    <row r="21166" spans="2:24" x14ac:dyDescent="0.3">
      <c r="B21166" s="73"/>
      <c r="D21166" s="73"/>
      <c r="P21166" s="73"/>
      <c r="T21166" s="73"/>
      <c r="U21166" s="73"/>
      <c r="V21166" s="73"/>
      <c r="X21166" s="12"/>
    </row>
    <row r="21167" spans="2:24" x14ac:dyDescent="0.3">
      <c r="B21167" s="73"/>
      <c r="D21167" s="73"/>
      <c r="P21167" s="73"/>
      <c r="T21167" s="73"/>
      <c r="U21167" s="73"/>
      <c r="V21167" s="73"/>
      <c r="X21167" s="12"/>
    </row>
    <row r="21168" spans="2:24" x14ac:dyDescent="0.3">
      <c r="B21168" s="73"/>
      <c r="D21168" s="73"/>
      <c r="P21168" s="73"/>
      <c r="T21168" s="73"/>
      <c r="U21168" s="73"/>
      <c r="V21168" s="73"/>
      <c r="X21168" s="12"/>
    </row>
    <row r="21169" spans="2:24" x14ac:dyDescent="0.3">
      <c r="B21169" s="73"/>
      <c r="D21169" s="73"/>
      <c r="P21169" s="73"/>
      <c r="T21169" s="73"/>
      <c r="U21169" s="73"/>
      <c r="V21169" s="73"/>
      <c r="X21169" s="12"/>
    </row>
    <row r="21170" spans="2:24" x14ac:dyDescent="0.3">
      <c r="B21170" s="73"/>
      <c r="D21170" s="73"/>
      <c r="P21170" s="73"/>
      <c r="T21170" s="73"/>
      <c r="U21170" s="73"/>
      <c r="V21170" s="73"/>
      <c r="X21170" s="12"/>
    </row>
    <row r="21171" spans="2:24" x14ac:dyDescent="0.3">
      <c r="B21171" s="73"/>
      <c r="D21171" s="73"/>
      <c r="P21171" s="73"/>
      <c r="T21171" s="73"/>
      <c r="U21171" s="73"/>
      <c r="V21171" s="73"/>
      <c r="X21171" s="12"/>
    </row>
    <row r="21172" spans="2:24" x14ac:dyDescent="0.3">
      <c r="B21172" s="73"/>
      <c r="D21172" s="73"/>
      <c r="P21172" s="73"/>
      <c r="T21172" s="73"/>
      <c r="U21172" s="73"/>
      <c r="V21172" s="73"/>
      <c r="X21172" s="12"/>
    </row>
    <row r="21173" spans="2:24" x14ac:dyDescent="0.3">
      <c r="B21173" s="73"/>
      <c r="D21173" s="73"/>
      <c r="P21173" s="73"/>
      <c r="T21173" s="73"/>
      <c r="U21173" s="73"/>
      <c r="V21173" s="73"/>
      <c r="X21173" s="12"/>
    </row>
    <row r="21174" spans="2:24" x14ac:dyDescent="0.3">
      <c r="B21174" s="73"/>
      <c r="D21174" s="73"/>
      <c r="P21174" s="73"/>
      <c r="T21174" s="73"/>
      <c r="U21174" s="73"/>
      <c r="V21174" s="73"/>
      <c r="X21174" s="12"/>
    </row>
    <row r="21175" spans="2:24" x14ac:dyDescent="0.3">
      <c r="B21175" s="73"/>
      <c r="D21175" s="73"/>
      <c r="P21175" s="73"/>
      <c r="T21175" s="73"/>
      <c r="U21175" s="73"/>
      <c r="V21175" s="73"/>
      <c r="X21175" s="12"/>
    </row>
    <row r="21176" spans="2:24" x14ac:dyDescent="0.3">
      <c r="B21176" s="73"/>
      <c r="D21176" s="73"/>
      <c r="P21176" s="73"/>
      <c r="T21176" s="73"/>
      <c r="U21176" s="73"/>
      <c r="V21176" s="73"/>
      <c r="X21176" s="12"/>
    </row>
    <row r="21177" spans="2:24" x14ac:dyDescent="0.3">
      <c r="B21177" s="73"/>
      <c r="D21177" s="73"/>
      <c r="P21177" s="73"/>
      <c r="T21177" s="73"/>
      <c r="U21177" s="73"/>
      <c r="V21177" s="73"/>
      <c r="X21177" s="12"/>
    </row>
    <row r="21178" spans="2:24" x14ac:dyDescent="0.3">
      <c r="B21178" s="73"/>
      <c r="D21178" s="73"/>
      <c r="P21178" s="73"/>
      <c r="T21178" s="73"/>
      <c r="U21178" s="73"/>
      <c r="V21178" s="73"/>
      <c r="X21178" s="12"/>
    </row>
    <row r="21179" spans="2:24" x14ac:dyDescent="0.3">
      <c r="B21179" s="73"/>
      <c r="D21179" s="73"/>
      <c r="P21179" s="73"/>
      <c r="T21179" s="73"/>
      <c r="U21179" s="73"/>
      <c r="V21179" s="73"/>
      <c r="X21179" s="12"/>
    </row>
    <row r="21180" spans="2:24" x14ac:dyDescent="0.3">
      <c r="B21180" s="73"/>
      <c r="D21180" s="73"/>
      <c r="P21180" s="73"/>
      <c r="T21180" s="73"/>
      <c r="U21180" s="73"/>
      <c r="V21180" s="73"/>
      <c r="X21180" s="12"/>
    </row>
    <row r="21181" spans="2:24" x14ac:dyDescent="0.3">
      <c r="B21181" s="73"/>
      <c r="D21181" s="73"/>
      <c r="P21181" s="73"/>
      <c r="T21181" s="73"/>
      <c r="U21181" s="73"/>
      <c r="V21181" s="73"/>
      <c r="X21181" s="12"/>
    </row>
    <row r="21182" spans="2:24" x14ac:dyDescent="0.3">
      <c r="B21182" s="73"/>
      <c r="D21182" s="73"/>
      <c r="P21182" s="73"/>
      <c r="T21182" s="73"/>
      <c r="U21182" s="73"/>
      <c r="V21182" s="73"/>
      <c r="X21182" s="12"/>
    </row>
    <row r="21183" spans="2:24" x14ac:dyDescent="0.3">
      <c r="B21183" s="73"/>
      <c r="D21183" s="73"/>
      <c r="P21183" s="73"/>
      <c r="T21183" s="73"/>
      <c r="U21183" s="73"/>
      <c r="V21183" s="73"/>
      <c r="X21183" s="12"/>
    </row>
    <row r="21184" spans="2:24" x14ac:dyDescent="0.3">
      <c r="B21184" s="73"/>
      <c r="D21184" s="73"/>
      <c r="P21184" s="73"/>
      <c r="T21184" s="73"/>
      <c r="U21184" s="73"/>
      <c r="V21184" s="73"/>
      <c r="X21184" s="12"/>
    </row>
    <row r="21185" spans="2:24" x14ac:dyDescent="0.3">
      <c r="B21185" s="73"/>
      <c r="D21185" s="73"/>
      <c r="P21185" s="73"/>
      <c r="T21185" s="73"/>
      <c r="U21185" s="73"/>
      <c r="V21185" s="73"/>
      <c r="X21185" s="12"/>
    </row>
    <row r="21186" spans="2:24" x14ac:dyDescent="0.3">
      <c r="B21186" s="73"/>
      <c r="D21186" s="73"/>
      <c r="P21186" s="73"/>
      <c r="T21186" s="73"/>
      <c r="U21186" s="73"/>
      <c r="V21186" s="73"/>
      <c r="X21186" s="12"/>
    </row>
    <row r="21187" spans="2:24" x14ac:dyDescent="0.3">
      <c r="B21187" s="73"/>
      <c r="D21187" s="73"/>
      <c r="P21187" s="73"/>
      <c r="T21187" s="73"/>
      <c r="U21187" s="73"/>
      <c r="V21187" s="73"/>
      <c r="X21187" s="12"/>
    </row>
    <row r="21188" spans="2:24" x14ac:dyDescent="0.3">
      <c r="B21188" s="73"/>
      <c r="D21188" s="73"/>
      <c r="P21188" s="73"/>
      <c r="T21188" s="73"/>
      <c r="U21188" s="73"/>
      <c r="V21188" s="73"/>
      <c r="X21188" s="12"/>
    </row>
    <row r="21189" spans="2:24" x14ac:dyDescent="0.3">
      <c r="B21189" s="73"/>
      <c r="D21189" s="73"/>
      <c r="P21189" s="73"/>
      <c r="T21189" s="73"/>
      <c r="U21189" s="73"/>
      <c r="V21189" s="73"/>
      <c r="X21189" s="12"/>
    </row>
    <row r="21190" spans="2:24" x14ac:dyDescent="0.3">
      <c r="B21190" s="73"/>
      <c r="D21190" s="73"/>
      <c r="P21190" s="73"/>
      <c r="T21190" s="73"/>
      <c r="U21190" s="73"/>
      <c r="V21190" s="73"/>
      <c r="X21190" s="12"/>
    </row>
    <row r="21191" spans="2:24" x14ac:dyDescent="0.3">
      <c r="B21191" s="73"/>
      <c r="D21191" s="73"/>
      <c r="P21191" s="73"/>
      <c r="T21191" s="73"/>
      <c r="U21191" s="73"/>
      <c r="V21191" s="73"/>
      <c r="X21191" s="12"/>
    </row>
    <row r="21192" spans="2:24" x14ac:dyDescent="0.3">
      <c r="B21192" s="73"/>
      <c r="D21192" s="73"/>
      <c r="P21192" s="73"/>
      <c r="T21192" s="73"/>
      <c r="U21192" s="73"/>
      <c r="V21192" s="73"/>
      <c r="X21192" s="12"/>
    </row>
    <row r="21193" spans="2:24" x14ac:dyDescent="0.3">
      <c r="B21193" s="73"/>
      <c r="D21193" s="73"/>
      <c r="P21193" s="73"/>
      <c r="T21193" s="73"/>
      <c r="U21193" s="73"/>
      <c r="V21193" s="73"/>
      <c r="X21193" s="12"/>
    </row>
    <row r="21194" spans="2:24" x14ac:dyDescent="0.3">
      <c r="B21194" s="73"/>
      <c r="D21194" s="73"/>
      <c r="P21194" s="73"/>
      <c r="T21194" s="73"/>
      <c r="U21194" s="73"/>
      <c r="V21194" s="73"/>
      <c r="X21194" s="12"/>
    </row>
    <row r="21195" spans="2:24" x14ac:dyDescent="0.3">
      <c r="B21195" s="73"/>
      <c r="D21195" s="73"/>
      <c r="P21195" s="73"/>
      <c r="T21195" s="73"/>
      <c r="U21195" s="73"/>
      <c r="V21195" s="73"/>
      <c r="X21195" s="12"/>
    </row>
    <row r="21196" spans="2:24" x14ac:dyDescent="0.3">
      <c r="B21196" s="73"/>
      <c r="D21196" s="73"/>
      <c r="P21196" s="73"/>
      <c r="T21196" s="73"/>
      <c r="U21196" s="73"/>
      <c r="V21196" s="73"/>
      <c r="X21196" s="12"/>
    </row>
    <row r="21197" spans="2:24" x14ac:dyDescent="0.3">
      <c r="B21197" s="73"/>
      <c r="D21197" s="73"/>
      <c r="P21197" s="73"/>
      <c r="T21197" s="73"/>
      <c r="U21197" s="73"/>
      <c r="V21197" s="73"/>
      <c r="X21197" s="12"/>
    </row>
    <row r="21198" spans="2:24" x14ac:dyDescent="0.3">
      <c r="B21198" s="73"/>
      <c r="D21198" s="73"/>
      <c r="P21198" s="73"/>
      <c r="T21198" s="73"/>
      <c r="U21198" s="73"/>
      <c r="V21198" s="73"/>
      <c r="X21198" s="12"/>
    </row>
    <row r="21199" spans="2:24" x14ac:dyDescent="0.3">
      <c r="B21199" s="73"/>
      <c r="D21199" s="73"/>
      <c r="P21199" s="73"/>
      <c r="T21199" s="73"/>
      <c r="U21199" s="73"/>
      <c r="V21199" s="73"/>
      <c r="X21199" s="12"/>
    </row>
    <row r="21200" spans="2:24" x14ac:dyDescent="0.3">
      <c r="B21200" s="73"/>
      <c r="D21200" s="73"/>
      <c r="P21200" s="73"/>
      <c r="T21200" s="73"/>
      <c r="U21200" s="73"/>
      <c r="V21200" s="73"/>
      <c r="X21200" s="12"/>
    </row>
    <row r="21201" spans="2:24" x14ac:dyDescent="0.3">
      <c r="B21201" s="73"/>
      <c r="D21201" s="73"/>
      <c r="P21201" s="73"/>
      <c r="T21201" s="73"/>
      <c r="U21201" s="73"/>
      <c r="V21201" s="73"/>
      <c r="X21201" s="12"/>
    </row>
    <row r="21202" spans="2:24" x14ac:dyDescent="0.3">
      <c r="B21202" s="73"/>
      <c r="D21202" s="73"/>
      <c r="P21202" s="73"/>
      <c r="T21202" s="73"/>
      <c r="U21202" s="73"/>
      <c r="V21202" s="73"/>
      <c r="X21202" s="12"/>
    </row>
    <row r="21203" spans="2:24" x14ac:dyDescent="0.3">
      <c r="B21203" s="73"/>
      <c r="D21203" s="73"/>
      <c r="P21203" s="73"/>
      <c r="T21203" s="73"/>
      <c r="U21203" s="73"/>
      <c r="V21203" s="73"/>
      <c r="X21203" s="12"/>
    </row>
    <row r="21204" spans="2:24" x14ac:dyDescent="0.3">
      <c r="B21204" s="73"/>
      <c r="D21204" s="73"/>
      <c r="P21204" s="73"/>
      <c r="T21204" s="73"/>
      <c r="U21204" s="73"/>
      <c r="V21204" s="73"/>
      <c r="X21204" s="12"/>
    </row>
    <row r="21205" spans="2:24" x14ac:dyDescent="0.3">
      <c r="B21205" s="73"/>
      <c r="D21205" s="73"/>
      <c r="P21205" s="73"/>
      <c r="T21205" s="73"/>
      <c r="U21205" s="73"/>
      <c r="V21205" s="73"/>
      <c r="X21205" s="12"/>
    </row>
    <row r="21206" spans="2:24" x14ac:dyDescent="0.3">
      <c r="B21206" s="73"/>
      <c r="D21206" s="73"/>
      <c r="P21206" s="73"/>
      <c r="T21206" s="73"/>
      <c r="U21206" s="73"/>
      <c r="V21206" s="73"/>
      <c r="X21206" s="12"/>
    </row>
    <row r="21207" spans="2:24" x14ac:dyDescent="0.3">
      <c r="B21207" s="73"/>
      <c r="D21207" s="73"/>
      <c r="P21207" s="73"/>
      <c r="T21207" s="73"/>
      <c r="U21207" s="73"/>
      <c r="V21207" s="73"/>
      <c r="X21207" s="12"/>
    </row>
    <row r="21208" spans="2:24" x14ac:dyDescent="0.3">
      <c r="B21208" s="73"/>
      <c r="D21208" s="73"/>
      <c r="P21208" s="73"/>
      <c r="T21208" s="73"/>
      <c r="U21208" s="73"/>
      <c r="V21208" s="73"/>
      <c r="X21208" s="12"/>
    </row>
    <row r="21209" spans="2:24" x14ac:dyDescent="0.3">
      <c r="B21209" s="73"/>
      <c r="D21209" s="73"/>
      <c r="P21209" s="73"/>
      <c r="T21209" s="73"/>
      <c r="U21209" s="73"/>
      <c r="V21209" s="73"/>
      <c r="X21209" s="12"/>
    </row>
    <row r="21210" spans="2:24" x14ac:dyDescent="0.3">
      <c r="B21210" s="73"/>
      <c r="D21210" s="73"/>
      <c r="P21210" s="73"/>
      <c r="T21210" s="73"/>
      <c r="U21210" s="73"/>
      <c r="V21210" s="73"/>
      <c r="X21210" s="12"/>
    </row>
    <row r="21211" spans="2:24" x14ac:dyDescent="0.3">
      <c r="B21211" s="73"/>
      <c r="D21211" s="73"/>
      <c r="P21211" s="73"/>
      <c r="T21211" s="73"/>
      <c r="U21211" s="73"/>
      <c r="V21211" s="73"/>
      <c r="X21211" s="12"/>
    </row>
    <row r="21212" spans="2:24" x14ac:dyDescent="0.3">
      <c r="B21212" s="73"/>
      <c r="D21212" s="73"/>
      <c r="P21212" s="73"/>
      <c r="T21212" s="73"/>
      <c r="U21212" s="73"/>
      <c r="V21212" s="73"/>
      <c r="X21212" s="12"/>
    </row>
    <row r="21213" spans="2:24" x14ac:dyDescent="0.3">
      <c r="B21213" s="73"/>
      <c r="D21213" s="73"/>
      <c r="P21213" s="73"/>
      <c r="T21213" s="73"/>
      <c r="U21213" s="73"/>
      <c r="V21213" s="73"/>
      <c r="X21213" s="12"/>
    </row>
    <row r="21214" spans="2:24" x14ac:dyDescent="0.3">
      <c r="B21214" s="73"/>
      <c r="D21214" s="73"/>
      <c r="P21214" s="73"/>
      <c r="T21214" s="73"/>
      <c r="U21214" s="73"/>
      <c r="V21214" s="73"/>
      <c r="X21214" s="12"/>
    </row>
    <row r="21215" spans="2:24" x14ac:dyDescent="0.3">
      <c r="B21215" s="73"/>
      <c r="D21215" s="73"/>
      <c r="P21215" s="73"/>
      <c r="T21215" s="73"/>
      <c r="U21215" s="73"/>
      <c r="V21215" s="73"/>
      <c r="X21215" s="12"/>
    </row>
    <row r="21216" spans="2:24" x14ac:dyDescent="0.3">
      <c r="B21216" s="73"/>
      <c r="D21216" s="73"/>
      <c r="P21216" s="73"/>
      <c r="T21216" s="73"/>
      <c r="U21216" s="73"/>
      <c r="V21216" s="73"/>
      <c r="X21216" s="12"/>
    </row>
    <row r="21217" spans="2:24" x14ac:dyDescent="0.3">
      <c r="B21217" s="73"/>
      <c r="D21217" s="73"/>
      <c r="P21217" s="73"/>
      <c r="T21217" s="73"/>
      <c r="U21217" s="73"/>
      <c r="V21217" s="73"/>
      <c r="X21217" s="12"/>
    </row>
    <row r="21218" spans="2:24" x14ac:dyDescent="0.3">
      <c r="B21218" s="73"/>
      <c r="D21218" s="73"/>
      <c r="P21218" s="73"/>
      <c r="T21218" s="73"/>
      <c r="U21218" s="73"/>
      <c r="V21218" s="73"/>
      <c r="X21218" s="12"/>
    </row>
    <row r="21219" spans="2:24" x14ac:dyDescent="0.3">
      <c r="B21219" s="73"/>
      <c r="D21219" s="73"/>
      <c r="P21219" s="73"/>
      <c r="T21219" s="73"/>
      <c r="U21219" s="73"/>
      <c r="V21219" s="73"/>
      <c r="X21219" s="12"/>
    </row>
    <row r="21220" spans="2:24" x14ac:dyDescent="0.3">
      <c r="B21220" s="73"/>
      <c r="D21220" s="73"/>
      <c r="P21220" s="73"/>
      <c r="T21220" s="73"/>
      <c r="U21220" s="73"/>
      <c r="V21220" s="73"/>
      <c r="X21220" s="12"/>
    </row>
    <row r="21221" spans="2:24" x14ac:dyDescent="0.3">
      <c r="B21221" s="73"/>
      <c r="D21221" s="73"/>
      <c r="P21221" s="73"/>
      <c r="T21221" s="73"/>
      <c r="U21221" s="73"/>
      <c r="V21221" s="73"/>
      <c r="X21221" s="12"/>
    </row>
    <row r="21222" spans="2:24" x14ac:dyDescent="0.3">
      <c r="B21222" s="73"/>
      <c r="D21222" s="73"/>
      <c r="P21222" s="73"/>
      <c r="T21222" s="73"/>
      <c r="U21222" s="73"/>
      <c r="V21222" s="73"/>
      <c r="X21222" s="12"/>
    </row>
    <row r="21223" spans="2:24" x14ac:dyDescent="0.3">
      <c r="B21223" s="73"/>
      <c r="D21223" s="73"/>
      <c r="P21223" s="73"/>
      <c r="T21223" s="73"/>
      <c r="U21223" s="73"/>
      <c r="V21223" s="73"/>
      <c r="X21223" s="12"/>
    </row>
    <row r="21224" spans="2:24" x14ac:dyDescent="0.3">
      <c r="B21224" s="73"/>
      <c r="D21224" s="73"/>
      <c r="P21224" s="73"/>
      <c r="T21224" s="73"/>
      <c r="U21224" s="73"/>
      <c r="V21224" s="73"/>
      <c r="X21224" s="12"/>
    </row>
    <row r="21225" spans="2:24" x14ac:dyDescent="0.3">
      <c r="B21225" s="73"/>
      <c r="D21225" s="73"/>
      <c r="P21225" s="73"/>
      <c r="T21225" s="73"/>
      <c r="U21225" s="73"/>
      <c r="V21225" s="73"/>
      <c r="X21225" s="12"/>
    </row>
    <row r="21226" spans="2:24" x14ac:dyDescent="0.3">
      <c r="B21226" s="73"/>
      <c r="D21226" s="73"/>
      <c r="P21226" s="73"/>
      <c r="T21226" s="73"/>
      <c r="U21226" s="73"/>
      <c r="V21226" s="73"/>
      <c r="X21226" s="12"/>
    </row>
    <row r="21227" spans="2:24" x14ac:dyDescent="0.3">
      <c r="B21227" s="73"/>
      <c r="D21227" s="73"/>
      <c r="P21227" s="73"/>
      <c r="T21227" s="73"/>
      <c r="U21227" s="73"/>
      <c r="V21227" s="73"/>
      <c r="X21227" s="12"/>
    </row>
    <row r="21228" spans="2:24" x14ac:dyDescent="0.3">
      <c r="B21228" s="73"/>
      <c r="D21228" s="73"/>
      <c r="P21228" s="73"/>
      <c r="T21228" s="73"/>
      <c r="U21228" s="73"/>
      <c r="V21228" s="73"/>
      <c r="X21228" s="12"/>
    </row>
    <row r="21229" spans="2:24" x14ac:dyDescent="0.3">
      <c r="B21229" s="73"/>
      <c r="D21229" s="73"/>
      <c r="P21229" s="73"/>
      <c r="T21229" s="73"/>
      <c r="U21229" s="73"/>
      <c r="V21229" s="73"/>
      <c r="X21229" s="12"/>
    </row>
    <row r="21230" spans="2:24" x14ac:dyDescent="0.3">
      <c r="B21230" s="73"/>
      <c r="D21230" s="73"/>
      <c r="P21230" s="73"/>
      <c r="T21230" s="73"/>
      <c r="U21230" s="73"/>
      <c r="V21230" s="73"/>
      <c r="X21230" s="12"/>
    </row>
    <row r="21231" spans="2:24" x14ac:dyDescent="0.3">
      <c r="B21231" s="73"/>
      <c r="D21231" s="73"/>
      <c r="P21231" s="73"/>
      <c r="T21231" s="73"/>
      <c r="U21231" s="73"/>
      <c r="V21231" s="73"/>
      <c r="X21231" s="12"/>
    </row>
    <row r="21232" spans="2:24" x14ac:dyDescent="0.3">
      <c r="B21232" s="73"/>
      <c r="D21232" s="73"/>
      <c r="P21232" s="73"/>
      <c r="T21232" s="73"/>
      <c r="U21232" s="73"/>
      <c r="V21232" s="73"/>
      <c r="X21232" s="12"/>
    </row>
    <row r="21233" spans="2:24" x14ac:dyDescent="0.3">
      <c r="B21233" s="73"/>
      <c r="D21233" s="73"/>
      <c r="P21233" s="73"/>
      <c r="T21233" s="73"/>
      <c r="U21233" s="73"/>
      <c r="V21233" s="73"/>
      <c r="X21233" s="12"/>
    </row>
    <row r="21234" spans="2:24" x14ac:dyDescent="0.3">
      <c r="B21234" s="73"/>
      <c r="D21234" s="73"/>
      <c r="P21234" s="73"/>
      <c r="T21234" s="73"/>
      <c r="U21234" s="73"/>
      <c r="V21234" s="73"/>
      <c r="X21234" s="12"/>
    </row>
    <row r="21235" spans="2:24" x14ac:dyDescent="0.3">
      <c r="B21235" s="73"/>
      <c r="D21235" s="73"/>
      <c r="P21235" s="73"/>
      <c r="T21235" s="73"/>
      <c r="U21235" s="73"/>
      <c r="V21235" s="73"/>
      <c r="X21235" s="12"/>
    </row>
    <row r="21236" spans="2:24" x14ac:dyDescent="0.3">
      <c r="B21236" s="73"/>
      <c r="D21236" s="73"/>
      <c r="P21236" s="73"/>
      <c r="T21236" s="73"/>
      <c r="U21236" s="73"/>
      <c r="V21236" s="73"/>
      <c r="X21236" s="12"/>
    </row>
    <row r="21237" spans="2:24" x14ac:dyDescent="0.3">
      <c r="B21237" s="73"/>
      <c r="D21237" s="73"/>
      <c r="P21237" s="73"/>
      <c r="T21237" s="73"/>
      <c r="U21237" s="73"/>
      <c r="V21237" s="73"/>
      <c r="X21237" s="12"/>
    </row>
    <row r="21238" spans="2:24" x14ac:dyDescent="0.3">
      <c r="B21238" s="73"/>
      <c r="D21238" s="73"/>
      <c r="P21238" s="73"/>
      <c r="T21238" s="73"/>
      <c r="U21238" s="73"/>
      <c r="V21238" s="73"/>
      <c r="X21238" s="12"/>
    </row>
    <row r="21239" spans="2:24" x14ac:dyDescent="0.3">
      <c r="B21239" s="73"/>
      <c r="D21239" s="73"/>
      <c r="P21239" s="73"/>
      <c r="T21239" s="73"/>
      <c r="U21239" s="73"/>
      <c r="V21239" s="73"/>
      <c r="X21239" s="12"/>
    </row>
    <row r="21240" spans="2:24" x14ac:dyDescent="0.3">
      <c r="B21240" s="73"/>
      <c r="D21240" s="73"/>
      <c r="P21240" s="73"/>
      <c r="T21240" s="73"/>
      <c r="U21240" s="73"/>
      <c r="V21240" s="73"/>
      <c r="X21240" s="12"/>
    </row>
    <row r="21241" spans="2:24" x14ac:dyDescent="0.3">
      <c r="B21241" s="73"/>
      <c r="D21241" s="73"/>
      <c r="P21241" s="73"/>
      <c r="T21241" s="73"/>
      <c r="U21241" s="73"/>
      <c r="V21241" s="73"/>
      <c r="X21241" s="12"/>
    </row>
    <row r="21242" spans="2:24" x14ac:dyDescent="0.3">
      <c r="B21242" s="73"/>
      <c r="D21242" s="73"/>
      <c r="P21242" s="73"/>
      <c r="T21242" s="73"/>
      <c r="U21242" s="73"/>
      <c r="V21242" s="73"/>
      <c r="X21242" s="12"/>
    </row>
    <row r="21243" spans="2:24" x14ac:dyDescent="0.3">
      <c r="B21243" s="73"/>
      <c r="D21243" s="73"/>
      <c r="P21243" s="73"/>
      <c r="T21243" s="73"/>
      <c r="U21243" s="73"/>
      <c r="V21243" s="73"/>
      <c r="X21243" s="12"/>
    </row>
    <row r="21244" spans="2:24" x14ac:dyDescent="0.3">
      <c r="B21244" s="73"/>
      <c r="D21244" s="73"/>
      <c r="P21244" s="73"/>
      <c r="T21244" s="73"/>
      <c r="U21244" s="73"/>
      <c r="V21244" s="73"/>
      <c r="X21244" s="12"/>
    </row>
    <row r="21245" spans="2:24" x14ac:dyDescent="0.3">
      <c r="B21245" s="73"/>
      <c r="D21245" s="73"/>
      <c r="P21245" s="73"/>
      <c r="T21245" s="73"/>
      <c r="U21245" s="73"/>
      <c r="V21245" s="73"/>
      <c r="X21245" s="12"/>
    </row>
    <row r="21246" spans="2:24" x14ac:dyDescent="0.3">
      <c r="B21246" s="73"/>
      <c r="D21246" s="73"/>
      <c r="P21246" s="73"/>
      <c r="T21246" s="73"/>
      <c r="U21246" s="73"/>
      <c r="V21246" s="73"/>
      <c r="X21246" s="12"/>
    </row>
    <row r="21247" spans="2:24" x14ac:dyDescent="0.3">
      <c r="B21247" s="73"/>
      <c r="D21247" s="73"/>
      <c r="P21247" s="73"/>
      <c r="T21247" s="73"/>
      <c r="U21247" s="73"/>
      <c r="V21247" s="73"/>
      <c r="X21247" s="12"/>
    </row>
    <row r="21248" spans="2:24" x14ac:dyDescent="0.3">
      <c r="B21248" s="73"/>
      <c r="D21248" s="73"/>
      <c r="P21248" s="73"/>
      <c r="T21248" s="73"/>
      <c r="U21248" s="73"/>
      <c r="V21248" s="73"/>
      <c r="X21248" s="12"/>
    </row>
    <row r="21249" spans="2:24" x14ac:dyDescent="0.3">
      <c r="B21249" s="73"/>
      <c r="D21249" s="73"/>
      <c r="P21249" s="73"/>
      <c r="T21249" s="73"/>
      <c r="U21249" s="73"/>
      <c r="V21249" s="73"/>
      <c r="X21249" s="12"/>
    </row>
    <row r="21250" spans="2:24" x14ac:dyDescent="0.3">
      <c r="B21250" s="73"/>
      <c r="D21250" s="73"/>
      <c r="P21250" s="73"/>
      <c r="T21250" s="73"/>
      <c r="U21250" s="73"/>
      <c r="V21250" s="73"/>
      <c r="X21250" s="12"/>
    </row>
    <row r="21251" spans="2:24" x14ac:dyDescent="0.3">
      <c r="B21251" s="73"/>
      <c r="D21251" s="73"/>
      <c r="P21251" s="73"/>
      <c r="T21251" s="73"/>
      <c r="U21251" s="73"/>
      <c r="V21251" s="73"/>
      <c r="X21251" s="12"/>
    </row>
    <row r="21252" spans="2:24" x14ac:dyDescent="0.3">
      <c r="B21252" s="73"/>
      <c r="D21252" s="73"/>
      <c r="P21252" s="73"/>
      <c r="T21252" s="73"/>
      <c r="U21252" s="73"/>
      <c r="V21252" s="73"/>
      <c r="X21252" s="12"/>
    </row>
    <row r="21253" spans="2:24" x14ac:dyDescent="0.3">
      <c r="B21253" s="73"/>
      <c r="D21253" s="73"/>
      <c r="P21253" s="73"/>
      <c r="T21253" s="73"/>
      <c r="U21253" s="73"/>
      <c r="V21253" s="73"/>
      <c r="X21253" s="12"/>
    </row>
    <row r="21254" spans="2:24" x14ac:dyDescent="0.3">
      <c r="B21254" s="73"/>
      <c r="D21254" s="73"/>
      <c r="P21254" s="73"/>
      <c r="T21254" s="73"/>
      <c r="U21254" s="73"/>
      <c r="V21254" s="73"/>
      <c r="X21254" s="12"/>
    </row>
    <row r="21255" spans="2:24" x14ac:dyDescent="0.3">
      <c r="B21255" s="73"/>
      <c r="D21255" s="73"/>
      <c r="P21255" s="73"/>
      <c r="T21255" s="73"/>
      <c r="U21255" s="73"/>
      <c r="V21255" s="73"/>
      <c r="X21255" s="12"/>
    </row>
    <row r="21256" spans="2:24" x14ac:dyDescent="0.3">
      <c r="B21256" s="73"/>
      <c r="D21256" s="73"/>
      <c r="P21256" s="73"/>
      <c r="T21256" s="73"/>
      <c r="U21256" s="73"/>
      <c r="V21256" s="73"/>
      <c r="X21256" s="12"/>
    </row>
    <row r="21257" spans="2:24" x14ac:dyDescent="0.3">
      <c r="B21257" s="73"/>
      <c r="D21257" s="73"/>
      <c r="P21257" s="73"/>
      <c r="T21257" s="73"/>
      <c r="U21257" s="73"/>
      <c r="V21257" s="73"/>
      <c r="X21257" s="12"/>
    </row>
    <row r="21258" spans="2:24" x14ac:dyDescent="0.3">
      <c r="B21258" s="73"/>
      <c r="D21258" s="73"/>
      <c r="P21258" s="73"/>
      <c r="T21258" s="73"/>
      <c r="U21258" s="73"/>
      <c r="V21258" s="73"/>
      <c r="X21258" s="12"/>
    </row>
    <row r="21259" spans="2:24" x14ac:dyDescent="0.3">
      <c r="B21259" s="73"/>
      <c r="D21259" s="73"/>
      <c r="P21259" s="73"/>
      <c r="T21259" s="73"/>
      <c r="U21259" s="73"/>
      <c r="V21259" s="73"/>
      <c r="X21259" s="12"/>
    </row>
    <row r="21260" spans="2:24" x14ac:dyDescent="0.3">
      <c r="B21260" s="73"/>
      <c r="D21260" s="73"/>
      <c r="P21260" s="73"/>
      <c r="T21260" s="73"/>
      <c r="U21260" s="73"/>
      <c r="V21260" s="73"/>
      <c r="X21260" s="12"/>
    </row>
    <row r="21261" spans="2:24" x14ac:dyDescent="0.3">
      <c r="B21261" s="73"/>
      <c r="D21261" s="73"/>
      <c r="P21261" s="73"/>
      <c r="T21261" s="73"/>
      <c r="U21261" s="73"/>
      <c r="V21261" s="73"/>
      <c r="X21261" s="12"/>
    </row>
    <row r="21262" spans="2:24" x14ac:dyDescent="0.3">
      <c r="B21262" s="73"/>
      <c r="D21262" s="73"/>
      <c r="P21262" s="73"/>
      <c r="T21262" s="73"/>
      <c r="U21262" s="73"/>
      <c r="V21262" s="73"/>
      <c r="X21262" s="12"/>
    </row>
    <row r="21263" spans="2:24" x14ac:dyDescent="0.3">
      <c r="B21263" s="73"/>
      <c r="D21263" s="73"/>
      <c r="P21263" s="73"/>
      <c r="T21263" s="73"/>
      <c r="U21263" s="73"/>
      <c r="V21263" s="73"/>
      <c r="X21263" s="12"/>
    </row>
    <row r="21264" spans="2:24" x14ac:dyDescent="0.3">
      <c r="B21264" s="73"/>
      <c r="D21264" s="73"/>
      <c r="P21264" s="73"/>
      <c r="T21264" s="73"/>
      <c r="U21264" s="73"/>
      <c r="V21264" s="73"/>
      <c r="X21264" s="12"/>
    </row>
    <row r="21265" spans="2:24" x14ac:dyDescent="0.3">
      <c r="B21265" s="73"/>
      <c r="D21265" s="73"/>
      <c r="P21265" s="73"/>
      <c r="T21265" s="73"/>
      <c r="U21265" s="73"/>
      <c r="V21265" s="73"/>
      <c r="X21265" s="12"/>
    </row>
    <row r="21266" spans="2:24" x14ac:dyDescent="0.3">
      <c r="B21266" s="73"/>
      <c r="D21266" s="73"/>
      <c r="P21266" s="73"/>
      <c r="T21266" s="73"/>
      <c r="U21266" s="73"/>
      <c r="V21266" s="73"/>
      <c r="X21266" s="12"/>
    </row>
    <row r="21267" spans="2:24" x14ac:dyDescent="0.3">
      <c r="B21267" s="73"/>
      <c r="D21267" s="73"/>
      <c r="P21267" s="73"/>
      <c r="T21267" s="73"/>
      <c r="U21267" s="73"/>
      <c r="V21267" s="73"/>
      <c r="X21267" s="12"/>
    </row>
    <row r="21268" spans="2:24" x14ac:dyDescent="0.3">
      <c r="B21268" s="73"/>
      <c r="D21268" s="73"/>
      <c r="P21268" s="73"/>
      <c r="T21268" s="73"/>
      <c r="U21268" s="73"/>
      <c r="V21268" s="73"/>
      <c r="X21268" s="12"/>
    </row>
    <row r="21269" spans="2:24" x14ac:dyDescent="0.3">
      <c r="B21269" s="73"/>
      <c r="D21269" s="73"/>
      <c r="P21269" s="73"/>
      <c r="T21269" s="73"/>
      <c r="U21269" s="73"/>
      <c r="V21269" s="73"/>
      <c r="X21269" s="12"/>
    </row>
    <row r="21270" spans="2:24" x14ac:dyDescent="0.3">
      <c r="B21270" s="73"/>
      <c r="D21270" s="73"/>
      <c r="P21270" s="73"/>
      <c r="T21270" s="73"/>
      <c r="U21270" s="73"/>
      <c r="V21270" s="73"/>
      <c r="X21270" s="12"/>
    </row>
    <row r="21271" spans="2:24" x14ac:dyDescent="0.3">
      <c r="B21271" s="73"/>
      <c r="D21271" s="73"/>
      <c r="P21271" s="73"/>
      <c r="T21271" s="73"/>
      <c r="U21271" s="73"/>
      <c r="V21271" s="73"/>
      <c r="X21271" s="12"/>
    </row>
    <row r="21272" spans="2:24" x14ac:dyDescent="0.3">
      <c r="B21272" s="73"/>
      <c r="D21272" s="73"/>
      <c r="P21272" s="73"/>
      <c r="T21272" s="73"/>
      <c r="U21272" s="73"/>
      <c r="V21272" s="73"/>
      <c r="X21272" s="12"/>
    </row>
    <row r="21273" spans="2:24" x14ac:dyDescent="0.3">
      <c r="B21273" s="73"/>
      <c r="D21273" s="73"/>
      <c r="P21273" s="73"/>
      <c r="T21273" s="73"/>
      <c r="U21273" s="73"/>
      <c r="V21273" s="73"/>
      <c r="X21273" s="12"/>
    </row>
    <row r="21274" spans="2:24" x14ac:dyDescent="0.3">
      <c r="B21274" s="73"/>
      <c r="D21274" s="73"/>
      <c r="P21274" s="73"/>
      <c r="T21274" s="73"/>
      <c r="U21274" s="73"/>
      <c r="V21274" s="73"/>
      <c r="X21274" s="12"/>
    </row>
    <row r="21275" spans="2:24" x14ac:dyDescent="0.3">
      <c r="B21275" s="73"/>
      <c r="D21275" s="73"/>
      <c r="P21275" s="73"/>
      <c r="T21275" s="73"/>
      <c r="U21275" s="73"/>
      <c r="V21275" s="73"/>
      <c r="X21275" s="12"/>
    </row>
    <row r="21276" spans="2:24" x14ac:dyDescent="0.3">
      <c r="B21276" s="73"/>
      <c r="D21276" s="73"/>
      <c r="P21276" s="73"/>
      <c r="T21276" s="73"/>
      <c r="U21276" s="73"/>
      <c r="V21276" s="73"/>
      <c r="X21276" s="12"/>
    </row>
    <row r="21277" spans="2:24" x14ac:dyDescent="0.3">
      <c r="B21277" s="73"/>
      <c r="D21277" s="73"/>
      <c r="P21277" s="73"/>
      <c r="T21277" s="73"/>
      <c r="U21277" s="73"/>
      <c r="V21277" s="73"/>
      <c r="X21277" s="12"/>
    </row>
    <row r="21278" spans="2:24" x14ac:dyDescent="0.3">
      <c r="B21278" s="73"/>
      <c r="D21278" s="73"/>
      <c r="P21278" s="73"/>
      <c r="T21278" s="73"/>
      <c r="U21278" s="73"/>
      <c r="V21278" s="73"/>
      <c r="X21278" s="12"/>
    </row>
    <row r="21279" spans="2:24" x14ac:dyDescent="0.3">
      <c r="B21279" s="73"/>
      <c r="D21279" s="73"/>
      <c r="P21279" s="73"/>
      <c r="T21279" s="73"/>
      <c r="U21279" s="73"/>
      <c r="V21279" s="73"/>
      <c r="X21279" s="12"/>
    </row>
    <row r="21280" spans="2:24" x14ac:dyDescent="0.3">
      <c r="B21280" s="73"/>
      <c r="D21280" s="73"/>
      <c r="P21280" s="73"/>
      <c r="T21280" s="73"/>
      <c r="U21280" s="73"/>
      <c r="V21280" s="73"/>
      <c r="X21280" s="12"/>
    </row>
    <row r="21281" spans="2:24" x14ac:dyDescent="0.3">
      <c r="B21281" s="73"/>
      <c r="D21281" s="73"/>
      <c r="P21281" s="73"/>
      <c r="T21281" s="73"/>
      <c r="U21281" s="73"/>
      <c r="V21281" s="73"/>
      <c r="X21281" s="12"/>
    </row>
    <row r="21282" spans="2:24" x14ac:dyDescent="0.3">
      <c r="B21282" s="73"/>
      <c r="D21282" s="73"/>
      <c r="P21282" s="73"/>
      <c r="T21282" s="73"/>
      <c r="U21282" s="73"/>
      <c r="V21282" s="73"/>
      <c r="X21282" s="12"/>
    </row>
    <row r="21283" spans="2:24" x14ac:dyDescent="0.3">
      <c r="B21283" s="73"/>
      <c r="D21283" s="73"/>
      <c r="P21283" s="73"/>
      <c r="T21283" s="73"/>
      <c r="U21283" s="73"/>
      <c r="V21283" s="73"/>
      <c r="X21283" s="12"/>
    </row>
    <row r="21284" spans="2:24" x14ac:dyDescent="0.3">
      <c r="B21284" s="73"/>
      <c r="D21284" s="73"/>
      <c r="P21284" s="73"/>
      <c r="T21284" s="73"/>
      <c r="U21284" s="73"/>
      <c r="V21284" s="73"/>
      <c r="X21284" s="12"/>
    </row>
    <row r="21285" spans="2:24" x14ac:dyDescent="0.3">
      <c r="B21285" s="73"/>
      <c r="D21285" s="73"/>
      <c r="P21285" s="73"/>
      <c r="T21285" s="73"/>
      <c r="U21285" s="73"/>
      <c r="V21285" s="73"/>
      <c r="X21285" s="12"/>
    </row>
    <row r="21286" spans="2:24" x14ac:dyDescent="0.3">
      <c r="B21286" s="73"/>
      <c r="D21286" s="73"/>
      <c r="P21286" s="73"/>
      <c r="T21286" s="73"/>
      <c r="U21286" s="73"/>
      <c r="V21286" s="73"/>
      <c r="X21286" s="12"/>
    </row>
    <row r="21287" spans="2:24" x14ac:dyDescent="0.3">
      <c r="B21287" s="73"/>
      <c r="D21287" s="73"/>
      <c r="P21287" s="73"/>
      <c r="T21287" s="73"/>
      <c r="U21287" s="73"/>
      <c r="V21287" s="73"/>
      <c r="X21287" s="12"/>
    </row>
    <row r="21288" spans="2:24" x14ac:dyDescent="0.3">
      <c r="B21288" s="73"/>
      <c r="D21288" s="73"/>
      <c r="P21288" s="73"/>
      <c r="T21288" s="73"/>
      <c r="U21288" s="73"/>
      <c r="V21288" s="73"/>
      <c r="X21288" s="12"/>
    </row>
    <row r="21289" spans="2:24" x14ac:dyDescent="0.3">
      <c r="B21289" s="73"/>
      <c r="D21289" s="73"/>
      <c r="P21289" s="73"/>
      <c r="T21289" s="73"/>
      <c r="U21289" s="73"/>
      <c r="V21289" s="73"/>
      <c r="X21289" s="12"/>
    </row>
    <row r="21290" spans="2:24" x14ac:dyDescent="0.3">
      <c r="B21290" s="73"/>
      <c r="D21290" s="73"/>
      <c r="P21290" s="73"/>
      <c r="T21290" s="73"/>
      <c r="U21290" s="73"/>
      <c r="V21290" s="73"/>
      <c r="X21290" s="12"/>
    </row>
    <row r="21291" spans="2:24" x14ac:dyDescent="0.3">
      <c r="B21291" s="73"/>
      <c r="D21291" s="73"/>
      <c r="P21291" s="73"/>
      <c r="T21291" s="73"/>
      <c r="U21291" s="73"/>
      <c r="V21291" s="73"/>
      <c r="X21291" s="12"/>
    </row>
    <row r="21292" spans="2:24" x14ac:dyDescent="0.3">
      <c r="B21292" s="73"/>
      <c r="D21292" s="73"/>
      <c r="P21292" s="73"/>
      <c r="T21292" s="73"/>
      <c r="U21292" s="73"/>
      <c r="V21292" s="73"/>
      <c r="X21292" s="12"/>
    </row>
    <row r="21293" spans="2:24" x14ac:dyDescent="0.3">
      <c r="B21293" s="73"/>
      <c r="D21293" s="73"/>
      <c r="P21293" s="73"/>
      <c r="T21293" s="73"/>
      <c r="U21293" s="73"/>
      <c r="V21293" s="73"/>
      <c r="X21293" s="12"/>
    </row>
    <row r="21294" spans="2:24" x14ac:dyDescent="0.3">
      <c r="B21294" s="73"/>
      <c r="D21294" s="73"/>
      <c r="P21294" s="73"/>
      <c r="T21294" s="73"/>
      <c r="U21294" s="73"/>
      <c r="V21294" s="73"/>
      <c r="X21294" s="12"/>
    </row>
    <row r="21295" spans="2:24" x14ac:dyDescent="0.3">
      <c r="B21295" s="73"/>
      <c r="D21295" s="73"/>
      <c r="P21295" s="73"/>
      <c r="T21295" s="73"/>
      <c r="U21295" s="73"/>
      <c r="V21295" s="73"/>
      <c r="X21295" s="12"/>
    </row>
    <row r="21296" spans="2:24" x14ac:dyDescent="0.3">
      <c r="B21296" s="73"/>
      <c r="D21296" s="73"/>
      <c r="P21296" s="73"/>
      <c r="T21296" s="73"/>
      <c r="U21296" s="73"/>
      <c r="V21296" s="73"/>
      <c r="X21296" s="12"/>
    </row>
    <row r="21297" spans="2:24" x14ac:dyDescent="0.3">
      <c r="B21297" s="73"/>
      <c r="D21297" s="73"/>
      <c r="P21297" s="73"/>
      <c r="T21297" s="73"/>
      <c r="U21297" s="73"/>
      <c r="V21297" s="73"/>
      <c r="X21297" s="12"/>
    </row>
    <row r="21298" spans="2:24" x14ac:dyDescent="0.3">
      <c r="B21298" s="73"/>
      <c r="D21298" s="73"/>
      <c r="P21298" s="73"/>
      <c r="T21298" s="73"/>
      <c r="U21298" s="73"/>
      <c r="V21298" s="73"/>
      <c r="X21298" s="12"/>
    </row>
    <row r="21299" spans="2:24" x14ac:dyDescent="0.3">
      <c r="B21299" s="73"/>
      <c r="D21299" s="73"/>
      <c r="P21299" s="73"/>
      <c r="T21299" s="73"/>
      <c r="U21299" s="73"/>
      <c r="V21299" s="73"/>
      <c r="X21299" s="12"/>
    </row>
    <row r="21300" spans="2:24" x14ac:dyDescent="0.3">
      <c r="B21300" s="73"/>
      <c r="D21300" s="73"/>
      <c r="P21300" s="73"/>
      <c r="T21300" s="73"/>
      <c r="U21300" s="73"/>
      <c r="V21300" s="73"/>
      <c r="X21300" s="12"/>
    </row>
    <row r="21301" spans="2:24" x14ac:dyDescent="0.3">
      <c r="B21301" s="73"/>
      <c r="D21301" s="73"/>
      <c r="P21301" s="73"/>
      <c r="T21301" s="73"/>
      <c r="U21301" s="73"/>
      <c r="V21301" s="73"/>
      <c r="X21301" s="12"/>
    </row>
    <row r="21302" spans="2:24" x14ac:dyDescent="0.3">
      <c r="B21302" s="73"/>
      <c r="D21302" s="73"/>
      <c r="P21302" s="73"/>
      <c r="T21302" s="73"/>
      <c r="U21302" s="73"/>
      <c r="V21302" s="73"/>
      <c r="X21302" s="12"/>
    </row>
    <row r="21303" spans="2:24" x14ac:dyDescent="0.3">
      <c r="B21303" s="73"/>
      <c r="D21303" s="73"/>
      <c r="P21303" s="73"/>
      <c r="T21303" s="73"/>
      <c r="U21303" s="73"/>
      <c r="V21303" s="73"/>
      <c r="X21303" s="12"/>
    </row>
    <row r="21304" spans="2:24" x14ac:dyDescent="0.3">
      <c r="B21304" s="73"/>
      <c r="D21304" s="73"/>
      <c r="P21304" s="73"/>
      <c r="T21304" s="73"/>
      <c r="U21304" s="73"/>
      <c r="V21304" s="73"/>
      <c r="X21304" s="12"/>
    </row>
    <row r="21305" spans="2:24" x14ac:dyDescent="0.3">
      <c r="B21305" s="73"/>
      <c r="D21305" s="73"/>
      <c r="P21305" s="73"/>
      <c r="T21305" s="73"/>
      <c r="U21305" s="73"/>
      <c r="V21305" s="73"/>
      <c r="X21305" s="12"/>
    </row>
    <row r="21306" spans="2:24" x14ac:dyDescent="0.3">
      <c r="B21306" s="73"/>
      <c r="D21306" s="73"/>
      <c r="P21306" s="73"/>
      <c r="T21306" s="73"/>
      <c r="U21306" s="73"/>
      <c r="V21306" s="73"/>
      <c r="X21306" s="12"/>
    </row>
    <row r="21307" spans="2:24" x14ac:dyDescent="0.3">
      <c r="B21307" s="73"/>
      <c r="D21307" s="73"/>
      <c r="P21307" s="73"/>
      <c r="T21307" s="73"/>
      <c r="U21307" s="73"/>
      <c r="V21307" s="73"/>
      <c r="X21307" s="12"/>
    </row>
    <row r="21308" spans="2:24" x14ac:dyDescent="0.3">
      <c r="B21308" s="73"/>
      <c r="D21308" s="73"/>
      <c r="P21308" s="73"/>
      <c r="T21308" s="73"/>
      <c r="U21308" s="73"/>
      <c r="V21308" s="73"/>
      <c r="X21308" s="12"/>
    </row>
    <row r="21309" spans="2:24" x14ac:dyDescent="0.3">
      <c r="B21309" s="73"/>
      <c r="D21309" s="73"/>
      <c r="P21309" s="73"/>
      <c r="T21309" s="73"/>
      <c r="U21309" s="73"/>
      <c r="V21309" s="73"/>
      <c r="X21309" s="12"/>
    </row>
    <row r="21310" spans="2:24" x14ac:dyDescent="0.3">
      <c r="B21310" s="73"/>
      <c r="D21310" s="73"/>
      <c r="P21310" s="73"/>
      <c r="T21310" s="73"/>
      <c r="U21310" s="73"/>
      <c r="V21310" s="73"/>
      <c r="X21310" s="12"/>
    </row>
    <row r="21311" spans="2:24" x14ac:dyDescent="0.3">
      <c r="B21311" s="73"/>
      <c r="D21311" s="73"/>
      <c r="P21311" s="73"/>
      <c r="T21311" s="73"/>
      <c r="U21311" s="73"/>
      <c r="V21311" s="73"/>
      <c r="X21311" s="12"/>
    </row>
    <row r="21312" spans="2:24" x14ac:dyDescent="0.3">
      <c r="B21312" s="73"/>
      <c r="D21312" s="73"/>
      <c r="P21312" s="73"/>
      <c r="T21312" s="73"/>
      <c r="U21312" s="73"/>
      <c r="V21312" s="73"/>
      <c r="X21312" s="12"/>
    </row>
    <row r="21313" spans="2:24" x14ac:dyDescent="0.3">
      <c r="B21313" s="73"/>
      <c r="D21313" s="73"/>
      <c r="P21313" s="73"/>
      <c r="T21313" s="73"/>
      <c r="U21313" s="73"/>
      <c r="V21313" s="73"/>
      <c r="X21313" s="12"/>
    </row>
    <row r="21314" spans="2:24" x14ac:dyDescent="0.3">
      <c r="B21314" s="73"/>
      <c r="D21314" s="73"/>
      <c r="P21314" s="73"/>
      <c r="T21314" s="73"/>
      <c r="U21314" s="73"/>
      <c r="V21314" s="73"/>
      <c r="X21314" s="12"/>
    </row>
    <row r="21315" spans="2:24" x14ac:dyDescent="0.3">
      <c r="B21315" s="73"/>
      <c r="D21315" s="73"/>
      <c r="P21315" s="73"/>
      <c r="T21315" s="73"/>
      <c r="U21315" s="73"/>
      <c r="V21315" s="73"/>
      <c r="X21315" s="12"/>
    </row>
    <row r="21316" spans="2:24" x14ac:dyDescent="0.3">
      <c r="B21316" s="73"/>
      <c r="D21316" s="73"/>
      <c r="P21316" s="73"/>
      <c r="T21316" s="73"/>
      <c r="U21316" s="73"/>
      <c r="V21316" s="73"/>
      <c r="X21316" s="12"/>
    </row>
    <row r="21317" spans="2:24" x14ac:dyDescent="0.3">
      <c r="B21317" s="73"/>
      <c r="D21317" s="73"/>
      <c r="P21317" s="73"/>
      <c r="T21317" s="73"/>
      <c r="U21317" s="73"/>
      <c r="V21317" s="73"/>
      <c r="X21317" s="12"/>
    </row>
    <row r="21318" spans="2:24" x14ac:dyDescent="0.3">
      <c r="B21318" s="73"/>
      <c r="D21318" s="73"/>
      <c r="P21318" s="73"/>
      <c r="T21318" s="73"/>
      <c r="U21318" s="73"/>
      <c r="V21318" s="73"/>
      <c r="X21318" s="12"/>
    </row>
    <row r="21319" spans="2:24" x14ac:dyDescent="0.3">
      <c r="B21319" s="73"/>
      <c r="D21319" s="73"/>
      <c r="P21319" s="73"/>
      <c r="T21319" s="73"/>
      <c r="U21319" s="73"/>
      <c r="V21319" s="73"/>
      <c r="X21319" s="12"/>
    </row>
    <row r="21320" spans="2:24" x14ac:dyDescent="0.3">
      <c r="B21320" s="73"/>
      <c r="D21320" s="73"/>
      <c r="P21320" s="73"/>
      <c r="T21320" s="73"/>
      <c r="U21320" s="73"/>
      <c r="V21320" s="73"/>
      <c r="X21320" s="12"/>
    </row>
    <row r="21321" spans="2:24" x14ac:dyDescent="0.3">
      <c r="B21321" s="73"/>
      <c r="D21321" s="73"/>
      <c r="P21321" s="73"/>
      <c r="T21321" s="73"/>
      <c r="U21321" s="73"/>
      <c r="V21321" s="73"/>
      <c r="X21321" s="12"/>
    </row>
    <row r="21322" spans="2:24" x14ac:dyDescent="0.3">
      <c r="B21322" s="73"/>
      <c r="D21322" s="73"/>
      <c r="P21322" s="73"/>
      <c r="T21322" s="73"/>
      <c r="U21322" s="73"/>
      <c r="V21322" s="73"/>
      <c r="X21322" s="12"/>
    </row>
    <row r="21323" spans="2:24" x14ac:dyDescent="0.3">
      <c r="B21323" s="73"/>
      <c r="D21323" s="73"/>
      <c r="P21323" s="73"/>
      <c r="T21323" s="73"/>
      <c r="U21323" s="73"/>
      <c r="V21323" s="73"/>
      <c r="X21323" s="12"/>
    </row>
    <row r="21324" spans="2:24" x14ac:dyDescent="0.3">
      <c r="B21324" s="73"/>
      <c r="D21324" s="73"/>
      <c r="P21324" s="73"/>
      <c r="T21324" s="73"/>
      <c r="U21324" s="73"/>
      <c r="V21324" s="73"/>
      <c r="X21324" s="12"/>
    </row>
    <row r="21325" spans="2:24" x14ac:dyDescent="0.3">
      <c r="B21325" s="73"/>
      <c r="D21325" s="73"/>
      <c r="P21325" s="73"/>
      <c r="T21325" s="73"/>
      <c r="U21325" s="73"/>
      <c r="V21325" s="73"/>
      <c r="X21325" s="12"/>
    </row>
    <row r="21326" spans="2:24" x14ac:dyDescent="0.3">
      <c r="B21326" s="73"/>
      <c r="D21326" s="73"/>
      <c r="P21326" s="73"/>
      <c r="T21326" s="73"/>
      <c r="U21326" s="73"/>
      <c r="V21326" s="73"/>
      <c r="X21326" s="12"/>
    </row>
    <row r="21327" spans="2:24" x14ac:dyDescent="0.3">
      <c r="B21327" s="73"/>
      <c r="D21327" s="73"/>
      <c r="P21327" s="73"/>
      <c r="T21327" s="73"/>
      <c r="U21327" s="73"/>
      <c r="V21327" s="73"/>
      <c r="X21327" s="12"/>
    </row>
    <row r="21328" spans="2:24" x14ac:dyDescent="0.3">
      <c r="B21328" s="73"/>
      <c r="D21328" s="73"/>
      <c r="P21328" s="73"/>
      <c r="T21328" s="73"/>
      <c r="U21328" s="73"/>
      <c r="V21328" s="73"/>
      <c r="X21328" s="12"/>
    </row>
    <row r="21329" spans="2:24" x14ac:dyDescent="0.3">
      <c r="B21329" s="73"/>
      <c r="D21329" s="73"/>
      <c r="P21329" s="73"/>
      <c r="T21329" s="73"/>
      <c r="U21329" s="73"/>
      <c r="V21329" s="73"/>
      <c r="X21329" s="12"/>
    </row>
    <row r="21330" spans="2:24" x14ac:dyDescent="0.3">
      <c r="B21330" s="73"/>
      <c r="D21330" s="73"/>
      <c r="P21330" s="73"/>
      <c r="T21330" s="73"/>
      <c r="U21330" s="73"/>
      <c r="V21330" s="73"/>
      <c r="X21330" s="12"/>
    </row>
    <row r="21331" spans="2:24" x14ac:dyDescent="0.3">
      <c r="B21331" s="73"/>
      <c r="D21331" s="73"/>
      <c r="P21331" s="73"/>
      <c r="T21331" s="73"/>
      <c r="U21331" s="73"/>
      <c r="V21331" s="73"/>
      <c r="X21331" s="12"/>
    </row>
    <row r="21332" spans="2:24" x14ac:dyDescent="0.3">
      <c r="B21332" s="73"/>
      <c r="D21332" s="73"/>
      <c r="P21332" s="73"/>
      <c r="T21332" s="73"/>
      <c r="U21332" s="73"/>
      <c r="V21332" s="73"/>
      <c r="X21332" s="12"/>
    </row>
    <row r="21333" spans="2:24" x14ac:dyDescent="0.3">
      <c r="B21333" s="73"/>
      <c r="D21333" s="73"/>
      <c r="P21333" s="73"/>
      <c r="T21333" s="73"/>
      <c r="U21333" s="73"/>
      <c r="V21333" s="73"/>
      <c r="X21333" s="12"/>
    </row>
    <row r="21334" spans="2:24" x14ac:dyDescent="0.3">
      <c r="B21334" s="73"/>
      <c r="D21334" s="73"/>
      <c r="P21334" s="73"/>
      <c r="T21334" s="73"/>
      <c r="U21334" s="73"/>
      <c r="V21334" s="73"/>
      <c r="X21334" s="12"/>
    </row>
    <row r="21335" spans="2:24" x14ac:dyDescent="0.3">
      <c r="B21335" s="73"/>
      <c r="D21335" s="73"/>
      <c r="P21335" s="73"/>
      <c r="T21335" s="73"/>
      <c r="U21335" s="73"/>
      <c r="V21335" s="73"/>
      <c r="X21335" s="12"/>
    </row>
    <row r="21336" spans="2:24" x14ac:dyDescent="0.3">
      <c r="B21336" s="73"/>
      <c r="D21336" s="73"/>
      <c r="P21336" s="73"/>
      <c r="T21336" s="73"/>
      <c r="U21336" s="73"/>
      <c r="V21336" s="73"/>
      <c r="X21336" s="12"/>
    </row>
    <row r="21337" spans="2:24" x14ac:dyDescent="0.3">
      <c r="B21337" s="73"/>
      <c r="D21337" s="73"/>
      <c r="P21337" s="73"/>
      <c r="T21337" s="73"/>
      <c r="U21337" s="73"/>
      <c r="V21337" s="73"/>
      <c r="X21337" s="12"/>
    </row>
    <row r="21338" spans="2:24" x14ac:dyDescent="0.3">
      <c r="B21338" s="73"/>
      <c r="D21338" s="73"/>
      <c r="P21338" s="73"/>
      <c r="T21338" s="73"/>
      <c r="U21338" s="73"/>
      <c r="V21338" s="73"/>
      <c r="X21338" s="12"/>
    </row>
    <row r="21339" spans="2:24" x14ac:dyDescent="0.3">
      <c r="B21339" s="73"/>
      <c r="D21339" s="73"/>
      <c r="P21339" s="73"/>
      <c r="T21339" s="73"/>
      <c r="U21339" s="73"/>
      <c r="V21339" s="73"/>
      <c r="X21339" s="12"/>
    </row>
    <row r="21340" spans="2:24" x14ac:dyDescent="0.3">
      <c r="B21340" s="73"/>
      <c r="D21340" s="73"/>
      <c r="P21340" s="73"/>
      <c r="T21340" s="73"/>
      <c r="U21340" s="73"/>
      <c r="V21340" s="73"/>
      <c r="X21340" s="12"/>
    </row>
    <row r="21341" spans="2:24" x14ac:dyDescent="0.3">
      <c r="B21341" s="73"/>
      <c r="D21341" s="73"/>
      <c r="P21341" s="73"/>
      <c r="T21341" s="73"/>
      <c r="U21341" s="73"/>
      <c r="V21341" s="73"/>
      <c r="X21341" s="12"/>
    </row>
    <row r="21342" spans="2:24" x14ac:dyDescent="0.3">
      <c r="B21342" s="73"/>
      <c r="D21342" s="73"/>
      <c r="P21342" s="73"/>
      <c r="T21342" s="73"/>
      <c r="U21342" s="73"/>
      <c r="V21342" s="73"/>
      <c r="X21342" s="12"/>
    </row>
    <row r="21343" spans="2:24" x14ac:dyDescent="0.3">
      <c r="B21343" s="73"/>
      <c r="D21343" s="73"/>
      <c r="P21343" s="73"/>
      <c r="T21343" s="73"/>
      <c r="U21343" s="73"/>
      <c r="V21343" s="73"/>
      <c r="X21343" s="12"/>
    </row>
    <row r="21344" spans="2:24" x14ac:dyDescent="0.3">
      <c r="B21344" s="73"/>
      <c r="D21344" s="73"/>
      <c r="P21344" s="73"/>
      <c r="T21344" s="73"/>
      <c r="U21344" s="73"/>
      <c r="V21344" s="73"/>
      <c r="X21344" s="12"/>
    </row>
    <row r="21345" spans="2:24" x14ac:dyDescent="0.3">
      <c r="B21345" s="73"/>
      <c r="D21345" s="73"/>
      <c r="P21345" s="73"/>
      <c r="T21345" s="73"/>
      <c r="U21345" s="73"/>
      <c r="V21345" s="73"/>
      <c r="X21345" s="12"/>
    </row>
    <row r="21346" spans="2:24" x14ac:dyDescent="0.3">
      <c r="B21346" s="73"/>
      <c r="D21346" s="73"/>
      <c r="P21346" s="73"/>
      <c r="T21346" s="73"/>
      <c r="U21346" s="73"/>
      <c r="V21346" s="73"/>
      <c r="X21346" s="12"/>
    </row>
    <row r="21347" spans="2:24" x14ac:dyDescent="0.3">
      <c r="B21347" s="73"/>
      <c r="D21347" s="73"/>
      <c r="P21347" s="73"/>
      <c r="T21347" s="73"/>
      <c r="U21347" s="73"/>
      <c r="V21347" s="73"/>
      <c r="X21347" s="12"/>
    </row>
    <row r="21348" spans="2:24" x14ac:dyDescent="0.3">
      <c r="B21348" s="73"/>
      <c r="D21348" s="73"/>
      <c r="P21348" s="73"/>
      <c r="T21348" s="73"/>
      <c r="U21348" s="73"/>
      <c r="V21348" s="73"/>
      <c r="X21348" s="12"/>
    </row>
    <row r="21349" spans="2:24" x14ac:dyDescent="0.3">
      <c r="B21349" s="73"/>
      <c r="D21349" s="73"/>
      <c r="P21349" s="73"/>
      <c r="T21349" s="73"/>
      <c r="U21349" s="73"/>
      <c r="V21349" s="73"/>
      <c r="X21349" s="12"/>
    </row>
    <row r="21350" spans="2:24" x14ac:dyDescent="0.3">
      <c r="B21350" s="73"/>
      <c r="D21350" s="73"/>
      <c r="P21350" s="73"/>
      <c r="T21350" s="73"/>
      <c r="U21350" s="73"/>
      <c r="V21350" s="73"/>
      <c r="X21350" s="12"/>
    </row>
    <row r="21351" spans="2:24" x14ac:dyDescent="0.3">
      <c r="B21351" s="73"/>
      <c r="D21351" s="73"/>
      <c r="P21351" s="73"/>
      <c r="T21351" s="73"/>
      <c r="U21351" s="73"/>
      <c r="V21351" s="73"/>
      <c r="X21351" s="12"/>
    </row>
    <row r="21352" spans="2:24" x14ac:dyDescent="0.3">
      <c r="B21352" s="73"/>
      <c r="D21352" s="73"/>
      <c r="P21352" s="73"/>
      <c r="T21352" s="73"/>
      <c r="U21352" s="73"/>
      <c r="V21352" s="73"/>
      <c r="X21352" s="12"/>
    </row>
    <row r="21353" spans="2:24" x14ac:dyDescent="0.3">
      <c r="B21353" s="73"/>
      <c r="D21353" s="73"/>
      <c r="P21353" s="73"/>
      <c r="T21353" s="73"/>
      <c r="U21353" s="73"/>
      <c r="V21353" s="73"/>
      <c r="X21353" s="12"/>
    </row>
    <row r="21354" spans="2:24" x14ac:dyDescent="0.3">
      <c r="B21354" s="73"/>
      <c r="D21354" s="73"/>
      <c r="P21354" s="73"/>
      <c r="T21354" s="73"/>
      <c r="U21354" s="73"/>
      <c r="V21354" s="73"/>
      <c r="X21354" s="12"/>
    </row>
    <row r="21355" spans="2:24" x14ac:dyDescent="0.3">
      <c r="B21355" s="73"/>
      <c r="D21355" s="73"/>
      <c r="P21355" s="73"/>
      <c r="T21355" s="73"/>
      <c r="U21355" s="73"/>
      <c r="V21355" s="73"/>
      <c r="X21355" s="12"/>
    </row>
    <row r="21356" spans="2:24" x14ac:dyDescent="0.3">
      <c r="B21356" s="73"/>
      <c r="D21356" s="73"/>
      <c r="P21356" s="73"/>
      <c r="T21356" s="73"/>
      <c r="U21356" s="73"/>
      <c r="V21356" s="73"/>
      <c r="X21356" s="12"/>
    </row>
    <row r="21357" spans="2:24" x14ac:dyDescent="0.3">
      <c r="B21357" s="73"/>
      <c r="D21357" s="73"/>
      <c r="P21357" s="73"/>
      <c r="T21357" s="73"/>
      <c r="U21357" s="73"/>
      <c r="V21357" s="73"/>
      <c r="X21357" s="12"/>
    </row>
    <row r="21358" spans="2:24" x14ac:dyDescent="0.3">
      <c r="B21358" s="73"/>
      <c r="D21358" s="73"/>
      <c r="P21358" s="73"/>
      <c r="T21358" s="73"/>
      <c r="U21358" s="73"/>
      <c r="V21358" s="73"/>
      <c r="X21358" s="12"/>
    </row>
    <row r="21359" spans="2:24" x14ac:dyDescent="0.3">
      <c r="B21359" s="73"/>
      <c r="D21359" s="73"/>
      <c r="P21359" s="73"/>
      <c r="T21359" s="73"/>
      <c r="U21359" s="73"/>
      <c r="V21359" s="73"/>
      <c r="X21359" s="12"/>
    </row>
    <row r="21360" spans="2:24" x14ac:dyDescent="0.3">
      <c r="B21360" s="73"/>
      <c r="D21360" s="73"/>
      <c r="P21360" s="73"/>
      <c r="T21360" s="73"/>
      <c r="U21360" s="73"/>
      <c r="V21360" s="73"/>
      <c r="X21360" s="12"/>
    </row>
    <row r="21361" spans="2:24" x14ac:dyDescent="0.3">
      <c r="B21361" s="73"/>
      <c r="D21361" s="73"/>
      <c r="P21361" s="73"/>
      <c r="T21361" s="73"/>
      <c r="U21361" s="73"/>
      <c r="V21361" s="73"/>
      <c r="X21361" s="12"/>
    </row>
    <row r="21362" spans="2:24" x14ac:dyDescent="0.3">
      <c r="B21362" s="73"/>
      <c r="D21362" s="73"/>
      <c r="P21362" s="73"/>
      <c r="T21362" s="73"/>
      <c r="U21362" s="73"/>
      <c r="V21362" s="73"/>
      <c r="X21362" s="12"/>
    </row>
    <row r="21363" spans="2:24" x14ac:dyDescent="0.3">
      <c r="B21363" s="73"/>
      <c r="D21363" s="73"/>
      <c r="P21363" s="73"/>
      <c r="T21363" s="73"/>
      <c r="U21363" s="73"/>
      <c r="V21363" s="73"/>
      <c r="X21363" s="12"/>
    </row>
    <row r="21364" spans="2:24" x14ac:dyDescent="0.3">
      <c r="B21364" s="73"/>
      <c r="D21364" s="73"/>
      <c r="P21364" s="73"/>
      <c r="T21364" s="73"/>
      <c r="U21364" s="73"/>
      <c r="V21364" s="73"/>
      <c r="X21364" s="12"/>
    </row>
    <row r="21365" spans="2:24" x14ac:dyDescent="0.3">
      <c r="B21365" s="73"/>
      <c r="D21365" s="73"/>
      <c r="P21365" s="73"/>
      <c r="T21365" s="73"/>
      <c r="U21365" s="73"/>
      <c r="V21365" s="73"/>
      <c r="X21365" s="12"/>
    </row>
    <row r="21366" spans="2:24" x14ac:dyDescent="0.3">
      <c r="B21366" s="73"/>
      <c r="D21366" s="73"/>
      <c r="P21366" s="73"/>
      <c r="T21366" s="73"/>
      <c r="U21366" s="73"/>
      <c r="V21366" s="73"/>
      <c r="X21366" s="12"/>
    </row>
    <row r="21367" spans="2:24" x14ac:dyDescent="0.3">
      <c r="B21367" s="73"/>
      <c r="D21367" s="73"/>
      <c r="P21367" s="73"/>
      <c r="T21367" s="73"/>
      <c r="U21367" s="73"/>
      <c r="V21367" s="73"/>
      <c r="X21367" s="12"/>
    </row>
    <row r="21368" spans="2:24" x14ac:dyDescent="0.3">
      <c r="B21368" s="73"/>
      <c r="D21368" s="73"/>
      <c r="P21368" s="73"/>
      <c r="T21368" s="73"/>
      <c r="U21368" s="73"/>
      <c r="V21368" s="73"/>
      <c r="X21368" s="12"/>
    </row>
    <row r="21369" spans="2:24" x14ac:dyDescent="0.3">
      <c r="B21369" s="73"/>
      <c r="D21369" s="73"/>
      <c r="P21369" s="73"/>
      <c r="T21369" s="73"/>
      <c r="U21369" s="73"/>
      <c r="V21369" s="73"/>
      <c r="X21369" s="12"/>
    </row>
    <row r="21370" spans="2:24" x14ac:dyDescent="0.3">
      <c r="B21370" s="73"/>
      <c r="D21370" s="73"/>
      <c r="P21370" s="73"/>
      <c r="T21370" s="73"/>
      <c r="U21370" s="73"/>
      <c r="V21370" s="73"/>
      <c r="X21370" s="12"/>
    </row>
    <row r="21371" spans="2:24" x14ac:dyDescent="0.3">
      <c r="B21371" s="73"/>
      <c r="D21371" s="73"/>
      <c r="P21371" s="73"/>
      <c r="T21371" s="73"/>
      <c r="U21371" s="73"/>
      <c r="V21371" s="73"/>
      <c r="X21371" s="12"/>
    </row>
    <row r="21372" spans="2:24" x14ac:dyDescent="0.3">
      <c r="B21372" s="73"/>
      <c r="D21372" s="73"/>
      <c r="P21372" s="73"/>
      <c r="T21372" s="73"/>
      <c r="U21372" s="73"/>
      <c r="V21372" s="73"/>
      <c r="X21372" s="12"/>
    </row>
    <row r="21373" spans="2:24" x14ac:dyDescent="0.3">
      <c r="B21373" s="73"/>
      <c r="D21373" s="73"/>
      <c r="P21373" s="73"/>
      <c r="T21373" s="73"/>
      <c r="U21373" s="73"/>
      <c r="V21373" s="73"/>
      <c r="X21373" s="12"/>
    </row>
    <row r="21374" spans="2:24" x14ac:dyDescent="0.3">
      <c r="B21374" s="73"/>
      <c r="D21374" s="73"/>
      <c r="P21374" s="73"/>
      <c r="T21374" s="73"/>
      <c r="U21374" s="73"/>
      <c r="V21374" s="73"/>
      <c r="X21374" s="12"/>
    </row>
    <row r="21375" spans="2:24" x14ac:dyDescent="0.3">
      <c r="B21375" s="73"/>
      <c r="D21375" s="73"/>
      <c r="P21375" s="73"/>
      <c r="T21375" s="73"/>
      <c r="U21375" s="73"/>
      <c r="V21375" s="73"/>
      <c r="X21375" s="12"/>
    </row>
    <row r="21376" spans="2:24" x14ac:dyDescent="0.3">
      <c r="B21376" s="73"/>
      <c r="D21376" s="73"/>
      <c r="P21376" s="73"/>
      <c r="T21376" s="73"/>
      <c r="U21376" s="73"/>
      <c r="V21376" s="73"/>
      <c r="X21376" s="12"/>
    </row>
    <row r="21377" spans="2:24" x14ac:dyDescent="0.3">
      <c r="B21377" s="73"/>
      <c r="D21377" s="73"/>
      <c r="P21377" s="73"/>
      <c r="T21377" s="73"/>
      <c r="U21377" s="73"/>
      <c r="V21377" s="73"/>
      <c r="X21377" s="12"/>
    </row>
    <row r="21378" spans="2:24" x14ac:dyDescent="0.3">
      <c r="B21378" s="73"/>
      <c r="D21378" s="73"/>
      <c r="P21378" s="73"/>
      <c r="T21378" s="73"/>
      <c r="U21378" s="73"/>
      <c r="V21378" s="73"/>
      <c r="X21378" s="12"/>
    </row>
    <row r="21379" spans="2:24" x14ac:dyDescent="0.3">
      <c r="B21379" s="73"/>
      <c r="D21379" s="73"/>
      <c r="P21379" s="73"/>
      <c r="T21379" s="73"/>
      <c r="U21379" s="73"/>
      <c r="V21379" s="73"/>
      <c r="X21379" s="12"/>
    </row>
    <row r="21380" spans="2:24" x14ac:dyDescent="0.3">
      <c r="B21380" s="73"/>
      <c r="D21380" s="73"/>
      <c r="P21380" s="73"/>
      <c r="T21380" s="73"/>
      <c r="U21380" s="73"/>
      <c r="V21380" s="73"/>
      <c r="X21380" s="12"/>
    </row>
    <row r="21381" spans="2:24" x14ac:dyDescent="0.3">
      <c r="B21381" s="73"/>
      <c r="D21381" s="73"/>
      <c r="P21381" s="73"/>
      <c r="T21381" s="73"/>
      <c r="U21381" s="73"/>
      <c r="V21381" s="73"/>
      <c r="X21381" s="12"/>
    </row>
    <row r="21382" spans="2:24" x14ac:dyDescent="0.3">
      <c r="B21382" s="73"/>
      <c r="D21382" s="73"/>
      <c r="P21382" s="73"/>
      <c r="T21382" s="73"/>
      <c r="U21382" s="73"/>
      <c r="V21382" s="73"/>
      <c r="X21382" s="12"/>
    </row>
    <row r="21383" spans="2:24" x14ac:dyDescent="0.3">
      <c r="B21383" s="73"/>
      <c r="D21383" s="73"/>
      <c r="P21383" s="73"/>
      <c r="T21383" s="73"/>
      <c r="U21383" s="73"/>
      <c r="V21383" s="73"/>
      <c r="X21383" s="12"/>
    </row>
    <row r="21384" spans="2:24" x14ac:dyDescent="0.3">
      <c r="B21384" s="73"/>
      <c r="D21384" s="73"/>
      <c r="P21384" s="73"/>
      <c r="T21384" s="73"/>
      <c r="U21384" s="73"/>
      <c r="V21384" s="73"/>
      <c r="X21384" s="12"/>
    </row>
    <row r="21385" spans="2:24" x14ac:dyDescent="0.3">
      <c r="B21385" s="73"/>
      <c r="D21385" s="73"/>
      <c r="P21385" s="73"/>
      <c r="T21385" s="73"/>
      <c r="U21385" s="73"/>
      <c r="V21385" s="73"/>
      <c r="X21385" s="12"/>
    </row>
    <row r="21386" spans="2:24" x14ac:dyDescent="0.3">
      <c r="B21386" s="73"/>
      <c r="D21386" s="73"/>
      <c r="P21386" s="73"/>
      <c r="T21386" s="73"/>
      <c r="U21386" s="73"/>
      <c r="V21386" s="73"/>
      <c r="X21386" s="12"/>
    </row>
    <row r="21387" spans="2:24" x14ac:dyDescent="0.3">
      <c r="B21387" s="73"/>
      <c r="D21387" s="73"/>
      <c r="P21387" s="73"/>
      <c r="T21387" s="73"/>
      <c r="U21387" s="73"/>
      <c r="V21387" s="73"/>
      <c r="X21387" s="12"/>
    </row>
    <row r="21388" spans="2:24" x14ac:dyDescent="0.3">
      <c r="B21388" s="73"/>
      <c r="D21388" s="73"/>
      <c r="P21388" s="73"/>
      <c r="T21388" s="73"/>
      <c r="U21388" s="73"/>
      <c r="V21388" s="73"/>
      <c r="X21388" s="12"/>
    </row>
    <row r="21389" spans="2:24" x14ac:dyDescent="0.3">
      <c r="B21389" s="73"/>
      <c r="D21389" s="73"/>
      <c r="P21389" s="73"/>
      <c r="T21389" s="73"/>
      <c r="U21389" s="73"/>
      <c r="V21389" s="73"/>
      <c r="X21389" s="12"/>
    </row>
    <row r="21390" spans="2:24" x14ac:dyDescent="0.3">
      <c r="B21390" s="73"/>
      <c r="D21390" s="73"/>
      <c r="P21390" s="73"/>
      <c r="T21390" s="73"/>
      <c r="U21390" s="73"/>
      <c r="V21390" s="73"/>
      <c r="X21390" s="12"/>
    </row>
    <row r="21391" spans="2:24" x14ac:dyDescent="0.3">
      <c r="B21391" s="73"/>
      <c r="D21391" s="73"/>
      <c r="P21391" s="73"/>
      <c r="T21391" s="73"/>
      <c r="U21391" s="73"/>
      <c r="V21391" s="73"/>
      <c r="X21391" s="12"/>
    </row>
    <row r="21392" spans="2:24" x14ac:dyDescent="0.3">
      <c r="B21392" s="73"/>
      <c r="D21392" s="73"/>
      <c r="P21392" s="73"/>
      <c r="T21392" s="73"/>
      <c r="U21392" s="73"/>
      <c r="V21392" s="73"/>
      <c r="X21392" s="12"/>
    </row>
    <row r="21393" spans="2:24" x14ac:dyDescent="0.3">
      <c r="B21393" s="73"/>
      <c r="D21393" s="73"/>
      <c r="P21393" s="73"/>
      <c r="T21393" s="73"/>
      <c r="U21393" s="73"/>
      <c r="V21393" s="73"/>
      <c r="X21393" s="12"/>
    </row>
    <row r="21394" spans="2:24" x14ac:dyDescent="0.3">
      <c r="B21394" s="73"/>
      <c r="D21394" s="73"/>
      <c r="P21394" s="73"/>
      <c r="T21394" s="73"/>
      <c r="U21394" s="73"/>
      <c r="V21394" s="73"/>
      <c r="X21394" s="12"/>
    </row>
    <row r="21395" spans="2:24" x14ac:dyDescent="0.3">
      <c r="B21395" s="73"/>
      <c r="D21395" s="73"/>
      <c r="P21395" s="73"/>
      <c r="T21395" s="73"/>
      <c r="U21395" s="73"/>
      <c r="V21395" s="73"/>
      <c r="X21395" s="12"/>
    </row>
    <row r="21396" spans="2:24" x14ac:dyDescent="0.3">
      <c r="B21396" s="73"/>
      <c r="D21396" s="73"/>
      <c r="P21396" s="73"/>
      <c r="T21396" s="73"/>
      <c r="U21396" s="73"/>
      <c r="V21396" s="73"/>
      <c r="X21396" s="12"/>
    </row>
    <row r="21397" spans="2:24" x14ac:dyDescent="0.3">
      <c r="B21397" s="73"/>
      <c r="D21397" s="73"/>
      <c r="P21397" s="73"/>
      <c r="T21397" s="73"/>
      <c r="U21397" s="73"/>
      <c r="V21397" s="73"/>
      <c r="X21397" s="12"/>
    </row>
    <row r="21398" spans="2:24" x14ac:dyDescent="0.3">
      <c r="B21398" s="73"/>
      <c r="D21398" s="73"/>
      <c r="P21398" s="73"/>
      <c r="T21398" s="73"/>
      <c r="U21398" s="73"/>
      <c r="V21398" s="73"/>
      <c r="X21398" s="12"/>
    </row>
    <row r="21399" spans="2:24" x14ac:dyDescent="0.3">
      <c r="B21399" s="73"/>
      <c r="D21399" s="73"/>
      <c r="P21399" s="73"/>
      <c r="T21399" s="73"/>
      <c r="U21399" s="73"/>
      <c r="V21399" s="73"/>
      <c r="X21399" s="12"/>
    </row>
    <row r="21400" spans="2:24" x14ac:dyDescent="0.3">
      <c r="B21400" s="73"/>
      <c r="D21400" s="73"/>
      <c r="P21400" s="73"/>
      <c r="T21400" s="73"/>
      <c r="U21400" s="73"/>
      <c r="V21400" s="73"/>
      <c r="X21400" s="12"/>
    </row>
    <row r="21401" spans="2:24" x14ac:dyDescent="0.3">
      <c r="B21401" s="73"/>
      <c r="D21401" s="73"/>
      <c r="P21401" s="73"/>
      <c r="T21401" s="73"/>
      <c r="U21401" s="73"/>
      <c r="V21401" s="73"/>
      <c r="X21401" s="12"/>
    </row>
    <row r="21402" spans="2:24" x14ac:dyDescent="0.3">
      <c r="B21402" s="73"/>
      <c r="D21402" s="73"/>
      <c r="P21402" s="73"/>
      <c r="T21402" s="73"/>
      <c r="U21402" s="73"/>
      <c r="V21402" s="73"/>
      <c r="X21402" s="12"/>
    </row>
    <row r="21403" spans="2:24" x14ac:dyDescent="0.3">
      <c r="B21403" s="73"/>
      <c r="D21403" s="73"/>
      <c r="P21403" s="73"/>
      <c r="T21403" s="73"/>
      <c r="U21403" s="73"/>
      <c r="V21403" s="73"/>
      <c r="X21403" s="12"/>
    </row>
    <row r="21404" spans="2:24" x14ac:dyDescent="0.3">
      <c r="B21404" s="73"/>
      <c r="D21404" s="73"/>
      <c r="P21404" s="73"/>
      <c r="T21404" s="73"/>
      <c r="U21404" s="73"/>
      <c r="V21404" s="73"/>
      <c r="X21404" s="12"/>
    </row>
    <row r="21405" spans="2:24" x14ac:dyDescent="0.3">
      <c r="B21405" s="73"/>
      <c r="D21405" s="73"/>
      <c r="P21405" s="73"/>
      <c r="T21405" s="73"/>
      <c r="U21405" s="73"/>
      <c r="V21405" s="73"/>
      <c r="X21405" s="12"/>
    </row>
    <row r="21406" spans="2:24" x14ac:dyDescent="0.3">
      <c r="B21406" s="73"/>
      <c r="D21406" s="73"/>
      <c r="P21406" s="73"/>
      <c r="T21406" s="73"/>
      <c r="U21406" s="73"/>
      <c r="V21406" s="73"/>
      <c r="X21406" s="12"/>
    </row>
    <row r="21407" spans="2:24" x14ac:dyDescent="0.3">
      <c r="B21407" s="73"/>
      <c r="D21407" s="73"/>
      <c r="P21407" s="73"/>
      <c r="T21407" s="73"/>
      <c r="U21407" s="73"/>
      <c r="V21407" s="73"/>
      <c r="X21407" s="12"/>
    </row>
    <row r="21408" spans="2:24" x14ac:dyDescent="0.3">
      <c r="B21408" s="73"/>
      <c r="D21408" s="73"/>
      <c r="P21408" s="73"/>
      <c r="T21408" s="73"/>
      <c r="U21408" s="73"/>
      <c r="V21408" s="73"/>
      <c r="X21408" s="12"/>
    </row>
    <row r="21409" spans="2:24" x14ac:dyDescent="0.3">
      <c r="B21409" s="73"/>
      <c r="D21409" s="73"/>
      <c r="P21409" s="73"/>
      <c r="T21409" s="73"/>
      <c r="U21409" s="73"/>
      <c r="V21409" s="73"/>
      <c r="X21409" s="12"/>
    </row>
    <row r="21410" spans="2:24" x14ac:dyDescent="0.3">
      <c r="B21410" s="73"/>
      <c r="D21410" s="73"/>
      <c r="P21410" s="73"/>
      <c r="T21410" s="73"/>
      <c r="U21410" s="73"/>
      <c r="V21410" s="73"/>
      <c r="X21410" s="12"/>
    </row>
    <row r="21411" spans="2:24" x14ac:dyDescent="0.3">
      <c r="B21411" s="73"/>
      <c r="D21411" s="73"/>
      <c r="P21411" s="73"/>
      <c r="T21411" s="73"/>
      <c r="U21411" s="73"/>
      <c r="V21411" s="73"/>
      <c r="X21411" s="12"/>
    </row>
    <row r="21412" spans="2:24" x14ac:dyDescent="0.3">
      <c r="B21412" s="73"/>
      <c r="D21412" s="73"/>
      <c r="P21412" s="73"/>
      <c r="T21412" s="73"/>
      <c r="U21412" s="73"/>
      <c r="V21412" s="73"/>
      <c r="X21412" s="12"/>
    </row>
    <row r="21413" spans="2:24" x14ac:dyDescent="0.3">
      <c r="B21413" s="73"/>
      <c r="D21413" s="73"/>
      <c r="P21413" s="73"/>
      <c r="T21413" s="73"/>
      <c r="U21413" s="73"/>
      <c r="V21413" s="73"/>
      <c r="X21413" s="12"/>
    </row>
    <row r="21414" spans="2:24" x14ac:dyDescent="0.3">
      <c r="B21414" s="73"/>
      <c r="D21414" s="73"/>
      <c r="P21414" s="73"/>
      <c r="T21414" s="73"/>
      <c r="U21414" s="73"/>
      <c r="V21414" s="73"/>
      <c r="X21414" s="12"/>
    </row>
    <row r="21415" spans="2:24" x14ac:dyDescent="0.3">
      <c r="B21415" s="73"/>
      <c r="D21415" s="73"/>
      <c r="P21415" s="73"/>
      <c r="T21415" s="73"/>
      <c r="U21415" s="73"/>
      <c r="V21415" s="73"/>
      <c r="X21415" s="12"/>
    </row>
    <row r="21416" spans="2:24" x14ac:dyDescent="0.3">
      <c r="B21416" s="73"/>
      <c r="D21416" s="73"/>
      <c r="P21416" s="73"/>
      <c r="T21416" s="73"/>
      <c r="U21416" s="73"/>
      <c r="V21416" s="73"/>
      <c r="X21416" s="12"/>
    </row>
    <row r="21417" spans="2:24" x14ac:dyDescent="0.3">
      <c r="B21417" s="73"/>
      <c r="D21417" s="73"/>
      <c r="P21417" s="73"/>
      <c r="T21417" s="73"/>
      <c r="U21417" s="73"/>
      <c r="V21417" s="73"/>
      <c r="X21417" s="12"/>
    </row>
    <row r="21418" spans="2:24" x14ac:dyDescent="0.3">
      <c r="B21418" s="73"/>
      <c r="D21418" s="73"/>
      <c r="P21418" s="73"/>
      <c r="T21418" s="73"/>
      <c r="U21418" s="73"/>
      <c r="V21418" s="73"/>
      <c r="X21418" s="12"/>
    </row>
    <row r="21419" spans="2:24" x14ac:dyDescent="0.3">
      <c r="B21419" s="73"/>
      <c r="D21419" s="73"/>
      <c r="P21419" s="73"/>
      <c r="T21419" s="73"/>
      <c r="U21419" s="73"/>
      <c r="V21419" s="73"/>
      <c r="X21419" s="12"/>
    </row>
    <row r="21420" spans="2:24" x14ac:dyDescent="0.3">
      <c r="B21420" s="73"/>
      <c r="D21420" s="73"/>
      <c r="P21420" s="73"/>
      <c r="T21420" s="73"/>
      <c r="U21420" s="73"/>
      <c r="V21420" s="73"/>
      <c r="X21420" s="12"/>
    </row>
    <row r="21421" spans="2:24" x14ac:dyDescent="0.3">
      <c r="B21421" s="73"/>
      <c r="D21421" s="73"/>
      <c r="P21421" s="73"/>
      <c r="T21421" s="73"/>
      <c r="U21421" s="73"/>
      <c r="V21421" s="73"/>
      <c r="X21421" s="12"/>
    </row>
    <row r="21422" spans="2:24" x14ac:dyDescent="0.3">
      <c r="B21422" s="73"/>
      <c r="D21422" s="73"/>
      <c r="P21422" s="73"/>
      <c r="T21422" s="73"/>
      <c r="U21422" s="73"/>
      <c r="V21422" s="73"/>
      <c r="X21422" s="12"/>
    </row>
    <row r="21423" spans="2:24" x14ac:dyDescent="0.3">
      <c r="B21423" s="73"/>
      <c r="D21423" s="73"/>
      <c r="P21423" s="73"/>
      <c r="T21423" s="73"/>
      <c r="U21423" s="73"/>
      <c r="V21423" s="73"/>
      <c r="X21423" s="12"/>
    </row>
    <row r="21424" spans="2:24" x14ac:dyDescent="0.3">
      <c r="B21424" s="73"/>
      <c r="D21424" s="73"/>
      <c r="P21424" s="73"/>
      <c r="T21424" s="73"/>
      <c r="U21424" s="73"/>
      <c r="V21424" s="73"/>
      <c r="X21424" s="12"/>
    </row>
    <row r="21425" spans="2:24" x14ac:dyDescent="0.3">
      <c r="B21425" s="73"/>
      <c r="D21425" s="73"/>
      <c r="P21425" s="73"/>
      <c r="T21425" s="73"/>
      <c r="U21425" s="73"/>
      <c r="V21425" s="73"/>
      <c r="X21425" s="12"/>
    </row>
    <row r="21426" spans="2:24" x14ac:dyDescent="0.3">
      <c r="B21426" s="73"/>
      <c r="D21426" s="73"/>
      <c r="P21426" s="73"/>
      <c r="T21426" s="73"/>
      <c r="U21426" s="73"/>
      <c r="V21426" s="73"/>
      <c r="X21426" s="12"/>
    </row>
    <row r="21427" spans="2:24" x14ac:dyDescent="0.3">
      <c r="B21427" s="73"/>
      <c r="D21427" s="73"/>
      <c r="P21427" s="73"/>
      <c r="T21427" s="73"/>
      <c r="U21427" s="73"/>
      <c r="V21427" s="73"/>
      <c r="X21427" s="12"/>
    </row>
    <row r="21428" spans="2:24" x14ac:dyDescent="0.3">
      <c r="B21428" s="73"/>
      <c r="D21428" s="73"/>
      <c r="P21428" s="73"/>
      <c r="T21428" s="73"/>
      <c r="U21428" s="73"/>
      <c r="V21428" s="73"/>
      <c r="X21428" s="12"/>
    </row>
    <row r="21429" spans="2:24" x14ac:dyDescent="0.3">
      <c r="B21429" s="73"/>
      <c r="D21429" s="73"/>
      <c r="P21429" s="73"/>
      <c r="T21429" s="73"/>
      <c r="U21429" s="73"/>
      <c r="V21429" s="73"/>
      <c r="X21429" s="12"/>
    </row>
    <row r="21430" spans="2:24" x14ac:dyDescent="0.3">
      <c r="B21430" s="73"/>
      <c r="D21430" s="73"/>
      <c r="P21430" s="73"/>
      <c r="T21430" s="73"/>
      <c r="U21430" s="73"/>
      <c r="V21430" s="73"/>
      <c r="X21430" s="12"/>
    </row>
    <row r="21431" spans="2:24" x14ac:dyDescent="0.3">
      <c r="B21431" s="73"/>
      <c r="D21431" s="73"/>
      <c r="P21431" s="73"/>
      <c r="T21431" s="73"/>
      <c r="U21431" s="73"/>
      <c r="V21431" s="73"/>
      <c r="X21431" s="12"/>
    </row>
    <row r="21432" spans="2:24" x14ac:dyDescent="0.3">
      <c r="B21432" s="73"/>
      <c r="D21432" s="73"/>
      <c r="P21432" s="73"/>
      <c r="T21432" s="73"/>
      <c r="U21432" s="73"/>
      <c r="V21432" s="73"/>
      <c r="X21432" s="12"/>
    </row>
    <row r="21433" spans="2:24" x14ac:dyDescent="0.3">
      <c r="B21433" s="73"/>
      <c r="D21433" s="73"/>
      <c r="P21433" s="73"/>
      <c r="T21433" s="73"/>
      <c r="U21433" s="73"/>
      <c r="V21433" s="73"/>
      <c r="X21433" s="12"/>
    </row>
    <row r="21434" spans="2:24" x14ac:dyDescent="0.3">
      <c r="B21434" s="73"/>
      <c r="D21434" s="73"/>
      <c r="P21434" s="73"/>
      <c r="T21434" s="73"/>
      <c r="U21434" s="73"/>
      <c r="V21434" s="73"/>
      <c r="X21434" s="12"/>
    </row>
    <row r="21435" spans="2:24" x14ac:dyDescent="0.3">
      <c r="B21435" s="73"/>
      <c r="D21435" s="73"/>
      <c r="P21435" s="73"/>
      <c r="T21435" s="73"/>
      <c r="U21435" s="73"/>
      <c r="V21435" s="73"/>
      <c r="X21435" s="12"/>
    </row>
    <row r="21436" spans="2:24" x14ac:dyDescent="0.3">
      <c r="B21436" s="73"/>
      <c r="D21436" s="73"/>
      <c r="P21436" s="73"/>
      <c r="T21436" s="73"/>
      <c r="U21436" s="73"/>
      <c r="V21436" s="73"/>
      <c r="X21436" s="12"/>
    </row>
    <row r="21437" spans="2:24" x14ac:dyDescent="0.3">
      <c r="B21437" s="73"/>
      <c r="D21437" s="73"/>
      <c r="P21437" s="73"/>
      <c r="T21437" s="73"/>
      <c r="U21437" s="73"/>
      <c r="V21437" s="73"/>
      <c r="X21437" s="12"/>
    </row>
    <row r="21438" spans="2:24" x14ac:dyDescent="0.3">
      <c r="B21438" s="73"/>
      <c r="D21438" s="73"/>
      <c r="P21438" s="73"/>
      <c r="T21438" s="73"/>
      <c r="U21438" s="73"/>
      <c r="V21438" s="73"/>
      <c r="X21438" s="12"/>
    </row>
    <row r="21439" spans="2:24" x14ac:dyDescent="0.3">
      <c r="B21439" s="73"/>
      <c r="D21439" s="73"/>
      <c r="P21439" s="73"/>
      <c r="T21439" s="73"/>
      <c r="U21439" s="73"/>
      <c r="V21439" s="73"/>
      <c r="X21439" s="12"/>
    </row>
    <row r="21440" spans="2:24" x14ac:dyDescent="0.3">
      <c r="B21440" s="73"/>
      <c r="D21440" s="73"/>
      <c r="P21440" s="73"/>
      <c r="T21440" s="73"/>
      <c r="U21440" s="73"/>
      <c r="V21440" s="73"/>
      <c r="X21440" s="12"/>
    </row>
    <row r="21441" spans="2:24" x14ac:dyDescent="0.3">
      <c r="B21441" s="73"/>
      <c r="D21441" s="73"/>
      <c r="P21441" s="73"/>
      <c r="T21441" s="73"/>
      <c r="U21441" s="73"/>
      <c r="V21441" s="73"/>
      <c r="X21441" s="12"/>
    </row>
    <row r="21442" spans="2:24" x14ac:dyDescent="0.3">
      <c r="B21442" s="73"/>
      <c r="D21442" s="73"/>
      <c r="P21442" s="73"/>
      <c r="T21442" s="73"/>
      <c r="U21442" s="73"/>
      <c r="V21442" s="73"/>
      <c r="X21442" s="12"/>
    </row>
    <row r="21443" spans="2:24" x14ac:dyDescent="0.3">
      <c r="B21443" s="73"/>
      <c r="D21443" s="73"/>
      <c r="P21443" s="73"/>
      <c r="T21443" s="73"/>
      <c r="U21443" s="73"/>
      <c r="V21443" s="73"/>
      <c r="X21443" s="12"/>
    </row>
    <row r="21444" spans="2:24" x14ac:dyDescent="0.3">
      <c r="B21444" s="73"/>
      <c r="D21444" s="73"/>
      <c r="P21444" s="73"/>
      <c r="T21444" s="73"/>
      <c r="U21444" s="73"/>
      <c r="V21444" s="73"/>
      <c r="X21444" s="12"/>
    </row>
    <row r="21445" spans="2:24" x14ac:dyDescent="0.3">
      <c r="B21445" s="73"/>
      <c r="D21445" s="73"/>
      <c r="P21445" s="73"/>
      <c r="T21445" s="73"/>
      <c r="U21445" s="73"/>
      <c r="V21445" s="73"/>
      <c r="X21445" s="12"/>
    </row>
    <row r="21446" spans="2:24" x14ac:dyDescent="0.3">
      <c r="B21446" s="73"/>
      <c r="D21446" s="73"/>
      <c r="P21446" s="73"/>
      <c r="T21446" s="73"/>
      <c r="U21446" s="73"/>
      <c r="V21446" s="73"/>
      <c r="X21446" s="12"/>
    </row>
    <row r="21447" spans="2:24" x14ac:dyDescent="0.3">
      <c r="B21447" s="73"/>
      <c r="D21447" s="73"/>
      <c r="P21447" s="73"/>
      <c r="T21447" s="73"/>
      <c r="U21447" s="73"/>
      <c r="V21447" s="73"/>
      <c r="X21447" s="12"/>
    </row>
    <row r="21448" spans="2:24" x14ac:dyDescent="0.3">
      <c r="B21448" s="73"/>
      <c r="D21448" s="73"/>
      <c r="P21448" s="73"/>
      <c r="T21448" s="73"/>
      <c r="U21448" s="73"/>
      <c r="V21448" s="73"/>
      <c r="X21448" s="12"/>
    </row>
    <row r="21449" spans="2:24" x14ac:dyDescent="0.3">
      <c r="B21449" s="73"/>
      <c r="D21449" s="73"/>
      <c r="P21449" s="73"/>
      <c r="T21449" s="73"/>
      <c r="U21449" s="73"/>
      <c r="V21449" s="73"/>
      <c r="X21449" s="12"/>
    </row>
    <row r="21450" spans="2:24" x14ac:dyDescent="0.3">
      <c r="B21450" s="73"/>
      <c r="D21450" s="73"/>
      <c r="P21450" s="73"/>
      <c r="T21450" s="73"/>
      <c r="U21450" s="73"/>
      <c r="V21450" s="73"/>
      <c r="X21450" s="12"/>
    </row>
    <row r="21451" spans="2:24" x14ac:dyDescent="0.3">
      <c r="B21451" s="73"/>
      <c r="D21451" s="73"/>
      <c r="P21451" s="73"/>
      <c r="T21451" s="73"/>
      <c r="U21451" s="73"/>
      <c r="V21451" s="73"/>
      <c r="X21451" s="12"/>
    </row>
    <row r="21452" spans="2:24" x14ac:dyDescent="0.3">
      <c r="B21452" s="73"/>
      <c r="D21452" s="73"/>
      <c r="P21452" s="73"/>
      <c r="T21452" s="73"/>
      <c r="U21452" s="73"/>
      <c r="V21452" s="73"/>
      <c r="X21452" s="12"/>
    </row>
    <row r="21453" spans="2:24" x14ac:dyDescent="0.3">
      <c r="B21453" s="73"/>
      <c r="D21453" s="73"/>
      <c r="P21453" s="73"/>
      <c r="T21453" s="73"/>
      <c r="U21453" s="73"/>
      <c r="V21453" s="73"/>
      <c r="X21453" s="12"/>
    </row>
    <row r="21454" spans="2:24" x14ac:dyDescent="0.3">
      <c r="B21454" s="73"/>
      <c r="D21454" s="73"/>
      <c r="P21454" s="73"/>
      <c r="T21454" s="73"/>
      <c r="U21454" s="73"/>
      <c r="V21454" s="73"/>
      <c r="X21454" s="12"/>
    </row>
    <row r="21455" spans="2:24" x14ac:dyDescent="0.3">
      <c r="B21455" s="73"/>
      <c r="D21455" s="73"/>
      <c r="P21455" s="73"/>
      <c r="T21455" s="73"/>
      <c r="U21455" s="73"/>
      <c r="V21455" s="73"/>
      <c r="X21455" s="12"/>
    </row>
    <row r="21456" spans="2:24" x14ac:dyDescent="0.3">
      <c r="B21456" s="73"/>
      <c r="D21456" s="73"/>
      <c r="P21456" s="73"/>
      <c r="T21456" s="73"/>
      <c r="U21456" s="73"/>
      <c r="V21456" s="73"/>
      <c r="X21456" s="12"/>
    </row>
    <row r="21457" spans="2:24" x14ac:dyDescent="0.3">
      <c r="B21457" s="73"/>
      <c r="D21457" s="73"/>
      <c r="P21457" s="73"/>
      <c r="T21457" s="73"/>
      <c r="U21457" s="73"/>
      <c r="V21457" s="73"/>
      <c r="X21457" s="12"/>
    </row>
    <row r="21458" spans="2:24" x14ac:dyDescent="0.3">
      <c r="B21458" s="73"/>
      <c r="D21458" s="73"/>
      <c r="P21458" s="73"/>
      <c r="T21458" s="73"/>
      <c r="U21458" s="73"/>
      <c r="V21458" s="73"/>
      <c r="X21458" s="12"/>
    </row>
    <row r="21459" spans="2:24" x14ac:dyDescent="0.3">
      <c r="B21459" s="73"/>
      <c r="D21459" s="73"/>
      <c r="P21459" s="73"/>
      <c r="T21459" s="73"/>
      <c r="U21459" s="73"/>
      <c r="V21459" s="73"/>
      <c r="X21459" s="12"/>
    </row>
    <row r="21460" spans="2:24" x14ac:dyDescent="0.3">
      <c r="B21460" s="73"/>
      <c r="D21460" s="73"/>
      <c r="P21460" s="73"/>
      <c r="T21460" s="73"/>
      <c r="U21460" s="73"/>
      <c r="V21460" s="73"/>
      <c r="X21460" s="12"/>
    </row>
    <row r="21461" spans="2:24" x14ac:dyDescent="0.3">
      <c r="B21461" s="73"/>
      <c r="D21461" s="73"/>
      <c r="P21461" s="73"/>
      <c r="T21461" s="73"/>
      <c r="U21461" s="73"/>
      <c r="V21461" s="73"/>
      <c r="X21461" s="12"/>
    </row>
    <row r="21462" spans="2:24" x14ac:dyDescent="0.3">
      <c r="B21462" s="73"/>
      <c r="D21462" s="73"/>
      <c r="P21462" s="73"/>
      <c r="T21462" s="73"/>
      <c r="U21462" s="73"/>
      <c r="V21462" s="73"/>
      <c r="X21462" s="12"/>
    </row>
    <row r="21463" spans="2:24" x14ac:dyDescent="0.3">
      <c r="B21463" s="73"/>
      <c r="D21463" s="73"/>
      <c r="P21463" s="73"/>
      <c r="T21463" s="73"/>
      <c r="U21463" s="73"/>
      <c r="V21463" s="73"/>
      <c r="X21463" s="12"/>
    </row>
    <row r="21464" spans="2:24" x14ac:dyDescent="0.3">
      <c r="B21464" s="73"/>
      <c r="D21464" s="73"/>
      <c r="P21464" s="73"/>
      <c r="T21464" s="73"/>
      <c r="U21464" s="73"/>
      <c r="V21464" s="73"/>
      <c r="X21464" s="12"/>
    </row>
    <row r="21465" spans="2:24" x14ac:dyDescent="0.3">
      <c r="B21465" s="73"/>
      <c r="D21465" s="73"/>
      <c r="P21465" s="73"/>
      <c r="T21465" s="73"/>
      <c r="U21465" s="73"/>
      <c r="V21465" s="73"/>
      <c r="X21465" s="12"/>
    </row>
    <row r="21466" spans="2:24" x14ac:dyDescent="0.3">
      <c r="B21466" s="73"/>
      <c r="D21466" s="73"/>
      <c r="P21466" s="73"/>
      <c r="T21466" s="73"/>
      <c r="U21466" s="73"/>
      <c r="V21466" s="73"/>
      <c r="X21466" s="12"/>
    </row>
    <row r="21467" spans="2:24" x14ac:dyDescent="0.3">
      <c r="B21467" s="73"/>
      <c r="D21467" s="73"/>
      <c r="P21467" s="73"/>
      <c r="T21467" s="73"/>
      <c r="U21467" s="73"/>
      <c r="V21467" s="73"/>
      <c r="X21467" s="12"/>
    </row>
    <row r="21468" spans="2:24" x14ac:dyDescent="0.3">
      <c r="B21468" s="73"/>
      <c r="D21468" s="73"/>
      <c r="P21468" s="73"/>
      <c r="T21468" s="73"/>
      <c r="U21468" s="73"/>
      <c r="V21468" s="73"/>
      <c r="X21468" s="12"/>
    </row>
    <row r="21469" spans="2:24" x14ac:dyDescent="0.3">
      <c r="B21469" s="73"/>
      <c r="D21469" s="73"/>
      <c r="P21469" s="73"/>
      <c r="T21469" s="73"/>
      <c r="U21469" s="73"/>
      <c r="V21469" s="73"/>
      <c r="X21469" s="12"/>
    </row>
    <row r="21470" spans="2:24" x14ac:dyDescent="0.3">
      <c r="B21470" s="73"/>
      <c r="D21470" s="73"/>
      <c r="P21470" s="73"/>
      <c r="T21470" s="73"/>
      <c r="U21470" s="73"/>
      <c r="V21470" s="73"/>
      <c r="X21470" s="12"/>
    </row>
    <row r="21471" spans="2:24" x14ac:dyDescent="0.3">
      <c r="B21471" s="73"/>
      <c r="D21471" s="73"/>
      <c r="P21471" s="73"/>
      <c r="T21471" s="73"/>
      <c r="U21471" s="73"/>
      <c r="V21471" s="73"/>
      <c r="X21471" s="12"/>
    </row>
    <row r="21472" spans="2:24" x14ac:dyDescent="0.3">
      <c r="B21472" s="73"/>
      <c r="D21472" s="73"/>
      <c r="P21472" s="73"/>
      <c r="T21472" s="73"/>
      <c r="U21472" s="73"/>
      <c r="V21472" s="73"/>
      <c r="X21472" s="12"/>
    </row>
    <row r="21473" spans="2:24" x14ac:dyDescent="0.3">
      <c r="B21473" s="73"/>
      <c r="D21473" s="73"/>
      <c r="P21473" s="73"/>
      <c r="T21473" s="73"/>
      <c r="U21473" s="73"/>
      <c r="V21473" s="73"/>
      <c r="X21473" s="12"/>
    </row>
    <row r="21474" spans="2:24" x14ac:dyDescent="0.3">
      <c r="B21474" s="73"/>
      <c r="D21474" s="73"/>
      <c r="P21474" s="73"/>
      <c r="T21474" s="73"/>
      <c r="U21474" s="73"/>
      <c r="V21474" s="73"/>
      <c r="X21474" s="12"/>
    </row>
    <row r="21475" spans="2:24" x14ac:dyDescent="0.3">
      <c r="B21475" s="73"/>
      <c r="D21475" s="73"/>
      <c r="P21475" s="73"/>
      <c r="T21475" s="73"/>
      <c r="U21475" s="73"/>
      <c r="V21475" s="73"/>
      <c r="X21475" s="12"/>
    </row>
    <row r="21476" spans="2:24" x14ac:dyDescent="0.3">
      <c r="B21476" s="73"/>
      <c r="D21476" s="73"/>
      <c r="P21476" s="73"/>
      <c r="T21476" s="73"/>
      <c r="U21476" s="73"/>
      <c r="V21476" s="73"/>
      <c r="X21476" s="12"/>
    </row>
    <row r="21477" spans="2:24" x14ac:dyDescent="0.3">
      <c r="B21477" s="73"/>
      <c r="D21477" s="73"/>
      <c r="P21477" s="73"/>
      <c r="T21477" s="73"/>
      <c r="U21477" s="73"/>
      <c r="V21477" s="73"/>
      <c r="X21477" s="12"/>
    </row>
    <row r="21478" spans="2:24" x14ac:dyDescent="0.3">
      <c r="B21478" s="73"/>
      <c r="D21478" s="73"/>
      <c r="P21478" s="73"/>
      <c r="T21478" s="73"/>
      <c r="U21478" s="73"/>
      <c r="V21478" s="73"/>
      <c r="X21478" s="12"/>
    </row>
    <row r="21479" spans="2:24" x14ac:dyDescent="0.3">
      <c r="B21479" s="73"/>
      <c r="D21479" s="73"/>
      <c r="P21479" s="73"/>
      <c r="T21479" s="73"/>
      <c r="U21479" s="73"/>
      <c r="V21479" s="73"/>
      <c r="X21479" s="12"/>
    </row>
    <row r="21480" spans="2:24" x14ac:dyDescent="0.3">
      <c r="B21480" s="73"/>
      <c r="D21480" s="73"/>
      <c r="P21480" s="73"/>
      <c r="T21480" s="73"/>
      <c r="U21480" s="73"/>
      <c r="V21480" s="73"/>
      <c r="X21480" s="12"/>
    </row>
    <row r="21481" spans="2:24" x14ac:dyDescent="0.3">
      <c r="B21481" s="73"/>
      <c r="D21481" s="73"/>
      <c r="P21481" s="73"/>
      <c r="T21481" s="73"/>
      <c r="U21481" s="73"/>
      <c r="V21481" s="73"/>
      <c r="X21481" s="12"/>
    </row>
    <row r="21482" spans="2:24" x14ac:dyDescent="0.3">
      <c r="B21482" s="73"/>
      <c r="D21482" s="73"/>
      <c r="P21482" s="73"/>
      <c r="T21482" s="73"/>
      <c r="U21482" s="73"/>
      <c r="V21482" s="73"/>
      <c r="X21482" s="12"/>
    </row>
    <row r="21483" spans="2:24" x14ac:dyDescent="0.3">
      <c r="B21483" s="73"/>
      <c r="D21483" s="73"/>
      <c r="P21483" s="73"/>
      <c r="T21483" s="73"/>
      <c r="U21483" s="73"/>
      <c r="V21483" s="73"/>
      <c r="X21483" s="12"/>
    </row>
    <row r="21484" spans="2:24" x14ac:dyDescent="0.3">
      <c r="B21484" s="73"/>
      <c r="D21484" s="73"/>
      <c r="P21484" s="73"/>
      <c r="T21484" s="73"/>
      <c r="U21484" s="73"/>
      <c r="V21484" s="73"/>
      <c r="X21484" s="12"/>
    </row>
    <row r="21485" spans="2:24" x14ac:dyDescent="0.3">
      <c r="B21485" s="73"/>
      <c r="D21485" s="73"/>
      <c r="P21485" s="73"/>
      <c r="T21485" s="73"/>
      <c r="U21485" s="73"/>
      <c r="V21485" s="73"/>
      <c r="X21485" s="12"/>
    </row>
    <row r="21486" spans="2:24" x14ac:dyDescent="0.3">
      <c r="B21486" s="73"/>
      <c r="D21486" s="73"/>
      <c r="P21486" s="73"/>
      <c r="T21486" s="73"/>
      <c r="U21486" s="73"/>
      <c r="V21486" s="73"/>
      <c r="X21486" s="12"/>
    </row>
    <row r="21487" spans="2:24" x14ac:dyDescent="0.3">
      <c r="B21487" s="73"/>
      <c r="D21487" s="73"/>
      <c r="P21487" s="73"/>
      <c r="T21487" s="73"/>
      <c r="U21487" s="73"/>
      <c r="V21487" s="73"/>
      <c r="X21487" s="12"/>
    </row>
    <row r="21488" spans="2:24" x14ac:dyDescent="0.3">
      <c r="B21488" s="73"/>
      <c r="D21488" s="73"/>
      <c r="P21488" s="73"/>
      <c r="T21488" s="73"/>
      <c r="U21488" s="73"/>
      <c r="V21488" s="73"/>
      <c r="X21488" s="12"/>
    </row>
    <row r="21489" spans="2:24" x14ac:dyDescent="0.3">
      <c r="B21489" s="73"/>
      <c r="D21489" s="73"/>
      <c r="P21489" s="73"/>
      <c r="T21489" s="73"/>
      <c r="U21489" s="73"/>
      <c r="V21489" s="73"/>
      <c r="X21489" s="12"/>
    </row>
    <row r="21490" spans="2:24" x14ac:dyDescent="0.3">
      <c r="B21490" s="73"/>
      <c r="D21490" s="73"/>
      <c r="P21490" s="73"/>
      <c r="T21490" s="73"/>
      <c r="U21490" s="73"/>
      <c r="V21490" s="73"/>
      <c r="X21490" s="12"/>
    </row>
    <row r="21491" spans="2:24" x14ac:dyDescent="0.3">
      <c r="B21491" s="73"/>
      <c r="D21491" s="73"/>
      <c r="P21491" s="73"/>
      <c r="T21491" s="73"/>
      <c r="U21491" s="73"/>
      <c r="V21491" s="73"/>
      <c r="X21491" s="12"/>
    </row>
    <row r="21492" spans="2:24" x14ac:dyDescent="0.3">
      <c r="B21492" s="73"/>
      <c r="D21492" s="73"/>
      <c r="P21492" s="73"/>
      <c r="T21492" s="73"/>
      <c r="U21492" s="73"/>
      <c r="V21492" s="73"/>
      <c r="X21492" s="12"/>
    </row>
    <row r="21493" spans="2:24" x14ac:dyDescent="0.3">
      <c r="B21493" s="73"/>
      <c r="D21493" s="73"/>
      <c r="P21493" s="73"/>
      <c r="T21493" s="73"/>
      <c r="U21493" s="73"/>
      <c r="V21493" s="73"/>
      <c r="X21493" s="12"/>
    </row>
    <row r="21494" spans="2:24" x14ac:dyDescent="0.3">
      <c r="B21494" s="73"/>
      <c r="D21494" s="73"/>
      <c r="P21494" s="73"/>
      <c r="T21494" s="73"/>
      <c r="U21494" s="73"/>
      <c r="V21494" s="73"/>
      <c r="X21494" s="12"/>
    </row>
    <row r="21495" spans="2:24" x14ac:dyDescent="0.3">
      <c r="B21495" s="73"/>
      <c r="D21495" s="73"/>
      <c r="P21495" s="73"/>
      <c r="T21495" s="73"/>
      <c r="U21495" s="73"/>
      <c r="V21495" s="73"/>
      <c r="X21495" s="12"/>
    </row>
    <row r="21496" spans="2:24" x14ac:dyDescent="0.3">
      <c r="B21496" s="73"/>
      <c r="D21496" s="73"/>
      <c r="P21496" s="73"/>
      <c r="T21496" s="73"/>
      <c r="U21496" s="73"/>
      <c r="V21496" s="73"/>
      <c r="X21496" s="12"/>
    </row>
    <row r="21497" spans="2:24" x14ac:dyDescent="0.3">
      <c r="B21497" s="73"/>
      <c r="D21497" s="73"/>
      <c r="P21497" s="73"/>
      <c r="T21497" s="73"/>
      <c r="U21497" s="73"/>
      <c r="V21497" s="73"/>
      <c r="X21497" s="12"/>
    </row>
    <row r="21498" spans="2:24" x14ac:dyDescent="0.3">
      <c r="B21498" s="73"/>
      <c r="D21498" s="73"/>
      <c r="P21498" s="73"/>
      <c r="T21498" s="73"/>
      <c r="U21498" s="73"/>
      <c r="V21498" s="73"/>
      <c r="X21498" s="12"/>
    </row>
    <row r="21499" spans="2:24" x14ac:dyDescent="0.3">
      <c r="B21499" s="73"/>
      <c r="D21499" s="73"/>
      <c r="P21499" s="73"/>
      <c r="T21499" s="73"/>
      <c r="U21499" s="73"/>
      <c r="V21499" s="73"/>
      <c r="X21499" s="12"/>
    </row>
    <row r="21500" spans="2:24" x14ac:dyDescent="0.3">
      <c r="B21500" s="73"/>
      <c r="D21500" s="73"/>
      <c r="P21500" s="73"/>
      <c r="T21500" s="73"/>
      <c r="U21500" s="73"/>
      <c r="V21500" s="73"/>
      <c r="X21500" s="12"/>
    </row>
    <row r="21501" spans="2:24" x14ac:dyDescent="0.3">
      <c r="B21501" s="73"/>
      <c r="D21501" s="73"/>
      <c r="P21501" s="73"/>
      <c r="T21501" s="73"/>
      <c r="U21501" s="73"/>
      <c r="V21501" s="73"/>
      <c r="X21501" s="12"/>
    </row>
    <row r="21502" spans="2:24" x14ac:dyDescent="0.3">
      <c r="B21502" s="73"/>
      <c r="D21502" s="73"/>
      <c r="P21502" s="73"/>
      <c r="T21502" s="73"/>
      <c r="U21502" s="73"/>
      <c r="V21502" s="73"/>
      <c r="X21502" s="12"/>
    </row>
    <row r="21503" spans="2:24" x14ac:dyDescent="0.3">
      <c r="B21503" s="73"/>
      <c r="D21503" s="73"/>
      <c r="P21503" s="73"/>
      <c r="T21503" s="73"/>
      <c r="U21503" s="73"/>
      <c r="V21503" s="73"/>
      <c r="X21503" s="12"/>
    </row>
    <row r="21504" spans="2:24" x14ac:dyDescent="0.3">
      <c r="B21504" s="73"/>
      <c r="D21504" s="73"/>
      <c r="P21504" s="73"/>
      <c r="T21504" s="73"/>
      <c r="U21504" s="73"/>
      <c r="V21504" s="73"/>
      <c r="X21504" s="12"/>
    </row>
    <row r="21505" spans="2:24" x14ac:dyDescent="0.3">
      <c r="B21505" s="73"/>
      <c r="D21505" s="73"/>
      <c r="P21505" s="73"/>
      <c r="T21505" s="73"/>
      <c r="U21505" s="73"/>
      <c r="V21505" s="73"/>
      <c r="X21505" s="12"/>
    </row>
    <row r="21506" spans="2:24" x14ac:dyDescent="0.3">
      <c r="B21506" s="73"/>
      <c r="D21506" s="73"/>
      <c r="P21506" s="73"/>
      <c r="T21506" s="73"/>
      <c r="U21506" s="73"/>
      <c r="V21506" s="73"/>
      <c r="X21506" s="12"/>
    </row>
    <row r="21507" spans="2:24" x14ac:dyDescent="0.3">
      <c r="B21507" s="73"/>
      <c r="D21507" s="73"/>
      <c r="P21507" s="73"/>
      <c r="T21507" s="73"/>
      <c r="U21507" s="73"/>
      <c r="V21507" s="73"/>
      <c r="X21507" s="12"/>
    </row>
    <row r="21508" spans="2:24" x14ac:dyDescent="0.3">
      <c r="B21508" s="73"/>
      <c r="D21508" s="73"/>
      <c r="P21508" s="73"/>
      <c r="T21508" s="73"/>
      <c r="U21508" s="73"/>
      <c r="V21508" s="73"/>
      <c r="X21508" s="12"/>
    </row>
    <row r="21509" spans="2:24" x14ac:dyDescent="0.3">
      <c r="B21509" s="73"/>
      <c r="D21509" s="73"/>
      <c r="P21509" s="73"/>
      <c r="T21509" s="73"/>
      <c r="U21509" s="73"/>
      <c r="V21509" s="73"/>
      <c r="X21509" s="12"/>
    </row>
    <row r="21510" spans="2:24" x14ac:dyDescent="0.3">
      <c r="B21510" s="73"/>
      <c r="D21510" s="73"/>
      <c r="P21510" s="73"/>
      <c r="T21510" s="73"/>
      <c r="U21510" s="73"/>
      <c r="V21510" s="73"/>
      <c r="X21510" s="12"/>
    </row>
    <row r="21511" spans="2:24" x14ac:dyDescent="0.3">
      <c r="B21511" s="73"/>
      <c r="D21511" s="73"/>
      <c r="P21511" s="73"/>
      <c r="T21511" s="73"/>
      <c r="U21511" s="73"/>
      <c r="V21511" s="73"/>
      <c r="X21511" s="12"/>
    </row>
    <row r="21512" spans="2:24" x14ac:dyDescent="0.3">
      <c r="B21512" s="73"/>
      <c r="D21512" s="73"/>
      <c r="P21512" s="73"/>
      <c r="T21512" s="73"/>
      <c r="U21512" s="73"/>
      <c r="V21512" s="73"/>
      <c r="X21512" s="12"/>
    </row>
    <row r="21513" spans="2:24" x14ac:dyDescent="0.3">
      <c r="B21513" s="73"/>
      <c r="D21513" s="73"/>
      <c r="P21513" s="73"/>
      <c r="T21513" s="73"/>
      <c r="U21513" s="73"/>
      <c r="V21513" s="73"/>
      <c r="X21513" s="12"/>
    </row>
    <row r="21514" spans="2:24" x14ac:dyDescent="0.3">
      <c r="B21514" s="73"/>
      <c r="D21514" s="73"/>
      <c r="P21514" s="73"/>
      <c r="T21514" s="73"/>
      <c r="U21514" s="73"/>
      <c r="V21514" s="73"/>
      <c r="X21514" s="12"/>
    </row>
    <row r="21515" spans="2:24" x14ac:dyDescent="0.3">
      <c r="B21515" s="73"/>
      <c r="D21515" s="73"/>
      <c r="P21515" s="73"/>
      <c r="T21515" s="73"/>
      <c r="U21515" s="73"/>
      <c r="V21515" s="73"/>
      <c r="X21515" s="12"/>
    </row>
    <row r="21516" spans="2:24" x14ac:dyDescent="0.3">
      <c r="B21516" s="73"/>
      <c r="D21516" s="73"/>
      <c r="P21516" s="73"/>
      <c r="T21516" s="73"/>
      <c r="U21516" s="73"/>
      <c r="V21516" s="73"/>
      <c r="X21516" s="12"/>
    </row>
    <row r="21517" spans="2:24" x14ac:dyDescent="0.3">
      <c r="B21517" s="73"/>
      <c r="D21517" s="73"/>
      <c r="P21517" s="73"/>
      <c r="T21517" s="73"/>
      <c r="U21517" s="73"/>
      <c r="V21517" s="73"/>
      <c r="X21517" s="12"/>
    </row>
    <row r="21518" spans="2:24" x14ac:dyDescent="0.3">
      <c r="B21518" s="73"/>
      <c r="D21518" s="73"/>
      <c r="P21518" s="73"/>
      <c r="T21518" s="73"/>
      <c r="U21518" s="73"/>
      <c r="V21518" s="73"/>
      <c r="X21518" s="12"/>
    </row>
    <row r="21519" spans="2:24" x14ac:dyDescent="0.3">
      <c r="B21519" s="73"/>
      <c r="D21519" s="73"/>
      <c r="P21519" s="73"/>
      <c r="T21519" s="73"/>
      <c r="U21519" s="73"/>
      <c r="V21519" s="73"/>
      <c r="X21519" s="12"/>
    </row>
    <row r="21520" spans="2:24" x14ac:dyDescent="0.3">
      <c r="B21520" s="73"/>
      <c r="D21520" s="73"/>
      <c r="P21520" s="73"/>
      <c r="T21520" s="73"/>
      <c r="U21520" s="73"/>
      <c r="V21520" s="73"/>
      <c r="X21520" s="12"/>
    </row>
    <row r="21521" spans="2:24" x14ac:dyDescent="0.3">
      <c r="B21521" s="73"/>
      <c r="D21521" s="73"/>
      <c r="P21521" s="73"/>
      <c r="T21521" s="73"/>
      <c r="U21521" s="73"/>
      <c r="V21521" s="73"/>
      <c r="X21521" s="12"/>
    </row>
    <row r="21522" spans="2:24" x14ac:dyDescent="0.3">
      <c r="B21522" s="73"/>
      <c r="D21522" s="73"/>
      <c r="P21522" s="73"/>
      <c r="T21522" s="73"/>
      <c r="U21522" s="73"/>
      <c r="V21522" s="73"/>
      <c r="X21522" s="12"/>
    </row>
    <row r="21523" spans="2:24" x14ac:dyDescent="0.3">
      <c r="B21523" s="73"/>
      <c r="D21523" s="73"/>
      <c r="P21523" s="73"/>
      <c r="T21523" s="73"/>
      <c r="U21523" s="73"/>
      <c r="V21523" s="73"/>
      <c r="X21523" s="12"/>
    </row>
    <row r="21524" spans="2:24" x14ac:dyDescent="0.3">
      <c r="B21524" s="73"/>
      <c r="D21524" s="73"/>
      <c r="P21524" s="73"/>
      <c r="T21524" s="73"/>
      <c r="U21524" s="73"/>
      <c r="V21524" s="73"/>
      <c r="X21524" s="12"/>
    </row>
    <row r="21525" spans="2:24" x14ac:dyDescent="0.3">
      <c r="B21525" s="73"/>
      <c r="D21525" s="73"/>
      <c r="P21525" s="73"/>
      <c r="T21525" s="73"/>
      <c r="U21525" s="73"/>
      <c r="V21525" s="73"/>
      <c r="X21525" s="12"/>
    </row>
    <row r="21526" spans="2:24" x14ac:dyDescent="0.3">
      <c r="B21526" s="73"/>
      <c r="D21526" s="73"/>
      <c r="P21526" s="73"/>
      <c r="T21526" s="73"/>
      <c r="U21526" s="73"/>
      <c r="V21526" s="73"/>
      <c r="X21526" s="12"/>
    </row>
    <row r="21527" spans="2:24" x14ac:dyDescent="0.3">
      <c r="B21527" s="73"/>
      <c r="D21527" s="73"/>
      <c r="P21527" s="73"/>
      <c r="T21527" s="73"/>
      <c r="U21527" s="73"/>
      <c r="V21527" s="73"/>
      <c r="X21527" s="12"/>
    </row>
    <row r="21528" spans="2:24" x14ac:dyDescent="0.3">
      <c r="B21528" s="73"/>
      <c r="D21528" s="73"/>
      <c r="P21528" s="73"/>
      <c r="T21528" s="73"/>
      <c r="U21528" s="73"/>
      <c r="V21528" s="73"/>
      <c r="X21528" s="12"/>
    </row>
    <row r="21529" spans="2:24" x14ac:dyDescent="0.3">
      <c r="B21529" s="73"/>
      <c r="D21529" s="73"/>
      <c r="P21529" s="73"/>
      <c r="T21529" s="73"/>
      <c r="U21529" s="73"/>
      <c r="V21529" s="73"/>
      <c r="X21529" s="12"/>
    </row>
    <row r="21530" spans="2:24" x14ac:dyDescent="0.3">
      <c r="B21530" s="73"/>
      <c r="D21530" s="73"/>
      <c r="P21530" s="73"/>
      <c r="T21530" s="73"/>
      <c r="U21530" s="73"/>
      <c r="V21530" s="73"/>
      <c r="X21530" s="12"/>
    </row>
    <row r="21531" spans="2:24" x14ac:dyDescent="0.3">
      <c r="B21531" s="73"/>
      <c r="D21531" s="73"/>
      <c r="P21531" s="73"/>
      <c r="T21531" s="73"/>
      <c r="U21531" s="73"/>
      <c r="V21531" s="73"/>
      <c r="X21531" s="12"/>
    </row>
    <row r="21532" spans="2:24" x14ac:dyDescent="0.3">
      <c r="B21532" s="73"/>
      <c r="D21532" s="73"/>
      <c r="P21532" s="73"/>
      <c r="T21532" s="73"/>
      <c r="U21532" s="73"/>
      <c r="V21532" s="73"/>
      <c r="X21532" s="12"/>
    </row>
    <row r="21533" spans="2:24" x14ac:dyDescent="0.3">
      <c r="B21533" s="73"/>
      <c r="D21533" s="73"/>
      <c r="P21533" s="73"/>
      <c r="T21533" s="73"/>
      <c r="U21533" s="73"/>
      <c r="V21533" s="73"/>
      <c r="X21533" s="12"/>
    </row>
    <row r="21534" spans="2:24" x14ac:dyDescent="0.3">
      <c r="B21534" s="73"/>
      <c r="D21534" s="73"/>
      <c r="P21534" s="73"/>
      <c r="T21534" s="73"/>
      <c r="U21534" s="73"/>
      <c r="V21534" s="73"/>
      <c r="X21534" s="12"/>
    </row>
    <row r="21535" spans="2:24" x14ac:dyDescent="0.3">
      <c r="B21535" s="73"/>
      <c r="D21535" s="73"/>
      <c r="P21535" s="73"/>
      <c r="T21535" s="73"/>
      <c r="U21535" s="73"/>
      <c r="V21535" s="73"/>
      <c r="X21535" s="12"/>
    </row>
    <row r="21536" spans="2:24" x14ac:dyDescent="0.3">
      <c r="B21536" s="73"/>
      <c r="D21536" s="73"/>
      <c r="P21536" s="73"/>
      <c r="T21536" s="73"/>
      <c r="U21536" s="73"/>
      <c r="V21536" s="73"/>
      <c r="X21536" s="12"/>
    </row>
    <row r="21537" spans="2:24" x14ac:dyDescent="0.3">
      <c r="B21537" s="73"/>
      <c r="D21537" s="73"/>
      <c r="P21537" s="73"/>
      <c r="T21537" s="73"/>
      <c r="U21537" s="73"/>
      <c r="V21537" s="73"/>
      <c r="X21537" s="12"/>
    </row>
    <row r="21538" spans="2:24" x14ac:dyDescent="0.3">
      <c r="B21538" s="73"/>
      <c r="D21538" s="73"/>
      <c r="P21538" s="73"/>
      <c r="T21538" s="73"/>
      <c r="U21538" s="73"/>
      <c r="V21538" s="73"/>
      <c r="X21538" s="12"/>
    </row>
    <row r="21539" spans="2:24" x14ac:dyDescent="0.3">
      <c r="B21539" s="73"/>
      <c r="D21539" s="73"/>
      <c r="P21539" s="73"/>
      <c r="T21539" s="73"/>
      <c r="U21539" s="73"/>
      <c r="V21539" s="73"/>
      <c r="X21539" s="12"/>
    </row>
    <row r="21540" spans="2:24" x14ac:dyDescent="0.3">
      <c r="B21540" s="73"/>
      <c r="D21540" s="73"/>
      <c r="P21540" s="73"/>
      <c r="T21540" s="73"/>
      <c r="U21540" s="73"/>
      <c r="V21540" s="73"/>
      <c r="X21540" s="12"/>
    </row>
    <row r="21541" spans="2:24" x14ac:dyDescent="0.3">
      <c r="B21541" s="73"/>
      <c r="D21541" s="73"/>
      <c r="P21541" s="73"/>
      <c r="T21541" s="73"/>
      <c r="U21541" s="73"/>
      <c r="V21541" s="73"/>
      <c r="X21541" s="12"/>
    </row>
    <row r="21542" spans="2:24" x14ac:dyDescent="0.3">
      <c r="B21542" s="73"/>
      <c r="D21542" s="73"/>
      <c r="P21542" s="73"/>
      <c r="T21542" s="73"/>
      <c r="U21542" s="73"/>
      <c r="V21542" s="73"/>
      <c r="X21542" s="12"/>
    </row>
    <row r="21543" spans="2:24" x14ac:dyDescent="0.3">
      <c r="B21543" s="73"/>
      <c r="D21543" s="73"/>
      <c r="P21543" s="73"/>
      <c r="T21543" s="73"/>
      <c r="U21543" s="73"/>
      <c r="V21543" s="73"/>
      <c r="X21543" s="12"/>
    </row>
    <row r="21544" spans="2:24" x14ac:dyDescent="0.3">
      <c r="B21544" s="73"/>
      <c r="D21544" s="73"/>
      <c r="P21544" s="73"/>
      <c r="T21544" s="73"/>
      <c r="U21544" s="73"/>
      <c r="V21544" s="73"/>
      <c r="X21544" s="12"/>
    </row>
    <row r="21545" spans="2:24" x14ac:dyDescent="0.3">
      <c r="B21545" s="73"/>
      <c r="D21545" s="73"/>
      <c r="P21545" s="73"/>
      <c r="T21545" s="73"/>
      <c r="U21545" s="73"/>
      <c r="V21545" s="73"/>
      <c r="X21545" s="12"/>
    </row>
    <row r="21546" spans="2:24" x14ac:dyDescent="0.3">
      <c r="B21546" s="73"/>
      <c r="D21546" s="73"/>
      <c r="P21546" s="73"/>
      <c r="T21546" s="73"/>
      <c r="U21546" s="73"/>
      <c r="V21546" s="73"/>
      <c r="X21546" s="12"/>
    </row>
    <row r="21547" spans="2:24" x14ac:dyDescent="0.3">
      <c r="B21547" s="73"/>
      <c r="D21547" s="73"/>
      <c r="P21547" s="73"/>
      <c r="T21547" s="73"/>
      <c r="U21547" s="73"/>
      <c r="V21547" s="73"/>
      <c r="X21547" s="12"/>
    </row>
    <row r="21548" spans="2:24" x14ac:dyDescent="0.3">
      <c r="B21548" s="73"/>
      <c r="D21548" s="73"/>
      <c r="P21548" s="73"/>
      <c r="T21548" s="73"/>
      <c r="U21548" s="73"/>
      <c r="V21548" s="73"/>
      <c r="X21548" s="12"/>
    </row>
    <row r="21549" spans="2:24" x14ac:dyDescent="0.3">
      <c r="B21549" s="73"/>
      <c r="D21549" s="73"/>
      <c r="P21549" s="73"/>
      <c r="T21549" s="73"/>
      <c r="U21549" s="73"/>
      <c r="V21549" s="73"/>
      <c r="X21549" s="12"/>
    </row>
    <row r="21550" spans="2:24" x14ac:dyDescent="0.3">
      <c r="B21550" s="73"/>
      <c r="D21550" s="73"/>
      <c r="P21550" s="73"/>
      <c r="T21550" s="73"/>
      <c r="U21550" s="73"/>
      <c r="V21550" s="73"/>
      <c r="X21550" s="12"/>
    </row>
    <row r="21551" spans="2:24" x14ac:dyDescent="0.3">
      <c r="B21551" s="73"/>
      <c r="D21551" s="73"/>
      <c r="P21551" s="73"/>
      <c r="T21551" s="73"/>
      <c r="U21551" s="73"/>
      <c r="V21551" s="73"/>
      <c r="X21551" s="12"/>
    </row>
    <row r="21552" spans="2:24" x14ac:dyDescent="0.3">
      <c r="B21552" s="73"/>
      <c r="D21552" s="73"/>
      <c r="P21552" s="73"/>
      <c r="T21552" s="73"/>
      <c r="U21552" s="73"/>
      <c r="V21552" s="73"/>
      <c r="X21552" s="12"/>
    </row>
    <row r="21553" spans="2:24" x14ac:dyDescent="0.3">
      <c r="B21553" s="73"/>
      <c r="D21553" s="73"/>
      <c r="P21553" s="73"/>
      <c r="T21553" s="73"/>
      <c r="U21553" s="73"/>
      <c r="V21553" s="73"/>
      <c r="X21553" s="12"/>
    </row>
    <row r="21554" spans="2:24" x14ac:dyDescent="0.3">
      <c r="B21554" s="73"/>
      <c r="D21554" s="73"/>
      <c r="P21554" s="73"/>
      <c r="T21554" s="73"/>
      <c r="U21554" s="73"/>
      <c r="V21554" s="73"/>
      <c r="X21554" s="12"/>
    </row>
    <row r="21555" spans="2:24" x14ac:dyDescent="0.3">
      <c r="B21555" s="73"/>
      <c r="D21555" s="73"/>
      <c r="P21555" s="73"/>
      <c r="T21555" s="73"/>
      <c r="U21555" s="73"/>
      <c r="V21555" s="73"/>
      <c r="X21555" s="12"/>
    </row>
    <row r="21556" spans="2:24" x14ac:dyDescent="0.3">
      <c r="B21556" s="73"/>
      <c r="D21556" s="73"/>
      <c r="P21556" s="73"/>
      <c r="T21556" s="73"/>
      <c r="U21556" s="73"/>
      <c r="V21556" s="73"/>
      <c r="X21556" s="12"/>
    </row>
    <row r="21557" spans="2:24" x14ac:dyDescent="0.3">
      <c r="B21557" s="73"/>
      <c r="D21557" s="73"/>
      <c r="P21557" s="73"/>
      <c r="T21557" s="73"/>
      <c r="U21557" s="73"/>
      <c r="V21557" s="73"/>
      <c r="X21557" s="12"/>
    </row>
    <row r="21558" spans="2:24" x14ac:dyDescent="0.3">
      <c r="B21558" s="73"/>
      <c r="D21558" s="73"/>
      <c r="P21558" s="73"/>
      <c r="T21558" s="73"/>
      <c r="U21558" s="73"/>
      <c r="V21558" s="73"/>
      <c r="X21558" s="12"/>
    </row>
    <row r="21559" spans="2:24" x14ac:dyDescent="0.3">
      <c r="B21559" s="73"/>
      <c r="D21559" s="73"/>
      <c r="P21559" s="73"/>
      <c r="T21559" s="73"/>
      <c r="U21559" s="73"/>
      <c r="V21559" s="73"/>
      <c r="X21559" s="12"/>
    </row>
    <row r="21560" spans="2:24" x14ac:dyDescent="0.3">
      <c r="B21560" s="73"/>
      <c r="D21560" s="73"/>
      <c r="P21560" s="73"/>
      <c r="T21560" s="73"/>
      <c r="U21560" s="73"/>
      <c r="V21560" s="73"/>
      <c r="X21560" s="12"/>
    </row>
    <row r="21561" spans="2:24" x14ac:dyDescent="0.3">
      <c r="B21561" s="73"/>
      <c r="D21561" s="73"/>
      <c r="P21561" s="73"/>
      <c r="T21561" s="73"/>
      <c r="U21561" s="73"/>
      <c r="V21561" s="73"/>
      <c r="X21561" s="12"/>
    </row>
    <row r="21562" spans="2:24" x14ac:dyDescent="0.3">
      <c r="B21562" s="73"/>
      <c r="D21562" s="73"/>
      <c r="P21562" s="73"/>
      <c r="T21562" s="73"/>
      <c r="U21562" s="73"/>
      <c r="V21562" s="73"/>
      <c r="X21562" s="12"/>
    </row>
    <row r="21563" spans="2:24" x14ac:dyDescent="0.3">
      <c r="B21563" s="73"/>
      <c r="D21563" s="73"/>
      <c r="P21563" s="73"/>
      <c r="T21563" s="73"/>
      <c r="U21563" s="73"/>
      <c r="V21563" s="73"/>
      <c r="X21563" s="12"/>
    </row>
    <row r="21564" spans="2:24" x14ac:dyDescent="0.3">
      <c r="B21564" s="73"/>
      <c r="D21564" s="73"/>
      <c r="P21564" s="73"/>
      <c r="T21564" s="73"/>
      <c r="U21564" s="73"/>
      <c r="V21564" s="73"/>
      <c r="X21564" s="12"/>
    </row>
    <row r="21565" spans="2:24" x14ac:dyDescent="0.3">
      <c r="B21565" s="73"/>
      <c r="D21565" s="73"/>
      <c r="P21565" s="73"/>
      <c r="T21565" s="73"/>
      <c r="U21565" s="73"/>
      <c r="V21565" s="73"/>
      <c r="X21565" s="12"/>
    </row>
    <row r="21566" spans="2:24" x14ac:dyDescent="0.3">
      <c r="B21566" s="73"/>
      <c r="D21566" s="73"/>
      <c r="P21566" s="73"/>
      <c r="T21566" s="73"/>
      <c r="U21566" s="73"/>
      <c r="V21566" s="73"/>
      <c r="X21566" s="12"/>
    </row>
    <row r="21567" spans="2:24" x14ac:dyDescent="0.3">
      <c r="B21567" s="73"/>
      <c r="D21567" s="73"/>
      <c r="P21567" s="73"/>
      <c r="T21567" s="73"/>
      <c r="U21567" s="73"/>
      <c r="V21567" s="73"/>
      <c r="X21567" s="12"/>
    </row>
    <row r="21568" spans="2:24" x14ac:dyDescent="0.3">
      <c r="B21568" s="73"/>
      <c r="D21568" s="73"/>
      <c r="P21568" s="73"/>
      <c r="T21568" s="73"/>
      <c r="U21568" s="73"/>
      <c r="V21568" s="73"/>
      <c r="X21568" s="12"/>
    </row>
    <row r="21569" spans="2:24" x14ac:dyDescent="0.3">
      <c r="B21569" s="73"/>
      <c r="D21569" s="73"/>
      <c r="P21569" s="73"/>
      <c r="T21569" s="73"/>
      <c r="U21569" s="73"/>
      <c r="V21569" s="73"/>
      <c r="X21569" s="12"/>
    </row>
    <row r="21570" spans="2:24" x14ac:dyDescent="0.3">
      <c r="B21570" s="73"/>
      <c r="D21570" s="73"/>
      <c r="P21570" s="73"/>
      <c r="T21570" s="73"/>
      <c r="U21570" s="73"/>
      <c r="V21570" s="73"/>
      <c r="X21570" s="12"/>
    </row>
    <row r="21571" spans="2:24" x14ac:dyDescent="0.3">
      <c r="B21571" s="73"/>
      <c r="D21571" s="73"/>
      <c r="P21571" s="73"/>
      <c r="T21571" s="73"/>
      <c r="U21571" s="73"/>
      <c r="V21571" s="73"/>
      <c r="X21571" s="12"/>
    </row>
    <row r="21572" spans="2:24" x14ac:dyDescent="0.3">
      <c r="B21572" s="73"/>
      <c r="D21572" s="73"/>
      <c r="P21572" s="73"/>
      <c r="T21572" s="73"/>
      <c r="U21572" s="73"/>
      <c r="V21572" s="73"/>
      <c r="X21572" s="12"/>
    </row>
    <row r="21573" spans="2:24" x14ac:dyDescent="0.3">
      <c r="B21573" s="73"/>
      <c r="D21573" s="73"/>
      <c r="P21573" s="73"/>
      <c r="T21573" s="73"/>
      <c r="U21573" s="73"/>
      <c r="V21573" s="73"/>
      <c r="X21573" s="12"/>
    </row>
    <row r="21574" spans="2:24" x14ac:dyDescent="0.3">
      <c r="B21574" s="73"/>
      <c r="D21574" s="73"/>
      <c r="P21574" s="73"/>
      <c r="T21574" s="73"/>
      <c r="U21574" s="73"/>
      <c r="V21574" s="73"/>
      <c r="X21574" s="12"/>
    </row>
    <row r="21575" spans="2:24" x14ac:dyDescent="0.3">
      <c r="B21575" s="73"/>
      <c r="D21575" s="73"/>
      <c r="P21575" s="73"/>
      <c r="T21575" s="73"/>
      <c r="U21575" s="73"/>
      <c r="V21575" s="73"/>
      <c r="X21575" s="12"/>
    </row>
    <row r="21576" spans="2:24" x14ac:dyDescent="0.3">
      <c r="B21576" s="73"/>
      <c r="D21576" s="73"/>
      <c r="P21576" s="73"/>
      <c r="T21576" s="73"/>
      <c r="U21576" s="73"/>
      <c r="V21576" s="73"/>
      <c r="X21576" s="12"/>
    </row>
    <row r="21577" spans="2:24" x14ac:dyDescent="0.3">
      <c r="B21577" s="73"/>
      <c r="D21577" s="73"/>
      <c r="P21577" s="73"/>
      <c r="T21577" s="73"/>
      <c r="U21577" s="73"/>
      <c r="V21577" s="73"/>
      <c r="X21577" s="12"/>
    </row>
    <row r="21578" spans="2:24" x14ac:dyDescent="0.3">
      <c r="B21578" s="73"/>
      <c r="D21578" s="73"/>
      <c r="P21578" s="73"/>
      <c r="T21578" s="73"/>
      <c r="U21578" s="73"/>
      <c r="V21578" s="73"/>
      <c r="X21578" s="12"/>
    </row>
    <row r="21579" spans="2:24" x14ac:dyDescent="0.3">
      <c r="B21579" s="73"/>
      <c r="D21579" s="73"/>
      <c r="P21579" s="73"/>
      <c r="T21579" s="73"/>
      <c r="U21579" s="73"/>
      <c r="V21579" s="73"/>
      <c r="X21579" s="12"/>
    </row>
    <row r="21580" spans="2:24" x14ac:dyDescent="0.3">
      <c r="B21580" s="73"/>
      <c r="D21580" s="73"/>
      <c r="P21580" s="73"/>
      <c r="T21580" s="73"/>
      <c r="U21580" s="73"/>
      <c r="V21580" s="73"/>
      <c r="X21580" s="12"/>
    </row>
    <row r="21581" spans="2:24" x14ac:dyDescent="0.3">
      <c r="B21581" s="73"/>
      <c r="D21581" s="73"/>
      <c r="P21581" s="73"/>
      <c r="T21581" s="73"/>
      <c r="U21581" s="73"/>
      <c r="V21581" s="73"/>
      <c r="X21581" s="12"/>
    </row>
    <row r="21582" spans="2:24" x14ac:dyDescent="0.3">
      <c r="B21582" s="73"/>
      <c r="D21582" s="73"/>
      <c r="P21582" s="73"/>
      <c r="T21582" s="73"/>
      <c r="U21582" s="73"/>
      <c r="V21582" s="73"/>
      <c r="X21582" s="12"/>
    </row>
    <row r="21583" spans="2:24" x14ac:dyDescent="0.3">
      <c r="B21583" s="73"/>
      <c r="D21583" s="73"/>
      <c r="P21583" s="73"/>
      <c r="T21583" s="73"/>
      <c r="U21583" s="73"/>
      <c r="V21583" s="73"/>
      <c r="X21583" s="12"/>
    </row>
    <row r="21584" spans="2:24" x14ac:dyDescent="0.3">
      <c r="B21584" s="73"/>
      <c r="D21584" s="73"/>
      <c r="P21584" s="73"/>
      <c r="T21584" s="73"/>
      <c r="U21584" s="73"/>
      <c r="V21584" s="73"/>
      <c r="X21584" s="12"/>
    </row>
    <row r="21585" spans="2:24" x14ac:dyDescent="0.3">
      <c r="B21585" s="73"/>
      <c r="D21585" s="73"/>
      <c r="P21585" s="73"/>
      <c r="T21585" s="73"/>
      <c r="U21585" s="73"/>
      <c r="V21585" s="73"/>
      <c r="X21585" s="12"/>
    </row>
    <row r="21586" spans="2:24" x14ac:dyDescent="0.3">
      <c r="B21586" s="73"/>
      <c r="D21586" s="73"/>
      <c r="P21586" s="73"/>
      <c r="T21586" s="73"/>
      <c r="U21586" s="73"/>
      <c r="V21586" s="73"/>
      <c r="X21586" s="12"/>
    </row>
    <row r="21587" spans="2:24" x14ac:dyDescent="0.3">
      <c r="B21587" s="73"/>
      <c r="D21587" s="73"/>
      <c r="P21587" s="73"/>
      <c r="T21587" s="73"/>
      <c r="U21587" s="73"/>
      <c r="V21587" s="73"/>
      <c r="X21587" s="12"/>
    </row>
    <row r="21588" spans="2:24" x14ac:dyDescent="0.3">
      <c r="B21588" s="73"/>
      <c r="D21588" s="73"/>
      <c r="P21588" s="73"/>
      <c r="T21588" s="73"/>
      <c r="U21588" s="73"/>
      <c r="V21588" s="73"/>
      <c r="X21588" s="12"/>
    </row>
    <row r="21589" spans="2:24" x14ac:dyDescent="0.3">
      <c r="B21589" s="73"/>
      <c r="D21589" s="73"/>
      <c r="P21589" s="73"/>
      <c r="T21589" s="73"/>
      <c r="U21589" s="73"/>
      <c r="V21589" s="73"/>
      <c r="X21589" s="12"/>
    </row>
    <row r="21590" spans="2:24" x14ac:dyDescent="0.3">
      <c r="B21590" s="73"/>
      <c r="D21590" s="73"/>
      <c r="P21590" s="73"/>
      <c r="T21590" s="73"/>
      <c r="U21590" s="73"/>
      <c r="V21590" s="73"/>
      <c r="X21590" s="12"/>
    </row>
    <row r="21591" spans="2:24" x14ac:dyDescent="0.3">
      <c r="B21591" s="73"/>
      <c r="D21591" s="73"/>
      <c r="P21591" s="73"/>
      <c r="T21591" s="73"/>
      <c r="U21591" s="73"/>
      <c r="V21591" s="73"/>
      <c r="X21591" s="12"/>
    </row>
    <row r="21592" spans="2:24" x14ac:dyDescent="0.3">
      <c r="B21592" s="73"/>
      <c r="D21592" s="73"/>
      <c r="P21592" s="73"/>
      <c r="T21592" s="73"/>
      <c r="U21592" s="73"/>
      <c r="V21592" s="73"/>
      <c r="X21592" s="12"/>
    </row>
    <row r="21593" spans="2:24" x14ac:dyDescent="0.3">
      <c r="B21593" s="73"/>
      <c r="D21593" s="73"/>
      <c r="P21593" s="73"/>
      <c r="T21593" s="73"/>
      <c r="U21593" s="73"/>
      <c r="V21593" s="73"/>
      <c r="X21593" s="12"/>
    </row>
    <row r="21594" spans="2:24" x14ac:dyDescent="0.3">
      <c r="B21594" s="73"/>
      <c r="D21594" s="73"/>
      <c r="P21594" s="73"/>
      <c r="T21594" s="73"/>
      <c r="U21594" s="73"/>
      <c r="V21594" s="73"/>
      <c r="X21594" s="12"/>
    </row>
    <row r="21595" spans="2:24" x14ac:dyDescent="0.3">
      <c r="B21595" s="73"/>
      <c r="D21595" s="73"/>
      <c r="P21595" s="73"/>
      <c r="T21595" s="73"/>
      <c r="U21595" s="73"/>
      <c r="V21595" s="73"/>
      <c r="X21595" s="12"/>
    </row>
    <row r="21596" spans="2:24" x14ac:dyDescent="0.3">
      <c r="B21596" s="73"/>
      <c r="D21596" s="73"/>
      <c r="P21596" s="73"/>
      <c r="T21596" s="73"/>
      <c r="U21596" s="73"/>
      <c r="V21596" s="73"/>
      <c r="X21596" s="12"/>
    </row>
    <row r="21597" spans="2:24" x14ac:dyDescent="0.3">
      <c r="B21597" s="73"/>
      <c r="D21597" s="73"/>
      <c r="P21597" s="73"/>
      <c r="T21597" s="73"/>
      <c r="U21597" s="73"/>
      <c r="V21597" s="73"/>
      <c r="X21597" s="12"/>
    </row>
    <row r="21598" spans="2:24" x14ac:dyDescent="0.3">
      <c r="B21598" s="73"/>
      <c r="D21598" s="73"/>
      <c r="P21598" s="73"/>
      <c r="T21598" s="73"/>
      <c r="U21598" s="73"/>
      <c r="V21598" s="73"/>
      <c r="X21598" s="12"/>
    </row>
    <row r="21599" spans="2:24" x14ac:dyDescent="0.3">
      <c r="B21599" s="73"/>
      <c r="D21599" s="73"/>
      <c r="P21599" s="73"/>
      <c r="T21599" s="73"/>
      <c r="U21599" s="73"/>
      <c r="V21599" s="73"/>
      <c r="X21599" s="12"/>
    </row>
    <row r="21600" spans="2:24" x14ac:dyDescent="0.3">
      <c r="B21600" s="73"/>
      <c r="D21600" s="73"/>
      <c r="P21600" s="73"/>
      <c r="T21600" s="73"/>
      <c r="U21600" s="73"/>
      <c r="V21600" s="73"/>
      <c r="X21600" s="12"/>
    </row>
    <row r="21601" spans="2:24" x14ac:dyDescent="0.3">
      <c r="B21601" s="73"/>
      <c r="D21601" s="73"/>
      <c r="P21601" s="73"/>
      <c r="T21601" s="73"/>
      <c r="U21601" s="73"/>
      <c r="V21601" s="73"/>
      <c r="X21601" s="12"/>
    </row>
    <row r="21602" spans="2:24" x14ac:dyDescent="0.3">
      <c r="B21602" s="73"/>
      <c r="D21602" s="73"/>
      <c r="P21602" s="73"/>
      <c r="T21602" s="73"/>
      <c r="U21602" s="73"/>
      <c r="V21602" s="73"/>
      <c r="X21602" s="12"/>
    </row>
    <row r="21603" spans="2:24" x14ac:dyDescent="0.3">
      <c r="B21603" s="73"/>
      <c r="D21603" s="73"/>
      <c r="P21603" s="73"/>
      <c r="T21603" s="73"/>
      <c r="U21603" s="73"/>
      <c r="V21603" s="73"/>
      <c r="X21603" s="12"/>
    </row>
    <row r="21604" spans="2:24" x14ac:dyDescent="0.3">
      <c r="B21604" s="73"/>
      <c r="D21604" s="73"/>
      <c r="P21604" s="73"/>
      <c r="T21604" s="73"/>
      <c r="U21604" s="73"/>
      <c r="V21604" s="73"/>
      <c r="X21604" s="12"/>
    </row>
    <row r="21605" spans="2:24" x14ac:dyDescent="0.3">
      <c r="B21605" s="73"/>
      <c r="D21605" s="73"/>
      <c r="P21605" s="73"/>
      <c r="T21605" s="73"/>
      <c r="U21605" s="73"/>
      <c r="V21605" s="73"/>
      <c r="X21605" s="12"/>
    </row>
    <row r="21606" spans="2:24" x14ac:dyDescent="0.3">
      <c r="B21606" s="73"/>
      <c r="D21606" s="73"/>
      <c r="P21606" s="73"/>
      <c r="T21606" s="73"/>
      <c r="U21606" s="73"/>
      <c r="V21606" s="73"/>
      <c r="X21606" s="12"/>
    </row>
    <row r="21607" spans="2:24" x14ac:dyDescent="0.3">
      <c r="B21607" s="73"/>
      <c r="D21607" s="73"/>
      <c r="P21607" s="73"/>
      <c r="T21607" s="73"/>
      <c r="U21607" s="73"/>
      <c r="V21607" s="73"/>
      <c r="X21607" s="12"/>
    </row>
    <row r="21608" spans="2:24" x14ac:dyDescent="0.3">
      <c r="B21608" s="73"/>
      <c r="D21608" s="73"/>
      <c r="P21608" s="73"/>
      <c r="T21608" s="73"/>
      <c r="U21608" s="73"/>
      <c r="V21608" s="73"/>
      <c r="X21608" s="12"/>
    </row>
    <row r="21609" spans="2:24" x14ac:dyDescent="0.3">
      <c r="B21609" s="73"/>
      <c r="D21609" s="73"/>
      <c r="P21609" s="73"/>
      <c r="T21609" s="73"/>
      <c r="U21609" s="73"/>
      <c r="V21609" s="73"/>
      <c r="X21609" s="12"/>
    </row>
    <row r="21610" spans="2:24" x14ac:dyDescent="0.3">
      <c r="B21610" s="73"/>
      <c r="D21610" s="73"/>
      <c r="P21610" s="73"/>
      <c r="T21610" s="73"/>
      <c r="U21610" s="73"/>
      <c r="V21610" s="73"/>
      <c r="X21610" s="12"/>
    </row>
    <row r="21611" spans="2:24" x14ac:dyDescent="0.3">
      <c r="B21611" s="73"/>
      <c r="D21611" s="73"/>
      <c r="P21611" s="73"/>
      <c r="T21611" s="73"/>
      <c r="U21611" s="73"/>
      <c r="V21611" s="73"/>
      <c r="X21611" s="12"/>
    </row>
    <row r="21612" spans="2:24" x14ac:dyDescent="0.3">
      <c r="B21612" s="73"/>
      <c r="D21612" s="73"/>
      <c r="P21612" s="73"/>
      <c r="T21612" s="73"/>
      <c r="U21612" s="73"/>
      <c r="V21612" s="73"/>
      <c r="X21612" s="12"/>
    </row>
    <row r="21613" spans="2:24" x14ac:dyDescent="0.3">
      <c r="B21613" s="73"/>
      <c r="D21613" s="73"/>
      <c r="P21613" s="73"/>
      <c r="T21613" s="73"/>
      <c r="U21613" s="73"/>
      <c r="V21613" s="73"/>
      <c r="X21613" s="12"/>
    </row>
    <row r="21614" spans="2:24" x14ac:dyDescent="0.3">
      <c r="B21614" s="73"/>
      <c r="D21614" s="73"/>
      <c r="P21614" s="73"/>
      <c r="T21614" s="73"/>
      <c r="U21614" s="73"/>
      <c r="V21614" s="73"/>
      <c r="X21614" s="12"/>
    </row>
    <row r="21615" spans="2:24" x14ac:dyDescent="0.3">
      <c r="B21615" s="73"/>
      <c r="D21615" s="73"/>
      <c r="P21615" s="73"/>
      <c r="T21615" s="73"/>
      <c r="U21615" s="73"/>
      <c r="V21615" s="73"/>
      <c r="X21615" s="12"/>
    </row>
    <row r="21616" spans="2:24" x14ac:dyDescent="0.3">
      <c r="B21616" s="73"/>
      <c r="D21616" s="73"/>
      <c r="P21616" s="73"/>
      <c r="T21616" s="73"/>
      <c r="U21616" s="73"/>
      <c r="V21616" s="73"/>
      <c r="X21616" s="12"/>
    </row>
    <row r="21617" spans="2:24" x14ac:dyDescent="0.3">
      <c r="B21617" s="73"/>
      <c r="D21617" s="73"/>
      <c r="P21617" s="73"/>
      <c r="T21617" s="73"/>
      <c r="U21617" s="73"/>
      <c r="V21617" s="73"/>
      <c r="X21617" s="12"/>
    </row>
    <row r="21618" spans="2:24" x14ac:dyDescent="0.3">
      <c r="B21618" s="73"/>
      <c r="D21618" s="73"/>
      <c r="P21618" s="73"/>
      <c r="T21618" s="73"/>
      <c r="U21618" s="73"/>
      <c r="V21618" s="73"/>
      <c r="X21618" s="12"/>
    </row>
    <row r="21619" spans="2:24" x14ac:dyDescent="0.3">
      <c r="B21619" s="73"/>
      <c r="D21619" s="73"/>
      <c r="P21619" s="73"/>
      <c r="T21619" s="73"/>
      <c r="U21619" s="73"/>
      <c r="V21619" s="73"/>
      <c r="X21619" s="12"/>
    </row>
    <row r="21620" spans="2:24" x14ac:dyDescent="0.3">
      <c r="B21620" s="73"/>
      <c r="D21620" s="73"/>
      <c r="P21620" s="73"/>
      <c r="T21620" s="73"/>
      <c r="U21620" s="73"/>
      <c r="V21620" s="73"/>
      <c r="X21620" s="12"/>
    </row>
    <row r="21621" spans="2:24" x14ac:dyDescent="0.3">
      <c r="B21621" s="73"/>
      <c r="D21621" s="73"/>
      <c r="P21621" s="73"/>
      <c r="T21621" s="73"/>
      <c r="U21621" s="73"/>
      <c r="V21621" s="73"/>
      <c r="X21621" s="12"/>
    </row>
    <row r="21622" spans="2:24" x14ac:dyDescent="0.3">
      <c r="B21622" s="73"/>
      <c r="D21622" s="73"/>
      <c r="P21622" s="73"/>
      <c r="T21622" s="73"/>
      <c r="U21622" s="73"/>
      <c r="V21622" s="73"/>
      <c r="X21622" s="12"/>
    </row>
    <row r="21623" spans="2:24" x14ac:dyDescent="0.3">
      <c r="B21623" s="73"/>
      <c r="D21623" s="73"/>
      <c r="P21623" s="73"/>
      <c r="T21623" s="73"/>
      <c r="U21623" s="73"/>
      <c r="V21623" s="73"/>
      <c r="X21623" s="12"/>
    </row>
    <row r="21624" spans="2:24" x14ac:dyDescent="0.3">
      <c r="B21624" s="73"/>
      <c r="D21624" s="73"/>
      <c r="P21624" s="73"/>
      <c r="T21624" s="73"/>
      <c r="U21624" s="73"/>
      <c r="V21624" s="73"/>
      <c r="X21624" s="12"/>
    </row>
    <row r="21625" spans="2:24" x14ac:dyDescent="0.3">
      <c r="B21625" s="73"/>
      <c r="D21625" s="73"/>
      <c r="P21625" s="73"/>
      <c r="T21625" s="73"/>
      <c r="U21625" s="73"/>
      <c r="V21625" s="73"/>
      <c r="X21625" s="12"/>
    </row>
    <row r="21626" spans="2:24" x14ac:dyDescent="0.3">
      <c r="B21626" s="73"/>
      <c r="D21626" s="73"/>
      <c r="P21626" s="73"/>
      <c r="T21626" s="73"/>
      <c r="U21626" s="73"/>
      <c r="V21626" s="73"/>
      <c r="X21626" s="12"/>
    </row>
    <row r="21627" spans="2:24" x14ac:dyDescent="0.3">
      <c r="B21627" s="73"/>
      <c r="D21627" s="73"/>
      <c r="P21627" s="73"/>
      <c r="T21627" s="73"/>
      <c r="U21627" s="73"/>
      <c r="V21627" s="73"/>
      <c r="X21627" s="12"/>
    </row>
    <row r="21628" spans="2:24" x14ac:dyDescent="0.3">
      <c r="B21628" s="73"/>
      <c r="D21628" s="73"/>
      <c r="P21628" s="73"/>
      <c r="T21628" s="73"/>
      <c r="U21628" s="73"/>
      <c r="V21628" s="73"/>
      <c r="X21628" s="12"/>
    </row>
    <row r="21629" spans="2:24" x14ac:dyDescent="0.3">
      <c r="B21629" s="73"/>
      <c r="D21629" s="73"/>
      <c r="P21629" s="73"/>
      <c r="T21629" s="73"/>
      <c r="U21629" s="73"/>
      <c r="V21629" s="73"/>
      <c r="X21629" s="12"/>
    </row>
    <row r="21630" spans="2:24" x14ac:dyDescent="0.3">
      <c r="B21630" s="73"/>
      <c r="D21630" s="73"/>
      <c r="P21630" s="73"/>
      <c r="T21630" s="73"/>
      <c r="U21630" s="73"/>
      <c r="V21630" s="73"/>
      <c r="X21630" s="12"/>
    </row>
    <row r="21631" spans="2:24" x14ac:dyDescent="0.3">
      <c r="B21631" s="73"/>
      <c r="D21631" s="73"/>
      <c r="P21631" s="73"/>
      <c r="T21631" s="73"/>
      <c r="U21631" s="73"/>
      <c r="V21631" s="73"/>
      <c r="X21631" s="12"/>
    </row>
    <row r="21632" spans="2:24" x14ac:dyDescent="0.3">
      <c r="B21632" s="73"/>
      <c r="D21632" s="73"/>
      <c r="P21632" s="73"/>
      <c r="T21632" s="73"/>
      <c r="U21632" s="73"/>
      <c r="V21632" s="73"/>
      <c r="X21632" s="12"/>
    </row>
    <row r="21633" spans="2:24" x14ac:dyDescent="0.3">
      <c r="B21633" s="73"/>
      <c r="D21633" s="73"/>
      <c r="P21633" s="73"/>
      <c r="T21633" s="73"/>
      <c r="U21633" s="73"/>
      <c r="V21633" s="73"/>
      <c r="X21633" s="12"/>
    </row>
    <row r="21634" spans="2:24" x14ac:dyDescent="0.3">
      <c r="B21634" s="73"/>
      <c r="D21634" s="73"/>
      <c r="P21634" s="73"/>
      <c r="T21634" s="73"/>
      <c r="U21634" s="73"/>
      <c r="V21634" s="73"/>
      <c r="X21634" s="12"/>
    </row>
    <row r="21635" spans="2:24" x14ac:dyDescent="0.3">
      <c r="B21635" s="73"/>
      <c r="D21635" s="73"/>
      <c r="P21635" s="73"/>
      <c r="T21635" s="73"/>
      <c r="U21635" s="73"/>
      <c r="V21635" s="73"/>
      <c r="X21635" s="12"/>
    </row>
    <row r="21636" spans="2:24" x14ac:dyDescent="0.3">
      <c r="B21636" s="73"/>
      <c r="D21636" s="73"/>
      <c r="P21636" s="73"/>
      <c r="T21636" s="73"/>
      <c r="U21636" s="73"/>
      <c r="V21636" s="73"/>
      <c r="X21636" s="12"/>
    </row>
    <row r="21637" spans="2:24" x14ac:dyDescent="0.3">
      <c r="B21637" s="73"/>
      <c r="D21637" s="73"/>
      <c r="P21637" s="73"/>
      <c r="T21637" s="73"/>
      <c r="U21637" s="73"/>
      <c r="V21637" s="73"/>
      <c r="X21637" s="12"/>
    </row>
    <row r="21638" spans="2:24" x14ac:dyDescent="0.3">
      <c r="B21638" s="73"/>
      <c r="D21638" s="73"/>
      <c r="P21638" s="73"/>
      <c r="T21638" s="73"/>
      <c r="U21638" s="73"/>
      <c r="V21638" s="73"/>
      <c r="X21638" s="12"/>
    </row>
    <row r="21639" spans="2:24" x14ac:dyDescent="0.3">
      <c r="B21639" s="73"/>
      <c r="D21639" s="73"/>
      <c r="P21639" s="73"/>
      <c r="T21639" s="73"/>
      <c r="U21639" s="73"/>
      <c r="V21639" s="73"/>
      <c r="X21639" s="12"/>
    </row>
    <row r="21640" spans="2:24" x14ac:dyDescent="0.3">
      <c r="B21640" s="73"/>
      <c r="D21640" s="73"/>
      <c r="P21640" s="73"/>
      <c r="T21640" s="73"/>
      <c r="U21640" s="73"/>
      <c r="V21640" s="73"/>
      <c r="X21640" s="12"/>
    </row>
    <row r="21641" spans="2:24" x14ac:dyDescent="0.3">
      <c r="B21641" s="73"/>
      <c r="D21641" s="73"/>
      <c r="P21641" s="73"/>
      <c r="T21641" s="73"/>
      <c r="U21641" s="73"/>
      <c r="V21641" s="73"/>
      <c r="X21641" s="12"/>
    </row>
    <row r="21642" spans="2:24" x14ac:dyDescent="0.3">
      <c r="B21642" s="73"/>
      <c r="D21642" s="73"/>
      <c r="P21642" s="73"/>
      <c r="T21642" s="73"/>
      <c r="U21642" s="73"/>
      <c r="V21642" s="73"/>
      <c r="X21642" s="12"/>
    </row>
    <row r="21643" spans="2:24" x14ac:dyDescent="0.3">
      <c r="B21643" s="73"/>
      <c r="D21643" s="73"/>
      <c r="P21643" s="73"/>
      <c r="T21643" s="73"/>
      <c r="U21643" s="73"/>
      <c r="V21643" s="73"/>
      <c r="X21643" s="12"/>
    </row>
    <row r="21644" spans="2:24" x14ac:dyDescent="0.3">
      <c r="B21644" s="73"/>
      <c r="D21644" s="73"/>
      <c r="P21644" s="73"/>
      <c r="T21644" s="73"/>
      <c r="U21644" s="73"/>
      <c r="V21644" s="73"/>
      <c r="X21644" s="12"/>
    </row>
    <row r="21645" spans="2:24" x14ac:dyDescent="0.3">
      <c r="B21645" s="73"/>
      <c r="D21645" s="73"/>
      <c r="P21645" s="73"/>
      <c r="T21645" s="73"/>
      <c r="U21645" s="73"/>
      <c r="V21645" s="73"/>
      <c r="X21645" s="12"/>
    </row>
    <row r="21646" spans="2:24" x14ac:dyDescent="0.3">
      <c r="B21646" s="73"/>
      <c r="D21646" s="73"/>
      <c r="P21646" s="73"/>
      <c r="T21646" s="73"/>
      <c r="U21646" s="73"/>
      <c r="V21646" s="73"/>
      <c r="X21646" s="12"/>
    </row>
    <row r="21647" spans="2:24" x14ac:dyDescent="0.3">
      <c r="B21647" s="73"/>
      <c r="D21647" s="73"/>
      <c r="P21647" s="73"/>
      <c r="T21647" s="73"/>
      <c r="U21647" s="73"/>
      <c r="V21647" s="73"/>
      <c r="X21647" s="12"/>
    </row>
    <row r="21648" spans="2:24" x14ac:dyDescent="0.3">
      <c r="B21648" s="73"/>
      <c r="D21648" s="73"/>
      <c r="P21648" s="73"/>
      <c r="T21648" s="73"/>
      <c r="U21648" s="73"/>
      <c r="V21648" s="73"/>
      <c r="X21648" s="12"/>
    </row>
    <row r="21649" spans="2:24" x14ac:dyDescent="0.3">
      <c r="B21649" s="73"/>
      <c r="D21649" s="73"/>
      <c r="P21649" s="73"/>
      <c r="T21649" s="73"/>
      <c r="U21649" s="73"/>
      <c r="V21649" s="73"/>
      <c r="X21649" s="12"/>
    </row>
    <row r="21650" spans="2:24" x14ac:dyDescent="0.3">
      <c r="B21650" s="73"/>
      <c r="D21650" s="73"/>
      <c r="P21650" s="73"/>
      <c r="T21650" s="73"/>
      <c r="U21650" s="73"/>
      <c r="V21650" s="73"/>
      <c r="X21650" s="12"/>
    </row>
    <row r="21651" spans="2:24" x14ac:dyDescent="0.3">
      <c r="B21651" s="73"/>
      <c r="D21651" s="73"/>
      <c r="P21651" s="73"/>
      <c r="T21651" s="73"/>
      <c r="U21651" s="73"/>
      <c r="V21651" s="73"/>
      <c r="X21651" s="12"/>
    </row>
    <row r="21652" spans="2:24" x14ac:dyDescent="0.3">
      <c r="B21652" s="73"/>
      <c r="D21652" s="73"/>
      <c r="P21652" s="73"/>
      <c r="T21652" s="73"/>
      <c r="U21652" s="73"/>
      <c r="V21652" s="73"/>
      <c r="X21652" s="12"/>
    </row>
    <row r="21653" spans="2:24" x14ac:dyDescent="0.3">
      <c r="B21653" s="73"/>
      <c r="D21653" s="73"/>
      <c r="P21653" s="73"/>
      <c r="T21653" s="73"/>
      <c r="U21653" s="73"/>
      <c r="V21653" s="73"/>
      <c r="X21653" s="12"/>
    </row>
    <row r="21654" spans="2:24" x14ac:dyDescent="0.3">
      <c r="B21654" s="73"/>
      <c r="D21654" s="73"/>
      <c r="P21654" s="73"/>
      <c r="T21654" s="73"/>
      <c r="U21654" s="73"/>
      <c r="V21654" s="73"/>
      <c r="X21654" s="12"/>
    </row>
    <row r="21655" spans="2:24" x14ac:dyDescent="0.3">
      <c r="B21655" s="73"/>
      <c r="D21655" s="73"/>
      <c r="P21655" s="73"/>
      <c r="T21655" s="73"/>
      <c r="U21655" s="73"/>
      <c r="V21655" s="73"/>
      <c r="X21655" s="12"/>
    </row>
    <row r="21656" spans="2:24" x14ac:dyDescent="0.3">
      <c r="B21656" s="73"/>
      <c r="D21656" s="73"/>
      <c r="P21656" s="73"/>
      <c r="T21656" s="73"/>
      <c r="U21656" s="73"/>
      <c r="V21656" s="73"/>
      <c r="X21656" s="12"/>
    </row>
    <row r="21657" spans="2:24" x14ac:dyDescent="0.3">
      <c r="B21657" s="73"/>
      <c r="D21657" s="73"/>
      <c r="P21657" s="73"/>
      <c r="T21657" s="73"/>
      <c r="U21657" s="73"/>
      <c r="V21657" s="73"/>
      <c r="X21657" s="12"/>
    </row>
    <row r="21658" spans="2:24" x14ac:dyDescent="0.3">
      <c r="B21658" s="73"/>
      <c r="D21658" s="73"/>
      <c r="P21658" s="73"/>
      <c r="T21658" s="73"/>
      <c r="U21658" s="73"/>
      <c r="V21658" s="73"/>
      <c r="X21658" s="12"/>
    </row>
    <row r="21659" spans="2:24" x14ac:dyDescent="0.3">
      <c r="B21659" s="73"/>
      <c r="D21659" s="73"/>
      <c r="P21659" s="73"/>
      <c r="T21659" s="73"/>
      <c r="U21659" s="73"/>
      <c r="V21659" s="73"/>
      <c r="X21659" s="12"/>
    </row>
    <row r="21660" spans="2:24" x14ac:dyDescent="0.3">
      <c r="B21660" s="73"/>
      <c r="D21660" s="73"/>
      <c r="P21660" s="73"/>
      <c r="T21660" s="73"/>
      <c r="U21660" s="73"/>
      <c r="V21660" s="73"/>
      <c r="X21660" s="12"/>
    </row>
    <row r="21661" spans="2:24" x14ac:dyDescent="0.3">
      <c r="B21661" s="73"/>
      <c r="D21661" s="73"/>
      <c r="P21661" s="73"/>
      <c r="T21661" s="73"/>
      <c r="U21661" s="73"/>
      <c r="V21661" s="73"/>
      <c r="X21661" s="12"/>
    </row>
    <row r="21662" spans="2:24" x14ac:dyDescent="0.3">
      <c r="B21662" s="73"/>
      <c r="D21662" s="73"/>
      <c r="P21662" s="73"/>
      <c r="T21662" s="73"/>
      <c r="U21662" s="73"/>
      <c r="V21662" s="73"/>
      <c r="X21662" s="12"/>
    </row>
    <row r="21663" spans="2:24" x14ac:dyDescent="0.3">
      <c r="B21663" s="73"/>
      <c r="D21663" s="73"/>
      <c r="P21663" s="73"/>
      <c r="T21663" s="73"/>
      <c r="U21663" s="73"/>
      <c r="V21663" s="73"/>
      <c r="X21663" s="12"/>
    </row>
    <row r="21664" spans="2:24" x14ac:dyDescent="0.3">
      <c r="B21664" s="73"/>
      <c r="D21664" s="73"/>
      <c r="P21664" s="73"/>
      <c r="T21664" s="73"/>
      <c r="U21664" s="73"/>
      <c r="V21664" s="73"/>
      <c r="X21664" s="12"/>
    </row>
    <row r="21665" spans="2:24" x14ac:dyDescent="0.3">
      <c r="B21665" s="73"/>
      <c r="D21665" s="73"/>
      <c r="P21665" s="73"/>
      <c r="T21665" s="73"/>
      <c r="U21665" s="73"/>
      <c r="V21665" s="73"/>
      <c r="X21665" s="12"/>
    </row>
    <row r="21666" spans="2:24" x14ac:dyDescent="0.3">
      <c r="B21666" s="73"/>
      <c r="D21666" s="73"/>
      <c r="P21666" s="73"/>
      <c r="T21666" s="73"/>
      <c r="U21666" s="73"/>
      <c r="V21666" s="73"/>
      <c r="X21666" s="12"/>
    </row>
    <row r="21667" spans="2:24" x14ac:dyDescent="0.3">
      <c r="B21667" s="73"/>
      <c r="D21667" s="73"/>
      <c r="P21667" s="73"/>
      <c r="T21667" s="73"/>
      <c r="U21667" s="73"/>
      <c r="V21667" s="73"/>
      <c r="X21667" s="12"/>
    </row>
    <row r="21668" spans="2:24" x14ac:dyDescent="0.3">
      <c r="B21668" s="73"/>
      <c r="D21668" s="73"/>
      <c r="P21668" s="73"/>
      <c r="T21668" s="73"/>
      <c r="U21668" s="73"/>
      <c r="V21668" s="73"/>
      <c r="X21668" s="12"/>
    </row>
    <row r="21669" spans="2:24" x14ac:dyDescent="0.3">
      <c r="B21669" s="73"/>
      <c r="D21669" s="73"/>
      <c r="P21669" s="73"/>
      <c r="T21669" s="73"/>
      <c r="U21669" s="73"/>
      <c r="V21669" s="73"/>
      <c r="X21669" s="12"/>
    </row>
    <row r="21670" spans="2:24" x14ac:dyDescent="0.3">
      <c r="B21670" s="73"/>
      <c r="D21670" s="73"/>
      <c r="P21670" s="73"/>
      <c r="T21670" s="73"/>
      <c r="U21670" s="73"/>
      <c r="V21670" s="73"/>
      <c r="X21670" s="12"/>
    </row>
    <row r="21671" spans="2:24" x14ac:dyDescent="0.3">
      <c r="B21671" s="73"/>
      <c r="D21671" s="73"/>
      <c r="P21671" s="73"/>
      <c r="T21671" s="73"/>
      <c r="U21671" s="73"/>
      <c r="V21671" s="73"/>
      <c r="X21671" s="12"/>
    </row>
    <row r="21672" spans="2:24" x14ac:dyDescent="0.3">
      <c r="B21672" s="73"/>
      <c r="D21672" s="73"/>
      <c r="P21672" s="73"/>
      <c r="T21672" s="73"/>
      <c r="U21672" s="73"/>
      <c r="V21672" s="73"/>
      <c r="X21672" s="12"/>
    </row>
    <row r="21673" spans="2:24" x14ac:dyDescent="0.3">
      <c r="B21673" s="73"/>
      <c r="D21673" s="73"/>
      <c r="P21673" s="73"/>
      <c r="T21673" s="73"/>
      <c r="U21673" s="73"/>
      <c r="V21673" s="73"/>
      <c r="X21673" s="12"/>
    </row>
    <row r="21674" spans="2:24" x14ac:dyDescent="0.3">
      <c r="B21674" s="73"/>
      <c r="D21674" s="73"/>
      <c r="P21674" s="73"/>
      <c r="T21674" s="73"/>
      <c r="U21674" s="73"/>
      <c r="V21674" s="73"/>
      <c r="X21674" s="12"/>
    </row>
    <row r="21675" spans="2:24" x14ac:dyDescent="0.3">
      <c r="B21675" s="73"/>
      <c r="D21675" s="73"/>
      <c r="P21675" s="73"/>
      <c r="T21675" s="73"/>
      <c r="U21675" s="73"/>
      <c r="V21675" s="73"/>
      <c r="X21675" s="12"/>
    </row>
    <row r="21676" spans="2:24" x14ac:dyDescent="0.3">
      <c r="B21676" s="73"/>
      <c r="D21676" s="73"/>
      <c r="P21676" s="73"/>
      <c r="T21676" s="73"/>
      <c r="U21676" s="73"/>
      <c r="V21676" s="73"/>
      <c r="X21676" s="12"/>
    </row>
    <row r="21677" spans="2:24" x14ac:dyDescent="0.3">
      <c r="B21677" s="73"/>
      <c r="D21677" s="73"/>
      <c r="P21677" s="73"/>
      <c r="T21677" s="73"/>
      <c r="U21677" s="73"/>
      <c r="V21677" s="73"/>
      <c r="X21677" s="12"/>
    </row>
    <row r="21678" spans="2:24" x14ac:dyDescent="0.3">
      <c r="B21678" s="73"/>
      <c r="D21678" s="73"/>
      <c r="P21678" s="73"/>
      <c r="T21678" s="73"/>
      <c r="U21678" s="73"/>
      <c r="V21678" s="73"/>
      <c r="X21678" s="12"/>
    </row>
    <row r="21679" spans="2:24" x14ac:dyDescent="0.3">
      <c r="B21679" s="73"/>
      <c r="D21679" s="73"/>
      <c r="P21679" s="73"/>
      <c r="T21679" s="73"/>
      <c r="U21679" s="73"/>
      <c r="V21679" s="73"/>
      <c r="X21679" s="12"/>
    </row>
    <row r="21680" spans="2:24" x14ac:dyDescent="0.3">
      <c r="B21680" s="73"/>
      <c r="D21680" s="73"/>
      <c r="P21680" s="73"/>
      <c r="T21680" s="73"/>
      <c r="U21680" s="73"/>
      <c r="V21680" s="73"/>
      <c r="X21680" s="12"/>
    </row>
    <row r="21681" spans="2:24" x14ac:dyDescent="0.3">
      <c r="B21681" s="73"/>
      <c r="D21681" s="73"/>
      <c r="P21681" s="73"/>
      <c r="T21681" s="73"/>
      <c r="U21681" s="73"/>
      <c r="V21681" s="73"/>
      <c r="X21681" s="12"/>
    </row>
    <row r="21682" spans="2:24" x14ac:dyDescent="0.3">
      <c r="B21682" s="73"/>
      <c r="D21682" s="73"/>
      <c r="P21682" s="73"/>
      <c r="T21682" s="73"/>
      <c r="U21682" s="73"/>
      <c r="V21682" s="73"/>
      <c r="X21682" s="12"/>
    </row>
    <row r="21683" spans="2:24" x14ac:dyDescent="0.3">
      <c r="B21683" s="73"/>
      <c r="D21683" s="73"/>
      <c r="P21683" s="73"/>
      <c r="T21683" s="73"/>
      <c r="U21683" s="73"/>
      <c r="V21683" s="73"/>
      <c r="X21683" s="12"/>
    </row>
    <row r="21684" spans="2:24" x14ac:dyDescent="0.3">
      <c r="B21684" s="73"/>
      <c r="D21684" s="73"/>
      <c r="P21684" s="73"/>
      <c r="T21684" s="73"/>
      <c r="U21684" s="73"/>
      <c r="V21684" s="73"/>
      <c r="X21684" s="12"/>
    </row>
    <row r="21685" spans="2:24" x14ac:dyDescent="0.3">
      <c r="B21685" s="73"/>
      <c r="D21685" s="73"/>
      <c r="P21685" s="73"/>
      <c r="T21685" s="73"/>
      <c r="U21685" s="73"/>
      <c r="V21685" s="73"/>
      <c r="X21685" s="12"/>
    </row>
    <row r="21686" spans="2:24" x14ac:dyDescent="0.3">
      <c r="B21686" s="73"/>
      <c r="D21686" s="73"/>
      <c r="P21686" s="73"/>
      <c r="T21686" s="73"/>
      <c r="U21686" s="73"/>
      <c r="V21686" s="73"/>
      <c r="X21686" s="12"/>
    </row>
    <row r="21687" spans="2:24" x14ac:dyDescent="0.3">
      <c r="B21687" s="73"/>
      <c r="D21687" s="73"/>
      <c r="P21687" s="73"/>
      <c r="T21687" s="73"/>
      <c r="U21687" s="73"/>
      <c r="V21687" s="73"/>
      <c r="X21687" s="12"/>
    </row>
    <row r="21688" spans="2:24" x14ac:dyDescent="0.3">
      <c r="B21688" s="73"/>
      <c r="D21688" s="73"/>
      <c r="P21688" s="73"/>
      <c r="T21688" s="73"/>
      <c r="U21688" s="73"/>
      <c r="V21688" s="73"/>
      <c r="X21688" s="12"/>
    </row>
    <row r="21689" spans="2:24" x14ac:dyDescent="0.3">
      <c r="B21689" s="73"/>
      <c r="D21689" s="73"/>
      <c r="P21689" s="73"/>
      <c r="T21689" s="73"/>
      <c r="U21689" s="73"/>
      <c r="V21689" s="73"/>
      <c r="X21689" s="12"/>
    </row>
    <row r="21690" spans="2:24" x14ac:dyDescent="0.3">
      <c r="B21690" s="73"/>
      <c r="D21690" s="73"/>
      <c r="P21690" s="73"/>
      <c r="T21690" s="73"/>
      <c r="U21690" s="73"/>
      <c r="V21690" s="73"/>
      <c r="X21690" s="12"/>
    </row>
    <row r="21691" spans="2:24" x14ac:dyDescent="0.3">
      <c r="B21691" s="73"/>
      <c r="D21691" s="73"/>
      <c r="P21691" s="73"/>
      <c r="T21691" s="73"/>
      <c r="U21691" s="73"/>
      <c r="V21691" s="73"/>
      <c r="X21691" s="12"/>
    </row>
    <row r="21692" spans="2:24" x14ac:dyDescent="0.3">
      <c r="B21692" s="73"/>
      <c r="D21692" s="73"/>
      <c r="P21692" s="73"/>
      <c r="T21692" s="73"/>
      <c r="U21692" s="73"/>
      <c r="V21692" s="73"/>
      <c r="X21692" s="12"/>
    </row>
    <row r="21693" spans="2:24" x14ac:dyDescent="0.3">
      <c r="B21693" s="73"/>
      <c r="D21693" s="73"/>
      <c r="P21693" s="73"/>
      <c r="T21693" s="73"/>
      <c r="U21693" s="73"/>
      <c r="V21693" s="73"/>
      <c r="X21693" s="12"/>
    </row>
    <row r="21694" spans="2:24" x14ac:dyDescent="0.3">
      <c r="B21694" s="73"/>
      <c r="D21694" s="73"/>
      <c r="P21694" s="73"/>
      <c r="T21694" s="73"/>
      <c r="U21694" s="73"/>
      <c r="V21694" s="73"/>
      <c r="X21694" s="12"/>
    </row>
    <row r="21695" spans="2:24" x14ac:dyDescent="0.3">
      <c r="B21695" s="73"/>
      <c r="D21695" s="73"/>
      <c r="P21695" s="73"/>
      <c r="T21695" s="73"/>
      <c r="U21695" s="73"/>
      <c r="V21695" s="73"/>
      <c r="X21695" s="12"/>
    </row>
    <row r="21696" spans="2:24" x14ac:dyDescent="0.3">
      <c r="B21696" s="73"/>
      <c r="D21696" s="73"/>
      <c r="P21696" s="73"/>
      <c r="T21696" s="73"/>
      <c r="U21696" s="73"/>
      <c r="V21696" s="73"/>
      <c r="X21696" s="12"/>
    </row>
    <row r="21697" spans="2:24" x14ac:dyDescent="0.3">
      <c r="B21697" s="73"/>
      <c r="D21697" s="73"/>
      <c r="P21697" s="73"/>
      <c r="T21697" s="73"/>
      <c r="U21697" s="73"/>
      <c r="V21697" s="73"/>
      <c r="X21697" s="12"/>
    </row>
    <row r="21698" spans="2:24" x14ac:dyDescent="0.3">
      <c r="B21698" s="73"/>
      <c r="D21698" s="73"/>
      <c r="P21698" s="73"/>
      <c r="T21698" s="73"/>
      <c r="U21698" s="73"/>
      <c r="V21698" s="73"/>
      <c r="X21698" s="12"/>
    </row>
    <row r="21699" spans="2:24" x14ac:dyDescent="0.3">
      <c r="B21699" s="73"/>
      <c r="D21699" s="73"/>
      <c r="P21699" s="73"/>
      <c r="T21699" s="73"/>
      <c r="U21699" s="73"/>
      <c r="V21699" s="73"/>
      <c r="X21699" s="12"/>
    </row>
    <row r="21700" spans="2:24" x14ac:dyDescent="0.3">
      <c r="B21700" s="73"/>
      <c r="D21700" s="73"/>
      <c r="P21700" s="73"/>
      <c r="T21700" s="73"/>
      <c r="U21700" s="73"/>
      <c r="V21700" s="73"/>
      <c r="X21700" s="12"/>
    </row>
    <row r="21701" spans="2:24" x14ac:dyDescent="0.3">
      <c r="B21701" s="73"/>
      <c r="D21701" s="73"/>
      <c r="P21701" s="73"/>
      <c r="T21701" s="73"/>
      <c r="U21701" s="73"/>
      <c r="V21701" s="73"/>
      <c r="X21701" s="12"/>
    </row>
    <row r="21702" spans="2:24" x14ac:dyDescent="0.3">
      <c r="B21702" s="73"/>
      <c r="D21702" s="73"/>
      <c r="P21702" s="73"/>
      <c r="T21702" s="73"/>
      <c r="U21702" s="73"/>
      <c r="V21702" s="73"/>
      <c r="X21702" s="12"/>
    </row>
    <row r="21703" spans="2:24" x14ac:dyDescent="0.3">
      <c r="B21703" s="73"/>
      <c r="D21703" s="73"/>
      <c r="P21703" s="73"/>
      <c r="T21703" s="73"/>
      <c r="U21703" s="73"/>
      <c r="V21703" s="73"/>
      <c r="X21703" s="12"/>
    </row>
    <row r="21704" spans="2:24" x14ac:dyDescent="0.3">
      <c r="B21704" s="73"/>
      <c r="D21704" s="73"/>
      <c r="P21704" s="73"/>
      <c r="T21704" s="73"/>
      <c r="U21704" s="73"/>
      <c r="V21704" s="73"/>
      <c r="X21704" s="12"/>
    </row>
    <row r="21705" spans="2:24" x14ac:dyDescent="0.3">
      <c r="B21705" s="73"/>
      <c r="D21705" s="73"/>
      <c r="P21705" s="73"/>
      <c r="T21705" s="73"/>
      <c r="U21705" s="73"/>
      <c r="V21705" s="73"/>
      <c r="X21705" s="12"/>
    </row>
    <row r="21706" spans="2:24" x14ac:dyDescent="0.3">
      <c r="B21706" s="73"/>
      <c r="D21706" s="73"/>
      <c r="P21706" s="73"/>
      <c r="T21706" s="73"/>
      <c r="U21706" s="73"/>
      <c r="V21706" s="73"/>
      <c r="X21706" s="12"/>
    </row>
    <row r="21707" spans="2:24" x14ac:dyDescent="0.3">
      <c r="B21707" s="73"/>
      <c r="D21707" s="73"/>
      <c r="P21707" s="73"/>
      <c r="T21707" s="73"/>
      <c r="U21707" s="73"/>
      <c r="V21707" s="73"/>
      <c r="X21707" s="12"/>
    </row>
    <row r="21708" spans="2:24" x14ac:dyDescent="0.3">
      <c r="B21708" s="73"/>
      <c r="D21708" s="73"/>
      <c r="P21708" s="73"/>
      <c r="T21708" s="73"/>
      <c r="U21708" s="73"/>
      <c r="V21708" s="73"/>
      <c r="X21708" s="12"/>
    </row>
    <row r="21709" spans="2:24" x14ac:dyDescent="0.3">
      <c r="B21709" s="73"/>
      <c r="D21709" s="73"/>
      <c r="P21709" s="73"/>
      <c r="T21709" s="73"/>
      <c r="U21709" s="73"/>
      <c r="V21709" s="73"/>
      <c r="X21709" s="12"/>
    </row>
    <row r="21710" spans="2:24" x14ac:dyDescent="0.3">
      <c r="B21710" s="73"/>
      <c r="D21710" s="73"/>
      <c r="P21710" s="73"/>
      <c r="T21710" s="73"/>
      <c r="U21710" s="73"/>
      <c r="V21710" s="73"/>
      <c r="X21710" s="12"/>
    </row>
    <row r="21711" spans="2:24" x14ac:dyDescent="0.3">
      <c r="B21711" s="73"/>
      <c r="D21711" s="73"/>
      <c r="P21711" s="73"/>
      <c r="T21711" s="73"/>
      <c r="U21711" s="73"/>
      <c r="V21711" s="73"/>
      <c r="X21711" s="12"/>
    </row>
    <row r="21712" spans="2:24" x14ac:dyDescent="0.3">
      <c r="B21712" s="73"/>
      <c r="D21712" s="73"/>
      <c r="P21712" s="73"/>
      <c r="T21712" s="73"/>
      <c r="U21712" s="73"/>
      <c r="V21712" s="73"/>
      <c r="X21712" s="12"/>
    </row>
    <row r="21713" spans="2:24" x14ac:dyDescent="0.3">
      <c r="B21713" s="73"/>
      <c r="D21713" s="73"/>
      <c r="P21713" s="73"/>
      <c r="T21713" s="73"/>
      <c r="U21713" s="73"/>
      <c r="V21713" s="73"/>
      <c r="X21713" s="12"/>
    </row>
    <row r="21714" spans="2:24" x14ac:dyDescent="0.3">
      <c r="B21714" s="73"/>
      <c r="D21714" s="73"/>
      <c r="P21714" s="73"/>
      <c r="T21714" s="73"/>
      <c r="U21714" s="73"/>
      <c r="V21714" s="73"/>
      <c r="X21714" s="12"/>
    </row>
    <row r="21715" spans="2:24" x14ac:dyDescent="0.3">
      <c r="B21715" s="73"/>
      <c r="D21715" s="73"/>
      <c r="P21715" s="73"/>
      <c r="T21715" s="73"/>
      <c r="U21715" s="73"/>
      <c r="V21715" s="73"/>
      <c r="X21715" s="12"/>
    </row>
    <row r="21716" spans="2:24" x14ac:dyDescent="0.3">
      <c r="B21716" s="73"/>
      <c r="D21716" s="73"/>
      <c r="P21716" s="73"/>
      <c r="T21716" s="73"/>
      <c r="U21716" s="73"/>
      <c r="V21716" s="73"/>
      <c r="X21716" s="12"/>
    </row>
    <row r="21717" spans="2:24" x14ac:dyDescent="0.3">
      <c r="B21717" s="73"/>
      <c r="D21717" s="73"/>
      <c r="P21717" s="73"/>
      <c r="T21717" s="73"/>
      <c r="U21717" s="73"/>
      <c r="V21717" s="73"/>
      <c r="X21717" s="12"/>
    </row>
    <row r="21718" spans="2:24" x14ac:dyDescent="0.3">
      <c r="B21718" s="73"/>
      <c r="D21718" s="73"/>
      <c r="P21718" s="73"/>
      <c r="T21718" s="73"/>
      <c r="U21718" s="73"/>
      <c r="V21718" s="73"/>
      <c r="X21718" s="12"/>
    </row>
    <row r="21719" spans="2:24" x14ac:dyDescent="0.3">
      <c r="B21719" s="73"/>
      <c r="D21719" s="73"/>
      <c r="P21719" s="73"/>
      <c r="T21719" s="73"/>
      <c r="U21719" s="73"/>
      <c r="V21719" s="73"/>
      <c r="X21719" s="12"/>
    </row>
    <row r="21720" spans="2:24" x14ac:dyDescent="0.3">
      <c r="B21720" s="73"/>
      <c r="D21720" s="73"/>
      <c r="P21720" s="73"/>
      <c r="T21720" s="73"/>
      <c r="U21720" s="73"/>
      <c r="V21720" s="73"/>
      <c r="X21720" s="12"/>
    </row>
    <row r="21721" spans="2:24" x14ac:dyDescent="0.3">
      <c r="B21721" s="73"/>
      <c r="D21721" s="73"/>
      <c r="P21721" s="73"/>
      <c r="T21721" s="73"/>
      <c r="U21721" s="73"/>
      <c r="V21721" s="73"/>
      <c r="X21721" s="12"/>
    </row>
    <row r="21722" spans="2:24" x14ac:dyDescent="0.3">
      <c r="B21722" s="73"/>
      <c r="D21722" s="73"/>
      <c r="P21722" s="73"/>
      <c r="T21722" s="73"/>
      <c r="U21722" s="73"/>
      <c r="V21722" s="73"/>
      <c r="X21722" s="12"/>
    </row>
    <row r="21723" spans="2:24" x14ac:dyDescent="0.3">
      <c r="B21723" s="73"/>
      <c r="D21723" s="73"/>
      <c r="P21723" s="73"/>
      <c r="T21723" s="73"/>
      <c r="U21723" s="73"/>
      <c r="V21723" s="73"/>
      <c r="X21723" s="12"/>
    </row>
    <row r="21724" spans="2:24" x14ac:dyDescent="0.3">
      <c r="B21724" s="73"/>
      <c r="D21724" s="73"/>
      <c r="P21724" s="73"/>
      <c r="T21724" s="73"/>
      <c r="U21724" s="73"/>
      <c r="V21724" s="73"/>
      <c r="X21724" s="12"/>
    </row>
    <row r="21725" spans="2:24" x14ac:dyDescent="0.3">
      <c r="B21725" s="73"/>
      <c r="D21725" s="73"/>
      <c r="P21725" s="73"/>
      <c r="T21725" s="73"/>
      <c r="U21725" s="73"/>
      <c r="V21725" s="73"/>
      <c r="X21725" s="12"/>
    </row>
    <row r="21726" spans="2:24" x14ac:dyDescent="0.3">
      <c r="B21726" s="73"/>
      <c r="D21726" s="73"/>
      <c r="P21726" s="73"/>
      <c r="T21726" s="73"/>
      <c r="U21726" s="73"/>
      <c r="V21726" s="73"/>
      <c r="X21726" s="12"/>
    </row>
    <row r="21727" spans="2:24" x14ac:dyDescent="0.3">
      <c r="B21727" s="73"/>
      <c r="D21727" s="73"/>
      <c r="P21727" s="73"/>
      <c r="T21727" s="73"/>
      <c r="U21727" s="73"/>
      <c r="V21727" s="73"/>
      <c r="X21727" s="12"/>
    </row>
    <row r="21728" spans="2:24" x14ac:dyDescent="0.3">
      <c r="B21728" s="73"/>
      <c r="D21728" s="73"/>
      <c r="P21728" s="73"/>
      <c r="T21728" s="73"/>
      <c r="U21728" s="73"/>
      <c r="V21728" s="73"/>
      <c r="X21728" s="12"/>
    </row>
    <row r="21729" spans="2:24" x14ac:dyDescent="0.3">
      <c r="B21729" s="73"/>
      <c r="D21729" s="73"/>
      <c r="P21729" s="73"/>
      <c r="T21729" s="73"/>
      <c r="U21729" s="73"/>
      <c r="V21729" s="73"/>
      <c r="X21729" s="12"/>
    </row>
    <row r="21730" spans="2:24" x14ac:dyDescent="0.3">
      <c r="B21730" s="73"/>
      <c r="D21730" s="73"/>
      <c r="P21730" s="73"/>
      <c r="T21730" s="73"/>
      <c r="U21730" s="73"/>
      <c r="V21730" s="73"/>
      <c r="X21730" s="12"/>
    </row>
    <row r="21731" spans="2:24" x14ac:dyDescent="0.3">
      <c r="B21731" s="73"/>
      <c r="D21731" s="73"/>
      <c r="P21731" s="73"/>
      <c r="T21731" s="73"/>
      <c r="U21731" s="73"/>
      <c r="V21731" s="73"/>
      <c r="X21731" s="12"/>
    </row>
    <row r="21732" spans="2:24" x14ac:dyDescent="0.3">
      <c r="B21732" s="73"/>
      <c r="D21732" s="73"/>
      <c r="P21732" s="73"/>
      <c r="T21732" s="73"/>
      <c r="U21732" s="73"/>
      <c r="V21732" s="73"/>
      <c r="X21732" s="12"/>
    </row>
    <row r="21733" spans="2:24" x14ac:dyDescent="0.3">
      <c r="B21733" s="73"/>
      <c r="D21733" s="73"/>
      <c r="P21733" s="73"/>
      <c r="T21733" s="73"/>
      <c r="U21733" s="73"/>
      <c r="V21733" s="73"/>
      <c r="X21733" s="12"/>
    </row>
    <row r="21734" spans="2:24" x14ac:dyDescent="0.3">
      <c r="B21734" s="73"/>
      <c r="D21734" s="73"/>
      <c r="P21734" s="73"/>
      <c r="T21734" s="73"/>
      <c r="U21734" s="73"/>
      <c r="V21734" s="73"/>
      <c r="X21734" s="12"/>
    </row>
    <row r="21735" spans="2:24" x14ac:dyDescent="0.3">
      <c r="B21735" s="73"/>
      <c r="D21735" s="73"/>
      <c r="P21735" s="73"/>
      <c r="T21735" s="73"/>
      <c r="U21735" s="73"/>
      <c r="V21735" s="73"/>
      <c r="X21735" s="12"/>
    </row>
    <row r="21736" spans="2:24" x14ac:dyDescent="0.3">
      <c r="B21736" s="73"/>
      <c r="D21736" s="73"/>
      <c r="P21736" s="73"/>
      <c r="T21736" s="73"/>
      <c r="U21736" s="73"/>
      <c r="V21736" s="73"/>
      <c r="X21736" s="12"/>
    </row>
    <row r="21737" spans="2:24" x14ac:dyDescent="0.3">
      <c r="B21737" s="73"/>
      <c r="D21737" s="73"/>
      <c r="P21737" s="73"/>
      <c r="T21737" s="73"/>
      <c r="U21737" s="73"/>
      <c r="V21737" s="73"/>
      <c r="X21737" s="12"/>
    </row>
    <row r="21738" spans="2:24" x14ac:dyDescent="0.3">
      <c r="B21738" s="73"/>
      <c r="D21738" s="73"/>
      <c r="P21738" s="73"/>
      <c r="T21738" s="73"/>
      <c r="U21738" s="73"/>
      <c r="V21738" s="73"/>
      <c r="X21738" s="12"/>
    </row>
    <row r="21739" spans="2:24" x14ac:dyDescent="0.3">
      <c r="B21739" s="73"/>
      <c r="D21739" s="73"/>
      <c r="P21739" s="73"/>
      <c r="T21739" s="73"/>
      <c r="U21739" s="73"/>
      <c r="V21739" s="73"/>
      <c r="X21739" s="12"/>
    </row>
    <row r="21740" spans="2:24" x14ac:dyDescent="0.3">
      <c r="B21740" s="73"/>
      <c r="D21740" s="73"/>
      <c r="P21740" s="73"/>
      <c r="T21740" s="73"/>
      <c r="U21740" s="73"/>
      <c r="V21740" s="73"/>
      <c r="X21740" s="12"/>
    </row>
    <row r="21741" spans="2:24" x14ac:dyDescent="0.3">
      <c r="B21741" s="73"/>
      <c r="D21741" s="73"/>
      <c r="P21741" s="73"/>
      <c r="T21741" s="73"/>
      <c r="U21741" s="73"/>
      <c r="V21741" s="73"/>
      <c r="X21741" s="12"/>
    </row>
    <row r="21742" spans="2:24" x14ac:dyDescent="0.3">
      <c r="B21742" s="73"/>
      <c r="D21742" s="73"/>
      <c r="P21742" s="73"/>
      <c r="T21742" s="73"/>
      <c r="U21742" s="73"/>
      <c r="V21742" s="73"/>
      <c r="X21742" s="12"/>
    </row>
    <row r="21743" spans="2:24" x14ac:dyDescent="0.3">
      <c r="B21743" s="73"/>
      <c r="D21743" s="73"/>
      <c r="P21743" s="73"/>
      <c r="T21743" s="73"/>
      <c r="U21743" s="73"/>
      <c r="V21743" s="73"/>
      <c r="X21743" s="12"/>
    </row>
    <row r="21744" spans="2:24" x14ac:dyDescent="0.3">
      <c r="B21744" s="73"/>
      <c r="D21744" s="73"/>
      <c r="P21744" s="73"/>
      <c r="T21744" s="73"/>
      <c r="U21744" s="73"/>
      <c r="V21744" s="73"/>
      <c r="X21744" s="12"/>
    </row>
    <row r="21745" spans="2:24" x14ac:dyDescent="0.3">
      <c r="B21745" s="73"/>
      <c r="D21745" s="73"/>
      <c r="P21745" s="73"/>
      <c r="T21745" s="73"/>
      <c r="U21745" s="73"/>
      <c r="V21745" s="73"/>
      <c r="X21745" s="12"/>
    </row>
    <row r="21746" spans="2:24" x14ac:dyDescent="0.3">
      <c r="B21746" s="73"/>
      <c r="D21746" s="73"/>
      <c r="P21746" s="73"/>
      <c r="T21746" s="73"/>
      <c r="U21746" s="73"/>
      <c r="V21746" s="73"/>
      <c r="X21746" s="12"/>
    </row>
    <row r="21747" spans="2:24" x14ac:dyDescent="0.3">
      <c r="B21747" s="73"/>
      <c r="D21747" s="73"/>
      <c r="P21747" s="73"/>
      <c r="T21747" s="73"/>
      <c r="U21747" s="73"/>
      <c r="V21747" s="73"/>
      <c r="X21747" s="12"/>
    </row>
    <row r="21748" spans="2:24" x14ac:dyDescent="0.3">
      <c r="B21748" s="73"/>
      <c r="D21748" s="73"/>
      <c r="P21748" s="73"/>
      <c r="T21748" s="73"/>
      <c r="U21748" s="73"/>
      <c r="V21748" s="73"/>
      <c r="X21748" s="12"/>
    </row>
    <row r="21749" spans="2:24" x14ac:dyDescent="0.3">
      <c r="B21749" s="73"/>
      <c r="D21749" s="73"/>
      <c r="P21749" s="73"/>
      <c r="T21749" s="73"/>
      <c r="U21749" s="73"/>
      <c r="V21749" s="73"/>
      <c r="X21749" s="12"/>
    </row>
    <row r="21750" spans="2:24" x14ac:dyDescent="0.3">
      <c r="B21750" s="73"/>
      <c r="D21750" s="73"/>
      <c r="P21750" s="73"/>
      <c r="T21750" s="73"/>
      <c r="U21750" s="73"/>
      <c r="V21750" s="73"/>
      <c r="X21750" s="12"/>
    </row>
    <row r="21751" spans="2:24" x14ac:dyDescent="0.3">
      <c r="B21751" s="73"/>
      <c r="D21751" s="73"/>
      <c r="P21751" s="73"/>
      <c r="T21751" s="73"/>
      <c r="U21751" s="73"/>
      <c r="V21751" s="73"/>
      <c r="X21751" s="12"/>
    </row>
    <row r="21752" spans="2:24" x14ac:dyDescent="0.3">
      <c r="B21752" s="73"/>
      <c r="D21752" s="73"/>
      <c r="P21752" s="73"/>
      <c r="T21752" s="73"/>
      <c r="U21752" s="73"/>
      <c r="V21752" s="73"/>
      <c r="X21752" s="12"/>
    </row>
    <row r="21753" spans="2:24" x14ac:dyDescent="0.3">
      <c r="B21753" s="73"/>
      <c r="D21753" s="73"/>
      <c r="P21753" s="73"/>
      <c r="T21753" s="73"/>
      <c r="U21753" s="73"/>
      <c r="V21753" s="73"/>
      <c r="X21753" s="12"/>
    </row>
    <row r="21754" spans="2:24" x14ac:dyDescent="0.3">
      <c r="B21754" s="73"/>
      <c r="D21754" s="73"/>
      <c r="P21754" s="73"/>
      <c r="T21754" s="73"/>
      <c r="U21754" s="73"/>
      <c r="V21754" s="73"/>
      <c r="X21754" s="12"/>
    </row>
    <row r="21755" spans="2:24" x14ac:dyDescent="0.3">
      <c r="B21755" s="73"/>
      <c r="D21755" s="73"/>
      <c r="P21755" s="73"/>
      <c r="T21755" s="73"/>
      <c r="U21755" s="73"/>
      <c r="V21755" s="73"/>
      <c r="X21755" s="12"/>
    </row>
    <row r="21756" spans="2:24" x14ac:dyDescent="0.3">
      <c r="B21756" s="73"/>
      <c r="D21756" s="73"/>
      <c r="P21756" s="73"/>
      <c r="T21756" s="73"/>
      <c r="U21756" s="73"/>
      <c r="V21756" s="73"/>
      <c r="X21756" s="12"/>
    </row>
    <row r="21757" spans="2:24" x14ac:dyDescent="0.3">
      <c r="B21757" s="73"/>
      <c r="D21757" s="73"/>
      <c r="P21757" s="73"/>
      <c r="T21757" s="73"/>
      <c r="U21757" s="73"/>
      <c r="V21757" s="73"/>
      <c r="X21757" s="12"/>
    </row>
    <row r="21758" spans="2:24" x14ac:dyDescent="0.3">
      <c r="B21758" s="73"/>
      <c r="D21758" s="73"/>
      <c r="P21758" s="73"/>
      <c r="T21758" s="73"/>
      <c r="U21758" s="73"/>
      <c r="V21758" s="73"/>
      <c r="X21758" s="12"/>
    </row>
    <row r="21759" spans="2:24" x14ac:dyDescent="0.3">
      <c r="B21759" s="73"/>
      <c r="D21759" s="73"/>
      <c r="P21759" s="73"/>
      <c r="T21759" s="73"/>
      <c r="U21759" s="73"/>
      <c r="V21759" s="73"/>
      <c r="X21759" s="12"/>
    </row>
    <row r="21760" spans="2:24" x14ac:dyDescent="0.3">
      <c r="B21760" s="73"/>
      <c r="D21760" s="73"/>
      <c r="P21760" s="73"/>
      <c r="T21760" s="73"/>
      <c r="U21760" s="73"/>
      <c r="V21760" s="73"/>
      <c r="X21760" s="12"/>
    </row>
    <row r="21761" spans="2:24" x14ac:dyDescent="0.3">
      <c r="B21761" s="73"/>
      <c r="D21761" s="73"/>
      <c r="P21761" s="73"/>
      <c r="T21761" s="73"/>
      <c r="U21761" s="73"/>
      <c r="V21761" s="73"/>
      <c r="X21761" s="12"/>
    </row>
    <row r="21762" spans="2:24" x14ac:dyDescent="0.3">
      <c r="B21762" s="73"/>
      <c r="D21762" s="73"/>
      <c r="P21762" s="73"/>
      <c r="T21762" s="73"/>
      <c r="U21762" s="73"/>
      <c r="V21762" s="73"/>
      <c r="X21762" s="12"/>
    </row>
    <row r="21763" spans="2:24" x14ac:dyDescent="0.3">
      <c r="B21763" s="73"/>
      <c r="D21763" s="73"/>
      <c r="P21763" s="73"/>
      <c r="T21763" s="73"/>
      <c r="U21763" s="73"/>
      <c r="V21763" s="73"/>
      <c r="X21763" s="12"/>
    </row>
    <row r="21764" spans="2:24" x14ac:dyDescent="0.3">
      <c r="B21764" s="73"/>
      <c r="D21764" s="73"/>
      <c r="P21764" s="73"/>
      <c r="T21764" s="73"/>
      <c r="U21764" s="73"/>
      <c r="V21764" s="73"/>
      <c r="X21764" s="12"/>
    </row>
    <row r="21765" spans="2:24" x14ac:dyDescent="0.3">
      <c r="B21765" s="73"/>
      <c r="D21765" s="73"/>
      <c r="P21765" s="73"/>
      <c r="T21765" s="73"/>
      <c r="U21765" s="73"/>
      <c r="V21765" s="73"/>
      <c r="X21765" s="12"/>
    </row>
    <row r="21766" spans="2:24" x14ac:dyDescent="0.3">
      <c r="B21766" s="73"/>
      <c r="D21766" s="73"/>
      <c r="P21766" s="73"/>
      <c r="T21766" s="73"/>
      <c r="U21766" s="73"/>
      <c r="V21766" s="73"/>
      <c r="X21766" s="12"/>
    </row>
    <row r="21767" spans="2:24" x14ac:dyDescent="0.3">
      <c r="B21767" s="73"/>
      <c r="D21767" s="73"/>
      <c r="P21767" s="73"/>
      <c r="T21767" s="73"/>
      <c r="U21767" s="73"/>
      <c r="V21767" s="73"/>
      <c r="X21767" s="12"/>
    </row>
    <row r="21768" spans="2:24" x14ac:dyDescent="0.3">
      <c r="B21768" s="73"/>
      <c r="D21768" s="73"/>
      <c r="P21768" s="73"/>
      <c r="T21768" s="73"/>
      <c r="U21768" s="73"/>
      <c r="V21768" s="73"/>
      <c r="X21768" s="12"/>
    </row>
    <row r="21769" spans="2:24" x14ac:dyDescent="0.3">
      <c r="B21769" s="73"/>
      <c r="D21769" s="73"/>
      <c r="P21769" s="73"/>
      <c r="T21769" s="73"/>
      <c r="U21769" s="73"/>
      <c r="V21769" s="73"/>
      <c r="X21769" s="12"/>
    </row>
    <row r="21770" spans="2:24" x14ac:dyDescent="0.3">
      <c r="B21770" s="73"/>
      <c r="D21770" s="73"/>
      <c r="P21770" s="73"/>
      <c r="T21770" s="73"/>
      <c r="U21770" s="73"/>
      <c r="V21770" s="73"/>
      <c r="X21770" s="12"/>
    </row>
    <row r="21771" spans="2:24" x14ac:dyDescent="0.3">
      <c r="B21771" s="73"/>
      <c r="D21771" s="73"/>
      <c r="P21771" s="73"/>
      <c r="T21771" s="73"/>
      <c r="U21771" s="73"/>
      <c r="V21771" s="73"/>
      <c r="X21771" s="12"/>
    </row>
    <row r="21772" spans="2:24" x14ac:dyDescent="0.3">
      <c r="B21772" s="73"/>
      <c r="D21772" s="73"/>
      <c r="P21772" s="73"/>
      <c r="T21772" s="73"/>
      <c r="U21772" s="73"/>
      <c r="V21772" s="73"/>
      <c r="X21772" s="12"/>
    </row>
    <row r="21773" spans="2:24" x14ac:dyDescent="0.3">
      <c r="B21773" s="73"/>
      <c r="D21773" s="73"/>
      <c r="P21773" s="73"/>
      <c r="T21773" s="73"/>
      <c r="U21773" s="73"/>
      <c r="V21773" s="73"/>
      <c r="X21773" s="12"/>
    </row>
    <row r="21774" spans="2:24" x14ac:dyDescent="0.3">
      <c r="B21774" s="73"/>
      <c r="D21774" s="73"/>
      <c r="P21774" s="73"/>
      <c r="T21774" s="73"/>
      <c r="U21774" s="73"/>
      <c r="V21774" s="73"/>
      <c r="X21774" s="12"/>
    </row>
    <row r="21775" spans="2:24" x14ac:dyDescent="0.3">
      <c r="B21775" s="73"/>
      <c r="D21775" s="73"/>
      <c r="P21775" s="73"/>
      <c r="T21775" s="73"/>
      <c r="U21775" s="73"/>
      <c r="V21775" s="73"/>
      <c r="X21775" s="12"/>
    </row>
    <row r="21776" spans="2:24" x14ac:dyDescent="0.3">
      <c r="B21776" s="73"/>
      <c r="D21776" s="73"/>
      <c r="P21776" s="73"/>
      <c r="T21776" s="73"/>
      <c r="U21776" s="73"/>
      <c r="V21776" s="73"/>
      <c r="X21776" s="12"/>
    </row>
    <row r="21777" spans="2:24" x14ac:dyDescent="0.3">
      <c r="B21777" s="73"/>
      <c r="D21777" s="73"/>
      <c r="P21777" s="73"/>
      <c r="T21777" s="73"/>
      <c r="U21777" s="73"/>
      <c r="V21777" s="73"/>
      <c r="X21777" s="12"/>
    </row>
    <row r="21778" spans="2:24" x14ac:dyDescent="0.3">
      <c r="B21778" s="73"/>
      <c r="D21778" s="73"/>
      <c r="P21778" s="73"/>
      <c r="T21778" s="73"/>
      <c r="U21778" s="73"/>
      <c r="V21778" s="73"/>
      <c r="X21778" s="12"/>
    </row>
    <row r="21779" spans="2:24" x14ac:dyDescent="0.3">
      <c r="B21779" s="73"/>
      <c r="D21779" s="73"/>
      <c r="P21779" s="73"/>
      <c r="T21779" s="73"/>
      <c r="U21779" s="73"/>
      <c r="V21779" s="73"/>
      <c r="X21779" s="12"/>
    </row>
    <row r="21780" spans="2:24" x14ac:dyDescent="0.3">
      <c r="B21780" s="73"/>
      <c r="D21780" s="73"/>
      <c r="P21780" s="73"/>
      <c r="T21780" s="73"/>
      <c r="U21780" s="73"/>
      <c r="V21780" s="73"/>
      <c r="X21780" s="12"/>
    </row>
    <row r="21781" spans="2:24" x14ac:dyDescent="0.3">
      <c r="B21781" s="73"/>
      <c r="D21781" s="73"/>
      <c r="P21781" s="73"/>
      <c r="T21781" s="73"/>
      <c r="U21781" s="73"/>
      <c r="V21781" s="73"/>
      <c r="X21781" s="12"/>
    </row>
    <row r="21782" spans="2:24" x14ac:dyDescent="0.3">
      <c r="B21782" s="73"/>
      <c r="D21782" s="73"/>
      <c r="P21782" s="73"/>
      <c r="T21782" s="73"/>
      <c r="U21782" s="73"/>
      <c r="V21782" s="73"/>
      <c r="X21782" s="12"/>
    </row>
    <row r="21783" spans="2:24" x14ac:dyDescent="0.3">
      <c r="B21783" s="73"/>
      <c r="D21783" s="73"/>
      <c r="P21783" s="73"/>
      <c r="T21783" s="73"/>
      <c r="U21783" s="73"/>
      <c r="V21783" s="73"/>
      <c r="X21783" s="12"/>
    </row>
    <row r="21784" spans="2:24" x14ac:dyDescent="0.3">
      <c r="B21784" s="73"/>
      <c r="D21784" s="73"/>
      <c r="P21784" s="73"/>
      <c r="T21784" s="73"/>
      <c r="U21784" s="73"/>
      <c r="V21784" s="73"/>
      <c r="X21784" s="12"/>
    </row>
    <row r="21785" spans="2:24" x14ac:dyDescent="0.3">
      <c r="B21785" s="73"/>
      <c r="D21785" s="73"/>
      <c r="P21785" s="73"/>
      <c r="T21785" s="73"/>
      <c r="U21785" s="73"/>
      <c r="V21785" s="73"/>
      <c r="X21785" s="12"/>
    </row>
    <row r="21786" spans="2:24" x14ac:dyDescent="0.3">
      <c r="B21786" s="73"/>
      <c r="D21786" s="73"/>
      <c r="P21786" s="73"/>
      <c r="T21786" s="73"/>
      <c r="U21786" s="73"/>
      <c r="V21786" s="73"/>
      <c r="X21786" s="12"/>
    </row>
    <row r="21787" spans="2:24" x14ac:dyDescent="0.3">
      <c r="B21787" s="73"/>
      <c r="D21787" s="73"/>
      <c r="P21787" s="73"/>
      <c r="T21787" s="73"/>
      <c r="U21787" s="73"/>
      <c r="V21787" s="73"/>
      <c r="X21787" s="12"/>
    </row>
    <row r="21788" spans="2:24" x14ac:dyDescent="0.3">
      <c r="B21788" s="73"/>
      <c r="D21788" s="73"/>
      <c r="P21788" s="73"/>
      <c r="T21788" s="73"/>
      <c r="U21788" s="73"/>
      <c r="V21788" s="73"/>
      <c r="X21788" s="12"/>
    </row>
    <row r="21789" spans="2:24" x14ac:dyDescent="0.3">
      <c r="B21789" s="73"/>
      <c r="D21789" s="73"/>
      <c r="P21789" s="73"/>
      <c r="T21789" s="73"/>
      <c r="U21789" s="73"/>
      <c r="V21789" s="73"/>
      <c r="X21789" s="12"/>
    </row>
    <row r="21790" spans="2:24" x14ac:dyDescent="0.3">
      <c r="B21790" s="73"/>
      <c r="D21790" s="73"/>
      <c r="P21790" s="73"/>
      <c r="T21790" s="73"/>
      <c r="U21790" s="73"/>
      <c r="V21790" s="73"/>
      <c r="X21790" s="12"/>
    </row>
    <row r="21791" spans="2:24" x14ac:dyDescent="0.3">
      <c r="B21791" s="73"/>
      <c r="D21791" s="73"/>
      <c r="P21791" s="73"/>
      <c r="T21791" s="73"/>
      <c r="U21791" s="73"/>
      <c r="V21791" s="73"/>
      <c r="X21791" s="12"/>
    </row>
    <row r="21792" spans="2:24" x14ac:dyDescent="0.3">
      <c r="B21792" s="73"/>
      <c r="D21792" s="73"/>
      <c r="P21792" s="73"/>
      <c r="T21792" s="73"/>
      <c r="U21792" s="73"/>
      <c r="V21792" s="73"/>
      <c r="X21792" s="12"/>
    </row>
    <row r="21793" spans="2:24" x14ac:dyDescent="0.3">
      <c r="B21793" s="73"/>
      <c r="D21793" s="73"/>
      <c r="P21793" s="73"/>
      <c r="T21793" s="73"/>
      <c r="U21793" s="73"/>
      <c r="V21793" s="73"/>
      <c r="X21793" s="12"/>
    </row>
    <row r="21794" spans="2:24" x14ac:dyDescent="0.3">
      <c r="B21794" s="73"/>
      <c r="D21794" s="73"/>
      <c r="P21794" s="73"/>
      <c r="T21794" s="73"/>
      <c r="U21794" s="73"/>
      <c r="V21794" s="73"/>
      <c r="X21794" s="12"/>
    </row>
    <row r="21795" spans="2:24" x14ac:dyDescent="0.3">
      <c r="B21795" s="73"/>
      <c r="D21795" s="73"/>
      <c r="P21795" s="73"/>
      <c r="T21795" s="73"/>
      <c r="U21795" s="73"/>
      <c r="V21795" s="73"/>
      <c r="X21795" s="12"/>
    </row>
    <row r="21796" spans="2:24" x14ac:dyDescent="0.3">
      <c r="B21796" s="73"/>
      <c r="D21796" s="73"/>
      <c r="P21796" s="73"/>
      <c r="T21796" s="73"/>
      <c r="U21796" s="73"/>
      <c r="V21796" s="73"/>
      <c r="X21796" s="12"/>
    </row>
    <row r="21797" spans="2:24" x14ac:dyDescent="0.3">
      <c r="B21797" s="73"/>
      <c r="D21797" s="73"/>
      <c r="P21797" s="73"/>
      <c r="T21797" s="73"/>
      <c r="U21797" s="73"/>
      <c r="V21797" s="73"/>
      <c r="X21797" s="12"/>
    </row>
    <row r="21798" spans="2:24" x14ac:dyDescent="0.3">
      <c r="B21798" s="73"/>
      <c r="D21798" s="73"/>
      <c r="P21798" s="73"/>
      <c r="T21798" s="73"/>
      <c r="U21798" s="73"/>
      <c r="V21798" s="73"/>
      <c r="X21798" s="12"/>
    </row>
    <row r="21799" spans="2:24" x14ac:dyDescent="0.3">
      <c r="B21799" s="73"/>
      <c r="D21799" s="73"/>
      <c r="P21799" s="73"/>
      <c r="T21799" s="73"/>
      <c r="U21799" s="73"/>
      <c r="V21799" s="73"/>
      <c r="X21799" s="12"/>
    </row>
    <row r="21800" spans="2:24" x14ac:dyDescent="0.3">
      <c r="B21800" s="73"/>
      <c r="D21800" s="73"/>
      <c r="P21800" s="73"/>
      <c r="T21800" s="73"/>
      <c r="U21800" s="73"/>
      <c r="V21800" s="73"/>
      <c r="X21800" s="12"/>
    </row>
    <row r="21801" spans="2:24" x14ac:dyDescent="0.3">
      <c r="B21801" s="73"/>
      <c r="D21801" s="73"/>
      <c r="P21801" s="73"/>
      <c r="T21801" s="73"/>
      <c r="U21801" s="73"/>
      <c r="V21801" s="73"/>
      <c r="X21801" s="12"/>
    </row>
    <row r="21802" spans="2:24" x14ac:dyDescent="0.3">
      <c r="B21802" s="73"/>
      <c r="D21802" s="73"/>
      <c r="P21802" s="73"/>
      <c r="T21802" s="73"/>
      <c r="U21802" s="73"/>
      <c r="V21802" s="73"/>
      <c r="X21802" s="12"/>
    </row>
    <row r="21803" spans="2:24" x14ac:dyDescent="0.3">
      <c r="B21803" s="73"/>
      <c r="D21803" s="73"/>
      <c r="P21803" s="73"/>
      <c r="T21803" s="73"/>
      <c r="U21803" s="73"/>
      <c r="V21803" s="73"/>
      <c r="X21803" s="12"/>
    </row>
    <row r="21804" spans="2:24" x14ac:dyDescent="0.3">
      <c r="B21804" s="73"/>
      <c r="D21804" s="73"/>
      <c r="P21804" s="73"/>
      <c r="T21804" s="73"/>
      <c r="U21804" s="73"/>
      <c r="V21804" s="73"/>
      <c r="X21804" s="12"/>
    </row>
    <row r="21805" spans="2:24" x14ac:dyDescent="0.3">
      <c r="B21805" s="73"/>
      <c r="D21805" s="73"/>
      <c r="P21805" s="73"/>
      <c r="T21805" s="73"/>
      <c r="U21805" s="73"/>
      <c r="V21805" s="73"/>
      <c r="X21805" s="12"/>
    </row>
    <row r="21806" spans="2:24" x14ac:dyDescent="0.3">
      <c r="B21806" s="73"/>
      <c r="D21806" s="73"/>
      <c r="P21806" s="73"/>
      <c r="T21806" s="73"/>
      <c r="U21806" s="73"/>
      <c r="V21806" s="73"/>
      <c r="X21806" s="12"/>
    </row>
    <row r="21807" spans="2:24" x14ac:dyDescent="0.3">
      <c r="B21807" s="73"/>
      <c r="D21807" s="73"/>
      <c r="P21807" s="73"/>
      <c r="T21807" s="73"/>
      <c r="U21807" s="73"/>
      <c r="V21807" s="73"/>
      <c r="X21807" s="12"/>
    </row>
    <row r="21808" spans="2:24" x14ac:dyDescent="0.3">
      <c r="B21808" s="73"/>
      <c r="D21808" s="73"/>
      <c r="P21808" s="73"/>
      <c r="T21808" s="73"/>
      <c r="U21808" s="73"/>
      <c r="V21808" s="73"/>
      <c r="X21808" s="12"/>
    </row>
    <row r="21809" spans="2:24" x14ac:dyDescent="0.3">
      <c r="B21809" s="73"/>
      <c r="D21809" s="73"/>
      <c r="P21809" s="73"/>
      <c r="T21809" s="73"/>
      <c r="U21809" s="73"/>
      <c r="V21809" s="73"/>
      <c r="X21809" s="12"/>
    </row>
    <row r="21810" spans="2:24" x14ac:dyDescent="0.3">
      <c r="B21810" s="73"/>
      <c r="D21810" s="73"/>
      <c r="P21810" s="73"/>
      <c r="T21810" s="73"/>
      <c r="U21810" s="73"/>
      <c r="V21810" s="73"/>
      <c r="X21810" s="12"/>
    </row>
    <row r="21811" spans="2:24" x14ac:dyDescent="0.3">
      <c r="B21811" s="73"/>
      <c r="D21811" s="73"/>
      <c r="P21811" s="73"/>
      <c r="T21811" s="73"/>
      <c r="U21811" s="73"/>
      <c r="V21811" s="73"/>
      <c r="X21811" s="12"/>
    </row>
    <row r="21812" spans="2:24" x14ac:dyDescent="0.3">
      <c r="B21812" s="73"/>
      <c r="D21812" s="73"/>
      <c r="P21812" s="73"/>
      <c r="T21812" s="73"/>
      <c r="U21812" s="73"/>
      <c r="V21812" s="73"/>
      <c r="X21812" s="12"/>
    </row>
    <row r="21813" spans="2:24" x14ac:dyDescent="0.3">
      <c r="B21813" s="73"/>
      <c r="D21813" s="73"/>
      <c r="P21813" s="73"/>
      <c r="T21813" s="73"/>
      <c r="U21813" s="73"/>
      <c r="V21813" s="73"/>
      <c r="X21813" s="12"/>
    </row>
    <row r="21814" spans="2:24" x14ac:dyDescent="0.3">
      <c r="B21814" s="73"/>
      <c r="D21814" s="73"/>
      <c r="P21814" s="73"/>
      <c r="T21814" s="73"/>
      <c r="U21814" s="73"/>
      <c r="V21814" s="73"/>
      <c r="X21814" s="12"/>
    </row>
    <row r="21815" spans="2:24" x14ac:dyDescent="0.3">
      <c r="B21815" s="73"/>
      <c r="D21815" s="73"/>
      <c r="P21815" s="73"/>
      <c r="T21815" s="73"/>
      <c r="U21815" s="73"/>
      <c r="V21815" s="73"/>
      <c r="X21815" s="12"/>
    </row>
    <row r="21816" spans="2:24" x14ac:dyDescent="0.3">
      <c r="B21816" s="73"/>
      <c r="D21816" s="73"/>
      <c r="P21816" s="73"/>
      <c r="T21816" s="73"/>
      <c r="U21816" s="73"/>
      <c r="V21816" s="73"/>
      <c r="X21816" s="12"/>
    </row>
    <row r="21817" spans="2:24" x14ac:dyDescent="0.3">
      <c r="B21817" s="73"/>
      <c r="D21817" s="73"/>
      <c r="P21817" s="73"/>
      <c r="T21817" s="73"/>
      <c r="U21817" s="73"/>
      <c r="V21817" s="73"/>
      <c r="X21817" s="12"/>
    </row>
    <row r="21818" spans="2:24" x14ac:dyDescent="0.3">
      <c r="B21818" s="73"/>
      <c r="D21818" s="73"/>
      <c r="P21818" s="73"/>
      <c r="T21818" s="73"/>
      <c r="U21818" s="73"/>
      <c r="V21818" s="73"/>
      <c r="X21818" s="12"/>
    </row>
    <row r="21819" spans="2:24" x14ac:dyDescent="0.3">
      <c r="B21819" s="73"/>
      <c r="D21819" s="73"/>
      <c r="P21819" s="73"/>
      <c r="T21819" s="73"/>
      <c r="U21819" s="73"/>
      <c r="V21819" s="73"/>
      <c r="X21819" s="12"/>
    </row>
    <row r="21820" spans="2:24" x14ac:dyDescent="0.3">
      <c r="B21820" s="73"/>
      <c r="D21820" s="73"/>
      <c r="P21820" s="73"/>
      <c r="T21820" s="73"/>
      <c r="U21820" s="73"/>
      <c r="V21820" s="73"/>
      <c r="X21820" s="12"/>
    </row>
    <row r="21821" spans="2:24" x14ac:dyDescent="0.3">
      <c r="B21821" s="73"/>
      <c r="D21821" s="73"/>
      <c r="P21821" s="73"/>
      <c r="T21821" s="73"/>
      <c r="U21821" s="73"/>
      <c r="V21821" s="73"/>
      <c r="X21821" s="12"/>
    </row>
    <row r="21822" spans="2:24" x14ac:dyDescent="0.3">
      <c r="B21822" s="73"/>
      <c r="D21822" s="73"/>
      <c r="P21822" s="73"/>
      <c r="T21822" s="73"/>
      <c r="U21822" s="73"/>
      <c r="V21822" s="73"/>
      <c r="X21822" s="12"/>
    </row>
    <row r="21823" spans="2:24" x14ac:dyDescent="0.3">
      <c r="B21823" s="73"/>
      <c r="D21823" s="73"/>
      <c r="P21823" s="73"/>
      <c r="T21823" s="73"/>
      <c r="U21823" s="73"/>
      <c r="V21823" s="73"/>
      <c r="X21823" s="12"/>
    </row>
    <row r="21824" spans="2:24" x14ac:dyDescent="0.3">
      <c r="B21824" s="73"/>
      <c r="D21824" s="73"/>
      <c r="P21824" s="73"/>
      <c r="T21824" s="73"/>
      <c r="U21824" s="73"/>
      <c r="V21824" s="73"/>
      <c r="X21824" s="12"/>
    </row>
    <row r="21825" spans="2:24" x14ac:dyDescent="0.3">
      <c r="B21825" s="73"/>
      <c r="D21825" s="73"/>
      <c r="P21825" s="73"/>
      <c r="T21825" s="73"/>
      <c r="U21825" s="73"/>
      <c r="V21825" s="73"/>
      <c r="X21825" s="12"/>
    </row>
    <row r="21826" spans="2:24" x14ac:dyDescent="0.3">
      <c r="B21826" s="73"/>
      <c r="D21826" s="73"/>
      <c r="P21826" s="73"/>
      <c r="T21826" s="73"/>
      <c r="U21826" s="73"/>
      <c r="V21826" s="73"/>
      <c r="X21826" s="12"/>
    </row>
    <row r="21827" spans="2:24" x14ac:dyDescent="0.3">
      <c r="B21827" s="73"/>
      <c r="D21827" s="73"/>
      <c r="P21827" s="73"/>
      <c r="T21827" s="73"/>
      <c r="U21827" s="73"/>
      <c r="V21827" s="73"/>
      <c r="X21827" s="12"/>
    </row>
    <row r="21828" spans="2:24" x14ac:dyDescent="0.3">
      <c r="B21828" s="73"/>
      <c r="D21828" s="73"/>
      <c r="P21828" s="73"/>
      <c r="T21828" s="73"/>
      <c r="U21828" s="73"/>
      <c r="V21828" s="73"/>
      <c r="X21828" s="12"/>
    </row>
    <row r="21829" spans="2:24" x14ac:dyDescent="0.3">
      <c r="B21829" s="73"/>
      <c r="D21829" s="73"/>
      <c r="P21829" s="73"/>
      <c r="T21829" s="73"/>
      <c r="U21829" s="73"/>
      <c r="V21829" s="73"/>
      <c r="X21829" s="12"/>
    </row>
    <row r="21830" spans="2:24" x14ac:dyDescent="0.3">
      <c r="B21830" s="73"/>
      <c r="D21830" s="73"/>
      <c r="P21830" s="73"/>
      <c r="T21830" s="73"/>
      <c r="U21830" s="73"/>
      <c r="V21830" s="73"/>
      <c r="X21830" s="12"/>
    </row>
    <row r="21831" spans="2:24" x14ac:dyDescent="0.3">
      <c r="B21831" s="73"/>
      <c r="D21831" s="73"/>
      <c r="P21831" s="73"/>
      <c r="T21831" s="73"/>
      <c r="U21831" s="73"/>
      <c r="V21831" s="73"/>
      <c r="X21831" s="12"/>
    </row>
    <row r="21832" spans="2:24" x14ac:dyDescent="0.3">
      <c r="B21832" s="73"/>
      <c r="D21832" s="73"/>
      <c r="P21832" s="73"/>
      <c r="T21832" s="73"/>
      <c r="U21832" s="73"/>
      <c r="V21832" s="73"/>
      <c r="X21832" s="12"/>
    </row>
    <row r="21833" spans="2:24" x14ac:dyDescent="0.3">
      <c r="B21833" s="73"/>
      <c r="D21833" s="73"/>
      <c r="P21833" s="73"/>
      <c r="T21833" s="73"/>
      <c r="U21833" s="73"/>
      <c r="V21833" s="73"/>
      <c r="X21833" s="12"/>
    </row>
    <row r="21834" spans="2:24" x14ac:dyDescent="0.3">
      <c r="B21834" s="73"/>
      <c r="D21834" s="73"/>
      <c r="P21834" s="73"/>
      <c r="T21834" s="73"/>
      <c r="U21834" s="73"/>
      <c r="V21834" s="73"/>
      <c r="X21834" s="12"/>
    </row>
    <row r="21835" spans="2:24" x14ac:dyDescent="0.3">
      <c r="B21835" s="73"/>
      <c r="D21835" s="73"/>
      <c r="P21835" s="73"/>
      <c r="T21835" s="73"/>
      <c r="U21835" s="73"/>
      <c r="V21835" s="73"/>
      <c r="X21835" s="12"/>
    </row>
    <row r="21836" spans="2:24" x14ac:dyDescent="0.3">
      <c r="B21836" s="73"/>
      <c r="D21836" s="73"/>
      <c r="P21836" s="73"/>
      <c r="T21836" s="73"/>
      <c r="U21836" s="73"/>
      <c r="V21836" s="73"/>
      <c r="X21836" s="12"/>
    </row>
    <row r="21837" spans="2:24" x14ac:dyDescent="0.3">
      <c r="B21837" s="73"/>
      <c r="D21837" s="73"/>
      <c r="P21837" s="73"/>
      <c r="T21837" s="73"/>
      <c r="U21837" s="73"/>
      <c r="V21837" s="73"/>
      <c r="X21837" s="12"/>
    </row>
    <row r="21838" spans="2:24" x14ac:dyDescent="0.3">
      <c r="B21838" s="73"/>
      <c r="D21838" s="73"/>
      <c r="P21838" s="73"/>
      <c r="T21838" s="73"/>
      <c r="U21838" s="73"/>
      <c r="V21838" s="73"/>
      <c r="X21838" s="12"/>
    </row>
    <row r="21839" spans="2:24" x14ac:dyDescent="0.3">
      <c r="B21839" s="73"/>
      <c r="D21839" s="73"/>
      <c r="P21839" s="73"/>
      <c r="T21839" s="73"/>
      <c r="U21839" s="73"/>
      <c r="V21839" s="73"/>
      <c r="X21839" s="12"/>
    </row>
    <row r="21840" spans="2:24" x14ac:dyDescent="0.3">
      <c r="B21840" s="73"/>
      <c r="D21840" s="73"/>
      <c r="P21840" s="73"/>
      <c r="T21840" s="73"/>
      <c r="U21840" s="73"/>
      <c r="V21840" s="73"/>
      <c r="X21840" s="12"/>
    </row>
    <row r="21841" spans="2:24" x14ac:dyDescent="0.3">
      <c r="B21841" s="73"/>
      <c r="D21841" s="73"/>
      <c r="P21841" s="73"/>
      <c r="T21841" s="73"/>
      <c r="U21841" s="73"/>
      <c r="V21841" s="73"/>
      <c r="X21841" s="12"/>
    </row>
    <row r="21842" spans="2:24" x14ac:dyDescent="0.3">
      <c r="B21842" s="73"/>
      <c r="D21842" s="73"/>
      <c r="P21842" s="73"/>
      <c r="T21842" s="73"/>
      <c r="U21842" s="73"/>
      <c r="V21842" s="73"/>
      <c r="X21842" s="12"/>
    </row>
    <row r="21843" spans="2:24" x14ac:dyDescent="0.3">
      <c r="B21843" s="73"/>
      <c r="D21843" s="73"/>
      <c r="P21843" s="73"/>
      <c r="T21843" s="73"/>
      <c r="U21843" s="73"/>
      <c r="V21843" s="73"/>
      <c r="X21843" s="12"/>
    </row>
    <row r="21844" spans="2:24" x14ac:dyDescent="0.3">
      <c r="B21844" s="73"/>
      <c r="D21844" s="73"/>
      <c r="P21844" s="73"/>
      <c r="T21844" s="73"/>
      <c r="U21844" s="73"/>
      <c r="V21844" s="73"/>
      <c r="X21844" s="12"/>
    </row>
    <row r="21845" spans="2:24" x14ac:dyDescent="0.3">
      <c r="B21845" s="73"/>
      <c r="D21845" s="73"/>
      <c r="P21845" s="73"/>
      <c r="T21845" s="73"/>
      <c r="U21845" s="73"/>
      <c r="V21845" s="73"/>
      <c r="X21845" s="12"/>
    </row>
    <row r="21846" spans="2:24" x14ac:dyDescent="0.3">
      <c r="B21846" s="73"/>
      <c r="D21846" s="73"/>
      <c r="P21846" s="73"/>
      <c r="T21846" s="73"/>
      <c r="U21846" s="73"/>
      <c r="V21846" s="73"/>
      <c r="X21846" s="12"/>
    </row>
    <row r="21847" spans="2:24" x14ac:dyDescent="0.3">
      <c r="B21847" s="73"/>
      <c r="D21847" s="73"/>
      <c r="P21847" s="73"/>
      <c r="T21847" s="73"/>
      <c r="U21847" s="73"/>
      <c r="V21847" s="73"/>
      <c r="X21847" s="12"/>
    </row>
    <row r="21848" spans="2:24" x14ac:dyDescent="0.3">
      <c r="B21848" s="73"/>
      <c r="D21848" s="73"/>
      <c r="P21848" s="73"/>
      <c r="T21848" s="73"/>
      <c r="U21848" s="73"/>
      <c r="V21848" s="73"/>
      <c r="X21848" s="12"/>
    </row>
    <row r="21849" spans="2:24" x14ac:dyDescent="0.3">
      <c r="B21849" s="73"/>
      <c r="D21849" s="73"/>
      <c r="P21849" s="73"/>
      <c r="T21849" s="73"/>
      <c r="U21849" s="73"/>
      <c r="V21849" s="73"/>
      <c r="X21849" s="12"/>
    </row>
    <row r="21850" spans="2:24" x14ac:dyDescent="0.3">
      <c r="B21850" s="73"/>
      <c r="D21850" s="73"/>
      <c r="P21850" s="73"/>
      <c r="T21850" s="73"/>
      <c r="U21850" s="73"/>
      <c r="V21850" s="73"/>
      <c r="X21850" s="12"/>
    </row>
    <row r="21851" spans="2:24" x14ac:dyDescent="0.3">
      <c r="B21851" s="73"/>
      <c r="D21851" s="73"/>
      <c r="P21851" s="73"/>
      <c r="T21851" s="73"/>
      <c r="U21851" s="73"/>
      <c r="V21851" s="73"/>
      <c r="X21851" s="12"/>
    </row>
    <row r="21852" spans="2:24" x14ac:dyDescent="0.3">
      <c r="B21852" s="73"/>
      <c r="D21852" s="73"/>
      <c r="P21852" s="73"/>
      <c r="T21852" s="73"/>
      <c r="U21852" s="73"/>
      <c r="V21852" s="73"/>
      <c r="X21852" s="12"/>
    </row>
    <row r="21853" spans="2:24" x14ac:dyDescent="0.3">
      <c r="B21853" s="73"/>
      <c r="D21853" s="73"/>
      <c r="P21853" s="73"/>
      <c r="T21853" s="73"/>
      <c r="U21853" s="73"/>
      <c r="V21853" s="73"/>
      <c r="X21853" s="12"/>
    </row>
    <row r="21854" spans="2:24" x14ac:dyDescent="0.3">
      <c r="B21854" s="73"/>
      <c r="D21854" s="73"/>
      <c r="P21854" s="73"/>
      <c r="T21854" s="73"/>
      <c r="U21854" s="73"/>
      <c r="V21854" s="73"/>
      <c r="X21854" s="12"/>
    </row>
    <row r="21855" spans="2:24" x14ac:dyDescent="0.3">
      <c r="B21855" s="73"/>
      <c r="D21855" s="73"/>
      <c r="P21855" s="73"/>
      <c r="T21855" s="73"/>
      <c r="U21855" s="73"/>
      <c r="V21855" s="73"/>
      <c r="X21855" s="12"/>
    </row>
    <row r="21856" spans="2:24" x14ac:dyDescent="0.3">
      <c r="B21856" s="73"/>
      <c r="D21856" s="73"/>
      <c r="P21856" s="73"/>
      <c r="T21856" s="73"/>
      <c r="U21856" s="73"/>
      <c r="V21856" s="73"/>
      <c r="X21856" s="12"/>
    </row>
    <row r="21857" spans="2:24" x14ac:dyDescent="0.3">
      <c r="B21857" s="73"/>
      <c r="D21857" s="73"/>
      <c r="P21857" s="73"/>
      <c r="T21857" s="73"/>
      <c r="U21857" s="73"/>
      <c r="V21857" s="73"/>
      <c r="X21857" s="12"/>
    </row>
    <row r="21858" spans="2:24" x14ac:dyDescent="0.3">
      <c r="B21858" s="73"/>
      <c r="D21858" s="73"/>
      <c r="P21858" s="73"/>
      <c r="T21858" s="73"/>
      <c r="U21858" s="73"/>
      <c r="V21858" s="73"/>
      <c r="X21858" s="12"/>
    </row>
    <row r="21859" spans="2:24" x14ac:dyDescent="0.3">
      <c r="B21859" s="73"/>
      <c r="D21859" s="73"/>
      <c r="P21859" s="73"/>
      <c r="T21859" s="73"/>
      <c r="U21859" s="73"/>
      <c r="V21859" s="73"/>
      <c r="X21859" s="12"/>
    </row>
    <row r="21860" spans="2:24" x14ac:dyDescent="0.3">
      <c r="B21860" s="73"/>
      <c r="D21860" s="73"/>
      <c r="P21860" s="73"/>
      <c r="T21860" s="73"/>
      <c r="U21860" s="73"/>
      <c r="V21860" s="73"/>
      <c r="X21860" s="12"/>
    </row>
    <row r="21861" spans="2:24" x14ac:dyDescent="0.3">
      <c r="B21861" s="73"/>
      <c r="D21861" s="73"/>
      <c r="P21861" s="73"/>
      <c r="T21861" s="73"/>
      <c r="U21861" s="73"/>
      <c r="V21861" s="73"/>
      <c r="X21861" s="12"/>
    </row>
    <row r="21862" spans="2:24" x14ac:dyDescent="0.3">
      <c r="B21862" s="73"/>
      <c r="D21862" s="73"/>
      <c r="P21862" s="73"/>
      <c r="T21862" s="73"/>
      <c r="U21862" s="73"/>
      <c r="V21862" s="73"/>
      <c r="X21862" s="12"/>
    </row>
    <row r="21863" spans="2:24" x14ac:dyDescent="0.3">
      <c r="B21863" s="73"/>
      <c r="D21863" s="73"/>
      <c r="P21863" s="73"/>
      <c r="T21863" s="73"/>
      <c r="U21863" s="73"/>
      <c r="V21863" s="73"/>
      <c r="X21863" s="12"/>
    </row>
    <row r="21864" spans="2:24" x14ac:dyDescent="0.3">
      <c r="B21864" s="73"/>
      <c r="D21864" s="73"/>
      <c r="P21864" s="73"/>
      <c r="T21864" s="73"/>
      <c r="U21864" s="73"/>
      <c r="V21864" s="73"/>
      <c r="X21864" s="12"/>
    </row>
    <row r="21865" spans="2:24" x14ac:dyDescent="0.3">
      <c r="B21865" s="73"/>
      <c r="D21865" s="73"/>
      <c r="P21865" s="73"/>
      <c r="T21865" s="73"/>
      <c r="U21865" s="73"/>
      <c r="V21865" s="73"/>
      <c r="X21865" s="12"/>
    </row>
    <row r="21866" spans="2:24" x14ac:dyDescent="0.3">
      <c r="B21866" s="73"/>
      <c r="D21866" s="73"/>
      <c r="P21866" s="73"/>
      <c r="T21866" s="73"/>
      <c r="U21866" s="73"/>
      <c r="V21866" s="73"/>
      <c r="X21866" s="12"/>
    </row>
    <row r="21867" spans="2:24" x14ac:dyDescent="0.3">
      <c r="B21867" s="73"/>
      <c r="D21867" s="73"/>
      <c r="P21867" s="73"/>
      <c r="T21867" s="73"/>
      <c r="U21867" s="73"/>
      <c r="V21867" s="73"/>
      <c r="X21867" s="12"/>
    </row>
    <row r="21868" spans="2:24" x14ac:dyDescent="0.3">
      <c r="B21868" s="73"/>
      <c r="D21868" s="73"/>
      <c r="P21868" s="73"/>
      <c r="T21868" s="73"/>
      <c r="U21868" s="73"/>
      <c r="V21868" s="73"/>
      <c r="X21868" s="12"/>
    </row>
    <row r="21869" spans="2:24" x14ac:dyDescent="0.3">
      <c r="B21869" s="73"/>
      <c r="D21869" s="73"/>
      <c r="P21869" s="73"/>
      <c r="T21869" s="73"/>
      <c r="U21869" s="73"/>
      <c r="V21869" s="73"/>
      <c r="X21869" s="12"/>
    </row>
    <row r="21870" spans="2:24" x14ac:dyDescent="0.3">
      <c r="B21870" s="73"/>
      <c r="D21870" s="73"/>
      <c r="P21870" s="73"/>
      <c r="T21870" s="73"/>
      <c r="U21870" s="73"/>
      <c r="V21870" s="73"/>
      <c r="X21870" s="12"/>
    </row>
    <row r="21871" spans="2:24" x14ac:dyDescent="0.3">
      <c r="B21871" s="73"/>
      <c r="D21871" s="73"/>
      <c r="P21871" s="73"/>
      <c r="T21871" s="73"/>
      <c r="U21871" s="73"/>
      <c r="V21871" s="73"/>
      <c r="X21871" s="12"/>
    </row>
    <row r="21872" spans="2:24" x14ac:dyDescent="0.3">
      <c r="B21872" s="73"/>
      <c r="D21872" s="73"/>
      <c r="P21872" s="73"/>
      <c r="T21872" s="73"/>
      <c r="U21872" s="73"/>
      <c r="V21872" s="73"/>
      <c r="X21872" s="12"/>
    </row>
    <row r="21873" spans="2:24" x14ac:dyDescent="0.3">
      <c r="B21873" s="73"/>
      <c r="D21873" s="73"/>
      <c r="P21873" s="73"/>
      <c r="T21873" s="73"/>
      <c r="U21873" s="73"/>
      <c r="V21873" s="73"/>
      <c r="X21873" s="12"/>
    </row>
    <row r="21874" spans="2:24" x14ac:dyDescent="0.3">
      <c r="B21874" s="73"/>
      <c r="D21874" s="73"/>
      <c r="P21874" s="73"/>
      <c r="T21874" s="73"/>
      <c r="U21874" s="73"/>
      <c r="V21874" s="73"/>
      <c r="X21874" s="12"/>
    </row>
    <row r="21875" spans="2:24" x14ac:dyDescent="0.3">
      <c r="B21875" s="73"/>
      <c r="D21875" s="73"/>
      <c r="P21875" s="73"/>
      <c r="T21875" s="73"/>
      <c r="U21875" s="73"/>
      <c r="V21875" s="73"/>
      <c r="X21875" s="12"/>
    </row>
    <row r="21876" spans="2:24" x14ac:dyDescent="0.3">
      <c r="B21876" s="73"/>
      <c r="D21876" s="73"/>
      <c r="P21876" s="73"/>
      <c r="T21876" s="73"/>
      <c r="U21876" s="73"/>
      <c r="V21876" s="73"/>
      <c r="X21876" s="12"/>
    </row>
    <row r="21877" spans="2:24" x14ac:dyDescent="0.3">
      <c r="B21877" s="73"/>
      <c r="D21877" s="73"/>
      <c r="P21877" s="73"/>
      <c r="T21877" s="73"/>
      <c r="U21877" s="73"/>
      <c r="V21877" s="73"/>
      <c r="X21877" s="12"/>
    </row>
    <row r="21878" spans="2:24" x14ac:dyDescent="0.3">
      <c r="B21878" s="73"/>
      <c r="D21878" s="73"/>
      <c r="P21878" s="73"/>
      <c r="T21878" s="73"/>
      <c r="U21878" s="73"/>
      <c r="V21878" s="73"/>
      <c r="X21878" s="12"/>
    </row>
    <row r="21879" spans="2:24" x14ac:dyDescent="0.3">
      <c r="B21879" s="73"/>
      <c r="D21879" s="73"/>
      <c r="P21879" s="73"/>
      <c r="T21879" s="73"/>
      <c r="U21879" s="73"/>
      <c r="V21879" s="73"/>
      <c r="X21879" s="12"/>
    </row>
    <row r="21880" spans="2:24" x14ac:dyDescent="0.3">
      <c r="B21880" s="73"/>
      <c r="D21880" s="73"/>
      <c r="P21880" s="73"/>
      <c r="T21880" s="73"/>
      <c r="U21880" s="73"/>
      <c r="V21880" s="73"/>
      <c r="X21880" s="12"/>
    </row>
    <row r="21881" spans="2:24" x14ac:dyDescent="0.3">
      <c r="B21881" s="73"/>
      <c r="D21881" s="73"/>
      <c r="P21881" s="73"/>
      <c r="T21881" s="73"/>
      <c r="U21881" s="73"/>
      <c r="V21881" s="73"/>
      <c r="X21881" s="12"/>
    </row>
    <row r="21882" spans="2:24" x14ac:dyDescent="0.3">
      <c r="B21882" s="73"/>
      <c r="D21882" s="73"/>
      <c r="P21882" s="73"/>
      <c r="T21882" s="73"/>
      <c r="U21882" s="73"/>
      <c r="V21882" s="73"/>
      <c r="X21882" s="12"/>
    </row>
    <row r="21883" spans="2:24" x14ac:dyDescent="0.3">
      <c r="B21883" s="73"/>
      <c r="D21883" s="73"/>
      <c r="P21883" s="73"/>
      <c r="T21883" s="73"/>
      <c r="U21883" s="73"/>
      <c r="V21883" s="73"/>
      <c r="X21883" s="12"/>
    </row>
    <row r="21884" spans="2:24" x14ac:dyDescent="0.3">
      <c r="B21884" s="73"/>
      <c r="D21884" s="73"/>
      <c r="P21884" s="73"/>
      <c r="T21884" s="73"/>
      <c r="U21884" s="73"/>
      <c r="V21884" s="73"/>
      <c r="X21884" s="12"/>
    </row>
    <row r="21885" spans="2:24" x14ac:dyDescent="0.3">
      <c r="B21885" s="73"/>
      <c r="D21885" s="73"/>
      <c r="P21885" s="73"/>
      <c r="T21885" s="73"/>
      <c r="U21885" s="73"/>
      <c r="V21885" s="73"/>
      <c r="X21885" s="12"/>
    </row>
    <row r="21886" spans="2:24" x14ac:dyDescent="0.3">
      <c r="B21886" s="73"/>
      <c r="D21886" s="73"/>
      <c r="P21886" s="73"/>
      <c r="T21886" s="73"/>
      <c r="U21886" s="73"/>
      <c r="V21886" s="73"/>
      <c r="X21886" s="12"/>
    </row>
    <row r="21887" spans="2:24" x14ac:dyDescent="0.3">
      <c r="B21887" s="73"/>
      <c r="D21887" s="73"/>
      <c r="P21887" s="73"/>
      <c r="T21887" s="73"/>
      <c r="U21887" s="73"/>
      <c r="V21887" s="73"/>
      <c r="X21887" s="12"/>
    </row>
    <row r="21888" spans="2:24" x14ac:dyDescent="0.3">
      <c r="B21888" s="73"/>
      <c r="D21888" s="73"/>
      <c r="P21888" s="73"/>
      <c r="T21888" s="73"/>
      <c r="U21888" s="73"/>
      <c r="V21888" s="73"/>
      <c r="X21888" s="12"/>
    </row>
    <row r="21889" spans="2:24" x14ac:dyDescent="0.3">
      <c r="B21889" s="73"/>
      <c r="D21889" s="73"/>
      <c r="P21889" s="73"/>
      <c r="T21889" s="73"/>
      <c r="U21889" s="73"/>
      <c r="V21889" s="73"/>
      <c r="X21889" s="12"/>
    </row>
    <row r="21890" spans="2:24" x14ac:dyDescent="0.3">
      <c r="B21890" s="73"/>
      <c r="D21890" s="73"/>
      <c r="P21890" s="73"/>
      <c r="T21890" s="73"/>
      <c r="U21890" s="73"/>
      <c r="V21890" s="73"/>
      <c r="X21890" s="12"/>
    </row>
    <row r="21891" spans="2:24" x14ac:dyDescent="0.3">
      <c r="B21891" s="73"/>
      <c r="D21891" s="73"/>
      <c r="P21891" s="73"/>
      <c r="T21891" s="73"/>
      <c r="U21891" s="73"/>
      <c r="V21891" s="73"/>
      <c r="X21891" s="12"/>
    </row>
    <row r="21892" spans="2:24" x14ac:dyDescent="0.3">
      <c r="B21892" s="73"/>
      <c r="D21892" s="73"/>
      <c r="P21892" s="73"/>
      <c r="T21892" s="73"/>
      <c r="U21892" s="73"/>
      <c r="V21892" s="73"/>
      <c r="X21892" s="12"/>
    </row>
    <row r="21893" spans="2:24" x14ac:dyDescent="0.3">
      <c r="B21893" s="73"/>
      <c r="D21893" s="73"/>
      <c r="P21893" s="73"/>
      <c r="T21893" s="73"/>
      <c r="U21893" s="73"/>
      <c r="V21893" s="73"/>
      <c r="X21893" s="12"/>
    </row>
    <row r="21894" spans="2:24" x14ac:dyDescent="0.3">
      <c r="B21894" s="73"/>
      <c r="D21894" s="73"/>
      <c r="P21894" s="73"/>
      <c r="T21894" s="73"/>
      <c r="U21894" s="73"/>
      <c r="V21894" s="73"/>
      <c r="X21894" s="12"/>
    </row>
    <row r="21895" spans="2:24" x14ac:dyDescent="0.3">
      <c r="B21895" s="73"/>
      <c r="D21895" s="73"/>
      <c r="P21895" s="73"/>
      <c r="T21895" s="73"/>
      <c r="U21895" s="73"/>
      <c r="V21895" s="73"/>
      <c r="X21895" s="12"/>
    </row>
    <row r="21896" spans="2:24" x14ac:dyDescent="0.3">
      <c r="B21896" s="73"/>
      <c r="D21896" s="73"/>
      <c r="P21896" s="73"/>
      <c r="T21896" s="73"/>
      <c r="U21896" s="73"/>
      <c r="V21896" s="73"/>
      <c r="X21896" s="12"/>
    </row>
    <row r="21897" spans="2:24" x14ac:dyDescent="0.3">
      <c r="B21897" s="73"/>
      <c r="D21897" s="73"/>
      <c r="P21897" s="73"/>
      <c r="T21897" s="73"/>
      <c r="U21897" s="73"/>
      <c r="V21897" s="73"/>
      <c r="X21897" s="12"/>
    </row>
    <row r="21898" spans="2:24" x14ac:dyDescent="0.3">
      <c r="B21898" s="73"/>
      <c r="D21898" s="73"/>
      <c r="P21898" s="73"/>
      <c r="T21898" s="73"/>
      <c r="U21898" s="73"/>
      <c r="V21898" s="73"/>
      <c r="X21898" s="12"/>
    </row>
    <row r="21899" spans="2:24" x14ac:dyDescent="0.3">
      <c r="B21899" s="73"/>
      <c r="D21899" s="73"/>
      <c r="P21899" s="73"/>
      <c r="T21899" s="73"/>
      <c r="U21899" s="73"/>
      <c r="V21899" s="73"/>
      <c r="X21899" s="12"/>
    </row>
    <row r="21900" spans="2:24" x14ac:dyDescent="0.3">
      <c r="B21900" s="73"/>
      <c r="D21900" s="73"/>
      <c r="P21900" s="73"/>
      <c r="T21900" s="73"/>
      <c r="U21900" s="73"/>
      <c r="V21900" s="73"/>
      <c r="X21900" s="12"/>
    </row>
    <row r="21901" spans="2:24" x14ac:dyDescent="0.3">
      <c r="B21901" s="73"/>
      <c r="D21901" s="73"/>
      <c r="P21901" s="73"/>
      <c r="T21901" s="73"/>
      <c r="U21901" s="73"/>
      <c r="V21901" s="73"/>
      <c r="X21901" s="12"/>
    </row>
    <row r="21902" spans="2:24" x14ac:dyDescent="0.3">
      <c r="B21902" s="73"/>
      <c r="D21902" s="73"/>
      <c r="P21902" s="73"/>
      <c r="T21902" s="73"/>
      <c r="U21902" s="73"/>
      <c r="V21902" s="73"/>
      <c r="X21902" s="12"/>
    </row>
    <row r="21903" spans="2:24" x14ac:dyDescent="0.3">
      <c r="B21903" s="73"/>
      <c r="D21903" s="73"/>
      <c r="P21903" s="73"/>
      <c r="T21903" s="73"/>
      <c r="U21903" s="73"/>
      <c r="V21903" s="73"/>
      <c r="X21903" s="12"/>
    </row>
    <row r="21904" spans="2:24" x14ac:dyDescent="0.3">
      <c r="B21904" s="73"/>
      <c r="D21904" s="73"/>
      <c r="P21904" s="73"/>
      <c r="T21904" s="73"/>
      <c r="U21904" s="73"/>
      <c r="V21904" s="73"/>
      <c r="X21904" s="12"/>
    </row>
    <row r="21905" spans="2:24" x14ac:dyDescent="0.3">
      <c r="B21905" s="73"/>
      <c r="D21905" s="73"/>
      <c r="P21905" s="73"/>
      <c r="T21905" s="73"/>
      <c r="U21905" s="73"/>
      <c r="V21905" s="73"/>
      <c r="X21905" s="12"/>
    </row>
    <row r="21906" spans="2:24" x14ac:dyDescent="0.3">
      <c r="B21906" s="73"/>
      <c r="D21906" s="73"/>
      <c r="P21906" s="73"/>
      <c r="T21906" s="73"/>
      <c r="U21906" s="73"/>
      <c r="V21906" s="73"/>
      <c r="X21906" s="12"/>
    </row>
    <row r="21907" spans="2:24" x14ac:dyDescent="0.3">
      <c r="B21907" s="73"/>
      <c r="D21907" s="73"/>
      <c r="P21907" s="73"/>
      <c r="T21907" s="73"/>
      <c r="U21907" s="73"/>
      <c r="V21907" s="73"/>
      <c r="X21907" s="12"/>
    </row>
    <row r="21908" spans="2:24" x14ac:dyDescent="0.3">
      <c r="B21908" s="73"/>
      <c r="D21908" s="73"/>
      <c r="P21908" s="73"/>
      <c r="T21908" s="73"/>
      <c r="U21908" s="73"/>
      <c r="V21908" s="73"/>
      <c r="X21908" s="12"/>
    </row>
    <row r="21909" spans="2:24" x14ac:dyDescent="0.3">
      <c r="B21909" s="73"/>
      <c r="D21909" s="73"/>
      <c r="P21909" s="73"/>
      <c r="T21909" s="73"/>
      <c r="U21909" s="73"/>
      <c r="V21909" s="73"/>
      <c r="X21909" s="12"/>
    </row>
    <row r="21910" spans="2:24" x14ac:dyDescent="0.3">
      <c r="B21910" s="73"/>
      <c r="D21910" s="73"/>
      <c r="P21910" s="73"/>
      <c r="T21910" s="73"/>
      <c r="U21910" s="73"/>
      <c r="V21910" s="73"/>
      <c r="X21910" s="12"/>
    </row>
    <row r="21911" spans="2:24" x14ac:dyDescent="0.3">
      <c r="B21911" s="73"/>
      <c r="D21911" s="73"/>
      <c r="P21911" s="73"/>
      <c r="T21911" s="73"/>
      <c r="U21911" s="73"/>
      <c r="V21911" s="73"/>
      <c r="X21911" s="12"/>
    </row>
    <row r="21912" spans="2:24" x14ac:dyDescent="0.3">
      <c r="B21912" s="73"/>
      <c r="D21912" s="73"/>
      <c r="P21912" s="73"/>
      <c r="T21912" s="73"/>
      <c r="U21912" s="73"/>
      <c r="V21912" s="73"/>
      <c r="X21912" s="12"/>
    </row>
    <row r="21913" spans="2:24" x14ac:dyDescent="0.3">
      <c r="B21913" s="73"/>
      <c r="D21913" s="73"/>
      <c r="P21913" s="73"/>
      <c r="T21913" s="73"/>
      <c r="U21913" s="73"/>
      <c r="V21913" s="73"/>
      <c r="X21913" s="12"/>
    </row>
    <row r="21914" spans="2:24" x14ac:dyDescent="0.3">
      <c r="B21914" s="73"/>
      <c r="D21914" s="73"/>
      <c r="P21914" s="73"/>
      <c r="T21914" s="73"/>
      <c r="U21914" s="73"/>
      <c r="V21914" s="73"/>
      <c r="X21914" s="12"/>
    </row>
    <row r="21915" spans="2:24" x14ac:dyDescent="0.3">
      <c r="B21915" s="73"/>
      <c r="D21915" s="73"/>
      <c r="P21915" s="73"/>
      <c r="T21915" s="73"/>
      <c r="U21915" s="73"/>
      <c r="V21915" s="73"/>
      <c r="X21915" s="12"/>
    </row>
    <row r="21916" spans="2:24" x14ac:dyDescent="0.3">
      <c r="B21916" s="73"/>
      <c r="D21916" s="73"/>
      <c r="P21916" s="73"/>
      <c r="T21916" s="73"/>
      <c r="U21916" s="73"/>
      <c r="V21916" s="73"/>
      <c r="X21916" s="12"/>
    </row>
    <row r="21917" spans="2:24" x14ac:dyDescent="0.3">
      <c r="B21917" s="73"/>
      <c r="D21917" s="73"/>
      <c r="P21917" s="73"/>
      <c r="T21917" s="73"/>
      <c r="U21917" s="73"/>
      <c r="V21917" s="73"/>
      <c r="X21917" s="12"/>
    </row>
    <row r="21918" spans="2:24" x14ac:dyDescent="0.3">
      <c r="B21918" s="73"/>
      <c r="D21918" s="73"/>
      <c r="P21918" s="73"/>
      <c r="T21918" s="73"/>
      <c r="U21918" s="73"/>
      <c r="V21918" s="73"/>
      <c r="X21918" s="12"/>
    </row>
    <row r="21919" spans="2:24" x14ac:dyDescent="0.3">
      <c r="B21919" s="73"/>
      <c r="D21919" s="73"/>
      <c r="P21919" s="73"/>
      <c r="T21919" s="73"/>
      <c r="U21919" s="73"/>
      <c r="V21919" s="73"/>
      <c r="X21919" s="12"/>
    </row>
    <row r="21920" spans="2:24" x14ac:dyDescent="0.3">
      <c r="B21920" s="73"/>
      <c r="D21920" s="73"/>
      <c r="P21920" s="73"/>
      <c r="T21920" s="73"/>
      <c r="U21920" s="73"/>
      <c r="V21920" s="73"/>
      <c r="X21920" s="12"/>
    </row>
    <row r="21921" spans="2:24" x14ac:dyDescent="0.3">
      <c r="B21921" s="73"/>
      <c r="D21921" s="73"/>
      <c r="P21921" s="73"/>
      <c r="T21921" s="73"/>
      <c r="U21921" s="73"/>
      <c r="V21921" s="73"/>
      <c r="X21921" s="12"/>
    </row>
    <row r="21922" spans="2:24" x14ac:dyDescent="0.3">
      <c r="B21922" s="73"/>
      <c r="D21922" s="73"/>
      <c r="P21922" s="73"/>
      <c r="T21922" s="73"/>
      <c r="U21922" s="73"/>
      <c r="V21922" s="73"/>
      <c r="X21922" s="12"/>
    </row>
    <row r="21923" spans="2:24" x14ac:dyDescent="0.3">
      <c r="B21923" s="73"/>
      <c r="D21923" s="73"/>
      <c r="P21923" s="73"/>
      <c r="T21923" s="73"/>
      <c r="U21923" s="73"/>
      <c r="V21923" s="73"/>
      <c r="X21923" s="12"/>
    </row>
    <row r="21924" spans="2:24" x14ac:dyDescent="0.3">
      <c r="B21924" s="73"/>
      <c r="D21924" s="73"/>
      <c r="P21924" s="73"/>
      <c r="T21924" s="73"/>
      <c r="U21924" s="73"/>
      <c r="V21924" s="73"/>
      <c r="X21924" s="12"/>
    </row>
    <row r="21925" spans="2:24" x14ac:dyDescent="0.3">
      <c r="B21925" s="73"/>
      <c r="D21925" s="73"/>
      <c r="P21925" s="73"/>
      <c r="T21925" s="73"/>
      <c r="U21925" s="73"/>
      <c r="V21925" s="73"/>
      <c r="X21925" s="12"/>
    </row>
    <row r="21926" spans="2:24" x14ac:dyDescent="0.3">
      <c r="B21926" s="73"/>
      <c r="D21926" s="73"/>
      <c r="P21926" s="73"/>
      <c r="T21926" s="73"/>
      <c r="U21926" s="73"/>
      <c r="V21926" s="73"/>
      <c r="X21926" s="12"/>
    </row>
    <row r="21927" spans="2:24" x14ac:dyDescent="0.3">
      <c r="B21927" s="73"/>
      <c r="D21927" s="73"/>
      <c r="P21927" s="73"/>
      <c r="T21927" s="73"/>
      <c r="U21927" s="73"/>
      <c r="V21927" s="73"/>
      <c r="X21927" s="12"/>
    </row>
    <row r="21928" spans="2:24" x14ac:dyDescent="0.3">
      <c r="B21928" s="73"/>
      <c r="D21928" s="73"/>
      <c r="P21928" s="73"/>
      <c r="T21928" s="73"/>
      <c r="U21928" s="73"/>
      <c r="V21928" s="73"/>
      <c r="X21928" s="12"/>
    </row>
    <row r="21929" spans="2:24" x14ac:dyDescent="0.3">
      <c r="B21929" s="73"/>
      <c r="D21929" s="73"/>
      <c r="P21929" s="73"/>
      <c r="T21929" s="73"/>
      <c r="U21929" s="73"/>
      <c r="V21929" s="73"/>
      <c r="X21929" s="12"/>
    </row>
    <row r="21930" spans="2:24" x14ac:dyDescent="0.3">
      <c r="B21930" s="73"/>
      <c r="D21930" s="73"/>
      <c r="P21930" s="73"/>
      <c r="T21930" s="73"/>
      <c r="U21930" s="73"/>
      <c r="V21930" s="73"/>
      <c r="X21930" s="12"/>
    </row>
    <row r="21931" spans="2:24" x14ac:dyDescent="0.3">
      <c r="B21931" s="73"/>
      <c r="D21931" s="73"/>
      <c r="P21931" s="73"/>
      <c r="T21931" s="73"/>
      <c r="U21931" s="73"/>
      <c r="V21931" s="73"/>
      <c r="X21931" s="12"/>
    </row>
    <row r="21932" spans="2:24" x14ac:dyDescent="0.3">
      <c r="B21932" s="73"/>
      <c r="D21932" s="73"/>
      <c r="P21932" s="73"/>
      <c r="T21932" s="73"/>
      <c r="U21932" s="73"/>
      <c r="V21932" s="73"/>
      <c r="X21932" s="12"/>
    </row>
    <row r="21933" spans="2:24" x14ac:dyDescent="0.3">
      <c r="B21933" s="73"/>
      <c r="D21933" s="73"/>
      <c r="P21933" s="73"/>
      <c r="T21933" s="73"/>
      <c r="U21933" s="73"/>
      <c r="V21933" s="73"/>
      <c r="X21933" s="12"/>
    </row>
    <row r="21934" spans="2:24" x14ac:dyDescent="0.3">
      <c r="B21934" s="73"/>
      <c r="D21934" s="73"/>
      <c r="P21934" s="73"/>
      <c r="T21934" s="73"/>
      <c r="U21934" s="73"/>
      <c r="V21934" s="73"/>
      <c r="X21934" s="12"/>
    </row>
    <row r="21935" spans="2:24" x14ac:dyDescent="0.3">
      <c r="B21935" s="73"/>
      <c r="D21935" s="73"/>
      <c r="P21935" s="73"/>
      <c r="T21935" s="73"/>
      <c r="U21935" s="73"/>
      <c r="V21935" s="73"/>
      <c r="X21935" s="12"/>
    </row>
    <row r="21936" spans="2:24" x14ac:dyDescent="0.3">
      <c r="B21936" s="73"/>
      <c r="D21936" s="73"/>
      <c r="P21936" s="73"/>
      <c r="T21936" s="73"/>
      <c r="U21936" s="73"/>
      <c r="V21936" s="73"/>
      <c r="X21936" s="12"/>
    </row>
    <row r="21937" spans="2:24" x14ac:dyDescent="0.3">
      <c r="B21937" s="73"/>
      <c r="D21937" s="73"/>
      <c r="P21937" s="73"/>
      <c r="T21937" s="73"/>
      <c r="U21937" s="73"/>
      <c r="V21937" s="73"/>
      <c r="X21937" s="12"/>
    </row>
    <row r="21938" spans="2:24" x14ac:dyDescent="0.3">
      <c r="B21938" s="73"/>
      <c r="D21938" s="73"/>
      <c r="P21938" s="73"/>
      <c r="T21938" s="73"/>
      <c r="U21938" s="73"/>
      <c r="V21938" s="73"/>
      <c r="X21938" s="12"/>
    </row>
    <row r="21939" spans="2:24" x14ac:dyDescent="0.3">
      <c r="B21939" s="73"/>
      <c r="D21939" s="73"/>
      <c r="P21939" s="73"/>
      <c r="T21939" s="73"/>
      <c r="U21939" s="73"/>
      <c r="V21939" s="73"/>
      <c r="X21939" s="12"/>
    </row>
    <row r="21940" spans="2:24" x14ac:dyDescent="0.3">
      <c r="B21940" s="73"/>
      <c r="D21940" s="73"/>
      <c r="P21940" s="73"/>
      <c r="T21940" s="73"/>
      <c r="U21940" s="73"/>
      <c r="V21940" s="73"/>
      <c r="X21940" s="12"/>
    </row>
    <row r="21941" spans="2:24" x14ac:dyDescent="0.3">
      <c r="B21941" s="73"/>
      <c r="D21941" s="73"/>
      <c r="P21941" s="73"/>
      <c r="T21941" s="73"/>
      <c r="U21941" s="73"/>
      <c r="V21941" s="73"/>
      <c r="X21941" s="12"/>
    </row>
    <row r="21942" spans="2:24" x14ac:dyDescent="0.3">
      <c r="B21942" s="73"/>
      <c r="D21942" s="73"/>
      <c r="P21942" s="73"/>
      <c r="T21942" s="73"/>
      <c r="U21942" s="73"/>
      <c r="V21942" s="73"/>
      <c r="X21942" s="12"/>
    </row>
    <row r="21943" spans="2:24" x14ac:dyDescent="0.3">
      <c r="B21943" s="73"/>
      <c r="D21943" s="73"/>
      <c r="P21943" s="73"/>
      <c r="T21943" s="73"/>
      <c r="U21943" s="73"/>
      <c r="V21943" s="73"/>
      <c r="X21943" s="12"/>
    </row>
    <row r="21944" spans="2:24" x14ac:dyDescent="0.3">
      <c r="B21944" s="73"/>
      <c r="D21944" s="73"/>
      <c r="P21944" s="73"/>
      <c r="T21944" s="73"/>
      <c r="U21944" s="73"/>
      <c r="V21944" s="73"/>
      <c r="X21944" s="12"/>
    </row>
    <row r="21945" spans="2:24" x14ac:dyDescent="0.3">
      <c r="B21945" s="73"/>
      <c r="D21945" s="73"/>
      <c r="P21945" s="73"/>
      <c r="T21945" s="73"/>
      <c r="U21945" s="73"/>
      <c r="V21945" s="73"/>
      <c r="X21945" s="12"/>
    </row>
    <row r="21946" spans="2:24" x14ac:dyDescent="0.3">
      <c r="B21946" s="73"/>
      <c r="D21946" s="73"/>
      <c r="P21946" s="73"/>
      <c r="T21946" s="73"/>
      <c r="U21946" s="73"/>
      <c r="V21946" s="73"/>
      <c r="X21946" s="12"/>
    </row>
    <row r="21947" spans="2:24" x14ac:dyDescent="0.3">
      <c r="B21947" s="73"/>
      <c r="D21947" s="73"/>
      <c r="P21947" s="73"/>
      <c r="T21947" s="73"/>
      <c r="U21947" s="73"/>
      <c r="V21947" s="73"/>
      <c r="X21947" s="12"/>
    </row>
    <row r="21948" spans="2:24" x14ac:dyDescent="0.3">
      <c r="B21948" s="73"/>
      <c r="D21948" s="73"/>
      <c r="P21948" s="73"/>
      <c r="T21948" s="73"/>
      <c r="U21948" s="73"/>
      <c r="V21948" s="73"/>
      <c r="X21948" s="12"/>
    </row>
    <row r="21949" spans="2:24" x14ac:dyDescent="0.3">
      <c r="B21949" s="73"/>
      <c r="D21949" s="73"/>
      <c r="P21949" s="73"/>
      <c r="T21949" s="73"/>
      <c r="U21949" s="73"/>
      <c r="V21949" s="73"/>
      <c r="X21949" s="12"/>
    </row>
    <row r="21950" spans="2:24" x14ac:dyDescent="0.3">
      <c r="B21950" s="73"/>
      <c r="D21950" s="73"/>
      <c r="P21950" s="73"/>
      <c r="T21950" s="73"/>
      <c r="U21950" s="73"/>
      <c r="V21950" s="73"/>
      <c r="X21950" s="12"/>
    </row>
    <row r="21951" spans="2:24" x14ac:dyDescent="0.3">
      <c r="B21951" s="73"/>
      <c r="D21951" s="73"/>
      <c r="P21951" s="73"/>
      <c r="T21951" s="73"/>
      <c r="U21951" s="73"/>
      <c r="V21951" s="73"/>
      <c r="X21951" s="12"/>
    </row>
    <row r="21952" spans="2:24" x14ac:dyDescent="0.3">
      <c r="B21952" s="73"/>
      <c r="D21952" s="73"/>
      <c r="P21952" s="73"/>
      <c r="T21952" s="73"/>
      <c r="U21952" s="73"/>
      <c r="V21952" s="73"/>
      <c r="X21952" s="12"/>
    </row>
    <row r="21953" spans="2:24" x14ac:dyDescent="0.3">
      <c r="B21953" s="73"/>
      <c r="D21953" s="73"/>
      <c r="P21953" s="73"/>
      <c r="T21953" s="73"/>
      <c r="U21953" s="73"/>
      <c r="V21953" s="73"/>
      <c r="X21953" s="12"/>
    </row>
    <row r="21954" spans="2:24" x14ac:dyDescent="0.3">
      <c r="B21954" s="73"/>
      <c r="D21954" s="73"/>
      <c r="P21954" s="73"/>
      <c r="T21954" s="73"/>
      <c r="U21954" s="73"/>
      <c r="V21954" s="73"/>
      <c r="X21954" s="12"/>
    </row>
    <row r="21955" spans="2:24" x14ac:dyDescent="0.3">
      <c r="B21955" s="73"/>
      <c r="D21955" s="73"/>
      <c r="P21955" s="73"/>
      <c r="T21955" s="73"/>
      <c r="U21955" s="73"/>
      <c r="V21955" s="73"/>
      <c r="X21955" s="12"/>
    </row>
    <row r="21956" spans="2:24" x14ac:dyDescent="0.3">
      <c r="B21956" s="73"/>
      <c r="D21956" s="73"/>
      <c r="P21956" s="73"/>
      <c r="T21956" s="73"/>
      <c r="U21956" s="73"/>
      <c r="V21956" s="73"/>
      <c r="X21956" s="12"/>
    </row>
    <row r="21957" spans="2:24" x14ac:dyDescent="0.3">
      <c r="B21957" s="73"/>
      <c r="D21957" s="73"/>
      <c r="P21957" s="73"/>
      <c r="T21957" s="73"/>
      <c r="U21957" s="73"/>
      <c r="V21957" s="73"/>
      <c r="X21957" s="12"/>
    </row>
    <row r="21958" spans="2:24" x14ac:dyDescent="0.3">
      <c r="B21958" s="73"/>
      <c r="D21958" s="73"/>
      <c r="P21958" s="73"/>
      <c r="T21958" s="73"/>
      <c r="U21958" s="73"/>
      <c r="V21958" s="73"/>
      <c r="X21958" s="12"/>
    </row>
    <row r="21959" spans="2:24" x14ac:dyDescent="0.3">
      <c r="B21959" s="73"/>
      <c r="D21959" s="73"/>
      <c r="P21959" s="73"/>
      <c r="T21959" s="73"/>
      <c r="U21959" s="73"/>
      <c r="V21959" s="73"/>
      <c r="X21959" s="12"/>
    </row>
    <row r="21960" spans="2:24" x14ac:dyDescent="0.3">
      <c r="B21960" s="73"/>
      <c r="D21960" s="73"/>
      <c r="P21960" s="73"/>
      <c r="T21960" s="73"/>
      <c r="U21960" s="73"/>
      <c r="V21960" s="73"/>
      <c r="X21960" s="12"/>
    </row>
    <row r="21961" spans="2:24" x14ac:dyDescent="0.3">
      <c r="B21961" s="73"/>
      <c r="D21961" s="73"/>
      <c r="P21961" s="73"/>
      <c r="T21961" s="73"/>
      <c r="U21961" s="73"/>
      <c r="V21961" s="73"/>
      <c r="X21961" s="12"/>
    </row>
    <row r="21962" spans="2:24" x14ac:dyDescent="0.3">
      <c r="B21962" s="73"/>
      <c r="D21962" s="73"/>
      <c r="P21962" s="73"/>
      <c r="T21962" s="73"/>
      <c r="U21962" s="73"/>
      <c r="V21962" s="73"/>
      <c r="X21962" s="12"/>
    </row>
    <row r="21963" spans="2:24" x14ac:dyDescent="0.3">
      <c r="B21963" s="73"/>
      <c r="D21963" s="73"/>
      <c r="P21963" s="73"/>
      <c r="T21963" s="73"/>
      <c r="U21963" s="73"/>
      <c r="V21963" s="73"/>
      <c r="X21963" s="12"/>
    </row>
    <row r="21964" spans="2:24" x14ac:dyDescent="0.3">
      <c r="B21964" s="73"/>
      <c r="D21964" s="73"/>
      <c r="P21964" s="73"/>
      <c r="T21964" s="73"/>
      <c r="U21964" s="73"/>
      <c r="V21964" s="73"/>
      <c r="X21964" s="12"/>
    </row>
    <row r="21965" spans="2:24" x14ac:dyDescent="0.3">
      <c r="B21965" s="73"/>
      <c r="D21965" s="73"/>
      <c r="P21965" s="73"/>
      <c r="T21965" s="73"/>
      <c r="U21965" s="73"/>
      <c r="V21965" s="73"/>
      <c r="X21965" s="12"/>
    </row>
    <row r="21966" spans="2:24" x14ac:dyDescent="0.3">
      <c r="B21966" s="73"/>
      <c r="D21966" s="73"/>
      <c r="P21966" s="73"/>
      <c r="T21966" s="73"/>
      <c r="U21966" s="73"/>
      <c r="V21966" s="73"/>
      <c r="X21966" s="12"/>
    </row>
    <row r="21967" spans="2:24" x14ac:dyDescent="0.3">
      <c r="B21967" s="73"/>
      <c r="D21967" s="73"/>
      <c r="P21967" s="73"/>
      <c r="T21967" s="73"/>
      <c r="U21967" s="73"/>
      <c r="V21967" s="73"/>
      <c r="X21967" s="12"/>
    </row>
    <row r="21968" spans="2:24" x14ac:dyDescent="0.3">
      <c r="B21968" s="73"/>
      <c r="D21968" s="73"/>
      <c r="P21968" s="73"/>
      <c r="T21968" s="73"/>
      <c r="U21968" s="73"/>
      <c r="V21968" s="73"/>
      <c r="X21968" s="12"/>
    </row>
    <row r="21969" spans="2:24" x14ac:dyDescent="0.3">
      <c r="B21969" s="73"/>
      <c r="D21969" s="73"/>
      <c r="P21969" s="73"/>
      <c r="T21969" s="73"/>
      <c r="U21969" s="73"/>
      <c r="V21969" s="73"/>
      <c r="X21969" s="12"/>
    </row>
    <row r="21970" spans="2:24" x14ac:dyDescent="0.3">
      <c r="B21970" s="73"/>
      <c r="D21970" s="73"/>
      <c r="P21970" s="73"/>
      <c r="T21970" s="73"/>
      <c r="U21970" s="73"/>
      <c r="V21970" s="73"/>
      <c r="X21970" s="12"/>
    </row>
    <row r="21971" spans="2:24" x14ac:dyDescent="0.3">
      <c r="B21971" s="73"/>
      <c r="D21971" s="73"/>
      <c r="P21971" s="73"/>
      <c r="T21971" s="73"/>
      <c r="U21971" s="73"/>
      <c r="V21971" s="73"/>
      <c r="X21971" s="12"/>
    </row>
    <row r="21972" spans="2:24" x14ac:dyDescent="0.3">
      <c r="B21972" s="73"/>
      <c r="D21972" s="73"/>
      <c r="P21972" s="73"/>
      <c r="T21972" s="73"/>
      <c r="U21972" s="73"/>
      <c r="V21972" s="73"/>
      <c r="X21972" s="12"/>
    </row>
    <row r="21973" spans="2:24" x14ac:dyDescent="0.3">
      <c r="B21973" s="73"/>
      <c r="D21973" s="73"/>
      <c r="P21973" s="73"/>
      <c r="T21973" s="73"/>
      <c r="U21973" s="73"/>
      <c r="V21973" s="73"/>
      <c r="X21973" s="12"/>
    </row>
    <row r="21974" spans="2:24" x14ac:dyDescent="0.3">
      <c r="B21974" s="73"/>
      <c r="D21974" s="73"/>
      <c r="P21974" s="73"/>
      <c r="T21974" s="73"/>
      <c r="U21974" s="73"/>
      <c r="V21974" s="73"/>
      <c r="X21974" s="12"/>
    </row>
    <row r="21975" spans="2:24" x14ac:dyDescent="0.3">
      <c r="B21975" s="73"/>
      <c r="D21975" s="73"/>
      <c r="P21975" s="73"/>
      <c r="T21975" s="73"/>
      <c r="U21975" s="73"/>
      <c r="V21975" s="73"/>
      <c r="X21975" s="12"/>
    </row>
    <row r="21976" spans="2:24" x14ac:dyDescent="0.3">
      <c r="B21976" s="73"/>
      <c r="D21976" s="73"/>
      <c r="P21976" s="73"/>
      <c r="T21976" s="73"/>
      <c r="U21976" s="73"/>
      <c r="V21976" s="73"/>
      <c r="X21976" s="12"/>
    </row>
    <row r="21977" spans="2:24" x14ac:dyDescent="0.3">
      <c r="B21977" s="73"/>
      <c r="D21977" s="73"/>
      <c r="P21977" s="73"/>
      <c r="T21977" s="73"/>
      <c r="U21977" s="73"/>
      <c r="V21977" s="73"/>
      <c r="X21977" s="12"/>
    </row>
    <row r="21978" spans="2:24" x14ac:dyDescent="0.3">
      <c r="B21978" s="73"/>
      <c r="D21978" s="73"/>
      <c r="P21978" s="73"/>
      <c r="T21978" s="73"/>
      <c r="U21978" s="73"/>
      <c r="V21978" s="73"/>
      <c r="X21978" s="12"/>
    </row>
    <row r="21979" spans="2:24" x14ac:dyDescent="0.3">
      <c r="B21979" s="73"/>
      <c r="D21979" s="73"/>
      <c r="P21979" s="73"/>
      <c r="T21979" s="73"/>
      <c r="U21979" s="73"/>
      <c r="V21979" s="73"/>
      <c r="X21979" s="12"/>
    </row>
    <row r="21980" spans="2:24" x14ac:dyDescent="0.3">
      <c r="B21980" s="73"/>
      <c r="D21980" s="73"/>
      <c r="P21980" s="73"/>
      <c r="T21980" s="73"/>
      <c r="U21980" s="73"/>
      <c r="V21980" s="73"/>
      <c r="X21980" s="12"/>
    </row>
    <row r="21981" spans="2:24" x14ac:dyDescent="0.3">
      <c r="B21981" s="73"/>
      <c r="D21981" s="73"/>
      <c r="P21981" s="73"/>
      <c r="T21981" s="73"/>
      <c r="U21981" s="73"/>
      <c r="V21981" s="73"/>
      <c r="X21981" s="12"/>
    </row>
    <row r="21982" spans="2:24" x14ac:dyDescent="0.3">
      <c r="B21982" s="73"/>
      <c r="D21982" s="73"/>
      <c r="P21982" s="73"/>
      <c r="T21982" s="73"/>
      <c r="U21982" s="73"/>
      <c r="V21982" s="73"/>
      <c r="X21982" s="12"/>
    </row>
    <row r="21983" spans="2:24" x14ac:dyDescent="0.3">
      <c r="B21983" s="73"/>
      <c r="D21983" s="73"/>
      <c r="P21983" s="73"/>
      <c r="T21983" s="73"/>
      <c r="U21983" s="73"/>
      <c r="V21983" s="73"/>
      <c r="X21983" s="12"/>
    </row>
    <row r="21984" spans="2:24" x14ac:dyDescent="0.3">
      <c r="B21984" s="73"/>
      <c r="D21984" s="73"/>
      <c r="P21984" s="73"/>
      <c r="T21984" s="73"/>
      <c r="U21984" s="73"/>
      <c r="V21984" s="73"/>
      <c r="X21984" s="12"/>
    </row>
    <row r="21985" spans="2:24" x14ac:dyDescent="0.3">
      <c r="B21985" s="73"/>
      <c r="D21985" s="73"/>
      <c r="P21985" s="73"/>
      <c r="T21985" s="73"/>
      <c r="U21985" s="73"/>
      <c r="V21985" s="73"/>
      <c r="X21985" s="12"/>
    </row>
    <row r="21986" spans="2:24" x14ac:dyDescent="0.3">
      <c r="B21986" s="73"/>
      <c r="D21986" s="73"/>
      <c r="P21986" s="73"/>
      <c r="T21986" s="73"/>
      <c r="U21986" s="73"/>
      <c r="V21986" s="73"/>
      <c r="X21986" s="12"/>
    </row>
    <row r="21987" spans="2:24" x14ac:dyDescent="0.3">
      <c r="B21987" s="73"/>
      <c r="D21987" s="73"/>
      <c r="P21987" s="73"/>
      <c r="T21987" s="73"/>
      <c r="U21987" s="73"/>
      <c r="V21987" s="73"/>
      <c r="X21987" s="12"/>
    </row>
    <row r="21988" spans="2:24" x14ac:dyDescent="0.3">
      <c r="B21988" s="73"/>
      <c r="D21988" s="73"/>
      <c r="P21988" s="73"/>
      <c r="T21988" s="73"/>
      <c r="U21988" s="73"/>
      <c r="V21988" s="73"/>
      <c r="X21988" s="12"/>
    </row>
    <row r="21989" spans="2:24" x14ac:dyDescent="0.3">
      <c r="B21989" s="73"/>
      <c r="D21989" s="73"/>
      <c r="P21989" s="73"/>
      <c r="T21989" s="73"/>
      <c r="U21989" s="73"/>
      <c r="V21989" s="73"/>
      <c r="X21989" s="12"/>
    </row>
    <row r="21990" spans="2:24" x14ac:dyDescent="0.3">
      <c r="B21990" s="73"/>
      <c r="D21990" s="73"/>
      <c r="P21990" s="73"/>
      <c r="T21990" s="73"/>
      <c r="U21990" s="73"/>
      <c r="V21990" s="73"/>
      <c r="X21990" s="12"/>
    </row>
    <row r="21991" spans="2:24" x14ac:dyDescent="0.3">
      <c r="B21991" s="73"/>
      <c r="D21991" s="73"/>
      <c r="P21991" s="73"/>
      <c r="T21991" s="73"/>
      <c r="U21991" s="73"/>
      <c r="V21991" s="73"/>
      <c r="X21991" s="12"/>
    </row>
    <row r="21992" spans="2:24" x14ac:dyDescent="0.3">
      <c r="B21992" s="73"/>
      <c r="D21992" s="73"/>
      <c r="P21992" s="73"/>
      <c r="T21992" s="73"/>
      <c r="U21992" s="73"/>
      <c r="V21992" s="73"/>
      <c r="X21992" s="12"/>
    </row>
    <row r="21993" spans="2:24" x14ac:dyDescent="0.3">
      <c r="B21993" s="73"/>
      <c r="D21993" s="73"/>
      <c r="P21993" s="73"/>
      <c r="T21993" s="73"/>
      <c r="U21993" s="73"/>
      <c r="V21993" s="73"/>
      <c r="X21993" s="12"/>
    </row>
    <row r="21994" spans="2:24" x14ac:dyDescent="0.3">
      <c r="B21994" s="73"/>
      <c r="D21994" s="73"/>
      <c r="P21994" s="73"/>
      <c r="T21994" s="73"/>
      <c r="U21994" s="73"/>
      <c r="V21994" s="73"/>
      <c r="X21994" s="12"/>
    </row>
    <row r="21995" spans="2:24" x14ac:dyDescent="0.3">
      <c r="B21995" s="73"/>
      <c r="D21995" s="73"/>
      <c r="P21995" s="73"/>
      <c r="T21995" s="73"/>
      <c r="U21995" s="73"/>
      <c r="V21995" s="73"/>
      <c r="X21995" s="12"/>
    </row>
    <row r="21996" spans="2:24" x14ac:dyDescent="0.3">
      <c r="B21996" s="73"/>
      <c r="D21996" s="73"/>
      <c r="P21996" s="73"/>
      <c r="T21996" s="73"/>
      <c r="U21996" s="73"/>
      <c r="V21996" s="73"/>
      <c r="X21996" s="12"/>
    </row>
    <row r="21997" spans="2:24" x14ac:dyDescent="0.3">
      <c r="B21997" s="73"/>
      <c r="D21997" s="73"/>
      <c r="P21997" s="73"/>
      <c r="T21997" s="73"/>
      <c r="U21997" s="73"/>
      <c r="V21997" s="73"/>
      <c r="X21997" s="12"/>
    </row>
    <row r="21998" spans="2:24" x14ac:dyDescent="0.3">
      <c r="B21998" s="73"/>
      <c r="D21998" s="73"/>
      <c r="P21998" s="73"/>
      <c r="T21998" s="73"/>
      <c r="U21998" s="73"/>
      <c r="V21998" s="73"/>
      <c r="X21998" s="12"/>
    </row>
    <row r="21999" spans="2:24" x14ac:dyDescent="0.3">
      <c r="B21999" s="73"/>
      <c r="D21999" s="73"/>
      <c r="P21999" s="73"/>
      <c r="T21999" s="73"/>
      <c r="U21999" s="73"/>
      <c r="V21999" s="73"/>
      <c r="X21999" s="12"/>
    </row>
    <row r="22000" spans="2:24" x14ac:dyDescent="0.3">
      <c r="B22000" s="73"/>
      <c r="D22000" s="73"/>
      <c r="P22000" s="73"/>
      <c r="T22000" s="73"/>
      <c r="U22000" s="73"/>
      <c r="V22000" s="73"/>
      <c r="X22000" s="12"/>
    </row>
    <row r="22001" spans="2:24" x14ac:dyDescent="0.3">
      <c r="B22001" s="73"/>
      <c r="D22001" s="73"/>
      <c r="P22001" s="73"/>
      <c r="T22001" s="73"/>
      <c r="U22001" s="73"/>
      <c r="V22001" s="73"/>
      <c r="X22001" s="12"/>
    </row>
    <row r="22002" spans="2:24" x14ac:dyDescent="0.3">
      <c r="B22002" s="73"/>
      <c r="D22002" s="73"/>
      <c r="P22002" s="73"/>
      <c r="T22002" s="73"/>
      <c r="U22002" s="73"/>
      <c r="V22002" s="73"/>
      <c r="X22002" s="12"/>
    </row>
    <row r="22003" spans="2:24" x14ac:dyDescent="0.3">
      <c r="B22003" s="73"/>
      <c r="D22003" s="73"/>
      <c r="P22003" s="73"/>
      <c r="T22003" s="73"/>
      <c r="U22003" s="73"/>
      <c r="V22003" s="73"/>
      <c r="X22003" s="12"/>
    </row>
    <row r="22004" spans="2:24" x14ac:dyDescent="0.3">
      <c r="B22004" s="73"/>
      <c r="D22004" s="73"/>
      <c r="P22004" s="73"/>
      <c r="T22004" s="73"/>
      <c r="U22004" s="73"/>
      <c r="V22004" s="73"/>
      <c r="X22004" s="12"/>
    </row>
    <row r="22005" spans="2:24" x14ac:dyDescent="0.3">
      <c r="B22005" s="73"/>
      <c r="D22005" s="73"/>
      <c r="P22005" s="73"/>
      <c r="T22005" s="73"/>
      <c r="U22005" s="73"/>
      <c r="V22005" s="73"/>
      <c r="X22005" s="12"/>
    </row>
    <row r="22006" spans="2:24" x14ac:dyDescent="0.3">
      <c r="B22006" s="73"/>
      <c r="D22006" s="73"/>
      <c r="P22006" s="73"/>
      <c r="T22006" s="73"/>
      <c r="U22006" s="73"/>
      <c r="V22006" s="73"/>
      <c r="X22006" s="12"/>
    </row>
    <row r="22007" spans="2:24" x14ac:dyDescent="0.3">
      <c r="B22007" s="73"/>
      <c r="D22007" s="73"/>
      <c r="P22007" s="73"/>
      <c r="T22007" s="73"/>
      <c r="U22007" s="73"/>
      <c r="V22007" s="73"/>
      <c r="X22007" s="12"/>
    </row>
    <row r="22008" spans="2:24" x14ac:dyDescent="0.3">
      <c r="B22008" s="73"/>
      <c r="D22008" s="73"/>
      <c r="P22008" s="73"/>
      <c r="T22008" s="73"/>
      <c r="U22008" s="73"/>
      <c r="V22008" s="73"/>
      <c r="X22008" s="12"/>
    </row>
    <row r="22009" spans="2:24" x14ac:dyDescent="0.3">
      <c r="B22009" s="73"/>
      <c r="D22009" s="73"/>
      <c r="P22009" s="73"/>
      <c r="T22009" s="73"/>
      <c r="U22009" s="73"/>
      <c r="V22009" s="73"/>
      <c r="X22009" s="12"/>
    </row>
    <row r="22010" spans="2:24" x14ac:dyDescent="0.3">
      <c r="B22010" s="73"/>
      <c r="D22010" s="73"/>
      <c r="P22010" s="73"/>
      <c r="T22010" s="73"/>
      <c r="U22010" s="73"/>
      <c r="V22010" s="73"/>
      <c r="X22010" s="12"/>
    </row>
    <row r="22011" spans="2:24" x14ac:dyDescent="0.3">
      <c r="B22011" s="73"/>
      <c r="D22011" s="73"/>
      <c r="P22011" s="73"/>
      <c r="T22011" s="73"/>
      <c r="U22011" s="73"/>
      <c r="V22011" s="73"/>
      <c r="X22011" s="12"/>
    </row>
    <row r="22012" spans="2:24" x14ac:dyDescent="0.3">
      <c r="B22012" s="73"/>
      <c r="D22012" s="73"/>
      <c r="P22012" s="73"/>
      <c r="T22012" s="73"/>
      <c r="U22012" s="73"/>
      <c r="V22012" s="73"/>
      <c r="X22012" s="12"/>
    </row>
    <row r="22013" spans="2:24" x14ac:dyDescent="0.3">
      <c r="B22013" s="73"/>
      <c r="D22013" s="73"/>
      <c r="P22013" s="73"/>
      <c r="T22013" s="73"/>
      <c r="U22013" s="73"/>
      <c r="V22013" s="73"/>
      <c r="X22013" s="12"/>
    </row>
    <row r="22014" spans="2:24" x14ac:dyDescent="0.3">
      <c r="B22014" s="73"/>
      <c r="D22014" s="73"/>
      <c r="P22014" s="73"/>
      <c r="T22014" s="73"/>
      <c r="U22014" s="73"/>
      <c r="V22014" s="73"/>
      <c r="X22014" s="12"/>
    </row>
    <row r="22015" spans="2:24" x14ac:dyDescent="0.3">
      <c r="B22015" s="73"/>
      <c r="D22015" s="73"/>
      <c r="P22015" s="73"/>
      <c r="T22015" s="73"/>
      <c r="U22015" s="73"/>
      <c r="V22015" s="73"/>
      <c r="X22015" s="12"/>
    </row>
    <row r="22016" spans="2:24" x14ac:dyDescent="0.3">
      <c r="B22016" s="73"/>
      <c r="D22016" s="73"/>
      <c r="P22016" s="73"/>
      <c r="T22016" s="73"/>
      <c r="U22016" s="73"/>
      <c r="V22016" s="73"/>
      <c r="X22016" s="12"/>
    </row>
    <row r="22017" spans="2:24" x14ac:dyDescent="0.3">
      <c r="B22017" s="73"/>
      <c r="D22017" s="73"/>
      <c r="P22017" s="73"/>
      <c r="T22017" s="73"/>
      <c r="U22017" s="73"/>
      <c r="V22017" s="73"/>
      <c r="X22017" s="12"/>
    </row>
    <row r="22018" spans="2:24" x14ac:dyDescent="0.3">
      <c r="B22018" s="73"/>
      <c r="D22018" s="73"/>
      <c r="P22018" s="73"/>
      <c r="T22018" s="73"/>
      <c r="U22018" s="73"/>
      <c r="V22018" s="73"/>
      <c r="X22018" s="12"/>
    </row>
    <row r="22019" spans="2:24" x14ac:dyDescent="0.3">
      <c r="B22019" s="73"/>
      <c r="D22019" s="73"/>
      <c r="P22019" s="73"/>
      <c r="T22019" s="73"/>
      <c r="U22019" s="73"/>
      <c r="V22019" s="73"/>
      <c r="X22019" s="12"/>
    </row>
    <row r="22020" spans="2:24" x14ac:dyDescent="0.3">
      <c r="B22020" s="73"/>
      <c r="D22020" s="73"/>
      <c r="P22020" s="73"/>
      <c r="T22020" s="73"/>
      <c r="U22020" s="73"/>
      <c r="V22020" s="73"/>
      <c r="X22020" s="12"/>
    </row>
    <row r="22021" spans="2:24" x14ac:dyDescent="0.3">
      <c r="B22021" s="73"/>
      <c r="D22021" s="73"/>
      <c r="P22021" s="73"/>
      <c r="T22021" s="73"/>
      <c r="U22021" s="73"/>
      <c r="V22021" s="73"/>
      <c r="X22021" s="12"/>
    </row>
    <row r="22022" spans="2:24" x14ac:dyDescent="0.3">
      <c r="B22022" s="73"/>
      <c r="D22022" s="73"/>
      <c r="P22022" s="73"/>
      <c r="T22022" s="73"/>
      <c r="U22022" s="73"/>
      <c r="V22022" s="73"/>
      <c r="X22022" s="12"/>
    </row>
    <row r="22023" spans="2:24" x14ac:dyDescent="0.3">
      <c r="B22023" s="73"/>
      <c r="D22023" s="73"/>
      <c r="P22023" s="73"/>
      <c r="T22023" s="73"/>
      <c r="U22023" s="73"/>
      <c r="V22023" s="73"/>
      <c r="X22023" s="12"/>
    </row>
    <row r="22024" spans="2:24" x14ac:dyDescent="0.3">
      <c r="B22024" s="73"/>
      <c r="D22024" s="73"/>
      <c r="P22024" s="73"/>
      <c r="T22024" s="73"/>
      <c r="U22024" s="73"/>
      <c r="V22024" s="73"/>
      <c r="X22024" s="12"/>
    </row>
    <row r="22025" spans="2:24" x14ac:dyDescent="0.3">
      <c r="B22025" s="73"/>
      <c r="D22025" s="73"/>
      <c r="P22025" s="73"/>
      <c r="T22025" s="73"/>
      <c r="U22025" s="73"/>
      <c r="V22025" s="73"/>
      <c r="X22025" s="12"/>
    </row>
    <row r="22026" spans="2:24" x14ac:dyDescent="0.3">
      <c r="B22026" s="73"/>
      <c r="D22026" s="73"/>
      <c r="P22026" s="73"/>
      <c r="T22026" s="73"/>
      <c r="U22026" s="73"/>
      <c r="V22026" s="73"/>
      <c r="X22026" s="12"/>
    </row>
    <row r="22027" spans="2:24" x14ac:dyDescent="0.3">
      <c r="B22027" s="73"/>
      <c r="D22027" s="73"/>
      <c r="P22027" s="73"/>
      <c r="T22027" s="73"/>
      <c r="U22027" s="73"/>
      <c r="V22027" s="73"/>
      <c r="X22027" s="12"/>
    </row>
    <row r="22028" spans="2:24" x14ac:dyDescent="0.3">
      <c r="B22028" s="73"/>
      <c r="D22028" s="73"/>
      <c r="P22028" s="73"/>
      <c r="T22028" s="73"/>
      <c r="U22028" s="73"/>
      <c r="V22028" s="73"/>
      <c r="X22028" s="12"/>
    </row>
    <row r="22029" spans="2:24" x14ac:dyDescent="0.3">
      <c r="B22029" s="73"/>
      <c r="D22029" s="73"/>
      <c r="P22029" s="73"/>
      <c r="T22029" s="73"/>
      <c r="U22029" s="73"/>
      <c r="V22029" s="73"/>
      <c r="X22029" s="12"/>
    </row>
    <row r="22030" spans="2:24" x14ac:dyDescent="0.3">
      <c r="B22030" s="73"/>
      <c r="D22030" s="73"/>
      <c r="P22030" s="73"/>
      <c r="T22030" s="73"/>
      <c r="U22030" s="73"/>
      <c r="V22030" s="73"/>
      <c r="X22030" s="12"/>
    </row>
    <row r="22031" spans="2:24" x14ac:dyDescent="0.3">
      <c r="B22031" s="73"/>
      <c r="D22031" s="73"/>
      <c r="P22031" s="73"/>
      <c r="T22031" s="73"/>
      <c r="U22031" s="73"/>
      <c r="V22031" s="73"/>
      <c r="X22031" s="12"/>
    </row>
    <row r="22032" spans="2:24" x14ac:dyDescent="0.3">
      <c r="B22032" s="73"/>
      <c r="D22032" s="73"/>
      <c r="P22032" s="73"/>
      <c r="T22032" s="73"/>
      <c r="U22032" s="73"/>
      <c r="V22032" s="73"/>
      <c r="X22032" s="12"/>
    </row>
    <row r="22033" spans="2:24" x14ac:dyDescent="0.3">
      <c r="B22033" s="73"/>
      <c r="D22033" s="73"/>
      <c r="P22033" s="73"/>
      <c r="T22033" s="73"/>
      <c r="U22033" s="73"/>
      <c r="V22033" s="73"/>
      <c r="X22033" s="12"/>
    </row>
    <row r="22034" spans="2:24" x14ac:dyDescent="0.3">
      <c r="B22034" s="73"/>
      <c r="D22034" s="73"/>
      <c r="P22034" s="73"/>
      <c r="T22034" s="73"/>
      <c r="U22034" s="73"/>
      <c r="V22034" s="73"/>
      <c r="X22034" s="12"/>
    </row>
    <row r="22035" spans="2:24" x14ac:dyDescent="0.3">
      <c r="B22035" s="73"/>
      <c r="D22035" s="73"/>
      <c r="P22035" s="73"/>
      <c r="T22035" s="73"/>
      <c r="U22035" s="73"/>
      <c r="V22035" s="73"/>
      <c r="X22035" s="12"/>
    </row>
    <row r="22036" spans="2:24" x14ac:dyDescent="0.3">
      <c r="B22036" s="73"/>
      <c r="D22036" s="73"/>
      <c r="P22036" s="73"/>
      <c r="T22036" s="73"/>
      <c r="U22036" s="73"/>
      <c r="V22036" s="73"/>
      <c r="X22036" s="12"/>
    </row>
    <row r="22037" spans="2:24" x14ac:dyDescent="0.3">
      <c r="B22037" s="73"/>
      <c r="D22037" s="73"/>
      <c r="P22037" s="73"/>
      <c r="T22037" s="73"/>
      <c r="U22037" s="73"/>
      <c r="V22037" s="73"/>
      <c r="X22037" s="12"/>
    </row>
    <row r="22038" spans="2:24" x14ac:dyDescent="0.3">
      <c r="B22038" s="73"/>
      <c r="D22038" s="73"/>
      <c r="P22038" s="73"/>
      <c r="T22038" s="73"/>
      <c r="U22038" s="73"/>
      <c r="V22038" s="73"/>
      <c r="X22038" s="12"/>
    </row>
    <row r="22039" spans="2:24" x14ac:dyDescent="0.3">
      <c r="B22039" s="73"/>
      <c r="D22039" s="73"/>
      <c r="P22039" s="73"/>
      <c r="T22039" s="73"/>
      <c r="U22039" s="73"/>
      <c r="V22039" s="73"/>
      <c r="X22039" s="12"/>
    </row>
    <row r="22040" spans="2:24" x14ac:dyDescent="0.3">
      <c r="B22040" s="73"/>
      <c r="D22040" s="73"/>
      <c r="P22040" s="73"/>
      <c r="T22040" s="73"/>
      <c r="U22040" s="73"/>
      <c r="V22040" s="73"/>
      <c r="X22040" s="12"/>
    </row>
    <row r="22041" spans="2:24" x14ac:dyDescent="0.3">
      <c r="B22041" s="73"/>
      <c r="D22041" s="73"/>
      <c r="P22041" s="73"/>
      <c r="T22041" s="73"/>
      <c r="U22041" s="73"/>
      <c r="V22041" s="73"/>
      <c r="X22041" s="12"/>
    </row>
    <row r="22042" spans="2:24" x14ac:dyDescent="0.3">
      <c r="B22042" s="73"/>
      <c r="D22042" s="73"/>
      <c r="P22042" s="73"/>
      <c r="T22042" s="73"/>
      <c r="U22042" s="73"/>
      <c r="V22042" s="73"/>
      <c r="X22042" s="12"/>
    </row>
    <row r="22043" spans="2:24" x14ac:dyDescent="0.3">
      <c r="B22043" s="73"/>
      <c r="D22043" s="73"/>
      <c r="P22043" s="73"/>
      <c r="T22043" s="73"/>
      <c r="U22043" s="73"/>
      <c r="V22043" s="73"/>
      <c r="X22043" s="12"/>
    </row>
    <row r="22044" spans="2:24" x14ac:dyDescent="0.3">
      <c r="B22044" s="73"/>
      <c r="D22044" s="73"/>
      <c r="P22044" s="73"/>
      <c r="T22044" s="73"/>
      <c r="U22044" s="73"/>
      <c r="V22044" s="73"/>
      <c r="X22044" s="12"/>
    </row>
    <row r="22045" spans="2:24" x14ac:dyDescent="0.3">
      <c r="B22045" s="73"/>
      <c r="D22045" s="73"/>
      <c r="P22045" s="73"/>
      <c r="T22045" s="73"/>
      <c r="U22045" s="73"/>
      <c r="V22045" s="73"/>
      <c r="X22045" s="12"/>
    </row>
    <row r="22046" spans="2:24" x14ac:dyDescent="0.3">
      <c r="B22046" s="73"/>
      <c r="D22046" s="73"/>
      <c r="P22046" s="73"/>
      <c r="T22046" s="73"/>
      <c r="U22046" s="73"/>
      <c r="V22046" s="73"/>
      <c r="X22046" s="12"/>
    </row>
    <row r="22047" spans="2:24" x14ac:dyDescent="0.3">
      <c r="B22047" s="73"/>
      <c r="D22047" s="73"/>
      <c r="P22047" s="73"/>
      <c r="T22047" s="73"/>
      <c r="U22047" s="73"/>
      <c r="V22047" s="73"/>
      <c r="X22047" s="12"/>
    </row>
    <row r="22048" spans="2:24" x14ac:dyDescent="0.3">
      <c r="B22048" s="73"/>
      <c r="D22048" s="73"/>
      <c r="P22048" s="73"/>
      <c r="T22048" s="73"/>
      <c r="U22048" s="73"/>
      <c r="V22048" s="73"/>
      <c r="X22048" s="12"/>
    </row>
    <row r="22049" spans="2:24" x14ac:dyDescent="0.3">
      <c r="B22049" s="73"/>
      <c r="D22049" s="73"/>
      <c r="P22049" s="73"/>
      <c r="T22049" s="73"/>
      <c r="U22049" s="73"/>
      <c r="V22049" s="73"/>
      <c r="X22049" s="12"/>
    </row>
    <row r="22050" spans="2:24" x14ac:dyDescent="0.3">
      <c r="B22050" s="73"/>
      <c r="D22050" s="73"/>
      <c r="P22050" s="73"/>
      <c r="T22050" s="73"/>
      <c r="U22050" s="73"/>
      <c r="V22050" s="73"/>
      <c r="X22050" s="12"/>
    </row>
    <row r="22051" spans="2:24" x14ac:dyDescent="0.3">
      <c r="B22051" s="73"/>
      <c r="D22051" s="73"/>
      <c r="P22051" s="73"/>
      <c r="T22051" s="73"/>
      <c r="U22051" s="73"/>
      <c r="V22051" s="73"/>
      <c r="X22051" s="12"/>
    </row>
    <row r="22052" spans="2:24" x14ac:dyDescent="0.3">
      <c r="B22052" s="73"/>
      <c r="D22052" s="73"/>
      <c r="P22052" s="73"/>
      <c r="T22052" s="73"/>
      <c r="U22052" s="73"/>
      <c r="V22052" s="73"/>
      <c r="X22052" s="12"/>
    </row>
    <row r="22053" spans="2:24" x14ac:dyDescent="0.3">
      <c r="B22053" s="73"/>
      <c r="D22053" s="73"/>
      <c r="P22053" s="73"/>
      <c r="T22053" s="73"/>
      <c r="U22053" s="73"/>
      <c r="V22053" s="73"/>
      <c r="X22053" s="12"/>
    </row>
    <row r="22054" spans="2:24" x14ac:dyDescent="0.3">
      <c r="B22054" s="73"/>
      <c r="D22054" s="73"/>
      <c r="P22054" s="73"/>
      <c r="T22054" s="73"/>
      <c r="U22054" s="73"/>
      <c r="V22054" s="73"/>
      <c r="X22054" s="12"/>
    </row>
    <row r="22055" spans="2:24" x14ac:dyDescent="0.3">
      <c r="B22055" s="73"/>
      <c r="D22055" s="73"/>
      <c r="P22055" s="73"/>
      <c r="T22055" s="73"/>
      <c r="U22055" s="73"/>
      <c r="V22055" s="73"/>
      <c r="X22055" s="12"/>
    </row>
    <row r="22056" spans="2:24" x14ac:dyDescent="0.3">
      <c r="B22056" s="73"/>
      <c r="D22056" s="73"/>
      <c r="P22056" s="73"/>
      <c r="T22056" s="73"/>
      <c r="U22056" s="73"/>
      <c r="V22056" s="73"/>
      <c r="X22056" s="12"/>
    </row>
    <row r="22057" spans="2:24" x14ac:dyDescent="0.3">
      <c r="B22057" s="73"/>
      <c r="D22057" s="73"/>
      <c r="P22057" s="73"/>
      <c r="T22057" s="73"/>
      <c r="U22057" s="73"/>
      <c r="V22057" s="73"/>
      <c r="X22057" s="12"/>
    </row>
    <row r="22058" spans="2:24" x14ac:dyDescent="0.3">
      <c r="B22058" s="73"/>
      <c r="D22058" s="73"/>
      <c r="P22058" s="73"/>
      <c r="T22058" s="73"/>
      <c r="U22058" s="73"/>
      <c r="V22058" s="73"/>
      <c r="X22058" s="12"/>
    </row>
    <row r="22059" spans="2:24" x14ac:dyDescent="0.3">
      <c r="B22059" s="73"/>
      <c r="D22059" s="73"/>
      <c r="P22059" s="73"/>
      <c r="T22059" s="73"/>
      <c r="U22059" s="73"/>
      <c r="V22059" s="73"/>
      <c r="X22059" s="12"/>
    </row>
    <row r="22060" spans="2:24" x14ac:dyDescent="0.3">
      <c r="B22060" s="73"/>
      <c r="D22060" s="73"/>
      <c r="P22060" s="73"/>
      <c r="T22060" s="73"/>
      <c r="U22060" s="73"/>
      <c r="V22060" s="73"/>
      <c r="X22060" s="12"/>
    </row>
    <row r="22061" spans="2:24" x14ac:dyDescent="0.3">
      <c r="B22061" s="73"/>
      <c r="D22061" s="73"/>
      <c r="P22061" s="73"/>
      <c r="T22061" s="73"/>
      <c r="U22061" s="73"/>
      <c r="V22061" s="73"/>
      <c r="X22061" s="12"/>
    </row>
    <row r="22062" spans="2:24" x14ac:dyDescent="0.3">
      <c r="B22062" s="73"/>
      <c r="D22062" s="73"/>
      <c r="P22062" s="73"/>
      <c r="T22062" s="73"/>
      <c r="U22062" s="73"/>
      <c r="V22062" s="73"/>
      <c r="X22062" s="12"/>
    </row>
    <row r="22063" spans="2:24" x14ac:dyDescent="0.3">
      <c r="B22063" s="73"/>
      <c r="D22063" s="73"/>
      <c r="P22063" s="73"/>
      <c r="T22063" s="73"/>
      <c r="U22063" s="73"/>
      <c r="V22063" s="73"/>
      <c r="X22063" s="12"/>
    </row>
    <row r="22064" spans="2:24" x14ac:dyDescent="0.3">
      <c r="B22064" s="73"/>
      <c r="D22064" s="73"/>
      <c r="P22064" s="73"/>
      <c r="T22064" s="73"/>
      <c r="U22064" s="73"/>
      <c r="V22064" s="73"/>
      <c r="X22064" s="12"/>
    </row>
    <row r="22065" spans="2:24" x14ac:dyDescent="0.3">
      <c r="B22065" s="73"/>
      <c r="D22065" s="73"/>
      <c r="P22065" s="73"/>
      <c r="T22065" s="73"/>
      <c r="U22065" s="73"/>
      <c r="V22065" s="73"/>
      <c r="X22065" s="12"/>
    </row>
    <row r="22066" spans="2:24" x14ac:dyDescent="0.3">
      <c r="B22066" s="73"/>
      <c r="D22066" s="73"/>
      <c r="P22066" s="73"/>
      <c r="T22066" s="73"/>
      <c r="U22066" s="73"/>
      <c r="V22066" s="73"/>
      <c r="X22066" s="12"/>
    </row>
    <row r="22067" spans="2:24" x14ac:dyDescent="0.3">
      <c r="B22067" s="73"/>
      <c r="D22067" s="73"/>
      <c r="P22067" s="73"/>
      <c r="T22067" s="73"/>
      <c r="U22067" s="73"/>
      <c r="V22067" s="73"/>
      <c r="X22067" s="12"/>
    </row>
    <row r="22068" spans="2:24" x14ac:dyDescent="0.3">
      <c r="B22068" s="73"/>
      <c r="D22068" s="73"/>
      <c r="P22068" s="73"/>
      <c r="T22068" s="73"/>
      <c r="U22068" s="73"/>
      <c r="V22068" s="73"/>
      <c r="X22068" s="12"/>
    </row>
    <row r="22069" spans="2:24" x14ac:dyDescent="0.3">
      <c r="B22069" s="73"/>
      <c r="D22069" s="73"/>
      <c r="P22069" s="73"/>
      <c r="T22069" s="73"/>
      <c r="U22069" s="73"/>
      <c r="V22069" s="73"/>
      <c r="X22069" s="12"/>
    </row>
    <row r="22070" spans="2:24" x14ac:dyDescent="0.3">
      <c r="B22070" s="73"/>
      <c r="D22070" s="73"/>
      <c r="P22070" s="73"/>
      <c r="T22070" s="73"/>
      <c r="U22070" s="73"/>
      <c r="V22070" s="73"/>
      <c r="X22070" s="12"/>
    </row>
    <row r="22071" spans="2:24" x14ac:dyDescent="0.3">
      <c r="B22071" s="73"/>
      <c r="D22071" s="73"/>
      <c r="P22071" s="73"/>
      <c r="T22071" s="73"/>
      <c r="U22071" s="73"/>
      <c r="V22071" s="73"/>
      <c r="X22071" s="12"/>
    </row>
    <row r="22072" spans="2:24" x14ac:dyDescent="0.3">
      <c r="B22072" s="73"/>
      <c r="D22072" s="73"/>
      <c r="P22072" s="73"/>
      <c r="T22072" s="73"/>
      <c r="U22072" s="73"/>
      <c r="V22072" s="73"/>
      <c r="X22072" s="12"/>
    </row>
    <row r="22073" spans="2:24" x14ac:dyDescent="0.3">
      <c r="B22073" s="73"/>
      <c r="D22073" s="73"/>
      <c r="P22073" s="73"/>
      <c r="T22073" s="73"/>
      <c r="U22073" s="73"/>
      <c r="V22073" s="73"/>
      <c r="X22073" s="12"/>
    </row>
    <row r="22074" spans="2:24" x14ac:dyDescent="0.3">
      <c r="B22074" s="73"/>
      <c r="D22074" s="73"/>
      <c r="P22074" s="73"/>
      <c r="T22074" s="73"/>
      <c r="U22074" s="73"/>
      <c r="V22074" s="73"/>
      <c r="X22074" s="12"/>
    </row>
    <row r="22075" spans="2:24" x14ac:dyDescent="0.3">
      <c r="B22075" s="73"/>
      <c r="D22075" s="73"/>
      <c r="P22075" s="73"/>
      <c r="T22075" s="73"/>
      <c r="U22075" s="73"/>
      <c r="V22075" s="73"/>
      <c r="X22075" s="12"/>
    </row>
    <row r="22076" spans="2:24" x14ac:dyDescent="0.3">
      <c r="B22076" s="73"/>
      <c r="D22076" s="73"/>
      <c r="P22076" s="73"/>
      <c r="T22076" s="73"/>
      <c r="U22076" s="73"/>
      <c r="V22076" s="73"/>
      <c r="X22076" s="12"/>
    </row>
    <row r="22077" spans="2:24" x14ac:dyDescent="0.3">
      <c r="B22077" s="73"/>
      <c r="D22077" s="73"/>
      <c r="P22077" s="73"/>
      <c r="T22077" s="73"/>
      <c r="U22077" s="73"/>
      <c r="V22077" s="73"/>
      <c r="X22077" s="12"/>
    </row>
    <row r="22078" spans="2:24" x14ac:dyDescent="0.3">
      <c r="B22078" s="73"/>
      <c r="D22078" s="73"/>
      <c r="P22078" s="73"/>
      <c r="T22078" s="73"/>
      <c r="U22078" s="73"/>
      <c r="V22078" s="73"/>
      <c r="X22078" s="12"/>
    </row>
    <row r="22079" spans="2:24" x14ac:dyDescent="0.3">
      <c r="B22079" s="73"/>
      <c r="D22079" s="73"/>
      <c r="P22079" s="73"/>
      <c r="T22079" s="73"/>
      <c r="U22079" s="73"/>
      <c r="V22079" s="73"/>
      <c r="X22079" s="12"/>
    </row>
    <row r="22080" spans="2:24" x14ac:dyDescent="0.3">
      <c r="B22080" s="73"/>
      <c r="D22080" s="73"/>
      <c r="P22080" s="73"/>
      <c r="T22080" s="73"/>
      <c r="U22080" s="73"/>
      <c r="V22080" s="73"/>
      <c r="X22080" s="12"/>
    </row>
    <row r="22081" spans="2:24" x14ac:dyDescent="0.3">
      <c r="B22081" s="73"/>
      <c r="D22081" s="73"/>
      <c r="P22081" s="73"/>
      <c r="T22081" s="73"/>
      <c r="U22081" s="73"/>
      <c r="V22081" s="73"/>
      <c r="X22081" s="12"/>
    </row>
    <row r="22082" spans="2:24" x14ac:dyDescent="0.3">
      <c r="B22082" s="73"/>
      <c r="D22082" s="73"/>
      <c r="P22082" s="73"/>
      <c r="T22082" s="73"/>
      <c r="U22082" s="73"/>
      <c r="V22082" s="73"/>
      <c r="X22082" s="12"/>
    </row>
    <row r="22083" spans="2:24" x14ac:dyDescent="0.3">
      <c r="B22083" s="73"/>
      <c r="D22083" s="73"/>
      <c r="P22083" s="73"/>
      <c r="T22083" s="73"/>
      <c r="U22083" s="73"/>
      <c r="V22083" s="73"/>
      <c r="X22083" s="12"/>
    </row>
    <row r="22084" spans="2:24" x14ac:dyDescent="0.3">
      <c r="B22084" s="73"/>
      <c r="D22084" s="73"/>
      <c r="P22084" s="73"/>
      <c r="T22084" s="73"/>
      <c r="U22084" s="73"/>
      <c r="V22084" s="73"/>
      <c r="X22084" s="12"/>
    </row>
    <row r="22085" spans="2:24" x14ac:dyDescent="0.3">
      <c r="B22085" s="73"/>
      <c r="D22085" s="73"/>
      <c r="P22085" s="73"/>
      <c r="T22085" s="73"/>
      <c r="U22085" s="73"/>
      <c r="V22085" s="73"/>
      <c r="X22085" s="12"/>
    </row>
    <row r="22086" spans="2:24" x14ac:dyDescent="0.3">
      <c r="B22086" s="73"/>
      <c r="D22086" s="73"/>
      <c r="P22086" s="73"/>
      <c r="T22086" s="73"/>
      <c r="U22086" s="73"/>
      <c r="V22086" s="73"/>
      <c r="X22086" s="12"/>
    </row>
    <row r="22087" spans="2:24" x14ac:dyDescent="0.3">
      <c r="B22087" s="73"/>
      <c r="D22087" s="73"/>
      <c r="P22087" s="73"/>
      <c r="T22087" s="73"/>
      <c r="U22087" s="73"/>
      <c r="V22087" s="73"/>
      <c r="X22087" s="12"/>
    </row>
    <row r="22088" spans="2:24" x14ac:dyDescent="0.3">
      <c r="B22088" s="73"/>
      <c r="D22088" s="73"/>
      <c r="P22088" s="73"/>
      <c r="T22088" s="73"/>
      <c r="U22088" s="73"/>
      <c r="V22088" s="73"/>
      <c r="X22088" s="12"/>
    </row>
    <row r="22089" spans="2:24" x14ac:dyDescent="0.3">
      <c r="B22089" s="73"/>
      <c r="D22089" s="73"/>
      <c r="P22089" s="73"/>
      <c r="T22089" s="73"/>
      <c r="U22089" s="73"/>
      <c r="V22089" s="73"/>
      <c r="X22089" s="12"/>
    </row>
    <row r="22090" spans="2:24" x14ac:dyDescent="0.3">
      <c r="B22090" s="73"/>
      <c r="D22090" s="73"/>
      <c r="P22090" s="73"/>
      <c r="T22090" s="73"/>
      <c r="U22090" s="73"/>
      <c r="V22090" s="73"/>
      <c r="X22090" s="12"/>
    </row>
    <row r="22091" spans="2:24" x14ac:dyDescent="0.3">
      <c r="B22091" s="73"/>
      <c r="D22091" s="73"/>
      <c r="P22091" s="73"/>
      <c r="T22091" s="73"/>
      <c r="U22091" s="73"/>
      <c r="V22091" s="73"/>
      <c r="X22091" s="12"/>
    </row>
    <row r="22092" spans="2:24" x14ac:dyDescent="0.3">
      <c r="B22092" s="73"/>
      <c r="D22092" s="73"/>
      <c r="P22092" s="73"/>
      <c r="T22092" s="73"/>
      <c r="U22092" s="73"/>
      <c r="V22092" s="73"/>
      <c r="X22092" s="12"/>
    </row>
    <row r="22093" spans="2:24" x14ac:dyDescent="0.3">
      <c r="B22093" s="73"/>
      <c r="D22093" s="73"/>
      <c r="P22093" s="73"/>
      <c r="T22093" s="73"/>
      <c r="U22093" s="73"/>
      <c r="V22093" s="73"/>
      <c r="X22093" s="12"/>
    </row>
    <row r="22094" spans="2:24" x14ac:dyDescent="0.3">
      <c r="B22094" s="73"/>
      <c r="D22094" s="73"/>
      <c r="P22094" s="73"/>
      <c r="T22094" s="73"/>
      <c r="U22094" s="73"/>
      <c r="V22094" s="73"/>
      <c r="X22094" s="12"/>
    </row>
    <row r="22095" spans="2:24" x14ac:dyDescent="0.3">
      <c r="B22095" s="73"/>
      <c r="D22095" s="73"/>
      <c r="P22095" s="73"/>
      <c r="T22095" s="73"/>
      <c r="U22095" s="73"/>
      <c r="V22095" s="73"/>
      <c r="X22095" s="12"/>
    </row>
    <row r="22096" spans="2:24" x14ac:dyDescent="0.3">
      <c r="B22096" s="73"/>
      <c r="D22096" s="73"/>
      <c r="P22096" s="73"/>
      <c r="T22096" s="73"/>
      <c r="U22096" s="73"/>
      <c r="V22096" s="73"/>
      <c r="X22096" s="12"/>
    </row>
    <row r="22097" spans="2:24" x14ac:dyDescent="0.3">
      <c r="B22097" s="73"/>
      <c r="D22097" s="73"/>
      <c r="P22097" s="73"/>
      <c r="T22097" s="73"/>
      <c r="U22097" s="73"/>
      <c r="V22097" s="73"/>
      <c r="X22097" s="12"/>
    </row>
    <row r="22098" spans="2:24" x14ac:dyDescent="0.3">
      <c r="B22098" s="73"/>
      <c r="D22098" s="73"/>
      <c r="P22098" s="73"/>
      <c r="T22098" s="73"/>
      <c r="U22098" s="73"/>
      <c r="V22098" s="73"/>
      <c r="X22098" s="12"/>
    </row>
    <row r="22099" spans="2:24" x14ac:dyDescent="0.3">
      <c r="B22099" s="73"/>
      <c r="D22099" s="73"/>
      <c r="P22099" s="73"/>
      <c r="T22099" s="73"/>
      <c r="U22099" s="73"/>
      <c r="V22099" s="73"/>
      <c r="X22099" s="12"/>
    </row>
    <row r="22100" spans="2:24" x14ac:dyDescent="0.3">
      <c r="B22100" s="73"/>
      <c r="D22100" s="73"/>
      <c r="P22100" s="73"/>
      <c r="T22100" s="73"/>
      <c r="U22100" s="73"/>
      <c r="V22100" s="73"/>
      <c r="X22100" s="12"/>
    </row>
    <row r="22101" spans="2:24" x14ac:dyDescent="0.3">
      <c r="B22101" s="73"/>
      <c r="D22101" s="73"/>
      <c r="P22101" s="73"/>
      <c r="T22101" s="73"/>
      <c r="U22101" s="73"/>
      <c r="V22101" s="73"/>
      <c r="X22101" s="12"/>
    </row>
    <row r="22102" spans="2:24" x14ac:dyDescent="0.3">
      <c r="B22102" s="73"/>
      <c r="D22102" s="73"/>
      <c r="P22102" s="73"/>
      <c r="T22102" s="73"/>
      <c r="U22102" s="73"/>
      <c r="V22102" s="73"/>
      <c r="X22102" s="12"/>
    </row>
    <row r="22103" spans="2:24" x14ac:dyDescent="0.3">
      <c r="B22103" s="73"/>
      <c r="D22103" s="73"/>
      <c r="P22103" s="73"/>
      <c r="T22103" s="73"/>
      <c r="U22103" s="73"/>
      <c r="V22103" s="73"/>
      <c r="X22103" s="12"/>
    </row>
    <row r="22104" spans="2:24" x14ac:dyDescent="0.3">
      <c r="B22104" s="73"/>
      <c r="D22104" s="73"/>
      <c r="P22104" s="73"/>
      <c r="T22104" s="73"/>
      <c r="U22104" s="73"/>
      <c r="V22104" s="73"/>
      <c r="X22104" s="12"/>
    </row>
    <row r="22105" spans="2:24" x14ac:dyDescent="0.3">
      <c r="B22105" s="73"/>
      <c r="D22105" s="73"/>
      <c r="P22105" s="73"/>
      <c r="T22105" s="73"/>
      <c r="U22105" s="73"/>
      <c r="V22105" s="73"/>
      <c r="X22105" s="12"/>
    </row>
    <row r="22106" spans="2:24" x14ac:dyDescent="0.3">
      <c r="B22106" s="73"/>
      <c r="D22106" s="73"/>
      <c r="P22106" s="73"/>
      <c r="T22106" s="73"/>
      <c r="U22106" s="73"/>
      <c r="V22106" s="73"/>
      <c r="X22106" s="12"/>
    </row>
    <row r="22107" spans="2:24" x14ac:dyDescent="0.3">
      <c r="B22107" s="73"/>
      <c r="D22107" s="73"/>
      <c r="P22107" s="73"/>
      <c r="T22107" s="73"/>
      <c r="U22107" s="73"/>
      <c r="V22107" s="73"/>
      <c r="X22107" s="12"/>
    </row>
    <row r="22108" spans="2:24" x14ac:dyDescent="0.3">
      <c r="B22108" s="73"/>
      <c r="D22108" s="73"/>
      <c r="P22108" s="73"/>
      <c r="T22108" s="73"/>
      <c r="U22108" s="73"/>
      <c r="V22108" s="73"/>
      <c r="X22108" s="12"/>
    </row>
    <row r="22109" spans="2:24" x14ac:dyDescent="0.3">
      <c r="B22109" s="73"/>
      <c r="D22109" s="73"/>
      <c r="P22109" s="73"/>
      <c r="T22109" s="73"/>
      <c r="U22109" s="73"/>
      <c r="V22109" s="73"/>
      <c r="X22109" s="12"/>
    </row>
    <row r="22110" spans="2:24" x14ac:dyDescent="0.3">
      <c r="B22110" s="73"/>
      <c r="D22110" s="73"/>
      <c r="P22110" s="73"/>
      <c r="T22110" s="73"/>
      <c r="U22110" s="73"/>
      <c r="V22110" s="73"/>
      <c r="X22110" s="12"/>
    </row>
    <row r="22111" spans="2:24" x14ac:dyDescent="0.3">
      <c r="B22111" s="73"/>
      <c r="D22111" s="73"/>
      <c r="P22111" s="73"/>
      <c r="T22111" s="73"/>
      <c r="U22111" s="73"/>
      <c r="V22111" s="73"/>
      <c r="X22111" s="12"/>
    </row>
    <row r="22112" spans="2:24" x14ac:dyDescent="0.3">
      <c r="B22112" s="73"/>
      <c r="D22112" s="73"/>
      <c r="P22112" s="73"/>
      <c r="T22112" s="73"/>
      <c r="U22112" s="73"/>
      <c r="V22112" s="73"/>
      <c r="X22112" s="12"/>
    </row>
    <row r="22113" spans="2:24" x14ac:dyDescent="0.3">
      <c r="B22113" s="73"/>
      <c r="D22113" s="73"/>
      <c r="P22113" s="73"/>
      <c r="T22113" s="73"/>
      <c r="U22113" s="73"/>
      <c r="V22113" s="73"/>
      <c r="X22113" s="12"/>
    </row>
    <row r="22114" spans="2:24" x14ac:dyDescent="0.3">
      <c r="B22114" s="73"/>
      <c r="D22114" s="73"/>
      <c r="P22114" s="73"/>
      <c r="T22114" s="73"/>
      <c r="U22114" s="73"/>
      <c r="V22114" s="73"/>
      <c r="X22114" s="12"/>
    </row>
    <row r="22115" spans="2:24" x14ac:dyDescent="0.3">
      <c r="B22115" s="73"/>
      <c r="D22115" s="73"/>
      <c r="P22115" s="73"/>
      <c r="T22115" s="73"/>
      <c r="U22115" s="73"/>
      <c r="V22115" s="73"/>
      <c r="X22115" s="12"/>
    </row>
    <row r="22116" spans="2:24" x14ac:dyDescent="0.3">
      <c r="B22116" s="73"/>
      <c r="D22116" s="73"/>
      <c r="P22116" s="73"/>
      <c r="T22116" s="73"/>
      <c r="U22116" s="73"/>
      <c r="V22116" s="73"/>
      <c r="X22116" s="12"/>
    </row>
    <row r="22117" spans="2:24" x14ac:dyDescent="0.3">
      <c r="B22117" s="73"/>
      <c r="D22117" s="73"/>
      <c r="P22117" s="73"/>
      <c r="T22117" s="73"/>
      <c r="U22117" s="73"/>
      <c r="V22117" s="73"/>
      <c r="X22117" s="12"/>
    </row>
    <row r="22118" spans="2:24" x14ac:dyDescent="0.3">
      <c r="B22118" s="73"/>
      <c r="D22118" s="73"/>
      <c r="P22118" s="73"/>
      <c r="T22118" s="73"/>
      <c r="U22118" s="73"/>
      <c r="V22118" s="73"/>
      <c r="X22118" s="12"/>
    </row>
    <row r="22119" spans="2:24" x14ac:dyDescent="0.3">
      <c r="B22119" s="73"/>
      <c r="D22119" s="73"/>
      <c r="P22119" s="73"/>
      <c r="T22119" s="73"/>
      <c r="U22119" s="73"/>
      <c r="V22119" s="73"/>
      <c r="X22119" s="12"/>
    </row>
    <row r="22120" spans="2:24" x14ac:dyDescent="0.3">
      <c r="B22120" s="73"/>
      <c r="D22120" s="73"/>
      <c r="P22120" s="73"/>
      <c r="T22120" s="73"/>
      <c r="U22120" s="73"/>
      <c r="V22120" s="73"/>
      <c r="X22120" s="12"/>
    </row>
    <row r="22121" spans="2:24" x14ac:dyDescent="0.3">
      <c r="B22121" s="73"/>
      <c r="D22121" s="73"/>
      <c r="P22121" s="73"/>
      <c r="T22121" s="73"/>
      <c r="U22121" s="73"/>
      <c r="V22121" s="73"/>
      <c r="X22121" s="12"/>
    </row>
    <row r="22122" spans="2:24" x14ac:dyDescent="0.3">
      <c r="B22122" s="73"/>
      <c r="D22122" s="73"/>
      <c r="P22122" s="73"/>
      <c r="T22122" s="73"/>
      <c r="U22122" s="73"/>
      <c r="V22122" s="73"/>
      <c r="X22122" s="12"/>
    </row>
    <row r="22123" spans="2:24" x14ac:dyDescent="0.3">
      <c r="B22123" s="73"/>
      <c r="D22123" s="73"/>
      <c r="P22123" s="73"/>
      <c r="T22123" s="73"/>
      <c r="U22123" s="73"/>
      <c r="V22123" s="73"/>
      <c r="X22123" s="12"/>
    </row>
    <row r="22124" spans="2:24" x14ac:dyDescent="0.3">
      <c r="B22124" s="73"/>
      <c r="D22124" s="73"/>
      <c r="P22124" s="73"/>
      <c r="T22124" s="73"/>
      <c r="U22124" s="73"/>
      <c r="V22124" s="73"/>
      <c r="X22124" s="12"/>
    </row>
    <row r="22125" spans="2:24" x14ac:dyDescent="0.3">
      <c r="B22125" s="73"/>
      <c r="D22125" s="73"/>
      <c r="P22125" s="73"/>
      <c r="T22125" s="73"/>
      <c r="U22125" s="73"/>
      <c r="V22125" s="73"/>
      <c r="X22125" s="12"/>
    </row>
    <row r="22126" spans="2:24" x14ac:dyDescent="0.3">
      <c r="B22126" s="73"/>
      <c r="D22126" s="73"/>
      <c r="P22126" s="73"/>
      <c r="T22126" s="73"/>
      <c r="U22126" s="73"/>
      <c r="V22126" s="73"/>
      <c r="X22126" s="12"/>
    </row>
    <row r="22127" spans="2:24" x14ac:dyDescent="0.3">
      <c r="B22127" s="73"/>
      <c r="D22127" s="73"/>
      <c r="P22127" s="73"/>
      <c r="T22127" s="73"/>
      <c r="U22127" s="73"/>
      <c r="V22127" s="73"/>
      <c r="X22127" s="12"/>
    </row>
    <row r="22128" spans="2:24" x14ac:dyDescent="0.3">
      <c r="B22128" s="73"/>
      <c r="D22128" s="73"/>
      <c r="P22128" s="73"/>
      <c r="T22128" s="73"/>
      <c r="U22128" s="73"/>
      <c r="V22128" s="73"/>
      <c r="X22128" s="12"/>
    </row>
    <row r="22129" spans="2:24" x14ac:dyDescent="0.3">
      <c r="B22129" s="73"/>
      <c r="D22129" s="73"/>
      <c r="P22129" s="73"/>
      <c r="T22129" s="73"/>
      <c r="U22129" s="73"/>
      <c r="V22129" s="73"/>
      <c r="X22129" s="12"/>
    </row>
    <row r="22130" spans="2:24" x14ac:dyDescent="0.3">
      <c r="B22130" s="73"/>
      <c r="D22130" s="73"/>
      <c r="P22130" s="73"/>
      <c r="T22130" s="73"/>
      <c r="U22130" s="73"/>
      <c r="V22130" s="73"/>
      <c r="X22130" s="12"/>
    </row>
    <row r="22131" spans="2:24" x14ac:dyDescent="0.3">
      <c r="B22131" s="73"/>
      <c r="D22131" s="73"/>
      <c r="P22131" s="73"/>
      <c r="T22131" s="73"/>
      <c r="U22131" s="73"/>
      <c r="V22131" s="73"/>
      <c r="X22131" s="12"/>
    </row>
    <row r="22132" spans="2:24" x14ac:dyDescent="0.3">
      <c r="B22132" s="73"/>
      <c r="D22132" s="73"/>
      <c r="P22132" s="73"/>
      <c r="T22132" s="73"/>
      <c r="U22132" s="73"/>
      <c r="V22132" s="73"/>
      <c r="X22132" s="12"/>
    </row>
    <row r="22133" spans="2:24" x14ac:dyDescent="0.3">
      <c r="B22133" s="73"/>
      <c r="D22133" s="73"/>
      <c r="P22133" s="73"/>
      <c r="T22133" s="73"/>
      <c r="U22133" s="73"/>
      <c r="V22133" s="73"/>
      <c r="X22133" s="12"/>
    </row>
    <row r="22134" spans="2:24" x14ac:dyDescent="0.3">
      <c r="B22134" s="73"/>
      <c r="D22134" s="73"/>
      <c r="P22134" s="73"/>
      <c r="T22134" s="73"/>
      <c r="U22134" s="73"/>
      <c r="V22134" s="73"/>
      <c r="X22134" s="12"/>
    </row>
    <row r="22135" spans="2:24" x14ac:dyDescent="0.3">
      <c r="B22135" s="73"/>
      <c r="D22135" s="73"/>
      <c r="P22135" s="73"/>
      <c r="T22135" s="73"/>
      <c r="U22135" s="73"/>
      <c r="V22135" s="73"/>
      <c r="X22135" s="12"/>
    </row>
    <row r="22136" spans="2:24" x14ac:dyDescent="0.3">
      <c r="B22136" s="73"/>
      <c r="D22136" s="73"/>
      <c r="P22136" s="73"/>
      <c r="T22136" s="73"/>
      <c r="U22136" s="73"/>
      <c r="V22136" s="73"/>
      <c r="X22136" s="12"/>
    </row>
    <row r="22137" spans="2:24" x14ac:dyDescent="0.3">
      <c r="B22137" s="73"/>
      <c r="D22137" s="73"/>
      <c r="P22137" s="73"/>
      <c r="T22137" s="73"/>
      <c r="U22137" s="73"/>
      <c r="V22137" s="73"/>
      <c r="X22137" s="12"/>
    </row>
    <row r="22138" spans="2:24" x14ac:dyDescent="0.3">
      <c r="B22138" s="73"/>
      <c r="D22138" s="73"/>
      <c r="P22138" s="73"/>
      <c r="T22138" s="73"/>
      <c r="U22138" s="73"/>
      <c r="V22138" s="73"/>
      <c r="X22138" s="12"/>
    </row>
    <row r="22139" spans="2:24" x14ac:dyDescent="0.3">
      <c r="B22139" s="73"/>
      <c r="D22139" s="73"/>
      <c r="P22139" s="73"/>
      <c r="T22139" s="73"/>
      <c r="U22139" s="73"/>
      <c r="V22139" s="73"/>
      <c r="X22139" s="12"/>
    </row>
    <row r="22140" spans="2:24" x14ac:dyDescent="0.3">
      <c r="B22140" s="73"/>
      <c r="D22140" s="73"/>
      <c r="P22140" s="73"/>
      <c r="T22140" s="73"/>
      <c r="U22140" s="73"/>
      <c r="V22140" s="73"/>
      <c r="X22140" s="12"/>
    </row>
    <row r="22141" spans="2:24" x14ac:dyDescent="0.3">
      <c r="B22141" s="73"/>
      <c r="D22141" s="73"/>
      <c r="P22141" s="73"/>
      <c r="T22141" s="73"/>
      <c r="U22141" s="73"/>
      <c r="V22141" s="73"/>
      <c r="X22141" s="12"/>
    </row>
    <row r="22142" spans="2:24" x14ac:dyDescent="0.3">
      <c r="B22142" s="73"/>
      <c r="D22142" s="73"/>
      <c r="P22142" s="73"/>
      <c r="T22142" s="73"/>
      <c r="U22142" s="73"/>
      <c r="V22142" s="73"/>
      <c r="X22142" s="12"/>
    </row>
    <row r="22143" spans="2:24" x14ac:dyDescent="0.3">
      <c r="B22143" s="73"/>
      <c r="D22143" s="73"/>
      <c r="P22143" s="73"/>
      <c r="T22143" s="73"/>
      <c r="U22143" s="73"/>
      <c r="V22143" s="73"/>
      <c r="X22143" s="12"/>
    </row>
    <row r="22144" spans="2:24" x14ac:dyDescent="0.3">
      <c r="B22144" s="73"/>
      <c r="D22144" s="73"/>
      <c r="P22144" s="73"/>
      <c r="T22144" s="73"/>
      <c r="U22144" s="73"/>
      <c r="V22144" s="73"/>
      <c r="X22144" s="12"/>
    </row>
    <row r="22145" spans="2:24" x14ac:dyDescent="0.3">
      <c r="B22145" s="73"/>
      <c r="D22145" s="73"/>
      <c r="P22145" s="73"/>
      <c r="T22145" s="73"/>
      <c r="U22145" s="73"/>
      <c r="V22145" s="73"/>
      <c r="X22145" s="12"/>
    </row>
    <row r="22146" spans="2:24" x14ac:dyDescent="0.3">
      <c r="B22146" s="73"/>
      <c r="D22146" s="73"/>
      <c r="P22146" s="73"/>
      <c r="T22146" s="73"/>
      <c r="U22146" s="73"/>
      <c r="V22146" s="73"/>
      <c r="X22146" s="12"/>
    </row>
    <row r="22147" spans="2:24" x14ac:dyDescent="0.3">
      <c r="B22147" s="73"/>
      <c r="D22147" s="73"/>
      <c r="P22147" s="73"/>
      <c r="T22147" s="73"/>
      <c r="U22147" s="73"/>
      <c r="V22147" s="73"/>
      <c r="X22147" s="12"/>
    </row>
    <row r="22148" spans="2:24" x14ac:dyDescent="0.3">
      <c r="B22148" s="73"/>
      <c r="D22148" s="73"/>
      <c r="P22148" s="73"/>
      <c r="T22148" s="73"/>
      <c r="U22148" s="73"/>
      <c r="V22148" s="73"/>
      <c r="X22148" s="12"/>
    </row>
    <row r="22149" spans="2:24" x14ac:dyDescent="0.3">
      <c r="B22149" s="73"/>
      <c r="D22149" s="73"/>
      <c r="P22149" s="73"/>
      <c r="T22149" s="73"/>
      <c r="U22149" s="73"/>
      <c r="V22149" s="73"/>
      <c r="X22149" s="12"/>
    </row>
    <row r="22150" spans="2:24" x14ac:dyDescent="0.3">
      <c r="B22150" s="73"/>
      <c r="D22150" s="73"/>
      <c r="P22150" s="73"/>
      <c r="T22150" s="73"/>
      <c r="U22150" s="73"/>
      <c r="V22150" s="73"/>
      <c r="X22150" s="12"/>
    </row>
    <row r="22151" spans="2:24" x14ac:dyDescent="0.3">
      <c r="B22151" s="73"/>
      <c r="D22151" s="73"/>
      <c r="P22151" s="73"/>
      <c r="T22151" s="73"/>
      <c r="U22151" s="73"/>
      <c r="V22151" s="73"/>
      <c r="X22151" s="12"/>
    </row>
    <row r="22152" spans="2:24" x14ac:dyDescent="0.3">
      <c r="B22152" s="73"/>
      <c r="D22152" s="73"/>
      <c r="P22152" s="73"/>
      <c r="T22152" s="73"/>
      <c r="U22152" s="73"/>
      <c r="V22152" s="73"/>
      <c r="X22152" s="12"/>
    </row>
    <row r="22153" spans="2:24" x14ac:dyDescent="0.3">
      <c r="B22153" s="73"/>
      <c r="D22153" s="73"/>
      <c r="P22153" s="73"/>
      <c r="T22153" s="73"/>
      <c r="U22153" s="73"/>
      <c r="V22153" s="73"/>
      <c r="X22153" s="12"/>
    </row>
    <row r="22154" spans="2:24" x14ac:dyDescent="0.3">
      <c r="B22154" s="73"/>
      <c r="D22154" s="73"/>
      <c r="P22154" s="73"/>
      <c r="T22154" s="73"/>
      <c r="U22154" s="73"/>
      <c r="V22154" s="73"/>
      <c r="X22154" s="12"/>
    </row>
    <row r="22155" spans="2:24" x14ac:dyDescent="0.3">
      <c r="B22155" s="73"/>
      <c r="D22155" s="73"/>
      <c r="P22155" s="73"/>
      <c r="T22155" s="73"/>
      <c r="U22155" s="73"/>
      <c r="V22155" s="73"/>
      <c r="X22155" s="12"/>
    </row>
    <row r="22156" spans="2:24" x14ac:dyDescent="0.3">
      <c r="B22156" s="73"/>
      <c r="D22156" s="73"/>
      <c r="P22156" s="73"/>
      <c r="T22156" s="73"/>
      <c r="U22156" s="73"/>
      <c r="V22156" s="73"/>
      <c r="X22156" s="12"/>
    </row>
    <row r="22157" spans="2:24" x14ac:dyDescent="0.3">
      <c r="B22157" s="73"/>
      <c r="D22157" s="73"/>
      <c r="P22157" s="73"/>
      <c r="T22157" s="73"/>
      <c r="U22157" s="73"/>
      <c r="V22157" s="73"/>
      <c r="X22157" s="12"/>
    </row>
    <row r="22158" spans="2:24" x14ac:dyDescent="0.3">
      <c r="B22158" s="73"/>
      <c r="D22158" s="73"/>
      <c r="P22158" s="73"/>
      <c r="T22158" s="73"/>
      <c r="U22158" s="73"/>
      <c r="V22158" s="73"/>
      <c r="X22158" s="12"/>
    </row>
    <row r="22159" spans="2:24" x14ac:dyDescent="0.3">
      <c r="B22159" s="73"/>
      <c r="D22159" s="73"/>
      <c r="P22159" s="73"/>
      <c r="T22159" s="73"/>
      <c r="U22159" s="73"/>
      <c r="V22159" s="73"/>
      <c r="X22159" s="12"/>
    </row>
    <row r="22160" spans="2:24" x14ac:dyDescent="0.3">
      <c r="B22160" s="73"/>
      <c r="D22160" s="73"/>
      <c r="P22160" s="73"/>
      <c r="T22160" s="73"/>
      <c r="U22160" s="73"/>
      <c r="V22160" s="73"/>
      <c r="X22160" s="12"/>
    </row>
    <row r="22161" spans="2:24" x14ac:dyDescent="0.3">
      <c r="B22161" s="73"/>
      <c r="D22161" s="73"/>
      <c r="P22161" s="73"/>
      <c r="T22161" s="73"/>
      <c r="U22161" s="73"/>
      <c r="V22161" s="73"/>
      <c r="X22161" s="12"/>
    </row>
    <row r="22162" spans="2:24" x14ac:dyDescent="0.3">
      <c r="B22162" s="73"/>
      <c r="D22162" s="73"/>
      <c r="P22162" s="73"/>
      <c r="T22162" s="73"/>
      <c r="U22162" s="73"/>
      <c r="V22162" s="73"/>
      <c r="X22162" s="12"/>
    </row>
    <row r="22163" spans="2:24" x14ac:dyDescent="0.3">
      <c r="B22163" s="73"/>
      <c r="D22163" s="73"/>
      <c r="P22163" s="73"/>
      <c r="T22163" s="73"/>
      <c r="U22163" s="73"/>
      <c r="V22163" s="73"/>
      <c r="X22163" s="12"/>
    </row>
    <row r="22164" spans="2:24" x14ac:dyDescent="0.3">
      <c r="B22164" s="73"/>
      <c r="D22164" s="73"/>
      <c r="P22164" s="73"/>
      <c r="T22164" s="73"/>
      <c r="U22164" s="73"/>
      <c r="V22164" s="73"/>
      <c r="X22164" s="12"/>
    </row>
    <row r="22165" spans="2:24" x14ac:dyDescent="0.3">
      <c r="B22165" s="73"/>
      <c r="D22165" s="73"/>
      <c r="P22165" s="73"/>
      <c r="T22165" s="73"/>
      <c r="U22165" s="73"/>
      <c r="V22165" s="73"/>
      <c r="X22165" s="12"/>
    </row>
    <row r="22166" spans="2:24" x14ac:dyDescent="0.3">
      <c r="B22166" s="73"/>
      <c r="D22166" s="73"/>
      <c r="P22166" s="73"/>
      <c r="T22166" s="73"/>
      <c r="U22166" s="73"/>
      <c r="V22166" s="73"/>
      <c r="X22166" s="12"/>
    </row>
    <row r="22167" spans="2:24" x14ac:dyDescent="0.3">
      <c r="B22167" s="73"/>
      <c r="D22167" s="73"/>
      <c r="P22167" s="73"/>
      <c r="T22167" s="73"/>
      <c r="U22167" s="73"/>
      <c r="V22167" s="73"/>
      <c r="X22167" s="12"/>
    </row>
    <row r="22168" spans="2:24" x14ac:dyDescent="0.3">
      <c r="B22168" s="73"/>
      <c r="D22168" s="73"/>
      <c r="P22168" s="73"/>
      <c r="T22168" s="73"/>
      <c r="U22168" s="73"/>
      <c r="V22168" s="73"/>
      <c r="X22168" s="12"/>
    </row>
    <row r="22169" spans="2:24" x14ac:dyDescent="0.3">
      <c r="B22169" s="73"/>
      <c r="D22169" s="73"/>
      <c r="P22169" s="73"/>
      <c r="T22169" s="73"/>
      <c r="U22169" s="73"/>
      <c r="V22169" s="73"/>
      <c r="X22169" s="12"/>
    </row>
    <row r="22170" spans="2:24" x14ac:dyDescent="0.3">
      <c r="B22170" s="73"/>
      <c r="D22170" s="73"/>
      <c r="P22170" s="73"/>
      <c r="T22170" s="73"/>
      <c r="U22170" s="73"/>
      <c r="V22170" s="73"/>
      <c r="X22170" s="12"/>
    </row>
    <row r="22171" spans="2:24" x14ac:dyDescent="0.3">
      <c r="B22171" s="73"/>
      <c r="D22171" s="73"/>
      <c r="P22171" s="73"/>
      <c r="T22171" s="73"/>
      <c r="U22171" s="73"/>
      <c r="V22171" s="73"/>
      <c r="X22171" s="12"/>
    </row>
    <row r="22172" spans="2:24" x14ac:dyDescent="0.3">
      <c r="B22172" s="73"/>
      <c r="D22172" s="73"/>
      <c r="P22172" s="73"/>
      <c r="T22172" s="73"/>
      <c r="U22172" s="73"/>
      <c r="V22172" s="73"/>
      <c r="X22172" s="12"/>
    </row>
    <row r="22173" spans="2:24" x14ac:dyDescent="0.3">
      <c r="B22173" s="73"/>
      <c r="D22173" s="73"/>
      <c r="P22173" s="73"/>
      <c r="T22173" s="73"/>
      <c r="U22173" s="73"/>
      <c r="V22173" s="73"/>
      <c r="X22173" s="12"/>
    </row>
    <row r="22174" spans="2:24" x14ac:dyDescent="0.3">
      <c r="B22174" s="73"/>
      <c r="D22174" s="73"/>
      <c r="P22174" s="73"/>
      <c r="T22174" s="73"/>
      <c r="U22174" s="73"/>
      <c r="V22174" s="73"/>
      <c r="X22174" s="12"/>
    </row>
    <row r="22175" spans="2:24" x14ac:dyDescent="0.3">
      <c r="B22175" s="73"/>
      <c r="D22175" s="73"/>
      <c r="P22175" s="73"/>
      <c r="T22175" s="73"/>
      <c r="U22175" s="73"/>
      <c r="V22175" s="73"/>
      <c r="X22175" s="12"/>
    </row>
    <row r="22176" spans="2:24" x14ac:dyDescent="0.3">
      <c r="B22176" s="73"/>
      <c r="D22176" s="73"/>
      <c r="P22176" s="73"/>
      <c r="T22176" s="73"/>
      <c r="U22176" s="73"/>
      <c r="V22176" s="73"/>
      <c r="X22176" s="12"/>
    </row>
    <row r="22177" spans="2:24" x14ac:dyDescent="0.3">
      <c r="B22177" s="73"/>
      <c r="D22177" s="73"/>
      <c r="P22177" s="73"/>
      <c r="T22177" s="73"/>
      <c r="U22177" s="73"/>
      <c r="V22177" s="73"/>
      <c r="X22177" s="12"/>
    </row>
    <row r="22178" spans="2:24" x14ac:dyDescent="0.3">
      <c r="B22178" s="73"/>
      <c r="D22178" s="73"/>
      <c r="P22178" s="73"/>
      <c r="T22178" s="73"/>
      <c r="U22178" s="73"/>
      <c r="V22178" s="73"/>
      <c r="X22178" s="12"/>
    </row>
    <row r="22179" spans="2:24" x14ac:dyDescent="0.3">
      <c r="B22179" s="73"/>
      <c r="D22179" s="73"/>
      <c r="P22179" s="73"/>
      <c r="T22179" s="73"/>
      <c r="U22179" s="73"/>
      <c r="V22179" s="73"/>
      <c r="X22179" s="12"/>
    </row>
    <row r="22180" spans="2:24" x14ac:dyDescent="0.3">
      <c r="B22180" s="73"/>
      <c r="D22180" s="73"/>
      <c r="P22180" s="73"/>
      <c r="T22180" s="73"/>
      <c r="U22180" s="73"/>
      <c r="V22180" s="73"/>
      <c r="X22180" s="12"/>
    </row>
    <row r="22181" spans="2:24" x14ac:dyDescent="0.3">
      <c r="B22181" s="73"/>
      <c r="D22181" s="73"/>
      <c r="P22181" s="73"/>
      <c r="T22181" s="73"/>
      <c r="U22181" s="73"/>
      <c r="V22181" s="73"/>
      <c r="X22181" s="12"/>
    </row>
    <row r="22182" spans="2:24" x14ac:dyDescent="0.3">
      <c r="B22182" s="73"/>
      <c r="D22182" s="73"/>
      <c r="P22182" s="73"/>
      <c r="T22182" s="73"/>
      <c r="U22182" s="73"/>
      <c r="V22182" s="73"/>
      <c r="X22182" s="12"/>
    </row>
    <row r="22183" spans="2:24" x14ac:dyDescent="0.3">
      <c r="B22183" s="73"/>
      <c r="D22183" s="73"/>
      <c r="P22183" s="73"/>
      <c r="T22183" s="73"/>
      <c r="U22183" s="73"/>
      <c r="V22183" s="73"/>
      <c r="X22183" s="12"/>
    </row>
    <row r="22184" spans="2:24" x14ac:dyDescent="0.3">
      <c r="B22184" s="73"/>
      <c r="D22184" s="73"/>
      <c r="P22184" s="73"/>
      <c r="T22184" s="73"/>
      <c r="U22184" s="73"/>
      <c r="V22184" s="73"/>
      <c r="X22184" s="12"/>
    </row>
    <row r="22185" spans="2:24" x14ac:dyDescent="0.3">
      <c r="B22185" s="73"/>
      <c r="D22185" s="73"/>
      <c r="P22185" s="73"/>
      <c r="T22185" s="73"/>
      <c r="U22185" s="73"/>
      <c r="V22185" s="73"/>
      <c r="X22185" s="12"/>
    </row>
    <row r="22186" spans="2:24" x14ac:dyDescent="0.3">
      <c r="B22186" s="73"/>
      <c r="D22186" s="73"/>
      <c r="P22186" s="73"/>
      <c r="T22186" s="73"/>
      <c r="U22186" s="73"/>
      <c r="V22186" s="73"/>
      <c r="X22186" s="12"/>
    </row>
    <row r="22187" spans="2:24" x14ac:dyDescent="0.3">
      <c r="B22187" s="73"/>
      <c r="D22187" s="73"/>
      <c r="P22187" s="73"/>
      <c r="T22187" s="73"/>
      <c r="U22187" s="73"/>
      <c r="V22187" s="73"/>
      <c r="X22187" s="12"/>
    </row>
    <row r="22188" spans="2:24" x14ac:dyDescent="0.3">
      <c r="B22188" s="73"/>
      <c r="D22188" s="73"/>
      <c r="P22188" s="73"/>
      <c r="T22188" s="73"/>
      <c r="U22188" s="73"/>
      <c r="V22188" s="73"/>
      <c r="X22188" s="12"/>
    </row>
    <row r="22189" spans="2:24" x14ac:dyDescent="0.3">
      <c r="B22189" s="73"/>
      <c r="D22189" s="73"/>
      <c r="P22189" s="73"/>
      <c r="T22189" s="73"/>
      <c r="U22189" s="73"/>
      <c r="V22189" s="73"/>
      <c r="X22189" s="12"/>
    </row>
    <row r="22190" spans="2:24" x14ac:dyDescent="0.3">
      <c r="B22190" s="73"/>
      <c r="D22190" s="73"/>
      <c r="P22190" s="73"/>
      <c r="T22190" s="73"/>
      <c r="U22190" s="73"/>
      <c r="V22190" s="73"/>
      <c r="X22190" s="12"/>
    </row>
    <row r="22191" spans="2:24" x14ac:dyDescent="0.3">
      <c r="B22191" s="73"/>
      <c r="D22191" s="73"/>
      <c r="P22191" s="73"/>
      <c r="T22191" s="73"/>
      <c r="U22191" s="73"/>
      <c r="V22191" s="73"/>
      <c r="X22191" s="12"/>
    </row>
    <row r="22192" spans="2:24" x14ac:dyDescent="0.3">
      <c r="B22192" s="73"/>
      <c r="D22192" s="73"/>
      <c r="P22192" s="73"/>
      <c r="T22192" s="73"/>
      <c r="U22192" s="73"/>
      <c r="V22192" s="73"/>
      <c r="X22192" s="12"/>
    </row>
    <row r="22193" spans="2:24" x14ac:dyDescent="0.3">
      <c r="B22193" s="73"/>
      <c r="D22193" s="73"/>
      <c r="P22193" s="73"/>
      <c r="T22193" s="73"/>
      <c r="U22193" s="73"/>
      <c r="V22193" s="73"/>
      <c r="X22193" s="12"/>
    </row>
    <row r="22194" spans="2:24" x14ac:dyDescent="0.3">
      <c r="B22194" s="73"/>
      <c r="D22194" s="73"/>
      <c r="P22194" s="73"/>
      <c r="T22194" s="73"/>
      <c r="U22194" s="73"/>
      <c r="V22194" s="73"/>
      <c r="X22194" s="12"/>
    </row>
    <row r="22195" spans="2:24" x14ac:dyDescent="0.3">
      <c r="B22195" s="73"/>
      <c r="D22195" s="73"/>
      <c r="P22195" s="73"/>
      <c r="T22195" s="73"/>
      <c r="U22195" s="73"/>
      <c r="V22195" s="73"/>
      <c r="X22195" s="12"/>
    </row>
    <row r="22196" spans="2:24" x14ac:dyDescent="0.3">
      <c r="B22196" s="73"/>
      <c r="D22196" s="73"/>
      <c r="P22196" s="73"/>
      <c r="T22196" s="73"/>
      <c r="U22196" s="73"/>
      <c r="V22196" s="73"/>
      <c r="X22196" s="12"/>
    </row>
    <row r="22197" spans="2:24" x14ac:dyDescent="0.3">
      <c r="B22197" s="73"/>
      <c r="D22197" s="73"/>
      <c r="P22197" s="73"/>
      <c r="T22197" s="73"/>
      <c r="U22197" s="73"/>
      <c r="V22197" s="73"/>
      <c r="X22197" s="12"/>
    </row>
    <row r="22198" spans="2:24" x14ac:dyDescent="0.3">
      <c r="B22198" s="73"/>
      <c r="D22198" s="73"/>
      <c r="P22198" s="73"/>
      <c r="T22198" s="73"/>
      <c r="U22198" s="73"/>
      <c r="V22198" s="73"/>
      <c r="X22198" s="12"/>
    </row>
    <row r="22199" spans="2:24" x14ac:dyDescent="0.3">
      <c r="B22199" s="73"/>
      <c r="D22199" s="73"/>
      <c r="P22199" s="73"/>
      <c r="T22199" s="73"/>
      <c r="U22199" s="73"/>
      <c r="V22199" s="73"/>
      <c r="X22199" s="12"/>
    </row>
    <row r="22200" spans="2:24" x14ac:dyDescent="0.3">
      <c r="B22200" s="73"/>
      <c r="D22200" s="73"/>
      <c r="P22200" s="73"/>
      <c r="T22200" s="73"/>
      <c r="U22200" s="73"/>
      <c r="V22200" s="73"/>
      <c r="X22200" s="12"/>
    </row>
    <row r="22201" spans="2:24" x14ac:dyDescent="0.3">
      <c r="B22201" s="73"/>
      <c r="D22201" s="73"/>
      <c r="P22201" s="73"/>
      <c r="T22201" s="73"/>
      <c r="U22201" s="73"/>
      <c r="V22201" s="73"/>
      <c r="X22201" s="12"/>
    </row>
    <row r="22202" spans="2:24" x14ac:dyDescent="0.3">
      <c r="B22202" s="73"/>
      <c r="D22202" s="73"/>
      <c r="P22202" s="73"/>
      <c r="T22202" s="73"/>
      <c r="U22202" s="73"/>
      <c r="V22202" s="73"/>
      <c r="X22202" s="12"/>
    </row>
    <row r="22203" spans="2:24" x14ac:dyDescent="0.3">
      <c r="B22203" s="73"/>
      <c r="D22203" s="73"/>
      <c r="P22203" s="73"/>
      <c r="T22203" s="73"/>
      <c r="U22203" s="73"/>
      <c r="V22203" s="73"/>
      <c r="X22203" s="12"/>
    </row>
    <row r="22204" spans="2:24" x14ac:dyDescent="0.3">
      <c r="B22204" s="73"/>
      <c r="D22204" s="73"/>
      <c r="P22204" s="73"/>
      <c r="T22204" s="73"/>
      <c r="U22204" s="73"/>
      <c r="V22204" s="73"/>
      <c r="X22204" s="12"/>
    </row>
    <row r="22205" spans="2:24" x14ac:dyDescent="0.3">
      <c r="B22205" s="73"/>
      <c r="D22205" s="73"/>
      <c r="P22205" s="73"/>
      <c r="T22205" s="73"/>
      <c r="U22205" s="73"/>
      <c r="V22205" s="73"/>
      <c r="X22205" s="12"/>
    </row>
    <row r="22206" spans="2:24" x14ac:dyDescent="0.3">
      <c r="B22206" s="73"/>
      <c r="D22206" s="73"/>
      <c r="P22206" s="73"/>
      <c r="T22206" s="73"/>
      <c r="U22206" s="73"/>
      <c r="V22206" s="73"/>
      <c r="X22206" s="12"/>
    </row>
    <row r="22207" spans="2:24" x14ac:dyDescent="0.3">
      <c r="B22207" s="73"/>
      <c r="D22207" s="73"/>
      <c r="P22207" s="73"/>
      <c r="T22207" s="73"/>
      <c r="U22207" s="73"/>
      <c r="V22207" s="73"/>
      <c r="X22207" s="12"/>
    </row>
    <row r="22208" spans="2:24" x14ac:dyDescent="0.3">
      <c r="B22208" s="73"/>
      <c r="D22208" s="73"/>
      <c r="P22208" s="73"/>
      <c r="T22208" s="73"/>
      <c r="U22208" s="73"/>
      <c r="V22208" s="73"/>
      <c r="X22208" s="12"/>
    </row>
    <row r="22209" spans="2:24" x14ac:dyDescent="0.3">
      <c r="B22209" s="73"/>
      <c r="D22209" s="73"/>
      <c r="P22209" s="73"/>
      <c r="T22209" s="73"/>
      <c r="U22209" s="73"/>
      <c r="V22209" s="73"/>
      <c r="X22209" s="12"/>
    </row>
    <row r="22210" spans="2:24" x14ac:dyDescent="0.3">
      <c r="B22210" s="73"/>
      <c r="D22210" s="73"/>
      <c r="P22210" s="73"/>
      <c r="T22210" s="73"/>
      <c r="U22210" s="73"/>
      <c r="V22210" s="73"/>
      <c r="X22210" s="12"/>
    </row>
    <row r="22211" spans="2:24" x14ac:dyDescent="0.3">
      <c r="B22211" s="73"/>
      <c r="D22211" s="73"/>
      <c r="P22211" s="73"/>
      <c r="T22211" s="73"/>
      <c r="U22211" s="73"/>
      <c r="V22211" s="73"/>
      <c r="X22211" s="12"/>
    </row>
    <row r="22212" spans="2:24" x14ac:dyDescent="0.3">
      <c r="B22212" s="73"/>
      <c r="D22212" s="73"/>
      <c r="P22212" s="73"/>
      <c r="T22212" s="73"/>
      <c r="U22212" s="73"/>
      <c r="V22212" s="73"/>
      <c r="X22212" s="12"/>
    </row>
    <row r="22213" spans="2:24" x14ac:dyDescent="0.3">
      <c r="B22213" s="73"/>
      <c r="D22213" s="73"/>
      <c r="P22213" s="73"/>
      <c r="T22213" s="73"/>
      <c r="U22213" s="73"/>
      <c r="V22213" s="73"/>
      <c r="X22213" s="12"/>
    </row>
    <row r="22214" spans="2:24" x14ac:dyDescent="0.3">
      <c r="B22214" s="73"/>
      <c r="D22214" s="73"/>
      <c r="P22214" s="73"/>
      <c r="T22214" s="73"/>
      <c r="U22214" s="73"/>
      <c r="V22214" s="73"/>
      <c r="X22214" s="12"/>
    </row>
    <row r="22215" spans="2:24" x14ac:dyDescent="0.3">
      <c r="B22215" s="73"/>
      <c r="D22215" s="73"/>
      <c r="P22215" s="73"/>
      <c r="T22215" s="73"/>
      <c r="U22215" s="73"/>
      <c r="V22215" s="73"/>
      <c r="X22215" s="12"/>
    </row>
    <row r="22216" spans="2:24" x14ac:dyDescent="0.3">
      <c r="B22216" s="73"/>
      <c r="D22216" s="73"/>
      <c r="P22216" s="73"/>
      <c r="T22216" s="73"/>
      <c r="U22216" s="73"/>
      <c r="V22216" s="73"/>
      <c r="X22216" s="12"/>
    </row>
    <row r="22217" spans="2:24" x14ac:dyDescent="0.3">
      <c r="B22217" s="73"/>
      <c r="D22217" s="73"/>
      <c r="P22217" s="73"/>
      <c r="T22217" s="73"/>
      <c r="U22217" s="73"/>
      <c r="V22217" s="73"/>
      <c r="X22217" s="12"/>
    </row>
    <row r="22218" spans="2:24" x14ac:dyDescent="0.3">
      <c r="B22218" s="73"/>
      <c r="D22218" s="73"/>
      <c r="P22218" s="73"/>
      <c r="T22218" s="73"/>
      <c r="U22218" s="73"/>
      <c r="V22218" s="73"/>
      <c r="X22218" s="12"/>
    </row>
    <row r="22219" spans="2:24" x14ac:dyDescent="0.3">
      <c r="B22219" s="73"/>
      <c r="D22219" s="73"/>
      <c r="P22219" s="73"/>
      <c r="T22219" s="73"/>
      <c r="U22219" s="73"/>
      <c r="V22219" s="73"/>
      <c r="X22219" s="12"/>
    </row>
    <row r="22220" spans="2:24" x14ac:dyDescent="0.3">
      <c r="B22220" s="73"/>
      <c r="D22220" s="73"/>
      <c r="P22220" s="73"/>
      <c r="T22220" s="73"/>
      <c r="U22220" s="73"/>
      <c r="V22220" s="73"/>
      <c r="X22220" s="12"/>
    </row>
    <row r="22221" spans="2:24" x14ac:dyDescent="0.3">
      <c r="B22221" s="73"/>
      <c r="D22221" s="73"/>
      <c r="P22221" s="73"/>
      <c r="T22221" s="73"/>
      <c r="U22221" s="73"/>
      <c r="V22221" s="73"/>
      <c r="X22221" s="12"/>
    </row>
    <row r="22222" spans="2:24" x14ac:dyDescent="0.3">
      <c r="B22222" s="73"/>
      <c r="D22222" s="73"/>
      <c r="P22222" s="73"/>
      <c r="T22222" s="73"/>
      <c r="U22222" s="73"/>
      <c r="V22222" s="73"/>
      <c r="X22222" s="12"/>
    </row>
    <row r="22223" spans="2:24" x14ac:dyDescent="0.3">
      <c r="B22223" s="73"/>
      <c r="D22223" s="73"/>
      <c r="P22223" s="73"/>
      <c r="T22223" s="73"/>
      <c r="U22223" s="73"/>
      <c r="V22223" s="73"/>
      <c r="X22223" s="12"/>
    </row>
    <row r="22224" spans="2:24" x14ac:dyDescent="0.3">
      <c r="B22224" s="73"/>
      <c r="D22224" s="73"/>
      <c r="P22224" s="73"/>
      <c r="T22224" s="73"/>
      <c r="U22224" s="73"/>
      <c r="V22224" s="73"/>
      <c r="X22224" s="12"/>
    </row>
    <row r="22225" spans="2:24" x14ac:dyDescent="0.3">
      <c r="B22225" s="73"/>
      <c r="D22225" s="73"/>
      <c r="P22225" s="73"/>
      <c r="T22225" s="73"/>
      <c r="U22225" s="73"/>
      <c r="V22225" s="73"/>
      <c r="X22225" s="12"/>
    </row>
    <row r="22226" spans="2:24" x14ac:dyDescent="0.3">
      <c r="B22226" s="73"/>
      <c r="D22226" s="73"/>
      <c r="P22226" s="73"/>
      <c r="T22226" s="73"/>
      <c r="U22226" s="73"/>
      <c r="V22226" s="73"/>
      <c r="X22226" s="12"/>
    </row>
    <row r="22227" spans="2:24" x14ac:dyDescent="0.3">
      <c r="B22227" s="73"/>
      <c r="D22227" s="73"/>
      <c r="P22227" s="73"/>
      <c r="T22227" s="73"/>
      <c r="U22227" s="73"/>
      <c r="V22227" s="73"/>
      <c r="X22227" s="12"/>
    </row>
    <row r="22228" spans="2:24" x14ac:dyDescent="0.3">
      <c r="B22228" s="73"/>
      <c r="D22228" s="73"/>
      <c r="P22228" s="73"/>
      <c r="T22228" s="73"/>
      <c r="U22228" s="73"/>
      <c r="V22228" s="73"/>
      <c r="X22228" s="12"/>
    </row>
    <row r="22229" spans="2:24" x14ac:dyDescent="0.3">
      <c r="B22229" s="73"/>
      <c r="D22229" s="73"/>
      <c r="P22229" s="73"/>
      <c r="T22229" s="73"/>
      <c r="U22229" s="73"/>
      <c r="V22229" s="73"/>
      <c r="X22229" s="12"/>
    </row>
    <row r="22230" spans="2:24" x14ac:dyDescent="0.3">
      <c r="B22230" s="73"/>
      <c r="D22230" s="73"/>
      <c r="P22230" s="73"/>
      <c r="T22230" s="73"/>
      <c r="U22230" s="73"/>
      <c r="V22230" s="73"/>
      <c r="X22230" s="12"/>
    </row>
    <row r="22231" spans="2:24" x14ac:dyDescent="0.3">
      <c r="B22231" s="73"/>
      <c r="D22231" s="73"/>
      <c r="P22231" s="73"/>
      <c r="T22231" s="73"/>
      <c r="U22231" s="73"/>
      <c r="V22231" s="73"/>
      <c r="X22231" s="12"/>
    </row>
    <row r="22232" spans="2:24" x14ac:dyDescent="0.3">
      <c r="B22232" s="73"/>
      <c r="D22232" s="73"/>
      <c r="P22232" s="73"/>
      <c r="T22232" s="73"/>
      <c r="U22232" s="73"/>
      <c r="V22232" s="73"/>
      <c r="X22232" s="12"/>
    </row>
    <row r="22233" spans="2:24" x14ac:dyDescent="0.3">
      <c r="B22233" s="73"/>
      <c r="D22233" s="73"/>
      <c r="P22233" s="73"/>
      <c r="T22233" s="73"/>
      <c r="U22233" s="73"/>
      <c r="V22233" s="73"/>
      <c r="X22233" s="12"/>
    </row>
    <row r="22234" spans="2:24" x14ac:dyDescent="0.3">
      <c r="B22234" s="73"/>
      <c r="D22234" s="73"/>
      <c r="P22234" s="73"/>
      <c r="T22234" s="73"/>
      <c r="U22234" s="73"/>
      <c r="V22234" s="73"/>
      <c r="X22234" s="12"/>
    </row>
    <row r="22235" spans="2:24" x14ac:dyDescent="0.3">
      <c r="B22235" s="73"/>
      <c r="D22235" s="73"/>
      <c r="P22235" s="73"/>
      <c r="T22235" s="73"/>
      <c r="U22235" s="73"/>
      <c r="V22235" s="73"/>
      <c r="X22235" s="12"/>
    </row>
    <row r="22236" spans="2:24" x14ac:dyDescent="0.3">
      <c r="B22236" s="73"/>
      <c r="D22236" s="73"/>
      <c r="P22236" s="73"/>
      <c r="T22236" s="73"/>
      <c r="U22236" s="73"/>
      <c r="V22236" s="73"/>
      <c r="X22236" s="12"/>
    </row>
    <row r="22237" spans="2:24" x14ac:dyDescent="0.3">
      <c r="B22237" s="73"/>
      <c r="D22237" s="73"/>
      <c r="P22237" s="73"/>
      <c r="T22237" s="73"/>
      <c r="U22237" s="73"/>
      <c r="V22237" s="73"/>
      <c r="X22237" s="12"/>
    </row>
    <row r="22238" spans="2:24" x14ac:dyDescent="0.3">
      <c r="B22238" s="73"/>
      <c r="D22238" s="73"/>
      <c r="P22238" s="73"/>
      <c r="T22238" s="73"/>
      <c r="U22238" s="73"/>
      <c r="V22238" s="73"/>
      <c r="X22238" s="12"/>
    </row>
    <row r="22239" spans="2:24" x14ac:dyDescent="0.3">
      <c r="B22239" s="73"/>
      <c r="D22239" s="73"/>
      <c r="P22239" s="73"/>
      <c r="T22239" s="73"/>
      <c r="U22239" s="73"/>
      <c r="V22239" s="73"/>
      <c r="X22239" s="12"/>
    </row>
    <row r="22240" spans="2:24" x14ac:dyDescent="0.3">
      <c r="B22240" s="73"/>
      <c r="D22240" s="73"/>
      <c r="P22240" s="73"/>
      <c r="T22240" s="73"/>
      <c r="U22240" s="73"/>
      <c r="V22240" s="73"/>
      <c r="X22240" s="12"/>
    </row>
    <row r="22241" spans="2:24" x14ac:dyDescent="0.3">
      <c r="B22241" s="73"/>
      <c r="D22241" s="73"/>
      <c r="P22241" s="73"/>
      <c r="T22241" s="73"/>
      <c r="U22241" s="73"/>
      <c r="V22241" s="73"/>
      <c r="X22241" s="12"/>
    </row>
    <row r="22242" spans="2:24" x14ac:dyDescent="0.3">
      <c r="B22242" s="73"/>
      <c r="D22242" s="73"/>
      <c r="P22242" s="73"/>
      <c r="T22242" s="73"/>
      <c r="U22242" s="73"/>
      <c r="V22242" s="73"/>
      <c r="X22242" s="12"/>
    </row>
    <row r="22243" spans="2:24" x14ac:dyDescent="0.3">
      <c r="B22243" s="73"/>
      <c r="D22243" s="73"/>
      <c r="P22243" s="73"/>
      <c r="T22243" s="73"/>
      <c r="U22243" s="73"/>
      <c r="V22243" s="73"/>
      <c r="X22243" s="12"/>
    </row>
    <row r="22244" spans="2:24" x14ac:dyDescent="0.3">
      <c r="B22244" s="73"/>
      <c r="D22244" s="73"/>
      <c r="P22244" s="73"/>
      <c r="T22244" s="73"/>
      <c r="U22244" s="73"/>
      <c r="V22244" s="73"/>
      <c r="X22244" s="12"/>
    </row>
    <row r="22245" spans="2:24" x14ac:dyDescent="0.3">
      <c r="B22245" s="73"/>
      <c r="D22245" s="73"/>
      <c r="P22245" s="73"/>
      <c r="T22245" s="73"/>
      <c r="U22245" s="73"/>
      <c r="V22245" s="73"/>
      <c r="X22245" s="12"/>
    </row>
    <row r="22246" spans="2:24" x14ac:dyDescent="0.3">
      <c r="B22246" s="73"/>
      <c r="D22246" s="73"/>
      <c r="P22246" s="73"/>
      <c r="T22246" s="73"/>
      <c r="U22246" s="73"/>
      <c r="V22246" s="73"/>
      <c r="X22246" s="12"/>
    </row>
    <row r="22247" spans="2:24" x14ac:dyDescent="0.3">
      <c r="B22247" s="73"/>
      <c r="D22247" s="73"/>
      <c r="P22247" s="73"/>
      <c r="T22247" s="73"/>
      <c r="U22247" s="73"/>
      <c r="V22247" s="73"/>
      <c r="X22247" s="12"/>
    </row>
    <row r="22248" spans="2:24" x14ac:dyDescent="0.3">
      <c r="B22248" s="73"/>
      <c r="D22248" s="73"/>
      <c r="P22248" s="73"/>
      <c r="T22248" s="73"/>
      <c r="U22248" s="73"/>
      <c r="V22248" s="73"/>
      <c r="X22248" s="12"/>
    </row>
    <row r="22249" spans="2:24" x14ac:dyDescent="0.3">
      <c r="B22249" s="73"/>
      <c r="D22249" s="73"/>
      <c r="P22249" s="73"/>
      <c r="T22249" s="73"/>
      <c r="U22249" s="73"/>
      <c r="V22249" s="73"/>
      <c r="X22249" s="12"/>
    </row>
    <row r="22250" spans="2:24" x14ac:dyDescent="0.3">
      <c r="B22250" s="73"/>
      <c r="D22250" s="73"/>
      <c r="P22250" s="73"/>
      <c r="T22250" s="73"/>
      <c r="U22250" s="73"/>
      <c r="V22250" s="73"/>
      <c r="X22250" s="12"/>
    </row>
    <row r="22251" spans="2:24" x14ac:dyDescent="0.3">
      <c r="B22251" s="73"/>
      <c r="D22251" s="73"/>
      <c r="P22251" s="73"/>
      <c r="T22251" s="73"/>
      <c r="U22251" s="73"/>
      <c r="V22251" s="73"/>
      <c r="X22251" s="12"/>
    </row>
    <row r="22252" spans="2:24" x14ac:dyDescent="0.3">
      <c r="B22252" s="73"/>
      <c r="D22252" s="73"/>
      <c r="P22252" s="73"/>
      <c r="T22252" s="73"/>
      <c r="U22252" s="73"/>
      <c r="V22252" s="73"/>
      <c r="X22252" s="12"/>
    </row>
    <row r="22253" spans="2:24" x14ac:dyDescent="0.3">
      <c r="B22253" s="73"/>
      <c r="D22253" s="73"/>
      <c r="P22253" s="73"/>
      <c r="T22253" s="73"/>
      <c r="U22253" s="73"/>
      <c r="V22253" s="73"/>
      <c r="X22253" s="12"/>
    </row>
    <row r="22254" spans="2:24" x14ac:dyDescent="0.3">
      <c r="B22254" s="73"/>
      <c r="D22254" s="73"/>
      <c r="P22254" s="73"/>
      <c r="T22254" s="73"/>
      <c r="U22254" s="73"/>
      <c r="V22254" s="73"/>
      <c r="X22254" s="12"/>
    </row>
    <row r="22255" spans="2:24" x14ac:dyDescent="0.3">
      <c r="B22255" s="73"/>
      <c r="D22255" s="73"/>
      <c r="P22255" s="73"/>
      <c r="T22255" s="73"/>
      <c r="U22255" s="73"/>
      <c r="V22255" s="73"/>
      <c r="X22255" s="12"/>
    </row>
    <row r="22256" spans="2:24" x14ac:dyDescent="0.3">
      <c r="B22256" s="73"/>
      <c r="D22256" s="73"/>
      <c r="P22256" s="73"/>
      <c r="T22256" s="73"/>
      <c r="U22256" s="73"/>
      <c r="V22256" s="73"/>
      <c r="X22256" s="12"/>
    </row>
    <row r="22257" spans="2:24" x14ac:dyDescent="0.3">
      <c r="B22257" s="73"/>
      <c r="D22257" s="73"/>
      <c r="P22257" s="73"/>
      <c r="T22257" s="73"/>
      <c r="U22257" s="73"/>
      <c r="V22257" s="73"/>
      <c r="X22257" s="12"/>
    </row>
    <row r="22258" spans="2:24" x14ac:dyDescent="0.3">
      <c r="B22258" s="73"/>
      <c r="D22258" s="73"/>
      <c r="P22258" s="73"/>
      <c r="T22258" s="73"/>
      <c r="U22258" s="73"/>
      <c r="V22258" s="73"/>
      <c r="X22258" s="12"/>
    </row>
    <row r="22259" spans="2:24" x14ac:dyDescent="0.3">
      <c r="B22259" s="73"/>
      <c r="D22259" s="73"/>
      <c r="P22259" s="73"/>
      <c r="T22259" s="73"/>
      <c r="U22259" s="73"/>
      <c r="V22259" s="73"/>
      <c r="X22259" s="12"/>
    </row>
    <row r="22260" spans="2:24" x14ac:dyDescent="0.3">
      <c r="B22260" s="73"/>
      <c r="D22260" s="73"/>
      <c r="P22260" s="73"/>
      <c r="T22260" s="73"/>
      <c r="U22260" s="73"/>
      <c r="V22260" s="73"/>
      <c r="X22260" s="12"/>
    </row>
    <row r="22261" spans="2:24" x14ac:dyDescent="0.3">
      <c r="B22261" s="73"/>
      <c r="D22261" s="73"/>
      <c r="P22261" s="73"/>
      <c r="T22261" s="73"/>
      <c r="U22261" s="73"/>
      <c r="V22261" s="73"/>
      <c r="X22261" s="12"/>
    </row>
    <row r="22262" spans="2:24" x14ac:dyDescent="0.3">
      <c r="B22262" s="73"/>
      <c r="D22262" s="73"/>
      <c r="P22262" s="73"/>
      <c r="T22262" s="73"/>
      <c r="U22262" s="73"/>
      <c r="V22262" s="73"/>
      <c r="X22262" s="12"/>
    </row>
    <row r="22263" spans="2:24" x14ac:dyDescent="0.3">
      <c r="B22263" s="73"/>
      <c r="D22263" s="73"/>
      <c r="P22263" s="73"/>
      <c r="T22263" s="73"/>
      <c r="U22263" s="73"/>
      <c r="V22263" s="73"/>
      <c r="X22263" s="12"/>
    </row>
    <row r="22264" spans="2:24" x14ac:dyDescent="0.3">
      <c r="B22264" s="73"/>
      <c r="D22264" s="73"/>
      <c r="P22264" s="73"/>
      <c r="T22264" s="73"/>
      <c r="U22264" s="73"/>
      <c r="V22264" s="73"/>
      <c r="X22264" s="12"/>
    </row>
    <row r="22265" spans="2:24" x14ac:dyDescent="0.3">
      <c r="B22265" s="73"/>
      <c r="D22265" s="73"/>
      <c r="P22265" s="73"/>
      <c r="T22265" s="73"/>
      <c r="U22265" s="73"/>
      <c r="V22265" s="73"/>
      <c r="X22265" s="12"/>
    </row>
    <row r="22266" spans="2:24" x14ac:dyDescent="0.3">
      <c r="B22266" s="73"/>
      <c r="D22266" s="73"/>
      <c r="P22266" s="73"/>
      <c r="T22266" s="73"/>
      <c r="U22266" s="73"/>
      <c r="V22266" s="73"/>
      <c r="X22266" s="12"/>
    </row>
    <row r="22267" spans="2:24" x14ac:dyDescent="0.3">
      <c r="B22267" s="73"/>
      <c r="D22267" s="73"/>
      <c r="P22267" s="73"/>
      <c r="T22267" s="73"/>
      <c r="U22267" s="73"/>
      <c r="V22267" s="73"/>
      <c r="X22267" s="12"/>
    </row>
    <row r="22268" spans="2:24" x14ac:dyDescent="0.3">
      <c r="B22268" s="73"/>
      <c r="D22268" s="73"/>
      <c r="P22268" s="73"/>
      <c r="T22268" s="73"/>
      <c r="U22268" s="73"/>
      <c r="V22268" s="73"/>
      <c r="X22268" s="12"/>
    </row>
    <row r="22269" spans="2:24" x14ac:dyDescent="0.3">
      <c r="B22269" s="73"/>
      <c r="D22269" s="73"/>
      <c r="P22269" s="73"/>
      <c r="T22269" s="73"/>
      <c r="U22269" s="73"/>
      <c r="V22269" s="73"/>
      <c r="X22269" s="12"/>
    </row>
    <row r="22270" spans="2:24" x14ac:dyDescent="0.3">
      <c r="B22270" s="73"/>
      <c r="D22270" s="73"/>
      <c r="P22270" s="73"/>
      <c r="T22270" s="73"/>
      <c r="U22270" s="73"/>
      <c r="V22270" s="73"/>
      <c r="X22270" s="12"/>
    </row>
    <row r="22271" spans="2:24" x14ac:dyDescent="0.3">
      <c r="B22271" s="73"/>
      <c r="D22271" s="73"/>
      <c r="P22271" s="73"/>
      <c r="T22271" s="73"/>
      <c r="U22271" s="73"/>
      <c r="V22271" s="73"/>
      <c r="X22271" s="12"/>
    </row>
    <row r="22272" spans="2:24" x14ac:dyDescent="0.3">
      <c r="B22272" s="73"/>
      <c r="D22272" s="73"/>
      <c r="P22272" s="73"/>
      <c r="T22272" s="73"/>
      <c r="U22272" s="73"/>
      <c r="V22272" s="73"/>
      <c r="X22272" s="12"/>
    </row>
    <row r="22273" spans="2:24" x14ac:dyDescent="0.3">
      <c r="B22273" s="73"/>
      <c r="D22273" s="73"/>
      <c r="P22273" s="73"/>
      <c r="T22273" s="73"/>
      <c r="U22273" s="73"/>
      <c r="V22273" s="73"/>
      <c r="X22273" s="12"/>
    </row>
    <row r="22274" spans="2:24" x14ac:dyDescent="0.3">
      <c r="B22274" s="73"/>
      <c r="D22274" s="73"/>
      <c r="P22274" s="73"/>
      <c r="T22274" s="73"/>
      <c r="U22274" s="73"/>
      <c r="V22274" s="73"/>
      <c r="X22274" s="12"/>
    </row>
    <row r="22275" spans="2:24" x14ac:dyDescent="0.3">
      <c r="B22275" s="73"/>
      <c r="D22275" s="73"/>
      <c r="P22275" s="73"/>
      <c r="T22275" s="73"/>
      <c r="U22275" s="73"/>
      <c r="V22275" s="73"/>
      <c r="X22275" s="12"/>
    </row>
    <row r="22276" spans="2:24" x14ac:dyDescent="0.3">
      <c r="B22276" s="73"/>
      <c r="D22276" s="73"/>
      <c r="P22276" s="73"/>
      <c r="T22276" s="73"/>
      <c r="U22276" s="73"/>
      <c r="V22276" s="73"/>
      <c r="X22276" s="12"/>
    </row>
    <row r="22277" spans="2:24" x14ac:dyDescent="0.3">
      <c r="B22277" s="73"/>
      <c r="D22277" s="73"/>
      <c r="P22277" s="73"/>
      <c r="T22277" s="73"/>
      <c r="U22277" s="73"/>
      <c r="V22277" s="73"/>
      <c r="X22277" s="12"/>
    </row>
    <row r="22278" spans="2:24" x14ac:dyDescent="0.3">
      <c r="B22278" s="73"/>
      <c r="D22278" s="73"/>
      <c r="P22278" s="73"/>
      <c r="T22278" s="73"/>
      <c r="U22278" s="73"/>
      <c r="V22278" s="73"/>
      <c r="X22278" s="12"/>
    </row>
    <row r="22279" spans="2:24" x14ac:dyDescent="0.3">
      <c r="B22279" s="73"/>
      <c r="D22279" s="73"/>
      <c r="P22279" s="73"/>
      <c r="T22279" s="73"/>
      <c r="U22279" s="73"/>
      <c r="V22279" s="73"/>
      <c r="X22279" s="12"/>
    </row>
    <row r="22280" spans="2:24" x14ac:dyDescent="0.3">
      <c r="B22280" s="73"/>
      <c r="D22280" s="73"/>
      <c r="P22280" s="73"/>
      <c r="T22280" s="73"/>
      <c r="U22280" s="73"/>
      <c r="V22280" s="73"/>
      <c r="X22280" s="12"/>
    </row>
    <row r="22281" spans="2:24" x14ac:dyDescent="0.3">
      <c r="B22281" s="73"/>
      <c r="D22281" s="73"/>
      <c r="P22281" s="73"/>
      <c r="T22281" s="73"/>
      <c r="U22281" s="73"/>
      <c r="V22281" s="73"/>
      <c r="X22281" s="12"/>
    </row>
    <row r="22282" spans="2:24" x14ac:dyDescent="0.3">
      <c r="B22282" s="73"/>
      <c r="D22282" s="73"/>
      <c r="P22282" s="73"/>
      <c r="T22282" s="73"/>
      <c r="U22282" s="73"/>
      <c r="V22282" s="73"/>
      <c r="X22282" s="12"/>
    </row>
    <row r="22283" spans="2:24" x14ac:dyDescent="0.3">
      <c r="B22283" s="73"/>
      <c r="D22283" s="73"/>
      <c r="P22283" s="73"/>
      <c r="T22283" s="73"/>
      <c r="U22283" s="73"/>
      <c r="V22283" s="73"/>
      <c r="X22283" s="12"/>
    </row>
    <row r="22284" spans="2:24" x14ac:dyDescent="0.3">
      <c r="B22284" s="73"/>
      <c r="D22284" s="73"/>
      <c r="P22284" s="73"/>
      <c r="T22284" s="73"/>
      <c r="U22284" s="73"/>
      <c r="V22284" s="73"/>
      <c r="X22284" s="12"/>
    </row>
    <row r="22285" spans="2:24" x14ac:dyDescent="0.3">
      <c r="B22285" s="73"/>
      <c r="D22285" s="73"/>
      <c r="P22285" s="73"/>
      <c r="T22285" s="73"/>
      <c r="U22285" s="73"/>
      <c r="V22285" s="73"/>
      <c r="X22285" s="12"/>
    </row>
    <row r="22286" spans="2:24" x14ac:dyDescent="0.3">
      <c r="B22286" s="73"/>
      <c r="D22286" s="73"/>
      <c r="P22286" s="73"/>
      <c r="T22286" s="73"/>
      <c r="U22286" s="73"/>
      <c r="V22286" s="73"/>
      <c r="X22286" s="12"/>
    </row>
    <row r="22287" spans="2:24" x14ac:dyDescent="0.3">
      <c r="B22287" s="73"/>
      <c r="D22287" s="73"/>
      <c r="P22287" s="73"/>
      <c r="T22287" s="73"/>
      <c r="U22287" s="73"/>
      <c r="V22287" s="73"/>
      <c r="X22287" s="12"/>
    </row>
    <row r="22288" spans="2:24" x14ac:dyDescent="0.3">
      <c r="B22288" s="73"/>
      <c r="D22288" s="73"/>
      <c r="P22288" s="73"/>
      <c r="T22288" s="73"/>
      <c r="U22288" s="73"/>
      <c r="V22288" s="73"/>
      <c r="X22288" s="12"/>
    </row>
    <row r="22289" spans="2:24" x14ac:dyDescent="0.3">
      <c r="B22289" s="73"/>
      <c r="D22289" s="73"/>
      <c r="P22289" s="73"/>
      <c r="T22289" s="73"/>
      <c r="U22289" s="73"/>
      <c r="V22289" s="73"/>
      <c r="X22289" s="12"/>
    </row>
    <row r="22290" spans="2:24" x14ac:dyDescent="0.3">
      <c r="B22290" s="73"/>
      <c r="D22290" s="73"/>
      <c r="P22290" s="73"/>
      <c r="T22290" s="73"/>
      <c r="U22290" s="73"/>
      <c r="V22290" s="73"/>
      <c r="X22290" s="12"/>
    </row>
    <row r="22291" spans="2:24" x14ac:dyDescent="0.3">
      <c r="B22291" s="73"/>
      <c r="D22291" s="73"/>
      <c r="P22291" s="73"/>
      <c r="T22291" s="73"/>
      <c r="U22291" s="73"/>
      <c r="V22291" s="73"/>
      <c r="X22291" s="12"/>
    </row>
    <row r="22292" spans="2:24" x14ac:dyDescent="0.3">
      <c r="B22292" s="73"/>
      <c r="D22292" s="73"/>
      <c r="P22292" s="73"/>
      <c r="T22292" s="73"/>
      <c r="U22292" s="73"/>
      <c r="V22292" s="73"/>
      <c r="X22292" s="12"/>
    </row>
    <row r="22293" spans="2:24" x14ac:dyDescent="0.3">
      <c r="B22293" s="73"/>
      <c r="D22293" s="73"/>
      <c r="P22293" s="73"/>
      <c r="T22293" s="73"/>
      <c r="U22293" s="73"/>
      <c r="V22293" s="73"/>
      <c r="X22293" s="12"/>
    </row>
    <row r="22294" spans="2:24" x14ac:dyDescent="0.3">
      <c r="B22294" s="73"/>
      <c r="D22294" s="73"/>
      <c r="P22294" s="73"/>
      <c r="T22294" s="73"/>
      <c r="U22294" s="73"/>
      <c r="V22294" s="73"/>
      <c r="X22294" s="12"/>
    </row>
    <row r="22295" spans="2:24" x14ac:dyDescent="0.3">
      <c r="B22295" s="73"/>
      <c r="D22295" s="73"/>
      <c r="P22295" s="73"/>
      <c r="T22295" s="73"/>
      <c r="U22295" s="73"/>
      <c r="V22295" s="73"/>
      <c r="X22295" s="12"/>
    </row>
    <row r="22296" spans="2:24" x14ac:dyDescent="0.3">
      <c r="B22296" s="73"/>
      <c r="D22296" s="73"/>
      <c r="P22296" s="73"/>
      <c r="T22296" s="73"/>
      <c r="U22296" s="73"/>
      <c r="V22296" s="73"/>
      <c r="X22296" s="12"/>
    </row>
    <row r="22297" spans="2:24" x14ac:dyDescent="0.3">
      <c r="B22297" s="73"/>
      <c r="D22297" s="73"/>
      <c r="P22297" s="73"/>
      <c r="T22297" s="73"/>
      <c r="U22297" s="73"/>
      <c r="V22297" s="73"/>
      <c r="X22297" s="12"/>
    </row>
    <row r="22298" spans="2:24" x14ac:dyDescent="0.3">
      <c r="B22298" s="73"/>
      <c r="D22298" s="73"/>
      <c r="P22298" s="73"/>
      <c r="T22298" s="73"/>
      <c r="U22298" s="73"/>
      <c r="V22298" s="73"/>
      <c r="X22298" s="12"/>
    </row>
    <row r="22299" spans="2:24" x14ac:dyDescent="0.3">
      <c r="B22299" s="73"/>
      <c r="D22299" s="73"/>
      <c r="P22299" s="73"/>
      <c r="T22299" s="73"/>
      <c r="U22299" s="73"/>
      <c r="V22299" s="73"/>
      <c r="X22299" s="12"/>
    </row>
    <row r="22300" spans="2:24" x14ac:dyDescent="0.3">
      <c r="B22300" s="73"/>
      <c r="D22300" s="73"/>
      <c r="P22300" s="73"/>
      <c r="T22300" s="73"/>
      <c r="U22300" s="73"/>
      <c r="V22300" s="73"/>
      <c r="X22300" s="12"/>
    </row>
    <row r="22301" spans="2:24" x14ac:dyDescent="0.3">
      <c r="B22301" s="73"/>
      <c r="D22301" s="73"/>
      <c r="P22301" s="73"/>
      <c r="T22301" s="73"/>
      <c r="U22301" s="73"/>
      <c r="V22301" s="73"/>
      <c r="X22301" s="12"/>
    </row>
    <row r="22302" spans="2:24" x14ac:dyDescent="0.3">
      <c r="B22302" s="73"/>
      <c r="D22302" s="73"/>
      <c r="P22302" s="73"/>
      <c r="T22302" s="73"/>
      <c r="U22302" s="73"/>
      <c r="V22302" s="73"/>
      <c r="X22302" s="12"/>
    </row>
    <row r="22303" spans="2:24" x14ac:dyDescent="0.3">
      <c r="B22303" s="73"/>
      <c r="D22303" s="73"/>
      <c r="P22303" s="73"/>
      <c r="T22303" s="73"/>
      <c r="U22303" s="73"/>
      <c r="V22303" s="73"/>
      <c r="X22303" s="12"/>
    </row>
    <row r="22304" spans="2:24" x14ac:dyDescent="0.3">
      <c r="B22304" s="73"/>
      <c r="D22304" s="73"/>
      <c r="P22304" s="73"/>
      <c r="T22304" s="73"/>
      <c r="U22304" s="73"/>
      <c r="V22304" s="73"/>
      <c r="X22304" s="12"/>
    </row>
    <row r="22305" spans="2:24" x14ac:dyDescent="0.3">
      <c r="B22305" s="73"/>
      <c r="D22305" s="73"/>
      <c r="P22305" s="73"/>
      <c r="T22305" s="73"/>
      <c r="U22305" s="73"/>
      <c r="V22305" s="73"/>
      <c r="X22305" s="12"/>
    </row>
    <row r="22306" spans="2:24" x14ac:dyDescent="0.3">
      <c r="B22306" s="73"/>
      <c r="D22306" s="73"/>
      <c r="P22306" s="73"/>
      <c r="T22306" s="73"/>
      <c r="U22306" s="73"/>
      <c r="V22306" s="73"/>
      <c r="X22306" s="12"/>
    </row>
    <row r="22307" spans="2:24" x14ac:dyDescent="0.3">
      <c r="B22307" s="73"/>
      <c r="D22307" s="73"/>
      <c r="P22307" s="73"/>
      <c r="T22307" s="73"/>
      <c r="U22307" s="73"/>
      <c r="V22307" s="73"/>
      <c r="X22307" s="12"/>
    </row>
    <row r="22308" spans="2:24" x14ac:dyDescent="0.3">
      <c r="B22308" s="73"/>
      <c r="D22308" s="73"/>
      <c r="P22308" s="73"/>
      <c r="T22308" s="73"/>
      <c r="U22308" s="73"/>
      <c r="V22308" s="73"/>
      <c r="X22308" s="12"/>
    </row>
    <row r="22309" spans="2:24" x14ac:dyDescent="0.3">
      <c r="B22309" s="73"/>
      <c r="D22309" s="73"/>
      <c r="P22309" s="73"/>
      <c r="T22309" s="73"/>
      <c r="U22309" s="73"/>
      <c r="V22309" s="73"/>
      <c r="X22309" s="12"/>
    </row>
    <row r="22310" spans="2:24" x14ac:dyDescent="0.3">
      <c r="B22310" s="73"/>
      <c r="D22310" s="73"/>
      <c r="P22310" s="73"/>
      <c r="T22310" s="73"/>
      <c r="U22310" s="73"/>
      <c r="V22310" s="73"/>
      <c r="X22310" s="12"/>
    </row>
    <row r="22311" spans="2:24" x14ac:dyDescent="0.3">
      <c r="B22311" s="73"/>
      <c r="D22311" s="73"/>
      <c r="P22311" s="73"/>
      <c r="T22311" s="73"/>
      <c r="U22311" s="73"/>
      <c r="V22311" s="73"/>
      <c r="X22311" s="12"/>
    </row>
    <row r="22312" spans="2:24" x14ac:dyDescent="0.3">
      <c r="B22312" s="73"/>
      <c r="D22312" s="73"/>
      <c r="P22312" s="73"/>
      <c r="T22312" s="73"/>
      <c r="U22312" s="73"/>
      <c r="V22312" s="73"/>
      <c r="X22312" s="12"/>
    </row>
    <row r="22313" spans="2:24" x14ac:dyDescent="0.3">
      <c r="B22313" s="73"/>
      <c r="D22313" s="73"/>
      <c r="P22313" s="73"/>
      <c r="T22313" s="73"/>
      <c r="U22313" s="73"/>
      <c r="V22313" s="73"/>
      <c r="X22313" s="12"/>
    </row>
    <row r="22314" spans="2:24" x14ac:dyDescent="0.3">
      <c r="B22314" s="73"/>
      <c r="D22314" s="73"/>
      <c r="P22314" s="73"/>
      <c r="T22314" s="73"/>
      <c r="U22314" s="73"/>
      <c r="V22314" s="73"/>
      <c r="X22314" s="12"/>
    </row>
    <row r="22315" spans="2:24" x14ac:dyDescent="0.3">
      <c r="B22315" s="73"/>
      <c r="D22315" s="73"/>
      <c r="P22315" s="73"/>
      <c r="T22315" s="73"/>
      <c r="U22315" s="73"/>
      <c r="V22315" s="73"/>
      <c r="X22315" s="12"/>
    </row>
    <row r="22316" spans="2:24" x14ac:dyDescent="0.3">
      <c r="B22316" s="73"/>
      <c r="D22316" s="73"/>
      <c r="P22316" s="73"/>
      <c r="T22316" s="73"/>
      <c r="U22316" s="73"/>
      <c r="V22316" s="73"/>
      <c r="X22316" s="12"/>
    </row>
    <row r="22317" spans="2:24" x14ac:dyDescent="0.3">
      <c r="B22317" s="73"/>
      <c r="D22317" s="73"/>
      <c r="P22317" s="73"/>
      <c r="T22317" s="73"/>
      <c r="U22317" s="73"/>
      <c r="V22317" s="73"/>
      <c r="X22317" s="12"/>
    </row>
    <row r="22318" spans="2:24" x14ac:dyDescent="0.3">
      <c r="B22318" s="73"/>
      <c r="D22318" s="73"/>
      <c r="P22318" s="73"/>
      <c r="T22318" s="73"/>
      <c r="U22318" s="73"/>
      <c r="V22318" s="73"/>
      <c r="X22318" s="12"/>
    </row>
    <row r="22319" spans="2:24" x14ac:dyDescent="0.3">
      <c r="B22319" s="73"/>
      <c r="D22319" s="73"/>
      <c r="P22319" s="73"/>
      <c r="T22319" s="73"/>
      <c r="U22319" s="73"/>
      <c r="V22319" s="73"/>
      <c r="X22319" s="12"/>
    </row>
    <row r="22320" spans="2:24" x14ac:dyDescent="0.3">
      <c r="B22320" s="73"/>
      <c r="D22320" s="73"/>
      <c r="P22320" s="73"/>
      <c r="T22320" s="73"/>
      <c r="U22320" s="73"/>
      <c r="V22320" s="73"/>
      <c r="X22320" s="12"/>
    </row>
    <row r="22321" spans="2:24" x14ac:dyDescent="0.3">
      <c r="B22321" s="73"/>
      <c r="D22321" s="73"/>
      <c r="P22321" s="73"/>
      <c r="T22321" s="73"/>
      <c r="U22321" s="73"/>
      <c r="V22321" s="73"/>
      <c r="X22321" s="12"/>
    </row>
    <row r="22322" spans="2:24" x14ac:dyDescent="0.3">
      <c r="B22322" s="73"/>
      <c r="D22322" s="73"/>
      <c r="P22322" s="73"/>
      <c r="T22322" s="73"/>
      <c r="U22322" s="73"/>
      <c r="V22322" s="73"/>
      <c r="X22322" s="12"/>
    </row>
    <row r="22323" spans="2:24" x14ac:dyDescent="0.3">
      <c r="B22323" s="73"/>
      <c r="D22323" s="73"/>
      <c r="P22323" s="73"/>
      <c r="T22323" s="73"/>
      <c r="U22323" s="73"/>
      <c r="V22323" s="73"/>
      <c r="X22323" s="12"/>
    </row>
    <row r="22324" spans="2:24" x14ac:dyDescent="0.3">
      <c r="B22324" s="73"/>
      <c r="D22324" s="73"/>
      <c r="P22324" s="73"/>
      <c r="T22324" s="73"/>
      <c r="U22324" s="73"/>
      <c r="V22324" s="73"/>
      <c r="X22324" s="12"/>
    </row>
    <row r="22325" spans="2:24" x14ac:dyDescent="0.3">
      <c r="B22325" s="73"/>
      <c r="D22325" s="73"/>
      <c r="P22325" s="73"/>
      <c r="T22325" s="73"/>
      <c r="U22325" s="73"/>
      <c r="V22325" s="73"/>
      <c r="X22325" s="12"/>
    </row>
    <row r="22326" spans="2:24" x14ac:dyDescent="0.3">
      <c r="B22326" s="73"/>
      <c r="D22326" s="73"/>
      <c r="P22326" s="73"/>
      <c r="T22326" s="73"/>
      <c r="U22326" s="73"/>
      <c r="V22326" s="73"/>
      <c r="X22326" s="12"/>
    </row>
    <row r="22327" spans="2:24" x14ac:dyDescent="0.3">
      <c r="B22327" s="73"/>
      <c r="D22327" s="73"/>
      <c r="P22327" s="73"/>
      <c r="T22327" s="73"/>
      <c r="U22327" s="73"/>
      <c r="V22327" s="73"/>
      <c r="X22327" s="12"/>
    </row>
    <row r="22328" spans="2:24" x14ac:dyDescent="0.3">
      <c r="B22328" s="73"/>
      <c r="D22328" s="73"/>
      <c r="P22328" s="73"/>
      <c r="T22328" s="73"/>
      <c r="U22328" s="73"/>
      <c r="V22328" s="73"/>
      <c r="X22328" s="12"/>
    </row>
    <row r="22329" spans="2:24" x14ac:dyDescent="0.3">
      <c r="B22329" s="73"/>
      <c r="D22329" s="73"/>
      <c r="P22329" s="73"/>
      <c r="T22329" s="73"/>
      <c r="U22329" s="73"/>
      <c r="V22329" s="73"/>
      <c r="X22329" s="12"/>
    </row>
    <row r="22330" spans="2:24" x14ac:dyDescent="0.3">
      <c r="B22330" s="73"/>
      <c r="D22330" s="73"/>
      <c r="P22330" s="73"/>
      <c r="T22330" s="73"/>
      <c r="U22330" s="73"/>
      <c r="V22330" s="73"/>
      <c r="X22330" s="12"/>
    </row>
    <row r="22331" spans="2:24" x14ac:dyDescent="0.3">
      <c r="B22331" s="73"/>
      <c r="D22331" s="73"/>
      <c r="P22331" s="73"/>
      <c r="T22331" s="73"/>
      <c r="U22331" s="73"/>
      <c r="V22331" s="73"/>
      <c r="X22331" s="12"/>
    </row>
    <row r="22332" spans="2:24" x14ac:dyDescent="0.3">
      <c r="B22332" s="73"/>
      <c r="D22332" s="73"/>
      <c r="P22332" s="73"/>
      <c r="T22332" s="73"/>
      <c r="U22332" s="73"/>
      <c r="V22332" s="73"/>
      <c r="X22332" s="12"/>
    </row>
    <row r="22333" spans="2:24" x14ac:dyDescent="0.3">
      <c r="B22333" s="73"/>
      <c r="D22333" s="73"/>
      <c r="P22333" s="73"/>
      <c r="T22333" s="73"/>
      <c r="U22333" s="73"/>
      <c r="V22333" s="73"/>
      <c r="X22333" s="12"/>
    </row>
    <row r="22334" spans="2:24" x14ac:dyDescent="0.3">
      <c r="B22334" s="73"/>
      <c r="D22334" s="73"/>
      <c r="P22334" s="73"/>
      <c r="T22334" s="73"/>
      <c r="U22334" s="73"/>
      <c r="V22334" s="73"/>
      <c r="X22334" s="12"/>
    </row>
    <row r="22335" spans="2:24" x14ac:dyDescent="0.3">
      <c r="B22335" s="73"/>
      <c r="D22335" s="73"/>
      <c r="P22335" s="73"/>
      <c r="T22335" s="73"/>
      <c r="U22335" s="73"/>
      <c r="V22335" s="73"/>
      <c r="X22335" s="12"/>
    </row>
    <row r="22336" spans="2:24" x14ac:dyDescent="0.3">
      <c r="B22336" s="73"/>
      <c r="D22336" s="73"/>
      <c r="P22336" s="73"/>
      <c r="T22336" s="73"/>
      <c r="U22336" s="73"/>
      <c r="V22336" s="73"/>
      <c r="X22336" s="12"/>
    </row>
    <row r="22337" spans="2:24" x14ac:dyDescent="0.3">
      <c r="B22337" s="73"/>
      <c r="D22337" s="73"/>
      <c r="P22337" s="73"/>
      <c r="T22337" s="73"/>
      <c r="U22337" s="73"/>
      <c r="V22337" s="73"/>
      <c r="X22337" s="12"/>
    </row>
    <row r="22338" spans="2:24" x14ac:dyDescent="0.3">
      <c r="B22338" s="73"/>
      <c r="D22338" s="73"/>
      <c r="P22338" s="73"/>
      <c r="T22338" s="73"/>
      <c r="U22338" s="73"/>
      <c r="V22338" s="73"/>
      <c r="X22338" s="12"/>
    </row>
    <row r="22339" spans="2:24" x14ac:dyDescent="0.3">
      <c r="B22339" s="73"/>
      <c r="D22339" s="73"/>
      <c r="P22339" s="73"/>
      <c r="T22339" s="73"/>
      <c r="U22339" s="73"/>
      <c r="V22339" s="73"/>
      <c r="X22339" s="12"/>
    </row>
    <row r="22340" spans="2:24" x14ac:dyDescent="0.3">
      <c r="B22340" s="73"/>
      <c r="D22340" s="73"/>
      <c r="P22340" s="73"/>
      <c r="T22340" s="73"/>
      <c r="U22340" s="73"/>
      <c r="V22340" s="73"/>
      <c r="X22340" s="12"/>
    </row>
    <row r="22341" spans="2:24" x14ac:dyDescent="0.3">
      <c r="B22341" s="73"/>
      <c r="D22341" s="73"/>
      <c r="P22341" s="73"/>
      <c r="T22341" s="73"/>
      <c r="U22341" s="73"/>
      <c r="V22341" s="73"/>
      <c r="X22341" s="12"/>
    </row>
    <row r="22342" spans="2:24" x14ac:dyDescent="0.3">
      <c r="B22342" s="73"/>
      <c r="D22342" s="73"/>
      <c r="P22342" s="73"/>
      <c r="T22342" s="73"/>
      <c r="U22342" s="73"/>
      <c r="V22342" s="73"/>
      <c r="X22342" s="12"/>
    </row>
    <row r="22343" spans="2:24" x14ac:dyDescent="0.3">
      <c r="B22343" s="73"/>
      <c r="D22343" s="73"/>
      <c r="P22343" s="73"/>
      <c r="T22343" s="73"/>
      <c r="U22343" s="73"/>
      <c r="V22343" s="73"/>
      <c r="X22343" s="12"/>
    </row>
    <row r="22344" spans="2:24" x14ac:dyDescent="0.3">
      <c r="B22344" s="73"/>
      <c r="D22344" s="73"/>
      <c r="P22344" s="73"/>
      <c r="T22344" s="73"/>
      <c r="U22344" s="73"/>
      <c r="V22344" s="73"/>
      <c r="X22344" s="12"/>
    </row>
    <row r="22345" spans="2:24" x14ac:dyDescent="0.3">
      <c r="B22345" s="73"/>
      <c r="D22345" s="73"/>
      <c r="P22345" s="73"/>
      <c r="T22345" s="73"/>
      <c r="U22345" s="73"/>
      <c r="V22345" s="73"/>
      <c r="X22345" s="12"/>
    </row>
    <row r="22346" spans="2:24" x14ac:dyDescent="0.3">
      <c r="B22346" s="73"/>
      <c r="D22346" s="73"/>
      <c r="P22346" s="73"/>
      <c r="T22346" s="73"/>
      <c r="U22346" s="73"/>
      <c r="V22346" s="73"/>
      <c r="X22346" s="12"/>
    </row>
    <row r="22347" spans="2:24" x14ac:dyDescent="0.3">
      <c r="B22347" s="73"/>
      <c r="D22347" s="73"/>
      <c r="P22347" s="73"/>
      <c r="T22347" s="73"/>
      <c r="U22347" s="73"/>
      <c r="V22347" s="73"/>
      <c r="X22347" s="12"/>
    </row>
    <row r="22348" spans="2:24" x14ac:dyDescent="0.3">
      <c r="B22348" s="73"/>
      <c r="D22348" s="73"/>
      <c r="P22348" s="73"/>
      <c r="T22348" s="73"/>
      <c r="U22348" s="73"/>
      <c r="V22348" s="73"/>
      <c r="X22348" s="12"/>
    </row>
    <row r="22349" spans="2:24" x14ac:dyDescent="0.3">
      <c r="B22349" s="73"/>
      <c r="D22349" s="73"/>
      <c r="P22349" s="73"/>
      <c r="T22349" s="73"/>
      <c r="U22349" s="73"/>
      <c r="V22349" s="73"/>
      <c r="X22349" s="12"/>
    </row>
    <row r="22350" spans="2:24" x14ac:dyDescent="0.3">
      <c r="B22350" s="73"/>
      <c r="D22350" s="73"/>
      <c r="P22350" s="73"/>
      <c r="T22350" s="73"/>
      <c r="U22350" s="73"/>
      <c r="V22350" s="73"/>
      <c r="X22350" s="12"/>
    </row>
    <row r="22351" spans="2:24" x14ac:dyDescent="0.3">
      <c r="B22351" s="73"/>
      <c r="D22351" s="73"/>
      <c r="P22351" s="73"/>
      <c r="T22351" s="73"/>
      <c r="U22351" s="73"/>
      <c r="V22351" s="73"/>
      <c r="X22351" s="12"/>
    </row>
    <row r="22352" spans="2:24" x14ac:dyDescent="0.3">
      <c r="B22352" s="73"/>
      <c r="D22352" s="73"/>
      <c r="P22352" s="73"/>
      <c r="T22352" s="73"/>
      <c r="U22352" s="73"/>
      <c r="V22352" s="73"/>
      <c r="X22352" s="12"/>
    </row>
    <row r="22353" spans="2:24" x14ac:dyDescent="0.3">
      <c r="B22353" s="73"/>
      <c r="D22353" s="73"/>
      <c r="P22353" s="73"/>
      <c r="T22353" s="73"/>
      <c r="U22353" s="73"/>
      <c r="V22353" s="73"/>
      <c r="X22353" s="12"/>
    </row>
    <row r="22354" spans="2:24" x14ac:dyDescent="0.3">
      <c r="B22354" s="73"/>
      <c r="D22354" s="73"/>
      <c r="P22354" s="73"/>
      <c r="T22354" s="73"/>
      <c r="U22354" s="73"/>
      <c r="V22354" s="73"/>
      <c r="X22354" s="12"/>
    </row>
    <row r="22355" spans="2:24" x14ac:dyDescent="0.3">
      <c r="B22355" s="73"/>
      <c r="D22355" s="73"/>
      <c r="P22355" s="73"/>
      <c r="T22355" s="73"/>
      <c r="U22355" s="73"/>
      <c r="V22355" s="73"/>
      <c r="X22355" s="12"/>
    </row>
    <row r="22356" spans="2:24" x14ac:dyDescent="0.3">
      <c r="B22356" s="73"/>
      <c r="D22356" s="73"/>
      <c r="P22356" s="73"/>
      <c r="T22356" s="73"/>
      <c r="U22356" s="73"/>
      <c r="V22356" s="73"/>
      <c r="X22356" s="12"/>
    </row>
    <row r="22357" spans="2:24" x14ac:dyDescent="0.3">
      <c r="B22357" s="73"/>
      <c r="D22357" s="73"/>
      <c r="P22357" s="73"/>
      <c r="T22357" s="73"/>
      <c r="U22357" s="73"/>
      <c r="V22357" s="73"/>
      <c r="X22357" s="12"/>
    </row>
    <row r="22358" spans="2:24" x14ac:dyDescent="0.3">
      <c r="B22358" s="73"/>
      <c r="D22358" s="73"/>
      <c r="P22358" s="73"/>
      <c r="T22358" s="73"/>
      <c r="U22358" s="73"/>
      <c r="V22358" s="73"/>
      <c r="X22358" s="12"/>
    </row>
    <row r="22359" spans="2:24" x14ac:dyDescent="0.3">
      <c r="B22359" s="73"/>
      <c r="D22359" s="73"/>
      <c r="P22359" s="73"/>
      <c r="T22359" s="73"/>
      <c r="U22359" s="73"/>
      <c r="V22359" s="73"/>
      <c r="X22359" s="12"/>
    </row>
    <row r="22360" spans="2:24" x14ac:dyDescent="0.3">
      <c r="B22360" s="73"/>
      <c r="D22360" s="73"/>
      <c r="P22360" s="73"/>
      <c r="T22360" s="73"/>
      <c r="U22360" s="73"/>
      <c r="V22360" s="73"/>
      <c r="X22360" s="12"/>
    </row>
    <row r="22361" spans="2:24" x14ac:dyDescent="0.3">
      <c r="B22361" s="73"/>
      <c r="D22361" s="73"/>
      <c r="P22361" s="73"/>
      <c r="T22361" s="73"/>
      <c r="U22361" s="73"/>
      <c r="V22361" s="73"/>
      <c r="X22361" s="12"/>
    </row>
    <row r="22362" spans="2:24" x14ac:dyDescent="0.3">
      <c r="B22362" s="73"/>
      <c r="D22362" s="73"/>
      <c r="P22362" s="73"/>
      <c r="T22362" s="73"/>
      <c r="U22362" s="73"/>
      <c r="V22362" s="73"/>
      <c r="X22362" s="12"/>
    </row>
    <row r="22363" spans="2:24" x14ac:dyDescent="0.3">
      <c r="B22363" s="73"/>
      <c r="D22363" s="73"/>
      <c r="P22363" s="73"/>
      <c r="T22363" s="73"/>
      <c r="U22363" s="73"/>
      <c r="V22363" s="73"/>
      <c r="X22363" s="12"/>
    </row>
    <row r="22364" spans="2:24" x14ac:dyDescent="0.3">
      <c r="B22364" s="73"/>
      <c r="D22364" s="73"/>
      <c r="P22364" s="73"/>
      <c r="T22364" s="73"/>
      <c r="U22364" s="73"/>
      <c r="V22364" s="73"/>
      <c r="X22364" s="12"/>
    </row>
    <row r="22365" spans="2:24" x14ac:dyDescent="0.3">
      <c r="B22365" s="73"/>
      <c r="D22365" s="73"/>
      <c r="P22365" s="73"/>
      <c r="T22365" s="73"/>
      <c r="U22365" s="73"/>
      <c r="V22365" s="73"/>
      <c r="X22365" s="12"/>
    </row>
    <row r="22366" spans="2:24" x14ac:dyDescent="0.3">
      <c r="B22366" s="73"/>
      <c r="D22366" s="73"/>
      <c r="P22366" s="73"/>
      <c r="T22366" s="73"/>
      <c r="U22366" s="73"/>
      <c r="V22366" s="73"/>
      <c r="X22366" s="12"/>
    </row>
    <row r="22367" spans="2:24" x14ac:dyDescent="0.3">
      <c r="B22367" s="73"/>
      <c r="D22367" s="73"/>
      <c r="P22367" s="73"/>
      <c r="T22367" s="73"/>
      <c r="U22367" s="73"/>
      <c r="V22367" s="73"/>
      <c r="X22367" s="12"/>
    </row>
    <row r="22368" spans="2:24" x14ac:dyDescent="0.3">
      <c r="B22368" s="73"/>
      <c r="D22368" s="73"/>
      <c r="P22368" s="73"/>
      <c r="T22368" s="73"/>
      <c r="U22368" s="73"/>
      <c r="V22368" s="73"/>
      <c r="X22368" s="12"/>
    </row>
    <row r="22369" spans="2:24" x14ac:dyDescent="0.3">
      <c r="B22369" s="73"/>
      <c r="D22369" s="73"/>
      <c r="P22369" s="73"/>
      <c r="T22369" s="73"/>
      <c r="U22369" s="73"/>
      <c r="V22369" s="73"/>
      <c r="X22369" s="12"/>
    </row>
    <row r="22370" spans="2:24" x14ac:dyDescent="0.3">
      <c r="B22370" s="73"/>
      <c r="D22370" s="73"/>
      <c r="P22370" s="73"/>
      <c r="T22370" s="73"/>
      <c r="U22370" s="73"/>
      <c r="V22370" s="73"/>
      <c r="X22370" s="12"/>
    </row>
    <row r="22371" spans="2:24" x14ac:dyDescent="0.3">
      <c r="B22371" s="73"/>
      <c r="D22371" s="73"/>
      <c r="P22371" s="73"/>
      <c r="T22371" s="73"/>
      <c r="U22371" s="73"/>
      <c r="V22371" s="73"/>
      <c r="X22371" s="12"/>
    </row>
    <row r="22372" spans="2:24" x14ac:dyDescent="0.3">
      <c r="B22372" s="73"/>
      <c r="D22372" s="73"/>
      <c r="P22372" s="73"/>
      <c r="T22372" s="73"/>
      <c r="U22372" s="73"/>
      <c r="V22372" s="73"/>
      <c r="X22372" s="12"/>
    </row>
    <row r="22373" spans="2:24" x14ac:dyDescent="0.3">
      <c r="B22373" s="73"/>
      <c r="D22373" s="73"/>
      <c r="P22373" s="73"/>
      <c r="T22373" s="73"/>
      <c r="U22373" s="73"/>
      <c r="V22373" s="73"/>
      <c r="X22373" s="12"/>
    </row>
    <row r="22374" spans="2:24" x14ac:dyDescent="0.3">
      <c r="B22374" s="73"/>
      <c r="D22374" s="73"/>
      <c r="P22374" s="73"/>
      <c r="T22374" s="73"/>
      <c r="U22374" s="73"/>
      <c r="V22374" s="73"/>
      <c r="X22374" s="12"/>
    </row>
    <row r="22375" spans="2:24" x14ac:dyDescent="0.3">
      <c r="B22375" s="73"/>
      <c r="D22375" s="73"/>
      <c r="P22375" s="73"/>
      <c r="T22375" s="73"/>
      <c r="U22375" s="73"/>
      <c r="V22375" s="73"/>
      <c r="X22375" s="12"/>
    </row>
    <row r="22376" spans="2:24" x14ac:dyDescent="0.3">
      <c r="B22376" s="73"/>
      <c r="D22376" s="73"/>
      <c r="P22376" s="73"/>
      <c r="T22376" s="73"/>
      <c r="U22376" s="73"/>
      <c r="V22376" s="73"/>
      <c r="X22376" s="12"/>
    </row>
    <row r="22377" spans="2:24" x14ac:dyDescent="0.3">
      <c r="B22377" s="73"/>
      <c r="D22377" s="73"/>
      <c r="P22377" s="73"/>
      <c r="T22377" s="73"/>
      <c r="U22377" s="73"/>
      <c r="V22377" s="73"/>
      <c r="X22377" s="12"/>
    </row>
    <row r="22378" spans="2:24" x14ac:dyDescent="0.3">
      <c r="B22378" s="73"/>
      <c r="D22378" s="73"/>
      <c r="P22378" s="73"/>
      <c r="T22378" s="73"/>
      <c r="U22378" s="73"/>
      <c r="V22378" s="73"/>
      <c r="X22378" s="12"/>
    </row>
    <row r="22379" spans="2:24" x14ac:dyDescent="0.3">
      <c r="B22379" s="73"/>
      <c r="D22379" s="73"/>
      <c r="P22379" s="73"/>
      <c r="T22379" s="73"/>
      <c r="U22379" s="73"/>
      <c r="V22379" s="73"/>
      <c r="X22379" s="12"/>
    </row>
    <row r="22380" spans="2:24" x14ac:dyDescent="0.3">
      <c r="B22380" s="73"/>
      <c r="D22380" s="73"/>
      <c r="P22380" s="73"/>
      <c r="T22380" s="73"/>
      <c r="U22380" s="73"/>
      <c r="V22380" s="73"/>
      <c r="X22380" s="12"/>
    </row>
    <row r="22381" spans="2:24" x14ac:dyDescent="0.3">
      <c r="B22381" s="73"/>
      <c r="D22381" s="73"/>
      <c r="P22381" s="73"/>
      <c r="T22381" s="73"/>
      <c r="U22381" s="73"/>
      <c r="V22381" s="73"/>
      <c r="X22381" s="12"/>
    </row>
    <row r="22382" spans="2:24" x14ac:dyDescent="0.3">
      <c r="B22382" s="73"/>
      <c r="D22382" s="73"/>
      <c r="P22382" s="73"/>
      <c r="T22382" s="73"/>
      <c r="U22382" s="73"/>
      <c r="V22382" s="73"/>
      <c r="X22382" s="12"/>
    </row>
    <row r="22383" spans="2:24" x14ac:dyDescent="0.3">
      <c r="B22383" s="73"/>
      <c r="D22383" s="73"/>
      <c r="P22383" s="73"/>
      <c r="T22383" s="73"/>
      <c r="U22383" s="73"/>
      <c r="V22383" s="73"/>
      <c r="X22383" s="12"/>
    </row>
    <row r="22384" spans="2:24" x14ac:dyDescent="0.3">
      <c r="B22384" s="73"/>
      <c r="D22384" s="73"/>
      <c r="P22384" s="73"/>
      <c r="T22384" s="73"/>
      <c r="U22384" s="73"/>
      <c r="V22384" s="73"/>
      <c r="X22384" s="12"/>
    </row>
    <row r="22385" spans="2:24" x14ac:dyDescent="0.3">
      <c r="B22385" s="73"/>
      <c r="D22385" s="73"/>
      <c r="P22385" s="73"/>
      <c r="T22385" s="73"/>
      <c r="U22385" s="73"/>
      <c r="V22385" s="73"/>
      <c r="X22385" s="12"/>
    </row>
    <row r="22386" spans="2:24" x14ac:dyDescent="0.3">
      <c r="B22386" s="73"/>
      <c r="D22386" s="73"/>
      <c r="P22386" s="73"/>
      <c r="T22386" s="73"/>
      <c r="U22386" s="73"/>
      <c r="V22386" s="73"/>
      <c r="X22386" s="12"/>
    </row>
    <row r="22387" spans="2:24" x14ac:dyDescent="0.3">
      <c r="B22387" s="73"/>
      <c r="D22387" s="73"/>
      <c r="P22387" s="73"/>
      <c r="T22387" s="73"/>
      <c r="U22387" s="73"/>
      <c r="V22387" s="73"/>
      <c r="X22387" s="12"/>
    </row>
    <row r="22388" spans="2:24" x14ac:dyDescent="0.3">
      <c r="B22388" s="73"/>
      <c r="D22388" s="73"/>
      <c r="P22388" s="73"/>
      <c r="T22388" s="73"/>
      <c r="U22388" s="73"/>
      <c r="V22388" s="73"/>
      <c r="X22388" s="12"/>
    </row>
    <row r="22389" spans="2:24" x14ac:dyDescent="0.3">
      <c r="B22389" s="73"/>
      <c r="D22389" s="73"/>
      <c r="P22389" s="73"/>
      <c r="T22389" s="73"/>
      <c r="U22389" s="73"/>
      <c r="V22389" s="73"/>
      <c r="X22389" s="12"/>
    </row>
    <row r="22390" spans="2:24" x14ac:dyDescent="0.3">
      <c r="B22390" s="73"/>
      <c r="D22390" s="73"/>
      <c r="P22390" s="73"/>
      <c r="T22390" s="73"/>
      <c r="U22390" s="73"/>
      <c r="V22390" s="73"/>
      <c r="X22390" s="12"/>
    </row>
    <row r="22391" spans="2:24" x14ac:dyDescent="0.3">
      <c r="B22391" s="73"/>
      <c r="D22391" s="73"/>
      <c r="P22391" s="73"/>
      <c r="T22391" s="73"/>
      <c r="U22391" s="73"/>
      <c r="V22391" s="73"/>
      <c r="X22391" s="12"/>
    </row>
    <row r="22392" spans="2:24" x14ac:dyDescent="0.3">
      <c r="B22392" s="73"/>
      <c r="D22392" s="73"/>
      <c r="P22392" s="73"/>
      <c r="T22392" s="73"/>
      <c r="U22392" s="73"/>
      <c r="V22392" s="73"/>
      <c r="X22392" s="12"/>
    </row>
    <row r="22393" spans="2:24" x14ac:dyDescent="0.3">
      <c r="B22393" s="73"/>
      <c r="D22393" s="73"/>
      <c r="P22393" s="73"/>
      <c r="T22393" s="73"/>
      <c r="U22393" s="73"/>
      <c r="V22393" s="73"/>
      <c r="X22393" s="12"/>
    </row>
    <row r="22394" spans="2:24" x14ac:dyDescent="0.3">
      <c r="B22394" s="73"/>
      <c r="D22394" s="73"/>
      <c r="P22394" s="73"/>
      <c r="T22394" s="73"/>
      <c r="U22394" s="73"/>
      <c r="V22394" s="73"/>
      <c r="X22394" s="12"/>
    </row>
    <row r="22395" spans="2:24" x14ac:dyDescent="0.3">
      <c r="B22395" s="73"/>
      <c r="D22395" s="73"/>
      <c r="P22395" s="73"/>
      <c r="T22395" s="73"/>
      <c r="U22395" s="73"/>
      <c r="V22395" s="73"/>
      <c r="X22395" s="12"/>
    </row>
    <row r="22396" spans="2:24" x14ac:dyDescent="0.3">
      <c r="B22396" s="73"/>
      <c r="D22396" s="73"/>
      <c r="P22396" s="73"/>
      <c r="T22396" s="73"/>
      <c r="U22396" s="73"/>
      <c r="V22396" s="73"/>
      <c r="X22396" s="12"/>
    </row>
    <row r="22397" spans="2:24" x14ac:dyDescent="0.3">
      <c r="B22397" s="73"/>
      <c r="D22397" s="73"/>
      <c r="P22397" s="73"/>
      <c r="T22397" s="73"/>
      <c r="U22397" s="73"/>
      <c r="V22397" s="73"/>
      <c r="X22397" s="12"/>
    </row>
    <row r="22398" spans="2:24" x14ac:dyDescent="0.3">
      <c r="B22398" s="73"/>
      <c r="D22398" s="73"/>
      <c r="P22398" s="73"/>
      <c r="T22398" s="73"/>
      <c r="U22398" s="73"/>
      <c r="V22398" s="73"/>
      <c r="X22398" s="12"/>
    </row>
    <row r="22399" spans="2:24" x14ac:dyDescent="0.3">
      <c r="B22399" s="73"/>
      <c r="D22399" s="73"/>
      <c r="P22399" s="73"/>
      <c r="T22399" s="73"/>
      <c r="U22399" s="73"/>
      <c r="V22399" s="73"/>
      <c r="X22399" s="12"/>
    </row>
    <row r="22400" spans="2:24" x14ac:dyDescent="0.3">
      <c r="B22400" s="73"/>
      <c r="D22400" s="73"/>
      <c r="P22400" s="73"/>
      <c r="T22400" s="73"/>
      <c r="U22400" s="73"/>
      <c r="V22400" s="73"/>
      <c r="X22400" s="12"/>
    </row>
    <row r="22401" spans="2:24" x14ac:dyDescent="0.3">
      <c r="B22401" s="73"/>
      <c r="D22401" s="73"/>
      <c r="P22401" s="73"/>
      <c r="T22401" s="73"/>
      <c r="U22401" s="73"/>
      <c r="V22401" s="73"/>
      <c r="X22401" s="12"/>
    </row>
    <row r="22402" spans="2:24" x14ac:dyDescent="0.3">
      <c r="B22402" s="73"/>
      <c r="D22402" s="73"/>
      <c r="P22402" s="73"/>
      <c r="T22402" s="73"/>
      <c r="U22402" s="73"/>
      <c r="V22402" s="73"/>
      <c r="X22402" s="12"/>
    </row>
    <row r="22403" spans="2:24" x14ac:dyDescent="0.3">
      <c r="B22403" s="73"/>
      <c r="D22403" s="73"/>
      <c r="P22403" s="73"/>
      <c r="T22403" s="73"/>
      <c r="U22403" s="73"/>
      <c r="V22403" s="73"/>
      <c r="X22403" s="12"/>
    </row>
    <row r="22404" spans="2:24" x14ac:dyDescent="0.3">
      <c r="B22404" s="73"/>
      <c r="D22404" s="73"/>
      <c r="P22404" s="73"/>
      <c r="T22404" s="73"/>
      <c r="U22404" s="73"/>
      <c r="V22404" s="73"/>
      <c r="X22404" s="12"/>
    </row>
    <row r="22405" spans="2:24" x14ac:dyDescent="0.3">
      <c r="B22405" s="73"/>
      <c r="D22405" s="73"/>
      <c r="P22405" s="73"/>
      <c r="T22405" s="73"/>
      <c r="U22405" s="73"/>
      <c r="V22405" s="73"/>
      <c r="X22405" s="12"/>
    </row>
    <row r="22406" spans="2:24" x14ac:dyDescent="0.3">
      <c r="B22406" s="73"/>
      <c r="D22406" s="73"/>
      <c r="P22406" s="73"/>
      <c r="T22406" s="73"/>
      <c r="U22406" s="73"/>
      <c r="V22406" s="73"/>
      <c r="X22406" s="12"/>
    </row>
    <row r="22407" spans="2:24" x14ac:dyDescent="0.3">
      <c r="B22407" s="73"/>
      <c r="D22407" s="73"/>
      <c r="P22407" s="73"/>
      <c r="T22407" s="73"/>
      <c r="U22407" s="73"/>
      <c r="V22407" s="73"/>
      <c r="X22407" s="12"/>
    </row>
    <row r="22408" spans="2:24" x14ac:dyDescent="0.3">
      <c r="B22408" s="73"/>
      <c r="D22408" s="73"/>
      <c r="P22408" s="73"/>
      <c r="T22408" s="73"/>
      <c r="U22408" s="73"/>
      <c r="V22408" s="73"/>
      <c r="X22408" s="12"/>
    </row>
    <row r="22409" spans="2:24" x14ac:dyDescent="0.3">
      <c r="B22409" s="73"/>
      <c r="D22409" s="73"/>
      <c r="P22409" s="73"/>
      <c r="T22409" s="73"/>
      <c r="U22409" s="73"/>
      <c r="V22409" s="73"/>
      <c r="X22409" s="12"/>
    </row>
    <row r="22410" spans="2:24" x14ac:dyDescent="0.3">
      <c r="B22410" s="73"/>
      <c r="D22410" s="73"/>
      <c r="P22410" s="73"/>
      <c r="T22410" s="73"/>
      <c r="U22410" s="73"/>
      <c r="V22410" s="73"/>
      <c r="X22410" s="12"/>
    </row>
    <row r="22411" spans="2:24" x14ac:dyDescent="0.3">
      <c r="B22411" s="73"/>
      <c r="D22411" s="73"/>
      <c r="P22411" s="73"/>
      <c r="T22411" s="73"/>
      <c r="U22411" s="73"/>
      <c r="V22411" s="73"/>
      <c r="X22411" s="12"/>
    </row>
    <row r="22412" spans="2:24" x14ac:dyDescent="0.3">
      <c r="B22412" s="73"/>
      <c r="D22412" s="73"/>
      <c r="P22412" s="73"/>
      <c r="T22412" s="73"/>
      <c r="U22412" s="73"/>
      <c r="V22412" s="73"/>
      <c r="X22412" s="12"/>
    </row>
    <row r="22413" spans="2:24" x14ac:dyDescent="0.3">
      <c r="B22413" s="73"/>
      <c r="D22413" s="73"/>
      <c r="P22413" s="73"/>
      <c r="T22413" s="73"/>
      <c r="U22413" s="73"/>
      <c r="V22413" s="73"/>
      <c r="X22413" s="12"/>
    </row>
    <row r="22414" spans="2:24" x14ac:dyDescent="0.3">
      <c r="B22414" s="73"/>
      <c r="D22414" s="73"/>
      <c r="P22414" s="73"/>
      <c r="T22414" s="73"/>
      <c r="U22414" s="73"/>
      <c r="V22414" s="73"/>
      <c r="X22414" s="12"/>
    </row>
    <row r="22415" spans="2:24" x14ac:dyDescent="0.3">
      <c r="B22415" s="73"/>
      <c r="D22415" s="73"/>
      <c r="P22415" s="73"/>
      <c r="T22415" s="73"/>
      <c r="U22415" s="73"/>
      <c r="V22415" s="73"/>
      <c r="X22415" s="12"/>
    </row>
    <row r="22416" spans="2:24" x14ac:dyDescent="0.3">
      <c r="B22416" s="73"/>
      <c r="D22416" s="73"/>
      <c r="P22416" s="73"/>
      <c r="T22416" s="73"/>
      <c r="U22416" s="73"/>
      <c r="V22416" s="73"/>
      <c r="X22416" s="12"/>
    </row>
    <row r="22417" spans="2:24" x14ac:dyDescent="0.3">
      <c r="B22417" s="73"/>
      <c r="D22417" s="73"/>
      <c r="P22417" s="73"/>
      <c r="T22417" s="73"/>
      <c r="U22417" s="73"/>
      <c r="V22417" s="73"/>
      <c r="X22417" s="12"/>
    </row>
    <row r="22418" spans="2:24" x14ac:dyDescent="0.3">
      <c r="B22418" s="73"/>
      <c r="D22418" s="73"/>
      <c r="P22418" s="73"/>
      <c r="T22418" s="73"/>
      <c r="U22418" s="73"/>
      <c r="V22418" s="73"/>
      <c r="X22418" s="12"/>
    </row>
    <row r="22419" spans="2:24" x14ac:dyDescent="0.3">
      <c r="B22419" s="73"/>
      <c r="D22419" s="73"/>
      <c r="P22419" s="73"/>
      <c r="T22419" s="73"/>
      <c r="U22419" s="73"/>
      <c r="V22419" s="73"/>
      <c r="X22419" s="12"/>
    </row>
    <row r="22420" spans="2:24" x14ac:dyDescent="0.3">
      <c r="B22420" s="73"/>
      <c r="D22420" s="73"/>
      <c r="P22420" s="73"/>
      <c r="T22420" s="73"/>
      <c r="U22420" s="73"/>
      <c r="V22420" s="73"/>
      <c r="X22420" s="12"/>
    </row>
    <row r="22421" spans="2:24" x14ac:dyDescent="0.3">
      <c r="B22421" s="73"/>
      <c r="D22421" s="73"/>
      <c r="P22421" s="73"/>
      <c r="T22421" s="73"/>
      <c r="U22421" s="73"/>
      <c r="V22421" s="73"/>
      <c r="X22421" s="12"/>
    </row>
    <row r="22422" spans="2:24" x14ac:dyDescent="0.3">
      <c r="B22422" s="73"/>
      <c r="D22422" s="73"/>
      <c r="P22422" s="73"/>
      <c r="T22422" s="73"/>
      <c r="U22422" s="73"/>
      <c r="V22422" s="73"/>
      <c r="X22422" s="12"/>
    </row>
    <row r="22423" spans="2:24" x14ac:dyDescent="0.3">
      <c r="B22423" s="73"/>
      <c r="D22423" s="73"/>
      <c r="P22423" s="73"/>
      <c r="T22423" s="73"/>
      <c r="U22423" s="73"/>
      <c r="V22423" s="73"/>
      <c r="X22423" s="12"/>
    </row>
    <row r="22424" spans="2:24" x14ac:dyDescent="0.3">
      <c r="B22424" s="73"/>
      <c r="D22424" s="73"/>
      <c r="P22424" s="73"/>
      <c r="T22424" s="73"/>
      <c r="U22424" s="73"/>
      <c r="V22424" s="73"/>
      <c r="X22424" s="12"/>
    </row>
    <row r="22425" spans="2:24" x14ac:dyDescent="0.3">
      <c r="B22425" s="73"/>
      <c r="D22425" s="73"/>
      <c r="P22425" s="73"/>
      <c r="T22425" s="73"/>
      <c r="U22425" s="73"/>
      <c r="V22425" s="73"/>
      <c r="X22425" s="12"/>
    </row>
    <row r="22426" spans="2:24" x14ac:dyDescent="0.3">
      <c r="B22426" s="73"/>
      <c r="D22426" s="73"/>
      <c r="P22426" s="73"/>
      <c r="T22426" s="73"/>
      <c r="U22426" s="73"/>
      <c r="V22426" s="73"/>
      <c r="X22426" s="12"/>
    </row>
    <row r="22427" spans="2:24" x14ac:dyDescent="0.3">
      <c r="B22427" s="73"/>
      <c r="D22427" s="73"/>
      <c r="P22427" s="73"/>
      <c r="T22427" s="73"/>
      <c r="U22427" s="73"/>
      <c r="V22427" s="73"/>
      <c r="X22427" s="12"/>
    </row>
    <row r="22428" spans="2:24" x14ac:dyDescent="0.3">
      <c r="B22428" s="73"/>
      <c r="D22428" s="73"/>
      <c r="P22428" s="73"/>
      <c r="T22428" s="73"/>
      <c r="U22428" s="73"/>
      <c r="V22428" s="73"/>
      <c r="X22428" s="12"/>
    </row>
    <row r="22429" spans="2:24" x14ac:dyDescent="0.3">
      <c r="B22429" s="73"/>
      <c r="D22429" s="73"/>
      <c r="P22429" s="73"/>
      <c r="T22429" s="73"/>
      <c r="U22429" s="73"/>
      <c r="V22429" s="73"/>
      <c r="X22429" s="12"/>
    </row>
    <row r="22430" spans="2:24" x14ac:dyDescent="0.3">
      <c r="B22430" s="73"/>
      <c r="D22430" s="73"/>
      <c r="P22430" s="73"/>
      <c r="T22430" s="73"/>
      <c r="U22430" s="73"/>
      <c r="V22430" s="73"/>
      <c r="X22430" s="12"/>
    </row>
    <row r="22431" spans="2:24" x14ac:dyDescent="0.3">
      <c r="B22431" s="73"/>
      <c r="D22431" s="73"/>
      <c r="P22431" s="73"/>
      <c r="T22431" s="73"/>
      <c r="U22431" s="73"/>
      <c r="V22431" s="73"/>
      <c r="X22431" s="12"/>
    </row>
    <row r="22432" spans="2:24" x14ac:dyDescent="0.3">
      <c r="B22432" s="73"/>
      <c r="D22432" s="73"/>
      <c r="P22432" s="73"/>
      <c r="T22432" s="73"/>
      <c r="U22432" s="73"/>
      <c r="V22432" s="73"/>
      <c r="X22432" s="12"/>
    </row>
    <row r="22433" spans="2:24" x14ac:dyDescent="0.3">
      <c r="B22433" s="73"/>
      <c r="D22433" s="73"/>
      <c r="P22433" s="73"/>
      <c r="T22433" s="73"/>
      <c r="U22433" s="73"/>
      <c r="V22433" s="73"/>
      <c r="X22433" s="12"/>
    </row>
    <row r="22434" spans="2:24" x14ac:dyDescent="0.3">
      <c r="B22434" s="73"/>
      <c r="D22434" s="73"/>
      <c r="P22434" s="73"/>
      <c r="T22434" s="73"/>
      <c r="U22434" s="73"/>
      <c r="V22434" s="73"/>
      <c r="X22434" s="12"/>
    </row>
    <row r="22435" spans="2:24" x14ac:dyDescent="0.3">
      <c r="B22435" s="73"/>
      <c r="D22435" s="73"/>
      <c r="P22435" s="73"/>
      <c r="T22435" s="73"/>
      <c r="U22435" s="73"/>
      <c r="V22435" s="73"/>
      <c r="X22435" s="12"/>
    </row>
    <row r="22436" spans="2:24" x14ac:dyDescent="0.3">
      <c r="B22436" s="73"/>
      <c r="D22436" s="73"/>
      <c r="P22436" s="73"/>
      <c r="T22436" s="73"/>
      <c r="U22436" s="73"/>
      <c r="V22436" s="73"/>
      <c r="X22436" s="12"/>
    </row>
    <row r="22437" spans="2:24" x14ac:dyDescent="0.3">
      <c r="B22437" s="73"/>
      <c r="D22437" s="73"/>
      <c r="P22437" s="73"/>
      <c r="T22437" s="73"/>
      <c r="U22437" s="73"/>
      <c r="V22437" s="73"/>
      <c r="X22437" s="12"/>
    </row>
    <row r="22438" spans="2:24" x14ac:dyDescent="0.3">
      <c r="B22438" s="73"/>
      <c r="D22438" s="73"/>
      <c r="P22438" s="73"/>
      <c r="T22438" s="73"/>
      <c r="U22438" s="73"/>
      <c r="V22438" s="73"/>
      <c r="X22438" s="12"/>
    </row>
    <row r="22439" spans="2:24" x14ac:dyDescent="0.3">
      <c r="B22439" s="73"/>
      <c r="D22439" s="73"/>
      <c r="P22439" s="73"/>
      <c r="T22439" s="73"/>
      <c r="U22439" s="73"/>
      <c r="V22439" s="73"/>
      <c r="X22439" s="12"/>
    </row>
    <row r="22440" spans="2:24" x14ac:dyDescent="0.3">
      <c r="B22440" s="73"/>
      <c r="D22440" s="73"/>
      <c r="P22440" s="73"/>
      <c r="T22440" s="73"/>
      <c r="U22440" s="73"/>
      <c r="V22440" s="73"/>
      <c r="X22440" s="12"/>
    </row>
    <row r="22441" spans="2:24" x14ac:dyDescent="0.3">
      <c r="B22441" s="73"/>
      <c r="D22441" s="73"/>
      <c r="P22441" s="73"/>
      <c r="T22441" s="73"/>
      <c r="U22441" s="73"/>
      <c r="V22441" s="73"/>
      <c r="X22441" s="12"/>
    </row>
    <row r="22442" spans="2:24" x14ac:dyDescent="0.3">
      <c r="B22442" s="73"/>
      <c r="D22442" s="73"/>
      <c r="P22442" s="73"/>
      <c r="T22442" s="73"/>
      <c r="U22442" s="73"/>
      <c r="V22442" s="73"/>
      <c r="X22442" s="12"/>
    </row>
    <row r="22443" spans="2:24" x14ac:dyDescent="0.3">
      <c r="B22443" s="73"/>
      <c r="D22443" s="73"/>
      <c r="P22443" s="73"/>
      <c r="T22443" s="73"/>
      <c r="U22443" s="73"/>
      <c r="V22443" s="73"/>
      <c r="X22443" s="12"/>
    </row>
    <row r="22444" spans="2:24" x14ac:dyDescent="0.3">
      <c r="B22444" s="73"/>
      <c r="D22444" s="73"/>
      <c r="P22444" s="73"/>
      <c r="T22444" s="73"/>
      <c r="U22444" s="73"/>
      <c r="V22444" s="73"/>
      <c r="X22444" s="12"/>
    </row>
    <row r="22445" spans="2:24" x14ac:dyDescent="0.3">
      <c r="B22445" s="73"/>
      <c r="D22445" s="73"/>
      <c r="P22445" s="73"/>
      <c r="T22445" s="73"/>
      <c r="U22445" s="73"/>
      <c r="V22445" s="73"/>
      <c r="X22445" s="12"/>
    </row>
    <row r="22446" spans="2:24" x14ac:dyDescent="0.3">
      <c r="B22446" s="73"/>
      <c r="D22446" s="73"/>
      <c r="P22446" s="73"/>
      <c r="T22446" s="73"/>
      <c r="U22446" s="73"/>
      <c r="V22446" s="73"/>
      <c r="X22446" s="12"/>
    </row>
    <row r="22447" spans="2:24" x14ac:dyDescent="0.3">
      <c r="B22447" s="73"/>
      <c r="D22447" s="73"/>
      <c r="P22447" s="73"/>
      <c r="T22447" s="73"/>
      <c r="U22447" s="73"/>
      <c r="V22447" s="73"/>
      <c r="X22447" s="12"/>
    </row>
    <row r="22448" spans="2:24" x14ac:dyDescent="0.3">
      <c r="B22448" s="73"/>
      <c r="D22448" s="73"/>
      <c r="P22448" s="73"/>
      <c r="T22448" s="73"/>
      <c r="U22448" s="73"/>
      <c r="V22448" s="73"/>
      <c r="X22448" s="12"/>
    </row>
    <row r="22449" spans="2:24" x14ac:dyDescent="0.3">
      <c r="B22449" s="73"/>
      <c r="D22449" s="73"/>
      <c r="P22449" s="73"/>
      <c r="T22449" s="73"/>
      <c r="U22449" s="73"/>
      <c r="V22449" s="73"/>
      <c r="X22449" s="12"/>
    </row>
    <row r="22450" spans="2:24" x14ac:dyDescent="0.3">
      <c r="B22450" s="73"/>
      <c r="D22450" s="73"/>
      <c r="P22450" s="73"/>
      <c r="T22450" s="73"/>
      <c r="U22450" s="73"/>
      <c r="V22450" s="73"/>
      <c r="X22450" s="12"/>
    </row>
    <row r="22451" spans="2:24" x14ac:dyDescent="0.3">
      <c r="B22451" s="73"/>
      <c r="D22451" s="73"/>
      <c r="P22451" s="73"/>
      <c r="T22451" s="73"/>
      <c r="U22451" s="73"/>
      <c r="V22451" s="73"/>
      <c r="X22451" s="12"/>
    </row>
    <row r="22452" spans="2:24" x14ac:dyDescent="0.3">
      <c r="B22452" s="73"/>
      <c r="D22452" s="73"/>
      <c r="P22452" s="73"/>
      <c r="T22452" s="73"/>
      <c r="U22452" s="73"/>
      <c r="V22452" s="73"/>
      <c r="X22452" s="12"/>
    </row>
    <row r="22453" spans="2:24" x14ac:dyDescent="0.3">
      <c r="B22453" s="73"/>
      <c r="D22453" s="73"/>
      <c r="P22453" s="73"/>
      <c r="T22453" s="73"/>
      <c r="U22453" s="73"/>
      <c r="V22453" s="73"/>
      <c r="X22453" s="12"/>
    </row>
    <row r="22454" spans="2:24" x14ac:dyDescent="0.3">
      <c r="B22454" s="73"/>
      <c r="D22454" s="73"/>
      <c r="P22454" s="73"/>
      <c r="T22454" s="73"/>
      <c r="U22454" s="73"/>
      <c r="V22454" s="73"/>
      <c r="X22454" s="12"/>
    </row>
    <row r="22455" spans="2:24" x14ac:dyDescent="0.3">
      <c r="B22455" s="73"/>
      <c r="D22455" s="73"/>
      <c r="P22455" s="73"/>
      <c r="T22455" s="73"/>
      <c r="U22455" s="73"/>
      <c r="V22455" s="73"/>
      <c r="X22455" s="12"/>
    </row>
    <row r="22456" spans="2:24" x14ac:dyDescent="0.3">
      <c r="B22456" s="73"/>
      <c r="D22456" s="73"/>
      <c r="P22456" s="73"/>
      <c r="T22456" s="73"/>
      <c r="U22456" s="73"/>
      <c r="V22456" s="73"/>
      <c r="X22456" s="12"/>
    </row>
    <row r="22457" spans="2:24" x14ac:dyDescent="0.3">
      <c r="B22457" s="73"/>
      <c r="D22457" s="73"/>
      <c r="P22457" s="73"/>
      <c r="T22457" s="73"/>
      <c r="U22457" s="73"/>
      <c r="V22457" s="73"/>
      <c r="X22457" s="12"/>
    </row>
    <row r="22458" spans="2:24" x14ac:dyDescent="0.3">
      <c r="B22458" s="73"/>
      <c r="D22458" s="73"/>
      <c r="P22458" s="73"/>
      <c r="T22458" s="73"/>
      <c r="U22458" s="73"/>
      <c r="V22458" s="73"/>
      <c r="X22458" s="12"/>
    </row>
    <row r="22459" spans="2:24" x14ac:dyDescent="0.3">
      <c r="B22459" s="73"/>
      <c r="D22459" s="73"/>
      <c r="P22459" s="73"/>
      <c r="T22459" s="73"/>
      <c r="U22459" s="73"/>
      <c r="V22459" s="73"/>
      <c r="X22459" s="12"/>
    </row>
    <row r="22460" spans="2:24" x14ac:dyDescent="0.3">
      <c r="B22460" s="73"/>
      <c r="D22460" s="73"/>
      <c r="P22460" s="73"/>
      <c r="T22460" s="73"/>
      <c r="U22460" s="73"/>
      <c r="V22460" s="73"/>
      <c r="X22460" s="12"/>
    </row>
    <row r="22461" spans="2:24" x14ac:dyDescent="0.3">
      <c r="B22461" s="73"/>
      <c r="D22461" s="73"/>
      <c r="P22461" s="73"/>
      <c r="T22461" s="73"/>
      <c r="U22461" s="73"/>
      <c r="V22461" s="73"/>
      <c r="X22461" s="12"/>
    </row>
    <row r="22462" spans="2:24" x14ac:dyDescent="0.3">
      <c r="B22462" s="73"/>
      <c r="D22462" s="73"/>
      <c r="P22462" s="73"/>
      <c r="T22462" s="73"/>
      <c r="U22462" s="73"/>
      <c r="V22462" s="73"/>
      <c r="X22462" s="12"/>
    </row>
    <row r="22463" spans="2:24" x14ac:dyDescent="0.3">
      <c r="B22463" s="73"/>
      <c r="D22463" s="73"/>
      <c r="P22463" s="73"/>
      <c r="T22463" s="73"/>
      <c r="U22463" s="73"/>
      <c r="V22463" s="73"/>
      <c r="X22463" s="12"/>
    </row>
    <row r="22464" spans="2:24" x14ac:dyDescent="0.3">
      <c r="B22464" s="73"/>
      <c r="D22464" s="73"/>
      <c r="P22464" s="73"/>
      <c r="T22464" s="73"/>
      <c r="U22464" s="73"/>
      <c r="V22464" s="73"/>
      <c r="X22464" s="12"/>
    </row>
    <row r="22465" spans="2:24" x14ac:dyDescent="0.3">
      <c r="B22465" s="73"/>
      <c r="D22465" s="73"/>
      <c r="P22465" s="73"/>
      <c r="T22465" s="73"/>
      <c r="U22465" s="73"/>
      <c r="V22465" s="73"/>
      <c r="X22465" s="12"/>
    </row>
    <row r="22466" spans="2:24" x14ac:dyDescent="0.3">
      <c r="B22466" s="73"/>
      <c r="D22466" s="73"/>
      <c r="P22466" s="73"/>
      <c r="T22466" s="73"/>
      <c r="U22466" s="73"/>
      <c r="V22466" s="73"/>
      <c r="X22466" s="12"/>
    </row>
    <row r="22467" spans="2:24" x14ac:dyDescent="0.3">
      <c r="B22467" s="73"/>
      <c r="D22467" s="73"/>
      <c r="P22467" s="73"/>
      <c r="T22467" s="73"/>
      <c r="U22467" s="73"/>
      <c r="V22467" s="73"/>
      <c r="X22467" s="12"/>
    </row>
    <row r="22468" spans="2:24" x14ac:dyDescent="0.3">
      <c r="B22468" s="73"/>
      <c r="D22468" s="73"/>
      <c r="P22468" s="73"/>
      <c r="T22468" s="73"/>
      <c r="U22468" s="73"/>
      <c r="V22468" s="73"/>
      <c r="X22468" s="12"/>
    </row>
    <row r="22469" spans="2:24" x14ac:dyDescent="0.3">
      <c r="B22469" s="73"/>
      <c r="D22469" s="73"/>
      <c r="P22469" s="73"/>
      <c r="T22469" s="73"/>
      <c r="U22469" s="73"/>
      <c r="V22469" s="73"/>
      <c r="X22469" s="12"/>
    </row>
    <row r="22470" spans="2:24" x14ac:dyDescent="0.3">
      <c r="B22470" s="73"/>
      <c r="D22470" s="73"/>
      <c r="P22470" s="73"/>
      <c r="T22470" s="73"/>
      <c r="U22470" s="73"/>
      <c r="V22470" s="73"/>
      <c r="X22470" s="12"/>
    </row>
    <row r="22471" spans="2:24" x14ac:dyDescent="0.3">
      <c r="B22471" s="73"/>
      <c r="D22471" s="73"/>
      <c r="P22471" s="73"/>
      <c r="T22471" s="73"/>
      <c r="U22471" s="73"/>
      <c r="V22471" s="73"/>
      <c r="X22471" s="12"/>
    </row>
    <row r="22472" spans="2:24" x14ac:dyDescent="0.3">
      <c r="B22472" s="73"/>
      <c r="D22472" s="73"/>
      <c r="P22472" s="73"/>
      <c r="T22472" s="73"/>
      <c r="U22472" s="73"/>
      <c r="V22472" s="73"/>
      <c r="X22472" s="12"/>
    </row>
    <row r="22473" spans="2:24" x14ac:dyDescent="0.3">
      <c r="B22473" s="73"/>
      <c r="D22473" s="73"/>
      <c r="P22473" s="73"/>
      <c r="T22473" s="73"/>
      <c r="U22473" s="73"/>
      <c r="V22473" s="73"/>
      <c r="X22473" s="12"/>
    </row>
    <row r="22474" spans="2:24" x14ac:dyDescent="0.3">
      <c r="B22474" s="73"/>
      <c r="D22474" s="73"/>
      <c r="P22474" s="73"/>
      <c r="T22474" s="73"/>
      <c r="U22474" s="73"/>
      <c r="V22474" s="73"/>
      <c r="X22474" s="12"/>
    </row>
    <row r="22475" spans="2:24" x14ac:dyDescent="0.3">
      <c r="B22475" s="73"/>
      <c r="D22475" s="73"/>
      <c r="P22475" s="73"/>
      <c r="T22475" s="73"/>
      <c r="U22475" s="73"/>
      <c r="V22475" s="73"/>
      <c r="X22475" s="12"/>
    </row>
    <row r="22476" spans="2:24" x14ac:dyDescent="0.3">
      <c r="B22476" s="73"/>
      <c r="D22476" s="73"/>
      <c r="P22476" s="73"/>
      <c r="T22476" s="73"/>
      <c r="U22476" s="73"/>
      <c r="V22476" s="73"/>
      <c r="X22476" s="12"/>
    </row>
    <row r="22477" spans="2:24" x14ac:dyDescent="0.3">
      <c r="B22477" s="73"/>
      <c r="D22477" s="73"/>
      <c r="P22477" s="73"/>
      <c r="T22477" s="73"/>
      <c r="U22477" s="73"/>
      <c r="V22477" s="73"/>
      <c r="X22477" s="12"/>
    </row>
    <row r="22478" spans="2:24" x14ac:dyDescent="0.3">
      <c r="B22478" s="73"/>
      <c r="D22478" s="73"/>
      <c r="P22478" s="73"/>
      <c r="T22478" s="73"/>
      <c r="U22478" s="73"/>
      <c r="V22478" s="73"/>
      <c r="X22478" s="12"/>
    </row>
    <row r="22479" spans="2:24" x14ac:dyDescent="0.3">
      <c r="B22479" s="73"/>
      <c r="D22479" s="73"/>
      <c r="P22479" s="73"/>
      <c r="T22479" s="73"/>
      <c r="U22479" s="73"/>
      <c r="V22479" s="73"/>
      <c r="X22479" s="12"/>
    </row>
    <row r="22480" spans="2:24" x14ac:dyDescent="0.3">
      <c r="B22480" s="73"/>
      <c r="D22480" s="73"/>
      <c r="P22480" s="73"/>
      <c r="T22480" s="73"/>
      <c r="U22480" s="73"/>
      <c r="V22480" s="73"/>
      <c r="X22480" s="12"/>
    </row>
    <row r="22481" spans="2:24" x14ac:dyDescent="0.3">
      <c r="B22481" s="73"/>
      <c r="D22481" s="73"/>
      <c r="P22481" s="73"/>
      <c r="T22481" s="73"/>
      <c r="U22481" s="73"/>
      <c r="V22481" s="73"/>
      <c r="X22481" s="12"/>
    </row>
    <row r="22482" spans="2:24" x14ac:dyDescent="0.3">
      <c r="B22482" s="73"/>
      <c r="D22482" s="73"/>
      <c r="P22482" s="73"/>
      <c r="T22482" s="73"/>
      <c r="U22482" s="73"/>
      <c r="V22482" s="73"/>
      <c r="X22482" s="12"/>
    </row>
    <row r="22483" spans="2:24" x14ac:dyDescent="0.3">
      <c r="B22483" s="73"/>
      <c r="D22483" s="73"/>
      <c r="P22483" s="73"/>
      <c r="T22483" s="73"/>
      <c r="U22483" s="73"/>
      <c r="V22483" s="73"/>
      <c r="X22483" s="12"/>
    </row>
    <row r="22484" spans="2:24" x14ac:dyDescent="0.3">
      <c r="B22484" s="73"/>
      <c r="D22484" s="73"/>
      <c r="P22484" s="73"/>
      <c r="T22484" s="73"/>
      <c r="U22484" s="73"/>
      <c r="V22484" s="73"/>
      <c r="X22484" s="12"/>
    </row>
    <row r="22485" spans="2:24" x14ac:dyDescent="0.3">
      <c r="B22485" s="73"/>
      <c r="D22485" s="73"/>
      <c r="P22485" s="73"/>
      <c r="T22485" s="73"/>
      <c r="U22485" s="73"/>
      <c r="V22485" s="73"/>
      <c r="X22485" s="12"/>
    </row>
    <row r="22486" spans="2:24" x14ac:dyDescent="0.3">
      <c r="B22486" s="73"/>
      <c r="D22486" s="73"/>
      <c r="P22486" s="73"/>
      <c r="T22486" s="73"/>
      <c r="U22486" s="73"/>
      <c r="V22486" s="73"/>
      <c r="X22486" s="12"/>
    </row>
    <row r="22487" spans="2:24" x14ac:dyDescent="0.3">
      <c r="B22487" s="73"/>
      <c r="D22487" s="73"/>
      <c r="P22487" s="73"/>
      <c r="T22487" s="73"/>
      <c r="U22487" s="73"/>
      <c r="V22487" s="73"/>
      <c r="X22487" s="12"/>
    </row>
    <row r="22488" spans="2:24" x14ac:dyDescent="0.3">
      <c r="B22488" s="73"/>
      <c r="D22488" s="73"/>
      <c r="P22488" s="73"/>
      <c r="T22488" s="73"/>
      <c r="U22488" s="73"/>
      <c r="V22488" s="73"/>
      <c r="X22488" s="12"/>
    </row>
    <row r="22489" spans="2:24" x14ac:dyDescent="0.3">
      <c r="B22489" s="73"/>
      <c r="D22489" s="73"/>
      <c r="P22489" s="73"/>
      <c r="T22489" s="73"/>
      <c r="U22489" s="73"/>
      <c r="V22489" s="73"/>
      <c r="X22489" s="12"/>
    </row>
    <row r="22490" spans="2:24" x14ac:dyDescent="0.3">
      <c r="B22490" s="73"/>
      <c r="D22490" s="73"/>
      <c r="P22490" s="73"/>
      <c r="T22490" s="73"/>
      <c r="U22490" s="73"/>
      <c r="V22490" s="73"/>
      <c r="X22490" s="12"/>
    </row>
    <row r="22491" spans="2:24" x14ac:dyDescent="0.3">
      <c r="B22491" s="73"/>
      <c r="D22491" s="73"/>
      <c r="P22491" s="73"/>
      <c r="T22491" s="73"/>
      <c r="U22491" s="73"/>
      <c r="V22491" s="73"/>
      <c r="X22491" s="12"/>
    </row>
    <row r="22492" spans="2:24" x14ac:dyDescent="0.3">
      <c r="B22492" s="73"/>
      <c r="D22492" s="73"/>
      <c r="P22492" s="73"/>
      <c r="T22492" s="73"/>
      <c r="U22492" s="73"/>
      <c r="V22492" s="73"/>
      <c r="X22492" s="12"/>
    </row>
    <row r="22493" spans="2:24" x14ac:dyDescent="0.3">
      <c r="B22493" s="73"/>
      <c r="D22493" s="73"/>
      <c r="P22493" s="73"/>
      <c r="T22493" s="73"/>
      <c r="U22493" s="73"/>
      <c r="V22493" s="73"/>
      <c r="X22493" s="12"/>
    </row>
    <row r="22494" spans="2:24" x14ac:dyDescent="0.3">
      <c r="B22494" s="73"/>
      <c r="D22494" s="73"/>
      <c r="P22494" s="73"/>
      <c r="T22494" s="73"/>
      <c r="U22494" s="73"/>
      <c r="V22494" s="73"/>
      <c r="X22494" s="12"/>
    </row>
    <row r="22495" spans="2:24" x14ac:dyDescent="0.3">
      <c r="B22495" s="73"/>
      <c r="D22495" s="73"/>
      <c r="P22495" s="73"/>
      <c r="T22495" s="73"/>
      <c r="U22495" s="73"/>
      <c r="V22495" s="73"/>
      <c r="X22495" s="12"/>
    </row>
    <row r="22496" spans="2:24" x14ac:dyDescent="0.3">
      <c r="B22496" s="73"/>
      <c r="D22496" s="73"/>
      <c r="P22496" s="73"/>
      <c r="T22496" s="73"/>
      <c r="U22496" s="73"/>
      <c r="V22496" s="73"/>
      <c r="X22496" s="12"/>
    </row>
    <row r="22497" spans="2:24" x14ac:dyDescent="0.3">
      <c r="B22497" s="73"/>
      <c r="D22497" s="73"/>
      <c r="P22497" s="73"/>
      <c r="T22497" s="73"/>
      <c r="U22497" s="73"/>
      <c r="V22497" s="73"/>
      <c r="X22497" s="12"/>
    </row>
    <row r="22498" spans="2:24" x14ac:dyDescent="0.3">
      <c r="B22498" s="73"/>
      <c r="D22498" s="73"/>
      <c r="P22498" s="73"/>
      <c r="T22498" s="73"/>
      <c r="U22498" s="73"/>
      <c r="V22498" s="73"/>
      <c r="X22498" s="12"/>
    </row>
    <row r="22499" spans="2:24" x14ac:dyDescent="0.3">
      <c r="B22499" s="73"/>
      <c r="D22499" s="73"/>
      <c r="P22499" s="73"/>
      <c r="T22499" s="73"/>
      <c r="U22499" s="73"/>
      <c r="V22499" s="73"/>
      <c r="X22499" s="12"/>
    </row>
    <row r="22500" spans="2:24" x14ac:dyDescent="0.3">
      <c r="B22500" s="73"/>
      <c r="D22500" s="73"/>
      <c r="P22500" s="73"/>
      <c r="T22500" s="73"/>
      <c r="U22500" s="73"/>
      <c r="V22500" s="73"/>
      <c r="X22500" s="12"/>
    </row>
    <row r="22501" spans="2:24" x14ac:dyDescent="0.3">
      <c r="B22501" s="73"/>
      <c r="D22501" s="73"/>
      <c r="P22501" s="73"/>
      <c r="T22501" s="73"/>
      <c r="U22501" s="73"/>
      <c r="V22501" s="73"/>
      <c r="X22501" s="12"/>
    </row>
    <row r="22502" spans="2:24" x14ac:dyDescent="0.3">
      <c r="B22502" s="73"/>
      <c r="D22502" s="73"/>
      <c r="P22502" s="73"/>
      <c r="T22502" s="73"/>
      <c r="U22502" s="73"/>
      <c r="V22502" s="73"/>
      <c r="X22502" s="12"/>
    </row>
    <row r="22503" spans="2:24" x14ac:dyDescent="0.3">
      <c r="B22503" s="73"/>
      <c r="D22503" s="73"/>
      <c r="P22503" s="73"/>
      <c r="T22503" s="73"/>
      <c r="U22503" s="73"/>
      <c r="V22503" s="73"/>
      <c r="X22503" s="12"/>
    </row>
    <row r="22504" spans="2:24" x14ac:dyDescent="0.3">
      <c r="B22504" s="73"/>
      <c r="D22504" s="73"/>
      <c r="P22504" s="73"/>
      <c r="T22504" s="73"/>
      <c r="U22504" s="73"/>
      <c r="V22504" s="73"/>
      <c r="X22504" s="12"/>
    </row>
    <row r="22505" spans="2:24" x14ac:dyDescent="0.3">
      <c r="B22505" s="73"/>
      <c r="D22505" s="73"/>
      <c r="P22505" s="73"/>
      <c r="T22505" s="73"/>
      <c r="U22505" s="73"/>
      <c r="V22505" s="73"/>
      <c r="X22505" s="12"/>
    </row>
    <row r="22506" spans="2:24" x14ac:dyDescent="0.3">
      <c r="B22506" s="73"/>
      <c r="D22506" s="73"/>
      <c r="P22506" s="73"/>
      <c r="T22506" s="73"/>
      <c r="U22506" s="73"/>
      <c r="V22506" s="73"/>
      <c r="X22506" s="12"/>
    </row>
    <row r="22507" spans="2:24" x14ac:dyDescent="0.3">
      <c r="B22507" s="73"/>
      <c r="D22507" s="73"/>
      <c r="P22507" s="73"/>
      <c r="T22507" s="73"/>
      <c r="U22507" s="73"/>
      <c r="V22507" s="73"/>
      <c r="X22507" s="12"/>
    </row>
    <row r="22508" spans="2:24" x14ac:dyDescent="0.3">
      <c r="B22508" s="73"/>
      <c r="D22508" s="73"/>
      <c r="P22508" s="73"/>
      <c r="T22508" s="73"/>
      <c r="U22508" s="73"/>
      <c r="V22508" s="73"/>
      <c r="X22508" s="12"/>
    </row>
    <row r="22509" spans="2:24" x14ac:dyDescent="0.3">
      <c r="B22509" s="73"/>
      <c r="D22509" s="73"/>
      <c r="P22509" s="73"/>
      <c r="T22509" s="73"/>
      <c r="U22509" s="73"/>
      <c r="V22509" s="73"/>
      <c r="X22509" s="12"/>
    </row>
    <row r="22510" spans="2:24" x14ac:dyDescent="0.3">
      <c r="B22510" s="73"/>
      <c r="D22510" s="73"/>
      <c r="P22510" s="73"/>
      <c r="T22510" s="73"/>
      <c r="U22510" s="73"/>
      <c r="V22510" s="73"/>
      <c r="X22510" s="12"/>
    </row>
    <row r="22511" spans="2:24" x14ac:dyDescent="0.3">
      <c r="B22511" s="73"/>
      <c r="D22511" s="73"/>
      <c r="P22511" s="73"/>
      <c r="T22511" s="73"/>
      <c r="U22511" s="73"/>
      <c r="V22511" s="73"/>
      <c r="X22511" s="12"/>
    </row>
    <row r="22512" spans="2:24" x14ac:dyDescent="0.3">
      <c r="B22512" s="73"/>
      <c r="D22512" s="73"/>
      <c r="P22512" s="73"/>
      <c r="T22512" s="73"/>
      <c r="U22512" s="73"/>
      <c r="V22512" s="73"/>
      <c r="X22512" s="12"/>
    </row>
    <row r="22513" spans="2:24" x14ac:dyDescent="0.3">
      <c r="B22513" s="73"/>
      <c r="D22513" s="73"/>
      <c r="P22513" s="73"/>
      <c r="T22513" s="73"/>
      <c r="U22513" s="73"/>
      <c r="V22513" s="73"/>
      <c r="X22513" s="12"/>
    </row>
    <row r="22514" spans="2:24" x14ac:dyDescent="0.3">
      <c r="B22514" s="73"/>
      <c r="D22514" s="73"/>
      <c r="P22514" s="73"/>
      <c r="T22514" s="73"/>
      <c r="U22514" s="73"/>
      <c r="V22514" s="73"/>
      <c r="X22514" s="12"/>
    </row>
    <row r="22515" spans="2:24" x14ac:dyDescent="0.3">
      <c r="B22515" s="73"/>
      <c r="D22515" s="73"/>
      <c r="P22515" s="73"/>
      <c r="T22515" s="73"/>
      <c r="U22515" s="73"/>
      <c r="V22515" s="73"/>
      <c r="X22515" s="12"/>
    </row>
    <row r="22516" spans="2:24" x14ac:dyDescent="0.3">
      <c r="B22516" s="73"/>
      <c r="D22516" s="73"/>
      <c r="P22516" s="73"/>
      <c r="T22516" s="73"/>
      <c r="U22516" s="73"/>
      <c r="V22516" s="73"/>
      <c r="X22516" s="12"/>
    </row>
    <row r="22517" spans="2:24" x14ac:dyDescent="0.3">
      <c r="B22517" s="73"/>
      <c r="D22517" s="73"/>
      <c r="P22517" s="73"/>
      <c r="T22517" s="73"/>
      <c r="U22517" s="73"/>
      <c r="V22517" s="73"/>
      <c r="X22517" s="12"/>
    </row>
    <row r="22518" spans="2:24" x14ac:dyDescent="0.3">
      <c r="B22518" s="73"/>
      <c r="D22518" s="73"/>
      <c r="P22518" s="73"/>
      <c r="T22518" s="73"/>
      <c r="U22518" s="73"/>
      <c r="V22518" s="73"/>
      <c r="X22518" s="12"/>
    </row>
    <row r="22519" spans="2:24" x14ac:dyDescent="0.3">
      <c r="B22519" s="73"/>
      <c r="D22519" s="73"/>
      <c r="P22519" s="73"/>
      <c r="T22519" s="73"/>
      <c r="U22519" s="73"/>
      <c r="V22519" s="73"/>
      <c r="X22519" s="12"/>
    </row>
    <row r="22520" spans="2:24" x14ac:dyDescent="0.3">
      <c r="B22520" s="73"/>
      <c r="D22520" s="73"/>
      <c r="P22520" s="73"/>
      <c r="T22520" s="73"/>
      <c r="U22520" s="73"/>
      <c r="V22520" s="73"/>
      <c r="X22520" s="12"/>
    </row>
    <row r="22521" spans="2:24" x14ac:dyDescent="0.3">
      <c r="B22521" s="73"/>
      <c r="D22521" s="73"/>
      <c r="P22521" s="73"/>
      <c r="T22521" s="73"/>
      <c r="U22521" s="73"/>
      <c r="V22521" s="73"/>
      <c r="X22521" s="12"/>
    </row>
    <row r="22522" spans="2:24" x14ac:dyDescent="0.3">
      <c r="B22522" s="73"/>
      <c r="D22522" s="73"/>
      <c r="P22522" s="73"/>
      <c r="T22522" s="73"/>
      <c r="U22522" s="73"/>
      <c r="V22522" s="73"/>
      <c r="X22522" s="12"/>
    </row>
    <row r="22523" spans="2:24" x14ac:dyDescent="0.3">
      <c r="B22523" s="73"/>
      <c r="D22523" s="73"/>
      <c r="P22523" s="73"/>
      <c r="T22523" s="73"/>
      <c r="U22523" s="73"/>
      <c r="V22523" s="73"/>
      <c r="X22523" s="12"/>
    </row>
    <row r="22524" spans="2:24" x14ac:dyDescent="0.3">
      <c r="B22524" s="73"/>
      <c r="D22524" s="73"/>
      <c r="P22524" s="73"/>
      <c r="T22524" s="73"/>
      <c r="U22524" s="73"/>
      <c r="V22524" s="73"/>
      <c r="X22524" s="12"/>
    </row>
    <row r="22525" spans="2:24" x14ac:dyDescent="0.3">
      <c r="B22525" s="73"/>
      <c r="D22525" s="73"/>
      <c r="P22525" s="73"/>
      <c r="T22525" s="73"/>
      <c r="U22525" s="73"/>
      <c r="V22525" s="73"/>
      <c r="X22525" s="12"/>
    </row>
    <row r="22526" spans="2:24" x14ac:dyDescent="0.3">
      <c r="B22526" s="73"/>
      <c r="D22526" s="73"/>
      <c r="P22526" s="73"/>
      <c r="T22526" s="73"/>
      <c r="U22526" s="73"/>
      <c r="V22526" s="73"/>
      <c r="X22526" s="12"/>
    </row>
    <row r="22527" spans="2:24" x14ac:dyDescent="0.3">
      <c r="B22527" s="73"/>
      <c r="D22527" s="73"/>
      <c r="P22527" s="73"/>
      <c r="T22527" s="73"/>
      <c r="U22527" s="73"/>
      <c r="V22527" s="73"/>
      <c r="X22527" s="12"/>
    </row>
    <row r="22528" spans="2:24" x14ac:dyDescent="0.3">
      <c r="B22528" s="73"/>
      <c r="D22528" s="73"/>
      <c r="P22528" s="73"/>
      <c r="T22528" s="73"/>
      <c r="U22528" s="73"/>
      <c r="V22528" s="73"/>
      <c r="X22528" s="12"/>
    </row>
    <row r="22529" spans="2:24" x14ac:dyDescent="0.3">
      <c r="B22529" s="73"/>
      <c r="D22529" s="73"/>
      <c r="P22529" s="73"/>
      <c r="T22529" s="73"/>
      <c r="U22529" s="73"/>
      <c r="V22529" s="73"/>
      <c r="X22529" s="12"/>
    </row>
    <row r="22530" spans="2:24" x14ac:dyDescent="0.3">
      <c r="B22530" s="73"/>
      <c r="D22530" s="73"/>
      <c r="P22530" s="73"/>
      <c r="T22530" s="73"/>
      <c r="U22530" s="73"/>
      <c r="V22530" s="73"/>
      <c r="X22530" s="12"/>
    </row>
    <row r="22531" spans="2:24" x14ac:dyDescent="0.3">
      <c r="B22531" s="73"/>
      <c r="D22531" s="73"/>
      <c r="P22531" s="73"/>
      <c r="T22531" s="73"/>
      <c r="U22531" s="73"/>
      <c r="V22531" s="73"/>
      <c r="X22531" s="12"/>
    </row>
    <row r="22532" spans="2:24" x14ac:dyDescent="0.3">
      <c r="B22532" s="73"/>
      <c r="D22532" s="73"/>
      <c r="P22532" s="73"/>
      <c r="T22532" s="73"/>
      <c r="U22532" s="73"/>
      <c r="V22532" s="73"/>
      <c r="X22532" s="12"/>
    </row>
    <row r="22533" spans="2:24" x14ac:dyDescent="0.3">
      <c r="B22533" s="73"/>
      <c r="D22533" s="73"/>
      <c r="P22533" s="73"/>
      <c r="T22533" s="73"/>
      <c r="U22533" s="73"/>
      <c r="V22533" s="73"/>
      <c r="X22533" s="12"/>
    </row>
    <row r="22534" spans="2:24" x14ac:dyDescent="0.3">
      <c r="B22534" s="73"/>
      <c r="D22534" s="73"/>
      <c r="P22534" s="73"/>
      <c r="T22534" s="73"/>
      <c r="U22534" s="73"/>
      <c r="V22534" s="73"/>
      <c r="X22534" s="12"/>
    </row>
    <row r="22535" spans="2:24" x14ac:dyDescent="0.3">
      <c r="B22535" s="73"/>
      <c r="D22535" s="73"/>
      <c r="P22535" s="73"/>
      <c r="T22535" s="73"/>
      <c r="U22535" s="73"/>
      <c r="V22535" s="73"/>
      <c r="X22535" s="12"/>
    </row>
    <row r="22536" spans="2:24" x14ac:dyDescent="0.3">
      <c r="B22536" s="73"/>
      <c r="D22536" s="73"/>
      <c r="P22536" s="73"/>
      <c r="T22536" s="73"/>
      <c r="U22536" s="73"/>
      <c r="V22536" s="73"/>
      <c r="X22536" s="12"/>
    </row>
    <row r="22537" spans="2:24" x14ac:dyDescent="0.3">
      <c r="B22537" s="73"/>
      <c r="D22537" s="73"/>
      <c r="P22537" s="73"/>
      <c r="T22537" s="73"/>
      <c r="U22537" s="73"/>
      <c r="V22537" s="73"/>
      <c r="X22537" s="12"/>
    </row>
    <row r="22538" spans="2:24" x14ac:dyDescent="0.3">
      <c r="B22538" s="73"/>
      <c r="D22538" s="73"/>
      <c r="P22538" s="73"/>
      <c r="T22538" s="73"/>
      <c r="U22538" s="73"/>
      <c r="V22538" s="73"/>
      <c r="X22538" s="12"/>
    </row>
    <row r="22539" spans="2:24" x14ac:dyDescent="0.3">
      <c r="B22539" s="73"/>
      <c r="D22539" s="73"/>
      <c r="P22539" s="73"/>
      <c r="T22539" s="73"/>
      <c r="U22539" s="73"/>
      <c r="V22539" s="73"/>
      <c r="X22539" s="12"/>
    </row>
    <row r="22540" spans="2:24" x14ac:dyDescent="0.3">
      <c r="B22540" s="73"/>
      <c r="D22540" s="73"/>
      <c r="P22540" s="73"/>
      <c r="T22540" s="73"/>
      <c r="U22540" s="73"/>
      <c r="V22540" s="73"/>
      <c r="X22540" s="12"/>
    </row>
    <row r="22541" spans="2:24" x14ac:dyDescent="0.3">
      <c r="B22541" s="73"/>
      <c r="D22541" s="73"/>
      <c r="P22541" s="73"/>
      <c r="T22541" s="73"/>
      <c r="U22541" s="73"/>
      <c r="V22541" s="73"/>
      <c r="X22541" s="12"/>
    </row>
    <row r="22542" spans="2:24" x14ac:dyDescent="0.3">
      <c r="B22542" s="73"/>
      <c r="D22542" s="73"/>
      <c r="P22542" s="73"/>
      <c r="T22542" s="73"/>
      <c r="U22542" s="73"/>
      <c r="V22542" s="73"/>
      <c r="X22542" s="12"/>
    </row>
    <row r="22543" spans="2:24" x14ac:dyDescent="0.3">
      <c r="B22543" s="73"/>
      <c r="D22543" s="73"/>
      <c r="P22543" s="73"/>
      <c r="T22543" s="73"/>
      <c r="U22543" s="73"/>
      <c r="V22543" s="73"/>
      <c r="X22543" s="12"/>
    </row>
    <row r="22544" spans="2:24" x14ac:dyDescent="0.3">
      <c r="B22544" s="73"/>
      <c r="D22544" s="73"/>
      <c r="P22544" s="73"/>
      <c r="T22544" s="73"/>
      <c r="U22544" s="73"/>
      <c r="V22544" s="73"/>
      <c r="X22544" s="12"/>
    </row>
    <row r="22545" spans="2:24" x14ac:dyDescent="0.3">
      <c r="B22545" s="73"/>
      <c r="D22545" s="73"/>
      <c r="P22545" s="73"/>
      <c r="T22545" s="73"/>
      <c r="U22545" s="73"/>
      <c r="V22545" s="73"/>
      <c r="X22545" s="12"/>
    </row>
    <row r="22546" spans="2:24" x14ac:dyDescent="0.3">
      <c r="B22546" s="73"/>
      <c r="D22546" s="73"/>
      <c r="P22546" s="73"/>
      <c r="T22546" s="73"/>
      <c r="U22546" s="73"/>
      <c r="V22546" s="73"/>
      <c r="X22546" s="12"/>
    </row>
    <row r="22547" spans="2:24" x14ac:dyDescent="0.3">
      <c r="B22547" s="73"/>
      <c r="D22547" s="73"/>
      <c r="P22547" s="73"/>
      <c r="T22547" s="73"/>
      <c r="U22547" s="73"/>
      <c r="V22547" s="73"/>
      <c r="X22547" s="12"/>
    </row>
    <row r="22548" spans="2:24" x14ac:dyDescent="0.3">
      <c r="B22548" s="73"/>
      <c r="D22548" s="73"/>
      <c r="P22548" s="73"/>
      <c r="T22548" s="73"/>
      <c r="U22548" s="73"/>
      <c r="V22548" s="73"/>
      <c r="X22548" s="12"/>
    </row>
    <row r="22549" spans="2:24" x14ac:dyDescent="0.3">
      <c r="B22549" s="73"/>
      <c r="D22549" s="73"/>
      <c r="P22549" s="73"/>
      <c r="T22549" s="73"/>
      <c r="U22549" s="73"/>
      <c r="V22549" s="73"/>
      <c r="X22549" s="12"/>
    </row>
    <row r="22550" spans="2:24" x14ac:dyDescent="0.3">
      <c r="B22550" s="73"/>
      <c r="D22550" s="73"/>
      <c r="P22550" s="73"/>
      <c r="T22550" s="73"/>
      <c r="U22550" s="73"/>
      <c r="V22550" s="73"/>
      <c r="X22550" s="12"/>
    </row>
    <row r="22551" spans="2:24" x14ac:dyDescent="0.3">
      <c r="B22551" s="73"/>
      <c r="D22551" s="73"/>
      <c r="P22551" s="73"/>
      <c r="T22551" s="73"/>
      <c r="U22551" s="73"/>
      <c r="V22551" s="73"/>
      <c r="X22551" s="12"/>
    </row>
    <row r="22552" spans="2:24" x14ac:dyDescent="0.3">
      <c r="B22552" s="73"/>
      <c r="D22552" s="73"/>
      <c r="P22552" s="73"/>
      <c r="T22552" s="73"/>
      <c r="U22552" s="73"/>
      <c r="V22552" s="73"/>
      <c r="X22552" s="12"/>
    </row>
    <row r="22553" spans="2:24" x14ac:dyDescent="0.3">
      <c r="B22553" s="73"/>
      <c r="D22553" s="73"/>
      <c r="P22553" s="73"/>
      <c r="T22553" s="73"/>
      <c r="U22553" s="73"/>
      <c r="V22553" s="73"/>
      <c r="X22553" s="12"/>
    </row>
    <row r="22554" spans="2:24" x14ac:dyDescent="0.3">
      <c r="B22554" s="73"/>
      <c r="D22554" s="73"/>
      <c r="P22554" s="73"/>
      <c r="T22554" s="73"/>
      <c r="U22554" s="73"/>
      <c r="V22554" s="73"/>
      <c r="X22554" s="12"/>
    </row>
    <row r="22555" spans="2:24" x14ac:dyDescent="0.3">
      <c r="B22555" s="73"/>
      <c r="D22555" s="73"/>
      <c r="P22555" s="73"/>
      <c r="T22555" s="73"/>
      <c r="U22555" s="73"/>
      <c r="V22555" s="73"/>
      <c r="X22555" s="12"/>
    </row>
    <row r="22556" spans="2:24" x14ac:dyDescent="0.3">
      <c r="B22556" s="73"/>
      <c r="D22556" s="73"/>
      <c r="P22556" s="73"/>
      <c r="T22556" s="73"/>
      <c r="U22556" s="73"/>
      <c r="V22556" s="73"/>
      <c r="X22556" s="12"/>
    </row>
    <row r="22557" spans="2:24" x14ac:dyDescent="0.3">
      <c r="B22557" s="73"/>
      <c r="D22557" s="73"/>
      <c r="P22557" s="73"/>
      <c r="T22557" s="73"/>
      <c r="U22557" s="73"/>
      <c r="V22557" s="73"/>
      <c r="X22557" s="12"/>
    </row>
    <row r="22558" spans="2:24" x14ac:dyDescent="0.3">
      <c r="B22558" s="73"/>
      <c r="D22558" s="73"/>
      <c r="P22558" s="73"/>
      <c r="T22558" s="73"/>
      <c r="U22558" s="73"/>
      <c r="V22558" s="73"/>
      <c r="X22558" s="12"/>
    </row>
    <row r="22559" spans="2:24" x14ac:dyDescent="0.3">
      <c r="B22559" s="73"/>
      <c r="D22559" s="73"/>
      <c r="P22559" s="73"/>
      <c r="T22559" s="73"/>
      <c r="U22559" s="73"/>
      <c r="V22559" s="73"/>
      <c r="X22559" s="12"/>
    </row>
    <row r="22560" spans="2:24" x14ac:dyDescent="0.3">
      <c r="B22560" s="73"/>
      <c r="D22560" s="73"/>
      <c r="P22560" s="73"/>
      <c r="T22560" s="73"/>
      <c r="U22560" s="73"/>
      <c r="V22560" s="73"/>
      <c r="X22560" s="12"/>
    </row>
    <row r="22561" spans="2:24" x14ac:dyDescent="0.3">
      <c r="B22561" s="73"/>
      <c r="D22561" s="73"/>
      <c r="P22561" s="73"/>
      <c r="T22561" s="73"/>
      <c r="U22561" s="73"/>
      <c r="V22561" s="73"/>
      <c r="X22561" s="12"/>
    </row>
    <row r="22562" spans="2:24" x14ac:dyDescent="0.3">
      <c r="B22562" s="73"/>
      <c r="D22562" s="73"/>
      <c r="P22562" s="73"/>
      <c r="T22562" s="73"/>
      <c r="U22562" s="73"/>
      <c r="V22562" s="73"/>
      <c r="X22562" s="12"/>
    </row>
    <row r="22563" spans="2:24" x14ac:dyDescent="0.3">
      <c r="B22563" s="73"/>
      <c r="D22563" s="73"/>
      <c r="P22563" s="73"/>
      <c r="T22563" s="73"/>
      <c r="U22563" s="73"/>
      <c r="V22563" s="73"/>
      <c r="X22563" s="12"/>
    </row>
    <row r="22564" spans="2:24" x14ac:dyDescent="0.3">
      <c r="B22564" s="73"/>
      <c r="D22564" s="73"/>
      <c r="P22564" s="73"/>
      <c r="T22564" s="73"/>
      <c r="U22564" s="73"/>
      <c r="V22564" s="73"/>
      <c r="X22564" s="12"/>
    </row>
    <row r="22565" spans="2:24" x14ac:dyDescent="0.3">
      <c r="B22565" s="73"/>
      <c r="D22565" s="73"/>
      <c r="P22565" s="73"/>
      <c r="T22565" s="73"/>
      <c r="U22565" s="73"/>
      <c r="V22565" s="73"/>
      <c r="X22565" s="12"/>
    </row>
    <row r="22566" spans="2:24" x14ac:dyDescent="0.3">
      <c r="B22566" s="73"/>
      <c r="D22566" s="73"/>
      <c r="P22566" s="73"/>
      <c r="T22566" s="73"/>
      <c r="U22566" s="73"/>
      <c r="V22566" s="73"/>
      <c r="X22566" s="12"/>
    </row>
    <row r="22567" spans="2:24" x14ac:dyDescent="0.3">
      <c r="B22567" s="73"/>
      <c r="D22567" s="73"/>
      <c r="P22567" s="73"/>
      <c r="T22567" s="73"/>
      <c r="U22567" s="73"/>
      <c r="V22567" s="73"/>
      <c r="X22567" s="12"/>
    </row>
    <row r="22568" spans="2:24" x14ac:dyDescent="0.3">
      <c r="B22568" s="73"/>
      <c r="D22568" s="73"/>
      <c r="P22568" s="73"/>
      <c r="T22568" s="73"/>
      <c r="U22568" s="73"/>
      <c r="V22568" s="73"/>
      <c r="X22568" s="12"/>
    </row>
    <row r="22569" spans="2:24" x14ac:dyDescent="0.3">
      <c r="B22569" s="73"/>
      <c r="D22569" s="73"/>
      <c r="P22569" s="73"/>
      <c r="T22569" s="73"/>
      <c r="U22569" s="73"/>
      <c r="V22569" s="73"/>
      <c r="X22569" s="12"/>
    </row>
    <row r="22570" spans="2:24" x14ac:dyDescent="0.3">
      <c r="B22570" s="73"/>
      <c r="D22570" s="73"/>
      <c r="P22570" s="73"/>
      <c r="T22570" s="73"/>
      <c r="U22570" s="73"/>
      <c r="V22570" s="73"/>
      <c r="X22570" s="12"/>
    </row>
    <row r="22571" spans="2:24" x14ac:dyDescent="0.3">
      <c r="B22571" s="73"/>
      <c r="D22571" s="73"/>
      <c r="P22571" s="73"/>
      <c r="T22571" s="73"/>
      <c r="U22571" s="73"/>
      <c r="V22571" s="73"/>
      <c r="X22571" s="12"/>
    </row>
    <row r="22572" spans="2:24" x14ac:dyDescent="0.3">
      <c r="B22572" s="73"/>
      <c r="D22572" s="73"/>
      <c r="P22572" s="73"/>
      <c r="T22572" s="73"/>
      <c r="U22572" s="73"/>
      <c r="V22572" s="73"/>
      <c r="X22572" s="12"/>
    </row>
    <row r="22573" spans="2:24" x14ac:dyDescent="0.3">
      <c r="B22573" s="73"/>
      <c r="D22573" s="73"/>
      <c r="P22573" s="73"/>
      <c r="T22573" s="73"/>
      <c r="U22573" s="73"/>
      <c r="V22573" s="73"/>
      <c r="X22573" s="12"/>
    </row>
    <row r="22574" spans="2:24" x14ac:dyDescent="0.3">
      <c r="B22574" s="73"/>
      <c r="D22574" s="73"/>
      <c r="P22574" s="73"/>
      <c r="T22574" s="73"/>
      <c r="U22574" s="73"/>
      <c r="V22574" s="73"/>
      <c r="X22574" s="12"/>
    </row>
    <row r="22575" spans="2:24" x14ac:dyDescent="0.3">
      <c r="B22575" s="73"/>
      <c r="D22575" s="73"/>
      <c r="P22575" s="73"/>
      <c r="T22575" s="73"/>
      <c r="U22575" s="73"/>
      <c r="V22575" s="73"/>
      <c r="X22575" s="12"/>
    </row>
    <row r="22576" spans="2:24" x14ac:dyDescent="0.3">
      <c r="B22576" s="73"/>
      <c r="D22576" s="73"/>
      <c r="P22576" s="73"/>
      <c r="T22576" s="73"/>
      <c r="U22576" s="73"/>
      <c r="V22576" s="73"/>
      <c r="X22576" s="12"/>
    </row>
    <row r="22577" spans="2:24" x14ac:dyDescent="0.3">
      <c r="B22577" s="73"/>
      <c r="D22577" s="73"/>
      <c r="P22577" s="73"/>
      <c r="T22577" s="73"/>
      <c r="U22577" s="73"/>
      <c r="V22577" s="73"/>
      <c r="X22577" s="12"/>
    </row>
    <row r="22578" spans="2:24" x14ac:dyDescent="0.3">
      <c r="B22578" s="73"/>
      <c r="D22578" s="73"/>
      <c r="P22578" s="73"/>
      <c r="T22578" s="73"/>
      <c r="U22578" s="73"/>
      <c r="V22578" s="73"/>
      <c r="X22578" s="12"/>
    </row>
    <row r="22579" spans="2:24" x14ac:dyDescent="0.3">
      <c r="B22579" s="73"/>
      <c r="D22579" s="73"/>
      <c r="P22579" s="73"/>
      <c r="T22579" s="73"/>
      <c r="U22579" s="73"/>
      <c r="V22579" s="73"/>
      <c r="X22579" s="12"/>
    </row>
    <row r="22580" spans="2:24" x14ac:dyDescent="0.3">
      <c r="B22580" s="73"/>
      <c r="D22580" s="73"/>
      <c r="P22580" s="73"/>
      <c r="T22580" s="73"/>
      <c r="U22580" s="73"/>
      <c r="V22580" s="73"/>
      <c r="X22580" s="12"/>
    </row>
    <row r="22581" spans="2:24" x14ac:dyDescent="0.3">
      <c r="B22581" s="73"/>
      <c r="D22581" s="73"/>
      <c r="P22581" s="73"/>
      <c r="T22581" s="73"/>
      <c r="U22581" s="73"/>
      <c r="V22581" s="73"/>
      <c r="X22581" s="12"/>
    </row>
    <row r="22582" spans="2:24" x14ac:dyDescent="0.3">
      <c r="B22582" s="73"/>
      <c r="D22582" s="73"/>
      <c r="P22582" s="73"/>
      <c r="T22582" s="73"/>
      <c r="U22582" s="73"/>
      <c r="V22582" s="73"/>
      <c r="X22582" s="12"/>
    </row>
    <row r="22583" spans="2:24" x14ac:dyDescent="0.3">
      <c r="B22583" s="73"/>
      <c r="D22583" s="73"/>
      <c r="P22583" s="73"/>
      <c r="T22583" s="73"/>
      <c r="U22583" s="73"/>
      <c r="V22583" s="73"/>
      <c r="X22583" s="12"/>
    </row>
    <row r="22584" spans="2:24" x14ac:dyDescent="0.3">
      <c r="B22584" s="73"/>
      <c r="D22584" s="73"/>
      <c r="P22584" s="73"/>
      <c r="T22584" s="73"/>
      <c r="U22584" s="73"/>
      <c r="V22584" s="73"/>
      <c r="X22584" s="12"/>
    </row>
    <row r="22585" spans="2:24" x14ac:dyDescent="0.3">
      <c r="B22585" s="73"/>
      <c r="D22585" s="73"/>
      <c r="P22585" s="73"/>
      <c r="T22585" s="73"/>
      <c r="U22585" s="73"/>
      <c r="V22585" s="73"/>
      <c r="X22585" s="12"/>
    </row>
    <row r="22586" spans="2:24" x14ac:dyDescent="0.3">
      <c r="B22586" s="73"/>
      <c r="D22586" s="73"/>
      <c r="P22586" s="73"/>
      <c r="T22586" s="73"/>
      <c r="U22586" s="73"/>
      <c r="V22586" s="73"/>
      <c r="X22586" s="12"/>
    </row>
    <row r="22587" spans="2:24" x14ac:dyDescent="0.3">
      <c r="B22587" s="73"/>
      <c r="D22587" s="73"/>
      <c r="P22587" s="73"/>
      <c r="T22587" s="73"/>
      <c r="U22587" s="73"/>
      <c r="V22587" s="73"/>
      <c r="X22587" s="12"/>
    </row>
    <row r="22588" spans="2:24" x14ac:dyDescent="0.3">
      <c r="B22588" s="73"/>
      <c r="D22588" s="73"/>
      <c r="P22588" s="73"/>
      <c r="T22588" s="73"/>
      <c r="U22588" s="73"/>
      <c r="V22588" s="73"/>
      <c r="X22588" s="12"/>
    </row>
    <row r="22589" spans="2:24" x14ac:dyDescent="0.3">
      <c r="B22589" s="73"/>
      <c r="D22589" s="73"/>
      <c r="P22589" s="73"/>
      <c r="T22589" s="73"/>
      <c r="U22589" s="73"/>
      <c r="V22589" s="73"/>
      <c r="X22589" s="12"/>
    </row>
    <row r="22590" spans="2:24" x14ac:dyDescent="0.3">
      <c r="B22590" s="73"/>
      <c r="D22590" s="73"/>
      <c r="P22590" s="73"/>
      <c r="T22590" s="73"/>
      <c r="U22590" s="73"/>
      <c r="V22590" s="73"/>
      <c r="X22590" s="12"/>
    </row>
    <row r="22591" spans="2:24" x14ac:dyDescent="0.3">
      <c r="B22591" s="73"/>
      <c r="D22591" s="73"/>
      <c r="P22591" s="73"/>
      <c r="T22591" s="73"/>
      <c r="U22591" s="73"/>
      <c r="V22591" s="73"/>
      <c r="X22591" s="12"/>
    </row>
    <row r="22592" spans="2:24" x14ac:dyDescent="0.3">
      <c r="B22592" s="73"/>
      <c r="D22592" s="73"/>
      <c r="P22592" s="73"/>
      <c r="T22592" s="73"/>
      <c r="U22592" s="73"/>
      <c r="V22592" s="73"/>
      <c r="X22592" s="12"/>
    </row>
    <row r="22593" spans="2:24" x14ac:dyDescent="0.3">
      <c r="B22593" s="73"/>
      <c r="D22593" s="73"/>
      <c r="P22593" s="73"/>
      <c r="T22593" s="73"/>
      <c r="U22593" s="73"/>
      <c r="V22593" s="73"/>
      <c r="X22593" s="12"/>
    </row>
    <row r="22594" spans="2:24" x14ac:dyDescent="0.3">
      <c r="B22594" s="73"/>
      <c r="D22594" s="73"/>
      <c r="P22594" s="73"/>
      <c r="T22594" s="73"/>
      <c r="U22594" s="73"/>
      <c r="V22594" s="73"/>
      <c r="X22594" s="12"/>
    </row>
    <row r="22595" spans="2:24" x14ac:dyDescent="0.3">
      <c r="B22595" s="73"/>
      <c r="D22595" s="73"/>
      <c r="P22595" s="73"/>
      <c r="T22595" s="73"/>
      <c r="U22595" s="73"/>
      <c r="V22595" s="73"/>
      <c r="X22595" s="12"/>
    </row>
    <row r="22596" spans="2:24" x14ac:dyDescent="0.3">
      <c r="B22596" s="73"/>
      <c r="D22596" s="73"/>
      <c r="P22596" s="73"/>
      <c r="T22596" s="73"/>
      <c r="U22596" s="73"/>
      <c r="V22596" s="73"/>
      <c r="X22596" s="12"/>
    </row>
    <row r="22597" spans="2:24" x14ac:dyDescent="0.3">
      <c r="B22597" s="73"/>
      <c r="D22597" s="73"/>
      <c r="P22597" s="73"/>
      <c r="T22597" s="73"/>
      <c r="U22597" s="73"/>
      <c r="V22597" s="73"/>
      <c r="X22597" s="12"/>
    </row>
    <row r="22598" spans="2:24" x14ac:dyDescent="0.3">
      <c r="B22598" s="73"/>
      <c r="D22598" s="73"/>
      <c r="P22598" s="73"/>
      <c r="T22598" s="73"/>
      <c r="U22598" s="73"/>
      <c r="V22598" s="73"/>
      <c r="X22598" s="12"/>
    </row>
    <row r="22599" spans="2:24" x14ac:dyDescent="0.3">
      <c r="B22599" s="73"/>
      <c r="D22599" s="73"/>
      <c r="P22599" s="73"/>
      <c r="T22599" s="73"/>
      <c r="U22599" s="73"/>
      <c r="V22599" s="73"/>
      <c r="X22599" s="12"/>
    </row>
    <row r="22600" spans="2:24" x14ac:dyDescent="0.3">
      <c r="B22600" s="73"/>
      <c r="D22600" s="73"/>
      <c r="P22600" s="73"/>
      <c r="T22600" s="73"/>
      <c r="U22600" s="73"/>
      <c r="V22600" s="73"/>
      <c r="X22600" s="12"/>
    </row>
    <row r="22601" spans="2:24" x14ac:dyDescent="0.3">
      <c r="B22601" s="73"/>
      <c r="D22601" s="73"/>
      <c r="P22601" s="73"/>
      <c r="T22601" s="73"/>
      <c r="U22601" s="73"/>
      <c r="V22601" s="73"/>
      <c r="X22601" s="12"/>
    </row>
    <row r="22602" spans="2:24" x14ac:dyDescent="0.3">
      <c r="B22602" s="73"/>
      <c r="D22602" s="73"/>
      <c r="P22602" s="73"/>
      <c r="T22602" s="73"/>
      <c r="U22602" s="73"/>
      <c r="V22602" s="73"/>
      <c r="X22602" s="12"/>
    </row>
    <row r="22603" spans="2:24" x14ac:dyDescent="0.3">
      <c r="B22603" s="73"/>
      <c r="D22603" s="73"/>
      <c r="P22603" s="73"/>
      <c r="T22603" s="73"/>
      <c r="U22603" s="73"/>
      <c r="V22603" s="73"/>
      <c r="X22603" s="12"/>
    </row>
    <row r="22604" spans="2:24" x14ac:dyDescent="0.3">
      <c r="B22604" s="73"/>
      <c r="D22604" s="73"/>
      <c r="P22604" s="73"/>
      <c r="T22604" s="73"/>
      <c r="U22604" s="73"/>
      <c r="V22604" s="73"/>
      <c r="X22604" s="12"/>
    </row>
    <row r="22605" spans="2:24" x14ac:dyDescent="0.3">
      <c r="B22605" s="73"/>
      <c r="D22605" s="73"/>
      <c r="P22605" s="73"/>
      <c r="T22605" s="73"/>
      <c r="U22605" s="73"/>
      <c r="V22605" s="73"/>
      <c r="X22605" s="12"/>
    </row>
    <row r="22606" spans="2:24" x14ac:dyDescent="0.3">
      <c r="B22606" s="73"/>
      <c r="D22606" s="73"/>
      <c r="P22606" s="73"/>
      <c r="T22606" s="73"/>
      <c r="U22606" s="73"/>
      <c r="V22606" s="73"/>
      <c r="X22606" s="12"/>
    </row>
    <row r="22607" spans="2:24" x14ac:dyDescent="0.3">
      <c r="B22607" s="73"/>
      <c r="D22607" s="73"/>
      <c r="P22607" s="73"/>
      <c r="T22607" s="73"/>
      <c r="U22607" s="73"/>
      <c r="V22607" s="73"/>
      <c r="X22607" s="12"/>
    </row>
    <row r="22608" spans="2:24" x14ac:dyDescent="0.3">
      <c r="B22608" s="73"/>
      <c r="D22608" s="73"/>
      <c r="P22608" s="73"/>
      <c r="T22608" s="73"/>
      <c r="U22608" s="73"/>
      <c r="V22608" s="73"/>
      <c r="X22608" s="12"/>
    </row>
    <row r="22609" spans="2:24" x14ac:dyDescent="0.3">
      <c r="B22609" s="73"/>
      <c r="D22609" s="73"/>
      <c r="P22609" s="73"/>
      <c r="T22609" s="73"/>
      <c r="U22609" s="73"/>
      <c r="V22609" s="73"/>
      <c r="X22609" s="12"/>
    </row>
    <row r="22610" spans="2:24" x14ac:dyDescent="0.3">
      <c r="B22610" s="73"/>
      <c r="D22610" s="73"/>
      <c r="P22610" s="73"/>
      <c r="T22610" s="73"/>
      <c r="U22610" s="73"/>
      <c r="V22610" s="73"/>
      <c r="X22610" s="12"/>
    </row>
    <row r="22611" spans="2:24" x14ac:dyDescent="0.3">
      <c r="B22611" s="73"/>
      <c r="D22611" s="73"/>
      <c r="P22611" s="73"/>
      <c r="T22611" s="73"/>
      <c r="U22611" s="73"/>
      <c r="V22611" s="73"/>
      <c r="X22611" s="12"/>
    </row>
    <row r="22612" spans="2:24" x14ac:dyDescent="0.3">
      <c r="B22612" s="73"/>
      <c r="D22612" s="73"/>
      <c r="P22612" s="73"/>
      <c r="T22612" s="73"/>
      <c r="U22612" s="73"/>
      <c r="V22612" s="73"/>
      <c r="X22612" s="12"/>
    </row>
    <row r="22613" spans="2:24" x14ac:dyDescent="0.3">
      <c r="B22613" s="73"/>
      <c r="D22613" s="73"/>
      <c r="P22613" s="73"/>
      <c r="T22613" s="73"/>
      <c r="U22613" s="73"/>
      <c r="V22613" s="73"/>
      <c r="X22613" s="12"/>
    </row>
    <row r="22614" spans="2:24" x14ac:dyDescent="0.3">
      <c r="B22614" s="73"/>
      <c r="D22614" s="73"/>
      <c r="P22614" s="73"/>
      <c r="T22614" s="73"/>
      <c r="U22614" s="73"/>
      <c r="V22614" s="73"/>
      <c r="X22614" s="12"/>
    </row>
    <row r="22615" spans="2:24" x14ac:dyDescent="0.3">
      <c r="B22615" s="73"/>
      <c r="D22615" s="73"/>
      <c r="P22615" s="73"/>
      <c r="T22615" s="73"/>
      <c r="U22615" s="73"/>
      <c r="V22615" s="73"/>
      <c r="X22615" s="12"/>
    </row>
    <row r="22616" spans="2:24" x14ac:dyDescent="0.3">
      <c r="B22616" s="73"/>
      <c r="D22616" s="73"/>
      <c r="P22616" s="73"/>
      <c r="T22616" s="73"/>
      <c r="U22616" s="73"/>
      <c r="V22616" s="73"/>
      <c r="X22616" s="12"/>
    </row>
    <row r="22617" spans="2:24" x14ac:dyDescent="0.3">
      <c r="B22617" s="73"/>
      <c r="D22617" s="73"/>
      <c r="P22617" s="73"/>
      <c r="T22617" s="73"/>
      <c r="U22617" s="73"/>
      <c r="V22617" s="73"/>
      <c r="X22617" s="12"/>
    </row>
    <row r="22618" spans="2:24" x14ac:dyDescent="0.3">
      <c r="B22618" s="73"/>
      <c r="D22618" s="73"/>
      <c r="P22618" s="73"/>
      <c r="T22618" s="73"/>
      <c r="U22618" s="73"/>
      <c r="V22618" s="73"/>
      <c r="X22618" s="12"/>
    </row>
    <row r="22619" spans="2:24" x14ac:dyDescent="0.3">
      <c r="B22619" s="73"/>
      <c r="D22619" s="73"/>
      <c r="P22619" s="73"/>
      <c r="T22619" s="73"/>
      <c r="U22619" s="73"/>
      <c r="V22619" s="73"/>
      <c r="X22619" s="12"/>
    </row>
    <row r="22620" spans="2:24" x14ac:dyDescent="0.3">
      <c r="B22620" s="73"/>
      <c r="D22620" s="73"/>
      <c r="P22620" s="73"/>
      <c r="T22620" s="73"/>
      <c r="U22620" s="73"/>
      <c r="V22620" s="73"/>
      <c r="X22620" s="12"/>
    </row>
    <row r="22621" spans="2:24" x14ac:dyDescent="0.3">
      <c r="B22621" s="73"/>
      <c r="D22621" s="73"/>
      <c r="P22621" s="73"/>
      <c r="T22621" s="73"/>
      <c r="U22621" s="73"/>
      <c r="V22621" s="73"/>
      <c r="X22621" s="12"/>
    </row>
    <row r="22622" spans="2:24" x14ac:dyDescent="0.3">
      <c r="B22622" s="73"/>
      <c r="D22622" s="73"/>
      <c r="P22622" s="73"/>
      <c r="T22622" s="73"/>
      <c r="U22622" s="73"/>
      <c r="V22622" s="73"/>
      <c r="X22622" s="12"/>
    </row>
    <row r="22623" spans="2:24" x14ac:dyDescent="0.3">
      <c r="B22623" s="73"/>
      <c r="D22623" s="73"/>
      <c r="P22623" s="73"/>
      <c r="T22623" s="73"/>
      <c r="U22623" s="73"/>
      <c r="V22623" s="73"/>
      <c r="X22623" s="12"/>
    </row>
    <row r="22624" spans="2:24" x14ac:dyDescent="0.3">
      <c r="B22624" s="73"/>
      <c r="D22624" s="73"/>
      <c r="P22624" s="73"/>
      <c r="T22624" s="73"/>
      <c r="U22624" s="73"/>
      <c r="V22624" s="73"/>
      <c r="X22624" s="12"/>
    </row>
    <row r="22625" spans="2:24" x14ac:dyDescent="0.3">
      <c r="B22625" s="73"/>
      <c r="D22625" s="73"/>
      <c r="P22625" s="73"/>
      <c r="T22625" s="73"/>
      <c r="U22625" s="73"/>
      <c r="V22625" s="73"/>
      <c r="X22625" s="12"/>
    </row>
    <row r="22626" spans="2:24" x14ac:dyDescent="0.3">
      <c r="B22626" s="73"/>
      <c r="D22626" s="73"/>
      <c r="P22626" s="73"/>
      <c r="T22626" s="73"/>
      <c r="U22626" s="73"/>
      <c r="V22626" s="73"/>
      <c r="X22626" s="12"/>
    </row>
    <row r="22627" spans="2:24" x14ac:dyDescent="0.3">
      <c r="B22627" s="73"/>
      <c r="D22627" s="73"/>
      <c r="P22627" s="73"/>
      <c r="T22627" s="73"/>
      <c r="U22627" s="73"/>
      <c r="V22627" s="73"/>
      <c r="X22627" s="12"/>
    </row>
    <row r="22628" spans="2:24" x14ac:dyDescent="0.3">
      <c r="B22628" s="73"/>
      <c r="D22628" s="73"/>
      <c r="P22628" s="73"/>
      <c r="T22628" s="73"/>
      <c r="U22628" s="73"/>
      <c r="V22628" s="73"/>
      <c r="X22628" s="12"/>
    </row>
    <row r="22629" spans="2:24" x14ac:dyDescent="0.3">
      <c r="B22629" s="73"/>
      <c r="D22629" s="73"/>
      <c r="P22629" s="73"/>
      <c r="T22629" s="73"/>
      <c r="U22629" s="73"/>
      <c r="V22629" s="73"/>
      <c r="X22629" s="12"/>
    </row>
    <row r="22630" spans="2:24" x14ac:dyDescent="0.3">
      <c r="B22630" s="73"/>
      <c r="D22630" s="73"/>
      <c r="P22630" s="73"/>
      <c r="T22630" s="73"/>
      <c r="U22630" s="73"/>
      <c r="V22630" s="73"/>
      <c r="X22630" s="12"/>
    </row>
    <row r="22631" spans="2:24" x14ac:dyDescent="0.3">
      <c r="B22631" s="73"/>
      <c r="D22631" s="73"/>
      <c r="P22631" s="73"/>
      <c r="T22631" s="73"/>
      <c r="U22631" s="73"/>
      <c r="V22631" s="73"/>
      <c r="X22631" s="12"/>
    </row>
    <row r="22632" spans="2:24" x14ac:dyDescent="0.3">
      <c r="B22632" s="73"/>
      <c r="D22632" s="73"/>
      <c r="P22632" s="73"/>
      <c r="T22632" s="73"/>
      <c r="U22632" s="73"/>
      <c r="V22632" s="73"/>
      <c r="X22632" s="12"/>
    </row>
    <row r="22633" spans="2:24" x14ac:dyDescent="0.3">
      <c r="B22633" s="73"/>
      <c r="D22633" s="73"/>
      <c r="P22633" s="73"/>
      <c r="T22633" s="73"/>
      <c r="U22633" s="73"/>
      <c r="V22633" s="73"/>
      <c r="X22633" s="12"/>
    </row>
    <row r="22634" spans="2:24" x14ac:dyDescent="0.3">
      <c r="B22634" s="73"/>
      <c r="D22634" s="73"/>
      <c r="P22634" s="73"/>
      <c r="T22634" s="73"/>
      <c r="U22634" s="73"/>
      <c r="V22634" s="73"/>
      <c r="X22634" s="12"/>
    </row>
    <row r="22635" spans="2:24" x14ac:dyDescent="0.3">
      <c r="B22635" s="73"/>
      <c r="D22635" s="73"/>
      <c r="P22635" s="73"/>
      <c r="T22635" s="73"/>
      <c r="U22635" s="73"/>
      <c r="V22635" s="73"/>
      <c r="X22635" s="12"/>
    </row>
    <row r="22636" spans="2:24" x14ac:dyDescent="0.3">
      <c r="B22636" s="73"/>
      <c r="D22636" s="73"/>
      <c r="P22636" s="73"/>
      <c r="T22636" s="73"/>
      <c r="U22636" s="73"/>
      <c r="V22636" s="73"/>
      <c r="X22636" s="12"/>
    </row>
    <row r="22637" spans="2:24" x14ac:dyDescent="0.3">
      <c r="B22637" s="73"/>
      <c r="D22637" s="73"/>
      <c r="P22637" s="73"/>
      <c r="T22637" s="73"/>
      <c r="U22637" s="73"/>
      <c r="V22637" s="73"/>
      <c r="X22637" s="12"/>
    </row>
    <row r="22638" spans="2:24" x14ac:dyDescent="0.3">
      <c r="B22638" s="73"/>
      <c r="D22638" s="73"/>
      <c r="P22638" s="73"/>
      <c r="T22638" s="73"/>
      <c r="U22638" s="73"/>
      <c r="V22638" s="73"/>
      <c r="X22638" s="12"/>
    </row>
    <row r="22639" spans="2:24" x14ac:dyDescent="0.3">
      <c r="B22639" s="73"/>
      <c r="D22639" s="73"/>
      <c r="P22639" s="73"/>
      <c r="T22639" s="73"/>
      <c r="U22639" s="73"/>
      <c r="V22639" s="73"/>
      <c r="X22639" s="12"/>
    </row>
    <row r="22640" spans="2:24" x14ac:dyDescent="0.3">
      <c r="B22640" s="73"/>
      <c r="D22640" s="73"/>
      <c r="P22640" s="73"/>
      <c r="T22640" s="73"/>
      <c r="U22640" s="73"/>
      <c r="V22640" s="73"/>
      <c r="X22640" s="12"/>
    </row>
    <row r="22641" spans="2:24" x14ac:dyDescent="0.3">
      <c r="B22641" s="73"/>
      <c r="D22641" s="73"/>
      <c r="P22641" s="73"/>
      <c r="T22641" s="73"/>
      <c r="U22641" s="73"/>
      <c r="V22641" s="73"/>
      <c r="X22641" s="12"/>
    </row>
    <row r="22642" spans="2:24" x14ac:dyDescent="0.3">
      <c r="B22642" s="73"/>
      <c r="D22642" s="73"/>
      <c r="P22642" s="73"/>
      <c r="T22642" s="73"/>
      <c r="U22642" s="73"/>
      <c r="V22642" s="73"/>
      <c r="X22642" s="12"/>
    </row>
    <row r="22643" spans="2:24" x14ac:dyDescent="0.3">
      <c r="B22643" s="73"/>
      <c r="D22643" s="73"/>
      <c r="P22643" s="73"/>
      <c r="T22643" s="73"/>
      <c r="U22643" s="73"/>
      <c r="V22643" s="73"/>
      <c r="X22643" s="12"/>
    </row>
    <row r="22644" spans="2:24" x14ac:dyDescent="0.3">
      <c r="B22644" s="73"/>
      <c r="D22644" s="73"/>
      <c r="P22644" s="73"/>
      <c r="T22644" s="73"/>
      <c r="U22644" s="73"/>
      <c r="V22644" s="73"/>
      <c r="X22644" s="12"/>
    </row>
    <row r="22645" spans="2:24" x14ac:dyDescent="0.3">
      <c r="B22645" s="73"/>
      <c r="D22645" s="73"/>
      <c r="P22645" s="73"/>
      <c r="T22645" s="73"/>
      <c r="U22645" s="73"/>
      <c r="V22645" s="73"/>
      <c r="X22645" s="12"/>
    </row>
    <row r="22646" spans="2:24" x14ac:dyDescent="0.3">
      <c r="B22646" s="73"/>
      <c r="D22646" s="73"/>
      <c r="P22646" s="73"/>
      <c r="T22646" s="73"/>
      <c r="U22646" s="73"/>
      <c r="V22646" s="73"/>
      <c r="X22646" s="12"/>
    </row>
    <row r="22647" spans="2:24" x14ac:dyDescent="0.3">
      <c r="B22647" s="73"/>
      <c r="D22647" s="73"/>
      <c r="P22647" s="73"/>
      <c r="T22647" s="73"/>
      <c r="U22647" s="73"/>
      <c r="V22647" s="73"/>
      <c r="X22647" s="12"/>
    </row>
    <row r="22648" spans="2:24" x14ac:dyDescent="0.3">
      <c r="B22648" s="73"/>
      <c r="D22648" s="73"/>
      <c r="P22648" s="73"/>
      <c r="T22648" s="73"/>
      <c r="U22648" s="73"/>
      <c r="V22648" s="73"/>
      <c r="X22648" s="12"/>
    </row>
    <row r="22649" spans="2:24" x14ac:dyDescent="0.3">
      <c r="B22649" s="73"/>
      <c r="D22649" s="73"/>
      <c r="P22649" s="73"/>
      <c r="T22649" s="73"/>
      <c r="U22649" s="73"/>
      <c r="V22649" s="73"/>
      <c r="X22649" s="12"/>
    </row>
    <row r="22650" spans="2:24" x14ac:dyDescent="0.3">
      <c r="B22650" s="73"/>
      <c r="D22650" s="73"/>
      <c r="P22650" s="73"/>
      <c r="T22650" s="73"/>
      <c r="U22650" s="73"/>
      <c r="V22650" s="73"/>
      <c r="X22650" s="12"/>
    </row>
    <row r="22651" spans="2:24" x14ac:dyDescent="0.3">
      <c r="B22651" s="73"/>
      <c r="D22651" s="73"/>
      <c r="P22651" s="73"/>
      <c r="T22651" s="73"/>
      <c r="U22651" s="73"/>
      <c r="V22651" s="73"/>
      <c r="X22651" s="12"/>
    </row>
    <row r="22652" spans="2:24" x14ac:dyDescent="0.3">
      <c r="B22652" s="73"/>
      <c r="D22652" s="73"/>
      <c r="P22652" s="73"/>
      <c r="T22652" s="73"/>
      <c r="U22652" s="73"/>
      <c r="V22652" s="73"/>
      <c r="X22652" s="12"/>
    </row>
    <row r="22653" spans="2:24" x14ac:dyDescent="0.3">
      <c r="B22653" s="73"/>
      <c r="D22653" s="73"/>
      <c r="P22653" s="73"/>
      <c r="T22653" s="73"/>
      <c r="U22653" s="73"/>
      <c r="V22653" s="73"/>
      <c r="X22653" s="12"/>
    </row>
    <row r="22654" spans="2:24" x14ac:dyDescent="0.3">
      <c r="B22654" s="73"/>
      <c r="D22654" s="73"/>
      <c r="P22654" s="73"/>
      <c r="T22654" s="73"/>
      <c r="U22654" s="73"/>
      <c r="V22654" s="73"/>
      <c r="X22654" s="12"/>
    </row>
    <row r="22655" spans="2:24" x14ac:dyDescent="0.3">
      <c r="B22655" s="73"/>
      <c r="D22655" s="73"/>
      <c r="P22655" s="73"/>
      <c r="T22655" s="73"/>
      <c r="U22655" s="73"/>
      <c r="V22655" s="73"/>
      <c r="X22655" s="12"/>
    </row>
    <row r="22656" spans="2:24" x14ac:dyDescent="0.3">
      <c r="B22656" s="73"/>
      <c r="D22656" s="73"/>
      <c r="P22656" s="73"/>
      <c r="T22656" s="73"/>
      <c r="U22656" s="73"/>
      <c r="V22656" s="73"/>
      <c r="X22656" s="12"/>
    </row>
    <row r="22657" spans="2:24" x14ac:dyDescent="0.3">
      <c r="B22657" s="73"/>
      <c r="D22657" s="73"/>
      <c r="P22657" s="73"/>
      <c r="T22657" s="73"/>
      <c r="U22657" s="73"/>
      <c r="V22657" s="73"/>
      <c r="X22657" s="12"/>
    </row>
    <row r="22658" spans="2:24" x14ac:dyDescent="0.3">
      <c r="B22658" s="73"/>
      <c r="D22658" s="73"/>
      <c r="P22658" s="73"/>
      <c r="T22658" s="73"/>
      <c r="U22658" s="73"/>
      <c r="V22658" s="73"/>
      <c r="X22658" s="12"/>
    </row>
    <row r="22659" spans="2:24" x14ac:dyDescent="0.3">
      <c r="B22659" s="73"/>
      <c r="D22659" s="73"/>
      <c r="P22659" s="73"/>
      <c r="T22659" s="73"/>
      <c r="U22659" s="73"/>
      <c r="V22659" s="73"/>
      <c r="X22659" s="12"/>
    </row>
    <row r="22660" spans="2:24" x14ac:dyDescent="0.3">
      <c r="B22660" s="73"/>
      <c r="D22660" s="73"/>
      <c r="P22660" s="73"/>
      <c r="T22660" s="73"/>
      <c r="U22660" s="73"/>
      <c r="V22660" s="73"/>
      <c r="X22660" s="12"/>
    </row>
    <row r="22661" spans="2:24" x14ac:dyDescent="0.3">
      <c r="B22661" s="73"/>
      <c r="D22661" s="73"/>
      <c r="P22661" s="73"/>
      <c r="T22661" s="73"/>
      <c r="U22661" s="73"/>
      <c r="V22661" s="73"/>
      <c r="X22661" s="12"/>
    </row>
    <row r="22662" spans="2:24" x14ac:dyDescent="0.3">
      <c r="B22662" s="73"/>
      <c r="D22662" s="73"/>
      <c r="P22662" s="73"/>
      <c r="T22662" s="73"/>
      <c r="U22662" s="73"/>
      <c r="V22662" s="73"/>
      <c r="X22662" s="12"/>
    </row>
    <row r="22663" spans="2:24" x14ac:dyDescent="0.3">
      <c r="B22663" s="73"/>
      <c r="D22663" s="73"/>
      <c r="P22663" s="73"/>
      <c r="T22663" s="73"/>
      <c r="U22663" s="73"/>
      <c r="V22663" s="73"/>
      <c r="X22663" s="12"/>
    </row>
    <row r="22664" spans="2:24" x14ac:dyDescent="0.3">
      <c r="B22664" s="73"/>
      <c r="D22664" s="73"/>
      <c r="P22664" s="73"/>
      <c r="T22664" s="73"/>
      <c r="U22664" s="73"/>
      <c r="V22664" s="73"/>
      <c r="X22664" s="12"/>
    </row>
    <row r="22665" spans="2:24" x14ac:dyDescent="0.3">
      <c r="B22665" s="73"/>
      <c r="D22665" s="73"/>
      <c r="P22665" s="73"/>
      <c r="T22665" s="73"/>
      <c r="U22665" s="73"/>
      <c r="V22665" s="73"/>
      <c r="X22665" s="12"/>
    </row>
    <row r="22666" spans="2:24" x14ac:dyDescent="0.3">
      <c r="B22666" s="73"/>
      <c r="D22666" s="73"/>
      <c r="P22666" s="73"/>
      <c r="T22666" s="73"/>
      <c r="U22666" s="73"/>
      <c r="V22666" s="73"/>
      <c r="X22666" s="12"/>
    </row>
    <row r="22667" spans="2:24" x14ac:dyDescent="0.3">
      <c r="B22667" s="73"/>
      <c r="D22667" s="73"/>
      <c r="P22667" s="73"/>
      <c r="T22667" s="73"/>
      <c r="U22667" s="73"/>
      <c r="V22667" s="73"/>
      <c r="X22667" s="12"/>
    </row>
    <row r="22668" spans="2:24" x14ac:dyDescent="0.3">
      <c r="B22668" s="73"/>
      <c r="D22668" s="73"/>
      <c r="P22668" s="73"/>
      <c r="T22668" s="73"/>
      <c r="U22668" s="73"/>
      <c r="V22668" s="73"/>
      <c r="X22668" s="12"/>
    </row>
    <row r="22669" spans="2:24" x14ac:dyDescent="0.3">
      <c r="B22669" s="73"/>
      <c r="D22669" s="73"/>
      <c r="P22669" s="73"/>
      <c r="T22669" s="73"/>
      <c r="U22669" s="73"/>
      <c r="V22669" s="73"/>
      <c r="X22669" s="12"/>
    </row>
    <row r="22670" spans="2:24" x14ac:dyDescent="0.3">
      <c r="B22670" s="73"/>
      <c r="D22670" s="73"/>
      <c r="P22670" s="73"/>
      <c r="T22670" s="73"/>
      <c r="U22670" s="73"/>
      <c r="V22670" s="73"/>
      <c r="X22670" s="12"/>
    </row>
    <row r="22671" spans="2:24" x14ac:dyDescent="0.3">
      <c r="B22671" s="73"/>
      <c r="D22671" s="73"/>
      <c r="P22671" s="73"/>
      <c r="T22671" s="73"/>
      <c r="U22671" s="73"/>
      <c r="V22671" s="73"/>
      <c r="X22671" s="12"/>
    </row>
    <row r="22672" spans="2:24" x14ac:dyDescent="0.3">
      <c r="B22672" s="73"/>
      <c r="D22672" s="73"/>
      <c r="P22672" s="73"/>
      <c r="T22672" s="73"/>
      <c r="U22672" s="73"/>
      <c r="V22672" s="73"/>
      <c r="X22672" s="12"/>
    </row>
    <row r="22673" spans="2:24" x14ac:dyDescent="0.3">
      <c r="B22673" s="73"/>
      <c r="D22673" s="73"/>
      <c r="P22673" s="73"/>
      <c r="T22673" s="73"/>
      <c r="U22673" s="73"/>
      <c r="V22673" s="73"/>
      <c r="X22673" s="12"/>
    </row>
    <row r="22674" spans="2:24" x14ac:dyDescent="0.3">
      <c r="B22674" s="73"/>
      <c r="D22674" s="73"/>
      <c r="P22674" s="73"/>
      <c r="T22674" s="73"/>
      <c r="U22674" s="73"/>
      <c r="V22674" s="73"/>
      <c r="X22674" s="12"/>
    </row>
    <row r="22675" spans="2:24" x14ac:dyDescent="0.3">
      <c r="B22675" s="73"/>
      <c r="D22675" s="73"/>
      <c r="P22675" s="73"/>
      <c r="T22675" s="73"/>
      <c r="U22675" s="73"/>
      <c r="V22675" s="73"/>
      <c r="X22675" s="12"/>
    </row>
    <row r="22676" spans="2:24" x14ac:dyDescent="0.3">
      <c r="B22676" s="73"/>
      <c r="D22676" s="73"/>
      <c r="P22676" s="73"/>
      <c r="T22676" s="73"/>
      <c r="U22676" s="73"/>
      <c r="V22676" s="73"/>
      <c r="X22676" s="12"/>
    </row>
    <row r="22677" spans="2:24" x14ac:dyDescent="0.3">
      <c r="B22677" s="73"/>
      <c r="D22677" s="73"/>
      <c r="P22677" s="73"/>
      <c r="T22677" s="73"/>
      <c r="U22677" s="73"/>
      <c r="V22677" s="73"/>
      <c r="X22677" s="12"/>
    </row>
    <row r="22678" spans="2:24" x14ac:dyDescent="0.3">
      <c r="B22678" s="73"/>
      <c r="D22678" s="73"/>
      <c r="P22678" s="73"/>
      <c r="T22678" s="73"/>
      <c r="U22678" s="73"/>
      <c r="V22678" s="73"/>
      <c r="X22678" s="12"/>
    </row>
    <row r="22679" spans="2:24" x14ac:dyDescent="0.3">
      <c r="B22679" s="73"/>
      <c r="D22679" s="73"/>
      <c r="P22679" s="73"/>
      <c r="T22679" s="73"/>
      <c r="U22679" s="73"/>
      <c r="V22679" s="73"/>
      <c r="X22679" s="12"/>
    </row>
    <row r="22680" spans="2:24" x14ac:dyDescent="0.3">
      <c r="B22680" s="73"/>
      <c r="D22680" s="73"/>
      <c r="P22680" s="73"/>
      <c r="T22680" s="73"/>
      <c r="U22680" s="73"/>
      <c r="V22680" s="73"/>
      <c r="X22680" s="12"/>
    </row>
    <row r="22681" spans="2:24" x14ac:dyDescent="0.3">
      <c r="B22681" s="73"/>
      <c r="D22681" s="73"/>
      <c r="P22681" s="73"/>
      <c r="T22681" s="73"/>
      <c r="U22681" s="73"/>
      <c r="V22681" s="73"/>
      <c r="X22681" s="12"/>
    </row>
    <row r="22682" spans="2:24" x14ac:dyDescent="0.3">
      <c r="B22682" s="73"/>
      <c r="D22682" s="73"/>
      <c r="P22682" s="73"/>
      <c r="T22682" s="73"/>
      <c r="U22682" s="73"/>
      <c r="V22682" s="73"/>
      <c r="X22682" s="12"/>
    </row>
    <row r="22683" spans="2:24" x14ac:dyDescent="0.3">
      <c r="B22683" s="73"/>
      <c r="D22683" s="73"/>
      <c r="P22683" s="73"/>
      <c r="T22683" s="73"/>
      <c r="U22683" s="73"/>
      <c r="V22683" s="73"/>
      <c r="X22683" s="12"/>
    </row>
    <row r="22684" spans="2:24" x14ac:dyDescent="0.3">
      <c r="B22684" s="73"/>
      <c r="D22684" s="73"/>
      <c r="P22684" s="73"/>
      <c r="T22684" s="73"/>
      <c r="U22684" s="73"/>
      <c r="V22684" s="73"/>
      <c r="X22684" s="12"/>
    </row>
    <row r="22685" spans="2:24" x14ac:dyDescent="0.3">
      <c r="B22685" s="73"/>
      <c r="D22685" s="73"/>
      <c r="P22685" s="73"/>
      <c r="T22685" s="73"/>
      <c r="U22685" s="73"/>
      <c r="V22685" s="73"/>
      <c r="X22685" s="12"/>
    </row>
    <row r="22686" spans="2:24" x14ac:dyDescent="0.3">
      <c r="B22686" s="73"/>
      <c r="D22686" s="73"/>
      <c r="P22686" s="73"/>
      <c r="T22686" s="73"/>
      <c r="U22686" s="73"/>
      <c r="V22686" s="73"/>
      <c r="X22686" s="12"/>
    </row>
    <row r="22687" spans="2:24" x14ac:dyDescent="0.3">
      <c r="B22687" s="73"/>
      <c r="D22687" s="73"/>
      <c r="P22687" s="73"/>
      <c r="T22687" s="73"/>
      <c r="U22687" s="73"/>
      <c r="V22687" s="73"/>
      <c r="X22687" s="12"/>
    </row>
    <row r="22688" spans="2:24" x14ac:dyDescent="0.3">
      <c r="B22688" s="73"/>
      <c r="D22688" s="73"/>
      <c r="P22688" s="73"/>
      <c r="T22688" s="73"/>
      <c r="U22688" s="73"/>
      <c r="V22688" s="73"/>
      <c r="X22688" s="12"/>
    </row>
    <row r="22689" spans="2:24" x14ac:dyDescent="0.3">
      <c r="B22689" s="73"/>
      <c r="D22689" s="73"/>
      <c r="P22689" s="73"/>
      <c r="T22689" s="73"/>
      <c r="U22689" s="73"/>
      <c r="V22689" s="73"/>
      <c r="X22689" s="12"/>
    </row>
    <row r="22690" spans="2:24" x14ac:dyDescent="0.3">
      <c r="B22690" s="73"/>
      <c r="D22690" s="73"/>
      <c r="P22690" s="73"/>
      <c r="T22690" s="73"/>
      <c r="U22690" s="73"/>
      <c r="V22690" s="73"/>
      <c r="X22690" s="12"/>
    </row>
    <row r="22691" spans="2:24" x14ac:dyDescent="0.3">
      <c r="B22691" s="73"/>
      <c r="D22691" s="73"/>
      <c r="P22691" s="73"/>
      <c r="T22691" s="73"/>
      <c r="U22691" s="73"/>
      <c r="V22691" s="73"/>
      <c r="X22691" s="12"/>
    </row>
    <row r="22692" spans="2:24" x14ac:dyDescent="0.3">
      <c r="B22692" s="73"/>
      <c r="D22692" s="73"/>
      <c r="P22692" s="73"/>
      <c r="T22692" s="73"/>
      <c r="U22692" s="73"/>
      <c r="V22692" s="73"/>
      <c r="X22692" s="12"/>
    </row>
    <row r="22693" spans="2:24" x14ac:dyDescent="0.3">
      <c r="B22693" s="73"/>
      <c r="D22693" s="73"/>
      <c r="P22693" s="73"/>
      <c r="T22693" s="73"/>
      <c r="U22693" s="73"/>
      <c r="V22693" s="73"/>
      <c r="X22693" s="12"/>
    </row>
    <row r="22694" spans="2:24" x14ac:dyDescent="0.3">
      <c r="B22694" s="73"/>
      <c r="D22694" s="73"/>
      <c r="P22694" s="73"/>
      <c r="T22694" s="73"/>
      <c r="U22694" s="73"/>
      <c r="V22694" s="73"/>
      <c r="X22694" s="12"/>
    </row>
    <row r="22695" spans="2:24" x14ac:dyDescent="0.3">
      <c r="B22695" s="73"/>
      <c r="D22695" s="73"/>
      <c r="P22695" s="73"/>
      <c r="T22695" s="73"/>
      <c r="U22695" s="73"/>
      <c r="V22695" s="73"/>
      <c r="X22695" s="12"/>
    </row>
    <row r="22696" spans="2:24" x14ac:dyDescent="0.3">
      <c r="B22696" s="73"/>
      <c r="D22696" s="73"/>
      <c r="P22696" s="73"/>
      <c r="T22696" s="73"/>
      <c r="U22696" s="73"/>
      <c r="V22696" s="73"/>
      <c r="X22696" s="12"/>
    </row>
    <row r="22697" spans="2:24" x14ac:dyDescent="0.3">
      <c r="B22697" s="73"/>
      <c r="D22697" s="73"/>
      <c r="P22697" s="73"/>
      <c r="T22697" s="73"/>
      <c r="U22697" s="73"/>
      <c r="V22697" s="73"/>
      <c r="X22697" s="12"/>
    </row>
    <row r="22698" spans="2:24" x14ac:dyDescent="0.3">
      <c r="B22698" s="73"/>
      <c r="D22698" s="73"/>
      <c r="P22698" s="73"/>
      <c r="T22698" s="73"/>
      <c r="U22698" s="73"/>
      <c r="V22698" s="73"/>
      <c r="X22698" s="12"/>
    </row>
    <row r="22699" spans="2:24" x14ac:dyDescent="0.3">
      <c r="B22699" s="73"/>
      <c r="D22699" s="73"/>
      <c r="P22699" s="73"/>
      <c r="T22699" s="73"/>
      <c r="U22699" s="73"/>
      <c r="V22699" s="73"/>
      <c r="X22699" s="12"/>
    </row>
    <row r="22700" spans="2:24" x14ac:dyDescent="0.3">
      <c r="B22700" s="73"/>
      <c r="D22700" s="73"/>
      <c r="P22700" s="73"/>
      <c r="T22700" s="73"/>
      <c r="U22700" s="73"/>
      <c r="V22700" s="73"/>
      <c r="X22700" s="12"/>
    </row>
    <row r="22701" spans="2:24" x14ac:dyDescent="0.3">
      <c r="B22701" s="73"/>
      <c r="D22701" s="73"/>
      <c r="P22701" s="73"/>
      <c r="T22701" s="73"/>
      <c r="U22701" s="73"/>
      <c r="V22701" s="73"/>
      <c r="X22701" s="12"/>
    </row>
    <row r="22702" spans="2:24" x14ac:dyDescent="0.3">
      <c r="B22702" s="73"/>
      <c r="D22702" s="73"/>
      <c r="P22702" s="73"/>
      <c r="T22702" s="73"/>
      <c r="U22702" s="73"/>
      <c r="V22702" s="73"/>
      <c r="X22702" s="12"/>
    </row>
    <row r="22703" spans="2:24" x14ac:dyDescent="0.3">
      <c r="B22703" s="73"/>
      <c r="D22703" s="73"/>
      <c r="P22703" s="73"/>
      <c r="T22703" s="73"/>
      <c r="U22703" s="73"/>
      <c r="V22703" s="73"/>
      <c r="X22703" s="12"/>
    </row>
    <row r="22704" spans="2:24" x14ac:dyDescent="0.3">
      <c r="B22704" s="73"/>
      <c r="D22704" s="73"/>
      <c r="P22704" s="73"/>
      <c r="T22704" s="73"/>
      <c r="U22704" s="73"/>
      <c r="V22704" s="73"/>
      <c r="X22704" s="12"/>
    </row>
    <row r="22705" spans="2:24" x14ac:dyDescent="0.3">
      <c r="B22705" s="73"/>
      <c r="D22705" s="73"/>
      <c r="P22705" s="73"/>
      <c r="T22705" s="73"/>
      <c r="U22705" s="73"/>
      <c r="V22705" s="73"/>
      <c r="X22705" s="12"/>
    </row>
    <row r="22706" spans="2:24" x14ac:dyDescent="0.3">
      <c r="B22706" s="73"/>
      <c r="D22706" s="73"/>
      <c r="P22706" s="73"/>
      <c r="T22706" s="73"/>
      <c r="U22706" s="73"/>
      <c r="V22706" s="73"/>
      <c r="X22706" s="12"/>
    </row>
    <row r="22707" spans="2:24" x14ac:dyDescent="0.3">
      <c r="B22707" s="73"/>
      <c r="D22707" s="73"/>
      <c r="P22707" s="73"/>
      <c r="T22707" s="73"/>
      <c r="U22707" s="73"/>
      <c r="V22707" s="73"/>
      <c r="X22707" s="12"/>
    </row>
    <row r="22708" spans="2:24" x14ac:dyDescent="0.3">
      <c r="B22708" s="73"/>
      <c r="D22708" s="73"/>
      <c r="P22708" s="73"/>
      <c r="T22708" s="73"/>
      <c r="U22708" s="73"/>
      <c r="V22708" s="73"/>
      <c r="X22708" s="12"/>
    </row>
    <row r="22709" spans="2:24" x14ac:dyDescent="0.3">
      <c r="B22709" s="73"/>
      <c r="D22709" s="73"/>
      <c r="P22709" s="73"/>
      <c r="T22709" s="73"/>
      <c r="U22709" s="73"/>
      <c r="V22709" s="73"/>
      <c r="X22709" s="12"/>
    </row>
    <row r="22710" spans="2:24" x14ac:dyDescent="0.3">
      <c r="B22710" s="73"/>
      <c r="D22710" s="73"/>
      <c r="P22710" s="73"/>
      <c r="T22710" s="73"/>
      <c r="U22710" s="73"/>
      <c r="V22710" s="73"/>
      <c r="X22710" s="12"/>
    </row>
    <row r="22711" spans="2:24" x14ac:dyDescent="0.3">
      <c r="B22711" s="73"/>
      <c r="D22711" s="73"/>
      <c r="P22711" s="73"/>
      <c r="T22711" s="73"/>
      <c r="U22711" s="73"/>
      <c r="V22711" s="73"/>
      <c r="X22711" s="12"/>
    </row>
    <row r="22712" spans="2:24" x14ac:dyDescent="0.3">
      <c r="B22712" s="73"/>
      <c r="D22712" s="73"/>
      <c r="P22712" s="73"/>
      <c r="T22712" s="73"/>
      <c r="U22712" s="73"/>
      <c r="V22712" s="73"/>
      <c r="X22712" s="12"/>
    </row>
    <row r="22713" spans="2:24" x14ac:dyDescent="0.3">
      <c r="B22713" s="73"/>
      <c r="D22713" s="73"/>
      <c r="P22713" s="73"/>
      <c r="T22713" s="73"/>
      <c r="U22713" s="73"/>
      <c r="V22713" s="73"/>
      <c r="X22713" s="12"/>
    </row>
    <row r="22714" spans="2:24" x14ac:dyDescent="0.3">
      <c r="B22714" s="73"/>
      <c r="D22714" s="73"/>
      <c r="P22714" s="73"/>
      <c r="T22714" s="73"/>
      <c r="U22714" s="73"/>
      <c r="V22714" s="73"/>
      <c r="X22714" s="12"/>
    </row>
    <row r="22715" spans="2:24" x14ac:dyDescent="0.3">
      <c r="B22715" s="73"/>
      <c r="D22715" s="73"/>
      <c r="P22715" s="73"/>
      <c r="T22715" s="73"/>
      <c r="U22715" s="73"/>
      <c r="V22715" s="73"/>
      <c r="X22715" s="12"/>
    </row>
    <row r="22716" spans="2:24" x14ac:dyDescent="0.3">
      <c r="B22716" s="73"/>
      <c r="D22716" s="73"/>
      <c r="P22716" s="73"/>
      <c r="T22716" s="73"/>
      <c r="U22716" s="73"/>
      <c r="V22716" s="73"/>
      <c r="X22716" s="12"/>
    </row>
    <row r="22717" spans="2:24" x14ac:dyDescent="0.3">
      <c r="B22717" s="73"/>
      <c r="D22717" s="73"/>
      <c r="P22717" s="73"/>
      <c r="T22717" s="73"/>
      <c r="U22717" s="73"/>
      <c r="V22717" s="73"/>
      <c r="X22717" s="12"/>
    </row>
    <row r="22718" spans="2:24" x14ac:dyDescent="0.3">
      <c r="B22718" s="73"/>
      <c r="D22718" s="73"/>
      <c r="P22718" s="73"/>
      <c r="T22718" s="73"/>
      <c r="U22718" s="73"/>
      <c r="V22718" s="73"/>
      <c r="X22718" s="12"/>
    </row>
    <row r="22719" spans="2:24" x14ac:dyDescent="0.3">
      <c r="B22719" s="73"/>
      <c r="D22719" s="73"/>
      <c r="P22719" s="73"/>
      <c r="T22719" s="73"/>
      <c r="U22719" s="73"/>
      <c r="V22719" s="73"/>
      <c r="X22719" s="12"/>
    </row>
    <row r="22720" spans="2:24" x14ac:dyDescent="0.3">
      <c r="B22720" s="73"/>
      <c r="D22720" s="73"/>
      <c r="P22720" s="73"/>
      <c r="T22720" s="73"/>
      <c r="U22720" s="73"/>
      <c r="V22720" s="73"/>
      <c r="X22720" s="12"/>
    </row>
    <row r="22721" spans="2:24" x14ac:dyDescent="0.3">
      <c r="B22721" s="73"/>
      <c r="D22721" s="73"/>
      <c r="P22721" s="73"/>
      <c r="T22721" s="73"/>
      <c r="U22721" s="73"/>
      <c r="V22721" s="73"/>
      <c r="X22721" s="12"/>
    </row>
    <row r="22722" spans="2:24" x14ac:dyDescent="0.3">
      <c r="B22722" s="73"/>
      <c r="D22722" s="73"/>
      <c r="P22722" s="73"/>
      <c r="T22722" s="73"/>
      <c r="U22722" s="73"/>
      <c r="V22722" s="73"/>
      <c r="X22722" s="12"/>
    </row>
    <row r="22723" spans="2:24" x14ac:dyDescent="0.3">
      <c r="B22723" s="73"/>
      <c r="D22723" s="73"/>
      <c r="P22723" s="73"/>
      <c r="T22723" s="73"/>
      <c r="U22723" s="73"/>
      <c r="V22723" s="73"/>
      <c r="X22723" s="12"/>
    </row>
    <row r="22724" spans="2:24" x14ac:dyDescent="0.3">
      <c r="B22724" s="73"/>
      <c r="D22724" s="73"/>
      <c r="P22724" s="73"/>
      <c r="T22724" s="73"/>
      <c r="U22724" s="73"/>
      <c r="V22724" s="73"/>
      <c r="X22724" s="12"/>
    </row>
    <row r="22725" spans="2:24" x14ac:dyDescent="0.3">
      <c r="B22725" s="73"/>
      <c r="D22725" s="73"/>
      <c r="P22725" s="73"/>
      <c r="T22725" s="73"/>
      <c r="U22725" s="73"/>
      <c r="V22725" s="73"/>
      <c r="X22725" s="12"/>
    </row>
    <row r="22726" spans="2:24" x14ac:dyDescent="0.3">
      <c r="B22726" s="73"/>
      <c r="D22726" s="73"/>
      <c r="P22726" s="73"/>
      <c r="T22726" s="73"/>
      <c r="U22726" s="73"/>
      <c r="V22726" s="73"/>
      <c r="X22726" s="12"/>
    </row>
    <row r="22727" spans="2:24" x14ac:dyDescent="0.3">
      <c r="B22727" s="73"/>
      <c r="D22727" s="73"/>
      <c r="P22727" s="73"/>
      <c r="T22727" s="73"/>
      <c r="U22727" s="73"/>
      <c r="V22727" s="73"/>
      <c r="X22727" s="12"/>
    </row>
    <row r="22728" spans="2:24" x14ac:dyDescent="0.3">
      <c r="B22728" s="73"/>
      <c r="D22728" s="73"/>
      <c r="P22728" s="73"/>
      <c r="T22728" s="73"/>
      <c r="U22728" s="73"/>
      <c r="V22728" s="73"/>
      <c r="X22728" s="12"/>
    </row>
    <row r="22729" spans="2:24" x14ac:dyDescent="0.3">
      <c r="B22729" s="73"/>
      <c r="D22729" s="73"/>
      <c r="P22729" s="73"/>
      <c r="T22729" s="73"/>
      <c r="U22729" s="73"/>
      <c r="V22729" s="73"/>
      <c r="X22729" s="12"/>
    </row>
    <row r="22730" spans="2:24" x14ac:dyDescent="0.3">
      <c r="B22730" s="73"/>
      <c r="D22730" s="73"/>
      <c r="P22730" s="73"/>
      <c r="T22730" s="73"/>
      <c r="U22730" s="73"/>
      <c r="V22730" s="73"/>
      <c r="X22730" s="12"/>
    </row>
    <row r="22731" spans="2:24" x14ac:dyDescent="0.3">
      <c r="B22731" s="73"/>
      <c r="D22731" s="73"/>
      <c r="P22731" s="73"/>
      <c r="T22731" s="73"/>
      <c r="U22731" s="73"/>
      <c r="V22731" s="73"/>
      <c r="X22731" s="12"/>
    </row>
    <row r="22732" spans="2:24" x14ac:dyDescent="0.3">
      <c r="B22732" s="73"/>
      <c r="D22732" s="73"/>
      <c r="P22732" s="73"/>
      <c r="T22732" s="73"/>
      <c r="U22732" s="73"/>
      <c r="V22732" s="73"/>
      <c r="X22732" s="12"/>
    </row>
    <row r="22733" spans="2:24" x14ac:dyDescent="0.3">
      <c r="B22733" s="73"/>
      <c r="D22733" s="73"/>
      <c r="P22733" s="73"/>
      <c r="T22733" s="73"/>
      <c r="U22733" s="73"/>
      <c r="V22733" s="73"/>
      <c r="X22733" s="12"/>
    </row>
    <row r="22734" spans="2:24" x14ac:dyDescent="0.3">
      <c r="B22734" s="73"/>
      <c r="D22734" s="73"/>
      <c r="P22734" s="73"/>
      <c r="T22734" s="73"/>
      <c r="U22734" s="73"/>
      <c r="V22734" s="73"/>
      <c r="X22734" s="12"/>
    </row>
    <row r="22735" spans="2:24" x14ac:dyDescent="0.3">
      <c r="B22735" s="73"/>
      <c r="D22735" s="73"/>
      <c r="P22735" s="73"/>
      <c r="T22735" s="73"/>
      <c r="U22735" s="73"/>
      <c r="V22735" s="73"/>
      <c r="X22735" s="12"/>
    </row>
    <row r="22736" spans="2:24" x14ac:dyDescent="0.3">
      <c r="B22736" s="73"/>
      <c r="D22736" s="73"/>
      <c r="P22736" s="73"/>
      <c r="T22736" s="73"/>
      <c r="U22736" s="73"/>
      <c r="V22736" s="73"/>
      <c r="X22736" s="12"/>
    </row>
    <row r="22737" spans="2:24" x14ac:dyDescent="0.3">
      <c r="B22737" s="73"/>
      <c r="D22737" s="73"/>
      <c r="P22737" s="73"/>
      <c r="T22737" s="73"/>
      <c r="U22737" s="73"/>
      <c r="V22737" s="73"/>
      <c r="X22737" s="12"/>
    </row>
    <row r="22738" spans="2:24" x14ac:dyDescent="0.3">
      <c r="B22738" s="73"/>
      <c r="D22738" s="73"/>
      <c r="P22738" s="73"/>
      <c r="T22738" s="73"/>
      <c r="U22738" s="73"/>
      <c r="V22738" s="73"/>
      <c r="X22738" s="12"/>
    </row>
    <row r="22739" spans="2:24" x14ac:dyDescent="0.3">
      <c r="B22739" s="73"/>
      <c r="D22739" s="73"/>
      <c r="P22739" s="73"/>
      <c r="T22739" s="73"/>
      <c r="U22739" s="73"/>
      <c r="V22739" s="73"/>
      <c r="X22739" s="12"/>
    </row>
    <row r="22740" spans="2:24" x14ac:dyDescent="0.3">
      <c r="B22740" s="73"/>
      <c r="D22740" s="73"/>
      <c r="P22740" s="73"/>
      <c r="T22740" s="73"/>
      <c r="U22740" s="73"/>
      <c r="V22740" s="73"/>
      <c r="X22740" s="12"/>
    </row>
    <row r="22741" spans="2:24" x14ac:dyDescent="0.3">
      <c r="B22741" s="73"/>
      <c r="D22741" s="73"/>
      <c r="P22741" s="73"/>
      <c r="T22741" s="73"/>
      <c r="U22741" s="73"/>
      <c r="V22741" s="73"/>
      <c r="X22741" s="12"/>
    </row>
    <row r="22742" spans="2:24" x14ac:dyDescent="0.3">
      <c r="B22742" s="73"/>
      <c r="D22742" s="73"/>
      <c r="P22742" s="73"/>
      <c r="T22742" s="73"/>
      <c r="U22742" s="73"/>
      <c r="V22742" s="73"/>
      <c r="X22742" s="12"/>
    </row>
    <row r="22743" spans="2:24" x14ac:dyDescent="0.3">
      <c r="B22743" s="73"/>
      <c r="D22743" s="73"/>
      <c r="P22743" s="73"/>
      <c r="T22743" s="73"/>
      <c r="U22743" s="73"/>
      <c r="V22743" s="73"/>
      <c r="X22743" s="12"/>
    </row>
    <row r="22744" spans="2:24" x14ac:dyDescent="0.3">
      <c r="B22744" s="73"/>
      <c r="D22744" s="73"/>
      <c r="P22744" s="73"/>
      <c r="T22744" s="73"/>
      <c r="U22744" s="73"/>
      <c r="V22744" s="73"/>
      <c r="X22744" s="12"/>
    </row>
    <row r="22745" spans="2:24" x14ac:dyDescent="0.3">
      <c r="B22745" s="73"/>
      <c r="D22745" s="73"/>
      <c r="P22745" s="73"/>
      <c r="T22745" s="73"/>
      <c r="U22745" s="73"/>
      <c r="V22745" s="73"/>
      <c r="X22745" s="12"/>
    </row>
    <row r="22746" spans="2:24" x14ac:dyDescent="0.3">
      <c r="B22746" s="73"/>
      <c r="D22746" s="73"/>
      <c r="P22746" s="73"/>
      <c r="T22746" s="73"/>
      <c r="U22746" s="73"/>
      <c r="V22746" s="73"/>
      <c r="X22746" s="12"/>
    </row>
    <row r="22747" spans="2:24" x14ac:dyDescent="0.3">
      <c r="B22747" s="73"/>
      <c r="D22747" s="73"/>
      <c r="P22747" s="73"/>
      <c r="T22747" s="73"/>
      <c r="U22747" s="73"/>
      <c r="V22747" s="73"/>
      <c r="X22747" s="12"/>
    </row>
    <row r="22748" spans="2:24" x14ac:dyDescent="0.3">
      <c r="B22748" s="73"/>
      <c r="D22748" s="73"/>
      <c r="P22748" s="73"/>
      <c r="T22748" s="73"/>
      <c r="U22748" s="73"/>
      <c r="V22748" s="73"/>
      <c r="X22748" s="12"/>
    </row>
    <row r="22749" spans="2:24" x14ac:dyDescent="0.3">
      <c r="B22749" s="73"/>
      <c r="D22749" s="73"/>
      <c r="P22749" s="73"/>
      <c r="T22749" s="73"/>
      <c r="U22749" s="73"/>
      <c r="V22749" s="73"/>
      <c r="X22749" s="12"/>
    </row>
    <row r="22750" spans="2:24" x14ac:dyDescent="0.3">
      <c r="B22750" s="73"/>
      <c r="D22750" s="73"/>
      <c r="P22750" s="73"/>
      <c r="T22750" s="73"/>
      <c r="U22750" s="73"/>
      <c r="V22750" s="73"/>
      <c r="X22750" s="12"/>
    </row>
    <row r="22751" spans="2:24" x14ac:dyDescent="0.3">
      <c r="B22751" s="73"/>
      <c r="D22751" s="73"/>
      <c r="P22751" s="73"/>
      <c r="T22751" s="73"/>
      <c r="U22751" s="73"/>
      <c r="V22751" s="73"/>
      <c r="X22751" s="12"/>
    </row>
    <row r="22752" spans="2:24" x14ac:dyDescent="0.3">
      <c r="B22752" s="73"/>
      <c r="D22752" s="73"/>
      <c r="P22752" s="73"/>
      <c r="T22752" s="73"/>
      <c r="U22752" s="73"/>
      <c r="V22752" s="73"/>
      <c r="X22752" s="12"/>
    </row>
    <row r="22753" spans="2:24" x14ac:dyDescent="0.3">
      <c r="B22753" s="73"/>
      <c r="D22753" s="73"/>
      <c r="P22753" s="73"/>
      <c r="T22753" s="73"/>
      <c r="U22753" s="73"/>
      <c r="V22753" s="73"/>
      <c r="X22753" s="12"/>
    </row>
    <row r="22754" spans="2:24" x14ac:dyDescent="0.3">
      <c r="B22754" s="73"/>
      <c r="D22754" s="73"/>
      <c r="P22754" s="73"/>
      <c r="T22754" s="73"/>
      <c r="U22754" s="73"/>
      <c r="V22754" s="73"/>
      <c r="X22754" s="12"/>
    </row>
    <row r="22755" spans="2:24" x14ac:dyDescent="0.3">
      <c r="B22755" s="73"/>
      <c r="D22755" s="73"/>
      <c r="P22755" s="73"/>
      <c r="T22755" s="73"/>
      <c r="U22755" s="73"/>
      <c r="V22755" s="73"/>
      <c r="X22755" s="12"/>
    </row>
    <row r="22756" spans="2:24" x14ac:dyDescent="0.3">
      <c r="B22756" s="73"/>
      <c r="D22756" s="73"/>
      <c r="P22756" s="73"/>
      <c r="T22756" s="73"/>
      <c r="U22756" s="73"/>
      <c r="V22756" s="73"/>
      <c r="X22756" s="12"/>
    </row>
    <row r="22757" spans="2:24" x14ac:dyDescent="0.3">
      <c r="B22757" s="73"/>
      <c r="D22757" s="73"/>
      <c r="P22757" s="73"/>
      <c r="T22757" s="73"/>
      <c r="U22757" s="73"/>
      <c r="V22757" s="73"/>
      <c r="X22757" s="12"/>
    </row>
    <row r="22758" spans="2:24" x14ac:dyDescent="0.3">
      <c r="B22758" s="73"/>
      <c r="D22758" s="73"/>
      <c r="P22758" s="73"/>
      <c r="T22758" s="73"/>
      <c r="U22758" s="73"/>
      <c r="V22758" s="73"/>
      <c r="X22758" s="12"/>
    </row>
    <row r="22759" spans="2:24" x14ac:dyDescent="0.3">
      <c r="B22759" s="73"/>
      <c r="D22759" s="73"/>
      <c r="P22759" s="73"/>
      <c r="T22759" s="73"/>
      <c r="U22759" s="73"/>
      <c r="V22759" s="73"/>
      <c r="X22759" s="12"/>
    </row>
    <row r="22760" spans="2:24" x14ac:dyDescent="0.3">
      <c r="B22760" s="73"/>
      <c r="D22760" s="73"/>
      <c r="P22760" s="73"/>
      <c r="T22760" s="73"/>
      <c r="U22760" s="73"/>
      <c r="V22760" s="73"/>
      <c r="X22760" s="12"/>
    </row>
    <row r="22761" spans="2:24" x14ac:dyDescent="0.3">
      <c r="B22761" s="73"/>
      <c r="D22761" s="73"/>
      <c r="P22761" s="73"/>
      <c r="T22761" s="73"/>
      <c r="U22761" s="73"/>
      <c r="V22761" s="73"/>
      <c r="X22761" s="12"/>
    </row>
    <row r="22762" spans="2:24" x14ac:dyDescent="0.3">
      <c r="B22762" s="73"/>
      <c r="D22762" s="73"/>
      <c r="P22762" s="73"/>
      <c r="T22762" s="73"/>
      <c r="U22762" s="73"/>
      <c r="V22762" s="73"/>
      <c r="X22762" s="12"/>
    </row>
    <row r="22763" spans="2:24" x14ac:dyDescent="0.3">
      <c r="B22763" s="73"/>
      <c r="D22763" s="73"/>
      <c r="P22763" s="73"/>
      <c r="T22763" s="73"/>
      <c r="U22763" s="73"/>
      <c r="V22763" s="73"/>
      <c r="X22763" s="12"/>
    </row>
    <row r="22764" spans="2:24" x14ac:dyDescent="0.3">
      <c r="B22764" s="73"/>
      <c r="D22764" s="73"/>
      <c r="P22764" s="73"/>
      <c r="T22764" s="73"/>
      <c r="U22764" s="73"/>
      <c r="V22764" s="73"/>
      <c r="X22764" s="12"/>
    </row>
    <row r="22765" spans="2:24" x14ac:dyDescent="0.3">
      <c r="B22765" s="73"/>
      <c r="D22765" s="73"/>
      <c r="P22765" s="73"/>
      <c r="T22765" s="73"/>
      <c r="U22765" s="73"/>
      <c r="V22765" s="73"/>
      <c r="X22765" s="12"/>
    </row>
    <row r="22766" spans="2:24" x14ac:dyDescent="0.3">
      <c r="B22766" s="73"/>
      <c r="D22766" s="73"/>
      <c r="P22766" s="73"/>
      <c r="T22766" s="73"/>
      <c r="U22766" s="73"/>
      <c r="V22766" s="73"/>
      <c r="X22766" s="12"/>
    </row>
    <row r="22767" spans="2:24" x14ac:dyDescent="0.3">
      <c r="B22767" s="73"/>
      <c r="D22767" s="73"/>
      <c r="P22767" s="73"/>
      <c r="T22767" s="73"/>
      <c r="U22767" s="73"/>
      <c r="V22767" s="73"/>
      <c r="X22767" s="12"/>
    </row>
    <row r="22768" spans="2:24" x14ac:dyDescent="0.3">
      <c r="B22768" s="73"/>
      <c r="D22768" s="73"/>
      <c r="P22768" s="73"/>
      <c r="T22768" s="73"/>
      <c r="U22768" s="73"/>
      <c r="V22768" s="73"/>
      <c r="X22768" s="12"/>
    </row>
    <row r="22769" spans="2:24" x14ac:dyDescent="0.3">
      <c r="B22769" s="73"/>
      <c r="D22769" s="73"/>
      <c r="P22769" s="73"/>
      <c r="T22769" s="73"/>
      <c r="U22769" s="73"/>
      <c r="V22769" s="73"/>
      <c r="X22769" s="12"/>
    </row>
    <row r="22770" spans="2:24" x14ac:dyDescent="0.3">
      <c r="B22770" s="73"/>
      <c r="D22770" s="73"/>
      <c r="P22770" s="73"/>
      <c r="T22770" s="73"/>
      <c r="U22770" s="73"/>
      <c r="V22770" s="73"/>
      <c r="X22770" s="12"/>
    </row>
    <row r="22771" spans="2:24" x14ac:dyDescent="0.3">
      <c r="B22771" s="73"/>
      <c r="D22771" s="73"/>
      <c r="P22771" s="73"/>
      <c r="T22771" s="73"/>
      <c r="U22771" s="73"/>
      <c r="V22771" s="73"/>
      <c r="X22771" s="12"/>
    </row>
    <row r="22772" spans="2:24" x14ac:dyDescent="0.3">
      <c r="B22772" s="73"/>
      <c r="D22772" s="73"/>
      <c r="P22772" s="73"/>
      <c r="T22772" s="73"/>
      <c r="U22772" s="73"/>
      <c r="V22772" s="73"/>
      <c r="X22772" s="12"/>
    </row>
    <row r="22773" spans="2:24" x14ac:dyDescent="0.3">
      <c r="B22773" s="73"/>
      <c r="D22773" s="73"/>
      <c r="P22773" s="73"/>
      <c r="T22773" s="73"/>
      <c r="U22773" s="73"/>
      <c r="V22773" s="73"/>
      <c r="X22773" s="12"/>
    </row>
    <row r="22774" spans="2:24" x14ac:dyDescent="0.3">
      <c r="B22774" s="73"/>
      <c r="D22774" s="73"/>
      <c r="P22774" s="73"/>
      <c r="T22774" s="73"/>
      <c r="U22774" s="73"/>
      <c r="V22774" s="73"/>
      <c r="X22774" s="12"/>
    </row>
    <row r="22775" spans="2:24" x14ac:dyDescent="0.3">
      <c r="B22775" s="73"/>
      <c r="D22775" s="73"/>
      <c r="P22775" s="73"/>
      <c r="T22775" s="73"/>
      <c r="U22775" s="73"/>
      <c r="V22775" s="73"/>
      <c r="X22775" s="12"/>
    </row>
    <row r="22776" spans="2:24" x14ac:dyDescent="0.3">
      <c r="B22776" s="73"/>
      <c r="D22776" s="73"/>
      <c r="P22776" s="73"/>
      <c r="T22776" s="73"/>
      <c r="U22776" s="73"/>
      <c r="V22776" s="73"/>
      <c r="X22776" s="12"/>
    </row>
    <row r="22777" spans="2:24" x14ac:dyDescent="0.3">
      <c r="B22777" s="73"/>
      <c r="D22777" s="73"/>
      <c r="P22777" s="73"/>
      <c r="T22777" s="73"/>
      <c r="U22777" s="73"/>
      <c r="V22777" s="73"/>
      <c r="X22777" s="12"/>
    </row>
    <row r="22778" spans="2:24" x14ac:dyDescent="0.3">
      <c r="B22778" s="73"/>
      <c r="D22778" s="73"/>
      <c r="P22778" s="73"/>
      <c r="T22778" s="73"/>
      <c r="U22778" s="73"/>
      <c r="V22778" s="73"/>
      <c r="X22778" s="12"/>
    </row>
    <row r="22779" spans="2:24" x14ac:dyDescent="0.3">
      <c r="B22779" s="73"/>
      <c r="D22779" s="73"/>
      <c r="P22779" s="73"/>
      <c r="T22779" s="73"/>
      <c r="U22779" s="73"/>
      <c r="V22779" s="73"/>
      <c r="X22779" s="12"/>
    </row>
    <row r="22780" spans="2:24" x14ac:dyDescent="0.3">
      <c r="B22780" s="73"/>
      <c r="D22780" s="73"/>
      <c r="P22780" s="73"/>
      <c r="T22780" s="73"/>
      <c r="U22780" s="73"/>
      <c r="V22780" s="73"/>
      <c r="X22780" s="12"/>
    </row>
    <row r="22781" spans="2:24" x14ac:dyDescent="0.3">
      <c r="B22781" s="73"/>
      <c r="D22781" s="73"/>
      <c r="P22781" s="73"/>
      <c r="T22781" s="73"/>
      <c r="U22781" s="73"/>
      <c r="V22781" s="73"/>
      <c r="X22781" s="12"/>
    </row>
    <row r="22782" spans="2:24" x14ac:dyDescent="0.3">
      <c r="B22782" s="73"/>
      <c r="D22782" s="73"/>
      <c r="P22782" s="73"/>
      <c r="T22782" s="73"/>
      <c r="U22782" s="73"/>
      <c r="V22782" s="73"/>
      <c r="X22782" s="12"/>
    </row>
    <row r="22783" spans="2:24" x14ac:dyDescent="0.3">
      <c r="B22783" s="73"/>
      <c r="D22783" s="73"/>
      <c r="P22783" s="73"/>
      <c r="T22783" s="73"/>
      <c r="U22783" s="73"/>
      <c r="V22783" s="73"/>
      <c r="X22783" s="12"/>
    </row>
    <row r="22784" spans="2:24" x14ac:dyDescent="0.3">
      <c r="B22784" s="73"/>
      <c r="D22784" s="73"/>
      <c r="P22784" s="73"/>
      <c r="T22784" s="73"/>
      <c r="U22784" s="73"/>
      <c r="V22784" s="73"/>
      <c r="X22784" s="12"/>
    </row>
    <row r="22785" spans="2:24" x14ac:dyDescent="0.3">
      <c r="B22785" s="73"/>
      <c r="D22785" s="73"/>
      <c r="P22785" s="73"/>
      <c r="T22785" s="73"/>
      <c r="U22785" s="73"/>
      <c r="V22785" s="73"/>
      <c r="X22785" s="12"/>
    </row>
    <row r="22786" spans="2:24" x14ac:dyDescent="0.3">
      <c r="B22786" s="73"/>
      <c r="D22786" s="73"/>
      <c r="P22786" s="73"/>
      <c r="T22786" s="73"/>
      <c r="U22786" s="73"/>
      <c r="V22786" s="73"/>
      <c r="X22786" s="12"/>
    </row>
    <row r="22787" spans="2:24" x14ac:dyDescent="0.3">
      <c r="B22787" s="73"/>
      <c r="D22787" s="73"/>
      <c r="P22787" s="73"/>
      <c r="T22787" s="73"/>
      <c r="U22787" s="73"/>
      <c r="V22787" s="73"/>
      <c r="X22787" s="12"/>
    </row>
    <row r="22788" spans="2:24" x14ac:dyDescent="0.3">
      <c r="B22788" s="73"/>
      <c r="D22788" s="73"/>
      <c r="P22788" s="73"/>
      <c r="T22788" s="73"/>
      <c r="U22788" s="73"/>
      <c r="V22788" s="73"/>
      <c r="X22788" s="12"/>
    </row>
    <row r="22789" spans="2:24" x14ac:dyDescent="0.3">
      <c r="B22789" s="73"/>
      <c r="D22789" s="73"/>
      <c r="P22789" s="73"/>
      <c r="T22789" s="73"/>
      <c r="U22789" s="73"/>
      <c r="V22789" s="73"/>
      <c r="X22789" s="12"/>
    </row>
    <row r="22790" spans="2:24" x14ac:dyDescent="0.3">
      <c r="B22790" s="73"/>
      <c r="D22790" s="73"/>
      <c r="P22790" s="73"/>
      <c r="T22790" s="73"/>
      <c r="U22790" s="73"/>
      <c r="V22790" s="73"/>
      <c r="X22790" s="12"/>
    </row>
    <row r="22791" spans="2:24" x14ac:dyDescent="0.3">
      <c r="B22791" s="73"/>
      <c r="D22791" s="73"/>
      <c r="P22791" s="73"/>
      <c r="T22791" s="73"/>
      <c r="U22791" s="73"/>
      <c r="V22791" s="73"/>
      <c r="X22791" s="12"/>
    </row>
    <row r="22792" spans="2:24" x14ac:dyDescent="0.3">
      <c r="B22792" s="73"/>
      <c r="D22792" s="73"/>
      <c r="P22792" s="73"/>
      <c r="T22792" s="73"/>
      <c r="U22792" s="73"/>
      <c r="V22792" s="73"/>
      <c r="X22792" s="12"/>
    </row>
    <row r="22793" spans="2:24" x14ac:dyDescent="0.3">
      <c r="B22793" s="73"/>
      <c r="D22793" s="73"/>
      <c r="P22793" s="73"/>
      <c r="T22793" s="73"/>
      <c r="U22793" s="73"/>
      <c r="V22793" s="73"/>
      <c r="X22793" s="12"/>
    </row>
    <row r="22794" spans="2:24" x14ac:dyDescent="0.3">
      <c r="B22794" s="73"/>
      <c r="D22794" s="73"/>
      <c r="P22794" s="73"/>
      <c r="T22794" s="73"/>
      <c r="U22794" s="73"/>
      <c r="V22794" s="73"/>
      <c r="X22794" s="12"/>
    </row>
    <row r="22795" spans="2:24" x14ac:dyDescent="0.3">
      <c r="B22795" s="73"/>
      <c r="D22795" s="73"/>
      <c r="P22795" s="73"/>
      <c r="T22795" s="73"/>
      <c r="U22795" s="73"/>
      <c r="V22795" s="73"/>
      <c r="X22795" s="12"/>
    </row>
    <row r="22796" spans="2:24" x14ac:dyDescent="0.3">
      <c r="B22796" s="73"/>
      <c r="D22796" s="73"/>
      <c r="P22796" s="73"/>
      <c r="T22796" s="73"/>
      <c r="U22796" s="73"/>
      <c r="V22796" s="73"/>
      <c r="X22796" s="12"/>
    </row>
    <row r="22797" spans="2:24" x14ac:dyDescent="0.3">
      <c r="B22797" s="73"/>
      <c r="D22797" s="73"/>
      <c r="P22797" s="73"/>
      <c r="T22797" s="73"/>
      <c r="U22797" s="73"/>
      <c r="V22797" s="73"/>
      <c r="X22797" s="12"/>
    </row>
    <row r="22798" spans="2:24" x14ac:dyDescent="0.3">
      <c r="B22798" s="73"/>
      <c r="D22798" s="73"/>
      <c r="P22798" s="73"/>
      <c r="T22798" s="73"/>
      <c r="U22798" s="73"/>
      <c r="V22798" s="73"/>
      <c r="X22798" s="12"/>
    </row>
    <row r="22799" spans="2:24" x14ac:dyDescent="0.3">
      <c r="B22799" s="73"/>
      <c r="D22799" s="73"/>
      <c r="P22799" s="73"/>
      <c r="T22799" s="73"/>
      <c r="U22799" s="73"/>
      <c r="V22799" s="73"/>
      <c r="X22799" s="12"/>
    </row>
    <row r="22800" spans="2:24" x14ac:dyDescent="0.3">
      <c r="B22800" s="73"/>
      <c r="D22800" s="73"/>
      <c r="P22800" s="73"/>
      <c r="T22800" s="73"/>
      <c r="U22800" s="73"/>
      <c r="V22800" s="73"/>
      <c r="X22800" s="12"/>
    </row>
    <row r="22801" spans="2:24" x14ac:dyDescent="0.3">
      <c r="B22801" s="73"/>
      <c r="D22801" s="73"/>
      <c r="P22801" s="73"/>
      <c r="T22801" s="73"/>
      <c r="U22801" s="73"/>
      <c r="V22801" s="73"/>
      <c r="X22801" s="12"/>
    </row>
    <row r="22802" spans="2:24" x14ac:dyDescent="0.3">
      <c r="B22802" s="73"/>
      <c r="D22802" s="73"/>
      <c r="P22802" s="73"/>
      <c r="T22802" s="73"/>
      <c r="U22802" s="73"/>
      <c r="V22802" s="73"/>
      <c r="X22802" s="12"/>
    </row>
    <row r="22803" spans="2:24" x14ac:dyDescent="0.3">
      <c r="B22803" s="73"/>
      <c r="D22803" s="73"/>
      <c r="P22803" s="73"/>
      <c r="T22803" s="73"/>
      <c r="U22803" s="73"/>
      <c r="V22803" s="73"/>
      <c r="X22803" s="12"/>
    </row>
    <row r="22804" spans="2:24" x14ac:dyDescent="0.3">
      <c r="B22804" s="73"/>
      <c r="D22804" s="73"/>
      <c r="P22804" s="73"/>
      <c r="T22804" s="73"/>
      <c r="U22804" s="73"/>
      <c r="V22804" s="73"/>
      <c r="X22804" s="12"/>
    </row>
    <row r="22805" spans="2:24" x14ac:dyDescent="0.3">
      <c r="B22805" s="73"/>
      <c r="D22805" s="73"/>
      <c r="P22805" s="73"/>
      <c r="T22805" s="73"/>
      <c r="U22805" s="73"/>
      <c r="V22805" s="73"/>
      <c r="X22805" s="12"/>
    </row>
    <row r="22806" spans="2:24" x14ac:dyDescent="0.3">
      <c r="B22806" s="73"/>
      <c r="D22806" s="73"/>
      <c r="P22806" s="73"/>
      <c r="T22806" s="73"/>
      <c r="U22806" s="73"/>
      <c r="V22806" s="73"/>
      <c r="X22806" s="12"/>
    </row>
    <row r="22807" spans="2:24" x14ac:dyDescent="0.3">
      <c r="B22807" s="73"/>
      <c r="D22807" s="73"/>
      <c r="P22807" s="73"/>
      <c r="T22807" s="73"/>
      <c r="U22807" s="73"/>
      <c r="V22807" s="73"/>
      <c r="X22807" s="12"/>
    </row>
    <row r="22808" spans="2:24" x14ac:dyDescent="0.3">
      <c r="B22808" s="73"/>
      <c r="D22808" s="73"/>
      <c r="P22808" s="73"/>
      <c r="T22808" s="73"/>
      <c r="U22808" s="73"/>
      <c r="V22808" s="73"/>
      <c r="X22808" s="12"/>
    </row>
    <row r="22809" spans="2:24" x14ac:dyDescent="0.3">
      <c r="B22809" s="73"/>
      <c r="D22809" s="73"/>
      <c r="P22809" s="73"/>
      <c r="T22809" s="73"/>
      <c r="U22809" s="73"/>
      <c r="V22809" s="73"/>
      <c r="X22809" s="12"/>
    </row>
    <row r="22810" spans="2:24" x14ac:dyDescent="0.3">
      <c r="B22810" s="73"/>
      <c r="D22810" s="73"/>
      <c r="P22810" s="73"/>
      <c r="T22810" s="73"/>
      <c r="U22810" s="73"/>
      <c r="V22810" s="73"/>
      <c r="X22810" s="12"/>
    </row>
    <row r="22811" spans="2:24" x14ac:dyDescent="0.3">
      <c r="B22811" s="73"/>
      <c r="D22811" s="73"/>
      <c r="P22811" s="73"/>
      <c r="T22811" s="73"/>
      <c r="U22811" s="73"/>
      <c r="V22811" s="73"/>
      <c r="X22811" s="12"/>
    </row>
    <row r="22812" spans="2:24" x14ac:dyDescent="0.3">
      <c r="B22812" s="73"/>
      <c r="D22812" s="73"/>
      <c r="P22812" s="73"/>
      <c r="T22812" s="73"/>
      <c r="U22812" s="73"/>
      <c r="V22812" s="73"/>
      <c r="X22812" s="12"/>
    </row>
    <row r="22813" spans="2:24" x14ac:dyDescent="0.3">
      <c r="B22813" s="73"/>
      <c r="D22813" s="73"/>
      <c r="P22813" s="73"/>
      <c r="T22813" s="73"/>
      <c r="U22813" s="73"/>
      <c r="V22813" s="73"/>
      <c r="X22813" s="12"/>
    </row>
    <row r="22814" spans="2:24" x14ac:dyDescent="0.3">
      <c r="B22814" s="73"/>
      <c r="D22814" s="73"/>
      <c r="P22814" s="73"/>
      <c r="T22814" s="73"/>
      <c r="U22814" s="73"/>
      <c r="V22814" s="73"/>
      <c r="X22814" s="12"/>
    </row>
    <row r="22815" spans="2:24" x14ac:dyDescent="0.3">
      <c r="B22815" s="73"/>
      <c r="D22815" s="73"/>
      <c r="P22815" s="73"/>
      <c r="T22815" s="73"/>
      <c r="U22815" s="73"/>
      <c r="V22815" s="73"/>
      <c r="X22815" s="12"/>
    </row>
    <row r="22816" spans="2:24" x14ac:dyDescent="0.3">
      <c r="B22816" s="73"/>
      <c r="D22816" s="73"/>
      <c r="P22816" s="73"/>
      <c r="T22816" s="73"/>
      <c r="U22816" s="73"/>
      <c r="V22816" s="73"/>
      <c r="X22816" s="12"/>
    </row>
    <row r="22817" spans="2:24" x14ac:dyDescent="0.3">
      <c r="B22817" s="73"/>
      <c r="D22817" s="73"/>
      <c r="P22817" s="73"/>
      <c r="T22817" s="73"/>
      <c r="U22817" s="73"/>
      <c r="V22817" s="73"/>
      <c r="X22817" s="12"/>
    </row>
    <row r="22818" spans="2:24" x14ac:dyDescent="0.3">
      <c r="B22818" s="73"/>
      <c r="D22818" s="73"/>
      <c r="P22818" s="73"/>
      <c r="T22818" s="73"/>
      <c r="U22818" s="73"/>
      <c r="V22818" s="73"/>
      <c r="X22818" s="12"/>
    </row>
    <row r="22819" spans="2:24" x14ac:dyDescent="0.3">
      <c r="B22819" s="73"/>
      <c r="D22819" s="73"/>
      <c r="P22819" s="73"/>
      <c r="T22819" s="73"/>
      <c r="U22819" s="73"/>
      <c r="V22819" s="73"/>
      <c r="X22819" s="12"/>
    </row>
    <row r="22820" spans="2:24" x14ac:dyDescent="0.3">
      <c r="B22820" s="73"/>
      <c r="D22820" s="73"/>
      <c r="P22820" s="73"/>
      <c r="T22820" s="73"/>
      <c r="U22820" s="73"/>
      <c r="V22820" s="73"/>
      <c r="X22820" s="12"/>
    </row>
    <row r="22821" spans="2:24" x14ac:dyDescent="0.3">
      <c r="B22821" s="73"/>
      <c r="D22821" s="73"/>
      <c r="P22821" s="73"/>
      <c r="T22821" s="73"/>
      <c r="U22821" s="73"/>
      <c r="V22821" s="73"/>
      <c r="X22821" s="12"/>
    </row>
    <row r="22822" spans="2:24" x14ac:dyDescent="0.3">
      <c r="B22822" s="73"/>
      <c r="D22822" s="73"/>
      <c r="P22822" s="73"/>
      <c r="T22822" s="73"/>
      <c r="U22822" s="73"/>
      <c r="V22822" s="73"/>
      <c r="X22822" s="12"/>
    </row>
    <row r="22823" spans="2:24" x14ac:dyDescent="0.3">
      <c r="B22823" s="73"/>
      <c r="D22823" s="73"/>
      <c r="P22823" s="73"/>
      <c r="T22823" s="73"/>
      <c r="U22823" s="73"/>
      <c r="V22823" s="73"/>
      <c r="X22823" s="12"/>
    </row>
    <row r="22824" spans="2:24" x14ac:dyDescent="0.3">
      <c r="B22824" s="73"/>
      <c r="D22824" s="73"/>
      <c r="P22824" s="73"/>
      <c r="T22824" s="73"/>
      <c r="U22824" s="73"/>
      <c r="V22824" s="73"/>
      <c r="X22824" s="12"/>
    </row>
    <row r="22825" spans="2:24" x14ac:dyDescent="0.3">
      <c r="B22825" s="73"/>
      <c r="D22825" s="73"/>
      <c r="P22825" s="73"/>
      <c r="T22825" s="73"/>
      <c r="U22825" s="73"/>
      <c r="V22825" s="73"/>
      <c r="X22825" s="12"/>
    </row>
    <row r="22826" spans="2:24" x14ac:dyDescent="0.3">
      <c r="B22826" s="73"/>
      <c r="D22826" s="73"/>
      <c r="P22826" s="73"/>
      <c r="T22826" s="73"/>
      <c r="U22826" s="73"/>
      <c r="V22826" s="73"/>
      <c r="X22826" s="12"/>
    </row>
    <row r="22827" spans="2:24" x14ac:dyDescent="0.3">
      <c r="B22827" s="73"/>
      <c r="D22827" s="73"/>
      <c r="P22827" s="73"/>
      <c r="T22827" s="73"/>
      <c r="U22827" s="73"/>
      <c r="V22827" s="73"/>
      <c r="X22827" s="12"/>
    </row>
    <row r="22828" spans="2:24" x14ac:dyDescent="0.3">
      <c r="B22828" s="73"/>
      <c r="D22828" s="73"/>
      <c r="P22828" s="73"/>
      <c r="T22828" s="73"/>
      <c r="U22828" s="73"/>
      <c r="V22828" s="73"/>
      <c r="X22828" s="12"/>
    </row>
    <row r="22829" spans="2:24" x14ac:dyDescent="0.3">
      <c r="B22829" s="73"/>
      <c r="D22829" s="73"/>
      <c r="P22829" s="73"/>
      <c r="T22829" s="73"/>
      <c r="U22829" s="73"/>
      <c r="V22829" s="73"/>
      <c r="X22829" s="12"/>
    </row>
    <row r="22830" spans="2:24" x14ac:dyDescent="0.3">
      <c r="B22830" s="73"/>
      <c r="D22830" s="73"/>
      <c r="P22830" s="73"/>
      <c r="T22830" s="73"/>
      <c r="U22830" s="73"/>
      <c r="V22830" s="73"/>
      <c r="X22830" s="12"/>
    </row>
    <row r="22831" spans="2:24" x14ac:dyDescent="0.3">
      <c r="B22831" s="73"/>
      <c r="D22831" s="73"/>
      <c r="P22831" s="73"/>
      <c r="T22831" s="73"/>
      <c r="U22831" s="73"/>
      <c r="V22831" s="73"/>
      <c r="X22831" s="12"/>
    </row>
    <row r="22832" spans="2:24" x14ac:dyDescent="0.3">
      <c r="B22832" s="73"/>
      <c r="D22832" s="73"/>
      <c r="P22832" s="73"/>
      <c r="T22832" s="73"/>
      <c r="U22832" s="73"/>
      <c r="V22832" s="73"/>
      <c r="X22832" s="12"/>
    </row>
    <row r="22833" spans="2:24" x14ac:dyDescent="0.3">
      <c r="B22833" s="73"/>
      <c r="D22833" s="73"/>
      <c r="P22833" s="73"/>
      <c r="T22833" s="73"/>
      <c r="U22833" s="73"/>
      <c r="V22833" s="73"/>
      <c r="X22833" s="12"/>
    </row>
    <row r="22834" spans="2:24" x14ac:dyDescent="0.3">
      <c r="B22834" s="73"/>
      <c r="D22834" s="73"/>
      <c r="P22834" s="73"/>
      <c r="T22834" s="73"/>
      <c r="U22834" s="73"/>
      <c r="V22834" s="73"/>
      <c r="X22834" s="12"/>
    </row>
    <row r="22835" spans="2:24" x14ac:dyDescent="0.3">
      <c r="B22835" s="73"/>
      <c r="D22835" s="73"/>
      <c r="P22835" s="73"/>
      <c r="T22835" s="73"/>
      <c r="U22835" s="73"/>
      <c r="V22835" s="73"/>
      <c r="X22835" s="12"/>
    </row>
    <row r="22836" spans="2:24" x14ac:dyDescent="0.3">
      <c r="B22836" s="73"/>
      <c r="D22836" s="73"/>
      <c r="P22836" s="73"/>
      <c r="T22836" s="73"/>
      <c r="U22836" s="73"/>
      <c r="V22836" s="73"/>
      <c r="X22836" s="12"/>
    </row>
    <row r="22837" spans="2:24" x14ac:dyDescent="0.3">
      <c r="B22837" s="73"/>
      <c r="D22837" s="73"/>
      <c r="P22837" s="73"/>
      <c r="T22837" s="73"/>
      <c r="U22837" s="73"/>
      <c r="V22837" s="73"/>
      <c r="X22837" s="12"/>
    </row>
    <row r="22838" spans="2:24" x14ac:dyDescent="0.3">
      <c r="B22838" s="73"/>
      <c r="D22838" s="73"/>
      <c r="P22838" s="73"/>
      <c r="T22838" s="73"/>
      <c r="U22838" s="73"/>
      <c r="V22838" s="73"/>
      <c r="X22838" s="12"/>
    </row>
    <row r="22839" spans="2:24" x14ac:dyDescent="0.3">
      <c r="B22839" s="73"/>
      <c r="D22839" s="73"/>
      <c r="P22839" s="73"/>
      <c r="T22839" s="73"/>
      <c r="U22839" s="73"/>
      <c r="V22839" s="73"/>
      <c r="X22839" s="12"/>
    </row>
    <row r="22840" spans="2:24" x14ac:dyDescent="0.3">
      <c r="B22840" s="73"/>
      <c r="D22840" s="73"/>
      <c r="P22840" s="73"/>
      <c r="T22840" s="73"/>
      <c r="U22840" s="73"/>
      <c r="V22840" s="73"/>
      <c r="X22840" s="12"/>
    </row>
    <row r="22841" spans="2:24" x14ac:dyDescent="0.3">
      <c r="B22841" s="73"/>
      <c r="D22841" s="73"/>
      <c r="P22841" s="73"/>
      <c r="T22841" s="73"/>
      <c r="U22841" s="73"/>
      <c r="V22841" s="73"/>
      <c r="X22841" s="12"/>
    </row>
    <row r="22842" spans="2:24" x14ac:dyDescent="0.3">
      <c r="B22842" s="73"/>
      <c r="D22842" s="73"/>
      <c r="P22842" s="73"/>
      <c r="T22842" s="73"/>
      <c r="U22842" s="73"/>
      <c r="V22842" s="73"/>
      <c r="X22842" s="12"/>
    </row>
    <row r="22843" spans="2:24" x14ac:dyDescent="0.3">
      <c r="B22843" s="73"/>
      <c r="D22843" s="73"/>
      <c r="P22843" s="73"/>
      <c r="T22843" s="73"/>
      <c r="U22843" s="73"/>
      <c r="V22843" s="73"/>
      <c r="X22843" s="12"/>
    </row>
    <row r="22844" spans="2:24" x14ac:dyDescent="0.3">
      <c r="B22844" s="73"/>
      <c r="D22844" s="73"/>
      <c r="P22844" s="73"/>
      <c r="T22844" s="73"/>
      <c r="U22844" s="73"/>
      <c r="V22844" s="73"/>
      <c r="X22844" s="12"/>
    </row>
    <row r="22845" spans="2:24" x14ac:dyDescent="0.3">
      <c r="B22845" s="73"/>
      <c r="D22845" s="73"/>
      <c r="P22845" s="73"/>
      <c r="T22845" s="73"/>
      <c r="U22845" s="73"/>
      <c r="V22845" s="73"/>
      <c r="X22845" s="12"/>
    </row>
    <row r="22846" spans="2:24" x14ac:dyDescent="0.3">
      <c r="B22846" s="73"/>
      <c r="D22846" s="73"/>
      <c r="P22846" s="73"/>
      <c r="T22846" s="73"/>
      <c r="U22846" s="73"/>
      <c r="V22846" s="73"/>
      <c r="X22846" s="12"/>
    </row>
    <row r="22847" spans="2:24" x14ac:dyDescent="0.3">
      <c r="B22847" s="73"/>
      <c r="D22847" s="73"/>
      <c r="P22847" s="73"/>
      <c r="T22847" s="73"/>
      <c r="U22847" s="73"/>
      <c r="V22847" s="73"/>
      <c r="X22847" s="12"/>
    </row>
    <row r="22848" spans="2:24" x14ac:dyDescent="0.3">
      <c r="B22848" s="73"/>
      <c r="D22848" s="73"/>
      <c r="P22848" s="73"/>
      <c r="T22848" s="73"/>
      <c r="U22848" s="73"/>
      <c r="V22848" s="73"/>
      <c r="X22848" s="12"/>
    </row>
    <row r="22849" spans="2:24" x14ac:dyDescent="0.3">
      <c r="B22849" s="73"/>
      <c r="D22849" s="73"/>
      <c r="P22849" s="73"/>
      <c r="T22849" s="73"/>
      <c r="U22849" s="73"/>
      <c r="V22849" s="73"/>
      <c r="X22849" s="12"/>
    </row>
    <row r="22850" spans="2:24" x14ac:dyDescent="0.3">
      <c r="B22850" s="73"/>
      <c r="D22850" s="73"/>
      <c r="P22850" s="73"/>
      <c r="T22850" s="73"/>
      <c r="U22850" s="73"/>
      <c r="V22850" s="73"/>
      <c r="X22850" s="12"/>
    </row>
    <row r="22851" spans="2:24" x14ac:dyDescent="0.3">
      <c r="B22851" s="73"/>
      <c r="D22851" s="73"/>
      <c r="P22851" s="73"/>
      <c r="T22851" s="73"/>
      <c r="U22851" s="73"/>
      <c r="V22851" s="73"/>
      <c r="X22851" s="12"/>
    </row>
    <row r="22852" spans="2:24" x14ac:dyDescent="0.3">
      <c r="B22852" s="73"/>
      <c r="D22852" s="73"/>
      <c r="P22852" s="73"/>
      <c r="T22852" s="73"/>
      <c r="U22852" s="73"/>
      <c r="V22852" s="73"/>
      <c r="X22852" s="12"/>
    </row>
    <row r="22853" spans="2:24" x14ac:dyDescent="0.3">
      <c r="B22853" s="73"/>
      <c r="D22853" s="73"/>
      <c r="P22853" s="73"/>
      <c r="T22853" s="73"/>
      <c r="U22853" s="73"/>
      <c r="V22853" s="73"/>
      <c r="X22853" s="12"/>
    </row>
    <row r="22854" spans="2:24" x14ac:dyDescent="0.3">
      <c r="B22854" s="73"/>
      <c r="D22854" s="73"/>
      <c r="P22854" s="73"/>
      <c r="T22854" s="73"/>
      <c r="U22854" s="73"/>
      <c r="V22854" s="73"/>
      <c r="X22854" s="12"/>
    </row>
    <row r="22855" spans="2:24" x14ac:dyDescent="0.3">
      <c r="B22855" s="73"/>
      <c r="D22855" s="73"/>
      <c r="P22855" s="73"/>
      <c r="T22855" s="73"/>
      <c r="U22855" s="73"/>
      <c r="V22855" s="73"/>
      <c r="X22855" s="12"/>
    </row>
    <row r="22856" spans="2:24" x14ac:dyDescent="0.3">
      <c r="B22856" s="73"/>
      <c r="D22856" s="73"/>
      <c r="P22856" s="73"/>
      <c r="T22856" s="73"/>
      <c r="U22856" s="73"/>
      <c r="V22856" s="73"/>
      <c r="X22856" s="12"/>
    </row>
    <row r="22857" spans="2:24" x14ac:dyDescent="0.3">
      <c r="B22857" s="73"/>
      <c r="D22857" s="73"/>
      <c r="P22857" s="73"/>
      <c r="T22857" s="73"/>
      <c r="U22857" s="73"/>
      <c r="V22857" s="73"/>
      <c r="X22857" s="12"/>
    </row>
    <row r="22858" spans="2:24" x14ac:dyDescent="0.3">
      <c r="B22858" s="73"/>
      <c r="D22858" s="73"/>
      <c r="P22858" s="73"/>
      <c r="T22858" s="73"/>
      <c r="U22858" s="73"/>
      <c r="V22858" s="73"/>
      <c r="X22858" s="12"/>
    </row>
    <row r="22859" spans="2:24" x14ac:dyDescent="0.3">
      <c r="B22859" s="73"/>
      <c r="D22859" s="73"/>
      <c r="P22859" s="73"/>
      <c r="T22859" s="73"/>
      <c r="U22859" s="73"/>
      <c r="V22859" s="73"/>
      <c r="X22859" s="12"/>
    </row>
    <row r="22860" spans="2:24" x14ac:dyDescent="0.3">
      <c r="B22860" s="73"/>
      <c r="D22860" s="73"/>
      <c r="P22860" s="73"/>
      <c r="T22860" s="73"/>
      <c r="U22860" s="73"/>
      <c r="V22860" s="73"/>
      <c r="X22860" s="12"/>
    </row>
    <row r="22861" spans="2:24" x14ac:dyDescent="0.3">
      <c r="B22861" s="73"/>
      <c r="D22861" s="73"/>
      <c r="P22861" s="73"/>
      <c r="T22861" s="73"/>
      <c r="U22861" s="73"/>
      <c r="V22861" s="73"/>
      <c r="X22861" s="12"/>
    </row>
    <row r="22862" spans="2:24" x14ac:dyDescent="0.3">
      <c r="B22862" s="73"/>
      <c r="D22862" s="73"/>
      <c r="P22862" s="73"/>
      <c r="T22862" s="73"/>
      <c r="U22862" s="73"/>
      <c r="V22862" s="73"/>
      <c r="X22862" s="12"/>
    </row>
    <row r="22863" spans="2:24" x14ac:dyDescent="0.3">
      <c r="B22863" s="73"/>
      <c r="D22863" s="73"/>
      <c r="P22863" s="73"/>
      <c r="T22863" s="73"/>
      <c r="U22863" s="73"/>
      <c r="V22863" s="73"/>
      <c r="X22863" s="12"/>
    </row>
    <row r="22864" spans="2:24" x14ac:dyDescent="0.3">
      <c r="B22864" s="73"/>
      <c r="D22864" s="73"/>
      <c r="P22864" s="73"/>
      <c r="T22864" s="73"/>
      <c r="U22864" s="73"/>
      <c r="V22864" s="73"/>
      <c r="X22864" s="12"/>
    </row>
    <row r="22865" spans="2:24" x14ac:dyDescent="0.3">
      <c r="B22865" s="73"/>
      <c r="D22865" s="73"/>
      <c r="P22865" s="73"/>
      <c r="T22865" s="73"/>
      <c r="U22865" s="73"/>
      <c r="V22865" s="73"/>
      <c r="X22865" s="12"/>
    </row>
    <row r="22866" spans="2:24" x14ac:dyDescent="0.3">
      <c r="B22866" s="73"/>
      <c r="D22866" s="73"/>
      <c r="P22866" s="73"/>
      <c r="T22866" s="73"/>
      <c r="U22866" s="73"/>
      <c r="V22866" s="73"/>
      <c r="X22866" s="12"/>
    </row>
    <row r="22867" spans="2:24" x14ac:dyDescent="0.3">
      <c r="B22867" s="73"/>
      <c r="D22867" s="73"/>
      <c r="P22867" s="73"/>
      <c r="T22867" s="73"/>
      <c r="U22867" s="73"/>
      <c r="V22867" s="73"/>
      <c r="X22867" s="12"/>
    </row>
    <row r="22868" spans="2:24" x14ac:dyDescent="0.3">
      <c r="B22868" s="73"/>
      <c r="D22868" s="73"/>
      <c r="P22868" s="73"/>
      <c r="T22868" s="73"/>
      <c r="U22868" s="73"/>
      <c r="V22868" s="73"/>
      <c r="X22868" s="12"/>
    </row>
    <row r="22869" spans="2:24" x14ac:dyDescent="0.3">
      <c r="B22869" s="73"/>
      <c r="D22869" s="73"/>
      <c r="P22869" s="73"/>
      <c r="T22869" s="73"/>
      <c r="U22869" s="73"/>
      <c r="V22869" s="73"/>
      <c r="X22869" s="12"/>
    </row>
    <row r="22870" spans="2:24" x14ac:dyDescent="0.3">
      <c r="B22870" s="73"/>
      <c r="D22870" s="73"/>
      <c r="P22870" s="73"/>
      <c r="T22870" s="73"/>
      <c r="U22870" s="73"/>
      <c r="V22870" s="73"/>
      <c r="X22870" s="12"/>
    </row>
    <row r="22871" spans="2:24" x14ac:dyDescent="0.3">
      <c r="B22871" s="73"/>
      <c r="D22871" s="73"/>
      <c r="P22871" s="73"/>
      <c r="T22871" s="73"/>
      <c r="U22871" s="73"/>
      <c r="V22871" s="73"/>
      <c r="X22871" s="12"/>
    </row>
    <row r="22872" spans="2:24" x14ac:dyDescent="0.3">
      <c r="B22872" s="73"/>
      <c r="D22872" s="73"/>
      <c r="P22872" s="73"/>
      <c r="T22872" s="73"/>
      <c r="U22872" s="73"/>
      <c r="V22872" s="73"/>
      <c r="X22872" s="12"/>
    </row>
    <row r="22873" spans="2:24" x14ac:dyDescent="0.3">
      <c r="B22873" s="73"/>
      <c r="D22873" s="73"/>
      <c r="P22873" s="73"/>
      <c r="T22873" s="73"/>
      <c r="U22873" s="73"/>
      <c r="V22873" s="73"/>
      <c r="X22873" s="12"/>
    </row>
    <row r="22874" spans="2:24" x14ac:dyDescent="0.3">
      <c r="B22874" s="73"/>
      <c r="D22874" s="73"/>
      <c r="P22874" s="73"/>
      <c r="T22874" s="73"/>
      <c r="U22874" s="73"/>
      <c r="V22874" s="73"/>
      <c r="X22874" s="12"/>
    </row>
    <row r="22875" spans="2:24" x14ac:dyDescent="0.3">
      <c r="B22875" s="73"/>
      <c r="D22875" s="73"/>
      <c r="P22875" s="73"/>
      <c r="T22875" s="73"/>
      <c r="U22875" s="73"/>
      <c r="V22875" s="73"/>
      <c r="X22875" s="12"/>
    </row>
    <row r="22876" spans="2:24" x14ac:dyDescent="0.3">
      <c r="B22876" s="73"/>
      <c r="D22876" s="73"/>
      <c r="P22876" s="73"/>
      <c r="T22876" s="73"/>
      <c r="U22876" s="73"/>
      <c r="V22876" s="73"/>
      <c r="X22876" s="12"/>
    </row>
    <row r="22877" spans="2:24" x14ac:dyDescent="0.3">
      <c r="B22877" s="73"/>
      <c r="D22877" s="73"/>
      <c r="P22877" s="73"/>
      <c r="T22877" s="73"/>
      <c r="U22877" s="73"/>
      <c r="V22877" s="73"/>
      <c r="X22877" s="12"/>
    </row>
    <row r="22878" spans="2:24" x14ac:dyDescent="0.3">
      <c r="B22878" s="73"/>
      <c r="D22878" s="73"/>
      <c r="P22878" s="73"/>
      <c r="T22878" s="73"/>
      <c r="U22878" s="73"/>
      <c r="V22878" s="73"/>
      <c r="X22878" s="12"/>
    </row>
    <row r="22879" spans="2:24" x14ac:dyDescent="0.3">
      <c r="B22879" s="73"/>
      <c r="D22879" s="73"/>
      <c r="P22879" s="73"/>
      <c r="T22879" s="73"/>
      <c r="U22879" s="73"/>
      <c r="V22879" s="73"/>
      <c r="X22879" s="12"/>
    </row>
    <row r="22880" spans="2:24" x14ac:dyDescent="0.3">
      <c r="B22880" s="73"/>
      <c r="D22880" s="73"/>
      <c r="P22880" s="73"/>
      <c r="T22880" s="73"/>
      <c r="U22880" s="73"/>
      <c r="V22880" s="73"/>
      <c r="X22880" s="12"/>
    </row>
    <row r="22881" spans="2:24" x14ac:dyDescent="0.3">
      <c r="B22881" s="73"/>
      <c r="D22881" s="73"/>
      <c r="P22881" s="73"/>
      <c r="T22881" s="73"/>
      <c r="U22881" s="73"/>
      <c r="V22881" s="73"/>
      <c r="X22881" s="12"/>
    </row>
    <row r="22882" spans="2:24" x14ac:dyDescent="0.3">
      <c r="B22882" s="73"/>
      <c r="D22882" s="73"/>
      <c r="P22882" s="73"/>
      <c r="T22882" s="73"/>
      <c r="U22882" s="73"/>
      <c r="V22882" s="73"/>
      <c r="X22882" s="12"/>
    </row>
    <row r="22883" spans="2:24" x14ac:dyDescent="0.3">
      <c r="B22883" s="73"/>
      <c r="D22883" s="73"/>
      <c r="P22883" s="73"/>
      <c r="T22883" s="73"/>
      <c r="U22883" s="73"/>
      <c r="V22883" s="73"/>
      <c r="X22883" s="12"/>
    </row>
    <row r="22884" spans="2:24" x14ac:dyDescent="0.3">
      <c r="B22884" s="73"/>
      <c r="D22884" s="73"/>
      <c r="P22884" s="73"/>
      <c r="T22884" s="73"/>
      <c r="U22884" s="73"/>
      <c r="V22884" s="73"/>
      <c r="X22884" s="12"/>
    </row>
    <row r="22885" spans="2:24" x14ac:dyDescent="0.3">
      <c r="B22885" s="73"/>
      <c r="D22885" s="73"/>
      <c r="P22885" s="73"/>
      <c r="T22885" s="73"/>
      <c r="U22885" s="73"/>
      <c r="V22885" s="73"/>
      <c r="X22885" s="12"/>
    </row>
    <row r="22886" spans="2:24" x14ac:dyDescent="0.3">
      <c r="B22886" s="73"/>
      <c r="D22886" s="73"/>
      <c r="P22886" s="73"/>
      <c r="T22886" s="73"/>
      <c r="U22886" s="73"/>
      <c r="V22886" s="73"/>
      <c r="X22886" s="12"/>
    </row>
    <row r="22887" spans="2:24" x14ac:dyDescent="0.3">
      <c r="B22887" s="73"/>
      <c r="D22887" s="73"/>
      <c r="P22887" s="73"/>
      <c r="T22887" s="73"/>
      <c r="U22887" s="73"/>
      <c r="V22887" s="73"/>
      <c r="X22887" s="12"/>
    </row>
    <row r="22888" spans="2:24" x14ac:dyDescent="0.3">
      <c r="B22888" s="73"/>
      <c r="D22888" s="73"/>
      <c r="P22888" s="73"/>
      <c r="T22888" s="73"/>
      <c r="U22888" s="73"/>
      <c r="V22888" s="73"/>
      <c r="X22888" s="12"/>
    </row>
    <row r="22889" spans="2:24" x14ac:dyDescent="0.3">
      <c r="B22889" s="73"/>
      <c r="D22889" s="73"/>
      <c r="P22889" s="73"/>
      <c r="T22889" s="73"/>
      <c r="U22889" s="73"/>
      <c r="V22889" s="73"/>
      <c r="X22889" s="12"/>
    </row>
    <row r="22890" spans="2:24" x14ac:dyDescent="0.3">
      <c r="B22890" s="73"/>
      <c r="D22890" s="73"/>
      <c r="P22890" s="73"/>
      <c r="T22890" s="73"/>
      <c r="U22890" s="73"/>
      <c r="V22890" s="73"/>
      <c r="X22890" s="12"/>
    </row>
    <row r="22891" spans="2:24" x14ac:dyDescent="0.3">
      <c r="B22891" s="73"/>
      <c r="D22891" s="73"/>
      <c r="P22891" s="73"/>
      <c r="T22891" s="73"/>
      <c r="U22891" s="73"/>
      <c r="V22891" s="73"/>
      <c r="X22891" s="12"/>
    </row>
    <row r="22892" spans="2:24" x14ac:dyDescent="0.3">
      <c r="B22892" s="73"/>
      <c r="D22892" s="73"/>
      <c r="P22892" s="73"/>
      <c r="T22892" s="73"/>
      <c r="U22892" s="73"/>
      <c r="V22892" s="73"/>
      <c r="X22892" s="12"/>
    </row>
    <row r="22893" spans="2:24" x14ac:dyDescent="0.3">
      <c r="B22893" s="73"/>
      <c r="D22893" s="73"/>
      <c r="P22893" s="73"/>
      <c r="T22893" s="73"/>
      <c r="U22893" s="73"/>
      <c r="V22893" s="73"/>
      <c r="X22893" s="12"/>
    </row>
    <row r="22894" spans="2:24" x14ac:dyDescent="0.3">
      <c r="B22894" s="73"/>
      <c r="D22894" s="73"/>
      <c r="P22894" s="73"/>
      <c r="T22894" s="73"/>
      <c r="U22894" s="73"/>
      <c r="V22894" s="73"/>
      <c r="X22894" s="12"/>
    </row>
    <row r="22895" spans="2:24" x14ac:dyDescent="0.3">
      <c r="B22895" s="73"/>
      <c r="D22895" s="73"/>
      <c r="P22895" s="73"/>
      <c r="T22895" s="73"/>
      <c r="U22895" s="73"/>
      <c r="V22895" s="73"/>
      <c r="X22895" s="12"/>
    </row>
    <row r="22896" spans="2:24" x14ac:dyDescent="0.3">
      <c r="B22896" s="73"/>
      <c r="D22896" s="73"/>
      <c r="P22896" s="73"/>
      <c r="T22896" s="73"/>
      <c r="U22896" s="73"/>
      <c r="V22896" s="73"/>
      <c r="X22896" s="12"/>
    </row>
    <row r="22897" spans="2:24" x14ac:dyDescent="0.3">
      <c r="B22897" s="73"/>
      <c r="D22897" s="73"/>
      <c r="P22897" s="73"/>
      <c r="T22897" s="73"/>
      <c r="U22897" s="73"/>
      <c r="V22897" s="73"/>
      <c r="X22897" s="12"/>
    </row>
    <row r="22898" spans="2:24" x14ac:dyDescent="0.3">
      <c r="B22898" s="73"/>
      <c r="D22898" s="73"/>
      <c r="P22898" s="73"/>
      <c r="T22898" s="73"/>
      <c r="U22898" s="73"/>
      <c r="V22898" s="73"/>
      <c r="X22898" s="12"/>
    </row>
    <row r="22899" spans="2:24" x14ac:dyDescent="0.3">
      <c r="B22899" s="73"/>
      <c r="D22899" s="73"/>
      <c r="P22899" s="73"/>
      <c r="T22899" s="73"/>
      <c r="U22899" s="73"/>
      <c r="V22899" s="73"/>
      <c r="X22899" s="12"/>
    </row>
    <row r="22900" spans="2:24" x14ac:dyDescent="0.3">
      <c r="B22900" s="73"/>
      <c r="D22900" s="73"/>
      <c r="P22900" s="73"/>
      <c r="T22900" s="73"/>
      <c r="U22900" s="73"/>
      <c r="V22900" s="73"/>
      <c r="X22900" s="12"/>
    </row>
    <row r="22901" spans="2:24" x14ac:dyDescent="0.3">
      <c r="B22901" s="73"/>
      <c r="D22901" s="73"/>
      <c r="P22901" s="73"/>
      <c r="T22901" s="73"/>
      <c r="U22901" s="73"/>
      <c r="V22901" s="73"/>
      <c r="X22901" s="12"/>
    </row>
    <row r="22902" spans="2:24" x14ac:dyDescent="0.3">
      <c r="B22902" s="73"/>
      <c r="D22902" s="73"/>
      <c r="P22902" s="73"/>
      <c r="T22902" s="73"/>
      <c r="U22902" s="73"/>
      <c r="V22902" s="73"/>
      <c r="X22902" s="12"/>
    </row>
    <row r="22903" spans="2:24" x14ac:dyDescent="0.3">
      <c r="B22903" s="73"/>
      <c r="D22903" s="73"/>
      <c r="P22903" s="73"/>
      <c r="T22903" s="73"/>
      <c r="U22903" s="73"/>
      <c r="V22903" s="73"/>
      <c r="X22903" s="12"/>
    </row>
    <row r="22904" spans="2:24" x14ac:dyDescent="0.3">
      <c r="B22904" s="73"/>
      <c r="D22904" s="73"/>
      <c r="P22904" s="73"/>
      <c r="T22904" s="73"/>
      <c r="U22904" s="73"/>
      <c r="V22904" s="73"/>
      <c r="X22904" s="12"/>
    </row>
    <row r="22905" spans="2:24" x14ac:dyDescent="0.3">
      <c r="B22905" s="73"/>
      <c r="D22905" s="73"/>
      <c r="P22905" s="73"/>
      <c r="T22905" s="73"/>
      <c r="U22905" s="73"/>
      <c r="V22905" s="73"/>
      <c r="X22905" s="12"/>
    </row>
    <row r="22906" spans="2:24" x14ac:dyDescent="0.3">
      <c r="B22906" s="73"/>
      <c r="D22906" s="73"/>
      <c r="P22906" s="73"/>
      <c r="T22906" s="73"/>
      <c r="U22906" s="73"/>
      <c r="V22906" s="73"/>
      <c r="X22906" s="12"/>
    </row>
    <row r="22907" spans="2:24" x14ac:dyDescent="0.3">
      <c r="B22907" s="73"/>
      <c r="D22907" s="73"/>
      <c r="P22907" s="73"/>
      <c r="T22907" s="73"/>
      <c r="U22907" s="73"/>
      <c r="V22907" s="73"/>
      <c r="X22907" s="12"/>
    </row>
    <row r="22908" spans="2:24" x14ac:dyDescent="0.3">
      <c r="B22908" s="73"/>
      <c r="D22908" s="73"/>
      <c r="P22908" s="73"/>
      <c r="T22908" s="73"/>
      <c r="U22908" s="73"/>
      <c r="V22908" s="73"/>
      <c r="X22908" s="12"/>
    </row>
    <row r="22909" spans="2:24" x14ac:dyDescent="0.3">
      <c r="B22909" s="73"/>
      <c r="D22909" s="73"/>
      <c r="P22909" s="73"/>
      <c r="T22909" s="73"/>
      <c r="U22909" s="73"/>
      <c r="V22909" s="73"/>
      <c r="X22909" s="12"/>
    </row>
    <row r="22910" spans="2:24" x14ac:dyDescent="0.3">
      <c r="B22910" s="73"/>
      <c r="D22910" s="73"/>
      <c r="P22910" s="73"/>
      <c r="T22910" s="73"/>
      <c r="U22910" s="73"/>
      <c r="V22910" s="73"/>
      <c r="X22910" s="12"/>
    </row>
    <row r="22911" spans="2:24" x14ac:dyDescent="0.3">
      <c r="B22911" s="73"/>
      <c r="D22911" s="73"/>
      <c r="P22911" s="73"/>
      <c r="T22911" s="73"/>
      <c r="U22911" s="73"/>
      <c r="V22911" s="73"/>
      <c r="X22911" s="12"/>
    </row>
    <row r="22912" spans="2:24" x14ac:dyDescent="0.3">
      <c r="B22912" s="73"/>
      <c r="D22912" s="73"/>
      <c r="P22912" s="73"/>
      <c r="T22912" s="73"/>
      <c r="U22912" s="73"/>
      <c r="V22912" s="73"/>
      <c r="X22912" s="12"/>
    </row>
    <row r="22913" spans="2:24" x14ac:dyDescent="0.3">
      <c r="B22913" s="73"/>
      <c r="D22913" s="73"/>
      <c r="P22913" s="73"/>
      <c r="T22913" s="73"/>
      <c r="U22913" s="73"/>
      <c r="V22913" s="73"/>
      <c r="X22913" s="12"/>
    </row>
    <row r="22914" spans="2:24" x14ac:dyDescent="0.3">
      <c r="B22914" s="73"/>
      <c r="D22914" s="73"/>
      <c r="P22914" s="73"/>
      <c r="T22914" s="73"/>
      <c r="U22914" s="73"/>
      <c r="V22914" s="73"/>
      <c r="X22914" s="12"/>
    </row>
    <row r="22915" spans="2:24" x14ac:dyDescent="0.3">
      <c r="B22915" s="73"/>
      <c r="D22915" s="73"/>
      <c r="P22915" s="73"/>
      <c r="T22915" s="73"/>
      <c r="U22915" s="73"/>
      <c r="V22915" s="73"/>
      <c r="X22915" s="12"/>
    </row>
    <row r="22916" spans="2:24" x14ac:dyDescent="0.3">
      <c r="B22916" s="73"/>
      <c r="D22916" s="73"/>
      <c r="P22916" s="73"/>
      <c r="T22916" s="73"/>
      <c r="U22916" s="73"/>
      <c r="V22916" s="73"/>
      <c r="X22916" s="12"/>
    </row>
    <row r="22917" spans="2:24" x14ac:dyDescent="0.3">
      <c r="B22917" s="73"/>
      <c r="D22917" s="73"/>
      <c r="P22917" s="73"/>
      <c r="T22917" s="73"/>
      <c r="U22917" s="73"/>
      <c r="V22917" s="73"/>
      <c r="X22917" s="12"/>
    </row>
    <row r="22918" spans="2:24" x14ac:dyDescent="0.3">
      <c r="B22918" s="73"/>
      <c r="D22918" s="73"/>
      <c r="P22918" s="73"/>
      <c r="T22918" s="73"/>
      <c r="U22918" s="73"/>
      <c r="V22918" s="73"/>
      <c r="X22918" s="12"/>
    </row>
    <row r="22919" spans="2:24" x14ac:dyDescent="0.3">
      <c r="B22919" s="73"/>
      <c r="D22919" s="73"/>
      <c r="P22919" s="73"/>
      <c r="T22919" s="73"/>
      <c r="U22919" s="73"/>
      <c r="V22919" s="73"/>
      <c r="X22919" s="12"/>
    </row>
    <row r="22920" spans="2:24" x14ac:dyDescent="0.3">
      <c r="B22920" s="73"/>
      <c r="D22920" s="73"/>
      <c r="P22920" s="73"/>
      <c r="T22920" s="73"/>
      <c r="U22920" s="73"/>
      <c r="V22920" s="73"/>
      <c r="X22920" s="12"/>
    </row>
    <row r="22921" spans="2:24" x14ac:dyDescent="0.3">
      <c r="B22921" s="73"/>
      <c r="D22921" s="73"/>
      <c r="P22921" s="73"/>
      <c r="T22921" s="73"/>
      <c r="U22921" s="73"/>
      <c r="V22921" s="73"/>
      <c r="X22921" s="12"/>
    </row>
    <row r="22922" spans="2:24" x14ac:dyDescent="0.3">
      <c r="B22922" s="73"/>
      <c r="D22922" s="73"/>
      <c r="P22922" s="73"/>
      <c r="T22922" s="73"/>
      <c r="U22922" s="73"/>
      <c r="V22922" s="73"/>
      <c r="X22922" s="12"/>
    </row>
    <row r="22923" spans="2:24" x14ac:dyDescent="0.3">
      <c r="B22923" s="73"/>
      <c r="D22923" s="73"/>
      <c r="P22923" s="73"/>
      <c r="T22923" s="73"/>
      <c r="U22923" s="73"/>
      <c r="V22923" s="73"/>
      <c r="X22923" s="12"/>
    </row>
    <row r="22924" spans="2:24" x14ac:dyDescent="0.3">
      <c r="B22924" s="73"/>
      <c r="D22924" s="73"/>
      <c r="P22924" s="73"/>
      <c r="T22924" s="73"/>
      <c r="U22924" s="73"/>
      <c r="V22924" s="73"/>
      <c r="X22924" s="12"/>
    </row>
    <row r="22925" spans="2:24" x14ac:dyDescent="0.3">
      <c r="B22925" s="73"/>
      <c r="D22925" s="73"/>
      <c r="P22925" s="73"/>
      <c r="T22925" s="73"/>
      <c r="U22925" s="73"/>
      <c r="V22925" s="73"/>
      <c r="X22925" s="12"/>
    </row>
    <row r="22926" spans="2:24" x14ac:dyDescent="0.3">
      <c r="B22926" s="73"/>
      <c r="D22926" s="73"/>
      <c r="P22926" s="73"/>
      <c r="T22926" s="73"/>
      <c r="U22926" s="73"/>
      <c r="V22926" s="73"/>
      <c r="X22926" s="12"/>
    </row>
    <row r="22927" spans="2:24" x14ac:dyDescent="0.3">
      <c r="B22927" s="73"/>
      <c r="D22927" s="73"/>
      <c r="P22927" s="73"/>
      <c r="T22927" s="73"/>
      <c r="U22927" s="73"/>
      <c r="V22927" s="73"/>
      <c r="X22927" s="12"/>
    </row>
    <row r="22928" spans="2:24" x14ac:dyDescent="0.3">
      <c r="B22928" s="73"/>
      <c r="D22928" s="73"/>
      <c r="P22928" s="73"/>
      <c r="T22928" s="73"/>
      <c r="U22928" s="73"/>
      <c r="V22928" s="73"/>
      <c r="X22928" s="12"/>
    </row>
    <row r="22929" spans="2:24" x14ac:dyDescent="0.3">
      <c r="B22929" s="73"/>
      <c r="D22929" s="73"/>
      <c r="P22929" s="73"/>
      <c r="T22929" s="73"/>
      <c r="U22929" s="73"/>
      <c r="V22929" s="73"/>
      <c r="X22929" s="12"/>
    </row>
    <row r="22930" spans="2:24" x14ac:dyDescent="0.3">
      <c r="B22930" s="73"/>
      <c r="D22930" s="73"/>
      <c r="P22930" s="73"/>
      <c r="T22930" s="73"/>
      <c r="U22930" s="73"/>
      <c r="V22930" s="73"/>
      <c r="X22930" s="12"/>
    </row>
    <row r="22931" spans="2:24" x14ac:dyDescent="0.3">
      <c r="B22931" s="73"/>
      <c r="D22931" s="73"/>
      <c r="P22931" s="73"/>
      <c r="T22931" s="73"/>
      <c r="U22931" s="73"/>
      <c r="V22931" s="73"/>
      <c r="X22931" s="12"/>
    </row>
    <row r="22932" spans="2:24" x14ac:dyDescent="0.3">
      <c r="B22932" s="73"/>
      <c r="D22932" s="73"/>
      <c r="P22932" s="73"/>
      <c r="T22932" s="73"/>
      <c r="U22932" s="73"/>
      <c r="V22932" s="73"/>
      <c r="X22932" s="12"/>
    </row>
    <row r="22933" spans="2:24" x14ac:dyDescent="0.3">
      <c r="B22933" s="73"/>
      <c r="D22933" s="73"/>
      <c r="P22933" s="73"/>
      <c r="T22933" s="73"/>
      <c r="U22933" s="73"/>
      <c r="V22933" s="73"/>
      <c r="X22933" s="12"/>
    </row>
    <row r="22934" spans="2:24" x14ac:dyDescent="0.3">
      <c r="B22934" s="73"/>
      <c r="D22934" s="73"/>
      <c r="P22934" s="73"/>
      <c r="T22934" s="73"/>
      <c r="U22934" s="73"/>
      <c r="V22934" s="73"/>
      <c r="X22934" s="12"/>
    </row>
    <row r="22935" spans="2:24" x14ac:dyDescent="0.3">
      <c r="B22935" s="73"/>
      <c r="D22935" s="73"/>
      <c r="P22935" s="73"/>
      <c r="T22935" s="73"/>
      <c r="U22935" s="73"/>
      <c r="V22935" s="73"/>
      <c r="X22935" s="12"/>
    </row>
    <row r="22936" spans="2:24" x14ac:dyDescent="0.3">
      <c r="B22936" s="73"/>
      <c r="D22936" s="73"/>
      <c r="P22936" s="73"/>
      <c r="T22936" s="73"/>
      <c r="U22936" s="73"/>
      <c r="V22936" s="73"/>
      <c r="X22936" s="12"/>
    </row>
    <row r="22937" spans="2:24" x14ac:dyDescent="0.3">
      <c r="B22937" s="73"/>
      <c r="D22937" s="73"/>
      <c r="P22937" s="73"/>
      <c r="T22937" s="73"/>
      <c r="U22937" s="73"/>
      <c r="V22937" s="73"/>
      <c r="X22937" s="12"/>
    </row>
    <row r="22938" spans="2:24" x14ac:dyDescent="0.3">
      <c r="B22938" s="73"/>
      <c r="D22938" s="73"/>
      <c r="P22938" s="73"/>
      <c r="T22938" s="73"/>
      <c r="U22938" s="73"/>
      <c r="V22938" s="73"/>
      <c r="X22938" s="12"/>
    </row>
    <row r="22939" spans="2:24" x14ac:dyDescent="0.3">
      <c r="B22939" s="73"/>
      <c r="D22939" s="73"/>
      <c r="P22939" s="73"/>
      <c r="T22939" s="73"/>
      <c r="U22939" s="73"/>
      <c r="V22939" s="73"/>
      <c r="X22939" s="12"/>
    </row>
    <row r="22940" spans="2:24" x14ac:dyDescent="0.3">
      <c r="B22940" s="73"/>
      <c r="D22940" s="73"/>
      <c r="P22940" s="73"/>
      <c r="T22940" s="73"/>
      <c r="U22940" s="73"/>
      <c r="V22940" s="73"/>
      <c r="X22940" s="12"/>
    </row>
    <row r="22941" spans="2:24" x14ac:dyDescent="0.3">
      <c r="B22941" s="73"/>
      <c r="D22941" s="73"/>
      <c r="P22941" s="73"/>
      <c r="T22941" s="73"/>
      <c r="U22941" s="73"/>
      <c r="V22941" s="73"/>
      <c r="X22941" s="12"/>
    </row>
    <row r="22942" spans="2:24" x14ac:dyDescent="0.3">
      <c r="B22942" s="73"/>
      <c r="D22942" s="73"/>
      <c r="P22942" s="73"/>
      <c r="T22942" s="73"/>
      <c r="U22942" s="73"/>
      <c r="V22942" s="73"/>
      <c r="X22942" s="12"/>
    </row>
    <row r="22943" spans="2:24" x14ac:dyDescent="0.3">
      <c r="B22943" s="73"/>
      <c r="D22943" s="73"/>
      <c r="P22943" s="73"/>
      <c r="T22943" s="73"/>
      <c r="U22943" s="73"/>
      <c r="V22943" s="73"/>
      <c r="X22943" s="12"/>
    </row>
    <row r="22944" spans="2:24" x14ac:dyDescent="0.3">
      <c r="B22944" s="73"/>
      <c r="D22944" s="73"/>
      <c r="P22944" s="73"/>
      <c r="T22944" s="73"/>
      <c r="U22944" s="73"/>
      <c r="V22944" s="73"/>
      <c r="X22944" s="12"/>
    </row>
    <row r="22945" spans="2:24" x14ac:dyDescent="0.3">
      <c r="B22945" s="73"/>
      <c r="D22945" s="73"/>
      <c r="P22945" s="73"/>
      <c r="T22945" s="73"/>
      <c r="U22945" s="73"/>
      <c r="V22945" s="73"/>
      <c r="X22945" s="12"/>
    </row>
    <row r="22946" spans="2:24" x14ac:dyDescent="0.3">
      <c r="B22946" s="73"/>
      <c r="D22946" s="73"/>
      <c r="P22946" s="73"/>
      <c r="T22946" s="73"/>
      <c r="U22946" s="73"/>
      <c r="V22946" s="73"/>
      <c r="X22946" s="12"/>
    </row>
    <row r="22947" spans="2:24" x14ac:dyDescent="0.3">
      <c r="B22947" s="73"/>
      <c r="D22947" s="73"/>
      <c r="P22947" s="73"/>
      <c r="T22947" s="73"/>
      <c r="U22947" s="73"/>
      <c r="V22947" s="73"/>
      <c r="X22947" s="12"/>
    </row>
    <row r="22948" spans="2:24" x14ac:dyDescent="0.3">
      <c r="B22948" s="73"/>
      <c r="D22948" s="73"/>
      <c r="P22948" s="73"/>
      <c r="T22948" s="73"/>
      <c r="U22948" s="73"/>
      <c r="V22948" s="73"/>
      <c r="X22948" s="12"/>
    </row>
    <row r="22949" spans="2:24" x14ac:dyDescent="0.3">
      <c r="B22949" s="73"/>
      <c r="D22949" s="73"/>
      <c r="P22949" s="73"/>
      <c r="T22949" s="73"/>
      <c r="U22949" s="73"/>
      <c r="V22949" s="73"/>
      <c r="X22949" s="12"/>
    </row>
    <row r="22950" spans="2:24" x14ac:dyDescent="0.3">
      <c r="B22950" s="73"/>
      <c r="D22950" s="73"/>
      <c r="P22950" s="73"/>
      <c r="T22950" s="73"/>
      <c r="U22950" s="73"/>
      <c r="V22950" s="73"/>
      <c r="X22950" s="12"/>
    </row>
    <row r="22951" spans="2:24" x14ac:dyDescent="0.3">
      <c r="B22951" s="73"/>
      <c r="D22951" s="73"/>
      <c r="P22951" s="73"/>
      <c r="T22951" s="73"/>
      <c r="U22951" s="73"/>
      <c r="V22951" s="73"/>
      <c r="X22951" s="12"/>
    </row>
    <row r="22952" spans="2:24" x14ac:dyDescent="0.3">
      <c r="B22952" s="73"/>
      <c r="D22952" s="73"/>
      <c r="P22952" s="73"/>
      <c r="T22952" s="73"/>
      <c r="U22952" s="73"/>
      <c r="V22952" s="73"/>
      <c r="X22952" s="12"/>
    </row>
    <row r="22953" spans="2:24" x14ac:dyDescent="0.3">
      <c r="B22953" s="73"/>
      <c r="D22953" s="73"/>
      <c r="P22953" s="73"/>
      <c r="T22953" s="73"/>
      <c r="U22953" s="73"/>
      <c r="V22953" s="73"/>
      <c r="X22953" s="12"/>
    </row>
    <row r="22954" spans="2:24" x14ac:dyDescent="0.3">
      <c r="B22954" s="73"/>
      <c r="D22954" s="73"/>
      <c r="P22954" s="73"/>
      <c r="T22954" s="73"/>
      <c r="U22954" s="73"/>
      <c r="V22954" s="73"/>
      <c r="X22954" s="12"/>
    </row>
    <row r="22955" spans="2:24" x14ac:dyDescent="0.3">
      <c r="B22955" s="73"/>
      <c r="D22955" s="73"/>
      <c r="P22955" s="73"/>
      <c r="T22955" s="73"/>
      <c r="U22955" s="73"/>
      <c r="V22955" s="73"/>
      <c r="X22955" s="12"/>
    </row>
    <row r="22956" spans="2:24" x14ac:dyDescent="0.3">
      <c r="B22956" s="73"/>
      <c r="D22956" s="73"/>
      <c r="P22956" s="73"/>
      <c r="T22956" s="73"/>
      <c r="U22956" s="73"/>
      <c r="V22956" s="73"/>
      <c r="X22956" s="12"/>
    </row>
    <row r="22957" spans="2:24" x14ac:dyDescent="0.3">
      <c r="B22957" s="73"/>
      <c r="D22957" s="73"/>
      <c r="P22957" s="73"/>
      <c r="T22957" s="73"/>
      <c r="U22957" s="73"/>
      <c r="V22957" s="73"/>
      <c r="X22957" s="12"/>
    </row>
    <row r="22958" spans="2:24" x14ac:dyDescent="0.3">
      <c r="B22958" s="73"/>
      <c r="D22958" s="73"/>
      <c r="P22958" s="73"/>
      <c r="T22958" s="73"/>
      <c r="U22958" s="73"/>
      <c r="V22958" s="73"/>
      <c r="X22958" s="12"/>
    </row>
    <row r="22959" spans="2:24" x14ac:dyDescent="0.3">
      <c r="B22959" s="73"/>
      <c r="D22959" s="73"/>
      <c r="P22959" s="73"/>
      <c r="T22959" s="73"/>
      <c r="U22959" s="73"/>
      <c r="V22959" s="73"/>
      <c r="X22959" s="12"/>
    </row>
    <row r="22960" spans="2:24" x14ac:dyDescent="0.3">
      <c r="B22960" s="73"/>
      <c r="D22960" s="73"/>
      <c r="P22960" s="73"/>
      <c r="T22960" s="73"/>
      <c r="U22960" s="73"/>
      <c r="V22960" s="73"/>
      <c r="X22960" s="12"/>
    </row>
    <row r="22961" spans="2:24" x14ac:dyDescent="0.3">
      <c r="B22961" s="73"/>
      <c r="D22961" s="73"/>
      <c r="P22961" s="73"/>
      <c r="T22961" s="73"/>
      <c r="U22961" s="73"/>
      <c r="V22961" s="73"/>
      <c r="X22961" s="12"/>
    </row>
    <row r="22962" spans="2:24" x14ac:dyDescent="0.3">
      <c r="B22962" s="73"/>
      <c r="D22962" s="73"/>
      <c r="P22962" s="73"/>
      <c r="T22962" s="73"/>
      <c r="U22962" s="73"/>
      <c r="V22962" s="73"/>
      <c r="X22962" s="12"/>
    </row>
    <row r="22963" spans="2:24" x14ac:dyDescent="0.3">
      <c r="B22963" s="73"/>
      <c r="D22963" s="73"/>
      <c r="P22963" s="73"/>
      <c r="T22963" s="73"/>
      <c r="U22963" s="73"/>
      <c r="V22963" s="73"/>
      <c r="X22963" s="12"/>
    </row>
    <row r="22964" spans="2:24" x14ac:dyDescent="0.3">
      <c r="B22964" s="73"/>
      <c r="D22964" s="73"/>
      <c r="P22964" s="73"/>
      <c r="T22964" s="73"/>
      <c r="U22964" s="73"/>
      <c r="V22964" s="73"/>
      <c r="X22964" s="12"/>
    </row>
    <row r="22965" spans="2:24" x14ac:dyDescent="0.3">
      <c r="B22965" s="73"/>
      <c r="D22965" s="73"/>
      <c r="P22965" s="73"/>
      <c r="T22965" s="73"/>
      <c r="U22965" s="73"/>
      <c r="V22965" s="73"/>
      <c r="X22965" s="12"/>
    </row>
    <row r="22966" spans="2:24" x14ac:dyDescent="0.3">
      <c r="B22966" s="73"/>
      <c r="D22966" s="73"/>
      <c r="P22966" s="73"/>
      <c r="T22966" s="73"/>
      <c r="U22966" s="73"/>
      <c r="V22966" s="73"/>
      <c r="X22966" s="12"/>
    </row>
    <row r="22967" spans="2:24" x14ac:dyDescent="0.3">
      <c r="B22967" s="73"/>
      <c r="D22967" s="73"/>
      <c r="P22967" s="73"/>
      <c r="T22967" s="73"/>
      <c r="U22967" s="73"/>
      <c r="V22967" s="73"/>
      <c r="X22967" s="12"/>
    </row>
    <row r="22968" spans="2:24" x14ac:dyDescent="0.3">
      <c r="B22968" s="73"/>
      <c r="D22968" s="73"/>
      <c r="P22968" s="73"/>
      <c r="T22968" s="73"/>
      <c r="U22968" s="73"/>
      <c r="V22968" s="73"/>
      <c r="X22968" s="12"/>
    </row>
    <row r="22969" spans="2:24" x14ac:dyDescent="0.3">
      <c r="B22969" s="73"/>
      <c r="D22969" s="73"/>
      <c r="P22969" s="73"/>
      <c r="T22969" s="73"/>
      <c r="U22969" s="73"/>
      <c r="V22969" s="73"/>
      <c r="X22969" s="12"/>
    </row>
    <row r="22970" spans="2:24" x14ac:dyDescent="0.3">
      <c r="B22970" s="73"/>
      <c r="D22970" s="73"/>
      <c r="P22970" s="73"/>
      <c r="T22970" s="73"/>
      <c r="U22970" s="73"/>
      <c r="V22970" s="73"/>
      <c r="X22970" s="12"/>
    </row>
    <row r="22971" spans="2:24" x14ac:dyDescent="0.3">
      <c r="B22971" s="73"/>
      <c r="D22971" s="73"/>
      <c r="P22971" s="73"/>
      <c r="T22971" s="73"/>
      <c r="U22971" s="73"/>
      <c r="V22971" s="73"/>
      <c r="X22971" s="12"/>
    </row>
    <row r="22972" spans="2:24" x14ac:dyDescent="0.3">
      <c r="B22972" s="73"/>
      <c r="D22972" s="73"/>
      <c r="P22972" s="73"/>
      <c r="T22972" s="73"/>
      <c r="U22972" s="73"/>
      <c r="V22972" s="73"/>
      <c r="X22972" s="12"/>
    </row>
    <row r="22973" spans="2:24" x14ac:dyDescent="0.3">
      <c r="B22973" s="73"/>
      <c r="D22973" s="73"/>
      <c r="P22973" s="73"/>
      <c r="T22973" s="73"/>
      <c r="U22973" s="73"/>
      <c r="V22973" s="73"/>
      <c r="X22973" s="12"/>
    </row>
    <row r="22974" spans="2:24" x14ac:dyDescent="0.3">
      <c r="B22974" s="73"/>
      <c r="D22974" s="73"/>
      <c r="P22974" s="73"/>
      <c r="T22974" s="73"/>
      <c r="U22974" s="73"/>
      <c r="V22974" s="73"/>
      <c r="X22974" s="12"/>
    </row>
    <row r="22975" spans="2:24" x14ac:dyDescent="0.3">
      <c r="B22975" s="73"/>
      <c r="D22975" s="73"/>
      <c r="P22975" s="73"/>
      <c r="T22975" s="73"/>
      <c r="U22975" s="73"/>
      <c r="V22975" s="73"/>
      <c r="X22975" s="12"/>
    </row>
    <row r="22976" spans="2:24" x14ac:dyDescent="0.3">
      <c r="B22976" s="73"/>
      <c r="D22976" s="73"/>
      <c r="P22976" s="73"/>
      <c r="T22976" s="73"/>
      <c r="U22976" s="73"/>
      <c r="V22976" s="73"/>
      <c r="X22976" s="12"/>
    </row>
    <row r="22977" spans="2:24" x14ac:dyDescent="0.3">
      <c r="B22977" s="73"/>
      <c r="D22977" s="73"/>
      <c r="P22977" s="73"/>
      <c r="T22977" s="73"/>
      <c r="U22977" s="73"/>
      <c r="V22977" s="73"/>
      <c r="X22977" s="12"/>
    </row>
    <row r="22978" spans="2:24" x14ac:dyDescent="0.3">
      <c r="B22978" s="73"/>
      <c r="D22978" s="73"/>
      <c r="P22978" s="73"/>
      <c r="T22978" s="73"/>
      <c r="U22978" s="73"/>
      <c r="V22978" s="73"/>
      <c r="X22978" s="12"/>
    </row>
    <row r="22979" spans="2:24" x14ac:dyDescent="0.3">
      <c r="B22979" s="73"/>
      <c r="D22979" s="73"/>
      <c r="P22979" s="73"/>
      <c r="T22979" s="73"/>
      <c r="U22979" s="73"/>
      <c r="V22979" s="73"/>
      <c r="X22979" s="12"/>
    </row>
    <row r="22980" spans="2:24" x14ac:dyDescent="0.3">
      <c r="B22980" s="73"/>
      <c r="D22980" s="73"/>
      <c r="P22980" s="73"/>
      <c r="T22980" s="73"/>
      <c r="U22980" s="73"/>
      <c r="V22980" s="73"/>
      <c r="X22980" s="12"/>
    </row>
    <row r="22981" spans="2:24" x14ac:dyDescent="0.3">
      <c r="B22981" s="73"/>
      <c r="D22981" s="73"/>
      <c r="P22981" s="73"/>
      <c r="T22981" s="73"/>
      <c r="U22981" s="73"/>
      <c r="V22981" s="73"/>
      <c r="X22981" s="12"/>
    </row>
    <row r="22982" spans="2:24" x14ac:dyDescent="0.3">
      <c r="B22982" s="73"/>
      <c r="D22982" s="73"/>
      <c r="P22982" s="73"/>
      <c r="T22982" s="73"/>
      <c r="U22982" s="73"/>
      <c r="V22982" s="73"/>
      <c r="X22982" s="12"/>
    </row>
    <row r="22983" spans="2:24" x14ac:dyDescent="0.3">
      <c r="B22983" s="73"/>
      <c r="D22983" s="73"/>
      <c r="P22983" s="73"/>
      <c r="T22983" s="73"/>
      <c r="U22983" s="73"/>
      <c r="V22983" s="73"/>
      <c r="X22983" s="12"/>
    </row>
    <row r="22984" spans="2:24" x14ac:dyDescent="0.3">
      <c r="B22984" s="73"/>
      <c r="D22984" s="73"/>
      <c r="P22984" s="73"/>
      <c r="T22984" s="73"/>
      <c r="U22984" s="73"/>
      <c r="V22984" s="73"/>
      <c r="X22984" s="12"/>
    </row>
    <row r="22985" spans="2:24" x14ac:dyDescent="0.3">
      <c r="B22985" s="73"/>
      <c r="D22985" s="73"/>
      <c r="P22985" s="73"/>
      <c r="T22985" s="73"/>
      <c r="U22985" s="73"/>
      <c r="V22985" s="73"/>
      <c r="X22985" s="12"/>
    </row>
    <row r="22986" spans="2:24" x14ac:dyDescent="0.3">
      <c r="B22986" s="73"/>
      <c r="D22986" s="73"/>
      <c r="P22986" s="73"/>
      <c r="T22986" s="73"/>
      <c r="U22986" s="73"/>
      <c r="V22986" s="73"/>
      <c r="X22986" s="12"/>
    </row>
    <row r="22987" spans="2:24" x14ac:dyDescent="0.3">
      <c r="B22987" s="73"/>
      <c r="D22987" s="73"/>
      <c r="P22987" s="73"/>
      <c r="T22987" s="73"/>
      <c r="U22987" s="73"/>
      <c r="V22987" s="73"/>
      <c r="X22987" s="12"/>
    </row>
    <row r="22988" spans="2:24" x14ac:dyDescent="0.3">
      <c r="B22988" s="73"/>
      <c r="D22988" s="73"/>
      <c r="P22988" s="73"/>
      <c r="T22988" s="73"/>
      <c r="U22988" s="73"/>
      <c r="V22988" s="73"/>
      <c r="X22988" s="12"/>
    </row>
    <row r="22989" spans="2:24" x14ac:dyDescent="0.3">
      <c r="B22989" s="73"/>
      <c r="D22989" s="73"/>
      <c r="P22989" s="73"/>
      <c r="T22989" s="73"/>
      <c r="U22989" s="73"/>
      <c r="V22989" s="73"/>
      <c r="X22989" s="12"/>
    </row>
    <row r="22990" spans="2:24" x14ac:dyDescent="0.3">
      <c r="B22990" s="73"/>
      <c r="D22990" s="73"/>
      <c r="P22990" s="73"/>
      <c r="T22990" s="73"/>
      <c r="U22990" s="73"/>
      <c r="V22990" s="73"/>
      <c r="X22990" s="12"/>
    </row>
    <row r="22991" spans="2:24" x14ac:dyDescent="0.3">
      <c r="B22991" s="73"/>
      <c r="D22991" s="73"/>
      <c r="P22991" s="73"/>
      <c r="T22991" s="73"/>
      <c r="U22991" s="73"/>
      <c r="V22991" s="73"/>
      <c r="X22991" s="12"/>
    </row>
    <row r="22992" spans="2:24" x14ac:dyDescent="0.3">
      <c r="B22992" s="73"/>
      <c r="D22992" s="73"/>
      <c r="P22992" s="73"/>
      <c r="T22992" s="73"/>
      <c r="U22992" s="73"/>
      <c r="V22992" s="73"/>
      <c r="X22992" s="12"/>
    </row>
    <row r="22993" spans="2:24" x14ac:dyDescent="0.3">
      <c r="B22993" s="73"/>
      <c r="D22993" s="73"/>
      <c r="P22993" s="73"/>
      <c r="T22993" s="73"/>
      <c r="U22993" s="73"/>
      <c r="V22993" s="73"/>
      <c r="X22993" s="12"/>
    </row>
    <row r="22994" spans="2:24" x14ac:dyDescent="0.3">
      <c r="B22994" s="73"/>
      <c r="D22994" s="73"/>
      <c r="P22994" s="73"/>
      <c r="T22994" s="73"/>
      <c r="U22994" s="73"/>
      <c r="V22994" s="73"/>
      <c r="X22994" s="12"/>
    </row>
    <row r="22995" spans="2:24" x14ac:dyDescent="0.3">
      <c r="B22995" s="73"/>
      <c r="D22995" s="73"/>
      <c r="P22995" s="73"/>
      <c r="T22995" s="73"/>
      <c r="U22995" s="73"/>
      <c r="V22995" s="73"/>
      <c r="X22995" s="12"/>
    </row>
    <row r="22996" spans="2:24" x14ac:dyDescent="0.3">
      <c r="B22996" s="73"/>
      <c r="D22996" s="73"/>
      <c r="P22996" s="73"/>
      <c r="T22996" s="73"/>
      <c r="U22996" s="73"/>
      <c r="V22996" s="73"/>
      <c r="X22996" s="12"/>
    </row>
    <row r="22997" spans="2:24" x14ac:dyDescent="0.3">
      <c r="B22997" s="73"/>
      <c r="D22997" s="73"/>
      <c r="P22997" s="73"/>
      <c r="T22997" s="73"/>
      <c r="U22997" s="73"/>
      <c r="V22997" s="73"/>
      <c r="X22997" s="12"/>
    </row>
    <row r="22998" spans="2:24" x14ac:dyDescent="0.3">
      <c r="B22998" s="73"/>
      <c r="D22998" s="73"/>
      <c r="P22998" s="73"/>
      <c r="T22998" s="73"/>
      <c r="U22998" s="73"/>
      <c r="V22998" s="73"/>
      <c r="X22998" s="12"/>
    </row>
    <row r="22999" spans="2:24" x14ac:dyDescent="0.3">
      <c r="B22999" s="73"/>
      <c r="D22999" s="73"/>
      <c r="P22999" s="73"/>
      <c r="T22999" s="73"/>
      <c r="U22999" s="73"/>
      <c r="V22999" s="73"/>
      <c r="X22999" s="12"/>
    </row>
    <row r="23000" spans="2:24" x14ac:dyDescent="0.3">
      <c r="B23000" s="73"/>
      <c r="D23000" s="73"/>
      <c r="P23000" s="73"/>
      <c r="T23000" s="73"/>
      <c r="U23000" s="73"/>
      <c r="V23000" s="73"/>
      <c r="X23000" s="12"/>
    </row>
    <row r="23001" spans="2:24" x14ac:dyDescent="0.3">
      <c r="B23001" s="73"/>
      <c r="D23001" s="73"/>
      <c r="P23001" s="73"/>
      <c r="T23001" s="73"/>
      <c r="U23001" s="73"/>
      <c r="V23001" s="73"/>
      <c r="X23001" s="12"/>
    </row>
    <row r="23002" spans="2:24" x14ac:dyDescent="0.3">
      <c r="B23002" s="73"/>
      <c r="D23002" s="73"/>
      <c r="P23002" s="73"/>
      <c r="T23002" s="73"/>
      <c r="U23002" s="73"/>
      <c r="V23002" s="73"/>
      <c r="X23002" s="12"/>
    </row>
    <row r="23003" spans="2:24" x14ac:dyDescent="0.3">
      <c r="B23003" s="73"/>
      <c r="D23003" s="73"/>
      <c r="P23003" s="73"/>
      <c r="T23003" s="73"/>
      <c r="U23003" s="73"/>
      <c r="V23003" s="73"/>
      <c r="X23003" s="12"/>
    </row>
    <row r="23004" spans="2:24" x14ac:dyDescent="0.3">
      <c r="B23004" s="73"/>
      <c r="D23004" s="73"/>
      <c r="P23004" s="73"/>
      <c r="T23004" s="73"/>
      <c r="U23004" s="73"/>
      <c r="V23004" s="73"/>
      <c r="X23004" s="12"/>
    </row>
    <row r="23005" spans="2:24" x14ac:dyDescent="0.3">
      <c r="B23005" s="73"/>
      <c r="D23005" s="73"/>
      <c r="P23005" s="73"/>
      <c r="T23005" s="73"/>
      <c r="U23005" s="73"/>
      <c r="V23005" s="73"/>
      <c r="X23005" s="12"/>
    </row>
    <row r="23006" spans="2:24" x14ac:dyDescent="0.3">
      <c r="B23006" s="73"/>
      <c r="D23006" s="73"/>
      <c r="P23006" s="73"/>
      <c r="T23006" s="73"/>
      <c r="U23006" s="73"/>
      <c r="V23006" s="73"/>
      <c r="X23006" s="12"/>
    </row>
    <row r="23007" spans="2:24" x14ac:dyDescent="0.3">
      <c r="B23007" s="73"/>
      <c r="D23007" s="73"/>
      <c r="P23007" s="73"/>
      <c r="T23007" s="73"/>
      <c r="U23007" s="73"/>
      <c r="V23007" s="73"/>
      <c r="X23007" s="12"/>
    </row>
    <row r="23008" spans="2:24" x14ac:dyDescent="0.3">
      <c r="B23008" s="73"/>
      <c r="D23008" s="73"/>
      <c r="P23008" s="73"/>
      <c r="T23008" s="73"/>
      <c r="U23008" s="73"/>
      <c r="V23008" s="73"/>
      <c r="X23008" s="12"/>
    </row>
    <row r="23009" spans="2:24" x14ac:dyDescent="0.3">
      <c r="B23009" s="73"/>
      <c r="D23009" s="73"/>
      <c r="P23009" s="73"/>
      <c r="T23009" s="73"/>
      <c r="U23009" s="73"/>
      <c r="V23009" s="73"/>
      <c r="X23009" s="12"/>
    </row>
    <row r="23010" spans="2:24" x14ac:dyDescent="0.3">
      <c r="B23010" s="73"/>
      <c r="D23010" s="73"/>
      <c r="P23010" s="73"/>
      <c r="T23010" s="73"/>
      <c r="U23010" s="73"/>
      <c r="V23010" s="73"/>
      <c r="X23010" s="12"/>
    </row>
    <row r="23011" spans="2:24" x14ac:dyDescent="0.3">
      <c r="B23011" s="73"/>
      <c r="D23011" s="73"/>
      <c r="P23011" s="73"/>
      <c r="T23011" s="73"/>
      <c r="U23011" s="73"/>
      <c r="V23011" s="73"/>
      <c r="X23011" s="12"/>
    </row>
    <row r="23012" spans="2:24" x14ac:dyDescent="0.3">
      <c r="B23012" s="73"/>
      <c r="D23012" s="73"/>
      <c r="P23012" s="73"/>
      <c r="T23012" s="73"/>
      <c r="U23012" s="73"/>
      <c r="V23012" s="73"/>
      <c r="X23012" s="12"/>
    </row>
    <row r="23013" spans="2:24" x14ac:dyDescent="0.3">
      <c r="B23013" s="73"/>
      <c r="D23013" s="73"/>
      <c r="P23013" s="73"/>
      <c r="T23013" s="73"/>
      <c r="U23013" s="73"/>
      <c r="V23013" s="73"/>
      <c r="X23013" s="12"/>
    </row>
    <row r="23014" spans="2:24" x14ac:dyDescent="0.3">
      <c r="B23014" s="73"/>
      <c r="D23014" s="73"/>
      <c r="P23014" s="73"/>
      <c r="T23014" s="73"/>
      <c r="U23014" s="73"/>
      <c r="V23014" s="73"/>
      <c r="X23014" s="12"/>
    </row>
    <row r="23015" spans="2:24" x14ac:dyDescent="0.3">
      <c r="B23015" s="73"/>
      <c r="D23015" s="73"/>
      <c r="P23015" s="73"/>
      <c r="T23015" s="73"/>
      <c r="U23015" s="73"/>
      <c r="V23015" s="73"/>
      <c r="X23015" s="12"/>
    </row>
    <row r="23016" spans="2:24" x14ac:dyDescent="0.3">
      <c r="B23016" s="73"/>
      <c r="D23016" s="73"/>
      <c r="P23016" s="73"/>
      <c r="T23016" s="73"/>
      <c r="U23016" s="73"/>
      <c r="V23016" s="73"/>
      <c r="X23016" s="12"/>
    </row>
    <row r="23017" spans="2:24" x14ac:dyDescent="0.3">
      <c r="B23017" s="73"/>
      <c r="D23017" s="73"/>
      <c r="P23017" s="73"/>
      <c r="T23017" s="73"/>
      <c r="U23017" s="73"/>
      <c r="V23017" s="73"/>
      <c r="X23017" s="12"/>
    </row>
    <row r="23018" spans="2:24" x14ac:dyDescent="0.3">
      <c r="B23018" s="73"/>
      <c r="D23018" s="73"/>
      <c r="P23018" s="73"/>
      <c r="T23018" s="73"/>
      <c r="U23018" s="73"/>
      <c r="V23018" s="73"/>
      <c r="X23018" s="12"/>
    </row>
    <row r="23019" spans="2:24" x14ac:dyDescent="0.3">
      <c r="B23019" s="73"/>
      <c r="D23019" s="73"/>
      <c r="P23019" s="73"/>
      <c r="T23019" s="73"/>
      <c r="U23019" s="73"/>
      <c r="V23019" s="73"/>
      <c r="X23019" s="12"/>
    </row>
    <row r="23020" spans="2:24" x14ac:dyDescent="0.3">
      <c r="B23020" s="73"/>
      <c r="D23020" s="73"/>
      <c r="P23020" s="73"/>
      <c r="T23020" s="73"/>
      <c r="U23020" s="73"/>
      <c r="V23020" s="73"/>
      <c r="X23020" s="12"/>
    </row>
    <row r="23021" spans="2:24" x14ac:dyDescent="0.3">
      <c r="B23021" s="73"/>
      <c r="D23021" s="73"/>
      <c r="P23021" s="73"/>
      <c r="T23021" s="73"/>
      <c r="U23021" s="73"/>
      <c r="V23021" s="73"/>
      <c r="X23021" s="12"/>
    </row>
    <row r="23022" spans="2:24" x14ac:dyDescent="0.3">
      <c r="B23022" s="73"/>
      <c r="D23022" s="73"/>
      <c r="P23022" s="73"/>
      <c r="T23022" s="73"/>
      <c r="U23022" s="73"/>
      <c r="V23022" s="73"/>
      <c r="X23022" s="12"/>
    </row>
    <row r="23023" spans="2:24" x14ac:dyDescent="0.3">
      <c r="B23023" s="73"/>
      <c r="D23023" s="73"/>
      <c r="P23023" s="73"/>
      <c r="T23023" s="73"/>
      <c r="U23023" s="73"/>
      <c r="V23023" s="73"/>
      <c r="X23023" s="12"/>
    </row>
    <row r="23024" spans="2:24" x14ac:dyDescent="0.3">
      <c r="B23024" s="73"/>
      <c r="D23024" s="73"/>
      <c r="P23024" s="73"/>
      <c r="T23024" s="73"/>
      <c r="U23024" s="73"/>
      <c r="V23024" s="73"/>
      <c r="X23024" s="12"/>
    </row>
    <row r="23025" spans="2:24" x14ac:dyDescent="0.3">
      <c r="B23025" s="73"/>
      <c r="D23025" s="73"/>
      <c r="P23025" s="73"/>
      <c r="T23025" s="73"/>
      <c r="U23025" s="73"/>
      <c r="V23025" s="73"/>
      <c r="X23025" s="12"/>
    </row>
    <row r="23026" spans="2:24" x14ac:dyDescent="0.3">
      <c r="B23026" s="73"/>
      <c r="D23026" s="73"/>
      <c r="P23026" s="73"/>
      <c r="T23026" s="73"/>
      <c r="U23026" s="73"/>
      <c r="V23026" s="73"/>
      <c r="X23026" s="12"/>
    </row>
    <row r="23027" spans="2:24" x14ac:dyDescent="0.3">
      <c r="B23027" s="73"/>
      <c r="D23027" s="73"/>
      <c r="P23027" s="73"/>
      <c r="T23027" s="73"/>
      <c r="U23027" s="73"/>
      <c r="V23027" s="73"/>
      <c r="X23027" s="12"/>
    </row>
    <row r="23028" spans="2:24" x14ac:dyDescent="0.3">
      <c r="B23028" s="73"/>
      <c r="D23028" s="73"/>
      <c r="P23028" s="73"/>
      <c r="T23028" s="73"/>
      <c r="U23028" s="73"/>
      <c r="V23028" s="73"/>
      <c r="X23028" s="12"/>
    </row>
    <row r="23029" spans="2:24" x14ac:dyDescent="0.3">
      <c r="B23029" s="73"/>
      <c r="D23029" s="73"/>
      <c r="P23029" s="73"/>
      <c r="T23029" s="73"/>
      <c r="U23029" s="73"/>
      <c r="V23029" s="73"/>
      <c r="X23029" s="12"/>
    </row>
    <row r="23030" spans="2:24" x14ac:dyDescent="0.3">
      <c r="B23030" s="73"/>
      <c r="D23030" s="73"/>
      <c r="P23030" s="73"/>
      <c r="T23030" s="73"/>
      <c r="U23030" s="73"/>
      <c r="V23030" s="73"/>
      <c r="X23030" s="12"/>
    </row>
    <row r="23031" spans="2:24" x14ac:dyDescent="0.3">
      <c r="B23031" s="73"/>
      <c r="D23031" s="73"/>
      <c r="P23031" s="73"/>
      <c r="T23031" s="73"/>
      <c r="U23031" s="73"/>
      <c r="V23031" s="73"/>
      <c r="X23031" s="12"/>
    </row>
    <row r="23032" spans="2:24" x14ac:dyDescent="0.3">
      <c r="B23032" s="73"/>
      <c r="D23032" s="73"/>
      <c r="P23032" s="73"/>
      <c r="T23032" s="73"/>
      <c r="U23032" s="73"/>
      <c r="V23032" s="73"/>
      <c r="X23032" s="12"/>
    </row>
    <row r="23033" spans="2:24" x14ac:dyDescent="0.3">
      <c r="B23033" s="73"/>
      <c r="D23033" s="73"/>
      <c r="P23033" s="73"/>
      <c r="T23033" s="73"/>
      <c r="U23033" s="73"/>
      <c r="V23033" s="73"/>
      <c r="X23033" s="12"/>
    </row>
    <row r="23034" spans="2:24" x14ac:dyDescent="0.3">
      <c r="B23034" s="73"/>
      <c r="D23034" s="73"/>
      <c r="P23034" s="73"/>
      <c r="T23034" s="73"/>
      <c r="U23034" s="73"/>
      <c r="V23034" s="73"/>
      <c r="X23034" s="12"/>
    </row>
    <row r="23035" spans="2:24" x14ac:dyDescent="0.3">
      <c r="B23035" s="73"/>
      <c r="D23035" s="73"/>
      <c r="P23035" s="73"/>
      <c r="T23035" s="73"/>
      <c r="U23035" s="73"/>
      <c r="V23035" s="73"/>
      <c r="X23035" s="12"/>
    </row>
    <row r="23036" spans="2:24" x14ac:dyDescent="0.3">
      <c r="B23036" s="73"/>
      <c r="D23036" s="73"/>
      <c r="P23036" s="73"/>
      <c r="T23036" s="73"/>
      <c r="U23036" s="73"/>
      <c r="V23036" s="73"/>
      <c r="X23036" s="12"/>
    </row>
    <row r="23037" spans="2:24" x14ac:dyDescent="0.3">
      <c r="B23037" s="73"/>
      <c r="D23037" s="73"/>
      <c r="P23037" s="73"/>
      <c r="T23037" s="73"/>
      <c r="U23037" s="73"/>
      <c r="V23037" s="73"/>
      <c r="X23037" s="12"/>
    </row>
    <row r="23038" spans="2:24" x14ac:dyDescent="0.3">
      <c r="B23038" s="73"/>
      <c r="D23038" s="73"/>
      <c r="P23038" s="73"/>
      <c r="T23038" s="73"/>
      <c r="U23038" s="73"/>
      <c r="V23038" s="73"/>
      <c r="X23038" s="12"/>
    </row>
    <row r="23039" spans="2:24" x14ac:dyDescent="0.3">
      <c r="B23039" s="73"/>
      <c r="D23039" s="73"/>
      <c r="P23039" s="73"/>
      <c r="T23039" s="73"/>
      <c r="U23039" s="73"/>
      <c r="V23039" s="73"/>
      <c r="X23039" s="12"/>
    </row>
    <row r="23040" spans="2:24" x14ac:dyDescent="0.3">
      <c r="B23040" s="73"/>
      <c r="D23040" s="73"/>
      <c r="P23040" s="73"/>
      <c r="T23040" s="73"/>
      <c r="U23040" s="73"/>
      <c r="V23040" s="73"/>
      <c r="X23040" s="12"/>
    </row>
    <row r="23041" spans="2:24" x14ac:dyDescent="0.3">
      <c r="B23041" s="73"/>
      <c r="D23041" s="73"/>
      <c r="P23041" s="73"/>
      <c r="T23041" s="73"/>
      <c r="U23041" s="73"/>
      <c r="V23041" s="73"/>
      <c r="X23041" s="12"/>
    </row>
    <row r="23042" spans="2:24" x14ac:dyDescent="0.3">
      <c r="B23042" s="73"/>
      <c r="D23042" s="73"/>
      <c r="P23042" s="73"/>
      <c r="T23042" s="73"/>
      <c r="U23042" s="73"/>
      <c r="V23042" s="73"/>
      <c r="X23042" s="12"/>
    </row>
    <row r="23043" spans="2:24" x14ac:dyDescent="0.3">
      <c r="B23043" s="73"/>
      <c r="D23043" s="73"/>
      <c r="P23043" s="73"/>
      <c r="T23043" s="73"/>
      <c r="U23043" s="73"/>
      <c r="V23043" s="73"/>
      <c r="X23043" s="12"/>
    </row>
    <row r="23044" spans="2:24" x14ac:dyDescent="0.3">
      <c r="B23044" s="73"/>
      <c r="D23044" s="73"/>
      <c r="P23044" s="73"/>
      <c r="T23044" s="73"/>
      <c r="U23044" s="73"/>
      <c r="V23044" s="73"/>
      <c r="X23044" s="12"/>
    </row>
    <row r="23045" spans="2:24" x14ac:dyDescent="0.3">
      <c r="B23045" s="73"/>
      <c r="D23045" s="73"/>
      <c r="P23045" s="73"/>
      <c r="T23045" s="73"/>
      <c r="U23045" s="73"/>
      <c r="V23045" s="73"/>
      <c r="X23045" s="12"/>
    </row>
    <row r="23046" spans="2:24" x14ac:dyDescent="0.3">
      <c r="B23046" s="73"/>
      <c r="D23046" s="73"/>
      <c r="P23046" s="73"/>
      <c r="T23046" s="73"/>
      <c r="U23046" s="73"/>
      <c r="V23046" s="73"/>
      <c r="X23046" s="12"/>
    </row>
    <row r="23047" spans="2:24" x14ac:dyDescent="0.3">
      <c r="B23047" s="73"/>
      <c r="D23047" s="73"/>
      <c r="P23047" s="73"/>
      <c r="T23047" s="73"/>
      <c r="U23047" s="73"/>
      <c r="V23047" s="73"/>
      <c r="X23047" s="12"/>
    </row>
    <row r="23048" spans="2:24" x14ac:dyDescent="0.3">
      <c r="B23048" s="73"/>
      <c r="D23048" s="73"/>
      <c r="P23048" s="73"/>
      <c r="T23048" s="73"/>
      <c r="U23048" s="73"/>
      <c r="V23048" s="73"/>
      <c r="X23048" s="12"/>
    </row>
    <row r="23049" spans="2:24" x14ac:dyDescent="0.3">
      <c r="B23049" s="73"/>
      <c r="D23049" s="73"/>
      <c r="P23049" s="73"/>
      <c r="T23049" s="73"/>
      <c r="U23049" s="73"/>
      <c r="V23049" s="73"/>
      <c r="X23049" s="12"/>
    </row>
    <row r="23050" spans="2:24" x14ac:dyDescent="0.3">
      <c r="B23050" s="73"/>
      <c r="D23050" s="73"/>
      <c r="P23050" s="73"/>
      <c r="T23050" s="73"/>
      <c r="U23050" s="73"/>
      <c r="V23050" s="73"/>
      <c r="X23050" s="12"/>
    </row>
    <row r="23051" spans="2:24" x14ac:dyDescent="0.3">
      <c r="B23051" s="73"/>
      <c r="D23051" s="73"/>
      <c r="P23051" s="73"/>
      <c r="T23051" s="73"/>
      <c r="U23051" s="73"/>
      <c r="V23051" s="73"/>
      <c r="X23051" s="12"/>
    </row>
    <row r="23052" spans="2:24" x14ac:dyDescent="0.3">
      <c r="B23052" s="73"/>
      <c r="D23052" s="73"/>
      <c r="P23052" s="73"/>
      <c r="T23052" s="73"/>
      <c r="U23052" s="73"/>
      <c r="V23052" s="73"/>
      <c r="X23052" s="12"/>
    </row>
    <row r="23053" spans="2:24" x14ac:dyDescent="0.3">
      <c r="B23053" s="73"/>
      <c r="D23053" s="73"/>
      <c r="P23053" s="73"/>
      <c r="T23053" s="73"/>
      <c r="U23053" s="73"/>
      <c r="V23053" s="73"/>
      <c r="X23053" s="12"/>
    </row>
    <row r="23054" spans="2:24" x14ac:dyDescent="0.3">
      <c r="B23054" s="73"/>
      <c r="D23054" s="73"/>
      <c r="P23054" s="73"/>
      <c r="T23054" s="73"/>
      <c r="U23054" s="73"/>
      <c r="V23054" s="73"/>
      <c r="X23054" s="12"/>
    </row>
    <row r="23055" spans="2:24" x14ac:dyDescent="0.3">
      <c r="B23055" s="73"/>
      <c r="D23055" s="73"/>
      <c r="P23055" s="73"/>
      <c r="T23055" s="73"/>
      <c r="U23055" s="73"/>
      <c r="V23055" s="73"/>
      <c r="X23055" s="12"/>
    </row>
    <row r="23056" spans="2:24" x14ac:dyDescent="0.3">
      <c r="B23056" s="73"/>
      <c r="D23056" s="73"/>
      <c r="P23056" s="73"/>
      <c r="T23056" s="73"/>
      <c r="U23056" s="73"/>
      <c r="V23056" s="73"/>
      <c r="X23056" s="12"/>
    </row>
    <row r="23057" spans="2:24" x14ac:dyDescent="0.3">
      <c r="B23057" s="73"/>
      <c r="D23057" s="73"/>
      <c r="P23057" s="73"/>
      <c r="T23057" s="73"/>
      <c r="U23057" s="73"/>
      <c r="V23057" s="73"/>
      <c r="X23057" s="12"/>
    </row>
    <row r="23058" spans="2:24" x14ac:dyDescent="0.3">
      <c r="B23058" s="73"/>
      <c r="D23058" s="73"/>
      <c r="P23058" s="73"/>
      <c r="T23058" s="73"/>
      <c r="U23058" s="73"/>
      <c r="V23058" s="73"/>
      <c r="X23058" s="12"/>
    </row>
    <row r="23059" spans="2:24" x14ac:dyDescent="0.3">
      <c r="B23059" s="73"/>
      <c r="D23059" s="73"/>
      <c r="P23059" s="73"/>
      <c r="T23059" s="73"/>
      <c r="U23059" s="73"/>
      <c r="V23059" s="73"/>
      <c r="X23059" s="12"/>
    </row>
    <row r="23060" spans="2:24" x14ac:dyDescent="0.3">
      <c r="B23060" s="73"/>
      <c r="D23060" s="73"/>
      <c r="P23060" s="73"/>
      <c r="T23060" s="73"/>
      <c r="U23060" s="73"/>
      <c r="V23060" s="73"/>
      <c r="X23060" s="12"/>
    </row>
    <row r="23061" spans="2:24" x14ac:dyDescent="0.3">
      <c r="B23061" s="73"/>
      <c r="D23061" s="73"/>
      <c r="P23061" s="73"/>
      <c r="T23061" s="73"/>
      <c r="U23061" s="73"/>
      <c r="V23061" s="73"/>
      <c r="X23061" s="12"/>
    </row>
    <row r="23062" spans="2:24" x14ac:dyDescent="0.3">
      <c r="B23062" s="73"/>
      <c r="D23062" s="73"/>
      <c r="P23062" s="73"/>
      <c r="T23062" s="73"/>
      <c r="U23062" s="73"/>
      <c r="V23062" s="73"/>
      <c r="X23062" s="12"/>
    </row>
    <row r="23063" spans="2:24" x14ac:dyDescent="0.3">
      <c r="B23063" s="73"/>
      <c r="D23063" s="73"/>
      <c r="P23063" s="73"/>
      <c r="T23063" s="73"/>
      <c r="U23063" s="73"/>
      <c r="V23063" s="73"/>
      <c r="X23063" s="12"/>
    </row>
    <row r="23064" spans="2:24" x14ac:dyDescent="0.3">
      <c r="B23064" s="73"/>
      <c r="D23064" s="73"/>
      <c r="P23064" s="73"/>
      <c r="T23064" s="73"/>
      <c r="U23064" s="73"/>
      <c r="V23064" s="73"/>
      <c r="X23064" s="12"/>
    </row>
    <row r="23065" spans="2:24" x14ac:dyDescent="0.3">
      <c r="B23065" s="73"/>
      <c r="D23065" s="73"/>
      <c r="P23065" s="73"/>
      <c r="T23065" s="73"/>
      <c r="U23065" s="73"/>
      <c r="V23065" s="73"/>
      <c r="X23065" s="12"/>
    </row>
    <row r="23066" spans="2:24" x14ac:dyDescent="0.3">
      <c r="B23066" s="73"/>
      <c r="D23066" s="73"/>
      <c r="P23066" s="73"/>
      <c r="T23066" s="73"/>
      <c r="U23066" s="73"/>
      <c r="V23066" s="73"/>
      <c r="X23066" s="12"/>
    </row>
    <row r="23067" spans="2:24" x14ac:dyDescent="0.3">
      <c r="B23067" s="73"/>
      <c r="D23067" s="73"/>
      <c r="P23067" s="73"/>
      <c r="T23067" s="73"/>
      <c r="U23067" s="73"/>
      <c r="V23067" s="73"/>
      <c r="X23067" s="12"/>
    </row>
    <row r="23068" spans="2:24" x14ac:dyDescent="0.3">
      <c r="B23068" s="73"/>
      <c r="D23068" s="73"/>
      <c r="P23068" s="73"/>
      <c r="T23068" s="73"/>
      <c r="U23068" s="73"/>
      <c r="V23068" s="73"/>
      <c r="X23068" s="12"/>
    </row>
    <row r="23069" spans="2:24" x14ac:dyDescent="0.3">
      <c r="B23069" s="73"/>
      <c r="D23069" s="73"/>
      <c r="P23069" s="73"/>
      <c r="T23069" s="73"/>
      <c r="U23069" s="73"/>
      <c r="V23069" s="73"/>
      <c r="X23069" s="12"/>
    </row>
    <row r="23070" spans="2:24" x14ac:dyDescent="0.3">
      <c r="B23070" s="73"/>
      <c r="D23070" s="73"/>
      <c r="P23070" s="73"/>
      <c r="T23070" s="73"/>
      <c r="U23070" s="73"/>
      <c r="V23070" s="73"/>
      <c r="X23070" s="12"/>
    </row>
    <row r="23071" spans="2:24" x14ac:dyDescent="0.3">
      <c r="B23071" s="73"/>
      <c r="D23071" s="73"/>
      <c r="P23071" s="73"/>
      <c r="T23071" s="73"/>
      <c r="U23071" s="73"/>
      <c r="V23071" s="73"/>
      <c r="X23071" s="12"/>
    </row>
    <row r="23072" spans="2:24" x14ac:dyDescent="0.3">
      <c r="B23072" s="73"/>
      <c r="D23072" s="73"/>
      <c r="P23072" s="73"/>
      <c r="T23072" s="73"/>
      <c r="U23072" s="73"/>
      <c r="V23072" s="73"/>
      <c r="X23072" s="12"/>
    </row>
    <row r="23073" spans="2:24" x14ac:dyDescent="0.3">
      <c r="B23073" s="73"/>
      <c r="D23073" s="73"/>
      <c r="P23073" s="73"/>
      <c r="T23073" s="73"/>
      <c r="U23073" s="73"/>
      <c r="V23073" s="73"/>
      <c r="X23073" s="12"/>
    </row>
    <row r="23074" spans="2:24" x14ac:dyDescent="0.3">
      <c r="B23074" s="73"/>
      <c r="D23074" s="73"/>
      <c r="P23074" s="73"/>
      <c r="T23074" s="73"/>
      <c r="U23074" s="73"/>
      <c r="V23074" s="73"/>
      <c r="X23074" s="12"/>
    </row>
    <row r="23075" spans="2:24" x14ac:dyDescent="0.3">
      <c r="B23075" s="73"/>
      <c r="D23075" s="73"/>
      <c r="P23075" s="73"/>
      <c r="T23075" s="73"/>
      <c r="U23075" s="73"/>
      <c r="V23075" s="73"/>
      <c r="X23075" s="12"/>
    </row>
    <row r="23076" spans="2:24" x14ac:dyDescent="0.3">
      <c r="B23076" s="73"/>
      <c r="D23076" s="73"/>
      <c r="P23076" s="73"/>
      <c r="T23076" s="73"/>
      <c r="U23076" s="73"/>
      <c r="V23076" s="73"/>
      <c r="X23076" s="12"/>
    </row>
    <row r="23077" spans="2:24" x14ac:dyDescent="0.3">
      <c r="B23077" s="73"/>
      <c r="D23077" s="73"/>
      <c r="P23077" s="73"/>
      <c r="T23077" s="73"/>
      <c r="U23077" s="73"/>
      <c r="V23077" s="73"/>
      <c r="X23077" s="12"/>
    </row>
    <row r="23078" spans="2:24" x14ac:dyDescent="0.3">
      <c r="B23078" s="73"/>
      <c r="D23078" s="73"/>
      <c r="P23078" s="73"/>
      <c r="T23078" s="73"/>
      <c r="U23078" s="73"/>
      <c r="V23078" s="73"/>
      <c r="X23078" s="12"/>
    </row>
    <row r="23079" spans="2:24" x14ac:dyDescent="0.3">
      <c r="B23079" s="73"/>
      <c r="D23079" s="73"/>
      <c r="P23079" s="73"/>
      <c r="T23079" s="73"/>
      <c r="U23079" s="73"/>
      <c r="V23079" s="73"/>
      <c r="X23079" s="12"/>
    </row>
    <row r="23080" spans="2:24" x14ac:dyDescent="0.3">
      <c r="B23080" s="73"/>
      <c r="D23080" s="73"/>
      <c r="P23080" s="73"/>
      <c r="T23080" s="73"/>
      <c r="U23080" s="73"/>
      <c r="V23080" s="73"/>
      <c r="X23080" s="12"/>
    </row>
    <row r="23081" spans="2:24" x14ac:dyDescent="0.3">
      <c r="B23081" s="73"/>
      <c r="D23081" s="73"/>
      <c r="P23081" s="73"/>
      <c r="T23081" s="73"/>
      <c r="U23081" s="73"/>
      <c r="V23081" s="73"/>
      <c r="X23081" s="12"/>
    </row>
    <row r="23082" spans="2:24" x14ac:dyDescent="0.3">
      <c r="B23082" s="73"/>
      <c r="D23082" s="73"/>
      <c r="P23082" s="73"/>
      <c r="T23082" s="73"/>
      <c r="U23082" s="73"/>
      <c r="V23082" s="73"/>
      <c r="X23082" s="12"/>
    </row>
    <row r="23083" spans="2:24" x14ac:dyDescent="0.3">
      <c r="B23083" s="73"/>
      <c r="D23083" s="73"/>
      <c r="P23083" s="73"/>
      <c r="T23083" s="73"/>
      <c r="U23083" s="73"/>
      <c r="V23083" s="73"/>
      <c r="X23083" s="12"/>
    </row>
    <row r="23084" spans="2:24" x14ac:dyDescent="0.3">
      <c r="B23084" s="73"/>
      <c r="D23084" s="73"/>
      <c r="P23084" s="73"/>
      <c r="T23084" s="73"/>
      <c r="U23084" s="73"/>
      <c r="V23084" s="73"/>
      <c r="X23084" s="12"/>
    </row>
    <row r="23085" spans="2:24" x14ac:dyDescent="0.3">
      <c r="B23085" s="73"/>
      <c r="D23085" s="73"/>
      <c r="P23085" s="73"/>
      <c r="T23085" s="73"/>
      <c r="U23085" s="73"/>
      <c r="V23085" s="73"/>
      <c r="X23085" s="12"/>
    </row>
    <row r="23086" spans="2:24" x14ac:dyDescent="0.3">
      <c r="B23086" s="73"/>
      <c r="D23086" s="73"/>
      <c r="P23086" s="73"/>
      <c r="T23086" s="73"/>
      <c r="U23086" s="73"/>
      <c r="V23086" s="73"/>
      <c r="X23086" s="12"/>
    </row>
    <row r="23087" spans="2:24" x14ac:dyDescent="0.3">
      <c r="B23087" s="73"/>
      <c r="D23087" s="73"/>
      <c r="P23087" s="73"/>
      <c r="T23087" s="73"/>
      <c r="U23087" s="73"/>
      <c r="V23087" s="73"/>
      <c r="X23087" s="12"/>
    </row>
    <row r="23088" spans="2:24" x14ac:dyDescent="0.3">
      <c r="B23088" s="73"/>
      <c r="D23088" s="73"/>
      <c r="P23088" s="73"/>
      <c r="T23088" s="73"/>
      <c r="U23088" s="73"/>
      <c r="V23088" s="73"/>
      <c r="X23088" s="12"/>
    </row>
    <row r="23089" spans="2:24" x14ac:dyDescent="0.3">
      <c r="B23089" s="73"/>
      <c r="D23089" s="73"/>
      <c r="P23089" s="73"/>
      <c r="T23089" s="73"/>
      <c r="U23089" s="73"/>
      <c r="V23089" s="73"/>
      <c r="X23089" s="12"/>
    </row>
    <row r="23090" spans="2:24" x14ac:dyDescent="0.3">
      <c r="B23090" s="73"/>
      <c r="D23090" s="73"/>
      <c r="P23090" s="73"/>
      <c r="T23090" s="73"/>
      <c r="U23090" s="73"/>
      <c r="V23090" s="73"/>
      <c r="X23090" s="12"/>
    </row>
    <row r="23091" spans="2:24" x14ac:dyDescent="0.3">
      <c r="B23091" s="73"/>
      <c r="D23091" s="73"/>
      <c r="P23091" s="73"/>
      <c r="T23091" s="73"/>
      <c r="U23091" s="73"/>
      <c r="V23091" s="73"/>
      <c r="X23091" s="12"/>
    </row>
    <row r="23092" spans="2:24" x14ac:dyDescent="0.3">
      <c r="B23092" s="73"/>
      <c r="D23092" s="73"/>
      <c r="P23092" s="73"/>
      <c r="T23092" s="73"/>
      <c r="U23092" s="73"/>
      <c r="V23092" s="73"/>
      <c r="X23092" s="12"/>
    </row>
    <row r="23093" spans="2:24" x14ac:dyDescent="0.3">
      <c r="B23093" s="73"/>
      <c r="D23093" s="73"/>
      <c r="P23093" s="73"/>
      <c r="T23093" s="73"/>
      <c r="U23093" s="73"/>
      <c r="V23093" s="73"/>
      <c r="X23093" s="12"/>
    </row>
    <row r="23094" spans="2:24" x14ac:dyDescent="0.3">
      <c r="B23094" s="73"/>
      <c r="D23094" s="73"/>
      <c r="P23094" s="73"/>
      <c r="T23094" s="73"/>
      <c r="U23094" s="73"/>
      <c r="V23094" s="73"/>
      <c r="X23094" s="12"/>
    </row>
    <row r="23095" spans="2:24" x14ac:dyDescent="0.3">
      <c r="B23095" s="73"/>
      <c r="D23095" s="73"/>
      <c r="P23095" s="73"/>
      <c r="T23095" s="73"/>
      <c r="U23095" s="73"/>
      <c r="V23095" s="73"/>
      <c r="X23095" s="12"/>
    </row>
    <row r="23096" spans="2:24" x14ac:dyDescent="0.3">
      <c r="B23096" s="73"/>
      <c r="D23096" s="73"/>
      <c r="P23096" s="73"/>
      <c r="T23096" s="73"/>
      <c r="U23096" s="73"/>
      <c r="V23096" s="73"/>
      <c r="X23096" s="12"/>
    </row>
    <row r="23097" spans="2:24" x14ac:dyDescent="0.3">
      <c r="B23097" s="73"/>
      <c r="D23097" s="73"/>
      <c r="P23097" s="73"/>
      <c r="T23097" s="73"/>
      <c r="U23097" s="73"/>
      <c r="V23097" s="73"/>
      <c r="X23097" s="12"/>
    </row>
    <row r="23098" spans="2:24" x14ac:dyDescent="0.3">
      <c r="B23098" s="73"/>
      <c r="D23098" s="73"/>
      <c r="P23098" s="73"/>
      <c r="T23098" s="73"/>
      <c r="U23098" s="73"/>
      <c r="V23098" s="73"/>
      <c r="X23098" s="12"/>
    </row>
    <row r="23099" spans="2:24" x14ac:dyDescent="0.3">
      <c r="B23099" s="73"/>
      <c r="D23099" s="73"/>
      <c r="P23099" s="73"/>
      <c r="T23099" s="73"/>
      <c r="U23099" s="73"/>
      <c r="V23099" s="73"/>
      <c r="X23099" s="12"/>
    </row>
    <row r="23100" spans="2:24" x14ac:dyDescent="0.3">
      <c r="B23100" s="73"/>
      <c r="D23100" s="73"/>
      <c r="P23100" s="73"/>
      <c r="T23100" s="73"/>
      <c r="U23100" s="73"/>
      <c r="V23100" s="73"/>
      <c r="X23100" s="12"/>
    </row>
    <row r="23101" spans="2:24" x14ac:dyDescent="0.3">
      <c r="B23101" s="73"/>
      <c r="D23101" s="73"/>
      <c r="P23101" s="73"/>
      <c r="T23101" s="73"/>
      <c r="U23101" s="73"/>
      <c r="V23101" s="73"/>
      <c r="X23101" s="12"/>
    </row>
    <row r="23102" spans="2:24" x14ac:dyDescent="0.3">
      <c r="B23102" s="73"/>
      <c r="D23102" s="73"/>
      <c r="P23102" s="73"/>
      <c r="T23102" s="73"/>
      <c r="U23102" s="73"/>
      <c r="V23102" s="73"/>
      <c r="X23102" s="12"/>
    </row>
    <row r="23103" spans="2:24" x14ac:dyDescent="0.3">
      <c r="B23103" s="73"/>
      <c r="D23103" s="73"/>
      <c r="P23103" s="73"/>
      <c r="T23103" s="73"/>
      <c r="U23103" s="73"/>
      <c r="V23103" s="73"/>
      <c r="X23103" s="12"/>
    </row>
    <row r="23104" spans="2:24" x14ac:dyDescent="0.3">
      <c r="B23104" s="73"/>
      <c r="D23104" s="73"/>
      <c r="P23104" s="73"/>
      <c r="T23104" s="73"/>
      <c r="U23104" s="73"/>
      <c r="V23104" s="73"/>
      <c r="X23104" s="12"/>
    </row>
    <row r="23105" spans="2:24" x14ac:dyDescent="0.3">
      <c r="B23105" s="73"/>
      <c r="D23105" s="73"/>
      <c r="P23105" s="73"/>
      <c r="T23105" s="73"/>
      <c r="U23105" s="73"/>
      <c r="V23105" s="73"/>
      <c r="X23105" s="12"/>
    </row>
    <row r="23106" spans="2:24" x14ac:dyDescent="0.3">
      <c r="B23106" s="73"/>
      <c r="D23106" s="73"/>
      <c r="P23106" s="73"/>
      <c r="T23106" s="73"/>
      <c r="U23106" s="73"/>
      <c r="V23106" s="73"/>
      <c r="X23106" s="12"/>
    </row>
    <row r="23107" spans="2:24" x14ac:dyDescent="0.3">
      <c r="B23107" s="73"/>
      <c r="D23107" s="73"/>
      <c r="P23107" s="73"/>
      <c r="T23107" s="73"/>
      <c r="U23107" s="73"/>
      <c r="V23107" s="73"/>
      <c r="X23107" s="12"/>
    </row>
    <row r="23108" spans="2:24" x14ac:dyDescent="0.3">
      <c r="B23108" s="73"/>
      <c r="D23108" s="73"/>
      <c r="P23108" s="73"/>
      <c r="T23108" s="73"/>
      <c r="U23108" s="73"/>
      <c r="V23108" s="73"/>
      <c r="X23108" s="12"/>
    </row>
    <row r="23109" spans="2:24" x14ac:dyDescent="0.3">
      <c r="B23109" s="73"/>
      <c r="D23109" s="73"/>
      <c r="P23109" s="73"/>
      <c r="T23109" s="73"/>
      <c r="U23109" s="73"/>
      <c r="V23109" s="73"/>
      <c r="X23109" s="12"/>
    </row>
    <row r="23110" spans="2:24" x14ac:dyDescent="0.3">
      <c r="B23110" s="73"/>
      <c r="D23110" s="73"/>
      <c r="P23110" s="73"/>
      <c r="T23110" s="73"/>
      <c r="U23110" s="73"/>
      <c r="V23110" s="73"/>
      <c r="X23110" s="12"/>
    </row>
    <row r="23111" spans="2:24" x14ac:dyDescent="0.3">
      <c r="B23111" s="73"/>
      <c r="D23111" s="73"/>
      <c r="P23111" s="73"/>
      <c r="T23111" s="73"/>
      <c r="U23111" s="73"/>
      <c r="V23111" s="73"/>
      <c r="X23111" s="12"/>
    </row>
    <row r="23112" spans="2:24" x14ac:dyDescent="0.3">
      <c r="B23112" s="73"/>
      <c r="D23112" s="73"/>
      <c r="P23112" s="73"/>
      <c r="T23112" s="73"/>
      <c r="U23112" s="73"/>
      <c r="V23112" s="73"/>
      <c r="X23112" s="12"/>
    </row>
    <row r="23113" spans="2:24" x14ac:dyDescent="0.3">
      <c r="B23113" s="73"/>
      <c r="D23113" s="73"/>
      <c r="P23113" s="73"/>
      <c r="T23113" s="73"/>
      <c r="U23113" s="73"/>
      <c r="V23113" s="73"/>
      <c r="X23113" s="12"/>
    </row>
    <row r="23114" spans="2:24" x14ac:dyDescent="0.3">
      <c r="B23114" s="73"/>
      <c r="D23114" s="73"/>
      <c r="P23114" s="73"/>
      <c r="T23114" s="73"/>
      <c r="U23114" s="73"/>
      <c r="V23114" s="73"/>
      <c r="X23114" s="12"/>
    </row>
    <row r="23115" spans="2:24" x14ac:dyDescent="0.3">
      <c r="B23115" s="73"/>
      <c r="D23115" s="73"/>
      <c r="P23115" s="73"/>
      <c r="T23115" s="73"/>
      <c r="U23115" s="73"/>
      <c r="V23115" s="73"/>
      <c r="X23115" s="12"/>
    </row>
    <row r="23116" spans="2:24" x14ac:dyDescent="0.3">
      <c r="B23116" s="73"/>
      <c r="D23116" s="73"/>
      <c r="P23116" s="73"/>
      <c r="T23116" s="73"/>
      <c r="U23116" s="73"/>
      <c r="V23116" s="73"/>
      <c r="X23116" s="12"/>
    </row>
    <row r="23117" spans="2:24" x14ac:dyDescent="0.3">
      <c r="B23117" s="73"/>
      <c r="D23117" s="73"/>
      <c r="P23117" s="73"/>
      <c r="T23117" s="73"/>
      <c r="U23117" s="73"/>
      <c r="V23117" s="73"/>
      <c r="X23117" s="12"/>
    </row>
    <row r="23118" spans="2:24" x14ac:dyDescent="0.3">
      <c r="B23118" s="73"/>
      <c r="D23118" s="73"/>
      <c r="P23118" s="73"/>
      <c r="T23118" s="73"/>
      <c r="U23118" s="73"/>
      <c r="V23118" s="73"/>
      <c r="X23118" s="12"/>
    </row>
    <row r="23119" spans="2:24" x14ac:dyDescent="0.3">
      <c r="B23119" s="73"/>
      <c r="D23119" s="73"/>
      <c r="P23119" s="73"/>
      <c r="T23119" s="73"/>
      <c r="U23119" s="73"/>
      <c r="V23119" s="73"/>
      <c r="X23119" s="12"/>
    </row>
    <row r="23120" spans="2:24" x14ac:dyDescent="0.3">
      <c r="B23120" s="73"/>
      <c r="D23120" s="73"/>
      <c r="P23120" s="73"/>
      <c r="T23120" s="73"/>
      <c r="U23120" s="73"/>
      <c r="V23120" s="73"/>
      <c r="X23120" s="12"/>
    </row>
    <row r="23121" spans="2:24" x14ac:dyDescent="0.3">
      <c r="B23121" s="73"/>
      <c r="D23121" s="73"/>
      <c r="P23121" s="73"/>
      <c r="T23121" s="73"/>
      <c r="U23121" s="73"/>
      <c r="V23121" s="73"/>
      <c r="X23121" s="12"/>
    </row>
    <row r="23122" spans="2:24" x14ac:dyDescent="0.3">
      <c r="B23122" s="73"/>
      <c r="D23122" s="73"/>
      <c r="P23122" s="73"/>
      <c r="T23122" s="73"/>
      <c r="U23122" s="73"/>
      <c r="V23122" s="73"/>
      <c r="X23122" s="12"/>
    </row>
    <row r="23123" spans="2:24" x14ac:dyDescent="0.3">
      <c r="B23123" s="73"/>
      <c r="D23123" s="73"/>
      <c r="P23123" s="73"/>
      <c r="T23123" s="73"/>
      <c r="U23123" s="73"/>
      <c r="V23123" s="73"/>
      <c r="X23123" s="12"/>
    </row>
    <row r="23124" spans="2:24" x14ac:dyDescent="0.3">
      <c r="B23124" s="73"/>
      <c r="D23124" s="73"/>
      <c r="P23124" s="73"/>
      <c r="T23124" s="73"/>
      <c r="U23124" s="73"/>
      <c r="V23124" s="73"/>
      <c r="X23124" s="12"/>
    </row>
    <row r="23125" spans="2:24" x14ac:dyDescent="0.3">
      <c r="B23125" s="73"/>
      <c r="D23125" s="73"/>
      <c r="P23125" s="73"/>
      <c r="T23125" s="73"/>
      <c r="U23125" s="73"/>
      <c r="V23125" s="73"/>
      <c r="X23125" s="12"/>
    </row>
    <row r="23126" spans="2:24" x14ac:dyDescent="0.3">
      <c r="B23126" s="73"/>
      <c r="D23126" s="73"/>
      <c r="P23126" s="73"/>
      <c r="T23126" s="73"/>
      <c r="U23126" s="73"/>
      <c r="V23126" s="73"/>
      <c r="X23126" s="12"/>
    </row>
    <row r="23127" spans="2:24" x14ac:dyDescent="0.3">
      <c r="B23127" s="73"/>
      <c r="D23127" s="73"/>
      <c r="P23127" s="73"/>
      <c r="T23127" s="73"/>
      <c r="U23127" s="73"/>
      <c r="V23127" s="73"/>
      <c r="X23127" s="12"/>
    </row>
    <row r="23128" spans="2:24" x14ac:dyDescent="0.3">
      <c r="B23128" s="73"/>
      <c r="D23128" s="73"/>
      <c r="P23128" s="73"/>
      <c r="T23128" s="73"/>
      <c r="U23128" s="73"/>
      <c r="V23128" s="73"/>
      <c r="X23128" s="12"/>
    </row>
    <row r="23129" spans="2:24" x14ac:dyDescent="0.3">
      <c r="B23129" s="73"/>
      <c r="D23129" s="73"/>
      <c r="P23129" s="73"/>
      <c r="T23129" s="73"/>
      <c r="U23129" s="73"/>
      <c r="V23129" s="73"/>
      <c r="X23129" s="12"/>
    </row>
    <row r="23130" spans="2:24" x14ac:dyDescent="0.3">
      <c r="B23130" s="73"/>
      <c r="D23130" s="73"/>
      <c r="P23130" s="73"/>
      <c r="T23130" s="73"/>
      <c r="U23130" s="73"/>
      <c r="V23130" s="73"/>
      <c r="X23130" s="12"/>
    </row>
    <row r="23131" spans="2:24" x14ac:dyDescent="0.3">
      <c r="B23131" s="73"/>
      <c r="D23131" s="73"/>
      <c r="P23131" s="73"/>
      <c r="T23131" s="73"/>
      <c r="U23131" s="73"/>
      <c r="V23131" s="73"/>
      <c r="X23131" s="12"/>
    </row>
    <row r="23132" spans="2:24" x14ac:dyDescent="0.3">
      <c r="B23132" s="73"/>
      <c r="D23132" s="73"/>
      <c r="P23132" s="73"/>
      <c r="T23132" s="73"/>
      <c r="U23132" s="73"/>
      <c r="V23132" s="73"/>
      <c r="X23132" s="12"/>
    </row>
    <row r="23133" spans="2:24" x14ac:dyDescent="0.3">
      <c r="B23133" s="73"/>
      <c r="D23133" s="73"/>
      <c r="P23133" s="73"/>
      <c r="T23133" s="73"/>
      <c r="U23133" s="73"/>
      <c r="V23133" s="73"/>
      <c r="X23133" s="12"/>
    </row>
    <row r="23134" spans="2:24" x14ac:dyDescent="0.3">
      <c r="B23134" s="73"/>
      <c r="D23134" s="73"/>
      <c r="P23134" s="73"/>
      <c r="T23134" s="73"/>
      <c r="U23134" s="73"/>
      <c r="V23134" s="73"/>
      <c r="X23134" s="12"/>
    </row>
    <row r="23135" spans="2:24" x14ac:dyDescent="0.3">
      <c r="B23135" s="73"/>
      <c r="D23135" s="73"/>
      <c r="P23135" s="73"/>
      <c r="T23135" s="73"/>
      <c r="U23135" s="73"/>
      <c r="V23135" s="73"/>
      <c r="X23135" s="12"/>
    </row>
    <row r="23136" spans="2:24" x14ac:dyDescent="0.3">
      <c r="B23136" s="73"/>
      <c r="D23136" s="73"/>
      <c r="P23136" s="73"/>
      <c r="T23136" s="73"/>
      <c r="U23136" s="73"/>
      <c r="V23136" s="73"/>
      <c r="X23136" s="12"/>
    </row>
    <row r="23137" spans="2:24" x14ac:dyDescent="0.3">
      <c r="B23137" s="73"/>
      <c r="D23137" s="73"/>
      <c r="P23137" s="73"/>
      <c r="T23137" s="73"/>
      <c r="U23137" s="73"/>
      <c r="V23137" s="73"/>
      <c r="X23137" s="12"/>
    </row>
    <row r="23138" spans="2:24" x14ac:dyDescent="0.3">
      <c r="B23138" s="73"/>
      <c r="D23138" s="73"/>
      <c r="P23138" s="73"/>
      <c r="T23138" s="73"/>
      <c r="U23138" s="73"/>
      <c r="V23138" s="73"/>
      <c r="X23138" s="12"/>
    </row>
    <row r="23139" spans="2:24" x14ac:dyDescent="0.3">
      <c r="B23139" s="73"/>
      <c r="D23139" s="73"/>
      <c r="P23139" s="73"/>
      <c r="T23139" s="73"/>
      <c r="U23139" s="73"/>
      <c r="V23139" s="73"/>
      <c r="X23139" s="12"/>
    </row>
    <row r="23140" spans="2:24" x14ac:dyDescent="0.3">
      <c r="B23140" s="73"/>
      <c r="D23140" s="73"/>
      <c r="P23140" s="73"/>
      <c r="T23140" s="73"/>
      <c r="U23140" s="73"/>
      <c r="V23140" s="73"/>
      <c r="X23140" s="12"/>
    </row>
    <row r="23141" spans="2:24" x14ac:dyDescent="0.3">
      <c r="B23141" s="73"/>
      <c r="D23141" s="73"/>
      <c r="P23141" s="73"/>
      <c r="T23141" s="73"/>
      <c r="U23141" s="73"/>
      <c r="V23141" s="73"/>
      <c r="X23141" s="12"/>
    </row>
    <row r="23142" spans="2:24" x14ac:dyDescent="0.3">
      <c r="B23142" s="73"/>
      <c r="D23142" s="73"/>
      <c r="P23142" s="73"/>
      <c r="T23142" s="73"/>
      <c r="U23142" s="73"/>
      <c r="V23142" s="73"/>
      <c r="X23142" s="12"/>
    </row>
    <row r="23143" spans="2:24" x14ac:dyDescent="0.3">
      <c r="B23143" s="73"/>
      <c r="D23143" s="73"/>
      <c r="P23143" s="73"/>
      <c r="T23143" s="73"/>
      <c r="U23143" s="73"/>
      <c r="V23143" s="73"/>
      <c r="X23143" s="12"/>
    </row>
    <row r="23144" spans="2:24" x14ac:dyDescent="0.3">
      <c r="B23144" s="73"/>
      <c r="D23144" s="73"/>
      <c r="P23144" s="73"/>
      <c r="T23144" s="73"/>
      <c r="U23144" s="73"/>
      <c r="V23144" s="73"/>
      <c r="X23144" s="12"/>
    </row>
    <row r="23145" spans="2:24" x14ac:dyDescent="0.3">
      <c r="B23145" s="73"/>
      <c r="D23145" s="73"/>
      <c r="P23145" s="73"/>
      <c r="T23145" s="73"/>
      <c r="U23145" s="73"/>
      <c r="V23145" s="73"/>
      <c r="X23145" s="12"/>
    </row>
    <row r="23146" spans="2:24" x14ac:dyDescent="0.3">
      <c r="B23146" s="73"/>
      <c r="D23146" s="73"/>
      <c r="P23146" s="73"/>
      <c r="T23146" s="73"/>
      <c r="U23146" s="73"/>
      <c r="V23146" s="73"/>
      <c r="X23146" s="12"/>
    </row>
    <row r="23147" spans="2:24" x14ac:dyDescent="0.3">
      <c r="B23147" s="73"/>
      <c r="D23147" s="73"/>
      <c r="P23147" s="73"/>
      <c r="T23147" s="73"/>
      <c r="U23147" s="73"/>
      <c r="V23147" s="73"/>
      <c r="X23147" s="12"/>
    </row>
    <row r="23148" spans="2:24" x14ac:dyDescent="0.3">
      <c r="B23148" s="73"/>
      <c r="D23148" s="73"/>
      <c r="P23148" s="73"/>
      <c r="T23148" s="73"/>
      <c r="U23148" s="73"/>
      <c r="V23148" s="73"/>
      <c r="X23148" s="12"/>
    </row>
    <row r="23149" spans="2:24" x14ac:dyDescent="0.3">
      <c r="B23149" s="73"/>
      <c r="D23149" s="73"/>
      <c r="P23149" s="73"/>
      <c r="T23149" s="73"/>
      <c r="U23149" s="73"/>
      <c r="V23149" s="73"/>
      <c r="X23149" s="12"/>
    </row>
    <row r="23150" spans="2:24" x14ac:dyDescent="0.3">
      <c r="B23150" s="73"/>
      <c r="D23150" s="73"/>
      <c r="P23150" s="73"/>
      <c r="T23150" s="73"/>
      <c r="U23150" s="73"/>
      <c r="V23150" s="73"/>
      <c r="X23150" s="12"/>
    </row>
    <row r="23151" spans="2:24" x14ac:dyDescent="0.3">
      <c r="B23151" s="73"/>
      <c r="D23151" s="73"/>
      <c r="P23151" s="73"/>
      <c r="T23151" s="73"/>
      <c r="U23151" s="73"/>
      <c r="V23151" s="73"/>
      <c r="X23151" s="12"/>
    </row>
    <row r="23152" spans="2:24" x14ac:dyDescent="0.3">
      <c r="B23152" s="73"/>
      <c r="D23152" s="73"/>
      <c r="P23152" s="73"/>
      <c r="T23152" s="73"/>
      <c r="U23152" s="73"/>
      <c r="V23152" s="73"/>
      <c r="X23152" s="12"/>
    </row>
    <row r="23153" spans="2:24" x14ac:dyDescent="0.3">
      <c r="B23153" s="73"/>
      <c r="D23153" s="73"/>
      <c r="P23153" s="73"/>
      <c r="T23153" s="73"/>
      <c r="U23153" s="73"/>
      <c r="V23153" s="73"/>
      <c r="X23153" s="12"/>
    </row>
    <row r="23154" spans="2:24" x14ac:dyDescent="0.3">
      <c r="B23154" s="73"/>
      <c r="D23154" s="73"/>
      <c r="P23154" s="73"/>
      <c r="T23154" s="73"/>
      <c r="U23154" s="73"/>
      <c r="V23154" s="73"/>
      <c r="X23154" s="12"/>
    </row>
    <row r="23155" spans="2:24" x14ac:dyDescent="0.3">
      <c r="B23155" s="73"/>
      <c r="D23155" s="73"/>
      <c r="P23155" s="73"/>
      <c r="T23155" s="73"/>
      <c r="U23155" s="73"/>
      <c r="V23155" s="73"/>
      <c r="X23155" s="12"/>
    </row>
    <row r="23156" spans="2:24" x14ac:dyDescent="0.3">
      <c r="B23156" s="73"/>
      <c r="D23156" s="73"/>
      <c r="P23156" s="73"/>
      <c r="T23156" s="73"/>
      <c r="U23156" s="73"/>
      <c r="V23156" s="73"/>
      <c r="X23156" s="12"/>
    </row>
    <row r="23157" spans="2:24" x14ac:dyDescent="0.3">
      <c r="B23157" s="73"/>
      <c r="D23157" s="73"/>
      <c r="P23157" s="73"/>
      <c r="T23157" s="73"/>
      <c r="U23157" s="73"/>
      <c r="V23157" s="73"/>
      <c r="X23157" s="12"/>
    </row>
    <row r="23158" spans="2:24" x14ac:dyDescent="0.3">
      <c r="B23158" s="73"/>
      <c r="D23158" s="73"/>
      <c r="P23158" s="73"/>
      <c r="T23158" s="73"/>
      <c r="U23158" s="73"/>
      <c r="V23158" s="73"/>
      <c r="X23158" s="12"/>
    </row>
    <row r="23159" spans="2:24" x14ac:dyDescent="0.3">
      <c r="B23159" s="73"/>
      <c r="D23159" s="73"/>
      <c r="P23159" s="73"/>
      <c r="T23159" s="73"/>
      <c r="U23159" s="73"/>
      <c r="V23159" s="73"/>
      <c r="X23159" s="12"/>
    </row>
    <row r="23160" spans="2:24" x14ac:dyDescent="0.3">
      <c r="B23160" s="73"/>
      <c r="D23160" s="73"/>
      <c r="P23160" s="73"/>
      <c r="T23160" s="73"/>
      <c r="U23160" s="73"/>
      <c r="V23160" s="73"/>
      <c r="X23160" s="12"/>
    </row>
    <row r="23161" spans="2:24" x14ac:dyDescent="0.3">
      <c r="B23161" s="73"/>
      <c r="D23161" s="73"/>
      <c r="P23161" s="73"/>
      <c r="T23161" s="73"/>
      <c r="U23161" s="73"/>
      <c r="V23161" s="73"/>
      <c r="X23161" s="12"/>
    </row>
    <row r="23162" spans="2:24" x14ac:dyDescent="0.3">
      <c r="B23162" s="73"/>
      <c r="D23162" s="73"/>
      <c r="P23162" s="73"/>
      <c r="T23162" s="73"/>
      <c r="U23162" s="73"/>
      <c r="V23162" s="73"/>
      <c r="X23162" s="12"/>
    </row>
    <row r="23163" spans="2:24" x14ac:dyDescent="0.3">
      <c r="B23163" s="73"/>
      <c r="D23163" s="73"/>
      <c r="P23163" s="73"/>
      <c r="T23163" s="73"/>
      <c r="U23163" s="73"/>
      <c r="V23163" s="73"/>
      <c r="X23163" s="12"/>
    </row>
    <row r="23164" spans="2:24" x14ac:dyDescent="0.3">
      <c r="B23164" s="73"/>
      <c r="D23164" s="73"/>
      <c r="P23164" s="73"/>
      <c r="T23164" s="73"/>
      <c r="U23164" s="73"/>
      <c r="V23164" s="73"/>
      <c r="X23164" s="12"/>
    </row>
    <row r="23165" spans="2:24" x14ac:dyDescent="0.3">
      <c r="B23165" s="73"/>
      <c r="D23165" s="73"/>
      <c r="P23165" s="73"/>
      <c r="T23165" s="73"/>
      <c r="U23165" s="73"/>
      <c r="V23165" s="73"/>
      <c r="X23165" s="12"/>
    </row>
    <row r="23166" spans="2:24" x14ac:dyDescent="0.3">
      <c r="B23166" s="73"/>
      <c r="D23166" s="73"/>
      <c r="P23166" s="73"/>
      <c r="T23166" s="73"/>
      <c r="U23166" s="73"/>
      <c r="V23166" s="73"/>
      <c r="X23166" s="12"/>
    </row>
    <row r="23167" spans="2:24" x14ac:dyDescent="0.3">
      <c r="B23167" s="73"/>
      <c r="D23167" s="73"/>
      <c r="P23167" s="73"/>
      <c r="T23167" s="73"/>
      <c r="U23167" s="73"/>
      <c r="V23167" s="73"/>
      <c r="X23167" s="12"/>
    </row>
    <row r="23168" spans="2:24" x14ac:dyDescent="0.3">
      <c r="B23168" s="73"/>
      <c r="D23168" s="73"/>
      <c r="P23168" s="73"/>
      <c r="T23168" s="73"/>
      <c r="U23168" s="73"/>
      <c r="V23168" s="73"/>
      <c r="X23168" s="12"/>
    </row>
    <row r="23169" spans="2:24" x14ac:dyDescent="0.3">
      <c r="B23169" s="73"/>
      <c r="D23169" s="73"/>
      <c r="P23169" s="73"/>
      <c r="T23169" s="73"/>
      <c r="U23169" s="73"/>
      <c r="V23169" s="73"/>
      <c r="X23169" s="12"/>
    </row>
    <row r="23170" spans="2:24" x14ac:dyDescent="0.3">
      <c r="B23170" s="73"/>
      <c r="D23170" s="73"/>
      <c r="P23170" s="73"/>
      <c r="T23170" s="73"/>
      <c r="U23170" s="73"/>
      <c r="V23170" s="73"/>
      <c r="X23170" s="12"/>
    </row>
    <row r="23171" spans="2:24" x14ac:dyDescent="0.3">
      <c r="B23171" s="73"/>
      <c r="D23171" s="73"/>
      <c r="P23171" s="73"/>
      <c r="T23171" s="73"/>
      <c r="U23171" s="73"/>
      <c r="V23171" s="73"/>
      <c r="X23171" s="12"/>
    </row>
    <row r="23172" spans="2:24" x14ac:dyDescent="0.3">
      <c r="B23172" s="73"/>
      <c r="D23172" s="73"/>
      <c r="P23172" s="73"/>
      <c r="T23172" s="73"/>
      <c r="U23172" s="73"/>
      <c r="V23172" s="73"/>
      <c r="X23172" s="12"/>
    </row>
    <row r="23173" spans="2:24" x14ac:dyDescent="0.3">
      <c r="B23173" s="73"/>
      <c r="D23173" s="73"/>
      <c r="P23173" s="73"/>
      <c r="T23173" s="73"/>
      <c r="U23173" s="73"/>
      <c r="V23173" s="73"/>
      <c r="X23173" s="12"/>
    </row>
    <row r="23174" spans="2:24" x14ac:dyDescent="0.3">
      <c r="B23174" s="73"/>
      <c r="D23174" s="73"/>
      <c r="P23174" s="73"/>
      <c r="T23174" s="73"/>
      <c r="U23174" s="73"/>
      <c r="V23174" s="73"/>
      <c r="X23174" s="12"/>
    </row>
    <row r="23175" spans="2:24" x14ac:dyDescent="0.3">
      <c r="B23175" s="73"/>
      <c r="D23175" s="73"/>
      <c r="P23175" s="73"/>
      <c r="T23175" s="73"/>
      <c r="U23175" s="73"/>
      <c r="V23175" s="73"/>
      <c r="X23175" s="12"/>
    </row>
    <row r="23176" spans="2:24" x14ac:dyDescent="0.3">
      <c r="B23176" s="73"/>
      <c r="D23176" s="73"/>
      <c r="P23176" s="73"/>
      <c r="T23176" s="73"/>
      <c r="U23176" s="73"/>
      <c r="V23176" s="73"/>
      <c r="X23176" s="12"/>
    </row>
    <row r="23177" spans="2:24" x14ac:dyDescent="0.3">
      <c r="B23177" s="73"/>
      <c r="D23177" s="73"/>
      <c r="P23177" s="73"/>
      <c r="T23177" s="73"/>
      <c r="U23177" s="73"/>
      <c r="V23177" s="73"/>
      <c r="X23177" s="12"/>
    </row>
    <row r="23178" spans="2:24" x14ac:dyDescent="0.3">
      <c r="B23178" s="73"/>
      <c r="D23178" s="73"/>
      <c r="P23178" s="73"/>
      <c r="T23178" s="73"/>
      <c r="U23178" s="73"/>
      <c r="V23178" s="73"/>
      <c r="X23178" s="12"/>
    </row>
    <row r="23179" spans="2:24" x14ac:dyDescent="0.3">
      <c r="B23179" s="73"/>
      <c r="D23179" s="73"/>
      <c r="P23179" s="73"/>
      <c r="T23179" s="73"/>
      <c r="U23179" s="73"/>
      <c r="V23179" s="73"/>
      <c r="X23179" s="12"/>
    </row>
    <row r="23180" spans="2:24" x14ac:dyDescent="0.3">
      <c r="B23180" s="73"/>
      <c r="D23180" s="73"/>
      <c r="P23180" s="73"/>
      <c r="T23180" s="73"/>
      <c r="U23180" s="73"/>
      <c r="V23180" s="73"/>
      <c r="X23180" s="12"/>
    </row>
    <row r="23181" spans="2:24" x14ac:dyDescent="0.3">
      <c r="B23181" s="73"/>
      <c r="D23181" s="73"/>
      <c r="P23181" s="73"/>
      <c r="T23181" s="73"/>
      <c r="U23181" s="73"/>
      <c r="V23181" s="73"/>
      <c r="X23181" s="12"/>
    </row>
    <row r="23182" spans="2:24" x14ac:dyDescent="0.3">
      <c r="B23182" s="73"/>
      <c r="D23182" s="73"/>
      <c r="P23182" s="73"/>
      <c r="T23182" s="73"/>
      <c r="U23182" s="73"/>
      <c r="V23182" s="73"/>
      <c r="X23182" s="12"/>
    </row>
    <row r="23183" spans="2:24" x14ac:dyDescent="0.3">
      <c r="B23183" s="73"/>
      <c r="D23183" s="73"/>
      <c r="P23183" s="73"/>
      <c r="T23183" s="73"/>
      <c r="U23183" s="73"/>
      <c r="V23183" s="73"/>
      <c r="X23183" s="12"/>
    </row>
    <row r="23184" spans="2:24" x14ac:dyDescent="0.3">
      <c r="B23184" s="73"/>
      <c r="D23184" s="73"/>
      <c r="P23184" s="73"/>
      <c r="T23184" s="73"/>
      <c r="U23184" s="73"/>
      <c r="V23184" s="73"/>
      <c r="X23184" s="12"/>
    </row>
    <row r="23185" spans="2:24" x14ac:dyDescent="0.3">
      <c r="B23185" s="73"/>
      <c r="D23185" s="73"/>
      <c r="P23185" s="73"/>
      <c r="T23185" s="73"/>
      <c r="U23185" s="73"/>
      <c r="V23185" s="73"/>
      <c r="X23185" s="12"/>
    </row>
    <row r="23186" spans="2:24" x14ac:dyDescent="0.3">
      <c r="B23186" s="73"/>
      <c r="D23186" s="73"/>
      <c r="P23186" s="73"/>
      <c r="T23186" s="73"/>
      <c r="U23186" s="73"/>
      <c r="V23186" s="73"/>
      <c r="X23186" s="12"/>
    </row>
    <row r="23187" spans="2:24" x14ac:dyDescent="0.3">
      <c r="B23187" s="73"/>
      <c r="D23187" s="73"/>
      <c r="P23187" s="73"/>
      <c r="T23187" s="73"/>
      <c r="U23187" s="73"/>
      <c r="V23187" s="73"/>
      <c r="X23187" s="12"/>
    </row>
    <row r="23188" spans="2:24" x14ac:dyDescent="0.3">
      <c r="B23188" s="73"/>
      <c r="D23188" s="73"/>
      <c r="P23188" s="73"/>
      <c r="T23188" s="73"/>
      <c r="U23188" s="73"/>
      <c r="V23188" s="73"/>
      <c r="X23188" s="12"/>
    </row>
    <row r="23189" spans="2:24" x14ac:dyDescent="0.3">
      <c r="B23189" s="73"/>
      <c r="D23189" s="73"/>
      <c r="P23189" s="73"/>
      <c r="T23189" s="73"/>
      <c r="U23189" s="73"/>
      <c r="V23189" s="73"/>
      <c r="X23189" s="12"/>
    </row>
    <row r="23190" spans="2:24" x14ac:dyDescent="0.3">
      <c r="B23190" s="73"/>
      <c r="D23190" s="73"/>
      <c r="P23190" s="73"/>
      <c r="T23190" s="73"/>
      <c r="U23190" s="73"/>
      <c r="V23190" s="73"/>
      <c r="X23190" s="12"/>
    </row>
    <row r="23191" spans="2:24" x14ac:dyDescent="0.3">
      <c r="B23191" s="73"/>
      <c r="D23191" s="73"/>
      <c r="P23191" s="73"/>
      <c r="T23191" s="73"/>
      <c r="U23191" s="73"/>
      <c r="V23191" s="73"/>
      <c r="X23191" s="12"/>
    </row>
    <row r="23192" spans="2:24" x14ac:dyDescent="0.3">
      <c r="B23192" s="73"/>
      <c r="D23192" s="73"/>
      <c r="P23192" s="73"/>
      <c r="T23192" s="73"/>
      <c r="U23192" s="73"/>
      <c r="V23192" s="73"/>
      <c r="X23192" s="12"/>
    </row>
    <row r="23193" spans="2:24" x14ac:dyDescent="0.3">
      <c r="B23193" s="73"/>
      <c r="D23193" s="73"/>
      <c r="P23193" s="73"/>
      <c r="T23193" s="73"/>
      <c r="U23193" s="73"/>
      <c r="V23193" s="73"/>
      <c r="X23193" s="12"/>
    </row>
    <row r="23194" spans="2:24" x14ac:dyDescent="0.3">
      <c r="B23194" s="73"/>
      <c r="D23194" s="73"/>
      <c r="P23194" s="73"/>
      <c r="T23194" s="73"/>
      <c r="U23194" s="73"/>
      <c r="V23194" s="73"/>
      <c r="X23194" s="12"/>
    </row>
    <row r="23195" spans="2:24" x14ac:dyDescent="0.3">
      <c r="B23195" s="73"/>
      <c r="D23195" s="73"/>
      <c r="P23195" s="73"/>
      <c r="T23195" s="73"/>
      <c r="U23195" s="73"/>
      <c r="V23195" s="73"/>
      <c r="X23195" s="12"/>
    </row>
    <row r="23196" spans="2:24" x14ac:dyDescent="0.3">
      <c r="B23196" s="73"/>
      <c r="D23196" s="73"/>
      <c r="P23196" s="73"/>
      <c r="T23196" s="73"/>
      <c r="U23196" s="73"/>
      <c r="V23196" s="73"/>
      <c r="X23196" s="12"/>
    </row>
    <row r="23197" spans="2:24" x14ac:dyDescent="0.3">
      <c r="B23197" s="73"/>
      <c r="D23197" s="73"/>
      <c r="P23197" s="73"/>
      <c r="T23197" s="73"/>
      <c r="U23197" s="73"/>
      <c r="V23197" s="73"/>
      <c r="X23197" s="12"/>
    </row>
    <row r="23198" spans="2:24" x14ac:dyDescent="0.3">
      <c r="B23198" s="73"/>
      <c r="D23198" s="73"/>
      <c r="P23198" s="73"/>
      <c r="T23198" s="73"/>
      <c r="U23198" s="73"/>
      <c r="V23198" s="73"/>
      <c r="X23198" s="12"/>
    </row>
    <row r="23199" spans="2:24" x14ac:dyDescent="0.3">
      <c r="B23199" s="73"/>
      <c r="D23199" s="73"/>
      <c r="P23199" s="73"/>
      <c r="T23199" s="73"/>
      <c r="U23199" s="73"/>
      <c r="V23199" s="73"/>
      <c r="X23199" s="12"/>
    </row>
    <row r="23200" spans="2:24" x14ac:dyDescent="0.3">
      <c r="B23200" s="73"/>
      <c r="D23200" s="73"/>
      <c r="P23200" s="73"/>
      <c r="T23200" s="73"/>
      <c r="U23200" s="73"/>
      <c r="V23200" s="73"/>
      <c r="X23200" s="12"/>
    </row>
    <row r="23201" spans="2:24" x14ac:dyDescent="0.3">
      <c r="B23201" s="73"/>
      <c r="D23201" s="73"/>
      <c r="P23201" s="73"/>
      <c r="T23201" s="73"/>
      <c r="U23201" s="73"/>
      <c r="V23201" s="73"/>
      <c r="X23201" s="12"/>
    </row>
    <row r="23202" spans="2:24" x14ac:dyDescent="0.3">
      <c r="B23202" s="73"/>
      <c r="D23202" s="73"/>
      <c r="P23202" s="73"/>
      <c r="T23202" s="73"/>
      <c r="U23202" s="73"/>
      <c r="V23202" s="73"/>
      <c r="X23202" s="12"/>
    </row>
    <row r="23203" spans="2:24" x14ac:dyDescent="0.3">
      <c r="B23203" s="73"/>
      <c r="D23203" s="73"/>
      <c r="P23203" s="73"/>
      <c r="T23203" s="73"/>
      <c r="U23203" s="73"/>
      <c r="V23203" s="73"/>
      <c r="X23203" s="12"/>
    </row>
    <row r="23204" spans="2:24" x14ac:dyDescent="0.3">
      <c r="B23204" s="73"/>
      <c r="D23204" s="73"/>
      <c r="P23204" s="73"/>
      <c r="T23204" s="73"/>
      <c r="U23204" s="73"/>
      <c r="V23204" s="73"/>
      <c r="X23204" s="12"/>
    </row>
    <row r="23205" spans="2:24" x14ac:dyDescent="0.3">
      <c r="B23205" s="73"/>
      <c r="D23205" s="73"/>
      <c r="P23205" s="73"/>
      <c r="T23205" s="73"/>
      <c r="U23205" s="73"/>
      <c r="V23205" s="73"/>
      <c r="X23205" s="12"/>
    </row>
    <row r="23206" spans="2:24" x14ac:dyDescent="0.3">
      <c r="B23206" s="73"/>
      <c r="D23206" s="73"/>
      <c r="P23206" s="73"/>
      <c r="T23206" s="73"/>
      <c r="U23206" s="73"/>
      <c r="V23206" s="73"/>
      <c r="X23206" s="12"/>
    </row>
    <row r="23207" spans="2:24" x14ac:dyDescent="0.3">
      <c r="B23207" s="73"/>
      <c r="D23207" s="73"/>
      <c r="P23207" s="73"/>
      <c r="T23207" s="73"/>
      <c r="U23207" s="73"/>
      <c r="V23207" s="73"/>
      <c r="X23207" s="12"/>
    </row>
    <row r="23208" spans="2:24" x14ac:dyDescent="0.3">
      <c r="B23208" s="73"/>
      <c r="D23208" s="73"/>
      <c r="P23208" s="73"/>
      <c r="T23208" s="73"/>
      <c r="U23208" s="73"/>
      <c r="V23208" s="73"/>
      <c r="X23208" s="12"/>
    </row>
    <row r="23209" spans="2:24" x14ac:dyDescent="0.3">
      <c r="B23209" s="73"/>
      <c r="D23209" s="73"/>
      <c r="P23209" s="73"/>
      <c r="T23209" s="73"/>
      <c r="U23209" s="73"/>
      <c r="V23209" s="73"/>
      <c r="X23209" s="12"/>
    </row>
    <row r="23210" spans="2:24" x14ac:dyDescent="0.3">
      <c r="B23210" s="73"/>
      <c r="D23210" s="73"/>
      <c r="P23210" s="73"/>
      <c r="T23210" s="73"/>
      <c r="U23210" s="73"/>
      <c r="V23210" s="73"/>
      <c r="X23210" s="12"/>
    </row>
    <row r="23211" spans="2:24" x14ac:dyDescent="0.3">
      <c r="B23211" s="73"/>
      <c r="D23211" s="73"/>
      <c r="P23211" s="73"/>
      <c r="T23211" s="73"/>
      <c r="U23211" s="73"/>
      <c r="V23211" s="73"/>
      <c r="X23211" s="12"/>
    </row>
    <row r="23212" spans="2:24" x14ac:dyDescent="0.3">
      <c r="B23212" s="73"/>
      <c r="D23212" s="73"/>
      <c r="P23212" s="73"/>
      <c r="T23212" s="73"/>
      <c r="U23212" s="73"/>
      <c r="V23212" s="73"/>
      <c r="X23212" s="12"/>
    </row>
    <row r="23213" spans="2:24" x14ac:dyDescent="0.3">
      <c r="B23213" s="73"/>
      <c r="D23213" s="73"/>
      <c r="P23213" s="73"/>
      <c r="T23213" s="73"/>
      <c r="U23213" s="73"/>
      <c r="V23213" s="73"/>
      <c r="X23213" s="12"/>
    </row>
    <row r="23214" spans="2:24" x14ac:dyDescent="0.3">
      <c r="B23214" s="73"/>
      <c r="D23214" s="73"/>
      <c r="P23214" s="73"/>
      <c r="T23214" s="73"/>
      <c r="U23214" s="73"/>
      <c r="V23214" s="73"/>
      <c r="X23214" s="12"/>
    </row>
    <row r="23215" spans="2:24" x14ac:dyDescent="0.3">
      <c r="B23215" s="73"/>
      <c r="D23215" s="73"/>
      <c r="P23215" s="73"/>
      <c r="T23215" s="73"/>
      <c r="U23215" s="73"/>
      <c r="V23215" s="73"/>
      <c r="X23215" s="12"/>
    </row>
    <row r="23216" spans="2:24" x14ac:dyDescent="0.3">
      <c r="B23216" s="73"/>
      <c r="D23216" s="73"/>
      <c r="P23216" s="73"/>
      <c r="T23216" s="73"/>
      <c r="U23216" s="73"/>
      <c r="V23216" s="73"/>
      <c r="X23216" s="12"/>
    </row>
    <row r="23217" spans="2:24" x14ac:dyDescent="0.3">
      <c r="B23217" s="73"/>
      <c r="D23217" s="73"/>
      <c r="P23217" s="73"/>
      <c r="T23217" s="73"/>
      <c r="U23217" s="73"/>
      <c r="V23217" s="73"/>
      <c r="X23217" s="12"/>
    </row>
    <row r="23218" spans="2:24" x14ac:dyDescent="0.3">
      <c r="B23218" s="73"/>
      <c r="D23218" s="73"/>
      <c r="P23218" s="73"/>
      <c r="T23218" s="73"/>
      <c r="U23218" s="73"/>
      <c r="V23218" s="73"/>
      <c r="X23218" s="12"/>
    </row>
    <row r="23219" spans="2:24" x14ac:dyDescent="0.3">
      <c r="B23219" s="73"/>
      <c r="D23219" s="73"/>
      <c r="P23219" s="73"/>
      <c r="T23219" s="73"/>
      <c r="U23219" s="73"/>
      <c r="V23219" s="73"/>
      <c r="X23219" s="12"/>
    </row>
    <row r="23220" spans="2:24" x14ac:dyDescent="0.3">
      <c r="B23220" s="73"/>
      <c r="D23220" s="73"/>
      <c r="P23220" s="73"/>
      <c r="T23220" s="73"/>
      <c r="U23220" s="73"/>
      <c r="V23220" s="73"/>
      <c r="X23220" s="12"/>
    </row>
    <row r="23221" spans="2:24" x14ac:dyDescent="0.3">
      <c r="B23221" s="73"/>
      <c r="D23221" s="73"/>
      <c r="P23221" s="73"/>
      <c r="T23221" s="73"/>
      <c r="U23221" s="73"/>
      <c r="V23221" s="73"/>
      <c r="X23221" s="12"/>
    </row>
    <row r="23222" spans="2:24" x14ac:dyDescent="0.3">
      <c r="B23222" s="73"/>
      <c r="D23222" s="73"/>
      <c r="P23222" s="73"/>
      <c r="T23222" s="73"/>
      <c r="U23222" s="73"/>
      <c r="V23222" s="73"/>
      <c r="X23222" s="12"/>
    </row>
    <row r="23223" spans="2:24" x14ac:dyDescent="0.3">
      <c r="B23223" s="73"/>
      <c r="D23223" s="73"/>
      <c r="P23223" s="73"/>
      <c r="T23223" s="73"/>
      <c r="U23223" s="73"/>
      <c r="V23223" s="73"/>
      <c r="X23223" s="12"/>
    </row>
    <row r="23224" spans="2:24" x14ac:dyDescent="0.3">
      <c r="B23224" s="73"/>
      <c r="D23224" s="73"/>
      <c r="P23224" s="73"/>
      <c r="T23224" s="73"/>
      <c r="U23224" s="73"/>
      <c r="V23224" s="73"/>
      <c r="X23224" s="12"/>
    </row>
    <row r="23225" spans="2:24" x14ac:dyDescent="0.3">
      <c r="B23225" s="73"/>
      <c r="D23225" s="73"/>
      <c r="P23225" s="73"/>
      <c r="T23225" s="73"/>
      <c r="U23225" s="73"/>
      <c r="V23225" s="73"/>
      <c r="X23225" s="12"/>
    </row>
    <row r="23226" spans="2:24" x14ac:dyDescent="0.3">
      <c r="B23226" s="73"/>
      <c r="D23226" s="73"/>
      <c r="P23226" s="73"/>
      <c r="T23226" s="73"/>
      <c r="U23226" s="73"/>
      <c r="V23226" s="73"/>
      <c r="X23226" s="12"/>
    </row>
    <row r="23227" spans="2:24" x14ac:dyDescent="0.3">
      <c r="B23227" s="73"/>
      <c r="D23227" s="73"/>
      <c r="P23227" s="73"/>
      <c r="T23227" s="73"/>
      <c r="U23227" s="73"/>
      <c r="V23227" s="73"/>
      <c r="X23227" s="12"/>
    </row>
    <row r="23228" spans="2:24" x14ac:dyDescent="0.3">
      <c r="B23228" s="73"/>
      <c r="D23228" s="73"/>
      <c r="P23228" s="73"/>
      <c r="T23228" s="73"/>
      <c r="U23228" s="73"/>
      <c r="V23228" s="73"/>
      <c r="X23228" s="12"/>
    </row>
    <row r="23229" spans="2:24" x14ac:dyDescent="0.3">
      <c r="B23229" s="73"/>
      <c r="D23229" s="73"/>
      <c r="P23229" s="73"/>
      <c r="T23229" s="73"/>
      <c r="U23229" s="73"/>
      <c r="V23229" s="73"/>
      <c r="X23229" s="12"/>
    </row>
    <row r="23230" spans="2:24" x14ac:dyDescent="0.3">
      <c r="B23230" s="73"/>
      <c r="D23230" s="73"/>
      <c r="P23230" s="73"/>
      <c r="T23230" s="73"/>
      <c r="U23230" s="73"/>
      <c r="V23230" s="73"/>
      <c r="X23230" s="12"/>
    </row>
    <row r="23231" spans="2:24" x14ac:dyDescent="0.3">
      <c r="B23231" s="73"/>
      <c r="D23231" s="73"/>
      <c r="P23231" s="73"/>
      <c r="T23231" s="73"/>
      <c r="U23231" s="73"/>
      <c r="V23231" s="73"/>
      <c r="X23231" s="12"/>
    </row>
    <row r="23232" spans="2:24" x14ac:dyDescent="0.3">
      <c r="B23232" s="73"/>
      <c r="D23232" s="73"/>
      <c r="P23232" s="73"/>
      <c r="T23232" s="73"/>
      <c r="U23232" s="73"/>
      <c r="V23232" s="73"/>
      <c r="X23232" s="12"/>
    </row>
    <row r="23233" spans="2:24" x14ac:dyDescent="0.3">
      <c r="B23233" s="73"/>
      <c r="D23233" s="73"/>
      <c r="P23233" s="73"/>
      <c r="T23233" s="73"/>
      <c r="U23233" s="73"/>
      <c r="V23233" s="73"/>
      <c r="X23233" s="12"/>
    </row>
    <row r="23234" spans="2:24" x14ac:dyDescent="0.3">
      <c r="B23234" s="73"/>
      <c r="D23234" s="73"/>
      <c r="P23234" s="73"/>
      <c r="T23234" s="73"/>
      <c r="U23234" s="73"/>
      <c r="V23234" s="73"/>
      <c r="X23234" s="12"/>
    </row>
    <row r="23235" spans="2:24" x14ac:dyDescent="0.3">
      <c r="B23235" s="73"/>
      <c r="D23235" s="73"/>
      <c r="P23235" s="73"/>
      <c r="T23235" s="73"/>
      <c r="U23235" s="73"/>
      <c r="V23235" s="73"/>
      <c r="X23235" s="12"/>
    </row>
    <row r="23236" spans="2:24" x14ac:dyDescent="0.3">
      <c r="B23236" s="73"/>
      <c r="D23236" s="73"/>
      <c r="P23236" s="73"/>
      <c r="T23236" s="73"/>
      <c r="U23236" s="73"/>
      <c r="V23236" s="73"/>
      <c r="X23236" s="12"/>
    </row>
    <row r="23237" spans="2:24" x14ac:dyDescent="0.3">
      <c r="B23237" s="73"/>
      <c r="D23237" s="73"/>
      <c r="P23237" s="73"/>
      <c r="T23237" s="73"/>
      <c r="U23237" s="73"/>
      <c r="V23237" s="73"/>
      <c r="X23237" s="12"/>
    </row>
    <row r="23238" spans="2:24" x14ac:dyDescent="0.3">
      <c r="B23238" s="73"/>
      <c r="D23238" s="73"/>
      <c r="P23238" s="73"/>
      <c r="T23238" s="73"/>
      <c r="U23238" s="73"/>
      <c r="V23238" s="73"/>
      <c r="X23238" s="12"/>
    </row>
    <row r="23239" spans="2:24" x14ac:dyDescent="0.3">
      <c r="B23239" s="73"/>
      <c r="D23239" s="73"/>
      <c r="P23239" s="73"/>
      <c r="T23239" s="73"/>
      <c r="U23239" s="73"/>
      <c r="V23239" s="73"/>
      <c r="X23239" s="12"/>
    </row>
    <row r="23240" spans="2:24" x14ac:dyDescent="0.3">
      <c r="B23240" s="73"/>
      <c r="D23240" s="73"/>
      <c r="P23240" s="73"/>
      <c r="T23240" s="73"/>
      <c r="U23240" s="73"/>
      <c r="V23240" s="73"/>
      <c r="X23240" s="12"/>
    </row>
    <row r="23241" spans="2:24" x14ac:dyDescent="0.3">
      <c r="B23241" s="73"/>
      <c r="D23241" s="73"/>
      <c r="P23241" s="73"/>
      <c r="T23241" s="73"/>
      <c r="U23241" s="73"/>
      <c r="V23241" s="73"/>
      <c r="X23241" s="12"/>
    </row>
    <row r="23242" spans="2:24" x14ac:dyDescent="0.3">
      <c r="B23242" s="73"/>
      <c r="D23242" s="73"/>
      <c r="P23242" s="73"/>
      <c r="T23242" s="73"/>
      <c r="U23242" s="73"/>
      <c r="V23242" s="73"/>
      <c r="X23242" s="12"/>
    </row>
    <row r="23243" spans="2:24" x14ac:dyDescent="0.3">
      <c r="B23243" s="73"/>
      <c r="D23243" s="73"/>
      <c r="P23243" s="73"/>
      <c r="T23243" s="73"/>
      <c r="U23243" s="73"/>
      <c r="V23243" s="73"/>
      <c r="X23243" s="12"/>
    </row>
    <row r="23244" spans="2:24" x14ac:dyDescent="0.3">
      <c r="B23244" s="73"/>
      <c r="D23244" s="73"/>
      <c r="P23244" s="73"/>
      <c r="T23244" s="73"/>
      <c r="U23244" s="73"/>
      <c r="V23244" s="73"/>
      <c r="X23244" s="12"/>
    </row>
    <row r="23245" spans="2:24" x14ac:dyDescent="0.3">
      <c r="B23245" s="73"/>
      <c r="D23245" s="73"/>
      <c r="P23245" s="73"/>
      <c r="T23245" s="73"/>
      <c r="U23245" s="73"/>
      <c r="V23245" s="73"/>
      <c r="X23245" s="12"/>
    </row>
    <row r="23246" spans="2:24" x14ac:dyDescent="0.3">
      <c r="B23246" s="73"/>
      <c r="D23246" s="73"/>
      <c r="P23246" s="73"/>
      <c r="T23246" s="73"/>
      <c r="U23246" s="73"/>
      <c r="V23246" s="73"/>
      <c r="X23246" s="12"/>
    </row>
    <row r="23247" spans="2:24" x14ac:dyDescent="0.3">
      <c r="B23247" s="73"/>
      <c r="D23247" s="73"/>
      <c r="P23247" s="73"/>
      <c r="T23247" s="73"/>
      <c r="U23247" s="73"/>
      <c r="V23247" s="73"/>
      <c r="X23247" s="12"/>
    </row>
    <row r="23248" spans="2:24" x14ac:dyDescent="0.3">
      <c r="B23248" s="73"/>
      <c r="D23248" s="73"/>
      <c r="P23248" s="73"/>
      <c r="T23248" s="73"/>
      <c r="U23248" s="73"/>
      <c r="V23248" s="73"/>
      <c r="X23248" s="12"/>
    </row>
    <row r="23249" spans="2:24" x14ac:dyDescent="0.3">
      <c r="B23249" s="73"/>
      <c r="D23249" s="73"/>
      <c r="P23249" s="73"/>
      <c r="T23249" s="73"/>
      <c r="U23249" s="73"/>
      <c r="V23249" s="73"/>
      <c r="X23249" s="12"/>
    </row>
    <row r="23250" spans="2:24" x14ac:dyDescent="0.3">
      <c r="B23250" s="73"/>
      <c r="D23250" s="73"/>
      <c r="P23250" s="73"/>
      <c r="T23250" s="73"/>
      <c r="U23250" s="73"/>
      <c r="V23250" s="73"/>
      <c r="X23250" s="12"/>
    </row>
    <row r="23251" spans="2:24" x14ac:dyDescent="0.3">
      <c r="B23251" s="73"/>
      <c r="D23251" s="73"/>
      <c r="P23251" s="73"/>
      <c r="T23251" s="73"/>
      <c r="U23251" s="73"/>
      <c r="V23251" s="73"/>
      <c r="X23251" s="12"/>
    </row>
    <row r="23252" spans="2:24" x14ac:dyDescent="0.3">
      <c r="B23252" s="73"/>
      <c r="D23252" s="73"/>
      <c r="P23252" s="73"/>
      <c r="T23252" s="73"/>
      <c r="U23252" s="73"/>
      <c r="V23252" s="73"/>
      <c r="X23252" s="12"/>
    </row>
    <row r="23253" spans="2:24" x14ac:dyDescent="0.3">
      <c r="B23253" s="73"/>
      <c r="D23253" s="73"/>
      <c r="P23253" s="73"/>
      <c r="T23253" s="73"/>
      <c r="U23253" s="73"/>
      <c r="V23253" s="73"/>
      <c r="X23253" s="12"/>
    </row>
    <row r="23254" spans="2:24" x14ac:dyDescent="0.3">
      <c r="B23254" s="73"/>
      <c r="D23254" s="73"/>
      <c r="P23254" s="73"/>
      <c r="T23254" s="73"/>
      <c r="U23254" s="73"/>
      <c r="V23254" s="73"/>
      <c r="X23254" s="12"/>
    </row>
    <row r="23255" spans="2:24" x14ac:dyDescent="0.3">
      <c r="B23255" s="73"/>
      <c r="D23255" s="73"/>
      <c r="P23255" s="73"/>
      <c r="T23255" s="73"/>
      <c r="U23255" s="73"/>
      <c r="V23255" s="73"/>
      <c r="X23255" s="12"/>
    </row>
    <row r="23256" spans="2:24" x14ac:dyDescent="0.3">
      <c r="B23256" s="73"/>
      <c r="D23256" s="73"/>
      <c r="P23256" s="73"/>
      <c r="T23256" s="73"/>
      <c r="U23256" s="73"/>
      <c r="V23256" s="73"/>
      <c r="X23256" s="12"/>
    </row>
    <row r="23257" spans="2:24" x14ac:dyDescent="0.3">
      <c r="B23257" s="73"/>
      <c r="D23257" s="73"/>
      <c r="P23257" s="73"/>
      <c r="T23257" s="73"/>
      <c r="U23257" s="73"/>
      <c r="V23257" s="73"/>
      <c r="X23257" s="12"/>
    </row>
    <row r="23258" spans="2:24" x14ac:dyDescent="0.3">
      <c r="B23258" s="73"/>
      <c r="D23258" s="73"/>
      <c r="P23258" s="73"/>
      <c r="T23258" s="73"/>
      <c r="U23258" s="73"/>
      <c r="V23258" s="73"/>
      <c r="X23258" s="12"/>
    </row>
    <row r="23259" spans="2:24" x14ac:dyDescent="0.3">
      <c r="B23259" s="73"/>
      <c r="D23259" s="73"/>
      <c r="P23259" s="73"/>
      <c r="T23259" s="73"/>
      <c r="U23259" s="73"/>
      <c r="V23259" s="73"/>
      <c r="X23259" s="12"/>
    </row>
    <row r="23260" spans="2:24" x14ac:dyDescent="0.3">
      <c r="B23260" s="73"/>
      <c r="D23260" s="73"/>
      <c r="P23260" s="73"/>
      <c r="T23260" s="73"/>
      <c r="U23260" s="73"/>
      <c r="V23260" s="73"/>
      <c r="X23260" s="12"/>
    </row>
    <row r="23261" spans="2:24" x14ac:dyDescent="0.3">
      <c r="B23261" s="73"/>
      <c r="D23261" s="73"/>
      <c r="P23261" s="73"/>
      <c r="T23261" s="73"/>
      <c r="U23261" s="73"/>
      <c r="V23261" s="73"/>
      <c r="X23261" s="12"/>
    </row>
    <row r="23262" spans="2:24" x14ac:dyDescent="0.3">
      <c r="B23262" s="73"/>
      <c r="D23262" s="73"/>
      <c r="P23262" s="73"/>
      <c r="T23262" s="73"/>
      <c r="U23262" s="73"/>
      <c r="V23262" s="73"/>
      <c r="X23262" s="12"/>
    </row>
    <row r="23263" spans="2:24" x14ac:dyDescent="0.3">
      <c r="B23263" s="73"/>
      <c r="D23263" s="73"/>
      <c r="P23263" s="73"/>
      <c r="T23263" s="73"/>
      <c r="U23263" s="73"/>
      <c r="V23263" s="73"/>
      <c r="X23263" s="12"/>
    </row>
    <row r="23264" spans="2:24" x14ac:dyDescent="0.3">
      <c r="B23264" s="73"/>
      <c r="D23264" s="73"/>
      <c r="P23264" s="73"/>
      <c r="T23264" s="73"/>
      <c r="U23264" s="73"/>
      <c r="V23264" s="73"/>
      <c r="X23264" s="12"/>
    </row>
    <row r="23265" spans="2:24" x14ac:dyDescent="0.3">
      <c r="B23265" s="73"/>
      <c r="D23265" s="73"/>
      <c r="P23265" s="73"/>
      <c r="T23265" s="73"/>
      <c r="U23265" s="73"/>
      <c r="V23265" s="73"/>
      <c r="X23265" s="12"/>
    </row>
    <row r="23266" spans="2:24" x14ac:dyDescent="0.3">
      <c r="B23266" s="73"/>
      <c r="D23266" s="73"/>
      <c r="P23266" s="73"/>
      <c r="T23266" s="73"/>
      <c r="U23266" s="73"/>
      <c r="V23266" s="73"/>
      <c r="X23266" s="12"/>
    </row>
    <row r="23267" spans="2:24" x14ac:dyDescent="0.3">
      <c r="B23267" s="73"/>
      <c r="D23267" s="73"/>
      <c r="P23267" s="73"/>
      <c r="T23267" s="73"/>
      <c r="U23267" s="73"/>
      <c r="V23267" s="73"/>
      <c r="X23267" s="12"/>
    </row>
    <row r="23268" spans="2:24" x14ac:dyDescent="0.3">
      <c r="B23268" s="73"/>
      <c r="D23268" s="73"/>
      <c r="P23268" s="73"/>
      <c r="T23268" s="73"/>
      <c r="U23268" s="73"/>
      <c r="V23268" s="73"/>
      <c r="X23268" s="12"/>
    </row>
    <row r="23269" spans="2:24" x14ac:dyDescent="0.3">
      <c r="B23269" s="73"/>
      <c r="D23269" s="73"/>
      <c r="P23269" s="73"/>
      <c r="T23269" s="73"/>
      <c r="U23269" s="73"/>
      <c r="V23269" s="73"/>
      <c r="X23269" s="12"/>
    </row>
    <row r="23270" spans="2:24" x14ac:dyDescent="0.3">
      <c r="B23270" s="73"/>
      <c r="D23270" s="73"/>
      <c r="P23270" s="73"/>
      <c r="T23270" s="73"/>
      <c r="U23270" s="73"/>
      <c r="V23270" s="73"/>
      <c r="X23270" s="12"/>
    </row>
    <row r="23271" spans="2:24" x14ac:dyDescent="0.3">
      <c r="B23271" s="73"/>
      <c r="D23271" s="73"/>
      <c r="P23271" s="73"/>
      <c r="T23271" s="73"/>
      <c r="U23271" s="73"/>
      <c r="V23271" s="73"/>
      <c r="X23271" s="12"/>
    </row>
    <row r="23272" spans="2:24" x14ac:dyDescent="0.3">
      <c r="B23272" s="73"/>
      <c r="D23272" s="73"/>
      <c r="P23272" s="73"/>
      <c r="T23272" s="73"/>
      <c r="U23272" s="73"/>
      <c r="V23272" s="73"/>
      <c r="X23272" s="12"/>
    </row>
    <row r="23273" spans="2:24" x14ac:dyDescent="0.3">
      <c r="B23273" s="73"/>
      <c r="D23273" s="73"/>
      <c r="P23273" s="73"/>
      <c r="T23273" s="73"/>
      <c r="U23273" s="73"/>
      <c r="V23273" s="73"/>
      <c r="X23273" s="12"/>
    </row>
    <row r="23274" spans="2:24" x14ac:dyDescent="0.3">
      <c r="B23274" s="73"/>
      <c r="D23274" s="73"/>
      <c r="P23274" s="73"/>
      <c r="T23274" s="73"/>
      <c r="U23274" s="73"/>
      <c r="V23274" s="73"/>
      <c r="X23274" s="12"/>
    </row>
    <row r="23275" spans="2:24" x14ac:dyDescent="0.3">
      <c r="B23275" s="73"/>
      <c r="D23275" s="73"/>
      <c r="P23275" s="73"/>
      <c r="T23275" s="73"/>
      <c r="U23275" s="73"/>
      <c r="V23275" s="73"/>
      <c r="X23275" s="12"/>
    </row>
    <row r="23276" spans="2:24" x14ac:dyDescent="0.3">
      <c r="B23276" s="73"/>
      <c r="D23276" s="73"/>
      <c r="P23276" s="73"/>
      <c r="T23276" s="73"/>
      <c r="U23276" s="73"/>
      <c r="V23276" s="73"/>
      <c r="X23276" s="12"/>
    </row>
    <row r="23277" spans="2:24" x14ac:dyDescent="0.3">
      <c r="B23277" s="73"/>
      <c r="D23277" s="73"/>
      <c r="P23277" s="73"/>
      <c r="T23277" s="73"/>
      <c r="U23277" s="73"/>
      <c r="V23277" s="73"/>
      <c r="X23277" s="12"/>
    </row>
    <row r="23278" spans="2:24" x14ac:dyDescent="0.3">
      <c r="B23278" s="73"/>
      <c r="D23278" s="73"/>
      <c r="P23278" s="73"/>
      <c r="T23278" s="73"/>
      <c r="U23278" s="73"/>
      <c r="V23278" s="73"/>
      <c r="X23278" s="12"/>
    </row>
    <row r="23279" spans="2:24" x14ac:dyDescent="0.3">
      <c r="B23279" s="73"/>
      <c r="D23279" s="73"/>
      <c r="P23279" s="73"/>
      <c r="T23279" s="73"/>
      <c r="U23279" s="73"/>
      <c r="V23279" s="73"/>
      <c r="X23279" s="12"/>
    </row>
    <row r="23280" spans="2:24" x14ac:dyDescent="0.3">
      <c r="B23280" s="73"/>
      <c r="D23280" s="73"/>
      <c r="P23280" s="73"/>
      <c r="T23280" s="73"/>
      <c r="U23280" s="73"/>
      <c r="V23280" s="73"/>
      <c r="X23280" s="12"/>
    </row>
    <row r="23281" spans="2:24" x14ac:dyDescent="0.3">
      <c r="B23281" s="73"/>
      <c r="D23281" s="73"/>
      <c r="P23281" s="73"/>
      <c r="T23281" s="73"/>
      <c r="U23281" s="73"/>
      <c r="V23281" s="73"/>
      <c r="X23281" s="12"/>
    </row>
    <row r="23282" spans="2:24" x14ac:dyDescent="0.3">
      <c r="B23282" s="73"/>
      <c r="D23282" s="73"/>
      <c r="P23282" s="73"/>
      <c r="T23282" s="73"/>
      <c r="U23282" s="73"/>
      <c r="V23282" s="73"/>
      <c r="X23282" s="12"/>
    </row>
    <row r="23283" spans="2:24" x14ac:dyDescent="0.3">
      <c r="B23283" s="73"/>
      <c r="D23283" s="73"/>
      <c r="P23283" s="73"/>
      <c r="T23283" s="73"/>
      <c r="U23283" s="73"/>
      <c r="V23283" s="73"/>
      <c r="X23283" s="12"/>
    </row>
    <row r="23284" spans="2:24" x14ac:dyDescent="0.3">
      <c r="B23284" s="73"/>
      <c r="D23284" s="73"/>
      <c r="P23284" s="73"/>
      <c r="T23284" s="73"/>
      <c r="U23284" s="73"/>
      <c r="V23284" s="73"/>
      <c r="X23284" s="12"/>
    </row>
    <row r="23285" spans="2:24" x14ac:dyDescent="0.3">
      <c r="B23285" s="73"/>
      <c r="D23285" s="73"/>
      <c r="P23285" s="73"/>
      <c r="T23285" s="73"/>
      <c r="U23285" s="73"/>
      <c r="V23285" s="73"/>
      <c r="X23285" s="12"/>
    </row>
    <row r="23286" spans="2:24" x14ac:dyDescent="0.3">
      <c r="B23286" s="73"/>
      <c r="D23286" s="73"/>
      <c r="P23286" s="73"/>
      <c r="T23286" s="73"/>
      <c r="U23286" s="73"/>
      <c r="V23286" s="73"/>
      <c r="X23286" s="12"/>
    </row>
    <row r="23287" spans="2:24" x14ac:dyDescent="0.3">
      <c r="B23287" s="73"/>
      <c r="D23287" s="73"/>
      <c r="P23287" s="73"/>
      <c r="T23287" s="73"/>
      <c r="U23287" s="73"/>
      <c r="V23287" s="73"/>
      <c r="X23287" s="12"/>
    </row>
    <row r="23288" spans="2:24" x14ac:dyDescent="0.3">
      <c r="B23288" s="73"/>
      <c r="D23288" s="73"/>
      <c r="P23288" s="73"/>
      <c r="T23288" s="73"/>
      <c r="U23288" s="73"/>
      <c r="V23288" s="73"/>
      <c r="X23288" s="12"/>
    </row>
    <row r="23289" spans="2:24" x14ac:dyDescent="0.3">
      <c r="B23289" s="73"/>
      <c r="D23289" s="73"/>
      <c r="P23289" s="73"/>
      <c r="T23289" s="73"/>
      <c r="U23289" s="73"/>
      <c r="V23289" s="73"/>
      <c r="X23289" s="12"/>
    </row>
    <row r="23290" spans="2:24" x14ac:dyDescent="0.3">
      <c r="B23290" s="73"/>
      <c r="D23290" s="73"/>
      <c r="P23290" s="73"/>
      <c r="T23290" s="73"/>
      <c r="U23290" s="73"/>
      <c r="V23290" s="73"/>
      <c r="X23290" s="12"/>
    </row>
    <row r="23291" spans="2:24" x14ac:dyDescent="0.3">
      <c r="B23291" s="73"/>
      <c r="D23291" s="73"/>
      <c r="P23291" s="73"/>
      <c r="T23291" s="73"/>
      <c r="U23291" s="73"/>
      <c r="V23291" s="73"/>
      <c r="X23291" s="12"/>
    </row>
    <row r="23292" spans="2:24" x14ac:dyDescent="0.3">
      <c r="B23292" s="73"/>
      <c r="D23292" s="73"/>
      <c r="P23292" s="73"/>
      <c r="T23292" s="73"/>
      <c r="U23292" s="73"/>
      <c r="V23292" s="73"/>
      <c r="X23292" s="12"/>
    </row>
    <row r="23293" spans="2:24" x14ac:dyDescent="0.3">
      <c r="B23293" s="73"/>
      <c r="D23293" s="73"/>
      <c r="P23293" s="73"/>
      <c r="T23293" s="73"/>
      <c r="U23293" s="73"/>
      <c r="V23293" s="73"/>
      <c r="X23293" s="12"/>
    </row>
    <row r="23294" spans="2:24" x14ac:dyDescent="0.3">
      <c r="B23294" s="73"/>
      <c r="D23294" s="73"/>
      <c r="P23294" s="73"/>
      <c r="T23294" s="73"/>
      <c r="U23294" s="73"/>
      <c r="V23294" s="73"/>
      <c r="X23294" s="12"/>
    </row>
    <row r="23295" spans="2:24" x14ac:dyDescent="0.3">
      <c r="B23295" s="73"/>
      <c r="D23295" s="73"/>
      <c r="P23295" s="73"/>
      <c r="T23295" s="73"/>
      <c r="U23295" s="73"/>
      <c r="V23295" s="73"/>
      <c r="X23295" s="12"/>
    </row>
    <row r="23296" spans="2:24" x14ac:dyDescent="0.3">
      <c r="B23296" s="73"/>
      <c r="D23296" s="73"/>
      <c r="P23296" s="73"/>
      <c r="T23296" s="73"/>
      <c r="U23296" s="73"/>
      <c r="V23296" s="73"/>
      <c r="X23296" s="12"/>
    </row>
    <row r="23297" spans="2:24" x14ac:dyDescent="0.3">
      <c r="B23297" s="73"/>
      <c r="D23297" s="73"/>
      <c r="P23297" s="73"/>
      <c r="T23297" s="73"/>
      <c r="U23297" s="73"/>
      <c r="V23297" s="73"/>
      <c r="X23297" s="12"/>
    </row>
    <row r="23298" spans="2:24" x14ac:dyDescent="0.3">
      <c r="B23298" s="73"/>
      <c r="D23298" s="73"/>
      <c r="P23298" s="73"/>
      <c r="T23298" s="73"/>
      <c r="U23298" s="73"/>
      <c r="V23298" s="73"/>
      <c r="X23298" s="12"/>
    </row>
    <row r="23299" spans="2:24" x14ac:dyDescent="0.3">
      <c r="B23299" s="73"/>
      <c r="D23299" s="73"/>
      <c r="P23299" s="73"/>
      <c r="T23299" s="73"/>
      <c r="U23299" s="73"/>
      <c r="V23299" s="73"/>
      <c r="X23299" s="12"/>
    </row>
    <row r="23300" spans="2:24" x14ac:dyDescent="0.3">
      <c r="B23300" s="73"/>
      <c r="D23300" s="73"/>
      <c r="P23300" s="73"/>
      <c r="T23300" s="73"/>
      <c r="U23300" s="73"/>
      <c r="V23300" s="73"/>
      <c r="X23300" s="12"/>
    </row>
    <row r="23301" spans="2:24" x14ac:dyDescent="0.3">
      <c r="B23301" s="73"/>
      <c r="D23301" s="73"/>
      <c r="P23301" s="73"/>
      <c r="T23301" s="73"/>
      <c r="U23301" s="73"/>
      <c r="V23301" s="73"/>
      <c r="X23301" s="12"/>
    </row>
    <row r="23302" spans="2:24" x14ac:dyDescent="0.3">
      <c r="B23302" s="73"/>
      <c r="D23302" s="73"/>
      <c r="P23302" s="73"/>
      <c r="T23302" s="73"/>
      <c r="U23302" s="73"/>
      <c r="V23302" s="73"/>
      <c r="X23302" s="12"/>
    </row>
    <row r="23303" spans="2:24" x14ac:dyDescent="0.3">
      <c r="B23303" s="73"/>
      <c r="D23303" s="73"/>
      <c r="P23303" s="73"/>
      <c r="T23303" s="73"/>
      <c r="U23303" s="73"/>
      <c r="V23303" s="73"/>
      <c r="X23303" s="12"/>
    </row>
    <row r="23304" spans="2:24" x14ac:dyDescent="0.3">
      <c r="B23304" s="73"/>
      <c r="D23304" s="73"/>
      <c r="P23304" s="73"/>
      <c r="T23304" s="73"/>
      <c r="U23304" s="73"/>
      <c r="V23304" s="73"/>
      <c r="X23304" s="12"/>
    </row>
    <row r="23305" spans="2:24" x14ac:dyDescent="0.3">
      <c r="B23305" s="73"/>
      <c r="D23305" s="73"/>
      <c r="P23305" s="73"/>
      <c r="T23305" s="73"/>
      <c r="U23305" s="73"/>
      <c r="V23305" s="73"/>
      <c r="X23305" s="12"/>
    </row>
    <row r="23306" spans="2:24" x14ac:dyDescent="0.3">
      <c r="B23306" s="73"/>
      <c r="D23306" s="73"/>
      <c r="P23306" s="73"/>
      <c r="T23306" s="73"/>
      <c r="U23306" s="73"/>
      <c r="V23306" s="73"/>
      <c r="X23306" s="12"/>
    </row>
    <row r="23307" spans="2:24" x14ac:dyDescent="0.3">
      <c r="B23307" s="73"/>
      <c r="D23307" s="73"/>
      <c r="P23307" s="73"/>
      <c r="T23307" s="73"/>
      <c r="U23307" s="73"/>
      <c r="V23307" s="73"/>
      <c r="X23307" s="12"/>
    </row>
    <row r="23308" spans="2:24" x14ac:dyDescent="0.3">
      <c r="B23308" s="73"/>
      <c r="D23308" s="73"/>
      <c r="P23308" s="73"/>
      <c r="T23308" s="73"/>
      <c r="U23308" s="73"/>
      <c r="V23308" s="73"/>
      <c r="X23308" s="12"/>
    </row>
    <row r="23309" spans="2:24" x14ac:dyDescent="0.3">
      <c r="B23309" s="73"/>
      <c r="D23309" s="73"/>
      <c r="P23309" s="73"/>
      <c r="T23309" s="73"/>
      <c r="U23309" s="73"/>
      <c r="V23309" s="73"/>
      <c r="X23309" s="12"/>
    </row>
    <row r="23310" spans="2:24" x14ac:dyDescent="0.3">
      <c r="B23310" s="73"/>
      <c r="D23310" s="73"/>
      <c r="P23310" s="73"/>
      <c r="T23310" s="73"/>
      <c r="U23310" s="73"/>
      <c r="V23310" s="73"/>
      <c r="X23310" s="12"/>
    </row>
    <row r="23311" spans="2:24" x14ac:dyDescent="0.3">
      <c r="B23311" s="73"/>
      <c r="D23311" s="73"/>
      <c r="P23311" s="73"/>
      <c r="T23311" s="73"/>
      <c r="U23311" s="73"/>
      <c r="V23311" s="73"/>
      <c r="X23311" s="12"/>
    </row>
    <row r="23312" spans="2:24" x14ac:dyDescent="0.3">
      <c r="B23312" s="73"/>
      <c r="D23312" s="73"/>
      <c r="P23312" s="73"/>
      <c r="T23312" s="73"/>
      <c r="U23312" s="73"/>
      <c r="V23312" s="73"/>
      <c r="X23312" s="12"/>
    </row>
    <row r="23313" spans="2:24" x14ac:dyDescent="0.3">
      <c r="B23313" s="73"/>
      <c r="D23313" s="73"/>
      <c r="P23313" s="73"/>
      <c r="T23313" s="73"/>
      <c r="U23313" s="73"/>
      <c r="V23313" s="73"/>
      <c r="X23313" s="12"/>
    </row>
    <row r="23314" spans="2:24" x14ac:dyDescent="0.3">
      <c r="B23314" s="73"/>
      <c r="D23314" s="73"/>
      <c r="P23314" s="73"/>
      <c r="T23314" s="73"/>
      <c r="U23314" s="73"/>
      <c r="V23314" s="73"/>
      <c r="X23314" s="12"/>
    </row>
    <row r="23315" spans="2:24" x14ac:dyDescent="0.3">
      <c r="B23315" s="73"/>
      <c r="D23315" s="73"/>
      <c r="P23315" s="73"/>
      <c r="T23315" s="73"/>
      <c r="U23315" s="73"/>
      <c r="V23315" s="73"/>
      <c r="X23315" s="12"/>
    </row>
    <row r="23316" spans="2:24" x14ac:dyDescent="0.3">
      <c r="B23316" s="73"/>
      <c r="D23316" s="73"/>
      <c r="P23316" s="73"/>
      <c r="T23316" s="73"/>
      <c r="U23316" s="73"/>
      <c r="V23316" s="73"/>
      <c r="X23316" s="12"/>
    </row>
    <row r="23317" spans="2:24" x14ac:dyDescent="0.3">
      <c r="B23317" s="73"/>
      <c r="D23317" s="73"/>
      <c r="P23317" s="73"/>
      <c r="T23317" s="73"/>
      <c r="U23317" s="73"/>
      <c r="V23317" s="73"/>
      <c r="X23317" s="12"/>
    </row>
    <row r="23318" spans="2:24" x14ac:dyDescent="0.3">
      <c r="B23318" s="73"/>
      <c r="D23318" s="73"/>
      <c r="P23318" s="73"/>
      <c r="T23318" s="73"/>
      <c r="U23318" s="73"/>
      <c r="V23318" s="73"/>
      <c r="X23318" s="12"/>
    </row>
    <row r="23319" spans="2:24" x14ac:dyDescent="0.3">
      <c r="B23319" s="73"/>
      <c r="D23319" s="73"/>
      <c r="P23319" s="73"/>
      <c r="T23319" s="73"/>
      <c r="U23319" s="73"/>
      <c r="V23319" s="73"/>
      <c r="X23319" s="12"/>
    </row>
    <row r="23320" spans="2:24" x14ac:dyDescent="0.3">
      <c r="B23320" s="73"/>
      <c r="D23320" s="73"/>
      <c r="P23320" s="73"/>
      <c r="T23320" s="73"/>
      <c r="U23320" s="73"/>
      <c r="V23320" s="73"/>
      <c r="X23320" s="12"/>
    </row>
    <row r="23321" spans="2:24" x14ac:dyDescent="0.3">
      <c r="B23321" s="73"/>
      <c r="D23321" s="73"/>
      <c r="P23321" s="73"/>
      <c r="T23321" s="73"/>
      <c r="U23321" s="73"/>
      <c r="V23321" s="73"/>
      <c r="X23321" s="12"/>
    </row>
    <row r="23322" spans="2:24" x14ac:dyDescent="0.3">
      <c r="B23322" s="73"/>
      <c r="D23322" s="73"/>
      <c r="P23322" s="73"/>
      <c r="T23322" s="73"/>
      <c r="U23322" s="73"/>
      <c r="V23322" s="73"/>
      <c r="X23322" s="12"/>
    </row>
    <row r="23323" spans="2:24" x14ac:dyDescent="0.3">
      <c r="B23323" s="73"/>
      <c r="D23323" s="73"/>
      <c r="P23323" s="73"/>
      <c r="T23323" s="73"/>
      <c r="U23323" s="73"/>
      <c r="V23323" s="73"/>
      <c r="X23323" s="12"/>
    </row>
    <row r="23324" spans="2:24" x14ac:dyDescent="0.3">
      <c r="B23324" s="73"/>
      <c r="D23324" s="73"/>
      <c r="P23324" s="73"/>
      <c r="T23324" s="73"/>
      <c r="U23324" s="73"/>
      <c r="V23324" s="73"/>
      <c r="X23324" s="12"/>
    </row>
    <row r="23325" spans="2:24" x14ac:dyDescent="0.3">
      <c r="B23325" s="73"/>
      <c r="D23325" s="73"/>
      <c r="P23325" s="73"/>
      <c r="T23325" s="73"/>
      <c r="U23325" s="73"/>
      <c r="V23325" s="73"/>
      <c r="X23325" s="12"/>
    </row>
    <row r="23326" spans="2:24" x14ac:dyDescent="0.3">
      <c r="B23326" s="73"/>
      <c r="D23326" s="73"/>
      <c r="P23326" s="73"/>
      <c r="T23326" s="73"/>
      <c r="U23326" s="73"/>
      <c r="V23326" s="73"/>
      <c r="X23326" s="12"/>
    </row>
    <row r="23327" spans="2:24" x14ac:dyDescent="0.3">
      <c r="B23327" s="73"/>
      <c r="D23327" s="73"/>
      <c r="P23327" s="73"/>
      <c r="T23327" s="73"/>
      <c r="U23327" s="73"/>
      <c r="V23327" s="73"/>
      <c r="X23327" s="12"/>
    </row>
    <row r="23328" spans="2:24" x14ac:dyDescent="0.3">
      <c r="B23328" s="73"/>
      <c r="D23328" s="73"/>
      <c r="P23328" s="73"/>
      <c r="T23328" s="73"/>
      <c r="U23328" s="73"/>
      <c r="V23328" s="73"/>
      <c r="X23328" s="12"/>
    </row>
    <row r="23329" spans="2:24" x14ac:dyDescent="0.3">
      <c r="B23329" s="73"/>
      <c r="D23329" s="73"/>
      <c r="P23329" s="73"/>
      <c r="T23329" s="73"/>
      <c r="U23329" s="73"/>
      <c r="V23329" s="73"/>
      <c r="X23329" s="12"/>
    </row>
    <row r="23330" spans="2:24" x14ac:dyDescent="0.3">
      <c r="B23330" s="73"/>
      <c r="D23330" s="73"/>
      <c r="P23330" s="73"/>
      <c r="T23330" s="73"/>
      <c r="U23330" s="73"/>
      <c r="V23330" s="73"/>
      <c r="X23330" s="12"/>
    </row>
    <row r="23331" spans="2:24" x14ac:dyDescent="0.3">
      <c r="B23331" s="73"/>
      <c r="D23331" s="73"/>
      <c r="P23331" s="73"/>
      <c r="T23331" s="73"/>
      <c r="U23331" s="73"/>
      <c r="V23331" s="73"/>
      <c r="X23331" s="12"/>
    </row>
    <row r="23332" spans="2:24" x14ac:dyDescent="0.3">
      <c r="B23332" s="73"/>
      <c r="D23332" s="73"/>
      <c r="P23332" s="73"/>
      <c r="T23332" s="73"/>
      <c r="U23332" s="73"/>
      <c r="V23332" s="73"/>
      <c r="X23332" s="12"/>
    </row>
    <row r="23333" spans="2:24" x14ac:dyDescent="0.3">
      <c r="B23333" s="73"/>
      <c r="D23333" s="73"/>
      <c r="P23333" s="73"/>
      <c r="T23333" s="73"/>
      <c r="U23333" s="73"/>
      <c r="V23333" s="73"/>
      <c r="X23333" s="12"/>
    </row>
    <row r="23334" spans="2:24" x14ac:dyDescent="0.3">
      <c r="B23334" s="73"/>
      <c r="D23334" s="73"/>
      <c r="P23334" s="73"/>
      <c r="T23334" s="73"/>
      <c r="U23334" s="73"/>
      <c r="V23334" s="73"/>
      <c r="X23334" s="12"/>
    </row>
    <row r="23335" spans="2:24" x14ac:dyDescent="0.3">
      <c r="B23335" s="73"/>
      <c r="D23335" s="73"/>
      <c r="P23335" s="73"/>
      <c r="T23335" s="73"/>
      <c r="U23335" s="73"/>
      <c r="V23335" s="73"/>
      <c r="X23335" s="12"/>
    </row>
    <row r="23336" spans="2:24" x14ac:dyDescent="0.3">
      <c r="B23336" s="73"/>
      <c r="D23336" s="73"/>
      <c r="P23336" s="73"/>
      <c r="T23336" s="73"/>
      <c r="U23336" s="73"/>
      <c r="V23336" s="73"/>
      <c r="X23336" s="12"/>
    </row>
    <row r="23337" spans="2:24" x14ac:dyDescent="0.3">
      <c r="B23337" s="73"/>
      <c r="D23337" s="73"/>
      <c r="P23337" s="73"/>
      <c r="T23337" s="73"/>
      <c r="U23337" s="73"/>
      <c r="V23337" s="73"/>
      <c r="X23337" s="12"/>
    </row>
    <row r="23338" spans="2:24" x14ac:dyDescent="0.3">
      <c r="B23338" s="73"/>
      <c r="D23338" s="73"/>
      <c r="P23338" s="73"/>
      <c r="T23338" s="73"/>
      <c r="U23338" s="73"/>
      <c r="V23338" s="73"/>
      <c r="X23338" s="12"/>
    </row>
    <row r="23339" spans="2:24" x14ac:dyDescent="0.3">
      <c r="B23339" s="73"/>
      <c r="D23339" s="73"/>
      <c r="P23339" s="73"/>
      <c r="T23339" s="73"/>
      <c r="U23339" s="73"/>
      <c r="V23339" s="73"/>
      <c r="X23339" s="12"/>
    </row>
    <row r="23340" spans="2:24" x14ac:dyDescent="0.3">
      <c r="B23340" s="73"/>
      <c r="D23340" s="73"/>
      <c r="P23340" s="73"/>
      <c r="T23340" s="73"/>
      <c r="U23340" s="73"/>
      <c r="V23340" s="73"/>
      <c r="X23340" s="12"/>
    </row>
    <row r="23341" spans="2:24" x14ac:dyDescent="0.3">
      <c r="B23341" s="73"/>
      <c r="D23341" s="73"/>
      <c r="P23341" s="73"/>
      <c r="T23341" s="73"/>
      <c r="U23341" s="73"/>
      <c r="V23341" s="73"/>
      <c r="X23341" s="12"/>
    </row>
    <row r="23342" spans="2:24" x14ac:dyDescent="0.3">
      <c r="B23342" s="73"/>
      <c r="D23342" s="73"/>
      <c r="P23342" s="73"/>
      <c r="T23342" s="73"/>
      <c r="U23342" s="73"/>
      <c r="V23342" s="73"/>
      <c r="X23342" s="12"/>
    </row>
    <row r="23343" spans="2:24" x14ac:dyDescent="0.3">
      <c r="B23343" s="73"/>
      <c r="D23343" s="73"/>
      <c r="P23343" s="73"/>
      <c r="T23343" s="73"/>
      <c r="U23343" s="73"/>
      <c r="V23343" s="73"/>
      <c r="X23343" s="12"/>
    </row>
    <row r="23344" spans="2:24" x14ac:dyDescent="0.3">
      <c r="B23344" s="73"/>
      <c r="D23344" s="73"/>
      <c r="P23344" s="73"/>
      <c r="T23344" s="73"/>
      <c r="U23344" s="73"/>
      <c r="V23344" s="73"/>
      <c r="X23344" s="12"/>
    </row>
    <row r="23345" spans="2:24" x14ac:dyDescent="0.3">
      <c r="B23345" s="73"/>
      <c r="D23345" s="73"/>
      <c r="P23345" s="73"/>
      <c r="T23345" s="73"/>
      <c r="U23345" s="73"/>
      <c r="V23345" s="73"/>
      <c r="X23345" s="12"/>
    </row>
    <row r="23346" spans="2:24" x14ac:dyDescent="0.3">
      <c r="B23346" s="73"/>
      <c r="D23346" s="73"/>
      <c r="P23346" s="73"/>
      <c r="T23346" s="73"/>
      <c r="U23346" s="73"/>
      <c r="V23346" s="73"/>
      <c r="X23346" s="12"/>
    </row>
    <row r="23347" spans="2:24" x14ac:dyDescent="0.3">
      <c r="B23347" s="73"/>
      <c r="D23347" s="73"/>
      <c r="P23347" s="73"/>
      <c r="T23347" s="73"/>
      <c r="U23347" s="73"/>
      <c r="V23347" s="73"/>
      <c r="X23347" s="12"/>
    </row>
    <row r="23348" spans="2:24" x14ac:dyDescent="0.3">
      <c r="B23348" s="73"/>
      <c r="D23348" s="73"/>
      <c r="P23348" s="73"/>
      <c r="T23348" s="73"/>
      <c r="U23348" s="73"/>
      <c r="V23348" s="73"/>
      <c r="X23348" s="12"/>
    </row>
    <row r="23349" spans="2:24" x14ac:dyDescent="0.3">
      <c r="B23349" s="73"/>
      <c r="D23349" s="73"/>
      <c r="P23349" s="73"/>
      <c r="T23349" s="73"/>
      <c r="U23349" s="73"/>
      <c r="V23349" s="73"/>
      <c r="X23349" s="12"/>
    </row>
    <row r="23350" spans="2:24" x14ac:dyDescent="0.3">
      <c r="B23350" s="73"/>
      <c r="D23350" s="73"/>
      <c r="P23350" s="73"/>
      <c r="T23350" s="73"/>
      <c r="U23350" s="73"/>
      <c r="V23350" s="73"/>
      <c r="X23350" s="12"/>
    </row>
    <row r="23351" spans="2:24" x14ac:dyDescent="0.3">
      <c r="B23351" s="73"/>
      <c r="D23351" s="73"/>
      <c r="P23351" s="73"/>
      <c r="T23351" s="73"/>
      <c r="U23351" s="73"/>
      <c r="V23351" s="73"/>
      <c r="X23351" s="12"/>
    </row>
    <row r="23352" spans="2:24" x14ac:dyDescent="0.3">
      <c r="B23352" s="73"/>
      <c r="D23352" s="73"/>
      <c r="P23352" s="73"/>
      <c r="T23352" s="73"/>
      <c r="U23352" s="73"/>
      <c r="V23352" s="73"/>
      <c r="X23352" s="12"/>
    </row>
    <row r="23353" spans="2:24" x14ac:dyDescent="0.3">
      <c r="B23353" s="73"/>
      <c r="D23353" s="73"/>
      <c r="P23353" s="73"/>
      <c r="T23353" s="73"/>
      <c r="U23353" s="73"/>
      <c r="V23353" s="73"/>
      <c r="X23353" s="12"/>
    </row>
    <row r="23354" spans="2:24" x14ac:dyDescent="0.3">
      <c r="B23354" s="73"/>
      <c r="D23354" s="73"/>
      <c r="P23354" s="73"/>
      <c r="T23354" s="73"/>
      <c r="U23354" s="73"/>
      <c r="V23354" s="73"/>
      <c r="X23354" s="12"/>
    </row>
    <row r="23355" spans="2:24" x14ac:dyDescent="0.3">
      <c r="B23355" s="73"/>
      <c r="D23355" s="73"/>
      <c r="P23355" s="73"/>
      <c r="T23355" s="73"/>
      <c r="U23355" s="73"/>
      <c r="V23355" s="73"/>
      <c r="X23355" s="12"/>
    </row>
    <row r="23356" spans="2:24" x14ac:dyDescent="0.3">
      <c r="B23356" s="73"/>
      <c r="D23356" s="73"/>
      <c r="P23356" s="73"/>
      <c r="T23356" s="73"/>
      <c r="U23356" s="73"/>
      <c r="V23356" s="73"/>
      <c r="X23356" s="12"/>
    </row>
    <row r="23357" spans="2:24" x14ac:dyDescent="0.3">
      <c r="B23357" s="73"/>
      <c r="D23357" s="73"/>
      <c r="P23357" s="73"/>
      <c r="T23357" s="73"/>
      <c r="U23357" s="73"/>
      <c r="V23357" s="73"/>
      <c r="X23357" s="12"/>
    </row>
    <row r="23358" spans="2:24" x14ac:dyDescent="0.3">
      <c r="B23358" s="73"/>
      <c r="D23358" s="73"/>
      <c r="P23358" s="73"/>
      <c r="T23358" s="73"/>
      <c r="U23358" s="73"/>
      <c r="V23358" s="73"/>
      <c r="X23358" s="12"/>
    </row>
    <row r="23359" spans="2:24" x14ac:dyDescent="0.3">
      <c r="B23359" s="73"/>
      <c r="D23359" s="73"/>
      <c r="P23359" s="73"/>
      <c r="T23359" s="73"/>
      <c r="U23359" s="73"/>
      <c r="V23359" s="73"/>
      <c r="X23359" s="12"/>
    </row>
    <row r="23360" spans="2:24" x14ac:dyDescent="0.3">
      <c r="B23360" s="73"/>
      <c r="D23360" s="73"/>
      <c r="P23360" s="73"/>
      <c r="T23360" s="73"/>
      <c r="U23360" s="73"/>
      <c r="V23360" s="73"/>
      <c r="X23360" s="12"/>
    </row>
    <row r="23361" spans="2:24" x14ac:dyDescent="0.3">
      <c r="B23361" s="73"/>
      <c r="D23361" s="73"/>
      <c r="P23361" s="73"/>
      <c r="T23361" s="73"/>
      <c r="U23361" s="73"/>
      <c r="V23361" s="73"/>
      <c r="X23361" s="12"/>
    </row>
    <row r="23362" spans="2:24" x14ac:dyDescent="0.3">
      <c r="B23362" s="73"/>
      <c r="D23362" s="73"/>
      <c r="P23362" s="73"/>
      <c r="T23362" s="73"/>
      <c r="U23362" s="73"/>
      <c r="V23362" s="73"/>
      <c r="X23362" s="12"/>
    </row>
    <row r="23363" spans="2:24" x14ac:dyDescent="0.3">
      <c r="B23363" s="73"/>
      <c r="D23363" s="73"/>
      <c r="P23363" s="73"/>
      <c r="T23363" s="73"/>
      <c r="U23363" s="73"/>
      <c r="V23363" s="73"/>
      <c r="X23363" s="12"/>
    </row>
    <row r="23364" spans="2:24" x14ac:dyDescent="0.3">
      <c r="B23364" s="73"/>
      <c r="D23364" s="73"/>
      <c r="P23364" s="73"/>
      <c r="T23364" s="73"/>
      <c r="U23364" s="73"/>
      <c r="V23364" s="73"/>
      <c r="X23364" s="12"/>
    </row>
    <row r="23365" spans="2:24" x14ac:dyDescent="0.3">
      <c r="B23365" s="73"/>
      <c r="D23365" s="73"/>
      <c r="P23365" s="73"/>
      <c r="T23365" s="73"/>
      <c r="U23365" s="73"/>
      <c r="V23365" s="73"/>
      <c r="X23365" s="12"/>
    </row>
    <row r="23366" spans="2:24" x14ac:dyDescent="0.3">
      <c r="B23366" s="73"/>
      <c r="D23366" s="73"/>
      <c r="P23366" s="73"/>
      <c r="T23366" s="73"/>
      <c r="U23366" s="73"/>
      <c r="V23366" s="73"/>
      <c r="X23366" s="12"/>
    </row>
    <row r="23367" spans="2:24" x14ac:dyDescent="0.3">
      <c r="B23367" s="73"/>
      <c r="D23367" s="73"/>
      <c r="P23367" s="73"/>
      <c r="T23367" s="73"/>
      <c r="U23367" s="73"/>
      <c r="V23367" s="73"/>
      <c r="X23367" s="12"/>
    </row>
    <row r="23368" spans="2:24" x14ac:dyDescent="0.3">
      <c r="B23368" s="73"/>
      <c r="D23368" s="73"/>
      <c r="P23368" s="73"/>
      <c r="T23368" s="73"/>
      <c r="U23368" s="73"/>
      <c r="V23368" s="73"/>
      <c r="X23368" s="12"/>
    </row>
    <row r="23369" spans="2:24" x14ac:dyDescent="0.3">
      <c r="B23369" s="73"/>
      <c r="D23369" s="73"/>
      <c r="P23369" s="73"/>
      <c r="T23369" s="73"/>
      <c r="U23369" s="73"/>
      <c r="V23369" s="73"/>
      <c r="X23369" s="12"/>
    </row>
    <row r="23370" spans="2:24" x14ac:dyDescent="0.3">
      <c r="B23370" s="73"/>
      <c r="D23370" s="73"/>
      <c r="P23370" s="73"/>
      <c r="T23370" s="73"/>
      <c r="U23370" s="73"/>
      <c r="V23370" s="73"/>
      <c r="X23370" s="12"/>
    </row>
    <row r="23371" spans="2:24" x14ac:dyDescent="0.3">
      <c r="B23371" s="73"/>
      <c r="D23371" s="73"/>
      <c r="P23371" s="73"/>
      <c r="T23371" s="73"/>
      <c r="U23371" s="73"/>
      <c r="V23371" s="73"/>
      <c r="X23371" s="12"/>
    </row>
    <row r="23372" spans="2:24" x14ac:dyDescent="0.3">
      <c r="B23372" s="73"/>
      <c r="D23372" s="73"/>
      <c r="P23372" s="73"/>
      <c r="T23372" s="73"/>
      <c r="U23372" s="73"/>
      <c r="V23372" s="73"/>
      <c r="X23372" s="12"/>
    </row>
    <row r="23373" spans="2:24" x14ac:dyDescent="0.3">
      <c r="B23373" s="73"/>
      <c r="D23373" s="73"/>
      <c r="P23373" s="73"/>
      <c r="T23373" s="73"/>
      <c r="U23373" s="73"/>
      <c r="V23373" s="73"/>
      <c r="X23373" s="12"/>
    </row>
    <row r="23374" spans="2:24" x14ac:dyDescent="0.3">
      <c r="B23374" s="73"/>
      <c r="D23374" s="73"/>
      <c r="P23374" s="73"/>
      <c r="T23374" s="73"/>
      <c r="U23374" s="73"/>
      <c r="V23374" s="73"/>
      <c r="X23374" s="12"/>
    </row>
    <row r="23375" spans="2:24" x14ac:dyDescent="0.3">
      <c r="B23375" s="73"/>
      <c r="D23375" s="73"/>
      <c r="P23375" s="73"/>
      <c r="T23375" s="73"/>
      <c r="U23375" s="73"/>
      <c r="V23375" s="73"/>
      <c r="X23375" s="12"/>
    </row>
    <row r="23376" spans="2:24" x14ac:dyDescent="0.3">
      <c r="B23376" s="73"/>
      <c r="D23376" s="73"/>
      <c r="P23376" s="73"/>
      <c r="T23376" s="73"/>
      <c r="U23376" s="73"/>
      <c r="V23376" s="73"/>
      <c r="X23376" s="12"/>
    </row>
    <row r="23377" spans="2:24" x14ac:dyDescent="0.3">
      <c r="B23377" s="73"/>
      <c r="D23377" s="73"/>
      <c r="P23377" s="73"/>
      <c r="T23377" s="73"/>
      <c r="U23377" s="73"/>
      <c r="V23377" s="73"/>
      <c r="X23377" s="12"/>
    </row>
    <row r="23378" spans="2:24" x14ac:dyDescent="0.3">
      <c r="B23378" s="73"/>
      <c r="D23378" s="73"/>
      <c r="P23378" s="73"/>
      <c r="T23378" s="73"/>
      <c r="U23378" s="73"/>
      <c r="V23378" s="73"/>
      <c r="X23378" s="12"/>
    </row>
    <row r="23379" spans="2:24" x14ac:dyDescent="0.3">
      <c r="B23379" s="73"/>
      <c r="D23379" s="73"/>
      <c r="P23379" s="73"/>
      <c r="T23379" s="73"/>
      <c r="U23379" s="73"/>
      <c r="V23379" s="73"/>
      <c r="X23379" s="12"/>
    </row>
    <row r="23380" spans="2:24" x14ac:dyDescent="0.3">
      <c r="B23380" s="73"/>
      <c r="D23380" s="73"/>
      <c r="P23380" s="73"/>
      <c r="T23380" s="73"/>
      <c r="U23380" s="73"/>
      <c r="V23380" s="73"/>
      <c r="X23380" s="12"/>
    </row>
    <row r="23381" spans="2:24" x14ac:dyDescent="0.3">
      <c r="B23381" s="73"/>
      <c r="D23381" s="73"/>
      <c r="P23381" s="73"/>
      <c r="T23381" s="73"/>
      <c r="U23381" s="73"/>
      <c r="V23381" s="73"/>
      <c r="X23381" s="12"/>
    </row>
    <row r="23382" spans="2:24" x14ac:dyDescent="0.3">
      <c r="B23382" s="73"/>
      <c r="D23382" s="73"/>
      <c r="P23382" s="73"/>
      <c r="T23382" s="73"/>
      <c r="U23382" s="73"/>
      <c r="V23382" s="73"/>
      <c r="X23382" s="12"/>
    </row>
    <row r="23383" spans="2:24" x14ac:dyDescent="0.3">
      <c r="B23383" s="73"/>
      <c r="D23383" s="73"/>
      <c r="P23383" s="73"/>
      <c r="T23383" s="73"/>
      <c r="U23383" s="73"/>
      <c r="V23383" s="73"/>
      <c r="X23383" s="12"/>
    </row>
    <row r="23384" spans="2:24" x14ac:dyDescent="0.3">
      <c r="B23384" s="73"/>
      <c r="D23384" s="73"/>
      <c r="P23384" s="73"/>
      <c r="T23384" s="73"/>
      <c r="U23384" s="73"/>
      <c r="V23384" s="73"/>
      <c r="X23384" s="12"/>
    </row>
    <row r="23385" spans="2:24" x14ac:dyDescent="0.3">
      <c r="B23385" s="73"/>
      <c r="D23385" s="73"/>
      <c r="P23385" s="73"/>
      <c r="T23385" s="73"/>
      <c r="U23385" s="73"/>
      <c r="V23385" s="73"/>
      <c r="X23385" s="12"/>
    </row>
    <row r="23386" spans="2:24" x14ac:dyDescent="0.3">
      <c r="B23386" s="73"/>
      <c r="D23386" s="73"/>
      <c r="P23386" s="73"/>
      <c r="T23386" s="73"/>
      <c r="U23386" s="73"/>
      <c r="V23386" s="73"/>
      <c r="X23386" s="12"/>
    </row>
    <row r="23387" spans="2:24" x14ac:dyDescent="0.3">
      <c r="B23387" s="73"/>
      <c r="D23387" s="73"/>
      <c r="P23387" s="73"/>
      <c r="T23387" s="73"/>
      <c r="U23387" s="73"/>
      <c r="V23387" s="73"/>
      <c r="X23387" s="12"/>
    </row>
    <row r="23388" spans="2:24" x14ac:dyDescent="0.3">
      <c r="B23388" s="73"/>
      <c r="D23388" s="73"/>
      <c r="P23388" s="73"/>
      <c r="T23388" s="73"/>
      <c r="U23388" s="73"/>
      <c r="V23388" s="73"/>
      <c r="X23388" s="12"/>
    </row>
    <row r="23389" spans="2:24" x14ac:dyDescent="0.3">
      <c r="B23389" s="73"/>
      <c r="D23389" s="73"/>
      <c r="P23389" s="73"/>
      <c r="T23389" s="73"/>
      <c r="U23389" s="73"/>
      <c r="V23389" s="73"/>
      <c r="X23389" s="12"/>
    </row>
    <row r="23390" spans="2:24" x14ac:dyDescent="0.3">
      <c r="B23390" s="73"/>
      <c r="D23390" s="73"/>
      <c r="P23390" s="73"/>
      <c r="T23390" s="73"/>
      <c r="U23390" s="73"/>
      <c r="V23390" s="73"/>
      <c r="X23390" s="12"/>
    </row>
    <row r="23391" spans="2:24" x14ac:dyDescent="0.3">
      <c r="B23391" s="73"/>
      <c r="D23391" s="73"/>
      <c r="P23391" s="73"/>
      <c r="T23391" s="73"/>
      <c r="U23391" s="73"/>
      <c r="V23391" s="73"/>
      <c r="X23391" s="12"/>
    </row>
    <row r="23392" spans="2:24" x14ac:dyDescent="0.3">
      <c r="B23392" s="73"/>
      <c r="D23392" s="73"/>
      <c r="P23392" s="73"/>
      <c r="T23392" s="73"/>
      <c r="U23392" s="73"/>
      <c r="V23392" s="73"/>
      <c r="X23392" s="12"/>
    </row>
    <row r="23393" spans="2:24" x14ac:dyDescent="0.3">
      <c r="B23393" s="73"/>
      <c r="D23393" s="73"/>
      <c r="P23393" s="73"/>
      <c r="T23393" s="73"/>
      <c r="U23393" s="73"/>
      <c r="V23393" s="73"/>
      <c r="X23393" s="12"/>
    </row>
    <row r="23394" spans="2:24" x14ac:dyDescent="0.3">
      <c r="B23394" s="73"/>
      <c r="D23394" s="73"/>
      <c r="P23394" s="73"/>
      <c r="T23394" s="73"/>
      <c r="U23394" s="73"/>
      <c r="V23394" s="73"/>
      <c r="X23394" s="12"/>
    </row>
    <row r="23395" spans="2:24" x14ac:dyDescent="0.3">
      <c r="B23395" s="73"/>
      <c r="D23395" s="73"/>
      <c r="P23395" s="73"/>
      <c r="T23395" s="73"/>
      <c r="U23395" s="73"/>
      <c r="V23395" s="73"/>
      <c r="X23395" s="12"/>
    </row>
    <row r="23396" spans="2:24" x14ac:dyDescent="0.3">
      <c r="B23396" s="73"/>
      <c r="D23396" s="73"/>
      <c r="P23396" s="73"/>
      <c r="T23396" s="73"/>
      <c r="U23396" s="73"/>
      <c r="V23396" s="73"/>
      <c r="X23396" s="12"/>
    </row>
    <row r="23397" spans="2:24" x14ac:dyDescent="0.3">
      <c r="B23397" s="73"/>
      <c r="D23397" s="73"/>
      <c r="P23397" s="73"/>
      <c r="T23397" s="73"/>
      <c r="U23397" s="73"/>
      <c r="V23397" s="73"/>
      <c r="X23397" s="12"/>
    </row>
    <row r="23398" spans="2:24" x14ac:dyDescent="0.3">
      <c r="B23398" s="73"/>
      <c r="D23398" s="73"/>
      <c r="P23398" s="73"/>
      <c r="T23398" s="73"/>
      <c r="U23398" s="73"/>
      <c r="V23398" s="73"/>
      <c r="X23398" s="12"/>
    </row>
    <row r="23399" spans="2:24" x14ac:dyDescent="0.3">
      <c r="B23399" s="73"/>
      <c r="D23399" s="73"/>
      <c r="P23399" s="73"/>
      <c r="T23399" s="73"/>
      <c r="U23399" s="73"/>
      <c r="V23399" s="73"/>
      <c r="X23399" s="12"/>
    </row>
    <row r="23400" spans="2:24" x14ac:dyDescent="0.3">
      <c r="B23400" s="73"/>
      <c r="D23400" s="73"/>
      <c r="P23400" s="73"/>
      <c r="T23400" s="73"/>
      <c r="U23400" s="73"/>
      <c r="V23400" s="73"/>
      <c r="X23400" s="12"/>
    </row>
    <row r="23401" spans="2:24" x14ac:dyDescent="0.3">
      <c r="B23401" s="73"/>
      <c r="D23401" s="73"/>
      <c r="P23401" s="73"/>
      <c r="T23401" s="73"/>
      <c r="U23401" s="73"/>
      <c r="V23401" s="73"/>
      <c r="X23401" s="12"/>
    </row>
    <row r="23402" spans="2:24" x14ac:dyDescent="0.3">
      <c r="B23402" s="73"/>
      <c r="D23402" s="73"/>
      <c r="P23402" s="73"/>
      <c r="T23402" s="73"/>
      <c r="U23402" s="73"/>
      <c r="V23402" s="73"/>
      <c r="X23402" s="12"/>
    </row>
    <row r="23403" spans="2:24" x14ac:dyDescent="0.3">
      <c r="B23403" s="73"/>
      <c r="D23403" s="73"/>
      <c r="P23403" s="73"/>
      <c r="T23403" s="73"/>
      <c r="U23403" s="73"/>
      <c r="V23403" s="73"/>
      <c r="X23403" s="12"/>
    </row>
    <row r="23404" spans="2:24" x14ac:dyDescent="0.3">
      <c r="B23404" s="73"/>
      <c r="D23404" s="73"/>
      <c r="P23404" s="73"/>
      <c r="T23404" s="73"/>
      <c r="U23404" s="73"/>
      <c r="V23404" s="73"/>
      <c r="X23404" s="12"/>
    </row>
    <row r="23405" spans="2:24" x14ac:dyDescent="0.3">
      <c r="B23405" s="73"/>
      <c r="D23405" s="73"/>
      <c r="P23405" s="73"/>
      <c r="T23405" s="73"/>
      <c r="U23405" s="73"/>
      <c r="V23405" s="73"/>
      <c r="X23405" s="12"/>
    </row>
    <row r="23406" spans="2:24" x14ac:dyDescent="0.3">
      <c r="B23406" s="73"/>
      <c r="D23406" s="73"/>
      <c r="P23406" s="73"/>
      <c r="T23406" s="73"/>
      <c r="U23406" s="73"/>
      <c r="V23406" s="73"/>
      <c r="X23406" s="12"/>
    </row>
    <row r="23407" spans="2:24" x14ac:dyDescent="0.3">
      <c r="B23407" s="73"/>
      <c r="D23407" s="73"/>
      <c r="P23407" s="73"/>
      <c r="T23407" s="73"/>
      <c r="U23407" s="73"/>
      <c r="V23407" s="73"/>
      <c r="X23407" s="12"/>
    </row>
    <row r="23408" spans="2:24" x14ac:dyDescent="0.3">
      <c r="B23408" s="73"/>
      <c r="D23408" s="73"/>
      <c r="P23408" s="73"/>
      <c r="T23408" s="73"/>
      <c r="U23408" s="73"/>
      <c r="V23408" s="73"/>
      <c r="X23408" s="12"/>
    </row>
    <row r="23409" spans="2:24" x14ac:dyDescent="0.3">
      <c r="B23409" s="73"/>
      <c r="D23409" s="73"/>
      <c r="P23409" s="73"/>
      <c r="T23409" s="73"/>
      <c r="U23409" s="73"/>
      <c r="V23409" s="73"/>
      <c r="X23409" s="12"/>
    </row>
    <row r="23410" spans="2:24" x14ac:dyDescent="0.3">
      <c r="B23410" s="73"/>
      <c r="D23410" s="73"/>
      <c r="P23410" s="73"/>
      <c r="T23410" s="73"/>
      <c r="U23410" s="73"/>
      <c r="V23410" s="73"/>
      <c r="X23410" s="12"/>
    </row>
    <row r="23411" spans="2:24" x14ac:dyDescent="0.3">
      <c r="B23411" s="73"/>
      <c r="D23411" s="73"/>
      <c r="P23411" s="73"/>
      <c r="T23411" s="73"/>
      <c r="U23411" s="73"/>
      <c r="V23411" s="73"/>
      <c r="X23411" s="12"/>
    </row>
    <row r="23412" spans="2:24" x14ac:dyDescent="0.3">
      <c r="B23412" s="73"/>
      <c r="D23412" s="73"/>
      <c r="P23412" s="73"/>
      <c r="T23412" s="73"/>
      <c r="U23412" s="73"/>
      <c r="V23412" s="73"/>
      <c r="X23412" s="12"/>
    </row>
    <row r="23413" spans="2:24" x14ac:dyDescent="0.3">
      <c r="B23413" s="73"/>
      <c r="D23413" s="73"/>
      <c r="P23413" s="73"/>
      <c r="T23413" s="73"/>
      <c r="U23413" s="73"/>
      <c r="V23413" s="73"/>
      <c r="X23413" s="12"/>
    </row>
    <row r="23414" spans="2:24" x14ac:dyDescent="0.3">
      <c r="B23414" s="73"/>
      <c r="D23414" s="73"/>
      <c r="P23414" s="73"/>
      <c r="T23414" s="73"/>
      <c r="U23414" s="73"/>
      <c r="V23414" s="73"/>
      <c r="X23414" s="12"/>
    </row>
    <row r="23415" spans="2:24" x14ac:dyDescent="0.3">
      <c r="B23415" s="73"/>
      <c r="D23415" s="73"/>
      <c r="P23415" s="73"/>
      <c r="T23415" s="73"/>
      <c r="U23415" s="73"/>
      <c r="V23415" s="73"/>
      <c r="X23415" s="12"/>
    </row>
    <row r="23416" spans="2:24" x14ac:dyDescent="0.3">
      <c r="B23416" s="73"/>
      <c r="D23416" s="73"/>
      <c r="P23416" s="73"/>
      <c r="T23416" s="73"/>
      <c r="U23416" s="73"/>
      <c r="V23416" s="73"/>
      <c r="X23416" s="12"/>
    </row>
    <row r="23417" spans="2:24" x14ac:dyDescent="0.3">
      <c r="B23417" s="73"/>
      <c r="D23417" s="73"/>
      <c r="P23417" s="73"/>
      <c r="T23417" s="73"/>
      <c r="U23417" s="73"/>
      <c r="V23417" s="73"/>
      <c r="X23417" s="12"/>
    </row>
    <row r="23418" spans="2:24" x14ac:dyDescent="0.3">
      <c r="B23418" s="73"/>
      <c r="D23418" s="73"/>
      <c r="P23418" s="73"/>
      <c r="T23418" s="73"/>
      <c r="U23418" s="73"/>
      <c r="V23418" s="73"/>
      <c r="X23418" s="12"/>
    </row>
    <row r="23419" spans="2:24" x14ac:dyDescent="0.3">
      <c r="B23419" s="73"/>
      <c r="D23419" s="73"/>
      <c r="P23419" s="73"/>
      <c r="T23419" s="73"/>
      <c r="U23419" s="73"/>
      <c r="V23419" s="73"/>
      <c r="X23419" s="12"/>
    </row>
    <row r="23420" spans="2:24" x14ac:dyDescent="0.3">
      <c r="B23420" s="73"/>
      <c r="D23420" s="73"/>
      <c r="P23420" s="73"/>
      <c r="T23420" s="73"/>
      <c r="U23420" s="73"/>
      <c r="V23420" s="73"/>
      <c r="X23420" s="12"/>
    </row>
    <row r="23421" spans="2:24" x14ac:dyDescent="0.3">
      <c r="B23421" s="73"/>
      <c r="D23421" s="73"/>
      <c r="P23421" s="73"/>
      <c r="T23421" s="73"/>
      <c r="U23421" s="73"/>
      <c r="V23421" s="73"/>
      <c r="X23421" s="12"/>
    </row>
    <row r="23422" spans="2:24" x14ac:dyDescent="0.3">
      <c r="B23422" s="73"/>
      <c r="D23422" s="73"/>
      <c r="P23422" s="73"/>
      <c r="T23422" s="73"/>
      <c r="U23422" s="73"/>
      <c r="V23422" s="73"/>
      <c r="X23422" s="12"/>
    </row>
    <row r="23423" spans="2:24" x14ac:dyDescent="0.3">
      <c r="B23423" s="73"/>
      <c r="D23423" s="73"/>
      <c r="P23423" s="73"/>
      <c r="T23423" s="73"/>
      <c r="U23423" s="73"/>
      <c r="V23423" s="73"/>
      <c r="X23423" s="12"/>
    </row>
    <row r="23424" spans="2:24" x14ac:dyDescent="0.3">
      <c r="B23424" s="73"/>
      <c r="D23424" s="73"/>
      <c r="P23424" s="73"/>
      <c r="T23424" s="73"/>
      <c r="U23424" s="73"/>
      <c r="V23424" s="73"/>
      <c r="X23424" s="12"/>
    </row>
    <row r="23425" spans="2:24" x14ac:dyDescent="0.3">
      <c r="B23425" s="73"/>
      <c r="D23425" s="73"/>
      <c r="P23425" s="73"/>
      <c r="T23425" s="73"/>
      <c r="U23425" s="73"/>
      <c r="V23425" s="73"/>
      <c r="X23425" s="12"/>
    </row>
    <row r="23426" spans="2:24" x14ac:dyDescent="0.3">
      <c r="B23426" s="73"/>
      <c r="D23426" s="73"/>
      <c r="P23426" s="73"/>
      <c r="T23426" s="73"/>
      <c r="U23426" s="73"/>
      <c r="V23426" s="73"/>
      <c r="X23426" s="12"/>
    </row>
    <row r="23427" spans="2:24" x14ac:dyDescent="0.3">
      <c r="B23427" s="73"/>
      <c r="D23427" s="73"/>
      <c r="P23427" s="73"/>
      <c r="T23427" s="73"/>
      <c r="U23427" s="73"/>
      <c r="V23427" s="73"/>
      <c r="X23427" s="12"/>
    </row>
    <row r="23428" spans="2:24" x14ac:dyDescent="0.3">
      <c r="B23428" s="73"/>
      <c r="D23428" s="73"/>
      <c r="P23428" s="73"/>
      <c r="T23428" s="73"/>
      <c r="U23428" s="73"/>
      <c r="V23428" s="73"/>
      <c r="X23428" s="12"/>
    </row>
    <row r="23429" spans="2:24" x14ac:dyDescent="0.3">
      <c r="B23429" s="73"/>
      <c r="D23429" s="73"/>
      <c r="P23429" s="73"/>
      <c r="T23429" s="73"/>
      <c r="U23429" s="73"/>
      <c r="V23429" s="73"/>
      <c r="X23429" s="12"/>
    </row>
    <row r="23430" spans="2:24" x14ac:dyDescent="0.3">
      <c r="B23430" s="73"/>
      <c r="D23430" s="73"/>
      <c r="P23430" s="73"/>
      <c r="T23430" s="73"/>
      <c r="U23430" s="73"/>
      <c r="V23430" s="73"/>
      <c r="X23430" s="12"/>
    </row>
    <row r="23431" spans="2:24" x14ac:dyDescent="0.3">
      <c r="B23431" s="73"/>
      <c r="D23431" s="73"/>
      <c r="P23431" s="73"/>
      <c r="T23431" s="73"/>
      <c r="U23431" s="73"/>
      <c r="V23431" s="73"/>
      <c r="X23431" s="12"/>
    </row>
    <row r="23432" spans="2:24" x14ac:dyDescent="0.3">
      <c r="B23432" s="73"/>
      <c r="D23432" s="73"/>
      <c r="P23432" s="73"/>
      <c r="T23432" s="73"/>
      <c r="U23432" s="73"/>
      <c r="V23432" s="73"/>
      <c r="X23432" s="12"/>
    </row>
    <row r="23433" spans="2:24" x14ac:dyDescent="0.3">
      <c r="B23433" s="73"/>
      <c r="D23433" s="73"/>
      <c r="P23433" s="73"/>
      <c r="T23433" s="73"/>
      <c r="U23433" s="73"/>
      <c r="V23433" s="73"/>
      <c r="X23433" s="12"/>
    </row>
    <row r="23434" spans="2:24" x14ac:dyDescent="0.3">
      <c r="B23434" s="73"/>
      <c r="D23434" s="73"/>
      <c r="P23434" s="73"/>
      <c r="T23434" s="73"/>
      <c r="U23434" s="73"/>
      <c r="V23434" s="73"/>
      <c r="X23434" s="12"/>
    </row>
    <row r="23435" spans="2:24" x14ac:dyDescent="0.3">
      <c r="B23435" s="73"/>
      <c r="D23435" s="73"/>
      <c r="P23435" s="73"/>
      <c r="T23435" s="73"/>
      <c r="U23435" s="73"/>
      <c r="V23435" s="73"/>
      <c r="X23435" s="12"/>
    </row>
    <row r="23436" spans="2:24" x14ac:dyDescent="0.3">
      <c r="B23436" s="73"/>
      <c r="D23436" s="73"/>
      <c r="P23436" s="73"/>
      <c r="T23436" s="73"/>
      <c r="U23436" s="73"/>
      <c r="V23436" s="73"/>
      <c r="X23436" s="12"/>
    </row>
    <row r="23437" spans="2:24" x14ac:dyDescent="0.3">
      <c r="B23437" s="73"/>
      <c r="D23437" s="73"/>
      <c r="P23437" s="73"/>
      <c r="T23437" s="73"/>
      <c r="U23437" s="73"/>
      <c r="V23437" s="73"/>
      <c r="X23437" s="12"/>
    </row>
    <row r="23438" spans="2:24" x14ac:dyDescent="0.3">
      <c r="B23438" s="73"/>
      <c r="D23438" s="73"/>
      <c r="P23438" s="73"/>
      <c r="T23438" s="73"/>
      <c r="U23438" s="73"/>
      <c r="V23438" s="73"/>
      <c r="X23438" s="12"/>
    </row>
    <row r="23439" spans="2:24" x14ac:dyDescent="0.3">
      <c r="B23439" s="73"/>
      <c r="D23439" s="73"/>
      <c r="P23439" s="73"/>
      <c r="T23439" s="73"/>
      <c r="U23439" s="73"/>
      <c r="V23439" s="73"/>
      <c r="X23439" s="12"/>
    </row>
    <row r="23440" spans="2:24" x14ac:dyDescent="0.3">
      <c r="B23440" s="73"/>
      <c r="D23440" s="73"/>
      <c r="P23440" s="73"/>
      <c r="T23440" s="73"/>
      <c r="U23440" s="73"/>
      <c r="V23440" s="73"/>
      <c r="X23440" s="12"/>
    </row>
    <row r="23441" spans="2:24" x14ac:dyDescent="0.3">
      <c r="B23441" s="73"/>
      <c r="D23441" s="73"/>
      <c r="P23441" s="73"/>
      <c r="T23441" s="73"/>
      <c r="U23441" s="73"/>
      <c r="V23441" s="73"/>
      <c r="X23441" s="12"/>
    </row>
    <row r="23442" spans="2:24" x14ac:dyDescent="0.3">
      <c r="B23442" s="73"/>
      <c r="D23442" s="73"/>
      <c r="P23442" s="73"/>
      <c r="T23442" s="73"/>
      <c r="U23442" s="73"/>
      <c r="V23442" s="73"/>
      <c r="X23442" s="12"/>
    </row>
    <row r="23443" spans="2:24" x14ac:dyDescent="0.3">
      <c r="B23443" s="73"/>
      <c r="D23443" s="73"/>
      <c r="P23443" s="73"/>
      <c r="T23443" s="73"/>
      <c r="U23443" s="73"/>
      <c r="V23443" s="73"/>
      <c r="X23443" s="12"/>
    </row>
    <row r="23444" spans="2:24" x14ac:dyDescent="0.3">
      <c r="B23444" s="73"/>
      <c r="D23444" s="73"/>
      <c r="P23444" s="73"/>
      <c r="T23444" s="73"/>
      <c r="U23444" s="73"/>
      <c r="V23444" s="73"/>
      <c r="X23444" s="12"/>
    </row>
    <row r="23445" spans="2:24" x14ac:dyDescent="0.3">
      <c r="B23445" s="73"/>
      <c r="D23445" s="73"/>
      <c r="P23445" s="73"/>
      <c r="T23445" s="73"/>
      <c r="U23445" s="73"/>
      <c r="V23445" s="73"/>
      <c r="X23445" s="12"/>
    </row>
    <row r="23446" spans="2:24" x14ac:dyDescent="0.3">
      <c r="B23446" s="73"/>
      <c r="D23446" s="73"/>
      <c r="P23446" s="73"/>
      <c r="T23446" s="73"/>
      <c r="U23446" s="73"/>
      <c r="V23446" s="73"/>
      <c r="X23446" s="12"/>
    </row>
    <row r="23447" spans="2:24" x14ac:dyDescent="0.3">
      <c r="B23447" s="73"/>
      <c r="D23447" s="73"/>
      <c r="P23447" s="73"/>
      <c r="T23447" s="73"/>
      <c r="U23447" s="73"/>
      <c r="V23447" s="73"/>
      <c r="X23447" s="12"/>
    </row>
    <row r="23448" spans="2:24" x14ac:dyDescent="0.3">
      <c r="B23448" s="73"/>
      <c r="D23448" s="73"/>
      <c r="P23448" s="73"/>
      <c r="T23448" s="73"/>
      <c r="U23448" s="73"/>
      <c r="V23448" s="73"/>
      <c r="X23448" s="12"/>
    </row>
    <row r="23449" spans="2:24" x14ac:dyDescent="0.3">
      <c r="B23449" s="73"/>
      <c r="D23449" s="73"/>
      <c r="P23449" s="73"/>
      <c r="T23449" s="73"/>
      <c r="U23449" s="73"/>
      <c r="V23449" s="73"/>
      <c r="X23449" s="12"/>
    </row>
    <row r="23450" spans="2:24" x14ac:dyDescent="0.3">
      <c r="B23450" s="73"/>
      <c r="D23450" s="73"/>
      <c r="P23450" s="73"/>
      <c r="T23450" s="73"/>
      <c r="U23450" s="73"/>
      <c r="V23450" s="73"/>
      <c r="X23450" s="12"/>
    </row>
    <row r="23451" spans="2:24" x14ac:dyDescent="0.3">
      <c r="B23451" s="73"/>
      <c r="D23451" s="73"/>
      <c r="P23451" s="73"/>
      <c r="T23451" s="73"/>
      <c r="U23451" s="73"/>
      <c r="V23451" s="73"/>
      <c r="X23451" s="12"/>
    </row>
    <row r="23452" spans="2:24" x14ac:dyDescent="0.3">
      <c r="B23452" s="73"/>
      <c r="D23452" s="73"/>
      <c r="P23452" s="73"/>
      <c r="T23452" s="73"/>
      <c r="U23452" s="73"/>
      <c r="V23452" s="73"/>
      <c r="X23452" s="12"/>
    </row>
    <row r="23453" spans="2:24" x14ac:dyDescent="0.3">
      <c r="B23453" s="73"/>
      <c r="D23453" s="73"/>
      <c r="P23453" s="73"/>
      <c r="T23453" s="73"/>
      <c r="U23453" s="73"/>
      <c r="V23453" s="73"/>
      <c r="X23453" s="12"/>
    </row>
    <row r="23454" spans="2:24" x14ac:dyDescent="0.3">
      <c r="B23454" s="73"/>
      <c r="D23454" s="73"/>
      <c r="P23454" s="73"/>
      <c r="T23454" s="73"/>
      <c r="U23454" s="73"/>
      <c r="V23454" s="73"/>
      <c r="X23454" s="12"/>
    </row>
    <row r="23455" spans="2:24" x14ac:dyDescent="0.3">
      <c r="B23455" s="73"/>
      <c r="D23455" s="73"/>
      <c r="P23455" s="73"/>
      <c r="T23455" s="73"/>
      <c r="U23455" s="73"/>
      <c r="V23455" s="73"/>
      <c r="X23455" s="12"/>
    </row>
    <row r="23456" spans="2:24" x14ac:dyDescent="0.3">
      <c r="B23456" s="73"/>
      <c r="D23456" s="73"/>
      <c r="P23456" s="73"/>
      <c r="T23456" s="73"/>
      <c r="U23456" s="73"/>
      <c r="V23456" s="73"/>
      <c r="X23456" s="12"/>
    </row>
    <row r="23457" spans="2:24" x14ac:dyDescent="0.3">
      <c r="B23457" s="73"/>
      <c r="D23457" s="73"/>
      <c r="P23457" s="73"/>
      <c r="T23457" s="73"/>
      <c r="U23457" s="73"/>
      <c r="V23457" s="73"/>
      <c r="X23457" s="12"/>
    </row>
    <row r="23458" spans="2:24" x14ac:dyDescent="0.3">
      <c r="B23458" s="73"/>
      <c r="D23458" s="73"/>
      <c r="P23458" s="73"/>
      <c r="T23458" s="73"/>
      <c r="U23458" s="73"/>
      <c r="V23458" s="73"/>
      <c r="X23458" s="12"/>
    </row>
    <row r="23459" spans="2:24" x14ac:dyDescent="0.3">
      <c r="B23459" s="73"/>
      <c r="D23459" s="73"/>
      <c r="P23459" s="73"/>
      <c r="T23459" s="73"/>
      <c r="U23459" s="73"/>
      <c r="V23459" s="73"/>
      <c r="X23459" s="12"/>
    </row>
    <row r="23460" spans="2:24" x14ac:dyDescent="0.3">
      <c r="B23460" s="73"/>
      <c r="D23460" s="73"/>
      <c r="P23460" s="73"/>
      <c r="T23460" s="73"/>
      <c r="U23460" s="73"/>
      <c r="V23460" s="73"/>
      <c r="X23460" s="12"/>
    </row>
    <row r="23461" spans="2:24" x14ac:dyDescent="0.3">
      <c r="B23461" s="73"/>
      <c r="D23461" s="73"/>
      <c r="P23461" s="73"/>
      <c r="T23461" s="73"/>
      <c r="U23461" s="73"/>
      <c r="V23461" s="73"/>
      <c r="X23461" s="12"/>
    </row>
    <row r="23462" spans="2:24" x14ac:dyDescent="0.3">
      <c r="B23462" s="73"/>
      <c r="D23462" s="73"/>
      <c r="P23462" s="73"/>
      <c r="T23462" s="73"/>
      <c r="U23462" s="73"/>
      <c r="V23462" s="73"/>
      <c r="X23462" s="12"/>
    </row>
    <row r="23463" spans="2:24" x14ac:dyDescent="0.3">
      <c r="B23463" s="73"/>
      <c r="D23463" s="73"/>
      <c r="P23463" s="73"/>
      <c r="T23463" s="73"/>
      <c r="U23463" s="73"/>
      <c r="V23463" s="73"/>
      <c r="X23463" s="12"/>
    </row>
    <row r="23464" spans="2:24" x14ac:dyDescent="0.3">
      <c r="B23464" s="73"/>
      <c r="D23464" s="73"/>
      <c r="P23464" s="73"/>
      <c r="T23464" s="73"/>
      <c r="U23464" s="73"/>
      <c r="V23464" s="73"/>
      <c r="X23464" s="12"/>
    </row>
    <row r="23465" spans="2:24" x14ac:dyDescent="0.3">
      <c r="B23465" s="73"/>
      <c r="D23465" s="73"/>
      <c r="P23465" s="73"/>
      <c r="T23465" s="73"/>
      <c r="U23465" s="73"/>
      <c r="V23465" s="73"/>
      <c r="X23465" s="12"/>
    </row>
    <row r="23466" spans="2:24" x14ac:dyDescent="0.3">
      <c r="B23466" s="73"/>
      <c r="D23466" s="73"/>
      <c r="P23466" s="73"/>
      <c r="T23466" s="73"/>
      <c r="U23466" s="73"/>
      <c r="V23466" s="73"/>
      <c r="X23466" s="12"/>
    </row>
    <row r="23467" spans="2:24" x14ac:dyDescent="0.3">
      <c r="B23467" s="73"/>
      <c r="D23467" s="73"/>
      <c r="P23467" s="73"/>
      <c r="T23467" s="73"/>
      <c r="U23467" s="73"/>
      <c r="V23467" s="73"/>
      <c r="X23467" s="12"/>
    </row>
    <row r="23468" spans="2:24" x14ac:dyDescent="0.3">
      <c r="B23468" s="73"/>
      <c r="D23468" s="73"/>
      <c r="P23468" s="73"/>
      <c r="T23468" s="73"/>
      <c r="U23468" s="73"/>
      <c r="V23468" s="73"/>
      <c r="X23468" s="12"/>
    </row>
    <row r="23469" spans="2:24" x14ac:dyDescent="0.3">
      <c r="B23469" s="73"/>
      <c r="D23469" s="73"/>
      <c r="P23469" s="73"/>
      <c r="T23469" s="73"/>
      <c r="U23469" s="73"/>
      <c r="V23469" s="73"/>
      <c r="X23469" s="12"/>
    </row>
    <row r="23470" spans="2:24" x14ac:dyDescent="0.3">
      <c r="B23470" s="73"/>
      <c r="D23470" s="73"/>
      <c r="P23470" s="73"/>
      <c r="T23470" s="73"/>
      <c r="U23470" s="73"/>
      <c r="V23470" s="73"/>
      <c r="X23470" s="12"/>
    </row>
    <row r="23471" spans="2:24" x14ac:dyDescent="0.3">
      <c r="B23471" s="73"/>
      <c r="D23471" s="73"/>
      <c r="P23471" s="73"/>
      <c r="T23471" s="73"/>
      <c r="U23471" s="73"/>
      <c r="V23471" s="73"/>
      <c r="X23471" s="12"/>
    </row>
    <row r="23472" spans="2:24" x14ac:dyDescent="0.3">
      <c r="B23472" s="73"/>
      <c r="D23472" s="73"/>
      <c r="P23472" s="73"/>
      <c r="T23472" s="73"/>
      <c r="U23472" s="73"/>
      <c r="V23472" s="73"/>
      <c r="X23472" s="12"/>
    </row>
    <row r="23473" spans="2:24" x14ac:dyDescent="0.3">
      <c r="B23473" s="73"/>
      <c r="D23473" s="73"/>
      <c r="P23473" s="73"/>
      <c r="T23473" s="73"/>
      <c r="U23473" s="73"/>
      <c r="V23473" s="73"/>
      <c r="X23473" s="12"/>
    </row>
    <row r="23474" spans="2:24" x14ac:dyDescent="0.3">
      <c r="B23474" s="73"/>
      <c r="D23474" s="73"/>
      <c r="P23474" s="73"/>
      <c r="T23474" s="73"/>
      <c r="U23474" s="73"/>
      <c r="V23474" s="73"/>
      <c r="X23474" s="12"/>
    </row>
    <row r="23475" spans="2:24" x14ac:dyDescent="0.3">
      <c r="B23475" s="73"/>
      <c r="D23475" s="73"/>
      <c r="P23475" s="73"/>
      <c r="T23475" s="73"/>
      <c r="U23475" s="73"/>
      <c r="V23475" s="73"/>
      <c r="X23475" s="12"/>
    </row>
    <row r="23476" spans="2:24" x14ac:dyDescent="0.3">
      <c r="B23476" s="73"/>
      <c r="D23476" s="73"/>
      <c r="P23476" s="73"/>
      <c r="T23476" s="73"/>
      <c r="U23476" s="73"/>
      <c r="V23476" s="73"/>
      <c r="X23476" s="12"/>
    </row>
    <row r="23477" spans="2:24" x14ac:dyDescent="0.3">
      <c r="B23477" s="73"/>
      <c r="D23477" s="73"/>
      <c r="P23477" s="73"/>
      <c r="T23477" s="73"/>
      <c r="U23477" s="73"/>
      <c r="V23477" s="73"/>
      <c r="X23477" s="12"/>
    </row>
    <row r="23478" spans="2:24" x14ac:dyDescent="0.3">
      <c r="B23478" s="73"/>
      <c r="D23478" s="73"/>
      <c r="P23478" s="73"/>
      <c r="T23478" s="73"/>
      <c r="U23478" s="73"/>
      <c r="V23478" s="73"/>
      <c r="X23478" s="12"/>
    </row>
    <row r="23479" spans="2:24" x14ac:dyDescent="0.3">
      <c r="B23479" s="73"/>
      <c r="D23479" s="73"/>
      <c r="P23479" s="73"/>
      <c r="T23479" s="73"/>
      <c r="U23479" s="73"/>
      <c r="V23479" s="73"/>
      <c r="X23479" s="12"/>
    </row>
    <row r="23480" spans="2:24" x14ac:dyDescent="0.3">
      <c r="B23480" s="73"/>
      <c r="D23480" s="73"/>
      <c r="P23480" s="73"/>
      <c r="T23480" s="73"/>
      <c r="U23480" s="73"/>
      <c r="V23480" s="73"/>
      <c r="X23480" s="12"/>
    </row>
    <row r="23481" spans="2:24" x14ac:dyDescent="0.3">
      <c r="B23481" s="73"/>
      <c r="D23481" s="73"/>
      <c r="P23481" s="73"/>
      <c r="T23481" s="73"/>
      <c r="U23481" s="73"/>
      <c r="V23481" s="73"/>
      <c r="X23481" s="12"/>
    </row>
    <row r="23482" spans="2:24" x14ac:dyDescent="0.3">
      <c r="B23482" s="73"/>
      <c r="D23482" s="73"/>
      <c r="P23482" s="73"/>
      <c r="T23482" s="73"/>
      <c r="U23482" s="73"/>
      <c r="V23482" s="73"/>
      <c r="X23482" s="12"/>
    </row>
    <row r="23483" spans="2:24" x14ac:dyDescent="0.3">
      <c r="B23483" s="73"/>
      <c r="D23483" s="73"/>
      <c r="P23483" s="73"/>
      <c r="T23483" s="73"/>
      <c r="U23483" s="73"/>
      <c r="V23483" s="73"/>
      <c r="X23483" s="12"/>
    </row>
    <row r="23484" spans="2:24" x14ac:dyDescent="0.3">
      <c r="B23484" s="73"/>
      <c r="D23484" s="73"/>
      <c r="P23484" s="73"/>
      <c r="T23484" s="73"/>
      <c r="U23484" s="73"/>
      <c r="V23484" s="73"/>
      <c r="X23484" s="12"/>
    </row>
    <row r="23485" spans="2:24" x14ac:dyDescent="0.3">
      <c r="B23485" s="73"/>
      <c r="D23485" s="73"/>
      <c r="P23485" s="73"/>
      <c r="T23485" s="73"/>
      <c r="U23485" s="73"/>
      <c r="V23485" s="73"/>
      <c r="X23485" s="12"/>
    </row>
    <row r="23486" spans="2:24" x14ac:dyDescent="0.3">
      <c r="B23486" s="73"/>
      <c r="D23486" s="73"/>
      <c r="P23486" s="73"/>
      <c r="T23486" s="73"/>
      <c r="U23486" s="73"/>
      <c r="V23486" s="73"/>
      <c r="X23486" s="12"/>
    </row>
    <row r="23487" spans="2:24" x14ac:dyDescent="0.3">
      <c r="B23487" s="73"/>
      <c r="D23487" s="73"/>
      <c r="P23487" s="73"/>
      <c r="T23487" s="73"/>
      <c r="U23487" s="73"/>
      <c r="V23487" s="73"/>
      <c r="X23487" s="12"/>
    </row>
    <row r="23488" spans="2:24" x14ac:dyDescent="0.3">
      <c r="B23488" s="73"/>
      <c r="D23488" s="73"/>
      <c r="P23488" s="73"/>
      <c r="T23488" s="73"/>
      <c r="U23488" s="73"/>
      <c r="V23488" s="73"/>
      <c r="X23488" s="12"/>
    </row>
    <row r="23489" spans="2:24" x14ac:dyDescent="0.3">
      <c r="B23489" s="73"/>
      <c r="D23489" s="73"/>
      <c r="P23489" s="73"/>
      <c r="T23489" s="73"/>
      <c r="U23489" s="73"/>
      <c r="V23489" s="73"/>
      <c r="X23489" s="12"/>
    </row>
    <row r="23490" spans="2:24" x14ac:dyDescent="0.3">
      <c r="B23490" s="73"/>
      <c r="D23490" s="73"/>
      <c r="P23490" s="73"/>
      <c r="T23490" s="73"/>
      <c r="U23490" s="73"/>
      <c r="V23490" s="73"/>
      <c r="X23490" s="12"/>
    </row>
    <row r="23491" spans="2:24" x14ac:dyDescent="0.3">
      <c r="B23491" s="73"/>
      <c r="D23491" s="73"/>
      <c r="P23491" s="73"/>
      <c r="T23491" s="73"/>
      <c r="U23491" s="73"/>
      <c r="V23491" s="73"/>
      <c r="X23491" s="12"/>
    </row>
    <row r="23492" spans="2:24" x14ac:dyDescent="0.3">
      <c r="B23492" s="73"/>
      <c r="D23492" s="73"/>
      <c r="P23492" s="73"/>
      <c r="T23492" s="73"/>
      <c r="U23492" s="73"/>
      <c r="V23492" s="73"/>
      <c r="X23492" s="12"/>
    </row>
    <row r="23493" spans="2:24" x14ac:dyDescent="0.3">
      <c r="B23493" s="73"/>
      <c r="D23493" s="73"/>
      <c r="P23493" s="73"/>
      <c r="T23493" s="73"/>
      <c r="U23493" s="73"/>
      <c r="V23493" s="73"/>
      <c r="X23493" s="12"/>
    </row>
    <row r="23494" spans="2:24" x14ac:dyDescent="0.3">
      <c r="B23494" s="73"/>
      <c r="D23494" s="73"/>
      <c r="P23494" s="73"/>
      <c r="T23494" s="73"/>
      <c r="U23494" s="73"/>
      <c r="V23494" s="73"/>
      <c r="X23494" s="12"/>
    </row>
    <row r="23495" spans="2:24" x14ac:dyDescent="0.3">
      <c r="B23495" s="73"/>
      <c r="D23495" s="73"/>
      <c r="P23495" s="73"/>
      <c r="T23495" s="73"/>
      <c r="U23495" s="73"/>
      <c r="V23495" s="73"/>
      <c r="X23495" s="12"/>
    </row>
    <row r="23496" spans="2:24" x14ac:dyDescent="0.3">
      <c r="B23496" s="73"/>
      <c r="D23496" s="73"/>
      <c r="P23496" s="73"/>
      <c r="T23496" s="73"/>
      <c r="U23496" s="73"/>
      <c r="V23496" s="73"/>
      <c r="X23496" s="12"/>
    </row>
    <row r="23497" spans="2:24" x14ac:dyDescent="0.3">
      <c r="B23497" s="73"/>
      <c r="D23497" s="73"/>
      <c r="P23497" s="73"/>
      <c r="T23497" s="73"/>
      <c r="U23497" s="73"/>
      <c r="V23497" s="73"/>
      <c r="X23497" s="12"/>
    </row>
    <row r="23498" spans="2:24" x14ac:dyDescent="0.3">
      <c r="B23498" s="73"/>
      <c r="D23498" s="73"/>
      <c r="P23498" s="73"/>
      <c r="T23498" s="73"/>
      <c r="U23498" s="73"/>
      <c r="V23498" s="73"/>
      <c r="X23498" s="12"/>
    </row>
    <row r="23499" spans="2:24" x14ac:dyDescent="0.3">
      <c r="B23499" s="73"/>
      <c r="D23499" s="73"/>
      <c r="P23499" s="73"/>
      <c r="T23499" s="73"/>
      <c r="U23499" s="73"/>
      <c r="V23499" s="73"/>
      <c r="X23499" s="12"/>
    </row>
    <row r="23500" spans="2:24" x14ac:dyDescent="0.3">
      <c r="B23500" s="73"/>
      <c r="D23500" s="73"/>
      <c r="P23500" s="73"/>
      <c r="T23500" s="73"/>
      <c r="U23500" s="73"/>
      <c r="V23500" s="73"/>
      <c r="X23500" s="12"/>
    </row>
    <row r="23501" spans="2:24" x14ac:dyDescent="0.3">
      <c r="B23501" s="73"/>
      <c r="D23501" s="73"/>
      <c r="P23501" s="73"/>
      <c r="T23501" s="73"/>
      <c r="U23501" s="73"/>
      <c r="V23501" s="73"/>
      <c r="X23501" s="12"/>
    </row>
    <row r="23502" spans="2:24" x14ac:dyDescent="0.3">
      <c r="B23502" s="73"/>
      <c r="D23502" s="73"/>
      <c r="P23502" s="73"/>
      <c r="T23502" s="73"/>
      <c r="U23502" s="73"/>
      <c r="V23502" s="73"/>
      <c r="X23502" s="12"/>
    </row>
    <row r="23503" spans="2:24" x14ac:dyDescent="0.3">
      <c r="B23503" s="73"/>
      <c r="D23503" s="73"/>
      <c r="P23503" s="73"/>
      <c r="T23503" s="73"/>
      <c r="U23503" s="73"/>
      <c r="V23503" s="73"/>
      <c r="X23503" s="12"/>
    </row>
    <row r="23504" spans="2:24" x14ac:dyDescent="0.3">
      <c r="B23504" s="73"/>
      <c r="D23504" s="73"/>
      <c r="P23504" s="73"/>
      <c r="T23504" s="73"/>
      <c r="U23504" s="73"/>
      <c r="V23504" s="73"/>
      <c r="X23504" s="12"/>
    </row>
    <row r="23505" spans="2:24" x14ac:dyDescent="0.3">
      <c r="B23505" s="73"/>
      <c r="D23505" s="73"/>
      <c r="P23505" s="73"/>
      <c r="T23505" s="73"/>
      <c r="U23505" s="73"/>
      <c r="V23505" s="73"/>
      <c r="X23505" s="12"/>
    </row>
    <row r="23506" spans="2:24" x14ac:dyDescent="0.3">
      <c r="B23506" s="73"/>
      <c r="D23506" s="73"/>
      <c r="P23506" s="73"/>
      <c r="T23506" s="73"/>
      <c r="U23506" s="73"/>
      <c r="V23506" s="73"/>
      <c r="X23506" s="12"/>
    </row>
    <row r="23507" spans="2:24" x14ac:dyDescent="0.3">
      <c r="B23507" s="73"/>
      <c r="D23507" s="73"/>
      <c r="P23507" s="73"/>
      <c r="T23507" s="73"/>
      <c r="U23507" s="73"/>
      <c r="V23507" s="73"/>
      <c r="X23507" s="12"/>
    </row>
    <row r="23508" spans="2:24" x14ac:dyDescent="0.3">
      <c r="B23508" s="73"/>
      <c r="D23508" s="73"/>
      <c r="P23508" s="73"/>
      <c r="T23508" s="73"/>
      <c r="U23508" s="73"/>
      <c r="V23508" s="73"/>
      <c r="X23508" s="12"/>
    </row>
    <row r="23509" spans="2:24" x14ac:dyDescent="0.3">
      <c r="B23509" s="73"/>
      <c r="D23509" s="73"/>
      <c r="P23509" s="73"/>
      <c r="T23509" s="73"/>
      <c r="U23509" s="73"/>
      <c r="V23509" s="73"/>
      <c r="X23509" s="12"/>
    </row>
    <row r="23510" spans="2:24" x14ac:dyDescent="0.3">
      <c r="B23510" s="73"/>
      <c r="D23510" s="73"/>
      <c r="P23510" s="73"/>
      <c r="T23510" s="73"/>
      <c r="U23510" s="73"/>
      <c r="V23510" s="73"/>
      <c r="X23510" s="12"/>
    </row>
    <row r="23511" spans="2:24" x14ac:dyDescent="0.3">
      <c r="B23511" s="73"/>
      <c r="D23511" s="73"/>
      <c r="P23511" s="73"/>
      <c r="T23511" s="73"/>
      <c r="U23511" s="73"/>
      <c r="V23511" s="73"/>
      <c r="X23511" s="12"/>
    </row>
    <row r="23512" spans="2:24" x14ac:dyDescent="0.3">
      <c r="B23512" s="73"/>
      <c r="D23512" s="73"/>
      <c r="P23512" s="73"/>
      <c r="T23512" s="73"/>
      <c r="U23512" s="73"/>
      <c r="V23512" s="73"/>
      <c r="X23512" s="12"/>
    </row>
    <row r="23513" spans="2:24" x14ac:dyDescent="0.3">
      <c r="B23513" s="73"/>
      <c r="D23513" s="73"/>
      <c r="P23513" s="73"/>
      <c r="T23513" s="73"/>
      <c r="U23513" s="73"/>
      <c r="V23513" s="73"/>
      <c r="X23513" s="12"/>
    </row>
    <row r="23514" spans="2:24" x14ac:dyDescent="0.3">
      <c r="B23514" s="73"/>
      <c r="D23514" s="73"/>
      <c r="P23514" s="73"/>
      <c r="T23514" s="73"/>
      <c r="U23514" s="73"/>
      <c r="V23514" s="73"/>
      <c r="X23514" s="12"/>
    </row>
    <row r="23515" spans="2:24" x14ac:dyDescent="0.3">
      <c r="B23515" s="73"/>
      <c r="D23515" s="73"/>
      <c r="P23515" s="73"/>
      <c r="T23515" s="73"/>
      <c r="U23515" s="73"/>
      <c r="V23515" s="73"/>
      <c r="X23515" s="12"/>
    </row>
    <row r="23516" spans="2:24" x14ac:dyDescent="0.3">
      <c r="B23516" s="73"/>
      <c r="D23516" s="73"/>
      <c r="P23516" s="73"/>
      <c r="T23516" s="73"/>
      <c r="U23516" s="73"/>
      <c r="V23516" s="73"/>
      <c r="X23516" s="12"/>
    </row>
    <row r="23517" spans="2:24" x14ac:dyDescent="0.3">
      <c r="B23517" s="73"/>
      <c r="D23517" s="73"/>
      <c r="P23517" s="73"/>
      <c r="T23517" s="73"/>
      <c r="U23517" s="73"/>
      <c r="V23517" s="73"/>
      <c r="X23517" s="12"/>
    </row>
    <row r="23518" spans="2:24" x14ac:dyDescent="0.3">
      <c r="B23518" s="73"/>
      <c r="D23518" s="73"/>
      <c r="P23518" s="73"/>
      <c r="T23518" s="73"/>
      <c r="U23518" s="73"/>
      <c r="V23518" s="73"/>
      <c r="X23518" s="12"/>
    </row>
    <row r="23519" spans="2:24" x14ac:dyDescent="0.3">
      <c r="B23519" s="73"/>
      <c r="D23519" s="73"/>
      <c r="P23519" s="73"/>
      <c r="T23519" s="73"/>
      <c r="U23519" s="73"/>
      <c r="V23519" s="73"/>
      <c r="X23519" s="12"/>
    </row>
    <row r="23520" spans="2:24" x14ac:dyDescent="0.3">
      <c r="B23520" s="73"/>
      <c r="D23520" s="73"/>
      <c r="P23520" s="73"/>
      <c r="T23520" s="73"/>
      <c r="U23520" s="73"/>
      <c r="V23520" s="73"/>
      <c r="X23520" s="12"/>
    </row>
    <row r="23521" spans="2:24" x14ac:dyDescent="0.3">
      <c r="B23521" s="73"/>
      <c r="D23521" s="73"/>
      <c r="P23521" s="73"/>
      <c r="T23521" s="73"/>
      <c r="U23521" s="73"/>
      <c r="V23521" s="73"/>
      <c r="X23521" s="12"/>
    </row>
    <row r="23522" spans="2:24" x14ac:dyDescent="0.3">
      <c r="B23522" s="73"/>
      <c r="D23522" s="73"/>
      <c r="P23522" s="73"/>
      <c r="T23522" s="73"/>
      <c r="U23522" s="73"/>
      <c r="V23522" s="73"/>
      <c r="X23522" s="12"/>
    </row>
    <row r="23523" spans="2:24" x14ac:dyDescent="0.3">
      <c r="B23523" s="73"/>
      <c r="D23523" s="73"/>
      <c r="P23523" s="73"/>
      <c r="T23523" s="73"/>
      <c r="U23523" s="73"/>
      <c r="V23523" s="73"/>
      <c r="X23523" s="12"/>
    </row>
    <row r="23524" spans="2:24" x14ac:dyDescent="0.3">
      <c r="B23524" s="73"/>
      <c r="D23524" s="73"/>
      <c r="P23524" s="73"/>
      <c r="T23524" s="73"/>
      <c r="U23524" s="73"/>
      <c r="V23524" s="73"/>
      <c r="X23524" s="12"/>
    </row>
    <row r="23525" spans="2:24" x14ac:dyDescent="0.3">
      <c r="B23525" s="73"/>
      <c r="D23525" s="73"/>
      <c r="P23525" s="73"/>
      <c r="T23525" s="73"/>
      <c r="U23525" s="73"/>
      <c r="V23525" s="73"/>
      <c r="X23525" s="12"/>
    </row>
    <row r="23526" spans="2:24" x14ac:dyDescent="0.3">
      <c r="B23526" s="73"/>
      <c r="D23526" s="73"/>
      <c r="P23526" s="73"/>
      <c r="T23526" s="73"/>
      <c r="U23526" s="73"/>
      <c r="V23526" s="73"/>
      <c r="X23526" s="12"/>
    </row>
    <row r="23527" spans="2:24" x14ac:dyDescent="0.3">
      <c r="B23527" s="73"/>
      <c r="D23527" s="73"/>
      <c r="P23527" s="73"/>
      <c r="T23527" s="73"/>
      <c r="U23527" s="73"/>
      <c r="V23527" s="73"/>
      <c r="X23527" s="12"/>
    </row>
    <row r="23528" spans="2:24" x14ac:dyDescent="0.3">
      <c r="B23528" s="73"/>
      <c r="D23528" s="73"/>
      <c r="P23528" s="73"/>
      <c r="T23528" s="73"/>
      <c r="U23528" s="73"/>
      <c r="V23528" s="73"/>
      <c r="X23528" s="12"/>
    </row>
    <row r="23529" spans="2:24" x14ac:dyDescent="0.3">
      <c r="B23529" s="73"/>
      <c r="D23529" s="73"/>
      <c r="P23529" s="73"/>
      <c r="T23529" s="73"/>
      <c r="U23529" s="73"/>
      <c r="V23529" s="73"/>
      <c r="X23529" s="12"/>
    </row>
    <row r="23530" spans="2:24" x14ac:dyDescent="0.3">
      <c r="B23530" s="73"/>
      <c r="D23530" s="73"/>
      <c r="P23530" s="73"/>
      <c r="T23530" s="73"/>
      <c r="U23530" s="73"/>
      <c r="V23530" s="73"/>
      <c r="X23530" s="12"/>
    </row>
    <row r="23531" spans="2:24" x14ac:dyDescent="0.3">
      <c r="B23531" s="73"/>
      <c r="D23531" s="73"/>
      <c r="P23531" s="73"/>
      <c r="T23531" s="73"/>
      <c r="U23531" s="73"/>
      <c r="V23531" s="73"/>
      <c r="X23531" s="12"/>
    </row>
    <row r="23532" spans="2:24" x14ac:dyDescent="0.3">
      <c r="B23532" s="73"/>
      <c r="D23532" s="73"/>
      <c r="P23532" s="73"/>
      <c r="T23532" s="73"/>
      <c r="U23532" s="73"/>
      <c r="V23532" s="73"/>
      <c r="X23532" s="12"/>
    </row>
    <row r="23533" spans="2:24" x14ac:dyDescent="0.3">
      <c r="B23533" s="73"/>
      <c r="D23533" s="73"/>
      <c r="P23533" s="73"/>
      <c r="T23533" s="73"/>
      <c r="U23533" s="73"/>
      <c r="V23533" s="73"/>
      <c r="X23533" s="12"/>
    </row>
    <row r="23534" spans="2:24" x14ac:dyDescent="0.3">
      <c r="B23534" s="73"/>
      <c r="D23534" s="73"/>
      <c r="P23534" s="73"/>
      <c r="T23534" s="73"/>
      <c r="U23534" s="73"/>
      <c r="V23534" s="73"/>
      <c r="X23534" s="12"/>
    </row>
    <row r="23535" spans="2:24" x14ac:dyDescent="0.3">
      <c r="B23535" s="73"/>
      <c r="D23535" s="73"/>
      <c r="P23535" s="73"/>
      <c r="T23535" s="73"/>
      <c r="U23535" s="73"/>
      <c r="V23535" s="73"/>
      <c r="X23535" s="12"/>
    </row>
    <row r="23536" spans="2:24" x14ac:dyDescent="0.3">
      <c r="B23536" s="73"/>
      <c r="D23536" s="73"/>
      <c r="P23536" s="73"/>
      <c r="T23536" s="73"/>
      <c r="U23536" s="73"/>
      <c r="V23536" s="73"/>
      <c r="X23536" s="12"/>
    </row>
    <row r="23537" spans="2:24" x14ac:dyDescent="0.3">
      <c r="B23537" s="73"/>
      <c r="D23537" s="73"/>
      <c r="P23537" s="73"/>
      <c r="T23537" s="73"/>
      <c r="U23537" s="73"/>
      <c r="V23537" s="73"/>
      <c r="X23537" s="12"/>
    </row>
    <row r="23538" spans="2:24" x14ac:dyDescent="0.3">
      <c r="B23538" s="73"/>
      <c r="D23538" s="73"/>
      <c r="P23538" s="73"/>
      <c r="T23538" s="73"/>
      <c r="U23538" s="73"/>
      <c r="V23538" s="73"/>
      <c r="X23538" s="12"/>
    </row>
    <row r="23539" spans="2:24" x14ac:dyDescent="0.3">
      <c r="B23539" s="73"/>
      <c r="D23539" s="73"/>
      <c r="P23539" s="73"/>
      <c r="T23539" s="73"/>
      <c r="U23539" s="73"/>
      <c r="V23539" s="73"/>
      <c r="X23539" s="12"/>
    </row>
    <row r="23540" spans="2:24" x14ac:dyDescent="0.3">
      <c r="B23540" s="73"/>
      <c r="D23540" s="73"/>
      <c r="P23540" s="73"/>
      <c r="T23540" s="73"/>
      <c r="U23540" s="73"/>
      <c r="V23540" s="73"/>
      <c r="X23540" s="12"/>
    </row>
    <row r="23541" spans="2:24" x14ac:dyDescent="0.3">
      <c r="B23541" s="73"/>
      <c r="D23541" s="73"/>
      <c r="P23541" s="73"/>
      <c r="T23541" s="73"/>
      <c r="U23541" s="73"/>
      <c r="V23541" s="73"/>
      <c r="X23541" s="12"/>
    </row>
    <row r="23542" spans="2:24" x14ac:dyDescent="0.3">
      <c r="B23542" s="73"/>
      <c r="D23542" s="73"/>
      <c r="P23542" s="73"/>
      <c r="T23542" s="73"/>
      <c r="U23542" s="73"/>
      <c r="V23542" s="73"/>
      <c r="X23542" s="12"/>
    </row>
    <row r="23543" spans="2:24" x14ac:dyDescent="0.3">
      <c r="B23543" s="73"/>
      <c r="D23543" s="73"/>
      <c r="P23543" s="73"/>
      <c r="T23543" s="73"/>
      <c r="U23543" s="73"/>
      <c r="V23543" s="73"/>
      <c r="X23543" s="12"/>
    </row>
    <row r="23544" spans="2:24" x14ac:dyDescent="0.3">
      <c r="B23544" s="73"/>
      <c r="D23544" s="73"/>
      <c r="P23544" s="73"/>
      <c r="T23544" s="73"/>
      <c r="U23544" s="73"/>
      <c r="V23544" s="73"/>
      <c r="X23544" s="12"/>
    </row>
    <row r="23545" spans="2:24" x14ac:dyDescent="0.3">
      <c r="B23545" s="73"/>
      <c r="D23545" s="73"/>
      <c r="P23545" s="73"/>
      <c r="T23545" s="73"/>
      <c r="U23545" s="73"/>
      <c r="V23545" s="73"/>
      <c r="X23545" s="12"/>
    </row>
    <row r="23546" spans="2:24" x14ac:dyDescent="0.3">
      <c r="B23546" s="73"/>
      <c r="D23546" s="73"/>
      <c r="P23546" s="73"/>
      <c r="T23546" s="73"/>
      <c r="U23546" s="73"/>
      <c r="V23546" s="73"/>
      <c r="X23546" s="12"/>
    </row>
    <row r="23547" spans="2:24" x14ac:dyDescent="0.3">
      <c r="B23547" s="73"/>
      <c r="D23547" s="73"/>
      <c r="P23547" s="73"/>
      <c r="T23547" s="73"/>
      <c r="U23547" s="73"/>
      <c r="V23547" s="73"/>
      <c r="X23547" s="12"/>
    </row>
    <row r="23548" spans="2:24" x14ac:dyDescent="0.3">
      <c r="B23548" s="73"/>
      <c r="D23548" s="73"/>
      <c r="P23548" s="73"/>
      <c r="T23548" s="73"/>
      <c r="U23548" s="73"/>
      <c r="V23548" s="73"/>
      <c r="X23548" s="12"/>
    </row>
    <row r="23549" spans="2:24" x14ac:dyDescent="0.3">
      <c r="B23549" s="73"/>
      <c r="D23549" s="73"/>
      <c r="P23549" s="73"/>
      <c r="T23549" s="73"/>
      <c r="U23549" s="73"/>
      <c r="V23549" s="73"/>
      <c r="X23549" s="12"/>
    </row>
    <row r="23550" spans="2:24" x14ac:dyDescent="0.3">
      <c r="B23550" s="73"/>
      <c r="D23550" s="73"/>
      <c r="P23550" s="73"/>
      <c r="T23550" s="73"/>
      <c r="U23550" s="73"/>
      <c r="V23550" s="73"/>
      <c r="X23550" s="12"/>
    </row>
    <row r="23551" spans="2:24" x14ac:dyDescent="0.3">
      <c r="B23551" s="73"/>
      <c r="D23551" s="73"/>
      <c r="P23551" s="73"/>
      <c r="T23551" s="73"/>
      <c r="U23551" s="73"/>
      <c r="V23551" s="73"/>
      <c r="X23551" s="12"/>
    </row>
    <row r="23552" spans="2:24" x14ac:dyDescent="0.3">
      <c r="B23552" s="73"/>
      <c r="D23552" s="73"/>
      <c r="P23552" s="73"/>
      <c r="T23552" s="73"/>
      <c r="U23552" s="73"/>
      <c r="V23552" s="73"/>
      <c r="X23552" s="12"/>
    </row>
    <row r="23553" spans="2:24" x14ac:dyDescent="0.3">
      <c r="B23553" s="73"/>
      <c r="D23553" s="73"/>
      <c r="P23553" s="73"/>
      <c r="T23553" s="73"/>
      <c r="U23553" s="73"/>
      <c r="V23553" s="73"/>
      <c r="X23553" s="12"/>
    </row>
    <row r="23554" spans="2:24" x14ac:dyDescent="0.3">
      <c r="B23554" s="73"/>
      <c r="D23554" s="73"/>
      <c r="P23554" s="73"/>
      <c r="T23554" s="73"/>
      <c r="U23554" s="73"/>
      <c r="V23554" s="73"/>
      <c r="X23554" s="12"/>
    </row>
    <row r="23555" spans="2:24" x14ac:dyDescent="0.3">
      <c r="B23555" s="73"/>
      <c r="D23555" s="73"/>
      <c r="P23555" s="73"/>
      <c r="T23555" s="73"/>
      <c r="U23555" s="73"/>
      <c r="V23555" s="73"/>
      <c r="X23555" s="12"/>
    </row>
    <row r="23556" spans="2:24" x14ac:dyDescent="0.3">
      <c r="B23556" s="73"/>
      <c r="D23556" s="73"/>
      <c r="P23556" s="73"/>
      <c r="T23556" s="73"/>
      <c r="U23556" s="73"/>
      <c r="V23556" s="73"/>
      <c r="X23556" s="12"/>
    </row>
    <row r="23557" spans="2:24" x14ac:dyDescent="0.3">
      <c r="B23557" s="73"/>
      <c r="D23557" s="73"/>
      <c r="P23557" s="73"/>
      <c r="T23557" s="73"/>
      <c r="U23557" s="73"/>
      <c r="V23557" s="73"/>
      <c r="X23557" s="12"/>
    </row>
    <row r="23558" spans="2:24" x14ac:dyDescent="0.3">
      <c r="B23558" s="73"/>
      <c r="D23558" s="73"/>
      <c r="P23558" s="73"/>
      <c r="T23558" s="73"/>
      <c r="U23558" s="73"/>
      <c r="V23558" s="73"/>
      <c r="X23558" s="12"/>
    </row>
    <row r="23559" spans="2:24" x14ac:dyDescent="0.3">
      <c r="B23559" s="73"/>
      <c r="D23559" s="73"/>
      <c r="P23559" s="73"/>
      <c r="T23559" s="73"/>
      <c r="U23559" s="73"/>
      <c r="V23559" s="73"/>
      <c r="X23559" s="12"/>
    </row>
    <row r="23560" spans="2:24" x14ac:dyDescent="0.3">
      <c r="B23560" s="73"/>
      <c r="D23560" s="73"/>
      <c r="P23560" s="73"/>
      <c r="T23560" s="73"/>
      <c r="U23560" s="73"/>
      <c r="V23560" s="73"/>
      <c r="X23560" s="12"/>
    </row>
    <row r="23561" spans="2:24" x14ac:dyDescent="0.3">
      <c r="B23561" s="73"/>
      <c r="D23561" s="73"/>
      <c r="P23561" s="73"/>
      <c r="T23561" s="73"/>
      <c r="U23561" s="73"/>
      <c r="V23561" s="73"/>
      <c r="X23561" s="12"/>
    </row>
    <row r="23562" spans="2:24" x14ac:dyDescent="0.3">
      <c r="B23562" s="73"/>
      <c r="D23562" s="73"/>
      <c r="P23562" s="73"/>
      <c r="T23562" s="73"/>
      <c r="U23562" s="73"/>
      <c r="V23562" s="73"/>
      <c r="X23562" s="12"/>
    </row>
    <row r="23563" spans="2:24" x14ac:dyDescent="0.3">
      <c r="B23563" s="73"/>
      <c r="D23563" s="73"/>
      <c r="P23563" s="73"/>
      <c r="T23563" s="73"/>
      <c r="U23563" s="73"/>
      <c r="V23563" s="73"/>
      <c r="X23563" s="12"/>
    </row>
    <row r="23564" spans="2:24" x14ac:dyDescent="0.3">
      <c r="B23564" s="73"/>
      <c r="D23564" s="73"/>
      <c r="P23564" s="73"/>
      <c r="T23564" s="73"/>
      <c r="U23564" s="73"/>
      <c r="V23564" s="73"/>
      <c r="X23564" s="12"/>
    </row>
    <row r="23565" spans="2:24" x14ac:dyDescent="0.3">
      <c r="B23565" s="73"/>
      <c r="D23565" s="73"/>
      <c r="P23565" s="73"/>
      <c r="T23565" s="73"/>
      <c r="U23565" s="73"/>
      <c r="V23565" s="73"/>
      <c r="X23565" s="12"/>
    </row>
    <row r="23566" spans="2:24" x14ac:dyDescent="0.3">
      <c r="B23566" s="73"/>
      <c r="D23566" s="73"/>
      <c r="P23566" s="73"/>
      <c r="T23566" s="73"/>
      <c r="U23566" s="73"/>
      <c r="V23566" s="73"/>
      <c r="X23566" s="12"/>
    </row>
    <row r="23567" spans="2:24" x14ac:dyDescent="0.3">
      <c r="B23567" s="73"/>
      <c r="D23567" s="73"/>
      <c r="P23567" s="73"/>
      <c r="T23567" s="73"/>
      <c r="U23567" s="73"/>
      <c r="V23567" s="73"/>
      <c r="X23567" s="12"/>
    </row>
    <row r="23568" spans="2:24" x14ac:dyDescent="0.3">
      <c r="B23568" s="73"/>
      <c r="D23568" s="73"/>
      <c r="P23568" s="73"/>
      <c r="T23568" s="73"/>
      <c r="U23568" s="73"/>
      <c r="V23568" s="73"/>
      <c r="X23568" s="12"/>
    </row>
    <row r="23569" spans="2:24" x14ac:dyDescent="0.3">
      <c r="B23569" s="73"/>
      <c r="D23569" s="73"/>
      <c r="P23569" s="73"/>
      <c r="T23569" s="73"/>
      <c r="U23569" s="73"/>
      <c r="V23569" s="73"/>
      <c r="X23569" s="12"/>
    </row>
    <row r="23570" spans="2:24" x14ac:dyDescent="0.3">
      <c r="B23570" s="73"/>
      <c r="D23570" s="73"/>
      <c r="P23570" s="73"/>
      <c r="T23570" s="73"/>
      <c r="U23570" s="73"/>
      <c r="V23570" s="73"/>
      <c r="X23570" s="12"/>
    </row>
    <row r="23571" spans="2:24" x14ac:dyDescent="0.3">
      <c r="B23571" s="73"/>
      <c r="D23571" s="73"/>
      <c r="P23571" s="73"/>
      <c r="T23571" s="73"/>
      <c r="U23571" s="73"/>
      <c r="V23571" s="73"/>
      <c r="X23571" s="12"/>
    </row>
    <row r="23572" spans="2:24" x14ac:dyDescent="0.3">
      <c r="B23572" s="73"/>
      <c r="D23572" s="73"/>
      <c r="P23572" s="73"/>
      <c r="T23572" s="73"/>
      <c r="U23572" s="73"/>
      <c r="V23572" s="73"/>
      <c r="X23572" s="12"/>
    </row>
    <row r="23573" spans="2:24" x14ac:dyDescent="0.3">
      <c r="B23573" s="73"/>
      <c r="D23573" s="73"/>
      <c r="P23573" s="73"/>
      <c r="T23573" s="73"/>
      <c r="U23573" s="73"/>
      <c r="V23573" s="73"/>
      <c r="X23573" s="12"/>
    </row>
    <row r="23574" spans="2:24" x14ac:dyDescent="0.3">
      <c r="B23574" s="73"/>
      <c r="D23574" s="73"/>
      <c r="P23574" s="73"/>
      <c r="T23574" s="73"/>
      <c r="U23574" s="73"/>
      <c r="V23574" s="73"/>
      <c r="X23574" s="12"/>
    </row>
    <row r="23575" spans="2:24" x14ac:dyDescent="0.3">
      <c r="B23575" s="73"/>
      <c r="D23575" s="73"/>
      <c r="P23575" s="73"/>
      <c r="T23575" s="73"/>
      <c r="U23575" s="73"/>
      <c r="V23575" s="73"/>
      <c r="X23575" s="12"/>
    </row>
    <row r="23576" spans="2:24" x14ac:dyDescent="0.3">
      <c r="B23576" s="73"/>
      <c r="D23576" s="73"/>
      <c r="P23576" s="73"/>
      <c r="T23576" s="73"/>
      <c r="U23576" s="73"/>
      <c r="V23576" s="73"/>
      <c r="X23576" s="12"/>
    </row>
    <row r="23577" spans="2:24" x14ac:dyDescent="0.3">
      <c r="B23577" s="73"/>
      <c r="D23577" s="73"/>
      <c r="P23577" s="73"/>
      <c r="T23577" s="73"/>
      <c r="U23577" s="73"/>
      <c r="V23577" s="73"/>
      <c r="X23577" s="12"/>
    </row>
    <row r="23578" spans="2:24" x14ac:dyDescent="0.3">
      <c r="B23578" s="73"/>
      <c r="D23578" s="73"/>
      <c r="P23578" s="73"/>
      <c r="T23578" s="73"/>
      <c r="U23578" s="73"/>
      <c r="V23578" s="73"/>
      <c r="X23578" s="12"/>
    </row>
    <row r="23579" spans="2:24" x14ac:dyDescent="0.3">
      <c r="B23579" s="73"/>
      <c r="D23579" s="73"/>
      <c r="P23579" s="73"/>
      <c r="T23579" s="73"/>
      <c r="U23579" s="73"/>
      <c r="V23579" s="73"/>
      <c r="X23579" s="12"/>
    </row>
    <row r="23580" spans="2:24" x14ac:dyDescent="0.3">
      <c r="B23580" s="73"/>
      <c r="D23580" s="73"/>
      <c r="P23580" s="73"/>
      <c r="T23580" s="73"/>
      <c r="U23580" s="73"/>
      <c r="V23580" s="73"/>
      <c r="X23580" s="12"/>
    </row>
    <row r="23581" spans="2:24" x14ac:dyDescent="0.3">
      <c r="B23581" s="73"/>
      <c r="D23581" s="73"/>
      <c r="P23581" s="73"/>
      <c r="T23581" s="73"/>
      <c r="U23581" s="73"/>
      <c r="V23581" s="73"/>
      <c r="X23581" s="12"/>
    </row>
    <row r="23582" spans="2:24" x14ac:dyDescent="0.3">
      <c r="B23582" s="73"/>
      <c r="D23582" s="73"/>
      <c r="P23582" s="73"/>
      <c r="T23582" s="73"/>
      <c r="U23582" s="73"/>
      <c r="V23582" s="73"/>
      <c r="X23582" s="12"/>
    </row>
    <row r="23583" spans="2:24" x14ac:dyDescent="0.3">
      <c r="B23583" s="73"/>
      <c r="D23583" s="73"/>
      <c r="P23583" s="73"/>
      <c r="T23583" s="73"/>
      <c r="U23583" s="73"/>
      <c r="V23583" s="73"/>
      <c r="X23583" s="12"/>
    </row>
    <row r="23584" spans="2:24" x14ac:dyDescent="0.3">
      <c r="B23584" s="73"/>
      <c r="D23584" s="73"/>
      <c r="P23584" s="73"/>
      <c r="T23584" s="73"/>
      <c r="U23584" s="73"/>
      <c r="V23584" s="73"/>
      <c r="X23584" s="12"/>
    </row>
    <row r="23585" spans="2:24" x14ac:dyDescent="0.3">
      <c r="B23585" s="73"/>
      <c r="D23585" s="73"/>
      <c r="P23585" s="73"/>
      <c r="T23585" s="73"/>
      <c r="U23585" s="73"/>
      <c r="V23585" s="73"/>
      <c r="X23585" s="12"/>
    </row>
    <row r="23586" spans="2:24" x14ac:dyDescent="0.3">
      <c r="B23586" s="73"/>
      <c r="D23586" s="73"/>
      <c r="P23586" s="73"/>
      <c r="T23586" s="73"/>
      <c r="U23586" s="73"/>
      <c r="V23586" s="73"/>
      <c r="X23586" s="12"/>
    </row>
    <row r="23587" spans="2:24" x14ac:dyDescent="0.3">
      <c r="B23587" s="73"/>
      <c r="D23587" s="73"/>
      <c r="P23587" s="73"/>
      <c r="T23587" s="73"/>
      <c r="U23587" s="73"/>
      <c r="V23587" s="73"/>
      <c r="X23587" s="12"/>
    </row>
    <row r="23588" spans="2:24" x14ac:dyDescent="0.3">
      <c r="B23588" s="73"/>
      <c r="D23588" s="73"/>
      <c r="P23588" s="73"/>
      <c r="T23588" s="73"/>
      <c r="U23588" s="73"/>
      <c r="V23588" s="73"/>
      <c r="X23588" s="12"/>
    </row>
    <row r="23589" spans="2:24" x14ac:dyDescent="0.3">
      <c r="B23589" s="73"/>
      <c r="D23589" s="73"/>
      <c r="P23589" s="73"/>
      <c r="T23589" s="73"/>
      <c r="U23589" s="73"/>
      <c r="V23589" s="73"/>
      <c r="X23589" s="12"/>
    </row>
    <row r="23590" spans="2:24" x14ac:dyDescent="0.3">
      <c r="B23590" s="73"/>
      <c r="D23590" s="73"/>
      <c r="P23590" s="73"/>
      <c r="T23590" s="73"/>
      <c r="U23590" s="73"/>
      <c r="V23590" s="73"/>
      <c r="X23590" s="12"/>
    </row>
    <row r="23591" spans="2:24" x14ac:dyDescent="0.3">
      <c r="B23591" s="73"/>
      <c r="D23591" s="73"/>
      <c r="P23591" s="73"/>
      <c r="T23591" s="73"/>
      <c r="U23591" s="73"/>
      <c r="V23591" s="73"/>
      <c r="X23591" s="12"/>
    </row>
    <row r="23592" spans="2:24" x14ac:dyDescent="0.3">
      <c r="B23592" s="73"/>
      <c r="D23592" s="73"/>
      <c r="P23592" s="73"/>
      <c r="T23592" s="73"/>
      <c r="U23592" s="73"/>
      <c r="V23592" s="73"/>
      <c r="X23592" s="12"/>
    </row>
    <row r="23593" spans="2:24" x14ac:dyDescent="0.3">
      <c r="B23593" s="73"/>
      <c r="D23593" s="73"/>
      <c r="P23593" s="73"/>
      <c r="T23593" s="73"/>
      <c r="U23593" s="73"/>
      <c r="V23593" s="73"/>
      <c r="X23593" s="12"/>
    </row>
    <row r="23594" spans="2:24" x14ac:dyDescent="0.3">
      <c r="B23594" s="73"/>
      <c r="D23594" s="73"/>
      <c r="P23594" s="73"/>
      <c r="T23594" s="73"/>
      <c r="U23594" s="73"/>
      <c r="V23594" s="73"/>
      <c r="X23594" s="12"/>
    </row>
    <row r="23595" spans="2:24" x14ac:dyDescent="0.3">
      <c r="B23595" s="73"/>
      <c r="D23595" s="73"/>
      <c r="P23595" s="73"/>
      <c r="T23595" s="73"/>
      <c r="U23595" s="73"/>
      <c r="V23595" s="73"/>
      <c r="X23595" s="12"/>
    </row>
    <row r="23596" spans="2:24" x14ac:dyDescent="0.3">
      <c r="B23596" s="73"/>
      <c r="D23596" s="73"/>
      <c r="P23596" s="73"/>
      <c r="T23596" s="73"/>
      <c r="U23596" s="73"/>
      <c r="V23596" s="73"/>
      <c r="X23596" s="12"/>
    </row>
    <row r="23597" spans="2:24" x14ac:dyDescent="0.3">
      <c r="B23597" s="73"/>
      <c r="D23597" s="73"/>
      <c r="P23597" s="73"/>
      <c r="T23597" s="73"/>
      <c r="U23597" s="73"/>
      <c r="V23597" s="73"/>
      <c r="X23597" s="12"/>
    </row>
    <row r="23598" spans="2:24" x14ac:dyDescent="0.3">
      <c r="B23598" s="73"/>
      <c r="D23598" s="73"/>
      <c r="P23598" s="73"/>
      <c r="T23598" s="73"/>
      <c r="U23598" s="73"/>
      <c r="V23598" s="73"/>
      <c r="X23598" s="12"/>
    </row>
    <row r="23599" spans="2:24" x14ac:dyDescent="0.3">
      <c r="B23599" s="73"/>
      <c r="D23599" s="73"/>
      <c r="P23599" s="73"/>
      <c r="T23599" s="73"/>
      <c r="U23599" s="73"/>
      <c r="V23599" s="73"/>
      <c r="X23599" s="12"/>
    </row>
    <row r="23600" spans="2:24" x14ac:dyDescent="0.3">
      <c r="B23600" s="73"/>
      <c r="D23600" s="73"/>
      <c r="P23600" s="73"/>
      <c r="T23600" s="73"/>
      <c r="U23600" s="73"/>
      <c r="V23600" s="73"/>
      <c r="X23600" s="12"/>
    </row>
    <row r="23601" spans="2:24" x14ac:dyDescent="0.3">
      <c r="B23601" s="73"/>
      <c r="D23601" s="73"/>
      <c r="P23601" s="73"/>
      <c r="T23601" s="73"/>
      <c r="U23601" s="73"/>
      <c r="V23601" s="73"/>
      <c r="X23601" s="12"/>
    </row>
    <row r="23602" spans="2:24" x14ac:dyDescent="0.3">
      <c r="B23602" s="73"/>
      <c r="D23602" s="73"/>
      <c r="P23602" s="73"/>
      <c r="T23602" s="73"/>
      <c r="U23602" s="73"/>
      <c r="V23602" s="73"/>
      <c r="X23602" s="12"/>
    </row>
    <row r="23603" spans="2:24" x14ac:dyDescent="0.3">
      <c r="B23603" s="73"/>
      <c r="D23603" s="73"/>
      <c r="P23603" s="73"/>
      <c r="T23603" s="73"/>
      <c r="U23603" s="73"/>
      <c r="V23603" s="73"/>
      <c r="X23603" s="12"/>
    </row>
    <row r="23604" spans="2:24" x14ac:dyDescent="0.3">
      <c r="B23604" s="73"/>
      <c r="D23604" s="73"/>
      <c r="P23604" s="73"/>
      <c r="T23604" s="73"/>
      <c r="U23604" s="73"/>
      <c r="V23604" s="73"/>
      <c r="X23604" s="12"/>
    </row>
    <row r="23605" spans="2:24" x14ac:dyDescent="0.3">
      <c r="B23605" s="73"/>
      <c r="D23605" s="73"/>
      <c r="P23605" s="73"/>
      <c r="T23605" s="73"/>
      <c r="U23605" s="73"/>
      <c r="V23605" s="73"/>
      <c r="X23605" s="12"/>
    </row>
    <row r="23606" spans="2:24" x14ac:dyDescent="0.3">
      <c r="B23606" s="73"/>
      <c r="D23606" s="73"/>
      <c r="P23606" s="73"/>
      <c r="T23606" s="73"/>
      <c r="U23606" s="73"/>
      <c r="V23606" s="73"/>
      <c r="X23606" s="12"/>
    </row>
    <row r="23607" spans="2:24" x14ac:dyDescent="0.3">
      <c r="B23607" s="73"/>
      <c r="D23607" s="73"/>
      <c r="P23607" s="73"/>
      <c r="T23607" s="73"/>
      <c r="U23607" s="73"/>
      <c r="V23607" s="73"/>
      <c r="X23607" s="12"/>
    </row>
    <row r="23608" spans="2:24" x14ac:dyDescent="0.3">
      <c r="B23608" s="73"/>
      <c r="D23608" s="73"/>
      <c r="P23608" s="73"/>
      <c r="T23608" s="73"/>
      <c r="U23608" s="73"/>
      <c r="V23608" s="73"/>
      <c r="X23608" s="12"/>
    </row>
    <row r="23609" spans="2:24" x14ac:dyDescent="0.3">
      <c r="B23609" s="73"/>
      <c r="D23609" s="73"/>
      <c r="P23609" s="73"/>
      <c r="T23609" s="73"/>
      <c r="U23609" s="73"/>
      <c r="V23609" s="73"/>
      <c r="X23609" s="12"/>
    </row>
    <row r="23610" spans="2:24" x14ac:dyDescent="0.3">
      <c r="B23610" s="73"/>
      <c r="D23610" s="73"/>
      <c r="P23610" s="73"/>
      <c r="T23610" s="73"/>
      <c r="U23610" s="73"/>
      <c r="V23610" s="73"/>
      <c r="X23610" s="12"/>
    </row>
    <row r="23611" spans="2:24" x14ac:dyDescent="0.3">
      <c r="B23611" s="73"/>
      <c r="D23611" s="73"/>
      <c r="P23611" s="73"/>
      <c r="T23611" s="73"/>
      <c r="U23611" s="73"/>
      <c r="V23611" s="73"/>
      <c r="X23611" s="12"/>
    </row>
    <row r="23612" spans="2:24" x14ac:dyDescent="0.3">
      <c r="B23612" s="73"/>
      <c r="D23612" s="73"/>
      <c r="P23612" s="73"/>
      <c r="T23612" s="73"/>
      <c r="U23612" s="73"/>
      <c r="V23612" s="73"/>
      <c r="X23612" s="12"/>
    </row>
    <row r="23613" spans="2:24" x14ac:dyDescent="0.3">
      <c r="B23613" s="73"/>
      <c r="D23613" s="73"/>
      <c r="P23613" s="73"/>
      <c r="T23613" s="73"/>
      <c r="U23613" s="73"/>
      <c r="V23613" s="73"/>
      <c r="X23613" s="12"/>
    </row>
    <row r="23614" spans="2:24" x14ac:dyDescent="0.3">
      <c r="B23614" s="73"/>
      <c r="D23614" s="73"/>
      <c r="P23614" s="73"/>
      <c r="T23614" s="73"/>
      <c r="U23614" s="73"/>
      <c r="V23614" s="73"/>
      <c r="X23614" s="12"/>
    </row>
    <row r="23615" spans="2:24" x14ac:dyDescent="0.3">
      <c r="B23615" s="73"/>
      <c r="D23615" s="73"/>
      <c r="P23615" s="73"/>
      <c r="T23615" s="73"/>
      <c r="U23615" s="73"/>
      <c r="V23615" s="73"/>
      <c r="X23615" s="12"/>
    </row>
    <row r="23616" spans="2:24" x14ac:dyDescent="0.3">
      <c r="B23616" s="73"/>
      <c r="D23616" s="73"/>
      <c r="P23616" s="73"/>
      <c r="T23616" s="73"/>
      <c r="U23616" s="73"/>
      <c r="V23616" s="73"/>
      <c r="X23616" s="12"/>
    </row>
    <row r="23617" spans="2:24" x14ac:dyDescent="0.3">
      <c r="B23617" s="73"/>
      <c r="D23617" s="73"/>
      <c r="P23617" s="73"/>
      <c r="T23617" s="73"/>
      <c r="U23617" s="73"/>
      <c r="V23617" s="73"/>
      <c r="X23617" s="12"/>
    </row>
    <row r="23618" spans="2:24" x14ac:dyDescent="0.3">
      <c r="B23618" s="73"/>
      <c r="D23618" s="73"/>
      <c r="P23618" s="73"/>
      <c r="T23618" s="73"/>
      <c r="U23618" s="73"/>
      <c r="V23618" s="73"/>
      <c r="X23618" s="12"/>
    </row>
    <row r="23619" spans="2:24" x14ac:dyDescent="0.3">
      <c r="B23619" s="73"/>
      <c r="D23619" s="73"/>
      <c r="P23619" s="73"/>
      <c r="T23619" s="73"/>
      <c r="U23619" s="73"/>
      <c r="V23619" s="73"/>
      <c r="X23619" s="12"/>
    </row>
    <row r="23620" spans="2:24" x14ac:dyDescent="0.3">
      <c r="B23620" s="73"/>
      <c r="D23620" s="73"/>
      <c r="P23620" s="73"/>
      <c r="T23620" s="73"/>
      <c r="U23620" s="73"/>
      <c r="V23620" s="73"/>
      <c r="X23620" s="12"/>
    </row>
    <row r="23621" spans="2:24" x14ac:dyDescent="0.3">
      <c r="B23621" s="73"/>
      <c r="D23621" s="73"/>
      <c r="P23621" s="73"/>
      <c r="T23621" s="73"/>
      <c r="U23621" s="73"/>
      <c r="V23621" s="73"/>
      <c r="X23621" s="12"/>
    </row>
    <row r="23622" spans="2:24" x14ac:dyDescent="0.3">
      <c r="B23622" s="73"/>
      <c r="D23622" s="73"/>
      <c r="P23622" s="73"/>
      <c r="T23622" s="73"/>
      <c r="U23622" s="73"/>
      <c r="V23622" s="73"/>
      <c r="X23622" s="12"/>
    </row>
    <row r="23623" spans="2:24" x14ac:dyDescent="0.3">
      <c r="B23623" s="73"/>
      <c r="D23623" s="73"/>
      <c r="P23623" s="73"/>
      <c r="T23623" s="73"/>
      <c r="U23623" s="73"/>
      <c r="V23623" s="73"/>
      <c r="X23623" s="12"/>
    </row>
    <row r="23624" spans="2:24" x14ac:dyDescent="0.3">
      <c r="B23624" s="73"/>
      <c r="D23624" s="73"/>
      <c r="P23624" s="73"/>
      <c r="T23624" s="73"/>
      <c r="U23624" s="73"/>
      <c r="V23624" s="73"/>
      <c r="X23624" s="12"/>
    </row>
    <row r="23625" spans="2:24" x14ac:dyDescent="0.3">
      <c r="B23625" s="73"/>
      <c r="D23625" s="73"/>
      <c r="P23625" s="73"/>
      <c r="T23625" s="73"/>
      <c r="U23625" s="73"/>
      <c r="V23625" s="73"/>
      <c r="X23625" s="12"/>
    </row>
    <row r="23626" spans="2:24" x14ac:dyDescent="0.3">
      <c r="B23626" s="73"/>
      <c r="D23626" s="73"/>
      <c r="P23626" s="73"/>
      <c r="T23626" s="73"/>
      <c r="U23626" s="73"/>
      <c r="V23626" s="73"/>
      <c r="X23626" s="12"/>
    </row>
    <row r="23627" spans="2:24" x14ac:dyDescent="0.3">
      <c r="B23627" s="73"/>
      <c r="D23627" s="73"/>
      <c r="P23627" s="73"/>
      <c r="T23627" s="73"/>
      <c r="U23627" s="73"/>
      <c r="V23627" s="73"/>
      <c r="X23627" s="12"/>
    </row>
    <row r="23628" spans="2:24" x14ac:dyDescent="0.3">
      <c r="B23628" s="73"/>
      <c r="D23628" s="73"/>
      <c r="P23628" s="73"/>
      <c r="T23628" s="73"/>
      <c r="U23628" s="73"/>
      <c r="V23628" s="73"/>
      <c r="X23628" s="12"/>
    </row>
    <row r="23629" spans="2:24" x14ac:dyDescent="0.3">
      <c r="B23629" s="73"/>
      <c r="D23629" s="73"/>
      <c r="P23629" s="73"/>
      <c r="T23629" s="73"/>
      <c r="U23629" s="73"/>
      <c r="V23629" s="73"/>
      <c r="X23629" s="12"/>
    </row>
    <row r="23630" spans="2:24" x14ac:dyDescent="0.3">
      <c r="B23630" s="73"/>
      <c r="D23630" s="73"/>
      <c r="P23630" s="73"/>
      <c r="T23630" s="73"/>
      <c r="U23630" s="73"/>
      <c r="V23630" s="73"/>
      <c r="X23630" s="12"/>
    </row>
    <row r="23631" spans="2:24" x14ac:dyDescent="0.3">
      <c r="B23631" s="73"/>
      <c r="D23631" s="73"/>
      <c r="P23631" s="73"/>
      <c r="T23631" s="73"/>
      <c r="U23631" s="73"/>
      <c r="V23631" s="73"/>
      <c r="X23631" s="12"/>
    </row>
    <row r="23632" spans="2:24" x14ac:dyDescent="0.3">
      <c r="B23632" s="73"/>
      <c r="D23632" s="73"/>
      <c r="P23632" s="73"/>
      <c r="T23632" s="73"/>
      <c r="U23632" s="73"/>
      <c r="V23632" s="73"/>
      <c r="X23632" s="12"/>
    </row>
    <row r="23633" spans="2:24" x14ac:dyDescent="0.3">
      <c r="B23633" s="73"/>
      <c r="D23633" s="73"/>
      <c r="P23633" s="73"/>
      <c r="T23633" s="73"/>
      <c r="U23633" s="73"/>
      <c r="V23633" s="73"/>
      <c r="X23633" s="12"/>
    </row>
    <row r="23634" spans="2:24" x14ac:dyDescent="0.3">
      <c r="B23634" s="73"/>
      <c r="D23634" s="73"/>
      <c r="P23634" s="73"/>
      <c r="T23634" s="73"/>
      <c r="U23634" s="73"/>
      <c r="V23634" s="73"/>
      <c r="X23634" s="12"/>
    </row>
    <row r="23635" spans="2:24" x14ac:dyDescent="0.3">
      <c r="B23635" s="73"/>
      <c r="D23635" s="73"/>
      <c r="P23635" s="73"/>
      <c r="T23635" s="73"/>
      <c r="U23635" s="73"/>
      <c r="V23635" s="73"/>
      <c r="X23635" s="12"/>
    </row>
    <row r="23636" spans="2:24" x14ac:dyDescent="0.3">
      <c r="B23636" s="73"/>
      <c r="D23636" s="73"/>
      <c r="P23636" s="73"/>
      <c r="T23636" s="73"/>
      <c r="U23636" s="73"/>
      <c r="V23636" s="73"/>
      <c r="X23636" s="12"/>
    </row>
    <row r="23637" spans="2:24" x14ac:dyDescent="0.3">
      <c r="B23637" s="73"/>
      <c r="D23637" s="73"/>
      <c r="P23637" s="73"/>
      <c r="T23637" s="73"/>
      <c r="U23637" s="73"/>
      <c r="V23637" s="73"/>
      <c r="X23637" s="12"/>
    </row>
    <row r="23638" spans="2:24" x14ac:dyDescent="0.3">
      <c r="B23638" s="73"/>
      <c r="D23638" s="73"/>
      <c r="P23638" s="73"/>
      <c r="T23638" s="73"/>
      <c r="U23638" s="73"/>
      <c r="V23638" s="73"/>
      <c r="X23638" s="12"/>
    </row>
    <row r="23639" spans="2:24" x14ac:dyDescent="0.3">
      <c r="B23639" s="73"/>
      <c r="D23639" s="73"/>
      <c r="P23639" s="73"/>
      <c r="T23639" s="73"/>
      <c r="U23639" s="73"/>
      <c r="V23639" s="73"/>
      <c r="X23639" s="12"/>
    </row>
    <row r="23640" spans="2:24" x14ac:dyDescent="0.3">
      <c r="B23640" s="73"/>
      <c r="D23640" s="73"/>
      <c r="P23640" s="73"/>
      <c r="T23640" s="73"/>
      <c r="U23640" s="73"/>
      <c r="V23640" s="73"/>
      <c r="X23640" s="12"/>
    </row>
    <row r="23641" spans="2:24" x14ac:dyDescent="0.3">
      <c r="B23641" s="73"/>
      <c r="D23641" s="73"/>
      <c r="P23641" s="73"/>
      <c r="T23641" s="73"/>
      <c r="U23641" s="73"/>
      <c r="V23641" s="73"/>
      <c r="X23641" s="12"/>
    </row>
    <row r="23642" spans="2:24" x14ac:dyDescent="0.3">
      <c r="B23642" s="73"/>
      <c r="D23642" s="73"/>
      <c r="P23642" s="73"/>
      <c r="T23642" s="73"/>
      <c r="U23642" s="73"/>
      <c r="V23642" s="73"/>
      <c r="X23642" s="12"/>
    </row>
    <row r="23643" spans="2:24" x14ac:dyDescent="0.3">
      <c r="B23643" s="73"/>
      <c r="D23643" s="73"/>
      <c r="P23643" s="73"/>
      <c r="T23643" s="73"/>
      <c r="U23643" s="73"/>
      <c r="V23643" s="73"/>
      <c r="X23643" s="12"/>
    </row>
    <row r="23644" spans="2:24" x14ac:dyDescent="0.3">
      <c r="B23644" s="73"/>
      <c r="D23644" s="73"/>
      <c r="P23644" s="73"/>
      <c r="T23644" s="73"/>
      <c r="U23644" s="73"/>
      <c r="V23644" s="73"/>
      <c r="X23644" s="12"/>
    </row>
    <row r="23645" spans="2:24" x14ac:dyDescent="0.3">
      <c r="B23645" s="73"/>
      <c r="D23645" s="73"/>
      <c r="P23645" s="73"/>
      <c r="T23645" s="73"/>
      <c r="U23645" s="73"/>
      <c r="V23645" s="73"/>
      <c r="X23645" s="12"/>
    </row>
    <row r="23646" spans="2:24" x14ac:dyDescent="0.3">
      <c r="B23646" s="73"/>
      <c r="D23646" s="73"/>
      <c r="P23646" s="73"/>
      <c r="T23646" s="73"/>
      <c r="U23646" s="73"/>
      <c r="V23646" s="73"/>
      <c r="X23646" s="12"/>
    </row>
    <row r="23647" spans="2:24" x14ac:dyDescent="0.3">
      <c r="B23647" s="73"/>
      <c r="D23647" s="73"/>
      <c r="P23647" s="73"/>
      <c r="T23647" s="73"/>
      <c r="U23647" s="73"/>
      <c r="V23647" s="73"/>
      <c r="X23647" s="12"/>
    </row>
    <row r="23648" spans="2:24" x14ac:dyDescent="0.3">
      <c r="B23648" s="73"/>
      <c r="D23648" s="73"/>
      <c r="P23648" s="73"/>
      <c r="T23648" s="73"/>
      <c r="U23648" s="73"/>
      <c r="V23648" s="73"/>
      <c r="X23648" s="12"/>
    </row>
    <row r="23649" spans="2:24" x14ac:dyDescent="0.3">
      <c r="B23649" s="73"/>
      <c r="D23649" s="73"/>
      <c r="P23649" s="73"/>
      <c r="T23649" s="73"/>
      <c r="U23649" s="73"/>
      <c r="V23649" s="73"/>
      <c r="X23649" s="12"/>
    </row>
    <row r="23650" spans="2:24" x14ac:dyDescent="0.3">
      <c r="B23650" s="73"/>
      <c r="D23650" s="73"/>
      <c r="P23650" s="73"/>
      <c r="T23650" s="73"/>
      <c r="U23650" s="73"/>
      <c r="V23650" s="73"/>
      <c r="X23650" s="12"/>
    </row>
    <row r="23651" spans="2:24" x14ac:dyDescent="0.3">
      <c r="B23651" s="73"/>
      <c r="D23651" s="73"/>
      <c r="P23651" s="73"/>
      <c r="T23651" s="73"/>
      <c r="U23651" s="73"/>
      <c r="V23651" s="73"/>
      <c r="X23651" s="12"/>
    </row>
    <row r="23652" spans="2:24" x14ac:dyDescent="0.3">
      <c r="B23652" s="73"/>
      <c r="D23652" s="73"/>
      <c r="P23652" s="73"/>
      <c r="T23652" s="73"/>
      <c r="U23652" s="73"/>
      <c r="V23652" s="73"/>
      <c r="X23652" s="12"/>
    </row>
    <row r="23653" spans="2:24" x14ac:dyDescent="0.3">
      <c r="B23653" s="73"/>
      <c r="D23653" s="73"/>
      <c r="P23653" s="73"/>
      <c r="T23653" s="73"/>
      <c r="U23653" s="73"/>
      <c r="V23653" s="73"/>
      <c r="X23653" s="12"/>
    </row>
    <row r="23654" spans="2:24" x14ac:dyDescent="0.3">
      <c r="B23654" s="73"/>
      <c r="D23654" s="73"/>
      <c r="P23654" s="73"/>
      <c r="T23654" s="73"/>
      <c r="U23654" s="73"/>
      <c r="V23654" s="73"/>
      <c r="X23654" s="12"/>
    </row>
    <row r="23655" spans="2:24" x14ac:dyDescent="0.3">
      <c r="B23655" s="73"/>
      <c r="D23655" s="73"/>
      <c r="P23655" s="73"/>
      <c r="T23655" s="73"/>
      <c r="U23655" s="73"/>
      <c r="V23655" s="73"/>
      <c r="X23655" s="12"/>
    </row>
    <row r="23656" spans="2:24" x14ac:dyDescent="0.3">
      <c r="B23656" s="73"/>
      <c r="D23656" s="73"/>
      <c r="P23656" s="73"/>
      <c r="T23656" s="73"/>
      <c r="U23656" s="73"/>
      <c r="V23656" s="73"/>
      <c r="X23656" s="12"/>
    </row>
    <row r="23657" spans="2:24" x14ac:dyDescent="0.3">
      <c r="B23657" s="73"/>
      <c r="D23657" s="73"/>
      <c r="P23657" s="73"/>
      <c r="T23657" s="73"/>
      <c r="U23657" s="73"/>
      <c r="V23657" s="73"/>
      <c r="X23657" s="12"/>
    </row>
    <row r="23658" spans="2:24" x14ac:dyDescent="0.3">
      <c r="B23658" s="73"/>
      <c r="D23658" s="73"/>
      <c r="P23658" s="73"/>
      <c r="T23658" s="73"/>
      <c r="U23658" s="73"/>
      <c r="V23658" s="73"/>
      <c r="X23658" s="12"/>
    </row>
    <row r="23659" spans="2:24" x14ac:dyDescent="0.3">
      <c r="B23659" s="73"/>
      <c r="D23659" s="73"/>
      <c r="P23659" s="73"/>
      <c r="T23659" s="73"/>
      <c r="U23659" s="73"/>
      <c r="V23659" s="73"/>
      <c r="X23659" s="12"/>
    </row>
    <row r="23660" spans="2:24" x14ac:dyDescent="0.3">
      <c r="B23660" s="73"/>
      <c r="D23660" s="73"/>
      <c r="P23660" s="73"/>
      <c r="T23660" s="73"/>
      <c r="U23660" s="73"/>
      <c r="V23660" s="73"/>
      <c r="X23660" s="12"/>
    </row>
    <row r="23661" spans="2:24" x14ac:dyDescent="0.3">
      <c r="B23661" s="73"/>
      <c r="D23661" s="73"/>
      <c r="P23661" s="73"/>
      <c r="T23661" s="73"/>
      <c r="U23661" s="73"/>
      <c r="V23661" s="73"/>
      <c r="X23661" s="12"/>
    </row>
    <row r="23662" spans="2:24" x14ac:dyDescent="0.3">
      <c r="B23662" s="73"/>
      <c r="D23662" s="73"/>
      <c r="P23662" s="73"/>
      <c r="T23662" s="73"/>
      <c r="U23662" s="73"/>
      <c r="V23662" s="73"/>
      <c r="X23662" s="12"/>
    </row>
    <row r="23663" spans="2:24" x14ac:dyDescent="0.3">
      <c r="B23663" s="73"/>
      <c r="D23663" s="73"/>
      <c r="P23663" s="73"/>
      <c r="T23663" s="73"/>
      <c r="U23663" s="73"/>
      <c r="V23663" s="73"/>
      <c r="X23663" s="12"/>
    </row>
    <row r="23664" spans="2:24" x14ac:dyDescent="0.3">
      <c r="B23664" s="73"/>
      <c r="D23664" s="73"/>
      <c r="P23664" s="73"/>
      <c r="T23664" s="73"/>
      <c r="U23664" s="73"/>
      <c r="V23664" s="73"/>
      <c r="X23664" s="12"/>
    </row>
    <row r="23665" spans="2:24" x14ac:dyDescent="0.3">
      <c r="B23665" s="73"/>
      <c r="D23665" s="73"/>
      <c r="P23665" s="73"/>
      <c r="T23665" s="73"/>
      <c r="U23665" s="73"/>
      <c r="V23665" s="73"/>
      <c r="X23665" s="12"/>
    </row>
    <row r="23666" spans="2:24" x14ac:dyDescent="0.3">
      <c r="B23666" s="73"/>
      <c r="D23666" s="73"/>
      <c r="P23666" s="73"/>
      <c r="T23666" s="73"/>
      <c r="U23666" s="73"/>
      <c r="V23666" s="73"/>
      <c r="X23666" s="12"/>
    </row>
    <row r="23667" spans="2:24" x14ac:dyDescent="0.3">
      <c r="B23667" s="73"/>
      <c r="D23667" s="73"/>
      <c r="P23667" s="73"/>
      <c r="T23667" s="73"/>
      <c r="U23667" s="73"/>
      <c r="V23667" s="73"/>
      <c r="X23667" s="12"/>
    </row>
    <row r="23668" spans="2:24" x14ac:dyDescent="0.3">
      <c r="B23668" s="73"/>
      <c r="D23668" s="73"/>
      <c r="P23668" s="73"/>
      <c r="T23668" s="73"/>
      <c r="U23668" s="73"/>
      <c r="V23668" s="73"/>
      <c r="X23668" s="12"/>
    </row>
    <row r="23669" spans="2:24" x14ac:dyDescent="0.3">
      <c r="B23669" s="73"/>
      <c r="D23669" s="73"/>
      <c r="P23669" s="73"/>
      <c r="T23669" s="73"/>
      <c r="U23669" s="73"/>
      <c r="V23669" s="73"/>
      <c r="X23669" s="12"/>
    </row>
    <row r="23670" spans="2:24" x14ac:dyDescent="0.3">
      <c r="B23670" s="73"/>
      <c r="D23670" s="73"/>
      <c r="P23670" s="73"/>
      <c r="T23670" s="73"/>
      <c r="U23670" s="73"/>
      <c r="V23670" s="73"/>
      <c r="X23670" s="12"/>
    </row>
    <row r="23671" spans="2:24" x14ac:dyDescent="0.3">
      <c r="B23671" s="73"/>
      <c r="D23671" s="73"/>
      <c r="P23671" s="73"/>
      <c r="T23671" s="73"/>
      <c r="U23671" s="73"/>
      <c r="V23671" s="73"/>
      <c r="X23671" s="12"/>
    </row>
    <row r="23672" spans="2:24" x14ac:dyDescent="0.3">
      <c r="B23672" s="73"/>
      <c r="D23672" s="73"/>
      <c r="P23672" s="73"/>
      <c r="T23672" s="73"/>
      <c r="U23672" s="73"/>
      <c r="V23672" s="73"/>
      <c r="X23672" s="12"/>
    </row>
    <row r="23673" spans="2:24" x14ac:dyDescent="0.3">
      <c r="B23673" s="73"/>
      <c r="D23673" s="73"/>
      <c r="P23673" s="73"/>
      <c r="T23673" s="73"/>
      <c r="U23673" s="73"/>
      <c r="V23673" s="73"/>
      <c r="X23673" s="12"/>
    </row>
    <row r="23674" spans="2:24" x14ac:dyDescent="0.3">
      <c r="B23674" s="73"/>
      <c r="D23674" s="73"/>
      <c r="P23674" s="73"/>
      <c r="T23674" s="73"/>
      <c r="U23674" s="73"/>
      <c r="V23674" s="73"/>
      <c r="X23674" s="12"/>
    </row>
    <row r="23675" spans="2:24" x14ac:dyDescent="0.3">
      <c r="B23675" s="73"/>
      <c r="D23675" s="73"/>
      <c r="P23675" s="73"/>
      <c r="T23675" s="73"/>
      <c r="U23675" s="73"/>
      <c r="V23675" s="73"/>
      <c r="X23675" s="12"/>
    </row>
    <row r="23676" spans="2:24" x14ac:dyDescent="0.3">
      <c r="B23676" s="73"/>
      <c r="D23676" s="73"/>
      <c r="P23676" s="73"/>
      <c r="T23676" s="73"/>
      <c r="U23676" s="73"/>
      <c r="V23676" s="73"/>
      <c r="X23676" s="12"/>
    </row>
    <row r="23677" spans="2:24" x14ac:dyDescent="0.3">
      <c r="B23677" s="73"/>
      <c r="D23677" s="73"/>
      <c r="P23677" s="73"/>
      <c r="T23677" s="73"/>
      <c r="U23677" s="73"/>
      <c r="V23677" s="73"/>
      <c r="X23677" s="12"/>
    </row>
    <row r="23678" spans="2:24" x14ac:dyDescent="0.3">
      <c r="B23678" s="73"/>
      <c r="D23678" s="73"/>
      <c r="P23678" s="73"/>
      <c r="T23678" s="73"/>
      <c r="U23678" s="73"/>
      <c r="V23678" s="73"/>
      <c r="X23678" s="12"/>
    </row>
    <row r="23679" spans="2:24" x14ac:dyDescent="0.3">
      <c r="B23679" s="73"/>
      <c r="D23679" s="73"/>
      <c r="P23679" s="73"/>
      <c r="T23679" s="73"/>
      <c r="U23679" s="73"/>
      <c r="V23679" s="73"/>
      <c r="X23679" s="12"/>
    </row>
    <row r="23680" spans="2:24" x14ac:dyDescent="0.3">
      <c r="B23680" s="73"/>
      <c r="D23680" s="73"/>
      <c r="P23680" s="73"/>
      <c r="T23680" s="73"/>
      <c r="U23680" s="73"/>
      <c r="V23680" s="73"/>
      <c r="X23680" s="12"/>
    </row>
    <row r="23681" spans="2:24" x14ac:dyDescent="0.3">
      <c r="B23681" s="73"/>
      <c r="D23681" s="73"/>
      <c r="P23681" s="73"/>
      <c r="T23681" s="73"/>
      <c r="U23681" s="73"/>
      <c r="V23681" s="73"/>
      <c r="X23681" s="12"/>
    </row>
    <row r="23682" spans="2:24" x14ac:dyDescent="0.3">
      <c r="B23682" s="73"/>
      <c r="D23682" s="73"/>
      <c r="P23682" s="73"/>
      <c r="T23682" s="73"/>
      <c r="U23682" s="73"/>
      <c r="V23682" s="73"/>
      <c r="X23682" s="12"/>
    </row>
    <row r="23683" spans="2:24" x14ac:dyDescent="0.3">
      <c r="B23683" s="73"/>
      <c r="D23683" s="73"/>
      <c r="P23683" s="73"/>
      <c r="T23683" s="73"/>
      <c r="U23683" s="73"/>
      <c r="V23683" s="73"/>
      <c r="X23683" s="12"/>
    </row>
    <row r="23684" spans="2:24" x14ac:dyDescent="0.3">
      <c r="B23684" s="73"/>
      <c r="D23684" s="73"/>
      <c r="P23684" s="73"/>
      <c r="T23684" s="73"/>
      <c r="U23684" s="73"/>
      <c r="V23684" s="73"/>
      <c r="X23684" s="12"/>
    </row>
    <row r="23685" spans="2:24" x14ac:dyDescent="0.3">
      <c r="B23685" s="73"/>
      <c r="D23685" s="73"/>
      <c r="P23685" s="73"/>
      <c r="T23685" s="73"/>
      <c r="U23685" s="73"/>
      <c r="V23685" s="73"/>
      <c r="X23685" s="12"/>
    </row>
    <row r="23686" spans="2:24" x14ac:dyDescent="0.3">
      <c r="B23686" s="73"/>
      <c r="D23686" s="73"/>
      <c r="P23686" s="73"/>
      <c r="T23686" s="73"/>
      <c r="U23686" s="73"/>
      <c r="V23686" s="73"/>
      <c r="X23686" s="12"/>
    </row>
    <row r="23687" spans="2:24" x14ac:dyDescent="0.3">
      <c r="B23687" s="73"/>
      <c r="D23687" s="73"/>
      <c r="P23687" s="73"/>
      <c r="T23687" s="73"/>
      <c r="U23687" s="73"/>
      <c r="V23687" s="73"/>
      <c r="X23687" s="12"/>
    </row>
    <row r="23688" spans="2:24" x14ac:dyDescent="0.3">
      <c r="B23688" s="73"/>
      <c r="D23688" s="73"/>
      <c r="P23688" s="73"/>
      <c r="T23688" s="73"/>
      <c r="U23688" s="73"/>
      <c r="V23688" s="73"/>
      <c r="X23688" s="12"/>
    </row>
    <row r="23689" spans="2:24" x14ac:dyDescent="0.3">
      <c r="B23689" s="73"/>
      <c r="D23689" s="73"/>
      <c r="P23689" s="73"/>
      <c r="T23689" s="73"/>
      <c r="U23689" s="73"/>
      <c r="V23689" s="73"/>
      <c r="X23689" s="12"/>
    </row>
    <row r="23690" spans="2:24" x14ac:dyDescent="0.3">
      <c r="B23690" s="73"/>
      <c r="D23690" s="73"/>
      <c r="P23690" s="73"/>
      <c r="T23690" s="73"/>
      <c r="U23690" s="73"/>
      <c r="V23690" s="73"/>
      <c r="X23690" s="12"/>
    </row>
    <row r="23691" spans="2:24" x14ac:dyDescent="0.3">
      <c r="B23691" s="73"/>
      <c r="D23691" s="73"/>
      <c r="P23691" s="73"/>
      <c r="T23691" s="73"/>
      <c r="U23691" s="73"/>
      <c r="V23691" s="73"/>
      <c r="X23691" s="12"/>
    </row>
    <row r="23692" spans="2:24" x14ac:dyDescent="0.3">
      <c r="B23692" s="73"/>
      <c r="D23692" s="73"/>
      <c r="P23692" s="73"/>
      <c r="T23692" s="73"/>
      <c r="U23692" s="73"/>
      <c r="V23692" s="73"/>
      <c r="X23692" s="12"/>
    </row>
    <row r="23693" spans="2:24" x14ac:dyDescent="0.3">
      <c r="B23693" s="73"/>
      <c r="D23693" s="73"/>
      <c r="P23693" s="73"/>
      <c r="T23693" s="73"/>
      <c r="U23693" s="73"/>
      <c r="V23693" s="73"/>
      <c r="X23693" s="12"/>
    </row>
    <row r="23694" spans="2:24" x14ac:dyDescent="0.3">
      <c r="B23694" s="73"/>
      <c r="D23694" s="73"/>
      <c r="P23694" s="73"/>
      <c r="T23694" s="73"/>
      <c r="U23694" s="73"/>
      <c r="V23694" s="73"/>
      <c r="X23694" s="12"/>
    </row>
    <row r="23695" spans="2:24" x14ac:dyDescent="0.3">
      <c r="B23695" s="73"/>
      <c r="D23695" s="73"/>
      <c r="P23695" s="73"/>
      <c r="T23695" s="73"/>
      <c r="U23695" s="73"/>
      <c r="V23695" s="73"/>
      <c r="X23695" s="12"/>
    </row>
    <row r="23696" spans="2:24" x14ac:dyDescent="0.3">
      <c r="B23696" s="73"/>
      <c r="D23696" s="73"/>
      <c r="P23696" s="73"/>
      <c r="T23696" s="73"/>
      <c r="U23696" s="73"/>
      <c r="V23696" s="73"/>
      <c r="X23696" s="12"/>
    </row>
    <row r="23697" spans="2:24" x14ac:dyDescent="0.3">
      <c r="B23697" s="73"/>
      <c r="D23697" s="73"/>
      <c r="P23697" s="73"/>
      <c r="T23697" s="73"/>
      <c r="U23697" s="73"/>
      <c r="V23697" s="73"/>
      <c r="X23697" s="12"/>
    </row>
    <row r="23698" spans="2:24" x14ac:dyDescent="0.3">
      <c r="B23698" s="73"/>
      <c r="D23698" s="73"/>
      <c r="P23698" s="73"/>
      <c r="T23698" s="73"/>
      <c r="U23698" s="73"/>
      <c r="V23698" s="73"/>
      <c r="X23698" s="12"/>
    </row>
    <row r="23699" spans="2:24" x14ac:dyDescent="0.3">
      <c r="B23699" s="73"/>
      <c r="D23699" s="73"/>
      <c r="P23699" s="73"/>
      <c r="T23699" s="73"/>
      <c r="U23699" s="73"/>
      <c r="V23699" s="73"/>
      <c r="X23699" s="12"/>
    </row>
    <row r="23700" spans="2:24" x14ac:dyDescent="0.3">
      <c r="B23700" s="73"/>
      <c r="D23700" s="73"/>
      <c r="P23700" s="73"/>
      <c r="T23700" s="73"/>
      <c r="U23700" s="73"/>
      <c r="V23700" s="73"/>
      <c r="X23700" s="12"/>
    </row>
    <row r="23701" spans="2:24" x14ac:dyDescent="0.3">
      <c r="B23701" s="73"/>
      <c r="D23701" s="73"/>
      <c r="P23701" s="73"/>
      <c r="T23701" s="73"/>
      <c r="U23701" s="73"/>
      <c r="V23701" s="73"/>
      <c r="X23701" s="12"/>
    </row>
    <row r="23702" spans="2:24" x14ac:dyDescent="0.3">
      <c r="B23702" s="73"/>
      <c r="D23702" s="73"/>
      <c r="P23702" s="73"/>
      <c r="T23702" s="73"/>
      <c r="U23702" s="73"/>
      <c r="V23702" s="73"/>
      <c r="X23702" s="12"/>
    </row>
    <row r="23703" spans="2:24" x14ac:dyDescent="0.3">
      <c r="B23703" s="73"/>
      <c r="D23703" s="73"/>
      <c r="P23703" s="73"/>
      <c r="T23703" s="73"/>
      <c r="U23703" s="73"/>
      <c r="V23703" s="73"/>
      <c r="X23703" s="12"/>
    </row>
    <row r="23704" spans="2:24" x14ac:dyDescent="0.3">
      <c r="B23704" s="73"/>
      <c r="D23704" s="73"/>
      <c r="P23704" s="73"/>
      <c r="T23704" s="73"/>
      <c r="U23704" s="73"/>
      <c r="V23704" s="73"/>
      <c r="X23704" s="12"/>
    </row>
    <row r="23705" spans="2:24" x14ac:dyDescent="0.3">
      <c r="B23705" s="73"/>
      <c r="D23705" s="73"/>
      <c r="P23705" s="73"/>
      <c r="T23705" s="73"/>
      <c r="U23705" s="73"/>
      <c r="V23705" s="73"/>
      <c r="X23705" s="12"/>
    </row>
    <row r="23706" spans="2:24" x14ac:dyDescent="0.3">
      <c r="B23706" s="73"/>
      <c r="D23706" s="73"/>
      <c r="P23706" s="73"/>
      <c r="T23706" s="73"/>
      <c r="U23706" s="73"/>
      <c r="V23706" s="73"/>
      <c r="X23706" s="12"/>
    </row>
    <row r="23707" spans="2:24" x14ac:dyDescent="0.3">
      <c r="B23707" s="73"/>
      <c r="D23707" s="73"/>
      <c r="P23707" s="73"/>
      <c r="T23707" s="73"/>
      <c r="U23707" s="73"/>
      <c r="V23707" s="73"/>
      <c r="X23707" s="12"/>
    </row>
    <row r="23708" spans="2:24" x14ac:dyDescent="0.3">
      <c r="B23708" s="73"/>
      <c r="D23708" s="73"/>
      <c r="P23708" s="73"/>
      <c r="T23708" s="73"/>
      <c r="U23708" s="73"/>
      <c r="V23708" s="73"/>
      <c r="X23708" s="12"/>
    </row>
    <row r="23709" spans="2:24" x14ac:dyDescent="0.3">
      <c r="B23709" s="73"/>
      <c r="D23709" s="73"/>
      <c r="P23709" s="73"/>
      <c r="T23709" s="73"/>
      <c r="U23709" s="73"/>
      <c r="V23709" s="73"/>
      <c r="X23709" s="12"/>
    </row>
    <row r="23710" spans="2:24" x14ac:dyDescent="0.3">
      <c r="B23710" s="73"/>
      <c r="D23710" s="73"/>
      <c r="P23710" s="73"/>
      <c r="T23710" s="73"/>
      <c r="U23710" s="73"/>
      <c r="V23710" s="73"/>
      <c r="X23710" s="12"/>
    </row>
    <row r="23711" spans="2:24" x14ac:dyDescent="0.3">
      <c r="B23711" s="73"/>
      <c r="D23711" s="73"/>
      <c r="P23711" s="73"/>
      <c r="T23711" s="73"/>
      <c r="U23711" s="73"/>
      <c r="V23711" s="73"/>
      <c r="X23711" s="12"/>
    </row>
    <row r="23712" spans="2:24" x14ac:dyDescent="0.3">
      <c r="B23712" s="73"/>
      <c r="D23712" s="73"/>
      <c r="P23712" s="73"/>
      <c r="T23712" s="73"/>
      <c r="U23712" s="73"/>
      <c r="V23712" s="73"/>
      <c r="X23712" s="12"/>
    </row>
    <row r="23713" spans="2:24" x14ac:dyDescent="0.3">
      <c r="B23713" s="73"/>
      <c r="D23713" s="73"/>
      <c r="P23713" s="73"/>
      <c r="T23713" s="73"/>
      <c r="U23713" s="73"/>
      <c r="V23713" s="73"/>
      <c r="X23713" s="12"/>
    </row>
    <row r="23714" spans="2:24" x14ac:dyDescent="0.3">
      <c r="B23714" s="73"/>
      <c r="D23714" s="73"/>
      <c r="P23714" s="73"/>
      <c r="T23714" s="73"/>
      <c r="U23714" s="73"/>
      <c r="V23714" s="73"/>
      <c r="X23714" s="12"/>
    </row>
    <row r="23715" spans="2:24" x14ac:dyDescent="0.3">
      <c r="B23715" s="73"/>
      <c r="D23715" s="73"/>
      <c r="P23715" s="73"/>
      <c r="T23715" s="73"/>
      <c r="U23715" s="73"/>
      <c r="V23715" s="73"/>
      <c r="X23715" s="12"/>
    </row>
    <row r="23716" spans="2:24" x14ac:dyDescent="0.3">
      <c r="B23716" s="73"/>
      <c r="D23716" s="73"/>
      <c r="P23716" s="73"/>
      <c r="T23716" s="73"/>
      <c r="U23716" s="73"/>
      <c r="V23716" s="73"/>
      <c r="X23716" s="12"/>
    </row>
    <row r="23717" spans="2:24" x14ac:dyDescent="0.3">
      <c r="B23717" s="73"/>
      <c r="D23717" s="73"/>
      <c r="P23717" s="73"/>
      <c r="T23717" s="73"/>
      <c r="U23717" s="73"/>
      <c r="V23717" s="73"/>
      <c r="X23717" s="12"/>
    </row>
    <row r="23718" spans="2:24" x14ac:dyDescent="0.3">
      <c r="B23718" s="73"/>
      <c r="D23718" s="73"/>
      <c r="P23718" s="73"/>
      <c r="T23718" s="73"/>
      <c r="U23718" s="73"/>
      <c r="V23718" s="73"/>
      <c r="X23718" s="12"/>
    </row>
    <row r="23719" spans="2:24" x14ac:dyDescent="0.3">
      <c r="B23719" s="73"/>
      <c r="D23719" s="73"/>
      <c r="P23719" s="73"/>
      <c r="T23719" s="73"/>
      <c r="U23719" s="73"/>
      <c r="V23719" s="73"/>
      <c r="X23719" s="12"/>
    </row>
    <row r="23720" spans="2:24" x14ac:dyDescent="0.3">
      <c r="B23720" s="73"/>
      <c r="D23720" s="73"/>
      <c r="P23720" s="73"/>
      <c r="T23720" s="73"/>
      <c r="U23720" s="73"/>
      <c r="V23720" s="73"/>
      <c r="X23720" s="12"/>
    </row>
    <row r="23721" spans="2:24" x14ac:dyDescent="0.3">
      <c r="B23721" s="73"/>
      <c r="D23721" s="73"/>
      <c r="P23721" s="73"/>
      <c r="T23721" s="73"/>
      <c r="U23721" s="73"/>
      <c r="V23721" s="73"/>
      <c r="X23721" s="12"/>
    </row>
    <row r="23722" spans="2:24" x14ac:dyDescent="0.3">
      <c r="B23722" s="73"/>
      <c r="D23722" s="73"/>
      <c r="P23722" s="73"/>
      <c r="T23722" s="73"/>
      <c r="U23722" s="73"/>
      <c r="V23722" s="73"/>
      <c r="X23722" s="12"/>
    </row>
    <row r="23723" spans="2:24" x14ac:dyDescent="0.3">
      <c r="B23723" s="73"/>
      <c r="D23723" s="73"/>
      <c r="P23723" s="73"/>
      <c r="T23723" s="73"/>
      <c r="U23723" s="73"/>
      <c r="V23723" s="73"/>
      <c r="X23723" s="12"/>
    </row>
    <row r="23724" spans="2:24" x14ac:dyDescent="0.3">
      <c r="B23724" s="73"/>
      <c r="D23724" s="73"/>
      <c r="P23724" s="73"/>
      <c r="T23724" s="73"/>
      <c r="U23724" s="73"/>
      <c r="V23724" s="73"/>
      <c r="X23724" s="12"/>
    </row>
    <row r="23725" spans="2:24" x14ac:dyDescent="0.3">
      <c r="B23725" s="73"/>
      <c r="D23725" s="73"/>
      <c r="P23725" s="73"/>
      <c r="T23725" s="73"/>
      <c r="U23725" s="73"/>
      <c r="V23725" s="73"/>
      <c r="X23725" s="12"/>
    </row>
    <row r="23726" spans="2:24" x14ac:dyDescent="0.3">
      <c r="B23726" s="73"/>
      <c r="D23726" s="73"/>
      <c r="P23726" s="73"/>
      <c r="T23726" s="73"/>
      <c r="U23726" s="73"/>
      <c r="V23726" s="73"/>
      <c r="X23726" s="12"/>
    </row>
    <row r="23727" spans="2:24" x14ac:dyDescent="0.3">
      <c r="B23727" s="73"/>
      <c r="D23727" s="73"/>
      <c r="P23727" s="73"/>
      <c r="T23727" s="73"/>
      <c r="U23727" s="73"/>
      <c r="V23727" s="73"/>
      <c r="X23727" s="12"/>
    </row>
    <row r="23728" spans="2:24" x14ac:dyDescent="0.3">
      <c r="B23728" s="73"/>
      <c r="D23728" s="73"/>
      <c r="P23728" s="73"/>
      <c r="T23728" s="73"/>
      <c r="U23728" s="73"/>
      <c r="V23728" s="73"/>
      <c r="X23728" s="12"/>
    </row>
    <row r="23729" spans="2:24" x14ac:dyDescent="0.3">
      <c r="B23729" s="73"/>
      <c r="D23729" s="73"/>
      <c r="P23729" s="73"/>
      <c r="T23729" s="73"/>
      <c r="U23729" s="73"/>
      <c r="V23729" s="73"/>
      <c r="X23729" s="12"/>
    </row>
    <row r="23730" spans="2:24" x14ac:dyDescent="0.3">
      <c r="B23730" s="73"/>
      <c r="D23730" s="73"/>
      <c r="P23730" s="73"/>
      <c r="T23730" s="73"/>
      <c r="U23730" s="73"/>
      <c r="V23730" s="73"/>
      <c r="X23730" s="12"/>
    </row>
    <row r="23731" spans="2:24" x14ac:dyDescent="0.3">
      <c r="B23731" s="73"/>
      <c r="D23731" s="73"/>
      <c r="P23731" s="73"/>
      <c r="T23731" s="73"/>
      <c r="U23731" s="73"/>
      <c r="V23731" s="73"/>
      <c r="X23731" s="12"/>
    </row>
    <row r="23732" spans="2:24" x14ac:dyDescent="0.3">
      <c r="B23732" s="73"/>
      <c r="D23732" s="73"/>
      <c r="P23732" s="73"/>
      <c r="T23732" s="73"/>
      <c r="U23732" s="73"/>
      <c r="V23732" s="73"/>
      <c r="X23732" s="12"/>
    </row>
    <row r="23733" spans="2:24" x14ac:dyDescent="0.3">
      <c r="B23733" s="73"/>
      <c r="D23733" s="73"/>
      <c r="P23733" s="73"/>
      <c r="T23733" s="73"/>
      <c r="U23733" s="73"/>
      <c r="V23733" s="73"/>
      <c r="X23733" s="12"/>
    </row>
    <row r="23734" spans="2:24" x14ac:dyDescent="0.3">
      <c r="B23734" s="73"/>
      <c r="D23734" s="73"/>
      <c r="P23734" s="73"/>
      <c r="T23734" s="73"/>
      <c r="U23734" s="73"/>
      <c r="V23734" s="73"/>
      <c r="X23734" s="12"/>
    </row>
    <row r="23735" spans="2:24" x14ac:dyDescent="0.3">
      <c r="B23735" s="73"/>
      <c r="D23735" s="73"/>
      <c r="P23735" s="73"/>
      <c r="T23735" s="73"/>
      <c r="U23735" s="73"/>
      <c r="V23735" s="73"/>
      <c r="X23735" s="12"/>
    </row>
    <row r="23736" spans="2:24" x14ac:dyDescent="0.3">
      <c r="B23736" s="73"/>
      <c r="D23736" s="73"/>
      <c r="P23736" s="73"/>
      <c r="T23736" s="73"/>
      <c r="U23736" s="73"/>
      <c r="V23736" s="73"/>
      <c r="X23736" s="12"/>
    </row>
    <row r="23737" spans="2:24" x14ac:dyDescent="0.3">
      <c r="B23737" s="73"/>
      <c r="D23737" s="73"/>
      <c r="P23737" s="73"/>
      <c r="T23737" s="73"/>
      <c r="U23737" s="73"/>
      <c r="V23737" s="73"/>
      <c r="X23737" s="12"/>
    </row>
    <row r="23738" spans="2:24" x14ac:dyDescent="0.3">
      <c r="B23738" s="73"/>
      <c r="D23738" s="73"/>
      <c r="P23738" s="73"/>
      <c r="T23738" s="73"/>
      <c r="U23738" s="73"/>
      <c r="V23738" s="73"/>
      <c r="X23738" s="12"/>
    </row>
    <row r="23739" spans="2:24" x14ac:dyDescent="0.3">
      <c r="B23739" s="73"/>
      <c r="D23739" s="73"/>
      <c r="P23739" s="73"/>
      <c r="T23739" s="73"/>
      <c r="U23739" s="73"/>
      <c r="V23739" s="73"/>
      <c r="X23739" s="12"/>
    </row>
    <row r="23740" spans="2:24" x14ac:dyDescent="0.3">
      <c r="B23740" s="73"/>
      <c r="D23740" s="73"/>
      <c r="P23740" s="73"/>
      <c r="T23740" s="73"/>
      <c r="U23740" s="73"/>
      <c r="V23740" s="73"/>
      <c r="X23740" s="12"/>
    </row>
    <row r="23741" spans="2:24" x14ac:dyDescent="0.3">
      <c r="B23741" s="73"/>
      <c r="D23741" s="73"/>
      <c r="P23741" s="73"/>
      <c r="T23741" s="73"/>
      <c r="U23741" s="73"/>
      <c r="V23741" s="73"/>
      <c r="X23741" s="12"/>
    </row>
    <row r="23742" spans="2:24" x14ac:dyDescent="0.3">
      <c r="B23742" s="73"/>
      <c r="D23742" s="73"/>
      <c r="P23742" s="73"/>
      <c r="T23742" s="73"/>
      <c r="U23742" s="73"/>
      <c r="V23742" s="73"/>
      <c r="X23742" s="12"/>
    </row>
    <row r="23743" spans="2:24" x14ac:dyDescent="0.3">
      <c r="B23743" s="73"/>
      <c r="D23743" s="73"/>
      <c r="P23743" s="73"/>
      <c r="T23743" s="73"/>
      <c r="U23743" s="73"/>
      <c r="V23743" s="73"/>
      <c r="X23743" s="12"/>
    </row>
    <row r="23744" spans="2:24" x14ac:dyDescent="0.3">
      <c r="B23744" s="73"/>
      <c r="D23744" s="73"/>
      <c r="P23744" s="73"/>
      <c r="T23744" s="73"/>
      <c r="U23744" s="73"/>
      <c r="V23744" s="73"/>
      <c r="X23744" s="12"/>
    </row>
    <row r="23745" spans="2:24" x14ac:dyDescent="0.3">
      <c r="B23745" s="73"/>
      <c r="D23745" s="73"/>
      <c r="P23745" s="73"/>
      <c r="T23745" s="73"/>
      <c r="U23745" s="73"/>
      <c r="V23745" s="73"/>
      <c r="X23745" s="12"/>
    </row>
    <row r="23746" spans="2:24" x14ac:dyDescent="0.3">
      <c r="B23746" s="73"/>
      <c r="D23746" s="73"/>
      <c r="P23746" s="73"/>
      <c r="T23746" s="73"/>
      <c r="U23746" s="73"/>
      <c r="V23746" s="73"/>
      <c r="X23746" s="12"/>
    </row>
    <row r="23747" spans="2:24" x14ac:dyDescent="0.3">
      <c r="B23747" s="73"/>
      <c r="D23747" s="73"/>
      <c r="P23747" s="73"/>
      <c r="T23747" s="73"/>
      <c r="U23747" s="73"/>
      <c r="V23747" s="73"/>
      <c r="X23747" s="12"/>
    </row>
    <row r="23748" spans="2:24" x14ac:dyDescent="0.3">
      <c r="B23748" s="73"/>
      <c r="D23748" s="73"/>
      <c r="P23748" s="73"/>
      <c r="T23748" s="73"/>
      <c r="U23748" s="73"/>
      <c r="V23748" s="73"/>
      <c r="X23748" s="12"/>
    </row>
    <row r="23749" spans="2:24" x14ac:dyDescent="0.3">
      <c r="B23749" s="73"/>
      <c r="D23749" s="73"/>
      <c r="P23749" s="73"/>
      <c r="T23749" s="73"/>
      <c r="U23749" s="73"/>
      <c r="V23749" s="73"/>
      <c r="X23749" s="12"/>
    </row>
    <row r="23750" spans="2:24" x14ac:dyDescent="0.3">
      <c r="B23750" s="73"/>
      <c r="D23750" s="73"/>
      <c r="P23750" s="73"/>
      <c r="T23750" s="73"/>
      <c r="U23750" s="73"/>
      <c r="V23750" s="73"/>
      <c r="X23750" s="12"/>
    </row>
    <row r="23751" spans="2:24" x14ac:dyDescent="0.3">
      <c r="B23751" s="73"/>
      <c r="D23751" s="73"/>
      <c r="P23751" s="73"/>
      <c r="T23751" s="73"/>
      <c r="U23751" s="73"/>
      <c r="V23751" s="73"/>
      <c r="X23751" s="12"/>
    </row>
    <row r="23752" spans="2:24" x14ac:dyDescent="0.3">
      <c r="B23752" s="73"/>
      <c r="D23752" s="73"/>
      <c r="P23752" s="73"/>
      <c r="T23752" s="73"/>
      <c r="U23752" s="73"/>
      <c r="V23752" s="73"/>
      <c r="X23752" s="12"/>
    </row>
    <row r="23753" spans="2:24" x14ac:dyDescent="0.3">
      <c r="B23753" s="73"/>
      <c r="D23753" s="73"/>
      <c r="P23753" s="73"/>
      <c r="T23753" s="73"/>
      <c r="U23753" s="73"/>
      <c r="V23753" s="73"/>
      <c r="X23753" s="12"/>
    </row>
    <row r="23754" spans="2:24" x14ac:dyDescent="0.3">
      <c r="B23754" s="73"/>
      <c r="D23754" s="73"/>
      <c r="P23754" s="73"/>
      <c r="T23754" s="73"/>
      <c r="U23754" s="73"/>
      <c r="V23754" s="73"/>
      <c r="X23754" s="12"/>
    </row>
    <row r="23755" spans="2:24" x14ac:dyDescent="0.3">
      <c r="B23755" s="73"/>
      <c r="D23755" s="73"/>
      <c r="P23755" s="73"/>
      <c r="T23755" s="73"/>
      <c r="U23755" s="73"/>
      <c r="V23755" s="73"/>
      <c r="X23755" s="12"/>
    </row>
    <row r="23756" spans="2:24" x14ac:dyDescent="0.3">
      <c r="B23756" s="73"/>
      <c r="D23756" s="73"/>
      <c r="P23756" s="73"/>
      <c r="T23756" s="73"/>
      <c r="U23756" s="73"/>
      <c r="V23756" s="73"/>
      <c r="X23756" s="12"/>
    </row>
    <row r="23757" spans="2:24" x14ac:dyDescent="0.3">
      <c r="B23757" s="73"/>
      <c r="D23757" s="73"/>
      <c r="P23757" s="73"/>
      <c r="T23757" s="73"/>
      <c r="U23757" s="73"/>
      <c r="V23757" s="73"/>
      <c r="X23757" s="12"/>
    </row>
    <row r="23758" spans="2:24" x14ac:dyDescent="0.3">
      <c r="B23758" s="73"/>
      <c r="D23758" s="73"/>
      <c r="P23758" s="73"/>
      <c r="T23758" s="73"/>
      <c r="U23758" s="73"/>
      <c r="V23758" s="73"/>
      <c r="X23758" s="12"/>
    </row>
    <row r="23759" spans="2:24" x14ac:dyDescent="0.3">
      <c r="B23759" s="73"/>
      <c r="D23759" s="73"/>
      <c r="P23759" s="73"/>
      <c r="T23759" s="73"/>
      <c r="U23759" s="73"/>
      <c r="V23759" s="73"/>
      <c r="X23759" s="12"/>
    </row>
    <row r="23760" spans="2:24" x14ac:dyDescent="0.3">
      <c r="B23760" s="73"/>
      <c r="D23760" s="73"/>
      <c r="P23760" s="73"/>
      <c r="T23760" s="73"/>
      <c r="U23760" s="73"/>
      <c r="V23760" s="73"/>
      <c r="X23760" s="12"/>
    </row>
    <row r="23761" spans="2:24" x14ac:dyDescent="0.3">
      <c r="B23761" s="73"/>
      <c r="D23761" s="73"/>
      <c r="P23761" s="73"/>
      <c r="T23761" s="73"/>
      <c r="U23761" s="73"/>
      <c r="V23761" s="73"/>
      <c r="X23761" s="12"/>
    </row>
    <row r="23762" spans="2:24" x14ac:dyDescent="0.3">
      <c r="B23762" s="73"/>
      <c r="D23762" s="73"/>
      <c r="P23762" s="73"/>
      <c r="T23762" s="73"/>
      <c r="U23762" s="73"/>
      <c r="V23762" s="73"/>
      <c r="X23762" s="12"/>
    </row>
    <row r="23763" spans="2:24" x14ac:dyDescent="0.3">
      <c r="B23763" s="73"/>
      <c r="D23763" s="73"/>
      <c r="P23763" s="73"/>
      <c r="T23763" s="73"/>
      <c r="U23763" s="73"/>
      <c r="V23763" s="73"/>
      <c r="X23763" s="12"/>
    </row>
    <row r="23764" spans="2:24" x14ac:dyDescent="0.3">
      <c r="B23764" s="73"/>
      <c r="D23764" s="73"/>
      <c r="P23764" s="73"/>
      <c r="T23764" s="73"/>
      <c r="U23764" s="73"/>
      <c r="V23764" s="73"/>
      <c r="X23764" s="12"/>
    </row>
    <row r="23765" spans="2:24" x14ac:dyDescent="0.3">
      <c r="B23765" s="73"/>
      <c r="D23765" s="73"/>
      <c r="P23765" s="73"/>
      <c r="T23765" s="73"/>
      <c r="U23765" s="73"/>
      <c r="V23765" s="73"/>
      <c r="X23765" s="12"/>
    </row>
    <row r="23766" spans="2:24" x14ac:dyDescent="0.3">
      <c r="B23766" s="73"/>
      <c r="D23766" s="73"/>
      <c r="P23766" s="73"/>
      <c r="T23766" s="73"/>
      <c r="U23766" s="73"/>
      <c r="V23766" s="73"/>
      <c r="X23766" s="12"/>
    </row>
    <row r="23767" spans="2:24" x14ac:dyDescent="0.3">
      <c r="B23767" s="73"/>
      <c r="D23767" s="73"/>
      <c r="P23767" s="73"/>
      <c r="T23767" s="73"/>
      <c r="U23767" s="73"/>
      <c r="V23767" s="73"/>
      <c r="X23767" s="12"/>
    </row>
    <row r="23768" spans="2:24" x14ac:dyDescent="0.3">
      <c r="B23768" s="73"/>
      <c r="D23768" s="73"/>
      <c r="P23768" s="73"/>
      <c r="T23768" s="73"/>
      <c r="U23768" s="73"/>
      <c r="V23768" s="73"/>
      <c r="X23768" s="12"/>
    </row>
    <row r="23769" spans="2:24" x14ac:dyDescent="0.3">
      <c r="B23769" s="73"/>
      <c r="D23769" s="73"/>
      <c r="P23769" s="73"/>
      <c r="T23769" s="73"/>
      <c r="U23769" s="73"/>
      <c r="V23769" s="73"/>
      <c r="X23769" s="12"/>
    </row>
    <row r="23770" spans="2:24" x14ac:dyDescent="0.3">
      <c r="B23770" s="73"/>
      <c r="D23770" s="73"/>
      <c r="P23770" s="73"/>
      <c r="T23770" s="73"/>
      <c r="U23770" s="73"/>
      <c r="V23770" s="73"/>
      <c r="X23770" s="12"/>
    </row>
    <row r="23771" spans="2:24" x14ac:dyDescent="0.3">
      <c r="B23771" s="73"/>
      <c r="D23771" s="73"/>
      <c r="P23771" s="73"/>
      <c r="T23771" s="73"/>
      <c r="U23771" s="73"/>
      <c r="V23771" s="73"/>
      <c r="X23771" s="12"/>
    </row>
    <row r="23772" spans="2:24" x14ac:dyDescent="0.3">
      <c r="B23772" s="73"/>
      <c r="D23772" s="73"/>
      <c r="P23772" s="73"/>
      <c r="T23772" s="73"/>
      <c r="U23772" s="73"/>
      <c r="V23772" s="73"/>
      <c r="X23772" s="12"/>
    </row>
    <row r="23773" spans="2:24" x14ac:dyDescent="0.3">
      <c r="B23773" s="73"/>
      <c r="D23773" s="73"/>
      <c r="P23773" s="73"/>
      <c r="T23773" s="73"/>
      <c r="U23773" s="73"/>
      <c r="V23773" s="73"/>
      <c r="X23773" s="12"/>
    </row>
    <row r="23774" spans="2:24" x14ac:dyDescent="0.3">
      <c r="B23774" s="73"/>
      <c r="D23774" s="73"/>
      <c r="P23774" s="73"/>
      <c r="T23774" s="73"/>
      <c r="U23774" s="73"/>
      <c r="V23774" s="73"/>
      <c r="X23774" s="12"/>
    </row>
    <row r="23775" spans="2:24" x14ac:dyDescent="0.3">
      <c r="B23775" s="73"/>
      <c r="D23775" s="73"/>
      <c r="P23775" s="73"/>
      <c r="T23775" s="73"/>
      <c r="U23775" s="73"/>
      <c r="V23775" s="73"/>
      <c r="X23775" s="12"/>
    </row>
    <row r="23776" spans="2:24" x14ac:dyDescent="0.3">
      <c r="B23776" s="73"/>
      <c r="D23776" s="73"/>
      <c r="P23776" s="73"/>
      <c r="T23776" s="73"/>
      <c r="U23776" s="73"/>
      <c r="V23776" s="73"/>
      <c r="X23776" s="12"/>
    </row>
    <row r="23777" spans="2:24" x14ac:dyDescent="0.3">
      <c r="B23777" s="73"/>
      <c r="D23777" s="73"/>
      <c r="P23777" s="73"/>
      <c r="T23777" s="73"/>
      <c r="U23777" s="73"/>
      <c r="V23777" s="73"/>
      <c r="X23777" s="12"/>
    </row>
    <row r="23778" spans="2:24" x14ac:dyDescent="0.3">
      <c r="B23778" s="73"/>
      <c r="D23778" s="73"/>
      <c r="P23778" s="73"/>
      <c r="T23778" s="73"/>
      <c r="U23778" s="73"/>
      <c r="V23778" s="73"/>
      <c r="X23778" s="12"/>
    </row>
    <row r="23779" spans="2:24" x14ac:dyDescent="0.3">
      <c r="B23779" s="73"/>
      <c r="D23779" s="73"/>
      <c r="P23779" s="73"/>
      <c r="T23779" s="73"/>
      <c r="U23779" s="73"/>
      <c r="V23779" s="73"/>
      <c r="X23779" s="12"/>
    </row>
    <row r="23780" spans="2:24" x14ac:dyDescent="0.3">
      <c r="B23780" s="73"/>
      <c r="D23780" s="73"/>
      <c r="P23780" s="73"/>
      <c r="T23780" s="73"/>
      <c r="U23780" s="73"/>
      <c r="V23780" s="73"/>
      <c r="X23780" s="12"/>
    </row>
    <row r="23781" spans="2:24" x14ac:dyDescent="0.3">
      <c r="B23781" s="73"/>
      <c r="D23781" s="73"/>
      <c r="P23781" s="73"/>
      <c r="T23781" s="73"/>
      <c r="U23781" s="73"/>
      <c r="V23781" s="73"/>
      <c r="X23781" s="12"/>
    </row>
    <row r="23782" spans="2:24" x14ac:dyDescent="0.3">
      <c r="B23782" s="73"/>
      <c r="D23782" s="73"/>
      <c r="P23782" s="73"/>
      <c r="T23782" s="73"/>
      <c r="U23782" s="73"/>
      <c r="V23782" s="73"/>
      <c r="X23782" s="12"/>
    </row>
    <row r="23783" spans="2:24" x14ac:dyDescent="0.3">
      <c r="B23783" s="73"/>
      <c r="D23783" s="73"/>
      <c r="P23783" s="73"/>
      <c r="T23783" s="73"/>
      <c r="U23783" s="73"/>
      <c r="V23783" s="73"/>
      <c r="X23783" s="12"/>
    </row>
    <row r="23784" spans="2:24" x14ac:dyDescent="0.3">
      <c r="B23784" s="73"/>
      <c r="D23784" s="73"/>
      <c r="P23784" s="73"/>
      <c r="T23784" s="73"/>
      <c r="U23784" s="73"/>
      <c r="V23784" s="73"/>
      <c r="X23784" s="12"/>
    </row>
    <row r="23785" spans="2:24" x14ac:dyDescent="0.3">
      <c r="B23785" s="73"/>
      <c r="D23785" s="73"/>
      <c r="P23785" s="73"/>
      <c r="T23785" s="73"/>
      <c r="U23785" s="73"/>
      <c r="V23785" s="73"/>
      <c r="X23785" s="12"/>
    </row>
    <row r="23786" spans="2:24" x14ac:dyDescent="0.3">
      <c r="B23786" s="73"/>
      <c r="D23786" s="73"/>
      <c r="P23786" s="73"/>
      <c r="T23786" s="73"/>
      <c r="U23786" s="73"/>
      <c r="V23786" s="73"/>
      <c r="X23786" s="12"/>
    </row>
    <row r="23787" spans="2:24" x14ac:dyDescent="0.3">
      <c r="B23787" s="73"/>
      <c r="D23787" s="73"/>
      <c r="P23787" s="73"/>
      <c r="T23787" s="73"/>
      <c r="U23787" s="73"/>
      <c r="V23787" s="73"/>
      <c r="X23787" s="12"/>
    </row>
    <row r="23788" spans="2:24" x14ac:dyDescent="0.3">
      <c r="B23788" s="73"/>
      <c r="D23788" s="73"/>
      <c r="P23788" s="73"/>
      <c r="T23788" s="73"/>
      <c r="U23788" s="73"/>
      <c r="V23788" s="73"/>
      <c r="X23788" s="12"/>
    </row>
    <row r="23789" spans="2:24" x14ac:dyDescent="0.3">
      <c r="B23789" s="73"/>
      <c r="D23789" s="73"/>
      <c r="P23789" s="73"/>
      <c r="T23789" s="73"/>
      <c r="U23789" s="73"/>
      <c r="V23789" s="73"/>
      <c r="X23789" s="12"/>
    </row>
    <row r="23790" spans="2:24" x14ac:dyDescent="0.3">
      <c r="B23790" s="73"/>
      <c r="D23790" s="73"/>
      <c r="P23790" s="73"/>
      <c r="T23790" s="73"/>
      <c r="U23790" s="73"/>
      <c r="V23790" s="73"/>
      <c r="X23790" s="12"/>
    </row>
    <row r="23791" spans="2:24" x14ac:dyDescent="0.3">
      <c r="B23791" s="73"/>
      <c r="D23791" s="73"/>
      <c r="P23791" s="73"/>
      <c r="T23791" s="73"/>
      <c r="U23791" s="73"/>
      <c r="V23791" s="73"/>
      <c r="X23791" s="12"/>
    </row>
    <row r="23792" spans="2:24" x14ac:dyDescent="0.3">
      <c r="B23792" s="73"/>
      <c r="D23792" s="73"/>
      <c r="P23792" s="73"/>
      <c r="T23792" s="73"/>
      <c r="U23792" s="73"/>
      <c r="V23792" s="73"/>
      <c r="X23792" s="12"/>
    </row>
    <row r="23793" spans="2:24" x14ac:dyDescent="0.3">
      <c r="B23793" s="73"/>
      <c r="D23793" s="73"/>
      <c r="P23793" s="73"/>
      <c r="T23793" s="73"/>
      <c r="U23793" s="73"/>
      <c r="V23793" s="73"/>
      <c r="X23793" s="12"/>
    </row>
    <row r="23794" spans="2:24" x14ac:dyDescent="0.3">
      <c r="B23794" s="73"/>
      <c r="D23794" s="73"/>
      <c r="P23794" s="73"/>
      <c r="T23794" s="73"/>
      <c r="U23794" s="73"/>
      <c r="V23794" s="73"/>
      <c r="X23794" s="12"/>
    </row>
    <row r="23795" spans="2:24" x14ac:dyDescent="0.3">
      <c r="B23795" s="73"/>
      <c r="D23795" s="73"/>
      <c r="P23795" s="73"/>
      <c r="T23795" s="73"/>
      <c r="U23795" s="73"/>
      <c r="V23795" s="73"/>
      <c r="X23795" s="12"/>
    </row>
    <row r="23796" spans="2:24" x14ac:dyDescent="0.3">
      <c r="B23796" s="73"/>
      <c r="D23796" s="73"/>
      <c r="P23796" s="73"/>
      <c r="T23796" s="73"/>
      <c r="U23796" s="73"/>
      <c r="V23796" s="73"/>
      <c r="X23796" s="12"/>
    </row>
    <row r="23797" spans="2:24" x14ac:dyDescent="0.3">
      <c r="B23797" s="73"/>
      <c r="D23797" s="73"/>
      <c r="P23797" s="73"/>
      <c r="T23797" s="73"/>
      <c r="U23797" s="73"/>
      <c r="V23797" s="73"/>
      <c r="X23797" s="12"/>
    </row>
    <row r="23798" spans="2:24" x14ac:dyDescent="0.3">
      <c r="B23798" s="73"/>
      <c r="D23798" s="73"/>
      <c r="P23798" s="73"/>
      <c r="T23798" s="73"/>
      <c r="U23798" s="73"/>
      <c r="V23798" s="73"/>
      <c r="X23798" s="12"/>
    </row>
    <row r="23799" spans="2:24" x14ac:dyDescent="0.3">
      <c r="B23799" s="73"/>
      <c r="D23799" s="73"/>
      <c r="P23799" s="73"/>
      <c r="T23799" s="73"/>
      <c r="U23799" s="73"/>
      <c r="V23799" s="73"/>
      <c r="X23799" s="12"/>
    </row>
    <row r="23800" spans="2:24" x14ac:dyDescent="0.3">
      <c r="B23800" s="73"/>
      <c r="D23800" s="73"/>
      <c r="P23800" s="73"/>
      <c r="T23800" s="73"/>
      <c r="U23800" s="73"/>
      <c r="V23800" s="73"/>
      <c r="X23800" s="12"/>
    </row>
    <row r="23801" spans="2:24" x14ac:dyDescent="0.3">
      <c r="B23801" s="73"/>
      <c r="D23801" s="73"/>
      <c r="P23801" s="73"/>
      <c r="T23801" s="73"/>
      <c r="U23801" s="73"/>
      <c r="V23801" s="73"/>
      <c r="X23801" s="12"/>
    </row>
    <row r="23802" spans="2:24" x14ac:dyDescent="0.3">
      <c r="B23802" s="73"/>
      <c r="D23802" s="73"/>
      <c r="P23802" s="73"/>
      <c r="T23802" s="73"/>
      <c r="U23802" s="73"/>
      <c r="V23802" s="73"/>
      <c r="X23802" s="12"/>
    </row>
    <row r="23803" spans="2:24" x14ac:dyDescent="0.3">
      <c r="B23803" s="73"/>
      <c r="D23803" s="73"/>
      <c r="P23803" s="73"/>
      <c r="T23803" s="73"/>
      <c r="U23803" s="73"/>
      <c r="V23803" s="73"/>
      <c r="X23803" s="12"/>
    </row>
    <row r="23804" spans="2:24" x14ac:dyDescent="0.3">
      <c r="B23804" s="73"/>
      <c r="D23804" s="73"/>
      <c r="P23804" s="73"/>
      <c r="T23804" s="73"/>
      <c r="U23804" s="73"/>
      <c r="V23804" s="73"/>
      <c r="X23804" s="12"/>
    </row>
    <row r="23805" spans="2:24" x14ac:dyDescent="0.3">
      <c r="B23805" s="73"/>
      <c r="D23805" s="73"/>
      <c r="P23805" s="73"/>
      <c r="T23805" s="73"/>
      <c r="U23805" s="73"/>
      <c r="V23805" s="73"/>
      <c r="X23805" s="12"/>
    </row>
    <row r="23806" spans="2:24" x14ac:dyDescent="0.3">
      <c r="B23806" s="73"/>
      <c r="D23806" s="73"/>
      <c r="P23806" s="73"/>
      <c r="T23806" s="73"/>
      <c r="U23806" s="73"/>
      <c r="V23806" s="73"/>
      <c r="X23806" s="12"/>
    </row>
    <row r="23807" spans="2:24" x14ac:dyDescent="0.3">
      <c r="B23807" s="73"/>
      <c r="D23807" s="73"/>
      <c r="P23807" s="73"/>
      <c r="T23807" s="73"/>
      <c r="U23807" s="73"/>
      <c r="V23807" s="73"/>
      <c r="X23807" s="12"/>
    </row>
    <row r="23808" spans="2:24" x14ac:dyDescent="0.3">
      <c r="B23808" s="73"/>
      <c r="D23808" s="73"/>
      <c r="P23808" s="73"/>
      <c r="T23808" s="73"/>
      <c r="U23808" s="73"/>
      <c r="V23808" s="73"/>
      <c r="X23808" s="12"/>
    </row>
    <row r="23809" spans="2:24" x14ac:dyDescent="0.3">
      <c r="B23809" s="73"/>
      <c r="D23809" s="73"/>
      <c r="P23809" s="73"/>
      <c r="T23809" s="73"/>
      <c r="U23809" s="73"/>
      <c r="V23809" s="73"/>
      <c r="X23809" s="12"/>
    </row>
    <row r="23810" spans="2:24" x14ac:dyDescent="0.3">
      <c r="B23810" s="73"/>
      <c r="D23810" s="73"/>
      <c r="P23810" s="73"/>
      <c r="T23810" s="73"/>
      <c r="U23810" s="73"/>
      <c r="V23810" s="73"/>
      <c r="X23810" s="12"/>
    </row>
    <row r="23811" spans="2:24" x14ac:dyDescent="0.3">
      <c r="B23811" s="73"/>
      <c r="D23811" s="73"/>
      <c r="P23811" s="73"/>
      <c r="T23811" s="73"/>
      <c r="U23811" s="73"/>
      <c r="V23811" s="73"/>
      <c r="X23811" s="12"/>
    </row>
    <row r="23812" spans="2:24" x14ac:dyDescent="0.3">
      <c r="B23812" s="73"/>
      <c r="D23812" s="73"/>
      <c r="P23812" s="73"/>
      <c r="T23812" s="73"/>
      <c r="U23812" s="73"/>
      <c r="V23812" s="73"/>
      <c r="X23812" s="12"/>
    </row>
    <row r="23813" spans="2:24" x14ac:dyDescent="0.3">
      <c r="B23813" s="73"/>
      <c r="D23813" s="73"/>
      <c r="P23813" s="73"/>
      <c r="T23813" s="73"/>
      <c r="U23813" s="73"/>
      <c r="V23813" s="73"/>
      <c r="X23813" s="12"/>
    </row>
    <row r="23814" spans="2:24" x14ac:dyDescent="0.3">
      <c r="B23814" s="73"/>
      <c r="D23814" s="73"/>
      <c r="P23814" s="73"/>
      <c r="T23814" s="73"/>
      <c r="U23814" s="73"/>
      <c r="V23814" s="73"/>
      <c r="X23814" s="12"/>
    </row>
    <row r="23815" spans="2:24" x14ac:dyDescent="0.3">
      <c r="B23815" s="73"/>
      <c r="D23815" s="73"/>
      <c r="P23815" s="73"/>
      <c r="T23815" s="73"/>
      <c r="U23815" s="73"/>
      <c r="V23815" s="73"/>
      <c r="X23815" s="12"/>
    </row>
    <row r="23816" spans="2:24" x14ac:dyDescent="0.3">
      <c r="B23816" s="73"/>
      <c r="D23816" s="73"/>
      <c r="P23816" s="73"/>
      <c r="T23816" s="73"/>
      <c r="U23816" s="73"/>
      <c r="V23816" s="73"/>
      <c r="X23816" s="12"/>
    </row>
    <row r="23817" spans="2:24" x14ac:dyDescent="0.3">
      <c r="B23817" s="73"/>
      <c r="D23817" s="73"/>
      <c r="P23817" s="73"/>
      <c r="T23817" s="73"/>
      <c r="U23817" s="73"/>
      <c r="V23817" s="73"/>
      <c r="X23817" s="12"/>
    </row>
    <row r="23818" spans="2:24" x14ac:dyDescent="0.3">
      <c r="B23818" s="73"/>
      <c r="D23818" s="73"/>
      <c r="P23818" s="73"/>
      <c r="T23818" s="73"/>
      <c r="U23818" s="73"/>
      <c r="V23818" s="73"/>
      <c r="X23818" s="12"/>
    </row>
    <row r="23819" spans="2:24" x14ac:dyDescent="0.3">
      <c r="B23819" s="73"/>
      <c r="D23819" s="73"/>
      <c r="P23819" s="73"/>
      <c r="T23819" s="73"/>
      <c r="U23819" s="73"/>
      <c r="V23819" s="73"/>
      <c r="X23819" s="12"/>
    </row>
    <row r="23820" spans="2:24" x14ac:dyDescent="0.3">
      <c r="B23820" s="73"/>
      <c r="D23820" s="73"/>
      <c r="P23820" s="73"/>
      <c r="T23820" s="73"/>
      <c r="U23820" s="73"/>
      <c r="V23820" s="73"/>
      <c r="X23820" s="12"/>
    </row>
    <row r="23821" spans="2:24" x14ac:dyDescent="0.3">
      <c r="B23821" s="73"/>
      <c r="D23821" s="73"/>
      <c r="P23821" s="73"/>
      <c r="T23821" s="73"/>
      <c r="U23821" s="73"/>
      <c r="V23821" s="73"/>
      <c r="X23821" s="12"/>
    </row>
    <row r="23822" spans="2:24" x14ac:dyDescent="0.3">
      <c r="B23822" s="73"/>
      <c r="D23822" s="73"/>
      <c r="P23822" s="73"/>
      <c r="T23822" s="73"/>
      <c r="U23822" s="73"/>
      <c r="V23822" s="73"/>
      <c r="X23822" s="12"/>
    </row>
    <row r="23823" spans="2:24" x14ac:dyDescent="0.3">
      <c r="B23823" s="73"/>
      <c r="D23823" s="73"/>
      <c r="P23823" s="73"/>
      <c r="T23823" s="73"/>
      <c r="U23823" s="73"/>
      <c r="V23823" s="73"/>
      <c r="X23823" s="12"/>
    </row>
    <row r="23824" spans="2:24" x14ac:dyDescent="0.3">
      <c r="B23824" s="73"/>
      <c r="D23824" s="73"/>
      <c r="P23824" s="73"/>
      <c r="T23824" s="73"/>
      <c r="U23824" s="73"/>
      <c r="V23824" s="73"/>
      <c r="X23824" s="12"/>
    </row>
    <row r="23825" spans="2:24" x14ac:dyDescent="0.3">
      <c r="B23825" s="73"/>
      <c r="D23825" s="73"/>
      <c r="P23825" s="73"/>
      <c r="T23825" s="73"/>
      <c r="U23825" s="73"/>
      <c r="V23825" s="73"/>
      <c r="X23825" s="12"/>
    </row>
    <row r="23826" spans="2:24" x14ac:dyDescent="0.3">
      <c r="B23826" s="73"/>
      <c r="D23826" s="73"/>
      <c r="P23826" s="73"/>
      <c r="T23826" s="73"/>
      <c r="U23826" s="73"/>
      <c r="V23826" s="73"/>
      <c r="X23826" s="12"/>
    </row>
    <row r="23827" spans="2:24" x14ac:dyDescent="0.3">
      <c r="B23827" s="73"/>
      <c r="D23827" s="73"/>
      <c r="P23827" s="73"/>
      <c r="T23827" s="73"/>
      <c r="U23827" s="73"/>
      <c r="V23827" s="73"/>
      <c r="X23827" s="12"/>
    </row>
    <row r="23828" spans="2:24" x14ac:dyDescent="0.3">
      <c r="B23828" s="73"/>
      <c r="D23828" s="73"/>
      <c r="P23828" s="73"/>
      <c r="T23828" s="73"/>
      <c r="U23828" s="73"/>
      <c r="V23828" s="73"/>
      <c r="X23828" s="12"/>
    </row>
    <row r="23829" spans="2:24" x14ac:dyDescent="0.3">
      <c r="B23829" s="73"/>
      <c r="D23829" s="73"/>
      <c r="P23829" s="73"/>
      <c r="T23829" s="73"/>
      <c r="U23829" s="73"/>
      <c r="V23829" s="73"/>
      <c r="X23829" s="12"/>
    </row>
    <row r="23830" spans="2:24" x14ac:dyDescent="0.3">
      <c r="B23830" s="73"/>
      <c r="D23830" s="73"/>
      <c r="P23830" s="73"/>
      <c r="T23830" s="73"/>
      <c r="U23830" s="73"/>
      <c r="V23830" s="73"/>
      <c r="X23830" s="12"/>
    </row>
    <row r="23831" spans="2:24" x14ac:dyDescent="0.3">
      <c r="B23831" s="73"/>
      <c r="D23831" s="73"/>
      <c r="P23831" s="73"/>
      <c r="T23831" s="73"/>
      <c r="U23831" s="73"/>
      <c r="V23831" s="73"/>
      <c r="X23831" s="12"/>
    </row>
    <row r="23832" spans="2:24" x14ac:dyDescent="0.3">
      <c r="B23832" s="73"/>
      <c r="D23832" s="73"/>
      <c r="P23832" s="73"/>
      <c r="T23832" s="73"/>
      <c r="U23832" s="73"/>
      <c r="V23832" s="73"/>
      <c r="X23832" s="12"/>
    </row>
    <row r="23833" spans="2:24" x14ac:dyDescent="0.3">
      <c r="B23833" s="73"/>
      <c r="D23833" s="73"/>
      <c r="P23833" s="73"/>
      <c r="T23833" s="73"/>
      <c r="U23833" s="73"/>
      <c r="V23833" s="73"/>
      <c r="X23833" s="12"/>
    </row>
    <row r="23834" spans="2:24" x14ac:dyDescent="0.3">
      <c r="B23834" s="73"/>
      <c r="D23834" s="73"/>
      <c r="P23834" s="73"/>
      <c r="T23834" s="73"/>
      <c r="U23834" s="73"/>
      <c r="V23834" s="73"/>
      <c r="X23834" s="12"/>
    </row>
    <row r="23835" spans="2:24" x14ac:dyDescent="0.3">
      <c r="B23835" s="73"/>
      <c r="D23835" s="73"/>
      <c r="P23835" s="73"/>
      <c r="T23835" s="73"/>
      <c r="U23835" s="73"/>
      <c r="V23835" s="73"/>
      <c r="X23835" s="12"/>
    </row>
    <row r="23836" spans="2:24" x14ac:dyDescent="0.3">
      <c r="B23836" s="73"/>
      <c r="D23836" s="73"/>
      <c r="P23836" s="73"/>
      <c r="T23836" s="73"/>
      <c r="U23836" s="73"/>
      <c r="V23836" s="73"/>
      <c r="X23836" s="12"/>
    </row>
    <row r="23837" spans="2:24" x14ac:dyDescent="0.3">
      <c r="B23837" s="73"/>
      <c r="D23837" s="73"/>
      <c r="P23837" s="73"/>
      <c r="T23837" s="73"/>
      <c r="U23837" s="73"/>
      <c r="V23837" s="73"/>
      <c r="X23837" s="12"/>
    </row>
    <row r="23838" spans="2:24" x14ac:dyDescent="0.3">
      <c r="B23838" s="73"/>
      <c r="D23838" s="73"/>
      <c r="P23838" s="73"/>
      <c r="T23838" s="73"/>
      <c r="U23838" s="73"/>
      <c r="V23838" s="73"/>
      <c r="X23838" s="12"/>
    </row>
    <row r="23839" spans="2:24" x14ac:dyDescent="0.3">
      <c r="B23839" s="73"/>
      <c r="D23839" s="73"/>
      <c r="P23839" s="73"/>
      <c r="T23839" s="73"/>
      <c r="U23839" s="73"/>
      <c r="V23839" s="73"/>
      <c r="X23839" s="12"/>
    </row>
    <row r="23840" spans="2:24" x14ac:dyDescent="0.3">
      <c r="B23840" s="73"/>
      <c r="D23840" s="73"/>
      <c r="P23840" s="73"/>
      <c r="T23840" s="73"/>
      <c r="U23840" s="73"/>
      <c r="V23840" s="73"/>
      <c r="X23840" s="12"/>
    </row>
    <row r="23841" spans="2:24" x14ac:dyDescent="0.3">
      <c r="B23841" s="73"/>
      <c r="D23841" s="73"/>
      <c r="P23841" s="73"/>
      <c r="T23841" s="73"/>
      <c r="U23841" s="73"/>
      <c r="V23841" s="73"/>
      <c r="X23841" s="12"/>
    </row>
    <row r="23842" spans="2:24" x14ac:dyDescent="0.3">
      <c r="B23842" s="73"/>
      <c r="D23842" s="73"/>
      <c r="P23842" s="73"/>
      <c r="T23842" s="73"/>
      <c r="U23842" s="73"/>
      <c r="V23842" s="73"/>
      <c r="X23842" s="12"/>
    </row>
    <row r="23843" spans="2:24" x14ac:dyDescent="0.3">
      <c r="B23843" s="73"/>
      <c r="D23843" s="73"/>
      <c r="P23843" s="73"/>
      <c r="T23843" s="73"/>
      <c r="U23843" s="73"/>
      <c r="V23843" s="73"/>
      <c r="X23843" s="12"/>
    </row>
    <row r="23844" spans="2:24" x14ac:dyDescent="0.3">
      <c r="B23844" s="73"/>
      <c r="D23844" s="73"/>
      <c r="P23844" s="73"/>
      <c r="T23844" s="73"/>
      <c r="U23844" s="73"/>
      <c r="V23844" s="73"/>
      <c r="X23844" s="12"/>
    </row>
    <row r="23845" spans="2:24" x14ac:dyDescent="0.3">
      <c r="B23845" s="73"/>
      <c r="D23845" s="73"/>
      <c r="P23845" s="73"/>
      <c r="T23845" s="73"/>
      <c r="U23845" s="73"/>
      <c r="V23845" s="73"/>
      <c r="X23845" s="12"/>
    </row>
    <row r="23846" spans="2:24" x14ac:dyDescent="0.3">
      <c r="B23846" s="73"/>
      <c r="D23846" s="73"/>
      <c r="P23846" s="73"/>
      <c r="T23846" s="73"/>
      <c r="U23846" s="73"/>
      <c r="V23846" s="73"/>
      <c r="X23846" s="12"/>
    </row>
    <row r="23847" spans="2:24" x14ac:dyDescent="0.3">
      <c r="B23847" s="73"/>
      <c r="D23847" s="73"/>
      <c r="P23847" s="73"/>
      <c r="T23847" s="73"/>
      <c r="U23847" s="73"/>
      <c r="V23847" s="73"/>
      <c r="X23847" s="12"/>
    </row>
    <row r="23848" spans="2:24" x14ac:dyDescent="0.3">
      <c r="B23848" s="73"/>
      <c r="D23848" s="73"/>
      <c r="P23848" s="73"/>
      <c r="T23848" s="73"/>
      <c r="U23848" s="73"/>
      <c r="V23848" s="73"/>
      <c r="X23848" s="12"/>
    </row>
    <row r="23849" spans="2:24" x14ac:dyDescent="0.3">
      <c r="B23849" s="73"/>
      <c r="D23849" s="73"/>
      <c r="P23849" s="73"/>
      <c r="T23849" s="73"/>
      <c r="U23849" s="73"/>
      <c r="V23849" s="73"/>
      <c r="X23849" s="12"/>
    </row>
    <row r="23850" spans="2:24" x14ac:dyDescent="0.3">
      <c r="B23850" s="73"/>
      <c r="D23850" s="73"/>
      <c r="P23850" s="73"/>
      <c r="T23850" s="73"/>
      <c r="U23850" s="73"/>
      <c r="V23850" s="73"/>
      <c r="X23850" s="12"/>
    </row>
    <row r="23851" spans="2:24" x14ac:dyDescent="0.3">
      <c r="B23851" s="73"/>
      <c r="D23851" s="73"/>
      <c r="P23851" s="73"/>
      <c r="T23851" s="73"/>
      <c r="U23851" s="73"/>
      <c r="V23851" s="73"/>
      <c r="X23851" s="12"/>
    </row>
    <row r="23852" spans="2:24" x14ac:dyDescent="0.3">
      <c r="B23852" s="73"/>
      <c r="D23852" s="73"/>
      <c r="P23852" s="73"/>
      <c r="T23852" s="73"/>
      <c r="U23852" s="73"/>
      <c r="V23852" s="73"/>
      <c r="X23852" s="12"/>
    </row>
    <row r="23853" spans="2:24" x14ac:dyDescent="0.3">
      <c r="B23853" s="73"/>
      <c r="D23853" s="73"/>
      <c r="P23853" s="73"/>
      <c r="T23853" s="73"/>
      <c r="U23853" s="73"/>
      <c r="V23853" s="73"/>
      <c r="X23853" s="12"/>
    </row>
    <row r="23854" spans="2:24" x14ac:dyDescent="0.3">
      <c r="B23854" s="73"/>
      <c r="D23854" s="73"/>
      <c r="P23854" s="73"/>
      <c r="T23854" s="73"/>
      <c r="U23854" s="73"/>
      <c r="V23854" s="73"/>
      <c r="X23854" s="12"/>
    </row>
    <row r="23855" spans="2:24" x14ac:dyDescent="0.3">
      <c r="B23855" s="73"/>
      <c r="D23855" s="73"/>
      <c r="P23855" s="73"/>
      <c r="T23855" s="73"/>
      <c r="U23855" s="73"/>
      <c r="V23855" s="73"/>
      <c r="X23855" s="12"/>
    </row>
    <row r="23856" spans="2:24" x14ac:dyDescent="0.3">
      <c r="B23856" s="73"/>
      <c r="D23856" s="73"/>
      <c r="P23856" s="73"/>
      <c r="T23856" s="73"/>
      <c r="U23856" s="73"/>
      <c r="V23856" s="73"/>
      <c r="X23856" s="12"/>
    </row>
    <row r="23857" spans="2:24" x14ac:dyDescent="0.3">
      <c r="B23857" s="73"/>
      <c r="D23857" s="73"/>
      <c r="P23857" s="73"/>
      <c r="T23857" s="73"/>
      <c r="U23857" s="73"/>
      <c r="V23857" s="73"/>
      <c r="X23857" s="12"/>
    </row>
    <row r="23858" spans="2:24" x14ac:dyDescent="0.3">
      <c r="B23858" s="73"/>
      <c r="D23858" s="73"/>
      <c r="P23858" s="73"/>
      <c r="T23858" s="73"/>
      <c r="U23858" s="73"/>
      <c r="V23858" s="73"/>
      <c r="X23858" s="12"/>
    </row>
    <row r="23859" spans="2:24" x14ac:dyDescent="0.3">
      <c r="B23859" s="73"/>
      <c r="D23859" s="73"/>
      <c r="P23859" s="73"/>
      <c r="T23859" s="73"/>
      <c r="U23859" s="73"/>
      <c r="V23859" s="73"/>
      <c r="X23859" s="12"/>
    </row>
    <row r="23860" spans="2:24" x14ac:dyDescent="0.3">
      <c r="B23860" s="73"/>
      <c r="D23860" s="73"/>
      <c r="P23860" s="73"/>
      <c r="T23860" s="73"/>
      <c r="U23860" s="73"/>
      <c r="V23860" s="73"/>
      <c r="X23860" s="12"/>
    </row>
    <row r="23861" spans="2:24" x14ac:dyDescent="0.3">
      <c r="B23861" s="73"/>
      <c r="D23861" s="73"/>
      <c r="P23861" s="73"/>
      <c r="T23861" s="73"/>
      <c r="U23861" s="73"/>
      <c r="V23861" s="73"/>
      <c r="X23861" s="12"/>
    </row>
    <row r="23862" spans="2:24" x14ac:dyDescent="0.3">
      <c r="B23862" s="73"/>
      <c r="D23862" s="73"/>
      <c r="P23862" s="73"/>
      <c r="T23862" s="73"/>
      <c r="U23862" s="73"/>
      <c r="V23862" s="73"/>
      <c r="X23862" s="12"/>
    </row>
    <row r="23863" spans="2:24" x14ac:dyDescent="0.3">
      <c r="B23863" s="73"/>
      <c r="D23863" s="73"/>
      <c r="P23863" s="73"/>
      <c r="T23863" s="73"/>
      <c r="U23863" s="73"/>
      <c r="V23863" s="73"/>
      <c r="X23863" s="12"/>
    </row>
    <row r="23864" spans="2:24" x14ac:dyDescent="0.3">
      <c r="B23864" s="73"/>
      <c r="D23864" s="73"/>
      <c r="P23864" s="73"/>
      <c r="T23864" s="73"/>
      <c r="U23864" s="73"/>
      <c r="V23864" s="73"/>
      <c r="X23864" s="12"/>
    </row>
    <row r="23865" spans="2:24" x14ac:dyDescent="0.3">
      <c r="B23865" s="73"/>
      <c r="D23865" s="73"/>
      <c r="P23865" s="73"/>
      <c r="T23865" s="73"/>
      <c r="U23865" s="73"/>
      <c r="V23865" s="73"/>
      <c r="X23865" s="12"/>
    </row>
    <row r="23866" spans="2:24" x14ac:dyDescent="0.3">
      <c r="B23866" s="73"/>
      <c r="D23866" s="73"/>
      <c r="P23866" s="73"/>
      <c r="T23866" s="73"/>
      <c r="U23866" s="73"/>
      <c r="V23866" s="73"/>
      <c r="X23866" s="12"/>
    </row>
    <row r="23867" spans="2:24" x14ac:dyDescent="0.3">
      <c r="B23867" s="73"/>
      <c r="D23867" s="73"/>
      <c r="P23867" s="73"/>
      <c r="T23867" s="73"/>
      <c r="U23867" s="73"/>
      <c r="V23867" s="73"/>
      <c r="X23867" s="12"/>
    </row>
    <row r="23868" spans="2:24" x14ac:dyDescent="0.3">
      <c r="B23868" s="73"/>
      <c r="D23868" s="73"/>
      <c r="P23868" s="73"/>
      <c r="T23868" s="73"/>
      <c r="U23868" s="73"/>
      <c r="V23868" s="73"/>
      <c r="X23868" s="12"/>
    </row>
    <row r="23869" spans="2:24" x14ac:dyDescent="0.3">
      <c r="B23869" s="73"/>
      <c r="D23869" s="73"/>
      <c r="P23869" s="73"/>
      <c r="T23869" s="73"/>
      <c r="U23869" s="73"/>
      <c r="V23869" s="73"/>
      <c r="X23869" s="12"/>
    </row>
    <row r="23870" spans="2:24" x14ac:dyDescent="0.3">
      <c r="B23870" s="73"/>
      <c r="D23870" s="73"/>
      <c r="P23870" s="73"/>
      <c r="T23870" s="73"/>
      <c r="U23870" s="73"/>
      <c r="V23870" s="73"/>
      <c r="X23870" s="12"/>
    </row>
    <row r="23871" spans="2:24" x14ac:dyDescent="0.3">
      <c r="B23871" s="73"/>
      <c r="D23871" s="73"/>
      <c r="P23871" s="73"/>
      <c r="T23871" s="73"/>
      <c r="U23871" s="73"/>
      <c r="V23871" s="73"/>
      <c r="X23871" s="12"/>
    </row>
    <row r="23872" spans="2:24" x14ac:dyDescent="0.3">
      <c r="B23872" s="73"/>
      <c r="D23872" s="73"/>
      <c r="P23872" s="73"/>
      <c r="T23872" s="73"/>
      <c r="U23872" s="73"/>
      <c r="V23872" s="73"/>
      <c r="X23872" s="12"/>
    </row>
    <row r="23873" spans="2:24" x14ac:dyDescent="0.3">
      <c r="B23873" s="73"/>
      <c r="D23873" s="73"/>
      <c r="P23873" s="73"/>
      <c r="T23873" s="73"/>
      <c r="U23873" s="73"/>
      <c r="V23873" s="73"/>
      <c r="X23873" s="12"/>
    </row>
    <row r="23874" spans="2:24" x14ac:dyDescent="0.3">
      <c r="B23874" s="73"/>
      <c r="D23874" s="73"/>
      <c r="P23874" s="73"/>
      <c r="T23874" s="73"/>
      <c r="U23874" s="73"/>
      <c r="V23874" s="73"/>
      <c r="X23874" s="12"/>
    </row>
    <row r="23875" spans="2:24" x14ac:dyDescent="0.3">
      <c r="B23875" s="73"/>
      <c r="D23875" s="73"/>
      <c r="P23875" s="73"/>
      <c r="T23875" s="73"/>
      <c r="U23875" s="73"/>
      <c r="V23875" s="73"/>
      <c r="X23875" s="12"/>
    </row>
    <row r="23876" spans="2:24" x14ac:dyDescent="0.3">
      <c r="B23876" s="73"/>
      <c r="D23876" s="73"/>
      <c r="P23876" s="73"/>
      <c r="T23876" s="73"/>
      <c r="U23876" s="73"/>
      <c r="V23876" s="73"/>
      <c r="X23876" s="12"/>
    </row>
    <row r="23877" spans="2:24" x14ac:dyDescent="0.3">
      <c r="B23877" s="73"/>
      <c r="D23877" s="73"/>
      <c r="P23877" s="73"/>
      <c r="T23877" s="73"/>
      <c r="U23877" s="73"/>
      <c r="V23877" s="73"/>
      <c r="X23877" s="12"/>
    </row>
    <row r="23878" spans="2:24" x14ac:dyDescent="0.3">
      <c r="B23878" s="73"/>
      <c r="D23878" s="73"/>
      <c r="P23878" s="73"/>
      <c r="T23878" s="73"/>
      <c r="U23878" s="73"/>
      <c r="V23878" s="73"/>
      <c r="X23878" s="12"/>
    </row>
    <row r="23879" spans="2:24" x14ac:dyDescent="0.3">
      <c r="B23879" s="73"/>
      <c r="D23879" s="73"/>
      <c r="P23879" s="73"/>
      <c r="T23879" s="73"/>
      <c r="U23879" s="73"/>
      <c r="V23879" s="73"/>
      <c r="X23879" s="12"/>
    </row>
    <row r="23880" spans="2:24" x14ac:dyDescent="0.3">
      <c r="B23880" s="73"/>
      <c r="D23880" s="73"/>
      <c r="P23880" s="73"/>
      <c r="T23880" s="73"/>
      <c r="U23880" s="73"/>
      <c r="V23880" s="73"/>
      <c r="X23880" s="12"/>
    </row>
    <row r="23881" spans="2:24" x14ac:dyDescent="0.3">
      <c r="B23881" s="73"/>
      <c r="D23881" s="73"/>
      <c r="P23881" s="73"/>
      <c r="T23881" s="73"/>
      <c r="U23881" s="73"/>
      <c r="V23881" s="73"/>
      <c r="X23881" s="12"/>
    </row>
    <row r="23882" spans="2:24" x14ac:dyDescent="0.3">
      <c r="B23882" s="73"/>
      <c r="D23882" s="73"/>
      <c r="P23882" s="73"/>
      <c r="T23882" s="73"/>
      <c r="U23882" s="73"/>
      <c r="V23882" s="73"/>
      <c r="X23882" s="12"/>
    </row>
    <row r="23883" spans="2:24" x14ac:dyDescent="0.3">
      <c r="B23883" s="73"/>
      <c r="D23883" s="73"/>
      <c r="P23883" s="73"/>
      <c r="T23883" s="73"/>
      <c r="U23883" s="73"/>
      <c r="V23883" s="73"/>
      <c r="X23883" s="12"/>
    </row>
    <row r="23884" spans="2:24" x14ac:dyDescent="0.3">
      <c r="B23884" s="73"/>
      <c r="D23884" s="73"/>
      <c r="P23884" s="73"/>
      <c r="T23884" s="73"/>
      <c r="U23884" s="73"/>
      <c r="V23884" s="73"/>
      <c r="X23884" s="12"/>
    </row>
    <row r="23885" spans="2:24" x14ac:dyDescent="0.3">
      <c r="B23885" s="73"/>
      <c r="D23885" s="73"/>
      <c r="P23885" s="73"/>
      <c r="T23885" s="73"/>
      <c r="U23885" s="73"/>
      <c r="V23885" s="73"/>
      <c r="X23885" s="12"/>
    </row>
    <row r="23886" spans="2:24" x14ac:dyDescent="0.3">
      <c r="B23886" s="73"/>
      <c r="D23886" s="73"/>
      <c r="P23886" s="73"/>
      <c r="T23886" s="73"/>
      <c r="U23886" s="73"/>
      <c r="V23886" s="73"/>
      <c r="X23886" s="12"/>
    </row>
    <row r="23887" spans="2:24" x14ac:dyDescent="0.3">
      <c r="B23887" s="73"/>
      <c r="D23887" s="73"/>
      <c r="P23887" s="73"/>
      <c r="T23887" s="73"/>
      <c r="U23887" s="73"/>
      <c r="V23887" s="73"/>
      <c r="X23887" s="12"/>
    </row>
    <row r="23888" spans="2:24" x14ac:dyDescent="0.3">
      <c r="B23888" s="73"/>
      <c r="D23888" s="73"/>
      <c r="P23888" s="73"/>
      <c r="T23888" s="73"/>
      <c r="U23888" s="73"/>
      <c r="V23888" s="73"/>
      <c r="X23888" s="12"/>
    </row>
    <row r="23889" spans="2:24" x14ac:dyDescent="0.3">
      <c r="B23889" s="73"/>
      <c r="D23889" s="73"/>
      <c r="P23889" s="73"/>
      <c r="T23889" s="73"/>
      <c r="U23889" s="73"/>
      <c r="V23889" s="73"/>
      <c r="X23889" s="12"/>
    </row>
    <row r="23890" spans="2:24" x14ac:dyDescent="0.3">
      <c r="B23890" s="73"/>
      <c r="D23890" s="73"/>
      <c r="P23890" s="73"/>
      <c r="T23890" s="73"/>
      <c r="U23890" s="73"/>
      <c r="V23890" s="73"/>
      <c r="X23890" s="12"/>
    </row>
    <row r="23891" spans="2:24" x14ac:dyDescent="0.3">
      <c r="B23891" s="73"/>
      <c r="D23891" s="73"/>
      <c r="P23891" s="73"/>
      <c r="T23891" s="73"/>
      <c r="U23891" s="73"/>
      <c r="V23891" s="73"/>
      <c r="X23891" s="12"/>
    </row>
    <row r="23892" spans="2:24" x14ac:dyDescent="0.3">
      <c r="B23892" s="73"/>
      <c r="D23892" s="73"/>
      <c r="P23892" s="73"/>
      <c r="T23892" s="73"/>
      <c r="U23892" s="73"/>
      <c r="V23892" s="73"/>
      <c r="X23892" s="12"/>
    </row>
    <row r="23893" spans="2:24" x14ac:dyDescent="0.3">
      <c r="B23893" s="73"/>
      <c r="D23893" s="73"/>
      <c r="P23893" s="73"/>
      <c r="T23893" s="73"/>
      <c r="U23893" s="73"/>
      <c r="V23893" s="73"/>
      <c r="X23893" s="12"/>
    </row>
    <row r="23894" spans="2:24" x14ac:dyDescent="0.3">
      <c r="B23894" s="73"/>
      <c r="D23894" s="73"/>
      <c r="P23894" s="73"/>
      <c r="T23894" s="73"/>
      <c r="U23894" s="73"/>
      <c r="V23894" s="73"/>
      <c r="X23894" s="12"/>
    </row>
    <row r="23895" spans="2:24" x14ac:dyDescent="0.3">
      <c r="B23895" s="73"/>
      <c r="D23895" s="73"/>
      <c r="P23895" s="73"/>
      <c r="T23895" s="73"/>
      <c r="U23895" s="73"/>
      <c r="V23895" s="73"/>
      <c r="X23895" s="12"/>
    </row>
    <row r="23896" spans="2:24" x14ac:dyDescent="0.3">
      <c r="B23896" s="73"/>
      <c r="D23896" s="73"/>
      <c r="P23896" s="73"/>
      <c r="T23896" s="73"/>
      <c r="U23896" s="73"/>
      <c r="V23896" s="73"/>
      <c r="X23896" s="12"/>
    </row>
    <row r="23897" spans="2:24" x14ac:dyDescent="0.3">
      <c r="B23897" s="73"/>
      <c r="D23897" s="73"/>
      <c r="P23897" s="73"/>
      <c r="T23897" s="73"/>
      <c r="U23897" s="73"/>
      <c r="V23897" s="73"/>
      <c r="X23897" s="12"/>
    </row>
    <row r="23898" spans="2:24" x14ac:dyDescent="0.3">
      <c r="B23898" s="73"/>
      <c r="D23898" s="73"/>
      <c r="P23898" s="73"/>
      <c r="T23898" s="73"/>
      <c r="U23898" s="73"/>
      <c r="V23898" s="73"/>
      <c r="X23898" s="12"/>
    </row>
    <row r="23899" spans="2:24" x14ac:dyDescent="0.3">
      <c r="B23899" s="73"/>
      <c r="D23899" s="73"/>
      <c r="P23899" s="73"/>
      <c r="T23899" s="73"/>
      <c r="U23899" s="73"/>
      <c r="V23899" s="73"/>
      <c r="X23899" s="12"/>
    </row>
    <row r="23900" spans="2:24" x14ac:dyDescent="0.3">
      <c r="B23900" s="73"/>
      <c r="D23900" s="73"/>
      <c r="P23900" s="73"/>
      <c r="T23900" s="73"/>
      <c r="U23900" s="73"/>
      <c r="V23900" s="73"/>
      <c r="X23900" s="12"/>
    </row>
    <row r="23901" spans="2:24" x14ac:dyDescent="0.3">
      <c r="B23901" s="73"/>
      <c r="D23901" s="73"/>
      <c r="P23901" s="73"/>
      <c r="T23901" s="73"/>
      <c r="U23901" s="73"/>
      <c r="V23901" s="73"/>
      <c r="X23901" s="12"/>
    </row>
    <row r="23902" spans="2:24" x14ac:dyDescent="0.3">
      <c r="B23902" s="73"/>
      <c r="D23902" s="73"/>
      <c r="P23902" s="73"/>
      <c r="T23902" s="73"/>
      <c r="U23902" s="73"/>
      <c r="V23902" s="73"/>
      <c r="X23902" s="12"/>
    </row>
    <row r="23903" spans="2:24" x14ac:dyDescent="0.3">
      <c r="B23903" s="73"/>
      <c r="D23903" s="73"/>
      <c r="P23903" s="73"/>
      <c r="T23903" s="73"/>
      <c r="U23903" s="73"/>
      <c r="V23903" s="73"/>
      <c r="X23903" s="12"/>
    </row>
    <row r="23904" spans="2:24" x14ac:dyDescent="0.3">
      <c r="B23904" s="73"/>
      <c r="D23904" s="73"/>
      <c r="P23904" s="73"/>
      <c r="T23904" s="73"/>
      <c r="U23904" s="73"/>
      <c r="V23904" s="73"/>
      <c r="X23904" s="12"/>
    </row>
    <row r="23905" spans="2:24" x14ac:dyDescent="0.3">
      <c r="B23905" s="73"/>
      <c r="D23905" s="73"/>
      <c r="P23905" s="73"/>
      <c r="T23905" s="73"/>
      <c r="U23905" s="73"/>
      <c r="V23905" s="73"/>
      <c r="X23905" s="12"/>
    </row>
    <row r="23906" spans="2:24" x14ac:dyDescent="0.3">
      <c r="B23906" s="73"/>
      <c r="D23906" s="73"/>
      <c r="P23906" s="73"/>
      <c r="T23906" s="73"/>
      <c r="U23906" s="73"/>
      <c r="V23906" s="73"/>
      <c r="X23906" s="12"/>
    </row>
    <row r="23907" spans="2:24" x14ac:dyDescent="0.3">
      <c r="B23907" s="73"/>
      <c r="D23907" s="73"/>
      <c r="P23907" s="73"/>
      <c r="T23907" s="73"/>
      <c r="U23907" s="73"/>
      <c r="V23907" s="73"/>
      <c r="X23907" s="12"/>
    </row>
    <row r="23908" spans="2:24" x14ac:dyDescent="0.3">
      <c r="B23908" s="73"/>
      <c r="D23908" s="73"/>
      <c r="P23908" s="73"/>
      <c r="T23908" s="73"/>
      <c r="U23908" s="73"/>
      <c r="V23908" s="73"/>
      <c r="X23908" s="12"/>
    </row>
    <row r="23909" spans="2:24" x14ac:dyDescent="0.3">
      <c r="B23909" s="73"/>
      <c r="D23909" s="73"/>
      <c r="P23909" s="73"/>
      <c r="T23909" s="73"/>
      <c r="U23909" s="73"/>
      <c r="V23909" s="73"/>
      <c r="X23909" s="12"/>
    </row>
    <row r="23910" spans="2:24" x14ac:dyDescent="0.3">
      <c r="B23910" s="73"/>
      <c r="D23910" s="73"/>
      <c r="P23910" s="73"/>
      <c r="T23910" s="73"/>
      <c r="U23910" s="73"/>
      <c r="V23910" s="73"/>
      <c r="X23910" s="12"/>
    </row>
    <row r="23911" spans="2:24" x14ac:dyDescent="0.3">
      <c r="B23911" s="73"/>
      <c r="D23911" s="73"/>
      <c r="P23911" s="73"/>
      <c r="T23911" s="73"/>
      <c r="U23911" s="73"/>
      <c r="V23911" s="73"/>
      <c r="X23911" s="12"/>
    </row>
    <row r="23912" spans="2:24" x14ac:dyDescent="0.3">
      <c r="B23912" s="73"/>
      <c r="D23912" s="73"/>
      <c r="P23912" s="73"/>
      <c r="T23912" s="73"/>
      <c r="U23912" s="73"/>
      <c r="V23912" s="73"/>
      <c r="X23912" s="12"/>
    </row>
    <row r="23913" spans="2:24" x14ac:dyDescent="0.3">
      <c r="B23913" s="73"/>
      <c r="D23913" s="73"/>
      <c r="P23913" s="73"/>
      <c r="T23913" s="73"/>
      <c r="U23913" s="73"/>
      <c r="V23913" s="73"/>
      <c r="X23913" s="12"/>
    </row>
    <row r="23914" spans="2:24" x14ac:dyDescent="0.3">
      <c r="B23914" s="73"/>
      <c r="D23914" s="73"/>
      <c r="P23914" s="73"/>
      <c r="T23914" s="73"/>
      <c r="U23914" s="73"/>
      <c r="V23914" s="73"/>
      <c r="X23914" s="12"/>
    </row>
    <row r="23915" spans="2:24" x14ac:dyDescent="0.3">
      <c r="B23915" s="73"/>
      <c r="D23915" s="73"/>
      <c r="P23915" s="73"/>
      <c r="T23915" s="73"/>
      <c r="U23915" s="73"/>
      <c r="V23915" s="73"/>
      <c r="X23915" s="12"/>
    </row>
    <row r="23916" spans="2:24" x14ac:dyDescent="0.3">
      <c r="B23916" s="73"/>
      <c r="D23916" s="73"/>
      <c r="P23916" s="73"/>
      <c r="T23916" s="73"/>
      <c r="U23916" s="73"/>
      <c r="V23916" s="73"/>
      <c r="X23916" s="12"/>
    </row>
    <row r="23917" spans="2:24" x14ac:dyDescent="0.3">
      <c r="B23917" s="73"/>
      <c r="D23917" s="73"/>
      <c r="P23917" s="73"/>
      <c r="T23917" s="73"/>
      <c r="U23917" s="73"/>
      <c r="V23917" s="73"/>
      <c r="X23917" s="12"/>
    </row>
    <row r="23918" spans="2:24" x14ac:dyDescent="0.3">
      <c r="B23918" s="73"/>
      <c r="D23918" s="73"/>
      <c r="P23918" s="73"/>
      <c r="T23918" s="73"/>
      <c r="U23918" s="73"/>
      <c r="V23918" s="73"/>
      <c r="X23918" s="12"/>
    </row>
    <row r="23919" spans="2:24" x14ac:dyDescent="0.3">
      <c r="B23919" s="73"/>
      <c r="D23919" s="73"/>
      <c r="P23919" s="73"/>
      <c r="T23919" s="73"/>
      <c r="U23919" s="73"/>
      <c r="V23919" s="73"/>
      <c r="X23919" s="12"/>
    </row>
    <row r="23920" spans="2:24" x14ac:dyDescent="0.3">
      <c r="B23920" s="73"/>
      <c r="D23920" s="73"/>
      <c r="P23920" s="73"/>
      <c r="T23920" s="73"/>
      <c r="U23920" s="73"/>
      <c r="V23920" s="73"/>
      <c r="X23920" s="12"/>
    </row>
    <row r="23921" spans="2:24" x14ac:dyDescent="0.3">
      <c r="B23921" s="73"/>
      <c r="D23921" s="73"/>
      <c r="P23921" s="73"/>
      <c r="T23921" s="73"/>
      <c r="U23921" s="73"/>
      <c r="V23921" s="73"/>
      <c r="X23921" s="12"/>
    </row>
    <row r="23922" spans="2:24" x14ac:dyDescent="0.3">
      <c r="B23922" s="73"/>
      <c r="D23922" s="73"/>
      <c r="P23922" s="73"/>
      <c r="T23922" s="73"/>
      <c r="U23922" s="73"/>
      <c r="V23922" s="73"/>
      <c r="X23922" s="12"/>
    </row>
    <row r="23923" spans="2:24" x14ac:dyDescent="0.3">
      <c r="B23923" s="73"/>
      <c r="D23923" s="73"/>
      <c r="P23923" s="73"/>
      <c r="T23923" s="73"/>
      <c r="U23923" s="73"/>
      <c r="V23923" s="73"/>
      <c r="X23923" s="12"/>
    </row>
    <row r="23924" spans="2:24" x14ac:dyDescent="0.3">
      <c r="B23924" s="73"/>
      <c r="D23924" s="73"/>
      <c r="P23924" s="73"/>
      <c r="T23924" s="73"/>
      <c r="U23924" s="73"/>
      <c r="V23924" s="73"/>
      <c r="X23924" s="12"/>
    </row>
    <row r="23925" spans="2:24" x14ac:dyDescent="0.3">
      <c r="B23925" s="73"/>
      <c r="D23925" s="73"/>
      <c r="P23925" s="73"/>
      <c r="T23925" s="73"/>
      <c r="U23925" s="73"/>
      <c r="V23925" s="73"/>
      <c r="X23925" s="12"/>
    </row>
    <row r="23926" spans="2:24" x14ac:dyDescent="0.3">
      <c r="B23926" s="73"/>
      <c r="D23926" s="73"/>
      <c r="P23926" s="73"/>
      <c r="T23926" s="73"/>
      <c r="U23926" s="73"/>
      <c r="V23926" s="73"/>
      <c r="X23926" s="12"/>
    </row>
    <row r="23927" spans="2:24" x14ac:dyDescent="0.3">
      <c r="B23927" s="73"/>
      <c r="D23927" s="73"/>
      <c r="P23927" s="73"/>
      <c r="T23927" s="73"/>
      <c r="U23927" s="73"/>
      <c r="V23927" s="73"/>
      <c r="X23927" s="12"/>
    </row>
    <row r="23928" spans="2:24" x14ac:dyDescent="0.3">
      <c r="B23928" s="73"/>
      <c r="D23928" s="73"/>
      <c r="P23928" s="73"/>
      <c r="T23928" s="73"/>
      <c r="U23928" s="73"/>
      <c r="V23928" s="73"/>
      <c r="X23928" s="12"/>
    </row>
    <row r="23929" spans="2:24" x14ac:dyDescent="0.3">
      <c r="B23929" s="73"/>
      <c r="D23929" s="73"/>
      <c r="P23929" s="73"/>
      <c r="T23929" s="73"/>
      <c r="U23929" s="73"/>
      <c r="V23929" s="73"/>
      <c r="X23929" s="12"/>
    </row>
    <row r="23930" spans="2:24" x14ac:dyDescent="0.3">
      <c r="B23930" s="73"/>
      <c r="D23930" s="73"/>
      <c r="P23930" s="73"/>
      <c r="T23930" s="73"/>
      <c r="U23930" s="73"/>
      <c r="V23930" s="73"/>
      <c r="X23930" s="12"/>
    </row>
    <row r="23931" spans="2:24" x14ac:dyDescent="0.3">
      <c r="B23931" s="73"/>
      <c r="D23931" s="73"/>
      <c r="P23931" s="73"/>
      <c r="T23931" s="73"/>
      <c r="U23931" s="73"/>
      <c r="V23931" s="73"/>
      <c r="X23931" s="12"/>
    </row>
    <row r="23932" spans="2:24" x14ac:dyDescent="0.3">
      <c r="B23932" s="73"/>
      <c r="D23932" s="73"/>
      <c r="P23932" s="73"/>
      <c r="T23932" s="73"/>
      <c r="U23932" s="73"/>
      <c r="V23932" s="73"/>
      <c r="X23932" s="12"/>
    </row>
    <row r="23933" spans="2:24" x14ac:dyDescent="0.3">
      <c r="B23933" s="73"/>
      <c r="D23933" s="73"/>
      <c r="P23933" s="73"/>
      <c r="T23933" s="73"/>
      <c r="U23933" s="73"/>
      <c r="V23933" s="73"/>
      <c r="X23933" s="12"/>
    </row>
    <row r="23934" spans="2:24" x14ac:dyDescent="0.3">
      <c r="B23934" s="73"/>
      <c r="D23934" s="73"/>
      <c r="P23934" s="73"/>
      <c r="T23934" s="73"/>
      <c r="U23934" s="73"/>
      <c r="V23934" s="73"/>
      <c r="X23934" s="12"/>
    </row>
    <row r="23935" spans="2:24" x14ac:dyDescent="0.3">
      <c r="B23935" s="73"/>
      <c r="D23935" s="73"/>
      <c r="P23935" s="73"/>
      <c r="T23935" s="73"/>
      <c r="U23935" s="73"/>
      <c r="V23935" s="73"/>
      <c r="X23935" s="12"/>
    </row>
    <row r="23936" spans="2:24" x14ac:dyDescent="0.3">
      <c r="B23936" s="73"/>
      <c r="D23936" s="73"/>
      <c r="P23936" s="73"/>
      <c r="T23936" s="73"/>
      <c r="U23936" s="73"/>
      <c r="V23936" s="73"/>
      <c r="X23936" s="12"/>
    </row>
    <row r="23937" spans="2:24" x14ac:dyDescent="0.3">
      <c r="B23937" s="73"/>
      <c r="D23937" s="73"/>
      <c r="P23937" s="73"/>
      <c r="T23937" s="73"/>
      <c r="U23937" s="73"/>
      <c r="V23937" s="73"/>
      <c r="X23937" s="12"/>
    </row>
    <row r="23938" spans="2:24" x14ac:dyDescent="0.3">
      <c r="B23938" s="73"/>
      <c r="D23938" s="73"/>
      <c r="P23938" s="73"/>
      <c r="T23938" s="73"/>
      <c r="U23938" s="73"/>
      <c r="V23938" s="73"/>
      <c r="X23938" s="12"/>
    </row>
    <row r="23939" spans="2:24" x14ac:dyDescent="0.3">
      <c r="B23939" s="73"/>
      <c r="D23939" s="73"/>
      <c r="P23939" s="73"/>
      <c r="T23939" s="73"/>
      <c r="U23939" s="73"/>
      <c r="V23939" s="73"/>
      <c r="X23939" s="12"/>
    </row>
    <row r="23940" spans="2:24" x14ac:dyDescent="0.3">
      <c r="B23940" s="73"/>
      <c r="D23940" s="73"/>
      <c r="P23940" s="73"/>
      <c r="T23940" s="73"/>
      <c r="U23940" s="73"/>
      <c r="V23940" s="73"/>
      <c r="X23940" s="12"/>
    </row>
    <row r="23941" spans="2:24" x14ac:dyDescent="0.3">
      <c r="B23941" s="73"/>
      <c r="D23941" s="73"/>
      <c r="P23941" s="73"/>
      <c r="T23941" s="73"/>
      <c r="U23941" s="73"/>
      <c r="V23941" s="73"/>
      <c r="X23941" s="12"/>
    </row>
    <row r="23942" spans="2:24" x14ac:dyDescent="0.3">
      <c r="B23942" s="73"/>
      <c r="D23942" s="73"/>
      <c r="P23942" s="73"/>
      <c r="T23942" s="73"/>
      <c r="U23942" s="73"/>
      <c r="V23942" s="73"/>
      <c r="X23942" s="12"/>
    </row>
    <row r="23943" spans="2:24" x14ac:dyDescent="0.3">
      <c r="B23943" s="73"/>
      <c r="D23943" s="73"/>
      <c r="P23943" s="73"/>
      <c r="T23943" s="73"/>
      <c r="U23943" s="73"/>
      <c r="V23943" s="73"/>
      <c r="X23943" s="12"/>
    </row>
    <row r="23944" spans="2:24" x14ac:dyDescent="0.3">
      <c r="B23944" s="73"/>
      <c r="D23944" s="73"/>
      <c r="P23944" s="73"/>
      <c r="T23944" s="73"/>
      <c r="U23944" s="73"/>
      <c r="V23944" s="73"/>
      <c r="X23944" s="12"/>
    </row>
    <row r="23945" spans="2:24" x14ac:dyDescent="0.3">
      <c r="B23945" s="73"/>
      <c r="D23945" s="73"/>
      <c r="P23945" s="73"/>
      <c r="T23945" s="73"/>
      <c r="U23945" s="73"/>
      <c r="V23945" s="73"/>
      <c r="X23945" s="12"/>
    </row>
    <row r="23946" spans="2:24" x14ac:dyDescent="0.3">
      <c r="B23946" s="73"/>
      <c r="D23946" s="73"/>
      <c r="P23946" s="73"/>
      <c r="T23946" s="73"/>
      <c r="U23946" s="73"/>
      <c r="V23946" s="73"/>
      <c r="X23946" s="12"/>
    </row>
    <row r="23947" spans="2:24" x14ac:dyDescent="0.3">
      <c r="B23947" s="73"/>
      <c r="D23947" s="73"/>
      <c r="P23947" s="73"/>
      <c r="T23947" s="73"/>
      <c r="U23947" s="73"/>
      <c r="V23947" s="73"/>
      <c r="X23947" s="12"/>
    </row>
    <row r="23948" spans="2:24" x14ac:dyDescent="0.3">
      <c r="B23948" s="73"/>
      <c r="D23948" s="73"/>
      <c r="P23948" s="73"/>
      <c r="T23948" s="73"/>
      <c r="U23948" s="73"/>
      <c r="V23948" s="73"/>
      <c r="X23948" s="12"/>
    </row>
    <row r="23949" spans="2:24" x14ac:dyDescent="0.3">
      <c r="B23949" s="73"/>
      <c r="D23949" s="73"/>
      <c r="P23949" s="73"/>
      <c r="T23949" s="73"/>
      <c r="U23949" s="73"/>
      <c r="V23949" s="73"/>
      <c r="X23949" s="12"/>
    </row>
    <row r="23950" spans="2:24" x14ac:dyDescent="0.3">
      <c r="B23950" s="73"/>
      <c r="D23950" s="73"/>
      <c r="P23950" s="73"/>
      <c r="T23950" s="73"/>
      <c r="U23950" s="73"/>
      <c r="V23950" s="73"/>
      <c r="X23950" s="12"/>
    </row>
    <row r="23951" spans="2:24" x14ac:dyDescent="0.3">
      <c r="B23951" s="73"/>
      <c r="D23951" s="73"/>
      <c r="P23951" s="73"/>
      <c r="T23951" s="73"/>
      <c r="U23951" s="73"/>
      <c r="V23951" s="73"/>
      <c r="X23951" s="12"/>
    </row>
    <row r="23952" spans="2:24" x14ac:dyDescent="0.3">
      <c r="B23952" s="73"/>
      <c r="D23952" s="73"/>
      <c r="P23952" s="73"/>
      <c r="T23952" s="73"/>
      <c r="U23952" s="73"/>
      <c r="V23952" s="73"/>
      <c r="X23952" s="12"/>
    </row>
    <row r="23953" spans="2:24" x14ac:dyDescent="0.3">
      <c r="B23953" s="73"/>
      <c r="D23953" s="73"/>
      <c r="P23953" s="73"/>
      <c r="T23953" s="73"/>
      <c r="U23953" s="73"/>
      <c r="V23953" s="73"/>
      <c r="X23953" s="12"/>
    </row>
    <row r="23954" spans="2:24" x14ac:dyDescent="0.3">
      <c r="B23954" s="73"/>
      <c r="D23954" s="73"/>
      <c r="P23954" s="73"/>
      <c r="T23954" s="73"/>
      <c r="U23954" s="73"/>
      <c r="V23954" s="73"/>
      <c r="X23954" s="12"/>
    </row>
    <row r="23955" spans="2:24" x14ac:dyDescent="0.3">
      <c r="B23955" s="73"/>
      <c r="D23955" s="73"/>
      <c r="P23955" s="73"/>
      <c r="T23955" s="73"/>
      <c r="U23955" s="73"/>
      <c r="V23955" s="73"/>
      <c r="X23955" s="12"/>
    </row>
    <row r="23956" spans="2:24" x14ac:dyDescent="0.3">
      <c r="B23956" s="73"/>
      <c r="D23956" s="73"/>
      <c r="P23956" s="73"/>
      <c r="T23956" s="73"/>
      <c r="U23956" s="73"/>
      <c r="V23956" s="73"/>
      <c r="X23956" s="12"/>
    </row>
    <row r="23957" spans="2:24" x14ac:dyDescent="0.3">
      <c r="B23957" s="73"/>
      <c r="D23957" s="73"/>
      <c r="P23957" s="73"/>
      <c r="T23957" s="73"/>
      <c r="U23957" s="73"/>
      <c r="V23957" s="73"/>
      <c r="X23957" s="12"/>
    </row>
    <row r="23958" spans="2:24" x14ac:dyDescent="0.3">
      <c r="B23958" s="73"/>
      <c r="D23958" s="73"/>
      <c r="P23958" s="73"/>
      <c r="T23958" s="73"/>
      <c r="U23958" s="73"/>
      <c r="V23958" s="73"/>
      <c r="X23958" s="12"/>
    </row>
    <row r="23959" spans="2:24" x14ac:dyDescent="0.3">
      <c r="B23959" s="73"/>
      <c r="D23959" s="73"/>
      <c r="P23959" s="73"/>
      <c r="T23959" s="73"/>
      <c r="U23959" s="73"/>
      <c r="V23959" s="73"/>
      <c r="X23959" s="12"/>
    </row>
    <row r="23960" spans="2:24" x14ac:dyDescent="0.3">
      <c r="B23960" s="73"/>
      <c r="D23960" s="73"/>
      <c r="P23960" s="73"/>
      <c r="T23960" s="73"/>
      <c r="U23960" s="73"/>
      <c r="V23960" s="73"/>
      <c r="X23960" s="12"/>
    </row>
    <row r="23961" spans="2:24" x14ac:dyDescent="0.3">
      <c r="B23961" s="73"/>
      <c r="D23961" s="73"/>
      <c r="P23961" s="73"/>
      <c r="T23961" s="73"/>
      <c r="U23961" s="73"/>
      <c r="V23961" s="73"/>
      <c r="X23961" s="12"/>
    </row>
    <row r="23962" spans="2:24" x14ac:dyDescent="0.3">
      <c r="B23962" s="73"/>
      <c r="D23962" s="73"/>
      <c r="P23962" s="73"/>
      <c r="T23962" s="73"/>
      <c r="U23962" s="73"/>
      <c r="V23962" s="73"/>
      <c r="X23962" s="12"/>
    </row>
    <row r="23963" spans="2:24" x14ac:dyDescent="0.3">
      <c r="B23963" s="73"/>
      <c r="D23963" s="73"/>
      <c r="P23963" s="73"/>
      <c r="T23963" s="73"/>
      <c r="U23963" s="73"/>
      <c r="V23963" s="73"/>
      <c r="X23963" s="12"/>
    </row>
    <row r="23964" spans="2:24" x14ac:dyDescent="0.3">
      <c r="B23964" s="73"/>
      <c r="D23964" s="73"/>
      <c r="P23964" s="73"/>
      <c r="T23964" s="73"/>
      <c r="U23964" s="73"/>
      <c r="V23964" s="73"/>
      <c r="X23964" s="12"/>
    </row>
    <row r="23965" spans="2:24" x14ac:dyDescent="0.3">
      <c r="B23965" s="73"/>
      <c r="D23965" s="73"/>
      <c r="P23965" s="73"/>
      <c r="T23965" s="73"/>
      <c r="U23965" s="73"/>
      <c r="V23965" s="73"/>
      <c r="X23965" s="12"/>
    </row>
    <row r="23966" spans="2:24" x14ac:dyDescent="0.3">
      <c r="B23966" s="73"/>
      <c r="D23966" s="73"/>
      <c r="P23966" s="73"/>
      <c r="T23966" s="73"/>
      <c r="U23966" s="73"/>
      <c r="V23966" s="73"/>
      <c r="X23966" s="12"/>
    </row>
    <row r="23967" spans="2:24" x14ac:dyDescent="0.3">
      <c r="B23967" s="73"/>
      <c r="D23967" s="73"/>
      <c r="P23967" s="73"/>
      <c r="T23967" s="73"/>
      <c r="U23967" s="73"/>
      <c r="V23967" s="73"/>
      <c r="X23967" s="12"/>
    </row>
    <row r="23968" spans="2:24" x14ac:dyDescent="0.3">
      <c r="B23968" s="73"/>
      <c r="D23968" s="73"/>
      <c r="P23968" s="73"/>
      <c r="T23968" s="73"/>
      <c r="U23968" s="73"/>
      <c r="V23968" s="73"/>
      <c r="X23968" s="12"/>
    </row>
    <row r="23969" spans="2:24" x14ac:dyDescent="0.3">
      <c r="B23969" s="73"/>
      <c r="D23969" s="73"/>
      <c r="P23969" s="73"/>
      <c r="T23969" s="73"/>
      <c r="U23969" s="73"/>
      <c r="V23969" s="73"/>
      <c r="X23969" s="12"/>
    </row>
    <row r="23970" spans="2:24" x14ac:dyDescent="0.3">
      <c r="B23970" s="73"/>
      <c r="D23970" s="73"/>
      <c r="P23970" s="73"/>
      <c r="T23970" s="73"/>
      <c r="U23970" s="73"/>
      <c r="V23970" s="73"/>
      <c r="X23970" s="12"/>
    </row>
    <row r="23971" spans="2:24" x14ac:dyDescent="0.3">
      <c r="B23971" s="73"/>
      <c r="D23971" s="73"/>
      <c r="P23971" s="73"/>
      <c r="T23971" s="73"/>
      <c r="U23971" s="73"/>
      <c r="V23971" s="73"/>
      <c r="X23971" s="12"/>
    </row>
    <row r="23972" spans="2:24" x14ac:dyDescent="0.3">
      <c r="B23972" s="73"/>
      <c r="D23972" s="73"/>
      <c r="P23972" s="73"/>
      <c r="T23972" s="73"/>
      <c r="U23972" s="73"/>
      <c r="V23972" s="73"/>
      <c r="X23972" s="12"/>
    </row>
    <row r="23973" spans="2:24" x14ac:dyDescent="0.3">
      <c r="B23973" s="73"/>
      <c r="D23973" s="73"/>
      <c r="P23973" s="73"/>
      <c r="T23973" s="73"/>
      <c r="U23973" s="73"/>
      <c r="V23973" s="73"/>
      <c r="X23973" s="12"/>
    </row>
    <row r="23974" spans="2:24" x14ac:dyDescent="0.3">
      <c r="B23974" s="73"/>
      <c r="D23974" s="73"/>
      <c r="P23974" s="73"/>
      <c r="T23974" s="73"/>
      <c r="U23974" s="73"/>
      <c r="V23974" s="73"/>
      <c r="X23974" s="12"/>
    </row>
    <row r="23975" spans="2:24" x14ac:dyDescent="0.3">
      <c r="B23975" s="73"/>
      <c r="D23975" s="73"/>
      <c r="P23975" s="73"/>
      <c r="T23975" s="73"/>
      <c r="U23975" s="73"/>
      <c r="V23975" s="73"/>
      <c r="X23975" s="12"/>
    </row>
    <row r="23976" spans="2:24" x14ac:dyDescent="0.3">
      <c r="B23976" s="73"/>
      <c r="D23976" s="73"/>
      <c r="P23976" s="73"/>
      <c r="T23976" s="73"/>
      <c r="U23976" s="73"/>
      <c r="V23976" s="73"/>
      <c r="X23976" s="12"/>
    </row>
    <row r="23977" spans="2:24" x14ac:dyDescent="0.3">
      <c r="B23977" s="73"/>
      <c r="D23977" s="73"/>
      <c r="P23977" s="73"/>
      <c r="T23977" s="73"/>
      <c r="U23977" s="73"/>
      <c r="V23977" s="73"/>
      <c r="X23977" s="12"/>
    </row>
    <row r="23978" spans="2:24" x14ac:dyDescent="0.3">
      <c r="B23978" s="73"/>
      <c r="D23978" s="73"/>
      <c r="P23978" s="73"/>
      <c r="T23978" s="73"/>
      <c r="U23978" s="73"/>
      <c r="V23978" s="73"/>
      <c r="X23978" s="12"/>
    </row>
    <row r="23979" spans="2:24" x14ac:dyDescent="0.3">
      <c r="B23979" s="73"/>
      <c r="D23979" s="73"/>
      <c r="P23979" s="73"/>
      <c r="T23979" s="73"/>
      <c r="U23979" s="73"/>
      <c r="V23979" s="73"/>
      <c r="X23979" s="12"/>
    </row>
    <row r="23980" spans="2:24" x14ac:dyDescent="0.3">
      <c r="B23980" s="73"/>
      <c r="D23980" s="73"/>
      <c r="P23980" s="73"/>
      <c r="T23980" s="73"/>
      <c r="U23980" s="73"/>
      <c r="V23980" s="73"/>
      <c r="X23980" s="12"/>
    </row>
    <row r="23981" spans="2:24" x14ac:dyDescent="0.3">
      <c r="B23981" s="73"/>
      <c r="D23981" s="73"/>
      <c r="P23981" s="73"/>
      <c r="T23981" s="73"/>
      <c r="U23981" s="73"/>
      <c r="V23981" s="73"/>
      <c r="X23981" s="12"/>
    </row>
    <row r="23982" spans="2:24" x14ac:dyDescent="0.3">
      <c r="B23982" s="73"/>
      <c r="D23982" s="73"/>
      <c r="P23982" s="73"/>
      <c r="T23982" s="73"/>
      <c r="U23982" s="73"/>
      <c r="V23982" s="73"/>
      <c r="X23982" s="12"/>
    </row>
    <row r="23983" spans="2:24" x14ac:dyDescent="0.3">
      <c r="B23983" s="73"/>
      <c r="D23983" s="73"/>
      <c r="P23983" s="73"/>
      <c r="T23983" s="73"/>
      <c r="U23983" s="73"/>
      <c r="V23983" s="73"/>
      <c r="X23983" s="12"/>
    </row>
    <row r="23984" spans="2:24" x14ac:dyDescent="0.3">
      <c r="B23984" s="73"/>
      <c r="D23984" s="73"/>
      <c r="P23984" s="73"/>
      <c r="T23984" s="73"/>
      <c r="U23984" s="73"/>
      <c r="V23984" s="73"/>
      <c r="X23984" s="12"/>
    </row>
    <row r="23985" spans="2:24" x14ac:dyDescent="0.3">
      <c r="B23985" s="73"/>
      <c r="D23985" s="73"/>
      <c r="P23985" s="73"/>
      <c r="T23985" s="73"/>
      <c r="U23985" s="73"/>
      <c r="V23985" s="73"/>
      <c r="X23985" s="12"/>
    </row>
    <row r="23986" spans="2:24" x14ac:dyDescent="0.3">
      <c r="B23986" s="73"/>
      <c r="D23986" s="73"/>
      <c r="P23986" s="73"/>
      <c r="T23986" s="73"/>
      <c r="U23986" s="73"/>
      <c r="V23986" s="73"/>
      <c r="X23986" s="12"/>
    </row>
    <row r="23987" spans="2:24" x14ac:dyDescent="0.3">
      <c r="B23987" s="73"/>
      <c r="D23987" s="73"/>
      <c r="P23987" s="73"/>
      <c r="T23987" s="73"/>
      <c r="U23987" s="73"/>
      <c r="V23987" s="73"/>
      <c r="X23987" s="12"/>
    </row>
    <row r="23988" spans="2:24" x14ac:dyDescent="0.3">
      <c r="B23988" s="73"/>
      <c r="D23988" s="73"/>
      <c r="P23988" s="73"/>
      <c r="T23988" s="73"/>
      <c r="U23988" s="73"/>
      <c r="V23988" s="73"/>
      <c r="X23988" s="12"/>
    </row>
    <row r="23989" spans="2:24" x14ac:dyDescent="0.3">
      <c r="B23989" s="73"/>
      <c r="D23989" s="73"/>
      <c r="P23989" s="73"/>
      <c r="T23989" s="73"/>
      <c r="U23989" s="73"/>
      <c r="V23989" s="73"/>
      <c r="X23989" s="12"/>
    </row>
    <row r="23990" spans="2:24" x14ac:dyDescent="0.3">
      <c r="B23990" s="73"/>
      <c r="D23990" s="73"/>
      <c r="P23990" s="73"/>
      <c r="T23990" s="73"/>
      <c r="U23990" s="73"/>
      <c r="V23990" s="73"/>
      <c r="X23990" s="12"/>
    </row>
    <row r="23991" spans="2:24" x14ac:dyDescent="0.3">
      <c r="B23991" s="73"/>
      <c r="D23991" s="73"/>
      <c r="P23991" s="73"/>
      <c r="T23991" s="73"/>
      <c r="U23991" s="73"/>
      <c r="V23991" s="73"/>
      <c r="X23991" s="12"/>
    </row>
    <row r="23992" spans="2:24" x14ac:dyDescent="0.3">
      <c r="B23992" s="73"/>
      <c r="D23992" s="73"/>
      <c r="P23992" s="73"/>
      <c r="T23992" s="73"/>
      <c r="U23992" s="73"/>
      <c r="V23992" s="73"/>
      <c r="X23992" s="12"/>
    </row>
    <row r="23993" spans="2:24" x14ac:dyDescent="0.3">
      <c r="B23993" s="73"/>
      <c r="D23993" s="73"/>
      <c r="P23993" s="73"/>
      <c r="T23993" s="73"/>
      <c r="U23993" s="73"/>
      <c r="V23993" s="73"/>
      <c r="X23993" s="12"/>
    </row>
    <row r="23994" spans="2:24" x14ac:dyDescent="0.3">
      <c r="B23994" s="73"/>
      <c r="D23994" s="73"/>
      <c r="P23994" s="73"/>
      <c r="T23994" s="73"/>
      <c r="U23994" s="73"/>
      <c r="V23994" s="73"/>
      <c r="X23994" s="12"/>
    </row>
    <row r="23995" spans="2:24" x14ac:dyDescent="0.3">
      <c r="B23995" s="73"/>
      <c r="D23995" s="73"/>
      <c r="P23995" s="73"/>
      <c r="T23995" s="73"/>
      <c r="U23995" s="73"/>
      <c r="V23995" s="73"/>
      <c r="X23995" s="12"/>
    </row>
    <row r="23996" spans="2:24" x14ac:dyDescent="0.3">
      <c r="B23996" s="73"/>
      <c r="D23996" s="73"/>
      <c r="P23996" s="73"/>
      <c r="T23996" s="73"/>
      <c r="U23996" s="73"/>
      <c r="V23996" s="73"/>
      <c r="X23996" s="12"/>
    </row>
    <row r="23997" spans="2:24" x14ac:dyDescent="0.3">
      <c r="B23997" s="73"/>
      <c r="D23997" s="73"/>
      <c r="P23997" s="73"/>
      <c r="T23997" s="73"/>
      <c r="U23997" s="73"/>
      <c r="V23997" s="73"/>
      <c r="X23997" s="12"/>
    </row>
    <row r="23998" spans="2:24" x14ac:dyDescent="0.3">
      <c r="B23998" s="73"/>
      <c r="D23998" s="73"/>
      <c r="P23998" s="73"/>
      <c r="T23998" s="73"/>
      <c r="U23998" s="73"/>
      <c r="V23998" s="73"/>
      <c r="X23998" s="12"/>
    </row>
    <row r="23999" spans="2:24" x14ac:dyDescent="0.3">
      <c r="B23999" s="73"/>
      <c r="D23999" s="73"/>
      <c r="P23999" s="73"/>
      <c r="T23999" s="73"/>
      <c r="U23999" s="73"/>
      <c r="V23999" s="73"/>
      <c r="X23999" s="12"/>
    </row>
    <row r="24000" spans="2:24" x14ac:dyDescent="0.3">
      <c r="B24000" s="73"/>
      <c r="D24000" s="73"/>
      <c r="P24000" s="73"/>
      <c r="T24000" s="73"/>
      <c r="U24000" s="73"/>
      <c r="V24000" s="73"/>
      <c r="X24000" s="12"/>
    </row>
    <row r="24001" spans="2:24" x14ac:dyDescent="0.3">
      <c r="B24001" s="73"/>
      <c r="D24001" s="73"/>
      <c r="P24001" s="73"/>
      <c r="T24001" s="73"/>
      <c r="U24001" s="73"/>
      <c r="V24001" s="73"/>
      <c r="X24001" s="12"/>
    </row>
    <row r="24002" spans="2:24" x14ac:dyDescent="0.3">
      <c r="B24002" s="73"/>
      <c r="D24002" s="73"/>
      <c r="P24002" s="73"/>
      <c r="T24002" s="73"/>
      <c r="U24002" s="73"/>
      <c r="V24002" s="73"/>
      <c r="X24002" s="12"/>
    </row>
    <row r="24003" spans="2:24" x14ac:dyDescent="0.3">
      <c r="B24003" s="73"/>
      <c r="D24003" s="73"/>
      <c r="P24003" s="73"/>
      <c r="T24003" s="73"/>
      <c r="U24003" s="73"/>
      <c r="V24003" s="73"/>
      <c r="X24003" s="12"/>
    </row>
    <row r="24004" spans="2:24" x14ac:dyDescent="0.3">
      <c r="B24004" s="73"/>
      <c r="D24004" s="73"/>
      <c r="P24004" s="73"/>
      <c r="T24004" s="73"/>
      <c r="U24004" s="73"/>
      <c r="V24004" s="73"/>
      <c r="X24004" s="12"/>
    </row>
    <row r="24005" spans="2:24" x14ac:dyDescent="0.3">
      <c r="B24005" s="73"/>
      <c r="D24005" s="73"/>
      <c r="P24005" s="73"/>
      <c r="T24005" s="73"/>
      <c r="U24005" s="73"/>
      <c r="V24005" s="73"/>
      <c r="X24005" s="12"/>
    </row>
    <row r="24006" spans="2:24" x14ac:dyDescent="0.3">
      <c r="B24006" s="73"/>
      <c r="D24006" s="73"/>
      <c r="P24006" s="73"/>
      <c r="T24006" s="73"/>
      <c r="U24006" s="73"/>
      <c r="V24006" s="73"/>
      <c r="X24006" s="12"/>
    </row>
    <row r="24007" spans="2:24" x14ac:dyDescent="0.3">
      <c r="B24007" s="73"/>
      <c r="D24007" s="73"/>
      <c r="P24007" s="73"/>
      <c r="T24007" s="73"/>
      <c r="U24007" s="73"/>
      <c r="V24007" s="73"/>
      <c r="X24007" s="12"/>
    </row>
    <row r="24008" spans="2:24" x14ac:dyDescent="0.3">
      <c r="B24008" s="73"/>
      <c r="D24008" s="73"/>
      <c r="P24008" s="73"/>
      <c r="T24008" s="73"/>
      <c r="U24008" s="73"/>
      <c r="V24008" s="73"/>
      <c r="X24008" s="12"/>
    </row>
    <row r="24009" spans="2:24" x14ac:dyDescent="0.3">
      <c r="B24009" s="73"/>
      <c r="D24009" s="73"/>
      <c r="P24009" s="73"/>
      <c r="T24009" s="73"/>
      <c r="U24009" s="73"/>
      <c r="V24009" s="73"/>
      <c r="X24009" s="12"/>
    </row>
    <row r="24010" spans="2:24" x14ac:dyDescent="0.3">
      <c r="B24010" s="73"/>
      <c r="D24010" s="73"/>
      <c r="P24010" s="73"/>
      <c r="T24010" s="73"/>
      <c r="U24010" s="73"/>
      <c r="V24010" s="73"/>
      <c r="X24010" s="12"/>
    </row>
    <row r="24011" spans="2:24" x14ac:dyDescent="0.3">
      <c r="B24011" s="73"/>
      <c r="D24011" s="73"/>
      <c r="P24011" s="73"/>
      <c r="T24011" s="73"/>
      <c r="U24011" s="73"/>
      <c r="V24011" s="73"/>
      <c r="X24011" s="12"/>
    </row>
    <row r="24012" spans="2:24" x14ac:dyDescent="0.3">
      <c r="B24012" s="73"/>
      <c r="D24012" s="73"/>
      <c r="P24012" s="73"/>
      <c r="T24012" s="73"/>
      <c r="U24012" s="73"/>
      <c r="V24012" s="73"/>
      <c r="X24012" s="12"/>
    </row>
    <row r="24013" spans="2:24" x14ac:dyDescent="0.3">
      <c r="B24013" s="73"/>
      <c r="D24013" s="73"/>
      <c r="P24013" s="73"/>
      <c r="T24013" s="73"/>
      <c r="U24013" s="73"/>
      <c r="V24013" s="73"/>
      <c r="X24013" s="12"/>
    </row>
    <row r="24014" spans="2:24" x14ac:dyDescent="0.3">
      <c r="B24014" s="73"/>
      <c r="D24014" s="73"/>
      <c r="P24014" s="73"/>
      <c r="T24014" s="73"/>
      <c r="U24014" s="73"/>
      <c r="V24014" s="73"/>
      <c r="X24014" s="12"/>
    </row>
    <row r="24015" spans="2:24" x14ac:dyDescent="0.3">
      <c r="B24015" s="73"/>
      <c r="D24015" s="73"/>
      <c r="P24015" s="73"/>
      <c r="T24015" s="73"/>
      <c r="U24015" s="73"/>
      <c r="V24015" s="73"/>
      <c r="X24015" s="12"/>
    </row>
    <row r="24016" spans="2:24" x14ac:dyDescent="0.3">
      <c r="B24016" s="73"/>
      <c r="D24016" s="73"/>
      <c r="P24016" s="73"/>
      <c r="T24016" s="73"/>
      <c r="U24016" s="73"/>
      <c r="V24016" s="73"/>
      <c r="X24016" s="12"/>
    </row>
    <row r="24017" spans="2:24" x14ac:dyDescent="0.3">
      <c r="B24017" s="73"/>
      <c r="D24017" s="73"/>
      <c r="P24017" s="73"/>
      <c r="T24017" s="73"/>
      <c r="U24017" s="73"/>
      <c r="V24017" s="73"/>
      <c r="X24017" s="12"/>
    </row>
    <row r="24018" spans="2:24" x14ac:dyDescent="0.3">
      <c r="B24018" s="73"/>
      <c r="D24018" s="73"/>
      <c r="P24018" s="73"/>
      <c r="T24018" s="73"/>
      <c r="U24018" s="73"/>
      <c r="V24018" s="73"/>
      <c r="X24018" s="12"/>
    </row>
    <row r="24019" spans="2:24" x14ac:dyDescent="0.3">
      <c r="B24019" s="73"/>
      <c r="D24019" s="73"/>
      <c r="P24019" s="73"/>
      <c r="T24019" s="73"/>
      <c r="U24019" s="73"/>
      <c r="V24019" s="73"/>
      <c r="X24019" s="12"/>
    </row>
    <row r="24020" spans="2:24" x14ac:dyDescent="0.3">
      <c r="B24020" s="73"/>
      <c r="D24020" s="73"/>
      <c r="P24020" s="73"/>
      <c r="T24020" s="73"/>
      <c r="U24020" s="73"/>
      <c r="V24020" s="73"/>
      <c r="X24020" s="12"/>
    </row>
    <row r="24021" spans="2:24" x14ac:dyDescent="0.3">
      <c r="B24021" s="73"/>
      <c r="D24021" s="73"/>
      <c r="P24021" s="73"/>
      <c r="T24021" s="73"/>
      <c r="U24021" s="73"/>
      <c r="V24021" s="73"/>
      <c r="X24021" s="12"/>
    </row>
    <row r="24022" spans="2:24" x14ac:dyDescent="0.3">
      <c r="B24022" s="73"/>
      <c r="D24022" s="73"/>
      <c r="P24022" s="73"/>
      <c r="T24022" s="73"/>
      <c r="U24022" s="73"/>
      <c r="V24022" s="73"/>
      <c r="X24022" s="12"/>
    </row>
    <row r="24023" spans="2:24" x14ac:dyDescent="0.3">
      <c r="B24023" s="73"/>
      <c r="D24023" s="73"/>
      <c r="P24023" s="73"/>
      <c r="T24023" s="73"/>
      <c r="U24023" s="73"/>
      <c r="V24023" s="73"/>
      <c r="X24023" s="12"/>
    </row>
    <row r="24024" spans="2:24" x14ac:dyDescent="0.3">
      <c r="B24024" s="73"/>
      <c r="D24024" s="73"/>
      <c r="P24024" s="73"/>
      <c r="T24024" s="73"/>
      <c r="U24024" s="73"/>
      <c r="V24024" s="73"/>
      <c r="X24024" s="12"/>
    </row>
    <row r="24025" spans="2:24" x14ac:dyDescent="0.3">
      <c r="B24025" s="73"/>
      <c r="D24025" s="73"/>
      <c r="P24025" s="73"/>
      <c r="T24025" s="73"/>
      <c r="U24025" s="73"/>
      <c r="V24025" s="73"/>
      <c r="X24025" s="12"/>
    </row>
    <row r="24026" spans="2:24" x14ac:dyDescent="0.3">
      <c r="B24026" s="73"/>
      <c r="D24026" s="73"/>
      <c r="P24026" s="73"/>
      <c r="T24026" s="73"/>
      <c r="U24026" s="73"/>
      <c r="V24026" s="73"/>
      <c r="X24026" s="12"/>
    </row>
    <row r="24027" spans="2:24" x14ac:dyDescent="0.3">
      <c r="B24027" s="73"/>
      <c r="D24027" s="73"/>
      <c r="P24027" s="73"/>
      <c r="T24027" s="73"/>
      <c r="U24027" s="73"/>
      <c r="V24027" s="73"/>
      <c r="X24027" s="12"/>
    </row>
    <row r="24028" spans="2:24" x14ac:dyDescent="0.3">
      <c r="B24028" s="73"/>
      <c r="D24028" s="73"/>
      <c r="P24028" s="73"/>
      <c r="T24028" s="73"/>
      <c r="U24028" s="73"/>
      <c r="V24028" s="73"/>
      <c r="X24028" s="12"/>
    </row>
    <row r="24029" spans="2:24" x14ac:dyDescent="0.3">
      <c r="B24029" s="73"/>
      <c r="D24029" s="73"/>
      <c r="P24029" s="73"/>
      <c r="T24029" s="73"/>
      <c r="U24029" s="73"/>
      <c r="V24029" s="73"/>
      <c r="X24029" s="12"/>
    </row>
    <row r="24030" spans="2:24" x14ac:dyDescent="0.3">
      <c r="B24030" s="73"/>
      <c r="D24030" s="73"/>
      <c r="P24030" s="73"/>
      <c r="T24030" s="73"/>
      <c r="U24030" s="73"/>
      <c r="V24030" s="73"/>
      <c r="X24030" s="12"/>
    </row>
    <row r="24031" spans="2:24" x14ac:dyDescent="0.3">
      <c r="B24031" s="73"/>
      <c r="D24031" s="73"/>
      <c r="P24031" s="73"/>
      <c r="T24031" s="73"/>
      <c r="U24031" s="73"/>
      <c r="V24031" s="73"/>
      <c r="X24031" s="12"/>
    </row>
    <row r="24032" spans="2:24" x14ac:dyDescent="0.3">
      <c r="B24032" s="73"/>
      <c r="D24032" s="73"/>
      <c r="P24032" s="73"/>
      <c r="T24032" s="73"/>
      <c r="U24032" s="73"/>
      <c r="V24032" s="73"/>
      <c r="X24032" s="12"/>
    </row>
    <row r="24033" spans="2:24" x14ac:dyDescent="0.3">
      <c r="B24033" s="73"/>
      <c r="D24033" s="73"/>
      <c r="P24033" s="73"/>
      <c r="T24033" s="73"/>
      <c r="U24033" s="73"/>
      <c r="V24033" s="73"/>
      <c r="X24033" s="12"/>
    </row>
    <row r="24034" spans="2:24" x14ac:dyDescent="0.3">
      <c r="B24034" s="73"/>
      <c r="D24034" s="73"/>
      <c r="P24034" s="73"/>
      <c r="T24034" s="73"/>
      <c r="U24034" s="73"/>
      <c r="V24034" s="73"/>
      <c r="X24034" s="12"/>
    </row>
    <row r="24035" spans="2:24" x14ac:dyDescent="0.3">
      <c r="B24035" s="73"/>
      <c r="D24035" s="73"/>
      <c r="P24035" s="73"/>
      <c r="T24035" s="73"/>
      <c r="U24035" s="73"/>
      <c r="V24035" s="73"/>
      <c r="X24035" s="12"/>
    </row>
    <row r="24036" spans="2:24" x14ac:dyDescent="0.3">
      <c r="B24036" s="73"/>
      <c r="D24036" s="73"/>
      <c r="P24036" s="73"/>
      <c r="T24036" s="73"/>
      <c r="U24036" s="73"/>
      <c r="V24036" s="73"/>
      <c r="X24036" s="12"/>
    </row>
    <row r="24037" spans="2:24" x14ac:dyDescent="0.3">
      <c r="B24037" s="73"/>
      <c r="D24037" s="73"/>
      <c r="P24037" s="73"/>
      <c r="T24037" s="73"/>
      <c r="U24037" s="73"/>
      <c r="V24037" s="73"/>
      <c r="X24037" s="12"/>
    </row>
    <row r="24038" spans="2:24" x14ac:dyDescent="0.3">
      <c r="B24038" s="73"/>
      <c r="D24038" s="73"/>
      <c r="P24038" s="73"/>
      <c r="T24038" s="73"/>
      <c r="U24038" s="73"/>
      <c r="V24038" s="73"/>
      <c r="X24038" s="12"/>
    </row>
    <row r="24039" spans="2:24" x14ac:dyDescent="0.3">
      <c r="B24039" s="73"/>
      <c r="D24039" s="73"/>
      <c r="P24039" s="73"/>
      <c r="T24039" s="73"/>
      <c r="U24039" s="73"/>
      <c r="V24039" s="73"/>
      <c r="X24039" s="12"/>
    </row>
    <row r="24040" spans="2:24" x14ac:dyDescent="0.3">
      <c r="B24040" s="73"/>
      <c r="D24040" s="73"/>
      <c r="P24040" s="73"/>
      <c r="T24040" s="73"/>
      <c r="U24040" s="73"/>
      <c r="V24040" s="73"/>
      <c r="X24040" s="12"/>
    </row>
    <row r="24041" spans="2:24" x14ac:dyDescent="0.3">
      <c r="B24041" s="73"/>
      <c r="D24041" s="73"/>
      <c r="P24041" s="73"/>
      <c r="T24041" s="73"/>
      <c r="U24041" s="73"/>
      <c r="V24041" s="73"/>
      <c r="X24041" s="12"/>
    </row>
    <row r="24042" spans="2:24" x14ac:dyDescent="0.3">
      <c r="B24042" s="73"/>
      <c r="D24042" s="73"/>
      <c r="P24042" s="73"/>
      <c r="T24042" s="73"/>
      <c r="U24042" s="73"/>
      <c r="V24042" s="73"/>
      <c r="X24042" s="12"/>
    </row>
    <row r="24043" spans="2:24" x14ac:dyDescent="0.3">
      <c r="B24043" s="73"/>
      <c r="D24043" s="73"/>
      <c r="P24043" s="73"/>
      <c r="T24043" s="73"/>
      <c r="U24043" s="73"/>
      <c r="V24043" s="73"/>
      <c r="X24043" s="12"/>
    </row>
    <row r="24044" spans="2:24" x14ac:dyDescent="0.3">
      <c r="B24044" s="73"/>
      <c r="D24044" s="73"/>
      <c r="P24044" s="73"/>
      <c r="T24044" s="73"/>
      <c r="U24044" s="73"/>
      <c r="V24044" s="73"/>
      <c r="X24044" s="12"/>
    </row>
    <row r="24045" spans="2:24" x14ac:dyDescent="0.3">
      <c r="B24045" s="73"/>
      <c r="D24045" s="73"/>
      <c r="P24045" s="73"/>
      <c r="T24045" s="73"/>
      <c r="U24045" s="73"/>
      <c r="V24045" s="73"/>
      <c r="X24045" s="12"/>
    </row>
    <row r="24046" spans="2:24" x14ac:dyDescent="0.3">
      <c r="B24046" s="73"/>
      <c r="D24046" s="73"/>
      <c r="P24046" s="73"/>
      <c r="T24046" s="73"/>
      <c r="U24046" s="73"/>
      <c r="V24046" s="73"/>
      <c r="X24046" s="12"/>
    </row>
    <row r="24047" spans="2:24" x14ac:dyDescent="0.3">
      <c r="B24047" s="73"/>
      <c r="D24047" s="73"/>
      <c r="P24047" s="73"/>
      <c r="T24047" s="73"/>
      <c r="U24047" s="73"/>
      <c r="V24047" s="73"/>
      <c r="X24047" s="12"/>
    </row>
    <row r="24048" spans="2:24" x14ac:dyDescent="0.3">
      <c r="B24048" s="73"/>
      <c r="D24048" s="73"/>
      <c r="P24048" s="73"/>
      <c r="T24048" s="73"/>
      <c r="U24048" s="73"/>
      <c r="V24048" s="73"/>
      <c r="X24048" s="12"/>
    </row>
    <row r="24049" spans="2:24" x14ac:dyDescent="0.3">
      <c r="B24049" s="73"/>
      <c r="D24049" s="73"/>
      <c r="P24049" s="73"/>
      <c r="T24049" s="73"/>
      <c r="U24049" s="73"/>
      <c r="V24049" s="73"/>
      <c r="X24049" s="12"/>
    </row>
    <row r="24050" spans="2:24" x14ac:dyDescent="0.3">
      <c r="B24050" s="73"/>
      <c r="D24050" s="73"/>
      <c r="P24050" s="73"/>
      <c r="T24050" s="73"/>
      <c r="U24050" s="73"/>
      <c r="V24050" s="73"/>
      <c r="X24050" s="12"/>
    </row>
    <row r="24051" spans="2:24" x14ac:dyDescent="0.3">
      <c r="B24051" s="73"/>
      <c r="D24051" s="73"/>
      <c r="P24051" s="73"/>
      <c r="T24051" s="73"/>
      <c r="U24051" s="73"/>
      <c r="V24051" s="73"/>
      <c r="X24051" s="12"/>
    </row>
    <row r="24052" spans="2:24" x14ac:dyDescent="0.3">
      <c r="B24052" s="73"/>
      <c r="D24052" s="73"/>
      <c r="P24052" s="73"/>
      <c r="T24052" s="73"/>
      <c r="U24052" s="73"/>
      <c r="V24052" s="73"/>
      <c r="X24052" s="12"/>
    </row>
    <row r="24053" spans="2:24" x14ac:dyDescent="0.3">
      <c r="B24053" s="73"/>
      <c r="D24053" s="73"/>
      <c r="P24053" s="73"/>
      <c r="T24053" s="73"/>
      <c r="U24053" s="73"/>
      <c r="V24053" s="73"/>
      <c r="X24053" s="12"/>
    </row>
    <row r="24054" spans="2:24" x14ac:dyDescent="0.3">
      <c r="B24054" s="73"/>
      <c r="D24054" s="73"/>
      <c r="P24054" s="73"/>
      <c r="T24054" s="73"/>
      <c r="U24054" s="73"/>
      <c r="V24054" s="73"/>
      <c r="X24054" s="12"/>
    </row>
    <row r="24055" spans="2:24" x14ac:dyDescent="0.3">
      <c r="B24055" s="73"/>
      <c r="D24055" s="73"/>
      <c r="P24055" s="73"/>
      <c r="T24055" s="73"/>
      <c r="U24055" s="73"/>
      <c r="V24055" s="73"/>
      <c r="X24055" s="12"/>
    </row>
    <row r="24056" spans="2:24" x14ac:dyDescent="0.3">
      <c r="B24056" s="73"/>
      <c r="D24056" s="73"/>
      <c r="P24056" s="73"/>
      <c r="T24056" s="73"/>
      <c r="U24056" s="73"/>
      <c r="V24056" s="73"/>
      <c r="X24056" s="12"/>
    </row>
    <row r="24057" spans="2:24" x14ac:dyDescent="0.3">
      <c r="B24057" s="73"/>
      <c r="D24057" s="73"/>
      <c r="P24057" s="73"/>
      <c r="T24057" s="73"/>
      <c r="U24057" s="73"/>
      <c r="V24057" s="73"/>
      <c r="X24057" s="12"/>
    </row>
    <row r="24058" spans="2:24" x14ac:dyDescent="0.3">
      <c r="B24058" s="73"/>
      <c r="D24058" s="73"/>
      <c r="P24058" s="73"/>
      <c r="T24058" s="73"/>
      <c r="U24058" s="73"/>
      <c r="V24058" s="73"/>
      <c r="X24058" s="12"/>
    </row>
    <row r="24059" spans="2:24" x14ac:dyDescent="0.3">
      <c r="B24059" s="73"/>
      <c r="D24059" s="73"/>
      <c r="P24059" s="73"/>
      <c r="T24059" s="73"/>
      <c r="U24059" s="73"/>
      <c r="V24059" s="73"/>
      <c r="X24059" s="12"/>
    </row>
    <row r="24060" spans="2:24" x14ac:dyDescent="0.3">
      <c r="B24060" s="73"/>
      <c r="D24060" s="73"/>
      <c r="P24060" s="73"/>
      <c r="T24060" s="73"/>
      <c r="U24060" s="73"/>
      <c r="V24060" s="73"/>
      <c r="X24060" s="12"/>
    </row>
    <row r="24061" spans="2:24" x14ac:dyDescent="0.3">
      <c r="B24061" s="73"/>
      <c r="D24061" s="73"/>
      <c r="P24061" s="73"/>
      <c r="T24061" s="73"/>
      <c r="U24061" s="73"/>
      <c r="V24061" s="73"/>
      <c r="X24061" s="12"/>
    </row>
    <row r="24062" spans="2:24" x14ac:dyDescent="0.3">
      <c r="B24062" s="73"/>
      <c r="D24062" s="73"/>
      <c r="P24062" s="73"/>
      <c r="T24062" s="73"/>
      <c r="U24062" s="73"/>
      <c r="V24062" s="73"/>
      <c r="X24062" s="12"/>
    </row>
    <row r="24063" spans="2:24" x14ac:dyDescent="0.3">
      <c r="B24063" s="73"/>
      <c r="D24063" s="73"/>
      <c r="P24063" s="73"/>
      <c r="T24063" s="73"/>
      <c r="U24063" s="73"/>
      <c r="V24063" s="73"/>
      <c r="X24063" s="12"/>
    </row>
    <row r="24064" spans="2:24" x14ac:dyDescent="0.3">
      <c r="B24064" s="73"/>
      <c r="D24064" s="73"/>
      <c r="P24064" s="73"/>
      <c r="T24064" s="73"/>
      <c r="U24064" s="73"/>
      <c r="V24064" s="73"/>
      <c r="X24064" s="12"/>
    </row>
    <row r="24065" spans="2:24" x14ac:dyDescent="0.3">
      <c r="B24065" s="73"/>
      <c r="D24065" s="73"/>
      <c r="P24065" s="73"/>
      <c r="T24065" s="73"/>
      <c r="U24065" s="73"/>
      <c r="V24065" s="73"/>
      <c r="X24065" s="12"/>
    </row>
    <row r="24066" spans="2:24" x14ac:dyDescent="0.3">
      <c r="B24066" s="73"/>
      <c r="D24066" s="73"/>
      <c r="P24066" s="73"/>
      <c r="T24066" s="73"/>
      <c r="U24066" s="73"/>
      <c r="V24066" s="73"/>
      <c r="X24066" s="12"/>
    </row>
    <row r="24067" spans="2:24" x14ac:dyDescent="0.3">
      <c r="B24067" s="73"/>
      <c r="D24067" s="73"/>
      <c r="P24067" s="73"/>
      <c r="T24067" s="73"/>
      <c r="U24067" s="73"/>
      <c r="V24067" s="73"/>
      <c r="X24067" s="12"/>
    </row>
    <row r="24068" spans="2:24" x14ac:dyDescent="0.3">
      <c r="B24068" s="73"/>
      <c r="D24068" s="73"/>
      <c r="P24068" s="73"/>
      <c r="T24068" s="73"/>
      <c r="U24068" s="73"/>
      <c r="V24068" s="73"/>
      <c r="X24068" s="12"/>
    </row>
    <row r="24069" spans="2:24" x14ac:dyDescent="0.3">
      <c r="B24069" s="73"/>
      <c r="D24069" s="73"/>
      <c r="P24069" s="73"/>
      <c r="T24069" s="73"/>
      <c r="U24069" s="73"/>
      <c r="V24069" s="73"/>
      <c r="X24069" s="12"/>
    </row>
    <row r="24070" spans="2:24" x14ac:dyDescent="0.3">
      <c r="B24070" s="73"/>
      <c r="D24070" s="73"/>
      <c r="P24070" s="73"/>
      <c r="T24070" s="73"/>
      <c r="U24070" s="73"/>
      <c r="V24070" s="73"/>
      <c r="X24070" s="12"/>
    </row>
    <row r="24071" spans="2:24" x14ac:dyDescent="0.3">
      <c r="B24071" s="73"/>
      <c r="D24071" s="73"/>
      <c r="P24071" s="73"/>
      <c r="T24071" s="73"/>
      <c r="U24071" s="73"/>
      <c r="V24071" s="73"/>
      <c r="X24071" s="12"/>
    </row>
    <row r="24072" spans="2:24" x14ac:dyDescent="0.3">
      <c r="B24072" s="73"/>
      <c r="D24072" s="73"/>
      <c r="P24072" s="73"/>
      <c r="T24072" s="73"/>
      <c r="U24072" s="73"/>
      <c r="V24072" s="73"/>
      <c r="X24072" s="12"/>
    </row>
    <row r="24073" spans="2:24" x14ac:dyDescent="0.3">
      <c r="B24073" s="73"/>
      <c r="D24073" s="73"/>
      <c r="P24073" s="73"/>
      <c r="T24073" s="73"/>
      <c r="U24073" s="73"/>
      <c r="V24073" s="73"/>
      <c r="X24073" s="12"/>
    </row>
    <row r="24074" spans="2:24" x14ac:dyDescent="0.3">
      <c r="B24074" s="73"/>
      <c r="D24074" s="73"/>
      <c r="P24074" s="73"/>
      <c r="T24074" s="73"/>
      <c r="U24074" s="73"/>
      <c r="V24074" s="73"/>
      <c r="X24074" s="12"/>
    </row>
    <row r="24075" spans="2:24" x14ac:dyDescent="0.3">
      <c r="B24075" s="73"/>
      <c r="D24075" s="73"/>
      <c r="P24075" s="73"/>
      <c r="T24075" s="73"/>
      <c r="U24075" s="73"/>
      <c r="V24075" s="73"/>
      <c r="X24075" s="12"/>
    </row>
    <row r="24076" spans="2:24" x14ac:dyDescent="0.3">
      <c r="B24076" s="73"/>
      <c r="D24076" s="73"/>
      <c r="P24076" s="73"/>
      <c r="T24076" s="73"/>
      <c r="U24076" s="73"/>
      <c r="V24076" s="73"/>
      <c r="X24076" s="12"/>
    </row>
    <row r="24077" spans="2:24" x14ac:dyDescent="0.3">
      <c r="B24077" s="73"/>
      <c r="D24077" s="73"/>
      <c r="P24077" s="73"/>
      <c r="T24077" s="73"/>
      <c r="U24077" s="73"/>
      <c r="V24077" s="73"/>
      <c r="X24077" s="12"/>
    </row>
    <row r="24078" spans="2:24" x14ac:dyDescent="0.3">
      <c r="B24078" s="73"/>
      <c r="D24078" s="73"/>
      <c r="P24078" s="73"/>
      <c r="T24078" s="73"/>
      <c r="U24078" s="73"/>
      <c r="V24078" s="73"/>
      <c r="X24078" s="12"/>
    </row>
    <row r="24079" spans="2:24" x14ac:dyDescent="0.3">
      <c r="B24079" s="73"/>
      <c r="D24079" s="73"/>
      <c r="P24079" s="73"/>
      <c r="T24079" s="73"/>
      <c r="U24079" s="73"/>
      <c r="V24079" s="73"/>
      <c r="X24079" s="12"/>
    </row>
    <row r="24080" spans="2:24" x14ac:dyDescent="0.3">
      <c r="B24080" s="73"/>
      <c r="D24080" s="73"/>
      <c r="P24080" s="73"/>
      <c r="T24080" s="73"/>
      <c r="U24080" s="73"/>
      <c r="V24080" s="73"/>
      <c r="X24080" s="12"/>
    </row>
    <row r="24081" spans="2:24" x14ac:dyDescent="0.3">
      <c r="B24081" s="73"/>
      <c r="D24081" s="73"/>
      <c r="P24081" s="73"/>
      <c r="T24081" s="73"/>
      <c r="U24081" s="73"/>
      <c r="V24081" s="73"/>
      <c r="X24081" s="12"/>
    </row>
    <row r="24082" spans="2:24" x14ac:dyDescent="0.3">
      <c r="B24082" s="73"/>
      <c r="D24082" s="73"/>
      <c r="P24082" s="73"/>
      <c r="T24082" s="73"/>
      <c r="U24082" s="73"/>
      <c r="V24082" s="73"/>
      <c r="X24082" s="12"/>
    </row>
    <row r="24083" spans="2:24" x14ac:dyDescent="0.3">
      <c r="B24083" s="73"/>
      <c r="D24083" s="73"/>
      <c r="P24083" s="73"/>
      <c r="T24083" s="73"/>
      <c r="U24083" s="73"/>
      <c r="V24083" s="73"/>
      <c r="X24083" s="12"/>
    </row>
    <row r="24084" spans="2:24" x14ac:dyDescent="0.3">
      <c r="B24084" s="73"/>
      <c r="D24084" s="73"/>
      <c r="P24084" s="73"/>
      <c r="T24084" s="73"/>
      <c r="U24084" s="73"/>
      <c r="V24084" s="73"/>
      <c r="X24084" s="12"/>
    </row>
    <row r="24085" spans="2:24" x14ac:dyDescent="0.3">
      <c r="B24085" s="73"/>
      <c r="D24085" s="73"/>
      <c r="P24085" s="73"/>
      <c r="T24085" s="73"/>
      <c r="U24085" s="73"/>
      <c r="V24085" s="73"/>
      <c r="X24085" s="12"/>
    </row>
    <row r="24086" spans="2:24" x14ac:dyDescent="0.3">
      <c r="B24086" s="73"/>
      <c r="D24086" s="73"/>
      <c r="P24086" s="73"/>
      <c r="T24086" s="73"/>
      <c r="U24086" s="73"/>
      <c r="V24086" s="73"/>
      <c r="X24086" s="12"/>
    </row>
    <row r="24087" spans="2:24" x14ac:dyDescent="0.3">
      <c r="B24087" s="73"/>
      <c r="D24087" s="73"/>
      <c r="P24087" s="73"/>
      <c r="T24087" s="73"/>
      <c r="U24087" s="73"/>
      <c r="V24087" s="73"/>
      <c r="X24087" s="12"/>
    </row>
    <row r="24088" spans="2:24" x14ac:dyDescent="0.3">
      <c r="B24088" s="73"/>
      <c r="D24088" s="73"/>
      <c r="P24088" s="73"/>
      <c r="T24088" s="73"/>
      <c r="U24088" s="73"/>
      <c r="V24088" s="73"/>
      <c r="X24088" s="12"/>
    </row>
    <row r="24089" spans="2:24" x14ac:dyDescent="0.3">
      <c r="B24089" s="73"/>
      <c r="D24089" s="73"/>
      <c r="P24089" s="73"/>
      <c r="T24089" s="73"/>
      <c r="U24089" s="73"/>
      <c r="V24089" s="73"/>
      <c r="X24089" s="12"/>
    </row>
    <row r="24090" spans="2:24" x14ac:dyDescent="0.3">
      <c r="B24090" s="73"/>
      <c r="D24090" s="73"/>
      <c r="P24090" s="73"/>
      <c r="T24090" s="73"/>
      <c r="U24090" s="73"/>
      <c r="V24090" s="73"/>
      <c r="X24090" s="12"/>
    </row>
    <row r="24091" spans="2:24" x14ac:dyDescent="0.3">
      <c r="B24091" s="73"/>
      <c r="D24091" s="73"/>
      <c r="P24091" s="73"/>
      <c r="T24091" s="73"/>
      <c r="U24091" s="73"/>
      <c r="V24091" s="73"/>
      <c r="X24091" s="12"/>
    </row>
    <row r="24092" spans="2:24" x14ac:dyDescent="0.3">
      <c r="B24092" s="73"/>
      <c r="D24092" s="73"/>
      <c r="P24092" s="73"/>
      <c r="T24092" s="73"/>
      <c r="U24092" s="73"/>
      <c r="V24092" s="73"/>
      <c r="X24092" s="12"/>
    </row>
    <row r="24093" spans="2:24" x14ac:dyDescent="0.3">
      <c r="B24093" s="73"/>
      <c r="D24093" s="73"/>
      <c r="P24093" s="73"/>
      <c r="T24093" s="73"/>
      <c r="U24093" s="73"/>
      <c r="V24093" s="73"/>
      <c r="X24093" s="12"/>
    </row>
    <row r="24094" spans="2:24" x14ac:dyDescent="0.3">
      <c r="B24094" s="73"/>
      <c r="D24094" s="73"/>
      <c r="P24094" s="73"/>
      <c r="T24094" s="73"/>
      <c r="U24094" s="73"/>
      <c r="V24094" s="73"/>
      <c r="X24094" s="12"/>
    </row>
    <row r="24095" spans="2:24" x14ac:dyDescent="0.3">
      <c r="B24095" s="73"/>
      <c r="D24095" s="73"/>
      <c r="P24095" s="73"/>
      <c r="T24095" s="73"/>
      <c r="U24095" s="73"/>
      <c r="V24095" s="73"/>
      <c r="X24095" s="12"/>
    </row>
    <row r="24096" spans="2:24" x14ac:dyDescent="0.3">
      <c r="B24096" s="73"/>
      <c r="D24096" s="73"/>
      <c r="P24096" s="73"/>
      <c r="T24096" s="73"/>
      <c r="U24096" s="73"/>
      <c r="V24096" s="73"/>
      <c r="X24096" s="12"/>
    </row>
    <row r="24097" spans="2:24" x14ac:dyDescent="0.3">
      <c r="B24097" s="73"/>
      <c r="D24097" s="73"/>
      <c r="P24097" s="73"/>
      <c r="T24097" s="73"/>
      <c r="U24097" s="73"/>
      <c r="V24097" s="73"/>
      <c r="X24097" s="12"/>
    </row>
    <row r="24098" spans="2:24" x14ac:dyDescent="0.3">
      <c r="B24098" s="73"/>
      <c r="D24098" s="73"/>
      <c r="P24098" s="73"/>
      <c r="T24098" s="73"/>
      <c r="U24098" s="73"/>
      <c r="V24098" s="73"/>
      <c r="X24098" s="12"/>
    </row>
    <row r="24099" spans="2:24" x14ac:dyDescent="0.3">
      <c r="B24099" s="73"/>
      <c r="D24099" s="73"/>
      <c r="P24099" s="73"/>
      <c r="T24099" s="73"/>
      <c r="U24099" s="73"/>
      <c r="V24099" s="73"/>
      <c r="X24099" s="12"/>
    </row>
    <row r="24100" spans="2:24" x14ac:dyDescent="0.3">
      <c r="B24100" s="73"/>
      <c r="D24100" s="73"/>
      <c r="P24100" s="73"/>
      <c r="T24100" s="73"/>
      <c r="U24100" s="73"/>
      <c r="V24100" s="73"/>
      <c r="X24100" s="12"/>
    </row>
    <row r="24101" spans="2:24" x14ac:dyDescent="0.3">
      <c r="B24101" s="73"/>
      <c r="D24101" s="73"/>
      <c r="P24101" s="73"/>
      <c r="T24101" s="73"/>
      <c r="U24101" s="73"/>
      <c r="V24101" s="73"/>
      <c r="X24101" s="12"/>
    </row>
    <row r="24102" spans="2:24" x14ac:dyDescent="0.3">
      <c r="B24102" s="73"/>
      <c r="D24102" s="73"/>
      <c r="P24102" s="73"/>
      <c r="T24102" s="73"/>
      <c r="U24102" s="73"/>
      <c r="V24102" s="73"/>
      <c r="X24102" s="12"/>
    </row>
    <row r="24103" spans="2:24" x14ac:dyDescent="0.3">
      <c r="B24103" s="73"/>
      <c r="D24103" s="73"/>
      <c r="P24103" s="73"/>
      <c r="T24103" s="73"/>
      <c r="U24103" s="73"/>
      <c r="V24103" s="73"/>
      <c r="X24103" s="12"/>
    </row>
    <row r="24104" spans="2:24" x14ac:dyDescent="0.3">
      <c r="B24104" s="73"/>
      <c r="D24104" s="73"/>
      <c r="P24104" s="73"/>
      <c r="T24104" s="73"/>
      <c r="U24104" s="73"/>
      <c r="V24104" s="73"/>
      <c r="X24104" s="12"/>
    </row>
    <row r="24105" spans="2:24" x14ac:dyDescent="0.3">
      <c r="B24105" s="73"/>
      <c r="D24105" s="73"/>
      <c r="P24105" s="73"/>
      <c r="T24105" s="73"/>
      <c r="U24105" s="73"/>
      <c r="V24105" s="73"/>
      <c r="X24105" s="12"/>
    </row>
    <row r="24106" spans="2:24" x14ac:dyDescent="0.3">
      <c r="B24106" s="73"/>
      <c r="D24106" s="73"/>
      <c r="P24106" s="73"/>
      <c r="T24106" s="73"/>
      <c r="U24106" s="73"/>
      <c r="V24106" s="73"/>
      <c r="X24106" s="12"/>
    </row>
    <row r="24107" spans="2:24" x14ac:dyDescent="0.3">
      <c r="B24107" s="73"/>
      <c r="D24107" s="73"/>
      <c r="P24107" s="73"/>
      <c r="T24107" s="73"/>
      <c r="U24107" s="73"/>
      <c r="V24107" s="73"/>
      <c r="X24107" s="12"/>
    </row>
    <row r="24108" spans="2:24" x14ac:dyDescent="0.3">
      <c r="B24108" s="73"/>
      <c r="D24108" s="73"/>
      <c r="P24108" s="73"/>
      <c r="T24108" s="73"/>
      <c r="U24108" s="73"/>
      <c r="V24108" s="73"/>
      <c r="X24108" s="12"/>
    </row>
    <row r="24109" spans="2:24" x14ac:dyDescent="0.3">
      <c r="B24109" s="73"/>
      <c r="D24109" s="73"/>
      <c r="P24109" s="73"/>
      <c r="T24109" s="73"/>
      <c r="U24109" s="73"/>
      <c r="V24109" s="73"/>
      <c r="X24109" s="12"/>
    </row>
    <row r="24110" spans="2:24" x14ac:dyDescent="0.3">
      <c r="B24110" s="73"/>
      <c r="D24110" s="73"/>
      <c r="P24110" s="73"/>
      <c r="T24110" s="73"/>
      <c r="U24110" s="73"/>
      <c r="V24110" s="73"/>
      <c r="X24110" s="12"/>
    </row>
    <row r="24111" spans="2:24" x14ac:dyDescent="0.3">
      <c r="B24111" s="73"/>
      <c r="D24111" s="73"/>
      <c r="P24111" s="73"/>
      <c r="T24111" s="73"/>
      <c r="U24111" s="73"/>
      <c r="V24111" s="73"/>
      <c r="X24111" s="12"/>
    </row>
    <row r="24112" spans="2:24" x14ac:dyDescent="0.3">
      <c r="B24112" s="73"/>
      <c r="D24112" s="73"/>
      <c r="P24112" s="73"/>
      <c r="T24112" s="73"/>
      <c r="U24112" s="73"/>
      <c r="V24112" s="73"/>
      <c r="X24112" s="12"/>
    </row>
    <row r="24113" spans="2:24" x14ac:dyDescent="0.3">
      <c r="B24113" s="73"/>
      <c r="D24113" s="73"/>
      <c r="P24113" s="73"/>
      <c r="T24113" s="73"/>
      <c r="U24113" s="73"/>
      <c r="V24113" s="73"/>
      <c r="X24113" s="12"/>
    </row>
    <row r="24114" spans="2:24" x14ac:dyDescent="0.3">
      <c r="B24114" s="73"/>
      <c r="D24114" s="73"/>
      <c r="P24114" s="73"/>
      <c r="T24114" s="73"/>
      <c r="U24114" s="73"/>
      <c r="V24114" s="73"/>
      <c r="X24114" s="12"/>
    </row>
    <row r="24115" spans="2:24" x14ac:dyDescent="0.3">
      <c r="B24115" s="73"/>
      <c r="D24115" s="73"/>
      <c r="P24115" s="73"/>
      <c r="T24115" s="73"/>
      <c r="U24115" s="73"/>
      <c r="V24115" s="73"/>
      <c r="X24115" s="12"/>
    </row>
    <row r="24116" spans="2:24" x14ac:dyDescent="0.3">
      <c r="B24116" s="73"/>
      <c r="D24116" s="73"/>
      <c r="P24116" s="73"/>
      <c r="T24116" s="73"/>
      <c r="U24116" s="73"/>
      <c r="V24116" s="73"/>
      <c r="X24116" s="12"/>
    </row>
    <row r="24117" spans="2:24" x14ac:dyDescent="0.3">
      <c r="B24117" s="73"/>
      <c r="D24117" s="73"/>
      <c r="P24117" s="73"/>
      <c r="T24117" s="73"/>
      <c r="U24117" s="73"/>
      <c r="V24117" s="73"/>
      <c r="X24117" s="12"/>
    </row>
    <row r="24118" spans="2:24" x14ac:dyDescent="0.3">
      <c r="B24118" s="73"/>
      <c r="D24118" s="73"/>
      <c r="P24118" s="73"/>
      <c r="T24118" s="73"/>
      <c r="U24118" s="73"/>
      <c r="V24118" s="73"/>
      <c r="X24118" s="12"/>
    </row>
    <row r="24119" spans="2:24" x14ac:dyDescent="0.3">
      <c r="B24119" s="73"/>
      <c r="D24119" s="73"/>
      <c r="P24119" s="73"/>
      <c r="T24119" s="73"/>
      <c r="U24119" s="73"/>
      <c r="V24119" s="73"/>
      <c r="X24119" s="12"/>
    </row>
    <row r="24120" spans="2:24" x14ac:dyDescent="0.3">
      <c r="B24120" s="73"/>
      <c r="D24120" s="73"/>
      <c r="P24120" s="73"/>
      <c r="T24120" s="73"/>
      <c r="U24120" s="73"/>
      <c r="V24120" s="73"/>
      <c r="X24120" s="12"/>
    </row>
    <row r="24121" spans="2:24" x14ac:dyDescent="0.3">
      <c r="B24121" s="73"/>
      <c r="D24121" s="73"/>
      <c r="P24121" s="73"/>
      <c r="T24121" s="73"/>
      <c r="U24121" s="73"/>
      <c r="V24121" s="73"/>
      <c r="X24121" s="12"/>
    </row>
    <row r="24122" spans="2:24" x14ac:dyDescent="0.3">
      <c r="B24122" s="73"/>
      <c r="D24122" s="73"/>
      <c r="P24122" s="73"/>
      <c r="T24122" s="73"/>
      <c r="U24122" s="73"/>
      <c r="V24122" s="73"/>
      <c r="X24122" s="12"/>
    </row>
    <row r="24123" spans="2:24" x14ac:dyDescent="0.3">
      <c r="B24123" s="73"/>
      <c r="D24123" s="73"/>
      <c r="P24123" s="73"/>
      <c r="T24123" s="73"/>
      <c r="U24123" s="73"/>
      <c r="V24123" s="73"/>
      <c r="X24123" s="12"/>
    </row>
    <row r="24124" spans="2:24" x14ac:dyDescent="0.3">
      <c r="B24124" s="73"/>
      <c r="D24124" s="73"/>
      <c r="P24124" s="73"/>
      <c r="T24124" s="73"/>
      <c r="U24124" s="73"/>
      <c r="V24124" s="73"/>
      <c r="X24124" s="12"/>
    </row>
    <row r="24125" spans="2:24" x14ac:dyDescent="0.3">
      <c r="B24125" s="73"/>
      <c r="D24125" s="73"/>
      <c r="P24125" s="73"/>
      <c r="T24125" s="73"/>
      <c r="U24125" s="73"/>
      <c r="V24125" s="73"/>
      <c r="X24125" s="12"/>
    </row>
    <row r="24126" spans="2:24" x14ac:dyDescent="0.3">
      <c r="B24126" s="73"/>
      <c r="D24126" s="73"/>
      <c r="P24126" s="73"/>
      <c r="T24126" s="73"/>
      <c r="U24126" s="73"/>
      <c r="V24126" s="73"/>
      <c r="X24126" s="12"/>
    </row>
    <row r="24127" spans="2:24" x14ac:dyDescent="0.3">
      <c r="B24127" s="73"/>
      <c r="D24127" s="73"/>
      <c r="P24127" s="73"/>
      <c r="T24127" s="73"/>
      <c r="U24127" s="73"/>
      <c r="V24127" s="73"/>
      <c r="X24127" s="12"/>
    </row>
    <row r="24128" spans="2:24" x14ac:dyDescent="0.3">
      <c r="B24128" s="73"/>
      <c r="D24128" s="73"/>
      <c r="P24128" s="73"/>
      <c r="T24128" s="73"/>
      <c r="U24128" s="73"/>
      <c r="V24128" s="73"/>
      <c r="X24128" s="12"/>
    </row>
    <row r="24129" spans="2:24" x14ac:dyDescent="0.3">
      <c r="B24129" s="73"/>
      <c r="D24129" s="73"/>
      <c r="P24129" s="73"/>
      <c r="T24129" s="73"/>
      <c r="U24129" s="73"/>
      <c r="V24129" s="73"/>
      <c r="X24129" s="12"/>
    </row>
    <row r="24130" spans="2:24" x14ac:dyDescent="0.3">
      <c r="B24130" s="73"/>
      <c r="D24130" s="73"/>
      <c r="P24130" s="73"/>
      <c r="T24130" s="73"/>
      <c r="U24130" s="73"/>
      <c r="V24130" s="73"/>
      <c r="X24130" s="12"/>
    </row>
    <row r="24131" spans="2:24" x14ac:dyDescent="0.3">
      <c r="B24131" s="73"/>
      <c r="D24131" s="73"/>
      <c r="P24131" s="73"/>
      <c r="T24131" s="73"/>
      <c r="U24131" s="73"/>
      <c r="V24131" s="73"/>
      <c r="X24131" s="12"/>
    </row>
    <row r="24132" spans="2:24" x14ac:dyDescent="0.3">
      <c r="B24132" s="73"/>
      <c r="D24132" s="73"/>
      <c r="P24132" s="73"/>
      <c r="T24132" s="73"/>
      <c r="U24132" s="73"/>
      <c r="V24132" s="73"/>
      <c r="X24132" s="12"/>
    </row>
    <row r="24133" spans="2:24" x14ac:dyDescent="0.3">
      <c r="B24133" s="73"/>
      <c r="D24133" s="73"/>
      <c r="P24133" s="73"/>
      <c r="T24133" s="73"/>
      <c r="U24133" s="73"/>
      <c r="V24133" s="73"/>
      <c r="X24133" s="12"/>
    </row>
    <row r="24134" spans="2:24" x14ac:dyDescent="0.3">
      <c r="B24134" s="73"/>
      <c r="D24134" s="73"/>
      <c r="P24134" s="73"/>
      <c r="T24134" s="73"/>
      <c r="U24134" s="73"/>
      <c r="V24134" s="73"/>
      <c r="X24134" s="12"/>
    </row>
    <row r="24135" spans="2:24" x14ac:dyDescent="0.3">
      <c r="B24135" s="73"/>
      <c r="D24135" s="73"/>
      <c r="P24135" s="73"/>
      <c r="T24135" s="73"/>
      <c r="U24135" s="73"/>
      <c r="V24135" s="73"/>
      <c r="X24135" s="12"/>
    </row>
    <row r="24136" spans="2:24" x14ac:dyDescent="0.3">
      <c r="B24136" s="73"/>
      <c r="D24136" s="73"/>
      <c r="P24136" s="73"/>
      <c r="T24136" s="73"/>
      <c r="U24136" s="73"/>
      <c r="V24136" s="73"/>
      <c r="X24136" s="12"/>
    </row>
    <row r="24137" spans="2:24" x14ac:dyDescent="0.3">
      <c r="B24137" s="73"/>
      <c r="D24137" s="73"/>
      <c r="P24137" s="73"/>
      <c r="T24137" s="73"/>
      <c r="U24137" s="73"/>
      <c r="V24137" s="73"/>
      <c r="X24137" s="12"/>
    </row>
    <row r="24138" spans="2:24" x14ac:dyDescent="0.3">
      <c r="B24138" s="73"/>
      <c r="D24138" s="73"/>
      <c r="P24138" s="73"/>
      <c r="T24138" s="73"/>
      <c r="U24138" s="73"/>
      <c r="V24138" s="73"/>
      <c r="X24138" s="12"/>
    </row>
    <row r="24139" spans="2:24" x14ac:dyDescent="0.3">
      <c r="B24139" s="73"/>
      <c r="D24139" s="73"/>
      <c r="P24139" s="73"/>
      <c r="T24139" s="73"/>
      <c r="U24139" s="73"/>
      <c r="V24139" s="73"/>
      <c r="X24139" s="12"/>
    </row>
    <row r="24140" spans="2:24" x14ac:dyDescent="0.3">
      <c r="B24140" s="73"/>
      <c r="D24140" s="73"/>
      <c r="P24140" s="73"/>
      <c r="T24140" s="73"/>
      <c r="U24140" s="73"/>
      <c r="V24140" s="73"/>
      <c r="X24140" s="12"/>
    </row>
    <row r="24141" spans="2:24" x14ac:dyDescent="0.3">
      <c r="B24141" s="73"/>
      <c r="D24141" s="73"/>
      <c r="P24141" s="73"/>
      <c r="T24141" s="73"/>
      <c r="U24141" s="73"/>
      <c r="V24141" s="73"/>
      <c r="X24141" s="12"/>
    </row>
    <row r="24142" spans="2:24" x14ac:dyDescent="0.3">
      <c r="B24142" s="73"/>
      <c r="D24142" s="73"/>
      <c r="P24142" s="73"/>
      <c r="T24142" s="73"/>
      <c r="U24142" s="73"/>
      <c r="V24142" s="73"/>
      <c r="X24142" s="12"/>
    </row>
    <row r="24143" spans="2:24" x14ac:dyDescent="0.3">
      <c r="B24143" s="73"/>
      <c r="D24143" s="73"/>
      <c r="P24143" s="73"/>
      <c r="T24143" s="73"/>
      <c r="U24143" s="73"/>
      <c r="V24143" s="73"/>
      <c r="X24143" s="12"/>
    </row>
    <row r="24144" spans="2:24" x14ac:dyDescent="0.3">
      <c r="B24144" s="73"/>
      <c r="D24144" s="73"/>
      <c r="P24144" s="73"/>
      <c r="T24144" s="73"/>
      <c r="U24144" s="73"/>
      <c r="V24144" s="73"/>
      <c r="X24144" s="12"/>
    </row>
    <row r="24145" spans="2:24" x14ac:dyDescent="0.3">
      <c r="B24145" s="73"/>
      <c r="D24145" s="73"/>
      <c r="P24145" s="73"/>
      <c r="T24145" s="73"/>
      <c r="U24145" s="73"/>
      <c r="V24145" s="73"/>
      <c r="X24145" s="12"/>
    </row>
    <row r="24146" spans="2:24" x14ac:dyDescent="0.3">
      <c r="B24146" s="73"/>
      <c r="D24146" s="73"/>
      <c r="P24146" s="73"/>
      <c r="T24146" s="73"/>
      <c r="U24146" s="73"/>
      <c r="V24146" s="73"/>
      <c r="X24146" s="12"/>
    </row>
    <row r="24147" spans="2:24" x14ac:dyDescent="0.3">
      <c r="B24147" s="73"/>
      <c r="D24147" s="73"/>
      <c r="P24147" s="73"/>
      <c r="T24147" s="73"/>
      <c r="U24147" s="73"/>
      <c r="V24147" s="73"/>
      <c r="X24147" s="12"/>
    </row>
    <row r="24148" spans="2:24" x14ac:dyDescent="0.3">
      <c r="B24148" s="73"/>
      <c r="D24148" s="73"/>
      <c r="P24148" s="73"/>
      <c r="T24148" s="73"/>
      <c r="U24148" s="73"/>
      <c r="V24148" s="73"/>
      <c r="X24148" s="12"/>
    </row>
    <row r="24149" spans="2:24" x14ac:dyDescent="0.3">
      <c r="B24149" s="73"/>
      <c r="D24149" s="73"/>
      <c r="P24149" s="73"/>
      <c r="T24149" s="73"/>
      <c r="U24149" s="73"/>
      <c r="V24149" s="73"/>
      <c r="X24149" s="12"/>
    </row>
    <row r="24150" spans="2:24" x14ac:dyDescent="0.3">
      <c r="B24150" s="73"/>
      <c r="D24150" s="73"/>
      <c r="P24150" s="73"/>
      <c r="T24150" s="73"/>
      <c r="U24150" s="73"/>
      <c r="V24150" s="73"/>
      <c r="X24150" s="12"/>
    </row>
    <row r="24151" spans="2:24" x14ac:dyDescent="0.3">
      <c r="B24151" s="73"/>
      <c r="D24151" s="73"/>
      <c r="P24151" s="73"/>
      <c r="T24151" s="73"/>
      <c r="U24151" s="73"/>
      <c r="V24151" s="73"/>
      <c r="X24151" s="12"/>
    </row>
    <row r="24152" spans="2:24" x14ac:dyDescent="0.3">
      <c r="B24152" s="73"/>
      <c r="D24152" s="73"/>
      <c r="P24152" s="73"/>
      <c r="T24152" s="73"/>
      <c r="U24152" s="73"/>
      <c r="V24152" s="73"/>
      <c r="X24152" s="12"/>
    </row>
    <row r="24153" spans="2:24" x14ac:dyDescent="0.3">
      <c r="B24153" s="73"/>
      <c r="D24153" s="73"/>
      <c r="P24153" s="73"/>
      <c r="T24153" s="73"/>
      <c r="U24153" s="73"/>
      <c r="V24153" s="73"/>
      <c r="X24153" s="12"/>
    </row>
    <row r="24154" spans="2:24" x14ac:dyDescent="0.3">
      <c r="B24154" s="73"/>
      <c r="D24154" s="73"/>
      <c r="P24154" s="73"/>
      <c r="T24154" s="73"/>
      <c r="U24154" s="73"/>
      <c r="V24154" s="73"/>
      <c r="X24154" s="12"/>
    </row>
    <row r="24155" spans="2:24" x14ac:dyDescent="0.3">
      <c r="B24155" s="73"/>
      <c r="D24155" s="73"/>
      <c r="P24155" s="73"/>
      <c r="T24155" s="73"/>
      <c r="U24155" s="73"/>
      <c r="V24155" s="73"/>
      <c r="X24155" s="12"/>
    </row>
    <row r="24156" spans="2:24" x14ac:dyDescent="0.3">
      <c r="B24156" s="73"/>
      <c r="D24156" s="73"/>
      <c r="P24156" s="73"/>
      <c r="T24156" s="73"/>
      <c r="U24156" s="73"/>
      <c r="V24156" s="73"/>
      <c r="X24156" s="12"/>
    </row>
    <row r="24157" spans="2:24" x14ac:dyDescent="0.3">
      <c r="B24157" s="73"/>
      <c r="D24157" s="73"/>
      <c r="P24157" s="73"/>
      <c r="T24157" s="73"/>
      <c r="U24157" s="73"/>
      <c r="V24157" s="73"/>
      <c r="X24157" s="12"/>
    </row>
    <row r="24158" spans="2:24" x14ac:dyDescent="0.3">
      <c r="B24158" s="73"/>
      <c r="D24158" s="73"/>
      <c r="P24158" s="73"/>
      <c r="T24158" s="73"/>
      <c r="U24158" s="73"/>
      <c r="V24158" s="73"/>
      <c r="X24158" s="12"/>
    </row>
    <row r="24159" spans="2:24" x14ac:dyDescent="0.3">
      <c r="B24159" s="73"/>
      <c r="D24159" s="73"/>
      <c r="P24159" s="73"/>
      <c r="T24159" s="73"/>
      <c r="U24159" s="73"/>
      <c r="V24159" s="73"/>
      <c r="X24159" s="12"/>
    </row>
    <row r="24160" spans="2:24" x14ac:dyDescent="0.3">
      <c r="B24160" s="73"/>
      <c r="D24160" s="73"/>
      <c r="P24160" s="73"/>
      <c r="T24160" s="73"/>
      <c r="U24160" s="73"/>
      <c r="V24160" s="73"/>
      <c r="X24160" s="12"/>
    </row>
    <row r="24161" spans="2:24" x14ac:dyDescent="0.3">
      <c r="B24161" s="73"/>
      <c r="D24161" s="73"/>
      <c r="P24161" s="73"/>
      <c r="T24161" s="73"/>
      <c r="U24161" s="73"/>
      <c r="V24161" s="73"/>
      <c r="X24161" s="12"/>
    </row>
    <row r="24162" spans="2:24" x14ac:dyDescent="0.3">
      <c r="B24162" s="73"/>
      <c r="D24162" s="73"/>
      <c r="P24162" s="73"/>
      <c r="T24162" s="73"/>
      <c r="U24162" s="73"/>
      <c r="V24162" s="73"/>
      <c r="X24162" s="12"/>
    </row>
    <row r="24163" spans="2:24" x14ac:dyDescent="0.3">
      <c r="B24163" s="73"/>
      <c r="D24163" s="73"/>
      <c r="P24163" s="73"/>
      <c r="T24163" s="73"/>
      <c r="U24163" s="73"/>
      <c r="V24163" s="73"/>
      <c r="X24163" s="12"/>
    </row>
    <row r="24164" spans="2:24" x14ac:dyDescent="0.3">
      <c r="B24164" s="73"/>
      <c r="D24164" s="73"/>
      <c r="P24164" s="73"/>
      <c r="T24164" s="73"/>
      <c r="U24164" s="73"/>
      <c r="V24164" s="73"/>
      <c r="X24164" s="12"/>
    </row>
    <row r="24165" spans="2:24" x14ac:dyDescent="0.3">
      <c r="B24165" s="73"/>
      <c r="D24165" s="73"/>
      <c r="P24165" s="73"/>
      <c r="T24165" s="73"/>
      <c r="U24165" s="73"/>
      <c r="V24165" s="73"/>
      <c r="X24165" s="12"/>
    </row>
    <row r="24166" spans="2:24" x14ac:dyDescent="0.3">
      <c r="B24166" s="73"/>
      <c r="D24166" s="73"/>
      <c r="P24166" s="73"/>
      <c r="T24166" s="73"/>
      <c r="U24166" s="73"/>
      <c r="V24166" s="73"/>
      <c r="X24166" s="12"/>
    </row>
    <row r="24167" spans="2:24" x14ac:dyDescent="0.3">
      <c r="B24167" s="73"/>
      <c r="D24167" s="73"/>
      <c r="P24167" s="73"/>
      <c r="T24167" s="73"/>
      <c r="U24167" s="73"/>
      <c r="V24167" s="73"/>
      <c r="X24167" s="12"/>
    </row>
    <row r="24168" spans="2:24" x14ac:dyDescent="0.3">
      <c r="B24168" s="73"/>
      <c r="D24168" s="73"/>
      <c r="P24168" s="73"/>
      <c r="T24168" s="73"/>
      <c r="U24168" s="73"/>
      <c r="V24168" s="73"/>
      <c r="X24168" s="12"/>
    </row>
    <row r="24169" spans="2:24" x14ac:dyDescent="0.3">
      <c r="B24169" s="73"/>
      <c r="D24169" s="73"/>
      <c r="P24169" s="73"/>
      <c r="T24169" s="73"/>
      <c r="U24169" s="73"/>
      <c r="V24169" s="73"/>
      <c r="X24169" s="12"/>
    </row>
    <row r="24170" spans="2:24" x14ac:dyDescent="0.3">
      <c r="B24170" s="73"/>
      <c r="D24170" s="73"/>
      <c r="P24170" s="73"/>
      <c r="T24170" s="73"/>
      <c r="U24170" s="73"/>
      <c r="V24170" s="73"/>
      <c r="X24170" s="12"/>
    </row>
    <row r="24171" spans="2:24" x14ac:dyDescent="0.3">
      <c r="B24171" s="73"/>
      <c r="D24171" s="73"/>
      <c r="P24171" s="73"/>
      <c r="T24171" s="73"/>
      <c r="U24171" s="73"/>
      <c r="V24171" s="73"/>
      <c r="X24171" s="12"/>
    </row>
    <row r="24172" spans="2:24" x14ac:dyDescent="0.3">
      <c r="B24172" s="73"/>
      <c r="D24172" s="73"/>
      <c r="P24172" s="73"/>
      <c r="T24172" s="73"/>
      <c r="U24172" s="73"/>
      <c r="V24172" s="73"/>
      <c r="X24172" s="12"/>
    </row>
    <row r="24173" spans="2:24" x14ac:dyDescent="0.3">
      <c r="B24173" s="73"/>
      <c r="D24173" s="73"/>
      <c r="P24173" s="73"/>
      <c r="T24173" s="73"/>
      <c r="U24173" s="73"/>
      <c r="V24173" s="73"/>
      <c r="X24173" s="12"/>
    </row>
    <row r="24174" spans="2:24" x14ac:dyDescent="0.3">
      <c r="B24174" s="73"/>
      <c r="D24174" s="73"/>
      <c r="P24174" s="73"/>
      <c r="T24174" s="73"/>
      <c r="U24174" s="73"/>
      <c r="V24174" s="73"/>
      <c r="X24174" s="12"/>
    </row>
    <row r="24175" spans="2:24" x14ac:dyDescent="0.3">
      <c r="B24175" s="73"/>
      <c r="D24175" s="73"/>
      <c r="P24175" s="73"/>
      <c r="T24175" s="73"/>
      <c r="U24175" s="73"/>
      <c r="V24175" s="73"/>
      <c r="X24175" s="12"/>
    </row>
    <row r="24176" spans="2:24" x14ac:dyDescent="0.3">
      <c r="B24176" s="73"/>
      <c r="D24176" s="73"/>
      <c r="P24176" s="73"/>
      <c r="T24176" s="73"/>
      <c r="U24176" s="73"/>
      <c r="V24176" s="73"/>
      <c r="X24176" s="12"/>
    </row>
    <row r="24177" spans="2:24" x14ac:dyDescent="0.3">
      <c r="B24177" s="73"/>
      <c r="D24177" s="73"/>
      <c r="P24177" s="73"/>
      <c r="T24177" s="73"/>
      <c r="U24177" s="73"/>
      <c r="V24177" s="73"/>
      <c r="X24177" s="12"/>
    </row>
    <row r="24178" spans="2:24" x14ac:dyDescent="0.3">
      <c r="B24178" s="73"/>
      <c r="D24178" s="73"/>
      <c r="P24178" s="73"/>
      <c r="T24178" s="73"/>
      <c r="U24178" s="73"/>
      <c r="V24178" s="73"/>
      <c r="X24178" s="12"/>
    </row>
    <row r="24179" spans="2:24" x14ac:dyDescent="0.3">
      <c r="B24179" s="73"/>
      <c r="D24179" s="73"/>
      <c r="P24179" s="73"/>
      <c r="T24179" s="73"/>
      <c r="U24179" s="73"/>
      <c r="V24179" s="73"/>
      <c r="X24179" s="12"/>
    </row>
    <row r="24180" spans="2:24" x14ac:dyDescent="0.3">
      <c r="B24180" s="73"/>
      <c r="D24180" s="73"/>
      <c r="P24180" s="73"/>
      <c r="T24180" s="73"/>
      <c r="U24180" s="73"/>
      <c r="V24180" s="73"/>
      <c r="X24180" s="12"/>
    </row>
    <row r="24181" spans="2:24" x14ac:dyDescent="0.3">
      <c r="B24181" s="73"/>
      <c r="D24181" s="73"/>
      <c r="P24181" s="73"/>
      <c r="T24181" s="73"/>
      <c r="U24181" s="73"/>
      <c r="V24181" s="73"/>
      <c r="X24181" s="12"/>
    </row>
    <row r="24182" spans="2:24" x14ac:dyDescent="0.3">
      <c r="B24182" s="73"/>
      <c r="D24182" s="73"/>
      <c r="P24182" s="73"/>
      <c r="T24182" s="73"/>
      <c r="U24182" s="73"/>
      <c r="V24182" s="73"/>
      <c r="X24182" s="12"/>
    </row>
    <row r="24183" spans="2:24" x14ac:dyDescent="0.3">
      <c r="B24183" s="73"/>
      <c r="D24183" s="73"/>
      <c r="P24183" s="73"/>
      <c r="T24183" s="73"/>
      <c r="U24183" s="73"/>
      <c r="V24183" s="73"/>
      <c r="X24183" s="12"/>
    </row>
    <row r="24184" spans="2:24" x14ac:dyDescent="0.3">
      <c r="B24184" s="73"/>
      <c r="D24184" s="73"/>
      <c r="P24184" s="73"/>
      <c r="T24184" s="73"/>
      <c r="U24184" s="73"/>
      <c r="V24184" s="73"/>
      <c r="X24184" s="12"/>
    </row>
    <row r="24185" spans="2:24" x14ac:dyDescent="0.3">
      <c r="B24185" s="73"/>
      <c r="D24185" s="73"/>
      <c r="P24185" s="73"/>
      <c r="T24185" s="73"/>
      <c r="U24185" s="73"/>
      <c r="V24185" s="73"/>
      <c r="X24185" s="12"/>
    </row>
    <row r="24186" spans="2:24" x14ac:dyDescent="0.3">
      <c r="B24186" s="73"/>
      <c r="D24186" s="73"/>
      <c r="P24186" s="73"/>
      <c r="T24186" s="73"/>
      <c r="U24186" s="73"/>
      <c r="V24186" s="73"/>
      <c r="X24186" s="12"/>
    </row>
    <row r="24187" spans="2:24" x14ac:dyDescent="0.3">
      <c r="B24187" s="73"/>
      <c r="D24187" s="73"/>
      <c r="P24187" s="73"/>
      <c r="T24187" s="73"/>
      <c r="U24187" s="73"/>
      <c r="V24187" s="73"/>
      <c r="X24187" s="12"/>
    </row>
    <row r="24188" spans="2:24" x14ac:dyDescent="0.3">
      <c r="B24188" s="73"/>
      <c r="D24188" s="73"/>
      <c r="P24188" s="73"/>
      <c r="T24188" s="73"/>
      <c r="U24188" s="73"/>
      <c r="V24188" s="73"/>
      <c r="X24188" s="12"/>
    </row>
    <row r="24189" spans="2:24" x14ac:dyDescent="0.3">
      <c r="B24189" s="73"/>
      <c r="D24189" s="73"/>
      <c r="P24189" s="73"/>
      <c r="T24189" s="73"/>
      <c r="U24189" s="73"/>
      <c r="V24189" s="73"/>
      <c r="X24189" s="12"/>
    </row>
    <row r="24190" spans="2:24" x14ac:dyDescent="0.3">
      <c r="B24190" s="73"/>
      <c r="D24190" s="73"/>
      <c r="P24190" s="73"/>
      <c r="T24190" s="73"/>
      <c r="U24190" s="73"/>
      <c r="V24190" s="73"/>
      <c r="X24190" s="12"/>
    </row>
    <row r="24191" spans="2:24" x14ac:dyDescent="0.3">
      <c r="B24191" s="73"/>
      <c r="D24191" s="73"/>
      <c r="P24191" s="73"/>
      <c r="T24191" s="73"/>
      <c r="U24191" s="73"/>
      <c r="V24191" s="73"/>
      <c r="X24191" s="12"/>
    </row>
    <row r="24192" spans="2:24" x14ac:dyDescent="0.3">
      <c r="B24192" s="73"/>
      <c r="D24192" s="73"/>
      <c r="P24192" s="73"/>
      <c r="T24192" s="73"/>
      <c r="U24192" s="73"/>
      <c r="V24192" s="73"/>
      <c r="X24192" s="12"/>
    </row>
    <row r="24193" spans="2:24" x14ac:dyDescent="0.3">
      <c r="B24193" s="73"/>
      <c r="D24193" s="73"/>
      <c r="P24193" s="73"/>
      <c r="T24193" s="73"/>
      <c r="U24193" s="73"/>
      <c r="V24193" s="73"/>
      <c r="X24193" s="12"/>
    </row>
    <row r="24194" spans="2:24" x14ac:dyDescent="0.3">
      <c r="B24194" s="73"/>
      <c r="D24194" s="73"/>
      <c r="P24194" s="73"/>
      <c r="T24194" s="73"/>
      <c r="U24194" s="73"/>
      <c r="V24194" s="73"/>
      <c r="X24194" s="12"/>
    </row>
    <row r="24195" spans="2:24" x14ac:dyDescent="0.3">
      <c r="B24195" s="73"/>
      <c r="D24195" s="73"/>
      <c r="P24195" s="73"/>
      <c r="T24195" s="73"/>
      <c r="U24195" s="73"/>
      <c r="V24195" s="73"/>
      <c r="X24195" s="12"/>
    </row>
    <row r="24196" spans="2:24" x14ac:dyDescent="0.3">
      <c r="B24196" s="73"/>
      <c r="D24196" s="73"/>
      <c r="P24196" s="73"/>
      <c r="T24196" s="73"/>
      <c r="U24196" s="73"/>
      <c r="V24196" s="73"/>
      <c r="X24196" s="12"/>
    </row>
    <row r="24197" spans="2:24" x14ac:dyDescent="0.3">
      <c r="B24197" s="73"/>
      <c r="D24197" s="73"/>
      <c r="P24197" s="73"/>
      <c r="T24197" s="73"/>
      <c r="U24197" s="73"/>
      <c r="V24197" s="73"/>
      <c r="X24197" s="12"/>
    </row>
    <row r="24198" spans="2:24" x14ac:dyDescent="0.3">
      <c r="B24198" s="73"/>
      <c r="D24198" s="73"/>
      <c r="P24198" s="73"/>
      <c r="T24198" s="73"/>
      <c r="U24198" s="73"/>
      <c r="V24198" s="73"/>
      <c r="X24198" s="12"/>
    </row>
    <row r="24199" spans="2:24" x14ac:dyDescent="0.3">
      <c r="B24199" s="73"/>
      <c r="D24199" s="73"/>
      <c r="P24199" s="73"/>
      <c r="T24199" s="73"/>
      <c r="U24199" s="73"/>
      <c r="V24199" s="73"/>
      <c r="X24199" s="12"/>
    </row>
    <row r="24200" spans="2:24" x14ac:dyDescent="0.3">
      <c r="B24200" s="73"/>
      <c r="D24200" s="73"/>
      <c r="P24200" s="73"/>
      <c r="T24200" s="73"/>
      <c r="U24200" s="73"/>
      <c r="V24200" s="73"/>
      <c r="X24200" s="12"/>
    </row>
    <row r="24201" spans="2:24" x14ac:dyDescent="0.3">
      <c r="B24201" s="73"/>
      <c r="D24201" s="73"/>
      <c r="P24201" s="73"/>
      <c r="T24201" s="73"/>
      <c r="U24201" s="73"/>
      <c r="V24201" s="73"/>
      <c r="X24201" s="12"/>
    </row>
    <row r="24202" spans="2:24" x14ac:dyDescent="0.3">
      <c r="B24202" s="73"/>
      <c r="D24202" s="73"/>
      <c r="P24202" s="73"/>
      <c r="T24202" s="73"/>
      <c r="U24202" s="73"/>
      <c r="V24202" s="73"/>
      <c r="X24202" s="12"/>
    </row>
    <row r="24203" spans="2:24" x14ac:dyDescent="0.3">
      <c r="B24203" s="73"/>
      <c r="D24203" s="73"/>
      <c r="P24203" s="73"/>
      <c r="T24203" s="73"/>
      <c r="U24203" s="73"/>
      <c r="V24203" s="73"/>
      <c r="X24203" s="12"/>
    </row>
    <row r="24204" spans="2:24" x14ac:dyDescent="0.3">
      <c r="B24204" s="73"/>
      <c r="D24204" s="73"/>
      <c r="P24204" s="73"/>
      <c r="T24204" s="73"/>
      <c r="U24204" s="73"/>
      <c r="V24204" s="73"/>
      <c r="X24204" s="12"/>
    </row>
    <row r="24205" spans="2:24" x14ac:dyDescent="0.3">
      <c r="B24205" s="73"/>
      <c r="D24205" s="73"/>
      <c r="P24205" s="73"/>
      <c r="T24205" s="73"/>
      <c r="U24205" s="73"/>
      <c r="V24205" s="73"/>
      <c r="X24205" s="12"/>
    </row>
    <row r="24206" spans="2:24" x14ac:dyDescent="0.3">
      <c r="B24206" s="73"/>
      <c r="D24206" s="73"/>
      <c r="P24206" s="73"/>
      <c r="T24206" s="73"/>
      <c r="U24206" s="73"/>
      <c r="V24206" s="73"/>
      <c r="X24206" s="12"/>
    </row>
    <row r="24207" spans="2:24" x14ac:dyDescent="0.3">
      <c r="B24207" s="73"/>
      <c r="D24207" s="73"/>
      <c r="P24207" s="73"/>
      <c r="T24207" s="73"/>
      <c r="U24207" s="73"/>
      <c r="V24207" s="73"/>
      <c r="X24207" s="12"/>
    </row>
    <row r="24208" spans="2:24" x14ac:dyDescent="0.3">
      <c r="B24208" s="73"/>
      <c r="D24208" s="73"/>
      <c r="P24208" s="73"/>
      <c r="T24208" s="73"/>
      <c r="U24208" s="73"/>
      <c r="V24208" s="73"/>
      <c r="X24208" s="12"/>
    </row>
    <row r="24209" spans="2:24" x14ac:dyDescent="0.3">
      <c r="B24209" s="73"/>
      <c r="D24209" s="73"/>
      <c r="P24209" s="73"/>
      <c r="T24209" s="73"/>
      <c r="U24209" s="73"/>
      <c r="V24209" s="73"/>
      <c r="X24209" s="12"/>
    </row>
    <row r="24210" spans="2:24" x14ac:dyDescent="0.3">
      <c r="B24210" s="73"/>
      <c r="D24210" s="73"/>
      <c r="P24210" s="73"/>
      <c r="T24210" s="73"/>
      <c r="U24210" s="73"/>
      <c r="V24210" s="73"/>
      <c r="X24210" s="12"/>
    </row>
    <row r="24211" spans="2:24" x14ac:dyDescent="0.3">
      <c r="B24211" s="73"/>
      <c r="D24211" s="73"/>
      <c r="P24211" s="73"/>
      <c r="T24211" s="73"/>
      <c r="U24211" s="73"/>
      <c r="V24211" s="73"/>
      <c r="X24211" s="12"/>
    </row>
    <row r="24212" spans="2:24" x14ac:dyDescent="0.3">
      <c r="B24212" s="73"/>
      <c r="D24212" s="73"/>
      <c r="P24212" s="73"/>
      <c r="T24212" s="73"/>
      <c r="U24212" s="73"/>
      <c r="V24212" s="73"/>
      <c r="X24212" s="12"/>
    </row>
    <row r="24213" spans="2:24" x14ac:dyDescent="0.3">
      <c r="B24213" s="73"/>
      <c r="D24213" s="73"/>
      <c r="P24213" s="73"/>
      <c r="T24213" s="73"/>
      <c r="U24213" s="73"/>
      <c r="V24213" s="73"/>
      <c r="X24213" s="12"/>
    </row>
    <row r="24214" spans="2:24" x14ac:dyDescent="0.3">
      <c r="B24214" s="73"/>
      <c r="D24214" s="73"/>
      <c r="P24214" s="73"/>
      <c r="T24214" s="73"/>
      <c r="U24214" s="73"/>
      <c r="V24214" s="73"/>
      <c r="X24214" s="12"/>
    </row>
    <row r="24215" spans="2:24" x14ac:dyDescent="0.3">
      <c r="B24215" s="73"/>
      <c r="D24215" s="73"/>
      <c r="P24215" s="73"/>
      <c r="T24215" s="73"/>
      <c r="U24215" s="73"/>
      <c r="V24215" s="73"/>
      <c r="X24215" s="12"/>
    </row>
    <row r="24216" spans="2:24" x14ac:dyDescent="0.3">
      <c r="B24216" s="73"/>
      <c r="D24216" s="73"/>
      <c r="P24216" s="73"/>
      <c r="T24216" s="73"/>
      <c r="U24216" s="73"/>
      <c r="V24216" s="73"/>
      <c r="X24216" s="12"/>
    </row>
    <row r="24217" spans="2:24" x14ac:dyDescent="0.3">
      <c r="B24217" s="73"/>
      <c r="D24217" s="73"/>
      <c r="P24217" s="73"/>
      <c r="T24217" s="73"/>
      <c r="U24217" s="73"/>
      <c r="V24217" s="73"/>
      <c r="X24217" s="12"/>
    </row>
    <row r="24218" spans="2:24" x14ac:dyDescent="0.3">
      <c r="B24218" s="73"/>
      <c r="D24218" s="73"/>
      <c r="P24218" s="73"/>
      <c r="T24218" s="73"/>
      <c r="U24218" s="73"/>
      <c r="V24218" s="73"/>
      <c r="X24218" s="12"/>
    </row>
    <row r="24219" spans="2:24" x14ac:dyDescent="0.3">
      <c r="B24219" s="73"/>
      <c r="D24219" s="73"/>
      <c r="P24219" s="73"/>
      <c r="T24219" s="73"/>
      <c r="U24219" s="73"/>
      <c r="V24219" s="73"/>
      <c r="X24219" s="12"/>
    </row>
    <row r="24220" spans="2:24" x14ac:dyDescent="0.3">
      <c r="B24220" s="73"/>
      <c r="D24220" s="73"/>
      <c r="P24220" s="73"/>
      <c r="T24220" s="73"/>
      <c r="U24220" s="73"/>
      <c r="V24220" s="73"/>
      <c r="X24220" s="12"/>
    </row>
    <row r="24221" spans="2:24" x14ac:dyDescent="0.3">
      <c r="B24221" s="73"/>
      <c r="D24221" s="73"/>
      <c r="P24221" s="73"/>
      <c r="T24221" s="73"/>
      <c r="U24221" s="73"/>
      <c r="V24221" s="73"/>
      <c r="X24221" s="12"/>
    </row>
    <row r="24222" spans="2:24" x14ac:dyDescent="0.3">
      <c r="B24222" s="73"/>
      <c r="D24222" s="73"/>
      <c r="P24222" s="73"/>
      <c r="T24222" s="73"/>
      <c r="U24222" s="73"/>
      <c r="V24222" s="73"/>
      <c r="X24222" s="12"/>
    </row>
    <row r="24223" spans="2:24" x14ac:dyDescent="0.3">
      <c r="B24223" s="73"/>
      <c r="D24223" s="73"/>
      <c r="P24223" s="73"/>
      <c r="T24223" s="73"/>
      <c r="U24223" s="73"/>
      <c r="V24223" s="73"/>
      <c r="X24223" s="12"/>
    </row>
    <row r="24224" spans="2:24" x14ac:dyDescent="0.3">
      <c r="B24224" s="73"/>
      <c r="D24224" s="73"/>
      <c r="P24224" s="73"/>
      <c r="T24224" s="73"/>
      <c r="U24224" s="73"/>
      <c r="V24224" s="73"/>
      <c r="X24224" s="12"/>
    </row>
    <row r="24225" spans="2:24" x14ac:dyDescent="0.3">
      <c r="B24225" s="73"/>
      <c r="D24225" s="73"/>
      <c r="P24225" s="73"/>
      <c r="T24225" s="73"/>
      <c r="U24225" s="73"/>
      <c r="V24225" s="73"/>
      <c r="X24225" s="12"/>
    </row>
    <row r="24226" spans="2:24" x14ac:dyDescent="0.3">
      <c r="B24226" s="73"/>
      <c r="D24226" s="73"/>
      <c r="P24226" s="73"/>
      <c r="T24226" s="73"/>
      <c r="U24226" s="73"/>
      <c r="V24226" s="73"/>
      <c r="X24226" s="12"/>
    </row>
    <row r="24227" spans="2:24" x14ac:dyDescent="0.3">
      <c r="B24227" s="73"/>
      <c r="D24227" s="73"/>
      <c r="P24227" s="73"/>
      <c r="T24227" s="73"/>
      <c r="U24227" s="73"/>
      <c r="V24227" s="73"/>
      <c r="X24227" s="12"/>
    </row>
    <row r="24228" spans="2:24" x14ac:dyDescent="0.3">
      <c r="B24228" s="73"/>
      <c r="D24228" s="73"/>
      <c r="P24228" s="73"/>
      <c r="T24228" s="73"/>
      <c r="U24228" s="73"/>
      <c r="V24228" s="73"/>
      <c r="X24228" s="12"/>
    </row>
    <row r="24229" spans="2:24" x14ac:dyDescent="0.3">
      <c r="B24229" s="73"/>
      <c r="D24229" s="73"/>
      <c r="P24229" s="73"/>
      <c r="T24229" s="73"/>
      <c r="U24229" s="73"/>
      <c r="V24229" s="73"/>
      <c r="X24229" s="12"/>
    </row>
    <row r="24230" spans="2:24" x14ac:dyDescent="0.3">
      <c r="B24230" s="73"/>
      <c r="D24230" s="73"/>
      <c r="P24230" s="73"/>
      <c r="T24230" s="73"/>
      <c r="U24230" s="73"/>
      <c r="V24230" s="73"/>
      <c r="X24230" s="12"/>
    </row>
    <row r="24231" spans="2:24" x14ac:dyDescent="0.3">
      <c r="B24231" s="73"/>
      <c r="D24231" s="73"/>
      <c r="P24231" s="73"/>
      <c r="T24231" s="73"/>
      <c r="U24231" s="73"/>
      <c r="V24231" s="73"/>
      <c r="X24231" s="12"/>
    </row>
    <row r="24232" spans="2:24" x14ac:dyDescent="0.3">
      <c r="B24232" s="73"/>
      <c r="D24232" s="73"/>
      <c r="P24232" s="73"/>
      <c r="T24232" s="73"/>
      <c r="U24232" s="73"/>
      <c r="V24232" s="73"/>
      <c r="X24232" s="12"/>
    </row>
    <row r="24233" spans="2:24" x14ac:dyDescent="0.3">
      <c r="B24233" s="73"/>
      <c r="D24233" s="73"/>
      <c r="P24233" s="73"/>
      <c r="T24233" s="73"/>
      <c r="U24233" s="73"/>
      <c r="V24233" s="73"/>
      <c r="X24233" s="12"/>
    </row>
    <row r="24234" spans="2:24" x14ac:dyDescent="0.3">
      <c r="B24234" s="73"/>
      <c r="D24234" s="73"/>
      <c r="P24234" s="73"/>
      <c r="T24234" s="73"/>
      <c r="U24234" s="73"/>
      <c r="V24234" s="73"/>
      <c r="X24234" s="12"/>
    </row>
    <row r="24235" spans="2:24" x14ac:dyDescent="0.3">
      <c r="B24235" s="73"/>
      <c r="D24235" s="73"/>
      <c r="P24235" s="73"/>
      <c r="T24235" s="73"/>
      <c r="U24235" s="73"/>
      <c r="V24235" s="73"/>
      <c r="X24235" s="12"/>
    </row>
    <row r="24236" spans="2:24" x14ac:dyDescent="0.3">
      <c r="B24236" s="73"/>
      <c r="D24236" s="73"/>
      <c r="P24236" s="73"/>
      <c r="T24236" s="73"/>
      <c r="U24236" s="73"/>
      <c r="V24236" s="73"/>
      <c r="X24236" s="12"/>
    </row>
    <row r="24237" spans="2:24" x14ac:dyDescent="0.3">
      <c r="B24237" s="73"/>
      <c r="D24237" s="73"/>
      <c r="P24237" s="73"/>
      <c r="T24237" s="73"/>
      <c r="U24237" s="73"/>
      <c r="V24237" s="73"/>
      <c r="X24237" s="12"/>
    </row>
    <row r="24238" spans="2:24" x14ac:dyDescent="0.3">
      <c r="B24238" s="73"/>
      <c r="D24238" s="73"/>
      <c r="P24238" s="73"/>
      <c r="T24238" s="73"/>
      <c r="U24238" s="73"/>
      <c r="V24238" s="73"/>
      <c r="X24238" s="12"/>
    </row>
    <row r="24239" spans="2:24" x14ac:dyDescent="0.3">
      <c r="B24239" s="73"/>
      <c r="D24239" s="73"/>
      <c r="P24239" s="73"/>
      <c r="T24239" s="73"/>
      <c r="U24239" s="73"/>
      <c r="V24239" s="73"/>
      <c r="X24239" s="12"/>
    </row>
    <row r="24240" spans="2:24" x14ac:dyDescent="0.3">
      <c r="B24240" s="73"/>
      <c r="D24240" s="73"/>
      <c r="P24240" s="73"/>
      <c r="T24240" s="73"/>
      <c r="U24240" s="73"/>
      <c r="V24240" s="73"/>
      <c r="X24240" s="12"/>
    </row>
    <row r="24241" spans="2:24" x14ac:dyDescent="0.3">
      <c r="B24241" s="73"/>
      <c r="D24241" s="73"/>
      <c r="P24241" s="73"/>
      <c r="T24241" s="73"/>
      <c r="U24241" s="73"/>
      <c r="V24241" s="73"/>
      <c r="X24241" s="12"/>
    </row>
    <row r="24242" spans="2:24" x14ac:dyDescent="0.3">
      <c r="B24242" s="73"/>
      <c r="D24242" s="73"/>
      <c r="P24242" s="73"/>
      <c r="T24242" s="73"/>
      <c r="U24242" s="73"/>
      <c r="V24242" s="73"/>
      <c r="X24242" s="12"/>
    </row>
    <row r="24243" spans="2:24" x14ac:dyDescent="0.3">
      <c r="B24243" s="73"/>
      <c r="D24243" s="73"/>
      <c r="P24243" s="73"/>
      <c r="T24243" s="73"/>
      <c r="U24243" s="73"/>
      <c r="V24243" s="73"/>
      <c r="X24243" s="12"/>
    </row>
    <row r="24244" spans="2:24" x14ac:dyDescent="0.3">
      <c r="B24244" s="73"/>
      <c r="D24244" s="73"/>
      <c r="P24244" s="73"/>
      <c r="T24244" s="73"/>
      <c r="U24244" s="73"/>
      <c r="V24244" s="73"/>
      <c r="X24244" s="12"/>
    </row>
    <row r="24245" spans="2:24" x14ac:dyDescent="0.3">
      <c r="B24245" s="73"/>
      <c r="D24245" s="73"/>
      <c r="P24245" s="73"/>
      <c r="T24245" s="73"/>
      <c r="U24245" s="73"/>
      <c r="V24245" s="73"/>
      <c r="X24245" s="12"/>
    </row>
    <row r="24246" spans="2:24" x14ac:dyDescent="0.3">
      <c r="B24246" s="73"/>
      <c r="D24246" s="73"/>
      <c r="P24246" s="73"/>
      <c r="T24246" s="73"/>
      <c r="U24246" s="73"/>
      <c r="V24246" s="73"/>
      <c r="X24246" s="12"/>
    </row>
    <row r="24247" spans="2:24" x14ac:dyDescent="0.3">
      <c r="B24247" s="73"/>
      <c r="D24247" s="73"/>
      <c r="P24247" s="73"/>
      <c r="T24247" s="73"/>
      <c r="U24247" s="73"/>
      <c r="V24247" s="73"/>
      <c r="X24247" s="12"/>
    </row>
    <row r="24248" spans="2:24" x14ac:dyDescent="0.3">
      <c r="B24248" s="73"/>
      <c r="D24248" s="73"/>
      <c r="P24248" s="73"/>
      <c r="T24248" s="73"/>
      <c r="U24248" s="73"/>
      <c r="V24248" s="73"/>
      <c r="X24248" s="12"/>
    </row>
    <row r="24249" spans="2:24" x14ac:dyDescent="0.3">
      <c r="B24249" s="73"/>
      <c r="D24249" s="73"/>
      <c r="P24249" s="73"/>
      <c r="T24249" s="73"/>
      <c r="U24249" s="73"/>
      <c r="V24249" s="73"/>
      <c r="X24249" s="12"/>
    </row>
    <row r="24250" spans="2:24" x14ac:dyDescent="0.3">
      <c r="B24250" s="73"/>
      <c r="D24250" s="73"/>
      <c r="P24250" s="73"/>
      <c r="T24250" s="73"/>
      <c r="U24250" s="73"/>
      <c r="V24250" s="73"/>
      <c r="X24250" s="12"/>
    </row>
    <row r="24251" spans="2:24" x14ac:dyDescent="0.3">
      <c r="B24251" s="73"/>
      <c r="D24251" s="73"/>
      <c r="P24251" s="73"/>
      <c r="T24251" s="73"/>
      <c r="U24251" s="73"/>
      <c r="V24251" s="73"/>
      <c r="X24251" s="12"/>
    </row>
    <row r="24252" spans="2:24" x14ac:dyDescent="0.3">
      <c r="B24252" s="73"/>
      <c r="D24252" s="73"/>
      <c r="P24252" s="73"/>
      <c r="T24252" s="73"/>
      <c r="U24252" s="73"/>
      <c r="V24252" s="73"/>
      <c r="X24252" s="12"/>
    </row>
    <row r="24253" spans="2:24" x14ac:dyDescent="0.3">
      <c r="B24253" s="73"/>
      <c r="D24253" s="73"/>
      <c r="P24253" s="73"/>
      <c r="T24253" s="73"/>
      <c r="U24253" s="73"/>
      <c r="V24253" s="73"/>
      <c r="X24253" s="12"/>
    </row>
    <row r="24254" spans="2:24" x14ac:dyDescent="0.3">
      <c r="B24254" s="73"/>
      <c r="D24254" s="73"/>
      <c r="P24254" s="73"/>
      <c r="T24254" s="73"/>
      <c r="U24254" s="73"/>
      <c r="V24254" s="73"/>
      <c r="X24254" s="12"/>
    </row>
    <row r="24255" spans="2:24" x14ac:dyDescent="0.3">
      <c r="B24255" s="73"/>
      <c r="D24255" s="73"/>
      <c r="P24255" s="73"/>
      <c r="T24255" s="73"/>
      <c r="U24255" s="73"/>
      <c r="V24255" s="73"/>
      <c r="X24255" s="12"/>
    </row>
    <row r="24256" spans="2:24" x14ac:dyDescent="0.3">
      <c r="B24256" s="73"/>
      <c r="D24256" s="73"/>
      <c r="P24256" s="73"/>
      <c r="T24256" s="73"/>
      <c r="U24256" s="73"/>
      <c r="V24256" s="73"/>
      <c r="X24256" s="12"/>
    </row>
    <row r="24257" spans="2:24" x14ac:dyDescent="0.3">
      <c r="B24257" s="73"/>
      <c r="D24257" s="73"/>
      <c r="P24257" s="73"/>
      <c r="T24257" s="73"/>
      <c r="U24257" s="73"/>
      <c r="V24257" s="73"/>
      <c r="X24257" s="12"/>
    </row>
    <row r="24258" spans="2:24" x14ac:dyDescent="0.3">
      <c r="B24258" s="73"/>
      <c r="D24258" s="73"/>
      <c r="P24258" s="73"/>
      <c r="T24258" s="73"/>
      <c r="U24258" s="73"/>
      <c r="V24258" s="73"/>
      <c r="X24258" s="12"/>
    </row>
    <row r="24259" spans="2:24" x14ac:dyDescent="0.3">
      <c r="B24259" s="73"/>
      <c r="D24259" s="73"/>
      <c r="P24259" s="73"/>
      <c r="T24259" s="73"/>
      <c r="U24259" s="73"/>
      <c r="V24259" s="73"/>
      <c r="X24259" s="12"/>
    </row>
    <row r="24260" spans="2:24" x14ac:dyDescent="0.3">
      <c r="B24260" s="73"/>
      <c r="D24260" s="73"/>
      <c r="P24260" s="73"/>
      <c r="T24260" s="73"/>
      <c r="U24260" s="73"/>
      <c r="V24260" s="73"/>
      <c r="X24260" s="12"/>
    </row>
    <row r="24261" spans="2:24" x14ac:dyDescent="0.3">
      <c r="B24261" s="73"/>
      <c r="D24261" s="73"/>
      <c r="P24261" s="73"/>
      <c r="T24261" s="73"/>
      <c r="U24261" s="73"/>
      <c r="V24261" s="73"/>
      <c r="X24261" s="12"/>
    </row>
    <row r="24262" spans="2:24" x14ac:dyDescent="0.3">
      <c r="B24262" s="73"/>
      <c r="D24262" s="73"/>
      <c r="P24262" s="73"/>
      <c r="T24262" s="73"/>
      <c r="U24262" s="73"/>
      <c r="V24262" s="73"/>
      <c r="X24262" s="12"/>
    </row>
    <row r="24263" spans="2:24" x14ac:dyDescent="0.3">
      <c r="B24263" s="73"/>
      <c r="D24263" s="73"/>
      <c r="P24263" s="73"/>
      <c r="T24263" s="73"/>
      <c r="U24263" s="73"/>
      <c r="V24263" s="73"/>
      <c r="X24263" s="12"/>
    </row>
    <row r="24264" spans="2:24" x14ac:dyDescent="0.3">
      <c r="B24264" s="73"/>
      <c r="D24264" s="73"/>
      <c r="P24264" s="73"/>
      <c r="T24264" s="73"/>
      <c r="U24264" s="73"/>
      <c r="V24264" s="73"/>
      <c r="X24264" s="12"/>
    </row>
    <row r="24265" spans="2:24" x14ac:dyDescent="0.3">
      <c r="B24265" s="73"/>
      <c r="D24265" s="73"/>
      <c r="P24265" s="73"/>
      <c r="T24265" s="73"/>
      <c r="U24265" s="73"/>
      <c r="V24265" s="73"/>
      <c r="X24265" s="12"/>
    </row>
    <row r="24266" spans="2:24" x14ac:dyDescent="0.3">
      <c r="B24266" s="73"/>
      <c r="D24266" s="73"/>
      <c r="P24266" s="73"/>
      <c r="T24266" s="73"/>
      <c r="U24266" s="73"/>
      <c r="V24266" s="73"/>
      <c r="X24266" s="12"/>
    </row>
    <row r="24267" spans="2:24" x14ac:dyDescent="0.3">
      <c r="B24267" s="73"/>
      <c r="D24267" s="73"/>
      <c r="P24267" s="73"/>
      <c r="T24267" s="73"/>
      <c r="U24267" s="73"/>
      <c r="V24267" s="73"/>
      <c r="X24267" s="12"/>
    </row>
    <row r="24268" spans="2:24" x14ac:dyDescent="0.3">
      <c r="B24268" s="73"/>
      <c r="D24268" s="73"/>
      <c r="P24268" s="73"/>
      <c r="T24268" s="73"/>
      <c r="U24268" s="73"/>
      <c r="V24268" s="73"/>
      <c r="X24268" s="12"/>
    </row>
    <row r="24269" spans="2:24" x14ac:dyDescent="0.3">
      <c r="B24269" s="73"/>
      <c r="D24269" s="73"/>
      <c r="P24269" s="73"/>
      <c r="T24269" s="73"/>
      <c r="U24269" s="73"/>
      <c r="V24269" s="73"/>
      <c r="X24269" s="12"/>
    </row>
    <row r="24270" spans="2:24" x14ac:dyDescent="0.3">
      <c r="B24270" s="73"/>
      <c r="D24270" s="73"/>
      <c r="P24270" s="73"/>
      <c r="T24270" s="73"/>
      <c r="U24270" s="73"/>
      <c r="V24270" s="73"/>
      <c r="X24270" s="12"/>
    </row>
    <row r="24271" spans="2:24" x14ac:dyDescent="0.3">
      <c r="B24271" s="73"/>
      <c r="D24271" s="73"/>
      <c r="P24271" s="73"/>
      <c r="T24271" s="73"/>
      <c r="U24271" s="73"/>
      <c r="V24271" s="73"/>
      <c r="X24271" s="12"/>
    </row>
    <row r="24272" spans="2:24" x14ac:dyDescent="0.3">
      <c r="B24272" s="73"/>
      <c r="D24272" s="73"/>
      <c r="P24272" s="73"/>
      <c r="T24272" s="73"/>
      <c r="U24272" s="73"/>
      <c r="V24272" s="73"/>
      <c r="X24272" s="12"/>
    </row>
    <row r="24273" spans="2:24" x14ac:dyDescent="0.3">
      <c r="B24273" s="73"/>
      <c r="D24273" s="73"/>
      <c r="P24273" s="73"/>
      <c r="T24273" s="73"/>
      <c r="U24273" s="73"/>
      <c r="V24273" s="73"/>
      <c r="X24273" s="12"/>
    </row>
    <row r="24274" spans="2:24" x14ac:dyDescent="0.3">
      <c r="B24274" s="73"/>
      <c r="D24274" s="73"/>
      <c r="P24274" s="73"/>
      <c r="T24274" s="73"/>
      <c r="U24274" s="73"/>
      <c r="V24274" s="73"/>
      <c r="X24274" s="12"/>
    </row>
    <row r="24275" spans="2:24" x14ac:dyDescent="0.3">
      <c r="B24275" s="73"/>
      <c r="D24275" s="73"/>
      <c r="P24275" s="73"/>
      <c r="T24275" s="73"/>
      <c r="U24275" s="73"/>
      <c r="V24275" s="73"/>
      <c r="X24275" s="12"/>
    </row>
    <row r="24276" spans="2:24" x14ac:dyDescent="0.3">
      <c r="B24276" s="73"/>
      <c r="D24276" s="73"/>
      <c r="P24276" s="73"/>
      <c r="T24276" s="73"/>
      <c r="U24276" s="73"/>
      <c r="V24276" s="73"/>
      <c r="X24276" s="12"/>
    </row>
    <row r="24277" spans="2:24" x14ac:dyDescent="0.3">
      <c r="B24277" s="73"/>
      <c r="D24277" s="73"/>
      <c r="P24277" s="73"/>
      <c r="T24277" s="73"/>
      <c r="U24277" s="73"/>
      <c r="V24277" s="73"/>
      <c r="X24277" s="12"/>
    </row>
    <row r="24278" spans="2:24" x14ac:dyDescent="0.3">
      <c r="B24278" s="73"/>
      <c r="D24278" s="73"/>
      <c r="P24278" s="73"/>
      <c r="T24278" s="73"/>
      <c r="U24278" s="73"/>
      <c r="V24278" s="73"/>
      <c r="X24278" s="12"/>
    </row>
    <row r="24279" spans="2:24" x14ac:dyDescent="0.3">
      <c r="B24279" s="73"/>
      <c r="D24279" s="73"/>
      <c r="P24279" s="73"/>
      <c r="T24279" s="73"/>
      <c r="U24279" s="73"/>
      <c r="V24279" s="73"/>
      <c r="X24279" s="12"/>
    </row>
    <row r="24280" spans="2:24" x14ac:dyDescent="0.3">
      <c r="B24280" s="73"/>
      <c r="D24280" s="73"/>
      <c r="P24280" s="73"/>
      <c r="T24280" s="73"/>
      <c r="U24280" s="73"/>
      <c r="V24280" s="73"/>
      <c r="X24280" s="12"/>
    </row>
    <row r="24281" spans="2:24" x14ac:dyDescent="0.3">
      <c r="B24281" s="73"/>
      <c r="D24281" s="73"/>
      <c r="P24281" s="73"/>
      <c r="T24281" s="73"/>
      <c r="U24281" s="73"/>
      <c r="V24281" s="73"/>
      <c r="X24281" s="12"/>
    </row>
    <row r="24282" spans="2:24" x14ac:dyDescent="0.3">
      <c r="B24282" s="73"/>
      <c r="D24282" s="73"/>
      <c r="P24282" s="73"/>
      <c r="T24282" s="73"/>
      <c r="U24282" s="73"/>
      <c r="V24282" s="73"/>
      <c r="X24282" s="12"/>
    </row>
    <row r="24283" spans="2:24" x14ac:dyDescent="0.3">
      <c r="B24283" s="73"/>
      <c r="D24283" s="73"/>
      <c r="P24283" s="73"/>
      <c r="T24283" s="73"/>
      <c r="U24283" s="73"/>
      <c r="V24283" s="73"/>
      <c r="X24283" s="12"/>
    </row>
    <row r="24284" spans="2:24" x14ac:dyDescent="0.3">
      <c r="B24284" s="73"/>
      <c r="D24284" s="73"/>
      <c r="P24284" s="73"/>
      <c r="T24284" s="73"/>
      <c r="U24284" s="73"/>
      <c r="V24284" s="73"/>
      <c r="X24284" s="12"/>
    </row>
    <row r="24285" spans="2:24" x14ac:dyDescent="0.3">
      <c r="B24285" s="73"/>
      <c r="D24285" s="73"/>
      <c r="P24285" s="73"/>
      <c r="T24285" s="73"/>
      <c r="U24285" s="73"/>
      <c r="V24285" s="73"/>
      <c r="X24285" s="12"/>
    </row>
    <row r="24286" spans="2:24" x14ac:dyDescent="0.3">
      <c r="B24286" s="73"/>
      <c r="D24286" s="73"/>
      <c r="P24286" s="73"/>
      <c r="T24286" s="73"/>
      <c r="U24286" s="73"/>
      <c r="V24286" s="73"/>
      <c r="X24286" s="12"/>
    </row>
    <row r="24287" spans="2:24" x14ac:dyDescent="0.3">
      <c r="B24287" s="73"/>
      <c r="D24287" s="73"/>
      <c r="P24287" s="73"/>
      <c r="T24287" s="73"/>
      <c r="U24287" s="73"/>
      <c r="V24287" s="73"/>
      <c r="X24287" s="12"/>
    </row>
    <row r="24288" spans="2:24" x14ac:dyDescent="0.3">
      <c r="B24288" s="73"/>
      <c r="D24288" s="73"/>
      <c r="P24288" s="73"/>
      <c r="T24288" s="73"/>
      <c r="U24288" s="73"/>
      <c r="V24288" s="73"/>
      <c r="X24288" s="12"/>
    </row>
    <row r="24289" spans="2:24" x14ac:dyDescent="0.3">
      <c r="B24289" s="73"/>
      <c r="D24289" s="73"/>
      <c r="P24289" s="73"/>
      <c r="T24289" s="73"/>
      <c r="U24289" s="73"/>
      <c r="V24289" s="73"/>
      <c r="X24289" s="12"/>
    </row>
    <row r="24290" spans="2:24" x14ac:dyDescent="0.3">
      <c r="B24290" s="73"/>
      <c r="D24290" s="73"/>
      <c r="P24290" s="73"/>
      <c r="T24290" s="73"/>
      <c r="U24290" s="73"/>
      <c r="V24290" s="73"/>
      <c r="X24290" s="12"/>
    </row>
    <row r="24291" spans="2:24" x14ac:dyDescent="0.3">
      <c r="B24291" s="73"/>
      <c r="D24291" s="73"/>
      <c r="P24291" s="73"/>
      <c r="T24291" s="73"/>
      <c r="U24291" s="73"/>
      <c r="V24291" s="73"/>
      <c r="X24291" s="12"/>
    </row>
    <row r="24292" spans="2:24" x14ac:dyDescent="0.3">
      <c r="B24292" s="73"/>
      <c r="D24292" s="73"/>
      <c r="P24292" s="73"/>
      <c r="T24292" s="73"/>
      <c r="U24292" s="73"/>
      <c r="V24292" s="73"/>
      <c r="X24292" s="12"/>
    </row>
    <row r="24293" spans="2:24" x14ac:dyDescent="0.3">
      <c r="B24293" s="73"/>
      <c r="D24293" s="73"/>
      <c r="P24293" s="73"/>
      <c r="T24293" s="73"/>
      <c r="U24293" s="73"/>
      <c r="V24293" s="73"/>
      <c r="X24293" s="12"/>
    </row>
    <row r="24294" spans="2:24" x14ac:dyDescent="0.3">
      <c r="B24294" s="73"/>
      <c r="D24294" s="73"/>
      <c r="P24294" s="73"/>
      <c r="T24294" s="73"/>
      <c r="U24294" s="73"/>
      <c r="V24294" s="73"/>
      <c r="X24294" s="12"/>
    </row>
    <row r="24295" spans="2:24" x14ac:dyDescent="0.3">
      <c r="B24295" s="73"/>
      <c r="D24295" s="73"/>
      <c r="P24295" s="73"/>
      <c r="T24295" s="73"/>
      <c r="U24295" s="73"/>
      <c r="V24295" s="73"/>
      <c r="X24295" s="12"/>
    </row>
    <row r="24296" spans="2:24" x14ac:dyDescent="0.3">
      <c r="B24296" s="73"/>
      <c r="D24296" s="73"/>
      <c r="P24296" s="73"/>
      <c r="T24296" s="73"/>
      <c r="U24296" s="73"/>
      <c r="V24296" s="73"/>
      <c r="X24296" s="12"/>
    </row>
    <row r="24297" spans="2:24" x14ac:dyDescent="0.3">
      <c r="B24297" s="73"/>
      <c r="D24297" s="73"/>
      <c r="P24297" s="73"/>
      <c r="T24297" s="73"/>
      <c r="U24297" s="73"/>
      <c r="V24297" s="73"/>
      <c r="X24297" s="12"/>
    </row>
    <row r="24298" spans="2:24" x14ac:dyDescent="0.3">
      <c r="B24298" s="73"/>
      <c r="D24298" s="73"/>
      <c r="P24298" s="73"/>
      <c r="T24298" s="73"/>
      <c r="U24298" s="73"/>
      <c r="V24298" s="73"/>
      <c r="X24298" s="12"/>
    </row>
    <row r="24299" spans="2:24" x14ac:dyDescent="0.3">
      <c r="B24299" s="73"/>
      <c r="D24299" s="73"/>
      <c r="P24299" s="73"/>
      <c r="T24299" s="73"/>
      <c r="U24299" s="73"/>
      <c r="V24299" s="73"/>
      <c r="X24299" s="12"/>
    </row>
    <row r="24300" spans="2:24" x14ac:dyDescent="0.3">
      <c r="B24300" s="73"/>
      <c r="D24300" s="73"/>
      <c r="P24300" s="73"/>
      <c r="T24300" s="73"/>
      <c r="U24300" s="73"/>
      <c r="V24300" s="73"/>
      <c r="X24300" s="12"/>
    </row>
    <row r="24301" spans="2:24" x14ac:dyDescent="0.3">
      <c r="B24301" s="73"/>
      <c r="D24301" s="73"/>
      <c r="P24301" s="73"/>
      <c r="T24301" s="73"/>
      <c r="U24301" s="73"/>
      <c r="V24301" s="73"/>
      <c r="X24301" s="12"/>
    </row>
    <row r="24302" spans="2:24" x14ac:dyDescent="0.3">
      <c r="B24302" s="73"/>
      <c r="D24302" s="73"/>
      <c r="P24302" s="73"/>
      <c r="T24302" s="73"/>
      <c r="U24302" s="73"/>
      <c r="V24302" s="73"/>
      <c r="X24302" s="12"/>
    </row>
    <row r="24303" spans="2:24" x14ac:dyDescent="0.3">
      <c r="B24303" s="73"/>
      <c r="D24303" s="73"/>
      <c r="P24303" s="73"/>
      <c r="T24303" s="73"/>
      <c r="U24303" s="73"/>
      <c r="V24303" s="73"/>
      <c r="X24303" s="12"/>
    </row>
    <row r="24304" spans="2:24" x14ac:dyDescent="0.3">
      <c r="B24304" s="73"/>
      <c r="D24304" s="73"/>
      <c r="P24304" s="73"/>
      <c r="T24304" s="73"/>
      <c r="U24304" s="73"/>
      <c r="V24304" s="73"/>
      <c r="X24304" s="12"/>
    </row>
    <row r="24305" spans="2:24" x14ac:dyDescent="0.3">
      <c r="B24305" s="73"/>
      <c r="D24305" s="73"/>
      <c r="P24305" s="73"/>
      <c r="T24305" s="73"/>
      <c r="U24305" s="73"/>
      <c r="V24305" s="73"/>
      <c r="X24305" s="12"/>
    </row>
    <row r="24306" spans="2:24" x14ac:dyDescent="0.3">
      <c r="B24306" s="73"/>
      <c r="D24306" s="73"/>
      <c r="P24306" s="73"/>
      <c r="T24306" s="73"/>
      <c r="U24306" s="73"/>
      <c r="V24306" s="73"/>
      <c r="X24306" s="12"/>
    </row>
    <row r="24307" spans="2:24" x14ac:dyDescent="0.3">
      <c r="B24307" s="73"/>
      <c r="D24307" s="73"/>
      <c r="P24307" s="73"/>
      <c r="T24307" s="73"/>
      <c r="U24307" s="73"/>
      <c r="V24307" s="73"/>
      <c r="X24307" s="12"/>
    </row>
    <row r="24308" spans="2:24" x14ac:dyDescent="0.3">
      <c r="B24308" s="73"/>
      <c r="D24308" s="73"/>
      <c r="P24308" s="73"/>
      <c r="T24308" s="73"/>
      <c r="U24308" s="73"/>
      <c r="V24308" s="73"/>
      <c r="X24308" s="12"/>
    </row>
    <row r="24309" spans="2:24" x14ac:dyDescent="0.3">
      <c r="B24309" s="73"/>
      <c r="D24309" s="73"/>
      <c r="P24309" s="73"/>
      <c r="T24309" s="73"/>
      <c r="U24309" s="73"/>
      <c r="V24309" s="73"/>
      <c r="X24309" s="12"/>
    </row>
    <row r="24310" spans="2:24" x14ac:dyDescent="0.3">
      <c r="B24310" s="73"/>
      <c r="D24310" s="73"/>
      <c r="P24310" s="73"/>
      <c r="T24310" s="73"/>
      <c r="U24310" s="73"/>
      <c r="V24310" s="73"/>
      <c r="X24310" s="12"/>
    </row>
    <row r="24311" spans="2:24" x14ac:dyDescent="0.3">
      <c r="B24311" s="73"/>
      <c r="D24311" s="73"/>
      <c r="P24311" s="73"/>
      <c r="T24311" s="73"/>
      <c r="U24311" s="73"/>
      <c r="V24311" s="73"/>
      <c r="X24311" s="12"/>
    </row>
    <row r="24312" spans="2:24" x14ac:dyDescent="0.3">
      <c r="B24312" s="73"/>
      <c r="D24312" s="73"/>
      <c r="P24312" s="73"/>
      <c r="T24312" s="73"/>
      <c r="U24312" s="73"/>
      <c r="V24312" s="73"/>
      <c r="X24312" s="12"/>
    </row>
    <row r="24313" spans="2:24" x14ac:dyDescent="0.3">
      <c r="B24313" s="73"/>
      <c r="D24313" s="73"/>
      <c r="P24313" s="73"/>
      <c r="T24313" s="73"/>
      <c r="U24313" s="73"/>
      <c r="V24313" s="73"/>
      <c r="X24313" s="12"/>
    </row>
    <row r="24314" spans="2:24" x14ac:dyDescent="0.3">
      <c r="B24314" s="73"/>
      <c r="D24314" s="73"/>
      <c r="P24314" s="73"/>
      <c r="T24314" s="73"/>
      <c r="U24314" s="73"/>
      <c r="V24314" s="73"/>
      <c r="X24314" s="12"/>
    </row>
    <row r="24315" spans="2:24" x14ac:dyDescent="0.3">
      <c r="B24315" s="73"/>
      <c r="D24315" s="73"/>
      <c r="P24315" s="73"/>
      <c r="T24315" s="73"/>
      <c r="U24315" s="73"/>
      <c r="V24315" s="73"/>
      <c r="X24315" s="12"/>
    </row>
    <row r="24316" spans="2:24" x14ac:dyDescent="0.3">
      <c r="B24316" s="73"/>
      <c r="D24316" s="73"/>
      <c r="P24316" s="73"/>
      <c r="T24316" s="73"/>
      <c r="U24316" s="73"/>
      <c r="V24316" s="73"/>
      <c r="X24316" s="12"/>
    </row>
    <row r="24317" spans="2:24" x14ac:dyDescent="0.3">
      <c r="B24317" s="73"/>
      <c r="D24317" s="73"/>
      <c r="P24317" s="73"/>
      <c r="T24317" s="73"/>
      <c r="U24317" s="73"/>
      <c r="V24317" s="73"/>
      <c r="X24317" s="12"/>
    </row>
    <row r="24318" spans="2:24" x14ac:dyDescent="0.3">
      <c r="B24318" s="73"/>
      <c r="D24318" s="73"/>
      <c r="P24318" s="73"/>
      <c r="T24318" s="73"/>
      <c r="U24318" s="73"/>
      <c r="V24318" s="73"/>
      <c r="X24318" s="12"/>
    </row>
    <row r="24319" spans="2:24" x14ac:dyDescent="0.3">
      <c r="B24319" s="73"/>
      <c r="D24319" s="73"/>
      <c r="P24319" s="73"/>
      <c r="T24319" s="73"/>
      <c r="U24319" s="73"/>
      <c r="V24319" s="73"/>
      <c r="X24319" s="12"/>
    </row>
    <row r="24320" spans="2:24" x14ac:dyDescent="0.3">
      <c r="B24320" s="73"/>
      <c r="D24320" s="73"/>
      <c r="P24320" s="73"/>
      <c r="T24320" s="73"/>
      <c r="U24320" s="73"/>
      <c r="V24320" s="73"/>
      <c r="X24320" s="12"/>
    </row>
    <row r="24321" spans="2:24" x14ac:dyDescent="0.3">
      <c r="B24321" s="73"/>
      <c r="D24321" s="73"/>
      <c r="P24321" s="73"/>
      <c r="T24321" s="73"/>
      <c r="U24321" s="73"/>
      <c r="V24321" s="73"/>
      <c r="X24321" s="12"/>
    </row>
    <row r="24322" spans="2:24" x14ac:dyDescent="0.3">
      <c r="B24322" s="73"/>
      <c r="D24322" s="73"/>
      <c r="P24322" s="73"/>
      <c r="T24322" s="73"/>
      <c r="U24322" s="73"/>
      <c r="V24322" s="73"/>
      <c r="X24322" s="12"/>
    </row>
    <row r="24323" spans="2:24" x14ac:dyDescent="0.3">
      <c r="B24323" s="73"/>
      <c r="D24323" s="73"/>
      <c r="P24323" s="73"/>
      <c r="T24323" s="73"/>
      <c r="U24323" s="73"/>
      <c r="V24323" s="73"/>
      <c r="X24323" s="12"/>
    </row>
    <row r="24324" spans="2:24" x14ac:dyDescent="0.3">
      <c r="B24324" s="73"/>
      <c r="D24324" s="73"/>
      <c r="P24324" s="73"/>
      <c r="T24324" s="73"/>
      <c r="U24324" s="73"/>
      <c r="V24324" s="73"/>
      <c r="X24324" s="12"/>
    </row>
    <row r="24325" spans="2:24" x14ac:dyDescent="0.3">
      <c r="B24325" s="73"/>
      <c r="D24325" s="73"/>
      <c r="P24325" s="73"/>
      <c r="T24325" s="73"/>
      <c r="U24325" s="73"/>
      <c r="V24325" s="73"/>
      <c r="X24325" s="12"/>
    </row>
    <row r="24326" spans="2:24" x14ac:dyDescent="0.3">
      <c r="B24326" s="73"/>
      <c r="D24326" s="73"/>
      <c r="P24326" s="73"/>
      <c r="T24326" s="73"/>
      <c r="U24326" s="73"/>
      <c r="V24326" s="73"/>
      <c r="X24326" s="12"/>
    </row>
    <row r="24327" spans="2:24" x14ac:dyDescent="0.3">
      <c r="B24327" s="73"/>
      <c r="D24327" s="73"/>
      <c r="P24327" s="73"/>
      <c r="T24327" s="73"/>
      <c r="U24327" s="73"/>
      <c r="V24327" s="73"/>
      <c r="X24327" s="12"/>
    </row>
    <row r="24328" spans="2:24" x14ac:dyDescent="0.3">
      <c r="B24328" s="73"/>
      <c r="D24328" s="73"/>
      <c r="P24328" s="73"/>
      <c r="T24328" s="73"/>
      <c r="U24328" s="73"/>
      <c r="V24328" s="73"/>
      <c r="X24328" s="12"/>
    </row>
    <row r="24329" spans="2:24" x14ac:dyDescent="0.3">
      <c r="B24329" s="73"/>
      <c r="D24329" s="73"/>
      <c r="P24329" s="73"/>
      <c r="T24329" s="73"/>
      <c r="U24329" s="73"/>
      <c r="V24329" s="73"/>
      <c r="X24329" s="12"/>
    </row>
    <row r="24330" spans="2:24" x14ac:dyDescent="0.3">
      <c r="B24330" s="73"/>
      <c r="D24330" s="73"/>
      <c r="P24330" s="73"/>
      <c r="T24330" s="73"/>
      <c r="U24330" s="73"/>
      <c r="V24330" s="73"/>
      <c r="X24330" s="12"/>
    </row>
    <row r="24331" spans="2:24" x14ac:dyDescent="0.3">
      <c r="B24331" s="73"/>
      <c r="D24331" s="73"/>
      <c r="P24331" s="73"/>
      <c r="T24331" s="73"/>
      <c r="U24331" s="73"/>
      <c r="V24331" s="73"/>
      <c r="X24331" s="12"/>
    </row>
    <row r="24332" spans="2:24" x14ac:dyDescent="0.3">
      <c r="B24332" s="73"/>
      <c r="D24332" s="73"/>
      <c r="P24332" s="73"/>
      <c r="T24332" s="73"/>
      <c r="U24332" s="73"/>
      <c r="V24332" s="73"/>
      <c r="X24332" s="12"/>
    </row>
    <row r="24333" spans="2:24" x14ac:dyDescent="0.3">
      <c r="B24333" s="73"/>
      <c r="D24333" s="73"/>
      <c r="P24333" s="73"/>
      <c r="T24333" s="73"/>
      <c r="U24333" s="73"/>
      <c r="V24333" s="73"/>
      <c r="X24333" s="12"/>
    </row>
    <row r="24334" spans="2:24" x14ac:dyDescent="0.3">
      <c r="B24334" s="73"/>
      <c r="D24334" s="73"/>
      <c r="P24334" s="73"/>
      <c r="T24334" s="73"/>
      <c r="U24334" s="73"/>
      <c r="V24334" s="73"/>
      <c r="X24334" s="12"/>
    </row>
    <row r="24335" spans="2:24" x14ac:dyDescent="0.3">
      <c r="B24335" s="73"/>
      <c r="D24335" s="73"/>
      <c r="P24335" s="73"/>
      <c r="T24335" s="73"/>
      <c r="U24335" s="73"/>
      <c r="V24335" s="73"/>
      <c r="X24335" s="12"/>
    </row>
    <row r="24336" spans="2:24" x14ac:dyDescent="0.3">
      <c r="B24336" s="73"/>
      <c r="D24336" s="73"/>
      <c r="P24336" s="73"/>
      <c r="T24336" s="73"/>
      <c r="U24336" s="73"/>
      <c r="V24336" s="73"/>
      <c r="X24336" s="12"/>
    </row>
    <row r="24337" spans="2:24" x14ac:dyDescent="0.3">
      <c r="B24337" s="73"/>
      <c r="D24337" s="73"/>
      <c r="P24337" s="73"/>
      <c r="T24337" s="73"/>
      <c r="U24337" s="73"/>
      <c r="V24337" s="73"/>
      <c r="X24337" s="12"/>
    </row>
    <row r="24338" spans="2:24" x14ac:dyDescent="0.3">
      <c r="B24338" s="73"/>
      <c r="D24338" s="73"/>
      <c r="P24338" s="73"/>
      <c r="T24338" s="73"/>
      <c r="U24338" s="73"/>
      <c r="V24338" s="73"/>
      <c r="X24338" s="12"/>
    </row>
    <row r="24339" spans="2:24" x14ac:dyDescent="0.3">
      <c r="B24339" s="73"/>
      <c r="D24339" s="73"/>
      <c r="P24339" s="73"/>
      <c r="T24339" s="73"/>
      <c r="U24339" s="73"/>
      <c r="V24339" s="73"/>
      <c r="X24339" s="12"/>
    </row>
    <row r="24340" spans="2:24" x14ac:dyDescent="0.3">
      <c r="B24340" s="73"/>
      <c r="D24340" s="73"/>
      <c r="P24340" s="73"/>
      <c r="T24340" s="73"/>
      <c r="U24340" s="73"/>
      <c r="V24340" s="73"/>
      <c r="X24340" s="12"/>
    </row>
    <row r="24341" spans="2:24" x14ac:dyDescent="0.3">
      <c r="B24341" s="73"/>
      <c r="D24341" s="73"/>
      <c r="P24341" s="73"/>
      <c r="T24341" s="73"/>
      <c r="U24341" s="73"/>
      <c r="V24341" s="73"/>
      <c r="X24341" s="12"/>
    </row>
    <row r="24342" spans="2:24" x14ac:dyDescent="0.3">
      <c r="B24342" s="73"/>
      <c r="D24342" s="73"/>
      <c r="P24342" s="73"/>
      <c r="T24342" s="73"/>
      <c r="U24342" s="73"/>
      <c r="V24342" s="73"/>
      <c r="X24342" s="12"/>
    </row>
    <row r="24343" spans="2:24" x14ac:dyDescent="0.3">
      <c r="B24343" s="73"/>
      <c r="D24343" s="73"/>
      <c r="P24343" s="73"/>
      <c r="T24343" s="73"/>
      <c r="U24343" s="73"/>
      <c r="V24343" s="73"/>
      <c r="X24343" s="12"/>
    </row>
    <row r="24344" spans="2:24" x14ac:dyDescent="0.3">
      <c r="B24344" s="73"/>
      <c r="D24344" s="73"/>
      <c r="P24344" s="73"/>
      <c r="T24344" s="73"/>
      <c r="U24344" s="73"/>
      <c r="V24344" s="73"/>
      <c r="X24344" s="12"/>
    </row>
    <row r="24345" spans="2:24" x14ac:dyDescent="0.3">
      <c r="B24345" s="73"/>
      <c r="D24345" s="73"/>
      <c r="P24345" s="73"/>
      <c r="T24345" s="73"/>
      <c r="U24345" s="73"/>
      <c r="V24345" s="73"/>
      <c r="X24345" s="12"/>
    </row>
    <row r="24346" spans="2:24" x14ac:dyDescent="0.3">
      <c r="B24346" s="73"/>
      <c r="D24346" s="73"/>
      <c r="P24346" s="73"/>
      <c r="T24346" s="73"/>
      <c r="U24346" s="73"/>
      <c r="V24346" s="73"/>
      <c r="X24346" s="12"/>
    </row>
    <row r="24347" spans="2:24" x14ac:dyDescent="0.3">
      <c r="B24347" s="73"/>
      <c r="D24347" s="73"/>
      <c r="P24347" s="73"/>
      <c r="T24347" s="73"/>
      <c r="U24347" s="73"/>
      <c r="V24347" s="73"/>
      <c r="X24347" s="12"/>
    </row>
    <row r="24348" spans="2:24" x14ac:dyDescent="0.3">
      <c r="B24348" s="73"/>
      <c r="D24348" s="73"/>
      <c r="P24348" s="73"/>
      <c r="T24348" s="73"/>
      <c r="U24348" s="73"/>
      <c r="V24348" s="73"/>
      <c r="X24348" s="12"/>
    </row>
    <row r="24349" spans="2:24" x14ac:dyDescent="0.3">
      <c r="B24349" s="73"/>
      <c r="D24349" s="73"/>
      <c r="P24349" s="73"/>
      <c r="T24349" s="73"/>
      <c r="U24349" s="73"/>
      <c r="V24349" s="73"/>
      <c r="X24349" s="12"/>
    </row>
    <row r="24350" spans="2:24" x14ac:dyDescent="0.3">
      <c r="B24350" s="73"/>
      <c r="D24350" s="73"/>
      <c r="P24350" s="73"/>
      <c r="T24350" s="73"/>
      <c r="U24350" s="73"/>
      <c r="V24350" s="73"/>
      <c r="X24350" s="12"/>
    </row>
    <row r="24351" spans="2:24" x14ac:dyDescent="0.3">
      <c r="B24351" s="73"/>
      <c r="D24351" s="73"/>
      <c r="P24351" s="73"/>
      <c r="T24351" s="73"/>
      <c r="U24351" s="73"/>
      <c r="V24351" s="73"/>
      <c r="X24351" s="12"/>
    </row>
    <row r="24352" spans="2:24" x14ac:dyDescent="0.3">
      <c r="B24352" s="73"/>
      <c r="D24352" s="73"/>
      <c r="P24352" s="73"/>
      <c r="T24352" s="73"/>
      <c r="U24352" s="73"/>
      <c r="V24352" s="73"/>
      <c r="X24352" s="12"/>
    </row>
    <row r="24353" spans="2:24" x14ac:dyDescent="0.3">
      <c r="B24353" s="73"/>
      <c r="D24353" s="73"/>
      <c r="P24353" s="73"/>
      <c r="T24353" s="73"/>
      <c r="U24353" s="73"/>
      <c r="V24353" s="73"/>
      <c r="X24353" s="12"/>
    </row>
    <row r="24354" spans="2:24" x14ac:dyDescent="0.3">
      <c r="B24354" s="73"/>
      <c r="D24354" s="73"/>
      <c r="P24354" s="73"/>
      <c r="T24354" s="73"/>
      <c r="U24354" s="73"/>
      <c r="V24354" s="73"/>
      <c r="X24354" s="12"/>
    </row>
    <row r="24355" spans="2:24" x14ac:dyDescent="0.3">
      <c r="B24355" s="73"/>
      <c r="D24355" s="73"/>
      <c r="P24355" s="73"/>
      <c r="T24355" s="73"/>
      <c r="U24355" s="73"/>
      <c r="V24355" s="73"/>
      <c r="X24355" s="12"/>
    </row>
    <row r="24356" spans="2:24" x14ac:dyDescent="0.3">
      <c r="B24356" s="73"/>
      <c r="D24356" s="73"/>
      <c r="P24356" s="73"/>
      <c r="T24356" s="73"/>
      <c r="U24356" s="73"/>
      <c r="V24356" s="73"/>
      <c r="X24356" s="12"/>
    </row>
    <row r="24357" spans="2:24" x14ac:dyDescent="0.3">
      <c r="B24357" s="73"/>
      <c r="D24357" s="73"/>
      <c r="P24357" s="73"/>
      <c r="T24357" s="73"/>
      <c r="U24357" s="73"/>
      <c r="V24357" s="73"/>
      <c r="X24357" s="12"/>
    </row>
    <row r="24358" spans="2:24" x14ac:dyDescent="0.3">
      <c r="B24358" s="73"/>
      <c r="D24358" s="73"/>
      <c r="P24358" s="73"/>
      <c r="T24358" s="73"/>
      <c r="U24358" s="73"/>
      <c r="V24358" s="73"/>
      <c r="X24358" s="12"/>
    </row>
    <row r="24359" spans="2:24" x14ac:dyDescent="0.3">
      <c r="B24359" s="73"/>
      <c r="D24359" s="73"/>
      <c r="P24359" s="73"/>
      <c r="T24359" s="73"/>
      <c r="U24359" s="73"/>
      <c r="V24359" s="73"/>
      <c r="X24359" s="12"/>
    </row>
    <row r="24360" spans="2:24" x14ac:dyDescent="0.3">
      <c r="B24360" s="73"/>
      <c r="D24360" s="73"/>
      <c r="P24360" s="73"/>
      <c r="T24360" s="73"/>
      <c r="U24360" s="73"/>
      <c r="V24360" s="73"/>
      <c r="X24360" s="12"/>
    </row>
    <row r="24361" spans="2:24" x14ac:dyDescent="0.3">
      <c r="B24361" s="73"/>
      <c r="D24361" s="73"/>
      <c r="P24361" s="73"/>
      <c r="T24361" s="73"/>
      <c r="U24361" s="73"/>
      <c r="V24361" s="73"/>
      <c r="X24361" s="12"/>
    </row>
    <row r="24362" spans="2:24" x14ac:dyDescent="0.3">
      <c r="B24362" s="73"/>
      <c r="D24362" s="73"/>
      <c r="P24362" s="73"/>
      <c r="T24362" s="73"/>
      <c r="U24362" s="73"/>
      <c r="V24362" s="73"/>
      <c r="X24362" s="12"/>
    </row>
    <row r="24363" spans="2:24" x14ac:dyDescent="0.3">
      <c r="B24363" s="73"/>
      <c r="D24363" s="73"/>
      <c r="P24363" s="73"/>
      <c r="T24363" s="73"/>
      <c r="U24363" s="73"/>
      <c r="V24363" s="73"/>
      <c r="X24363" s="12"/>
    </row>
    <row r="24364" spans="2:24" x14ac:dyDescent="0.3">
      <c r="B24364" s="73"/>
      <c r="D24364" s="73"/>
      <c r="P24364" s="73"/>
      <c r="T24364" s="73"/>
      <c r="U24364" s="73"/>
      <c r="V24364" s="73"/>
      <c r="X24364" s="12"/>
    </row>
    <row r="24365" spans="2:24" x14ac:dyDescent="0.3">
      <c r="B24365" s="73"/>
      <c r="D24365" s="73"/>
      <c r="P24365" s="73"/>
      <c r="T24365" s="73"/>
      <c r="U24365" s="73"/>
      <c r="V24365" s="73"/>
      <c r="X24365" s="12"/>
    </row>
    <row r="24366" spans="2:24" x14ac:dyDescent="0.3">
      <c r="B24366" s="73"/>
      <c r="D24366" s="73"/>
      <c r="P24366" s="73"/>
      <c r="T24366" s="73"/>
      <c r="U24366" s="73"/>
      <c r="V24366" s="73"/>
      <c r="X24366" s="12"/>
    </row>
    <row r="24367" spans="2:24" x14ac:dyDescent="0.3">
      <c r="B24367" s="73"/>
      <c r="D24367" s="73"/>
      <c r="P24367" s="73"/>
      <c r="T24367" s="73"/>
      <c r="U24367" s="73"/>
      <c r="V24367" s="73"/>
      <c r="X24367" s="12"/>
    </row>
    <row r="24368" spans="2:24" x14ac:dyDescent="0.3">
      <c r="B24368" s="73"/>
      <c r="D24368" s="73"/>
      <c r="P24368" s="73"/>
      <c r="T24368" s="73"/>
      <c r="U24368" s="73"/>
      <c r="V24368" s="73"/>
      <c r="X24368" s="12"/>
    </row>
    <row r="24369" spans="2:24" x14ac:dyDescent="0.3">
      <c r="B24369" s="73"/>
      <c r="D24369" s="73"/>
      <c r="P24369" s="73"/>
      <c r="T24369" s="73"/>
      <c r="U24369" s="73"/>
      <c r="V24369" s="73"/>
      <c r="X24369" s="12"/>
    </row>
    <row r="24370" spans="2:24" x14ac:dyDescent="0.3">
      <c r="B24370" s="73"/>
      <c r="D24370" s="73"/>
      <c r="P24370" s="73"/>
      <c r="T24370" s="73"/>
      <c r="U24370" s="73"/>
      <c r="V24370" s="73"/>
      <c r="X24370" s="12"/>
    </row>
    <row r="24371" spans="2:24" x14ac:dyDescent="0.3">
      <c r="B24371" s="73"/>
      <c r="D24371" s="73"/>
      <c r="P24371" s="73"/>
      <c r="T24371" s="73"/>
      <c r="U24371" s="73"/>
      <c r="V24371" s="73"/>
      <c r="X24371" s="12"/>
    </row>
    <row r="24372" spans="2:24" x14ac:dyDescent="0.3">
      <c r="B24372" s="73"/>
      <c r="D24372" s="73"/>
      <c r="P24372" s="73"/>
      <c r="T24372" s="73"/>
      <c r="U24372" s="73"/>
      <c r="V24372" s="73"/>
      <c r="X24372" s="12"/>
    </row>
    <row r="24373" spans="2:24" x14ac:dyDescent="0.3">
      <c r="B24373" s="73"/>
      <c r="D24373" s="73"/>
      <c r="P24373" s="73"/>
      <c r="T24373" s="73"/>
      <c r="U24373" s="73"/>
      <c r="V24373" s="73"/>
      <c r="X24373" s="12"/>
    </row>
    <row r="24374" spans="2:24" x14ac:dyDescent="0.3">
      <c r="B24374" s="73"/>
      <c r="D24374" s="73"/>
      <c r="P24374" s="73"/>
      <c r="T24374" s="73"/>
      <c r="U24374" s="73"/>
      <c r="V24374" s="73"/>
      <c r="X24374" s="12"/>
    </row>
    <row r="24375" spans="2:24" x14ac:dyDescent="0.3">
      <c r="B24375" s="73"/>
      <c r="D24375" s="73"/>
      <c r="P24375" s="73"/>
      <c r="T24375" s="73"/>
      <c r="U24375" s="73"/>
      <c r="V24375" s="73"/>
      <c r="X24375" s="12"/>
    </row>
    <row r="24376" spans="2:24" x14ac:dyDescent="0.3">
      <c r="B24376" s="73"/>
      <c r="D24376" s="73"/>
      <c r="P24376" s="73"/>
      <c r="T24376" s="73"/>
      <c r="U24376" s="73"/>
      <c r="V24376" s="73"/>
      <c r="X24376" s="12"/>
    </row>
    <row r="24377" spans="2:24" x14ac:dyDescent="0.3">
      <c r="B24377" s="73"/>
      <c r="D24377" s="73"/>
      <c r="P24377" s="73"/>
      <c r="T24377" s="73"/>
      <c r="U24377" s="73"/>
      <c r="V24377" s="73"/>
      <c r="X24377" s="12"/>
    </row>
    <row r="24378" spans="2:24" x14ac:dyDescent="0.3">
      <c r="B24378" s="73"/>
      <c r="D24378" s="73"/>
      <c r="P24378" s="73"/>
      <c r="T24378" s="73"/>
      <c r="U24378" s="73"/>
      <c r="V24378" s="73"/>
      <c r="X24378" s="12"/>
    </row>
    <row r="24379" spans="2:24" x14ac:dyDescent="0.3">
      <c r="B24379" s="73"/>
      <c r="D24379" s="73"/>
      <c r="P24379" s="73"/>
      <c r="T24379" s="73"/>
      <c r="U24379" s="73"/>
      <c r="V24379" s="73"/>
      <c r="X24379" s="12"/>
    </row>
    <row r="24380" spans="2:24" x14ac:dyDescent="0.3">
      <c r="B24380" s="73"/>
      <c r="D24380" s="73"/>
      <c r="P24380" s="73"/>
      <c r="T24380" s="73"/>
      <c r="U24380" s="73"/>
      <c r="V24380" s="73"/>
      <c r="X24380" s="12"/>
    </row>
    <row r="24381" spans="2:24" x14ac:dyDescent="0.3">
      <c r="B24381" s="73"/>
      <c r="D24381" s="73"/>
      <c r="P24381" s="73"/>
      <c r="T24381" s="73"/>
      <c r="U24381" s="73"/>
      <c r="V24381" s="73"/>
      <c r="X24381" s="12"/>
    </row>
    <row r="24382" spans="2:24" x14ac:dyDescent="0.3">
      <c r="B24382" s="73"/>
      <c r="D24382" s="73"/>
      <c r="P24382" s="73"/>
      <c r="T24382" s="73"/>
      <c r="U24382" s="73"/>
      <c r="V24382" s="73"/>
      <c r="X24382" s="12"/>
    </row>
    <row r="24383" spans="2:24" x14ac:dyDescent="0.3">
      <c r="B24383" s="73"/>
      <c r="D24383" s="73"/>
      <c r="P24383" s="73"/>
      <c r="T24383" s="73"/>
      <c r="U24383" s="73"/>
      <c r="V24383" s="73"/>
      <c r="X24383" s="12"/>
    </row>
    <row r="24384" spans="2:24" x14ac:dyDescent="0.3">
      <c r="B24384" s="73"/>
      <c r="D24384" s="73"/>
      <c r="P24384" s="73"/>
      <c r="T24384" s="73"/>
      <c r="U24384" s="73"/>
      <c r="V24384" s="73"/>
      <c r="X24384" s="12"/>
    </row>
    <row r="24385" spans="2:24" x14ac:dyDescent="0.3">
      <c r="B24385" s="73"/>
      <c r="D24385" s="73"/>
      <c r="P24385" s="73"/>
      <c r="T24385" s="73"/>
      <c r="U24385" s="73"/>
      <c r="V24385" s="73"/>
      <c r="X24385" s="12"/>
    </row>
    <row r="24386" spans="2:24" x14ac:dyDescent="0.3">
      <c r="B24386" s="73"/>
      <c r="D24386" s="73"/>
      <c r="P24386" s="73"/>
      <c r="T24386" s="73"/>
      <c r="U24386" s="73"/>
      <c r="V24386" s="73"/>
      <c r="X24386" s="12"/>
    </row>
    <row r="24387" spans="2:24" x14ac:dyDescent="0.3">
      <c r="B24387" s="73"/>
      <c r="D24387" s="73"/>
      <c r="P24387" s="73"/>
      <c r="T24387" s="73"/>
      <c r="U24387" s="73"/>
      <c r="V24387" s="73"/>
      <c r="X24387" s="12"/>
    </row>
    <row r="24388" spans="2:24" x14ac:dyDescent="0.3">
      <c r="B24388" s="73"/>
      <c r="D24388" s="73"/>
      <c r="P24388" s="73"/>
      <c r="T24388" s="73"/>
      <c r="U24388" s="73"/>
      <c r="V24388" s="73"/>
      <c r="X24388" s="12"/>
    </row>
    <row r="24389" spans="2:24" x14ac:dyDescent="0.3">
      <c r="B24389" s="73"/>
      <c r="D24389" s="73"/>
      <c r="P24389" s="73"/>
      <c r="T24389" s="73"/>
      <c r="U24389" s="73"/>
      <c r="V24389" s="73"/>
      <c r="X24389" s="12"/>
    </row>
    <row r="24390" spans="2:24" x14ac:dyDescent="0.3">
      <c r="B24390" s="73"/>
      <c r="D24390" s="73"/>
      <c r="P24390" s="73"/>
      <c r="T24390" s="73"/>
      <c r="U24390" s="73"/>
      <c r="V24390" s="73"/>
      <c r="X24390" s="12"/>
    </row>
    <row r="24391" spans="2:24" x14ac:dyDescent="0.3">
      <c r="B24391" s="73"/>
      <c r="D24391" s="73"/>
      <c r="P24391" s="73"/>
      <c r="T24391" s="73"/>
      <c r="U24391" s="73"/>
      <c r="V24391" s="73"/>
      <c r="X24391" s="12"/>
    </row>
    <row r="24392" spans="2:24" x14ac:dyDescent="0.3">
      <c r="B24392" s="73"/>
      <c r="D24392" s="73"/>
      <c r="P24392" s="73"/>
      <c r="T24392" s="73"/>
      <c r="U24392" s="73"/>
      <c r="V24392" s="73"/>
      <c r="X24392" s="12"/>
    </row>
    <row r="24393" spans="2:24" x14ac:dyDescent="0.3">
      <c r="B24393" s="73"/>
      <c r="D24393" s="73"/>
      <c r="P24393" s="73"/>
      <c r="T24393" s="73"/>
      <c r="U24393" s="73"/>
      <c r="V24393" s="73"/>
      <c r="X24393" s="12"/>
    </row>
    <row r="24394" spans="2:24" x14ac:dyDescent="0.3">
      <c r="B24394" s="73"/>
      <c r="D24394" s="73"/>
      <c r="P24394" s="73"/>
      <c r="T24394" s="73"/>
      <c r="U24394" s="73"/>
      <c r="V24394" s="73"/>
      <c r="X24394" s="12"/>
    </row>
    <row r="24395" spans="2:24" x14ac:dyDescent="0.3">
      <c r="B24395" s="73"/>
      <c r="D24395" s="73"/>
      <c r="P24395" s="73"/>
      <c r="T24395" s="73"/>
      <c r="U24395" s="73"/>
      <c r="V24395" s="73"/>
      <c r="X24395" s="12"/>
    </row>
    <row r="24396" spans="2:24" x14ac:dyDescent="0.3">
      <c r="B24396" s="73"/>
      <c r="D24396" s="73"/>
      <c r="P24396" s="73"/>
      <c r="T24396" s="73"/>
      <c r="U24396" s="73"/>
      <c r="V24396" s="73"/>
      <c r="X24396" s="12"/>
    </row>
    <row r="24397" spans="2:24" x14ac:dyDescent="0.3">
      <c r="B24397" s="73"/>
      <c r="D24397" s="73"/>
      <c r="P24397" s="73"/>
      <c r="T24397" s="73"/>
      <c r="U24397" s="73"/>
      <c r="V24397" s="73"/>
      <c r="X24397" s="12"/>
    </row>
    <row r="24398" spans="2:24" x14ac:dyDescent="0.3">
      <c r="B24398" s="73"/>
      <c r="D24398" s="73"/>
      <c r="P24398" s="73"/>
      <c r="T24398" s="73"/>
      <c r="U24398" s="73"/>
      <c r="V24398" s="73"/>
      <c r="X24398" s="12"/>
    </row>
    <row r="24399" spans="2:24" x14ac:dyDescent="0.3">
      <c r="B24399" s="73"/>
      <c r="D24399" s="73"/>
      <c r="P24399" s="73"/>
      <c r="T24399" s="73"/>
      <c r="U24399" s="73"/>
      <c r="V24399" s="73"/>
      <c r="X24399" s="12"/>
    </row>
    <row r="24400" spans="2:24" x14ac:dyDescent="0.3">
      <c r="B24400" s="73"/>
      <c r="D24400" s="73"/>
      <c r="P24400" s="73"/>
      <c r="T24400" s="73"/>
      <c r="U24400" s="73"/>
      <c r="V24400" s="73"/>
      <c r="X24400" s="12"/>
    </row>
    <row r="24401" spans="2:24" x14ac:dyDescent="0.3">
      <c r="B24401" s="73"/>
      <c r="D24401" s="73"/>
      <c r="P24401" s="73"/>
      <c r="T24401" s="73"/>
      <c r="U24401" s="73"/>
      <c r="V24401" s="73"/>
      <c r="X24401" s="12"/>
    </row>
    <row r="24402" spans="2:24" x14ac:dyDescent="0.3">
      <c r="B24402" s="73"/>
      <c r="D24402" s="73"/>
      <c r="P24402" s="73"/>
      <c r="T24402" s="73"/>
      <c r="U24402" s="73"/>
      <c r="V24402" s="73"/>
      <c r="X24402" s="12"/>
    </row>
    <row r="24403" spans="2:24" x14ac:dyDescent="0.3">
      <c r="B24403" s="73"/>
      <c r="D24403" s="73"/>
      <c r="P24403" s="73"/>
      <c r="T24403" s="73"/>
      <c r="U24403" s="73"/>
      <c r="V24403" s="73"/>
      <c r="X24403" s="12"/>
    </row>
    <row r="24404" spans="2:24" x14ac:dyDescent="0.3">
      <c r="B24404" s="73"/>
      <c r="D24404" s="73"/>
      <c r="P24404" s="73"/>
      <c r="T24404" s="73"/>
      <c r="U24404" s="73"/>
      <c r="V24404" s="73"/>
      <c r="X24404" s="12"/>
    </row>
    <row r="24405" spans="2:24" x14ac:dyDescent="0.3">
      <c r="B24405" s="73"/>
      <c r="D24405" s="73"/>
      <c r="P24405" s="73"/>
      <c r="T24405" s="73"/>
      <c r="U24405" s="73"/>
      <c r="V24405" s="73"/>
      <c r="X24405" s="12"/>
    </row>
    <row r="24406" spans="2:24" x14ac:dyDescent="0.3">
      <c r="B24406" s="73"/>
      <c r="D24406" s="73"/>
      <c r="P24406" s="73"/>
      <c r="T24406" s="73"/>
      <c r="U24406" s="73"/>
      <c r="V24406" s="73"/>
      <c r="X24406" s="12"/>
    </row>
    <row r="24407" spans="2:24" x14ac:dyDescent="0.3">
      <c r="B24407" s="73"/>
      <c r="D24407" s="73"/>
      <c r="P24407" s="73"/>
      <c r="T24407" s="73"/>
      <c r="U24407" s="73"/>
      <c r="V24407" s="73"/>
      <c r="X24407" s="12"/>
    </row>
    <row r="24408" spans="2:24" x14ac:dyDescent="0.3">
      <c r="B24408" s="73"/>
      <c r="D24408" s="73"/>
      <c r="P24408" s="73"/>
      <c r="T24408" s="73"/>
      <c r="U24408" s="73"/>
      <c r="V24408" s="73"/>
      <c r="X24408" s="12"/>
    </row>
    <row r="24409" spans="2:24" x14ac:dyDescent="0.3">
      <c r="B24409" s="73"/>
      <c r="D24409" s="73"/>
      <c r="P24409" s="73"/>
      <c r="T24409" s="73"/>
      <c r="U24409" s="73"/>
      <c r="V24409" s="73"/>
      <c r="X24409" s="12"/>
    </row>
    <row r="24410" spans="2:24" x14ac:dyDescent="0.3">
      <c r="B24410" s="73"/>
      <c r="D24410" s="73"/>
      <c r="P24410" s="73"/>
      <c r="T24410" s="73"/>
      <c r="U24410" s="73"/>
      <c r="V24410" s="73"/>
      <c r="X24410" s="12"/>
    </row>
    <row r="24411" spans="2:24" x14ac:dyDescent="0.3">
      <c r="B24411" s="73"/>
      <c r="D24411" s="73"/>
      <c r="P24411" s="73"/>
      <c r="T24411" s="73"/>
      <c r="U24411" s="73"/>
      <c r="V24411" s="73"/>
      <c r="X24411" s="12"/>
    </row>
    <row r="24412" spans="2:24" x14ac:dyDescent="0.3">
      <c r="B24412" s="73"/>
      <c r="D24412" s="73"/>
      <c r="P24412" s="73"/>
      <c r="T24412" s="73"/>
      <c r="U24412" s="73"/>
      <c r="V24412" s="73"/>
      <c r="X24412" s="12"/>
    </row>
    <row r="24413" spans="2:24" x14ac:dyDescent="0.3">
      <c r="B24413" s="73"/>
      <c r="D24413" s="73"/>
      <c r="P24413" s="73"/>
      <c r="T24413" s="73"/>
      <c r="U24413" s="73"/>
      <c r="V24413" s="73"/>
      <c r="X24413" s="12"/>
    </row>
    <row r="24414" spans="2:24" x14ac:dyDescent="0.3">
      <c r="B24414" s="73"/>
      <c r="D24414" s="73"/>
      <c r="P24414" s="73"/>
      <c r="T24414" s="73"/>
      <c r="U24414" s="73"/>
      <c r="V24414" s="73"/>
      <c r="X24414" s="12"/>
    </row>
    <row r="24415" spans="2:24" x14ac:dyDescent="0.3">
      <c r="B24415" s="73"/>
      <c r="D24415" s="73"/>
      <c r="P24415" s="73"/>
      <c r="T24415" s="73"/>
      <c r="U24415" s="73"/>
      <c r="V24415" s="73"/>
      <c r="X24415" s="12"/>
    </row>
    <row r="24416" spans="2:24" x14ac:dyDescent="0.3">
      <c r="B24416" s="73"/>
      <c r="D24416" s="73"/>
      <c r="P24416" s="73"/>
      <c r="T24416" s="73"/>
      <c r="U24416" s="73"/>
      <c r="V24416" s="73"/>
      <c r="X24416" s="12"/>
    </row>
    <row r="24417" spans="2:24" x14ac:dyDescent="0.3">
      <c r="B24417" s="73"/>
      <c r="D24417" s="73"/>
      <c r="P24417" s="73"/>
      <c r="T24417" s="73"/>
      <c r="U24417" s="73"/>
      <c r="V24417" s="73"/>
      <c r="X24417" s="12"/>
    </row>
    <row r="24418" spans="2:24" x14ac:dyDescent="0.3">
      <c r="B24418" s="73"/>
      <c r="D24418" s="73"/>
      <c r="P24418" s="73"/>
      <c r="T24418" s="73"/>
      <c r="U24418" s="73"/>
      <c r="V24418" s="73"/>
      <c r="X24418" s="12"/>
    </row>
    <row r="24419" spans="2:24" x14ac:dyDescent="0.3">
      <c r="B24419" s="73"/>
      <c r="D24419" s="73"/>
      <c r="P24419" s="73"/>
      <c r="T24419" s="73"/>
      <c r="U24419" s="73"/>
      <c r="V24419" s="73"/>
      <c r="X24419" s="12"/>
    </row>
    <row r="24420" spans="2:24" x14ac:dyDescent="0.3">
      <c r="B24420" s="73"/>
      <c r="D24420" s="73"/>
      <c r="P24420" s="73"/>
      <c r="T24420" s="73"/>
      <c r="U24420" s="73"/>
      <c r="V24420" s="73"/>
      <c r="X24420" s="12"/>
    </row>
    <row r="24421" spans="2:24" x14ac:dyDescent="0.3">
      <c r="B24421" s="73"/>
      <c r="D24421" s="73"/>
      <c r="P24421" s="73"/>
      <c r="T24421" s="73"/>
      <c r="U24421" s="73"/>
      <c r="V24421" s="73"/>
      <c r="X24421" s="12"/>
    </row>
    <row r="24422" spans="2:24" x14ac:dyDescent="0.3">
      <c r="B24422" s="73"/>
      <c r="D24422" s="73"/>
      <c r="P24422" s="73"/>
      <c r="T24422" s="73"/>
      <c r="U24422" s="73"/>
      <c r="V24422" s="73"/>
      <c r="X24422" s="12"/>
    </row>
    <row r="24423" spans="2:24" x14ac:dyDescent="0.3">
      <c r="B24423" s="73"/>
      <c r="D24423" s="73"/>
      <c r="P24423" s="73"/>
      <c r="T24423" s="73"/>
      <c r="U24423" s="73"/>
      <c r="V24423" s="73"/>
      <c r="X24423" s="12"/>
    </row>
    <row r="24424" spans="2:24" x14ac:dyDescent="0.3">
      <c r="B24424" s="73"/>
      <c r="D24424" s="73"/>
      <c r="P24424" s="73"/>
      <c r="T24424" s="73"/>
      <c r="U24424" s="73"/>
      <c r="V24424" s="73"/>
      <c r="X24424" s="12"/>
    </row>
    <row r="24425" spans="2:24" x14ac:dyDescent="0.3">
      <c r="B24425" s="73"/>
      <c r="D24425" s="73"/>
      <c r="P24425" s="73"/>
      <c r="T24425" s="73"/>
      <c r="U24425" s="73"/>
      <c r="V24425" s="73"/>
      <c r="X24425" s="12"/>
    </row>
    <row r="24426" spans="2:24" x14ac:dyDescent="0.3">
      <c r="B24426" s="73"/>
      <c r="D24426" s="73"/>
      <c r="P24426" s="73"/>
      <c r="T24426" s="73"/>
      <c r="U24426" s="73"/>
      <c r="V24426" s="73"/>
      <c r="X24426" s="12"/>
    </row>
    <row r="24427" spans="2:24" x14ac:dyDescent="0.3">
      <c r="B24427" s="73"/>
      <c r="D24427" s="73"/>
      <c r="P24427" s="73"/>
      <c r="T24427" s="73"/>
      <c r="U24427" s="73"/>
      <c r="V24427" s="73"/>
      <c r="X24427" s="12"/>
    </row>
    <row r="24428" spans="2:24" x14ac:dyDescent="0.3">
      <c r="B24428" s="73"/>
      <c r="D24428" s="73"/>
      <c r="P24428" s="73"/>
      <c r="T24428" s="73"/>
      <c r="U24428" s="73"/>
      <c r="V24428" s="73"/>
      <c r="X24428" s="12"/>
    </row>
    <row r="24429" spans="2:24" x14ac:dyDescent="0.3">
      <c r="B24429" s="73"/>
      <c r="D24429" s="73"/>
      <c r="P24429" s="73"/>
      <c r="T24429" s="73"/>
      <c r="U24429" s="73"/>
      <c r="V24429" s="73"/>
      <c r="X24429" s="12"/>
    </row>
    <row r="24430" spans="2:24" x14ac:dyDescent="0.3">
      <c r="B24430" s="73"/>
      <c r="D24430" s="73"/>
      <c r="P24430" s="73"/>
      <c r="T24430" s="73"/>
      <c r="U24430" s="73"/>
      <c r="V24430" s="73"/>
      <c r="X24430" s="12"/>
    </row>
    <row r="24431" spans="2:24" x14ac:dyDescent="0.3">
      <c r="B24431" s="73"/>
      <c r="D24431" s="73"/>
      <c r="P24431" s="73"/>
      <c r="T24431" s="73"/>
      <c r="U24431" s="73"/>
      <c r="V24431" s="73"/>
      <c r="X24431" s="12"/>
    </row>
    <row r="24432" spans="2:24" x14ac:dyDescent="0.3">
      <c r="B24432" s="73"/>
      <c r="D24432" s="73"/>
      <c r="P24432" s="73"/>
      <c r="T24432" s="73"/>
      <c r="U24432" s="73"/>
      <c r="V24432" s="73"/>
      <c r="X24432" s="12"/>
    </row>
    <row r="24433" spans="2:24" x14ac:dyDescent="0.3">
      <c r="B24433" s="73"/>
      <c r="D24433" s="73"/>
      <c r="P24433" s="73"/>
      <c r="T24433" s="73"/>
      <c r="U24433" s="73"/>
      <c r="V24433" s="73"/>
      <c r="X24433" s="12"/>
    </row>
    <row r="24434" spans="2:24" x14ac:dyDescent="0.3">
      <c r="B24434" s="73"/>
      <c r="D24434" s="73"/>
      <c r="P24434" s="73"/>
      <c r="T24434" s="73"/>
      <c r="U24434" s="73"/>
      <c r="V24434" s="73"/>
      <c r="X24434" s="12"/>
    </row>
    <row r="24435" spans="2:24" x14ac:dyDescent="0.3">
      <c r="B24435" s="73"/>
      <c r="D24435" s="73"/>
      <c r="P24435" s="73"/>
      <c r="T24435" s="73"/>
      <c r="U24435" s="73"/>
      <c r="V24435" s="73"/>
      <c r="X24435" s="12"/>
    </row>
    <row r="24436" spans="2:24" x14ac:dyDescent="0.3">
      <c r="B24436" s="73"/>
      <c r="D24436" s="73"/>
      <c r="P24436" s="73"/>
      <c r="T24436" s="73"/>
      <c r="U24436" s="73"/>
      <c r="V24436" s="73"/>
      <c r="X24436" s="12"/>
    </row>
    <row r="24437" spans="2:24" x14ac:dyDescent="0.3">
      <c r="B24437" s="73"/>
      <c r="D24437" s="73"/>
      <c r="P24437" s="73"/>
      <c r="T24437" s="73"/>
      <c r="U24437" s="73"/>
      <c r="V24437" s="73"/>
      <c r="X24437" s="12"/>
    </row>
    <row r="24438" spans="2:24" x14ac:dyDescent="0.3">
      <c r="B24438" s="73"/>
      <c r="D24438" s="73"/>
      <c r="P24438" s="73"/>
      <c r="T24438" s="73"/>
      <c r="U24438" s="73"/>
      <c r="V24438" s="73"/>
      <c r="X24438" s="12"/>
    </row>
    <row r="24439" spans="2:24" x14ac:dyDescent="0.3">
      <c r="B24439" s="73"/>
      <c r="D24439" s="73"/>
      <c r="P24439" s="73"/>
      <c r="T24439" s="73"/>
      <c r="U24439" s="73"/>
      <c r="V24439" s="73"/>
      <c r="X24439" s="12"/>
    </row>
    <row r="24440" spans="2:24" x14ac:dyDescent="0.3">
      <c r="B24440" s="73"/>
      <c r="D24440" s="73"/>
      <c r="P24440" s="73"/>
      <c r="T24440" s="73"/>
      <c r="U24440" s="73"/>
      <c r="V24440" s="73"/>
      <c r="X24440" s="12"/>
    </row>
    <row r="24441" spans="2:24" x14ac:dyDescent="0.3">
      <c r="B24441" s="73"/>
      <c r="D24441" s="73"/>
      <c r="P24441" s="73"/>
      <c r="T24441" s="73"/>
      <c r="U24441" s="73"/>
      <c r="V24441" s="73"/>
      <c r="X24441" s="12"/>
    </row>
    <row r="24442" spans="2:24" x14ac:dyDescent="0.3">
      <c r="B24442" s="73"/>
      <c r="D24442" s="73"/>
      <c r="P24442" s="73"/>
      <c r="T24442" s="73"/>
      <c r="U24442" s="73"/>
      <c r="V24442" s="73"/>
      <c r="X24442" s="12"/>
    </row>
    <row r="24443" spans="2:24" x14ac:dyDescent="0.3">
      <c r="B24443" s="73"/>
      <c r="D24443" s="73"/>
      <c r="P24443" s="73"/>
      <c r="T24443" s="73"/>
      <c r="U24443" s="73"/>
      <c r="V24443" s="73"/>
      <c r="X24443" s="12"/>
    </row>
    <row r="24444" spans="2:24" x14ac:dyDescent="0.3">
      <c r="B24444" s="73"/>
      <c r="D24444" s="73"/>
      <c r="P24444" s="73"/>
      <c r="T24444" s="73"/>
      <c r="U24444" s="73"/>
      <c r="V24444" s="73"/>
      <c r="X24444" s="12"/>
    </row>
    <row r="24445" spans="2:24" x14ac:dyDescent="0.3">
      <c r="B24445" s="73"/>
      <c r="D24445" s="73"/>
      <c r="P24445" s="73"/>
      <c r="T24445" s="73"/>
      <c r="U24445" s="73"/>
      <c r="V24445" s="73"/>
      <c r="X24445" s="12"/>
    </row>
    <row r="24446" spans="2:24" x14ac:dyDescent="0.3">
      <c r="B24446" s="73"/>
      <c r="D24446" s="73"/>
      <c r="P24446" s="73"/>
      <c r="T24446" s="73"/>
      <c r="U24446" s="73"/>
      <c r="V24446" s="73"/>
      <c r="X24446" s="12"/>
    </row>
    <row r="24447" spans="2:24" x14ac:dyDescent="0.3">
      <c r="B24447" s="73"/>
      <c r="D24447" s="73"/>
      <c r="P24447" s="73"/>
      <c r="T24447" s="73"/>
      <c r="U24447" s="73"/>
      <c r="V24447" s="73"/>
      <c r="X24447" s="12"/>
    </row>
    <row r="24448" spans="2:24" x14ac:dyDescent="0.3">
      <c r="B24448" s="73"/>
      <c r="D24448" s="73"/>
      <c r="P24448" s="73"/>
      <c r="T24448" s="73"/>
      <c r="U24448" s="73"/>
      <c r="V24448" s="73"/>
      <c r="X24448" s="12"/>
    </row>
    <row r="24449" spans="2:24" x14ac:dyDescent="0.3">
      <c r="B24449" s="73"/>
      <c r="D24449" s="73"/>
      <c r="P24449" s="73"/>
      <c r="T24449" s="73"/>
      <c r="U24449" s="73"/>
      <c r="V24449" s="73"/>
      <c r="X24449" s="12"/>
    </row>
    <row r="24450" spans="2:24" x14ac:dyDescent="0.3">
      <c r="B24450" s="73"/>
      <c r="D24450" s="73"/>
      <c r="P24450" s="73"/>
      <c r="T24450" s="73"/>
      <c r="U24450" s="73"/>
      <c r="V24450" s="73"/>
      <c r="X24450" s="12"/>
    </row>
    <row r="24451" spans="2:24" x14ac:dyDescent="0.3">
      <c r="B24451" s="73"/>
      <c r="D24451" s="73"/>
      <c r="P24451" s="73"/>
      <c r="T24451" s="73"/>
      <c r="U24451" s="73"/>
      <c r="V24451" s="73"/>
      <c r="X24451" s="12"/>
    </row>
    <row r="24452" spans="2:24" x14ac:dyDescent="0.3">
      <c r="B24452" s="73"/>
      <c r="D24452" s="73"/>
      <c r="P24452" s="73"/>
      <c r="T24452" s="73"/>
      <c r="U24452" s="73"/>
      <c r="V24452" s="73"/>
      <c r="X24452" s="12"/>
    </row>
    <row r="24453" spans="2:24" x14ac:dyDescent="0.3">
      <c r="B24453" s="73"/>
      <c r="D24453" s="73"/>
      <c r="P24453" s="73"/>
      <c r="T24453" s="73"/>
      <c r="U24453" s="73"/>
      <c r="V24453" s="73"/>
      <c r="X24453" s="12"/>
    </row>
    <row r="24454" spans="2:24" x14ac:dyDescent="0.3">
      <c r="B24454" s="73"/>
      <c r="D24454" s="73"/>
      <c r="P24454" s="73"/>
      <c r="T24454" s="73"/>
      <c r="U24454" s="73"/>
      <c r="V24454" s="73"/>
      <c r="X24454" s="12"/>
    </row>
    <row r="24455" spans="2:24" x14ac:dyDescent="0.3">
      <c r="B24455" s="73"/>
      <c r="D24455" s="73"/>
      <c r="P24455" s="73"/>
      <c r="T24455" s="73"/>
      <c r="U24455" s="73"/>
      <c r="V24455" s="73"/>
      <c r="X24455" s="12"/>
    </row>
    <row r="24456" spans="2:24" x14ac:dyDescent="0.3">
      <c r="B24456" s="73"/>
      <c r="D24456" s="73"/>
      <c r="P24456" s="73"/>
      <c r="T24456" s="73"/>
      <c r="U24456" s="73"/>
      <c r="V24456" s="73"/>
      <c r="X24456" s="12"/>
    </row>
    <row r="24457" spans="2:24" x14ac:dyDescent="0.3">
      <c r="B24457" s="73"/>
      <c r="D24457" s="73"/>
      <c r="P24457" s="73"/>
      <c r="T24457" s="73"/>
      <c r="U24457" s="73"/>
      <c r="V24457" s="73"/>
      <c r="X24457" s="12"/>
    </row>
    <row r="24458" spans="2:24" x14ac:dyDescent="0.3">
      <c r="B24458" s="73"/>
      <c r="D24458" s="73"/>
      <c r="P24458" s="73"/>
      <c r="T24458" s="73"/>
      <c r="U24458" s="73"/>
      <c r="V24458" s="73"/>
      <c r="X24458" s="12"/>
    </row>
    <row r="24459" spans="2:24" x14ac:dyDescent="0.3">
      <c r="B24459" s="73"/>
      <c r="D24459" s="73"/>
      <c r="P24459" s="73"/>
      <c r="T24459" s="73"/>
      <c r="U24459" s="73"/>
      <c r="V24459" s="73"/>
      <c r="X24459" s="12"/>
    </row>
    <row r="24460" spans="2:24" x14ac:dyDescent="0.3">
      <c r="B24460" s="73"/>
      <c r="D24460" s="73"/>
      <c r="P24460" s="73"/>
      <c r="T24460" s="73"/>
      <c r="U24460" s="73"/>
      <c r="V24460" s="73"/>
      <c r="X24460" s="12"/>
    </row>
    <row r="24461" spans="2:24" x14ac:dyDescent="0.3">
      <c r="B24461" s="73"/>
      <c r="D24461" s="73"/>
      <c r="P24461" s="73"/>
      <c r="T24461" s="73"/>
      <c r="U24461" s="73"/>
      <c r="V24461" s="73"/>
      <c r="X24461" s="12"/>
    </row>
    <row r="24462" spans="2:24" x14ac:dyDescent="0.3">
      <c r="B24462" s="73"/>
      <c r="D24462" s="73"/>
      <c r="P24462" s="73"/>
      <c r="T24462" s="73"/>
      <c r="U24462" s="73"/>
      <c r="V24462" s="73"/>
      <c r="X24462" s="12"/>
    </row>
    <row r="24463" spans="2:24" x14ac:dyDescent="0.3">
      <c r="B24463" s="73"/>
      <c r="D24463" s="73"/>
      <c r="P24463" s="73"/>
      <c r="T24463" s="73"/>
      <c r="U24463" s="73"/>
      <c r="V24463" s="73"/>
      <c r="X24463" s="12"/>
    </row>
    <row r="24464" spans="2:24" x14ac:dyDescent="0.3">
      <c r="B24464" s="73"/>
      <c r="D24464" s="73"/>
      <c r="P24464" s="73"/>
      <c r="T24464" s="73"/>
      <c r="U24464" s="73"/>
      <c r="V24464" s="73"/>
      <c r="X24464" s="12"/>
    </row>
    <row r="24465" spans="2:24" x14ac:dyDescent="0.3">
      <c r="B24465" s="73"/>
      <c r="D24465" s="73"/>
      <c r="P24465" s="73"/>
      <c r="T24465" s="73"/>
      <c r="U24465" s="73"/>
      <c r="V24465" s="73"/>
      <c r="X24465" s="12"/>
    </row>
    <row r="24466" spans="2:24" x14ac:dyDescent="0.3">
      <c r="B24466" s="73"/>
      <c r="D24466" s="73"/>
      <c r="P24466" s="73"/>
      <c r="T24466" s="73"/>
      <c r="U24466" s="73"/>
      <c r="V24466" s="73"/>
      <c r="X24466" s="12"/>
    </row>
    <row r="24467" spans="2:24" x14ac:dyDescent="0.3">
      <c r="B24467" s="73"/>
      <c r="D24467" s="73"/>
      <c r="P24467" s="73"/>
      <c r="T24467" s="73"/>
      <c r="U24467" s="73"/>
      <c r="V24467" s="73"/>
      <c r="X24467" s="12"/>
    </row>
    <row r="24468" spans="2:24" x14ac:dyDescent="0.3">
      <c r="B24468" s="73"/>
      <c r="D24468" s="73"/>
      <c r="P24468" s="73"/>
      <c r="T24468" s="73"/>
      <c r="U24468" s="73"/>
      <c r="V24468" s="73"/>
      <c r="X24468" s="12"/>
    </row>
    <row r="24469" spans="2:24" x14ac:dyDescent="0.3">
      <c r="B24469" s="73"/>
      <c r="D24469" s="73"/>
      <c r="P24469" s="73"/>
      <c r="T24469" s="73"/>
      <c r="U24469" s="73"/>
      <c r="V24469" s="73"/>
      <c r="X24469" s="12"/>
    </row>
    <row r="24470" spans="2:24" x14ac:dyDescent="0.3">
      <c r="B24470" s="73"/>
      <c r="D24470" s="73"/>
      <c r="P24470" s="73"/>
      <c r="T24470" s="73"/>
      <c r="U24470" s="73"/>
      <c r="V24470" s="73"/>
      <c r="X24470" s="12"/>
    </row>
    <row r="24471" spans="2:24" x14ac:dyDescent="0.3">
      <c r="B24471" s="73"/>
      <c r="D24471" s="73"/>
      <c r="P24471" s="73"/>
      <c r="T24471" s="73"/>
      <c r="U24471" s="73"/>
      <c r="V24471" s="73"/>
      <c r="X24471" s="12"/>
    </row>
    <row r="24472" spans="2:24" x14ac:dyDescent="0.3">
      <c r="B24472" s="73"/>
      <c r="D24472" s="73"/>
      <c r="P24472" s="73"/>
      <c r="T24472" s="73"/>
      <c r="U24472" s="73"/>
      <c r="V24472" s="73"/>
      <c r="X24472" s="12"/>
    </row>
    <row r="24473" spans="2:24" x14ac:dyDescent="0.3">
      <c r="B24473" s="73"/>
      <c r="D24473" s="73"/>
      <c r="P24473" s="73"/>
      <c r="T24473" s="73"/>
      <c r="U24473" s="73"/>
      <c r="V24473" s="73"/>
      <c r="X24473" s="12"/>
    </row>
    <row r="24474" spans="2:24" x14ac:dyDescent="0.3">
      <c r="B24474" s="73"/>
      <c r="D24474" s="73"/>
      <c r="P24474" s="73"/>
      <c r="T24474" s="73"/>
      <c r="U24474" s="73"/>
      <c r="V24474" s="73"/>
      <c r="X24474" s="12"/>
    </row>
    <row r="24475" spans="2:24" x14ac:dyDescent="0.3">
      <c r="B24475" s="73"/>
      <c r="D24475" s="73"/>
      <c r="P24475" s="73"/>
      <c r="T24475" s="73"/>
      <c r="U24475" s="73"/>
      <c r="V24475" s="73"/>
      <c r="X24475" s="12"/>
    </row>
    <row r="24476" spans="2:24" x14ac:dyDescent="0.3">
      <c r="B24476" s="73"/>
      <c r="D24476" s="73"/>
      <c r="P24476" s="73"/>
      <c r="T24476" s="73"/>
      <c r="U24476" s="73"/>
      <c r="V24476" s="73"/>
      <c r="X24476" s="12"/>
    </row>
    <row r="24477" spans="2:24" x14ac:dyDescent="0.3">
      <c r="B24477" s="73"/>
      <c r="D24477" s="73"/>
      <c r="P24477" s="73"/>
      <c r="T24477" s="73"/>
      <c r="U24477" s="73"/>
      <c r="V24477" s="73"/>
      <c r="X24477" s="12"/>
    </row>
    <row r="24478" spans="2:24" x14ac:dyDescent="0.3">
      <c r="B24478" s="73"/>
      <c r="D24478" s="73"/>
      <c r="P24478" s="73"/>
      <c r="T24478" s="73"/>
      <c r="U24478" s="73"/>
      <c r="V24478" s="73"/>
      <c r="X24478" s="12"/>
    </row>
    <row r="24479" spans="2:24" x14ac:dyDescent="0.3">
      <c r="B24479" s="73"/>
      <c r="D24479" s="73"/>
      <c r="P24479" s="73"/>
      <c r="T24479" s="73"/>
      <c r="U24479" s="73"/>
      <c r="V24479" s="73"/>
      <c r="X24479" s="12"/>
    </row>
    <row r="24480" spans="2:24" x14ac:dyDescent="0.3">
      <c r="B24480" s="73"/>
      <c r="D24480" s="73"/>
      <c r="P24480" s="73"/>
      <c r="T24480" s="73"/>
      <c r="U24480" s="73"/>
      <c r="V24480" s="73"/>
      <c r="X24480" s="12"/>
    </row>
    <row r="24481" spans="2:24" x14ac:dyDescent="0.3">
      <c r="B24481" s="73"/>
      <c r="D24481" s="73"/>
      <c r="P24481" s="73"/>
      <c r="T24481" s="73"/>
      <c r="U24481" s="73"/>
      <c r="V24481" s="73"/>
      <c r="X24481" s="12"/>
    </row>
    <row r="24482" spans="2:24" x14ac:dyDescent="0.3">
      <c r="B24482" s="73"/>
      <c r="D24482" s="73"/>
      <c r="P24482" s="73"/>
      <c r="T24482" s="73"/>
      <c r="U24482" s="73"/>
      <c r="V24482" s="73"/>
      <c r="X24482" s="12"/>
    </row>
    <row r="24483" spans="2:24" x14ac:dyDescent="0.3">
      <c r="B24483" s="73"/>
      <c r="D24483" s="73"/>
      <c r="P24483" s="73"/>
      <c r="T24483" s="73"/>
      <c r="U24483" s="73"/>
      <c r="V24483" s="73"/>
      <c r="X24483" s="12"/>
    </row>
    <row r="24484" spans="2:24" x14ac:dyDescent="0.3">
      <c r="B24484" s="73"/>
      <c r="D24484" s="73"/>
      <c r="P24484" s="73"/>
      <c r="T24484" s="73"/>
      <c r="U24484" s="73"/>
      <c r="V24484" s="73"/>
      <c r="X24484" s="12"/>
    </row>
    <row r="24485" spans="2:24" x14ac:dyDescent="0.3">
      <c r="B24485" s="73"/>
      <c r="D24485" s="73"/>
      <c r="P24485" s="73"/>
      <c r="T24485" s="73"/>
      <c r="U24485" s="73"/>
      <c r="V24485" s="73"/>
      <c r="X24485" s="12"/>
    </row>
    <row r="24486" spans="2:24" x14ac:dyDescent="0.3">
      <c r="B24486" s="73"/>
      <c r="D24486" s="73"/>
      <c r="P24486" s="73"/>
      <c r="T24486" s="73"/>
      <c r="U24486" s="73"/>
      <c r="V24486" s="73"/>
      <c r="X24486" s="12"/>
    </row>
    <row r="24487" spans="2:24" x14ac:dyDescent="0.3">
      <c r="B24487" s="73"/>
      <c r="D24487" s="73"/>
      <c r="P24487" s="73"/>
      <c r="T24487" s="73"/>
      <c r="U24487" s="73"/>
      <c r="V24487" s="73"/>
      <c r="X24487" s="12"/>
    </row>
    <row r="24488" spans="2:24" x14ac:dyDescent="0.3">
      <c r="B24488" s="73"/>
      <c r="D24488" s="73"/>
      <c r="P24488" s="73"/>
      <c r="T24488" s="73"/>
      <c r="U24488" s="73"/>
      <c r="V24488" s="73"/>
      <c r="X24488" s="12"/>
    </row>
    <row r="24489" spans="2:24" x14ac:dyDescent="0.3">
      <c r="B24489" s="73"/>
      <c r="D24489" s="73"/>
      <c r="P24489" s="73"/>
      <c r="T24489" s="73"/>
      <c r="U24489" s="73"/>
      <c r="V24489" s="73"/>
      <c r="X24489" s="12"/>
    </row>
    <row r="24490" spans="2:24" x14ac:dyDescent="0.3">
      <c r="B24490" s="73"/>
      <c r="D24490" s="73"/>
      <c r="P24490" s="73"/>
      <c r="T24490" s="73"/>
      <c r="U24490" s="73"/>
      <c r="V24490" s="73"/>
      <c r="X24490" s="12"/>
    </row>
    <row r="24491" spans="2:24" x14ac:dyDescent="0.3">
      <c r="B24491" s="73"/>
      <c r="D24491" s="73"/>
      <c r="P24491" s="73"/>
      <c r="T24491" s="73"/>
      <c r="U24491" s="73"/>
      <c r="V24491" s="73"/>
      <c r="X24491" s="12"/>
    </row>
    <row r="24492" spans="2:24" x14ac:dyDescent="0.3">
      <c r="B24492" s="73"/>
      <c r="D24492" s="73"/>
      <c r="P24492" s="73"/>
      <c r="T24492" s="73"/>
      <c r="U24492" s="73"/>
      <c r="V24492" s="73"/>
      <c r="X24492" s="12"/>
    </row>
    <row r="24493" spans="2:24" x14ac:dyDescent="0.3">
      <c r="B24493" s="73"/>
      <c r="D24493" s="73"/>
      <c r="P24493" s="73"/>
      <c r="T24493" s="73"/>
      <c r="U24493" s="73"/>
      <c r="V24493" s="73"/>
      <c r="X24493" s="12"/>
    </row>
    <row r="24494" spans="2:24" x14ac:dyDescent="0.3">
      <c r="B24494" s="73"/>
      <c r="D24494" s="73"/>
      <c r="P24494" s="73"/>
      <c r="T24494" s="73"/>
      <c r="U24494" s="73"/>
      <c r="V24494" s="73"/>
      <c r="X24494" s="12"/>
    </row>
    <row r="24495" spans="2:24" x14ac:dyDescent="0.3">
      <c r="B24495" s="73"/>
      <c r="D24495" s="73"/>
      <c r="P24495" s="73"/>
      <c r="T24495" s="73"/>
      <c r="U24495" s="73"/>
      <c r="V24495" s="73"/>
      <c r="X24495" s="12"/>
    </row>
    <row r="24496" spans="2:24" x14ac:dyDescent="0.3">
      <c r="B24496" s="73"/>
      <c r="D24496" s="73"/>
      <c r="P24496" s="73"/>
      <c r="T24496" s="73"/>
      <c r="U24496" s="73"/>
      <c r="V24496" s="73"/>
      <c r="X24496" s="12"/>
    </row>
    <row r="24497" spans="2:24" x14ac:dyDescent="0.3">
      <c r="B24497" s="73"/>
      <c r="D24497" s="73"/>
      <c r="P24497" s="73"/>
      <c r="T24497" s="73"/>
      <c r="U24497" s="73"/>
      <c r="V24497" s="73"/>
      <c r="X24497" s="12"/>
    </row>
    <row r="24498" spans="2:24" x14ac:dyDescent="0.3">
      <c r="B24498" s="73"/>
      <c r="D24498" s="73"/>
      <c r="P24498" s="73"/>
      <c r="T24498" s="73"/>
      <c r="U24498" s="73"/>
      <c r="V24498" s="73"/>
      <c r="X24498" s="12"/>
    </row>
    <row r="24499" spans="2:24" x14ac:dyDescent="0.3">
      <c r="B24499" s="73"/>
      <c r="D24499" s="73"/>
      <c r="P24499" s="73"/>
      <c r="T24499" s="73"/>
      <c r="U24499" s="73"/>
      <c r="V24499" s="73"/>
      <c r="X24499" s="12"/>
    </row>
    <row r="24500" spans="2:24" x14ac:dyDescent="0.3">
      <c r="B24500" s="73"/>
      <c r="D24500" s="73"/>
      <c r="P24500" s="73"/>
      <c r="T24500" s="73"/>
      <c r="U24500" s="73"/>
      <c r="V24500" s="73"/>
      <c r="X24500" s="12"/>
    </row>
    <row r="24501" spans="2:24" x14ac:dyDescent="0.3">
      <c r="B24501" s="73"/>
      <c r="D24501" s="73"/>
      <c r="P24501" s="73"/>
      <c r="T24501" s="73"/>
      <c r="U24501" s="73"/>
      <c r="V24501" s="73"/>
      <c r="X24501" s="12"/>
    </row>
    <row r="24502" spans="2:24" x14ac:dyDescent="0.3">
      <c r="B24502" s="73"/>
      <c r="D24502" s="73"/>
      <c r="P24502" s="73"/>
      <c r="T24502" s="73"/>
      <c r="U24502" s="73"/>
      <c r="V24502" s="73"/>
      <c r="X24502" s="12"/>
    </row>
    <row r="24503" spans="2:24" x14ac:dyDescent="0.3">
      <c r="B24503" s="73"/>
      <c r="D24503" s="73"/>
      <c r="P24503" s="73"/>
      <c r="T24503" s="73"/>
      <c r="U24503" s="73"/>
      <c r="V24503" s="73"/>
      <c r="X24503" s="12"/>
    </row>
    <row r="24504" spans="2:24" x14ac:dyDescent="0.3">
      <c r="B24504" s="73"/>
      <c r="D24504" s="73"/>
      <c r="P24504" s="73"/>
      <c r="T24504" s="73"/>
      <c r="U24504" s="73"/>
      <c r="V24504" s="73"/>
      <c r="X24504" s="12"/>
    </row>
    <row r="24505" spans="2:24" x14ac:dyDescent="0.3">
      <c r="B24505" s="73"/>
      <c r="D24505" s="73"/>
      <c r="P24505" s="73"/>
      <c r="T24505" s="73"/>
      <c r="U24505" s="73"/>
      <c r="V24505" s="73"/>
      <c r="X24505" s="12"/>
    </row>
    <row r="24506" spans="2:24" x14ac:dyDescent="0.3">
      <c r="B24506" s="73"/>
      <c r="D24506" s="73"/>
      <c r="P24506" s="73"/>
      <c r="T24506" s="73"/>
      <c r="U24506" s="73"/>
      <c r="V24506" s="73"/>
      <c r="X24506" s="12"/>
    </row>
    <row r="24507" spans="2:24" x14ac:dyDescent="0.3">
      <c r="B24507" s="73"/>
      <c r="D24507" s="73"/>
      <c r="P24507" s="73"/>
      <c r="T24507" s="73"/>
      <c r="U24507" s="73"/>
      <c r="V24507" s="73"/>
      <c r="X24507" s="12"/>
    </row>
    <row r="24508" spans="2:24" x14ac:dyDescent="0.3">
      <c r="B24508" s="73"/>
      <c r="D24508" s="73"/>
      <c r="P24508" s="73"/>
      <c r="T24508" s="73"/>
      <c r="U24508" s="73"/>
      <c r="V24508" s="73"/>
      <c r="X24508" s="12"/>
    </row>
    <row r="24509" spans="2:24" x14ac:dyDescent="0.3">
      <c r="B24509" s="73"/>
      <c r="D24509" s="73"/>
      <c r="P24509" s="73"/>
      <c r="T24509" s="73"/>
      <c r="U24509" s="73"/>
      <c r="V24509" s="73"/>
      <c r="X24509" s="12"/>
    </row>
    <row r="24510" spans="2:24" x14ac:dyDescent="0.3">
      <c r="B24510" s="73"/>
      <c r="D24510" s="73"/>
      <c r="P24510" s="73"/>
      <c r="T24510" s="73"/>
      <c r="U24510" s="73"/>
      <c r="V24510" s="73"/>
      <c r="X24510" s="12"/>
    </row>
    <row r="24511" spans="2:24" x14ac:dyDescent="0.3">
      <c r="B24511" s="73"/>
      <c r="D24511" s="73"/>
      <c r="P24511" s="73"/>
      <c r="T24511" s="73"/>
      <c r="U24511" s="73"/>
      <c r="V24511" s="73"/>
      <c r="X24511" s="12"/>
    </row>
    <row r="24512" spans="2:24" x14ac:dyDescent="0.3">
      <c r="B24512" s="73"/>
      <c r="D24512" s="73"/>
      <c r="P24512" s="73"/>
      <c r="T24512" s="73"/>
      <c r="U24512" s="73"/>
      <c r="V24512" s="73"/>
      <c r="X24512" s="12"/>
    </row>
    <row r="24513" spans="2:24" x14ac:dyDescent="0.3">
      <c r="B24513" s="73"/>
      <c r="D24513" s="73"/>
      <c r="P24513" s="73"/>
      <c r="T24513" s="73"/>
      <c r="U24513" s="73"/>
      <c r="V24513" s="73"/>
      <c r="X24513" s="12"/>
    </row>
    <row r="24514" spans="2:24" x14ac:dyDescent="0.3">
      <c r="B24514" s="73"/>
      <c r="D24514" s="73"/>
      <c r="P24514" s="73"/>
      <c r="T24514" s="73"/>
      <c r="U24514" s="73"/>
      <c r="V24514" s="73"/>
      <c r="X24514" s="12"/>
    </row>
    <row r="24515" spans="2:24" x14ac:dyDescent="0.3">
      <c r="B24515" s="73"/>
      <c r="D24515" s="73"/>
      <c r="P24515" s="73"/>
      <c r="T24515" s="73"/>
      <c r="U24515" s="73"/>
      <c r="V24515" s="73"/>
      <c r="X24515" s="12"/>
    </row>
    <row r="24516" spans="2:24" x14ac:dyDescent="0.3">
      <c r="B24516" s="73"/>
      <c r="D24516" s="73"/>
      <c r="P24516" s="73"/>
      <c r="T24516" s="73"/>
      <c r="U24516" s="73"/>
      <c r="V24516" s="73"/>
      <c r="X24516" s="12"/>
    </row>
    <row r="24517" spans="2:24" x14ac:dyDescent="0.3">
      <c r="B24517" s="73"/>
      <c r="D24517" s="73"/>
      <c r="P24517" s="73"/>
      <c r="T24517" s="73"/>
      <c r="U24517" s="73"/>
      <c r="V24517" s="73"/>
      <c r="X24517" s="12"/>
    </row>
    <row r="24518" spans="2:24" x14ac:dyDescent="0.3">
      <c r="B24518" s="73"/>
      <c r="D24518" s="73"/>
      <c r="P24518" s="73"/>
      <c r="T24518" s="73"/>
      <c r="U24518" s="73"/>
      <c r="V24518" s="73"/>
      <c r="X24518" s="12"/>
    </row>
    <row r="24519" spans="2:24" x14ac:dyDescent="0.3">
      <c r="B24519" s="73"/>
      <c r="D24519" s="73"/>
      <c r="P24519" s="73"/>
      <c r="T24519" s="73"/>
      <c r="U24519" s="73"/>
      <c r="V24519" s="73"/>
      <c r="X24519" s="12"/>
    </row>
    <row r="24520" spans="2:24" x14ac:dyDescent="0.3">
      <c r="B24520" s="73"/>
      <c r="D24520" s="73"/>
      <c r="P24520" s="73"/>
      <c r="T24520" s="73"/>
      <c r="U24520" s="73"/>
      <c r="V24520" s="73"/>
      <c r="X24520" s="12"/>
    </row>
    <row r="24521" spans="2:24" x14ac:dyDescent="0.3">
      <c r="B24521" s="73"/>
      <c r="D24521" s="73"/>
      <c r="P24521" s="73"/>
      <c r="T24521" s="73"/>
      <c r="U24521" s="73"/>
      <c r="V24521" s="73"/>
      <c r="X24521" s="12"/>
    </row>
    <row r="24522" spans="2:24" x14ac:dyDescent="0.3">
      <c r="B24522" s="73"/>
      <c r="D24522" s="73"/>
      <c r="P24522" s="73"/>
      <c r="T24522" s="73"/>
      <c r="U24522" s="73"/>
      <c r="V24522" s="73"/>
      <c r="X24522" s="12"/>
    </row>
    <row r="24523" spans="2:24" x14ac:dyDescent="0.3">
      <c r="B24523" s="73"/>
      <c r="D24523" s="73"/>
      <c r="P24523" s="73"/>
      <c r="T24523" s="73"/>
      <c r="U24523" s="73"/>
      <c r="V24523" s="73"/>
      <c r="X24523" s="12"/>
    </row>
    <row r="24524" spans="2:24" x14ac:dyDescent="0.3">
      <c r="B24524" s="73"/>
      <c r="D24524" s="73"/>
      <c r="P24524" s="73"/>
      <c r="T24524" s="73"/>
      <c r="U24524" s="73"/>
      <c r="V24524" s="73"/>
      <c r="X24524" s="12"/>
    </row>
    <row r="24525" spans="2:24" x14ac:dyDescent="0.3">
      <c r="B24525" s="73"/>
      <c r="D24525" s="73"/>
      <c r="P24525" s="73"/>
      <c r="T24525" s="73"/>
      <c r="U24525" s="73"/>
      <c r="V24525" s="73"/>
      <c r="X24525" s="12"/>
    </row>
    <row r="24526" spans="2:24" x14ac:dyDescent="0.3">
      <c r="B24526" s="73"/>
      <c r="D24526" s="73"/>
      <c r="P24526" s="73"/>
      <c r="T24526" s="73"/>
      <c r="U24526" s="73"/>
      <c r="V24526" s="73"/>
      <c r="X24526" s="12"/>
    </row>
    <row r="24527" spans="2:24" x14ac:dyDescent="0.3">
      <c r="B24527" s="73"/>
      <c r="D24527" s="73"/>
      <c r="P24527" s="73"/>
      <c r="T24527" s="73"/>
      <c r="U24527" s="73"/>
      <c r="V24527" s="73"/>
      <c r="X24527" s="12"/>
    </row>
    <row r="24528" spans="2:24" x14ac:dyDescent="0.3">
      <c r="B24528" s="73"/>
      <c r="D24528" s="73"/>
      <c r="P24528" s="73"/>
      <c r="T24528" s="73"/>
      <c r="U24528" s="73"/>
      <c r="V24528" s="73"/>
      <c r="X24528" s="12"/>
    </row>
    <row r="24529" spans="2:24" x14ac:dyDescent="0.3">
      <c r="B24529" s="73"/>
      <c r="D24529" s="73"/>
      <c r="P24529" s="73"/>
      <c r="T24529" s="73"/>
      <c r="U24529" s="73"/>
      <c r="V24529" s="73"/>
      <c r="X24529" s="12"/>
    </row>
    <row r="24530" spans="2:24" x14ac:dyDescent="0.3">
      <c r="B24530" s="73"/>
      <c r="D24530" s="73"/>
      <c r="P24530" s="73"/>
      <c r="T24530" s="73"/>
      <c r="U24530" s="73"/>
      <c r="V24530" s="73"/>
      <c r="X24530" s="12"/>
    </row>
    <row r="24531" spans="2:24" x14ac:dyDescent="0.3">
      <c r="B24531" s="73"/>
      <c r="D24531" s="73"/>
      <c r="P24531" s="73"/>
      <c r="T24531" s="73"/>
      <c r="U24531" s="73"/>
      <c r="V24531" s="73"/>
      <c r="X24531" s="12"/>
    </row>
    <row r="24532" spans="2:24" x14ac:dyDescent="0.3">
      <c r="B24532" s="73"/>
      <c r="D24532" s="73"/>
      <c r="P24532" s="73"/>
      <c r="T24532" s="73"/>
      <c r="U24532" s="73"/>
      <c r="V24532" s="73"/>
      <c r="X24532" s="12"/>
    </row>
    <row r="24533" spans="2:24" x14ac:dyDescent="0.3">
      <c r="B24533" s="73"/>
      <c r="D24533" s="73"/>
      <c r="P24533" s="73"/>
      <c r="T24533" s="73"/>
      <c r="U24533" s="73"/>
      <c r="V24533" s="73"/>
      <c r="X24533" s="12"/>
    </row>
    <row r="24534" spans="2:24" x14ac:dyDescent="0.3">
      <c r="B24534" s="73"/>
      <c r="D24534" s="73"/>
      <c r="P24534" s="73"/>
      <c r="T24534" s="73"/>
      <c r="U24534" s="73"/>
      <c r="V24534" s="73"/>
      <c r="X24534" s="12"/>
    </row>
    <row r="24535" spans="2:24" x14ac:dyDescent="0.3">
      <c r="B24535" s="73"/>
      <c r="D24535" s="73"/>
      <c r="P24535" s="73"/>
      <c r="T24535" s="73"/>
      <c r="U24535" s="73"/>
      <c r="V24535" s="73"/>
      <c r="X24535" s="12"/>
    </row>
    <row r="24536" spans="2:24" x14ac:dyDescent="0.3">
      <c r="B24536" s="73"/>
      <c r="D24536" s="73"/>
      <c r="P24536" s="73"/>
      <c r="T24536" s="73"/>
      <c r="U24536" s="73"/>
      <c r="V24536" s="73"/>
      <c r="X24536" s="12"/>
    </row>
    <row r="24537" spans="2:24" x14ac:dyDescent="0.3">
      <c r="B24537" s="73"/>
      <c r="D24537" s="73"/>
      <c r="P24537" s="73"/>
      <c r="T24537" s="73"/>
      <c r="U24537" s="73"/>
      <c r="V24537" s="73"/>
      <c r="X24537" s="12"/>
    </row>
    <row r="24538" spans="2:24" x14ac:dyDescent="0.3">
      <c r="B24538" s="73"/>
      <c r="D24538" s="73"/>
      <c r="P24538" s="73"/>
      <c r="T24538" s="73"/>
      <c r="U24538" s="73"/>
      <c r="V24538" s="73"/>
      <c r="X24538" s="12"/>
    </row>
    <row r="24539" spans="2:24" x14ac:dyDescent="0.3">
      <c r="B24539" s="73"/>
      <c r="D24539" s="73"/>
      <c r="P24539" s="73"/>
      <c r="T24539" s="73"/>
      <c r="U24539" s="73"/>
      <c r="V24539" s="73"/>
      <c r="X24539" s="12"/>
    </row>
    <row r="24540" spans="2:24" x14ac:dyDescent="0.3">
      <c r="B24540" s="73"/>
      <c r="D24540" s="73"/>
      <c r="P24540" s="73"/>
      <c r="T24540" s="73"/>
      <c r="U24540" s="73"/>
      <c r="V24540" s="73"/>
      <c r="X24540" s="12"/>
    </row>
    <row r="24541" spans="2:24" x14ac:dyDescent="0.3">
      <c r="B24541" s="73"/>
      <c r="D24541" s="73"/>
      <c r="P24541" s="73"/>
      <c r="T24541" s="73"/>
      <c r="U24541" s="73"/>
      <c r="V24541" s="73"/>
      <c r="X24541" s="12"/>
    </row>
    <row r="24542" spans="2:24" x14ac:dyDescent="0.3">
      <c r="B24542" s="73"/>
      <c r="D24542" s="73"/>
      <c r="P24542" s="73"/>
      <c r="T24542" s="73"/>
      <c r="U24542" s="73"/>
      <c r="V24542" s="73"/>
      <c r="X24542" s="12"/>
    </row>
    <row r="24543" spans="2:24" x14ac:dyDescent="0.3">
      <c r="B24543" s="73"/>
      <c r="D24543" s="73"/>
      <c r="P24543" s="73"/>
      <c r="T24543" s="73"/>
      <c r="U24543" s="73"/>
      <c r="V24543" s="73"/>
      <c r="X24543" s="12"/>
    </row>
    <row r="24544" spans="2:24" x14ac:dyDescent="0.3">
      <c r="B24544" s="73"/>
      <c r="D24544" s="73"/>
      <c r="P24544" s="73"/>
      <c r="T24544" s="73"/>
      <c r="U24544" s="73"/>
      <c r="V24544" s="73"/>
      <c r="X24544" s="12"/>
    </row>
    <row r="24545" spans="2:24" x14ac:dyDescent="0.3">
      <c r="B24545" s="73"/>
      <c r="D24545" s="73"/>
      <c r="P24545" s="73"/>
      <c r="T24545" s="73"/>
      <c r="U24545" s="73"/>
      <c r="V24545" s="73"/>
      <c r="X24545" s="12"/>
    </row>
    <row r="24546" spans="2:24" x14ac:dyDescent="0.3">
      <c r="B24546" s="73"/>
      <c r="D24546" s="73"/>
      <c r="P24546" s="73"/>
      <c r="T24546" s="73"/>
      <c r="U24546" s="73"/>
      <c r="V24546" s="73"/>
      <c r="X24546" s="12"/>
    </row>
    <row r="24547" spans="2:24" x14ac:dyDescent="0.3">
      <c r="B24547" s="73"/>
      <c r="D24547" s="73"/>
      <c r="P24547" s="73"/>
      <c r="T24547" s="73"/>
      <c r="U24547" s="73"/>
      <c r="V24547" s="73"/>
      <c r="X24547" s="12"/>
    </row>
    <row r="24548" spans="2:24" x14ac:dyDescent="0.3">
      <c r="B24548" s="73"/>
      <c r="D24548" s="73"/>
      <c r="P24548" s="73"/>
      <c r="T24548" s="73"/>
      <c r="U24548" s="73"/>
      <c r="V24548" s="73"/>
      <c r="X24548" s="12"/>
    </row>
    <row r="24549" spans="2:24" x14ac:dyDescent="0.3">
      <c r="B24549" s="73"/>
      <c r="D24549" s="73"/>
      <c r="P24549" s="73"/>
      <c r="T24549" s="73"/>
      <c r="U24549" s="73"/>
      <c r="V24549" s="73"/>
      <c r="X24549" s="12"/>
    </row>
    <row r="24550" spans="2:24" x14ac:dyDescent="0.3">
      <c r="B24550" s="73"/>
      <c r="D24550" s="73"/>
      <c r="P24550" s="73"/>
      <c r="T24550" s="73"/>
      <c r="U24550" s="73"/>
      <c r="V24550" s="73"/>
      <c r="X24550" s="12"/>
    </row>
    <row r="24551" spans="2:24" x14ac:dyDescent="0.3">
      <c r="B24551" s="73"/>
      <c r="D24551" s="73"/>
      <c r="P24551" s="73"/>
      <c r="T24551" s="73"/>
      <c r="U24551" s="73"/>
      <c r="V24551" s="73"/>
      <c r="X24551" s="12"/>
    </row>
    <row r="24552" spans="2:24" x14ac:dyDescent="0.3">
      <c r="B24552" s="73"/>
      <c r="D24552" s="73"/>
      <c r="P24552" s="73"/>
      <c r="T24552" s="73"/>
      <c r="U24552" s="73"/>
      <c r="V24552" s="73"/>
      <c r="X24552" s="12"/>
    </row>
    <row r="24553" spans="2:24" x14ac:dyDescent="0.3">
      <c r="B24553" s="73"/>
      <c r="D24553" s="73"/>
      <c r="P24553" s="73"/>
      <c r="T24553" s="73"/>
      <c r="U24553" s="73"/>
      <c r="V24553" s="73"/>
      <c r="X24553" s="12"/>
    </row>
    <row r="24554" spans="2:24" x14ac:dyDescent="0.3">
      <c r="B24554" s="73"/>
      <c r="D24554" s="73"/>
      <c r="P24554" s="73"/>
      <c r="T24554" s="73"/>
      <c r="U24554" s="73"/>
      <c r="V24554" s="73"/>
      <c r="X24554" s="12"/>
    </row>
    <row r="24555" spans="2:24" x14ac:dyDescent="0.3">
      <c r="B24555" s="73"/>
      <c r="D24555" s="73"/>
      <c r="P24555" s="73"/>
      <c r="T24555" s="73"/>
      <c r="U24555" s="73"/>
      <c r="V24555" s="73"/>
      <c r="X24555" s="12"/>
    </row>
    <row r="24556" spans="2:24" x14ac:dyDescent="0.3">
      <c r="B24556" s="73"/>
      <c r="D24556" s="73"/>
      <c r="P24556" s="73"/>
      <c r="T24556" s="73"/>
      <c r="U24556" s="73"/>
      <c r="V24556" s="73"/>
      <c r="X24556" s="12"/>
    </row>
    <row r="24557" spans="2:24" x14ac:dyDescent="0.3">
      <c r="B24557" s="73"/>
      <c r="D24557" s="73"/>
      <c r="P24557" s="73"/>
      <c r="T24557" s="73"/>
      <c r="U24557" s="73"/>
      <c r="V24557" s="73"/>
      <c r="X24557" s="12"/>
    </row>
    <row r="24558" spans="2:24" x14ac:dyDescent="0.3">
      <c r="B24558" s="73"/>
      <c r="D24558" s="73"/>
      <c r="P24558" s="73"/>
      <c r="T24558" s="73"/>
      <c r="U24558" s="73"/>
      <c r="V24558" s="73"/>
      <c r="X24558" s="12"/>
    </row>
    <row r="24559" spans="2:24" x14ac:dyDescent="0.3">
      <c r="B24559" s="73"/>
      <c r="D24559" s="73"/>
      <c r="P24559" s="73"/>
      <c r="T24559" s="73"/>
      <c r="U24559" s="73"/>
      <c r="V24559" s="73"/>
      <c r="X24559" s="12"/>
    </row>
    <row r="24560" spans="2:24" x14ac:dyDescent="0.3">
      <c r="B24560" s="73"/>
      <c r="D24560" s="73"/>
      <c r="P24560" s="73"/>
      <c r="T24560" s="73"/>
      <c r="U24560" s="73"/>
      <c r="V24560" s="73"/>
      <c r="X24560" s="12"/>
    </row>
    <row r="24561" spans="2:24" x14ac:dyDescent="0.3">
      <c r="B24561" s="73"/>
      <c r="D24561" s="73"/>
      <c r="P24561" s="73"/>
      <c r="T24561" s="73"/>
      <c r="U24561" s="73"/>
      <c r="V24561" s="73"/>
      <c r="X24561" s="12"/>
    </row>
    <row r="24562" spans="2:24" x14ac:dyDescent="0.3">
      <c r="B24562" s="73"/>
      <c r="D24562" s="73"/>
      <c r="P24562" s="73"/>
      <c r="T24562" s="73"/>
      <c r="U24562" s="73"/>
      <c r="V24562" s="73"/>
      <c r="X24562" s="12"/>
    </row>
    <row r="24563" spans="2:24" x14ac:dyDescent="0.3">
      <c r="B24563" s="73"/>
      <c r="D24563" s="73"/>
      <c r="P24563" s="73"/>
      <c r="T24563" s="73"/>
      <c r="U24563" s="73"/>
      <c r="V24563" s="73"/>
      <c r="X24563" s="12"/>
    </row>
    <row r="24564" spans="2:24" x14ac:dyDescent="0.3">
      <c r="B24564" s="73"/>
      <c r="D24564" s="73"/>
      <c r="P24564" s="73"/>
      <c r="T24564" s="73"/>
      <c r="U24564" s="73"/>
      <c r="V24564" s="73"/>
      <c r="X24564" s="12"/>
    </row>
    <row r="24565" spans="2:24" x14ac:dyDescent="0.3">
      <c r="B24565" s="73"/>
      <c r="D24565" s="73"/>
      <c r="P24565" s="73"/>
      <c r="T24565" s="73"/>
      <c r="U24565" s="73"/>
      <c r="V24565" s="73"/>
      <c r="X24565" s="12"/>
    </row>
    <row r="24566" spans="2:24" x14ac:dyDescent="0.3">
      <c r="B24566" s="73"/>
      <c r="D24566" s="73"/>
      <c r="P24566" s="73"/>
      <c r="T24566" s="73"/>
      <c r="U24566" s="73"/>
      <c r="V24566" s="73"/>
      <c r="X24566" s="12"/>
    </row>
    <row r="24567" spans="2:24" x14ac:dyDescent="0.3">
      <c r="B24567" s="73"/>
      <c r="D24567" s="73"/>
      <c r="P24567" s="73"/>
      <c r="T24567" s="73"/>
      <c r="U24567" s="73"/>
      <c r="V24567" s="73"/>
      <c r="X24567" s="12"/>
    </row>
    <row r="24568" spans="2:24" x14ac:dyDescent="0.3">
      <c r="B24568" s="73"/>
      <c r="D24568" s="73"/>
      <c r="P24568" s="73"/>
      <c r="T24568" s="73"/>
      <c r="U24568" s="73"/>
      <c r="V24568" s="73"/>
      <c r="X24568" s="12"/>
    </row>
    <row r="24569" spans="2:24" x14ac:dyDescent="0.3">
      <c r="B24569" s="73"/>
      <c r="D24569" s="73"/>
      <c r="P24569" s="73"/>
      <c r="T24569" s="73"/>
      <c r="U24569" s="73"/>
      <c r="V24569" s="73"/>
      <c r="X24569" s="12"/>
    </row>
    <row r="24570" spans="2:24" x14ac:dyDescent="0.3">
      <c r="B24570" s="73"/>
      <c r="D24570" s="73"/>
      <c r="P24570" s="73"/>
      <c r="T24570" s="73"/>
      <c r="U24570" s="73"/>
      <c r="V24570" s="73"/>
      <c r="X24570" s="12"/>
    </row>
    <row r="24571" spans="2:24" x14ac:dyDescent="0.3">
      <c r="B24571" s="73"/>
      <c r="D24571" s="73"/>
      <c r="P24571" s="73"/>
      <c r="T24571" s="73"/>
      <c r="U24571" s="73"/>
      <c r="V24571" s="73"/>
      <c r="X24571" s="12"/>
    </row>
    <row r="24572" spans="2:24" x14ac:dyDescent="0.3">
      <c r="B24572" s="73"/>
      <c r="D24572" s="73"/>
      <c r="P24572" s="73"/>
      <c r="T24572" s="73"/>
      <c r="U24572" s="73"/>
      <c r="V24572" s="73"/>
      <c r="X24572" s="12"/>
    </row>
    <row r="24573" spans="2:24" x14ac:dyDescent="0.3">
      <c r="B24573" s="73"/>
      <c r="D24573" s="73"/>
      <c r="P24573" s="73"/>
      <c r="T24573" s="73"/>
      <c r="U24573" s="73"/>
      <c r="V24573" s="73"/>
      <c r="X24573" s="12"/>
    </row>
    <row r="24574" spans="2:24" x14ac:dyDescent="0.3">
      <c r="B24574" s="73"/>
      <c r="D24574" s="73"/>
      <c r="P24574" s="73"/>
      <c r="T24574" s="73"/>
      <c r="U24574" s="73"/>
      <c r="V24574" s="73"/>
      <c r="X24574" s="12"/>
    </row>
    <row r="24575" spans="2:24" x14ac:dyDescent="0.3">
      <c r="B24575" s="73"/>
      <c r="D24575" s="73"/>
      <c r="P24575" s="73"/>
      <c r="T24575" s="73"/>
      <c r="U24575" s="73"/>
      <c r="V24575" s="73"/>
      <c r="X24575" s="12"/>
    </row>
    <row r="24576" spans="2:24" x14ac:dyDescent="0.3">
      <c r="B24576" s="73"/>
      <c r="D24576" s="73"/>
      <c r="P24576" s="73"/>
      <c r="T24576" s="73"/>
      <c r="U24576" s="73"/>
      <c r="V24576" s="73"/>
      <c r="X24576" s="12"/>
    </row>
    <row r="24577" spans="2:24" x14ac:dyDescent="0.3">
      <c r="B24577" s="73"/>
      <c r="D24577" s="73"/>
      <c r="P24577" s="73"/>
      <c r="T24577" s="73"/>
      <c r="U24577" s="73"/>
      <c r="V24577" s="73"/>
      <c r="X24577" s="12"/>
    </row>
    <row r="24578" spans="2:24" x14ac:dyDescent="0.3">
      <c r="B24578" s="73"/>
      <c r="D24578" s="73"/>
      <c r="P24578" s="73"/>
      <c r="T24578" s="73"/>
      <c r="U24578" s="73"/>
      <c r="V24578" s="73"/>
      <c r="X24578" s="12"/>
    </row>
    <row r="24579" spans="2:24" x14ac:dyDescent="0.3">
      <c r="B24579" s="73"/>
      <c r="D24579" s="73"/>
      <c r="P24579" s="73"/>
      <c r="T24579" s="73"/>
      <c r="U24579" s="73"/>
      <c r="V24579" s="73"/>
      <c r="X24579" s="12"/>
    </row>
    <row r="24580" spans="2:24" x14ac:dyDescent="0.3">
      <c r="B24580" s="73"/>
      <c r="D24580" s="73"/>
      <c r="P24580" s="73"/>
      <c r="T24580" s="73"/>
      <c r="U24580" s="73"/>
      <c r="V24580" s="73"/>
      <c r="X24580" s="12"/>
    </row>
    <row r="24581" spans="2:24" x14ac:dyDescent="0.3">
      <c r="B24581" s="73"/>
      <c r="D24581" s="73"/>
      <c r="P24581" s="73"/>
      <c r="T24581" s="73"/>
      <c r="U24581" s="73"/>
      <c r="V24581" s="73"/>
      <c r="X24581" s="12"/>
    </row>
    <row r="24582" spans="2:24" x14ac:dyDescent="0.3">
      <c r="B24582" s="73"/>
      <c r="D24582" s="73"/>
      <c r="P24582" s="73"/>
      <c r="T24582" s="73"/>
      <c r="U24582" s="73"/>
      <c r="V24582" s="73"/>
      <c r="X24582" s="12"/>
    </row>
    <row r="24583" spans="2:24" x14ac:dyDescent="0.3">
      <c r="B24583" s="73"/>
      <c r="D24583" s="73"/>
      <c r="P24583" s="73"/>
      <c r="T24583" s="73"/>
      <c r="U24583" s="73"/>
      <c r="V24583" s="73"/>
      <c r="X24583" s="12"/>
    </row>
    <row r="24584" spans="2:24" x14ac:dyDescent="0.3">
      <c r="B24584" s="73"/>
      <c r="D24584" s="73"/>
      <c r="P24584" s="73"/>
      <c r="T24584" s="73"/>
      <c r="U24584" s="73"/>
      <c r="V24584" s="73"/>
      <c r="X24584" s="12"/>
    </row>
    <row r="24585" spans="2:24" x14ac:dyDescent="0.3">
      <c r="B24585" s="73"/>
      <c r="D24585" s="73"/>
      <c r="P24585" s="73"/>
      <c r="T24585" s="73"/>
      <c r="U24585" s="73"/>
      <c r="V24585" s="73"/>
      <c r="X24585" s="12"/>
    </row>
    <row r="24586" spans="2:24" x14ac:dyDescent="0.3">
      <c r="B24586" s="73"/>
      <c r="D24586" s="73"/>
      <c r="P24586" s="73"/>
      <c r="T24586" s="73"/>
      <c r="U24586" s="73"/>
      <c r="V24586" s="73"/>
      <c r="X24586" s="12"/>
    </row>
    <row r="24587" spans="2:24" x14ac:dyDescent="0.3">
      <c r="B24587" s="73"/>
      <c r="D24587" s="73"/>
      <c r="P24587" s="73"/>
      <c r="T24587" s="73"/>
      <c r="U24587" s="73"/>
      <c r="V24587" s="73"/>
      <c r="X24587" s="12"/>
    </row>
    <row r="24588" spans="2:24" x14ac:dyDescent="0.3">
      <c r="B24588" s="73"/>
      <c r="D24588" s="73"/>
      <c r="P24588" s="73"/>
      <c r="T24588" s="73"/>
      <c r="U24588" s="73"/>
      <c r="V24588" s="73"/>
      <c r="X24588" s="12"/>
    </row>
    <row r="24589" spans="2:24" x14ac:dyDescent="0.3">
      <c r="B24589" s="73"/>
      <c r="D24589" s="73"/>
      <c r="P24589" s="73"/>
      <c r="T24589" s="73"/>
      <c r="U24589" s="73"/>
      <c r="V24589" s="73"/>
      <c r="X24589" s="12"/>
    </row>
    <row r="24590" spans="2:24" x14ac:dyDescent="0.3">
      <c r="B24590" s="73"/>
      <c r="D24590" s="73"/>
      <c r="P24590" s="73"/>
      <c r="T24590" s="73"/>
      <c r="U24590" s="73"/>
      <c r="V24590" s="73"/>
      <c r="X24590" s="12"/>
    </row>
    <row r="24591" spans="2:24" x14ac:dyDescent="0.3">
      <c r="B24591" s="73"/>
      <c r="D24591" s="73"/>
      <c r="P24591" s="73"/>
      <c r="T24591" s="73"/>
      <c r="U24591" s="73"/>
      <c r="V24591" s="73"/>
      <c r="X24591" s="12"/>
    </row>
    <row r="24592" spans="2:24" x14ac:dyDescent="0.3">
      <c r="B24592" s="73"/>
      <c r="D24592" s="73"/>
      <c r="P24592" s="73"/>
      <c r="T24592" s="73"/>
      <c r="U24592" s="73"/>
      <c r="V24592" s="73"/>
      <c r="X24592" s="12"/>
    </row>
    <row r="24593" spans="2:24" x14ac:dyDescent="0.3">
      <c r="B24593" s="73"/>
      <c r="D24593" s="73"/>
      <c r="P24593" s="73"/>
      <c r="T24593" s="73"/>
      <c r="U24593" s="73"/>
      <c r="V24593" s="73"/>
      <c r="X24593" s="12"/>
    </row>
    <row r="24594" spans="2:24" x14ac:dyDescent="0.3">
      <c r="B24594" s="73"/>
      <c r="D24594" s="73"/>
      <c r="P24594" s="73"/>
      <c r="T24594" s="73"/>
      <c r="U24594" s="73"/>
      <c r="V24594" s="73"/>
      <c r="X24594" s="12"/>
    </row>
    <row r="24595" spans="2:24" x14ac:dyDescent="0.3">
      <c r="B24595" s="73"/>
      <c r="D24595" s="73"/>
      <c r="P24595" s="73"/>
      <c r="T24595" s="73"/>
      <c r="U24595" s="73"/>
      <c r="V24595" s="73"/>
      <c r="X24595" s="12"/>
    </row>
    <row r="24596" spans="2:24" x14ac:dyDescent="0.3">
      <c r="B24596" s="73"/>
      <c r="D24596" s="73"/>
      <c r="P24596" s="73"/>
      <c r="T24596" s="73"/>
      <c r="U24596" s="73"/>
      <c r="V24596" s="73"/>
      <c r="X24596" s="12"/>
    </row>
    <row r="24597" spans="2:24" x14ac:dyDescent="0.3">
      <c r="B24597" s="73"/>
      <c r="D24597" s="73"/>
      <c r="P24597" s="73"/>
      <c r="T24597" s="73"/>
      <c r="U24597" s="73"/>
      <c r="V24597" s="73"/>
      <c r="X24597" s="12"/>
    </row>
    <row r="24598" spans="2:24" x14ac:dyDescent="0.3">
      <c r="B24598" s="73"/>
      <c r="D24598" s="73"/>
      <c r="P24598" s="73"/>
      <c r="T24598" s="73"/>
      <c r="U24598" s="73"/>
      <c r="V24598" s="73"/>
      <c r="X24598" s="12"/>
    </row>
    <row r="24599" spans="2:24" x14ac:dyDescent="0.3">
      <c r="B24599" s="73"/>
      <c r="D24599" s="73"/>
      <c r="P24599" s="73"/>
      <c r="T24599" s="73"/>
      <c r="U24599" s="73"/>
      <c r="V24599" s="73"/>
      <c r="X24599" s="12"/>
    </row>
    <row r="24600" spans="2:24" x14ac:dyDescent="0.3">
      <c r="B24600" s="73"/>
      <c r="D24600" s="73"/>
      <c r="P24600" s="73"/>
      <c r="T24600" s="73"/>
      <c r="U24600" s="73"/>
      <c r="V24600" s="73"/>
      <c r="X24600" s="12"/>
    </row>
    <row r="24601" spans="2:24" x14ac:dyDescent="0.3">
      <c r="B24601" s="73"/>
      <c r="D24601" s="73"/>
      <c r="P24601" s="73"/>
      <c r="T24601" s="73"/>
      <c r="U24601" s="73"/>
      <c r="V24601" s="73"/>
      <c r="X24601" s="12"/>
    </row>
    <row r="24602" spans="2:24" x14ac:dyDescent="0.3">
      <c r="B24602" s="73"/>
      <c r="D24602" s="73"/>
      <c r="P24602" s="73"/>
      <c r="T24602" s="73"/>
      <c r="U24602" s="73"/>
      <c r="V24602" s="73"/>
      <c r="X24602" s="12"/>
    </row>
    <row r="24603" spans="2:24" x14ac:dyDescent="0.3">
      <c r="B24603" s="73"/>
      <c r="D24603" s="73"/>
      <c r="P24603" s="73"/>
      <c r="T24603" s="73"/>
      <c r="U24603" s="73"/>
      <c r="V24603" s="73"/>
      <c r="X24603" s="12"/>
    </row>
    <row r="24604" spans="2:24" x14ac:dyDescent="0.3">
      <c r="B24604" s="73"/>
      <c r="D24604" s="73"/>
      <c r="P24604" s="73"/>
      <c r="T24604" s="73"/>
      <c r="U24604" s="73"/>
      <c r="V24604" s="73"/>
      <c r="X24604" s="12"/>
    </row>
    <row r="24605" spans="2:24" x14ac:dyDescent="0.3">
      <c r="B24605" s="73"/>
      <c r="D24605" s="73"/>
      <c r="P24605" s="73"/>
      <c r="T24605" s="73"/>
      <c r="U24605" s="73"/>
      <c r="V24605" s="73"/>
      <c r="X24605" s="12"/>
    </row>
    <row r="24606" spans="2:24" x14ac:dyDescent="0.3">
      <c r="B24606" s="73"/>
      <c r="D24606" s="73"/>
      <c r="P24606" s="73"/>
      <c r="T24606" s="73"/>
      <c r="U24606" s="73"/>
      <c r="V24606" s="73"/>
      <c r="X24606" s="12"/>
    </row>
    <row r="24607" spans="2:24" x14ac:dyDescent="0.3">
      <c r="B24607" s="73"/>
      <c r="D24607" s="73"/>
      <c r="P24607" s="73"/>
      <c r="T24607" s="73"/>
      <c r="U24607" s="73"/>
      <c r="V24607" s="73"/>
      <c r="X24607" s="12"/>
    </row>
    <row r="24608" spans="2:24" x14ac:dyDescent="0.3">
      <c r="B24608" s="73"/>
      <c r="D24608" s="73"/>
      <c r="P24608" s="73"/>
      <c r="T24608" s="73"/>
      <c r="U24608" s="73"/>
      <c r="V24608" s="73"/>
      <c r="X24608" s="12"/>
    </row>
    <row r="24609" spans="2:24" x14ac:dyDescent="0.3">
      <c r="B24609" s="73"/>
      <c r="D24609" s="73"/>
      <c r="P24609" s="73"/>
      <c r="T24609" s="73"/>
      <c r="U24609" s="73"/>
      <c r="V24609" s="73"/>
      <c r="X24609" s="12"/>
    </row>
    <row r="24610" spans="2:24" x14ac:dyDescent="0.3">
      <c r="B24610" s="73"/>
      <c r="D24610" s="73"/>
      <c r="P24610" s="73"/>
      <c r="T24610" s="73"/>
      <c r="U24610" s="73"/>
      <c r="V24610" s="73"/>
      <c r="X24610" s="12"/>
    </row>
    <row r="24611" spans="2:24" x14ac:dyDescent="0.3">
      <c r="B24611" s="73"/>
      <c r="D24611" s="73"/>
      <c r="P24611" s="73"/>
      <c r="T24611" s="73"/>
      <c r="U24611" s="73"/>
      <c r="V24611" s="73"/>
      <c r="X24611" s="12"/>
    </row>
    <row r="24612" spans="2:24" x14ac:dyDescent="0.3">
      <c r="B24612" s="73"/>
      <c r="D24612" s="73"/>
      <c r="P24612" s="73"/>
      <c r="T24612" s="73"/>
      <c r="U24612" s="73"/>
      <c r="V24612" s="73"/>
      <c r="X24612" s="12"/>
    </row>
    <row r="24613" spans="2:24" x14ac:dyDescent="0.3">
      <c r="B24613" s="73"/>
      <c r="D24613" s="73"/>
      <c r="P24613" s="73"/>
      <c r="T24613" s="73"/>
      <c r="U24613" s="73"/>
      <c r="V24613" s="73"/>
      <c r="X24613" s="12"/>
    </row>
    <row r="24614" spans="2:24" x14ac:dyDescent="0.3">
      <c r="B24614" s="73"/>
      <c r="D24614" s="73"/>
      <c r="P24614" s="73"/>
      <c r="T24614" s="73"/>
      <c r="U24614" s="73"/>
      <c r="V24614" s="73"/>
      <c r="X24614" s="12"/>
    </row>
    <row r="24615" spans="2:24" x14ac:dyDescent="0.3">
      <c r="B24615" s="73"/>
      <c r="D24615" s="73"/>
      <c r="P24615" s="73"/>
      <c r="T24615" s="73"/>
      <c r="U24615" s="73"/>
      <c r="V24615" s="73"/>
      <c r="X24615" s="12"/>
    </row>
    <row r="24616" spans="2:24" x14ac:dyDescent="0.3">
      <c r="B24616" s="73"/>
      <c r="D24616" s="73"/>
      <c r="P24616" s="73"/>
      <c r="T24616" s="73"/>
      <c r="U24616" s="73"/>
      <c r="V24616" s="73"/>
      <c r="X24616" s="12"/>
    </row>
    <row r="24617" spans="2:24" x14ac:dyDescent="0.3">
      <c r="B24617" s="73"/>
      <c r="D24617" s="73"/>
      <c r="P24617" s="73"/>
      <c r="T24617" s="73"/>
      <c r="U24617" s="73"/>
      <c r="V24617" s="73"/>
      <c r="X24617" s="12"/>
    </row>
    <row r="24618" spans="2:24" x14ac:dyDescent="0.3">
      <c r="B24618" s="73"/>
      <c r="D24618" s="73"/>
      <c r="P24618" s="73"/>
      <c r="T24618" s="73"/>
      <c r="U24618" s="73"/>
      <c r="V24618" s="73"/>
      <c r="X24618" s="12"/>
    </row>
    <row r="24619" spans="2:24" x14ac:dyDescent="0.3">
      <c r="B24619" s="73"/>
      <c r="D24619" s="73"/>
      <c r="P24619" s="73"/>
      <c r="T24619" s="73"/>
      <c r="U24619" s="73"/>
      <c r="V24619" s="73"/>
      <c r="X24619" s="12"/>
    </row>
    <row r="24620" spans="2:24" x14ac:dyDescent="0.3">
      <c r="B24620" s="73"/>
      <c r="D24620" s="73"/>
      <c r="P24620" s="73"/>
      <c r="T24620" s="73"/>
      <c r="U24620" s="73"/>
      <c r="V24620" s="73"/>
      <c r="X24620" s="12"/>
    </row>
    <row r="24621" spans="2:24" x14ac:dyDescent="0.3">
      <c r="B24621" s="73"/>
      <c r="D24621" s="73"/>
      <c r="P24621" s="73"/>
      <c r="T24621" s="73"/>
      <c r="U24621" s="73"/>
      <c r="V24621" s="73"/>
      <c r="X24621" s="12"/>
    </row>
    <row r="24622" spans="2:24" x14ac:dyDescent="0.3">
      <c r="B24622" s="73"/>
      <c r="D24622" s="73"/>
      <c r="P24622" s="73"/>
      <c r="T24622" s="73"/>
      <c r="U24622" s="73"/>
      <c r="V24622" s="73"/>
      <c r="X24622" s="12"/>
    </row>
    <row r="24623" spans="2:24" x14ac:dyDescent="0.3">
      <c r="B24623" s="73"/>
      <c r="D24623" s="73"/>
      <c r="P24623" s="73"/>
      <c r="T24623" s="73"/>
      <c r="U24623" s="73"/>
      <c r="V24623" s="73"/>
      <c r="X24623" s="12"/>
    </row>
    <row r="24624" spans="2:24" x14ac:dyDescent="0.3">
      <c r="B24624" s="73"/>
      <c r="D24624" s="73"/>
      <c r="P24624" s="73"/>
      <c r="T24624" s="73"/>
      <c r="U24624" s="73"/>
      <c r="V24624" s="73"/>
      <c r="X24624" s="12"/>
    </row>
    <row r="24625" spans="2:24" x14ac:dyDescent="0.3">
      <c r="B24625" s="73"/>
      <c r="D24625" s="73"/>
      <c r="P24625" s="73"/>
      <c r="T24625" s="73"/>
      <c r="U24625" s="73"/>
      <c r="V24625" s="73"/>
      <c r="X24625" s="12"/>
    </row>
    <row r="24626" spans="2:24" x14ac:dyDescent="0.3">
      <c r="B24626" s="73"/>
      <c r="D24626" s="73"/>
      <c r="P24626" s="73"/>
      <c r="T24626" s="73"/>
      <c r="U24626" s="73"/>
      <c r="V24626" s="73"/>
      <c r="X24626" s="12"/>
    </row>
    <row r="24627" spans="2:24" x14ac:dyDescent="0.3">
      <c r="B24627" s="73"/>
      <c r="D24627" s="73"/>
      <c r="P24627" s="73"/>
      <c r="T24627" s="73"/>
      <c r="U24627" s="73"/>
      <c r="V24627" s="73"/>
      <c r="X24627" s="12"/>
    </row>
    <row r="24628" spans="2:24" x14ac:dyDescent="0.3">
      <c r="B24628" s="73"/>
      <c r="D24628" s="73"/>
      <c r="P24628" s="73"/>
      <c r="T24628" s="73"/>
      <c r="U24628" s="73"/>
      <c r="V24628" s="73"/>
      <c r="X24628" s="12"/>
    </row>
    <row r="24629" spans="2:24" x14ac:dyDescent="0.3">
      <c r="B24629" s="73"/>
      <c r="D24629" s="73"/>
      <c r="P24629" s="73"/>
      <c r="T24629" s="73"/>
      <c r="U24629" s="73"/>
      <c r="V24629" s="73"/>
      <c r="X24629" s="12"/>
    </row>
    <row r="24630" spans="2:24" x14ac:dyDescent="0.3">
      <c r="B24630" s="73"/>
      <c r="D24630" s="73"/>
      <c r="P24630" s="73"/>
      <c r="T24630" s="73"/>
      <c r="U24630" s="73"/>
      <c r="V24630" s="73"/>
      <c r="X24630" s="12"/>
    </row>
    <row r="24631" spans="2:24" x14ac:dyDescent="0.3">
      <c r="B24631" s="73"/>
      <c r="D24631" s="73"/>
      <c r="P24631" s="73"/>
      <c r="T24631" s="73"/>
      <c r="U24631" s="73"/>
      <c r="V24631" s="73"/>
      <c r="X24631" s="12"/>
    </row>
    <row r="24632" spans="2:24" x14ac:dyDescent="0.3">
      <c r="B24632" s="73"/>
      <c r="D24632" s="73"/>
      <c r="P24632" s="73"/>
      <c r="T24632" s="73"/>
      <c r="U24632" s="73"/>
      <c r="V24632" s="73"/>
      <c r="X24632" s="12"/>
    </row>
    <row r="24633" spans="2:24" x14ac:dyDescent="0.3">
      <c r="B24633" s="73"/>
      <c r="D24633" s="73"/>
      <c r="P24633" s="73"/>
      <c r="T24633" s="73"/>
      <c r="U24633" s="73"/>
      <c r="V24633" s="73"/>
      <c r="X24633" s="12"/>
    </row>
    <row r="24634" spans="2:24" x14ac:dyDescent="0.3">
      <c r="B24634" s="73"/>
      <c r="D24634" s="73"/>
      <c r="P24634" s="73"/>
      <c r="T24634" s="73"/>
      <c r="U24634" s="73"/>
      <c r="V24634" s="73"/>
      <c r="X24634" s="12"/>
    </row>
    <row r="24635" spans="2:24" x14ac:dyDescent="0.3">
      <c r="B24635" s="73"/>
      <c r="D24635" s="73"/>
      <c r="P24635" s="73"/>
      <c r="T24635" s="73"/>
      <c r="U24635" s="73"/>
      <c r="V24635" s="73"/>
      <c r="X24635" s="12"/>
    </row>
    <row r="24636" spans="2:24" x14ac:dyDescent="0.3">
      <c r="B24636" s="73"/>
      <c r="D24636" s="73"/>
      <c r="P24636" s="73"/>
      <c r="T24636" s="73"/>
      <c r="U24636" s="73"/>
      <c r="V24636" s="73"/>
      <c r="X24636" s="12"/>
    </row>
    <row r="24637" spans="2:24" x14ac:dyDescent="0.3">
      <c r="B24637" s="73"/>
      <c r="D24637" s="73"/>
      <c r="P24637" s="73"/>
      <c r="T24637" s="73"/>
      <c r="U24637" s="73"/>
      <c r="V24637" s="73"/>
      <c r="X24637" s="12"/>
    </row>
    <row r="24638" spans="2:24" x14ac:dyDescent="0.3">
      <c r="B24638" s="73"/>
      <c r="D24638" s="73"/>
      <c r="P24638" s="73"/>
      <c r="T24638" s="73"/>
      <c r="U24638" s="73"/>
      <c r="V24638" s="73"/>
      <c r="X24638" s="12"/>
    </row>
    <row r="24639" spans="2:24" x14ac:dyDescent="0.3">
      <c r="B24639" s="73"/>
      <c r="D24639" s="73"/>
      <c r="P24639" s="73"/>
      <c r="T24639" s="73"/>
      <c r="U24639" s="73"/>
      <c r="V24639" s="73"/>
      <c r="X24639" s="12"/>
    </row>
    <row r="24640" spans="2:24" x14ac:dyDescent="0.3">
      <c r="B24640" s="73"/>
      <c r="D24640" s="73"/>
      <c r="P24640" s="73"/>
      <c r="T24640" s="73"/>
      <c r="U24640" s="73"/>
      <c r="V24640" s="73"/>
      <c r="X24640" s="12"/>
    </row>
    <row r="24641" spans="2:24" x14ac:dyDescent="0.3">
      <c r="B24641" s="73"/>
      <c r="D24641" s="73"/>
      <c r="P24641" s="73"/>
      <c r="T24641" s="73"/>
      <c r="U24641" s="73"/>
      <c r="V24641" s="73"/>
      <c r="X24641" s="12"/>
    </row>
    <row r="24642" spans="2:24" x14ac:dyDescent="0.3">
      <c r="B24642" s="73"/>
      <c r="D24642" s="73"/>
      <c r="P24642" s="73"/>
      <c r="T24642" s="73"/>
      <c r="U24642" s="73"/>
      <c r="V24642" s="73"/>
      <c r="X24642" s="12"/>
    </row>
    <row r="24643" spans="2:24" x14ac:dyDescent="0.3">
      <c r="B24643" s="73"/>
      <c r="D24643" s="73"/>
      <c r="P24643" s="73"/>
      <c r="T24643" s="73"/>
      <c r="U24643" s="73"/>
      <c r="V24643" s="73"/>
      <c r="X24643" s="12"/>
    </row>
    <row r="24644" spans="2:24" x14ac:dyDescent="0.3">
      <c r="B24644" s="73"/>
      <c r="D24644" s="73"/>
      <c r="P24644" s="73"/>
      <c r="T24644" s="73"/>
      <c r="U24644" s="73"/>
      <c r="V24644" s="73"/>
      <c r="X24644" s="12"/>
    </row>
    <row r="24645" spans="2:24" x14ac:dyDescent="0.3">
      <c r="B24645" s="73"/>
      <c r="D24645" s="73"/>
      <c r="P24645" s="73"/>
      <c r="T24645" s="73"/>
      <c r="U24645" s="73"/>
      <c r="V24645" s="73"/>
      <c r="X24645" s="12"/>
    </row>
    <row r="24646" spans="2:24" x14ac:dyDescent="0.3">
      <c r="B24646" s="73"/>
      <c r="D24646" s="73"/>
      <c r="P24646" s="73"/>
      <c r="T24646" s="73"/>
      <c r="U24646" s="73"/>
      <c r="V24646" s="73"/>
      <c r="X24646" s="12"/>
    </row>
    <row r="24647" spans="2:24" x14ac:dyDescent="0.3">
      <c r="B24647" s="73"/>
      <c r="D24647" s="73"/>
      <c r="P24647" s="73"/>
      <c r="T24647" s="73"/>
      <c r="U24647" s="73"/>
      <c r="V24647" s="73"/>
      <c r="X24647" s="12"/>
    </row>
    <row r="24648" spans="2:24" x14ac:dyDescent="0.3">
      <c r="B24648" s="73"/>
      <c r="D24648" s="73"/>
      <c r="P24648" s="73"/>
      <c r="T24648" s="73"/>
      <c r="U24648" s="73"/>
      <c r="V24648" s="73"/>
      <c r="X24648" s="12"/>
    </row>
    <row r="24649" spans="2:24" x14ac:dyDescent="0.3">
      <c r="B24649" s="73"/>
      <c r="D24649" s="73"/>
      <c r="P24649" s="73"/>
      <c r="T24649" s="73"/>
      <c r="U24649" s="73"/>
      <c r="V24649" s="73"/>
      <c r="X24649" s="12"/>
    </row>
    <row r="24650" spans="2:24" x14ac:dyDescent="0.3">
      <c r="B24650" s="73"/>
      <c r="D24650" s="73"/>
      <c r="P24650" s="73"/>
      <c r="T24650" s="73"/>
      <c r="U24650" s="73"/>
      <c r="V24650" s="73"/>
      <c r="X24650" s="12"/>
    </row>
    <row r="24651" spans="2:24" x14ac:dyDescent="0.3">
      <c r="B24651" s="73"/>
      <c r="D24651" s="73"/>
      <c r="P24651" s="73"/>
      <c r="T24651" s="73"/>
      <c r="U24651" s="73"/>
      <c r="V24651" s="73"/>
      <c r="X24651" s="12"/>
    </row>
    <row r="24652" spans="2:24" x14ac:dyDescent="0.3">
      <c r="B24652" s="73"/>
      <c r="D24652" s="73"/>
      <c r="P24652" s="73"/>
      <c r="T24652" s="73"/>
      <c r="U24652" s="73"/>
      <c r="V24652" s="73"/>
      <c r="X24652" s="12"/>
    </row>
    <row r="24653" spans="2:24" x14ac:dyDescent="0.3">
      <c r="B24653" s="73"/>
      <c r="D24653" s="73"/>
      <c r="P24653" s="73"/>
      <c r="T24653" s="73"/>
      <c r="U24653" s="73"/>
      <c r="V24653" s="73"/>
      <c r="X24653" s="12"/>
    </row>
    <row r="24654" spans="2:24" x14ac:dyDescent="0.3">
      <c r="B24654" s="73"/>
      <c r="D24654" s="73"/>
      <c r="P24654" s="73"/>
      <c r="T24654" s="73"/>
      <c r="U24654" s="73"/>
      <c r="V24654" s="73"/>
      <c r="X24654" s="12"/>
    </row>
    <row r="24655" spans="2:24" x14ac:dyDescent="0.3">
      <c r="B24655" s="73"/>
      <c r="D24655" s="73"/>
      <c r="P24655" s="73"/>
      <c r="T24655" s="73"/>
      <c r="U24655" s="73"/>
      <c r="V24655" s="73"/>
      <c r="X24655" s="12"/>
    </row>
    <row r="24656" spans="2:24" x14ac:dyDescent="0.3">
      <c r="B24656" s="73"/>
      <c r="D24656" s="73"/>
      <c r="P24656" s="73"/>
      <c r="T24656" s="73"/>
      <c r="U24656" s="73"/>
      <c r="V24656" s="73"/>
      <c r="X24656" s="12"/>
    </row>
    <row r="24657" spans="2:24" x14ac:dyDescent="0.3">
      <c r="B24657" s="73"/>
      <c r="D24657" s="73"/>
      <c r="P24657" s="73"/>
      <c r="T24657" s="73"/>
      <c r="U24657" s="73"/>
      <c r="V24657" s="73"/>
      <c r="X24657" s="12"/>
    </row>
    <row r="24658" spans="2:24" x14ac:dyDescent="0.3">
      <c r="B24658" s="73"/>
      <c r="D24658" s="73"/>
      <c r="P24658" s="73"/>
      <c r="T24658" s="73"/>
      <c r="U24658" s="73"/>
      <c r="V24658" s="73"/>
      <c r="X24658" s="12"/>
    </row>
    <row r="24659" spans="2:24" x14ac:dyDescent="0.3">
      <c r="B24659" s="73"/>
      <c r="D24659" s="73"/>
      <c r="P24659" s="73"/>
      <c r="T24659" s="73"/>
      <c r="U24659" s="73"/>
      <c r="V24659" s="73"/>
      <c r="X24659" s="12"/>
    </row>
    <row r="24660" spans="2:24" x14ac:dyDescent="0.3">
      <c r="B24660" s="73"/>
      <c r="D24660" s="73"/>
      <c r="P24660" s="73"/>
      <c r="T24660" s="73"/>
      <c r="U24660" s="73"/>
      <c r="V24660" s="73"/>
      <c r="X24660" s="12"/>
    </row>
    <row r="24661" spans="2:24" x14ac:dyDescent="0.3">
      <c r="B24661" s="73"/>
      <c r="D24661" s="73"/>
      <c r="P24661" s="73"/>
      <c r="T24661" s="73"/>
      <c r="U24661" s="73"/>
      <c r="V24661" s="73"/>
      <c r="X24661" s="12"/>
    </row>
    <row r="24662" spans="2:24" x14ac:dyDescent="0.3">
      <c r="B24662" s="73"/>
      <c r="D24662" s="73"/>
      <c r="P24662" s="73"/>
      <c r="T24662" s="73"/>
      <c r="U24662" s="73"/>
      <c r="V24662" s="73"/>
      <c r="X24662" s="12"/>
    </row>
    <row r="24663" spans="2:24" x14ac:dyDescent="0.3">
      <c r="B24663" s="73"/>
      <c r="D24663" s="73"/>
      <c r="P24663" s="73"/>
      <c r="T24663" s="73"/>
      <c r="U24663" s="73"/>
      <c r="V24663" s="73"/>
      <c r="X24663" s="12"/>
    </row>
    <row r="24664" spans="2:24" x14ac:dyDescent="0.3">
      <c r="B24664" s="73"/>
      <c r="D24664" s="73"/>
      <c r="P24664" s="73"/>
      <c r="T24664" s="73"/>
      <c r="U24664" s="73"/>
      <c r="V24664" s="73"/>
      <c r="X24664" s="12"/>
    </row>
    <row r="24665" spans="2:24" x14ac:dyDescent="0.3">
      <c r="B24665" s="73"/>
      <c r="D24665" s="73"/>
      <c r="P24665" s="73"/>
      <c r="T24665" s="73"/>
      <c r="U24665" s="73"/>
      <c r="V24665" s="73"/>
      <c r="X24665" s="12"/>
    </row>
    <row r="24666" spans="2:24" x14ac:dyDescent="0.3">
      <c r="B24666" s="73"/>
      <c r="D24666" s="73"/>
      <c r="P24666" s="73"/>
      <c r="T24666" s="73"/>
      <c r="U24666" s="73"/>
      <c r="V24666" s="73"/>
      <c r="X24666" s="12"/>
    </row>
    <row r="24667" spans="2:24" x14ac:dyDescent="0.3">
      <c r="B24667" s="73"/>
      <c r="D24667" s="73"/>
      <c r="P24667" s="73"/>
      <c r="T24667" s="73"/>
      <c r="U24667" s="73"/>
      <c r="V24667" s="73"/>
      <c r="X24667" s="12"/>
    </row>
    <row r="24668" spans="2:24" x14ac:dyDescent="0.3">
      <c r="B24668" s="73"/>
      <c r="D24668" s="73"/>
      <c r="P24668" s="73"/>
      <c r="T24668" s="73"/>
      <c r="U24668" s="73"/>
      <c r="V24668" s="73"/>
      <c r="X24668" s="12"/>
    </row>
    <row r="24669" spans="2:24" x14ac:dyDescent="0.3">
      <c r="B24669" s="73"/>
      <c r="D24669" s="73"/>
      <c r="P24669" s="73"/>
      <c r="T24669" s="73"/>
      <c r="U24669" s="73"/>
      <c r="V24669" s="73"/>
      <c r="X24669" s="12"/>
    </row>
    <row r="24670" spans="2:24" x14ac:dyDescent="0.3">
      <c r="B24670" s="73"/>
      <c r="D24670" s="73"/>
      <c r="P24670" s="73"/>
      <c r="T24670" s="73"/>
      <c r="U24670" s="73"/>
      <c r="V24670" s="73"/>
      <c r="X24670" s="12"/>
    </row>
    <row r="24671" spans="2:24" x14ac:dyDescent="0.3">
      <c r="B24671" s="73"/>
      <c r="D24671" s="73"/>
      <c r="P24671" s="73"/>
      <c r="T24671" s="73"/>
      <c r="U24671" s="73"/>
      <c r="V24671" s="73"/>
      <c r="X24671" s="12"/>
    </row>
    <row r="24672" spans="2:24" x14ac:dyDescent="0.3">
      <c r="B24672" s="73"/>
      <c r="D24672" s="73"/>
      <c r="P24672" s="73"/>
      <c r="T24672" s="73"/>
      <c r="U24672" s="73"/>
      <c r="V24672" s="73"/>
      <c r="X24672" s="12"/>
    </row>
    <row r="24673" spans="2:24" x14ac:dyDescent="0.3">
      <c r="B24673" s="73"/>
      <c r="D24673" s="73"/>
      <c r="P24673" s="73"/>
      <c r="T24673" s="73"/>
      <c r="U24673" s="73"/>
      <c r="V24673" s="73"/>
      <c r="X24673" s="12"/>
    </row>
    <row r="24674" spans="2:24" x14ac:dyDescent="0.3">
      <c r="B24674" s="73"/>
      <c r="D24674" s="73"/>
      <c r="P24674" s="73"/>
      <c r="T24674" s="73"/>
      <c r="U24674" s="73"/>
      <c r="V24674" s="73"/>
      <c r="X24674" s="12"/>
    </row>
    <row r="24675" spans="2:24" x14ac:dyDescent="0.3">
      <c r="B24675" s="73"/>
      <c r="D24675" s="73"/>
      <c r="P24675" s="73"/>
      <c r="T24675" s="73"/>
      <c r="U24675" s="73"/>
      <c r="V24675" s="73"/>
      <c r="X24675" s="12"/>
    </row>
    <row r="24676" spans="2:24" x14ac:dyDescent="0.3">
      <c r="B24676" s="73"/>
      <c r="D24676" s="73"/>
      <c r="P24676" s="73"/>
      <c r="T24676" s="73"/>
      <c r="U24676" s="73"/>
      <c r="V24676" s="73"/>
      <c r="X24676" s="12"/>
    </row>
    <row r="24677" spans="2:24" x14ac:dyDescent="0.3">
      <c r="B24677" s="73"/>
      <c r="D24677" s="73"/>
      <c r="P24677" s="73"/>
      <c r="T24677" s="73"/>
      <c r="U24677" s="73"/>
      <c r="V24677" s="73"/>
      <c r="X24677" s="12"/>
    </row>
    <row r="24678" spans="2:24" x14ac:dyDescent="0.3">
      <c r="B24678" s="73"/>
      <c r="D24678" s="73"/>
      <c r="P24678" s="73"/>
      <c r="T24678" s="73"/>
      <c r="U24678" s="73"/>
      <c r="V24678" s="73"/>
      <c r="X24678" s="12"/>
    </row>
    <row r="24679" spans="2:24" x14ac:dyDescent="0.3">
      <c r="B24679" s="73"/>
      <c r="D24679" s="73"/>
      <c r="P24679" s="73"/>
      <c r="T24679" s="73"/>
      <c r="U24679" s="73"/>
      <c r="V24679" s="73"/>
      <c r="X24679" s="12"/>
    </row>
    <row r="24680" spans="2:24" x14ac:dyDescent="0.3">
      <c r="B24680" s="73"/>
      <c r="D24680" s="73"/>
      <c r="P24680" s="73"/>
      <c r="T24680" s="73"/>
      <c r="U24680" s="73"/>
      <c r="V24680" s="73"/>
      <c r="X24680" s="12"/>
    </row>
    <row r="24681" spans="2:24" x14ac:dyDescent="0.3">
      <c r="B24681" s="73"/>
      <c r="D24681" s="73"/>
      <c r="P24681" s="73"/>
      <c r="T24681" s="73"/>
      <c r="U24681" s="73"/>
      <c r="V24681" s="73"/>
      <c r="X24681" s="12"/>
    </row>
    <row r="24682" spans="2:24" x14ac:dyDescent="0.3">
      <c r="B24682" s="73"/>
      <c r="D24682" s="73"/>
      <c r="P24682" s="73"/>
      <c r="T24682" s="73"/>
      <c r="U24682" s="73"/>
      <c r="V24682" s="73"/>
      <c r="X24682" s="12"/>
    </row>
    <row r="24683" spans="2:24" x14ac:dyDescent="0.3">
      <c r="B24683" s="73"/>
      <c r="D24683" s="73"/>
      <c r="P24683" s="73"/>
      <c r="T24683" s="73"/>
      <c r="U24683" s="73"/>
      <c r="V24683" s="73"/>
      <c r="X24683" s="12"/>
    </row>
    <row r="24684" spans="2:24" x14ac:dyDescent="0.3">
      <c r="B24684" s="73"/>
      <c r="D24684" s="73"/>
      <c r="P24684" s="73"/>
      <c r="T24684" s="73"/>
      <c r="U24684" s="73"/>
      <c r="V24684" s="73"/>
      <c r="X24684" s="12"/>
    </row>
    <row r="24685" spans="2:24" x14ac:dyDescent="0.3">
      <c r="B24685" s="73"/>
      <c r="D24685" s="73"/>
      <c r="P24685" s="73"/>
      <c r="T24685" s="73"/>
      <c r="U24685" s="73"/>
      <c r="V24685" s="73"/>
      <c r="X24685" s="12"/>
    </row>
    <row r="24686" spans="2:24" x14ac:dyDescent="0.3">
      <c r="B24686" s="73"/>
      <c r="D24686" s="73"/>
      <c r="P24686" s="73"/>
      <c r="T24686" s="73"/>
      <c r="U24686" s="73"/>
      <c r="V24686" s="73"/>
      <c r="X24686" s="12"/>
    </row>
    <row r="24687" spans="2:24" x14ac:dyDescent="0.3">
      <c r="B24687" s="73"/>
      <c r="D24687" s="73"/>
      <c r="P24687" s="73"/>
      <c r="T24687" s="73"/>
      <c r="U24687" s="73"/>
      <c r="V24687" s="73"/>
      <c r="X24687" s="12"/>
    </row>
    <row r="24688" spans="2:24" x14ac:dyDescent="0.3">
      <c r="B24688" s="73"/>
      <c r="D24688" s="73"/>
      <c r="P24688" s="73"/>
      <c r="T24688" s="73"/>
      <c r="U24688" s="73"/>
      <c r="V24688" s="73"/>
      <c r="X24688" s="12"/>
    </row>
    <row r="24689" spans="2:24" x14ac:dyDescent="0.3">
      <c r="B24689" s="73"/>
      <c r="D24689" s="73"/>
      <c r="P24689" s="73"/>
      <c r="T24689" s="73"/>
      <c r="U24689" s="73"/>
      <c r="V24689" s="73"/>
      <c r="X24689" s="12"/>
    </row>
    <row r="24690" spans="2:24" x14ac:dyDescent="0.3">
      <c r="B24690" s="73"/>
      <c r="D24690" s="73"/>
      <c r="P24690" s="73"/>
      <c r="T24690" s="73"/>
      <c r="U24690" s="73"/>
      <c r="V24690" s="73"/>
      <c r="X24690" s="12"/>
    </row>
    <row r="24691" spans="2:24" x14ac:dyDescent="0.3">
      <c r="B24691" s="73"/>
      <c r="D24691" s="73"/>
      <c r="P24691" s="73"/>
      <c r="T24691" s="73"/>
      <c r="U24691" s="73"/>
      <c r="V24691" s="73"/>
      <c r="X24691" s="12"/>
    </row>
    <row r="24692" spans="2:24" x14ac:dyDescent="0.3">
      <c r="B24692" s="73"/>
      <c r="D24692" s="73"/>
      <c r="P24692" s="73"/>
      <c r="T24692" s="73"/>
      <c r="U24692" s="73"/>
      <c r="V24692" s="73"/>
      <c r="X24692" s="12"/>
    </row>
    <row r="24693" spans="2:24" x14ac:dyDescent="0.3">
      <c r="B24693" s="73"/>
      <c r="D24693" s="73"/>
      <c r="P24693" s="73"/>
      <c r="T24693" s="73"/>
      <c r="U24693" s="73"/>
      <c r="V24693" s="73"/>
      <c r="X24693" s="12"/>
    </row>
    <row r="24694" spans="2:24" x14ac:dyDescent="0.3">
      <c r="B24694" s="73"/>
      <c r="D24694" s="73"/>
      <c r="P24694" s="73"/>
      <c r="T24694" s="73"/>
      <c r="U24694" s="73"/>
      <c r="V24694" s="73"/>
      <c r="X24694" s="12"/>
    </row>
    <row r="24695" spans="2:24" x14ac:dyDescent="0.3">
      <c r="B24695" s="73"/>
      <c r="D24695" s="73"/>
      <c r="P24695" s="73"/>
      <c r="T24695" s="73"/>
      <c r="U24695" s="73"/>
      <c r="V24695" s="73"/>
      <c r="X24695" s="12"/>
    </row>
    <row r="24696" spans="2:24" x14ac:dyDescent="0.3">
      <c r="B24696" s="73"/>
      <c r="D24696" s="73"/>
      <c r="P24696" s="73"/>
      <c r="T24696" s="73"/>
      <c r="U24696" s="73"/>
      <c r="V24696" s="73"/>
      <c r="X24696" s="12"/>
    </row>
    <row r="24697" spans="2:24" x14ac:dyDescent="0.3">
      <c r="B24697" s="73"/>
      <c r="D24697" s="73"/>
      <c r="P24697" s="73"/>
      <c r="T24697" s="73"/>
      <c r="U24697" s="73"/>
      <c r="V24697" s="73"/>
      <c r="X24697" s="12"/>
    </row>
    <row r="24698" spans="2:24" x14ac:dyDescent="0.3">
      <c r="B24698" s="73"/>
      <c r="D24698" s="73"/>
      <c r="P24698" s="73"/>
      <c r="T24698" s="73"/>
      <c r="U24698" s="73"/>
      <c r="V24698" s="73"/>
      <c r="X24698" s="12"/>
    </row>
    <row r="24699" spans="2:24" x14ac:dyDescent="0.3">
      <c r="B24699" s="73"/>
      <c r="D24699" s="73"/>
      <c r="P24699" s="73"/>
      <c r="T24699" s="73"/>
      <c r="U24699" s="73"/>
      <c r="V24699" s="73"/>
      <c r="X24699" s="12"/>
    </row>
    <row r="24700" spans="2:24" x14ac:dyDescent="0.3">
      <c r="B24700" s="73"/>
      <c r="D24700" s="73"/>
      <c r="P24700" s="73"/>
      <c r="T24700" s="73"/>
      <c r="U24700" s="73"/>
      <c r="V24700" s="73"/>
      <c r="X24700" s="12"/>
    </row>
    <row r="24701" spans="2:24" x14ac:dyDescent="0.3">
      <c r="B24701" s="73"/>
      <c r="D24701" s="73"/>
      <c r="P24701" s="73"/>
      <c r="T24701" s="73"/>
      <c r="U24701" s="73"/>
      <c r="V24701" s="73"/>
      <c r="X24701" s="12"/>
    </row>
    <row r="24702" spans="2:24" x14ac:dyDescent="0.3">
      <c r="B24702" s="73"/>
      <c r="D24702" s="73"/>
      <c r="P24702" s="73"/>
      <c r="T24702" s="73"/>
      <c r="U24702" s="73"/>
      <c r="V24702" s="73"/>
      <c r="X24702" s="12"/>
    </row>
    <row r="24703" spans="2:24" x14ac:dyDescent="0.3">
      <c r="B24703" s="73"/>
      <c r="D24703" s="73"/>
      <c r="P24703" s="73"/>
      <c r="T24703" s="73"/>
      <c r="U24703" s="73"/>
      <c r="V24703" s="73"/>
      <c r="X24703" s="12"/>
    </row>
    <row r="24704" spans="2:24" x14ac:dyDescent="0.3">
      <c r="B24704" s="73"/>
      <c r="D24704" s="73"/>
      <c r="P24704" s="73"/>
      <c r="T24704" s="73"/>
      <c r="U24704" s="73"/>
      <c r="V24704" s="73"/>
      <c r="X24704" s="12"/>
    </row>
    <row r="24705" spans="2:24" x14ac:dyDescent="0.3">
      <c r="B24705" s="73"/>
      <c r="D24705" s="73"/>
      <c r="P24705" s="73"/>
      <c r="T24705" s="73"/>
      <c r="U24705" s="73"/>
      <c r="V24705" s="73"/>
      <c r="X24705" s="12"/>
    </row>
    <row r="24706" spans="2:24" x14ac:dyDescent="0.3">
      <c r="B24706" s="73"/>
      <c r="D24706" s="73"/>
      <c r="P24706" s="73"/>
      <c r="T24706" s="73"/>
      <c r="U24706" s="73"/>
      <c r="V24706" s="73"/>
      <c r="X24706" s="12"/>
    </row>
    <row r="24707" spans="2:24" x14ac:dyDescent="0.3">
      <c r="B24707" s="73"/>
      <c r="D24707" s="73"/>
      <c r="P24707" s="73"/>
      <c r="T24707" s="73"/>
      <c r="U24707" s="73"/>
      <c r="V24707" s="73"/>
      <c r="X24707" s="12"/>
    </row>
    <row r="24708" spans="2:24" x14ac:dyDescent="0.3">
      <c r="B24708" s="73"/>
      <c r="D24708" s="73"/>
      <c r="P24708" s="73"/>
      <c r="T24708" s="73"/>
      <c r="U24708" s="73"/>
      <c r="V24708" s="73"/>
      <c r="X24708" s="12"/>
    </row>
    <row r="24709" spans="2:24" x14ac:dyDescent="0.3">
      <c r="B24709" s="73"/>
      <c r="D24709" s="73"/>
      <c r="P24709" s="73"/>
      <c r="T24709" s="73"/>
      <c r="U24709" s="73"/>
      <c r="V24709" s="73"/>
      <c r="X24709" s="12"/>
    </row>
    <row r="24710" spans="2:24" x14ac:dyDescent="0.3">
      <c r="B24710" s="73"/>
      <c r="D24710" s="73"/>
      <c r="P24710" s="73"/>
      <c r="T24710" s="73"/>
      <c r="U24710" s="73"/>
      <c r="V24710" s="73"/>
      <c r="X24710" s="12"/>
    </row>
    <row r="24711" spans="2:24" x14ac:dyDescent="0.3">
      <c r="B24711" s="73"/>
      <c r="D24711" s="73"/>
      <c r="P24711" s="73"/>
      <c r="T24711" s="73"/>
      <c r="U24711" s="73"/>
      <c r="V24711" s="73"/>
      <c r="X24711" s="12"/>
    </row>
    <row r="24712" spans="2:24" x14ac:dyDescent="0.3">
      <c r="B24712" s="73"/>
      <c r="D24712" s="73"/>
      <c r="P24712" s="73"/>
      <c r="T24712" s="73"/>
      <c r="U24712" s="73"/>
      <c r="V24712" s="73"/>
      <c r="X24712" s="12"/>
    </row>
    <row r="24713" spans="2:24" x14ac:dyDescent="0.3">
      <c r="B24713" s="73"/>
      <c r="D24713" s="73"/>
      <c r="P24713" s="73"/>
      <c r="T24713" s="73"/>
      <c r="U24713" s="73"/>
      <c r="V24713" s="73"/>
      <c r="X24713" s="12"/>
    </row>
    <row r="24714" spans="2:24" x14ac:dyDescent="0.3">
      <c r="B24714" s="73"/>
      <c r="D24714" s="73"/>
      <c r="P24714" s="73"/>
      <c r="T24714" s="73"/>
      <c r="U24714" s="73"/>
      <c r="V24714" s="73"/>
      <c r="X24714" s="12"/>
    </row>
    <row r="24715" spans="2:24" x14ac:dyDescent="0.3">
      <c r="B24715" s="73"/>
      <c r="D24715" s="73"/>
      <c r="P24715" s="73"/>
      <c r="T24715" s="73"/>
      <c r="U24715" s="73"/>
      <c r="V24715" s="73"/>
      <c r="X24715" s="12"/>
    </row>
    <row r="24716" spans="2:24" x14ac:dyDescent="0.3">
      <c r="B24716" s="73"/>
      <c r="D24716" s="73"/>
      <c r="P24716" s="73"/>
      <c r="T24716" s="73"/>
      <c r="U24716" s="73"/>
      <c r="V24716" s="73"/>
      <c r="X24716" s="12"/>
    </row>
    <row r="24717" spans="2:24" x14ac:dyDescent="0.3">
      <c r="B24717" s="73"/>
      <c r="D24717" s="73"/>
      <c r="P24717" s="73"/>
      <c r="T24717" s="73"/>
      <c r="U24717" s="73"/>
      <c r="V24717" s="73"/>
      <c r="X24717" s="12"/>
    </row>
    <row r="24718" spans="2:24" x14ac:dyDescent="0.3">
      <c r="B24718" s="73"/>
      <c r="D24718" s="73"/>
      <c r="P24718" s="73"/>
      <c r="T24718" s="73"/>
      <c r="U24718" s="73"/>
      <c r="V24718" s="73"/>
      <c r="X24718" s="12"/>
    </row>
    <row r="24719" spans="2:24" x14ac:dyDescent="0.3">
      <c r="B24719" s="73"/>
      <c r="D24719" s="73"/>
      <c r="P24719" s="73"/>
      <c r="T24719" s="73"/>
      <c r="U24719" s="73"/>
      <c r="V24719" s="73"/>
      <c r="X24719" s="12"/>
    </row>
    <row r="24720" spans="2:24" x14ac:dyDescent="0.3">
      <c r="B24720" s="73"/>
      <c r="D24720" s="73"/>
      <c r="P24720" s="73"/>
      <c r="T24720" s="73"/>
      <c r="U24720" s="73"/>
      <c r="V24720" s="73"/>
      <c r="X24720" s="12"/>
    </row>
    <row r="24721" spans="2:24" x14ac:dyDescent="0.3">
      <c r="B24721" s="73"/>
      <c r="D24721" s="73"/>
      <c r="P24721" s="73"/>
      <c r="T24721" s="73"/>
      <c r="U24721" s="73"/>
      <c r="V24721" s="73"/>
      <c r="X24721" s="12"/>
    </row>
    <row r="24722" spans="2:24" x14ac:dyDescent="0.3">
      <c r="B24722" s="73"/>
      <c r="D24722" s="73"/>
      <c r="P24722" s="73"/>
      <c r="T24722" s="73"/>
      <c r="U24722" s="73"/>
      <c r="V24722" s="73"/>
      <c r="X24722" s="12"/>
    </row>
    <row r="24723" spans="2:24" x14ac:dyDescent="0.3">
      <c r="B24723" s="73"/>
      <c r="D24723" s="73"/>
      <c r="P24723" s="73"/>
      <c r="T24723" s="73"/>
      <c r="U24723" s="73"/>
      <c r="V24723" s="73"/>
      <c r="X24723" s="12"/>
    </row>
    <row r="24724" spans="2:24" x14ac:dyDescent="0.3">
      <c r="B24724" s="73"/>
      <c r="D24724" s="73"/>
      <c r="P24724" s="73"/>
      <c r="T24724" s="73"/>
      <c r="U24724" s="73"/>
      <c r="V24724" s="73"/>
      <c r="X24724" s="12"/>
    </row>
    <row r="24725" spans="2:24" x14ac:dyDescent="0.3">
      <c r="B24725" s="73"/>
      <c r="D24725" s="73"/>
      <c r="P24725" s="73"/>
      <c r="T24725" s="73"/>
      <c r="U24725" s="73"/>
      <c r="V24725" s="73"/>
      <c r="X24725" s="12"/>
    </row>
    <row r="24726" spans="2:24" x14ac:dyDescent="0.3">
      <c r="B24726" s="73"/>
      <c r="D24726" s="73"/>
      <c r="P24726" s="73"/>
      <c r="T24726" s="73"/>
      <c r="U24726" s="73"/>
      <c r="V24726" s="73"/>
      <c r="X24726" s="12"/>
    </row>
    <row r="24727" spans="2:24" x14ac:dyDescent="0.3">
      <c r="B24727" s="73"/>
      <c r="D24727" s="73"/>
      <c r="P24727" s="73"/>
      <c r="T24727" s="73"/>
      <c r="U24727" s="73"/>
      <c r="V24727" s="73"/>
      <c r="X24727" s="12"/>
    </row>
    <row r="24728" spans="2:24" x14ac:dyDescent="0.3">
      <c r="B24728" s="73"/>
      <c r="D24728" s="73"/>
      <c r="P24728" s="73"/>
      <c r="T24728" s="73"/>
      <c r="U24728" s="73"/>
      <c r="V24728" s="73"/>
      <c r="X24728" s="12"/>
    </row>
    <row r="24729" spans="2:24" x14ac:dyDescent="0.3">
      <c r="B24729" s="73"/>
      <c r="D24729" s="73"/>
      <c r="P24729" s="73"/>
      <c r="T24729" s="73"/>
      <c r="U24729" s="73"/>
      <c r="V24729" s="73"/>
      <c r="X24729" s="12"/>
    </row>
    <row r="24730" spans="2:24" x14ac:dyDescent="0.3">
      <c r="B24730" s="73"/>
      <c r="D24730" s="73"/>
      <c r="P24730" s="73"/>
      <c r="T24730" s="73"/>
      <c r="U24730" s="73"/>
      <c r="V24730" s="73"/>
      <c r="X24730" s="12"/>
    </row>
    <row r="24731" spans="2:24" x14ac:dyDescent="0.3">
      <c r="B24731" s="73"/>
      <c r="D24731" s="73"/>
      <c r="P24731" s="73"/>
      <c r="T24731" s="73"/>
      <c r="U24731" s="73"/>
      <c r="V24731" s="73"/>
      <c r="X24731" s="12"/>
    </row>
    <row r="24732" spans="2:24" x14ac:dyDescent="0.3">
      <c r="B24732" s="73"/>
      <c r="D24732" s="73"/>
      <c r="P24732" s="73"/>
      <c r="T24732" s="73"/>
      <c r="U24732" s="73"/>
      <c r="V24732" s="73"/>
      <c r="X24732" s="12"/>
    </row>
    <row r="24733" spans="2:24" x14ac:dyDescent="0.3">
      <c r="B24733" s="73"/>
      <c r="D24733" s="73"/>
      <c r="P24733" s="73"/>
      <c r="T24733" s="73"/>
      <c r="U24733" s="73"/>
      <c r="V24733" s="73"/>
      <c r="X24733" s="12"/>
    </row>
    <row r="24734" spans="2:24" x14ac:dyDescent="0.3">
      <c r="B24734" s="73"/>
      <c r="D24734" s="73"/>
      <c r="P24734" s="73"/>
      <c r="T24734" s="73"/>
      <c r="U24734" s="73"/>
      <c r="V24734" s="73"/>
      <c r="X24734" s="12"/>
    </row>
    <row r="24735" spans="2:24" x14ac:dyDescent="0.3">
      <c r="B24735" s="73"/>
      <c r="D24735" s="73"/>
      <c r="P24735" s="73"/>
      <c r="T24735" s="73"/>
      <c r="U24735" s="73"/>
      <c r="V24735" s="73"/>
      <c r="X24735" s="12"/>
    </row>
    <row r="24736" spans="2:24" x14ac:dyDescent="0.3">
      <c r="B24736" s="73"/>
      <c r="D24736" s="73"/>
      <c r="P24736" s="73"/>
      <c r="T24736" s="73"/>
      <c r="U24736" s="73"/>
      <c r="V24736" s="73"/>
      <c r="X24736" s="12"/>
    </row>
    <row r="24737" spans="2:24" x14ac:dyDescent="0.3">
      <c r="B24737" s="73"/>
      <c r="D24737" s="73"/>
      <c r="P24737" s="73"/>
      <c r="T24737" s="73"/>
      <c r="U24737" s="73"/>
      <c r="V24737" s="73"/>
      <c r="X24737" s="12"/>
    </row>
    <row r="24738" spans="2:24" x14ac:dyDescent="0.3">
      <c r="B24738" s="73"/>
      <c r="D24738" s="73"/>
      <c r="P24738" s="73"/>
      <c r="T24738" s="73"/>
      <c r="U24738" s="73"/>
      <c r="V24738" s="73"/>
      <c r="X24738" s="12"/>
    </row>
    <row r="24739" spans="2:24" x14ac:dyDescent="0.3">
      <c r="B24739" s="73"/>
      <c r="D24739" s="73"/>
      <c r="P24739" s="73"/>
      <c r="T24739" s="73"/>
      <c r="U24739" s="73"/>
      <c r="V24739" s="73"/>
      <c r="X24739" s="12"/>
    </row>
    <row r="24740" spans="2:24" x14ac:dyDescent="0.3">
      <c r="B24740" s="73"/>
      <c r="D24740" s="73"/>
      <c r="P24740" s="73"/>
      <c r="T24740" s="73"/>
      <c r="U24740" s="73"/>
      <c r="V24740" s="73"/>
      <c r="X24740" s="12"/>
    </row>
    <row r="24741" spans="2:24" x14ac:dyDescent="0.3">
      <c r="B24741" s="73"/>
      <c r="D24741" s="73"/>
      <c r="P24741" s="73"/>
      <c r="T24741" s="73"/>
      <c r="U24741" s="73"/>
      <c r="V24741" s="73"/>
      <c r="X24741" s="12"/>
    </row>
    <row r="24742" spans="2:24" x14ac:dyDescent="0.3">
      <c r="B24742" s="73"/>
      <c r="D24742" s="73"/>
      <c r="P24742" s="73"/>
      <c r="T24742" s="73"/>
      <c r="U24742" s="73"/>
      <c r="V24742" s="73"/>
      <c r="X24742" s="12"/>
    </row>
    <row r="24743" spans="2:24" x14ac:dyDescent="0.3">
      <c r="B24743" s="73"/>
      <c r="D24743" s="73"/>
      <c r="P24743" s="73"/>
      <c r="T24743" s="73"/>
      <c r="U24743" s="73"/>
      <c r="V24743" s="73"/>
      <c r="X24743" s="12"/>
    </row>
    <row r="24744" spans="2:24" x14ac:dyDescent="0.3">
      <c r="B24744" s="73"/>
      <c r="D24744" s="73"/>
      <c r="P24744" s="73"/>
      <c r="T24744" s="73"/>
      <c r="U24744" s="73"/>
      <c r="V24744" s="73"/>
      <c r="X24744" s="12"/>
    </row>
    <row r="24745" spans="2:24" x14ac:dyDescent="0.3">
      <c r="B24745" s="73"/>
      <c r="D24745" s="73"/>
      <c r="P24745" s="73"/>
      <c r="T24745" s="73"/>
      <c r="U24745" s="73"/>
      <c r="V24745" s="73"/>
      <c r="X24745" s="12"/>
    </row>
    <row r="24746" spans="2:24" x14ac:dyDescent="0.3">
      <c r="B24746" s="73"/>
      <c r="D24746" s="73"/>
      <c r="P24746" s="73"/>
      <c r="T24746" s="73"/>
      <c r="U24746" s="73"/>
      <c r="V24746" s="73"/>
      <c r="X24746" s="12"/>
    </row>
    <row r="24747" spans="2:24" x14ac:dyDescent="0.3">
      <c r="B24747" s="73"/>
      <c r="D24747" s="73"/>
      <c r="P24747" s="73"/>
      <c r="T24747" s="73"/>
      <c r="U24747" s="73"/>
      <c r="V24747" s="73"/>
      <c r="X24747" s="12"/>
    </row>
    <row r="24748" spans="2:24" x14ac:dyDescent="0.3">
      <c r="B24748" s="73"/>
      <c r="D24748" s="73"/>
      <c r="P24748" s="73"/>
      <c r="T24748" s="73"/>
      <c r="U24748" s="73"/>
      <c r="V24748" s="73"/>
      <c r="X24748" s="12"/>
    </row>
    <row r="24749" spans="2:24" x14ac:dyDescent="0.3">
      <c r="B24749" s="73"/>
      <c r="D24749" s="73"/>
      <c r="P24749" s="73"/>
      <c r="T24749" s="73"/>
      <c r="U24749" s="73"/>
      <c r="V24749" s="73"/>
      <c r="X24749" s="12"/>
    </row>
    <row r="24750" spans="2:24" x14ac:dyDescent="0.3">
      <c r="B24750" s="73"/>
      <c r="D24750" s="73"/>
      <c r="P24750" s="73"/>
      <c r="T24750" s="73"/>
      <c r="U24750" s="73"/>
      <c r="V24750" s="73"/>
      <c r="X24750" s="12"/>
    </row>
    <row r="24751" spans="2:24" x14ac:dyDescent="0.3">
      <c r="B24751" s="73"/>
      <c r="D24751" s="73"/>
      <c r="P24751" s="73"/>
      <c r="T24751" s="73"/>
      <c r="U24751" s="73"/>
      <c r="V24751" s="73"/>
      <c r="X24751" s="12"/>
    </row>
    <row r="24752" spans="2:24" x14ac:dyDescent="0.3">
      <c r="B24752" s="73"/>
      <c r="D24752" s="73"/>
      <c r="P24752" s="73"/>
      <c r="T24752" s="73"/>
      <c r="U24752" s="73"/>
      <c r="V24752" s="73"/>
      <c r="X24752" s="12"/>
    </row>
    <row r="24753" spans="2:24" x14ac:dyDescent="0.3">
      <c r="B24753" s="73"/>
      <c r="D24753" s="73"/>
      <c r="P24753" s="73"/>
      <c r="T24753" s="73"/>
      <c r="U24753" s="73"/>
      <c r="V24753" s="73"/>
      <c r="X24753" s="12"/>
    </row>
    <row r="24754" spans="2:24" x14ac:dyDescent="0.3">
      <c r="B24754" s="73"/>
      <c r="D24754" s="73"/>
      <c r="P24754" s="73"/>
      <c r="T24754" s="73"/>
      <c r="U24754" s="73"/>
      <c r="V24754" s="73"/>
      <c r="X24754" s="12"/>
    </row>
    <row r="24755" spans="2:24" x14ac:dyDescent="0.3">
      <c r="B24755" s="73"/>
      <c r="D24755" s="73"/>
      <c r="P24755" s="73"/>
      <c r="T24755" s="73"/>
      <c r="U24755" s="73"/>
      <c r="V24755" s="73"/>
      <c r="X24755" s="12"/>
    </row>
    <row r="24756" spans="2:24" x14ac:dyDescent="0.3">
      <c r="B24756" s="73"/>
      <c r="D24756" s="73"/>
      <c r="P24756" s="73"/>
      <c r="T24756" s="73"/>
      <c r="U24756" s="73"/>
      <c r="V24756" s="73"/>
      <c r="X24756" s="12"/>
    </row>
    <row r="24757" spans="2:24" x14ac:dyDescent="0.3">
      <c r="B24757" s="73"/>
      <c r="D24757" s="73"/>
      <c r="P24757" s="73"/>
      <c r="T24757" s="73"/>
      <c r="U24757" s="73"/>
      <c r="V24757" s="73"/>
      <c r="X24757" s="12"/>
    </row>
    <row r="24758" spans="2:24" x14ac:dyDescent="0.3">
      <c r="B24758" s="73"/>
      <c r="D24758" s="73"/>
      <c r="P24758" s="73"/>
      <c r="T24758" s="73"/>
      <c r="U24758" s="73"/>
      <c r="V24758" s="73"/>
      <c r="X24758" s="12"/>
    </row>
    <row r="24759" spans="2:24" x14ac:dyDescent="0.3">
      <c r="B24759" s="73"/>
      <c r="D24759" s="73"/>
      <c r="P24759" s="73"/>
      <c r="T24759" s="73"/>
      <c r="U24759" s="73"/>
      <c r="V24759" s="73"/>
      <c r="X24759" s="12"/>
    </row>
    <row r="24760" spans="2:24" x14ac:dyDescent="0.3">
      <c r="B24760" s="73"/>
      <c r="D24760" s="73"/>
      <c r="P24760" s="73"/>
      <c r="T24760" s="73"/>
      <c r="U24760" s="73"/>
      <c r="V24760" s="73"/>
      <c r="X24760" s="12"/>
    </row>
    <row r="24761" spans="2:24" x14ac:dyDescent="0.3">
      <c r="B24761" s="73"/>
      <c r="D24761" s="73"/>
      <c r="P24761" s="73"/>
      <c r="T24761" s="73"/>
      <c r="U24761" s="73"/>
      <c r="V24761" s="73"/>
      <c r="X24761" s="12"/>
    </row>
    <row r="24762" spans="2:24" x14ac:dyDescent="0.3">
      <c r="B24762" s="73"/>
      <c r="D24762" s="73"/>
      <c r="P24762" s="73"/>
      <c r="T24762" s="73"/>
      <c r="U24762" s="73"/>
      <c r="V24762" s="73"/>
      <c r="X24762" s="12"/>
    </row>
    <row r="24763" spans="2:24" x14ac:dyDescent="0.3">
      <c r="B24763" s="73"/>
      <c r="D24763" s="73"/>
      <c r="P24763" s="73"/>
      <c r="T24763" s="73"/>
      <c r="U24763" s="73"/>
      <c r="V24763" s="73"/>
      <c r="X24763" s="12"/>
    </row>
    <row r="24764" spans="2:24" x14ac:dyDescent="0.3">
      <c r="B24764" s="73"/>
      <c r="D24764" s="73"/>
      <c r="P24764" s="73"/>
      <c r="T24764" s="73"/>
      <c r="U24764" s="73"/>
      <c r="V24764" s="73"/>
      <c r="X24764" s="12"/>
    </row>
    <row r="24765" spans="2:24" x14ac:dyDescent="0.3">
      <c r="B24765" s="73"/>
      <c r="D24765" s="73"/>
      <c r="P24765" s="73"/>
      <c r="T24765" s="73"/>
      <c r="U24765" s="73"/>
      <c r="V24765" s="73"/>
      <c r="X24765" s="12"/>
    </row>
    <row r="24766" spans="2:24" x14ac:dyDescent="0.3">
      <c r="B24766" s="73"/>
      <c r="D24766" s="73"/>
      <c r="P24766" s="73"/>
      <c r="T24766" s="73"/>
      <c r="U24766" s="73"/>
      <c r="V24766" s="73"/>
      <c r="X24766" s="12"/>
    </row>
    <row r="24767" spans="2:24" x14ac:dyDescent="0.3">
      <c r="B24767" s="73"/>
      <c r="D24767" s="73"/>
      <c r="P24767" s="73"/>
      <c r="T24767" s="73"/>
      <c r="U24767" s="73"/>
      <c r="V24767" s="73"/>
      <c r="X24767" s="12"/>
    </row>
    <row r="24768" spans="2:24" x14ac:dyDescent="0.3">
      <c r="B24768" s="73"/>
      <c r="D24768" s="73"/>
      <c r="P24768" s="73"/>
      <c r="T24768" s="73"/>
      <c r="U24768" s="73"/>
      <c r="V24768" s="73"/>
      <c r="X24768" s="12"/>
    </row>
    <row r="24769" spans="2:24" x14ac:dyDescent="0.3">
      <c r="B24769" s="73"/>
      <c r="D24769" s="73"/>
      <c r="P24769" s="73"/>
      <c r="T24769" s="73"/>
      <c r="U24769" s="73"/>
      <c r="V24769" s="73"/>
      <c r="X24769" s="12"/>
    </row>
    <row r="24770" spans="2:24" x14ac:dyDescent="0.3">
      <c r="B24770" s="73"/>
      <c r="D24770" s="73"/>
      <c r="P24770" s="73"/>
      <c r="T24770" s="73"/>
      <c r="U24770" s="73"/>
      <c r="V24770" s="73"/>
      <c r="X24770" s="12"/>
    </row>
    <row r="24771" spans="2:24" x14ac:dyDescent="0.3">
      <c r="B24771" s="73"/>
      <c r="D24771" s="73"/>
      <c r="P24771" s="73"/>
      <c r="T24771" s="73"/>
      <c r="U24771" s="73"/>
      <c r="V24771" s="73"/>
      <c r="X24771" s="12"/>
    </row>
    <row r="24772" spans="2:24" x14ac:dyDescent="0.3">
      <c r="B24772" s="73"/>
      <c r="D24772" s="73"/>
      <c r="P24772" s="73"/>
      <c r="T24772" s="73"/>
      <c r="U24772" s="73"/>
      <c r="V24772" s="73"/>
      <c r="X24772" s="12"/>
    </row>
    <row r="24773" spans="2:24" x14ac:dyDescent="0.3">
      <c r="B24773" s="73"/>
      <c r="D24773" s="73"/>
      <c r="P24773" s="73"/>
      <c r="T24773" s="73"/>
      <c r="U24773" s="73"/>
      <c r="V24773" s="73"/>
      <c r="X24773" s="12"/>
    </row>
    <row r="24774" spans="2:24" x14ac:dyDescent="0.3">
      <c r="B24774" s="73"/>
      <c r="D24774" s="73"/>
      <c r="P24774" s="73"/>
      <c r="T24774" s="73"/>
      <c r="U24774" s="73"/>
      <c r="V24774" s="73"/>
      <c r="X24774" s="12"/>
    </row>
    <row r="24775" spans="2:24" x14ac:dyDescent="0.3">
      <c r="B24775" s="73"/>
      <c r="D24775" s="73"/>
      <c r="P24775" s="73"/>
      <c r="T24775" s="73"/>
      <c r="U24775" s="73"/>
      <c r="V24775" s="73"/>
      <c r="X24775" s="12"/>
    </row>
    <row r="24776" spans="2:24" x14ac:dyDescent="0.3">
      <c r="B24776" s="73"/>
      <c r="D24776" s="73"/>
      <c r="P24776" s="73"/>
      <c r="T24776" s="73"/>
      <c r="U24776" s="73"/>
      <c r="V24776" s="73"/>
      <c r="X24776" s="12"/>
    </row>
    <row r="24777" spans="2:24" x14ac:dyDescent="0.3">
      <c r="B24777" s="73"/>
      <c r="D24777" s="73"/>
      <c r="P24777" s="73"/>
      <c r="T24777" s="73"/>
      <c r="U24777" s="73"/>
      <c r="V24777" s="73"/>
      <c r="X24777" s="12"/>
    </row>
    <row r="24778" spans="2:24" x14ac:dyDescent="0.3">
      <c r="B24778" s="73"/>
      <c r="D24778" s="73"/>
      <c r="P24778" s="73"/>
      <c r="T24778" s="73"/>
      <c r="U24778" s="73"/>
      <c r="V24778" s="73"/>
      <c r="X24778" s="12"/>
    </row>
    <row r="24779" spans="2:24" x14ac:dyDescent="0.3">
      <c r="B24779" s="73"/>
      <c r="D24779" s="73"/>
      <c r="P24779" s="73"/>
      <c r="T24779" s="73"/>
      <c r="U24779" s="73"/>
      <c r="V24779" s="73"/>
      <c r="X24779" s="12"/>
    </row>
    <row r="24780" spans="2:24" x14ac:dyDescent="0.3">
      <c r="B24780" s="73"/>
      <c r="D24780" s="73"/>
      <c r="P24780" s="73"/>
      <c r="T24780" s="73"/>
      <c r="U24780" s="73"/>
      <c r="V24780" s="73"/>
      <c r="X24780" s="12"/>
    </row>
    <row r="24781" spans="2:24" x14ac:dyDescent="0.3">
      <c r="B24781" s="73"/>
      <c r="D24781" s="73"/>
      <c r="P24781" s="73"/>
      <c r="T24781" s="73"/>
      <c r="U24781" s="73"/>
      <c r="V24781" s="73"/>
      <c r="X24781" s="12"/>
    </row>
    <row r="24782" spans="2:24" x14ac:dyDescent="0.3">
      <c r="B24782" s="73"/>
      <c r="D24782" s="73"/>
      <c r="P24782" s="73"/>
      <c r="T24782" s="73"/>
      <c r="U24782" s="73"/>
      <c r="V24782" s="73"/>
      <c r="X24782" s="12"/>
    </row>
    <row r="24783" spans="2:24" x14ac:dyDescent="0.3">
      <c r="B24783" s="73"/>
      <c r="D24783" s="73"/>
      <c r="P24783" s="73"/>
      <c r="T24783" s="73"/>
      <c r="U24783" s="73"/>
      <c r="V24783" s="73"/>
      <c r="X24783" s="12"/>
    </row>
    <row r="24784" spans="2:24" x14ac:dyDescent="0.3">
      <c r="B24784" s="73"/>
      <c r="D24784" s="73"/>
      <c r="P24784" s="73"/>
      <c r="T24784" s="73"/>
      <c r="U24784" s="73"/>
      <c r="V24784" s="73"/>
      <c r="X24784" s="12"/>
    </row>
    <row r="24785" spans="2:24" x14ac:dyDescent="0.3">
      <c r="B24785" s="73"/>
      <c r="D24785" s="73"/>
      <c r="P24785" s="73"/>
      <c r="T24785" s="73"/>
      <c r="U24785" s="73"/>
      <c r="V24785" s="73"/>
      <c r="X24785" s="12"/>
    </row>
    <row r="24786" spans="2:24" x14ac:dyDescent="0.3">
      <c r="B24786" s="73"/>
      <c r="D24786" s="73"/>
      <c r="P24786" s="73"/>
      <c r="T24786" s="73"/>
      <c r="U24786" s="73"/>
      <c r="V24786" s="73"/>
      <c r="X24786" s="12"/>
    </row>
    <row r="24787" spans="2:24" x14ac:dyDescent="0.3">
      <c r="B24787" s="73"/>
      <c r="D24787" s="73"/>
      <c r="P24787" s="73"/>
      <c r="T24787" s="73"/>
      <c r="U24787" s="73"/>
      <c r="V24787" s="73"/>
      <c r="X24787" s="12"/>
    </row>
    <row r="24788" spans="2:24" x14ac:dyDescent="0.3">
      <c r="B24788" s="73"/>
      <c r="D24788" s="73"/>
      <c r="P24788" s="73"/>
      <c r="T24788" s="73"/>
      <c r="U24788" s="73"/>
      <c r="V24788" s="73"/>
      <c r="X24788" s="12"/>
    </row>
    <row r="24789" spans="2:24" x14ac:dyDescent="0.3">
      <c r="B24789" s="73"/>
      <c r="D24789" s="73"/>
      <c r="P24789" s="73"/>
      <c r="T24789" s="73"/>
      <c r="U24789" s="73"/>
      <c r="V24789" s="73"/>
      <c r="X24789" s="12"/>
    </row>
    <row r="24790" spans="2:24" x14ac:dyDescent="0.3">
      <c r="B24790" s="73"/>
      <c r="D24790" s="73"/>
      <c r="P24790" s="73"/>
      <c r="T24790" s="73"/>
      <c r="U24790" s="73"/>
      <c r="V24790" s="73"/>
      <c r="X24790" s="12"/>
    </row>
    <row r="24791" spans="2:24" x14ac:dyDescent="0.3">
      <c r="B24791" s="73"/>
      <c r="D24791" s="73"/>
      <c r="P24791" s="73"/>
      <c r="T24791" s="73"/>
      <c r="U24791" s="73"/>
      <c r="V24791" s="73"/>
      <c r="X24791" s="12"/>
    </row>
    <row r="24792" spans="2:24" x14ac:dyDescent="0.3">
      <c r="B24792" s="73"/>
      <c r="D24792" s="73"/>
      <c r="P24792" s="73"/>
      <c r="T24792" s="73"/>
      <c r="U24792" s="73"/>
      <c r="V24792" s="73"/>
      <c r="X24792" s="12"/>
    </row>
    <row r="24793" spans="2:24" x14ac:dyDescent="0.3">
      <c r="B24793" s="73"/>
      <c r="D24793" s="73"/>
      <c r="P24793" s="73"/>
      <c r="T24793" s="73"/>
      <c r="U24793" s="73"/>
      <c r="V24793" s="73"/>
      <c r="X24793" s="12"/>
    </row>
    <row r="24794" spans="2:24" x14ac:dyDescent="0.3">
      <c r="B24794" s="73"/>
      <c r="D24794" s="73"/>
      <c r="P24794" s="73"/>
      <c r="T24794" s="73"/>
      <c r="U24794" s="73"/>
      <c r="V24794" s="73"/>
      <c r="X24794" s="12"/>
    </row>
    <row r="24795" spans="2:24" x14ac:dyDescent="0.3">
      <c r="B24795" s="73"/>
      <c r="D24795" s="73"/>
      <c r="P24795" s="73"/>
      <c r="T24795" s="73"/>
      <c r="U24795" s="73"/>
      <c r="V24795" s="73"/>
      <c r="X24795" s="12"/>
    </row>
    <row r="24796" spans="2:24" x14ac:dyDescent="0.3">
      <c r="B24796" s="73"/>
      <c r="D24796" s="73"/>
      <c r="P24796" s="73"/>
      <c r="T24796" s="73"/>
      <c r="U24796" s="73"/>
      <c r="V24796" s="73"/>
      <c r="X24796" s="12"/>
    </row>
    <row r="24797" spans="2:24" x14ac:dyDescent="0.3">
      <c r="B24797" s="73"/>
      <c r="D24797" s="73"/>
      <c r="P24797" s="73"/>
      <c r="T24797" s="73"/>
      <c r="U24797" s="73"/>
      <c r="V24797" s="73"/>
      <c r="X24797" s="12"/>
    </row>
    <row r="24798" spans="2:24" x14ac:dyDescent="0.3">
      <c r="B24798" s="73"/>
      <c r="D24798" s="73"/>
      <c r="P24798" s="73"/>
      <c r="T24798" s="73"/>
      <c r="U24798" s="73"/>
      <c r="V24798" s="73"/>
      <c r="X24798" s="12"/>
    </row>
    <row r="24799" spans="2:24" x14ac:dyDescent="0.3">
      <c r="B24799" s="73"/>
      <c r="D24799" s="73"/>
      <c r="P24799" s="73"/>
      <c r="T24799" s="73"/>
      <c r="U24799" s="73"/>
      <c r="V24799" s="73"/>
      <c r="X24799" s="12"/>
    </row>
    <row r="24800" spans="2:24" x14ac:dyDescent="0.3">
      <c r="B24800" s="73"/>
      <c r="D24800" s="73"/>
      <c r="P24800" s="73"/>
      <c r="T24800" s="73"/>
      <c r="U24800" s="73"/>
      <c r="V24800" s="73"/>
      <c r="X24800" s="12"/>
    </row>
    <row r="24801" spans="2:24" x14ac:dyDescent="0.3">
      <c r="B24801" s="73"/>
      <c r="D24801" s="73"/>
      <c r="P24801" s="73"/>
      <c r="T24801" s="73"/>
      <c r="U24801" s="73"/>
      <c r="V24801" s="73"/>
      <c r="X24801" s="12"/>
    </row>
    <row r="24802" spans="2:24" x14ac:dyDescent="0.3">
      <c r="B24802" s="73"/>
      <c r="D24802" s="73"/>
      <c r="P24802" s="73"/>
      <c r="T24802" s="73"/>
      <c r="U24802" s="73"/>
      <c r="V24802" s="73"/>
      <c r="X24802" s="12"/>
    </row>
    <row r="24803" spans="2:24" x14ac:dyDescent="0.3">
      <c r="B24803" s="73"/>
      <c r="D24803" s="73"/>
      <c r="P24803" s="73"/>
      <c r="T24803" s="73"/>
      <c r="U24803" s="73"/>
      <c r="V24803" s="73"/>
      <c r="X24803" s="12"/>
    </row>
    <row r="24804" spans="2:24" x14ac:dyDescent="0.3">
      <c r="B24804" s="73"/>
      <c r="D24804" s="73"/>
      <c r="P24804" s="73"/>
      <c r="T24804" s="73"/>
      <c r="U24804" s="73"/>
      <c r="V24804" s="73"/>
      <c r="X24804" s="12"/>
    </row>
    <row r="24805" spans="2:24" x14ac:dyDescent="0.3">
      <c r="B24805" s="73"/>
      <c r="D24805" s="73"/>
      <c r="P24805" s="73"/>
      <c r="T24805" s="73"/>
      <c r="U24805" s="73"/>
      <c r="V24805" s="73"/>
      <c r="X24805" s="12"/>
    </row>
    <row r="24806" spans="2:24" x14ac:dyDescent="0.3">
      <c r="B24806" s="73"/>
      <c r="D24806" s="73"/>
      <c r="P24806" s="73"/>
      <c r="T24806" s="73"/>
      <c r="U24806" s="73"/>
      <c r="V24806" s="73"/>
      <c r="X24806" s="12"/>
    </row>
    <row r="24807" spans="2:24" x14ac:dyDescent="0.3">
      <c r="B24807" s="73"/>
      <c r="D24807" s="73"/>
      <c r="P24807" s="73"/>
      <c r="T24807" s="73"/>
      <c r="U24807" s="73"/>
      <c r="V24807" s="73"/>
      <c r="X24807" s="12"/>
    </row>
    <row r="24808" spans="2:24" x14ac:dyDescent="0.3">
      <c r="B24808" s="73"/>
      <c r="D24808" s="73"/>
      <c r="P24808" s="73"/>
      <c r="T24808" s="73"/>
      <c r="U24808" s="73"/>
      <c r="V24808" s="73"/>
      <c r="X24808" s="12"/>
    </row>
    <row r="24809" spans="2:24" x14ac:dyDescent="0.3">
      <c r="B24809" s="73"/>
      <c r="D24809" s="73"/>
      <c r="P24809" s="73"/>
      <c r="T24809" s="73"/>
      <c r="U24809" s="73"/>
      <c r="V24809" s="73"/>
      <c r="X24809" s="12"/>
    </row>
    <row r="24810" spans="2:24" x14ac:dyDescent="0.3">
      <c r="B24810" s="73"/>
      <c r="D24810" s="73"/>
      <c r="P24810" s="73"/>
      <c r="T24810" s="73"/>
      <c r="U24810" s="73"/>
      <c r="V24810" s="73"/>
      <c r="X24810" s="12"/>
    </row>
    <row r="24811" spans="2:24" x14ac:dyDescent="0.3">
      <c r="B24811" s="73"/>
      <c r="D24811" s="73"/>
      <c r="P24811" s="73"/>
      <c r="T24811" s="73"/>
      <c r="U24811" s="73"/>
      <c r="V24811" s="73"/>
      <c r="X24811" s="12"/>
    </row>
    <row r="24812" spans="2:24" x14ac:dyDescent="0.3">
      <c r="B24812" s="73"/>
      <c r="D24812" s="73"/>
      <c r="P24812" s="73"/>
      <c r="T24812" s="73"/>
      <c r="U24812" s="73"/>
      <c r="V24812" s="73"/>
      <c r="X24812" s="12"/>
    </row>
    <row r="24813" spans="2:24" x14ac:dyDescent="0.3">
      <c r="B24813" s="73"/>
      <c r="D24813" s="73"/>
      <c r="P24813" s="73"/>
      <c r="T24813" s="73"/>
      <c r="U24813" s="73"/>
      <c r="V24813" s="73"/>
      <c r="X24813" s="12"/>
    </row>
    <row r="24814" spans="2:24" x14ac:dyDescent="0.3">
      <c r="B24814" s="73"/>
      <c r="D24814" s="73"/>
      <c r="P24814" s="73"/>
      <c r="T24814" s="73"/>
      <c r="U24814" s="73"/>
      <c r="V24814" s="73"/>
      <c r="X24814" s="12"/>
    </row>
    <row r="24815" spans="2:24" x14ac:dyDescent="0.3">
      <c r="B24815" s="73"/>
      <c r="D24815" s="73"/>
      <c r="P24815" s="73"/>
      <c r="T24815" s="73"/>
      <c r="U24815" s="73"/>
      <c r="V24815" s="73"/>
      <c r="X24815" s="12"/>
    </row>
    <row r="24816" spans="2:24" x14ac:dyDescent="0.3">
      <c r="B24816" s="73"/>
      <c r="D24816" s="73"/>
      <c r="P24816" s="73"/>
      <c r="T24816" s="73"/>
      <c r="U24816" s="73"/>
      <c r="V24816" s="73"/>
      <c r="X24816" s="12"/>
    </row>
    <row r="24817" spans="2:24" x14ac:dyDescent="0.3">
      <c r="B24817" s="73"/>
      <c r="D24817" s="73"/>
      <c r="P24817" s="73"/>
      <c r="T24817" s="73"/>
      <c r="U24817" s="73"/>
      <c r="V24817" s="73"/>
      <c r="X24817" s="12"/>
    </row>
    <row r="24818" spans="2:24" x14ac:dyDescent="0.3">
      <c r="B24818" s="73"/>
      <c r="D24818" s="73"/>
      <c r="P24818" s="73"/>
      <c r="T24818" s="73"/>
      <c r="U24818" s="73"/>
      <c r="V24818" s="73"/>
      <c r="X24818" s="12"/>
    </row>
    <row r="24819" spans="2:24" x14ac:dyDescent="0.3">
      <c r="B24819" s="73"/>
      <c r="D24819" s="73"/>
      <c r="P24819" s="73"/>
      <c r="T24819" s="73"/>
      <c r="U24819" s="73"/>
      <c r="V24819" s="73"/>
      <c r="X24819" s="12"/>
    </row>
    <row r="24820" spans="2:24" x14ac:dyDescent="0.3">
      <c r="B24820" s="73"/>
      <c r="D24820" s="73"/>
      <c r="P24820" s="73"/>
      <c r="T24820" s="73"/>
      <c r="U24820" s="73"/>
      <c r="V24820" s="73"/>
      <c r="X24820" s="12"/>
    </row>
    <row r="24821" spans="2:24" x14ac:dyDescent="0.3">
      <c r="B24821" s="73"/>
      <c r="D24821" s="73"/>
      <c r="P24821" s="73"/>
      <c r="T24821" s="73"/>
      <c r="U24821" s="73"/>
      <c r="V24821" s="73"/>
      <c r="X24821" s="12"/>
    </row>
    <row r="24822" spans="2:24" x14ac:dyDescent="0.3">
      <c r="B24822" s="73"/>
      <c r="D24822" s="73"/>
      <c r="P24822" s="73"/>
      <c r="T24822" s="73"/>
      <c r="U24822" s="73"/>
      <c r="V24822" s="73"/>
      <c r="X24822" s="12"/>
    </row>
    <row r="24823" spans="2:24" x14ac:dyDescent="0.3">
      <c r="B24823" s="73"/>
      <c r="D24823" s="73"/>
      <c r="P24823" s="73"/>
      <c r="T24823" s="73"/>
      <c r="U24823" s="73"/>
      <c r="V24823" s="73"/>
      <c r="X24823" s="12"/>
    </row>
    <row r="24824" spans="2:24" x14ac:dyDescent="0.3">
      <c r="B24824" s="73"/>
      <c r="D24824" s="73"/>
      <c r="P24824" s="73"/>
      <c r="T24824" s="73"/>
      <c r="U24824" s="73"/>
      <c r="V24824" s="73"/>
      <c r="X24824" s="12"/>
    </row>
    <row r="24825" spans="2:24" x14ac:dyDescent="0.3">
      <c r="B24825" s="73"/>
      <c r="D24825" s="73"/>
      <c r="P24825" s="73"/>
      <c r="T24825" s="73"/>
      <c r="U24825" s="73"/>
      <c r="V24825" s="73"/>
      <c r="X24825" s="12"/>
    </row>
    <row r="24826" spans="2:24" x14ac:dyDescent="0.3">
      <c r="B24826" s="73"/>
      <c r="D24826" s="73"/>
      <c r="P24826" s="73"/>
      <c r="T24826" s="73"/>
      <c r="U24826" s="73"/>
      <c r="V24826" s="73"/>
      <c r="X24826" s="12"/>
    </row>
    <row r="24827" spans="2:24" x14ac:dyDescent="0.3">
      <c r="B24827" s="73"/>
      <c r="D24827" s="73"/>
      <c r="P24827" s="73"/>
      <c r="T24827" s="73"/>
      <c r="U24827" s="73"/>
      <c r="V24827" s="73"/>
      <c r="X24827" s="12"/>
    </row>
    <row r="24828" spans="2:24" x14ac:dyDescent="0.3">
      <c r="B24828" s="73"/>
      <c r="D24828" s="73"/>
      <c r="P24828" s="73"/>
      <c r="T24828" s="73"/>
      <c r="U24828" s="73"/>
      <c r="V24828" s="73"/>
      <c r="X24828" s="12"/>
    </row>
    <row r="24829" spans="2:24" x14ac:dyDescent="0.3">
      <c r="B24829" s="73"/>
      <c r="D24829" s="73"/>
      <c r="P24829" s="73"/>
      <c r="T24829" s="73"/>
      <c r="U24829" s="73"/>
      <c r="V24829" s="73"/>
      <c r="X24829" s="12"/>
    </row>
    <row r="24830" spans="2:24" x14ac:dyDescent="0.3">
      <c r="B24830" s="73"/>
      <c r="D24830" s="73"/>
      <c r="P24830" s="73"/>
      <c r="T24830" s="73"/>
      <c r="U24830" s="73"/>
      <c r="V24830" s="73"/>
      <c r="X24830" s="12"/>
    </row>
    <row r="24831" spans="2:24" x14ac:dyDescent="0.3">
      <c r="B24831" s="73"/>
      <c r="D24831" s="73"/>
      <c r="P24831" s="73"/>
      <c r="T24831" s="73"/>
      <c r="U24831" s="73"/>
      <c r="V24831" s="73"/>
      <c r="X24831" s="12"/>
    </row>
    <row r="24832" spans="2:24" x14ac:dyDescent="0.3">
      <c r="B24832" s="73"/>
      <c r="D24832" s="73"/>
      <c r="P24832" s="73"/>
      <c r="T24832" s="73"/>
      <c r="U24832" s="73"/>
      <c r="V24832" s="73"/>
      <c r="X24832" s="12"/>
    </row>
    <row r="24833" spans="2:24" x14ac:dyDescent="0.3">
      <c r="B24833" s="73"/>
      <c r="D24833" s="73"/>
      <c r="P24833" s="73"/>
      <c r="T24833" s="73"/>
      <c r="U24833" s="73"/>
      <c r="V24833" s="73"/>
      <c r="X24833" s="12"/>
    </row>
    <row r="24834" spans="2:24" x14ac:dyDescent="0.3">
      <c r="B24834" s="73"/>
      <c r="D24834" s="73"/>
      <c r="P24834" s="73"/>
      <c r="T24834" s="73"/>
      <c r="U24834" s="73"/>
      <c r="V24834" s="73"/>
      <c r="X24834" s="12"/>
    </row>
    <row r="24835" spans="2:24" x14ac:dyDescent="0.3">
      <c r="B24835" s="73"/>
      <c r="D24835" s="73"/>
      <c r="P24835" s="73"/>
      <c r="T24835" s="73"/>
      <c r="U24835" s="73"/>
      <c r="V24835" s="73"/>
      <c r="X24835" s="12"/>
    </row>
    <row r="24836" spans="2:24" x14ac:dyDescent="0.3">
      <c r="B24836" s="73"/>
      <c r="D24836" s="73"/>
      <c r="P24836" s="73"/>
      <c r="T24836" s="73"/>
      <c r="U24836" s="73"/>
      <c r="V24836" s="73"/>
      <c r="X24836" s="12"/>
    </row>
    <row r="24837" spans="2:24" x14ac:dyDescent="0.3">
      <c r="B24837" s="73"/>
      <c r="D24837" s="73"/>
      <c r="P24837" s="73"/>
      <c r="T24837" s="73"/>
      <c r="U24837" s="73"/>
      <c r="V24837" s="73"/>
      <c r="X24837" s="12"/>
    </row>
    <row r="24838" spans="2:24" x14ac:dyDescent="0.3">
      <c r="B24838" s="73"/>
      <c r="D24838" s="73"/>
      <c r="P24838" s="73"/>
      <c r="T24838" s="73"/>
      <c r="U24838" s="73"/>
      <c r="V24838" s="73"/>
      <c r="X24838" s="12"/>
    </row>
    <row r="24839" spans="2:24" x14ac:dyDescent="0.3">
      <c r="B24839" s="73"/>
      <c r="D24839" s="73"/>
      <c r="P24839" s="73"/>
      <c r="T24839" s="73"/>
      <c r="U24839" s="73"/>
      <c r="V24839" s="73"/>
      <c r="X24839" s="12"/>
    </row>
    <row r="24840" spans="2:24" x14ac:dyDescent="0.3">
      <c r="B24840" s="73"/>
      <c r="D24840" s="73"/>
      <c r="P24840" s="73"/>
      <c r="T24840" s="73"/>
      <c r="U24840" s="73"/>
      <c r="V24840" s="73"/>
      <c r="X24840" s="12"/>
    </row>
    <row r="24841" spans="2:24" x14ac:dyDescent="0.3">
      <c r="B24841" s="73"/>
      <c r="D24841" s="73"/>
      <c r="P24841" s="73"/>
      <c r="T24841" s="73"/>
      <c r="U24841" s="73"/>
      <c r="V24841" s="73"/>
      <c r="X24841" s="12"/>
    </row>
    <row r="24842" spans="2:24" x14ac:dyDescent="0.3">
      <c r="B24842" s="73"/>
      <c r="D24842" s="73"/>
      <c r="P24842" s="73"/>
      <c r="T24842" s="73"/>
      <c r="U24842" s="73"/>
      <c r="V24842" s="73"/>
      <c r="X24842" s="12"/>
    </row>
    <row r="24843" spans="2:24" x14ac:dyDescent="0.3">
      <c r="B24843" s="73"/>
      <c r="D24843" s="73"/>
      <c r="P24843" s="73"/>
      <c r="T24843" s="73"/>
      <c r="U24843" s="73"/>
      <c r="V24843" s="73"/>
      <c r="X24843" s="12"/>
    </row>
    <row r="24844" spans="2:24" x14ac:dyDescent="0.3">
      <c r="B24844" s="73"/>
      <c r="D24844" s="73"/>
      <c r="P24844" s="73"/>
      <c r="T24844" s="73"/>
      <c r="U24844" s="73"/>
      <c r="V24844" s="73"/>
      <c r="X24844" s="12"/>
    </row>
    <row r="24845" spans="2:24" x14ac:dyDescent="0.3">
      <c r="B24845" s="73"/>
      <c r="D24845" s="73"/>
      <c r="P24845" s="73"/>
      <c r="T24845" s="73"/>
      <c r="U24845" s="73"/>
      <c r="V24845" s="73"/>
      <c r="X24845" s="12"/>
    </row>
    <row r="24846" spans="2:24" x14ac:dyDescent="0.3">
      <c r="B24846" s="73"/>
      <c r="D24846" s="73"/>
      <c r="P24846" s="73"/>
      <c r="T24846" s="73"/>
      <c r="U24846" s="73"/>
      <c r="V24846" s="73"/>
      <c r="X24846" s="12"/>
    </row>
    <row r="24847" spans="2:24" x14ac:dyDescent="0.3">
      <c r="B24847" s="73"/>
      <c r="D24847" s="73"/>
      <c r="P24847" s="73"/>
      <c r="T24847" s="73"/>
      <c r="U24847" s="73"/>
      <c r="V24847" s="73"/>
      <c r="X24847" s="12"/>
    </row>
    <row r="24848" spans="2:24" x14ac:dyDescent="0.3">
      <c r="B24848" s="73"/>
      <c r="D24848" s="73"/>
      <c r="P24848" s="73"/>
      <c r="T24848" s="73"/>
      <c r="U24848" s="73"/>
      <c r="V24848" s="73"/>
      <c r="X24848" s="12"/>
    </row>
    <row r="24849" spans="2:24" x14ac:dyDescent="0.3">
      <c r="B24849" s="73"/>
      <c r="D24849" s="73"/>
      <c r="P24849" s="73"/>
      <c r="T24849" s="73"/>
      <c r="U24849" s="73"/>
      <c r="V24849" s="73"/>
      <c r="X24849" s="12"/>
    </row>
    <row r="24850" spans="2:24" x14ac:dyDescent="0.3">
      <c r="B24850" s="73"/>
      <c r="D24850" s="73"/>
      <c r="P24850" s="73"/>
      <c r="T24850" s="73"/>
      <c r="U24850" s="73"/>
      <c r="V24850" s="73"/>
      <c r="X24850" s="12"/>
    </row>
    <row r="24851" spans="2:24" x14ac:dyDescent="0.3">
      <c r="B24851" s="73"/>
      <c r="D24851" s="73"/>
      <c r="P24851" s="73"/>
      <c r="T24851" s="73"/>
      <c r="U24851" s="73"/>
      <c r="V24851" s="73"/>
      <c r="X24851" s="12"/>
    </row>
    <row r="24852" spans="2:24" x14ac:dyDescent="0.3">
      <c r="B24852" s="73"/>
      <c r="D24852" s="73"/>
      <c r="P24852" s="73"/>
      <c r="T24852" s="73"/>
      <c r="U24852" s="73"/>
      <c r="V24852" s="73"/>
      <c r="X24852" s="12"/>
    </row>
    <row r="24853" spans="2:24" x14ac:dyDescent="0.3">
      <c r="B24853" s="73"/>
      <c r="D24853" s="73"/>
      <c r="P24853" s="73"/>
      <c r="T24853" s="73"/>
      <c r="U24853" s="73"/>
      <c r="V24853" s="73"/>
      <c r="X24853" s="12"/>
    </row>
    <row r="24854" spans="2:24" x14ac:dyDescent="0.3">
      <c r="B24854" s="73"/>
      <c r="D24854" s="73"/>
      <c r="P24854" s="73"/>
      <c r="T24854" s="73"/>
      <c r="U24854" s="73"/>
      <c r="V24854" s="73"/>
      <c r="X24854" s="12"/>
    </row>
    <row r="24855" spans="2:24" x14ac:dyDescent="0.3">
      <c r="B24855" s="73"/>
      <c r="D24855" s="73"/>
      <c r="P24855" s="73"/>
      <c r="T24855" s="73"/>
      <c r="U24855" s="73"/>
      <c r="V24855" s="73"/>
      <c r="X24855" s="12"/>
    </row>
    <row r="24856" spans="2:24" x14ac:dyDescent="0.3">
      <c r="B24856" s="73"/>
      <c r="D24856" s="73"/>
      <c r="P24856" s="73"/>
      <c r="T24856" s="73"/>
      <c r="U24856" s="73"/>
      <c r="V24856" s="73"/>
      <c r="X24856" s="12"/>
    </row>
    <row r="24857" spans="2:24" x14ac:dyDescent="0.3">
      <c r="B24857" s="73"/>
      <c r="D24857" s="73"/>
      <c r="P24857" s="73"/>
      <c r="T24857" s="73"/>
      <c r="U24857" s="73"/>
      <c r="V24857" s="73"/>
      <c r="X24857" s="12"/>
    </row>
    <row r="24858" spans="2:24" x14ac:dyDescent="0.3">
      <c r="B24858" s="73"/>
      <c r="D24858" s="73"/>
      <c r="P24858" s="73"/>
      <c r="T24858" s="73"/>
      <c r="U24858" s="73"/>
      <c r="V24858" s="73"/>
      <c r="X24858" s="12"/>
    </row>
    <row r="24859" spans="2:24" x14ac:dyDescent="0.3">
      <c r="B24859" s="73"/>
      <c r="D24859" s="73"/>
      <c r="P24859" s="73"/>
      <c r="T24859" s="73"/>
      <c r="U24859" s="73"/>
      <c r="V24859" s="73"/>
      <c r="X24859" s="12"/>
    </row>
    <row r="24860" spans="2:24" x14ac:dyDescent="0.3">
      <c r="B24860" s="73"/>
      <c r="D24860" s="73"/>
      <c r="P24860" s="73"/>
      <c r="T24860" s="73"/>
      <c r="U24860" s="73"/>
      <c r="V24860" s="73"/>
      <c r="X24860" s="12"/>
    </row>
    <row r="24861" spans="2:24" x14ac:dyDescent="0.3">
      <c r="B24861" s="73"/>
      <c r="D24861" s="73"/>
      <c r="P24861" s="73"/>
      <c r="T24861" s="73"/>
      <c r="U24861" s="73"/>
      <c r="V24861" s="73"/>
      <c r="X24861" s="12"/>
    </row>
    <row r="24862" spans="2:24" x14ac:dyDescent="0.3">
      <c r="B24862" s="73"/>
      <c r="D24862" s="73"/>
      <c r="P24862" s="73"/>
      <c r="T24862" s="73"/>
      <c r="U24862" s="73"/>
      <c r="V24862" s="73"/>
      <c r="X24862" s="12"/>
    </row>
    <row r="24863" spans="2:24" x14ac:dyDescent="0.3">
      <c r="B24863" s="73"/>
      <c r="D24863" s="73"/>
      <c r="P24863" s="73"/>
      <c r="T24863" s="73"/>
      <c r="U24863" s="73"/>
      <c r="V24863" s="73"/>
      <c r="X24863" s="12"/>
    </row>
    <row r="24864" spans="2:24" x14ac:dyDescent="0.3">
      <c r="B24864" s="73"/>
      <c r="D24864" s="73"/>
      <c r="P24864" s="73"/>
      <c r="T24864" s="73"/>
      <c r="U24864" s="73"/>
      <c r="V24864" s="73"/>
      <c r="X24864" s="12"/>
    </row>
    <row r="24865" spans="2:24" x14ac:dyDescent="0.3">
      <c r="B24865" s="73"/>
      <c r="D24865" s="73"/>
      <c r="P24865" s="73"/>
      <c r="T24865" s="73"/>
      <c r="U24865" s="73"/>
      <c r="V24865" s="73"/>
      <c r="X24865" s="12"/>
    </row>
    <row r="24866" spans="2:24" x14ac:dyDescent="0.3">
      <c r="B24866" s="73"/>
      <c r="D24866" s="73"/>
      <c r="P24866" s="73"/>
      <c r="T24866" s="73"/>
      <c r="U24866" s="73"/>
      <c r="V24866" s="73"/>
      <c r="X24866" s="12"/>
    </row>
    <row r="24867" spans="2:24" x14ac:dyDescent="0.3">
      <c r="B24867" s="73"/>
      <c r="D24867" s="73"/>
      <c r="P24867" s="73"/>
      <c r="T24867" s="73"/>
      <c r="U24867" s="73"/>
      <c r="V24867" s="73"/>
      <c r="X24867" s="12"/>
    </row>
    <row r="24868" spans="2:24" x14ac:dyDescent="0.3">
      <c r="B24868" s="73"/>
      <c r="D24868" s="73"/>
      <c r="P24868" s="73"/>
      <c r="T24868" s="73"/>
      <c r="U24868" s="73"/>
      <c r="V24868" s="73"/>
      <c r="X24868" s="12"/>
    </row>
    <row r="24869" spans="2:24" x14ac:dyDescent="0.3">
      <c r="B24869" s="73"/>
      <c r="D24869" s="73"/>
      <c r="P24869" s="73"/>
      <c r="T24869" s="73"/>
      <c r="U24869" s="73"/>
      <c r="V24869" s="73"/>
      <c r="X24869" s="12"/>
    </row>
    <row r="24870" spans="2:24" x14ac:dyDescent="0.3">
      <c r="B24870" s="73"/>
      <c r="D24870" s="73"/>
      <c r="P24870" s="73"/>
      <c r="T24870" s="73"/>
      <c r="U24870" s="73"/>
      <c r="V24870" s="73"/>
      <c r="X24870" s="12"/>
    </row>
    <row r="24871" spans="2:24" x14ac:dyDescent="0.3">
      <c r="B24871" s="73"/>
      <c r="D24871" s="73"/>
      <c r="P24871" s="73"/>
      <c r="T24871" s="73"/>
      <c r="U24871" s="73"/>
      <c r="V24871" s="73"/>
      <c r="X24871" s="12"/>
    </row>
    <row r="24872" spans="2:24" x14ac:dyDescent="0.3">
      <c r="B24872" s="73"/>
      <c r="D24872" s="73"/>
      <c r="P24872" s="73"/>
      <c r="T24872" s="73"/>
      <c r="U24872" s="73"/>
      <c r="V24872" s="73"/>
      <c r="X24872" s="12"/>
    </row>
    <row r="24873" spans="2:24" x14ac:dyDescent="0.3">
      <c r="B24873" s="73"/>
      <c r="D24873" s="73"/>
      <c r="P24873" s="73"/>
      <c r="T24873" s="73"/>
      <c r="U24873" s="73"/>
      <c r="V24873" s="73"/>
      <c r="X24873" s="12"/>
    </row>
    <row r="24874" spans="2:24" x14ac:dyDescent="0.3">
      <c r="B24874" s="73"/>
      <c r="D24874" s="73"/>
      <c r="P24874" s="73"/>
      <c r="T24874" s="73"/>
      <c r="U24874" s="73"/>
      <c r="V24874" s="73"/>
      <c r="X24874" s="12"/>
    </row>
    <row r="24875" spans="2:24" x14ac:dyDescent="0.3">
      <c r="B24875" s="73"/>
      <c r="D24875" s="73"/>
      <c r="P24875" s="73"/>
      <c r="T24875" s="73"/>
      <c r="U24875" s="73"/>
      <c r="V24875" s="73"/>
      <c r="X24875" s="12"/>
    </row>
    <row r="24876" spans="2:24" x14ac:dyDescent="0.3">
      <c r="B24876" s="73"/>
      <c r="D24876" s="73"/>
      <c r="P24876" s="73"/>
      <c r="T24876" s="73"/>
      <c r="U24876" s="73"/>
      <c r="V24876" s="73"/>
      <c r="X24876" s="12"/>
    </row>
    <row r="24877" spans="2:24" x14ac:dyDescent="0.3">
      <c r="B24877" s="73"/>
      <c r="D24877" s="73"/>
      <c r="P24877" s="73"/>
      <c r="T24877" s="73"/>
      <c r="U24877" s="73"/>
      <c r="V24877" s="73"/>
      <c r="X24877" s="12"/>
    </row>
    <row r="24878" spans="2:24" x14ac:dyDescent="0.3">
      <c r="B24878" s="73"/>
      <c r="D24878" s="73"/>
      <c r="P24878" s="73"/>
      <c r="T24878" s="73"/>
      <c r="U24878" s="73"/>
      <c r="V24878" s="73"/>
      <c r="X24878" s="12"/>
    </row>
    <row r="24879" spans="2:24" x14ac:dyDescent="0.3">
      <c r="B24879" s="73"/>
      <c r="D24879" s="73"/>
      <c r="P24879" s="73"/>
      <c r="T24879" s="73"/>
      <c r="U24879" s="73"/>
      <c r="V24879" s="73"/>
      <c r="X24879" s="12"/>
    </row>
    <row r="24880" spans="2:24" x14ac:dyDescent="0.3">
      <c r="B24880" s="73"/>
      <c r="D24880" s="73"/>
      <c r="P24880" s="73"/>
      <c r="T24880" s="73"/>
      <c r="U24880" s="73"/>
      <c r="V24880" s="73"/>
      <c r="X24880" s="12"/>
    </row>
    <row r="24881" spans="2:24" x14ac:dyDescent="0.3">
      <c r="B24881" s="73"/>
      <c r="D24881" s="73"/>
      <c r="P24881" s="73"/>
      <c r="T24881" s="73"/>
      <c r="U24881" s="73"/>
      <c r="V24881" s="73"/>
      <c r="X24881" s="12"/>
    </row>
    <row r="24882" spans="2:24" x14ac:dyDescent="0.3">
      <c r="B24882" s="73"/>
      <c r="D24882" s="73"/>
      <c r="P24882" s="73"/>
      <c r="T24882" s="73"/>
      <c r="U24882" s="73"/>
      <c r="V24882" s="73"/>
      <c r="X24882" s="12"/>
    </row>
    <row r="24883" spans="2:24" x14ac:dyDescent="0.3">
      <c r="B24883" s="73"/>
      <c r="D24883" s="73"/>
      <c r="P24883" s="73"/>
      <c r="T24883" s="73"/>
      <c r="U24883" s="73"/>
      <c r="V24883" s="73"/>
      <c r="X24883" s="12"/>
    </row>
    <row r="24884" spans="2:24" x14ac:dyDescent="0.3">
      <c r="B24884" s="73"/>
      <c r="D24884" s="73"/>
      <c r="P24884" s="73"/>
      <c r="T24884" s="73"/>
      <c r="U24884" s="73"/>
      <c r="V24884" s="73"/>
      <c r="X24884" s="12"/>
    </row>
    <row r="24885" spans="2:24" x14ac:dyDescent="0.3">
      <c r="B24885" s="73"/>
      <c r="D24885" s="73"/>
      <c r="P24885" s="73"/>
      <c r="T24885" s="73"/>
      <c r="U24885" s="73"/>
      <c r="V24885" s="73"/>
      <c r="X24885" s="12"/>
    </row>
    <row r="24886" spans="2:24" x14ac:dyDescent="0.3">
      <c r="B24886" s="73"/>
      <c r="D24886" s="73"/>
      <c r="P24886" s="73"/>
      <c r="T24886" s="73"/>
      <c r="U24886" s="73"/>
      <c r="V24886" s="73"/>
      <c r="X24886" s="12"/>
    </row>
    <row r="24887" spans="2:24" x14ac:dyDescent="0.3">
      <c r="B24887" s="73"/>
      <c r="D24887" s="73"/>
      <c r="P24887" s="73"/>
      <c r="T24887" s="73"/>
      <c r="U24887" s="73"/>
      <c r="V24887" s="73"/>
      <c r="X24887" s="12"/>
    </row>
    <row r="24888" spans="2:24" x14ac:dyDescent="0.3">
      <c r="B24888" s="73"/>
      <c r="D24888" s="73"/>
      <c r="P24888" s="73"/>
      <c r="T24888" s="73"/>
      <c r="U24888" s="73"/>
      <c r="V24888" s="73"/>
      <c r="X24888" s="12"/>
    </row>
    <row r="24889" spans="2:24" x14ac:dyDescent="0.3">
      <c r="B24889" s="73"/>
      <c r="D24889" s="73"/>
      <c r="P24889" s="73"/>
      <c r="T24889" s="73"/>
      <c r="U24889" s="73"/>
      <c r="V24889" s="73"/>
      <c r="X24889" s="12"/>
    </row>
    <row r="24890" spans="2:24" x14ac:dyDescent="0.3">
      <c r="B24890" s="73"/>
      <c r="D24890" s="73"/>
      <c r="P24890" s="73"/>
      <c r="T24890" s="73"/>
      <c r="U24890" s="73"/>
      <c r="V24890" s="73"/>
      <c r="X24890" s="12"/>
    </row>
    <row r="24891" spans="2:24" x14ac:dyDescent="0.3">
      <c r="B24891" s="73"/>
      <c r="D24891" s="73"/>
      <c r="P24891" s="73"/>
      <c r="T24891" s="73"/>
      <c r="U24891" s="73"/>
      <c r="V24891" s="73"/>
      <c r="X24891" s="12"/>
    </row>
    <row r="24892" spans="2:24" x14ac:dyDescent="0.3">
      <c r="B24892" s="73"/>
      <c r="D24892" s="73"/>
      <c r="P24892" s="73"/>
      <c r="T24892" s="73"/>
      <c r="U24892" s="73"/>
      <c r="V24892" s="73"/>
      <c r="X24892" s="12"/>
    </row>
    <row r="24893" spans="2:24" x14ac:dyDescent="0.3">
      <c r="B24893" s="73"/>
      <c r="D24893" s="73"/>
      <c r="P24893" s="73"/>
      <c r="T24893" s="73"/>
      <c r="U24893" s="73"/>
      <c r="V24893" s="73"/>
      <c r="X24893" s="12"/>
    </row>
    <row r="24894" spans="2:24" x14ac:dyDescent="0.3">
      <c r="B24894" s="73"/>
      <c r="D24894" s="73"/>
      <c r="P24894" s="73"/>
      <c r="T24894" s="73"/>
      <c r="U24894" s="73"/>
      <c r="V24894" s="73"/>
      <c r="X24894" s="12"/>
    </row>
    <row r="24895" spans="2:24" x14ac:dyDescent="0.3">
      <c r="B24895" s="73"/>
      <c r="D24895" s="73"/>
      <c r="P24895" s="73"/>
      <c r="T24895" s="73"/>
      <c r="U24895" s="73"/>
      <c r="V24895" s="73"/>
      <c r="X24895" s="12"/>
    </row>
    <row r="24896" spans="2:24" x14ac:dyDescent="0.3">
      <c r="B24896" s="73"/>
      <c r="D24896" s="73"/>
      <c r="P24896" s="73"/>
      <c r="T24896" s="73"/>
      <c r="U24896" s="73"/>
      <c r="V24896" s="73"/>
      <c r="X24896" s="12"/>
    </row>
    <row r="24897" spans="2:24" x14ac:dyDescent="0.3">
      <c r="B24897" s="73"/>
      <c r="D24897" s="73"/>
      <c r="P24897" s="73"/>
      <c r="T24897" s="73"/>
      <c r="U24897" s="73"/>
      <c r="V24897" s="73"/>
      <c r="X24897" s="12"/>
    </row>
    <row r="24898" spans="2:24" x14ac:dyDescent="0.3">
      <c r="B24898" s="73"/>
      <c r="D24898" s="73"/>
      <c r="P24898" s="73"/>
      <c r="T24898" s="73"/>
      <c r="U24898" s="73"/>
      <c r="V24898" s="73"/>
      <c r="X24898" s="12"/>
    </row>
    <row r="24899" spans="2:24" x14ac:dyDescent="0.3">
      <c r="B24899" s="73"/>
      <c r="D24899" s="73"/>
      <c r="P24899" s="73"/>
      <c r="T24899" s="73"/>
      <c r="U24899" s="73"/>
      <c r="V24899" s="73"/>
      <c r="X24899" s="12"/>
    </row>
    <row r="24900" spans="2:24" x14ac:dyDescent="0.3">
      <c r="B24900" s="73"/>
      <c r="D24900" s="73"/>
      <c r="P24900" s="73"/>
      <c r="T24900" s="73"/>
      <c r="U24900" s="73"/>
      <c r="V24900" s="73"/>
      <c r="X24900" s="12"/>
    </row>
    <row r="24901" spans="2:24" x14ac:dyDescent="0.3">
      <c r="B24901" s="73"/>
      <c r="D24901" s="73"/>
      <c r="P24901" s="73"/>
      <c r="T24901" s="73"/>
      <c r="U24901" s="73"/>
      <c r="V24901" s="73"/>
      <c r="X24901" s="12"/>
    </row>
    <row r="24902" spans="2:24" x14ac:dyDescent="0.3">
      <c r="B24902" s="73"/>
      <c r="D24902" s="73"/>
      <c r="P24902" s="73"/>
      <c r="T24902" s="73"/>
      <c r="U24902" s="73"/>
      <c r="V24902" s="73"/>
      <c r="X24902" s="12"/>
    </row>
    <row r="24903" spans="2:24" x14ac:dyDescent="0.3">
      <c r="B24903" s="73"/>
      <c r="D24903" s="73"/>
      <c r="P24903" s="73"/>
      <c r="T24903" s="73"/>
      <c r="U24903" s="73"/>
      <c r="V24903" s="73"/>
      <c r="X24903" s="12"/>
    </row>
    <row r="24904" spans="2:24" x14ac:dyDescent="0.3">
      <c r="B24904" s="73"/>
      <c r="D24904" s="73"/>
      <c r="P24904" s="73"/>
      <c r="T24904" s="73"/>
      <c r="U24904" s="73"/>
      <c r="V24904" s="73"/>
      <c r="X24904" s="12"/>
    </row>
    <row r="24905" spans="2:24" x14ac:dyDescent="0.3">
      <c r="B24905" s="73"/>
      <c r="D24905" s="73"/>
      <c r="P24905" s="73"/>
      <c r="T24905" s="73"/>
      <c r="U24905" s="73"/>
      <c r="V24905" s="73"/>
      <c r="X24905" s="12"/>
    </row>
    <row r="24906" spans="2:24" x14ac:dyDescent="0.3">
      <c r="B24906" s="73"/>
      <c r="D24906" s="73"/>
      <c r="P24906" s="73"/>
      <c r="T24906" s="73"/>
      <c r="U24906" s="73"/>
      <c r="V24906" s="73"/>
      <c r="X24906" s="12"/>
    </row>
    <row r="24907" spans="2:24" x14ac:dyDescent="0.3">
      <c r="B24907" s="73"/>
      <c r="D24907" s="73"/>
      <c r="P24907" s="73"/>
      <c r="T24907" s="73"/>
      <c r="U24907" s="73"/>
      <c r="V24907" s="73"/>
      <c r="X24907" s="12"/>
    </row>
    <row r="24908" spans="2:24" x14ac:dyDescent="0.3">
      <c r="B24908" s="73"/>
      <c r="D24908" s="73"/>
      <c r="P24908" s="73"/>
      <c r="T24908" s="73"/>
      <c r="U24908" s="73"/>
      <c r="V24908" s="73"/>
      <c r="X24908" s="12"/>
    </row>
    <row r="24909" spans="2:24" x14ac:dyDescent="0.3">
      <c r="B24909" s="73"/>
      <c r="D24909" s="73"/>
      <c r="P24909" s="73"/>
      <c r="T24909" s="73"/>
      <c r="U24909" s="73"/>
      <c r="V24909" s="73"/>
      <c r="X24909" s="12"/>
    </row>
    <row r="24910" spans="2:24" x14ac:dyDescent="0.3">
      <c r="B24910" s="73"/>
      <c r="D24910" s="73"/>
      <c r="P24910" s="73"/>
      <c r="T24910" s="73"/>
      <c r="U24910" s="73"/>
      <c r="V24910" s="73"/>
      <c r="X24910" s="12"/>
    </row>
    <row r="24911" spans="2:24" x14ac:dyDescent="0.3">
      <c r="B24911" s="73"/>
      <c r="D24911" s="73"/>
      <c r="P24911" s="73"/>
      <c r="T24911" s="73"/>
      <c r="U24911" s="73"/>
      <c r="V24911" s="73"/>
      <c r="X24911" s="12"/>
    </row>
    <row r="24912" spans="2:24" x14ac:dyDescent="0.3">
      <c r="B24912" s="73"/>
      <c r="D24912" s="73"/>
      <c r="P24912" s="73"/>
      <c r="T24912" s="73"/>
      <c r="U24912" s="73"/>
      <c r="V24912" s="73"/>
      <c r="X24912" s="12"/>
    </row>
    <row r="24913" spans="2:24" x14ac:dyDescent="0.3">
      <c r="B24913" s="73"/>
      <c r="D24913" s="73"/>
      <c r="P24913" s="73"/>
      <c r="T24913" s="73"/>
      <c r="U24913" s="73"/>
      <c r="V24913" s="73"/>
      <c r="X24913" s="12"/>
    </row>
    <row r="24914" spans="2:24" x14ac:dyDescent="0.3">
      <c r="B24914" s="73"/>
      <c r="D24914" s="73"/>
      <c r="P24914" s="73"/>
      <c r="T24914" s="73"/>
      <c r="U24914" s="73"/>
      <c r="V24914" s="73"/>
      <c r="X24914" s="12"/>
    </row>
    <row r="24915" spans="2:24" x14ac:dyDescent="0.3">
      <c r="B24915" s="73"/>
      <c r="D24915" s="73"/>
      <c r="P24915" s="73"/>
      <c r="T24915" s="73"/>
      <c r="U24915" s="73"/>
      <c r="V24915" s="73"/>
      <c r="X24915" s="12"/>
    </row>
    <row r="24916" spans="2:24" x14ac:dyDescent="0.3">
      <c r="B24916" s="73"/>
      <c r="D24916" s="73"/>
      <c r="P24916" s="73"/>
      <c r="T24916" s="73"/>
      <c r="U24916" s="73"/>
      <c r="V24916" s="73"/>
      <c r="X24916" s="12"/>
    </row>
    <row r="24917" spans="2:24" x14ac:dyDescent="0.3">
      <c r="B24917" s="73"/>
      <c r="D24917" s="73"/>
      <c r="P24917" s="73"/>
      <c r="T24917" s="73"/>
      <c r="U24917" s="73"/>
      <c r="V24917" s="73"/>
      <c r="X24917" s="12"/>
    </row>
    <row r="24918" spans="2:24" x14ac:dyDescent="0.3">
      <c r="B24918" s="73"/>
      <c r="D24918" s="73"/>
      <c r="P24918" s="73"/>
      <c r="T24918" s="73"/>
      <c r="U24918" s="73"/>
      <c r="V24918" s="73"/>
      <c r="X24918" s="12"/>
    </row>
    <row r="24919" spans="2:24" x14ac:dyDescent="0.3">
      <c r="B24919" s="73"/>
      <c r="D24919" s="73"/>
      <c r="P24919" s="73"/>
      <c r="T24919" s="73"/>
      <c r="U24919" s="73"/>
      <c r="V24919" s="73"/>
      <c r="X24919" s="12"/>
    </row>
    <row r="24920" spans="2:24" x14ac:dyDescent="0.3">
      <c r="B24920" s="73"/>
      <c r="D24920" s="73"/>
      <c r="P24920" s="73"/>
      <c r="T24920" s="73"/>
      <c r="U24920" s="73"/>
      <c r="V24920" s="73"/>
      <c r="X24920" s="12"/>
    </row>
    <row r="24921" spans="2:24" x14ac:dyDescent="0.3">
      <c r="B24921" s="73"/>
      <c r="D24921" s="73"/>
      <c r="P24921" s="73"/>
      <c r="T24921" s="73"/>
      <c r="U24921" s="73"/>
      <c r="V24921" s="73"/>
      <c r="X24921" s="12"/>
    </row>
    <row r="24922" spans="2:24" x14ac:dyDescent="0.3">
      <c r="B24922" s="73"/>
      <c r="D24922" s="73"/>
      <c r="P24922" s="73"/>
      <c r="T24922" s="73"/>
      <c r="U24922" s="73"/>
      <c r="V24922" s="73"/>
      <c r="X24922" s="12"/>
    </row>
    <row r="24923" spans="2:24" x14ac:dyDescent="0.3">
      <c r="B24923" s="73"/>
      <c r="D24923" s="73"/>
      <c r="P24923" s="73"/>
      <c r="T24923" s="73"/>
      <c r="U24923" s="73"/>
      <c r="V24923" s="73"/>
      <c r="X24923" s="12"/>
    </row>
    <row r="24924" spans="2:24" x14ac:dyDescent="0.3">
      <c r="B24924" s="73"/>
      <c r="D24924" s="73"/>
      <c r="P24924" s="73"/>
      <c r="T24924" s="73"/>
      <c r="U24924" s="73"/>
      <c r="V24924" s="73"/>
      <c r="X24924" s="12"/>
    </row>
    <row r="24925" spans="2:24" x14ac:dyDescent="0.3">
      <c r="B24925" s="73"/>
      <c r="D24925" s="73"/>
      <c r="P24925" s="73"/>
      <c r="T24925" s="73"/>
      <c r="U24925" s="73"/>
      <c r="V24925" s="73"/>
      <c r="X24925" s="12"/>
    </row>
    <row r="24926" spans="2:24" x14ac:dyDescent="0.3">
      <c r="B24926" s="73"/>
      <c r="D24926" s="73"/>
      <c r="P24926" s="73"/>
      <c r="T24926" s="73"/>
      <c r="U24926" s="73"/>
      <c r="V24926" s="73"/>
      <c r="X24926" s="12"/>
    </row>
    <row r="24927" spans="2:24" x14ac:dyDescent="0.3">
      <c r="B24927" s="73"/>
      <c r="D24927" s="73"/>
      <c r="P24927" s="73"/>
      <c r="T24927" s="73"/>
      <c r="U24927" s="73"/>
      <c r="V24927" s="73"/>
      <c r="X24927" s="12"/>
    </row>
    <row r="24928" spans="2:24" x14ac:dyDescent="0.3">
      <c r="B24928" s="73"/>
      <c r="D24928" s="73"/>
      <c r="P24928" s="73"/>
      <c r="T24928" s="73"/>
      <c r="U24928" s="73"/>
      <c r="V24928" s="73"/>
      <c r="X24928" s="12"/>
    </row>
    <row r="24929" spans="2:24" x14ac:dyDescent="0.3">
      <c r="B24929" s="73"/>
      <c r="D24929" s="73"/>
      <c r="P24929" s="73"/>
      <c r="T24929" s="73"/>
      <c r="U24929" s="73"/>
      <c r="V24929" s="73"/>
      <c r="X24929" s="12"/>
    </row>
    <row r="24930" spans="2:24" x14ac:dyDescent="0.3">
      <c r="B24930" s="73"/>
      <c r="D24930" s="73"/>
      <c r="P24930" s="73"/>
      <c r="T24930" s="73"/>
      <c r="U24930" s="73"/>
      <c r="V24930" s="73"/>
      <c r="X24930" s="12"/>
    </row>
    <row r="24931" spans="2:24" x14ac:dyDescent="0.3">
      <c r="B24931" s="73"/>
      <c r="D24931" s="73"/>
      <c r="P24931" s="73"/>
      <c r="T24931" s="73"/>
      <c r="U24931" s="73"/>
      <c r="V24931" s="73"/>
      <c r="X24931" s="12"/>
    </row>
    <row r="24932" spans="2:24" x14ac:dyDescent="0.3">
      <c r="B24932" s="73"/>
      <c r="D24932" s="73"/>
      <c r="P24932" s="73"/>
      <c r="T24932" s="73"/>
      <c r="U24932" s="73"/>
      <c r="V24932" s="73"/>
      <c r="X24932" s="12"/>
    </row>
    <row r="24933" spans="2:24" x14ac:dyDescent="0.3">
      <c r="B24933" s="73"/>
      <c r="D24933" s="73"/>
      <c r="P24933" s="73"/>
      <c r="T24933" s="73"/>
      <c r="U24933" s="73"/>
      <c r="V24933" s="73"/>
      <c r="X24933" s="12"/>
    </row>
    <row r="24934" spans="2:24" x14ac:dyDescent="0.3">
      <c r="B24934" s="73"/>
      <c r="D24934" s="73"/>
      <c r="P24934" s="73"/>
      <c r="T24934" s="73"/>
      <c r="U24934" s="73"/>
      <c r="V24934" s="73"/>
      <c r="X24934" s="12"/>
    </row>
    <row r="24935" spans="2:24" x14ac:dyDescent="0.3">
      <c r="B24935" s="73"/>
      <c r="D24935" s="73"/>
      <c r="P24935" s="73"/>
      <c r="T24935" s="73"/>
      <c r="U24935" s="73"/>
      <c r="V24935" s="73"/>
      <c r="X24935" s="12"/>
    </row>
    <row r="24936" spans="2:24" x14ac:dyDescent="0.3">
      <c r="B24936" s="73"/>
      <c r="D24936" s="73"/>
      <c r="P24936" s="73"/>
      <c r="T24936" s="73"/>
      <c r="U24936" s="73"/>
      <c r="V24936" s="73"/>
      <c r="X24936" s="12"/>
    </row>
    <row r="24937" spans="2:24" x14ac:dyDescent="0.3">
      <c r="B24937" s="73"/>
      <c r="D24937" s="73"/>
      <c r="P24937" s="73"/>
      <c r="T24937" s="73"/>
      <c r="U24937" s="73"/>
      <c r="V24937" s="73"/>
      <c r="X24937" s="12"/>
    </row>
    <row r="24938" spans="2:24" x14ac:dyDescent="0.3">
      <c r="B24938" s="73"/>
      <c r="D24938" s="73"/>
      <c r="P24938" s="73"/>
      <c r="T24938" s="73"/>
      <c r="U24938" s="73"/>
      <c r="V24938" s="73"/>
      <c r="X24938" s="12"/>
    </row>
    <row r="24939" spans="2:24" x14ac:dyDescent="0.3">
      <c r="B24939" s="73"/>
      <c r="D24939" s="73"/>
      <c r="P24939" s="73"/>
      <c r="T24939" s="73"/>
      <c r="U24939" s="73"/>
      <c r="V24939" s="73"/>
      <c r="X24939" s="12"/>
    </row>
    <row r="24940" spans="2:24" x14ac:dyDescent="0.3">
      <c r="B24940" s="73"/>
      <c r="D24940" s="73"/>
      <c r="P24940" s="73"/>
      <c r="T24940" s="73"/>
      <c r="U24940" s="73"/>
      <c r="V24940" s="73"/>
      <c r="X24940" s="12"/>
    </row>
    <row r="24941" spans="2:24" x14ac:dyDescent="0.3">
      <c r="B24941" s="73"/>
      <c r="D24941" s="73"/>
      <c r="P24941" s="73"/>
      <c r="T24941" s="73"/>
      <c r="U24941" s="73"/>
      <c r="V24941" s="73"/>
      <c r="X24941" s="12"/>
    </row>
    <row r="24942" spans="2:24" x14ac:dyDescent="0.3">
      <c r="B24942" s="73"/>
      <c r="D24942" s="73"/>
      <c r="P24942" s="73"/>
      <c r="T24942" s="73"/>
      <c r="U24942" s="73"/>
      <c r="V24942" s="73"/>
      <c r="X24942" s="12"/>
    </row>
    <row r="24943" spans="2:24" x14ac:dyDescent="0.3">
      <c r="B24943" s="73"/>
      <c r="D24943" s="73"/>
      <c r="P24943" s="73"/>
      <c r="T24943" s="73"/>
      <c r="U24943" s="73"/>
      <c r="V24943" s="73"/>
      <c r="X24943" s="12"/>
    </row>
    <row r="24944" spans="2:24" x14ac:dyDescent="0.3">
      <c r="B24944" s="73"/>
      <c r="D24944" s="73"/>
      <c r="P24944" s="73"/>
      <c r="T24944" s="73"/>
      <c r="U24944" s="73"/>
      <c r="V24944" s="73"/>
      <c r="X24944" s="12"/>
    </row>
    <row r="24945" spans="2:24" x14ac:dyDescent="0.3">
      <c r="B24945" s="73"/>
      <c r="D24945" s="73"/>
      <c r="P24945" s="73"/>
      <c r="T24945" s="73"/>
      <c r="U24945" s="73"/>
      <c r="V24945" s="73"/>
      <c r="X24945" s="12"/>
    </row>
    <row r="24946" spans="2:24" x14ac:dyDescent="0.3">
      <c r="B24946" s="73"/>
      <c r="D24946" s="73"/>
      <c r="P24946" s="73"/>
      <c r="T24946" s="73"/>
      <c r="U24946" s="73"/>
      <c r="V24946" s="73"/>
      <c r="X24946" s="12"/>
    </row>
    <row r="24947" spans="2:24" x14ac:dyDescent="0.3">
      <c r="B24947" s="73"/>
      <c r="D24947" s="73"/>
      <c r="P24947" s="73"/>
      <c r="T24947" s="73"/>
      <c r="U24947" s="73"/>
      <c r="V24947" s="73"/>
      <c r="X24947" s="12"/>
    </row>
    <row r="24948" spans="2:24" x14ac:dyDescent="0.3">
      <c r="B24948" s="73"/>
      <c r="D24948" s="73"/>
      <c r="P24948" s="73"/>
      <c r="T24948" s="73"/>
      <c r="U24948" s="73"/>
      <c r="V24948" s="73"/>
      <c r="X24948" s="12"/>
    </row>
    <row r="24949" spans="2:24" x14ac:dyDescent="0.3">
      <c r="B24949" s="73"/>
      <c r="D24949" s="73"/>
      <c r="P24949" s="73"/>
      <c r="T24949" s="73"/>
      <c r="U24949" s="73"/>
      <c r="V24949" s="73"/>
      <c r="X24949" s="12"/>
    </row>
    <row r="24950" spans="2:24" x14ac:dyDescent="0.3">
      <c r="B24950" s="73"/>
      <c r="D24950" s="73"/>
      <c r="P24950" s="73"/>
      <c r="T24950" s="73"/>
      <c r="U24950" s="73"/>
      <c r="V24950" s="73"/>
      <c r="X24950" s="12"/>
    </row>
    <row r="24951" spans="2:24" x14ac:dyDescent="0.3">
      <c r="B24951" s="73"/>
      <c r="D24951" s="73"/>
      <c r="P24951" s="73"/>
      <c r="T24951" s="73"/>
      <c r="U24951" s="73"/>
      <c r="V24951" s="73"/>
      <c r="X24951" s="12"/>
    </row>
    <row r="24952" spans="2:24" x14ac:dyDescent="0.3">
      <c r="B24952" s="73"/>
      <c r="D24952" s="73"/>
      <c r="P24952" s="73"/>
      <c r="T24952" s="73"/>
      <c r="U24952" s="73"/>
      <c r="V24952" s="73"/>
      <c r="X24952" s="12"/>
    </row>
    <row r="24953" spans="2:24" x14ac:dyDescent="0.3">
      <c r="B24953" s="73"/>
      <c r="D24953" s="73"/>
      <c r="P24953" s="73"/>
      <c r="T24953" s="73"/>
      <c r="U24953" s="73"/>
      <c r="V24953" s="73"/>
      <c r="X24953" s="12"/>
    </row>
    <row r="24954" spans="2:24" x14ac:dyDescent="0.3">
      <c r="B24954" s="73"/>
      <c r="D24954" s="73"/>
      <c r="P24954" s="73"/>
      <c r="T24954" s="73"/>
      <c r="U24954" s="73"/>
      <c r="V24954" s="73"/>
      <c r="X24954" s="12"/>
    </row>
    <row r="24955" spans="2:24" x14ac:dyDescent="0.3">
      <c r="B24955" s="73"/>
      <c r="D24955" s="73"/>
      <c r="P24955" s="73"/>
      <c r="T24955" s="73"/>
      <c r="U24955" s="73"/>
      <c r="V24955" s="73"/>
      <c r="X24955" s="12"/>
    </row>
    <row r="24956" spans="2:24" x14ac:dyDescent="0.3">
      <c r="B24956" s="73"/>
      <c r="D24956" s="73"/>
      <c r="P24956" s="73"/>
      <c r="T24956" s="73"/>
      <c r="U24956" s="73"/>
      <c r="V24956" s="73"/>
      <c r="X24956" s="12"/>
    </row>
    <row r="24957" spans="2:24" x14ac:dyDescent="0.3">
      <c r="B24957" s="73"/>
      <c r="D24957" s="73"/>
      <c r="P24957" s="73"/>
      <c r="T24957" s="73"/>
      <c r="U24957" s="73"/>
      <c r="V24957" s="73"/>
      <c r="X24957" s="12"/>
    </row>
    <row r="24958" spans="2:24" x14ac:dyDescent="0.3">
      <c r="B24958" s="73"/>
      <c r="D24958" s="73"/>
      <c r="P24958" s="73"/>
      <c r="T24958" s="73"/>
      <c r="U24958" s="73"/>
      <c r="V24958" s="73"/>
      <c r="X24958" s="12"/>
    </row>
    <row r="24959" spans="2:24" x14ac:dyDescent="0.3">
      <c r="B24959" s="73"/>
      <c r="D24959" s="73"/>
      <c r="P24959" s="73"/>
      <c r="T24959" s="73"/>
      <c r="U24959" s="73"/>
      <c r="V24959" s="73"/>
      <c r="X24959" s="12"/>
    </row>
    <row r="24960" spans="2:24" x14ac:dyDescent="0.3">
      <c r="B24960" s="73"/>
      <c r="D24960" s="73"/>
      <c r="P24960" s="73"/>
      <c r="T24960" s="73"/>
      <c r="U24960" s="73"/>
      <c r="V24960" s="73"/>
      <c r="X24960" s="12"/>
    </row>
    <row r="24961" spans="2:24" x14ac:dyDescent="0.3">
      <c r="B24961" s="73"/>
      <c r="D24961" s="73"/>
      <c r="P24961" s="73"/>
      <c r="T24961" s="73"/>
      <c r="U24961" s="73"/>
      <c r="V24961" s="73"/>
      <c r="X24961" s="12"/>
    </row>
    <row r="24962" spans="2:24" x14ac:dyDescent="0.3">
      <c r="B24962" s="73"/>
      <c r="D24962" s="73"/>
      <c r="P24962" s="73"/>
      <c r="T24962" s="73"/>
      <c r="U24962" s="73"/>
      <c r="V24962" s="73"/>
      <c r="X24962" s="12"/>
    </row>
    <row r="24963" spans="2:24" x14ac:dyDescent="0.3">
      <c r="B24963" s="73"/>
      <c r="D24963" s="73"/>
      <c r="P24963" s="73"/>
      <c r="T24963" s="73"/>
      <c r="U24963" s="73"/>
      <c r="V24963" s="73"/>
      <c r="X24963" s="12"/>
    </row>
    <row r="24964" spans="2:24" x14ac:dyDescent="0.3">
      <c r="B24964" s="73"/>
      <c r="D24964" s="73"/>
      <c r="P24964" s="73"/>
      <c r="T24964" s="73"/>
      <c r="U24964" s="73"/>
      <c r="V24964" s="73"/>
      <c r="X24964" s="12"/>
    </row>
    <row r="24965" spans="2:24" x14ac:dyDescent="0.3">
      <c r="B24965" s="73"/>
      <c r="D24965" s="73"/>
      <c r="P24965" s="73"/>
      <c r="T24965" s="73"/>
      <c r="U24965" s="73"/>
      <c r="V24965" s="73"/>
      <c r="X24965" s="12"/>
    </row>
    <row r="24966" spans="2:24" x14ac:dyDescent="0.3">
      <c r="B24966" s="73"/>
      <c r="D24966" s="73"/>
      <c r="P24966" s="73"/>
      <c r="T24966" s="73"/>
      <c r="U24966" s="73"/>
      <c r="V24966" s="73"/>
      <c r="X24966" s="12"/>
    </row>
    <row r="24967" spans="2:24" x14ac:dyDescent="0.3">
      <c r="B24967" s="73"/>
      <c r="D24967" s="73"/>
      <c r="P24967" s="73"/>
      <c r="T24967" s="73"/>
      <c r="U24967" s="73"/>
      <c r="V24967" s="73"/>
      <c r="X24967" s="12"/>
    </row>
    <row r="24968" spans="2:24" x14ac:dyDescent="0.3">
      <c r="B24968" s="73"/>
      <c r="D24968" s="73"/>
      <c r="P24968" s="73"/>
      <c r="T24968" s="73"/>
      <c r="U24968" s="73"/>
      <c r="V24968" s="73"/>
      <c r="X24968" s="12"/>
    </row>
    <row r="24969" spans="2:24" x14ac:dyDescent="0.3">
      <c r="B24969" s="73"/>
      <c r="D24969" s="73"/>
      <c r="P24969" s="73"/>
      <c r="T24969" s="73"/>
      <c r="U24969" s="73"/>
      <c r="V24969" s="73"/>
      <c r="X24969" s="12"/>
    </row>
    <row r="24970" spans="2:24" x14ac:dyDescent="0.3">
      <c r="B24970" s="73"/>
      <c r="D24970" s="73"/>
      <c r="P24970" s="73"/>
      <c r="T24970" s="73"/>
      <c r="U24970" s="73"/>
      <c r="V24970" s="73"/>
      <c r="X24970" s="12"/>
    </row>
    <row r="24971" spans="2:24" x14ac:dyDescent="0.3">
      <c r="B24971" s="73"/>
      <c r="D24971" s="73"/>
      <c r="P24971" s="73"/>
      <c r="T24971" s="73"/>
      <c r="U24971" s="73"/>
      <c r="V24971" s="73"/>
      <c r="X24971" s="12"/>
    </row>
    <row r="24972" spans="2:24" x14ac:dyDescent="0.3">
      <c r="B24972" s="73"/>
      <c r="D24972" s="73"/>
      <c r="P24972" s="73"/>
      <c r="T24972" s="73"/>
      <c r="U24972" s="73"/>
      <c r="V24972" s="73"/>
      <c r="X24972" s="12"/>
    </row>
    <row r="24973" spans="2:24" x14ac:dyDescent="0.3">
      <c r="B24973" s="73"/>
      <c r="D24973" s="73"/>
      <c r="P24973" s="73"/>
      <c r="T24973" s="73"/>
      <c r="U24973" s="73"/>
      <c r="V24973" s="73"/>
      <c r="X24973" s="12"/>
    </row>
    <row r="24974" spans="2:24" x14ac:dyDescent="0.3">
      <c r="B24974" s="73"/>
      <c r="D24974" s="73"/>
      <c r="P24974" s="73"/>
      <c r="T24974" s="73"/>
      <c r="U24974" s="73"/>
      <c r="V24974" s="73"/>
      <c r="X24974" s="12"/>
    </row>
    <row r="24975" spans="2:24" x14ac:dyDescent="0.3">
      <c r="B24975" s="73"/>
      <c r="D24975" s="73"/>
      <c r="P24975" s="73"/>
      <c r="T24975" s="73"/>
      <c r="U24975" s="73"/>
      <c r="V24975" s="73"/>
      <c r="X24975" s="12"/>
    </row>
    <row r="24976" spans="2:24" x14ac:dyDescent="0.3">
      <c r="B24976" s="73"/>
      <c r="D24976" s="73"/>
      <c r="P24976" s="73"/>
      <c r="T24976" s="73"/>
      <c r="U24976" s="73"/>
      <c r="V24976" s="73"/>
      <c r="X24976" s="12"/>
    </row>
    <row r="24977" spans="2:24" x14ac:dyDescent="0.3">
      <c r="B24977" s="73"/>
      <c r="D24977" s="73"/>
      <c r="P24977" s="73"/>
      <c r="T24977" s="73"/>
      <c r="U24977" s="73"/>
      <c r="V24977" s="73"/>
      <c r="X24977" s="12"/>
    </row>
    <row r="24978" spans="2:24" x14ac:dyDescent="0.3">
      <c r="B24978" s="73"/>
      <c r="D24978" s="73"/>
      <c r="P24978" s="73"/>
      <c r="T24978" s="73"/>
      <c r="U24978" s="73"/>
      <c r="V24978" s="73"/>
      <c r="X24978" s="12"/>
    </row>
    <row r="24979" spans="2:24" x14ac:dyDescent="0.3">
      <c r="B24979" s="73"/>
      <c r="D24979" s="73"/>
      <c r="P24979" s="73"/>
      <c r="T24979" s="73"/>
      <c r="U24979" s="73"/>
      <c r="V24979" s="73"/>
      <c r="X24979" s="12"/>
    </row>
    <row r="24980" spans="2:24" x14ac:dyDescent="0.3">
      <c r="B24980" s="73"/>
      <c r="D24980" s="73"/>
      <c r="P24980" s="73"/>
      <c r="T24980" s="73"/>
      <c r="U24980" s="73"/>
      <c r="V24980" s="73"/>
      <c r="X24980" s="12"/>
    </row>
    <row r="24981" spans="2:24" x14ac:dyDescent="0.3">
      <c r="B24981" s="73"/>
      <c r="D24981" s="73"/>
      <c r="P24981" s="73"/>
      <c r="T24981" s="73"/>
      <c r="U24981" s="73"/>
      <c r="V24981" s="73"/>
      <c r="X24981" s="12"/>
    </row>
    <row r="24982" spans="2:24" x14ac:dyDescent="0.3">
      <c r="B24982" s="73"/>
      <c r="D24982" s="73"/>
      <c r="P24982" s="73"/>
      <c r="T24982" s="73"/>
      <c r="U24982" s="73"/>
      <c r="V24982" s="73"/>
      <c r="X24982" s="12"/>
    </row>
    <row r="24983" spans="2:24" x14ac:dyDescent="0.3">
      <c r="B24983" s="73"/>
      <c r="D24983" s="73"/>
      <c r="P24983" s="73"/>
      <c r="T24983" s="73"/>
      <c r="U24983" s="73"/>
      <c r="V24983" s="73"/>
      <c r="X24983" s="12"/>
    </row>
    <row r="24984" spans="2:24" x14ac:dyDescent="0.3">
      <c r="B24984" s="73"/>
      <c r="D24984" s="73"/>
      <c r="P24984" s="73"/>
      <c r="T24984" s="73"/>
      <c r="U24984" s="73"/>
      <c r="V24984" s="73"/>
      <c r="X24984" s="12"/>
    </row>
    <row r="24985" spans="2:24" x14ac:dyDescent="0.3">
      <c r="B24985" s="73"/>
      <c r="D24985" s="73"/>
      <c r="P24985" s="73"/>
      <c r="T24985" s="73"/>
      <c r="U24985" s="73"/>
      <c r="V24985" s="73"/>
      <c r="X24985" s="12"/>
    </row>
    <row r="24986" spans="2:24" x14ac:dyDescent="0.3">
      <c r="B24986" s="73"/>
      <c r="D24986" s="73"/>
      <c r="P24986" s="73"/>
      <c r="T24986" s="73"/>
      <c r="U24986" s="73"/>
      <c r="V24986" s="73"/>
      <c r="X24986" s="12"/>
    </row>
    <row r="24987" spans="2:24" x14ac:dyDescent="0.3">
      <c r="B24987" s="73"/>
      <c r="D24987" s="73"/>
      <c r="P24987" s="73"/>
      <c r="T24987" s="73"/>
      <c r="U24987" s="73"/>
      <c r="V24987" s="73"/>
      <c r="X24987" s="12"/>
    </row>
    <row r="24988" spans="2:24" x14ac:dyDescent="0.3">
      <c r="B24988" s="73"/>
      <c r="D24988" s="73"/>
      <c r="P24988" s="73"/>
      <c r="T24988" s="73"/>
      <c r="U24988" s="73"/>
      <c r="V24988" s="73"/>
      <c r="X24988" s="12"/>
    </row>
    <row r="24989" spans="2:24" x14ac:dyDescent="0.3">
      <c r="B24989" s="73"/>
      <c r="D24989" s="73"/>
      <c r="P24989" s="73"/>
      <c r="T24989" s="73"/>
      <c r="U24989" s="73"/>
      <c r="V24989" s="73"/>
      <c r="X24989" s="12"/>
    </row>
    <row r="24990" spans="2:24" x14ac:dyDescent="0.3">
      <c r="B24990" s="73"/>
      <c r="D24990" s="73"/>
      <c r="P24990" s="73"/>
      <c r="T24990" s="73"/>
      <c r="U24990" s="73"/>
      <c r="V24990" s="73"/>
      <c r="X24990" s="12"/>
    </row>
    <row r="24991" spans="2:24" x14ac:dyDescent="0.3">
      <c r="B24991" s="73"/>
      <c r="D24991" s="73"/>
      <c r="P24991" s="73"/>
      <c r="T24991" s="73"/>
      <c r="U24991" s="73"/>
      <c r="V24991" s="73"/>
      <c r="X24991" s="12"/>
    </row>
    <row r="24992" spans="2:24" x14ac:dyDescent="0.3">
      <c r="B24992" s="73"/>
      <c r="D24992" s="73"/>
      <c r="P24992" s="73"/>
      <c r="T24992" s="73"/>
      <c r="U24992" s="73"/>
      <c r="V24992" s="73"/>
      <c r="X24992" s="12"/>
    </row>
    <row r="24993" spans="2:24" x14ac:dyDescent="0.3">
      <c r="B24993" s="73"/>
      <c r="D24993" s="73"/>
      <c r="P24993" s="73"/>
      <c r="T24993" s="73"/>
      <c r="U24993" s="73"/>
      <c r="V24993" s="73"/>
      <c r="X24993" s="12"/>
    </row>
    <row r="24994" spans="2:24" x14ac:dyDescent="0.3">
      <c r="B24994" s="73"/>
      <c r="D24994" s="73"/>
      <c r="P24994" s="73"/>
      <c r="T24994" s="73"/>
      <c r="U24994" s="73"/>
      <c r="V24994" s="73"/>
      <c r="X24994" s="12"/>
    </row>
    <row r="24995" spans="2:24" x14ac:dyDescent="0.3">
      <c r="B24995" s="73"/>
      <c r="D24995" s="73"/>
      <c r="P24995" s="73"/>
      <c r="T24995" s="73"/>
      <c r="U24995" s="73"/>
      <c r="V24995" s="73"/>
      <c r="X24995" s="12"/>
    </row>
    <row r="24996" spans="2:24" x14ac:dyDescent="0.3">
      <c r="B24996" s="73"/>
      <c r="D24996" s="73"/>
      <c r="P24996" s="73"/>
      <c r="T24996" s="73"/>
      <c r="U24996" s="73"/>
      <c r="V24996" s="73"/>
      <c r="X24996" s="12"/>
    </row>
    <row r="24997" spans="2:24" x14ac:dyDescent="0.3">
      <c r="B24997" s="73"/>
      <c r="D24997" s="73"/>
      <c r="P24997" s="73"/>
      <c r="T24997" s="73"/>
      <c r="U24997" s="73"/>
      <c r="V24997" s="73"/>
      <c r="X24997" s="12"/>
    </row>
    <row r="24998" spans="2:24" x14ac:dyDescent="0.3">
      <c r="B24998" s="73"/>
      <c r="D24998" s="73"/>
      <c r="P24998" s="73"/>
      <c r="T24998" s="73"/>
      <c r="U24998" s="73"/>
      <c r="V24998" s="73"/>
      <c r="X24998" s="12"/>
    </row>
    <row r="24999" spans="2:24" x14ac:dyDescent="0.3">
      <c r="B24999" s="73"/>
      <c r="D24999" s="73"/>
      <c r="P24999" s="73"/>
      <c r="T24999" s="73"/>
      <c r="U24999" s="73"/>
      <c r="V24999" s="73"/>
      <c r="X24999" s="12"/>
    </row>
    <row r="25000" spans="2:24" x14ac:dyDescent="0.3">
      <c r="B25000" s="73"/>
      <c r="D25000" s="73"/>
      <c r="P25000" s="73"/>
      <c r="T25000" s="73"/>
      <c r="U25000" s="73"/>
      <c r="V25000" s="73"/>
      <c r="X25000" s="12"/>
    </row>
    <row r="25001" spans="2:24" x14ac:dyDescent="0.3">
      <c r="B25001" s="73"/>
      <c r="D25001" s="73"/>
      <c r="P25001" s="73"/>
      <c r="T25001" s="73"/>
      <c r="U25001" s="73"/>
      <c r="V25001" s="73"/>
      <c r="X25001" s="12"/>
    </row>
    <row r="25002" spans="2:24" x14ac:dyDescent="0.3">
      <c r="B25002" s="73"/>
      <c r="D25002" s="73"/>
      <c r="P25002" s="73"/>
      <c r="T25002" s="73"/>
      <c r="U25002" s="73"/>
      <c r="V25002" s="73"/>
      <c r="X25002" s="12"/>
    </row>
    <row r="25003" spans="2:24" x14ac:dyDescent="0.3">
      <c r="B25003" s="73"/>
      <c r="D25003" s="73"/>
      <c r="P25003" s="73"/>
      <c r="T25003" s="73"/>
      <c r="U25003" s="73"/>
      <c r="V25003" s="73"/>
      <c r="X25003" s="12"/>
    </row>
    <row r="25004" spans="2:24" x14ac:dyDescent="0.3">
      <c r="B25004" s="73"/>
      <c r="D25004" s="73"/>
      <c r="P25004" s="73"/>
      <c r="T25004" s="73"/>
      <c r="U25004" s="73"/>
      <c r="V25004" s="73"/>
      <c r="X25004" s="12"/>
    </row>
    <row r="25005" spans="2:24" x14ac:dyDescent="0.3">
      <c r="B25005" s="73"/>
      <c r="D25005" s="73"/>
      <c r="P25005" s="73"/>
      <c r="T25005" s="73"/>
      <c r="U25005" s="73"/>
      <c r="V25005" s="73"/>
      <c r="X25005" s="12"/>
    </row>
    <row r="25006" spans="2:24" x14ac:dyDescent="0.3">
      <c r="B25006" s="73"/>
      <c r="D25006" s="73"/>
      <c r="P25006" s="73"/>
      <c r="T25006" s="73"/>
      <c r="U25006" s="73"/>
      <c r="V25006" s="73"/>
      <c r="X25006" s="12"/>
    </row>
    <row r="25007" spans="2:24" x14ac:dyDescent="0.3">
      <c r="B25007" s="73"/>
      <c r="D25007" s="73"/>
      <c r="P25007" s="73"/>
      <c r="T25007" s="73"/>
      <c r="U25007" s="73"/>
      <c r="V25007" s="73"/>
      <c r="X25007" s="12"/>
    </row>
    <row r="25008" spans="2:24" x14ac:dyDescent="0.3">
      <c r="B25008" s="73"/>
      <c r="D25008" s="73"/>
      <c r="P25008" s="73"/>
      <c r="T25008" s="73"/>
      <c r="U25008" s="73"/>
      <c r="V25008" s="73"/>
      <c r="X25008" s="12"/>
    </row>
    <row r="25009" spans="2:24" x14ac:dyDescent="0.3">
      <c r="B25009" s="73"/>
      <c r="D25009" s="73"/>
      <c r="P25009" s="73"/>
      <c r="T25009" s="73"/>
      <c r="U25009" s="73"/>
      <c r="V25009" s="73"/>
      <c r="X25009" s="12"/>
    </row>
    <row r="25010" spans="2:24" x14ac:dyDescent="0.3">
      <c r="B25010" s="73"/>
      <c r="D25010" s="73"/>
      <c r="P25010" s="73"/>
      <c r="T25010" s="73"/>
      <c r="U25010" s="73"/>
      <c r="V25010" s="73"/>
      <c r="X25010" s="12"/>
    </row>
    <row r="25011" spans="2:24" x14ac:dyDescent="0.3">
      <c r="B25011" s="73"/>
      <c r="D25011" s="73"/>
      <c r="P25011" s="73"/>
      <c r="T25011" s="73"/>
      <c r="U25011" s="73"/>
      <c r="V25011" s="73"/>
      <c r="X25011" s="12"/>
    </row>
    <row r="25012" spans="2:24" x14ac:dyDescent="0.3">
      <c r="B25012" s="73"/>
      <c r="D25012" s="73"/>
      <c r="P25012" s="73"/>
      <c r="T25012" s="73"/>
      <c r="U25012" s="73"/>
      <c r="V25012" s="73"/>
      <c r="X25012" s="12"/>
    </row>
    <row r="25013" spans="2:24" x14ac:dyDescent="0.3">
      <c r="B25013" s="73"/>
      <c r="D25013" s="73"/>
      <c r="P25013" s="73"/>
      <c r="T25013" s="73"/>
      <c r="U25013" s="73"/>
      <c r="V25013" s="73"/>
      <c r="X25013" s="12"/>
    </row>
    <row r="25014" spans="2:24" x14ac:dyDescent="0.3">
      <c r="B25014" s="73"/>
      <c r="D25014" s="73"/>
      <c r="P25014" s="73"/>
      <c r="T25014" s="73"/>
      <c r="U25014" s="73"/>
      <c r="V25014" s="73"/>
      <c r="X25014" s="12"/>
    </row>
    <row r="25015" spans="2:24" x14ac:dyDescent="0.3">
      <c r="B25015" s="73"/>
      <c r="D25015" s="73"/>
      <c r="P25015" s="73"/>
      <c r="T25015" s="73"/>
      <c r="U25015" s="73"/>
      <c r="V25015" s="73"/>
      <c r="X25015" s="12"/>
    </row>
    <row r="25016" spans="2:24" x14ac:dyDescent="0.3">
      <c r="B25016" s="73"/>
      <c r="D25016" s="73"/>
      <c r="P25016" s="73"/>
      <c r="T25016" s="73"/>
      <c r="U25016" s="73"/>
      <c r="V25016" s="73"/>
      <c r="X25016" s="12"/>
    </row>
    <row r="25017" spans="2:24" x14ac:dyDescent="0.3">
      <c r="B25017" s="73"/>
      <c r="D25017" s="73"/>
      <c r="P25017" s="73"/>
      <c r="T25017" s="73"/>
      <c r="U25017" s="73"/>
      <c r="V25017" s="73"/>
      <c r="X25017" s="12"/>
    </row>
    <row r="25018" spans="2:24" x14ac:dyDescent="0.3">
      <c r="B25018" s="73"/>
      <c r="D25018" s="73"/>
      <c r="P25018" s="73"/>
      <c r="T25018" s="73"/>
      <c r="U25018" s="73"/>
      <c r="V25018" s="73"/>
      <c r="X25018" s="12"/>
    </row>
    <row r="25019" spans="2:24" x14ac:dyDescent="0.3">
      <c r="B25019" s="73"/>
      <c r="D25019" s="73"/>
      <c r="P25019" s="73"/>
      <c r="T25019" s="73"/>
      <c r="U25019" s="73"/>
      <c r="V25019" s="73"/>
      <c r="X25019" s="12"/>
    </row>
    <row r="25020" spans="2:24" x14ac:dyDescent="0.3">
      <c r="B25020" s="73"/>
      <c r="D25020" s="73"/>
      <c r="P25020" s="73"/>
      <c r="T25020" s="73"/>
      <c r="U25020" s="73"/>
      <c r="V25020" s="73"/>
      <c r="X25020" s="12"/>
    </row>
    <row r="25021" spans="2:24" x14ac:dyDescent="0.3">
      <c r="B25021" s="73"/>
      <c r="D25021" s="73"/>
      <c r="P25021" s="73"/>
      <c r="T25021" s="73"/>
      <c r="U25021" s="73"/>
      <c r="V25021" s="73"/>
      <c r="X25021" s="12"/>
    </row>
    <row r="25022" spans="2:24" x14ac:dyDescent="0.3">
      <c r="B25022" s="73"/>
      <c r="D25022" s="73"/>
      <c r="P25022" s="73"/>
      <c r="T25022" s="73"/>
      <c r="U25022" s="73"/>
      <c r="V25022" s="73"/>
      <c r="X25022" s="12"/>
    </row>
    <row r="25023" spans="2:24" x14ac:dyDescent="0.3">
      <c r="B25023" s="73"/>
      <c r="D25023" s="73"/>
      <c r="P25023" s="73"/>
      <c r="T25023" s="73"/>
      <c r="U25023" s="73"/>
      <c r="V25023" s="73"/>
      <c r="X25023" s="12"/>
    </row>
    <row r="25024" spans="2:24" x14ac:dyDescent="0.3">
      <c r="B25024" s="73"/>
      <c r="D25024" s="73"/>
      <c r="P25024" s="73"/>
      <c r="T25024" s="73"/>
      <c r="U25024" s="73"/>
      <c r="V25024" s="73"/>
      <c r="X25024" s="12"/>
    </row>
    <row r="25025" spans="2:24" x14ac:dyDescent="0.3">
      <c r="B25025" s="73"/>
      <c r="D25025" s="73"/>
      <c r="P25025" s="73"/>
      <c r="T25025" s="73"/>
      <c r="U25025" s="73"/>
      <c r="V25025" s="73"/>
      <c r="X25025" s="12"/>
    </row>
    <row r="25026" spans="2:24" x14ac:dyDescent="0.3">
      <c r="B25026" s="73"/>
      <c r="D25026" s="73"/>
      <c r="P25026" s="73"/>
      <c r="T25026" s="73"/>
      <c r="U25026" s="73"/>
      <c r="V25026" s="73"/>
      <c r="X25026" s="12"/>
    </row>
    <row r="25027" spans="2:24" x14ac:dyDescent="0.3">
      <c r="B25027" s="73"/>
      <c r="D25027" s="73"/>
      <c r="P25027" s="73"/>
      <c r="T25027" s="73"/>
      <c r="U25027" s="73"/>
      <c r="V25027" s="73"/>
      <c r="X25027" s="12"/>
    </row>
    <row r="25028" spans="2:24" x14ac:dyDescent="0.3">
      <c r="B25028" s="73"/>
      <c r="D25028" s="73"/>
      <c r="P25028" s="73"/>
      <c r="T25028" s="73"/>
      <c r="U25028" s="73"/>
      <c r="V25028" s="73"/>
      <c r="X25028" s="12"/>
    </row>
    <row r="25029" spans="2:24" x14ac:dyDescent="0.3">
      <c r="B25029" s="73"/>
      <c r="D25029" s="73"/>
      <c r="P25029" s="73"/>
      <c r="T25029" s="73"/>
      <c r="U25029" s="73"/>
      <c r="V25029" s="73"/>
      <c r="X25029" s="12"/>
    </row>
    <row r="25030" spans="2:24" x14ac:dyDescent="0.3">
      <c r="B25030" s="73"/>
      <c r="D25030" s="73"/>
      <c r="P25030" s="73"/>
      <c r="T25030" s="73"/>
      <c r="U25030" s="73"/>
      <c r="V25030" s="73"/>
      <c r="X25030" s="12"/>
    </row>
    <row r="25031" spans="2:24" x14ac:dyDescent="0.3">
      <c r="B25031" s="73"/>
      <c r="D25031" s="73"/>
      <c r="P25031" s="73"/>
      <c r="T25031" s="73"/>
      <c r="U25031" s="73"/>
      <c r="V25031" s="73"/>
      <c r="X25031" s="12"/>
    </row>
    <row r="25032" spans="2:24" x14ac:dyDescent="0.3">
      <c r="B25032" s="73"/>
      <c r="D25032" s="73"/>
      <c r="P25032" s="73"/>
      <c r="T25032" s="73"/>
      <c r="U25032" s="73"/>
      <c r="V25032" s="73"/>
      <c r="X25032" s="12"/>
    </row>
    <row r="25033" spans="2:24" x14ac:dyDescent="0.3">
      <c r="B25033" s="73"/>
      <c r="D25033" s="73"/>
      <c r="P25033" s="73"/>
      <c r="T25033" s="73"/>
      <c r="U25033" s="73"/>
      <c r="V25033" s="73"/>
      <c r="X25033" s="12"/>
    </row>
    <row r="25034" spans="2:24" x14ac:dyDescent="0.3">
      <c r="B25034" s="73"/>
      <c r="D25034" s="73"/>
      <c r="P25034" s="73"/>
      <c r="T25034" s="73"/>
      <c r="U25034" s="73"/>
      <c r="V25034" s="73"/>
      <c r="X25034" s="12"/>
    </row>
    <row r="25035" spans="2:24" x14ac:dyDescent="0.3">
      <c r="B25035" s="73"/>
      <c r="D25035" s="73"/>
      <c r="P25035" s="73"/>
      <c r="T25035" s="73"/>
      <c r="U25035" s="73"/>
      <c r="V25035" s="73"/>
      <c r="X25035" s="12"/>
    </row>
    <row r="25036" spans="2:24" x14ac:dyDescent="0.3">
      <c r="B25036" s="73"/>
      <c r="D25036" s="73"/>
      <c r="P25036" s="73"/>
      <c r="T25036" s="73"/>
      <c r="U25036" s="73"/>
      <c r="V25036" s="73"/>
      <c r="X25036" s="12"/>
    </row>
    <row r="25037" spans="2:24" x14ac:dyDescent="0.3">
      <c r="B25037" s="73"/>
      <c r="D25037" s="73"/>
      <c r="P25037" s="73"/>
      <c r="T25037" s="73"/>
      <c r="U25037" s="73"/>
      <c r="V25037" s="73"/>
      <c r="X25037" s="12"/>
    </row>
    <row r="25038" spans="2:24" x14ac:dyDescent="0.3">
      <c r="B25038" s="73"/>
      <c r="D25038" s="73"/>
      <c r="P25038" s="73"/>
      <c r="T25038" s="73"/>
      <c r="U25038" s="73"/>
      <c r="V25038" s="73"/>
      <c r="X25038" s="12"/>
    </row>
    <row r="25039" spans="2:24" x14ac:dyDescent="0.3">
      <c r="B25039" s="73"/>
      <c r="D25039" s="73"/>
      <c r="P25039" s="73"/>
      <c r="T25039" s="73"/>
      <c r="U25039" s="73"/>
      <c r="V25039" s="73"/>
      <c r="X25039" s="12"/>
    </row>
    <row r="25040" spans="2:24" x14ac:dyDescent="0.3">
      <c r="B25040" s="73"/>
      <c r="D25040" s="73"/>
      <c r="P25040" s="73"/>
      <c r="T25040" s="73"/>
      <c r="U25040" s="73"/>
      <c r="V25040" s="73"/>
      <c r="X25040" s="12"/>
    </row>
    <row r="25041" spans="2:24" x14ac:dyDescent="0.3">
      <c r="B25041" s="73"/>
      <c r="D25041" s="73"/>
      <c r="P25041" s="73"/>
      <c r="T25041" s="73"/>
      <c r="U25041" s="73"/>
      <c r="V25041" s="73"/>
      <c r="X25041" s="12"/>
    </row>
    <row r="25042" spans="2:24" x14ac:dyDescent="0.3">
      <c r="B25042" s="73"/>
      <c r="D25042" s="73"/>
      <c r="P25042" s="73"/>
      <c r="T25042" s="73"/>
      <c r="U25042" s="73"/>
      <c r="V25042" s="73"/>
      <c r="X25042" s="12"/>
    </row>
    <row r="25043" spans="2:24" x14ac:dyDescent="0.3">
      <c r="B25043" s="73"/>
      <c r="D25043" s="73"/>
      <c r="P25043" s="73"/>
      <c r="T25043" s="73"/>
      <c r="U25043" s="73"/>
      <c r="V25043" s="73"/>
      <c r="X25043" s="12"/>
    </row>
    <row r="25044" spans="2:24" x14ac:dyDescent="0.3">
      <c r="B25044" s="73"/>
      <c r="D25044" s="73"/>
      <c r="P25044" s="73"/>
      <c r="T25044" s="73"/>
      <c r="U25044" s="73"/>
      <c r="V25044" s="73"/>
      <c r="X25044" s="12"/>
    </row>
    <row r="25045" spans="2:24" x14ac:dyDescent="0.3">
      <c r="B25045" s="73"/>
      <c r="D25045" s="73"/>
      <c r="P25045" s="73"/>
      <c r="T25045" s="73"/>
      <c r="U25045" s="73"/>
      <c r="V25045" s="73"/>
      <c r="X25045" s="12"/>
    </row>
    <row r="25046" spans="2:24" x14ac:dyDescent="0.3">
      <c r="B25046" s="73"/>
      <c r="D25046" s="73"/>
      <c r="P25046" s="73"/>
      <c r="T25046" s="73"/>
      <c r="U25046" s="73"/>
      <c r="V25046" s="73"/>
      <c r="X25046" s="12"/>
    </row>
    <row r="25047" spans="2:24" x14ac:dyDescent="0.3">
      <c r="B25047" s="73"/>
      <c r="D25047" s="73"/>
      <c r="P25047" s="73"/>
      <c r="T25047" s="73"/>
      <c r="U25047" s="73"/>
      <c r="V25047" s="73"/>
      <c r="X25047" s="12"/>
    </row>
    <row r="25048" spans="2:24" x14ac:dyDescent="0.3">
      <c r="B25048" s="73"/>
      <c r="D25048" s="73"/>
      <c r="P25048" s="73"/>
      <c r="T25048" s="73"/>
      <c r="U25048" s="73"/>
      <c r="V25048" s="73"/>
      <c r="X25048" s="12"/>
    </row>
    <row r="25049" spans="2:24" x14ac:dyDescent="0.3">
      <c r="B25049" s="73"/>
      <c r="D25049" s="73"/>
      <c r="P25049" s="73"/>
      <c r="T25049" s="73"/>
      <c r="U25049" s="73"/>
      <c r="V25049" s="73"/>
      <c r="X25049" s="12"/>
    </row>
    <row r="25050" spans="2:24" x14ac:dyDescent="0.3">
      <c r="B25050" s="73"/>
      <c r="D25050" s="73"/>
      <c r="P25050" s="73"/>
      <c r="T25050" s="73"/>
      <c r="U25050" s="73"/>
      <c r="V25050" s="73"/>
      <c r="X25050" s="12"/>
    </row>
    <row r="25051" spans="2:24" x14ac:dyDescent="0.3">
      <c r="B25051" s="73"/>
      <c r="D25051" s="73"/>
      <c r="P25051" s="73"/>
      <c r="T25051" s="73"/>
      <c r="U25051" s="73"/>
      <c r="V25051" s="73"/>
      <c r="X25051" s="12"/>
    </row>
    <row r="25052" spans="2:24" x14ac:dyDescent="0.3">
      <c r="B25052" s="73"/>
      <c r="D25052" s="73"/>
      <c r="P25052" s="73"/>
      <c r="T25052" s="73"/>
      <c r="U25052" s="73"/>
      <c r="V25052" s="73"/>
      <c r="X25052" s="12"/>
    </row>
    <row r="25053" spans="2:24" x14ac:dyDescent="0.3">
      <c r="B25053" s="73"/>
      <c r="D25053" s="73"/>
      <c r="P25053" s="73"/>
      <c r="T25053" s="73"/>
      <c r="U25053" s="73"/>
      <c r="V25053" s="73"/>
      <c r="X25053" s="12"/>
    </row>
    <row r="25054" spans="2:24" x14ac:dyDescent="0.3">
      <c r="B25054" s="73"/>
      <c r="D25054" s="73"/>
      <c r="P25054" s="73"/>
      <c r="T25054" s="73"/>
      <c r="U25054" s="73"/>
      <c r="V25054" s="73"/>
      <c r="X25054" s="12"/>
    </row>
    <row r="25055" spans="2:24" x14ac:dyDescent="0.3">
      <c r="B25055" s="73"/>
      <c r="D25055" s="73"/>
      <c r="P25055" s="73"/>
      <c r="T25055" s="73"/>
      <c r="U25055" s="73"/>
      <c r="V25055" s="73"/>
      <c r="X25055" s="12"/>
    </row>
    <row r="25056" spans="2:24" x14ac:dyDescent="0.3">
      <c r="B25056" s="73"/>
      <c r="D25056" s="73"/>
      <c r="P25056" s="73"/>
      <c r="T25056" s="73"/>
      <c r="U25056" s="73"/>
      <c r="V25056" s="73"/>
      <c r="X25056" s="12"/>
    </row>
    <row r="25057" spans="2:24" x14ac:dyDescent="0.3">
      <c r="B25057" s="73"/>
      <c r="D25057" s="73"/>
      <c r="P25057" s="73"/>
      <c r="T25057" s="73"/>
      <c r="U25057" s="73"/>
      <c r="V25057" s="73"/>
      <c r="X25057" s="12"/>
    </row>
    <row r="25058" spans="2:24" x14ac:dyDescent="0.3">
      <c r="B25058" s="73"/>
      <c r="D25058" s="73"/>
      <c r="P25058" s="73"/>
      <c r="T25058" s="73"/>
      <c r="U25058" s="73"/>
      <c r="V25058" s="73"/>
      <c r="X25058" s="12"/>
    </row>
    <row r="25059" spans="2:24" x14ac:dyDescent="0.3">
      <c r="B25059" s="73"/>
      <c r="D25059" s="73"/>
      <c r="P25059" s="73"/>
      <c r="T25059" s="73"/>
      <c r="U25059" s="73"/>
      <c r="V25059" s="73"/>
      <c r="X25059" s="12"/>
    </row>
    <row r="25060" spans="2:24" x14ac:dyDescent="0.3">
      <c r="B25060" s="73"/>
      <c r="D25060" s="73"/>
      <c r="P25060" s="73"/>
      <c r="T25060" s="73"/>
      <c r="U25060" s="73"/>
      <c r="V25060" s="73"/>
      <c r="X25060" s="12"/>
    </row>
    <row r="25061" spans="2:24" x14ac:dyDescent="0.3">
      <c r="B25061" s="73"/>
      <c r="D25061" s="73"/>
      <c r="P25061" s="73"/>
      <c r="T25061" s="73"/>
      <c r="U25061" s="73"/>
      <c r="V25061" s="73"/>
      <c r="X25061" s="12"/>
    </row>
    <row r="25062" spans="2:24" x14ac:dyDescent="0.3">
      <c r="B25062" s="73"/>
      <c r="D25062" s="73"/>
      <c r="P25062" s="73"/>
      <c r="T25062" s="73"/>
      <c r="U25062" s="73"/>
      <c r="V25062" s="73"/>
      <c r="X25062" s="12"/>
    </row>
    <row r="25063" spans="2:24" x14ac:dyDescent="0.3">
      <c r="B25063" s="73"/>
      <c r="D25063" s="73"/>
      <c r="P25063" s="73"/>
      <c r="T25063" s="73"/>
      <c r="U25063" s="73"/>
      <c r="V25063" s="73"/>
      <c r="X25063" s="12"/>
    </row>
    <row r="25064" spans="2:24" x14ac:dyDescent="0.3">
      <c r="B25064" s="73"/>
      <c r="D25064" s="73"/>
      <c r="P25064" s="73"/>
      <c r="T25064" s="73"/>
      <c r="U25064" s="73"/>
      <c r="V25064" s="73"/>
      <c r="X25064" s="12"/>
    </row>
    <row r="25065" spans="2:24" x14ac:dyDescent="0.3">
      <c r="B25065" s="73"/>
      <c r="D25065" s="73"/>
      <c r="P25065" s="73"/>
      <c r="T25065" s="73"/>
      <c r="U25065" s="73"/>
      <c r="V25065" s="73"/>
      <c r="X25065" s="12"/>
    </row>
    <row r="25066" spans="2:24" x14ac:dyDescent="0.3">
      <c r="B25066" s="73"/>
      <c r="D25066" s="73"/>
      <c r="P25066" s="73"/>
      <c r="T25066" s="73"/>
      <c r="U25066" s="73"/>
      <c r="V25066" s="73"/>
      <c r="X25066" s="12"/>
    </row>
    <row r="25067" spans="2:24" x14ac:dyDescent="0.3">
      <c r="B25067" s="73"/>
      <c r="D25067" s="73"/>
      <c r="P25067" s="73"/>
      <c r="T25067" s="73"/>
      <c r="U25067" s="73"/>
      <c r="V25067" s="73"/>
      <c r="X25067" s="12"/>
    </row>
    <row r="25068" spans="2:24" x14ac:dyDescent="0.3">
      <c r="B25068" s="73"/>
      <c r="D25068" s="73"/>
      <c r="P25068" s="73"/>
      <c r="T25068" s="73"/>
      <c r="U25068" s="73"/>
      <c r="V25068" s="73"/>
      <c r="X25068" s="12"/>
    </row>
    <row r="25069" spans="2:24" x14ac:dyDescent="0.3">
      <c r="B25069" s="73"/>
      <c r="D25069" s="73"/>
      <c r="P25069" s="73"/>
      <c r="T25069" s="73"/>
      <c r="U25069" s="73"/>
      <c r="V25069" s="73"/>
      <c r="X25069" s="12"/>
    </row>
    <row r="25070" spans="2:24" x14ac:dyDescent="0.3">
      <c r="B25070" s="73"/>
      <c r="D25070" s="73"/>
      <c r="P25070" s="73"/>
      <c r="T25070" s="73"/>
      <c r="U25070" s="73"/>
      <c r="V25070" s="73"/>
      <c r="X25070" s="12"/>
    </row>
    <row r="25071" spans="2:24" x14ac:dyDescent="0.3">
      <c r="B25071" s="73"/>
      <c r="D25071" s="73"/>
      <c r="P25071" s="73"/>
      <c r="T25071" s="73"/>
      <c r="U25071" s="73"/>
      <c r="V25071" s="73"/>
      <c r="X25071" s="12"/>
    </row>
    <row r="25072" spans="2:24" x14ac:dyDescent="0.3">
      <c r="B25072" s="73"/>
      <c r="D25072" s="73"/>
      <c r="P25072" s="73"/>
      <c r="T25072" s="73"/>
      <c r="U25072" s="73"/>
      <c r="V25072" s="73"/>
      <c r="X25072" s="12"/>
    </row>
    <row r="25073" spans="2:24" x14ac:dyDescent="0.3">
      <c r="B25073" s="73"/>
      <c r="D25073" s="73"/>
      <c r="P25073" s="73"/>
      <c r="T25073" s="73"/>
      <c r="U25073" s="73"/>
      <c r="V25073" s="73"/>
      <c r="X25073" s="12"/>
    </row>
    <row r="25074" spans="2:24" x14ac:dyDescent="0.3">
      <c r="B25074" s="73"/>
      <c r="D25074" s="73"/>
      <c r="P25074" s="73"/>
      <c r="T25074" s="73"/>
      <c r="U25074" s="73"/>
      <c r="V25074" s="73"/>
      <c r="X25074" s="12"/>
    </row>
    <row r="25075" spans="2:24" x14ac:dyDescent="0.3">
      <c r="B25075" s="73"/>
      <c r="D25075" s="73"/>
      <c r="P25075" s="73"/>
      <c r="T25075" s="73"/>
      <c r="U25075" s="73"/>
      <c r="V25075" s="73"/>
      <c r="X25075" s="12"/>
    </row>
    <row r="25076" spans="2:24" x14ac:dyDescent="0.3">
      <c r="B25076" s="73"/>
      <c r="D25076" s="73"/>
      <c r="P25076" s="73"/>
      <c r="T25076" s="73"/>
      <c r="U25076" s="73"/>
      <c r="V25076" s="73"/>
      <c r="X25076" s="12"/>
    </row>
    <row r="25077" spans="2:24" x14ac:dyDescent="0.3">
      <c r="B25077" s="73"/>
      <c r="D25077" s="73"/>
      <c r="P25077" s="73"/>
      <c r="T25077" s="73"/>
      <c r="U25077" s="73"/>
      <c r="V25077" s="73"/>
      <c r="X25077" s="12"/>
    </row>
    <row r="25078" spans="2:24" x14ac:dyDescent="0.3">
      <c r="B25078" s="73"/>
      <c r="D25078" s="73"/>
      <c r="P25078" s="73"/>
      <c r="T25078" s="73"/>
      <c r="U25078" s="73"/>
      <c r="V25078" s="73"/>
      <c r="X25078" s="12"/>
    </row>
    <row r="25079" spans="2:24" x14ac:dyDescent="0.3">
      <c r="B25079" s="73"/>
      <c r="D25079" s="73"/>
      <c r="P25079" s="73"/>
      <c r="T25079" s="73"/>
      <c r="U25079" s="73"/>
      <c r="V25079" s="73"/>
      <c r="X25079" s="12"/>
    </row>
    <row r="25080" spans="2:24" x14ac:dyDescent="0.3">
      <c r="B25080" s="73"/>
      <c r="D25080" s="73"/>
      <c r="P25080" s="73"/>
      <c r="T25080" s="73"/>
      <c r="U25080" s="73"/>
      <c r="V25080" s="73"/>
      <c r="X25080" s="12"/>
    </row>
    <row r="25081" spans="2:24" x14ac:dyDescent="0.3">
      <c r="B25081" s="73"/>
      <c r="D25081" s="73"/>
      <c r="P25081" s="73"/>
      <c r="T25081" s="73"/>
      <c r="U25081" s="73"/>
      <c r="V25081" s="73"/>
      <c r="X25081" s="12"/>
    </row>
    <row r="25082" spans="2:24" x14ac:dyDescent="0.3">
      <c r="B25082" s="73"/>
      <c r="D25082" s="73"/>
      <c r="P25082" s="73"/>
      <c r="T25082" s="73"/>
      <c r="U25082" s="73"/>
      <c r="V25082" s="73"/>
      <c r="X25082" s="12"/>
    </row>
    <row r="25083" spans="2:24" x14ac:dyDescent="0.3">
      <c r="B25083" s="73"/>
      <c r="D25083" s="73"/>
      <c r="P25083" s="73"/>
      <c r="T25083" s="73"/>
      <c r="U25083" s="73"/>
      <c r="V25083" s="73"/>
      <c r="X25083" s="12"/>
    </row>
    <row r="25084" spans="2:24" x14ac:dyDescent="0.3">
      <c r="B25084" s="73"/>
      <c r="D25084" s="73"/>
      <c r="P25084" s="73"/>
      <c r="T25084" s="73"/>
      <c r="U25084" s="73"/>
      <c r="V25084" s="73"/>
      <c r="X25084" s="12"/>
    </row>
    <row r="25085" spans="2:24" x14ac:dyDescent="0.3">
      <c r="B25085" s="73"/>
      <c r="D25085" s="73"/>
      <c r="P25085" s="73"/>
      <c r="T25085" s="73"/>
      <c r="U25085" s="73"/>
      <c r="V25085" s="73"/>
      <c r="X25085" s="12"/>
    </row>
    <row r="25086" spans="2:24" x14ac:dyDescent="0.3">
      <c r="B25086" s="73"/>
      <c r="D25086" s="73"/>
      <c r="P25086" s="73"/>
      <c r="T25086" s="73"/>
      <c r="U25086" s="73"/>
      <c r="V25086" s="73"/>
      <c r="X25086" s="12"/>
    </row>
    <row r="25087" spans="2:24" x14ac:dyDescent="0.3">
      <c r="B25087" s="73"/>
      <c r="D25087" s="73"/>
      <c r="P25087" s="73"/>
      <c r="T25087" s="73"/>
      <c r="U25087" s="73"/>
      <c r="V25087" s="73"/>
      <c r="X25087" s="12"/>
    </row>
    <row r="25088" spans="2:24" x14ac:dyDescent="0.3">
      <c r="B25088" s="73"/>
      <c r="D25088" s="73"/>
      <c r="P25088" s="73"/>
      <c r="T25088" s="73"/>
      <c r="U25088" s="73"/>
      <c r="V25088" s="73"/>
      <c r="X25088" s="12"/>
    </row>
    <row r="25089" spans="2:24" x14ac:dyDescent="0.3">
      <c r="B25089" s="73"/>
      <c r="D25089" s="73"/>
      <c r="P25089" s="73"/>
      <c r="T25089" s="73"/>
      <c r="U25089" s="73"/>
      <c r="V25089" s="73"/>
      <c r="X25089" s="12"/>
    </row>
    <row r="25090" spans="2:24" x14ac:dyDescent="0.3">
      <c r="B25090" s="73"/>
      <c r="D25090" s="73"/>
      <c r="P25090" s="73"/>
      <c r="T25090" s="73"/>
      <c r="U25090" s="73"/>
      <c r="V25090" s="73"/>
      <c r="X25090" s="12"/>
    </row>
    <row r="25091" spans="2:24" x14ac:dyDescent="0.3">
      <c r="B25091" s="73"/>
      <c r="D25091" s="73"/>
      <c r="P25091" s="73"/>
      <c r="T25091" s="73"/>
      <c r="U25091" s="73"/>
      <c r="V25091" s="73"/>
      <c r="X25091" s="12"/>
    </row>
    <row r="25092" spans="2:24" x14ac:dyDescent="0.3">
      <c r="B25092" s="73"/>
      <c r="D25092" s="73"/>
      <c r="P25092" s="73"/>
      <c r="T25092" s="73"/>
      <c r="U25092" s="73"/>
      <c r="V25092" s="73"/>
      <c r="X25092" s="12"/>
    </row>
    <row r="25093" spans="2:24" x14ac:dyDescent="0.3">
      <c r="B25093" s="73"/>
      <c r="D25093" s="73"/>
      <c r="P25093" s="73"/>
      <c r="T25093" s="73"/>
      <c r="U25093" s="73"/>
      <c r="V25093" s="73"/>
      <c r="X25093" s="12"/>
    </row>
    <row r="25094" spans="2:24" x14ac:dyDescent="0.3">
      <c r="B25094" s="73"/>
      <c r="D25094" s="73"/>
      <c r="P25094" s="73"/>
      <c r="T25094" s="73"/>
      <c r="U25094" s="73"/>
      <c r="V25094" s="73"/>
      <c r="X25094" s="12"/>
    </row>
    <row r="25095" spans="2:24" x14ac:dyDescent="0.3">
      <c r="B25095" s="73"/>
      <c r="D25095" s="73"/>
      <c r="P25095" s="73"/>
      <c r="T25095" s="73"/>
      <c r="U25095" s="73"/>
      <c r="V25095" s="73"/>
      <c r="X25095" s="12"/>
    </row>
    <row r="25096" spans="2:24" x14ac:dyDescent="0.3">
      <c r="B25096" s="73"/>
      <c r="D25096" s="73"/>
      <c r="P25096" s="73"/>
      <c r="T25096" s="73"/>
      <c r="U25096" s="73"/>
      <c r="V25096" s="73"/>
      <c r="X25096" s="12"/>
    </row>
    <row r="25097" spans="2:24" x14ac:dyDescent="0.3">
      <c r="B25097" s="73"/>
      <c r="D25097" s="73"/>
      <c r="P25097" s="73"/>
      <c r="T25097" s="73"/>
      <c r="U25097" s="73"/>
      <c r="V25097" s="73"/>
      <c r="X25097" s="12"/>
    </row>
    <row r="25098" spans="2:24" x14ac:dyDescent="0.3">
      <c r="B25098" s="73"/>
      <c r="D25098" s="73"/>
      <c r="P25098" s="73"/>
      <c r="T25098" s="73"/>
      <c r="U25098" s="73"/>
      <c r="V25098" s="73"/>
      <c r="X25098" s="12"/>
    </row>
    <row r="25099" spans="2:24" x14ac:dyDescent="0.3">
      <c r="B25099" s="73"/>
      <c r="D25099" s="73"/>
      <c r="P25099" s="73"/>
      <c r="T25099" s="73"/>
      <c r="U25099" s="73"/>
      <c r="V25099" s="73"/>
      <c r="X25099" s="12"/>
    </row>
    <row r="25100" spans="2:24" x14ac:dyDescent="0.3">
      <c r="B25100" s="73"/>
      <c r="D25100" s="73"/>
      <c r="P25100" s="73"/>
      <c r="T25100" s="73"/>
      <c r="U25100" s="73"/>
      <c r="V25100" s="73"/>
      <c r="X25100" s="12"/>
    </row>
    <row r="25101" spans="2:24" x14ac:dyDescent="0.3">
      <c r="B25101" s="73"/>
      <c r="D25101" s="73"/>
      <c r="P25101" s="73"/>
      <c r="T25101" s="73"/>
      <c r="U25101" s="73"/>
      <c r="V25101" s="73"/>
      <c r="X25101" s="12"/>
    </row>
    <row r="25102" spans="2:24" x14ac:dyDescent="0.3">
      <c r="B25102" s="73"/>
      <c r="D25102" s="73"/>
      <c r="P25102" s="73"/>
      <c r="T25102" s="73"/>
      <c r="U25102" s="73"/>
      <c r="V25102" s="73"/>
      <c r="X25102" s="12"/>
    </row>
    <row r="25103" spans="2:24" x14ac:dyDescent="0.3">
      <c r="B25103" s="73"/>
      <c r="D25103" s="73"/>
      <c r="P25103" s="73"/>
      <c r="T25103" s="73"/>
      <c r="U25103" s="73"/>
      <c r="V25103" s="73"/>
      <c r="X25103" s="12"/>
    </row>
    <row r="25104" spans="2:24" x14ac:dyDescent="0.3">
      <c r="B25104" s="73"/>
      <c r="D25104" s="73"/>
      <c r="P25104" s="73"/>
      <c r="T25104" s="73"/>
      <c r="U25104" s="73"/>
      <c r="V25104" s="73"/>
      <c r="X25104" s="12"/>
    </row>
    <row r="25105" spans="2:24" x14ac:dyDescent="0.3">
      <c r="B25105" s="73"/>
      <c r="D25105" s="73"/>
      <c r="P25105" s="73"/>
      <c r="T25105" s="73"/>
      <c r="U25105" s="73"/>
      <c r="V25105" s="73"/>
      <c r="X25105" s="12"/>
    </row>
    <row r="25106" spans="2:24" x14ac:dyDescent="0.3">
      <c r="B25106" s="73"/>
      <c r="D25106" s="73"/>
      <c r="P25106" s="73"/>
      <c r="T25106" s="73"/>
      <c r="U25106" s="73"/>
      <c r="V25106" s="73"/>
      <c r="X25106" s="12"/>
    </row>
    <row r="25107" spans="2:24" x14ac:dyDescent="0.3">
      <c r="B25107" s="73"/>
      <c r="D25107" s="73"/>
      <c r="P25107" s="73"/>
      <c r="T25107" s="73"/>
      <c r="U25107" s="73"/>
      <c r="V25107" s="73"/>
      <c r="X25107" s="12"/>
    </row>
    <row r="25108" spans="2:24" x14ac:dyDescent="0.3">
      <c r="B25108" s="73"/>
      <c r="D25108" s="73"/>
      <c r="P25108" s="73"/>
      <c r="T25108" s="73"/>
      <c r="U25108" s="73"/>
      <c r="V25108" s="73"/>
      <c r="X25108" s="12"/>
    </row>
    <row r="25109" spans="2:24" x14ac:dyDescent="0.3">
      <c r="B25109" s="73"/>
      <c r="D25109" s="73"/>
      <c r="P25109" s="73"/>
      <c r="T25109" s="73"/>
      <c r="U25109" s="73"/>
      <c r="V25109" s="73"/>
      <c r="X25109" s="12"/>
    </row>
    <row r="25110" spans="2:24" x14ac:dyDescent="0.3">
      <c r="B25110" s="73"/>
      <c r="D25110" s="73"/>
      <c r="P25110" s="73"/>
      <c r="T25110" s="73"/>
      <c r="U25110" s="73"/>
      <c r="V25110" s="73"/>
      <c r="X25110" s="12"/>
    </row>
    <row r="25111" spans="2:24" x14ac:dyDescent="0.3">
      <c r="B25111" s="73"/>
      <c r="D25111" s="73"/>
      <c r="P25111" s="73"/>
      <c r="T25111" s="73"/>
      <c r="U25111" s="73"/>
      <c r="V25111" s="73"/>
      <c r="X25111" s="12"/>
    </row>
    <row r="25112" spans="2:24" x14ac:dyDescent="0.3">
      <c r="B25112" s="73"/>
      <c r="D25112" s="73"/>
      <c r="P25112" s="73"/>
      <c r="T25112" s="73"/>
      <c r="U25112" s="73"/>
      <c r="V25112" s="73"/>
      <c r="X25112" s="12"/>
    </row>
    <row r="25113" spans="2:24" x14ac:dyDescent="0.3">
      <c r="B25113" s="73"/>
      <c r="D25113" s="73"/>
      <c r="P25113" s="73"/>
      <c r="T25113" s="73"/>
      <c r="U25113" s="73"/>
      <c r="V25113" s="73"/>
      <c r="X25113" s="12"/>
    </row>
    <row r="25114" spans="2:24" x14ac:dyDescent="0.3">
      <c r="B25114" s="73"/>
      <c r="D25114" s="73"/>
      <c r="P25114" s="73"/>
      <c r="T25114" s="73"/>
      <c r="U25114" s="73"/>
      <c r="V25114" s="73"/>
      <c r="X25114" s="12"/>
    </row>
    <row r="25115" spans="2:24" x14ac:dyDescent="0.3">
      <c r="B25115" s="73"/>
      <c r="D25115" s="73"/>
      <c r="P25115" s="73"/>
      <c r="T25115" s="73"/>
      <c r="U25115" s="73"/>
      <c r="V25115" s="73"/>
      <c r="X25115" s="12"/>
    </row>
    <row r="25116" spans="2:24" x14ac:dyDescent="0.3">
      <c r="B25116" s="73"/>
      <c r="D25116" s="73"/>
      <c r="P25116" s="73"/>
      <c r="T25116" s="73"/>
      <c r="U25116" s="73"/>
      <c r="V25116" s="73"/>
      <c r="X25116" s="12"/>
    </row>
    <row r="25117" spans="2:24" x14ac:dyDescent="0.3">
      <c r="B25117" s="73"/>
      <c r="D25117" s="73"/>
      <c r="P25117" s="73"/>
      <c r="T25117" s="73"/>
      <c r="U25117" s="73"/>
      <c r="V25117" s="73"/>
      <c r="X25117" s="12"/>
    </row>
    <row r="25118" spans="2:24" x14ac:dyDescent="0.3">
      <c r="B25118" s="73"/>
      <c r="D25118" s="73"/>
      <c r="P25118" s="73"/>
      <c r="T25118" s="73"/>
      <c r="U25118" s="73"/>
      <c r="V25118" s="73"/>
      <c r="X25118" s="12"/>
    </row>
    <row r="25119" spans="2:24" x14ac:dyDescent="0.3">
      <c r="B25119" s="73"/>
      <c r="D25119" s="73"/>
      <c r="P25119" s="73"/>
      <c r="T25119" s="73"/>
      <c r="U25119" s="73"/>
      <c r="V25119" s="73"/>
      <c r="X25119" s="12"/>
    </row>
    <row r="25120" spans="2:24" x14ac:dyDescent="0.3">
      <c r="B25120" s="73"/>
      <c r="D25120" s="73"/>
      <c r="P25120" s="73"/>
      <c r="T25120" s="73"/>
      <c r="U25120" s="73"/>
      <c r="V25120" s="73"/>
      <c r="X25120" s="12"/>
    </row>
    <row r="25121" spans="2:24" x14ac:dyDescent="0.3">
      <c r="B25121" s="73"/>
      <c r="D25121" s="73"/>
      <c r="P25121" s="73"/>
      <c r="T25121" s="73"/>
      <c r="U25121" s="73"/>
      <c r="V25121" s="73"/>
      <c r="X25121" s="12"/>
    </row>
    <row r="25122" spans="2:24" x14ac:dyDescent="0.3">
      <c r="B25122" s="73"/>
      <c r="D25122" s="73"/>
      <c r="P25122" s="73"/>
      <c r="T25122" s="73"/>
      <c r="U25122" s="73"/>
      <c r="V25122" s="73"/>
      <c r="X25122" s="12"/>
    </row>
    <row r="25123" spans="2:24" x14ac:dyDescent="0.3">
      <c r="B25123" s="73"/>
      <c r="D25123" s="73"/>
      <c r="P25123" s="73"/>
      <c r="T25123" s="73"/>
      <c r="U25123" s="73"/>
      <c r="V25123" s="73"/>
      <c r="X25123" s="12"/>
    </row>
    <row r="25124" spans="2:24" x14ac:dyDescent="0.3">
      <c r="B25124" s="73"/>
      <c r="D25124" s="73"/>
      <c r="P25124" s="73"/>
      <c r="T25124" s="73"/>
      <c r="U25124" s="73"/>
      <c r="V25124" s="73"/>
      <c r="X25124" s="12"/>
    </row>
    <row r="25125" spans="2:24" x14ac:dyDescent="0.3">
      <c r="B25125" s="73"/>
      <c r="D25125" s="73"/>
      <c r="P25125" s="73"/>
      <c r="T25125" s="73"/>
      <c r="U25125" s="73"/>
      <c r="V25125" s="73"/>
      <c r="X25125" s="12"/>
    </row>
    <row r="25126" spans="2:24" x14ac:dyDescent="0.3">
      <c r="B25126" s="73"/>
      <c r="D25126" s="73"/>
      <c r="P25126" s="73"/>
      <c r="T25126" s="73"/>
      <c r="U25126" s="73"/>
      <c r="V25126" s="73"/>
      <c r="X25126" s="12"/>
    </row>
    <row r="25127" spans="2:24" x14ac:dyDescent="0.3">
      <c r="B25127" s="73"/>
      <c r="D25127" s="73"/>
      <c r="P25127" s="73"/>
      <c r="T25127" s="73"/>
      <c r="U25127" s="73"/>
      <c r="V25127" s="73"/>
      <c r="X25127" s="12"/>
    </row>
    <row r="25128" spans="2:24" x14ac:dyDescent="0.3">
      <c r="B25128" s="73"/>
      <c r="D25128" s="73"/>
      <c r="P25128" s="73"/>
      <c r="T25128" s="73"/>
      <c r="U25128" s="73"/>
      <c r="V25128" s="73"/>
      <c r="X25128" s="12"/>
    </row>
    <row r="25129" spans="2:24" x14ac:dyDescent="0.3">
      <c r="B25129" s="73"/>
      <c r="D25129" s="73"/>
      <c r="P25129" s="73"/>
      <c r="T25129" s="73"/>
      <c r="U25129" s="73"/>
      <c r="V25129" s="73"/>
      <c r="X25129" s="12"/>
    </row>
    <row r="25130" spans="2:24" x14ac:dyDescent="0.3">
      <c r="B25130" s="73"/>
      <c r="D25130" s="73"/>
      <c r="P25130" s="73"/>
      <c r="T25130" s="73"/>
      <c r="U25130" s="73"/>
      <c r="V25130" s="73"/>
      <c r="X25130" s="12"/>
    </row>
    <row r="25131" spans="2:24" x14ac:dyDescent="0.3">
      <c r="B25131" s="73"/>
      <c r="D25131" s="73"/>
      <c r="P25131" s="73"/>
      <c r="T25131" s="73"/>
      <c r="U25131" s="73"/>
      <c r="V25131" s="73"/>
      <c r="X25131" s="12"/>
    </row>
    <row r="25132" spans="2:24" x14ac:dyDescent="0.3">
      <c r="B25132" s="73"/>
      <c r="D25132" s="73"/>
      <c r="P25132" s="73"/>
      <c r="T25132" s="73"/>
      <c r="U25132" s="73"/>
      <c r="V25132" s="73"/>
      <c r="X25132" s="12"/>
    </row>
    <row r="25133" spans="2:24" x14ac:dyDescent="0.3">
      <c r="B25133" s="73"/>
      <c r="D25133" s="73"/>
      <c r="P25133" s="73"/>
      <c r="T25133" s="73"/>
      <c r="U25133" s="73"/>
      <c r="V25133" s="73"/>
      <c r="X25133" s="12"/>
    </row>
    <row r="25134" spans="2:24" x14ac:dyDescent="0.3">
      <c r="B25134" s="73"/>
      <c r="D25134" s="73"/>
      <c r="P25134" s="73"/>
      <c r="T25134" s="73"/>
      <c r="U25134" s="73"/>
      <c r="V25134" s="73"/>
      <c r="X25134" s="12"/>
    </row>
    <row r="25135" spans="2:24" x14ac:dyDescent="0.3">
      <c r="B25135" s="73"/>
      <c r="D25135" s="73"/>
      <c r="P25135" s="73"/>
      <c r="T25135" s="73"/>
      <c r="U25135" s="73"/>
      <c r="V25135" s="73"/>
      <c r="X25135" s="12"/>
    </row>
    <row r="25136" spans="2:24" x14ac:dyDescent="0.3">
      <c r="B25136" s="73"/>
      <c r="D25136" s="73"/>
      <c r="P25136" s="73"/>
      <c r="T25136" s="73"/>
      <c r="U25136" s="73"/>
      <c r="V25136" s="73"/>
      <c r="X25136" s="12"/>
    </row>
    <row r="25137" spans="2:24" x14ac:dyDescent="0.3">
      <c r="B25137" s="73"/>
      <c r="D25137" s="73"/>
      <c r="P25137" s="73"/>
      <c r="T25137" s="73"/>
      <c r="U25137" s="73"/>
      <c r="V25137" s="73"/>
      <c r="X25137" s="12"/>
    </row>
    <row r="25138" spans="2:24" x14ac:dyDescent="0.3">
      <c r="B25138" s="73"/>
      <c r="D25138" s="73"/>
      <c r="P25138" s="73"/>
      <c r="T25138" s="73"/>
      <c r="U25138" s="73"/>
      <c r="V25138" s="73"/>
      <c r="X25138" s="12"/>
    </row>
    <row r="25139" spans="2:24" x14ac:dyDescent="0.3">
      <c r="B25139" s="73"/>
      <c r="D25139" s="73"/>
      <c r="P25139" s="73"/>
      <c r="T25139" s="73"/>
      <c r="U25139" s="73"/>
      <c r="V25139" s="73"/>
      <c r="X25139" s="12"/>
    </row>
    <row r="25140" spans="2:24" x14ac:dyDescent="0.3">
      <c r="B25140" s="73"/>
      <c r="D25140" s="73"/>
      <c r="P25140" s="73"/>
      <c r="T25140" s="73"/>
      <c r="U25140" s="73"/>
      <c r="V25140" s="73"/>
      <c r="X25140" s="12"/>
    </row>
    <row r="25141" spans="2:24" x14ac:dyDescent="0.3">
      <c r="B25141" s="73"/>
      <c r="D25141" s="73"/>
      <c r="P25141" s="73"/>
      <c r="T25141" s="73"/>
      <c r="U25141" s="73"/>
      <c r="V25141" s="73"/>
      <c r="X25141" s="12"/>
    </row>
    <row r="25142" spans="2:24" x14ac:dyDescent="0.3">
      <c r="B25142" s="73"/>
      <c r="D25142" s="73"/>
      <c r="P25142" s="73"/>
      <c r="T25142" s="73"/>
      <c r="U25142" s="73"/>
      <c r="V25142" s="73"/>
      <c r="X25142" s="12"/>
    </row>
    <row r="25143" spans="2:24" x14ac:dyDescent="0.3">
      <c r="B25143" s="73"/>
      <c r="D25143" s="73"/>
      <c r="P25143" s="73"/>
      <c r="T25143" s="73"/>
      <c r="U25143" s="73"/>
      <c r="V25143" s="73"/>
      <c r="X25143" s="12"/>
    </row>
    <row r="25144" spans="2:24" x14ac:dyDescent="0.3">
      <c r="B25144" s="73"/>
      <c r="D25144" s="73"/>
      <c r="P25144" s="73"/>
      <c r="T25144" s="73"/>
      <c r="U25144" s="73"/>
      <c r="V25144" s="73"/>
      <c r="X25144" s="12"/>
    </row>
    <row r="25145" spans="2:24" x14ac:dyDescent="0.3">
      <c r="B25145" s="73"/>
      <c r="D25145" s="73"/>
      <c r="P25145" s="73"/>
      <c r="T25145" s="73"/>
      <c r="U25145" s="73"/>
      <c r="V25145" s="73"/>
      <c r="X25145" s="12"/>
    </row>
    <row r="25146" spans="2:24" x14ac:dyDescent="0.3">
      <c r="B25146" s="73"/>
      <c r="D25146" s="73"/>
      <c r="P25146" s="73"/>
      <c r="T25146" s="73"/>
      <c r="U25146" s="73"/>
      <c r="V25146" s="73"/>
      <c r="X25146" s="12"/>
    </row>
    <row r="25147" spans="2:24" x14ac:dyDescent="0.3">
      <c r="B25147" s="73"/>
      <c r="D25147" s="73"/>
      <c r="P25147" s="73"/>
      <c r="T25147" s="73"/>
      <c r="U25147" s="73"/>
      <c r="V25147" s="73"/>
      <c r="X25147" s="12"/>
    </row>
    <row r="25148" spans="2:24" x14ac:dyDescent="0.3">
      <c r="B25148" s="73"/>
      <c r="D25148" s="73"/>
      <c r="P25148" s="73"/>
      <c r="T25148" s="73"/>
      <c r="U25148" s="73"/>
      <c r="V25148" s="73"/>
      <c r="X25148" s="12"/>
    </row>
    <row r="25149" spans="2:24" x14ac:dyDescent="0.3">
      <c r="B25149" s="73"/>
      <c r="D25149" s="73"/>
      <c r="P25149" s="73"/>
      <c r="T25149" s="73"/>
      <c r="U25149" s="73"/>
      <c r="V25149" s="73"/>
      <c r="X25149" s="12"/>
    </row>
    <row r="25150" spans="2:24" x14ac:dyDescent="0.3">
      <c r="B25150" s="73"/>
      <c r="D25150" s="73"/>
      <c r="P25150" s="73"/>
      <c r="T25150" s="73"/>
      <c r="U25150" s="73"/>
      <c r="V25150" s="73"/>
      <c r="X25150" s="12"/>
    </row>
    <row r="25151" spans="2:24" x14ac:dyDescent="0.3">
      <c r="B25151" s="73"/>
      <c r="D25151" s="73"/>
      <c r="P25151" s="73"/>
      <c r="T25151" s="73"/>
      <c r="U25151" s="73"/>
      <c r="V25151" s="73"/>
      <c r="X25151" s="12"/>
    </row>
    <row r="25152" spans="2:24" x14ac:dyDescent="0.3">
      <c r="B25152" s="73"/>
      <c r="D25152" s="73"/>
      <c r="P25152" s="73"/>
      <c r="T25152" s="73"/>
      <c r="U25152" s="73"/>
      <c r="V25152" s="73"/>
      <c r="X25152" s="12"/>
    </row>
    <row r="25153" spans="2:24" x14ac:dyDescent="0.3">
      <c r="B25153" s="73"/>
      <c r="D25153" s="73"/>
      <c r="P25153" s="73"/>
      <c r="T25153" s="73"/>
      <c r="U25153" s="73"/>
      <c r="V25153" s="73"/>
      <c r="X25153" s="12"/>
    </row>
    <row r="25154" spans="2:24" x14ac:dyDescent="0.3">
      <c r="B25154" s="73"/>
      <c r="D25154" s="73"/>
      <c r="P25154" s="73"/>
      <c r="T25154" s="73"/>
      <c r="U25154" s="73"/>
      <c r="V25154" s="73"/>
      <c r="X25154" s="12"/>
    </row>
    <row r="25155" spans="2:24" x14ac:dyDescent="0.3">
      <c r="B25155" s="73"/>
      <c r="D25155" s="73"/>
      <c r="P25155" s="73"/>
      <c r="T25155" s="73"/>
      <c r="U25155" s="73"/>
      <c r="V25155" s="73"/>
      <c r="X25155" s="12"/>
    </row>
    <row r="25156" spans="2:24" x14ac:dyDescent="0.3">
      <c r="B25156" s="73"/>
      <c r="D25156" s="73"/>
      <c r="P25156" s="73"/>
      <c r="T25156" s="73"/>
      <c r="U25156" s="73"/>
      <c r="V25156" s="73"/>
      <c r="X25156" s="12"/>
    </row>
    <row r="25157" spans="2:24" x14ac:dyDescent="0.3">
      <c r="B25157" s="73"/>
      <c r="D25157" s="73"/>
      <c r="P25157" s="73"/>
      <c r="T25157" s="73"/>
      <c r="U25157" s="73"/>
      <c r="V25157" s="73"/>
      <c r="X25157" s="12"/>
    </row>
    <row r="25158" spans="2:24" x14ac:dyDescent="0.3">
      <c r="B25158" s="73"/>
      <c r="D25158" s="73"/>
      <c r="P25158" s="73"/>
      <c r="T25158" s="73"/>
      <c r="U25158" s="73"/>
      <c r="V25158" s="73"/>
      <c r="X25158" s="12"/>
    </row>
    <row r="25159" spans="2:24" x14ac:dyDescent="0.3">
      <c r="B25159" s="73"/>
      <c r="D25159" s="73"/>
      <c r="P25159" s="73"/>
      <c r="T25159" s="73"/>
      <c r="U25159" s="73"/>
      <c r="V25159" s="73"/>
      <c r="X25159" s="12"/>
    </row>
    <row r="25160" spans="2:24" x14ac:dyDescent="0.3">
      <c r="B25160" s="73"/>
      <c r="D25160" s="73"/>
      <c r="P25160" s="73"/>
      <c r="T25160" s="73"/>
      <c r="U25160" s="73"/>
      <c r="V25160" s="73"/>
      <c r="X25160" s="12"/>
    </row>
    <row r="25161" spans="2:24" x14ac:dyDescent="0.3">
      <c r="B25161" s="73"/>
      <c r="D25161" s="73"/>
      <c r="P25161" s="73"/>
      <c r="T25161" s="73"/>
      <c r="U25161" s="73"/>
      <c r="V25161" s="73"/>
      <c r="X25161" s="12"/>
    </row>
    <row r="25162" spans="2:24" x14ac:dyDescent="0.3">
      <c r="B25162" s="73"/>
      <c r="D25162" s="73"/>
      <c r="P25162" s="73"/>
      <c r="T25162" s="73"/>
      <c r="U25162" s="73"/>
      <c r="V25162" s="73"/>
      <c r="X25162" s="12"/>
    </row>
    <row r="25163" spans="2:24" x14ac:dyDescent="0.3">
      <c r="B25163" s="73"/>
      <c r="D25163" s="73"/>
      <c r="P25163" s="73"/>
      <c r="T25163" s="73"/>
      <c r="U25163" s="73"/>
      <c r="V25163" s="73"/>
      <c r="X25163" s="12"/>
    </row>
    <row r="25164" spans="2:24" x14ac:dyDescent="0.3">
      <c r="B25164" s="73"/>
      <c r="D25164" s="73"/>
      <c r="P25164" s="73"/>
      <c r="T25164" s="73"/>
      <c r="U25164" s="73"/>
      <c r="V25164" s="73"/>
      <c r="X25164" s="12"/>
    </row>
    <row r="25165" spans="2:24" x14ac:dyDescent="0.3">
      <c r="B25165" s="73"/>
      <c r="D25165" s="73"/>
      <c r="P25165" s="73"/>
      <c r="T25165" s="73"/>
      <c r="U25165" s="73"/>
      <c r="V25165" s="73"/>
      <c r="X25165" s="12"/>
    </row>
    <row r="25166" spans="2:24" x14ac:dyDescent="0.3">
      <c r="B25166" s="73"/>
      <c r="D25166" s="73"/>
      <c r="P25166" s="73"/>
      <c r="T25166" s="73"/>
      <c r="U25166" s="73"/>
      <c r="V25166" s="73"/>
      <c r="X25166" s="12"/>
    </row>
    <row r="25167" spans="2:24" x14ac:dyDescent="0.3">
      <c r="B25167" s="73"/>
      <c r="D25167" s="73"/>
      <c r="P25167" s="73"/>
      <c r="T25167" s="73"/>
      <c r="U25167" s="73"/>
      <c r="V25167" s="73"/>
      <c r="X25167" s="12"/>
    </row>
    <row r="25168" spans="2:24" x14ac:dyDescent="0.3">
      <c r="B25168" s="73"/>
      <c r="D25168" s="73"/>
      <c r="P25168" s="73"/>
      <c r="T25168" s="73"/>
      <c r="U25168" s="73"/>
      <c r="V25168" s="73"/>
      <c r="X25168" s="12"/>
    </row>
    <row r="25169" spans="2:24" x14ac:dyDescent="0.3">
      <c r="B25169" s="73"/>
      <c r="D25169" s="73"/>
      <c r="P25169" s="73"/>
      <c r="T25169" s="73"/>
      <c r="U25169" s="73"/>
      <c r="V25169" s="73"/>
      <c r="X25169" s="12"/>
    </row>
    <row r="25170" spans="2:24" x14ac:dyDescent="0.3">
      <c r="B25170" s="73"/>
      <c r="D25170" s="73"/>
      <c r="P25170" s="73"/>
      <c r="T25170" s="73"/>
      <c r="U25170" s="73"/>
      <c r="V25170" s="73"/>
      <c r="X25170" s="12"/>
    </row>
    <row r="25171" spans="2:24" x14ac:dyDescent="0.3">
      <c r="B25171" s="73"/>
      <c r="D25171" s="73"/>
      <c r="P25171" s="73"/>
      <c r="T25171" s="73"/>
      <c r="U25171" s="73"/>
      <c r="V25171" s="73"/>
      <c r="X25171" s="12"/>
    </row>
    <row r="25172" spans="2:24" x14ac:dyDescent="0.3">
      <c r="B25172" s="73"/>
      <c r="D25172" s="73"/>
      <c r="P25172" s="73"/>
      <c r="T25172" s="73"/>
      <c r="U25172" s="73"/>
      <c r="V25172" s="73"/>
      <c r="X25172" s="12"/>
    </row>
    <row r="25173" spans="2:24" x14ac:dyDescent="0.3">
      <c r="B25173" s="73"/>
      <c r="D25173" s="73"/>
      <c r="P25173" s="73"/>
      <c r="T25173" s="73"/>
      <c r="U25173" s="73"/>
      <c r="V25173" s="73"/>
      <c r="X25173" s="12"/>
    </row>
    <row r="25174" spans="2:24" x14ac:dyDescent="0.3">
      <c r="B25174" s="73"/>
      <c r="D25174" s="73"/>
      <c r="P25174" s="73"/>
      <c r="T25174" s="73"/>
      <c r="U25174" s="73"/>
      <c r="V25174" s="73"/>
      <c r="X25174" s="12"/>
    </row>
    <row r="25175" spans="2:24" x14ac:dyDescent="0.3">
      <c r="B25175" s="73"/>
      <c r="D25175" s="73"/>
      <c r="P25175" s="73"/>
      <c r="T25175" s="73"/>
      <c r="U25175" s="73"/>
      <c r="V25175" s="73"/>
      <c r="X25175" s="12"/>
    </row>
    <row r="25176" spans="2:24" x14ac:dyDescent="0.3">
      <c r="B25176" s="73"/>
      <c r="D25176" s="73"/>
      <c r="P25176" s="73"/>
      <c r="T25176" s="73"/>
      <c r="U25176" s="73"/>
      <c r="V25176" s="73"/>
      <c r="X25176" s="12"/>
    </row>
    <row r="25177" spans="2:24" x14ac:dyDescent="0.3">
      <c r="B25177" s="73"/>
      <c r="D25177" s="73"/>
      <c r="P25177" s="73"/>
      <c r="T25177" s="73"/>
      <c r="U25177" s="73"/>
      <c r="V25177" s="73"/>
      <c r="X25177" s="12"/>
    </row>
    <row r="25178" spans="2:24" x14ac:dyDescent="0.3">
      <c r="B25178" s="73"/>
      <c r="D25178" s="73"/>
      <c r="P25178" s="73"/>
      <c r="T25178" s="73"/>
      <c r="U25178" s="73"/>
      <c r="V25178" s="73"/>
      <c r="X25178" s="12"/>
    </row>
    <row r="25179" spans="2:24" x14ac:dyDescent="0.3">
      <c r="B25179" s="73"/>
      <c r="D25179" s="73"/>
      <c r="P25179" s="73"/>
      <c r="T25179" s="73"/>
      <c r="U25179" s="73"/>
      <c r="V25179" s="73"/>
      <c r="X25179" s="12"/>
    </row>
    <row r="25180" spans="2:24" x14ac:dyDescent="0.3">
      <c r="B25180" s="73"/>
      <c r="D25180" s="73"/>
      <c r="P25180" s="73"/>
      <c r="T25180" s="73"/>
      <c r="U25180" s="73"/>
      <c r="V25180" s="73"/>
      <c r="X25180" s="12"/>
    </row>
    <row r="25181" spans="2:24" x14ac:dyDescent="0.3">
      <c r="B25181" s="73"/>
      <c r="D25181" s="73"/>
      <c r="P25181" s="73"/>
      <c r="T25181" s="73"/>
      <c r="U25181" s="73"/>
      <c r="V25181" s="73"/>
      <c r="X25181" s="12"/>
    </row>
    <row r="25182" spans="2:24" x14ac:dyDescent="0.3">
      <c r="B25182" s="73"/>
      <c r="D25182" s="73"/>
      <c r="P25182" s="73"/>
      <c r="T25182" s="73"/>
      <c r="U25182" s="73"/>
      <c r="V25182" s="73"/>
      <c r="X25182" s="12"/>
    </row>
    <row r="25183" spans="2:24" x14ac:dyDescent="0.3">
      <c r="B25183" s="73"/>
      <c r="D25183" s="73"/>
      <c r="P25183" s="73"/>
      <c r="T25183" s="73"/>
      <c r="U25183" s="73"/>
      <c r="V25183" s="73"/>
      <c r="X25183" s="12"/>
    </row>
    <row r="25184" spans="2:24" x14ac:dyDescent="0.3">
      <c r="B25184" s="73"/>
      <c r="D25184" s="73"/>
      <c r="P25184" s="73"/>
      <c r="T25184" s="73"/>
      <c r="U25184" s="73"/>
      <c r="V25184" s="73"/>
      <c r="X25184" s="12"/>
    </row>
    <row r="25185" spans="2:24" x14ac:dyDescent="0.3">
      <c r="B25185" s="73"/>
      <c r="D25185" s="73"/>
      <c r="P25185" s="73"/>
      <c r="T25185" s="73"/>
      <c r="U25185" s="73"/>
      <c r="V25185" s="73"/>
      <c r="X25185" s="12"/>
    </row>
    <row r="25186" spans="2:24" x14ac:dyDescent="0.3">
      <c r="B25186" s="73"/>
      <c r="D25186" s="73"/>
      <c r="P25186" s="73"/>
      <c r="T25186" s="73"/>
      <c r="U25186" s="73"/>
      <c r="V25186" s="73"/>
      <c r="X25186" s="12"/>
    </row>
    <row r="25187" spans="2:24" x14ac:dyDescent="0.3">
      <c r="B25187" s="73"/>
      <c r="D25187" s="73"/>
      <c r="P25187" s="73"/>
      <c r="T25187" s="73"/>
      <c r="U25187" s="73"/>
      <c r="V25187" s="73"/>
      <c r="X25187" s="12"/>
    </row>
    <row r="25188" spans="2:24" x14ac:dyDescent="0.3">
      <c r="B25188" s="73"/>
      <c r="D25188" s="73"/>
      <c r="P25188" s="73"/>
      <c r="T25188" s="73"/>
      <c r="U25188" s="73"/>
      <c r="V25188" s="73"/>
      <c r="X25188" s="12"/>
    </row>
    <row r="25189" spans="2:24" x14ac:dyDescent="0.3">
      <c r="B25189" s="73"/>
      <c r="D25189" s="73"/>
      <c r="P25189" s="73"/>
      <c r="T25189" s="73"/>
      <c r="U25189" s="73"/>
      <c r="V25189" s="73"/>
      <c r="X25189" s="12"/>
    </row>
    <row r="25190" spans="2:24" x14ac:dyDescent="0.3">
      <c r="B25190" s="73"/>
      <c r="D25190" s="73"/>
      <c r="P25190" s="73"/>
      <c r="T25190" s="73"/>
      <c r="U25190" s="73"/>
      <c r="V25190" s="73"/>
      <c r="X25190" s="12"/>
    </row>
    <row r="25191" spans="2:24" x14ac:dyDescent="0.3">
      <c r="B25191" s="73"/>
      <c r="D25191" s="73"/>
      <c r="P25191" s="73"/>
      <c r="T25191" s="73"/>
      <c r="U25191" s="73"/>
      <c r="V25191" s="73"/>
      <c r="X25191" s="12"/>
    </row>
    <row r="25192" spans="2:24" x14ac:dyDescent="0.3">
      <c r="B25192" s="73"/>
      <c r="D25192" s="73"/>
      <c r="P25192" s="73"/>
      <c r="T25192" s="73"/>
      <c r="U25192" s="73"/>
      <c r="V25192" s="73"/>
      <c r="X25192" s="12"/>
    </row>
    <row r="25193" spans="2:24" x14ac:dyDescent="0.3">
      <c r="B25193" s="73"/>
      <c r="D25193" s="73"/>
      <c r="P25193" s="73"/>
      <c r="T25193" s="73"/>
      <c r="U25193" s="73"/>
      <c r="V25193" s="73"/>
      <c r="X25193" s="12"/>
    </row>
    <row r="25194" spans="2:24" x14ac:dyDescent="0.3">
      <c r="B25194" s="73"/>
      <c r="D25194" s="73"/>
      <c r="P25194" s="73"/>
      <c r="T25194" s="73"/>
      <c r="U25194" s="73"/>
      <c r="V25194" s="73"/>
      <c r="X25194" s="12"/>
    </row>
    <row r="25195" spans="2:24" x14ac:dyDescent="0.3">
      <c r="B25195" s="73"/>
      <c r="D25195" s="73"/>
      <c r="P25195" s="73"/>
      <c r="T25195" s="73"/>
      <c r="U25195" s="73"/>
      <c r="V25195" s="73"/>
      <c r="X25195" s="12"/>
    </row>
    <row r="25196" spans="2:24" x14ac:dyDescent="0.3">
      <c r="B25196" s="73"/>
      <c r="D25196" s="73"/>
      <c r="P25196" s="73"/>
      <c r="T25196" s="73"/>
      <c r="U25196" s="73"/>
      <c r="V25196" s="73"/>
      <c r="X25196" s="12"/>
    </row>
    <row r="25197" spans="2:24" x14ac:dyDescent="0.3">
      <c r="B25197" s="73"/>
      <c r="D25197" s="73"/>
      <c r="P25197" s="73"/>
      <c r="T25197" s="73"/>
      <c r="U25197" s="73"/>
      <c r="V25197" s="73"/>
      <c r="X25197" s="12"/>
    </row>
    <row r="25198" spans="2:24" x14ac:dyDescent="0.3">
      <c r="B25198" s="73"/>
      <c r="D25198" s="73"/>
      <c r="P25198" s="73"/>
      <c r="T25198" s="73"/>
      <c r="U25198" s="73"/>
      <c r="V25198" s="73"/>
      <c r="X25198" s="12"/>
    </row>
    <row r="25199" spans="2:24" x14ac:dyDescent="0.3">
      <c r="B25199" s="73"/>
      <c r="D25199" s="73"/>
      <c r="P25199" s="73"/>
      <c r="T25199" s="73"/>
      <c r="U25199" s="73"/>
      <c r="V25199" s="73"/>
      <c r="X25199" s="12"/>
    </row>
    <row r="25200" spans="2:24" x14ac:dyDescent="0.3">
      <c r="B25200" s="73"/>
      <c r="D25200" s="73"/>
      <c r="P25200" s="73"/>
      <c r="T25200" s="73"/>
      <c r="U25200" s="73"/>
      <c r="V25200" s="73"/>
      <c r="X25200" s="12"/>
    </row>
    <row r="25201" spans="2:24" x14ac:dyDescent="0.3">
      <c r="B25201" s="73"/>
      <c r="D25201" s="73"/>
      <c r="P25201" s="73"/>
      <c r="T25201" s="73"/>
      <c r="U25201" s="73"/>
      <c r="V25201" s="73"/>
      <c r="X25201" s="12"/>
    </row>
    <row r="25202" spans="2:24" x14ac:dyDescent="0.3">
      <c r="B25202" s="73"/>
      <c r="D25202" s="73"/>
      <c r="P25202" s="73"/>
      <c r="T25202" s="73"/>
      <c r="U25202" s="73"/>
      <c r="V25202" s="73"/>
      <c r="X25202" s="12"/>
    </row>
    <row r="25203" spans="2:24" x14ac:dyDescent="0.3">
      <c r="B25203" s="73"/>
      <c r="D25203" s="73"/>
      <c r="P25203" s="73"/>
      <c r="T25203" s="73"/>
      <c r="U25203" s="73"/>
      <c r="V25203" s="73"/>
      <c r="X25203" s="12"/>
    </row>
    <row r="25204" spans="2:24" x14ac:dyDescent="0.3">
      <c r="B25204" s="73"/>
      <c r="D25204" s="73"/>
      <c r="P25204" s="73"/>
      <c r="T25204" s="73"/>
      <c r="U25204" s="73"/>
      <c r="V25204" s="73"/>
      <c r="X25204" s="12"/>
    </row>
    <row r="25205" spans="2:24" x14ac:dyDescent="0.3">
      <c r="B25205" s="73"/>
      <c r="D25205" s="73"/>
      <c r="P25205" s="73"/>
      <c r="T25205" s="73"/>
      <c r="U25205" s="73"/>
      <c r="V25205" s="73"/>
      <c r="X25205" s="12"/>
    </row>
    <row r="25206" spans="2:24" x14ac:dyDescent="0.3">
      <c r="B25206" s="73"/>
      <c r="D25206" s="73"/>
      <c r="P25206" s="73"/>
      <c r="T25206" s="73"/>
      <c r="U25206" s="73"/>
      <c r="V25206" s="73"/>
      <c r="X25206" s="12"/>
    </row>
    <row r="25207" spans="2:24" x14ac:dyDescent="0.3">
      <c r="B25207" s="73"/>
      <c r="D25207" s="73"/>
      <c r="P25207" s="73"/>
      <c r="T25207" s="73"/>
      <c r="U25207" s="73"/>
      <c r="V25207" s="73"/>
      <c r="X25207" s="12"/>
    </row>
    <row r="25208" spans="2:24" x14ac:dyDescent="0.3">
      <c r="B25208" s="73"/>
      <c r="D25208" s="73"/>
      <c r="P25208" s="73"/>
      <c r="T25208" s="73"/>
      <c r="U25208" s="73"/>
      <c r="V25208" s="73"/>
      <c r="X25208" s="12"/>
    </row>
    <row r="25209" spans="2:24" x14ac:dyDescent="0.3">
      <c r="B25209" s="73"/>
      <c r="D25209" s="73"/>
      <c r="P25209" s="73"/>
      <c r="T25209" s="73"/>
      <c r="U25209" s="73"/>
      <c r="V25209" s="73"/>
      <c r="X25209" s="12"/>
    </row>
    <row r="25210" spans="2:24" x14ac:dyDescent="0.3">
      <c r="B25210" s="73"/>
      <c r="D25210" s="73"/>
      <c r="P25210" s="73"/>
      <c r="T25210" s="73"/>
      <c r="U25210" s="73"/>
      <c r="V25210" s="73"/>
      <c r="X25210" s="12"/>
    </row>
    <row r="25211" spans="2:24" x14ac:dyDescent="0.3">
      <c r="B25211" s="73"/>
      <c r="D25211" s="73"/>
      <c r="P25211" s="73"/>
      <c r="T25211" s="73"/>
      <c r="U25211" s="73"/>
      <c r="V25211" s="73"/>
      <c r="X25211" s="12"/>
    </row>
    <row r="25212" spans="2:24" x14ac:dyDescent="0.3">
      <c r="B25212" s="73"/>
      <c r="D25212" s="73"/>
      <c r="P25212" s="73"/>
      <c r="T25212" s="73"/>
      <c r="U25212" s="73"/>
      <c r="V25212" s="73"/>
      <c r="X25212" s="12"/>
    </row>
    <row r="25213" spans="2:24" x14ac:dyDescent="0.3">
      <c r="B25213" s="73"/>
      <c r="D25213" s="73"/>
      <c r="P25213" s="73"/>
      <c r="T25213" s="73"/>
      <c r="U25213" s="73"/>
      <c r="V25213" s="73"/>
      <c r="X25213" s="12"/>
    </row>
    <row r="25214" spans="2:24" x14ac:dyDescent="0.3">
      <c r="B25214" s="73"/>
      <c r="D25214" s="73"/>
      <c r="P25214" s="73"/>
      <c r="T25214" s="73"/>
      <c r="U25214" s="73"/>
      <c r="V25214" s="73"/>
      <c r="X25214" s="12"/>
    </row>
    <row r="25215" spans="2:24" x14ac:dyDescent="0.3">
      <c r="B25215" s="73"/>
      <c r="D25215" s="73"/>
      <c r="P25215" s="73"/>
      <c r="T25215" s="73"/>
      <c r="U25215" s="73"/>
      <c r="V25215" s="73"/>
      <c r="X25215" s="12"/>
    </row>
    <row r="25216" spans="2:24" x14ac:dyDescent="0.3">
      <c r="B25216" s="73"/>
      <c r="D25216" s="73"/>
      <c r="P25216" s="73"/>
      <c r="T25216" s="73"/>
      <c r="U25216" s="73"/>
      <c r="V25216" s="73"/>
      <c r="X25216" s="12"/>
    </row>
    <row r="25217" spans="2:24" x14ac:dyDescent="0.3">
      <c r="B25217" s="73"/>
      <c r="D25217" s="73"/>
      <c r="P25217" s="73"/>
      <c r="T25217" s="73"/>
      <c r="U25217" s="73"/>
      <c r="V25217" s="73"/>
      <c r="X25217" s="12"/>
    </row>
    <row r="25218" spans="2:24" x14ac:dyDescent="0.3">
      <c r="B25218" s="73"/>
      <c r="D25218" s="73"/>
      <c r="P25218" s="73"/>
      <c r="T25218" s="73"/>
      <c r="U25218" s="73"/>
      <c r="V25218" s="73"/>
      <c r="X25218" s="12"/>
    </row>
    <row r="25219" spans="2:24" x14ac:dyDescent="0.3">
      <c r="B25219" s="73"/>
      <c r="D25219" s="73"/>
      <c r="P25219" s="73"/>
      <c r="T25219" s="73"/>
      <c r="U25219" s="73"/>
      <c r="V25219" s="73"/>
      <c r="X25219" s="12"/>
    </row>
    <row r="25220" spans="2:24" x14ac:dyDescent="0.3">
      <c r="B25220" s="73"/>
      <c r="D25220" s="73"/>
      <c r="P25220" s="73"/>
      <c r="T25220" s="73"/>
      <c r="U25220" s="73"/>
      <c r="V25220" s="73"/>
      <c r="X25220" s="12"/>
    </row>
    <row r="25221" spans="2:24" x14ac:dyDescent="0.3">
      <c r="B25221" s="73"/>
      <c r="D25221" s="73"/>
      <c r="P25221" s="73"/>
      <c r="T25221" s="73"/>
      <c r="U25221" s="73"/>
      <c r="V25221" s="73"/>
      <c r="X25221" s="12"/>
    </row>
    <row r="25222" spans="2:24" x14ac:dyDescent="0.3">
      <c r="B25222" s="73"/>
      <c r="D25222" s="73"/>
      <c r="P25222" s="73"/>
      <c r="T25222" s="73"/>
      <c r="U25222" s="73"/>
      <c r="V25222" s="73"/>
      <c r="X25222" s="12"/>
    </row>
    <row r="25223" spans="2:24" x14ac:dyDescent="0.3">
      <c r="B25223" s="73"/>
      <c r="D25223" s="73"/>
      <c r="P25223" s="73"/>
      <c r="T25223" s="73"/>
      <c r="U25223" s="73"/>
      <c r="V25223" s="73"/>
      <c r="X25223" s="12"/>
    </row>
    <row r="25224" spans="2:24" x14ac:dyDescent="0.3">
      <c r="B25224" s="73"/>
      <c r="D25224" s="73"/>
      <c r="P25224" s="73"/>
      <c r="T25224" s="73"/>
      <c r="U25224" s="73"/>
      <c r="V25224" s="73"/>
      <c r="X25224" s="12"/>
    </row>
    <row r="25225" spans="2:24" x14ac:dyDescent="0.3">
      <c r="B25225" s="73"/>
      <c r="D25225" s="73"/>
      <c r="P25225" s="73"/>
      <c r="T25225" s="73"/>
      <c r="U25225" s="73"/>
      <c r="V25225" s="73"/>
      <c r="X25225" s="12"/>
    </row>
    <row r="25226" spans="2:24" x14ac:dyDescent="0.3">
      <c r="B25226" s="73"/>
      <c r="D25226" s="73"/>
      <c r="P25226" s="73"/>
      <c r="T25226" s="73"/>
      <c r="U25226" s="73"/>
      <c r="V25226" s="73"/>
      <c r="X25226" s="12"/>
    </row>
    <row r="25227" spans="2:24" x14ac:dyDescent="0.3">
      <c r="B25227" s="73"/>
      <c r="D25227" s="73"/>
      <c r="P25227" s="73"/>
      <c r="T25227" s="73"/>
      <c r="U25227" s="73"/>
      <c r="V25227" s="73"/>
      <c r="X25227" s="12"/>
    </row>
    <row r="25228" spans="2:24" x14ac:dyDescent="0.3">
      <c r="B25228" s="73"/>
      <c r="D25228" s="73"/>
      <c r="P25228" s="73"/>
      <c r="T25228" s="73"/>
      <c r="U25228" s="73"/>
      <c r="V25228" s="73"/>
      <c r="X25228" s="12"/>
    </row>
    <row r="25229" spans="2:24" x14ac:dyDescent="0.3">
      <c r="B25229" s="73"/>
      <c r="D25229" s="73"/>
      <c r="P25229" s="73"/>
      <c r="T25229" s="73"/>
      <c r="U25229" s="73"/>
      <c r="V25229" s="73"/>
      <c r="X25229" s="12"/>
    </row>
    <row r="25230" spans="2:24" x14ac:dyDescent="0.3">
      <c r="B25230" s="73"/>
      <c r="D25230" s="73"/>
      <c r="P25230" s="73"/>
      <c r="T25230" s="73"/>
      <c r="U25230" s="73"/>
      <c r="V25230" s="73"/>
      <c r="X25230" s="12"/>
    </row>
    <row r="25231" spans="2:24" x14ac:dyDescent="0.3">
      <c r="B25231" s="73"/>
      <c r="D25231" s="73"/>
      <c r="P25231" s="73"/>
      <c r="T25231" s="73"/>
      <c r="U25231" s="73"/>
      <c r="V25231" s="73"/>
      <c r="X25231" s="12"/>
    </row>
    <row r="25232" spans="2:24" x14ac:dyDescent="0.3">
      <c r="B25232" s="73"/>
      <c r="D25232" s="73"/>
      <c r="P25232" s="73"/>
      <c r="T25232" s="73"/>
      <c r="U25232" s="73"/>
      <c r="V25232" s="73"/>
      <c r="X25232" s="12"/>
    </row>
    <row r="25233" spans="2:24" x14ac:dyDescent="0.3">
      <c r="B25233" s="73"/>
      <c r="D25233" s="73"/>
      <c r="P25233" s="73"/>
      <c r="T25233" s="73"/>
      <c r="U25233" s="73"/>
      <c r="V25233" s="73"/>
      <c r="X25233" s="12"/>
    </row>
    <row r="25234" spans="2:24" x14ac:dyDescent="0.3">
      <c r="B25234" s="73"/>
      <c r="D25234" s="73"/>
      <c r="P25234" s="73"/>
      <c r="T25234" s="73"/>
      <c r="U25234" s="73"/>
      <c r="V25234" s="73"/>
      <c r="X25234" s="12"/>
    </row>
    <row r="25235" spans="2:24" x14ac:dyDescent="0.3">
      <c r="B25235" s="73"/>
      <c r="D25235" s="73"/>
      <c r="P25235" s="73"/>
      <c r="T25235" s="73"/>
      <c r="U25235" s="73"/>
      <c r="V25235" s="73"/>
      <c r="X25235" s="12"/>
    </row>
    <row r="25236" spans="2:24" x14ac:dyDescent="0.3">
      <c r="B25236" s="73"/>
      <c r="D25236" s="73"/>
      <c r="P25236" s="73"/>
      <c r="T25236" s="73"/>
      <c r="U25236" s="73"/>
      <c r="V25236" s="73"/>
      <c r="X25236" s="12"/>
    </row>
    <row r="25237" spans="2:24" x14ac:dyDescent="0.3">
      <c r="B25237" s="73"/>
      <c r="D25237" s="73"/>
      <c r="P25237" s="73"/>
      <c r="T25237" s="73"/>
      <c r="U25237" s="73"/>
      <c r="V25237" s="73"/>
      <c r="X25237" s="12"/>
    </row>
    <row r="25238" spans="2:24" x14ac:dyDescent="0.3">
      <c r="B25238" s="73"/>
      <c r="D25238" s="73"/>
      <c r="P25238" s="73"/>
      <c r="T25238" s="73"/>
      <c r="U25238" s="73"/>
      <c r="V25238" s="73"/>
      <c r="X25238" s="12"/>
    </row>
    <row r="25239" spans="2:24" x14ac:dyDescent="0.3">
      <c r="B25239" s="73"/>
      <c r="D25239" s="73"/>
      <c r="P25239" s="73"/>
      <c r="T25239" s="73"/>
      <c r="U25239" s="73"/>
      <c r="V25239" s="73"/>
      <c r="X25239" s="12"/>
    </row>
    <row r="25240" spans="2:24" x14ac:dyDescent="0.3">
      <c r="B25240" s="73"/>
      <c r="D25240" s="73"/>
      <c r="P25240" s="73"/>
      <c r="T25240" s="73"/>
      <c r="U25240" s="73"/>
      <c r="V25240" s="73"/>
      <c r="X25240" s="12"/>
    </row>
    <row r="25241" spans="2:24" x14ac:dyDescent="0.3">
      <c r="B25241" s="73"/>
      <c r="D25241" s="73"/>
      <c r="P25241" s="73"/>
      <c r="T25241" s="73"/>
      <c r="U25241" s="73"/>
      <c r="V25241" s="73"/>
      <c r="X25241" s="12"/>
    </row>
    <row r="25242" spans="2:24" x14ac:dyDescent="0.3">
      <c r="B25242" s="73"/>
      <c r="D25242" s="73"/>
      <c r="P25242" s="73"/>
      <c r="T25242" s="73"/>
      <c r="U25242" s="73"/>
      <c r="V25242" s="73"/>
      <c r="X25242" s="12"/>
    </row>
    <row r="25243" spans="2:24" x14ac:dyDescent="0.3">
      <c r="B25243" s="73"/>
      <c r="D25243" s="73"/>
      <c r="P25243" s="73"/>
      <c r="T25243" s="73"/>
      <c r="U25243" s="73"/>
      <c r="V25243" s="73"/>
      <c r="X25243" s="12"/>
    </row>
    <row r="25244" spans="2:24" x14ac:dyDescent="0.3">
      <c r="B25244" s="73"/>
      <c r="D25244" s="73"/>
      <c r="P25244" s="73"/>
      <c r="T25244" s="73"/>
      <c r="U25244" s="73"/>
      <c r="V25244" s="73"/>
      <c r="X25244" s="12"/>
    </row>
    <row r="25245" spans="2:24" x14ac:dyDescent="0.3">
      <c r="B25245" s="73"/>
      <c r="D25245" s="73"/>
      <c r="P25245" s="73"/>
      <c r="T25245" s="73"/>
      <c r="U25245" s="73"/>
      <c r="V25245" s="73"/>
      <c r="X25245" s="12"/>
    </row>
    <row r="25246" spans="2:24" x14ac:dyDescent="0.3">
      <c r="B25246" s="73"/>
      <c r="D25246" s="73"/>
      <c r="P25246" s="73"/>
      <c r="T25246" s="73"/>
      <c r="U25246" s="73"/>
      <c r="V25246" s="73"/>
      <c r="X25246" s="12"/>
    </row>
    <row r="25247" spans="2:24" x14ac:dyDescent="0.3">
      <c r="B25247" s="73"/>
      <c r="D25247" s="73"/>
      <c r="P25247" s="73"/>
      <c r="T25247" s="73"/>
      <c r="U25247" s="73"/>
      <c r="V25247" s="73"/>
      <c r="X25247" s="12"/>
    </row>
    <row r="25248" spans="2:24" x14ac:dyDescent="0.3">
      <c r="B25248" s="73"/>
      <c r="D25248" s="73"/>
      <c r="P25248" s="73"/>
      <c r="T25248" s="73"/>
      <c r="U25248" s="73"/>
      <c r="V25248" s="73"/>
      <c r="X25248" s="12"/>
    </row>
    <row r="25249" spans="2:24" x14ac:dyDescent="0.3">
      <c r="B25249" s="73"/>
      <c r="D25249" s="73"/>
      <c r="P25249" s="73"/>
      <c r="T25249" s="73"/>
      <c r="U25249" s="73"/>
      <c r="V25249" s="73"/>
      <c r="X25249" s="12"/>
    </row>
    <row r="25250" spans="2:24" x14ac:dyDescent="0.3">
      <c r="B25250" s="73"/>
      <c r="D25250" s="73"/>
      <c r="P25250" s="73"/>
      <c r="T25250" s="73"/>
      <c r="U25250" s="73"/>
      <c r="V25250" s="73"/>
      <c r="X25250" s="12"/>
    </row>
    <row r="25251" spans="2:24" x14ac:dyDescent="0.3">
      <c r="B25251" s="73"/>
      <c r="D25251" s="73"/>
      <c r="P25251" s="73"/>
      <c r="T25251" s="73"/>
      <c r="U25251" s="73"/>
      <c r="V25251" s="73"/>
      <c r="X25251" s="12"/>
    </row>
    <row r="25252" spans="2:24" x14ac:dyDescent="0.3">
      <c r="B25252" s="73"/>
      <c r="D25252" s="73"/>
      <c r="P25252" s="73"/>
      <c r="T25252" s="73"/>
      <c r="U25252" s="73"/>
      <c r="V25252" s="73"/>
      <c r="X25252" s="12"/>
    </row>
    <row r="25253" spans="2:24" x14ac:dyDescent="0.3">
      <c r="B25253" s="73"/>
      <c r="D25253" s="73"/>
      <c r="P25253" s="73"/>
      <c r="T25253" s="73"/>
      <c r="U25253" s="73"/>
      <c r="V25253" s="73"/>
      <c r="X25253" s="12"/>
    </row>
    <row r="25254" spans="2:24" x14ac:dyDescent="0.3">
      <c r="B25254" s="73"/>
      <c r="D25254" s="73"/>
      <c r="P25254" s="73"/>
      <c r="T25254" s="73"/>
      <c r="U25254" s="73"/>
      <c r="V25254" s="73"/>
      <c r="X25254" s="12"/>
    </row>
    <row r="25255" spans="2:24" x14ac:dyDescent="0.3">
      <c r="B25255" s="73"/>
      <c r="D25255" s="73"/>
      <c r="P25255" s="73"/>
      <c r="T25255" s="73"/>
      <c r="U25255" s="73"/>
      <c r="V25255" s="73"/>
      <c r="X25255" s="12"/>
    </row>
    <row r="25256" spans="2:24" x14ac:dyDescent="0.3">
      <c r="B25256" s="73"/>
      <c r="D25256" s="73"/>
      <c r="P25256" s="73"/>
      <c r="T25256" s="73"/>
      <c r="U25256" s="73"/>
      <c r="V25256" s="73"/>
      <c r="X25256" s="12"/>
    </row>
    <row r="25257" spans="2:24" x14ac:dyDescent="0.3">
      <c r="B25257" s="73"/>
      <c r="D25257" s="73"/>
      <c r="P25257" s="73"/>
      <c r="T25257" s="73"/>
      <c r="U25257" s="73"/>
      <c r="V25257" s="73"/>
      <c r="X25257" s="12"/>
    </row>
    <row r="25258" spans="2:24" x14ac:dyDescent="0.3">
      <c r="B25258" s="73"/>
      <c r="D25258" s="73"/>
      <c r="P25258" s="73"/>
      <c r="T25258" s="73"/>
      <c r="U25258" s="73"/>
      <c r="V25258" s="73"/>
      <c r="X25258" s="12"/>
    </row>
    <row r="25259" spans="2:24" x14ac:dyDescent="0.3">
      <c r="B25259" s="73"/>
      <c r="D25259" s="73"/>
      <c r="P25259" s="73"/>
      <c r="T25259" s="73"/>
      <c r="U25259" s="73"/>
      <c r="V25259" s="73"/>
      <c r="X25259" s="12"/>
    </row>
    <row r="25260" spans="2:24" x14ac:dyDescent="0.3">
      <c r="B25260" s="73"/>
      <c r="D25260" s="73"/>
      <c r="P25260" s="73"/>
      <c r="T25260" s="73"/>
      <c r="U25260" s="73"/>
      <c r="V25260" s="73"/>
      <c r="X25260" s="12"/>
    </row>
    <row r="25261" spans="2:24" x14ac:dyDescent="0.3">
      <c r="B25261" s="73"/>
      <c r="D25261" s="73"/>
      <c r="P25261" s="73"/>
      <c r="T25261" s="73"/>
      <c r="U25261" s="73"/>
      <c r="V25261" s="73"/>
      <c r="X25261" s="12"/>
    </row>
    <row r="25262" spans="2:24" x14ac:dyDescent="0.3">
      <c r="B25262" s="73"/>
      <c r="D25262" s="73"/>
      <c r="P25262" s="73"/>
      <c r="T25262" s="73"/>
      <c r="U25262" s="73"/>
      <c r="V25262" s="73"/>
      <c r="X25262" s="12"/>
    </row>
    <row r="25263" spans="2:24" x14ac:dyDescent="0.3">
      <c r="B25263" s="73"/>
      <c r="D25263" s="73"/>
      <c r="P25263" s="73"/>
      <c r="T25263" s="73"/>
      <c r="U25263" s="73"/>
      <c r="V25263" s="73"/>
      <c r="X25263" s="12"/>
    </row>
    <row r="25264" spans="2:24" x14ac:dyDescent="0.3">
      <c r="B25264" s="73"/>
      <c r="D25264" s="73"/>
      <c r="P25264" s="73"/>
      <c r="T25264" s="73"/>
      <c r="U25264" s="73"/>
      <c r="V25264" s="73"/>
      <c r="X25264" s="12"/>
    </row>
    <row r="25265" spans="2:24" x14ac:dyDescent="0.3">
      <c r="B25265" s="73"/>
      <c r="D25265" s="73"/>
      <c r="P25265" s="73"/>
      <c r="T25265" s="73"/>
      <c r="U25265" s="73"/>
      <c r="V25265" s="73"/>
      <c r="X25265" s="12"/>
    </row>
    <row r="25266" spans="2:24" x14ac:dyDescent="0.3">
      <c r="B25266" s="73"/>
      <c r="D25266" s="73"/>
      <c r="P25266" s="73"/>
      <c r="T25266" s="73"/>
      <c r="U25266" s="73"/>
      <c r="V25266" s="73"/>
      <c r="X25266" s="12"/>
    </row>
    <row r="25267" spans="2:24" x14ac:dyDescent="0.3">
      <c r="B25267" s="73"/>
      <c r="D25267" s="73"/>
      <c r="P25267" s="73"/>
      <c r="T25267" s="73"/>
      <c r="U25267" s="73"/>
      <c r="V25267" s="73"/>
      <c r="X25267" s="12"/>
    </row>
    <row r="25268" spans="2:24" x14ac:dyDescent="0.3">
      <c r="B25268" s="73"/>
      <c r="D25268" s="73"/>
      <c r="P25268" s="73"/>
      <c r="T25268" s="73"/>
      <c r="U25268" s="73"/>
      <c r="V25268" s="73"/>
      <c r="X25268" s="12"/>
    </row>
    <row r="25269" spans="2:24" x14ac:dyDescent="0.3">
      <c r="B25269" s="73"/>
      <c r="D25269" s="73"/>
      <c r="P25269" s="73"/>
      <c r="T25269" s="73"/>
      <c r="U25269" s="73"/>
      <c r="V25269" s="73"/>
      <c r="X25269" s="12"/>
    </row>
    <row r="25270" spans="2:24" x14ac:dyDescent="0.3">
      <c r="B25270" s="73"/>
      <c r="D25270" s="73"/>
      <c r="P25270" s="73"/>
      <c r="T25270" s="73"/>
      <c r="U25270" s="73"/>
      <c r="V25270" s="73"/>
      <c r="X25270" s="12"/>
    </row>
    <row r="25271" spans="2:24" x14ac:dyDescent="0.3">
      <c r="B25271" s="73"/>
      <c r="D25271" s="73"/>
      <c r="P25271" s="73"/>
      <c r="T25271" s="73"/>
      <c r="U25271" s="73"/>
      <c r="V25271" s="73"/>
      <c r="X25271" s="12"/>
    </row>
    <row r="25272" spans="2:24" x14ac:dyDescent="0.3">
      <c r="B25272" s="73"/>
      <c r="D25272" s="73"/>
      <c r="P25272" s="73"/>
      <c r="T25272" s="73"/>
      <c r="U25272" s="73"/>
      <c r="V25272" s="73"/>
      <c r="X25272" s="12"/>
    </row>
    <row r="25273" spans="2:24" x14ac:dyDescent="0.3">
      <c r="B25273" s="73"/>
      <c r="D25273" s="73"/>
      <c r="P25273" s="73"/>
      <c r="T25273" s="73"/>
      <c r="U25273" s="73"/>
      <c r="V25273" s="73"/>
      <c r="X25273" s="12"/>
    </row>
    <row r="25274" spans="2:24" x14ac:dyDescent="0.3">
      <c r="B25274" s="73"/>
      <c r="D25274" s="73"/>
      <c r="P25274" s="73"/>
      <c r="T25274" s="73"/>
      <c r="U25274" s="73"/>
      <c r="V25274" s="73"/>
      <c r="X25274" s="12"/>
    </row>
    <row r="25275" spans="2:24" x14ac:dyDescent="0.3">
      <c r="B25275" s="73"/>
      <c r="D25275" s="73"/>
      <c r="P25275" s="73"/>
      <c r="T25275" s="73"/>
      <c r="U25275" s="73"/>
      <c r="V25275" s="73"/>
      <c r="X25275" s="12"/>
    </row>
    <row r="25276" spans="2:24" x14ac:dyDescent="0.3">
      <c r="B25276" s="73"/>
      <c r="D25276" s="73"/>
      <c r="P25276" s="73"/>
      <c r="T25276" s="73"/>
      <c r="U25276" s="73"/>
      <c r="V25276" s="73"/>
      <c r="X25276" s="12"/>
    </row>
    <row r="25277" spans="2:24" x14ac:dyDescent="0.3">
      <c r="B25277" s="73"/>
      <c r="D25277" s="73"/>
      <c r="P25277" s="73"/>
      <c r="T25277" s="73"/>
      <c r="U25277" s="73"/>
      <c r="V25277" s="73"/>
      <c r="X25277" s="12"/>
    </row>
    <row r="25278" spans="2:24" x14ac:dyDescent="0.3">
      <c r="B25278" s="73"/>
      <c r="D25278" s="73"/>
      <c r="P25278" s="73"/>
      <c r="T25278" s="73"/>
      <c r="U25278" s="73"/>
      <c r="V25278" s="73"/>
      <c r="X25278" s="12"/>
    </row>
    <row r="25279" spans="2:24" x14ac:dyDescent="0.3">
      <c r="B25279" s="73"/>
      <c r="D25279" s="73"/>
      <c r="P25279" s="73"/>
      <c r="T25279" s="73"/>
      <c r="U25279" s="73"/>
      <c r="V25279" s="73"/>
      <c r="X25279" s="12"/>
    </row>
    <row r="25280" spans="2:24" x14ac:dyDescent="0.3">
      <c r="B25280" s="73"/>
      <c r="D25280" s="73"/>
      <c r="P25280" s="73"/>
      <c r="T25280" s="73"/>
      <c r="U25280" s="73"/>
      <c r="V25280" s="73"/>
      <c r="X25280" s="12"/>
    </row>
    <row r="25281" spans="2:24" x14ac:dyDescent="0.3">
      <c r="B25281" s="73"/>
      <c r="D25281" s="73"/>
      <c r="P25281" s="73"/>
      <c r="T25281" s="73"/>
      <c r="U25281" s="73"/>
      <c r="V25281" s="73"/>
      <c r="X25281" s="12"/>
    </row>
    <row r="25282" spans="2:24" x14ac:dyDescent="0.3">
      <c r="B25282" s="73"/>
      <c r="D25282" s="73"/>
      <c r="P25282" s="73"/>
      <c r="T25282" s="73"/>
      <c r="U25282" s="73"/>
      <c r="V25282" s="73"/>
      <c r="X25282" s="12"/>
    </row>
    <row r="25283" spans="2:24" x14ac:dyDescent="0.3">
      <c r="B25283" s="73"/>
      <c r="D25283" s="73"/>
      <c r="P25283" s="73"/>
      <c r="T25283" s="73"/>
      <c r="U25283" s="73"/>
      <c r="V25283" s="73"/>
      <c r="X25283" s="12"/>
    </row>
    <row r="25284" spans="2:24" x14ac:dyDescent="0.3">
      <c r="B25284" s="73"/>
      <c r="D25284" s="73"/>
      <c r="P25284" s="73"/>
      <c r="T25284" s="73"/>
      <c r="U25284" s="73"/>
      <c r="V25284" s="73"/>
      <c r="X25284" s="12"/>
    </row>
    <row r="25285" spans="2:24" x14ac:dyDescent="0.3">
      <c r="B25285" s="73"/>
      <c r="D25285" s="73"/>
      <c r="P25285" s="73"/>
      <c r="T25285" s="73"/>
      <c r="U25285" s="73"/>
      <c r="V25285" s="73"/>
      <c r="X25285" s="12"/>
    </row>
    <row r="25286" spans="2:24" x14ac:dyDescent="0.3">
      <c r="B25286" s="73"/>
      <c r="D25286" s="73"/>
      <c r="P25286" s="73"/>
      <c r="T25286" s="73"/>
      <c r="U25286" s="73"/>
      <c r="V25286" s="73"/>
      <c r="X25286" s="12"/>
    </row>
    <row r="25287" spans="2:24" x14ac:dyDescent="0.3">
      <c r="B25287" s="73"/>
      <c r="D25287" s="73"/>
      <c r="P25287" s="73"/>
      <c r="T25287" s="73"/>
      <c r="U25287" s="73"/>
      <c r="V25287" s="73"/>
      <c r="X25287" s="12"/>
    </row>
    <row r="25288" spans="2:24" x14ac:dyDescent="0.3">
      <c r="B25288" s="73"/>
      <c r="D25288" s="73"/>
      <c r="P25288" s="73"/>
      <c r="T25288" s="73"/>
      <c r="U25288" s="73"/>
      <c r="V25288" s="73"/>
      <c r="X25288" s="12"/>
    </row>
    <row r="25289" spans="2:24" x14ac:dyDescent="0.3">
      <c r="B25289" s="73"/>
      <c r="D25289" s="73"/>
      <c r="P25289" s="73"/>
      <c r="T25289" s="73"/>
      <c r="U25289" s="73"/>
      <c r="V25289" s="73"/>
      <c r="X25289" s="12"/>
    </row>
    <row r="25290" spans="2:24" x14ac:dyDescent="0.3">
      <c r="B25290" s="73"/>
      <c r="D25290" s="73"/>
      <c r="P25290" s="73"/>
      <c r="T25290" s="73"/>
      <c r="U25290" s="73"/>
      <c r="V25290" s="73"/>
      <c r="X25290" s="12"/>
    </row>
    <row r="25291" spans="2:24" x14ac:dyDescent="0.3">
      <c r="B25291" s="73"/>
      <c r="D25291" s="73"/>
      <c r="P25291" s="73"/>
      <c r="T25291" s="73"/>
      <c r="U25291" s="73"/>
      <c r="V25291" s="73"/>
      <c r="X25291" s="12"/>
    </row>
    <row r="25292" spans="2:24" x14ac:dyDescent="0.3">
      <c r="B25292" s="73"/>
      <c r="D25292" s="73"/>
      <c r="P25292" s="73"/>
      <c r="T25292" s="73"/>
      <c r="U25292" s="73"/>
      <c r="V25292" s="73"/>
      <c r="X25292" s="12"/>
    </row>
    <row r="25293" spans="2:24" x14ac:dyDescent="0.3">
      <c r="B25293" s="73"/>
      <c r="D25293" s="73"/>
      <c r="P25293" s="73"/>
      <c r="T25293" s="73"/>
      <c r="U25293" s="73"/>
      <c r="V25293" s="73"/>
      <c r="X25293" s="12"/>
    </row>
    <row r="25294" spans="2:24" x14ac:dyDescent="0.3">
      <c r="B25294" s="73"/>
      <c r="D25294" s="73"/>
      <c r="P25294" s="73"/>
      <c r="T25294" s="73"/>
      <c r="U25294" s="73"/>
      <c r="V25294" s="73"/>
      <c r="X25294" s="12"/>
    </row>
    <row r="25295" spans="2:24" x14ac:dyDescent="0.3">
      <c r="B25295" s="73"/>
      <c r="D25295" s="73"/>
      <c r="P25295" s="73"/>
      <c r="T25295" s="73"/>
      <c r="U25295" s="73"/>
      <c r="V25295" s="73"/>
      <c r="X25295" s="12"/>
    </row>
    <row r="25296" spans="2:24" x14ac:dyDescent="0.3">
      <c r="B25296" s="73"/>
      <c r="D25296" s="73"/>
      <c r="P25296" s="73"/>
      <c r="T25296" s="73"/>
      <c r="U25296" s="73"/>
      <c r="V25296" s="73"/>
      <c r="X25296" s="12"/>
    </row>
    <row r="25297" spans="2:24" x14ac:dyDescent="0.3">
      <c r="B25297" s="73"/>
      <c r="D25297" s="73"/>
      <c r="P25297" s="73"/>
      <c r="T25297" s="73"/>
      <c r="U25297" s="73"/>
      <c r="V25297" s="73"/>
      <c r="X25297" s="12"/>
    </row>
    <row r="25298" spans="2:24" x14ac:dyDescent="0.3">
      <c r="B25298" s="73"/>
      <c r="D25298" s="73"/>
      <c r="P25298" s="73"/>
      <c r="T25298" s="73"/>
      <c r="U25298" s="73"/>
      <c r="V25298" s="73"/>
      <c r="X25298" s="12"/>
    </row>
    <row r="25299" spans="2:24" x14ac:dyDescent="0.3">
      <c r="B25299" s="73"/>
      <c r="D25299" s="73"/>
      <c r="P25299" s="73"/>
      <c r="T25299" s="73"/>
      <c r="U25299" s="73"/>
      <c r="V25299" s="73"/>
      <c r="X25299" s="12"/>
    </row>
    <row r="25300" spans="2:24" x14ac:dyDescent="0.3">
      <c r="B25300" s="73"/>
      <c r="D25300" s="73"/>
      <c r="P25300" s="73"/>
      <c r="T25300" s="73"/>
      <c r="U25300" s="73"/>
      <c r="V25300" s="73"/>
      <c r="X25300" s="12"/>
    </row>
    <row r="25301" spans="2:24" x14ac:dyDescent="0.3">
      <c r="B25301" s="73"/>
      <c r="D25301" s="73"/>
      <c r="P25301" s="73"/>
      <c r="T25301" s="73"/>
      <c r="U25301" s="73"/>
      <c r="V25301" s="73"/>
      <c r="X25301" s="12"/>
    </row>
    <row r="25302" spans="2:24" x14ac:dyDescent="0.3">
      <c r="B25302" s="73"/>
      <c r="D25302" s="73"/>
      <c r="P25302" s="73"/>
      <c r="T25302" s="73"/>
      <c r="U25302" s="73"/>
      <c r="V25302" s="73"/>
      <c r="X25302" s="12"/>
    </row>
    <row r="25303" spans="2:24" x14ac:dyDescent="0.3">
      <c r="B25303" s="73"/>
      <c r="D25303" s="73"/>
      <c r="P25303" s="73"/>
      <c r="T25303" s="73"/>
      <c r="U25303" s="73"/>
      <c r="V25303" s="73"/>
      <c r="X25303" s="12"/>
    </row>
    <row r="25304" spans="2:24" x14ac:dyDescent="0.3">
      <c r="B25304" s="73"/>
      <c r="D25304" s="73"/>
      <c r="P25304" s="73"/>
      <c r="T25304" s="73"/>
      <c r="U25304" s="73"/>
      <c r="V25304" s="73"/>
      <c r="X25304" s="12"/>
    </row>
    <row r="25305" spans="2:24" x14ac:dyDescent="0.3">
      <c r="B25305" s="73"/>
      <c r="D25305" s="73"/>
      <c r="P25305" s="73"/>
      <c r="T25305" s="73"/>
      <c r="U25305" s="73"/>
      <c r="V25305" s="73"/>
      <c r="X25305" s="12"/>
    </row>
    <row r="25306" spans="2:24" x14ac:dyDescent="0.3">
      <c r="B25306" s="73"/>
      <c r="D25306" s="73"/>
      <c r="P25306" s="73"/>
      <c r="T25306" s="73"/>
      <c r="U25306" s="73"/>
      <c r="V25306" s="73"/>
      <c r="X25306" s="12"/>
    </row>
    <row r="25307" spans="2:24" x14ac:dyDescent="0.3">
      <c r="B25307" s="73"/>
      <c r="D25307" s="73"/>
      <c r="P25307" s="73"/>
      <c r="T25307" s="73"/>
      <c r="U25307" s="73"/>
      <c r="V25307" s="73"/>
      <c r="X25307" s="12"/>
    </row>
    <row r="25308" spans="2:24" x14ac:dyDescent="0.3">
      <c r="B25308" s="73"/>
      <c r="D25308" s="73"/>
      <c r="P25308" s="73"/>
      <c r="T25308" s="73"/>
      <c r="U25308" s="73"/>
      <c r="V25308" s="73"/>
      <c r="X25308" s="12"/>
    </row>
    <row r="25309" spans="2:24" x14ac:dyDescent="0.3">
      <c r="B25309" s="73"/>
      <c r="D25309" s="73"/>
      <c r="P25309" s="73"/>
      <c r="T25309" s="73"/>
      <c r="U25309" s="73"/>
      <c r="V25309" s="73"/>
      <c r="X25309" s="12"/>
    </row>
    <row r="25310" spans="2:24" x14ac:dyDescent="0.3">
      <c r="B25310" s="73"/>
      <c r="D25310" s="73"/>
      <c r="P25310" s="73"/>
      <c r="T25310" s="73"/>
      <c r="U25310" s="73"/>
      <c r="V25310" s="73"/>
      <c r="X25310" s="12"/>
    </row>
    <row r="25311" spans="2:24" x14ac:dyDescent="0.3">
      <c r="B25311" s="73"/>
      <c r="D25311" s="73"/>
      <c r="P25311" s="73"/>
      <c r="T25311" s="73"/>
      <c r="U25311" s="73"/>
      <c r="V25311" s="73"/>
      <c r="X25311" s="12"/>
    </row>
    <row r="25312" spans="2:24" x14ac:dyDescent="0.3">
      <c r="B25312" s="73"/>
      <c r="D25312" s="73"/>
      <c r="P25312" s="73"/>
      <c r="T25312" s="73"/>
      <c r="U25312" s="73"/>
      <c r="V25312" s="73"/>
      <c r="X25312" s="12"/>
    </row>
    <row r="25313" spans="2:24" x14ac:dyDescent="0.3">
      <c r="B25313" s="73"/>
      <c r="D25313" s="73"/>
      <c r="P25313" s="73"/>
      <c r="T25313" s="73"/>
      <c r="U25313" s="73"/>
      <c r="V25313" s="73"/>
      <c r="X25313" s="12"/>
    </row>
    <row r="25314" spans="2:24" x14ac:dyDescent="0.3">
      <c r="B25314" s="73"/>
      <c r="D25314" s="73"/>
      <c r="P25314" s="73"/>
      <c r="T25314" s="73"/>
      <c r="U25314" s="73"/>
      <c r="V25314" s="73"/>
      <c r="X25314" s="12"/>
    </row>
    <row r="25315" spans="2:24" x14ac:dyDescent="0.3">
      <c r="B25315" s="73"/>
      <c r="D25315" s="73"/>
      <c r="P25315" s="73"/>
      <c r="T25315" s="73"/>
      <c r="U25315" s="73"/>
      <c r="V25315" s="73"/>
      <c r="X25315" s="12"/>
    </row>
    <row r="25316" spans="2:24" x14ac:dyDescent="0.3">
      <c r="B25316" s="73"/>
      <c r="D25316" s="73"/>
      <c r="P25316" s="73"/>
      <c r="T25316" s="73"/>
      <c r="U25316" s="73"/>
      <c r="V25316" s="73"/>
      <c r="X25316" s="12"/>
    </row>
    <row r="25317" spans="2:24" x14ac:dyDescent="0.3">
      <c r="B25317" s="73"/>
      <c r="D25317" s="73"/>
      <c r="P25317" s="73"/>
      <c r="T25317" s="73"/>
      <c r="U25317" s="73"/>
      <c r="V25317" s="73"/>
      <c r="X25317" s="12"/>
    </row>
    <row r="25318" spans="2:24" x14ac:dyDescent="0.3">
      <c r="B25318" s="73"/>
      <c r="D25318" s="73"/>
      <c r="P25318" s="73"/>
      <c r="T25318" s="73"/>
      <c r="U25318" s="73"/>
      <c r="V25318" s="73"/>
      <c r="X25318" s="12"/>
    </row>
    <row r="25319" spans="2:24" x14ac:dyDescent="0.3">
      <c r="B25319" s="73"/>
      <c r="D25319" s="73"/>
      <c r="P25319" s="73"/>
      <c r="T25319" s="73"/>
      <c r="U25319" s="73"/>
      <c r="V25319" s="73"/>
      <c r="X25319" s="12"/>
    </row>
    <row r="25320" spans="2:24" x14ac:dyDescent="0.3">
      <c r="B25320" s="73"/>
      <c r="D25320" s="73"/>
      <c r="P25320" s="73"/>
      <c r="T25320" s="73"/>
      <c r="U25320" s="73"/>
      <c r="V25320" s="73"/>
      <c r="X25320" s="12"/>
    </row>
    <row r="25321" spans="2:24" x14ac:dyDescent="0.3">
      <c r="B25321" s="73"/>
      <c r="D25321" s="73"/>
      <c r="P25321" s="73"/>
      <c r="T25321" s="73"/>
      <c r="U25321" s="73"/>
      <c r="V25321" s="73"/>
      <c r="X25321" s="12"/>
    </row>
    <row r="25322" spans="2:24" x14ac:dyDescent="0.3">
      <c r="B25322" s="73"/>
      <c r="D25322" s="73"/>
      <c r="P25322" s="73"/>
      <c r="T25322" s="73"/>
      <c r="U25322" s="73"/>
      <c r="V25322" s="73"/>
      <c r="X25322" s="12"/>
    </row>
    <row r="25323" spans="2:24" x14ac:dyDescent="0.3">
      <c r="B25323" s="73"/>
      <c r="D25323" s="73"/>
      <c r="P25323" s="73"/>
      <c r="T25323" s="73"/>
      <c r="U25323" s="73"/>
      <c r="V25323" s="73"/>
      <c r="X25323" s="12"/>
    </row>
    <row r="25324" spans="2:24" x14ac:dyDescent="0.3">
      <c r="B25324" s="73"/>
      <c r="D25324" s="73"/>
      <c r="P25324" s="73"/>
      <c r="T25324" s="73"/>
      <c r="U25324" s="73"/>
      <c r="V25324" s="73"/>
      <c r="X25324" s="12"/>
    </row>
    <row r="25325" spans="2:24" x14ac:dyDescent="0.3">
      <c r="B25325" s="73"/>
      <c r="D25325" s="73"/>
      <c r="P25325" s="73"/>
      <c r="T25325" s="73"/>
      <c r="U25325" s="73"/>
      <c r="V25325" s="73"/>
      <c r="X25325" s="12"/>
    </row>
    <row r="25326" spans="2:24" x14ac:dyDescent="0.3">
      <c r="B25326" s="73"/>
      <c r="D25326" s="73"/>
      <c r="P25326" s="73"/>
      <c r="T25326" s="73"/>
      <c r="U25326" s="73"/>
      <c r="V25326" s="73"/>
      <c r="X25326" s="12"/>
    </row>
    <row r="25327" spans="2:24" x14ac:dyDescent="0.3">
      <c r="B25327" s="73"/>
      <c r="D25327" s="73"/>
      <c r="P25327" s="73"/>
      <c r="T25327" s="73"/>
      <c r="U25327" s="73"/>
      <c r="V25327" s="73"/>
      <c r="X25327" s="12"/>
    </row>
    <row r="25328" spans="2:24" x14ac:dyDescent="0.3">
      <c r="B25328" s="73"/>
      <c r="D25328" s="73"/>
      <c r="P25328" s="73"/>
      <c r="T25328" s="73"/>
      <c r="U25328" s="73"/>
      <c r="V25328" s="73"/>
      <c r="X25328" s="12"/>
    </row>
    <row r="25329" spans="2:24" x14ac:dyDescent="0.3">
      <c r="B25329" s="73"/>
      <c r="D25329" s="73"/>
      <c r="P25329" s="73"/>
      <c r="T25329" s="73"/>
      <c r="U25329" s="73"/>
      <c r="V25329" s="73"/>
      <c r="X25329" s="12"/>
    </row>
    <row r="25330" spans="2:24" x14ac:dyDescent="0.3">
      <c r="B25330" s="73"/>
      <c r="D25330" s="73"/>
      <c r="P25330" s="73"/>
      <c r="T25330" s="73"/>
      <c r="U25330" s="73"/>
      <c r="V25330" s="73"/>
      <c r="X25330" s="12"/>
    </row>
    <row r="25331" spans="2:24" x14ac:dyDescent="0.3">
      <c r="B25331" s="73"/>
      <c r="D25331" s="73"/>
      <c r="P25331" s="73"/>
      <c r="T25331" s="73"/>
      <c r="U25331" s="73"/>
      <c r="V25331" s="73"/>
      <c r="X25331" s="12"/>
    </row>
    <row r="25332" spans="2:24" x14ac:dyDescent="0.3">
      <c r="B25332" s="73"/>
      <c r="D25332" s="73"/>
      <c r="P25332" s="73"/>
      <c r="T25332" s="73"/>
      <c r="U25332" s="73"/>
      <c r="V25332" s="73"/>
      <c r="X25332" s="12"/>
    </row>
    <row r="25333" spans="2:24" x14ac:dyDescent="0.3">
      <c r="B25333" s="73"/>
      <c r="D25333" s="73"/>
      <c r="P25333" s="73"/>
      <c r="T25333" s="73"/>
      <c r="U25333" s="73"/>
      <c r="V25333" s="73"/>
      <c r="X25333" s="12"/>
    </row>
    <row r="25334" spans="2:24" x14ac:dyDescent="0.3">
      <c r="B25334" s="73"/>
      <c r="D25334" s="73"/>
      <c r="P25334" s="73"/>
      <c r="T25334" s="73"/>
      <c r="U25334" s="73"/>
      <c r="V25334" s="73"/>
      <c r="X25334" s="12"/>
    </row>
    <row r="25335" spans="2:24" x14ac:dyDescent="0.3">
      <c r="B25335" s="73"/>
      <c r="D25335" s="73"/>
      <c r="P25335" s="73"/>
      <c r="T25335" s="73"/>
      <c r="U25335" s="73"/>
      <c r="V25335" s="73"/>
      <c r="X25335" s="12"/>
    </row>
    <row r="25336" spans="2:24" x14ac:dyDescent="0.3">
      <c r="B25336" s="73"/>
      <c r="D25336" s="73"/>
      <c r="P25336" s="73"/>
      <c r="T25336" s="73"/>
      <c r="U25336" s="73"/>
      <c r="V25336" s="73"/>
      <c r="X25336" s="12"/>
    </row>
    <row r="25337" spans="2:24" x14ac:dyDescent="0.3">
      <c r="B25337" s="73"/>
      <c r="D25337" s="73"/>
      <c r="P25337" s="73"/>
      <c r="T25337" s="73"/>
      <c r="U25337" s="73"/>
      <c r="V25337" s="73"/>
      <c r="X25337" s="12"/>
    </row>
    <row r="25338" spans="2:24" x14ac:dyDescent="0.3">
      <c r="B25338" s="73"/>
      <c r="D25338" s="73"/>
      <c r="P25338" s="73"/>
      <c r="T25338" s="73"/>
      <c r="U25338" s="73"/>
      <c r="V25338" s="73"/>
      <c r="X25338" s="12"/>
    </row>
    <row r="25339" spans="2:24" x14ac:dyDescent="0.3">
      <c r="B25339" s="73"/>
      <c r="D25339" s="73"/>
      <c r="P25339" s="73"/>
      <c r="T25339" s="73"/>
      <c r="U25339" s="73"/>
      <c r="V25339" s="73"/>
      <c r="X25339" s="12"/>
    </row>
    <row r="25340" spans="2:24" x14ac:dyDescent="0.3">
      <c r="B25340" s="73"/>
      <c r="D25340" s="73"/>
      <c r="P25340" s="73"/>
      <c r="T25340" s="73"/>
      <c r="U25340" s="73"/>
      <c r="V25340" s="73"/>
      <c r="X25340" s="12"/>
    </row>
    <row r="25341" spans="2:24" x14ac:dyDescent="0.3">
      <c r="B25341" s="73"/>
      <c r="D25341" s="73"/>
      <c r="P25341" s="73"/>
      <c r="T25341" s="73"/>
      <c r="U25341" s="73"/>
      <c r="V25341" s="73"/>
      <c r="X25341" s="12"/>
    </row>
    <row r="25342" spans="2:24" x14ac:dyDescent="0.3">
      <c r="B25342" s="73"/>
      <c r="D25342" s="73"/>
      <c r="P25342" s="73"/>
      <c r="T25342" s="73"/>
      <c r="U25342" s="73"/>
      <c r="V25342" s="73"/>
      <c r="X25342" s="12"/>
    </row>
    <row r="25343" spans="2:24" x14ac:dyDescent="0.3">
      <c r="B25343" s="73"/>
      <c r="D25343" s="73"/>
      <c r="P25343" s="73"/>
      <c r="T25343" s="73"/>
      <c r="U25343" s="73"/>
      <c r="V25343" s="73"/>
      <c r="X25343" s="12"/>
    </row>
    <row r="25344" spans="2:24" x14ac:dyDescent="0.3">
      <c r="B25344" s="73"/>
      <c r="D25344" s="73"/>
      <c r="P25344" s="73"/>
      <c r="T25344" s="73"/>
      <c r="U25344" s="73"/>
      <c r="V25344" s="73"/>
      <c r="X25344" s="12"/>
    </row>
    <row r="25345" spans="2:24" x14ac:dyDescent="0.3">
      <c r="B25345" s="73"/>
      <c r="D25345" s="73"/>
      <c r="P25345" s="73"/>
      <c r="T25345" s="73"/>
      <c r="U25345" s="73"/>
      <c r="V25345" s="73"/>
      <c r="X25345" s="12"/>
    </row>
    <row r="25346" spans="2:24" x14ac:dyDescent="0.3">
      <c r="B25346" s="73"/>
      <c r="D25346" s="73"/>
      <c r="P25346" s="73"/>
      <c r="T25346" s="73"/>
      <c r="U25346" s="73"/>
      <c r="V25346" s="73"/>
      <c r="X25346" s="12"/>
    </row>
    <row r="25347" spans="2:24" x14ac:dyDescent="0.3">
      <c r="B25347" s="73"/>
      <c r="D25347" s="73"/>
      <c r="P25347" s="73"/>
      <c r="T25347" s="73"/>
      <c r="U25347" s="73"/>
      <c r="V25347" s="73"/>
      <c r="X25347" s="12"/>
    </row>
    <row r="25348" spans="2:24" x14ac:dyDescent="0.3">
      <c r="B25348" s="73"/>
      <c r="D25348" s="73"/>
      <c r="P25348" s="73"/>
      <c r="T25348" s="73"/>
      <c r="U25348" s="73"/>
      <c r="V25348" s="73"/>
      <c r="X25348" s="12"/>
    </row>
    <row r="25349" spans="2:24" x14ac:dyDescent="0.3">
      <c r="B25349" s="73"/>
      <c r="D25349" s="73"/>
      <c r="P25349" s="73"/>
      <c r="T25349" s="73"/>
      <c r="U25349" s="73"/>
      <c r="V25349" s="73"/>
      <c r="X25349" s="12"/>
    </row>
    <row r="25350" spans="2:24" x14ac:dyDescent="0.3">
      <c r="B25350" s="73"/>
      <c r="D25350" s="73"/>
      <c r="P25350" s="73"/>
      <c r="T25350" s="73"/>
      <c r="U25350" s="73"/>
      <c r="V25350" s="73"/>
      <c r="X25350" s="12"/>
    </row>
    <row r="25351" spans="2:24" x14ac:dyDescent="0.3">
      <c r="B25351" s="73"/>
      <c r="D25351" s="73"/>
      <c r="P25351" s="73"/>
      <c r="T25351" s="73"/>
      <c r="U25351" s="73"/>
      <c r="V25351" s="73"/>
      <c r="X25351" s="12"/>
    </row>
    <row r="25352" spans="2:24" x14ac:dyDescent="0.3">
      <c r="B25352" s="73"/>
      <c r="D25352" s="73"/>
      <c r="P25352" s="73"/>
      <c r="T25352" s="73"/>
      <c r="U25352" s="73"/>
      <c r="V25352" s="73"/>
      <c r="X25352" s="12"/>
    </row>
    <row r="25353" spans="2:24" x14ac:dyDescent="0.3">
      <c r="B25353" s="73"/>
      <c r="D25353" s="73"/>
      <c r="P25353" s="73"/>
      <c r="T25353" s="73"/>
      <c r="U25353" s="73"/>
      <c r="V25353" s="73"/>
      <c r="X25353" s="12"/>
    </row>
    <row r="25354" spans="2:24" x14ac:dyDescent="0.3">
      <c r="B25354" s="73"/>
      <c r="D25354" s="73"/>
      <c r="P25354" s="73"/>
      <c r="T25354" s="73"/>
      <c r="U25354" s="73"/>
      <c r="V25354" s="73"/>
      <c r="X25354" s="12"/>
    </row>
    <row r="25355" spans="2:24" x14ac:dyDescent="0.3">
      <c r="B25355" s="73"/>
      <c r="D25355" s="73"/>
      <c r="P25355" s="73"/>
      <c r="T25355" s="73"/>
      <c r="U25355" s="73"/>
      <c r="V25355" s="73"/>
      <c r="X25355" s="12"/>
    </row>
    <row r="25356" spans="2:24" x14ac:dyDescent="0.3">
      <c r="B25356" s="73"/>
      <c r="D25356" s="73"/>
      <c r="P25356" s="73"/>
      <c r="T25356" s="73"/>
      <c r="U25356" s="73"/>
      <c r="V25356" s="73"/>
      <c r="X25356" s="12"/>
    </row>
    <row r="25357" spans="2:24" x14ac:dyDescent="0.3">
      <c r="B25357" s="73"/>
      <c r="D25357" s="73"/>
      <c r="P25357" s="73"/>
      <c r="T25357" s="73"/>
      <c r="U25357" s="73"/>
      <c r="V25357" s="73"/>
      <c r="X25357" s="12"/>
    </row>
    <row r="25358" spans="2:24" x14ac:dyDescent="0.3">
      <c r="B25358" s="73"/>
      <c r="D25358" s="73"/>
      <c r="P25358" s="73"/>
      <c r="T25358" s="73"/>
      <c r="U25358" s="73"/>
      <c r="V25358" s="73"/>
      <c r="X25358" s="12"/>
    </row>
    <row r="25359" spans="2:24" x14ac:dyDescent="0.3">
      <c r="B25359" s="73"/>
      <c r="D25359" s="73"/>
      <c r="P25359" s="73"/>
      <c r="T25359" s="73"/>
      <c r="U25359" s="73"/>
      <c r="V25359" s="73"/>
      <c r="X25359" s="12"/>
    </row>
    <row r="25360" spans="2:24" x14ac:dyDescent="0.3">
      <c r="B25360" s="73"/>
      <c r="D25360" s="73"/>
      <c r="P25360" s="73"/>
      <c r="T25360" s="73"/>
      <c r="U25360" s="73"/>
      <c r="V25360" s="73"/>
      <c r="X25360" s="12"/>
    </row>
    <row r="25361" spans="2:24" x14ac:dyDescent="0.3">
      <c r="B25361" s="73"/>
      <c r="D25361" s="73"/>
      <c r="P25361" s="73"/>
      <c r="T25361" s="73"/>
      <c r="U25361" s="73"/>
      <c r="V25361" s="73"/>
      <c r="X25361" s="12"/>
    </row>
    <row r="25362" spans="2:24" x14ac:dyDescent="0.3">
      <c r="B25362" s="73"/>
      <c r="D25362" s="73"/>
      <c r="P25362" s="73"/>
      <c r="T25362" s="73"/>
      <c r="U25362" s="73"/>
      <c r="V25362" s="73"/>
      <c r="X25362" s="12"/>
    </row>
    <row r="25363" spans="2:24" x14ac:dyDescent="0.3">
      <c r="B25363" s="73"/>
      <c r="D25363" s="73"/>
      <c r="P25363" s="73"/>
      <c r="T25363" s="73"/>
      <c r="U25363" s="73"/>
      <c r="V25363" s="73"/>
      <c r="X25363" s="12"/>
    </row>
    <row r="25364" spans="2:24" x14ac:dyDescent="0.3">
      <c r="B25364" s="73"/>
      <c r="D25364" s="73"/>
      <c r="P25364" s="73"/>
      <c r="T25364" s="73"/>
      <c r="U25364" s="73"/>
      <c r="V25364" s="73"/>
      <c r="X25364" s="12"/>
    </row>
    <row r="25365" spans="2:24" x14ac:dyDescent="0.3">
      <c r="B25365" s="73"/>
      <c r="D25365" s="73"/>
      <c r="P25365" s="73"/>
      <c r="T25365" s="73"/>
      <c r="U25365" s="73"/>
      <c r="V25365" s="73"/>
      <c r="X25365" s="12"/>
    </row>
    <row r="25366" spans="2:24" x14ac:dyDescent="0.3">
      <c r="B25366" s="73"/>
      <c r="D25366" s="73"/>
      <c r="P25366" s="73"/>
      <c r="T25366" s="73"/>
      <c r="U25366" s="73"/>
      <c r="V25366" s="73"/>
      <c r="X25366" s="12"/>
    </row>
    <row r="25367" spans="2:24" x14ac:dyDescent="0.3">
      <c r="B25367" s="73"/>
      <c r="D25367" s="73"/>
      <c r="P25367" s="73"/>
      <c r="T25367" s="73"/>
      <c r="U25367" s="73"/>
      <c r="V25367" s="73"/>
      <c r="X25367" s="12"/>
    </row>
    <row r="25368" spans="2:24" x14ac:dyDescent="0.3">
      <c r="B25368" s="73"/>
      <c r="D25368" s="73"/>
      <c r="P25368" s="73"/>
      <c r="T25368" s="73"/>
      <c r="U25368" s="73"/>
      <c r="V25368" s="73"/>
      <c r="X25368" s="12"/>
    </row>
    <row r="25369" spans="2:24" x14ac:dyDescent="0.3">
      <c r="B25369" s="73"/>
      <c r="D25369" s="73"/>
      <c r="P25369" s="73"/>
      <c r="T25369" s="73"/>
      <c r="U25369" s="73"/>
      <c r="V25369" s="73"/>
      <c r="X25369" s="12"/>
    </row>
    <row r="25370" spans="2:24" x14ac:dyDescent="0.3">
      <c r="B25370" s="73"/>
      <c r="D25370" s="73"/>
      <c r="P25370" s="73"/>
      <c r="T25370" s="73"/>
      <c r="U25370" s="73"/>
      <c r="V25370" s="73"/>
      <c r="X25370" s="12"/>
    </row>
    <row r="25371" spans="2:24" x14ac:dyDescent="0.3">
      <c r="B25371" s="73"/>
      <c r="D25371" s="73"/>
      <c r="P25371" s="73"/>
      <c r="T25371" s="73"/>
      <c r="U25371" s="73"/>
      <c r="V25371" s="73"/>
      <c r="X25371" s="12"/>
    </row>
    <row r="25372" spans="2:24" x14ac:dyDescent="0.3">
      <c r="B25372" s="73"/>
      <c r="D25372" s="73"/>
      <c r="P25372" s="73"/>
      <c r="T25372" s="73"/>
      <c r="U25372" s="73"/>
      <c r="V25372" s="73"/>
      <c r="X25372" s="12"/>
    </row>
    <row r="25373" spans="2:24" x14ac:dyDescent="0.3">
      <c r="B25373" s="73"/>
      <c r="D25373" s="73"/>
      <c r="P25373" s="73"/>
      <c r="T25373" s="73"/>
      <c r="U25373" s="73"/>
      <c r="V25373" s="73"/>
      <c r="X25373" s="12"/>
    </row>
    <row r="25374" spans="2:24" x14ac:dyDescent="0.3">
      <c r="B25374" s="73"/>
      <c r="D25374" s="73"/>
      <c r="P25374" s="73"/>
      <c r="T25374" s="73"/>
      <c r="U25374" s="73"/>
      <c r="V25374" s="73"/>
      <c r="X25374" s="12"/>
    </row>
    <row r="25375" spans="2:24" x14ac:dyDescent="0.3">
      <c r="B25375" s="73"/>
      <c r="D25375" s="73"/>
      <c r="P25375" s="73"/>
      <c r="T25375" s="73"/>
      <c r="U25375" s="73"/>
      <c r="V25375" s="73"/>
      <c r="X25375" s="12"/>
    </row>
    <row r="25376" spans="2:24" x14ac:dyDescent="0.3">
      <c r="B25376" s="73"/>
      <c r="D25376" s="73"/>
      <c r="P25376" s="73"/>
      <c r="T25376" s="73"/>
      <c r="U25376" s="73"/>
      <c r="V25376" s="73"/>
      <c r="X25376" s="12"/>
    </row>
    <row r="25377" spans="2:24" x14ac:dyDescent="0.3">
      <c r="B25377" s="73"/>
      <c r="D25377" s="73"/>
      <c r="P25377" s="73"/>
      <c r="T25377" s="73"/>
      <c r="U25377" s="73"/>
      <c r="V25377" s="73"/>
      <c r="X25377" s="12"/>
    </row>
    <row r="25378" spans="2:24" x14ac:dyDescent="0.3">
      <c r="B25378" s="73"/>
      <c r="D25378" s="73"/>
      <c r="P25378" s="73"/>
      <c r="T25378" s="73"/>
      <c r="U25378" s="73"/>
      <c r="V25378" s="73"/>
      <c r="X25378" s="12"/>
    </row>
    <row r="25379" spans="2:24" x14ac:dyDescent="0.3">
      <c r="B25379" s="73"/>
      <c r="D25379" s="73"/>
      <c r="P25379" s="73"/>
      <c r="T25379" s="73"/>
      <c r="U25379" s="73"/>
      <c r="V25379" s="73"/>
      <c r="X25379" s="12"/>
    </row>
    <row r="25380" spans="2:24" x14ac:dyDescent="0.3">
      <c r="B25380" s="73"/>
      <c r="D25380" s="73"/>
      <c r="P25380" s="73"/>
      <c r="T25380" s="73"/>
      <c r="U25380" s="73"/>
      <c r="V25380" s="73"/>
      <c r="X25380" s="12"/>
    </row>
    <row r="25381" spans="2:24" x14ac:dyDescent="0.3">
      <c r="B25381" s="73"/>
      <c r="D25381" s="73"/>
      <c r="P25381" s="73"/>
      <c r="T25381" s="73"/>
      <c r="U25381" s="73"/>
      <c r="V25381" s="73"/>
      <c r="X25381" s="12"/>
    </row>
    <row r="25382" spans="2:24" x14ac:dyDescent="0.3">
      <c r="B25382" s="73"/>
      <c r="D25382" s="73"/>
      <c r="P25382" s="73"/>
      <c r="T25382" s="73"/>
      <c r="U25382" s="73"/>
      <c r="V25382" s="73"/>
      <c r="X25382" s="12"/>
    </row>
    <row r="25383" spans="2:24" x14ac:dyDescent="0.3">
      <c r="B25383" s="73"/>
      <c r="D25383" s="73"/>
      <c r="P25383" s="73"/>
      <c r="T25383" s="73"/>
      <c r="U25383" s="73"/>
      <c r="V25383" s="73"/>
      <c r="X25383" s="12"/>
    </row>
    <row r="25384" spans="2:24" x14ac:dyDescent="0.3">
      <c r="B25384" s="73"/>
      <c r="D25384" s="73"/>
      <c r="P25384" s="73"/>
      <c r="T25384" s="73"/>
      <c r="U25384" s="73"/>
      <c r="V25384" s="73"/>
      <c r="X25384" s="12"/>
    </row>
    <row r="25385" spans="2:24" x14ac:dyDescent="0.3">
      <c r="B25385" s="73"/>
      <c r="D25385" s="73"/>
      <c r="P25385" s="73"/>
      <c r="T25385" s="73"/>
      <c r="U25385" s="73"/>
      <c r="V25385" s="73"/>
      <c r="X25385" s="12"/>
    </row>
    <row r="25386" spans="2:24" x14ac:dyDescent="0.3">
      <c r="B25386" s="73"/>
      <c r="D25386" s="73"/>
      <c r="P25386" s="73"/>
      <c r="T25386" s="73"/>
      <c r="U25386" s="73"/>
      <c r="V25386" s="73"/>
      <c r="X25386" s="12"/>
    </row>
    <row r="25387" spans="2:24" x14ac:dyDescent="0.3">
      <c r="B25387" s="73"/>
      <c r="D25387" s="73"/>
      <c r="P25387" s="73"/>
      <c r="T25387" s="73"/>
      <c r="U25387" s="73"/>
      <c r="V25387" s="73"/>
      <c r="X25387" s="12"/>
    </row>
    <row r="25388" spans="2:24" x14ac:dyDescent="0.3">
      <c r="B25388" s="73"/>
      <c r="D25388" s="73"/>
      <c r="P25388" s="73"/>
      <c r="T25388" s="73"/>
      <c r="U25388" s="73"/>
      <c r="V25388" s="73"/>
      <c r="X25388" s="12"/>
    </row>
    <row r="25389" spans="2:24" x14ac:dyDescent="0.3">
      <c r="B25389" s="73"/>
      <c r="D25389" s="73"/>
      <c r="P25389" s="73"/>
      <c r="T25389" s="73"/>
      <c r="U25389" s="73"/>
      <c r="V25389" s="73"/>
      <c r="X25389" s="12"/>
    </row>
    <row r="25390" spans="2:24" x14ac:dyDescent="0.3">
      <c r="B25390" s="73"/>
      <c r="D25390" s="73"/>
      <c r="P25390" s="73"/>
      <c r="T25390" s="73"/>
      <c r="U25390" s="73"/>
      <c r="V25390" s="73"/>
      <c r="X25390" s="12"/>
    </row>
    <row r="25391" spans="2:24" x14ac:dyDescent="0.3">
      <c r="B25391" s="73"/>
      <c r="D25391" s="73"/>
      <c r="P25391" s="73"/>
      <c r="T25391" s="73"/>
      <c r="U25391" s="73"/>
      <c r="V25391" s="73"/>
      <c r="X25391" s="12"/>
    </row>
    <row r="25392" spans="2:24" x14ac:dyDescent="0.3">
      <c r="B25392" s="73"/>
      <c r="D25392" s="73"/>
      <c r="P25392" s="73"/>
      <c r="T25392" s="73"/>
      <c r="U25392" s="73"/>
      <c r="V25392" s="73"/>
      <c r="X25392" s="12"/>
    </row>
    <row r="25393" spans="2:24" x14ac:dyDescent="0.3">
      <c r="B25393" s="73"/>
      <c r="D25393" s="73"/>
      <c r="P25393" s="73"/>
      <c r="T25393" s="73"/>
      <c r="U25393" s="73"/>
      <c r="V25393" s="73"/>
      <c r="X25393" s="12"/>
    </row>
    <row r="25394" spans="2:24" x14ac:dyDescent="0.3">
      <c r="B25394" s="73"/>
      <c r="D25394" s="73"/>
      <c r="P25394" s="73"/>
      <c r="T25394" s="73"/>
      <c r="U25394" s="73"/>
      <c r="V25394" s="73"/>
      <c r="X25394" s="12"/>
    </row>
    <row r="25395" spans="2:24" x14ac:dyDescent="0.3">
      <c r="B25395" s="73"/>
      <c r="D25395" s="73"/>
      <c r="P25395" s="73"/>
      <c r="T25395" s="73"/>
      <c r="U25395" s="73"/>
      <c r="V25395" s="73"/>
      <c r="X25395" s="12"/>
    </row>
    <row r="25396" spans="2:24" x14ac:dyDescent="0.3">
      <c r="B25396" s="73"/>
      <c r="D25396" s="73"/>
      <c r="P25396" s="73"/>
      <c r="T25396" s="73"/>
      <c r="U25396" s="73"/>
      <c r="V25396" s="73"/>
      <c r="X25396" s="12"/>
    </row>
    <row r="25397" spans="2:24" x14ac:dyDescent="0.3">
      <c r="B25397" s="73"/>
      <c r="D25397" s="73"/>
      <c r="P25397" s="73"/>
      <c r="T25397" s="73"/>
      <c r="U25397" s="73"/>
      <c r="V25397" s="73"/>
      <c r="X25397" s="12"/>
    </row>
    <row r="25398" spans="2:24" x14ac:dyDescent="0.3">
      <c r="B25398" s="73"/>
      <c r="D25398" s="73"/>
      <c r="P25398" s="73"/>
      <c r="T25398" s="73"/>
      <c r="U25398" s="73"/>
      <c r="V25398" s="73"/>
      <c r="X25398" s="12"/>
    </row>
    <row r="25399" spans="2:24" x14ac:dyDescent="0.3">
      <c r="B25399" s="73"/>
      <c r="D25399" s="73"/>
      <c r="P25399" s="73"/>
      <c r="T25399" s="73"/>
      <c r="U25399" s="73"/>
      <c r="V25399" s="73"/>
      <c r="X25399" s="12"/>
    </row>
    <row r="25400" spans="2:24" x14ac:dyDescent="0.3">
      <c r="B25400" s="73"/>
      <c r="D25400" s="73"/>
      <c r="P25400" s="73"/>
      <c r="T25400" s="73"/>
      <c r="U25400" s="73"/>
      <c r="V25400" s="73"/>
      <c r="X25400" s="12"/>
    </row>
    <row r="25401" spans="2:24" x14ac:dyDescent="0.3">
      <c r="B25401" s="73"/>
      <c r="D25401" s="73"/>
      <c r="P25401" s="73"/>
      <c r="T25401" s="73"/>
      <c r="U25401" s="73"/>
      <c r="V25401" s="73"/>
      <c r="X25401" s="12"/>
    </row>
    <row r="25402" spans="2:24" x14ac:dyDescent="0.3">
      <c r="B25402" s="73"/>
      <c r="D25402" s="73"/>
      <c r="P25402" s="73"/>
      <c r="T25402" s="73"/>
      <c r="U25402" s="73"/>
      <c r="V25402" s="73"/>
      <c r="X25402" s="12"/>
    </row>
    <row r="25403" spans="2:24" x14ac:dyDescent="0.3">
      <c r="B25403" s="73"/>
      <c r="D25403" s="73"/>
      <c r="P25403" s="73"/>
      <c r="T25403" s="73"/>
      <c r="U25403" s="73"/>
      <c r="V25403" s="73"/>
      <c r="X25403" s="12"/>
    </row>
    <row r="25404" spans="2:24" x14ac:dyDescent="0.3">
      <c r="B25404" s="73"/>
      <c r="D25404" s="73"/>
      <c r="P25404" s="73"/>
      <c r="T25404" s="73"/>
      <c r="U25404" s="73"/>
      <c r="V25404" s="73"/>
      <c r="X25404" s="12"/>
    </row>
    <row r="25405" spans="2:24" x14ac:dyDescent="0.3">
      <c r="B25405" s="73"/>
      <c r="D25405" s="73"/>
      <c r="P25405" s="73"/>
      <c r="T25405" s="73"/>
      <c r="U25405" s="73"/>
      <c r="V25405" s="73"/>
      <c r="X25405" s="12"/>
    </row>
    <row r="25406" spans="2:24" x14ac:dyDescent="0.3">
      <c r="B25406" s="73"/>
      <c r="D25406" s="73"/>
      <c r="P25406" s="73"/>
      <c r="T25406" s="73"/>
      <c r="U25406" s="73"/>
      <c r="V25406" s="73"/>
      <c r="X25406" s="12"/>
    </row>
    <row r="25407" spans="2:24" x14ac:dyDescent="0.3">
      <c r="B25407" s="73"/>
      <c r="D25407" s="73"/>
      <c r="P25407" s="73"/>
      <c r="T25407" s="73"/>
      <c r="U25407" s="73"/>
      <c r="V25407" s="73"/>
      <c r="X25407" s="12"/>
    </row>
    <row r="25408" spans="2:24" x14ac:dyDescent="0.3">
      <c r="B25408" s="73"/>
      <c r="D25408" s="73"/>
      <c r="P25408" s="73"/>
      <c r="T25408" s="73"/>
      <c r="U25408" s="73"/>
      <c r="V25408" s="73"/>
      <c r="X25408" s="12"/>
    </row>
    <row r="25409" spans="2:24" x14ac:dyDescent="0.3">
      <c r="B25409" s="73"/>
      <c r="D25409" s="73"/>
      <c r="P25409" s="73"/>
      <c r="T25409" s="73"/>
      <c r="U25409" s="73"/>
      <c r="V25409" s="73"/>
      <c r="X25409" s="12"/>
    </row>
    <row r="25410" spans="2:24" x14ac:dyDescent="0.3">
      <c r="B25410" s="73"/>
      <c r="D25410" s="73"/>
      <c r="P25410" s="73"/>
      <c r="T25410" s="73"/>
      <c r="U25410" s="73"/>
      <c r="V25410" s="73"/>
      <c r="X25410" s="12"/>
    </row>
    <row r="25411" spans="2:24" x14ac:dyDescent="0.3">
      <c r="B25411" s="73"/>
      <c r="D25411" s="73"/>
      <c r="P25411" s="73"/>
      <c r="T25411" s="73"/>
      <c r="U25411" s="73"/>
      <c r="V25411" s="73"/>
      <c r="X25411" s="12"/>
    </row>
    <row r="25412" spans="2:24" x14ac:dyDescent="0.3">
      <c r="B25412" s="73"/>
      <c r="D25412" s="73"/>
      <c r="P25412" s="73"/>
      <c r="T25412" s="73"/>
      <c r="U25412" s="73"/>
      <c r="V25412" s="73"/>
      <c r="X25412" s="12"/>
    </row>
    <row r="25413" spans="2:24" x14ac:dyDescent="0.3">
      <c r="B25413" s="73"/>
      <c r="D25413" s="73"/>
      <c r="P25413" s="73"/>
      <c r="T25413" s="73"/>
      <c r="U25413" s="73"/>
      <c r="V25413" s="73"/>
      <c r="X25413" s="12"/>
    </row>
    <row r="25414" spans="2:24" x14ac:dyDescent="0.3">
      <c r="B25414" s="73"/>
      <c r="D25414" s="73"/>
      <c r="P25414" s="73"/>
      <c r="T25414" s="73"/>
      <c r="U25414" s="73"/>
      <c r="V25414" s="73"/>
      <c r="X25414" s="12"/>
    </row>
    <row r="25415" spans="2:24" x14ac:dyDescent="0.3">
      <c r="B25415" s="73"/>
      <c r="D25415" s="73"/>
      <c r="P25415" s="73"/>
      <c r="T25415" s="73"/>
      <c r="U25415" s="73"/>
      <c r="V25415" s="73"/>
      <c r="X25415" s="12"/>
    </row>
    <row r="25416" spans="2:24" x14ac:dyDescent="0.3">
      <c r="B25416" s="73"/>
      <c r="D25416" s="73"/>
      <c r="P25416" s="73"/>
      <c r="T25416" s="73"/>
      <c r="U25416" s="73"/>
      <c r="V25416" s="73"/>
      <c r="X25416" s="12"/>
    </row>
    <row r="25417" spans="2:24" x14ac:dyDescent="0.3">
      <c r="B25417" s="73"/>
      <c r="D25417" s="73"/>
      <c r="P25417" s="73"/>
      <c r="T25417" s="73"/>
      <c r="U25417" s="73"/>
      <c r="V25417" s="73"/>
      <c r="X25417" s="12"/>
    </row>
    <row r="25418" spans="2:24" x14ac:dyDescent="0.3">
      <c r="B25418" s="73"/>
      <c r="D25418" s="73"/>
      <c r="P25418" s="73"/>
      <c r="T25418" s="73"/>
      <c r="U25418" s="73"/>
      <c r="V25418" s="73"/>
      <c r="X25418" s="12"/>
    </row>
    <row r="25419" spans="2:24" x14ac:dyDescent="0.3">
      <c r="B25419" s="73"/>
      <c r="D25419" s="73"/>
      <c r="P25419" s="73"/>
      <c r="T25419" s="73"/>
      <c r="U25419" s="73"/>
      <c r="V25419" s="73"/>
      <c r="X25419" s="12"/>
    </row>
    <row r="25420" spans="2:24" x14ac:dyDescent="0.3">
      <c r="B25420" s="73"/>
      <c r="D25420" s="73"/>
      <c r="P25420" s="73"/>
      <c r="T25420" s="73"/>
      <c r="U25420" s="73"/>
      <c r="V25420" s="73"/>
      <c r="X25420" s="12"/>
    </row>
    <row r="25421" spans="2:24" x14ac:dyDescent="0.3">
      <c r="B25421" s="73"/>
      <c r="D25421" s="73"/>
      <c r="P25421" s="73"/>
      <c r="T25421" s="73"/>
      <c r="U25421" s="73"/>
      <c r="V25421" s="73"/>
      <c r="X25421" s="12"/>
    </row>
    <row r="25422" spans="2:24" x14ac:dyDescent="0.3">
      <c r="B25422" s="73"/>
      <c r="D25422" s="73"/>
      <c r="P25422" s="73"/>
      <c r="T25422" s="73"/>
      <c r="U25422" s="73"/>
      <c r="V25422" s="73"/>
      <c r="X25422" s="12"/>
    </row>
    <row r="25423" spans="2:24" x14ac:dyDescent="0.3">
      <c r="B25423" s="73"/>
      <c r="D25423" s="73"/>
      <c r="P25423" s="73"/>
      <c r="T25423" s="73"/>
      <c r="U25423" s="73"/>
      <c r="V25423" s="73"/>
      <c r="X25423" s="12"/>
    </row>
    <row r="25424" spans="2:24" x14ac:dyDescent="0.3">
      <c r="B25424" s="73"/>
      <c r="D25424" s="73"/>
      <c r="P25424" s="73"/>
      <c r="T25424" s="73"/>
      <c r="U25424" s="73"/>
      <c r="V25424" s="73"/>
      <c r="X25424" s="12"/>
    </row>
    <row r="25425" spans="2:24" x14ac:dyDescent="0.3">
      <c r="B25425" s="73"/>
      <c r="D25425" s="73"/>
      <c r="P25425" s="73"/>
      <c r="T25425" s="73"/>
      <c r="U25425" s="73"/>
      <c r="V25425" s="73"/>
      <c r="X25425" s="12"/>
    </row>
    <row r="25426" spans="2:24" x14ac:dyDescent="0.3">
      <c r="B25426" s="73"/>
      <c r="D25426" s="73"/>
      <c r="P25426" s="73"/>
      <c r="T25426" s="73"/>
      <c r="U25426" s="73"/>
      <c r="V25426" s="73"/>
      <c r="X25426" s="12"/>
    </row>
    <row r="25427" spans="2:24" x14ac:dyDescent="0.3">
      <c r="B25427" s="73"/>
      <c r="D25427" s="73"/>
      <c r="P25427" s="73"/>
      <c r="T25427" s="73"/>
      <c r="U25427" s="73"/>
      <c r="V25427" s="73"/>
      <c r="X25427" s="12"/>
    </row>
    <row r="25428" spans="2:24" x14ac:dyDescent="0.3">
      <c r="B25428" s="73"/>
      <c r="D25428" s="73"/>
      <c r="P25428" s="73"/>
      <c r="T25428" s="73"/>
      <c r="U25428" s="73"/>
      <c r="V25428" s="73"/>
      <c r="X25428" s="12"/>
    </row>
    <row r="25429" spans="2:24" x14ac:dyDescent="0.3">
      <c r="B25429" s="73"/>
      <c r="D25429" s="73"/>
      <c r="P25429" s="73"/>
      <c r="T25429" s="73"/>
      <c r="U25429" s="73"/>
      <c r="V25429" s="73"/>
      <c r="X25429" s="12"/>
    </row>
    <row r="25430" spans="2:24" x14ac:dyDescent="0.3">
      <c r="B25430" s="73"/>
      <c r="D25430" s="73"/>
      <c r="P25430" s="73"/>
      <c r="T25430" s="73"/>
      <c r="U25430" s="73"/>
      <c r="V25430" s="73"/>
      <c r="X25430" s="12"/>
    </row>
    <row r="25431" spans="2:24" x14ac:dyDescent="0.3">
      <c r="B25431" s="73"/>
      <c r="D25431" s="73"/>
      <c r="P25431" s="73"/>
      <c r="T25431" s="73"/>
      <c r="U25431" s="73"/>
      <c r="V25431" s="73"/>
      <c r="X25431" s="12"/>
    </row>
    <row r="25432" spans="2:24" x14ac:dyDescent="0.3">
      <c r="B25432" s="73"/>
      <c r="D25432" s="73"/>
      <c r="P25432" s="73"/>
      <c r="T25432" s="73"/>
      <c r="U25432" s="73"/>
      <c r="V25432" s="73"/>
      <c r="X25432" s="12"/>
    </row>
    <row r="25433" spans="2:24" x14ac:dyDescent="0.3">
      <c r="B25433" s="73"/>
      <c r="D25433" s="73"/>
      <c r="P25433" s="73"/>
      <c r="T25433" s="73"/>
      <c r="U25433" s="73"/>
      <c r="V25433" s="73"/>
      <c r="X25433" s="12"/>
    </row>
    <row r="25434" spans="2:24" x14ac:dyDescent="0.3">
      <c r="B25434" s="73"/>
      <c r="D25434" s="73"/>
      <c r="P25434" s="73"/>
      <c r="T25434" s="73"/>
      <c r="U25434" s="73"/>
      <c r="V25434" s="73"/>
      <c r="X25434" s="12"/>
    </row>
    <row r="25435" spans="2:24" x14ac:dyDescent="0.3">
      <c r="B25435" s="73"/>
      <c r="D25435" s="73"/>
      <c r="P25435" s="73"/>
      <c r="T25435" s="73"/>
      <c r="U25435" s="73"/>
      <c r="V25435" s="73"/>
      <c r="X25435" s="12"/>
    </row>
    <row r="25436" spans="2:24" x14ac:dyDescent="0.3">
      <c r="B25436" s="73"/>
      <c r="D25436" s="73"/>
      <c r="P25436" s="73"/>
      <c r="T25436" s="73"/>
      <c r="U25436" s="73"/>
      <c r="V25436" s="73"/>
      <c r="X25436" s="12"/>
    </row>
    <row r="25437" spans="2:24" x14ac:dyDescent="0.3">
      <c r="B25437" s="73"/>
      <c r="D25437" s="73"/>
      <c r="P25437" s="73"/>
      <c r="T25437" s="73"/>
      <c r="U25437" s="73"/>
      <c r="V25437" s="73"/>
      <c r="X25437" s="12"/>
    </row>
    <row r="25438" spans="2:24" x14ac:dyDescent="0.3">
      <c r="B25438" s="73"/>
      <c r="D25438" s="73"/>
      <c r="P25438" s="73"/>
      <c r="T25438" s="73"/>
      <c r="U25438" s="73"/>
      <c r="V25438" s="73"/>
      <c r="X25438" s="12"/>
    </row>
    <row r="25439" spans="2:24" x14ac:dyDescent="0.3">
      <c r="B25439" s="73"/>
      <c r="D25439" s="73"/>
      <c r="P25439" s="73"/>
      <c r="T25439" s="73"/>
      <c r="U25439" s="73"/>
      <c r="V25439" s="73"/>
      <c r="X25439" s="12"/>
    </row>
    <row r="25440" spans="2:24" x14ac:dyDescent="0.3">
      <c r="B25440" s="73"/>
      <c r="D25440" s="73"/>
      <c r="P25440" s="73"/>
      <c r="T25440" s="73"/>
      <c r="U25440" s="73"/>
      <c r="V25440" s="73"/>
      <c r="X25440" s="12"/>
    </row>
    <row r="25441" spans="2:24" x14ac:dyDescent="0.3">
      <c r="B25441" s="73"/>
      <c r="D25441" s="73"/>
      <c r="P25441" s="73"/>
      <c r="T25441" s="73"/>
      <c r="U25441" s="73"/>
      <c r="V25441" s="73"/>
      <c r="X25441" s="12"/>
    </row>
    <row r="25442" spans="2:24" x14ac:dyDescent="0.3">
      <c r="B25442" s="73"/>
      <c r="D25442" s="73"/>
      <c r="P25442" s="73"/>
      <c r="T25442" s="73"/>
      <c r="U25442" s="73"/>
      <c r="V25442" s="73"/>
      <c r="X25442" s="12"/>
    </row>
    <row r="25443" spans="2:24" x14ac:dyDescent="0.3">
      <c r="B25443" s="73"/>
      <c r="D25443" s="73"/>
      <c r="P25443" s="73"/>
      <c r="T25443" s="73"/>
      <c r="U25443" s="73"/>
      <c r="V25443" s="73"/>
      <c r="X25443" s="12"/>
    </row>
    <row r="25444" spans="2:24" x14ac:dyDescent="0.3">
      <c r="B25444" s="73"/>
      <c r="D25444" s="73"/>
      <c r="P25444" s="73"/>
      <c r="T25444" s="73"/>
      <c r="U25444" s="73"/>
      <c r="V25444" s="73"/>
      <c r="X25444" s="12"/>
    </row>
    <row r="25445" spans="2:24" x14ac:dyDescent="0.3">
      <c r="B25445" s="73"/>
      <c r="D25445" s="73"/>
      <c r="P25445" s="73"/>
      <c r="T25445" s="73"/>
      <c r="U25445" s="73"/>
      <c r="V25445" s="73"/>
      <c r="X25445" s="12"/>
    </row>
    <row r="25446" spans="2:24" x14ac:dyDescent="0.3">
      <c r="B25446" s="73"/>
      <c r="D25446" s="73"/>
      <c r="P25446" s="73"/>
      <c r="T25446" s="73"/>
      <c r="U25446" s="73"/>
      <c r="V25446" s="73"/>
      <c r="X25446" s="12"/>
    </row>
    <row r="25447" spans="2:24" x14ac:dyDescent="0.3">
      <c r="B25447" s="73"/>
      <c r="D25447" s="73"/>
      <c r="P25447" s="73"/>
      <c r="T25447" s="73"/>
      <c r="U25447" s="73"/>
      <c r="V25447" s="73"/>
      <c r="X25447" s="12"/>
    </row>
    <row r="25448" spans="2:24" x14ac:dyDescent="0.3">
      <c r="B25448" s="73"/>
      <c r="D25448" s="73"/>
      <c r="P25448" s="73"/>
      <c r="T25448" s="73"/>
      <c r="U25448" s="73"/>
      <c r="V25448" s="73"/>
      <c r="X25448" s="12"/>
    </row>
    <row r="25449" spans="2:24" x14ac:dyDescent="0.3">
      <c r="B25449" s="73"/>
      <c r="D25449" s="73"/>
      <c r="P25449" s="73"/>
      <c r="T25449" s="73"/>
      <c r="U25449" s="73"/>
      <c r="V25449" s="73"/>
      <c r="X25449" s="12"/>
    </row>
    <row r="25450" spans="2:24" x14ac:dyDescent="0.3">
      <c r="B25450" s="73"/>
      <c r="D25450" s="73"/>
      <c r="P25450" s="73"/>
      <c r="T25450" s="73"/>
      <c r="U25450" s="73"/>
      <c r="V25450" s="73"/>
      <c r="X25450" s="12"/>
    </row>
    <row r="25451" spans="2:24" x14ac:dyDescent="0.3">
      <c r="B25451" s="73"/>
      <c r="D25451" s="73"/>
      <c r="P25451" s="73"/>
      <c r="T25451" s="73"/>
      <c r="U25451" s="73"/>
      <c r="V25451" s="73"/>
      <c r="X25451" s="12"/>
    </row>
    <row r="25452" spans="2:24" x14ac:dyDescent="0.3">
      <c r="B25452" s="73"/>
      <c r="D25452" s="73"/>
      <c r="P25452" s="73"/>
      <c r="T25452" s="73"/>
      <c r="U25452" s="73"/>
      <c r="V25452" s="73"/>
      <c r="X25452" s="12"/>
    </row>
    <row r="25453" spans="2:24" x14ac:dyDescent="0.3">
      <c r="B25453" s="73"/>
      <c r="D25453" s="73"/>
      <c r="P25453" s="73"/>
      <c r="T25453" s="73"/>
      <c r="U25453" s="73"/>
      <c r="V25453" s="73"/>
      <c r="X25453" s="12"/>
    </row>
    <row r="25454" spans="2:24" x14ac:dyDescent="0.3">
      <c r="B25454" s="73"/>
      <c r="D25454" s="73"/>
      <c r="P25454" s="73"/>
      <c r="T25454" s="73"/>
      <c r="U25454" s="73"/>
      <c r="V25454" s="73"/>
      <c r="X25454" s="12"/>
    </row>
    <row r="25455" spans="2:24" x14ac:dyDescent="0.3">
      <c r="B25455" s="73"/>
      <c r="D25455" s="73"/>
      <c r="P25455" s="73"/>
      <c r="T25455" s="73"/>
      <c r="U25455" s="73"/>
      <c r="V25455" s="73"/>
      <c r="X25455" s="12"/>
    </row>
    <row r="25456" spans="2:24" x14ac:dyDescent="0.3">
      <c r="B25456" s="73"/>
      <c r="D25456" s="73"/>
      <c r="P25456" s="73"/>
      <c r="T25456" s="73"/>
      <c r="U25456" s="73"/>
      <c r="V25456" s="73"/>
      <c r="X25456" s="12"/>
    </row>
    <row r="25457" spans="2:24" x14ac:dyDescent="0.3">
      <c r="B25457" s="73"/>
      <c r="D25457" s="73"/>
      <c r="P25457" s="73"/>
      <c r="T25457" s="73"/>
      <c r="U25457" s="73"/>
      <c r="V25457" s="73"/>
      <c r="X25457" s="12"/>
    </row>
    <row r="25458" spans="2:24" x14ac:dyDescent="0.3">
      <c r="B25458" s="73"/>
      <c r="D25458" s="73"/>
      <c r="P25458" s="73"/>
      <c r="T25458" s="73"/>
      <c r="U25458" s="73"/>
      <c r="V25458" s="73"/>
      <c r="X25458" s="12"/>
    </row>
    <row r="25459" spans="2:24" x14ac:dyDescent="0.3">
      <c r="B25459" s="73"/>
      <c r="D25459" s="73"/>
      <c r="P25459" s="73"/>
      <c r="T25459" s="73"/>
      <c r="U25459" s="73"/>
      <c r="V25459" s="73"/>
      <c r="X25459" s="12"/>
    </row>
    <row r="25460" spans="2:24" x14ac:dyDescent="0.3">
      <c r="B25460" s="73"/>
      <c r="D25460" s="73"/>
      <c r="P25460" s="73"/>
      <c r="T25460" s="73"/>
      <c r="U25460" s="73"/>
      <c r="V25460" s="73"/>
      <c r="X25460" s="12"/>
    </row>
    <row r="25461" spans="2:24" x14ac:dyDescent="0.3">
      <c r="B25461" s="73"/>
      <c r="D25461" s="73"/>
      <c r="P25461" s="73"/>
      <c r="T25461" s="73"/>
      <c r="U25461" s="73"/>
      <c r="V25461" s="73"/>
      <c r="X25461" s="12"/>
    </row>
    <row r="25462" spans="2:24" x14ac:dyDescent="0.3">
      <c r="B25462" s="73"/>
      <c r="D25462" s="73"/>
      <c r="P25462" s="73"/>
      <c r="T25462" s="73"/>
      <c r="U25462" s="73"/>
      <c r="V25462" s="73"/>
      <c r="X25462" s="12"/>
    </row>
    <row r="25463" spans="2:24" x14ac:dyDescent="0.3">
      <c r="B25463" s="73"/>
      <c r="D25463" s="73"/>
      <c r="P25463" s="73"/>
      <c r="T25463" s="73"/>
      <c r="U25463" s="73"/>
      <c r="V25463" s="73"/>
      <c r="X25463" s="12"/>
    </row>
    <row r="25464" spans="2:24" x14ac:dyDescent="0.3">
      <c r="B25464" s="73"/>
      <c r="D25464" s="73"/>
      <c r="P25464" s="73"/>
      <c r="T25464" s="73"/>
      <c r="U25464" s="73"/>
      <c r="V25464" s="73"/>
      <c r="X25464" s="12"/>
    </row>
    <row r="25465" spans="2:24" x14ac:dyDescent="0.3">
      <c r="B25465" s="73"/>
      <c r="D25465" s="73"/>
      <c r="P25465" s="73"/>
      <c r="T25465" s="73"/>
      <c r="U25465" s="73"/>
      <c r="V25465" s="73"/>
      <c r="X25465" s="12"/>
    </row>
    <row r="25466" spans="2:24" x14ac:dyDescent="0.3">
      <c r="B25466" s="73"/>
      <c r="D25466" s="73"/>
      <c r="P25466" s="73"/>
      <c r="T25466" s="73"/>
      <c r="U25466" s="73"/>
      <c r="V25466" s="73"/>
      <c r="X25466" s="12"/>
    </row>
    <row r="25467" spans="2:24" x14ac:dyDescent="0.3">
      <c r="B25467" s="73"/>
      <c r="D25467" s="73"/>
      <c r="P25467" s="73"/>
      <c r="T25467" s="73"/>
      <c r="U25467" s="73"/>
      <c r="V25467" s="73"/>
      <c r="X25467" s="12"/>
    </row>
    <row r="25468" spans="2:24" x14ac:dyDescent="0.3">
      <c r="B25468" s="73"/>
      <c r="D25468" s="73"/>
      <c r="P25468" s="73"/>
      <c r="T25468" s="73"/>
      <c r="U25468" s="73"/>
      <c r="V25468" s="73"/>
      <c r="X25468" s="12"/>
    </row>
    <row r="25469" spans="2:24" x14ac:dyDescent="0.3">
      <c r="B25469" s="73"/>
      <c r="D25469" s="73"/>
      <c r="P25469" s="73"/>
      <c r="T25469" s="73"/>
      <c r="U25469" s="73"/>
      <c r="V25469" s="73"/>
      <c r="X25469" s="12"/>
    </row>
    <row r="25470" spans="2:24" x14ac:dyDescent="0.3">
      <c r="B25470" s="73"/>
      <c r="D25470" s="73"/>
      <c r="P25470" s="73"/>
      <c r="T25470" s="73"/>
      <c r="U25470" s="73"/>
      <c r="V25470" s="73"/>
      <c r="X25470" s="12"/>
    </row>
    <row r="25471" spans="2:24" x14ac:dyDescent="0.3">
      <c r="B25471" s="73"/>
      <c r="D25471" s="73"/>
      <c r="P25471" s="73"/>
      <c r="T25471" s="73"/>
      <c r="U25471" s="73"/>
      <c r="V25471" s="73"/>
      <c r="X25471" s="12"/>
    </row>
    <row r="25472" spans="2:24" x14ac:dyDescent="0.3">
      <c r="B25472" s="73"/>
      <c r="D25472" s="73"/>
      <c r="P25472" s="73"/>
      <c r="T25472" s="73"/>
      <c r="U25472" s="73"/>
      <c r="V25472" s="73"/>
      <c r="X25472" s="12"/>
    </row>
    <row r="25473" spans="2:24" x14ac:dyDescent="0.3">
      <c r="B25473" s="73"/>
      <c r="D25473" s="73"/>
      <c r="P25473" s="73"/>
      <c r="T25473" s="73"/>
      <c r="U25473" s="73"/>
      <c r="V25473" s="73"/>
      <c r="X25473" s="12"/>
    </row>
    <row r="25474" spans="2:24" x14ac:dyDescent="0.3">
      <c r="B25474" s="73"/>
      <c r="D25474" s="73"/>
      <c r="P25474" s="73"/>
      <c r="T25474" s="73"/>
      <c r="U25474" s="73"/>
      <c r="V25474" s="73"/>
      <c r="X25474" s="12"/>
    </row>
    <row r="25475" spans="2:24" x14ac:dyDescent="0.3">
      <c r="B25475" s="73"/>
      <c r="D25475" s="73"/>
      <c r="P25475" s="73"/>
      <c r="T25475" s="73"/>
      <c r="U25475" s="73"/>
      <c r="V25475" s="73"/>
      <c r="X25475" s="12"/>
    </row>
    <row r="25476" spans="2:24" x14ac:dyDescent="0.3">
      <c r="B25476" s="73"/>
      <c r="D25476" s="73"/>
      <c r="P25476" s="73"/>
      <c r="T25476" s="73"/>
      <c r="U25476" s="73"/>
      <c r="V25476" s="73"/>
      <c r="X25476" s="12"/>
    </row>
    <row r="25477" spans="2:24" x14ac:dyDescent="0.3">
      <c r="B25477" s="73"/>
      <c r="D25477" s="73"/>
      <c r="P25477" s="73"/>
      <c r="T25477" s="73"/>
      <c r="U25477" s="73"/>
      <c r="V25477" s="73"/>
      <c r="X25477" s="12"/>
    </row>
    <row r="25478" spans="2:24" x14ac:dyDescent="0.3">
      <c r="B25478" s="73"/>
      <c r="D25478" s="73"/>
      <c r="P25478" s="73"/>
      <c r="T25478" s="73"/>
      <c r="U25478" s="73"/>
      <c r="V25478" s="73"/>
      <c r="X25478" s="12"/>
    </row>
    <row r="25479" spans="2:24" x14ac:dyDescent="0.3">
      <c r="B25479" s="73"/>
      <c r="D25479" s="73"/>
      <c r="P25479" s="73"/>
      <c r="T25479" s="73"/>
      <c r="U25479" s="73"/>
      <c r="V25479" s="73"/>
      <c r="X25479" s="12"/>
    </row>
    <row r="25480" spans="2:24" x14ac:dyDescent="0.3">
      <c r="B25480" s="73"/>
      <c r="D25480" s="73"/>
      <c r="P25480" s="73"/>
      <c r="T25480" s="73"/>
      <c r="U25480" s="73"/>
      <c r="V25480" s="73"/>
      <c r="X25480" s="12"/>
    </row>
    <row r="25481" spans="2:24" x14ac:dyDescent="0.3">
      <c r="B25481" s="73"/>
      <c r="D25481" s="73"/>
      <c r="P25481" s="73"/>
      <c r="T25481" s="73"/>
      <c r="U25481" s="73"/>
      <c r="V25481" s="73"/>
      <c r="X25481" s="12"/>
    </row>
    <row r="25482" spans="2:24" x14ac:dyDescent="0.3">
      <c r="B25482" s="73"/>
      <c r="D25482" s="73"/>
      <c r="P25482" s="73"/>
      <c r="T25482" s="73"/>
      <c r="U25482" s="73"/>
      <c r="V25482" s="73"/>
      <c r="X25482" s="12"/>
    </row>
    <row r="25483" spans="2:24" x14ac:dyDescent="0.3">
      <c r="B25483" s="73"/>
      <c r="D25483" s="73"/>
      <c r="P25483" s="73"/>
      <c r="T25483" s="73"/>
      <c r="U25483" s="73"/>
      <c r="V25483" s="73"/>
      <c r="X25483" s="12"/>
    </row>
    <row r="25484" spans="2:24" x14ac:dyDescent="0.3">
      <c r="B25484" s="73"/>
      <c r="D25484" s="73"/>
      <c r="P25484" s="73"/>
      <c r="T25484" s="73"/>
      <c r="U25484" s="73"/>
      <c r="V25484" s="73"/>
      <c r="X25484" s="12"/>
    </row>
    <row r="25485" spans="2:24" x14ac:dyDescent="0.3">
      <c r="B25485" s="73"/>
      <c r="D25485" s="73"/>
      <c r="P25485" s="73"/>
      <c r="T25485" s="73"/>
      <c r="U25485" s="73"/>
      <c r="V25485" s="73"/>
      <c r="X25485" s="12"/>
    </row>
    <row r="25486" spans="2:24" x14ac:dyDescent="0.3">
      <c r="B25486" s="73"/>
      <c r="D25486" s="73"/>
      <c r="P25486" s="73"/>
      <c r="T25486" s="73"/>
      <c r="U25486" s="73"/>
      <c r="V25486" s="73"/>
      <c r="X25486" s="12"/>
    </row>
    <row r="25487" spans="2:24" x14ac:dyDescent="0.3">
      <c r="B25487" s="73"/>
      <c r="D25487" s="73"/>
      <c r="P25487" s="73"/>
      <c r="T25487" s="73"/>
      <c r="U25487" s="73"/>
      <c r="V25487" s="73"/>
      <c r="X25487" s="12"/>
    </row>
    <row r="25488" spans="2:24" x14ac:dyDescent="0.3">
      <c r="B25488" s="73"/>
      <c r="D25488" s="73"/>
      <c r="P25488" s="73"/>
      <c r="T25488" s="73"/>
      <c r="U25488" s="73"/>
      <c r="V25488" s="73"/>
      <c r="X25488" s="12"/>
    </row>
    <row r="25489" spans="2:24" x14ac:dyDescent="0.3">
      <c r="B25489" s="73"/>
      <c r="D25489" s="73"/>
      <c r="P25489" s="73"/>
      <c r="T25489" s="73"/>
      <c r="U25489" s="73"/>
      <c r="V25489" s="73"/>
      <c r="X25489" s="12"/>
    </row>
    <row r="25490" spans="2:24" x14ac:dyDescent="0.3">
      <c r="B25490" s="73"/>
      <c r="D25490" s="73"/>
      <c r="P25490" s="73"/>
      <c r="T25490" s="73"/>
      <c r="U25490" s="73"/>
      <c r="V25490" s="73"/>
      <c r="X25490" s="12"/>
    </row>
    <row r="25491" spans="2:24" x14ac:dyDescent="0.3">
      <c r="B25491" s="73"/>
      <c r="D25491" s="73"/>
      <c r="P25491" s="73"/>
      <c r="T25491" s="73"/>
      <c r="U25491" s="73"/>
      <c r="V25491" s="73"/>
      <c r="X25491" s="12"/>
    </row>
    <row r="25492" spans="2:24" x14ac:dyDescent="0.3">
      <c r="B25492" s="73"/>
      <c r="D25492" s="73"/>
      <c r="P25492" s="73"/>
      <c r="T25492" s="73"/>
      <c r="U25492" s="73"/>
      <c r="V25492" s="73"/>
      <c r="X25492" s="12"/>
    </row>
    <row r="25493" spans="2:24" x14ac:dyDescent="0.3">
      <c r="B25493" s="73"/>
      <c r="D25493" s="73"/>
      <c r="P25493" s="73"/>
      <c r="T25493" s="73"/>
      <c r="U25493" s="73"/>
      <c r="V25493" s="73"/>
      <c r="X25493" s="12"/>
    </row>
    <row r="25494" spans="2:24" x14ac:dyDescent="0.3">
      <c r="B25494" s="73"/>
      <c r="D25494" s="73"/>
      <c r="P25494" s="73"/>
      <c r="T25494" s="73"/>
      <c r="U25494" s="73"/>
      <c r="V25494" s="73"/>
      <c r="X25494" s="12"/>
    </row>
    <row r="25495" spans="2:24" x14ac:dyDescent="0.3">
      <c r="B25495" s="73"/>
      <c r="D25495" s="73"/>
      <c r="P25495" s="73"/>
      <c r="T25495" s="73"/>
      <c r="U25495" s="73"/>
      <c r="V25495" s="73"/>
      <c r="X25495" s="12"/>
    </row>
    <row r="25496" spans="2:24" x14ac:dyDescent="0.3">
      <c r="B25496" s="73"/>
      <c r="D25496" s="73"/>
      <c r="P25496" s="73"/>
      <c r="T25496" s="73"/>
      <c r="U25496" s="73"/>
      <c r="V25496" s="73"/>
      <c r="X25496" s="12"/>
    </row>
    <row r="25497" spans="2:24" x14ac:dyDescent="0.3">
      <c r="B25497" s="73"/>
      <c r="D25497" s="73"/>
      <c r="P25497" s="73"/>
      <c r="T25497" s="73"/>
      <c r="U25497" s="73"/>
      <c r="V25497" s="73"/>
      <c r="X25497" s="12"/>
    </row>
    <row r="25498" spans="2:24" x14ac:dyDescent="0.3">
      <c r="B25498" s="73"/>
      <c r="D25498" s="73"/>
      <c r="P25498" s="73"/>
      <c r="T25498" s="73"/>
      <c r="U25498" s="73"/>
      <c r="V25498" s="73"/>
      <c r="X25498" s="12"/>
    </row>
    <row r="25499" spans="2:24" x14ac:dyDescent="0.3">
      <c r="B25499" s="73"/>
      <c r="D25499" s="73"/>
      <c r="P25499" s="73"/>
      <c r="T25499" s="73"/>
      <c r="U25499" s="73"/>
      <c r="V25499" s="73"/>
      <c r="X25499" s="12"/>
    </row>
    <row r="25500" spans="2:24" x14ac:dyDescent="0.3">
      <c r="B25500" s="73"/>
      <c r="D25500" s="73"/>
      <c r="P25500" s="73"/>
      <c r="T25500" s="73"/>
      <c r="U25500" s="73"/>
      <c r="V25500" s="73"/>
      <c r="X25500" s="12"/>
    </row>
    <row r="25501" spans="2:24" x14ac:dyDescent="0.3">
      <c r="B25501" s="73"/>
      <c r="D25501" s="73"/>
      <c r="P25501" s="73"/>
      <c r="T25501" s="73"/>
      <c r="U25501" s="73"/>
      <c r="V25501" s="73"/>
      <c r="X25501" s="12"/>
    </row>
    <row r="25502" spans="2:24" x14ac:dyDescent="0.3">
      <c r="B25502" s="73"/>
      <c r="D25502" s="73"/>
      <c r="P25502" s="73"/>
      <c r="T25502" s="73"/>
      <c r="U25502" s="73"/>
      <c r="V25502" s="73"/>
      <c r="X25502" s="12"/>
    </row>
    <row r="25503" spans="2:24" x14ac:dyDescent="0.3">
      <c r="B25503" s="73"/>
      <c r="D25503" s="73"/>
      <c r="P25503" s="73"/>
      <c r="T25503" s="73"/>
      <c r="U25503" s="73"/>
      <c r="V25503" s="73"/>
      <c r="X25503" s="12"/>
    </row>
    <row r="25504" spans="2:24" x14ac:dyDescent="0.3">
      <c r="B25504" s="73"/>
      <c r="D25504" s="73"/>
      <c r="P25504" s="73"/>
      <c r="T25504" s="73"/>
      <c r="U25504" s="73"/>
      <c r="V25504" s="73"/>
      <c r="X25504" s="12"/>
    </row>
    <row r="25505" spans="2:24" x14ac:dyDescent="0.3">
      <c r="B25505" s="73"/>
      <c r="D25505" s="73"/>
      <c r="P25505" s="73"/>
      <c r="T25505" s="73"/>
      <c r="U25505" s="73"/>
      <c r="V25505" s="73"/>
      <c r="X25505" s="12"/>
    </row>
    <row r="25506" spans="2:24" x14ac:dyDescent="0.3">
      <c r="B25506" s="73"/>
      <c r="D25506" s="73"/>
      <c r="P25506" s="73"/>
      <c r="T25506" s="73"/>
      <c r="U25506" s="73"/>
      <c r="V25506" s="73"/>
      <c r="X25506" s="12"/>
    </row>
    <row r="25507" spans="2:24" x14ac:dyDescent="0.3">
      <c r="B25507" s="73"/>
      <c r="D25507" s="73"/>
      <c r="P25507" s="73"/>
      <c r="T25507" s="73"/>
      <c r="U25507" s="73"/>
      <c r="V25507" s="73"/>
      <c r="X25507" s="12"/>
    </row>
    <row r="25508" spans="2:24" x14ac:dyDescent="0.3">
      <c r="B25508" s="73"/>
      <c r="D25508" s="73"/>
      <c r="P25508" s="73"/>
      <c r="T25508" s="73"/>
      <c r="U25508" s="73"/>
      <c r="V25508" s="73"/>
      <c r="X25508" s="12"/>
    </row>
    <row r="25509" spans="2:24" x14ac:dyDescent="0.3">
      <c r="B25509" s="73"/>
      <c r="D25509" s="73"/>
      <c r="P25509" s="73"/>
      <c r="T25509" s="73"/>
      <c r="U25509" s="73"/>
      <c r="V25509" s="73"/>
      <c r="X25509" s="12"/>
    </row>
    <row r="25510" spans="2:24" x14ac:dyDescent="0.3">
      <c r="B25510" s="73"/>
      <c r="D25510" s="73"/>
      <c r="P25510" s="73"/>
      <c r="T25510" s="73"/>
      <c r="U25510" s="73"/>
      <c r="V25510" s="73"/>
      <c r="X25510" s="12"/>
    </row>
    <row r="25511" spans="2:24" x14ac:dyDescent="0.3">
      <c r="B25511" s="73"/>
      <c r="D25511" s="73"/>
      <c r="P25511" s="73"/>
      <c r="T25511" s="73"/>
      <c r="U25511" s="73"/>
      <c r="V25511" s="73"/>
      <c r="X25511" s="12"/>
    </row>
    <row r="25512" spans="2:24" x14ac:dyDescent="0.3">
      <c r="B25512" s="73"/>
      <c r="D25512" s="73"/>
      <c r="P25512" s="73"/>
      <c r="T25512" s="73"/>
      <c r="U25512" s="73"/>
      <c r="V25512" s="73"/>
      <c r="X25512" s="12"/>
    </row>
    <row r="25513" spans="2:24" x14ac:dyDescent="0.3">
      <c r="B25513" s="73"/>
      <c r="D25513" s="73"/>
      <c r="P25513" s="73"/>
      <c r="T25513" s="73"/>
      <c r="U25513" s="73"/>
      <c r="V25513" s="73"/>
      <c r="X25513" s="12"/>
    </row>
    <row r="25514" spans="2:24" x14ac:dyDescent="0.3">
      <c r="B25514" s="73"/>
      <c r="D25514" s="73"/>
      <c r="P25514" s="73"/>
      <c r="T25514" s="73"/>
      <c r="U25514" s="73"/>
      <c r="V25514" s="73"/>
      <c r="X25514" s="12"/>
    </row>
    <row r="25515" spans="2:24" x14ac:dyDescent="0.3">
      <c r="B25515" s="73"/>
      <c r="D25515" s="73"/>
      <c r="P25515" s="73"/>
      <c r="T25515" s="73"/>
      <c r="U25515" s="73"/>
      <c r="V25515" s="73"/>
      <c r="X25515" s="12"/>
    </row>
    <row r="25516" spans="2:24" x14ac:dyDescent="0.3">
      <c r="B25516" s="73"/>
      <c r="D25516" s="73"/>
      <c r="P25516" s="73"/>
      <c r="T25516" s="73"/>
      <c r="U25516" s="73"/>
      <c r="V25516" s="73"/>
      <c r="X25516" s="12"/>
    </row>
    <row r="25517" spans="2:24" x14ac:dyDescent="0.3">
      <c r="B25517" s="73"/>
      <c r="D25517" s="73"/>
      <c r="P25517" s="73"/>
      <c r="T25517" s="73"/>
      <c r="U25517" s="73"/>
      <c r="V25517" s="73"/>
      <c r="X25517" s="12"/>
    </row>
    <row r="25518" spans="2:24" x14ac:dyDescent="0.3">
      <c r="B25518" s="73"/>
      <c r="D25518" s="73"/>
      <c r="P25518" s="73"/>
      <c r="T25518" s="73"/>
      <c r="U25518" s="73"/>
      <c r="V25518" s="73"/>
      <c r="X25518" s="12"/>
    </row>
    <row r="25519" spans="2:24" x14ac:dyDescent="0.3">
      <c r="B25519" s="73"/>
      <c r="D25519" s="73"/>
      <c r="P25519" s="73"/>
      <c r="T25519" s="73"/>
      <c r="U25519" s="73"/>
      <c r="V25519" s="73"/>
      <c r="X25519" s="12"/>
    </row>
    <row r="25520" spans="2:24" x14ac:dyDescent="0.3">
      <c r="B25520" s="73"/>
      <c r="D25520" s="73"/>
      <c r="P25520" s="73"/>
      <c r="T25520" s="73"/>
      <c r="U25520" s="73"/>
      <c r="V25520" s="73"/>
      <c r="X25520" s="12"/>
    </row>
    <row r="25521" spans="2:24" x14ac:dyDescent="0.3">
      <c r="B25521" s="73"/>
      <c r="D25521" s="73"/>
      <c r="P25521" s="73"/>
      <c r="T25521" s="73"/>
      <c r="U25521" s="73"/>
      <c r="V25521" s="73"/>
      <c r="X25521" s="12"/>
    </row>
    <row r="25522" spans="2:24" x14ac:dyDescent="0.3">
      <c r="B25522" s="73"/>
      <c r="D25522" s="73"/>
      <c r="P25522" s="73"/>
      <c r="T25522" s="73"/>
      <c r="U25522" s="73"/>
      <c r="V25522" s="73"/>
      <c r="X25522" s="12"/>
    </row>
    <row r="25523" spans="2:24" x14ac:dyDescent="0.3">
      <c r="B25523" s="73"/>
      <c r="D25523" s="73"/>
      <c r="P25523" s="73"/>
      <c r="T25523" s="73"/>
      <c r="U25523" s="73"/>
      <c r="V25523" s="73"/>
      <c r="X25523" s="12"/>
    </row>
    <row r="25524" spans="2:24" x14ac:dyDescent="0.3">
      <c r="B25524" s="73"/>
      <c r="D25524" s="73"/>
      <c r="P25524" s="73"/>
      <c r="T25524" s="73"/>
      <c r="U25524" s="73"/>
      <c r="V25524" s="73"/>
      <c r="X25524" s="12"/>
    </row>
    <row r="25525" spans="2:24" x14ac:dyDescent="0.3">
      <c r="B25525" s="73"/>
      <c r="D25525" s="73"/>
      <c r="P25525" s="73"/>
      <c r="T25525" s="73"/>
      <c r="U25525" s="73"/>
      <c r="V25525" s="73"/>
      <c r="X25525" s="12"/>
    </row>
    <row r="25526" spans="2:24" x14ac:dyDescent="0.3">
      <c r="B25526" s="73"/>
      <c r="D25526" s="73"/>
      <c r="P25526" s="73"/>
      <c r="T25526" s="73"/>
      <c r="U25526" s="73"/>
      <c r="V25526" s="73"/>
      <c r="X25526" s="12"/>
    </row>
    <row r="25527" spans="2:24" x14ac:dyDescent="0.3">
      <c r="B25527" s="73"/>
      <c r="D25527" s="73"/>
      <c r="P25527" s="73"/>
      <c r="T25527" s="73"/>
      <c r="U25527" s="73"/>
      <c r="V25527" s="73"/>
      <c r="X25527" s="12"/>
    </row>
    <row r="25528" spans="2:24" x14ac:dyDescent="0.3">
      <c r="B25528" s="73"/>
      <c r="D25528" s="73"/>
      <c r="P25528" s="73"/>
      <c r="T25528" s="73"/>
      <c r="U25528" s="73"/>
      <c r="V25528" s="73"/>
      <c r="X25528" s="12"/>
    </row>
    <row r="25529" spans="2:24" x14ac:dyDescent="0.3">
      <c r="B25529" s="73"/>
      <c r="D25529" s="73"/>
      <c r="P25529" s="73"/>
      <c r="T25529" s="73"/>
      <c r="U25529" s="73"/>
      <c r="V25529" s="73"/>
      <c r="X25529" s="12"/>
    </row>
    <row r="25530" spans="2:24" x14ac:dyDescent="0.3">
      <c r="B25530" s="73"/>
      <c r="D25530" s="73"/>
      <c r="P25530" s="73"/>
      <c r="T25530" s="73"/>
      <c r="U25530" s="73"/>
      <c r="V25530" s="73"/>
      <c r="X25530" s="12"/>
    </row>
    <row r="25531" spans="2:24" x14ac:dyDescent="0.3">
      <c r="B25531" s="73"/>
      <c r="D25531" s="73"/>
      <c r="P25531" s="73"/>
      <c r="T25531" s="73"/>
      <c r="U25531" s="73"/>
      <c r="V25531" s="73"/>
      <c r="X25531" s="12"/>
    </row>
    <row r="25532" spans="2:24" x14ac:dyDescent="0.3">
      <c r="B25532" s="73"/>
      <c r="D25532" s="73"/>
      <c r="P25532" s="73"/>
      <c r="T25532" s="73"/>
      <c r="U25532" s="73"/>
      <c r="V25532" s="73"/>
      <c r="X25532" s="12"/>
    </row>
    <row r="25533" spans="2:24" x14ac:dyDescent="0.3">
      <c r="B25533" s="73"/>
      <c r="D25533" s="73"/>
      <c r="P25533" s="73"/>
      <c r="T25533" s="73"/>
      <c r="U25533" s="73"/>
      <c r="V25533" s="73"/>
      <c r="X25533" s="12"/>
    </row>
    <row r="25534" spans="2:24" x14ac:dyDescent="0.3">
      <c r="B25534" s="73"/>
      <c r="D25534" s="73"/>
      <c r="P25534" s="73"/>
      <c r="T25534" s="73"/>
      <c r="U25534" s="73"/>
      <c r="V25534" s="73"/>
      <c r="X25534" s="12"/>
    </row>
    <row r="25535" spans="2:24" x14ac:dyDescent="0.3">
      <c r="B25535" s="73"/>
      <c r="D25535" s="73"/>
      <c r="P25535" s="73"/>
      <c r="T25535" s="73"/>
      <c r="U25535" s="73"/>
      <c r="V25535" s="73"/>
      <c r="X25535" s="12"/>
    </row>
    <row r="25536" spans="2:24" x14ac:dyDescent="0.3">
      <c r="B25536" s="73"/>
      <c r="D25536" s="73"/>
      <c r="P25536" s="73"/>
      <c r="T25536" s="73"/>
      <c r="U25536" s="73"/>
      <c r="V25536" s="73"/>
      <c r="X25536" s="12"/>
    </row>
    <row r="25537" spans="2:24" x14ac:dyDescent="0.3">
      <c r="B25537" s="73"/>
      <c r="D25537" s="73"/>
      <c r="P25537" s="73"/>
      <c r="T25537" s="73"/>
      <c r="U25537" s="73"/>
      <c r="V25537" s="73"/>
      <c r="X25537" s="12"/>
    </row>
    <row r="25538" spans="2:24" x14ac:dyDescent="0.3">
      <c r="B25538" s="73"/>
      <c r="D25538" s="73"/>
      <c r="P25538" s="73"/>
      <c r="T25538" s="73"/>
      <c r="U25538" s="73"/>
      <c r="V25538" s="73"/>
      <c r="X25538" s="12"/>
    </row>
    <row r="25539" spans="2:24" x14ac:dyDescent="0.3">
      <c r="B25539" s="73"/>
      <c r="D25539" s="73"/>
      <c r="P25539" s="73"/>
      <c r="T25539" s="73"/>
      <c r="U25539" s="73"/>
      <c r="V25539" s="73"/>
      <c r="X25539" s="12"/>
    </row>
    <row r="25540" spans="2:24" x14ac:dyDescent="0.3">
      <c r="B25540" s="73"/>
      <c r="D25540" s="73"/>
      <c r="P25540" s="73"/>
      <c r="T25540" s="73"/>
      <c r="U25540" s="73"/>
      <c r="V25540" s="73"/>
      <c r="X25540" s="12"/>
    </row>
    <row r="25541" spans="2:24" x14ac:dyDescent="0.3">
      <c r="B25541" s="73"/>
      <c r="D25541" s="73"/>
      <c r="P25541" s="73"/>
      <c r="T25541" s="73"/>
      <c r="U25541" s="73"/>
      <c r="V25541" s="73"/>
      <c r="X25541" s="12"/>
    </row>
    <row r="25542" spans="2:24" x14ac:dyDescent="0.3">
      <c r="B25542" s="73"/>
      <c r="D25542" s="73"/>
      <c r="P25542" s="73"/>
      <c r="T25542" s="73"/>
      <c r="U25542" s="73"/>
      <c r="V25542" s="73"/>
      <c r="X25542" s="12"/>
    </row>
    <row r="25543" spans="2:24" x14ac:dyDescent="0.3">
      <c r="B25543" s="73"/>
      <c r="D25543" s="73"/>
      <c r="P25543" s="73"/>
      <c r="T25543" s="73"/>
      <c r="U25543" s="73"/>
      <c r="V25543" s="73"/>
      <c r="X25543" s="12"/>
    </row>
    <row r="25544" spans="2:24" x14ac:dyDescent="0.3">
      <c r="B25544" s="73"/>
      <c r="D25544" s="73"/>
      <c r="P25544" s="73"/>
      <c r="T25544" s="73"/>
      <c r="U25544" s="73"/>
      <c r="V25544" s="73"/>
      <c r="X25544" s="12"/>
    </row>
    <row r="25545" spans="2:24" x14ac:dyDescent="0.3">
      <c r="B25545" s="73"/>
      <c r="D25545" s="73"/>
      <c r="P25545" s="73"/>
      <c r="T25545" s="73"/>
      <c r="U25545" s="73"/>
      <c r="V25545" s="73"/>
      <c r="X25545" s="12"/>
    </row>
    <row r="25546" spans="2:24" x14ac:dyDescent="0.3">
      <c r="B25546" s="73"/>
      <c r="D25546" s="73"/>
      <c r="P25546" s="73"/>
      <c r="T25546" s="73"/>
      <c r="U25546" s="73"/>
      <c r="V25546" s="73"/>
      <c r="X25546" s="12"/>
    </row>
    <row r="25547" spans="2:24" x14ac:dyDescent="0.3">
      <c r="B25547" s="73"/>
      <c r="D25547" s="73"/>
      <c r="P25547" s="73"/>
      <c r="T25547" s="73"/>
      <c r="U25547" s="73"/>
      <c r="V25547" s="73"/>
      <c r="X25547" s="12"/>
    </row>
    <row r="25548" spans="2:24" x14ac:dyDescent="0.3">
      <c r="B25548" s="73"/>
      <c r="D25548" s="73"/>
      <c r="P25548" s="73"/>
      <c r="T25548" s="73"/>
      <c r="U25548" s="73"/>
      <c r="V25548" s="73"/>
      <c r="X25548" s="12"/>
    </row>
    <row r="25549" spans="2:24" x14ac:dyDescent="0.3">
      <c r="B25549" s="73"/>
      <c r="D25549" s="73"/>
      <c r="P25549" s="73"/>
      <c r="T25549" s="73"/>
      <c r="U25549" s="73"/>
      <c r="V25549" s="73"/>
      <c r="X25549" s="12"/>
    </row>
    <row r="25550" spans="2:24" x14ac:dyDescent="0.3">
      <c r="B25550" s="73"/>
      <c r="D25550" s="73"/>
      <c r="P25550" s="73"/>
      <c r="T25550" s="73"/>
      <c r="U25550" s="73"/>
      <c r="V25550" s="73"/>
      <c r="X25550" s="12"/>
    </row>
    <row r="25551" spans="2:24" x14ac:dyDescent="0.3">
      <c r="B25551" s="73"/>
      <c r="D25551" s="73"/>
      <c r="P25551" s="73"/>
      <c r="T25551" s="73"/>
      <c r="U25551" s="73"/>
      <c r="V25551" s="73"/>
      <c r="X25551" s="12"/>
    </row>
    <row r="25552" spans="2:24" x14ac:dyDescent="0.3">
      <c r="B25552" s="73"/>
      <c r="D25552" s="73"/>
      <c r="P25552" s="73"/>
      <c r="T25552" s="73"/>
      <c r="U25552" s="73"/>
      <c r="V25552" s="73"/>
      <c r="X25552" s="12"/>
    </row>
    <row r="25553" spans="2:24" x14ac:dyDescent="0.3">
      <c r="B25553" s="73"/>
      <c r="D25553" s="73"/>
      <c r="P25553" s="73"/>
      <c r="T25553" s="73"/>
      <c r="U25553" s="73"/>
      <c r="V25553" s="73"/>
      <c r="X25553" s="12"/>
    </row>
    <row r="25554" spans="2:24" x14ac:dyDescent="0.3">
      <c r="B25554" s="73"/>
      <c r="D25554" s="73"/>
      <c r="P25554" s="73"/>
      <c r="T25554" s="73"/>
      <c r="U25554" s="73"/>
      <c r="V25554" s="73"/>
      <c r="X25554" s="12"/>
    </row>
    <row r="25555" spans="2:24" x14ac:dyDescent="0.3">
      <c r="B25555" s="73"/>
      <c r="D25555" s="73"/>
      <c r="P25555" s="73"/>
      <c r="T25555" s="73"/>
      <c r="U25555" s="73"/>
      <c r="V25555" s="73"/>
      <c r="X25555" s="12"/>
    </row>
    <row r="25556" spans="2:24" x14ac:dyDescent="0.3">
      <c r="B25556" s="73"/>
      <c r="D25556" s="73"/>
      <c r="P25556" s="73"/>
      <c r="T25556" s="73"/>
      <c r="U25556" s="73"/>
      <c r="V25556" s="73"/>
      <c r="X25556" s="12"/>
    </row>
    <row r="25557" spans="2:24" x14ac:dyDescent="0.3">
      <c r="B25557" s="73"/>
      <c r="D25557" s="73"/>
      <c r="P25557" s="73"/>
      <c r="T25557" s="73"/>
      <c r="U25557" s="73"/>
      <c r="V25557" s="73"/>
      <c r="X25557" s="12"/>
    </row>
    <row r="25558" spans="2:24" x14ac:dyDescent="0.3">
      <c r="B25558" s="73"/>
      <c r="D25558" s="73"/>
      <c r="P25558" s="73"/>
      <c r="T25558" s="73"/>
      <c r="U25558" s="73"/>
      <c r="V25558" s="73"/>
      <c r="X25558" s="12"/>
    </row>
    <row r="25559" spans="2:24" x14ac:dyDescent="0.3">
      <c r="B25559" s="73"/>
      <c r="D25559" s="73"/>
      <c r="P25559" s="73"/>
      <c r="T25559" s="73"/>
      <c r="U25559" s="73"/>
      <c r="V25559" s="73"/>
      <c r="X25559" s="12"/>
    </row>
    <row r="25560" spans="2:24" x14ac:dyDescent="0.3">
      <c r="B25560" s="73"/>
      <c r="D25560" s="73"/>
      <c r="P25560" s="73"/>
      <c r="T25560" s="73"/>
      <c r="U25560" s="73"/>
      <c r="V25560" s="73"/>
      <c r="X25560" s="12"/>
    </row>
    <row r="25561" spans="2:24" x14ac:dyDescent="0.3">
      <c r="B25561" s="73"/>
      <c r="D25561" s="73"/>
      <c r="P25561" s="73"/>
      <c r="T25561" s="73"/>
      <c r="U25561" s="73"/>
      <c r="V25561" s="73"/>
      <c r="X25561" s="12"/>
    </row>
    <row r="25562" spans="2:24" x14ac:dyDescent="0.3">
      <c r="B25562" s="73"/>
      <c r="D25562" s="73"/>
      <c r="P25562" s="73"/>
      <c r="T25562" s="73"/>
      <c r="U25562" s="73"/>
      <c r="V25562" s="73"/>
      <c r="X25562" s="12"/>
    </row>
    <row r="25563" spans="2:24" x14ac:dyDescent="0.3">
      <c r="B25563" s="73"/>
      <c r="D25563" s="73"/>
      <c r="P25563" s="73"/>
      <c r="T25563" s="73"/>
      <c r="U25563" s="73"/>
      <c r="V25563" s="73"/>
      <c r="X25563" s="12"/>
    </row>
    <row r="25564" spans="2:24" x14ac:dyDescent="0.3">
      <c r="B25564" s="73"/>
      <c r="D25564" s="73"/>
      <c r="P25564" s="73"/>
      <c r="T25564" s="73"/>
      <c r="U25564" s="73"/>
      <c r="V25564" s="73"/>
      <c r="X25564" s="12"/>
    </row>
    <row r="25565" spans="2:24" x14ac:dyDescent="0.3">
      <c r="B25565" s="73"/>
      <c r="D25565" s="73"/>
      <c r="P25565" s="73"/>
      <c r="T25565" s="73"/>
      <c r="U25565" s="73"/>
      <c r="V25565" s="73"/>
      <c r="X25565" s="12"/>
    </row>
    <row r="25566" spans="2:24" x14ac:dyDescent="0.3">
      <c r="B25566" s="73"/>
      <c r="D25566" s="73"/>
      <c r="P25566" s="73"/>
      <c r="T25566" s="73"/>
      <c r="U25566" s="73"/>
      <c r="V25566" s="73"/>
      <c r="X25566" s="12"/>
    </row>
    <row r="25567" spans="2:24" x14ac:dyDescent="0.3">
      <c r="B25567" s="73"/>
      <c r="D25567" s="73"/>
      <c r="P25567" s="73"/>
      <c r="T25567" s="73"/>
      <c r="U25567" s="73"/>
      <c r="V25567" s="73"/>
      <c r="X25567" s="12"/>
    </row>
    <row r="25568" spans="2:24" x14ac:dyDescent="0.3">
      <c r="B25568" s="73"/>
      <c r="D25568" s="73"/>
      <c r="P25568" s="73"/>
      <c r="T25568" s="73"/>
      <c r="U25568" s="73"/>
      <c r="V25568" s="73"/>
      <c r="X25568" s="12"/>
    </row>
    <row r="25569" spans="2:24" x14ac:dyDescent="0.3">
      <c r="B25569" s="73"/>
      <c r="D25569" s="73"/>
      <c r="P25569" s="73"/>
      <c r="T25569" s="73"/>
      <c r="U25569" s="73"/>
      <c r="V25569" s="73"/>
      <c r="X25569" s="12"/>
    </row>
    <row r="25570" spans="2:24" x14ac:dyDescent="0.3">
      <c r="B25570" s="73"/>
      <c r="D25570" s="73"/>
      <c r="P25570" s="73"/>
      <c r="T25570" s="73"/>
      <c r="U25570" s="73"/>
      <c r="V25570" s="73"/>
      <c r="X25570" s="12"/>
    </row>
    <row r="25571" spans="2:24" x14ac:dyDescent="0.3">
      <c r="B25571" s="73"/>
      <c r="D25571" s="73"/>
      <c r="P25571" s="73"/>
      <c r="T25571" s="73"/>
      <c r="U25571" s="73"/>
      <c r="V25571" s="73"/>
      <c r="X25571" s="12"/>
    </row>
    <row r="25572" spans="2:24" x14ac:dyDescent="0.3">
      <c r="B25572" s="73"/>
      <c r="D25572" s="73"/>
      <c r="P25572" s="73"/>
      <c r="T25572" s="73"/>
      <c r="U25572" s="73"/>
      <c r="V25572" s="73"/>
      <c r="X25572" s="12"/>
    </row>
    <row r="25573" spans="2:24" x14ac:dyDescent="0.3">
      <c r="B25573" s="73"/>
      <c r="D25573" s="73"/>
      <c r="P25573" s="73"/>
      <c r="T25573" s="73"/>
      <c r="U25573" s="73"/>
      <c r="V25573" s="73"/>
      <c r="X25573" s="12"/>
    </row>
    <row r="25574" spans="2:24" x14ac:dyDescent="0.3">
      <c r="B25574" s="73"/>
      <c r="D25574" s="73"/>
      <c r="P25574" s="73"/>
      <c r="T25574" s="73"/>
      <c r="U25574" s="73"/>
      <c r="V25574" s="73"/>
      <c r="X25574" s="12"/>
    </row>
    <row r="25575" spans="2:24" x14ac:dyDescent="0.3">
      <c r="B25575" s="73"/>
      <c r="D25575" s="73"/>
      <c r="P25575" s="73"/>
      <c r="T25575" s="73"/>
      <c r="U25575" s="73"/>
      <c r="V25575" s="73"/>
      <c r="X25575" s="12"/>
    </row>
    <row r="25576" spans="2:24" x14ac:dyDescent="0.3">
      <c r="B25576" s="73"/>
      <c r="D25576" s="73"/>
      <c r="P25576" s="73"/>
      <c r="T25576" s="73"/>
      <c r="U25576" s="73"/>
      <c r="V25576" s="73"/>
      <c r="X25576" s="12"/>
    </row>
    <row r="25577" spans="2:24" x14ac:dyDescent="0.3">
      <c r="B25577" s="73"/>
      <c r="D25577" s="73"/>
      <c r="P25577" s="73"/>
      <c r="T25577" s="73"/>
      <c r="U25577" s="73"/>
      <c r="V25577" s="73"/>
      <c r="X25577" s="12"/>
    </row>
    <row r="25578" spans="2:24" x14ac:dyDescent="0.3">
      <c r="B25578" s="73"/>
      <c r="D25578" s="73"/>
      <c r="P25578" s="73"/>
      <c r="T25578" s="73"/>
      <c r="U25578" s="73"/>
      <c r="V25578" s="73"/>
      <c r="X25578" s="12"/>
    </row>
    <row r="25579" spans="2:24" x14ac:dyDescent="0.3">
      <c r="B25579" s="73"/>
      <c r="D25579" s="73"/>
      <c r="P25579" s="73"/>
      <c r="T25579" s="73"/>
      <c r="U25579" s="73"/>
      <c r="V25579" s="73"/>
      <c r="X25579" s="12"/>
    </row>
    <row r="25580" spans="2:24" x14ac:dyDescent="0.3">
      <c r="B25580" s="73"/>
      <c r="D25580" s="73"/>
      <c r="P25580" s="73"/>
      <c r="T25580" s="73"/>
      <c r="U25580" s="73"/>
      <c r="V25580" s="73"/>
      <c r="X25580" s="12"/>
    </row>
    <row r="25581" spans="2:24" x14ac:dyDescent="0.3">
      <c r="B25581" s="73"/>
      <c r="D25581" s="73"/>
      <c r="P25581" s="73"/>
      <c r="T25581" s="73"/>
      <c r="U25581" s="73"/>
      <c r="V25581" s="73"/>
      <c r="X25581" s="12"/>
    </row>
    <row r="25582" spans="2:24" x14ac:dyDescent="0.3">
      <c r="B25582" s="73"/>
      <c r="D25582" s="73"/>
      <c r="P25582" s="73"/>
      <c r="T25582" s="73"/>
      <c r="U25582" s="73"/>
      <c r="V25582" s="73"/>
      <c r="X25582" s="12"/>
    </row>
    <row r="25583" spans="2:24" x14ac:dyDescent="0.3">
      <c r="B25583" s="73"/>
      <c r="D25583" s="73"/>
      <c r="P25583" s="73"/>
      <c r="T25583" s="73"/>
      <c r="U25583" s="73"/>
      <c r="V25583" s="73"/>
      <c r="X25583" s="12"/>
    </row>
    <row r="25584" spans="2:24" x14ac:dyDescent="0.3">
      <c r="B25584" s="73"/>
      <c r="D25584" s="73"/>
      <c r="P25584" s="73"/>
      <c r="T25584" s="73"/>
      <c r="U25584" s="73"/>
      <c r="V25584" s="73"/>
      <c r="X25584" s="12"/>
    </row>
    <row r="25585" spans="2:24" x14ac:dyDescent="0.3">
      <c r="B25585" s="73"/>
      <c r="D25585" s="73"/>
      <c r="P25585" s="73"/>
      <c r="T25585" s="73"/>
      <c r="U25585" s="73"/>
      <c r="V25585" s="73"/>
      <c r="X25585" s="12"/>
    </row>
    <row r="25586" spans="2:24" x14ac:dyDescent="0.3">
      <c r="B25586" s="73"/>
      <c r="D25586" s="73"/>
      <c r="P25586" s="73"/>
      <c r="T25586" s="73"/>
      <c r="U25586" s="73"/>
      <c r="V25586" s="73"/>
      <c r="X25586" s="12"/>
    </row>
    <row r="25587" spans="2:24" x14ac:dyDescent="0.3">
      <c r="B25587" s="73"/>
      <c r="D25587" s="73"/>
      <c r="P25587" s="73"/>
      <c r="T25587" s="73"/>
      <c r="U25587" s="73"/>
      <c r="V25587" s="73"/>
      <c r="X25587" s="12"/>
    </row>
    <row r="25588" spans="2:24" x14ac:dyDescent="0.3">
      <c r="B25588" s="73"/>
      <c r="D25588" s="73"/>
      <c r="P25588" s="73"/>
      <c r="T25588" s="73"/>
      <c r="U25588" s="73"/>
      <c r="V25588" s="73"/>
      <c r="X25588" s="12"/>
    </row>
    <row r="25589" spans="2:24" x14ac:dyDescent="0.3">
      <c r="B25589" s="73"/>
      <c r="D25589" s="73"/>
      <c r="P25589" s="73"/>
      <c r="T25589" s="73"/>
      <c r="U25589" s="73"/>
      <c r="V25589" s="73"/>
      <c r="X25589" s="12"/>
    </row>
    <row r="25590" spans="2:24" x14ac:dyDescent="0.3">
      <c r="B25590" s="73"/>
      <c r="D25590" s="73"/>
      <c r="P25590" s="73"/>
      <c r="T25590" s="73"/>
      <c r="U25590" s="73"/>
      <c r="V25590" s="73"/>
      <c r="X25590" s="12"/>
    </row>
    <row r="25591" spans="2:24" x14ac:dyDescent="0.3">
      <c r="B25591" s="73"/>
      <c r="D25591" s="73"/>
      <c r="P25591" s="73"/>
      <c r="T25591" s="73"/>
      <c r="U25591" s="73"/>
      <c r="V25591" s="73"/>
      <c r="X25591" s="12"/>
    </row>
    <row r="25592" spans="2:24" x14ac:dyDescent="0.3">
      <c r="B25592" s="73"/>
      <c r="D25592" s="73"/>
      <c r="P25592" s="73"/>
      <c r="T25592" s="73"/>
      <c r="U25592" s="73"/>
      <c r="V25592" s="73"/>
      <c r="X25592" s="12"/>
    </row>
    <row r="25593" spans="2:24" x14ac:dyDescent="0.3">
      <c r="B25593" s="73"/>
      <c r="D25593" s="73"/>
      <c r="P25593" s="73"/>
      <c r="T25593" s="73"/>
      <c r="U25593" s="73"/>
      <c r="V25593" s="73"/>
      <c r="X25593" s="12"/>
    </row>
    <row r="25594" spans="2:24" x14ac:dyDescent="0.3">
      <c r="B25594" s="73"/>
      <c r="D25594" s="73"/>
      <c r="P25594" s="73"/>
      <c r="T25594" s="73"/>
      <c r="U25594" s="73"/>
      <c r="V25594" s="73"/>
      <c r="X25594" s="12"/>
    </row>
    <row r="25595" spans="2:24" x14ac:dyDescent="0.3">
      <c r="B25595" s="73"/>
      <c r="D25595" s="73"/>
      <c r="P25595" s="73"/>
      <c r="T25595" s="73"/>
      <c r="U25595" s="73"/>
      <c r="V25595" s="73"/>
      <c r="X25595" s="12"/>
    </row>
    <row r="25596" spans="2:24" x14ac:dyDescent="0.3">
      <c r="B25596" s="73"/>
      <c r="D25596" s="73"/>
      <c r="P25596" s="73"/>
      <c r="T25596" s="73"/>
      <c r="U25596" s="73"/>
      <c r="V25596" s="73"/>
      <c r="X25596" s="12"/>
    </row>
    <row r="25597" spans="2:24" x14ac:dyDescent="0.3">
      <c r="B25597" s="73"/>
      <c r="D25597" s="73"/>
      <c r="P25597" s="73"/>
      <c r="T25597" s="73"/>
      <c r="U25597" s="73"/>
      <c r="V25597" s="73"/>
      <c r="X25597" s="12"/>
    </row>
    <row r="25598" spans="2:24" x14ac:dyDescent="0.3">
      <c r="B25598" s="73"/>
      <c r="D25598" s="73"/>
      <c r="P25598" s="73"/>
      <c r="T25598" s="73"/>
      <c r="U25598" s="73"/>
      <c r="V25598" s="73"/>
      <c r="X25598" s="12"/>
    </row>
    <row r="25599" spans="2:24" x14ac:dyDescent="0.3">
      <c r="B25599" s="73"/>
      <c r="D25599" s="73"/>
      <c r="P25599" s="73"/>
      <c r="T25599" s="73"/>
      <c r="U25599" s="73"/>
      <c r="V25599" s="73"/>
      <c r="X25599" s="12"/>
    </row>
    <row r="25600" spans="2:24" x14ac:dyDescent="0.3">
      <c r="B25600" s="73"/>
      <c r="D25600" s="73"/>
      <c r="P25600" s="73"/>
      <c r="T25600" s="73"/>
      <c r="U25600" s="73"/>
      <c r="V25600" s="73"/>
      <c r="X25600" s="12"/>
    </row>
    <row r="25601" spans="2:24" x14ac:dyDescent="0.3">
      <c r="B25601" s="73"/>
      <c r="D25601" s="73"/>
      <c r="P25601" s="73"/>
      <c r="T25601" s="73"/>
      <c r="U25601" s="73"/>
      <c r="V25601" s="73"/>
      <c r="X25601" s="12"/>
    </row>
    <row r="25602" spans="2:24" x14ac:dyDescent="0.3">
      <c r="B25602" s="73"/>
      <c r="D25602" s="73"/>
      <c r="P25602" s="73"/>
      <c r="T25602" s="73"/>
      <c r="U25602" s="73"/>
      <c r="V25602" s="73"/>
      <c r="X25602" s="12"/>
    </row>
    <row r="25603" spans="2:24" x14ac:dyDescent="0.3">
      <c r="B25603" s="73"/>
      <c r="D25603" s="73"/>
      <c r="P25603" s="73"/>
      <c r="T25603" s="73"/>
      <c r="U25603" s="73"/>
      <c r="V25603" s="73"/>
      <c r="X25603" s="12"/>
    </row>
    <row r="25604" spans="2:24" x14ac:dyDescent="0.3">
      <c r="B25604" s="73"/>
      <c r="D25604" s="73"/>
      <c r="P25604" s="73"/>
      <c r="T25604" s="73"/>
      <c r="U25604" s="73"/>
      <c r="V25604" s="73"/>
      <c r="X25604" s="12"/>
    </row>
    <row r="25605" spans="2:24" x14ac:dyDescent="0.3">
      <c r="B25605" s="73"/>
      <c r="D25605" s="73"/>
      <c r="P25605" s="73"/>
      <c r="T25605" s="73"/>
      <c r="U25605" s="73"/>
      <c r="V25605" s="73"/>
      <c r="X25605" s="12"/>
    </row>
    <row r="25606" spans="2:24" x14ac:dyDescent="0.3">
      <c r="B25606" s="73"/>
      <c r="D25606" s="73"/>
      <c r="P25606" s="73"/>
      <c r="T25606" s="73"/>
      <c r="U25606" s="73"/>
      <c r="V25606" s="73"/>
      <c r="X25606" s="12"/>
    </row>
    <row r="25607" spans="2:24" x14ac:dyDescent="0.3">
      <c r="B25607" s="73"/>
      <c r="D25607" s="73"/>
      <c r="P25607" s="73"/>
      <c r="T25607" s="73"/>
      <c r="U25607" s="73"/>
      <c r="V25607" s="73"/>
      <c r="X25607" s="12"/>
    </row>
    <row r="25608" spans="2:24" x14ac:dyDescent="0.3">
      <c r="B25608" s="73"/>
      <c r="D25608" s="73"/>
      <c r="P25608" s="73"/>
      <c r="T25608" s="73"/>
      <c r="U25608" s="73"/>
      <c r="V25608" s="73"/>
      <c r="X25608" s="12"/>
    </row>
    <row r="25609" spans="2:24" x14ac:dyDescent="0.3">
      <c r="B25609" s="73"/>
      <c r="D25609" s="73"/>
      <c r="P25609" s="73"/>
      <c r="T25609" s="73"/>
      <c r="U25609" s="73"/>
      <c r="V25609" s="73"/>
      <c r="X25609" s="12"/>
    </row>
    <row r="25610" spans="2:24" x14ac:dyDescent="0.3">
      <c r="B25610" s="73"/>
      <c r="D25610" s="73"/>
      <c r="P25610" s="73"/>
      <c r="T25610" s="73"/>
      <c r="U25610" s="73"/>
      <c r="V25610" s="73"/>
      <c r="X25610" s="12"/>
    </row>
    <row r="25611" spans="2:24" x14ac:dyDescent="0.3">
      <c r="B25611" s="73"/>
      <c r="D25611" s="73"/>
      <c r="P25611" s="73"/>
      <c r="T25611" s="73"/>
      <c r="U25611" s="73"/>
      <c r="V25611" s="73"/>
      <c r="X25611" s="12"/>
    </row>
    <row r="25612" spans="2:24" x14ac:dyDescent="0.3">
      <c r="B25612" s="73"/>
      <c r="D25612" s="73"/>
      <c r="P25612" s="73"/>
      <c r="T25612" s="73"/>
      <c r="U25612" s="73"/>
      <c r="V25612" s="73"/>
      <c r="X25612" s="12"/>
    </row>
    <row r="25613" spans="2:24" x14ac:dyDescent="0.3">
      <c r="B25613" s="73"/>
      <c r="D25613" s="73"/>
      <c r="P25613" s="73"/>
      <c r="T25613" s="73"/>
      <c r="U25613" s="73"/>
      <c r="V25613" s="73"/>
      <c r="X25613" s="12"/>
    </row>
    <row r="25614" spans="2:24" x14ac:dyDescent="0.3">
      <c r="B25614" s="73"/>
      <c r="D25614" s="73"/>
      <c r="P25614" s="73"/>
      <c r="T25614" s="73"/>
      <c r="U25614" s="73"/>
      <c r="V25614" s="73"/>
      <c r="X25614" s="12"/>
    </row>
    <row r="25615" spans="2:24" x14ac:dyDescent="0.3">
      <c r="B25615" s="73"/>
      <c r="D25615" s="73"/>
      <c r="P25615" s="73"/>
      <c r="T25615" s="73"/>
      <c r="U25615" s="73"/>
      <c r="V25615" s="73"/>
      <c r="X25615" s="12"/>
    </row>
    <row r="25616" spans="2:24" x14ac:dyDescent="0.3">
      <c r="B25616" s="73"/>
      <c r="D25616" s="73"/>
      <c r="P25616" s="73"/>
      <c r="T25616" s="73"/>
      <c r="U25616" s="73"/>
      <c r="V25616" s="73"/>
      <c r="X25616" s="12"/>
    </row>
    <row r="25617" spans="2:24" x14ac:dyDescent="0.3">
      <c r="B25617" s="73"/>
      <c r="D25617" s="73"/>
      <c r="P25617" s="73"/>
      <c r="T25617" s="73"/>
      <c r="U25617" s="73"/>
      <c r="V25617" s="73"/>
      <c r="X25617" s="12"/>
    </row>
    <row r="25618" spans="2:24" x14ac:dyDescent="0.3">
      <c r="B25618" s="73"/>
      <c r="D25618" s="73"/>
      <c r="P25618" s="73"/>
      <c r="T25618" s="73"/>
      <c r="U25618" s="73"/>
      <c r="V25618" s="73"/>
      <c r="X25618" s="12"/>
    </row>
    <row r="25619" spans="2:24" x14ac:dyDescent="0.3">
      <c r="B25619" s="73"/>
      <c r="D25619" s="73"/>
      <c r="P25619" s="73"/>
      <c r="T25619" s="73"/>
      <c r="U25619" s="73"/>
      <c r="V25619" s="73"/>
      <c r="X25619" s="12"/>
    </row>
    <row r="25620" spans="2:24" x14ac:dyDescent="0.3">
      <c r="B25620" s="73"/>
      <c r="D25620" s="73"/>
      <c r="P25620" s="73"/>
      <c r="T25620" s="73"/>
      <c r="U25620" s="73"/>
      <c r="V25620" s="73"/>
      <c r="X25620" s="12"/>
    </row>
    <row r="25621" spans="2:24" x14ac:dyDescent="0.3">
      <c r="B25621" s="73"/>
      <c r="D25621" s="73"/>
      <c r="P25621" s="73"/>
      <c r="T25621" s="73"/>
      <c r="U25621" s="73"/>
      <c r="V25621" s="73"/>
      <c r="X25621" s="12"/>
    </row>
    <row r="25622" spans="2:24" x14ac:dyDescent="0.3">
      <c r="B25622" s="73"/>
      <c r="D25622" s="73"/>
      <c r="P25622" s="73"/>
      <c r="T25622" s="73"/>
      <c r="U25622" s="73"/>
      <c r="V25622" s="73"/>
      <c r="X25622" s="12"/>
    </row>
    <row r="25623" spans="2:24" x14ac:dyDescent="0.3">
      <c r="B25623" s="73"/>
      <c r="D25623" s="73"/>
      <c r="P25623" s="73"/>
      <c r="T25623" s="73"/>
      <c r="U25623" s="73"/>
      <c r="V25623" s="73"/>
      <c r="X25623" s="12"/>
    </row>
    <row r="25624" spans="2:24" x14ac:dyDescent="0.3">
      <c r="B25624" s="73"/>
      <c r="D25624" s="73"/>
      <c r="P25624" s="73"/>
      <c r="T25624" s="73"/>
      <c r="U25624" s="73"/>
      <c r="V25624" s="73"/>
      <c r="X25624" s="12"/>
    </row>
    <row r="25625" spans="2:24" x14ac:dyDescent="0.3">
      <c r="B25625" s="73"/>
      <c r="D25625" s="73"/>
      <c r="P25625" s="73"/>
      <c r="T25625" s="73"/>
      <c r="U25625" s="73"/>
      <c r="V25625" s="73"/>
      <c r="X25625" s="12"/>
    </row>
    <row r="25626" spans="2:24" x14ac:dyDescent="0.3">
      <c r="B25626" s="73"/>
      <c r="D25626" s="73"/>
      <c r="P25626" s="73"/>
      <c r="T25626" s="73"/>
      <c r="U25626" s="73"/>
      <c r="V25626" s="73"/>
      <c r="X25626" s="12"/>
    </row>
    <row r="25627" spans="2:24" x14ac:dyDescent="0.3">
      <c r="B25627" s="73"/>
      <c r="D25627" s="73"/>
      <c r="P25627" s="73"/>
      <c r="T25627" s="73"/>
      <c r="U25627" s="73"/>
      <c r="V25627" s="73"/>
      <c r="X25627" s="12"/>
    </row>
    <row r="25628" spans="2:24" x14ac:dyDescent="0.3">
      <c r="B25628" s="73"/>
      <c r="D25628" s="73"/>
      <c r="P25628" s="73"/>
      <c r="T25628" s="73"/>
      <c r="U25628" s="73"/>
      <c r="V25628" s="73"/>
      <c r="X25628" s="12"/>
    </row>
    <row r="25629" spans="2:24" x14ac:dyDescent="0.3">
      <c r="B25629" s="73"/>
      <c r="D25629" s="73"/>
      <c r="P25629" s="73"/>
      <c r="T25629" s="73"/>
      <c r="U25629" s="73"/>
      <c r="V25629" s="73"/>
      <c r="X25629" s="12"/>
    </row>
    <row r="25630" spans="2:24" x14ac:dyDescent="0.3">
      <c r="B25630" s="73"/>
      <c r="D25630" s="73"/>
      <c r="P25630" s="73"/>
      <c r="T25630" s="73"/>
      <c r="U25630" s="73"/>
      <c r="V25630" s="73"/>
      <c r="X25630" s="12"/>
    </row>
    <row r="25631" spans="2:24" x14ac:dyDescent="0.3">
      <c r="B25631" s="73"/>
      <c r="D25631" s="73"/>
      <c r="P25631" s="73"/>
      <c r="T25631" s="73"/>
      <c r="U25631" s="73"/>
      <c r="V25631" s="73"/>
      <c r="X25631" s="12"/>
    </row>
    <row r="25632" spans="2:24" x14ac:dyDescent="0.3">
      <c r="B25632" s="73"/>
      <c r="D25632" s="73"/>
      <c r="P25632" s="73"/>
      <c r="T25632" s="73"/>
      <c r="U25632" s="73"/>
      <c r="V25632" s="73"/>
      <c r="X25632" s="12"/>
    </row>
    <row r="25633" spans="2:24" x14ac:dyDescent="0.3">
      <c r="B25633" s="73"/>
      <c r="D25633" s="73"/>
      <c r="P25633" s="73"/>
      <c r="T25633" s="73"/>
      <c r="U25633" s="73"/>
      <c r="V25633" s="73"/>
      <c r="X25633" s="12"/>
    </row>
    <row r="25634" spans="2:24" x14ac:dyDescent="0.3">
      <c r="B25634" s="73"/>
      <c r="D25634" s="73"/>
      <c r="P25634" s="73"/>
      <c r="T25634" s="73"/>
      <c r="U25634" s="73"/>
      <c r="V25634" s="73"/>
      <c r="X25634" s="12"/>
    </row>
    <row r="25635" spans="2:24" x14ac:dyDescent="0.3">
      <c r="B25635" s="73"/>
      <c r="D25635" s="73"/>
      <c r="P25635" s="73"/>
      <c r="T25635" s="73"/>
      <c r="U25635" s="73"/>
      <c r="V25635" s="73"/>
      <c r="X25635" s="12"/>
    </row>
    <row r="25636" spans="2:24" x14ac:dyDescent="0.3">
      <c r="B25636" s="73"/>
      <c r="D25636" s="73"/>
      <c r="P25636" s="73"/>
      <c r="T25636" s="73"/>
      <c r="U25636" s="73"/>
      <c r="V25636" s="73"/>
      <c r="X25636" s="12"/>
    </row>
    <row r="25637" spans="2:24" x14ac:dyDescent="0.3">
      <c r="B25637" s="73"/>
      <c r="D25637" s="73"/>
      <c r="P25637" s="73"/>
      <c r="T25637" s="73"/>
      <c r="U25637" s="73"/>
      <c r="V25637" s="73"/>
      <c r="X25637" s="12"/>
    </row>
    <row r="25638" spans="2:24" x14ac:dyDescent="0.3">
      <c r="B25638" s="73"/>
      <c r="D25638" s="73"/>
      <c r="P25638" s="73"/>
      <c r="T25638" s="73"/>
      <c r="U25638" s="73"/>
      <c r="V25638" s="73"/>
      <c r="X25638" s="12"/>
    </row>
    <row r="25639" spans="2:24" x14ac:dyDescent="0.3">
      <c r="B25639" s="73"/>
      <c r="D25639" s="73"/>
      <c r="P25639" s="73"/>
      <c r="T25639" s="73"/>
      <c r="U25639" s="73"/>
      <c r="V25639" s="73"/>
      <c r="X25639" s="12"/>
    </row>
    <row r="25640" spans="2:24" x14ac:dyDescent="0.3">
      <c r="B25640" s="73"/>
      <c r="D25640" s="73"/>
      <c r="P25640" s="73"/>
      <c r="T25640" s="73"/>
      <c r="U25640" s="73"/>
      <c r="V25640" s="73"/>
      <c r="X25640" s="12"/>
    </row>
    <row r="25641" spans="2:24" x14ac:dyDescent="0.3">
      <c r="B25641" s="73"/>
      <c r="D25641" s="73"/>
      <c r="P25641" s="73"/>
      <c r="T25641" s="73"/>
      <c r="U25641" s="73"/>
      <c r="V25641" s="73"/>
      <c r="X25641" s="12"/>
    </row>
    <row r="25642" spans="2:24" x14ac:dyDescent="0.3">
      <c r="B25642" s="73"/>
      <c r="D25642" s="73"/>
      <c r="P25642" s="73"/>
      <c r="T25642" s="73"/>
      <c r="U25642" s="73"/>
      <c r="V25642" s="73"/>
      <c r="X25642" s="12"/>
    </row>
    <row r="25643" spans="2:24" x14ac:dyDescent="0.3">
      <c r="B25643" s="73"/>
      <c r="D25643" s="73"/>
      <c r="P25643" s="73"/>
      <c r="T25643" s="73"/>
      <c r="U25643" s="73"/>
      <c r="V25643" s="73"/>
      <c r="X25643" s="12"/>
    </row>
    <row r="25644" spans="2:24" x14ac:dyDescent="0.3">
      <c r="B25644" s="73"/>
      <c r="D25644" s="73"/>
      <c r="P25644" s="73"/>
      <c r="T25644" s="73"/>
      <c r="U25644" s="73"/>
      <c r="V25644" s="73"/>
      <c r="X25644" s="12"/>
    </row>
    <row r="25645" spans="2:24" x14ac:dyDescent="0.3">
      <c r="B25645" s="73"/>
      <c r="D25645" s="73"/>
      <c r="P25645" s="73"/>
      <c r="T25645" s="73"/>
      <c r="U25645" s="73"/>
      <c r="V25645" s="73"/>
      <c r="X25645" s="12"/>
    </row>
    <row r="25646" spans="2:24" x14ac:dyDescent="0.3">
      <c r="B25646" s="73"/>
      <c r="D25646" s="73"/>
      <c r="P25646" s="73"/>
      <c r="T25646" s="73"/>
      <c r="U25646" s="73"/>
      <c r="V25646" s="73"/>
      <c r="X25646" s="12"/>
    </row>
    <row r="25647" spans="2:24" x14ac:dyDescent="0.3">
      <c r="B25647" s="73"/>
      <c r="D25647" s="73"/>
      <c r="P25647" s="73"/>
      <c r="T25647" s="73"/>
      <c r="U25647" s="73"/>
      <c r="V25647" s="73"/>
      <c r="X25647" s="12"/>
    </row>
    <row r="25648" spans="2:24" x14ac:dyDescent="0.3">
      <c r="B25648" s="73"/>
      <c r="D25648" s="73"/>
      <c r="P25648" s="73"/>
      <c r="T25648" s="73"/>
      <c r="U25648" s="73"/>
      <c r="V25648" s="73"/>
      <c r="X25648" s="12"/>
    </row>
    <row r="25649" spans="2:24" x14ac:dyDescent="0.3">
      <c r="B25649" s="73"/>
      <c r="D25649" s="73"/>
      <c r="P25649" s="73"/>
      <c r="T25649" s="73"/>
      <c r="U25649" s="73"/>
      <c r="V25649" s="73"/>
      <c r="X25649" s="12"/>
    </row>
    <row r="25650" spans="2:24" x14ac:dyDescent="0.3">
      <c r="B25650" s="73"/>
      <c r="D25650" s="73"/>
      <c r="P25650" s="73"/>
      <c r="T25650" s="73"/>
      <c r="U25650" s="73"/>
      <c r="V25650" s="73"/>
      <c r="X25650" s="12"/>
    </row>
    <row r="25651" spans="2:24" x14ac:dyDescent="0.3">
      <c r="B25651" s="73"/>
      <c r="D25651" s="73"/>
      <c r="P25651" s="73"/>
      <c r="T25651" s="73"/>
      <c r="U25651" s="73"/>
      <c r="V25651" s="73"/>
      <c r="X25651" s="12"/>
    </row>
    <row r="25652" spans="2:24" x14ac:dyDescent="0.3">
      <c r="B25652" s="73"/>
      <c r="D25652" s="73"/>
      <c r="P25652" s="73"/>
      <c r="T25652" s="73"/>
      <c r="U25652" s="73"/>
      <c r="V25652" s="73"/>
      <c r="X25652" s="12"/>
    </row>
    <row r="25653" spans="2:24" x14ac:dyDescent="0.3">
      <c r="B25653" s="73"/>
      <c r="D25653" s="73"/>
      <c r="P25653" s="73"/>
      <c r="T25653" s="73"/>
      <c r="U25653" s="73"/>
      <c r="V25653" s="73"/>
      <c r="X25653" s="12"/>
    </row>
    <row r="25654" spans="2:24" x14ac:dyDescent="0.3">
      <c r="B25654" s="73"/>
      <c r="D25654" s="73"/>
      <c r="P25654" s="73"/>
      <c r="T25654" s="73"/>
      <c r="U25654" s="73"/>
      <c r="V25654" s="73"/>
      <c r="X25654" s="12"/>
    </row>
    <row r="25655" spans="2:24" x14ac:dyDescent="0.3">
      <c r="B25655" s="73"/>
      <c r="D25655" s="73"/>
      <c r="P25655" s="73"/>
      <c r="T25655" s="73"/>
      <c r="U25655" s="73"/>
      <c r="V25655" s="73"/>
      <c r="X25655" s="12"/>
    </row>
    <row r="25656" spans="2:24" x14ac:dyDescent="0.3">
      <c r="B25656" s="73"/>
      <c r="D25656" s="73"/>
      <c r="P25656" s="73"/>
      <c r="T25656" s="73"/>
      <c r="U25656" s="73"/>
      <c r="V25656" s="73"/>
      <c r="X25656" s="12"/>
    </row>
    <row r="25657" spans="2:24" x14ac:dyDescent="0.3">
      <c r="B25657" s="73"/>
      <c r="D25657" s="73"/>
      <c r="P25657" s="73"/>
      <c r="T25657" s="73"/>
      <c r="U25657" s="73"/>
      <c r="V25657" s="73"/>
      <c r="X25657" s="12"/>
    </row>
    <row r="25658" spans="2:24" x14ac:dyDescent="0.3">
      <c r="B25658" s="73"/>
      <c r="D25658" s="73"/>
      <c r="P25658" s="73"/>
      <c r="T25658" s="73"/>
      <c r="U25658" s="73"/>
      <c r="V25658" s="73"/>
      <c r="X25658" s="12"/>
    </row>
    <row r="25659" spans="2:24" x14ac:dyDescent="0.3">
      <c r="B25659" s="73"/>
      <c r="D25659" s="73"/>
      <c r="P25659" s="73"/>
      <c r="T25659" s="73"/>
      <c r="U25659" s="73"/>
      <c r="V25659" s="73"/>
      <c r="X25659" s="12"/>
    </row>
    <row r="25660" spans="2:24" x14ac:dyDescent="0.3">
      <c r="B25660" s="73"/>
      <c r="D25660" s="73"/>
      <c r="P25660" s="73"/>
      <c r="T25660" s="73"/>
      <c r="U25660" s="73"/>
      <c r="V25660" s="73"/>
      <c r="X25660" s="12"/>
    </row>
    <row r="25661" spans="2:24" x14ac:dyDescent="0.3">
      <c r="B25661" s="73"/>
      <c r="D25661" s="73"/>
      <c r="P25661" s="73"/>
      <c r="T25661" s="73"/>
      <c r="U25661" s="73"/>
      <c r="V25661" s="73"/>
      <c r="X25661" s="12"/>
    </row>
    <row r="25662" spans="2:24" x14ac:dyDescent="0.3">
      <c r="B25662" s="73"/>
      <c r="D25662" s="73"/>
      <c r="P25662" s="73"/>
      <c r="T25662" s="73"/>
      <c r="U25662" s="73"/>
      <c r="V25662" s="73"/>
      <c r="X25662" s="12"/>
    </row>
    <row r="25663" spans="2:24" x14ac:dyDescent="0.3">
      <c r="B25663" s="73"/>
      <c r="D25663" s="73"/>
      <c r="P25663" s="73"/>
      <c r="T25663" s="73"/>
      <c r="U25663" s="73"/>
      <c r="V25663" s="73"/>
      <c r="X25663" s="12"/>
    </row>
    <row r="25664" spans="2:24" x14ac:dyDescent="0.3">
      <c r="B25664" s="73"/>
      <c r="D25664" s="73"/>
      <c r="P25664" s="73"/>
      <c r="T25664" s="73"/>
      <c r="U25664" s="73"/>
      <c r="V25664" s="73"/>
      <c r="X25664" s="12"/>
    </row>
    <row r="25665" spans="2:24" x14ac:dyDescent="0.3">
      <c r="B25665" s="73"/>
      <c r="D25665" s="73"/>
      <c r="P25665" s="73"/>
      <c r="T25665" s="73"/>
      <c r="U25665" s="73"/>
      <c r="V25665" s="73"/>
      <c r="X25665" s="12"/>
    </row>
    <row r="25666" spans="2:24" x14ac:dyDescent="0.3">
      <c r="B25666" s="73"/>
      <c r="D25666" s="73"/>
      <c r="P25666" s="73"/>
      <c r="T25666" s="73"/>
      <c r="U25666" s="73"/>
      <c r="V25666" s="73"/>
      <c r="X25666" s="12"/>
    </row>
    <row r="25667" spans="2:24" x14ac:dyDescent="0.3">
      <c r="B25667" s="73"/>
      <c r="D25667" s="73"/>
      <c r="P25667" s="73"/>
      <c r="T25667" s="73"/>
      <c r="U25667" s="73"/>
      <c r="V25667" s="73"/>
      <c r="X25667" s="12"/>
    </row>
    <row r="25668" spans="2:24" x14ac:dyDescent="0.3">
      <c r="B25668" s="73"/>
      <c r="D25668" s="73"/>
      <c r="P25668" s="73"/>
      <c r="T25668" s="73"/>
      <c r="U25668" s="73"/>
      <c r="V25668" s="73"/>
      <c r="X25668" s="12"/>
    </row>
    <row r="25669" spans="2:24" x14ac:dyDescent="0.3">
      <c r="B25669" s="73"/>
      <c r="D25669" s="73"/>
      <c r="P25669" s="73"/>
      <c r="T25669" s="73"/>
      <c r="U25669" s="73"/>
      <c r="V25669" s="73"/>
      <c r="X25669" s="12"/>
    </row>
    <row r="25670" spans="2:24" x14ac:dyDescent="0.3">
      <c r="B25670" s="73"/>
      <c r="D25670" s="73"/>
      <c r="P25670" s="73"/>
      <c r="T25670" s="73"/>
      <c r="U25670" s="73"/>
      <c r="V25670" s="73"/>
      <c r="X25670" s="12"/>
    </row>
    <row r="25671" spans="2:24" x14ac:dyDescent="0.3">
      <c r="B25671" s="73"/>
      <c r="D25671" s="73"/>
      <c r="P25671" s="73"/>
      <c r="T25671" s="73"/>
      <c r="U25671" s="73"/>
      <c r="V25671" s="73"/>
      <c r="X25671" s="12"/>
    </row>
    <row r="25672" spans="2:24" x14ac:dyDescent="0.3">
      <c r="B25672" s="73"/>
      <c r="D25672" s="73"/>
      <c r="P25672" s="73"/>
      <c r="T25672" s="73"/>
      <c r="U25672" s="73"/>
      <c r="V25672" s="73"/>
      <c r="X25672" s="12"/>
    </row>
    <row r="25673" spans="2:24" x14ac:dyDescent="0.3">
      <c r="B25673" s="73"/>
      <c r="D25673" s="73"/>
      <c r="P25673" s="73"/>
      <c r="T25673" s="73"/>
      <c r="U25673" s="73"/>
      <c r="V25673" s="73"/>
      <c r="X25673" s="12"/>
    </row>
    <row r="25674" spans="2:24" x14ac:dyDescent="0.3">
      <c r="B25674" s="73"/>
      <c r="D25674" s="73"/>
      <c r="P25674" s="73"/>
      <c r="T25674" s="73"/>
      <c r="U25674" s="73"/>
      <c r="V25674" s="73"/>
      <c r="X25674" s="12"/>
    </row>
    <row r="25675" spans="2:24" x14ac:dyDescent="0.3">
      <c r="B25675" s="73"/>
      <c r="D25675" s="73"/>
      <c r="P25675" s="73"/>
      <c r="T25675" s="73"/>
      <c r="U25675" s="73"/>
      <c r="V25675" s="73"/>
      <c r="X25675" s="12"/>
    </row>
    <row r="25676" spans="2:24" x14ac:dyDescent="0.3">
      <c r="B25676" s="73"/>
      <c r="D25676" s="73"/>
      <c r="P25676" s="73"/>
      <c r="T25676" s="73"/>
      <c r="U25676" s="73"/>
      <c r="V25676" s="73"/>
      <c r="X25676" s="12"/>
    </row>
    <row r="25677" spans="2:24" x14ac:dyDescent="0.3">
      <c r="B25677" s="73"/>
      <c r="D25677" s="73"/>
      <c r="P25677" s="73"/>
      <c r="T25677" s="73"/>
      <c r="U25677" s="73"/>
      <c r="V25677" s="73"/>
      <c r="X25677" s="12"/>
    </row>
    <row r="25678" spans="2:24" x14ac:dyDescent="0.3">
      <c r="B25678" s="73"/>
      <c r="D25678" s="73"/>
      <c r="P25678" s="73"/>
      <c r="T25678" s="73"/>
      <c r="U25678" s="73"/>
      <c r="V25678" s="73"/>
      <c r="X25678" s="12"/>
    </row>
    <row r="25679" spans="2:24" x14ac:dyDescent="0.3">
      <c r="B25679" s="73"/>
      <c r="D25679" s="73"/>
      <c r="P25679" s="73"/>
      <c r="T25679" s="73"/>
      <c r="U25679" s="73"/>
      <c r="V25679" s="73"/>
      <c r="X25679" s="12"/>
    </row>
    <row r="25680" spans="2:24" x14ac:dyDescent="0.3">
      <c r="B25680" s="73"/>
      <c r="D25680" s="73"/>
      <c r="P25680" s="73"/>
      <c r="T25680" s="73"/>
      <c r="U25680" s="73"/>
      <c r="V25680" s="73"/>
      <c r="X25680" s="12"/>
    </row>
    <row r="25681" spans="2:24" x14ac:dyDescent="0.3">
      <c r="B25681" s="73"/>
      <c r="D25681" s="73"/>
      <c r="P25681" s="73"/>
      <c r="T25681" s="73"/>
      <c r="U25681" s="73"/>
      <c r="V25681" s="73"/>
      <c r="X25681" s="12"/>
    </row>
    <row r="25682" spans="2:24" x14ac:dyDescent="0.3">
      <c r="B25682" s="73"/>
      <c r="D25682" s="73"/>
      <c r="P25682" s="73"/>
      <c r="T25682" s="73"/>
      <c r="U25682" s="73"/>
      <c r="V25682" s="73"/>
      <c r="X25682" s="12"/>
    </row>
    <row r="25683" spans="2:24" x14ac:dyDescent="0.3">
      <c r="B25683" s="73"/>
      <c r="D25683" s="73"/>
      <c r="P25683" s="73"/>
      <c r="T25683" s="73"/>
      <c r="U25683" s="73"/>
      <c r="V25683" s="73"/>
      <c r="X25683" s="12"/>
    </row>
    <row r="25684" spans="2:24" x14ac:dyDescent="0.3">
      <c r="B25684" s="73"/>
      <c r="D25684" s="73"/>
      <c r="P25684" s="73"/>
      <c r="T25684" s="73"/>
      <c r="U25684" s="73"/>
      <c r="V25684" s="73"/>
      <c r="X25684" s="12"/>
    </row>
    <row r="25685" spans="2:24" x14ac:dyDescent="0.3">
      <c r="B25685" s="73"/>
      <c r="D25685" s="73"/>
      <c r="P25685" s="73"/>
      <c r="T25685" s="73"/>
      <c r="U25685" s="73"/>
      <c r="V25685" s="73"/>
      <c r="X25685" s="12"/>
    </row>
    <row r="25686" spans="2:24" x14ac:dyDescent="0.3">
      <c r="B25686" s="73"/>
      <c r="D25686" s="73"/>
      <c r="P25686" s="73"/>
      <c r="T25686" s="73"/>
      <c r="U25686" s="73"/>
      <c r="V25686" s="73"/>
      <c r="X25686" s="12"/>
    </row>
    <row r="25687" spans="2:24" x14ac:dyDescent="0.3">
      <c r="B25687" s="73"/>
      <c r="D25687" s="73"/>
      <c r="P25687" s="73"/>
      <c r="T25687" s="73"/>
      <c r="U25687" s="73"/>
      <c r="V25687" s="73"/>
      <c r="X25687" s="12"/>
    </row>
    <row r="25688" spans="2:24" x14ac:dyDescent="0.3">
      <c r="B25688" s="73"/>
      <c r="D25688" s="73"/>
      <c r="P25688" s="73"/>
      <c r="T25688" s="73"/>
      <c r="U25688" s="73"/>
      <c r="V25688" s="73"/>
      <c r="X25688" s="12"/>
    </row>
    <row r="25689" spans="2:24" x14ac:dyDescent="0.3">
      <c r="B25689" s="73"/>
      <c r="D25689" s="73"/>
      <c r="P25689" s="73"/>
      <c r="T25689" s="73"/>
      <c r="U25689" s="73"/>
      <c r="V25689" s="73"/>
      <c r="X25689" s="12"/>
    </row>
    <row r="25690" spans="2:24" x14ac:dyDescent="0.3">
      <c r="B25690" s="73"/>
      <c r="D25690" s="73"/>
      <c r="P25690" s="73"/>
      <c r="T25690" s="73"/>
      <c r="U25690" s="73"/>
      <c r="V25690" s="73"/>
      <c r="X25690" s="12"/>
    </row>
    <row r="25691" spans="2:24" x14ac:dyDescent="0.3">
      <c r="B25691" s="73"/>
      <c r="D25691" s="73"/>
      <c r="P25691" s="73"/>
      <c r="T25691" s="73"/>
      <c r="U25691" s="73"/>
      <c r="V25691" s="73"/>
      <c r="X25691" s="12"/>
    </row>
    <row r="25692" spans="2:24" x14ac:dyDescent="0.3">
      <c r="B25692" s="73"/>
      <c r="D25692" s="73"/>
      <c r="P25692" s="73"/>
      <c r="T25692" s="73"/>
      <c r="U25692" s="73"/>
      <c r="V25692" s="73"/>
      <c r="X25692" s="12"/>
    </row>
    <row r="25693" spans="2:24" x14ac:dyDescent="0.3">
      <c r="B25693" s="73"/>
      <c r="D25693" s="73"/>
      <c r="P25693" s="73"/>
      <c r="T25693" s="73"/>
      <c r="U25693" s="73"/>
      <c r="V25693" s="73"/>
      <c r="X25693" s="12"/>
    </row>
    <row r="25694" spans="2:24" x14ac:dyDescent="0.3">
      <c r="B25694" s="73"/>
      <c r="D25694" s="73"/>
      <c r="P25694" s="73"/>
      <c r="T25694" s="73"/>
      <c r="U25694" s="73"/>
      <c r="V25694" s="73"/>
      <c r="X25694" s="12"/>
    </row>
    <row r="25695" spans="2:24" x14ac:dyDescent="0.3">
      <c r="B25695" s="73"/>
      <c r="D25695" s="73"/>
      <c r="P25695" s="73"/>
      <c r="T25695" s="73"/>
      <c r="U25695" s="73"/>
      <c r="V25695" s="73"/>
      <c r="X25695" s="12"/>
    </row>
    <row r="25696" spans="2:24" x14ac:dyDescent="0.3">
      <c r="B25696" s="73"/>
      <c r="D25696" s="73"/>
      <c r="P25696" s="73"/>
      <c r="T25696" s="73"/>
      <c r="U25696" s="73"/>
      <c r="V25696" s="73"/>
      <c r="X25696" s="12"/>
    </row>
    <row r="25697" spans="2:24" x14ac:dyDescent="0.3">
      <c r="B25697" s="73"/>
      <c r="D25697" s="73"/>
      <c r="P25697" s="73"/>
      <c r="T25697" s="73"/>
      <c r="U25697" s="73"/>
      <c r="V25697" s="73"/>
      <c r="X25697" s="12"/>
    </row>
    <row r="25698" spans="2:24" x14ac:dyDescent="0.3">
      <c r="B25698" s="73"/>
      <c r="D25698" s="73"/>
      <c r="P25698" s="73"/>
      <c r="T25698" s="73"/>
      <c r="U25698" s="73"/>
      <c r="V25698" s="73"/>
      <c r="X25698" s="12"/>
    </row>
    <row r="25699" spans="2:24" x14ac:dyDescent="0.3">
      <c r="B25699" s="73"/>
      <c r="D25699" s="73"/>
      <c r="P25699" s="73"/>
      <c r="T25699" s="73"/>
      <c r="U25699" s="73"/>
      <c r="V25699" s="73"/>
      <c r="X25699" s="12"/>
    </row>
    <row r="25700" spans="2:24" x14ac:dyDescent="0.3">
      <c r="B25700" s="73"/>
      <c r="D25700" s="73"/>
      <c r="P25700" s="73"/>
      <c r="T25700" s="73"/>
      <c r="U25700" s="73"/>
      <c r="V25700" s="73"/>
      <c r="X25700" s="12"/>
    </row>
    <row r="25701" spans="2:24" x14ac:dyDescent="0.3">
      <c r="B25701" s="73"/>
      <c r="D25701" s="73"/>
      <c r="P25701" s="73"/>
      <c r="T25701" s="73"/>
      <c r="U25701" s="73"/>
      <c r="V25701" s="73"/>
      <c r="X25701" s="12"/>
    </row>
    <row r="25702" spans="2:24" x14ac:dyDescent="0.3">
      <c r="B25702" s="73"/>
      <c r="D25702" s="73"/>
      <c r="P25702" s="73"/>
      <c r="T25702" s="73"/>
      <c r="U25702" s="73"/>
      <c r="V25702" s="73"/>
      <c r="X25702" s="12"/>
    </row>
    <row r="25703" spans="2:24" x14ac:dyDescent="0.3">
      <c r="B25703" s="73"/>
      <c r="D25703" s="73"/>
      <c r="P25703" s="73"/>
      <c r="T25703" s="73"/>
      <c r="U25703" s="73"/>
      <c r="V25703" s="73"/>
      <c r="X25703" s="12"/>
    </row>
    <row r="25704" spans="2:24" x14ac:dyDescent="0.3">
      <c r="B25704" s="73"/>
      <c r="D25704" s="73"/>
      <c r="P25704" s="73"/>
      <c r="T25704" s="73"/>
      <c r="U25704" s="73"/>
      <c r="V25704" s="73"/>
      <c r="X25704" s="12"/>
    </row>
    <row r="25705" spans="2:24" x14ac:dyDescent="0.3">
      <c r="B25705" s="73"/>
      <c r="D25705" s="73"/>
      <c r="P25705" s="73"/>
      <c r="T25705" s="73"/>
      <c r="U25705" s="73"/>
      <c r="V25705" s="73"/>
      <c r="X25705" s="12"/>
    </row>
    <row r="25706" spans="2:24" x14ac:dyDescent="0.3">
      <c r="B25706" s="73"/>
      <c r="D25706" s="73"/>
      <c r="P25706" s="73"/>
      <c r="T25706" s="73"/>
      <c r="U25706" s="73"/>
      <c r="V25706" s="73"/>
      <c r="X25706" s="12"/>
    </row>
    <row r="25707" spans="2:24" x14ac:dyDescent="0.3">
      <c r="B25707" s="73"/>
      <c r="D25707" s="73"/>
      <c r="P25707" s="73"/>
      <c r="T25707" s="73"/>
      <c r="U25707" s="73"/>
      <c r="V25707" s="73"/>
      <c r="X25707" s="12"/>
    </row>
    <row r="25708" spans="2:24" x14ac:dyDescent="0.3">
      <c r="B25708" s="73"/>
      <c r="D25708" s="73"/>
      <c r="P25708" s="73"/>
      <c r="T25708" s="73"/>
      <c r="U25708" s="73"/>
      <c r="V25708" s="73"/>
      <c r="X25708" s="12"/>
    </row>
    <row r="25709" spans="2:24" x14ac:dyDescent="0.3">
      <c r="B25709" s="73"/>
      <c r="D25709" s="73"/>
      <c r="P25709" s="73"/>
      <c r="T25709" s="73"/>
      <c r="U25709" s="73"/>
      <c r="V25709" s="73"/>
      <c r="X25709" s="12"/>
    </row>
    <row r="25710" spans="2:24" x14ac:dyDescent="0.3">
      <c r="B25710" s="73"/>
      <c r="D25710" s="73"/>
      <c r="P25710" s="73"/>
      <c r="T25710" s="73"/>
      <c r="U25710" s="73"/>
      <c r="V25710" s="73"/>
      <c r="X25710" s="12"/>
    </row>
    <row r="25711" spans="2:24" x14ac:dyDescent="0.3">
      <c r="B25711" s="73"/>
      <c r="D25711" s="73"/>
      <c r="P25711" s="73"/>
      <c r="T25711" s="73"/>
      <c r="U25711" s="73"/>
      <c r="V25711" s="73"/>
      <c r="X25711" s="12"/>
    </row>
    <row r="25712" spans="2:24" x14ac:dyDescent="0.3">
      <c r="B25712" s="73"/>
      <c r="D25712" s="73"/>
      <c r="P25712" s="73"/>
      <c r="T25712" s="73"/>
      <c r="U25712" s="73"/>
      <c r="V25712" s="73"/>
      <c r="X25712" s="12"/>
    </row>
    <row r="25713" spans="2:24" x14ac:dyDescent="0.3">
      <c r="B25713" s="73"/>
      <c r="D25713" s="73"/>
      <c r="P25713" s="73"/>
      <c r="T25713" s="73"/>
      <c r="U25713" s="73"/>
      <c r="V25713" s="73"/>
      <c r="X25713" s="12"/>
    </row>
    <row r="25714" spans="2:24" x14ac:dyDescent="0.3">
      <c r="B25714" s="73"/>
      <c r="D25714" s="73"/>
      <c r="P25714" s="73"/>
      <c r="T25714" s="73"/>
      <c r="U25714" s="73"/>
      <c r="V25714" s="73"/>
      <c r="X25714" s="12"/>
    </row>
    <row r="25715" spans="2:24" x14ac:dyDescent="0.3">
      <c r="B25715" s="73"/>
      <c r="D25715" s="73"/>
      <c r="P25715" s="73"/>
      <c r="T25715" s="73"/>
      <c r="U25715" s="73"/>
      <c r="V25715" s="73"/>
      <c r="X25715" s="12"/>
    </row>
    <row r="25716" spans="2:24" x14ac:dyDescent="0.3">
      <c r="B25716" s="73"/>
      <c r="D25716" s="73"/>
      <c r="P25716" s="73"/>
      <c r="T25716" s="73"/>
      <c r="U25716" s="73"/>
      <c r="V25716" s="73"/>
      <c r="X25716" s="12"/>
    </row>
    <row r="25717" spans="2:24" x14ac:dyDescent="0.3">
      <c r="B25717" s="73"/>
      <c r="D25717" s="73"/>
      <c r="P25717" s="73"/>
      <c r="T25717" s="73"/>
      <c r="U25717" s="73"/>
      <c r="V25717" s="73"/>
      <c r="X25717" s="12"/>
    </row>
    <row r="25718" spans="2:24" x14ac:dyDescent="0.3">
      <c r="B25718" s="73"/>
      <c r="D25718" s="73"/>
      <c r="P25718" s="73"/>
      <c r="T25718" s="73"/>
      <c r="U25718" s="73"/>
      <c r="V25718" s="73"/>
      <c r="X25718" s="12"/>
    </row>
    <row r="25719" spans="2:24" x14ac:dyDescent="0.3">
      <c r="B25719" s="73"/>
      <c r="D25719" s="73"/>
      <c r="P25719" s="73"/>
      <c r="T25719" s="73"/>
      <c r="U25719" s="73"/>
      <c r="V25719" s="73"/>
      <c r="X25719" s="12"/>
    </row>
    <row r="25720" spans="2:24" x14ac:dyDescent="0.3">
      <c r="B25720" s="73"/>
      <c r="D25720" s="73"/>
      <c r="P25720" s="73"/>
      <c r="T25720" s="73"/>
      <c r="U25720" s="73"/>
      <c r="V25720" s="73"/>
      <c r="X25720" s="12"/>
    </row>
    <row r="25721" spans="2:24" x14ac:dyDescent="0.3">
      <c r="B25721" s="73"/>
      <c r="D25721" s="73"/>
      <c r="P25721" s="73"/>
      <c r="T25721" s="73"/>
      <c r="U25721" s="73"/>
      <c r="V25721" s="73"/>
      <c r="X25721" s="12"/>
    </row>
    <row r="25722" spans="2:24" x14ac:dyDescent="0.3">
      <c r="B25722" s="73"/>
      <c r="D25722" s="73"/>
      <c r="P25722" s="73"/>
      <c r="T25722" s="73"/>
      <c r="U25722" s="73"/>
      <c r="V25722" s="73"/>
      <c r="X25722" s="12"/>
    </row>
    <row r="25723" spans="2:24" x14ac:dyDescent="0.3">
      <c r="B25723" s="73"/>
      <c r="D25723" s="73"/>
      <c r="P25723" s="73"/>
      <c r="T25723" s="73"/>
      <c r="U25723" s="73"/>
      <c r="V25723" s="73"/>
      <c r="X25723" s="12"/>
    </row>
    <row r="25724" spans="2:24" x14ac:dyDescent="0.3">
      <c r="B25724" s="73"/>
      <c r="D25724" s="73"/>
      <c r="P25724" s="73"/>
      <c r="T25724" s="73"/>
      <c r="U25724" s="73"/>
      <c r="V25724" s="73"/>
      <c r="X25724" s="12"/>
    </row>
    <row r="25725" spans="2:24" x14ac:dyDescent="0.3">
      <c r="B25725" s="73"/>
      <c r="D25725" s="73"/>
      <c r="P25725" s="73"/>
      <c r="T25725" s="73"/>
      <c r="U25725" s="73"/>
      <c r="V25725" s="73"/>
      <c r="X25725" s="12"/>
    </row>
    <row r="25726" spans="2:24" x14ac:dyDescent="0.3">
      <c r="B25726" s="73"/>
      <c r="D25726" s="73"/>
      <c r="P25726" s="73"/>
      <c r="T25726" s="73"/>
      <c r="U25726" s="73"/>
      <c r="V25726" s="73"/>
      <c r="X25726" s="12"/>
    </row>
    <row r="25727" spans="2:24" x14ac:dyDescent="0.3">
      <c r="B25727" s="73"/>
      <c r="D25727" s="73"/>
      <c r="P25727" s="73"/>
      <c r="T25727" s="73"/>
      <c r="U25727" s="73"/>
      <c r="V25727" s="73"/>
      <c r="X25727" s="12"/>
    </row>
    <row r="25728" spans="2:24" x14ac:dyDescent="0.3">
      <c r="B25728" s="73"/>
      <c r="D25728" s="73"/>
      <c r="P25728" s="73"/>
      <c r="T25728" s="73"/>
      <c r="U25728" s="73"/>
      <c r="V25728" s="73"/>
      <c r="X25728" s="12"/>
    </row>
    <row r="25729" spans="2:24" x14ac:dyDescent="0.3">
      <c r="B25729" s="73"/>
      <c r="D25729" s="73"/>
      <c r="P25729" s="73"/>
      <c r="T25729" s="73"/>
      <c r="U25729" s="73"/>
      <c r="V25729" s="73"/>
      <c r="X25729" s="12"/>
    </row>
    <row r="25730" spans="2:24" x14ac:dyDescent="0.3">
      <c r="B25730" s="73"/>
      <c r="D25730" s="73"/>
      <c r="P25730" s="73"/>
      <c r="T25730" s="73"/>
      <c r="U25730" s="73"/>
      <c r="V25730" s="73"/>
      <c r="X25730" s="12"/>
    </row>
    <row r="25731" spans="2:24" x14ac:dyDescent="0.3">
      <c r="B25731" s="73"/>
      <c r="D25731" s="73"/>
      <c r="P25731" s="73"/>
      <c r="T25731" s="73"/>
      <c r="U25731" s="73"/>
      <c r="V25731" s="73"/>
      <c r="X25731" s="12"/>
    </row>
    <row r="25732" spans="2:24" x14ac:dyDescent="0.3">
      <c r="B25732" s="73"/>
      <c r="D25732" s="73"/>
      <c r="P25732" s="73"/>
      <c r="T25732" s="73"/>
      <c r="U25732" s="73"/>
      <c r="V25732" s="73"/>
      <c r="X25732" s="12"/>
    </row>
    <row r="25733" spans="2:24" x14ac:dyDescent="0.3">
      <c r="B25733" s="73"/>
      <c r="D25733" s="73"/>
      <c r="P25733" s="73"/>
      <c r="T25733" s="73"/>
      <c r="U25733" s="73"/>
      <c r="V25733" s="73"/>
      <c r="X25733" s="12"/>
    </row>
    <row r="25734" spans="2:24" x14ac:dyDescent="0.3">
      <c r="B25734" s="73"/>
      <c r="D25734" s="73"/>
      <c r="P25734" s="73"/>
      <c r="T25734" s="73"/>
      <c r="U25734" s="73"/>
      <c r="V25734" s="73"/>
      <c r="X25734" s="12"/>
    </row>
    <row r="25735" spans="2:24" x14ac:dyDescent="0.3">
      <c r="B25735" s="73"/>
      <c r="D25735" s="73"/>
      <c r="P25735" s="73"/>
      <c r="T25735" s="73"/>
      <c r="U25735" s="73"/>
      <c r="V25735" s="73"/>
      <c r="X25735" s="12"/>
    </row>
    <row r="25736" spans="2:24" x14ac:dyDescent="0.3">
      <c r="B25736" s="73"/>
      <c r="D25736" s="73"/>
      <c r="P25736" s="73"/>
      <c r="T25736" s="73"/>
      <c r="U25736" s="73"/>
      <c r="V25736" s="73"/>
      <c r="X25736" s="12"/>
    </row>
    <row r="25737" spans="2:24" x14ac:dyDescent="0.3">
      <c r="B25737" s="73"/>
      <c r="D25737" s="73"/>
      <c r="P25737" s="73"/>
      <c r="T25737" s="73"/>
      <c r="U25737" s="73"/>
      <c r="V25737" s="73"/>
      <c r="X25737" s="12"/>
    </row>
    <row r="25738" spans="2:24" x14ac:dyDescent="0.3">
      <c r="B25738" s="73"/>
      <c r="D25738" s="73"/>
      <c r="P25738" s="73"/>
      <c r="T25738" s="73"/>
      <c r="U25738" s="73"/>
      <c r="V25738" s="73"/>
      <c r="X25738" s="12"/>
    </row>
    <row r="25739" spans="2:24" x14ac:dyDescent="0.3">
      <c r="B25739" s="73"/>
      <c r="D25739" s="73"/>
      <c r="P25739" s="73"/>
      <c r="T25739" s="73"/>
      <c r="U25739" s="73"/>
      <c r="V25739" s="73"/>
      <c r="X25739" s="12"/>
    </row>
    <row r="25740" spans="2:24" x14ac:dyDescent="0.3">
      <c r="B25740" s="73"/>
      <c r="D25740" s="73"/>
      <c r="P25740" s="73"/>
      <c r="T25740" s="73"/>
      <c r="U25740" s="73"/>
      <c r="V25740" s="73"/>
      <c r="X25740" s="12"/>
    </row>
    <row r="25741" spans="2:24" x14ac:dyDescent="0.3">
      <c r="B25741" s="73"/>
      <c r="D25741" s="73"/>
      <c r="P25741" s="73"/>
      <c r="T25741" s="73"/>
      <c r="U25741" s="73"/>
      <c r="V25741" s="73"/>
      <c r="X25741" s="12"/>
    </row>
    <row r="25742" spans="2:24" x14ac:dyDescent="0.3">
      <c r="B25742" s="73"/>
      <c r="D25742" s="73"/>
      <c r="P25742" s="73"/>
      <c r="T25742" s="73"/>
      <c r="U25742" s="73"/>
      <c r="V25742" s="73"/>
      <c r="X25742" s="12"/>
    </row>
    <row r="25743" spans="2:24" x14ac:dyDescent="0.3">
      <c r="B25743" s="73"/>
      <c r="D25743" s="73"/>
      <c r="P25743" s="73"/>
      <c r="T25743" s="73"/>
      <c r="U25743" s="73"/>
      <c r="V25743" s="73"/>
      <c r="X25743" s="12"/>
    </row>
    <row r="25744" spans="2:24" x14ac:dyDescent="0.3">
      <c r="B25744" s="73"/>
      <c r="D25744" s="73"/>
      <c r="P25744" s="73"/>
      <c r="T25744" s="73"/>
      <c r="U25744" s="73"/>
      <c r="V25744" s="73"/>
      <c r="X25744" s="12"/>
    </row>
    <row r="25745" spans="2:24" x14ac:dyDescent="0.3">
      <c r="B25745" s="73"/>
      <c r="D25745" s="73"/>
      <c r="P25745" s="73"/>
      <c r="T25745" s="73"/>
      <c r="U25745" s="73"/>
      <c r="V25745" s="73"/>
      <c r="X25745" s="12"/>
    </row>
    <row r="25746" spans="2:24" x14ac:dyDescent="0.3">
      <c r="B25746" s="73"/>
      <c r="D25746" s="73"/>
      <c r="P25746" s="73"/>
      <c r="T25746" s="73"/>
      <c r="U25746" s="73"/>
      <c r="V25746" s="73"/>
      <c r="X25746" s="12"/>
    </row>
    <row r="25747" spans="2:24" x14ac:dyDescent="0.3">
      <c r="B25747" s="73"/>
      <c r="D25747" s="73"/>
      <c r="P25747" s="73"/>
      <c r="T25747" s="73"/>
      <c r="U25747" s="73"/>
      <c r="V25747" s="73"/>
      <c r="X25747" s="12"/>
    </row>
    <row r="25748" spans="2:24" x14ac:dyDescent="0.3">
      <c r="B25748" s="73"/>
      <c r="D25748" s="73"/>
      <c r="P25748" s="73"/>
      <c r="T25748" s="73"/>
      <c r="U25748" s="73"/>
      <c r="V25748" s="73"/>
      <c r="X25748" s="12"/>
    </row>
    <row r="25749" spans="2:24" x14ac:dyDescent="0.3">
      <c r="B25749" s="73"/>
      <c r="D25749" s="73"/>
      <c r="P25749" s="73"/>
      <c r="T25749" s="73"/>
      <c r="U25749" s="73"/>
      <c r="V25749" s="73"/>
      <c r="X25749" s="12"/>
    </row>
    <row r="25750" spans="2:24" x14ac:dyDescent="0.3">
      <c r="B25750" s="73"/>
      <c r="D25750" s="73"/>
      <c r="P25750" s="73"/>
      <c r="T25750" s="73"/>
      <c r="U25750" s="73"/>
      <c r="V25750" s="73"/>
      <c r="X25750" s="12"/>
    </row>
    <row r="25751" spans="2:24" x14ac:dyDescent="0.3">
      <c r="B25751" s="73"/>
      <c r="D25751" s="73"/>
      <c r="P25751" s="73"/>
      <c r="T25751" s="73"/>
      <c r="U25751" s="73"/>
      <c r="V25751" s="73"/>
      <c r="X25751" s="12"/>
    </row>
    <row r="25752" spans="2:24" x14ac:dyDescent="0.3">
      <c r="B25752" s="73"/>
      <c r="D25752" s="73"/>
      <c r="P25752" s="73"/>
      <c r="T25752" s="73"/>
      <c r="U25752" s="73"/>
      <c r="V25752" s="73"/>
      <c r="X25752" s="12"/>
    </row>
    <row r="25753" spans="2:24" x14ac:dyDescent="0.3">
      <c r="B25753" s="73"/>
      <c r="D25753" s="73"/>
      <c r="P25753" s="73"/>
      <c r="T25753" s="73"/>
      <c r="U25753" s="73"/>
      <c r="V25753" s="73"/>
      <c r="X25753" s="12"/>
    </row>
    <row r="25754" spans="2:24" x14ac:dyDescent="0.3">
      <c r="B25754" s="73"/>
      <c r="D25754" s="73"/>
      <c r="P25754" s="73"/>
      <c r="T25754" s="73"/>
      <c r="U25754" s="73"/>
      <c r="V25754" s="73"/>
      <c r="X25754" s="12"/>
    </row>
    <row r="25755" spans="2:24" x14ac:dyDescent="0.3">
      <c r="B25755" s="73"/>
      <c r="D25755" s="73"/>
      <c r="P25755" s="73"/>
      <c r="T25755" s="73"/>
      <c r="U25755" s="73"/>
      <c r="V25755" s="73"/>
      <c r="X25755" s="12"/>
    </row>
    <row r="25756" spans="2:24" x14ac:dyDescent="0.3">
      <c r="B25756" s="73"/>
      <c r="D25756" s="73"/>
      <c r="P25756" s="73"/>
      <c r="T25756" s="73"/>
      <c r="U25756" s="73"/>
      <c r="V25756" s="73"/>
      <c r="X25756" s="12"/>
    </row>
    <row r="25757" spans="2:24" x14ac:dyDescent="0.3">
      <c r="B25757" s="73"/>
      <c r="D25757" s="73"/>
      <c r="P25757" s="73"/>
      <c r="T25757" s="73"/>
      <c r="U25757" s="73"/>
      <c r="V25757" s="73"/>
      <c r="X25757" s="12"/>
    </row>
    <row r="25758" spans="2:24" x14ac:dyDescent="0.3">
      <c r="B25758" s="73"/>
      <c r="D25758" s="73"/>
      <c r="P25758" s="73"/>
      <c r="T25758" s="73"/>
      <c r="U25758" s="73"/>
      <c r="V25758" s="73"/>
      <c r="X25758" s="12"/>
    </row>
    <row r="25759" spans="2:24" x14ac:dyDescent="0.3">
      <c r="B25759" s="73"/>
      <c r="D25759" s="73"/>
      <c r="P25759" s="73"/>
      <c r="T25759" s="73"/>
      <c r="U25759" s="73"/>
      <c r="V25759" s="73"/>
      <c r="X25759" s="12"/>
    </row>
    <row r="25760" spans="2:24" x14ac:dyDescent="0.3">
      <c r="B25760" s="73"/>
      <c r="D25760" s="73"/>
      <c r="P25760" s="73"/>
      <c r="T25760" s="73"/>
      <c r="U25760" s="73"/>
      <c r="V25760" s="73"/>
      <c r="X25760" s="12"/>
    </row>
    <row r="25761" spans="2:24" x14ac:dyDescent="0.3">
      <c r="B25761" s="73"/>
      <c r="D25761" s="73"/>
      <c r="P25761" s="73"/>
      <c r="T25761" s="73"/>
      <c r="U25761" s="73"/>
      <c r="V25761" s="73"/>
      <c r="X25761" s="12"/>
    </row>
    <row r="25762" spans="2:24" x14ac:dyDescent="0.3">
      <c r="B25762" s="73"/>
      <c r="D25762" s="73"/>
      <c r="P25762" s="73"/>
      <c r="T25762" s="73"/>
      <c r="U25762" s="73"/>
      <c r="V25762" s="73"/>
      <c r="X25762" s="12"/>
    </row>
    <row r="25763" spans="2:24" x14ac:dyDescent="0.3">
      <c r="B25763" s="73"/>
      <c r="D25763" s="73"/>
      <c r="P25763" s="73"/>
      <c r="T25763" s="73"/>
      <c r="U25763" s="73"/>
      <c r="V25763" s="73"/>
      <c r="X25763" s="12"/>
    </row>
    <row r="25764" spans="2:24" x14ac:dyDescent="0.3">
      <c r="B25764" s="73"/>
      <c r="D25764" s="73"/>
      <c r="P25764" s="73"/>
      <c r="T25764" s="73"/>
      <c r="U25764" s="73"/>
      <c r="V25764" s="73"/>
      <c r="X25764" s="12"/>
    </row>
    <row r="25765" spans="2:24" x14ac:dyDescent="0.3">
      <c r="B25765" s="73"/>
      <c r="D25765" s="73"/>
      <c r="P25765" s="73"/>
      <c r="T25765" s="73"/>
      <c r="U25765" s="73"/>
      <c r="V25765" s="73"/>
      <c r="X25765" s="12"/>
    </row>
    <row r="25766" spans="2:24" x14ac:dyDescent="0.3">
      <c r="B25766" s="73"/>
      <c r="D25766" s="73"/>
      <c r="P25766" s="73"/>
      <c r="T25766" s="73"/>
      <c r="U25766" s="73"/>
      <c r="V25766" s="73"/>
      <c r="X25766" s="12"/>
    </row>
    <row r="25767" spans="2:24" x14ac:dyDescent="0.3">
      <c r="B25767" s="73"/>
      <c r="D25767" s="73"/>
      <c r="P25767" s="73"/>
      <c r="T25767" s="73"/>
      <c r="U25767" s="73"/>
      <c r="V25767" s="73"/>
      <c r="X25767" s="12"/>
    </row>
    <row r="25768" spans="2:24" x14ac:dyDescent="0.3">
      <c r="B25768" s="73"/>
      <c r="D25768" s="73"/>
      <c r="P25768" s="73"/>
      <c r="T25768" s="73"/>
      <c r="U25768" s="73"/>
      <c r="V25768" s="73"/>
      <c r="X25768" s="12"/>
    </row>
    <row r="25769" spans="2:24" x14ac:dyDescent="0.3">
      <c r="B25769" s="73"/>
      <c r="D25769" s="73"/>
      <c r="P25769" s="73"/>
      <c r="T25769" s="73"/>
      <c r="U25769" s="73"/>
      <c r="V25769" s="73"/>
      <c r="X25769" s="12"/>
    </row>
    <row r="25770" spans="2:24" x14ac:dyDescent="0.3">
      <c r="B25770" s="73"/>
      <c r="D25770" s="73"/>
      <c r="P25770" s="73"/>
      <c r="T25770" s="73"/>
      <c r="U25770" s="73"/>
      <c r="V25770" s="73"/>
      <c r="X25770" s="12"/>
    </row>
    <row r="25771" spans="2:24" x14ac:dyDescent="0.3">
      <c r="B25771" s="73"/>
      <c r="D25771" s="73"/>
      <c r="P25771" s="73"/>
      <c r="T25771" s="73"/>
      <c r="U25771" s="73"/>
      <c r="V25771" s="73"/>
      <c r="X25771" s="12"/>
    </row>
    <row r="25772" spans="2:24" x14ac:dyDescent="0.3">
      <c r="B25772" s="73"/>
      <c r="D25772" s="73"/>
      <c r="P25772" s="73"/>
      <c r="T25772" s="73"/>
      <c r="U25772" s="73"/>
      <c r="V25772" s="73"/>
      <c r="X25772" s="12"/>
    </row>
    <row r="25773" spans="2:24" x14ac:dyDescent="0.3">
      <c r="B25773" s="73"/>
      <c r="D25773" s="73"/>
      <c r="P25773" s="73"/>
      <c r="T25773" s="73"/>
      <c r="U25773" s="73"/>
      <c r="V25773" s="73"/>
      <c r="X25773" s="12"/>
    </row>
    <row r="25774" spans="2:24" x14ac:dyDescent="0.3">
      <c r="B25774" s="73"/>
      <c r="D25774" s="73"/>
      <c r="P25774" s="73"/>
      <c r="T25774" s="73"/>
      <c r="U25774" s="73"/>
      <c r="V25774" s="73"/>
      <c r="X25774" s="12"/>
    </row>
    <row r="25775" spans="2:24" x14ac:dyDescent="0.3">
      <c r="B25775" s="73"/>
      <c r="D25775" s="73"/>
      <c r="P25775" s="73"/>
      <c r="T25775" s="73"/>
      <c r="U25775" s="73"/>
      <c r="V25775" s="73"/>
      <c r="X25775" s="12"/>
    </row>
    <row r="25776" spans="2:24" x14ac:dyDescent="0.3">
      <c r="B25776" s="73"/>
      <c r="D25776" s="73"/>
      <c r="P25776" s="73"/>
      <c r="T25776" s="73"/>
      <c r="U25776" s="73"/>
      <c r="V25776" s="73"/>
      <c r="X25776" s="12"/>
    </row>
    <row r="25777" spans="2:24" x14ac:dyDescent="0.3">
      <c r="B25777" s="73"/>
      <c r="D25777" s="73"/>
      <c r="P25777" s="73"/>
      <c r="T25777" s="73"/>
      <c r="U25777" s="73"/>
      <c r="V25777" s="73"/>
      <c r="X25777" s="12"/>
    </row>
    <row r="25778" spans="2:24" x14ac:dyDescent="0.3">
      <c r="B25778" s="73"/>
      <c r="D25778" s="73"/>
      <c r="P25778" s="73"/>
      <c r="T25778" s="73"/>
      <c r="U25778" s="73"/>
      <c r="V25778" s="73"/>
      <c r="X25778" s="12"/>
    </row>
    <row r="25779" spans="2:24" x14ac:dyDescent="0.3">
      <c r="B25779" s="73"/>
      <c r="D25779" s="73"/>
      <c r="P25779" s="73"/>
      <c r="T25779" s="73"/>
      <c r="U25779" s="73"/>
      <c r="V25779" s="73"/>
      <c r="X25779" s="12"/>
    </row>
    <row r="25780" spans="2:24" x14ac:dyDescent="0.3">
      <c r="B25780" s="73"/>
      <c r="D25780" s="73"/>
      <c r="P25780" s="73"/>
      <c r="T25780" s="73"/>
      <c r="U25780" s="73"/>
      <c r="V25780" s="73"/>
      <c r="X25780" s="12"/>
    </row>
    <row r="25781" spans="2:24" x14ac:dyDescent="0.3">
      <c r="B25781" s="73"/>
      <c r="D25781" s="73"/>
      <c r="P25781" s="73"/>
      <c r="T25781" s="73"/>
      <c r="U25781" s="73"/>
      <c r="V25781" s="73"/>
      <c r="X25781" s="12"/>
    </row>
    <row r="25782" spans="2:24" x14ac:dyDescent="0.3">
      <c r="B25782" s="73"/>
      <c r="D25782" s="73"/>
      <c r="P25782" s="73"/>
      <c r="T25782" s="73"/>
      <c r="U25782" s="73"/>
      <c r="V25782" s="73"/>
      <c r="X25782" s="12"/>
    </row>
    <row r="25783" spans="2:24" x14ac:dyDescent="0.3">
      <c r="B25783" s="73"/>
      <c r="D25783" s="73"/>
      <c r="P25783" s="73"/>
      <c r="T25783" s="73"/>
      <c r="U25783" s="73"/>
      <c r="V25783" s="73"/>
      <c r="X25783" s="12"/>
    </row>
    <row r="25784" spans="2:24" x14ac:dyDescent="0.3">
      <c r="B25784" s="73"/>
      <c r="D25784" s="73"/>
      <c r="P25784" s="73"/>
      <c r="T25784" s="73"/>
      <c r="U25784" s="73"/>
      <c r="V25784" s="73"/>
      <c r="X25784" s="12"/>
    </row>
    <row r="25785" spans="2:24" x14ac:dyDescent="0.3">
      <c r="B25785" s="73"/>
      <c r="D25785" s="73"/>
      <c r="P25785" s="73"/>
      <c r="T25785" s="73"/>
      <c r="U25785" s="73"/>
      <c r="V25785" s="73"/>
      <c r="X25785" s="12"/>
    </row>
    <row r="25786" spans="2:24" x14ac:dyDescent="0.3">
      <c r="B25786" s="73"/>
      <c r="D25786" s="73"/>
      <c r="P25786" s="73"/>
      <c r="T25786" s="73"/>
      <c r="U25786" s="73"/>
      <c r="V25786" s="73"/>
      <c r="X25786" s="12"/>
    </row>
    <row r="25787" spans="2:24" x14ac:dyDescent="0.3">
      <c r="B25787" s="73"/>
      <c r="D25787" s="73"/>
      <c r="P25787" s="73"/>
      <c r="T25787" s="73"/>
      <c r="U25787" s="73"/>
      <c r="V25787" s="73"/>
      <c r="X25787" s="12"/>
    </row>
    <row r="25788" spans="2:24" x14ac:dyDescent="0.3">
      <c r="B25788" s="73"/>
      <c r="D25788" s="73"/>
      <c r="P25788" s="73"/>
      <c r="T25788" s="73"/>
      <c r="U25788" s="73"/>
      <c r="V25788" s="73"/>
      <c r="X25788" s="12"/>
    </row>
    <row r="25789" spans="2:24" x14ac:dyDescent="0.3">
      <c r="B25789" s="73"/>
      <c r="D25789" s="73"/>
      <c r="P25789" s="73"/>
      <c r="T25789" s="73"/>
      <c r="U25789" s="73"/>
      <c r="V25789" s="73"/>
      <c r="X25789" s="12"/>
    </row>
    <row r="25790" spans="2:24" x14ac:dyDescent="0.3">
      <c r="B25790" s="73"/>
      <c r="D25790" s="73"/>
      <c r="P25790" s="73"/>
      <c r="T25790" s="73"/>
      <c r="U25790" s="73"/>
      <c r="V25790" s="73"/>
      <c r="X25790" s="12"/>
    </row>
    <row r="25791" spans="2:24" x14ac:dyDescent="0.3">
      <c r="B25791" s="73"/>
      <c r="D25791" s="73"/>
      <c r="P25791" s="73"/>
      <c r="T25791" s="73"/>
      <c r="U25791" s="73"/>
      <c r="V25791" s="73"/>
      <c r="X25791" s="12"/>
    </row>
    <row r="25792" spans="2:24" x14ac:dyDescent="0.3">
      <c r="B25792" s="73"/>
      <c r="D25792" s="73"/>
      <c r="P25792" s="73"/>
      <c r="T25792" s="73"/>
      <c r="U25792" s="73"/>
      <c r="V25792" s="73"/>
      <c r="X25792" s="12"/>
    </row>
    <row r="25793" spans="2:24" x14ac:dyDescent="0.3">
      <c r="B25793" s="73"/>
      <c r="D25793" s="73"/>
      <c r="P25793" s="73"/>
      <c r="T25793" s="73"/>
      <c r="U25793" s="73"/>
      <c r="V25793" s="73"/>
      <c r="X25793" s="12"/>
    </row>
    <row r="25794" spans="2:24" x14ac:dyDescent="0.3">
      <c r="B25794" s="73"/>
      <c r="D25794" s="73"/>
      <c r="P25794" s="73"/>
      <c r="T25794" s="73"/>
      <c r="U25794" s="73"/>
      <c r="V25794" s="73"/>
      <c r="X25794" s="12"/>
    </row>
    <row r="25795" spans="2:24" x14ac:dyDescent="0.3">
      <c r="B25795" s="73"/>
      <c r="D25795" s="73"/>
      <c r="P25795" s="73"/>
      <c r="T25795" s="73"/>
      <c r="U25795" s="73"/>
      <c r="V25795" s="73"/>
      <c r="X25795" s="12"/>
    </row>
    <row r="25796" spans="2:24" x14ac:dyDescent="0.3">
      <c r="B25796" s="73"/>
      <c r="D25796" s="73"/>
      <c r="P25796" s="73"/>
      <c r="T25796" s="73"/>
      <c r="U25796" s="73"/>
      <c r="V25796" s="73"/>
      <c r="X25796" s="12"/>
    </row>
    <row r="25797" spans="2:24" x14ac:dyDescent="0.3">
      <c r="B25797" s="73"/>
      <c r="D25797" s="73"/>
      <c r="P25797" s="73"/>
      <c r="T25797" s="73"/>
      <c r="U25797" s="73"/>
      <c r="V25797" s="73"/>
      <c r="X25797" s="12"/>
    </row>
    <row r="25798" spans="2:24" x14ac:dyDescent="0.3">
      <c r="B25798" s="73"/>
      <c r="D25798" s="73"/>
      <c r="P25798" s="73"/>
      <c r="T25798" s="73"/>
      <c r="U25798" s="73"/>
      <c r="V25798" s="73"/>
      <c r="X25798" s="12"/>
    </row>
    <row r="25799" spans="2:24" x14ac:dyDescent="0.3">
      <c r="B25799" s="73"/>
      <c r="D25799" s="73"/>
      <c r="P25799" s="73"/>
      <c r="T25799" s="73"/>
      <c r="U25799" s="73"/>
      <c r="V25799" s="73"/>
      <c r="X25799" s="12"/>
    </row>
    <row r="25800" spans="2:24" x14ac:dyDescent="0.3">
      <c r="B25800" s="73"/>
      <c r="D25800" s="73"/>
      <c r="P25800" s="73"/>
      <c r="T25800" s="73"/>
      <c r="U25800" s="73"/>
      <c r="V25800" s="73"/>
      <c r="X25800" s="12"/>
    </row>
    <row r="25801" spans="2:24" x14ac:dyDescent="0.3">
      <c r="B25801" s="73"/>
      <c r="D25801" s="73"/>
      <c r="P25801" s="73"/>
      <c r="T25801" s="73"/>
      <c r="U25801" s="73"/>
      <c r="V25801" s="73"/>
      <c r="X25801" s="12"/>
    </row>
    <row r="25802" spans="2:24" x14ac:dyDescent="0.3">
      <c r="B25802" s="73"/>
      <c r="D25802" s="73"/>
      <c r="P25802" s="73"/>
      <c r="T25802" s="73"/>
      <c r="U25802" s="73"/>
      <c r="V25802" s="73"/>
      <c r="X25802" s="12"/>
    </row>
    <row r="25803" spans="2:24" x14ac:dyDescent="0.3">
      <c r="B25803" s="73"/>
      <c r="D25803" s="73"/>
      <c r="P25803" s="73"/>
      <c r="T25803" s="73"/>
      <c r="U25803" s="73"/>
      <c r="V25803" s="73"/>
      <c r="X25803" s="12"/>
    </row>
    <row r="25804" spans="2:24" x14ac:dyDescent="0.3">
      <c r="B25804" s="73"/>
      <c r="D25804" s="73"/>
      <c r="P25804" s="73"/>
      <c r="T25804" s="73"/>
      <c r="U25804" s="73"/>
      <c r="V25804" s="73"/>
      <c r="X25804" s="12"/>
    </row>
    <row r="25805" spans="2:24" x14ac:dyDescent="0.3">
      <c r="B25805" s="73"/>
      <c r="D25805" s="73"/>
      <c r="P25805" s="73"/>
      <c r="T25805" s="73"/>
      <c r="U25805" s="73"/>
      <c r="V25805" s="73"/>
      <c r="X25805" s="12"/>
    </row>
    <row r="25806" spans="2:24" x14ac:dyDescent="0.3">
      <c r="B25806" s="73"/>
      <c r="D25806" s="73"/>
      <c r="P25806" s="73"/>
      <c r="T25806" s="73"/>
      <c r="U25806" s="73"/>
      <c r="V25806" s="73"/>
      <c r="X25806" s="12"/>
    </row>
    <row r="25807" spans="2:24" x14ac:dyDescent="0.3">
      <c r="B25807" s="73"/>
      <c r="D25807" s="73"/>
      <c r="P25807" s="73"/>
      <c r="T25807" s="73"/>
      <c r="U25807" s="73"/>
      <c r="V25807" s="73"/>
      <c r="X25807" s="12"/>
    </row>
    <row r="25808" spans="2:24" x14ac:dyDescent="0.3">
      <c r="B25808" s="73"/>
      <c r="D25808" s="73"/>
      <c r="P25808" s="73"/>
      <c r="T25808" s="73"/>
      <c r="U25808" s="73"/>
      <c r="V25808" s="73"/>
      <c r="X25808" s="12"/>
    </row>
    <row r="25809" spans="2:24" x14ac:dyDescent="0.3">
      <c r="B25809" s="73"/>
      <c r="D25809" s="73"/>
      <c r="P25809" s="73"/>
      <c r="T25809" s="73"/>
      <c r="U25809" s="73"/>
      <c r="V25809" s="73"/>
      <c r="X25809" s="12"/>
    </row>
    <row r="25810" spans="2:24" x14ac:dyDescent="0.3">
      <c r="B25810" s="73"/>
      <c r="D25810" s="73"/>
      <c r="P25810" s="73"/>
      <c r="T25810" s="73"/>
      <c r="U25810" s="73"/>
      <c r="V25810" s="73"/>
      <c r="X25810" s="12"/>
    </row>
    <row r="25811" spans="2:24" x14ac:dyDescent="0.3">
      <c r="B25811" s="73"/>
      <c r="D25811" s="73"/>
      <c r="P25811" s="73"/>
      <c r="T25811" s="73"/>
      <c r="U25811" s="73"/>
      <c r="V25811" s="73"/>
      <c r="X25811" s="12"/>
    </row>
    <row r="25812" spans="2:24" x14ac:dyDescent="0.3">
      <c r="B25812" s="73"/>
      <c r="D25812" s="73"/>
      <c r="P25812" s="73"/>
      <c r="T25812" s="73"/>
      <c r="U25812" s="73"/>
      <c r="V25812" s="73"/>
      <c r="X25812" s="12"/>
    </row>
    <row r="25813" spans="2:24" x14ac:dyDescent="0.3">
      <c r="B25813" s="73"/>
      <c r="D25813" s="73"/>
      <c r="P25813" s="73"/>
      <c r="T25813" s="73"/>
      <c r="U25813" s="73"/>
      <c r="V25813" s="73"/>
      <c r="X25813" s="12"/>
    </row>
    <row r="25814" spans="2:24" x14ac:dyDescent="0.3">
      <c r="B25814" s="73"/>
      <c r="D25814" s="73"/>
      <c r="P25814" s="73"/>
      <c r="T25814" s="73"/>
      <c r="U25814" s="73"/>
      <c r="V25814" s="73"/>
      <c r="X25814" s="12"/>
    </row>
    <row r="25815" spans="2:24" x14ac:dyDescent="0.3">
      <c r="B25815" s="73"/>
      <c r="D25815" s="73"/>
      <c r="P25815" s="73"/>
      <c r="T25815" s="73"/>
      <c r="U25815" s="73"/>
      <c r="V25815" s="73"/>
      <c r="X25815" s="12"/>
    </row>
    <row r="25816" spans="2:24" x14ac:dyDescent="0.3">
      <c r="B25816" s="73"/>
      <c r="D25816" s="73"/>
      <c r="P25816" s="73"/>
      <c r="T25816" s="73"/>
      <c r="U25816" s="73"/>
      <c r="V25816" s="73"/>
      <c r="X25816" s="12"/>
    </row>
    <row r="25817" spans="2:24" x14ac:dyDescent="0.3">
      <c r="B25817" s="73"/>
      <c r="D25817" s="73"/>
      <c r="P25817" s="73"/>
      <c r="T25817" s="73"/>
      <c r="U25817" s="73"/>
      <c r="V25817" s="73"/>
      <c r="X25817" s="12"/>
    </row>
    <row r="25818" spans="2:24" x14ac:dyDescent="0.3">
      <c r="B25818" s="73"/>
      <c r="D25818" s="73"/>
      <c r="P25818" s="73"/>
      <c r="T25818" s="73"/>
      <c r="U25818" s="73"/>
      <c r="V25818" s="73"/>
      <c r="X25818" s="12"/>
    </row>
    <row r="25819" spans="2:24" x14ac:dyDescent="0.3">
      <c r="B25819" s="73"/>
      <c r="D25819" s="73"/>
      <c r="P25819" s="73"/>
      <c r="T25819" s="73"/>
      <c r="U25819" s="73"/>
      <c r="V25819" s="73"/>
      <c r="X25819" s="12"/>
    </row>
    <row r="25820" spans="2:24" x14ac:dyDescent="0.3">
      <c r="B25820" s="73"/>
      <c r="D25820" s="73"/>
      <c r="P25820" s="73"/>
      <c r="T25820" s="73"/>
      <c r="U25820" s="73"/>
      <c r="V25820" s="73"/>
      <c r="X25820" s="12"/>
    </row>
    <row r="25821" spans="2:24" x14ac:dyDescent="0.3">
      <c r="B25821" s="73"/>
      <c r="D25821" s="73"/>
      <c r="P25821" s="73"/>
      <c r="T25821" s="73"/>
      <c r="U25821" s="73"/>
      <c r="V25821" s="73"/>
      <c r="X25821" s="12"/>
    </row>
    <row r="25822" spans="2:24" x14ac:dyDescent="0.3">
      <c r="B25822" s="73"/>
      <c r="D25822" s="73"/>
      <c r="P25822" s="73"/>
      <c r="T25822" s="73"/>
      <c r="U25822" s="73"/>
      <c r="V25822" s="73"/>
      <c r="X25822" s="12"/>
    </row>
    <row r="25823" spans="2:24" x14ac:dyDescent="0.3">
      <c r="B25823" s="73"/>
      <c r="D25823" s="73"/>
      <c r="P25823" s="73"/>
      <c r="T25823" s="73"/>
      <c r="U25823" s="73"/>
      <c r="V25823" s="73"/>
      <c r="X25823" s="12"/>
    </row>
    <row r="25824" spans="2:24" x14ac:dyDescent="0.3">
      <c r="B25824" s="73"/>
      <c r="D25824" s="73"/>
      <c r="P25824" s="73"/>
      <c r="T25824" s="73"/>
      <c r="U25824" s="73"/>
      <c r="V25824" s="73"/>
      <c r="X25824" s="12"/>
    </row>
    <row r="25825" spans="2:24" x14ac:dyDescent="0.3">
      <c r="B25825" s="73"/>
      <c r="D25825" s="73"/>
      <c r="P25825" s="73"/>
      <c r="T25825" s="73"/>
      <c r="U25825" s="73"/>
      <c r="V25825" s="73"/>
      <c r="X25825" s="12"/>
    </row>
    <row r="25826" spans="2:24" x14ac:dyDescent="0.3">
      <c r="B25826" s="73"/>
      <c r="D25826" s="73"/>
      <c r="P25826" s="73"/>
      <c r="T25826" s="73"/>
      <c r="U25826" s="73"/>
      <c r="V25826" s="73"/>
      <c r="X25826" s="12"/>
    </row>
    <row r="25827" spans="2:24" x14ac:dyDescent="0.3">
      <c r="B25827" s="73"/>
      <c r="D25827" s="73"/>
      <c r="P25827" s="73"/>
      <c r="T25827" s="73"/>
      <c r="U25827" s="73"/>
      <c r="V25827" s="73"/>
      <c r="X25827" s="12"/>
    </row>
    <row r="25828" spans="2:24" x14ac:dyDescent="0.3">
      <c r="B25828" s="73"/>
      <c r="D25828" s="73"/>
      <c r="P25828" s="73"/>
      <c r="T25828" s="73"/>
      <c r="U25828" s="73"/>
      <c r="V25828" s="73"/>
      <c r="X25828" s="12"/>
    </row>
    <row r="25829" spans="2:24" x14ac:dyDescent="0.3">
      <c r="B25829" s="73"/>
      <c r="D25829" s="73"/>
      <c r="P25829" s="73"/>
      <c r="T25829" s="73"/>
      <c r="U25829" s="73"/>
      <c r="V25829" s="73"/>
      <c r="X25829" s="12"/>
    </row>
    <row r="25830" spans="2:24" x14ac:dyDescent="0.3">
      <c r="B25830" s="73"/>
      <c r="D25830" s="73"/>
      <c r="P25830" s="73"/>
      <c r="T25830" s="73"/>
      <c r="U25830" s="73"/>
      <c r="V25830" s="73"/>
      <c r="X25830" s="12"/>
    </row>
    <row r="25831" spans="2:24" x14ac:dyDescent="0.3">
      <c r="B25831" s="73"/>
      <c r="D25831" s="73"/>
      <c r="P25831" s="73"/>
      <c r="T25831" s="73"/>
      <c r="U25831" s="73"/>
      <c r="V25831" s="73"/>
      <c r="X25831" s="12"/>
    </row>
    <row r="25832" spans="2:24" x14ac:dyDescent="0.3">
      <c r="B25832" s="73"/>
      <c r="D25832" s="73"/>
      <c r="P25832" s="73"/>
      <c r="T25832" s="73"/>
      <c r="U25832" s="73"/>
      <c r="V25832" s="73"/>
      <c r="X25832" s="12"/>
    </row>
    <row r="25833" spans="2:24" x14ac:dyDescent="0.3">
      <c r="B25833" s="73"/>
      <c r="D25833" s="73"/>
      <c r="P25833" s="73"/>
      <c r="T25833" s="73"/>
      <c r="U25833" s="73"/>
      <c r="V25833" s="73"/>
      <c r="X25833" s="12"/>
    </row>
    <row r="25834" spans="2:24" x14ac:dyDescent="0.3">
      <c r="B25834" s="73"/>
      <c r="D25834" s="73"/>
      <c r="P25834" s="73"/>
      <c r="T25834" s="73"/>
      <c r="U25834" s="73"/>
      <c r="V25834" s="73"/>
      <c r="X25834" s="12"/>
    </row>
    <row r="25835" spans="2:24" x14ac:dyDescent="0.3">
      <c r="B25835" s="73"/>
      <c r="D25835" s="73"/>
      <c r="P25835" s="73"/>
      <c r="T25835" s="73"/>
      <c r="U25835" s="73"/>
      <c r="V25835" s="73"/>
      <c r="X25835" s="12"/>
    </row>
    <row r="25836" spans="2:24" x14ac:dyDescent="0.3">
      <c r="B25836" s="73"/>
      <c r="D25836" s="73"/>
      <c r="P25836" s="73"/>
      <c r="T25836" s="73"/>
      <c r="U25836" s="73"/>
      <c r="V25836" s="73"/>
      <c r="X25836" s="12"/>
    </row>
    <row r="25837" spans="2:24" x14ac:dyDescent="0.3">
      <c r="B25837" s="73"/>
      <c r="D25837" s="73"/>
      <c r="P25837" s="73"/>
      <c r="T25837" s="73"/>
      <c r="U25837" s="73"/>
      <c r="V25837" s="73"/>
      <c r="X25837" s="12"/>
    </row>
    <row r="25838" spans="2:24" x14ac:dyDescent="0.3">
      <c r="B25838" s="73"/>
      <c r="D25838" s="73"/>
      <c r="P25838" s="73"/>
      <c r="T25838" s="73"/>
      <c r="U25838" s="73"/>
      <c r="V25838" s="73"/>
      <c r="X25838" s="12"/>
    </row>
    <row r="25839" spans="2:24" x14ac:dyDescent="0.3">
      <c r="B25839" s="73"/>
      <c r="D25839" s="73"/>
      <c r="P25839" s="73"/>
      <c r="T25839" s="73"/>
      <c r="U25839" s="73"/>
      <c r="V25839" s="73"/>
      <c r="X25839" s="12"/>
    </row>
    <row r="25840" spans="2:24" x14ac:dyDescent="0.3">
      <c r="B25840" s="73"/>
      <c r="D25840" s="73"/>
      <c r="P25840" s="73"/>
      <c r="T25840" s="73"/>
      <c r="U25840" s="73"/>
      <c r="V25840" s="73"/>
      <c r="X25840" s="12"/>
    </row>
    <row r="25841" spans="2:24" x14ac:dyDescent="0.3">
      <c r="B25841" s="73"/>
      <c r="D25841" s="73"/>
      <c r="P25841" s="73"/>
      <c r="T25841" s="73"/>
      <c r="U25841" s="73"/>
      <c r="V25841" s="73"/>
      <c r="X25841" s="12"/>
    </row>
    <row r="25842" spans="2:24" x14ac:dyDescent="0.3">
      <c r="B25842" s="73"/>
      <c r="D25842" s="73"/>
      <c r="P25842" s="73"/>
      <c r="T25842" s="73"/>
      <c r="U25842" s="73"/>
      <c r="V25842" s="73"/>
      <c r="X25842" s="12"/>
    </row>
    <row r="25843" spans="2:24" x14ac:dyDescent="0.3">
      <c r="B25843" s="73"/>
      <c r="D25843" s="73"/>
      <c r="P25843" s="73"/>
      <c r="T25843" s="73"/>
      <c r="U25843" s="73"/>
      <c r="V25843" s="73"/>
      <c r="X25843" s="12"/>
    </row>
    <row r="25844" spans="2:24" x14ac:dyDescent="0.3">
      <c r="B25844" s="73"/>
      <c r="D25844" s="73"/>
      <c r="P25844" s="73"/>
      <c r="T25844" s="73"/>
      <c r="U25844" s="73"/>
      <c r="V25844" s="73"/>
      <c r="X25844" s="12"/>
    </row>
    <row r="25845" spans="2:24" x14ac:dyDescent="0.3">
      <c r="B25845" s="73"/>
      <c r="D25845" s="73"/>
      <c r="P25845" s="73"/>
      <c r="T25845" s="73"/>
      <c r="U25845" s="73"/>
      <c r="V25845" s="73"/>
      <c r="X25845" s="12"/>
    </row>
    <row r="25846" spans="2:24" x14ac:dyDescent="0.3">
      <c r="B25846" s="73"/>
      <c r="D25846" s="73"/>
      <c r="P25846" s="73"/>
      <c r="T25846" s="73"/>
      <c r="U25846" s="73"/>
      <c r="V25846" s="73"/>
      <c r="X25846" s="12"/>
    </row>
    <row r="25847" spans="2:24" x14ac:dyDescent="0.3">
      <c r="B25847" s="73"/>
      <c r="D25847" s="73"/>
      <c r="P25847" s="73"/>
      <c r="T25847" s="73"/>
      <c r="U25847" s="73"/>
      <c r="V25847" s="73"/>
      <c r="X25847" s="12"/>
    </row>
    <row r="25848" spans="2:24" x14ac:dyDescent="0.3">
      <c r="B25848" s="73"/>
      <c r="D25848" s="73"/>
      <c r="P25848" s="73"/>
      <c r="T25848" s="73"/>
      <c r="U25848" s="73"/>
      <c r="V25848" s="73"/>
      <c r="X25848" s="12"/>
    </row>
    <row r="25849" spans="2:24" x14ac:dyDescent="0.3">
      <c r="B25849" s="73"/>
      <c r="D25849" s="73"/>
      <c r="P25849" s="73"/>
      <c r="T25849" s="73"/>
      <c r="U25849" s="73"/>
      <c r="V25849" s="73"/>
      <c r="X25849" s="12"/>
    </row>
    <row r="25850" spans="2:24" x14ac:dyDescent="0.3">
      <c r="B25850" s="73"/>
      <c r="D25850" s="73"/>
      <c r="P25850" s="73"/>
      <c r="T25850" s="73"/>
      <c r="U25850" s="73"/>
      <c r="V25850" s="73"/>
      <c r="X25850" s="12"/>
    </row>
    <row r="25851" spans="2:24" x14ac:dyDescent="0.3">
      <c r="B25851" s="73"/>
      <c r="D25851" s="73"/>
      <c r="P25851" s="73"/>
      <c r="T25851" s="73"/>
      <c r="U25851" s="73"/>
      <c r="V25851" s="73"/>
      <c r="X25851" s="12"/>
    </row>
    <row r="25852" spans="2:24" x14ac:dyDescent="0.3">
      <c r="B25852" s="73"/>
      <c r="D25852" s="73"/>
      <c r="P25852" s="73"/>
      <c r="T25852" s="73"/>
      <c r="U25852" s="73"/>
      <c r="V25852" s="73"/>
      <c r="X25852" s="12"/>
    </row>
    <row r="25853" spans="2:24" x14ac:dyDescent="0.3">
      <c r="B25853" s="73"/>
      <c r="D25853" s="73"/>
      <c r="P25853" s="73"/>
      <c r="T25853" s="73"/>
      <c r="U25853" s="73"/>
      <c r="V25853" s="73"/>
      <c r="X25853" s="12"/>
    </row>
    <row r="25854" spans="2:24" x14ac:dyDescent="0.3">
      <c r="B25854" s="73"/>
      <c r="D25854" s="73"/>
      <c r="P25854" s="73"/>
      <c r="T25854" s="73"/>
      <c r="U25854" s="73"/>
      <c r="V25854" s="73"/>
      <c r="X25854" s="12"/>
    </row>
    <row r="25855" spans="2:24" x14ac:dyDescent="0.3">
      <c r="B25855" s="73"/>
      <c r="D25855" s="73"/>
      <c r="P25855" s="73"/>
      <c r="T25855" s="73"/>
      <c r="U25855" s="73"/>
      <c r="V25855" s="73"/>
      <c r="X25855" s="12"/>
    </row>
    <row r="25856" spans="2:24" x14ac:dyDescent="0.3">
      <c r="B25856" s="73"/>
      <c r="D25856" s="73"/>
      <c r="P25856" s="73"/>
      <c r="T25856" s="73"/>
      <c r="U25856" s="73"/>
      <c r="V25856" s="73"/>
      <c r="X25856" s="12"/>
    </row>
    <row r="25857" spans="2:24" x14ac:dyDescent="0.3">
      <c r="B25857" s="73"/>
      <c r="D25857" s="73"/>
      <c r="P25857" s="73"/>
      <c r="T25857" s="73"/>
      <c r="U25857" s="73"/>
      <c r="V25857" s="73"/>
      <c r="X25857" s="12"/>
    </row>
    <row r="25858" spans="2:24" x14ac:dyDescent="0.3">
      <c r="B25858" s="73"/>
      <c r="D25858" s="73"/>
      <c r="P25858" s="73"/>
      <c r="T25858" s="73"/>
      <c r="U25858" s="73"/>
      <c r="V25858" s="73"/>
      <c r="X25858" s="12"/>
    </row>
    <row r="25859" spans="2:24" x14ac:dyDescent="0.3">
      <c r="B25859" s="73"/>
      <c r="D25859" s="73"/>
      <c r="P25859" s="73"/>
      <c r="T25859" s="73"/>
      <c r="U25859" s="73"/>
      <c r="V25859" s="73"/>
      <c r="X25859" s="12"/>
    </row>
    <row r="25860" spans="2:24" x14ac:dyDescent="0.3">
      <c r="B25860" s="73"/>
      <c r="D25860" s="73"/>
      <c r="P25860" s="73"/>
      <c r="T25860" s="73"/>
      <c r="U25860" s="73"/>
      <c r="V25860" s="73"/>
      <c r="X25860" s="12"/>
    </row>
    <row r="25861" spans="2:24" x14ac:dyDescent="0.3">
      <c r="B25861" s="73"/>
      <c r="D25861" s="73"/>
      <c r="P25861" s="73"/>
      <c r="T25861" s="73"/>
      <c r="U25861" s="73"/>
      <c r="V25861" s="73"/>
      <c r="X25861" s="12"/>
    </row>
    <row r="25862" spans="2:24" x14ac:dyDescent="0.3">
      <c r="B25862" s="73"/>
      <c r="D25862" s="73"/>
      <c r="P25862" s="73"/>
      <c r="T25862" s="73"/>
      <c r="U25862" s="73"/>
      <c r="V25862" s="73"/>
      <c r="X25862" s="12"/>
    </row>
    <row r="25863" spans="2:24" x14ac:dyDescent="0.3">
      <c r="B25863" s="73"/>
      <c r="D25863" s="73"/>
      <c r="P25863" s="73"/>
      <c r="T25863" s="73"/>
      <c r="U25863" s="73"/>
      <c r="V25863" s="73"/>
      <c r="X25863" s="12"/>
    </row>
    <row r="25864" spans="2:24" x14ac:dyDescent="0.3">
      <c r="B25864" s="73"/>
      <c r="D25864" s="73"/>
      <c r="P25864" s="73"/>
      <c r="T25864" s="73"/>
      <c r="U25864" s="73"/>
      <c r="V25864" s="73"/>
      <c r="X25864" s="12"/>
    </row>
    <row r="25865" spans="2:24" x14ac:dyDescent="0.3">
      <c r="B25865" s="73"/>
      <c r="D25865" s="73"/>
      <c r="P25865" s="73"/>
      <c r="T25865" s="73"/>
      <c r="U25865" s="73"/>
      <c r="V25865" s="73"/>
      <c r="X25865" s="12"/>
    </row>
    <row r="25866" spans="2:24" x14ac:dyDescent="0.3">
      <c r="B25866" s="73"/>
      <c r="D25866" s="73"/>
      <c r="P25866" s="73"/>
      <c r="T25866" s="73"/>
      <c r="U25866" s="73"/>
      <c r="V25866" s="73"/>
      <c r="X25866" s="12"/>
    </row>
    <row r="25867" spans="2:24" x14ac:dyDescent="0.3">
      <c r="B25867" s="73"/>
      <c r="D25867" s="73"/>
      <c r="P25867" s="73"/>
      <c r="T25867" s="73"/>
      <c r="U25867" s="73"/>
      <c r="V25867" s="73"/>
      <c r="X25867" s="12"/>
    </row>
    <row r="25868" spans="2:24" x14ac:dyDescent="0.3">
      <c r="B25868" s="73"/>
      <c r="D25868" s="73"/>
      <c r="P25868" s="73"/>
      <c r="T25868" s="73"/>
      <c r="U25868" s="73"/>
      <c r="V25868" s="73"/>
      <c r="X25868" s="12"/>
    </row>
    <row r="25869" spans="2:24" x14ac:dyDescent="0.3">
      <c r="B25869" s="73"/>
      <c r="D25869" s="73"/>
      <c r="P25869" s="73"/>
      <c r="T25869" s="73"/>
      <c r="U25869" s="73"/>
      <c r="V25869" s="73"/>
      <c r="X25869" s="12"/>
    </row>
    <row r="25870" spans="2:24" x14ac:dyDescent="0.3">
      <c r="B25870" s="73"/>
      <c r="D25870" s="73"/>
      <c r="P25870" s="73"/>
      <c r="T25870" s="73"/>
      <c r="U25870" s="73"/>
      <c r="V25870" s="73"/>
      <c r="X25870" s="12"/>
    </row>
    <row r="25871" spans="2:24" x14ac:dyDescent="0.3">
      <c r="B25871" s="73"/>
      <c r="D25871" s="73"/>
      <c r="P25871" s="73"/>
      <c r="T25871" s="73"/>
      <c r="U25871" s="73"/>
      <c r="V25871" s="73"/>
      <c r="X25871" s="12"/>
    </row>
    <row r="25872" spans="2:24" x14ac:dyDescent="0.3">
      <c r="B25872" s="73"/>
      <c r="D25872" s="73"/>
      <c r="P25872" s="73"/>
      <c r="T25872" s="73"/>
      <c r="U25872" s="73"/>
      <c r="V25872" s="73"/>
      <c r="X25872" s="12"/>
    </row>
    <row r="25873" spans="2:24" x14ac:dyDescent="0.3">
      <c r="B25873" s="73"/>
      <c r="D25873" s="73"/>
      <c r="P25873" s="73"/>
      <c r="T25873" s="73"/>
      <c r="U25873" s="73"/>
      <c r="V25873" s="73"/>
      <c r="X25873" s="12"/>
    </row>
    <row r="25874" spans="2:24" x14ac:dyDescent="0.3">
      <c r="B25874" s="73"/>
      <c r="D25874" s="73"/>
      <c r="P25874" s="73"/>
      <c r="T25874" s="73"/>
      <c r="U25874" s="73"/>
      <c r="V25874" s="73"/>
      <c r="X25874" s="12"/>
    </row>
    <row r="25875" spans="2:24" x14ac:dyDescent="0.3">
      <c r="B25875" s="73"/>
      <c r="D25875" s="73"/>
      <c r="P25875" s="73"/>
      <c r="T25875" s="73"/>
      <c r="U25875" s="73"/>
      <c r="V25875" s="73"/>
      <c r="X25875" s="12"/>
    </row>
    <row r="25876" spans="2:24" x14ac:dyDescent="0.3">
      <c r="B25876" s="73"/>
      <c r="D25876" s="73"/>
      <c r="P25876" s="73"/>
      <c r="T25876" s="73"/>
      <c r="U25876" s="73"/>
      <c r="V25876" s="73"/>
      <c r="X25876" s="12"/>
    </row>
    <row r="25877" spans="2:24" x14ac:dyDescent="0.3">
      <c r="B25877" s="73"/>
      <c r="D25877" s="73"/>
      <c r="P25877" s="73"/>
      <c r="T25877" s="73"/>
      <c r="U25877" s="73"/>
      <c r="V25877" s="73"/>
      <c r="X25877" s="12"/>
    </row>
    <row r="25878" spans="2:24" x14ac:dyDescent="0.3">
      <c r="B25878" s="73"/>
      <c r="D25878" s="73"/>
      <c r="P25878" s="73"/>
      <c r="T25878" s="73"/>
      <c r="U25878" s="73"/>
      <c r="V25878" s="73"/>
      <c r="X25878" s="12"/>
    </row>
    <row r="25879" spans="2:24" x14ac:dyDescent="0.3">
      <c r="B25879" s="73"/>
      <c r="D25879" s="73"/>
      <c r="P25879" s="73"/>
      <c r="T25879" s="73"/>
      <c r="U25879" s="73"/>
      <c r="V25879" s="73"/>
      <c r="X25879" s="12"/>
    </row>
    <row r="25880" spans="2:24" x14ac:dyDescent="0.3">
      <c r="B25880" s="73"/>
      <c r="D25880" s="73"/>
      <c r="P25880" s="73"/>
      <c r="T25880" s="73"/>
      <c r="U25880" s="73"/>
      <c r="V25880" s="73"/>
      <c r="X25880" s="12"/>
    </row>
    <row r="25881" spans="2:24" x14ac:dyDescent="0.3">
      <c r="B25881" s="73"/>
      <c r="D25881" s="73"/>
      <c r="P25881" s="73"/>
      <c r="T25881" s="73"/>
      <c r="U25881" s="73"/>
      <c r="V25881" s="73"/>
      <c r="X25881" s="12"/>
    </row>
    <row r="25882" spans="2:24" x14ac:dyDescent="0.3">
      <c r="B25882" s="73"/>
      <c r="D25882" s="73"/>
      <c r="P25882" s="73"/>
      <c r="T25882" s="73"/>
      <c r="U25882" s="73"/>
      <c r="V25882" s="73"/>
      <c r="X25882" s="12"/>
    </row>
    <row r="25883" spans="2:24" x14ac:dyDescent="0.3">
      <c r="B25883" s="73"/>
      <c r="D25883" s="73"/>
      <c r="P25883" s="73"/>
      <c r="T25883" s="73"/>
      <c r="U25883" s="73"/>
      <c r="V25883" s="73"/>
      <c r="X25883" s="12"/>
    </row>
    <row r="25884" spans="2:24" x14ac:dyDescent="0.3">
      <c r="B25884" s="73"/>
      <c r="D25884" s="73"/>
      <c r="P25884" s="73"/>
      <c r="T25884" s="73"/>
      <c r="U25884" s="73"/>
      <c r="V25884" s="73"/>
      <c r="X25884" s="12"/>
    </row>
    <row r="25885" spans="2:24" x14ac:dyDescent="0.3">
      <c r="B25885" s="73"/>
      <c r="D25885" s="73"/>
      <c r="P25885" s="73"/>
      <c r="T25885" s="73"/>
      <c r="U25885" s="73"/>
      <c r="V25885" s="73"/>
      <c r="X25885" s="12"/>
    </row>
    <row r="25886" spans="2:24" x14ac:dyDescent="0.3">
      <c r="B25886" s="73"/>
      <c r="D25886" s="73"/>
      <c r="P25886" s="73"/>
      <c r="T25886" s="73"/>
      <c r="U25886" s="73"/>
      <c r="V25886" s="73"/>
      <c r="X25886" s="12"/>
    </row>
    <row r="25887" spans="2:24" x14ac:dyDescent="0.3">
      <c r="B25887" s="73"/>
      <c r="D25887" s="73"/>
      <c r="P25887" s="73"/>
      <c r="T25887" s="73"/>
      <c r="U25887" s="73"/>
      <c r="V25887" s="73"/>
      <c r="X25887" s="12"/>
    </row>
    <row r="25888" spans="2:24" x14ac:dyDescent="0.3">
      <c r="B25888" s="73"/>
      <c r="D25888" s="73"/>
      <c r="P25888" s="73"/>
      <c r="T25888" s="73"/>
      <c r="U25888" s="73"/>
      <c r="V25888" s="73"/>
      <c r="X25888" s="12"/>
    </row>
    <row r="25889" spans="2:24" x14ac:dyDescent="0.3">
      <c r="B25889" s="73"/>
      <c r="D25889" s="73"/>
      <c r="P25889" s="73"/>
      <c r="T25889" s="73"/>
      <c r="U25889" s="73"/>
      <c r="V25889" s="73"/>
      <c r="X25889" s="12"/>
    </row>
    <row r="25890" spans="2:24" x14ac:dyDescent="0.3">
      <c r="B25890" s="73"/>
      <c r="D25890" s="73"/>
      <c r="P25890" s="73"/>
      <c r="T25890" s="73"/>
      <c r="U25890" s="73"/>
      <c r="V25890" s="73"/>
      <c r="X25890" s="12"/>
    </row>
    <row r="25891" spans="2:24" x14ac:dyDescent="0.3">
      <c r="B25891" s="73"/>
      <c r="D25891" s="73"/>
      <c r="P25891" s="73"/>
      <c r="T25891" s="73"/>
      <c r="U25891" s="73"/>
      <c r="V25891" s="73"/>
      <c r="X25891" s="12"/>
    </row>
    <row r="25892" spans="2:24" x14ac:dyDescent="0.3">
      <c r="B25892" s="73"/>
      <c r="D25892" s="73"/>
      <c r="P25892" s="73"/>
      <c r="T25892" s="73"/>
      <c r="U25892" s="73"/>
      <c r="V25892" s="73"/>
      <c r="X25892" s="12"/>
    </row>
    <row r="25893" spans="2:24" x14ac:dyDescent="0.3">
      <c r="B25893" s="73"/>
      <c r="D25893" s="73"/>
      <c r="P25893" s="73"/>
      <c r="T25893" s="73"/>
      <c r="U25893" s="73"/>
      <c r="V25893" s="73"/>
      <c r="X25893" s="12"/>
    </row>
    <row r="25894" spans="2:24" x14ac:dyDescent="0.3">
      <c r="B25894" s="73"/>
      <c r="D25894" s="73"/>
      <c r="P25894" s="73"/>
      <c r="T25894" s="73"/>
      <c r="U25894" s="73"/>
      <c r="V25894" s="73"/>
      <c r="X25894" s="12"/>
    </row>
    <row r="25895" spans="2:24" x14ac:dyDescent="0.3">
      <c r="B25895" s="73"/>
      <c r="D25895" s="73"/>
      <c r="P25895" s="73"/>
      <c r="T25895" s="73"/>
      <c r="U25895" s="73"/>
      <c r="V25895" s="73"/>
      <c r="X25895" s="12"/>
    </row>
    <row r="25896" spans="2:24" x14ac:dyDescent="0.3">
      <c r="B25896" s="73"/>
      <c r="D25896" s="73"/>
      <c r="P25896" s="73"/>
      <c r="T25896" s="73"/>
      <c r="U25896" s="73"/>
      <c r="V25896" s="73"/>
      <c r="X25896" s="12"/>
    </row>
    <row r="25897" spans="2:24" x14ac:dyDescent="0.3">
      <c r="B25897" s="73"/>
      <c r="D25897" s="73"/>
      <c r="P25897" s="73"/>
      <c r="T25897" s="73"/>
      <c r="U25897" s="73"/>
      <c r="V25897" s="73"/>
      <c r="X25897" s="12"/>
    </row>
    <row r="25898" spans="2:24" x14ac:dyDescent="0.3">
      <c r="B25898" s="73"/>
      <c r="D25898" s="73"/>
      <c r="P25898" s="73"/>
      <c r="T25898" s="73"/>
      <c r="U25898" s="73"/>
      <c r="V25898" s="73"/>
      <c r="X25898" s="12"/>
    </row>
    <row r="25899" spans="2:24" x14ac:dyDescent="0.3">
      <c r="B25899" s="73"/>
      <c r="D25899" s="73"/>
      <c r="P25899" s="73"/>
      <c r="T25899" s="73"/>
      <c r="U25899" s="73"/>
      <c r="V25899" s="73"/>
      <c r="X25899" s="12"/>
    </row>
    <row r="25900" spans="2:24" x14ac:dyDescent="0.3">
      <c r="B25900" s="73"/>
      <c r="D25900" s="73"/>
      <c r="P25900" s="73"/>
      <c r="T25900" s="73"/>
      <c r="U25900" s="73"/>
      <c r="V25900" s="73"/>
      <c r="X25900" s="12"/>
    </row>
    <row r="25901" spans="2:24" x14ac:dyDescent="0.3">
      <c r="B25901" s="73"/>
      <c r="D25901" s="73"/>
      <c r="P25901" s="73"/>
      <c r="T25901" s="73"/>
      <c r="U25901" s="73"/>
      <c r="V25901" s="73"/>
      <c r="X25901" s="12"/>
    </row>
    <row r="25902" spans="2:24" x14ac:dyDescent="0.3">
      <c r="B25902" s="73"/>
      <c r="D25902" s="73"/>
      <c r="P25902" s="73"/>
      <c r="T25902" s="73"/>
      <c r="U25902" s="73"/>
      <c r="V25902" s="73"/>
      <c r="X25902" s="12"/>
    </row>
    <row r="25903" spans="2:24" x14ac:dyDescent="0.3">
      <c r="B25903" s="73"/>
      <c r="D25903" s="73"/>
      <c r="P25903" s="73"/>
      <c r="T25903" s="73"/>
      <c r="U25903" s="73"/>
      <c r="V25903" s="73"/>
      <c r="X25903" s="12"/>
    </row>
    <row r="25904" spans="2:24" x14ac:dyDescent="0.3">
      <c r="B25904" s="73"/>
      <c r="D25904" s="73"/>
      <c r="P25904" s="73"/>
      <c r="T25904" s="73"/>
      <c r="U25904" s="73"/>
      <c r="V25904" s="73"/>
      <c r="X25904" s="12"/>
    </row>
    <row r="25905" spans="2:24" x14ac:dyDescent="0.3">
      <c r="B25905" s="73"/>
      <c r="D25905" s="73"/>
      <c r="P25905" s="73"/>
      <c r="T25905" s="73"/>
      <c r="U25905" s="73"/>
      <c r="V25905" s="73"/>
      <c r="X25905" s="12"/>
    </row>
    <row r="25906" spans="2:24" x14ac:dyDescent="0.3">
      <c r="B25906" s="73"/>
      <c r="D25906" s="73"/>
      <c r="P25906" s="73"/>
      <c r="T25906" s="73"/>
      <c r="U25906" s="73"/>
      <c r="V25906" s="73"/>
      <c r="X25906" s="12"/>
    </row>
    <row r="25907" spans="2:24" x14ac:dyDescent="0.3">
      <c r="B25907" s="73"/>
      <c r="D25907" s="73"/>
      <c r="P25907" s="73"/>
      <c r="T25907" s="73"/>
      <c r="U25907" s="73"/>
      <c r="V25907" s="73"/>
      <c r="X25907" s="12"/>
    </row>
    <row r="25908" spans="2:24" x14ac:dyDescent="0.3">
      <c r="B25908" s="73"/>
      <c r="D25908" s="73"/>
      <c r="P25908" s="73"/>
      <c r="T25908" s="73"/>
      <c r="U25908" s="73"/>
      <c r="V25908" s="73"/>
      <c r="X25908" s="12"/>
    </row>
    <row r="25909" spans="2:24" x14ac:dyDescent="0.3">
      <c r="B25909" s="73"/>
      <c r="D25909" s="73"/>
      <c r="P25909" s="73"/>
      <c r="T25909" s="73"/>
      <c r="U25909" s="73"/>
      <c r="V25909" s="73"/>
      <c r="X25909" s="12"/>
    </row>
    <row r="25910" spans="2:24" x14ac:dyDescent="0.3">
      <c r="B25910" s="73"/>
      <c r="D25910" s="73"/>
      <c r="P25910" s="73"/>
      <c r="T25910" s="73"/>
      <c r="U25910" s="73"/>
      <c r="V25910" s="73"/>
      <c r="X25910" s="12"/>
    </row>
    <row r="25911" spans="2:24" x14ac:dyDescent="0.3">
      <c r="B25911" s="73"/>
      <c r="D25911" s="73"/>
      <c r="P25911" s="73"/>
      <c r="T25911" s="73"/>
      <c r="U25911" s="73"/>
      <c r="V25911" s="73"/>
      <c r="X25911" s="12"/>
    </row>
    <row r="25912" spans="2:24" x14ac:dyDescent="0.3">
      <c r="B25912" s="73"/>
      <c r="D25912" s="73"/>
      <c r="P25912" s="73"/>
      <c r="T25912" s="73"/>
      <c r="U25912" s="73"/>
      <c r="V25912" s="73"/>
      <c r="X25912" s="12"/>
    </row>
    <row r="25913" spans="2:24" x14ac:dyDescent="0.3">
      <c r="B25913" s="73"/>
      <c r="D25913" s="73"/>
      <c r="P25913" s="73"/>
      <c r="T25913" s="73"/>
      <c r="U25913" s="73"/>
      <c r="V25913" s="73"/>
      <c r="X25913" s="12"/>
    </row>
    <row r="25914" spans="2:24" x14ac:dyDescent="0.3">
      <c r="B25914" s="73"/>
      <c r="D25914" s="73"/>
      <c r="P25914" s="73"/>
      <c r="T25914" s="73"/>
      <c r="U25914" s="73"/>
      <c r="V25914" s="73"/>
      <c r="X25914" s="12"/>
    </row>
    <row r="25915" spans="2:24" x14ac:dyDescent="0.3">
      <c r="B25915" s="73"/>
      <c r="D25915" s="73"/>
      <c r="P25915" s="73"/>
      <c r="T25915" s="73"/>
      <c r="U25915" s="73"/>
      <c r="V25915" s="73"/>
      <c r="X25915" s="12"/>
    </row>
    <row r="25916" spans="2:24" x14ac:dyDescent="0.3">
      <c r="B25916" s="73"/>
      <c r="D25916" s="73"/>
      <c r="P25916" s="73"/>
      <c r="T25916" s="73"/>
      <c r="U25916" s="73"/>
      <c r="V25916" s="73"/>
      <c r="X25916" s="12"/>
    </row>
    <row r="25917" spans="2:24" x14ac:dyDescent="0.3">
      <c r="B25917" s="73"/>
      <c r="D25917" s="73"/>
      <c r="P25917" s="73"/>
      <c r="T25917" s="73"/>
      <c r="U25917" s="73"/>
      <c r="V25917" s="73"/>
      <c r="X25917" s="12"/>
    </row>
    <row r="25918" spans="2:24" x14ac:dyDescent="0.3">
      <c r="B25918" s="73"/>
      <c r="D25918" s="73"/>
      <c r="P25918" s="73"/>
      <c r="T25918" s="73"/>
      <c r="U25918" s="73"/>
      <c r="V25918" s="73"/>
      <c r="X25918" s="12"/>
    </row>
    <row r="25919" spans="2:24" x14ac:dyDescent="0.3">
      <c r="B25919" s="73"/>
      <c r="D25919" s="73"/>
      <c r="P25919" s="73"/>
      <c r="T25919" s="73"/>
      <c r="U25919" s="73"/>
      <c r="V25919" s="73"/>
      <c r="X25919" s="12"/>
    </row>
    <row r="25920" spans="2:24" x14ac:dyDescent="0.3">
      <c r="B25920" s="73"/>
      <c r="D25920" s="73"/>
      <c r="P25920" s="73"/>
      <c r="T25920" s="73"/>
      <c r="U25920" s="73"/>
      <c r="V25920" s="73"/>
      <c r="X25920" s="12"/>
    </row>
    <row r="25921" spans="2:24" x14ac:dyDescent="0.3">
      <c r="B25921" s="73"/>
      <c r="D25921" s="73"/>
      <c r="P25921" s="73"/>
      <c r="T25921" s="73"/>
      <c r="U25921" s="73"/>
      <c r="V25921" s="73"/>
      <c r="X25921" s="12"/>
    </row>
    <row r="25922" spans="2:24" x14ac:dyDescent="0.3">
      <c r="B25922" s="73"/>
      <c r="D25922" s="73"/>
      <c r="P25922" s="73"/>
      <c r="T25922" s="73"/>
      <c r="U25922" s="73"/>
      <c r="V25922" s="73"/>
      <c r="X25922" s="12"/>
    </row>
    <row r="25923" spans="2:24" x14ac:dyDescent="0.3">
      <c r="B25923" s="73"/>
      <c r="D25923" s="73"/>
      <c r="P25923" s="73"/>
      <c r="T25923" s="73"/>
      <c r="U25923" s="73"/>
      <c r="V25923" s="73"/>
      <c r="X25923" s="12"/>
    </row>
    <row r="25924" spans="2:24" x14ac:dyDescent="0.3">
      <c r="B25924" s="73"/>
      <c r="D25924" s="73"/>
      <c r="P25924" s="73"/>
      <c r="T25924" s="73"/>
      <c r="U25924" s="73"/>
      <c r="V25924" s="73"/>
      <c r="X25924" s="12"/>
    </row>
    <row r="25925" spans="2:24" x14ac:dyDescent="0.3">
      <c r="B25925" s="73"/>
      <c r="D25925" s="73"/>
      <c r="P25925" s="73"/>
      <c r="T25925" s="73"/>
      <c r="U25925" s="73"/>
      <c r="V25925" s="73"/>
      <c r="X25925" s="12"/>
    </row>
    <row r="25926" spans="2:24" x14ac:dyDescent="0.3">
      <c r="B25926" s="73"/>
      <c r="D25926" s="73"/>
      <c r="P25926" s="73"/>
      <c r="T25926" s="73"/>
      <c r="U25926" s="73"/>
      <c r="V25926" s="73"/>
      <c r="X25926" s="12"/>
    </row>
    <row r="25927" spans="2:24" x14ac:dyDescent="0.3">
      <c r="B25927" s="73"/>
      <c r="D25927" s="73"/>
      <c r="P25927" s="73"/>
      <c r="T25927" s="73"/>
      <c r="U25927" s="73"/>
      <c r="V25927" s="73"/>
      <c r="X25927" s="12"/>
    </row>
    <row r="25928" spans="2:24" x14ac:dyDescent="0.3">
      <c r="B25928" s="73"/>
      <c r="D25928" s="73"/>
      <c r="P25928" s="73"/>
      <c r="T25928" s="73"/>
      <c r="U25928" s="73"/>
      <c r="V25928" s="73"/>
      <c r="X25928" s="12"/>
    </row>
    <row r="25929" spans="2:24" x14ac:dyDescent="0.3">
      <c r="B25929" s="73"/>
      <c r="D25929" s="73"/>
      <c r="P25929" s="73"/>
      <c r="T25929" s="73"/>
      <c r="U25929" s="73"/>
      <c r="V25929" s="73"/>
      <c r="X25929" s="12"/>
    </row>
    <row r="25930" spans="2:24" x14ac:dyDescent="0.3">
      <c r="B25930" s="73"/>
      <c r="D25930" s="73"/>
      <c r="P25930" s="73"/>
      <c r="T25930" s="73"/>
      <c r="U25930" s="73"/>
      <c r="V25930" s="73"/>
      <c r="X25930" s="12"/>
    </row>
    <row r="25931" spans="2:24" x14ac:dyDescent="0.3">
      <c r="B25931" s="73"/>
      <c r="D25931" s="73"/>
      <c r="P25931" s="73"/>
      <c r="T25931" s="73"/>
      <c r="U25931" s="73"/>
      <c r="V25931" s="73"/>
      <c r="X25931" s="12"/>
    </row>
    <row r="25932" spans="2:24" x14ac:dyDescent="0.3">
      <c r="B25932" s="73"/>
      <c r="D25932" s="73"/>
      <c r="P25932" s="73"/>
      <c r="T25932" s="73"/>
      <c r="U25932" s="73"/>
      <c r="V25932" s="73"/>
      <c r="X25932" s="12"/>
    </row>
    <row r="25933" spans="2:24" x14ac:dyDescent="0.3">
      <c r="B25933" s="73"/>
      <c r="D25933" s="73"/>
      <c r="P25933" s="73"/>
      <c r="T25933" s="73"/>
      <c r="U25933" s="73"/>
      <c r="V25933" s="73"/>
      <c r="X25933" s="12"/>
    </row>
    <row r="25934" spans="2:24" x14ac:dyDescent="0.3">
      <c r="B25934" s="73"/>
      <c r="D25934" s="73"/>
      <c r="P25934" s="73"/>
      <c r="T25934" s="73"/>
      <c r="U25934" s="73"/>
      <c r="V25934" s="73"/>
      <c r="X25934" s="12"/>
    </row>
    <row r="25935" spans="2:24" x14ac:dyDescent="0.3">
      <c r="B25935" s="73"/>
      <c r="D25935" s="73"/>
      <c r="P25935" s="73"/>
      <c r="T25935" s="73"/>
      <c r="U25935" s="73"/>
      <c r="V25935" s="73"/>
      <c r="X25935" s="12"/>
    </row>
    <row r="25936" spans="2:24" x14ac:dyDescent="0.3">
      <c r="B25936" s="73"/>
      <c r="D25936" s="73"/>
      <c r="P25936" s="73"/>
      <c r="T25936" s="73"/>
      <c r="U25936" s="73"/>
      <c r="V25936" s="73"/>
      <c r="X25936" s="12"/>
    </row>
    <row r="25937" spans="2:24" x14ac:dyDescent="0.3">
      <c r="B25937" s="73"/>
      <c r="D25937" s="73"/>
      <c r="P25937" s="73"/>
      <c r="T25937" s="73"/>
      <c r="U25937" s="73"/>
      <c r="V25937" s="73"/>
      <c r="X25937" s="12"/>
    </row>
    <row r="25938" spans="2:24" x14ac:dyDescent="0.3">
      <c r="B25938" s="73"/>
      <c r="D25938" s="73"/>
      <c r="P25938" s="73"/>
      <c r="T25938" s="73"/>
      <c r="U25938" s="73"/>
      <c r="V25938" s="73"/>
      <c r="X25938" s="12"/>
    </row>
    <row r="25939" spans="2:24" x14ac:dyDescent="0.3">
      <c r="B25939" s="73"/>
      <c r="D25939" s="73"/>
      <c r="P25939" s="73"/>
      <c r="T25939" s="73"/>
      <c r="U25939" s="73"/>
      <c r="V25939" s="73"/>
      <c r="X25939" s="12"/>
    </row>
    <row r="25940" spans="2:24" x14ac:dyDescent="0.3">
      <c r="B25940" s="73"/>
      <c r="D25940" s="73"/>
      <c r="P25940" s="73"/>
      <c r="T25940" s="73"/>
      <c r="U25940" s="73"/>
      <c r="V25940" s="73"/>
      <c r="X25940" s="12"/>
    </row>
    <row r="25941" spans="2:24" x14ac:dyDescent="0.3">
      <c r="B25941" s="73"/>
      <c r="D25941" s="73"/>
      <c r="P25941" s="73"/>
      <c r="T25941" s="73"/>
      <c r="U25941" s="73"/>
      <c r="V25941" s="73"/>
      <c r="X25941" s="12"/>
    </row>
    <row r="25942" spans="2:24" x14ac:dyDescent="0.3">
      <c r="B25942" s="73"/>
      <c r="D25942" s="73"/>
      <c r="P25942" s="73"/>
      <c r="T25942" s="73"/>
      <c r="U25942" s="73"/>
      <c r="V25942" s="73"/>
      <c r="X25942" s="12"/>
    </row>
    <row r="25943" spans="2:24" x14ac:dyDescent="0.3">
      <c r="B25943" s="73"/>
      <c r="D25943" s="73"/>
      <c r="P25943" s="73"/>
      <c r="T25943" s="73"/>
      <c r="U25943" s="73"/>
      <c r="V25943" s="73"/>
      <c r="X25943" s="12"/>
    </row>
    <row r="25944" spans="2:24" x14ac:dyDescent="0.3">
      <c r="B25944" s="73"/>
      <c r="D25944" s="73"/>
      <c r="P25944" s="73"/>
      <c r="T25944" s="73"/>
      <c r="U25944" s="73"/>
      <c r="V25944" s="73"/>
      <c r="X25944" s="12"/>
    </row>
    <row r="25945" spans="2:24" x14ac:dyDescent="0.3">
      <c r="B25945" s="73"/>
      <c r="D25945" s="73"/>
      <c r="P25945" s="73"/>
      <c r="T25945" s="73"/>
      <c r="U25945" s="73"/>
      <c r="V25945" s="73"/>
      <c r="X25945" s="12"/>
    </row>
    <row r="25946" spans="2:24" x14ac:dyDescent="0.3">
      <c r="B25946" s="73"/>
      <c r="D25946" s="73"/>
      <c r="P25946" s="73"/>
      <c r="T25946" s="73"/>
      <c r="U25946" s="73"/>
      <c r="V25946" s="73"/>
      <c r="X25946" s="12"/>
    </row>
    <row r="25947" spans="2:24" x14ac:dyDescent="0.3">
      <c r="B25947" s="73"/>
      <c r="D25947" s="73"/>
      <c r="P25947" s="73"/>
      <c r="T25947" s="73"/>
      <c r="U25947" s="73"/>
      <c r="V25947" s="73"/>
      <c r="X25947" s="12"/>
    </row>
    <row r="25948" spans="2:24" x14ac:dyDescent="0.3">
      <c r="B25948" s="73"/>
      <c r="D25948" s="73"/>
      <c r="P25948" s="73"/>
      <c r="T25948" s="73"/>
      <c r="U25948" s="73"/>
      <c r="V25948" s="73"/>
      <c r="X25948" s="12"/>
    </row>
    <row r="25949" spans="2:24" x14ac:dyDescent="0.3">
      <c r="B25949" s="73"/>
      <c r="D25949" s="73"/>
      <c r="P25949" s="73"/>
      <c r="T25949" s="73"/>
      <c r="U25949" s="73"/>
      <c r="V25949" s="73"/>
      <c r="X25949" s="12"/>
    </row>
    <row r="25950" spans="2:24" x14ac:dyDescent="0.3">
      <c r="B25950" s="73"/>
      <c r="D25950" s="73"/>
      <c r="P25950" s="73"/>
      <c r="T25950" s="73"/>
      <c r="U25950" s="73"/>
      <c r="V25950" s="73"/>
      <c r="X25950" s="12"/>
    </row>
    <row r="25951" spans="2:24" x14ac:dyDescent="0.3">
      <c r="B25951" s="73"/>
      <c r="D25951" s="73"/>
      <c r="P25951" s="73"/>
      <c r="T25951" s="73"/>
      <c r="U25951" s="73"/>
      <c r="V25951" s="73"/>
      <c r="X25951" s="12"/>
    </row>
    <row r="25952" spans="2:24" x14ac:dyDescent="0.3">
      <c r="B25952" s="73"/>
      <c r="D25952" s="73"/>
      <c r="P25952" s="73"/>
      <c r="T25952" s="73"/>
      <c r="U25952" s="73"/>
      <c r="V25952" s="73"/>
      <c r="X25952" s="12"/>
    </row>
    <row r="25953" spans="2:24" x14ac:dyDescent="0.3">
      <c r="B25953" s="73"/>
      <c r="D25953" s="73"/>
      <c r="P25953" s="73"/>
      <c r="T25953" s="73"/>
      <c r="U25953" s="73"/>
      <c r="V25953" s="73"/>
      <c r="X25953" s="12"/>
    </row>
    <row r="25954" spans="2:24" x14ac:dyDescent="0.3">
      <c r="B25954" s="73"/>
      <c r="D25954" s="73"/>
      <c r="P25954" s="73"/>
      <c r="T25954" s="73"/>
      <c r="U25954" s="73"/>
      <c r="V25954" s="73"/>
      <c r="X25954" s="12"/>
    </row>
    <row r="25955" spans="2:24" x14ac:dyDescent="0.3">
      <c r="B25955" s="73"/>
      <c r="D25955" s="73"/>
      <c r="P25955" s="73"/>
      <c r="T25955" s="73"/>
      <c r="U25955" s="73"/>
      <c r="V25955" s="73"/>
      <c r="X25955" s="12"/>
    </row>
    <row r="25956" spans="2:24" x14ac:dyDescent="0.3">
      <c r="B25956" s="73"/>
      <c r="D25956" s="73"/>
      <c r="P25956" s="73"/>
      <c r="T25956" s="73"/>
      <c r="U25956" s="73"/>
      <c r="V25956" s="73"/>
      <c r="X25956" s="12"/>
    </row>
    <row r="25957" spans="2:24" x14ac:dyDescent="0.3">
      <c r="B25957" s="73"/>
      <c r="D25957" s="73"/>
      <c r="P25957" s="73"/>
      <c r="T25957" s="73"/>
      <c r="U25957" s="73"/>
      <c r="V25957" s="73"/>
      <c r="X25957" s="12"/>
    </row>
    <row r="25958" spans="2:24" x14ac:dyDescent="0.3">
      <c r="B25958" s="73"/>
      <c r="D25958" s="73"/>
      <c r="P25958" s="73"/>
      <c r="T25958" s="73"/>
      <c r="U25958" s="73"/>
      <c r="V25958" s="73"/>
      <c r="X25958" s="12"/>
    </row>
    <row r="25959" spans="2:24" x14ac:dyDescent="0.3">
      <c r="B25959" s="73"/>
      <c r="D25959" s="73"/>
      <c r="P25959" s="73"/>
      <c r="T25959" s="73"/>
      <c r="U25959" s="73"/>
      <c r="V25959" s="73"/>
      <c r="X25959" s="12"/>
    </row>
    <row r="25960" spans="2:24" x14ac:dyDescent="0.3">
      <c r="B25960" s="73"/>
      <c r="D25960" s="73"/>
      <c r="P25960" s="73"/>
      <c r="T25960" s="73"/>
      <c r="U25960" s="73"/>
      <c r="V25960" s="73"/>
      <c r="X25960" s="12"/>
    </row>
    <row r="25961" spans="2:24" x14ac:dyDescent="0.3">
      <c r="B25961" s="73"/>
      <c r="D25961" s="73"/>
      <c r="P25961" s="73"/>
      <c r="T25961" s="73"/>
      <c r="U25961" s="73"/>
      <c r="V25961" s="73"/>
      <c r="X25961" s="12"/>
    </row>
    <row r="25962" spans="2:24" x14ac:dyDescent="0.3">
      <c r="B25962" s="73"/>
      <c r="D25962" s="73"/>
      <c r="P25962" s="73"/>
      <c r="T25962" s="73"/>
      <c r="U25962" s="73"/>
      <c r="V25962" s="73"/>
      <c r="X25962" s="12"/>
    </row>
    <row r="25963" spans="2:24" x14ac:dyDescent="0.3">
      <c r="B25963" s="73"/>
      <c r="D25963" s="73"/>
      <c r="P25963" s="73"/>
      <c r="T25963" s="73"/>
      <c r="U25963" s="73"/>
      <c r="V25963" s="73"/>
      <c r="X25963" s="12"/>
    </row>
    <row r="25964" spans="2:24" x14ac:dyDescent="0.3">
      <c r="B25964" s="73"/>
      <c r="D25964" s="73"/>
      <c r="P25964" s="73"/>
      <c r="T25964" s="73"/>
      <c r="U25964" s="73"/>
      <c r="V25964" s="73"/>
      <c r="X25964" s="12"/>
    </row>
    <row r="25965" spans="2:24" x14ac:dyDescent="0.3">
      <c r="B25965" s="73"/>
      <c r="D25965" s="73"/>
      <c r="P25965" s="73"/>
      <c r="T25965" s="73"/>
      <c r="U25965" s="73"/>
      <c r="V25965" s="73"/>
      <c r="X25965" s="12"/>
    </row>
    <row r="25966" spans="2:24" x14ac:dyDescent="0.3">
      <c r="B25966" s="73"/>
      <c r="D25966" s="73"/>
      <c r="P25966" s="73"/>
      <c r="T25966" s="73"/>
      <c r="U25966" s="73"/>
      <c r="V25966" s="73"/>
      <c r="X25966" s="12"/>
    </row>
    <row r="25967" spans="2:24" x14ac:dyDescent="0.3">
      <c r="B25967" s="73"/>
      <c r="D25967" s="73"/>
      <c r="P25967" s="73"/>
      <c r="T25967" s="73"/>
      <c r="U25967" s="73"/>
      <c r="V25967" s="73"/>
      <c r="X25967" s="12"/>
    </row>
    <row r="25968" spans="2:24" x14ac:dyDescent="0.3">
      <c r="B25968" s="73"/>
      <c r="D25968" s="73"/>
      <c r="P25968" s="73"/>
      <c r="T25968" s="73"/>
      <c r="U25968" s="73"/>
      <c r="V25968" s="73"/>
      <c r="X25968" s="12"/>
    </row>
    <row r="25969" spans="2:24" x14ac:dyDescent="0.3">
      <c r="B25969" s="73"/>
      <c r="D25969" s="73"/>
      <c r="P25969" s="73"/>
      <c r="T25969" s="73"/>
      <c r="U25969" s="73"/>
      <c r="V25969" s="73"/>
      <c r="X25969" s="12"/>
    </row>
    <row r="25970" spans="2:24" x14ac:dyDescent="0.3">
      <c r="B25970" s="73"/>
      <c r="D25970" s="73"/>
      <c r="P25970" s="73"/>
      <c r="T25970" s="73"/>
      <c r="U25970" s="73"/>
      <c r="V25970" s="73"/>
      <c r="X25970" s="12"/>
    </row>
    <row r="25971" spans="2:24" x14ac:dyDescent="0.3">
      <c r="B25971" s="73"/>
      <c r="D25971" s="73"/>
      <c r="P25971" s="73"/>
      <c r="T25971" s="73"/>
      <c r="U25971" s="73"/>
      <c r="V25971" s="73"/>
      <c r="X25971" s="12"/>
    </row>
    <row r="25972" spans="2:24" x14ac:dyDescent="0.3">
      <c r="B25972" s="73"/>
      <c r="D25972" s="73"/>
      <c r="P25972" s="73"/>
      <c r="T25972" s="73"/>
      <c r="U25972" s="73"/>
      <c r="V25972" s="73"/>
      <c r="X25972" s="12"/>
    </row>
    <row r="25973" spans="2:24" x14ac:dyDescent="0.3">
      <c r="B25973" s="73"/>
      <c r="D25973" s="73"/>
      <c r="P25973" s="73"/>
      <c r="T25973" s="73"/>
      <c r="U25973" s="73"/>
      <c r="V25973" s="73"/>
      <c r="X25973" s="12"/>
    </row>
    <row r="25974" spans="2:24" x14ac:dyDescent="0.3">
      <c r="B25974" s="73"/>
      <c r="D25974" s="73"/>
      <c r="P25974" s="73"/>
      <c r="T25974" s="73"/>
      <c r="U25974" s="73"/>
      <c r="V25974" s="73"/>
      <c r="X25974" s="12"/>
    </row>
    <row r="25975" spans="2:24" x14ac:dyDescent="0.3">
      <c r="B25975" s="73"/>
      <c r="D25975" s="73"/>
      <c r="P25975" s="73"/>
      <c r="T25975" s="73"/>
      <c r="U25975" s="73"/>
      <c r="V25975" s="73"/>
      <c r="X25975" s="12"/>
    </row>
    <row r="25976" spans="2:24" x14ac:dyDescent="0.3">
      <c r="B25976" s="73"/>
      <c r="D25976" s="73"/>
      <c r="P25976" s="73"/>
      <c r="T25976" s="73"/>
      <c r="U25976" s="73"/>
      <c r="V25976" s="73"/>
      <c r="X25976" s="12"/>
    </row>
    <row r="25977" spans="2:24" x14ac:dyDescent="0.3">
      <c r="B25977" s="73"/>
      <c r="D25977" s="73"/>
      <c r="P25977" s="73"/>
      <c r="T25977" s="73"/>
      <c r="U25977" s="73"/>
      <c r="V25977" s="73"/>
      <c r="X25977" s="12"/>
    </row>
    <row r="25978" spans="2:24" x14ac:dyDescent="0.3">
      <c r="B25978" s="73"/>
      <c r="D25978" s="73"/>
      <c r="P25978" s="73"/>
      <c r="T25978" s="73"/>
      <c r="U25978" s="73"/>
      <c r="V25978" s="73"/>
      <c r="X25978" s="12"/>
    </row>
    <row r="25979" spans="2:24" x14ac:dyDescent="0.3">
      <c r="B25979" s="73"/>
      <c r="D25979" s="73"/>
      <c r="P25979" s="73"/>
      <c r="T25979" s="73"/>
      <c r="U25979" s="73"/>
      <c r="V25979" s="73"/>
      <c r="X25979" s="12"/>
    </row>
    <row r="25980" spans="2:24" x14ac:dyDescent="0.3">
      <c r="B25980" s="73"/>
      <c r="D25980" s="73"/>
      <c r="P25980" s="73"/>
      <c r="T25980" s="73"/>
      <c r="U25980" s="73"/>
      <c r="V25980" s="73"/>
      <c r="X25980" s="12"/>
    </row>
    <row r="25981" spans="2:24" x14ac:dyDescent="0.3">
      <c r="B25981" s="73"/>
      <c r="D25981" s="73"/>
      <c r="P25981" s="73"/>
      <c r="T25981" s="73"/>
      <c r="U25981" s="73"/>
      <c r="V25981" s="73"/>
      <c r="X25981" s="12"/>
    </row>
    <row r="25982" spans="2:24" x14ac:dyDescent="0.3">
      <c r="B25982" s="73"/>
      <c r="D25982" s="73"/>
      <c r="P25982" s="73"/>
      <c r="T25982" s="73"/>
      <c r="U25982" s="73"/>
      <c r="V25982" s="73"/>
      <c r="X25982" s="12"/>
    </row>
    <row r="25983" spans="2:24" x14ac:dyDescent="0.3">
      <c r="B25983" s="73"/>
      <c r="D25983" s="73"/>
      <c r="P25983" s="73"/>
      <c r="T25983" s="73"/>
      <c r="U25983" s="73"/>
      <c r="V25983" s="73"/>
      <c r="X25983" s="12"/>
    </row>
    <row r="25984" spans="2:24" x14ac:dyDescent="0.3">
      <c r="B25984" s="73"/>
      <c r="D25984" s="73"/>
      <c r="P25984" s="73"/>
      <c r="T25984" s="73"/>
      <c r="U25984" s="73"/>
      <c r="V25984" s="73"/>
      <c r="X25984" s="12"/>
    </row>
    <row r="25985" spans="2:24" x14ac:dyDescent="0.3">
      <c r="B25985" s="73"/>
      <c r="D25985" s="73"/>
      <c r="P25985" s="73"/>
      <c r="T25985" s="73"/>
      <c r="U25985" s="73"/>
      <c r="V25985" s="73"/>
      <c r="X25985" s="12"/>
    </row>
    <row r="25986" spans="2:24" x14ac:dyDescent="0.3">
      <c r="B25986" s="73"/>
      <c r="D25986" s="73"/>
      <c r="P25986" s="73"/>
      <c r="T25986" s="73"/>
      <c r="U25986" s="73"/>
      <c r="V25986" s="73"/>
      <c r="X25986" s="12"/>
    </row>
    <row r="25987" spans="2:24" x14ac:dyDescent="0.3">
      <c r="B25987" s="73"/>
      <c r="D25987" s="73"/>
      <c r="P25987" s="73"/>
      <c r="T25987" s="73"/>
      <c r="U25987" s="73"/>
      <c r="V25987" s="73"/>
      <c r="X25987" s="12"/>
    </row>
    <row r="25988" spans="2:24" x14ac:dyDescent="0.3">
      <c r="B25988" s="73"/>
      <c r="D25988" s="73"/>
      <c r="P25988" s="73"/>
      <c r="T25988" s="73"/>
      <c r="U25988" s="73"/>
      <c r="V25988" s="73"/>
      <c r="X25988" s="12"/>
    </row>
    <row r="25989" spans="2:24" x14ac:dyDescent="0.3">
      <c r="B25989" s="73"/>
      <c r="D25989" s="73"/>
      <c r="P25989" s="73"/>
      <c r="T25989" s="73"/>
      <c r="U25989" s="73"/>
      <c r="V25989" s="73"/>
      <c r="X25989" s="12"/>
    </row>
    <row r="25990" spans="2:24" x14ac:dyDescent="0.3">
      <c r="B25990" s="73"/>
      <c r="D25990" s="73"/>
      <c r="P25990" s="73"/>
      <c r="T25990" s="73"/>
      <c r="U25990" s="73"/>
      <c r="V25990" s="73"/>
      <c r="X25990" s="12"/>
    </row>
    <row r="25991" spans="2:24" x14ac:dyDescent="0.3">
      <c r="B25991" s="73"/>
      <c r="D25991" s="73"/>
      <c r="P25991" s="73"/>
      <c r="T25991" s="73"/>
      <c r="U25991" s="73"/>
      <c r="V25991" s="73"/>
      <c r="X25991" s="12"/>
    </row>
    <row r="25992" spans="2:24" x14ac:dyDescent="0.3">
      <c r="B25992" s="73"/>
      <c r="D25992" s="73"/>
      <c r="P25992" s="73"/>
      <c r="T25992" s="73"/>
      <c r="U25992" s="73"/>
      <c r="V25992" s="73"/>
      <c r="X25992" s="12"/>
    </row>
    <row r="25993" spans="2:24" x14ac:dyDescent="0.3">
      <c r="B25993" s="73"/>
      <c r="D25993" s="73"/>
      <c r="P25993" s="73"/>
      <c r="T25993" s="73"/>
      <c r="U25993" s="73"/>
      <c r="V25993" s="73"/>
      <c r="X25993" s="12"/>
    </row>
    <row r="25994" spans="2:24" x14ac:dyDescent="0.3">
      <c r="B25994" s="73"/>
      <c r="D25994" s="73"/>
      <c r="P25994" s="73"/>
      <c r="T25994" s="73"/>
      <c r="U25994" s="73"/>
      <c r="V25994" s="73"/>
      <c r="X25994" s="12"/>
    </row>
    <row r="25995" spans="2:24" x14ac:dyDescent="0.3">
      <c r="B25995" s="73"/>
      <c r="D25995" s="73"/>
      <c r="P25995" s="73"/>
      <c r="T25995" s="73"/>
      <c r="U25995" s="73"/>
      <c r="V25995" s="73"/>
      <c r="X25995" s="12"/>
    </row>
    <row r="25996" spans="2:24" x14ac:dyDescent="0.3">
      <c r="B25996" s="73"/>
      <c r="D25996" s="73"/>
      <c r="P25996" s="73"/>
      <c r="T25996" s="73"/>
      <c r="U25996" s="73"/>
      <c r="V25996" s="73"/>
      <c r="X25996" s="12"/>
    </row>
    <row r="25997" spans="2:24" x14ac:dyDescent="0.3">
      <c r="B25997" s="73"/>
      <c r="D25997" s="73"/>
      <c r="P25997" s="73"/>
      <c r="T25997" s="73"/>
      <c r="U25997" s="73"/>
      <c r="V25997" s="73"/>
      <c r="X25997" s="12"/>
    </row>
    <row r="25998" spans="2:24" x14ac:dyDescent="0.3">
      <c r="B25998" s="73"/>
      <c r="D25998" s="73"/>
      <c r="P25998" s="73"/>
      <c r="T25998" s="73"/>
      <c r="U25998" s="73"/>
      <c r="V25998" s="73"/>
      <c r="X25998" s="12"/>
    </row>
    <row r="25999" spans="2:24" x14ac:dyDescent="0.3">
      <c r="B25999" s="73"/>
      <c r="D25999" s="73"/>
      <c r="P25999" s="73"/>
      <c r="T25999" s="73"/>
      <c r="U25999" s="73"/>
      <c r="V25999" s="73"/>
      <c r="X25999" s="12"/>
    </row>
    <row r="26000" spans="2:24" x14ac:dyDescent="0.3">
      <c r="B26000" s="73"/>
      <c r="D26000" s="73"/>
      <c r="P26000" s="73"/>
      <c r="T26000" s="73"/>
      <c r="U26000" s="73"/>
      <c r="V26000" s="73"/>
      <c r="X26000" s="12"/>
    </row>
    <row r="26001" spans="2:24" x14ac:dyDescent="0.3">
      <c r="B26001" s="73"/>
      <c r="D26001" s="73"/>
      <c r="P26001" s="73"/>
      <c r="T26001" s="73"/>
      <c r="U26001" s="73"/>
      <c r="V26001" s="73"/>
      <c r="X26001" s="12"/>
    </row>
    <row r="26002" spans="2:24" x14ac:dyDescent="0.3">
      <c r="B26002" s="73"/>
      <c r="D26002" s="73"/>
      <c r="P26002" s="73"/>
      <c r="T26002" s="73"/>
      <c r="U26002" s="73"/>
      <c r="V26002" s="73"/>
      <c r="X26002" s="12"/>
    </row>
    <row r="26003" spans="2:24" x14ac:dyDescent="0.3">
      <c r="B26003" s="73"/>
      <c r="D26003" s="73"/>
      <c r="P26003" s="73"/>
      <c r="T26003" s="73"/>
      <c r="U26003" s="73"/>
      <c r="V26003" s="73"/>
      <c r="X26003" s="12"/>
    </row>
    <row r="26004" spans="2:24" x14ac:dyDescent="0.3">
      <c r="B26004" s="73"/>
      <c r="D26004" s="73"/>
      <c r="P26004" s="73"/>
      <c r="T26004" s="73"/>
      <c r="U26004" s="73"/>
      <c r="V26004" s="73"/>
      <c r="X26004" s="12"/>
    </row>
    <row r="26005" spans="2:24" x14ac:dyDescent="0.3">
      <c r="B26005" s="73"/>
      <c r="D26005" s="73"/>
      <c r="P26005" s="73"/>
      <c r="T26005" s="73"/>
      <c r="U26005" s="73"/>
      <c r="V26005" s="73"/>
      <c r="X26005" s="12"/>
    </row>
    <row r="26006" spans="2:24" x14ac:dyDescent="0.3">
      <c r="B26006" s="73"/>
      <c r="D26006" s="73"/>
      <c r="P26006" s="73"/>
      <c r="T26006" s="73"/>
      <c r="U26006" s="73"/>
      <c r="V26006" s="73"/>
      <c r="X26006" s="12"/>
    </row>
    <row r="26007" spans="2:24" x14ac:dyDescent="0.3">
      <c r="B26007" s="73"/>
      <c r="D26007" s="73"/>
      <c r="P26007" s="73"/>
      <c r="T26007" s="73"/>
      <c r="U26007" s="73"/>
      <c r="V26007" s="73"/>
      <c r="X26007" s="12"/>
    </row>
    <row r="26008" spans="2:24" x14ac:dyDescent="0.3">
      <c r="B26008" s="73"/>
      <c r="D26008" s="73"/>
      <c r="P26008" s="73"/>
      <c r="T26008" s="73"/>
      <c r="U26008" s="73"/>
      <c r="V26008" s="73"/>
      <c r="X26008" s="12"/>
    </row>
    <row r="26009" spans="2:24" x14ac:dyDescent="0.3">
      <c r="B26009" s="73"/>
      <c r="D26009" s="73"/>
      <c r="P26009" s="73"/>
      <c r="T26009" s="73"/>
      <c r="U26009" s="73"/>
      <c r="V26009" s="73"/>
      <c r="X26009" s="12"/>
    </row>
    <row r="26010" spans="2:24" x14ac:dyDescent="0.3">
      <c r="B26010" s="73"/>
      <c r="D26010" s="73"/>
      <c r="P26010" s="73"/>
      <c r="T26010" s="73"/>
      <c r="U26010" s="73"/>
      <c r="V26010" s="73"/>
      <c r="X26010" s="12"/>
    </row>
    <row r="26011" spans="2:24" x14ac:dyDescent="0.3">
      <c r="B26011" s="73"/>
      <c r="D26011" s="73"/>
      <c r="P26011" s="73"/>
      <c r="T26011" s="73"/>
      <c r="U26011" s="73"/>
      <c r="V26011" s="73"/>
      <c r="X26011" s="12"/>
    </row>
    <row r="26012" spans="2:24" x14ac:dyDescent="0.3">
      <c r="B26012" s="73"/>
      <c r="D26012" s="73"/>
      <c r="P26012" s="73"/>
      <c r="T26012" s="73"/>
      <c r="U26012" s="73"/>
      <c r="V26012" s="73"/>
      <c r="X26012" s="12"/>
    </row>
    <row r="26013" spans="2:24" x14ac:dyDescent="0.3">
      <c r="B26013" s="73"/>
      <c r="D26013" s="73"/>
      <c r="P26013" s="73"/>
      <c r="T26013" s="73"/>
      <c r="U26013" s="73"/>
      <c r="V26013" s="73"/>
      <c r="X26013" s="12"/>
    </row>
    <row r="26014" spans="2:24" x14ac:dyDescent="0.3">
      <c r="B26014" s="73"/>
      <c r="D26014" s="73"/>
      <c r="P26014" s="73"/>
      <c r="T26014" s="73"/>
      <c r="U26014" s="73"/>
      <c r="V26014" s="73"/>
      <c r="X26014" s="12"/>
    </row>
    <row r="26015" spans="2:24" x14ac:dyDescent="0.3">
      <c r="B26015" s="73"/>
      <c r="D26015" s="73"/>
      <c r="P26015" s="73"/>
      <c r="T26015" s="73"/>
      <c r="U26015" s="73"/>
      <c r="V26015" s="73"/>
      <c r="X26015" s="12"/>
    </row>
    <row r="26016" spans="2:24" x14ac:dyDescent="0.3">
      <c r="B26016" s="73"/>
      <c r="D26016" s="73"/>
      <c r="P26016" s="73"/>
      <c r="T26016" s="73"/>
      <c r="U26016" s="73"/>
      <c r="V26016" s="73"/>
      <c r="X26016" s="12"/>
    </row>
    <row r="26017" spans="2:24" x14ac:dyDescent="0.3">
      <c r="B26017" s="73"/>
      <c r="D26017" s="73"/>
      <c r="P26017" s="73"/>
      <c r="T26017" s="73"/>
      <c r="U26017" s="73"/>
      <c r="V26017" s="73"/>
      <c r="X26017" s="12"/>
    </row>
    <row r="26018" spans="2:24" x14ac:dyDescent="0.3">
      <c r="B26018" s="73"/>
      <c r="D26018" s="73"/>
      <c r="P26018" s="73"/>
      <c r="T26018" s="73"/>
      <c r="U26018" s="73"/>
      <c r="V26018" s="73"/>
      <c r="X26018" s="12"/>
    </row>
    <row r="26019" spans="2:24" x14ac:dyDescent="0.3">
      <c r="B26019" s="73"/>
      <c r="D26019" s="73"/>
      <c r="P26019" s="73"/>
      <c r="T26019" s="73"/>
      <c r="U26019" s="73"/>
      <c r="V26019" s="73"/>
      <c r="X26019" s="12"/>
    </row>
    <row r="26020" spans="2:24" x14ac:dyDescent="0.3">
      <c r="B26020" s="73"/>
      <c r="D26020" s="73"/>
      <c r="P26020" s="73"/>
      <c r="T26020" s="73"/>
      <c r="U26020" s="73"/>
      <c r="V26020" s="73"/>
      <c r="X26020" s="12"/>
    </row>
    <row r="26021" spans="2:24" x14ac:dyDescent="0.3">
      <c r="B26021" s="73"/>
      <c r="D26021" s="73"/>
      <c r="P26021" s="73"/>
      <c r="T26021" s="73"/>
      <c r="U26021" s="73"/>
      <c r="V26021" s="73"/>
      <c r="X26021" s="12"/>
    </row>
    <row r="26022" spans="2:24" x14ac:dyDescent="0.3">
      <c r="B26022" s="73"/>
      <c r="D26022" s="73"/>
      <c r="P26022" s="73"/>
      <c r="T26022" s="73"/>
      <c r="U26022" s="73"/>
      <c r="V26022" s="73"/>
      <c r="X26022" s="12"/>
    </row>
    <row r="26023" spans="2:24" x14ac:dyDescent="0.3">
      <c r="B26023" s="73"/>
      <c r="D26023" s="73"/>
      <c r="P26023" s="73"/>
      <c r="T26023" s="73"/>
      <c r="U26023" s="73"/>
      <c r="V26023" s="73"/>
      <c r="X26023" s="12"/>
    </row>
    <row r="26024" spans="2:24" x14ac:dyDescent="0.3">
      <c r="B26024" s="73"/>
      <c r="D26024" s="73"/>
      <c r="P26024" s="73"/>
      <c r="T26024" s="73"/>
      <c r="U26024" s="73"/>
      <c r="V26024" s="73"/>
      <c r="X26024" s="12"/>
    </row>
    <row r="26025" spans="2:24" x14ac:dyDescent="0.3">
      <c r="B26025" s="73"/>
      <c r="D26025" s="73"/>
      <c r="P26025" s="73"/>
      <c r="T26025" s="73"/>
      <c r="U26025" s="73"/>
      <c r="V26025" s="73"/>
      <c r="X26025" s="12"/>
    </row>
    <row r="26026" spans="2:24" x14ac:dyDescent="0.3">
      <c r="B26026" s="73"/>
      <c r="D26026" s="73"/>
      <c r="P26026" s="73"/>
      <c r="T26026" s="73"/>
      <c r="U26026" s="73"/>
      <c r="V26026" s="73"/>
      <c r="X26026" s="12"/>
    </row>
    <row r="26027" spans="2:24" x14ac:dyDescent="0.3">
      <c r="B26027" s="73"/>
      <c r="D26027" s="73"/>
      <c r="P26027" s="73"/>
      <c r="T26027" s="73"/>
      <c r="U26027" s="73"/>
      <c r="V26027" s="73"/>
      <c r="X26027" s="12"/>
    </row>
    <row r="26028" spans="2:24" x14ac:dyDescent="0.3">
      <c r="B26028" s="73"/>
      <c r="D26028" s="73"/>
      <c r="P26028" s="73"/>
      <c r="T26028" s="73"/>
      <c r="U26028" s="73"/>
      <c r="V26028" s="73"/>
      <c r="X26028" s="12"/>
    </row>
    <row r="26029" spans="2:24" x14ac:dyDescent="0.3">
      <c r="B26029" s="73"/>
      <c r="D26029" s="73"/>
      <c r="P26029" s="73"/>
      <c r="T26029" s="73"/>
      <c r="U26029" s="73"/>
      <c r="V26029" s="73"/>
      <c r="X26029" s="12"/>
    </row>
    <row r="26030" spans="2:24" x14ac:dyDescent="0.3">
      <c r="B26030" s="73"/>
      <c r="D26030" s="73"/>
      <c r="P26030" s="73"/>
      <c r="T26030" s="73"/>
      <c r="U26030" s="73"/>
      <c r="V26030" s="73"/>
      <c r="X26030" s="12"/>
    </row>
    <row r="26031" spans="2:24" x14ac:dyDescent="0.3">
      <c r="B26031" s="73"/>
      <c r="D26031" s="73"/>
      <c r="P26031" s="73"/>
      <c r="T26031" s="73"/>
      <c r="U26031" s="73"/>
      <c r="V26031" s="73"/>
      <c r="X26031" s="12"/>
    </row>
    <row r="26032" spans="2:24" x14ac:dyDescent="0.3">
      <c r="B26032" s="73"/>
      <c r="D26032" s="73"/>
      <c r="P26032" s="73"/>
      <c r="T26032" s="73"/>
      <c r="U26032" s="73"/>
      <c r="V26032" s="73"/>
      <c r="X26032" s="12"/>
    </row>
    <row r="26033" spans="2:24" x14ac:dyDescent="0.3">
      <c r="B26033" s="73"/>
      <c r="D26033" s="73"/>
      <c r="P26033" s="73"/>
      <c r="T26033" s="73"/>
      <c r="U26033" s="73"/>
      <c r="V26033" s="73"/>
      <c r="X26033" s="12"/>
    </row>
    <row r="26034" spans="2:24" x14ac:dyDescent="0.3">
      <c r="B26034" s="73"/>
      <c r="D26034" s="73"/>
      <c r="P26034" s="73"/>
      <c r="T26034" s="73"/>
      <c r="U26034" s="73"/>
      <c r="V26034" s="73"/>
      <c r="X26034" s="12"/>
    </row>
    <row r="26035" spans="2:24" x14ac:dyDescent="0.3">
      <c r="B26035" s="73"/>
      <c r="D26035" s="73"/>
      <c r="P26035" s="73"/>
      <c r="T26035" s="73"/>
      <c r="U26035" s="73"/>
      <c r="V26035" s="73"/>
      <c r="X26035" s="12"/>
    </row>
    <row r="26036" spans="2:24" x14ac:dyDescent="0.3">
      <c r="B26036" s="73"/>
      <c r="D26036" s="73"/>
      <c r="P26036" s="73"/>
      <c r="T26036" s="73"/>
      <c r="U26036" s="73"/>
      <c r="V26036" s="73"/>
      <c r="X26036" s="12"/>
    </row>
    <row r="26037" spans="2:24" x14ac:dyDescent="0.3">
      <c r="B26037" s="73"/>
      <c r="D26037" s="73"/>
      <c r="P26037" s="73"/>
      <c r="T26037" s="73"/>
      <c r="U26037" s="73"/>
      <c r="V26037" s="73"/>
      <c r="X26037" s="12"/>
    </row>
    <row r="26038" spans="2:24" x14ac:dyDescent="0.3">
      <c r="B26038" s="73"/>
      <c r="D26038" s="73"/>
      <c r="P26038" s="73"/>
      <c r="T26038" s="73"/>
      <c r="U26038" s="73"/>
      <c r="V26038" s="73"/>
      <c r="X26038" s="12"/>
    </row>
    <row r="26039" spans="2:24" x14ac:dyDescent="0.3">
      <c r="B26039" s="73"/>
      <c r="D26039" s="73"/>
      <c r="P26039" s="73"/>
      <c r="T26039" s="73"/>
      <c r="U26039" s="73"/>
      <c r="V26039" s="73"/>
      <c r="X26039" s="12"/>
    </row>
    <row r="26040" spans="2:24" x14ac:dyDescent="0.3">
      <c r="B26040" s="73"/>
      <c r="D26040" s="73"/>
      <c r="P26040" s="73"/>
      <c r="T26040" s="73"/>
      <c r="U26040" s="73"/>
      <c r="V26040" s="73"/>
      <c r="X26040" s="12"/>
    </row>
    <row r="26041" spans="2:24" x14ac:dyDescent="0.3">
      <c r="B26041" s="73"/>
      <c r="D26041" s="73"/>
      <c r="P26041" s="73"/>
      <c r="T26041" s="73"/>
      <c r="U26041" s="73"/>
      <c r="V26041" s="73"/>
      <c r="X26041" s="12"/>
    </row>
    <row r="26042" spans="2:24" x14ac:dyDescent="0.3">
      <c r="B26042" s="73"/>
      <c r="D26042" s="73"/>
      <c r="P26042" s="73"/>
      <c r="T26042" s="73"/>
      <c r="U26042" s="73"/>
      <c r="V26042" s="73"/>
      <c r="X26042" s="12"/>
    </row>
    <row r="26043" spans="2:24" x14ac:dyDescent="0.3">
      <c r="B26043" s="73"/>
      <c r="D26043" s="73"/>
      <c r="P26043" s="73"/>
      <c r="T26043" s="73"/>
      <c r="U26043" s="73"/>
      <c r="V26043" s="73"/>
      <c r="X26043" s="12"/>
    </row>
    <row r="26044" spans="2:24" x14ac:dyDescent="0.3">
      <c r="B26044" s="73"/>
      <c r="D26044" s="73"/>
      <c r="P26044" s="73"/>
      <c r="T26044" s="73"/>
      <c r="U26044" s="73"/>
      <c r="V26044" s="73"/>
      <c r="X26044" s="12"/>
    </row>
    <row r="26045" spans="2:24" x14ac:dyDescent="0.3">
      <c r="B26045" s="73"/>
      <c r="D26045" s="73"/>
      <c r="P26045" s="73"/>
      <c r="T26045" s="73"/>
      <c r="U26045" s="73"/>
      <c r="V26045" s="73"/>
      <c r="X26045" s="12"/>
    </row>
    <row r="26046" spans="2:24" x14ac:dyDescent="0.3">
      <c r="B26046" s="73"/>
      <c r="D26046" s="73"/>
      <c r="P26046" s="73"/>
      <c r="T26046" s="73"/>
      <c r="U26046" s="73"/>
      <c r="V26046" s="73"/>
      <c r="X26046" s="12"/>
    </row>
    <row r="26047" spans="2:24" x14ac:dyDescent="0.3">
      <c r="B26047" s="73"/>
      <c r="D26047" s="73"/>
      <c r="P26047" s="73"/>
      <c r="T26047" s="73"/>
      <c r="U26047" s="73"/>
      <c r="V26047" s="73"/>
      <c r="X26047" s="12"/>
    </row>
    <row r="26048" spans="2:24" x14ac:dyDescent="0.3">
      <c r="B26048" s="73"/>
      <c r="D26048" s="73"/>
      <c r="P26048" s="73"/>
      <c r="T26048" s="73"/>
      <c r="U26048" s="73"/>
      <c r="V26048" s="73"/>
      <c r="X26048" s="12"/>
    </row>
    <row r="26049" spans="2:24" x14ac:dyDescent="0.3">
      <c r="B26049" s="73"/>
      <c r="D26049" s="73"/>
      <c r="P26049" s="73"/>
      <c r="T26049" s="73"/>
      <c r="U26049" s="73"/>
      <c r="V26049" s="73"/>
      <c r="X26049" s="12"/>
    </row>
    <row r="26050" spans="2:24" x14ac:dyDescent="0.3">
      <c r="B26050" s="73"/>
      <c r="D26050" s="73"/>
      <c r="P26050" s="73"/>
      <c r="T26050" s="73"/>
      <c r="U26050" s="73"/>
      <c r="V26050" s="73"/>
      <c r="X26050" s="12"/>
    </row>
    <row r="26051" spans="2:24" x14ac:dyDescent="0.3">
      <c r="B26051" s="73"/>
      <c r="D26051" s="73"/>
      <c r="P26051" s="73"/>
      <c r="T26051" s="73"/>
      <c r="U26051" s="73"/>
      <c r="V26051" s="73"/>
      <c r="X26051" s="12"/>
    </row>
    <row r="26052" spans="2:24" x14ac:dyDescent="0.3">
      <c r="B26052" s="73"/>
      <c r="D26052" s="73"/>
      <c r="P26052" s="73"/>
      <c r="T26052" s="73"/>
      <c r="U26052" s="73"/>
      <c r="V26052" s="73"/>
      <c r="X26052" s="12"/>
    </row>
    <row r="26053" spans="2:24" x14ac:dyDescent="0.3">
      <c r="B26053" s="73"/>
      <c r="D26053" s="73"/>
      <c r="P26053" s="73"/>
      <c r="T26053" s="73"/>
      <c r="U26053" s="73"/>
      <c r="V26053" s="73"/>
      <c r="X26053" s="12"/>
    </row>
    <row r="26054" spans="2:24" x14ac:dyDescent="0.3">
      <c r="B26054" s="73"/>
      <c r="D26054" s="73"/>
      <c r="P26054" s="73"/>
      <c r="T26054" s="73"/>
      <c r="U26054" s="73"/>
      <c r="V26054" s="73"/>
      <c r="X26054" s="12"/>
    </row>
    <row r="26055" spans="2:24" x14ac:dyDescent="0.3">
      <c r="B26055" s="73"/>
      <c r="D26055" s="73"/>
      <c r="P26055" s="73"/>
      <c r="T26055" s="73"/>
      <c r="U26055" s="73"/>
      <c r="V26055" s="73"/>
      <c r="X26055" s="12"/>
    </row>
    <row r="26056" spans="2:24" x14ac:dyDescent="0.3">
      <c r="B26056" s="73"/>
      <c r="D26056" s="73"/>
      <c r="P26056" s="73"/>
      <c r="T26056" s="73"/>
      <c r="U26056" s="73"/>
      <c r="V26056" s="73"/>
      <c r="X26056" s="12"/>
    </row>
    <row r="26057" spans="2:24" x14ac:dyDescent="0.3">
      <c r="B26057" s="73"/>
      <c r="D26057" s="73"/>
      <c r="P26057" s="73"/>
      <c r="T26057" s="73"/>
      <c r="U26057" s="73"/>
      <c r="V26057" s="73"/>
      <c r="X26057" s="12"/>
    </row>
    <row r="26058" spans="2:24" x14ac:dyDescent="0.3">
      <c r="B26058" s="73"/>
      <c r="D26058" s="73"/>
      <c r="P26058" s="73"/>
      <c r="T26058" s="73"/>
      <c r="U26058" s="73"/>
      <c r="V26058" s="73"/>
      <c r="X26058" s="12"/>
    </row>
    <row r="26059" spans="2:24" x14ac:dyDescent="0.3">
      <c r="B26059" s="73"/>
      <c r="D26059" s="73"/>
      <c r="P26059" s="73"/>
      <c r="T26059" s="73"/>
      <c r="U26059" s="73"/>
      <c r="V26059" s="73"/>
      <c r="X26059" s="12"/>
    </row>
    <row r="26060" spans="2:24" x14ac:dyDescent="0.3">
      <c r="B26060" s="73"/>
      <c r="D26060" s="73"/>
      <c r="P26060" s="73"/>
      <c r="T26060" s="73"/>
      <c r="U26060" s="73"/>
      <c r="V26060" s="73"/>
      <c r="X26060" s="12"/>
    </row>
    <row r="26061" spans="2:24" x14ac:dyDescent="0.3">
      <c r="B26061" s="73"/>
      <c r="D26061" s="73"/>
      <c r="P26061" s="73"/>
      <c r="T26061" s="73"/>
      <c r="U26061" s="73"/>
      <c r="V26061" s="73"/>
      <c r="X26061" s="12"/>
    </row>
    <row r="26062" spans="2:24" x14ac:dyDescent="0.3">
      <c r="B26062" s="73"/>
      <c r="D26062" s="73"/>
      <c r="P26062" s="73"/>
      <c r="T26062" s="73"/>
      <c r="U26062" s="73"/>
      <c r="V26062" s="73"/>
      <c r="X26062" s="12"/>
    </row>
    <row r="26063" spans="2:24" x14ac:dyDescent="0.3">
      <c r="B26063" s="73"/>
      <c r="D26063" s="73"/>
      <c r="P26063" s="73"/>
      <c r="T26063" s="73"/>
      <c r="U26063" s="73"/>
      <c r="V26063" s="73"/>
      <c r="X26063" s="12"/>
    </row>
    <row r="26064" spans="2:24" x14ac:dyDescent="0.3">
      <c r="B26064" s="73"/>
      <c r="D26064" s="73"/>
      <c r="P26064" s="73"/>
      <c r="T26064" s="73"/>
      <c r="U26064" s="73"/>
      <c r="V26064" s="73"/>
      <c r="X26064" s="12"/>
    </row>
    <row r="26065" spans="2:24" x14ac:dyDescent="0.3">
      <c r="B26065" s="73"/>
      <c r="D26065" s="73"/>
      <c r="P26065" s="73"/>
      <c r="T26065" s="73"/>
      <c r="U26065" s="73"/>
      <c r="V26065" s="73"/>
      <c r="X26065" s="12"/>
    </row>
    <row r="26066" spans="2:24" x14ac:dyDescent="0.3">
      <c r="B26066" s="73"/>
      <c r="D26066" s="73"/>
      <c r="P26066" s="73"/>
      <c r="T26066" s="73"/>
      <c r="U26066" s="73"/>
      <c r="V26066" s="73"/>
      <c r="X26066" s="12"/>
    </row>
    <row r="26067" spans="2:24" x14ac:dyDescent="0.3">
      <c r="B26067" s="73"/>
      <c r="D26067" s="73"/>
      <c r="P26067" s="73"/>
      <c r="T26067" s="73"/>
      <c r="U26067" s="73"/>
      <c r="V26067" s="73"/>
      <c r="X26067" s="12"/>
    </row>
    <row r="26068" spans="2:24" x14ac:dyDescent="0.3">
      <c r="B26068" s="73"/>
      <c r="D26068" s="73"/>
      <c r="P26068" s="73"/>
      <c r="T26068" s="73"/>
      <c r="U26068" s="73"/>
      <c r="V26068" s="73"/>
      <c r="X26068" s="12"/>
    </row>
    <row r="26069" spans="2:24" x14ac:dyDescent="0.3">
      <c r="B26069" s="73"/>
      <c r="D26069" s="73"/>
      <c r="P26069" s="73"/>
      <c r="T26069" s="73"/>
      <c r="U26069" s="73"/>
      <c r="V26069" s="73"/>
      <c r="X26069" s="12"/>
    </row>
    <row r="26070" spans="2:24" x14ac:dyDescent="0.3">
      <c r="B26070" s="73"/>
      <c r="D26070" s="73"/>
      <c r="P26070" s="73"/>
      <c r="T26070" s="73"/>
      <c r="U26070" s="73"/>
      <c r="V26070" s="73"/>
      <c r="X26070" s="12"/>
    </row>
    <row r="26071" spans="2:24" x14ac:dyDescent="0.3">
      <c r="B26071" s="73"/>
      <c r="D26071" s="73"/>
      <c r="P26071" s="73"/>
      <c r="T26071" s="73"/>
      <c r="U26071" s="73"/>
      <c r="V26071" s="73"/>
      <c r="X26071" s="12"/>
    </row>
    <row r="26072" spans="2:24" x14ac:dyDescent="0.3">
      <c r="B26072" s="73"/>
      <c r="D26072" s="73"/>
      <c r="P26072" s="73"/>
      <c r="T26072" s="73"/>
      <c r="U26072" s="73"/>
      <c r="V26072" s="73"/>
      <c r="X26072" s="12"/>
    </row>
    <row r="26073" spans="2:24" x14ac:dyDescent="0.3">
      <c r="B26073" s="73"/>
      <c r="D26073" s="73"/>
      <c r="P26073" s="73"/>
      <c r="T26073" s="73"/>
      <c r="U26073" s="73"/>
      <c r="V26073" s="73"/>
      <c r="X26073" s="12"/>
    </row>
    <row r="26074" spans="2:24" x14ac:dyDescent="0.3">
      <c r="B26074" s="73"/>
      <c r="D26074" s="73"/>
      <c r="P26074" s="73"/>
      <c r="T26074" s="73"/>
      <c r="U26074" s="73"/>
      <c r="V26074" s="73"/>
      <c r="X26074" s="12"/>
    </row>
    <row r="26075" spans="2:24" x14ac:dyDescent="0.3">
      <c r="B26075" s="73"/>
      <c r="D26075" s="73"/>
      <c r="P26075" s="73"/>
      <c r="T26075" s="73"/>
      <c r="U26075" s="73"/>
      <c r="V26075" s="73"/>
      <c r="X26075" s="12"/>
    </row>
    <row r="26076" spans="2:24" x14ac:dyDescent="0.3">
      <c r="B26076" s="73"/>
      <c r="D26076" s="73"/>
      <c r="P26076" s="73"/>
      <c r="T26076" s="73"/>
      <c r="U26076" s="73"/>
      <c r="V26076" s="73"/>
      <c r="X26076" s="12"/>
    </row>
    <row r="26077" spans="2:24" x14ac:dyDescent="0.3">
      <c r="B26077" s="73"/>
      <c r="D26077" s="73"/>
      <c r="P26077" s="73"/>
      <c r="T26077" s="73"/>
      <c r="U26077" s="73"/>
      <c r="V26077" s="73"/>
      <c r="X26077" s="12"/>
    </row>
    <row r="26078" spans="2:24" x14ac:dyDescent="0.3">
      <c r="B26078" s="73"/>
      <c r="D26078" s="73"/>
      <c r="P26078" s="73"/>
      <c r="T26078" s="73"/>
      <c r="U26078" s="73"/>
      <c r="V26078" s="73"/>
      <c r="X26078" s="12"/>
    </row>
    <row r="26079" spans="2:24" x14ac:dyDescent="0.3">
      <c r="B26079" s="73"/>
      <c r="D26079" s="73"/>
      <c r="P26079" s="73"/>
      <c r="T26079" s="73"/>
      <c r="U26079" s="73"/>
      <c r="V26079" s="73"/>
      <c r="X26079" s="12"/>
    </row>
    <row r="26080" spans="2:24" x14ac:dyDescent="0.3">
      <c r="B26080" s="73"/>
      <c r="D26080" s="73"/>
      <c r="P26080" s="73"/>
      <c r="T26080" s="73"/>
      <c r="U26080" s="73"/>
      <c r="V26080" s="73"/>
      <c r="X26080" s="12"/>
    </row>
    <row r="26081" spans="2:24" x14ac:dyDescent="0.3">
      <c r="B26081" s="73"/>
      <c r="D26081" s="73"/>
      <c r="P26081" s="73"/>
      <c r="T26081" s="73"/>
      <c r="U26081" s="73"/>
      <c r="V26081" s="73"/>
      <c r="X26081" s="12"/>
    </row>
    <row r="26082" spans="2:24" x14ac:dyDescent="0.3">
      <c r="B26082" s="73"/>
      <c r="D26082" s="73"/>
      <c r="P26082" s="73"/>
      <c r="T26082" s="73"/>
      <c r="U26082" s="73"/>
      <c r="V26082" s="73"/>
      <c r="X26082" s="12"/>
    </row>
    <row r="26083" spans="2:24" x14ac:dyDescent="0.3">
      <c r="B26083" s="73"/>
      <c r="D26083" s="73"/>
      <c r="P26083" s="73"/>
      <c r="T26083" s="73"/>
      <c r="U26083" s="73"/>
      <c r="V26083" s="73"/>
      <c r="X26083" s="12"/>
    </row>
    <row r="26084" spans="2:24" x14ac:dyDescent="0.3">
      <c r="B26084" s="73"/>
      <c r="D26084" s="73"/>
      <c r="P26084" s="73"/>
      <c r="T26084" s="73"/>
      <c r="U26084" s="73"/>
      <c r="V26084" s="73"/>
      <c r="X26084" s="12"/>
    </row>
    <row r="26085" spans="2:24" x14ac:dyDescent="0.3">
      <c r="B26085" s="73"/>
      <c r="D26085" s="73"/>
      <c r="P26085" s="73"/>
      <c r="T26085" s="73"/>
      <c r="U26085" s="73"/>
      <c r="V26085" s="73"/>
      <c r="X26085" s="12"/>
    </row>
    <row r="26086" spans="2:24" x14ac:dyDescent="0.3">
      <c r="B26086" s="73"/>
      <c r="D26086" s="73"/>
      <c r="P26086" s="73"/>
      <c r="T26086" s="73"/>
      <c r="U26086" s="73"/>
      <c r="V26086" s="73"/>
      <c r="X26086" s="12"/>
    </row>
    <row r="26087" spans="2:24" x14ac:dyDescent="0.3">
      <c r="B26087" s="73"/>
      <c r="D26087" s="73"/>
      <c r="P26087" s="73"/>
      <c r="T26087" s="73"/>
      <c r="U26087" s="73"/>
      <c r="V26087" s="73"/>
      <c r="X26087" s="12"/>
    </row>
    <row r="26088" spans="2:24" x14ac:dyDescent="0.3">
      <c r="B26088" s="73"/>
      <c r="D26088" s="73"/>
      <c r="P26088" s="73"/>
      <c r="T26088" s="73"/>
      <c r="U26088" s="73"/>
      <c r="V26088" s="73"/>
      <c r="X26088" s="12"/>
    </row>
    <row r="26089" spans="2:24" x14ac:dyDescent="0.3">
      <c r="B26089" s="73"/>
      <c r="D26089" s="73"/>
      <c r="P26089" s="73"/>
      <c r="T26089" s="73"/>
      <c r="U26089" s="73"/>
      <c r="V26089" s="73"/>
      <c r="X26089" s="12"/>
    </row>
    <row r="26090" spans="2:24" x14ac:dyDescent="0.3">
      <c r="B26090" s="73"/>
      <c r="D26090" s="73"/>
      <c r="P26090" s="73"/>
      <c r="T26090" s="73"/>
      <c r="U26090" s="73"/>
      <c r="V26090" s="73"/>
      <c r="X26090" s="12"/>
    </row>
    <row r="26091" spans="2:24" x14ac:dyDescent="0.3">
      <c r="B26091" s="73"/>
      <c r="D26091" s="73"/>
      <c r="P26091" s="73"/>
      <c r="T26091" s="73"/>
      <c r="U26091" s="73"/>
      <c r="V26091" s="73"/>
      <c r="X26091" s="12"/>
    </row>
    <row r="26092" spans="2:24" x14ac:dyDescent="0.3">
      <c r="B26092" s="73"/>
      <c r="D26092" s="73"/>
      <c r="P26092" s="73"/>
      <c r="T26092" s="73"/>
      <c r="U26092" s="73"/>
      <c r="V26092" s="73"/>
      <c r="X26092" s="12"/>
    </row>
    <row r="26093" spans="2:24" x14ac:dyDescent="0.3">
      <c r="B26093" s="73"/>
      <c r="D26093" s="73"/>
      <c r="P26093" s="73"/>
      <c r="T26093" s="73"/>
      <c r="U26093" s="73"/>
      <c r="V26093" s="73"/>
      <c r="X26093" s="12"/>
    </row>
    <row r="26094" spans="2:24" x14ac:dyDescent="0.3">
      <c r="B26094" s="73"/>
      <c r="D26094" s="73"/>
      <c r="P26094" s="73"/>
      <c r="T26094" s="73"/>
      <c r="U26094" s="73"/>
      <c r="V26094" s="73"/>
      <c r="X26094" s="12"/>
    </row>
    <row r="26095" spans="2:24" x14ac:dyDescent="0.3">
      <c r="B26095" s="73"/>
      <c r="D26095" s="73"/>
      <c r="P26095" s="73"/>
      <c r="T26095" s="73"/>
      <c r="U26095" s="73"/>
      <c r="V26095" s="73"/>
      <c r="X26095" s="12"/>
    </row>
    <row r="26096" spans="2:24" x14ac:dyDescent="0.3">
      <c r="B26096" s="73"/>
      <c r="D26096" s="73"/>
      <c r="P26096" s="73"/>
      <c r="T26096" s="73"/>
      <c r="U26096" s="73"/>
      <c r="V26096" s="73"/>
      <c r="X26096" s="12"/>
    </row>
    <row r="26097" spans="2:24" x14ac:dyDescent="0.3">
      <c r="B26097" s="73"/>
      <c r="D26097" s="73"/>
      <c r="P26097" s="73"/>
      <c r="T26097" s="73"/>
      <c r="U26097" s="73"/>
      <c r="V26097" s="73"/>
      <c r="X26097" s="12"/>
    </row>
    <row r="26098" spans="2:24" x14ac:dyDescent="0.3">
      <c r="B26098" s="73"/>
      <c r="D26098" s="73"/>
      <c r="P26098" s="73"/>
      <c r="T26098" s="73"/>
      <c r="U26098" s="73"/>
      <c r="V26098" s="73"/>
      <c r="X26098" s="12"/>
    </row>
    <row r="26099" spans="2:24" x14ac:dyDescent="0.3">
      <c r="B26099" s="73"/>
      <c r="D26099" s="73"/>
      <c r="P26099" s="73"/>
      <c r="T26099" s="73"/>
      <c r="U26099" s="73"/>
      <c r="V26099" s="73"/>
      <c r="X26099" s="12"/>
    </row>
    <row r="26100" spans="2:24" x14ac:dyDescent="0.3">
      <c r="B26100" s="73"/>
      <c r="D26100" s="73"/>
      <c r="P26100" s="73"/>
      <c r="T26100" s="73"/>
      <c r="U26100" s="73"/>
      <c r="V26100" s="73"/>
      <c r="X26100" s="12"/>
    </row>
    <row r="26101" spans="2:24" x14ac:dyDescent="0.3">
      <c r="B26101" s="73"/>
      <c r="D26101" s="73"/>
      <c r="P26101" s="73"/>
      <c r="T26101" s="73"/>
      <c r="U26101" s="73"/>
      <c r="V26101" s="73"/>
      <c r="X26101" s="12"/>
    </row>
    <row r="26102" spans="2:24" x14ac:dyDescent="0.3">
      <c r="B26102" s="73"/>
      <c r="D26102" s="73"/>
      <c r="P26102" s="73"/>
      <c r="T26102" s="73"/>
      <c r="U26102" s="73"/>
      <c r="V26102" s="73"/>
      <c r="X26102" s="12"/>
    </row>
    <row r="26103" spans="2:24" x14ac:dyDescent="0.3">
      <c r="B26103" s="73"/>
      <c r="D26103" s="73"/>
      <c r="P26103" s="73"/>
      <c r="T26103" s="73"/>
      <c r="U26103" s="73"/>
      <c r="V26103" s="73"/>
      <c r="X26103" s="12"/>
    </row>
    <row r="26104" spans="2:24" x14ac:dyDescent="0.3">
      <c r="B26104" s="73"/>
      <c r="D26104" s="73"/>
      <c r="P26104" s="73"/>
      <c r="T26104" s="73"/>
      <c r="U26104" s="73"/>
      <c r="V26104" s="73"/>
      <c r="X26104" s="12"/>
    </row>
    <row r="26105" spans="2:24" x14ac:dyDescent="0.3">
      <c r="B26105" s="73"/>
      <c r="D26105" s="73"/>
      <c r="P26105" s="73"/>
      <c r="T26105" s="73"/>
      <c r="U26105" s="73"/>
      <c r="V26105" s="73"/>
      <c r="X26105" s="12"/>
    </row>
    <row r="26106" spans="2:24" x14ac:dyDescent="0.3">
      <c r="B26106" s="73"/>
      <c r="D26106" s="73"/>
      <c r="P26106" s="73"/>
      <c r="T26106" s="73"/>
      <c r="U26106" s="73"/>
      <c r="V26106" s="73"/>
      <c r="X26106" s="12"/>
    </row>
    <row r="26107" spans="2:24" x14ac:dyDescent="0.3">
      <c r="B26107" s="73"/>
      <c r="D26107" s="73"/>
      <c r="P26107" s="73"/>
      <c r="T26107" s="73"/>
      <c r="U26107" s="73"/>
      <c r="V26107" s="73"/>
      <c r="X26107" s="12"/>
    </row>
    <row r="26108" spans="2:24" x14ac:dyDescent="0.3">
      <c r="B26108" s="73"/>
      <c r="D26108" s="73"/>
      <c r="P26108" s="73"/>
      <c r="T26108" s="73"/>
      <c r="U26108" s="73"/>
      <c r="V26108" s="73"/>
      <c r="X26108" s="12"/>
    </row>
    <row r="26109" spans="2:24" x14ac:dyDescent="0.3">
      <c r="B26109" s="73"/>
      <c r="D26109" s="73"/>
      <c r="P26109" s="73"/>
      <c r="T26109" s="73"/>
      <c r="U26109" s="73"/>
      <c r="V26109" s="73"/>
      <c r="X26109" s="12"/>
    </row>
    <row r="26110" spans="2:24" x14ac:dyDescent="0.3">
      <c r="B26110" s="73"/>
      <c r="D26110" s="73"/>
      <c r="P26110" s="73"/>
      <c r="T26110" s="73"/>
      <c r="U26110" s="73"/>
      <c r="V26110" s="73"/>
      <c r="X26110" s="12"/>
    </row>
    <row r="26111" spans="2:24" x14ac:dyDescent="0.3">
      <c r="B26111" s="73"/>
      <c r="D26111" s="73"/>
      <c r="P26111" s="73"/>
      <c r="T26111" s="73"/>
      <c r="U26111" s="73"/>
      <c r="V26111" s="73"/>
      <c r="X26111" s="12"/>
    </row>
    <row r="26112" spans="2:24" x14ac:dyDescent="0.3">
      <c r="B26112" s="73"/>
      <c r="D26112" s="73"/>
      <c r="P26112" s="73"/>
      <c r="T26112" s="73"/>
      <c r="U26112" s="73"/>
      <c r="V26112" s="73"/>
      <c r="X26112" s="12"/>
    </row>
    <row r="26113" spans="2:24" x14ac:dyDescent="0.3">
      <c r="B26113" s="73"/>
      <c r="D26113" s="73"/>
      <c r="P26113" s="73"/>
      <c r="T26113" s="73"/>
      <c r="U26113" s="73"/>
      <c r="V26113" s="73"/>
      <c r="X26113" s="12"/>
    </row>
    <row r="26114" spans="2:24" x14ac:dyDescent="0.3">
      <c r="B26114" s="73"/>
      <c r="D26114" s="73"/>
      <c r="P26114" s="73"/>
      <c r="T26114" s="73"/>
      <c r="U26114" s="73"/>
      <c r="V26114" s="73"/>
      <c r="X26114" s="12"/>
    </row>
    <row r="26115" spans="2:24" x14ac:dyDescent="0.3">
      <c r="B26115" s="73"/>
      <c r="D26115" s="73"/>
      <c r="P26115" s="73"/>
      <c r="T26115" s="73"/>
      <c r="U26115" s="73"/>
      <c r="V26115" s="73"/>
      <c r="X26115" s="12"/>
    </row>
    <row r="26116" spans="2:24" x14ac:dyDescent="0.3">
      <c r="B26116" s="73"/>
      <c r="D26116" s="73"/>
      <c r="P26116" s="73"/>
      <c r="T26116" s="73"/>
      <c r="U26116" s="73"/>
      <c r="V26116" s="73"/>
      <c r="X26116" s="12"/>
    </row>
    <row r="26117" spans="2:24" x14ac:dyDescent="0.3">
      <c r="B26117" s="73"/>
      <c r="D26117" s="73"/>
      <c r="P26117" s="73"/>
      <c r="T26117" s="73"/>
      <c r="U26117" s="73"/>
      <c r="V26117" s="73"/>
      <c r="X26117" s="12"/>
    </row>
    <row r="26118" spans="2:24" x14ac:dyDescent="0.3">
      <c r="B26118" s="73"/>
      <c r="D26118" s="73"/>
      <c r="P26118" s="73"/>
      <c r="T26118" s="73"/>
      <c r="U26118" s="73"/>
      <c r="V26118" s="73"/>
      <c r="X26118" s="12"/>
    </row>
    <row r="26119" spans="2:24" x14ac:dyDescent="0.3">
      <c r="B26119" s="73"/>
      <c r="D26119" s="73"/>
      <c r="P26119" s="73"/>
      <c r="T26119" s="73"/>
      <c r="U26119" s="73"/>
      <c r="V26119" s="73"/>
      <c r="X26119" s="12"/>
    </row>
    <row r="26120" spans="2:24" x14ac:dyDescent="0.3">
      <c r="B26120" s="73"/>
      <c r="D26120" s="73"/>
      <c r="P26120" s="73"/>
      <c r="T26120" s="73"/>
      <c r="U26120" s="73"/>
      <c r="V26120" s="73"/>
      <c r="X26120" s="12"/>
    </row>
    <row r="26121" spans="2:24" x14ac:dyDescent="0.3">
      <c r="B26121" s="73"/>
      <c r="D26121" s="73"/>
      <c r="P26121" s="73"/>
      <c r="T26121" s="73"/>
      <c r="U26121" s="73"/>
      <c r="V26121" s="73"/>
      <c r="X26121" s="12"/>
    </row>
    <row r="26122" spans="2:24" x14ac:dyDescent="0.3">
      <c r="B26122" s="73"/>
      <c r="D26122" s="73"/>
      <c r="P26122" s="73"/>
      <c r="T26122" s="73"/>
      <c r="U26122" s="73"/>
      <c r="V26122" s="73"/>
      <c r="X26122" s="12"/>
    </row>
    <row r="26123" spans="2:24" x14ac:dyDescent="0.3">
      <c r="B26123" s="73"/>
      <c r="D26123" s="73"/>
      <c r="P26123" s="73"/>
      <c r="T26123" s="73"/>
      <c r="U26123" s="73"/>
      <c r="V26123" s="73"/>
      <c r="X26123" s="12"/>
    </row>
    <row r="26124" spans="2:24" x14ac:dyDescent="0.3">
      <c r="B26124" s="73"/>
      <c r="D26124" s="73"/>
      <c r="P26124" s="73"/>
      <c r="T26124" s="73"/>
      <c r="U26124" s="73"/>
      <c r="V26124" s="73"/>
      <c r="X26124" s="12"/>
    </row>
    <row r="26125" spans="2:24" x14ac:dyDescent="0.3">
      <c r="B26125" s="73"/>
      <c r="D26125" s="73"/>
      <c r="P26125" s="73"/>
      <c r="T26125" s="73"/>
      <c r="U26125" s="73"/>
      <c r="V26125" s="73"/>
      <c r="X26125" s="12"/>
    </row>
    <row r="26126" spans="2:24" x14ac:dyDescent="0.3">
      <c r="B26126" s="73"/>
      <c r="D26126" s="73"/>
      <c r="P26126" s="73"/>
      <c r="T26126" s="73"/>
      <c r="U26126" s="73"/>
      <c r="V26126" s="73"/>
      <c r="X26126" s="12"/>
    </row>
    <row r="26127" spans="2:24" x14ac:dyDescent="0.3">
      <c r="B26127" s="73"/>
      <c r="D26127" s="73"/>
      <c r="P26127" s="73"/>
      <c r="T26127" s="73"/>
      <c r="U26127" s="73"/>
      <c r="V26127" s="73"/>
      <c r="X26127" s="12"/>
    </row>
    <row r="26128" spans="2:24" x14ac:dyDescent="0.3">
      <c r="B26128" s="73"/>
      <c r="D26128" s="73"/>
      <c r="P26128" s="73"/>
      <c r="T26128" s="73"/>
      <c r="U26128" s="73"/>
      <c r="V26128" s="73"/>
      <c r="X26128" s="12"/>
    </row>
    <row r="26129" spans="2:24" x14ac:dyDescent="0.3">
      <c r="B26129" s="73"/>
      <c r="D26129" s="73"/>
      <c r="P26129" s="73"/>
      <c r="T26129" s="73"/>
      <c r="U26129" s="73"/>
      <c r="V26129" s="73"/>
      <c r="X26129" s="12"/>
    </row>
    <row r="26130" spans="2:24" x14ac:dyDescent="0.3">
      <c r="B26130" s="73"/>
      <c r="D26130" s="73"/>
      <c r="P26130" s="73"/>
      <c r="T26130" s="73"/>
      <c r="U26130" s="73"/>
      <c r="V26130" s="73"/>
      <c r="X26130" s="12"/>
    </row>
    <row r="26131" spans="2:24" x14ac:dyDescent="0.3">
      <c r="B26131" s="73"/>
      <c r="D26131" s="73"/>
      <c r="P26131" s="73"/>
      <c r="T26131" s="73"/>
      <c r="U26131" s="73"/>
      <c r="V26131" s="73"/>
      <c r="X26131" s="12"/>
    </row>
    <row r="26132" spans="2:24" x14ac:dyDescent="0.3">
      <c r="B26132" s="73"/>
      <c r="D26132" s="73"/>
      <c r="P26132" s="73"/>
      <c r="T26132" s="73"/>
      <c r="U26132" s="73"/>
      <c r="V26132" s="73"/>
      <c r="X26132" s="12"/>
    </row>
    <row r="26133" spans="2:24" x14ac:dyDescent="0.3">
      <c r="B26133" s="73"/>
      <c r="D26133" s="73"/>
      <c r="P26133" s="73"/>
      <c r="T26133" s="73"/>
      <c r="U26133" s="73"/>
      <c r="V26133" s="73"/>
      <c r="X26133" s="12"/>
    </row>
    <row r="26134" spans="2:24" x14ac:dyDescent="0.3">
      <c r="B26134" s="73"/>
      <c r="D26134" s="73"/>
      <c r="P26134" s="73"/>
      <c r="T26134" s="73"/>
      <c r="U26134" s="73"/>
      <c r="V26134" s="73"/>
      <c r="X26134" s="12"/>
    </row>
    <row r="26135" spans="2:24" x14ac:dyDescent="0.3">
      <c r="B26135" s="73"/>
      <c r="D26135" s="73"/>
      <c r="P26135" s="73"/>
      <c r="T26135" s="73"/>
      <c r="U26135" s="73"/>
      <c r="V26135" s="73"/>
      <c r="X26135" s="12"/>
    </row>
    <row r="26136" spans="2:24" x14ac:dyDescent="0.3">
      <c r="B26136" s="73"/>
      <c r="D26136" s="73"/>
      <c r="P26136" s="73"/>
      <c r="T26136" s="73"/>
      <c r="U26136" s="73"/>
      <c r="V26136" s="73"/>
      <c r="X26136" s="12"/>
    </row>
    <row r="26137" spans="2:24" x14ac:dyDescent="0.3">
      <c r="B26137" s="73"/>
      <c r="D26137" s="73"/>
      <c r="P26137" s="73"/>
      <c r="T26137" s="73"/>
      <c r="U26137" s="73"/>
      <c r="V26137" s="73"/>
      <c r="X26137" s="12"/>
    </row>
    <row r="26138" spans="2:24" x14ac:dyDescent="0.3">
      <c r="B26138" s="73"/>
      <c r="D26138" s="73"/>
      <c r="P26138" s="73"/>
      <c r="T26138" s="73"/>
      <c r="U26138" s="73"/>
      <c r="V26138" s="73"/>
      <c r="X26138" s="12"/>
    </row>
    <row r="26139" spans="2:24" x14ac:dyDescent="0.3">
      <c r="B26139" s="73"/>
      <c r="D26139" s="73"/>
      <c r="P26139" s="73"/>
      <c r="T26139" s="73"/>
      <c r="U26139" s="73"/>
      <c r="V26139" s="73"/>
      <c r="X26139" s="12"/>
    </row>
    <row r="26140" spans="2:24" x14ac:dyDescent="0.3">
      <c r="B26140" s="73"/>
      <c r="D26140" s="73"/>
      <c r="P26140" s="73"/>
      <c r="T26140" s="73"/>
      <c r="U26140" s="73"/>
      <c r="V26140" s="73"/>
      <c r="X26140" s="12"/>
    </row>
    <row r="26141" spans="2:24" x14ac:dyDescent="0.3">
      <c r="B26141" s="73"/>
      <c r="D26141" s="73"/>
      <c r="P26141" s="73"/>
      <c r="T26141" s="73"/>
      <c r="U26141" s="73"/>
      <c r="V26141" s="73"/>
      <c r="X26141" s="12"/>
    </row>
    <row r="26142" spans="2:24" x14ac:dyDescent="0.3">
      <c r="B26142" s="73"/>
      <c r="D26142" s="73"/>
      <c r="P26142" s="73"/>
      <c r="T26142" s="73"/>
      <c r="U26142" s="73"/>
      <c r="V26142" s="73"/>
      <c r="X26142" s="12"/>
    </row>
    <row r="26143" spans="2:24" x14ac:dyDescent="0.3">
      <c r="B26143" s="73"/>
      <c r="D26143" s="73"/>
      <c r="P26143" s="73"/>
      <c r="T26143" s="73"/>
      <c r="U26143" s="73"/>
      <c r="V26143" s="73"/>
      <c r="X26143" s="12"/>
    </row>
    <row r="26144" spans="2:24" x14ac:dyDescent="0.3">
      <c r="B26144" s="73"/>
      <c r="D26144" s="73"/>
      <c r="P26144" s="73"/>
      <c r="T26144" s="73"/>
      <c r="U26144" s="73"/>
      <c r="V26144" s="73"/>
      <c r="X26144" s="12"/>
    </row>
    <row r="26145" spans="2:24" x14ac:dyDescent="0.3">
      <c r="B26145" s="73"/>
      <c r="D26145" s="73"/>
      <c r="P26145" s="73"/>
      <c r="T26145" s="73"/>
      <c r="U26145" s="73"/>
      <c r="V26145" s="73"/>
      <c r="X26145" s="12"/>
    </row>
    <row r="26146" spans="2:24" x14ac:dyDescent="0.3">
      <c r="B26146" s="73"/>
      <c r="D26146" s="73"/>
      <c r="P26146" s="73"/>
      <c r="T26146" s="73"/>
      <c r="U26146" s="73"/>
      <c r="V26146" s="73"/>
      <c r="X26146" s="12"/>
    </row>
    <row r="26147" spans="2:24" x14ac:dyDescent="0.3">
      <c r="B26147" s="73"/>
      <c r="D26147" s="73"/>
      <c r="P26147" s="73"/>
      <c r="T26147" s="73"/>
      <c r="U26147" s="73"/>
      <c r="V26147" s="73"/>
      <c r="X26147" s="12"/>
    </row>
    <row r="26148" spans="2:24" x14ac:dyDescent="0.3">
      <c r="B26148" s="73"/>
      <c r="D26148" s="73"/>
      <c r="P26148" s="73"/>
      <c r="T26148" s="73"/>
      <c r="U26148" s="73"/>
      <c r="V26148" s="73"/>
      <c r="X26148" s="12"/>
    </row>
    <row r="26149" spans="2:24" x14ac:dyDescent="0.3">
      <c r="B26149" s="73"/>
      <c r="D26149" s="73"/>
      <c r="P26149" s="73"/>
      <c r="T26149" s="73"/>
      <c r="U26149" s="73"/>
      <c r="V26149" s="73"/>
      <c r="X26149" s="12"/>
    </row>
    <row r="26150" spans="2:24" x14ac:dyDescent="0.3">
      <c r="B26150" s="73"/>
      <c r="D26150" s="73"/>
      <c r="P26150" s="73"/>
      <c r="T26150" s="73"/>
      <c r="U26150" s="73"/>
      <c r="V26150" s="73"/>
      <c r="X26150" s="12"/>
    </row>
    <row r="26151" spans="2:24" x14ac:dyDescent="0.3">
      <c r="B26151" s="73"/>
      <c r="D26151" s="73"/>
      <c r="P26151" s="73"/>
      <c r="T26151" s="73"/>
      <c r="U26151" s="73"/>
      <c r="V26151" s="73"/>
      <c r="X26151" s="12"/>
    </row>
    <row r="26152" spans="2:24" x14ac:dyDescent="0.3">
      <c r="B26152" s="73"/>
      <c r="D26152" s="73"/>
      <c r="P26152" s="73"/>
      <c r="T26152" s="73"/>
      <c r="U26152" s="73"/>
      <c r="V26152" s="73"/>
      <c r="X26152" s="12"/>
    </row>
    <row r="26153" spans="2:24" x14ac:dyDescent="0.3">
      <c r="B26153" s="73"/>
      <c r="D26153" s="73"/>
      <c r="P26153" s="73"/>
      <c r="T26153" s="73"/>
      <c r="U26153" s="73"/>
      <c r="V26153" s="73"/>
      <c r="X26153" s="12"/>
    </row>
    <row r="26154" spans="2:24" x14ac:dyDescent="0.3">
      <c r="B26154" s="73"/>
      <c r="D26154" s="73"/>
      <c r="P26154" s="73"/>
      <c r="T26154" s="73"/>
      <c r="U26154" s="73"/>
      <c r="V26154" s="73"/>
      <c r="X26154" s="12"/>
    </row>
    <row r="26155" spans="2:24" x14ac:dyDescent="0.3">
      <c r="B26155" s="73"/>
      <c r="D26155" s="73"/>
      <c r="P26155" s="73"/>
      <c r="T26155" s="73"/>
      <c r="U26155" s="73"/>
      <c r="V26155" s="73"/>
      <c r="X26155" s="12"/>
    </row>
    <row r="26156" spans="2:24" x14ac:dyDescent="0.3">
      <c r="B26156" s="73"/>
      <c r="D26156" s="73"/>
      <c r="P26156" s="73"/>
      <c r="T26156" s="73"/>
      <c r="U26156" s="73"/>
      <c r="V26156" s="73"/>
      <c r="X26156" s="12"/>
    </row>
    <row r="26157" spans="2:24" x14ac:dyDescent="0.3">
      <c r="B26157" s="73"/>
      <c r="D26157" s="73"/>
      <c r="P26157" s="73"/>
      <c r="T26157" s="73"/>
      <c r="U26157" s="73"/>
      <c r="V26157" s="73"/>
      <c r="X26157" s="12"/>
    </row>
    <row r="26158" spans="2:24" x14ac:dyDescent="0.3">
      <c r="B26158" s="73"/>
      <c r="D26158" s="73"/>
      <c r="P26158" s="73"/>
      <c r="T26158" s="73"/>
      <c r="U26158" s="73"/>
      <c r="V26158" s="73"/>
      <c r="X26158" s="12"/>
    </row>
    <row r="26159" spans="2:24" x14ac:dyDescent="0.3">
      <c r="B26159" s="73"/>
      <c r="D26159" s="73"/>
      <c r="P26159" s="73"/>
      <c r="T26159" s="73"/>
      <c r="U26159" s="73"/>
      <c r="V26159" s="73"/>
      <c r="X26159" s="12"/>
    </row>
    <row r="26160" spans="2:24" x14ac:dyDescent="0.3">
      <c r="B26160" s="73"/>
      <c r="D26160" s="73"/>
      <c r="P26160" s="73"/>
      <c r="T26160" s="73"/>
      <c r="U26160" s="73"/>
      <c r="V26160" s="73"/>
      <c r="X26160" s="12"/>
    </row>
    <row r="26161" spans="2:24" x14ac:dyDescent="0.3">
      <c r="B26161" s="73"/>
      <c r="D26161" s="73"/>
      <c r="P26161" s="73"/>
      <c r="T26161" s="73"/>
      <c r="U26161" s="73"/>
      <c r="V26161" s="73"/>
      <c r="X26161" s="12"/>
    </row>
    <row r="26162" spans="2:24" x14ac:dyDescent="0.3">
      <c r="B26162" s="73"/>
      <c r="D26162" s="73"/>
      <c r="P26162" s="73"/>
      <c r="T26162" s="73"/>
      <c r="U26162" s="73"/>
      <c r="V26162" s="73"/>
      <c r="X26162" s="12"/>
    </row>
    <row r="26163" spans="2:24" x14ac:dyDescent="0.3">
      <c r="B26163" s="73"/>
      <c r="D26163" s="73"/>
      <c r="P26163" s="73"/>
      <c r="T26163" s="73"/>
      <c r="U26163" s="73"/>
      <c r="V26163" s="73"/>
      <c r="X26163" s="12"/>
    </row>
    <row r="26164" spans="2:24" x14ac:dyDescent="0.3">
      <c r="B26164" s="73"/>
      <c r="D26164" s="73"/>
      <c r="P26164" s="73"/>
      <c r="T26164" s="73"/>
      <c r="U26164" s="73"/>
      <c r="V26164" s="73"/>
      <c r="X26164" s="12"/>
    </row>
    <row r="26165" spans="2:24" x14ac:dyDescent="0.3">
      <c r="B26165" s="73"/>
      <c r="D26165" s="73"/>
      <c r="P26165" s="73"/>
      <c r="T26165" s="73"/>
      <c r="U26165" s="73"/>
      <c r="V26165" s="73"/>
      <c r="X26165" s="12"/>
    </row>
    <row r="26166" spans="2:24" x14ac:dyDescent="0.3">
      <c r="B26166" s="73"/>
      <c r="D26166" s="73"/>
      <c r="P26166" s="73"/>
      <c r="T26166" s="73"/>
      <c r="U26166" s="73"/>
      <c r="V26166" s="73"/>
      <c r="X26166" s="12"/>
    </row>
    <row r="26167" spans="2:24" x14ac:dyDescent="0.3">
      <c r="B26167" s="73"/>
      <c r="D26167" s="73"/>
      <c r="P26167" s="73"/>
      <c r="T26167" s="73"/>
      <c r="U26167" s="73"/>
      <c r="V26167" s="73"/>
      <c r="X26167" s="12"/>
    </row>
    <row r="26168" spans="2:24" x14ac:dyDescent="0.3">
      <c r="B26168" s="73"/>
      <c r="D26168" s="73"/>
      <c r="P26168" s="73"/>
      <c r="T26168" s="73"/>
      <c r="U26168" s="73"/>
      <c r="V26168" s="73"/>
      <c r="X26168" s="12"/>
    </row>
    <row r="26169" spans="2:24" x14ac:dyDescent="0.3">
      <c r="B26169" s="73"/>
      <c r="D26169" s="73"/>
      <c r="P26169" s="73"/>
      <c r="T26169" s="73"/>
      <c r="U26169" s="73"/>
      <c r="V26169" s="73"/>
      <c r="X26169" s="12"/>
    </row>
    <row r="26170" spans="2:24" x14ac:dyDescent="0.3">
      <c r="B26170" s="73"/>
      <c r="D26170" s="73"/>
      <c r="P26170" s="73"/>
      <c r="T26170" s="73"/>
      <c r="U26170" s="73"/>
      <c r="V26170" s="73"/>
      <c r="X26170" s="12"/>
    </row>
    <row r="26171" spans="2:24" x14ac:dyDescent="0.3">
      <c r="B26171" s="73"/>
      <c r="D26171" s="73"/>
      <c r="P26171" s="73"/>
      <c r="T26171" s="73"/>
      <c r="U26171" s="73"/>
      <c r="V26171" s="73"/>
      <c r="X26171" s="12"/>
    </row>
    <row r="26172" spans="2:24" x14ac:dyDescent="0.3">
      <c r="B26172" s="73"/>
      <c r="D26172" s="73"/>
      <c r="P26172" s="73"/>
      <c r="T26172" s="73"/>
      <c r="U26172" s="73"/>
      <c r="V26172" s="73"/>
      <c r="X26172" s="12"/>
    </row>
    <row r="26173" spans="2:24" x14ac:dyDescent="0.3">
      <c r="B26173" s="73"/>
      <c r="D26173" s="73"/>
      <c r="P26173" s="73"/>
      <c r="T26173" s="73"/>
      <c r="U26173" s="73"/>
      <c r="V26173" s="73"/>
      <c r="X26173" s="12"/>
    </row>
    <row r="26174" spans="2:24" x14ac:dyDescent="0.3">
      <c r="B26174" s="73"/>
      <c r="D26174" s="73"/>
      <c r="P26174" s="73"/>
      <c r="T26174" s="73"/>
      <c r="U26174" s="73"/>
      <c r="V26174" s="73"/>
      <c r="X26174" s="12"/>
    </row>
    <row r="26175" spans="2:24" x14ac:dyDescent="0.3">
      <c r="B26175" s="73"/>
      <c r="D26175" s="73"/>
      <c r="P26175" s="73"/>
      <c r="T26175" s="73"/>
      <c r="U26175" s="73"/>
      <c r="V26175" s="73"/>
      <c r="X26175" s="12"/>
    </row>
    <row r="26176" spans="2:24" x14ac:dyDescent="0.3">
      <c r="B26176" s="73"/>
      <c r="D26176" s="73"/>
      <c r="P26176" s="73"/>
      <c r="T26176" s="73"/>
      <c r="U26176" s="73"/>
      <c r="V26176" s="73"/>
      <c r="X26176" s="12"/>
    </row>
    <row r="26177" spans="2:24" x14ac:dyDescent="0.3">
      <c r="B26177" s="73"/>
      <c r="D26177" s="73"/>
      <c r="P26177" s="73"/>
      <c r="T26177" s="73"/>
      <c r="U26177" s="73"/>
      <c r="V26177" s="73"/>
      <c r="X26177" s="12"/>
    </row>
    <row r="26178" spans="2:24" x14ac:dyDescent="0.3">
      <c r="B26178" s="73"/>
      <c r="D26178" s="73"/>
      <c r="P26178" s="73"/>
      <c r="T26178" s="73"/>
      <c r="U26178" s="73"/>
      <c r="V26178" s="73"/>
      <c r="X26178" s="12"/>
    </row>
    <row r="26179" spans="2:24" x14ac:dyDescent="0.3">
      <c r="B26179" s="73"/>
      <c r="D26179" s="73"/>
      <c r="P26179" s="73"/>
      <c r="T26179" s="73"/>
      <c r="U26179" s="73"/>
      <c r="V26179" s="73"/>
      <c r="X26179" s="12"/>
    </row>
    <row r="26180" spans="2:24" x14ac:dyDescent="0.3">
      <c r="B26180" s="73"/>
      <c r="D26180" s="73"/>
      <c r="P26180" s="73"/>
      <c r="T26180" s="73"/>
      <c r="U26180" s="73"/>
      <c r="V26180" s="73"/>
      <c r="X26180" s="12"/>
    </row>
    <row r="26181" spans="2:24" x14ac:dyDescent="0.3">
      <c r="B26181" s="73"/>
      <c r="D26181" s="73"/>
      <c r="P26181" s="73"/>
      <c r="T26181" s="73"/>
      <c r="U26181" s="73"/>
      <c r="V26181" s="73"/>
      <c r="X26181" s="12"/>
    </row>
    <row r="26182" spans="2:24" x14ac:dyDescent="0.3">
      <c r="B26182" s="73"/>
      <c r="D26182" s="73"/>
      <c r="P26182" s="73"/>
      <c r="T26182" s="73"/>
      <c r="U26182" s="73"/>
      <c r="V26182" s="73"/>
      <c r="X26182" s="12"/>
    </row>
    <row r="26183" spans="2:24" x14ac:dyDescent="0.3">
      <c r="B26183" s="73"/>
      <c r="D26183" s="73"/>
      <c r="P26183" s="73"/>
      <c r="T26183" s="73"/>
      <c r="U26183" s="73"/>
      <c r="V26183" s="73"/>
      <c r="X26183" s="12"/>
    </row>
    <row r="26184" spans="2:24" x14ac:dyDescent="0.3">
      <c r="B26184" s="73"/>
      <c r="D26184" s="73"/>
      <c r="P26184" s="73"/>
      <c r="T26184" s="73"/>
      <c r="U26184" s="73"/>
      <c r="V26184" s="73"/>
      <c r="X26184" s="12"/>
    </row>
    <row r="26185" spans="2:24" x14ac:dyDescent="0.3">
      <c r="B26185" s="73"/>
      <c r="D26185" s="73"/>
      <c r="P26185" s="73"/>
      <c r="T26185" s="73"/>
      <c r="U26185" s="73"/>
      <c r="V26185" s="73"/>
      <c r="X26185" s="12"/>
    </row>
    <row r="26186" spans="2:24" x14ac:dyDescent="0.3">
      <c r="B26186" s="73"/>
      <c r="D26186" s="73"/>
      <c r="P26186" s="73"/>
      <c r="T26186" s="73"/>
      <c r="U26186" s="73"/>
      <c r="V26186" s="73"/>
      <c r="X26186" s="12"/>
    </row>
    <row r="26187" spans="2:24" x14ac:dyDescent="0.3">
      <c r="B26187" s="73"/>
      <c r="D26187" s="73"/>
      <c r="P26187" s="73"/>
      <c r="T26187" s="73"/>
      <c r="U26187" s="73"/>
      <c r="V26187" s="73"/>
      <c r="X26187" s="12"/>
    </row>
    <row r="26188" spans="2:24" x14ac:dyDescent="0.3">
      <c r="B26188" s="73"/>
      <c r="D26188" s="73"/>
      <c r="P26188" s="73"/>
      <c r="T26188" s="73"/>
      <c r="U26188" s="73"/>
      <c r="V26188" s="73"/>
      <c r="X26188" s="12"/>
    </row>
    <row r="26189" spans="2:24" x14ac:dyDescent="0.3">
      <c r="B26189" s="73"/>
      <c r="D26189" s="73"/>
      <c r="P26189" s="73"/>
      <c r="T26189" s="73"/>
      <c r="U26189" s="73"/>
      <c r="V26189" s="73"/>
      <c r="X26189" s="12"/>
    </row>
    <row r="26190" spans="2:24" x14ac:dyDescent="0.3">
      <c r="B26190" s="73"/>
      <c r="D26190" s="73"/>
      <c r="P26190" s="73"/>
      <c r="T26190" s="73"/>
      <c r="U26190" s="73"/>
      <c r="V26190" s="73"/>
      <c r="X26190" s="12"/>
    </row>
    <row r="26191" spans="2:24" x14ac:dyDescent="0.3">
      <c r="B26191" s="73"/>
      <c r="D26191" s="73"/>
      <c r="P26191" s="73"/>
      <c r="T26191" s="73"/>
      <c r="U26191" s="73"/>
      <c r="V26191" s="73"/>
      <c r="X26191" s="12"/>
    </row>
    <row r="26192" spans="2:24" x14ac:dyDescent="0.3">
      <c r="B26192" s="73"/>
      <c r="D26192" s="73"/>
      <c r="P26192" s="73"/>
      <c r="T26192" s="73"/>
      <c r="U26192" s="73"/>
      <c r="V26192" s="73"/>
      <c r="X26192" s="12"/>
    </row>
    <row r="26193" spans="2:24" x14ac:dyDescent="0.3">
      <c r="B26193" s="73"/>
      <c r="D26193" s="73"/>
      <c r="P26193" s="73"/>
      <c r="T26193" s="73"/>
      <c r="U26193" s="73"/>
      <c r="V26193" s="73"/>
      <c r="X26193" s="12"/>
    </row>
    <row r="26194" spans="2:24" x14ac:dyDescent="0.3">
      <c r="B26194" s="73"/>
      <c r="D26194" s="73"/>
      <c r="P26194" s="73"/>
      <c r="T26194" s="73"/>
      <c r="U26194" s="73"/>
      <c r="V26194" s="73"/>
      <c r="X26194" s="12"/>
    </row>
    <row r="26195" spans="2:24" x14ac:dyDescent="0.3">
      <c r="B26195" s="73"/>
      <c r="D26195" s="73"/>
      <c r="P26195" s="73"/>
      <c r="T26195" s="73"/>
      <c r="U26195" s="73"/>
      <c r="V26195" s="73"/>
      <c r="X26195" s="12"/>
    </row>
    <row r="26196" spans="2:24" x14ac:dyDescent="0.3">
      <c r="B26196" s="73"/>
      <c r="D26196" s="73"/>
      <c r="P26196" s="73"/>
      <c r="T26196" s="73"/>
      <c r="U26196" s="73"/>
      <c r="V26196" s="73"/>
      <c r="X26196" s="12"/>
    </row>
    <row r="26197" spans="2:24" x14ac:dyDescent="0.3">
      <c r="B26197" s="73"/>
      <c r="D26197" s="73"/>
      <c r="P26197" s="73"/>
      <c r="T26197" s="73"/>
      <c r="U26197" s="73"/>
      <c r="V26197" s="73"/>
      <c r="X26197" s="12"/>
    </row>
    <row r="26198" spans="2:24" x14ac:dyDescent="0.3">
      <c r="B26198" s="73"/>
      <c r="D26198" s="73"/>
      <c r="P26198" s="73"/>
      <c r="T26198" s="73"/>
      <c r="U26198" s="73"/>
      <c r="V26198" s="73"/>
      <c r="X26198" s="12"/>
    </row>
    <row r="26199" spans="2:24" x14ac:dyDescent="0.3">
      <c r="B26199" s="73"/>
      <c r="D26199" s="73"/>
      <c r="P26199" s="73"/>
      <c r="T26199" s="73"/>
      <c r="U26199" s="73"/>
      <c r="V26199" s="73"/>
      <c r="X26199" s="12"/>
    </row>
    <row r="26200" spans="2:24" x14ac:dyDescent="0.3">
      <c r="B26200" s="73"/>
      <c r="D26200" s="73"/>
      <c r="P26200" s="73"/>
      <c r="T26200" s="73"/>
      <c r="U26200" s="73"/>
      <c r="V26200" s="73"/>
      <c r="X26200" s="12"/>
    </row>
    <row r="26201" spans="2:24" x14ac:dyDescent="0.3">
      <c r="B26201" s="73"/>
      <c r="D26201" s="73"/>
      <c r="P26201" s="73"/>
      <c r="T26201" s="73"/>
      <c r="U26201" s="73"/>
      <c r="V26201" s="73"/>
      <c r="X26201" s="12"/>
    </row>
    <row r="26202" spans="2:24" x14ac:dyDescent="0.3">
      <c r="B26202" s="73"/>
      <c r="D26202" s="73"/>
      <c r="P26202" s="73"/>
      <c r="T26202" s="73"/>
      <c r="U26202" s="73"/>
      <c r="V26202" s="73"/>
      <c r="X26202" s="12"/>
    </row>
    <row r="26203" spans="2:24" x14ac:dyDescent="0.3">
      <c r="B26203" s="73"/>
      <c r="D26203" s="73"/>
      <c r="P26203" s="73"/>
      <c r="T26203" s="73"/>
      <c r="U26203" s="73"/>
      <c r="V26203" s="73"/>
      <c r="X26203" s="12"/>
    </row>
    <row r="26204" spans="2:24" x14ac:dyDescent="0.3">
      <c r="B26204" s="73"/>
      <c r="D26204" s="73"/>
      <c r="P26204" s="73"/>
      <c r="T26204" s="73"/>
      <c r="U26204" s="73"/>
      <c r="V26204" s="73"/>
      <c r="X26204" s="12"/>
    </row>
    <row r="26205" spans="2:24" x14ac:dyDescent="0.3">
      <c r="B26205" s="73"/>
      <c r="D26205" s="73"/>
      <c r="P26205" s="73"/>
      <c r="T26205" s="73"/>
      <c r="U26205" s="73"/>
      <c r="V26205" s="73"/>
      <c r="X26205" s="12"/>
    </row>
    <row r="26206" spans="2:24" x14ac:dyDescent="0.3">
      <c r="B26206" s="73"/>
      <c r="D26206" s="73"/>
      <c r="P26206" s="73"/>
      <c r="T26206" s="73"/>
      <c r="U26206" s="73"/>
      <c r="V26206" s="73"/>
      <c r="X26206" s="12"/>
    </row>
    <row r="26207" spans="2:24" x14ac:dyDescent="0.3">
      <c r="B26207" s="73"/>
      <c r="D26207" s="73"/>
      <c r="P26207" s="73"/>
      <c r="T26207" s="73"/>
      <c r="U26207" s="73"/>
      <c r="V26207" s="73"/>
      <c r="X26207" s="12"/>
    </row>
    <row r="26208" spans="2:24" x14ac:dyDescent="0.3">
      <c r="B26208" s="73"/>
      <c r="D26208" s="73"/>
      <c r="P26208" s="73"/>
      <c r="T26208" s="73"/>
      <c r="U26208" s="73"/>
      <c r="V26208" s="73"/>
      <c r="X26208" s="12"/>
    </row>
    <row r="26209" spans="2:24" x14ac:dyDescent="0.3">
      <c r="B26209" s="73"/>
      <c r="D26209" s="73"/>
      <c r="P26209" s="73"/>
      <c r="T26209" s="73"/>
      <c r="U26209" s="73"/>
      <c r="V26209" s="73"/>
      <c r="X26209" s="12"/>
    </row>
    <row r="26210" spans="2:24" x14ac:dyDescent="0.3">
      <c r="B26210" s="73"/>
      <c r="D26210" s="73"/>
      <c r="P26210" s="73"/>
      <c r="T26210" s="73"/>
      <c r="U26210" s="73"/>
      <c r="V26210" s="73"/>
      <c r="X26210" s="12"/>
    </row>
    <row r="26211" spans="2:24" x14ac:dyDescent="0.3">
      <c r="B26211" s="73"/>
      <c r="D26211" s="73"/>
      <c r="P26211" s="73"/>
      <c r="T26211" s="73"/>
      <c r="U26211" s="73"/>
      <c r="V26211" s="73"/>
      <c r="X26211" s="12"/>
    </row>
    <row r="26212" spans="2:24" x14ac:dyDescent="0.3">
      <c r="B26212" s="73"/>
      <c r="D26212" s="73"/>
      <c r="P26212" s="73"/>
      <c r="T26212" s="73"/>
      <c r="U26212" s="73"/>
      <c r="V26212" s="73"/>
      <c r="X26212" s="12"/>
    </row>
    <row r="26213" spans="2:24" x14ac:dyDescent="0.3">
      <c r="B26213" s="73"/>
      <c r="D26213" s="73"/>
      <c r="P26213" s="73"/>
      <c r="T26213" s="73"/>
      <c r="U26213" s="73"/>
      <c r="V26213" s="73"/>
      <c r="X26213" s="12"/>
    </row>
    <row r="26214" spans="2:24" x14ac:dyDescent="0.3">
      <c r="B26214" s="73"/>
      <c r="D26214" s="73"/>
      <c r="P26214" s="73"/>
      <c r="T26214" s="73"/>
      <c r="U26214" s="73"/>
      <c r="V26214" s="73"/>
      <c r="X26214" s="12"/>
    </row>
    <row r="26215" spans="2:24" x14ac:dyDescent="0.3">
      <c r="B26215" s="73"/>
      <c r="D26215" s="73"/>
      <c r="P26215" s="73"/>
      <c r="T26215" s="73"/>
      <c r="U26215" s="73"/>
      <c r="V26215" s="73"/>
      <c r="X26215" s="12"/>
    </row>
    <row r="26216" spans="2:24" x14ac:dyDescent="0.3">
      <c r="B26216" s="73"/>
      <c r="D26216" s="73"/>
      <c r="P26216" s="73"/>
      <c r="T26216" s="73"/>
      <c r="U26216" s="73"/>
      <c r="V26216" s="73"/>
      <c r="X26216" s="12"/>
    </row>
    <row r="26217" spans="2:24" x14ac:dyDescent="0.3">
      <c r="B26217" s="73"/>
      <c r="D26217" s="73"/>
      <c r="P26217" s="73"/>
      <c r="T26217" s="73"/>
      <c r="U26217" s="73"/>
      <c r="V26217" s="73"/>
      <c r="X26217" s="12"/>
    </row>
    <row r="26218" spans="2:24" x14ac:dyDescent="0.3">
      <c r="B26218" s="73"/>
      <c r="D26218" s="73"/>
      <c r="P26218" s="73"/>
      <c r="T26218" s="73"/>
      <c r="U26218" s="73"/>
      <c r="V26218" s="73"/>
      <c r="X26218" s="12"/>
    </row>
    <row r="26219" spans="2:24" x14ac:dyDescent="0.3">
      <c r="B26219" s="73"/>
      <c r="D26219" s="73"/>
      <c r="P26219" s="73"/>
      <c r="T26219" s="73"/>
      <c r="U26219" s="73"/>
      <c r="V26219" s="73"/>
      <c r="X26219" s="12"/>
    </row>
    <row r="26220" spans="2:24" x14ac:dyDescent="0.3">
      <c r="B26220" s="73"/>
      <c r="D26220" s="73"/>
      <c r="P26220" s="73"/>
      <c r="T26220" s="73"/>
      <c r="U26220" s="73"/>
      <c r="V26220" s="73"/>
      <c r="X26220" s="12"/>
    </row>
    <row r="26221" spans="2:24" x14ac:dyDescent="0.3">
      <c r="B26221" s="73"/>
      <c r="D26221" s="73"/>
      <c r="P26221" s="73"/>
      <c r="T26221" s="73"/>
      <c r="U26221" s="73"/>
      <c r="V26221" s="73"/>
      <c r="X26221" s="12"/>
    </row>
    <row r="26222" spans="2:24" x14ac:dyDescent="0.3">
      <c r="B26222" s="73"/>
      <c r="D26222" s="73"/>
      <c r="P26222" s="73"/>
      <c r="T26222" s="73"/>
      <c r="U26222" s="73"/>
      <c r="V26222" s="73"/>
      <c r="X26222" s="12"/>
    </row>
    <row r="26223" spans="2:24" x14ac:dyDescent="0.3">
      <c r="B26223" s="73"/>
      <c r="D26223" s="73"/>
      <c r="P26223" s="73"/>
      <c r="T26223" s="73"/>
      <c r="U26223" s="73"/>
      <c r="V26223" s="73"/>
      <c r="X26223" s="12"/>
    </row>
    <row r="26224" spans="2:24" x14ac:dyDescent="0.3">
      <c r="B26224" s="73"/>
      <c r="D26224" s="73"/>
      <c r="P26224" s="73"/>
      <c r="T26224" s="73"/>
      <c r="U26224" s="73"/>
      <c r="V26224" s="73"/>
      <c r="X26224" s="12"/>
    </row>
    <row r="26225" spans="2:24" x14ac:dyDescent="0.3">
      <c r="B26225" s="73"/>
      <c r="D26225" s="73"/>
      <c r="P26225" s="73"/>
      <c r="T26225" s="73"/>
      <c r="U26225" s="73"/>
      <c r="V26225" s="73"/>
      <c r="X26225" s="12"/>
    </row>
    <row r="26226" spans="2:24" x14ac:dyDescent="0.3">
      <c r="B26226" s="73"/>
      <c r="D26226" s="73"/>
      <c r="P26226" s="73"/>
      <c r="T26226" s="73"/>
      <c r="U26226" s="73"/>
      <c r="V26226" s="73"/>
      <c r="X26226" s="12"/>
    </row>
    <row r="26227" spans="2:24" x14ac:dyDescent="0.3">
      <c r="B26227" s="73"/>
      <c r="D26227" s="73"/>
      <c r="P26227" s="73"/>
      <c r="T26227" s="73"/>
      <c r="U26227" s="73"/>
      <c r="V26227" s="73"/>
      <c r="X26227" s="12"/>
    </row>
    <row r="26228" spans="2:24" x14ac:dyDescent="0.3">
      <c r="B26228" s="73"/>
      <c r="D26228" s="73"/>
      <c r="P26228" s="73"/>
      <c r="T26228" s="73"/>
      <c r="U26228" s="73"/>
      <c r="V26228" s="73"/>
      <c r="X26228" s="12"/>
    </row>
    <row r="26229" spans="2:24" x14ac:dyDescent="0.3">
      <c r="B26229" s="73"/>
      <c r="D26229" s="73"/>
      <c r="P26229" s="73"/>
      <c r="T26229" s="73"/>
      <c r="U26229" s="73"/>
      <c r="V26229" s="73"/>
      <c r="X26229" s="12"/>
    </row>
    <row r="26230" spans="2:24" x14ac:dyDescent="0.3">
      <c r="B26230" s="73"/>
      <c r="D26230" s="73"/>
      <c r="P26230" s="73"/>
      <c r="T26230" s="73"/>
      <c r="U26230" s="73"/>
      <c r="V26230" s="73"/>
      <c r="X26230" s="12"/>
    </row>
    <row r="26231" spans="2:24" x14ac:dyDescent="0.3">
      <c r="B26231" s="73"/>
      <c r="D26231" s="73"/>
      <c r="P26231" s="73"/>
      <c r="T26231" s="73"/>
      <c r="U26231" s="73"/>
      <c r="V26231" s="73"/>
      <c r="X26231" s="12"/>
    </row>
    <row r="26232" spans="2:24" x14ac:dyDescent="0.3">
      <c r="B26232" s="73"/>
      <c r="D26232" s="73"/>
      <c r="P26232" s="73"/>
      <c r="T26232" s="73"/>
      <c r="U26232" s="73"/>
      <c r="V26232" s="73"/>
      <c r="X26232" s="12"/>
    </row>
    <row r="26233" spans="2:24" x14ac:dyDescent="0.3">
      <c r="B26233" s="73"/>
      <c r="D26233" s="73"/>
      <c r="P26233" s="73"/>
      <c r="T26233" s="73"/>
      <c r="U26233" s="73"/>
      <c r="V26233" s="73"/>
      <c r="X26233" s="12"/>
    </row>
    <row r="26234" spans="2:24" x14ac:dyDescent="0.3">
      <c r="B26234" s="73"/>
      <c r="D26234" s="73"/>
      <c r="P26234" s="73"/>
      <c r="T26234" s="73"/>
      <c r="U26234" s="73"/>
      <c r="V26234" s="73"/>
      <c r="X26234" s="12"/>
    </row>
    <row r="26235" spans="2:24" x14ac:dyDescent="0.3">
      <c r="B26235" s="73"/>
      <c r="D26235" s="73"/>
      <c r="P26235" s="73"/>
      <c r="T26235" s="73"/>
      <c r="U26235" s="73"/>
      <c r="V26235" s="73"/>
      <c r="X26235" s="12"/>
    </row>
    <row r="26236" spans="2:24" x14ac:dyDescent="0.3">
      <c r="B26236" s="73"/>
      <c r="D26236" s="73"/>
      <c r="P26236" s="73"/>
      <c r="T26236" s="73"/>
      <c r="U26236" s="73"/>
      <c r="V26236" s="73"/>
      <c r="X26236" s="12"/>
    </row>
    <row r="26237" spans="2:24" x14ac:dyDescent="0.3">
      <c r="B26237" s="73"/>
      <c r="D26237" s="73"/>
      <c r="P26237" s="73"/>
      <c r="T26237" s="73"/>
      <c r="U26237" s="73"/>
      <c r="V26237" s="73"/>
      <c r="X26237" s="12"/>
    </row>
    <row r="26238" spans="2:24" x14ac:dyDescent="0.3">
      <c r="B26238" s="73"/>
      <c r="D26238" s="73"/>
      <c r="P26238" s="73"/>
      <c r="T26238" s="73"/>
      <c r="U26238" s="73"/>
      <c r="V26238" s="73"/>
      <c r="X26238" s="12"/>
    </row>
    <row r="26239" spans="2:24" x14ac:dyDescent="0.3">
      <c r="B26239" s="73"/>
      <c r="D26239" s="73"/>
      <c r="P26239" s="73"/>
      <c r="T26239" s="73"/>
      <c r="U26239" s="73"/>
      <c r="V26239" s="73"/>
      <c r="X26239" s="12"/>
    </row>
    <row r="26240" spans="2:24" x14ac:dyDescent="0.3">
      <c r="B26240" s="73"/>
      <c r="D26240" s="73"/>
      <c r="P26240" s="73"/>
      <c r="T26240" s="73"/>
      <c r="U26240" s="73"/>
      <c r="V26240" s="73"/>
      <c r="X26240" s="12"/>
    </row>
    <row r="26241" spans="2:24" x14ac:dyDescent="0.3">
      <c r="B26241" s="73"/>
      <c r="D26241" s="73"/>
      <c r="P26241" s="73"/>
      <c r="T26241" s="73"/>
      <c r="U26241" s="73"/>
      <c r="V26241" s="73"/>
      <c r="X26241" s="12"/>
    </row>
    <row r="26242" spans="2:24" x14ac:dyDescent="0.3">
      <c r="B26242" s="73"/>
      <c r="D26242" s="73"/>
      <c r="P26242" s="73"/>
      <c r="T26242" s="73"/>
      <c r="U26242" s="73"/>
      <c r="V26242" s="73"/>
      <c r="X26242" s="12"/>
    </row>
    <row r="26243" spans="2:24" x14ac:dyDescent="0.3">
      <c r="B26243" s="73"/>
      <c r="D26243" s="73"/>
      <c r="P26243" s="73"/>
      <c r="T26243" s="73"/>
      <c r="U26243" s="73"/>
      <c r="V26243" s="73"/>
      <c r="X26243" s="12"/>
    </row>
    <row r="26244" spans="2:24" x14ac:dyDescent="0.3">
      <c r="B26244" s="73"/>
      <c r="D26244" s="73"/>
      <c r="P26244" s="73"/>
      <c r="T26244" s="73"/>
      <c r="U26244" s="73"/>
      <c r="V26244" s="73"/>
      <c r="X26244" s="12"/>
    </row>
    <row r="26245" spans="2:24" x14ac:dyDescent="0.3">
      <c r="B26245" s="73"/>
      <c r="D26245" s="73"/>
      <c r="P26245" s="73"/>
      <c r="T26245" s="73"/>
      <c r="U26245" s="73"/>
      <c r="V26245" s="73"/>
      <c r="X26245" s="12"/>
    </row>
    <row r="26246" spans="2:24" x14ac:dyDescent="0.3">
      <c r="B26246" s="73"/>
      <c r="D26246" s="73"/>
      <c r="P26246" s="73"/>
      <c r="T26246" s="73"/>
      <c r="U26246" s="73"/>
      <c r="V26246" s="73"/>
      <c r="X26246" s="12"/>
    </row>
    <row r="26247" spans="2:24" x14ac:dyDescent="0.3">
      <c r="B26247" s="73"/>
      <c r="D26247" s="73"/>
      <c r="P26247" s="73"/>
      <c r="T26247" s="73"/>
      <c r="U26247" s="73"/>
      <c r="V26247" s="73"/>
      <c r="X26247" s="12"/>
    </row>
    <row r="26248" spans="2:24" x14ac:dyDescent="0.3">
      <c r="B26248" s="73"/>
      <c r="D26248" s="73"/>
      <c r="P26248" s="73"/>
      <c r="T26248" s="73"/>
      <c r="U26248" s="73"/>
      <c r="V26248" s="73"/>
      <c r="X26248" s="12"/>
    </row>
    <row r="26249" spans="2:24" x14ac:dyDescent="0.3">
      <c r="B26249" s="73"/>
      <c r="D26249" s="73"/>
      <c r="P26249" s="73"/>
      <c r="T26249" s="73"/>
      <c r="U26249" s="73"/>
      <c r="V26249" s="73"/>
      <c r="X26249" s="12"/>
    </row>
    <row r="26250" spans="2:24" x14ac:dyDescent="0.3">
      <c r="B26250" s="73"/>
      <c r="D26250" s="73"/>
      <c r="P26250" s="73"/>
      <c r="T26250" s="73"/>
      <c r="U26250" s="73"/>
      <c r="V26250" s="73"/>
      <c r="X26250" s="12"/>
    </row>
    <row r="26251" spans="2:24" x14ac:dyDescent="0.3">
      <c r="B26251" s="73"/>
      <c r="D26251" s="73"/>
      <c r="P26251" s="73"/>
      <c r="T26251" s="73"/>
      <c r="U26251" s="73"/>
      <c r="V26251" s="73"/>
      <c r="X26251" s="12"/>
    </row>
    <row r="26252" spans="2:24" x14ac:dyDescent="0.3">
      <c r="B26252" s="73"/>
      <c r="D26252" s="73"/>
      <c r="P26252" s="73"/>
      <c r="T26252" s="73"/>
      <c r="U26252" s="73"/>
      <c r="V26252" s="73"/>
      <c r="X26252" s="12"/>
    </row>
    <row r="26253" spans="2:24" x14ac:dyDescent="0.3">
      <c r="B26253" s="73"/>
      <c r="D26253" s="73"/>
      <c r="P26253" s="73"/>
      <c r="T26253" s="73"/>
      <c r="U26253" s="73"/>
      <c r="V26253" s="73"/>
      <c r="X26253" s="12"/>
    </row>
    <row r="26254" spans="2:24" x14ac:dyDescent="0.3">
      <c r="B26254" s="73"/>
      <c r="D26254" s="73"/>
      <c r="P26254" s="73"/>
      <c r="T26254" s="73"/>
      <c r="U26254" s="73"/>
      <c r="V26254" s="73"/>
      <c r="X26254" s="12"/>
    </row>
    <row r="26255" spans="2:24" x14ac:dyDescent="0.3">
      <c r="B26255" s="73"/>
      <c r="D26255" s="73"/>
      <c r="P26255" s="73"/>
      <c r="T26255" s="73"/>
      <c r="U26255" s="73"/>
      <c r="V26255" s="73"/>
      <c r="X26255" s="12"/>
    </row>
    <row r="26256" spans="2:24" x14ac:dyDescent="0.3">
      <c r="B26256" s="73"/>
      <c r="D26256" s="73"/>
      <c r="P26256" s="73"/>
      <c r="T26256" s="73"/>
      <c r="U26256" s="73"/>
      <c r="V26256" s="73"/>
      <c r="X26256" s="12"/>
    </row>
    <row r="26257" spans="2:24" x14ac:dyDescent="0.3">
      <c r="B26257" s="73"/>
      <c r="D26257" s="73"/>
      <c r="P26257" s="73"/>
      <c r="T26257" s="73"/>
      <c r="U26257" s="73"/>
      <c r="V26257" s="73"/>
      <c r="X26257" s="12"/>
    </row>
    <row r="26258" spans="2:24" x14ac:dyDescent="0.3">
      <c r="B26258" s="73"/>
      <c r="D26258" s="73"/>
      <c r="P26258" s="73"/>
      <c r="T26258" s="73"/>
      <c r="U26258" s="73"/>
      <c r="V26258" s="73"/>
      <c r="X26258" s="12"/>
    </row>
    <row r="26259" spans="2:24" x14ac:dyDescent="0.3">
      <c r="B26259" s="73"/>
      <c r="D26259" s="73"/>
      <c r="P26259" s="73"/>
      <c r="T26259" s="73"/>
      <c r="U26259" s="73"/>
      <c r="V26259" s="73"/>
      <c r="X26259" s="12"/>
    </row>
    <row r="26260" spans="2:24" x14ac:dyDescent="0.3">
      <c r="B26260" s="73"/>
      <c r="D26260" s="73"/>
      <c r="P26260" s="73"/>
      <c r="T26260" s="73"/>
      <c r="U26260" s="73"/>
      <c r="V26260" s="73"/>
      <c r="X26260" s="12"/>
    </row>
    <row r="26261" spans="2:24" x14ac:dyDescent="0.3">
      <c r="B26261" s="73"/>
      <c r="D26261" s="73"/>
      <c r="P26261" s="73"/>
      <c r="T26261" s="73"/>
      <c r="U26261" s="73"/>
      <c r="V26261" s="73"/>
      <c r="X26261" s="12"/>
    </row>
    <row r="26262" spans="2:24" x14ac:dyDescent="0.3">
      <c r="B26262" s="73"/>
      <c r="D26262" s="73"/>
      <c r="P26262" s="73"/>
      <c r="T26262" s="73"/>
      <c r="U26262" s="73"/>
      <c r="V26262" s="73"/>
      <c r="X26262" s="12"/>
    </row>
    <row r="26263" spans="2:24" x14ac:dyDescent="0.3">
      <c r="B26263" s="73"/>
      <c r="D26263" s="73"/>
      <c r="P26263" s="73"/>
      <c r="T26263" s="73"/>
      <c r="U26263" s="73"/>
      <c r="V26263" s="73"/>
      <c r="X26263" s="12"/>
    </row>
    <row r="26264" spans="2:24" x14ac:dyDescent="0.3">
      <c r="B26264" s="73"/>
      <c r="D26264" s="73"/>
      <c r="P26264" s="73"/>
      <c r="T26264" s="73"/>
      <c r="U26264" s="73"/>
      <c r="V26264" s="73"/>
      <c r="X26264" s="12"/>
    </row>
    <row r="26265" spans="2:24" x14ac:dyDescent="0.3">
      <c r="B26265" s="73"/>
      <c r="D26265" s="73"/>
      <c r="P26265" s="73"/>
      <c r="T26265" s="73"/>
      <c r="U26265" s="73"/>
      <c r="V26265" s="73"/>
      <c r="X26265" s="12"/>
    </row>
    <row r="26266" spans="2:24" x14ac:dyDescent="0.3">
      <c r="B26266" s="73"/>
      <c r="D26266" s="73"/>
      <c r="P26266" s="73"/>
      <c r="T26266" s="73"/>
      <c r="U26266" s="73"/>
      <c r="V26266" s="73"/>
      <c r="X26266" s="12"/>
    </row>
    <row r="26267" spans="2:24" x14ac:dyDescent="0.3">
      <c r="B26267" s="73"/>
      <c r="D26267" s="73"/>
      <c r="P26267" s="73"/>
      <c r="T26267" s="73"/>
      <c r="U26267" s="73"/>
      <c r="V26267" s="73"/>
      <c r="X26267" s="12"/>
    </row>
    <row r="26268" spans="2:24" x14ac:dyDescent="0.3">
      <c r="B26268" s="73"/>
      <c r="D26268" s="73"/>
      <c r="P26268" s="73"/>
      <c r="T26268" s="73"/>
      <c r="U26268" s="73"/>
      <c r="V26268" s="73"/>
      <c r="X26268" s="12"/>
    </row>
    <row r="26269" spans="2:24" x14ac:dyDescent="0.3">
      <c r="B26269" s="73"/>
      <c r="D26269" s="73"/>
      <c r="P26269" s="73"/>
      <c r="T26269" s="73"/>
      <c r="U26269" s="73"/>
      <c r="V26269" s="73"/>
      <c r="X26269" s="12"/>
    </row>
    <row r="26270" spans="2:24" x14ac:dyDescent="0.3">
      <c r="B26270" s="73"/>
      <c r="D26270" s="73"/>
      <c r="P26270" s="73"/>
      <c r="T26270" s="73"/>
      <c r="U26270" s="73"/>
      <c r="V26270" s="73"/>
      <c r="X26270" s="12"/>
    </row>
    <row r="26271" spans="2:24" x14ac:dyDescent="0.3">
      <c r="B26271" s="73"/>
      <c r="D26271" s="73"/>
      <c r="P26271" s="73"/>
      <c r="T26271" s="73"/>
      <c r="U26271" s="73"/>
      <c r="V26271" s="73"/>
      <c r="X26271" s="12"/>
    </row>
    <row r="26272" spans="2:24" x14ac:dyDescent="0.3">
      <c r="B26272" s="73"/>
      <c r="D26272" s="73"/>
      <c r="P26272" s="73"/>
      <c r="T26272" s="73"/>
      <c r="U26272" s="73"/>
      <c r="V26272" s="73"/>
      <c r="X26272" s="12"/>
    </row>
    <row r="26273" spans="2:24" x14ac:dyDescent="0.3">
      <c r="B26273" s="73"/>
      <c r="D26273" s="73"/>
      <c r="P26273" s="73"/>
      <c r="T26273" s="73"/>
      <c r="U26273" s="73"/>
      <c r="V26273" s="73"/>
      <c r="X26273" s="12"/>
    </row>
    <row r="26274" spans="2:24" x14ac:dyDescent="0.3">
      <c r="B26274" s="73"/>
      <c r="D26274" s="73"/>
      <c r="P26274" s="73"/>
      <c r="T26274" s="73"/>
      <c r="U26274" s="73"/>
      <c r="V26274" s="73"/>
      <c r="X26274" s="12"/>
    </row>
    <row r="26275" spans="2:24" x14ac:dyDescent="0.3">
      <c r="B26275" s="73"/>
      <c r="D26275" s="73"/>
      <c r="P26275" s="73"/>
      <c r="T26275" s="73"/>
      <c r="U26275" s="73"/>
      <c r="V26275" s="73"/>
      <c r="X26275" s="12"/>
    </row>
    <row r="26276" spans="2:24" x14ac:dyDescent="0.3">
      <c r="B26276" s="73"/>
      <c r="D26276" s="73"/>
      <c r="P26276" s="73"/>
      <c r="T26276" s="73"/>
      <c r="U26276" s="73"/>
      <c r="V26276" s="73"/>
      <c r="X26276" s="12"/>
    </row>
    <row r="26277" spans="2:24" x14ac:dyDescent="0.3">
      <c r="B26277" s="73"/>
      <c r="D26277" s="73"/>
      <c r="P26277" s="73"/>
      <c r="T26277" s="73"/>
      <c r="U26277" s="73"/>
      <c r="V26277" s="73"/>
      <c r="X26277" s="12"/>
    </row>
    <row r="26278" spans="2:24" x14ac:dyDescent="0.3">
      <c r="B26278" s="73"/>
      <c r="D26278" s="73"/>
      <c r="P26278" s="73"/>
      <c r="T26278" s="73"/>
      <c r="U26278" s="73"/>
      <c r="V26278" s="73"/>
      <c r="X26278" s="12"/>
    </row>
    <row r="26279" spans="2:24" x14ac:dyDescent="0.3">
      <c r="B26279" s="73"/>
      <c r="D26279" s="73"/>
      <c r="P26279" s="73"/>
      <c r="T26279" s="73"/>
      <c r="U26279" s="73"/>
      <c r="V26279" s="73"/>
      <c r="X26279" s="12"/>
    </row>
    <row r="26280" spans="2:24" x14ac:dyDescent="0.3">
      <c r="B26280" s="73"/>
      <c r="D26280" s="73"/>
      <c r="P26280" s="73"/>
      <c r="T26280" s="73"/>
      <c r="U26280" s="73"/>
      <c r="V26280" s="73"/>
      <c r="X26280" s="12"/>
    </row>
    <row r="26281" spans="2:24" x14ac:dyDescent="0.3">
      <c r="B26281" s="73"/>
      <c r="D26281" s="73"/>
      <c r="P26281" s="73"/>
      <c r="T26281" s="73"/>
      <c r="U26281" s="73"/>
      <c r="V26281" s="73"/>
      <c r="X26281" s="12"/>
    </row>
    <row r="26282" spans="2:24" x14ac:dyDescent="0.3">
      <c r="B26282" s="73"/>
      <c r="D26282" s="73"/>
      <c r="P26282" s="73"/>
      <c r="T26282" s="73"/>
      <c r="U26282" s="73"/>
      <c r="V26282" s="73"/>
      <c r="X26282" s="12"/>
    </row>
    <row r="26283" spans="2:24" x14ac:dyDescent="0.3">
      <c r="B26283" s="73"/>
      <c r="D26283" s="73"/>
      <c r="P26283" s="73"/>
      <c r="T26283" s="73"/>
      <c r="U26283" s="73"/>
      <c r="V26283" s="73"/>
      <c r="X26283" s="12"/>
    </row>
    <row r="26284" spans="2:24" x14ac:dyDescent="0.3">
      <c r="B26284" s="73"/>
      <c r="D26284" s="73"/>
      <c r="P26284" s="73"/>
      <c r="T26284" s="73"/>
      <c r="U26284" s="73"/>
      <c r="V26284" s="73"/>
      <c r="X26284" s="12"/>
    </row>
    <row r="26285" spans="2:24" x14ac:dyDescent="0.3">
      <c r="B26285" s="73"/>
      <c r="D26285" s="73"/>
      <c r="P26285" s="73"/>
      <c r="T26285" s="73"/>
      <c r="U26285" s="73"/>
      <c r="V26285" s="73"/>
      <c r="X26285" s="12"/>
    </row>
    <row r="26286" spans="2:24" x14ac:dyDescent="0.3">
      <c r="B26286" s="73"/>
      <c r="D26286" s="73"/>
      <c r="P26286" s="73"/>
      <c r="T26286" s="73"/>
      <c r="U26286" s="73"/>
      <c r="V26286" s="73"/>
      <c r="X26286" s="12"/>
    </row>
    <row r="26287" spans="2:24" x14ac:dyDescent="0.3">
      <c r="B26287" s="73"/>
      <c r="D26287" s="73"/>
      <c r="P26287" s="73"/>
      <c r="T26287" s="73"/>
      <c r="U26287" s="73"/>
      <c r="V26287" s="73"/>
      <c r="X26287" s="12"/>
    </row>
    <row r="26288" spans="2:24" x14ac:dyDescent="0.3">
      <c r="B26288" s="73"/>
      <c r="D26288" s="73"/>
      <c r="P26288" s="73"/>
      <c r="T26288" s="73"/>
      <c r="U26288" s="73"/>
      <c r="V26288" s="73"/>
      <c r="X26288" s="12"/>
    </row>
    <row r="26289" spans="2:24" x14ac:dyDescent="0.3">
      <c r="B26289" s="73"/>
      <c r="D26289" s="73"/>
      <c r="P26289" s="73"/>
      <c r="T26289" s="73"/>
      <c r="U26289" s="73"/>
      <c r="V26289" s="73"/>
      <c r="X26289" s="12"/>
    </row>
    <row r="26290" spans="2:24" x14ac:dyDescent="0.3">
      <c r="B26290" s="73"/>
      <c r="D26290" s="73"/>
      <c r="P26290" s="73"/>
      <c r="T26290" s="73"/>
      <c r="U26290" s="73"/>
      <c r="V26290" s="73"/>
      <c r="X26290" s="12"/>
    </row>
    <row r="26291" spans="2:24" x14ac:dyDescent="0.3">
      <c r="B26291" s="73"/>
      <c r="D26291" s="73"/>
      <c r="P26291" s="73"/>
      <c r="T26291" s="73"/>
      <c r="U26291" s="73"/>
      <c r="V26291" s="73"/>
      <c r="X26291" s="12"/>
    </row>
    <row r="26292" spans="2:24" x14ac:dyDescent="0.3">
      <c r="B26292" s="73"/>
      <c r="D26292" s="73"/>
      <c r="P26292" s="73"/>
      <c r="T26292" s="73"/>
      <c r="U26292" s="73"/>
      <c r="V26292" s="73"/>
      <c r="X26292" s="12"/>
    </row>
    <row r="26293" spans="2:24" x14ac:dyDescent="0.3">
      <c r="B26293" s="73"/>
      <c r="D26293" s="73"/>
      <c r="P26293" s="73"/>
      <c r="T26293" s="73"/>
      <c r="U26293" s="73"/>
      <c r="V26293" s="73"/>
      <c r="X26293" s="12"/>
    </row>
    <row r="26294" spans="2:24" x14ac:dyDescent="0.3">
      <c r="B26294" s="73"/>
      <c r="D26294" s="73"/>
      <c r="P26294" s="73"/>
      <c r="T26294" s="73"/>
      <c r="U26294" s="73"/>
      <c r="V26294" s="73"/>
      <c r="X26294" s="12"/>
    </row>
    <row r="26295" spans="2:24" x14ac:dyDescent="0.3">
      <c r="B26295" s="73"/>
      <c r="D26295" s="73"/>
      <c r="P26295" s="73"/>
      <c r="T26295" s="73"/>
      <c r="U26295" s="73"/>
      <c r="V26295" s="73"/>
      <c r="X26295" s="12"/>
    </row>
    <row r="26296" spans="2:24" x14ac:dyDescent="0.3">
      <c r="B26296" s="73"/>
      <c r="D26296" s="73"/>
      <c r="P26296" s="73"/>
      <c r="T26296" s="73"/>
      <c r="U26296" s="73"/>
      <c r="V26296" s="73"/>
      <c r="X26296" s="12"/>
    </row>
    <row r="26297" spans="2:24" x14ac:dyDescent="0.3">
      <c r="B26297" s="73"/>
      <c r="D26297" s="73"/>
      <c r="P26297" s="73"/>
      <c r="T26297" s="73"/>
      <c r="U26297" s="73"/>
      <c r="V26297" s="73"/>
      <c r="X26297" s="12"/>
    </row>
    <row r="26298" spans="2:24" x14ac:dyDescent="0.3">
      <c r="B26298" s="73"/>
      <c r="D26298" s="73"/>
      <c r="P26298" s="73"/>
      <c r="T26298" s="73"/>
      <c r="U26298" s="73"/>
      <c r="V26298" s="73"/>
      <c r="X26298" s="12"/>
    </row>
    <row r="26299" spans="2:24" x14ac:dyDescent="0.3">
      <c r="B26299" s="73"/>
      <c r="D26299" s="73"/>
      <c r="P26299" s="73"/>
      <c r="T26299" s="73"/>
      <c r="U26299" s="73"/>
      <c r="V26299" s="73"/>
      <c r="X26299" s="12"/>
    </row>
    <row r="26300" spans="2:24" x14ac:dyDescent="0.3">
      <c r="B26300" s="73"/>
      <c r="D26300" s="73"/>
      <c r="P26300" s="73"/>
      <c r="T26300" s="73"/>
      <c r="U26300" s="73"/>
      <c r="V26300" s="73"/>
      <c r="X26300" s="12"/>
    </row>
    <row r="26301" spans="2:24" x14ac:dyDescent="0.3">
      <c r="B26301" s="73"/>
      <c r="D26301" s="73"/>
      <c r="P26301" s="73"/>
      <c r="T26301" s="73"/>
      <c r="U26301" s="73"/>
      <c r="V26301" s="73"/>
      <c r="X26301" s="12"/>
    </row>
    <row r="26302" spans="2:24" x14ac:dyDescent="0.3">
      <c r="B26302" s="73"/>
      <c r="D26302" s="73"/>
      <c r="P26302" s="73"/>
      <c r="T26302" s="73"/>
      <c r="U26302" s="73"/>
      <c r="V26302" s="73"/>
      <c r="X26302" s="12"/>
    </row>
    <row r="26303" spans="2:24" x14ac:dyDescent="0.3">
      <c r="B26303" s="73"/>
      <c r="D26303" s="73"/>
      <c r="P26303" s="73"/>
      <c r="T26303" s="73"/>
      <c r="U26303" s="73"/>
      <c r="V26303" s="73"/>
      <c r="X26303" s="12"/>
    </row>
    <row r="26304" spans="2:24" x14ac:dyDescent="0.3">
      <c r="B26304" s="73"/>
      <c r="D26304" s="73"/>
      <c r="P26304" s="73"/>
      <c r="T26304" s="73"/>
      <c r="U26304" s="73"/>
      <c r="V26304" s="73"/>
      <c r="X26304" s="12"/>
    </row>
    <row r="26305" spans="2:24" x14ac:dyDescent="0.3">
      <c r="B26305" s="73"/>
      <c r="D26305" s="73"/>
      <c r="P26305" s="73"/>
      <c r="T26305" s="73"/>
      <c r="U26305" s="73"/>
      <c r="V26305" s="73"/>
      <c r="X26305" s="12"/>
    </row>
    <row r="26306" spans="2:24" x14ac:dyDescent="0.3">
      <c r="B26306" s="73"/>
      <c r="D26306" s="73"/>
      <c r="P26306" s="73"/>
      <c r="T26306" s="73"/>
      <c r="U26306" s="73"/>
      <c r="V26306" s="73"/>
      <c r="X26306" s="12"/>
    </row>
    <row r="26307" spans="2:24" x14ac:dyDescent="0.3">
      <c r="B26307" s="73"/>
      <c r="D26307" s="73"/>
      <c r="P26307" s="73"/>
      <c r="T26307" s="73"/>
      <c r="U26307" s="73"/>
      <c r="V26307" s="73"/>
      <c r="X26307" s="12"/>
    </row>
    <row r="26308" spans="2:24" x14ac:dyDescent="0.3">
      <c r="B26308" s="73"/>
      <c r="D26308" s="73"/>
      <c r="P26308" s="73"/>
      <c r="T26308" s="73"/>
      <c r="U26308" s="73"/>
      <c r="V26308" s="73"/>
      <c r="X26308" s="12"/>
    </row>
    <row r="26309" spans="2:24" x14ac:dyDescent="0.3">
      <c r="B26309" s="73"/>
      <c r="D26309" s="73"/>
      <c r="P26309" s="73"/>
      <c r="T26309" s="73"/>
      <c r="U26309" s="73"/>
      <c r="V26309" s="73"/>
      <c r="X26309" s="12"/>
    </row>
    <row r="26310" spans="2:24" x14ac:dyDescent="0.3">
      <c r="B26310" s="73"/>
      <c r="D26310" s="73"/>
      <c r="P26310" s="73"/>
      <c r="T26310" s="73"/>
      <c r="U26310" s="73"/>
      <c r="V26310" s="73"/>
      <c r="X26310" s="12"/>
    </row>
    <row r="26311" spans="2:24" x14ac:dyDescent="0.3">
      <c r="B26311" s="73"/>
      <c r="D26311" s="73"/>
      <c r="P26311" s="73"/>
      <c r="T26311" s="73"/>
      <c r="U26311" s="73"/>
      <c r="V26311" s="73"/>
      <c r="X26311" s="12"/>
    </row>
    <row r="26312" spans="2:24" x14ac:dyDescent="0.3">
      <c r="B26312" s="73"/>
      <c r="D26312" s="73"/>
      <c r="P26312" s="73"/>
      <c r="T26312" s="73"/>
      <c r="U26312" s="73"/>
      <c r="V26312" s="73"/>
      <c r="X26312" s="12"/>
    </row>
    <row r="26313" spans="2:24" x14ac:dyDescent="0.3">
      <c r="B26313" s="73"/>
      <c r="D26313" s="73"/>
      <c r="P26313" s="73"/>
      <c r="T26313" s="73"/>
      <c r="U26313" s="73"/>
      <c r="V26313" s="73"/>
      <c r="X26313" s="12"/>
    </row>
    <row r="26314" spans="2:24" x14ac:dyDescent="0.3">
      <c r="B26314" s="73"/>
      <c r="D26314" s="73"/>
      <c r="P26314" s="73"/>
      <c r="T26314" s="73"/>
      <c r="U26314" s="73"/>
      <c r="V26314" s="73"/>
      <c r="X26314" s="12"/>
    </row>
    <row r="26315" spans="2:24" x14ac:dyDescent="0.3">
      <c r="B26315" s="73"/>
      <c r="D26315" s="73"/>
      <c r="P26315" s="73"/>
      <c r="T26315" s="73"/>
      <c r="U26315" s="73"/>
      <c r="V26315" s="73"/>
      <c r="X26315" s="12"/>
    </row>
    <row r="26316" spans="2:24" x14ac:dyDescent="0.3">
      <c r="B26316" s="73"/>
      <c r="D26316" s="73"/>
      <c r="P26316" s="73"/>
      <c r="T26316" s="73"/>
      <c r="U26316" s="73"/>
      <c r="V26316" s="73"/>
      <c r="X26316" s="12"/>
    </row>
    <row r="26317" spans="2:24" x14ac:dyDescent="0.3">
      <c r="B26317" s="73"/>
      <c r="D26317" s="73"/>
      <c r="P26317" s="73"/>
      <c r="T26317" s="73"/>
      <c r="U26317" s="73"/>
      <c r="V26317" s="73"/>
      <c r="X26317" s="12"/>
    </row>
    <row r="26318" spans="2:24" x14ac:dyDescent="0.3">
      <c r="B26318" s="73"/>
      <c r="D26318" s="73"/>
      <c r="P26318" s="73"/>
      <c r="T26318" s="73"/>
      <c r="U26318" s="73"/>
      <c r="V26318" s="73"/>
      <c r="X26318" s="12"/>
    </row>
    <row r="26319" spans="2:24" x14ac:dyDescent="0.3">
      <c r="B26319" s="73"/>
      <c r="D26319" s="73"/>
      <c r="P26319" s="73"/>
      <c r="T26319" s="73"/>
      <c r="U26319" s="73"/>
      <c r="V26319" s="73"/>
      <c r="X26319" s="12"/>
    </row>
    <row r="26320" spans="2:24" x14ac:dyDescent="0.3">
      <c r="B26320" s="73"/>
      <c r="D26320" s="73"/>
      <c r="P26320" s="73"/>
      <c r="T26320" s="73"/>
      <c r="U26320" s="73"/>
      <c r="V26320" s="73"/>
      <c r="X26320" s="12"/>
    </row>
    <row r="26321" spans="2:24" x14ac:dyDescent="0.3">
      <c r="B26321" s="73"/>
      <c r="D26321" s="73"/>
      <c r="P26321" s="73"/>
      <c r="T26321" s="73"/>
      <c r="U26321" s="73"/>
      <c r="V26321" s="73"/>
      <c r="X26321" s="12"/>
    </row>
    <row r="26322" spans="2:24" x14ac:dyDescent="0.3">
      <c r="B26322" s="73"/>
      <c r="D26322" s="73"/>
      <c r="P26322" s="73"/>
      <c r="T26322" s="73"/>
      <c r="U26322" s="73"/>
      <c r="V26322" s="73"/>
      <c r="X26322" s="12"/>
    </row>
    <row r="26323" spans="2:24" x14ac:dyDescent="0.3">
      <c r="B26323" s="73"/>
      <c r="D26323" s="73"/>
      <c r="P26323" s="73"/>
      <c r="T26323" s="73"/>
      <c r="U26323" s="73"/>
      <c r="V26323" s="73"/>
      <c r="X26323" s="12"/>
    </row>
    <row r="26324" spans="2:24" x14ac:dyDescent="0.3">
      <c r="B26324" s="73"/>
      <c r="D26324" s="73"/>
      <c r="P26324" s="73"/>
      <c r="T26324" s="73"/>
      <c r="U26324" s="73"/>
      <c r="V26324" s="73"/>
      <c r="X26324" s="12"/>
    </row>
    <row r="26325" spans="2:24" x14ac:dyDescent="0.3">
      <c r="B26325" s="73"/>
      <c r="D26325" s="73"/>
      <c r="P26325" s="73"/>
      <c r="T26325" s="73"/>
      <c r="U26325" s="73"/>
      <c r="V26325" s="73"/>
      <c r="X26325" s="12"/>
    </row>
    <row r="26326" spans="2:24" x14ac:dyDescent="0.3">
      <c r="B26326" s="73"/>
      <c r="D26326" s="73"/>
      <c r="P26326" s="73"/>
      <c r="T26326" s="73"/>
      <c r="U26326" s="73"/>
      <c r="V26326" s="73"/>
      <c r="X26326" s="12"/>
    </row>
    <row r="26327" spans="2:24" x14ac:dyDescent="0.3">
      <c r="B26327" s="73"/>
      <c r="D26327" s="73"/>
      <c r="P26327" s="73"/>
      <c r="T26327" s="73"/>
      <c r="U26327" s="73"/>
      <c r="V26327" s="73"/>
      <c r="X26327" s="12"/>
    </row>
    <row r="26328" spans="2:24" x14ac:dyDescent="0.3">
      <c r="B26328" s="73"/>
      <c r="D26328" s="73"/>
      <c r="P26328" s="73"/>
      <c r="T26328" s="73"/>
      <c r="U26328" s="73"/>
      <c r="V26328" s="73"/>
      <c r="X26328" s="12"/>
    </row>
    <row r="26329" spans="2:24" x14ac:dyDescent="0.3">
      <c r="B26329" s="73"/>
      <c r="D26329" s="73"/>
      <c r="P26329" s="73"/>
      <c r="T26329" s="73"/>
      <c r="U26329" s="73"/>
      <c r="V26329" s="73"/>
      <c r="X26329" s="12"/>
    </row>
    <row r="26330" spans="2:24" x14ac:dyDescent="0.3">
      <c r="B26330" s="73"/>
      <c r="D26330" s="73"/>
      <c r="P26330" s="73"/>
      <c r="T26330" s="73"/>
      <c r="U26330" s="73"/>
      <c r="V26330" s="73"/>
      <c r="X26330" s="12"/>
    </row>
    <row r="26331" spans="2:24" x14ac:dyDescent="0.3">
      <c r="B26331" s="73"/>
      <c r="D26331" s="73"/>
      <c r="P26331" s="73"/>
      <c r="T26331" s="73"/>
      <c r="U26331" s="73"/>
      <c r="V26331" s="73"/>
      <c r="X26331" s="12"/>
    </row>
    <row r="26332" spans="2:24" x14ac:dyDescent="0.3">
      <c r="B26332" s="73"/>
      <c r="D26332" s="73"/>
      <c r="P26332" s="73"/>
      <c r="T26332" s="73"/>
      <c r="U26332" s="73"/>
      <c r="V26332" s="73"/>
      <c r="X26332" s="12"/>
    </row>
    <row r="26333" spans="2:24" x14ac:dyDescent="0.3">
      <c r="B26333" s="73"/>
      <c r="D26333" s="73"/>
      <c r="P26333" s="73"/>
      <c r="T26333" s="73"/>
      <c r="U26333" s="73"/>
      <c r="V26333" s="73"/>
      <c r="X26333" s="12"/>
    </row>
    <row r="26334" spans="2:24" x14ac:dyDescent="0.3">
      <c r="B26334" s="73"/>
      <c r="D26334" s="73"/>
      <c r="P26334" s="73"/>
      <c r="T26334" s="73"/>
      <c r="U26334" s="73"/>
      <c r="V26334" s="73"/>
      <c r="X26334" s="12"/>
    </row>
    <row r="26335" spans="2:24" x14ac:dyDescent="0.3">
      <c r="B26335" s="73"/>
      <c r="D26335" s="73"/>
      <c r="P26335" s="73"/>
      <c r="T26335" s="73"/>
      <c r="U26335" s="73"/>
      <c r="V26335" s="73"/>
      <c r="X26335" s="12"/>
    </row>
    <row r="26336" spans="2:24" x14ac:dyDescent="0.3">
      <c r="B26336" s="73"/>
      <c r="D26336" s="73"/>
      <c r="P26336" s="73"/>
      <c r="T26336" s="73"/>
      <c r="U26336" s="73"/>
      <c r="V26336" s="73"/>
      <c r="X26336" s="12"/>
    </row>
    <row r="26337" spans="2:24" x14ac:dyDescent="0.3">
      <c r="B26337" s="73"/>
      <c r="D26337" s="73"/>
      <c r="P26337" s="73"/>
      <c r="T26337" s="73"/>
      <c r="U26337" s="73"/>
      <c r="V26337" s="73"/>
      <c r="X26337" s="12"/>
    </row>
    <row r="26338" spans="2:24" x14ac:dyDescent="0.3">
      <c r="B26338" s="73"/>
      <c r="D26338" s="73"/>
      <c r="P26338" s="73"/>
      <c r="T26338" s="73"/>
      <c r="U26338" s="73"/>
      <c r="V26338" s="73"/>
      <c r="X26338" s="12"/>
    </row>
    <row r="26339" spans="2:24" x14ac:dyDescent="0.3">
      <c r="B26339" s="73"/>
      <c r="D26339" s="73"/>
      <c r="P26339" s="73"/>
      <c r="T26339" s="73"/>
      <c r="U26339" s="73"/>
      <c r="V26339" s="73"/>
      <c r="X26339" s="12"/>
    </row>
    <row r="26340" spans="2:24" x14ac:dyDescent="0.3">
      <c r="B26340" s="73"/>
      <c r="D26340" s="73"/>
      <c r="P26340" s="73"/>
      <c r="T26340" s="73"/>
      <c r="U26340" s="73"/>
      <c r="V26340" s="73"/>
      <c r="X26340" s="12"/>
    </row>
    <row r="26341" spans="2:24" x14ac:dyDescent="0.3">
      <c r="B26341" s="73"/>
      <c r="D26341" s="73"/>
      <c r="P26341" s="73"/>
      <c r="T26341" s="73"/>
      <c r="U26341" s="73"/>
      <c r="V26341" s="73"/>
      <c r="X26341" s="12"/>
    </row>
    <row r="26342" spans="2:24" x14ac:dyDescent="0.3">
      <c r="B26342" s="73"/>
      <c r="D26342" s="73"/>
      <c r="P26342" s="73"/>
      <c r="T26342" s="73"/>
      <c r="U26342" s="73"/>
      <c r="V26342" s="73"/>
      <c r="X26342" s="12"/>
    </row>
    <row r="26343" spans="2:24" x14ac:dyDescent="0.3">
      <c r="B26343" s="73"/>
      <c r="D26343" s="73"/>
      <c r="P26343" s="73"/>
      <c r="T26343" s="73"/>
      <c r="U26343" s="73"/>
      <c r="V26343" s="73"/>
      <c r="X26343" s="12"/>
    </row>
    <row r="26344" spans="2:24" x14ac:dyDescent="0.3">
      <c r="B26344" s="73"/>
      <c r="D26344" s="73"/>
      <c r="P26344" s="73"/>
      <c r="T26344" s="73"/>
      <c r="U26344" s="73"/>
      <c r="V26344" s="73"/>
      <c r="X26344" s="12"/>
    </row>
    <row r="26345" spans="2:24" x14ac:dyDescent="0.3">
      <c r="B26345" s="73"/>
      <c r="D26345" s="73"/>
      <c r="P26345" s="73"/>
      <c r="T26345" s="73"/>
      <c r="U26345" s="73"/>
      <c r="V26345" s="73"/>
      <c r="X26345" s="12"/>
    </row>
    <row r="26346" spans="2:24" x14ac:dyDescent="0.3">
      <c r="B26346" s="73"/>
      <c r="D26346" s="73"/>
      <c r="P26346" s="73"/>
      <c r="T26346" s="73"/>
      <c r="U26346" s="73"/>
      <c r="V26346" s="73"/>
      <c r="X26346" s="12"/>
    </row>
    <row r="26347" spans="2:24" x14ac:dyDescent="0.3">
      <c r="B26347" s="73"/>
      <c r="D26347" s="73"/>
      <c r="P26347" s="73"/>
      <c r="T26347" s="73"/>
      <c r="U26347" s="73"/>
      <c r="V26347" s="73"/>
      <c r="X26347" s="12"/>
    </row>
    <row r="26348" spans="2:24" x14ac:dyDescent="0.3">
      <c r="B26348" s="73"/>
      <c r="D26348" s="73"/>
      <c r="P26348" s="73"/>
      <c r="T26348" s="73"/>
      <c r="U26348" s="73"/>
      <c r="V26348" s="73"/>
      <c r="X26348" s="12"/>
    </row>
    <row r="26349" spans="2:24" x14ac:dyDescent="0.3">
      <c r="B26349" s="73"/>
      <c r="D26349" s="73"/>
      <c r="P26349" s="73"/>
      <c r="T26349" s="73"/>
      <c r="U26349" s="73"/>
      <c r="V26349" s="73"/>
      <c r="X26349" s="12"/>
    </row>
    <row r="26350" spans="2:24" x14ac:dyDescent="0.3">
      <c r="B26350" s="73"/>
      <c r="D26350" s="73"/>
      <c r="P26350" s="73"/>
      <c r="T26350" s="73"/>
      <c r="U26350" s="73"/>
      <c r="V26350" s="73"/>
      <c r="X26350" s="12"/>
    </row>
    <row r="26351" spans="2:24" x14ac:dyDescent="0.3">
      <c r="B26351" s="73"/>
      <c r="D26351" s="73"/>
      <c r="P26351" s="73"/>
      <c r="T26351" s="73"/>
      <c r="U26351" s="73"/>
      <c r="V26351" s="73"/>
      <c r="X26351" s="12"/>
    </row>
    <row r="26352" spans="2:24" x14ac:dyDescent="0.3">
      <c r="B26352" s="73"/>
      <c r="D26352" s="73"/>
      <c r="P26352" s="73"/>
      <c r="T26352" s="73"/>
      <c r="U26352" s="73"/>
      <c r="V26352" s="73"/>
      <c r="X26352" s="12"/>
    </row>
    <row r="26353" spans="2:24" x14ac:dyDescent="0.3">
      <c r="B26353" s="73"/>
      <c r="D26353" s="73"/>
      <c r="P26353" s="73"/>
      <c r="T26353" s="73"/>
      <c r="U26353" s="73"/>
      <c r="V26353" s="73"/>
      <c r="X26353" s="12"/>
    </row>
    <row r="26354" spans="2:24" x14ac:dyDescent="0.3">
      <c r="B26354" s="73"/>
      <c r="D26354" s="73"/>
      <c r="P26354" s="73"/>
      <c r="T26354" s="73"/>
      <c r="U26354" s="73"/>
      <c r="V26354" s="73"/>
      <c r="X26354" s="12"/>
    </row>
    <row r="26355" spans="2:24" x14ac:dyDescent="0.3">
      <c r="B26355" s="73"/>
      <c r="D26355" s="73"/>
      <c r="P26355" s="73"/>
      <c r="T26355" s="73"/>
      <c r="U26355" s="73"/>
      <c r="V26355" s="73"/>
      <c r="X26355" s="12"/>
    </row>
    <row r="26356" spans="2:24" x14ac:dyDescent="0.3">
      <c r="B26356" s="73"/>
      <c r="D26356" s="73"/>
      <c r="P26356" s="73"/>
      <c r="T26356" s="73"/>
      <c r="U26356" s="73"/>
      <c r="V26356" s="73"/>
      <c r="X26356" s="12"/>
    </row>
    <row r="26357" spans="2:24" x14ac:dyDescent="0.3">
      <c r="B26357" s="73"/>
      <c r="D26357" s="73"/>
      <c r="P26357" s="73"/>
      <c r="T26357" s="73"/>
      <c r="U26357" s="73"/>
      <c r="V26357" s="73"/>
      <c r="X26357" s="12"/>
    </row>
    <row r="26358" spans="2:24" x14ac:dyDescent="0.3">
      <c r="B26358" s="73"/>
      <c r="D26358" s="73"/>
      <c r="P26358" s="73"/>
      <c r="T26358" s="73"/>
      <c r="U26358" s="73"/>
      <c r="V26358" s="73"/>
      <c r="X26358" s="12"/>
    </row>
    <row r="26359" spans="2:24" x14ac:dyDescent="0.3">
      <c r="B26359" s="73"/>
      <c r="D26359" s="73"/>
      <c r="P26359" s="73"/>
      <c r="T26359" s="73"/>
      <c r="U26359" s="73"/>
      <c r="V26359" s="73"/>
      <c r="X26359" s="12"/>
    </row>
    <row r="26360" spans="2:24" x14ac:dyDescent="0.3">
      <c r="B26360" s="73"/>
      <c r="D26360" s="73"/>
      <c r="P26360" s="73"/>
      <c r="T26360" s="73"/>
      <c r="U26360" s="73"/>
      <c r="V26360" s="73"/>
      <c r="X26360" s="12"/>
    </row>
    <row r="26361" spans="2:24" x14ac:dyDescent="0.3">
      <c r="B26361" s="73"/>
      <c r="D26361" s="73"/>
      <c r="P26361" s="73"/>
      <c r="T26361" s="73"/>
      <c r="U26361" s="73"/>
      <c r="V26361" s="73"/>
      <c r="X26361" s="12"/>
    </row>
    <row r="26362" spans="2:24" x14ac:dyDescent="0.3">
      <c r="B26362" s="73"/>
      <c r="D26362" s="73"/>
      <c r="P26362" s="73"/>
      <c r="T26362" s="73"/>
      <c r="U26362" s="73"/>
      <c r="V26362" s="73"/>
      <c r="X26362" s="12"/>
    </row>
    <row r="26363" spans="2:24" x14ac:dyDescent="0.3">
      <c r="B26363" s="73"/>
      <c r="D26363" s="73"/>
      <c r="P26363" s="73"/>
      <c r="T26363" s="73"/>
      <c r="U26363" s="73"/>
      <c r="V26363" s="73"/>
      <c r="X26363" s="12"/>
    </row>
    <row r="26364" spans="2:24" x14ac:dyDescent="0.3">
      <c r="B26364" s="73"/>
      <c r="D26364" s="73"/>
      <c r="P26364" s="73"/>
      <c r="T26364" s="73"/>
      <c r="U26364" s="73"/>
      <c r="V26364" s="73"/>
      <c r="X26364" s="12"/>
    </row>
    <row r="26365" spans="2:24" x14ac:dyDescent="0.3">
      <c r="B26365" s="73"/>
      <c r="D26365" s="73"/>
      <c r="P26365" s="73"/>
      <c r="T26365" s="73"/>
      <c r="U26365" s="73"/>
      <c r="V26365" s="73"/>
      <c r="X26365" s="12"/>
    </row>
    <row r="26366" spans="2:24" x14ac:dyDescent="0.3">
      <c r="B26366" s="73"/>
      <c r="D26366" s="73"/>
      <c r="P26366" s="73"/>
      <c r="T26366" s="73"/>
      <c r="U26366" s="73"/>
      <c r="V26366" s="73"/>
      <c r="X26366" s="12"/>
    </row>
    <row r="26367" spans="2:24" x14ac:dyDescent="0.3">
      <c r="B26367" s="73"/>
      <c r="D26367" s="73"/>
      <c r="P26367" s="73"/>
      <c r="T26367" s="73"/>
      <c r="U26367" s="73"/>
      <c r="V26367" s="73"/>
      <c r="X26367" s="12"/>
    </row>
    <row r="26368" spans="2:24" x14ac:dyDescent="0.3">
      <c r="B26368" s="73"/>
      <c r="D26368" s="73"/>
      <c r="P26368" s="73"/>
      <c r="T26368" s="73"/>
      <c r="U26368" s="73"/>
      <c r="V26368" s="73"/>
      <c r="X26368" s="12"/>
    </row>
    <row r="26369" spans="2:24" x14ac:dyDescent="0.3">
      <c r="B26369" s="73"/>
      <c r="D26369" s="73"/>
      <c r="P26369" s="73"/>
      <c r="T26369" s="73"/>
      <c r="U26369" s="73"/>
      <c r="V26369" s="73"/>
      <c r="X26369" s="12"/>
    </row>
    <row r="26370" spans="2:24" x14ac:dyDescent="0.3">
      <c r="B26370" s="73"/>
      <c r="D26370" s="73"/>
      <c r="P26370" s="73"/>
      <c r="T26370" s="73"/>
      <c r="U26370" s="73"/>
      <c r="V26370" s="73"/>
      <c r="X26370" s="12"/>
    </row>
    <row r="26371" spans="2:24" x14ac:dyDescent="0.3">
      <c r="B26371" s="73"/>
      <c r="D26371" s="73"/>
      <c r="P26371" s="73"/>
      <c r="T26371" s="73"/>
      <c r="U26371" s="73"/>
      <c r="V26371" s="73"/>
      <c r="X26371" s="12"/>
    </row>
    <row r="26372" spans="2:24" x14ac:dyDescent="0.3">
      <c r="B26372" s="73"/>
      <c r="D26372" s="73"/>
      <c r="P26372" s="73"/>
      <c r="T26372" s="73"/>
      <c r="U26372" s="73"/>
      <c r="V26372" s="73"/>
      <c r="X26372" s="12"/>
    </row>
    <row r="26373" spans="2:24" x14ac:dyDescent="0.3">
      <c r="B26373" s="73"/>
      <c r="D26373" s="73"/>
      <c r="P26373" s="73"/>
      <c r="T26373" s="73"/>
      <c r="U26373" s="73"/>
      <c r="V26373" s="73"/>
      <c r="X26373" s="12"/>
    </row>
    <row r="26374" spans="2:24" x14ac:dyDescent="0.3">
      <c r="B26374" s="73"/>
      <c r="D26374" s="73"/>
      <c r="P26374" s="73"/>
      <c r="T26374" s="73"/>
      <c r="U26374" s="73"/>
      <c r="V26374" s="73"/>
      <c r="X26374" s="12"/>
    </row>
    <row r="26375" spans="2:24" x14ac:dyDescent="0.3">
      <c r="B26375" s="73"/>
      <c r="D26375" s="73"/>
      <c r="P26375" s="73"/>
      <c r="T26375" s="73"/>
      <c r="U26375" s="73"/>
      <c r="V26375" s="73"/>
      <c r="X26375" s="12"/>
    </row>
    <row r="26376" spans="2:24" x14ac:dyDescent="0.3">
      <c r="B26376" s="73"/>
      <c r="D26376" s="73"/>
      <c r="P26376" s="73"/>
      <c r="T26376" s="73"/>
      <c r="U26376" s="73"/>
      <c r="V26376" s="73"/>
      <c r="X26376" s="12"/>
    </row>
    <row r="26377" spans="2:24" x14ac:dyDescent="0.3">
      <c r="B26377" s="73"/>
      <c r="D26377" s="73"/>
      <c r="P26377" s="73"/>
      <c r="T26377" s="73"/>
      <c r="U26377" s="73"/>
      <c r="V26377" s="73"/>
      <c r="X26377" s="12"/>
    </row>
    <row r="26378" spans="2:24" x14ac:dyDescent="0.3">
      <c r="B26378" s="73"/>
      <c r="D26378" s="73"/>
      <c r="P26378" s="73"/>
      <c r="T26378" s="73"/>
      <c r="U26378" s="73"/>
      <c r="V26378" s="73"/>
      <c r="X26378" s="12"/>
    </row>
    <row r="26379" spans="2:24" x14ac:dyDescent="0.3">
      <c r="B26379" s="73"/>
      <c r="D26379" s="73"/>
      <c r="P26379" s="73"/>
      <c r="T26379" s="73"/>
      <c r="U26379" s="73"/>
      <c r="V26379" s="73"/>
      <c r="X26379" s="12"/>
    </row>
    <row r="26380" spans="2:24" x14ac:dyDescent="0.3">
      <c r="B26380" s="73"/>
      <c r="D26380" s="73"/>
      <c r="P26380" s="73"/>
      <c r="T26380" s="73"/>
      <c r="U26380" s="73"/>
      <c r="V26380" s="73"/>
      <c r="X26380" s="12"/>
    </row>
    <row r="26381" spans="2:24" x14ac:dyDescent="0.3">
      <c r="B26381" s="73"/>
      <c r="D26381" s="73"/>
      <c r="P26381" s="73"/>
      <c r="T26381" s="73"/>
      <c r="U26381" s="73"/>
      <c r="V26381" s="73"/>
      <c r="X26381" s="12"/>
    </row>
    <row r="26382" spans="2:24" x14ac:dyDescent="0.3">
      <c r="B26382" s="73"/>
      <c r="D26382" s="73"/>
      <c r="P26382" s="73"/>
      <c r="T26382" s="73"/>
      <c r="U26382" s="73"/>
      <c r="V26382" s="73"/>
      <c r="X26382" s="12"/>
    </row>
    <row r="26383" spans="2:24" x14ac:dyDescent="0.3">
      <c r="B26383" s="73"/>
      <c r="D26383" s="73"/>
      <c r="P26383" s="73"/>
      <c r="T26383" s="73"/>
      <c r="U26383" s="73"/>
      <c r="V26383" s="73"/>
      <c r="X26383" s="12"/>
    </row>
    <row r="26384" spans="2:24" x14ac:dyDescent="0.3">
      <c r="B26384" s="73"/>
      <c r="D26384" s="73"/>
      <c r="P26384" s="73"/>
      <c r="T26384" s="73"/>
      <c r="U26384" s="73"/>
      <c r="V26384" s="73"/>
      <c r="X26384" s="12"/>
    </row>
    <row r="26385" spans="2:24" x14ac:dyDescent="0.3">
      <c r="B26385" s="73"/>
      <c r="D26385" s="73"/>
      <c r="P26385" s="73"/>
      <c r="T26385" s="73"/>
      <c r="U26385" s="73"/>
      <c r="V26385" s="73"/>
      <c r="X26385" s="12"/>
    </row>
    <row r="26386" spans="2:24" x14ac:dyDescent="0.3">
      <c r="B26386" s="73"/>
      <c r="D26386" s="73"/>
      <c r="P26386" s="73"/>
      <c r="T26386" s="73"/>
      <c r="U26386" s="73"/>
      <c r="V26386" s="73"/>
      <c r="X26386" s="12"/>
    </row>
    <row r="26387" spans="2:24" x14ac:dyDescent="0.3">
      <c r="B26387" s="73"/>
      <c r="D26387" s="73"/>
      <c r="P26387" s="73"/>
      <c r="T26387" s="73"/>
      <c r="U26387" s="73"/>
      <c r="V26387" s="73"/>
      <c r="X26387" s="12"/>
    </row>
    <row r="26388" spans="2:24" x14ac:dyDescent="0.3">
      <c r="B26388" s="73"/>
      <c r="D26388" s="73"/>
      <c r="P26388" s="73"/>
      <c r="T26388" s="73"/>
      <c r="U26388" s="73"/>
      <c r="V26388" s="73"/>
      <c r="X26388" s="12"/>
    </row>
    <row r="26389" spans="2:24" x14ac:dyDescent="0.3">
      <c r="B26389" s="73"/>
      <c r="D26389" s="73"/>
      <c r="P26389" s="73"/>
      <c r="T26389" s="73"/>
      <c r="U26389" s="73"/>
      <c r="V26389" s="73"/>
      <c r="X26389" s="12"/>
    </row>
    <row r="26390" spans="2:24" x14ac:dyDescent="0.3">
      <c r="B26390" s="73"/>
      <c r="D26390" s="73"/>
      <c r="P26390" s="73"/>
      <c r="T26390" s="73"/>
      <c r="U26390" s="73"/>
      <c r="V26390" s="73"/>
      <c r="X26390" s="12"/>
    </row>
    <row r="26391" spans="2:24" x14ac:dyDescent="0.3">
      <c r="B26391" s="73"/>
      <c r="D26391" s="73"/>
      <c r="P26391" s="73"/>
      <c r="T26391" s="73"/>
      <c r="U26391" s="73"/>
      <c r="V26391" s="73"/>
      <c r="X26391" s="12"/>
    </row>
    <row r="26392" spans="2:24" x14ac:dyDescent="0.3">
      <c r="B26392" s="73"/>
      <c r="D26392" s="73"/>
      <c r="P26392" s="73"/>
      <c r="T26392" s="73"/>
      <c r="U26392" s="73"/>
      <c r="V26392" s="73"/>
      <c r="X26392" s="12"/>
    </row>
    <row r="26393" spans="2:24" x14ac:dyDescent="0.3">
      <c r="B26393" s="73"/>
      <c r="D26393" s="73"/>
      <c r="P26393" s="73"/>
      <c r="T26393" s="73"/>
      <c r="U26393" s="73"/>
      <c r="V26393" s="73"/>
      <c r="X26393" s="12"/>
    </row>
    <row r="26394" spans="2:24" x14ac:dyDescent="0.3">
      <c r="B26394" s="73"/>
      <c r="D26394" s="73"/>
      <c r="P26394" s="73"/>
      <c r="T26394" s="73"/>
      <c r="U26394" s="73"/>
      <c r="V26394" s="73"/>
      <c r="X26394" s="12"/>
    </row>
    <row r="26395" spans="2:24" x14ac:dyDescent="0.3">
      <c r="B26395" s="73"/>
      <c r="D26395" s="73"/>
      <c r="P26395" s="73"/>
      <c r="T26395" s="73"/>
      <c r="U26395" s="73"/>
      <c r="V26395" s="73"/>
      <c r="X26395" s="12"/>
    </row>
    <row r="26396" spans="2:24" x14ac:dyDescent="0.3">
      <c r="B26396" s="73"/>
      <c r="D26396" s="73"/>
      <c r="P26396" s="73"/>
      <c r="T26396" s="73"/>
      <c r="U26396" s="73"/>
      <c r="V26396" s="73"/>
      <c r="X26396" s="12"/>
    </row>
    <row r="26397" spans="2:24" x14ac:dyDescent="0.3">
      <c r="B26397" s="73"/>
      <c r="D26397" s="73"/>
      <c r="P26397" s="73"/>
      <c r="T26397" s="73"/>
      <c r="U26397" s="73"/>
      <c r="V26397" s="73"/>
      <c r="X26397" s="12"/>
    </row>
    <row r="26398" spans="2:24" x14ac:dyDescent="0.3">
      <c r="B26398" s="73"/>
      <c r="D26398" s="73"/>
      <c r="P26398" s="73"/>
      <c r="T26398" s="73"/>
      <c r="U26398" s="73"/>
      <c r="V26398" s="73"/>
      <c r="X26398" s="12"/>
    </row>
    <row r="26399" spans="2:24" x14ac:dyDescent="0.3">
      <c r="B26399" s="73"/>
      <c r="D26399" s="73"/>
      <c r="P26399" s="73"/>
      <c r="T26399" s="73"/>
      <c r="U26399" s="73"/>
      <c r="V26399" s="73"/>
      <c r="X26399" s="12"/>
    </row>
    <row r="26400" spans="2:24" x14ac:dyDescent="0.3">
      <c r="B26400" s="73"/>
      <c r="D26400" s="73"/>
      <c r="P26400" s="73"/>
      <c r="T26400" s="73"/>
      <c r="U26400" s="73"/>
      <c r="V26400" s="73"/>
      <c r="X26400" s="12"/>
    </row>
    <row r="26401" spans="2:24" x14ac:dyDescent="0.3">
      <c r="B26401" s="73"/>
      <c r="D26401" s="73"/>
      <c r="P26401" s="73"/>
      <c r="T26401" s="73"/>
      <c r="U26401" s="73"/>
      <c r="V26401" s="73"/>
      <c r="X26401" s="12"/>
    </row>
    <row r="26402" spans="2:24" x14ac:dyDescent="0.3">
      <c r="B26402" s="73"/>
      <c r="D26402" s="73"/>
      <c r="P26402" s="73"/>
      <c r="T26402" s="73"/>
      <c r="U26402" s="73"/>
      <c r="V26402" s="73"/>
      <c r="X26402" s="12"/>
    </row>
    <row r="26403" spans="2:24" x14ac:dyDescent="0.3">
      <c r="B26403" s="73"/>
      <c r="D26403" s="73"/>
      <c r="P26403" s="73"/>
      <c r="T26403" s="73"/>
      <c r="U26403" s="73"/>
      <c r="V26403" s="73"/>
      <c r="X26403" s="12"/>
    </row>
    <row r="26404" spans="2:24" x14ac:dyDescent="0.3">
      <c r="B26404" s="73"/>
      <c r="D26404" s="73"/>
      <c r="P26404" s="73"/>
      <c r="T26404" s="73"/>
      <c r="U26404" s="73"/>
      <c r="V26404" s="73"/>
      <c r="X26404" s="12"/>
    </row>
    <row r="26405" spans="2:24" x14ac:dyDescent="0.3">
      <c r="B26405" s="73"/>
      <c r="D26405" s="73"/>
      <c r="P26405" s="73"/>
      <c r="T26405" s="73"/>
      <c r="U26405" s="73"/>
      <c r="V26405" s="73"/>
      <c r="X26405" s="12"/>
    </row>
    <row r="26406" spans="2:24" x14ac:dyDescent="0.3">
      <c r="B26406" s="73"/>
      <c r="D26406" s="73"/>
      <c r="P26406" s="73"/>
      <c r="T26406" s="73"/>
      <c r="U26406" s="73"/>
      <c r="V26406" s="73"/>
      <c r="X26406" s="12"/>
    </row>
    <row r="26407" spans="2:24" x14ac:dyDescent="0.3">
      <c r="B26407" s="73"/>
      <c r="D26407" s="73"/>
      <c r="P26407" s="73"/>
      <c r="T26407" s="73"/>
      <c r="U26407" s="73"/>
      <c r="V26407" s="73"/>
      <c r="X26407" s="12"/>
    </row>
    <row r="26408" spans="2:24" x14ac:dyDescent="0.3">
      <c r="B26408" s="73"/>
      <c r="D26408" s="73"/>
      <c r="P26408" s="73"/>
      <c r="T26408" s="73"/>
      <c r="U26408" s="73"/>
      <c r="V26408" s="73"/>
      <c r="X26408" s="12"/>
    </row>
    <row r="26409" spans="2:24" x14ac:dyDescent="0.3">
      <c r="B26409" s="73"/>
      <c r="D26409" s="73"/>
      <c r="P26409" s="73"/>
      <c r="T26409" s="73"/>
      <c r="U26409" s="73"/>
      <c r="V26409" s="73"/>
      <c r="X26409" s="12"/>
    </row>
    <row r="26410" spans="2:24" x14ac:dyDescent="0.3">
      <c r="B26410" s="73"/>
      <c r="D26410" s="73"/>
      <c r="P26410" s="73"/>
      <c r="T26410" s="73"/>
      <c r="U26410" s="73"/>
      <c r="V26410" s="73"/>
      <c r="X26410" s="12"/>
    </row>
    <row r="26411" spans="2:24" x14ac:dyDescent="0.3">
      <c r="B26411" s="73"/>
      <c r="D26411" s="73"/>
      <c r="P26411" s="73"/>
      <c r="T26411" s="73"/>
      <c r="U26411" s="73"/>
      <c r="V26411" s="73"/>
      <c r="X26411" s="12"/>
    </row>
    <row r="26412" spans="2:24" x14ac:dyDescent="0.3">
      <c r="B26412" s="73"/>
      <c r="D26412" s="73"/>
      <c r="P26412" s="73"/>
      <c r="T26412" s="73"/>
      <c r="U26412" s="73"/>
      <c r="V26412" s="73"/>
      <c r="X26412" s="12"/>
    </row>
    <row r="26413" spans="2:24" x14ac:dyDescent="0.3">
      <c r="B26413" s="73"/>
      <c r="D26413" s="73"/>
      <c r="P26413" s="73"/>
      <c r="T26413" s="73"/>
      <c r="U26413" s="73"/>
      <c r="V26413" s="73"/>
      <c r="X26413" s="12"/>
    </row>
    <row r="26414" spans="2:24" x14ac:dyDescent="0.3">
      <c r="B26414" s="73"/>
      <c r="D26414" s="73"/>
      <c r="P26414" s="73"/>
      <c r="T26414" s="73"/>
      <c r="U26414" s="73"/>
      <c r="V26414" s="73"/>
      <c r="X26414" s="12"/>
    </row>
    <row r="26415" spans="2:24" x14ac:dyDescent="0.3">
      <c r="B26415" s="73"/>
      <c r="D26415" s="73"/>
      <c r="P26415" s="73"/>
      <c r="T26415" s="73"/>
      <c r="U26415" s="73"/>
      <c r="V26415" s="73"/>
      <c r="X26415" s="12"/>
    </row>
    <row r="26416" spans="2:24" x14ac:dyDescent="0.3">
      <c r="B26416" s="73"/>
      <c r="D26416" s="73"/>
      <c r="P26416" s="73"/>
      <c r="T26416" s="73"/>
      <c r="U26416" s="73"/>
      <c r="V26416" s="73"/>
      <c r="X26416" s="12"/>
    </row>
    <row r="26417" spans="2:24" x14ac:dyDescent="0.3">
      <c r="B26417" s="73"/>
      <c r="D26417" s="73"/>
      <c r="P26417" s="73"/>
      <c r="T26417" s="73"/>
      <c r="U26417" s="73"/>
      <c r="V26417" s="73"/>
      <c r="X26417" s="12"/>
    </row>
    <row r="26418" spans="2:24" x14ac:dyDescent="0.3">
      <c r="B26418" s="73"/>
      <c r="D26418" s="73"/>
      <c r="P26418" s="73"/>
      <c r="T26418" s="73"/>
      <c r="U26418" s="73"/>
      <c r="V26418" s="73"/>
      <c r="X26418" s="12"/>
    </row>
    <row r="26419" spans="2:24" x14ac:dyDescent="0.3">
      <c r="B26419" s="73"/>
      <c r="D26419" s="73"/>
      <c r="P26419" s="73"/>
      <c r="T26419" s="73"/>
      <c r="U26419" s="73"/>
      <c r="V26419" s="73"/>
      <c r="X26419" s="12"/>
    </row>
    <row r="26420" spans="2:24" x14ac:dyDescent="0.3">
      <c r="B26420" s="73"/>
      <c r="D26420" s="73"/>
      <c r="P26420" s="73"/>
      <c r="T26420" s="73"/>
      <c r="U26420" s="73"/>
      <c r="V26420" s="73"/>
      <c r="X26420" s="12"/>
    </row>
    <row r="26421" spans="2:24" x14ac:dyDescent="0.3">
      <c r="B26421" s="73"/>
      <c r="D26421" s="73"/>
      <c r="P26421" s="73"/>
      <c r="T26421" s="73"/>
      <c r="U26421" s="73"/>
      <c r="V26421" s="73"/>
      <c r="X26421" s="12"/>
    </row>
    <row r="26422" spans="2:24" x14ac:dyDescent="0.3">
      <c r="B26422" s="73"/>
      <c r="D26422" s="73"/>
      <c r="P26422" s="73"/>
      <c r="T26422" s="73"/>
      <c r="U26422" s="73"/>
      <c r="V26422" s="73"/>
      <c r="X26422" s="12"/>
    </row>
    <row r="26423" spans="2:24" x14ac:dyDescent="0.3">
      <c r="B26423" s="73"/>
      <c r="D26423" s="73"/>
      <c r="P26423" s="73"/>
      <c r="T26423" s="73"/>
      <c r="U26423" s="73"/>
      <c r="V26423" s="73"/>
      <c r="X26423" s="12"/>
    </row>
    <row r="26424" spans="2:24" x14ac:dyDescent="0.3">
      <c r="B26424" s="73"/>
      <c r="D26424" s="73"/>
      <c r="P26424" s="73"/>
      <c r="T26424" s="73"/>
      <c r="U26424" s="73"/>
      <c r="V26424" s="73"/>
      <c r="X26424" s="12"/>
    </row>
    <row r="26425" spans="2:24" x14ac:dyDescent="0.3">
      <c r="B26425" s="73"/>
      <c r="D26425" s="73"/>
      <c r="P26425" s="73"/>
      <c r="T26425" s="73"/>
      <c r="U26425" s="73"/>
      <c r="V26425" s="73"/>
      <c r="X26425" s="12"/>
    </row>
    <row r="26426" spans="2:24" x14ac:dyDescent="0.3">
      <c r="B26426" s="73"/>
      <c r="D26426" s="73"/>
      <c r="P26426" s="73"/>
      <c r="T26426" s="73"/>
      <c r="U26426" s="73"/>
      <c r="V26426" s="73"/>
      <c r="X26426" s="12"/>
    </row>
    <row r="26427" spans="2:24" x14ac:dyDescent="0.3">
      <c r="B26427" s="73"/>
      <c r="D26427" s="73"/>
      <c r="P26427" s="73"/>
      <c r="T26427" s="73"/>
      <c r="U26427" s="73"/>
      <c r="V26427" s="73"/>
      <c r="X26427" s="12"/>
    </row>
    <row r="26428" spans="2:24" x14ac:dyDescent="0.3">
      <c r="B26428" s="73"/>
      <c r="D26428" s="73"/>
      <c r="P26428" s="73"/>
      <c r="T26428" s="73"/>
      <c r="U26428" s="73"/>
      <c r="V26428" s="73"/>
      <c r="X26428" s="12"/>
    </row>
    <row r="26429" spans="2:24" x14ac:dyDescent="0.3">
      <c r="B26429" s="73"/>
      <c r="D26429" s="73"/>
      <c r="P26429" s="73"/>
      <c r="T26429" s="73"/>
      <c r="U26429" s="73"/>
      <c r="V26429" s="73"/>
      <c r="X26429" s="12"/>
    </row>
    <row r="26430" spans="2:24" x14ac:dyDescent="0.3">
      <c r="B26430" s="73"/>
      <c r="D26430" s="73"/>
      <c r="P26430" s="73"/>
      <c r="T26430" s="73"/>
      <c r="U26430" s="73"/>
      <c r="V26430" s="73"/>
      <c r="X26430" s="12"/>
    </row>
    <row r="26431" spans="2:24" x14ac:dyDescent="0.3">
      <c r="B26431" s="73"/>
      <c r="D26431" s="73"/>
      <c r="P26431" s="73"/>
      <c r="T26431" s="73"/>
      <c r="U26431" s="73"/>
      <c r="V26431" s="73"/>
      <c r="X26431" s="12"/>
    </row>
    <row r="26432" spans="2:24" x14ac:dyDescent="0.3">
      <c r="B26432" s="73"/>
      <c r="D26432" s="73"/>
      <c r="P26432" s="73"/>
      <c r="T26432" s="73"/>
      <c r="U26432" s="73"/>
      <c r="V26432" s="73"/>
      <c r="X26432" s="12"/>
    </row>
    <row r="26433" spans="2:24" x14ac:dyDescent="0.3">
      <c r="B26433" s="73"/>
      <c r="D26433" s="73"/>
      <c r="P26433" s="73"/>
      <c r="T26433" s="73"/>
      <c r="U26433" s="73"/>
      <c r="V26433" s="73"/>
      <c r="X26433" s="12"/>
    </row>
    <row r="26434" spans="2:24" x14ac:dyDescent="0.3">
      <c r="B26434" s="73"/>
      <c r="D26434" s="73"/>
      <c r="P26434" s="73"/>
      <c r="T26434" s="73"/>
      <c r="U26434" s="73"/>
      <c r="V26434" s="73"/>
      <c r="X26434" s="12"/>
    </row>
    <row r="26435" spans="2:24" x14ac:dyDescent="0.3">
      <c r="B26435" s="73"/>
      <c r="D26435" s="73"/>
      <c r="P26435" s="73"/>
      <c r="T26435" s="73"/>
      <c r="U26435" s="73"/>
      <c r="V26435" s="73"/>
      <c r="X26435" s="12"/>
    </row>
    <row r="26436" spans="2:24" x14ac:dyDescent="0.3">
      <c r="B26436" s="73"/>
      <c r="D26436" s="73"/>
      <c r="P26436" s="73"/>
      <c r="T26436" s="73"/>
      <c r="U26436" s="73"/>
      <c r="V26436" s="73"/>
      <c r="X26436" s="12"/>
    </row>
    <row r="26437" spans="2:24" x14ac:dyDescent="0.3">
      <c r="B26437" s="73"/>
      <c r="D26437" s="73"/>
      <c r="P26437" s="73"/>
      <c r="T26437" s="73"/>
      <c r="U26437" s="73"/>
      <c r="V26437" s="73"/>
      <c r="X26437" s="12"/>
    </row>
    <row r="26438" spans="2:24" x14ac:dyDescent="0.3">
      <c r="B26438" s="73"/>
      <c r="D26438" s="73"/>
      <c r="P26438" s="73"/>
      <c r="T26438" s="73"/>
      <c r="U26438" s="73"/>
      <c r="V26438" s="73"/>
      <c r="X26438" s="12"/>
    </row>
    <row r="26439" spans="2:24" x14ac:dyDescent="0.3">
      <c r="B26439" s="73"/>
      <c r="D26439" s="73"/>
      <c r="P26439" s="73"/>
      <c r="T26439" s="73"/>
      <c r="U26439" s="73"/>
      <c r="V26439" s="73"/>
      <c r="X26439" s="12"/>
    </row>
    <row r="26440" spans="2:24" x14ac:dyDescent="0.3">
      <c r="B26440" s="73"/>
      <c r="D26440" s="73"/>
      <c r="P26440" s="73"/>
      <c r="T26440" s="73"/>
      <c r="U26440" s="73"/>
      <c r="V26440" s="73"/>
      <c r="X26440" s="12"/>
    </row>
    <row r="26441" spans="2:24" x14ac:dyDescent="0.3">
      <c r="B26441" s="73"/>
      <c r="D26441" s="73"/>
      <c r="P26441" s="73"/>
      <c r="T26441" s="73"/>
      <c r="U26441" s="73"/>
      <c r="V26441" s="73"/>
      <c r="X26441" s="12"/>
    </row>
    <row r="26442" spans="2:24" x14ac:dyDescent="0.3">
      <c r="B26442" s="73"/>
      <c r="D26442" s="73"/>
      <c r="P26442" s="73"/>
      <c r="T26442" s="73"/>
      <c r="U26442" s="73"/>
      <c r="V26442" s="73"/>
      <c r="X26442" s="12"/>
    </row>
    <row r="26443" spans="2:24" x14ac:dyDescent="0.3">
      <c r="B26443" s="73"/>
      <c r="D26443" s="73"/>
      <c r="P26443" s="73"/>
      <c r="T26443" s="73"/>
      <c r="U26443" s="73"/>
      <c r="V26443" s="73"/>
      <c r="X26443" s="12"/>
    </row>
    <row r="26444" spans="2:24" x14ac:dyDescent="0.3">
      <c r="B26444" s="73"/>
      <c r="D26444" s="73"/>
      <c r="P26444" s="73"/>
      <c r="T26444" s="73"/>
      <c r="U26444" s="73"/>
      <c r="V26444" s="73"/>
      <c r="X26444" s="12"/>
    </row>
    <row r="26445" spans="2:24" x14ac:dyDescent="0.3">
      <c r="B26445" s="73"/>
      <c r="D26445" s="73"/>
      <c r="P26445" s="73"/>
      <c r="T26445" s="73"/>
      <c r="U26445" s="73"/>
      <c r="V26445" s="73"/>
      <c r="X26445" s="12"/>
    </row>
    <row r="26446" spans="2:24" x14ac:dyDescent="0.3">
      <c r="B26446" s="73"/>
      <c r="D26446" s="73"/>
      <c r="P26446" s="73"/>
      <c r="T26446" s="73"/>
      <c r="U26446" s="73"/>
      <c r="V26446" s="73"/>
      <c r="X26446" s="12"/>
    </row>
    <row r="26447" spans="2:24" x14ac:dyDescent="0.3">
      <c r="B26447" s="73"/>
      <c r="D26447" s="73"/>
      <c r="P26447" s="73"/>
      <c r="T26447" s="73"/>
      <c r="U26447" s="73"/>
      <c r="V26447" s="73"/>
      <c r="X26447" s="12"/>
    </row>
    <row r="26448" spans="2:24" x14ac:dyDescent="0.3">
      <c r="B26448" s="73"/>
      <c r="D26448" s="73"/>
      <c r="P26448" s="73"/>
      <c r="T26448" s="73"/>
      <c r="U26448" s="73"/>
      <c r="V26448" s="73"/>
      <c r="X26448" s="12"/>
    </row>
    <row r="26449" spans="2:24" x14ac:dyDescent="0.3">
      <c r="B26449" s="73"/>
      <c r="D26449" s="73"/>
      <c r="P26449" s="73"/>
      <c r="T26449" s="73"/>
      <c r="U26449" s="73"/>
      <c r="V26449" s="73"/>
      <c r="X26449" s="12"/>
    </row>
    <row r="26450" spans="2:24" x14ac:dyDescent="0.3">
      <c r="B26450" s="73"/>
      <c r="D26450" s="73"/>
      <c r="P26450" s="73"/>
      <c r="T26450" s="73"/>
      <c r="U26450" s="73"/>
      <c r="V26450" s="73"/>
      <c r="X26450" s="12"/>
    </row>
    <row r="26451" spans="2:24" x14ac:dyDescent="0.3">
      <c r="B26451" s="73"/>
      <c r="D26451" s="73"/>
      <c r="P26451" s="73"/>
      <c r="T26451" s="73"/>
      <c r="U26451" s="73"/>
      <c r="V26451" s="73"/>
      <c r="X26451" s="12"/>
    </row>
    <row r="26452" spans="2:24" x14ac:dyDescent="0.3">
      <c r="B26452" s="73"/>
      <c r="D26452" s="73"/>
      <c r="P26452" s="73"/>
      <c r="T26452" s="73"/>
      <c r="U26452" s="73"/>
      <c r="V26452" s="73"/>
      <c r="X26452" s="12"/>
    </row>
    <row r="26453" spans="2:24" x14ac:dyDescent="0.3">
      <c r="B26453" s="73"/>
      <c r="D26453" s="73"/>
      <c r="P26453" s="73"/>
      <c r="T26453" s="73"/>
      <c r="U26453" s="73"/>
      <c r="V26453" s="73"/>
      <c r="X26453" s="12"/>
    </row>
    <row r="26454" spans="2:24" x14ac:dyDescent="0.3">
      <c r="B26454" s="73"/>
      <c r="D26454" s="73"/>
      <c r="P26454" s="73"/>
      <c r="T26454" s="73"/>
      <c r="U26454" s="73"/>
      <c r="V26454" s="73"/>
      <c r="X26454" s="12"/>
    </row>
    <row r="26455" spans="2:24" x14ac:dyDescent="0.3">
      <c r="B26455" s="73"/>
      <c r="D26455" s="73"/>
      <c r="P26455" s="73"/>
      <c r="T26455" s="73"/>
      <c r="U26455" s="73"/>
      <c r="V26455" s="73"/>
      <c r="X26455" s="12"/>
    </row>
    <row r="26456" spans="2:24" x14ac:dyDescent="0.3">
      <c r="B26456" s="73"/>
      <c r="D26456" s="73"/>
      <c r="P26456" s="73"/>
      <c r="T26456" s="73"/>
      <c r="U26456" s="73"/>
      <c r="V26456" s="73"/>
      <c r="X26456" s="12"/>
    </row>
    <row r="26457" spans="2:24" x14ac:dyDescent="0.3">
      <c r="B26457" s="73"/>
      <c r="D26457" s="73"/>
      <c r="P26457" s="73"/>
      <c r="T26457" s="73"/>
      <c r="U26457" s="73"/>
      <c r="V26457" s="73"/>
      <c r="X26457" s="12"/>
    </row>
    <row r="26458" spans="2:24" x14ac:dyDescent="0.3">
      <c r="B26458" s="73"/>
      <c r="D26458" s="73"/>
      <c r="P26458" s="73"/>
      <c r="T26458" s="73"/>
      <c r="U26458" s="73"/>
      <c r="V26458" s="73"/>
      <c r="X26458" s="12"/>
    </row>
    <row r="26459" spans="2:24" x14ac:dyDescent="0.3">
      <c r="B26459" s="73"/>
      <c r="D26459" s="73"/>
      <c r="P26459" s="73"/>
      <c r="T26459" s="73"/>
      <c r="U26459" s="73"/>
      <c r="V26459" s="73"/>
      <c r="X26459" s="12"/>
    </row>
    <row r="26460" spans="2:24" x14ac:dyDescent="0.3">
      <c r="B26460" s="73"/>
      <c r="D26460" s="73"/>
      <c r="P26460" s="73"/>
      <c r="T26460" s="73"/>
      <c r="U26460" s="73"/>
      <c r="V26460" s="73"/>
      <c r="X26460" s="12"/>
    </row>
    <row r="26461" spans="2:24" x14ac:dyDescent="0.3">
      <c r="B26461" s="73"/>
      <c r="D26461" s="73"/>
      <c r="P26461" s="73"/>
      <c r="T26461" s="73"/>
      <c r="U26461" s="73"/>
      <c r="V26461" s="73"/>
      <c r="X26461" s="12"/>
    </row>
    <row r="26462" spans="2:24" x14ac:dyDescent="0.3">
      <c r="B26462" s="73"/>
      <c r="D26462" s="73"/>
      <c r="P26462" s="73"/>
      <c r="T26462" s="73"/>
      <c r="U26462" s="73"/>
      <c r="V26462" s="73"/>
      <c r="X26462" s="12"/>
    </row>
    <row r="26463" spans="2:24" x14ac:dyDescent="0.3">
      <c r="B26463" s="73"/>
      <c r="D26463" s="73"/>
      <c r="P26463" s="73"/>
      <c r="T26463" s="73"/>
      <c r="U26463" s="73"/>
      <c r="V26463" s="73"/>
      <c r="X26463" s="12"/>
    </row>
    <row r="26464" spans="2:24" x14ac:dyDescent="0.3">
      <c r="B26464" s="73"/>
      <c r="D26464" s="73"/>
      <c r="P26464" s="73"/>
      <c r="T26464" s="73"/>
      <c r="U26464" s="73"/>
      <c r="V26464" s="73"/>
      <c r="X26464" s="12"/>
    </row>
    <row r="26465" spans="2:24" x14ac:dyDescent="0.3">
      <c r="B26465" s="73"/>
      <c r="D26465" s="73"/>
      <c r="P26465" s="73"/>
      <c r="T26465" s="73"/>
      <c r="U26465" s="73"/>
      <c r="V26465" s="73"/>
      <c r="X26465" s="12"/>
    </row>
    <row r="26466" spans="2:24" x14ac:dyDescent="0.3">
      <c r="B26466" s="73"/>
      <c r="D26466" s="73"/>
      <c r="P26466" s="73"/>
      <c r="T26466" s="73"/>
      <c r="U26466" s="73"/>
      <c r="V26466" s="73"/>
      <c r="X26466" s="12"/>
    </row>
    <row r="26467" spans="2:24" x14ac:dyDescent="0.3">
      <c r="B26467" s="73"/>
      <c r="D26467" s="73"/>
      <c r="P26467" s="73"/>
      <c r="T26467" s="73"/>
      <c r="U26467" s="73"/>
      <c r="V26467" s="73"/>
      <c r="X26467" s="12"/>
    </row>
    <row r="26468" spans="2:24" x14ac:dyDescent="0.3">
      <c r="B26468" s="73"/>
      <c r="D26468" s="73"/>
      <c r="P26468" s="73"/>
      <c r="T26468" s="73"/>
      <c r="U26468" s="73"/>
      <c r="V26468" s="73"/>
      <c r="X26468" s="12"/>
    </row>
    <row r="26469" spans="2:24" x14ac:dyDescent="0.3">
      <c r="B26469" s="73"/>
      <c r="D26469" s="73"/>
      <c r="P26469" s="73"/>
      <c r="T26469" s="73"/>
      <c r="U26469" s="73"/>
      <c r="V26469" s="73"/>
      <c r="X26469" s="12"/>
    </row>
    <row r="26470" spans="2:24" x14ac:dyDescent="0.3">
      <c r="B26470" s="73"/>
      <c r="D26470" s="73"/>
      <c r="P26470" s="73"/>
      <c r="T26470" s="73"/>
      <c r="U26470" s="73"/>
      <c r="V26470" s="73"/>
      <c r="X26470" s="12"/>
    </row>
    <row r="26471" spans="2:24" x14ac:dyDescent="0.3">
      <c r="B26471" s="73"/>
      <c r="D26471" s="73"/>
      <c r="P26471" s="73"/>
      <c r="T26471" s="73"/>
      <c r="U26471" s="73"/>
      <c r="V26471" s="73"/>
      <c r="X26471" s="12"/>
    </row>
    <row r="26472" spans="2:24" x14ac:dyDescent="0.3">
      <c r="B26472" s="73"/>
      <c r="D26472" s="73"/>
      <c r="P26472" s="73"/>
      <c r="T26472" s="73"/>
      <c r="U26472" s="73"/>
      <c r="V26472" s="73"/>
      <c r="X26472" s="12"/>
    </row>
    <row r="26473" spans="2:24" x14ac:dyDescent="0.3">
      <c r="B26473" s="73"/>
      <c r="D26473" s="73"/>
      <c r="P26473" s="73"/>
      <c r="T26473" s="73"/>
      <c r="U26473" s="73"/>
      <c r="V26473" s="73"/>
      <c r="X26473" s="12"/>
    </row>
    <row r="26474" spans="2:24" x14ac:dyDescent="0.3">
      <c r="B26474" s="73"/>
      <c r="D26474" s="73"/>
      <c r="P26474" s="73"/>
      <c r="T26474" s="73"/>
      <c r="U26474" s="73"/>
      <c r="V26474" s="73"/>
      <c r="X26474" s="12"/>
    </row>
    <row r="26475" spans="2:24" x14ac:dyDescent="0.3">
      <c r="B26475" s="73"/>
      <c r="D26475" s="73"/>
      <c r="P26475" s="73"/>
      <c r="T26475" s="73"/>
      <c r="U26475" s="73"/>
      <c r="V26475" s="73"/>
      <c r="X26475" s="12"/>
    </row>
    <row r="26476" spans="2:24" x14ac:dyDescent="0.3">
      <c r="B26476" s="73"/>
      <c r="D26476" s="73"/>
      <c r="P26476" s="73"/>
      <c r="T26476" s="73"/>
      <c r="U26476" s="73"/>
      <c r="V26476" s="73"/>
      <c r="X26476" s="12"/>
    </row>
    <row r="26477" spans="2:24" x14ac:dyDescent="0.3">
      <c r="B26477" s="73"/>
      <c r="D26477" s="73"/>
      <c r="P26477" s="73"/>
      <c r="T26477" s="73"/>
      <c r="U26477" s="73"/>
      <c r="V26477" s="73"/>
      <c r="X26477" s="12"/>
    </row>
    <row r="26478" spans="2:24" x14ac:dyDescent="0.3">
      <c r="B26478" s="73"/>
      <c r="D26478" s="73"/>
      <c r="P26478" s="73"/>
      <c r="T26478" s="73"/>
      <c r="U26478" s="73"/>
      <c r="V26478" s="73"/>
      <c r="X26478" s="12"/>
    </row>
    <row r="26479" spans="2:24" x14ac:dyDescent="0.3">
      <c r="B26479" s="73"/>
      <c r="D26479" s="73"/>
      <c r="P26479" s="73"/>
      <c r="T26479" s="73"/>
      <c r="U26479" s="73"/>
      <c r="V26479" s="73"/>
      <c r="X26479" s="12"/>
    </row>
    <row r="26480" spans="2:24" x14ac:dyDescent="0.3">
      <c r="B26480" s="73"/>
      <c r="D26480" s="73"/>
      <c r="P26480" s="73"/>
      <c r="T26480" s="73"/>
      <c r="U26480" s="73"/>
      <c r="V26480" s="73"/>
      <c r="X26480" s="12"/>
    </row>
    <row r="26481" spans="2:24" x14ac:dyDescent="0.3">
      <c r="B26481" s="73"/>
      <c r="D26481" s="73"/>
      <c r="P26481" s="73"/>
      <c r="T26481" s="73"/>
      <c r="U26481" s="73"/>
      <c r="V26481" s="73"/>
      <c r="X26481" s="12"/>
    </row>
    <row r="26482" spans="2:24" x14ac:dyDescent="0.3">
      <c r="B26482" s="73"/>
      <c r="D26482" s="73"/>
      <c r="P26482" s="73"/>
      <c r="T26482" s="73"/>
      <c r="U26482" s="73"/>
      <c r="V26482" s="73"/>
      <c r="X26482" s="12"/>
    </row>
    <row r="26483" spans="2:24" x14ac:dyDescent="0.3">
      <c r="B26483" s="73"/>
      <c r="D26483" s="73"/>
      <c r="P26483" s="73"/>
      <c r="T26483" s="73"/>
      <c r="U26483" s="73"/>
      <c r="V26483" s="73"/>
      <c r="X26483" s="12"/>
    </row>
    <row r="26484" spans="2:24" x14ac:dyDescent="0.3">
      <c r="B26484" s="73"/>
      <c r="D26484" s="73"/>
      <c r="P26484" s="73"/>
      <c r="T26484" s="73"/>
      <c r="U26484" s="73"/>
      <c r="V26484" s="73"/>
      <c r="X26484" s="12"/>
    </row>
    <row r="26485" spans="2:24" x14ac:dyDescent="0.3">
      <c r="B26485" s="73"/>
      <c r="D26485" s="73"/>
      <c r="P26485" s="73"/>
      <c r="T26485" s="73"/>
      <c r="U26485" s="73"/>
      <c r="V26485" s="73"/>
      <c r="X26485" s="12"/>
    </row>
    <row r="26486" spans="2:24" x14ac:dyDescent="0.3">
      <c r="B26486" s="73"/>
      <c r="D26486" s="73"/>
      <c r="P26486" s="73"/>
      <c r="T26486" s="73"/>
      <c r="U26486" s="73"/>
      <c r="V26486" s="73"/>
      <c r="X26486" s="12"/>
    </row>
    <row r="26487" spans="2:24" x14ac:dyDescent="0.3">
      <c r="B26487" s="73"/>
      <c r="D26487" s="73"/>
      <c r="P26487" s="73"/>
      <c r="T26487" s="73"/>
      <c r="U26487" s="73"/>
      <c r="V26487" s="73"/>
      <c r="X26487" s="12"/>
    </row>
    <row r="26488" spans="2:24" x14ac:dyDescent="0.3">
      <c r="B26488" s="73"/>
      <c r="D26488" s="73"/>
      <c r="P26488" s="73"/>
      <c r="T26488" s="73"/>
      <c r="U26488" s="73"/>
      <c r="V26488" s="73"/>
      <c r="X26488" s="12"/>
    </row>
    <row r="26489" spans="2:24" x14ac:dyDescent="0.3">
      <c r="B26489" s="73"/>
      <c r="D26489" s="73"/>
      <c r="P26489" s="73"/>
      <c r="T26489" s="73"/>
      <c r="U26489" s="73"/>
      <c r="V26489" s="73"/>
      <c r="X26489" s="12"/>
    </row>
    <row r="26490" spans="2:24" x14ac:dyDescent="0.3">
      <c r="B26490" s="73"/>
      <c r="D26490" s="73"/>
      <c r="P26490" s="73"/>
      <c r="T26490" s="73"/>
      <c r="U26490" s="73"/>
      <c r="V26490" s="73"/>
      <c r="X26490" s="12"/>
    </row>
    <row r="26491" spans="2:24" x14ac:dyDescent="0.3">
      <c r="B26491" s="73"/>
      <c r="D26491" s="73"/>
      <c r="P26491" s="73"/>
      <c r="T26491" s="73"/>
      <c r="U26491" s="73"/>
      <c r="V26491" s="73"/>
      <c r="X26491" s="12"/>
    </row>
    <row r="26492" spans="2:24" x14ac:dyDescent="0.3">
      <c r="B26492" s="73"/>
      <c r="D26492" s="73"/>
      <c r="P26492" s="73"/>
      <c r="T26492" s="73"/>
      <c r="U26492" s="73"/>
      <c r="V26492" s="73"/>
      <c r="X26492" s="12"/>
    </row>
    <row r="26493" spans="2:24" x14ac:dyDescent="0.3">
      <c r="B26493" s="73"/>
      <c r="D26493" s="73"/>
      <c r="P26493" s="73"/>
      <c r="T26493" s="73"/>
      <c r="U26493" s="73"/>
      <c r="V26493" s="73"/>
      <c r="X26493" s="12"/>
    </row>
    <row r="26494" spans="2:24" x14ac:dyDescent="0.3">
      <c r="B26494" s="73"/>
      <c r="D26494" s="73"/>
      <c r="P26494" s="73"/>
      <c r="T26494" s="73"/>
      <c r="U26494" s="73"/>
      <c r="V26494" s="73"/>
      <c r="X26494" s="12"/>
    </row>
    <row r="26495" spans="2:24" x14ac:dyDescent="0.3">
      <c r="B26495" s="73"/>
      <c r="D26495" s="73"/>
      <c r="P26495" s="73"/>
      <c r="T26495" s="73"/>
      <c r="U26495" s="73"/>
      <c r="V26495" s="73"/>
      <c r="X26495" s="12"/>
    </row>
    <row r="26496" spans="2:24" x14ac:dyDescent="0.3">
      <c r="B26496" s="73"/>
      <c r="D26496" s="73"/>
      <c r="P26496" s="73"/>
      <c r="T26496" s="73"/>
      <c r="U26496" s="73"/>
      <c r="V26496" s="73"/>
      <c r="X26496" s="12"/>
    </row>
    <row r="26497" spans="2:24" x14ac:dyDescent="0.3">
      <c r="B26497" s="73"/>
      <c r="D26497" s="73"/>
      <c r="P26497" s="73"/>
      <c r="T26497" s="73"/>
      <c r="U26497" s="73"/>
      <c r="V26497" s="73"/>
      <c r="X26497" s="12"/>
    </row>
    <row r="26498" spans="2:24" x14ac:dyDescent="0.3">
      <c r="B26498" s="73"/>
      <c r="D26498" s="73"/>
      <c r="P26498" s="73"/>
      <c r="T26498" s="73"/>
      <c r="U26498" s="73"/>
      <c r="V26498" s="73"/>
      <c r="X26498" s="12"/>
    </row>
    <row r="26499" spans="2:24" x14ac:dyDescent="0.3">
      <c r="B26499" s="73"/>
      <c r="D26499" s="73"/>
      <c r="P26499" s="73"/>
      <c r="T26499" s="73"/>
      <c r="U26499" s="73"/>
      <c r="V26499" s="73"/>
      <c r="X26499" s="12"/>
    </row>
    <row r="26500" spans="2:24" x14ac:dyDescent="0.3">
      <c r="B26500" s="73"/>
      <c r="D26500" s="73"/>
      <c r="P26500" s="73"/>
      <c r="T26500" s="73"/>
      <c r="U26500" s="73"/>
      <c r="V26500" s="73"/>
      <c r="X26500" s="12"/>
    </row>
    <row r="26501" spans="2:24" x14ac:dyDescent="0.3">
      <c r="B26501" s="73"/>
      <c r="D26501" s="73"/>
      <c r="P26501" s="73"/>
      <c r="T26501" s="73"/>
      <c r="U26501" s="73"/>
      <c r="V26501" s="73"/>
      <c r="X26501" s="12"/>
    </row>
    <row r="26502" spans="2:24" x14ac:dyDescent="0.3">
      <c r="B26502" s="73"/>
      <c r="D26502" s="73"/>
      <c r="P26502" s="73"/>
      <c r="T26502" s="73"/>
      <c r="U26502" s="73"/>
      <c r="V26502" s="73"/>
      <c r="X26502" s="12"/>
    </row>
    <row r="26503" spans="2:24" x14ac:dyDescent="0.3">
      <c r="B26503" s="73"/>
      <c r="D26503" s="73"/>
      <c r="P26503" s="73"/>
      <c r="T26503" s="73"/>
      <c r="U26503" s="73"/>
      <c r="V26503" s="73"/>
      <c r="X26503" s="12"/>
    </row>
    <row r="26504" spans="2:24" x14ac:dyDescent="0.3">
      <c r="B26504" s="73"/>
      <c r="D26504" s="73"/>
      <c r="P26504" s="73"/>
      <c r="T26504" s="73"/>
      <c r="U26504" s="73"/>
      <c r="V26504" s="73"/>
      <c r="X26504" s="12"/>
    </row>
    <row r="26505" spans="2:24" x14ac:dyDescent="0.3">
      <c r="B26505" s="73"/>
      <c r="D26505" s="73"/>
      <c r="P26505" s="73"/>
      <c r="T26505" s="73"/>
      <c r="U26505" s="73"/>
      <c r="V26505" s="73"/>
      <c r="X26505" s="12"/>
    </row>
    <row r="26506" spans="2:24" x14ac:dyDescent="0.3">
      <c r="B26506" s="73"/>
      <c r="D26506" s="73"/>
      <c r="P26506" s="73"/>
      <c r="T26506" s="73"/>
      <c r="U26506" s="73"/>
      <c r="V26506" s="73"/>
      <c r="X26506" s="12"/>
    </row>
    <row r="26507" spans="2:24" x14ac:dyDescent="0.3">
      <c r="B26507" s="73"/>
      <c r="D26507" s="73"/>
      <c r="P26507" s="73"/>
      <c r="T26507" s="73"/>
      <c r="U26507" s="73"/>
      <c r="V26507" s="73"/>
      <c r="X26507" s="12"/>
    </row>
    <row r="26508" spans="2:24" x14ac:dyDescent="0.3">
      <c r="B26508" s="73"/>
      <c r="D26508" s="73"/>
      <c r="P26508" s="73"/>
      <c r="T26508" s="73"/>
      <c r="U26508" s="73"/>
      <c r="V26508" s="73"/>
      <c r="X26508" s="12"/>
    </row>
    <row r="26509" spans="2:24" x14ac:dyDescent="0.3">
      <c r="B26509" s="73"/>
      <c r="D26509" s="73"/>
      <c r="P26509" s="73"/>
      <c r="T26509" s="73"/>
      <c r="U26509" s="73"/>
      <c r="V26509" s="73"/>
      <c r="X26509" s="12"/>
    </row>
    <row r="26510" spans="2:24" x14ac:dyDescent="0.3">
      <c r="B26510" s="73"/>
      <c r="D26510" s="73"/>
      <c r="P26510" s="73"/>
      <c r="T26510" s="73"/>
      <c r="U26510" s="73"/>
      <c r="V26510" s="73"/>
      <c r="X26510" s="12"/>
    </row>
    <row r="26511" spans="2:24" x14ac:dyDescent="0.3">
      <c r="B26511" s="73"/>
      <c r="D26511" s="73"/>
      <c r="P26511" s="73"/>
      <c r="T26511" s="73"/>
      <c r="U26511" s="73"/>
      <c r="V26511" s="73"/>
      <c r="X26511" s="12"/>
    </row>
    <row r="26512" spans="2:24" x14ac:dyDescent="0.3">
      <c r="B26512" s="73"/>
      <c r="D26512" s="73"/>
      <c r="P26512" s="73"/>
      <c r="T26512" s="73"/>
      <c r="U26512" s="73"/>
      <c r="V26512" s="73"/>
      <c r="X26512" s="12"/>
    </row>
    <row r="26513" spans="2:24" x14ac:dyDescent="0.3">
      <c r="B26513" s="73"/>
      <c r="D26513" s="73"/>
      <c r="P26513" s="73"/>
      <c r="T26513" s="73"/>
      <c r="U26513" s="73"/>
      <c r="V26513" s="73"/>
      <c r="X26513" s="12"/>
    </row>
    <row r="26514" spans="2:24" x14ac:dyDescent="0.3">
      <c r="B26514" s="73"/>
      <c r="D26514" s="73"/>
      <c r="P26514" s="73"/>
      <c r="T26514" s="73"/>
      <c r="U26514" s="73"/>
      <c r="V26514" s="73"/>
      <c r="X26514" s="12"/>
    </row>
    <row r="26515" spans="2:24" x14ac:dyDescent="0.3">
      <c r="B26515" s="73"/>
      <c r="D26515" s="73"/>
      <c r="P26515" s="73"/>
      <c r="T26515" s="73"/>
      <c r="U26515" s="73"/>
      <c r="V26515" s="73"/>
      <c r="X26515" s="12"/>
    </row>
    <row r="26516" spans="2:24" x14ac:dyDescent="0.3">
      <c r="B26516" s="73"/>
      <c r="D26516" s="73"/>
      <c r="P26516" s="73"/>
      <c r="T26516" s="73"/>
      <c r="U26516" s="73"/>
      <c r="V26516" s="73"/>
      <c r="X26516" s="12"/>
    </row>
    <row r="26517" spans="2:24" x14ac:dyDescent="0.3">
      <c r="B26517" s="73"/>
      <c r="D26517" s="73"/>
      <c r="P26517" s="73"/>
      <c r="T26517" s="73"/>
      <c r="U26517" s="73"/>
      <c r="V26517" s="73"/>
      <c r="X26517" s="12"/>
    </row>
    <row r="26518" spans="2:24" x14ac:dyDescent="0.3">
      <c r="B26518" s="73"/>
      <c r="D26518" s="73"/>
      <c r="P26518" s="73"/>
      <c r="T26518" s="73"/>
      <c r="U26518" s="73"/>
      <c r="V26518" s="73"/>
      <c r="X26518" s="12"/>
    </row>
    <row r="26519" spans="2:24" x14ac:dyDescent="0.3">
      <c r="B26519" s="73"/>
      <c r="D26519" s="73"/>
      <c r="P26519" s="73"/>
      <c r="T26519" s="73"/>
      <c r="U26519" s="73"/>
      <c r="V26519" s="73"/>
      <c r="X26519" s="12"/>
    </row>
    <row r="26520" spans="2:24" x14ac:dyDescent="0.3">
      <c r="B26520" s="73"/>
      <c r="D26520" s="73"/>
      <c r="P26520" s="73"/>
      <c r="T26520" s="73"/>
      <c r="U26520" s="73"/>
      <c r="V26520" s="73"/>
      <c r="X26520" s="12"/>
    </row>
    <row r="26521" spans="2:24" x14ac:dyDescent="0.3">
      <c r="B26521" s="73"/>
      <c r="D26521" s="73"/>
      <c r="P26521" s="73"/>
      <c r="T26521" s="73"/>
      <c r="U26521" s="73"/>
      <c r="V26521" s="73"/>
      <c r="X26521" s="12"/>
    </row>
    <row r="26522" spans="2:24" x14ac:dyDescent="0.3">
      <c r="B26522" s="73"/>
      <c r="D26522" s="73"/>
      <c r="P26522" s="73"/>
      <c r="T26522" s="73"/>
      <c r="U26522" s="73"/>
      <c r="V26522" s="73"/>
      <c r="X26522" s="12"/>
    </row>
    <row r="26523" spans="2:24" x14ac:dyDescent="0.3">
      <c r="B26523" s="73"/>
      <c r="D26523" s="73"/>
      <c r="P26523" s="73"/>
      <c r="T26523" s="73"/>
      <c r="U26523" s="73"/>
      <c r="V26523" s="73"/>
      <c r="X26523" s="12"/>
    </row>
    <row r="26524" spans="2:24" x14ac:dyDescent="0.3">
      <c r="B26524" s="73"/>
      <c r="D26524" s="73"/>
      <c r="P26524" s="73"/>
      <c r="T26524" s="73"/>
      <c r="U26524" s="73"/>
      <c r="V26524" s="73"/>
      <c r="X26524" s="12"/>
    </row>
    <row r="26525" spans="2:24" x14ac:dyDescent="0.3">
      <c r="B26525" s="73"/>
      <c r="D26525" s="73"/>
      <c r="P26525" s="73"/>
      <c r="T26525" s="73"/>
      <c r="U26525" s="73"/>
      <c r="V26525" s="73"/>
      <c r="X26525" s="12"/>
    </row>
    <row r="26526" spans="2:24" x14ac:dyDescent="0.3">
      <c r="B26526" s="73"/>
      <c r="D26526" s="73"/>
      <c r="P26526" s="73"/>
      <c r="T26526" s="73"/>
      <c r="U26526" s="73"/>
      <c r="V26526" s="73"/>
      <c r="X26526" s="12"/>
    </row>
    <row r="26527" spans="2:24" x14ac:dyDescent="0.3">
      <c r="B26527" s="73"/>
      <c r="D26527" s="73"/>
      <c r="P26527" s="73"/>
      <c r="T26527" s="73"/>
      <c r="U26527" s="73"/>
      <c r="V26527" s="73"/>
      <c r="X26527" s="12"/>
    </row>
    <row r="26528" spans="2:24" x14ac:dyDescent="0.3">
      <c r="B26528" s="73"/>
      <c r="D26528" s="73"/>
      <c r="P26528" s="73"/>
      <c r="T26528" s="73"/>
      <c r="U26528" s="73"/>
      <c r="V26528" s="73"/>
      <c r="X26528" s="12"/>
    </row>
    <row r="26529" spans="2:24" x14ac:dyDescent="0.3">
      <c r="B26529" s="73"/>
      <c r="D26529" s="73"/>
      <c r="P26529" s="73"/>
      <c r="T26529" s="73"/>
      <c r="U26529" s="73"/>
      <c r="V26529" s="73"/>
      <c r="X26529" s="12"/>
    </row>
    <row r="26530" spans="2:24" x14ac:dyDescent="0.3">
      <c r="B26530" s="73"/>
      <c r="D26530" s="73"/>
      <c r="P26530" s="73"/>
      <c r="T26530" s="73"/>
      <c r="U26530" s="73"/>
      <c r="V26530" s="73"/>
      <c r="X26530" s="12"/>
    </row>
    <row r="26531" spans="2:24" x14ac:dyDescent="0.3">
      <c r="B26531" s="73"/>
      <c r="D26531" s="73"/>
      <c r="P26531" s="73"/>
      <c r="T26531" s="73"/>
      <c r="U26531" s="73"/>
      <c r="V26531" s="73"/>
      <c r="X26531" s="12"/>
    </row>
    <row r="26532" spans="2:24" x14ac:dyDescent="0.3">
      <c r="B26532" s="73"/>
      <c r="D26532" s="73"/>
      <c r="P26532" s="73"/>
      <c r="T26532" s="73"/>
      <c r="U26532" s="73"/>
      <c r="V26532" s="73"/>
      <c r="X26532" s="12"/>
    </row>
    <row r="26533" spans="2:24" x14ac:dyDescent="0.3">
      <c r="B26533" s="73"/>
      <c r="D26533" s="73"/>
      <c r="P26533" s="73"/>
      <c r="T26533" s="73"/>
      <c r="U26533" s="73"/>
      <c r="V26533" s="73"/>
      <c r="X26533" s="12"/>
    </row>
    <row r="26534" spans="2:24" x14ac:dyDescent="0.3">
      <c r="B26534" s="73"/>
      <c r="D26534" s="73"/>
      <c r="P26534" s="73"/>
      <c r="T26534" s="73"/>
      <c r="U26534" s="73"/>
      <c r="V26534" s="73"/>
      <c r="X26534" s="12"/>
    </row>
    <row r="26535" spans="2:24" x14ac:dyDescent="0.3">
      <c r="B26535" s="73"/>
      <c r="D26535" s="73"/>
      <c r="P26535" s="73"/>
      <c r="T26535" s="73"/>
      <c r="U26535" s="73"/>
      <c r="V26535" s="73"/>
      <c r="X26535" s="12"/>
    </row>
    <row r="26536" spans="2:24" x14ac:dyDescent="0.3">
      <c r="B26536" s="73"/>
      <c r="D26536" s="73"/>
      <c r="P26536" s="73"/>
      <c r="T26536" s="73"/>
      <c r="U26536" s="73"/>
      <c r="V26536" s="73"/>
      <c r="X26536" s="12"/>
    </row>
    <row r="26537" spans="2:24" x14ac:dyDescent="0.3">
      <c r="B26537" s="73"/>
      <c r="D26537" s="73"/>
      <c r="P26537" s="73"/>
      <c r="T26537" s="73"/>
      <c r="U26537" s="73"/>
      <c r="V26537" s="73"/>
      <c r="X26537" s="12"/>
    </row>
    <row r="26538" spans="2:24" x14ac:dyDescent="0.3">
      <c r="B26538" s="73"/>
      <c r="D26538" s="73"/>
      <c r="P26538" s="73"/>
      <c r="T26538" s="73"/>
      <c r="U26538" s="73"/>
      <c r="V26538" s="73"/>
      <c r="X26538" s="12"/>
    </row>
    <row r="26539" spans="2:24" x14ac:dyDescent="0.3">
      <c r="B26539" s="73"/>
      <c r="D26539" s="73"/>
      <c r="P26539" s="73"/>
      <c r="T26539" s="73"/>
      <c r="U26539" s="73"/>
      <c r="V26539" s="73"/>
      <c r="X26539" s="12"/>
    </row>
    <row r="26540" spans="2:24" x14ac:dyDescent="0.3">
      <c r="B26540" s="73"/>
      <c r="D26540" s="73"/>
      <c r="P26540" s="73"/>
      <c r="T26540" s="73"/>
      <c r="U26540" s="73"/>
      <c r="V26540" s="73"/>
      <c r="X26540" s="12"/>
    </row>
    <row r="26541" spans="2:24" x14ac:dyDescent="0.3">
      <c r="B26541" s="73"/>
      <c r="D26541" s="73"/>
      <c r="P26541" s="73"/>
      <c r="T26541" s="73"/>
      <c r="U26541" s="73"/>
      <c r="V26541" s="73"/>
      <c r="X26541" s="12"/>
    </row>
    <row r="26542" spans="2:24" x14ac:dyDescent="0.3">
      <c r="B26542" s="73"/>
      <c r="D26542" s="73"/>
      <c r="P26542" s="73"/>
      <c r="T26542" s="73"/>
      <c r="U26542" s="73"/>
      <c r="V26542" s="73"/>
      <c r="X26542" s="12"/>
    </row>
    <row r="26543" spans="2:24" x14ac:dyDescent="0.3">
      <c r="B26543" s="73"/>
      <c r="D26543" s="73"/>
      <c r="P26543" s="73"/>
      <c r="T26543" s="73"/>
      <c r="U26543" s="73"/>
      <c r="V26543" s="73"/>
      <c r="X26543" s="12"/>
    </row>
    <row r="26544" spans="2:24" x14ac:dyDescent="0.3">
      <c r="B26544" s="73"/>
      <c r="D26544" s="73"/>
      <c r="P26544" s="73"/>
      <c r="T26544" s="73"/>
      <c r="U26544" s="73"/>
      <c r="V26544" s="73"/>
      <c r="X26544" s="12"/>
    </row>
    <row r="26545" spans="2:24" x14ac:dyDescent="0.3">
      <c r="B26545" s="73"/>
      <c r="D26545" s="73"/>
      <c r="P26545" s="73"/>
      <c r="T26545" s="73"/>
      <c r="U26545" s="73"/>
      <c r="V26545" s="73"/>
      <c r="X26545" s="12"/>
    </row>
    <row r="26546" spans="2:24" x14ac:dyDescent="0.3">
      <c r="B26546" s="73"/>
      <c r="D26546" s="73"/>
      <c r="P26546" s="73"/>
      <c r="T26546" s="73"/>
      <c r="U26546" s="73"/>
      <c r="V26546" s="73"/>
      <c r="X26546" s="12"/>
    </row>
    <row r="26547" spans="2:24" x14ac:dyDescent="0.3">
      <c r="B26547" s="73"/>
      <c r="D26547" s="73"/>
      <c r="P26547" s="73"/>
      <c r="T26547" s="73"/>
      <c r="U26547" s="73"/>
      <c r="V26547" s="73"/>
      <c r="X26547" s="12"/>
    </row>
    <row r="26548" spans="2:24" x14ac:dyDescent="0.3">
      <c r="B26548" s="73"/>
      <c r="D26548" s="73"/>
      <c r="P26548" s="73"/>
      <c r="T26548" s="73"/>
      <c r="U26548" s="73"/>
      <c r="V26548" s="73"/>
      <c r="X26548" s="12"/>
    </row>
    <row r="26549" spans="2:24" x14ac:dyDescent="0.3">
      <c r="B26549" s="73"/>
      <c r="D26549" s="73"/>
      <c r="P26549" s="73"/>
      <c r="T26549" s="73"/>
      <c r="U26549" s="73"/>
      <c r="V26549" s="73"/>
      <c r="X26549" s="12"/>
    </row>
    <row r="26550" spans="2:24" x14ac:dyDescent="0.3">
      <c r="B26550" s="73"/>
      <c r="D26550" s="73"/>
      <c r="P26550" s="73"/>
      <c r="T26550" s="73"/>
      <c r="U26550" s="73"/>
      <c r="V26550" s="73"/>
      <c r="X26550" s="12"/>
    </row>
    <row r="26551" spans="2:24" x14ac:dyDescent="0.3">
      <c r="B26551" s="73"/>
      <c r="D26551" s="73"/>
      <c r="P26551" s="73"/>
      <c r="T26551" s="73"/>
      <c r="U26551" s="73"/>
      <c r="V26551" s="73"/>
      <c r="X26551" s="12"/>
    </row>
    <row r="26552" spans="2:24" x14ac:dyDescent="0.3">
      <c r="B26552" s="73"/>
      <c r="D26552" s="73"/>
      <c r="P26552" s="73"/>
      <c r="T26552" s="73"/>
      <c r="U26552" s="73"/>
      <c r="V26552" s="73"/>
      <c r="X26552" s="12"/>
    </row>
    <row r="26553" spans="2:24" x14ac:dyDescent="0.3">
      <c r="B26553" s="73"/>
      <c r="D26553" s="73"/>
      <c r="P26553" s="73"/>
      <c r="T26553" s="73"/>
      <c r="U26553" s="73"/>
      <c r="V26553" s="73"/>
      <c r="X26553" s="12"/>
    </row>
    <row r="26554" spans="2:24" x14ac:dyDescent="0.3">
      <c r="B26554" s="73"/>
      <c r="D26554" s="73"/>
      <c r="P26554" s="73"/>
      <c r="T26554" s="73"/>
      <c r="U26554" s="73"/>
      <c r="V26554" s="73"/>
      <c r="X26554" s="12"/>
    </row>
    <row r="26555" spans="2:24" x14ac:dyDescent="0.3">
      <c r="B26555" s="73"/>
      <c r="D26555" s="73"/>
      <c r="P26555" s="73"/>
      <c r="T26555" s="73"/>
      <c r="U26555" s="73"/>
      <c r="V26555" s="73"/>
      <c r="X26555" s="12"/>
    </row>
    <row r="26556" spans="2:24" x14ac:dyDescent="0.3">
      <c r="B26556" s="73"/>
      <c r="D26556" s="73"/>
      <c r="P26556" s="73"/>
      <c r="T26556" s="73"/>
      <c r="U26556" s="73"/>
      <c r="V26556" s="73"/>
      <c r="X26556" s="12"/>
    </row>
    <row r="26557" spans="2:24" x14ac:dyDescent="0.3">
      <c r="B26557" s="73"/>
      <c r="D26557" s="73"/>
      <c r="P26557" s="73"/>
      <c r="T26557" s="73"/>
      <c r="U26557" s="73"/>
      <c r="V26557" s="73"/>
      <c r="X26557" s="12"/>
    </row>
    <row r="26558" spans="2:24" x14ac:dyDescent="0.3">
      <c r="B26558" s="73"/>
      <c r="D26558" s="73"/>
      <c r="P26558" s="73"/>
      <c r="T26558" s="73"/>
      <c r="U26558" s="73"/>
      <c r="V26558" s="73"/>
      <c r="X26558" s="12"/>
    </row>
    <row r="26559" spans="2:24" x14ac:dyDescent="0.3">
      <c r="B26559" s="73"/>
      <c r="D26559" s="73"/>
      <c r="P26559" s="73"/>
      <c r="T26559" s="73"/>
      <c r="U26559" s="73"/>
      <c r="V26559" s="73"/>
      <c r="X26559" s="12"/>
    </row>
    <row r="26560" spans="2:24" x14ac:dyDescent="0.3">
      <c r="B26560" s="73"/>
      <c r="D26560" s="73"/>
      <c r="P26560" s="73"/>
      <c r="T26560" s="73"/>
      <c r="U26560" s="73"/>
      <c r="V26560" s="73"/>
      <c r="X26560" s="12"/>
    </row>
    <row r="26561" spans="2:24" x14ac:dyDescent="0.3">
      <c r="B26561" s="73"/>
      <c r="D26561" s="73"/>
      <c r="P26561" s="73"/>
      <c r="T26561" s="73"/>
      <c r="U26561" s="73"/>
      <c r="V26561" s="73"/>
      <c r="X26561" s="12"/>
    </row>
    <row r="26562" spans="2:24" x14ac:dyDescent="0.3">
      <c r="B26562" s="73"/>
      <c r="D26562" s="73"/>
      <c r="P26562" s="73"/>
      <c r="T26562" s="73"/>
      <c r="U26562" s="73"/>
      <c r="V26562" s="73"/>
      <c r="X26562" s="12"/>
    </row>
    <row r="26563" spans="2:24" x14ac:dyDescent="0.3">
      <c r="B26563" s="73"/>
      <c r="D26563" s="73"/>
      <c r="P26563" s="73"/>
      <c r="T26563" s="73"/>
      <c r="U26563" s="73"/>
      <c r="V26563" s="73"/>
      <c r="X26563" s="12"/>
    </row>
    <row r="26564" spans="2:24" x14ac:dyDescent="0.3">
      <c r="B26564" s="73"/>
      <c r="D26564" s="73"/>
      <c r="P26564" s="73"/>
      <c r="T26564" s="73"/>
      <c r="U26564" s="73"/>
      <c r="V26564" s="73"/>
      <c r="X26564" s="12"/>
    </row>
    <row r="26565" spans="2:24" x14ac:dyDescent="0.3">
      <c r="B26565" s="73"/>
      <c r="D26565" s="73"/>
      <c r="P26565" s="73"/>
      <c r="T26565" s="73"/>
      <c r="U26565" s="73"/>
      <c r="V26565" s="73"/>
      <c r="X26565" s="12"/>
    </row>
    <row r="26566" spans="2:24" x14ac:dyDescent="0.3">
      <c r="B26566" s="73"/>
      <c r="D26566" s="73"/>
      <c r="P26566" s="73"/>
      <c r="T26566" s="73"/>
      <c r="U26566" s="73"/>
      <c r="V26566" s="73"/>
      <c r="X26566" s="12"/>
    </row>
    <row r="26567" spans="2:24" x14ac:dyDescent="0.3">
      <c r="B26567" s="73"/>
      <c r="D26567" s="73"/>
      <c r="P26567" s="73"/>
      <c r="T26567" s="73"/>
      <c r="U26567" s="73"/>
      <c r="V26567" s="73"/>
      <c r="X26567" s="12"/>
    </row>
    <row r="26568" spans="2:24" x14ac:dyDescent="0.3">
      <c r="B26568" s="73"/>
      <c r="D26568" s="73"/>
      <c r="P26568" s="73"/>
      <c r="T26568" s="73"/>
      <c r="U26568" s="73"/>
      <c r="V26568" s="73"/>
      <c r="X26568" s="12"/>
    </row>
    <row r="26569" spans="2:24" x14ac:dyDescent="0.3">
      <c r="B26569" s="73"/>
      <c r="D26569" s="73"/>
      <c r="P26569" s="73"/>
      <c r="T26569" s="73"/>
      <c r="U26569" s="73"/>
      <c r="V26569" s="73"/>
      <c r="X26569" s="12"/>
    </row>
    <row r="26570" spans="2:24" x14ac:dyDescent="0.3">
      <c r="B26570" s="73"/>
      <c r="D26570" s="73"/>
      <c r="P26570" s="73"/>
      <c r="T26570" s="73"/>
      <c r="U26570" s="73"/>
      <c r="V26570" s="73"/>
      <c r="X26570" s="12"/>
    </row>
    <row r="26571" spans="2:24" x14ac:dyDescent="0.3">
      <c r="B26571" s="73"/>
      <c r="D26571" s="73"/>
      <c r="P26571" s="73"/>
      <c r="T26571" s="73"/>
      <c r="U26571" s="73"/>
      <c r="V26571" s="73"/>
      <c r="X26571" s="12"/>
    </row>
    <row r="26572" spans="2:24" x14ac:dyDescent="0.3">
      <c r="B26572" s="73"/>
      <c r="D26572" s="73"/>
      <c r="P26572" s="73"/>
      <c r="T26572" s="73"/>
      <c r="U26572" s="73"/>
      <c r="V26572" s="73"/>
      <c r="X26572" s="12"/>
    </row>
    <row r="26573" spans="2:24" x14ac:dyDescent="0.3">
      <c r="B26573" s="73"/>
      <c r="D26573" s="73"/>
      <c r="P26573" s="73"/>
      <c r="T26573" s="73"/>
      <c r="U26573" s="73"/>
      <c r="V26573" s="73"/>
      <c r="X26573" s="12"/>
    </row>
    <row r="26574" spans="2:24" x14ac:dyDescent="0.3">
      <c r="B26574" s="73"/>
      <c r="D26574" s="73"/>
      <c r="P26574" s="73"/>
      <c r="T26574" s="73"/>
      <c r="U26574" s="73"/>
      <c r="V26574" s="73"/>
      <c r="X26574" s="12"/>
    </row>
    <row r="26575" spans="2:24" x14ac:dyDescent="0.3">
      <c r="B26575" s="73"/>
      <c r="D26575" s="73"/>
      <c r="P26575" s="73"/>
      <c r="T26575" s="73"/>
      <c r="U26575" s="73"/>
      <c r="V26575" s="73"/>
      <c r="X26575" s="12"/>
    </row>
    <row r="26576" spans="2:24" x14ac:dyDescent="0.3">
      <c r="B26576" s="73"/>
      <c r="D26576" s="73"/>
      <c r="P26576" s="73"/>
      <c r="T26576" s="73"/>
      <c r="U26576" s="73"/>
      <c r="V26576" s="73"/>
      <c r="X26576" s="12"/>
    </row>
    <row r="26577" spans="2:24" x14ac:dyDescent="0.3">
      <c r="B26577" s="73"/>
      <c r="D26577" s="73"/>
      <c r="P26577" s="73"/>
      <c r="T26577" s="73"/>
      <c r="U26577" s="73"/>
      <c r="V26577" s="73"/>
      <c r="X26577" s="12"/>
    </row>
    <row r="26578" spans="2:24" x14ac:dyDescent="0.3">
      <c r="B26578" s="73"/>
      <c r="D26578" s="73"/>
      <c r="P26578" s="73"/>
      <c r="T26578" s="73"/>
      <c r="U26578" s="73"/>
      <c r="V26578" s="73"/>
      <c r="X26578" s="12"/>
    </row>
    <row r="26579" spans="2:24" x14ac:dyDescent="0.3">
      <c r="B26579" s="73"/>
      <c r="D26579" s="73"/>
      <c r="P26579" s="73"/>
      <c r="T26579" s="73"/>
      <c r="U26579" s="73"/>
      <c r="V26579" s="73"/>
      <c r="X26579" s="12"/>
    </row>
    <row r="26580" spans="2:24" x14ac:dyDescent="0.3">
      <c r="B26580" s="73"/>
      <c r="D26580" s="73"/>
      <c r="P26580" s="73"/>
      <c r="T26580" s="73"/>
      <c r="U26580" s="73"/>
      <c r="V26580" s="73"/>
      <c r="X26580" s="12"/>
    </row>
    <row r="26581" spans="2:24" x14ac:dyDescent="0.3">
      <c r="B26581" s="73"/>
      <c r="D26581" s="73"/>
      <c r="P26581" s="73"/>
      <c r="T26581" s="73"/>
      <c r="U26581" s="73"/>
      <c r="V26581" s="73"/>
      <c r="X26581" s="12"/>
    </row>
    <row r="26582" spans="2:24" x14ac:dyDescent="0.3">
      <c r="B26582" s="73"/>
      <c r="D26582" s="73"/>
      <c r="P26582" s="73"/>
      <c r="T26582" s="73"/>
      <c r="U26582" s="73"/>
      <c r="V26582" s="73"/>
      <c r="X26582" s="12"/>
    </row>
    <row r="26583" spans="2:24" x14ac:dyDescent="0.3">
      <c r="B26583" s="73"/>
      <c r="D26583" s="73"/>
      <c r="P26583" s="73"/>
      <c r="T26583" s="73"/>
      <c r="U26583" s="73"/>
      <c r="V26583" s="73"/>
      <c r="X26583" s="12"/>
    </row>
    <row r="26584" spans="2:24" x14ac:dyDescent="0.3">
      <c r="B26584" s="73"/>
      <c r="D26584" s="73"/>
      <c r="P26584" s="73"/>
      <c r="T26584" s="73"/>
      <c r="U26584" s="73"/>
      <c r="V26584" s="73"/>
      <c r="X26584" s="12"/>
    </row>
    <row r="26585" spans="2:24" x14ac:dyDescent="0.3">
      <c r="B26585" s="73"/>
      <c r="D26585" s="73"/>
      <c r="P26585" s="73"/>
      <c r="T26585" s="73"/>
      <c r="U26585" s="73"/>
      <c r="V26585" s="73"/>
      <c r="X26585" s="12"/>
    </row>
    <row r="26586" spans="2:24" x14ac:dyDescent="0.3">
      <c r="B26586" s="73"/>
      <c r="D26586" s="73"/>
      <c r="P26586" s="73"/>
      <c r="T26586" s="73"/>
      <c r="U26586" s="73"/>
      <c r="V26586" s="73"/>
      <c r="X26586" s="12"/>
    </row>
    <row r="26587" spans="2:24" x14ac:dyDescent="0.3">
      <c r="B26587" s="73"/>
      <c r="D26587" s="73"/>
      <c r="P26587" s="73"/>
      <c r="T26587" s="73"/>
      <c r="U26587" s="73"/>
      <c r="V26587" s="73"/>
      <c r="X26587" s="12"/>
    </row>
    <row r="26588" spans="2:24" x14ac:dyDescent="0.3">
      <c r="B26588" s="73"/>
      <c r="D26588" s="73"/>
      <c r="P26588" s="73"/>
      <c r="T26588" s="73"/>
      <c r="U26588" s="73"/>
      <c r="V26588" s="73"/>
      <c r="X26588" s="12"/>
    </row>
    <row r="26589" spans="2:24" x14ac:dyDescent="0.3">
      <c r="B26589" s="73"/>
      <c r="D26589" s="73"/>
      <c r="P26589" s="73"/>
      <c r="T26589" s="73"/>
      <c r="U26589" s="73"/>
      <c r="V26589" s="73"/>
      <c r="X26589" s="12"/>
    </row>
    <row r="26590" spans="2:24" x14ac:dyDescent="0.3">
      <c r="B26590" s="73"/>
      <c r="D26590" s="73"/>
      <c r="P26590" s="73"/>
      <c r="T26590" s="73"/>
      <c r="U26590" s="73"/>
      <c r="V26590" s="73"/>
      <c r="X26590" s="12"/>
    </row>
    <row r="26591" spans="2:24" x14ac:dyDescent="0.3">
      <c r="B26591" s="73"/>
      <c r="D26591" s="73"/>
      <c r="P26591" s="73"/>
      <c r="T26591" s="73"/>
      <c r="U26591" s="73"/>
      <c r="V26591" s="73"/>
      <c r="X26591" s="12"/>
    </row>
    <row r="26592" spans="2:24" x14ac:dyDescent="0.3">
      <c r="B26592" s="73"/>
      <c r="D26592" s="73"/>
      <c r="P26592" s="73"/>
      <c r="T26592" s="73"/>
      <c r="U26592" s="73"/>
      <c r="V26592" s="73"/>
      <c r="X26592" s="12"/>
    </row>
    <row r="26593" spans="2:24" x14ac:dyDescent="0.3">
      <c r="B26593" s="73"/>
      <c r="D26593" s="73"/>
      <c r="P26593" s="73"/>
      <c r="T26593" s="73"/>
      <c r="U26593" s="73"/>
      <c r="V26593" s="73"/>
      <c r="X26593" s="12"/>
    </row>
    <row r="26594" spans="2:24" x14ac:dyDescent="0.3">
      <c r="B26594" s="73"/>
      <c r="D26594" s="73"/>
      <c r="P26594" s="73"/>
      <c r="T26594" s="73"/>
      <c r="U26594" s="73"/>
      <c r="V26594" s="73"/>
      <c r="X26594" s="12"/>
    </row>
    <row r="26595" spans="2:24" x14ac:dyDescent="0.3">
      <c r="B26595" s="73"/>
      <c r="D26595" s="73"/>
      <c r="P26595" s="73"/>
      <c r="T26595" s="73"/>
      <c r="U26595" s="73"/>
      <c r="V26595" s="73"/>
      <c r="X26595" s="12"/>
    </row>
    <row r="26596" spans="2:24" x14ac:dyDescent="0.3">
      <c r="B26596" s="73"/>
      <c r="D26596" s="73"/>
      <c r="P26596" s="73"/>
      <c r="T26596" s="73"/>
      <c r="U26596" s="73"/>
      <c r="V26596" s="73"/>
      <c r="X26596" s="12"/>
    </row>
    <row r="26597" spans="2:24" x14ac:dyDescent="0.3">
      <c r="B26597" s="73"/>
      <c r="D26597" s="73"/>
      <c r="P26597" s="73"/>
      <c r="T26597" s="73"/>
      <c r="U26597" s="73"/>
      <c r="V26597" s="73"/>
      <c r="X26597" s="12"/>
    </row>
    <row r="26598" spans="2:24" x14ac:dyDescent="0.3">
      <c r="B26598" s="73"/>
      <c r="D26598" s="73"/>
      <c r="P26598" s="73"/>
      <c r="T26598" s="73"/>
      <c r="U26598" s="73"/>
      <c r="V26598" s="73"/>
      <c r="X26598" s="12"/>
    </row>
    <row r="26599" spans="2:24" x14ac:dyDescent="0.3">
      <c r="B26599" s="73"/>
      <c r="D26599" s="73"/>
      <c r="P26599" s="73"/>
      <c r="T26599" s="73"/>
      <c r="U26599" s="73"/>
      <c r="V26599" s="73"/>
      <c r="X26599" s="12"/>
    </row>
    <row r="26600" spans="2:24" x14ac:dyDescent="0.3">
      <c r="B26600" s="73"/>
      <c r="D26600" s="73"/>
      <c r="P26600" s="73"/>
      <c r="T26600" s="73"/>
      <c r="U26600" s="73"/>
      <c r="V26600" s="73"/>
      <c r="X26600" s="12"/>
    </row>
    <row r="26601" spans="2:24" x14ac:dyDescent="0.3">
      <c r="B26601" s="73"/>
      <c r="D26601" s="73"/>
      <c r="P26601" s="73"/>
      <c r="T26601" s="73"/>
      <c r="U26601" s="73"/>
      <c r="V26601" s="73"/>
      <c r="X26601" s="12"/>
    </row>
    <row r="26602" spans="2:24" x14ac:dyDescent="0.3">
      <c r="B26602" s="73"/>
      <c r="D26602" s="73"/>
      <c r="P26602" s="73"/>
      <c r="T26602" s="73"/>
      <c r="U26602" s="73"/>
      <c r="V26602" s="73"/>
      <c r="X26602" s="12"/>
    </row>
    <row r="26603" spans="2:24" x14ac:dyDescent="0.3">
      <c r="B26603" s="73"/>
      <c r="D26603" s="73"/>
      <c r="P26603" s="73"/>
      <c r="T26603" s="73"/>
      <c r="U26603" s="73"/>
      <c r="V26603" s="73"/>
      <c r="X26603" s="12"/>
    </row>
    <row r="26604" spans="2:24" x14ac:dyDescent="0.3">
      <c r="B26604" s="73"/>
      <c r="D26604" s="73"/>
      <c r="P26604" s="73"/>
      <c r="T26604" s="73"/>
      <c r="U26604" s="73"/>
      <c r="V26604" s="73"/>
      <c r="X26604" s="12"/>
    </row>
    <row r="26605" spans="2:24" x14ac:dyDescent="0.3">
      <c r="B26605" s="73"/>
      <c r="D26605" s="73"/>
      <c r="P26605" s="73"/>
      <c r="T26605" s="73"/>
      <c r="U26605" s="73"/>
      <c r="V26605" s="73"/>
      <c r="X26605" s="12"/>
    </row>
    <row r="26606" spans="2:24" x14ac:dyDescent="0.3">
      <c r="B26606" s="73"/>
      <c r="D26606" s="73"/>
      <c r="P26606" s="73"/>
      <c r="T26606" s="73"/>
      <c r="U26606" s="73"/>
      <c r="V26606" s="73"/>
      <c r="X26606" s="12"/>
    </row>
    <row r="26607" spans="2:24" x14ac:dyDescent="0.3">
      <c r="B26607" s="73"/>
      <c r="D26607" s="73"/>
      <c r="P26607" s="73"/>
      <c r="T26607" s="73"/>
      <c r="U26607" s="73"/>
      <c r="V26607" s="73"/>
      <c r="X26607" s="12"/>
    </row>
    <row r="26608" spans="2:24" x14ac:dyDescent="0.3">
      <c r="B26608" s="73"/>
      <c r="D26608" s="73"/>
      <c r="P26608" s="73"/>
      <c r="T26608" s="73"/>
      <c r="U26608" s="73"/>
      <c r="V26608" s="73"/>
      <c r="X26608" s="12"/>
    </row>
    <row r="26609" spans="2:24" x14ac:dyDescent="0.3">
      <c r="B26609" s="73"/>
      <c r="D26609" s="73"/>
      <c r="P26609" s="73"/>
      <c r="T26609" s="73"/>
      <c r="U26609" s="73"/>
      <c r="V26609" s="73"/>
      <c r="X26609" s="12"/>
    </row>
    <row r="26610" spans="2:24" x14ac:dyDescent="0.3">
      <c r="B26610" s="73"/>
      <c r="D26610" s="73"/>
      <c r="P26610" s="73"/>
      <c r="T26610" s="73"/>
      <c r="U26610" s="73"/>
      <c r="V26610" s="73"/>
      <c r="X26610" s="12"/>
    </row>
    <row r="26611" spans="2:24" x14ac:dyDescent="0.3">
      <c r="B26611" s="73"/>
      <c r="D26611" s="73"/>
      <c r="P26611" s="73"/>
      <c r="T26611" s="73"/>
      <c r="U26611" s="73"/>
      <c r="V26611" s="73"/>
      <c r="X26611" s="12"/>
    </row>
    <row r="26612" spans="2:24" x14ac:dyDescent="0.3">
      <c r="B26612" s="73"/>
      <c r="D26612" s="73"/>
      <c r="P26612" s="73"/>
      <c r="T26612" s="73"/>
      <c r="U26612" s="73"/>
      <c r="V26612" s="73"/>
      <c r="X26612" s="12"/>
    </row>
    <row r="26613" spans="2:24" x14ac:dyDescent="0.3">
      <c r="B26613" s="73"/>
      <c r="D26613" s="73"/>
      <c r="P26613" s="73"/>
      <c r="T26613" s="73"/>
      <c r="U26613" s="73"/>
      <c r="V26613" s="73"/>
      <c r="X26613" s="12"/>
    </row>
    <row r="26614" spans="2:24" x14ac:dyDescent="0.3">
      <c r="B26614" s="73"/>
      <c r="D26614" s="73"/>
      <c r="P26614" s="73"/>
      <c r="T26614" s="73"/>
      <c r="U26614" s="73"/>
      <c r="V26614" s="73"/>
      <c r="X26614" s="12"/>
    </row>
    <row r="26615" spans="2:24" x14ac:dyDescent="0.3">
      <c r="B26615" s="73"/>
      <c r="D26615" s="73"/>
      <c r="P26615" s="73"/>
      <c r="T26615" s="73"/>
      <c r="U26615" s="73"/>
      <c r="V26615" s="73"/>
      <c r="X26615" s="12"/>
    </row>
    <row r="26616" spans="2:24" x14ac:dyDescent="0.3">
      <c r="B26616" s="73"/>
      <c r="D26616" s="73"/>
      <c r="P26616" s="73"/>
      <c r="T26616" s="73"/>
      <c r="U26616" s="73"/>
      <c r="V26616" s="73"/>
      <c r="X26616" s="12"/>
    </row>
    <row r="26617" spans="2:24" x14ac:dyDescent="0.3">
      <c r="B26617" s="73"/>
      <c r="D26617" s="73"/>
      <c r="P26617" s="73"/>
      <c r="T26617" s="73"/>
      <c r="U26617" s="73"/>
      <c r="V26617" s="73"/>
      <c r="X26617" s="12"/>
    </row>
    <row r="26618" spans="2:24" x14ac:dyDescent="0.3">
      <c r="B26618" s="73"/>
      <c r="D26618" s="73"/>
      <c r="P26618" s="73"/>
      <c r="T26618" s="73"/>
      <c r="U26618" s="73"/>
      <c r="V26618" s="73"/>
      <c r="X26618" s="12"/>
    </row>
    <row r="26619" spans="2:24" x14ac:dyDescent="0.3">
      <c r="B26619" s="73"/>
      <c r="D26619" s="73"/>
      <c r="P26619" s="73"/>
      <c r="T26619" s="73"/>
      <c r="U26619" s="73"/>
      <c r="V26619" s="73"/>
      <c r="X26619" s="12"/>
    </row>
    <row r="26620" spans="2:24" x14ac:dyDescent="0.3">
      <c r="B26620" s="73"/>
      <c r="D26620" s="73"/>
      <c r="P26620" s="73"/>
      <c r="T26620" s="73"/>
      <c r="U26620" s="73"/>
      <c r="V26620" s="73"/>
      <c r="X26620" s="12"/>
    </row>
    <row r="26621" spans="2:24" x14ac:dyDescent="0.3">
      <c r="B26621" s="73"/>
      <c r="D26621" s="73"/>
      <c r="P26621" s="73"/>
      <c r="T26621" s="73"/>
      <c r="U26621" s="73"/>
      <c r="V26621" s="73"/>
      <c r="X26621" s="12"/>
    </row>
    <row r="26622" spans="2:24" x14ac:dyDescent="0.3">
      <c r="B26622" s="73"/>
      <c r="D26622" s="73"/>
      <c r="P26622" s="73"/>
      <c r="T26622" s="73"/>
      <c r="U26622" s="73"/>
      <c r="V26622" s="73"/>
      <c r="X26622" s="12"/>
    </row>
    <row r="26623" spans="2:24" x14ac:dyDescent="0.3">
      <c r="B26623" s="73"/>
      <c r="D26623" s="73"/>
      <c r="P26623" s="73"/>
      <c r="T26623" s="73"/>
      <c r="U26623" s="73"/>
      <c r="V26623" s="73"/>
      <c r="X26623" s="12"/>
    </row>
    <row r="26624" spans="2:24" x14ac:dyDescent="0.3">
      <c r="B26624" s="73"/>
      <c r="D26624" s="73"/>
      <c r="P26624" s="73"/>
      <c r="T26624" s="73"/>
      <c r="U26624" s="73"/>
      <c r="V26624" s="73"/>
      <c r="X26624" s="12"/>
    </row>
    <row r="26625" spans="2:24" x14ac:dyDescent="0.3">
      <c r="B26625" s="73"/>
      <c r="D26625" s="73"/>
      <c r="P26625" s="73"/>
      <c r="T26625" s="73"/>
      <c r="U26625" s="73"/>
      <c r="V26625" s="73"/>
      <c r="X26625" s="12"/>
    </row>
    <row r="26626" spans="2:24" x14ac:dyDescent="0.3">
      <c r="B26626" s="73"/>
      <c r="D26626" s="73"/>
      <c r="P26626" s="73"/>
      <c r="T26626" s="73"/>
      <c r="U26626" s="73"/>
      <c r="V26626" s="73"/>
      <c r="X26626" s="12"/>
    </row>
    <row r="26627" spans="2:24" x14ac:dyDescent="0.3">
      <c r="B26627" s="73"/>
      <c r="D26627" s="73"/>
      <c r="P26627" s="73"/>
      <c r="T26627" s="73"/>
      <c r="U26627" s="73"/>
      <c r="V26627" s="73"/>
      <c r="X26627" s="12"/>
    </row>
    <row r="26628" spans="2:24" x14ac:dyDescent="0.3">
      <c r="B26628" s="73"/>
      <c r="D26628" s="73"/>
      <c r="P26628" s="73"/>
      <c r="T26628" s="73"/>
      <c r="U26628" s="73"/>
      <c r="V26628" s="73"/>
      <c r="X26628" s="12"/>
    </row>
    <row r="26629" spans="2:24" x14ac:dyDescent="0.3">
      <c r="B26629" s="73"/>
      <c r="D26629" s="73"/>
      <c r="P26629" s="73"/>
      <c r="T26629" s="73"/>
      <c r="U26629" s="73"/>
      <c r="V26629" s="73"/>
      <c r="X26629" s="12"/>
    </row>
    <row r="26630" spans="2:24" x14ac:dyDescent="0.3">
      <c r="B26630" s="73"/>
      <c r="D26630" s="73"/>
      <c r="P26630" s="73"/>
      <c r="T26630" s="73"/>
      <c r="U26630" s="73"/>
      <c r="V26630" s="73"/>
      <c r="X26630" s="12"/>
    </row>
    <row r="26631" spans="2:24" x14ac:dyDescent="0.3">
      <c r="B26631" s="73"/>
      <c r="D26631" s="73"/>
      <c r="P26631" s="73"/>
      <c r="T26631" s="73"/>
      <c r="U26631" s="73"/>
      <c r="V26631" s="73"/>
      <c r="X26631" s="12"/>
    </row>
    <row r="26632" spans="2:24" x14ac:dyDescent="0.3">
      <c r="B26632" s="73"/>
      <c r="D26632" s="73"/>
      <c r="P26632" s="73"/>
      <c r="T26632" s="73"/>
      <c r="U26632" s="73"/>
      <c r="V26632" s="73"/>
      <c r="X26632" s="12"/>
    </row>
    <row r="26633" spans="2:24" x14ac:dyDescent="0.3">
      <c r="B26633" s="73"/>
      <c r="D26633" s="73"/>
      <c r="P26633" s="73"/>
      <c r="T26633" s="73"/>
      <c r="U26633" s="73"/>
      <c r="V26633" s="73"/>
      <c r="X26633" s="12"/>
    </row>
    <row r="26634" spans="2:24" x14ac:dyDescent="0.3">
      <c r="B26634" s="73"/>
      <c r="D26634" s="73"/>
      <c r="P26634" s="73"/>
      <c r="T26634" s="73"/>
      <c r="U26634" s="73"/>
      <c r="V26634" s="73"/>
      <c r="X26634" s="12"/>
    </row>
    <row r="26635" spans="2:24" x14ac:dyDescent="0.3">
      <c r="B26635" s="73"/>
      <c r="D26635" s="73"/>
      <c r="P26635" s="73"/>
      <c r="T26635" s="73"/>
      <c r="U26635" s="73"/>
      <c r="V26635" s="73"/>
      <c r="X26635" s="12"/>
    </row>
    <row r="26636" spans="2:24" x14ac:dyDescent="0.3">
      <c r="B26636" s="73"/>
      <c r="D26636" s="73"/>
      <c r="P26636" s="73"/>
      <c r="T26636" s="73"/>
      <c r="U26636" s="73"/>
      <c r="V26636" s="73"/>
      <c r="X26636" s="12"/>
    </row>
    <row r="26637" spans="2:24" x14ac:dyDescent="0.3">
      <c r="B26637" s="73"/>
      <c r="D26637" s="73"/>
      <c r="P26637" s="73"/>
      <c r="T26637" s="73"/>
      <c r="U26637" s="73"/>
      <c r="V26637" s="73"/>
      <c r="X26637" s="12"/>
    </row>
    <row r="26638" spans="2:24" x14ac:dyDescent="0.3">
      <c r="B26638" s="73"/>
      <c r="D26638" s="73"/>
      <c r="P26638" s="73"/>
      <c r="T26638" s="73"/>
      <c r="U26638" s="73"/>
      <c r="V26638" s="73"/>
      <c r="X26638" s="12"/>
    </row>
    <row r="26639" spans="2:24" x14ac:dyDescent="0.3">
      <c r="B26639" s="73"/>
      <c r="D26639" s="73"/>
      <c r="P26639" s="73"/>
      <c r="T26639" s="73"/>
      <c r="U26639" s="73"/>
      <c r="V26639" s="73"/>
      <c r="X26639" s="12"/>
    </row>
    <row r="26640" spans="2:24" x14ac:dyDescent="0.3">
      <c r="B26640" s="73"/>
      <c r="D26640" s="73"/>
      <c r="P26640" s="73"/>
      <c r="T26640" s="73"/>
      <c r="U26640" s="73"/>
      <c r="V26640" s="73"/>
      <c r="X26640" s="12"/>
    </row>
    <row r="26641" spans="2:24" x14ac:dyDescent="0.3">
      <c r="B26641" s="73"/>
      <c r="D26641" s="73"/>
      <c r="P26641" s="73"/>
      <c r="T26641" s="73"/>
      <c r="U26641" s="73"/>
      <c r="V26641" s="73"/>
      <c r="X26641" s="12"/>
    </row>
    <row r="26642" spans="2:24" x14ac:dyDescent="0.3">
      <c r="B26642" s="73"/>
      <c r="D26642" s="73"/>
      <c r="P26642" s="73"/>
      <c r="T26642" s="73"/>
      <c r="U26642" s="73"/>
      <c r="V26642" s="73"/>
      <c r="X26642" s="12"/>
    </row>
    <row r="26643" spans="2:24" x14ac:dyDescent="0.3">
      <c r="B26643" s="73"/>
      <c r="D26643" s="73"/>
      <c r="P26643" s="73"/>
      <c r="T26643" s="73"/>
      <c r="U26643" s="73"/>
      <c r="V26643" s="73"/>
      <c r="X26643" s="12"/>
    </row>
    <row r="26644" spans="2:24" x14ac:dyDescent="0.3">
      <c r="B26644" s="73"/>
      <c r="D26644" s="73"/>
      <c r="P26644" s="73"/>
      <c r="T26644" s="73"/>
      <c r="U26644" s="73"/>
      <c r="V26644" s="73"/>
      <c r="X26644" s="12"/>
    </row>
    <row r="26645" spans="2:24" x14ac:dyDescent="0.3">
      <c r="B26645" s="73"/>
      <c r="D26645" s="73"/>
      <c r="P26645" s="73"/>
      <c r="T26645" s="73"/>
      <c r="U26645" s="73"/>
      <c r="V26645" s="73"/>
      <c r="X26645" s="12"/>
    </row>
    <row r="26646" spans="2:24" x14ac:dyDescent="0.3">
      <c r="B26646" s="73"/>
      <c r="D26646" s="73"/>
      <c r="P26646" s="73"/>
      <c r="T26646" s="73"/>
      <c r="U26646" s="73"/>
      <c r="V26646" s="73"/>
      <c r="X26646" s="12"/>
    </row>
    <row r="26647" spans="2:24" x14ac:dyDescent="0.3">
      <c r="B26647" s="73"/>
      <c r="D26647" s="73"/>
      <c r="P26647" s="73"/>
      <c r="T26647" s="73"/>
      <c r="U26647" s="73"/>
      <c r="V26647" s="73"/>
      <c r="X26647" s="12"/>
    </row>
    <row r="26648" spans="2:24" x14ac:dyDescent="0.3">
      <c r="B26648" s="73"/>
      <c r="D26648" s="73"/>
      <c r="P26648" s="73"/>
      <c r="T26648" s="73"/>
      <c r="U26648" s="73"/>
      <c r="V26648" s="73"/>
      <c r="X26648" s="12"/>
    </row>
    <row r="26649" spans="2:24" x14ac:dyDescent="0.3">
      <c r="B26649" s="73"/>
      <c r="D26649" s="73"/>
      <c r="P26649" s="73"/>
      <c r="T26649" s="73"/>
      <c r="U26649" s="73"/>
      <c r="V26649" s="73"/>
      <c r="X26649" s="12"/>
    </row>
    <row r="26650" spans="2:24" x14ac:dyDescent="0.3">
      <c r="B26650" s="73"/>
      <c r="D26650" s="73"/>
      <c r="P26650" s="73"/>
      <c r="T26650" s="73"/>
      <c r="U26650" s="73"/>
      <c r="V26650" s="73"/>
      <c r="X26650" s="12"/>
    </row>
    <row r="26651" spans="2:24" x14ac:dyDescent="0.3">
      <c r="B26651" s="73"/>
      <c r="D26651" s="73"/>
      <c r="P26651" s="73"/>
      <c r="T26651" s="73"/>
      <c r="U26651" s="73"/>
      <c r="V26651" s="73"/>
      <c r="X26651" s="12"/>
    </row>
    <row r="26652" spans="2:24" x14ac:dyDescent="0.3">
      <c r="B26652" s="73"/>
      <c r="D26652" s="73"/>
      <c r="P26652" s="73"/>
      <c r="T26652" s="73"/>
      <c r="U26652" s="73"/>
      <c r="V26652" s="73"/>
      <c r="X26652" s="12"/>
    </row>
    <row r="26653" spans="2:24" x14ac:dyDescent="0.3">
      <c r="B26653" s="73"/>
      <c r="D26653" s="73"/>
      <c r="P26653" s="73"/>
      <c r="T26653" s="73"/>
      <c r="U26653" s="73"/>
      <c r="V26653" s="73"/>
      <c r="X26653" s="12"/>
    </row>
    <row r="26654" spans="2:24" x14ac:dyDescent="0.3">
      <c r="B26654" s="73"/>
      <c r="D26654" s="73"/>
      <c r="P26654" s="73"/>
      <c r="T26654" s="73"/>
      <c r="U26654" s="73"/>
      <c r="V26654" s="73"/>
      <c r="X26654" s="12"/>
    </row>
    <row r="26655" spans="2:24" x14ac:dyDescent="0.3">
      <c r="B26655" s="73"/>
      <c r="D26655" s="73"/>
      <c r="P26655" s="73"/>
      <c r="T26655" s="73"/>
      <c r="U26655" s="73"/>
      <c r="V26655" s="73"/>
      <c r="X26655" s="12"/>
    </row>
    <row r="26656" spans="2:24" x14ac:dyDescent="0.3">
      <c r="B26656" s="73"/>
      <c r="D26656" s="73"/>
      <c r="P26656" s="73"/>
      <c r="T26656" s="73"/>
      <c r="U26656" s="73"/>
      <c r="V26656" s="73"/>
      <c r="X26656" s="12"/>
    </row>
    <row r="26657" spans="2:24" x14ac:dyDescent="0.3">
      <c r="B26657" s="73"/>
      <c r="D26657" s="73"/>
      <c r="P26657" s="73"/>
      <c r="T26657" s="73"/>
      <c r="U26657" s="73"/>
      <c r="V26657" s="73"/>
      <c r="X26657" s="12"/>
    </row>
    <row r="26658" spans="2:24" x14ac:dyDescent="0.3">
      <c r="B26658" s="73"/>
      <c r="D26658" s="73"/>
      <c r="P26658" s="73"/>
      <c r="T26658" s="73"/>
      <c r="U26658" s="73"/>
      <c r="V26658" s="73"/>
      <c r="X26658" s="12"/>
    </row>
    <row r="26659" spans="2:24" x14ac:dyDescent="0.3">
      <c r="B26659" s="73"/>
      <c r="D26659" s="73"/>
      <c r="P26659" s="73"/>
      <c r="T26659" s="73"/>
      <c r="U26659" s="73"/>
      <c r="V26659" s="73"/>
      <c r="X26659" s="12"/>
    </row>
    <row r="26660" spans="2:24" x14ac:dyDescent="0.3">
      <c r="B26660" s="73"/>
      <c r="D26660" s="73"/>
      <c r="P26660" s="73"/>
      <c r="T26660" s="73"/>
      <c r="U26660" s="73"/>
      <c r="V26660" s="73"/>
      <c r="X26660" s="12"/>
    </row>
    <row r="26661" spans="2:24" x14ac:dyDescent="0.3">
      <c r="B26661" s="73"/>
      <c r="D26661" s="73"/>
      <c r="P26661" s="73"/>
      <c r="T26661" s="73"/>
      <c r="U26661" s="73"/>
      <c r="V26661" s="73"/>
      <c r="X26661" s="12"/>
    </row>
    <row r="26662" spans="2:24" x14ac:dyDescent="0.3">
      <c r="B26662" s="73"/>
      <c r="D26662" s="73"/>
      <c r="P26662" s="73"/>
      <c r="T26662" s="73"/>
      <c r="U26662" s="73"/>
      <c r="V26662" s="73"/>
      <c r="X26662" s="12"/>
    </row>
    <row r="26663" spans="2:24" x14ac:dyDescent="0.3">
      <c r="B26663" s="73"/>
      <c r="D26663" s="73"/>
      <c r="P26663" s="73"/>
      <c r="T26663" s="73"/>
      <c r="U26663" s="73"/>
      <c r="V26663" s="73"/>
      <c r="X26663" s="12"/>
    </row>
    <row r="26664" spans="2:24" x14ac:dyDescent="0.3">
      <c r="B26664" s="73"/>
      <c r="D26664" s="73"/>
      <c r="P26664" s="73"/>
      <c r="T26664" s="73"/>
      <c r="U26664" s="73"/>
      <c r="V26664" s="73"/>
      <c r="X26664" s="12"/>
    </row>
    <row r="26665" spans="2:24" x14ac:dyDescent="0.3">
      <c r="B26665" s="73"/>
      <c r="D26665" s="73"/>
      <c r="P26665" s="73"/>
      <c r="T26665" s="73"/>
      <c r="U26665" s="73"/>
      <c r="V26665" s="73"/>
      <c r="X26665" s="12"/>
    </row>
    <row r="26666" spans="2:24" x14ac:dyDescent="0.3">
      <c r="B26666" s="73"/>
      <c r="D26666" s="73"/>
      <c r="P26666" s="73"/>
      <c r="T26666" s="73"/>
      <c r="U26666" s="73"/>
      <c r="V26666" s="73"/>
      <c r="X26666" s="12"/>
    </row>
    <row r="26667" spans="2:24" x14ac:dyDescent="0.3">
      <c r="B26667" s="73"/>
      <c r="D26667" s="73"/>
      <c r="P26667" s="73"/>
      <c r="T26667" s="73"/>
      <c r="U26667" s="73"/>
      <c r="V26667" s="73"/>
      <c r="X26667" s="12"/>
    </row>
    <row r="26668" spans="2:24" x14ac:dyDescent="0.3">
      <c r="B26668" s="73"/>
      <c r="D26668" s="73"/>
      <c r="P26668" s="73"/>
      <c r="T26668" s="73"/>
      <c r="U26668" s="73"/>
      <c r="V26668" s="73"/>
      <c r="X26668" s="12"/>
    </row>
    <row r="26669" spans="2:24" x14ac:dyDescent="0.3">
      <c r="B26669" s="73"/>
      <c r="D26669" s="73"/>
      <c r="P26669" s="73"/>
      <c r="T26669" s="73"/>
      <c r="U26669" s="73"/>
      <c r="V26669" s="73"/>
      <c r="X26669" s="12"/>
    </row>
    <row r="26670" spans="2:24" x14ac:dyDescent="0.3">
      <c r="B26670" s="73"/>
      <c r="D26670" s="73"/>
      <c r="P26670" s="73"/>
      <c r="T26670" s="73"/>
      <c r="U26670" s="73"/>
      <c r="V26670" s="73"/>
      <c r="X26670" s="12"/>
    </row>
    <row r="26671" spans="2:24" x14ac:dyDescent="0.3">
      <c r="B26671" s="73"/>
      <c r="D26671" s="73"/>
      <c r="P26671" s="73"/>
      <c r="T26671" s="73"/>
      <c r="U26671" s="73"/>
      <c r="V26671" s="73"/>
      <c r="X26671" s="12"/>
    </row>
    <row r="26672" spans="2:24" x14ac:dyDescent="0.3">
      <c r="B26672" s="73"/>
      <c r="D26672" s="73"/>
      <c r="P26672" s="73"/>
      <c r="T26672" s="73"/>
      <c r="U26672" s="73"/>
      <c r="V26672" s="73"/>
      <c r="X26672" s="12"/>
    </row>
    <row r="26673" spans="2:24" x14ac:dyDescent="0.3">
      <c r="B26673" s="73"/>
      <c r="D26673" s="73"/>
      <c r="P26673" s="73"/>
      <c r="T26673" s="73"/>
      <c r="U26673" s="73"/>
      <c r="V26673" s="73"/>
      <c r="X26673" s="12"/>
    </row>
    <row r="26674" spans="2:24" x14ac:dyDescent="0.3">
      <c r="B26674" s="73"/>
      <c r="D26674" s="73"/>
      <c r="P26674" s="73"/>
      <c r="T26674" s="73"/>
      <c r="U26674" s="73"/>
      <c r="V26674" s="73"/>
      <c r="X26674" s="12"/>
    </row>
    <row r="26675" spans="2:24" x14ac:dyDescent="0.3">
      <c r="B26675" s="73"/>
      <c r="D26675" s="73"/>
      <c r="P26675" s="73"/>
      <c r="T26675" s="73"/>
      <c r="U26675" s="73"/>
      <c r="V26675" s="73"/>
      <c r="X26675" s="12"/>
    </row>
    <row r="26676" spans="2:24" x14ac:dyDescent="0.3">
      <c r="B26676" s="73"/>
      <c r="D26676" s="73"/>
      <c r="P26676" s="73"/>
      <c r="T26676" s="73"/>
      <c r="U26676" s="73"/>
      <c r="V26676" s="73"/>
      <c r="X26676" s="12"/>
    </row>
    <row r="26677" spans="2:24" x14ac:dyDescent="0.3">
      <c r="B26677" s="73"/>
      <c r="D26677" s="73"/>
      <c r="P26677" s="73"/>
      <c r="T26677" s="73"/>
      <c r="U26677" s="73"/>
      <c r="V26677" s="73"/>
      <c r="X26677" s="12"/>
    </row>
    <row r="26678" spans="2:24" x14ac:dyDescent="0.3">
      <c r="B26678" s="73"/>
      <c r="D26678" s="73"/>
      <c r="P26678" s="73"/>
      <c r="T26678" s="73"/>
      <c r="U26678" s="73"/>
      <c r="V26678" s="73"/>
      <c r="X26678" s="12"/>
    </row>
    <row r="26679" spans="2:24" x14ac:dyDescent="0.3">
      <c r="B26679" s="73"/>
      <c r="D26679" s="73"/>
      <c r="P26679" s="73"/>
      <c r="T26679" s="73"/>
      <c r="U26679" s="73"/>
      <c r="V26679" s="73"/>
      <c r="X26679" s="12"/>
    </row>
    <row r="26680" spans="2:24" x14ac:dyDescent="0.3">
      <c r="B26680" s="73"/>
      <c r="D26680" s="73"/>
      <c r="P26680" s="73"/>
      <c r="T26680" s="73"/>
      <c r="U26680" s="73"/>
      <c r="V26680" s="73"/>
      <c r="X26680" s="12"/>
    </row>
    <row r="26681" spans="2:24" x14ac:dyDescent="0.3">
      <c r="B26681" s="73"/>
      <c r="D26681" s="73"/>
      <c r="P26681" s="73"/>
      <c r="T26681" s="73"/>
      <c r="U26681" s="73"/>
      <c r="V26681" s="73"/>
      <c r="X26681" s="12"/>
    </row>
    <row r="26682" spans="2:24" x14ac:dyDescent="0.3">
      <c r="B26682" s="73"/>
      <c r="D26682" s="73"/>
      <c r="P26682" s="73"/>
      <c r="T26682" s="73"/>
      <c r="U26682" s="73"/>
      <c r="V26682" s="73"/>
      <c r="X26682" s="12"/>
    </row>
    <row r="26683" spans="2:24" x14ac:dyDescent="0.3">
      <c r="B26683" s="73"/>
      <c r="D26683" s="73"/>
      <c r="P26683" s="73"/>
      <c r="T26683" s="73"/>
      <c r="U26683" s="73"/>
      <c r="V26683" s="73"/>
      <c r="X26683" s="12"/>
    </row>
    <row r="26684" spans="2:24" x14ac:dyDescent="0.3">
      <c r="B26684" s="73"/>
      <c r="D26684" s="73"/>
      <c r="P26684" s="73"/>
      <c r="T26684" s="73"/>
      <c r="U26684" s="73"/>
      <c r="V26684" s="73"/>
      <c r="X26684" s="12"/>
    </row>
    <row r="26685" spans="2:24" x14ac:dyDescent="0.3">
      <c r="B26685" s="73"/>
      <c r="D26685" s="73"/>
      <c r="P26685" s="73"/>
      <c r="T26685" s="73"/>
      <c r="U26685" s="73"/>
      <c r="V26685" s="73"/>
      <c r="X26685" s="12"/>
    </row>
    <row r="26686" spans="2:24" x14ac:dyDescent="0.3">
      <c r="B26686" s="73"/>
      <c r="D26686" s="73"/>
      <c r="P26686" s="73"/>
      <c r="T26686" s="73"/>
      <c r="U26686" s="73"/>
      <c r="V26686" s="73"/>
      <c r="X26686" s="12"/>
    </row>
    <row r="26687" spans="2:24" x14ac:dyDescent="0.3">
      <c r="B26687" s="73"/>
      <c r="D26687" s="73"/>
      <c r="P26687" s="73"/>
      <c r="T26687" s="73"/>
      <c r="U26687" s="73"/>
      <c r="V26687" s="73"/>
      <c r="X26687" s="12"/>
    </row>
    <row r="26688" spans="2:24" x14ac:dyDescent="0.3">
      <c r="B26688" s="73"/>
      <c r="D26688" s="73"/>
      <c r="P26688" s="73"/>
      <c r="T26688" s="73"/>
      <c r="U26688" s="73"/>
      <c r="V26688" s="73"/>
      <c r="X26688" s="12"/>
    </row>
    <row r="26689" spans="2:24" x14ac:dyDescent="0.3">
      <c r="B26689" s="73"/>
      <c r="D26689" s="73"/>
      <c r="P26689" s="73"/>
      <c r="T26689" s="73"/>
      <c r="U26689" s="73"/>
      <c r="V26689" s="73"/>
      <c r="X26689" s="12"/>
    </row>
    <row r="26690" spans="2:24" x14ac:dyDescent="0.3">
      <c r="B26690" s="73"/>
      <c r="D26690" s="73"/>
      <c r="P26690" s="73"/>
      <c r="T26690" s="73"/>
      <c r="U26690" s="73"/>
      <c r="V26690" s="73"/>
      <c r="X26690" s="12"/>
    </row>
    <row r="26691" spans="2:24" x14ac:dyDescent="0.3">
      <c r="B26691" s="73"/>
      <c r="D26691" s="73"/>
      <c r="P26691" s="73"/>
      <c r="T26691" s="73"/>
      <c r="U26691" s="73"/>
      <c r="V26691" s="73"/>
      <c r="X26691" s="12"/>
    </row>
    <row r="26692" spans="2:24" x14ac:dyDescent="0.3">
      <c r="B26692" s="73"/>
      <c r="D26692" s="73"/>
      <c r="P26692" s="73"/>
      <c r="T26692" s="73"/>
      <c r="U26692" s="73"/>
      <c r="V26692" s="73"/>
      <c r="X26692" s="12"/>
    </row>
    <row r="26693" spans="2:24" x14ac:dyDescent="0.3">
      <c r="B26693" s="73"/>
      <c r="D26693" s="73"/>
      <c r="P26693" s="73"/>
      <c r="T26693" s="73"/>
      <c r="U26693" s="73"/>
      <c r="V26693" s="73"/>
      <c r="X26693" s="12"/>
    </row>
    <row r="26694" spans="2:24" x14ac:dyDescent="0.3">
      <c r="B26694" s="73"/>
      <c r="D26694" s="73"/>
      <c r="P26694" s="73"/>
      <c r="T26694" s="73"/>
      <c r="U26694" s="73"/>
      <c r="V26694" s="73"/>
      <c r="X26694" s="12"/>
    </row>
    <row r="26695" spans="2:24" x14ac:dyDescent="0.3">
      <c r="B26695" s="73"/>
      <c r="D26695" s="73"/>
      <c r="P26695" s="73"/>
      <c r="T26695" s="73"/>
      <c r="U26695" s="73"/>
      <c r="V26695" s="73"/>
      <c r="X26695" s="12"/>
    </row>
    <row r="26696" spans="2:24" x14ac:dyDescent="0.3">
      <c r="B26696" s="73"/>
      <c r="D26696" s="73"/>
      <c r="P26696" s="73"/>
      <c r="T26696" s="73"/>
      <c r="U26696" s="73"/>
      <c r="V26696" s="73"/>
      <c r="X26696" s="12"/>
    </row>
    <row r="26697" spans="2:24" x14ac:dyDescent="0.3">
      <c r="B26697" s="73"/>
      <c r="D26697" s="73"/>
      <c r="P26697" s="73"/>
      <c r="T26697" s="73"/>
      <c r="U26697" s="73"/>
      <c r="V26697" s="73"/>
      <c r="X26697" s="12"/>
    </row>
    <row r="26698" spans="2:24" x14ac:dyDescent="0.3">
      <c r="B26698" s="73"/>
      <c r="D26698" s="73"/>
      <c r="P26698" s="73"/>
      <c r="T26698" s="73"/>
      <c r="U26698" s="73"/>
      <c r="V26698" s="73"/>
      <c r="X26698" s="12"/>
    </row>
    <row r="26699" spans="2:24" x14ac:dyDescent="0.3">
      <c r="B26699" s="73"/>
      <c r="D26699" s="73"/>
      <c r="P26699" s="73"/>
      <c r="T26699" s="73"/>
      <c r="U26699" s="73"/>
      <c r="V26699" s="73"/>
      <c r="X26699" s="12"/>
    </row>
    <row r="26700" spans="2:24" x14ac:dyDescent="0.3">
      <c r="B26700" s="73"/>
      <c r="D26700" s="73"/>
      <c r="P26700" s="73"/>
      <c r="T26700" s="73"/>
      <c r="U26700" s="73"/>
      <c r="V26700" s="73"/>
      <c r="X26700" s="12"/>
    </row>
    <row r="26701" spans="2:24" x14ac:dyDescent="0.3">
      <c r="B26701" s="73"/>
      <c r="D26701" s="73"/>
      <c r="P26701" s="73"/>
      <c r="T26701" s="73"/>
      <c r="U26701" s="73"/>
      <c r="V26701" s="73"/>
      <c r="X26701" s="12"/>
    </row>
    <row r="26702" spans="2:24" x14ac:dyDescent="0.3">
      <c r="B26702" s="73"/>
      <c r="D26702" s="73"/>
      <c r="P26702" s="73"/>
      <c r="T26702" s="73"/>
      <c r="U26702" s="73"/>
      <c r="V26702" s="73"/>
      <c r="X26702" s="12"/>
    </row>
    <row r="26703" spans="2:24" x14ac:dyDescent="0.3">
      <c r="B26703" s="73"/>
      <c r="D26703" s="73"/>
      <c r="P26703" s="73"/>
      <c r="T26703" s="73"/>
      <c r="U26703" s="73"/>
      <c r="V26703" s="73"/>
      <c r="X26703" s="12"/>
    </row>
    <row r="26704" spans="2:24" x14ac:dyDescent="0.3">
      <c r="B26704" s="73"/>
      <c r="D26704" s="73"/>
      <c r="P26704" s="73"/>
      <c r="T26704" s="73"/>
      <c r="U26704" s="73"/>
      <c r="V26704" s="73"/>
      <c r="X26704" s="12"/>
    </row>
    <row r="26705" spans="2:24" x14ac:dyDescent="0.3">
      <c r="B26705" s="73"/>
      <c r="D26705" s="73"/>
      <c r="P26705" s="73"/>
      <c r="T26705" s="73"/>
      <c r="U26705" s="73"/>
      <c r="V26705" s="73"/>
      <c r="X26705" s="12"/>
    </row>
    <row r="26706" spans="2:24" x14ac:dyDescent="0.3">
      <c r="B26706" s="73"/>
      <c r="D26706" s="73"/>
      <c r="P26706" s="73"/>
      <c r="T26706" s="73"/>
      <c r="U26706" s="73"/>
      <c r="V26706" s="73"/>
      <c r="X26706" s="12"/>
    </row>
    <row r="26707" spans="2:24" x14ac:dyDescent="0.3">
      <c r="B26707" s="73"/>
      <c r="D26707" s="73"/>
      <c r="P26707" s="73"/>
      <c r="T26707" s="73"/>
      <c r="U26707" s="73"/>
      <c r="V26707" s="73"/>
      <c r="X26707" s="12"/>
    </row>
    <row r="26708" spans="2:24" x14ac:dyDescent="0.3">
      <c r="B26708" s="73"/>
      <c r="D26708" s="73"/>
      <c r="P26708" s="73"/>
      <c r="T26708" s="73"/>
      <c r="U26708" s="73"/>
      <c r="V26708" s="73"/>
      <c r="X26708" s="12"/>
    </row>
    <row r="26709" spans="2:24" x14ac:dyDescent="0.3">
      <c r="B26709" s="73"/>
      <c r="D26709" s="73"/>
      <c r="P26709" s="73"/>
      <c r="T26709" s="73"/>
      <c r="U26709" s="73"/>
      <c r="V26709" s="73"/>
      <c r="X26709" s="12"/>
    </row>
    <row r="26710" spans="2:24" x14ac:dyDescent="0.3">
      <c r="B26710" s="73"/>
      <c r="D26710" s="73"/>
      <c r="P26710" s="73"/>
      <c r="T26710" s="73"/>
      <c r="U26710" s="73"/>
      <c r="V26710" s="73"/>
      <c r="X26710" s="12"/>
    </row>
    <row r="26711" spans="2:24" x14ac:dyDescent="0.3">
      <c r="B26711" s="73"/>
      <c r="D26711" s="73"/>
      <c r="P26711" s="73"/>
      <c r="T26711" s="73"/>
      <c r="U26711" s="73"/>
      <c r="V26711" s="73"/>
      <c r="X26711" s="12"/>
    </row>
    <row r="26712" spans="2:24" x14ac:dyDescent="0.3">
      <c r="B26712" s="73"/>
      <c r="D26712" s="73"/>
      <c r="P26712" s="73"/>
      <c r="T26712" s="73"/>
      <c r="U26712" s="73"/>
      <c r="V26712" s="73"/>
      <c r="X26712" s="12"/>
    </row>
    <row r="26713" spans="2:24" x14ac:dyDescent="0.3">
      <c r="B26713" s="73"/>
      <c r="D26713" s="73"/>
      <c r="P26713" s="73"/>
      <c r="T26713" s="73"/>
      <c r="U26713" s="73"/>
      <c r="V26713" s="73"/>
      <c r="X26713" s="12"/>
    </row>
    <row r="26714" spans="2:24" x14ac:dyDescent="0.3">
      <c r="B26714" s="73"/>
      <c r="D26714" s="73"/>
      <c r="P26714" s="73"/>
      <c r="T26714" s="73"/>
      <c r="U26714" s="73"/>
      <c r="V26714" s="73"/>
      <c r="X26714" s="12"/>
    </row>
    <row r="26715" spans="2:24" x14ac:dyDescent="0.3">
      <c r="B26715" s="73"/>
      <c r="D26715" s="73"/>
      <c r="P26715" s="73"/>
      <c r="T26715" s="73"/>
      <c r="U26715" s="73"/>
      <c r="V26715" s="73"/>
      <c r="X26715" s="12"/>
    </row>
    <row r="26716" spans="2:24" x14ac:dyDescent="0.3">
      <c r="B26716" s="73"/>
      <c r="D26716" s="73"/>
      <c r="P26716" s="73"/>
      <c r="T26716" s="73"/>
      <c r="U26716" s="73"/>
      <c r="V26716" s="73"/>
      <c r="X26716" s="12"/>
    </row>
    <row r="26717" spans="2:24" x14ac:dyDescent="0.3">
      <c r="B26717" s="73"/>
      <c r="D26717" s="73"/>
      <c r="P26717" s="73"/>
      <c r="T26717" s="73"/>
      <c r="U26717" s="73"/>
      <c r="V26717" s="73"/>
      <c r="X26717" s="12"/>
    </row>
    <row r="26718" spans="2:24" x14ac:dyDescent="0.3">
      <c r="B26718" s="73"/>
      <c r="D26718" s="73"/>
      <c r="P26718" s="73"/>
      <c r="T26718" s="73"/>
      <c r="U26718" s="73"/>
      <c r="V26718" s="73"/>
      <c r="X26718" s="12"/>
    </row>
    <row r="26719" spans="2:24" x14ac:dyDescent="0.3">
      <c r="B26719" s="73"/>
      <c r="D26719" s="73"/>
      <c r="P26719" s="73"/>
      <c r="T26719" s="73"/>
      <c r="U26719" s="73"/>
      <c r="V26719" s="73"/>
      <c r="X26719" s="12"/>
    </row>
    <row r="26720" spans="2:24" x14ac:dyDescent="0.3">
      <c r="B26720" s="73"/>
      <c r="D26720" s="73"/>
      <c r="P26720" s="73"/>
      <c r="T26720" s="73"/>
      <c r="U26720" s="73"/>
      <c r="V26720" s="73"/>
      <c r="X26720" s="12"/>
    </row>
    <row r="26721" spans="2:24" x14ac:dyDescent="0.3">
      <c r="B26721" s="73"/>
      <c r="D26721" s="73"/>
      <c r="P26721" s="73"/>
      <c r="T26721" s="73"/>
      <c r="U26721" s="73"/>
      <c r="V26721" s="73"/>
      <c r="X26721" s="12"/>
    </row>
    <row r="26722" spans="2:24" x14ac:dyDescent="0.3">
      <c r="B26722" s="73"/>
      <c r="D26722" s="73"/>
      <c r="P26722" s="73"/>
      <c r="T26722" s="73"/>
      <c r="U26722" s="73"/>
      <c r="V26722" s="73"/>
      <c r="X26722" s="12"/>
    </row>
    <row r="26723" spans="2:24" x14ac:dyDescent="0.3">
      <c r="B26723" s="73"/>
      <c r="D26723" s="73"/>
      <c r="P26723" s="73"/>
      <c r="T26723" s="73"/>
      <c r="U26723" s="73"/>
      <c r="V26723" s="73"/>
      <c r="X26723" s="12"/>
    </row>
    <row r="26724" spans="2:24" x14ac:dyDescent="0.3">
      <c r="B26724" s="73"/>
      <c r="D26724" s="73"/>
      <c r="P26724" s="73"/>
      <c r="T26724" s="73"/>
      <c r="U26724" s="73"/>
      <c r="V26724" s="73"/>
      <c r="X26724" s="12"/>
    </row>
    <row r="26725" spans="2:24" x14ac:dyDescent="0.3">
      <c r="B26725" s="73"/>
      <c r="D26725" s="73"/>
      <c r="P26725" s="73"/>
      <c r="T26725" s="73"/>
      <c r="U26725" s="73"/>
      <c r="V26725" s="73"/>
      <c r="X26725" s="12"/>
    </row>
    <row r="26726" spans="2:24" x14ac:dyDescent="0.3">
      <c r="B26726" s="73"/>
      <c r="D26726" s="73"/>
      <c r="P26726" s="73"/>
      <c r="T26726" s="73"/>
      <c r="U26726" s="73"/>
      <c r="V26726" s="73"/>
      <c r="X26726" s="12"/>
    </row>
    <row r="26727" spans="2:24" x14ac:dyDescent="0.3">
      <c r="B26727" s="73"/>
      <c r="D26727" s="73"/>
      <c r="P26727" s="73"/>
      <c r="T26727" s="73"/>
      <c r="U26727" s="73"/>
      <c r="V26727" s="73"/>
      <c r="X26727" s="12"/>
    </row>
    <row r="26728" spans="2:24" x14ac:dyDescent="0.3">
      <c r="B26728" s="73"/>
      <c r="D26728" s="73"/>
      <c r="P26728" s="73"/>
      <c r="T26728" s="73"/>
      <c r="U26728" s="73"/>
      <c r="V26728" s="73"/>
      <c r="X26728" s="12"/>
    </row>
    <row r="26729" spans="2:24" x14ac:dyDescent="0.3">
      <c r="B26729" s="73"/>
      <c r="D26729" s="73"/>
      <c r="P26729" s="73"/>
      <c r="T26729" s="73"/>
      <c r="U26729" s="73"/>
      <c r="V26729" s="73"/>
      <c r="X26729" s="12"/>
    </row>
    <row r="26730" spans="2:24" x14ac:dyDescent="0.3">
      <c r="B26730" s="73"/>
      <c r="D26730" s="73"/>
      <c r="P26730" s="73"/>
      <c r="T26730" s="73"/>
      <c r="U26730" s="73"/>
      <c r="V26730" s="73"/>
      <c r="X26730" s="12"/>
    </row>
    <row r="26731" spans="2:24" x14ac:dyDescent="0.3">
      <c r="B26731" s="73"/>
      <c r="D26731" s="73"/>
      <c r="P26731" s="73"/>
      <c r="T26731" s="73"/>
      <c r="U26731" s="73"/>
      <c r="V26731" s="73"/>
      <c r="X26731" s="12"/>
    </row>
    <row r="26732" spans="2:24" x14ac:dyDescent="0.3">
      <c r="B26732" s="73"/>
      <c r="D26732" s="73"/>
      <c r="P26732" s="73"/>
      <c r="T26732" s="73"/>
      <c r="U26732" s="73"/>
      <c r="V26732" s="73"/>
      <c r="X26732" s="12"/>
    </row>
    <row r="26733" spans="2:24" x14ac:dyDescent="0.3">
      <c r="B26733" s="73"/>
      <c r="D26733" s="73"/>
      <c r="P26733" s="73"/>
      <c r="T26733" s="73"/>
      <c r="U26733" s="73"/>
      <c r="V26733" s="73"/>
      <c r="X26733" s="12"/>
    </row>
    <row r="26734" spans="2:24" x14ac:dyDescent="0.3">
      <c r="B26734" s="73"/>
      <c r="D26734" s="73"/>
      <c r="P26734" s="73"/>
      <c r="T26734" s="73"/>
      <c r="U26734" s="73"/>
      <c r="V26734" s="73"/>
      <c r="X26734" s="12"/>
    </row>
    <row r="26735" spans="2:24" x14ac:dyDescent="0.3">
      <c r="B26735" s="73"/>
      <c r="D26735" s="73"/>
      <c r="P26735" s="73"/>
      <c r="T26735" s="73"/>
      <c r="U26735" s="73"/>
      <c r="V26735" s="73"/>
      <c r="X26735" s="12"/>
    </row>
    <row r="26736" spans="2:24" x14ac:dyDescent="0.3">
      <c r="B26736" s="73"/>
      <c r="D26736" s="73"/>
      <c r="P26736" s="73"/>
      <c r="T26736" s="73"/>
      <c r="U26736" s="73"/>
      <c r="V26736" s="73"/>
      <c r="X26736" s="12"/>
    </row>
    <row r="26737" spans="2:24" x14ac:dyDescent="0.3">
      <c r="B26737" s="73"/>
      <c r="D26737" s="73"/>
      <c r="P26737" s="73"/>
      <c r="T26737" s="73"/>
      <c r="U26737" s="73"/>
      <c r="V26737" s="73"/>
      <c r="X26737" s="12"/>
    </row>
    <row r="26738" spans="2:24" x14ac:dyDescent="0.3">
      <c r="B26738" s="73"/>
      <c r="D26738" s="73"/>
      <c r="P26738" s="73"/>
      <c r="T26738" s="73"/>
      <c r="U26738" s="73"/>
      <c r="V26738" s="73"/>
      <c r="X26738" s="12"/>
    </row>
    <row r="26739" spans="2:24" x14ac:dyDescent="0.3">
      <c r="B26739" s="73"/>
      <c r="D26739" s="73"/>
      <c r="P26739" s="73"/>
      <c r="T26739" s="73"/>
      <c r="U26739" s="73"/>
      <c r="V26739" s="73"/>
      <c r="X26739" s="12"/>
    </row>
    <row r="26740" spans="2:24" x14ac:dyDescent="0.3">
      <c r="B26740" s="73"/>
      <c r="D26740" s="73"/>
      <c r="P26740" s="73"/>
      <c r="T26740" s="73"/>
      <c r="U26740" s="73"/>
      <c r="V26740" s="73"/>
      <c r="X26740" s="12"/>
    </row>
    <row r="26741" spans="2:24" x14ac:dyDescent="0.3">
      <c r="B26741" s="73"/>
      <c r="D26741" s="73"/>
      <c r="P26741" s="73"/>
      <c r="T26741" s="73"/>
      <c r="U26741" s="73"/>
      <c r="V26741" s="73"/>
      <c r="X26741" s="12"/>
    </row>
    <row r="26742" spans="2:24" x14ac:dyDescent="0.3">
      <c r="B26742" s="73"/>
      <c r="D26742" s="73"/>
      <c r="P26742" s="73"/>
      <c r="T26742" s="73"/>
      <c r="U26742" s="73"/>
      <c r="V26742" s="73"/>
      <c r="X26742" s="12"/>
    </row>
    <row r="26743" spans="2:24" x14ac:dyDescent="0.3">
      <c r="B26743" s="73"/>
      <c r="D26743" s="73"/>
      <c r="P26743" s="73"/>
      <c r="T26743" s="73"/>
      <c r="U26743" s="73"/>
      <c r="V26743" s="73"/>
      <c r="X26743" s="12"/>
    </row>
    <row r="26744" spans="2:24" x14ac:dyDescent="0.3">
      <c r="B26744" s="73"/>
      <c r="D26744" s="73"/>
      <c r="P26744" s="73"/>
      <c r="T26744" s="73"/>
      <c r="U26744" s="73"/>
      <c r="V26744" s="73"/>
      <c r="X26744" s="12"/>
    </row>
    <row r="26745" spans="2:24" x14ac:dyDescent="0.3">
      <c r="B26745" s="73"/>
      <c r="D26745" s="73"/>
      <c r="P26745" s="73"/>
      <c r="T26745" s="73"/>
      <c r="U26745" s="73"/>
      <c r="V26745" s="73"/>
      <c r="X26745" s="12"/>
    </row>
    <row r="26746" spans="2:24" x14ac:dyDescent="0.3">
      <c r="B26746" s="73"/>
      <c r="D26746" s="73"/>
      <c r="P26746" s="73"/>
      <c r="T26746" s="73"/>
      <c r="U26746" s="73"/>
      <c r="V26746" s="73"/>
      <c r="X26746" s="12"/>
    </row>
    <row r="26747" spans="2:24" x14ac:dyDescent="0.3">
      <c r="B26747" s="73"/>
      <c r="D26747" s="73"/>
      <c r="P26747" s="73"/>
      <c r="T26747" s="73"/>
      <c r="U26747" s="73"/>
      <c r="V26747" s="73"/>
      <c r="X26747" s="12"/>
    </row>
    <row r="26748" spans="2:24" x14ac:dyDescent="0.3">
      <c r="B26748" s="73"/>
      <c r="D26748" s="73"/>
      <c r="P26748" s="73"/>
      <c r="T26748" s="73"/>
      <c r="U26748" s="73"/>
      <c r="V26748" s="73"/>
      <c r="X26748" s="12"/>
    </row>
    <row r="26749" spans="2:24" x14ac:dyDescent="0.3">
      <c r="B26749" s="73"/>
      <c r="D26749" s="73"/>
      <c r="P26749" s="73"/>
      <c r="T26749" s="73"/>
      <c r="U26749" s="73"/>
      <c r="V26749" s="73"/>
      <c r="X26749" s="12"/>
    </row>
    <row r="26750" spans="2:24" x14ac:dyDescent="0.3">
      <c r="B26750" s="73"/>
      <c r="D26750" s="73"/>
      <c r="P26750" s="73"/>
      <c r="T26750" s="73"/>
      <c r="U26750" s="73"/>
      <c r="V26750" s="73"/>
      <c r="X26750" s="12"/>
    </row>
    <row r="26751" spans="2:24" x14ac:dyDescent="0.3">
      <c r="B26751" s="73"/>
      <c r="D26751" s="73"/>
      <c r="P26751" s="73"/>
      <c r="T26751" s="73"/>
      <c r="U26751" s="73"/>
      <c r="V26751" s="73"/>
      <c r="X26751" s="12"/>
    </row>
    <row r="26752" spans="2:24" x14ac:dyDescent="0.3">
      <c r="B26752" s="73"/>
      <c r="D26752" s="73"/>
      <c r="P26752" s="73"/>
      <c r="T26752" s="73"/>
      <c r="U26752" s="73"/>
      <c r="V26752" s="73"/>
      <c r="X26752" s="12"/>
    </row>
    <row r="26753" spans="2:24" x14ac:dyDescent="0.3">
      <c r="B26753" s="73"/>
      <c r="D26753" s="73"/>
      <c r="P26753" s="73"/>
      <c r="T26753" s="73"/>
      <c r="U26753" s="73"/>
      <c r="V26753" s="73"/>
      <c r="X26753" s="12"/>
    </row>
    <row r="26754" spans="2:24" x14ac:dyDescent="0.3">
      <c r="B26754" s="73"/>
      <c r="D26754" s="73"/>
      <c r="P26754" s="73"/>
      <c r="T26754" s="73"/>
      <c r="U26754" s="73"/>
      <c r="V26754" s="73"/>
      <c r="X26754" s="12"/>
    </row>
    <row r="26755" spans="2:24" x14ac:dyDescent="0.3">
      <c r="B26755" s="73"/>
      <c r="D26755" s="73"/>
      <c r="P26755" s="73"/>
      <c r="T26755" s="73"/>
      <c r="U26755" s="73"/>
      <c r="V26755" s="73"/>
      <c r="X26755" s="12"/>
    </row>
    <row r="26756" spans="2:24" x14ac:dyDescent="0.3">
      <c r="B26756" s="73"/>
      <c r="D26756" s="73"/>
      <c r="P26756" s="73"/>
      <c r="T26756" s="73"/>
      <c r="U26756" s="73"/>
      <c r="V26756" s="73"/>
      <c r="X26756" s="12"/>
    </row>
    <row r="26757" spans="2:24" x14ac:dyDescent="0.3">
      <c r="B26757" s="73"/>
      <c r="D26757" s="73"/>
      <c r="P26757" s="73"/>
      <c r="T26757" s="73"/>
      <c r="U26757" s="73"/>
      <c r="V26757" s="73"/>
      <c r="X26757" s="12"/>
    </row>
    <row r="26758" spans="2:24" x14ac:dyDescent="0.3">
      <c r="B26758" s="73"/>
      <c r="D26758" s="73"/>
      <c r="P26758" s="73"/>
      <c r="T26758" s="73"/>
      <c r="U26758" s="73"/>
      <c r="V26758" s="73"/>
      <c r="X26758" s="12"/>
    </row>
    <row r="26759" spans="2:24" x14ac:dyDescent="0.3">
      <c r="B26759" s="73"/>
      <c r="D26759" s="73"/>
      <c r="P26759" s="73"/>
      <c r="T26759" s="73"/>
      <c r="U26759" s="73"/>
      <c r="V26759" s="73"/>
      <c r="X26759" s="12"/>
    </row>
    <row r="26760" spans="2:24" x14ac:dyDescent="0.3">
      <c r="B26760" s="73"/>
      <c r="D26760" s="73"/>
      <c r="P26760" s="73"/>
      <c r="T26760" s="73"/>
      <c r="U26760" s="73"/>
      <c r="V26760" s="73"/>
      <c r="X26760" s="12"/>
    </row>
    <row r="26761" spans="2:24" x14ac:dyDescent="0.3">
      <c r="B26761" s="73"/>
      <c r="D26761" s="73"/>
      <c r="P26761" s="73"/>
      <c r="T26761" s="73"/>
      <c r="U26761" s="73"/>
      <c r="V26761" s="73"/>
      <c r="X26761" s="12"/>
    </row>
    <row r="26762" spans="2:24" x14ac:dyDescent="0.3">
      <c r="B26762" s="73"/>
      <c r="D26762" s="73"/>
      <c r="P26762" s="73"/>
      <c r="T26762" s="73"/>
      <c r="U26762" s="73"/>
      <c r="V26762" s="73"/>
      <c r="X26762" s="12"/>
    </row>
    <row r="26763" spans="2:24" x14ac:dyDescent="0.3">
      <c r="B26763" s="73"/>
      <c r="D26763" s="73"/>
      <c r="P26763" s="73"/>
      <c r="T26763" s="73"/>
      <c r="U26763" s="73"/>
      <c r="V26763" s="73"/>
      <c r="X26763" s="12"/>
    </row>
    <row r="26764" spans="2:24" x14ac:dyDescent="0.3">
      <c r="B26764" s="73"/>
      <c r="D26764" s="73"/>
      <c r="P26764" s="73"/>
      <c r="T26764" s="73"/>
      <c r="U26764" s="73"/>
      <c r="V26764" s="73"/>
      <c r="X26764" s="12"/>
    </row>
    <row r="26765" spans="2:24" x14ac:dyDescent="0.3">
      <c r="B26765" s="73"/>
      <c r="D26765" s="73"/>
      <c r="P26765" s="73"/>
      <c r="T26765" s="73"/>
      <c r="U26765" s="73"/>
      <c r="V26765" s="73"/>
      <c r="X26765" s="12"/>
    </row>
    <row r="26766" spans="2:24" x14ac:dyDescent="0.3">
      <c r="B26766" s="73"/>
      <c r="D26766" s="73"/>
      <c r="P26766" s="73"/>
      <c r="T26766" s="73"/>
      <c r="U26766" s="73"/>
      <c r="V26766" s="73"/>
      <c r="X26766" s="12"/>
    </row>
    <row r="26767" spans="2:24" x14ac:dyDescent="0.3">
      <c r="B26767" s="73"/>
      <c r="D26767" s="73"/>
      <c r="P26767" s="73"/>
      <c r="T26767" s="73"/>
      <c r="U26767" s="73"/>
      <c r="V26767" s="73"/>
      <c r="X26767" s="12"/>
    </row>
    <row r="26768" spans="2:24" x14ac:dyDescent="0.3">
      <c r="B26768" s="73"/>
      <c r="D26768" s="73"/>
      <c r="P26768" s="73"/>
      <c r="T26768" s="73"/>
      <c r="U26768" s="73"/>
      <c r="V26768" s="73"/>
      <c r="X26768" s="12"/>
    </row>
    <row r="26769" spans="2:24" x14ac:dyDescent="0.3">
      <c r="B26769" s="73"/>
      <c r="D26769" s="73"/>
      <c r="P26769" s="73"/>
      <c r="T26769" s="73"/>
      <c r="U26769" s="73"/>
      <c r="V26769" s="73"/>
      <c r="X26769" s="12"/>
    </row>
    <row r="26770" spans="2:24" x14ac:dyDescent="0.3">
      <c r="B26770" s="73"/>
      <c r="D26770" s="73"/>
      <c r="P26770" s="73"/>
      <c r="T26770" s="73"/>
      <c r="U26770" s="73"/>
      <c r="V26770" s="73"/>
      <c r="X26770" s="12"/>
    </row>
    <row r="26771" spans="2:24" x14ac:dyDescent="0.3">
      <c r="B26771" s="73"/>
      <c r="D26771" s="73"/>
      <c r="P26771" s="73"/>
      <c r="T26771" s="73"/>
      <c r="U26771" s="73"/>
      <c r="V26771" s="73"/>
      <c r="X26771" s="12"/>
    </row>
    <row r="26772" spans="2:24" x14ac:dyDescent="0.3">
      <c r="B26772" s="73"/>
      <c r="D26772" s="73"/>
      <c r="P26772" s="73"/>
      <c r="T26772" s="73"/>
      <c r="U26772" s="73"/>
      <c r="V26772" s="73"/>
      <c r="X26772" s="12"/>
    </row>
    <row r="26773" spans="2:24" x14ac:dyDescent="0.3">
      <c r="B26773" s="73"/>
      <c r="D26773" s="73"/>
      <c r="P26773" s="73"/>
      <c r="T26773" s="73"/>
      <c r="U26773" s="73"/>
      <c r="V26773" s="73"/>
      <c r="X26773" s="12"/>
    </row>
    <row r="26774" spans="2:24" x14ac:dyDescent="0.3">
      <c r="B26774" s="73"/>
      <c r="D26774" s="73"/>
      <c r="P26774" s="73"/>
      <c r="T26774" s="73"/>
      <c r="U26774" s="73"/>
      <c r="V26774" s="73"/>
      <c r="X26774" s="12"/>
    </row>
    <row r="26775" spans="2:24" x14ac:dyDescent="0.3">
      <c r="B26775" s="73"/>
      <c r="D26775" s="73"/>
      <c r="P26775" s="73"/>
      <c r="T26775" s="73"/>
      <c r="U26775" s="73"/>
      <c r="V26775" s="73"/>
      <c r="X26775" s="12"/>
    </row>
    <row r="26776" spans="2:24" x14ac:dyDescent="0.3">
      <c r="B26776" s="73"/>
      <c r="D26776" s="73"/>
      <c r="P26776" s="73"/>
      <c r="T26776" s="73"/>
      <c r="U26776" s="73"/>
      <c r="V26776" s="73"/>
      <c r="X26776" s="12"/>
    </row>
    <row r="26777" spans="2:24" x14ac:dyDescent="0.3">
      <c r="B26777" s="73"/>
      <c r="D26777" s="73"/>
      <c r="P26777" s="73"/>
      <c r="T26777" s="73"/>
      <c r="U26777" s="73"/>
      <c r="V26777" s="73"/>
      <c r="X26777" s="12"/>
    </row>
    <row r="26778" spans="2:24" x14ac:dyDescent="0.3">
      <c r="B26778" s="73"/>
      <c r="D26778" s="73"/>
      <c r="P26778" s="73"/>
      <c r="T26778" s="73"/>
      <c r="U26778" s="73"/>
      <c r="V26778" s="73"/>
      <c r="X26778" s="12"/>
    </row>
    <row r="26779" spans="2:24" x14ac:dyDescent="0.3">
      <c r="B26779" s="73"/>
      <c r="D26779" s="73"/>
      <c r="P26779" s="73"/>
      <c r="T26779" s="73"/>
      <c r="U26779" s="73"/>
      <c r="V26779" s="73"/>
      <c r="X26779" s="12"/>
    </row>
    <row r="26780" spans="2:24" x14ac:dyDescent="0.3">
      <c r="B26780" s="73"/>
      <c r="D26780" s="73"/>
      <c r="P26780" s="73"/>
      <c r="T26780" s="73"/>
      <c r="U26780" s="73"/>
      <c r="V26780" s="73"/>
      <c r="X26780" s="12"/>
    </row>
    <row r="26781" spans="2:24" x14ac:dyDescent="0.3">
      <c r="B26781" s="73"/>
      <c r="D26781" s="73"/>
      <c r="P26781" s="73"/>
      <c r="T26781" s="73"/>
      <c r="U26781" s="73"/>
      <c r="V26781" s="73"/>
      <c r="X26781" s="12"/>
    </row>
    <row r="26782" spans="2:24" x14ac:dyDescent="0.3">
      <c r="B26782" s="73"/>
      <c r="D26782" s="73"/>
      <c r="P26782" s="73"/>
      <c r="T26782" s="73"/>
      <c r="U26782" s="73"/>
      <c r="V26782" s="73"/>
      <c r="X26782" s="12"/>
    </row>
    <row r="26783" spans="2:24" x14ac:dyDescent="0.3">
      <c r="B26783" s="73"/>
      <c r="D26783" s="73"/>
      <c r="P26783" s="73"/>
      <c r="T26783" s="73"/>
      <c r="U26783" s="73"/>
      <c r="V26783" s="73"/>
      <c r="X26783" s="12"/>
    </row>
    <row r="26784" spans="2:24" x14ac:dyDescent="0.3">
      <c r="B26784" s="73"/>
      <c r="D26784" s="73"/>
      <c r="P26784" s="73"/>
      <c r="T26784" s="73"/>
      <c r="U26784" s="73"/>
      <c r="V26784" s="73"/>
      <c r="X26784" s="12"/>
    </row>
    <row r="26785" spans="2:24" x14ac:dyDescent="0.3">
      <c r="B26785" s="73"/>
      <c r="D26785" s="73"/>
      <c r="P26785" s="73"/>
      <c r="T26785" s="73"/>
      <c r="U26785" s="73"/>
      <c r="V26785" s="73"/>
      <c r="X26785" s="12"/>
    </row>
    <row r="26786" spans="2:24" x14ac:dyDescent="0.3">
      <c r="B26786" s="73"/>
      <c r="D26786" s="73"/>
      <c r="P26786" s="73"/>
      <c r="T26786" s="73"/>
      <c r="U26786" s="73"/>
      <c r="V26786" s="73"/>
      <c r="X26786" s="12"/>
    </row>
    <row r="26787" spans="2:24" x14ac:dyDescent="0.3">
      <c r="B26787" s="73"/>
      <c r="D26787" s="73"/>
      <c r="P26787" s="73"/>
      <c r="T26787" s="73"/>
      <c r="U26787" s="73"/>
      <c r="V26787" s="73"/>
      <c r="X26787" s="12"/>
    </row>
    <row r="26788" spans="2:24" x14ac:dyDescent="0.3">
      <c r="B26788" s="73"/>
      <c r="D26788" s="73"/>
      <c r="P26788" s="73"/>
      <c r="T26788" s="73"/>
      <c r="U26788" s="73"/>
      <c r="V26788" s="73"/>
      <c r="X26788" s="12"/>
    </row>
    <row r="26789" spans="2:24" x14ac:dyDescent="0.3">
      <c r="B26789" s="73"/>
      <c r="D26789" s="73"/>
      <c r="P26789" s="73"/>
      <c r="T26789" s="73"/>
      <c r="U26789" s="73"/>
      <c r="V26789" s="73"/>
      <c r="X26789" s="12"/>
    </row>
    <row r="26790" spans="2:24" x14ac:dyDescent="0.3">
      <c r="B26790" s="73"/>
      <c r="D26790" s="73"/>
      <c r="P26790" s="73"/>
      <c r="T26790" s="73"/>
      <c r="U26790" s="73"/>
      <c r="V26790" s="73"/>
      <c r="X26790" s="12"/>
    </row>
    <row r="26791" spans="2:24" x14ac:dyDescent="0.3">
      <c r="B26791" s="73"/>
      <c r="D26791" s="73"/>
      <c r="P26791" s="73"/>
      <c r="T26791" s="73"/>
      <c r="U26791" s="73"/>
      <c r="V26791" s="73"/>
      <c r="X26791" s="12"/>
    </row>
    <row r="26792" spans="2:24" x14ac:dyDescent="0.3">
      <c r="B26792" s="73"/>
      <c r="D26792" s="73"/>
      <c r="P26792" s="73"/>
      <c r="T26792" s="73"/>
      <c r="U26792" s="73"/>
      <c r="V26792" s="73"/>
      <c r="X26792" s="12"/>
    </row>
    <row r="26793" spans="2:24" x14ac:dyDescent="0.3">
      <c r="B26793" s="73"/>
      <c r="D26793" s="73"/>
      <c r="P26793" s="73"/>
      <c r="T26793" s="73"/>
      <c r="U26793" s="73"/>
      <c r="V26793" s="73"/>
      <c r="X26793" s="12"/>
    </row>
    <row r="26794" spans="2:24" x14ac:dyDescent="0.3">
      <c r="B26794" s="73"/>
      <c r="D26794" s="73"/>
      <c r="P26794" s="73"/>
      <c r="T26794" s="73"/>
      <c r="U26794" s="73"/>
      <c r="V26794" s="73"/>
      <c r="X26794" s="12"/>
    </row>
    <row r="26795" spans="2:24" x14ac:dyDescent="0.3">
      <c r="B26795" s="73"/>
      <c r="D26795" s="73"/>
      <c r="P26795" s="73"/>
      <c r="T26795" s="73"/>
      <c r="U26795" s="73"/>
      <c r="V26795" s="73"/>
      <c r="X26795" s="12"/>
    </row>
    <row r="26796" spans="2:24" x14ac:dyDescent="0.3">
      <c r="B26796" s="73"/>
      <c r="D26796" s="73"/>
      <c r="P26796" s="73"/>
      <c r="T26796" s="73"/>
      <c r="U26796" s="73"/>
      <c r="V26796" s="73"/>
      <c r="X26796" s="12"/>
    </row>
    <row r="26797" spans="2:24" x14ac:dyDescent="0.3">
      <c r="B26797" s="73"/>
      <c r="D26797" s="73"/>
      <c r="P26797" s="73"/>
      <c r="T26797" s="73"/>
      <c r="U26797" s="73"/>
      <c r="V26797" s="73"/>
      <c r="X26797" s="12"/>
    </row>
    <row r="26798" spans="2:24" x14ac:dyDescent="0.3">
      <c r="B26798" s="73"/>
      <c r="D26798" s="73"/>
      <c r="P26798" s="73"/>
      <c r="T26798" s="73"/>
      <c r="U26798" s="73"/>
      <c r="V26798" s="73"/>
      <c r="X26798" s="12"/>
    </row>
    <row r="26799" spans="2:24" x14ac:dyDescent="0.3">
      <c r="B26799" s="73"/>
      <c r="D26799" s="73"/>
      <c r="P26799" s="73"/>
      <c r="T26799" s="73"/>
      <c r="U26799" s="73"/>
      <c r="V26799" s="73"/>
      <c r="X26799" s="12"/>
    </row>
    <row r="26800" spans="2:24" x14ac:dyDescent="0.3">
      <c r="B26800" s="73"/>
      <c r="D26800" s="73"/>
      <c r="P26800" s="73"/>
      <c r="T26800" s="73"/>
      <c r="U26800" s="73"/>
      <c r="V26800" s="73"/>
      <c r="X26800" s="12"/>
    </row>
    <row r="26801" spans="2:24" x14ac:dyDescent="0.3">
      <c r="B26801" s="73"/>
      <c r="D26801" s="73"/>
      <c r="P26801" s="73"/>
      <c r="T26801" s="73"/>
      <c r="U26801" s="73"/>
      <c r="V26801" s="73"/>
      <c r="X26801" s="12"/>
    </row>
    <row r="26802" spans="2:24" x14ac:dyDescent="0.3">
      <c r="B26802" s="73"/>
      <c r="D26802" s="73"/>
      <c r="P26802" s="73"/>
      <c r="T26802" s="73"/>
      <c r="U26802" s="73"/>
      <c r="V26802" s="73"/>
      <c r="X26802" s="12"/>
    </row>
    <row r="26803" spans="2:24" x14ac:dyDescent="0.3">
      <c r="B26803" s="73"/>
      <c r="D26803" s="73"/>
      <c r="P26803" s="73"/>
      <c r="T26803" s="73"/>
      <c r="U26803" s="73"/>
      <c r="V26803" s="73"/>
      <c r="X26803" s="12"/>
    </row>
    <row r="26804" spans="2:24" x14ac:dyDescent="0.3">
      <c r="B26804" s="73"/>
      <c r="D26804" s="73"/>
      <c r="P26804" s="73"/>
      <c r="T26804" s="73"/>
      <c r="U26804" s="73"/>
      <c r="V26804" s="73"/>
      <c r="X26804" s="12"/>
    </row>
    <row r="26805" spans="2:24" x14ac:dyDescent="0.3">
      <c r="B26805" s="73"/>
      <c r="D26805" s="73"/>
      <c r="P26805" s="73"/>
      <c r="T26805" s="73"/>
      <c r="U26805" s="73"/>
      <c r="V26805" s="73"/>
      <c r="X26805" s="12"/>
    </row>
    <row r="26806" spans="2:24" x14ac:dyDescent="0.3">
      <c r="B26806" s="73"/>
      <c r="D26806" s="73"/>
      <c r="P26806" s="73"/>
      <c r="T26806" s="73"/>
      <c r="U26806" s="73"/>
      <c r="V26806" s="73"/>
      <c r="X26806" s="12"/>
    </row>
    <row r="26807" spans="2:24" x14ac:dyDescent="0.3">
      <c r="B26807" s="73"/>
      <c r="D26807" s="73"/>
      <c r="P26807" s="73"/>
      <c r="T26807" s="73"/>
      <c r="U26807" s="73"/>
      <c r="V26807" s="73"/>
      <c r="X26807" s="12"/>
    </row>
    <row r="26808" spans="2:24" x14ac:dyDescent="0.3">
      <c r="B26808" s="73"/>
      <c r="D26808" s="73"/>
      <c r="P26808" s="73"/>
      <c r="T26808" s="73"/>
      <c r="U26808" s="73"/>
      <c r="V26808" s="73"/>
      <c r="X26808" s="12"/>
    </row>
    <row r="26809" spans="2:24" x14ac:dyDescent="0.3">
      <c r="B26809" s="73"/>
      <c r="D26809" s="73"/>
      <c r="P26809" s="73"/>
      <c r="T26809" s="73"/>
      <c r="U26809" s="73"/>
      <c r="V26809" s="73"/>
      <c r="X26809" s="12"/>
    </row>
    <row r="26810" spans="2:24" x14ac:dyDescent="0.3">
      <c r="B26810" s="73"/>
      <c r="D26810" s="73"/>
      <c r="P26810" s="73"/>
      <c r="T26810" s="73"/>
      <c r="U26810" s="73"/>
      <c r="V26810" s="73"/>
      <c r="X26810" s="12"/>
    </row>
    <row r="26811" spans="2:24" x14ac:dyDescent="0.3">
      <c r="B26811" s="73"/>
      <c r="D26811" s="73"/>
      <c r="P26811" s="73"/>
      <c r="T26811" s="73"/>
      <c r="U26811" s="73"/>
      <c r="V26811" s="73"/>
      <c r="X26811" s="12"/>
    </row>
    <row r="26812" spans="2:24" x14ac:dyDescent="0.3">
      <c r="B26812" s="73"/>
      <c r="D26812" s="73"/>
      <c r="P26812" s="73"/>
      <c r="T26812" s="73"/>
      <c r="U26812" s="73"/>
      <c r="V26812" s="73"/>
      <c r="X26812" s="12"/>
    </row>
    <row r="26813" spans="2:24" x14ac:dyDescent="0.3">
      <c r="B26813" s="73"/>
      <c r="D26813" s="73"/>
      <c r="P26813" s="73"/>
      <c r="T26813" s="73"/>
      <c r="U26813" s="73"/>
      <c r="V26813" s="73"/>
      <c r="X26813" s="12"/>
    </row>
    <row r="26814" spans="2:24" x14ac:dyDescent="0.3">
      <c r="B26814" s="73"/>
      <c r="D26814" s="73"/>
      <c r="P26814" s="73"/>
      <c r="T26814" s="73"/>
      <c r="U26814" s="73"/>
      <c r="V26814" s="73"/>
      <c r="X26814" s="12"/>
    </row>
    <row r="26815" spans="2:24" x14ac:dyDescent="0.3">
      <c r="B26815" s="73"/>
      <c r="D26815" s="73"/>
      <c r="P26815" s="73"/>
      <c r="T26815" s="73"/>
      <c r="U26815" s="73"/>
      <c r="V26815" s="73"/>
      <c r="X26815" s="12"/>
    </row>
    <row r="26816" spans="2:24" x14ac:dyDescent="0.3">
      <c r="B26816" s="73"/>
      <c r="D26816" s="73"/>
      <c r="P26816" s="73"/>
      <c r="T26816" s="73"/>
      <c r="U26816" s="73"/>
      <c r="V26816" s="73"/>
      <c r="X26816" s="12"/>
    </row>
    <row r="26817" spans="2:24" x14ac:dyDescent="0.3">
      <c r="B26817" s="73"/>
      <c r="D26817" s="73"/>
      <c r="P26817" s="73"/>
      <c r="T26817" s="73"/>
      <c r="U26817" s="73"/>
      <c r="V26817" s="73"/>
      <c r="X26817" s="12"/>
    </row>
    <row r="26818" spans="2:24" x14ac:dyDescent="0.3">
      <c r="B26818" s="73"/>
      <c r="D26818" s="73"/>
      <c r="P26818" s="73"/>
      <c r="T26818" s="73"/>
      <c r="U26818" s="73"/>
      <c r="V26818" s="73"/>
      <c r="X26818" s="12"/>
    </row>
    <row r="26819" spans="2:24" x14ac:dyDescent="0.3">
      <c r="B26819" s="73"/>
      <c r="D26819" s="73"/>
      <c r="P26819" s="73"/>
      <c r="T26819" s="73"/>
      <c r="U26819" s="73"/>
      <c r="V26819" s="73"/>
      <c r="X26819" s="12"/>
    </row>
    <row r="26820" spans="2:24" x14ac:dyDescent="0.3">
      <c r="B26820" s="73"/>
      <c r="D26820" s="73"/>
      <c r="P26820" s="73"/>
      <c r="T26820" s="73"/>
      <c r="U26820" s="73"/>
      <c r="V26820" s="73"/>
      <c r="X26820" s="12"/>
    </row>
    <row r="26821" spans="2:24" x14ac:dyDescent="0.3">
      <c r="B26821" s="73"/>
      <c r="D26821" s="73"/>
      <c r="P26821" s="73"/>
      <c r="T26821" s="73"/>
      <c r="U26821" s="73"/>
      <c r="V26821" s="73"/>
      <c r="X26821" s="12"/>
    </row>
    <row r="26822" spans="2:24" x14ac:dyDescent="0.3">
      <c r="B26822" s="73"/>
      <c r="D26822" s="73"/>
      <c r="P26822" s="73"/>
      <c r="T26822" s="73"/>
      <c r="U26822" s="73"/>
      <c r="V26822" s="73"/>
      <c r="X26822" s="12"/>
    </row>
    <row r="26823" spans="2:24" x14ac:dyDescent="0.3">
      <c r="B26823" s="73"/>
      <c r="D26823" s="73"/>
      <c r="P26823" s="73"/>
      <c r="T26823" s="73"/>
      <c r="U26823" s="73"/>
      <c r="V26823" s="73"/>
      <c r="X26823" s="12"/>
    </row>
    <row r="26824" spans="2:24" x14ac:dyDescent="0.3">
      <c r="B26824" s="73"/>
      <c r="D26824" s="73"/>
      <c r="P26824" s="73"/>
      <c r="T26824" s="73"/>
      <c r="U26824" s="73"/>
      <c r="V26824" s="73"/>
      <c r="X26824" s="12"/>
    </row>
    <row r="26825" spans="2:24" x14ac:dyDescent="0.3">
      <c r="B26825" s="73"/>
      <c r="D26825" s="73"/>
      <c r="P26825" s="73"/>
      <c r="T26825" s="73"/>
      <c r="U26825" s="73"/>
      <c r="V26825" s="73"/>
      <c r="X26825" s="12"/>
    </row>
    <row r="26826" spans="2:24" x14ac:dyDescent="0.3">
      <c r="B26826" s="73"/>
      <c r="D26826" s="73"/>
      <c r="P26826" s="73"/>
      <c r="T26826" s="73"/>
      <c r="U26826" s="73"/>
      <c r="V26826" s="73"/>
      <c r="X26826" s="12"/>
    </row>
    <row r="26827" spans="2:24" x14ac:dyDescent="0.3">
      <c r="B26827" s="73"/>
      <c r="D26827" s="73"/>
      <c r="P26827" s="73"/>
      <c r="T26827" s="73"/>
      <c r="U26827" s="73"/>
      <c r="V26827" s="73"/>
      <c r="X26827" s="12"/>
    </row>
    <row r="26828" spans="2:24" x14ac:dyDescent="0.3">
      <c r="B26828" s="73"/>
      <c r="D26828" s="73"/>
      <c r="P26828" s="73"/>
      <c r="T26828" s="73"/>
      <c r="U26828" s="73"/>
      <c r="V26828" s="73"/>
      <c r="X26828" s="12"/>
    </row>
    <row r="26829" spans="2:24" x14ac:dyDescent="0.3">
      <c r="B26829" s="73"/>
      <c r="D26829" s="73"/>
      <c r="P26829" s="73"/>
      <c r="T26829" s="73"/>
      <c r="U26829" s="73"/>
      <c r="V26829" s="73"/>
      <c r="X26829" s="12"/>
    </row>
    <row r="26830" spans="2:24" x14ac:dyDescent="0.3">
      <c r="B26830" s="73"/>
      <c r="D26830" s="73"/>
      <c r="P26830" s="73"/>
      <c r="T26830" s="73"/>
      <c r="U26830" s="73"/>
      <c r="V26830" s="73"/>
      <c r="X26830" s="12"/>
    </row>
    <row r="26831" spans="2:24" x14ac:dyDescent="0.3">
      <c r="B26831" s="73"/>
      <c r="D26831" s="73"/>
      <c r="P26831" s="73"/>
      <c r="T26831" s="73"/>
      <c r="U26831" s="73"/>
      <c r="V26831" s="73"/>
      <c r="X26831" s="12"/>
    </row>
    <row r="26832" spans="2:24" x14ac:dyDescent="0.3">
      <c r="B26832" s="73"/>
      <c r="D26832" s="73"/>
      <c r="P26832" s="73"/>
      <c r="T26832" s="73"/>
      <c r="U26832" s="73"/>
      <c r="V26832" s="73"/>
      <c r="X26832" s="12"/>
    </row>
    <row r="26833" spans="2:24" x14ac:dyDescent="0.3">
      <c r="B26833" s="73"/>
      <c r="D26833" s="73"/>
      <c r="P26833" s="73"/>
      <c r="T26833" s="73"/>
      <c r="U26833" s="73"/>
      <c r="V26833" s="73"/>
      <c r="X26833" s="12"/>
    </row>
    <row r="26834" spans="2:24" x14ac:dyDescent="0.3">
      <c r="B26834" s="73"/>
      <c r="D26834" s="73"/>
      <c r="P26834" s="73"/>
      <c r="T26834" s="73"/>
      <c r="U26834" s="73"/>
      <c r="V26834" s="73"/>
      <c r="X26834" s="12"/>
    </row>
    <row r="26835" spans="2:24" x14ac:dyDescent="0.3">
      <c r="B26835" s="73"/>
      <c r="D26835" s="73"/>
      <c r="P26835" s="73"/>
      <c r="T26835" s="73"/>
      <c r="U26835" s="73"/>
      <c r="V26835" s="73"/>
      <c r="X26835" s="12"/>
    </row>
    <row r="26836" spans="2:24" x14ac:dyDescent="0.3">
      <c r="B26836" s="73"/>
      <c r="D26836" s="73"/>
      <c r="P26836" s="73"/>
      <c r="T26836" s="73"/>
      <c r="U26836" s="73"/>
      <c r="V26836" s="73"/>
      <c r="X26836" s="12"/>
    </row>
    <row r="26837" spans="2:24" x14ac:dyDescent="0.3">
      <c r="B26837" s="73"/>
      <c r="D26837" s="73"/>
      <c r="P26837" s="73"/>
      <c r="T26837" s="73"/>
      <c r="U26837" s="73"/>
      <c r="V26837" s="73"/>
      <c r="X26837" s="12"/>
    </row>
    <row r="26838" spans="2:24" x14ac:dyDescent="0.3">
      <c r="B26838" s="73"/>
      <c r="D26838" s="73"/>
      <c r="P26838" s="73"/>
      <c r="T26838" s="73"/>
      <c r="U26838" s="73"/>
      <c r="V26838" s="73"/>
      <c r="X26838" s="12"/>
    </row>
    <row r="26839" spans="2:24" x14ac:dyDescent="0.3">
      <c r="B26839" s="73"/>
      <c r="D26839" s="73"/>
      <c r="P26839" s="73"/>
      <c r="T26839" s="73"/>
      <c r="U26839" s="73"/>
      <c r="V26839" s="73"/>
      <c r="X26839" s="12"/>
    </row>
    <row r="26840" spans="2:24" x14ac:dyDescent="0.3">
      <c r="B26840" s="73"/>
      <c r="D26840" s="73"/>
      <c r="P26840" s="73"/>
      <c r="T26840" s="73"/>
      <c r="U26840" s="73"/>
      <c r="V26840" s="73"/>
      <c r="X26840" s="12"/>
    </row>
    <row r="26841" spans="2:24" x14ac:dyDescent="0.3">
      <c r="B26841" s="73"/>
      <c r="D26841" s="73"/>
      <c r="P26841" s="73"/>
      <c r="T26841" s="73"/>
      <c r="U26841" s="73"/>
      <c r="V26841" s="73"/>
      <c r="X26841" s="12"/>
    </row>
    <row r="26842" spans="2:24" x14ac:dyDescent="0.3">
      <c r="B26842" s="73"/>
      <c r="D26842" s="73"/>
      <c r="P26842" s="73"/>
      <c r="T26842" s="73"/>
      <c r="U26842" s="73"/>
      <c r="V26842" s="73"/>
      <c r="X26842" s="12"/>
    </row>
    <row r="26843" spans="2:24" x14ac:dyDescent="0.3">
      <c r="B26843" s="73"/>
      <c r="D26843" s="73"/>
      <c r="P26843" s="73"/>
      <c r="T26843" s="73"/>
      <c r="U26843" s="73"/>
      <c r="V26843" s="73"/>
      <c r="X26843" s="12"/>
    </row>
    <row r="26844" spans="2:24" x14ac:dyDescent="0.3">
      <c r="B26844" s="73"/>
      <c r="D26844" s="73"/>
      <c r="P26844" s="73"/>
      <c r="T26844" s="73"/>
      <c r="U26844" s="73"/>
      <c r="V26844" s="73"/>
      <c r="X26844" s="12"/>
    </row>
    <row r="26845" spans="2:24" x14ac:dyDescent="0.3">
      <c r="B26845" s="73"/>
      <c r="D26845" s="73"/>
      <c r="P26845" s="73"/>
      <c r="T26845" s="73"/>
      <c r="U26845" s="73"/>
      <c r="V26845" s="73"/>
      <c r="X26845" s="12"/>
    </row>
    <row r="26846" spans="2:24" x14ac:dyDescent="0.3">
      <c r="B26846" s="73"/>
      <c r="D26846" s="73"/>
      <c r="P26846" s="73"/>
      <c r="T26846" s="73"/>
      <c r="U26846" s="73"/>
      <c r="V26846" s="73"/>
      <c r="X26846" s="12"/>
    </row>
    <row r="26847" spans="2:24" x14ac:dyDescent="0.3">
      <c r="B26847" s="73"/>
      <c r="D26847" s="73"/>
      <c r="P26847" s="73"/>
      <c r="T26847" s="73"/>
      <c r="U26847" s="73"/>
      <c r="V26847" s="73"/>
      <c r="X26847" s="12"/>
    </row>
    <row r="26848" spans="2:24" x14ac:dyDescent="0.3">
      <c r="B26848" s="73"/>
      <c r="D26848" s="73"/>
      <c r="P26848" s="73"/>
      <c r="T26848" s="73"/>
      <c r="U26848" s="73"/>
      <c r="V26848" s="73"/>
      <c r="X26848" s="12"/>
    </row>
    <row r="26849" spans="2:24" x14ac:dyDescent="0.3">
      <c r="B26849" s="73"/>
      <c r="D26849" s="73"/>
      <c r="P26849" s="73"/>
      <c r="T26849" s="73"/>
      <c r="U26849" s="73"/>
      <c r="V26849" s="73"/>
      <c r="X26849" s="12"/>
    </row>
    <row r="26850" spans="2:24" x14ac:dyDescent="0.3">
      <c r="B26850" s="73"/>
      <c r="D26850" s="73"/>
      <c r="P26850" s="73"/>
      <c r="T26850" s="73"/>
      <c r="U26850" s="73"/>
      <c r="V26850" s="73"/>
      <c r="X26850" s="12"/>
    </row>
    <row r="26851" spans="2:24" x14ac:dyDescent="0.3">
      <c r="B26851" s="73"/>
      <c r="D26851" s="73"/>
      <c r="P26851" s="73"/>
      <c r="T26851" s="73"/>
      <c r="U26851" s="73"/>
      <c r="V26851" s="73"/>
      <c r="X26851" s="12"/>
    </row>
    <row r="26852" spans="2:24" x14ac:dyDescent="0.3">
      <c r="B26852" s="73"/>
      <c r="D26852" s="73"/>
      <c r="P26852" s="73"/>
      <c r="T26852" s="73"/>
      <c r="U26852" s="73"/>
      <c r="V26852" s="73"/>
      <c r="X26852" s="12"/>
    </row>
    <row r="26853" spans="2:24" x14ac:dyDescent="0.3">
      <c r="B26853" s="73"/>
      <c r="D26853" s="73"/>
      <c r="P26853" s="73"/>
      <c r="T26853" s="73"/>
      <c r="U26853" s="73"/>
      <c r="V26853" s="73"/>
      <c r="X26853" s="12"/>
    </row>
    <row r="26854" spans="2:24" x14ac:dyDescent="0.3">
      <c r="B26854" s="73"/>
      <c r="D26854" s="73"/>
      <c r="P26854" s="73"/>
      <c r="T26854" s="73"/>
      <c r="U26854" s="73"/>
      <c r="V26854" s="73"/>
      <c r="X26854" s="12"/>
    </row>
    <row r="26855" spans="2:24" x14ac:dyDescent="0.3">
      <c r="B26855" s="73"/>
      <c r="D26855" s="73"/>
      <c r="P26855" s="73"/>
      <c r="T26855" s="73"/>
      <c r="U26855" s="73"/>
      <c r="V26855" s="73"/>
      <c r="X26855" s="12"/>
    </row>
    <row r="26856" spans="2:24" x14ac:dyDescent="0.3">
      <c r="B26856" s="73"/>
      <c r="D26856" s="73"/>
      <c r="P26856" s="73"/>
      <c r="T26856" s="73"/>
      <c r="U26856" s="73"/>
      <c r="V26856" s="73"/>
      <c r="X26856" s="12"/>
    </row>
    <row r="26857" spans="2:24" x14ac:dyDescent="0.3">
      <c r="B26857" s="73"/>
      <c r="D26857" s="73"/>
      <c r="P26857" s="73"/>
      <c r="T26857" s="73"/>
      <c r="U26857" s="73"/>
      <c r="V26857" s="73"/>
      <c r="X26857" s="12"/>
    </row>
    <row r="26858" spans="2:24" x14ac:dyDescent="0.3">
      <c r="B26858" s="73"/>
      <c r="D26858" s="73"/>
      <c r="P26858" s="73"/>
      <c r="T26858" s="73"/>
      <c r="U26858" s="73"/>
      <c r="V26858" s="73"/>
      <c r="X26858" s="12"/>
    </row>
    <row r="26859" spans="2:24" x14ac:dyDescent="0.3">
      <c r="B26859" s="73"/>
      <c r="D26859" s="73"/>
      <c r="P26859" s="73"/>
      <c r="T26859" s="73"/>
      <c r="U26859" s="73"/>
      <c r="V26859" s="73"/>
      <c r="X26859" s="12"/>
    </row>
    <row r="26860" spans="2:24" x14ac:dyDescent="0.3">
      <c r="B26860" s="73"/>
      <c r="D26860" s="73"/>
      <c r="P26860" s="73"/>
      <c r="T26860" s="73"/>
      <c r="U26860" s="73"/>
      <c r="V26860" s="73"/>
      <c r="X26860" s="12"/>
    </row>
    <row r="26861" spans="2:24" x14ac:dyDescent="0.3">
      <c r="B26861" s="73"/>
      <c r="D26861" s="73"/>
      <c r="P26861" s="73"/>
      <c r="T26861" s="73"/>
      <c r="U26861" s="73"/>
      <c r="V26861" s="73"/>
      <c r="X26861" s="12"/>
    </row>
    <row r="26862" spans="2:24" x14ac:dyDescent="0.3">
      <c r="B26862" s="73"/>
      <c r="D26862" s="73"/>
      <c r="P26862" s="73"/>
      <c r="T26862" s="73"/>
      <c r="U26862" s="73"/>
      <c r="V26862" s="73"/>
      <c r="X26862" s="12"/>
    </row>
    <row r="26863" spans="2:24" x14ac:dyDescent="0.3">
      <c r="B26863" s="73"/>
      <c r="D26863" s="73"/>
      <c r="P26863" s="73"/>
      <c r="T26863" s="73"/>
      <c r="U26863" s="73"/>
      <c r="V26863" s="73"/>
      <c r="X26863" s="12"/>
    </row>
    <row r="26864" spans="2:24" x14ac:dyDescent="0.3">
      <c r="B26864" s="73"/>
      <c r="D26864" s="73"/>
      <c r="P26864" s="73"/>
      <c r="T26864" s="73"/>
      <c r="U26864" s="73"/>
      <c r="V26864" s="73"/>
      <c r="X26864" s="12"/>
    </row>
    <row r="26865" spans="2:24" x14ac:dyDescent="0.3">
      <c r="B26865" s="73"/>
      <c r="D26865" s="73"/>
      <c r="P26865" s="73"/>
      <c r="T26865" s="73"/>
      <c r="U26865" s="73"/>
      <c r="V26865" s="73"/>
      <c r="X26865" s="12"/>
    </row>
    <row r="26866" spans="2:24" x14ac:dyDescent="0.3">
      <c r="B26866" s="73"/>
      <c r="D26866" s="73"/>
      <c r="P26866" s="73"/>
      <c r="T26866" s="73"/>
      <c r="U26866" s="73"/>
      <c r="V26866" s="73"/>
      <c r="X26866" s="12"/>
    </row>
    <row r="26867" spans="2:24" x14ac:dyDescent="0.3">
      <c r="B26867" s="73"/>
      <c r="D26867" s="73"/>
      <c r="P26867" s="73"/>
      <c r="T26867" s="73"/>
      <c r="U26867" s="73"/>
      <c r="V26867" s="73"/>
      <c r="X26867" s="12"/>
    </row>
    <row r="26868" spans="2:24" x14ac:dyDescent="0.3">
      <c r="B26868" s="73"/>
      <c r="D26868" s="73"/>
      <c r="P26868" s="73"/>
      <c r="T26868" s="73"/>
      <c r="U26868" s="73"/>
      <c r="V26868" s="73"/>
      <c r="X26868" s="12"/>
    </row>
    <row r="26869" spans="2:24" x14ac:dyDescent="0.3">
      <c r="B26869" s="73"/>
      <c r="D26869" s="73"/>
      <c r="P26869" s="73"/>
      <c r="T26869" s="73"/>
      <c r="U26869" s="73"/>
      <c r="V26869" s="73"/>
      <c r="X26869" s="12"/>
    </row>
    <row r="26870" spans="2:24" x14ac:dyDescent="0.3">
      <c r="B26870" s="73"/>
      <c r="D26870" s="73"/>
      <c r="P26870" s="73"/>
      <c r="T26870" s="73"/>
      <c r="U26870" s="73"/>
      <c r="V26870" s="73"/>
      <c r="X26870" s="12"/>
    </row>
    <row r="26871" spans="2:24" x14ac:dyDescent="0.3">
      <c r="B26871" s="73"/>
      <c r="D26871" s="73"/>
      <c r="P26871" s="73"/>
      <c r="T26871" s="73"/>
      <c r="U26871" s="73"/>
      <c r="V26871" s="73"/>
      <c r="X26871" s="12"/>
    </row>
    <row r="26872" spans="2:24" x14ac:dyDescent="0.3">
      <c r="B26872" s="73"/>
      <c r="D26872" s="73"/>
      <c r="P26872" s="73"/>
      <c r="T26872" s="73"/>
      <c r="U26872" s="73"/>
      <c r="V26872" s="73"/>
      <c r="X26872" s="12"/>
    </row>
    <row r="26873" spans="2:24" x14ac:dyDescent="0.3">
      <c r="B26873" s="73"/>
      <c r="D26873" s="73"/>
      <c r="P26873" s="73"/>
      <c r="T26873" s="73"/>
      <c r="U26873" s="73"/>
      <c r="V26873" s="73"/>
      <c r="X26873" s="12"/>
    </row>
    <row r="26874" spans="2:24" x14ac:dyDescent="0.3">
      <c r="B26874" s="73"/>
      <c r="D26874" s="73"/>
      <c r="P26874" s="73"/>
      <c r="T26874" s="73"/>
      <c r="U26874" s="73"/>
      <c r="V26874" s="73"/>
      <c r="X26874" s="12"/>
    </row>
    <row r="26875" spans="2:24" x14ac:dyDescent="0.3">
      <c r="B26875" s="73"/>
      <c r="D26875" s="73"/>
      <c r="P26875" s="73"/>
      <c r="T26875" s="73"/>
      <c r="U26875" s="73"/>
      <c r="V26875" s="73"/>
      <c r="X26875" s="12"/>
    </row>
    <row r="26876" spans="2:24" x14ac:dyDescent="0.3">
      <c r="B26876" s="73"/>
      <c r="D26876" s="73"/>
      <c r="P26876" s="73"/>
      <c r="T26876" s="73"/>
      <c r="U26876" s="73"/>
      <c r="V26876" s="73"/>
      <c r="X26876" s="12"/>
    </row>
    <row r="26877" spans="2:24" x14ac:dyDescent="0.3">
      <c r="B26877" s="73"/>
      <c r="D26877" s="73"/>
      <c r="P26877" s="73"/>
      <c r="T26877" s="73"/>
      <c r="U26877" s="73"/>
      <c r="V26877" s="73"/>
      <c r="X26877" s="12"/>
    </row>
    <row r="26878" spans="2:24" x14ac:dyDescent="0.3">
      <c r="B26878" s="73"/>
      <c r="D26878" s="73"/>
      <c r="P26878" s="73"/>
      <c r="T26878" s="73"/>
      <c r="U26878" s="73"/>
      <c r="V26878" s="73"/>
      <c r="X26878" s="12"/>
    </row>
    <row r="26879" spans="2:24" x14ac:dyDescent="0.3">
      <c r="B26879" s="73"/>
      <c r="D26879" s="73"/>
      <c r="P26879" s="73"/>
      <c r="T26879" s="73"/>
      <c r="U26879" s="73"/>
      <c r="V26879" s="73"/>
      <c r="X26879" s="12"/>
    </row>
    <row r="26880" spans="2:24" x14ac:dyDescent="0.3">
      <c r="B26880" s="73"/>
      <c r="D26880" s="73"/>
      <c r="P26880" s="73"/>
      <c r="T26880" s="73"/>
      <c r="U26880" s="73"/>
      <c r="V26880" s="73"/>
      <c r="X26880" s="12"/>
    </row>
    <row r="26881" spans="2:24" x14ac:dyDescent="0.3">
      <c r="B26881" s="73"/>
      <c r="D26881" s="73"/>
      <c r="P26881" s="73"/>
      <c r="T26881" s="73"/>
      <c r="U26881" s="73"/>
      <c r="V26881" s="73"/>
      <c r="X26881" s="12"/>
    </row>
    <row r="26882" spans="2:24" x14ac:dyDescent="0.3">
      <c r="B26882" s="73"/>
      <c r="D26882" s="73"/>
      <c r="P26882" s="73"/>
      <c r="T26882" s="73"/>
      <c r="U26882" s="73"/>
      <c r="V26882" s="73"/>
      <c r="X26882" s="12"/>
    </row>
    <row r="26883" spans="2:24" x14ac:dyDescent="0.3">
      <c r="B26883" s="73"/>
      <c r="D26883" s="73"/>
      <c r="P26883" s="73"/>
      <c r="T26883" s="73"/>
      <c r="U26883" s="73"/>
      <c r="V26883" s="73"/>
      <c r="X26883" s="12"/>
    </row>
    <row r="26884" spans="2:24" x14ac:dyDescent="0.3">
      <c r="B26884" s="73"/>
      <c r="D26884" s="73"/>
      <c r="P26884" s="73"/>
      <c r="T26884" s="73"/>
      <c r="U26884" s="73"/>
      <c r="V26884" s="73"/>
      <c r="X26884" s="12"/>
    </row>
    <row r="26885" spans="2:24" x14ac:dyDescent="0.3">
      <c r="B26885" s="73"/>
      <c r="D26885" s="73"/>
      <c r="P26885" s="73"/>
      <c r="T26885" s="73"/>
      <c r="U26885" s="73"/>
      <c r="V26885" s="73"/>
      <c r="X26885" s="12"/>
    </row>
    <row r="26886" spans="2:24" x14ac:dyDescent="0.3">
      <c r="B26886" s="73"/>
      <c r="D26886" s="73"/>
      <c r="P26886" s="73"/>
      <c r="T26886" s="73"/>
      <c r="U26886" s="73"/>
      <c r="V26886" s="73"/>
      <c r="X26886" s="12"/>
    </row>
    <row r="26887" spans="2:24" x14ac:dyDescent="0.3">
      <c r="B26887" s="73"/>
      <c r="D26887" s="73"/>
      <c r="P26887" s="73"/>
      <c r="T26887" s="73"/>
      <c r="U26887" s="73"/>
      <c r="V26887" s="73"/>
      <c r="X26887" s="12"/>
    </row>
    <row r="26888" spans="2:24" x14ac:dyDescent="0.3">
      <c r="B26888" s="73"/>
      <c r="D26888" s="73"/>
      <c r="P26888" s="73"/>
      <c r="T26888" s="73"/>
      <c r="U26888" s="73"/>
      <c r="V26888" s="73"/>
      <c r="X26888" s="12"/>
    </row>
    <row r="26889" spans="2:24" x14ac:dyDescent="0.3">
      <c r="B26889" s="73"/>
      <c r="D26889" s="73"/>
      <c r="P26889" s="73"/>
      <c r="T26889" s="73"/>
      <c r="U26889" s="73"/>
      <c r="V26889" s="73"/>
      <c r="X26889" s="12"/>
    </row>
    <row r="26890" spans="2:24" x14ac:dyDescent="0.3">
      <c r="B26890" s="73"/>
      <c r="D26890" s="73"/>
      <c r="P26890" s="73"/>
      <c r="T26890" s="73"/>
      <c r="U26890" s="73"/>
      <c r="V26890" s="73"/>
      <c r="X26890" s="12"/>
    </row>
    <row r="26891" spans="2:24" x14ac:dyDescent="0.3">
      <c r="B26891" s="73"/>
      <c r="D26891" s="73"/>
      <c r="P26891" s="73"/>
      <c r="T26891" s="73"/>
      <c r="U26891" s="73"/>
      <c r="V26891" s="73"/>
      <c r="X26891" s="12"/>
    </row>
    <row r="26892" spans="2:24" x14ac:dyDescent="0.3">
      <c r="B26892" s="73"/>
      <c r="D26892" s="73"/>
      <c r="P26892" s="73"/>
      <c r="T26892" s="73"/>
      <c r="U26892" s="73"/>
      <c r="V26892" s="73"/>
      <c r="X26892" s="12"/>
    </row>
    <row r="26893" spans="2:24" x14ac:dyDescent="0.3">
      <c r="B26893" s="73"/>
      <c r="D26893" s="73"/>
      <c r="P26893" s="73"/>
      <c r="T26893" s="73"/>
      <c r="U26893" s="73"/>
      <c r="V26893" s="73"/>
      <c r="X26893" s="12"/>
    </row>
    <row r="26894" spans="2:24" x14ac:dyDescent="0.3">
      <c r="B26894" s="73"/>
      <c r="D26894" s="73"/>
      <c r="P26894" s="73"/>
      <c r="T26894" s="73"/>
      <c r="U26894" s="73"/>
      <c r="V26894" s="73"/>
      <c r="X26894" s="12"/>
    </row>
    <row r="26895" spans="2:24" x14ac:dyDescent="0.3">
      <c r="B26895" s="73"/>
      <c r="D26895" s="73"/>
      <c r="P26895" s="73"/>
      <c r="T26895" s="73"/>
      <c r="U26895" s="73"/>
      <c r="V26895" s="73"/>
      <c r="X26895" s="12"/>
    </row>
    <row r="26896" spans="2:24" x14ac:dyDescent="0.3">
      <c r="B26896" s="73"/>
      <c r="D26896" s="73"/>
      <c r="P26896" s="73"/>
      <c r="T26896" s="73"/>
      <c r="U26896" s="73"/>
      <c r="V26896" s="73"/>
      <c r="X26896" s="12"/>
    </row>
    <row r="26897" spans="2:24" x14ac:dyDescent="0.3">
      <c r="B26897" s="73"/>
      <c r="D26897" s="73"/>
      <c r="P26897" s="73"/>
      <c r="T26897" s="73"/>
      <c r="U26897" s="73"/>
      <c r="V26897" s="73"/>
      <c r="X26897" s="12"/>
    </row>
    <row r="26898" spans="2:24" x14ac:dyDescent="0.3">
      <c r="B26898" s="73"/>
      <c r="D26898" s="73"/>
      <c r="P26898" s="73"/>
      <c r="T26898" s="73"/>
      <c r="U26898" s="73"/>
      <c r="V26898" s="73"/>
      <c r="X26898" s="12"/>
    </row>
    <row r="26899" spans="2:24" x14ac:dyDescent="0.3">
      <c r="B26899" s="73"/>
      <c r="D26899" s="73"/>
      <c r="P26899" s="73"/>
      <c r="T26899" s="73"/>
      <c r="U26899" s="73"/>
      <c r="V26899" s="73"/>
      <c r="X26899" s="12"/>
    </row>
    <row r="26900" spans="2:24" x14ac:dyDescent="0.3">
      <c r="B26900" s="73"/>
      <c r="D26900" s="73"/>
      <c r="P26900" s="73"/>
      <c r="T26900" s="73"/>
      <c r="U26900" s="73"/>
      <c r="V26900" s="73"/>
      <c r="X26900" s="12"/>
    </row>
    <row r="26901" spans="2:24" x14ac:dyDescent="0.3">
      <c r="B26901" s="73"/>
      <c r="D26901" s="73"/>
      <c r="P26901" s="73"/>
      <c r="T26901" s="73"/>
      <c r="U26901" s="73"/>
      <c r="V26901" s="73"/>
      <c r="X26901" s="12"/>
    </row>
    <row r="26902" spans="2:24" x14ac:dyDescent="0.3">
      <c r="B26902" s="73"/>
      <c r="D26902" s="73"/>
      <c r="P26902" s="73"/>
      <c r="T26902" s="73"/>
      <c r="U26902" s="73"/>
      <c r="V26902" s="73"/>
      <c r="X26902" s="12"/>
    </row>
    <row r="26903" spans="2:24" x14ac:dyDescent="0.3">
      <c r="B26903" s="73"/>
      <c r="D26903" s="73"/>
      <c r="P26903" s="73"/>
      <c r="T26903" s="73"/>
      <c r="U26903" s="73"/>
      <c r="V26903" s="73"/>
      <c r="X26903" s="12"/>
    </row>
    <row r="26904" spans="2:24" x14ac:dyDescent="0.3">
      <c r="B26904" s="73"/>
      <c r="D26904" s="73"/>
      <c r="P26904" s="73"/>
      <c r="T26904" s="73"/>
      <c r="U26904" s="73"/>
      <c r="V26904" s="73"/>
      <c r="X26904" s="12"/>
    </row>
    <row r="26905" spans="2:24" x14ac:dyDescent="0.3">
      <c r="B26905" s="73"/>
      <c r="D26905" s="73"/>
      <c r="P26905" s="73"/>
      <c r="T26905" s="73"/>
      <c r="U26905" s="73"/>
      <c r="V26905" s="73"/>
      <c r="X26905" s="12"/>
    </row>
    <row r="26906" spans="2:24" x14ac:dyDescent="0.3">
      <c r="B26906" s="73"/>
      <c r="D26906" s="73"/>
      <c r="P26906" s="73"/>
      <c r="T26906" s="73"/>
      <c r="U26906" s="73"/>
      <c r="V26906" s="73"/>
      <c r="X26906" s="12"/>
    </row>
    <row r="26907" spans="2:24" x14ac:dyDescent="0.3">
      <c r="B26907" s="73"/>
      <c r="D26907" s="73"/>
      <c r="P26907" s="73"/>
      <c r="T26907" s="73"/>
      <c r="U26907" s="73"/>
      <c r="V26907" s="73"/>
      <c r="X26907" s="12"/>
    </row>
    <row r="26908" spans="2:24" x14ac:dyDescent="0.3">
      <c r="B26908" s="73"/>
      <c r="D26908" s="73"/>
      <c r="P26908" s="73"/>
      <c r="T26908" s="73"/>
      <c r="U26908" s="73"/>
      <c r="V26908" s="73"/>
      <c r="X26908" s="12"/>
    </row>
    <row r="26909" spans="2:24" x14ac:dyDescent="0.3">
      <c r="B26909" s="73"/>
      <c r="D26909" s="73"/>
      <c r="P26909" s="73"/>
      <c r="T26909" s="73"/>
      <c r="U26909" s="73"/>
      <c r="V26909" s="73"/>
      <c r="X26909" s="12"/>
    </row>
    <row r="26910" spans="2:24" x14ac:dyDescent="0.3">
      <c r="B26910" s="73"/>
      <c r="D26910" s="73"/>
      <c r="P26910" s="73"/>
      <c r="T26910" s="73"/>
      <c r="U26910" s="73"/>
      <c r="V26910" s="73"/>
      <c r="X26910" s="12"/>
    </row>
    <row r="26911" spans="2:24" x14ac:dyDescent="0.3">
      <c r="B26911" s="73"/>
      <c r="D26911" s="73"/>
      <c r="P26911" s="73"/>
      <c r="T26911" s="73"/>
      <c r="U26911" s="73"/>
      <c r="V26911" s="73"/>
      <c r="X26911" s="12"/>
    </row>
    <row r="26912" spans="2:24" x14ac:dyDescent="0.3">
      <c r="B26912" s="73"/>
      <c r="D26912" s="73"/>
      <c r="P26912" s="73"/>
      <c r="T26912" s="73"/>
      <c r="U26912" s="73"/>
      <c r="V26912" s="73"/>
      <c r="X26912" s="12"/>
    </row>
    <row r="26913" spans="2:24" x14ac:dyDescent="0.3">
      <c r="B26913" s="73"/>
      <c r="D26913" s="73"/>
      <c r="P26913" s="73"/>
      <c r="T26913" s="73"/>
      <c r="U26913" s="73"/>
      <c r="V26913" s="73"/>
      <c r="X26913" s="12"/>
    </row>
    <row r="26914" spans="2:24" x14ac:dyDescent="0.3">
      <c r="B26914" s="73"/>
      <c r="D26914" s="73"/>
      <c r="P26914" s="73"/>
      <c r="T26914" s="73"/>
      <c r="U26914" s="73"/>
      <c r="V26914" s="73"/>
      <c r="X26914" s="12"/>
    </row>
    <row r="26915" spans="2:24" x14ac:dyDescent="0.3">
      <c r="B26915" s="73"/>
      <c r="D26915" s="73"/>
      <c r="P26915" s="73"/>
      <c r="T26915" s="73"/>
      <c r="U26915" s="73"/>
      <c r="V26915" s="73"/>
      <c r="X26915" s="12"/>
    </row>
    <row r="26916" spans="2:24" x14ac:dyDescent="0.3">
      <c r="B26916" s="73"/>
      <c r="D26916" s="73"/>
      <c r="P26916" s="73"/>
      <c r="T26916" s="73"/>
      <c r="U26916" s="73"/>
      <c r="V26916" s="73"/>
      <c r="X26916" s="12"/>
    </row>
    <row r="26917" spans="2:24" x14ac:dyDescent="0.3">
      <c r="B26917" s="73"/>
      <c r="D26917" s="73"/>
      <c r="P26917" s="73"/>
      <c r="T26917" s="73"/>
      <c r="U26917" s="73"/>
      <c r="V26917" s="73"/>
      <c r="X26917" s="12"/>
    </row>
    <row r="26918" spans="2:24" x14ac:dyDescent="0.3">
      <c r="B26918" s="73"/>
      <c r="D26918" s="73"/>
      <c r="P26918" s="73"/>
      <c r="T26918" s="73"/>
      <c r="U26918" s="73"/>
      <c r="V26918" s="73"/>
      <c r="X26918" s="12"/>
    </row>
    <row r="26919" spans="2:24" x14ac:dyDescent="0.3">
      <c r="B26919" s="73"/>
      <c r="D26919" s="73"/>
      <c r="P26919" s="73"/>
      <c r="T26919" s="73"/>
      <c r="U26919" s="73"/>
      <c r="V26919" s="73"/>
      <c r="X26919" s="12"/>
    </row>
    <row r="26920" spans="2:24" x14ac:dyDescent="0.3">
      <c r="B26920" s="73"/>
      <c r="D26920" s="73"/>
      <c r="P26920" s="73"/>
      <c r="T26920" s="73"/>
      <c r="U26920" s="73"/>
      <c r="V26920" s="73"/>
      <c r="X26920" s="12"/>
    </row>
    <row r="26921" spans="2:24" x14ac:dyDescent="0.3">
      <c r="B26921" s="73"/>
      <c r="D26921" s="73"/>
      <c r="P26921" s="73"/>
      <c r="T26921" s="73"/>
      <c r="U26921" s="73"/>
      <c r="V26921" s="73"/>
      <c r="X26921" s="12"/>
    </row>
    <row r="26922" spans="2:24" x14ac:dyDescent="0.3">
      <c r="B26922" s="73"/>
      <c r="D26922" s="73"/>
      <c r="P26922" s="73"/>
      <c r="T26922" s="73"/>
      <c r="U26922" s="73"/>
      <c r="V26922" s="73"/>
      <c r="X26922" s="12"/>
    </row>
    <row r="26923" spans="2:24" x14ac:dyDescent="0.3">
      <c r="B26923" s="73"/>
      <c r="D26923" s="73"/>
      <c r="P26923" s="73"/>
      <c r="T26923" s="73"/>
      <c r="U26923" s="73"/>
      <c r="V26923" s="73"/>
      <c r="X26923" s="12"/>
    </row>
    <row r="26924" spans="2:24" x14ac:dyDescent="0.3">
      <c r="B26924" s="73"/>
      <c r="D26924" s="73"/>
      <c r="P26924" s="73"/>
      <c r="T26924" s="73"/>
      <c r="U26924" s="73"/>
      <c r="V26924" s="73"/>
      <c r="X26924" s="12"/>
    </row>
    <row r="26925" spans="2:24" x14ac:dyDescent="0.3">
      <c r="B26925" s="73"/>
      <c r="D26925" s="73"/>
      <c r="P26925" s="73"/>
      <c r="T26925" s="73"/>
      <c r="U26925" s="73"/>
      <c r="V26925" s="73"/>
      <c r="X26925" s="12"/>
    </row>
    <row r="26926" spans="2:24" x14ac:dyDescent="0.3">
      <c r="B26926" s="73"/>
      <c r="D26926" s="73"/>
      <c r="P26926" s="73"/>
      <c r="T26926" s="73"/>
      <c r="U26926" s="73"/>
      <c r="V26926" s="73"/>
      <c r="X26926" s="12"/>
    </row>
    <row r="26927" spans="2:24" x14ac:dyDescent="0.3">
      <c r="B26927" s="73"/>
      <c r="D26927" s="73"/>
      <c r="P26927" s="73"/>
      <c r="T26927" s="73"/>
      <c r="U26927" s="73"/>
      <c r="V26927" s="73"/>
      <c r="X26927" s="12"/>
    </row>
    <row r="26928" spans="2:24" x14ac:dyDescent="0.3">
      <c r="B26928" s="73"/>
      <c r="D26928" s="73"/>
      <c r="P26928" s="73"/>
      <c r="T26928" s="73"/>
      <c r="U26928" s="73"/>
      <c r="V26928" s="73"/>
      <c r="X26928" s="12"/>
    </row>
    <row r="26929" spans="2:24" x14ac:dyDescent="0.3">
      <c r="B26929" s="73"/>
      <c r="D26929" s="73"/>
      <c r="P26929" s="73"/>
      <c r="T26929" s="73"/>
      <c r="U26929" s="73"/>
      <c r="V26929" s="73"/>
      <c r="X26929" s="12"/>
    </row>
    <row r="26930" spans="2:24" x14ac:dyDescent="0.3">
      <c r="B26930" s="73"/>
      <c r="D26930" s="73"/>
      <c r="P26930" s="73"/>
      <c r="T26930" s="73"/>
      <c r="U26930" s="73"/>
      <c r="V26930" s="73"/>
      <c r="X26930" s="12"/>
    </row>
    <row r="26931" spans="2:24" x14ac:dyDescent="0.3">
      <c r="B26931" s="73"/>
      <c r="D26931" s="73"/>
      <c r="P26931" s="73"/>
      <c r="T26931" s="73"/>
      <c r="U26931" s="73"/>
      <c r="V26931" s="73"/>
      <c r="X26931" s="12"/>
    </row>
    <row r="26932" spans="2:24" x14ac:dyDescent="0.3">
      <c r="B26932" s="73"/>
      <c r="D26932" s="73"/>
      <c r="P26932" s="73"/>
      <c r="T26932" s="73"/>
      <c r="U26932" s="73"/>
      <c r="V26932" s="73"/>
      <c r="X26932" s="12"/>
    </row>
    <row r="26933" spans="2:24" x14ac:dyDescent="0.3">
      <c r="B26933" s="73"/>
      <c r="D26933" s="73"/>
      <c r="P26933" s="73"/>
      <c r="T26933" s="73"/>
      <c r="U26933" s="73"/>
      <c r="V26933" s="73"/>
      <c r="X26933" s="12"/>
    </row>
    <row r="26934" spans="2:24" x14ac:dyDescent="0.3">
      <c r="B26934" s="73"/>
      <c r="D26934" s="73"/>
      <c r="P26934" s="73"/>
      <c r="T26934" s="73"/>
      <c r="U26934" s="73"/>
      <c r="V26934" s="73"/>
      <c r="X26934" s="12"/>
    </row>
    <row r="26935" spans="2:24" x14ac:dyDescent="0.3">
      <c r="B26935" s="73"/>
      <c r="D26935" s="73"/>
      <c r="P26935" s="73"/>
      <c r="T26935" s="73"/>
      <c r="U26935" s="73"/>
      <c r="V26935" s="73"/>
      <c r="X26935" s="12"/>
    </row>
    <row r="26936" spans="2:24" x14ac:dyDescent="0.3">
      <c r="B26936" s="73"/>
      <c r="D26936" s="73"/>
      <c r="P26936" s="73"/>
      <c r="T26936" s="73"/>
      <c r="U26936" s="73"/>
      <c r="V26936" s="73"/>
      <c r="X26936" s="12"/>
    </row>
    <row r="26937" spans="2:24" x14ac:dyDescent="0.3">
      <c r="B26937" s="73"/>
      <c r="D26937" s="73"/>
      <c r="P26937" s="73"/>
      <c r="T26937" s="73"/>
      <c r="U26937" s="73"/>
      <c r="V26937" s="73"/>
      <c r="X26937" s="12"/>
    </row>
    <row r="26938" spans="2:24" x14ac:dyDescent="0.3">
      <c r="B26938" s="73"/>
      <c r="D26938" s="73"/>
      <c r="P26938" s="73"/>
      <c r="T26938" s="73"/>
      <c r="U26938" s="73"/>
      <c r="V26938" s="73"/>
      <c r="X26938" s="12"/>
    </row>
    <row r="26939" spans="2:24" x14ac:dyDescent="0.3">
      <c r="B26939" s="73"/>
      <c r="D26939" s="73"/>
      <c r="P26939" s="73"/>
      <c r="T26939" s="73"/>
      <c r="U26939" s="73"/>
      <c r="V26939" s="73"/>
      <c r="X26939" s="12"/>
    </row>
    <row r="26940" spans="2:24" x14ac:dyDescent="0.3">
      <c r="B26940" s="73"/>
      <c r="D26940" s="73"/>
      <c r="P26940" s="73"/>
      <c r="T26940" s="73"/>
      <c r="U26940" s="73"/>
      <c r="V26940" s="73"/>
      <c r="X26940" s="12"/>
    </row>
    <row r="26941" spans="2:24" x14ac:dyDescent="0.3">
      <c r="B26941" s="73"/>
      <c r="D26941" s="73"/>
      <c r="P26941" s="73"/>
      <c r="T26941" s="73"/>
      <c r="U26941" s="73"/>
      <c r="V26941" s="73"/>
      <c r="X26941" s="12"/>
    </row>
    <row r="26942" spans="2:24" x14ac:dyDescent="0.3">
      <c r="B26942" s="73"/>
      <c r="D26942" s="73"/>
      <c r="P26942" s="73"/>
      <c r="T26942" s="73"/>
      <c r="U26942" s="73"/>
      <c r="V26942" s="73"/>
      <c r="X26942" s="12"/>
    </row>
    <row r="26943" spans="2:24" x14ac:dyDescent="0.3">
      <c r="B26943" s="73"/>
      <c r="D26943" s="73"/>
      <c r="P26943" s="73"/>
      <c r="T26943" s="73"/>
      <c r="U26943" s="73"/>
      <c r="V26943" s="73"/>
      <c r="X26943" s="12"/>
    </row>
    <row r="26944" spans="2:24" x14ac:dyDescent="0.3">
      <c r="B26944" s="73"/>
      <c r="D26944" s="73"/>
      <c r="P26944" s="73"/>
      <c r="T26944" s="73"/>
      <c r="U26944" s="73"/>
      <c r="V26944" s="73"/>
      <c r="X26944" s="12"/>
    </row>
    <row r="26945" spans="2:24" x14ac:dyDescent="0.3">
      <c r="B26945" s="73"/>
      <c r="D26945" s="73"/>
      <c r="P26945" s="73"/>
      <c r="T26945" s="73"/>
      <c r="U26945" s="73"/>
      <c r="V26945" s="73"/>
      <c r="X26945" s="12"/>
    </row>
    <row r="26946" spans="2:24" x14ac:dyDescent="0.3">
      <c r="B26946" s="73"/>
      <c r="D26946" s="73"/>
      <c r="P26946" s="73"/>
      <c r="T26946" s="73"/>
      <c r="U26946" s="73"/>
      <c r="V26946" s="73"/>
      <c r="X26946" s="12"/>
    </row>
    <row r="26947" spans="2:24" x14ac:dyDescent="0.3">
      <c r="B26947" s="73"/>
      <c r="D26947" s="73"/>
      <c r="P26947" s="73"/>
      <c r="T26947" s="73"/>
      <c r="U26947" s="73"/>
      <c r="V26947" s="73"/>
      <c r="X26947" s="12"/>
    </row>
    <row r="26948" spans="2:24" x14ac:dyDescent="0.3">
      <c r="B26948" s="73"/>
      <c r="D26948" s="73"/>
      <c r="P26948" s="73"/>
      <c r="T26948" s="73"/>
      <c r="U26948" s="73"/>
      <c r="V26948" s="73"/>
      <c r="X26948" s="12"/>
    </row>
    <row r="26949" spans="2:24" x14ac:dyDescent="0.3">
      <c r="B26949" s="73"/>
      <c r="D26949" s="73"/>
      <c r="P26949" s="73"/>
      <c r="T26949" s="73"/>
      <c r="U26949" s="73"/>
      <c r="V26949" s="73"/>
      <c r="X26949" s="12"/>
    </row>
    <row r="26950" spans="2:24" x14ac:dyDescent="0.3">
      <c r="B26950" s="73"/>
      <c r="D26950" s="73"/>
      <c r="P26950" s="73"/>
      <c r="T26950" s="73"/>
      <c r="U26950" s="73"/>
      <c r="V26950" s="73"/>
      <c r="X26950" s="12"/>
    </row>
    <row r="26951" spans="2:24" x14ac:dyDescent="0.3">
      <c r="B26951" s="73"/>
      <c r="D26951" s="73"/>
      <c r="P26951" s="73"/>
      <c r="T26951" s="73"/>
      <c r="U26951" s="73"/>
      <c r="V26951" s="73"/>
      <c r="X26951" s="12"/>
    </row>
    <row r="26952" spans="2:24" x14ac:dyDescent="0.3">
      <c r="B26952" s="73"/>
      <c r="D26952" s="73"/>
      <c r="P26952" s="73"/>
      <c r="T26952" s="73"/>
      <c r="U26952" s="73"/>
      <c r="V26952" s="73"/>
      <c r="X26952" s="12"/>
    </row>
    <row r="26953" spans="2:24" x14ac:dyDescent="0.3">
      <c r="B26953" s="73"/>
      <c r="D26953" s="73"/>
      <c r="P26953" s="73"/>
      <c r="T26953" s="73"/>
      <c r="U26953" s="73"/>
      <c r="V26953" s="73"/>
      <c r="X26953" s="12"/>
    </row>
    <row r="26954" spans="2:24" x14ac:dyDescent="0.3">
      <c r="B26954" s="73"/>
      <c r="D26954" s="73"/>
      <c r="P26954" s="73"/>
      <c r="T26954" s="73"/>
      <c r="U26954" s="73"/>
      <c r="V26954" s="73"/>
      <c r="X26954" s="12"/>
    </row>
    <row r="26955" spans="2:24" x14ac:dyDescent="0.3">
      <c r="B26955" s="73"/>
      <c r="D26955" s="73"/>
      <c r="P26955" s="73"/>
      <c r="T26955" s="73"/>
      <c r="U26955" s="73"/>
      <c r="V26955" s="73"/>
      <c r="X26955" s="12"/>
    </row>
    <row r="26956" spans="2:24" x14ac:dyDescent="0.3">
      <c r="B26956" s="73"/>
      <c r="D26956" s="73"/>
      <c r="P26956" s="73"/>
      <c r="T26956" s="73"/>
      <c r="U26956" s="73"/>
      <c r="V26956" s="73"/>
      <c r="X26956" s="12"/>
    </row>
    <row r="26957" spans="2:24" x14ac:dyDescent="0.3">
      <c r="B26957" s="73"/>
      <c r="D26957" s="73"/>
      <c r="P26957" s="73"/>
      <c r="T26957" s="73"/>
      <c r="U26957" s="73"/>
      <c r="V26957" s="73"/>
      <c r="X26957" s="12"/>
    </row>
    <row r="26958" spans="2:24" x14ac:dyDescent="0.3">
      <c r="B26958" s="73"/>
      <c r="D26958" s="73"/>
      <c r="P26958" s="73"/>
      <c r="T26958" s="73"/>
      <c r="U26958" s="73"/>
      <c r="V26958" s="73"/>
      <c r="X26958" s="12"/>
    </row>
    <row r="26959" spans="2:24" x14ac:dyDescent="0.3">
      <c r="B26959" s="73"/>
      <c r="D26959" s="73"/>
      <c r="P26959" s="73"/>
      <c r="T26959" s="73"/>
      <c r="U26959" s="73"/>
      <c r="V26959" s="73"/>
      <c r="X26959" s="12"/>
    </row>
    <row r="26960" spans="2:24" x14ac:dyDescent="0.3">
      <c r="B26960" s="73"/>
      <c r="D26960" s="73"/>
      <c r="P26960" s="73"/>
      <c r="T26960" s="73"/>
      <c r="U26960" s="73"/>
      <c r="V26960" s="73"/>
      <c r="X26960" s="12"/>
    </row>
    <row r="26961" spans="2:24" x14ac:dyDescent="0.3">
      <c r="B26961" s="73"/>
      <c r="D26961" s="73"/>
      <c r="P26961" s="73"/>
      <c r="T26961" s="73"/>
      <c r="U26961" s="73"/>
      <c r="V26961" s="73"/>
      <c r="X26961" s="12"/>
    </row>
    <row r="26962" spans="2:24" x14ac:dyDescent="0.3">
      <c r="B26962" s="73"/>
      <c r="D26962" s="73"/>
      <c r="P26962" s="73"/>
      <c r="T26962" s="73"/>
      <c r="U26962" s="73"/>
      <c r="V26962" s="73"/>
      <c r="X26962" s="12"/>
    </row>
    <row r="26963" spans="2:24" x14ac:dyDescent="0.3">
      <c r="B26963" s="73"/>
      <c r="D26963" s="73"/>
      <c r="P26963" s="73"/>
      <c r="T26963" s="73"/>
      <c r="U26963" s="73"/>
      <c r="V26963" s="73"/>
      <c r="X26963" s="12"/>
    </row>
    <row r="26964" spans="2:24" x14ac:dyDescent="0.3">
      <c r="B26964" s="73"/>
      <c r="D26964" s="73"/>
      <c r="P26964" s="73"/>
      <c r="T26964" s="73"/>
      <c r="U26964" s="73"/>
      <c r="V26964" s="73"/>
      <c r="X26964" s="12"/>
    </row>
    <row r="26965" spans="2:24" x14ac:dyDescent="0.3">
      <c r="B26965" s="73"/>
      <c r="D26965" s="73"/>
      <c r="P26965" s="73"/>
      <c r="T26965" s="73"/>
      <c r="U26965" s="73"/>
      <c r="V26965" s="73"/>
      <c r="X26965" s="12"/>
    </row>
    <row r="26966" spans="2:24" x14ac:dyDescent="0.3">
      <c r="B26966" s="73"/>
      <c r="D26966" s="73"/>
      <c r="P26966" s="73"/>
      <c r="T26966" s="73"/>
      <c r="U26966" s="73"/>
      <c r="V26966" s="73"/>
      <c r="X26966" s="12"/>
    </row>
    <row r="26967" spans="2:24" x14ac:dyDescent="0.3">
      <c r="B26967" s="73"/>
      <c r="D26967" s="73"/>
      <c r="P26967" s="73"/>
      <c r="T26967" s="73"/>
      <c r="U26967" s="73"/>
      <c r="V26967" s="73"/>
      <c r="X26967" s="12"/>
    </row>
    <row r="26968" spans="2:24" x14ac:dyDescent="0.3">
      <c r="B26968" s="73"/>
      <c r="D26968" s="73"/>
      <c r="P26968" s="73"/>
      <c r="T26968" s="73"/>
      <c r="U26968" s="73"/>
      <c r="V26968" s="73"/>
      <c r="X26968" s="12"/>
    </row>
    <row r="26969" spans="2:24" x14ac:dyDescent="0.3">
      <c r="B26969" s="73"/>
      <c r="D26969" s="73"/>
      <c r="P26969" s="73"/>
      <c r="T26969" s="73"/>
      <c r="U26969" s="73"/>
      <c r="V26969" s="73"/>
      <c r="X26969" s="12"/>
    </row>
    <row r="26970" spans="2:24" x14ac:dyDescent="0.3">
      <c r="B26970" s="73"/>
      <c r="D26970" s="73"/>
      <c r="P26970" s="73"/>
      <c r="T26970" s="73"/>
      <c r="U26970" s="73"/>
      <c r="V26970" s="73"/>
      <c r="X26970" s="12"/>
    </row>
    <row r="26971" spans="2:24" x14ac:dyDescent="0.3">
      <c r="B26971" s="73"/>
      <c r="D26971" s="73"/>
      <c r="P26971" s="73"/>
      <c r="T26971" s="73"/>
      <c r="U26971" s="73"/>
      <c r="V26971" s="73"/>
      <c r="X26971" s="12"/>
    </row>
    <row r="26972" spans="2:24" x14ac:dyDescent="0.3">
      <c r="B26972" s="73"/>
      <c r="D26972" s="73"/>
      <c r="P26972" s="73"/>
      <c r="T26972" s="73"/>
      <c r="U26972" s="73"/>
      <c r="V26972" s="73"/>
      <c r="X26972" s="12"/>
    </row>
    <row r="26973" spans="2:24" x14ac:dyDescent="0.3">
      <c r="B26973" s="73"/>
      <c r="D26973" s="73"/>
      <c r="P26973" s="73"/>
      <c r="T26973" s="73"/>
      <c r="U26973" s="73"/>
      <c r="V26973" s="73"/>
      <c r="X26973" s="12"/>
    </row>
    <row r="26974" spans="2:24" x14ac:dyDescent="0.3">
      <c r="B26974" s="73"/>
      <c r="D26974" s="73"/>
      <c r="P26974" s="73"/>
      <c r="T26974" s="73"/>
      <c r="U26974" s="73"/>
      <c r="V26974" s="73"/>
      <c r="X26974" s="12"/>
    </row>
    <row r="26975" spans="2:24" x14ac:dyDescent="0.3">
      <c r="B26975" s="73"/>
      <c r="D26975" s="73"/>
      <c r="P26975" s="73"/>
      <c r="T26975" s="73"/>
      <c r="U26975" s="73"/>
      <c r="V26975" s="73"/>
      <c r="X26975" s="12"/>
    </row>
    <row r="26976" spans="2:24" x14ac:dyDescent="0.3">
      <c r="B26976" s="73"/>
      <c r="D26976" s="73"/>
      <c r="P26976" s="73"/>
      <c r="T26976" s="73"/>
      <c r="U26976" s="73"/>
      <c r="V26976" s="73"/>
      <c r="X26976" s="12"/>
    </row>
    <row r="26977" spans="2:24" x14ac:dyDescent="0.3">
      <c r="B26977" s="73"/>
      <c r="D26977" s="73"/>
      <c r="P26977" s="73"/>
      <c r="T26977" s="73"/>
      <c r="U26977" s="73"/>
      <c r="V26977" s="73"/>
      <c r="X26977" s="12"/>
    </row>
    <row r="26978" spans="2:24" x14ac:dyDescent="0.3">
      <c r="B26978" s="73"/>
      <c r="D26978" s="73"/>
      <c r="P26978" s="73"/>
      <c r="T26978" s="73"/>
      <c r="U26978" s="73"/>
      <c r="V26978" s="73"/>
      <c r="X26978" s="12"/>
    </row>
    <row r="26979" spans="2:24" x14ac:dyDescent="0.3">
      <c r="B26979" s="73"/>
      <c r="D26979" s="73"/>
      <c r="P26979" s="73"/>
      <c r="T26979" s="73"/>
      <c r="U26979" s="73"/>
      <c r="V26979" s="73"/>
      <c r="X26979" s="12"/>
    </row>
    <row r="26980" spans="2:24" x14ac:dyDescent="0.3">
      <c r="B26980" s="73"/>
      <c r="D26980" s="73"/>
      <c r="P26980" s="73"/>
      <c r="T26980" s="73"/>
      <c r="U26980" s="73"/>
      <c r="V26980" s="73"/>
      <c r="X26980" s="12"/>
    </row>
    <row r="26981" spans="2:24" x14ac:dyDescent="0.3">
      <c r="B26981" s="73"/>
      <c r="D26981" s="73"/>
      <c r="P26981" s="73"/>
      <c r="T26981" s="73"/>
      <c r="U26981" s="73"/>
      <c r="V26981" s="73"/>
      <c r="X26981" s="12"/>
    </row>
    <row r="26982" spans="2:24" x14ac:dyDescent="0.3">
      <c r="B26982" s="73"/>
      <c r="D26982" s="73"/>
      <c r="P26982" s="73"/>
      <c r="T26982" s="73"/>
      <c r="U26982" s="73"/>
      <c r="V26982" s="73"/>
      <c r="X26982" s="12"/>
    </row>
    <row r="26983" spans="2:24" x14ac:dyDescent="0.3">
      <c r="B26983" s="73"/>
      <c r="D26983" s="73"/>
      <c r="P26983" s="73"/>
      <c r="T26983" s="73"/>
      <c r="U26983" s="73"/>
      <c r="V26983" s="73"/>
      <c r="X26983" s="12"/>
    </row>
    <row r="26984" spans="2:24" x14ac:dyDescent="0.3">
      <c r="B26984" s="73"/>
      <c r="D26984" s="73"/>
      <c r="P26984" s="73"/>
      <c r="T26984" s="73"/>
      <c r="U26984" s="73"/>
      <c r="V26984" s="73"/>
      <c r="X26984" s="12"/>
    </row>
    <row r="26985" spans="2:24" x14ac:dyDescent="0.3">
      <c r="B26985" s="73"/>
      <c r="D26985" s="73"/>
      <c r="P26985" s="73"/>
      <c r="T26985" s="73"/>
      <c r="U26985" s="73"/>
      <c r="V26985" s="73"/>
      <c r="X26985" s="12"/>
    </row>
    <row r="26986" spans="2:24" x14ac:dyDescent="0.3">
      <c r="B26986" s="73"/>
      <c r="D26986" s="73"/>
      <c r="P26986" s="73"/>
      <c r="T26986" s="73"/>
      <c r="U26986" s="73"/>
      <c r="V26986" s="73"/>
      <c r="X26986" s="12"/>
    </row>
    <row r="26987" spans="2:24" x14ac:dyDescent="0.3">
      <c r="B26987" s="73"/>
      <c r="D26987" s="73"/>
      <c r="P26987" s="73"/>
      <c r="T26987" s="73"/>
      <c r="U26987" s="73"/>
      <c r="V26987" s="73"/>
      <c r="X26987" s="12"/>
    </row>
    <row r="26988" spans="2:24" x14ac:dyDescent="0.3">
      <c r="B26988" s="73"/>
      <c r="D26988" s="73"/>
      <c r="P26988" s="73"/>
      <c r="T26988" s="73"/>
      <c r="U26988" s="73"/>
      <c r="V26988" s="73"/>
      <c r="X26988" s="12"/>
    </row>
    <row r="26989" spans="2:24" x14ac:dyDescent="0.3">
      <c r="B26989" s="73"/>
      <c r="D26989" s="73"/>
      <c r="P26989" s="73"/>
      <c r="T26989" s="73"/>
      <c r="U26989" s="73"/>
      <c r="V26989" s="73"/>
      <c r="X26989" s="12"/>
    </row>
    <row r="26990" spans="2:24" x14ac:dyDescent="0.3">
      <c r="B26990" s="73"/>
      <c r="D26990" s="73"/>
      <c r="P26990" s="73"/>
      <c r="T26990" s="73"/>
      <c r="U26990" s="73"/>
      <c r="V26990" s="73"/>
      <c r="X26990" s="12"/>
    </row>
    <row r="26991" spans="2:24" x14ac:dyDescent="0.3">
      <c r="B26991" s="73"/>
      <c r="D26991" s="73"/>
      <c r="P26991" s="73"/>
      <c r="T26991" s="73"/>
      <c r="U26991" s="73"/>
      <c r="V26991" s="73"/>
      <c r="X26991" s="12"/>
    </row>
    <row r="26992" spans="2:24" x14ac:dyDescent="0.3">
      <c r="B26992" s="73"/>
      <c r="D26992" s="73"/>
      <c r="P26992" s="73"/>
      <c r="T26992" s="73"/>
      <c r="U26992" s="73"/>
      <c r="V26992" s="73"/>
      <c r="X26992" s="12"/>
    </row>
    <row r="26993" spans="2:24" x14ac:dyDescent="0.3">
      <c r="B26993" s="73"/>
      <c r="D26993" s="73"/>
      <c r="P26993" s="73"/>
      <c r="T26993" s="73"/>
      <c r="U26993" s="73"/>
      <c r="V26993" s="73"/>
      <c r="X26993" s="12"/>
    </row>
    <row r="26994" spans="2:24" x14ac:dyDescent="0.3">
      <c r="B26994" s="73"/>
      <c r="D26994" s="73"/>
      <c r="P26994" s="73"/>
      <c r="T26994" s="73"/>
      <c r="U26994" s="73"/>
      <c r="V26994" s="73"/>
      <c r="X26994" s="12"/>
    </row>
    <row r="26995" spans="2:24" x14ac:dyDescent="0.3">
      <c r="B26995" s="73"/>
      <c r="D26995" s="73"/>
      <c r="P26995" s="73"/>
      <c r="T26995" s="73"/>
      <c r="U26995" s="73"/>
      <c r="V26995" s="73"/>
      <c r="X26995" s="12"/>
    </row>
    <row r="26996" spans="2:24" x14ac:dyDescent="0.3">
      <c r="B26996" s="73"/>
      <c r="D26996" s="73"/>
      <c r="P26996" s="73"/>
      <c r="T26996" s="73"/>
      <c r="U26996" s="73"/>
      <c r="V26996" s="73"/>
      <c r="X26996" s="12"/>
    </row>
    <row r="26997" spans="2:24" x14ac:dyDescent="0.3">
      <c r="B26997" s="73"/>
      <c r="D26997" s="73"/>
      <c r="P26997" s="73"/>
      <c r="T26997" s="73"/>
      <c r="U26997" s="73"/>
      <c r="V26997" s="73"/>
      <c r="X26997" s="12"/>
    </row>
    <row r="26998" spans="2:24" x14ac:dyDescent="0.3">
      <c r="B26998" s="73"/>
      <c r="D26998" s="73"/>
      <c r="P26998" s="73"/>
      <c r="T26998" s="73"/>
      <c r="U26998" s="73"/>
      <c r="V26998" s="73"/>
      <c r="X26998" s="12"/>
    </row>
    <row r="26999" spans="2:24" x14ac:dyDescent="0.3">
      <c r="B26999" s="73"/>
      <c r="D26999" s="73"/>
      <c r="P26999" s="73"/>
      <c r="T26999" s="73"/>
      <c r="U26999" s="73"/>
      <c r="V26999" s="73"/>
      <c r="X26999" s="12"/>
    </row>
    <row r="27000" spans="2:24" x14ac:dyDescent="0.3">
      <c r="B27000" s="73"/>
      <c r="D27000" s="73"/>
      <c r="P27000" s="73"/>
      <c r="T27000" s="73"/>
      <c r="U27000" s="73"/>
      <c r="V27000" s="73"/>
      <c r="X27000" s="12"/>
    </row>
    <row r="27001" spans="2:24" x14ac:dyDescent="0.3">
      <c r="B27001" s="73"/>
      <c r="D27001" s="73"/>
      <c r="P27001" s="73"/>
      <c r="T27001" s="73"/>
      <c r="U27001" s="73"/>
      <c r="V27001" s="73"/>
      <c r="X27001" s="12"/>
    </row>
    <row r="27002" spans="2:24" x14ac:dyDescent="0.3">
      <c r="B27002" s="73"/>
      <c r="D27002" s="73"/>
      <c r="P27002" s="73"/>
      <c r="T27002" s="73"/>
      <c r="U27002" s="73"/>
      <c r="V27002" s="73"/>
      <c r="X27002" s="12"/>
    </row>
    <row r="27003" spans="2:24" x14ac:dyDescent="0.3">
      <c r="B27003" s="73"/>
      <c r="D27003" s="73"/>
      <c r="P27003" s="73"/>
      <c r="T27003" s="73"/>
      <c r="U27003" s="73"/>
      <c r="V27003" s="73"/>
      <c r="X27003" s="12"/>
    </row>
    <row r="27004" spans="2:24" x14ac:dyDescent="0.3">
      <c r="B27004" s="73"/>
      <c r="D27004" s="73"/>
      <c r="P27004" s="73"/>
      <c r="T27004" s="73"/>
      <c r="U27004" s="73"/>
      <c r="V27004" s="73"/>
      <c r="X27004" s="12"/>
    </row>
    <row r="27005" spans="2:24" x14ac:dyDescent="0.3">
      <c r="B27005" s="73"/>
      <c r="D27005" s="73"/>
      <c r="P27005" s="73"/>
      <c r="T27005" s="73"/>
      <c r="U27005" s="73"/>
      <c r="V27005" s="73"/>
      <c r="X27005" s="12"/>
    </row>
    <row r="27006" spans="2:24" x14ac:dyDescent="0.3">
      <c r="B27006" s="73"/>
      <c r="D27006" s="73"/>
      <c r="P27006" s="73"/>
      <c r="T27006" s="73"/>
      <c r="U27006" s="73"/>
      <c r="V27006" s="73"/>
      <c r="X27006" s="12"/>
    </row>
    <row r="27007" spans="2:24" x14ac:dyDescent="0.3">
      <c r="B27007" s="73"/>
      <c r="D27007" s="73"/>
      <c r="P27007" s="73"/>
      <c r="T27007" s="73"/>
      <c r="U27007" s="73"/>
      <c r="V27007" s="73"/>
      <c r="X27007" s="12"/>
    </row>
    <row r="27008" spans="2:24" x14ac:dyDescent="0.3">
      <c r="B27008" s="73"/>
      <c r="D27008" s="73"/>
      <c r="P27008" s="73"/>
      <c r="T27008" s="73"/>
      <c r="U27008" s="73"/>
      <c r="V27008" s="73"/>
      <c r="X27008" s="12"/>
    </row>
    <row r="27009" spans="2:24" x14ac:dyDescent="0.3">
      <c r="B27009" s="73"/>
      <c r="D27009" s="73"/>
      <c r="P27009" s="73"/>
      <c r="T27009" s="73"/>
      <c r="U27009" s="73"/>
      <c r="V27009" s="73"/>
      <c r="X27009" s="12"/>
    </row>
    <row r="27010" spans="2:24" x14ac:dyDescent="0.3">
      <c r="B27010" s="73"/>
      <c r="D27010" s="73"/>
      <c r="P27010" s="73"/>
      <c r="T27010" s="73"/>
      <c r="U27010" s="73"/>
      <c r="V27010" s="73"/>
      <c r="X27010" s="12"/>
    </row>
    <row r="27011" spans="2:24" x14ac:dyDescent="0.3">
      <c r="B27011" s="73"/>
      <c r="D27011" s="73"/>
      <c r="P27011" s="73"/>
      <c r="T27011" s="73"/>
      <c r="U27011" s="73"/>
      <c r="V27011" s="73"/>
      <c r="X27011" s="12"/>
    </row>
    <row r="27012" spans="2:24" x14ac:dyDescent="0.3">
      <c r="B27012" s="73"/>
      <c r="D27012" s="73"/>
      <c r="P27012" s="73"/>
      <c r="T27012" s="73"/>
      <c r="U27012" s="73"/>
      <c r="V27012" s="73"/>
      <c r="X27012" s="12"/>
    </row>
    <row r="27013" spans="2:24" x14ac:dyDescent="0.3">
      <c r="B27013" s="73"/>
      <c r="D27013" s="73"/>
      <c r="P27013" s="73"/>
      <c r="T27013" s="73"/>
      <c r="U27013" s="73"/>
      <c r="V27013" s="73"/>
      <c r="X27013" s="12"/>
    </row>
    <row r="27014" spans="2:24" x14ac:dyDescent="0.3">
      <c r="B27014" s="73"/>
      <c r="D27014" s="73"/>
      <c r="P27014" s="73"/>
      <c r="T27014" s="73"/>
      <c r="U27014" s="73"/>
      <c r="V27014" s="73"/>
      <c r="X27014" s="12"/>
    </row>
    <row r="27015" spans="2:24" x14ac:dyDescent="0.3">
      <c r="B27015" s="73"/>
      <c r="D27015" s="73"/>
      <c r="P27015" s="73"/>
      <c r="T27015" s="73"/>
      <c r="U27015" s="73"/>
      <c r="V27015" s="73"/>
      <c r="X27015" s="12"/>
    </row>
    <row r="27016" spans="2:24" x14ac:dyDescent="0.3">
      <c r="B27016" s="73"/>
      <c r="D27016" s="73"/>
      <c r="P27016" s="73"/>
      <c r="T27016" s="73"/>
      <c r="U27016" s="73"/>
      <c r="V27016" s="73"/>
      <c r="X27016" s="12"/>
    </row>
    <row r="27017" spans="2:24" x14ac:dyDescent="0.3">
      <c r="B27017" s="73"/>
      <c r="D27017" s="73"/>
      <c r="P27017" s="73"/>
      <c r="T27017" s="73"/>
      <c r="U27017" s="73"/>
      <c r="V27017" s="73"/>
      <c r="X27017" s="12"/>
    </row>
    <row r="27018" spans="2:24" x14ac:dyDescent="0.3">
      <c r="B27018" s="73"/>
      <c r="D27018" s="73"/>
      <c r="P27018" s="73"/>
      <c r="T27018" s="73"/>
      <c r="U27018" s="73"/>
      <c r="V27018" s="73"/>
      <c r="X27018" s="12"/>
    </row>
    <row r="27019" spans="2:24" x14ac:dyDescent="0.3">
      <c r="B27019" s="73"/>
      <c r="D27019" s="73"/>
      <c r="P27019" s="73"/>
      <c r="T27019" s="73"/>
      <c r="U27019" s="73"/>
      <c r="V27019" s="73"/>
      <c r="X27019" s="12"/>
    </row>
    <row r="27020" spans="2:24" x14ac:dyDescent="0.3">
      <c r="B27020" s="73"/>
      <c r="D27020" s="73"/>
      <c r="P27020" s="73"/>
      <c r="T27020" s="73"/>
      <c r="U27020" s="73"/>
      <c r="V27020" s="73"/>
      <c r="X27020" s="12"/>
    </row>
    <row r="27021" spans="2:24" x14ac:dyDescent="0.3">
      <c r="B27021" s="73"/>
      <c r="D27021" s="73"/>
      <c r="P27021" s="73"/>
      <c r="T27021" s="73"/>
      <c r="U27021" s="73"/>
      <c r="V27021" s="73"/>
      <c r="X27021" s="12"/>
    </row>
    <row r="27022" spans="2:24" x14ac:dyDescent="0.3">
      <c r="B27022" s="73"/>
      <c r="D27022" s="73"/>
      <c r="P27022" s="73"/>
      <c r="T27022" s="73"/>
      <c r="U27022" s="73"/>
      <c r="V27022" s="73"/>
      <c r="X27022" s="12"/>
    </row>
    <row r="27023" spans="2:24" x14ac:dyDescent="0.3">
      <c r="B27023" s="73"/>
      <c r="D27023" s="73"/>
      <c r="P27023" s="73"/>
      <c r="T27023" s="73"/>
      <c r="U27023" s="73"/>
      <c r="V27023" s="73"/>
      <c r="X27023" s="12"/>
    </row>
    <row r="27024" spans="2:24" x14ac:dyDescent="0.3">
      <c r="B27024" s="73"/>
      <c r="D27024" s="73"/>
      <c r="P27024" s="73"/>
      <c r="T27024" s="73"/>
      <c r="U27024" s="73"/>
      <c r="V27024" s="73"/>
      <c r="X27024" s="12"/>
    </row>
    <row r="27025" spans="2:24" x14ac:dyDescent="0.3">
      <c r="B27025" s="73"/>
      <c r="D27025" s="73"/>
      <c r="P27025" s="73"/>
      <c r="T27025" s="73"/>
      <c r="U27025" s="73"/>
      <c r="V27025" s="73"/>
      <c r="X27025" s="12"/>
    </row>
    <row r="27026" spans="2:24" x14ac:dyDescent="0.3">
      <c r="B27026" s="73"/>
      <c r="D27026" s="73"/>
      <c r="P27026" s="73"/>
      <c r="T27026" s="73"/>
      <c r="U27026" s="73"/>
      <c r="V27026" s="73"/>
      <c r="X27026" s="12"/>
    </row>
    <row r="27027" spans="2:24" x14ac:dyDescent="0.3">
      <c r="B27027" s="73"/>
      <c r="D27027" s="73"/>
      <c r="P27027" s="73"/>
      <c r="T27027" s="73"/>
      <c r="U27027" s="73"/>
      <c r="V27027" s="73"/>
      <c r="X27027" s="12"/>
    </row>
    <row r="27028" spans="2:24" x14ac:dyDescent="0.3">
      <c r="B27028" s="73"/>
      <c r="D27028" s="73"/>
      <c r="P27028" s="73"/>
      <c r="T27028" s="73"/>
      <c r="U27028" s="73"/>
      <c r="V27028" s="73"/>
      <c r="X27028" s="12"/>
    </row>
    <row r="27029" spans="2:24" x14ac:dyDescent="0.3">
      <c r="B27029" s="73"/>
      <c r="D27029" s="73"/>
      <c r="P27029" s="73"/>
      <c r="T27029" s="73"/>
      <c r="U27029" s="73"/>
      <c r="V27029" s="73"/>
      <c r="X27029" s="12"/>
    </row>
    <row r="27030" spans="2:24" x14ac:dyDescent="0.3">
      <c r="B27030" s="73"/>
      <c r="D27030" s="73"/>
      <c r="P27030" s="73"/>
      <c r="T27030" s="73"/>
      <c r="U27030" s="73"/>
      <c r="V27030" s="73"/>
      <c r="X27030" s="12"/>
    </row>
    <row r="27031" spans="2:24" x14ac:dyDescent="0.3">
      <c r="B27031" s="73"/>
      <c r="D27031" s="73"/>
      <c r="P27031" s="73"/>
      <c r="T27031" s="73"/>
      <c r="U27031" s="73"/>
      <c r="V27031" s="73"/>
      <c r="X27031" s="12"/>
    </row>
    <row r="27032" spans="2:24" x14ac:dyDescent="0.3">
      <c r="B27032" s="73"/>
      <c r="D27032" s="73"/>
      <c r="P27032" s="73"/>
      <c r="T27032" s="73"/>
      <c r="U27032" s="73"/>
      <c r="V27032" s="73"/>
      <c r="X27032" s="12"/>
    </row>
    <row r="27033" spans="2:24" x14ac:dyDescent="0.3">
      <c r="B27033" s="73"/>
      <c r="D27033" s="73"/>
      <c r="P27033" s="73"/>
      <c r="T27033" s="73"/>
      <c r="U27033" s="73"/>
      <c r="V27033" s="73"/>
      <c r="X27033" s="12"/>
    </row>
    <row r="27034" spans="2:24" x14ac:dyDescent="0.3">
      <c r="B27034" s="73"/>
      <c r="D27034" s="73"/>
      <c r="P27034" s="73"/>
      <c r="T27034" s="73"/>
      <c r="U27034" s="73"/>
      <c r="V27034" s="73"/>
      <c r="X27034" s="12"/>
    </row>
    <row r="27035" spans="2:24" x14ac:dyDescent="0.3">
      <c r="B27035" s="73"/>
      <c r="D27035" s="73"/>
      <c r="P27035" s="73"/>
      <c r="T27035" s="73"/>
      <c r="U27035" s="73"/>
      <c r="V27035" s="73"/>
      <c r="X27035" s="12"/>
    </row>
    <row r="27036" spans="2:24" x14ac:dyDescent="0.3">
      <c r="B27036" s="73"/>
      <c r="D27036" s="73"/>
      <c r="P27036" s="73"/>
      <c r="T27036" s="73"/>
      <c r="U27036" s="73"/>
      <c r="V27036" s="73"/>
      <c r="X27036" s="12"/>
    </row>
    <row r="27037" spans="2:24" x14ac:dyDescent="0.3">
      <c r="B27037" s="73"/>
      <c r="D27037" s="73"/>
      <c r="P27037" s="73"/>
      <c r="T27037" s="73"/>
      <c r="U27037" s="73"/>
      <c r="V27037" s="73"/>
      <c r="X27037" s="12"/>
    </row>
    <row r="27038" spans="2:24" x14ac:dyDescent="0.3">
      <c r="B27038" s="73"/>
      <c r="D27038" s="73"/>
      <c r="P27038" s="73"/>
      <c r="T27038" s="73"/>
      <c r="U27038" s="73"/>
      <c r="V27038" s="73"/>
      <c r="X27038" s="12"/>
    </row>
    <row r="27039" spans="2:24" x14ac:dyDescent="0.3">
      <c r="B27039" s="73"/>
      <c r="D27039" s="73"/>
      <c r="P27039" s="73"/>
      <c r="T27039" s="73"/>
      <c r="U27039" s="73"/>
      <c r="V27039" s="73"/>
      <c r="X27039" s="12"/>
    </row>
    <row r="27040" spans="2:24" x14ac:dyDescent="0.3">
      <c r="B27040" s="73"/>
      <c r="D27040" s="73"/>
      <c r="P27040" s="73"/>
      <c r="T27040" s="73"/>
      <c r="U27040" s="73"/>
      <c r="V27040" s="73"/>
      <c r="X27040" s="12"/>
    </row>
    <row r="27041" spans="2:24" x14ac:dyDescent="0.3">
      <c r="B27041" s="73"/>
      <c r="D27041" s="73"/>
      <c r="P27041" s="73"/>
      <c r="T27041" s="73"/>
      <c r="U27041" s="73"/>
      <c r="V27041" s="73"/>
      <c r="X27041" s="12"/>
    </row>
    <row r="27042" spans="2:24" x14ac:dyDescent="0.3">
      <c r="B27042" s="73"/>
      <c r="D27042" s="73"/>
      <c r="P27042" s="73"/>
      <c r="T27042" s="73"/>
      <c r="U27042" s="73"/>
      <c r="V27042" s="73"/>
      <c r="X27042" s="12"/>
    </row>
    <row r="27043" spans="2:24" x14ac:dyDescent="0.3">
      <c r="B27043" s="73"/>
      <c r="D27043" s="73"/>
      <c r="P27043" s="73"/>
      <c r="T27043" s="73"/>
      <c r="U27043" s="73"/>
      <c r="V27043" s="73"/>
      <c r="X27043" s="12"/>
    </row>
    <row r="27044" spans="2:24" x14ac:dyDescent="0.3">
      <c r="B27044" s="73"/>
      <c r="D27044" s="73"/>
      <c r="P27044" s="73"/>
      <c r="T27044" s="73"/>
      <c r="U27044" s="73"/>
      <c r="V27044" s="73"/>
      <c r="X27044" s="12"/>
    </row>
    <row r="27045" spans="2:24" x14ac:dyDescent="0.3">
      <c r="B27045" s="73"/>
      <c r="D27045" s="73"/>
      <c r="P27045" s="73"/>
      <c r="T27045" s="73"/>
      <c r="U27045" s="73"/>
      <c r="V27045" s="73"/>
      <c r="X27045" s="12"/>
    </row>
    <row r="27046" spans="2:24" x14ac:dyDescent="0.3">
      <c r="B27046" s="73"/>
      <c r="D27046" s="73"/>
      <c r="P27046" s="73"/>
      <c r="T27046" s="73"/>
      <c r="U27046" s="73"/>
      <c r="V27046" s="73"/>
      <c r="X27046" s="12"/>
    </row>
    <row r="27047" spans="2:24" x14ac:dyDescent="0.3">
      <c r="B27047" s="73"/>
      <c r="D27047" s="73"/>
      <c r="P27047" s="73"/>
      <c r="T27047" s="73"/>
      <c r="U27047" s="73"/>
      <c r="V27047" s="73"/>
      <c r="X27047" s="12"/>
    </row>
    <row r="27048" spans="2:24" x14ac:dyDescent="0.3">
      <c r="B27048" s="73"/>
      <c r="D27048" s="73"/>
      <c r="P27048" s="73"/>
      <c r="T27048" s="73"/>
      <c r="U27048" s="73"/>
      <c r="V27048" s="73"/>
      <c r="X27048" s="12"/>
    </row>
    <row r="27049" spans="2:24" x14ac:dyDescent="0.3">
      <c r="B27049" s="73"/>
      <c r="D27049" s="73"/>
      <c r="P27049" s="73"/>
      <c r="T27049" s="73"/>
      <c r="U27049" s="73"/>
      <c r="V27049" s="73"/>
      <c r="X27049" s="12"/>
    </row>
    <row r="27050" spans="2:24" x14ac:dyDescent="0.3">
      <c r="B27050" s="73"/>
      <c r="D27050" s="73"/>
      <c r="P27050" s="73"/>
      <c r="T27050" s="73"/>
      <c r="U27050" s="73"/>
      <c r="V27050" s="73"/>
      <c r="X27050" s="12"/>
    </row>
    <row r="27051" spans="2:24" x14ac:dyDescent="0.3">
      <c r="B27051" s="73"/>
      <c r="D27051" s="73"/>
      <c r="P27051" s="73"/>
      <c r="T27051" s="73"/>
      <c r="U27051" s="73"/>
      <c r="V27051" s="73"/>
      <c r="X27051" s="12"/>
    </row>
    <row r="27052" spans="2:24" x14ac:dyDescent="0.3">
      <c r="B27052" s="73"/>
      <c r="D27052" s="73"/>
      <c r="P27052" s="73"/>
      <c r="T27052" s="73"/>
      <c r="U27052" s="73"/>
      <c r="V27052" s="73"/>
      <c r="X27052" s="12"/>
    </row>
    <row r="27053" spans="2:24" x14ac:dyDescent="0.3">
      <c r="B27053" s="73"/>
      <c r="D27053" s="73"/>
      <c r="P27053" s="73"/>
      <c r="T27053" s="73"/>
      <c r="U27053" s="73"/>
      <c r="V27053" s="73"/>
      <c r="X27053" s="12"/>
    </row>
    <row r="27054" spans="2:24" x14ac:dyDescent="0.3">
      <c r="B27054" s="73"/>
      <c r="D27054" s="73"/>
      <c r="P27054" s="73"/>
      <c r="T27054" s="73"/>
      <c r="U27054" s="73"/>
      <c r="V27054" s="73"/>
      <c r="X27054" s="12"/>
    </row>
    <row r="27055" spans="2:24" x14ac:dyDescent="0.3">
      <c r="B27055" s="73"/>
      <c r="D27055" s="73"/>
      <c r="P27055" s="73"/>
      <c r="T27055" s="73"/>
      <c r="U27055" s="73"/>
      <c r="V27055" s="73"/>
      <c r="X27055" s="12"/>
    </row>
    <row r="27056" spans="2:24" x14ac:dyDescent="0.3">
      <c r="B27056" s="73"/>
      <c r="D27056" s="73"/>
      <c r="P27056" s="73"/>
      <c r="T27056" s="73"/>
      <c r="U27056" s="73"/>
      <c r="V27056" s="73"/>
      <c r="X27056" s="12"/>
    </row>
    <row r="27057" spans="2:24" x14ac:dyDescent="0.3">
      <c r="B27057" s="73"/>
      <c r="D27057" s="73"/>
      <c r="P27057" s="73"/>
      <c r="T27057" s="73"/>
      <c r="U27057" s="73"/>
      <c r="V27057" s="73"/>
      <c r="X27057" s="12"/>
    </row>
    <row r="27058" spans="2:24" x14ac:dyDescent="0.3">
      <c r="B27058" s="73"/>
      <c r="D27058" s="73"/>
      <c r="P27058" s="73"/>
      <c r="T27058" s="73"/>
      <c r="U27058" s="73"/>
      <c r="V27058" s="73"/>
      <c r="X27058" s="12"/>
    </row>
    <row r="27059" spans="2:24" x14ac:dyDescent="0.3">
      <c r="B27059" s="73"/>
      <c r="D27059" s="73"/>
      <c r="P27059" s="73"/>
      <c r="T27059" s="73"/>
      <c r="U27059" s="73"/>
      <c r="V27059" s="73"/>
      <c r="X27059" s="12"/>
    </row>
    <row r="27060" spans="2:24" x14ac:dyDescent="0.3">
      <c r="B27060" s="73"/>
      <c r="D27060" s="73"/>
      <c r="P27060" s="73"/>
      <c r="T27060" s="73"/>
      <c r="U27060" s="73"/>
      <c r="V27060" s="73"/>
      <c r="X27060" s="12"/>
    </row>
    <row r="27061" spans="2:24" x14ac:dyDescent="0.3">
      <c r="B27061" s="73"/>
      <c r="D27061" s="73"/>
      <c r="P27061" s="73"/>
      <c r="T27061" s="73"/>
      <c r="U27061" s="73"/>
      <c r="V27061" s="73"/>
      <c r="X27061" s="12"/>
    </row>
    <row r="27062" spans="2:24" x14ac:dyDescent="0.3">
      <c r="B27062" s="73"/>
      <c r="D27062" s="73"/>
      <c r="P27062" s="73"/>
      <c r="T27062" s="73"/>
      <c r="U27062" s="73"/>
      <c r="V27062" s="73"/>
      <c r="X27062" s="12"/>
    </row>
    <row r="27063" spans="2:24" x14ac:dyDescent="0.3">
      <c r="B27063" s="73"/>
      <c r="D27063" s="73"/>
      <c r="P27063" s="73"/>
      <c r="T27063" s="73"/>
      <c r="U27063" s="73"/>
      <c r="V27063" s="73"/>
      <c r="X27063" s="12"/>
    </row>
    <row r="27064" spans="2:24" x14ac:dyDescent="0.3">
      <c r="B27064" s="73"/>
      <c r="D27064" s="73"/>
      <c r="P27064" s="73"/>
      <c r="T27064" s="73"/>
      <c r="U27064" s="73"/>
      <c r="V27064" s="73"/>
      <c r="X27064" s="12"/>
    </row>
    <row r="27065" spans="2:24" x14ac:dyDescent="0.3">
      <c r="B27065" s="73"/>
      <c r="D27065" s="73"/>
      <c r="P27065" s="73"/>
      <c r="T27065" s="73"/>
      <c r="U27065" s="73"/>
      <c r="V27065" s="73"/>
      <c r="X27065" s="12"/>
    </row>
    <row r="27066" spans="2:24" x14ac:dyDescent="0.3">
      <c r="B27066" s="73"/>
      <c r="D27066" s="73"/>
      <c r="P27066" s="73"/>
      <c r="T27066" s="73"/>
      <c r="U27066" s="73"/>
      <c r="V27066" s="73"/>
      <c r="X27066" s="12"/>
    </row>
    <row r="27067" spans="2:24" x14ac:dyDescent="0.3">
      <c r="B27067" s="73"/>
      <c r="D27067" s="73"/>
      <c r="P27067" s="73"/>
      <c r="T27067" s="73"/>
      <c r="U27067" s="73"/>
      <c r="V27067" s="73"/>
      <c r="X27067" s="12"/>
    </row>
    <row r="27068" spans="2:24" x14ac:dyDescent="0.3">
      <c r="B27068" s="73"/>
      <c r="D27068" s="73"/>
      <c r="P27068" s="73"/>
      <c r="T27068" s="73"/>
      <c r="U27068" s="73"/>
      <c r="V27068" s="73"/>
      <c r="X27068" s="12"/>
    </row>
    <row r="27069" spans="2:24" x14ac:dyDescent="0.3">
      <c r="B27069" s="73"/>
      <c r="D27069" s="73"/>
      <c r="P27069" s="73"/>
      <c r="T27069" s="73"/>
      <c r="U27069" s="73"/>
      <c r="V27069" s="73"/>
      <c r="X27069" s="12"/>
    </row>
    <row r="27070" spans="2:24" x14ac:dyDescent="0.3">
      <c r="B27070" s="73"/>
      <c r="D27070" s="73"/>
      <c r="P27070" s="73"/>
      <c r="T27070" s="73"/>
      <c r="U27070" s="73"/>
      <c r="V27070" s="73"/>
      <c r="X27070" s="12"/>
    </row>
    <row r="27071" spans="2:24" x14ac:dyDescent="0.3">
      <c r="B27071" s="73"/>
      <c r="D27071" s="73"/>
      <c r="P27071" s="73"/>
      <c r="T27071" s="73"/>
      <c r="U27071" s="73"/>
      <c r="V27071" s="73"/>
      <c r="X27071" s="12"/>
    </row>
    <row r="27072" spans="2:24" x14ac:dyDescent="0.3">
      <c r="B27072" s="73"/>
      <c r="D27072" s="73"/>
      <c r="P27072" s="73"/>
      <c r="T27072" s="73"/>
      <c r="U27072" s="73"/>
      <c r="V27072" s="73"/>
      <c r="X27072" s="12"/>
    </row>
    <row r="27073" spans="2:24" x14ac:dyDescent="0.3">
      <c r="B27073" s="73"/>
      <c r="D27073" s="73"/>
      <c r="P27073" s="73"/>
      <c r="T27073" s="73"/>
      <c r="U27073" s="73"/>
      <c r="V27073" s="73"/>
      <c r="X27073" s="12"/>
    </row>
    <row r="27074" spans="2:24" x14ac:dyDescent="0.3">
      <c r="B27074" s="73"/>
      <c r="D27074" s="73"/>
      <c r="P27074" s="73"/>
      <c r="T27074" s="73"/>
      <c r="U27074" s="73"/>
      <c r="V27074" s="73"/>
      <c r="X27074" s="12"/>
    </row>
    <row r="27075" spans="2:24" x14ac:dyDescent="0.3">
      <c r="B27075" s="73"/>
      <c r="D27075" s="73"/>
      <c r="P27075" s="73"/>
      <c r="T27075" s="73"/>
      <c r="U27075" s="73"/>
      <c r="V27075" s="73"/>
      <c r="X27075" s="12"/>
    </row>
    <row r="27076" spans="2:24" x14ac:dyDescent="0.3">
      <c r="B27076" s="73"/>
      <c r="D27076" s="73"/>
      <c r="P27076" s="73"/>
      <c r="T27076" s="73"/>
      <c r="U27076" s="73"/>
      <c r="V27076" s="73"/>
      <c r="X27076" s="12"/>
    </row>
    <row r="27077" spans="2:24" x14ac:dyDescent="0.3">
      <c r="B27077" s="73"/>
      <c r="D27077" s="73"/>
      <c r="P27077" s="73"/>
      <c r="T27077" s="73"/>
      <c r="U27077" s="73"/>
      <c r="V27077" s="73"/>
      <c r="X27077" s="12"/>
    </row>
    <row r="27078" spans="2:24" x14ac:dyDescent="0.3">
      <c r="B27078" s="73"/>
      <c r="D27078" s="73"/>
      <c r="P27078" s="73"/>
      <c r="T27078" s="73"/>
      <c r="U27078" s="73"/>
      <c r="V27078" s="73"/>
      <c r="X27078" s="12"/>
    </row>
    <row r="27079" spans="2:24" x14ac:dyDescent="0.3">
      <c r="B27079" s="73"/>
      <c r="D27079" s="73"/>
      <c r="P27079" s="73"/>
      <c r="T27079" s="73"/>
      <c r="U27079" s="73"/>
      <c r="V27079" s="73"/>
      <c r="X27079" s="12"/>
    </row>
    <row r="27080" spans="2:24" x14ac:dyDescent="0.3">
      <c r="B27080" s="73"/>
      <c r="D27080" s="73"/>
      <c r="P27080" s="73"/>
      <c r="T27080" s="73"/>
      <c r="U27080" s="73"/>
      <c r="V27080" s="73"/>
      <c r="X27080" s="12"/>
    </row>
    <row r="27081" spans="2:24" x14ac:dyDescent="0.3">
      <c r="B27081" s="73"/>
      <c r="D27081" s="73"/>
      <c r="P27081" s="73"/>
      <c r="T27081" s="73"/>
      <c r="U27081" s="73"/>
      <c r="V27081" s="73"/>
      <c r="X27081" s="12"/>
    </row>
    <row r="27082" spans="2:24" x14ac:dyDescent="0.3">
      <c r="B27082" s="73"/>
      <c r="D27082" s="73"/>
      <c r="P27082" s="73"/>
      <c r="T27082" s="73"/>
      <c r="U27082" s="73"/>
      <c r="V27082" s="73"/>
      <c r="X27082" s="12"/>
    </row>
    <row r="27083" spans="2:24" x14ac:dyDescent="0.3">
      <c r="B27083" s="73"/>
      <c r="D27083" s="73"/>
      <c r="P27083" s="73"/>
      <c r="T27083" s="73"/>
      <c r="U27083" s="73"/>
      <c r="V27083" s="73"/>
      <c r="X27083" s="12"/>
    </row>
    <row r="27084" spans="2:24" x14ac:dyDescent="0.3">
      <c r="B27084" s="73"/>
      <c r="D27084" s="73"/>
      <c r="P27084" s="73"/>
      <c r="T27084" s="73"/>
      <c r="U27084" s="73"/>
      <c r="V27084" s="73"/>
      <c r="X27084" s="12"/>
    </row>
    <row r="27085" spans="2:24" x14ac:dyDescent="0.3">
      <c r="B27085" s="73"/>
      <c r="D27085" s="73"/>
      <c r="P27085" s="73"/>
      <c r="T27085" s="73"/>
      <c r="U27085" s="73"/>
      <c r="V27085" s="73"/>
      <c r="X27085" s="12"/>
    </row>
    <row r="27086" spans="2:24" x14ac:dyDescent="0.3">
      <c r="B27086" s="73"/>
      <c r="D27086" s="73"/>
      <c r="P27086" s="73"/>
      <c r="T27086" s="73"/>
      <c r="U27086" s="73"/>
      <c r="V27086" s="73"/>
      <c r="X27086" s="12"/>
    </row>
    <row r="27087" spans="2:24" x14ac:dyDescent="0.3">
      <c r="B27087" s="73"/>
      <c r="D27087" s="73"/>
      <c r="P27087" s="73"/>
      <c r="T27087" s="73"/>
      <c r="U27087" s="73"/>
      <c r="V27087" s="73"/>
      <c r="X27087" s="12"/>
    </row>
    <row r="27088" spans="2:24" x14ac:dyDescent="0.3">
      <c r="B27088" s="73"/>
      <c r="D27088" s="73"/>
      <c r="P27088" s="73"/>
      <c r="T27088" s="73"/>
      <c r="U27088" s="73"/>
      <c r="V27088" s="73"/>
      <c r="X27088" s="12"/>
    </row>
    <row r="27089" spans="2:24" x14ac:dyDescent="0.3">
      <c r="B27089" s="73"/>
      <c r="D27089" s="73"/>
      <c r="P27089" s="73"/>
      <c r="T27089" s="73"/>
      <c r="U27089" s="73"/>
      <c r="V27089" s="73"/>
      <c r="X27089" s="12"/>
    </row>
    <row r="27090" spans="2:24" x14ac:dyDescent="0.3">
      <c r="B27090" s="73"/>
      <c r="D27090" s="73"/>
      <c r="P27090" s="73"/>
      <c r="T27090" s="73"/>
      <c r="U27090" s="73"/>
      <c r="V27090" s="73"/>
      <c r="X27090" s="12"/>
    </row>
    <row r="27091" spans="2:24" x14ac:dyDescent="0.3">
      <c r="B27091" s="73"/>
      <c r="D27091" s="73"/>
      <c r="P27091" s="73"/>
      <c r="T27091" s="73"/>
      <c r="U27091" s="73"/>
      <c r="V27091" s="73"/>
      <c r="X27091" s="12"/>
    </row>
    <row r="27092" spans="2:24" x14ac:dyDescent="0.3">
      <c r="B27092" s="73"/>
      <c r="D27092" s="73"/>
      <c r="P27092" s="73"/>
      <c r="T27092" s="73"/>
      <c r="U27092" s="73"/>
      <c r="V27092" s="73"/>
      <c r="X27092" s="12"/>
    </row>
    <row r="27093" spans="2:24" x14ac:dyDescent="0.3">
      <c r="B27093" s="73"/>
      <c r="D27093" s="73"/>
      <c r="P27093" s="73"/>
      <c r="T27093" s="73"/>
      <c r="U27093" s="73"/>
      <c r="V27093" s="73"/>
      <c r="X27093" s="12"/>
    </row>
    <row r="27094" spans="2:24" x14ac:dyDescent="0.3">
      <c r="B27094" s="73"/>
      <c r="D27094" s="73"/>
      <c r="P27094" s="73"/>
      <c r="T27094" s="73"/>
      <c r="U27094" s="73"/>
      <c r="V27094" s="73"/>
      <c r="X27094" s="12"/>
    </row>
    <row r="27095" spans="2:24" x14ac:dyDescent="0.3">
      <c r="B27095" s="73"/>
      <c r="D27095" s="73"/>
      <c r="P27095" s="73"/>
      <c r="T27095" s="73"/>
      <c r="U27095" s="73"/>
      <c r="V27095" s="73"/>
      <c r="X27095" s="12"/>
    </row>
    <row r="27096" spans="2:24" x14ac:dyDescent="0.3">
      <c r="B27096" s="73"/>
      <c r="D27096" s="73"/>
      <c r="P27096" s="73"/>
      <c r="T27096" s="73"/>
      <c r="U27096" s="73"/>
      <c r="V27096" s="73"/>
      <c r="X27096" s="12"/>
    </row>
    <row r="27097" spans="2:24" x14ac:dyDescent="0.3">
      <c r="B27097" s="73"/>
      <c r="D27097" s="73"/>
      <c r="P27097" s="73"/>
      <c r="T27097" s="73"/>
      <c r="U27097" s="73"/>
      <c r="V27097" s="73"/>
      <c r="X27097" s="12"/>
    </row>
    <row r="27098" spans="2:24" x14ac:dyDescent="0.3">
      <c r="B27098" s="73"/>
      <c r="D27098" s="73"/>
      <c r="P27098" s="73"/>
      <c r="T27098" s="73"/>
      <c r="U27098" s="73"/>
      <c r="V27098" s="73"/>
      <c r="X27098" s="12"/>
    </row>
    <row r="27099" spans="2:24" x14ac:dyDescent="0.3">
      <c r="B27099" s="73"/>
      <c r="D27099" s="73"/>
      <c r="P27099" s="73"/>
      <c r="T27099" s="73"/>
      <c r="U27099" s="73"/>
      <c r="V27099" s="73"/>
      <c r="X27099" s="12"/>
    </row>
    <row r="27100" spans="2:24" x14ac:dyDescent="0.3">
      <c r="B27100" s="73"/>
      <c r="D27100" s="73"/>
      <c r="P27100" s="73"/>
      <c r="T27100" s="73"/>
      <c r="U27100" s="73"/>
      <c r="V27100" s="73"/>
      <c r="X27100" s="12"/>
    </row>
    <row r="27101" spans="2:24" x14ac:dyDescent="0.3">
      <c r="B27101" s="73"/>
      <c r="D27101" s="73"/>
      <c r="P27101" s="73"/>
      <c r="T27101" s="73"/>
      <c r="U27101" s="73"/>
      <c r="V27101" s="73"/>
      <c r="X27101" s="12"/>
    </row>
    <row r="27102" spans="2:24" x14ac:dyDescent="0.3">
      <c r="B27102" s="73"/>
      <c r="D27102" s="73"/>
      <c r="P27102" s="73"/>
      <c r="T27102" s="73"/>
      <c r="U27102" s="73"/>
      <c r="V27102" s="73"/>
      <c r="X27102" s="12"/>
    </row>
    <row r="27103" spans="2:24" x14ac:dyDescent="0.3">
      <c r="B27103" s="73"/>
      <c r="D27103" s="73"/>
      <c r="P27103" s="73"/>
      <c r="T27103" s="73"/>
      <c r="U27103" s="73"/>
      <c r="V27103" s="73"/>
      <c r="X27103" s="12"/>
    </row>
    <row r="27104" spans="2:24" x14ac:dyDescent="0.3">
      <c r="B27104" s="73"/>
      <c r="D27104" s="73"/>
      <c r="P27104" s="73"/>
      <c r="T27104" s="73"/>
      <c r="U27104" s="73"/>
      <c r="V27104" s="73"/>
      <c r="X27104" s="12"/>
    </row>
    <row r="27105" spans="2:24" x14ac:dyDescent="0.3">
      <c r="B27105" s="73"/>
      <c r="D27105" s="73"/>
      <c r="P27105" s="73"/>
      <c r="T27105" s="73"/>
      <c r="U27105" s="73"/>
      <c r="V27105" s="73"/>
      <c r="X27105" s="12"/>
    </row>
    <row r="27106" spans="2:24" x14ac:dyDescent="0.3">
      <c r="B27106" s="73"/>
      <c r="D27106" s="73"/>
      <c r="P27106" s="73"/>
      <c r="T27106" s="73"/>
      <c r="U27106" s="73"/>
      <c r="V27106" s="73"/>
      <c r="X27106" s="12"/>
    </row>
    <row r="27107" spans="2:24" x14ac:dyDescent="0.3">
      <c r="B27107" s="73"/>
      <c r="D27107" s="73"/>
      <c r="P27107" s="73"/>
      <c r="T27107" s="73"/>
      <c r="U27107" s="73"/>
      <c r="V27107" s="73"/>
      <c r="X27107" s="12"/>
    </row>
    <row r="27108" spans="2:24" x14ac:dyDescent="0.3">
      <c r="B27108" s="73"/>
      <c r="D27108" s="73"/>
      <c r="P27108" s="73"/>
      <c r="T27108" s="73"/>
      <c r="U27108" s="73"/>
      <c r="V27108" s="73"/>
      <c r="X27108" s="12"/>
    </row>
    <row r="27109" spans="2:24" x14ac:dyDescent="0.3">
      <c r="B27109" s="73"/>
      <c r="D27109" s="73"/>
      <c r="P27109" s="73"/>
      <c r="T27109" s="73"/>
      <c r="U27109" s="73"/>
      <c r="V27109" s="73"/>
      <c r="X27109" s="12"/>
    </row>
    <row r="27110" spans="2:24" x14ac:dyDescent="0.3">
      <c r="B27110" s="73"/>
      <c r="D27110" s="73"/>
      <c r="P27110" s="73"/>
      <c r="T27110" s="73"/>
      <c r="U27110" s="73"/>
      <c r="V27110" s="73"/>
      <c r="X27110" s="12"/>
    </row>
    <row r="27111" spans="2:24" x14ac:dyDescent="0.3">
      <c r="B27111" s="73"/>
      <c r="D27111" s="73"/>
      <c r="P27111" s="73"/>
      <c r="T27111" s="73"/>
      <c r="U27111" s="73"/>
      <c r="V27111" s="73"/>
      <c r="X27111" s="12"/>
    </row>
    <row r="27112" spans="2:24" x14ac:dyDescent="0.3">
      <c r="B27112" s="73"/>
      <c r="D27112" s="73"/>
      <c r="P27112" s="73"/>
      <c r="T27112" s="73"/>
      <c r="U27112" s="73"/>
      <c r="V27112" s="73"/>
      <c r="X27112" s="12"/>
    </row>
    <row r="27113" spans="2:24" x14ac:dyDescent="0.3">
      <c r="B27113" s="73"/>
      <c r="D27113" s="73"/>
      <c r="P27113" s="73"/>
      <c r="T27113" s="73"/>
      <c r="U27113" s="73"/>
      <c r="V27113" s="73"/>
      <c r="X27113" s="12"/>
    </row>
    <row r="27114" spans="2:24" x14ac:dyDescent="0.3">
      <c r="B27114" s="73"/>
      <c r="D27114" s="73"/>
      <c r="P27114" s="73"/>
      <c r="T27114" s="73"/>
      <c r="U27114" s="73"/>
      <c r="V27114" s="73"/>
      <c r="X27114" s="12"/>
    </row>
    <row r="27115" spans="2:24" x14ac:dyDescent="0.3">
      <c r="B27115" s="73"/>
      <c r="D27115" s="73"/>
      <c r="P27115" s="73"/>
      <c r="T27115" s="73"/>
      <c r="U27115" s="73"/>
      <c r="V27115" s="73"/>
      <c r="X27115" s="12"/>
    </row>
    <row r="27116" spans="2:24" x14ac:dyDescent="0.3">
      <c r="B27116" s="73"/>
      <c r="D27116" s="73"/>
      <c r="P27116" s="73"/>
      <c r="T27116" s="73"/>
      <c r="U27116" s="73"/>
      <c r="V27116" s="73"/>
      <c r="X27116" s="12"/>
    </row>
    <row r="27117" spans="2:24" x14ac:dyDescent="0.3">
      <c r="B27117" s="73"/>
      <c r="D27117" s="73"/>
      <c r="P27117" s="73"/>
      <c r="T27117" s="73"/>
      <c r="U27117" s="73"/>
      <c r="V27117" s="73"/>
      <c r="X27117" s="12"/>
    </row>
    <row r="27118" spans="2:24" x14ac:dyDescent="0.3">
      <c r="B27118" s="73"/>
      <c r="D27118" s="73"/>
      <c r="P27118" s="73"/>
      <c r="T27118" s="73"/>
      <c r="U27118" s="73"/>
      <c r="V27118" s="73"/>
      <c r="X27118" s="12"/>
    </row>
    <row r="27119" spans="2:24" x14ac:dyDescent="0.3">
      <c r="B27119" s="73"/>
      <c r="D27119" s="73"/>
      <c r="P27119" s="73"/>
      <c r="T27119" s="73"/>
      <c r="U27119" s="73"/>
      <c r="V27119" s="73"/>
      <c r="X27119" s="12"/>
    </row>
    <row r="27120" spans="2:24" x14ac:dyDescent="0.3">
      <c r="B27120" s="73"/>
      <c r="D27120" s="73"/>
      <c r="P27120" s="73"/>
      <c r="T27120" s="73"/>
      <c r="U27120" s="73"/>
      <c r="V27120" s="73"/>
      <c r="X27120" s="12"/>
    </row>
    <row r="27121" spans="2:24" x14ac:dyDescent="0.3">
      <c r="B27121" s="73"/>
      <c r="D27121" s="73"/>
      <c r="P27121" s="73"/>
      <c r="T27121" s="73"/>
      <c r="U27121" s="73"/>
      <c r="V27121" s="73"/>
      <c r="X27121" s="12"/>
    </row>
    <row r="27122" spans="2:24" x14ac:dyDescent="0.3">
      <c r="B27122" s="73"/>
      <c r="D27122" s="73"/>
      <c r="P27122" s="73"/>
      <c r="T27122" s="73"/>
      <c r="U27122" s="73"/>
      <c r="V27122" s="73"/>
      <c r="X27122" s="12"/>
    </row>
    <row r="27123" spans="2:24" x14ac:dyDescent="0.3">
      <c r="B27123" s="73"/>
      <c r="D27123" s="73"/>
      <c r="P27123" s="73"/>
      <c r="T27123" s="73"/>
      <c r="U27123" s="73"/>
      <c r="V27123" s="73"/>
      <c r="X27123" s="12"/>
    </row>
    <row r="27124" spans="2:24" x14ac:dyDescent="0.3">
      <c r="B27124" s="73"/>
      <c r="D27124" s="73"/>
      <c r="P27124" s="73"/>
      <c r="T27124" s="73"/>
      <c r="U27124" s="73"/>
      <c r="V27124" s="73"/>
      <c r="X27124" s="12"/>
    </row>
    <row r="27125" spans="2:24" x14ac:dyDescent="0.3">
      <c r="B27125" s="73"/>
      <c r="D27125" s="73"/>
      <c r="P27125" s="73"/>
      <c r="T27125" s="73"/>
      <c r="U27125" s="73"/>
      <c r="V27125" s="73"/>
      <c r="X27125" s="12"/>
    </row>
    <row r="27126" spans="2:24" x14ac:dyDescent="0.3">
      <c r="B27126" s="73"/>
      <c r="D27126" s="73"/>
      <c r="P27126" s="73"/>
      <c r="T27126" s="73"/>
      <c r="U27126" s="73"/>
      <c r="V27126" s="73"/>
      <c r="X27126" s="12"/>
    </row>
    <row r="27127" spans="2:24" x14ac:dyDescent="0.3">
      <c r="B27127" s="73"/>
      <c r="D27127" s="73"/>
      <c r="P27127" s="73"/>
      <c r="T27127" s="73"/>
      <c r="U27127" s="73"/>
      <c r="V27127" s="73"/>
      <c r="X27127" s="12"/>
    </row>
    <row r="27128" spans="2:24" x14ac:dyDescent="0.3">
      <c r="B27128" s="73"/>
      <c r="D27128" s="73"/>
      <c r="P27128" s="73"/>
      <c r="T27128" s="73"/>
      <c r="U27128" s="73"/>
      <c r="V27128" s="73"/>
      <c r="X27128" s="12"/>
    </row>
    <row r="27129" spans="2:24" x14ac:dyDescent="0.3">
      <c r="B27129" s="73"/>
      <c r="D27129" s="73"/>
      <c r="P27129" s="73"/>
      <c r="T27129" s="73"/>
      <c r="U27129" s="73"/>
      <c r="V27129" s="73"/>
      <c r="X27129" s="12"/>
    </row>
    <row r="27130" spans="2:24" x14ac:dyDescent="0.3">
      <c r="B27130" s="73"/>
      <c r="D27130" s="73"/>
      <c r="P27130" s="73"/>
      <c r="T27130" s="73"/>
      <c r="U27130" s="73"/>
      <c r="V27130" s="73"/>
      <c r="X27130" s="12"/>
    </row>
    <row r="27131" spans="2:24" x14ac:dyDescent="0.3">
      <c r="B27131" s="73"/>
      <c r="D27131" s="73"/>
      <c r="P27131" s="73"/>
      <c r="T27131" s="73"/>
      <c r="U27131" s="73"/>
      <c r="V27131" s="73"/>
      <c r="X27131" s="12"/>
    </row>
    <row r="27132" spans="2:24" x14ac:dyDescent="0.3">
      <c r="B27132" s="73"/>
      <c r="D27132" s="73"/>
      <c r="P27132" s="73"/>
      <c r="T27132" s="73"/>
      <c r="U27132" s="73"/>
      <c r="V27132" s="73"/>
      <c r="X27132" s="12"/>
    </row>
    <row r="27133" spans="2:24" x14ac:dyDescent="0.3">
      <c r="B27133" s="73"/>
      <c r="D27133" s="73"/>
      <c r="P27133" s="73"/>
      <c r="T27133" s="73"/>
      <c r="U27133" s="73"/>
      <c r="V27133" s="73"/>
      <c r="X27133" s="12"/>
    </row>
    <row r="27134" spans="2:24" x14ac:dyDescent="0.3">
      <c r="B27134" s="73"/>
      <c r="D27134" s="73"/>
      <c r="P27134" s="73"/>
      <c r="T27134" s="73"/>
      <c r="U27134" s="73"/>
      <c r="V27134" s="73"/>
      <c r="X27134" s="12"/>
    </row>
    <row r="27135" spans="2:24" x14ac:dyDescent="0.3">
      <c r="B27135" s="73"/>
      <c r="D27135" s="73"/>
      <c r="P27135" s="73"/>
      <c r="T27135" s="73"/>
      <c r="U27135" s="73"/>
      <c r="V27135" s="73"/>
      <c r="X27135" s="12"/>
    </row>
    <row r="27136" spans="2:24" x14ac:dyDescent="0.3">
      <c r="B27136" s="73"/>
      <c r="D27136" s="73"/>
      <c r="P27136" s="73"/>
      <c r="T27136" s="73"/>
      <c r="U27136" s="73"/>
      <c r="V27136" s="73"/>
      <c r="X27136" s="12"/>
    </row>
    <row r="27137" spans="2:24" x14ac:dyDescent="0.3">
      <c r="B27137" s="73"/>
      <c r="D27137" s="73"/>
      <c r="P27137" s="73"/>
      <c r="T27137" s="73"/>
      <c r="U27137" s="73"/>
      <c r="V27137" s="73"/>
      <c r="X27137" s="12"/>
    </row>
    <row r="27138" spans="2:24" x14ac:dyDescent="0.3">
      <c r="B27138" s="73"/>
      <c r="D27138" s="73"/>
      <c r="P27138" s="73"/>
      <c r="T27138" s="73"/>
      <c r="U27138" s="73"/>
      <c r="V27138" s="73"/>
      <c r="X27138" s="12"/>
    </row>
    <row r="27139" spans="2:24" x14ac:dyDescent="0.3">
      <c r="B27139" s="73"/>
      <c r="D27139" s="73"/>
      <c r="P27139" s="73"/>
      <c r="T27139" s="73"/>
      <c r="U27139" s="73"/>
      <c r="V27139" s="73"/>
      <c r="X27139" s="12"/>
    </row>
    <row r="27140" spans="2:24" x14ac:dyDescent="0.3">
      <c r="B27140" s="73"/>
      <c r="D27140" s="73"/>
      <c r="P27140" s="73"/>
      <c r="T27140" s="73"/>
      <c r="U27140" s="73"/>
      <c r="V27140" s="73"/>
      <c r="X27140" s="12"/>
    </row>
    <row r="27141" spans="2:24" x14ac:dyDescent="0.3">
      <c r="B27141" s="73"/>
      <c r="D27141" s="73"/>
      <c r="P27141" s="73"/>
      <c r="T27141" s="73"/>
      <c r="U27141" s="73"/>
      <c r="V27141" s="73"/>
      <c r="X27141" s="12"/>
    </row>
    <row r="27142" spans="2:24" x14ac:dyDescent="0.3">
      <c r="B27142" s="73"/>
      <c r="D27142" s="73"/>
      <c r="P27142" s="73"/>
      <c r="T27142" s="73"/>
      <c r="U27142" s="73"/>
      <c r="V27142" s="73"/>
      <c r="X27142" s="12"/>
    </row>
    <row r="27143" spans="2:24" x14ac:dyDescent="0.3">
      <c r="B27143" s="73"/>
      <c r="D27143" s="73"/>
      <c r="P27143" s="73"/>
      <c r="T27143" s="73"/>
      <c r="U27143" s="73"/>
      <c r="V27143" s="73"/>
      <c r="X27143" s="12"/>
    </row>
    <row r="27144" spans="2:24" x14ac:dyDescent="0.3">
      <c r="B27144" s="73"/>
      <c r="D27144" s="73"/>
      <c r="P27144" s="73"/>
      <c r="T27144" s="73"/>
      <c r="U27144" s="73"/>
      <c r="V27144" s="73"/>
      <c r="X27144" s="12"/>
    </row>
    <row r="27145" spans="2:24" x14ac:dyDescent="0.3">
      <c r="B27145" s="73"/>
      <c r="D27145" s="73"/>
      <c r="P27145" s="73"/>
      <c r="T27145" s="73"/>
      <c r="U27145" s="73"/>
      <c r="V27145" s="73"/>
      <c r="X27145" s="12"/>
    </row>
    <row r="27146" spans="2:24" x14ac:dyDescent="0.3">
      <c r="B27146" s="73"/>
      <c r="D27146" s="73"/>
      <c r="P27146" s="73"/>
      <c r="T27146" s="73"/>
      <c r="U27146" s="73"/>
      <c r="V27146" s="73"/>
      <c r="X27146" s="12"/>
    </row>
    <row r="27147" spans="2:24" x14ac:dyDescent="0.3">
      <c r="B27147" s="73"/>
      <c r="D27147" s="73"/>
      <c r="P27147" s="73"/>
      <c r="T27147" s="73"/>
      <c r="U27147" s="73"/>
      <c r="V27147" s="73"/>
      <c r="X27147" s="12"/>
    </row>
    <row r="27148" spans="2:24" x14ac:dyDescent="0.3">
      <c r="B27148" s="73"/>
      <c r="D27148" s="73"/>
      <c r="P27148" s="73"/>
      <c r="T27148" s="73"/>
      <c r="U27148" s="73"/>
      <c r="V27148" s="73"/>
      <c r="X27148" s="12"/>
    </row>
    <row r="27149" spans="2:24" x14ac:dyDescent="0.3">
      <c r="B27149" s="73"/>
      <c r="D27149" s="73"/>
      <c r="P27149" s="73"/>
      <c r="T27149" s="73"/>
      <c r="U27149" s="73"/>
      <c r="V27149" s="73"/>
      <c r="X27149" s="12"/>
    </row>
    <row r="27150" spans="2:24" x14ac:dyDescent="0.3">
      <c r="B27150" s="73"/>
      <c r="D27150" s="73"/>
      <c r="P27150" s="73"/>
      <c r="T27150" s="73"/>
      <c r="U27150" s="73"/>
      <c r="V27150" s="73"/>
      <c r="X27150" s="12"/>
    </row>
    <row r="27151" spans="2:24" x14ac:dyDescent="0.3">
      <c r="B27151" s="73"/>
      <c r="D27151" s="73"/>
      <c r="P27151" s="73"/>
      <c r="T27151" s="73"/>
      <c r="U27151" s="73"/>
      <c r="V27151" s="73"/>
      <c r="X27151" s="12"/>
    </row>
    <row r="27152" spans="2:24" x14ac:dyDescent="0.3">
      <c r="B27152" s="73"/>
      <c r="D27152" s="73"/>
      <c r="P27152" s="73"/>
      <c r="T27152" s="73"/>
      <c r="U27152" s="73"/>
      <c r="V27152" s="73"/>
      <c r="X27152" s="12"/>
    </row>
    <row r="27153" spans="2:24" x14ac:dyDescent="0.3">
      <c r="B27153" s="73"/>
      <c r="D27153" s="73"/>
      <c r="P27153" s="73"/>
      <c r="T27153" s="73"/>
      <c r="U27153" s="73"/>
      <c r="V27153" s="73"/>
      <c r="X27153" s="12"/>
    </row>
    <row r="27154" spans="2:24" x14ac:dyDescent="0.3">
      <c r="B27154" s="73"/>
      <c r="D27154" s="73"/>
      <c r="P27154" s="73"/>
      <c r="T27154" s="73"/>
      <c r="U27154" s="73"/>
      <c r="V27154" s="73"/>
      <c r="X27154" s="12"/>
    </row>
    <row r="27155" spans="2:24" x14ac:dyDescent="0.3">
      <c r="B27155" s="73"/>
      <c r="D27155" s="73"/>
      <c r="P27155" s="73"/>
      <c r="T27155" s="73"/>
      <c r="U27155" s="73"/>
      <c r="V27155" s="73"/>
      <c r="X27155" s="12"/>
    </row>
    <row r="27156" spans="2:24" x14ac:dyDescent="0.3">
      <c r="B27156" s="73"/>
      <c r="D27156" s="73"/>
      <c r="P27156" s="73"/>
      <c r="T27156" s="73"/>
      <c r="U27156" s="73"/>
      <c r="V27156" s="73"/>
      <c r="X27156" s="12"/>
    </row>
    <row r="27157" spans="2:24" x14ac:dyDescent="0.3">
      <c r="B27157" s="73"/>
      <c r="D27157" s="73"/>
      <c r="P27157" s="73"/>
      <c r="T27157" s="73"/>
      <c r="U27157" s="73"/>
      <c r="V27157" s="73"/>
      <c r="X27157" s="12"/>
    </row>
    <row r="27158" spans="2:24" x14ac:dyDescent="0.3">
      <c r="B27158" s="73"/>
      <c r="D27158" s="73"/>
      <c r="P27158" s="73"/>
      <c r="T27158" s="73"/>
      <c r="U27158" s="73"/>
      <c r="V27158" s="73"/>
      <c r="X27158" s="12"/>
    </row>
    <row r="27159" spans="2:24" x14ac:dyDescent="0.3">
      <c r="B27159" s="73"/>
      <c r="D27159" s="73"/>
      <c r="P27159" s="73"/>
      <c r="T27159" s="73"/>
      <c r="U27159" s="73"/>
      <c r="V27159" s="73"/>
      <c r="X27159" s="12"/>
    </row>
    <row r="27160" spans="2:24" x14ac:dyDescent="0.3">
      <c r="B27160" s="73"/>
      <c r="D27160" s="73"/>
      <c r="P27160" s="73"/>
      <c r="T27160" s="73"/>
      <c r="U27160" s="73"/>
      <c r="V27160" s="73"/>
      <c r="X27160" s="12"/>
    </row>
    <row r="27161" spans="2:24" x14ac:dyDescent="0.3">
      <c r="B27161" s="73"/>
      <c r="D27161" s="73"/>
      <c r="P27161" s="73"/>
      <c r="T27161" s="73"/>
      <c r="U27161" s="73"/>
      <c r="V27161" s="73"/>
      <c r="X27161" s="12"/>
    </row>
    <row r="27162" spans="2:24" x14ac:dyDescent="0.3">
      <c r="B27162" s="73"/>
      <c r="D27162" s="73"/>
      <c r="P27162" s="73"/>
      <c r="T27162" s="73"/>
      <c r="U27162" s="73"/>
      <c r="V27162" s="73"/>
      <c r="X27162" s="12"/>
    </row>
    <row r="27163" spans="2:24" x14ac:dyDescent="0.3">
      <c r="B27163" s="73"/>
      <c r="D27163" s="73"/>
      <c r="P27163" s="73"/>
      <c r="T27163" s="73"/>
      <c r="U27163" s="73"/>
      <c r="V27163" s="73"/>
      <c r="X27163" s="12"/>
    </row>
    <row r="27164" spans="2:24" x14ac:dyDescent="0.3">
      <c r="B27164" s="73"/>
      <c r="D27164" s="73"/>
      <c r="P27164" s="73"/>
      <c r="T27164" s="73"/>
      <c r="U27164" s="73"/>
      <c r="V27164" s="73"/>
      <c r="X27164" s="12"/>
    </row>
    <row r="27165" spans="2:24" x14ac:dyDescent="0.3">
      <c r="B27165" s="73"/>
      <c r="D27165" s="73"/>
      <c r="P27165" s="73"/>
      <c r="T27165" s="73"/>
      <c r="U27165" s="73"/>
      <c r="V27165" s="73"/>
      <c r="X27165" s="12"/>
    </row>
    <row r="27166" spans="2:24" x14ac:dyDescent="0.3">
      <c r="B27166" s="73"/>
      <c r="D27166" s="73"/>
      <c r="P27166" s="73"/>
      <c r="T27166" s="73"/>
      <c r="U27166" s="73"/>
      <c r="V27166" s="73"/>
      <c r="X27166" s="12"/>
    </row>
    <row r="27167" spans="2:24" x14ac:dyDescent="0.3">
      <c r="B27167" s="73"/>
      <c r="D27167" s="73"/>
      <c r="P27167" s="73"/>
      <c r="T27167" s="73"/>
      <c r="U27167" s="73"/>
      <c r="V27167" s="73"/>
      <c r="X27167" s="12"/>
    </row>
    <row r="27168" spans="2:24" x14ac:dyDescent="0.3">
      <c r="B27168" s="73"/>
      <c r="D27168" s="73"/>
      <c r="P27168" s="73"/>
      <c r="T27168" s="73"/>
      <c r="U27168" s="73"/>
      <c r="V27168" s="73"/>
      <c r="X27168" s="12"/>
    </row>
    <row r="27169" spans="2:24" x14ac:dyDescent="0.3">
      <c r="B27169" s="73"/>
      <c r="D27169" s="73"/>
      <c r="P27169" s="73"/>
      <c r="T27169" s="73"/>
      <c r="U27169" s="73"/>
      <c r="V27169" s="73"/>
      <c r="X27169" s="12"/>
    </row>
    <row r="27170" spans="2:24" x14ac:dyDescent="0.3">
      <c r="B27170" s="73"/>
      <c r="D27170" s="73"/>
      <c r="P27170" s="73"/>
      <c r="T27170" s="73"/>
      <c r="U27170" s="73"/>
      <c r="V27170" s="73"/>
      <c r="X27170" s="12"/>
    </row>
    <row r="27171" spans="2:24" x14ac:dyDescent="0.3">
      <c r="B27171" s="73"/>
      <c r="D27171" s="73"/>
      <c r="P27171" s="73"/>
      <c r="T27171" s="73"/>
      <c r="U27171" s="73"/>
      <c r="V27171" s="73"/>
      <c r="X27171" s="12"/>
    </row>
    <row r="27172" spans="2:24" x14ac:dyDescent="0.3">
      <c r="B27172" s="73"/>
      <c r="D27172" s="73"/>
      <c r="P27172" s="73"/>
      <c r="T27172" s="73"/>
      <c r="U27172" s="73"/>
      <c r="V27172" s="73"/>
      <c r="X27172" s="12"/>
    </row>
    <row r="27173" spans="2:24" x14ac:dyDescent="0.3">
      <c r="B27173" s="73"/>
      <c r="D27173" s="73"/>
      <c r="P27173" s="73"/>
      <c r="T27173" s="73"/>
      <c r="U27173" s="73"/>
      <c r="V27173" s="73"/>
      <c r="X27173" s="12"/>
    </row>
    <row r="27174" spans="2:24" x14ac:dyDescent="0.3">
      <c r="B27174" s="73"/>
      <c r="D27174" s="73"/>
      <c r="P27174" s="73"/>
      <c r="T27174" s="73"/>
      <c r="U27174" s="73"/>
      <c r="V27174" s="73"/>
      <c r="X27174" s="12"/>
    </row>
    <row r="27175" spans="2:24" x14ac:dyDescent="0.3">
      <c r="B27175" s="73"/>
      <c r="D27175" s="73"/>
      <c r="P27175" s="73"/>
      <c r="T27175" s="73"/>
      <c r="U27175" s="73"/>
      <c r="V27175" s="73"/>
      <c r="X27175" s="12"/>
    </row>
    <row r="27176" spans="2:24" x14ac:dyDescent="0.3">
      <c r="B27176" s="73"/>
      <c r="D27176" s="73"/>
      <c r="P27176" s="73"/>
      <c r="T27176" s="73"/>
      <c r="U27176" s="73"/>
      <c r="V27176" s="73"/>
      <c r="X27176" s="12"/>
    </row>
    <row r="27177" spans="2:24" x14ac:dyDescent="0.3">
      <c r="B27177" s="73"/>
      <c r="D27177" s="73"/>
      <c r="P27177" s="73"/>
      <c r="T27177" s="73"/>
      <c r="U27177" s="73"/>
      <c r="V27177" s="73"/>
      <c r="X27177" s="12"/>
    </row>
    <row r="27178" spans="2:24" x14ac:dyDescent="0.3">
      <c r="B27178" s="73"/>
      <c r="D27178" s="73"/>
      <c r="P27178" s="73"/>
      <c r="T27178" s="73"/>
      <c r="U27178" s="73"/>
      <c r="V27178" s="73"/>
      <c r="X27178" s="12"/>
    </row>
    <row r="27179" spans="2:24" x14ac:dyDescent="0.3">
      <c r="B27179" s="73"/>
      <c r="D27179" s="73"/>
      <c r="P27179" s="73"/>
      <c r="T27179" s="73"/>
      <c r="U27179" s="73"/>
      <c r="V27179" s="73"/>
      <c r="X27179" s="12"/>
    </row>
    <row r="27180" spans="2:24" x14ac:dyDescent="0.3">
      <c r="B27180" s="73"/>
      <c r="D27180" s="73"/>
      <c r="P27180" s="73"/>
      <c r="T27180" s="73"/>
      <c r="U27180" s="73"/>
      <c r="V27180" s="73"/>
      <c r="X27180" s="12"/>
    </row>
    <row r="27181" spans="2:24" x14ac:dyDescent="0.3">
      <c r="B27181" s="73"/>
      <c r="D27181" s="73"/>
      <c r="P27181" s="73"/>
      <c r="T27181" s="73"/>
      <c r="U27181" s="73"/>
      <c r="V27181" s="73"/>
      <c r="X27181" s="12"/>
    </row>
    <row r="27182" spans="2:24" x14ac:dyDescent="0.3">
      <c r="B27182" s="73"/>
      <c r="D27182" s="73"/>
      <c r="P27182" s="73"/>
      <c r="T27182" s="73"/>
      <c r="U27182" s="73"/>
      <c r="V27182" s="73"/>
      <c r="X27182" s="12"/>
    </row>
    <row r="27183" spans="2:24" x14ac:dyDescent="0.3">
      <c r="B27183" s="73"/>
      <c r="D27183" s="73"/>
      <c r="P27183" s="73"/>
      <c r="T27183" s="73"/>
      <c r="U27183" s="73"/>
      <c r="V27183" s="73"/>
      <c r="X27183" s="12"/>
    </row>
    <row r="27184" spans="2:24" x14ac:dyDescent="0.3">
      <c r="B27184" s="73"/>
      <c r="D27184" s="73"/>
      <c r="P27184" s="73"/>
      <c r="T27184" s="73"/>
      <c r="U27184" s="73"/>
      <c r="V27184" s="73"/>
      <c r="X27184" s="12"/>
    </row>
    <row r="27185" spans="2:24" x14ac:dyDescent="0.3">
      <c r="B27185" s="73"/>
      <c r="D27185" s="73"/>
      <c r="P27185" s="73"/>
      <c r="T27185" s="73"/>
      <c r="U27185" s="73"/>
      <c r="V27185" s="73"/>
      <c r="X27185" s="12"/>
    </row>
    <row r="27186" spans="2:24" x14ac:dyDescent="0.3">
      <c r="B27186" s="73"/>
      <c r="D27186" s="73"/>
      <c r="P27186" s="73"/>
      <c r="T27186" s="73"/>
      <c r="U27186" s="73"/>
      <c r="V27186" s="73"/>
      <c r="X27186" s="12"/>
    </row>
    <row r="27187" spans="2:24" x14ac:dyDescent="0.3">
      <c r="B27187" s="73"/>
      <c r="D27187" s="73"/>
      <c r="P27187" s="73"/>
      <c r="T27187" s="73"/>
      <c r="U27187" s="73"/>
      <c r="V27187" s="73"/>
      <c r="X27187" s="12"/>
    </row>
    <row r="27188" spans="2:24" x14ac:dyDescent="0.3">
      <c r="B27188" s="73"/>
      <c r="D27188" s="73"/>
      <c r="P27188" s="73"/>
      <c r="T27188" s="73"/>
      <c r="U27188" s="73"/>
      <c r="V27188" s="73"/>
      <c r="X27188" s="12"/>
    </row>
    <row r="27189" spans="2:24" x14ac:dyDescent="0.3">
      <c r="B27189" s="73"/>
      <c r="D27189" s="73"/>
      <c r="P27189" s="73"/>
      <c r="T27189" s="73"/>
      <c r="U27189" s="73"/>
      <c r="V27189" s="73"/>
      <c r="X27189" s="12"/>
    </row>
    <row r="27190" spans="2:24" x14ac:dyDescent="0.3">
      <c r="B27190" s="73"/>
      <c r="D27190" s="73"/>
      <c r="P27190" s="73"/>
      <c r="T27190" s="73"/>
      <c r="U27190" s="73"/>
      <c r="V27190" s="73"/>
      <c r="X27190" s="12"/>
    </row>
    <row r="27191" spans="2:24" x14ac:dyDescent="0.3">
      <c r="B27191" s="73"/>
      <c r="D27191" s="73"/>
      <c r="P27191" s="73"/>
      <c r="T27191" s="73"/>
      <c r="U27191" s="73"/>
      <c r="V27191" s="73"/>
      <c r="X27191" s="12"/>
    </row>
    <row r="27192" spans="2:24" x14ac:dyDescent="0.3">
      <c r="B27192" s="73"/>
      <c r="D27192" s="73"/>
      <c r="P27192" s="73"/>
      <c r="T27192" s="73"/>
      <c r="U27192" s="73"/>
      <c r="V27192" s="73"/>
      <c r="X27192" s="12"/>
    </row>
    <row r="27193" spans="2:24" x14ac:dyDescent="0.3">
      <c r="B27193" s="73"/>
      <c r="D27193" s="73"/>
      <c r="P27193" s="73"/>
      <c r="T27193" s="73"/>
      <c r="U27193" s="73"/>
      <c r="V27193" s="73"/>
      <c r="X27193" s="12"/>
    </row>
    <row r="27194" spans="2:24" x14ac:dyDescent="0.3">
      <c r="B27194" s="73"/>
      <c r="D27194" s="73"/>
      <c r="P27194" s="73"/>
      <c r="T27194" s="73"/>
      <c r="U27194" s="73"/>
      <c r="V27194" s="73"/>
      <c r="X27194" s="12"/>
    </row>
    <row r="27195" spans="2:24" x14ac:dyDescent="0.3">
      <c r="B27195" s="73"/>
      <c r="D27195" s="73"/>
      <c r="P27195" s="73"/>
      <c r="T27195" s="73"/>
      <c r="U27195" s="73"/>
      <c r="V27195" s="73"/>
      <c r="X27195" s="12"/>
    </row>
    <row r="27196" spans="2:24" x14ac:dyDescent="0.3">
      <c r="B27196" s="73"/>
      <c r="D27196" s="73"/>
      <c r="P27196" s="73"/>
      <c r="T27196" s="73"/>
      <c r="U27196" s="73"/>
      <c r="V27196" s="73"/>
      <c r="X27196" s="12"/>
    </row>
    <row r="27197" spans="2:24" x14ac:dyDescent="0.3">
      <c r="B27197" s="73"/>
      <c r="D27197" s="73"/>
      <c r="P27197" s="73"/>
      <c r="T27197" s="73"/>
      <c r="U27197" s="73"/>
      <c r="V27197" s="73"/>
      <c r="X27197" s="12"/>
    </row>
    <row r="27198" spans="2:24" x14ac:dyDescent="0.3">
      <c r="B27198" s="73"/>
      <c r="D27198" s="73"/>
      <c r="P27198" s="73"/>
      <c r="T27198" s="73"/>
      <c r="U27198" s="73"/>
      <c r="V27198" s="73"/>
      <c r="X27198" s="12"/>
    </row>
    <row r="27199" spans="2:24" x14ac:dyDescent="0.3">
      <c r="B27199" s="73"/>
      <c r="D27199" s="73"/>
      <c r="P27199" s="73"/>
      <c r="T27199" s="73"/>
      <c r="U27199" s="73"/>
      <c r="V27199" s="73"/>
      <c r="X27199" s="12"/>
    </row>
    <row r="27200" spans="2:24" x14ac:dyDescent="0.3">
      <c r="B27200" s="73"/>
      <c r="D27200" s="73"/>
      <c r="P27200" s="73"/>
      <c r="T27200" s="73"/>
      <c r="U27200" s="73"/>
      <c r="V27200" s="73"/>
      <c r="X27200" s="12"/>
    </row>
    <row r="27201" spans="2:24" x14ac:dyDescent="0.3">
      <c r="B27201" s="73"/>
      <c r="D27201" s="73"/>
      <c r="P27201" s="73"/>
      <c r="T27201" s="73"/>
      <c r="U27201" s="73"/>
      <c r="V27201" s="73"/>
      <c r="X27201" s="12"/>
    </row>
    <row r="27202" spans="2:24" x14ac:dyDescent="0.3">
      <c r="B27202" s="73"/>
      <c r="D27202" s="73"/>
      <c r="P27202" s="73"/>
      <c r="T27202" s="73"/>
      <c r="U27202" s="73"/>
      <c r="V27202" s="73"/>
      <c r="X27202" s="12"/>
    </row>
    <row r="27203" spans="2:24" x14ac:dyDescent="0.3">
      <c r="B27203" s="73"/>
      <c r="D27203" s="73"/>
      <c r="P27203" s="73"/>
      <c r="T27203" s="73"/>
      <c r="U27203" s="73"/>
      <c r="V27203" s="73"/>
      <c r="X27203" s="12"/>
    </row>
    <row r="27204" spans="2:24" x14ac:dyDescent="0.3">
      <c r="B27204" s="73"/>
      <c r="D27204" s="73"/>
      <c r="P27204" s="73"/>
      <c r="T27204" s="73"/>
      <c r="U27204" s="73"/>
      <c r="V27204" s="73"/>
      <c r="X27204" s="12"/>
    </row>
    <row r="27205" spans="2:24" x14ac:dyDescent="0.3">
      <c r="B27205" s="73"/>
      <c r="D27205" s="73"/>
      <c r="P27205" s="73"/>
      <c r="T27205" s="73"/>
      <c r="U27205" s="73"/>
      <c r="V27205" s="73"/>
      <c r="X27205" s="12"/>
    </row>
    <row r="27206" spans="2:24" x14ac:dyDescent="0.3">
      <c r="B27206" s="73"/>
      <c r="D27206" s="73"/>
      <c r="P27206" s="73"/>
      <c r="T27206" s="73"/>
      <c r="U27206" s="73"/>
      <c r="V27206" s="73"/>
      <c r="X27206" s="12"/>
    </row>
    <row r="27207" spans="2:24" x14ac:dyDescent="0.3">
      <c r="B27207" s="73"/>
      <c r="D27207" s="73"/>
      <c r="P27207" s="73"/>
      <c r="T27207" s="73"/>
      <c r="U27207" s="73"/>
      <c r="V27207" s="73"/>
      <c r="X27207" s="12"/>
    </row>
    <row r="27208" spans="2:24" x14ac:dyDescent="0.3">
      <c r="B27208" s="73"/>
      <c r="D27208" s="73"/>
      <c r="P27208" s="73"/>
      <c r="T27208" s="73"/>
      <c r="U27208" s="73"/>
      <c r="V27208" s="73"/>
      <c r="X27208" s="12"/>
    </row>
    <row r="27209" spans="2:24" x14ac:dyDescent="0.3">
      <c r="B27209" s="73"/>
      <c r="D27209" s="73"/>
      <c r="P27209" s="73"/>
      <c r="T27209" s="73"/>
      <c r="U27209" s="73"/>
      <c r="V27209" s="73"/>
      <c r="X27209" s="12"/>
    </row>
    <row r="27210" spans="2:24" x14ac:dyDescent="0.3">
      <c r="B27210" s="73"/>
      <c r="D27210" s="73"/>
      <c r="P27210" s="73"/>
      <c r="T27210" s="73"/>
      <c r="U27210" s="73"/>
      <c r="V27210" s="73"/>
      <c r="X27210" s="12"/>
    </row>
    <row r="27211" spans="2:24" x14ac:dyDescent="0.3">
      <c r="B27211" s="73"/>
      <c r="D27211" s="73"/>
      <c r="P27211" s="73"/>
      <c r="T27211" s="73"/>
      <c r="U27211" s="73"/>
      <c r="V27211" s="73"/>
      <c r="X27211" s="12"/>
    </row>
    <row r="27212" spans="2:24" x14ac:dyDescent="0.3">
      <c r="B27212" s="73"/>
      <c r="D27212" s="73"/>
      <c r="P27212" s="73"/>
      <c r="T27212" s="73"/>
      <c r="U27212" s="73"/>
      <c r="V27212" s="73"/>
      <c r="X27212" s="12"/>
    </row>
    <row r="27213" spans="2:24" x14ac:dyDescent="0.3">
      <c r="B27213" s="73"/>
      <c r="D27213" s="73"/>
      <c r="P27213" s="73"/>
      <c r="T27213" s="73"/>
      <c r="U27213" s="73"/>
      <c r="V27213" s="73"/>
      <c r="X27213" s="12"/>
    </row>
    <row r="27214" spans="2:24" x14ac:dyDescent="0.3">
      <c r="B27214" s="73"/>
      <c r="D27214" s="73"/>
      <c r="P27214" s="73"/>
      <c r="T27214" s="73"/>
      <c r="U27214" s="73"/>
      <c r="V27214" s="73"/>
      <c r="X27214" s="12"/>
    </row>
    <row r="27215" spans="2:24" x14ac:dyDescent="0.3">
      <c r="B27215" s="73"/>
      <c r="D27215" s="73"/>
      <c r="P27215" s="73"/>
      <c r="T27215" s="73"/>
      <c r="U27215" s="73"/>
      <c r="V27215" s="73"/>
      <c r="X27215" s="12"/>
    </row>
    <row r="27216" spans="2:24" x14ac:dyDescent="0.3">
      <c r="B27216" s="73"/>
      <c r="D27216" s="73"/>
      <c r="P27216" s="73"/>
      <c r="T27216" s="73"/>
      <c r="U27216" s="73"/>
      <c r="V27216" s="73"/>
      <c r="X27216" s="12"/>
    </row>
    <row r="27217" spans="2:24" x14ac:dyDescent="0.3">
      <c r="B27217" s="73"/>
      <c r="D27217" s="73"/>
      <c r="P27217" s="73"/>
      <c r="T27217" s="73"/>
      <c r="U27217" s="73"/>
      <c r="V27217" s="73"/>
      <c r="X27217" s="12"/>
    </row>
    <row r="27218" spans="2:24" x14ac:dyDescent="0.3">
      <c r="B27218" s="73"/>
      <c r="D27218" s="73"/>
      <c r="P27218" s="73"/>
      <c r="T27218" s="73"/>
      <c r="U27218" s="73"/>
      <c r="V27218" s="73"/>
      <c r="X27218" s="12"/>
    </row>
    <row r="27219" spans="2:24" x14ac:dyDescent="0.3">
      <c r="B27219" s="73"/>
      <c r="D27219" s="73"/>
      <c r="P27219" s="73"/>
      <c r="T27219" s="73"/>
      <c r="U27219" s="73"/>
      <c r="V27219" s="73"/>
      <c r="X27219" s="12"/>
    </row>
    <row r="27220" spans="2:24" x14ac:dyDescent="0.3">
      <c r="B27220" s="73"/>
      <c r="D27220" s="73"/>
      <c r="P27220" s="73"/>
      <c r="T27220" s="73"/>
      <c r="U27220" s="73"/>
      <c r="V27220" s="73"/>
      <c r="X27220" s="12"/>
    </row>
    <row r="27221" spans="2:24" x14ac:dyDescent="0.3">
      <c r="B27221" s="73"/>
      <c r="D27221" s="73"/>
      <c r="P27221" s="73"/>
      <c r="T27221" s="73"/>
      <c r="U27221" s="73"/>
      <c r="V27221" s="73"/>
      <c r="X27221" s="12"/>
    </row>
    <row r="27222" spans="2:24" x14ac:dyDescent="0.3">
      <c r="B27222" s="73"/>
      <c r="D27222" s="73"/>
      <c r="P27222" s="73"/>
      <c r="T27222" s="73"/>
      <c r="U27222" s="73"/>
      <c r="V27222" s="73"/>
      <c r="X27222" s="12"/>
    </row>
    <row r="27223" spans="2:24" x14ac:dyDescent="0.3">
      <c r="B27223" s="73"/>
      <c r="D27223" s="73"/>
      <c r="P27223" s="73"/>
      <c r="T27223" s="73"/>
      <c r="U27223" s="73"/>
      <c r="V27223" s="73"/>
      <c r="X27223" s="12"/>
    </row>
    <row r="27224" spans="2:24" x14ac:dyDescent="0.3">
      <c r="B27224" s="73"/>
      <c r="D27224" s="73"/>
      <c r="P27224" s="73"/>
      <c r="T27224" s="73"/>
      <c r="U27224" s="73"/>
      <c r="V27224" s="73"/>
      <c r="X27224" s="12"/>
    </row>
    <row r="27225" spans="2:24" x14ac:dyDescent="0.3">
      <c r="B27225" s="73"/>
      <c r="D27225" s="73"/>
      <c r="P27225" s="73"/>
      <c r="T27225" s="73"/>
      <c r="U27225" s="73"/>
      <c r="V27225" s="73"/>
      <c r="X27225" s="12"/>
    </row>
    <row r="27226" spans="2:24" x14ac:dyDescent="0.3">
      <c r="B27226" s="73"/>
      <c r="D27226" s="73"/>
      <c r="P27226" s="73"/>
      <c r="T27226" s="73"/>
      <c r="U27226" s="73"/>
      <c r="V27226" s="73"/>
      <c r="X27226" s="12"/>
    </row>
    <row r="27227" spans="2:24" x14ac:dyDescent="0.3">
      <c r="B27227" s="73"/>
      <c r="D27227" s="73"/>
      <c r="P27227" s="73"/>
      <c r="T27227" s="73"/>
      <c r="U27227" s="73"/>
      <c r="V27227" s="73"/>
      <c r="X27227" s="12"/>
    </row>
    <row r="27228" spans="2:24" x14ac:dyDescent="0.3">
      <c r="B27228" s="73"/>
      <c r="D27228" s="73"/>
      <c r="P27228" s="73"/>
      <c r="T27228" s="73"/>
      <c r="U27228" s="73"/>
      <c r="V27228" s="73"/>
      <c r="X27228" s="12"/>
    </row>
    <row r="27229" spans="2:24" x14ac:dyDescent="0.3">
      <c r="B27229" s="73"/>
      <c r="D27229" s="73"/>
      <c r="P27229" s="73"/>
      <c r="T27229" s="73"/>
      <c r="U27229" s="73"/>
      <c r="V27229" s="73"/>
      <c r="X27229" s="12"/>
    </row>
    <row r="27230" spans="2:24" x14ac:dyDescent="0.3">
      <c r="B27230" s="73"/>
      <c r="D27230" s="73"/>
      <c r="P27230" s="73"/>
      <c r="T27230" s="73"/>
      <c r="U27230" s="73"/>
      <c r="V27230" s="73"/>
      <c r="X27230" s="12"/>
    </row>
    <row r="27231" spans="2:24" x14ac:dyDescent="0.3">
      <c r="B27231" s="73"/>
      <c r="D27231" s="73"/>
      <c r="P27231" s="73"/>
      <c r="T27231" s="73"/>
      <c r="U27231" s="73"/>
      <c r="V27231" s="73"/>
      <c r="X27231" s="12"/>
    </row>
    <row r="27232" spans="2:24" x14ac:dyDescent="0.3">
      <c r="B27232" s="73"/>
      <c r="D27232" s="73"/>
      <c r="P27232" s="73"/>
      <c r="T27232" s="73"/>
      <c r="U27232" s="73"/>
      <c r="V27232" s="73"/>
      <c r="X27232" s="12"/>
    </row>
    <row r="27233" spans="2:24" x14ac:dyDescent="0.3">
      <c r="B27233" s="73"/>
      <c r="D27233" s="73"/>
      <c r="P27233" s="73"/>
      <c r="T27233" s="73"/>
      <c r="U27233" s="73"/>
      <c r="V27233" s="73"/>
      <c r="X27233" s="12"/>
    </row>
    <row r="27234" spans="2:24" x14ac:dyDescent="0.3">
      <c r="B27234" s="73"/>
      <c r="D27234" s="73"/>
      <c r="P27234" s="73"/>
      <c r="T27234" s="73"/>
      <c r="U27234" s="73"/>
      <c r="V27234" s="73"/>
      <c r="X27234" s="12"/>
    </row>
    <row r="27235" spans="2:24" x14ac:dyDescent="0.3">
      <c r="B27235" s="73"/>
      <c r="D27235" s="73"/>
      <c r="P27235" s="73"/>
      <c r="T27235" s="73"/>
      <c r="U27235" s="73"/>
      <c r="V27235" s="73"/>
      <c r="X27235" s="12"/>
    </row>
    <row r="27236" spans="2:24" x14ac:dyDescent="0.3">
      <c r="B27236" s="73"/>
      <c r="D27236" s="73"/>
      <c r="P27236" s="73"/>
      <c r="T27236" s="73"/>
      <c r="U27236" s="73"/>
      <c r="V27236" s="73"/>
      <c r="X27236" s="12"/>
    </row>
    <row r="27237" spans="2:24" x14ac:dyDescent="0.3">
      <c r="B27237" s="73"/>
      <c r="D27237" s="73"/>
      <c r="P27237" s="73"/>
      <c r="T27237" s="73"/>
      <c r="U27237" s="73"/>
      <c r="V27237" s="73"/>
      <c r="X27237" s="12"/>
    </row>
    <row r="27238" spans="2:24" x14ac:dyDescent="0.3">
      <c r="B27238" s="73"/>
      <c r="D27238" s="73"/>
      <c r="P27238" s="73"/>
      <c r="T27238" s="73"/>
      <c r="U27238" s="73"/>
      <c r="V27238" s="73"/>
      <c r="X27238" s="12"/>
    </row>
    <row r="27239" spans="2:24" x14ac:dyDescent="0.3">
      <c r="B27239" s="73"/>
      <c r="D27239" s="73"/>
      <c r="P27239" s="73"/>
      <c r="T27239" s="73"/>
      <c r="U27239" s="73"/>
      <c r="V27239" s="73"/>
      <c r="X27239" s="12"/>
    </row>
    <row r="27240" spans="2:24" x14ac:dyDescent="0.3">
      <c r="B27240" s="73"/>
      <c r="D27240" s="73"/>
      <c r="P27240" s="73"/>
      <c r="T27240" s="73"/>
      <c r="U27240" s="73"/>
      <c r="V27240" s="73"/>
      <c r="X27240" s="12"/>
    </row>
    <row r="27241" spans="2:24" x14ac:dyDescent="0.3">
      <c r="B27241" s="73"/>
      <c r="D27241" s="73"/>
      <c r="P27241" s="73"/>
      <c r="T27241" s="73"/>
      <c r="U27241" s="73"/>
      <c r="V27241" s="73"/>
      <c r="X27241" s="12"/>
    </row>
    <row r="27242" spans="2:24" x14ac:dyDescent="0.3">
      <c r="B27242" s="73"/>
      <c r="D27242" s="73"/>
      <c r="P27242" s="73"/>
      <c r="T27242" s="73"/>
      <c r="U27242" s="73"/>
      <c r="V27242" s="73"/>
      <c r="X27242" s="12"/>
    </row>
    <row r="27243" spans="2:24" x14ac:dyDescent="0.3">
      <c r="B27243" s="73"/>
      <c r="D27243" s="73"/>
      <c r="P27243" s="73"/>
      <c r="T27243" s="73"/>
      <c r="U27243" s="73"/>
      <c r="V27243" s="73"/>
      <c r="X27243" s="12"/>
    </row>
    <row r="27244" spans="2:24" x14ac:dyDescent="0.3">
      <c r="B27244" s="73"/>
      <c r="D27244" s="73"/>
      <c r="P27244" s="73"/>
      <c r="T27244" s="73"/>
      <c r="U27244" s="73"/>
      <c r="V27244" s="73"/>
      <c r="X27244" s="12"/>
    </row>
    <row r="27245" spans="2:24" x14ac:dyDescent="0.3">
      <c r="B27245" s="73"/>
      <c r="D27245" s="73"/>
      <c r="P27245" s="73"/>
      <c r="T27245" s="73"/>
      <c r="U27245" s="73"/>
      <c r="V27245" s="73"/>
      <c r="X27245" s="12"/>
    </row>
    <row r="27246" spans="2:24" x14ac:dyDescent="0.3">
      <c r="B27246" s="73"/>
      <c r="D27246" s="73"/>
      <c r="P27246" s="73"/>
      <c r="T27246" s="73"/>
      <c r="U27246" s="73"/>
      <c r="V27246" s="73"/>
      <c r="X27246" s="12"/>
    </row>
    <row r="27247" spans="2:24" x14ac:dyDescent="0.3">
      <c r="B27247" s="73"/>
      <c r="D27247" s="73"/>
      <c r="P27247" s="73"/>
      <c r="T27247" s="73"/>
      <c r="U27247" s="73"/>
      <c r="V27247" s="73"/>
      <c r="X27247" s="12"/>
    </row>
    <row r="27248" spans="2:24" x14ac:dyDescent="0.3">
      <c r="B27248" s="73"/>
      <c r="D27248" s="73"/>
      <c r="P27248" s="73"/>
      <c r="T27248" s="73"/>
      <c r="U27248" s="73"/>
      <c r="V27248" s="73"/>
      <c r="X27248" s="12"/>
    </row>
    <row r="27249" spans="2:24" x14ac:dyDescent="0.3">
      <c r="B27249" s="73"/>
      <c r="D27249" s="73"/>
      <c r="P27249" s="73"/>
      <c r="T27249" s="73"/>
      <c r="U27249" s="73"/>
      <c r="V27249" s="73"/>
      <c r="X27249" s="12"/>
    </row>
    <row r="27250" spans="2:24" x14ac:dyDescent="0.3">
      <c r="B27250" s="73"/>
      <c r="D27250" s="73"/>
      <c r="P27250" s="73"/>
      <c r="T27250" s="73"/>
      <c r="U27250" s="73"/>
      <c r="V27250" s="73"/>
      <c r="X27250" s="12"/>
    </row>
    <row r="27251" spans="2:24" x14ac:dyDescent="0.3">
      <c r="B27251" s="73"/>
      <c r="D27251" s="73"/>
      <c r="P27251" s="73"/>
      <c r="T27251" s="73"/>
      <c r="U27251" s="73"/>
      <c r="V27251" s="73"/>
      <c r="X27251" s="12"/>
    </row>
    <row r="27252" spans="2:24" x14ac:dyDescent="0.3">
      <c r="B27252" s="73"/>
      <c r="D27252" s="73"/>
      <c r="P27252" s="73"/>
      <c r="T27252" s="73"/>
      <c r="U27252" s="73"/>
      <c r="V27252" s="73"/>
      <c r="X27252" s="12"/>
    </row>
    <row r="27253" spans="2:24" x14ac:dyDescent="0.3">
      <c r="B27253" s="73"/>
      <c r="D27253" s="73"/>
      <c r="P27253" s="73"/>
      <c r="T27253" s="73"/>
      <c r="U27253" s="73"/>
      <c r="V27253" s="73"/>
      <c r="X27253" s="12"/>
    </row>
    <row r="27254" spans="2:24" x14ac:dyDescent="0.3">
      <c r="B27254" s="73"/>
      <c r="D27254" s="73"/>
      <c r="P27254" s="73"/>
      <c r="T27254" s="73"/>
      <c r="U27254" s="73"/>
      <c r="V27254" s="73"/>
      <c r="X27254" s="12"/>
    </row>
    <row r="27255" spans="2:24" x14ac:dyDescent="0.3">
      <c r="B27255" s="73"/>
      <c r="D27255" s="73"/>
      <c r="P27255" s="73"/>
      <c r="T27255" s="73"/>
      <c r="U27255" s="73"/>
      <c r="V27255" s="73"/>
      <c r="X27255" s="12"/>
    </row>
    <row r="27256" spans="2:24" x14ac:dyDescent="0.3">
      <c r="B27256" s="73"/>
      <c r="D27256" s="73"/>
      <c r="P27256" s="73"/>
      <c r="T27256" s="73"/>
      <c r="U27256" s="73"/>
      <c r="V27256" s="73"/>
      <c r="X27256" s="12"/>
    </row>
    <row r="27257" spans="2:24" x14ac:dyDescent="0.3">
      <c r="B27257" s="73"/>
      <c r="D27257" s="73"/>
      <c r="P27257" s="73"/>
      <c r="T27257" s="73"/>
      <c r="U27257" s="73"/>
      <c r="V27257" s="73"/>
      <c r="X27257" s="12"/>
    </row>
    <row r="27258" spans="2:24" x14ac:dyDescent="0.3">
      <c r="B27258" s="73"/>
      <c r="D27258" s="73"/>
      <c r="P27258" s="73"/>
      <c r="T27258" s="73"/>
      <c r="U27258" s="73"/>
      <c r="V27258" s="73"/>
      <c r="X27258" s="12"/>
    </row>
    <row r="27259" spans="2:24" x14ac:dyDescent="0.3">
      <c r="B27259" s="73"/>
      <c r="D27259" s="73"/>
      <c r="P27259" s="73"/>
      <c r="T27259" s="73"/>
      <c r="U27259" s="73"/>
      <c r="V27259" s="73"/>
      <c r="X27259" s="12"/>
    </row>
    <row r="27260" spans="2:24" x14ac:dyDescent="0.3">
      <c r="B27260" s="73"/>
      <c r="D27260" s="73"/>
      <c r="P27260" s="73"/>
      <c r="T27260" s="73"/>
      <c r="U27260" s="73"/>
      <c r="V27260" s="73"/>
      <c r="X27260" s="12"/>
    </row>
    <row r="27261" spans="2:24" x14ac:dyDescent="0.3">
      <c r="B27261" s="73"/>
      <c r="D27261" s="73"/>
      <c r="P27261" s="73"/>
      <c r="T27261" s="73"/>
      <c r="U27261" s="73"/>
      <c r="V27261" s="73"/>
      <c r="X27261" s="12"/>
    </row>
    <row r="27262" spans="2:24" x14ac:dyDescent="0.3">
      <c r="B27262" s="73"/>
      <c r="D27262" s="73"/>
      <c r="P27262" s="73"/>
      <c r="T27262" s="73"/>
      <c r="U27262" s="73"/>
      <c r="V27262" s="73"/>
      <c r="X27262" s="12"/>
    </row>
    <row r="27263" spans="2:24" x14ac:dyDescent="0.3">
      <c r="B27263" s="73"/>
      <c r="D27263" s="73"/>
      <c r="P27263" s="73"/>
      <c r="T27263" s="73"/>
      <c r="U27263" s="73"/>
      <c r="V27263" s="73"/>
      <c r="X27263" s="12"/>
    </row>
    <row r="27264" spans="2:24" x14ac:dyDescent="0.3">
      <c r="B27264" s="73"/>
      <c r="D27264" s="73"/>
      <c r="P27264" s="73"/>
      <c r="T27264" s="73"/>
      <c r="U27264" s="73"/>
      <c r="V27264" s="73"/>
      <c r="X27264" s="12"/>
    </row>
    <row r="27265" spans="2:24" x14ac:dyDescent="0.3">
      <c r="B27265" s="73"/>
      <c r="D27265" s="73"/>
      <c r="P27265" s="73"/>
      <c r="T27265" s="73"/>
      <c r="U27265" s="73"/>
      <c r="V27265" s="73"/>
      <c r="X27265" s="12"/>
    </row>
    <row r="27266" spans="2:24" x14ac:dyDescent="0.3">
      <c r="B27266" s="73"/>
      <c r="D27266" s="73"/>
      <c r="P27266" s="73"/>
      <c r="T27266" s="73"/>
      <c r="U27266" s="73"/>
      <c r="V27266" s="73"/>
      <c r="X27266" s="12"/>
    </row>
    <row r="27267" spans="2:24" x14ac:dyDescent="0.3">
      <c r="B27267" s="73"/>
      <c r="D27267" s="73"/>
      <c r="P27267" s="73"/>
      <c r="T27267" s="73"/>
      <c r="U27267" s="73"/>
      <c r="V27267" s="73"/>
      <c r="X27267" s="12"/>
    </row>
    <row r="27268" spans="2:24" x14ac:dyDescent="0.3">
      <c r="B27268" s="73"/>
      <c r="D27268" s="73"/>
      <c r="P27268" s="73"/>
      <c r="T27268" s="73"/>
      <c r="U27268" s="73"/>
      <c r="V27268" s="73"/>
      <c r="X27268" s="12"/>
    </row>
    <row r="27269" spans="2:24" x14ac:dyDescent="0.3">
      <c r="B27269" s="73"/>
      <c r="D27269" s="73"/>
      <c r="P27269" s="73"/>
      <c r="T27269" s="73"/>
      <c r="U27269" s="73"/>
      <c r="V27269" s="73"/>
      <c r="X27269" s="12"/>
    </row>
    <row r="27270" spans="2:24" x14ac:dyDescent="0.3">
      <c r="B27270" s="73"/>
      <c r="D27270" s="73"/>
      <c r="P27270" s="73"/>
      <c r="T27270" s="73"/>
      <c r="U27270" s="73"/>
      <c r="V27270" s="73"/>
      <c r="X27270" s="12"/>
    </row>
    <row r="27271" spans="2:24" x14ac:dyDescent="0.3">
      <c r="B27271" s="73"/>
      <c r="D27271" s="73"/>
      <c r="P27271" s="73"/>
      <c r="T27271" s="73"/>
      <c r="U27271" s="73"/>
      <c r="V27271" s="73"/>
      <c r="X27271" s="12"/>
    </row>
    <row r="27272" spans="2:24" x14ac:dyDescent="0.3">
      <c r="B27272" s="73"/>
      <c r="D27272" s="73"/>
      <c r="P27272" s="73"/>
      <c r="T27272" s="73"/>
      <c r="U27272" s="73"/>
      <c r="V27272" s="73"/>
      <c r="X27272" s="12"/>
    </row>
    <row r="27273" spans="2:24" x14ac:dyDescent="0.3">
      <c r="B27273" s="73"/>
      <c r="D27273" s="73"/>
      <c r="P27273" s="73"/>
      <c r="T27273" s="73"/>
      <c r="U27273" s="73"/>
      <c r="V27273" s="73"/>
      <c r="X27273" s="12"/>
    </row>
    <row r="27274" spans="2:24" x14ac:dyDescent="0.3">
      <c r="B27274" s="73"/>
      <c r="D27274" s="73"/>
      <c r="P27274" s="73"/>
      <c r="T27274" s="73"/>
      <c r="U27274" s="73"/>
      <c r="V27274" s="73"/>
      <c r="X27274" s="12"/>
    </row>
    <row r="27275" spans="2:24" x14ac:dyDescent="0.3">
      <c r="B27275" s="73"/>
      <c r="D27275" s="73"/>
      <c r="P27275" s="73"/>
      <c r="T27275" s="73"/>
      <c r="U27275" s="73"/>
      <c r="V27275" s="73"/>
      <c r="X27275" s="12"/>
    </row>
    <row r="27276" spans="2:24" x14ac:dyDescent="0.3">
      <c r="B27276" s="73"/>
      <c r="D27276" s="73"/>
      <c r="P27276" s="73"/>
      <c r="T27276" s="73"/>
      <c r="U27276" s="73"/>
      <c r="V27276" s="73"/>
      <c r="X27276" s="12"/>
    </row>
    <row r="27277" spans="2:24" x14ac:dyDescent="0.3">
      <c r="B27277" s="73"/>
      <c r="D27277" s="73"/>
      <c r="P27277" s="73"/>
      <c r="T27277" s="73"/>
      <c r="U27277" s="73"/>
      <c r="V27277" s="73"/>
      <c r="X27277" s="12"/>
    </row>
    <row r="27278" spans="2:24" x14ac:dyDescent="0.3">
      <c r="B27278" s="73"/>
      <c r="D27278" s="73"/>
      <c r="P27278" s="73"/>
      <c r="T27278" s="73"/>
      <c r="U27278" s="73"/>
      <c r="V27278" s="73"/>
      <c r="X27278" s="12"/>
    </row>
    <row r="27279" spans="2:24" x14ac:dyDescent="0.3">
      <c r="B27279" s="73"/>
      <c r="D27279" s="73"/>
      <c r="P27279" s="73"/>
      <c r="T27279" s="73"/>
      <c r="U27279" s="73"/>
      <c r="V27279" s="73"/>
      <c r="X27279" s="12"/>
    </row>
    <row r="27280" spans="2:24" x14ac:dyDescent="0.3">
      <c r="B27280" s="73"/>
      <c r="D27280" s="73"/>
      <c r="P27280" s="73"/>
      <c r="T27280" s="73"/>
      <c r="U27280" s="73"/>
      <c r="V27280" s="73"/>
      <c r="X27280" s="12"/>
    </row>
    <row r="27281" spans="2:24" x14ac:dyDescent="0.3">
      <c r="B27281" s="73"/>
      <c r="D27281" s="73"/>
      <c r="P27281" s="73"/>
      <c r="T27281" s="73"/>
      <c r="U27281" s="73"/>
      <c r="V27281" s="73"/>
      <c r="X27281" s="12"/>
    </row>
    <row r="27282" spans="2:24" x14ac:dyDescent="0.3">
      <c r="B27282" s="73"/>
      <c r="D27282" s="73"/>
      <c r="P27282" s="73"/>
      <c r="T27282" s="73"/>
      <c r="U27282" s="73"/>
      <c r="V27282" s="73"/>
      <c r="X27282" s="12"/>
    </row>
    <row r="27283" spans="2:24" x14ac:dyDescent="0.3">
      <c r="B27283" s="73"/>
      <c r="D27283" s="73"/>
      <c r="P27283" s="73"/>
      <c r="T27283" s="73"/>
      <c r="U27283" s="73"/>
      <c r="V27283" s="73"/>
      <c r="X27283" s="12"/>
    </row>
    <row r="27284" spans="2:24" x14ac:dyDescent="0.3">
      <c r="B27284" s="73"/>
      <c r="D27284" s="73"/>
      <c r="P27284" s="73"/>
      <c r="T27284" s="73"/>
      <c r="U27284" s="73"/>
      <c r="V27284" s="73"/>
      <c r="X27284" s="12"/>
    </row>
    <row r="27285" spans="2:24" x14ac:dyDescent="0.3">
      <c r="B27285" s="73"/>
      <c r="D27285" s="73"/>
      <c r="P27285" s="73"/>
      <c r="T27285" s="73"/>
      <c r="U27285" s="73"/>
      <c r="V27285" s="73"/>
      <c r="X27285" s="12"/>
    </row>
    <row r="27286" spans="2:24" x14ac:dyDescent="0.3">
      <c r="B27286" s="73"/>
      <c r="D27286" s="73"/>
      <c r="P27286" s="73"/>
      <c r="T27286" s="73"/>
      <c r="U27286" s="73"/>
      <c r="V27286" s="73"/>
      <c r="X27286" s="12"/>
    </row>
    <row r="27287" spans="2:24" x14ac:dyDescent="0.3">
      <c r="B27287" s="73"/>
      <c r="D27287" s="73"/>
      <c r="P27287" s="73"/>
      <c r="T27287" s="73"/>
      <c r="U27287" s="73"/>
      <c r="V27287" s="73"/>
      <c r="X27287" s="12"/>
    </row>
    <row r="27288" spans="2:24" x14ac:dyDescent="0.3">
      <c r="B27288" s="73"/>
      <c r="D27288" s="73"/>
      <c r="P27288" s="73"/>
      <c r="T27288" s="73"/>
      <c r="U27288" s="73"/>
      <c r="V27288" s="73"/>
      <c r="X27288" s="12"/>
    </row>
    <row r="27289" spans="2:24" x14ac:dyDescent="0.3">
      <c r="B27289" s="73"/>
      <c r="D27289" s="73"/>
      <c r="P27289" s="73"/>
      <c r="T27289" s="73"/>
      <c r="U27289" s="73"/>
      <c r="V27289" s="73"/>
      <c r="X27289" s="12"/>
    </row>
    <row r="27290" spans="2:24" x14ac:dyDescent="0.3">
      <c r="B27290" s="73"/>
      <c r="D27290" s="73"/>
      <c r="P27290" s="73"/>
      <c r="T27290" s="73"/>
      <c r="U27290" s="73"/>
      <c r="V27290" s="73"/>
      <c r="X27290" s="12"/>
    </row>
    <row r="27291" spans="2:24" x14ac:dyDescent="0.3">
      <c r="B27291" s="73"/>
      <c r="D27291" s="73"/>
      <c r="P27291" s="73"/>
      <c r="T27291" s="73"/>
      <c r="U27291" s="73"/>
      <c r="V27291" s="73"/>
      <c r="X27291" s="12"/>
    </row>
    <row r="27292" spans="2:24" x14ac:dyDescent="0.3">
      <c r="B27292" s="73"/>
      <c r="D27292" s="73"/>
      <c r="P27292" s="73"/>
      <c r="T27292" s="73"/>
      <c r="U27292" s="73"/>
      <c r="V27292" s="73"/>
      <c r="X27292" s="12"/>
    </row>
    <row r="27293" spans="2:24" x14ac:dyDescent="0.3">
      <c r="B27293" s="73"/>
      <c r="D27293" s="73"/>
      <c r="P27293" s="73"/>
      <c r="T27293" s="73"/>
      <c r="U27293" s="73"/>
      <c r="V27293" s="73"/>
      <c r="X27293" s="12"/>
    </row>
    <row r="27294" spans="2:24" x14ac:dyDescent="0.3">
      <c r="B27294" s="73"/>
      <c r="D27294" s="73"/>
      <c r="P27294" s="73"/>
      <c r="T27294" s="73"/>
      <c r="U27294" s="73"/>
      <c r="V27294" s="73"/>
      <c r="X27294" s="12"/>
    </row>
    <row r="27295" spans="2:24" x14ac:dyDescent="0.3">
      <c r="B27295" s="73"/>
      <c r="D27295" s="73"/>
      <c r="P27295" s="73"/>
      <c r="T27295" s="73"/>
      <c r="U27295" s="73"/>
      <c r="V27295" s="73"/>
      <c r="X27295" s="12"/>
    </row>
    <row r="27296" spans="2:24" x14ac:dyDescent="0.3">
      <c r="B27296" s="73"/>
      <c r="D27296" s="73"/>
      <c r="P27296" s="73"/>
      <c r="T27296" s="73"/>
      <c r="U27296" s="73"/>
      <c r="V27296" s="73"/>
      <c r="X27296" s="12"/>
    </row>
    <row r="27297" spans="2:24" x14ac:dyDescent="0.3">
      <c r="B27297" s="73"/>
      <c r="D27297" s="73"/>
      <c r="P27297" s="73"/>
      <c r="T27297" s="73"/>
      <c r="U27297" s="73"/>
      <c r="V27297" s="73"/>
      <c r="X27297" s="12"/>
    </row>
    <row r="27298" spans="2:24" x14ac:dyDescent="0.3">
      <c r="B27298" s="73"/>
      <c r="D27298" s="73"/>
      <c r="P27298" s="73"/>
      <c r="T27298" s="73"/>
      <c r="U27298" s="73"/>
      <c r="V27298" s="73"/>
      <c r="X27298" s="12"/>
    </row>
    <row r="27299" spans="2:24" x14ac:dyDescent="0.3">
      <c r="B27299" s="73"/>
      <c r="D27299" s="73"/>
      <c r="P27299" s="73"/>
      <c r="T27299" s="73"/>
      <c r="U27299" s="73"/>
      <c r="V27299" s="73"/>
      <c r="X27299" s="12"/>
    </row>
    <row r="27300" spans="2:24" x14ac:dyDescent="0.3">
      <c r="B27300" s="73"/>
      <c r="D27300" s="73"/>
      <c r="P27300" s="73"/>
      <c r="T27300" s="73"/>
      <c r="U27300" s="73"/>
      <c r="V27300" s="73"/>
      <c r="X27300" s="12"/>
    </row>
    <row r="27301" spans="2:24" x14ac:dyDescent="0.3">
      <c r="B27301" s="73"/>
      <c r="D27301" s="73"/>
      <c r="P27301" s="73"/>
      <c r="T27301" s="73"/>
      <c r="U27301" s="73"/>
      <c r="V27301" s="73"/>
      <c r="X27301" s="12"/>
    </row>
    <row r="27302" spans="2:24" x14ac:dyDescent="0.3">
      <c r="B27302" s="73"/>
      <c r="D27302" s="73"/>
      <c r="P27302" s="73"/>
      <c r="T27302" s="73"/>
      <c r="U27302" s="73"/>
      <c r="V27302" s="73"/>
      <c r="X27302" s="12"/>
    </row>
    <row r="27303" spans="2:24" x14ac:dyDescent="0.3">
      <c r="B27303" s="73"/>
      <c r="D27303" s="73"/>
      <c r="P27303" s="73"/>
      <c r="T27303" s="73"/>
      <c r="U27303" s="73"/>
      <c r="V27303" s="73"/>
      <c r="X27303" s="12"/>
    </row>
    <row r="27304" spans="2:24" x14ac:dyDescent="0.3">
      <c r="B27304" s="73"/>
      <c r="D27304" s="73"/>
      <c r="P27304" s="73"/>
      <c r="T27304" s="73"/>
      <c r="U27304" s="73"/>
      <c r="V27304" s="73"/>
      <c r="X27304" s="12"/>
    </row>
    <row r="27305" spans="2:24" x14ac:dyDescent="0.3">
      <c r="B27305" s="73"/>
      <c r="D27305" s="73"/>
      <c r="P27305" s="73"/>
      <c r="T27305" s="73"/>
      <c r="U27305" s="73"/>
      <c r="V27305" s="73"/>
      <c r="X27305" s="12"/>
    </row>
    <row r="27306" spans="2:24" x14ac:dyDescent="0.3">
      <c r="B27306" s="73"/>
      <c r="D27306" s="73"/>
      <c r="P27306" s="73"/>
      <c r="T27306" s="73"/>
      <c r="U27306" s="73"/>
      <c r="V27306" s="73"/>
      <c r="X27306" s="12"/>
    </row>
    <row r="27307" spans="2:24" x14ac:dyDescent="0.3">
      <c r="B27307" s="73"/>
      <c r="D27307" s="73"/>
      <c r="P27307" s="73"/>
      <c r="T27307" s="73"/>
      <c r="U27307" s="73"/>
      <c r="V27307" s="73"/>
      <c r="X27307" s="12"/>
    </row>
    <row r="27308" spans="2:24" x14ac:dyDescent="0.3">
      <c r="B27308" s="73"/>
      <c r="D27308" s="73"/>
      <c r="P27308" s="73"/>
      <c r="T27308" s="73"/>
      <c r="U27308" s="73"/>
      <c r="V27308" s="73"/>
      <c r="X27308" s="12"/>
    </row>
    <row r="27309" spans="2:24" x14ac:dyDescent="0.3">
      <c r="B27309" s="73"/>
      <c r="D27309" s="73"/>
      <c r="P27309" s="73"/>
      <c r="T27309" s="73"/>
      <c r="U27309" s="73"/>
      <c r="V27309" s="73"/>
      <c r="X27309" s="12"/>
    </row>
    <row r="27310" spans="2:24" x14ac:dyDescent="0.3">
      <c r="B27310" s="73"/>
      <c r="D27310" s="73"/>
      <c r="P27310" s="73"/>
      <c r="T27310" s="73"/>
      <c r="U27310" s="73"/>
      <c r="V27310" s="73"/>
      <c r="X27310" s="12"/>
    </row>
    <row r="27311" spans="2:24" x14ac:dyDescent="0.3">
      <c r="B27311" s="73"/>
      <c r="D27311" s="73"/>
      <c r="P27311" s="73"/>
      <c r="T27311" s="73"/>
      <c r="U27311" s="73"/>
      <c r="V27311" s="73"/>
      <c r="X27311" s="12"/>
    </row>
    <row r="27312" spans="2:24" x14ac:dyDescent="0.3">
      <c r="B27312" s="73"/>
      <c r="D27312" s="73"/>
      <c r="P27312" s="73"/>
      <c r="T27312" s="73"/>
      <c r="U27312" s="73"/>
      <c r="V27312" s="73"/>
      <c r="X27312" s="12"/>
    </row>
    <row r="27313" spans="2:24" x14ac:dyDescent="0.3">
      <c r="B27313" s="73"/>
      <c r="D27313" s="73"/>
      <c r="P27313" s="73"/>
      <c r="T27313" s="73"/>
      <c r="U27313" s="73"/>
      <c r="V27313" s="73"/>
      <c r="X27313" s="12"/>
    </row>
    <row r="27314" spans="2:24" x14ac:dyDescent="0.3">
      <c r="B27314" s="73"/>
      <c r="D27314" s="73"/>
      <c r="P27314" s="73"/>
      <c r="T27314" s="73"/>
      <c r="U27314" s="73"/>
      <c r="V27314" s="73"/>
      <c r="X27314" s="12"/>
    </row>
    <row r="27315" spans="2:24" x14ac:dyDescent="0.3">
      <c r="B27315" s="73"/>
      <c r="D27315" s="73"/>
      <c r="P27315" s="73"/>
      <c r="T27315" s="73"/>
      <c r="U27315" s="73"/>
      <c r="V27315" s="73"/>
      <c r="X27315" s="12"/>
    </row>
    <row r="27316" spans="2:24" x14ac:dyDescent="0.3">
      <c r="B27316" s="73"/>
      <c r="D27316" s="73"/>
      <c r="P27316" s="73"/>
      <c r="T27316" s="73"/>
      <c r="U27316" s="73"/>
      <c r="V27316" s="73"/>
      <c r="X27316" s="12"/>
    </row>
    <row r="27317" spans="2:24" x14ac:dyDescent="0.3">
      <c r="B27317" s="73"/>
      <c r="D27317" s="73"/>
      <c r="P27317" s="73"/>
      <c r="T27317" s="73"/>
      <c r="U27317" s="73"/>
      <c r="V27317" s="73"/>
      <c r="X27317" s="12"/>
    </row>
    <row r="27318" spans="2:24" x14ac:dyDescent="0.3">
      <c r="B27318" s="73"/>
      <c r="D27318" s="73"/>
      <c r="P27318" s="73"/>
      <c r="T27318" s="73"/>
      <c r="U27318" s="73"/>
      <c r="V27318" s="73"/>
      <c r="X27318" s="12"/>
    </row>
    <row r="27319" spans="2:24" x14ac:dyDescent="0.3">
      <c r="B27319" s="73"/>
      <c r="D27319" s="73"/>
      <c r="P27319" s="73"/>
      <c r="T27319" s="73"/>
      <c r="U27319" s="73"/>
      <c r="V27319" s="73"/>
      <c r="X27319" s="12"/>
    </row>
    <row r="27320" spans="2:24" x14ac:dyDescent="0.3">
      <c r="B27320" s="73"/>
      <c r="D27320" s="73"/>
      <c r="P27320" s="73"/>
      <c r="T27320" s="73"/>
      <c r="U27320" s="73"/>
      <c r="V27320" s="73"/>
      <c r="X27320" s="12"/>
    </row>
    <row r="27321" spans="2:24" x14ac:dyDescent="0.3">
      <c r="B27321" s="73"/>
      <c r="D27321" s="73"/>
      <c r="P27321" s="73"/>
      <c r="T27321" s="73"/>
      <c r="U27321" s="73"/>
      <c r="V27321" s="73"/>
      <c r="X27321" s="12"/>
    </row>
    <row r="27322" spans="2:24" x14ac:dyDescent="0.3">
      <c r="B27322" s="73"/>
      <c r="D27322" s="73"/>
      <c r="P27322" s="73"/>
      <c r="T27322" s="73"/>
      <c r="U27322" s="73"/>
      <c r="V27322" s="73"/>
      <c r="X27322" s="12"/>
    </row>
    <row r="27323" spans="2:24" x14ac:dyDescent="0.3">
      <c r="B27323" s="73"/>
      <c r="D27323" s="73"/>
      <c r="P27323" s="73"/>
      <c r="T27323" s="73"/>
      <c r="U27323" s="73"/>
      <c r="V27323" s="73"/>
      <c r="X27323" s="12"/>
    </row>
    <row r="27324" spans="2:24" x14ac:dyDescent="0.3">
      <c r="B27324" s="73"/>
      <c r="D27324" s="73"/>
      <c r="P27324" s="73"/>
      <c r="T27324" s="73"/>
      <c r="U27324" s="73"/>
      <c r="V27324" s="73"/>
      <c r="X27324" s="12"/>
    </row>
    <row r="27325" spans="2:24" x14ac:dyDescent="0.3">
      <c r="B27325" s="73"/>
      <c r="D27325" s="73"/>
      <c r="P27325" s="73"/>
      <c r="T27325" s="73"/>
      <c r="U27325" s="73"/>
      <c r="V27325" s="73"/>
      <c r="X27325" s="12"/>
    </row>
    <row r="27326" spans="2:24" x14ac:dyDescent="0.3">
      <c r="B27326" s="73"/>
      <c r="D27326" s="73"/>
      <c r="P27326" s="73"/>
      <c r="T27326" s="73"/>
      <c r="U27326" s="73"/>
      <c r="V27326" s="73"/>
      <c r="X27326" s="12"/>
    </row>
    <row r="27327" spans="2:24" x14ac:dyDescent="0.3">
      <c r="B27327" s="73"/>
      <c r="D27327" s="73"/>
      <c r="P27327" s="73"/>
      <c r="T27327" s="73"/>
      <c r="U27327" s="73"/>
      <c r="V27327" s="73"/>
      <c r="X27327" s="12"/>
    </row>
    <row r="27328" spans="2:24" x14ac:dyDescent="0.3">
      <c r="B27328" s="73"/>
      <c r="D27328" s="73"/>
      <c r="P27328" s="73"/>
      <c r="T27328" s="73"/>
      <c r="U27328" s="73"/>
      <c r="V27328" s="73"/>
      <c r="X27328" s="12"/>
    </row>
    <row r="27329" spans="2:24" x14ac:dyDescent="0.3">
      <c r="B27329" s="73"/>
      <c r="D27329" s="73"/>
      <c r="P27329" s="73"/>
      <c r="T27329" s="73"/>
      <c r="U27329" s="73"/>
      <c r="V27329" s="73"/>
      <c r="X27329" s="12"/>
    </row>
    <row r="27330" spans="2:24" x14ac:dyDescent="0.3">
      <c r="B27330" s="73"/>
      <c r="D27330" s="73"/>
      <c r="P27330" s="73"/>
      <c r="T27330" s="73"/>
      <c r="U27330" s="73"/>
      <c r="V27330" s="73"/>
      <c r="X27330" s="12"/>
    </row>
    <row r="27331" spans="2:24" x14ac:dyDescent="0.3">
      <c r="B27331" s="73"/>
      <c r="D27331" s="73"/>
      <c r="P27331" s="73"/>
      <c r="T27331" s="73"/>
      <c r="U27331" s="73"/>
      <c r="V27331" s="73"/>
      <c r="X27331" s="12"/>
    </row>
    <row r="27332" spans="2:24" x14ac:dyDescent="0.3">
      <c r="B27332" s="73"/>
      <c r="D27332" s="73"/>
      <c r="P27332" s="73"/>
      <c r="T27332" s="73"/>
      <c r="U27332" s="73"/>
      <c r="V27332" s="73"/>
      <c r="X27332" s="12"/>
    </row>
    <row r="27333" spans="2:24" x14ac:dyDescent="0.3">
      <c r="B27333" s="73"/>
      <c r="D27333" s="73"/>
      <c r="P27333" s="73"/>
      <c r="T27333" s="73"/>
      <c r="U27333" s="73"/>
      <c r="V27333" s="73"/>
      <c r="X27333" s="12"/>
    </row>
    <row r="27334" spans="2:24" x14ac:dyDescent="0.3">
      <c r="B27334" s="73"/>
      <c r="D27334" s="73"/>
      <c r="P27334" s="73"/>
      <c r="T27334" s="73"/>
      <c r="U27334" s="73"/>
      <c r="V27334" s="73"/>
      <c r="X27334" s="12"/>
    </row>
    <row r="27335" spans="2:24" x14ac:dyDescent="0.3">
      <c r="B27335" s="73"/>
      <c r="D27335" s="73"/>
      <c r="P27335" s="73"/>
      <c r="T27335" s="73"/>
      <c r="U27335" s="73"/>
      <c r="V27335" s="73"/>
      <c r="X27335" s="12"/>
    </row>
    <row r="27336" spans="2:24" x14ac:dyDescent="0.3">
      <c r="B27336" s="73"/>
      <c r="D27336" s="73"/>
      <c r="P27336" s="73"/>
      <c r="T27336" s="73"/>
      <c r="U27336" s="73"/>
      <c r="V27336" s="73"/>
      <c r="X27336" s="12"/>
    </row>
    <row r="27337" spans="2:24" x14ac:dyDescent="0.3">
      <c r="B27337" s="73"/>
      <c r="D27337" s="73"/>
      <c r="P27337" s="73"/>
      <c r="T27337" s="73"/>
      <c r="U27337" s="73"/>
      <c r="V27337" s="73"/>
      <c r="X27337" s="12"/>
    </row>
    <row r="27338" spans="2:24" x14ac:dyDescent="0.3">
      <c r="B27338" s="73"/>
      <c r="D27338" s="73"/>
      <c r="P27338" s="73"/>
      <c r="T27338" s="73"/>
      <c r="U27338" s="73"/>
      <c r="V27338" s="73"/>
      <c r="X27338" s="12"/>
    </row>
    <row r="27339" spans="2:24" x14ac:dyDescent="0.3">
      <c r="B27339" s="73"/>
      <c r="D27339" s="73"/>
      <c r="P27339" s="73"/>
      <c r="T27339" s="73"/>
      <c r="U27339" s="73"/>
      <c r="V27339" s="73"/>
      <c r="X27339" s="12"/>
    </row>
    <row r="27340" spans="2:24" x14ac:dyDescent="0.3">
      <c r="B27340" s="73"/>
      <c r="D27340" s="73"/>
      <c r="P27340" s="73"/>
      <c r="T27340" s="73"/>
      <c r="U27340" s="73"/>
      <c r="V27340" s="73"/>
      <c r="X27340" s="12"/>
    </row>
    <row r="27341" spans="2:24" x14ac:dyDescent="0.3">
      <c r="B27341" s="73"/>
      <c r="D27341" s="73"/>
      <c r="P27341" s="73"/>
      <c r="T27341" s="73"/>
      <c r="U27341" s="73"/>
      <c r="V27341" s="73"/>
      <c r="X27341" s="12"/>
    </row>
    <row r="27342" spans="2:24" x14ac:dyDescent="0.3">
      <c r="B27342" s="73"/>
      <c r="D27342" s="73"/>
      <c r="P27342" s="73"/>
      <c r="T27342" s="73"/>
      <c r="U27342" s="73"/>
      <c r="V27342" s="73"/>
      <c r="X27342" s="12"/>
    </row>
    <row r="27343" spans="2:24" x14ac:dyDescent="0.3">
      <c r="B27343" s="73"/>
      <c r="D27343" s="73"/>
      <c r="P27343" s="73"/>
      <c r="T27343" s="73"/>
      <c r="U27343" s="73"/>
      <c r="V27343" s="73"/>
      <c r="X27343" s="12"/>
    </row>
    <row r="27344" spans="2:24" x14ac:dyDescent="0.3">
      <c r="B27344" s="73"/>
      <c r="D27344" s="73"/>
      <c r="P27344" s="73"/>
      <c r="T27344" s="73"/>
      <c r="U27344" s="73"/>
      <c r="V27344" s="73"/>
      <c r="X27344" s="12"/>
    </row>
    <row r="27345" spans="2:24" x14ac:dyDescent="0.3">
      <c r="B27345" s="73"/>
      <c r="D27345" s="73"/>
      <c r="P27345" s="73"/>
      <c r="T27345" s="73"/>
      <c r="U27345" s="73"/>
      <c r="V27345" s="73"/>
      <c r="X27345" s="12"/>
    </row>
    <row r="27346" spans="2:24" x14ac:dyDescent="0.3">
      <c r="B27346" s="73"/>
      <c r="D27346" s="73"/>
      <c r="P27346" s="73"/>
      <c r="T27346" s="73"/>
      <c r="U27346" s="73"/>
      <c r="V27346" s="73"/>
      <c r="X27346" s="12"/>
    </row>
    <row r="27347" spans="2:24" x14ac:dyDescent="0.3">
      <c r="B27347" s="73"/>
      <c r="D27347" s="73"/>
      <c r="P27347" s="73"/>
      <c r="T27347" s="73"/>
      <c r="U27347" s="73"/>
      <c r="V27347" s="73"/>
      <c r="X27347" s="12"/>
    </row>
    <row r="27348" spans="2:24" x14ac:dyDescent="0.3">
      <c r="B27348" s="73"/>
      <c r="D27348" s="73"/>
      <c r="P27348" s="73"/>
      <c r="T27348" s="73"/>
      <c r="U27348" s="73"/>
      <c r="V27348" s="73"/>
      <c r="X27348" s="12"/>
    </row>
    <row r="27349" spans="2:24" x14ac:dyDescent="0.3">
      <c r="B27349" s="73"/>
      <c r="D27349" s="73"/>
      <c r="P27349" s="73"/>
      <c r="T27349" s="73"/>
      <c r="U27349" s="73"/>
      <c r="V27349" s="73"/>
      <c r="X27349" s="12"/>
    </row>
    <row r="27350" spans="2:24" x14ac:dyDescent="0.3">
      <c r="B27350" s="73"/>
      <c r="D27350" s="73"/>
      <c r="P27350" s="73"/>
      <c r="T27350" s="73"/>
      <c r="U27350" s="73"/>
      <c r="V27350" s="73"/>
      <c r="X27350" s="12"/>
    </row>
    <row r="27351" spans="2:24" x14ac:dyDescent="0.3">
      <c r="B27351" s="73"/>
      <c r="D27351" s="73"/>
      <c r="P27351" s="73"/>
      <c r="T27351" s="73"/>
      <c r="U27351" s="73"/>
      <c r="V27351" s="73"/>
      <c r="X27351" s="12"/>
    </row>
    <row r="27352" spans="2:24" x14ac:dyDescent="0.3">
      <c r="B27352" s="73"/>
      <c r="D27352" s="73"/>
      <c r="P27352" s="73"/>
      <c r="T27352" s="73"/>
      <c r="U27352" s="73"/>
      <c r="V27352" s="73"/>
      <c r="X27352" s="12"/>
    </row>
    <row r="27353" spans="2:24" x14ac:dyDescent="0.3">
      <c r="B27353" s="73"/>
      <c r="D27353" s="73"/>
      <c r="P27353" s="73"/>
      <c r="T27353" s="73"/>
      <c r="U27353" s="73"/>
      <c r="V27353" s="73"/>
      <c r="X27353" s="12"/>
    </row>
    <row r="27354" spans="2:24" x14ac:dyDescent="0.3">
      <c r="B27354" s="73"/>
      <c r="D27354" s="73"/>
      <c r="P27354" s="73"/>
      <c r="T27354" s="73"/>
      <c r="U27354" s="73"/>
      <c r="V27354" s="73"/>
      <c r="X27354" s="12"/>
    </row>
    <row r="27355" spans="2:24" x14ac:dyDescent="0.3">
      <c r="B27355" s="73"/>
      <c r="D27355" s="73"/>
      <c r="P27355" s="73"/>
      <c r="T27355" s="73"/>
      <c r="U27355" s="73"/>
      <c r="V27355" s="73"/>
      <c r="X27355" s="12"/>
    </row>
    <row r="27356" spans="2:24" x14ac:dyDescent="0.3">
      <c r="B27356" s="73"/>
      <c r="D27356" s="73"/>
      <c r="P27356" s="73"/>
      <c r="T27356" s="73"/>
      <c r="U27356" s="73"/>
      <c r="V27356" s="73"/>
      <c r="X27356" s="12"/>
    </row>
    <row r="27357" spans="2:24" x14ac:dyDescent="0.3">
      <c r="B27357" s="73"/>
      <c r="D27357" s="73"/>
      <c r="P27357" s="73"/>
      <c r="T27357" s="73"/>
      <c r="U27357" s="73"/>
      <c r="V27357" s="73"/>
      <c r="X27357" s="12"/>
    </row>
    <row r="27358" spans="2:24" x14ac:dyDescent="0.3">
      <c r="B27358" s="73"/>
      <c r="D27358" s="73"/>
      <c r="P27358" s="73"/>
      <c r="T27358" s="73"/>
      <c r="U27358" s="73"/>
      <c r="V27358" s="73"/>
      <c r="X27358" s="12"/>
    </row>
    <row r="27359" spans="2:24" x14ac:dyDescent="0.3">
      <c r="B27359" s="73"/>
      <c r="D27359" s="73"/>
      <c r="P27359" s="73"/>
      <c r="T27359" s="73"/>
      <c r="U27359" s="73"/>
      <c r="V27359" s="73"/>
      <c r="X27359" s="12"/>
    </row>
    <row r="27360" spans="2:24" x14ac:dyDescent="0.3">
      <c r="B27360" s="73"/>
      <c r="D27360" s="73"/>
      <c r="P27360" s="73"/>
      <c r="T27360" s="73"/>
      <c r="U27360" s="73"/>
      <c r="V27360" s="73"/>
      <c r="X27360" s="12"/>
    </row>
    <row r="27361" spans="2:24" x14ac:dyDescent="0.3">
      <c r="B27361" s="73"/>
      <c r="D27361" s="73"/>
      <c r="P27361" s="73"/>
      <c r="T27361" s="73"/>
      <c r="U27361" s="73"/>
      <c r="V27361" s="73"/>
      <c r="X27361" s="12"/>
    </row>
    <row r="27362" spans="2:24" x14ac:dyDescent="0.3">
      <c r="B27362" s="73"/>
      <c r="D27362" s="73"/>
      <c r="P27362" s="73"/>
      <c r="T27362" s="73"/>
      <c r="U27362" s="73"/>
      <c r="V27362" s="73"/>
      <c r="X27362" s="12"/>
    </row>
    <row r="27363" spans="2:24" x14ac:dyDescent="0.3">
      <c r="B27363" s="73"/>
      <c r="D27363" s="73"/>
      <c r="P27363" s="73"/>
      <c r="T27363" s="73"/>
      <c r="U27363" s="73"/>
      <c r="V27363" s="73"/>
      <c r="X27363" s="12"/>
    </row>
    <row r="27364" spans="2:24" x14ac:dyDescent="0.3">
      <c r="B27364" s="73"/>
      <c r="D27364" s="73"/>
      <c r="P27364" s="73"/>
      <c r="T27364" s="73"/>
      <c r="U27364" s="73"/>
      <c r="V27364" s="73"/>
      <c r="X27364" s="12"/>
    </row>
    <row r="27365" spans="2:24" x14ac:dyDescent="0.3">
      <c r="B27365" s="73"/>
      <c r="D27365" s="73"/>
      <c r="P27365" s="73"/>
      <c r="T27365" s="73"/>
      <c r="U27365" s="73"/>
      <c r="V27365" s="73"/>
      <c r="X27365" s="12"/>
    </row>
    <row r="27366" spans="2:24" x14ac:dyDescent="0.3">
      <c r="B27366" s="73"/>
      <c r="D27366" s="73"/>
      <c r="P27366" s="73"/>
      <c r="T27366" s="73"/>
      <c r="U27366" s="73"/>
      <c r="V27366" s="73"/>
      <c r="X27366" s="12"/>
    </row>
    <row r="27367" spans="2:24" x14ac:dyDescent="0.3">
      <c r="B27367" s="73"/>
      <c r="D27367" s="73"/>
      <c r="P27367" s="73"/>
      <c r="T27367" s="73"/>
      <c r="U27367" s="73"/>
      <c r="V27367" s="73"/>
      <c r="X27367" s="12"/>
    </row>
    <row r="27368" spans="2:24" x14ac:dyDescent="0.3">
      <c r="B27368" s="73"/>
      <c r="D27368" s="73"/>
      <c r="P27368" s="73"/>
      <c r="T27368" s="73"/>
      <c r="U27368" s="73"/>
      <c r="V27368" s="73"/>
      <c r="X27368" s="12"/>
    </row>
    <row r="27369" spans="2:24" x14ac:dyDescent="0.3">
      <c r="B27369" s="73"/>
      <c r="D27369" s="73"/>
      <c r="P27369" s="73"/>
      <c r="T27369" s="73"/>
      <c r="U27369" s="73"/>
      <c r="V27369" s="73"/>
      <c r="X27369" s="12"/>
    </row>
    <row r="27370" spans="2:24" x14ac:dyDescent="0.3">
      <c r="B27370" s="73"/>
      <c r="D27370" s="73"/>
      <c r="P27370" s="73"/>
      <c r="T27370" s="73"/>
      <c r="U27370" s="73"/>
      <c r="V27370" s="73"/>
      <c r="X27370" s="12"/>
    </row>
    <row r="27371" spans="2:24" x14ac:dyDescent="0.3">
      <c r="B27371" s="73"/>
      <c r="D27371" s="73"/>
      <c r="P27371" s="73"/>
      <c r="T27371" s="73"/>
      <c r="U27371" s="73"/>
      <c r="V27371" s="73"/>
      <c r="X27371" s="12"/>
    </row>
    <row r="27372" spans="2:24" x14ac:dyDescent="0.3">
      <c r="B27372" s="73"/>
      <c r="D27372" s="73"/>
      <c r="P27372" s="73"/>
      <c r="T27372" s="73"/>
      <c r="U27372" s="73"/>
      <c r="V27372" s="73"/>
      <c r="X27372" s="12"/>
    </row>
    <row r="27373" spans="2:24" x14ac:dyDescent="0.3">
      <c r="B27373" s="73"/>
      <c r="D27373" s="73"/>
      <c r="P27373" s="73"/>
      <c r="T27373" s="73"/>
      <c r="U27373" s="73"/>
      <c r="V27373" s="73"/>
      <c r="X27373" s="12"/>
    </row>
    <row r="27374" spans="2:24" x14ac:dyDescent="0.3">
      <c r="B27374" s="73"/>
      <c r="D27374" s="73"/>
      <c r="P27374" s="73"/>
      <c r="T27374" s="73"/>
      <c r="U27374" s="73"/>
      <c r="V27374" s="73"/>
      <c r="X27374" s="12"/>
    </row>
    <row r="27375" spans="2:24" x14ac:dyDescent="0.3">
      <c r="B27375" s="73"/>
      <c r="D27375" s="73"/>
      <c r="P27375" s="73"/>
      <c r="T27375" s="73"/>
      <c r="U27375" s="73"/>
      <c r="V27375" s="73"/>
      <c r="X27375" s="12"/>
    </row>
    <row r="27376" spans="2:24" x14ac:dyDescent="0.3">
      <c r="B27376" s="73"/>
      <c r="D27376" s="73"/>
      <c r="P27376" s="73"/>
      <c r="T27376" s="73"/>
      <c r="U27376" s="73"/>
      <c r="V27376" s="73"/>
      <c r="X27376" s="12"/>
    </row>
    <row r="27377" spans="2:24" x14ac:dyDescent="0.3">
      <c r="B27377" s="73"/>
      <c r="D27377" s="73"/>
      <c r="P27377" s="73"/>
      <c r="T27377" s="73"/>
      <c r="U27377" s="73"/>
      <c r="V27377" s="73"/>
      <c r="X27377" s="12"/>
    </row>
    <row r="27378" spans="2:24" x14ac:dyDescent="0.3">
      <c r="B27378" s="73"/>
      <c r="D27378" s="73"/>
      <c r="P27378" s="73"/>
      <c r="T27378" s="73"/>
      <c r="U27378" s="73"/>
      <c r="V27378" s="73"/>
      <c r="X27378" s="12"/>
    </row>
    <row r="27379" spans="2:24" x14ac:dyDescent="0.3">
      <c r="B27379" s="73"/>
      <c r="D27379" s="73"/>
      <c r="P27379" s="73"/>
      <c r="T27379" s="73"/>
      <c r="U27379" s="73"/>
      <c r="V27379" s="73"/>
      <c r="X27379" s="12"/>
    </row>
    <row r="27380" spans="2:24" x14ac:dyDescent="0.3">
      <c r="B27380" s="73"/>
      <c r="D27380" s="73"/>
      <c r="P27380" s="73"/>
      <c r="T27380" s="73"/>
      <c r="U27380" s="73"/>
      <c r="V27380" s="73"/>
      <c r="X27380" s="12"/>
    </row>
    <row r="27381" spans="2:24" x14ac:dyDescent="0.3">
      <c r="B27381" s="73"/>
      <c r="D27381" s="73"/>
      <c r="P27381" s="73"/>
      <c r="T27381" s="73"/>
      <c r="U27381" s="73"/>
      <c r="V27381" s="73"/>
      <c r="X27381" s="12"/>
    </row>
    <row r="27382" spans="2:24" x14ac:dyDescent="0.3">
      <c r="B27382" s="73"/>
      <c r="D27382" s="73"/>
      <c r="P27382" s="73"/>
      <c r="T27382" s="73"/>
      <c r="U27382" s="73"/>
      <c r="V27382" s="73"/>
      <c r="X27382" s="12"/>
    </row>
    <row r="27383" spans="2:24" x14ac:dyDescent="0.3">
      <c r="B27383" s="73"/>
      <c r="D27383" s="73"/>
      <c r="P27383" s="73"/>
      <c r="T27383" s="73"/>
      <c r="U27383" s="73"/>
      <c r="V27383" s="73"/>
      <c r="X27383" s="12"/>
    </row>
    <row r="27384" spans="2:24" x14ac:dyDescent="0.3">
      <c r="B27384" s="73"/>
      <c r="D27384" s="73"/>
      <c r="P27384" s="73"/>
      <c r="T27384" s="73"/>
      <c r="U27384" s="73"/>
      <c r="V27384" s="73"/>
      <c r="X27384" s="12"/>
    </row>
    <row r="27385" spans="2:24" x14ac:dyDescent="0.3">
      <c r="B27385" s="73"/>
      <c r="D27385" s="73"/>
      <c r="P27385" s="73"/>
      <c r="T27385" s="73"/>
      <c r="U27385" s="73"/>
      <c r="V27385" s="73"/>
      <c r="X27385" s="12"/>
    </row>
    <row r="27386" spans="2:24" x14ac:dyDescent="0.3">
      <c r="B27386" s="73"/>
      <c r="D27386" s="73"/>
      <c r="P27386" s="73"/>
      <c r="T27386" s="73"/>
      <c r="U27386" s="73"/>
      <c r="V27386" s="73"/>
      <c r="X27386" s="12"/>
    </row>
    <row r="27387" spans="2:24" x14ac:dyDescent="0.3">
      <c r="B27387" s="73"/>
      <c r="D27387" s="73"/>
      <c r="P27387" s="73"/>
      <c r="T27387" s="73"/>
      <c r="U27387" s="73"/>
      <c r="V27387" s="73"/>
      <c r="X27387" s="12"/>
    </row>
    <row r="27388" spans="2:24" x14ac:dyDescent="0.3">
      <c r="B27388" s="73"/>
      <c r="D27388" s="73"/>
      <c r="P27388" s="73"/>
      <c r="T27388" s="73"/>
      <c r="U27388" s="73"/>
      <c r="V27388" s="73"/>
      <c r="X27388" s="12"/>
    </row>
    <row r="27389" spans="2:24" x14ac:dyDescent="0.3">
      <c r="B27389" s="73"/>
      <c r="D27389" s="73"/>
      <c r="P27389" s="73"/>
      <c r="T27389" s="73"/>
      <c r="U27389" s="73"/>
      <c r="V27389" s="73"/>
      <c r="X27389" s="12"/>
    </row>
    <row r="27390" spans="2:24" x14ac:dyDescent="0.3">
      <c r="B27390" s="73"/>
      <c r="D27390" s="73"/>
      <c r="P27390" s="73"/>
      <c r="T27390" s="73"/>
      <c r="U27390" s="73"/>
      <c r="V27390" s="73"/>
      <c r="X27390" s="12"/>
    </row>
    <row r="27391" spans="2:24" x14ac:dyDescent="0.3">
      <c r="B27391" s="73"/>
      <c r="D27391" s="73"/>
      <c r="P27391" s="73"/>
      <c r="T27391" s="73"/>
      <c r="U27391" s="73"/>
      <c r="V27391" s="73"/>
      <c r="X27391" s="12"/>
    </row>
    <row r="27392" spans="2:24" x14ac:dyDescent="0.3">
      <c r="B27392" s="73"/>
      <c r="D27392" s="73"/>
      <c r="P27392" s="73"/>
      <c r="T27392" s="73"/>
      <c r="U27392" s="73"/>
      <c r="V27392" s="73"/>
      <c r="X27392" s="12"/>
    </row>
    <row r="27393" spans="2:24" x14ac:dyDescent="0.3">
      <c r="B27393" s="73"/>
      <c r="D27393" s="73"/>
      <c r="P27393" s="73"/>
      <c r="T27393" s="73"/>
      <c r="U27393" s="73"/>
      <c r="V27393" s="73"/>
      <c r="X27393" s="12"/>
    </row>
    <row r="27394" spans="2:24" x14ac:dyDescent="0.3">
      <c r="B27394" s="73"/>
      <c r="D27394" s="73"/>
      <c r="P27394" s="73"/>
      <c r="T27394" s="73"/>
      <c r="U27394" s="73"/>
      <c r="V27394" s="73"/>
      <c r="X27394" s="12"/>
    </row>
    <row r="27395" spans="2:24" x14ac:dyDescent="0.3">
      <c r="B27395" s="73"/>
      <c r="D27395" s="73"/>
      <c r="P27395" s="73"/>
      <c r="T27395" s="73"/>
      <c r="U27395" s="73"/>
      <c r="V27395" s="73"/>
      <c r="X27395" s="12"/>
    </row>
    <row r="27396" spans="2:24" x14ac:dyDescent="0.3">
      <c r="B27396" s="73"/>
      <c r="D27396" s="73"/>
      <c r="P27396" s="73"/>
      <c r="T27396" s="73"/>
      <c r="U27396" s="73"/>
      <c r="V27396" s="73"/>
      <c r="X27396" s="12"/>
    </row>
    <row r="27397" spans="2:24" x14ac:dyDescent="0.3">
      <c r="B27397" s="73"/>
      <c r="D27397" s="73"/>
      <c r="P27397" s="73"/>
      <c r="T27397" s="73"/>
      <c r="U27397" s="73"/>
      <c r="V27397" s="73"/>
      <c r="X27397" s="12"/>
    </row>
    <row r="27398" spans="2:24" x14ac:dyDescent="0.3">
      <c r="B27398" s="73"/>
      <c r="D27398" s="73"/>
      <c r="P27398" s="73"/>
      <c r="T27398" s="73"/>
      <c r="U27398" s="73"/>
      <c r="V27398" s="73"/>
      <c r="X27398" s="12"/>
    </row>
    <row r="27399" spans="2:24" x14ac:dyDescent="0.3">
      <c r="B27399" s="73"/>
      <c r="D27399" s="73"/>
      <c r="P27399" s="73"/>
      <c r="T27399" s="73"/>
      <c r="U27399" s="73"/>
      <c r="V27399" s="73"/>
      <c r="X27399" s="12"/>
    </row>
    <row r="27400" spans="2:24" x14ac:dyDescent="0.3">
      <c r="B27400" s="73"/>
      <c r="D27400" s="73"/>
      <c r="P27400" s="73"/>
      <c r="T27400" s="73"/>
      <c r="U27400" s="73"/>
      <c r="V27400" s="73"/>
      <c r="X27400" s="12"/>
    </row>
    <row r="27401" spans="2:24" x14ac:dyDescent="0.3">
      <c r="B27401" s="73"/>
      <c r="D27401" s="73"/>
      <c r="P27401" s="73"/>
      <c r="T27401" s="73"/>
      <c r="U27401" s="73"/>
      <c r="V27401" s="73"/>
      <c r="X27401" s="12"/>
    </row>
    <row r="27402" spans="2:24" x14ac:dyDescent="0.3">
      <c r="B27402" s="73"/>
      <c r="D27402" s="73"/>
      <c r="P27402" s="73"/>
      <c r="T27402" s="73"/>
      <c r="U27402" s="73"/>
      <c r="V27402" s="73"/>
      <c r="X27402" s="12"/>
    </row>
    <row r="27403" spans="2:24" x14ac:dyDescent="0.3">
      <c r="B27403" s="73"/>
      <c r="D27403" s="73"/>
      <c r="P27403" s="73"/>
      <c r="T27403" s="73"/>
      <c r="U27403" s="73"/>
      <c r="V27403" s="73"/>
      <c r="X27403" s="12"/>
    </row>
    <row r="27404" spans="2:24" x14ac:dyDescent="0.3">
      <c r="B27404" s="73"/>
      <c r="D27404" s="73"/>
      <c r="P27404" s="73"/>
      <c r="T27404" s="73"/>
      <c r="U27404" s="73"/>
      <c r="V27404" s="73"/>
      <c r="X27404" s="12"/>
    </row>
    <row r="27405" spans="2:24" x14ac:dyDescent="0.3">
      <c r="B27405" s="73"/>
      <c r="D27405" s="73"/>
      <c r="P27405" s="73"/>
      <c r="T27405" s="73"/>
      <c r="U27405" s="73"/>
      <c r="V27405" s="73"/>
      <c r="X27405" s="12"/>
    </row>
    <row r="27406" spans="2:24" x14ac:dyDescent="0.3">
      <c r="B27406" s="73"/>
      <c r="D27406" s="73"/>
      <c r="P27406" s="73"/>
      <c r="T27406" s="73"/>
      <c r="U27406" s="73"/>
      <c r="V27406" s="73"/>
      <c r="X27406" s="12"/>
    </row>
    <row r="27407" spans="2:24" x14ac:dyDescent="0.3">
      <c r="B27407" s="73"/>
      <c r="D27407" s="73"/>
      <c r="P27407" s="73"/>
      <c r="T27407" s="73"/>
      <c r="U27407" s="73"/>
      <c r="V27407" s="73"/>
      <c r="X27407" s="12"/>
    </row>
    <row r="27408" spans="2:24" x14ac:dyDescent="0.3">
      <c r="B27408" s="73"/>
      <c r="D27408" s="73"/>
      <c r="P27408" s="73"/>
      <c r="T27408" s="73"/>
      <c r="U27408" s="73"/>
      <c r="V27408" s="73"/>
      <c r="X27408" s="12"/>
    </row>
    <row r="27409" spans="2:24" x14ac:dyDescent="0.3">
      <c r="B27409" s="73"/>
      <c r="D27409" s="73"/>
      <c r="P27409" s="73"/>
      <c r="T27409" s="73"/>
      <c r="U27409" s="73"/>
      <c r="V27409" s="73"/>
      <c r="X27409" s="12"/>
    </row>
    <row r="27410" spans="2:24" x14ac:dyDescent="0.3">
      <c r="B27410" s="73"/>
      <c r="D27410" s="73"/>
      <c r="P27410" s="73"/>
      <c r="T27410" s="73"/>
      <c r="U27410" s="73"/>
      <c r="V27410" s="73"/>
      <c r="X27410" s="12"/>
    </row>
    <row r="27411" spans="2:24" x14ac:dyDescent="0.3">
      <c r="B27411" s="73"/>
      <c r="D27411" s="73"/>
      <c r="P27411" s="73"/>
      <c r="T27411" s="73"/>
      <c r="U27411" s="73"/>
      <c r="V27411" s="73"/>
      <c r="X27411" s="12"/>
    </row>
    <row r="27412" spans="2:24" x14ac:dyDescent="0.3">
      <c r="B27412" s="73"/>
      <c r="D27412" s="73"/>
      <c r="P27412" s="73"/>
      <c r="T27412" s="73"/>
      <c r="U27412" s="73"/>
      <c r="V27412" s="73"/>
      <c r="X27412" s="12"/>
    </row>
    <row r="27413" spans="2:24" x14ac:dyDescent="0.3">
      <c r="B27413" s="73"/>
      <c r="D27413" s="73"/>
      <c r="P27413" s="73"/>
      <c r="T27413" s="73"/>
      <c r="U27413" s="73"/>
      <c r="V27413" s="73"/>
      <c r="X27413" s="12"/>
    </row>
    <row r="27414" spans="2:24" x14ac:dyDescent="0.3">
      <c r="B27414" s="73"/>
      <c r="D27414" s="73"/>
      <c r="P27414" s="73"/>
      <c r="T27414" s="73"/>
      <c r="U27414" s="73"/>
      <c r="V27414" s="73"/>
      <c r="X27414" s="12"/>
    </row>
    <row r="27415" spans="2:24" x14ac:dyDescent="0.3">
      <c r="B27415" s="73"/>
      <c r="D27415" s="73"/>
      <c r="P27415" s="73"/>
      <c r="T27415" s="73"/>
      <c r="U27415" s="73"/>
      <c r="V27415" s="73"/>
      <c r="X27415" s="12"/>
    </row>
    <row r="27416" spans="2:24" x14ac:dyDescent="0.3">
      <c r="B27416" s="73"/>
      <c r="D27416" s="73"/>
      <c r="P27416" s="73"/>
      <c r="T27416" s="73"/>
      <c r="U27416" s="73"/>
      <c r="V27416" s="73"/>
      <c r="X27416" s="12"/>
    </row>
    <row r="27417" spans="2:24" x14ac:dyDescent="0.3">
      <c r="B27417" s="73"/>
      <c r="D27417" s="73"/>
      <c r="P27417" s="73"/>
      <c r="T27417" s="73"/>
      <c r="U27417" s="73"/>
      <c r="V27417" s="73"/>
      <c r="X27417" s="12"/>
    </row>
    <row r="27418" spans="2:24" x14ac:dyDescent="0.3">
      <c r="B27418" s="73"/>
      <c r="D27418" s="73"/>
      <c r="P27418" s="73"/>
      <c r="T27418" s="73"/>
      <c r="U27418" s="73"/>
      <c r="V27418" s="73"/>
      <c r="X27418" s="12"/>
    </row>
    <row r="27419" spans="2:24" x14ac:dyDescent="0.3">
      <c r="B27419" s="73"/>
      <c r="D27419" s="73"/>
      <c r="P27419" s="73"/>
      <c r="T27419" s="73"/>
      <c r="U27419" s="73"/>
      <c r="V27419" s="73"/>
      <c r="X27419" s="12"/>
    </row>
    <row r="27420" spans="2:24" x14ac:dyDescent="0.3">
      <c r="B27420" s="73"/>
      <c r="D27420" s="73"/>
      <c r="P27420" s="73"/>
      <c r="T27420" s="73"/>
      <c r="U27420" s="73"/>
      <c r="V27420" s="73"/>
      <c r="X27420" s="12"/>
    </row>
    <row r="27421" spans="2:24" x14ac:dyDescent="0.3">
      <c r="B27421" s="73"/>
      <c r="D27421" s="73"/>
      <c r="P27421" s="73"/>
      <c r="T27421" s="73"/>
      <c r="U27421" s="73"/>
      <c r="V27421" s="73"/>
      <c r="X27421" s="12"/>
    </row>
    <row r="27422" spans="2:24" x14ac:dyDescent="0.3">
      <c r="B27422" s="73"/>
      <c r="D27422" s="73"/>
      <c r="P27422" s="73"/>
      <c r="T27422" s="73"/>
      <c r="U27422" s="73"/>
      <c r="V27422" s="73"/>
      <c r="X27422" s="12"/>
    </row>
    <row r="27423" spans="2:24" x14ac:dyDescent="0.3">
      <c r="B27423" s="73"/>
      <c r="D27423" s="73"/>
      <c r="P27423" s="73"/>
      <c r="T27423" s="73"/>
      <c r="U27423" s="73"/>
      <c r="V27423" s="73"/>
      <c r="X27423" s="12"/>
    </row>
    <row r="27424" spans="2:24" x14ac:dyDescent="0.3">
      <c r="B27424" s="73"/>
      <c r="D27424" s="73"/>
      <c r="P27424" s="73"/>
      <c r="T27424" s="73"/>
      <c r="U27424" s="73"/>
      <c r="V27424" s="73"/>
      <c r="X27424" s="12"/>
    </row>
    <row r="27425" spans="2:24" x14ac:dyDescent="0.3">
      <c r="B27425" s="73"/>
      <c r="D27425" s="73"/>
      <c r="P27425" s="73"/>
      <c r="T27425" s="73"/>
      <c r="U27425" s="73"/>
      <c r="V27425" s="73"/>
      <c r="X27425" s="12"/>
    </row>
    <row r="27426" spans="2:24" x14ac:dyDescent="0.3">
      <c r="B27426" s="73"/>
      <c r="D27426" s="73"/>
      <c r="P27426" s="73"/>
      <c r="T27426" s="73"/>
      <c r="U27426" s="73"/>
      <c r="V27426" s="73"/>
      <c r="X27426" s="12"/>
    </row>
    <row r="27427" spans="2:24" x14ac:dyDescent="0.3">
      <c r="B27427" s="73"/>
      <c r="D27427" s="73"/>
      <c r="P27427" s="73"/>
      <c r="T27427" s="73"/>
      <c r="U27427" s="73"/>
      <c r="V27427" s="73"/>
      <c r="X27427" s="12"/>
    </row>
    <row r="27428" spans="2:24" x14ac:dyDescent="0.3">
      <c r="B27428" s="73"/>
      <c r="D27428" s="73"/>
      <c r="P27428" s="73"/>
      <c r="T27428" s="73"/>
      <c r="U27428" s="73"/>
      <c r="V27428" s="73"/>
      <c r="X27428" s="12"/>
    </row>
    <row r="27429" spans="2:24" x14ac:dyDescent="0.3">
      <c r="B27429" s="73"/>
      <c r="D27429" s="73"/>
      <c r="P27429" s="73"/>
      <c r="T27429" s="73"/>
      <c r="U27429" s="73"/>
      <c r="V27429" s="73"/>
      <c r="X27429" s="12"/>
    </row>
    <row r="27430" spans="2:24" x14ac:dyDescent="0.3">
      <c r="B27430" s="73"/>
      <c r="D27430" s="73"/>
      <c r="P27430" s="73"/>
      <c r="T27430" s="73"/>
      <c r="U27430" s="73"/>
      <c r="V27430" s="73"/>
      <c r="X27430" s="12"/>
    </row>
    <row r="27431" spans="2:24" x14ac:dyDescent="0.3">
      <c r="B27431" s="73"/>
      <c r="D27431" s="73"/>
      <c r="P27431" s="73"/>
      <c r="T27431" s="73"/>
      <c r="U27431" s="73"/>
      <c r="V27431" s="73"/>
      <c r="X27431" s="12"/>
    </row>
    <row r="27432" spans="2:24" x14ac:dyDescent="0.3">
      <c r="B27432" s="73"/>
      <c r="D27432" s="73"/>
      <c r="P27432" s="73"/>
      <c r="T27432" s="73"/>
      <c r="U27432" s="73"/>
      <c r="V27432" s="73"/>
      <c r="X27432" s="12"/>
    </row>
    <row r="27433" spans="2:24" x14ac:dyDescent="0.3">
      <c r="B27433" s="73"/>
      <c r="D27433" s="73"/>
      <c r="P27433" s="73"/>
      <c r="T27433" s="73"/>
      <c r="U27433" s="73"/>
      <c r="V27433" s="73"/>
      <c r="X27433" s="12"/>
    </row>
    <row r="27434" spans="2:24" x14ac:dyDescent="0.3">
      <c r="B27434" s="73"/>
      <c r="D27434" s="73"/>
      <c r="P27434" s="73"/>
      <c r="T27434" s="73"/>
      <c r="U27434" s="73"/>
      <c r="V27434" s="73"/>
      <c r="X27434" s="12"/>
    </row>
    <row r="27435" spans="2:24" x14ac:dyDescent="0.3">
      <c r="B27435" s="73"/>
      <c r="D27435" s="73"/>
      <c r="P27435" s="73"/>
      <c r="T27435" s="73"/>
      <c r="U27435" s="73"/>
      <c r="V27435" s="73"/>
      <c r="X27435" s="12"/>
    </row>
    <row r="27436" spans="2:24" x14ac:dyDescent="0.3">
      <c r="B27436" s="73"/>
      <c r="D27436" s="73"/>
      <c r="P27436" s="73"/>
      <c r="T27436" s="73"/>
      <c r="U27436" s="73"/>
      <c r="V27436" s="73"/>
      <c r="X27436" s="12"/>
    </row>
    <row r="27437" spans="2:24" x14ac:dyDescent="0.3">
      <c r="B27437" s="73"/>
      <c r="D27437" s="73"/>
      <c r="P27437" s="73"/>
      <c r="T27437" s="73"/>
      <c r="U27437" s="73"/>
      <c r="V27437" s="73"/>
      <c r="X27437" s="12"/>
    </row>
    <row r="27438" spans="2:24" x14ac:dyDescent="0.3">
      <c r="B27438" s="73"/>
      <c r="D27438" s="73"/>
      <c r="P27438" s="73"/>
      <c r="T27438" s="73"/>
      <c r="U27438" s="73"/>
      <c r="V27438" s="73"/>
      <c r="X27438" s="12"/>
    </row>
    <row r="27439" spans="2:24" x14ac:dyDescent="0.3">
      <c r="B27439" s="73"/>
      <c r="D27439" s="73"/>
      <c r="P27439" s="73"/>
      <c r="T27439" s="73"/>
      <c r="U27439" s="73"/>
      <c r="V27439" s="73"/>
      <c r="X27439" s="12"/>
    </row>
    <row r="27440" spans="2:24" x14ac:dyDescent="0.3">
      <c r="B27440" s="73"/>
      <c r="D27440" s="73"/>
      <c r="P27440" s="73"/>
      <c r="T27440" s="73"/>
      <c r="U27440" s="73"/>
      <c r="V27440" s="73"/>
      <c r="X27440" s="12"/>
    </row>
    <row r="27441" spans="2:24" x14ac:dyDescent="0.3">
      <c r="B27441" s="73"/>
      <c r="D27441" s="73"/>
      <c r="P27441" s="73"/>
      <c r="T27441" s="73"/>
      <c r="U27441" s="73"/>
      <c r="V27441" s="73"/>
      <c r="X27441" s="12"/>
    </row>
    <row r="27442" spans="2:24" x14ac:dyDescent="0.3">
      <c r="B27442" s="73"/>
      <c r="D27442" s="73"/>
      <c r="P27442" s="73"/>
      <c r="T27442" s="73"/>
      <c r="U27442" s="73"/>
      <c r="V27442" s="73"/>
      <c r="X27442" s="12"/>
    </row>
    <row r="27443" spans="2:24" x14ac:dyDescent="0.3">
      <c r="B27443" s="73"/>
      <c r="D27443" s="73"/>
      <c r="P27443" s="73"/>
      <c r="T27443" s="73"/>
      <c r="U27443" s="73"/>
      <c r="V27443" s="73"/>
      <c r="X27443" s="12"/>
    </row>
    <row r="27444" spans="2:24" x14ac:dyDescent="0.3">
      <c r="B27444" s="73"/>
      <c r="D27444" s="73"/>
      <c r="P27444" s="73"/>
      <c r="T27444" s="73"/>
      <c r="U27444" s="73"/>
      <c r="V27444" s="73"/>
      <c r="X27444" s="12"/>
    </row>
    <row r="27445" spans="2:24" x14ac:dyDescent="0.3">
      <c r="B27445" s="73"/>
      <c r="D27445" s="73"/>
      <c r="P27445" s="73"/>
      <c r="T27445" s="73"/>
      <c r="U27445" s="73"/>
      <c r="V27445" s="73"/>
      <c r="X27445" s="12"/>
    </row>
    <row r="27446" spans="2:24" x14ac:dyDescent="0.3">
      <c r="B27446" s="73"/>
      <c r="D27446" s="73"/>
      <c r="P27446" s="73"/>
      <c r="T27446" s="73"/>
      <c r="U27446" s="73"/>
      <c r="V27446" s="73"/>
      <c r="X27446" s="12"/>
    </row>
    <row r="27447" spans="2:24" x14ac:dyDescent="0.3">
      <c r="B27447" s="73"/>
      <c r="D27447" s="73"/>
      <c r="P27447" s="73"/>
      <c r="T27447" s="73"/>
      <c r="U27447" s="73"/>
      <c r="V27447" s="73"/>
      <c r="X27447" s="12"/>
    </row>
    <row r="27448" spans="2:24" x14ac:dyDescent="0.3">
      <c r="B27448" s="73"/>
      <c r="D27448" s="73"/>
      <c r="P27448" s="73"/>
      <c r="T27448" s="73"/>
      <c r="U27448" s="73"/>
      <c r="V27448" s="73"/>
      <c r="X27448" s="12"/>
    </row>
    <row r="27449" spans="2:24" x14ac:dyDescent="0.3">
      <c r="B27449" s="73"/>
      <c r="D27449" s="73"/>
      <c r="P27449" s="73"/>
      <c r="T27449" s="73"/>
      <c r="U27449" s="73"/>
      <c r="V27449" s="73"/>
      <c r="X27449" s="12"/>
    </row>
    <row r="27450" spans="2:24" x14ac:dyDescent="0.3">
      <c r="B27450" s="73"/>
      <c r="D27450" s="73"/>
      <c r="P27450" s="73"/>
      <c r="T27450" s="73"/>
      <c r="U27450" s="73"/>
      <c r="V27450" s="73"/>
      <c r="X27450" s="12"/>
    </row>
    <row r="27451" spans="2:24" x14ac:dyDescent="0.3">
      <c r="B27451" s="73"/>
      <c r="D27451" s="73"/>
      <c r="P27451" s="73"/>
      <c r="T27451" s="73"/>
      <c r="U27451" s="73"/>
      <c r="V27451" s="73"/>
      <c r="X27451" s="12"/>
    </row>
    <row r="27452" spans="2:24" x14ac:dyDescent="0.3">
      <c r="B27452" s="73"/>
      <c r="D27452" s="73"/>
      <c r="P27452" s="73"/>
      <c r="T27452" s="73"/>
      <c r="U27452" s="73"/>
      <c r="V27452" s="73"/>
      <c r="X27452" s="12"/>
    </row>
    <row r="27453" spans="2:24" x14ac:dyDescent="0.3">
      <c r="B27453" s="73"/>
      <c r="D27453" s="73"/>
      <c r="P27453" s="73"/>
      <c r="T27453" s="73"/>
      <c r="U27453" s="73"/>
      <c r="V27453" s="73"/>
      <c r="X27453" s="12"/>
    </row>
    <row r="27454" spans="2:24" x14ac:dyDescent="0.3">
      <c r="B27454" s="73"/>
      <c r="D27454" s="73"/>
      <c r="P27454" s="73"/>
      <c r="T27454" s="73"/>
      <c r="U27454" s="73"/>
      <c r="V27454" s="73"/>
      <c r="X27454" s="12"/>
    </row>
    <row r="27455" spans="2:24" x14ac:dyDescent="0.3">
      <c r="B27455" s="73"/>
      <c r="D27455" s="73"/>
      <c r="P27455" s="73"/>
      <c r="T27455" s="73"/>
      <c r="U27455" s="73"/>
      <c r="V27455" s="73"/>
      <c r="X27455" s="12"/>
    </row>
    <row r="27456" spans="2:24" x14ac:dyDescent="0.3">
      <c r="B27456" s="73"/>
      <c r="D27456" s="73"/>
      <c r="P27456" s="73"/>
      <c r="T27456" s="73"/>
      <c r="U27456" s="73"/>
      <c r="V27456" s="73"/>
      <c r="X27456" s="12"/>
    </row>
    <row r="27457" spans="2:24" x14ac:dyDescent="0.3">
      <c r="B27457" s="73"/>
      <c r="D27457" s="73"/>
      <c r="P27457" s="73"/>
      <c r="T27457" s="73"/>
      <c r="U27457" s="73"/>
      <c r="V27457" s="73"/>
      <c r="X27457" s="12"/>
    </row>
    <row r="27458" spans="2:24" x14ac:dyDescent="0.3">
      <c r="B27458" s="73"/>
      <c r="D27458" s="73"/>
      <c r="P27458" s="73"/>
      <c r="T27458" s="73"/>
      <c r="U27458" s="73"/>
      <c r="V27458" s="73"/>
      <c r="X27458" s="12"/>
    </row>
    <row r="27459" spans="2:24" x14ac:dyDescent="0.3">
      <c r="B27459" s="73"/>
      <c r="D27459" s="73"/>
      <c r="P27459" s="73"/>
      <c r="T27459" s="73"/>
      <c r="U27459" s="73"/>
      <c r="V27459" s="73"/>
      <c r="X27459" s="12"/>
    </row>
    <row r="27460" spans="2:24" x14ac:dyDescent="0.3">
      <c r="B27460" s="73"/>
      <c r="D27460" s="73"/>
      <c r="P27460" s="73"/>
      <c r="T27460" s="73"/>
      <c r="U27460" s="73"/>
      <c r="V27460" s="73"/>
      <c r="X27460" s="12"/>
    </row>
    <row r="27461" spans="2:24" x14ac:dyDescent="0.3">
      <c r="B27461" s="73"/>
      <c r="D27461" s="73"/>
      <c r="P27461" s="73"/>
      <c r="T27461" s="73"/>
      <c r="U27461" s="73"/>
      <c r="V27461" s="73"/>
      <c r="X27461" s="12"/>
    </row>
    <row r="27462" spans="2:24" x14ac:dyDescent="0.3">
      <c r="B27462" s="73"/>
      <c r="D27462" s="73"/>
      <c r="P27462" s="73"/>
      <c r="T27462" s="73"/>
      <c r="U27462" s="73"/>
      <c r="V27462" s="73"/>
      <c r="X27462" s="12"/>
    </row>
    <row r="27463" spans="2:24" x14ac:dyDescent="0.3">
      <c r="B27463" s="73"/>
      <c r="D27463" s="73"/>
      <c r="P27463" s="73"/>
      <c r="T27463" s="73"/>
      <c r="U27463" s="73"/>
      <c r="V27463" s="73"/>
      <c r="X27463" s="12"/>
    </row>
    <row r="27464" spans="2:24" x14ac:dyDescent="0.3">
      <c r="B27464" s="73"/>
      <c r="D27464" s="73"/>
      <c r="P27464" s="73"/>
      <c r="T27464" s="73"/>
      <c r="U27464" s="73"/>
      <c r="V27464" s="73"/>
      <c r="X27464" s="12"/>
    </row>
    <row r="27465" spans="2:24" x14ac:dyDescent="0.3">
      <c r="B27465" s="73"/>
      <c r="D27465" s="73"/>
      <c r="P27465" s="73"/>
      <c r="T27465" s="73"/>
      <c r="U27465" s="73"/>
      <c r="V27465" s="73"/>
      <c r="X27465" s="12"/>
    </row>
    <row r="27466" spans="2:24" x14ac:dyDescent="0.3">
      <c r="B27466" s="73"/>
      <c r="D27466" s="73"/>
      <c r="P27466" s="73"/>
      <c r="T27466" s="73"/>
      <c r="U27466" s="73"/>
      <c r="V27466" s="73"/>
      <c r="X27466" s="12"/>
    </row>
    <row r="27467" spans="2:24" x14ac:dyDescent="0.3">
      <c r="B27467" s="73"/>
      <c r="D27467" s="73"/>
      <c r="P27467" s="73"/>
      <c r="T27467" s="73"/>
      <c r="U27467" s="73"/>
      <c r="V27467" s="73"/>
      <c r="X27467" s="12"/>
    </row>
    <row r="27468" spans="2:24" x14ac:dyDescent="0.3">
      <c r="B27468" s="73"/>
      <c r="D27468" s="73"/>
      <c r="P27468" s="73"/>
      <c r="T27468" s="73"/>
      <c r="U27468" s="73"/>
      <c r="V27468" s="73"/>
      <c r="X27468" s="12"/>
    </row>
    <row r="27469" spans="2:24" x14ac:dyDescent="0.3">
      <c r="B27469" s="73"/>
      <c r="D27469" s="73"/>
      <c r="P27469" s="73"/>
      <c r="T27469" s="73"/>
      <c r="U27469" s="73"/>
      <c r="V27469" s="73"/>
      <c r="X27469" s="12"/>
    </row>
    <row r="27470" spans="2:24" x14ac:dyDescent="0.3">
      <c r="B27470" s="73"/>
      <c r="D27470" s="73"/>
      <c r="P27470" s="73"/>
      <c r="T27470" s="73"/>
      <c r="U27470" s="73"/>
      <c r="V27470" s="73"/>
      <c r="X27470" s="12"/>
    </row>
    <row r="27471" spans="2:24" x14ac:dyDescent="0.3">
      <c r="B27471" s="73"/>
      <c r="D27471" s="73"/>
      <c r="P27471" s="73"/>
      <c r="T27471" s="73"/>
      <c r="U27471" s="73"/>
      <c r="V27471" s="73"/>
      <c r="X27471" s="12"/>
    </row>
    <row r="27472" spans="2:24" x14ac:dyDescent="0.3">
      <c r="B27472" s="73"/>
      <c r="D27472" s="73"/>
      <c r="P27472" s="73"/>
      <c r="T27472" s="73"/>
      <c r="U27472" s="73"/>
      <c r="V27472" s="73"/>
      <c r="X27472" s="12"/>
    </row>
    <row r="27473" spans="2:24" x14ac:dyDescent="0.3">
      <c r="B27473" s="73"/>
      <c r="D27473" s="73"/>
      <c r="P27473" s="73"/>
      <c r="T27473" s="73"/>
      <c r="U27473" s="73"/>
      <c r="V27473" s="73"/>
      <c r="X27473" s="12"/>
    </row>
    <row r="27474" spans="2:24" x14ac:dyDescent="0.3">
      <c r="B27474" s="73"/>
      <c r="D27474" s="73"/>
      <c r="P27474" s="73"/>
      <c r="T27474" s="73"/>
      <c r="U27474" s="73"/>
      <c r="V27474" s="73"/>
      <c r="X27474" s="12"/>
    </row>
    <row r="27475" spans="2:24" x14ac:dyDescent="0.3">
      <c r="B27475" s="73"/>
      <c r="D27475" s="73"/>
      <c r="P27475" s="73"/>
      <c r="T27475" s="73"/>
      <c r="U27475" s="73"/>
      <c r="V27475" s="73"/>
      <c r="X27475" s="12"/>
    </row>
    <row r="27476" spans="2:24" x14ac:dyDescent="0.3">
      <c r="B27476" s="73"/>
      <c r="D27476" s="73"/>
      <c r="P27476" s="73"/>
      <c r="T27476" s="73"/>
      <c r="U27476" s="73"/>
      <c r="V27476" s="73"/>
      <c r="X27476" s="12"/>
    </row>
    <row r="27477" spans="2:24" x14ac:dyDescent="0.3">
      <c r="B27477" s="73"/>
      <c r="D27477" s="73"/>
      <c r="P27477" s="73"/>
      <c r="T27477" s="73"/>
      <c r="U27477" s="73"/>
      <c r="V27477" s="73"/>
      <c r="X27477" s="12"/>
    </row>
    <row r="27478" spans="2:24" x14ac:dyDescent="0.3">
      <c r="B27478" s="73"/>
      <c r="D27478" s="73"/>
      <c r="P27478" s="73"/>
      <c r="T27478" s="73"/>
      <c r="U27478" s="73"/>
      <c r="V27478" s="73"/>
      <c r="X27478" s="12"/>
    </row>
    <row r="27479" spans="2:24" x14ac:dyDescent="0.3">
      <c r="B27479" s="73"/>
      <c r="D27479" s="73"/>
      <c r="P27479" s="73"/>
      <c r="T27479" s="73"/>
      <c r="U27479" s="73"/>
      <c r="V27479" s="73"/>
      <c r="X27479" s="12"/>
    </row>
    <row r="27480" spans="2:24" x14ac:dyDescent="0.3">
      <c r="B27480" s="73"/>
      <c r="D27480" s="73"/>
      <c r="P27480" s="73"/>
      <c r="T27480" s="73"/>
      <c r="U27480" s="73"/>
      <c r="V27480" s="73"/>
      <c r="X27480" s="12"/>
    </row>
    <row r="27481" spans="2:24" x14ac:dyDescent="0.3">
      <c r="B27481" s="73"/>
      <c r="D27481" s="73"/>
      <c r="P27481" s="73"/>
      <c r="T27481" s="73"/>
      <c r="U27481" s="73"/>
      <c r="V27481" s="73"/>
      <c r="X27481" s="12"/>
    </row>
    <row r="27482" spans="2:24" x14ac:dyDescent="0.3">
      <c r="B27482" s="73"/>
      <c r="D27482" s="73"/>
      <c r="P27482" s="73"/>
      <c r="T27482" s="73"/>
      <c r="U27482" s="73"/>
      <c r="V27482" s="73"/>
      <c r="X27482" s="12"/>
    </row>
    <row r="27483" spans="2:24" x14ac:dyDescent="0.3">
      <c r="B27483" s="73"/>
      <c r="D27483" s="73"/>
      <c r="P27483" s="73"/>
      <c r="T27483" s="73"/>
      <c r="U27483" s="73"/>
      <c r="V27483" s="73"/>
      <c r="X27483" s="12"/>
    </row>
    <row r="27484" spans="2:24" x14ac:dyDescent="0.3">
      <c r="B27484" s="73"/>
      <c r="D27484" s="73"/>
      <c r="P27484" s="73"/>
      <c r="T27484" s="73"/>
      <c r="U27484" s="73"/>
      <c r="V27484" s="73"/>
      <c r="X27484" s="12"/>
    </row>
    <row r="27485" spans="2:24" x14ac:dyDescent="0.3">
      <c r="B27485" s="73"/>
      <c r="D27485" s="73"/>
      <c r="P27485" s="73"/>
      <c r="T27485" s="73"/>
      <c r="U27485" s="73"/>
      <c r="V27485" s="73"/>
      <c r="X27485" s="12"/>
    </row>
    <row r="27486" spans="2:24" x14ac:dyDescent="0.3">
      <c r="B27486" s="73"/>
      <c r="D27486" s="73"/>
      <c r="P27486" s="73"/>
      <c r="T27486" s="73"/>
      <c r="U27486" s="73"/>
      <c r="V27486" s="73"/>
      <c r="X27486" s="12"/>
    </row>
    <row r="27487" spans="2:24" x14ac:dyDescent="0.3">
      <c r="B27487" s="73"/>
      <c r="D27487" s="73"/>
      <c r="P27487" s="73"/>
      <c r="T27487" s="73"/>
      <c r="U27487" s="73"/>
      <c r="V27487" s="73"/>
      <c r="X27487" s="12"/>
    </row>
    <row r="27488" spans="2:24" x14ac:dyDescent="0.3">
      <c r="B27488" s="73"/>
      <c r="D27488" s="73"/>
      <c r="P27488" s="73"/>
      <c r="T27488" s="73"/>
      <c r="U27488" s="73"/>
      <c r="V27488" s="73"/>
      <c r="X27488" s="12"/>
    </row>
    <row r="27489" spans="2:24" x14ac:dyDescent="0.3">
      <c r="B27489" s="73"/>
      <c r="D27489" s="73"/>
      <c r="P27489" s="73"/>
      <c r="T27489" s="73"/>
      <c r="U27489" s="73"/>
      <c r="V27489" s="73"/>
      <c r="X27489" s="12"/>
    </row>
    <row r="27490" spans="2:24" x14ac:dyDescent="0.3">
      <c r="B27490" s="73"/>
      <c r="D27490" s="73"/>
      <c r="P27490" s="73"/>
      <c r="T27490" s="73"/>
      <c r="U27490" s="73"/>
      <c r="V27490" s="73"/>
      <c r="X27490" s="12"/>
    </row>
    <row r="27491" spans="2:24" x14ac:dyDescent="0.3">
      <c r="B27491" s="73"/>
      <c r="D27491" s="73"/>
      <c r="P27491" s="73"/>
      <c r="T27491" s="73"/>
      <c r="U27491" s="73"/>
      <c r="V27491" s="73"/>
      <c r="X27491" s="12"/>
    </row>
    <row r="27492" spans="2:24" x14ac:dyDescent="0.3">
      <c r="B27492" s="73"/>
      <c r="D27492" s="73"/>
      <c r="P27492" s="73"/>
      <c r="T27492" s="73"/>
      <c r="U27492" s="73"/>
      <c r="V27492" s="73"/>
      <c r="X27492" s="12"/>
    </row>
    <row r="27493" spans="2:24" x14ac:dyDescent="0.3">
      <c r="B27493" s="73"/>
      <c r="D27493" s="73"/>
      <c r="P27493" s="73"/>
      <c r="T27493" s="73"/>
      <c r="U27493" s="73"/>
      <c r="V27493" s="73"/>
      <c r="X27493" s="12"/>
    </row>
    <row r="27494" spans="2:24" x14ac:dyDescent="0.3">
      <c r="B27494" s="73"/>
      <c r="D27494" s="73"/>
      <c r="P27494" s="73"/>
      <c r="T27494" s="73"/>
      <c r="U27494" s="73"/>
      <c r="V27494" s="73"/>
      <c r="X27494" s="12"/>
    </row>
    <row r="27495" spans="2:24" x14ac:dyDescent="0.3">
      <c r="B27495" s="73"/>
      <c r="D27495" s="73"/>
      <c r="P27495" s="73"/>
      <c r="T27495" s="73"/>
      <c r="U27495" s="73"/>
      <c r="V27495" s="73"/>
      <c r="X27495" s="12"/>
    </row>
    <row r="27496" spans="2:24" x14ac:dyDescent="0.3">
      <c r="B27496" s="73"/>
      <c r="D27496" s="73"/>
      <c r="P27496" s="73"/>
      <c r="T27496" s="73"/>
      <c r="U27496" s="73"/>
      <c r="V27496" s="73"/>
      <c r="X27496" s="12"/>
    </row>
    <row r="27497" spans="2:24" x14ac:dyDescent="0.3">
      <c r="B27497" s="73"/>
      <c r="D27497" s="73"/>
      <c r="P27497" s="73"/>
      <c r="T27497" s="73"/>
      <c r="U27497" s="73"/>
      <c r="V27497" s="73"/>
      <c r="X27497" s="12"/>
    </row>
    <row r="27498" spans="2:24" x14ac:dyDescent="0.3">
      <c r="B27498" s="73"/>
      <c r="D27498" s="73"/>
      <c r="P27498" s="73"/>
      <c r="T27498" s="73"/>
      <c r="U27498" s="73"/>
      <c r="V27498" s="73"/>
      <c r="X27498" s="12"/>
    </row>
    <row r="27499" spans="2:24" x14ac:dyDescent="0.3">
      <c r="B27499" s="73"/>
      <c r="D27499" s="73"/>
      <c r="P27499" s="73"/>
      <c r="T27499" s="73"/>
      <c r="U27499" s="73"/>
      <c r="V27499" s="73"/>
      <c r="X27499" s="12"/>
    </row>
    <row r="27500" spans="2:24" x14ac:dyDescent="0.3">
      <c r="B27500" s="73"/>
      <c r="D27500" s="73"/>
      <c r="P27500" s="73"/>
      <c r="T27500" s="73"/>
      <c r="U27500" s="73"/>
      <c r="V27500" s="73"/>
      <c r="X27500" s="12"/>
    </row>
    <row r="27501" spans="2:24" x14ac:dyDescent="0.3">
      <c r="B27501" s="73"/>
      <c r="D27501" s="73"/>
      <c r="P27501" s="73"/>
      <c r="T27501" s="73"/>
      <c r="U27501" s="73"/>
      <c r="V27501" s="73"/>
      <c r="X27501" s="12"/>
    </row>
    <row r="27502" spans="2:24" x14ac:dyDescent="0.3">
      <c r="B27502" s="73"/>
      <c r="D27502" s="73"/>
      <c r="P27502" s="73"/>
      <c r="T27502" s="73"/>
      <c r="U27502" s="73"/>
      <c r="V27502" s="73"/>
      <c r="X27502" s="12"/>
    </row>
    <row r="27503" spans="2:24" x14ac:dyDescent="0.3">
      <c r="B27503" s="73"/>
      <c r="D27503" s="73"/>
      <c r="P27503" s="73"/>
      <c r="T27503" s="73"/>
      <c r="U27503" s="73"/>
      <c r="V27503" s="73"/>
      <c r="X27503" s="12"/>
    </row>
    <row r="27504" spans="2:24" x14ac:dyDescent="0.3">
      <c r="B27504" s="73"/>
      <c r="D27504" s="73"/>
      <c r="P27504" s="73"/>
      <c r="T27504" s="73"/>
      <c r="U27504" s="73"/>
      <c r="V27504" s="73"/>
      <c r="X27504" s="12"/>
    </row>
    <row r="27505" spans="2:24" x14ac:dyDescent="0.3">
      <c r="B27505" s="73"/>
      <c r="D27505" s="73"/>
      <c r="P27505" s="73"/>
      <c r="T27505" s="73"/>
      <c r="U27505" s="73"/>
      <c r="V27505" s="73"/>
      <c r="X27505" s="12"/>
    </row>
    <row r="27506" spans="2:24" x14ac:dyDescent="0.3">
      <c r="B27506" s="73"/>
      <c r="D27506" s="73"/>
      <c r="P27506" s="73"/>
      <c r="T27506" s="73"/>
      <c r="U27506" s="73"/>
      <c r="V27506" s="73"/>
      <c r="X27506" s="12"/>
    </row>
    <row r="27507" spans="2:24" x14ac:dyDescent="0.3">
      <c r="B27507" s="73"/>
      <c r="D27507" s="73"/>
      <c r="P27507" s="73"/>
      <c r="T27507" s="73"/>
      <c r="U27507" s="73"/>
      <c r="V27507" s="73"/>
      <c r="X27507" s="12"/>
    </row>
    <row r="27508" spans="2:24" x14ac:dyDescent="0.3">
      <c r="B27508" s="73"/>
      <c r="D27508" s="73"/>
      <c r="P27508" s="73"/>
      <c r="T27508" s="73"/>
      <c r="U27508" s="73"/>
      <c r="V27508" s="73"/>
      <c r="X27508" s="12"/>
    </row>
    <row r="27509" spans="2:24" x14ac:dyDescent="0.3">
      <c r="B27509" s="73"/>
      <c r="D27509" s="73"/>
      <c r="P27509" s="73"/>
      <c r="T27509" s="73"/>
      <c r="U27509" s="73"/>
      <c r="V27509" s="73"/>
      <c r="X27509" s="12"/>
    </row>
    <row r="27510" spans="2:24" x14ac:dyDescent="0.3">
      <c r="B27510" s="73"/>
      <c r="D27510" s="73"/>
      <c r="P27510" s="73"/>
      <c r="T27510" s="73"/>
      <c r="U27510" s="73"/>
      <c r="V27510" s="73"/>
      <c r="X27510" s="12"/>
    </row>
    <row r="27511" spans="2:24" x14ac:dyDescent="0.3">
      <c r="B27511" s="73"/>
      <c r="D27511" s="73"/>
      <c r="P27511" s="73"/>
      <c r="T27511" s="73"/>
      <c r="U27511" s="73"/>
      <c r="V27511" s="73"/>
      <c r="X27511" s="12"/>
    </row>
    <row r="27512" spans="2:24" x14ac:dyDescent="0.3">
      <c r="B27512" s="73"/>
      <c r="D27512" s="73"/>
      <c r="P27512" s="73"/>
      <c r="T27512" s="73"/>
      <c r="U27512" s="73"/>
      <c r="V27512" s="73"/>
      <c r="X27512" s="12"/>
    </row>
    <row r="27513" spans="2:24" x14ac:dyDescent="0.3">
      <c r="B27513" s="73"/>
      <c r="D27513" s="73"/>
      <c r="P27513" s="73"/>
      <c r="T27513" s="73"/>
      <c r="U27513" s="73"/>
      <c r="V27513" s="73"/>
      <c r="X27513" s="12"/>
    </row>
    <row r="27514" spans="2:24" x14ac:dyDescent="0.3">
      <c r="B27514" s="73"/>
      <c r="D27514" s="73"/>
      <c r="P27514" s="73"/>
      <c r="T27514" s="73"/>
      <c r="U27514" s="73"/>
      <c r="V27514" s="73"/>
      <c r="X27514" s="12"/>
    </row>
    <row r="27515" spans="2:24" x14ac:dyDescent="0.3">
      <c r="B27515" s="73"/>
      <c r="D27515" s="73"/>
      <c r="P27515" s="73"/>
      <c r="T27515" s="73"/>
      <c r="U27515" s="73"/>
      <c r="V27515" s="73"/>
      <c r="X27515" s="12"/>
    </row>
    <row r="27516" spans="2:24" x14ac:dyDescent="0.3">
      <c r="B27516" s="73"/>
      <c r="D27516" s="73"/>
      <c r="P27516" s="73"/>
      <c r="T27516" s="73"/>
      <c r="U27516" s="73"/>
      <c r="V27516" s="73"/>
      <c r="X27516" s="12"/>
    </row>
    <row r="27517" spans="2:24" x14ac:dyDescent="0.3">
      <c r="B27517" s="73"/>
      <c r="D27517" s="73"/>
      <c r="P27517" s="73"/>
      <c r="T27517" s="73"/>
      <c r="U27517" s="73"/>
      <c r="V27517" s="73"/>
      <c r="X27517" s="12"/>
    </row>
    <row r="27518" spans="2:24" x14ac:dyDescent="0.3">
      <c r="B27518" s="73"/>
      <c r="D27518" s="73"/>
      <c r="P27518" s="73"/>
      <c r="T27518" s="73"/>
      <c r="U27518" s="73"/>
      <c r="V27518" s="73"/>
      <c r="X27518" s="12"/>
    </row>
    <row r="27519" spans="2:24" x14ac:dyDescent="0.3">
      <c r="B27519" s="73"/>
      <c r="D27519" s="73"/>
      <c r="P27519" s="73"/>
      <c r="T27519" s="73"/>
      <c r="U27519" s="73"/>
      <c r="V27519" s="73"/>
      <c r="X27519" s="12"/>
    </row>
    <row r="27520" spans="2:24" x14ac:dyDescent="0.3">
      <c r="B27520" s="73"/>
      <c r="D27520" s="73"/>
      <c r="P27520" s="73"/>
      <c r="T27520" s="73"/>
      <c r="U27520" s="73"/>
      <c r="V27520" s="73"/>
      <c r="X27520" s="12"/>
    </row>
    <row r="27521" spans="2:24" x14ac:dyDescent="0.3">
      <c r="B27521" s="73"/>
      <c r="D27521" s="73"/>
      <c r="P27521" s="73"/>
      <c r="T27521" s="73"/>
      <c r="U27521" s="73"/>
      <c r="V27521" s="73"/>
      <c r="X27521" s="12"/>
    </row>
    <row r="27522" spans="2:24" x14ac:dyDescent="0.3">
      <c r="B27522" s="73"/>
      <c r="D27522" s="73"/>
      <c r="P27522" s="73"/>
      <c r="T27522" s="73"/>
      <c r="U27522" s="73"/>
      <c r="V27522" s="73"/>
      <c r="X27522" s="12"/>
    </row>
    <row r="27523" spans="2:24" x14ac:dyDescent="0.3">
      <c r="B27523" s="73"/>
      <c r="D27523" s="73"/>
      <c r="P27523" s="73"/>
      <c r="T27523" s="73"/>
      <c r="U27523" s="73"/>
      <c r="V27523" s="73"/>
      <c r="X27523" s="12"/>
    </row>
    <row r="27524" spans="2:24" x14ac:dyDescent="0.3">
      <c r="B27524" s="73"/>
      <c r="D27524" s="73"/>
      <c r="P27524" s="73"/>
      <c r="T27524" s="73"/>
      <c r="U27524" s="73"/>
      <c r="V27524" s="73"/>
      <c r="X27524" s="12"/>
    </row>
    <row r="27525" spans="2:24" x14ac:dyDescent="0.3">
      <c r="B27525" s="73"/>
      <c r="D27525" s="73"/>
      <c r="P27525" s="73"/>
      <c r="T27525" s="73"/>
      <c r="U27525" s="73"/>
      <c r="V27525" s="73"/>
      <c r="X27525" s="12"/>
    </row>
    <row r="27526" spans="2:24" x14ac:dyDescent="0.3">
      <c r="B27526" s="73"/>
      <c r="D27526" s="73"/>
      <c r="P27526" s="73"/>
      <c r="T27526" s="73"/>
      <c r="U27526" s="73"/>
      <c r="V27526" s="73"/>
      <c r="X27526" s="12"/>
    </row>
    <row r="27527" spans="2:24" x14ac:dyDescent="0.3">
      <c r="B27527" s="73"/>
      <c r="D27527" s="73"/>
      <c r="P27527" s="73"/>
      <c r="T27527" s="73"/>
      <c r="U27527" s="73"/>
      <c r="V27527" s="73"/>
      <c r="X27527" s="12"/>
    </row>
    <row r="27528" spans="2:24" x14ac:dyDescent="0.3">
      <c r="B27528" s="73"/>
      <c r="D27528" s="73"/>
      <c r="P27528" s="73"/>
      <c r="T27528" s="73"/>
      <c r="U27528" s="73"/>
      <c r="V27528" s="73"/>
      <c r="X27528" s="12"/>
    </row>
    <row r="27529" spans="2:24" x14ac:dyDescent="0.3">
      <c r="B27529" s="73"/>
      <c r="D27529" s="73"/>
      <c r="P27529" s="73"/>
      <c r="T27529" s="73"/>
      <c r="U27529" s="73"/>
      <c r="V27529" s="73"/>
      <c r="X27529" s="12"/>
    </row>
    <row r="27530" spans="2:24" x14ac:dyDescent="0.3">
      <c r="B27530" s="73"/>
      <c r="D27530" s="73"/>
      <c r="P27530" s="73"/>
      <c r="T27530" s="73"/>
      <c r="U27530" s="73"/>
      <c r="V27530" s="73"/>
      <c r="X27530" s="12"/>
    </row>
    <row r="27531" spans="2:24" x14ac:dyDescent="0.3">
      <c r="B27531" s="73"/>
      <c r="D27531" s="73"/>
      <c r="P27531" s="73"/>
      <c r="T27531" s="73"/>
      <c r="U27531" s="73"/>
      <c r="V27531" s="73"/>
      <c r="X27531" s="12"/>
    </row>
    <row r="27532" spans="2:24" x14ac:dyDescent="0.3">
      <c r="B27532" s="73"/>
      <c r="D27532" s="73"/>
      <c r="P27532" s="73"/>
      <c r="T27532" s="73"/>
      <c r="U27532" s="73"/>
      <c r="V27532" s="73"/>
      <c r="X27532" s="12"/>
    </row>
    <row r="27533" spans="2:24" x14ac:dyDescent="0.3">
      <c r="B27533" s="73"/>
      <c r="D27533" s="73"/>
      <c r="P27533" s="73"/>
      <c r="T27533" s="73"/>
      <c r="U27533" s="73"/>
      <c r="V27533" s="73"/>
      <c r="X27533" s="12"/>
    </row>
    <row r="27534" spans="2:24" x14ac:dyDescent="0.3">
      <c r="B27534" s="73"/>
      <c r="D27534" s="73"/>
      <c r="P27534" s="73"/>
      <c r="T27534" s="73"/>
      <c r="U27534" s="73"/>
      <c r="V27534" s="73"/>
      <c r="X27534" s="12"/>
    </row>
    <row r="27535" spans="2:24" x14ac:dyDescent="0.3">
      <c r="B27535" s="73"/>
      <c r="D27535" s="73"/>
      <c r="P27535" s="73"/>
      <c r="T27535" s="73"/>
      <c r="U27535" s="73"/>
      <c r="V27535" s="73"/>
      <c r="X27535" s="12"/>
    </row>
    <row r="27536" spans="2:24" x14ac:dyDescent="0.3">
      <c r="B27536" s="73"/>
      <c r="D27536" s="73"/>
      <c r="P27536" s="73"/>
      <c r="T27536" s="73"/>
      <c r="U27536" s="73"/>
      <c r="V27536" s="73"/>
      <c r="X27536" s="12"/>
    </row>
    <row r="27537" spans="2:24" x14ac:dyDescent="0.3">
      <c r="B27537" s="73"/>
      <c r="D27537" s="73"/>
      <c r="P27537" s="73"/>
      <c r="T27537" s="73"/>
      <c r="U27537" s="73"/>
      <c r="V27537" s="73"/>
      <c r="X27537" s="12"/>
    </row>
    <row r="27538" spans="2:24" x14ac:dyDescent="0.3">
      <c r="B27538" s="73"/>
      <c r="D27538" s="73"/>
      <c r="P27538" s="73"/>
      <c r="T27538" s="73"/>
      <c r="U27538" s="73"/>
      <c r="V27538" s="73"/>
      <c r="X27538" s="12"/>
    </row>
    <row r="27539" spans="2:24" x14ac:dyDescent="0.3">
      <c r="B27539" s="73"/>
      <c r="D27539" s="73"/>
      <c r="P27539" s="73"/>
      <c r="T27539" s="73"/>
      <c r="U27539" s="73"/>
      <c r="V27539" s="73"/>
      <c r="X27539" s="12"/>
    </row>
    <row r="27540" spans="2:24" x14ac:dyDescent="0.3">
      <c r="B27540" s="73"/>
      <c r="D27540" s="73"/>
      <c r="P27540" s="73"/>
      <c r="T27540" s="73"/>
      <c r="U27540" s="73"/>
      <c r="V27540" s="73"/>
      <c r="X27540" s="12"/>
    </row>
    <row r="27541" spans="2:24" x14ac:dyDescent="0.3">
      <c r="B27541" s="73"/>
      <c r="D27541" s="73"/>
      <c r="P27541" s="73"/>
      <c r="T27541" s="73"/>
      <c r="U27541" s="73"/>
      <c r="V27541" s="73"/>
      <c r="X27541" s="12"/>
    </row>
    <row r="27542" spans="2:24" x14ac:dyDescent="0.3">
      <c r="B27542" s="73"/>
      <c r="D27542" s="73"/>
      <c r="P27542" s="73"/>
      <c r="T27542" s="73"/>
      <c r="U27542" s="73"/>
      <c r="V27542" s="73"/>
      <c r="X27542" s="12"/>
    </row>
    <row r="27543" spans="2:24" x14ac:dyDescent="0.3">
      <c r="B27543" s="73"/>
      <c r="D27543" s="73"/>
      <c r="P27543" s="73"/>
      <c r="T27543" s="73"/>
      <c r="U27543" s="73"/>
      <c r="V27543" s="73"/>
      <c r="X27543" s="12"/>
    </row>
    <row r="27544" spans="2:24" x14ac:dyDescent="0.3">
      <c r="B27544" s="73"/>
      <c r="D27544" s="73"/>
      <c r="P27544" s="73"/>
      <c r="T27544" s="73"/>
      <c r="U27544" s="73"/>
      <c r="V27544" s="73"/>
      <c r="X27544" s="12"/>
    </row>
    <row r="27545" spans="2:24" x14ac:dyDescent="0.3">
      <c r="B27545" s="73"/>
      <c r="D27545" s="73"/>
      <c r="P27545" s="73"/>
      <c r="T27545" s="73"/>
      <c r="U27545" s="73"/>
      <c r="V27545" s="73"/>
      <c r="X27545" s="12"/>
    </row>
    <row r="27546" spans="2:24" x14ac:dyDescent="0.3">
      <c r="B27546" s="73"/>
      <c r="D27546" s="73"/>
      <c r="P27546" s="73"/>
      <c r="T27546" s="73"/>
      <c r="U27546" s="73"/>
      <c r="V27546" s="73"/>
      <c r="X27546" s="12"/>
    </row>
    <row r="27547" spans="2:24" x14ac:dyDescent="0.3">
      <c r="B27547" s="73"/>
      <c r="D27547" s="73"/>
      <c r="P27547" s="73"/>
      <c r="T27547" s="73"/>
      <c r="U27547" s="73"/>
      <c r="V27547" s="73"/>
      <c r="X27547" s="12"/>
    </row>
    <row r="27548" spans="2:24" x14ac:dyDescent="0.3">
      <c r="B27548" s="73"/>
      <c r="D27548" s="73"/>
      <c r="P27548" s="73"/>
      <c r="T27548" s="73"/>
      <c r="U27548" s="73"/>
      <c r="V27548" s="73"/>
      <c r="X27548" s="12"/>
    </row>
    <row r="27549" spans="2:24" x14ac:dyDescent="0.3">
      <c r="B27549" s="73"/>
      <c r="D27549" s="73"/>
      <c r="P27549" s="73"/>
      <c r="T27549" s="73"/>
      <c r="U27549" s="73"/>
      <c r="V27549" s="73"/>
      <c r="X27549" s="12"/>
    </row>
    <row r="27550" spans="2:24" x14ac:dyDescent="0.3">
      <c r="B27550" s="73"/>
      <c r="D27550" s="73"/>
      <c r="P27550" s="73"/>
      <c r="T27550" s="73"/>
      <c r="U27550" s="73"/>
      <c r="V27550" s="73"/>
      <c r="X27550" s="12"/>
    </row>
    <row r="27551" spans="2:24" x14ac:dyDescent="0.3">
      <c r="B27551" s="73"/>
      <c r="D27551" s="73"/>
      <c r="P27551" s="73"/>
      <c r="T27551" s="73"/>
      <c r="U27551" s="73"/>
      <c r="V27551" s="73"/>
      <c r="X27551" s="12"/>
    </row>
    <row r="27552" spans="2:24" x14ac:dyDescent="0.3">
      <c r="B27552" s="73"/>
      <c r="D27552" s="73"/>
      <c r="P27552" s="73"/>
      <c r="T27552" s="73"/>
      <c r="U27552" s="73"/>
      <c r="V27552" s="73"/>
      <c r="X27552" s="12"/>
    </row>
    <row r="27553" spans="2:24" x14ac:dyDescent="0.3">
      <c r="B27553" s="73"/>
      <c r="D27553" s="73"/>
      <c r="P27553" s="73"/>
      <c r="T27553" s="73"/>
      <c r="U27553" s="73"/>
      <c r="V27553" s="73"/>
      <c r="X27553" s="12"/>
    </row>
    <row r="27554" spans="2:24" x14ac:dyDescent="0.3">
      <c r="B27554" s="73"/>
      <c r="D27554" s="73"/>
      <c r="P27554" s="73"/>
      <c r="T27554" s="73"/>
      <c r="U27554" s="73"/>
      <c r="V27554" s="73"/>
      <c r="X27554" s="12"/>
    </row>
    <row r="27555" spans="2:24" x14ac:dyDescent="0.3">
      <c r="B27555" s="73"/>
      <c r="D27555" s="73"/>
      <c r="P27555" s="73"/>
      <c r="T27555" s="73"/>
      <c r="U27555" s="73"/>
      <c r="V27555" s="73"/>
      <c r="X27555" s="12"/>
    </row>
    <row r="27556" spans="2:24" x14ac:dyDescent="0.3">
      <c r="B27556" s="73"/>
      <c r="D27556" s="73"/>
      <c r="P27556" s="73"/>
      <c r="T27556" s="73"/>
      <c r="U27556" s="73"/>
      <c r="V27556" s="73"/>
      <c r="X27556" s="12"/>
    </row>
    <row r="27557" spans="2:24" x14ac:dyDescent="0.3">
      <c r="B27557" s="73"/>
      <c r="D27557" s="73"/>
      <c r="P27557" s="73"/>
      <c r="T27557" s="73"/>
      <c r="U27557" s="73"/>
      <c r="V27557" s="73"/>
      <c r="X27557" s="12"/>
    </row>
    <row r="27558" spans="2:24" x14ac:dyDescent="0.3">
      <c r="B27558" s="73"/>
      <c r="D27558" s="73"/>
      <c r="P27558" s="73"/>
      <c r="T27558" s="73"/>
      <c r="U27558" s="73"/>
      <c r="V27558" s="73"/>
      <c r="X27558" s="12"/>
    </row>
    <row r="27559" spans="2:24" x14ac:dyDescent="0.3">
      <c r="B27559" s="73"/>
      <c r="D27559" s="73"/>
      <c r="P27559" s="73"/>
      <c r="T27559" s="73"/>
      <c r="U27559" s="73"/>
      <c r="V27559" s="73"/>
      <c r="X27559" s="12"/>
    </row>
    <row r="27560" spans="2:24" x14ac:dyDescent="0.3">
      <c r="B27560" s="73"/>
      <c r="D27560" s="73"/>
      <c r="P27560" s="73"/>
      <c r="T27560" s="73"/>
      <c r="U27560" s="73"/>
      <c r="V27560" s="73"/>
      <c r="X27560" s="12"/>
    </row>
    <row r="27561" spans="2:24" x14ac:dyDescent="0.3">
      <c r="B27561" s="73"/>
      <c r="D27561" s="73"/>
      <c r="P27561" s="73"/>
      <c r="T27561" s="73"/>
      <c r="U27561" s="73"/>
      <c r="V27561" s="73"/>
      <c r="X27561" s="12"/>
    </row>
    <row r="27562" spans="2:24" x14ac:dyDescent="0.3">
      <c r="B27562" s="73"/>
      <c r="D27562" s="73"/>
      <c r="P27562" s="73"/>
      <c r="T27562" s="73"/>
      <c r="U27562" s="73"/>
      <c r="V27562" s="73"/>
      <c r="X27562" s="12"/>
    </row>
    <row r="27563" spans="2:24" x14ac:dyDescent="0.3">
      <c r="B27563" s="73"/>
      <c r="D27563" s="73"/>
      <c r="P27563" s="73"/>
      <c r="T27563" s="73"/>
      <c r="U27563" s="73"/>
      <c r="V27563" s="73"/>
      <c r="X27563" s="12"/>
    </row>
    <row r="27564" spans="2:24" x14ac:dyDescent="0.3">
      <c r="B27564" s="73"/>
      <c r="D27564" s="73"/>
      <c r="P27564" s="73"/>
      <c r="T27564" s="73"/>
      <c r="U27564" s="73"/>
      <c r="V27564" s="73"/>
      <c r="X27564" s="12"/>
    </row>
    <row r="27565" spans="2:24" x14ac:dyDescent="0.3">
      <c r="B27565" s="73"/>
      <c r="D27565" s="73"/>
      <c r="P27565" s="73"/>
      <c r="T27565" s="73"/>
      <c r="U27565" s="73"/>
      <c r="V27565" s="73"/>
      <c r="X27565" s="12"/>
    </row>
    <row r="27566" spans="2:24" x14ac:dyDescent="0.3">
      <c r="B27566" s="73"/>
      <c r="D27566" s="73"/>
      <c r="P27566" s="73"/>
      <c r="T27566" s="73"/>
      <c r="U27566" s="73"/>
      <c r="V27566" s="73"/>
      <c r="X27566" s="12"/>
    </row>
    <row r="27567" spans="2:24" x14ac:dyDescent="0.3">
      <c r="B27567" s="73"/>
      <c r="D27567" s="73"/>
      <c r="P27567" s="73"/>
      <c r="T27567" s="73"/>
      <c r="U27567" s="73"/>
      <c r="V27567" s="73"/>
      <c r="X27567" s="12"/>
    </row>
    <row r="27568" spans="2:24" x14ac:dyDescent="0.3">
      <c r="B27568" s="73"/>
      <c r="D27568" s="73"/>
      <c r="P27568" s="73"/>
      <c r="T27568" s="73"/>
      <c r="U27568" s="73"/>
      <c r="V27568" s="73"/>
      <c r="X27568" s="12"/>
    </row>
    <row r="27569" spans="2:24" x14ac:dyDescent="0.3">
      <c r="B27569" s="73"/>
      <c r="D27569" s="73"/>
      <c r="P27569" s="73"/>
      <c r="T27569" s="73"/>
      <c r="U27569" s="73"/>
      <c r="V27569" s="73"/>
      <c r="X27569" s="12"/>
    </row>
    <row r="27570" spans="2:24" x14ac:dyDescent="0.3">
      <c r="B27570" s="73"/>
      <c r="D27570" s="73"/>
      <c r="P27570" s="73"/>
      <c r="T27570" s="73"/>
      <c r="U27570" s="73"/>
      <c r="V27570" s="73"/>
      <c r="X27570" s="12"/>
    </row>
    <row r="27571" spans="2:24" x14ac:dyDescent="0.3">
      <c r="B27571" s="73"/>
      <c r="D27571" s="73"/>
      <c r="P27571" s="73"/>
      <c r="T27571" s="73"/>
      <c r="U27571" s="73"/>
      <c r="V27571" s="73"/>
      <c r="X27571" s="12"/>
    </row>
    <row r="27572" spans="2:24" x14ac:dyDescent="0.3">
      <c r="B27572" s="73"/>
      <c r="D27572" s="73"/>
      <c r="P27572" s="73"/>
      <c r="T27572" s="73"/>
      <c r="U27572" s="73"/>
      <c r="V27572" s="73"/>
      <c r="X27572" s="12"/>
    </row>
    <row r="27573" spans="2:24" x14ac:dyDescent="0.3">
      <c r="B27573" s="73"/>
      <c r="D27573" s="73"/>
      <c r="P27573" s="73"/>
      <c r="T27573" s="73"/>
      <c r="U27573" s="73"/>
      <c r="V27573" s="73"/>
      <c r="X27573" s="12"/>
    </row>
    <row r="27574" spans="2:24" x14ac:dyDescent="0.3">
      <c r="B27574" s="73"/>
      <c r="D27574" s="73"/>
      <c r="P27574" s="73"/>
      <c r="T27574" s="73"/>
      <c r="U27574" s="73"/>
      <c r="V27574" s="73"/>
      <c r="X27574" s="12"/>
    </row>
    <row r="27575" spans="2:24" x14ac:dyDescent="0.3">
      <c r="B27575" s="73"/>
      <c r="D27575" s="73"/>
      <c r="P27575" s="73"/>
      <c r="T27575" s="73"/>
      <c r="U27575" s="73"/>
      <c r="V27575" s="73"/>
      <c r="X27575" s="12"/>
    </row>
    <row r="27576" spans="2:24" x14ac:dyDescent="0.3">
      <c r="B27576" s="73"/>
      <c r="D27576" s="73"/>
      <c r="P27576" s="73"/>
      <c r="T27576" s="73"/>
      <c r="U27576" s="73"/>
      <c r="V27576" s="73"/>
      <c r="X27576" s="12"/>
    </row>
    <row r="27577" spans="2:24" x14ac:dyDescent="0.3">
      <c r="B27577" s="73"/>
      <c r="D27577" s="73"/>
      <c r="P27577" s="73"/>
      <c r="T27577" s="73"/>
      <c r="U27577" s="73"/>
      <c r="V27577" s="73"/>
      <c r="X27577" s="12"/>
    </row>
    <row r="27578" spans="2:24" x14ac:dyDescent="0.3">
      <c r="B27578" s="73"/>
      <c r="D27578" s="73"/>
      <c r="P27578" s="73"/>
      <c r="T27578" s="73"/>
      <c r="U27578" s="73"/>
      <c r="V27578" s="73"/>
      <c r="X27578" s="12"/>
    </row>
    <row r="27579" spans="2:24" x14ac:dyDescent="0.3">
      <c r="B27579" s="73"/>
      <c r="D27579" s="73"/>
      <c r="P27579" s="73"/>
      <c r="T27579" s="73"/>
      <c r="U27579" s="73"/>
      <c r="V27579" s="73"/>
      <c r="X27579" s="12"/>
    </row>
    <row r="27580" spans="2:24" x14ac:dyDescent="0.3">
      <c r="B27580" s="73"/>
      <c r="D27580" s="73"/>
      <c r="P27580" s="73"/>
      <c r="T27580" s="73"/>
      <c r="U27580" s="73"/>
      <c r="V27580" s="73"/>
      <c r="X27580" s="12"/>
    </row>
    <row r="27581" spans="2:24" x14ac:dyDescent="0.3">
      <c r="B27581" s="73"/>
      <c r="D27581" s="73"/>
      <c r="P27581" s="73"/>
      <c r="T27581" s="73"/>
      <c r="U27581" s="73"/>
      <c r="V27581" s="73"/>
      <c r="X27581" s="12"/>
    </row>
    <row r="27582" spans="2:24" x14ac:dyDescent="0.3">
      <c r="B27582" s="73"/>
      <c r="D27582" s="73"/>
      <c r="P27582" s="73"/>
      <c r="T27582" s="73"/>
      <c r="U27582" s="73"/>
      <c r="V27582" s="73"/>
      <c r="X27582" s="12"/>
    </row>
    <row r="27583" spans="2:24" x14ac:dyDescent="0.3">
      <c r="B27583" s="73"/>
      <c r="D27583" s="73"/>
      <c r="P27583" s="73"/>
      <c r="T27583" s="73"/>
      <c r="U27583" s="73"/>
      <c r="V27583" s="73"/>
      <c r="X27583" s="12"/>
    </row>
    <row r="27584" spans="2:24" x14ac:dyDescent="0.3">
      <c r="B27584" s="73"/>
      <c r="D27584" s="73"/>
      <c r="P27584" s="73"/>
      <c r="T27584" s="73"/>
      <c r="U27584" s="73"/>
      <c r="V27584" s="73"/>
      <c r="X27584" s="12"/>
    </row>
    <row r="27585" spans="2:24" x14ac:dyDescent="0.3">
      <c r="B27585" s="73"/>
      <c r="D27585" s="73"/>
      <c r="P27585" s="73"/>
      <c r="T27585" s="73"/>
      <c r="U27585" s="73"/>
      <c r="V27585" s="73"/>
      <c r="X27585" s="12"/>
    </row>
    <row r="27586" spans="2:24" x14ac:dyDescent="0.3">
      <c r="B27586" s="73"/>
      <c r="D27586" s="73"/>
      <c r="P27586" s="73"/>
      <c r="T27586" s="73"/>
      <c r="U27586" s="73"/>
      <c r="V27586" s="73"/>
      <c r="X27586" s="12"/>
    </row>
    <row r="27587" spans="2:24" x14ac:dyDescent="0.3">
      <c r="B27587" s="73"/>
      <c r="D27587" s="73"/>
      <c r="P27587" s="73"/>
      <c r="T27587" s="73"/>
      <c r="U27587" s="73"/>
      <c r="V27587" s="73"/>
      <c r="X27587" s="12"/>
    </row>
    <row r="27588" spans="2:24" x14ac:dyDescent="0.3">
      <c r="B27588" s="73"/>
      <c r="D27588" s="73"/>
      <c r="P27588" s="73"/>
      <c r="T27588" s="73"/>
      <c r="U27588" s="73"/>
      <c r="V27588" s="73"/>
      <c r="X27588" s="12"/>
    </row>
    <row r="27589" spans="2:24" x14ac:dyDescent="0.3">
      <c r="B27589" s="73"/>
      <c r="D27589" s="73"/>
      <c r="P27589" s="73"/>
      <c r="T27589" s="73"/>
      <c r="U27589" s="73"/>
      <c r="V27589" s="73"/>
      <c r="X27589" s="12"/>
    </row>
    <row r="27590" spans="2:24" x14ac:dyDescent="0.3">
      <c r="B27590" s="73"/>
      <c r="D27590" s="73"/>
      <c r="P27590" s="73"/>
      <c r="T27590" s="73"/>
      <c r="U27590" s="73"/>
      <c r="V27590" s="73"/>
      <c r="X27590" s="12"/>
    </row>
    <row r="27591" spans="2:24" x14ac:dyDescent="0.3">
      <c r="B27591" s="73"/>
      <c r="D27591" s="73"/>
      <c r="P27591" s="73"/>
      <c r="T27591" s="73"/>
      <c r="U27591" s="73"/>
      <c r="V27591" s="73"/>
      <c r="X27591" s="12"/>
    </row>
    <row r="27592" spans="2:24" x14ac:dyDescent="0.3">
      <c r="B27592" s="73"/>
      <c r="D27592" s="73"/>
      <c r="P27592" s="73"/>
      <c r="T27592" s="73"/>
      <c r="U27592" s="73"/>
      <c r="V27592" s="73"/>
      <c r="X27592" s="12"/>
    </row>
    <row r="27593" spans="2:24" x14ac:dyDescent="0.3">
      <c r="B27593" s="73"/>
      <c r="D27593" s="73"/>
      <c r="P27593" s="73"/>
      <c r="T27593" s="73"/>
      <c r="U27593" s="73"/>
      <c r="V27593" s="73"/>
      <c r="X27593" s="12"/>
    </row>
    <row r="27594" spans="2:24" x14ac:dyDescent="0.3">
      <c r="B27594" s="73"/>
      <c r="D27594" s="73"/>
      <c r="P27594" s="73"/>
      <c r="T27594" s="73"/>
      <c r="U27594" s="73"/>
      <c r="V27594" s="73"/>
      <c r="X27594" s="12"/>
    </row>
    <row r="27595" spans="2:24" x14ac:dyDescent="0.3">
      <c r="B27595" s="73"/>
      <c r="D27595" s="73"/>
      <c r="P27595" s="73"/>
      <c r="T27595" s="73"/>
      <c r="U27595" s="73"/>
      <c r="V27595" s="73"/>
      <c r="X27595" s="12"/>
    </row>
    <row r="27596" spans="2:24" x14ac:dyDescent="0.3">
      <c r="B27596" s="73"/>
      <c r="D27596" s="73"/>
      <c r="P27596" s="73"/>
      <c r="T27596" s="73"/>
      <c r="U27596" s="73"/>
      <c r="V27596" s="73"/>
      <c r="X27596" s="12"/>
    </row>
    <row r="27597" spans="2:24" x14ac:dyDescent="0.3">
      <c r="B27597" s="73"/>
      <c r="D27597" s="73"/>
      <c r="P27597" s="73"/>
      <c r="T27597" s="73"/>
      <c r="U27597" s="73"/>
      <c r="V27597" s="73"/>
      <c r="X27597" s="12"/>
    </row>
    <row r="27598" spans="2:24" x14ac:dyDescent="0.3">
      <c r="B27598" s="73"/>
      <c r="D27598" s="73"/>
      <c r="P27598" s="73"/>
      <c r="T27598" s="73"/>
      <c r="U27598" s="73"/>
      <c r="V27598" s="73"/>
      <c r="X27598" s="12"/>
    </row>
    <row r="27599" spans="2:24" x14ac:dyDescent="0.3">
      <c r="B27599" s="73"/>
      <c r="D27599" s="73"/>
      <c r="P27599" s="73"/>
      <c r="T27599" s="73"/>
      <c r="U27599" s="73"/>
      <c r="V27599" s="73"/>
      <c r="X27599" s="12"/>
    </row>
    <row r="27600" spans="2:24" x14ac:dyDescent="0.3">
      <c r="B27600" s="73"/>
      <c r="D27600" s="73"/>
      <c r="P27600" s="73"/>
      <c r="T27600" s="73"/>
      <c r="U27600" s="73"/>
      <c r="V27600" s="73"/>
      <c r="X27600" s="12"/>
    </row>
    <row r="27601" spans="2:24" x14ac:dyDescent="0.3">
      <c r="B27601" s="73"/>
      <c r="D27601" s="73"/>
      <c r="P27601" s="73"/>
      <c r="T27601" s="73"/>
      <c r="U27601" s="73"/>
      <c r="V27601" s="73"/>
      <c r="X27601" s="12"/>
    </row>
    <row r="27602" spans="2:24" x14ac:dyDescent="0.3">
      <c r="B27602" s="73"/>
      <c r="D27602" s="73"/>
      <c r="P27602" s="73"/>
      <c r="T27602" s="73"/>
      <c r="U27602" s="73"/>
      <c r="V27602" s="73"/>
      <c r="X27602" s="12"/>
    </row>
    <row r="27603" spans="2:24" x14ac:dyDescent="0.3">
      <c r="B27603" s="73"/>
      <c r="D27603" s="73"/>
      <c r="P27603" s="73"/>
      <c r="T27603" s="73"/>
      <c r="U27603" s="73"/>
      <c r="V27603" s="73"/>
      <c r="X27603" s="12"/>
    </row>
    <row r="27604" spans="2:24" x14ac:dyDescent="0.3">
      <c r="B27604" s="73"/>
      <c r="D27604" s="73"/>
      <c r="P27604" s="73"/>
      <c r="T27604" s="73"/>
      <c r="U27604" s="73"/>
      <c r="V27604" s="73"/>
      <c r="X27604" s="12"/>
    </row>
    <row r="27605" spans="2:24" x14ac:dyDescent="0.3">
      <c r="B27605" s="73"/>
      <c r="D27605" s="73"/>
      <c r="P27605" s="73"/>
      <c r="T27605" s="73"/>
      <c r="U27605" s="73"/>
      <c r="V27605" s="73"/>
      <c r="X27605" s="12"/>
    </row>
    <row r="27606" spans="2:24" x14ac:dyDescent="0.3">
      <c r="B27606" s="73"/>
      <c r="D27606" s="73"/>
      <c r="P27606" s="73"/>
      <c r="T27606" s="73"/>
      <c r="U27606" s="73"/>
      <c r="V27606" s="73"/>
      <c r="X27606" s="12"/>
    </row>
    <row r="27607" spans="2:24" x14ac:dyDescent="0.3">
      <c r="B27607" s="73"/>
      <c r="D27607" s="73"/>
      <c r="P27607" s="73"/>
      <c r="T27607" s="73"/>
      <c r="U27607" s="73"/>
      <c r="V27607" s="73"/>
      <c r="X27607" s="12"/>
    </row>
    <row r="27608" spans="2:24" x14ac:dyDescent="0.3">
      <c r="B27608" s="73"/>
      <c r="D27608" s="73"/>
      <c r="P27608" s="73"/>
      <c r="T27608" s="73"/>
      <c r="U27608" s="73"/>
      <c r="V27608" s="73"/>
      <c r="X27608" s="12"/>
    </row>
    <row r="27609" spans="2:24" x14ac:dyDescent="0.3">
      <c r="B27609" s="73"/>
      <c r="D27609" s="73"/>
      <c r="P27609" s="73"/>
      <c r="T27609" s="73"/>
      <c r="U27609" s="73"/>
      <c r="V27609" s="73"/>
      <c r="X27609" s="12"/>
    </row>
    <row r="27610" spans="2:24" x14ac:dyDescent="0.3">
      <c r="B27610" s="73"/>
      <c r="D27610" s="73"/>
      <c r="P27610" s="73"/>
      <c r="T27610" s="73"/>
      <c r="U27610" s="73"/>
      <c r="V27610" s="73"/>
      <c r="X27610" s="12"/>
    </row>
    <row r="27611" spans="2:24" x14ac:dyDescent="0.3">
      <c r="B27611" s="73"/>
      <c r="D27611" s="73"/>
      <c r="P27611" s="73"/>
      <c r="T27611" s="73"/>
      <c r="U27611" s="73"/>
      <c r="V27611" s="73"/>
      <c r="X27611" s="12"/>
    </row>
    <row r="27612" spans="2:24" x14ac:dyDescent="0.3">
      <c r="B27612" s="73"/>
      <c r="D27612" s="73"/>
      <c r="P27612" s="73"/>
      <c r="T27612" s="73"/>
      <c r="U27612" s="73"/>
      <c r="V27612" s="73"/>
      <c r="X27612" s="12"/>
    </row>
    <row r="27613" spans="2:24" x14ac:dyDescent="0.3">
      <c r="B27613" s="73"/>
      <c r="D27613" s="73"/>
      <c r="P27613" s="73"/>
      <c r="T27613" s="73"/>
      <c r="U27613" s="73"/>
      <c r="V27613" s="73"/>
      <c r="X27613" s="12"/>
    </row>
    <row r="27614" spans="2:24" x14ac:dyDescent="0.3">
      <c r="B27614" s="73"/>
      <c r="D27614" s="73"/>
      <c r="P27614" s="73"/>
      <c r="T27614" s="73"/>
      <c r="U27614" s="73"/>
      <c r="V27614" s="73"/>
      <c r="X27614" s="12"/>
    </row>
    <row r="27615" spans="2:24" x14ac:dyDescent="0.3">
      <c r="B27615" s="73"/>
      <c r="D27615" s="73"/>
      <c r="P27615" s="73"/>
      <c r="T27615" s="73"/>
      <c r="U27615" s="73"/>
      <c r="V27615" s="73"/>
      <c r="X27615" s="12"/>
    </row>
    <row r="27616" spans="2:24" x14ac:dyDescent="0.3">
      <c r="B27616" s="73"/>
      <c r="D27616" s="73"/>
      <c r="P27616" s="73"/>
      <c r="T27616" s="73"/>
      <c r="U27616" s="73"/>
      <c r="V27616" s="73"/>
      <c r="X27616" s="12"/>
    </row>
    <row r="27617" spans="2:24" x14ac:dyDescent="0.3">
      <c r="B27617" s="73"/>
      <c r="D27617" s="73"/>
      <c r="P27617" s="73"/>
      <c r="T27617" s="73"/>
      <c r="U27617" s="73"/>
      <c r="V27617" s="73"/>
      <c r="X27617" s="12"/>
    </row>
    <row r="27618" spans="2:24" x14ac:dyDescent="0.3">
      <c r="B27618" s="73"/>
      <c r="D27618" s="73"/>
      <c r="P27618" s="73"/>
      <c r="T27618" s="73"/>
      <c r="U27618" s="73"/>
      <c r="V27618" s="73"/>
      <c r="X27618" s="12"/>
    </row>
    <row r="27619" spans="2:24" x14ac:dyDescent="0.3">
      <c r="B27619" s="73"/>
      <c r="D27619" s="73"/>
      <c r="P27619" s="73"/>
      <c r="T27619" s="73"/>
      <c r="U27619" s="73"/>
      <c r="V27619" s="73"/>
      <c r="X27619" s="12"/>
    </row>
    <row r="27620" spans="2:24" x14ac:dyDescent="0.3">
      <c r="B27620" s="73"/>
      <c r="D27620" s="73"/>
      <c r="P27620" s="73"/>
      <c r="T27620" s="73"/>
      <c r="U27620" s="73"/>
      <c r="V27620" s="73"/>
      <c r="X27620" s="12"/>
    </row>
    <row r="27621" spans="2:24" x14ac:dyDescent="0.3">
      <c r="B27621" s="73"/>
      <c r="D27621" s="73"/>
      <c r="P27621" s="73"/>
      <c r="T27621" s="73"/>
      <c r="U27621" s="73"/>
      <c r="V27621" s="73"/>
      <c r="X27621" s="12"/>
    </row>
    <row r="27622" spans="2:24" x14ac:dyDescent="0.3">
      <c r="B27622" s="73"/>
      <c r="D27622" s="73"/>
      <c r="P27622" s="73"/>
      <c r="T27622" s="73"/>
      <c r="U27622" s="73"/>
      <c r="V27622" s="73"/>
      <c r="X27622" s="12"/>
    </row>
    <row r="27623" spans="2:24" x14ac:dyDescent="0.3">
      <c r="B27623" s="73"/>
      <c r="D27623" s="73"/>
      <c r="P27623" s="73"/>
      <c r="T27623" s="73"/>
      <c r="U27623" s="73"/>
      <c r="V27623" s="73"/>
      <c r="X27623" s="12"/>
    </row>
    <row r="27624" spans="2:24" x14ac:dyDescent="0.3">
      <c r="B27624" s="73"/>
      <c r="D27624" s="73"/>
      <c r="P27624" s="73"/>
      <c r="T27624" s="73"/>
      <c r="U27624" s="73"/>
      <c r="V27624" s="73"/>
      <c r="X27624" s="12"/>
    </row>
    <row r="27625" spans="2:24" x14ac:dyDescent="0.3">
      <c r="B27625" s="73"/>
      <c r="D27625" s="73"/>
      <c r="P27625" s="73"/>
      <c r="T27625" s="73"/>
      <c r="U27625" s="73"/>
      <c r="V27625" s="73"/>
      <c r="X27625" s="12"/>
    </row>
    <row r="27626" spans="2:24" x14ac:dyDescent="0.3">
      <c r="B27626" s="73"/>
      <c r="D27626" s="73"/>
      <c r="P27626" s="73"/>
      <c r="T27626" s="73"/>
      <c r="U27626" s="73"/>
      <c r="V27626" s="73"/>
      <c r="X27626" s="12"/>
    </row>
    <row r="27627" spans="2:24" x14ac:dyDescent="0.3">
      <c r="B27627" s="73"/>
      <c r="D27627" s="73"/>
      <c r="P27627" s="73"/>
      <c r="T27627" s="73"/>
      <c r="U27627" s="73"/>
      <c r="V27627" s="73"/>
      <c r="X27627" s="12"/>
    </row>
    <row r="27628" spans="2:24" x14ac:dyDescent="0.3">
      <c r="B27628" s="73"/>
      <c r="D27628" s="73"/>
      <c r="P27628" s="73"/>
      <c r="T27628" s="73"/>
      <c r="U27628" s="73"/>
      <c r="V27628" s="73"/>
      <c r="X27628" s="12"/>
    </row>
    <row r="27629" spans="2:24" x14ac:dyDescent="0.3">
      <c r="B27629" s="73"/>
      <c r="D27629" s="73"/>
      <c r="P27629" s="73"/>
      <c r="T27629" s="73"/>
      <c r="U27629" s="73"/>
      <c r="V27629" s="73"/>
      <c r="X27629" s="12"/>
    </row>
    <row r="27630" spans="2:24" x14ac:dyDescent="0.3">
      <c r="B27630" s="73"/>
      <c r="D27630" s="73"/>
      <c r="P27630" s="73"/>
      <c r="T27630" s="73"/>
      <c r="U27630" s="73"/>
      <c r="V27630" s="73"/>
      <c r="X27630" s="12"/>
    </row>
    <row r="27631" spans="2:24" x14ac:dyDescent="0.3">
      <c r="B27631" s="73"/>
      <c r="D27631" s="73"/>
      <c r="P27631" s="73"/>
      <c r="T27631" s="73"/>
      <c r="U27631" s="73"/>
      <c r="V27631" s="73"/>
      <c r="X27631" s="12"/>
    </row>
    <row r="27632" spans="2:24" x14ac:dyDescent="0.3">
      <c r="B27632" s="73"/>
      <c r="D27632" s="73"/>
      <c r="P27632" s="73"/>
      <c r="T27632" s="73"/>
      <c r="U27632" s="73"/>
      <c r="V27632" s="73"/>
      <c r="X27632" s="12"/>
    </row>
    <row r="27633" spans="2:24" x14ac:dyDescent="0.3">
      <c r="B27633" s="73"/>
      <c r="D27633" s="73"/>
      <c r="P27633" s="73"/>
      <c r="T27633" s="73"/>
      <c r="U27633" s="73"/>
      <c r="V27633" s="73"/>
      <c r="X27633" s="12"/>
    </row>
    <row r="27634" spans="2:24" x14ac:dyDescent="0.3">
      <c r="B27634" s="73"/>
      <c r="D27634" s="73"/>
      <c r="P27634" s="73"/>
      <c r="T27634" s="73"/>
      <c r="U27634" s="73"/>
      <c r="V27634" s="73"/>
      <c r="X27634" s="12"/>
    </row>
    <row r="27635" spans="2:24" x14ac:dyDescent="0.3">
      <c r="B27635" s="73"/>
      <c r="D27635" s="73"/>
      <c r="P27635" s="73"/>
      <c r="T27635" s="73"/>
      <c r="U27635" s="73"/>
      <c r="V27635" s="73"/>
      <c r="X27635" s="12"/>
    </row>
    <row r="27636" spans="2:24" x14ac:dyDescent="0.3">
      <c r="B27636" s="73"/>
      <c r="D27636" s="73"/>
      <c r="P27636" s="73"/>
      <c r="T27636" s="73"/>
      <c r="U27636" s="73"/>
      <c r="V27636" s="73"/>
      <c r="X27636" s="12"/>
    </row>
    <row r="27637" spans="2:24" x14ac:dyDescent="0.3">
      <c r="B27637" s="73"/>
      <c r="D27637" s="73"/>
      <c r="P27637" s="73"/>
      <c r="T27637" s="73"/>
      <c r="U27637" s="73"/>
      <c r="V27637" s="73"/>
      <c r="X27637" s="12"/>
    </row>
    <row r="27638" spans="2:24" x14ac:dyDescent="0.3">
      <c r="B27638" s="73"/>
      <c r="D27638" s="73"/>
      <c r="P27638" s="73"/>
      <c r="T27638" s="73"/>
      <c r="U27638" s="73"/>
      <c r="V27638" s="73"/>
      <c r="X27638" s="12"/>
    </row>
    <row r="27639" spans="2:24" x14ac:dyDescent="0.3">
      <c r="B27639" s="73"/>
      <c r="D27639" s="73"/>
      <c r="P27639" s="73"/>
      <c r="T27639" s="73"/>
      <c r="U27639" s="73"/>
      <c r="V27639" s="73"/>
      <c r="X27639" s="12"/>
    </row>
    <row r="27640" spans="2:24" x14ac:dyDescent="0.3">
      <c r="B27640" s="73"/>
      <c r="D27640" s="73"/>
      <c r="P27640" s="73"/>
      <c r="T27640" s="73"/>
      <c r="U27640" s="73"/>
      <c r="V27640" s="73"/>
      <c r="X27640" s="12"/>
    </row>
    <row r="27641" spans="2:24" x14ac:dyDescent="0.3">
      <c r="B27641" s="73"/>
      <c r="D27641" s="73"/>
      <c r="P27641" s="73"/>
      <c r="T27641" s="73"/>
      <c r="U27641" s="73"/>
      <c r="V27641" s="73"/>
      <c r="X27641" s="12"/>
    </row>
    <row r="27642" spans="2:24" x14ac:dyDescent="0.3">
      <c r="B27642" s="73"/>
      <c r="D27642" s="73"/>
      <c r="P27642" s="73"/>
      <c r="T27642" s="73"/>
      <c r="U27642" s="73"/>
      <c r="V27642" s="73"/>
      <c r="X27642" s="12"/>
    </row>
    <row r="27643" spans="2:24" x14ac:dyDescent="0.3">
      <c r="B27643" s="73"/>
      <c r="D27643" s="73"/>
      <c r="P27643" s="73"/>
      <c r="T27643" s="73"/>
      <c r="U27643" s="73"/>
      <c r="V27643" s="73"/>
      <c r="X27643" s="12"/>
    </row>
    <row r="27644" spans="2:24" x14ac:dyDescent="0.3">
      <c r="B27644" s="73"/>
      <c r="D27644" s="73"/>
      <c r="P27644" s="73"/>
      <c r="T27644" s="73"/>
      <c r="U27644" s="73"/>
      <c r="V27644" s="73"/>
      <c r="X27644" s="12"/>
    </row>
    <row r="27645" spans="2:24" x14ac:dyDescent="0.3">
      <c r="B27645" s="73"/>
      <c r="D27645" s="73"/>
      <c r="P27645" s="73"/>
      <c r="T27645" s="73"/>
      <c r="U27645" s="73"/>
      <c r="V27645" s="73"/>
      <c r="X27645" s="12"/>
    </row>
    <row r="27646" spans="2:24" x14ac:dyDescent="0.3">
      <c r="B27646" s="73"/>
      <c r="D27646" s="73"/>
      <c r="P27646" s="73"/>
      <c r="T27646" s="73"/>
      <c r="U27646" s="73"/>
      <c r="V27646" s="73"/>
      <c r="X27646" s="12"/>
    </row>
    <row r="27647" spans="2:24" x14ac:dyDescent="0.3">
      <c r="B27647" s="73"/>
      <c r="D27647" s="73"/>
      <c r="P27647" s="73"/>
      <c r="T27647" s="73"/>
      <c r="U27647" s="73"/>
      <c r="V27647" s="73"/>
      <c r="X27647" s="12"/>
    </row>
    <row r="27648" spans="2:24" x14ac:dyDescent="0.3">
      <c r="B27648" s="73"/>
      <c r="D27648" s="73"/>
      <c r="P27648" s="73"/>
      <c r="T27648" s="73"/>
      <c r="U27648" s="73"/>
      <c r="V27648" s="73"/>
      <c r="X27648" s="12"/>
    </row>
    <row r="27649" spans="2:24" x14ac:dyDescent="0.3">
      <c r="B27649" s="73"/>
      <c r="D27649" s="73"/>
      <c r="P27649" s="73"/>
      <c r="T27649" s="73"/>
      <c r="U27649" s="73"/>
      <c r="V27649" s="73"/>
      <c r="X27649" s="12"/>
    </row>
    <row r="27650" spans="2:24" x14ac:dyDescent="0.3">
      <c r="B27650" s="73"/>
      <c r="D27650" s="73"/>
      <c r="P27650" s="73"/>
      <c r="T27650" s="73"/>
      <c r="U27650" s="73"/>
      <c r="V27650" s="73"/>
      <c r="X27650" s="12"/>
    </row>
    <row r="27651" spans="2:24" x14ac:dyDescent="0.3">
      <c r="B27651" s="73"/>
      <c r="D27651" s="73"/>
      <c r="P27651" s="73"/>
      <c r="T27651" s="73"/>
      <c r="U27651" s="73"/>
      <c r="V27651" s="73"/>
      <c r="X27651" s="12"/>
    </row>
    <row r="27652" spans="2:24" x14ac:dyDescent="0.3">
      <c r="B27652" s="73"/>
      <c r="D27652" s="73"/>
      <c r="P27652" s="73"/>
      <c r="T27652" s="73"/>
      <c r="U27652" s="73"/>
      <c r="V27652" s="73"/>
      <c r="X27652" s="12"/>
    </row>
    <row r="27653" spans="2:24" x14ac:dyDescent="0.3">
      <c r="B27653" s="73"/>
      <c r="D27653" s="73"/>
      <c r="P27653" s="73"/>
      <c r="T27653" s="73"/>
      <c r="U27653" s="73"/>
      <c r="V27653" s="73"/>
      <c r="X27653" s="12"/>
    </row>
    <row r="27654" spans="2:24" x14ac:dyDescent="0.3">
      <c r="B27654" s="73"/>
      <c r="D27654" s="73"/>
      <c r="P27654" s="73"/>
      <c r="T27654" s="73"/>
      <c r="U27654" s="73"/>
      <c r="V27654" s="73"/>
      <c r="X27654" s="12"/>
    </row>
    <row r="27655" spans="2:24" x14ac:dyDescent="0.3">
      <c r="B27655" s="73"/>
      <c r="D27655" s="73"/>
      <c r="P27655" s="73"/>
      <c r="T27655" s="73"/>
      <c r="U27655" s="73"/>
      <c r="V27655" s="73"/>
      <c r="X27655" s="12"/>
    </row>
    <row r="27656" spans="2:24" x14ac:dyDescent="0.3">
      <c r="B27656" s="73"/>
      <c r="D27656" s="73"/>
      <c r="P27656" s="73"/>
      <c r="T27656" s="73"/>
      <c r="U27656" s="73"/>
      <c r="V27656" s="73"/>
      <c r="X27656" s="12"/>
    </row>
    <row r="27657" spans="2:24" x14ac:dyDescent="0.3">
      <c r="B27657" s="73"/>
      <c r="D27657" s="73"/>
      <c r="P27657" s="73"/>
      <c r="T27657" s="73"/>
      <c r="U27657" s="73"/>
      <c r="V27657" s="73"/>
      <c r="X27657" s="12"/>
    </row>
    <row r="27658" spans="2:24" x14ac:dyDescent="0.3">
      <c r="B27658" s="73"/>
      <c r="D27658" s="73"/>
      <c r="P27658" s="73"/>
      <c r="T27658" s="73"/>
      <c r="U27658" s="73"/>
      <c r="V27658" s="73"/>
      <c r="X27658" s="12"/>
    </row>
    <row r="27659" spans="2:24" x14ac:dyDescent="0.3">
      <c r="B27659" s="73"/>
      <c r="D27659" s="73"/>
      <c r="P27659" s="73"/>
      <c r="T27659" s="73"/>
      <c r="U27659" s="73"/>
      <c r="V27659" s="73"/>
      <c r="X27659" s="12"/>
    </row>
    <row r="27660" spans="2:24" x14ac:dyDescent="0.3">
      <c r="B27660" s="73"/>
      <c r="D27660" s="73"/>
      <c r="P27660" s="73"/>
      <c r="T27660" s="73"/>
      <c r="U27660" s="73"/>
      <c r="V27660" s="73"/>
      <c r="X27660" s="12"/>
    </row>
    <row r="27661" spans="2:24" x14ac:dyDescent="0.3">
      <c r="B27661" s="73"/>
      <c r="D27661" s="73"/>
      <c r="P27661" s="73"/>
      <c r="T27661" s="73"/>
      <c r="U27661" s="73"/>
      <c r="V27661" s="73"/>
      <c r="X27661" s="12"/>
    </row>
    <row r="27662" spans="2:24" x14ac:dyDescent="0.3">
      <c r="B27662" s="73"/>
      <c r="D27662" s="73"/>
      <c r="P27662" s="73"/>
      <c r="T27662" s="73"/>
      <c r="U27662" s="73"/>
      <c r="V27662" s="73"/>
      <c r="X27662" s="12"/>
    </row>
    <row r="27663" spans="2:24" x14ac:dyDescent="0.3">
      <c r="B27663" s="73"/>
      <c r="D27663" s="73"/>
      <c r="P27663" s="73"/>
      <c r="T27663" s="73"/>
      <c r="U27663" s="73"/>
      <c r="V27663" s="73"/>
      <c r="X27663" s="12"/>
    </row>
    <row r="27664" spans="2:24" x14ac:dyDescent="0.3">
      <c r="B27664" s="73"/>
      <c r="D27664" s="73"/>
      <c r="P27664" s="73"/>
      <c r="T27664" s="73"/>
      <c r="U27664" s="73"/>
      <c r="V27664" s="73"/>
      <c r="X27664" s="12"/>
    </row>
    <row r="27665" spans="2:24" x14ac:dyDescent="0.3">
      <c r="B27665" s="73"/>
      <c r="D27665" s="73"/>
      <c r="P27665" s="73"/>
      <c r="T27665" s="73"/>
      <c r="U27665" s="73"/>
      <c r="V27665" s="73"/>
      <c r="X27665" s="12"/>
    </row>
    <row r="27666" spans="2:24" x14ac:dyDescent="0.3">
      <c r="B27666" s="73"/>
      <c r="D27666" s="73"/>
      <c r="P27666" s="73"/>
      <c r="T27666" s="73"/>
      <c r="U27666" s="73"/>
      <c r="V27666" s="73"/>
      <c r="X27666" s="12"/>
    </row>
    <row r="27667" spans="2:24" x14ac:dyDescent="0.3">
      <c r="B27667" s="73"/>
      <c r="D27667" s="73"/>
      <c r="P27667" s="73"/>
      <c r="T27667" s="73"/>
      <c r="U27667" s="73"/>
      <c r="V27667" s="73"/>
      <c r="X27667" s="12"/>
    </row>
    <row r="27668" spans="2:24" x14ac:dyDescent="0.3">
      <c r="B27668" s="73"/>
      <c r="D27668" s="73"/>
      <c r="P27668" s="73"/>
      <c r="T27668" s="73"/>
      <c r="U27668" s="73"/>
      <c r="V27668" s="73"/>
      <c r="X27668" s="12"/>
    </row>
    <row r="27669" spans="2:24" x14ac:dyDescent="0.3">
      <c r="B27669" s="73"/>
      <c r="D27669" s="73"/>
      <c r="P27669" s="73"/>
      <c r="T27669" s="73"/>
      <c r="U27669" s="73"/>
      <c r="V27669" s="73"/>
      <c r="X27669" s="12"/>
    </row>
    <row r="27670" spans="2:24" x14ac:dyDescent="0.3">
      <c r="B27670" s="73"/>
      <c r="D27670" s="73"/>
      <c r="P27670" s="73"/>
      <c r="T27670" s="73"/>
      <c r="U27670" s="73"/>
      <c r="V27670" s="73"/>
      <c r="X27670" s="12"/>
    </row>
    <row r="27671" spans="2:24" x14ac:dyDescent="0.3">
      <c r="B27671" s="73"/>
      <c r="D27671" s="73"/>
      <c r="P27671" s="73"/>
      <c r="T27671" s="73"/>
      <c r="U27671" s="73"/>
      <c r="V27671" s="73"/>
      <c r="X27671" s="12"/>
    </row>
    <row r="27672" spans="2:24" x14ac:dyDescent="0.3">
      <c r="B27672" s="73"/>
      <c r="D27672" s="73"/>
      <c r="P27672" s="73"/>
      <c r="T27672" s="73"/>
      <c r="U27672" s="73"/>
      <c r="V27672" s="73"/>
      <c r="X27672" s="12"/>
    </row>
    <row r="27673" spans="2:24" x14ac:dyDescent="0.3">
      <c r="B27673" s="73"/>
      <c r="D27673" s="73"/>
      <c r="P27673" s="73"/>
      <c r="T27673" s="73"/>
      <c r="U27673" s="73"/>
      <c r="V27673" s="73"/>
      <c r="X27673" s="12"/>
    </row>
    <row r="27674" spans="2:24" x14ac:dyDescent="0.3">
      <c r="B27674" s="73"/>
      <c r="D27674" s="73"/>
      <c r="P27674" s="73"/>
      <c r="T27674" s="73"/>
      <c r="U27674" s="73"/>
      <c r="V27674" s="73"/>
      <c r="X27674" s="12"/>
    </row>
    <row r="27675" spans="2:24" x14ac:dyDescent="0.3">
      <c r="B27675" s="73"/>
      <c r="D27675" s="73"/>
      <c r="P27675" s="73"/>
      <c r="T27675" s="73"/>
      <c r="U27675" s="73"/>
      <c r="V27675" s="73"/>
      <c r="X27675" s="12"/>
    </row>
    <row r="27676" spans="2:24" x14ac:dyDescent="0.3">
      <c r="B27676" s="73"/>
      <c r="D27676" s="73"/>
      <c r="P27676" s="73"/>
      <c r="T27676" s="73"/>
      <c r="U27676" s="73"/>
      <c r="V27676" s="73"/>
      <c r="X27676" s="12"/>
    </row>
    <row r="27677" spans="2:24" x14ac:dyDescent="0.3">
      <c r="B27677" s="73"/>
      <c r="D27677" s="73"/>
      <c r="P27677" s="73"/>
      <c r="T27677" s="73"/>
      <c r="U27677" s="73"/>
      <c r="V27677" s="73"/>
      <c r="X27677" s="12"/>
    </row>
    <row r="27678" spans="2:24" x14ac:dyDescent="0.3">
      <c r="B27678" s="73"/>
      <c r="D27678" s="73"/>
      <c r="P27678" s="73"/>
      <c r="T27678" s="73"/>
      <c r="U27678" s="73"/>
      <c r="V27678" s="73"/>
      <c r="X27678" s="12"/>
    </row>
    <row r="27679" spans="2:24" x14ac:dyDescent="0.3">
      <c r="B27679" s="73"/>
      <c r="D27679" s="73"/>
      <c r="P27679" s="73"/>
      <c r="T27679" s="73"/>
      <c r="U27679" s="73"/>
      <c r="V27679" s="73"/>
      <c r="X27679" s="12"/>
    </row>
    <row r="27680" spans="2:24" x14ac:dyDescent="0.3">
      <c r="B27680" s="73"/>
      <c r="D27680" s="73"/>
      <c r="P27680" s="73"/>
      <c r="T27680" s="73"/>
      <c r="U27680" s="73"/>
      <c r="V27680" s="73"/>
      <c r="X27680" s="12"/>
    </row>
    <row r="27681" spans="2:24" x14ac:dyDescent="0.3">
      <c r="B27681" s="73"/>
      <c r="D27681" s="73"/>
      <c r="P27681" s="73"/>
      <c r="T27681" s="73"/>
      <c r="U27681" s="73"/>
      <c r="V27681" s="73"/>
      <c r="X27681" s="12"/>
    </row>
    <row r="27682" spans="2:24" x14ac:dyDescent="0.3">
      <c r="B27682" s="73"/>
      <c r="D27682" s="73"/>
      <c r="P27682" s="73"/>
      <c r="T27682" s="73"/>
      <c r="U27682" s="73"/>
      <c r="V27682" s="73"/>
      <c r="X27682" s="12"/>
    </row>
    <row r="27683" spans="2:24" x14ac:dyDescent="0.3">
      <c r="B27683" s="73"/>
      <c r="D27683" s="73"/>
      <c r="P27683" s="73"/>
      <c r="T27683" s="73"/>
      <c r="U27683" s="73"/>
      <c r="V27683" s="73"/>
      <c r="X27683" s="12"/>
    </row>
    <row r="27684" spans="2:24" x14ac:dyDescent="0.3">
      <c r="B27684" s="73"/>
      <c r="D27684" s="73"/>
      <c r="P27684" s="73"/>
      <c r="T27684" s="73"/>
      <c r="U27684" s="73"/>
      <c r="V27684" s="73"/>
      <c r="X27684" s="12"/>
    </row>
    <row r="27685" spans="2:24" x14ac:dyDescent="0.3">
      <c r="B27685" s="73"/>
      <c r="D27685" s="73"/>
      <c r="P27685" s="73"/>
      <c r="T27685" s="73"/>
      <c r="U27685" s="73"/>
      <c r="V27685" s="73"/>
      <c r="X27685" s="12"/>
    </row>
    <row r="27686" spans="2:24" x14ac:dyDescent="0.3">
      <c r="B27686" s="73"/>
      <c r="D27686" s="73"/>
      <c r="P27686" s="73"/>
      <c r="T27686" s="73"/>
      <c r="U27686" s="73"/>
      <c r="V27686" s="73"/>
      <c r="X27686" s="12"/>
    </row>
    <row r="27687" spans="2:24" x14ac:dyDescent="0.3">
      <c r="B27687" s="73"/>
      <c r="D27687" s="73"/>
      <c r="P27687" s="73"/>
      <c r="T27687" s="73"/>
      <c r="U27687" s="73"/>
      <c r="V27687" s="73"/>
      <c r="X27687" s="12"/>
    </row>
    <row r="27688" spans="2:24" x14ac:dyDescent="0.3">
      <c r="B27688" s="73"/>
      <c r="D27688" s="73"/>
      <c r="P27688" s="73"/>
      <c r="T27688" s="73"/>
      <c r="U27688" s="73"/>
      <c r="V27688" s="73"/>
      <c r="X27688" s="12"/>
    </row>
    <row r="27689" spans="2:24" x14ac:dyDescent="0.3">
      <c r="B27689" s="73"/>
      <c r="D27689" s="73"/>
      <c r="P27689" s="73"/>
      <c r="T27689" s="73"/>
      <c r="U27689" s="73"/>
      <c r="V27689" s="73"/>
      <c r="X27689" s="12"/>
    </row>
    <row r="27690" spans="2:24" x14ac:dyDescent="0.3">
      <c r="B27690" s="73"/>
      <c r="D27690" s="73"/>
      <c r="P27690" s="73"/>
      <c r="T27690" s="73"/>
      <c r="U27690" s="73"/>
      <c r="V27690" s="73"/>
      <c r="X27690" s="12"/>
    </row>
    <row r="27691" spans="2:24" x14ac:dyDescent="0.3">
      <c r="B27691" s="73"/>
      <c r="D27691" s="73"/>
      <c r="P27691" s="73"/>
      <c r="T27691" s="73"/>
      <c r="U27691" s="73"/>
      <c r="V27691" s="73"/>
      <c r="X27691" s="12"/>
    </row>
    <row r="27692" spans="2:24" x14ac:dyDescent="0.3">
      <c r="B27692" s="73"/>
      <c r="D27692" s="73"/>
      <c r="P27692" s="73"/>
      <c r="T27692" s="73"/>
      <c r="U27692" s="73"/>
      <c r="V27692" s="73"/>
      <c r="X27692" s="12"/>
    </row>
    <row r="27693" spans="2:24" x14ac:dyDescent="0.3">
      <c r="B27693" s="73"/>
      <c r="D27693" s="73"/>
      <c r="P27693" s="73"/>
      <c r="T27693" s="73"/>
      <c r="U27693" s="73"/>
      <c r="V27693" s="73"/>
      <c r="X27693" s="12"/>
    </row>
    <row r="27694" spans="2:24" x14ac:dyDescent="0.3">
      <c r="B27694" s="73"/>
      <c r="D27694" s="73"/>
      <c r="P27694" s="73"/>
      <c r="T27694" s="73"/>
      <c r="U27694" s="73"/>
      <c r="V27694" s="73"/>
      <c r="X27694" s="12"/>
    </row>
    <row r="27695" spans="2:24" x14ac:dyDescent="0.3">
      <c r="B27695" s="73"/>
      <c r="D27695" s="73"/>
      <c r="P27695" s="73"/>
      <c r="T27695" s="73"/>
      <c r="U27695" s="73"/>
      <c r="V27695" s="73"/>
      <c r="X27695" s="12"/>
    </row>
    <row r="27696" spans="2:24" x14ac:dyDescent="0.3">
      <c r="B27696" s="73"/>
      <c r="D27696" s="73"/>
      <c r="P27696" s="73"/>
      <c r="T27696" s="73"/>
      <c r="U27696" s="73"/>
      <c r="V27696" s="73"/>
      <c r="X27696" s="12"/>
    </row>
    <row r="27697" spans="2:24" x14ac:dyDescent="0.3">
      <c r="B27697" s="73"/>
      <c r="D27697" s="73"/>
      <c r="P27697" s="73"/>
      <c r="T27697" s="73"/>
      <c r="U27697" s="73"/>
      <c r="V27697" s="73"/>
      <c r="X27697" s="12"/>
    </row>
    <row r="27698" spans="2:24" x14ac:dyDescent="0.3">
      <c r="B27698" s="73"/>
      <c r="D27698" s="73"/>
      <c r="P27698" s="73"/>
      <c r="T27698" s="73"/>
      <c r="U27698" s="73"/>
      <c r="V27698" s="73"/>
      <c r="X27698" s="12"/>
    </row>
    <row r="27699" spans="2:24" x14ac:dyDescent="0.3">
      <c r="B27699" s="73"/>
      <c r="D27699" s="73"/>
      <c r="P27699" s="73"/>
      <c r="T27699" s="73"/>
      <c r="U27699" s="73"/>
      <c r="V27699" s="73"/>
      <c r="X27699" s="12"/>
    </row>
    <row r="27700" spans="2:24" x14ac:dyDescent="0.3">
      <c r="B27700" s="73"/>
      <c r="D27700" s="73"/>
      <c r="P27700" s="73"/>
      <c r="T27700" s="73"/>
      <c r="U27700" s="73"/>
      <c r="V27700" s="73"/>
      <c r="X27700" s="12"/>
    </row>
    <row r="27701" spans="2:24" x14ac:dyDescent="0.3">
      <c r="B27701" s="73"/>
      <c r="D27701" s="73"/>
      <c r="P27701" s="73"/>
      <c r="T27701" s="73"/>
      <c r="U27701" s="73"/>
      <c r="V27701" s="73"/>
      <c r="X27701" s="12"/>
    </row>
    <row r="27702" spans="2:24" x14ac:dyDescent="0.3">
      <c r="B27702" s="73"/>
      <c r="D27702" s="73"/>
      <c r="P27702" s="73"/>
      <c r="T27702" s="73"/>
      <c r="U27702" s="73"/>
      <c r="V27702" s="73"/>
      <c r="X27702" s="12"/>
    </row>
    <row r="27703" spans="2:24" x14ac:dyDescent="0.3">
      <c r="B27703" s="73"/>
      <c r="D27703" s="73"/>
      <c r="P27703" s="73"/>
      <c r="T27703" s="73"/>
      <c r="U27703" s="73"/>
      <c r="V27703" s="73"/>
      <c r="X27703" s="12"/>
    </row>
    <row r="27704" spans="2:24" x14ac:dyDescent="0.3">
      <c r="B27704" s="73"/>
      <c r="D27704" s="73"/>
      <c r="P27704" s="73"/>
      <c r="T27704" s="73"/>
      <c r="U27704" s="73"/>
      <c r="V27704" s="73"/>
      <c r="X27704" s="12"/>
    </row>
    <row r="27705" spans="2:24" x14ac:dyDescent="0.3">
      <c r="B27705" s="73"/>
      <c r="D27705" s="73"/>
      <c r="P27705" s="73"/>
      <c r="T27705" s="73"/>
      <c r="U27705" s="73"/>
      <c r="V27705" s="73"/>
      <c r="X27705" s="12"/>
    </row>
    <row r="27706" spans="2:24" x14ac:dyDescent="0.3">
      <c r="B27706" s="73"/>
      <c r="D27706" s="73"/>
      <c r="P27706" s="73"/>
      <c r="T27706" s="73"/>
      <c r="U27706" s="73"/>
      <c r="V27706" s="73"/>
      <c r="X27706" s="12"/>
    </row>
    <row r="27707" spans="2:24" x14ac:dyDescent="0.3">
      <c r="B27707" s="73"/>
      <c r="D27707" s="73"/>
      <c r="P27707" s="73"/>
      <c r="T27707" s="73"/>
      <c r="U27707" s="73"/>
      <c r="V27707" s="73"/>
      <c r="X27707" s="12"/>
    </row>
    <row r="27708" spans="2:24" x14ac:dyDescent="0.3">
      <c r="B27708" s="73"/>
      <c r="D27708" s="73"/>
      <c r="P27708" s="73"/>
      <c r="T27708" s="73"/>
      <c r="U27708" s="73"/>
      <c r="V27708" s="73"/>
      <c r="X27708" s="12"/>
    </row>
    <row r="27709" spans="2:24" x14ac:dyDescent="0.3">
      <c r="B27709" s="73"/>
      <c r="D27709" s="73"/>
      <c r="P27709" s="73"/>
      <c r="T27709" s="73"/>
      <c r="U27709" s="73"/>
      <c r="V27709" s="73"/>
      <c r="X27709" s="12"/>
    </row>
    <row r="27710" spans="2:24" x14ac:dyDescent="0.3">
      <c r="B27710" s="73"/>
      <c r="D27710" s="73"/>
      <c r="P27710" s="73"/>
      <c r="T27710" s="73"/>
      <c r="U27710" s="73"/>
      <c r="V27710" s="73"/>
      <c r="X27710" s="12"/>
    </row>
    <row r="27711" spans="2:24" x14ac:dyDescent="0.3">
      <c r="B27711" s="73"/>
      <c r="D27711" s="73"/>
      <c r="P27711" s="73"/>
      <c r="T27711" s="73"/>
      <c r="U27711" s="73"/>
      <c r="V27711" s="73"/>
      <c r="X27711" s="12"/>
    </row>
    <row r="27712" spans="2:24" x14ac:dyDescent="0.3">
      <c r="B27712" s="73"/>
      <c r="D27712" s="73"/>
      <c r="P27712" s="73"/>
      <c r="T27712" s="73"/>
      <c r="U27712" s="73"/>
      <c r="V27712" s="73"/>
      <c r="X27712" s="12"/>
    </row>
    <row r="27713" spans="2:24" x14ac:dyDescent="0.3">
      <c r="B27713" s="73"/>
      <c r="D27713" s="73"/>
      <c r="P27713" s="73"/>
      <c r="T27713" s="73"/>
      <c r="U27713" s="73"/>
      <c r="V27713" s="73"/>
      <c r="X27713" s="12"/>
    </row>
    <row r="27714" spans="2:24" x14ac:dyDescent="0.3">
      <c r="B27714" s="73"/>
      <c r="D27714" s="73"/>
      <c r="P27714" s="73"/>
      <c r="T27714" s="73"/>
      <c r="U27714" s="73"/>
      <c r="V27714" s="73"/>
      <c r="X27714" s="12"/>
    </row>
    <row r="27715" spans="2:24" x14ac:dyDescent="0.3">
      <c r="B27715" s="73"/>
      <c r="D27715" s="73"/>
      <c r="P27715" s="73"/>
      <c r="T27715" s="73"/>
      <c r="U27715" s="73"/>
      <c r="V27715" s="73"/>
      <c r="X27715" s="12"/>
    </row>
    <row r="27716" spans="2:24" x14ac:dyDescent="0.3">
      <c r="B27716" s="73"/>
      <c r="D27716" s="73"/>
      <c r="P27716" s="73"/>
      <c r="T27716" s="73"/>
      <c r="U27716" s="73"/>
      <c r="V27716" s="73"/>
      <c r="X27716" s="12"/>
    </row>
    <row r="27717" spans="2:24" x14ac:dyDescent="0.3">
      <c r="B27717" s="73"/>
      <c r="D27717" s="73"/>
      <c r="P27717" s="73"/>
      <c r="T27717" s="73"/>
      <c r="U27717" s="73"/>
      <c r="V27717" s="73"/>
      <c r="X27717" s="12"/>
    </row>
    <row r="27718" spans="2:24" x14ac:dyDescent="0.3">
      <c r="B27718" s="73"/>
      <c r="D27718" s="73"/>
      <c r="P27718" s="73"/>
      <c r="T27718" s="73"/>
      <c r="U27718" s="73"/>
      <c r="V27718" s="73"/>
      <c r="X27718" s="12"/>
    </row>
    <row r="27719" spans="2:24" x14ac:dyDescent="0.3">
      <c r="B27719" s="73"/>
      <c r="D27719" s="73"/>
      <c r="P27719" s="73"/>
      <c r="T27719" s="73"/>
      <c r="U27719" s="73"/>
      <c r="V27719" s="73"/>
      <c r="X27719" s="12"/>
    </row>
    <row r="27720" spans="2:24" x14ac:dyDescent="0.3">
      <c r="B27720" s="73"/>
      <c r="D27720" s="73"/>
      <c r="P27720" s="73"/>
      <c r="T27720" s="73"/>
      <c r="U27720" s="73"/>
      <c r="V27720" s="73"/>
      <c r="X27720" s="12"/>
    </row>
    <row r="27721" spans="2:24" x14ac:dyDescent="0.3">
      <c r="B27721" s="73"/>
      <c r="D27721" s="73"/>
      <c r="P27721" s="73"/>
      <c r="T27721" s="73"/>
      <c r="U27721" s="73"/>
      <c r="V27721" s="73"/>
      <c r="X27721" s="12"/>
    </row>
    <row r="27722" spans="2:24" x14ac:dyDescent="0.3">
      <c r="B27722" s="73"/>
      <c r="D27722" s="73"/>
      <c r="P27722" s="73"/>
      <c r="T27722" s="73"/>
      <c r="U27722" s="73"/>
      <c r="V27722" s="73"/>
      <c r="X27722" s="12"/>
    </row>
    <row r="27723" spans="2:24" x14ac:dyDescent="0.3">
      <c r="B27723" s="73"/>
      <c r="D27723" s="73"/>
      <c r="P27723" s="73"/>
      <c r="T27723" s="73"/>
      <c r="U27723" s="73"/>
      <c r="V27723" s="73"/>
      <c r="X27723" s="12"/>
    </row>
    <row r="27724" spans="2:24" x14ac:dyDescent="0.3">
      <c r="B27724" s="73"/>
      <c r="D27724" s="73"/>
      <c r="P27724" s="73"/>
      <c r="T27724" s="73"/>
      <c r="U27724" s="73"/>
      <c r="V27724" s="73"/>
      <c r="X27724" s="12"/>
    </row>
    <row r="27725" spans="2:24" x14ac:dyDescent="0.3">
      <c r="B27725" s="73"/>
      <c r="D27725" s="73"/>
      <c r="P27725" s="73"/>
      <c r="T27725" s="73"/>
      <c r="U27725" s="73"/>
      <c r="V27725" s="73"/>
      <c r="X27725" s="12"/>
    </row>
    <row r="27726" spans="2:24" x14ac:dyDescent="0.3">
      <c r="B27726" s="73"/>
      <c r="D27726" s="73"/>
      <c r="P27726" s="73"/>
      <c r="T27726" s="73"/>
      <c r="U27726" s="73"/>
      <c r="V27726" s="73"/>
      <c r="X27726" s="12"/>
    </row>
    <row r="27727" spans="2:24" x14ac:dyDescent="0.3">
      <c r="B27727" s="73"/>
      <c r="D27727" s="73"/>
      <c r="P27727" s="73"/>
      <c r="T27727" s="73"/>
      <c r="U27727" s="73"/>
      <c r="V27727" s="73"/>
      <c r="X27727" s="12"/>
    </row>
    <row r="27728" spans="2:24" x14ac:dyDescent="0.3">
      <c r="B27728" s="73"/>
      <c r="D27728" s="73"/>
      <c r="P27728" s="73"/>
      <c r="T27728" s="73"/>
      <c r="U27728" s="73"/>
      <c r="V27728" s="73"/>
      <c r="X27728" s="12"/>
    </row>
    <row r="27729" spans="2:24" x14ac:dyDescent="0.3">
      <c r="B27729" s="73"/>
      <c r="D27729" s="73"/>
      <c r="P27729" s="73"/>
      <c r="T27729" s="73"/>
      <c r="U27729" s="73"/>
      <c r="V27729" s="73"/>
      <c r="X27729" s="12"/>
    </row>
    <row r="27730" spans="2:24" x14ac:dyDescent="0.3">
      <c r="B27730" s="73"/>
      <c r="D27730" s="73"/>
      <c r="P27730" s="73"/>
      <c r="T27730" s="73"/>
      <c r="U27730" s="73"/>
      <c r="V27730" s="73"/>
      <c r="X27730" s="12"/>
    </row>
    <row r="27731" spans="2:24" x14ac:dyDescent="0.3">
      <c r="B27731" s="73"/>
      <c r="D27731" s="73"/>
      <c r="P27731" s="73"/>
      <c r="T27731" s="73"/>
      <c r="U27731" s="73"/>
      <c r="V27731" s="73"/>
      <c r="X27731" s="12"/>
    </row>
    <row r="27732" spans="2:24" x14ac:dyDescent="0.3">
      <c r="B27732" s="73"/>
      <c r="D27732" s="73"/>
      <c r="P27732" s="73"/>
      <c r="T27732" s="73"/>
      <c r="U27732" s="73"/>
      <c r="V27732" s="73"/>
      <c r="X27732" s="12"/>
    </row>
    <row r="27733" spans="2:24" x14ac:dyDescent="0.3">
      <c r="B27733" s="73"/>
      <c r="D27733" s="73"/>
      <c r="P27733" s="73"/>
      <c r="T27733" s="73"/>
      <c r="U27733" s="73"/>
      <c r="V27733" s="73"/>
      <c r="X27733" s="12"/>
    </row>
    <row r="27734" spans="2:24" x14ac:dyDescent="0.3">
      <c r="B27734" s="73"/>
      <c r="D27734" s="73"/>
      <c r="P27734" s="73"/>
      <c r="T27734" s="73"/>
      <c r="U27734" s="73"/>
      <c r="V27734" s="73"/>
      <c r="X27734" s="12"/>
    </row>
    <row r="27735" spans="2:24" x14ac:dyDescent="0.3">
      <c r="B27735" s="73"/>
      <c r="D27735" s="73"/>
      <c r="P27735" s="73"/>
      <c r="T27735" s="73"/>
      <c r="U27735" s="73"/>
      <c r="V27735" s="73"/>
      <c r="X27735" s="12"/>
    </row>
    <row r="27736" spans="2:24" x14ac:dyDescent="0.3">
      <c r="B27736" s="73"/>
      <c r="D27736" s="73"/>
      <c r="P27736" s="73"/>
      <c r="T27736" s="73"/>
      <c r="U27736" s="73"/>
      <c r="V27736" s="73"/>
      <c r="X27736" s="12"/>
    </row>
    <row r="27737" spans="2:24" x14ac:dyDescent="0.3">
      <c r="B27737" s="73"/>
      <c r="D27737" s="73"/>
      <c r="P27737" s="73"/>
      <c r="T27737" s="73"/>
      <c r="U27737" s="73"/>
      <c r="V27737" s="73"/>
      <c r="X27737" s="12"/>
    </row>
    <row r="27738" spans="2:24" x14ac:dyDescent="0.3">
      <c r="B27738" s="73"/>
      <c r="D27738" s="73"/>
      <c r="P27738" s="73"/>
      <c r="T27738" s="73"/>
      <c r="U27738" s="73"/>
      <c r="V27738" s="73"/>
      <c r="X27738" s="12"/>
    </row>
    <row r="27739" spans="2:24" x14ac:dyDescent="0.3">
      <c r="B27739" s="73"/>
      <c r="D27739" s="73"/>
      <c r="P27739" s="73"/>
      <c r="T27739" s="73"/>
      <c r="U27739" s="73"/>
      <c r="V27739" s="73"/>
      <c r="X27739" s="12"/>
    </row>
    <row r="27740" spans="2:24" x14ac:dyDescent="0.3">
      <c r="B27740" s="73"/>
      <c r="D27740" s="73"/>
      <c r="P27740" s="73"/>
      <c r="T27740" s="73"/>
      <c r="U27740" s="73"/>
      <c r="V27740" s="73"/>
      <c r="X27740" s="12"/>
    </row>
    <row r="27741" spans="2:24" x14ac:dyDescent="0.3">
      <c r="B27741" s="73"/>
      <c r="D27741" s="73"/>
      <c r="P27741" s="73"/>
      <c r="T27741" s="73"/>
      <c r="U27741" s="73"/>
      <c r="V27741" s="73"/>
      <c r="X27741" s="12"/>
    </row>
    <row r="27742" spans="2:24" x14ac:dyDescent="0.3">
      <c r="B27742" s="73"/>
      <c r="D27742" s="73"/>
      <c r="P27742" s="73"/>
      <c r="T27742" s="73"/>
      <c r="U27742" s="73"/>
      <c r="V27742" s="73"/>
      <c r="X27742" s="12"/>
    </row>
    <row r="27743" spans="2:24" x14ac:dyDescent="0.3">
      <c r="B27743" s="73"/>
      <c r="D27743" s="73"/>
      <c r="P27743" s="73"/>
      <c r="T27743" s="73"/>
      <c r="U27743" s="73"/>
      <c r="V27743" s="73"/>
      <c r="X27743" s="12"/>
    </row>
    <row r="27744" spans="2:24" x14ac:dyDescent="0.3">
      <c r="B27744" s="73"/>
      <c r="D27744" s="73"/>
      <c r="P27744" s="73"/>
      <c r="T27744" s="73"/>
      <c r="U27744" s="73"/>
      <c r="V27744" s="73"/>
      <c r="X27744" s="12"/>
    </row>
    <row r="27745" spans="2:24" x14ac:dyDescent="0.3">
      <c r="B27745" s="73"/>
      <c r="D27745" s="73"/>
      <c r="P27745" s="73"/>
      <c r="T27745" s="73"/>
      <c r="U27745" s="73"/>
      <c r="V27745" s="73"/>
      <c r="X27745" s="12"/>
    </row>
    <row r="27746" spans="2:24" x14ac:dyDescent="0.3">
      <c r="B27746" s="73"/>
      <c r="D27746" s="73"/>
      <c r="P27746" s="73"/>
      <c r="T27746" s="73"/>
      <c r="U27746" s="73"/>
      <c r="V27746" s="73"/>
      <c r="X27746" s="12"/>
    </row>
    <row r="27747" spans="2:24" x14ac:dyDescent="0.3">
      <c r="B27747" s="73"/>
      <c r="D27747" s="73"/>
      <c r="P27747" s="73"/>
      <c r="T27747" s="73"/>
      <c r="U27747" s="73"/>
      <c r="V27747" s="73"/>
      <c r="X27747" s="12"/>
    </row>
    <row r="27748" spans="2:24" x14ac:dyDescent="0.3">
      <c r="B27748" s="73"/>
      <c r="D27748" s="73"/>
      <c r="P27748" s="73"/>
      <c r="T27748" s="73"/>
      <c r="U27748" s="73"/>
      <c r="V27748" s="73"/>
      <c r="X27748" s="12"/>
    </row>
    <row r="27749" spans="2:24" x14ac:dyDescent="0.3">
      <c r="B27749" s="73"/>
      <c r="D27749" s="73"/>
      <c r="P27749" s="73"/>
      <c r="T27749" s="73"/>
      <c r="U27749" s="73"/>
      <c r="V27749" s="73"/>
      <c r="X27749" s="12"/>
    </row>
    <row r="27750" spans="2:24" x14ac:dyDescent="0.3">
      <c r="B27750" s="73"/>
      <c r="D27750" s="73"/>
      <c r="P27750" s="73"/>
      <c r="T27750" s="73"/>
      <c r="U27750" s="73"/>
      <c r="V27750" s="73"/>
      <c r="X27750" s="12"/>
    </row>
    <row r="27751" spans="2:24" x14ac:dyDescent="0.3">
      <c r="B27751" s="73"/>
      <c r="D27751" s="73"/>
      <c r="P27751" s="73"/>
      <c r="T27751" s="73"/>
      <c r="U27751" s="73"/>
      <c r="V27751" s="73"/>
      <c r="X27751" s="12"/>
    </row>
    <row r="27752" spans="2:24" x14ac:dyDescent="0.3">
      <c r="B27752" s="73"/>
      <c r="D27752" s="73"/>
      <c r="P27752" s="73"/>
      <c r="T27752" s="73"/>
      <c r="U27752" s="73"/>
      <c r="V27752" s="73"/>
      <c r="X27752" s="12"/>
    </row>
    <row r="27753" spans="2:24" x14ac:dyDescent="0.3">
      <c r="B27753" s="73"/>
      <c r="D27753" s="73"/>
      <c r="P27753" s="73"/>
      <c r="T27753" s="73"/>
      <c r="U27753" s="73"/>
      <c r="V27753" s="73"/>
      <c r="X27753" s="12"/>
    </row>
    <row r="27754" spans="2:24" x14ac:dyDescent="0.3">
      <c r="B27754" s="73"/>
      <c r="D27754" s="73"/>
      <c r="P27754" s="73"/>
      <c r="T27754" s="73"/>
      <c r="U27754" s="73"/>
      <c r="V27754" s="73"/>
      <c r="X27754" s="12"/>
    </row>
    <row r="27755" spans="2:24" x14ac:dyDescent="0.3">
      <c r="B27755" s="73"/>
      <c r="D27755" s="73"/>
      <c r="P27755" s="73"/>
      <c r="T27755" s="73"/>
      <c r="U27755" s="73"/>
      <c r="V27755" s="73"/>
      <c r="X27755" s="12"/>
    </row>
    <row r="27756" spans="2:24" x14ac:dyDescent="0.3">
      <c r="B27756" s="73"/>
      <c r="D27756" s="73"/>
      <c r="P27756" s="73"/>
      <c r="T27756" s="73"/>
      <c r="U27756" s="73"/>
      <c r="V27756" s="73"/>
      <c r="X27756" s="12"/>
    </row>
    <row r="27757" spans="2:24" x14ac:dyDescent="0.3">
      <c r="B27757" s="73"/>
      <c r="D27757" s="73"/>
      <c r="P27757" s="73"/>
      <c r="T27757" s="73"/>
      <c r="U27757" s="73"/>
      <c r="V27757" s="73"/>
      <c r="X27757" s="12"/>
    </row>
    <row r="27758" spans="2:24" x14ac:dyDescent="0.3">
      <c r="B27758" s="73"/>
      <c r="D27758" s="73"/>
      <c r="P27758" s="73"/>
      <c r="T27758" s="73"/>
      <c r="U27758" s="73"/>
      <c r="V27758" s="73"/>
      <c r="X27758" s="12"/>
    </row>
    <row r="27759" spans="2:24" x14ac:dyDescent="0.3">
      <c r="B27759" s="73"/>
      <c r="D27759" s="73"/>
      <c r="P27759" s="73"/>
      <c r="T27759" s="73"/>
      <c r="U27759" s="73"/>
      <c r="V27759" s="73"/>
      <c r="X27759" s="12"/>
    </row>
    <row r="27760" spans="2:24" x14ac:dyDescent="0.3">
      <c r="B27760" s="73"/>
      <c r="D27760" s="73"/>
      <c r="P27760" s="73"/>
      <c r="T27760" s="73"/>
      <c r="U27760" s="73"/>
      <c r="V27760" s="73"/>
      <c r="X27760" s="12"/>
    </row>
    <row r="27761" spans="2:24" x14ac:dyDescent="0.3">
      <c r="B27761" s="73"/>
      <c r="D27761" s="73"/>
      <c r="P27761" s="73"/>
      <c r="T27761" s="73"/>
      <c r="U27761" s="73"/>
      <c r="V27761" s="73"/>
      <c r="X27761" s="12"/>
    </row>
    <row r="27762" spans="2:24" x14ac:dyDescent="0.3">
      <c r="B27762" s="73"/>
      <c r="D27762" s="73"/>
      <c r="P27762" s="73"/>
      <c r="T27762" s="73"/>
      <c r="U27762" s="73"/>
      <c r="V27762" s="73"/>
      <c r="X27762" s="12"/>
    </row>
    <row r="27763" spans="2:24" x14ac:dyDescent="0.3">
      <c r="B27763" s="73"/>
      <c r="D27763" s="73"/>
      <c r="P27763" s="73"/>
      <c r="T27763" s="73"/>
      <c r="U27763" s="73"/>
      <c r="V27763" s="73"/>
      <c r="X27763" s="12"/>
    </row>
    <row r="27764" spans="2:24" x14ac:dyDescent="0.3">
      <c r="B27764" s="73"/>
      <c r="D27764" s="73"/>
      <c r="P27764" s="73"/>
      <c r="T27764" s="73"/>
      <c r="U27764" s="73"/>
      <c r="V27764" s="73"/>
      <c r="X27764" s="12"/>
    </row>
    <row r="27765" spans="2:24" x14ac:dyDescent="0.3">
      <c r="B27765" s="73"/>
      <c r="D27765" s="73"/>
      <c r="P27765" s="73"/>
      <c r="T27765" s="73"/>
      <c r="U27765" s="73"/>
      <c r="V27765" s="73"/>
      <c r="X27765" s="12"/>
    </row>
    <row r="27766" spans="2:24" x14ac:dyDescent="0.3">
      <c r="B27766" s="73"/>
      <c r="D27766" s="73"/>
      <c r="P27766" s="73"/>
      <c r="T27766" s="73"/>
      <c r="U27766" s="73"/>
      <c r="V27766" s="73"/>
      <c r="X27766" s="12"/>
    </row>
    <row r="27767" spans="2:24" x14ac:dyDescent="0.3">
      <c r="B27767" s="73"/>
      <c r="D27767" s="73"/>
      <c r="P27767" s="73"/>
      <c r="T27767" s="73"/>
      <c r="U27767" s="73"/>
      <c r="V27767" s="73"/>
      <c r="X27767" s="12"/>
    </row>
    <row r="27768" spans="2:24" x14ac:dyDescent="0.3">
      <c r="B27768" s="73"/>
      <c r="D27768" s="73"/>
      <c r="P27768" s="73"/>
      <c r="T27768" s="73"/>
      <c r="U27768" s="73"/>
      <c r="V27768" s="73"/>
      <c r="X27768" s="12"/>
    </row>
    <row r="27769" spans="2:24" x14ac:dyDescent="0.3">
      <c r="B27769" s="73"/>
      <c r="D27769" s="73"/>
      <c r="P27769" s="73"/>
      <c r="T27769" s="73"/>
      <c r="U27769" s="73"/>
      <c r="V27769" s="73"/>
      <c r="X27769" s="12"/>
    </row>
    <row r="27770" spans="2:24" x14ac:dyDescent="0.3">
      <c r="B27770" s="73"/>
      <c r="D27770" s="73"/>
      <c r="P27770" s="73"/>
      <c r="T27770" s="73"/>
      <c r="U27770" s="73"/>
      <c r="V27770" s="73"/>
      <c r="X27770" s="12"/>
    </row>
    <row r="27771" spans="2:24" x14ac:dyDescent="0.3">
      <c r="B27771" s="73"/>
      <c r="D27771" s="73"/>
      <c r="P27771" s="73"/>
      <c r="T27771" s="73"/>
      <c r="U27771" s="73"/>
      <c r="V27771" s="73"/>
      <c r="X27771" s="12"/>
    </row>
    <row r="27772" spans="2:24" x14ac:dyDescent="0.3">
      <c r="B27772" s="73"/>
      <c r="D27772" s="73"/>
      <c r="P27772" s="73"/>
      <c r="T27772" s="73"/>
      <c r="U27772" s="73"/>
      <c r="V27772" s="73"/>
      <c r="X27772" s="12"/>
    </row>
    <row r="27773" spans="2:24" x14ac:dyDescent="0.3">
      <c r="B27773" s="73"/>
      <c r="D27773" s="73"/>
      <c r="P27773" s="73"/>
      <c r="T27773" s="73"/>
      <c r="U27773" s="73"/>
      <c r="V27773" s="73"/>
      <c r="X27773" s="12"/>
    </row>
    <row r="27774" spans="2:24" x14ac:dyDescent="0.3">
      <c r="B27774" s="73"/>
      <c r="D27774" s="73"/>
      <c r="P27774" s="73"/>
      <c r="T27774" s="73"/>
      <c r="U27774" s="73"/>
      <c r="V27774" s="73"/>
      <c r="X27774" s="12"/>
    </row>
    <row r="27775" spans="2:24" x14ac:dyDescent="0.3">
      <c r="B27775" s="73"/>
      <c r="D27775" s="73"/>
      <c r="P27775" s="73"/>
      <c r="T27775" s="73"/>
      <c r="U27775" s="73"/>
      <c r="V27775" s="73"/>
      <c r="X27775" s="12"/>
    </row>
    <row r="27776" spans="2:24" x14ac:dyDescent="0.3">
      <c r="B27776" s="73"/>
      <c r="D27776" s="73"/>
      <c r="P27776" s="73"/>
      <c r="T27776" s="73"/>
      <c r="U27776" s="73"/>
      <c r="V27776" s="73"/>
      <c r="X27776" s="12"/>
    </row>
    <row r="27777" spans="2:24" x14ac:dyDescent="0.3">
      <c r="B27777" s="73"/>
      <c r="D27777" s="73"/>
      <c r="P27777" s="73"/>
      <c r="T27777" s="73"/>
      <c r="U27777" s="73"/>
      <c r="V27777" s="73"/>
      <c r="X27777" s="12"/>
    </row>
    <row r="27778" spans="2:24" x14ac:dyDescent="0.3">
      <c r="B27778" s="73"/>
      <c r="D27778" s="73"/>
      <c r="P27778" s="73"/>
      <c r="T27778" s="73"/>
      <c r="U27778" s="73"/>
      <c r="V27778" s="73"/>
      <c r="X27778" s="12"/>
    </row>
    <row r="27779" spans="2:24" x14ac:dyDescent="0.3">
      <c r="B27779" s="73"/>
      <c r="D27779" s="73"/>
      <c r="P27779" s="73"/>
      <c r="T27779" s="73"/>
      <c r="U27779" s="73"/>
      <c r="V27779" s="73"/>
      <c r="X27779" s="12"/>
    </row>
    <row r="27780" spans="2:24" x14ac:dyDescent="0.3">
      <c r="B27780" s="73"/>
      <c r="D27780" s="73"/>
      <c r="P27780" s="73"/>
      <c r="T27780" s="73"/>
      <c r="U27780" s="73"/>
      <c r="V27780" s="73"/>
      <c r="X27780" s="12"/>
    </row>
    <row r="27781" spans="2:24" x14ac:dyDescent="0.3">
      <c r="B27781" s="73"/>
      <c r="D27781" s="73"/>
      <c r="P27781" s="73"/>
      <c r="T27781" s="73"/>
      <c r="U27781" s="73"/>
      <c r="V27781" s="73"/>
      <c r="X27781" s="12"/>
    </row>
    <row r="27782" spans="2:24" x14ac:dyDescent="0.3">
      <c r="B27782" s="73"/>
      <c r="D27782" s="73"/>
      <c r="P27782" s="73"/>
      <c r="T27782" s="73"/>
      <c r="U27782" s="73"/>
      <c r="V27782" s="73"/>
      <c r="X27782" s="12"/>
    </row>
    <row r="27783" spans="2:24" x14ac:dyDescent="0.3">
      <c r="B27783" s="73"/>
      <c r="D27783" s="73"/>
      <c r="P27783" s="73"/>
      <c r="T27783" s="73"/>
      <c r="U27783" s="73"/>
      <c r="V27783" s="73"/>
      <c r="X27783" s="12"/>
    </row>
    <row r="27784" spans="2:24" x14ac:dyDescent="0.3">
      <c r="B27784" s="73"/>
      <c r="D27784" s="73"/>
      <c r="P27784" s="73"/>
      <c r="T27784" s="73"/>
      <c r="U27784" s="73"/>
      <c r="V27784" s="73"/>
      <c r="X27784" s="12"/>
    </row>
    <row r="27785" spans="2:24" x14ac:dyDescent="0.3">
      <c r="B27785" s="73"/>
      <c r="D27785" s="73"/>
      <c r="P27785" s="73"/>
      <c r="T27785" s="73"/>
      <c r="U27785" s="73"/>
      <c r="V27785" s="73"/>
      <c r="X27785" s="12"/>
    </row>
    <row r="27786" spans="2:24" x14ac:dyDescent="0.3">
      <c r="B27786" s="73"/>
      <c r="D27786" s="73"/>
      <c r="P27786" s="73"/>
      <c r="T27786" s="73"/>
      <c r="U27786" s="73"/>
      <c r="V27786" s="73"/>
      <c r="X27786" s="12"/>
    </row>
    <row r="27787" spans="2:24" x14ac:dyDescent="0.3">
      <c r="B27787" s="73"/>
      <c r="D27787" s="73"/>
      <c r="P27787" s="73"/>
      <c r="T27787" s="73"/>
      <c r="U27787" s="73"/>
      <c r="V27787" s="73"/>
      <c r="X27787" s="12"/>
    </row>
    <row r="27788" spans="2:24" x14ac:dyDescent="0.3">
      <c r="B27788" s="73"/>
      <c r="D27788" s="73"/>
      <c r="P27788" s="73"/>
      <c r="T27788" s="73"/>
      <c r="U27788" s="73"/>
      <c r="V27788" s="73"/>
      <c r="X27788" s="12"/>
    </row>
    <row r="27789" spans="2:24" x14ac:dyDescent="0.3">
      <c r="B27789" s="73"/>
      <c r="D27789" s="73"/>
      <c r="P27789" s="73"/>
      <c r="T27789" s="73"/>
      <c r="U27789" s="73"/>
      <c r="V27789" s="73"/>
      <c r="X27789" s="12"/>
    </row>
    <row r="27790" spans="2:24" x14ac:dyDescent="0.3">
      <c r="B27790" s="73"/>
      <c r="D27790" s="73"/>
      <c r="P27790" s="73"/>
      <c r="T27790" s="73"/>
      <c r="U27790" s="73"/>
      <c r="V27790" s="73"/>
      <c r="X27790" s="12"/>
    </row>
    <row r="27791" spans="2:24" x14ac:dyDescent="0.3">
      <c r="B27791" s="73"/>
      <c r="D27791" s="73"/>
      <c r="P27791" s="73"/>
      <c r="T27791" s="73"/>
      <c r="U27791" s="73"/>
      <c r="V27791" s="73"/>
      <c r="X27791" s="12"/>
    </row>
    <row r="27792" spans="2:24" x14ac:dyDescent="0.3">
      <c r="B27792" s="73"/>
      <c r="D27792" s="73"/>
      <c r="P27792" s="73"/>
      <c r="T27792" s="73"/>
      <c r="U27792" s="73"/>
      <c r="V27792" s="73"/>
      <c r="X27792" s="12"/>
    </row>
    <row r="27793" spans="2:24" x14ac:dyDescent="0.3">
      <c r="B27793" s="73"/>
      <c r="D27793" s="73"/>
      <c r="P27793" s="73"/>
      <c r="T27793" s="73"/>
      <c r="U27793" s="73"/>
      <c r="V27793" s="73"/>
      <c r="X27793" s="12"/>
    </row>
    <row r="27794" spans="2:24" x14ac:dyDescent="0.3">
      <c r="B27794" s="73"/>
      <c r="D27794" s="73"/>
      <c r="P27794" s="73"/>
      <c r="T27794" s="73"/>
      <c r="U27794" s="73"/>
      <c r="V27794" s="73"/>
      <c r="X27794" s="12"/>
    </row>
    <row r="27795" spans="2:24" x14ac:dyDescent="0.3">
      <c r="B27795" s="73"/>
      <c r="D27795" s="73"/>
      <c r="P27795" s="73"/>
      <c r="T27795" s="73"/>
      <c r="U27795" s="73"/>
      <c r="V27795" s="73"/>
      <c r="X27795" s="12"/>
    </row>
    <row r="27796" spans="2:24" x14ac:dyDescent="0.3">
      <c r="B27796" s="73"/>
      <c r="D27796" s="73"/>
      <c r="P27796" s="73"/>
      <c r="T27796" s="73"/>
      <c r="U27796" s="73"/>
      <c r="V27796" s="73"/>
      <c r="X27796" s="12"/>
    </row>
    <row r="27797" spans="2:24" x14ac:dyDescent="0.3">
      <c r="B27797" s="73"/>
      <c r="D27797" s="73"/>
      <c r="P27797" s="73"/>
      <c r="T27797" s="73"/>
      <c r="U27797" s="73"/>
      <c r="V27797" s="73"/>
      <c r="X27797" s="12"/>
    </row>
    <row r="27798" spans="2:24" x14ac:dyDescent="0.3">
      <c r="B27798" s="73"/>
      <c r="D27798" s="73"/>
      <c r="P27798" s="73"/>
      <c r="T27798" s="73"/>
      <c r="U27798" s="73"/>
      <c r="V27798" s="73"/>
      <c r="X27798" s="12"/>
    </row>
    <row r="27799" spans="2:24" x14ac:dyDescent="0.3">
      <c r="B27799" s="73"/>
      <c r="D27799" s="73"/>
      <c r="P27799" s="73"/>
      <c r="T27799" s="73"/>
      <c r="U27799" s="73"/>
      <c r="V27799" s="73"/>
      <c r="X27799" s="12"/>
    </row>
    <row r="27800" spans="2:24" x14ac:dyDescent="0.3">
      <c r="B27800" s="73"/>
      <c r="D27800" s="73"/>
      <c r="P27800" s="73"/>
      <c r="T27800" s="73"/>
      <c r="U27800" s="73"/>
      <c r="V27800" s="73"/>
      <c r="X27800" s="12"/>
    </row>
    <row r="27801" spans="2:24" x14ac:dyDescent="0.3">
      <c r="B27801" s="73"/>
      <c r="D27801" s="73"/>
      <c r="P27801" s="73"/>
      <c r="T27801" s="73"/>
      <c r="U27801" s="73"/>
      <c r="V27801" s="73"/>
      <c r="X27801" s="12"/>
    </row>
    <row r="27802" spans="2:24" x14ac:dyDescent="0.3">
      <c r="B27802" s="73"/>
      <c r="D27802" s="73"/>
      <c r="P27802" s="73"/>
      <c r="T27802" s="73"/>
      <c r="U27802" s="73"/>
      <c r="V27802" s="73"/>
      <c r="X27802" s="12"/>
    </row>
    <row r="27803" spans="2:24" x14ac:dyDescent="0.3">
      <c r="B27803" s="73"/>
      <c r="D27803" s="73"/>
      <c r="P27803" s="73"/>
      <c r="T27803" s="73"/>
      <c r="U27803" s="73"/>
      <c r="V27803" s="73"/>
      <c r="X27803" s="12"/>
    </row>
    <row r="27804" spans="2:24" x14ac:dyDescent="0.3">
      <c r="B27804" s="73"/>
      <c r="D27804" s="73"/>
      <c r="P27804" s="73"/>
      <c r="T27804" s="73"/>
      <c r="U27804" s="73"/>
      <c r="V27804" s="73"/>
      <c r="X27804" s="12"/>
    </row>
    <row r="27805" spans="2:24" x14ac:dyDescent="0.3">
      <c r="B27805" s="73"/>
      <c r="D27805" s="73"/>
      <c r="P27805" s="73"/>
      <c r="T27805" s="73"/>
      <c r="U27805" s="73"/>
      <c r="V27805" s="73"/>
      <c r="X27805" s="12"/>
    </row>
    <row r="27806" spans="2:24" x14ac:dyDescent="0.3">
      <c r="B27806" s="73"/>
      <c r="D27806" s="73"/>
      <c r="P27806" s="73"/>
      <c r="T27806" s="73"/>
      <c r="U27806" s="73"/>
      <c r="V27806" s="73"/>
      <c r="X27806" s="12"/>
    </row>
    <row r="27807" spans="2:24" x14ac:dyDescent="0.3">
      <c r="B27807" s="73"/>
      <c r="D27807" s="73"/>
      <c r="P27807" s="73"/>
      <c r="T27807" s="73"/>
      <c r="U27807" s="73"/>
      <c r="V27807" s="73"/>
      <c r="X27807" s="12"/>
    </row>
    <row r="27808" spans="2:24" x14ac:dyDescent="0.3">
      <c r="B27808" s="73"/>
      <c r="D27808" s="73"/>
      <c r="P27808" s="73"/>
      <c r="T27808" s="73"/>
      <c r="U27808" s="73"/>
      <c r="V27808" s="73"/>
      <c r="X27808" s="12"/>
    </row>
    <row r="27809" spans="2:24" x14ac:dyDescent="0.3">
      <c r="B27809" s="73"/>
      <c r="D27809" s="73"/>
      <c r="P27809" s="73"/>
      <c r="T27809" s="73"/>
      <c r="U27809" s="73"/>
      <c r="V27809" s="73"/>
      <c r="X27809" s="12"/>
    </row>
    <row r="27810" spans="2:24" x14ac:dyDescent="0.3">
      <c r="B27810" s="73"/>
      <c r="D27810" s="73"/>
      <c r="P27810" s="73"/>
      <c r="T27810" s="73"/>
      <c r="U27810" s="73"/>
      <c r="V27810" s="73"/>
      <c r="X27810" s="12"/>
    </row>
    <row r="27811" spans="2:24" x14ac:dyDescent="0.3">
      <c r="B27811" s="73"/>
      <c r="D27811" s="73"/>
      <c r="P27811" s="73"/>
      <c r="T27811" s="73"/>
      <c r="U27811" s="73"/>
      <c r="V27811" s="73"/>
      <c r="X27811" s="12"/>
    </row>
    <row r="27812" spans="2:24" x14ac:dyDescent="0.3">
      <c r="B27812" s="73"/>
      <c r="D27812" s="73"/>
      <c r="P27812" s="73"/>
      <c r="T27812" s="73"/>
      <c r="U27812" s="73"/>
      <c r="V27812" s="73"/>
      <c r="X27812" s="12"/>
    </row>
    <row r="27813" spans="2:24" x14ac:dyDescent="0.3">
      <c r="B27813" s="73"/>
      <c r="D27813" s="73"/>
      <c r="P27813" s="73"/>
      <c r="T27813" s="73"/>
      <c r="U27813" s="73"/>
      <c r="V27813" s="73"/>
      <c r="X27813" s="12"/>
    </row>
    <row r="27814" spans="2:24" x14ac:dyDescent="0.3">
      <c r="B27814" s="73"/>
      <c r="D27814" s="73"/>
      <c r="P27814" s="73"/>
      <c r="T27814" s="73"/>
      <c r="U27814" s="73"/>
      <c r="V27814" s="73"/>
      <c r="X27814" s="12"/>
    </row>
    <row r="27815" spans="2:24" x14ac:dyDescent="0.3">
      <c r="B27815" s="73"/>
      <c r="D27815" s="73"/>
      <c r="P27815" s="73"/>
      <c r="T27815" s="73"/>
      <c r="U27815" s="73"/>
      <c r="V27815" s="73"/>
      <c r="X27815" s="12"/>
    </row>
    <row r="27816" spans="2:24" x14ac:dyDescent="0.3">
      <c r="B27816" s="73"/>
      <c r="D27816" s="73"/>
      <c r="P27816" s="73"/>
      <c r="T27816" s="73"/>
      <c r="U27816" s="73"/>
      <c r="V27816" s="73"/>
      <c r="X27816" s="12"/>
    </row>
    <row r="27817" spans="2:24" x14ac:dyDescent="0.3">
      <c r="B27817" s="73"/>
      <c r="D27817" s="73"/>
      <c r="P27817" s="73"/>
      <c r="T27817" s="73"/>
      <c r="U27817" s="73"/>
      <c r="V27817" s="73"/>
      <c r="X27817" s="12"/>
    </row>
    <row r="27818" spans="2:24" x14ac:dyDescent="0.3">
      <c r="B27818" s="73"/>
      <c r="D27818" s="73"/>
      <c r="P27818" s="73"/>
      <c r="T27818" s="73"/>
      <c r="U27818" s="73"/>
      <c r="V27818" s="73"/>
      <c r="X27818" s="12"/>
    </row>
    <row r="27819" spans="2:24" x14ac:dyDescent="0.3">
      <c r="B27819" s="73"/>
      <c r="D27819" s="73"/>
      <c r="P27819" s="73"/>
      <c r="T27819" s="73"/>
      <c r="U27819" s="73"/>
      <c r="V27819" s="73"/>
      <c r="X27819" s="12"/>
    </row>
    <row r="27820" spans="2:24" x14ac:dyDescent="0.3">
      <c r="B27820" s="73"/>
      <c r="D27820" s="73"/>
      <c r="P27820" s="73"/>
      <c r="T27820" s="73"/>
      <c r="U27820" s="73"/>
      <c r="V27820" s="73"/>
      <c r="X27820" s="12"/>
    </row>
    <row r="27821" spans="2:24" x14ac:dyDescent="0.3">
      <c r="B27821" s="73"/>
      <c r="D27821" s="73"/>
      <c r="P27821" s="73"/>
      <c r="T27821" s="73"/>
      <c r="U27821" s="73"/>
      <c r="V27821" s="73"/>
      <c r="X27821" s="12"/>
    </row>
    <row r="27822" spans="2:24" x14ac:dyDescent="0.3">
      <c r="B27822" s="73"/>
      <c r="D27822" s="73"/>
      <c r="P27822" s="73"/>
      <c r="T27822" s="73"/>
      <c r="U27822" s="73"/>
      <c r="V27822" s="73"/>
      <c r="X27822" s="12"/>
    </row>
    <row r="27823" spans="2:24" x14ac:dyDescent="0.3">
      <c r="B27823" s="73"/>
      <c r="D27823" s="73"/>
      <c r="P27823" s="73"/>
      <c r="T27823" s="73"/>
      <c r="U27823" s="73"/>
      <c r="V27823" s="73"/>
      <c r="X27823" s="12"/>
    </row>
    <row r="27824" spans="2:24" x14ac:dyDescent="0.3">
      <c r="B27824" s="73"/>
      <c r="D27824" s="73"/>
      <c r="P27824" s="73"/>
      <c r="T27824" s="73"/>
      <c r="U27824" s="73"/>
      <c r="V27824" s="73"/>
      <c r="X27824" s="12"/>
    </row>
    <row r="27825" spans="2:24" x14ac:dyDescent="0.3">
      <c r="B27825" s="73"/>
      <c r="D27825" s="73"/>
      <c r="P27825" s="73"/>
      <c r="T27825" s="73"/>
      <c r="U27825" s="73"/>
      <c r="V27825" s="73"/>
      <c r="X27825" s="12"/>
    </row>
    <row r="27826" spans="2:24" x14ac:dyDescent="0.3">
      <c r="B27826" s="73"/>
      <c r="D27826" s="73"/>
      <c r="P27826" s="73"/>
      <c r="T27826" s="73"/>
      <c r="U27826" s="73"/>
      <c r="V27826" s="73"/>
      <c r="X27826" s="12"/>
    </row>
    <row r="27827" spans="2:24" x14ac:dyDescent="0.3">
      <c r="B27827" s="73"/>
      <c r="D27827" s="73"/>
      <c r="P27827" s="73"/>
      <c r="T27827" s="73"/>
      <c r="U27827" s="73"/>
      <c r="V27827" s="73"/>
      <c r="X27827" s="12"/>
    </row>
    <row r="27828" spans="2:24" x14ac:dyDescent="0.3">
      <c r="B27828" s="73"/>
      <c r="D27828" s="73"/>
      <c r="P27828" s="73"/>
      <c r="T27828" s="73"/>
      <c r="U27828" s="73"/>
      <c r="V27828" s="73"/>
      <c r="X27828" s="12"/>
    </row>
    <row r="27829" spans="2:24" x14ac:dyDescent="0.3">
      <c r="B27829" s="73"/>
      <c r="D27829" s="73"/>
      <c r="P27829" s="73"/>
      <c r="T27829" s="73"/>
      <c r="U27829" s="73"/>
      <c r="V27829" s="73"/>
      <c r="X27829" s="12"/>
    </row>
    <row r="27830" spans="2:24" x14ac:dyDescent="0.3">
      <c r="B27830" s="73"/>
      <c r="D27830" s="73"/>
      <c r="P27830" s="73"/>
      <c r="T27830" s="73"/>
      <c r="U27830" s="73"/>
      <c r="V27830" s="73"/>
      <c r="X27830" s="12"/>
    </row>
    <row r="27831" spans="2:24" x14ac:dyDescent="0.3">
      <c r="B27831" s="73"/>
      <c r="D27831" s="73"/>
      <c r="P27831" s="73"/>
      <c r="T27831" s="73"/>
      <c r="U27831" s="73"/>
      <c r="V27831" s="73"/>
      <c r="X27831" s="12"/>
    </row>
    <row r="27832" spans="2:24" x14ac:dyDescent="0.3">
      <c r="B27832" s="73"/>
      <c r="D27832" s="73"/>
      <c r="P27832" s="73"/>
      <c r="T27832" s="73"/>
      <c r="U27832" s="73"/>
      <c r="V27832" s="73"/>
      <c r="X27832" s="12"/>
    </row>
    <row r="27833" spans="2:24" x14ac:dyDescent="0.3">
      <c r="B27833" s="73"/>
      <c r="D27833" s="73"/>
      <c r="P27833" s="73"/>
      <c r="T27833" s="73"/>
      <c r="U27833" s="73"/>
      <c r="V27833" s="73"/>
      <c r="X27833" s="12"/>
    </row>
    <row r="27834" spans="2:24" x14ac:dyDescent="0.3">
      <c r="B27834" s="73"/>
      <c r="D27834" s="73"/>
      <c r="P27834" s="73"/>
      <c r="T27834" s="73"/>
      <c r="U27834" s="73"/>
      <c r="V27834" s="73"/>
      <c r="X27834" s="12"/>
    </row>
    <row r="27835" spans="2:24" x14ac:dyDescent="0.3">
      <c r="B27835" s="73"/>
      <c r="D27835" s="73"/>
      <c r="P27835" s="73"/>
      <c r="T27835" s="73"/>
      <c r="U27835" s="73"/>
      <c r="V27835" s="73"/>
      <c r="X27835" s="12"/>
    </row>
    <row r="27836" spans="2:24" x14ac:dyDescent="0.3">
      <c r="B27836" s="73"/>
      <c r="D27836" s="73"/>
      <c r="P27836" s="73"/>
      <c r="T27836" s="73"/>
      <c r="U27836" s="73"/>
      <c r="V27836" s="73"/>
      <c r="X27836" s="12"/>
    </row>
    <row r="27837" spans="2:24" x14ac:dyDescent="0.3">
      <c r="B27837" s="73"/>
      <c r="D27837" s="73"/>
      <c r="P27837" s="73"/>
      <c r="T27837" s="73"/>
      <c r="U27837" s="73"/>
      <c r="V27837" s="73"/>
      <c r="X27837" s="12"/>
    </row>
    <row r="27838" spans="2:24" x14ac:dyDescent="0.3">
      <c r="B27838" s="73"/>
      <c r="D27838" s="73"/>
      <c r="P27838" s="73"/>
      <c r="T27838" s="73"/>
      <c r="U27838" s="73"/>
      <c r="V27838" s="73"/>
      <c r="X27838" s="12"/>
    </row>
    <row r="27839" spans="2:24" x14ac:dyDescent="0.3">
      <c r="B27839" s="73"/>
      <c r="D27839" s="73"/>
      <c r="P27839" s="73"/>
      <c r="T27839" s="73"/>
      <c r="U27839" s="73"/>
      <c r="V27839" s="73"/>
      <c r="X27839" s="12"/>
    </row>
    <row r="27840" spans="2:24" x14ac:dyDescent="0.3">
      <c r="B27840" s="73"/>
      <c r="D27840" s="73"/>
      <c r="P27840" s="73"/>
      <c r="T27840" s="73"/>
      <c r="U27840" s="73"/>
      <c r="V27840" s="73"/>
      <c r="X27840" s="12"/>
    </row>
    <row r="27841" spans="2:24" x14ac:dyDescent="0.3">
      <c r="B27841" s="73"/>
      <c r="D27841" s="73"/>
      <c r="P27841" s="73"/>
      <c r="T27841" s="73"/>
      <c r="U27841" s="73"/>
      <c r="V27841" s="73"/>
      <c r="X27841" s="12"/>
    </row>
    <row r="27842" spans="2:24" x14ac:dyDescent="0.3">
      <c r="B27842" s="73"/>
      <c r="D27842" s="73"/>
      <c r="P27842" s="73"/>
      <c r="T27842" s="73"/>
      <c r="U27842" s="73"/>
      <c r="V27842" s="73"/>
      <c r="X27842" s="12"/>
    </row>
    <row r="27843" spans="2:24" x14ac:dyDescent="0.3">
      <c r="B27843" s="73"/>
      <c r="D27843" s="73"/>
      <c r="P27843" s="73"/>
      <c r="T27843" s="73"/>
      <c r="U27843" s="73"/>
      <c r="V27843" s="73"/>
      <c r="X27843" s="12"/>
    </row>
    <row r="27844" spans="2:24" x14ac:dyDescent="0.3">
      <c r="B27844" s="73"/>
      <c r="D27844" s="73"/>
      <c r="P27844" s="73"/>
      <c r="T27844" s="73"/>
      <c r="U27844" s="73"/>
      <c r="V27844" s="73"/>
      <c r="X27844" s="12"/>
    </row>
    <row r="27845" spans="2:24" x14ac:dyDescent="0.3">
      <c r="B27845" s="73"/>
      <c r="D27845" s="73"/>
      <c r="P27845" s="73"/>
      <c r="T27845" s="73"/>
      <c r="U27845" s="73"/>
      <c r="V27845" s="73"/>
      <c r="X27845" s="12"/>
    </row>
    <row r="27846" spans="2:24" x14ac:dyDescent="0.3">
      <c r="B27846" s="73"/>
      <c r="D27846" s="73"/>
      <c r="P27846" s="73"/>
      <c r="T27846" s="73"/>
      <c r="U27846" s="73"/>
      <c r="V27846" s="73"/>
      <c r="X27846" s="12"/>
    </row>
    <row r="27847" spans="2:24" x14ac:dyDescent="0.3">
      <c r="B27847" s="73"/>
      <c r="D27847" s="73"/>
      <c r="P27847" s="73"/>
      <c r="T27847" s="73"/>
      <c r="U27847" s="73"/>
      <c r="V27847" s="73"/>
      <c r="X27847" s="12"/>
    </row>
    <row r="27848" spans="2:24" x14ac:dyDescent="0.3">
      <c r="B27848" s="73"/>
      <c r="D27848" s="73"/>
      <c r="P27848" s="73"/>
      <c r="T27848" s="73"/>
      <c r="U27848" s="73"/>
      <c r="V27848" s="73"/>
      <c r="X27848" s="12"/>
    </row>
    <row r="27849" spans="2:24" x14ac:dyDescent="0.3">
      <c r="B27849" s="73"/>
      <c r="D27849" s="73"/>
      <c r="P27849" s="73"/>
      <c r="T27849" s="73"/>
      <c r="U27849" s="73"/>
      <c r="V27849" s="73"/>
      <c r="X27849" s="12"/>
    </row>
    <row r="27850" spans="2:24" x14ac:dyDescent="0.3">
      <c r="B27850" s="73"/>
      <c r="D27850" s="73"/>
      <c r="P27850" s="73"/>
      <c r="T27850" s="73"/>
      <c r="U27850" s="73"/>
      <c r="V27850" s="73"/>
      <c r="X27850" s="12"/>
    </row>
    <row r="27851" spans="2:24" x14ac:dyDescent="0.3">
      <c r="B27851" s="73"/>
      <c r="D27851" s="73"/>
      <c r="P27851" s="73"/>
      <c r="T27851" s="73"/>
      <c r="U27851" s="73"/>
      <c r="V27851" s="73"/>
      <c r="X27851" s="12"/>
    </row>
    <row r="27852" spans="2:24" x14ac:dyDescent="0.3">
      <c r="B27852" s="73"/>
      <c r="D27852" s="73"/>
      <c r="P27852" s="73"/>
      <c r="T27852" s="73"/>
      <c r="U27852" s="73"/>
      <c r="V27852" s="73"/>
      <c r="X27852" s="12"/>
    </row>
    <row r="27853" spans="2:24" x14ac:dyDescent="0.3">
      <c r="B27853" s="73"/>
      <c r="D27853" s="73"/>
      <c r="P27853" s="73"/>
      <c r="T27853" s="73"/>
      <c r="U27853" s="73"/>
      <c r="V27853" s="73"/>
      <c r="X27853" s="12"/>
    </row>
    <row r="27854" spans="2:24" x14ac:dyDescent="0.3">
      <c r="B27854" s="73"/>
      <c r="D27854" s="73"/>
      <c r="P27854" s="73"/>
      <c r="T27854" s="73"/>
      <c r="U27854" s="73"/>
      <c r="V27854" s="73"/>
      <c r="X27854" s="12"/>
    </row>
    <row r="27855" spans="2:24" x14ac:dyDescent="0.3">
      <c r="B27855" s="73"/>
      <c r="D27855" s="73"/>
      <c r="P27855" s="73"/>
      <c r="T27855" s="73"/>
      <c r="U27855" s="73"/>
      <c r="V27855" s="73"/>
      <c r="X27855" s="12"/>
    </row>
    <row r="27856" spans="2:24" x14ac:dyDescent="0.3">
      <c r="B27856" s="73"/>
      <c r="D27856" s="73"/>
      <c r="P27856" s="73"/>
      <c r="T27856" s="73"/>
      <c r="U27856" s="73"/>
      <c r="V27856" s="73"/>
      <c r="X27856" s="12"/>
    </row>
    <row r="27857" spans="2:24" x14ac:dyDescent="0.3">
      <c r="B27857" s="73"/>
      <c r="D27857" s="73"/>
      <c r="P27857" s="73"/>
      <c r="T27857" s="73"/>
      <c r="U27857" s="73"/>
      <c r="V27857" s="73"/>
      <c r="X27857" s="12"/>
    </row>
    <row r="27858" spans="2:24" x14ac:dyDescent="0.3">
      <c r="B27858" s="73"/>
      <c r="D27858" s="73"/>
      <c r="P27858" s="73"/>
      <c r="T27858" s="73"/>
      <c r="U27858" s="73"/>
      <c r="V27858" s="73"/>
      <c r="X27858" s="12"/>
    </row>
    <row r="27859" spans="2:24" x14ac:dyDescent="0.3">
      <c r="B27859" s="73"/>
      <c r="D27859" s="73"/>
      <c r="P27859" s="73"/>
      <c r="T27859" s="73"/>
      <c r="U27859" s="73"/>
      <c r="V27859" s="73"/>
      <c r="X27859" s="12"/>
    </row>
    <row r="27860" spans="2:24" x14ac:dyDescent="0.3">
      <c r="B27860" s="73"/>
      <c r="D27860" s="73"/>
      <c r="P27860" s="73"/>
      <c r="T27860" s="73"/>
      <c r="U27860" s="73"/>
      <c r="V27860" s="73"/>
      <c r="X27860" s="12"/>
    </row>
    <row r="27861" spans="2:24" x14ac:dyDescent="0.3">
      <c r="B27861" s="73"/>
      <c r="D27861" s="73"/>
      <c r="P27861" s="73"/>
      <c r="T27861" s="73"/>
      <c r="U27861" s="73"/>
      <c r="V27861" s="73"/>
      <c r="X27861" s="12"/>
    </row>
    <row r="27862" spans="2:24" x14ac:dyDescent="0.3">
      <c r="B27862" s="73"/>
      <c r="D27862" s="73"/>
      <c r="P27862" s="73"/>
      <c r="T27862" s="73"/>
      <c r="U27862" s="73"/>
      <c r="V27862" s="73"/>
      <c r="X27862" s="12"/>
    </row>
    <row r="27863" spans="2:24" x14ac:dyDescent="0.3">
      <c r="B27863" s="73"/>
      <c r="D27863" s="73"/>
      <c r="P27863" s="73"/>
      <c r="T27863" s="73"/>
      <c r="U27863" s="73"/>
      <c r="V27863" s="73"/>
      <c r="X27863" s="12"/>
    </row>
    <row r="27864" spans="2:24" x14ac:dyDescent="0.3">
      <c r="B27864" s="73"/>
      <c r="D27864" s="73"/>
      <c r="P27864" s="73"/>
      <c r="T27864" s="73"/>
      <c r="U27864" s="73"/>
      <c r="V27864" s="73"/>
      <c r="X27864" s="12"/>
    </row>
    <row r="27865" spans="2:24" x14ac:dyDescent="0.3">
      <c r="B27865" s="73"/>
      <c r="D27865" s="73"/>
      <c r="P27865" s="73"/>
      <c r="T27865" s="73"/>
      <c r="U27865" s="73"/>
      <c r="V27865" s="73"/>
      <c r="X27865" s="12"/>
    </row>
    <row r="27866" spans="2:24" x14ac:dyDescent="0.3">
      <c r="B27866" s="73"/>
      <c r="D27866" s="73"/>
      <c r="P27866" s="73"/>
      <c r="T27866" s="73"/>
      <c r="U27866" s="73"/>
      <c r="V27866" s="73"/>
      <c r="X27866" s="12"/>
    </row>
    <row r="27867" spans="2:24" x14ac:dyDescent="0.3">
      <c r="B27867" s="73"/>
      <c r="D27867" s="73"/>
      <c r="P27867" s="73"/>
      <c r="T27867" s="73"/>
      <c r="U27867" s="73"/>
      <c r="V27867" s="73"/>
      <c r="X27867" s="12"/>
    </row>
    <row r="27868" spans="2:24" x14ac:dyDescent="0.3">
      <c r="B27868" s="73"/>
      <c r="D27868" s="73"/>
      <c r="P27868" s="73"/>
      <c r="T27868" s="73"/>
      <c r="U27868" s="73"/>
      <c r="V27868" s="73"/>
      <c r="X27868" s="12"/>
    </row>
    <row r="27869" spans="2:24" x14ac:dyDescent="0.3">
      <c r="B27869" s="73"/>
      <c r="D27869" s="73"/>
      <c r="P27869" s="73"/>
      <c r="T27869" s="73"/>
      <c r="U27869" s="73"/>
      <c r="V27869" s="73"/>
      <c r="X27869" s="12"/>
    </row>
    <row r="27870" spans="2:24" x14ac:dyDescent="0.3">
      <c r="B27870" s="73"/>
      <c r="D27870" s="73"/>
      <c r="P27870" s="73"/>
      <c r="T27870" s="73"/>
      <c r="U27870" s="73"/>
      <c r="V27870" s="73"/>
      <c r="X27870" s="12"/>
    </row>
    <row r="27871" spans="2:24" x14ac:dyDescent="0.3">
      <c r="B27871" s="73"/>
      <c r="D27871" s="73"/>
      <c r="P27871" s="73"/>
      <c r="T27871" s="73"/>
      <c r="U27871" s="73"/>
      <c r="V27871" s="73"/>
      <c r="X27871" s="12"/>
    </row>
    <row r="27872" spans="2:24" x14ac:dyDescent="0.3">
      <c r="B27872" s="73"/>
      <c r="D27872" s="73"/>
      <c r="P27872" s="73"/>
      <c r="T27872" s="73"/>
      <c r="U27872" s="73"/>
      <c r="V27872" s="73"/>
      <c r="X27872" s="12"/>
    </row>
    <row r="27873" spans="2:24" x14ac:dyDescent="0.3">
      <c r="B27873" s="73"/>
      <c r="D27873" s="73"/>
      <c r="P27873" s="73"/>
      <c r="T27873" s="73"/>
      <c r="U27873" s="73"/>
      <c r="V27873" s="73"/>
      <c r="X27873" s="12"/>
    </row>
    <row r="27874" spans="2:24" x14ac:dyDescent="0.3">
      <c r="B27874" s="73"/>
      <c r="D27874" s="73"/>
      <c r="P27874" s="73"/>
      <c r="T27874" s="73"/>
      <c r="U27874" s="73"/>
      <c r="V27874" s="73"/>
      <c r="X27874" s="12"/>
    </row>
    <row r="27875" spans="2:24" x14ac:dyDescent="0.3">
      <c r="B27875" s="73"/>
      <c r="D27875" s="73"/>
      <c r="P27875" s="73"/>
      <c r="T27875" s="73"/>
      <c r="U27875" s="73"/>
      <c r="V27875" s="73"/>
      <c r="X27875" s="12"/>
    </row>
    <row r="27876" spans="2:24" x14ac:dyDescent="0.3">
      <c r="B27876" s="73"/>
      <c r="D27876" s="73"/>
      <c r="P27876" s="73"/>
      <c r="T27876" s="73"/>
      <c r="U27876" s="73"/>
      <c r="V27876" s="73"/>
      <c r="X27876" s="12"/>
    </row>
    <row r="27877" spans="2:24" x14ac:dyDescent="0.3">
      <c r="B27877" s="73"/>
      <c r="D27877" s="73"/>
      <c r="P27877" s="73"/>
      <c r="T27877" s="73"/>
      <c r="U27877" s="73"/>
      <c r="V27877" s="73"/>
      <c r="X27877" s="12"/>
    </row>
    <row r="27878" spans="2:24" x14ac:dyDescent="0.3">
      <c r="B27878" s="73"/>
      <c r="D27878" s="73"/>
      <c r="P27878" s="73"/>
      <c r="T27878" s="73"/>
      <c r="U27878" s="73"/>
      <c r="V27878" s="73"/>
      <c r="X27878" s="12"/>
    </row>
    <row r="27879" spans="2:24" x14ac:dyDescent="0.3">
      <c r="B27879" s="73"/>
      <c r="D27879" s="73"/>
      <c r="P27879" s="73"/>
      <c r="T27879" s="73"/>
      <c r="U27879" s="73"/>
      <c r="V27879" s="73"/>
      <c r="X27879" s="12"/>
    </row>
    <row r="27880" spans="2:24" x14ac:dyDescent="0.3">
      <c r="B27880" s="73"/>
      <c r="D27880" s="73"/>
      <c r="P27880" s="73"/>
      <c r="T27880" s="73"/>
      <c r="U27880" s="73"/>
      <c r="V27880" s="73"/>
      <c r="X27880" s="12"/>
    </row>
    <row r="27881" spans="2:24" x14ac:dyDescent="0.3">
      <c r="B27881" s="73"/>
      <c r="D27881" s="73"/>
      <c r="P27881" s="73"/>
      <c r="T27881" s="73"/>
      <c r="U27881" s="73"/>
      <c r="V27881" s="73"/>
      <c r="X27881" s="12"/>
    </row>
    <row r="27882" spans="2:24" x14ac:dyDescent="0.3">
      <c r="B27882" s="73"/>
      <c r="D27882" s="73"/>
      <c r="P27882" s="73"/>
      <c r="T27882" s="73"/>
      <c r="U27882" s="73"/>
      <c r="V27882" s="73"/>
      <c r="X27882" s="12"/>
    </row>
    <row r="27883" spans="2:24" x14ac:dyDescent="0.3">
      <c r="B27883" s="73"/>
      <c r="D27883" s="73"/>
      <c r="P27883" s="73"/>
      <c r="T27883" s="73"/>
      <c r="U27883" s="73"/>
      <c r="V27883" s="73"/>
      <c r="X27883" s="12"/>
    </row>
    <row r="27884" spans="2:24" x14ac:dyDescent="0.3">
      <c r="B27884" s="73"/>
      <c r="D27884" s="73"/>
      <c r="P27884" s="73"/>
      <c r="T27884" s="73"/>
      <c r="U27884" s="73"/>
      <c r="V27884" s="73"/>
      <c r="X27884" s="12"/>
    </row>
    <row r="27885" spans="2:24" x14ac:dyDescent="0.3">
      <c r="B27885" s="73"/>
      <c r="D27885" s="73"/>
      <c r="P27885" s="73"/>
      <c r="T27885" s="73"/>
      <c r="U27885" s="73"/>
      <c r="V27885" s="73"/>
      <c r="X27885" s="12"/>
    </row>
    <row r="27886" spans="2:24" x14ac:dyDescent="0.3">
      <c r="B27886" s="73"/>
      <c r="D27886" s="73"/>
      <c r="P27886" s="73"/>
      <c r="T27886" s="73"/>
      <c r="U27886" s="73"/>
      <c r="V27886" s="73"/>
      <c r="X27886" s="12"/>
    </row>
    <row r="27887" spans="2:24" x14ac:dyDescent="0.3">
      <c r="B27887" s="73"/>
      <c r="D27887" s="73"/>
      <c r="P27887" s="73"/>
      <c r="T27887" s="73"/>
      <c r="U27887" s="73"/>
      <c r="V27887" s="73"/>
      <c r="X27887" s="12"/>
    </row>
    <row r="27888" spans="2:24" x14ac:dyDescent="0.3">
      <c r="B27888" s="73"/>
      <c r="D27888" s="73"/>
      <c r="P27888" s="73"/>
      <c r="T27888" s="73"/>
      <c r="U27888" s="73"/>
      <c r="V27888" s="73"/>
      <c r="X27888" s="12"/>
    </row>
    <row r="27889" spans="2:24" x14ac:dyDescent="0.3">
      <c r="B27889" s="73"/>
      <c r="D27889" s="73"/>
      <c r="P27889" s="73"/>
      <c r="T27889" s="73"/>
      <c r="U27889" s="73"/>
      <c r="V27889" s="73"/>
      <c r="X27889" s="12"/>
    </row>
    <row r="27890" spans="2:24" x14ac:dyDescent="0.3">
      <c r="B27890" s="73"/>
      <c r="D27890" s="73"/>
      <c r="P27890" s="73"/>
      <c r="T27890" s="73"/>
      <c r="U27890" s="73"/>
      <c r="V27890" s="73"/>
      <c r="X27890" s="12"/>
    </row>
    <row r="27891" spans="2:24" x14ac:dyDescent="0.3">
      <c r="B27891" s="73"/>
      <c r="D27891" s="73"/>
      <c r="P27891" s="73"/>
      <c r="T27891" s="73"/>
      <c r="U27891" s="73"/>
      <c r="V27891" s="73"/>
      <c r="X27891" s="12"/>
    </row>
    <row r="27892" spans="2:24" x14ac:dyDescent="0.3">
      <c r="B27892" s="73"/>
      <c r="D27892" s="73"/>
      <c r="P27892" s="73"/>
      <c r="T27892" s="73"/>
      <c r="U27892" s="73"/>
      <c r="V27892" s="73"/>
      <c r="X27892" s="12"/>
    </row>
    <row r="27893" spans="2:24" x14ac:dyDescent="0.3">
      <c r="B27893" s="73"/>
      <c r="D27893" s="73"/>
      <c r="P27893" s="73"/>
      <c r="T27893" s="73"/>
      <c r="U27893" s="73"/>
      <c r="V27893" s="73"/>
      <c r="X27893" s="12"/>
    </row>
    <row r="27894" spans="2:24" x14ac:dyDescent="0.3">
      <c r="B27894" s="73"/>
      <c r="D27894" s="73"/>
      <c r="P27894" s="73"/>
      <c r="T27894" s="73"/>
      <c r="U27894" s="73"/>
      <c r="V27894" s="73"/>
      <c r="X27894" s="12"/>
    </row>
    <row r="27895" spans="2:24" x14ac:dyDescent="0.3">
      <c r="B27895" s="73"/>
      <c r="D27895" s="73"/>
      <c r="P27895" s="73"/>
      <c r="T27895" s="73"/>
      <c r="U27895" s="73"/>
      <c r="V27895" s="73"/>
      <c r="X27895" s="12"/>
    </row>
    <row r="27896" spans="2:24" x14ac:dyDescent="0.3">
      <c r="B27896" s="73"/>
      <c r="D27896" s="73"/>
      <c r="P27896" s="73"/>
      <c r="T27896" s="73"/>
      <c r="U27896" s="73"/>
      <c r="V27896" s="73"/>
      <c r="X27896" s="12"/>
    </row>
    <row r="27897" spans="2:24" x14ac:dyDescent="0.3">
      <c r="B27897" s="73"/>
      <c r="D27897" s="73"/>
      <c r="P27897" s="73"/>
      <c r="T27897" s="73"/>
      <c r="U27897" s="73"/>
      <c r="V27897" s="73"/>
      <c r="X27897" s="12"/>
    </row>
    <row r="27898" spans="2:24" x14ac:dyDescent="0.3">
      <c r="B27898" s="73"/>
      <c r="D27898" s="73"/>
      <c r="P27898" s="73"/>
      <c r="T27898" s="73"/>
      <c r="U27898" s="73"/>
      <c r="V27898" s="73"/>
      <c r="X27898" s="12"/>
    </row>
    <row r="27899" spans="2:24" x14ac:dyDescent="0.3">
      <c r="B27899" s="73"/>
      <c r="D27899" s="73"/>
      <c r="P27899" s="73"/>
      <c r="T27899" s="73"/>
      <c r="U27899" s="73"/>
      <c r="V27899" s="73"/>
      <c r="X27899" s="12"/>
    </row>
    <row r="27900" spans="2:24" x14ac:dyDescent="0.3">
      <c r="B27900" s="73"/>
      <c r="D27900" s="73"/>
      <c r="P27900" s="73"/>
      <c r="T27900" s="73"/>
      <c r="U27900" s="73"/>
      <c r="V27900" s="73"/>
      <c r="X27900" s="12"/>
    </row>
    <row r="27901" spans="2:24" x14ac:dyDescent="0.3">
      <c r="B27901" s="73"/>
      <c r="D27901" s="73"/>
      <c r="P27901" s="73"/>
      <c r="T27901" s="73"/>
      <c r="U27901" s="73"/>
      <c r="V27901" s="73"/>
      <c r="X27901" s="12"/>
    </row>
    <row r="27902" spans="2:24" x14ac:dyDescent="0.3">
      <c r="B27902" s="73"/>
      <c r="D27902" s="73"/>
      <c r="P27902" s="73"/>
      <c r="T27902" s="73"/>
      <c r="U27902" s="73"/>
      <c r="V27902" s="73"/>
      <c r="X27902" s="12"/>
    </row>
    <row r="27903" spans="2:24" x14ac:dyDescent="0.3">
      <c r="B27903" s="73"/>
      <c r="D27903" s="73"/>
      <c r="P27903" s="73"/>
      <c r="T27903" s="73"/>
      <c r="U27903" s="73"/>
      <c r="V27903" s="73"/>
      <c r="X27903" s="12"/>
    </row>
    <row r="27904" spans="2:24" x14ac:dyDescent="0.3">
      <c r="B27904" s="73"/>
      <c r="D27904" s="73"/>
      <c r="P27904" s="73"/>
      <c r="T27904" s="73"/>
      <c r="U27904" s="73"/>
      <c r="V27904" s="73"/>
      <c r="X27904" s="12"/>
    </row>
    <row r="27905" spans="2:24" x14ac:dyDescent="0.3">
      <c r="B27905" s="73"/>
      <c r="D27905" s="73"/>
      <c r="P27905" s="73"/>
      <c r="T27905" s="73"/>
      <c r="U27905" s="73"/>
      <c r="V27905" s="73"/>
      <c r="X27905" s="12"/>
    </row>
    <row r="27906" spans="2:24" x14ac:dyDescent="0.3">
      <c r="B27906" s="73"/>
      <c r="D27906" s="73"/>
      <c r="P27906" s="73"/>
      <c r="T27906" s="73"/>
      <c r="U27906" s="73"/>
      <c r="V27906" s="73"/>
      <c r="X27906" s="12"/>
    </row>
    <row r="27907" spans="2:24" x14ac:dyDescent="0.3">
      <c r="B27907" s="73"/>
      <c r="D27907" s="73"/>
      <c r="P27907" s="73"/>
      <c r="T27907" s="73"/>
      <c r="U27907" s="73"/>
      <c r="V27907" s="73"/>
      <c r="X27907" s="12"/>
    </row>
    <row r="27908" spans="2:24" x14ac:dyDescent="0.3">
      <c r="B27908" s="73"/>
      <c r="D27908" s="73"/>
      <c r="P27908" s="73"/>
      <c r="T27908" s="73"/>
      <c r="U27908" s="73"/>
      <c r="V27908" s="73"/>
      <c r="X27908" s="12"/>
    </row>
    <row r="27909" spans="2:24" x14ac:dyDescent="0.3">
      <c r="B27909" s="73"/>
      <c r="D27909" s="73"/>
      <c r="P27909" s="73"/>
      <c r="T27909" s="73"/>
      <c r="U27909" s="73"/>
      <c r="V27909" s="73"/>
      <c r="X27909" s="12"/>
    </row>
    <row r="27910" spans="2:24" x14ac:dyDescent="0.3">
      <c r="B27910" s="73"/>
      <c r="D27910" s="73"/>
      <c r="P27910" s="73"/>
      <c r="T27910" s="73"/>
      <c r="U27910" s="73"/>
      <c r="V27910" s="73"/>
      <c r="X27910" s="12"/>
    </row>
    <row r="27911" spans="2:24" x14ac:dyDescent="0.3">
      <c r="B27911" s="73"/>
      <c r="D27911" s="73"/>
      <c r="P27911" s="73"/>
      <c r="T27911" s="73"/>
      <c r="U27911" s="73"/>
      <c r="V27911" s="73"/>
      <c r="X27911" s="12"/>
    </row>
    <row r="27912" spans="2:24" x14ac:dyDescent="0.3">
      <c r="B27912" s="73"/>
      <c r="D27912" s="73"/>
      <c r="P27912" s="73"/>
      <c r="T27912" s="73"/>
      <c r="U27912" s="73"/>
      <c r="V27912" s="73"/>
      <c r="X27912" s="12"/>
    </row>
    <row r="27913" spans="2:24" x14ac:dyDescent="0.3">
      <c r="B27913" s="73"/>
      <c r="D27913" s="73"/>
      <c r="P27913" s="73"/>
      <c r="T27913" s="73"/>
      <c r="U27913" s="73"/>
      <c r="V27913" s="73"/>
      <c r="X27913" s="12"/>
    </row>
    <row r="27914" spans="2:24" x14ac:dyDescent="0.3">
      <c r="B27914" s="73"/>
      <c r="D27914" s="73"/>
      <c r="P27914" s="73"/>
      <c r="T27914" s="73"/>
      <c r="U27914" s="73"/>
      <c r="V27914" s="73"/>
      <c r="X27914" s="12"/>
    </row>
    <row r="27915" spans="2:24" x14ac:dyDescent="0.3">
      <c r="B27915" s="73"/>
      <c r="D27915" s="73"/>
      <c r="P27915" s="73"/>
      <c r="T27915" s="73"/>
      <c r="U27915" s="73"/>
      <c r="V27915" s="73"/>
      <c r="X27915" s="12"/>
    </row>
    <row r="27916" spans="2:24" x14ac:dyDescent="0.3">
      <c r="B27916" s="73"/>
      <c r="D27916" s="73"/>
      <c r="P27916" s="73"/>
      <c r="T27916" s="73"/>
      <c r="U27916" s="73"/>
      <c r="V27916" s="73"/>
      <c r="X27916" s="12"/>
    </row>
    <row r="27917" spans="2:24" x14ac:dyDescent="0.3">
      <c r="B27917" s="73"/>
      <c r="D27917" s="73"/>
      <c r="P27917" s="73"/>
      <c r="T27917" s="73"/>
      <c r="U27917" s="73"/>
      <c r="V27917" s="73"/>
      <c r="X27917" s="12"/>
    </row>
    <row r="27918" spans="2:24" x14ac:dyDescent="0.3">
      <c r="B27918" s="73"/>
      <c r="D27918" s="73"/>
      <c r="P27918" s="73"/>
      <c r="T27918" s="73"/>
      <c r="U27918" s="73"/>
      <c r="V27918" s="73"/>
      <c r="X27918" s="12"/>
    </row>
    <row r="27919" spans="2:24" x14ac:dyDescent="0.3">
      <c r="B27919" s="73"/>
      <c r="D27919" s="73"/>
      <c r="P27919" s="73"/>
      <c r="T27919" s="73"/>
      <c r="U27919" s="73"/>
      <c r="V27919" s="73"/>
      <c r="X27919" s="12"/>
    </row>
    <row r="27920" spans="2:24" x14ac:dyDescent="0.3">
      <c r="B27920" s="73"/>
      <c r="D27920" s="73"/>
      <c r="P27920" s="73"/>
      <c r="T27920" s="73"/>
      <c r="U27920" s="73"/>
      <c r="V27920" s="73"/>
      <c r="X27920" s="12"/>
    </row>
    <row r="27921" spans="2:24" x14ac:dyDescent="0.3">
      <c r="B27921" s="73"/>
      <c r="D27921" s="73"/>
      <c r="P27921" s="73"/>
      <c r="T27921" s="73"/>
      <c r="U27921" s="73"/>
      <c r="V27921" s="73"/>
      <c r="X27921" s="12"/>
    </row>
    <row r="27922" spans="2:24" x14ac:dyDescent="0.3">
      <c r="B27922" s="73"/>
      <c r="D27922" s="73"/>
      <c r="P27922" s="73"/>
      <c r="T27922" s="73"/>
      <c r="U27922" s="73"/>
      <c r="V27922" s="73"/>
      <c r="X27922" s="12"/>
    </row>
    <row r="27923" spans="2:24" x14ac:dyDescent="0.3">
      <c r="B27923" s="73"/>
      <c r="D27923" s="73"/>
      <c r="P27923" s="73"/>
      <c r="T27923" s="73"/>
      <c r="U27923" s="73"/>
      <c r="V27923" s="73"/>
      <c r="X27923" s="12"/>
    </row>
    <row r="27924" spans="2:24" x14ac:dyDescent="0.3">
      <c r="B27924" s="73"/>
      <c r="D27924" s="73"/>
      <c r="P27924" s="73"/>
      <c r="T27924" s="73"/>
      <c r="U27924" s="73"/>
      <c r="V27924" s="73"/>
      <c r="X27924" s="12"/>
    </row>
    <row r="27925" spans="2:24" x14ac:dyDescent="0.3">
      <c r="B27925" s="73"/>
      <c r="D27925" s="73"/>
      <c r="P27925" s="73"/>
      <c r="T27925" s="73"/>
      <c r="U27925" s="73"/>
      <c r="V27925" s="73"/>
      <c r="X27925" s="12"/>
    </row>
    <row r="27926" spans="2:24" x14ac:dyDescent="0.3">
      <c r="B27926" s="73"/>
      <c r="D27926" s="73"/>
      <c r="P27926" s="73"/>
      <c r="T27926" s="73"/>
      <c r="U27926" s="73"/>
      <c r="V27926" s="73"/>
      <c r="X27926" s="12"/>
    </row>
    <row r="27927" spans="2:24" x14ac:dyDescent="0.3">
      <c r="B27927" s="73"/>
      <c r="D27927" s="73"/>
      <c r="P27927" s="73"/>
      <c r="T27927" s="73"/>
      <c r="U27927" s="73"/>
      <c r="V27927" s="73"/>
      <c r="X27927" s="12"/>
    </row>
    <row r="27928" spans="2:24" x14ac:dyDescent="0.3">
      <c r="B27928" s="73"/>
      <c r="D27928" s="73"/>
      <c r="P27928" s="73"/>
      <c r="T27928" s="73"/>
      <c r="U27928" s="73"/>
      <c r="V27928" s="73"/>
      <c r="X27928" s="12"/>
    </row>
    <row r="27929" spans="2:24" x14ac:dyDescent="0.3">
      <c r="B27929" s="73"/>
      <c r="D27929" s="73"/>
      <c r="P27929" s="73"/>
      <c r="T27929" s="73"/>
      <c r="U27929" s="73"/>
      <c r="V27929" s="73"/>
      <c r="X27929" s="12"/>
    </row>
    <row r="27930" spans="2:24" x14ac:dyDescent="0.3">
      <c r="B27930" s="73"/>
      <c r="D27930" s="73"/>
      <c r="P27930" s="73"/>
      <c r="T27930" s="73"/>
      <c r="U27930" s="73"/>
      <c r="V27930" s="73"/>
      <c r="X27930" s="12"/>
    </row>
    <row r="27931" spans="2:24" x14ac:dyDescent="0.3">
      <c r="B27931" s="73"/>
      <c r="D27931" s="73"/>
      <c r="P27931" s="73"/>
      <c r="T27931" s="73"/>
      <c r="U27931" s="73"/>
      <c r="V27931" s="73"/>
      <c r="X27931" s="12"/>
    </row>
    <row r="27932" spans="2:24" x14ac:dyDescent="0.3">
      <c r="B27932" s="73"/>
      <c r="D27932" s="73"/>
      <c r="P27932" s="73"/>
      <c r="T27932" s="73"/>
      <c r="U27932" s="73"/>
      <c r="V27932" s="73"/>
      <c r="X27932" s="12"/>
    </row>
    <row r="27933" spans="2:24" x14ac:dyDescent="0.3">
      <c r="B27933" s="73"/>
      <c r="D27933" s="73"/>
      <c r="P27933" s="73"/>
      <c r="T27933" s="73"/>
      <c r="U27933" s="73"/>
      <c r="V27933" s="73"/>
      <c r="X27933" s="12"/>
    </row>
    <row r="27934" spans="2:24" x14ac:dyDescent="0.3">
      <c r="B27934" s="73"/>
      <c r="D27934" s="73"/>
      <c r="P27934" s="73"/>
      <c r="T27934" s="73"/>
      <c r="U27934" s="73"/>
      <c r="V27934" s="73"/>
      <c r="X27934" s="12"/>
    </row>
    <row r="27935" spans="2:24" x14ac:dyDescent="0.3">
      <c r="B27935" s="73"/>
      <c r="D27935" s="73"/>
      <c r="P27935" s="73"/>
      <c r="T27935" s="73"/>
      <c r="U27935" s="73"/>
      <c r="V27935" s="73"/>
      <c r="X27935" s="12"/>
    </row>
    <row r="27936" spans="2:24" x14ac:dyDescent="0.3">
      <c r="B27936" s="73"/>
      <c r="D27936" s="73"/>
      <c r="P27936" s="73"/>
      <c r="T27936" s="73"/>
      <c r="U27936" s="73"/>
      <c r="V27936" s="73"/>
      <c r="X27936" s="12"/>
    </row>
    <row r="27937" spans="2:24" x14ac:dyDescent="0.3">
      <c r="B27937" s="73"/>
      <c r="D27937" s="73"/>
      <c r="P27937" s="73"/>
      <c r="T27937" s="73"/>
      <c r="U27937" s="73"/>
      <c r="V27937" s="73"/>
      <c r="X27937" s="12"/>
    </row>
    <row r="27938" spans="2:24" x14ac:dyDescent="0.3">
      <c r="B27938" s="73"/>
      <c r="D27938" s="73"/>
      <c r="P27938" s="73"/>
      <c r="T27938" s="73"/>
      <c r="U27938" s="73"/>
      <c r="V27938" s="73"/>
      <c r="X27938" s="12"/>
    </row>
    <row r="27939" spans="2:24" x14ac:dyDescent="0.3">
      <c r="B27939" s="73"/>
      <c r="D27939" s="73"/>
      <c r="P27939" s="73"/>
      <c r="T27939" s="73"/>
      <c r="U27939" s="73"/>
      <c r="V27939" s="73"/>
      <c r="X27939" s="12"/>
    </row>
    <row r="27940" spans="2:24" x14ac:dyDescent="0.3">
      <c r="B27940" s="73"/>
      <c r="D27940" s="73"/>
      <c r="P27940" s="73"/>
      <c r="T27940" s="73"/>
      <c r="U27940" s="73"/>
      <c r="V27940" s="73"/>
      <c r="X27940" s="12"/>
    </row>
    <row r="27941" spans="2:24" x14ac:dyDescent="0.3">
      <c r="B27941" s="73"/>
      <c r="D27941" s="73"/>
      <c r="P27941" s="73"/>
      <c r="T27941" s="73"/>
      <c r="U27941" s="73"/>
      <c r="V27941" s="73"/>
      <c r="X27941" s="12"/>
    </row>
    <row r="27942" spans="2:24" x14ac:dyDescent="0.3">
      <c r="B27942" s="73"/>
      <c r="D27942" s="73"/>
      <c r="P27942" s="73"/>
      <c r="T27942" s="73"/>
      <c r="U27942" s="73"/>
      <c r="V27942" s="73"/>
      <c r="X27942" s="12"/>
    </row>
    <row r="27943" spans="2:24" x14ac:dyDescent="0.3">
      <c r="B27943" s="73"/>
      <c r="D27943" s="73"/>
      <c r="P27943" s="73"/>
      <c r="T27943" s="73"/>
      <c r="U27943" s="73"/>
      <c r="V27943" s="73"/>
      <c r="X27943" s="12"/>
    </row>
    <row r="27944" spans="2:24" x14ac:dyDescent="0.3">
      <c r="B27944" s="73"/>
      <c r="D27944" s="73"/>
      <c r="P27944" s="73"/>
      <c r="T27944" s="73"/>
      <c r="U27944" s="73"/>
      <c r="V27944" s="73"/>
      <c r="X27944" s="12"/>
    </row>
    <row r="27945" spans="2:24" x14ac:dyDescent="0.3">
      <c r="B27945" s="73"/>
      <c r="D27945" s="73"/>
      <c r="P27945" s="73"/>
      <c r="T27945" s="73"/>
      <c r="U27945" s="73"/>
      <c r="V27945" s="73"/>
      <c r="X27945" s="12"/>
    </row>
    <row r="27946" spans="2:24" x14ac:dyDescent="0.3">
      <c r="B27946" s="73"/>
      <c r="D27946" s="73"/>
      <c r="P27946" s="73"/>
      <c r="T27946" s="73"/>
      <c r="U27946" s="73"/>
      <c r="V27946" s="73"/>
      <c r="X27946" s="12"/>
    </row>
    <row r="27947" spans="2:24" x14ac:dyDescent="0.3">
      <c r="B27947" s="73"/>
      <c r="D27947" s="73"/>
      <c r="P27947" s="73"/>
      <c r="T27947" s="73"/>
      <c r="U27947" s="73"/>
      <c r="V27947" s="73"/>
      <c r="X27947" s="12"/>
    </row>
    <row r="27948" spans="2:24" x14ac:dyDescent="0.3">
      <c r="B27948" s="73"/>
      <c r="D27948" s="73"/>
      <c r="P27948" s="73"/>
      <c r="T27948" s="73"/>
      <c r="U27948" s="73"/>
      <c r="V27948" s="73"/>
      <c r="X27948" s="12"/>
    </row>
    <row r="27949" spans="2:24" x14ac:dyDescent="0.3">
      <c r="B27949" s="73"/>
      <c r="D27949" s="73"/>
      <c r="P27949" s="73"/>
      <c r="T27949" s="73"/>
      <c r="U27949" s="73"/>
      <c r="V27949" s="73"/>
      <c r="X27949" s="12"/>
    </row>
    <row r="27950" spans="2:24" x14ac:dyDescent="0.3">
      <c r="B27950" s="73"/>
      <c r="D27950" s="73"/>
      <c r="P27950" s="73"/>
      <c r="T27950" s="73"/>
      <c r="U27950" s="73"/>
      <c r="V27950" s="73"/>
      <c r="X27950" s="12"/>
    </row>
    <row r="27951" spans="2:24" x14ac:dyDescent="0.3">
      <c r="B27951" s="73"/>
      <c r="D27951" s="73"/>
      <c r="P27951" s="73"/>
      <c r="T27951" s="73"/>
      <c r="U27951" s="73"/>
      <c r="V27951" s="73"/>
      <c r="X27951" s="12"/>
    </row>
    <row r="27952" spans="2:24" x14ac:dyDescent="0.3">
      <c r="B27952" s="73"/>
      <c r="D27952" s="73"/>
      <c r="P27952" s="73"/>
      <c r="T27952" s="73"/>
      <c r="U27952" s="73"/>
      <c r="V27952" s="73"/>
      <c r="X27952" s="12"/>
    </row>
    <row r="27953" spans="2:24" x14ac:dyDescent="0.3">
      <c r="B27953" s="73"/>
      <c r="D27953" s="73"/>
      <c r="P27953" s="73"/>
      <c r="T27953" s="73"/>
      <c r="U27953" s="73"/>
      <c r="V27953" s="73"/>
      <c r="X27953" s="12"/>
    </row>
    <row r="27954" spans="2:24" x14ac:dyDescent="0.3">
      <c r="B27954" s="73"/>
      <c r="D27954" s="73"/>
      <c r="P27954" s="73"/>
      <c r="T27954" s="73"/>
      <c r="U27954" s="73"/>
      <c r="V27954" s="73"/>
      <c r="X27954" s="12"/>
    </row>
    <row r="27955" spans="2:24" x14ac:dyDescent="0.3">
      <c r="B27955" s="73"/>
      <c r="D27955" s="73"/>
      <c r="P27955" s="73"/>
      <c r="T27955" s="73"/>
      <c r="U27955" s="73"/>
      <c r="V27955" s="73"/>
      <c r="X27955" s="12"/>
    </row>
    <row r="27956" spans="2:24" x14ac:dyDescent="0.3">
      <c r="B27956" s="73"/>
      <c r="D27956" s="73"/>
      <c r="P27956" s="73"/>
      <c r="T27956" s="73"/>
      <c r="U27956" s="73"/>
      <c r="V27956" s="73"/>
      <c r="X27956" s="12"/>
    </row>
    <row r="27957" spans="2:24" x14ac:dyDescent="0.3">
      <c r="B27957" s="73"/>
      <c r="D27957" s="73"/>
      <c r="P27957" s="73"/>
      <c r="T27957" s="73"/>
      <c r="U27957" s="73"/>
      <c r="V27957" s="73"/>
      <c r="X27957" s="12"/>
    </row>
    <row r="27958" spans="2:24" x14ac:dyDescent="0.3">
      <c r="B27958" s="73"/>
      <c r="D27958" s="73"/>
      <c r="P27958" s="73"/>
      <c r="T27958" s="73"/>
      <c r="U27958" s="73"/>
      <c r="V27958" s="73"/>
      <c r="X27958" s="12"/>
    </row>
    <row r="27959" spans="2:24" x14ac:dyDescent="0.3">
      <c r="B27959" s="73"/>
      <c r="D27959" s="73"/>
      <c r="P27959" s="73"/>
      <c r="T27959" s="73"/>
      <c r="U27959" s="73"/>
      <c r="V27959" s="73"/>
      <c r="X27959" s="12"/>
    </row>
    <row r="27960" spans="2:24" x14ac:dyDescent="0.3">
      <c r="B27960" s="73"/>
      <c r="D27960" s="73"/>
      <c r="P27960" s="73"/>
      <c r="T27960" s="73"/>
      <c r="U27960" s="73"/>
      <c r="V27960" s="73"/>
      <c r="X27960" s="12"/>
    </row>
    <row r="27961" spans="2:24" x14ac:dyDescent="0.3">
      <c r="B27961" s="73"/>
      <c r="D27961" s="73"/>
      <c r="P27961" s="73"/>
      <c r="T27961" s="73"/>
      <c r="U27961" s="73"/>
      <c r="V27961" s="73"/>
      <c r="X27961" s="12"/>
    </row>
    <row r="27962" spans="2:24" x14ac:dyDescent="0.3">
      <c r="B27962" s="73"/>
      <c r="D27962" s="73"/>
      <c r="P27962" s="73"/>
      <c r="T27962" s="73"/>
      <c r="U27962" s="73"/>
      <c r="V27962" s="73"/>
      <c r="X27962" s="12"/>
    </row>
    <row r="27963" spans="2:24" x14ac:dyDescent="0.3">
      <c r="B27963" s="73"/>
      <c r="D27963" s="73"/>
      <c r="P27963" s="73"/>
      <c r="T27963" s="73"/>
      <c r="U27963" s="73"/>
      <c r="V27963" s="73"/>
      <c r="X27963" s="12"/>
    </row>
    <row r="27964" spans="2:24" x14ac:dyDescent="0.3">
      <c r="B27964" s="73"/>
      <c r="D27964" s="73"/>
      <c r="P27964" s="73"/>
      <c r="T27964" s="73"/>
      <c r="U27964" s="73"/>
      <c r="V27964" s="73"/>
      <c r="X27964" s="12"/>
    </row>
    <row r="27965" spans="2:24" x14ac:dyDescent="0.3">
      <c r="B27965" s="73"/>
      <c r="D27965" s="73"/>
      <c r="P27965" s="73"/>
      <c r="T27965" s="73"/>
      <c r="U27965" s="73"/>
      <c r="V27965" s="73"/>
      <c r="X27965" s="12"/>
    </row>
    <row r="27966" spans="2:24" x14ac:dyDescent="0.3">
      <c r="B27966" s="73"/>
      <c r="D27966" s="73"/>
      <c r="P27966" s="73"/>
      <c r="T27966" s="73"/>
      <c r="U27966" s="73"/>
      <c r="V27966" s="73"/>
      <c r="X27966" s="12"/>
    </row>
    <row r="27967" spans="2:24" x14ac:dyDescent="0.3">
      <c r="B27967" s="73"/>
      <c r="D27967" s="73"/>
      <c r="P27967" s="73"/>
      <c r="T27967" s="73"/>
      <c r="U27967" s="73"/>
      <c r="V27967" s="73"/>
      <c r="X27967" s="12"/>
    </row>
    <row r="27968" spans="2:24" x14ac:dyDescent="0.3">
      <c r="B27968" s="73"/>
      <c r="D27968" s="73"/>
      <c r="P27968" s="73"/>
      <c r="T27968" s="73"/>
      <c r="U27968" s="73"/>
      <c r="V27968" s="73"/>
      <c r="X27968" s="12"/>
    </row>
    <row r="27969" spans="2:24" x14ac:dyDescent="0.3">
      <c r="B27969" s="73"/>
      <c r="D27969" s="73"/>
      <c r="P27969" s="73"/>
      <c r="T27969" s="73"/>
      <c r="U27969" s="73"/>
      <c r="V27969" s="73"/>
      <c r="X27969" s="12"/>
    </row>
    <row r="27970" spans="2:24" x14ac:dyDescent="0.3">
      <c r="B27970" s="73"/>
      <c r="D27970" s="73"/>
      <c r="P27970" s="73"/>
      <c r="T27970" s="73"/>
      <c r="U27970" s="73"/>
      <c r="V27970" s="73"/>
      <c r="X27970" s="12"/>
    </row>
    <row r="27971" spans="2:24" x14ac:dyDescent="0.3">
      <c r="B27971" s="73"/>
      <c r="D27971" s="73"/>
      <c r="P27971" s="73"/>
      <c r="T27971" s="73"/>
      <c r="U27971" s="73"/>
      <c r="V27971" s="73"/>
      <c r="X27971" s="12"/>
    </row>
    <row r="27972" spans="2:24" x14ac:dyDescent="0.3">
      <c r="B27972" s="73"/>
      <c r="D27972" s="73"/>
      <c r="P27972" s="73"/>
      <c r="T27972" s="73"/>
      <c r="U27972" s="73"/>
      <c r="V27972" s="73"/>
      <c r="X27972" s="12"/>
    </row>
    <row r="27973" spans="2:24" x14ac:dyDescent="0.3">
      <c r="B27973" s="73"/>
      <c r="D27973" s="73"/>
      <c r="P27973" s="73"/>
      <c r="T27973" s="73"/>
      <c r="U27973" s="73"/>
      <c r="V27973" s="73"/>
      <c r="X27973" s="12"/>
    </row>
    <row r="27974" spans="2:24" x14ac:dyDescent="0.3">
      <c r="B27974" s="73"/>
      <c r="D27974" s="73"/>
      <c r="P27974" s="73"/>
      <c r="T27974" s="73"/>
      <c r="U27974" s="73"/>
      <c r="V27974" s="73"/>
      <c r="X27974" s="12"/>
    </row>
    <row r="27975" spans="2:24" x14ac:dyDescent="0.3">
      <c r="B27975" s="73"/>
      <c r="D27975" s="73"/>
      <c r="P27975" s="73"/>
      <c r="T27975" s="73"/>
      <c r="U27975" s="73"/>
      <c r="V27975" s="73"/>
      <c r="X27975" s="12"/>
    </row>
    <row r="27976" spans="2:24" x14ac:dyDescent="0.3">
      <c r="B27976" s="73"/>
      <c r="D27976" s="73"/>
      <c r="P27976" s="73"/>
      <c r="T27976" s="73"/>
      <c r="U27976" s="73"/>
      <c r="V27976" s="73"/>
      <c r="X27976" s="12"/>
    </row>
    <row r="27977" spans="2:24" x14ac:dyDescent="0.3">
      <c r="B27977" s="73"/>
      <c r="D27977" s="73"/>
      <c r="P27977" s="73"/>
      <c r="T27977" s="73"/>
      <c r="U27977" s="73"/>
      <c r="V27977" s="73"/>
      <c r="X27977" s="12"/>
    </row>
    <row r="27978" spans="2:24" x14ac:dyDescent="0.3">
      <c r="B27978" s="73"/>
      <c r="D27978" s="73"/>
      <c r="P27978" s="73"/>
      <c r="T27978" s="73"/>
      <c r="U27978" s="73"/>
      <c r="V27978" s="73"/>
      <c r="X27978" s="12"/>
    </row>
    <row r="27979" spans="2:24" x14ac:dyDescent="0.3">
      <c r="B27979" s="73"/>
      <c r="D27979" s="73"/>
      <c r="P27979" s="73"/>
      <c r="T27979" s="73"/>
      <c r="U27979" s="73"/>
      <c r="V27979" s="73"/>
      <c r="X27979" s="12"/>
    </row>
    <row r="27980" spans="2:24" x14ac:dyDescent="0.3">
      <c r="B27980" s="73"/>
      <c r="D27980" s="73"/>
      <c r="P27980" s="73"/>
      <c r="T27980" s="73"/>
      <c r="U27980" s="73"/>
      <c r="V27980" s="73"/>
      <c r="X27980" s="12"/>
    </row>
    <row r="27981" spans="2:24" x14ac:dyDescent="0.3">
      <c r="B27981" s="73"/>
      <c r="D27981" s="73"/>
      <c r="P27981" s="73"/>
      <c r="T27981" s="73"/>
      <c r="U27981" s="73"/>
      <c r="V27981" s="73"/>
      <c r="X27981" s="12"/>
    </row>
    <row r="27982" spans="2:24" x14ac:dyDescent="0.3">
      <c r="B27982" s="73"/>
      <c r="D27982" s="73"/>
      <c r="P27982" s="73"/>
      <c r="T27982" s="73"/>
      <c r="U27982" s="73"/>
      <c r="V27982" s="73"/>
      <c r="X27982" s="12"/>
    </row>
    <row r="27983" spans="2:24" x14ac:dyDescent="0.3">
      <c r="B27983" s="73"/>
      <c r="D27983" s="73"/>
      <c r="P27983" s="73"/>
      <c r="T27983" s="73"/>
      <c r="U27983" s="73"/>
      <c r="V27983" s="73"/>
      <c r="X27983" s="12"/>
    </row>
    <row r="27984" spans="2:24" x14ac:dyDescent="0.3">
      <c r="B27984" s="73"/>
      <c r="D27984" s="73"/>
      <c r="P27984" s="73"/>
      <c r="T27984" s="73"/>
      <c r="U27984" s="73"/>
      <c r="V27984" s="73"/>
      <c r="X27984" s="12"/>
    </row>
    <row r="27985" spans="2:24" x14ac:dyDescent="0.3">
      <c r="B27985" s="73"/>
      <c r="D27985" s="73"/>
      <c r="P27985" s="73"/>
      <c r="T27985" s="73"/>
      <c r="U27985" s="73"/>
      <c r="V27985" s="73"/>
      <c r="X27985" s="12"/>
    </row>
    <row r="27986" spans="2:24" x14ac:dyDescent="0.3">
      <c r="B27986" s="73"/>
      <c r="D27986" s="73"/>
      <c r="P27986" s="73"/>
      <c r="T27986" s="73"/>
      <c r="U27986" s="73"/>
      <c r="V27986" s="73"/>
      <c r="X27986" s="12"/>
    </row>
    <row r="27987" spans="2:24" x14ac:dyDescent="0.3">
      <c r="B27987" s="73"/>
      <c r="D27987" s="73"/>
      <c r="P27987" s="73"/>
      <c r="T27987" s="73"/>
      <c r="U27987" s="73"/>
      <c r="V27987" s="73"/>
      <c r="X27987" s="12"/>
    </row>
    <row r="27988" spans="2:24" x14ac:dyDescent="0.3">
      <c r="B27988" s="73"/>
      <c r="D27988" s="73"/>
      <c r="P27988" s="73"/>
      <c r="T27988" s="73"/>
      <c r="U27988" s="73"/>
      <c r="V27988" s="73"/>
      <c r="X27988" s="12"/>
    </row>
    <row r="27989" spans="2:24" x14ac:dyDescent="0.3">
      <c r="B27989" s="73"/>
      <c r="D27989" s="73"/>
      <c r="P27989" s="73"/>
      <c r="T27989" s="73"/>
      <c r="U27989" s="73"/>
      <c r="V27989" s="73"/>
      <c r="X27989" s="12"/>
    </row>
    <row r="27990" spans="2:24" x14ac:dyDescent="0.3">
      <c r="B27990" s="73"/>
      <c r="D27990" s="73"/>
      <c r="P27990" s="73"/>
      <c r="T27990" s="73"/>
      <c r="U27990" s="73"/>
      <c r="V27990" s="73"/>
      <c r="X27990" s="12"/>
    </row>
    <row r="27991" spans="2:24" x14ac:dyDescent="0.3">
      <c r="B27991" s="73"/>
      <c r="D27991" s="73"/>
      <c r="P27991" s="73"/>
      <c r="T27991" s="73"/>
      <c r="U27991" s="73"/>
      <c r="V27991" s="73"/>
      <c r="X27991" s="12"/>
    </row>
    <row r="27992" spans="2:24" x14ac:dyDescent="0.3">
      <c r="B27992" s="73"/>
      <c r="D27992" s="73"/>
      <c r="P27992" s="73"/>
      <c r="T27992" s="73"/>
      <c r="U27992" s="73"/>
      <c r="V27992" s="73"/>
      <c r="X27992" s="12"/>
    </row>
    <row r="27993" spans="2:24" x14ac:dyDescent="0.3">
      <c r="B27993" s="73"/>
      <c r="D27993" s="73"/>
      <c r="P27993" s="73"/>
      <c r="T27993" s="73"/>
      <c r="U27993" s="73"/>
      <c r="V27993" s="73"/>
      <c r="X27993" s="12"/>
    </row>
    <row r="27994" spans="2:24" x14ac:dyDescent="0.3">
      <c r="B27994" s="73"/>
      <c r="D27994" s="73"/>
      <c r="P27994" s="73"/>
      <c r="T27994" s="73"/>
      <c r="U27994" s="73"/>
      <c r="V27994" s="73"/>
      <c r="X27994" s="12"/>
    </row>
    <row r="27995" spans="2:24" x14ac:dyDescent="0.3">
      <c r="B27995" s="73"/>
      <c r="D27995" s="73"/>
      <c r="P27995" s="73"/>
      <c r="T27995" s="73"/>
      <c r="U27995" s="73"/>
      <c r="V27995" s="73"/>
      <c r="X27995" s="12"/>
    </row>
    <row r="27996" spans="2:24" x14ac:dyDescent="0.3">
      <c r="B27996" s="73"/>
      <c r="D27996" s="73"/>
      <c r="P27996" s="73"/>
      <c r="T27996" s="73"/>
      <c r="U27996" s="73"/>
      <c r="V27996" s="73"/>
      <c r="X27996" s="12"/>
    </row>
    <row r="27997" spans="2:24" x14ac:dyDescent="0.3">
      <c r="B27997" s="73"/>
      <c r="D27997" s="73"/>
      <c r="P27997" s="73"/>
      <c r="T27997" s="73"/>
      <c r="U27997" s="73"/>
      <c r="V27997" s="73"/>
      <c r="X27997" s="12"/>
    </row>
    <row r="27998" spans="2:24" x14ac:dyDescent="0.3">
      <c r="B27998" s="73"/>
      <c r="D27998" s="73"/>
      <c r="P27998" s="73"/>
      <c r="T27998" s="73"/>
      <c r="U27998" s="73"/>
      <c r="V27998" s="73"/>
      <c r="X27998" s="12"/>
    </row>
    <row r="27999" spans="2:24" x14ac:dyDescent="0.3">
      <c r="B27999" s="73"/>
      <c r="D27999" s="73"/>
      <c r="P27999" s="73"/>
      <c r="T27999" s="73"/>
      <c r="U27999" s="73"/>
      <c r="V27999" s="73"/>
      <c r="X27999" s="12"/>
    </row>
    <row r="28000" spans="2:24" x14ac:dyDescent="0.3">
      <c r="B28000" s="73"/>
      <c r="D28000" s="73"/>
      <c r="P28000" s="73"/>
      <c r="T28000" s="73"/>
      <c r="U28000" s="73"/>
      <c r="V28000" s="73"/>
      <c r="X28000" s="12"/>
    </row>
    <row r="28001" spans="2:24" x14ac:dyDescent="0.3">
      <c r="B28001" s="73"/>
      <c r="D28001" s="73"/>
      <c r="P28001" s="73"/>
      <c r="T28001" s="73"/>
      <c r="U28001" s="73"/>
      <c r="V28001" s="73"/>
      <c r="X28001" s="12"/>
    </row>
    <row r="28002" spans="2:24" x14ac:dyDescent="0.3">
      <c r="B28002" s="73"/>
      <c r="D28002" s="73"/>
      <c r="P28002" s="73"/>
      <c r="T28002" s="73"/>
      <c r="U28002" s="73"/>
      <c r="V28002" s="73"/>
      <c r="X28002" s="12"/>
    </row>
    <row r="28003" spans="2:24" x14ac:dyDescent="0.3">
      <c r="B28003" s="73"/>
      <c r="D28003" s="73"/>
      <c r="P28003" s="73"/>
      <c r="T28003" s="73"/>
      <c r="U28003" s="73"/>
      <c r="V28003" s="73"/>
      <c r="X28003" s="12"/>
    </row>
    <row r="28004" spans="2:24" x14ac:dyDescent="0.3">
      <c r="B28004" s="73"/>
      <c r="D28004" s="73"/>
      <c r="P28004" s="73"/>
      <c r="T28004" s="73"/>
      <c r="U28004" s="73"/>
      <c r="V28004" s="73"/>
      <c r="X28004" s="12"/>
    </row>
    <row r="28005" spans="2:24" x14ac:dyDescent="0.3">
      <c r="B28005" s="73"/>
      <c r="D28005" s="73"/>
      <c r="P28005" s="73"/>
      <c r="T28005" s="73"/>
      <c r="U28005" s="73"/>
      <c r="V28005" s="73"/>
      <c r="X28005" s="12"/>
    </row>
    <row r="28006" spans="2:24" x14ac:dyDescent="0.3">
      <c r="B28006" s="73"/>
      <c r="D28006" s="73"/>
      <c r="P28006" s="73"/>
      <c r="T28006" s="73"/>
      <c r="U28006" s="73"/>
      <c r="V28006" s="73"/>
      <c r="X28006" s="12"/>
    </row>
    <row r="28007" spans="2:24" x14ac:dyDescent="0.3">
      <c r="B28007" s="73"/>
      <c r="D28007" s="73"/>
      <c r="P28007" s="73"/>
      <c r="T28007" s="73"/>
      <c r="U28007" s="73"/>
      <c r="V28007" s="73"/>
      <c r="X28007" s="12"/>
    </row>
    <row r="28008" spans="2:24" x14ac:dyDescent="0.3">
      <c r="B28008" s="73"/>
      <c r="D28008" s="73"/>
      <c r="P28008" s="73"/>
      <c r="T28008" s="73"/>
      <c r="U28008" s="73"/>
      <c r="V28008" s="73"/>
      <c r="X28008" s="12"/>
    </row>
    <row r="28009" spans="2:24" x14ac:dyDescent="0.3">
      <c r="B28009" s="73"/>
      <c r="D28009" s="73"/>
      <c r="P28009" s="73"/>
      <c r="T28009" s="73"/>
      <c r="U28009" s="73"/>
      <c r="V28009" s="73"/>
      <c r="X28009" s="12"/>
    </row>
    <row r="28010" spans="2:24" x14ac:dyDescent="0.3">
      <c r="B28010" s="73"/>
      <c r="D28010" s="73"/>
      <c r="P28010" s="73"/>
      <c r="T28010" s="73"/>
      <c r="U28010" s="73"/>
      <c r="V28010" s="73"/>
      <c r="X28010" s="12"/>
    </row>
    <row r="28011" spans="2:24" x14ac:dyDescent="0.3">
      <c r="B28011" s="73"/>
      <c r="D28011" s="73"/>
      <c r="P28011" s="73"/>
      <c r="T28011" s="73"/>
      <c r="U28011" s="73"/>
      <c r="V28011" s="73"/>
      <c r="X28011" s="12"/>
    </row>
    <row r="28012" spans="2:24" x14ac:dyDescent="0.3">
      <c r="B28012" s="73"/>
      <c r="D28012" s="73"/>
      <c r="P28012" s="73"/>
      <c r="T28012" s="73"/>
      <c r="U28012" s="73"/>
      <c r="V28012" s="73"/>
      <c r="X28012" s="12"/>
    </row>
    <row r="28013" spans="2:24" x14ac:dyDescent="0.3">
      <c r="B28013" s="73"/>
      <c r="D28013" s="73"/>
      <c r="P28013" s="73"/>
      <c r="T28013" s="73"/>
      <c r="U28013" s="73"/>
      <c r="V28013" s="73"/>
      <c r="X28013" s="12"/>
    </row>
    <row r="28014" spans="2:24" x14ac:dyDescent="0.3">
      <c r="B28014" s="73"/>
      <c r="D28014" s="73"/>
      <c r="P28014" s="73"/>
      <c r="T28014" s="73"/>
      <c r="U28014" s="73"/>
      <c r="V28014" s="73"/>
      <c r="X28014" s="12"/>
    </row>
    <row r="28015" spans="2:24" x14ac:dyDescent="0.3">
      <c r="B28015" s="73"/>
      <c r="D28015" s="73"/>
      <c r="P28015" s="73"/>
      <c r="T28015" s="73"/>
      <c r="U28015" s="73"/>
      <c r="V28015" s="73"/>
      <c r="X28015" s="12"/>
    </row>
    <row r="28016" spans="2:24" x14ac:dyDescent="0.3">
      <c r="B28016" s="73"/>
      <c r="D28016" s="73"/>
      <c r="P28016" s="73"/>
      <c r="T28016" s="73"/>
      <c r="U28016" s="73"/>
      <c r="V28016" s="73"/>
      <c r="X28016" s="12"/>
    </row>
    <row r="28017" spans="2:24" x14ac:dyDescent="0.3">
      <c r="B28017" s="73"/>
      <c r="D28017" s="73"/>
      <c r="P28017" s="73"/>
      <c r="T28017" s="73"/>
      <c r="U28017" s="73"/>
      <c r="V28017" s="73"/>
      <c r="X28017" s="12"/>
    </row>
    <row r="28018" spans="2:24" x14ac:dyDescent="0.3">
      <c r="B28018" s="73"/>
      <c r="D28018" s="73"/>
      <c r="P28018" s="73"/>
      <c r="T28018" s="73"/>
      <c r="U28018" s="73"/>
      <c r="V28018" s="73"/>
      <c r="X28018" s="12"/>
    </row>
    <row r="28019" spans="2:24" x14ac:dyDescent="0.3">
      <c r="B28019" s="73"/>
      <c r="D28019" s="73"/>
      <c r="P28019" s="73"/>
      <c r="T28019" s="73"/>
      <c r="U28019" s="73"/>
      <c r="V28019" s="73"/>
      <c r="X28019" s="12"/>
    </row>
    <row r="28020" spans="2:24" x14ac:dyDescent="0.3">
      <c r="B28020" s="73"/>
      <c r="D28020" s="73"/>
      <c r="P28020" s="73"/>
      <c r="T28020" s="73"/>
      <c r="U28020" s="73"/>
      <c r="V28020" s="73"/>
      <c r="X28020" s="12"/>
    </row>
    <row r="28021" spans="2:24" x14ac:dyDescent="0.3">
      <c r="B28021" s="73"/>
      <c r="D28021" s="73"/>
      <c r="P28021" s="73"/>
      <c r="T28021" s="73"/>
      <c r="U28021" s="73"/>
      <c r="V28021" s="73"/>
      <c r="X28021" s="12"/>
    </row>
    <row r="28022" spans="2:24" x14ac:dyDescent="0.3">
      <c r="B28022" s="73"/>
      <c r="D28022" s="73"/>
      <c r="P28022" s="73"/>
      <c r="T28022" s="73"/>
      <c r="U28022" s="73"/>
      <c r="V28022" s="73"/>
      <c r="X28022" s="12"/>
    </row>
    <row r="28023" spans="2:24" x14ac:dyDescent="0.3">
      <c r="B28023" s="73"/>
      <c r="D28023" s="73"/>
      <c r="P28023" s="73"/>
      <c r="T28023" s="73"/>
      <c r="U28023" s="73"/>
      <c r="V28023" s="73"/>
      <c r="X28023" s="12"/>
    </row>
    <row r="28024" spans="2:24" x14ac:dyDescent="0.3">
      <c r="B28024" s="73"/>
      <c r="D28024" s="73"/>
      <c r="P28024" s="73"/>
      <c r="T28024" s="73"/>
      <c r="U28024" s="73"/>
      <c r="V28024" s="73"/>
      <c r="X28024" s="12"/>
    </row>
    <row r="28025" spans="2:24" x14ac:dyDescent="0.3">
      <c r="B28025" s="73"/>
      <c r="D28025" s="73"/>
      <c r="P28025" s="73"/>
      <c r="T28025" s="73"/>
      <c r="U28025" s="73"/>
      <c r="V28025" s="73"/>
      <c r="X28025" s="12"/>
    </row>
    <row r="28026" spans="2:24" x14ac:dyDescent="0.3">
      <c r="B28026" s="73"/>
      <c r="D28026" s="73"/>
      <c r="P28026" s="73"/>
      <c r="T28026" s="73"/>
      <c r="U28026" s="73"/>
      <c r="V28026" s="73"/>
      <c r="X28026" s="12"/>
    </row>
    <row r="28027" spans="2:24" x14ac:dyDescent="0.3">
      <c r="B28027" s="73"/>
      <c r="D28027" s="73"/>
      <c r="P28027" s="73"/>
      <c r="T28027" s="73"/>
      <c r="U28027" s="73"/>
      <c r="V28027" s="73"/>
      <c r="X28027" s="12"/>
    </row>
    <row r="28028" spans="2:24" x14ac:dyDescent="0.3">
      <c r="B28028" s="73"/>
      <c r="D28028" s="73"/>
      <c r="P28028" s="73"/>
      <c r="T28028" s="73"/>
      <c r="U28028" s="73"/>
      <c r="V28028" s="73"/>
      <c r="X28028" s="12"/>
    </row>
    <row r="28029" spans="2:24" x14ac:dyDescent="0.3">
      <c r="B28029" s="73"/>
      <c r="D28029" s="73"/>
      <c r="P28029" s="73"/>
      <c r="T28029" s="73"/>
      <c r="U28029" s="73"/>
      <c r="V28029" s="73"/>
      <c r="X28029" s="12"/>
    </row>
    <row r="28030" spans="2:24" x14ac:dyDescent="0.3">
      <c r="B28030" s="73"/>
      <c r="D28030" s="73"/>
      <c r="P28030" s="73"/>
      <c r="T28030" s="73"/>
      <c r="U28030" s="73"/>
      <c r="V28030" s="73"/>
      <c r="X28030" s="12"/>
    </row>
    <row r="28031" spans="2:24" x14ac:dyDescent="0.3">
      <c r="B28031" s="73"/>
      <c r="D28031" s="73"/>
      <c r="P28031" s="73"/>
      <c r="T28031" s="73"/>
      <c r="U28031" s="73"/>
      <c r="V28031" s="73"/>
      <c r="X28031" s="12"/>
    </row>
    <row r="28032" spans="2:24" x14ac:dyDescent="0.3">
      <c r="B28032" s="73"/>
      <c r="D28032" s="73"/>
      <c r="P28032" s="73"/>
      <c r="T28032" s="73"/>
      <c r="U28032" s="73"/>
      <c r="V28032" s="73"/>
      <c r="X28032" s="12"/>
    </row>
    <row r="28033" spans="2:24" x14ac:dyDescent="0.3">
      <c r="B28033" s="73"/>
      <c r="D28033" s="73"/>
      <c r="P28033" s="73"/>
      <c r="T28033" s="73"/>
      <c r="U28033" s="73"/>
      <c r="V28033" s="73"/>
      <c r="X28033" s="12"/>
    </row>
    <row r="28034" spans="2:24" x14ac:dyDescent="0.3">
      <c r="B28034" s="73"/>
      <c r="D28034" s="73"/>
      <c r="P28034" s="73"/>
      <c r="T28034" s="73"/>
      <c r="U28034" s="73"/>
      <c r="V28034" s="73"/>
      <c r="X28034" s="12"/>
    </row>
    <row r="28035" spans="2:24" x14ac:dyDescent="0.3">
      <c r="B28035" s="73"/>
      <c r="D28035" s="73"/>
      <c r="P28035" s="73"/>
      <c r="T28035" s="73"/>
      <c r="U28035" s="73"/>
      <c r="V28035" s="73"/>
      <c r="X28035" s="12"/>
    </row>
    <row r="28036" spans="2:24" x14ac:dyDescent="0.3">
      <c r="B28036" s="73"/>
      <c r="D28036" s="73"/>
      <c r="P28036" s="73"/>
      <c r="T28036" s="73"/>
      <c r="U28036" s="73"/>
      <c r="V28036" s="73"/>
      <c r="X28036" s="12"/>
    </row>
    <row r="28037" spans="2:24" x14ac:dyDescent="0.3">
      <c r="B28037" s="73"/>
      <c r="D28037" s="73"/>
      <c r="P28037" s="73"/>
      <c r="T28037" s="73"/>
      <c r="U28037" s="73"/>
      <c r="V28037" s="73"/>
      <c r="X28037" s="12"/>
    </row>
    <row r="28038" spans="2:24" x14ac:dyDescent="0.3">
      <c r="B28038" s="73"/>
      <c r="D28038" s="73"/>
      <c r="P28038" s="73"/>
      <c r="T28038" s="73"/>
      <c r="U28038" s="73"/>
      <c r="V28038" s="73"/>
      <c r="X28038" s="12"/>
    </row>
    <row r="28039" spans="2:24" x14ac:dyDescent="0.3">
      <c r="B28039" s="73"/>
      <c r="D28039" s="73"/>
      <c r="P28039" s="73"/>
      <c r="T28039" s="73"/>
      <c r="U28039" s="73"/>
      <c r="V28039" s="73"/>
      <c r="X28039" s="12"/>
    </row>
    <row r="28040" spans="2:24" x14ac:dyDescent="0.3">
      <c r="B28040" s="73"/>
      <c r="D28040" s="73"/>
      <c r="P28040" s="73"/>
      <c r="T28040" s="73"/>
      <c r="U28040" s="73"/>
      <c r="V28040" s="73"/>
      <c r="X28040" s="12"/>
    </row>
    <row r="28041" spans="2:24" x14ac:dyDescent="0.3">
      <c r="B28041" s="73"/>
      <c r="D28041" s="73"/>
      <c r="P28041" s="73"/>
      <c r="T28041" s="73"/>
      <c r="U28041" s="73"/>
      <c r="V28041" s="73"/>
      <c r="X28041" s="12"/>
    </row>
    <row r="28042" spans="2:24" x14ac:dyDescent="0.3">
      <c r="B28042" s="73"/>
      <c r="D28042" s="73"/>
      <c r="P28042" s="73"/>
      <c r="T28042" s="73"/>
      <c r="U28042" s="73"/>
      <c r="V28042" s="73"/>
      <c r="X28042" s="12"/>
    </row>
    <row r="28043" spans="2:24" x14ac:dyDescent="0.3">
      <c r="B28043" s="73"/>
      <c r="D28043" s="73"/>
      <c r="P28043" s="73"/>
      <c r="T28043" s="73"/>
      <c r="U28043" s="73"/>
      <c r="V28043" s="73"/>
      <c r="X28043" s="12"/>
    </row>
    <row r="28044" spans="2:24" x14ac:dyDescent="0.3">
      <c r="B28044" s="73"/>
      <c r="D28044" s="73"/>
      <c r="P28044" s="73"/>
      <c r="T28044" s="73"/>
      <c r="U28044" s="73"/>
      <c r="V28044" s="73"/>
      <c r="X28044" s="12"/>
    </row>
    <row r="28045" spans="2:24" x14ac:dyDescent="0.3">
      <c r="B28045" s="73"/>
      <c r="D28045" s="73"/>
      <c r="P28045" s="73"/>
      <c r="T28045" s="73"/>
      <c r="U28045" s="73"/>
      <c r="V28045" s="73"/>
      <c r="X28045" s="12"/>
    </row>
    <row r="28046" spans="2:24" x14ac:dyDescent="0.3">
      <c r="B28046" s="73"/>
      <c r="D28046" s="73"/>
      <c r="P28046" s="73"/>
      <c r="T28046" s="73"/>
      <c r="U28046" s="73"/>
      <c r="V28046" s="73"/>
      <c r="X28046" s="12"/>
    </row>
    <row r="28047" spans="2:24" x14ac:dyDescent="0.3">
      <c r="B28047" s="73"/>
      <c r="D28047" s="73"/>
      <c r="P28047" s="73"/>
      <c r="T28047" s="73"/>
      <c r="U28047" s="73"/>
      <c r="V28047" s="73"/>
      <c r="X28047" s="12"/>
    </row>
    <row r="28048" spans="2:24" x14ac:dyDescent="0.3">
      <c r="B28048" s="73"/>
      <c r="D28048" s="73"/>
      <c r="P28048" s="73"/>
      <c r="T28048" s="73"/>
      <c r="U28048" s="73"/>
      <c r="V28048" s="73"/>
      <c r="X28048" s="12"/>
    </row>
    <row r="28049" spans="2:24" x14ac:dyDescent="0.3">
      <c r="B28049" s="73"/>
      <c r="D28049" s="73"/>
      <c r="P28049" s="73"/>
      <c r="T28049" s="73"/>
      <c r="U28049" s="73"/>
      <c r="V28049" s="73"/>
      <c r="X28049" s="12"/>
    </row>
    <row r="28050" spans="2:24" x14ac:dyDescent="0.3">
      <c r="B28050" s="73"/>
      <c r="D28050" s="73"/>
      <c r="P28050" s="73"/>
      <c r="T28050" s="73"/>
      <c r="U28050" s="73"/>
      <c r="V28050" s="73"/>
      <c r="X28050" s="12"/>
    </row>
    <row r="28051" spans="2:24" x14ac:dyDescent="0.3">
      <c r="B28051" s="73"/>
      <c r="D28051" s="73"/>
      <c r="P28051" s="73"/>
      <c r="T28051" s="73"/>
      <c r="U28051" s="73"/>
      <c r="V28051" s="73"/>
      <c r="X28051" s="12"/>
    </row>
    <row r="28052" spans="2:24" x14ac:dyDescent="0.3">
      <c r="B28052" s="73"/>
      <c r="D28052" s="73"/>
      <c r="P28052" s="73"/>
      <c r="T28052" s="73"/>
      <c r="U28052" s="73"/>
      <c r="V28052" s="73"/>
      <c r="X28052" s="12"/>
    </row>
    <row r="28053" spans="2:24" x14ac:dyDescent="0.3">
      <c r="B28053" s="73"/>
      <c r="D28053" s="73"/>
      <c r="P28053" s="73"/>
      <c r="T28053" s="73"/>
      <c r="U28053" s="73"/>
      <c r="V28053" s="73"/>
      <c r="X28053" s="12"/>
    </row>
    <row r="28054" spans="2:24" x14ac:dyDescent="0.3">
      <c r="B28054" s="73"/>
      <c r="D28054" s="73"/>
      <c r="P28054" s="73"/>
      <c r="T28054" s="73"/>
      <c r="U28054" s="73"/>
      <c r="V28054" s="73"/>
      <c r="X28054" s="12"/>
    </row>
    <row r="28055" spans="2:24" x14ac:dyDescent="0.3">
      <c r="B28055" s="73"/>
      <c r="D28055" s="73"/>
      <c r="P28055" s="73"/>
      <c r="T28055" s="73"/>
      <c r="U28055" s="73"/>
      <c r="V28055" s="73"/>
      <c r="X28055" s="12"/>
    </row>
    <row r="28056" spans="2:24" x14ac:dyDescent="0.3">
      <c r="B28056" s="73"/>
      <c r="D28056" s="73"/>
      <c r="P28056" s="73"/>
      <c r="T28056" s="73"/>
      <c r="U28056" s="73"/>
      <c r="V28056" s="73"/>
      <c r="X28056" s="12"/>
    </row>
    <row r="28057" spans="2:24" x14ac:dyDescent="0.3">
      <c r="B28057" s="73"/>
      <c r="D28057" s="73"/>
      <c r="P28057" s="73"/>
      <c r="T28057" s="73"/>
      <c r="U28057" s="73"/>
      <c r="V28057" s="73"/>
      <c r="X28057" s="12"/>
    </row>
    <row r="28058" spans="2:24" x14ac:dyDescent="0.3">
      <c r="B28058" s="73"/>
      <c r="D28058" s="73"/>
      <c r="P28058" s="73"/>
      <c r="T28058" s="73"/>
      <c r="U28058" s="73"/>
      <c r="V28058" s="73"/>
      <c r="X28058" s="12"/>
    </row>
    <row r="28059" spans="2:24" x14ac:dyDescent="0.3">
      <c r="B28059" s="73"/>
      <c r="D28059" s="73"/>
      <c r="P28059" s="73"/>
      <c r="T28059" s="73"/>
      <c r="U28059" s="73"/>
      <c r="V28059" s="73"/>
      <c r="X28059" s="12"/>
    </row>
    <row r="28060" spans="2:24" x14ac:dyDescent="0.3">
      <c r="B28060" s="73"/>
      <c r="D28060" s="73"/>
      <c r="P28060" s="73"/>
      <c r="T28060" s="73"/>
      <c r="U28060" s="73"/>
      <c r="V28060" s="73"/>
      <c r="X28060" s="12"/>
    </row>
    <row r="28061" spans="2:24" x14ac:dyDescent="0.3">
      <c r="B28061" s="73"/>
      <c r="D28061" s="73"/>
      <c r="P28061" s="73"/>
      <c r="T28061" s="73"/>
      <c r="U28061" s="73"/>
      <c r="V28061" s="73"/>
      <c r="X28061" s="12"/>
    </row>
    <row r="28062" spans="2:24" x14ac:dyDescent="0.3">
      <c r="B28062" s="73"/>
      <c r="D28062" s="73"/>
      <c r="P28062" s="73"/>
      <c r="T28062" s="73"/>
      <c r="U28062" s="73"/>
      <c r="V28062" s="73"/>
      <c r="X28062" s="12"/>
    </row>
    <row r="28063" spans="2:24" x14ac:dyDescent="0.3">
      <c r="B28063" s="73"/>
      <c r="D28063" s="73"/>
      <c r="P28063" s="73"/>
      <c r="T28063" s="73"/>
      <c r="U28063" s="73"/>
      <c r="V28063" s="73"/>
      <c r="X28063" s="12"/>
    </row>
    <row r="28064" spans="2:24" x14ac:dyDescent="0.3">
      <c r="B28064" s="73"/>
      <c r="D28064" s="73"/>
      <c r="P28064" s="73"/>
      <c r="T28064" s="73"/>
      <c r="U28064" s="73"/>
      <c r="V28064" s="73"/>
      <c r="X28064" s="12"/>
    </row>
    <row r="28065" spans="2:24" x14ac:dyDescent="0.3">
      <c r="B28065" s="73"/>
      <c r="D28065" s="73"/>
      <c r="P28065" s="73"/>
      <c r="T28065" s="73"/>
      <c r="U28065" s="73"/>
      <c r="V28065" s="73"/>
      <c r="X28065" s="12"/>
    </row>
    <row r="28066" spans="2:24" x14ac:dyDescent="0.3">
      <c r="B28066" s="73"/>
      <c r="D28066" s="73"/>
      <c r="P28066" s="73"/>
      <c r="T28066" s="73"/>
      <c r="U28066" s="73"/>
      <c r="V28066" s="73"/>
      <c r="X28066" s="12"/>
    </row>
    <row r="28067" spans="2:24" x14ac:dyDescent="0.3">
      <c r="B28067" s="73"/>
      <c r="D28067" s="73"/>
      <c r="P28067" s="73"/>
      <c r="T28067" s="73"/>
      <c r="U28067" s="73"/>
      <c r="V28067" s="73"/>
      <c r="X28067" s="12"/>
    </row>
    <row r="28068" spans="2:24" x14ac:dyDescent="0.3">
      <c r="B28068" s="73"/>
      <c r="D28068" s="73"/>
      <c r="P28068" s="73"/>
      <c r="T28068" s="73"/>
      <c r="U28068" s="73"/>
      <c r="V28068" s="73"/>
      <c r="X28068" s="12"/>
    </row>
    <row r="28069" spans="2:24" x14ac:dyDescent="0.3">
      <c r="B28069" s="73"/>
      <c r="D28069" s="73"/>
      <c r="P28069" s="73"/>
      <c r="T28069" s="73"/>
      <c r="U28069" s="73"/>
      <c r="V28069" s="73"/>
      <c r="X28069" s="12"/>
    </row>
    <row r="28070" spans="2:24" x14ac:dyDescent="0.3">
      <c r="B28070" s="73"/>
      <c r="D28070" s="73"/>
      <c r="P28070" s="73"/>
      <c r="T28070" s="73"/>
      <c r="U28070" s="73"/>
      <c r="V28070" s="73"/>
      <c r="X28070" s="12"/>
    </row>
    <row r="28071" spans="2:24" x14ac:dyDescent="0.3">
      <c r="B28071" s="73"/>
      <c r="D28071" s="73"/>
      <c r="P28071" s="73"/>
      <c r="T28071" s="73"/>
      <c r="U28071" s="73"/>
      <c r="V28071" s="73"/>
      <c r="X28071" s="12"/>
    </row>
    <row r="28072" spans="2:24" x14ac:dyDescent="0.3">
      <c r="B28072" s="73"/>
      <c r="D28072" s="73"/>
      <c r="P28072" s="73"/>
      <c r="T28072" s="73"/>
      <c r="U28072" s="73"/>
      <c r="V28072" s="73"/>
      <c r="X28072" s="12"/>
    </row>
    <row r="28073" spans="2:24" x14ac:dyDescent="0.3">
      <c r="B28073" s="73"/>
      <c r="D28073" s="73"/>
      <c r="P28073" s="73"/>
      <c r="T28073" s="73"/>
      <c r="U28073" s="73"/>
      <c r="V28073" s="73"/>
      <c r="X28073" s="12"/>
    </row>
    <row r="28074" spans="2:24" x14ac:dyDescent="0.3">
      <c r="B28074" s="73"/>
      <c r="D28074" s="73"/>
      <c r="P28074" s="73"/>
      <c r="T28074" s="73"/>
      <c r="U28074" s="73"/>
      <c r="V28074" s="73"/>
      <c r="X28074" s="12"/>
    </row>
    <row r="28075" spans="2:24" x14ac:dyDescent="0.3">
      <c r="B28075" s="73"/>
      <c r="D28075" s="73"/>
      <c r="P28075" s="73"/>
      <c r="T28075" s="73"/>
      <c r="U28075" s="73"/>
      <c r="V28075" s="73"/>
      <c r="X28075" s="12"/>
    </row>
    <row r="28076" spans="2:24" x14ac:dyDescent="0.3">
      <c r="B28076" s="73"/>
      <c r="D28076" s="73"/>
      <c r="P28076" s="73"/>
      <c r="T28076" s="73"/>
      <c r="U28076" s="73"/>
      <c r="V28076" s="73"/>
      <c r="X28076" s="12"/>
    </row>
    <row r="28077" spans="2:24" x14ac:dyDescent="0.3">
      <c r="B28077" s="73"/>
      <c r="D28077" s="73"/>
      <c r="P28077" s="73"/>
      <c r="T28077" s="73"/>
      <c r="U28077" s="73"/>
      <c r="V28077" s="73"/>
      <c r="X28077" s="12"/>
    </row>
    <row r="28078" spans="2:24" x14ac:dyDescent="0.3">
      <c r="B28078" s="73"/>
      <c r="D28078" s="73"/>
      <c r="P28078" s="73"/>
      <c r="T28078" s="73"/>
      <c r="U28078" s="73"/>
      <c r="V28078" s="73"/>
      <c r="X28078" s="12"/>
    </row>
    <row r="28079" spans="2:24" x14ac:dyDescent="0.3">
      <c r="B28079" s="73"/>
      <c r="D28079" s="73"/>
      <c r="P28079" s="73"/>
      <c r="T28079" s="73"/>
      <c r="U28079" s="73"/>
      <c r="V28079" s="73"/>
      <c r="X28079" s="12"/>
    </row>
    <row r="28080" spans="2:24" x14ac:dyDescent="0.3">
      <c r="B28080" s="73"/>
      <c r="D28080" s="73"/>
      <c r="P28080" s="73"/>
      <c r="T28080" s="73"/>
      <c r="U28080" s="73"/>
      <c r="V28080" s="73"/>
      <c r="X28080" s="12"/>
    </row>
    <row r="28081" spans="2:24" x14ac:dyDescent="0.3">
      <c r="B28081" s="73"/>
      <c r="D28081" s="73"/>
      <c r="P28081" s="73"/>
      <c r="T28081" s="73"/>
      <c r="U28081" s="73"/>
      <c r="V28081" s="73"/>
      <c r="X28081" s="12"/>
    </row>
    <row r="28082" spans="2:24" x14ac:dyDescent="0.3">
      <c r="B28082" s="73"/>
      <c r="D28082" s="73"/>
      <c r="P28082" s="73"/>
      <c r="T28082" s="73"/>
      <c r="U28082" s="73"/>
      <c r="V28082" s="73"/>
      <c r="X28082" s="12"/>
    </row>
    <row r="28083" spans="2:24" x14ac:dyDescent="0.3">
      <c r="B28083" s="73"/>
      <c r="D28083" s="73"/>
      <c r="P28083" s="73"/>
      <c r="T28083" s="73"/>
      <c r="U28083" s="73"/>
      <c r="V28083" s="73"/>
      <c r="X28083" s="12"/>
    </row>
    <row r="28084" spans="2:24" x14ac:dyDescent="0.3">
      <c r="B28084" s="73"/>
      <c r="D28084" s="73"/>
      <c r="P28084" s="73"/>
      <c r="T28084" s="73"/>
      <c r="U28084" s="73"/>
      <c r="V28084" s="73"/>
      <c r="X28084" s="12"/>
    </row>
    <row r="28085" spans="2:24" x14ac:dyDescent="0.3">
      <c r="B28085" s="73"/>
      <c r="D28085" s="73"/>
      <c r="P28085" s="73"/>
      <c r="T28085" s="73"/>
      <c r="U28085" s="73"/>
      <c r="V28085" s="73"/>
      <c r="X28085" s="12"/>
    </row>
    <row r="28086" spans="2:24" x14ac:dyDescent="0.3">
      <c r="B28086" s="73"/>
      <c r="D28086" s="73"/>
      <c r="P28086" s="73"/>
      <c r="T28086" s="73"/>
      <c r="U28086" s="73"/>
      <c r="V28086" s="73"/>
      <c r="X28086" s="12"/>
    </row>
    <row r="28087" spans="2:24" x14ac:dyDescent="0.3">
      <c r="B28087" s="73"/>
      <c r="D28087" s="73"/>
      <c r="P28087" s="73"/>
      <c r="T28087" s="73"/>
      <c r="U28087" s="73"/>
      <c r="V28087" s="73"/>
      <c r="X28087" s="12"/>
    </row>
    <row r="28088" spans="2:24" x14ac:dyDescent="0.3">
      <c r="B28088" s="73"/>
      <c r="D28088" s="73"/>
      <c r="P28088" s="73"/>
      <c r="T28088" s="73"/>
      <c r="U28088" s="73"/>
      <c r="V28088" s="73"/>
      <c r="X28088" s="12"/>
    </row>
    <row r="28089" spans="2:24" x14ac:dyDescent="0.3">
      <c r="B28089" s="73"/>
      <c r="D28089" s="73"/>
      <c r="P28089" s="73"/>
      <c r="T28089" s="73"/>
      <c r="U28089" s="73"/>
      <c r="V28089" s="73"/>
      <c r="X28089" s="12"/>
    </row>
    <row r="28090" spans="2:24" x14ac:dyDescent="0.3">
      <c r="B28090" s="73"/>
      <c r="D28090" s="73"/>
      <c r="P28090" s="73"/>
      <c r="T28090" s="73"/>
      <c r="U28090" s="73"/>
      <c r="V28090" s="73"/>
      <c r="X28090" s="12"/>
    </row>
    <row r="28091" spans="2:24" x14ac:dyDescent="0.3">
      <c r="B28091" s="73"/>
      <c r="D28091" s="73"/>
      <c r="P28091" s="73"/>
      <c r="T28091" s="73"/>
      <c r="U28091" s="73"/>
      <c r="V28091" s="73"/>
      <c r="X28091" s="12"/>
    </row>
    <row r="28092" spans="2:24" x14ac:dyDescent="0.3">
      <c r="B28092" s="73"/>
      <c r="D28092" s="73"/>
      <c r="P28092" s="73"/>
      <c r="T28092" s="73"/>
      <c r="U28092" s="73"/>
      <c r="V28092" s="73"/>
      <c r="X28092" s="12"/>
    </row>
    <row r="28093" spans="2:24" x14ac:dyDescent="0.3">
      <c r="B28093" s="73"/>
      <c r="D28093" s="73"/>
      <c r="P28093" s="73"/>
      <c r="T28093" s="73"/>
      <c r="U28093" s="73"/>
      <c r="V28093" s="73"/>
      <c r="X28093" s="12"/>
    </row>
    <row r="28094" spans="2:24" x14ac:dyDescent="0.3">
      <c r="B28094" s="73"/>
      <c r="D28094" s="73"/>
      <c r="P28094" s="73"/>
      <c r="T28094" s="73"/>
      <c r="U28094" s="73"/>
      <c r="V28094" s="73"/>
      <c r="X28094" s="12"/>
    </row>
    <row r="28095" spans="2:24" x14ac:dyDescent="0.3">
      <c r="B28095" s="73"/>
      <c r="D28095" s="73"/>
      <c r="P28095" s="73"/>
      <c r="T28095" s="73"/>
      <c r="U28095" s="73"/>
      <c r="V28095" s="73"/>
      <c r="X28095" s="12"/>
    </row>
    <row r="28096" spans="2:24" x14ac:dyDescent="0.3">
      <c r="B28096" s="73"/>
      <c r="D28096" s="73"/>
      <c r="P28096" s="73"/>
      <c r="T28096" s="73"/>
      <c r="U28096" s="73"/>
      <c r="V28096" s="73"/>
      <c r="X28096" s="12"/>
    </row>
    <row r="28097" spans="2:24" x14ac:dyDescent="0.3">
      <c r="B28097" s="73"/>
      <c r="D28097" s="73"/>
      <c r="P28097" s="73"/>
      <c r="T28097" s="73"/>
      <c r="U28097" s="73"/>
      <c r="V28097" s="73"/>
      <c r="X28097" s="12"/>
    </row>
    <row r="28098" spans="2:24" x14ac:dyDescent="0.3">
      <c r="B28098" s="73"/>
      <c r="D28098" s="73"/>
      <c r="P28098" s="73"/>
      <c r="T28098" s="73"/>
      <c r="U28098" s="73"/>
      <c r="V28098" s="73"/>
      <c r="X28098" s="12"/>
    </row>
    <row r="28099" spans="2:24" x14ac:dyDescent="0.3">
      <c r="B28099" s="73"/>
      <c r="D28099" s="73"/>
      <c r="P28099" s="73"/>
      <c r="T28099" s="73"/>
      <c r="U28099" s="73"/>
      <c r="V28099" s="73"/>
      <c r="X28099" s="12"/>
    </row>
    <row r="28100" spans="2:24" x14ac:dyDescent="0.3">
      <c r="B28100" s="73"/>
      <c r="D28100" s="73"/>
      <c r="P28100" s="73"/>
      <c r="T28100" s="73"/>
      <c r="U28100" s="73"/>
      <c r="V28100" s="73"/>
      <c r="X28100" s="12"/>
    </row>
    <row r="28101" spans="2:24" x14ac:dyDescent="0.3">
      <c r="B28101" s="73"/>
      <c r="D28101" s="73"/>
      <c r="P28101" s="73"/>
      <c r="T28101" s="73"/>
      <c r="U28101" s="73"/>
      <c r="V28101" s="73"/>
      <c r="X28101" s="12"/>
    </row>
    <row r="28102" spans="2:24" x14ac:dyDescent="0.3">
      <c r="B28102" s="73"/>
      <c r="D28102" s="73"/>
      <c r="P28102" s="73"/>
      <c r="T28102" s="73"/>
      <c r="U28102" s="73"/>
      <c r="V28102" s="73"/>
      <c r="X28102" s="12"/>
    </row>
    <row r="28103" spans="2:24" x14ac:dyDescent="0.3">
      <c r="B28103" s="73"/>
      <c r="D28103" s="73"/>
      <c r="P28103" s="73"/>
      <c r="T28103" s="73"/>
      <c r="U28103" s="73"/>
      <c r="V28103" s="73"/>
      <c r="X28103" s="12"/>
    </row>
    <row r="28104" spans="2:24" x14ac:dyDescent="0.3">
      <c r="B28104" s="73"/>
      <c r="D28104" s="73"/>
      <c r="P28104" s="73"/>
      <c r="T28104" s="73"/>
      <c r="U28104" s="73"/>
      <c r="V28104" s="73"/>
      <c r="X28104" s="12"/>
    </row>
    <row r="28105" spans="2:24" x14ac:dyDescent="0.3">
      <c r="B28105" s="73"/>
      <c r="D28105" s="73"/>
      <c r="P28105" s="73"/>
      <c r="T28105" s="73"/>
      <c r="U28105" s="73"/>
      <c r="V28105" s="73"/>
      <c r="X28105" s="12"/>
    </row>
    <row r="28106" spans="2:24" x14ac:dyDescent="0.3">
      <c r="B28106" s="73"/>
      <c r="D28106" s="73"/>
      <c r="P28106" s="73"/>
      <c r="T28106" s="73"/>
      <c r="U28106" s="73"/>
      <c r="V28106" s="73"/>
      <c r="X28106" s="12"/>
    </row>
    <row r="28107" spans="2:24" x14ac:dyDescent="0.3">
      <c r="B28107" s="73"/>
      <c r="D28107" s="73"/>
      <c r="P28107" s="73"/>
      <c r="T28107" s="73"/>
      <c r="U28107" s="73"/>
      <c r="V28107" s="73"/>
      <c r="X28107" s="12"/>
    </row>
    <row r="28108" spans="2:24" x14ac:dyDescent="0.3">
      <c r="B28108" s="73"/>
      <c r="D28108" s="73"/>
      <c r="P28108" s="73"/>
      <c r="T28108" s="73"/>
      <c r="U28108" s="73"/>
      <c r="V28108" s="73"/>
      <c r="X28108" s="12"/>
    </row>
    <row r="28109" spans="2:24" x14ac:dyDescent="0.3">
      <c r="B28109" s="73"/>
      <c r="D28109" s="73"/>
      <c r="P28109" s="73"/>
      <c r="T28109" s="73"/>
      <c r="U28109" s="73"/>
      <c r="V28109" s="73"/>
      <c r="X28109" s="12"/>
    </row>
    <row r="28110" spans="2:24" x14ac:dyDescent="0.3">
      <c r="B28110" s="73"/>
      <c r="D28110" s="73"/>
      <c r="P28110" s="73"/>
      <c r="T28110" s="73"/>
      <c r="U28110" s="73"/>
      <c r="V28110" s="73"/>
      <c r="X28110" s="12"/>
    </row>
    <row r="28111" spans="2:24" x14ac:dyDescent="0.3">
      <c r="B28111" s="73"/>
      <c r="D28111" s="73"/>
      <c r="P28111" s="73"/>
      <c r="T28111" s="73"/>
      <c r="U28111" s="73"/>
      <c r="V28111" s="73"/>
      <c r="X28111" s="12"/>
    </row>
    <row r="28112" spans="2:24" x14ac:dyDescent="0.3">
      <c r="B28112" s="73"/>
      <c r="D28112" s="73"/>
      <c r="P28112" s="73"/>
      <c r="T28112" s="73"/>
      <c r="U28112" s="73"/>
      <c r="V28112" s="73"/>
      <c r="X28112" s="12"/>
    </row>
    <row r="28113" spans="2:24" x14ac:dyDescent="0.3">
      <c r="B28113" s="73"/>
      <c r="D28113" s="73"/>
      <c r="P28113" s="73"/>
      <c r="T28113" s="73"/>
      <c r="U28113" s="73"/>
      <c r="V28113" s="73"/>
      <c r="X28113" s="12"/>
    </row>
    <row r="28114" spans="2:24" x14ac:dyDescent="0.3">
      <c r="B28114" s="73"/>
      <c r="D28114" s="73"/>
      <c r="P28114" s="73"/>
      <c r="T28114" s="73"/>
      <c r="U28114" s="73"/>
      <c r="V28114" s="73"/>
      <c r="X28114" s="12"/>
    </row>
    <row r="28115" spans="2:24" x14ac:dyDescent="0.3">
      <c r="B28115" s="73"/>
      <c r="D28115" s="73"/>
      <c r="P28115" s="73"/>
      <c r="T28115" s="73"/>
      <c r="U28115" s="73"/>
      <c r="V28115" s="73"/>
      <c r="X28115" s="12"/>
    </row>
    <row r="28116" spans="2:24" x14ac:dyDescent="0.3">
      <c r="B28116" s="73"/>
      <c r="D28116" s="73"/>
      <c r="P28116" s="73"/>
      <c r="T28116" s="73"/>
      <c r="U28116" s="73"/>
      <c r="V28116" s="73"/>
      <c r="X28116" s="12"/>
    </row>
    <row r="28117" spans="2:24" x14ac:dyDescent="0.3">
      <c r="B28117" s="73"/>
      <c r="D28117" s="73"/>
      <c r="P28117" s="73"/>
      <c r="T28117" s="73"/>
      <c r="U28117" s="73"/>
      <c r="V28117" s="73"/>
      <c r="X28117" s="12"/>
    </row>
    <row r="28118" spans="2:24" x14ac:dyDescent="0.3">
      <c r="B28118" s="73"/>
      <c r="D28118" s="73"/>
      <c r="P28118" s="73"/>
      <c r="T28118" s="73"/>
      <c r="U28118" s="73"/>
      <c r="V28118" s="73"/>
      <c r="X28118" s="12"/>
    </row>
    <row r="28119" spans="2:24" x14ac:dyDescent="0.3">
      <c r="B28119" s="73"/>
      <c r="D28119" s="73"/>
      <c r="P28119" s="73"/>
      <c r="T28119" s="73"/>
      <c r="U28119" s="73"/>
      <c r="V28119" s="73"/>
      <c r="X28119" s="12"/>
    </row>
    <row r="28120" spans="2:24" x14ac:dyDescent="0.3">
      <c r="B28120" s="73"/>
      <c r="D28120" s="73"/>
      <c r="P28120" s="73"/>
      <c r="T28120" s="73"/>
      <c r="U28120" s="73"/>
      <c r="V28120" s="73"/>
      <c r="X28120" s="12"/>
    </row>
    <row r="28121" spans="2:24" x14ac:dyDescent="0.3">
      <c r="B28121" s="73"/>
      <c r="D28121" s="73"/>
      <c r="P28121" s="73"/>
      <c r="T28121" s="73"/>
      <c r="U28121" s="73"/>
      <c r="V28121" s="73"/>
      <c r="X28121" s="12"/>
    </row>
    <row r="28122" spans="2:24" x14ac:dyDescent="0.3">
      <c r="B28122" s="73"/>
      <c r="D28122" s="73"/>
      <c r="P28122" s="73"/>
      <c r="T28122" s="73"/>
      <c r="U28122" s="73"/>
      <c r="V28122" s="73"/>
      <c r="X28122" s="12"/>
    </row>
    <row r="28123" spans="2:24" x14ac:dyDescent="0.3">
      <c r="B28123" s="73"/>
      <c r="D28123" s="73"/>
      <c r="P28123" s="73"/>
      <c r="T28123" s="73"/>
      <c r="U28123" s="73"/>
      <c r="V28123" s="73"/>
      <c r="X28123" s="12"/>
    </row>
    <row r="28124" spans="2:24" x14ac:dyDescent="0.3">
      <c r="B28124" s="73"/>
      <c r="D28124" s="73"/>
      <c r="P28124" s="73"/>
      <c r="T28124" s="73"/>
      <c r="U28124" s="73"/>
      <c r="V28124" s="73"/>
      <c r="X28124" s="12"/>
    </row>
    <row r="28125" spans="2:24" x14ac:dyDescent="0.3">
      <c r="B28125" s="73"/>
      <c r="D28125" s="73"/>
      <c r="P28125" s="73"/>
      <c r="T28125" s="73"/>
      <c r="U28125" s="73"/>
      <c r="V28125" s="73"/>
      <c r="X28125" s="12"/>
    </row>
    <row r="28126" spans="2:24" x14ac:dyDescent="0.3">
      <c r="B28126" s="73"/>
      <c r="D28126" s="73"/>
      <c r="P28126" s="73"/>
      <c r="T28126" s="73"/>
      <c r="U28126" s="73"/>
      <c r="V28126" s="73"/>
      <c r="X28126" s="12"/>
    </row>
    <row r="28127" spans="2:24" x14ac:dyDescent="0.3">
      <c r="B28127" s="73"/>
      <c r="D28127" s="73"/>
      <c r="P28127" s="73"/>
      <c r="T28127" s="73"/>
      <c r="U28127" s="73"/>
      <c r="V28127" s="73"/>
      <c r="X28127" s="12"/>
    </row>
    <row r="28128" spans="2:24" x14ac:dyDescent="0.3">
      <c r="B28128" s="73"/>
      <c r="D28128" s="73"/>
      <c r="P28128" s="73"/>
      <c r="T28128" s="73"/>
      <c r="U28128" s="73"/>
      <c r="V28128" s="73"/>
      <c r="X28128" s="12"/>
    </row>
    <row r="28129" spans="2:24" x14ac:dyDescent="0.3">
      <c r="B28129" s="73"/>
      <c r="D28129" s="73"/>
      <c r="P28129" s="73"/>
      <c r="T28129" s="73"/>
      <c r="U28129" s="73"/>
      <c r="V28129" s="73"/>
      <c r="X28129" s="12"/>
    </row>
    <row r="28130" spans="2:24" x14ac:dyDescent="0.3">
      <c r="B28130" s="73"/>
      <c r="D28130" s="73"/>
      <c r="P28130" s="73"/>
      <c r="T28130" s="73"/>
      <c r="U28130" s="73"/>
      <c r="V28130" s="73"/>
      <c r="X28130" s="12"/>
    </row>
    <row r="28131" spans="2:24" x14ac:dyDescent="0.3">
      <c r="B28131" s="73"/>
      <c r="D28131" s="73"/>
      <c r="P28131" s="73"/>
      <c r="T28131" s="73"/>
      <c r="U28131" s="73"/>
      <c r="V28131" s="73"/>
      <c r="X28131" s="12"/>
    </row>
    <row r="28132" spans="2:24" x14ac:dyDescent="0.3">
      <c r="B28132" s="73"/>
      <c r="D28132" s="73"/>
      <c r="P28132" s="73"/>
      <c r="T28132" s="73"/>
      <c r="U28132" s="73"/>
      <c r="V28132" s="73"/>
      <c r="X28132" s="12"/>
    </row>
    <row r="28133" spans="2:24" x14ac:dyDescent="0.3">
      <c r="B28133" s="73"/>
      <c r="D28133" s="73"/>
      <c r="P28133" s="73"/>
      <c r="T28133" s="73"/>
      <c r="U28133" s="73"/>
      <c r="V28133" s="73"/>
      <c r="X28133" s="12"/>
    </row>
    <row r="28134" spans="2:24" x14ac:dyDescent="0.3">
      <c r="B28134" s="73"/>
      <c r="D28134" s="73"/>
      <c r="P28134" s="73"/>
      <c r="T28134" s="73"/>
      <c r="U28134" s="73"/>
      <c r="V28134" s="73"/>
      <c r="X28134" s="12"/>
    </row>
    <row r="28135" spans="2:24" x14ac:dyDescent="0.3">
      <c r="B28135" s="73"/>
      <c r="D28135" s="73"/>
      <c r="P28135" s="73"/>
      <c r="T28135" s="73"/>
      <c r="U28135" s="73"/>
      <c r="V28135" s="73"/>
      <c r="X28135" s="12"/>
    </row>
    <row r="28136" spans="2:24" x14ac:dyDescent="0.3">
      <c r="B28136" s="73"/>
      <c r="D28136" s="73"/>
      <c r="P28136" s="73"/>
      <c r="T28136" s="73"/>
      <c r="U28136" s="73"/>
      <c r="V28136" s="73"/>
      <c r="X28136" s="12"/>
    </row>
    <row r="28137" spans="2:24" x14ac:dyDescent="0.3">
      <c r="B28137" s="73"/>
      <c r="D28137" s="73"/>
      <c r="P28137" s="73"/>
      <c r="T28137" s="73"/>
      <c r="U28137" s="73"/>
      <c r="V28137" s="73"/>
      <c r="X28137" s="12"/>
    </row>
    <row r="28138" spans="2:24" x14ac:dyDescent="0.3">
      <c r="B28138" s="73"/>
      <c r="D28138" s="73"/>
      <c r="P28138" s="73"/>
      <c r="T28138" s="73"/>
      <c r="U28138" s="73"/>
      <c r="V28138" s="73"/>
      <c r="X28138" s="12"/>
    </row>
    <row r="28139" spans="2:24" x14ac:dyDescent="0.3">
      <c r="B28139" s="73"/>
      <c r="D28139" s="73"/>
      <c r="P28139" s="73"/>
      <c r="T28139" s="73"/>
      <c r="U28139" s="73"/>
      <c r="V28139" s="73"/>
      <c r="X28139" s="12"/>
    </row>
    <row r="28140" spans="2:24" x14ac:dyDescent="0.3">
      <c r="B28140" s="73"/>
      <c r="D28140" s="73"/>
      <c r="P28140" s="73"/>
      <c r="T28140" s="73"/>
      <c r="U28140" s="73"/>
      <c r="V28140" s="73"/>
      <c r="X28140" s="12"/>
    </row>
    <row r="28141" spans="2:24" x14ac:dyDescent="0.3">
      <c r="B28141" s="73"/>
      <c r="D28141" s="73"/>
      <c r="P28141" s="73"/>
      <c r="T28141" s="73"/>
      <c r="U28141" s="73"/>
      <c r="V28141" s="73"/>
      <c r="X28141" s="12"/>
    </row>
    <row r="28142" spans="2:24" x14ac:dyDescent="0.3">
      <c r="B28142" s="73"/>
      <c r="D28142" s="73"/>
      <c r="P28142" s="73"/>
      <c r="T28142" s="73"/>
      <c r="U28142" s="73"/>
      <c r="V28142" s="73"/>
      <c r="X28142" s="12"/>
    </row>
    <row r="28143" spans="2:24" x14ac:dyDescent="0.3">
      <c r="B28143" s="73"/>
      <c r="D28143" s="73"/>
      <c r="P28143" s="73"/>
      <c r="T28143" s="73"/>
      <c r="U28143" s="73"/>
      <c r="V28143" s="73"/>
      <c r="X28143" s="12"/>
    </row>
    <row r="28144" spans="2:24" x14ac:dyDescent="0.3">
      <c r="B28144" s="73"/>
      <c r="D28144" s="73"/>
      <c r="P28144" s="73"/>
      <c r="T28144" s="73"/>
      <c r="U28144" s="73"/>
      <c r="V28144" s="73"/>
      <c r="X28144" s="12"/>
    </row>
    <row r="28145" spans="2:24" x14ac:dyDescent="0.3">
      <c r="B28145" s="73"/>
      <c r="D28145" s="73"/>
      <c r="P28145" s="73"/>
      <c r="T28145" s="73"/>
      <c r="U28145" s="73"/>
      <c r="V28145" s="73"/>
      <c r="X28145" s="12"/>
    </row>
    <row r="28146" spans="2:24" x14ac:dyDescent="0.3">
      <c r="B28146" s="73"/>
      <c r="D28146" s="73"/>
      <c r="P28146" s="73"/>
      <c r="T28146" s="73"/>
      <c r="U28146" s="73"/>
      <c r="V28146" s="73"/>
      <c r="X28146" s="12"/>
    </row>
    <row r="28147" spans="2:24" x14ac:dyDescent="0.3">
      <c r="B28147" s="73"/>
      <c r="D28147" s="73"/>
      <c r="P28147" s="73"/>
      <c r="T28147" s="73"/>
      <c r="U28147" s="73"/>
      <c r="V28147" s="73"/>
      <c r="X28147" s="12"/>
    </row>
    <row r="28148" spans="2:24" x14ac:dyDescent="0.3">
      <c r="B28148" s="73"/>
      <c r="D28148" s="73"/>
      <c r="P28148" s="73"/>
      <c r="T28148" s="73"/>
      <c r="U28148" s="73"/>
      <c r="V28148" s="73"/>
      <c r="X28148" s="12"/>
    </row>
    <row r="28149" spans="2:24" x14ac:dyDescent="0.3">
      <c r="B28149" s="73"/>
      <c r="D28149" s="73"/>
      <c r="P28149" s="73"/>
      <c r="T28149" s="73"/>
      <c r="U28149" s="73"/>
      <c r="V28149" s="73"/>
      <c r="X28149" s="12"/>
    </row>
    <row r="28150" spans="2:24" x14ac:dyDescent="0.3">
      <c r="B28150" s="73"/>
      <c r="D28150" s="73"/>
      <c r="P28150" s="73"/>
      <c r="T28150" s="73"/>
      <c r="U28150" s="73"/>
      <c r="V28150" s="73"/>
      <c r="X28150" s="12"/>
    </row>
    <row r="28151" spans="2:24" x14ac:dyDescent="0.3">
      <c r="B28151" s="73"/>
      <c r="D28151" s="73"/>
      <c r="P28151" s="73"/>
      <c r="T28151" s="73"/>
      <c r="U28151" s="73"/>
      <c r="V28151" s="73"/>
      <c r="X28151" s="12"/>
    </row>
    <row r="28152" spans="2:24" x14ac:dyDescent="0.3">
      <c r="B28152" s="73"/>
      <c r="D28152" s="73"/>
      <c r="P28152" s="73"/>
      <c r="T28152" s="73"/>
      <c r="U28152" s="73"/>
      <c r="V28152" s="73"/>
      <c r="X28152" s="12"/>
    </row>
    <row r="28153" spans="2:24" x14ac:dyDescent="0.3">
      <c r="B28153" s="73"/>
      <c r="D28153" s="73"/>
      <c r="P28153" s="73"/>
      <c r="T28153" s="73"/>
      <c r="U28153" s="73"/>
      <c r="V28153" s="73"/>
      <c r="X28153" s="12"/>
    </row>
    <row r="28154" spans="2:24" x14ac:dyDescent="0.3">
      <c r="B28154" s="73"/>
      <c r="D28154" s="73"/>
      <c r="P28154" s="73"/>
      <c r="T28154" s="73"/>
      <c r="U28154" s="73"/>
      <c r="V28154" s="73"/>
      <c r="X28154" s="12"/>
    </row>
    <row r="28155" spans="2:24" x14ac:dyDescent="0.3">
      <c r="B28155" s="73"/>
      <c r="D28155" s="73"/>
      <c r="P28155" s="73"/>
      <c r="T28155" s="73"/>
      <c r="U28155" s="73"/>
      <c r="V28155" s="73"/>
      <c r="X28155" s="12"/>
    </row>
    <row r="28156" spans="2:24" x14ac:dyDescent="0.3">
      <c r="B28156" s="73"/>
      <c r="D28156" s="73"/>
      <c r="P28156" s="73"/>
      <c r="T28156" s="73"/>
      <c r="U28156" s="73"/>
      <c r="V28156" s="73"/>
      <c r="X28156" s="12"/>
    </row>
    <row r="28157" spans="2:24" x14ac:dyDescent="0.3">
      <c r="B28157" s="73"/>
      <c r="D28157" s="73"/>
      <c r="P28157" s="73"/>
      <c r="T28157" s="73"/>
      <c r="U28157" s="73"/>
      <c r="V28157" s="73"/>
      <c r="X28157" s="12"/>
    </row>
    <row r="28158" spans="2:24" x14ac:dyDescent="0.3">
      <c r="B28158" s="73"/>
      <c r="D28158" s="73"/>
      <c r="P28158" s="73"/>
      <c r="T28158" s="73"/>
      <c r="U28158" s="73"/>
      <c r="V28158" s="73"/>
      <c r="X28158" s="12"/>
    </row>
    <row r="28159" spans="2:24" x14ac:dyDescent="0.3">
      <c r="B28159" s="73"/>
      <c r="D28159" s="73"/>
      <c r="P28159" s="73"/>
      <c r="T28159" s="73"/>
      <c r="U28159" s="73"/>
      <c r="V28159" s="73"/>
      <c r="X28159" s="12"/>
    </row>
    <row r="28160" spans="2:24" x14ac:dyDescent="0.3">
      <c r="B28160" s="73"/>
      <c r="D28160" s="73"/>
      <c r="P28160" s="73"/>
      <c r="T28160" s="73"/>
      <c r="U28160" s="73"/>
      <c r="V28160" s="73"/>
      <c r="X28160" s="12"/>
    </row>
    <row r="28161" spans="2:24" x14ac:dyDescent="0.3">
      <c r="B28161" s="73"/>
      <c r="D28161" s="73"/>
      <c r="P28161" s="73"/>
      <c r="T28161" s="73"/>
      <c r="U28161" s="73"/>
      <c r="V28161" s="73"/>
      <c r="X28161" s="12"/>
    </row>
    <row r="28162" spans="2:24" x14ac:dyDescent="0.3">
      <c r="B28162" s="73"/>
      <c r="D28162" s="73"/>
      <c r="P28162" s="73"/>
      <c r="T28162" s="73"/>
      <c r="U28162" s="73"/>
      <c r="V28162" s="73"/>
      <c r="X28162" s="12"/>
    </row>
    <row r="28163" spans="2:24" x14ac:dyDescent="0.3">
      <c r="B28163" s="73"/>
      <c r="D28163" s="73"/>
      <c r="P28163" s="73"/>
      <c r="T28163" s="73"/>
      <c r="U28163" s="73"/>
      <c r="V28163" s="73"/>
      <c r="X28163" s="12"/>
    </row>
    <row r="28164" spans="2:24" x14ac:dyDescent="0.3">
      <c r="B28164" s="73"/>
      <c r="D28164" s="73"/>
      <c r="P28164" s="73"/>
      <c r="T28164" s="73"/>
      <c r="U28164" s="73"/>
      <c r="V28164" s="73"/>
      <c r="X28164" s="12"/>
    </row>
    <row r="28165" spans="2:24" x14ac:dyDescent="0.3">
      <c r="B28165" s="73"/>
      <c r="D28165" s="73"/>
      <c r="P28165" s="73"/>
      <c r="T28165" s="73"/>
      <c r="U28165" s="73"/>
      <c r="V28165" s="73"/>
      <c r="X28165" s="12"/>
    </row>
    <row r="28166" spans="2:24" x14ac:dyDescent="0.3">
      <c r="B28166" s="73"/>
      <c r="D28166" s="73"/>
      <c r="P28166" s="73"/>
      <c r="T28166" s="73"/>
      <c r="U28166" s="73"/>
      <c r="V28166" s="73"/>
      <c r="X28166" s="12"/>
    </row>
    <row r="28167" spans="2:24" x14ac:dyDescent="0.3">
      <c r="B28167" s="73"/>
      <c r="D28167" s="73"/>
      <c r="P28167" s="73"/>
      <c r="T28167" s="73"/>
      <c r="U28167" s="73"/>
      <c r="V28167" s="73"/>
      <c r="X28167" s="12"/>
    </row>
    <row r="28168" spans="2:24" x14ac:dyDescent="0.3">
      <c r="B28168" s="73"/>
      <c r="D28168" s="73"/>
      <c r="P28168" s="73"/>
      <c r="T28168" s="73"/>
      <c r="U28168" s="73"/>
      <c r="V28168" s="73"/>
      <c r="X28168" s="12"/>
    </row>
    <row r="28169" spans="2:24" x14ac:dyDescent="0.3">
      <c r="B28169" s="73"/>
      <c r="D28169" s="73"/>
      <c r="P28169" s="73"/>
      <c r="T28169" s="73"/>
      <c r="U28169" s="73"/>
      <c r="V28169" s="73"/>
      <c r="X28169" s="12"/>
    </row>
    <row r="28170" spans="2:24" x14ac:dyDescent="0.3">
      <c r="B28170" s="73"/>
      <c r="D28170" s="73"/>
      <c r="P28170" s="73"/>
      <c r="T28170" s="73"/>
      <c r="U28170" s="73"/>
      <c r="V28170" s="73"/>
      <c r="X28170" s="12"/>
    </row>
    <row r="28171" spans="2:24" x14ac:dyDescent="0.3">
      <c r="B28171" s="73"/>
      <c r="D28171" s="73"/>
      <c r="P28171" s="73"/>
      <c r="T28171" s="73"/>
      <c r="U28171" s="73"/>
      <c r="V28171" s="73"/>
      <c r="X28171" s="12"/>
    </row>
    <row r="28172" spans="2:24" x14ac:dyDescent="0.3">
      <c r="B28172" s="73"/>
      <c r="D28172" s="73"/>
      <c r="P28172" s="73"/>
      <c r="T28172" s="73"/>
      <c r="U28172" s="73"/>
      <c r="V28172" s="73"/>
      <c r="X28172" s="12"/>
    </row>
    <row r="28173" spans="2:24" x14ac:dyDescent="0.3">
      <c r="B28173" s="73"/>
      <c r="D28173" s="73"/>
      <c r="P28173" s="73"/>
      <c r="T28173" s="73"/>
      <c r="U28173" s="73"/>
      <c r="V28173" s="73"/>
      <c r="X28173" s="12"/>
    </row>
    <row r="28174" spans="2:24" x14ac:dyDescent="0.3">
      <c r="B28174" s="73"/>
      <c r="D28174" s="73"/>
      <c r="P28174" s="73"/>
      <c r="T28174" s="73"/>
      <c r="U28174" s="73"/>
      <c r="V28174" s="73"/>
      <c r="X28174" s="12"/>
    </row>
    <row r="28175" spans="2:24" x14ac:dyDescent="0.3">
      <c r="B28175" s="73"/>
      <c r="D28175" s="73"/>
      <c r="P28175" s="73"/>
      <c r="T28175" s="73"/>
      <c r="U28175" s="73"/>
      <c r="V28175" s="73"/>
      <c r="X28175" s="12"/>
    </row>
    <row r="28176" spans="2:24" x14ac:dyDescent="0.3">
      <c r="B28176" s="73"/>
      <c r="D28176" s="73"/>
      <c r="P28176" s="73"/>
      <c r="T28176" s="73"/>
      <c r="U28176" s="73"/>
      <c r="V28176" s="73"/>
      <c r="X28176" s="12"/>
    </row>
    <row r="28177" spans="2:24" x14ac:dyDescent="0.3">
      <c r="B28177" s="73"/>
      <c r="D28177" s="73"/>
      <c r="P28177" s="73"/>
      <c r="T28177" s="73"/>
      <c r="U28177" s="73"/>
      <c r="V28177" s="73"/>
      <c r="X28177" s="12"/>
    </row>
    <row r="28178" spans="2:24" x14ac:dyDescent="0.3">
      <c r="B28178" s="73"/>
      <c r="D28178" s="73"/>
      <c r="P28178" s="73"/>
      <c r="T28178" s="73"/>
      <c r="U28178" s="73"/>
      <c r="V28178" s="73"/>
      <c r="X28178" s="12"/>
    </row>
    <row r="28179" spans="2:24" x14ac:dyDescent="0.3">
      <c r="B28179" s="73"/>
      <c r="D28179" s="73"/>
      <c r="P28179" s="73"/>
      <c r="T28179" s="73"/>
      <c r="U28179" s="73"/>
      <c r="V28179" s="73"/>
      <c r="X28179" s="12"/>
    </row>
    <row r="28180" spans="2:24" x14ac:dyDescent="0.3">
      <c r="B28180" s="73"/>
      <c r="D28180" s="73"/>
      <c r="P28180" s="73"/>
      <c r="T28180" s="73"/>
      <c r="U28180" s="73"/>
      <c r="V28180" s="73"/>
      <c r="X28180" s="12"/>
    </row>
    <row r="28181" spans="2:24" x14ac:dyDescent="0.3">
      <c r="B28181" s="73"/>
      <c r="D28181" s="73"/>
      <c r="P28181" s="73"/>
      <c r="T28181" s="73"/>
      <c r="U28181" s="73"/>
      <c r="V28181" s="73"/>
      <c r="X28181" s="12"/>
    </row>
    <row r="28182" spans="2:24" x14ac:dyDescent="0.3">
      <c r="B28182" s="73"/>
      <c r="D28182" s="73"/>
      <c r="P28182" s="73"/>
      <c r="T28182" s="73"/>
      <c r="U28182" s="73"/>
      <c r="V28182" s="73"/>
      <c r="X28182" s="12"/>
    </row>
    <row r="28183" spans="2:24" x14ac:dyDescent="0.3">
      <c r="B28183" s="73"/>
      <c r="D28183" s="73"/>
      <c r="P28183" s="73"/>
      <c r="T28183" s="73"/>
      <c r="U28183" s="73"/>
      <c r="V28183" s="73"/>
      <c r="X28183" s="12"/>
    </row>
    <row r="28184" spans="2:24" x14ac:dyDescent="0.3">
      <c r="B28184" s="73"/>
      <c r="D28184" s="73"/>
      <c r="P28184" s="73"/>
      <c r="T28184" s="73"/>
      <c r="U28184" s="73"/>
      <c r="V28184" s="73"/>
      <c r="X28184" s="12"/>
    </row>
    <row r="28185" spans="2:24" x14ac:dyDescent="0.3">
      <c r="B28185" s="73"/>
      <c r="D28185" s="73"/>
      <c r="P28185" s="73"/>
      <c r="T28185" s="73"/>
      <c r="U28185" s="73"/>
      <c r="V28185" s="73"/>
      <c r="X28185" s="12"/>
    </row>
    <row r="28186" spans="2:24" x14ac:dyDescent="0.3">
      <c r="B28186" s="73"/>
      <c r="D28186" s="73"/>
      <c r="P28186" s="73"/>
      <c r="T28186" s="73"/>
      <c r="U28186" s="73"/>
      <c r="V28186" s="73"/>
      <c r="X28186" s="12"/>
    </row>
    <row r="28187" spans="2:24" x14ac:dyDescent="0.3">
      <c r="B28187" s="73"/>
      <c r="D28187" s="73"/>
      <c r="P28187" s="73"/>
      <c r="T28187" s="73"/>
      <c r="U28187" s="73"/>
      <c r="V28187" s="73"/>
      <c r="X28187" s="12"/>
    </row>
    <row r="28188" spans="2:24" x14ac:dyDescent="0.3">
      <c r="B28188" s="73"/>
      <c r="D28188" s="73"/>
      <c r="P28188" s="73"/>
      <c r="T28188" s="73"/>
      <c r="U28188" s="73"/>
      <c r="V28188" s="73"/>
      <c r="X28188" s="12"/>
    </row>
    <row r="28189" spans="2:24" x14ac:dyDescent="0.3">
      <c r="B28189" s="73"/>
      <c r="D28189" s="73"/>
      <c r="P28189" s="73"/>
      <c r="T28189" s="73"/>
      <c r="U28189" s="73"/>
      <c r="V28189" s="73"/>
      <c r="X28189" s="12"/>
    </row>
    <row r="28190" spans="2:24" x14ac:dyDescent="0.3">
      <c r="B28190" s="73"/>
      <c r="D28190" s="73"/>
      <c r="P28190" s="73"/>
      <c r="T28190" s="73"/>
      <c r="U28190" s="73"/>
      <c r="V28190" s="73"/>
      <c r="X28190" s="12"/>
    </row>
    <row r="28191" spans="2:24" x14ac:dyDescent="0.3">
      <c r="B28191" s="73"/>
      <c r="D28191" s="73"/>
      <c r="P28191" s="73"/>
      <c r="T28191" s="73"/>
      <c r="U28191" s="73"/>
      <c r="V28191" s="73"/>
      <c r="X28191" s="12"/>
    </row>
    <row r="28192" spans="2:24" x14ac:dyDescent="0.3">
      <c r="B28192" s="73"/>
      <c r="D28192" s="73"/>
      <c r="P28192" s="73"/>
      <c r="T28192" s="73"/>
      <c r="U28192" s="73"/>
      <c r="V28192" s="73"/>
      <c r="X28192" s="12"/>
    </row>
    <row r="28193" spans="2:24" x14ac:dyDescent="0.3">
      <c r="B28193" s="73"/>
      <c r="D28193" s="73"/>
      <c r="P28193" s="73"/>
      <c r="T28193" s="73"/>
      <c r="U28193" s="73"/>
      <c r="V28193" s="73"/>
      <c r="X28193" s="12"/>
    </row>
    <row r="28194" spans="2:24" x14ac:dyDescent="0.3">
      <c r="B28194" s="73"/>
      <c r="D28194" s="73"/>
      <c r="P28194" s="73"/>
      <c r="T28194" s="73"/>
      <c r="U28194" s="73"/>
      <c r="V28194" s="73"/>
      <c r="X28194" s="12"/>
    </row>
    <row r="28195" spans="2:24" x14ac:dyDescent="0.3">
      <c r="B28195" s="73"/>
      <c r="D28195" s="73"/>
      <c r="P28195" s="73"/>
      <c r="T28195" s="73"/>
      <c r="U28195" s="73"/>
      <c r="V28195" s="73"/>
      <c r="X28195" s="12"/>
    </row>
    <row r="28196" spans="2:24" x14ac:dyDescent="0.3">
      <c r="B28196" s="73"/>
      <c r="D28196" s="73"/>
      <c r="P28196" s="73"/>
      <c r="T28196" s="73"/>
      <c r="U28196" s="73"/>
      <c r="V28196" s="73"/>
      <c r="X28196" s="12"/>
    </row>
    <row r="28197" spans="2:24" x14ac:dyDescent="0.3">
      <c r="B28197" s="73"/>
      <c r="D28197" s="73"/>
      <c r="P28197" s="73"/>
      <c r="T28197" s="73"/>
      <c r="U28197" s="73"/>
      <c r="V28197" s="73"/>
      <c r="X28197" s="12"/>
    </row>
    <row r="28198" spans="2:24" x14ac:dyDescent="0.3">
      <c r="B28198" s="73"/>
      <c r="D28198" s="73"/>
      <c r="P28198" s="73"/>
      <c r="T28198" s="73"/>
      <c r="U28198" s="73"/>
      <c r="V28198" s="73"/>
      <c r="X28198" s="12"/>
    </row>
    <row r="28199" spans="2:24" x14ac:dyDescent="0.3">
      <c r="B28199" s="73"/>
      <c r="D28199" s="73"/>
      <c r="P28199" s="73"/>
      <c r="T28199" s="73"/>
      <c r="U28199" s="73"/>
      <c r="V28199" s="73"/>
      <c r="X28199" s="12"/>
    </row>
    <row r="28200" spans="2:24" x14ac:dyDescent="0.3">
      <c r="B28200" s="73"/>
      <c r="D28200" s="73"/>
      <c r="P28200" s="73"/>
      <c r="T28200" s="73"/>
      <c r="U28200" s="73"/>
      <c r="V28200" s="73"/>
      <c r="X28200" s="12"/>
    </row>
    <row r="28201" spans="2:24" x14ac:dyDescent="0.3">
      <c r="B28201" s="73"/>
      <c r="D28201" s="73"/>
      <c r="P28201" s="73"/>
      <c r="T28201" s="73"/>
      <c r="U28201" s="73"/>
      <c r="V28201" s="73"/>
      <c r="X28201" s="12"/>
    </row>
    <row r="28202" spans="2:24" x14ac:dyDescent="0.3">
      <c r="B28202" s="73"/>
      <c r="D28202" s="73"/>
      <c r="P28202" s="73"/>
      <c r="T28202" s="73"/>
      <c r="U28202" s="73"/>
      <c r="V28202" s="73"/>
      <c r="X28202" s="12"/>
    </row>
    <row r="28203" spans="2:24" x14ac:dyDescent="0.3">
      <c r="B28203" s="73"/>
      <c r="D28203" s="73"/>
      <c r="P28203" s="73"/>
      <c r="T28203" s="73"/>
      <c r="U28203" s="73"/>
      <c r="V28203" s="73"/>
      <c r="X28203" s="12"/>
    </row>
    <row r="28204" spans="2:24" x14ac:dyDescent="0.3">
      <c r="B28204" s="73"/>
      <c r="D28204" s="73"/>
      <c r="P28204" s="73"/>
      <c r="T28204" s="73"/>
      <c r="U28204" s="73"/>
      <c r="V28204" s="73"/>
      <c r="X28204" s="12"/>
    </row>
    <row r="28205" spans="2:24" x14ac:dyDescent="0.3">
      <c r="B28205" s="73"/>
      <c r="D28205" s="73"/>
      <c r="P28205" s="73"/>
      <c r="T28205" s="73"/>
      <c r="U28205" s="73"/>
      <c r="V28205" s="73"/>
      <c r="X28205" s="12"/>
    </row>
    <row r="28206" spans="2:24" x14ac:dyDescent="0.3">
      <c r="B28206" s="73"/>
      <c r="D28206" s="73"/>
      <c r="P28206" s="73"/>
      <c r="T28206" s="73"/>
      <c r="U28206" s="73"/>
      <c r="V28206" s="73"/>
      <c r="X28206" s="12"/>
    </row>
    <row r="28207" spans="2:24" x14ac:dyDescent="0.3">
      <c r="B28207" s="73"/>
      <c r="D28207" s="73"/>
      <c r="P28207" s="73"/>
      <c r="T28207" s="73"/>
      <c r="U28207" s="73"/>
      <c r="V28207" s="73"/>
      <c r="X28207" s="12"/>
    </row>
    <row r="28208" spans="2:24" x14ac:dyDescent="0.3">
      <c r="B28208" s="73"/>
      <c r="D28208" s="73"/>
      <c r="P28208" s="73"/>
      <c r="T28208" s="73"/>
      <c r="U28208" s="73"/>
      <c r="V28208" s="73"/>
      <c r="X28208" s="12"/>
    </row>
    <row r="28209" spans="2:24" x14ac:dyDescent="0.3">
      <c r="B28209" s="73"/>
      <c r="D28209" s="73"/>
      <c r="P28209" s="73"/>
      <c r="T28209" s="73"/>
      <c r="U28209" s="73"/>
      <c r="V28209" s="73"/>
      <c r="X28209" s="12"/>
    </row>
    <row r="28210" spans="2:24" x14ac:dyDescent="0.3">
      <c r="B28210" s="73"/>
      <c r="D28210" s="73"/>
      <c r="P28210" s="73"/>
      <c r="T28210" s="73"/>
      <c r="U28210" s="73"/>
      <c r="V28210" s="73"/>
      <c r="X28210" s="12"/>
    </row>
    <row r="28211" spans="2:24" x14ac:dyDescent="0.3">
      <c r="B28211" s="73"/>
      <c r="D28211" s="73"/>
      <c r="P28211" s="73"/>
      <c r="T28211" s="73"/>
      <c r="U28211" s="73"/>
      <c r="V28211" s="73"/>
      <c r="X28211" s="12"/>
    </row>
    <row r="28212" spans="2:24" x14ac:dyDescent="0.3">
      <c r="B28212" s="73"/>
      <c r="D28212" s="73"/>
      <c r="P28212" s="73"/>
      <c r="T28212" s="73"/>
      <c r="U28212" s="73"/>
      <c r="V28212" s="73"/>
      <c r="X28212" s="12"/>
    </row>
    <row r="28213" spans="2:24" x14ac:dyDescent="0.3">
      <c r="B28213" s="73"/>
      <c r="D28213" s="73"/>
      <c r="P28213" s="73"/>
      <c r="T28213" s="73"/>
      <c r="U28213" s="73"/>
      <c r="V28213" s="73"/>
      <c r="X28213" s="12"/>
    </row>
    <row r="28214" spans="2:24" x14ac:dyDescent="0.3">
      <c r="B28214" s="73"/>
      <c r="D28214" s="73"/>
      <c r="P28214" s="73"/>
      <c r="T28214" s="73"/>
      <c r="U28214" s="73"/>
      <c r="V28214" s="73"/>
      <c r="X28214" s="12"/>
    </row>
    <row r="28215" spans="2:24" x14ac:dyDescent="0.3">
      <c r="B28215" s="73"/>
      <c r="D28215" s="73"/>
      <c r="P28215" s="73"/>
      <c r="T28215" s="73"/>
      <c r="U28215" s="73"/>
      <c r="V28215" s="73"/>
      <c r="X28215" s="12"/>
    </row>
    <row r="28216" spans="2:24" x14ac:dyDescent="0.3">
      <c r="B28216" s="73"/>
      <c r="D28216" s="73"/>
      <c r="P28216" s="73"/>
      <c r="T28216" s="73"/>
      <c r="U28216" s="73"/>
      <c r="V28216" s="73"/>
      <c r="X28216" s="12"/>
    </row>
    <row r="28217" spans="2:24" x14ac:dyDescent="0.3">
      <c r="B28217" s="73"/>
      <c r="D28217" s="73"/>
      <c r="P28217" s="73"/>
      <c r="T28217" s="73"/>
      <c r="U28217" s="73"/>
      <c r="V28217" s="73"/>
      <c r="X28217" s="12"/>
    </row>
    <row r="28218" spans="2:24" x14ac:dyDescent="0.3">
      <c r="B28218" s="73"/>
      <c r="D28218" s="73"/>
      <c r="P28218" s="73"/>
      <c r="T28218" s="73"/>
      <c r="U28218" s="73"/>
      <c r="V28218" s="73"/>
      <c r="X28218" s="12"/>
    </row>
    <row r="28219" spans="2:24" x14ac:dyDescent="0.3">
      <c r="B28219" s="73"/>
      <c r="D28219" s="73"/>
      <c r="P28219" s="73"/>
      <c r="T28219" s="73"/>
      <c r="U28219" s="73"/>
      <c r="V28219" s="73"/>
      <c r="X28219" s="12"/>
    </row>
    <row r="28220" spans="2:24" x14ac:dyDescent="0.3">
      <c r="B28220" s="73"/>
      <c r="D28220" s="73"/>
      <c r="P28220" s="73"/>
      <c r="T28220" s="73"/>
      <c r="U28220" s="73"/>
      <c r="V28220" s="73"/>
      <c r="X28220" s="12"/>
    </row>
    <row r="28221" spans="2:24" x14ac:dyDescent="0.3">
      <c r="B28221" s="73"/>
      <c r="D28221" s="73"/>
      <c r="P28221" s="73"/>
      <c r="T28221" s="73"/>
      <c r="U28221" s="73"/>
      <c r="V28221" s="73"/>
      <c r="X28221" s="12"/>
    </row>
    <row r="28222" spans="2:24" x14ac:dyDescent="0.3">
      <c r="B28222" s="73"/>
      <c r="D28222" s="73"/>
      <c r="P28222" s="73"/>
      <c r="T28222" s="73"/>
      <c r="U28222" s="73"/>
      <c r="V28222" s="73"/>
      <c r="X28222" s="12"/>
    </row>
    <row r="28223" spans="2:24" x14ac:dyDescent="0.3">
      <c r="B28223" s="73"/>
      <c r="D28223" s="73"/>
      <c r="P28223" s="73"/>
      <c r="T28223" s="73"/>
      <c r="U28223" s="73"/>
      <c r="V28223" s="73"/>
      <c r="X28223" s="12"/>
    </row>
    <row r="28224" spans="2:24" x14ac:dyDescent="0.3">
      <c r="B28224" s="73"/>
      <c r="D28224" s="73"/>
      <c r="P28224" s="73"/>
      <c r="T28224" s="73"/>
      <c r="U28224" s="73"/>
      <c r="V28224" s="73"/>
      <c r="X28224" s="12"/>
    </row>
    <row r="28225" spans="2:24" x14ac:dyDescent="0.3">
      <c r="B28225" s="73"/>
      <c r="D28225" s="73"/>
      <c r="P28225" s="73"/>
      <c r="T28225" s="73"/>
      <c r="U28225" s="73"/>
      <c r="V28225" s="73"/>
      <c r="X28225" s="12"/>
    </row>
    <row r="28226" spans="2:24" x14ac:dyDescent="0.3">
      <c r="B28226" s="73"/>
      <c r="D28226" s="73"/>
      <c r="P28226" s="73"/>
      <c r="T28226" s="73"/>
      <c r="U28226" s="73"/>
      <c r="V28226" s="73"/>
      <c r="X28226" s="12"/>
    </row>
    <row r="28227" spans="2:24" x14ac:dyDescent="0.3">
      <c r="B28227" s="73"/>
      <c r="D28227" s="73"/>
      <c r="P28227" s="73"/>
      <c r="T28227" s="73"/>
      <c r="U28227" s="73"/>
      <c r="V28227" s="73"/>
      <c r="X28227" s="12"/>
    </row>
    <row r="28228" spans="2:24" x14ac:dyDescent="0.3">
      <c r="B28228" s="73"/>
      <c r="D28228" s="73"/>
      <c r="P28228" s="73"/>
      <c r="T28228" s="73"/>
      <c r="U28228" s="73"/>
      <c r="V28228" s="73"/>
      <c r="X28228" s="12"/>
    </row>
    <row r="28229" spans="2:24" x14ac:dyDescent="0.3">
      <c r="B28229" s="73"/>
      <c r="D28229" s="73"/>
      <c r="P28229" s="73"/>
      <c r="T28229" s="73"/>
      <c r="U28229" s="73"/>
      <c r="V28229" s="73"/>
      <c r="X28229" s="12"/>
    </row>
    <row r="28230" spans="2:24" x14ac:dyDescent="0.3">
      <c r="B28230" s="73"/>
      <c r="D28230" s="73"/>
      <c r="P28230" s="73"/>
      <c r="T28230" s="73"/>
      <c r="U28230" s="73"/>
      <c r="V28230" s="73"/>
      <c r="X28230" s="12"/>
    </row>
    <row r="28231" spans="2:24" x14ac:dyDescent="0.3">
      <c r="B28231" s="73"/>
      <c r="D28231" s="73"/>
      <c r="P28231" s="73"/>
      <c r="T28231" s="73"/>
      <c r="U28231" s="73"/>
      <c r="V28231" s="73"/>
      <c r="X28231" s="12"/>
    </row>
    <row r="28232" spans="2:24" x14ac:dyDescent="0.3">
      <c r="B28232" s="73"/>
      <c r="D28232" s="73"/>
      <c r="P28232" s="73"/>
      <c r="T28232" s="73"/>
      <c r="U28232" s="73"/>
      <c r="V28232" s="73"/>
      <c r="X28232" s="12"/>
    </row>
    <row r="28233" spans="2:24" x14ac:dyDescent="0.3">
      <c r="B28233" s="73"/>
      <c r="D28233" s="73"/>
      <c r="P28233" s="73"/>
      <c r="T28233" s="73"/>
      <c r="U28233" s="73"/>
      <c r="V28233" s="73"/>
      <c r="X28233" s="12"/>
    </row>
    <row r="28234" spans="2:24" x14ac:dyDescent="0.3">
      <c r="B28234" s="73"/>
      <c r="D28234" s="73"/>
      <c r="P28234" s="73"/>
      <c r="T28234" s="73"/>
      <c r="U28234" s="73"/>
      <c r="V28234" s="73"/>
      <c r="X28234" s="12"/>
    </row>
    <row r="28235" spans="2:24" x14ac:dyDescent="0.3">
      <c r="B28235" s="73"/>
      <c r="D28235" s="73"/>
      <c r="P28235" s="73"/>
      <c r="T28235" s="73"/>
      <c r="U28235" s="73"/>
      <c r="V28235" s="73"/>
      <c r="X28235" s="12"/>
    </row>
    <row r="28236" spans="2:24" x14ac:dyDescent="0.3">
      <c r="B28236" s="73"/>
      <c r="D28236" s="73"/>
      <c r="P28236" s="73"/>
      <c r="T28236" s="73"/>
      <c r="U28236" s="73"/>
      <c r="V28236" s="73"/>
      <c r="X28236" s="12"/>
    </row>
    <row r="28237" spans="2:24" x14ac:dyDescent="0.3">
      <c r="B28237" s="73"/>
      <c r="D28237" s="73"/>
      <c r="P28237" s="73"/>
      <c r="T28237" s="73"/>
      <c r="U28237" s="73"/>
      <c r="V28237" s="73"/>
      <c r="X28237" s="12"/>
    </row>
    <row r="28238" spans="2:24" x14ac:dyDescent="0.3">
      <c r="B28238" s="73"/>
      <c r="D28238" s="73"/>
      <c r="P28238" s="73"/>
      <c r="T28238" s="73"/>
      <c r="U28238" s="73"/>
      <c r="V28238" s="73"/>
      <c r="X28238" s="12"/>
    </row>
    <row r="28239" spans="2:24" x14ac:dyDescent="0.3">
      <c r="B28239" s="73"/>
      <c r="D28239" s="73"/>
      <c r="P28239" s="73"/>
      <c r="T28239" s="73"/>
      <c r="U28239" s="73"/>
      <c r="V28239" s="73"/>
      <c r="X28239" s="12"/>
    </row>
    <row r="28240" spans="2:24" x14ac:dyDescent="0.3">
      <c r="B28240" s="73"/>
      <c r="D28240" s="73"/>
      <c r="P28240" s="73"/>
      <c r="T28240" s="73"/>
      <c r="U28240" s="73"/>
      <c r="V28240" s="73"/>
      <c r="X28240" s="12"/>
    </row>
    <row r="28241" spans="2:24" x14ac:dyDescent="0.3">
      <c r="B28241" s="73"/>
      <c r="D28241" s="73"/>
      <c r="P28241" s="73"/>
      <c r="T28241" s="73"/>
      <c r="U28241" s="73"/>
      <c r="V28241" s="73"/>
      <c r="X28241" s="12"/>
    </row>
    <row r="28242" spans="2:24" x14ac:dyDescent="0.3">
      <c r="B28242" s="73"/>
      <c r="D28242" s="73"/>
      <c r="P28242" s="73"/>
      <c r="T28242" s="73"/>
      <c r="U28242" s="73"/>
      <c r="V28242" s="73"/>
      <c r="X28242" s="12"/>
    </row>
    <row r="28243" spans="2:24" x14ac:dyDescent="0.3">
      <c r="B28243" s="73"/>
      <c r="D28243" s="73"/>
      <c r="P28243" s="73"/>
      <c r="T28243" s="73"/>
      <c r="U28243" s="73"/>
      <c r="V28243" s="73"/>
      <c r="X28243" s="12"/>
    </row>
    <row r="28244" spans="2:24" x14ac:dyDescent="0.3">
      <c r="B28244" s="73"/>
      <c r="D28244" s="73"/>
      <c r="P28244" s="73"/>
      <c r="T28244" s="73"/>
      <c r="U28244" s="73"/>
      <c r="V28244" s="73"/>
      <c r="X28244" s="12"/>
    </row>
    <row r="28245" spans="2:24" x14ac:dyDescent="0.3">
      <c r="B28245" s="73"/>
      <c r="D28245" s="73"/>
      <c r="P28245" s="73"/>
      <c r="T28245" s="73"/>
      <c r="U28245" s="73"/>
      <c r="V28245" s="73"/>
      <c r="X28245" s="12"/>
    </row>
    <row r="28246" spans="2:24" x14ac:dyDescent="0.3">
      <c r="B28246" s="73"/>
      <c r="D28246" s="73"/>
      <c r="P28246" s="73"/>
      <c r="T28246" s="73"/>
      <c r="U28246" s="73"/>
      <c r="V28246" s="73"/>
      <c r="X28246" s="12"/>
    </row>
    <row r="28247" spans="2:24" x14ac:dyDescent="0.3">
      <c r="B28247" s="73"/>
      <c r="D28247" s="73"/>
      <c r="P28247" s="73"/>
      <c r="T28247" s="73"/>
      <c r="U28247" s="73"/>
      <c r="V28247" s="73"/>
      <c r="X28247" s="12"/>
    </row>
    <row r="28248" spans="2:24" x14ac:dyDescent="0.3">
      <c r="B28248" s="73"/>
      <c r="D28248" s="73"/>
      <c r="P28248" s="73"/>
      <c r="T28248" s="73"/>
      <c r="U28248" s="73"/>
      <c r="V28248" s="73"/>
      <c r="X28248" s="12"/>
    </row>
    <row r="28249" spans="2:24" x14ac:dyDescent="0.3">
      <c r="B28249" s="73"/>
      <c r="D28249" s="73"/>
      <c r="P28249" s="73"/>
      <c r="T28249" s="73"/>
      <c r="U28249" s="73"/>
      <c r="V28249" s="73"/>
      <c r="X28249" s="12"/>
    </row>
    <row r="28250" spans="2:24" x14ac:dyDescent="0.3">
      <c r="B28250" s="73"/>
      <c r="D28250" s="73"/>
      <c r="P28250" s="73"/>
      <c r="T28250" s="73"/>
      <c r="U28250" s="73"/>
      <c r="V28250" s="73"/>
      <c r="X28250" s="12"/>
    </row>
    <row r="28251" spans="2:24" x14ac:dyDescent="0.3">
      <c r="B28251" s="73"/>
      <c r="D28251" s="73"/>
      <c r="P28251" s="73"/>
      <c r="T28251" s="73"/>
      <c r="U28251" s="73"/>
      <c r="V28251" s="73"/>
      <c r="X28251" s="12"/>
    </row>
    <row r="28252" spans="2:24" x14ac:dyDescent="0.3">
      <c r="B28252" s="73"/>
      <c r="D28252" s="73"/>
      <c r="P28252" s="73"/>
      <c r="T28252" s="73"/>
      <c r="U28252" s="73"/>
      <c r="V28252" s="73"/>
      <c r="X28252" s="12"/>
    </row>
    <row r="28253" spans="2:24" x14ac:dyDescent="0.3">
      <c r="B28253" s="73"/>
      <c r="D28253" s="73"/>
      <c r="P28253" s="73"/>
      <c r="T28253" s="73"/>
      <c r="U28253" s="73"/>
      <c r="V28253" s="73"/>
      <c r="X28253" s="12"/>
    </row>
    <row r="28254" spans="2:24" x14ac:dyDescent="0.3">
      <c r="B28254" s="73"/>
      <c r="D28254" s="73"/>
      <c r="P28254" s="73"/>
      <c r="T28254" s="73"/>
      <c r="U28254" s="73"/>
      <c r="V28254" s="73"/>
      <c r="X28254" s="12"/>
    </row>
    <row r="28255" spans="2:24" x14ac:dyDescent="0.3">
      <c r="B28255" s="73"/>
      <c r="D28255" s="73"/>
      <c r="P28255" s="73"/>
      <c r="T28255" s="73"/>
      <c r="U28255" s="73"/>
      <c r="V28255" s="73"/>
      <c r="X28255" s="12"/>
    </row>
    <row r="28256" spans="2:24" x14ac:dyDescent="0.3">
      <c r="B28256" s="73"/>
      <c r="D28256" s="73"/>
      <c r="P28256" s="73"/>
      <c r="T28256" s="73"/>
      <c r="U28256" s="73"/>
      <c r="V28256" s="73"/>
      <c r="X28256" s="12"/>
    </row>
    <row r="28257" spans="2:24" x14ac:dyDescent="0.3">
      <c r="B28257" s="73"/>
      <c r="D28257" s="73"/>
      <c r="P28257" s="73"/>
      <c r="T28257" s="73"/>
      <c r="U28257" s="73"/>
      <c r="V28257" s="73"/>
      <c r="X28257" s="12"/>
    </row>
    <row r="28258" spans="2:24" x14ac:dyDescent="0.3">
      <c r="B28258" s="73"/>
      <c r="D28258" s="73"/>
      <c r="P28258" s="73"/>
      <c r="T28258" s="73"/>
      <c r="U28258" s="73"/>
      <c r="V28258" s="73"/>
      <c r="X28258" s="12"/>
    </row>
    <row r="28259" spans="2:24" x14ac:dyDescent="0.3">
      <c r="B28259" s="73"/>
      <c r="D28259" s="73"/>
      <c r="P28259" s="73"/>
      <c r="T28259" s="73"/>
      <c r="U28259" s="73"/>
      <c r="V28259" s="73"/>
      <c r="X28259" s="12"/>
    </row>
    <row r="28260" spans="2:24" x14ac:dyDescent="0.3">
      <c r="B28260" s="73"/>
      <c r="D28260" s="73"/>
      <c r="P28260" s="73"/>
      <c r="T28260" s="73"/>
      <c r="U28260" s="73"/>
      <c r="V28260" s="73"/>
      <c r="X28260" s="12"/>
    </row>
    <row r="28261" spans="2:24" x14ac:dyDescent="0.3">
      <c r="B28261" s="73"/>
      <c r="D28261" s="73"/>
      <c r="P28261" s="73"/>
      <c r="T28261" s="73"/>
      <c r="U28261" s="73"/>
      <c r="V28261" s="73"/>
      <c r="X28261" s="12"/>
    </row>
    <row r="28262" spans="2:24" x14ac:dyDescent="0.3">
      <c r="B28262" s="73"/>
      <c r="D28262" s="73"/>
      <c r="P28262" s="73"/>
      <c r="T28262" s="73"/>
      <c r="U28262" s="73"/>
      <c r="V28262" s="73"/>
      <c r="X28262" s="12"/>
    </row>
    <row r="28263" spans="2:24" x14ac:dyDescent="0.3">
      <c r="B28263" s="73"/>
      <c r="D28263" s="73"/>
      <c r="P28263" s="73"/>
      <c r="T28263" s="73"/>
      <c r="U28263" s="73"/>
      <c r="V28263" s="73"/>
      <c r="X28263" s="12"/>
    </row>
    <row r="28264" spans="2:24" x14ac:dyDescent="0.3">
      <c r="B28264" s="73"/>
      <c r="D28264" s="73"/>
      <c r="P28264" s="73"/>
      <c r="T28264" s="73"/>
      <c r="U28264" s="73"/>
      <c r="V28264" s="73"/>
      <c r="X28264" s="12"/>
    </row>
    <row r="28265" spans="2:24" x14ac:dyDescent="0.3">
      <c r="B28265" s="73"/>
      <c r="D28265" s="73"/>
      <c r="P28265" s="73"/>
      <c r="T28265" s="73"/>
      <c r="U28265" s="73"/>
      <c r="V28265" s="73"/>
      <c r="X28265" s="12"/>
    </row>
    <row r="28266" spans="2:24" x14ac:dyDescent="0.3">
      <c r="B28266" s="73"/>
      <c r="D28266" s="73"/>
      <c r="P28266" s="73"/>
      <c r="T28266" s="73"/>
      <c r="U28266" s="73"/>
      <c r="V28266" s="73"/>
      <c r="X28266" s="12"/>
    </row>
    <row r="28267" spans="2:24" x14ac:dyDescent="0.3">
      <c r="B28267" s="73"/>
      <c r="D28267" s="73"/>
      <c r="P28267" s="73"/>
      <c r="T28267" s="73"/>
      <c r="U28267" s="73"/>
      <c r="V28267" s="73"/>
      <c r="X28267" s="12"/>
    </row>
    <row r="28268" spans="2:24" x14ac:dyDescent="0.3">
      <c r="B28268" s="73"/>
      <c r="D28268" s="73"/>
      <c r="P28268" s="73"/>
      <c r="T28268" s="73"/>
      <c r="U28268" s="73"/>
      <c r="V28268" s="73"/>
      <c r="X28268" s="12"/>
    </row>
    <row r="28269" spans="2:24" x14ac:dyDescent="0.3">
      <c r="B28269" s="73"/>
      <c r="D28269" s="73"/>
      <c r="P28269" s="73"/>
      <c r="T28269" s="73"/>
      <c r="U28269" s="73"/>
      <c r="V28269" s="73"/>
      <c r="X28269" s="12"/>
    </row>
    <row r="28270" spans="2:24" x14ac:dyDescent="0.3">
      <c r="B28270" s="73"/>
      <c r="D28270" s="73"/>
      <c r="P28270" s="73"/>
      <c r="T28270" s="73"/>
      <c r="U28270" s="73"/>
      <c r="V28270" s="73"/>
      <c r="X28270" s="12"/>
    </row>
    <row r="28271" spans="2:24" x14ac:dyDescent="0.3">
      <c r="B28271" s="73"/>
      <c r="D28271" s="73"/>
      <c r="P28271" s="73"/>
      <c r="T28271" s="73"/>
      <c r="U28271" s="73"/>
      <c r="V28271" s="73"/>
      <c r="X28271" s="12"/>
    </row>
    <row r="28272" spans="2:24" x14ac:dyDescent="0.3">
      <c r="B28272" s="73"/>
      <c r="D28272" s="73"/>
      <c r="P28272" s="73"/>
      <c r="T28272" s="73"/>
      <c r="U28272" s="73"/>
      <c r="V28272" s="73"/>
      <c r="X28272" s="12"/>
    </row>
    <row r="28273" spans="2:24" x14ac:dyDescent="0.3">
      <c r="B28273" s="73"/>
      <c r="D28273" s="73"/>
      <c r="P28273" s="73"/>
      <c r="T28273" s="73"/>
      <c r="U28273" s="73"/>
      <c r="V28273" s="73"/>
      <c r="X28273" s="12"/>
    </row>
    <row r="28274" spans="2:24" x14ac:dyDescent="0.3">
      <c r="B28274" s="73"/>
      <c r="D28274" s="73"/>
      <c r="P28274" s="73"/>
      <c r="T28274" s="73"/>
      <c r="U28274" s="73"/>
      <c r="V28274" s="73"/>
      <c r="X28274" s="12"/>
    </row>
    <row r="28275" spans="2:24" x14ac:dyDescent="0.3">
      <c r="B28275" s="73"/>
      <c r="D28275" s="73"/>
      <c r="P28275" s="73"/>
      <c r="T28275" s="73"/>
      <c r="U28275" s="73"/>
      <c r="V28275" s="73"/>
      <c r="X28275" s="12"/>
    </row>
    <row r="28276" spans="2:24" x14ac:dyDescent="0.3">
      <c r="B28276" s="73"/>
      <c r="D28276" s="73"/>
      <c r="P28276" s="73"/>
      <c r="T28276" s="73"/>
      <c r="U28276" s="73"/>
      <c r="V28276" s="73"/>
      <c r="X28276" s="12"/>
    </row>
    <row r="28277" spans="2:24" x14ac:dyDescent="0.3">
      <c r="B28277" s="73"/>
      <c r="D28277" s="73"/>
      <c r="P28277" s="73"/>
      <c r="T28277" s="73"/>
      <c r="U28277" s="73"/>
      <c r="V28277" s="73"/>
      <c r="X28277" s="12"/>
    </row>
    <row r="28278" spans="2:24" x14ac:dyDescent="0.3">
      <c r="B28278" s="73"/>
      <c r="D28278" s="73"/>
      <c r="P28278" s="73"/>
      <c r="T28278" s="73"/>
      <c r="U28278" s="73"/>
      <c r="V28278" s="73"/>
      <c r="X28278" s="12"/>
    </row>
    <row r="28279" spans="2:24" x14ac:dyDescent="0.3">
      <c r="B28279" s="73"/>
      <c r="D28279" s="73"/>
      <c r="P28279" s="73"/>
      <c r="T28279" s="73"/>
      <c r="U28279" s="73"/>
      <c r="V28279" s="73"/>
      <c r="X28279" s="12"/>
    </row>
    <row r="28280" spans="2:24" x14ac:dyDescent="0.3">
      <c r="B28280" s="73"/>
      <c r="D28280" s="73"/>
      <c r="P28280" s="73"/>
      <c r="T28280" s="73"/>
      <c r="U28280" s="73"/>
      <c r="V28280" s="73"/>
      <c r="X28280" s="12"/>
    </row>
    <row r="28281" spans="2:24" x14ac:dyDescent="0.3">
      <c r="B28281" s="73"/>
      <c r="D28281" s="73"/>
      <c r="P28281" s="73"/>
      <c r="T28281" s="73"/>
      <c r="U28281" s="73"/>
      <c r="V28281" s="73"/>
      <c r="X28281" s="12"/>
    </row>
    <row r="28282" spans="2:24" x14ac:dyDescent="0.3">
      <c r="B28282" s="73"/>
      <c r="D28282" s="73"/>
      <c r="P28282" s="73"/>
      <c r="T28282" s="73"/>
      <c r="U28282" s="73"/>
      <c r="V28282" s="73"/>
      <c r="X28282" s="12"/>
    </row>
    <row r="28283" spans="2:24" x14ac:dyDescent="0.3">
      <c r="B28283" s="73"/>
      <c r="D28283" s="73"/>
      <c r="P28283" s="73"/>
      <c r="T28283" s="73"/>
      <c r="U28283" s="73"/>
      <c r="V28283" s="73"/>
      <c r="X28283" s="12"/>
    </row>
    <row r="28284" spans="2:24" x14ac:dyDescent="0.3">
      <c r="B28284" s="73"/>
      <c r="D28284" s="73"/>
      <c r="P28284" s="73"/>
      <c r="T28284" s="73"/>
      <c r="U28284" s="73"/>
      <c r="V28284" s="73"/>
      <c r="X28284" s="12"/>
    </row>
    <row r="28285" spans="2:24" x14ac:dyDescent="0.3">
      <c r="B28285" s="73"/>
      <c r="D28285" s="73"/>
      <c r="P28285" s="73"/>
      <c r="T28285" s="73"/>
      <c r="U28285" s="73"/>
      <c r="V28285" s="73"/>
      <c r="X28285" s="12"/>
    </row>
    <row r="28286" spans="2:24" x14ac:dyDescent="0.3">
      <c r="B28286" s="73"/>
      <c r="D28286" s="73"/>
      <c r="P28286" s="73"/>
      <c r="T28286" s="73"/>
      <c r="U28286" s="73"/>
      <c r="V28286" s="73"/>
      <c r="X28286" s="12"/>
    </row>
    <row r="28287" spans="2:24" x14ac:dyDescent="0.3">
      <c r="B28287" s="73"/>
      <c r="D28287" s="73"/>
      <c r="P28287" s="73"/>
      <c r="T28287" s="73"/>
      <c r="U28287" s="73"/>
      <c r="V28287" s="73"/>
      <c r="X28287" s="12"/>
    </row>
    <row r="28288" spans="2:24" x14ac:dyDescent="0.3">
      <c r="B28288" s="73"/>
      <c r="D28288" s="73"/>
      <c r="P28288" s="73"/>
      <c r="T28288" s="73"/>
      <c r="U28288" s="73"/>
      <c r="V28288" s="73"/>
      <c r="X28288" s="12"/>
    </row>
    <row r="28289" spans="2:24" x14ac:dyDescent="0.3">
      <c r="B28289" s="73"/>
      <c r="D28289" s="73"/>
      <c r="P28289" s="73"/>
      <c r="T28289" s="73"/>
      <c r="U28289" s="73"/>
      <c r="V28289" s="73"/>
      <c r="X28289" s="12"/>
    </row>
    <row r="28290" spans="2:24" x14ac:dyDescent="0.3">
      <c r="B28290" s="73"/>
      <c r="D28290" s="73"/>
      <c r="P28290" s="73"/>
      <c r="T28290" s="73"/>
      <c r="U28290" s="73"/>
      <c r="V28290" s="73"/>
      <c r="X28290" s="12"/>
    </row>
    <row r="28291" spans="2:24" x14ac:dyDescent="0.3">
      <c r="B28291" s="73"/>
      <c r="D28291" s="73"/>
      <c r="P28291" s="73"/>
      <c r="T28291" s="73"/>
      <c r="U28291" s="73"/>
      <c r="V28291" s="73"/>
      <c r="X28291" s="12"/>
    </row>
    <row r="28292" spans="2:24" x14ac:dyDescent="0.3">
      <c r="B28292" s="73"/>
      <c r="D28292" s="73"/>
      <c r="P28292" s="73"/>
      <c r="T28292" s="73"/>
      <c r="U28292" s="73"/>
      <c r="V28292" s="73"/>
      <c r="X28292" s="12"/>
    </row>
    <row r="28293" spans="2:24" x14ac:dyDescent="0.3">
      <c r="B28293" s="73"/>
      <c r="D28293" s="73"/>
      <c r="P28293" s="73"/>
      <c r="T28293" s="73"/>
      <c r="U28293" s="73"/>
      <c r="V28293" s="73"/>
      <c r="X28293" s="12"/>
    </row>
    <row r="28294" spans="2:24" x14ac:dyDescent="0.3">
      <c r="B28294" s="73"/>
      <c r="D28294" s="73"/>
      <c r="P28294" s="73"/>
      <c r="T28294" s="73"/>
      <c r="U28294" s="73"/>
      <c r="V28294" s="73"/>
      <c r="X28294" s="12"/>
    </row>
    <row r="28295" spans="2:24" x14ac:dyDescent="0.3">
      <c r="B28295" s="73"/>
      <c r="D28295" s="73"/>
      <c r="P28295" s="73"/>
      <c r="T28295" s="73"/>
      <c r="U28295" s="73"/>
      <c r="V28295" s="73"/>
      <c r="X28295" s="12"/>
    </row>
    <row r="28296" spans="2:24" x14ac:dyDescent="0.3">
      <c r="B28296" s="73"/>
      <c r="D28296" s="73"/>
      <c r="P28296" s="73"/>
      <c r="T28296" s="73"/>
      <c r="U28296" s="73"/>
      <c r="V28296" s="73"/>
      <c r="X28296" s="12"/>
    </row>
    <row r="28297" spans="2:24" x14ac:dyDescent="0.3">
      <c r="B28297" s="73"/>
      <c r="D28297" s="73"/>
      <c r="P28297" s="73"/>
      <c r="T28297" s="73"/>
      <c r="U28297" s="73"/>
      <c r="V28297" s="73"/>
      <c r="X28297" s="12"/>
    </row>
    <row r="28298" spans="2:24" x14ac:dyDescent="0.3">
      <c r="B28298" s="73"/>
      <c r="D28298" s="73"/>
      <c r="P28298" s="73"/>
      <c r="T28298" s="73"/>
      <c r="U28298" s="73"/>
      <c r="V28298" s="73"/>
      <c r="X28298" s="12"/>
    </row>
    <row r="28299" spans="2:24" x14ac:dyDescent="0.3">
      <c r="B28299" s="73"/>
      <c r="D28299" s="73"/>
      <c r="P28299" s="73"/>
      <c r="T28299" s="73"/>
      <c r="U28299" s="73"/>
      <c r="V28299" s="73"/>
      <c r="X28299" s="12"/>
    </row>
    <row r="28300" spans="2:24" x14ac:dyDescent="0.3">
      <c r="B28300" s="73"/>
      <c r="D28300" s="73"/>
      <c r="P28300" s="73"/>
      <c r="T28300" s="73"/>
      <c r="U28300" s="73"/>
      <c r="V28300" s="73"/>
      <c r="X28300" s="12"/>
    </row>
    <row r="28301" spans="2:24" x14ac:dyDescent="0.3">
      <c r="B28301" s="73"/>
      <c r="D28301" s="73"/>
      <c r="P28301" s="73"/>
      <c r="T28301" s="73"/>
      <c r="U28301" s="73"/>
      <c r="V28301" s="73"/>
      <c r="X28301" s="12"/>
    </row>
    <row r="28302" spans="2:24" x14ac:dyDescent="0.3">
      <c r="B28302" s="73"/>
      <c r="D28302" s="73"/>
      <c r="P28302" s="73"/>
      <c r="T28302" s="73"/>
      <c r="U28302" s="73"/>
      <c r="V28302" s="73"/>
      <c r="X28302" s="12"/>
    </row>
    <row r="28303" spans="2:24" x14ac:dyDescent="0.3">
      <c r="B28303" s="73"/>
      <c r="D28303" s="73"/>
      <c r="P28303" s="73"/>
      <c r="T28303" s="73"/>
      <c r="U28303" s="73"/>
      <c r="V28303" s="73"/>
      <c r="X28303" s="12"/>
    </row>
    <row r="28304" spans="2:24" x14ac:dyDescent="0.3">
      <c r="B28304" s="73"/>
      <c r="D28304" s="73"/>
      <c r="P28304" s="73"/>
      <c r="T28304" s="73"/>
      <c r="U28304" s="73"/>
      <c r="V28304" s="73"/>
      <c r="X28304" s="12"/>
    </row>
    <row r="28305" spans="2:24" x14ac:dyDescent="0.3">
      <c r="B28305" s="73"/>
      <c r="D28305" s="73"/>
      <c r="P28305" s="73"/>
      <c r="T28305" s="73"/>
      <c r="U28305" s="73"/>
      <c r="V28305" s="73"/>
      <c r="X28305" s="12"/>
    </row>
    <row r="28306" spans="2:24" x14ac:dyDescent="0.3">
      <c r="B28306" s="73"/>
      <c r="D28306" s="73"/>
      <c r="P28306" s="73"/>
      <c r="T28306" s="73"/>
      <c r="U28306" s="73"/>
      <c r="V28306" s="73"/>
      <c r="X28306" s="12"/>
    </row>
    <row r="28307" spans="2:24" x14ac:dyDescent="0.3">
      <c r="B28307" s="73"/>
      <c r="D28307" s="73"/>
      <c r="P28307" s="73"/>
      <c r="T28307" s="73"/>
      <c r="U28307" s="73"/>
      <c r="V28307" s="73"/>
      <c r="X28307" s="12"/>
    </row>
    <row r="28308" spans="2:24" x14ac:dyDescent="0.3">
      <c r="B28308" s="73"/>
      <c r="D28308" s="73"/>
      <c r="P28308" s="73"/>
      <c r="T28308" s="73"/>
      <c r="U28308" s="73"/>
      <c r="V28308" s="73"/>
      <c r="X28308" s="12"/>
    </row>
    <row r="28309" spans="2:24" x14ac:dyDescent="0.3">
      <c r="B28309" s="73"/>
      <c r="D28309" s="73"/>
      <c r="P28309" s="73"/>
      <c r="T28309" s="73"/>
      <c r="U28309" s="73"/>
      <c r="V28309" s="73"/>
      <c r="X28309" s="12"/>
    </row>
    <row r="28310" spans="2:24" x14ac:dyDescent="0.3">
      <c r="B28310" s="73"/>
      <c r="D28310" s="73"/>
      <c r="P28310" s="73"/>
      <c r="T28310" s="73"/>
      <c r="U28310" s="73"/>
      <c r="V28310" s="73"/>
      <c r="X28310" s="12"/>
    </row>
    <row r="28311" spans="2:24" x14ac:dyDescent="0.3">
      <c r="B28311" s="73"/>
      <c r="D28311" s="73"/>
      <c r="P28311" s="73"/>
      <c r="T28311" s="73"/>
      <c r="U28311" s="73"/>
      <c r="V28311" s="73"/>
      <c r="X28311" s="12"/>
    </row>
    <row r="28312" spans="2:24" x14ac:dyDescent="0.3">
      <c r="B28312" s="73"/>
      <c r="D28312" s="73"/>
      <c r="P28312" s="73"/>
      <c r="T28312" s="73"/>
      <c r="U28312" s="73"/>
      <c r="V28312" s="73"/>
      <c r="X28312" s="12"/>
    </row>
    <row r="28313" spans="2:24" x14ac:dyDescent="0.3">
      <c r="B28313" s="73"/>
      <c r="D28313" s="73"/>
      <c r="P28313" s="73"/>
      <c r="T28313" s="73"/>
      <c r="U28313" s="73"/>
      <c r="V28313" s="73"/>
      <c r="X28313" s="12"/>
    </row>
    <row r="28314" spans="2:24" x14ac:dyDescent="0.3">
      <c r="B28314" s="73"/>
      <c r="D28314" s="73"/>
      <c r="P28314" s="73"/>
      <c r="T28314" s="73"/>
      <c r="U28314" s="73"/>
      <c r="V28314" s="73"/>
      <c r="X28314" s="12"/>
    </row>
    <row r="28315" spans="2:24" x14ac:dyDescent="0.3">
      <c r="B28315" s="73"/>
      <c r="D28315" s="73"/>
      <c r="P28315" s="73"/>
      <c r="T28315" s="73"/>
      <c r="U28315" s="73"/>
      <c r="V28315" s="73"/>
      <c r="X28315" s="12"/>
    </row>
    <row r="28316" spans="2:24" x14ac:dyDescent="0.3">
      <c r="B28316" s="73"/>
      <c r="D28316" s="73"/>
      <c r="P28316" s="73"/>
      <c r="T28316" s="73"/>
      <c r="U28316" s="73"/>
      <c r="V28316" s="73"/>
      <c r="X28316" s="12"/>
    </row>
    <row r="28317" spans="2:24" x14ac:dyDescent="0.3">
      <c r="B28317" s="73"/>
      <c r="D28317" s="73"/>
      <c r="P28317" s="73"/>
      <c r="T28317" s="73"/>
      <c r="U28317" s="73"/>
      <c r="V28317" s="73"/>
      <c r="X28317" s="12"/>
    </row>
    <row r="28318" spans="2:24" x14ac:dyDescent="0.3">
      <c r="B28318" s="73"/>
      <c r="D28318" s="73"/>
      <c r="P28318" s="73"/>
      <c r="T28318" s="73"/>
      <c r="U28318" s="73"/>
      <c r="V28318" s="73"/>
      <c r="X28318" s="12"/>
    </row>
    <row r="28319" spans="2:24" x14ac:dyDescent="0.3">
      <c r="B28319" s="73"/>
      <c r="D28319" s="73"/>
      <c r="P28319" s="73"/>
      <c r="T28319" s="73"/>
      <c r="U28319" s="73"/>
      <c r="V28319" s="73"/>
      <c r="X28319" s="12"/>
    </row>
    <row r="28320" spans="2:24" x14ac:dyDescent="0.3">
      <c r="B28320" s="73"/>
      <c r="D28320" s="73"/>
      <c r="P28320" s="73"/>
      <c r="T28320" s="73"/>
      <c r="U28320" s="73"/>
      <c r="V28320" s="73"/>
      <c r="X28320" s="12"/>
    </row>
    <row r="28321" spans="2:24" x14ac:dyDescent="0.3">
      <c r="B28321" s="73"/>
      <c r="D28321" s="73"/>
      <c r="P28321" s="73"/>
      <c r="T28321" s="73"/>
      <c r="U28321" s="73"/>
      <c r="V28321" s="73"/>
      <c r="X28321" s="12"/>
    </row>
    <row r="28322" spans="2:24" x14ac:dyDescent="0.3">
      <c r="B28322" s="73"/>
      <c r="D28322" s="73"/>
      <c r="P28322" s="73"/>
      <c r="T28322" s="73"/>
      <c r="U28322" s="73"/>
      <c r="V28322" s="73"/>
      <c r="X28322" s="12"/>
    </row>
    <row r="28323" spans="2:24" x14ac:dyDescent="0.3">
      <c r="B28323" s="73"/>
      <c r="D28323" s="73"/>
      <c r="P28323" s="73"/>
      <c r="T28323" s="73"/>
      <c r="U28323" s="73"/>
      <c r="V28323" s="73"/>
      <c r="X28323" s="12"/>
    </row>
    <row r="28324" spans="2:24" x14ac:dyDescent="0.3">
      <c r="B28324" s="73"/>
      <c r="D28324" s="73"/>
      <c r="P28324" s="73"/>
      <c r="T28324" s="73"/>
      <c r="U28324" s="73"/>
      <c r="V28324" s="73"/>
      <c r="X28324" s="12"/>
    </row>
    <row r="28325" spans="2:24" x14ac:dyDescent="0.3">
      <c r="B28325" s="73"/>
      <c r="D28325" s="73"/>
      <c r="P28325" s="73"/>
      <c r="T28325" s="73"/>
      <c r="U28325" s="73"/>
      <c r="V28325" s="73"/>
      <c r="X28325" s="12"/>
    </row>
    <row r="28326" spans="2:24" x14ac:dyDescent="0.3">
      <c r="B28326" s="73"/>
      <c r="D28326" s="73"/>
      <c r="P28326" s="73"/>
      <c r="T28326" s="73"/>
      <c r="U28326" s="73"/>
      <c r="V28326" s="73"/>
      <c r="X28326" s="12"/>
    </row>
    <row r="28327" spans="2:24" x14ac:dyDescent="0.3">
      <c r="B28327" s="73"/>
      <c r="D28327" s="73"/>
      <c r="P28327" s="73"/>
      <c r="T28327" s="73"/>
      <c r="U28327" s="73"/>
      <c r="V28327" s="73"/>
      <c r="X28327" s="12"/>
    </row>
    <row r="28328" spans="2:24" x14ac:dyDescent="0.3">
      <c r="B28328" s="73"/>
      <c r="D28328" s="73"/>
      <c r="P28328" s="73"/>
      <c r="T28328" s="73"/>
      <c r="U28328" s="73"/>
      <c r="V28328" s="73"/>
      <c r="X28328" s="12"/>
    </row>
    <row r="28329" spans="2:24" x14ac:dyDescent="0.3">
      <c r="B28329" s="73"/>
      <c r="D28329" s="73"/>
      <c r="P28329" s="73"/>
      <c r="T28329" s="73"/>
      <c r="U28329" s="73"/>
      <c r="V28329" s="73"/>
      <c r="X28329" s="12"/>
    </row>
    <row r="28330" spans="2:24" x14ac:dyDescent="0.3">
      <c r="B28330" s="73"/>
      <c r="D28330" s="73"/>
      <c r="P28330" s="73"/>
      <c r="T28330" s="73"/>
      <c r="U28330" s="73"/>
      <c r="V28330" s="73"/>
      <c r="X28330" s="12"/>
    </row>
    <row r="28331" spans="2:24" x14ac:dyDescent="0.3">
      <c r="B28331" s="73"/>
      <c r="D28331" s="73"/>
      <c r="P28331" s="73"/>
      <c r="T28331" s="73"/>
      <c r="U28331" s="73"/>
      <c r="V28331" s="73"/>
      <c r="X28331" s="12"/>
    </row>
    <row r="28332" spans="2:24" x14ac:dyDescent="0.3">
      <c r="B28332" s="73"/>
      <c r="D28332" s="73"/>
      <c r="P28332" s="73"/>
      <c r="T28332" s="73"/>
      <c r="U28332" s="73"/>
      <c r="V28332" s="73"/>
      <c r="X28332" s="12"/>
    </row>
    <row r="28333" spans="2:24" x14ac:dyDescent="0.3">
      <c r="B28333" s="73"/>
      <c r="D28333" s="73"/>
      <c r="P28333" s="73"/>
      <c r="T28333" s="73"/>
      <c r="U28333" s="73"/>
      <c r="V28333" s="73"/>
      <c r="X28333" s="12"/>
    </row>
    <row r="28334" spans="2:24" x14ac:dyDescent="0.3">
      <c r="B28334" s="73"/>
      <c r="D28334" s="73"/>
      <c r="P28334" s="73"/>
      <c r="T28334" s="73"/>
      <c r="U28334" s="73"/>
      <c r="V28334" s="73"/>
      <c r="X28334" s="12"/>
    </row>
    <row r="28335" spans="2:24" x14ac:dyDescent="0.3">
      <c r="B28335" s="73"/>
      <c r="D28335" s="73"/>
      <c r="P28335" s="73"/>
      <c r="T28335" s="73"/>
      <c r="U28335" s="73"/>
      <c r="V28335" s="73"/>
      <c r="X28335" s="12"/>
    </row>
    <row r="28336" spans="2:24" x14ac:dyDescent="0.3">
      <c r="B28336" s="73"/>
      <c r="D28336" s="73"/>
      <c r="P28336" s="73"/>
      <c r="T28336" s="73"/>
      <c r="U28336" s="73"/>
      <c r="V28336" s="73"/>
      <c r="X28336" s="12"/>
    </row>
    <row r="28337" spans="2:24" x14ac:dyDescent="0.3">
      <c r="B28337" s="73"/>
      <c r="D28337" s="73"/>
      <c r="P28337" s="73"/>
      <c r="T28337" s="73"/>
      <c r="U28337" s="73"/>
      <c r="V28337" s="73"/>
      <c r="X28337" s="12"/>
    </row>
    <row r="28338" spans="2:24" x14ac:dyDescent="0.3">
      <c r="B28338" s="73"/>
      <c r="D28338" s="73"/>
      <c r="P28338" s="73"/>
      <c r="T28338" s="73"/>
      <c r="U28338" s="73"/>
      <c r="V28338" s="73"/>
      <c r="X28338" s="12"/>
    </row>
    <row r="28339" spans="2:24" x14ac:dyDescent="0.3">
      <c r="B28339" s="73"/>
      <c r="D28339" s="73"/>
      <c r="P28339" s="73"/>
      <c r="T28339" s="73"/>
      <c r="U28339" s="73"/>
      <c r="V28339" s="73"/>
      <c r="X28339" s="12"/>
    </row>
    <row r="28340" spans="2:24" x14ac:dyDescent="0.3">
      <c r="B28340" s="73"/>
      <c r="D28340" s="73"/>
      <c r="P28340" s="73"/>
      <c r="T28340" s="73"/>
      <c r="U28340" s="73"/>
      <c r="V28340" s="73"/>
      <c r="X28340" s="12"/>
    </row>
    <row r="28341" spans="2:24" x14ac:dyDescent="0.3">
      <c r="B28341" s="73"/>
      <c r="D28341" s="73"/>
      <c r="P28341" s="73"/>
      <c r="T28341" s="73"/>
      <c r="U28341" s="73"/>
      <c r="V28341" s="73"/>
      <c r="X28341" s="12"/>
    </row>
    <row r="28342" spans="2:24" x14ac:dyDescent="0.3">
      <c r="B28342" s="73"/>
      <c r="D28342" s="73"/>
      <c r="P28342" s="73"/>
      <c r="T28342" s="73"/>
      <c r="U28342" s="73"/>
      <c r="V28342" s="73"/>
      <c r="X28342" s="12"/>
    </row>
    <row r="28343" spans="2:24" x14ac:dyDescent="0.3">
      <c r="B28343" s="73"/>
      <c r="D28343" s="73"/>
      <c r="P28343" s="73"/>
      <c r="T28343" s="73"/>
      <c r="U28343" s="73"/>
      <c r="V28343" s="73"/>
      <c r="X28343" s="12"/>
    </row>
    <row r="28344" spans="2:24" x14ac:dyDescent="0.3">
      <c r="B28344" s="73"/>
      <c r="D28344" s="73"/>
      <c r="P28344" s="73"/>
      <c r="T28344" s="73"/>
      <c r="U28344" s="73"/>
      <c r="V28344" s="73"/>
      <c r="X28344" s="12"/>
    </row>
    <row r="28345" spans="2:24" x14ac:dyDescent="0.3">
      <c r="B28345" s="73"/>
      <c r="D28345" s="73"/>
      <c r="P28345" s="73"/>
      <c r="T28345" s="73"/>
      <c r="U28345" s="73"/>
      <c r="V28345" s="73"/>
      <c r="X28345" s="12"/>
    </row>
    <row r="28346" spans="2:24" x14ac:dyDescent="0.3">
      <c r="B28346" s="73"/>
      <c r="D28346" s="73"/>
      <c r="P28346" s="73"/>
      <c r="T28346" s="73"/>
      <c r="U28346" s="73"/>
      <c r="V28346" s="73"/>
      <c r="X28346" s="12"/>
    </row>
    <row r="28347" spans="2:24" x14ac:dyDescent="0.3">
      <c r="B28347" s="73"/>
      <c r="D28347" s="73"/>
      <c r="P28347" s="73"/>
      <c r="T28347" s="73"/>
      <c r="U28347" s="73"/>
      <c r="V28347" s="73"/>
      <c r="X28347" s="12"/>
    </row>
    <row r="28348" spans="2:24" x14ac:dyDescent="0.3">
      <c r="B28348" s="73"/>
      <c r="D28348" s="73"/>
      <c r="P28348" s="73"/>
      <c r="T28348" s="73"/>
      <c r="U28348" s="73"/>
      <c r="V28348" s="73"/>
      <c r="X28348" s="12"/>
    </row>
    <row r="28349" spans="2:24" x14ac:dyDescent="0.3">
      <c r="B28349" s="73"/>
      <c r="D28349" s="73"/>
      <c r="P28349" s="73"/>
      <c r="T28349" s="73"/>
      <c r="U28349" s="73"/>
      <c r="V28349" s="73"/>
      <c r="X28349" s="12"/>
    </row>
    <row r="28350" spans="2:24" x14ac:dyDescent="0.3">
      <c r="B28350" s="73"/>
      <c r="D28350" s="73"/>
      <c r="P28350" s="73"/>
      <c r="T28350" s="73"/>
      <c r="U28350" s="73"/>
      <c r="V28350" s="73"/>
      <c r="X28350" s="12"/>
    </row>
    <row r="28351" spans="2:24" x14ac:dyDescent="0.3">
      <c r="B28351" s="73"/>
      <c r="D28351" s="73"/>
      <c r="P28351" s="73"/>
      <c r="T28351" s="73"/>
      <c r="U28351" s="73"/>
      <c r="V28351" s="73"/>
      <c r="X28351" s="12"/>
    </row>
    <row r="28352" spans="2:24" x14ac:dyDescent="0.3">
      <c r="B28352" s="73"/>
      <c r="D28352" s="73"/>
      <c r="P28352" s="73"/>
      <c r="T28352" s="73"/>
      <c r="U28352" s="73"/>
      <c r="V28352" s="73"/>
      <c r="X28352" s="12"/>
    </row>
    <row r="28353" spans="2:24" x14ac:dyDescent="0.3">
      <c r="B28353" s="73"/>
      <c r="D28353" s="73"/>
      <c r="P28353" s="73"/>
      <c r="T28353" s="73"/>
      <c r="U28353" s="73"/>
      <c r="V28353" s="73"/>
      <c r="X28353" s="12"/>
    </row>
    <row r="28354" spans="2:24" x14ac:dyDescent="0.3">
      <c r="B28354" s="73"/>
      <c r="D28354" s="73"/>
      <c r="P28354" s="73"/>
      <c r="T28354" s="73"/>
      <c r="U28354" s="73"/>
      <c r="V28354" s="73"/>
      <c r="X28354" s="12"/>
    </row>
    <row r="28355" spans="2:24" x14ac:dyDescent="0.3">
      <c r="B28355" s="73"/>
      <c r="D28355" s="73"/>
      <c r="P28355" s="73"/>
      <c r="T28355" s="73"/>
      <c r="U28355" s="73"/>
      <c r="V28355" s="73"/>
      <c r="X28355" s="12"/>
    </row>
    <row r="28356" spans="2:24" x14ac:dyDescent="0.3">
      <c r="B28356" s="73"/>
      <c r="D28356" s="73"/>
      <c r="P28356" s="73"/>
      <c r="T28356" s="73"/>
      <c r="U28356" s="73"/>
      <c r="V28356" s="73"/>
      <c r="X28356" s="12"/>
    </row>
    <row r="28357" spans="2:24" x14ac:dyDescent="0.3">
      <c r="B28357" s="73"/>
      <c r="D28357" s="73"/>
      <c r="P28357" s="73"/>
      <c r="T28357" s="73"/>
      <c r="U28357" s="73"/>
      <c r="V28357" s="73"/>
      <c r="X28357" s="12"/>
    </row>
    <row r="28358" spans="2:24" x14ac:dyDescent="0.3">
      <c r="B28358" s="73"/>
      <c r="D28358" s="73"/>
      <c r="P28358" s="73"/>
      <c r="T28358" s="73"/>
      <c r="U28358" s="73"/>
      <c r="V28358" s="73"/>
      <c r="X28358" s="12"/>
    </row>
    <row r="28359" spans="2:24" x14ac:dyDescent="0.3">
      <c r="B28359" s="73"/>
      <c r="D28359" s="73"/>
      <c r="P28359" s="73"/>
      <c r="T28359" s="73"/>
      <c r="U28359" s="73"/>
      <c r="V28359" s="73"/>
      <c r="X28359" s="12"/>
    </row>
    <row r="28360" spans="2:24" x14ac:dyDescent="0.3">
      <c r="B28360" s="73"/>
      <c r="D28360" s="73"/>
      <c r="P28360" s="73"/>
      <c r="T28360" s="73"/>
      <c r="U28360" s="73"/>
      <c r="V28360" s="73"/>
      <c r="X28360" s="12"/>
    </row>
    <row r="28361" spans="2:24" x14ac:dyDescent="0.3">
      <c r="B28361" s="73"/>
      <c r="D28361" s="73"/>
      <c r="P28361" s="73"/>
      <c r="T28361" s="73"/>
      <c r="U28361" s="73"/>
      <c r="V28361" s="73"/>
      <c r="X28361" s="12"/>
    </row>
    <row r="28362" spans="2:24" x14ac:dyDescent="0.3">
      <c r="B28362" s="73"/>
      <c r="D28362" s="73"/>
      <c r="P28362" s="73"/>
      <c r="T28362" s="73"/>
      <c r="U28362" s="73"/>
      <c r="V28362" s="73"/>
      <c r="X28362" s="12"/>
    </row>
    <row r="28363" spans="2:24" x14ac:dyDescent="0.3">
      <c r="B28363" s="73"/>
      <c r="D28363" s="73"/>
      <c r="P28363" s="73"/>
      <c r="T28363" s="73"/>
      <c r="U28363" s="73"/>
      <c r="V28363" s="73"/>
      <c r="X28363" s="12"/>
    </row>
    <row r="28364" spans="2:24" x14ac:dyDescent="0.3">
      <c r="B28364" s="73"/>
      <c r="D28364" s="73"/>
      <c r="P28364" s="73"/>
      <c r="T28364" s="73"/>
      <c r="U28364" s="73"/>
      <c r="V28364" s="73"/>
      <c r="X28364" s="12"/>
    </row>
    <row r="28365" spans="2:24" x14ac:dyDescent="0.3">
      <c r="B28365" s="73"/>
      <c r="D28365" s="73"/>
      <c r="P28365" s="73"/>
      <c r="T28365" s="73"/>
      <c r="U28365" s="73"/>
      <c r="V28365" s="73"/>
      <c r="X28365" s="12"/>
    </row>
    <row r="28366" spans="2:24" x14ac:dyDescent="0.3">
      <c r="B28366" s="73"/>
      <c r="D28366" s="73"/>
      <c r="P28366" s="73"/>
      <c r="T28366" s="73"/>
      <c r="U28366" s="73"/>
      <c r="V28366" s="73"/>
      <c r="X28366" s="12"/>
    </row>
    <row r="28367" spans="2:24" x14ac:dyDescent="0.3">
      <c r="B28367" s="73"/>
      <c r="D28367" s="73"/>
      <c r="P28367" s="73"/>
      <c r="T28367" s="73"/>
      <c r="U28367" s="73"/>
      <c r="V28367" s="73"/>
      <c r="X28367" s="12"/>
    </row>
    <row r="28368" spans="2:24" x14ac:dyDescent="0.3">
      <c r="B28368" s="73"/>
      <c r="D28368" s="73"/>
      <c r="P28368" s="73"/>
      <c r="T28368" s="73"/>
      <c r="U28368" s="73"/>
      <c r="V28368" s="73"/>
      <c r="X28368" s="12"/>
    </row>
    <row r="28369" spans="2:24" x14ac:dyDescent="0.3">
      <c r="B28369" s="73"/>
      <c r="D28369" s="73"/>
      <c r="P28369" s="73"/>
      <c r="T28369" s="73"/>
      <c r="U28369" s="73"/>
      <c r="V28369" s="73"/>
      <c r="X28369" s="12"/>
    </row>
    <row r="28370" spans="2:24" x14ac:dyDescent="0.3">
      <c r="B28370" s="73"/>
      <c r="D28370" s="73"/>
      <c r="P28370" s="73"/>
      <c r="T28370" s="73"/>
      <c r="U28370" s="73"/>
      <c r="V28370" s="73"/>
      <c r="X28370" s="12"/>
    </row>
    <row r="28371" spans="2:24" x14ac:dyDescent="0.3">
      <c r="B28371" s="73"/>
      <c r="D28371" s="73"/>
      <c r="P28371" s="73"/>
      <c r="T28371" s="73"/>
      <c r="U28371" s="73"/>
      <c r="V28371" s="73"/>
      <c r="X28371" s="12"/>
    </row>
    <row r="28372" spans="2:24" x14ac:dyDescent="0.3">
      <c r="B28372" s="73"/>
      <c r="D28372" s="73"/>
      <c r="P28372" s="73"/>
      <c r="T28372" s="73"/>
      <c r="U28372" s="73"/>
      <c r="V28372" s="73"/>
      <c r="X28372" s="12"/>
    </row>
    <row r="28373" spans="2:24" x14ac:dyDescent="0.3">
      <c r="B28373" s="73"/>
      <c r="D28373" s="73"/>
      <c r="P28373" s="73"/>
      <c r="T28373" s="73"/>
      <c r="U28373" s="73"/>
      <c r="V28373" s="73"/>
      <c r="X28373" s="12"/>
    </row>
    <row r="28374" spans="2:24" x14ac:dyDescent="0.3">
      <c r="B28374" s="73"/>
      <c r="D28374" s="73"/>
      <c r="P28374" s="73"/>
      <c r="T28374" s="73"/>
      <c r="U28374" s="73"/>
      <c r="V28374" s="73"/>
      <c r="X28374" s="12"/>
    </row>
    <row r="28375" spans="2:24" x14ac:dyDescent="0.3">
      <c r="B28375" s="73"/>
      <c r="D28375" s="73"/>
      <c r="P28375" s="73"/>
      <c r="T28375" s="73"/>
      <c r="U28375" s="73"/>
      <c r="V28375" s="73"/>
      <c r="X28375" s="12"/>
    </row>
    <row r="28376" spans="2:24" x14ac:dyDescent="0.3">
      <c r="B28376" s="73"/>
      <c r="D28376" s="73"/>
      <c r="P28376" s="73"/>
      <c r="T28376" s="73"/>
      <c r="U28376" s="73"/>
      <c r="V28376" s="73"/>
      <c r="X28376" s="12"/>
    </row>
    <row r="28377" spans="2:24" x14ac:dyDescent="0.3">
      <c r="B28377" s="73"/>
      <c r="D28377" s="73"/>
      <c r="P28377" s="73"/>
      <c r="T28377" s="73"/>
      <c r="U28377" s="73"/>
      <c r="V28377" s="73"/>
      <c r="X28377" s="12"/>
    </row>
    <row r="28378" spans="2:24" x14ac:dyDescent="0.3">
      <c r="B28378" s="73"/>
      <c r="D28378" s="73"/>
      <c r="P28378" s="73"/>
      <c r="T28378" s="73"/>
      <c r="U28378" s="73"/>
      <c r="V28378" s="73"/>
      <c r="X28378" s="12"/>
    </row>
    <row r="28379" spans="2:24" x14ac:dyDescent="0.3">
      <c r="B28379" s="73"/>
      <c r="D28379" s="73"/>
      <c r="P28379" s="73"/>
      <c r="T28379" s="73"/>
      <c r="U28379" s="73"/>
      <c r="V28379" s="73"/>
      <c r="X28379" s="12"/>
    </row>
    <row r="28380" spans="2:24" x14ac:dyDescent="0.3">
      <c r="B28380" s="73"/>
      <c r="D28380" s="73"/>
      <c r="P28380" s="73"/>
      <c r="T28380" s="73"/>
      <c r="U28380" s="73"/>
      <c r="V28380" s="73"/>
      <c r="X28380" s="12"/>
    </row>
    <row r="28381" spans="2:24" x14ac:dyDescent="0.3">
      <c r="B28381" s="73"/>
      <c r="D28381" s="73"/>
      <c r="P28381" s="73"/>
      <c r="T28381" s="73"/>
      <c r="U28381" s="73"/>
      <c r="V28381" s="73"/>
      <c r="X28381" s="12"/>
    </row>
    <row r="28382" spans="2:24" x14ac:dyDescent="0.3">
      <c r="B28382" s="73"/>
      <c r="D28382" s="73"/>
      <c r="P28382" s="73"/>
      <c r="T28382" s="73"/>
      <c r="U28382" s="73"/>
      <c r="V28382" s="73"/>
      <c r="X28382" s="12"/>
    </row>
    <row r="28383" spans="2:24" x14ac:dyDescent="0.3">
      <c r="B28383" s="73"/>
      <c r="D28383" s="73"/>
      <c r="P28383" s="73"/>
      <c r="T28383" s="73"/>
      <c r="U28383" s="73"/>
      <c r="V28383" s="73"/>
      <c r="X28383" s="12"/>
    </row>
    <row r="28384" spans="2:24" x14ac:dyDescent="0.3">
      <c r="B28384" s="73"/>
      <c r="D28384" s="73"/>
      <c r="P28384" s="73"/>
      <c r="T28384" s="73"/>
      <c r="U28384" s="73"/>
      <c r="V28384" s="73"/>
      <c r="X28384" s="12"/>
    </row>
    <row r="28385" spans="2:24" x14ac:dyDescent="0.3">
      <c r="B28385" s="73"/>
      <c r="D28385" s="73"/>
      <c r="P28385" s="73"/>
      <c r="T28385" s="73"/>
      <c r="U28385" s="73"/>
      <c r="V28385" s="73"/>
      <c r="X28385" s="12"/>
    </row>
    <row r="28386" spans="2:24" x14ac:dyDescent="0.3">
      <c r="B28386" s="73"/>
      <c r="D28386" s="73"/>
      <c r="P28386" s="73"/>
      <c r="T28386" s="73"/>
      <c r="U28386" s="73"/>
      <c r="V28386" s="73"/>
      <c r="X28386" s="12"/>
    </row>
    <row r="28387" spans="2:24" x14ac:dyDescent="0.3">
      <c r="B28387" s="73"/>
      <c r="D28387" s="73"/>
      <c r="P28387" s="73"/>
      <c r="T28387" s="73"/>
      <c r="U28387" s="73"/>
      <c r="V28387" s="73"/>
      <c r="X28387" s="12"/>
    </row>
    <row r="28388" spans="2:24" x14ac:dyDescent="0.3">
      <c r="B28388" s="73"/>
      <c r="D28388" s="73"/>
      <c r="P28388" s="73"/>
      <c r="T28388" s="73"/>
      <c r="U28388" s="73"/>
      <c r="V28388" s="73"/>
      <c r="X28388" s="12"/>
    </row>
    <row r="28389" spans="2:24" x14ac:dyDescent="0.3">
      <c r="B28389" s="73"/>
      <c r="D28389" s="73"/>
      <c r="P28389" s="73"/>
      <c r="T28389" s="73"/>
      <c r="U28389" s="73"/>
      <c r="V28389" s="73"/>
      <c r="X28389" s="12"/>
    </row>
    <row r="28390" spans="2:24" x14ac:dyDescent="0.3">
      <c r="B28390" s="73"/>
      <c r="D28390" s="73"/>
      <c r="P28390" s="73"/>
      <c r="T28390" s="73"/>
      <c r="U28390" s="73"/>
      <c r="V28390" s="73"/>
      <c r="X28390" s="12"/>
    </row>
    <row r="28391" spans="2:24" x14ac:dyDescent="0.3">
      <c r="B28391" s="73"/>
      <c r="D28391" s="73"/>
      <c r="P28391" s="73"/>
      <c r="T28391" s="73"/>
      <c r="U28391" s="73"/>
      <c r="V28391" s="73"/>
      <c r="X28391" s="12"/>
    </row>
    <row r="28392" spans="2:24" x14ac:dyDescent="0.3">
      <c r="B28392" s="73"/>
      <c r="D28392" s="73"/>
      <c r="P28392" s="73"/>
      <c r="T28392" s="73"/>
      <c r="U28392" s="73"/>
      <c r="V28392" s="73"/>
      <c r="X28392" s="12"/>
    </row>
    <row r="28393" spans="2:24" x14ac:dyDescent="0.3">
      <c r="B28393" s="73"/>
      <c r="D28393" s="73"/>
      <c r="P28393" s="73"/>
      <c r="T28393" s="73"/>
      <c r="U28393" s="73"/>
      <c r="V28393" s="73"/>
      <c r="X28393" s="12"/>
    </row>
    <row r="28394" spans="2:24" x14ac:dyDescent="0.3">
      <c r="B28394" s="73"/>
      <c r="D28394" s="73"/>
      <c r="P28394" s="73"/>
      <c r="T28394" s="73"/>
      <c r="U28394" s="73"/>
      <c r="V28394" s="73"/>
      <c r="X28394" s="12"/>
    </row>
    <row r="28395" spans="2:24" x14ac:dyDescent="0.3">
      <c r="B28395" s="73"/>
      <c r="D28395" s="73"/>
      <c r="P28395" s="73"/>
      <c r="T28395" s="73"/>
      <c r="U28395" s="73"/>
      <c r="V28395" s="73"/>
      <c r="X28395" s="12"/>
    </row>
    <row r="28396" spans="2:24" x14ac:dyDescent="0.3">
      <c r="B28396" s="73"/>
      <c r="D28396" s="73"/>
      <c r="P28396" s="73"/>
      <c r="T28396" s="73"/>
      <c r="U28396" s="73"/>
      <c r="V28396" s="73"/>
      <c r="X28396" s="12"/>
    </row>
    <row r="28397" spans="2:24" x14ac:dyDescent="0.3">
      <c r="B28397" s="73"/>
      <c r="D28397" s="73"/>
      <c r="P28397" s="73"/>
      <c r="T28397" s="73"/>
      <c r="U28397" s="73"/>
      <c r="V28397" s="73"/>
      <c r="X28397" s="12"/>
    </row>
    <row r="28398" spans="2:24" x14ac:dyDescent="0.3">
      <c r="B28398" s="73"/>
      <c r="D28398" s="73"/>
      <c r="P28398" s="73"/>
      <c r="T28398" s="73"/>
      <c r="U28398" s="73"/>
      <c r="V28398" s="73"/>
      <c r="X28398" s="12"/>
    </row>
    <row r="28399" spans="2:24" x14ac:dyDescent="0.3">
      <c r="B28399" s="73"/>
      <c r="D28399" s="73"/>
      <c r="P28399" s="73"/>
      <c r="T28399" s="73"/>
      <c r="U28399" s="73"/>
      <c r="V28399" s="73"/>
      <c r="X28399" s="12"/>
    </row>
    <row r="28400" spans="2:24" x14ac:dyDescent="0.3">
      <c r="B28400" s="73"/>
      <c r="D28400" s="73"/>
      <c r="P28400" s="73"/>
      <c r="T28400" s="73"/>
      <c r="U28400" s="73"/>
      <c r="V28400" s="73"/>
      <c r="X28400" s="12"/>
    </row>
    <row r="28401" spans="2:24" x14ac:dyDescent="0.3">
      <c r="B28401" s="73"/>
      <c r="D28401" s="73"/>
      <c r="P28401" s="73"/>
      <c r="T28401" s="73"/>
      <c r="U28401" s="73"/>
      <c r="V28401" s="73"/>
      <c r="X28401" s="12"/>
    </row>
    <row r="28402" spans="2:24" x14ac:dyDescent="0.3">
      <c r="B28402" s="73"/>
      <c r="D28402" s="73"/>
      <c r="P28402" s="73"/>
      <c r="T28402" s="73"/>
      <c r="U28402" s="73"/>
      <c r="V28402" s="73"/>
      <c r="X28402" s="12"/>
    </row>
    <row r="28403" spans="2:24" x14ac:dyDescent="0.3">
      <c r="B28403" s="73"/>
      <c r="D28403" s="73"/>
      <c r="P28403" s="73"/>
      <c r="T28403" s="73"/>
      <c r="U28403" s="73"/>
      <c r="V28403" s="73"/>
      <c r="X28403" s="12"/>
    </row>
    <row r="28404" spans="2:24" x14ac:dyDescent="0.3">
      <c r="B28404" s="73"/>
      <c r="D28404" s="73"/>
      <c r="P28404" s="73"/>
      <c r="T28404" s="73"/>
      <c r="U28404" s="73"/>
      <c r="V28404" s="73"/>
      <c r="X28404" s="12"/>
    </row>
    <row r="28405" spans="2:24" x14ac:dyDescent="0.3">
      <c r="B28405" s="73"/>
      <c r="D28405" s="73"/>
      <c r="P28405" s="73"/>
      <c r="T28405" s="73"/>
      <c r="U28405" s="73"/>
      <c r="V28405" s="73"/>
      <c r="X28405" s="12"/>
    </row>
    <row r="28406" spans="2:24" x14ac:dyDescent="0.3">
      <c r="B28406" s="73"/>
      <c r="D28406" s="73"/>
      <c r="P28406" s="73"/>
      <c r="T28406" s="73"/>
      <c r="U28406" s="73"/>
      <c r="V28406" s="73"/>
      <c r="X28406" s="12"/>
    </row>
    <row r="28407" spans="2:24" x14ac:dyDescent="0.3">
      <c r="B28407" s="73"/>
      <c r="D28407" s="73"/>
      <c r="P28407" s="73"/>
      <c r="T28407" s="73"/>
      <c r="U28407" s="73"/>
      <c r="V28407" s="73"/>
      <c r="X28407" s="12"/>
    </row>
    <row r="28408" spans="2:24" x14ac:dyDescent="0.3">
      <c r="B28408" s="73"/>
      <c r="D28408" s="73"/>
      <c r="P28408" s="73"/>
      <c r="T28408" s="73"/>
      <c r="U28408" s="73"/>
      <c r="V28408" s="73"/>
      <c r="X28408" s="12"/>
    </row>
    <row r="28409" spans="2:24" x14ac:dyDescent="0.3">
      <c r="B28409" s="73"/>
      <c r="D28409" s="73"/>
      <c r="P28409" s="73"/>
      <c r="T28409" s="73"/>
      <c r="U28409" s="73"/>
      <c r="V28409" s="73"/>
      <c r="X28409" s="12"/>
    </row>
    <row r="28410" spans="2:24" x14ac:dyDescent="0.3">
      <c r="B28410" s="73"/>
      <c r="D28410" s="73"/>
      <c r="P28410" s="73"/>
      <c r="T28410" s="73"/>
      <c r="U28410" s="73"/>
      <c r="V28410" s="73"/>
      <c r="X28410" s="12"/>
    </row>
    <row r="28411" spans="2:24" x14ac:dyDescent="0.3">
      <c r="B28411" s="73"/>
      <c r="D28411" s="73"/>
      <c r="P28411" s="73"/>
      <c r="T28411" s="73"/>
      <c r="U28411" s="73"/>
      <c r="V28411" s="73"/>
      <c r="X28411" s="12"/>
    </row>
    <row r="28412" spans="2:24" x14ac:dyDescent="0.3">
      <c r="B28412" s="73"/>
      <c r="D28412" s="73"/>
      <c r="P28412" s="73"/>
      <c r="T28412" s="73"/>
      <c r="U28412" s="73"/>
      <c r="V28412" s="73"/>
      <c r="X28412" s="12"/>
    </row>
    <row r="28413" spans="2:24" x14ac:dyDescent="0.3">
      <c r="B28413" s="73"/>
      <c r="D28413" s="73"/>
      <c r="P28413" s="73"/>
      <c r="T28413" s="73"/>
      <c r="U28413" s="73"/>
      <c r="V28413" s="73"/>
      <c r="X28413" s="12"/>
    </row>
    <row r="28414" spans="2:24" x14ac:dyDescent="0.3">
      <c r="B28414" s="73"/>
      <c r="D28414" s="73"/>
      <c r="P28414" s="73"/>
      <c r="T28414" s="73"/>
      <c r="U28414" s="73"/>
      <c r="V28414" s="73"/>
      <c r="X28414" s="12"/>
    </row>
    <row r="28415" spans="2:24" x14ac:dyDescent="0.3">
      <c r="B28415" s="73"/>
      <c r="D28415" s="73"/>
      <c r="P28415" s="73"/>
      <c r="T28415" s="73"/>
      <c r="U28415" s="73"/>
      <c r="V28415" s="73"/>
      <c r="X28415" s="12"/>
    </row>
    <row r="28416" spans="2:24" x14ac:dyDescent="0.3">
      <c r="B28416" s="73"/>
      <c r="D28416" s="73"/>
      <c r="P28416" s="73"/>
      <c r="T28416" s="73"/>
      <c r="U28416" s="73"/>
      <c r="V28416" s="73"/>
      <c r="X28416" s="12"/>
    </row>
    <row r="28417" spans="2:24" x14ac:dyDescent="0.3">
      <c r="B28417" s="73"/>
      <c r="D28417" s="73"/>
      <c r="P28417" s="73"/>
      <c r="T28417" s="73"/>
      <c r="U28417" s="73"/>
      <c r="V28417" s="73"/>
      <c r="X28417" s="12"/>
    </row>
    <row r="28418" spans="2:24" x14ac:dyDescent="0.3">
      <c r="B28418" s="73"/>
      <c r="D28418" s="73"/>
      <c r="P28418" s="73"/>
      <c r="T28418" s="73"/>
      <c r="U28418" s="73"/>
      <c r="V28418" s="73"/>
      <c r="X28418" s="12"/>
    </row>
    <row r="28419" spans="2:24" x14ac:dyDescent="0.3">
      <c r="B28419" s="73"/>
      <c r="D28419" s="73"/>
      <c r="P28419" s="73"/>
      <c r="T28419" s="73"/>
      <c r="U28419" s="73"/>
      <c r="V28419" s="73"/>
      <c r="X28419" s="12"/>
    </row>
    <row r="28420" spans="2:24" x14ac:dyDescent="0.3">
      <c r="B28420" s="73"/>
      <c r="D28420" s="73"/>
      <c r="P28420" s="73"/>
      <c r="T28420" s="73"/>
      <c r="U28420" s="73"/>
      <c r="V28420" s="73"/>
      <c r="X28420" s="12"/>
    </row>
    <row r="28421" spans="2:24" x14ac:dyDescent="0.3">
      <c r="B28421" s="73"/>
      <c r="D28421" s="73"/>
      <c r="P28421" s="73"/>
      <c r="T28421" s="73"/>
      <c r="U28421" s="73"/>
      <c r="V28421" s="73"/>
      <c r="X28421" s="12"/>
    </row>
    <row r="28422" spans="2:24" x14ac:dyDescent="0.3">
      <c r="B28422" s="73"/>
      <c r="D28422" s="73"/>
      <c r="P28422" s="73"/>
      <c r="T28422" s="73"/>
      <c r="U28422" s="73"/>
      <c r="V28422" s="73"/>
      <c r="X28422" s="12"/>
    </row>
    <row r="28423" spans="2:24" x14ac:dyDescent="0.3">
      <c r="B28423" s="73"/>
      <c r="D28423" s="73"/>
      <c r="P28423" s="73"/>
      <c r="T28423" s="73"/>
      <c r="U28423" s="73"/>
      <c r="V28423" s="73"/>
      <c r="X28423" s="12"/>
    </row>
    <row r="28424" spans="2:24" x14ac:dyDescent="0.3">
      <c r="B28424" s="73"/>
      <c r="D28424" s="73"/>
      <c r="P28424" s="73"/>
      <c r="T28424" s="73"/>
      <c r="U28424" s="73"/>
      <c r="V28424" s="73"/>
      <c r="X28424" s="12"/>
    </row>
    <row r="28425" spans="2:24" x14ac:dyDescent="0.3">
      <c r="B28425" s="73"/>
      <c r="D28425" s="73"/>
      <c r="P28425" s="73"/>
      <c r="T28425" s="73"/>
      <c r="U28425" s="73"/>
      <c r="V28425" s="73"/>
      <c r="X28425" s="12"/>
    </row>
    <row r="28426" spans="2:24" x14ac:dyDescent="0.3">
      <c r="B28426" s="73"/>
      <c r="D28426" s="73"/>
      <c r="P28426" s="73"/>
      <c r="T28426" s="73"/>
      <c r="U28426" s="73"/>
      <c r="V28426" s="73"/>
      <c r="X28426" s="12"/>
    </row>
    <row r="28427" spans="2:24" x14ac:dyDescent="0.3">
      <c r="B28427" s="73"/>
      <c r="D28427" s="73"/>
      <c r="P28427" s="73"/>
      <c r="T28427" s="73"/>
      <c r="U28427" s="73"/>
      <c r="V28427" s="73"/>
      <c r="X28427" s="12"/>
    </row>
    <row r="28428" spans="2:24" x14ac:dyDescent="0.3">
      <c r="B28428" s="73"/>
      <c r="D28428" s="73"/>
      <c r="P28428" s="73"/>
      <c r="T28428" s="73"/>
      <c r="U28428" s="73"/>
      <c r="V28428" s="73"/>
      <c r="X28428" s="12"/>
    </row>
    <row r="28429" spans="2:24" x14ac:dyDescent="0.3">
      <c r="B28429" s="73"/>
      <c r="D28429" s="73"/>
      <c r="P28429" s="73"/>
      <c r="T28429" s="73"/>
      <c r="U28429" s="73"/>
      <c r="V28429" s="73"/>
      <c r="X28429" s="12"/>
    </row>
    <row r="28430" spans="2:24" x14ac:dyDescent="0.3">
      <c r="B28430" s="73"/>
      <c r="D28430" s="73"/>
      <c r="P28430" s="73"/>
      <c r="T28430" s="73"/>
      <c r="U28430" s="73"/>
      <c r="V28430" s="73"/>
      <c r="X28430" s="12"/>
    </row>
    <row r="28431" spans="2:24" x14ac:dyDescent="0.3">
      <c r="B28431" s="73"/>
      <c r="D28431" s="73"/>
      <c r="P28431" s="73"/>
      <c r="T28431" s="73"/>
      <c r="U28431" s="73"/>
      <c r="V28431" s="73"/>
      <c r="X28431" s="12"/>
    </row>
    <row r="28432" spans="2:24" x14ac:dyDescent="0.3">
      <c r="B28432" s="73"/>
      <c r="D28432" s="73"/>
      <c r="P28432" s="73"/>
      <c r="T28432" s="73"/>
      <c r="U28432" s="73"/>
      <c r="V28432" s="73"/>
      <c r="X28432" s="12"/>
    </row>
    <row r="28433" spans="2:24" x14ac:dyDescent="0.3">
      <c r="B28433" s="73"/>
      <c r="D28433" s="73"/>
      <c r="P28433" s="73"/>
      <c r="T28433" s="73"/>
      <c r="U28433" s="73"/>
      <c r="V28433" s="73"/>
      <c r="X28433" s="12"/>
    </row>
    <row r="28434" spans="2:24" x14ac:dyDescent="0.3">
      <c r="B28434" s="73"/>
      <c r="D28434" s="73"/>
      <c r="P28434" s="73"/>
      <c r="T28434" s="73"/>
      <c r="U28434" s="73"/>
      <c r="V28434" s="73"/>
      <c r="X28434" s="12"/>
    </row>
    <row r="28435" spans="2:24" x14ac:dyDescent="0.3">
      <c r="B28435" s="73"/>
      <c r="D28435" s="73"/>
      <c r="P28435" s="73"/>
      <c r="T28435" s="73"/>
      <c r="U28435" s="73"/>
      <c r="V28435" s="73"/>
      <c r="X28435" s="12"/>
    </row>
    <row r="28436" spans="2:24" x14ac:dyDescent="0.3">
      <c r="B28436" s="73"/>
      <c r="D28436" s="73"/>
      <c r="P28436" s="73"/>
      <c r="T28436" s="73"/>
      <c r="U28436" s="73"/>
      <c r="V28436" s="73"/>
      <c r="X28436" s="12"/>
    </row>
    <row r="28437" spans="2:24" x14ac:dyDescent="0.3">
      <c r="B28437" s="73"/>
      <c r="D28437" s="73"/>
      <c r="P28437" s="73"/>
      <c r="T28437" s="73"/>
      <c r="U28437" s="73"/>
      <c r="V28437" s="73"/>
      <c r="X28437" s="12"/>
    </row>
    <row r="28438" spans="2:24" x14ac:dyDescent="0.3">
      <c r="B28438" s="73"/>
      <c r="D28438" s="73"/>
      <c r="P28438" s="73"/>
      <c r="T28438" s="73"/>
      <c r="U28438" s="73"/>
      <c r="V28438" s="73"/>
      <c r="X28438" s="12"/>
    </row>
    <row r="28439" spans="2:24" x14ac:dyDescent="0.3">
      <c r="B28439" s="73"/>
      <c r="D28439" s="73"/>
      <c r="P28439" s="73"/>
      <c r="T28439" s="73"/>
      <c r="U28439" s="73"/>
      <c r="V28439" s="73"/>
      <c r="X28439" s="12"/>
    </row>
    <row r="28440" spans="2:24" x14ac:dyDescent="0.3">
      <c r="B28440" s="73"/>
      <c r="D28440" s="73"/>
      <c r="P28440" s="73"/>
      <c r="T28440" s="73"/>
      <c r="U28440" s="73"/>
      <c r="V28440" s="73"/>
      <c r="X28440" s="12"/>
    </row>
    <row r="28441" spans="2:24" x14ac:dyDescent="0.3">
      <c r="B28441" s="73"/>
      <c r="D28441" s="73"/>
      <c r="P28441" s="73"/>
      <c r="T28441" s="73"/>
      <c r="U28441" s="73"/>
      <c r="V28441" s="73"/>
      <c r="X28441" s="12"/>
    </row>
    <row r="28442" spans="2:24" x14ac:dyDescent="0.3">
      <c r="B28442" s="73"/>
      <c r="D28442" s="73"/>
      <c r="P28442" s="73"/>
      <c r="T28442" s="73"/>
      <c r="U28442" s="73"/>
      <c r="V28442" s="73"/>
      <c r="X28442" s="12"/>
    </row>
    <row r="28443" spans="2:24" x14ac:dyDescent="0.3">
      <c r="B28443" s="73"/>
      <c r="D28443" s="73"/>
      <c r="P28443" s="73"/>
      <c r="T28443" s="73"/>
      <c r="U28443" s="73"/>
      <c r="V28443" s="73"/>
      <c r="X28443" s="12"/>
    </row>
    <row r="28444" spans="2:24" x14ac:dyDescent="0.3">
      <c r="B28444" s="73"/>
      <c r="D28444" s="73"/>
      <c r="P28444" s="73"/>
      <c r="T28444" s="73"/>
      <c r="U28444" s="73"/>
      <c r="V28444" s="73"/>
      <c r="X28444" s="12"/>
    </row>
    <row r="28445" spans="2:24" x14ac:dyDescent="0.3">
      <c r="B28445" s="73"/>
      <c r="D28445" s="73"/>
      <c r="P28445" s="73"/>
      <c r="T28445" s="73"/>
      <c r="U28445" s="73"/>
      <c r="V28445" s="73"/>
      <c r="X28445" s="12"/>
    </row>
    <row r="28446" spans="2:24" x14ac:dyDescent="0.3">
      <c r="B28446" s="73"/>
      <c r="D28446" s="73"/>
      <c r="P28446" s="73"/>
      <c r="T28446" s="73"/>
      <c r="U28446" s="73"/>
      <c r="V28446" s="73"/>
      <c r="X28446" s="12"/>
    </row>
    <row r="28447" spans="2:24" x14ac:dyDescent="0.3">
      <c r="B28447" s="73"/>
      <c r="D28447" s="73"/>
      <c r="P28447" s="73"/>
      <c r="T28447" s="73"/>
      <c r="U28447" s="73"/>
      <c r="V28447" s="73"/>
      <c r="X28447" s="12"/>
    </row>
    <row r="28448" spans="2:24" x14ac:dyDescent="0.3">
      <c r="B28448" s="73"/>
      <c r="D28448" s="73"/>
      <c r="P28448" s="73"/>
      <c r="T28448" s="73"/>
      <c r="U28448" s="73"/>
      <c r="V28448" s="73"/>
      <c r="X28448" s="12"/>
    </row>
    <row r="28449" spans="2:24" x14ac:dyDescent="0.3">
      <c r="B28449" s="73"/>
      <c r="D28449" s="73"/>
      <c r="P28449" s="73"/>
      <c r="T28449" s="73"/>
      <c r="U28449" s="73"/>
      <c r="V28449" s="73"/>
      <c r="X28449" s="12"/>
    </row>
    <row r="28450" spans="2:24" x14ac:dyDescent="0.3">
      <c r="B28450" s="73"/>
      <c r="D28450" s="73"/>
      <c r="P28450" s="73"/>
      <c r="T28450" s="73"/>
      <c r="U28450" s="73"/>
      <c r="V28450" s="73"/>
      <c r="X28450" s="12"/>
    </row>
    <row r="28451" spans="2:24" x14ac:dyDescent="0.3">
      <c r="B28451" s="73"/>
      <c r="D28451" s="73"/>
      <c r="P28451" s="73"/>
      <c r="T28451" s="73"/>
      <c r="U28451" s="73"/>
      <c r="V28451" s="73"/>
      <c r="X28451" s="12"/>
    </row>
    <row r="28452" spans="2:24" x14ac:dyDescent="0.3">
      <c r="B28452" s="73"/>
      <c r="D28452" s="73"/>
      <c r="P28452" s="73"/>
      <c r="T28452" s="73"/>
      <c r="U28452" s="73"/>
      <c r="V28452" s="73"/>
      <c r="X28452" s="12"/>
    </row>
    <row r="28453" spans="2:24" x14ac:dyDescent="0.3">
      <c r="B28453" s="73"/>
      <c r="D28453" s="73"/>
      <c r="P28453" s="73"/>
      <c r="T28453" s="73"/>
      <c r="U28453" s="73"/>
      <c r="V28453" s="73"/>
      <c r="X28453" s="12"/>
    </row>
    <row r="28454" spans="2:24" x14ac:dyDescent="0.3">
      <c r="B28454" s="73"/>
      <c r="D28454" s="73"/>
      <c r="P28454" s="73"/>
      <c r="T28454" s="73"/>
      <c r="U28454" s="73"/>
      <c r="V28454" s="73"/>
      <c r="X28454" s="12"/>
    </row>
    <row r="28455" spans="2:24" x14ac:dyDescent="0.3">
      <c r="B28455" s="73"/>
      <c r="D28455" s="73"/>
      <c r="P28455" s="73"/>
      <c r="T28455" s="73"/>
      <c r="U28455" s="73"/>
      <c r="V28455" s="73"/>
      <c r="X28455" s="12"/>
    </row>
    <row r="28456" spans="2:24" x14ac:dyDescent="0.3">
      <c r="B28456" s="73"/>
      <c r="D28456" s="73"/>
      <c r="P28456" s="73"/>
      <c r="T28456" s="73"/>
      <c r="U28456" s="73"/>
      <c r="V28456" s="73"/>
      <c r="X28456" s="12"/>
    </row>
    <row r="28457" spans="2:24" x14ac:dyDescent="0.3">
      <c r="B28457" s="73"/>
      <c r="D28457" s="73"/>
      <c r="P28457" s="73"/>
      <c r="T28457" s="73"/>
      <c r="U28457" s="73"/>
      <c r="V28457" s="73"/>
      <c r="X28457" s="12"/>
    </row>
    <row r="28458" spans="2:24" x14ac:dyDescent="0.3">
      <c r="B28458" s="73"/>
      <c r="D28458" s="73"/>
      <c r="P28458" s="73"/>
      <c r="T28458" s="73"/>
      <c r="U28458" s="73"/>
      <c r="V28458" s="73"/>
      <c r="X28458" s="12"/>
    </row>
    <row r="28459" spans="2:24" x14ac:dyDescent="0.3">
      <c r="B28459" s="73"/>
      <c r="D28459" s="73"/>
      <c r="P28459" s="73"/>
      <c r="T28459" s="73"/>
      <c r="U28459" s="73"/>
      <c r="V28459" s="73"/>
      <c r="X28459" s="12"/>
    </row>
    <row r="28460" spans="2:24" x14ac:dyDescent="0.3">
      <c r="B28460" s="73"/>
      <c r="D28460" s="73"/>
      <c r="P28460" s="73"/>
      <c r="T28460" s="73"/>
      <c r="U28460" s="73"/>
      <c r="V28460" s="73"/>
      <c r="X28460" s="12"/>
    </row>
    <row r="28461" spans="2:24" x14ac:dyDescent="0.3">
      <c r="B28461" s="73"/>
      <c r="D28461" s="73"/>
      <c r="P28461" s="73"/>
      <c r="T28461" s="73"/>
      <c r="U28461" s="73"/>
      <c r="V28461" s="73"/>
      <c r="X28461" s="12"/>
    </row>
    <row r="28462" spans="2:24" x14ac:dyDescent="0.3">
      <c r="B28462" s="73"/>
      <c r="D28462" s="73"/>
      <c r="P28462" s="73"/>
      <c r="T28462" s="73"/>
      <c r="U28462" s="73"/>
      <c r="V28462" s="73"/>
      <c r="X28462" s="12"/>
    </row>
    <row r="28463" spans="2:24" x14ac:dyDescent="0.3">
      <c r="B28463" s="73"/>
      <c r="D28463" s="73"/>
      <c r="P28463" s="73"/>
      <c r="T28463" s="73"/>
      <c r="U28463" s="73"/>
      <c r="V28463" s="73"/>
      <c r="X28463" s="12"/>
    </row>
    <row r="28464" spans="2:24" x14ac:dyDescent="0.3">
      <c r="B28464" s="73"/>
      <c r="D28464" s="73"/>
      <c r="P28464" s="73"/>
      <c r="T28464" s="73"/>
      <c r="U28464" s="73"/>
      <c r="V28464" s="73"/>
      <c r="X28464" s="12"/>
    </row>
    <row r="28465" spans="2:24" x14ac:dyDescent="0.3">
      <c r="B28465" s="73"/>
      <c r="D28465" s="73"/>
      <c r="P28465" s="73"/>
      <c r="T28465" s="73"/>
      <c r="U28465" s="73"/>
      <c r="V28465" s="73"/>
      <c r="X28465" s="12"/>
    </row>
    <row r="28466" spans="2:24" x14ac:dyDescent="0.3">
      <c r="B28466" s="73"/>
      <c r="D28466" s="73"/>
      <c r="P28466" s="73"/>
      <c r="T28466" s="73"/>
      <c r="U28466" s="73"/>
      <c r="V28466" s="73"/>
      <c r="X28466" s="12"/>
    </row>
    <row r="28467" spans="2:24" x14ac:dyDescent="0.3">
      <c r="B28467" s="73"/>
      <c r="D28467" s="73"/>
      <c r="P28467" s="73"/>
      <c r="T28467" s="73"/>
      <c r="U28467" s="73"/>
      <c r="V28467" s="73"/>
      <c r="X28467" s="12"/>
    </row>
    <row r="28468" spans="2:24" x14ac:dyDescent="0.3">
      <c r="B28468" s="73"/>
      <c r="D28468" s="73"/>
      <c r="P28468" s="73"/>
      <c r="T28468" s="73"/>
      <c r="U28468" s="73"/>
      <c r="V28468" s="73"/>
      <c r="X28468" s="12"/>
    </row>
    <row r="28469" spans="2:24" x14ac:dyDescent="0.3">
      <c r="B28469" s="73"/>
      <c r="D28469" s="73"/>
      <c r="P28469" s="73"/>
      <c r="T28469" s="73"/>
      <c r="U28469" s="73"/>
      <c r="V28469" s="73"/>
      <c r="X28469" s="12"/>
    </row>
    <row r="28470" spans="2:24" x14ac:dyDescent="0.3">
      <c r="B28470" s="73"/>
      <c r="D28470" s="73"/>
      <c r="P28470" s="73"/>
      <c r="T28470" s="73"/>
      <c r="U28470" s="73"/>
      <c r="V28470" s="73"/>
      <c r="X28470" s="12"/>
    </row>
    <row r="28471" spans="2:24" x14ac:dyDescent="0.3">
      <c r="B28471" s="73"/>
      <c r="D28471" s="73"/>
      <c r="P28471" s="73"/>
      <c r="T28471" s="73"/>
      <c r="U28471" s="73"/>
      <c r="V28471" s="73"/>
      <c r="X28471" s="12"/>
    </row>
    <row r="28472" spans="2:24" x14ac:dyDescent="0.3">
      <c r="B28472" s="73"/>
      <c r="D28472" s="73"/>
      <c r="P28472" s="73"/>
      <c r="T28472" s="73"/>
      <c r="U28472" s="73"/>
      <c r="V28472" s="73"/>
      <c r="X28472" s="12"/>
    </row>
    <row r="28473" spans="2:24" x14ac:dyDescent="0.3">
      <c r="B28473" s="73"/>
      <c r="D28473" s="73"/>
      <c r="P28473" s="73"/>
      <c r="T28473" s="73"/>
      <c r="U28473" s="73"/>
      <c r="V28473" s="73"/>
      <c r="X28473" s="12"/>
    </row>
    <row r="28474" spans="2:24" x14ac:dyDescent="0.3">
      <c r="B28474" s="73"/>
      <c r="D28474" s="73"/>
      <c r="P28474" s="73"/>
      <c r="T28474" s="73"/>
      <c r="U28474" s="73"/>
      <c r="V28474" s="73"/>
      <c r="X28474" s="12"/>
    </row>
    <row r="28475" spans="2:24" x14ac:dyDescent="0.3">
      <c r="B28475" s="73"/>
      <c r="D28475" s="73"/>
      <c r="P28475" s="73"/>
      <c r="T28475" s="73"/>
      <c r="U28475" s="73"/>
      <c r="V28475" s="73"/>
      <c r="X28475" s="12"/>
    </row>
    <row r="28476" spans="2:24" x14ac:dyDescent="0.3">
      <c r="B28476" s="73"/>
      <c r="D28476" s="73"/>
      <c r="P28476" s="73"/>
      <c r="T28476" s="73"/>
      <c r="U28476" s="73"/>
      <c r="V28476" s="73"/>
      <c r="X28476" s="12"/>
    </row>
    <row r="28477" spans="2:24" x14ac:dyDescent="0.3">
      <c r="B28477" s="73"/>
      <c r="D28477" s="73"/>
      <c r="P28477" s="73"/>
      <c r="T28477" s="73"/>
      <c r="U28477" s="73"/>
      <c r="V28477" s="73"/>
      <c r="X28477" s="12"/>
    </row>
    <row r="28478" spans="2:24" x14ac:dyDescent="0.3">
      <c r="B28478" s="73"/>
      <c r="D28478" s="73"/>
      <c r="P28478" s="73"/>
      <c r="T28478" s="73"/>
      <c r="U28478" s="73"/>
      <c r="V28478" s="73"/>
      <c r="X28478" s="12"/>
    </row>
    <row r="28479" spans="2:24" x14ac:dyDescent="0.3">
      <c r="B28479" s="73"/>
      <c r="D28479" s="73"/>
      <c r="P28479" s="73"/>
      <c r="T28479" s="73"/>
      <c r="U28479" s="73"/>
      <c r="V28479" s="73"/>
      <c r="X28479" s="12"/>
    </row>
    <row r="28480" spans="2:24" x14ac:dyDescent="0.3">
      <c r="B28480" s="73"/>
      <c r="D28480" s="73"/>
      <c r="P28480" s="73"/>
      <c r="T28480" s="73"/>
      <c r="U28480" s="73"/>
      <c r="V28480" s="73"/>
      <c r="X28480" s="12"/>
    </row>
    <row r="28481" spans="2:24" x14ac:dyDescent="0.3">
      <c r="B28481" s="73"/>
      <c r="D28481" s="73"/>
      <c r="P28481" s="73"/>
      <c r="T28481" s="73"/>
      <c r="U28481" s="73"/>
      <c r="V28481" s="73"/>
      <c r="X28481" s="12"/>
    </row>
    <row r="28482" spans="2:24" x14ac:dyDescent="0.3">
      <c r="B28482" s="73"/>
      <c r="D28482" s="73"/>
      <c r="P28482" s="73"/>
      <c r="T28482" s="73"/>
      <c r="U28482" s="73"/>
      <c r="V28482" s="73"/>
      <c r="X28482" s="12"/>
    </row>
    <row r="28483" spans="2:24" x14ac:dyDescent="0.3">
      <c r="B28483" s="73"/>
      <c r="D28483" s="73"/>
      <c r="P28483" s="73"/>
      <c r="T28483" s="73"/>
      <c r="U28483" s="73"/>
      <c r="V28483" s="73"/>
      <c r="X28483" s="12"/>
    </row>
    <row r="28484" spans="2:24" x14ac:dyDescent="0.3">
      <c r="B28484" s="73"/>
      <c r="D28484" s="73"/>
      <c r="P28484" s="73"/>
      <c r="T28484" s="73"/>
      <c r="U28484" s="73"/>
      <c r="V28484" s="73"/>
      <c r="X28484" s="12"/>
    </row>
    <row r="28485" spans="2:24" x14ac:dyDescent="0.3">
      <c r="B28485" s="73"/>
      <c r="D28485" s="73"/>
      <c r="P28485" s="73"/>
      <c r="T28485" s="73"/>
      <c r="U28485" s="73"/>
      <c r="V28485" s="73"/>
      <c r="X28485" s="12"/>
    </row>
    <row r="28486" spans="2:24" x14ac:dyDescent="0.3">
      <c r="B28486" s="73"/>
      <c r="D28486" s="73"/>
      <c r="P28486" s="73"/>
      <c r="T28486" s="73"/>
      <c r="U28486" s="73"/>
      <c r="V28486" s="73"/>
      <c r="X28486" s="12"/>
    </row>
    <row r="28487" spans="2:24" x14ac:dyDescent="0.3">
      <c r="B28487" s="73"/>
      <c r="D28487" s="73"/>
      <c r="P28487" s="73"/>
      <c r="T28487" s="73"/>
      <c r="U28487" s="73"/>
      <c r="V28487" s="73"/>
      <c r="X28487" s="12"/>
    </row>
    <row r="28488" spans="2:24" x14ac:dyDescent="0.3">
      <c r="B28488" s="73"/>
      <c r="D28488" s="73"/>
      <c r="P28488" s="73"/>
      <c r="T28488" s="73"/>
      <c r="U28488" s="73"/>
      <c r="V28488" s="73"/>
      <c r="X28488" s="12"/>
    </row>
    <row r="28489" spans="2:24" x14ac:dyDescent="0.3">
      <c r="B28489" s="73"/>
      <c r="D28489" s="73"/>
      <c r="P28489" s="73"/>
      <c r="T28489" s="73"/>
      <c r="U28489" s="73"/>
      <c r="V28489" s="73"/>
      <c r="X28489" s="12"/>
    </row>
    <row r="28490" spans="2:24" x14ac:dyDescent="0.3">
      <c r="B28490" s="73"/>
      <c r="D28490" s="73"/>
      <c r="P28490" s="73"/>
      <c r="T28490" s="73"/>
      <c r="U28490" s="73"/>
      <c r="V28490" s="73"/>
      <c r="X28490" s="12"/>
    </row>
    <row r="28491" spans="2:24" x14ac:dyDescent="0.3">
      <c r="B28491" s="73"/>
      <c r="D28491" s="73"/>
      <c r="P28491" s="73"/>
      <c r="T28491" s="73"/>
      <c r="U28491" s="73"/>
      <c r="V28491" s="73"/>
      <c r="X28491" s="12"/>
    </row>
    <row r="28492" spans="2:24" x14ac:dyDescent="0.3">
      <c r="B28492" s="73"/>
      <c r="D28492" s="73"/>
      <c r="P28492" s="73"/>
      <c r="T28492" s="73"/>
      <c r="U28492" s="73"/>
      <c r="V28492" s="73"/>
      <c r="X28492" s="12"/>
    </row>
    <row r="28493" spans="2:24" x14ac:dyDescent="0.3">
      <c r="B28493" s="73"/>
      <c r="D28493" s="73"/>
      <c r="P28493" s="73"/>
      <c r="T28493" s="73"/>
      <c r="U28493" s="73"/>
      <c r="V28493" s="73"/>
      <c r="X28493" s="12"/>
    </row>
    <row r="28494" spans="2:24" x14ac:dyDescent="0.3">
      <c r="B28494" s="73"/>
      <c r="D28494" s="73"/>
      <c r="P28494" s="73"/>
      <c r="T28494" s="73"/>
      <c r="U28494" s="73"/>
      <c r="V28494" s="73"/>
      <c r="X28494" s="12"/>
    </row>
    <row r="28495" spans="2:24" x14ac:dyDescent="0.3">
      <c r="B28495" s="73"/>
      <c r="D28495" s="73"/>
      <c r="P28495" s="73"/>
      <c r="T28495" s="73"/>
      <c r="U28495" s="73"/>
      <c r="V28495" s="73"/>
      <c r="X28495" s="12"/>
    </row>
    <row r="28496" spans="2:24" x14ac:dyDescent="0.3">
      <c r="B28496" s="73"/>
      <c r="D28496" s="73"/>
      <c r="P28496" s="73"/>
      <c r="T28496" s="73"/>
      <c r="U28496" s="73"/>
      <c r="V28496" s="73"/>
      <c r="X28496" s="12"/>
    </row>
    <row r="28497" spans="2:24" x14ac:dyDescent="0.3">
      <c r="B28497" s="73"/>
      <c r="D28497" s="73"/>
      <c r="P28497" s="73"/>
      <c r="T28497" s="73"/>
      <c r="U28497" s="73"/>
      <c r="V28497" s="73"/>
      <c r="X28497" s="12"/>
    </row>
    <row r="28498" spans="2:24" x14ac:dyDescent="0.3">
      <c r="B28498" s="73"/>
      <c r="D28498" s="73"/>
      <c r="P28498" s="73"/>
      <c r="T28498" s="73"/>
      <c r="U28498" s="73"/>
      <c r="V28498" s="73"/>
      <c r="X28498" s="12"/>
    </row>
    <row r="28499" spans="2:24" x14ac:dyDescent="0.3">
      <c r="B28499" s="73"/>
      <c r="D28499" s="73"/>
      <c r="P28499" s="73"/>
      <c r="T28499" s="73"/>
      <c r="U28499" s="73"/>
      <c r="V28499" s="73"/>
      <c r="X28499" s="12"/>
    </row>
    <row r="28500" spans="2:24" x14ac:dyDescent="0.3">
      <c r="B28500" s="73"/>
      <c r="D28500" s="73"/>
      <c r="P28500" s="73"/>
      <c r="T28500" s="73"/>
      <c r="U28500" s="73"/>
      <c r="V28500" s="73"/>
      <c r="X28500" s="12"/>
    </row>
    <row r="28501" spans="2:24" x14ac:dyDescent="0.3">
      <c r="B28501" s="73"/>
      <c r="D28501" s="73"/>
      <c r="P28501" s="73"/>
      <c r="T28501" s="73"/>
      <c r="U28501" s="73"/>
      <c r="V28501" s="73"/>
      <c r="X28501" s="12"/>
    </row>
    <row r="28502" spans="2:24" x14ac:dyDescent="0.3">
      <c r="B28502" s="73"/>
      <c r="D28502" s="73"/>
      <c r="P28502" s="73"/>
      <c r="T28502" s="73"/>
      <c r="U28502" s="73"/>
      <c r="V28502" s="73"/>
      <c r="X28502" s="12"/>
    </row>
    <row r="28503" spans="2:24" x14ac:dyDescent="0.3">
      <c r="B28503" s="73"/>
      <c r="D28503" s="73"/>
      <c r="P28503" s="73"/>
      <c r="T28503" s="73"/>
      <c r="U28503" s="73"/>
      <c r="V28503" s="73"/>
      <c r="X28503" s="12"/>
    </row>
    <row r="28504" spans="2:24" x14ac:dyDescent="0.3">
      <c r="B28504" s="73"/>
      <c r="D28504" s="73"/>
      <c r="P28504" s="73"/>
      <c r="T28504" s="73"/>
      <c r="U28504" s="73"/>
      <c r="V28504" s="73"/>
      <c r="X28504" s="12"/>
    </row>
    <row r="28505" spans="2:24" x14ac:dyDescent="0.3">
      <c r="B28505" s="73"/>
      <c r="D28505" s="73"/>
      <c r="P28505" s="73"/>
      <c r="T28505" s="73"/>
      <c r="U28505" s="73"/>
      <c r="V28505" s="73"/>
      <c r="X28505" s="12"/>
    </row>
    <row r="28506" spans="2:24" x14ac:dyDescent="0.3">
      <c r="B28506" s="73"/>
      <c r="D28506" s="73"/>
      <c r="P28506" s="73"/>
      <c r="T28506" s="73"/>
      <c r="U28506" s="73"/>
      <c r="V28506" s="73"/>
      <c r="X28506" s="12"/>
    </row>
    <row r="28507" spans="2:24" x14ac:dyDescent="0.3">
      <c r="B28507" s="73"/>
      <c r="D28507" s="73"/>
      <c r="P28507" s="73"/>
      <c r="T28507" s="73"/>
      <c r="U28507" s="73"/>
      <c r="V28507" s="73"/>
      <c r="X28507" s="12"/>
    </row>
    <row r="28508" spans="2:24" x14ac:dyDescent="0.3">
      <c r="B28508" s="73"/>
      <c r="D28508" s="73"/>
      <c r="P28508" s="73"/>
      <c r="T28508" s="73"/>
      <c r="U28508" s="73"/>
      <c r="V28508" s="73"/>
      <c r="X28508" s="12"/>
    </row>
    <row r="28509" spans="2:24" x14ac:dyDescent="0.3">
      <c r="B28509" s="73"/>
      <c r="D28509" s="73"/>
      <c r="P28509" s="73"/>
      <c r="T28509" s="73"/>
      <c r="U28509" s="73"/>
      <c r="V28509" s="73"/>
      <c r="X28509" s="12"/>
    </row>
    <row r="28510" spans="2:24" x14ac:dyDescent="0.3">
      <c r="B28510" s="73"/>
      <c r="D28510" s="73"/>
      <c r="P28510" s="73"/>
      <c r="T28510" s="73"/>
      <c r="U28510" s="73"/>
      <c r="V28510" s="73"/>
      <c r="X28510" s="12"/>
    </row>
    <row r="28511" spans="2:24" x14ac:dyDescent="0.3">
      <c r="B28511" s="73"/>
      <c r="D28511" s="73"/>
      <c r="P28511" s="73"/>
      <c r="T28511" s="73"/>
      <c r="U28511" s="73"/>
      <c r="V28511" s="73"/>
      <c r="X28511" s="12"/>
    </row>
    <row r="28512" spans="2:24" x14ac:dyDescent="0.3">
      <c r="B28512" s="73"/>
      <c r="D28512" s="73"/>
      <c r="P28512" s="73"/>
      <c r="T28512" s="73"/>
      <c r="U28512" s="73"/>
      <c r="V28512" s="73"/>
      <c r="X28512" s="12"/>
    </row>
    <row r="28513" spans="2:24" x14ac:dyDescent="0.3">
      <c r="B28513" s="73"/>
      <c r="D28513" s="73"/>
      <c r="P28513" s="73"/>
      <c r="T28513" s="73"/>
      <c r="U28513" s="73"/>
      <c r="V28513" s="73"/>
      <c r="X28513" s="12"/>
    </row>
    <row r="28514" spans="2:24" x14ac:dyDescent="0.3">
      <c r="B28514" s="73"/>
      <c r="D28514" s="73"/>
      <c r="P28514" s="73"/>
      <c r="T28514" s="73"/>
      <c r="U28514" s="73"/>
      <c r="V28514" s="73"/>
      <c r="X28514" s="12"/>
    </row>
    <row r="28515" spans="2:24" x14ac:dyDescent="0.3">
      <c r="B28515" s="73"/>
      <c r="D28515" s="73"/>
      <c r="P28515" s="73"/>
      <c r="T28515" s="73"/>
      <c r="U28515" s="73"/>
      <c r="V28515" s="73"/>
      <c r="X28515" s="12"/>
    </row>
    <row r="28516" spans="2:24" x14ac:dyDescent="0.3">
      <c r="B28516" s="73"/>
      <c r="D28516" s="73"/>
      <c r="P28516" s="73"/>
      <c r="T28516" s="73"/>
      <c r="U28516" s="73"/>
      <c r="V28516" s="73"/>
      <c r="X28516" s="12"/>
    </row>
    <row r="28517" spans="2:24" x14ac:dyDescent="0.3">
      <c r="B28517" s="73"/>
      <c r="D28517" s="73"/>
      <c r="P28517" s="73"/>
      <c r="T28517" s="73"/>
      <c r="U28517" s="73"/>
      <c r="V28517" s="73"/>
      <c r="X28517" s="12"/>
    </row>
    <row r="28518" spans="2:24" x14ac:dyDescent="0.3">
      <c r="B28518" s="73"/>
      <c r="D28518" s="73"/>
      <c r="P28518" s="73"/>
      <c r="T28518" s="73"/>
      <c r="U28518" s="73"/>
      <c r="V28518" s="73"/>
      <c r="X28518" s="12"/>
    </row>
    <row r="28519" spans="2:24" x14ac:dyDescent="0.3">
      <c r="B28519" s="73"/>
      <c r="D28519" s="73"/>
      <c r="P28519" s="73"/>
      <c r="T28519" s="73"/>
      <c r="U28519" s="73"/>
      <c r="V28519" s="73"/>
      <c r="X28519" s="12"/>
    </row>
    <row r="28520" spans="2:24" x14ac:dyDescent="0.3">
      <c r="B28520" s="73"/>
      <c r="D28520" s="73"/>
      <c r="P28520" s="73"/>
      <c r="T28520" s="73"/>
      <c r="U28520" s="73"/>
      <c r="V28520" s="73"/>
      <c r="X28520" s="12"/>
    </row>
    <row r="28521" spans="2:24" x14ac:dyDescent="0.3">
      <c r="B28521" s="73"/>
      <c r="D28521" s="73"/>
      <c r="P28521" s="73"/>
      <c r="T28521" s="73"/>
      <c r="U28521" s="73"/>
      <c r="V28521" s="73"/>
      <c r="X28521" s="12"/>
    </row>
    <row r="28522" spans="2:24" x14ac:dyDescent="0.3">
      <c r="B28522" s="73"/>
      <c r="D28522" s="73"/>
      <c r="P28522" s="73"/>
      <c r="T28522" s="73"/>
      <c r="U28522" s="73"/>
      <c r="V28522" s="73"/>
      <c r="X28522" s="12"/>
    </row>
    <row r="28523" spans="2:24" x14ac:dyDescent="0.3">
      <c r="B28523" s="73"/>
      <c r="D28523" s="73"/>
      <c r="P28523" s="73"/>
      <c r="T28523" s="73"/>
      <c r="U28523" s="73"/>
      <c r="V28523" s="73"/>
      <c r="X28523" s="12"/>
    </row>
    <row r="28524" spans="2:24" x14ac:dyDescent="0.3">
      <c r="B28524" s="73"/>
      <c r="D28524" s="73"/>
      <c r="P28524" s="73"/>
      <c r="T28524" s="73"/>
      <c r="U28524" s="73"/>
      <c r="V28524" s="73"/>
      <c r="X28524" s="12"/>
    </row>
    <row r="28525" spans="2:24" x14ac:dyDescent="0.3">
      <c r="B28525" s="73"/>
      <c r="D28525" s="73"/>
      <c r="P28525" s="73"/>
      <c r="T28525" s="73"/>
      <c r="U28525" s="73"/>
      <c r="V28525" s="73"/>
      <c r="X28525" s="12"/>
    </row>
    <row r="28526" spans="2:24" x14ac:dyDescent="0.3">
      <c r="B28526" s="73"/>
      <c r="D28526" s="73"/>
      <c r="P28526" s="73"/>
      <c r="T28526" s="73"/>
      <c r="U28526" s="73"/>
      <c r="V28526" s="73"/>
      <c r="X28526" s="12"/>
    </row>
    <row r="28527" spans="2:24" x14ac:dyDescent="0.3">
      <c r="B28527" s="73"/>
      <c r="D28527" s="73"/>
      <c r="P28527" s="73"/>
      <c r="T28527" s="73"/>
      <c r="U28527" s="73"/>
      <c r="V28527" s="73"/>
      <c r="X28527" s="12"/>
    </row>
    <row r="28528" spans="2:24" x14ac:dyDescent="0.3">
      <c r="B28528" s="73"/>
      <c r="D28528" s="73"/>
      <c r="P28528" s="73"/>
      <c r="T28528" s="73"/>
      <c r="U28528" s="73"/>
      <c r="V28528" s="73"/>
      <c r="X28528" s="12"/>
    </row>
    <row r="28529" spans="2:24" x14ac:dyDescent="0.3">
      <c r="B28529" s="73"/>
      <c r="D28529" s="73"/>
      <c r="P28529" s="73"/>
      <c r="T28529" s="73"/>
      <c r="U28529" s="73"/>
      <c r="V28529" s="73"/>
      <c r="X28529" s="12"/>
    </row>
    <row r="28530" spans="2:24" x14ac:dyDescent="0.3">
      <c r="B28530" s="73"/>
      <c r="D28530" s="73"/>
      <c r="P28530" s="73"/>
      <c r="T28530" s="73"/>
      <c r="U28530" s="73"/>
      <c r="V28530" s="73"/>
      <c r="X28530" s="12"/>
    </row>
    <row r="28531" spans="2:24" x14ac:dyDescent="0.3">
      <c r="B28531" s="73"/>
      <c r="D28531" s="73"/>
      <c r="P28531" s="73"/>
      <c r="T28531" s="73"/>
      <c r="U28531" s="73"/>
      <c r="V28531" s="73"/>
      <c r="X28531" s="12"/>
    </row>
    <row r="28532" spans="2:24" x14ac:dyDescent="0.3">
      <c r="B28532" s="73"/>
      <c r="D28532" s="73"/>
      <c r="P28532" s="73"/>
      <c r="T28532" s="73"/>
      <c r="U28532" s="73"/>
      <c r="V28532" s="73"/>
      <c r="X28532" s="12"/>
    </row>
    <row r="28533" spans="2:24" x14ac:dyDescent="0.3">
      <c r="B28533" s="73"/>
      <c r="D28533" s="73"/>
      <c r="P28533" s="73"/>
      <c r="T28533" s="73"/>
      <c r="U28533" s="73"/>
      <c r="V28533" s="73"/>
      <c r="X28533" s="12"/>
    </row>
    <row r="28534" spans="2:24" x14ac:dyDescent="0.3">
      <c r="B28534" s="73"/>
      <c r="D28534" s="73"/>
      <c r="P28534" s="73"/>
      <c r="T28534" s="73"/>
      <c r="U28534" s="73"/>
      <c r="V28534" s="73"/>
      <c r="X28534" s="12"/>
    </row>
    <row r="28535" spans="2:24" x14ac:dyDescent="0.3">
      <c r="B28535" s="73"/>
      <c r="D28535" s="73"/>
      <c r="P28535" s="73"/>
      <c r="T28535" s="73"/>
      <c r="U28535" s="73"/>
      <c r="V28535" s="73"/>
      <c r="X28535" s="12"/>
    </row>
    <row r="28536" spans="2:24" x14ac:dyDescent="0.3">
      <c r="B28536" s="73"/>
      <c r="D28536" s="73"/>
      <c r="P28536" s="73"/>
      <c r="T28536" s="73"/>
      <c r="U28536" s="73"/>
      <c r="V28536" s="73"/>
      <c r="X28536" s="12"/>
    </row>
    <row r="28537" spans="2:24" x14ac:dyDescent="0.3">
      <c r="B28537" s="73"/>
      <c r="D28537" s="73"/>
      <c r="P28537" s="73"/>
      <c r="T28537" s="73"/>
      <c r="U28537" s="73"/>
      <c r="V28537" s="73"/>
      <c r="X28537" s="12"/>
    </row>
    <row r="28538" spans="2:24" x14ac:dyDescent="0.3">
      <c r="B28538" s="73"/>
      <c r="D28538" s="73"/>
      <c r="P28538" s="73"/>
      <c r="T28538" s="73"/>
      <c r="U28538" s="73"/>
      <c r="V28538" s="73"/>
      <c r="X28538" s="12"/>
    </row>
    <row r="28539" spans="2:24" x14ac:dyDescent="0.3">
      <c r="B28539" s="73"/>
      <c r="D28539" s="73"/>
      <c r="P28539" s="73"/>
      <c r="T28539" s="73"/>
      <c r="U28539" s="73"/>
      <c r="V28539" s="73"/>
      <c r="X28539" s="12"/>
    </row>
    <row r="28540" spans="2:24" x14ac:dyDescent="0.3">
      <c r="B28540" s="73"/>
      <c r="D28540" s="73"/>
      <c r="P28540" s="73"/>
      <c r="T28540" s="73"/>
      <c r="U28540" s="73"/>
      <c r="V28540" s="73"/>
      <c r="X28540" s="12"/>
    </row>
    <row r="28541" spans="2:24" x14ac:dyDescent="0.3">
      <c r="B28541" s="73"/>
      <c r="D28541" s="73"/>
      <c r="P28541" s="73"/>
      <c r="T28541" s="73"/>
      <c r="U28541" s="73"/>
      <c r="V28541" s="73"/>
      <c r="X28541" s="12"/>
    </row>
    <row r="28542" spans="2:24" x14ac:dyDescent="0.3">
      <c r="B28542" s="73"/>
      <c r="D28542" s="73"/>
      <c r="P28542" s="73"/>
      <c r="T28542" s="73"/>
      <c r="U28542" s="73"/>
      <c r="V28542" s="73"/>
      <c r="X28542" s="12"/>
    </row>
    <row r="28543" spans="2:24" x14ac:dyDescent="0.3">
      <c r="B28543" s="73"/>
      <c r="D28543" s="73"/>
      <c r="P28543" s="73"/>
      <c r="T28543" s="73"/>
      <c r="U28543" s="73"/>
      <c r="V28543" s="73"/>
      <c r="X28543" s="12"/>
    </row>
    <row r="28544" spans="2:24" x14ac:dyDescent="0.3">
      <c r="B28544" s="73"/>
      <c r="D28544" s="73"/>
      <c r="P28544" s="73"/>
      <c r="T28544" s="73"/>
      <c r="U28544" s="73"/>
      <c r="V28544" s="73"/>
      <c r="X28544" s="12"/>
    </row>
    <row r="28545" spans="2:24" x14ac:dyDescent="0.3">
      <c r="B28545" s="73"/>
      <c r="D28545" s="73"/>
      <c r="P28545" s="73"/>
      <c r="T28545" s="73"/>
      <c r="U28545" s="73"/>
      <c r="V28545" s="73"/>
      <c r="X28545" s="12"/>
    </row>
    <row r="28546" spans="2:24" x14ac:dyDescent="0.3">
      <c r="B28546" s="73"/>
      <c r="D28546" s="73"/>
      <c r="P28546" s="73"/>
      <c r="T28546" s="73"/>
      <c r="U28546" s="73"/>
      <c r="V28546" s="73"/>
      <c r="X28546" s="12"/>
    </row>
    <row r="28547" spans="2:24" x14ac:dyDescent="0.3">
      <c r="B28547" s="73"/>
      <c r="D28547" s="73"/>
      <c r="P28547" s="73"/>
      <c r="T28547" s="73"/>
      <c r="U28547" s="73"/>
      <c r="V28547" s="73"/>
      <c r="X28547" s="12"/>
    </row>
    <row r="28548" spans="2:24" x14ac:dyDescent="0.3">
      <c r="B28548" s="73"/>
      <c r="D28548" s="73"/>
      <c r="P28548" s="73"/>
      <c r="T28548" s="73"/>
      <c r="U28548" s="73"/>
      <c r="V28548" s="73"/>
      <c r="X28548" s="12"/>
    </row>
    <row r="28549" spans="2:24" x14ac:dyDescent="0.3">
      <c r="B28549" s="73"/>
      <c r="D28549" s="73"/>
      <c r="P28549" s="73"/>
      <c r="T28549" s="73"/>
      <c r="U28549" s="73"/>
      <c r="V28549" s="73"/>
      <c r="X28549" s="12"/>
    </row>
    <row r="28550" spans="2:24" x14ac:dyDescent="0.3">
      <c r="B28550" s="73"/>
      <c r="D28550" s="73"/>
      <c r="P28550" s="73"/>
      <c r="T28550" s="73"/>
      <c r="U28550" s="73"/>
      <c r="V28550" s="73"/>
      <c r="X28550" s="12"/>
    </row>
    <row r="28551" spans="2:24" x14ac:dyDescent="0.3">
      <c r="B28551" s="73"/>
      <c r="D28551" s="73"/>
      <c r="P28551" s="73"/>
      <c r="T28551" s="73"/>
      <c r="U28551" s="73"/>
      <c r="V28551" s="73"/>
      <c r="X28551" s="12"/>
    </row>
    <row r="28552" spans="2:24" x14ac:dyDescent="0.3">
      <c r="B28552" s="73"/>
      <c r="D28552" s="73"/>
      <c r="P28552" s="73"/>
      <c r="T28552" s="73"/>
      <c r="U28552" s="73"/>
      <c r="V28552" s="73"/>
      <c r="X28552" s="12"/>
    </row>
    <row r="28553" spans="2:24" x14ac:dyDescent="0.3">
      <c r="B28553" s="73"/>
      <c r="D28553" s="73"/>
      <c r="P28553" s="73"/>
      <c r="T28553" s="73"/>
      <c r="U28553" s="73"/>
      <c r="V28553" s="73"/>
      <c r="X28553" s="12"/>
    </row>
    <row r="28554" spans="2:24" x14ac:dyDescent="0.3">
      <c r="B28554" s="73"/>
      <c r="D28554" s="73"/>
      <c r="P28554" s="73"/>
      <c r="T28554" s="73"/>
      <c r="U28554" s="73"/>
      <c r="V28554" s="73"/>
      <c r="X28554" s="12"/>
    </row>
    <row r="28555" spans="2:24" x14ac:dyDescent="0.3">
      <c r="B28555" s="73"/>
      <c r="D28555" s="73"/>
      <c r="P28555" s="73"/>
      <c r="T28555" s="73"/>
      <c r="U28555" s="73"/>
      <c r="V28555" s="73"/>
      <c r="X28555" s="12"/>
    </row>
    <row r="28556" spans="2:24" x14ac:dyDescent="0.3">
      <c r="B28556" s="73"/>
      <c r="D28556" s="73"/>
      <c r="P28556" s="73"/>
      <c r="T28556" s="73"/>
      <c r="U28556" s="73"/>
      <c r="V28556" s="73"/>
      <c r="X28556" s="12"/>
    </row>
    <row r="28557" spans="2:24" x14ac:dyDescent="0.3">
      <c r="B28557" s="73"/>
      <c r="D28557" s="73"/>
      <c r="P28557" s="73"/>
      <c r="T28557" s="73"/>
      <c r="U28557" s="73"/>
      <c r="V28557" s="73"/>
      <c r="X28557" s="12"/>
    </row>
    <row r="28558" spans="2:24" x14ac:dyDescent="0.3">
      <c r="B28558" s="73"/>
      <c r="D28558" s="73"/>
      <c r="P28558" s="73"/>
      <c r="T28558" s="73"/>
      <c r="U28558" s="73"/>
      <c r="V28558" s="73"/>
      <c r="X28558" s="12"/>
    </row>
    <row r="28559" spans="2:24" x14ac:dyDescent="0.3">
      <c r="B28559" s="73"/>
      <c r="D28559" s="73"/>
      <c r="P28559" s="73"/>
      <c r="T28559" s="73"/>
      <c r="U28559" s="73"/>
      <c r="V28559" s="73"/>
      <c r="X28559" s="12"/>
    </row>
    <row r="28560" spans="2:24" x14ac:dyDescent="0.3">
      <c r="B28560" s="73"/>
      <c r="D28560" s="73"/>
      <c r="P28560" s="73"/>
      <c r="T28560" s="73"/>
      <c r="U28560" s="73"/>
      <c r="V28560" s="73"/>
      <c r="X28560" s="12"/>
    </row>
    <row r="28561" spans="2:24" x14ac:dyDescent="0.3">
      <c r="B28561" s="73"/>
      <c r="D28561" s="73"/>
      <c r="P28561" s="73"/>
      <c r="T28561" s="73"/>
      <c r="U28561" s="73"/>
      <c r="V28561" s="73"/>
      <c r="X28561" s="12"/>
    </row>
    <row r="28562" spans="2:24" x14ac:dyDescent="0.3">
      <c r="B28562" s="73"/>
      <c r="D28562" s="73"/>
      <c r="P28562" s="73"/>
      <c r="T28562" s="73"/>
      <c r="U28562" s="73"/>
      <c r="V28562" s="73"/>
      <c r="X28562" s="12"/>
    </row>
    <row r="28563" spans="2:24" x14ac:dyDescent="0.3">
      <c r="B28563" s="73"/>
      <c r="D28563" s="73"/>
      <c r="P28563" s="73"/>
      <c r="T28563" s="73"/>
      <c r="U28563" s="73"/>
      <c r="V28563" s="73"/>
      <c r="X28563" s="12"/>
    </row>
    <row r="28564" spans="2:24" x14ac:dyDescent="0.3">
      <c r="B28564" s="73"/>
      <c r="D28564" s="73"/>
      <c r="P28564" s="73"/>
      <c r="T28564" s="73"/>
      <c r="U28564" s="73"/>
      <c r="V28564" s="73"/>
      <c r="X28564" s="12"/>
    </row>
    <row r="28565" spans="2:24" x14ac:dyDescent="0.3">
      <c r="B28565" s="73"/>
      <c r="D28565" s="73"/>
      <c r="P28565" s="73"/>
      <c r="T28565" s="73"/>
      <c r="U28565" s="73"/>
      <c r="V28565" s="73"/>
      <c r="X28565" s="12"/>
    </row>
    <row r="28566" spans="2:24" x14ac:dyDescent="0.3">
      <c r="B28566" s="73"/>
      <c r="D28566" s="73"/>
      <c r="P28566" s="73"/>
      <c r="T28566" s="73"/>
      <c r="U28566" s="73"/>
      <c r="V28566" s="73"/>
      <c r="X28566" s="12"/>
    </row>
    <row r="28567" spans="2:24" x14ac:dyDescent="0.3">
      <c r="B28567" s="73"/>
      <c r="D28567" s="73"/>
      <c r="P28567" s="73"/>
      <c r="T28567" s="73"/>
      <c r="U28567" s="73"/>
      <c r="V28567" s="73"/>
      <c r="X28567" s="12"/>
    </row>
    <row r="28568" spans="2:24" x14ac:dyDescent="0.3">
      <c r="B28568" s="73"/>
      <c r="D28568" s="73"/>
      <c r="P28568" s="73"/>
      <c r="T28568" s="73"/>
      <c r="U28568" s="73"/>
      <c r="V28568" s="73"/>
      <c r="X28568" s="12"/>
    </row>
    <row r="28569" spans="2:24" x14ac:dyDescent="0.3">
      <c r="B28569" s="73"/>
      <c r="D28569" s="73"/>
      <c r="P28569" s="73"/>
      <c r="T28569" s="73"/>
      <c r="U28569" s="73"/>
      <c r="V28569" s="73"/>
      <c r="X28569" s="12"/>
    </row>
    <row r="28570" spans="2:24" x14ac:dyDescent="0.3">
      <c r="B28570" s="73"/>
      <c r="D28570" s="73"/>
      <c r="P28570" s="73"/>
      <c r="T28570" s="73"/>
      <c r="U28570" s="73"/>
      <c r="V28570" s="73"/>
      <c r="X28570" s="12"/>
    </row>
    <row r="28571" spans="2:24" x14ac:dyDescent="0.3">
      <c r="B28571" s="73"/>
      <c r="D28571" s="73"/>
      <c r="P28571" s="73"/>
      <c r="T28571" s="73"/>
      <c r="U28571" s="73"/>
      <c r="V28571" s="73"/>
      <c r="X28571" s="12"/>
    </row>
    <row r="28572" spans="2:24" x14ac:dyDescent="0.3">
      <c r="B28572" s="73"/>
      <c r="D28572" s="73"/>
      <c r="P28572" s="73"/>
      <c r="T28572" s="73"/>
      <c r="U28572" s="73"/>
      <c r="V28572" s="73"/>
      <c r="X28572" s="12"/>
    </row>
    <row r="28573" spans="2:24" x14ac:dyDescent="0.3">
      <c r="B28573" s="73"/>
      <c r="D28573" s="73"/>
      <c r="P28573" s="73"/>
      <c r="T28573" s="73"/>
      <c r="U28573" s="73"/>
      <c r="V28573" s="73"/>
      <c r="X28573" s="12"/>
    </row>
    <row r="28574" spans="2:24" x14ac:dyDescent="0.3">
      <c r="B28574" s="73"/>
      <c r="D28574" s="73"/>
      <c r="P28574" s="73"/>
      <c r="T28574" s="73"/>
      <c r="U28574" s="73"/>
      <c r="V28574" s="73"/>
      <c r="X28574" s="12"/>
    </row>
    <row r="28575" spans="2:24" x14ac:dyDescent="0.3">
      <c r="B28575" s="73"/>
      <c r="D28575" s="73"/>
      <c r="P28575" s="73"/>
      <c r="T28575" s="73"/>
      <c r="U28575" s="73"/>
      <c r="V28575" s="73"/>
      <c r="X28575" s="12"/>
    </row>
    <row r="28576" spans="2:24" x14ac:dyDescent="0.3">
      <c r="B28576" s="73"/>
      <c r="D28576" s="73"/>
      <c r="P28576" s="73"/>
      <c r="T28576" s="73"/>
      <c r="U28576" s="73"/>
      <c r="V28576" s="73"/>
      <c r="X28576" s="12"/>
    </row>
    <row r="28577" spans="2:24" x14ac:dyDescent="0.3">
      <c r="B28577" s="73"/>
      <c r="D28577" s="73"/>
      <c r="P28577" s="73"/>
      <c r="T28577" s="73"/>
      <c r="U28577" s="73"/>
      <c r="V28577" s="73"/>
      <c r="X28577" s="12"/>
    </row>
    <row r="28578" spans="2:24" x14ac:dyDescent="0.3">
      <c r="B28578" s="73"/>
      <c r="D28578" s="73"/>
      <c r="P28578" s="73"/>
      <c r="T28578" s="73"/>
      <c r="U28578" s="73"/>
      <c r="V28578" s="73"/>
      <c r="X28578" s="12"/>
    </row>
    <row r="28579" spans="2:24" x14ac:dyDescent="0.3">
      <c r="B28579" s="73"/>
      <c r="D28579" s="73"/>
      <c r="P28579" s="73"/>
      <c r="T28579" s="73"/>
      <c r="U28579" s="73"/>
      <c r="V28579" s="73"/>
      <c r="X28579" s="12"/>
    </row>
    <row r="28580" spans="2:24" x14ac:dyDescent="0.3">
      <c r="B28580" s="73"/>
      <c r="D28580" s="73"/>
      <c r="P28580" s="73"/>
      <c r="T28580" s="73"/>
      <c r="U28580" s="73"/>
      <c r="V28580" s="73"/>
      <c r="X28580" s="12"/>
    </row>
    <row r="28581" spans="2:24" x14ac:dyDescent="0.3">
      <c r="B28581" s="73"/>
      <c r="D28581" s="73"/>
      <c r="P28581" s="73"/>
      <c r="T28581" s="73"/>
      <c r="U28581" s="73"/>
      <c r="V28581" s="73"/>
      <c r="X28581" s="12"/>
    </row>
    <row r="28582" spans="2:24" x14ac:dyDescent="0.3">
      <c r="B28582" s="73"/>
      <c r="D28582" s="73"/>
      <c r="P28582" s="73"/>
      <c r="T28582" s="73"/>
      <c r="U28582" s="73"/>
      <c r="V28582" s="73"/>
      <c r="X28582" s="12"/>
    </row>
    <row r="28583" spans="2:24" x14ac:dyDescent="0.3">
      <c r="B28583" s="73"/>
      <c r="D28583" s="73"/>
      <c r="P28583" s="73"/>
      <c r="T28583" s="73"/>
      <c r="U28583" s="73"/>
      <c r="V28583" s="73"/>
      <c r="X28583" s="12"/>
    </row>
    <row r="28584" spans="2:24" x14ac:dyDescent="0.3">
      <c r="B28584" s="73"/>
      <c r="D28584" s="73"/>
      <c r="P28584" s="73"/>
      <c r="T28584" s="73"/>
      <c r="U28584" s="73"/>
      <c r="V28584" s="73"/>
      <c r="X28584" s="12"/>
    </row>
    <row r="28585" spans="2:24" x14ac:dyDescent="0.3">
      <c r="B28585" s="73"/>
      <c r="D28585" s="73"/>
      <c r="P28585" s="73"/>
      <c r="T28585" s="73"/>
      <c r="U28585" s="73"/>
      <c r="V28585" s="73"/>
      <c r="X28585" s="12"/>
    </row>
    <row r="28586" spans="2:24" x14ac:dyDescent="0.3">
      <c r="B28586" s="73"/>
      <c r="D28586" s="73"/>
      <c r="P28586" s="73"/>
      <c r="T28586" s="73"/>
      <c r="U28586" s="73"/>
      <c r="V28586" s="73"/>
      <c r="X28586" s="12"/>
    </row>
    <row r="28587" spans="2:24" x14ac:dyDescent="0.3">
      <c r="B28587" s="73"/>
      <c r="D28587" s="73"/>
      <c r="P28587" s="73"/>
      <c r="T28587" s="73"/>
      <c r="U28587" s="73"/>
      <c r="V28587" s="73"/>
      <c r="X28587" s="12"/>
    </row>
    <row r="28588" spans="2:24" x14ac:dyDescent="0.3">
      <c r="B28588" s="73"/>
      <c r="D28588" s="73"/>
      <c r="P28588" s="73"/>
      <c r="T28588" s="73"/>
      <c r="U28588" s="73"/>
      <c r="V28588" s="73"/>
      <c r="X28588" s="12"/>
    </row>
    <row r="28589" spans="2:24" x14ac:dyDescent="0.3">
      <c r="B28589" s="73"/>
      <c r="D28589" s="73"/>
      <c r="P28589" s="73"/>
      <c r="T28589" s="73"/>
      <c r="U28589" s="73"/>
      <c r="V28589" s="73"/>
      <c r="X28589" s="12"/>
    </row>
    <row r="28590" spans="2:24" x14ac:dyDescent="0.3">
      <c r="B28590" s="73"/>
      <c r="D28590" s="73"/>
      <c r="P28590" s="73"/>
      <c r="T28590" s="73"/>
      <c r="U28590" s="73"/>
      <c r="V28590" s="73"/>
      <c r="X28590" s="12"/>
    </row>
    <row r="28591" spans="2:24" x14ac:dyDescent="0.3">
      <c r="B28591" s="73"/>
      <c r="D28591" s="73"/>
      <c r="P28591" s="73"/>
      <c r="T28591" s="73"/>
      <c r="U28591" s="73"/>
      <c r="V28591" s="73"/>
      <c r="X28591" s="12"/>
    </row>
    <row r="28592" spans="2:24" x14ac:dyDescent="0.3">
      <c r="B28592" s="73"/>
      <c r="D28592" s="73"/>
      <c r="P28592" s="73"/>
      <c r="T28592" s="73"/>
      <c r="U28592" s="73"/>
      <c r="V28592" s="73"/>
      <c r="X28592" s="12"/>
    </row>
    <row r="28593" spans="2:24" x14ac:dyDescent="0.3">
      <c r="B28593" s="73"/>
      <c r="D28593" s="73"/>
      <c r="P28593" s="73"/>
      <c r="T28593" s="73"/>
      <c r="U28593" s="73"/>
      <c r="V28593" s="73"/>
      <c r="X28593" s="12"/>
    </row>
    <row r="28594" spans="2:24" x14ac:dyDescent="0.3">
      <c r="B28594" s="73"/>
      <c r="D28594" s="73"/>
      <c r="P28594" s="73"/>
      <c r="T28594" s="73"/>
      <c r="U28594" s="73"/>
      <c r="V28594" s="73"/>
      <c r="X28594" s="12"/>
    </row>
    <row r="28595" spans="2:24" x14ac:dyDescent="0.3">
      <c r="B28595" s="73"/>
      <c r="D28595" s="73"/>
      <c r="P28595" s="73"/>
      <c r="T28595" s="73"/>
      <c r="U28595" s="73"/>
      <c r="V28595" s="73"/>
      <c r="X28595" s="12"/>
    </row>
    <row r="28596" spans="2:24" x14ac:dyDescent="0.3">
      <c r="B28596" s="73"/>
      <c r="D28596" s="73"/>
      <c r="P28596" s="73"/>
      <c r="T28596" s="73"/>
      <c r="U28596" s="73"/>
      <c r="V28596" s="73"/>
      <c r="X28596" s="12"/>
    </row>
    <row r="28597" spans="2:24" x14ac:dyDescent="0.3">
      <c r="B28597" s="73"/>
      <c r="D28597" s="73"/>
      <c r="P28597" s="73"/>
      <c r="T28597" s="73"/>
      <c r="U28597" s="73"/>
      <c r="V28597" s="73"/>
      <c r="X28597" s="12"/>
    </row>
    <row r="28598" spans="2:24" x14ac:dyDescent="0.3">
      <c r="B28598" s="73"/>
      <c r="D28598" s="73"/>
      <c r="P28598" s="73"/>
      <c r="T28598" s="73"/>
      <c r="U28598" s="73"/>
      <c r="V28598" s="73"/>
      <c r="X28598" s="12"/>
    </row>
    <row r="28599" spans="2:24" x14ac:dyDescent="0.3">
      <c r="B28599" s="73"/>
      <c r="D28599" s="73"/>
      <c r="P28599" s="73"/>
      <c r="T28599" s="73"/>
      <c r="U28599" s="73"/>
      <c r="V28599" s="73"/>
      <c r="X28599" s="12"/>
    </row>
    <row r="28600" spans="2:24" x14ac:dyDescent="0.3">
      <c r="B28600" s="73"/>
      <c r="D28600" s="73"/>
      <c r="P28600" s="73"/>
      <c r="T28600" s="73"/>
      <c r="U28600" s="73"/>
      <c r="V28600" s="73"/>
      <c r="X28600" s="12"/>
    </row>
    <row r="28601" spans="2:24" x14ac:dyDescent="0.3">
      <c r="B28601" s="73"/>
      <c r="D28601" s="73"/>
      <c r="P28601" s="73"/>
      <c r="T28601" s="73"/>
      <c r="U28601" s="73"/>
      <c r="V28601" s="73"/>
      <c r="X28601" s="12"/>
    </row>
    <row r="28602" spans="2:24" x14ac:dyDescent="0.3">
      <c r="B28602" s="73"/>
      <c r="D28602" s="73"/>
      <c r="P28602" s="73"/>
      <c r="T28602" s="73"/>
      <c r="U28602" s="73"/>
      <c r="V28602" s="73"/>
      <c r="X28602" s="12"/>
    </row>
    <row r="28603" spans="2:24" x14ac:dyDescent="0.3">
      <c r="B28603" s="73"/>
      <c r="D28603" s="73"/>
      <c r="P28603" s="73"/>
      <c r="T28603" s="73"/>
      <c r="U28603" s="73"/>
      <c r="V28603" s="73"/>
      <c r="X28603" s="12"/>
    </row>
    <row r="28604" spans="2:24" x14ac:dyDescent="0.3">
      <c r="B28604" s="73"/>
      <c r="D28604" s="73"/>
      <c r="P28604" s="73"/>
      <c r="T28604" s="73"/>
      <c r="U28604" s="73"/>
      <c r="V28604" s="73"/>
      <c r="X28604" s="12"/>
    </row>
    <row r="28605" spans="2:24" x14ac:dyDescent="0.3">
      <c r="B28605" s="73"/>
      <c r="D28605" s="73"/>
      <c r="P28605" s="73"/>
      <c r="T28605" s="73"/>
      <c r="U28605" s="73"/>
      <c r="V28605" s="73"/>
      <c r="X28605" s="12"/>
    </row>
    <row r="28606" spans="2:24" x14ac:dyDescent="0.3">
      <c r="B28606" s="73"/>
      <c r="D28606" s="73"/>
      <c r="P28606" s="73"/>
      <c r="T28606" s="73"/>
      <c r="U28606" s="73"/>
      <c r="V28606" s="73"/>
      <c r="X28606" s="12"/>
    </row>
    <row r="28607" spans="2:24" x14ac:dyDescent="0.3">
      <c r="B28607" s="73"/>
      <c r="D28607" s="73"/>
      <c r="P28607" s="73"/>
      <c r="T28607" s="73"/>
      <c r="U28607" s="73"/>
      <c r="V28607" s="73"/>
      <c r="X28607" s="12"/>
    </row>
    <row r="28608" spans="2:24" x14ac:dyDescent="0.3">
      <c r="B28608" s="73"/>
      <c r="D28608" s="73"/>
      <c r="P28608" s="73"/>
      <c r="T28608" s="73"/>
      <c r="U28608" s="73"/>
      <c r="V28608" s="73"/>
      <c r="X28608" s="12"/>
    </row>
    <row r="28609" spans="2:24" x14ac:dyDescent="0.3">
      <c r="B28609" s="73"/>
      <c r="D28609" s="73"/>
      <c r="P28609" s="73"/>
      <c r="T28609" s="73"/>
      <c r="U28609" s="73"/>
      <c r="V28609" s="73"/>
      <c r="X28609" s="12"/>
    </row>
    <row r="28610" spans="2:24" x14ac:dyDescent="0.3">
      <c r="B28610" s="73"/>
      <c r="D28610" s="73"/>
      <c r="P28610" s="73"/>
      <c r="T28610" s="73"/>
      <c r="U28610" s="73"/>
      <c r="V28610" s="73"/>
      <c r="X28610" s="12"/>
    </row>
    <row r="28611" spans="2:24" x14ac:dyDescent="0.3">
      <c r="B28611" s="73"/>
      <c r="D28611" s="73"/>
      <c r="P28611" s="73"/>
      <c r="T28611" s="73"/>
      <c r="U28611" s="73"/>
      <c r="V28611" s="73"/>
      <c r="X28611" s="12"/>
    </row>
    <row r="28612" spans="2:24" x14ac:dyDescent="0.3">
      <c r="B28612" s="73"/>
      <c r="D28612" s="73"/>
      <c r="P28612" s="73"/>
      <c r="T28612" s="73"/>
      <c r="U28612" s="73"/>
      <c r="V28612" s="73"/>
      <c r="X28612" s="12"/>
    </row>
    <row r="28613" spans="2:24" x14ac:dyDescent="0.3">
      <c r="B28613" s="73"/>
      <c r="D28613" s="73"/>
      <c r="P28613" s="73"/>
      <c r="T28613" s="73"/>
      <c r="U28613" s="73"/>
      <c r="V28613" s="73"/>
      <c r="X28613" s="12"/>
    </row>
    <row r="28614" spans="2:24" x14ac:dyDescent="0.3">
      <c r="B28614" s="73"/>
      <c r="D28614" s="73"/>
      <c r="P28614" s="73"/>
      <c r="T28614" s="73"/>
      <c r="U28614" s="73"/>
      <c r="V28614" s="73"/>
      <c r="X28614" s="12"/>
    </row>
    <row r="28615" spans="2:24" x14ac:dyDescent="0.3">
      <c r="B28615" s="73"/>
      <c r="D28615" s="73"/>
      <c r="P28615" s="73"/>
      <c r="T28615" s="73"/>
      <c r="U28615" s="73"/>
      <c r="V28615" s="73"/>
      <c r="X28615" s="12"/>
    </row>
    <row r="28616" spans="2:24" x14ac:dyDescent="0.3">
      <c r="B28616" s="73"/>
      <c r="D28616" s="73"/>
      <c r="P28616" s="73"/>
      <c r="T28616" s="73"/>
      <c r="U28616" s="73"/>
      <c r="V28616" s="73"/>
      <c r="X28616" s="12"/>
    </row>
    <row r="28617" spans="2:24" x14ac:dyDescent="0.3">
      <c r="B28617" s="73"/>
      <c r="D28617" s="73"/>
      <c r="P28617" s="73"/>
      <c r="T28617" s="73"/>
      <c r="U28617" s="73"/>
      <c r="V28617" s="73"/>
      <c r="X28617" s="12"/>
    </row>
    <row r="28618" spans="2:24" x14ac:dyDescent="0.3">
      <c r="B28618" s="73"/>
      <c r="D28618" s="73"/>
      <c r="P28618" s="73"/>
      <c r="T28618" s="73"/>
      <c r="U28618" s="73"/>
      <c r="V28618" s="73"/>
      <c r="X28618" s="12"/>
    </row>
    <row r="28619" spans="2:24" x14ac:dyDescent="0.3">
      <c r="B28619" s="73"/>
      <c r="D28619" s="73"/>
      <c r="P28619" s="73"/>
      <c r="T28619" s="73"/>
      <c r="U28619" s="73"/>
      <c r="V28619" s="73"/>
      <c r="X28619" s="12"/>
    </row>
    <row r="28620" spans="2:24" x14ac:dyDescent="0.3">
      <c r="B28620" s="73"/>
      <c r="D28620" s="73"/>
      <c r="P28620" s="73"/>
      <c r="T28620" s="73"/>
      <c r="U28620" s="73"/>
      <c r="V28620" s="73"/>
      <c r="X28620" s="12"/>
    </row>
    <row r="28621" spans="2:24" x14ac:dyDescent="0.3">
      <c r="B28621" s="73"/>
      <c r="D28621" s="73"/>
      <c r="P28621" s="73"/>
      <c r="T28621" s="73"/>
      <c r="U28621" s="73"/>
      <c r="V28621" s="73"/>
      <c r="X28621" s="12"/>
    </row>
    <row r="28622" spans="2:24" x14ac:dyDescent="0.3">
      <c r="B28622" s="73"/>
      <c r="D28622" s="73"/>
      <c r="P28622" s="73"/>
      <c r="T28622" s="73"/>
      <c r="U28622" s="73"/>
      <c r="V28622" s="73"/>
      <c r="X28622" s="12"/>
    </row>
    <row r="28623" spans="2:24" x14ac:dyDescent="0.3">
      <c r="B28623" s="73"/>
      <c r="D28623" s="73"/>
      <c r="P28623" s="73"/>
      <c r="T28623" s="73"/>
      <c r="U28623" s="73"/>
      <c r="V28623" s="73"/>
      <c r="X28623" s="12"/>
    </row>
    <row r="28624" spans="2:24" x14ac:dyDescent="0.3">
      <c r="B28624" s="73"/>
      <c r="D28624" s="73"/>
      <c r="P28624" s="73"/>
      <c r="T28624" s="73"/>
      <c r="U28624" s="73"/>
      <c r="V28624" s="73"/>
      <c r="X28624" s="12"/>
    </row>
    <row r="28625" spans="2:24" x14ac:dyDescent="0.3">
      <c r="B28625" s="73"/>
      <c r="D28625" s="73"/>
      <c r="P28625" s="73"/>
      <c r="T28625" s="73"/>
      <c r="U28625" s="73"/>
      <c r="V28625" s="73"/>
      <c r="X28625" s="12"/>
    </row>
    <row r="28626" spans="2:24" x14ac:dyDescent="0.3">
      <c r="B28626" s="73"/>
      <c r="D28626" s="73"/>
      <c r="P28626" s="73"/>
      <c r="T28626" s="73"/>
      <c r="U28626" s="73"/>
      <c r="V28626" s="73"/>
      <c r="X28626" s="12"/>
    </row>
    <row r="28627" spans="2:24" x14ac:dyDescent="0.3">
      <c r="B28627" s="73"/>
      <c r="D28627" s="73"/>
      <c r="P28627" s="73"/>
      <c r="T28627" s="73"/>
      <c r="U28627" s="73"/>
      <c r="V28627" s="73"/>
      <c r="X28627" s="12"/>
    </row>
    <row r="28628" spans="2:24" x14ac:dyDescent="0.3">
      <c r="B28628" s="73"/>
      <c r="D28628" s="73"/>
      <c r="P28628" s="73"/>
      <c r="T28628" s="73"/>
      <c r="U28628" s="73"/>
      <c r="V28628" s="73"/>
      <c r="X28628" s="12"/>
    </row>
    <row r="28629" spans="2:24" x14ac:dyDescent="0.3">
      <c r="B28629" s="73"/>
      <c r="D28629" s="73"/>
      <c r="P28629" s="73"/>
      <c r="T28629" s="73"/>
      <c r="U28629" s="73"/>
      <c r="V28629" s="73"/>
      <c r="X28629" s="12"/>
    </row>
    <row r="28630" spans="2:24" x14ac:dyDescent="0.3">
      <c r="B28630" s="73"/>
      <c r="D28630" s="73"/>
      <c r="P28630" s="73"/>
      <c r="T28630" s="73"/>
      <c r="U28630" s="73"/>
      <c r="V28630" s="73"/>
      <c r="X28630" s="12"/>
    </row>
    <row r="28631" spans="2:24" x14ac:dyDescent="0.3">
      <c r="B28631" s="73"/>
      <c r="D28631" s="73"/>
      <c r="P28631" s="73"/>
      <c r="T28631" s="73"/>
      <c r="U28631" s="73"/>
      <c r="V28631" s="73"/>
      <c r="X28631" s="12"/>
    </row>
    <row r="28632" spans="2:24" x14ac:dyDescent="0.3">
      <c r="B28632" s="73"/>
      <c r="D28632" s="73"/>
      <c r="P28632" s="73"/>
      <c r="T28632" s="73"/>
      <c r="U28632" s="73"/>
      <c r="V28632" s="73"/>
      <c r="X28632" s="12"/>
    </row>
    <row r="28633" spans="2:24" x14ac:dyDescent="0.3">
      <c r="B28633" s="73"/>
      <c r="D28633" s="73"/>
      <c r="P28633" s="73"/>
      <c r="T28633" s="73"/>
      <c r="U28633" s="73"/>
      <c r="V28633" s="73"/>
      <c r="X28633" s="12"/>
    </row>
    <row r="28634" spans="2:24" x14ac:dyDescent="0.3">
      <c r="B28634" s="73"/>
      <c r="D28634" s="73"/>
      <c r="P28634" s="73"/>
      <c r="T28634" s="73"/>
      <c r="U28634" s="73"/>
      <c r="V28634" s="73"/>
      <c r="X28634" s="12"/>
    </row>
    <row r="28635" spans="2:24" x14ac:dyDescent="0.3">
      <c r="B28635" s="73"/>
      <c r="D28635" s="73"/>
      <c r="P28635" s="73"/>
      <c r="T28635" s="73"/>
      <c r="U28635" s="73"/>
      <c r="V28635" s="73"/>
      <c r="X28635" s="12"/>
    </row>
    <row r="28636" spans="2:24" x14ac:dyDescent="0.3">
      <c r="B28636" s="73"/>
      <c r="D28636" s="73"/>
      <c r="P28636" s="73"/>
      <c r="T28636" s="73"/>
      <c r="U28636" s="73"/>
      <c r="V28636" s="73"/>
      <c r="X28636" s="12"/>
    </row>
    <row r="28637" spans="2:24" x14ac:dyDescent="0.3">
      <c r="B28637" s="73"/>
      <c r="D28637" s="73"/>
      <c r="P28637" s="73"/>
      <c r="T28637" s="73"/>
      <c r="U28637" s="73"/>
      <c r="V28637" s="73"/>
      <c r="X28637" s="12"/>
    </row>
    <row r="28638" spans="2:24" x14ac:dyDescent="0.3">
      <c r="B28638" s="73"/>
      <c r="D28638" s="73"/>
      <c r="P28638" s="73"/>
      <c r="T28638" s="73"/>
      <c r="U28638" s="73"/>
      <c r="V28638" s="73"/>
      <c r="X28638" s="12"/>
    </row>
    <row r="28639" spans="2:24" x14ac:dyDescent="0.3">
      <c r="B28639" s="73"/>
      <c r="D28639" s="73"/>
      <c r="P28639" s="73"/>
      <c r="T28639" s="73"/>
      <c r="U28639" s="73"/>
      <c r="V28639" s="73"/>
      <c r="X28639" s="12"/>
    </row>
    <row r="28640" spans="2:24" x14ac:dyDescent="0.3">
      <c r="B28640" s="73"/>
      <c r="D28640" s="73"/>
      <c r="P28640" s="73"/>
      <c r="T28640" s="73"/>
      <c r="U28640" s="73"/>
      <c r="V28640" s="73"/>
      <c r="X28640" s="12"/>
    </row>
    <row r="28641" spans="2:24" x14ac:dyDescent="0.3">
      <c r="B28641" s="73"/>
      <c r="D28641" s="73"/>
      <c r="P28641" s="73"/>
      <c r="T28641" s="73"/>
      <c r="U28641" s="73"/>
      <c r="V28641" s="73"/>
      <c r="X28641" s="12"/>
    </row>
    <row r="28642" spans="2:24" x14ac:dyDescent="0.3">
      <c r="B28642" s="73"/>
      <c r="D28642" s="73"/>
      <c r="P28642" s="73"/>
      <c r="T28642" s="73"/>
      <c r="U28642" s="73"/>
      <c r="V28642" s="73"/>
      <c r="X28642" s="12"/>
    </row>
    <row r="28643" spans="2:24" x14ac:dyDescent="0.3">
      <c r="B28643" s="73"/>
      <c r="D28643" s="73"/>
      <c r="P28643" s="73"/>
      <c r="T28643" s="73"/>
      <c r="U28643" s="73"/>
      <c r="V28643" s="73"/>
      <c r="X28643" s="12"/>
    </row>
    <row r="28644" spans="2:24" x14ac:dyDescent="0.3">
      <c r="B28644" s="73"/>
      <c r="D28644" s="73"/>
      <c r="P28644" s="73"/>
      <c r="T28644" s="73"/>
      <c r="U28644" s="73"/>
      <c r="V28644" s="73"/>
      <c r="X28644" s="12"/>
    </row>
    <row r="28645" spans="2:24" x14ac:dyDescent="0.3">
      <c r="B28645" s="73"/>
      <c r="D28645" s="73"/>
      <c r="P28645" s="73"/>
      <c r="T28645" s="73"/>
      <c r="U28645" s="73"/>
      <c r="V28645" s="73"/>
      <c r="X28645" s="12"/>
    </row>
    <row r="28646" spans="2:24" x14ac:dyDescent="0.3">
      <c r="B28646" s="73"/>
      <c r="D28646" s="73"/>
      <c r="P28646" s="73"/>
      <c r="T28646" s="73"/>
      <c r="U28646" s="73"/>
      <c r="V28646" s="73"/>
      <c r="X28646" s="12"/>
    </row>
    <row r="28647" spans="2:24" x14ac:dyDescent="0.3">
      <c r="B28647" s="73"/>
      <c r="D28647" s="73"/>
      <c r="P28647" s="73"/>
      <c r="T28647" s="73"/>
      <c r="U28647" s="73"/>
      <c r="V28647" s="73"/>
      <c r="X28647" s="12"/>
    </row>
    <row r="28648" spans="2:24" x14ac:dyDescent="0.3">
      <c r="B28648" s="73"/>
      <c r="D28648" s="73"/>
      <c r="P28648" s="73"/>
      <c r="T28648" s="73"/>
      <c r="U28648" s="73"/>
      <c r="V28648" s="73"/>
      <c r="X28648" s="12"/>
    </row>
    <row r="28649" spans="2:24" x14ac:dyDescent="0.3">
      <c r="B28649" s="73"/>
      <c r="D28649" s="73"/>
      <c r="P28649" s="73"/>
      <c r="T28649" s="73"/>
      <c r="U28649" s="73"/>
      <c r="V28649" s="73"/>
      <c r="X28649" s="12"/>
    </row>
    <row r="28650" spans="2:24" x14ac:dyDescent="0.3">
      <c r="B28650" s="73"/>
      <c r="D28650" s="73"/>
      <c r="P28650" s="73"/>
      <c r="T28650" s="73"/>
      <c r="U28650" s="73"/>
      <c r="V28650" s="73"/>
      <c r="X28650" s="12"/>
    </row>
    <row r="28651" spans="2:24" x14ac:dyDescent="0.3">
      <c r="B28651" s="73"/>
      <c r="D28651" s="73"/>
      <c r="P28651" s="73"/>
      <c r="T28651" s="73"/>
      <c r="U28651" s="73"/>
      <c r="V28651" s="73"/>
      <c r="X28651" s="12"/>
    </row>
    <row r="28652" spans="2:24" x14ac:dyDescent="0.3">
      <c r="B28652" s="73"/>
      <c r="D28652" s="73"/>
      <c r="P28652" s="73"/>
      <c r="T28652" s="73"/>
      <c r="U28652" s="73"/>
      <c r="V28652" s="73"/>
      <c r="X28652" s="12"/>
    </row>
    <row r="28653" spans="2:24" x14ac:dyDescent="0.3">
      <c r="B28653" s="73"/>
      <c r="D28653" s="73"/>
      <c r="P28653" s="73"/>
      <c r="T28653" s="73"/>
      <c r="U28653" s="73"/>
      <c r="V28653" s="73"/>
      <c r="X28653" s="12"/>
    </row>
    <row r="28654" spans="2:24" x14ac:dyDescent="0.3">
      <c r="B28654" s="73"/>
      <c r="D28654" s="73"/>
      <c r="P28654" s="73"/>
      <c r="T28654" s="73"/>
      <c r="U28654" s="73"/>
      <c r="V28654" s="73"/>
      <c r="X28654" s="12"/>
    </row>
    <row r="28655" spans="2:24" x14ac:dyDescent="0.3">
      <c r="B28655" s="73"/>
      <c r="D28655" s="73"/>
      <c r="P28655" s="73"/>
      <c r="T28655" s="73"/>
      <c r="U28655" s="73"/>
      <c r="V28655" s="73"/>
      <c r="X28655" s="12"/>
    </row>
    <row r="28656" spans="2:24" x14ac:dyDescent="0.3">
      <c r="B28656" s="73"/>
      <c r="D28656" s="73"/>
      <c r="P28656" s="73"/>
      <c r="T28656" s="73"/>
      <c r="U28656" s="73"/>
      <c r="V28656" s="73"/>
      <c r="X28656" s="12"/>
    </row>
    <row r="28657" spans="2:24" x14ac:dyDescent="0.3">
      <c r="B28657" s="73"/>
      <c r="D28657" s="73"/>
      <c r="P28657" s="73"/>
      <c r="T28657" s="73"/>
      <c r="U28657" s="73"/>
      <c r="V28657" s="73"/>
      <c r="X28657" s="12"/>
    </row>
    <row r="28658" spans="2:24" x14ac:dyDescent="0.3">
      <c r="B28658" s="73"/>
      <c r="D28658" s="73"/>
      <c r="P28658" s="73"/>
      <c r="T28658" s="73"/>
      <c r="U28658" s="73"/>
      <c r="V28658" s="73"/>
      <c r="X28658" s="12"/>
    </row>
    <row r="28659" spans="2:24" x14ac:dyDescent="0.3">
      <c r="B28659" s="73"/>
      <c r="D28659" s="73"/>
      <c r="P28659" s="73"/>
      <c r="T28659" s="73"/>
      <c r="U28659" s="73"/>
      <c r="V28659" s="73"/>
      <c r="X28659" s="12"/>
    </row>
    <row r="28660" spans="2:24" x14ac:dyDescent="0.3">
      <c r="B28660" s="73"/>
      <c r="D28660" s="73"/>
      <c r="P28660" s="73"/>
      <c r="T28660" s="73"/>
      <c r="U28660" s="73"/>
      <c r="V28660" s="73"/>
      <c r="X28660" s="12"/>
    </row>
    <row r="28661" spans="2:24" x14ac:dyDescent="0.3">
      <c r="B28661" s="73"/>
      <c r="D28661" s="73"/>
      <c r="P28661" s="73"/>
      <c r="T28661" s="73"/>
      <c r="U28661" s="73"/>
      <c r="V28661" s="73"/>
      <c r="X28661" s="12"/>
    </row>
    <row r="28662" spans="2:24" x14ac:dyDescent="0.3">
      <c r="B28662" s="73"/>
      <c r="D28662" s="73"/>
      <c r="P28662" s="73"/>
      <c r="T28662" s="73"/>
      <c r="U28662" s="73"/>
      <c r="V28662" s="73"/>
      <c r="X28662" s="12"/>
    </row>
    <row r="28663" spans="2:24" x14ac:dyDescent="0.3">
      <c r="B28663" s="73"/>
      <c r="D28663" s="73"/>
      <c r="P28663" s="73"/>
      <c r="T28663" s="73"/>
      <c r="U28663" s="73"/>
      <c r="V28663" s="73"/>
      <c r="X28663" s="12"/>
    </row>
    <row r="28664" spans="2:24" x14ac:dyDescent="0.3">
      <c r="B28664" s="73"/>
      <c r="D28664" s="73"/>
      <c r="P28664" s="73"/>
      <c r="T28664" s="73"/>
      <c r="U28664" s="73"/>
      <c r="V28664" s="73"/>
      <c r="X28664" s="12"/>
    </row>
    <row r="28665" spans="2:24" x14ac:dyDescent="0.3">
      <c r="B28665" s="73"/>
      <c r="D28665" s="73"/>
      <c r="P28665" s="73"/>
      <c r="T28665" s="73"/>
      <c r="U28665" s="73"/>
      <c r="V28665" s="73"/>
      <c r="X28665" s="12"/>
    </row>
    <row r="28666" spans="2:24" x14ac:dyDescent="0.3">
      <c r="B28666" s="73"/>
      <c r="D28666" s="73"/>
      <c r="P28666" s="73"/>
      <c r="T28666" s="73"/>
      <c r="U28666" s="73"/>
      <c r="V28666" s="73"/>
      <c r="X28666" s="12"/>
    </row>
    <row r="28667" spans="2:24" x14ac:dyDescent="0.3">
      <c r="B28667" s="73"/>
      <c r="D28667" s="73"/>
      <c r="P28667" s="73"/>
      <c r="T28667" s="73"/>
      <c r="U28667" s="73"/>
      <c r="V28667" s="73"/>
      <c r="X28667" s="12"/>
    </row>
    <row r="28668" spans="2:24" x14ac:dyDescent="0.3">
      <c r="B28668" s="73"/>
      <c r="D28668" s="73"/>
      <c r="P28668" s="73"/>
      <c r="T28668" s="73"/>
      <c r="U28668" s="73"/>
      <c r="V28668" s="73"/>
      <c r="X28668" s="12"/>
    </row>
    <row r="28669" spans="2:24" x14ac:dyDescent="0.3">
      <c r="B28669" s="73"/>
      <c r="D28669" s="73"/>
      <c r="P28669" s="73"/>
      <c r="T28669" s="73"/>
      <c r="U28669" s="73"/>
      <c r="V28669" s="73"/>
      <c r="X28669" s="12"/>
    </row>
    <row r="28670" spans="2:24" x14ac:dyDescent="0.3">
      <c r="B28670" s="73"/>
      <c r="D28670" s="73"/>
      <c r="P28670" s="73"/>
      <c r="T28670" s="73"/>
      <c r="U28670" s="73"/>
      <c r="V28670" s="73"/>
      <c r="X28670" s="12"/>
    </row>
    <row r="28671" spans="2:24" x14ac:dyDescent="0.3">
      <c r="B28671" s="73"/>
      <c r="D28671" s="73"/>
      <c r="P28671" s="73"/>
      <c r="T28671" s="73"/>
      <c r="U28671" s="73"/>
      <c r="V28671" s="73"/>
      <c r="X28671" s="12"/>
    </row>
    <row r="28672" spans="2:24" x14ac:dyDescent="0.3">
      <c r="B28672" s="73"/>
      <c r="D28672" s="73"/>
      <c r="P28672" s="73"/>
      <c r="T28672" s="73"/>
      <c r="U28672" s="73"/>
      <c r="V28672" s="73"/>
      <c r="X28672" s="12"/>
    </row>
    <row r="28673" spans="2:24" x14ac:dyDescent="0.3">
      <c r="B28673" s="73"/>
      <c r="D28673" s="73"/>
      <c r="P28673" s="73"/>
      <c r="T28673" s="73"/>
      <c r="U28673" s="73"/>
      <c r="V28673" s="73"/>
      <c r="X28673" s="12"/>
    </row>
    <row r="28674" spans="2:24" x14ac:dyDescent="0.3">
      <c r="B28674" s="73"/>
      <c r="D28674" s="73"/>
      <c r="P28674" s="73"/>
      <c r="T28674" s="73"/>
      <c r="U28674" s="73"/>
      <c r="V28674" s="73"/>
      <c r="X28674" s="12"/>
    </row>
    <row r="28675" spans="2:24" x14ac:dyDescent="0.3">
      <c r="B28675" s="73"/>
      <c r="D28675" s="73"/>
      <c r="P28675" s="73"/>
      <c r="T28675" s="73"/>
      <c r="U28675" s="73"/>
      <c r="V28675" s="73"/>
      <c r="X28675" s="12"/>
    </row>
    <row r="28676" spans="2:24" x14ac:dyDescent="0.3">
      <c r="B28676" s="73"/>
      <c r="D28676" s="73"/>
      <c r="P28676" s="73"/>
      <c r="T28676" s="73"/>
      <c r="U28676" s="73"/>
      <c r="V28676" s="73"/>
      <c r="X28676" s="12"/>
    </row>
    <row r="28677" spans="2:24" x14ac:dyDescent="0.3">
      <c r="B28677" s="73"/>
      <c r="D28677" s="73"/>
      <c r="P28677" s="73"/>
      <c r="T28677" s="73"/>
      <c r="U28677" s="73"/>
      <c r="V28677" s="73"/>
      <c r="X28677" s="12"/>
    </row>
    <row r="28678" spans="2:24" x14ac:dyDescent="0.3">
      <c r="B28678" s="73"/>
      <c r="D28678" s="73"/>
      <c r="P28678" s="73"/>
      <c r="T28678" s="73"/>
      <c r="U28678" s="73"/>
      <c r="V28678" s="73"/>
      <c r="X28678" s="12"/>
    </row>
    <row r="28679" spans="2:24" x14ac:dyDescent="0.3">
      <c r="B28679" s="73"/>
      <c r="D28679" s="73"/>
      <c r="P28679" s="73"/>
      <c r="T28679" s="73"/>
      <c r="U28679" s="73"/>
      <c r="V28679" s="73"/>
      <c r="X28679" s="12"/>
    </row>
    <row r="28680" spans="2:24" x14ac:dyDescent="0.3">
      <c r="B28680" s="73"/>
      <c r="D28680" s="73"/>
      <c r="P28680" s="73"/>
      <c r="T28680" s="73"/>
      <c r="U28680" s="73"/>
      <c r="V28680" s="73"/>
      <c r="X28680" s="12"/>
    </row>
    <row r="28681" spans="2:24" x14ac:dyDescent="0.3">
      <c r="B28681" s="73"/>
      <c r="D28681" s="73"/>
      <c r="P28681" s="73"/>
      <c r="T28681" s="73"/>
      <c r="U28681" s="73"/>
      <c r="V28681" s="73"/>
      <c r="X28681" s="12"/>
    </row>
    <row r="28682" spans="2:24" x14ac:dyDescent="0.3">
      <c r="B28682" s="73"/>
      <c r="D28682" s="73"/>
      <c r="P28682" s="73"/>
      <c r="T28682" s="73"/>
      <c r="U28682" s="73"/>
      <c r="V28682" s="73"/>
      <c r="X28682" s="12"/>
    </row>
    <row r="28683" spans="2:24" x14ac:dyDescent="0.3">
      <c r="B28683" s="73"/>
      <c r="D28683" s="73"/>
      <c r="P28683" s="73"/>
      <c r="T28683" s="73"/>
      <c r="U28683" s="73"/>
      <c r="V28683" s="73"/>
      <c r="X28683" s="12"/>
    </row>
    <row r="28684" spans="2:24" x14ac:dyDescent="0.3">
      <c r="B28684" s="73"/>
      <c r="D28684" s="73"/>
      <c r="P28684" s="73"/>
      <c r="T28684" s="73"/>
      <c r="U28684" s="73"/>
      <c r="V28684" s="73"/>
      <c r="X28684" s="12"/>
    </row>
    <row r="28685" spans="2:24" x14ac:dyDescent="0.3">
      <c r="B28685" s="73"/>
      <c r="D28685" s="73"/>
      <c r="P28685" s="73"/>
      <c r="T28685" s="73"/>
      <c r="U28685" s="73"/>
      <c r="V28685" s="73"/>
      <c r="X28685" s="12"/>
    </row>
    <row r="28686" spans="2:24" x14ac:dyDescent="0.3">
      <c r="B28686" s="73"/>
      <c r="D28686" s="73"/>
      <c r="P28686" s="73"/>
      <c r="T28686" s="73"/>
      <c r="U28686" s="73"/>
      <c r="V28686" s="73"/>
      <c r="X28686" s="12"/>
    </row>
    <row r="28687" spans="2:24" x14ac:dyDescent="0.3">
      <c r="B28687" s="73"/>
      <c r="D28687" s="73"/>
      <c r="P28687" s="73"/>
      <c r="T28687" s="73"/>
      <c r="U28687" s="73"/>
      <c r="V28687" s="73"/>
      <c r="X28687" s="12"/>
    </row>
    <row r="28688" spans="2:24" x14ac:dyDescent="0.3">
      <c r="B28688" s="73"/>
      <c r="D28688" s="73"/>
      <c r="P28688" s="73"/>
      <c r="T28688" s="73"/>
      <c r="U28688" s="73"/>
      <c r="V28688" s="73"/>
      <c r="X28688" s="12"/>
    </row>
    <row r="28689" spans="2:24" x14ac:dyDescent="0.3">
      <c r="B28689" s="73"/>
      <c r="D28689" s="73"/>
      <c r="P28689" s="73"/>
      <c r="T28689" s="73"/>
      <c r="U28689" s="73"/>
      <c r="V28689" s="73"/>
      <c r="X28689" s="12"/>
    </row>
    <row r="28690" spans="2:24" x14ac:dyDescent="0.3">
      <c r="B28690" s="73"/>
      <c r="D28690" s="73"/>
      <c r="P28690" s="73"/>
      <c r="T28690" s="73"/>
      <c r="U28690" s="73"/>
      <c r="V28690" s="73"/>
      <c r="X28690" s="12"/>
    </row>
    <row r="28691" spans="2:24" x14ac:dyDescent="0.3">
      <c r="B28691" s="73"/>
      <c r="D28691" s="73"/>
      <c r="P28691" s="73"/>
      <c r="T28691" s="73"/>
      <c r="U28691" s="73"/>
      <c r="V28691" s="73"/>
      <c r="X28691" s="12"/>
    </row>
    <row r="28692" spans="2:24" x14ac:dyDescent="0.3">
      <c r="B28692" s="73"/>
      <c r="D28692" s="73"/>
      <c r="P28692" s="73"/>
      <c r="T28692" s="73"/>
      <c r="U28692" s="73"/>
      <c r="V28692" s="73"/>
      <c r="X28692" s="12"/>
    </row>
    <row r="28693" spans="2:24" x14ac:dyDescent="0.3">
      <c r="B28693" s="73"/>
      <c r="D28693" s="73"/>
      <c r="P28693" s="73"/>
      <c r="T28693" s="73"/>
      <c r="U28693" s="73"/>
      <c r="V28693" s="73"/>
      <c r="X28693" s="12"/>
    </row>
    <row r="28694" spans="2:24" x14ac:dyDescent="0.3">
      <c r="B28694" s="73"/>
      <c r="D28694" s="73"/>
      <c r="P28694" s="73"/>
      <c r="T28694" s="73"/>
      <c r="U28694" s="73"/>
      <c r="V28694" s="73"/>
      <c r="X28694" s="12"/>
    </row>
    <row r="28695" spans="2:24" x14ac:dyDescent="0.3">
      <c r="B28695" s="73"/>
      <c r="D28695" s="73"/>
      <c r="P28695" s="73"/>
      <c r="T28695" s="73"/>
      <c r="U28695" s="73"/>
      <c r="V28695" s="73"/>
      <c r="X28695" s="12"/>
    </row>
    <row r="28696" spans="2:24" x14ac:dyDescent="0.3">
      <c r="B28696" s="73"/>
      <c r="D28696" s="73"/>
      <c r="P28696" s="73"/>
      <c r="T28696" s="73"/>
      <c r="U28696" s="73"/>
      <c r="V28696" s="73"/>
      <c r="X28696" s="12"/>
    </row>
    <row r="28697" spans="2:24" x14ac:dyDescent="0.3">
      <c r="B28697" s="73"/>
      <c r="D28697" s="73"/>
      <c r="P28697" s="73"/>
      <c r="T28697" s="73"/>
      <c r="U28697" s="73"/>
      <c r="V28697" s="73"/>
      <c r="X28697" s="12"/>
    </row>
    <row r="28698" spans="2:24" x14ac:dyDescent="0.3">
      <c r="B28698" s="73"/>
      <c r="D28698" s="73"/>
      <c r="P28698" s="73"/>
      <c r="T28698" s="73"/>
      <c r="U28698" s="73"/>
      <c r="V28698" s="73"/>
      <c r="X28698" s="12"/>
    </row>
    <row r="28699" spans="2:24" x14ac:dyDescent="0.3">
      <c r="B28699" s="73"/>
      <c r="D28699" s="73"/>
      <c r="P28699" s="73"/>
      <c r="T28699" s="73"/>
      <c r="U28699" s="73"/>
      <c r="V28699" s="73"/>
      <c r="X28699" s="12"/>
    </row>
    <row r="28700" spans="2:24" x14ac:dyDescent="0.3">
      <c r="B28700" s="73"/>
      <c r="D28700" s="73"/>
      <c r="P28700" s="73"/>
      <c r="T28700" s="73"/>
      <c r="U28700" s="73"/>
      <c r="V28700" s="73"/>
      <c r="X28700" s="12"/>
    </row>
    <row r="28701" spans="2:24" x14ac:dyDescent="0.3">
      <c r="B28701" s="73"/>
      <c r="D28701" s="73"/>
      <c r="P28701" s="73"/>
      <c r="T28701" s="73"/>
      <c r="U28701" s="73"/>
      <c r="V28701" s="73"/>
      <c r="X28701" s="12"/>
    </row>
    <row r="28702" spans="2:24" x14ac:dyDescent="0.3">
      <c r="B28702" s="73"/>
      <c r="D28702" s="73"/>
      <c r="P28702" s="73"/>
      <c r="T28702" s="73"/>
      <c r="U28702" s="73"/>
      <c r="V28702" s="73"/>
      <c r="X28702" s="12"/>
    </row>
    <row r="28703" spans="2:24" x14ac:dyDescent="0.3">
      <c r="B28703" s="73"/>
      <c r="D28703" s="73"/>
      <c r="P28703" s="73"/>
      <c r="T28703" s="73"/>
      <c r="U28703" s="73"/>
      <c r="V28703" s="73"/>
      <c r="X28703" s="12"/>
    </row>
    <row r="28704" spans="2:24" x14ac:dyDescent="0.3">
      <c r="B28704" s="73"/>
      <c r="D28704" s="73"/>
      <c r="P28704" s="73"/>
      <c r="T28704" s="73"/>
      <c r="U28704" s="73"/>
      <c r="V28704" s="73"/>
      <c r="X28704" s="12"/>
    </row>
    <row r="28705" spans="2:24" x14ac:dyDescent="0.3">
      <c r="B28705" s="73"/>
      <c r="D28705" s="73"/>
      <c r="P28705" s="73"/>
      <c r="T28705" s="73"/>
      <c r="U28705" s="73"/>
      <c r="V28705" s="73"/>
      <c r="X28705" s="12"/>
    </row>
    <row r="28706" spans="2:24" x14ac:dyDescent="0.3">
      <c r="B28706" s="73"/>
      <c r="D28706" s="73"/>
      <c r="P28706" s="73"/>
      <c r="T28706" s="73"/>
      <c r="U28706" s="73"/>
      <c r="V28706" s="73"/>
      <c r="X28706" s="12"/>
    </row>
    <row r="28707" spans="2:24" x14ac:dyDescent="0.3">
      <c r="B28707" s="73"/>
      <c r="D28707" s="73"/>
      <c r="P28707" s="73"/>
      <c r="T28707" s="73"/>
      <c r="U28707" s="73"/>
      <c r="V28707" s="73"/>
      <c r="X28707" s="12"/>
    </row>
    <row r="28708" spans="2:24" x14ac:dyDescent="0.3">
      <c r="B28708" s="73"/>
      <c r="D28708" s="73"/>
      <c r="P28708" s="73"/>
      <c r="T28708" s="73"/>
      <c r="U28708" s="73"/>
      <c r="V28708" s="73"/>
      <c r="X28708" s="12"/>
    </row>
    <row r="28709" spans="2:24" x14ac:dyDescent="0.3">
      <c r="B28709" s="73"/>
      <c r="D28709" s="73"/>
      <c r="P28709" s="73"/>
      <c r="T28709" s="73"/>
      <c r="U28709" s="73"/>
      <c r="V28709" s="73"/>
      <c r="X28709" s="12"/>
    </row>
    <row r="28710" spans="2:24" x14ac:dyDescent="0.3">
      <c r="B28710" s="73"/>
      <c r="D28710" s="73"/>
      <c r="P28710" s="73"/>
      <c r="T28710" s="73"/>
      <c r="U28710" s="73"/>
      <c r="V28710" s="73"/>
      <c r="X28710" s="12"/>
    </row>
    <row r="28711" spans="2:24" x14ac:dyDescent="0.3">
      <c r="B28711" s="73"/>
      <c r="D28711" s="73"/>
      <c r="P28711" s="73"/>
      <c r="T28711" s="73"/>
      <c r="U28711" s="73"/>
      <c r="V28711" s="73"/>
      <c r="X28711" s="12"/>
    </row>
    <row r="28712" spans="2:24" x14ac:dyDescent="0.3">
      <c r="B28712" s="73"/>
      <c r="D28712" s="73"/>
      <c r="P28712" s="73"/>
      <c r="T28712" s="73"/>
      <c r="U28712" s="73"/>
      <c r="V28712" s="73"/>
      <c r="X28712" s="12"/>
    </row>
    <row r="28713" spans="2:24" x14ac:dyDescent="0.3">
      <c r="B28713" s="73"/>
      <c r="D28713" s="73"/>
      <c r="P28713" s="73"/>
      <c r="T28713" s="73"/>
      <c r="U28713" s="73"/>
      <c r="V28713" s="73"/>
      <c r="X28713" s="12"/>
    </row>
    <row r="28714" spans="2:24" x14ac:dyDescent="0.3">
      <c r="B28714" s="73"/>
      <c r="D28714" s="73"/>
      <c r="P28714" s="73"/>
      <c r="T28714" s="73"/>
      <c r="U28714" s="73"/>
      <c r="V28714" s="73"/>
      <c r="X28714" s="12"/>
    </row>
    <row r="28715" spans="2:24" x14ac:dyDescent="0.3">
      <c r="B28715" s="73"/>
      <c r="D28715" s="73"/>
      <c r="P28715" s="73"/>
      <c r="T28715" s="73"/>
      <c r="U28715" s="73"/>
      <c r="V28715" s="73"/>
      <c r="X28715" s="12"/>
    </row>
    <row r="28716" spans="2:24" x14ac:dyDescent="0.3">
      <c r="B28716" s="73"/>
      <c r="D28716" s="73"/>
      <c r="P28716" s="73"/>
      <c r="T28716" s="73"/>
      <c r="U28716" s="73"/>
      <c r="V28716" s="73"/>
      <c r="X28716" s="12"/>
    </row>
    <row r="28717" spans="2:24" x14ac:dyDescent="0.3">
      <c r="B28717" s="73"/>
      <c r="D28717" s="73"/>
      <c r="P28717" s="73"/>
      <c r="T28717" s="73"/>
      <c r="U28717" s="73"/>
      <c r="V28717" s="73"/>
      <c r="X28717" s="12"/>
    </row>
    <row r="28718" spans="2:24" x14ac:dyDescent="0.3">
      <c r="B28718" s="73"/>
      <c r="D28718" s="73"/>
      <c r="P28718" s="73"/>
      <c r="T28718" s="73"/>
      <c r="U28718" s="73"/>
      <c r="V28718" s="73"/>
      <c r="X28718" s="12"/>
    </row>
    <row r="28719" spans="2:24" x14ac:dyDescent="0.3">
      <c r="B28719" s="73"/>
      <c r="D28719" s="73"/>
      <c r="P28719" s="73"/>
      <c r="T28719" s="73"/>
      <c r="U28719" s="73"/>
      <c r="V28719" s="73"/>
      <c r="X28719" s="12"/>
    </row>
    <row r="28720" spans="2:24" x14ac:dyDescent="0.3">
      <c r="B28720" s="73"/>
      <c r="D28720" s="73"/>
      <c r="P28720" s="73"/>
      <c r="T28720" s="73"/>
      <c r="U28720" s="73"/>
      <c r="V28720" s="73"/>
      <c r="X28720" s="12"/>
    </row>
    <row r="28721" spans="2:24" x14ac:dyDescent="0.3">
      <c r="B28721" s="73"/>
      <c r="D28721" s="73"/>
      <c r="P28721" s="73"/>
      <c r="T28721" s="73"/>
      <c r="U28721" s="73"/>
      <c r="V28721" s="73"/>
      <c r="X28721" s="12"/>
    </row>
    <row r="28722" spans="2:24" x14ac:dyDescent="0.3">
      <c r="B28722" s="73"/>
      <c r="D28722" s="73"/>
      <c r="P28722" s="73"/>
      <c r="T28722" s="73"/>
      <c r="U28722" s="73"/>
      <c r="V28722" s="73"/>
      <c r="X28722" s="12"/>
    </row>
    <row r="28723" spans="2:24" x14ac:dyDescent="0.3">
      <c r="B28723" s="73"/>
      <c r="D28723" s="73"/>
      <c r="P28723" s="73"/>
      <c r="T28723" s="73"/>
      <c r="U28723" s="73"/>
      <c r="V28723" s="73"/>
      <c r="X28723" s="12"/>
    </row>
    <row r="28724" spans="2:24" x14ac:dyDescent="0.3">
      <c r="B28724" s="73"/>
      <c r="D28724" s="73"/>
      <c r="P28724" s="73"/>
      <c r="T28724" s="73"/>
      <c r="U28724" s="73"/>
      <c r="V28724" s="73"/>
      <c r="X28724" s="12"/>
    </row>
    <row r="28725" spans="2:24" x14ac:dyDescent="0.3">
      <c r="B28725" s="73"/>
      <c r="D28725" s="73"/>
      <c r="P28725" s="73"/>
      <c r="T28725" s="73"/>
      <c r="U28725" s="73"/>
      <c r="V28725" s="73"/>
      <c r="X28725" s="12"/>
    </row>
    <row r="28726" spans="2:24" x14ac:dyDescent="0.3">
      <c r="B28726" s="73"/>
      <c r="D28726" s="73"/>
      <c r="P28726" s="73"/>
      <c r="T28726" s="73"/>
      <c r="U28726" s="73"/>
      <c r="V28726" s="73"/>
      <c r="X28726" s="12"/>
    </row>
    <row r="28727" spans="2:24" x14ac:dyDescent="0.3">
      <c r="B28727" s="73"/>
      <c r="D28727" s="73"/>
      <c r="P28727" s="73"/>
      <c r="T28727" s="73"/>
      <c r="U28727" s="73"/>
      <c r="V28727" s="73"/>
      <c r="X28727" s="12"/>
    </row>
    <row r="28728" spans="2:24" x14ac:dyDescent="0.3">
      <c r="B28728" s="73"/>
      <c r="D28728" s="73"/>
      <c r="P28728" s="73"/>
      <c r="T28728" s="73"/>
      <c r="U28728" s="73"/>
      <c r="V28728" s="73"/>
      <c r="X28728" s="12"/>
    </row>
    <row r="28729" spans="2:24" x14ac:dyDescent="0.3">
      <c r="B28729" s="73"/>
      <c r="D28729" s="73"/>
      <c r="P28729" s="73"/>
      <c r="T28729" s="73"/>
      <c r="U28729" s="73"/>
      <c r="V28729" s="73"/>
      <c r="X28729" s="12"/>
    </row>
    <row r="28730" spans="2:24" x14ac:dyDescent="0.3">
      <c r="B28730" s="73"/>
      <c r="D28730" s="73"/>
      <c r="P28730" s="73"/>
      <c r="T28730" s="73"/>
      <c r="U28730" s="73"/>
      <c r="V28730" s="73"/>
      <c r="X28730" s="12"/>
    </row>
    <row r="28731" spans="2:24" x14ac:dyDescent="0.3">
      <c r="B28731" s="73"/>
      <c r="D28731" s="73"/>
      <c r="P28731" s="73"/>
      <c r="T28731" s="73"/>
      <c r="U28731" s="73"/>
      <c r="V28731" s="73"/>
      <c r="X28731" s="12"/>
    </row>
    <row r="28732" spans="2:24" x14ac:dyDescent="0.3">
      <c r="B28732" s="73"/>
      <c r="D28732" s="73"/>
      <c r="P28732" s="73"/>
      <c r="T28732" s="73"/>
      <c r="U28732" s="73"/>
      <c r="V28732" s="73"/>
      <c r="X28732" s="12"/>
    </row>
    <row r="28733" spans="2:24" x14ac:dyDescent="0.3">
      <c r="B28733" s="73"/>
      <c r="D28733" s="73"/>
      <c r="P28733" s="73"/>
      <c r="T28733" s="73"/>
      <c r="U28733" s="73"/>
      <c r="V28733" s="73"/>
      <c r="X28733" s="12"/>
    </row>
    <row r="28734" spans="2:24" x14ac:dyDescent="0.3">
      <c r="B28734" s="73"/>
      <c r="D28734" s="73"/>
      <c r="P28734" s="73"/>
      <c r="T28734" s="73"/>
      <c r="U28734" s="73"/>
      <c r="V28734" s="73"/>
      <c r="X28734" s="12"/>
    </row>
    <row r="28735" spans="2:24" x14ac:dyDescent="0.3">
      <c r="B28735" s="73"/>
      <c r="D28735" s="73"/>
      <c r="P28735" s="73"/>
      <c r="T28735" s="73"/>
      <c r="U28735" s="73"/>
      <c r="V28735" s="73"/>
      <c r="X28735" s="12"/>
    </row>
    <row r="28736" spans="2:24" x14ac:dyDescent="0.3">
      <c r="B28736" s="73"/>
      <c r="D28736" s="73"/>
      <c r="P28736" s="73"/>
      <c r="T28736" s="73"/>
      <c r="U28736" s="73"/>
      <c r="V28736" s="73"/>
      <c r="X28736" s="12"/>
    </row>
    <row r="28737" spans="2:24" x14ac:dyDescent="0.3">
      <c r="B28737" s="73"/>
      <c r="D28737" s="73"/>
      <c r="P28737" s="73"/>
      <c r="T28737" s="73"/>
      <c r="U28737" s="73"/>
      <c r="V28737" s="73"/>
      <c r="X28737" s="12"/>
    </row>
    <row r="28738" spans="2:24" x14ac:dyDescent="0.3">
      <c r="B28738" s="73"/>
      <c r="D28738" s="73"/>
      <c r="P28738" s="73"/>
      <c r="T28738" s="73"/>
      <c r="U28738" s="73"/>
      <c r="V28738" s="73"/>
      <c r="X28738" s="12"/>
    </row>
    <row r="28739" spans="2:24" x14ac:dyDescent="0.3">
      <c r="B28739" s="73"/>
      <c r="D28739" s="73"/>
      <c r="P28739" s="73"/>
      <c r="T28739" s="73"/>
      <c r="U28739" s="73"/>
      <c r="V28739" s="73"/>
      <c r="X28739" s="12"/>
    </row>
    <row r="28740" spans="2:24" x14ac:dyDescent="0.3">
      <c r="B28740" s="73"/>
      <c r="D28740" s="73"/>
      <c r="P28740" s="73"/>
      <c r="T28740" s="73"/>
      <c r="U28740" s="73"/>
      <c r="V28740" s="73"/>
      <c r="X28740" s="12"/>
    </row>
    <row r="28741" spans="2:24" x14ac:dyDescent="0.3">
      <c r="B28741" s="73"/>
      <c r="D28741" s="73"/>
      <c r="P28741" s="73"/>
      <c r="T28741" s="73"/>
      <c r="U28741" s="73"/>
      <c r="V28741" s="73"/>
      <c r="X28741" s="12"/>
    </row>
    <row r="28742" spans="2:24" x14ac:dyDescent="0.3">
      <c r="B28742" s="73"/>
      <c r="D28742" s="73"/>
      <c r="P28742" s="73"/>
      <c r="T28742" s="73"/>
      <c r="U28742" s="73"/>
      <c r="V28742" s="73"/>
      <c r="X28742" s="12"/>
    </row>
    <row r="28743" spans="2:24" x14ac:dyDescent="0.3">
      <c r="B28743" s="73"/>
      <c r="D28743" s="73"/>
      <c r="P28743" s="73"/>
      <c r="T28743" s="73"/>
      <c r="U28743" s="73"/>
      <c r="V28743" s="73"/>
      <c r="X28743" s="12"/>
    </row>
    <row r="28744" spans="2:24" x14ac:dyDescent="0.3">
      <c r="B28744" s="73"/>
      <c r="D28744" s="73"/>
      <c r="P28744" s="73"/>
      <c r="T28744" s="73"/>
      <c r="U28744" s="73"/>
      <c r="V28744" s="73"/>
      <c r="X28744" s="12"/>
    </row>
    <row r="28745" spans="2:24" x14ac:dyDescent="0.3">
      <c r="B28745" s="73"/>
      <c r="D28745" s="73"/>
      <c r="P28745" s="73"/>
      <c r="T28745" s="73"/>
      <c r="U28745" s="73"/>
      <c r="V28745" s="73"/>
      <c r="X28745" s="12"/>
    </row>
    <row r="28746" spans="2:24" x14ac:dyDescent="0.3">
      <c r="B28746" s="73"/>
      <c r="D28746" s="73"/>
      <c r="P28746" s="73"/>
      <c r="T28746" s="73"/>
      <c r="U28746" s="73"/>
      <c r="V28746" s="73"/>
      <c r="X28746" s="12"/>
    </row>
    <row r="28747" spans="2:24" x14ac:dyDescent="0.3">
      <c r="B28747" s="73"/>
      <c r="D28747" s="73"/>
      <c r="P28747" s="73"/>
      <c r="T28747" s="73"/>
      <c r="U28747" s="73"/>
      <c r="V28747" s="73"/>
      <c r="X28747" s="12"/>
    </row>
    <row r="28748" spans="2:24" x14ac:dyDescent="0.3">
      <c r="B28748" s="73"/>
      <c r="D28748" s="73"/>
      <c r="P28748" s="73"/>
      <c r="T28748" s="73"/>
      <c r="U28748" s="73"/>
      <c r="V28748" s="73"/>
      <c r="X28748" s="12"/>
    </row>
    <row r="28749" spans="2:24" x14ac:dyDescent="0.3">
      <c r="B28749" s="73"/>
      <c r="D28749" s="73"/>
      <c r="P28749" s="73"/>
      <c r="T28749" s="73"/>
      <c r="U28749" s="73"/>
      <c r="V28749" s="73"/>
      <c r="X28749" s="12"/>
    </row>
    <row r="28750" spans="2:24" x14ac:dyDescent="0.3">
      <c r="B28750" s="73"/>
      <c r="D28750" s="73"/>
      <c r="P28750" s="73"/>
      <c r="T28750" s="73"/>
      <c r="U28750" s="73"/>
      <c r="V28750" s="73"/>
      <c r="X28750" s="12"/>
    </row>
    <row r="28751" spans="2:24" x14ac:dyDescent="0.3">
      <c r="B28751" s="73"/>
      <c r="D28751" s="73"/>
      <c r="P28751" s="73"/>
      <c r="T28751" s="73"/>
      <c r="U28751" s="73"/>
      <c r="V28751" s="73"/>
      <c r="X28751" s="12"/>
    </row>
    <row r="28752" spans="2:24" x14ac:dyDescent="0.3">
      <c r="B28752" s="73"/>
      <c r="D28752" s="73"/>
      <c r="P28752" s="73"/>
      <c r="T28752" s="73"/>
      <c r="U28752" s="73"/>
      <c r="V28752" s="73"/>
      <c r="X28752" s="12"/>
    </row>
    <row r="28753" spans="2:24" x14ac:dyDescent="0.3">
      <c r="B28753" s="73"/>
      <c r="D28753" s="73"/>
      <c r="P28753" s="73"/>
      <c r="T28753" s="73"/>
      <c r="U28753" s="73"/>
      <c r="V28753" s="73"/>
      <c r="X28753" s="12"/>
    </row>
    <row r="28754" spans="2:24" x14ac:dyDescent="0.3">
      <c r="B28754" s="73"/>
      <c r="D28754" s="73"/>
      <c r="P28754" s="73"/>
      <c r="T28754" s="73"/>
      <c r="U28754" s="73"/>
      <c r="V28754" s="73"/>
      <c r="X28754" s="12"/>
    </row>
    <row r="28755" spans="2:24" x14ac:dyDescent="0.3">
      <c r="B28755" s="73"/>
      <c r="D28755" s="73"/>
      <c r="P28755" s="73"/>
      <c r="T28755" s="73"/>
      <c r="U28755" s="73"/>
      <c r="V28755" s="73"/>
      <c r="X28755" s="12"/>
    </row>
    <row r="28756" spans="2:24" x14ac:dyDescent="0.3">
      <c r="B28756" s="73"/>
      <c r="D28756" s="73"/>
      <c r="P28756" s="73"/>
      <c r="T28756" s="73"/>
      <c r="U28756" s="73"/>
      <c r="V28756" s="73"/>
      <c r="X28756" s="12"/>
    </row>
    <row r="28757" spans="2:24" x14ac:dyDescent="0.3">
      <c r="B28757" s="73"/>
      <c r="D28757" s="73"/>
      <c r="P28757" s="73"/>
      <c r="T28757" s="73"/>
      <c r="U28757" s="73"/>
      <c r="V28757" s="73"/>
      <c r="X28757" s="12"/>
    </row>
    <row r="28758" spans="2:24" x14ac:dyDescent="0.3">
      <c r="B28758" s="73"/>
      <c r="D28758" s="73"/>
      <c r="P28758" s="73"/>
      <c r="T28758" s="73"/>
      <c r="U28758" s="73"/>
      <c r="V28758" s="73"/>
      <c r="X28758" s="12"/>
    </row>
    <row r="28759" spans="2:24" x14ac:dyDescent="0.3">
      <c r="B28759" s="73"/>
      <c r="D28759" s="73"/>
      <c r="P28759" s="73"/>
      <c r="T28759" s="73"/>
      <c r="U28759" s="73"/>
      <c r="V28759" s="73"/>
      <c r="X28759" s="12"/>
    </row>
    <row r="28760" spans="2:24" x14ac:dyDescent="0.3">
      <c r="B28760" s="73"/>
      <c r="D28760" s="73"/>
      <c r="P28760" s="73"/>
      <c r="T28760" s="73"/>
      <c r="U28760" s="73"/>
      <c r="V28760" s="73"/>
      <c r="X28760" s="12"/>
    </row>
    <row r="28761" spans="2:24" x14ac:dyDescent="0.3">
      <c r="B28761" s="73"/>
      <c r="D28761" s="73"/>
      <c r="P28761" s="73"/>
      <c r="T28761" s="73"/>
      <c r="U28761" s="73"/>
      <c r="V28761" s="73"/>
      <c r="X28761" s="12"/>
    </row>
    <row r="28762" spans="2:24" x14ac:dyDescent="0.3">
      <c r="B28762" s="73"/>
      <c r="D28762" s="73"/>
      <c r="P28762" s="73"/>
      <c r="T28762" s="73"/>
      <c r="U28762" s="73"/>
      <c r="V28762" s="73"/>
      <c r="X28762" s="12"/>
    </row>
    <row r="28763" spans="2:24" x14ac:dyDescent="0.3">
      <c r="B28763" s="73"/>
      <c r="D28763" s="73"/>
      <c r="P28763" s="73"/>
      <c r="T28763" s="73"/>
      <c r="U28763" s="73"/>
      <c r="V28763" s="73"/>
      <c r="X28763" s="12"/>
    </row>
    <row r="28764" spans="2:24" x14ac:dyDescent="0.3">
      <c r="B28764" s="73"/>
      <c r="D28764" s="73"/>
      <c r="P28764" s="73"/>
      <c r="T28764" s="73"/>
      <c r="U28764" s="73"/>
      <c r="V28764" s="73"/>
      <c r="X28764" s="12"/>
    </row>
    <row r="28765" spans="2:24" x14ac:dyDescent="0.3">
      <c r="B28765" s="73"/>
      <c r="D28765" s="73"/>
      <c r="P28765" s="73"/>
      <c r="T28765" s="73"/>
      <c r="U28765" s="73"/>
      <c r="V28765" s="73"/>
      <c r="X28765" s="12"/>
    </row>
    <row r="28766" spans="2:24" x14ac:dyDescent="0.3">
      <c r="B28766" s="73"/>
      <c r="D28766" s="73"/>
      <c r="P28766" s="73"/>
      <c r="T28766" s="73"/>
      <c r="U28766" s="73"/>
      <c r="V28766" s="73"/>
      <c r="X28766" s="12"/>
    </row>
    <row r="28767" spans="2:24" x14ac:dyDescent="0.3">
      <c r="B28767" s="73"/>
      <c r="D28767" s="73"/>
      <c r="P28767" s="73"/>
      <c r="T28767" s="73"/>
      <c r="U28767" s="73"/>
      <c r="V28767" s="73"/>
      <c r="X28767" s="12"/>
    </row>
    <row r="28768" spans="2:24" x14ac:dyDescent="0.3">
      <c r="B28768" s="73"/>
      <c r="D28768" s="73"/>
      <c r="P28768" s="73"/>
      <c r="T28768" s="73"/>
      <c r="U28768" s="73"/>
      <c r="V28768" s="73"/>
      <c r="X28768" s="12"/>
    </row>
    <row r="28769" spans="2:24" x14ac:dyDescent="0.3">
      <c r="B28769" s="73"/>
      <c r="D28769" s="73"/>
      <c r="P28769" s="73"/>
      <c r="T28769" s="73"/>
      <c r="U28769" s="73"/>
      <c r="V28769" s="73"/>
      <c r="X28769" s="12"/>
    </row>
    <row r="28770" spans="2:24" x14ac:dyDescent="0.3">
      <c r="B28770" s="73"/>
      <c r="D28770" s="73"/>
      <c r="P28770" s="73"/>
      <c r="T28770" s="73"/>
      <c r="U28770" s="73"/>
      <c r="V28770" s="73"/>
      <c r="X28770" s="12"/>
    </row>
    <row r="28771" spans="2:24" x14ac:dyDescent="0.3">
      <c r="B28771" s="73"/>
      <c r="D28771" s="73"/>
      <c r="P28771" s="73"/>
      <c r="T28771" s="73"/>
      <c r="U28771" s="73"/>
      <c r="V28771" s="73"/>
      <c r="X28771" s="12"/>
    </row>
    <row r="28772" spans="2:24" x14ac:dyDescent="0.3">
      <c r="B28772" s="73"/>
      <c r="D28772" s="73"/>
      <c r="P28772" s="73"/>
      <c r="T28772" s="73"/>
      <c r="U28772" s="73"/>
      <c r="V28772" s="73"/>
      <c r="X28772" s="12"/>
    </row>
    <row r="28773" spans="2:24" x14ac:dyDescent="0.3">
      <c r="B28773" s="73"/>
      <c r="D28773" s="73"/>
      <c r="P28773" s="73"/>
      <c r="T28773" s="73"/>
      <c r="U28773" s="73"/>
      <c r="V28773" s="73"/>
      <c r="X28773" s="12"/>
    </row>
    <row r="28774" spans="2:24" x14ac:dyDescent="0.3">
      <c r="B28774" s="73"/>
      <c r="D28774" s="73"/>
      <c r="P28774" s="73"/>
      <c r="T28774" s="73"/>
      <c r="U28774" s="73"/>
      <c r="V28774" s="73"/>
      <c r="X28774" s="12"/>
    </row>
    <row r="28775" spans="2:24" x14ac:dyDescent="0.3">
      <c r="B28775" s="73"/>
      <c r="D28775" s="73"/>
      <c r="P28775" s="73"/>
      <c r="T28775" s="73"/>
      <c r="U28775" s="73"/>
      <c r="V28775" s="73"/>
      <c r="X28775" s="12"/>
    </row>
    <row r="28776" spans="2:24" x14ac:dyDescent="0.3">
      <c r="B28776" s="73"/>
      <c r="D28776" s="73"/>
      <c r="P28776" s="73"/>
      <c r="T28776" s="73"/>
      <c r="U28776" s="73"/>
      <c r="V28776" s="73"/>
      <c r="X28776" s="12"/>
    </row>
    <row r="28777" spans="2:24" x14ac:dyDescent="0.3">
      <c r="B28777" s="73"/>
      <c r="D28777" s="73"/>
      <c r="P28777" s="73"/>
      <c r="T28777" s="73"/>
      <c r="U28777" s="73"/>
      <c r="V28777" s="73"/>
      <c r="X28777" s="12"/>
    </row>
    <row r="28778" spans="2:24" x14ac:dyDescent="0.3">
      <c r="B28778" s="73"/>
      <c r="D28778" s="73"/>
      <c r="P28778" s="73"/>
      <c r="T28778" s="73"/>
      <c r="U28778" s="73"/>
      <c r="V28778" s="73"/>
      <c r="X28778" s="12"/>
    </row>
    <row r="28779" spans="2:24" x14ac:dyDescent="0.3">
      <c r="B28779" s="73"/>
      <c r="D28779" s="73"/>
      <c r="P28779" s="73"/>
      <c r="T28779" s="73"/>
      <c r="U28779" s="73"/>
      <c r="V28779" s="73"/>
      <c r="X28779" s="12"/>
    </row>
    <row r="28780" spans="2:24" x14ac:dyDescent="0.3">
      <c r="B28780" s="73"/>
      <c r="D28780" s="73"/>
      <c r="P28780" s="73"/>
      <c r="T28780" s="73"/>
      <c r="U28780" s="73"/>
      <c r="V28780" s="73"/>
      <c r="X28780" s="12"/>
    </row>
    <row r="28781" spans="2:24" x14ac:dyDescent="0.3">
      <c r="B28781" s="73"/>
      <c r="D28781" s="73"/>
      <c r="P28781" s="73"/>
      <c r="T28781" s="73"/>
      <c r="U28781" s="73"/>
      <c r="V28781" s="73"/>
      <c r="X28781" s="12"/>
    </row>
    <row r="28782" spans="2:24" x14ac:dyDescent="0.3">
      <c r="B28782" s="73"/>
      <c r="D28782" s="73"/>
      <c r="P28782" s="73"/>
      <c r="T28782" s="73"/>
      <c r="U28782" s="73"/>
      <c r="V28782" s="73"/>
      <c r="X28782" s="12"/>
    </row>
    <row r="28783" spans="2:24" x14ac:dyDescent="0.3">
      <c r="B28783" s="73"/>
      <c r="D28783" s="73"/>
      <c r="P28783" s="73"/>
      <c r="T28783" s="73"/>
      <c r="U28783" s="73"/>
      <c r="V28783" s="73"/>
      <c r="X28783" s="12"/>
    </row>
    <row r="28784" spans="2:24" x14ac:dyDescent="0.3">
      <c r="B28784" s="73"/>
      <c r="D28784" s="73"/>
      <c r="P28784" s="73"/>
      <c r="T28784" s="73"/>
      <c r="U28784" s="73"/>
      <c r="V28784" s="73"/>
      <c r="X28784" s="12"/>
    </row>
    <row r="28785" spans="2:24" x14ac:dyDescent="0.3">
      <c r="B28785" s="73"/>
      <c r="D28785" s="73"/>
      <c r="P28785" s="73"/>
      <c r="T28785" s="73"/>
      <c r="U28785" s="73"/>
      <c r="V28785" s="73"/>
      <c r="X28785" s="12"/>
    </row>
    <row r="28786" spans="2:24" x14ac:dyDescent="0.3">
      <c r="B28786" s="73"/>
      <c r="D28786" s="73"/>
      <c r="P28786" s="73"/>
      <c r="T28786" s="73"/>
      <c r="U28786" s="73"/>
      <c r="V28786" s="73"/>
      <c r="X28786" s="12"/>
    </row>
    <row r="28787" spans="2:24" x14ac:dyDescent="0.3">
      <c r="B28787" s="73"/>
      <c r="D28787" s="73"/>
      <c r="P28787" s="73"/>
      <c r="T28787" s="73"/>
      <c r="U28787" s="73"/>
      <c r="V28787" s="73"/>
      <c r="X28787" s="12"/>
    </row>
    <row r="28788" spans="2:24" x14ac:dyDescent="0.3">
      <c r="B28788" s="73"/>
      <c r="D28788" s="73"/>
      <c r="P28788" s="73"/>
      <c r="T28788" s="73"/>
      <c r="U28788" s="73"/>
      <c r="V28788" s="73"/>
      <c r="X28788" s="12"/>
    </row>
    <row r="28789" spans="2:24" x14ac:dyDescent="0.3">
      <c r="B28789" s="73"/>
      <c r="D28789" s="73"/>
      <c r="P28789" s="73"/>
      <c r="T28789" s="73"/>
      <c r="U28789" s="73"/>
      <c r="V28789" s="73"/>
      <c r="X28789" s="12"/>
    </row>
    <row r="28790" spans="2:24" x14ac:dyDescent="0.3">
      <c r="B28790" s="73"/>
      <c r="D28790" s="73"/>
      <c r="P28790" s="73"/>
      <c r="T28790" s="73"/>
      <c r="U28790" s="73"/>
      <c r="V28790" s="73"/>
      <c r="X28790" s="12"/>
    </row>
    <row r="28791" spans="2:24" x14ac:dyDescent="0.3">
      <c r="B28791" s="73"/>
      <c r="D28791" s="73"/>
      <c r="P28791" s="73"/>
      <c r="T28791" s="73"/>
      <c r="U28791" s="73"/>
      <c r="V28791" s="73"/>
      <c r="X28791" s="12"/>
    </row>
    <row r="28792" spans="2:24" x14ac:dyDescent="0.3">
      <c r="B28792" s="73"/>
      <c r="D28792" s="73"/>
      <c r="P28792" s="73"/>
      <c r="T28792" s="73"/>
      <c r="U28792" s="73"/>
      <c r="V28792" s="73"/>
      <c r="X28792" s="12"/>
    </row>
    <row r="28793" spans="2:24" x14ac:dyDescent="0.3">
      <c r="B28793" s="73"/>
      <c r="D28793" s="73"/>
      <c r="P28793" s="73"/>
      <c r="T28793" s="73"/>
      <c r="U28793" s="73"/>
      <c r="V28793" s="73"/>
      <c r="X28793" s="12"/>
    </row>
    <row r="28794" spans="2:24" x14ac:dyDescent="0.3">
      <c r="B28794" s="73"/>
      <c r="D28794" s="73"/>
      <c r="P28794" s="73"/>
      <c r="T28794" s="73"/>
      <c r="U28794" s="73"/>
      <c r="V28794" s="73"/>
      <c r="X28794" s="12"/>
    </row>
    <row r="28795" spans="2:24" x14ac:dyDescent="0.3">
      <c r="B28795" s="73"/>
      <c r="D28795" s="73"/>
      <c r="P28795" s="73"/>
      <c r="T28795" s="73"/>
      <c r="U28795" s="73"/>
      <c r="V28795" s="73"/>
      <c r="X28795" s="12"/>
    </row>
    <row r="28796" spans="2:24" x14ac:dyDescent="0.3">
      <c r="B28796" s="73"/>
      <c r="D28796" s="73"/>
      <c r="P28796" s="73"/>
      <c r="T28796" s="73"/>
      <c r="U28796" s="73"/>
      <c r="V28796" s="73"/>
      <c r="X28796" s="12"/>
    </row>
    <row r="28797" spans="2:24" x14ac:dyDescent="0.3">
      <c r="B28797" s="73"/>
      <c r="D28797" s="73"/>
      <c r="P28797" s="73"/>
      <c r="T28797" s="73"/>
      <c r="U28797" s="73"/>
      <c r="V28797" s="73"/>
      <c r="X28797" s="12"/>
    </row>
    <row r="28798" spans="2:24" x14ac:dyDescent="0.3">
      <c r="B28798" s="73"/>
      <c r="D28798" s="73"/>
      <c r="P28798" s="73"/>
      <c r="T28798" s="73"/>
      <c r="U28798" s="73"/>
      <c r="V28798" s="73"/>
      <c r="X28798" s="12"/>
    </row>
    <row r="28799" spans="2:24" x14ac:dyDescent="0.3">
      <c r="B28799" s="73"/>
      <c r="D28799" s="73"/>
      <c r="P28799" s="73"/>
      <c r="T28799" s="73"/>
      <c r="U28799" s="73"/>
      <c r="V28799" s="73"/>
      <c r="X28799" s="12"/>
    </row>
    <row r="28800" spans="2:24" x14ac:dyDescent="0.3">
      <c r="B28800" s="73"/>
      <c r="D28800" s="73"/>
      <c r="P28800" s="73"/>
      <c r="T28800" s="73"/>
      <c r="U28800" s="73"/>
      <c r="V28800" s="73"/>
      <c r="X28800" s="12"/>
    </row>
    <row r="28801" spans="2:24" x14ac:dyDescent="0.3">
      <c r="B28801" s="73"/>
      <c r="D28801" s="73"/>
      <c r="P28801" s="73"/>
      <c r="T28801" s="73"/>
      <c r="U28801" s="73"/>
      <c r="V28801" s="73"/>
      <c r="X28801" s="12"/>
    </row>
    <row r="28802" spans="2:24" x14ac:dyDescent="0.3">
      <c r="B28802" s="73"/>
      <c r="D28802" s="73"/>
      <c r="P28802" s="73"/>
      <c r="T28802" s="73"/>
      <c r="U28802" s="73"/>
      <c r="V28802" s="73"/>
      <c r="X28802" s="12"/>
    </row>
    <row r="28803" spans="2:24" x14ac:dyDescent="0.3">
      <c r="B28803" s="73"/>
      <c r="D28803" s="73"/>
      <c r="P28803" s="73"/>
      <c r="T28803" s="73"/>
      <c r="U28803" s="73"/>
      <c r="V28803" s="73"/>
      <c r="X28803" s="12"/>
    </row>
    <row r="28804" spans="2:24" x14ac:dyDescent="0.3">
      <c r="B28804" s="73"/>
      <c r="D28804" s="73"/>
      <c r="P28804" s="73"/>
      <c r="T28804" s="73"/>
      <c r="U28804" s="73"/>
      <c r="V28804" s="73"/>
      <c r="X28804" s="12"/>
    </row>
    <row r="28805" spans="2:24" x14ac:dyDescent="0.3">
      <c r="B28805" s="73"/>
      <c r="D28805" s="73"/>
      <c r="P28805" s="73"/>
      <c r="T28805" s="73"/>
      <c r="U28805" s="73"/>
      <c r="V28805" s="73"/>
      <c r="X28805" s="12"/>
    </row>
    <row r="28806" spans="2:24" x14ac:dyDescent="0.3">
      <c r="B28806" s="73"/>
      <c r="D28806" s="73"/>
      <c r="P28806" s="73"/>
      <c r="T28806" s="73"/>
      <c r="U28806" s="73"/>
      <c r="V28806" s="73"/>
      <c r="X28806" s="12"/>
    </row>
    <row r="28807" spans="2:24" x14ac:dyDescent="0.3">
      <c r="B28807" s="73"/>
      <c r="D28807" s="73"/>
      <c r="P28807" s="73"/>
      <c r="T28807" s="73"/>
      <c r="U28807" s="73"/>
      <c r="V28807" s="73"/>
      <c r="X28807" s="12"/>
    </row>
    <row r="28808" spans="2:24" x14ac:dyDescent="0.3">
      <c r="B28808" s="73"/>
      <c r="D28808" s="73"/>
      <c r="P28808" s="73"/>
      <c r="T28808" s="73"/>
      <c r="U28808" s="73"/>
      <c r="V28808" s="73"/>
      <c r="X28808" s="12"/>
    </row>
    <row r="28809" spans="2:24" x14ac:dyDescent="0.3">
      <c r="B28809" s="73"/>
      <c r="D28809" s="73"/>
      <c r="P28809" s="73"/>
      <c r="T28809" s="73"/>
      <c r="U28809" s="73"/>
      <c r="V28809" s="73"/>
      <c r="X28809" s="12"/>
    </row>
    <row r="28810" spans="2:24" x14ac:dyDescent="0.3">
      <c r="B28810" s="73"/>
      <c r="D28810" s="73"/>
      <c r="P28810" s="73"/>
      <c r="T28810" s="73"/>
      <c r="U28810" s="73"/>
      <c r="V28810" s="73"/>
      <c r="X28810" s="12"/>
    </row>
    <row r="28811" spans="2:24" x14ac:dyDescent="0.3">
      <c r="B28811" s="73"/>
      <c r="D28811" s="73"/>
      <c r="P28811" s="73"/>
      <c r="T28811" s="73"/>
      <c r="U28811" s="73"/>
      <c r="V28811" s="73"/>
      <c r="X28811" s="12"/>
    </row>
    <row r="28812" spans="2:24" x14ac:dyDescent="0.3">
      <c r="B28812" s="73"/>
      <c r="D28812" s="73"/>
      <c r="P28812" s="73"/>
      <c r="T28812" s="73"/>
      <c r="U28812" s="73"/>
      <c r="V28812" s="73"/>
      <c r="X28812" s="12"/>
    </row>
    <row r="28813" spans="2:24" x14ac:dyDescent="0.3">
      <c r="B28813" s="73"/>
      <c r="D28813" s="73"/>
      <c r="P28813" s="73"/>
      <c r="T28813" s="73"/>
      <c r="U28813" s="73"/>
      <c r="V28813" s="73"/>
      <c r="X28813" s="12"/>
    </row>
    <row r="28814" spans="2:24" x14ac:dyDescent="0.3">
      <c r="B28814" s="73"/>
      <c r="D28814" s="73"/>
      <c r="P28814" s="73"/>
      <c r="T28814" s="73"/>
      <c r="U28814" s="73"/>
      <c r="V28814" s="73"/>
      <c r="X28814" s="12"/>
    </row>
    <row r="28815" spans="2:24" x14ac:dyDescent="0.3">
      <c r="B28815" s="73"/>
      <c r="D28815" s="73"/>
      <c r="P28815" s="73"/>
      <c r="T28815" s="73"/>
      <c r="U28815" s="73"/>
      <c r="V28815" s="73"/>
      <c r="X28815" s="12"/>
    </row>
    <row r="28816" spans="2:24" x14ac:dyDescent="0.3">
      <c r="B28816" s="73"/>
      <c r="D28816" s="73"/>
      <c r="P28816" s="73"/>
      <c r="T28816" s="73"/>
      <c r="U28816" s="73"/>
      <c r="V28816" s="73"/>
      <c r="X28816" s="12"/>
    </row>
    <row r="28817" spans="2:24" x14ac:dyDescent="0.3">
      <c r="B28817" s="73"/>
      <c r="D28817" s="73"/>
      <c r="P28817" s="73"/>
      <c r="T28817" s="73"/>
      <c r="U28817" s="73"/>
      <c r="V28817" s="73"/>
      <c r="X28817" s="12"/>
    </row>
    <row r="28818" spans="2:24" x14ac:dyDescent="0.3">
      <c r="B28818" s="73"/>
      <c r="D28818" s="73"/>
      <c r="P28818" s="73"/>
      <c r="T28818" s="73"/>
      <c r="U28818" s="73"/>
      <c r="V28818" s="73"/>
      <c r="X28818" s="12"/>
    </row>
    <row r="28819" spans="2:24" x14ac:dyDescent="0.3">
      <c r="B28819" s="73"/>
      <c r="D28819" s="73"/>
      <c r="P28819" s="73"/>
      <c r="T28819" s="73"/>
      <c r="U28819" s="73"/>
      <c r="V28819" s="73"/>
      <c r="X28819" s="12"/>
    </row>
    <row r="28820" spans="2:24" x14ac:dyDescent="0.3">
      <c r="B28820" s="73"/>
      <c r="D28820" s="73"/>
      <c r="P28820" s="73"/>
      <c r="T28820" s="73"/>
      <c r="U28820" s="73"/>
      <c r="V28820" s="73"/>
      <c r="X28820" s="12"/>
    </row>
    <row r="28821" spans="2:24" x14ac:dyDescent="0.3">
      <c r="B28821" s="73"/>
      <c r="D28821" s="73"/>
      <c r="P28821" s="73"/>
      <c r="T28821" s="73"/>
      <c r="U28821" s="73"/>
      <c r="V28821" s="73"/>
      <c r="X28821" s="12"/>
    </row>
    <row r="28822" spans="2:24" x14ac:dyDescent="0.3">
      <c r="B28822" s="73"/>
      <c r="D28822" s="73"/>
      <c r="P28822" s="73"/>
      <c r="T28822" s="73"/>
      <c r="U28822" s="73"/>
      <c r="V28822" s="73"/>
      <c r="X28822" s="12"/>
    </row>
    <row r="28823" spans="2:24" x14ac:dyDescent="0.3">
      <c r="B28823" s="73"/>
      <c r="D28823" s="73"/>
      <c r="P28823" s="73"/>
      <c r="T28823" s="73"/>
      <c r="U28823" s="73"/>
      <c r="V28823" s="73"/>
      <c r="X28823" s="12"/>
    </row>
    <row r="28824" spans="2:24" x14ac:dyDescent="0.3">
      <c r="B28824" s="73"/>
      <c r="D28824" s="73"/>
      <c r="P28824" s="73"/>
      <c r="T28824" s="73"/>
      <c r="U28824" s="73"/>
      <c r="V28824" s="73"/>
      <c r="X28824" s="12"/>
    </row>
    <row r="28825" spans="2:24" x14ac:dyDescent="0.3">
      <c r="B28825" s="73"/>
      <c r="D28825" s="73"/>
      <c r="P28825" s="73"/>
      <c r="T28825" s="73"/>
      <c r="U28825" s="73"/>
      <c r="V28825" s="73"/>
      <c r="X28825" s="12"/>
    </row>
    <row r="28826" spans="2:24" x14ac:dyDescent="0.3">
      <c r="B28826" s="73"/>
      <c r="D28826" s="73"/>
      <c r="P28826" s="73"/>
      <c r="T28826" s="73"/>
      <c r="U28826" s="73"/>
      <c r="V28826" s="73"/>
      <c r="X28826" s="12"/>
    </row>
    <row r="28827" spans="2:24" x14ac:dyDescent="0.3">
      <c r="B28827" s="73"/>
      <c r="D28827" s="73"/>
      <c r="P28827" s="73"/>
      <c r="T28827" s="73"/>
      <c r="U28827" s="73"/>
      <c r="V28827" s="73"/>
      <c r="X28827" s="12"/>
    </row>
    <row r="28828" spans="2:24" x14ac:dyDescent="0.3">
      <c r="B28828" s="73"/>
      <c r="D28828" s="73"/>
      <c r="P28828" s="73"/>
      <c r="T28828" s="73"/>
      <c r="U28828" s="73"/>
      <c r="V28828" s="73"/>
      <c r="X28828" s="12"/>
    </row>
    <row r="28829" spans="2:24" x14ac:dyDescent="0.3">
      <c r="B28829" s="73"/>
      <c r="D28829" s="73"/>
      <c r="P28829" s="73"/>
      <c r="T28829" s="73"/>
      <c r="U28829" s="73"/>
      <c r="V28829" s="73"/>
      <c r="X28829" s="12"/>
    </row>
    <row r="28830" spans="2:24" x14ac:dyDescent="0.3">
      <c r="B28830" s="73"/>
      <c r="D28830" s="73"/>
      <c r="P28830" s="73"/>
      <c r="T28830" s="73"/>
      <c r="U28830" s="73"/>
      <c r="V28830" s="73"/>
      <c r="X28830" s="12"/>
    </row>
    <row r="28831" spans="2:24" x14ac:dyDescent="0.3">
      <c r="B28831" s="73"/>
      <c r="D28831" s="73"/>
      <c r="P28831" s="73"/>
      <c r="T28831" s="73"/>
      <c r="U28831" s="73"/>
      <c r="V28831" s="73"/>
      <c r="X28831" s="12"/>
    </row>
    <row r="28832" spans="2:24" x14ac:dyDescent="0.3">
      <c r="B28832" s="73"/>
      <c r="D28832" s="73"/>
      <c r="P28832" s="73"/>
      <c r="T28832" s="73"/>
      <c r="U28832" s="73"/>
      <c r="V28832" s="73"/>
      <c r="X28832" s="12"/>
    </row>
    <row r="28833" spans="2:24" x14ac:dyDescent="0.3">
      <c r="B28833" s="73"/>
      <c r="D28833" s="73"/>
      <c r="P28833" s="73"/>
      <c r="T28833" s="73"/>
      <c r="U28833" s="73"/>
      <c r="V28833" s="73"/>
      <c r="X28833" s="12"/>
    </row>
    <row r="28834" spans="2:24" x14ac:dyDescent="0.3">
      <c r="B28834" s="73"/>
      <c r="D28834" s="73"/>
      <c r="P28834" s="73"/>
      <c r="T28834" s="73"/>
      <c r="U28834" s="73"/>
      <c r="V28834" s="73"/>
      <c r="X28834" s="12"/>
    </row>
    <row r="28835" spans="2:24" x14ac:dyDescent="0.3">
      <c r="B28835" s="73"/>
      <c r="D28835" s="73"/>
      <c r="P28835" s="73"/>
      <c r="T28835" s="73"/>
      <c r="U28835" s="73"/>
      <c r="V28835" s="73"/>
      <c r="X28835" s="12"/>
    </row>
    <row r="28836" spans="2:24" x14ac:dyDescent="0.3">
      <c r="B28836" s="73"/>
      <c r="D28836" s="73"/>
      <c r="P28836" s="73"/>
      <c r="T28836" s="73"/>
      <c r="U28836" s="73"/>
      <c r="V28836" s="73"/>
      <c r="X28836" s="12"/>
    </row>
    <row r="28837" spans="2:24" x14ac:dyDescent="0.3">
      <c r="B28837" s="73"/>
      <c r="D28837" s="73"/>
      <c r="P28837" s="73"/>
      <c r="T28837" s="73"/>
      <c r="U28837" s="73"/>
      <c r="V28837" s="73"/>
      <c r="X28837" s="12"/>
    </row>
    <row r="28838" spans="2:24" x14ac:dyDescent="0.3">
      <c r="B28838" s="73"/>
      <c r="D28838" s="73"/>
      <c r="P28838" s="73"/>
      <c r="T28838" s="73"/>
      <c r="U28838" s="73"/>
      <c r="V28838" s="73"/>
      <c r="X28838" s="12"/>
    </row>
    <row r="28839" spans="2:24" x14ac:dyDescent="0.3">
      <c r="B28839" s="73"/>
      <c r="D28839" s="73"/>
      <c r="P28839" s="73"/>
      <c r="T28839" s="73"/>
      <c r="U28839" s="73"/>
      <c r="V28839" s="73"/>
      <c r="X28839" s="12"/>
    </row>
    <row r="28840" spans="2:24" x14ac:dyDescent="0.3">
      <c r="B28840" s="73"/>
      <c r="D28840" s="73"/>
      <c r="P28840" s="73"/>
      <c r="T28840" s="73"/>
      <c r="U28840" s="73"/>
      <c r="V28840" s="73"/>
      <c r="X28840" s="12"/>
    </row>
    <row r="28841" spans="2:24" x14ac:dyDescent="0.3">
      <c r="B28841" s="73"/>
      <c r="D28841" s="73"/>
      <c r="P28841" s="73"/>
      <c r="T28841" s="73"/>
      <c r="U28841" s="73"/>
      <c r="V28841" s="73"/>
      <c r="X28841" s="12"/>
    </row>
    <row r="28842" spans="2:24" x14ac:dyDescent="0.3">
      <c r="B28842" s="73"/>
      <c r="D28842" s="73"/>
      <c r="P28842" s="73"/>
      <c r="T28842" s="73"/>
      <c r="U28842" s="73"/>
      <c r="V28842" s="73"/>
      <c r="X28842" s="12"/>
    </row>
    <row r="28843" spans="2:24" x14ac:dyDescent="0.3">
      <c r="B28843" s="73"/>
      <c r="D28843" s="73"/>
      <c r="P28843" s="73"/>
      <c r="T28843" s="73"/>
      <c r="U28843" s="73"/>
      <c r="V28843" s="73"/>
      <c r="X28843" s="12"/>
    </row>
    <row r="28844" spans="2:24" x14ac:dyDescent="0.3">
      <c r="B28844" s="73"/>
      <c r="D28844" s="73"/>
      <c r="P28844" s="73"/>
      <c r="T28844" s="73"/>
      <c r="U28844" s="73"/>
      <c r="V28844" s="73"/>
      <c r="X28844" s="12"/>
    </row>
    <row r="28845" spans="2:24" x14ac:dyDescent="0.3">
      <c r="B28845" s="73"/>
      <c r="D28845" s="73"/>
      <c r="P28845" s="73"/>
      <c r="T28845" s="73"/>
      <c r="U28845" s="73"/>
      <c r="V28845" s="73"/>
      <c r="X28845" s="12"/>
    </row>
    <row r="28846" spans="2:24" x14ac:dyDescent="0.3">
      <c r="B28846" s="73"/>
      <c r="D28846" s="73"/>
      <c r="P28846" s="73"/>
      <c r="T28846" s="73"/>
      <c r="U28846" s="73"/>
      <c r="V28846" s="73"/>
      <c r="X28846" s="12"/>
    </row>
    <row r="28847" spans="2:24" x14ac:dyDescent="0.3">
      <c r="B28847" s="73"/>
      <c r="D28847" s="73"/>
      <c r="P28847" s="73"/>
      <c r="T28847" s="73"/>
      <c r="U28847" s="73"/>
      <c r="V28847" s="73"/>
      <c r="X28847" s="12"/>
    </row>
    <row r="28848" spans="2:24" x14ac:dyDescent="0.3">
      <c r="B28848" s="73"/>
      <c r="D28848" s="73"/>
      <c r="P28848" s="73"/>
      <c r="T28848" s="73"/>
      <c r="U28848" s="73"/>
      <c r="V28848" s="73"/>
      <c r="X28848" s="12"/>
    </row>
    <row r="28849" spans="2:24" x14ac:dyDescent="0.3">
      <c r="B28849" s="73"/>
      <c r="D28849" s="73"/>
      <c r="P28849" s="73"/>
      <c r="T28849" s="73"/>
      <c r="U28849" s="73"/>
      <c r="V28849" s="73"/>
      <c r="X28849" s="12"/>
    </row>
    <row r="28850" spans="2:24" x14ac:dyDescent="0.3">
      <c r="B28850" s="73"/>
      <c r="D28850" s="73"/>
      <c r="P28850" s="73"/>
      <c r="T28850" s="73"/>
      <c r="U28850" s="73"/>
      <c r="V28850" s="73"/>
      <c r="X28850" s="12"/>
    </row>
    <row r="28851" spans="2:24" x14ac:dyDescent="0.3">
      <c r="B28851" s="73"/>
      <c r="D28851" s="73"/>
      <c r="P28851" s="73"/>
      <c r="T28851" s="73"/>
      <c r="U28851" s="73"/>
      <c r="V28851" s="73"/>
      <c r="X28851" s="12"/>
    </row>
    <row r="28852" spans="2:24" x14ac:dyDescent="0.3">
      <c r="B28852" s="73"/>
      <c r="D28852" s="73"/>
      <c r="P28852" s="73"/>
      <c r="T28852" s="73"/>
      <c r="U28852" s="73"/>
      <c r="V28852" s="73"/>
      <c r="X28852" s="12"/>
    </row>
    <row r="28853" spans="2:24" x14ac:dyDescent="0.3">
      <c r="B28853" s="73"/>
      <c r="D28853" s="73"/>
      <c r="P28853" s="73"/>
      <c r="T28853" s="73"/>
      <c r="U28853" s="73"/>
      <c r="V28853" s="73"/>
      <c r="X28853" s="12"/>
    </row>
    <row r="28854" spans="2:24" x14ac:dyDescent="0.3">
      <c r="B28854" s="73"/>
      <c r="D28854" s="73"/>
      <c r="P28854" s="73"/>
      <c r="T28854" s="73"/>
      <c r="U28854" s="73"/>
      <c r="V28854" s="73"/>
      <c r="X28854" s="12"/>
    </row>
    <row r="28855" spans="2:24" x14ac:dyDescent="0.3">
      <c r="B28855" s="73"/>
      <c r="D28855" s="73"/>
      <c r="P28855" s="73"/>
      <c r="T28855" s="73"/>
      <c r="U28855" s="73"/>
      <c r="V28855" s="73"/>
      <c r="X28855" s="12"/>
    </row>
    <row r="28856" spans="2:24" x14ac:dyDescent="0.3">
      <c r="B28856" s="73"/>
      <c r="D28856" s="73"/>
      <c r="P28856" s="73"/>
      <c r="T28856" s="73"/>
      <c r="U28856" s="73"/>
      <c r="V28856" s="73"/>
      <c r="X28856" s="12"/>
    </row>
    <row r="28857" spans="2:24" x14ac:dyDescent="0.3">
      <c r="B28857" s="73"/>
      <c r="D28857" s="73"/>
      <c r="P28857" s="73"/>
      <c r="T28857" s="73"/>
      <c r="U28857" s="73"/>
      <c r="V28857" s="73"/>
      <c r="X28857" s="12"/>
    </row>
    <row r="28858" spans="2:24" x14ac:dyDescent="0.3">
      <c r="B28858" s="73"/>
      <c r="D28858" s="73"/>
      <c r="P28858" s="73"/>
      <c r="T28858" s="73"/>
      <c r="U28858" s="73"/>
      <c r="V28858" s="73"/>
      <c r="X28858" s="12"/>
    </row>
    <row r="28859" spans="2:24" x14ac:dyDescent="0.3">
      <c r="B28859" s="73"/>
      <c r="D28859" s="73"/>
      <c r="P28859" s="73"/>
      <c r="T28859" s="73"/>
      <c r="U28859" s="73"/>
      <c r="V28859" s="73"/>
      <c r="X28859" s="12"/>
    </row>
    <row r="28860" spans="2:24" x14ac:dyDescent="0.3">
      <c r="B28860" s="73"/>
      <c r="D28860" s="73"/>
      <c r="P28860" s="73"/>
      <c r="T28860" s="73"/>
      <c r="U28860" s="73"/>
      <c r="V28860" s="73"/>
      <c r="X28860" s="12"/>
    </row>
    <row r="28861" spans="2:24" x14ac:dyDescent="0.3">
      <c r="B28861" s="73"/>
      <c r="D28861" s="73"/>
      <c r="P28861" s="73"/>
      <c r="T28861" s="73"/>
      <c r="U28861" s="73"/>
      <c r="V28861" s="73"/>
      <c r="X28861" s="12"/>
    </row>
    <row r="28862" spans="2:24" x14ac:dyDescent="0.3">
      <c r="B28862" s="73"/>
      <c r="D28862" s="73"/>
      <c r="P28862" s="73"/>
      <c r="T28862" s="73"/>
      <c r="U28862" s="73"/>
      <c r="V28862" s="73"/>
      <c r="X28862" s="12"/>
    </row>
    <row r="28863" spans="2:24" x14ac:dyDescent="0.3">
      <c r="B28863" s="73"/>
      <c r="D28863" s="73"/>
      <c r="P28863" s="73"/>
      <c r="T28863" s="73"/>
      <c r="U28863" s="73"/>
      <c r="V28863" s="73"/>
      <c r="X28863" s="12"/>
    </row>
    <row r="28864" spans="2:24" x14ac:dyDescent="0.3">
      <c r="B28864" s="73"/>
      <c r="D28864" s="73"/>
      <c r="P28864" s="73"/>
      <c r="T28864" s="73"/>
      <c r="U28864" s="73"/>
      <c r="V28864" s="73"/>
      <c r="X28864" s="12"/>
    </row>
    <row r="28865" spans="2:24" x14ac:dyDescent="0.3">
      <c r="B28865" s="73"/>
      <c r="D28865" s="73"/>
      <c r="P28865" s="73"/>
      <c r="T28865" s="73"/>
      <c r="U28865" s="73"/>
      <c r="V28865" s="73"/>
      <c r="X28865" s="12"/>
    </row>
    <row r="28866" spans="2:24" x14ac:dyDescent="0.3">
      <c r="B28866" s="73"/>
      <c r="D28866" s="73"/>
      <c r="P28866" s="73"/>
      <c r="T28866" s="73"/>
      <c r="U28866" s="73"/>
      <c r="V28866" s="73"/>
      <c r="X28866" s="12"/>
    </row>
    <row r="28867" spans="2:24" x14ac:dyDescent="0.3">
      <c r="B28867" s="73"/>
      <c r="D28867" s="73"/>
      <c r="P28867" s="73"/>
      <c r="T28867" s="73"/>
      <c r="U28867" s="73"/>
      <c r="V28867" s="73"/>
      <c r="X28867" s="12"/>
    </row>
    <row r="28868" spans="2:24" x14ac:dyDescent="0.3">
      <c r="B28868" s="73"/>
      <c r="D28868" s="73"/>
      <c r="P28868" s="73"/>
      <c r="T28868" s="73"/>
      <c r="U28868" s="73"/>
      <c r="V28868" s="73"/>
      <c r="X28868" s="12"/>
    </row>
    <row r="28869" spans="2:24" x14ac:dyDescent="0.3">
      <c r="B28869" s="73"/>
      <c r="D28869" s="73"/>
      <c r="P28869" s="73"/>
      <c r="T28869" s="73"/>
      <c r="U28869" s="73"/>
      <c r="V28869" s="73"/>
      <c r="X28869" s="12"/>
    </row>
    <row r="28870" spans="2:24" x14ac:dyDescent="0.3">
      <c r="B28870" s="73"/>
      <c r="D28870" s="73"/>
      <c r="P28870" s="73"/>
      <c r="T28870" s="73"/>
      <c r="U28870" s="73"/>
      <c r="V28870" s="73"/>
      <c r="X28870" s="12"/>
    </row>
    <row r="28871" spans="2:24" x14ac:dyDescent="0.3">
      <c r="B28871" s="73"/>
      <c r="D28871" s="73"/>
      <c r="P28871" s="73"/>
      <c r="T28871" s="73"/>
      <c r="U28871" s="73"/>
      <c r="V28871" s="73"/>
      <c r="X28871" s="12"/>
    </row>
    <row r="28872" spans="2:24" x14ac:dyDescent="0.3">
      <c r="B28872" s="73"/>
      <c r="D28872" s="73"/>
      <c r="P28872" s="73"/>
      <c r="T28872" s="73"/>
      <c r="U28872" s="73"/>
      <c r="V28872" s="73"/>
      <c r="X28872" s="12"/>
    </row>
    <row r="28873" spans="2:24" x14ac:dyDescent="0.3">
      <c r="B28873" s="73"/>
      <c r="D28873" s="73"/>
      <c r="P28873" s="73"/>
      <c r="T28873" s="73"/>
      <c r="U28873" s="73"/>
      <c r="V28873" s="73"/>
      <c r="X28873" s="12"/>
    </row>
    <row r="28874" spans="2:24" x14ac:dyDescent="0.3">
      <c r="B28874" s="73"/>
      <c r="D28874" s="73"/>
      <c r="P28874" s="73"/>
      <c r="T28874" s="73"/>
      <c r="U28874" s="73"/>
      <c r="V28874" s="73"/>
      <c r="X28874" s="12"/>
    </row>
    <row r="28875" spans="2:24" x14ac:dyDescent="0.3">
      <c r="B28875" s="73"/>
      <c r="D28875" s="73"/>
      <c r="P28875" s="73"/>
      <c r="T28875" s="73"/>
      <c r="U28875" s="73"/>
      <c r="V28875" s="73"/>
      <c r="X28875" s="12"/>
    </row>
    <row r="28876" spans="2:24" x14ac:dyDescent="0.3">
      <c r="B28876" s="73"/>
      <c r="D28876" s="73"/>
      <c r="P28876" s="73"/>
      <c r="T28876" s="73"/>
      <c r="U28876" s="73"/>
      <c r="V28876" s="73"/>
      <c r="X28876" s="12"/>
    </row>
    <row r="28877" spans="2:24" x14ac:dyDescent="0.3">
      <c r="B28877" s="73"/>
      <c r="D28877" s="73"/>
      <c r="P28877" s="73"/>
      <c r="T28877" s="73"/>
      <c r="U28877" s="73"/>
      <c r="V28877" s="73"/>
      <c r="X28877" s="12"/>
    </row>
    <row r="28878" spans="2:24" x14ac:dyDescent="0.3">
      <c r="B28878" s="73"/>
      <c r="D28878" s="73"/>
      <c r="P28878" s="73"/>
      <c r="T28878" s="73"/>
      <c r="U28878" s="73"/>
      <c r="V28878" s="73"/>
      <c r="X28878" s="12"/>
    </row>
    <row r="28879" spans="2:24" x14ac:dyDescent="0.3">
      <c r="B28879" s="73"/>
      <c r="D28879" s="73"/>
      <c r="P28879" s="73"/>
      <c r="T28879" s="73"/>
      <c r="U28879" s="73"/>
      <c r="V28879" s="73"/>
      <c r="X28879" s="12"/>
    </row>
    <row r="28880" spans="2:24" x14ac:dyDescent="0.3">
      <c r="B28880" s="73"/>
      <c r="D28880" s="73"/>
      <c r="P28880" s="73"/>
      <c r="T28880" s="73"/>
      <c r="U28880" s="73"/>
      <c r="V28880" s="73"/>
      <c r="X28880" s="12"/>
    </row>
    <row r="28881" spans="2:24" x14ac:dyDescent="0.3">
      <c r="B28881" s="73"/>
      <c r="D28881" s="73"/>
      <c r="P28881" s="73"/>
      <c r="T28881" s="73"/>
      <c r="U28881" s="73"/>
      <c r="V28881" s="73"/>
      <c r="X28881" s="12"/>
    </row>
    <row r="28882" spans="2:24" x14ac:dyDescent="0.3">
      <c r="B28882" s="73"/>
      <c r="D28882" s="73"/>
      <c r="P28882" s="73"/>
      <c r="T28882" s="73"/>
      <c r="U28882" s="73"/>
      <c r="V28882" s="73"/>
      <c r="X28882" s="12"/>
    </row>
    <row r="28883" spans="2:24" x14ac:dyDescent="0.3">
      <c r="B28883" s="73"/>
      <c r="D28883" s="73"/>
      <c r="P28883" s="73"/>
      <c r="T28883" s="73"/>
      <c r="U28883" s="73"/>
      <c r="V28883" s="73"/>
      <c r="X28883" s="12"/>
    </row>
    <row r="28884" spans="2:24" x14ac:dyDescent="0.3">
      <c r="B28884" s="73"/>
      <c r="D28884" s="73"/>
      <c r="P28884" s="73"/>
      <c r="T28884" s="73"/>
      <c r="U28884" s="73"/>
      <c r="V28884" s="73"/>
      <c r="X28884" s="12"/>
    </row>
    <row r="28885" spans="2:24" x14ac:dyDescent="0.3">
      <c r="B28885" s="73"/>
      <c r="D28885" s="73"/>
      <c r="P28885" s="73"/>
      <c r="T28885" s="73"/>
      <c r="U28885" s="73"/>
      <c r="V28885" s="73"/>
      <c r="X28885" s="12"/>
    </row>
    <row r="28886" spans="2:24" x14ac:dyDescent="0.3">
      <c r="B28886" s="73"/>
      <c r="D28886" s="73"/>
      <c r="P28886" s="73"/>
      <c r="T28886" s="73"/>
      <c r="U28886" s="73"/>
      <c r="V28886" s="73"/>
      <c r="X28886" s="12"/>
    </row>
    <row r="28887" spans="2:24" x14ac:dyDescent="0.3">
      <c r="B28887" s="73"/>
      <c r="D28887" s="73"/>
      <c r="P28887" s="73"/>
      <c r="T28887" s="73"/>
      <c r="U28887" s="73"/>
      <c r="V28887" s="73"/>
      <c r="X28887" s="12"/>
    </row>
    <row r="28888" spans="2:24" x14ac:dyDescent="0.3">
      <c r="B28888" s="73"/>
      <c r="D28888" s="73"/>
      <c r="P28888" s="73"/>
      <c r="T28888" s="73"/>
      <c r="U28888" s="73"/>
      <c r="V28888" s="73"/>
      <c r="X28888" s="12"/>
    </row>
    <row r="28889" spans="2:24" x14ac:dyDescent="0.3">
      <c r="B28889" s="73"/>
      <c r="D28889" s="73"/>
      <c r="P28889" s="73"/>
      <c r="T28889" s="73"/>
      <c r="U28889" s="73"/>
      <c r="V28889" s="73"/>
      <c r="X28889" s="12"/>
    </row>
    <row r="28890" spans="2:24" x14ac:dyDescent="0.3">
      <c r="B28890" s="73"/>
      <c r="D28890" s="73"/>
      <c r="P28890" s="73"/>
      <c r="T28890" s="73"/>
      <c r="U28890" s="73"/>
      <c r="V28890" s="73"/>
      <c r="X28890" s="12"/>
    </row>
    <row r="28891" spans="2:24" x14ac:dyDescent="0.3">
      <c r="B28891" s="73"/>
      <c r="D28891" s="73"/>
      <c r="P28891" s="73"/>
      <c r="T28891" s="73"/>
      <c r="U28891" s="73"/>
      <c r="V28891" s="73"/>
      <c r="X28891" s="12"/>
    </row>
    <row r="28892" spans="2:24" x14ac:dyDescent="0.3">
      <c r="B28892" s="73"/>
      <c r="D28892" s="73"/>
      <c r="P28892" s="73"/>
      <c r="T28892" s="73"/>
      <c r="U28892" s="73"/>
      <c r="V28892" s="73"/>
      <c r="X28892" s="12"/>
    </row>
    <row r="28893" spans="2:24" x14ac:dyDescent="0.3">
      <c r="B28893" s="73"/>
      <c r="D28893" s="73"/>
      <c r="P28893" s="73"/>
      <c r="T28893" s="73"/>
      <c r="U28893" s="73"/>
      <c r="V28893" s="73"/>
      <c r="X28893" s="12"/>
    </row>
    <row r="28894" spans="2:24" x14ac:dyDescent="0.3">
      <c r="B28894" s="73"/>
      <c r="D28894" s="73"/>
      <c r="P28894" s="73"/>
      <c r="T28894" s="73"/>
      <c r="U28894" s="73"/>
      <c r="V28894" s="73"/>
      <c r="X28894" s="12"/>
    </row>
    <row r="28895" spans="2:24" x14ac:dyDescent="0.3">
      <c r="B28895" s="73"/>
      <c r="D28895" s="73"/>
      <c r="P28895" s="73"/>
      <c r="T28895" s="73"/>
      <c r="U28895" s="73"/>
      <c r="V28895" s="73"/>
      <c r="X28895" s="12"/>
    </row>
    <row r="28896" spans="2:24" x14ac:dyDescent="0.3">
      <c r="B28896" s="73"/>
      <c r="D28896" s="73"/>
      <c r="P28896" s="73"/>
      <c r="T28896" s="73"/>
      <c r="U28896" s="73"/>
      <c r="V28896" s="73"/>
      <c r="X28896" s="12"/>
    </row>
    <row r="28897" spans="2:24" x14ac:dyDescent="0.3">
      <c r="B28897" s="73"/>
      <c r="D28897" s="73"/>
      <c r="P28897" s="73"/>
      <c r="T28897" s="73"/>
      <c r="U28897" s="73"/>
      <c r="V28897" s="73"/>
      <c r="X28897" s="12"/>
    </row>
    <row r="28898" spans="2:24" x14ac:dyDescent="0.3">
      <c r="B28898" s="73"/>
      <c r="D28898" s="73"/>
      <c r="P28898" s="73"/>
      <c r="T28898" s="73"/>
      <c r="U28898" s="73"/>
      <c r="V28898" s="73"/>
      <c r="X28898" s="12"/>
    </row>
    <row r="28899" spans="2:24" x14ac:dyDescent="0.3">
      <c r="B28899" s="73"/>
      <c r="D28899" s="73"/>
      <c r="P28899" s="73"/>
      <c r="T28899" s="73"/>
      <c r="U28899" s="73"/>
      <c r="V28899" s="73"/>
      <c r="X28899" s="12"/>
    </row>
    <row r="28900" spans="2:24" x14ac:dyDescent="0.3">
      <c r="B28900" s="73"/>
      <c r="D28900" s="73"/>
      <c r="P28900" s="73"/>
      <c r="T28900" s="73"/>
      <c r="U28900" s="73"/>
      <c r="V28900" s="73"/>
      <c r="X28900" s="12"/>
    </row>
    <row r="28901" spans="2:24" x14ac:dyDescent="0.3">
      <c r="B28901" s="73"/>
      <c r="D28901" s="73"/>
      <c r="P28901" s="73"/>
      <c r="T28901" s="73"/>
      <c r="U28901" s="73"/>
      <c r="V28901" s="73"/>
      <c r="X28901" s="12"/>
    </row>
    <row r="28902" spans="2:24" x14ac:dyDescent="0.3">
      <c r="B28902" s="73"/>
      <c r="D28902" s="73"/>
      <c r="P28902" s="73"/>
      <c r="T28902" s="73"/>
      <c r="U28902" s="73"/>
      <c r="V28902" s="73"/>
      <c r="X28902" s="12"/>
    </row>
    <row r="28903" spans="2:24" x14ac:dyDescent="0.3">
      <c r="B28903" s="73"/>
      <c r="D28903" s="73"/>
      <c r="P28903" s="73"/>
      <c r="T28903" s="73"/>
      <c r="U28903" s="73"/>
      <c r="V28903" s="73"/>
      <c r="X28903" s="12"/>
    </row>
    <row r="28904" spans="2:24" x14ac:dyDescent="0.3">
      <c r="B28904" s="73"/>
      <c r="D28904" s="73"/>
      <c r="P28904" s="73"/>
      <c r="T28904" s="73"/>
      <c r="U28904" s="73"/>
      <c r="V28904" s="73"/>
      <c r="X28904" s="12"/>
    </row>
    <row r="28905" spans="2:24" x14ac:dyDescent="0.3">
      <c r="B28905" s="73"/>
      <c r="D28905" s="73"/>
      <c r="P28905" s="73"/>
      <c r="T28905" s="73"/>
      <c r="U28905" s="73"/>
      <c r="V28905" s="73"/>
      <c r="X28905" s="12"/>
    </row>
    <row r="28906" spans="2:24" x14ac:dyDescent="0.3">
      <c r="B28906" s="73"/>
      <c r="D28906" s="73"/>
      <c r="P28906" s="73"/>
      <c r="T28906" s="73"/>
      <c r="U28906" s="73"/>
      <c r="V28906" s="73"/>
      <c r="X28906" s="12"/>
    </row>
    <row r="28907" spans="2:24" x14ac:dyDescent="0.3">
      <c r="B28907" s="73"/>
      <c r="D28907" s="73"/>
      <c r="P28907" s="73"/>
      <c r="T28907" s="73"/>
      <c r="U28907" s="73"/>
      <c r="V28907" s="73"/>
      <c r="X28907" s="12"/>
    </row>
    <row r="28908" spans="2:24" x14ac:dyDescent="0.3">
      <c r="B28908" s="73"/>
      <c r="D28908" s="73"/>
      <c r="P28908" s="73"/>
      <c r="T28908" s="73"/>
      <c r="U28908" s="73"/>
      <c r="V28908" s="73"/>
      <c r="X28908" s="12"/>
    </row>
    <row r="28909" spans="2:24" x14ac:dyDescent="0.3">
      <c r="B28909" s="73"/>
      <c r="D28909" s="73"/>
      <c r="P28909" s="73"/>
      <c r="T28909" s="73"/>
      <c r="U28909" s="73"/>
      <c r="V28909" s="73"/>
      <c r="X28909" s="12"/>
    </row>
    <row r="28910" spans="2:24" x14ac:dyDescent="0.3">
      <c r="B28910" s="73"/>
      <c r="D28910" s="73"/>
      <c r="P28910" s="73"/>
      <c r="T28910" s="73"/>
      <c r="U28910" s="73"/>
      <c r="V28910" s="73"/>
      <c r="X28910" s="12"/>
    </row>
    <row r="28911" spans="2:24" x14ac:dyDescent="0.3">
      <c r="B28911" s="73"/>
      <c r="D28911" s="73"/>
      <c r="P28911" s="73"/>
      <c r="T28911" s="73"/>
      <c r="U28911" s="73"/>
      <c r="V28911" s="73"/>
      <c r="X28911" s="12"/>
    </row>
    <row r="28912" spans="2:24" x14ac:dyDescent="0.3">
      <c r="B28912" s="73"/>
      <c r="D28912" s="73"/>
      <c r="P28912" s="73"/>
      <c r="T28912" s="73"/>
      <c r="U28912" s="73"/>
      <c r="V28912" s="73"/>
      <c r="X28912" s="12"/>
    </row>
    <row r="28913" spans="2:24" x14ac:dyDescent="0.3">
      <c r="B28913" s="73"/>
      <c r="D28913" s="73"/>
      <c r="P28913" s="73"/>
      <c r="T28913" s="73"/>
      <c r="U28913" s="73"/>
      <c r="V28913" s="73"/>
      <c r="X28913" s="12"/>
    </row>
    <row r="28914" spans="2:24" x14ac:dyDescent="0.3">
      <c r="B28914" s="73"/>
      <c r="D28914" s="73"/>
      <c r="P28914" s="73"/>
      <c r="T28914" s="73"/>
      <c r="U28914" s="73"/>
      <c r="V28914" s="73"/>
      <c r="X28914" s="12"/>
    </row>
    <row r="28915" spans="2:24" x14ac:dyDescent="0.3">
      <c r="B28915" s="73"/>
      <c r="D28915" s="73"/>
      <c r="P28915" s="73"/>
      <c r="T28915" s="73"/>
      <c r="U28915" s="73"/>
      <c r="V28915" s="73"/>
      <c r="X28915" s="12"/>
    </row>
    <row r="28916" spans="2:24" x14ac:dyDescent="0.3">
      <c r="B28916" s="73"/>
      <c r="D28916" s="73"/>
      <c r="P28916" s="73"/>
      <c r="T28916" s="73"/>
      <c r="U28916" s="73"/>
      <c r="V28916" s="73"/>
      <c r="X28916" s="12"/>
    </row>
    <row r="28917" spans="2:24" x14ac:dyDescent="0.3">
      <c r="B28917" s="73"/>
      <c r="D28917" s="73"/>
      <c r="P28917" s="73"/>
      <c r="T28917" s="73"/>
      <c r="U28917" s="73"/>
      <c r="V28917" s="73"/>
      <c r="X28917" s="12"/>
    </row>
    <row r="28918" spans="2:24" x14ac:dyDescent="0.3">
      <c r="B28918" s="73"/>
      <c r="D28918" s="73"/>
      <c r="P28918" s="73"/>
      <c r="T28918" s="73"/>
      <c r="U28918" s="73"/>
      <c r="V28918" s="73"/>
      <c r="X28918" s="12"/>
    </row>
    <row r="28919" spans="2:24" x14ac:dyDescent="0.3">
      <c r="B28919" s="73"/>
      <c r="D28919" s="73"/>
      <c r="P28919" s="73"/>
      <c r="T28919" s="73"/>
      <c r="U28919" s="73"/>
      <c r="V28919" s="73"/>
      <c r="X28919" s="12"/>
    </row>
    <row r="28920" spans="2:24" x14ac:dyDescent="0.3">
      <c r="B28920" s="73"/>
      <c r="D28920" s="73"/>
      <c r="P28920" s="73"/>
      <c r="T28920" s="73"/>
      <c r="U28920" s="73"/>
      <c r="V28920" s="73"/>
      <c r="X28920" s="12"/>
    </row>
    <row r="28921" spans="2:24" x14ac:dyDescent="0.3">
      <c r="B28921" s="73"/>
      <c r="D28921" s="73"/>
      <c r="P28921" s="73"/>
      <c r="T28921" s="73"/>
      <c r="U28921" s="73"/>
      <c r="V28921" s="73"/>
      <c r="X28921" s="12"/>
    </row>
    <row r="28922" spans="2:24" x14ac:dyDescent="0.3">
      <c r="B28922" s="73"/>
      <c r="D28922" s="73"/>
      <c r="P28922" s="73"/>
      <c r="T28922" s="73"/>
      <c r="U28922" s="73"/>
      <c r="V28922" s="73"/>
      <c r="X28922" s="12"/>
    </row>
    <row r="28923" spans="2:24" x14ac:dyDescent="0.3">
      <c r="B28923" s="73"/>
      <c r="D28923" s="73"/>
      <c r="P28923" s="73"/>
      <c r="T28923" s="73"/>
      <c r="U28923" s="73"/>
      <c r="V28923" s="73"/>
      <c r="X28923" s="12"/>
    </row>
    <row r="28924" spans="2:24" x14ac:dyDescent="0.3">
      <c r="B28924" s="73"/>
      <c r="D28924" s="73"/>
      <c r="P28924" s="73"/>
      <c r="T28924" s="73"/>
      <c r="U28924" s="73"/>
      <c r="V28924" s="73"/>
      <c r="X28924" s="12"/>
    </row>
    <row r="28925" spans="2:24" x14ac:dyDescent="0.3">
      <c r="B28925" s="73"/>
      <c r="D28925" s="73"/>
      <c r="P28925" s="73"/>
      <c r="T28925" s="73"/>
      <c r="U28925" s="73"/>
      <c r="V28925" s="73"/>
      <c r="X28925" s="12"/>
    </row>
    <row r="28926" spans="2:24" x14ac:dyDescent="0.3">
      <c r="B28926" s="73"/>
      <c r="D28926" s="73"/>
      <c r="P28926" s="73"/>
      <c r="T28926" s="73"/>
      <c r="U28926" s="73"/>
      <c r="V28926" s="73"/>
      <c r="X28926" s="12"/>
    </row>
    <row r="28927" spans="2:24" x14ac:dyDescent="0.3">
      <c r="B28927" s="73"/>
      <c r="D28927" s="73"/>
      <c r="P28927" s="73"/>
      <c r="T28927" s="73"/>
      <c r="U28927" s="73"/>
      <c r="V28927" s="73"/>
      <c r="X28927" s="12"/>
    </row>
    <row r="28928" spans="2:24" x14ac:dyDescent="0.3">
      <c r="B28928" s="73"/>
      <c r="D28928" s="73"/>
      <c r="P28928" s="73"/>
      <c r="T28928" s="73"/>
      <c r="U28928" s="73"/>
      <c r="V28928" s="73"/>
      <c r="X28928" s="12"/>
    </row>
    <row r="28929" spans="2:24" x14ac:dyDescent="0.3">
      <c r="B28929" s="73"/>
      <c r="D28929" s="73"/>
      <c r="P28929" s="73"/>
      <c r="T28929" s="73"/>
      <c r="U28929" s="73"/>
      <c r="V28929" s="73"/>
      <c r="X28929" s="12"/>
    </row>
    <row r="28930" spans="2:24" x14ac:dyDescent="0.3">
      <c r="B28930" s="73"/>
      <c r="D28930" s="73"/>
      <c r="P28930" s="73"/>
      <c r="T28930" s="73"/>
      <c r="U28930" s="73"/>
      <c r="V28930" s="73"/>
      <c r="X28930" s="12"/>
    </row>
    <row r="28931" spans="2:24" x14ac:dyDescent="0.3">
      <c r="B28931" s="73"/>
      <c r="D28931" s="73"/>
      <c r="P28931" s="73"/>
      <c r="T28931" s="73"/>
      <c r="U28931" s="73"/>
      <c r="V28931" s="73"/>
      <c r="X28931" s="12"/>
    </row>
    <row r="28932" spans="2:24" x14ac:dyDescent="0.3">
      <c r="B28932" s="73"/>
      <c r="D28932" s="73"/>
      <c r="P28932" s="73"/>
      <c r="T28932" s="73"/>
      <c r="U28932" s="73"/>
      <c r="V28932" s="73"/>
      <c r="X28932" s="12"/>
    </row>
    <row r="28933" spans="2:24" x14ac:dyDescent="0.3">
      <c r="B28933" s="73"/>
      <c r="D28933" s="73"/>
      <c r="P28933" s="73"/>
      <c r="T28933" s="73"/>
      <c r="U28933" s="73"/>
      <c r="V28933" s="73"/>
      <c r="X28933" s="12"/>
    </row>
    <row r="28934" spans="2:24" x14ac:dyDescent="0.3">
      <c r="B28934" s="73"/>
      <c r="D28934" s="73"/>
      <c r="P28934" s="73"/>
      <c r="T28934" s="73"/>
      <c r="U28934" s="73"/>
      <c r="V28934" s="73"/>
      <c r="X28934" s="12"/>
    </row>
    <row r="28935" spans="2:24" x14ac:dyDescent="0.3">
      <c r="B28935" s="73"/>
      <c r="D28935" s="73"/>
      <c r="P28935" s="73"/>
      <c r="T28935" s="73"/>
      <c r="U28935" s="73"/>
      <c r="V28935" s="73"/>
      <c r="X28935" s="12"/>
    </row>
    <row r="28936" spans="2:24" x14ac:dyDescent="0.3">
      <c r="B28936" s="73"/>
      <c r="D28936" s="73"/>
      <c r="P28936" s="73"/>
      <c r="T28936" s="73"/>
      <c r="U28936" s="73"/>
      <c r="V28936" s="73"/>
      <c r="X28936" s="12"/>
    </row>
    <row r="28937" spans="2:24" x14ac:dyDescent="0.3">
      <c r="B28937" s="73"/>
      <c r="D28937" s="73"/>
      <c r="P28937" s="73"/>
      <c r="T28937" s="73"/>
      <c r="U28937" s="73"/>
      <c r="V28937" s="73"/>
      <c r="X28937" s="12"/>
    </row>
    <row r="28938" spans="2:24" x14ac:dyDescent="0.3">
      <c r="B28938" s="73"/>
      <c r="D28938" s="73"/>
      <c r="P28938" s="73"/>
      <c r="T28938" s="73"/>
      <c r="U28938" s="73"/>
      <c r="V28938" s="73"/>
      <c r="X28938" s="12"/>
    </row>
    <row r="28939" spans="2:24" x14ac:dyDescent="0.3">
      <c r="B28939" s="73"/>
      <c r="D28939" s="73"/>
      <c r="P28939" s="73"/>
      <c r="T28939" s="73"/>
      <c r="U28939" s="73"/>
      <c r="V28939" s="73"/>
      <c r="X28939" s="12"/>
    </row>
    <row r="28940" spans="2:24" x14ac:dyDescent="0.3">
      <c r="B28940" s="73"/>
      <c r="D28940" s="73"/>
      <c r="P28940" s="73"/>
      <c r="T28940" s="73"/>
      <c r="U28940" s="73"/>
      <c r="V28940" s="73"/>
      <c r="X28940" s="12"/>
    </row>
    <row r="28941" spans="2:24" x14ac:dyDescent="0.3">
      <c r="B28941" s="73"/>
      <c r="D28941" s="73"/>
      <c r="P28941" s="73"/>
      <c r="T28941" s="73"/>
      <c r="U28941" s="73"/>
      <c r="V28941" s="73"/>
      <c r="X28941" s="12"/>
    </row>
    <row r="28942" spans="2:24" x14ac:dyDescent="0.3">
      <c r="B28942" s="73"/>
      <c r="D28942" s="73"/>
      <c r="P28942" s="73"/>
      <c r="T28942" s="73"/>
      <c r="U28942" s="73"/>
      <c r="V28942" s="73"/>
      <c r="X28942" s="12"/>
    </row>
    <row r="28943" spans="2:24" x14ac:dyDescent="0.3">
      <c r="B28943" s="73"/>
      <c r="D28943" s="73"/>
      <c r="P28943" s="73"/>
      <c r="T28943" s="73"/>
      <c r="U28943" s="73"/>
      <c r="V28943" s="73"/>
      <c r="X28943" s="12"/>
    </row>
    <row r="28944" spans="2:24" x14ac:dyDescent="0.3">
      <c r="B28944" s="73"/>
      <c r="D28944" s="73"/>
      <c r="P28944" s="73"/>
      <c r="T28944" s="73"/>
      <c r="U28944" s="73"/>
      <c r="V28944" s="73"/>
      <c r="X28944" s="12"/>
    </row>
    <row r="28945" spans="2:24" x14ac:dyDescent="0.3">
      <c r="B28945" s="73"/>
      <c r="D28945" s="73"/>
      <c r="P28945" s="73"/>
      <c r="T28945" s="73"/>
      <c r="U28945" s="73"/>
      <c r="V28945" s="73"/>
      <c r="X28945" s="12"/>
    </row>
    <row r="28946" spans="2:24" x14ac:dyDescent="0.3">
      <c r="B28946" s="73"/>
      <c r="D28946" s="73"/>
      <c r="P28946" s="73"/>
      <c r="T28946" s="73"/>
      <c r="U28946" s="73"/>
      <c r="V28946" s="73"/>
      <c r="X28946" s="12"/>
    </row>
    <row r="28947" spans="2:24" x14ac:dyDescent="0.3">
      <c r="B28947" s="73"/>
      <c r="D28947" s="73"/>
      <c r="P28947" s="73"/>
      <c r="T28947" s="73"/>
      <c r="U28947" s="73"/>
      <c r="V28947" s="73"/>
      <c r="X28947" s="12"/>
    </row>
    <row r="28948" spans="2:24" x14ac:dyDescent="0.3">
      <c r="B28948" s="73"/>
      <c r="D28948" s="73"/>
      <c r="P28948" s="73"/>
      <c r="T28948" s="73"/>
      <c r="U28948" s="73"/>
      <c r="V28948" s="73"/>
      <c r="X28948" s="12"/>
    </row>
    <row r="28949" spans="2:24" x14ac:dyDescent="0.3">
      <c r="B28949" s="73"/>
      <c r="D28949" s="73"/>
      <c r="P28949" s="73"/>
      <c r="T28949" s="73"/>
      <c r="U28949" s="73"/>
      <c r="V28949" s="73"/>
      <c r="X28949" s="12"/>
    </row>
    <row r="28950" spans="2:24" x14ac:dyDescent="0.3">
      <c r="B28950" s="73"/>
      <c r="D28950" s="73"/>
      <c r="P28950" s="73"/>
      <c r="T28950" s="73"/>
      <c r="U28950" s="73"/>
      <c r="V28950" s="73"/>
      <c r="X28950" s="12"/>
    </row>
    <row r="28951" spans="2:24" x14ac:dyDescent="0.3">
      <c r="B28951" s="73"/>
      <c r="D28951" s="73"/>
      <c r="P28951" s="73"/>
      <c r="T28951" s="73"/>
      <c r="U28951" s="73"/>
      <c r="V28951" s="73"/>
      <c r="X28951" s="12"/>
    </row>
    <row r="28952" spans="2:24" x14ac:dyDescent="0.3">
      <c r="B28952" s="73"/>
      <c r="D28952" s="73"/>
      <c r="P28952" s="73"/>
      <c r="T28952" s="73"/>
      <c r="U28952" s="73"/>
      <c r="V28952" s="73"/>
      <c r="X28952" s="12"/>
    </row>
    <row r="28953" spans="2:24" x14ac:dyDescent="0.3">
      <c r="B28953" s="73"/>
      <c r="D28953" s="73"/>
      <c r="P28953" s="73"/>
      <c r="T28953" s="73"/>
      <c r="U28953" s="73"/>
      <c r="V28953" s="73"/>
      <c r="X28953" s="12"/>
    </row>
    <row r="28954" spans="2:24" x14ac:dyDescent="0.3">
      <c r="B28954" s="73"/>
      <c r="D28954" s="73"/>
      <c r="P28954" s="73"/>
      <c r="T28954" s="73"/>
      <c r="U28954" s="73"/>
      <c r="V28954" s="73"/>
      <c r="X28954" s="12"/>
    </row>
    <row r="28955" spans="2:24" x14ac:dyDescent="0.3">
      <c r="B28955" s="73"/>
      <c r="D28955" s="73"/>
      <c r="P28955" s="73"/>
      <c r="T28955" s="73"/>
      <c r="U28955" s="73"/>
      <c r="V28955" s="73"/>
      <c r="X28955" s="12"/>
    </row>
    <row r="28956" spans="2:24" x14ac:dyDescent="0.3">
      <c r="B28956" s="73"/>
      <c r="D28956" s="73"/>
      <c r="P28956" s="73"/>
      <c r="T28956" s="73"/>
      <c r="U28956" s="73"/>
      <c r="V28956" s="73"/>
      <c r="X28956" s="12"/>
    </row>
    <row r="28957" spans="2:24" x14ac:dyDescent="0.3">
      <c r="B28957" s="73"/>
      <c r="D28957" s="73"/>
      <c r="P28957" s="73"/>
      <c r="T28957" s="73"/>
      <c r="U28957" s="73"/>
      <c r="V28957" s="73"/>
      <c r="X28957" s="12"/>
    </row>
    <row r="28958" spans="2:24" x14ac:dyDescent="0.3">
      <c r="B28958" s="73"/>
      <c r="D28958" s="73"/>
      <c r="P28958" s="73"/>
      <c r="T28958" s="73"/>
      <c r="U28958" s="73"/>
      <c r="V28958" s="73"/>
      <c r="X28958" s="12"/>
    </row>
    <row r="28959" spans="2:24" x14ac:dyDescent="0.3">
      <c r="B28959" s="73"/>
      <c r="D28959" s="73"/>
      <c r="P28959" s="73"/>
      <c r="T28959" s="73"/>
      <c r="U28959" s="73"/>
      <c r="V28959" s="73"/>
      <c r="X28959" s="12"/>
    </row>
    <row r="28960" spans="2:24" x14ac:dyDescent="0.3">
      <c r="B28960" s="73"/>
      <c r="D28960" s="73"/>
      <c r="P28960" s="73"/>
      <c r="T28960" s="73"/>
      <c r="U28960" s="73"/>
      <c r="V28960" s="73"/>
      <c r="X28960" s="12"/>
    </row>
    <row r="28961" spans="2:24" x14ac:dyDescent="0.3">
      <c r="B28961" s="73"/>
      <c r="D28961" s="73"/>
      <c r="P28961" s="73"/>
      <c r="T28961" s="73"/>
      <c r="U28961" s="73"/>
      <c r="V28961" s="73"/>
      <c r="X28961" s="12"/>
    </row>
    <row r="28962" spans="2:24" x14ac:dyDescent="0.3">
      <c r="B28962" s="73"/>
      <c r="D28962" s="73"/>
      <c r="P28962" s="73"/>
      <c r="T28962" s="73"/>
      <c r="U28962" s="73"/>
      <c r="V28962" s="73"/>
      <c r="X28962" s="12"/>
    </row>
    <row r="28963" spans="2:24" x14ac:dyDescent="0.3">
      <c r="B28963" s="73"/>
      <c r="D28963" s="73"/>
      <c r="P28963" s="73"/>
      <c r="T28963" s="73"/>
      <c r="U28963" s="73"/>
      <c r="V28963" s="73"/>
      <c r="X28963" s="12"/>
    </row>
    <row r="28964" spans="2:24" x14ac:dyDescent="0.3">
      <c r="B28964" s="73"/>
      <c r="D28964" s="73"/>
      <c r="P28964" s="73"/>
      <c r="T28964" s="73"/>
      <c r="U28964" s="73"/>
      <c r="V28964" s="73"/>
      <c r="X28964" s="12"/>
    </row>
    <row r="28965" spans="2:24" x14ac:dyDescent="0.3">
      <c r="B28965" s="73"/>
      <c r="D28965" s="73"/>
      <c r="P28965" s="73"/>
      <c r="T28965" s="73"/>
      <c r="U28965" s="73"/>
      <c r="V28965" s="73"/>
      <c r="X28965" s="12"/>
    </row>
    <row r="28966" spans="2:24" x14ac:dyDescent="0.3">
      <c r="B28966" s="73"/>
      <c r="D28966" s="73"/>
      <c r="P28966" s="73"/>
      <c r="T28966" s="73"/>
      <c r="U28966" s="73"/>
      <c r="V28966" s="73"/>
      <c r="X28966" s="12"/>
    </row>
    <row r="28967" spans="2:24" x14ac:dyDescent="0.3">
      <c r="B28967" s="73"/>
      <c r="D28967" s="73"/>
      <c r="P28967" s="73"/>
      <c r="T28967" s="73"/>
      <c r="U28967" s="73"/>
      <c r="V28967" s="73"/>
      <c r="X28967" s="12"/>
    </row>
    <row r="28968" spans="2:24" x14ac:dyDescent="0.3">
      <c r="B28968" s="73"/>
      <c r="D28968" s="73"/>
      <c r="P28968" s="73"/>
      <c r="T28968" s="73"/>
      <c r="U28968" s="73"/>
      <c r="V28968" s="73"/>
      <c r="X28968" s="12"/>
    </row>
    <row r="28969" spans="2:24" x14ac:dyDescent="0.3">
      <c r="B28969" s="73"/>
      <c r="D28969" s="73"/>
      <c r="P28969" s="73"/>
      <c r="T28969" s="73"/>
      <c r="U28969" s="73"/>
      <c r="V28969" s="73"/>
      <c r="X28969" s="12"/>
    </row>
    <row r="28970" spans="2:24" x14ac:dyDescent="0.3">
      <c r="B28970" s="73"/>
      <c r="D28970" s="73"/>
      <c r="P28970" s="73"/>
      <c r="T28970" s="73"/>
      <c r="U28970" s="73"/>
      <c r="V28970" s="73"/>
      <c r="X28970" s="12"/>
    </row>
    <row r="28971" spans="2:24" x14ac:dyDescent="0.3">
      <c r="B28971" s="73"/>
      <c r="D28971" s="73"/>
      <c r="P28971" s="73"/>
      <c r="T28971" s="73"/>
      <c r="U28971" s="73"/>
      <c r="V28971" s="73"/>
      <c r="X28971" s="12"/>
    </row>
    <row r="28972" spans="2:24" x14ac:dyDescent="0.3">
      <c r="B28972" s="73"/>
      <c r="D28972" s="73"/>
      <c r="P28972" s="73"/>
      <c r="T28972" s="73"/>
      <c r="U28972" s="73"/>
      <c r="V28972" s="73"/>
      <c r="X28972" s="12"/>
    </row>
    <row r="28973" spans="2:24" x14ac:dyDescent="0.3">
      <c r="B28973" s="73"/>
      <c r="D28973" s="73"/>
      <c r="P28973" s="73"/>
      <c r="T28973" s="73"/>
      <c r="U28973" s="73"/>
      <c r="V28973" s="73"/>
      <c r="X28973" s="12"/>
    </row>
    <row r="28974" spans="2:24" x14ac:dyDescent="0.3">
      <c r="B28974" s="73"/>
      <c r="D28974" s="73"/>
      <c r="P28974" s="73"/>
      <c r="T28974" s="73"/>
      <c r="U28974" s="73"/>
      <c r="V28974" s="73"/>
      <c r="X28974" s="12"/>
    </row>
    <row r="28975" spans="2:24" x14ac:dyDescent="0.3">
      <c r="B28975" s="73"/>
      <c r="D28975" s="73"/>
      <c r="P28975" s="73"/>
      <c r="T28975" s="73"/>
      <c r="U28975" s="73"/>
      <c r="V28975" s="73"/>
      <c r="X28975" s="12"/>
    </row>
    <row r="28976" spans="2:24" x14ac:dyDescent="0.3">
      <c r="B28976" s="73"/>
      <c r="D28976" s="73"/>
      <c r="P28976" s="73"/>
      <c r="T28976" s="73"/>
      <c r="U28976" s="73"/>
      <c r="V28976" s="73"/>
      <c r="X28976" s="12"/>
    </row>
    <row r="28977" spans="2:24" x14ac:dyDescent="0.3">
      <c r="B28977" s="73"/>
      <c r="D28977" s="73"/>
      <c r="P28977" s="73"/>
      <c r="T28977" s="73"/>
      <c r="U28977" s="73"/>
      <c r="V28977" s="73"/>
      <c r="X28977" s="12"/>
    </row>
    <row r="28978" spans="2:24" x14ac:dyDescent="0.3">
      <c r="B28978" s="73"/>
      <c r="D28978" s="73"/>
      <c r="P28978" s="73"/>
      <c r="T28978" s="73"/>
      <c r="U28978" s="73"/>
      <c r="V28978" s="73"/>
      <c r="X28978" s="12"/>
    </row>
    <row r="28979" spans="2:24" x14ac:dyDescent="0.3">
      <c r="B28979" s="73"/>
      <c r="D28979" s="73"/>
      <c r="P28979" s="73"/>
      <c r="T28979" s="73"/>
      <c r="U28979" s="73"/>
      <c r="V28979" s="73"/>
      <c r="X28979" s="12"/>
    </row>
    <row r="28980" spans="2:24" x14ac:dyDescent="0.3">
      <c r="B28980" s="73"/>
      <c r="D28980" s="73"/>
      <c r="P28980" s="73"/>
      <c r="T28980" s="73"/>
      <c r="U28980" s="73"/>
      <c r="V28980" s="73"/>
      <c r="X28980" s="12"/>
    </row>
    <row r="28981" spans="2:24" x14ac:dyDescent="0.3">
      <c r="B28981" s="73"/>
      <c r="D28981" s="73"/>
      <c r="P28981" s="73"/>
      <c r="T28981" s="73"/>
      <c r="U28981" s="73"/>
      <c r="V28981" s="73"/>
      <c r="X28981" s="12"/>
    </row>
    <row r="28982" spans="2:24" x14ac:dyDescent="0.3">
      <c r="B28982" s="73"/>
      <c r="D28982" s="73"/>
      <c r="P28982" s="73"/>
      <c r="T28982" s="73"/>
      <c r="U28982" s="73"/>
      <c r="V28982" s="73"/>
      <c r="X28982" s="12"/>
    </row>
    <row r="28983" spans="2:24" x14ac:dyDescent="0.3">
      <c r="B28983" s="73"/>
      <c r="D28983" s="73"/>
      <c r="P28983" s="73"/>
      <c r="T28983" s="73"/>
      <c r="U28983" s="73"/>
      <c r="V28983" s="73"/>
      <c r="X28983" s="12"/>
    </row>
    <row r="28984" spans="2:24" x14ac:dyDescent="0.3">
      <c r="B28984" s="73"/>
      <c r="D28984" s="73"/>
      <c r="P28984" s="73"/>
      <c r="T28984" s="73"/>
      <c r="U28984" s="73"/>
      <c r="V28984" s="73"/>
      <c r="X28984" s="12"/>
    </row>
    <row r="28985" spans="2:24" x14ac:dyDescent="0.3">
      <c r="B28985" s="73"/>
      <c r="D28985" s="73"/>
      <c r="P28985" s="73"/>
      <c r="T28985" s="73"/>
      <c r="U28985" s="73"/>
      <c r="V28985" s="73"/>
      <c r="X28985" s="12"/>
    </row>
    <row r="28986" spans="2:24" x14ac:dyDescent="0.3">
      <c r="B28986" s="73"/>
      <c r="D28986" s="73"/>
      <c r="P28986" s="73"/>
      <c r="T28986" s="73"/>
      <c r="U28986" s="73"/>
      <c r="V28986" s="73"/>
      <c r="X28986" s="12"/>
    </row>
    <row r="28987" spans="2:24" x14ac:dyDescent="0.3">
      <c r="B28987" s="73"/>
      <c r="D28987" s="73"/>
      <c r="P28987" s="73"/>
      <c r="T28987" s="73"/>
      <c r="U28987" s="73"/>
      <c r="V28987" s="73"/>
      <c r="X28987" s="12"/>
    </row>
    <row r="28988" spans="2:24" x14ac:dyDescent="0.3">
      <c r="B28988" s="73"/>
      <c r="D28988" s="73"/>
      <c r="P28988" s="73"/>
      <c r="T28988" s="73"/>
      <c r="U28988" s="73"/>
      <c r="V28988" s="73"/>
      <c r="X28988" s="12"/>
    </row>
    <row r="28989" spans="2:24" x14ac:dyDescent="0.3">
      <c r="B28989" s="73"/>
      <c r="D28989" s="73"/>
      <c r="P28989" s="73"/>
      <c r="T28989" s="73"/>
      <c r="U28989" s="73"/>
      <c r="V28989" s="73"/>
      <c r="X28989" s="12"/>
    </row>
    <row r="28990" spans="2:24" x14ac:dyDescent="0.3">
      <c r="B28990" s="73"/>
      <c r="D28990" s="73"/>
      <c r="P28990" s="73"/>
      <c r="T28990" s="73"/>
      <c r="U28990" s="73"/>
      <c r="V28990" s="73"/>
      <c r="X28990" s="12"/>
    </row>
    <row r="28991" spans="2:24" x14ac:dyDescent="0.3">
      <c r="B28991" s="73"/>
      <c r="D28991" s="73"/>
      <c r="P28991" s="73"/>
      <c r="T28991" s="73"/>
      <c r="U28991" s="73"/>
      <c r="V28991" s="73"/>
      <c r="X28991" s="12"/>
    </row>
    <row r="28992" spans="2:24" x14ac:dyDescent="0.3">
      <c r="B28992" s="73"/>
      <c r="D28992" s="73"/>
      <c r="P28992" s="73"/>
      <c r="T28992" s="73"/>
      <c r="U28992" s="73"/>
      <c r="V28992" s="73"/>
      <c r="X28992" s="12"/>
    </row>
    <row r="28993" spans="2:24" x14ac:dyDescent="0.3">
      <c r="B28993" s="73"/>
      <c r="D28993" s="73"/>
      <c r="P28993" s="73"/>
      <c r="T28993" s="73"/>
      <c r="U28993" s="73"/>
      <c r="V28993" s="73"/>
      <c r="X28993" s="12"/>
    </row>
    <row r="28994" spans="2:24" x14ac:dyDescent="0.3">
      <c r="B28994" s="73"/>
      <c r="D28994" s="73"/>
      <c r="P28994" s="73"/>
      <c r="T28994" s="73"/>
      <c r="U28994" s="73"/>
      <c r="V28994" s="73"/>
      <c r="X28994" s="12"/>
    </row>
    <row r="28995" spans="2:24" x14ac:dyDescent="0.3">
      <c r="B28995" s="73"/>
      <c r="D28995" s="73"/>
      <c r="P28995" s="73"/>
      <c r="T28995" s="73"/>
      <c r="U28995" s="73"/>
      <c r="V28995" s="73"/>
      <c r="X28995" s="12"/>
    </row>
    <row r="28996" spans="2:24" x14ac:dyDescent="0.3">
      <c r="B28996" s="73"/>
      <c r="D28996" s="73"/>
      <c r="P28996" s="73"/>
      <c r="T28996" s="73"/>
      <c r="U28996" s="73"/>
      <c r="V28996" s="73"/>
      <c r="X28996" s="12"/>
    </row>
    <row r="28997" spans="2:24" x14ac:dyDescent="0.3">
      <c r="B28997" s="73"/>
      <c r="D28997" s="73"/>
      <c r="P28997" s="73"/>
      <c r="T28997" s="73"/>
      <c r="U28997" s="73"/>
      <c r="V28997" s="73"/>
      <c r="X28997" s="12"/>
    </row>
    <row r="28998" spans="2:24" x14ac:dyDescent="0.3">
      <c r="B28998" s="73"/>
      <c r="D28998" s="73"/>
      <c r="P28998" s="73"/>
      <c r="T28998" s="73"/>
      <c r="U28998" s="73"/>
      <c r="V28998" s="73"/>
      <c r="X28998" s="12"/>
    </row>
    <row r="28999" spans="2:24" x14ac:dyDescent="0.3">
      <c r="B28999" s="73"/>
      <c r="D28999" s="73"/>
      <c r="P28999" s="73"/>
      <c r="T28999" s="73"/>
      <c r="U28999" s="73"/>
      <c r="V28999" s="73"/>
      <c r="X28999" s="12"/>
    </row>
    <row r="29000" spans="2:24" x14ac:dyDescent="0.3">
      <c r="B29000" s="73"/>
      <c r="D29000" s="73"/>
      <c r="P29000" s="73"/>
      <c r="T29000" s="73"/>
      <c r="U29000" s="73"/>
      <c r="V29000" s="73"/>
      <c r="X29000" s="12"/>
    </row>
    <row r="29001" spans="2:24" x14ac:dyDescent="0.3">
      <c r="B29001" s="73"/>
      <c r="D29001" s="73"/>
      <c r="P29001" s="73"/>
      <c r="T29001" s="73"/>
      <c r="U29001" s="73"/>
      <c r="V29001" s="73"/>
      <c r="X29001" s="12"/>
    </row>
    <row r="29002" spans="2:24" x14ac:dyDescent="0.3">
      <c r="B29002" s="73"/>
      <c r="D29002" s="73"/>
      <c r="P29002" s="73"/>
      <c r="T29002" s="73"/>
      <c r="U29002" s="73"/>
      <c r="V29002" s="73"/>
      <c r="X29002" s="12"/>
    </row>
    <row r="29003" spans="2:24" x14ac:dyDescent="0.3">
      <c r="B29003" s="73"/>
      <c r="D29003" s="73"/>
      <c r="P29003" s="73"/>
      <c r="T29003" s="73"/>
      <c r="U29003" s="73"/>
      <c r="V29003" s="73"/>
      <c r="X29003" s="12"/>
    </row>
    <row r="29004" spans="2:24" x14ac:dyDescent="0.3">
      <c r="B29004" s="73"/>
      <c r="D29004" s="73"/>
      <c r="P29004" s="73"/>
      <c r="T29004" s="73"/>
      <c r="U29004" s="73"/>
      <c r="V29004" s="73"/>
      <c r="X29004" s="12"/>
    </row>
    <row r="29005" spans="2:24" x14ac:dyDescent="0.3">
      <c r="B29005" s="73"/>
      <c r="D29005" s="73"/>
      <c r="P29005" s="73"/>
      <c r="T29005" s="73"/>
      <c r="U29005" s="73"/>
      <c r="V29005" s="73"/>
      <c r="X29005" s="12"/>
    </row>
    <row r="29006" spans="2:24" x14ac:dyDescent="0.3">
      <c r="B29006" s="73"/>
      <c r="D29006" s="73"/>
      <c r="P29006" s="73"/>
      <c r="T29006" s="73"/>
      <c r="U29006" s="73"/>
      <c r="V29006" s="73"/>
      <c r="X29006" s="12"/>
    </row>
    <row r="29007" spans="2:24" x14ac:dyDescent="0.3">
      <c r="B29007" s="73"/>
      <c r="D29007" s="73"/>
      <c r="P29007" s="73"/>
      <c r="T29007" s="73"/>
      <c r="U29007" s="73"/>
      <c r="V29007" s="73"/>
      <c r="X29007" s="12"/>
    </row>
    <row r="29008" spans="2:24" x14ac:dyDescent="0.3">
      <c r="B29008" s="73"/>
      <c r="D29008" s="73"/>
      <c r="P29008" s="73"/>
      <c r="T29008" s="73"/>
      <c r="U29008" s="73"/>
      <c r="V29008" s="73"/>
      <c r="X29008" s="12"/>
    </row>
    <row r="29009" spans="2:24" x14ac:dyDescent="0.3">
      <c r="B29009" s="73"/>
      <c r="D29009" s="73"/>
      <c r="P29009" s="73"/>
      <c r="T29009" s="73"/>
      <c r="U29009" s="73"/>
      <c r="V29009" s="73"/>
      <c r="X29009" s="12"/>
    </row>
    <row r="29010" spans="2:24" x14ac:dyDescent="0.3">
      <c r="B29010" s="73"/>
      <c r="D29010" s="73"/>
      <c r="P29010" s="73"/>
      <c r="T29010" s="73"/>
      <c r="U29010" s="73"/>
      <c r="V29010" s="73"/>
      <c r="X29010" s="12"/>
    </row>
    <row r="29011" spans="2:24" x14ac:dyDescent="0.3">
      <c r="B29011" s="73"/>
      <c r="D29011" s="73"/>
      <c r="P29011" s="73"/>
      <c r="T29011" s="73"/>
      <c r="U29011" s="73"/>
      <c r="V29011" s="73"/>
      <c r="X29011" s="12"/>
    </row>
    <row r="29012" spans="2:24" x14ac:dyDescent="0.3">
      <c r="B29012" s="73"/>
      <c r="D29012" s="73"/>
      <c r="P29012" s="73"/>
      <c r="T29012" s="73"/>
      <c r="U29012" s="73"/>
      <c r="V29012" s="73"/>
      <c r="X29012" s="12"/>
    </row>
    <row r="29013" spans="2:24" x14ac:dyDescent="0.3">
      <c r="B29013" s="73"/>
      <c r="D29013" s="73"/>
      <c r="P29013" s="73"/>
      <c r="T29013" s="73"/>
      <c r="U29013" s="73"/>
      <c r="V29013" s="73"/>
      <c r="X29013" s="12"/>
    </row>
    <row r="29014" spans="2:24" x14ac:dyDescent="0.3">
      <c r="B29014" s="73"/>
      <c r="D29014" s="73"/>
      <c r="P29014" s="73"/>
      <c r="T29014" s="73"/>
      <c r="U29014" s="73"/>
      <c r="V29014" s="73"/>
      <c r="X29014" s="12"/>
    </row>
    <row r="29015" spans="2:24" x14ac:dyDescent="0.3">
      <c r="B29015" s="73"/>
      <c r="D29015" s="73"/>
      <c r="P29015" s="73"/>
      <c r="T29015" s="73"/>
      <c r="U29015" s="73"/>
      <c r="V29015" s="73"/>
      <c r="X29015" s="12"/>
    </row>
    <row r="29016" spans="2:24" x14ac:dyDescent="0.3">
      <c r="B29016" s="73"/>
      <c r="D29016" s="73"/>
      <c r="P29016" s="73"/>
      <c r="T29016" s="73"/>
      <c r="U29016" s="73"/>
      <c r="V29016" s="73"/>
      <c r="X29016" s="12"/>
    </row>
    <row r="29017" spans="2:24" x14ac:dyDescent="0.3">
      <c r="B29017" s="73"/>
      <c r="D29017" s="73"/>
      <c r="P29017" s="73"/>
      <c r="T29017" s="73"/>
      <c r="U29017" s="73"/>
      <c r="V29017" s="73"/>
      <c r="X29017" s="12"/>
    </row>
    <row r="29018" spans="2:24" x14ac:dyDescent="0.3">
      <c r="B29018" s="73"/>
      <c r="D29018" s="73"/>
      <c r="P29018" s="73"/>
      <c r="T29018" s="73"/>
      <c r="U29018" s="73"/>
      <c r="V29018" s="73"/>
      <c r="X29018" s="12"/>
    </row>
    <row r="29019" spans="2:24" x14ac:dyDescent="0.3">
      <c r="B29019" s="73"/>
      <c r="D29019" s="73"/>
      <c r="P29019" s="73"/>
      <c r="T29019" s="73"/>
      <c r="U29019" s="73"/>
      <c r="V29019" s="73"/>
      <c r="X29019" s="12"/>
    </row>
    <row r="29020" spans="2:24" x14ac:dyDescent="0.3">
      <c r="B29020" s="73"/>
      <c r="D29020" s="73"/>
      <c r="P29020" s="73"/>
      <c r="T29020" s="73"/>
      <c r="U29020" s="73"/>
      <c r="V29020" s="73"/>
      <c r="X29020" s="12"/>
    </row>
    <row r="29021" spans="2:24" x14ac:dyDescent="0.3">
      <c r="B29021" s="73"/>
      <c r="D29021" s="73"/>
      <c r="P29021" s="73"/>
      <c r="T29021" s="73"/>
      <c r="U29021" s="73"/>
      <c r="V29021" s="73"/>
      <c r="X29021" s="12"/>
    </row>
    <row r="29022" spans="2:24" x14ac:dyDescent="0.3">
      <c r="B29022" s="73"/>
      <c r="D29022" s="73"/>
      <c r="P29022" s="73"/>
      <c r="T29022" s="73"/>
      <c r="U29022" s="73"/>
      <c r="V29022" s="73"/>
      <c r="X29022" s="12"/>
    </row>
    <row r="29023" spans="2:24" x14ac:dyDescent="0.3">
      <c r="B29023" s="73"/>
      <c r="D29023" s="73"/>
      <c r="P29023" s="73"/>
      <c r="T29023" s="73"/>
      <c r="U29023" s="73"/>
      <c r="V29023" s="73"/>
      <c r="X29023" s="12"/>
    </row>
    <row r="29024" spans="2:24" x14ac:dyDescent="0.3">
      <c r="B29024" s="73"/>
      <c r="D29024" s="73"/>
      <c r="P29024" s="73"/>
      <c r="T29024" s="73"/>
      <c r="U29024" s="73"/>
      <c r="V29024" s="73"/>
      <c r="X29024" s="12"/>
    </row>
    <row r="29025" spans="2:24" x14ac:dyDescent="0.3">
      <c r="B29025" s="73"/>
      <c r="D29025" s="73"/>
      <c r="P29025" s="73"/>
      <c r="T29025" s="73"/>
      <c r="U29025" s="73"/>
      <c r="V29025" s="73"/>
      <c r="X29025" s="12"/>
    </row>
    <row r="29026" spans="2:24" x14ac:dyDescent="0.3">
      <c r="B29026" s="73"/>
      <c r="D29026" s="73"/>
      <c r="P29026" s="73"/>
      <c r="T29026" s="73"/>
      <c r="U29026" s="73"/>
      <c r="V29026" s="73"/>
      <c r="X29026" s="12"/>
    </row>
    <row r="29027" spans="2:24" x14ac:dyDescent="0.3">
      <c r="B29027" s="73"/>
      <c r="D29027" s="73"/>
      <c r="P29027" s="73"/>
      <c r="T29027" s="73"/>
      <c r="U29027" s="73"/>
      <c r="V29027" s="73"/>
      <c r="X29027" s="12"/>
    </row>
    <row r="29028" spans="2:24" x14ac:dyDescent="0.3">
      <c r="B29028" s="73"/>
      <c r="D29028" s="73"/>
      <c r="P29028" s="73"/>
      <c r="T29028" s="73"/>
      <c r="U29028" s="73"/>
      <c r="V29028" s="73"/>
      <c r="X29028" s="12"/>
    </row>
    <row r="29029" spans="2:24" x14ac:dyDescent="0.3">
      <c r="B29029" s="73"/>
      <c r="D29029" s="73"/>
      <c r="P29029" s="73"/>
      <c r="T29029" s="73"/>
      <c r="U29029" s="73"/>
      <c r="V29029" s="73"/>
      <c r="X29029" s="12"/>
    </row>
    <row r="29030" spans="2:24" x14ac:dyDescent="0.3">
      <c r="B29030" s="73"/>
      <c r="D29030" s="73"/>
      <c r="P29030" s="73"/>
      <c r="T29030" s="73"/>
      <c r="U29030" s="73"/>
      <c r="V29030" s="73"/>
      <c r="X29030" s="12"/>
    </row>
    <row r="29031" spans="2:24" x14ac:dyDescent="0.3">
      <c r="B29031" s="73"/>
      <c r="D29031" s="73"/>
      <c r="P29031" s="73"/>
      <c r="T29031" s="73"/>
      <c r="U29031" s="73"/>
      <c r="V29031" s="73"/>
      <c r="X29031" s="12"/>
    </row>
    <row r="29032" spans="2:24" x14ac:dyDescent="0.3">
      <c r="B29032" s="73"/>
      <c r="D29032" s="73"/>
      <c r="P29032" s="73"/>
      <c r="T29032" s="73"/>
      <c r="U29032" s="73"/>
      <c r="V29032" s="73"/>
      <c r="X29032" s="12"/>
    </row>
    <row r="29033" spans="2:24" x14ac:dyDescent="0.3">
      <c r="B29033" s="73"/>
      <c r="D29033" s="73"/>
      <c r="P29033" s="73"/>
      <c r="T29033" s="73"/>
      <c r="U29033" s="73"/>
      <c r="V29033" s="73"/>
      <c r="X29033" s="12"/>
    </row>
    <row r="29034" spans="2:24" x14ac:dyDescent="0.3">
      <c r="B29034" s="73"/>
      <c r="D29034" s="73"/>
      <c r="P29034" s="73"/>
      <c r="T29034" s="73"/>
      <c r="U29034" s="73"/>
      <c r="V29034" s="73"/>
      <c r="X29034" s="12"/>
    </row>
    <row r="29035" spans="2:24" x14ac:dyDescent="0.3">
      <c r="B29035" s="73"/>
      <c r="D29035" s="73"/>
      <c r="P29035" s="73"/>
      <c r="T29035" s="73"/>
      <c r="U29035" s="73"/>
      <c r="V29035" s="73"/>
      <c r="X29035" s="12"/>
    </row>
    <row r="29036" spans="2:24" x14ac:dyDescent="0.3">
      <c r="B29036" s="73"/>
      <c r="D29036" s="73"/>
      <c r="P29036" s="73"/>
      <c r="T29036" s="73"/>
      <c r="U29036" s="73"/>
      <c r="V29036" s="73"/>
      <c r="X29036" s="12"/>
    </row>
    <row r="29037" spans="2:24" x14ac:dyDescent="0.3">
      <c r="B29037" s="73"/>
      <c r="D29037" s="73"/>
      <c r="P29037" s="73"/>
      <c r="T29037" s="73"/>
      <c r="U29037" s="73"/>
      <c r="V29037" s="73"/>
      <c r="X29037" s="12"/>
    </row>
    <row r="29038" spans="2:24" x14ac:dyDescent="0.3">
      <c r="B29038" s="73"/>
      <c r="D29038" s="73"/>
      <c r="P29038" s="73"/>
      <c r="T29038" s="73"/>
      <c r="U29038" s="73"/>
      <c r="V29038" s="73"/>
      <c r="X29038" s="12"/>
    </row>
    <row r="29039" spans="2:24" x14ac:dyDescent="0.3">
      <c r="B29039" s="73"/>
      <c r="D29039" s="73"/>
      <c r="P29039" s="73"/>
      <c r="T29039" s="73"/>
      <c r="U29039" s="73"/>
      <c r="V29039" s="73"/>
      <c r="X29039" s="12"/>
    </row>
    <row r="29040" spans="2:24" x14ac:dyDescent="0.3">
      <c r="B29040" s="73"/>
      <c r="D29040" s="73"/>
      <c r="P29040" s="73"/>
      <c r="T29040" s="73"/>
      <c r="U29040" s="73"/>
      <c r="V29040" s="73"/>
      <c r="X29040" s="12"/>
    </row>
    <row r="29041" spans="2:24" x14ac:dyDescent="0.3">
      <c r="B29041" s="73"/>
      <c r="D29041" s="73"/>
      <c r="P29041" s="73"/>
      <c r="T29041" s="73"/>
      <c r="U29041" s="73"/>
      <c r="V29041" s="73"/>
      <c r="X29041" s="12"/>
    </row>
    <row r="29042" spans="2:24" x14ac:dyDescent="0.3">
      <c r="B29042" s="73"/>
      <c r="D29042" s="73"/>
      <c r="P29042" s="73"/>
      <c r="T29042" s="73"/>
      <c r="U29042" s="73"/>
      <c r="V29042" s="73"/>
      <c r="X29042" s="12"/>
    </row>
    <row r="29043" spans="2:24" x14ac:dyDescent="0.3">
      <c r="B29043" s="73"/>
      <c r="D29043" s="73"/>
      <c r="P29043" s="73"/>
      <c r="T29043" s="73"/>
      <c r="U29043" s="73"/>
      <c r="V29043" s="73"/>
      <c r="X29043" s="12"/>
    </row>
    <row r="29044" spans="2:24" x14ac:dyDescent="0.3">
      <c r="B29044" s="73"/>
      <c r="D29044" s="73"/>
      <c r="P29044" s="73"/>
      <c r="T29044" s="73"/>
      <c r="U29044" s="73"/>
      <c r="V29044" s="73"/>
      <c r="X29044" s="12"/>
    </row>
    <row r="29045" spans="2:24" x14ac:dyDescent="0.3">
      <c r="B29045" s="73"/>
      <c r="D29045" s="73"/>
      <c r="P29045" s="73"/>
      <c r="T29045" s="73"/>
      <c r="U29045" s="73"/>
      <c r="V29045" s="73"/>
      <c r="X29045" s="12"/>
    </row>
    <row r="29046" spans="2:24" x14ac:dyDescent="0.3">
      <c r="B29046" s="73"/>
      <c r="D29046" s="73"/>
      <c r="P29046" s="73"/>
      <c r="T29046" s="73"/>
      <c r="U29046" s="73"/>
      <c r="V29046" s="73"/>
      <c r="X29046" s="12"/>
    </row>
    <row r="29047" spans="2:24" x14ac:dyDescent="0.3">
      <c r="B29047" s="73"/>
      <c r="D29047" s="73"/>
      <c r="P29047" s="73"/>
      <c r="T29047" s="73"/>
      <c r="U29047" s="73"/>
      <c r="V29047" s="73"/>
      <c r="X29047" s="12"/>
    </row>
    <row r="29048" spans="2:24" x14ac:dyDescent="0.3">
      <c r="B29048" s="73"/>
      <c r="D29048" s="73"/>
      <c r="P29048" s="73"/>
      <c r="T29048" s="73"/>
      <c r="U29048" s="73"/>
      <c r="V29048" s="73"/>
      <c r="X29048" s="12"/>
    </row>
    <row r="29049" spans="2:24" x14ac:dyDescent="0.3">
      <c r="B29049" s="73"/>
      <c r="D29049" s="73"/>
      <c r="P29049" s="73"/>
      <c r="T29049" s="73"/>
      <c r="U29049" s="73"/>
      <c r="V29049" s="73"/>
      <c r="X29049" s="12"/>
    </row>
    <row r="29050" spans="2:24" x14ac:dyDescent="0.3">
      <c r="B29050" s="73"/>
      <c r="D29050" s="73"/>
      <c r="P29050" s="73"/>
      <c r="T29050" s="73"/>
      <c r="U29050" s="73"/>
      <c r="V29050" s="73"/>
      <c r="X29050" s="12"/>
    </row>
    <row r="29051" spans="2:24" x14ac:dyDescent="0.3">
      <c r="B29051" s="73"/>
      <c r="D29051" s="73"/>
      <c r="P29051" s="73"/>
      <c r="T29051" s="73"/>
      <c r="U29051" s="73"/>
      <c r="V29051" s="73"/>
      <c r="X29051" s="12"/>
    </row>
    <row r="29052" spans="2:24" x14ac:dyDescent="0.3">
      <c r="B29052" s="73"/>
      <c r="D29052" s="73"/>
      <c r="P29052" s="73"/>
      <c r="T29052" s="73"/>
      <c r="U29052" s="73"/>
      <c r="V29052" s="73"/>
      <c r="X29052" s="12"/>
    </row>
    <row r="29053" spans="2:24" x14ac:dyDescent="0.3">
      <c r="B29053" s="73"/>
      <c r="D29053" s="73"/>
      <c r="P29053" s="73"/>
      <c r="T29053" s="73"/>
      <c r="U29053" s="73"/>
      <c r="V29053" s="73"/>
      <c r="X29053" s="12"/>
    </row>
    <row r="29054" spans="2:24" x14ac:dyDescent="0.3">
      <c r="B29054" s="73"/>
      <c r="D29054" s="73"/>
      <c r="P29054" s="73"/>
      <c r="T29054" s="73"/>
      <c r="U29054" s="73"/>
      <c r="V29054" s="73"/>
      <c r="X29054" s="12"/>
    </row>
    <row r="29055" spans="2:24" x14ac:dyDescent="0.3">
      <c r="B29055" s="73"/>
      <c r="D29055" s="73"/>
      <c r="P29055" s="73"/>
      <c r="T29055" s="73"/>
      <c r="U29055" s="73"/>
      <c r="V29055" s="73"/>
      <c r="X29055" s="12"/>
    </row>
    <row r="29056" spans="2:24" x14ac:dyDescent="0.3">
      <c r="B29056" s="73"/>
      <c r="D29056" s="73"/>
      <c r="P29056" s="73"/>
      <c r="T29056" s="73"/>
      <c r="U29056" s="73"/>
      <c r="V29056" s="73"/>
      <c r="X29056" s="12"/>
    </row>
    <row r="29057" spans="2:24" x14ac:dyDescent="0.3">
      <c r="B29057" s="73"/>
      <c r="D29057" s="73"/>
      <c r="P29057" s="73"/>
      <c r="T29057" s="73"/>
      <c r="U29057" s="73"/>
      <c r="V29057" s="73"/>
      <c r="X29057" s="12"/>
    </row>
    <row r="29058" spans="2:24" x14ac:dyDescent="0.3">
      <c r="B29058" s="73"/>
      <c r="D29058" s="73"/>
      <c r="P29058" s="73"/>
      <c r="T29058" s="73"/>
      <c r="U29058" s="73"/>
      <c r="V29058" s="73"/>
      <c r="X29058" s="12"/>
    </row>
    <row r="29059" spans="2:24" x14ac:dyDescent="0.3">
      <c r="B29059" s="73"/>
      <c r="D29059" s="73"/>
      <c r="P29059" s="73"/>
      <c r="T29059" s="73"/>
      <c r="U29059" s="73"/>
      <c r="V29059" s="73"/>
      <c r="X29059" s="12"/>
    </row>
    <row r="29060" spans="2:24" x14ac:dyDescent="0.3">
      <c r="B29060" s="73"/>
      <c r="D29060" s="73"/>
      <c r="P29060" s="73"/>
      <c r="T29060" s="73"/>
      <c r="U29060" s="73"/>
      <c r="V29060" s="73"/>
      <c r="X29060" s="12"/>
    </row>
    <row r="29061" spans="2:24" x14ac:dyDescent="0.3">
      <c r="B29061" s="73"/>
      <c r="D29061" s="73"/>
      <c r="P29061" s="73"/>
      <c r="T29061" s="73"/>
      <c r="U29061" s="73"/>
      <c r="V29061" s="73"/>
      <c r="X29061" s="12"/>
    </row>
    <row r="29062" spans="2:24" x14ac:dyDescent="0.3">
      <c r="B29062" s="73"/>
      <c r="D29062" s="73"/>
      <c r="P29062" s="73"/>
      <c r="T29062" s="73"/>
      <c r="U29062" s="73"/>
      <c r="V29062" s="73"/>
      <c r="X29062" s="12"/>
    </row>
    <row r="29063" spans="2:24" x14ac:dyDescent="0.3">
      <c r="B29063" s="73"/>
      <c r="D29063" s="73"/>
      <c r="P29063" s="73"/>
      <c r="T29063" s="73"/>
      <c r="U29063" s="73"/>
      <c r="V29063" s="73"/>
      <c r="X29063" s="12"/>
    </row>
    <row r="29064" spans="2:24" x14ac:dyDescent="0.3">
      <c r="B29064" s="73"/>
      <c r="D29064" s="73"/>
      <c r="P29064" s="73"/>
      <c r="T29064" s="73"/>
      <c r="U29064" s="73"/>
      <c r="V29064" s="73"/>
      <c r="X29064" s="12"/>
    </row>
    <row r="29065" spans="2:24" x14ac:dyDescent="0.3">
      <c r="B29065" s="73"/>
      <c r="D29065" s="73"/>
      <c r="P29065" s="73"/>
      <c r="T29065" s="73"/>
      <c r="U29065" s="73"/>
      <c r="V29065" s="73"/>
      <c r="X29065" s="12"/>
    </row>
    <row r="29066" spans="2:24" x14ac:dyDescent="0.3">
      <c r="B29066" s="73"/>
      <c r="D29066" s="73"/>
      <c r="P29066" s="73"/>
      <c r="T29066" s="73"/>
      <c r="U29066" s="73"/>
      <c r="V29066" s="73"/>
      <c r="X29066" s="12"/>
    </row>
    <row r="29067" spans="2:24" x14ac:dyDescent="0.3">
      <c r="B29067" s="73"/>
      <c r="D29067" s="73"/>
      <c r="P29067" s="73"/>
      <c r="T29067" s="73"/>
      <c r="U29067" s="73"/>
      <c r="V29067" s="73"/>
      <c r="X29067" s="12"/>
    </row>
    <row r="29068" spans="2:24" x14ac:dyDescent="0.3">
      <c r="B29068" s="73"/>
      <c r="D29068" s="73"/>
      <c r="P29068" s="73"/>
      <c r="T29068" s="73"/>
      <c r="U29068" s="73"/>
      <c r="V29068" s="73"/>
      <c r="X29068" s="12"/>
    </row>
    <row r="29069" spans="2:24" x14ac:dyDescent="0.3">
      <c r="B29069" s="73"/>
      <c r="D29069" s="73"/>
      <c r="P29069" s="73"/>
      <c r="T29069" s="73"/>
      <c r="U29069" s="73"/>
      <c r="V29069" s="73"/>
      <c r="X29069" s="12"/>
    </row>
    <row r="29070" spans="2:24" x14ac:dyDescent="0.3">
      <c r="B29070" s="73"/>
      <c r="D29070" s="73"/>
      <c r="P29070" s="73"/>
      <c r="T29070" s="73"/>
      <c r="U29070" s="73"/>
      <c r="V29070" s="73"/>
      <c r="X29070" s="12"/>
    </row>
    <row r="29071" spans="2:24" x14ac:dyDescent="0.3">
      <c r="B29071" s="73"/>
      <c r="D29071" s="73"/>
      <c r="P29071" s="73"/>
      <c r="T29071" s="73"/>
      <c r="U29071" s="73"/>
      <c r="V29071" s="73"/>
      <c r="X29071" s="12"/>
    </row>
    <row r="29072" spans="2:24" x14ac:dyDescent="0.3">
      <c r="B29072" s="73"/>
      <c r="D29072" s="73"/>
      <c r="P29072" s="73"/>
      <c r="T29072" s="73"/>
      <c r="U29072" s="73"/>
      <c r="V29072" s="73"/>
      <c r="X29072" s="12"/>
    </row>
    <row r="29073" spans="2:24" x14ac:dyDescent="0.3">
      <c r="B29073" s="73"/>
      <c r="D29073" s="73"/>
      <c r="P29073" s="73"/>
      <c r="T29073" s="73"/>
      <c r="U29073" s="73"/>
      <c r="V29073" s="73"/>
      <c r="X29073" s="12"/>
    </row>
    <row r="29074" spans="2:24" x14ac:dyDescent="0.3">
      <c r="B29074" s="73"/>
      <c r="D29074" s="73"/>
      <c r="P29074" s="73"/>
      <c r="T29074" s="73"/>
      <c r="U29074" s="73"/>
      <c r="V29074" s="73"/>
      <c r="X29074" s="12"/>
    </row>
    <row r="29075" spans="2:24" x14ac:dyDescent="0.3">
      <c r="B29075" s="73"/>
      <c r="D29075" s="73"/>
      <c r="P29075" s="73"/>
      <c r="T29075" s="73"/>
      <c r="U29075" s="73"/>
      <c r="V29075" s="73"/>
      <c r="X29075" s="12"/>
    </row>
    <row r="29076" spans="2:24" x14ac:dyDescent="0.3">
      <c r="B29076" s="73"/>
      <c r="D29076" s="73"/>
      <c r="P29076" s="73"/>
      <c r="T29076" s="73"/>
      <c r="U29076" s="73"/>
      <c r="V29076" s="73"/>
      <c r="X29076" s="12"/>
    </row>
    <row r="29077" spans="2:24" x14ac:dyDescent="0.3">
      <c r="B29077" s="73"/>
      <c r="D29077" s="73"/>
      <c r="P29077" s="73"/>
      <c r="T29077" s="73"/>
      <c r="U29077" s="73"/>
      <c r="V29077" s="73"/>
      <c r="X29077" s="12"/>
    </row>
    <row r="29078" spans="2:24" x14ac:dyDescent="0.3">
      <c r="B29078" s="73"/>
      <c r="D29078" s="73"/>
      <c r="P29078" s="73"/>
      <c r="T29078" s="73"/>
      <c r="U29078" s="73"/>
      <c r="V29078" s="73"/>
      <c r="X29078" s="12"/>
    </row>
    <row r="29079" spans="2:24" x14ac:dyDescent="0.3">
      <c r="B29079" s="73"/>
      <c r="D29079" s="73"/>
      <c r="P29079" s="73"/>
      <c r="T29079" s="73"/>
      <c r="U29079" s="73"/>
      <c r="V29079" s="73"/>
      <c r="X29079" s="12"/>
    </row>
    <row r="29080" spans="2:24" x14ac:dyDescent="0.3">
      <c r="B29080" s="73"/>
      <c r="D29080" s="73"/>
      <c r="P29080" s="73"/>
      <c r="T29080" s="73"/>
      <c r="U29080" s="73"/>
      <c r="V29080" s="73"/>
      <c r="X29080" s="12"/>
    </row>
    <row r="29081" spans="2:24" x14ac:dyDescent="0.3">
      <c r="B29081" s="73"/>
      <c r="D29081" s="73"/>
      <c r="P29081" s="73"/>
      <c r="T29081" s="73"/>
      <c r="U29081" s="73"/>
      <c r="V29081" s="73"/>
      <c r="X29081" s="12"/>
    </row>
    <row r="29082" spans="2:24" x14ac:dyDescent="0.3">
      <c r="B29082" s="73"/>
      <c r="D29082" s="73"/>
      <c r="P29082" s="73"/>
      <c r="T29082" s="73"/>
      <c r="U29082" s="73"/>
      <c r="V29082" s="73"/>
      <c r="X29082" s="12"/>
    </row>
    <row r="29083" spans="2:24" x14ac:dyDescent="0.3">
      <c r="B29083" s="73"/>
      <c r="D29083" s="73"/>
      <c r="P29083" s="73"/>
      <c r="T29083" s="73"/>
      <c r="U29083" s="73"/>
      <c r="V29083" s="73"/>
      <c r="X29083" s="12"/>
    </row>
    <row r="29084" spans="2:24" x14ac:dyDescent="0.3">
      <c r="B29084" s="73"/>
      <c r="D29084" s="73"/>
      <c r="P29084" s="73"/>
      <c r="T29084" s="73"/>
      <c r="U29084" s="73"/>
      <c r="V29084" s="73"/>
      <c r="X29084" s="12"/>
    </row>
    <row r="29085" spans="2:24" x14ac:dyDescent="0.3">
      <c r="B29085" s="73"/>
      <c r="D29085" s="73"/>
      <c r="P29085" s="73"/>
      <c r="T29085" s="73"/>
      <c r="U29085" s="73"/>
      <c r="V29085" s="73"/>
      <c r="X29085" s="12"/>
    </row>
    <row r="29086" spans="2:24" x14ac:dyDescent="0.3">
      <c r="B29086" s="73"/>
      <c r="D29086" s="73"/>
      <c r="P29086" s="73"/>
      <c r="T29086" s="73"/>
      <c r="U29086" s="73"/>
      <c r="V29086" s="73"/>
      <c r="X29086" s="12"/>
    </row>
    <row r="29087" spans="2:24" x14ac:dyDescent="0.3">
      <c r="B29087" s="73"/>
      <c r="D29087" s="73"/>
      <c r="P29087" s="73"/>
      <c r="T29087" s="73"/>
      <c r="U29087" s="73"/>
      <c r="V29087" s="73"/>
      <c r="X29087" s="12"/>
    </row>
    <row r="29088" spans="2:24" x14ac:dyDescent="0.3">
      <c r="B29088" s="73"/>
      <c r="D29088" s="73"/>
      <c r="P29088" s="73"/>
      <c r="T29088" s="73"/>
      <c r="U29088" s="73"/>
      <c r="V29088" s="73"/>
      <c r="X29088" s="12"/>
    </row>
    <row r="29089" spans="2:24" x14ac:dyDescent="0.3">
      <c r="B29089" s="73"/>
      <c r="D29089" s="73"/>
      <c r="P29089" s="73"/>
      <c r="T29089" s="73"/>
      <c r="U29089" s="73"/>
      <c r="V29089" s="73"/>
      <c r="X29089" s="12"/>
    </row>
    <row r="29090" spans="2:24" x14ac:dyDescent="0.3">
      <c r="B29090" s="73"/>
      <c r="D29090" s="73"/>
      <c r="P29090" s="73"/>
      <c r="T29090" s="73"/>
      <c r="U29090" s="73"/>
      <c r="V29090" s="73"/>
      <c r="X29090" s="12"/>
    </row>
    <row r="29091" spans="2:24" x14ac:dyDescent="0.3">
      <c r="B29091" s="73"/>
      <c r="D29091" s="73"/>
      <c r="P29091" s="73"/>
      <c r="T29091" s="73"/>
      <c r="U29091" s="73"/>
      <c r="V29091" s="73"/>
      <c r="X29091" s="12"/>
    </row>
    <row r="29092" spans="2:24" x14ac:dyDescent="0.3">
      <c r="B29092" s="73"/>
      <c r="D29092" s="73"/>
      <c r="P29092" s="73"/>
      <c r="T29092" s="73"/>
      <c r="U29092" s="73"/>
      <c r="V29092" s="73"/>
      <c r="X29092" s="12"/>
    </row>
    <row r="29093" spans="2:24" x14ac:dyDescent="0.3">
      <c r="B29093" s="73"/>
      <c r="D29093" s="73"/>
      <c r="P29093" s="73"/>
      <c r="T29093" s="73"/>
      <c r="U29093" s="73"/>
      <c r="V29093" s="73"/>
      <c r="X29093" s="12"/>
    </row>
    <row r="29094" spans="2:24" x14ac:dyDescent="0.3">
      <c r="B29094" s="73"/>
      <c r="D29094" s="73"/>
      <c r="P29094" s="73"/>
      <c r="T29094" s="73"/>
      <c r="U29094" s="73"/>
      <c r="V29094" s="73"/>
      <c r="X29094" s="12"/>
    </row>
    <row r="29095" spans="2:24" x14ac:dyDescent="0.3">
      <c r="B29095" s="73"/>
      <c r="D29095" s="73"/>
      <c r="P29095" s="73"/>
      <c r="T29095" s="73"/>
      <c r="U29095" s="73"/>
      <c r="V29095" s="73"/>
      <c r="X29095" s="12"/>
    </row>
    <row r="29096" spans="2:24" x14ac:dyDescent="0.3">
      <c r="B29096" s="73"/>
      <c r="D29096" s="73"/>
      <c r="P29096" s="73"/>
      <c r="T29096" s="73"/>
      <c r="U29096" s="73"/>
      <c r="V29096" s="73"/>
      <c r="X29096" s="12"/>
    </row>
    <row r="29097" spans="2:24" x14ac:dyDescent="0.3">
      <c r="B29097" s="73"/>
      <c r="D29097" s="73"/>
      <c r="P29097" s="73"/>
      <c r="T29097" s="73"/>
      <c r="U29097" s="73"/>
      <c r="V29097" s="73"/>
      <c r="X29097" s="12"/>
    </row>
    <row r="29098" spans="2:24" x14ac:dyDescent="0.3">
      <c r="B29098" s="73"/>
      <c r="D29098" s="73"/>
      <c r="P29098" s="73"/>
      <c r="T29098" s="73"/>
      <c r="U29098" s="73"/>
      <c r="V29098" s="73"/>
      <c r="X29098" s="12"/>
    </row>
    <row r="29099" spans="2:24" x14ac:dyDescent="0.3">
      <c r="B29099" s="73"/>
      <c r="D29099" s="73"/>
      <c r="P29099" s="73"/>
      <c r="T29099" s="73"/>
      <c r="U29099" s="73"/>
      <c r="V29099" s="73"/>
      <c r="X29099" s="12"/>
    </row>
    <row r="29100" spans="2:24" x14ac:dyDescent="0.3">
      <c r="B29100" s="73"/>
      <c r="D29100" s="73"/>
      <c r="P29100" s="73"/>
      <c r="T29100" s="73"/>
      <c r="U29100" s="73"/>
      <c r="V29100" s="73"/>
      <c r="X29100" s="12"/>
    </row>
    <row r="29101" spans="2:24" x14ac:dyDescent="0.3">
      <c r="B29101" s="73"/>
      <c r="D29101" s="73"/>
      <c r="P29101" s="73"/>
      <c r="T29101" s="73"/>
      <c r="U29101" s="73"/>
      <c r="V29101" s="73"/>
      <c r="X29101" s="12"/>
    </row>
    <row r="29102" spans="2:24" x14ac:dyDescent="0.3">
      <c r="B29102" s="73"/>
      <c r="D29102" s="73"/>
      <c r="P29102" s="73"/>
      <c r="T29102" s="73"/>
      <c r="U29102" s="73"/>
      <c r="V29102" s="73"/>
      <c r="X29102" s="12"/>
    </row>
    <row r="29103" spans="2:24" x14ac:dyDescent="0.3">
      <c r="B29103" s="73"/>
      <c r="D29103" s="73"/>
      <c r="P29103" s="73"/>
      <c r="T29103" s="73"/>
      <c r="U29103" s="73"/>
      <c r="V29103" s="73"/>
      <c r="X29103" s="12"/>
    </row>
    <row r="29104" spans="2:24" x14ac:dyDescent="0.3">
      <c r="B29104" s="73"/>
      <c r="D29104" s="73"/>
      <c r="P29104" s="73"/>
      <c r="T29104" s="73"/>
      <c r="U29104" s="73"/>
      <c r="V29104" s="73"/>
      <c r="X29104" s="12"/>
    </row>
    <row r="29105" spans="2:24" x14ac:dyDescent="0.3">
      <c r="B29105" s="73"/>
      <c r="D29105" s="73"/>
      <c r="P29105" s="73"/>
      <c r="T29105" s="73"/>
      <c r="U29105" s="73"/>
      <c r="V29105" s="73"/>
      <c r="X29105" s="12"/>
    </row>
    <row r="29106" spans="2:24" x14ac:dyDescent="0.3">
      <c r="B29106" s="73"/>
      <c r="D29106" s="73"/>
      <c r="P29106" s="73"/>
      <c r="T29106" s="73"/>
      <c r="U29106" s="73"/>
      <c r="V29106" s="73"/>
      <c r="X29106" s="12"/>
    </row>
    <row r="29107" spans="2:24" x14ac:dyDescent="0.3">
      <c r="B29107" s="73"/>
      <c r="D29107" s="73"/>
      <c r="P29107" s="73"/>
      <c r="T29107" s="73"/>
      <c r="U29107" s="73"/>
      <c r="V29107" s="73"/>
      <c r="X29107" s="12"/>
    </row>
    <row r="29108" spans="2:24" x14ac:dyDescent="0.3">
      <c r="B29108" s="73"/>
      <c r="D29108" s="73"/>
      <c r="P29108" s="73"/>
      <c r="T29108" s="73"/>
      <c r="U29108" s="73"/>
      <c r="V29108" s="73"/>
      <c r="X29108" s="12"/>
    </row>
    <row r="29109" spans="2:24" x14ac:dyDescent="0.3">
      <c r="B29109" s="73"/>
      <c r="D29109" s="73"/>
      <c r="P29109" s="73"/>
      <c r="T29109" s="73"/>
      <c r="U29109" s="73"/>
      <c r="V29109" s="73"/>
      <c r="X29109" s="12"/>
    </row>
    <row r="29110" spans="2:24" x14ac:dyDescent="0.3">
      <c r="B29110" s="73"/>
      <c r="D29110" s="73"/>
      <c r="P29110" s="73"/>
      <c r="T29110" s="73"/>
      <c r="U29110" s="73"/>
      <c r="V29110" s="73"/>
      <c r="X29110" s="12"/>
    </row>
    <row r="29111" spans="2:24" x14ac:dyDescent="0.3">
      <c r="B29111" s="73"/>
      <c r="D29111" s="73"/>
      <c r="P29111" s="73"/>
      <c r="T29111" s="73"/>
      <c r="U29111" s="73"/>
      <c r="V29111" s="73"/>
      <c r="X29111" s="12"/>
    </row>
    <row r="29112" spans="2:24" x14ac:dyDescent="0.3">
      <c r="B29112" s="73"/>
      <c r="D29112" s="73"/>
      <c r="P29112" s="73"/>
      <c r="T29112" s="73"/>
      <c r="U29112" s="73"/>
      <c r="V29112" s="73"/>
      <c r="X29112" s="12"/>
    </row>
    <row r="29113" spans="2:24" x14ac:dyDescent="0.3">
      <c r="B29113" s="73"/>
      <c r="D29113" s="73"/>
      <c r="P29113" s="73"/>
      <c r="T29113" s="73"/>
      <c r="U29113" s="73"/>
      <c r="V29113" s="73"/>
      <c r="X29113" s="12"/>
    </row>
    <row r="29114" spans="2:24" x14ac:dyDescent="0.3">
      <c r="B29114" s="73"/>
      <c r="D29114" s="73"/>
      <c r="P29114" s="73"/>
      <c r="T29114" s="73"/>
      <c r="U29114" s="73"/>
      <c r="V29114" s="73"/>
      <c r="X29114" s="12"/>
    </row>
    <row r="29115" spans="2:24" x14ac:dyDescent="0.3">
      <c r="B29115" s="73"/>
      <c r="D29115" s="73"/>
      <c r="P29115" s="73"/>
      <c r="T29115" s="73"/>
      <c r="U29115" s="73"/>
      <c r="V29115" s="73"/>
      <c r="X29115" s="12"/>
    </row>
    <row r="29116" spans="2:24" x14ac:dyDescent="0.3">
      <c r="B29116" s="73"/>
      <c r="D29116" s="73"/>
      <c r="P29116" s="73"/>
      <c r="T29116" s="73"/>
      <c r="U29116" s="73"/>
      <c r="V29116" s="73"/>
      <c r="X29116" s="12"/>
    </row>
    <row r="29117" spans="2:24" x14ac:dyDescent="0.3">
      <c r="B29117" s="73"/>
      <c r="D29117" s="73"/>
      <c r="P29117" s="73"/>
      <c r="T29117" s="73"/>
      <c r="U29117" s="73"/>
      <c r="V29117" s="73"/>
      <c r="X29117" s="12"/>
    </row>
    <row r="29118" spans="2:24" x14ac:dyDescent="0.3">
      <c r="B29118" s="73"/>
      <c r="D29118" s="73"/>
      <c r="P29118" s="73"/>
      <c r="T29118" s="73"/>
      <c r="U29118" s="73"/>
      <c r="V29118" s="73"/>
      <c r="X29118" s="12"/>
    </row>
    <row r="29119" spans="2:24" x14ac:dyDescent="0.3">
      <c r="B29119" s="73"/>
      <c r="D29119" s="73"/>
      <c r="P29119" s="73"/>
      <c r="T29119" s="73"/>
      <c r="U29119" s="73"/>
      <c r="V29119" s="73"/>
      <c r="X29119" s="12"/>
    </row>
    <row r="29120" spans="2:24" x14ac:dyDescent="0.3">
      <c r="B29120" s="73"/>
      <c r="D29120" s="73"/>
      <c r="P29120" s="73"/>
      <c r="T29120" s="73"/>
      <c r="U29120" s="73"/>
      <c r="V29120" s="73"/>
      <c r="X29120" s="12"/>
    </row>
    <row r="29121" spans="2:24" x14ac:dyDescent="0.3">
      <c r="B29121" s="73"/>
      <c r="D29121" s="73"/>
      <c r="P29121" s="73"/>
      <c r="T29121" s="73"/>
      <c r="U29121" s="73"/>
      <c r="V29121" s="73"/>
      <c r="X29121" s="12"/>
    </row>
    <row r="29122" spans="2:24" x14ac:dyDescent="0.3">
      <c r="B29122" s="73"/>
      <c r="D29122" s="73"/>
      <c r="P29122" s="73"/>
      <c r="T29122" s="73"/>
      <c r="U29122" s="73"/>
      <c r="V29122" s="73"/>
      <c r="X29122" s="12"/>
    </row>
    <row r="29123" spans="2:24" x14ac:dyDescent="0.3">
      <c r="B29123" s="73"/>
      <c r="D29123" s="73"/>
      <c r="P29123" s="73"/>
      <c r="T29123" s="73"/>
      <c r="U29123" s="73"/>
      <c r="V29123" s="73"/>
      <c r="X29123" s="12"/>
    </row>
    <row r="29124" spans="2:24" x14ac:dyDescent="0.3">
      <c r="B29124" s="73"/>
      <c r="D29124" s="73"/>
      <c r="P29124" s="73"/>
      <c r="T29124" s="73"/>
      <c r="U29124" s="73"/>
      <c r="V29124" s="73"/>
      <c r="X29124" s="12"/>
    </row>
    <row r="29125" spans="2:24" x14ac:dyDescent="0.3">
      <c r="B29125" s="73"/>
      <c r="D29125" s="73"/>
      <c r="P29125" s="73"/>
      <c r="T29125" s="73"/>
      <c r="U29125" s="73"/>
      <c r="V29125" s="73"/>
      <c r="X29125" s="12"/>
    </row>
    <row r="29126" spans="2:24" x14ac:dyDescent="0.3">
      <c r="B29126" s="73"/>
      <c r="D29126" s="73"/>
      <c r="P29126" s="73"/>
      <c r="T29126" s="73"/>
      <c r="U29126" s="73"/>
      <c r="V29126" s="73"/>
      <c r="X29126" s="12"/>
    </row>
    <row r="29127" spans="2:24" x14ac:dyDescent="0.3">
      <c r="B29127" s="73"/>
      <c r="D29127" s="73"/>
      <c r="P29127" s="73"/>
      <c r="T29127" s="73"/>
      <c r="U29127" s="73"/>
      <c r="V29127" s="73"/>
      <c r="X29127" s="12"/>
    </row>
    <row r="29128" spans="2:24" x14ac:dyDescent="0.3">
      <c r="B29128" s="73"/>
      <c r="D29128" s="73"/>
      <c r="P29128" s="73"/>
      <c r="T29128" s="73"/>
      <c r="U29128" s="73"/>
      <c r="V29128" s="73"/>
      <c r="X29128" s="12"/>
    </row>
    <row r="29129" spans="2:24" x14ac:dyDescent="0.3">
      <c r="B29129" s="73"/>
      <c r="D29129" s="73"/>
      <c r="P29129" s="73"/>
      <c r="T29129" s="73"/>
      <c r="U29129" s="73"/>
      <c r="V29129" s="73"/>
      <c r="X29129" s="12"/>
    </row>
    <row r="29130" spans="2:24" x14ac:dyDescent="0.3">
      <c r="B29130" s="73"/>
      <c r="D29130" s="73"/>
      <c r="P29130" s="73"/>
      <c r="T29130" s="73"/>
      <c r="U29130" s="73"/>
      <c r="V29130" s="73"/>
      <c r="X29130" s="12"/>
    </row>
    <row r="29131" spans="2:24" x14ac:dyDescent="0.3">
      <c r="B29131" s="73"/>
      <c r="D29131" s="73"/>
      <c r="P29131" s="73"/>
      <c r="T29131" s="73"/>
      <c r="U29131" s="73"/>
      <c r="V29131" s="73"/>
      <c r="X29131" s="12"/>
    </row>
    <row r="29132" spans="2:24" x14ac:dyDescent="0.3">
      <c r="B29132" s="73"/>
      <c r="D29132" s="73"/>
      <c r="P29132" s="73"/>
      <c r="T29132" s="73"/>
      <c r="U29132" s="73"/>
      <c r="V29132" s="73"/>
      <c r="X29132" s="12"/>
    </row>
    <row r="29133" spans="2:24" x14ac:dyDescent="0.3">
      <c r="B29133" s="73"/>
      <c r="D29133" s="73"/>
      <c r="P29133" s="73"/>
      <c r="T29133" s="73"/>
      <c r="U29133" s="73"/>
      <c r="V29133" s="73"/>
      <c r="X29133" s="12"/>
    </row>
    <row r="29134" spans="2:24" x14ac:dyDescent="0.3">
      <c r="B29134" s="73"/>
      <c r="D29134" s="73"/>
      <c r="P29134" s="73"/>
      <c r="T29134" s="73"/>
      <c r="U29134" s="73"/>
      <c r="V29134" s="73"/>
      <c r="X29134" s="12"/>
    </row>
    <row r="29135" spans="2:24" x14ac:dyDescent="0.3">
      <c r="B29135" s="73"/>
      <c r="D29135" s="73"/>
      <c r="P29135" s="73"/>
      <c r="T29135" s="73"/>
      <c r="U29135" s="73"/>
      <c r="V29135" s="73"/>
      <c r="X29135" s="12"/>
    </row>
    <row r="29136" spans="2:24" x14ac:dyDescent="0.3">
      <c r="B29136" s="73"/>
      <c r="D29136" s="73"/>
      <c r="P29136" s="73"/>
      <c r="T29136" s="73"/>
      <c r="U29136" s="73"/>
      <c r="V29136" s="73"/>
      <c r="X29136" s="12"/>
    </row>
    <row r="29137" spans="2:24" x14ac:dyDescent="0.3">
      <c r="B29137" s="73"/>
      <c r="D29137" s="73"/>
      <c r="P29137" s="73"/>
      <c r="T29137" s="73"/>
      <c r="U29137" s="73"/>
      <c r="V29137" s="73"/>
      <c r="X29137" s="12"/>
    </row>
    <row r="29138" spans="2:24" x14ac:dyDescent="0.3">
      <c r="B29138" s="73"/>
      <c r="D29138" s="73"/>
      <c r="P29138" s="73"/>
      <c r="T29138" s="73"/>
      <c r="U29138" s="73"/>
      <c r="V29138" s="73"/>
      <c r="X29138" s="12"/>
    </row>
    <row r="29139" spans="2:24" x14ac:dyDescent="0.3">
      <c r="B29139" s="73"/>
      <c r="D29139" s="73"/>
      <c r="P29139" s="73"/>
      <c r="T29139" s="73"/>
      <c r="U29139" s="73"/>
      <c r="V29139" s="73"/>
      <c r="X29139" s="12"/>
    </row>
    <row r="29140" spans="2:24" x14ac:dyDescent="0.3">
      <c r="B29140" s="73"/>
      <c r="D29140" s="73"/>
      <c r="P29140" s="73"/>
      <c r="T29140" s="73"/>
      <c r="U29140" s="73"/>
      <c r="V29140" s="73"/>
      <c r="X29140" s="12"/>
    </row>
    <row r="29141" spans="2:24" x14ac:dyDescent="0.3">
      <c r="B29141" s="73"/>
      <c r="D29141" s="73"/>
      <c r="P29141" s="73"/>
      <c r="T29141" s="73"/>
      <c r="U29141" s="73"/>
      <c r="V29141" s="73"/>
      <c r="X29141" s="12"/>
    </row>
    <row r="29142" spans="2:24" x14ac:dyDescent="0.3">
      <c r="B29142" s="73"/>
      <c r="D29142" s="73"/>
      <c r="P29142" s="73"/>
      <c r="T29142" s="73"/>
      <c r="U29142" s="73"/>
      <c r="V29142" s="73"/>
      <c r="X29142" s="12"/>
    </row>
    <row r="29143" spans="2:24" x14ac:dyDescent="0.3">
      <c r="B29143" s="73"/>
      <c r="D29143" s="73"/>
      <c r="P29143" s="73"/>
      <c r="T29143" s="73"/>
      <c r="U29143" s="73"/>
      <c r="V29143" s="73"/>
      <c r="X29143" s="12"/>
    </row>
    <row r="29144" spans="2:24" x14ac:dyDescent="0.3">
      <c r="B29144" s="73"/>
      <c r="D29144" s="73"/>
      <c r="P29144" s="73"/>
      <c r="T29144" s="73"/>
      <c r="U29144" s="73"/>
      <c r="V29144" s="73"/>
      <c r="X29144" s="12"/>
    </row>
    <row r="29145" spans="2:24" x14ac:dyDescent="0.3">
      <c r="B29145" s="73"/>
      <c r="D29145" s="73"/>
      <c r="P29145" s="73"/>
      <c r="T29145" s="73"/>
      <c r="U29145" s="73"/>
      <c r="V29145" s="73"/>
      <c r="X29145" s="12"/>
    </row>
    <row r="29146" spans="2:24" x14ac:dyDescent="0.3">
      <c r="B29146" s="73"/>
      <c r="D29146" s="73"/>
      <c r="P29146" s="73"/>
      <c r="T29146" s="73"/>
      <c r="U29146" s="73"/>
      <c r="V29146" s="73"/>
      <c r="X29146" s="12"/>
    </row>
    <row r="29147" spans="2:24" x14ac:dyDescent="0.3">
      <c r="B29147" s="73"/>
      <c r="D29147" s="73"/>
      <c r="P29147" s="73"/>
      <c r="T29147" s="73"/>
      <c r="U29147" s="73"/>
      <c r="V29147" s="73"/>
      <c r="X29147" s="12"/>
    </row>
    <row r="29148" spans="2:24" x14ac:dyDescent="0.3">
      <c r="B29148" s="73"/>
      <c r="D29148" s="73"/>
      <c r="P29148" s="73"/>
      <c r="T29148" s="73"/>
      <c r="U29148" s="73"/>
      <c r="V29148" s="73"/>
      <c r="X29148" s="12"/>
    </row>
    <row r="29149" spans="2:24" x14ac:dyDescent="0.3">
      <c r="B29149" s="73"/>
      <c r="D29149" s="73"/>
      <c r="P29149" s="73"/>
      <c r="T29149" s="73"/>
      <c r="U29149" s="73"/>
      <c r="V29149" s="73"/>
      <c r="X29149" s="12"/>
    </row>
    <row r="29150" spans="2:24" x14ac:dyDescent="0.3">
      <c r="B29150" s="73"/>
      <c r="D29150" s="73"/>
      <c r="P29150" s="73"/>
      <c r="T29150" s="73"/>
      <c r="U29150" s="73"/>
      <c r="V29150" s="73"/>
      <c r="X29150" s="12"/>
    </row>
    <row r="29151" spans="2:24" x14ac:dyDescent="0.3">
      <c r="B29151" s="73"/>
      <c r="D29151" s="73"/>
      <c r="P29151" s="73"/>
      <c r="T29151" s="73"/>
      <c r="U29151" s="73"/>
      <c r="V29151" s="73"/>
      <c r="X29151" s="12"/>
    </row>
    <row r="29152" spans="2:24" x14ac:dyDescent="0.3">
      <c r="B29152" s="73"/>
      <c r="D29152" s="73"/>
      <c r="P29152" s="73"/>
      <c r="T29152" s="73"/>
      <c r="U29152" s="73"/>
      <c r="V29152" s="73"/>
      <c r="X29152" s="12"/>
    </row>
    <row r="29153" spans="2:24" x14ac:dyDescent="0.3">
      <c r="B29153" s="73"/>
      <c r="D29153" s="73"/>
      <c r="P29153" s="73"/>
      <c r="T29153" s="73"/>
      <c r="U29153" s="73"/>
      <c r="V29153" s="73"/>
      <c r="X29153" s="12"/>
    </row>
    <row r="29154" spans="2:24" x14ac:dyDescent="0.3">
      <c r="B29154" s="73"/>
      <c r="D29154" s="73"/>
      <c r="P29154" s="73"/>
      <c r="T29154" s="73"/>
      <c r="U29154" s="73"/>
      <c r="V29154" s="73"/>
      <c r="X29154" s="12"/>
    </row>
    <row r="29155" spans="2:24" x14ac:dyDescent="0.3">
      <c r="B29155" s="73"/>
      <c r="D29155" s="73"/>
      <c r="P29155" s="73"/>
      <c r="T29155" s="73"/>
      <c r="U29155" s="73"/>
      <c r="V29155" s="73"/>
      <c r="X29155" s="12"/>
    </row>
    <row r="29156" spans="2:24" x14ac:dyDescent="0.3">
      <c r="B29156" s="73"/>
      <c r="D29156" s="73"/>
      <c r="P29156" s="73"/>
      <c r="T29156" s="73"/>
      <c r="U29156" s="73"/>
      <c r="V29156" s="73"/>
      <c r="X29156" s="12"/>
    </row>
    <row r="29157" spans="2:24" x14ac:dyDescent="0.3">
      <c r="B29157" s="73"/>
      <c r="D29157" s="73"/>
      <c r="P29157" s="73"/>
      <c r="T29157" s="73"/>
      <c r="U29157" s="73"/>
      <c r="V29157" s="73"/>
      <c r="X29157" s="12"/>
    </row>
    <row r="29158" spans="2:24" x14ac:dyDescent="0.3">
      <c r="B29158" s="73"/>
      <c r="D29158" s="73"/>
      <c r="P29158" s="73"/>
      <c r="T29158" s="73"/>
      <c r="U29158" s="73"/>
      <c r="V29158" s="73"/>
      <c r="X29158" s="12"/>
    </row>
    <row r="29159" spans="2:24" x14ac:dyDescent="0.3">
      <c r="B29159" s="73"/>
      <c r="D29159" s="73"/>
      <c r="P29159" s="73"/>
      <c r="T29159" s="73"/>
      <c r="U29159" s="73"/>
      <c r="V29159" s="73"/>
      <c r="X29159" s="12"/>
    </row>
    <row r="29160" spans="2:24" x14ac:dyDescent="0.3">
      <c r="B29160" s="73"/>
      <c r="D29160" s="73"/>
      <c r="P29160" s="73"/>
      <c r="T29160" s="73"/>
      <c r="U29160" s="73"/>
      <c r="V29160" s="73"/>
      <c r="X29160" s="12"/>
    </row>
    <row r="29161" spans="2:24" x14ac:dyDescent="0.3">
      <c r="B29161" s="73"/>
      <c r="D29161" s="73"/>
      <c r="P29161" s="73"/>
      <c r="T29161" s="73"/>
      <c r="U29161" s="73"/>
      <c r="V29161" s="73"/>
      <c r="X29161" s="12"/>
    </row>
    <row r="29162" spans="2:24" x14ac:dyDescent="0.3">
      <c r="B29162" s="73"/>
      <c r="D29162" s="73"/>
      <c r="P29162" s="73"/>
      <c r="T29162" s="73"/>
      <c r="U29162" s="73"/>
      <c r="V29162" s="73"/>
      <c r="X29162" s="12"/>
    </row>
    <row r="29163" spans="2:24" x14ac:dyDescent="0.3">
      <c r="B29163" s="73"/>
      <c r="D29163" s="73"/>
      <c r="P29163" s="73"/>
      <c r="T29163" s="73"/>
      <c r="U29163" s="73"/>
      <c r="V29163" s="73"/>
      <c r="X29163" s="12"/>
    </row>
    <row r="29164" spans="2:24" x14ac:dyDescent="0.3">
      <c r="B29164" s="73"/>
      <c r="D29164" s="73"/>
      <c r="P29164" s="73"/>
      <c r="T29164" s="73"/>
      <c r="U29164" s="73"/>
      <c r="V29164" s="73"/>
      <c r="X29164" s="12"/>
    </row>
    <row r="29165" spans="2:24" x14ac:dyDescent="0.3">
      <c r="B29165" s="73"/>
      <c r="D29165" s="73"/>
      <c r="P29165" s="73"/>
      <c r="T29165" s="73"/>
      <c r="U29165" s="73"/>
      <c r="V29165" s="73"/>
      <c r="X29165" s="12"/>
    </row>
    <row r="29166" spans="2:24" x14ac:dyDescent="0.3">
      <c r="B29166" s="73"/>
      <c r="D29166" s="73"/>
      <c r="P29166" s="73"/>
      <c r="T29166" s="73"/>
      <c r="U29166" s="73"/>
      <c r="V29166" s="73"/>
      <c r="X29166" s="12"/>
    </row>
    <row r="29167" spans="2:24" x14ac:dyDescent="0.3">
      <c r="B29167" s="73"/>
      <c r="D29167" s="73"/>
      <c r="P29167" s="73"/>
      <c r="T29167" s="73"/>
      <c r="U29167" s="73"/>
      <c r="V29167" s="73"/>
      <c r="X29167" s="12"/>
    </row>
    <row r="29168" spans="2:24" x14ac:dyDescent="0.3">
      <c r="B29168" s="73"/>
      <c r="D29168" s="73"/>
      <c r="P29168" s="73"/>
      <c r="T29168" s="73"/>
      <c r="U29168" s="73"/>
      <c r="V29168" s="73"/>
      <c r="X29168" s="12"/>
    </row>
    <row r="29169" spans="2:24" x14ac:dyDescent="0.3">
      <c r="B29169" s="73"/>
      <c r="D29169" s="73"/>
      <c r="P29169" s="73"/>
      <c r="T29169" s="73"/>
      <c r="U29169" s="73"/>
      <c r="V29169" s="73"/>
      <c r="X29169" s="12"/>
    </row>
    <row r="29170" spans="2:24" x14ac:dyDescent="0.3">
      <c r="B29170" s="73"/>
      <c r="D29170" s="73"/>
      <c r="P29170" s="73"/>
      <c r="T29170" s="73"/>
      <c r="U29170" s="73"/>
      <c r="V29170" s="73"/>
      <c r="X29170" s="12"/>
    </row>
    <row r="29171" spans="2:24" x14ac:dyDescent="0.3">
      <c r="B29171" s="73"/>
      <c r="D29171" s="73"/>
      <c r="P29171" s="73"/>
      <c r="T29171" s="73"/>
      <c r="U29171" s="73"/>
      <c r="V29171" s="73"/>
      <c r="X29171" s="12"/>
    </row>
    <row r="29172" spans="2:24" x14ac:dyDescent="0.3">
      <c r="B29172" s="73"/>
      <c r="D29172" s="73"/>
      <c r="P29172" s="73"/>
      <c r="T29172" s="73"/>
      <c r="U29172" s="73"/>
      <c r="V29172" s="73"/>
      <c r="X29172" s="12"/>
    </row>
    <row r="29173" spans="2:24" x14ac:dyDescent="0.3">
      <c r="B29173" s="73"/>
      <c r="D29173" s="73"/>
      <c r="P29173" s="73"/>
      <c r="T29173" s="73"/>
      <c r="U29173" s="73"/>
      <c r="V29173" s="73"/>
      <c r="X29173" s="12"/>
    </row>
    <row r="29174" spans="2:24" x14ac:dyDescent="0.3">
      <c r="B29174" s="73"/>
      <c r="D29174" s="73"/>
      <c r="P29174" s="73"/>
      <c r="T29174" s="73"/>
      <c r="U29174" s="73"/>
      <c r="V29174" s="73"/>
      <c r="X29174" s="12"/>
    </row>
    <row r="29175" spans="2:24" x14ac:dyDescent="0.3">
      <c r="B29175" s="73"/>
      <c r="D29175" s="73"/>
      <c r="P29175" s="73"/>
      <c r="T29175" s="73"/>
      <c r="U29175" s="73"/>
      <c r="V29175" s="73"/>
      <c r="X29175" s="12"/>
    </row>
    <row r="29176" spans="2:24" x14ac:dyDescent="0.3">
      <c r="B29176" s="73"/>
      <c r="D29176" s="73"/>
      <c r="P29176" s="73"/>
      <c r="T29176" s="73"/>
      <c r="U29176" s="73"/>
      <c r="V29176" s="73"/>
      <c r="X29176" s="12"/>
    </row>
    <row r="29177" spans="2:24" x14ac:dyDescent="0.3">
      <c r="B29177" s="73"/>
      <c r="D29177" s="73"/>
      <c r="P29177" s="73"/>
      <c r="T29177" s="73"/>
      <c r="U29177" s="73"/>
      <c r="V29177" s="73"/>
      <c r="X29177" s="12"/>
    </row>
    <row r="29178" spans="2:24" x14ac:dyDescent="0.3">
      <c r="B29178" s="73"/>
      <c r="D29178" s="73"/>
      <c r="P29178" s="73"/>
      <c r="T29178" s="73"/>
      <c r="U29178" s="73"/>
      <c r="V29178" s="73"/>
      <c r="X29178" s="12"/>
    </row>
    <row r="29179" spans="2:24" x14ac:dyDescent="0.3">
      <c r="B29179" s="73"/>
      <c r="D29179" s="73"/>
      <c r="P29179" s="73"/>
      <c r="T29179" s="73"/>
      <c r="U29179" s="73"/>
      <c r="V29179" s="73"/>
      <c r="X29179" s="12"/>
    </row>
    <row r="29180" spans="2:24" x14ac:dyDescent="0.3">
      <c r="B29180" s="73"/>
      <c r="D29180" s="73"/>
      <c r="P29180" s="73"/>
      <c r="T29180" s="73"/>
      <c r="U29180" s="73"/>
      <c r="V29180" s="73"/>
      <c r="X29180" s="12"/>
    </row>
    <row r="29181" spans="2:24" x14ac:dyDescent="0.3">
      <c r="B29181" s="73"/>
      <c r="D29181" s="73"/>
      <c r="P29181" s="73"/>
      <c r="T29181" s="73"/>
      <c r="U29181" s="73"/>
      <c r="V29181" s="73"/>
      <c r="X29181" s="12"/>
    </row>
    <row r="29182" spans="2:24" x14ac:dyDescent="0.3">
      <c r="B29182" s="73"/>
      <c r="D29182" s="73"/>
      <c r="P29182" s="73"/>
      <c r="T29182" s="73"/>
      <c r="U29182" s="73"/>
      <c r="V29182" s="73"/>
      <c r="X29182" s="12"/>
    </row>
    <row r="29183" spans="2:24" x14ac:dyDescent="0.3">
      <c r="B29183" s="73"/>
      <c r="D29183" s="73"/>
      <c r="P29183" s="73"/>
      <c r="T29183" s="73"/>
      <c r="U29183" s="73"/>
      <c r="V29183" s="73"/>
      <c r="X29183" s="12"/>
    </row>
    <row r="29184" spans="2:24" x14ac:dyDescent="0.3">
      <c r="B29184" s="73"/>
      <c r="D29184" s="73"/>
      <c r="P29184" s="73"/>
      <c r="T29184" s="73"/>
      <c r="U29184" s="73"/>
      <c r="V29184" s="73"/>
      <c r="X29184" s="12"/>
    </row>
    <row r="29185" spans="2:24" x14ac:dyDescent="0.3">
      <c r="B29185" s="73"/>
      <c r="D29185" s="73"/>
      <c r="P29185" s="73"/>
      <c r="T29185" s="73"/>
      <c r="U29185" s="73"/>
      <c r="V29185" s="73"/>
      <c r="X29185" s="12"/>
    </row>
    <row r="29186" spans="2:24" x14ac:dyDescent="0.3">
      <c r="B29186" s="73"/>
      <c r="D29186" s="73"/>
      <c r="P29186" s="73"/>
      <c r="T29186" s="73"/>
      <c r="U29186" s="73"/>
      <c r="V29186" s="73"/>
      <c r="X29186" s="12"/>
    </row>
    <row r="29187" spans="2:24" x14ac:dyDescent="0.3">
      <c r="B29187" s="73"/>
      <c r="D29187" s="73"/>
      <c r="P29187" s="73"/>
      <c r="T29187" s="73"/>
      <c r="U29187" s="73"/>
      <c r="V29187" s="73"/>
      <c r="X29187" s="12"/>
    </row>
    <row r="29188" spans="2:24" x14ac:dyDescent="0.3">
      <c r="B29188" s="73"/>
      <c r="D29188" s="73"/>
      <c r="P29188" s="73"/>
      <c r="T29188" s="73"/>
      <c r="U29188" s="73"/>
      <c r="V29188" s="73"/>
      <c r="X29188" s="12"/>
    </row>
    <row r="29189" spans="2:24" x14ac:dyDescent="0.3">
      <c r="B29189" s="73"/>
      <c r="D29189" s="73"/>
      <c r="P29189" s="73"/>
      <c r="T29189" s="73"/>
      <c r="U29189" s="73"/>
      <c r="V29189" s="73"/>
      <c r="X29189" s="12"/>
    </row>
    <row r="29190" spans="2:24" x14ac:dyDescent="0.3">
      <c r="B29190" s="73"/>
      <c r="D29190" s="73"/>
      <c r="P29190" s="73"/>
      <c r="T29190" s="73"/>
      <c r="U29190" s="73"/>
      <c r="V29190" s="73"/>
      <c r="X29190" s="12"/>
    </row>
    <row r="29191" spans="2:24" x14ac:dyDescent="0.3">
      <c r="B29191" s="73"/>
      <c r="D29191" s="73"/>
      <c r="P29191" s="73"/>
      <c r="T29191" s="73"/>
      <c r="U29191" s="73"/>
      <c r="V29191" s="73"/>
      <c r="X29191" s="12"/>
    </row>
    <row r="29192" spans="2:24" x14ac:dyDescent="0.3">
      <c r="B29192" s="73"/>
      <c r="D29192" s="73"/>
      <c r="P29192" s="73"/>
      <c r="T29192" s="73"/>
      <c r="U29192" s="73"/>
      <c r="V29192" s="73"/>
      <c r="X29192" s="12"/>
    </row>
    <row r="29193" spans="2:24" x14ac:dyDescent="0.3">
      <c r="B29193" s="73"/>
      <c r="D29193" s="73"/>
      <c r="P29193" s="73"/>
      <c r="T29193" s="73"/>
      <c r="U29193" s="73"/>
      <c r="V29193" s="73"/>
      <c r="X29193" s="12"/>
    </row>
    <row r="29194" spans="2:24" x14ac:dyDescent="0.3">
      <c r="B29194" s="73"/>
      <c r="D29194" s="73"/>
      <c r="P29194" s="73"/>
      <c r="T29194" s="73"/>
      <c r="U29194" s="73"/>
      <c r="V29194" s="73"/>
      <c r="X29194" s="12"/>
    </row>
    <row r="29195" spans="2:24" x14ac:dyDescent="0.3">
      <c r="B29195" s="73"/>
      <c r="D29195" s="73"/>
      <c r="P29195" s="73"/>
      <c r="T29195" s="73"/>
      <c r="U29195" s="73"/>
      <c r="V29195" s="73"/>
      <c r="X29195" s="12"/>
    </row>
    <row r="29196" spans="2:24" x14ac:dyDescent="0.3">
      <c r="B29196" s="73"/>
      <c r="D29196" s="73"/>
      <c r="P29196" s="73"/>
      <c r="T29196" s="73"/>
      <c r="U29196" s="73"/>
      <c r="V29196" s="73"/>
      <c r="X29196" s="12"/>
    </row>
    <row r="29197" spans="2:24" x14ac:dyDescent="0.3">
      <c r="B29197" s="73"/>
      <c r="D29197" s="73"/>
      <c r="P29197" s="73"/>
      <c r="T29197" s="73"/>
      <c r="U29197" s="73"/>
      <c r="V29197" s="73"/>
      <c r="X29197" s="12"/>
    </row>
    <row r="29198" spans="2:24" x14ac:dyDescent="0.3">
      <c r="B29198" s="73"/>
      <c r="D29198" s="73"/>
      <c r="P29198" s="73"/>
      <c r="T29198" s="73"/>
      <c r="U29198" s="73"/>
      <c r="V29198" s="73"/>
      <c r="X29198" s="12"/>
    </row>
    <row r="29199" spans="2:24" x14ac:dyDescent="0.3">
      <c r="B29199" s="73"/>
      <c r="D29199" s="73"/>
      <c r="P29199" s="73"/>
      <c r="T29199" s="73"/>
      <c r="U29199" s="73"/>
      <c r="V29199" s="73"/>
      <c r="X29199" s="12"/>
    </row>
    <row r="29200" spans="2:24" x14ac:dyDescent="0.3">
      <c r="B29200" s="73"/>
      <c r="D29200" s="73"/>
      <c r="P29200" s="73"/>
      <c r="T29200" s="73"/>
      <c r="U29200" s="73"/>
      <c r="V29200" s="73"/>
      <c r="X29200" s="12"/>
    </row>
    <row r="29201" spans="2:24" x14ac:dyDescent="0.3">
      <c r="B29201" s="73"/>
      <c r="D29201" s="73"/>
      <c r="P29201" s="73"/>
      <c r="T29201" s="73"/>
      <c r="U29201" s="73"/>
      <c r="V29201" s="73"/>
      <c r="X29201" s="12"/>
    </row>
    <row r="29202" spans="2:24" x14ac:dyDescent="0.3">
      <c r="B29202" s="73"/>
      <c r="D29202" s="73"/>
      <c r="P29202" s="73"/>
      <c r="T29202" s="73"/>
      <c r="U29202" s="73"/>
      <c r="V29202" s="73"/>
      <c r="X29202" s="12"/>
    </row>
    <row r="29203" spans="2:24" x14ac:dyDescent="0.3">
      <c r="B29203" s="73"/>
      <c r="D29203" s="73"/>
      <c r="P29203" s="73"/>
      <c r="T29203" s="73"/>
      <c r="U29203" s="73"/>
      <c r="V29203" s="73"/>
      <c r="X29203" s="12"/>
    </row>
    <row r="29204" spans="2:24" x14ac:dyDescent="0.3">
      <c r="B29204" s="73"/>
      <c r="D29204" s="73"/>
      <c r="P29204" s="73"/>
      <c r="T29204" s="73"/>
      <c r="U29204" s="73"/>
      <c r="V29204" s="73"/>
      <c r="X29204" s="12"/>
    </row>
    <row r="29205" spans="2:24" x14ac:dyDescent="0.3">
      <c r="B29205" s="73"/>
      <c r="D29205" s="73"/>
      <c r="P29205" s="73"/>
      <c r="T29205" s="73"/>
      <c r="U29205" s="73"/>
      <c r="V29205" s="73"/>
      <c r="X29205" s="12"/>
    </row>
    <row r="29206" spans="2:24" x14ac:dyDescent="0.3">
      <c r="B29206" s="73"/>
      <c r="D29206" s="73"/>
      <c r="P29206" s="73"/>
      <c r="T29206" s="73"/>
      <c r="U29206" s="73"/>
      <c r="V29206" s="73"/>
      <c r="X29206" s="12"/>
    </row>
    <row r="29207" spans="2:24" x14ac:dyDescent="0.3">
      <c r="B29207" s="73"/>
      <c r="D29207" s="73"/>
      <c r="P29207" s="73"/>
      <c r="T29207" s="73"/>
      <c r="U29207" s="73"/>
      <c r="V29207" s="73"/>
      <c r="X29207" s="12"/>
    </row>
    <row r="29208" spans="2:24" x14ac:dyDescent="0.3">
      <c r="B29208" s="73"/>
      <c r="D29208" s="73"/>
      <c r="P29208" s="73"/>
      <c r="T29208" s="73"/>
      <c r="U29208" s="73"/>
      <c r="V29208" s="73"/>
      <c r="X29208" s="12"/>
    </row>
    <row r="29209" spans="2:24" x14ac:dyDescent="0.3">
      <c r="B29209" s="73"/>
      <c r="D29209" s="73"/>
      <c r="P29209" s="73"/>
      <c r="T29209" s="73"/>
      <c r="U29209" s="73"/>
      <c r="V29209" s="73"/>
      <c r="X29209" s="12"/>
    </row>
    <row r="29210" spans="2:24" x14ac:dyDescent="0.3">
      <c r="B29210" s="73"/>
      <c r="D29210" s="73"/>
      <c r="P29210" s="73"/>
      <c r="T29210" s="73"/>
      <c r="U29210" s="73"/>
      <c r="V29210" s="73"/>
      <c r="X29210" s="12"/>
    </row>
    <row r="29211" spans="2:24" x14ac:dyDescent="0.3">
      <c r="B29211" s="73"/>
      <c r="D29211" s="73"/>
      <c r="P29211" s="73"/>
      <c r="T29211" s="73"/>
      <c r="U29211" s="73"/>
      <c r="V29211" s="73"/>
      <c r="X29211" s="12"/>
    </row>
    <row r="29212" spans="2:24" x14ac:dyDescent="0.3">
      <c r="B29212" s="73"/>
      <c r="D29212" s="73"/>
      <c r="P29212" s="73"/>
      <c r="T29212" s="73"/>
      <c r="U29212" s="73"/>
      <c r="V29212" s="73"/>
      <c r="X29212" s="12"/>
    </row>
    <row r="29213" spans="2:24" x14ac:dyDescent="0.3">
      <c r="B29213" s="73"/>
      <c r="D29213" s="73"/>
      <c r="P29213" s="73"/>
      <c r="T29213" s="73"/>
      <c r="U29213" s="73"/>
      <c r="V29213" s="73"/>
      <c r="X29213" s="12"/>
    </row>
    <row r="29214" spans="2:24" x14ac:dyDescent="0.3">
      <c r="B29214" s="73"/>
      <c r="D29214" s="73"/>
      <c r="P29214" s="73"/>
      <c r="T29214" s="73"/>
      <c r="U29214" s="73"/>
      <c r="V29214" s="73"/>
      <c r="X29214" s="12"/>
    </row>
    <row r="29215" spans="2:24" x14ac:dyDescent="0.3">
      <c r="B29215" s="73"/>
      <c r="D29215" s="73"/>
      <c r="P29215" s="73"/>
      <c r="T29215" s="73"/>
      <c r="U29215" s="73"/>
      <c r="V29215" s="73"/>
      <c r="X29215" s="12"/>
    </row>
    <row r="29216" spans="2:24" x14ac:dyDescent="0.3">
      <c r="B29216" s="73"/>
      <c r="D29216" s="73"/>
      <c r="P29216" s="73"/>
      <c r="T29216" s="73"/>
      <c r="U29216" s="73"/>
      <c r="V29216" s="73"/>
      <c r="X29216" s="12"/>
    </row>
    <row r="29217" spans="2:24" x14ac:dyDescent="0.3">
      <c r="B29217" s="73"/>
      <c r="D29217" s="73"/>
      <c r="P29217" s="73"/>
      <c r="T29217" s="73"/>
      <c r="U29217" s="73"/>
      <c r="V29217" s="73"/>
      <c r="X29217" s="12"/>
    </row>
    <row r="29218" spans="2:24" x14ac:dyDescent="0.3">
      <c r="B29218" s="73"/>
      <c r="D29218" s="73"/>
      <c r="P29218" s="73"/>
      <c r="T29218" s="73"/>
      <c r="U29218" s="73"/>
      <c r="V29218" s="73"/>
      <c r="X29218" s="12"/>
    </row>
    <row r="29219" spans="2:24" x14ac:dyDescent="0.3">
      <c r="B29219" s="73"/>
      <c r="D29219" s="73"/>
      <c r="P29219" s="73"/>
      <c r="T29219" s="73"/>
      <c r="U29219" s="73"/>
      <c r="V29219" s="73"/>
      <c r="X29219" s="12"/>
    </row>
    <row r="29220" spans="2:24" x14ac:dyDescent="0.3">
      <c r="B29220" s="73"/>
      <c r="D29220" s="73"/>
      <c r="P29220" s="73"/>
      <c r="T29220" s="73"/>
      <c r="U29220" s="73"/>
      <c r="V29220" s="73"/>
      <c r="X29220" s="12"/>
    </row>
    <row r="29221" spans="2:24" x14ac:dyDescent="0.3">
      <c r="B29221" s="73"/>
      <c r="D29221" s="73"/>
      <c r="P29221" s="73"/>
      <c r="T29221" s="73"/>
      <c r="U29221" s="73"/>
      <c r="V29221" s="73"/>
      <c r="X29221" s="12"/>
    </row>
    <row r="29222" spans="2:24" x14ac:dyDescent="0.3">
      <c r="B29222" s="73"/>
      <c r="D29222" s="73"/>
      <c r="P29222" s="73"/>
      <c r="T29222" s="73"/>
      <c r="U29222" s="73"/>
      <c r="V29222" s="73"/>
      <c r="X29222" s="12"/>
    </row>
    <row r="29223" spans="2:24" x14ac:dyDescent="0.3">
      <c r="B29223" s="73"/>
      <c r="D29223" s="73"/>
      <c r="P29223" s="73"/>
      <c r="T29223" s="73"/>
      <c r="U29223" s="73"/>
      <c r="V29223" s="73"/>
      <c r="X29223" s="12"/>
    </row>
    <row r="29224" spans="2:24" x14ac:dyDescent="0.3">
      <c r="B29224" s="73"/>
      <c r="D29224" s="73"/>
      <c r="P29224" s="73"/>
      <c r="T29224" s="73"/>
      <c r="U29224" s="73"/>
      <c r="V29224" s="73"/>
      <c r="X29224" s="12"/>
    </row>
    <row r="29225" spans="2:24" x14ac:dyDescent="0.3">
      <c r="B29225" s="73"/>
      <c r="D29225" s="73"/>
      <c r="P29225" s="73"/>
      <c r="T29225" s="73"/>
      <c r="U29225" s="73"/>
      <c r="V29225" s="73"/>
      <c r="X29225" s="12"/>
    </row>
    <row r="29226" spans="2:24" x14ac:dyDescent="0.3">
      <c r="B29226" s="73"/>
      <c r="D29226" s="73"/>
      <c r="P29226" s="73"/>
      <c r="T29226" s="73"/>
      <c r="U29226" s="73"/>
      <c r="V29226" s="73"/>
      <c r="X29226" s="12"/>
    </row>
    <row r="29227" spans="2:24" x14ac:dyDescent="0.3">
      <c r="B29227" s="73"/>
      <c r="D29227" s="73"/>
      <c r="P29227" s="73"/>
      <c r="T29227" s="73"/>
      <c r="U29227" s="73"/>
      <c r="V29227" s="73"/>
      <c r="X29227" s="12"/>
    </row>
    <row r="29228" spans="2:24" x14ac:dyDescent="0.3">
      <c r="B29228" s="73"/>
      <c r="D29228" s="73"/>
      <c r="P29228" s="73"/>
      <c r="T29228" s="73"/>
      <c r="U29228" s="73"/>
      <c r="V29228" s="73"/>
      <c r="X29228" s="12"/>
    </row>
    <row r="29229" spans="2:24" x14ac:dyDescent="0.3">
      <c r="B29229" s="73"/>
      <c r="D29229" s="73"/>
      <c r="P29229" s="73"/>
      <c r="T29229" s="73"/>
      <c r="U29229" s="73"/>
      <c r="V29229" s="73"/>
      <c r="X29229" s="12"/>
    </row>
    <row r="29230" spans="2:24" x14ac:dyDescent="0.3">
      <c r="B29230" s="73"/>
      <c r="D29230" s="73"/>
      <c r="P29230" s="73"/>
      <c r="T29230" s="73"/>
      <c r="U29230" s="73"/>
      <c r="V29230" s="73"/>
      <c r="X29230" s="12"/>
    </row>
    <row r="29231" spans="2:24" x14ac:dyDescent="0.3">
      <c r="B29231" s="73"/>
      <c r="D29231" s="73"/>
      <c r="P29231" s="73"/>
      <c r="T29231" s="73"/>
      <c r="U29231" s="73"/>
      <c r="V29231" s="73"/>
      <c r="X29231" s="12"/>
    </row>
    <row r="29232" spans="2:24" x14ac:dyDescent="0.3">
      <c r="B29232" s="73"/>
      <c r="D29232" s="73"/>
      <c r="P29232" s="73"/>
      <c r="T29232" s="73"/>
      <c r="U29232" s="73"/>
      <c r="V29232" s="73"/>
      <c r="X29232" s="12"/>
    </row>
    <row r="29233" spans="2:24" x14ac:dyDescent="0.3">
      <c r="B29233" s="73"/>
      <c r="D29233" s="73"/>
      <c r="P29233" s="73"/>
      <c r="T29233" s="73"/>
      <c r="U29233" s="73"/>
      <c r="V29233" s="73"/>
      <c r="X29233" s="12"/>
    </row>
    <row r="29234" spans="2:24" x14ac:dyDescent="0.3">
      <c r="B29234" s="73"/>
      <c r="D29234" s="73"/>
      <c r="P29234" s="73"/>
      <c r="T29234" s="73"/>
      <c r="U29234" s="73"/>
      <c r="V29234" s="73"/>
      <c r="X29234" s="12"/>
    </row>
    <row r="29235" spans="2:24" x14ac:dyDescent="0.3">
      <c r="B29235" s="73"/>
      <c r="D29235" s="73"/>
      <c r="P29235" s="73"/>
      <c r="T29235" s="73"/>
      <c r="U29235" s="73"/>
      <c r="V29235" s="73"/>
      <c r="X29235" s="12"/>
    </row>
    <row r="29236" spans="2:24" x14ac:dyDescent="0.3">
      <c r="B29236" s="73"/>
      <c r="D29236" s="73"/>
      <c r="P29236" s="73"/>
      <c r="T29236" s="73"/>
      <c r="U29236" s="73"/>
      <c r="V29236" s="73"/>
      <c r="X29236" s="12"/>
    </row>
    <row r="29237" spans="2:24" x14ac:dyDescent="0.3">
      <c r="B29237" s="73"/>
      <c r="D29237" s="73"/>
      <c r="P29237" s="73"/>
      <c r="T29237" s="73"/>
      <c r="U29237" s="73"/>
      <c r="V29237" s="73"/>
      <c r="X29237" s="12"/>
    </row>
    <row r="29238" spans="2:24" x14ac:dyDescent="0.3">
      <c r="B29238" s="73"/>
      <c r="D29238" s="73"/>
      <c r="P29238" s="73"/>
      <c r="T29238" s="73"/>
      <c r="U29238" s="73"/>
      <c r="V29238" s="73"/>
      <c r="X29238" s="12"/>
    </row>
    <row r="29239" spans="2:24" x14ac:dyDescent="0.3">
      <c r="B29239" s="73"/>
      <c r="D29239" s="73"/>
      <c r="P29239" s="73"/>
      <c r="T29239" s="73"/>
      <c r="U29239" s="73"/>
      <c r="V29239" s="73"/>
      <c r="X29239" s="12"/>
    </row>
    <row r="29240" spans="2:24" x14ac:dyDescent="0.3">
      <c r="B29240" s="73"/>
      <c r="D29240" s="73"/>
      <c r="P29240" s="73"/>
      <c r="T29240" s="73"/>
      <c r="U29240" s="73"/>
      <c r="V29240" s="73"/>
      <c r="X29240" s="12"/>
    </row>
    <row r="29241" spans="2:24" x14ac:dyDescent="0.3">
      <c r="B29241" s="73"/>
      <c r="D29241" s="73"/>
      <c r="P29241" s="73"/>
      <c r="T29241" s="73"/>
      <c r="U29241" s="73"/>
      <c r="V29241" s="73"/>
      <c r="X29241" s="12"/>
    </row>
    <row r="29242" spans="2:24" x14ac:dyDescent="0.3">
      <c r="B29242" s="73"/>
      <c r="D29242" s="73"/>
      <c r="P29242" s="73"/>
      <c r="T29242" s="73"/>
      <c r="U29242" s="73"/>
      <c r="V29242" s="73"/>
      <c r="X29242" s="12"/>
    </row>
    <row r="29243" spans="2:24" x14ac:dyDescent="0.3">
      <c r="B29243" s="73"/>
      <c r="D29243" s="73"/>
      <c r="P29243" s="73"/>
      <c r="T29243" s="73"/>
      <c r="U29243" s="73"/>
      <c r="V29243" s="73"/>
      <c r="X29243" s="12"/>
    </row>
    <row r="29244" spans="2:24" x14ac:dyDescent="0.3">
      <c r="B29244" s="73"/>
      <c r="D29244" s="73"/>
      <c r="P29244" s="73"/>
      <c r="T29244" s="73"/>
      <c r="U29244" s="73"/>
      <c r="V29244" s="73"/>
      <c r="X29244" s="12"/>
    </row>
    <row r="29245" spans="2:24" x14ac:dyDescent="0.3">
      <c r="B29245" s="73"/>
      <c r="D29245" s="73"/>
      <c r="P29245" s="73"/>
      <c r="T29245" s="73"/>
      <c r="U29245" s="73"/>
      <c r="V29245" s="73"/>
      <c r="X29245" s="12"/>
    </row>
    <row r="29246" spans="2:24" x14ac:dyDescent="0.3">
      <c r="B29246" s="73"/>
      <c r="D29246" s="73"/>
      <c r="P29246" s="73"/>
      <c r="T29246" s="73"/>
      <c r="U29246" s="73"/>
      <c r="V29246" s="73"/>
      <c r="X29246" s="12"/>
    </row>
    <row r="29247" spans="2:24" x14ac:dyDescent="0.3">
      <c r="B29247" s="73"/>
      <c r="D29247" s="73"/>
      <c r="P29247" s="73"/>
      <c r="T29247" s="73"/>
      <c r="U29247" s="73"/>
      <c r="V29247" s="73"/>
      <c r="X29247" s="12"/>
    </row>
    <row r="29248" spans="2:24" x14ac:dyDescent="0.3">
      <c r="B29248" s="73"/>
      <c r="D29248" s="73"/>
      <c r="P29248" s="73"/>
      <c r="T29248" s="73"/>
      <c r="U29248" s="73"/>
      <c r="V29248" s="73"/>
      <c r="X29248" s="12"/>
    </row>
    <row r="29249" spans="2:24" x14ac:dyDescent="0.3">
      <c r="B29249" s="73"/>
      <c r="D29249" s="73"/>
      <c r="P29249" s="73"/>
      <c r="T29249" s="73"/>
      <c r="U29249" s="73"/>
      <c r="V29249" s="73"/>
      <c r="X29249" s="12"/>
    </row>
    <row r="29250" spans="2:24" x14ac:dyDescent="0.3">
      <c r="B29250" s="73"/>
      <c r="D29250" s="73"/>
      <c r="P29250" s="73"/>
      <c r="T29250" s="73"/>
      <c r="U29250" s="73"/>
      <c r="V29250" s="73"/>
      <c r="X29250" s="12"/>
    </row>
    <row r="29251" spans="2:24" x14ac:dyDescent="0.3">
      <c r="B29251" s="73"/>
      <c r="D29251" s="73"/>
      <c r="P29251" s="73"/>
      <c r="T29251" s="73"/>
      <c r="U29251" s="73"/>
      <c r="V29251" s="73"/>
      <c r="X29251" s="12"/>
    </row>
    <row r="29252" spans="2:24" x14ac:dyDescent="0.3">
      <c r="B29252" s="73"/>
      <c r="D29252" s="73"/>
      <c r="P29252" s="73"/>
      <c r="T29252" s="73"/>
      <c r="U29252" s="73"/>
      <c r="V29252" s="73"/>
      <c r="X29252" s="12"/>
    </row>
    <row r="29253" spans="2:24" x14ac:dyDescent="0.3">
      <c r="B29253" s="73"/>
      <c r="D29253" s="73"/>
      <c r="P29253" s="73"/>
      <c r="T29253" s="73"/>
      <c r="U29253" s="73"/>
      <c r="V29253" s="73"/>
      <c r="X29253" s="12"/>
    </row>
    <row r="29254" spans="2:24" x14ac:dyDescent="0.3">
      <c r="B29254" s="73"/>
      <c r="D29254" s="73"/>
      <c r="P29254" s="73"/>
      <c r="T29254" s="73"/>
      <c r="U29254" s="73"/>
      <c r="V29254" s="73"/>
      <c r="X29254" s="12"/>
    </row>
    <row r="29255" spans="2:24" x14ac:dyDescent="0.3">
      <c r="B29255" s="73"/>
      <c r="D29255" s="73"/>
      <c r="P29255" s="73"/>
      <c r="T29255" s="73"/>
      <c r="U29255" s="73"/>
      <c r="V29255" s="73"/>
      <c r="X29255" s="12"/>
    </row>
    <row r="29256" spans="2:24" x14ac:dyDescent="0.3">
      <c r="B29256" s="73"/>
      <c r="D29256" s="73"/>
      <c r="P29256" s="73"/>
      <c r="T29256" s="73"/>
      <c r="U29256" s="73"/>
      <c r="V29256" s="73"/>
      <c r="X29256" s="12"/>
    </row>
    <row r="29257" spans="2:24" x14ac:dyDescent="0.3">
      <c r="B29257" s="73"/>
      <c r="D29257" s="73"/>
      <c r="P29257" s="73"/>
      <c r="T29257" s="73"/>
      <c r="U29257" s="73"/>
      <c r="V29257" s="73"/>
      <c r="X29257" s="12"/>
    </row>
    <row r="29258" spans="2:24" x14ac:dyDescent="0.3">
      <c r="B29258" s="73"/>
      <c r="D29258" s="73"/>
      <c r="P29258" s="73"/>
      <c r="T29258" s="73"/>
      <c r="U29258" s="73"/>
      <c r="V29258" s="73"/>
      <c r="X29258" s="12"/>
    </row>
    <row r="29259" spans="2:24" x14ac:dyDescent="0.3">
      <c r="B29259" s="73"/>
      <c r="D29259" s="73"/>
      <c r="P29259" s="73"/>
      <c r="T29259" s="73"/>
      <c r="U29259" s="73"/>
      <c r="V29259" s="73"/>
      <c r="X29259" s="12"/>
    </row>
    <row r="29260" spans="2:24" x14ac:dyDescent="0.3">
      <c r="B29260" s="73"/>
      <c r="D29260" s="73"/>
      <c r="P29260" s="73"/>
      <c r="T29260" s="73"/>
      <c r="U29260" s="73"/>
      <c r="V29260" s="73"/>
      <c r="X29260" s="12"/>
    </row>
    <row r="29261" spans="2:24" x14ac:dyDescent="0.3">
      <c r="B29261" s="73"/>
      <c r="D29261" s="73"/>
      <c r="P29261" s="73"/>
      <c r="T29261" s="73"/>
      <c r="U29261" s="73"/>
      <c r="V29261" s="73"/>
      <c r="X29261" s="12"/>
    </row>
    <row r="29262" spans="2:24" x14ac:dyDescent="0.3">
      <c r="B29262" s="73"/>
      <c r="D29262" s="73"/>
      <c r="P29262" s="73"/>
      <c r="T29262" s="73"/>
      <c r="U29262" s="73"/>
      <c r="V29262" s="73"/>
      <c r="X29262" s="12"/>
    </row>
    <row r="29263" spans="2:24" x14ac:dyDescent="0.3">
      <c r="B29263" s="73"/>
      <c r="D29263" s="73"/>
      <c r="P29263" s="73"/>
      <c r="T29263" s="73"/>
      <c r="U29263" s="73"/>
      <c r="V29263" s="73"/>
      <c r="X29263" s="12"/>
    </row>
    <row r="29264" spans="2:24" x14ac:dyDescent="0.3">
      <c r="B29264" s="73"/>
      <c r="D29264" s="73"/>
      <c r="P29264" s="73"/>
      <c r="T29264" s="73"/>
      <c r="U29264" s="73"/>
      <c r="V29264" s="73"/>
      <c r="X29264" s="12"/>
    </row>
    <row r="29265" spans="2:24" x14ac:dyDescent="0.3">
      <c r="B29265" s="73"/>
      <c r="D29265" s="73"/>
      <c r="P29265" s="73"/>
      <c r="T29265" s="73"/>
      <c r="U29265" s="73"/>
      <c r="V29265" s="73"/>
      <c r="X29265" s="12"/>
    </row>
    <row r="29266" spans="2:24" x14ac:dyDescent="0.3">
      <c r="B29266" s="73"/>
      <c r="D29266" s="73"/>
      <c r="P29266" s="73"/>
      <c r="T29266" s="73"/>
      <c r="U29266" s="73"/>
      <c r="V29266" s="73"/>
      <c r="X29266" s="12"/>
    </row>
    <row r="29267" spans="2:24" x14ac:dyDescent="0.3">
      <c r="B29267" s="73"/>
      <c r="D29267" s="73"/>
      <c r="P29267" s="73"/>
      <c r="T29267" s="73"/>
      <c r="U29267" s="73"/>
      <c r="V29267" s="73"/>
      <c r="X29267" s="12"/>
    </row>
    <row r="29268" spans="2:24" x14ac:dyDescent="0.3">
      <c r="B29268" s="73"/>
      <c r="D29268" s="73"/>
      <c r="P29268" s="73"/>
      <c r="T29268" s="73"/>
      <c r="U29268" s="73"/>
      <c r="V29268" s="73"/>
      <c r="X29268" s="12"/>
    </row>
    <row r="29269" spans="2:24" x14ac:dyDescent="0.3">
      <c r="B29269" s="73"/>
      <c r="D29269" s="73"/>
      <c r="P29269" s="73"/>
      <c r="T29269" s="73"/>
      <c r="U29269" s="73"/>
      <c r="V29269" s="73"/>
      <c r="X29269" s="12"/>
    </row>
    <row r="29270" spans="2:24" x14ac:dyDescent="0.3">
      <c r="B29270" s="73"/>
      <c r="D29270" s="73"/>
      <c r="P29270" s="73"/>
      <c r="T29270" s="73"/>
      <c r="U29270" s="73"/>
      <c r="V29270" s="73"/>
      <c r="X29270" s="12"/>
    </row>
    <row r="29271" spans="2:24" x14ac:dyDescent="0.3">
      <c r="B29271" s="73"/>
      <c r="D29271" s="73"/>
      <c r="P29271" s="73"/>
      <c r="T29271" s="73"/>
      <c r="U29271" s="73"/>
      <c r="V29271" s="73"/>
      <c r="X29271" s="12"/>
    </row>
    <row r="29272" spans="2:24" x14ac:dyDescent="0.3">
      <c r="B29272" s="73"/>
      <c r="D29272" s="73"/>
      <c r="P29272" s="73"/>
      <c r="T29272" s="73"/>
      <c r="U29272" s="73"/>
      <c r="V29272" s="73"/>
      <c r="X29272" s="12"/>
    </row>
    <row r="29273" spans="2:24" x14ac:dyDescent="0.3">
      <c r="B29273" s="73"/>
      <c r="D29273" s="73"/>
      <c r="P29273" s="73"/>
      <c r="T29273" s="73"/>
      <c r="U29273" s="73"/>
      <c r="V29273" s="73"/>
      <c r="X29273" s="12"/>
    </row>
    <row r="29274" spans="2:24" x14ac:dyDescent="0.3">
      <c r="B29274" s="73"/>
      <c r="D29274" s="73"/>
      <c r="P29274" s="73"/>
      <c r="T29274" s="73"/>
      <c r="U29274" s="73"/>
      <c r="V29274" s="73"/>
      <c r="X29274" s="12"/>
    </row>
    <row r="29275" spans="2:24" x14ac:dyDescent="0.3">
      <c r="B29275" s="73"/>
      <c r="D29275" s="73"/>
      <c r="P29275" s="73"/>
      <c r="T29275" s="73"/>
      <c r="U29275" s="73"/>
      <c r="V29275" s="73"/>
      <c r="X29275" s="12"/>
    </row>
    <row r="29276" spans="2:24" x14ac:dyDescent="0.3">
      <c r="B29276" s="73"/>
      <c r="D29276" s="73"/>
      <c r="P29276" s="73"/>
      <c r="T29276" s="73"/>
      <c r="U29276" s="73"/>
      <c r="V29276" s="73"/>
      <c r="X29276" s="12"/>
    </row>
    <row r="29277" spans="2:24" x14ac:dyDescent="0.3">
      <c r="B29277" s="73"/>
      <c r="D29277" s="73"/>
      <c r="P29277" s="73"/>
      <c r="T29277" s="73"/>
      <c r="U29277" s="73"/>
      <c r="V29277" s="73"/>
      <c r="X29277" s="12"/>
    </row>
    <row r="29278" spans="2:24" x14ac:dyDescent="0.3">
      <c r="B29278" s="73"/>
      <c r="D29278" s="73"/>
      <c r="P29278" s="73"/>
      <c r="T29278" s="73"/>
      <c r="U29278" s="73"/>
      <c r="V29278" s="73"/>
      <c r="X29278" s="12"/>
    </row>
    <row r="29279" spans="2:24" x14ac:dyDescent="0.3">
      <c r="B29279" s="73"/>
      <c r="D29279" s="73"/>
      <c r="P29279" s="73"/>
      <c r="T29279" s="73"/>
      <c r="U29279" s="73"/>
      <c r="V29279" s="73"/>
      <c r="X29279" s="12"/>
    </row>
    <row r="29280" spans="2:24" x14ac:dyDescent="0.3">
      <c r="B29280" s="73"/>
      <c r="D29280" s="73"/>
      <c r="P29280" s="73"/>
      <c r="T29280" s="73"/>
      <c r="U29280" s="73"/>
      <c r="V29280" s="73"/>
      <c r="X29280" s="12"/>
    </row>
    <row r="29281" spans="2:24" x14ac:dyDescent="0.3">
      <c r="B29281" s="73"/>
      <c r="D29281" s="73"/>
      <c r="P29281" s="73"/>
      <c r="T29281" s="73"/>
      <c r="U29281" s="73"/>
      <c r="V29281" s="73"/>
      <c r="X29281" s="12"/>
    </row>
    <row r="29282" spans="2:24" x14ac:dyDescent="0.3">
      <c r="B29282" s="73"/>
      <c r="D29282" s="73"/>
      <c r="P29282" s="73"/>
      <c r="T29282" s="73"/>
      <c r="U29282" s="73"/>
      <c r="V29282" s="73"/>
      <c r="X29282" s="12"/>
    </row>
    <row r="29283" spans="2:24" x14ac:dyDescent="0.3">
      <c r="B29283" s="73"/>
      <c r="D29283" s="73"/>
      <c r="P29283" s="73"/>
      <c r="T29283" s="73"/>
      <c r="U29283" s="73"/>
      <c r="V29283" s="73"/>
      <c r="X29283" s="12"/>
    </row>
    <row r="29284" spans="2:24" x14ac:dyDescent="0.3">
      <c r="B29284" s="73"/>
      <c r="D29284" s="73"/>
      <c r="P29284" s="73"/>
      <c r="T29284" s="73"/>
      <c r="U29284" s="73"/>
      <c r="V29284" s="73"/>
      <c r="X29284" s="12"/>
    </row>
    <row r="29285" spans="2:24" x14ac:dyDescent="0.3">
      <c r="B29285" s="73"/>
      <c r="D29285" s="73"/>
      <c r="P29285" s="73"/>
      <c r="T29285" s="73"/>
      <c r="U29285" s="73"/>
      <c r="V29285" s="73"/>
      <c r="X29285" s="12"/>
    </row>
    <row r="29286" spans="2:24" x14ac:dyDescent="0.3">
      <c r="B29286" s="73"/>
      <c r="D29286" s="73"/>
      <c r="P29286" s="73"/>
      <c r="T29286" s="73"/>
      <c r="U29286" s="73"/>
      <c r="V29286" s="73"/>
      <c r="X29286" s="12"/>
    </row>
    <row r="29287" spans="2:24" x14ac:dyDescent="0.3">
      <c r="B29287" s="73"/>
      <c r="D29287" s="73"/>
      <c r="P29287" s="73"/>
      <c r="T29287" s="73"/>
      <c r="U29287" s="73"/>
      <c r="V29287" s="73"/>
      <c r="X29287" s="12"/>
    </row>
    <row r="29288" spans="2:24" x14ac:dyDescent="0.3">
      <c r="B29288" s="73"/>
      <c r="D29288" s="73"/>
      <c r="P29288" s="73"/>
      <c r="T29288" s="73"/>
      <c r="U29288" s="73"/>
      <c r="V29288" s="73"/>
      <c r="X29288" s="12"/>
    </row>
    <row r="29289" spans="2:24" x14ac:dyDescent="0.3">
      <c r="B29289" s="73"/>
      <c r="D29289" s="73"/>
      <c r="P29289" s="73"/>
      <c r="T29289" s="73"/>
      <c r="U29289" s="73"/>
      <c r="V29289" s="73"/>
      <c r="X29289" s="12"/>
    </row>
    <row r="29290" spans="2:24" x14ac:dyDescent="0.3">
      <c r="B29290" s="73"/>
      <c r="D29290" s="73"/>
      <c r="P29290" s="73"/>
      <c r="T29290" s="73"/>
      <c r="U29290" s="73"/>
      <c r="V29290" s="73"/>
      <c r="X29290" s="12"/>
    </row>
    <row r="29291" spans="2:24" x14ac:dyDescent="0.3">
      <c r="B29291" s="73"/>
      <c r="D29291" s="73"/>
      <c r="P29291" s="73"/>
      <c r="T29291" s="73"/>
      <c r="U29291" s="73"/>
      <c r="V29291" s="73"/>
      <c r="X29291" s="12"/>
    </row>
    <row r="29292" spans="2:24" x14ac:dyDescent="0.3">
      <c r="B29292" s="73"/>
      <c r="D29292" s="73"/>
      <c r="P29292" s="73"/>
      <c r="T29292" s="73"/>
      <c r="U29292" s="73"/>
      <c r="V29292" s="73"/>
      <c r="X29292" s="12"/>
    </row>
    <row r="29293" spans="2:24" x14ac:dyDescent="0.3">
      <c r="B29293" s="73"/>
      <c r="D29293" s="73"/>
      <c r="P29293" s="73"/>
      <c r="T29293" s="73"/>
      <c r="U29293" s="73"/>
      <c r="V29293" s="73"/>
      <c r="X29293" s="12"/>
    </row>
    <row r="29294" spans="2:24" x14ac:dyDescent="0.3">
      <c r="B29294" s="73"/>
      <c r="D29294" s="73"/>
      <c r="P29294" s="73"/>
      <c r="T29294" s="73"/>
      <c r="U29294" s="73"/>
      <c r="V29294" s="73"/>
      <c r="X29294" s="12"/>
    </row>
    <row r="29295" spans="2:24" x14ac:dyDescent="0.3">
      <c r="B29295" s="73"/>
      <c r="D29295" s="73"/>
      <c r="P29295" s="73"/>
      <c r="T29295" s="73"/>
      <c r="U29295" s="73"/>
      <c r="V29295" s="73"/>
      <c r="X29295" s="12"/>
    </row>
    <row r="29296" spans="2:24" x14ac:dyDescent="0.3">
      <c r="B29296" s="73"/>
      <c r="D29296" s="73"/>
      <c r="P29296" s="73"/>
      <c r="T29296" s="73"/>
      <c r="U29296" s="73"/>
      <c r="V29296" s="73"/>
      <c r="X29296" s="12"/>
    </row>
    <row r="29297" spans="2:24" x14ac:dyDescent="0.3">
      <c r="B29297" s="73"/>
      <c r="D29297" s="73"/>
      <c r="P29297" s="73"/>
      <c r="T29297" s="73"/>
      <c r="U29297" s="73"/>
      <c r="V29297" s="73"/>
      <c r="X29297" s="12"/>
    </row>
    <row r="29298" spans="2:24" x14ac:dyDescent="0.3">
      <c r="B29298" s="73"/>
      <c r="D29298" s="73"/>
      <c r="P29298" s="73"/>
      <c r="T29298" s="73"/>
      <c r="U29298" s="73"/>
      <c r="V29298" s="73"/>
      <c r="X29298" s="12"/>
    </row>
    <row r="29299" spans="2:24" x14ac:dyDescent="0.3">
      <c r="B29299" s="73"/>
      <c r="D29299" s="73"/>
      <c r="P29299" s="73"/>
      <c r="T29299" s="73"/>
      <c r="U29299" s="73"/>
      <c r="V29299" s="73"/>
      <c r="X29299" s="12"/>
    </row>
    <row r="29300" spans="2:24" x14ac:dyDescent="0.3">
      <c r="B29300" s="73"/>
      <c r="D29300" s="73"/>
      <c r="P29300" s="73"/>
      <c r="T29300" s="73"/>
      <c r="U29300" s="73"/>
      <c r="V29300" s="73"/>
      <c r="X29300" s="12"/>
    </row>
    <row r="29301" spans="2:24" x14ac:dyDescent="0.3">
      <c r="B29301" s="73"/>
      <c r="D29301" s="73"/>
      <c r="P29301" s="73"/>
      <c r="T29301" s="73"/>
      <c r="U29301" s="73"/>
      <c r="V29301" s="73"/>
      <c r="X29301" s="12"/>
    </row>
    <row r="29302" spans="2:24" x14ac:dyDescent="0.3">
      <c r="B29302" s="73"/>
      <c r="D29302" s="73"/>
      <c r="P29302" s="73"/>
      <c r="T29302" s="73"/>
      <c r="U29302" s="73"/>
      <c r="V29302" s="73"/>
      <c r="X29302" s="12"/>
    </row>
    <row r="29303" spans="2:24" x14ac:dyDescent="0.3">
      <c r="B29303" s="73"/>
      <c r="D29303" s="73"/>
      <c r="P29303" s="73"/>
      <c r="T29303" s="73"/>
      <c r="U29303" s="73"/>
      <c r="V29303" s="73"/>
      <c r="X29303" s="12"/>
    </row>
    <row r="29304" spans="2:24" x14ac:dyDescent="0.3">
      <c r="B29304" s="73"/>
      <c r="D29304" s="73"/>
      <c r="P29304" s="73"/>
      <c r="T29304" s="73"/>
      <c r="U29304" s="73"/>
      <c r="V29304" s="73"/>
      <c r="X29304" s="12"/>
    </row>
    <row r="29305" spans="2:24" x14ac:dyDescent="0.3">
      <c r="B29305" s="73"/>
      <c r="D29305" s="73"/>
      <c r="P29305" s="73"/>
      <c r="T29305" s="73"/>
      <c r="U29305" s="73"/>
      <c r="V29305" s="73"/>
      <c r="X29305" s="12"/>
    </row>
    <row r="29306" spans="2:24" x14ac:dyDescent="0.3">
      <c r="B29306" s="73"/>
      <c r="D29306" s="73"/>
      <c r="P29306" s="73"/>
      <c r="T29306" s="73"/>
      <c r="U29306" s="73"/>
      <c r="V29306" s="73"/>
      <c r="X29306" s="12"/>
    </row>
    <row r="29307" spans="2:24" x14ac:dyDescent="0.3">
      <c r="B29307" s="73"/>
      <c r="D29307" s="73"/>
      <c r="P29307" s="73"/>
      <c r="T29307" s="73"/>
      <c r="U29307" s="73"/>
      <c r="V29307" s="73"/>
      <c r="X29307" s="12"/>
    </row>
    <row r="29308" spans="2:24" x14ac:dyDescent="0.3">
      <c r="B29308" s="73"/>
      <c r="D29308" s="73"/>
      <c r="P29308" s="73"/>
      <c r="T29308" s="73"/>
      <c r="U29308" s="73"/>
      <c r="V29308" s="73"/>
      <c r="X29308" s="12"/>
    </row>
    <row r="29309" spans="2:24" x14ac:dyDescent="0.3">
      <c r="B29309" s="73"/>
      <c r="D29309" s="73"/>
      <c r="P29309" s="73"/>
      <c r="T29309" s="73"/>
      <c r="U29309" s="73"/>
      <c r="V29309" s="73"/>
      <c r="X29309" s="12"/>
    </row>
    <row r="29310" spans="2:24" x14ac:dyDescent="0.3">
      <c r="B29310" s="73"/>
      <c r="D29310" s="73"/>
      <c r="P29310" s="73"/>
      <c r="T29310" s="73"/>
      <c r="U29310" s="73"/>
      <c r="V29310" s="73"/>
      <c r="X29310" s="12"/>
    </row>
    <row r="29311" spans="2:24" x14ac:dyDescent="0.3">
      <c r="B29311" s="73"/>
      <c r="D29311" s="73"/>
      <c r="P29311" s="73"/>
      <c r="T29311" s="73"/>
      <c r="U29311" s="73"/>
      <c r="V29311" s="73"/>
      <c r="X29311" s="12"/>
    </row>
    <row r="29312" spans="2:24" x14ac:dyDescent="0.3">
      <c r="B29312" s="73"/>
      <c r="D29312" s="73"/>
      <c r="P29312" s="73"/>
      <c r="T29312" s="73"/>
      <c r="U29312" s="73"/>
      <c r="V29312" s="73"/>
      <c r="X29312" s="12"/>
    </row>
    <row r="29313" spans="2:24" x14ac:dyDescent="0.3">
      <c r="B29313" s="73"/>
      <c r="D29313" s="73"/>
      <c r="P29313" s="73"/>
      <c r="T29313" s="73"/>
      <c r="U29313" s="73"/>
      <c r="V29313" s="73"/>
      <c r="X29313" s="12"/>
    </row>
    <row r="29314" spans="2:24" x14ac:dyDescent="0.3">
      <c r="B29314" s="73"/>
      <c r="D29314" s="73"/>
      <c r="P29314" s="73"/>
      <c r="T29314" s="73"/>
      <c r="U29314" s="73"/>
      <c r="V29314" s="73"/>
      <c r="X29314" s="12"/>
    </row>
    <row r="29315" spans="2:24" x14ac:dyDescent="0.3">
      <c r="B29315" s="73"/>
      <c r="D29315" s="73"/>
      <c r="P29315" s="73"/>
      <c r="T29315" s="73"/>
      <c r="U29315" s="73"/>
      <c r="V29315" s="73"/>
      <c r="X29315" s="12"/>
    </row>
    <row r="29316" spans="2:24" x14ac:dyDescent="0.3">
      <c r="B29316" s="73"/>
      <c r="D29316" s="73"/>
      <c r="P29316" s="73"/>
      <c r="T29316" s="73"/>
      <c r="U29316" s="73"/>
      <c r="V29316" s="73"/>
      <c r="X29316" s="12"/>
    </row>
    <row r="29317" spans="2:24" x14ac:dyDescent="0.3">
      <c r="B29317" s="73"/>
      <c r="D29317" s="73"/>
      <c r="P29317" s="73"/>
      <c r="T29317" s="73"/>
      <c r="U29317" s="73"/>
      <c r="V29317" s="73"/>
      <c r="X29317" s="12"/>
    </row>
    <row r="29318" spans="2:24" x14ac:dyDescent="0.3">
      <c r="B29318" s="73"/>
      <c r="D29318" s="73"/>
      <c r="P29318" s="73"/>
      <c r="T29318" s="73"/>
      <c r="U29318" s="73"/>
      <c r="V29318" s="73"/>
      <c r="X29318" s="12"/>
    </row>
    <row r="29319" spans="2:24" x14ac:dyDescent="0.3">
      <c r="B29319" s="73"/>
      <c r="D29319" s="73"/>
      <c r="P29319" s="73"/>
      <c r="T29319" s="73"/>
      <c r="U29319" s="73"/>
      <c r="V29319" s="73"/>
      <c r="X29319" s="12"/>
    </row>
    <row r="29320" spans="2:24" x14ac:dyDescent="0.3">
      <c r="B29320" s="73"/>
      <c r="D29320" s="73"/>
      <c r="P29320" s="73"/>
      <c r="T29320" s="73"/>
      <c r="U29320" s="73"/>
      <c r="V29320" s="73"/>
      <c r="X29320" s="12"/>
    </row>
    <row r="29321" spans="2:24" x14ac:dyDescent="0.3">
      <c r="B29321" s="73"/>
      <c r="D29321" s="73"/>
      <c r="P29321" s="73"/>
      <c r="T29321" s="73"/>
      <c r="U29321" s="73"/>
      <c r="V29321" s="73"/>
      <c r="X29321" s="12"/>
    </row>
    <row r="29322" spans="2:24" x14ac:dyDescent="0.3">
      <c r="B29322" s="73"/>
      <c r="D29322" s="73"/>
      <c r="P29322" s="73"/>
      <c r="T29322" s="73"/>
      <c r="U29322" s="73"/>
      <c r="V29322" s="73"/>
      <c r="X29322" s="12"/>
    </row>
    <row r="29323" spans="2:24" x14ac:dyDescent="0.3">
      <c r="B29323" s="73"/>
      <c r="D29323" s="73"/>
      <c r="P29323" s="73"/>
      <c r="T29323" s="73"/>
      <c r="U29323" s="73"/>
      <c r="V29323" s="73"/>
      <c r="X29323" s="12"/>
    </row>
    <row r="29324" spans="2:24" x14ac:dyDescent="0.3">
      <c r="B29324" s="73"/>
      <c r="D29324" s="73"/>
      <c r="P29324" s="73"/>
      <c r="T29324" s="73"/>
      <c r="U29324" s="73"/>
      <c r="V29324" s="73"/>
      <c r="X29324" s="12"/>
    </row>
    <row r="29325" spans="2:24" x14ac:dyDescent="0.3">
      <c r="B29325" s="73"/>
      <c r="D29325" s="73"/>
      <c r="P29325" s="73"/>
      <c r="T29325" s="73"/>
      <c r="U29325" s="73"/>
      <c r="V29325" s="73"/>
      <c r="X29325" s="12"/>
    </row>
    <row r="29326" spans="2:24" x14ac:dyDescent="0.3">
      <c r="B29326" s="73"/>
      <c r="D29326" s="73"/>
      <c r="P29326" s="73"/>
      <c r="T29326" s="73"/>
      <c r="U29326" s="73"/>
      <c r="V29326" s="73"/>
      <c r="X29326" s="12"/>
    </row>
    <row r="29327" spans="2:24" x14ac:dyDescent="0.3">
      <c r="B29327" s="73"/>
      <c r="D29327" s="73"/>
      <c r="P29327" s="73"/>
      <c r="T29327" s="73"/>
      <c r="U29327" s="73"/>
      <c r="V29327" s="73"/>
      <c r="X29327" s="12"/>
    </row>
    <row r="29328" spans="2:24" x14ac:dyDescent="0.3">
      <c r="B29328" s="73"/>
      <c r="D29328" s="73"/>
      <c r="P29328" s="73"/>
      <c r="T29328" s="73"/>
      <c r="U29328" s="73"/>
      <c r="V29328" s="73"/>
      <c r="X29328" s="12"/>
    </row>
    <row r="29329" spans="2:24" x14ac:dyDescent="0.3">
      <c r="B29329" s="73"/>
      <c r="D29329" s="73"/>
      <c r="P29329" s="73"/>
      <c r="T29329" s="73"/>
      <c r="U29329" s="73"/>
      <c r="V29329" s="73"/>
      <c r="X29329" s="12"/>
    </row>
    <row r="29330" spans="2:24" x14ac:dyDescent="0.3">
      <c r="B29330" s="73"/>
      <c r="D29330" s="73"/>
      <c r="P29330" s="73"/>
      <c r="T29330" s="73"/>
      <c r="U29330" s="73"/>
      <c r="V29330" s="73"/>
      <c r="X29330" s="12"/>
    </row>
    <row r="29331" spans="2:24" x14ac:dyDescent="0.3">
      <c r="B29331" s="73"/>
      <c r="D29331" s="73"/>
      <c r="P29331" s="73"/>
      <c r="T29331" s="73"/>
      <c r="U29331" s="73"/>
      <c r="V29331" s="73"/>
      <c r="X29331" s="12"/>
    </row>
    <row r="29332" spans="2:24" x14ac:dyDescent="0.3">
      <c r="B29332" s="73"/>
      <c r="D29332" s="73"/>
      <c r="P29332" s="73"/>
      <c r="T29332" s="73"/>
      <c r="U29332" s="73"/>
      <c r="V29332" s="73"/>
      <c r="X29332" s="12"/>
    </row>
    <row r="29333" spans="2:24" x14ac:dyDescent="0.3">
      <c r="B29333" s="73"/>
      <c r="D29333" s="73"/>
      <c r="P29333" s="73"/>
      <c r="T29333" s="73"/>
      <c r="U29333" s="73"/>
      <c r="V29333" s="73"/>
      <c r="X29333" s="12"/>
    </row>
    <row r="29334" spans="2:24" x14ac:dyDescent="0.3">
      <c r="B29334" s="73"/>
      <c r="D29334" s="73"/>
      <c r="P29334" s="73"/>
      <c r="T29334" s="73"/>
      <c r="U29334" s="73"/>
      <c r="V29334" s="73"/>
      <c r="X29334" s="12"/>
    </row>
    <row r="29335" spans="2:24" x14ac:dyDescent="0.3">
      <c r="B29335" s="73"/>
      <c r="D29335" s="73"/>
      <c r="P29335" s="73"/>
      <c r="T29335" s="73"/>
      <c r="U29335" s="73"/>
      <c r="V29335" s="73"/>
      <c r="X29335" s="12"/>
    </row>
    <row r="29336" spans="2:24" x14ac:dyDescent="0.3">
      <c r="B29336" s="73"/>
      <c r="D29336" s="73"/>
      <c r="P29336" s="73"/>
      <c r="T29336" s="73"/>
      <c r="U29336" s="73"/>
      <c r="V29336" s="73"/>
      <c r="X29336" s="12"/>
    </row>
    <row r="29337" spans="2:24" x14ac:dyDescent="0.3">
      <c r="B29337" s="73"/>
      <c r="D29337" s="73"/>
      <c r="P29337" s="73"/>
      <c r="T29337" s="73"/>
      <c r="U29337" s="73"/>
      <c r="V29337" s="73"/>
      <c r="X29337" s="12"/>
    </row>
    <row r="29338" spans="2:24" x14ac:dyDescent="0.3">
      <c r="B29338" s="73"/>
      <c r="D29338" s="73"/>
      <c r="P29338" s="73"/>
      <c r="T29338" s="73"/>
      <c r="U29338" s="73"/>
      <c r="V29338" s="73"/>
      <c r="X29338" s="12"/>
    </row>
    <row r="29339" spans="2:24" x14ac:dyDescent="0.3">
      <c r="B29339" s="73"/>
      <c r="D29339" s="73"/>
      <c r="P29339" s="73"/>
      <c r="T29339" s="73"/>
      <c r="U29339" s="73"/>
      <c r="V29339" s="73"/>
      <c r="X29339" s="12"/>
    </row>
    <row r="29340" spans="2:24" x14ac:dyDescent="0.3">
      <c r="B29340" s="73"/>
      <c r="D29340" s="73"/>
      <c r="P29340" s="73"/>
      <c r="T29340" s="73"/>
      <c r="U29340" s="73"/>
      <c r="V29340" s="73"/>
      <c r="X29340" s="12"/>
    </row>
    <row r="29341" spans="2:24" x14ac:dyDescent="0.3">
      <c r="B29341" s="73"/>
      <c r="D29341" s="73"/>
      <c r="P29341" s="73"/>
      <c r="T29341" s="73"/>
      <c r="U29341" s="73"/>
      <c r="V29341" s="73"/>
      <c r="X29341" s="12"/>
    </row>
    <row r="29342" spans="2:24" x14ac:dyDescent="0.3">
      <c r="B29342" s="73"/>
      <c r="D29342" s="73"/>
      <c r="P29342" s="73"/>
      <c r="T29342" s="73"/>
      <c r="U29342" s="73"/>
      <c r="V29342" s="73"/>
      <c r="X29342" s="12"/>
    </row>
    <row r="29343" spans="2:24" x14ac:dyDescent="0.3">
      <c r="B29343" s="73"/>
      <c r="D29343" s="73"/>
      <c r="P29343" s="73"/>
      <c r="T29343" s="73"/>
      <c r="U29343" s="73"/>
      <c r="V29343" s="73"/>
      <c r="X29343" s="12"/>
    </row>
    <row r="29344" spans="2:24" x14ac:dyDescent="0.3">
      <c r="B29344" s="73"/>
      <c r="D29344" s="73"/>
      <c r="P29344" s="73"/>
      <c r="T29344" s="73"/>
      <c r="U29344" s="73"/>
      <c r="V29344" s="73"/>
      <c r="X29344" s="12"/>
    </row>
    <row r="29345" spans="2:24" x14ac:dyDescent="0.3">
      <c r="B29345" s="73"/>
      <c r="D29345" s="73"/>
      <c r="P29345" s="73"/>
      <c r="T29345" s="73"/>
      <c r="U29345" s="73"/>
      <c r="V29345" s="73"/>
      <c r="X29345" s="12"/>
    </row>
    <row r="29346" spans="2:24" x14ac:dyDescent="0.3">
      <c r="B29346" s="73"/>
      <c r="D29346" s="73"/>
      <c r="P29346" s="73"/>
      <c r="T29346" s="73"/>
      <c r="U29346" s="73"/>
      <c r="V29346" s="73"/>
      <c r="X29346" s="12"/>
    </row>
    <row r="29347" spans="2:24" x14ac:dyDescent="0.3">
      <c r="B29347" s="73"/>
      <c r="D29347" s="73"/>
      <c r="P29347" s="73"/>
      <c r="T29347" s="73"/>
      <c r="U29347" s="73"/>
      <c r="V29347" s="73"/>
      <c r="X29347" s="12"/>
    </row>
    <row r="29348" spans="2:24" x14ac:dyDescent="0.3">
      <c r="B29348" s="73"/>
      <c r="D29348" s="73"/>
      <c r="P29348" s="73"/>
      <c r="T29348" s="73"/>
      <c r="U29348" s="73"/>
      <c r="V29348" s="73"/>
      <c r="X29348" s="12"/>
    </row>
    <row r="29349" spans="2:24" x14ac:dyDescent="0.3">
      <c r="B29349" s="73"/>
      <c r="D29349" s="73"/>
      <c r="P29349" s="73"/>
      <c r="T29349" s="73"/>
      <c r="U29349" s="73"/>
      <c r="V29349" s="73"/>
      <c r="X29349" s="12"/>
    </row>
    <row r="29350" spans="2:24" x14ac:dyDescent="0.3">
      <c r="B29350" s="73"/>
      <c r="D29350" s="73"/>
      <c r="P29350" s="73"/>
      <c r="T29350" s="73"/>
      <c r="U29350" s="73"/>
      <c r="V29350" s="73"/>
      <c r="X29350" s="12"/>
    </row>
    <row r="29351" spans="2:24" x14ac:dyDescent="0.3">
      <c r="B29351" s="73"/>
      <c r="D29351" s="73"/>
      <c r="P29351" s="73"/>
      <c r="T29351" s="73"/>
      <c r="U29351" s="73"/>
      <c r="V29351" s="73"/>
      <c r="X29351" s="12"/>
    </row>
    <row r="29352" spans="2:24" x14ac:dyDescent="0.3">
      <c r="B29352" s="73"/>
      <c r="D29352" s="73"/>
      <c r="P29352" s="73"/>
      <c r="T29352" s="73"/>
      <c r="U29352" s="73"/>
      <c r="V29352" s="73"/>
      <c r="X29352" s="12"/>
    </row>
    <row r="29353" spans="2:24" x14ac:dyDescent="0.3">
      <c r="B29353" s="73"/>
      <c r="D29353" s="73"/>
      <c r="P29353" s="73"/>
      <c r="T29353" s="73"/>
      <c r="U29353" s="73"/>
      <c r="V29353" s="73"/>
      <c r="X29353" s="12"/>
    </row>
    <row r="29354" spans="2:24" x14ac:dyDescent="0.3">
      <c r="B29354" s="73"/>
      <c r="D29354" s="73"/>
      <c r="P29354" s="73"/>
      <c r="T29354" s="73"/>
      <c r="U29354" s="73"/>
      <c r="V29354" s="73"/>
      <c r="X29354" s="12"/>
    </row>
    <row r="29355" spans="2:24" x14ac:dyDescent="0.3">
      <c r="B29355" s="73"/>
      <c r="D29355" s="73"/>
      <c r="P29355" s="73"/>
      <c r="T29355" s="73"/>
      <c r="U29355" s="73"/>
      <c r="V29355" s="73"/>
      <c r="X29355" s="12"/>
    </row>
    <row r="29356" spans="2:24" x14ac:dyDescent="0.3">
      <c r="B29356" s="73"/>
      <c r="D29356" s="73"/>
      <c r="P29356" s="73"/>
      <c r="T29356" s="73"/>
      <c r="U29356" s="73"/>
      <c r="V29356" s="73"/>
      <c r="X29356" s="12"/>
    </row>
    <row r="29357" spans="2:24" x14ac:dyDescent="0.3">
      <c r="B29357" s="73"/>
      <c r="D29357" s="73"/>
      <c r="P29357" s="73"/>
      <c r="T29357" s="73"/>
      <c r="U29357" s="73"/>
      <c r="V29357" s="73"/>
      <c r="X29357" s="12"/>
    </row>
    <row r="29358" spans="2:24" x14ac:dyDescent="0.3">
      <c r="B29358" s="73"/>
      <c r="D29358" s="73"/>
      <c r="P29358" s="73"/>
      <c r="T29358" s="73"/>
      <c r="U29358" s="73"/>
      <c r="V29358" s="73"/>
      <c r="X29358" s="12"/>
    </row>
    <row r="29359" spans="2:24" x14ac:dyDescent="0.3">
      <c r="B29359" s="73"/>
      <c r="D29359" s="73"/>
      <c r="P29359" s="73"/>
      <c r="T29359" s="73"/>
      <c r="U29359" s="73"/>
      <c r="V29359" s="73"/>
      <c r="X29359" s="12"/>
    </row>
    <row r="29360" spans="2:24" x14ac:dyDescent="0.3">
      <c r="B29360" s="73"/>
      <c r="D29360" s="73"/>
      <c r="P29360" s="73"/>
      <c r="T29360" s="73"/>
      <c r="U29360" s="73"/>
      <c r="V29360" s="73"/>
      <c r="X29360" s="12"/>
    </row>
    <row r="29361" spans="2:24" x14ac:dyDescent="0.3">
      <c r="B29361" s="73"/>
      <c r="D29361" s="73"/>
      <c r="P29361" s="73"/>
      <c r="T29361" s="73"/>
      <c r="U29361" s="73"/>
      <c r="V29361" s="73"/>
      <c r="X29361" s="12"/>
    </row>
    <row r="29362" spans="2:24" x14ac:dyDescent="0.3">
      <c r="B29362" s="73"/>
      <c r="D29362" s="73"/>
      <c r="P29362" s="73"/>
      <c r="T29362" s="73"/>
      <c r="U29362" s="73"/>
      <c r="V29362" s="73"/>
      <c r="X29362" s="12"/>
    </row>
    <row r="29363" spans="2:24" x14ac:dyDescent="0.3">
      <c r="B29363" s="73"/>
      <c r="D29363" s="73"/>
      <c r="P29363" s="73"/>
      <c r="T29363" s="73"/>
      <c r="U29363" s="73"/>
      <c r="V29363" s="73"/>
      <c r="X29363" s="12"/>
    </row>
    <row r="29364" spans="2:24" x14ac:dyDescent="0.3">
      <c r="B29364" s="73"/>
      <c r="D29364" s="73"/>
      <c r="P29364" s="73"/>
      <c r="T29364" s="73"/>
      <c r="U29364" s="73"/>
      <c r="V29364" s="73"/>
      <c r="X29364" s="12"/>
    </row>
    <row r="29365" spans="2:24" x14ac:dyDescent="0.3">
      <c r="B29365" s="73"/>
      <c r="D29365" s="73"/>
      <c r="P29365" s="73"/>
      <c r="T29365" s="73"/>
      <c r="U29365" s="73"/>
      <c r="V29365" s="73"/>
      <c r="X29365" s="12"/>
    </row>
    <row r="29366" spans="2:24" x14ac:dyDescent="0.3">
      <c r="B29366" s="73"/>
      <c r="D29366" s="73"/>
      <c r="P29366" s="73"/>
      <c r="T29366" s="73"/>
      <c r="U29366" s="73"/>
      <c r="V29366" s="73"/>
      <c r="X29366" s="12"/>
    </row>
    <row r="29367" spans="2:24" x14ac:dyDescent="0.3">
      <c r="B29367" s="73"/>
      <c r="D29367" s="73"/>
      <c r="P29367" s="73"/>
      <c r="T29367" s="73"/>
      <c r="U29367" s="73"/>
      <c r="V29367" s="73"/>
      <c r="X29367" s="12"/>
    </row>
    <row r="29368" spans="2:24" x14ac:dyDescent="0.3">
      <c r="B29368" s="73"/>
      <c r="D29368" s="73"/>
      <c r="P29368" s="73"/>
      <c r="T29368" s="73"/>
      <c r="U29368" s="73"/>
      <c r="V29368" s="73"/>
      <c r="X29368" s="12"/>
    </row>
    <row r="29369" spans="2:24" x14ac:dyDescent="0.3">
      <c r="B29369" s="73"/>
      <c r="D29369" s="73"/>
      <c r="P29369" s="73"/>
      <c r="T29369" s="73"/>
      <c r="U29369" s="73"/>
      <c r="V29369" s="73"/>
      <c r="X29369" s="12"/>
    </row>
    <row r="29370" spans="2:24" x14ac:dyDescent="0.3">
      <c r="B29370" s="73"/>
      <c r="D29370" s="73"/>
      <c r="P29370" s="73"/>
      <c r="T29370" s="73"/>
      <c r="U29370" s="73"/>
      <c r="V29370" s="73"/>
      <c r="X29370" s="12"/>
    </row>
    <row r="29371" spans="2:24" x14ac:dyDescent="0.3">
      <c r="B29371" s="73"/>
      <c r="D29371" s="73"/>
      <c r="P29371" s="73"/>
      <c r="T29371" s="73"/>
      <c r="U29371" s="73"/>
      <c r="V29371" s="73"/>
      <c r="X29371" s="12"/>
    </row>
    <row r="29372" spans="2:24" x14ac:dyDescent="0.3">
      <c r="B29372" s="73"/>
      <c r="D29372" s="73"/>
      <c r="P29372" s="73"/>
      <c r="T29372" s="73"/>
      <c r="U29372" s="73"/>
      <c r="V29372" s="73"/>
      <c r="X29372" s="12"/>
    </row>
    <row r="29373" spans="2:24" x14ac:dyDescent="0.3">
      <c r="B29373" s="73"/>
      <c r="D29373" s="73"/>
      <c r="P29373" s="73"/>
      <c r="T29373" s="73"/>
      <c r="U29373" s="73"/>
      <c r="V29373" s="73"/>
      <c r="X29373" s="12"/>
    </row>
    <row r="29374" spans="2:24" x14ac:dyDescent="0.3">
      <c r="B29374" s="73"/>
      <c r="D29374" s="73"/>
      <c r="P29374" s="73"/>
      <c r="T29374" s="73"/>
      <c r="U29374" s="73"/>
      <c r="V29374" s="73"/>
      <c r="X29374" s="12"/>
    </row>
    <row r="29375" spans="2:24" x14ac:dyDescent="0.3">
      <c r="B29375" s="73"/>
      <c r="D29375" s="73"/>
      <c r="P29375" s="73"/>
      <c r="T29375" s="73"/>
      <c r="U29375" s="73"/>
      <c r="V29375" s="73"/>
      <c r="X29375" s="12"/>
    </row>
    <row r="29376" spans="2:24" x14ac:dyDescent="0.3">
      <c r="B29376" s="73"/>
      <c r="D29376" s="73"/>
      <c r="P29376" s="73"/>
      <c r="T29376" s="73"/>
      <c r="U29376" s="73"/>
      <c r="V29376" s="73"/>
      <c r="X29376" s="12"/>
    </row>
    <row r="29377" spans="2:24" x14ac:dyDescent="0.3">
      <c r="B29377" s="73"/>
      <c r="D29377" s="73"/>
      <c r="P29377" s="73"/>
      <c r="T29377" s="73"/>
      <c r="U29377" s="73"/>
      <c r="V29377" s="73"/>
      <c r="X29377" s="12"/>
    </row>
    <row r="29378" spans="2:24" x14ac:dyDescent="0.3">
      <c r="B29378" s="73"/>
      <c r="D29378" s="73"/>
      <c r="P29378" s="73"/>
      <c r="T29378" s="73"/>
      <c r="U29378" s="73"/>
      <c r="V29378" s="73"/>
      <c r="X29378" s="12"/>
    </row>
    <row r="29379" spans="2:24" x14ac:dyDescent="0.3">
      <c r="B29379" s="73"/>
      <c r="D29379" s="73"/>
      <c r="P29379" s="73"/>
      <c r="T29379" s="73"/>
      <c r="U29379" s="73"/>
      <c r="V29379" s="73"/>
      <c r="X29379" s="12"/>
    </row>
    <row r="29380" spans="2:24" x14ac:dyDescent="0.3">
      <c r="B29380" s="73"/>
      <c r="D29380" s="73"/>
      <c r="P29380" s="73"/>
      <c r="T29380" s="73"/>
      <c r="U29380" s="73"/>
      <c r="V29380" s="73"/>
      <c r="X29380" s="12"/>
    </row>
    <row r="29381" spans="2:24" x14ac:dyDescent="0.3">
      <c r="B29381" s="73"/>
      <c r="D29381" s="73"/>
      <c r="P29381" s="73"/>
      <c r="T29381" s="73"/>
      <c r="U29381" s="73"/>
      <c r="V29381" s="73"/>
      <c r="X29381" s="12"/>
    </row>
    <row r="29382" spans="2:24" x14ac:dyDescent="0.3">
      <c r="B29382" s="73"/>
      <c r="D29382" s="73"/>
      <c r="P29382" s="73"/>
      <c r="T29382" s="73"/>
      <c r="U29382" s="73"/>
      <c r="V29382" s="73"/>
      <c r="X29382" s="12"/>
    </row>
    <row r="29383" spans="2:24" x14ac:dyDescent="0.3">
      <c r="B29383" s="73"/>
      <c r="D29383" s="73"/>
      <c r="P29383" s="73"/>
      <c r="T29383" s="73"/>
      <c r="U29383" s="73"/>
      <c r="V29383" s="73"/>
      <c r="X29383" s="12"/>
    </row>
    <row r="29384" spans="2:24" x14ac:dyDescent="0.3">
      <c r="B29384" s="73"/>
      <c r="D29384" s="73"/>
      <c r="P29384" s="73"/>
      <c r="T29384" s="73"/>
      <c r="U29384" s="73"/>
      <c r="V29384" s="73"/>
      <c r="X29384" s="12"/>
    </row>
    <row r="29385" spans="2:24" x14ac:dyDescent="0.3">
      <c r="B29385" s="73"/>
      <c r="D29385" s="73"/>
      <c r="P29385" s="73"/>
      <c r="T29385" s="73"/>
      <c r="U29385" s="73"/>
      <c r="V29385" s="73"/>
      <c r="X29385" s="12"/>
    </row>
    <row r="29386" spans="2:24" x14ac:dyDescent="0.3">
      <c r="B29386" s="73"/>
      <c r="D29386" s="73"/>
      <c r="P29386" s="73"/>
      <c r="T29386" s="73"/>
      <c r="U29386" s="73"/>
      <c r="V29386" s="73"/>
      <c r="X29386" s="12"/>
    </row>
    <row r="29387" spans="2:24" x14ac:dyDescent="0.3">
      <c r="B29387" s="73"/>
      <c r="D29387" s="73"/>
      <c r="P29387" s="73"/>
      <c r="T29387" s="73"/>
      <c r="U29387" s="73"/>
      <c r="V29387" s="73"/>
      <c r="X29387" s="12"/>
    </row>
    <row r="29388" spans="2:24" x14ac:dyDescent="0.3">
      <c r="B29388" s="73"/>
      <c r="D29388" s="73"/>
      <c r="P29388" s="73"/>
      <c r="T29388" s="73"/>
      <c r="U29388" s="73"/>
      <c r="V29388" s="73"/>
      <c r="X29388" s="12"/>
    </row>
    <row r="29389" spans="2:24" x14ac:dyDescent="0.3">
      <c r="B29389" s="73"/>
      <c r="D29389" s="73"/>
      <c r="P29389" s="73"/>
      <c r="T29389" s="73"/>
      <c r="U29389" s="73"/>
      <c r="V29389" s="73"/>
      <c r="X29389" s="12"/>
    </row>
    <row r="29390" spans="2:24" x14ac:dyDescent="0.3">
      <c r="B29390" s="73"/>
      <c r="D29390" s="73"/>
      <c r="P29390" s="73"/>
      <c r="T29390" s="73"/>
      <c r="U29390" s="73"/>
      <c r="V29390" s="73"/>
      <c r="X29390" s="12"/>
    </row>
    <row r="29391" spans="2:24" x14ac:dyDescent="0.3">
      <c r="B29391" s="73"/>
      <c r="D29391" s="73"/>
      <c r="P29391" s="73"/>
      <c r="T29391" s="73"/>
      <c r="U29391" s="73"/>
      <c r="V29391" s="73"/>
      <c r="X29391" s="12"/>
    </row>
    <row r="29392" spans="2:24" x14ac:dyDescent="0.3">
      <c r="B29392" s="73"/>
      <c r="D29392" s="73"/>
      <c r="P29392" s="73"/>
      <c r="T29392" s="73"/>
      <c r="U29392" s="73"/>
      <c r="V29392" s="73"/>
      <c r="X29392" s="12"/>
    </row>
    <row r="29393" spans="2:24" x14ac:dyDescent="0.3">
      <c r="B29393" s="73"/>
      <c r="D29393" s="73"/>
      <c r="P29393" s="73"/>
      <c r="T29393" s="73"/>
      <c r="U29393" s="73"/>
      <c r="V29393" s="73"/>
      <c r="X29393" s="12"/>
    </row>
    <row r="29394" spans="2:24" x14ac:dyDescent="0.3">
      <c r="B29394" s="73"/>
      <c r="D29394" s="73"/>
      <c r="P29394" s="73"/>
      <c r="T29394" s="73"/>
      <c r="U29394" s="73"/>
      <c r="V29394" s="73"/>
      <c r="X29394" s="12"/>
    </row>
    <row r="29395" spans="2:24" x14ac:dyDescent="0.3">
      <c r="B29395" s="73"/>
      <c r="D29395" s="73"/>
      <c r="P29395" s="73"/>
      <c r="T29395" s="73"/>
      <c r="U29395" s="73"/>
      <c r="V29395" s="73"/>
      <c r="X29395" s="12"/>
    </row>
    <row r="29396" spans="2:24" x14ac:dyDescent="0.3">
      <c r="B29396" s="73"/>
      <c r="D29396" s="73"/>
      <c r="P29396" s="73"/>
      <c r="T29396" s="73"/>
      <c r="U29396" s="73"/>
      <c r="V29396" s="73"/>
      <c r="X29396" s="12"/>
    </row>
    <row r="29397" spans="2:24" x14ac:dyDescent="0.3">
      <c r="B29397" s="73"/>
      <c r="D29397" s="73"/>
      <c r="P29397" s="73"/>
      <c r="T29397" s="73"/>
      <c r="U29397" s="73"/>
      <c r="V29397" s="73"/>
      <c r="X29397" s="12"/>
    </row>
    <row r="29398" spans="2:24" x14ac:dyDescent="0.3">
      <c r="B29398" s="73"/>
      <c r="D29398" s="73"/>
      <c r="P29398" s="73"/>
      <c r="T29398" s="73"/>
      <c r="U29398" s="73"/>
      <c r="V29398" s="73"/>
      <c r="X29398" s="12"/>
    </row>
    <row r="29399" spans="2:24" x14ac:dyDescent="0.3">
      <c r="B29399" s="73"/>
      <c r="D29399" s="73"/>
      <c r="P29399" s="73"/>
      <c r="T29399" s="73"/>
      <c r="U29399" s="73"/>
      <c r="V29399" s="73"/>
      <c r="X29399" s="12"/>
    </row>
    <row r="29400" spans="2:24" x14ac:dyDescent="0.3">
      <c r="B29400" s="73"/>
      <c r="D29400" s="73"/>
      <c r="P29400" s="73"/>
      <c r="T29400" s="73"/>
      <c r="U29400" s="73"/>
      <c r="V29400" s="73"/>
      <c r="X29400" s="12"/>
    </row>
    <row r="29401" spans="2:24" x14ac:dyDescent="0.3">
      <c r="B29401" s="73"/>
      <c r="D29401" s="73"/>
      <c r="P29401" s="73"/>
      <c r="T29401" s="73"/>
      <c r="U29401" s="73"/>
      <c r="V29401" s="73"/>
      <c r="X29401" s="12"/>
    </row>
    <row r="29402" spans="2:24" x14ac:dyDescent="0.3">
      <c r="B29402" s="73"/>
      <c r="D29402" s="73"/>
      <c r="P29402" s="73"/>
      <c r="T29402" s="73"/>
      <c r="U29402" s="73"/>
      <c r="V29402" s="73"/>
      <c r="X29402" s="12"/>
    </row>
    <row r="29403" spans="2:24" x14ac:dyDescent="0.3">
      <c r="B29403" s="73"/>
      <c r="D29403" s="73"/>
      <c r="P29403" s="73"/>
      <c r="T29403" s="73"/>
      <c r="U29403" s="73"/>
      <c r="V29403" s="73"/>
      <c r="X29403" s="12"/>
    </row>
    <row r="29404" spans="2:24" x14ac:dyDescent="0.3">
      <c r="B29404" s="73"/>
      <c r="D29404" s="73"/>
      <c r="P29404" s="73"/>
      <c r="T29404" s="73"/>
      <c r="U29404" s="73"/>
      <c r="V29404" s="73"/>
      <c r="X29404" s="12"/>
    </row>
    <row r="29405" spans="2:24" x14ac:dyDescent="0.3">
      <c r="B29405" s="73"/>
      <c r="D29405" s="73"/>
      <c r="P29405" s="73"/>
      <c r="T29405" s="73"/>
      <c r="U29405" s="73"/>
      <c r="V29405" s="73"/>
      <c r="X29405" s="12"/>
    </row>
    <row r="29406" spans="2:24" x14ac:dyDescent="0.3">
      <c r="B29406" s="73"/>
      <c r="D29406" s="73"/>
      <c r="P29406" s="73"/>
      <c r="T29406" s="73"/>
      <c r="U29406" s="73"/>
      <c r="V29406" s="73"/>
      <c r="X29406" s="12"/>
    </row>
    <row r="29407" spans="2:24" x14ac:dyDescent="0.3">
      <c r="B29407" s="73"/>
      <c r="D29407" s="73"/>
      <c r="P29407" s="73"/>
      <c r="T29407" s="73"/>
      <c r="U29407" s="73"/>
      <c r="V29407" s="73"/>
      <c r="X29407" s="12"/>
    </row>
    <row r="29408" spans="2:24" x14ac:dyDescent="0.3">
      <c r="B29408" s="73"/>
      <c r="D29408" s="73"/>
      <c r="P29408" s="73"/>
      <c r="T29408" s="73"/>
      <c r="U29408" s="73"/>
      <c r="V29408" s="73"/>
      <c r="X29408" s="12"/>
    </row>
    <row r="29409" spans="2:24" x14ac:dyDescent="0.3">
      <c r="B29409" s="73"/>
      <c r="D29409" s="73"/>
      <c r="P29409" s="73"/>
      <c r="T29409" s="73"/>
      <c r="U29409" s="73"/>
      <c r="V29409" s="73"/>
      <c r="X29409" s="12"/>
    </row>
    <row r="29410" spans="2:24" x14ac:dyDescent="0.3">
      <c r="B29410" s="73"/>
      <c r="D29410" s="73"/>
      <c r="P29410" s="73"/>
      <c r="T29410" s="73"/>
      <c r="U29410" s="73"/>
      <c r="V29410" s="73"/>
      <c r="X29410" s="12"/>
    </row>
    <row r="29411" spans="2:24" x14ac:dyDescent="0.3">
      <c r="B29411" s="73"/>
      <c r="D29411" s="73"/>
      <c r="P29411" s="73"/>
      <c r="T29411" s="73"/>
      <c r="U29411" s="73"/>
      <c r="V29411" s="73"/>
      <c r="X29411" s="12"/>
    </row>
    <row r="29412" spans="2:24" x14ac:dyDescent="0.3">
      <c r="B29412" s="73"/>
      <c r="D29412" s="73"/>
      <c r="P29412" s="73"/>
      <c r="T29412" s="73"/>
      <c r="U29412" s="73"/>
      <c r="V29412" s="73"/>
      <c r="X29412" s="12"/>
    </row>
    <row r="29413" spans="2:24" x14ac:dyDescent="0.3">
      <c r="B29413" s="73"/>
      <c r="D29413" s="73"/>
      <c r="P29413" s="73"/>
      <c r="T29413" s="73"/>
      <c r="U29413" s="73"/>
      <c r="V29413" s="73"/>
      <c r="X29413" s="12"/>
    </row>
    <row r="29414" spans="2:24" x14ac:dyDescent="0.3">
      <c r="B29414" s="73"/>
      <c r="D29414" s="73"/>
      <c r="P29414" s="73"/>
      <c r="T29414" s="73"/>
      <c r="U29414" s="73"/>
      <c r="V29414" s="73"/>
      <c r="X29414" s="12"/>
    </row>
    <row r="29415" spans="2:24" x14ac:dyDescent="0.3">
      <c r="B29415" s="73"/>
      <c r="D29415" s="73"/>
      <c r="P29415" s="73"/>
      <c r="T29415" s="73"/>
      <c r="U29415" s="73"/>
      <c r="V29415" s="73"/>
      <c r="X29415" s="12"/>
    </row>
    <row r="29416" spans="2:24" x14ac:dyDescent="0.3">
      <c r="B29416" s="73"/>
      <c r="D29416" s="73"/>
      <c r="P29416" s="73"/>
      <c r="T29416" s="73"/>
      <c r="U29416" s="73"/>
      <c r="V29416" s="73"/>
      <c r="X29416" s="12"/>
    </row>
    <row r="29417" spans="2:24" x14ac:dyDescent="0.3">
      <c r="B29417" s="73"/>
      <c r="D29417" s="73"/>
      <c r="P29417" s="73"/>
      <c r="T29417" s="73"/>
      <c r="U29417" s="73"/>
      <c r="V29417" s="73"/>
      <c r="X29417" s="12"/>
    </row>
    <row r="29418" spans="2:24" x14ac:dyDescent="0.3">
      <c r="B29418" s="73"/>
      <c r="D29418" s="73"/>
      <c r="P29418" s="73"/>
      <c r="T29418" s="73"/>
      <c r="U29418" s="73"/>
      <c r="V29418" s="73"/>
      <c r="X29418" s="12"/>
    </row>
    <row r="29419" spans="2:24" x14ac:dyDescent="0.3">
      <c r="B29419" s="73"/>
      <c r="D29419" s="73"/>
      <c r="P29419" s="73"/>
      <c r="T29419" s="73"/>
      <c r="U29419" s="73"/>
      <c r="V29419" s="73"/>
      <c r="X29419" s="12"/>
    </row>
    <row r="29420" spans="2:24" x14ac:dyDescent="0.3">
      <c r="B29420" s="73"/>
      <c r="D29420" s="73"/>
      <c r="P29420" s="73"/>
      <c r="T29420" s="73"/>
      <c r="U29420" s="73"/>
      <c r="V29420" s="73"/>
      <c r="X29420" s="12"/>
    </row>
    <row r="29421" spans="2:24" x14ac:dyDescent="0.3">
      <c r="B29421" s="73"/>
      <c r="D29421" s="73"/>
      <c r="P29421" s="73"/>
      <c r="T29421" s="73"/>
      <c r="U29421" s="73"/>
      <c r="V29421" s="73"/>
      <c r="X29421" s="12"/>
    </row>
    <row r="29422" spans="2:24" x14ac:dyDescent="0.3">
      <c r="B29422" s="73"/>
      <c r="D29422" s="73"/>
      <c r="P29422" s="73"/>
      <c r="T29422" s="73"/>
      <c r="U29422" s="73"/>
      <c r="V29422" s="73"/>
      <c r="X29422" s="12"/>
    </row>
    <row r="29423" spans="2:24" x14ac:dyDescent="0.3">
      <c r="B29423" s="73"/>
      <c r="D29423" s="73"/>
      <c r="P29423" s="73"/>
      <c r="T29423" s="73"/>
      <c r="U29423" s="73"/>
      <c r="V29423" s="73"/>
      <c r="X29423" s="12"/>
    </row>
    <row r="29424" spans="2:24" x14ac:dyDescent="0.3">
      <c r="B29424" s="73"/>
      <c r="D29424" s="73"/>
      <c r="P29424" s="73"/>
      <c r="T29424" s="73"/>
      <c r="U29424" s="73"/>
      <c r="V29424" s="73"/>
      <c r="X29424" s="12"/>
    </row>
    <row r="29425" spans="2:24" x14ac:dyDescent="0.3">
      <c r="B29425" s="73"/>
      <c r="D29425" s="73"/>
      <c r="P29425" s="73"/>
      <c r="T29425" s="73"/>
      <c r="U29425" s="73"/>
      <c r="V29425" s="73"/>
      <c r="X29425" s="12"/>
    </row>
    <row r="29426" spans="2:24" x14ac:dyDescent="0.3">
      <c r="B29426" s="73"/>
      <c r="D29426" s="73"/>
      <c r="P29426" s="73"/>
      <c r="T29426" s="73"/>
      <c r="U29426" s="73"/>
      <c r="V29426" s="73"/>
      <c r="X29426" s="12"/>
    </row>
    <row r="29427" spans="2:24" x14ac:dyDescent="0.3">
      <c r="B29427" s="73"/>
      <c r="D29427" s="73"/>
      <c r="P29427" s="73"/>
      <c r="T29427" s="73"/>
      <c r="U29427" s="73"/>
      <c r="V29427" s="73"/>
      <c r="X29427" s="12"/>
    </row>
    <row r="29428" spans="2:24" x14ac:dyDescent="0.3">
      <c r="B29428" s="73"/>
      <c r="D29428" s="73"/>
      <c r="P29428" s="73"/>
      <c r="T29428" s="73"/>
      <c r="U29428" s="73"/>
      <c r="V29428" s="73"/>
      <c r="X29428" s="12"/>
    </row>
    <row r="29429" spans="2:24" x14ac:dyDescent="0.3">
      <c r="B29429" s="73"/>
      <c r="D29429" s="73"/>
      <c r="P29429" s="73"/>
      <c r="T29429" s="73"/>
      <c r="U29429" s="73"/>
      <c r="V29429" s="73"/>
      <c r="X29429" s="12"/>
    </row>
    <row r="29430" spans="2:24" x14ac:dyDescent="0.3">
      <c r="B29430" s="73"/>
      <c r="D29430" s="73"/>
      <c r="P29430" s="73"/>
      <c r="T29430" s="73"/>
      <c r="U29430" s="73"/>
      <c r="V29430" s="73"/>
      <c r="X29430" s="12"/>
    </row>
    <row r="29431" spans="2:24" x14ac:dyDescent="0.3">
      <c r="B29431" s="73"/>
      <c r="D29431" s="73"/>
      <c r="P29431" s="73"/>
      <c r="T29431" s="73"/>
      <c r="U29431" s="73"/>
      <c r="V29431" s="73"/>
      <c r="X29431" s="12"/>
    </row>
    <row r="29432" spans="2:24" x14ac:dyDescent="0.3">
      <c r="B29432" s="73"/>
      <c r="D29432" s="73"/>
      <c r="P29432" s="73"/>
      <c r="T29432" s="73"/>
      <c r="U29432" s="73"/>
      <c r="V29432" s="73"/>
      <c r="X29432" s="12"/>
    </row>
    <row r="29433" spans="2:24" x14ac:dyDescent="0.3">
      <c r="B29433" s="73"/>
      <c r="D29433" s="73"/>
      <c r="P29433" s="73"/>
      <c r="T29433" s="73"/>
      <c r="U29433" s="73"/>
      <c r="V29433" s="73"/>
      <c r="X29433" s="12"/>
    </row>
    <row r="29434" spans="2:24" x14ac:dyDescent="0.3">
      <c r="B29434" s="73"/>
      <c r="D29434" s="73"/>
      <c r="P29434" s="73"/>
      <c r="T29434" s="73"/>
      <c r="U29434" s="73"/>
      <c r="V29434" s="73"/>
      <c r="X29434" s="12"/>
    </row>
    <row r="29435" spans="2:24" x14ac:dyDescent="0.3">
      <c r="B29435" s="73"/>
      <c r="D29435" s="73"/>
      <c r="P29435" s="73"/>
      <c r="T29435" s="73"/>
      <c r="U29435" s="73"/>
      <c r="V29435" s="73"/>
      <c r="X29435" s="12"/>
    </row>
    <row r="29436" spans="2:24" x14ac:dyDescent="0.3">
      <c r="B29436" s="73"/>
      <c r="D29436" s="73"/>
      <c r="P29436" s="73"/>
      <c r="T29436" s="73"/>
      <c r="U29436" s="73"/>
      <c r="V29436" s="73"/>
      <c r="X29436" s="12"/>
    </row>
    <row r="29437" spans="2:24" x14ac:dyDescent="0.3">
      <c r="B29437" s="73"/>
      <c r="D29437" s="73"/>
      <c r="P29437" s="73"/>
      <c r="T29437" s="73"/>
      <c r="U29437" s="73"/>
      <c r="V29437" s="73"/>
      <c r="X29437" s="12"/>
    </row>
    <row r="29438" spans="2:24" x14ac:dyDescent="0.3">
      <c r="B29438" s="73"/>
      <c r="D29438" s="73"/>
      <c r="P29438" s="73"/>
      <c r="T29438" s="73"/>
      <c r="U29438" s="73"/>
      <c r="V29438" s="73"/>
      <c r="X29438" s="12"/>
    </row>
    <row r="29439" spans="2:24" x14ac:dyDescent="0.3">
      <c r="B29439" s="73"/>
      <c r="D29439" s="73"/>
      <c r="P29439" s="73"/>
      <c r="T29439" s="73"/>
      <c r="U29439" s="73"/>
      <c r="V29439" s="73"/>
      <c r="X29439" s="12"/>
    </row>
    <row r="29440" spans="2:24" x14ac:dyDescent="0.3">
      <c r="B29440" s="73"/>
      <c r="D29440" s="73"/>
      <c r="P29440" s="73"/>
      <c r="T29440" s="73"/>
      <c r="U29440" s="73"/>
      <c r="V29440" s="73"/>
      <c r="X29440" s="12"/>
    </row>
    <row r="29441" spans="2:24" x14ac:dyDescent="0.3">
      <c r="B29441" s="73"/>
      <c r="D29441" s="73"/>
      <c r="P29441" s="73"/>
      <c r="T29441" s="73"/>
      <c r="U29441" s="73"/>
      <c r="V29441" s="73"/>
      <c r="X29441" s="12"/>
    </row>
    <row r="29442" spans="2:24" x14ac:dyDescent="0.3">
      <c r="B29442" s="73"/>
      <c r="D29442" s="73"/>
      <c r="P29442" s="73"/>
      <c r="T29442" s="73"/>
      <c r="U29442" s="73"/>
      <c r="V29442" s="73"/>
      <c r="X29442" s="12"/>
    </row>
    <row r="29443" spans="2:24" x14ac:dyDescent="0.3">
      <c r="B29443" s="73"/>
      <c r="D29443" s="73"/>
      <c r="P29443" s="73"/>
      <c r="T29443" s="73"/>
      <c r="U29443" s="73"/>
      <c r="V29443" s="73"/>
      <c r="X29443" s="12"/>
    </row>
    <row r="29444" spans="2:24" x14ac:dyDescent="0.3">
      <c r="B29444" s="73"/>
      <c r="D29444" s="73"/>
      <c r="P29444" s="73"/>
      <c r="T29444" s="73"/>
      <c r="U29444" s="73"/>
      <c r="V29444" s="73"/>
      <c r="X29444" s="12"/>
    </row>
    <row r="29445" spans="2:24" x14ac:dyDescent="0.3">
      <c r="B29445" s="73"/>
      <c r="D29445" s="73"/>
      <c r="P29445" s="73"/>
      <c r="T29445" s="73"/>
      <c r="U29445" s="73"/>
      <c r="V29445" s="73"/>
      <c r="X29445" s="12"/>
    </row>
    <row r="29446" spans="2:24" x14ac:dyDescent="0.3">
      <c r="B29446" s="73"/>
      <c r="D29446" s="73"/>
      <c r="P29446" s="73"/>
      <c r="T29446" s="73"/>
      <c r="U29446" s="73"/>
      <c r="V29446" s="73"/>
      <c r="X29446" s="12"/>
    </row>
    <row r="29447" spans="2:24" x14ac:dyDescent="0.3">
      <c r="B29447" s="73"/>
      <c r="D29447" s="73"/>
      <c r="P29447" s="73"/>
      <c r="T29447" s="73"/>
      <c r="U29447" s="73"/>
      <c r="V29447" s="73"/>
      <c r="X29447" s="12"/>
    </row>
    <row r="29448" spans="2:24" x14ac:dyDescent="0.3">
      <c r="B29448" s="73"/>
      <c r="D29448" s="73"/>
      <c r="P29448" s="73"/>
      <c r="T29448" s="73"/>
      <c r="U29448" s="73"/>
      <c r="V29448" s="73"/>
      <c r="X29448" s="12"/>
    </row>
    <row r="29449" spans="2:24" x14ac:dyDescent="0.3">
      <c r="B29449" s="73"/>
      <c r="D29449" s="73"/>
      <c r="P29449" s="73"/>
      <c r="T29449" s="73"/>
      <c r="U29449" s="73"/>
      <c r="V29449" s="73"/>
      <c r="X29449" s="12"/>
    </row>
    <row r="29450" spans="2:24" x14ac:dyDescent="0.3">
      <c r="B29450" s="73"/>
      <c r="D29450" s="73"/>
      <c r="P29450" s="73"/>
      <c r="T29450" s="73"/>
      <c r="U29450" s="73"/>
      <c r="V29450" s="73"/>
      <c r="X29450" s="12"/>
    </row>
    <row r="29451" spans="2:24" x14ac:dyDescent="0.3">
      <c r="B29451" s="73"/>
      <c r="D29451" s="73"/>
      <c r="P29451" s="73"/>
      <c r="T29451" s="73"/>
      <c r="U29451" s="73"/>
      <c r="V29451" s="73"/>
      <c r="X29451" s="12"/>
    </row>
    <row r="29452" spans="2:24" x14ac:dyDescent="0.3">
      <c r="B29452" s="73"/>
      <c r="D29452" s="73"/>
      <c r="P29452" s="73"/>
      <c r="T29452" s="73"/>
      <c r="U29452" s="73"/>
      <c r="V29452" s="73"/>
      <c r="X29452" s="12"/>
    </row>
    <row r="29453" spans="2:24" x14ac:dyDescent="0.3">
      <c r="B29453" s="73"/>
      <c r="D29453" s="73"/>
      <c r="P29453" s="73"/>
      <c r="T29453" s="73"/>
      <c r="U29453" s="73"/>
      <c r="V29453" s="73"/>
      <c r="X29453" s="12"/>
    </row>
    <row r="29454" spans="2:24" x14ac:dyDescent="0.3">
      <c r="B29454" s="73"/>
      <c r="D29454" s="73"/>
      <c r="P29454" s="73"/>
      <c r="T29454" s="73"/>
      <c r="U29454" s="73"/>
      <c r="V29454" s="73"/>
      <c r="X29454" s="12"/>
    </row>
    <row r="29455" spans="2:24" x14ac:dyDescent="0.3">
      <c r="B29455" s="73"/>
      <c r="D29455" s="73"/>
      <c r="P29455" s="73"/>
      <c r="T29455" s="73"/>
      <c r="U29455" s="73"/>
      <c r="V29455" s="73"/>
      <c r="X29455" s="12"/>
    </row>
    <row r="29456" spans="2:24" x14ac:dyDescent="0.3">
      <c r="B29456" s="73"/>
      <c r="D29456" s="73"/>
      <c r="P29456" s="73"/>
      <c r="T29456" s="73"/>
      <c r="U29456" s="73"/>
      <c r="V29456" s="73"/>
      <c r="X29456" s="12"/>
    </row>
    <row r="29457" spans="2:24" x14ac:dyDescent="0.3">
      <c r="B29457" s="73"/>
      <c r="D29457" s="73"/>
      <c r="P29457" s="73"/>
      <c r="T29457" s="73"/>
      <c r="U29457" s="73"/>
      <c r="V29457" s="73"/>
      <c r="X29457" s="12"/>
    </row>
    <row r="29458" spans="2:24" x14ac:dyDescent="0.3">
      <c r="B29458" s="73"/>
      <c r="D29458" s="73"/>
      <c r="P29458" s="73"/>
      <c r="T29458" s="73"/>
      <c r="U29458" s="73"/>
      <c r="V29458" s="73"/>
      <c r="X29458" s="12"/>
    </row>
    <row r="29459" spans="2:24" x14ac:dyDescent="0.3">
      <c r="B29459" s="73"/>
      <c r="D29459" s="73"/>
      <c r="P29459" s="73"/>
      <c r="T29459" s="73"/>
      <c r="U29459" s="73"/>
      <c r="V29459" s="73"/>
      <c r="X29459" s="12"/>
    </row>
    <row r="29460" spans="2:24" x14ac:dyDescent="0.3">
      <c r="B29460" s="73"/>
      <c r="D29460" s="73"/>
      <c r="P29460" s="73"/>
      <c r="T29460" s="73"/>
      <c r="U29460" s="73"/>
      <c r="V29460" s="73"/>
      <c r="X29460" s="12"/>
    </row>
    <row r="29461" spans="2:24" x14ac:dyDescent="0.3">
      <c r="B29461" s="73"/>
      <c r="D29461" s="73"/>
      <c r="P29461" s="73"/>
      <c r="T29461" s="73"/>
      <c r="U29461" s="73"/>
      <c r="V29461" s="73"/>
      <c r="X29461" s="12"/>
    </row>
    <row r="29462" spans="2:24" x14ac:dyDescent="0.3">
      <c r="B29462" s="73"/>
      <c r="D29462" s="73"/>
      <c r="P29462" s="73"/>
      <c r="T29462" s="73"/>
      <c r="U29462" s="73"/>
      <c r="V29462" s="73"/>
      <c r="X29462" s="12"/>
    </row>
    <row r="29463" spans="2:24" x14ac:dyDescent="0.3">
      <c r="B29463" s="73"/>
      <c r="D29463" s="73"/>
      <c r="P29463" s="73"/>
      <c r="T29463" s="73"/>
      <c r="U29463" s="73"/>
      <c r="V29463" s="73"/>
      <c r="X29463" s="12"/>
    </row>
    <row r="29464" spans="2:24" x14ac:dyDescent="0.3">
      <c r="B29464" s="73"/>
      <c r="D29464" s="73"/>
      <c r="P29464" s="73"/>
      <c r="T29464" s="73"/>
      <c r="U29464" s="73"/>
      <c r="V29464" s="73"/>
      <c r="X29464" s="12"/>
    </row>
    <row r="29465" spans="2:24" x14ac:dyDescent="0.3">
      <c r="B29465" s="73"/>
      <c r="D29465" s="73"/>
      <c r="P29465" s="73"/>
      <c r="T29465" s="73"/>
      <c r="U29465" s="73"/>
      <c r="V29465" s="73"/>
      <c r="X29465" s="12"/>
    </row>
    <row r="29466" spans="2:24" x14ac:dyDescent="0.3">
      <c r="B29466" s="73"/>
      <c r="D29466" s="73"/>
      <c r="P29466" s="73"/>
      <c r="T29466" s="73"/>
      <c r="U29466" s="73"/>
      <c r="V29466" s="73"/>
      <c r="X29466" s="12"/>
    </row>
    <row r="29467" spans="2:24" x14ac:dyDescent="0.3">
      <c r="B29467" s="73"/>
      <c r="D29467" s="73"/>
      <c r="P29467" s="73"/>
      <c r="T29467" s="73"/>
      <c r="U29467" s="73"/>
      <c r="V29467" s="73"/>
      <c r="X29467" s="12"/>
    </row>
    <row r="29468" spans="2:24" x14ac:dyDescent="0.3">
      <c r="B29468" s="73"/>
      <c r="D29468" s="73"/>
      <c r="P29468" s="73"/>
      <c r="T29468" s="73"/>
      <c r="U29468" s="73"/>
      <c r="V29468" s="73"/>
      <c r="X29468" s="12"/>
    </row>
    <row r="29469" spans="2:24" x14ac:dyDescent="0.3">
      <c r="B29469" s="73"/>
      <c r="D29469" s="73"/>
      <c r="P29469" s="73"/>
      <c r="T29469" s="73"/>
      <c r="U29469" s="73"/>
      <c r="V29469" s="73"/>
      <c r="X29469" s="12"/>
    </row>
    <row r="29470" spans="2:24" x14ac:dyDescent="0.3">
      <c r="B29470" s="73"/>
      <c r="D29470" s="73"/>
      <c r="P29470" s="73"/>
      <c r="T29470" s="73"/>
      <c r="U29470" s="73"/>
      <c r="V29470" s="73"/>
      <c r="X29470" s="12"/>
    </row>
    <row r="29471" spans="2:24" x14ac:dyDescent="0.3">
      <c r="B29471" s="73"/>
      <c r="D29471" s="73"/>
      <c r="P29471" s="73"/>
      <c r="T29471" s="73"/>
      <c r="U29471" s="73"/>
      <c r="V29471" s="73"/>
      <c r="X29471" s="12"/>
    </row>
    <row r="29472" spans="2:24" x14ac:dyDescent="0.3">
      <c r="B29472" s="73"/>
      <c r="D29472" s="73"/>
      <c r="P29472" s="73"/>
      <c r="T29472" s="73"/>
      <c r="U29472" s="73"/>
      <c r="V29472" s="73"/>
      <c r="X29472" s="12"/>
    </row>
    <row r="29473" spans="2:24" x14ac:dyDescent="0.3">
      <c r="B29473" s="73"/>
      <c r="D29473" s="73"/>
      <c r="P29473" s="73"/>
      <c r="T29473" s="73"/>
      <c r="U29473" s="73"/>
      <c r="V29473" s="73"/>
      <c r="X29473" s="12"/>
    </row>
    <row r="29474" spans="2:24" x14ac:dyDescent="0.3">
      <c r="B29474" s="73"/>
      <c r="D29474" s="73"/>
      <c r="P29474" s="73"/>
      <c r="T29474" s="73"/>
      <c r="U29474" s="73"/>
      <c r="V29474" s="73"/>
      <c r="X29474" s="12"/>
    </row>
    <row r="29475" spans="2:24" x14ac:dyDescent="0.3">
      <c r="B29475" s="73"/>
      <c r="D29475" s="73"/>
      <c r="P29475" s="73"/>
      <c r="T29475" s="73"/>
      <c r="U29475" s="73"/>
      <c r="V29475" s="73"/>
      <c r="X29475" s="12"/>
    </row>
    <row r="29476" spans="2:24" x14ac:dyDescent="0.3">
      <c r="B29476" s="73"/>
      <c r="D29476" s="73"/>
      <c r="P29476" s="73"/>
      <c r="T29476" s="73"/>
      <c r="U29476" s="73"/>
      <c r="V29476" s="73"/>
      <c r="X29476" s="12"/>
    </row>
    <row r="29477" spans="2:24" x14ac:dyDescent="0.3">
      <c r="B29477" s="73"/>
      <c r="D29477" s="73"/>
      <c r="P29477" s="73"/>
      <c r="T29477" s="73"/>
      <c r="U29477" s="73"/>
      <c r="V29477" s="73"/>
      <c r="X29477" s="12"/>
    </row>
    <row r="29478" spans="2:24" x14ac:dyDescent="0.3">
      <c r="B29478" s="73"/>
      <c r="D29478" s="73"/>
      <c r="P29478" s="73"/>
      <c r="T29478" s="73"/>
      <c r="U29478" s="73"/>
      <c r="V29478" s="73"/>
      <c r="X29478" s="12"/>
    </row>
    <row r="29479" spans="2:24" x14ac:dyDescent="0.3">
      <c r="B29479" s="73"/>
      <c r="D29479" s="73"/>
      <c r="P29479" s="73"/>
      <c r="T29479" s="73"/>
      <c r="U29479" s="73"/>
      <c r="V29479" s="73"/>
      <c r="X29479" s="12"/>
    </row>
    <row r="29480" spans="2:24" x14ac:dyDescent="0.3">
      <c r="B29480" s="73"/>
      <c r="D29480" s="73"/>
      <c r="P29480" s="73"/>
      <c r="T29480" s="73"/>
      <c r="U29480" s="73"/>
      <c r="V29480" s="73"/>
      <c r="X29480" s="12"/>
    </row>
    <row r="29481" spans="2:24" x14ac:dyDescent="0.3">
      <c r="B29481" s="73"/>
      <c r="D29481" s="73"/>
      <c r="P29481" s="73"/>
      <c r="T29481" s="73"/>
      <c r="U29481" s="73"/>
      <c r="V29481" s="73"/>
      <c r="X29481" s="12"/>
    </row>
    <row r="29482" spans="2:24" x14ac:dyDescent="0.3">
      <c r="B29482" s="73"/>
      <c r="D29482" s="73"/>
      <c r="P29482" s="73"/>
      <c r="T29482" s="73"/>
      <c r="U29482" s="73"/>
      <c r="V29482" s="73"/>
      <c r="X29482" s="12"/>
    </row>
    <row r="29483" spans="2:24" x14ac:dyDescent="0.3">
      <c r="B29483" s="73"/>
      <c r="D29483" s="73"/>
      <c r="P29483" s="73"/>
      <c r="T29483" s="73"/>
      <c r="U29483" s="73"/>
      <c r="V29483" s="73"/>
      <c r="X29483" s="12"/>
    </row>
    <row r="29484" spans="2:24" x14ac:dyDescent="0.3">
      <c r="B29484" s="73"/>
      <c r="D29484" s="73"/>
      <c r="P29484" s="73"/>
      <c r="T29484" s="73"/>
      <c r="U29484" s="73"/>
      <c r="V29484" s="73"/>
      <c r="X29484" s="12"/>
    </row>
    <row r="29485" spans="2:24" x14ac:dyDescent="0.3">
      <c r="B29485" s="73"/>
      <c r="D29485" s="73"/>
      <c r="P29485" s="73"/>
      <c r="T29485" s="73"/>
      <c r="U29485" s="73"/>
      <c r="V29485" s="73"/>
      <c r="X29485" s="12"/>
    </row>
    <row r="29486" spans="2:24" x14ac:dyDescent="0.3">
      <c r="B29486" s="73"/>
      <c r="D29486" s="73"/>
      <c r="P29486" s="73"/>
      <c r="T29486" s="73"/>
      <c r="U29486" s="73"/>
      <c r="V29486" s="73"/>
      <c r="X29486" s="12"/>
    </row>
    <row r="29487" spans="2:24" x14ac:dyDescent="0.3">
      <c r="B29487" s="73"/>
      <c r="D29487" s="73"/>
      <c r="P29487" s="73"/>
      <c r="T29487" s="73"/>
      <c r="U29487" s="73"/>
      <c r="V29487" s="73"/>
      <c r="X29487" s="12"/>
    </row>
    <row r="29488" spans="2:24" x14ac:dyDescent="0.3">
      <c r="B29488" s="73"/>
      <c r="D29488" s="73"/>
      <c r="P29488" s="73"/>
      <c r="T29488" s="73"/>
      <c r="U29488" s="73"/>
      <c r="V29488" s="73"/>
      <c r="X29488" s="12"/>
    </row>
    <row r="29489" spans="2:24" x14ac:dyDescent="0.3">
      <c r="B29489" s="73"/>
      <c r="D29489" s="73"/>
      <c r="P29489" s="73"/>
      <c r="T29489" s="73"/>
      <c r="U29489" s="73"/>
      <c r="V29489" s="73"/>
      <c r="X29489" s="12"/>
    </row>
    <row r="29490" spans="2:24" x14ac:dyDescent="0.3">
      <c r="B29490" s="73"/>
      <c r="D29490" s="73"/>
      <c r="P29490" s="73"/>
      <c r="T29490" s="73"/>
      <c r="U29490" s="73"/>
      <c r="V29490" s="73"/>
      <c r="X29490" s="12"/>
    </row>
    <row r="29491" spans="2:24" x14ac:dyDescent="0.3">
      <c r="B29491" s="73"/>
      <c r="D29491" s="73"/>
      <c r="P29491" s="73"/>
      <c r="T29491" s="73"/>
      <c r="U29491" s="73"/>
      <c r="V29491" s="73"/>
      <c r="X29491" s="12"/>
    </row>
    <row r="29492" spans="2:24" x14ac:dyDescent="0.3">
      <c r="B29492" s="73"/>
      <c r="D29492" s="73"/>
      <c r="P29492" s="73"/>
      <c r="T29492" s="73"/>
      <c r="U29492" s="73"/>
      <c r="V29492" s="73"/>
      <c r="X29492" s="12"/>
    </row>
    <row r="29493" spans="2:24" x14ac:dyDescent="0.3">
      <c r="B29493" s="73"/>
      <c r="D29493" s="73"/>
      <c r="P29493" s="73"/>
      <c r="T29493" s="73"/>
      <c r="U29493" s="73"/>
      <c r="V29493" s="73"/>
      <c r="X29493" s="12"/>
    </row>
    <row r="29494" spans="2:24" x14ac:dyDescent="0.3">
      <c r="B29494" s="73"/>
      <c r="D29494" s="73"/>
      <c r="P29494" s="73"/>
      <c r="T29494" s="73"/>
      <c r="U29494" s="73"/>
      <c r="V29494" s="73"/>
      <c r="X29494" s="12"/>
    </row>
    <row r="29495" spans="2:24" x14ac:dyDescent="0.3">
      <c r="B29495" s="73"/>
      <c r="D29495" s="73"/>
      <c r="P29495" s="73"/>
      <c r="T29495" s="73"/>
      <c r="U29495" s="73"/>
      <c r="V29495" s="73"/>
      <c r="X29495" s="12"/>
    </row>
    <row r="29496" spans="2:24" x14ac:dyDescent="0.3">
      <c r="B29496" s="73"/>
      <c r="D29496" s="73"/>
      <c r="P29496" s="73"/>
      <c r="T29496" s="73"/>
      <c r="U29496" s="73"/>
      <c r="V29496" s="73"/>
      <c r="X29496" s="12"/>
    </row>
    <row r="29497" spans="2:24" x14ac:dyDescent="0.3">
      <c r="B29497" s="73"/>
      <c r="D29497" s="73"/>
      <c r="P29497" s="73"/>
      <c r="T29497" s="73"/>
      <c r="U29497" s="73"/>
      <c r="V29497" s="73"/>
      <c r="X29497" s="12"/>
    </row>
    <row r="29498" spans="2:24" x14ac:dyDescent="0.3">
      <c r="B29498" s="73"/>
      <c r="D29498" s="73"/>
      <c r="P29498" s="73"/>
      <c r="T29498" s="73"/>
      <c r="U29498" s="73"/>
      <c r="V29498" s="73"/>
      <c r="X29498" s="12"/>
    </row>
    <row r="29499" spans="2:24" x14ac:dyDescent="0.3">
      <c r="B29499" s="73"/>
      <c r="D29499" s="73"/>
      <c r="P29499" s="73"/>
      <c r="T29499" s="73"/>
      <c r="U29499" s="73"/>
      <c r="V29499" s="73"/>
      <c r="X29499" s="12"/>
    </row>
    <row r="29500" spans="2:24" x14ac:dyDescent="0.3">
      <c r="B29500" s="73"/>
      <c r="D29500" s="73"/>
      <c r="P29500" s="73"/>
      <c r="T29500" s="73"/>
      <c r="U29500" s="73"/>
      <c r="V29500" s="73"/>
      <c r="X29500" s="12"/>
    </row>
    <row r="29501" spans="2:24" x14ac:dyDescent="0.3">
      <c r="B29501" s="73"/>
      <c r="D29501" s="73"/>
      <c r="P29501" s="73"/>
      <c r="T29501" s="73"/>
      <c r="U29501" s="73"/>
      <c r="V29501" s="73"/>
      <c r="X29501" s="12"/>
    </row>
    <row r="29502" spans="2:24" x14ac:dyDescent="0.3">
      <c r="B29502" s="73"/>
      <c r="D29502" s="73"/>
      <c r="P29502" s="73"/>
      <c r="T29502" s="73"/>
      <c r="U29502" s="73"/>
      <c r="V29502" s="73"/>
      <c r="X29502" s="12"/>
    </row>
    <row r="29503" spans="2:24" x14ac:dyDescent="0.3">
      <c r="B29503" s="73"/>
      <c r="D29503" s="73"/>
      <c r="P29503" s="73"/>
      <c r="T29503" s="73"/>
      <c r="U29503" s="73"/>
      <c r="V29503" s="73"/>
      <c r="X29503" s="12"/>
    </row>
    <row r="29504" spans="2:24" x14ac:dyDescent="0.3">
      <c r="B29504" s="73"/>
      <c r="D29504" s="73"/>
      <c r="P29504" s="73"/>
      <c r="T29504" s="73"/>
      <c r="U29504" s="73"/>
      <c r="V29504" s="73"/>
      <c r="X29504" s="12"/>
    </row>
    <row r="29505" spans="2:24" x14ac:dyDescent="0.3">
      <c r="B29505" s="73"/>
      <c r="D29505" s="73"/>
      <c r="P29505" s="73"/>
      <c r="T29505" s="73"/>
      <c r="U29505" s="73"/>
      <c r="V29505" s="73"/>
      <c r="X29505" s="12"/>
    </row>
    <row r="29506" spans="2:24" x14ac:dyDescent="0.3">
      <c r="B29506" s="73"/>
      <c r="D29506" s="73"/>
      <c r="P29506" s="73"/>
      <c r="T29506" s="73"/>
      <c r="U29506" s="73"/>
      <c r="V29506" s="73"/>
      <c r="X29506" s="12"/>
    </row>
    <row r="29507" spans="2:24" x14ac:dyDescent="0.3">
      <c r="B29507" s="73"/>
      <c r="D29507" s="73"/>
      <c r="P29507" s="73"/>
      <c r="T29507" s="73"/>
      <c r="U29507" s="73"/>
      <c r="V29507" s="73"/>
      <c r="X29507" s="12"/>
    </row>
    <row r="29508" spans="2:24" x14ac:dyDescent="0.3">
      <c r="B29508" s="73"/>
      <c r="D29508" s="73"/>
      <c r="P29508" s="73"/>
      <c r="T29508" s="73"/>
      <c r="U29508" s="73"/>
      <c r="V29508" s="73"/>
      <c r="X29508" s="12"/>
    </row>
    <row r="29509" spans="2:24" x14ac:dyDescent="0.3">
      <c r="B29509" s="73"/>
      <c r="D29509" s="73"/>
      <c r="P29509" s="73"/>
      <c r="T29509" s="73"/>
      <c r="U29509" s="73"/>
      <c r="V29509" s="73"/>
      <c r="X29509" s="12"/>
    </row>
    <row r="29510" spans="2:24" x14ac:dyDescent="0.3">
      <c r="B29510" s="73"/>
      <c r="D29510" s="73"/>
      <c r="P29510" s="73"/>
      <c r="T29510" s="73"/>
      <c r="U29510" s="73"/>
      <c r="V29510" s="73"/>
      <c r="X29510" s="12"/>
    </row>
    <row r="29511" spans="2:24" x14ac:dyDescent="0.3">
      <c r="B29511" s="73"/>
      <c r="D29511" s="73"/>
      <c r="P29511" s="73"/>
      <c r="T29511" s="73"/>
      <c r="U29511" s="73"/>
      <c r="V29511" s="73"/>
      <c r="X29511" s="12"/>
    </row>
    <row r="29512" spans="2:24" x14ac:dyDescent="0.3">
      <c r="B29512" s="73"/>
      <c r="D29512" s="73"/>
      <c r="P29512" s="73"/>
      <c r="T29512" s="73"/>
      <c r="U29512" s="73"/>
      <c r="V29512" s="73"/>
      <c r="X29512" s="12"/>
    </row>
    <row r="29513" spans="2:24" x14ac:dyDescent="0.3">
      <c r="B29513" s="73"/>
      <c r="D29513" s="73"/>
      <c r="P29513" s="73"/>
      <c r="T29513" s="73"/>
      <c r="U29513" s="73"/>
      <c r="V29513" s="73"/>
      <c r="X29513" s="12"/>
    </row>
    <row r="29514" spans="2:24" x14ac:dyDescent="0.3">
      <c r="B29514" s="73"/>
      <c r="D29514" s="73"/>
      <c r="P29514" s="73"/>
      <c r="T29514" s="73"/>
      <c r="U29514" s="73"/>
      <c r="V29514" s="73"/>
      <c r="X29514" s="12"/>
    </row>
    <row r="29515" spans="2:24" x14ac:dyDescent="0.3">
      <c r="B29515" s="73"/>
      <c r="D29515" s="73"/>
      <c r="P29515" s="73"/>
      <c r="T29515" s="73"/>
      <c r="U29515" s="73"/>
      <c r="V29515" s="73"/>
      <c r="X29515" s="12"/>
    </row>
    <row r="29516" spans="2:24" x14ac:dyDescent="0.3">
      <c r="B29516" s="73"/>
      <c r="D29516" s="73"/>
      <c r="P29516" s="73"/>
      <c r="T29516" s="73"/>
      <c r="U29516" s="73"/>
      <c r="V29516" s="73"/>
      <c r="X29516" s="12"/>
    </row>
    <row r="29517" spans="2:24" x14ac:dyDescent="0.3">
      <c r="B29517" s="73"/>
      <c r="D29517" s="73"/>
      <c r="P29517" s="73"/>
      <c r="T29517" s="73"/>
      <c r="U29517" s="73"/>
      <c r="V29517" s="73"/>
      <c r="X29517" s="12"/>
    </row>
    <row r="29518" spans="2:24" x14ac:dyDescent="0.3">
      <c r="B29518" s="73"/>
      <c r="D29518" s="73"/>
      <c r="P29518" s="73"/>
      <c r="T29518" s="73"/>
      <c r="U29518" s="73"/>
      <c r="V29518" s="73"/>
      <c r="X29518" s="12"/>
    </row>
    <row r="29519" spans="2:24" x14ac:dyDescent="0.3">
      <c r="B29519" s="73"/>
      <c r="D29519" s="73"/>
      <c r="P29519" s="73"/>
      <c r="T29519" s="73"/>
      <c r="U29519" s="73"/>
      <c r="V29519" s="73"/>
      <c r="X29519" s="12"/>
    </row>
    <row r="29520" spans="2:24" x14ac:dyDescent="0.3">
      <c r="B29520" s="73"/>
      <c r="D29520" s="73"/>
      <c r="P29520" s="73"/>
      <c r="T29520" s="73"/>
      <c r="U29520" s="73"/>
      <c r="V29520" s="73"/>
      <c r="X29520" s="12"/>
    </row>
    <row r="29521" spans="2:24" x14ac:dyDescent="0.3">
      <c r="B29521" s="73"/>
      <c r="D29521" s="73"/>
      <c r="P29521" s="73"/>
      <c r="T29521" s="73"/>
      <c r="U29521" s="73"/>
      <c r="V29521" s="73"/>
      <c r="X29521" s="12"/>
    </row>
    <row r="29522" spans="2:24" x14ac:dyDescent="0.3">
      <c r="B29522" s="73"/>
      <c r="D29522" s="73"/>
      <c r="P29522" s="73"/>
      <c r="T29522" s="73"/>
      <c r="U29522" s="73"/>
      <c r="V29522" s="73"/>
      <c r="X29522" s="12"/>
    </row>
    <row r="29523" spans="2:24" x14ac:dyDescent="0.3">
      <c r="B29523" s="73"/>
      <c r="D29523" s="73"/>
      <c r="P29523" s="73"/>
      <c r="T29523" s="73"/>
      <c r="U29523" s="73"/>
      <c r="V29523" s="73"/>
      <c r="X29523" s="12"/>
    </row>
    <row r="29524" spans="2:24" x14ac:dyDescent="0.3">
      <c r="B29524" s="73"/>
      <c r="D29524" s="73"/>
      <c r="P29524" s="73"/>
      <c r="T29524" s="73"/>
      <c r="U29524" s="73"/>
      <c r="V29524" s="73"/>
      <c r="X29524" s="12"/>
    </row>
    <row r="29525" spans="2:24" x14ac:dyDescent="0.3">
      <c r="B29525" s="73"/>
      <c r="D29525" s="73"/>
      <c r="P29525" s="73"/>
      <c r="T29525" s="73"/>
      <c r="U29525" s="73"/>
      <c r="V29525" s="73"/>
      <c r="X29525" s="12"/>
    </row>
    <row r="29526" spans="2:24" x14ac:dyDescent="0.3">
      <c r="B29526" s="73"/>
      <c r="D29526" s="73"/>
      <c r="P29526" s="73"/>
      <c r="T29526" s="73"/>
      <c r="U29526" s="73"/>
      <c r="V29526" s="73"/>
      <c r="X29526" s="12"/>
    </row>
    <row r="29527" spans="2:24" x14ac:dyDescent="0.3">
      <c r="B29527" s="73"/>
      <c r="D29527" s="73"/>
      <c r="P29527" s="73"/>
      <c r="T29527" s="73"/>
      <c r="U29527" s="73"/>
      <c r="V29527" s="73"/>
      <c r="X29527" s="12"/>
    </row>
    <row r="29528" spans="2:24" x14ac:dyDescent="0.3">
      <c r="B29528" s="73"/>
      <c r="D29528" s="73"/>
      <c r="P29528" s="73"/>
      <c r="T29528" s="73"/>
      <c r="U29528" s="73"/>
      <c r="V29528" s="73"/>
      <c r="X29528" s="12"/>
    </row>
    <row r="29529" spans="2:24" x14ac:dyDescent="0.3">
      <c r="B29529" s="73"/>
      <c r="D29529" s="73"/>
      <c r="P29529" s="73"/>
      <c r="T29529" s="73"/>
      <c r="U29529" s="73"/>
      <c r="V29529" s="73"/>
      <c r="X29529" s="12"/>
    </row>
    <row r="29530" spans="2:24" x14ac:dyDescent="0.3">
      <c r="B29530" s="73"/>
      <c r="D29530" s="73"/>
      <c r="P29530" s="73"/>
      <c r="T29530" s="73"/>
      <c r="U29530" s="73"/>
      <c r="V29530" s="73"/>
      <c r="X29530" s="12"/>
    </row>
    <row r="29531" spans="2:24" x14ac:dyDescent="0.3">
      <c r="B29531" s="73"/>
      <c r="D29531" s="73"/>
      <c r="P29531" s="73"/>
      <c r="T29531" s="73"/>
      <c r="U29531" s="73"/>
      <c r="V29531" s="73"/>
      <c r="X29531" s="12"/>
    </row>
    <row r="29532" spans="2:24" x14ac:dyDescent="0.3">
      <c r="B29532" s="73"/>
      <c r="D29532" s="73"/>
      <c r="P29532" s="73"/>
      <c r="T29532" s="73"/>
      <c r="U29532" s="73"/>
      <c r="V29532" s="73"/>
      <c r="X29532" s="12"/>
    </row>
    <row r="29533" spans="2:24" x14ac:dyDescent="0.3">
      <c r="B29533" s="73"/>
      <c r="D29533" s="73"/>
      <c r="P29533" s="73"/>
      <c r="T29533" s="73"/>
      <c r="U29533" s="73"/>
      <c r="V29533" s="73"/>
      <c r="X29533" s="12"/>
    </row>
    <row r="29534" spans="2:24" x14ac:dyDescent="0.3">
      <c r="B29534" s="73"/>
      <c r="D29534" s="73"/>
      <c r="P29534" s="73"/>
      <c r="T29534" s="73"/>
      <c r="U29534" s="73"/>
      <c r="V29534" s="73"/>
      <c r="X29534" s="12"/>
    </row>
    <row r="29535" spans="2:24" x14ac:dyDescent="0.3">
      <c r="B29535" s="73"/>
      <c r="D29535" s="73"/>
      <c r="P29535" s="73"/>
      <c r="T29535" s="73"/>
      <c r="U29535" s="73"/>
      <c r="V29535" s="73"/>
      <c r="X29535" s="12"/>
    </row>
    <row r="29536" spans="2:24" x14ac:dyDescent="0.3">
      <c r="B29536" s="73"/>
      <c r="D29536" s="73"/>
      <c r="P29536" s="73"/>
      <c r="T29536" s="73"/>
      <c r="U29536" s="73"/>
      <c r="V29536" s="73"/>
      <c r="X29536" s="12"/>
    </row>
    <row r="29537" spans="2:24" x14ac:dyDescent="0.3">
      <c r="B29537" s="73"/>
      <c r="D29537" s="73"/>
      <c r="P29537" s="73"/>
      <c r="T29537" s="73"/>
      <c r="U29537" s="73"/>
      <c r="V29537" s="73"/>
      <c r="X29537" s="12"/>
    </row>
    <row r="29538" spans="2:24" x14ac:dyDescent="0.3">
      <c r="B29538" s="73"/>
      <c r="D29538" s="73"/>
      <c r="P29538" s="73"/>
      <c r="T29538" s="73"/>
      <c r="U29538" s="73"/>
      <c r="V29538" s="73"/>
      <c r="X29538" s="12"/>
    </row>
    <row r="29539" spans="2:24" x14ac:dyDescent="0.3">
      <c r="B29539" s="73"/>
      <c r="D29539" s="73"/>
      <c r="P29539" s="73"/>
      <c r="T29539" s="73"/>
      <c r="U29539" s="73"/>
      <c r="V29539" s="73"/>
      <c r="X29539" s="12"/>
    </row>
    <row r="29540" spans="2:24" x14ac:dyDescent="0.3">
      <c r="B29540" s="73"/>
      <c r="D29540" s="73"/>
      <c r="P29540" s="73"/>
      <c r="T29540" s="73"/>
      <c r="U29540" s="73"/>
      <c r="V29540" s="73"/>
      <c r="X29540" s="12"/>
    </row>
    <row r="29541" spans="2:24" x14ac:dyDescent="0.3">
      <c r="B29541" s="73"/>
      <c r="D29541" s="73"/>
      <c r="P29541" s="73"/>
      <c r="T29541" s="73"/>
      <c r="U29541" s="73"/>
      <c r="V29541" s="73"/>
      <c r="X29541" s="12"/>
    </row>
    <row r="29542" spans="2:24" x14ac:dyDescent="0.3">
      <c r="B29542" s="73"/>
      <c r="D29542" s="73"/>
      <c r="P29542" s="73"/>
      <c r="T29542" s="73"/>
      <c r="U29542" s="73"/>
      <c r="V29542" s="73"/>
      <c r="X29542" s="12"/>
    </row>
    <row r="29543" spans="2:24" x14ac:dyDescent="0.3">
      <c r="B29543" s="73"/>
      <c r="D29543" s="73"/>
      <c r="P29543" s="73"/>
      <c r="T29543" s="73"/>
      <c r="U29543" s="73"/>
      <c r="V29543" s="73"/>
      <c r="X29543" s="12"/>
    </row>
    <row r="29544" spans="2:24" x14ac:dyDescent="0.3">
      <c r="B29544" s="73"/>
      <c r="D29544" s="73"/>
      <c r="P29544" s="73"/>
      <c r="T29544" s="73"/>
      <c r="U29544" s="73"/>
      <c r="V29544" s="73"/>
      <c r="X29544" s="12"/>
    </row>
    <row r="29545" spans="2:24" x14ac:dyDescent="0.3">
      <c r="B29545" s="73"/>
      <c r="D29545" s="73"/>
      <c r="P29545" s="73"/>
      <c r="T29545" s="73"/>
      <c r="U29545" s="73"/>
      <c r="V29545" s="73"/>
      <c r="X29545" s="12"/>
    </row>
    <row r="29546" spans="2:24" x14ac:dyDescent="0.3">
      <c r="B29546" s="73"/>
      <c r="D29546" s="73"/>
      <c r="P29546" s="73"/>
      <c r="T29546" s="73"/>
      <c r="U29546" s="73"/>
      <c r="V29546" s="73"/>
      <c r="X29546" s="12"/>
    </row>
    <row r="29547" spans="2:24" x14ac:dyDescent="0.3">
      <c r="B29547" s="73"/>
      <c r="D29547" s="73"/>
      <c r="P29547" s="73"/>
      <c r="T29547" s="73"/>
      <c r="U29547" s="73"/>
      <c r="V29547" s="73"/>
      <c r="X29547" s="12"/>
    </row>
    <row r="29548" spans="2:24" x14ac:dyDescent="0.3">
      <c r="B29548" s="73"/>
      <c r="D29548" s="73"/>
      <c r="P29548" s="73"/>
      <c r="T29548" s="73"/>
      <c r="U29548" s="73"/>
      <c r="V29548" s="73"/>
      <c r="X29548" s="12"/>
    </row>
    <row r="29549" spans="2:24" x14ac:dyDescent="0.3">
      <c r="B29549" s="73"/>
      <c r="D29549" s="73"/>
      <c r="P29549" s="73"/>
      <c r="T29549" s="73"/>
      <c r="U29549" s="73"/>
      <c r="V29549" s="73"/>
      <c r="X29549" s="12"/>
    </row>
    <row r="29550" spans="2:24" x14ac:dyDescent="0.3">
      <c r="B29550" s="73"/>
      <c r="D29550" s="73"/>
      <c r="P29550" s="73"/>
      <c r="T29550" s="73"/>
      <c r="U29550" s="73"/>
      <c r="V29550" s="73"/>
      <c r="X29550" s="12"/>
    </row>
    <row r="29551" spans="2:24" x14ac:dyDescent="0.3">
      <c r="B29551" s="73"/>
      <c r="D29551" s="73"/>
      <c r="P29551" s="73"/>
      <c r="T29551" s="73"/>
      <c r="U29551" s="73"/>
      <c r="V29551" s="73"/>
      <c r="X29551" s="12"/>
    </row>
    <row r="29552" spans="2:24" x14ac:dyDescent="0.3">
      <c r="B29552" s="73"/>
      <c r="D29552" s="73"/>
      <c r="P29552" s="73"/>
      <c r="T29552" s="73"/>
      <c r="U29552" s="73"/>
      <c r="V29552" s="73"/>
      <c r="X29552" s="12"/>
    </row>
    <row r="29553" spans="2:24" x14ac:dyDescent="0.3">
      <c r="B29553" s="73"/>
      <c r="D29553" s="73"/>
      <c r="P29553" s="73"/>
      <c r="T29553" s="73"/>
      <c r="U29553" s="73"/>
      <c r="V29553" s="73"/>
      <c r="X29553" s="12"/>
    </row>
    <row r="29554" spans="2:24" x14ac:dyDescent="0.3">
      <c r="B29554" s="73"/>
      <c r="D29554" s="73"/>
      <c r="P29554" s="73"/>
      <c r="T29554" s="73"/>
      <c r="U29554" s="73"/>
      <c r="V29554" s="73"/>
      <c r="X29554" s="12"/>
    </row>
    <row r="29555" spans="2:24" x14ac:dyDescent="0.3">
      <c r="B29555" s="73"/>
      <c r="D29555" s="73"/>
      <c r="P29555" s="73"/>
      <c r="T29555" s="73"/>
      <c r="U29555" s="73"/>
      <c r="V29555" s="73"/>
      <c r="X29555" s="12"/>
    </row>
    <row r="29556" spans="2:24" x14ac:dyDescent="0.3">
      <c r="B29556" s="73"/>
      <c r="D29556" s="73"/>
      <c r="P29556" s="73"/>
      <c r="T29556" s="73"/>
      <c r="U29556" s="73"/>
      <c r="V29556" s="73"/>
      <c r="X29556" s="12"/>
    </row>
    <row r="29557" spans="2:24" x14ac:dyDescent="0.3">
      <c r="B29557" s="73"/>
      <c r="D29557" s="73"/>
      <c r="P29557" s="73"/>
      <c r="T29557" s="73"/>
      <c r="U29557" s="73"/>
      <c r="V29557" s="73"/>
      <c r="X29557" s="12"/>
    </row>
    <row r="29558" spans="2:24" x14ac:dyDescent="0.3">
      <c r="B29558" s="73"/>
      <c r="D29558" s="73"/>
      <c r="P29558" s="73"/>
      <c r="T29558" s="73"/>
      <c r="U29558" s="73"/>
      <c r="V29558" s="73"/>
      <c r="X29558" s="12"/>
    </row>
    <row r="29559" spans="2:24" x14ac:dyDescent="0.3">
      <c r="B29559" s="73"/>
      <c r="D29559" s="73"/>
      <c r="P29559" s="73"/>
      <c r="T29559" s="73"/>
      <c r="U29559" s="73"/>
      <c r="V29559" s="73"/>
      <c r="X29559" s="12"/>
    </row>
    <row r="29560" spans="2:24" x14ac:dyDescent="0.3">
      <c r="B29560" s="73"/>
      <c r="D29560" s="73"/>
      <c r="P29560" s="73"/>
      <c r="T29560" s="73"/>
      <c r="U29560" s="73"/>
      <c r="V29560" s="73"/>
      <c r="X29560" s="12"/>
    </row>
    <row r="29561" spans="2:24" x14ac:dyDescent="0.3">
      <c r="B29561" s="73"/>
      <c r="D29561" s="73"/>
      <c r="P29561" s="73"/>
      <c r="T29561" s="73"/>
      <c r="U29561" s="73"/>
      <c r="V29561" s="73"/>
      <c r="X29561" s="12"/>
    </row>
    <row r="29562" spans="2:24" x14ac:dyDescent="0.3">
      <c r="B29562" s="73"/>
      <c r="D29562" s="73"/>
      <c r="P29562" s="73"/>
      <c r="T29562" s="73"/>
      <c r="U29562" s="73"/>
      <c r="V29562" s="73"/>
      <c r="X29562" s="12"/>
    </row>
    <row r="29563" spans="2:24" x14ac:dyDescent="0.3">
      <c r="B29563" s="73"/>
      <c r="D29563" s="73"/>
      <c r="P29563" s="73"/>
      <c r="T29563" s="73"/>
      <c r="U29563" s="73"/>
      <c r="V29563" s="73"/>
      <c r="X29563" s="12"/>
    </row>
    <row r="29564" spans="2:24" x14ac:dyDescent="0.3">
      <c r="B29564" s="73"/>
      <c r="D29564" s="73"/>
      <c r="P29564" s="73"/>
      <c r="T29564" s="73"/>
      <c r="U29564" s="73"/>
      <c r="V29564" s="73"/>
      <c r="X29564" s="12"/>
    </row>
    <row r="29565" spans="2:24" x14ac:dyDescent="0.3">
      <c r="B29565" s="73"/>
      <c r="D29565" s="73"/>
      <c r="P29565" s="73"/>
      <c r="T29565" s="73"/>
      <c r="U29565" s="73"/>
      <c r="V29565" s="73"/>
      <c r="X29565" s="12"/>
    </row>
    <row r="29566" spans="2:24" x14ac:dyDescent="0.3">
      <c r="B29566" s="73"/>
      <c r="D29566" s="73"/>
      <c r="P29566" s="73"/>
      <c r="T29566" s="73"/>
      <c r="U29566" s="73"/>
      <c r="V29566" s="73"/>
      <c r="X29566" s="12"/>
    </row>
    <row r="29567" spans="2:24" x14ac:dyDescent="0.3">
      <c r="B29567" s="73"/>
      <c r="D29567" s="73"/>
      <c r="P29567" s="73"/>
      <c r="T29567" s="73"/>
      <c r="U29567" s="73"/>
      <c r="V29567" s="73"/>
      <c r="X29567" s="12"/>
    </row>
    <row r="29568" spans="2:24" x14ac:dyDescent="0.3">
      <c r="B29568" s="73"/>
      <c r="D29568" s="73"/>
      <c r="P29568" s="73"/>
      <c r="T29568" s="73"/>
      <c r="U29568" s="73"/>
      <c r="V29568" s="73"/>
      <c r="X29568" s="12"/>
    </row>
    <row r="29569" spans="2:24" x14ac:dyDescent="0.3">
      <c r="B29569" s="73"/>
      <c r="D29569" s="73"/>
      <c r="P29569" s="73"/>
      <c r="T29569" s="73"/>
      <c r="U29569" s="73"/>
      <c r="V29569" s="73"/>
      <c r="X29569" s="12"/>
    </row>
    <row r="29570" spans="2:24" x14ac:dyDescent="0.3">
      <c r="B29570" s="73"/>
      <c r="D29570" s="73"/>
      <c r="P29570" s="73"/>
      <c r="T29570" s="73"/>
      <c r="U29570" s="73"/>
      <c r="V29570" s="73"/>
      <c r="X29570" s="12"/>
    </row>
    <row r="29571" spans="2:24" x14ac:dyDescent="0.3">
      <c r="B29571" s="73"/>
      <c r="D29571" s="73"/>
      <c r="P29571" s="73"/>
      <c r="T29571" s="73"/>
      <c r="U29571" s="73"/>
      <c r="V29571" s="73"/>
      <c r="X29571" s="12"/>
    </row>
    <row r="29572" spans="2:24" x14ac:dyDescent="0.3">
      <c r="B29572" s="73"/>
      <c r="D29572" s="73"/>
      <c r="P29572" s="73"/>
      <c r="T29572" s="73"/>
      <c r="U29572" s="73"/>
      <c r="V29572" s="73"/>
      <c r="X29572" s="12"/>
    </row>
    <row r="29573" spans="2:24" x14ac:dyDescent="0.3">
      <c r="B29573" s="73"/>
      <c r="D29573" s="73"/>
      <c r="P29573" s="73"/>
      <c r="T29573" s="73"/>
      <c r="U29573" s="73"/>
      <c r="V29573" s="73"/>
      <c r="X29573" s="12"/>
    </row>
    <row r="29574" spans="2:24" x14ac:dyDescent="0.3">
      <c r="B29574" s="73"/>
      <c r="D29574" s="73"/>
      <c r="P29574" s="73"/>
      <c r="T29574" s="73"/>
      <c r="U29574" s="73"/>
      <c r="V29574" s="73"/>
      <c r="X29574" s="12"/>
    </row>
    <row r="29575" spans="2:24" x14ac:dyDescent="0.3">
      <c r="B29575" s="73"/>
      <c r="D29575" s="73"/>
      <c r="P29575" s="73"/>
      <c r="T29575" s="73"/>
      <c r="U29575" s="73"/>
      <c r="V29575" s="73"/>
      <c r="X29575" s="12"/>
    </row>
    <row r="29576" spans="2:24" x14ac:dyDescent="0.3">
      <c r="B29576" s="73"/>
      <c r="D29576" s="73"/>
      <c r="P29576" s="73"/>
      <c r="T29576" s="73"/>
      <c r="U29576" s="73"/>
      <c r="V29576" s="73"/>
      <c r="X29576" s="12"/>
    </row>
    <row r="29577" spans="2:24" x14ac:dyDescent="0.3">
      <c r="B29577" s="73"/>
      <c r="D29577" s="73"/>
      <c r="P29577" s="73"/>
      <c r="T29577" s="73"/>
      <c r="U29577" s="73"/>
      <c r="V29577" s="73"/>
      <c r="X29577" s="12"/>
    </row>
    <row r="29578" spans="2:24" x14ac:dyDescent="0.3">
      <c r="B29578" s="73"/>
      <c r="D29578" s="73"/>
      <c r="P29578" s="73"/>
      <c r="T29578" s="73"/>
      <c r="U29578" s="73"/>
      <c r="V29578" s="73"/>
      <c r="X29578" s="12"/>
    </row>
    <row r="29579" spans="2:24" x14ac:dyDescent="0.3">
      <c r="B29579" s="73"/>
      <c r="D29579" s="73"/>
      <c r="P29579" s="73"/>
      <c r="T29579" s="73"/>
      <c r="U29579" s="73"/>
      <c r="V29579" s="73"/>
      <c r="X29579" s="12"/>
    </row>
    <row r="29580" spans="2:24" x14ac:dyDescent="0.3">
      <c r="B29580" s="73"/>
      <c r="D29580" s="73"/>
      <c r="P29580" s="73"/>
      <c r="T29580" s="73"/>
      <c r="U29580" s="73"/>
      <c r="V29580" s="73"/>
      <c r="X29580" s="12"/>
    </row>
    <row r="29581" spans="2:24" x14ac:dyDescent="0.3">
      <c r="B29581" s="73"/>
      <c r="D29581" s="73"/>
      <c r="P29581" s="73"/>
      <c r="T29581" s="73"/>
      <c r="U29581" s="73"/>
      <c r="V29581" s="73"/>
      <c r="X29581" s="12"/>
    </row>
    <row r="29582" spans="2:24" x14ac:dyDescent="0.3">
      <c r="B29582" s="73"/>
      <c r="D29582" s="73"/>
      <c r="P29582" s="73"/>
      <c r="T29582" s="73"/>
      <c r="U29582" s="73"/>
      <c r="V29582" s="73"/>
      <c r="X29582" s="12"/>
    </row>
    <row r="29583" spans="2:24" x14ac:dyDescent="0.3">
      <c r="B29583" s="73"/>
      <c r="D29583" s="73"/>
      <c r="P29583" s="73"/>
      <c r="T29583" s="73"/>
      <c r="U29583" s="73"/>
      <c r="V29583" s="73"/>
      <c r="X29583" s="12"/>
    </row>
    <row r="29584" spans="2:24" x14ac:dyDescent="0.3">
      <c r="B29584" s="73"/>
      <c r="D29584" s="73"/>
      <c r="P29584" s="73"/>
      <c r="T29584" s="73"/>
      <c r="U29584" s="73"/>
      <c r="V29584" s="73"/>
      <c r="X29584" s="12"/>
    </row>
    <row r="29585" spans="2:24" x14ac:dyDescent="0.3">
      <c r="B29585" s="73"/>
      <c r="D29585" s="73"/>
      <c r="P29585" s="73"/>
      <c r="T29585" s="73"/>
      <c r="U29585" s="73"/>
      <c r="V29585" s="73"/>
      <c r="X29585" s="12"/>
    </row>
    <row r="29586" spans="2:24" x14ac:dyDescent="0.3">
      <c r="B29586" s="73"/>
      <c r="D29586" s="73"/>
      <c r="P29586" s="73"/>
      <c r="T29586" s="73"/>
      <c r="U29586" s="73"/>
      <c r="V29586" s="73"/>
      <c r="X29586" s="12"/>
    </row>
    <row r="29587" spans="2:24" x14ac:dyDescent="0.3">
      <c r="B29587" s="73"/>
      <c r="D29587" s="73"/>
      <c r="P29587" s="73"/>
      <c r="T29587" s="73"/>
      <c r="U29587" s="73"/>
      <c r="V29587" s="73"/>
      <c r="X29587" s="12"/>
    </row>
    <row r="29588" spans="2:24" x14ac:dyDescent="0.3">
      <c r="B29588" s="73"/>
      <c r="D29588" s="73"/>
      <c r="P29588" s="73"/>
      <c r="T29588" s="73"/>
      <c r="U29588" s="73"/>
      <c r="V29588" s="73"/>
      <c r="X29588" s="12"/>
    </row>
    <row r="29589" spans="2:24" x14ac:dyDescent="0.3">
      <c r="B29589" s="73"/>
      <c r="D29589" s="73"/>
      <c r="P29589" s="73"/>
      <c r="T29589" s="73"/>
      <c r="U29589" s="73"/>
      <c r="V29589" s="73"/>
      <c r="X29589" s="12"/>
    </row>
    <row r="29590" spans="2:24" x14ac:dyDescent="0.3">
      <c r="B29590" s="73"/>
      <c r="D29590" s="73"/>
      <c r="P29590" s="73"/>
      <c r="T29590" s="73"/>
      <c r="U29590" s="73"/>
      <c r="V29590" s="73"/>
      <c r="X29590" s="12"/>
    </row>
    <row r="29591" spans="2:24" x14ac:dyDescent="0.3">
      <c r="B29591" s="73"/>
      <c r="D29591" s="73"/>
      <c r="P29591" s="73"/>
      <c r="T29591" s="73"/>
      <c r="U29591" s="73"/>
      <c r="V29591" s="73"/>
      <c r="X29591" s="12"/>
    </row>
    <row r="29592" spans="2:24" x14ac:dyDescent="0.3">
      <c r="B29592" s="73"/>
      <c r="D29592" s="73"/>
      <c r="P29592" s="73"/>
      <c r="T29592" s="73"/>
      <c r="U29592" s="73"/>
      <c r="V29592" s="73"/>
      <c r="X29592" s="12"/>
    </row>
    <row r="29593" spans="2:24" x14ac:dyDescent="0.3">
      <c r="B29593" s="73"/>
      <c r="D29593" s="73"/>
      <c r="P29593" s="73"/>
      <c r="T29593" s="73"/>
      <c r="U29593" s="73"/>
      <c r="V29593" s="73"/>
      <c r="X29593" s="12"/>
    </row>
    <row r="29594" spans="2:24" x14ac:dyDescent="0.3">
      <c r="B29594" s="73"/>
      <c r="D29594" s="73"/>
      <c r="P29594" s="73"/>
      <c r="T29594" s="73"/>
      <c r="U29594" s="73"/>
      <c r="V29594" s="73"/>
      <c r="X29594" s="12"/>
    </row>
    <row r="29595" spans="2:24" x14ac:dyDescent="0.3">
      <c r="B29595" s="73"/>
      <c r="D29595" s="73"/>
      <c r="P29595" s="73"/>
      <c r="T29595" s="73"/>
      <c r="U29595" s="73"/>
      <c r="V29595" s="73"/>
      <c r="X29595" s="12"/>
    </row>
    <row r="29596" spans="2:24" x14ac:dyDescent="0.3">
      <c r="B29596" s="73"/>
      <c r="D29596" s="73"/>
      <c r="P29596" s="73"/>
      <c r="T29596" s="73"/>
      <c r="U29596" s="73"/>
      <c r="V29596" s="73"/>
      <c r="X29596" s="12"/>
    </row>
    <row r="29597" spans="2:24" x14ac:dyDescent="0.3">
      <c r="B29597" s="73"/>
      <c r="D29597" s="73"/>
      <c r="P29597" s="73"/>
      <c r="T29597" s="73"/>
      <c r="U29597" s="73"/>
      <c r="V29597" s="73"/>
      <c r="X29597" s="12"/>
    </row>
    <row r="29598" spans="2:24" x14ac:dyDescent="0.3">
      <c r="B29598" s="73"/>
      <c r="D29598" s="73"/>
      <c r="P29598" s="73"/>
      <c r="T29598" s="73"/>
      <c r="U29598" s="73"/>
      <c r="V29598" s="73"/>
      <c r="X29598" s="12"/>
    </row>
    <row r="29599" spans="2:24" x14ac:dyDescent="0.3">
      <c r="B29599" s="73"/>
      <c r="D29599" s="73"/>
      <c r="P29599" s="73"/>
      <c r="T29599" s="73"/>
      <c r="U29599" s="73"/>
      <c r="V29599" s="73"/>
      <c r="X29599" s="12"/>
    </row>
    <row r="29600" spans="2:24" x14ac:dyDescent="0.3">
      <c r="B29600" s="73"/>
      <c r="D29600" s="73"/>
      <c r="P29600" s="73"/>
      <c r="T29600" s="73"/>
      <c r="U29600" s="73"/>
      <c r="V29600" s="73"/>
      <c r="X29600" s="12"/>
    </row>
    <row r="29601" spans="2:24" x14ac:dyDescent="0.3">
      <c r="B29601" s="73"/>
      <c r="D29601" s="73"/>
      <c r="P29601" s="73"/>
      <c r="T29601" s="73"/>
      <c r="U29601" s="73"/>
      <c r="V29601" s="73"/>
      <c r="X29601" s="12"/>
    </row>
    <row r="29602" spans="2:24" x14ac:dyDescent="0.3">
      <c r="B29602" s="73"/>
      <c r="D29602" s="73"/>
      <c r="P29602" s="73"/>
      <c r="T29602" s="73"/>
      <c r="U29602" s="73"/>
      <c r="V29602" s="73"/>
      <c r="X29602" s="12"/>
    </row>
    <row r="29603" spans="2:24" x14ac:dyDescent="0.3">
      <c r="B29603" s="73"/>
      <c r="D29603" s="73"/>
      <c r="P29603" s="73"/>
      <c r="T29603" s="73"/>
      <c r="U29603" s="73"/>
      <c r="V29603" s="73"/>
      <c r="X29603" s="12"/>
    </row>
    <row r="29604" spans="2:24" x14ac:dyDescent="0.3">
      <c r="B29604" s="73"/>
      <c r="D29604" s="73"/>
      <c r="P29604" s="73"/>
      <c r="T29604" s="73"/>
      <c r="U29604" s="73"/>
      <c r="V29604" s="73"/>
      <c r="X29604" s="12"/>
    </row>
    <row r="29605" spans="2:24" x14ac:dyDescent="0.3">
      <c r="B29605" s="73"/>
      <c r="D29605" s="73"/>
      <c r="P29605" s="73"/>
      <c r="T29605" s="73"/>
      <c r="U29605" s="73"/>
      <c r="V29605" s="73"/>
      <c r="X29605" s="12"/>
    </row>
    <row r="29606" spans="2:24" x14ac:dyDescent="0.3">
      <c r="B29606" s="73"/>
      <c r="D29606" s="73"/>
      <c r="P29606" s="73"/>
      <c r="T29606" s="73"/>
      <c r="U29606" s="73"/>
      <c r="V29606" s="73"/>
      <c r="X29606" s="12"/>
    </row>
    <row r="29607" spans="2:24" x14ac:dyDescent="0.3">
      <c r="B29607" s="73"/>
      <c r="D29607" s="73"/>
      <c r="P29607" s="73"/>
      <c r="T29607" s="73"/>
      <c r="U29607" s="73"/>
      <c r="V29607" s="73"/>
      <c r="X29607" s="12"/>
    </row>
    <row r="29608" spans="2:24" x14ac:dyDescent="0.3">
      <c r="B29608" s="73"/>
      <c r="D29608" s="73"/>
      <c r="P29608" s="73"/>
      <c r="T29608" s="73"/>
      <c r="U29608" s="73"/>
      <c r="V29608" s="73"/>
      <c r="X29608" s="12"/>
    </row>
    <row r="29609" spans="2:24" x14ac:dyDescent="0.3">
      <c r="B29609" s="73"/>
      <c r="D29609" s="73"/>
      <c r="P29609" s="73"/>
      <c r="T29609" s="73"/>
      <c r="U29609" s="73"/>
      <c r="V29609" s="73"/>
      <c r="X29609" s="12"/>
    </row>
    <row r="29610" spans="2:24" x14ac:dyDescent="0.3">
      <c r="B29610" s="73"/>
      <c r="D29610" s="73"/>
      <c r="P29610" s="73"/>
      <c r="T29610" s="73"/>
      <c r="U29610" s="73"/>
      <c r="V29610" s="73"/>
      <c r="X29610" s="12"/>
    </row>
    <row r="29611" spans="2:24" x14ac:dyDescent="0.3">
      <c r="B29611" s="73"/>
      <c r="D29611" s="73"/>
      <c r="P29611" s="73"/>
      <c r="T29611" s="73"/>
      <c r="U29611" s="73"/>
      <c r="V29611" s="73"/>
      <c r="X29611" s="12"/>
    </row>
    <row r="29612" spans="2:24" x14ac:dyDescent="0.3">
      <c r="B29612" s="73"/>
      <c r="D29612" s="73"/>
      <c r="P29612" s="73"/>
      <c r="T29612" s="73"/>
      <c r="U29612" s="73"/>
      <c r="V29612" s="73"/>
      <c r="X29612" s="12"/>
    </row>
    <row r="29613" spans="2:24" x14ac:dyDescent="0.3">
      <c r="B29613" s="73"/>
      <c r="D29613" s="73"/>
      <c r="P29613" s="73"/>
      <c r="T29613" s="73"/>
      <c r="U29613" s="73"/>
      <c r="V29613" s="73"/>
      <c r="X29613" s="12"/>
    </row>
    <row r="29614" spans="2:24" x14ac:dyDescent="0.3">
      <c r="B29614" s="73"/>
      <c r="D29614" s="73"/>
      <c r="P29614" s="73"/>
      <c r="T29614" s="73"/>
      <c r="U29614" s="73"/>
      <c r="V29614" s="73"/>
      <c r="X29614" s="12"/>
    </row>
    <row r="29615" spans="2:24" x14ac:dyDescent="0.3">
      <c r="B29615" s="73"/>
      <c r="D29615" s="73"/>
      <c r="P29615" s="73"/>
      <c r="T29615" s="73"/>
      <c r="U29615" s="73"/>
      <c r="V29615" s="73"/>
      <c r="X29615" s="12"/>
    </row>
    <row r="29616" spans="2:24" x14ac:dyDescent="0.3">
      <c r="B29616" s="73"/>
      <c r="D29616" s="73"/>
      <c r="P29616" s="73"/>
      <c r="T29616" s="73"/>
      <c r="U29616" s="73"/>
      <c r="V29616" s="73"/>
      <c r="X29616" s="12"/>
    </row>
    <row r="29617" spans="2:24" x14ac:dyDescent="0.3">
      <c r="B29617" s="73"/>
      <c r="D29617" s="73"/>
      <c r="P29617" s="73"/>
      <c r="T29617" s="73"/>
      <c r="U29617" s="73"/>
      <c r="V29617" s="73"/>
      <c r="X29617" s="12"/>
    </row>
    <row r="29618" spans="2:24" x14ac:dyDescent="0.3">
      <c r="B29618" s="73"/>
      <c r="D29618" s="73"/>
      <c r="P29618" s="73"/>
      <c r="T29618" s="73"/>
      <c r="U29618" s="73"/>
      <c r="V29618" s="73"/>
      <c r="X29618" s="12"/>
    </row>
    <row r="29619" spans="2:24" x14ac:dyDescent="0.3">
      <c r="B29619" s="73"/>
      <c r="D29619" s="73"/>
      <c r="P29619" s="73"/>
      <c r="T29619" s="73"/>
      <c r="U29619" s="73"/>
      <c r="V29619" s="73"/>
      <c r="X29619" s="12"/>
    </row>
    <row r="29620" spans="2:24" x14ac:dyDescent="0.3">
      <c r="B29620" s="73"/>
      <c r="D29620" s="73"/>
      <c r="P29620" s="73"/>
      <c r="T29620" s="73"/>
      <c r="U29620" s="73"/>
      <c r="V29620" s="73"/>
      <c r="X29620" s="12"/>
    </row>
    <row r="29621" spans="2:24" x14ac:dyDescent="0.3">
      <c r="B29621" s="73"/>
      <c r="D29621" s="73"/>
      <c r="P29621" s="73"/>
      <c r="T29621" s="73"/>
      <c r="U29621" s="73"/>
      <c r="V29621" s="73"/>
      <c r="X29621" s="12"/>
    </row>
    <row r="29622" spans="2:24" x14ac:dyDescent="0.3">
      <c r="B29622" s="73"/>
      <c r="D29622" s="73"/>
      <c r="P29622" s="73"/>
      <c r="T29622" s="73"/>
      <c r="U29622" s="73"/>
      <c r="V29622" s="73"/>
      <c r="X29622" s="12"/>
    </row>
    <row r="29623" spans="2:24" x14ac:dyDescent="0.3">
      <c r="B29623" s="73"/>
      <c r="D29623" s="73"/>
      <c r="P29623" s="73"/>
      <c r="T29623" s="73"/>
      <c r="U29623" s="73"/>
      <c r="V29623" s="73"/>
      <c r="X29623" s="12"/>
    </row>
    <row r="29624" spans="2:24" x14ac:dyDescent="0.3">
      <c r="B29624" s="73"/>
      <c r="D29624" s="73"/>
      <c r="P29624" s="73"/>
      <c r="T29624" s="73"/>
      <c r="U29624" s="73"/>
      <c r="V29624" s="73"/>
      <c r="X29624" s="12"/>
    </row>
    <row r="29625" spans="2:24" x14ac:dyDescent="0.3">
      <c r="B29625" s="73"/>
      <c r="D29625" s="73"/>
      <c r="P29625" s="73"/>
      <c r="T29625" s="73"/>
      <c r="U29625" s="73"/>
      <c r="V29625" s="73"/>
      <c r="X29625" s="12"/>
    </row>
    <row r="29626" spans="2:24" x14ac:dyDescent="0.3">
      <c r="B29626" s="73"/>
      <c r="D29626" s="73"/>
      <c r="P29626" s="73"/>
      <c r="T29626" s="73"/>
      <c r="U29626" s="73"/>
      <c r="V29626" s="73"/>
      <c r="X29626" s="12"/>
    </row>
    <row r="29627" spans="2:24" x14ac:dyDescent="0.3">
      <c r="B29627" s="73"/>
      <c r="D29627" s="73"/>
      <c r="P29627" s="73"/>
      <c r="T29627" s="73"/>
      <c r="U29627" s="73"/>
      <c r="V29627" s="73"/>
      <c r="X29627" s="12"/>
    </row>
    <row r="29628" spans="2:24" x14ac:dyDescent="0.3">
      <c r="B29628" s="73"/>
      <c r="D29628" s="73"/>
      <c r="P29628" s="73"/>
      <c r="T29628" s="73"/>
      <c r="U29628" s="73"/>
      <c r="V29628" s="73"/>
      <c r="X29628" s="12"/>
    </row>
    <row r="29629" spans="2:24" x14ac:dyDescent="0.3">
      <c r="B29629" s="73"/>
      <c r="D29629" s="73"/>
      <c r="P29629" s="73"/>
      <c r="T29629" s="73"/>
      <c r="U29629" s="73"/>
      <c r="V29629" s="73"/>
      <c r="X29629" s="12"/>
    </row>
    <row r="29630" spans="2:24" x14ac:dyDescent="0.3">
      <c r="B29630" s="73"/>
      <c r="D29630" s="73"/>
      <c r="P29630" s="73"/>
      <c r="T29630" s="73"/>
      <c r="U29630" s="73"/>
      <c r="V29630" s="73"/>
      <c r="X29630" s="12"/>
    </row>
    <row r="29631" spans="2:24" x14ac:dyDescent="0.3">
      <c r="B29631" s="73"/>
      <c r="D29631" s="73"/>
      <c r="P29631" s="73"/>
      <c r="T29631" s="73"/>
      <c r="U29631" s="73"/>
      <c r="V29631" s="73"/>
      <c r="X29631" s="12"/>
    </row>
    <row r="29632" spans="2:24" x14ac:dyDescent="0.3">
      <c r="B29632" s="73"/>
      <c r="D29632" s="73"/>
      <c r="P29632" s="73"/>
      <c r="T29632" s="73"/>
      <c r="U29632" s="73"/>
      <c r="V29632" s="73"/>
      <c r="X29632" s="12"/>
    </row>
    <row r="29633" spans="2:24" x14ac:dyDescent="0.3">
      <c r="B29633" s="73"/>
      <c r="D29633" s="73"/>
      <c r="P29633" s="73"/>
      <c r="T29633" s="73"/>
      <c r="U29633" s="73"/>
      <c r="V29633" s="73"/>
      <c r="X29633" s="12"/>
    </row>
    <row r="29634" spans="2:24" x14ac:dyDescent="0.3">
      <c r="B29634" s="73"/>
      <c r="D29634" s="73"/>
      <c r="P29634" s="73"/>
      <c r="T29634" s="73"/>
      <c r="U29634" s="73"/>
      <c r="V29634" s="73"/>
      <c r="X29634" s="12"/>
    </row>
    <row r="29635" spans="2:24" x14ac:dyDescent="0.3">
      <c r="B29635" s="73"/>
      <c r="D29635" s="73"/>
      <c r="P29635" s="73"/>
      <c r="T29635" s="73"/>
      <c r="U29635" s="73"/>
      <c r="V29635" s="73"/>
      <c r="X29635" s="12"/>
    </row>
    <row r="29636" spans="2:24" x14ac:dyDescent="0.3">
      <c r="B29636" s="73"/>
      <c r="D29636" s="73"/>
      <c r="P29636" s="73"/>
      <c r="T29636" s="73"/>
      <c r="U29636" s="73"/>
      <c r="V29636" s="73"/>
      <c r="X29636" s="12"/>
    </row>
    <row r="29637" spans="2:24" x14ac:dyDescent="0.3">
      <c r="B29637" s="73"/>
      <c r="D29637" s="73"/>
      <c r="P29637" s="73"/>
      <c r="T29637" s="73"/>
      <c r="U29637" s="73"/>
      <c r="V29637" s="73"/>
      <c r="X29637" s="12"/>
    </row>
    <row r="29638" spans="2:24" x14ac:dyDescent="0.3">
      <c r="B29638" s="73"/>
      <c r="D29638" s="73"/>
      <c r="P29638" s="73"/>
      <c r="T29638" s="73"/>
      <c r="U29638" s="73"/>
      <c r="V29638" s="73"/>
      <c r="X29638" s="12"/>
    </row>
    <row r="29639" spans="2:24" x14ac:dyDescent="0.3">
      <c r="B29639" s="73"/>
      <c r="D29639" s="73"/>
      <c r="P29639" s="73"/>
      <c r="T29639" s="73"/>
      <c r="U29639" s="73"/>
      <c r="V29639" s="73"/>
      <c r="X29639" s="12"/>
    </row>
    <row r="29640" spans="2:24" x14ac:dyDescent="0.3">
      <c r="B29640" s="73"/>
      <c r="D29640" s="73"/>
      <c r="P29640" s="73"/>
      <c r="T29640" s="73"/>
      <c r="U29640" s="73"/>
      <c r="V29640" s="73"/>
      <c r="X29640" s="12"/>
    </row>
    <row r="29641" spans="2:24" x14ac:dyDescent="0.3">
      <c r="B29641" s="73"/>
      <c r="D29641" s="73"/>
      <c r="P29641" s="73"/>
      <c r="T29641" s="73"/>
      <c r="U29641" s="73"/>
      <c r="V29641" s="73"/>
      <c r="X29641" s="12"/>
    </row>
    <row r="29642" spans="2:24" x14ac:dyDescent="0.3">
      <c r="B29642" s="73"/>
      <c r="D29642" s="73"/>
      <c r="P29642" s="73"/>
      <c r="T29642" s="73"/>
      <c r="U29642" s="73"/>
      <c r="V29642" s="73"/>
      <c r="X29642" s="12"/>
    </row>
    <row r="29643" spans="2:24" x14ac:dyDescent="0.3">
      <c r="B29643" s="73"/>
      <c r="D29643" s="73"/>
      <c r="P29643" s="73"/>
      <c r="T29643" s="73"/>
      <c r="U29643" s="73"/>
      <c r="V29643" s="73"/>
      <c r="X29643" s="12"/>
    </row>
    <row r="29644" spans="2:24" x14ac:dyDescent="0.3">
      <c r="B29644" s="73"/>
      <c r="D29644" s="73"/>
      <c r="P29644" s="73"/>
      <c r="T29644" s="73"/>
      <c r="U29644" s="73"/>
      <c r="V29644" s="73"/>
      <c r="X29644" s="12"/>
    </row>
    <row r="29645" spans="2:24" x14ac:dyDescent="0.3">
      <c r="B29645" s="73"/>
      <c r="D29645" s="73"/>
      <c r="P29645" s="73"/>
      <c r="T29645" s="73"/>
      <c r="U29645" s="73"/>
      <c r="V29645" s="73"/>
      <c r="X29645" s="12"/>
    </row>
    <row r="29646" spans="2:24" x14ac:dyDescent="0.3">
      <c r="B29646" s="73"/>
      <c r="D29646" s="73"/>
      <c r="P29646" s="73"/>
      <c r="T29646" s="73"/>
      <c r="U29646" s="73"/>
      <c r="V29646" s="73"/>
      <c r="X29646" s="12"/>
    </row>
    <row r="29647" spans="2:24" x14ac:dyDescent="0.3">
      <c r="B29647" s="73"/>
      <c r="D29647" s="73"/>
      <c r="P29647" s="73"/>
      <c r="T29647" s="73"/>
      <c r="U29647" s="73"/>
      <c r="V29647" s="73"/>
      <c r="X29647" s="12"/>
    </row>
    <row r="29648" spans="2:24" x14ac:dyDescent="0.3">
      <c r="B29648" s="73"/>
      <c r="D29648" s="73"/>
      <c r="P29648" s="73"/>
      <c r="T29648" s="73"/>
      <c r="U29648" s="73"/>
      <c r="V29648" s="73"/>
      <c r="X29648" s="12"/>
    </row>
    <row r="29649" spans="2:24" x14ac:dyDescent="0.3">
      <c r="B29649" s="73"/>
      <c r="D29649" s="73"/>
      <c r="P29649" s="73"/>
      <c r="T29649" s="73"/>
      <c r="U29649" s="73"/>
      <c r="V29649" s="73"/>
      <c r="X29649" s="12"/>
    </row>
    <row r="29650" spans="2:24" x14ac:dyDescent="0.3">
      <c r="B29650" s="73"/>
      <c r="D29650" s="73"/>
      <c r="P29650" s="73"/>
      <c r="T29650" s="73"/>
      <c r="U29650" s="73"/>
      <c r="V29650" s="73"/>
      <c r="X29650" s="12"/>
    </row>
    <row r="29651" spans="2:24" x14ac:dyDescent="0.3">
      <c r="B29651" s="73"/>
      <c r="D29651" s="73"/>
      <c r="P29651" s="73"/>
      <c r="T29651" s="73"/>
      <c r="U29651" s="73"/>
      <c r="V29651" s="73"/>
      <c r="X29651" s="12"/>
    </row>
    <row r="29652" spans="2:24" x14ac:dyDescent="0.3">
      <c r="B29652" s="73"/>
      <c r="D29652" s="73"/>
      <c r="P29652" s="73"/>
      <c r="T29652" s="73"/>
      <c r="U29652" s="73"/>
      <c r="V29652" s="73"/>
      <c r="X29652" s="12"/>
    </row>
    <row r="29653" spans="2:24" x14ac:dyDescent="0.3">
      <c r="B29653" s="73"/>
      <c r="D29653" s="73"/>
      <c r="P29653" s="73"/>
      <c r="T29653" s="73"/>
      <c r="U29653" s="73"/>
      <c r="V29653" s="73"/>
      <c r="X29653" s="12"/>
    </row>
    <row r="29654" spans="2:24" x14ac:dyDescent="0.3">
      <c r="B29654" s="73"/>
      <c r="D29654" s="73"/>
      <c r="P29654" s="73"/>
      <c r="T29654" s="73"/>
      <c r="U29654" s="73"/>
      <c r="V29654" s="73"/>
      <c r="X29654" s="12"/>
    </row>
    <row r="29655" spans="2:24" x14ac:dyDescent="0.3">
      <c r="B29655" s="73"/>
      <c r="D29655" s="73"/>
      <c r="P29655" s="73"/>
      <c r="T29655" s="73"/>
      <c r="U29655" s="73"/>
      <c r="V29655" s="73"/>
      <c r="X29655" s="12"/>
    </row>
    <row r="29656" spans="2:24" x14ac:dyDescent="0.3">
      <c r="B29656" s="73"/>
      <c r="D29656" s="73"/>
      <c r="P29656" s="73"/>
      <c r="T29656" s="73"/>
      <c r="U29656" s="73"/>
      <c r="V29656" s="73"/>
      <c r="X29656" s="12"/>
    </row>
    <row r="29657" spans="2:24" x14ac:dyDescent="0.3">
      <c r="B29657" s="73"/>
      <c r="D29657" s="73"/>
      <c r="P29657" s="73"/>
      <c r="T29657" s="73"/>
      <c r="U29657" s="73"/>
      <c r="V29657" s="73"/>
      <c r="X29657" s="12"/>
    </row>
    <row r="29658" spans="2:24" x14ac:dyDescent="0.3">
      <c r="B29658" s="73"/>
      <c r="D29658" s="73"/>
      <c r="P29658" s="73"/>
      <c r="T29658" s="73"/>
      <c r="U29658" s="73"/>
      <c r="V29658" s="73"/>
      <c r="X29658" s="12"/>
    </row>
    <row r="29659" spans="2:24" x14ac:dyDescent="0.3">
      <c r="B29659" s="73"/>
      <c r="D29659" s="73"/>
      <c r="P29659" s="73"/>
      <c r="T29659" s="73"/>
      <c r="U29659" s="73"/>
      <c r="V29659" s="73"/>
      <c r="X29659" s="12"/>
    </row>
    <row r="29660" spans="2:24" x14ac:dyDescent="0.3">
      <c r="B29660" s="73"/>
      <c r="D29660" s="73"/>
      <c r="P29660" s="73"/>
      <c r="T29660" s="73"/>
      <c r="U29660" s="73"/>
      <c r="V29660" s="73"/>
      <c r="X29660" s="12"/>
    </row>
    <row r="29661" spans="2:24" x14ac:dyDescent="0.3">
      <c r="B29661" s="73"/>
      <c r="D29661" s="73"/>
      <c r="P29661" s="73"/>
      <c r="T29661" s="73"/>
      <c r="U29661" s="73"/>
      <c r="V29661" s="73"/>
      <c r="X29661" s="12"/>
    </row>
    <row r="29662" spans="2:24" x14ac:dyDescent="0.3">
      <c r="B29662" s="73"/>
      <c r="D29662" s="73"/>
      <c r="P29662" s="73"/>
      <c r="T29662" s="73"/>
      <c r="U29662" s="73"/>
      <c r="V29662" s="73"/>
      <c r="X29662" s="12"/>
    </row>
    <row r="29663" spans="2:24" x14ac:dyDescent="0.3">
      <c r="B29663" s="73"/>
      <c r="D29663" s="73"/>
      <c r="P29663" s="73"/>
      <c r="T29663" s="73"/>
      <c r="U29663" s="73"/>
      <c r="V29663" s="73"/>
      <c r="X29663" s="12"/>
    </row>
    <row r="29664" spans="2:24" x14ac:dyDescent="0.3">
      <c r="B29664" s="73"/>
      <c r="D29664" s="73"/>
      <c r="P29664" s="73"/>
      <c r="T29664" s="73"/>
      <c r="U29664" s="73"/>
      <c r="V29664" s="73"/>
      <c r="X29664" s="12"/>
    </row>
    <row r="29665" spans="2:24" x14ac:dyDescent="0.3">
      <c r="B29665" s="73"/>
      <c r="D29665" s="73"/>
      <c r="P29665" s="73"/>
      <c r="T29665" s="73"/>
      <c r="U29665" s="73"/>
      <c r="V29665" s="73"/>
      <c r="X29665" s="12"/>
    </row>
    <row r="29666" spans="2:24" x14ac:dyDescent="0.3">
      <c r="B29666" s="73"/>
      <c r="D29666" s="73"/>
      <c r="P29666" s="73"/>
      <c r="T29666" s="73"/>
      <c r="U29666" s="73"/>
      <c r="V29666" s="73"/>
      <c r="X29666" s="12"/>
    </row>
    <row r="29667" spans="2:24" x14ac:dyDescent="0.3">
      <c r="B29667" s="73"/>
      <c r="D29667" s="73"/>
      <c r="P29667" s="73"/>
      <c r="T29667" s="73"/>
      <c r="U29667" s="73"/>
      <c r="V29667" s="73"/>
      <c r="X29667" s="12"/>
    </row>
    <row r="29668" spans="2:24" x14ac:dyDescent="0.3">
      <c r="B29668" s="73"/>
      <c r="D29668" s="73"/>
      <c r="P29668" s="73"/>
      <c r="T29668" s="73"/>
      <c r="U29668" s="73"/>
      <c r="V29668" s="73"/>
      <c r="X29668" s="12"/>
    </row>
    <row r="29669" spans="2:24" x14ac:dyDescent="0.3">
      <c r="B29669" s="73"/>
      <c r="D29669" s="73"/>
      <c r="P29669" s="73"/>
      <c r="T29669" s="73"/>
      <c r="U29669" s="73"/>
      <c r="V29669" s="73"/>
      <c r="X29669" s="12"/>
    </row>
    <row r="29670" spans="2:24" x14ac:dyDescent="0.3">
      <c r="B29670" s="73"/>
      <c r="D29670" s="73"/>
      <c r="P29670" s="73"/>
      <c r="T29670" s="73"/>
      <c r="U29670" s="73"/>
      <c r="V29670" s="73"/>
      <c r="X29670" s="12"/>
    </row>
    <row r="29671" spans="2:24" x14ac:dyDescent="0.3">
      <c r="B29671" s="73"/>
      <c r="D29671" s="73"/>
      <c r="P29671" s="73"/>
      <c r="T29671" s="73"/>
      <c r="U29671" s="73"/>
      <c r="V29671" s="73"/>
      <c r="X29671" s="12"/>
    </row>
    <row r="29672" spans="2:24" x14ac:dyDescent="0.3">
      <c r="B29672" s="73"/>
      <c r="D29672" s="73"/>
      <c r="P29672" s="73"/>
      <c r="T29672" s="73"/>
      <c r="U29672" s="73"/>
      <c r="V29672" s="73"/>
      <c r="X29672" s="12"/>
    </row>
    <row r="29673" spans="2:24" x14ac:dyDescent="0.3">
      <c r="B29673" s="73"/>
      <c r="D29673" s="73"/>
      <c r="P29673" s="73"/>
      <c r="T29673" s="73"/>
      <c r="U29673" s="73"/>
      <c r="V29673" s="73"/>
      <c r="X29673" s="12"/>
    </row>
    <row r="29674" spans="2:24" x14ac:dyDescent="0.3">
      <c r="B29674" s="73"/>
      <c r="D29674" s="73"/>
      <c r="P29674" s="73"/>
      <c r="T29674" s="73"/>
      <c r="U29674" s="73"/>
      <c r="V29674" s="73"/>
      <c r="X29674" s="12"/>
    </row>
    <row r="29675" spans="2:24" x14ac:dyDescent="0.3">
      <c r="B29675" s="73"/>
      <c r="D29675" s="73"/>
      <c r="P29675" s="73"/>
      <c r="T29675" s="73"/>
      <c r="U29675" s="73"/>
      <c r="V29675" s="73"/>
      <c r="X29675" s="12"/>
    </row>
    <row r="29676" spans="2:24" x14ac:dyDescent="0.3">
      <c r="B29676" s="73"/>
      <c r="D29676" s="73"/>
      <c r="P29676" s="73"/>
      <c r="T29676" s="73"/>
      <c r="U29676" s="73"/>
      <c r="V29676" s="73"/>
      <c r="X29676" s="12"/>
    </row>
    <row r="29677" spans="2:24" x14ac:dyDescent="0.3">
      <c r="B29677" s="73"/>
      <c r="D29677" s="73"/>
      <c r="P29677" s="73"/>
      <c r="T29677" s="73"/>
      <c r="U29677" s="73"/>
      <c r="V29677" s="73"/>
      <c r="X29677" s="12"/>
    </row>
    <row r="29678" spans="2:24" x14ac:dyDescent="0.3">
      <c r="B29678" s="73"/>
      <c r="D29678" s="73"/>
      <c r="P29678" s="73"/>
      <c r="T29678" s="73"/>
      <c r="U29678" s="73"/>
      <c r="V29678" s="73"/>
      <c r="X29678" s="12"/>
    </row>
    <row r="29679" spans="2:24" x14ac:dyDescent="0.3">
      <c r="B29679" s="73"/>
      <c r="D29679" s="73"/>
      <c r="P29679" s="73"/>
      <c r="T29679" s="73"/>
      <c r="U29679" s="73"/>
      <c r="V29679" s="73"/>
      <c r="X29679" s="12"/>
    </row>
    <row r="29680" spans="2:24" x14ac:dyDescent="0.3">
      <c r="B29680" s="73"/>
      <c r="D29680" s="73"/>
      <c r="P29680" s="73"/>
      <c r="T29680" s="73"/>
      <c r="U29680" s="73"/>
      <c r="V29680" s="73"/>
      <c r="X29680" s="12"/>
    </row>
    <row r="29681" spans="2:24" x14ac:dyDescent="0.3">
      <c r="B29681" s="73"/>
      <c r="D29681" s="73"/>
      <c r="P29681" s="73"/>
      <c r="T29681" s="73"/>
      <c r="U29681" s="73"/>
      <c r="V29681" s="73"/>
      <c r="X29681" s="12"/>
    </row>
    <row r="29682" spans="2:24" x14ac:dyDescent="0.3">
      <c r="B29682" s="73"/>
      <c r="D29682" s="73"/>
      <c r="P29682" s="73"/>
      <c r="T29682" s="73"/>
      <c r="U29682" s="73"/>
      <c r="V29682" s="73"/>
      <c r="X29682" s="12"/>
    </row>
    <row r="29683" spans="2:24" x14ac:dyDescent="0.3">
      <c r="B29683" s="73"/>
      <c r="D29683" s="73"/>
      <c r="P29683" s="73"/>
      <c r="T29683" s="73"/>
      <c r="U29683" s="73"/>
      <c r="V29683" s="73"/>
      <c r="X29683" s="12"/>
    </row>
    <row r="29684" spans="2:24" x14ac:dyDescent="0.3">
      <c r="B29684" s="73"/>
      <c r="D29684" s="73"/>
      <c r="P29684" s="73"/>
      <c r="T29684" s="73"/>
      <c r="U29684" s="73"/>
      <c r="V29684" s="73"/>
      <c r="X29684" s="12"/>
    </row>
    <row r="29685" spans="2:24" x14ac:dyDescent="0.3">
      <c r="B29685" s="73"/>
      <c r="D29685" s="73"/>
      <c r="P29685" s="73"/>
      <c r="T29685" s="73"/>
      <c r="U29685" s="73"/>
      <c r="V29685" s="73"/>
      <c r="X29685" s="12"/>
    </row>
    <row r="29686" spans="2:24" x14ac:dyDescent="0.3">
      <c r="B29686" s="73"/>
      <c r="D29686" s="73"/>
      <c r="P29686" s="73"/>
      <c r="T29686" s="73"/>
      <c r="U29686" s="73"/>
      <c r="V29686" s="73"/>
      <c r="X29686" s="12"/>
    </row>
    <row r="29687" spans="2:24" x14ac:dyDescent="0.3">
      <c r="B29687" s="73"/>
      <c r="D29687" s="73"/>
      <c r="P29687" s="73"/>
      <c r="T29687" s="73"/>
      <c r="U29687" s="73"/>
      <c r="V29687" s="73"/>
      <c r="X29687" s="12"/>
    </row>
    <row r="29688" spans="2:24" x14ac:dyDescent="0.3">
      <c r="B29688" s="73"/>
      <c r="D29688" s="73"/>
      <c r="P29688" s="73"/>
      <c r="T29688" s="73"/>
      <c r="U29688" s="73"/>
      <c r="V29688" s="73"/>
      <c r="X29688" s="12"/>
    </row>
    <row r="29689" spans="2:24" x14ac:dyDescent="0.3">
      <c r="B29689" s="73"/>
      <c r="D29689" s="73"/>
      <c r="P29689" s="73"/>
      <c r="T29689" s="73"/>
      <c r="U29689" s="73"/>
      <c r="V29689" s="73"/>
      <c r="X29689" s="12"/>
    </row>
    <row r="29690" spans="2:24" x14ac:dyDescent="0.3">
      <c r="B29690" s="73"/>
      <c r="D29690" s="73"/>
      <c r="P29690" s="73"/>
      <c r="T29690" s="73"/>
      <c r="U29690" s="73"/>
      <c r="V29690" s="73"/>
      <c r="X29690" s="12"/>
    </row>
    <row r="29691" spans="2:24" x14ac:dyDescent="0.3">
      <c r="B29691" s="73"/>
      <c r="D29691" s="73"/>
      <c r="P29691" s="73"/>
      <c r="T29691" s="73"/>
      <c r="U29691" s="73"/>
      <c r="V29691" s="73"/>
      <c r="X29691" s="12"/>
    </row>
    <row r="29692" spans="2:24" x14ac:dyDescent="0.3">
      <c r="B29692" s="73"/>
      <c r="D29692" s="73"/>
      <c r="P29692" s="73"/>
      <c r="T29692" s="73"/>
      <c r="U29692" s="73"/>
      <c r="V29692" s="73"/>
      <c r="X29692" s="12"/>
    </row>
    <row r="29693" spans="2:24" x14ac:dyDescent="0.3">
      <c r="B29693" s="73"/>
      <c r="D29693" s="73"/>
      <c r="P29693" s="73"/>
      <c r="T29693" s="73"/>
      <c r="U29693" s="73"/>
      <c r="V29693" s="73"/>
      <c r="X29693" s="12"/>
    </row>
    <row r="29694" spans="2:24" x14ac:dyDescent="0.3">
      <c r="B29694" s="73"/>
      <c r="D29694" s="73"/>
      <c r="P29694" s="73"/>
      <c r="T29694" s="73"/>
      <c r="U29694" s="73"/>
      <c r="V29694" s="73"/>
      <c r="X29694" s="12"/>
    </row>
    <row r="29695" spans="2:24" x14ac:dyDescent="0.3">
      <c r="B29695" s="73"/>
      <c r="D29695" s="73"/>
      <c r="P29695" s="73"/>
      <c r="T29695" s="73"/>
      <c r="U29695" s="73"/>
      <c r="V29695" s="73"/>
      <c r="X29695" s="12"/>
    </row>
    <row r="29696" spans="2:24" x14ac:dyDescent="0.3">
      <c r="B29696" s="73"/>
      <c r="D29696" s="73"/>
      <c r="P29696" s="73"/>
      <c r="T29696" s="73"/>
      <c r="U29696" s="73"/>
      <c r="V29696" s="73"/>
      <c r="X29696" s="12"/>
    </row>
    <row r="29697" spans="2:24" x14ac:dyDescent="0.3">
      <c r="B29697" s="73"/>
      <c r="D29697" s="73"/>
      <c r="P29697" s="73"/>
      <c r="T29697" s="73"/>
      <c r="U29697" s="73"/>
      <c r="V29697" s="73"/>
      <c r="X29697" s="12"/>
    </row>
    <row r="29698" spans="2:24" x14ac:dyDescent="0.3">
      <c r="B29698" s="73"/>
      <c r="D29698" s="73"/>
      <c r="P29698" s="73"/>
      <c r="T29698" s="73"/>
      <c r="U29698" s="73"/>
      <c r="V29698" s="73"/>
      <c r="X29698" s="12"/>
    </row>
    <row r="29699" spans="2:24" x14ac:dyDescent="0.3">
      <c r="B29699" s="73"/>
      <c r="D29699" s="73"/>
      <c r="P29699" s="73"/>
      <c r="T29699" s="73"/>
      <c r="U29699" s="73"/>
      <c r="V29699" s="73"/>
      <c r="X29699" s="12"/>
    </row>
    <row r="29700" spans="2:24" x14ac:dyDescent="0.3">
      <c r="B29700" s="73"/>
      <c r="D29700" s="73"/>
      <c r="P29700" s="73"/>
      <c r="T29700" s="73"/>
      <c r="U29700" s="73"/>
      <c r="V29700" s="73"/>
      <c r="X29700" s="12"/>
    </row>
    <row r="29701" spans="2:24" x14ac:dyDescent="0.3">
      <c r="B29701" s="73"/>
      <c r="D29701" s="73"/>
      <c r="P29701" s="73"/>
      <c r="T29701" s="73"/>
      <c r="U29701" s="73"/>
      <c r="V29701" s="73"/>
      <c r="X29701" s="12"/>
    </row>
    <row r="29702" spans="2:24" x14ac:dyDescent="0.3">
      <c r="B29702" s="73"/>
      <c r="D29702" s="73"/>
      <c r="P29702" s="73"/>
      <c r="T29702" s="73"/>
      <c r="U29702" s="73"/>
      <c r="V29702" s="73"/>
      <c r="X29702" s="12"/>
    </row>
    <row r="29703" spans="2:24" x14ac:dyDescent="0.3">
      <c r="B29703" s="73"/>
      <c r="D29703" s="73"/>
      <c r="P29703" s="73"/>
      <c r="T29703" s="73"/>
      <c r="U29703" s="73"/>
      <c r="V29703" s="73"/>
      <c r="X29703" s="12"/>
    </row>
    <row r="29704" spans="2:24" x14ac:dyDescent="0.3">
      <c r="B29704" s="73"/>
      <c r="D29704" s="73"/>
      <c r="P29704" s="73"/>
      <c r="T29704" s="73"/>
      <c r="U29704" s="73"/>
      <c r="V29704" s="73"/>
      <c r="X29704" s="12"/>
    </row>
    <row r="29705" spans="2:24" x14ac:dyDescent="0.3">
      <c r="B29705" s="73"/>
      <c r="D29705" s="73"/>
      <c r="P29705" s="73"/>
      <c r="T29705" s="73"/>
      <c r="U29705" s="73"/>
      <c r="V29705" s="73"/>
      <c r="X29705" s="12"/>
    </row>
    <row r="29706" spans="2:24" x14ac:dyDescent="0.3">
      <c r="B29706" s="73"/>
      <c r="D29706" s="73"/>
      <c r="P29706" s="73"/>
      <c r="T29706" s="73"/>
      <c r="U29706" s="73"/>
      <c r="V29706" s="73"/>
      <c r="X29706" s="12"/>
    </row>
    <row r="29707" spans="2:24" x14ac:dyDescent="0.3">
      <c r="B29707" s="73"/>
      <c r="D29707" s="73"/>
      <c r="P29707" s="73"/>
      <c r="T29707" s="73"/>
      <c r="U29707" s="73"/>
      <c r="V29707" s="73"/>
      <c r="X29707" s="12"/>
    </row>
    <row r="29708" spans="2:24" x14ac:dyDescent="0.3">
      <c r="B29708" s="73"/>
      <c r="D29708" s="73"/>
      <c r="P29708" s="73"/>
      <c r="T29708" s="73"/>
      <c r="U29708" s="73"/>
      <c r="V29708" s="73"/>
      <c r="X29708" s="12"/>
    </row>
    <row r="29709" spans="2:24" x14ac:dyDescent="0.3">
      <c r="B29709" s="73"/>
      <c r="D29709" s="73"/>
      <c r="P29709" s="73"/>
      <c r="T29709" s="73"/>
      <c r="U29709" s="73"/>
      <c r="V29709" s="73"/>
      <c r="X29709" s="12"/>
    </row>
    <row r="29710" spans="2:24" x14ac:dyDescent="0.3">
      <c r="B29710" s="73"/>
      <c r="D29710" s="73"/>
      <c r="P29710" s="73"/>
      <c r="T29710" s="73"/>
      <c r="U29710" s="73"/>
      <c r="V29710" s="73"/>
      <c r="X29710" s="12"/>
    </row>
    <row r="29711" spans="2:24" x14ac:dyDescent="0.3">
      <c r="B29711" s="73"/>
      <c r="D29711" s="73"/>
      <c r="P29711" s="73"/>
      <c r="T29711" s="73"/>
      <c r="U29711" s="73"/>
      <c r="V29711" s="73"/>
      <c r="X29711" s="12"/>
    </row>
    <row r="29712" spans="2:24" x14ac:dyDescent="0.3">
      <c r="B29712" s="73"/>
      <c r="D29712" s="73"/>
      <c r="P29712" s="73"/>
      <c r="T29712" s="73"/>
      <c r="U29712" s="73"/>
      <c r="V29712" s="73"/>
      <c r="X29712" s="12"/>
    </row>
    <row r="29713" spans="2:24" x14ac:dyDescent="0.3">
      <c r="B29713" s="73"/>
      <c r="D29713" s="73"/>
      <c r="P29713" s="73"/>
      <c r="T29713" s="73"/>
      <c r="U29713" s="73"/>
      <c r="V29713" s="73"/>
      <c r="X29713" s="12"/>
    </row>
    <row r="29714" spans="2:24" x14ac:dyDescent="0.3">
      <c r="B29714" s="73"/>
      <c r="D29714" s="73"/>
      <c r="P29714" s="73"/>
      <c r="T29714" s="73"/>
      <c r="U29714" s="73"/>
      <c r="V29714" s="73"/>
      <c r="X29714" s="12"/>
    </row>
    <row r="29715" spans="2:24" x14ac:dyDescent="0.3">
      <c r="B29715" s="73"/>
      <c r="D29715" s="73"/>
      <c r="P29715" s="73"/>
      <c r="T29715" s="73"/>
      <c r="U29715" s="73"/>
      <c r="V29715" s="73"/>
      <c r="X29715" s="12"/>
    </row>
    <row r="29716" spans="2:24" x14ac:dyDescent="0.3">
      <c r="B29716" s="73"/>
      <c r="D29716" s="73"/>
      <c r="P29716" s="73"/>
      <c r="T29716" s="73"/>
      <c r="U29716" s="73"/>
      <c r="V29716" s="73"/>
      <c r="X29716" s="12"/>
    </row>
    <row r="29717" spans="2:24" x14ac:dyDescent="0.3">
      <c r="B29717" s="73"/>
      <c r="D29717" s="73"/>
      <c r="P29717" s="73"/>
      <c r="T29717" s="73"/>
      <c r="U29717" s="73"/>
      <c r="V29717" s="73"/>
      <c r="X29717" s="12"/>
    </row>
    <row r="29718" spans="2:24" x14ac:dyDescent="0.3">
      <c r="B29718" s="73"/>
      <c r="D29718" s="73"/>
      <c r="P29718" s="73"/>
      <c r="T29718" s="73"/>
      <c r="U29718" s="73"/>
      <c r="V29718" s="73"/>
      <c r="X29718" s="12"/>
    </row>
    <row r="29719" spans="2:24" x14ac:dyDescent="0.3">
      <c r="B29719" s="73"/>
      <c r="D29719" s="73"/>
      <c r="P29719" s="73"/>
      <c r="T29719" s="73"/>
      <c r="U29719" s="73"/>
      <c r="V29719" s="73"/>
      <c r="X29719" s="12"/>
    </row>
    <row r="29720" spans="2:24" x14ac:dyDescent="0.3">
      <c r="B29720" s="73"/>
      <c r="D29720" s="73"/>
      <c r="P29720" s="73"/>
      <c r="T29720" s="73"/>
      <c r="U29720" s="73"/>
      <c r="V29720" s="73"/>
      <c r="X29720" s="12"/>
    </row>
    <row r="29721" spans="2:24" x14ac:dyDescent="0.3">
      <c r="B29721" s="73"/>
      <c r="D29721" s="73"/>
      <c r="P29721" s="73"/>
      <c r="T29721" s="73"/>
      <c r="U29721" s="73"/>
      <c r="V29721" s="73"/>
      <c r="X29721" s="12"/>
    </row>
    <row r="29722" spans="2:24" x14ac:dyDescent="0.3">
      <c r="B29722" s="73"/>
      <c r="D29722" s="73"/>
      <c r="P29722" s="73"/>
      <c r="T29722" s="73"/>
      <c r="U29722" s="73"/>
      <c r="V29722" s="73"/>
      <c r="X29722" s="12"/>
    </row>
    <row r="29723" spans="2:24" x14ac:dyDescent="0.3">
      <c r="B29723" s="73"/>
      <c r="D29723" s="73"/>
      <c r="P29723" s="73"/>
      <c r="T29723" s="73"/>
      <c r="U29723" s="73"/>
      <c r="V29723" s="73"/>
      <c r="X29723" s="12"/>
    </row>
    <row r="29724" spans="2:24" x14ac:dyDescent="0.3">
      <c r="B29724" s="73"/>
      <c r="D29724" s="73"/>
      <c r="P29724" s="73"/>
      <c r="T29724" s="73"/>
      <c r="U29724" s="73"/>
      <c r="V29724" s="73"/>
      <c r="X29724" s="12"/>
    </row>
    <row r="29725" spans="2:24" x14ac:dyDescent="0.3">
      <c r="B29725" s="73"/>
      <c r="D29725" s="73"/>
      <c r="P29725" s="73"/>
      <c r="T29725" s="73"/>
      <c r="U29725" s="73"/>
      <c r="V29725" s="73"/>
      <c r="X29725" s="12"/>
    </row>
    <row r="29726" spans="2:24" x14ac:dyDescent="0.3">
      <c r="B29726" s="73"/>
      <c r="D29726" s="73"/>
      <c r="P29726" s="73"/>
      <c r="T29726" s="73"/>
      <c r="U29726" s="73"/>
      <c r="V29726" s="73"/>
      <c r="X29726" s="12"/>
    </row>
    <row r="29727" spans="2:24" x14ac:dyDescent="0.3">
      <c r="B29727" s="73"/>
      <c r="D29727" s="73"/>
      <c r="P29727" s="73"/>
      <c r="T29727" s="73"/>
      <c r="U29727" s="73"/>
      <c r="V29727" s="73"/>
      <c r="X29727" s="12"/>
    </row>
    <row r="29728" spans="2:24" x14ac:dyDescent="0.3">
      <c r="B29728" s="73"/>
      <c r="D29728" s="73"/>
      <c r="P29728" s="73"/>
      <c r="T29728" s="73"/>
      <c r="U29728" s="73"/>
      <c r="V29728" s="73"/>
      <c r="X29728" s="12"/>
    </row>
    <row r="29729" spans="2:24" x14ac:dyDescent="0.3">
      <c r="B29729" s="73"/>
      <c r="D29729" s="73"/>
      <c r="P29729" s="73"/>
      <c r="T29729" s="73"/>
      <c r="U29729" s="73"/>
      <c r="V29729" s="73"/>
      <c r="X29729" s="12"/>
    </row>
    <row r="29730" spans="2:24" x14ac:dyDescent="0.3">
      <c r="B29730" s="73"/>
      <c r="D29730" s="73"/>
      <c r="P29730" s="73"/>
      <c r="T29730" s="73"/>
      <c r="U29730" s="73"/>
      <c r="V29730" s="73"/>
      <c r="X29730" s="12"/>
    </row>
    <row r="29731" spans="2:24" x14ac:dyDescent="0.3">
      <c r="B29731" s="73"/>
      <c r="D29731" s="73"/>
      <c r="P29731" s="73"/>
      <c r="T29731" s="73"/>
      <c r="U29731" s="73"/>
      <c r="V29731" s="73"/>
      <c r="X29731" s="12"/>
    </row>
    <row r="29732" spans="2:24" x14ac:dyDescent="0.3">
      <c r="B29732" s="73"/>
      <c r="D29732" s="73"/>
      <c r="P29732" s="73"/>
      <c r="T29732" s="73"/>
      <c r="U29732" s="73"/>
      <c r="V29732" s="73"/>
      <c r="X29732" s="12"/>
    </row>
    <row r="29733" spans="2:24" x14ac:dyDescent="0.3">
      <c r="B29733" s="73"/>
      <c r="D29733" s="73"/>
      <c r="P29733" s="73"/>
      <c r="T29733" s="73"/>
      <c r="U29733" s="73"/>
      <c r="V29733" s="73"/>
      <c r="X29733" s="12"/>
    </row>
    <row r="29734" spans="2:24" x14ac:dyDescent="0.3">
      <c r="B29734" s="73"/>
      <c r="D29734" s="73"/>
      <c r="P29734" s="73"/>
      <c r="T29734" s="73"/>
      <c r="U29734" s="73"/>
      <c r="V29734" s="73"/>
      <c r="X29734" s="12"/>
    </row>
    <row r="29735" spans="2:24" x14ac:dyDescent="0.3">
      <c r="B29735" s="73"/>
      <c r="D29735" s="73"/>
      <c r="P29735" s="73"/>
      <c r="T29735" s="73"/>
      <c r="U29735" s="73"/>
      <c r="V29735" s="73"/>
      <c r="X29735" s="12"/>
    </row>
    <row r="29736" spans="2:24" x14ac:dyDescent="0.3">
      <c r="B29736" s="73"/>
      <c r="D29736" s="73"/>
      <c r="P29736" s="73"/>
      <c r="T29736" s="73"/>
      <c r="U29736" s="73"/>
      <c r="V29736" s="73"/>
      <c r="X29736" s="12"/>
    </row>
    <row r="29737" spans="2:24" x14ac:dyDescent="0.3">
      <c r="B29737" s="73"/>
      <c r="D29737" s="73"/>
      <c r="P29737" s="73"/>
      <c r="T29737" s="73"/>
      <c r="U29737" s="73"/>
      <c r="V29737" s="73"/>
      <c r="X29737" s="12"/>
    </row>
    <row r="29738" spans="2:24" x14ac:dyDescent="0.3">
      <c r="B29738" s="73"/>
      <c r="D29738" s="73"/>
      <c r="P29738" s="73"/>
      <c r="T29738" s="73"/>
      <c r="U29738" s="73"/>
      <c r="V29738" s="73"/>
      <c r="X29738" s="12"/>
    </row>
    <row r="29739" spans="2:24" x14ac:dyDescent="0.3">
      <c r="B29739" s="73"/>
      <c r="D29739" s="73"/>
      <c r="P29739" s="73"/>
      <c r="T29739" s="73"/>
      <c r="U29739" s="73"/>
      <c r="V29739" s="73"/>
      <c r="X29739" s="12"/>
    </row>
    <row r="29740" spans="2:24" x14ac:dyDescent="0.3">
      <c r="B29740" s="73"/>
      <c r="D29740" s="73"/>
      <c r="P29740" s="73"/>
      <c r="T29740" s="73"/>
      <c r="U29740" s="73"/>
      <c r="V29740" s="73"/>
      <c r="X29740" s="12"/>
    </row>
    <row r="29741" spans="2:24" x14ac:dyDescent="0.3">
      <c r="B29741" s="73"/>
      <c r="D29741" s="73"/>
      <c r="P29741" s="73"/>
      <c r="T29741" s="73"/>
      <c r="U29741" s="73"/>
      <c r="V29741" s="73"/>
      <c r="X29741" s="12"/>
    </row>
    <row r="29742" spans="2:24" x14ac:dyDescent="0.3">
      <c r="B29742" s="73"/>
      <c r="D29742" s="73"/>
      <c r="P29742" s="73"/>
      <c r="T29742" s="73"/>
      <c r="U29742" s="73"/>
      <c r="V29742" s="73"/>
      <c r="X29742" s="12"/>
    </row>
    <row r="29743" spans="2:24" x14ac:dyDescent="0.3">
      <c r="B29743" s="73"/>
      <c r="D29743" s="73"/>
      <c r="P29743" s="73"/>
      <c r="T29743" s="73"/>
      <c r="U29743" s="73"/>
      <c r="V29743" s="73"/>
      <c r="X29743" s="12"/>
    </row>
    <row r="29744" spans="2:24" x14ac:dyDescent="0.3">
      <c r="B29744" s="73"/>
      <c r="D29744" s="73"/>
      <c r="P29744" s="73"/>
      <c r="T29744" s="73"/>
      <c r="U29744" s="73"/>
      <c r="V29744" s="73"/>
      <c r="X29744" s="12"/>
    </row>
    <row r="29745" spans="2:24" x14ac:dyDescent="0.3">
      <c r="B29745" s="73"/>
      <c r="D29745" s="73"/>
      <c r="P29745" s="73"/>
      <c r="T29745" s="73"/>
      <c r="U29745" s="73"/>
      <c r="V29745" s="73"/>
      <c r="X29745" s="12"/>
    </row>
    <row r="29746" spans="2:24" x14ac:dyDescent="0.3">
      <c r="B29746" s="73"/>
      <c r="D29746" s="73"/>
      <c r="P29746" s="73"/>
      <c r="T29746" s="73"/>
      <c r="U29746" s="73"/>
      <c r="V29746" s="73"/>
      <c r="X29746" s="12"/>
    </row>
    <row r="29747" spans="2:24" x14ac:dyDescent="0.3">
      <c r="B29747" s="73"/>
      <c r="D29747" s="73"/>
      <c r="P29747" s="73"/>
      <c r="T29747" s="73"/>
      <c r="U29747" s="73"/>
      <c r="V29747" s="73"/>
      <c r="X29747" s="12"/>
    </row>
    <row r="29748" spans="2:24" x14ac:dyDescent="0.3">
      <c r="B29748" s="73"/>
      <c r="D29748" s="73"/>
      <c r="P29748" s="73"/>
      <c r="T29748" s="73"/>
      <c r="U29748" s="73"/>
      <c r="V29748" s="73"/>
      <c r="X29748" s="12"/>
    </row>
    <row r="29749" spans="2:24" x14ac:dyDescent="0.3">
      <c r="B29749" s="73"/>
      <c r="D29749" s="73"/>
      <c r="P29749" s="73"/>
      <c r="T29749" s="73"/>
      <c r="U29749" s="73"/>
      <c r="V29749" s="73"/>
      <c r="X29749" s="12"/>
    </row>
    <row r="29750" spans="2:24" x14ac:dyDescent="0.3">
      <c r="B29750" s="73"/>
      <c r="D29750" s="73"/>
      <c r="P29750" s="73"/>
      <c r="T29750" s="73"/>
      <c r="U29750" s="73"/>
      <c r="V29750" s="73"/>
      <c r="X29750" s="12"/>
    </row>
    <row r="29751" spans="2:24" x14ac:dyDescent="0.3">
      <c r="B29751" s="73"/>
      <c r="D29751" s="73"/>
      <c r="P29751" s="73"/>
      <c r="T29751" s="73"/>
      <c r="U29751" s="73"/>
      <c r="V29751" s="73"/>
      <c r="X29751" s="12"/>
    </row>
    <row r="29752" spans="2:24" x14ac:dyDescent="0.3">
      <c r="B29752" s="73"/>
      <c r="D29752" s="73"/>
      <c r="P29752" s="73"/>
      <c r="T29752" s="73"/>
      <c r="U29752" s="73"/>
      <c r="V29752" s="73"/>
      <c r="X29752" s="12"/>
    </row>
    <row r="29753" spans="2:24" x14ac:dyDescent="0.3">
      <c r="B29753" s="73"/>
      <c r="D29753" s="73"/>
      <c r="P29753" s="73"/>
      <c r="T29753" s="73"/>
      <c r="U29753" s="73"/>
      <c r="V29753" s="73"/>
      <c r="X29753" s="12"/>
    </row>
    <row r="29754" spans="2:24" x14ac:dyDescent="0.3">
      <c r="B29754" s="73"/>
      <c r="D29754" s="73"/>
      <c r="P29754" s="73"/>
      <c r="T29754" s="73"/>
      <c r="U29754" s="73"/>
      <c r="V29754" s="73"/>
      <c r="X29754" s="12"/>
    </row>
    <row r="29755" spans="2:24" x14ac:dyDescent="0.3">
      <c r="B29755" s="73"/>
      <c r="D29755" s="73"/>
      <c r="P29755" s="73"/>
      <c r="T29755" s="73"/>
      <c r="U29755" s="73"/>
      <c r="V29755" s="73"/>
      <c r="X29755" s="12"/>
    </row>
    <row r="29756" spans="2:24" x14ac:dyDescent="0.3">
      <c r="B29756" s="73"/>
      <c r="D29756" s="73"/>
      <c r="P29756" s="73"/>
      <c r="T29756" s="73"/>
      <c r="U29756" s="73"/>
      <c r="V29756" s="73"/>
      <c r="X29756" s="12"/>
    </row>
    <row r="29757" spans="2:24" x14ac:dyDescent="0.3">
      <c r="B29757" s="73"/>
      <c r="D29757" s="73"/>
      <c r="P29757" s="73"/>
      <c r="T29757" s="73"/>
      <c r="U29757" s="73"/>
      <c r="V29757" s="73"/>
      <c r="X29757" s="12"/>
    </row>
    <row r="29758" spans="2:24" x14ac:dyDescent="0.3">
      <c r="B29758" s="73"/>
      <c r="D29758" s="73"/>
      <c r="P29758" s="73"/>
      <c r="T29758" s="73"/>
      <c r="U29758" s="73"/>
      <c r="V29758" s="73"/>
      <c r="X29758" s="12"/>
    </row>
    <row r="29759" spans="2:24" x14ac:dyDescent="0.3">
      <c r="B29759" s="73"/>
      <c r="D29759" s="73"/>
      <c r="P29759" s="73"/>
      <c r="T29759" s="73"/>
      <c r="U29759" s="73"/>
      <c r="V29759" s="73"/>
      <c r="X29759" s="12"/>
    </row>
    <row r="29760" spans="2:24" x14ac:dyDescent="0.3">
      <c r="B29760" s="73"/>
      <c r="D29760" s="73"/>
      <c r="P29760" s="73"/>
      <c r="T29760" s="73"/>
      <c r="U29760" s="73"/>
      <c r="V29760" s="73"/>
      <c r="X29760" s="12"/>
    </row>
    <row r="29761" spans="2:24" x14ac:dyDescent="0.3">
      <c r="B29761" s="73"/>
      <c r="D29761" s="73"/>
      <c r="P29761" s="73"/>
      <c r="T29761" s="73"/>
      <c r="U29761" s="73"/>
      <c r="V29761" s="73"/>
      <c r="X29761" s="12"/>
    </row>
    <row r="29762" spans="2:24" x14ac:dyDescent="0.3">
      <c r="B29762" s="73"/>
      <c r="D29762" s="73"/>
      <c r="P29762" s="73"/>
      <c r="T29762" s="73"/>
      <c r="U29762" s="73"/>
      <c r="V29762" s="73"/>
      <c r="X29762" s="12"/>
    </row>
    <row r="29763" spans="2:24" x14ac:dyDescent="0.3">
      <c r="B29763" s="73"/>
      <c r="D29763" s="73"/>
      <c r="P29763" s="73"/>
      <c r="T29763" s="73"/>
      <c r="U29763" s="73"/>
      <c r="V29763" s="73"/>
      <c r="X29763" s="12"/>
    </row>
    <row r="29764" spans="2:24" x14ac:dyDescent="0.3">
      <c r="B29764" s="73"/>
      <c r="D29764" s="73"/>
      <c r="P29764" s="73"/>
      <c r="T29764" s="73"/>
      <c r="U29764" s="73"/>
      <c r="V29764" s="73"/>
      <c r="X29764" s="12"/>
    </row>
    <row r="29765" spans="2:24" x14ac:dyDescent="0.3">
      <c r="B29765" s="73"/>
      <c r="D29765" s="73"/>
      <c r="P29765" s="73"/>
      <c r="T29765" s="73"/>
      <c r="U29765" s="73"/>
      <c r="V29765" s="73"/>
      <c r="X29765" s="12"/>
    </row>
    <row r="29766" spans="2:24" x14ac:dyDescent="0.3">
      <c r="B29766" s="73"/>
      <c r="D29766" s="73"/>
      <c r="P29766" s="73"/>
      <c r="T29766" s="73"/>
      <c r="U29766" s="73"/>
      <c r="V29766" s="73"/>
      <c r="X29766" s="12"/>
    </row>
    <row r="29767" spans="2:24" x14ac:dyDescent="0.3">
      <c r="B29767" s="73"/>
      <c r="D29767" s="73"/>
      <c r="P29767" s="73"/>
      <c r="T29767" s="73"/>
      <c r="U29767" s="73"/>
      <c r="V29767" s="73"/>
      <c r="X29767" s="12"/>
    </row>
    <row r="29768" spans="2:24" x14ac:dyDescent="0.3">
      <c r="B29768" s="73"/>
      <c r="D29768" s="73"/>
      <c r="P29768" s="73"/>
      <c r="T29768" s="73"/>
      <c r="U29768" s="73"/>
      <c r="V29768" s="73"/>
      <c r="X29768" s="12"/>
    </row>
    <row r="29769" spans="2:24" x14ac:dyDescent="0.3">
      <c r="B29769" s="73"/>
      <c r="D29769" s="73"/>
      <c r="P29769" s="73"/>
      <c r="T29769" s="73"/>
      <c r="U29769" s="73"/>
      <c r="V29769" s="73"/>
      <c r="X29769" s="12"/>
    </row>
    <row r="29770" spans="2:24" x14ac:dyDescent="0.3">
      <c r="B29770" s="73"/>
      <c r="D29770" s="73"/>
      <c r="P29770" s="73"/>
      <c r="T29770" s="73"/>
      <c r="U29770" s="73"/>
      <c r="V29770" s="73"/>
      <c r="X29770" s="12"/>
    </row>
    <row r="29771" spans="2:24" x14ac:dyDescent="0.3">
      <c r="B29771" s="73"/>
      <c r="D29771" s="73"/>
      <c r="P29771" s="73"/>
      <c r="T29771" s="73"/>
      <c r="U29771" s="73"/>
      <c r="V29771" s="73"/>
      <c r="X29771" s="12"/>
    </row>
    <row r="29772" spans="2:24" x14ac:dyDescent="0.3">
      <c r="B29772" s="73"/>
      <c r="D29772" s="73"/>
      <c r="P29772" s="73"/>
      <c r="T29772" s="73"/>
      <c r="U29772" s="73"/>
      <c r="V29772" s="73"/>
      <c r="X29772" s="12"/>
    </row>
    <row r="29773" spans="2:24" x14ac:dyDescent="0.3">
      <c r="B29773" s="73"/>
      <c r="D29773" s="73"/>
      <c r="P29773" s="73"/>
      <c r="T29773" s="73"/>
      <c r="U29773" s="73"/>
      <c r="V29773" s="73"/>
      <c r="X29773" s="12"/>
    </row>
    <row r="29774" spans="2:24" x14ac:dyDescent="0.3">
      <c r="B29774" s="73"/>
      <c r="D29774" s="73"/>
      <c r="P29774" s="73"/>
      <c r="T29774" s="73"/>
      <c r="U29774" s="73"/>
      <c r="V29774" s="73"/>
      <c r="X29774" s="12"/>
    </row>
    <row r="29775" spans="2:24" x14ac:dyDescent="0.3">
      <c r="B29775" s="73"/>
      <c r="D29775" s="73"/>
      <c r="P29775" s="73"/>
      <c r="T29775" s="73"/>
      <c r="U29775" s="73"/>
      <c r="V29775" s="73"/>
      <c r="X29775" s="12"/>
    </row>
    <row r="29776" spans="2:24" x14ac:dyDescent="0.3">
      <c r="B29776" s="73"/>
      <c r="D29776" s="73"/>
      <c r="P29776" s="73"/>
      <c r="T29776" s="73"/>
      <c r="U29776" s="73"/>
      <c r="V29776" s="73"/>
      <c r="X29776" s="12"/>
    </row>
    <row r="29777" spans="2:24" x14ac:dyDescent="0.3">
      <c r="B29777" s="73"/>
      <c r="D29777" s="73"/>
      <c r="P29777" s="73"/>
      <c r="T29777" s="73"/>
      <c r="U29777" s="73"/>
      <c r="V29777" s="73"/>
      <c r="X29777" s="12"/>
    </row>
    <row r="29778" spans="2:24" x14ac:dyDescent="0.3">
      <c r="B29778" s="73"/>
      <c r="D29778" s="73"/>
      <c r="P29778" s="73"/>
      <c r="T29778" s="73"/>
      <c r="U29778" s="73"/>
      <c r="V29778" s="73"/>
      <c r="X29778" s="12"/>
    </row>
    <row r="29779" spans="2:24" x14ac:dyDescent="0.3">
      <c r="B29779" s="73"/>
      <c r="D29779" s="73"/>
      <c r="P29779" s="73"/>
      <c r="T29779" s="73"/>
      <c r="U29779" s="73"/>
      <c r="V29779" s="73"/>
      <c r="X29779" s="12"/>
    </row>
    <row r="29780" spans="2:24" x14ac:dyDescent="0.3">
      <c r="B29780" s="73"/>
      <c r="D29780" s="73"/>
      <c r="P29780" s="73"/>
      <c r="T29780" s="73"/>
      <c r="U29780" s="73"/>
      <c r="V29780" s="73"/>
      <c r="X29780" s="12"/>
    </row>
    <row r="29781" spans="2:24" x14ac:dyDescent="0.3">
      <c r="B29781" s="73"/>
      <c r="D29781" s="73"/>
      <c r="P29781" s="73"/>
      <c r="T29781" s="73"/>
      <c r="U29781" s="73"/>
      <c r="V29781" s="73"/>
      <c r="X29781" s="12"/>
    </row>
    <row r="29782" spans="2:24" x14ac:dyDescent="0.3">
      <c r="B29782" s="73"/>
      <c r="D29782" s="73"/>
      <c r="P29782" s="73"/>
      <c r="T29782" s="73"/>
      <c r="U29782" s="73"/>
      <c r="V29782" s="73"/>
      <c r="X29782" s="12"/>
    </row>
    <row r="29783" spans="2:24" x14ac:dyDescent="0.3">
      <c r="B29783" s="73"/>
      <c r="D29783" s="73"/>
      <c r="P29783" s="73"/>
      <c r="T29783" s="73"/>
      <c r="U29783" s="73"/>
      <c r="V29783" s="73"/>
      <c r="X29783" s="12"/>
    </row>
    <row r="29784" spans="2:24" x14ac:dyDescent="0.3">
      <c r="B29784" s="73"/>
      <c r="D29784" s="73"/>
      <c r="P29784" s="73"/>
      <c r="T29784" s="73"/>
      <c r="U29784" s="73"/>
      <c r="V29784" s="73"/>
      <c r="X29784" s="12"/>
    </row>
    <row r="29785" spans="2:24" x14ac:dyDescent="0.3">
      <c r="B29785" s="73"/>
      <c r="D29785" s="73"/>
      <c r="P29785" s="73"/>
      <c r="T29785" s="73"/>
      <c r="U29785" s="73"/>
      <c r="V29785" s="73"/>
      <c r="X29785" s="12"/>
    </row>
    <row r="29786" spans="2:24" x14ac:dyDescent="0.3">
      <c r="B29786" s="73"/>
      <c r="D29786" s="73"/>
      <c r="P29786" s="73"/>
      <c r="T29786" s="73"/>
      <c r="U29786" s="73"/>
      <c r="V29786" s="73"/>
      <c r="X29786" s="12"/>
    </row>
    <row r="29787" spans="2:24" x14ac:dyDescent="0.3">
      <c r="B29787" s="73"/>
      <c r="D29787" s="73"/>
      <c r="P29787" s="73"/>
      <c r="T29787" s="73"/>
      <c r="U29787" s="73"/>
      <c r="V29787" s="73"/>
      <c r="X29787" s="12"/>
    </row>
    <row r="29788" spans="2:24" x14ac:dyDescent="0.3">
      <c r="B29788" s="73"/>
      <c r="D29788" s="73"/>
      <c r="P29788" s="73"/>
      <c r="T29788" s="73"/>
      <c r="U29788" s="73"/>
      <c r="V29788" s="73"/>
      <c r="X29788" s="12"/>
    </row>
    <row r="29789" spans="2:24" x14ac:dyDescent="0.3">
      <c r="B29789" s="73"/>
      <c r="D29789" s="73"/>
      <c r="P29789" s="73"/>
      <c r="T29789" s="73"/>
      <c r="U29789" s="73"/>
      <c r="V29789" s="73"/>
      <c r="X29789" s="12"/>
    </row>
    <row r="29790" spans="2:24" x14ac:dyDescent="0.3">
      <c r="B29790" s="73"/>
      <c r="D29790" s="73"/>
      <c r="P29790" s="73"/>
      <c r="T29790" s="73"/>
      <c r="U29790" s="73"/>
      <c r="V29790" s="73"/>
      <c r="X29790" s="12"/>
    </row>
    <row r="29791" spans="2:24" x14ac:dyDescent="0.3">
      <c r="B29791" s="73"/>
      <c r="D29791" s="73"/>
      <c r="P29791" s="73"/>
      <c r="T29791" s="73"/>
      <c r="U29791" s="73"/>
      <c r="V29791" s="73"/>
      <c r="X29791" s="12"/>
    </row>
    <row r="29792" spans="2:24" x14ac:dyDescent="0.3">
      <c r="B29792" s="73"/>
      <c r="D29792" s="73"/>
      <c r="P29792" s="73"/>
      <c r="T29792" s="73"/>
      <c r="U29792" s="73"/>
      <c r="V29792" s="73"/>
      <c r="X29792" s="12"/>
    </row>
    <row r="29793" spans="2:24" x14ac:dyDescent="0.3">
      <c r="B29793" s="73"/>
      <c r="D29793" s="73"/>
      <c r="P29793" s="73"/>
      <c r="T29793" s="73"/>
      <c r="U29793" s="73"/>
      <c r="V29793" s="73"/>
      <c r="X29793" s="12"/>
    </row>
    <row r="29794" spans="2:24" x14ac:dyDescent="0.3">
      <c r="B29794" s="73"/>
      <c r="D29794" s="73"/>
      <c r="P29794" s="73"/>
      <c r="T29794" s="73"/>
      <c r="U29794" s="73"/>
      <c r="V29794" s="73"/>
      <c r="X29794" s="12"/>
    </row>
    <row r="29795" spans="2:24" x14ac:dyDescent="0.3">
      <c r="B29795" s="73"/>
      <c r="D29795" s="73"/>
      <c r="P29795" s="73"/>
      <c r="T29795" s="73"/>
      <c r="U29795" s="73"/>
      <c r="V29795" s="73"/>
      <c r="X29795" s="12"/>
    </row>
    <row r="29796" spans="2:24" x14ac:dyDescent="0.3">
      <c r="B29796" s="73"/>
      <c r="D29796" s="73"/>
      <c r="P29796" s="73"/>
      <c r="T29796" s="73"/>
      <c r="U29796" s="73"/>
      <c r="V29796" s="73"/>
      <c r="X29796" s="12"/>
    </row>
    <row r="29797" spans="2:24" x14ac:dyDescent="0.3">
      <c r="B29797" s="73"/>
      <c r="D29797" s="73"/>
      <c r="P29797" s="73"/>
      <c r="T29797" s="73"/>
      <c r="U29797" s="73"/>
      <c r="V29797" s="73"/>
      <c r="X29797" s="12"/>
    </row>
    <row r="29798" spans="2:24" x14ac:dyDescent="0.3">
      <c r="B29798" s="73"/>
      <c r="D29798" s="73"/>
      <c r="P29798" s="73"/>
      <c r="T29798" s="73"/>
      <c r="U29798" s="73"/>
      <c r="V29798" s="73"/>
      <c r="X29798" s="12"/>
    </row>
    <row r="29799" spans="2:24" x14ac:dyDescent="0.3">
      <c r="B29799" s="73"/>
      <c r="D29799" s="73"/>
      <c r="P29799" s="73"/>
      <c r="T29799" s="73"/>
      <c r="U29799" s="73"/>
      <c r="V29799" s="73"/>
      <c r="X29799" s="12"/>
    </row>
    <row r="29800" spans="2:24" x14ac:dyDescent="0.3">
      <c r="B29800" s="73"/>
      <c r="D29800" s="73"/>
      <c r="P29800" s="73"/>
      <c r="T29800" s="73"/>
      <c r="U29800" s="73"/>
      <c r="V29800" s="73"/>
      <c r="X29800" s="12"/>
    </row>
    <row r="29801" spans="2:24" x14ac:dyDescent="0.3">
      <c r="B29801" s="73"/>
      <c r="D29801" s="73"/>
      <c r="P29801" s="73"/>
      <c r="T29801" s="73"/>
      <c r="U29801" s="73"/>
      <c r="V29801" s="73"/>
      <c r="X29801" s="12"/>
    </row>
    <row r="29802" spans="2:24" x14ac:dyDescent="0.3">
      <c r="B29802" s="73"/>
      <c r="D29802" s="73"/>
      <c r="P29802" s="73"/>
      <c r="T29802" s="73"/>
      <c r="U29802" s="73"/>
      <c r="V29802" s="73"/>
      <c r="X29802" s="12"/>
    </row>
    <row r="29803" spans="2:24" x14ac:dyDescent="0.3">
      <c r="B29803" s="73"/>
      <c r="D29803" s="73"/>
      <c r="P29803" s="73"/>
      <c r="T29803" s="73"/>
      <c r="U29803" s="73"/>
      <c r="V29803" s="73"/>
      <c r="X29803" s="12"/>
    </row>
    <row r="29804" spans="2:24" x14ac:dyDescent="0.3">
      <c r="B29804" s="73"/>
      <c r="D29804" s="73"/>
      <c r="P29804" s="73"/>
      <c r="T29804" s="73"/>
      <c r="U29804" s="73"/>
      <c r="V29804" s="73"/>
      <c r="X29804" s="12"/>
    </row>
    <row r="29805" spans="2:24" x14ac:dyDescent="0.3">
      <c r="B29805" s="73"/>
      <c r="D29805" s="73"/>
      <c r="P29805" s="73"/>
      <c r="T29805" s="73"/>
      <c r="U29805" s="73"/>
      <c r="V29805" s="73"/>
      <c r="X29805" s="12"/>
    </row>
    <row r="29806" spans="2:24" x14ac:dyDescent="0.3">
      <c r="B29806" s="73"/>
      <c r="D29806" s="73"/>
      <c r="P29806" s="73"/>
      <c r="T29806" s="73"/>
      <c r="U29806" s="73"/>
      <c r="V29806" s="73"/>
      <c r="X29806" s="12"/>
    </row>
    <row r="29807" spans="2:24" x14ac:dyDescent="0.3">
      <c r="B29807" s="73"/>
      <c r="D29807" s="73"/>
      <c r="P29807" s="73"/>
      <c r="T29807" s="73"/>
      <c r="U29807" s="73"/>
      <c r="V29807" s="73"/>
      <c r="X29807" s="12"/>
    </row>
    <row r="29808" spans="2:24" x14ac:dyDescent="0.3">
      <c r="B29808" s="73"/>
      <c r="D29808" s="73"/>
      <c r="P29808" s="73"/>
      <c r="T29808" s="73"/>
      <c r="U29808" s="73"/>
      <c r="V29808" s="73"/>
      <c r="X29808" s="12"/>
    </row>
    <row r="29809" spans="2:24" x14ac:dyDescent="0.3">
      <c r="B29809" s="73"/>
      <c r="D29809" s="73"/>
      <c r="P29809" s="73"/>
      <c r="T29809" s="73"/>
      <c r="U29809" s="73"/>
      <c r="V29809" s="73"/>
      <c r="X29809" s="12"/>
    </row>
    <row r="29810" spans="2:24" x14ac:dyDescent="0.3">
      <c r="B29810" s="73"/>
      <c r="D29810" s="73"/>
      <c r="P29810" s="73"/>
      <c r="T29810" s="73"/>
      <c r="U29810" s="73"/>
      <c r="V29810" s="73"/>
      <c r="X29810" s="12"/>
    </row>
    <row r="29811" spans="2:24" x14ac:dyDescent="0.3">
      <c r="B29811" s="73"/>
      <c r="D29811" s="73"/>
      <c r="P29811" s="73"/>
      <c r="T29811" s="73"/>
      <c r="U29811" s="73"/>
      <c r="V29811" s="73"/>
      <c r="X29811" s="12"/>
    </row>
    <row r="29812" spans="2:24" x14ac:dyDescent="0.3">
      <c r="B29812" s="73"/>
      <c r="D29812" s="73"/>
      <c r="P29812" s="73"/>
      <c r="T29812" s="73"/>
      <c r="U29812" s="73"/>
      <c r="V29812" s="73"/>
      <c r="X29812" s="12"/>
    </row>
    <row r="29813" spans="2:24" x14ac:dyDescent="0.3">
      <c r="B29813" s="73"/>
      <c r="D29813" s="73"/>
      <c r="P29813" s="73"/>
      <c r="T29813" s="73"/>
      <c r="U29813" s="73"/>
      <c r="V29813" s="73"/>
      <c r="X29813" s="12"/>
    </row>
    <row r="29814" spans="2:24" x14ac:dyDescent="0.3">
      <c r="B29814" s="73"/>
      <c r="D29814" s="73"/>
      <c r="P29814" s="73"/>
      <c r="T29814" s="73"/>
      <c r="U29814" s="73"/>
      <c r="V29814" s="73"/>
      <c r="X29814" s="12"/>
    </row>
    <row r="29815" spans="2:24" x14ac:dyDescent="0.3">
      <c r="B29815" s="73"/>
      <c r="D29815" s="73"/>
      <c r="P29815" s="73"/>
      <c r="T29815" s="73"/>
      <c r="U29815" s="73"/>
      <c r="V29815" s="73"/>
      <c r="X29815" s="12"/>
    </row>
    <row r="29816" spans="2:24" x14ac:dyDescent="0.3">
      <c r="B29816" s="73"/>
      <c r="D29816" s="73"/>
      <c r="P29816" s="73"/>
      <c r="T29816" s="73"/>
      <c r="U29816" s="73"/>
      <c r="V29816" s="73"/>
      <c r="X29816" s="12"/>
    </row>
    <row r="29817" spans="2:24" x14ac:dyDescent="0.3">
      <c r="B29817" s="73"/>
      <c r="D29817" s="73"/>
      <c r="P29817" s="73"/>
      <c r="T29817" s="73"/>
      <c r="U29817" s="73"/>
      <c r="V29817" s="73"/>
      <c r="X29817" s="12"/>
    </row>
    <row r="29818" spans="2:24" x14ac:dyDescent="0.3">
      <c r="B29818" s="73"/>
      <c r="D29818" s="73"/>
      <c r="P29818" s="73"/>
      <c r="T29818" s="73"/>
      <c r="U29818" s="73"/>
      <c r="V29818" s="73"/>
      <c r="X29818" s="12"/>
    </row>
    <row r="29819" spans="2:24" x14ac:dyDescent="0.3">
      <c r="B29819" s="73"/>
      <c r="D29819" s="73"/>
      <c r="P29819" s="73"/>
      <c r="T29819" s="73"/>
      <c r="U29819" s="73"/>
      <c r="V29819" s="73"/>
      <c r="X29819" s="12"/>
    </row>
    <row r="29820" spans="2:24" x14ac:dyDescent="0.3">
      <c r="B29820" s="73"/>
      <c r="D29820" s="73"/>
      <c r="P29820" s="73"/>
      <c r="T29820" s="73"/>
      <c r="U29820" s="73"/>
      <c r="V29820" s="73"/>
      <c r="X29820" s="12"/>
    </row>
    <row r="29821" spans="2:24" x14ac:dyDescent="0.3">
      <c r="B29821" s="73"/>
      <c r="D29821" s="73"/>
      <c r="P29821" s="73"/>
      <c r="T29821" s="73"/>
      <c r="U29821" s="73"/>
      <c r="V29821" s="73"/>
      <c r="X29821" s="12"/>
    </row>
    <row r="29822" spans="2:24" x14ac:dyDescent="0.3">
      <c r="B29822" s="73"/>
      <c r="D29822" s="73"/>
      <c r="P29822" s="73"/>
      <c r="T29822" s="73"/>
      <c r="U29822" s="73"/>
      <c r="V29822" s="73"/>
      <c r="X29822" s="12"/>
    </row>
    <row r="29823" spans="2:24" x14ac:dyDescent="0.3">
      <c r="B29823" s="73"/>
      <c r="D29823" s="73"/>
      <c r="P29823" s="73"/>
      <c r="T29823" s="73"/>
      <c r="U29823" s="73"/>
      <c r="V29823" s="73"/>
      <c r="X29823" s="12"/>
    </row>
    <row r="29824" spans="2:24" x14ac:dyDescent="0.3">
      <c r="B29824" s="73"/>
      <c r="D29824" s="73"/>
      <c r="P29824" s="73"/>
      <c r="T29824" s="73"/>
      <c r="U29824" s="73"/>
      <c r="V29824" s="73"/>
      <c r="X29824" s="12"/>
    </row>
    <row r="29825" spans="2:24" x14ac:dyDescent="0.3">
      <c r="B29825" s="73"/>
      <c r="D29825" s="73"/>
      <c r="P29825" s="73"/>
      <c r="T29825" s="73"/>
      <c r="U29825" s="73"/>
      <c r="V29825" s="73"/>
      <c r="X29825" s="12"/>
    </row>
    <row r="29826" spans="2:24" x14ac:dyDescent="0.3">
      <c r="B29826" s="73"/>
      <c r="D29826" s="73"/>
      <c r="P29826" s="73"/>
      <c r="T29826" s="73"/>
      <c r="U29826" s="73"/>
      <c r="V29826" s="73"/>
      <c r="X29826" s="12"/>
    </row>
    <row r="29827" spans="2:24" x14ac:dyDescent="0.3">
      <c r="B29827" s="73"/>
      <c r="D29827" s="73"/>
      <c r="P29827" s="73"/>
      <c r="T29827" s="73"/>
      <c r="U29827" s="73"/>
      <c r="V29827" s="73"/>
      <c r="X29827" s="12"/>
    </row>
    <row r="29828" spans="2:24" x14ac:dyDescent="0.3">
      <c r="B29828" s="73"/>
      <c r="D29828" s="73"/>
      <c r="P29828" s="73"/>
      <c r="T29828" s="73"/>
      <c r="U29828" s="73"/>
      <c r="V29828" s="73"/>
      <c r="X29828" s="12"/>
    </row>
    <row r="29829" spans="2:24" x14ac:dyDescent="0.3">
      <c r="B29829" s="73"/>
      <c r="D29829" s="73"/>
      <c r="P29829" s="73"/>
      <c r="T29829" s="73"/>
      <c r="U29829" s="73"/>
      <c r="V29829" s="73"/>
      <c r="X29829" s="12"/>
    </row>
    <row r="29830" spans="2:24" x14ac:dyDescent="0.3">
      <c r="B29830" s="73"/>
      <c r="D29830" s="73"/>
      <c r="P29830" s="73"/>
      <c r="T29830" s="73"/>
      <c r="U29830" s="73"/>
      <c r="V29830" s="73"/>
      <c r="X29830" s="12"/>
    </row>
    <row r="29831" spans="2:24" x14ac:dyDescent="0.3">
      <c r="B29831" s="73"/>
      <c r="D29831" s="73"/>
      <c r="P29831" s="73"/>
      <c r="T29831" s="73"/>
      <c r="U29831" s="73"/>
      <c r="V29831" s="73"/>
      <c r="X29831" s="12"/>
    </row>
    <row r="29832" spans="2:24" x14ac:dyDescent="0.3">
      <c r="B29832" s="73"/>
      <c r="D29832" s="73"/>
      <c r="P29832" s="73"/>
      <c r="T29832" s="73"/>
      <c r="U29832" s="73"/>
      <c r="V29832" s="73"/>
      <c r="X29832" s="12"/>
    </row>
    <row r="29833" spans="2:24" x14ac:dyDescent="0.3">
      <c r="B29833" s="73"/>
      <c r="D29833" s="73"/>
      <c r="P29833" s="73"/>
      <c r="T29833" s="73"/>
      <c r="U29833" s="73"/>
      <c r="V29833" s="73"/>
      <c r="X29833" s="12"/>
    </row>
    <row r="29834" spans="2:24" x14ac:dyDescent="0.3">
      <c r="B29834" s="73"/>
      <c r="D29834" s="73"/>
      <c r="P29834" s="73"/>
      <c r="T29834" s="73"/>
      <c r="U29834" s="73"/>
      <c r="V29834" s="73"/>
      <c r="X29834" s="12"/>
    </row>
    <row r="29835" spans="2:24" x14ac:dyDescent="0.3">
      <c r="B29835" s="73"/>
      <c r="D29835" s="73"/>
      <c r="P29835" s="73"/>
      <c r="T29835" s="73"/>
      <c r="U29835" s="73"/>
      <c r="V29835" s="73"/>
      <c r="X29835" s="12"/>
    </row>
    <row r="29836" spans="2:24" x14ac:dyDescent="0.3">
      <c r="B29836" s="73"/>
      <c r="D29836" s="73"/>
      <c r="P29836" s="73"/>
      <c r="T29836" s="73"/>
      <c r="U29836" s="73"/>
      <c r="V29836" s="73"/>
      <c r="X29836" s="12"/>
    </row>
    <row r="29837" spans="2:24" x14ac:dyDescent="0.3">
      <c r="B29837" s="73"/>
      <c r="D29837" s="73"/>
      <c r="P29837" s="73"/>
      <c r="T29837" s="73"/>
      <c r="U29837" s="73"/>
      <c r="V29837" s="73"/>
      <c r="X29837" s="12"/>
    </row>
    <row r="29838" spans="2:24" x14ac:dyDescent="0.3">
      <c r="B29838" s="73"/>
      <c r="D29838" s="73"/>
      <c r="P29838" s="73"/>
      <c r="T29838" s="73"/>
      <c r="U29838" s="73"/>
      <c r="V29838" s="73"/>
      <c r="X29838" s="12"/>
    </row>
    <row r="29839" spans="2:24" x14ac:dyDescent="0.3">
      <c r="B29839" s="73"/>
      <c r="D29839" s="73"/>
      <c r="P29839" s="73"/>
      <c r="T29839" s="73"/>
      <c r="U29839" s="73"/>
      <c r="V29839" s="73"/>
      <c r="X29839" s="12"/>
    </row>
    <row r="29840" spans="2:24" x14ac:dyDescent="0.3">
      <c r="B29840" s="73"/>
      <c r="D29840" s="73"/>
      <c r="P29840" s="73"/>
      <c r="T29840" s="73"/>
      <c r="U29840" s="73"/>
      <c r="V29840" s="73"/>
      <c r="X29840" s="12"/>
    </row>
    <row r="29841" spans="2:24" x14ac:dyDescent="0.3">
      <c r="B29841" s="73"/>
      <c r="D29841" s="73"/>
      <c r="P29841" s="73"/>
      <c r="T29841" s="73"/>
      <c r="U29841" s="73"/>
      <c r="V29841" s="73"/>
      <c r="X29841" s="12"/>
    </row>
    <row r="29842" spans="2:24" x14ac:dyDescent="0.3">
      <c r="B29842" s="73"/>
      <c r="D29842" s="73"/>
      <c r="P29842" s="73"/>
      <c r="T29842" s="73"/>
      <c r="U29842" s="73"/>
      <c r="V29842" s="73"/>
      <c r="X29842" s="12"/>
    </row>
    <row r="29843" spans="2:24" x14ac:dyDescent="0.3">
      <c r="B29843" s="73"/>
      <c r="D29843" s="73"/>
      <c r="P29843" s="73"/>
      <c r="T29843" s="73"/>
      <c r="U29843" s="73"/>
      <c r="V29843" s="73"/>
      <c r="X29843" s="12"/>
    </row>
    <row r="29844" spans="2:24" x14ac:dyDescent="0.3">
      <c r="B29844" s="73"/>
      <c r="D29844" s="73"/>
      <c r="P29844" s="73"/>
      <c r="T29844" s="73"/>
      <c r="U29844" s="73"/>
      <c r="V29844" s="73"/>
      <c r="X29844" s="12"/>
    </row>
    <row r="29845" spans="2:24" x14ac:dyDescent="0.3">
      <c r="B29845" s="73"/>
      <c r="D29845" s="73"/>
      <c r="P29845" s="73"/>
      <c r="T29845" s="73"/>
      <c r="U29845" s="73"/>
      <c r="V29845" s="73"/>
      <c r="X29845" s="12"/>
    </row>
    <row r="29846" spans="2:24" x14ac:dyDescent="0.3">
      <c r="B29846" s="73"/>
      <c r="D29846" s="73"/>
      <c r="P29846" s="73"/>
      <c r="T29846" s="73"/>
      <c r="U29846" s="73"/>
      <c r="V29846" s="73"/>
      <c r="X29846" s="12"/>
    </row>
    <row r="29847" spans="2:24" x14ac:dyDescent="0.3">
      <c r="B29847" s="73"/>
      <c r="D29847" s="73"/>
      <c r="P29847" s="73"/>
      <c r="T29847" s="73"/>
      <c r="U29847" s="73"/>
      <c r="V29847" s="73"/>
      <c r="X29847" s="12"/>
    </row>
    <row r="29848" spans="2:24" x14ac:dyDescent="0.3">
      <c r="B29848" s="73"/>
      <c r="D29848" s="73"/>
      <c r="P29848" s="73"/>
      <c r="T29848" s="73"/>
      <c r="U29848" s="73"/>
      <c r="V29848" s="73"/>
      <c r="X29848" s="12"/>
    </row>
    <row r="29849" spans="2:24" x14ac:dyDescent="0.3">
      <c r="B29849" s="73"/>
      <c r="D29849" s="73"/>
      <c r="P29849" s="73"/>
      <c r="T29849" s="73"/>
      <c r="U29849" s="73"/>
      <c r="V29849" s="73"/>
      <c r="X29849" s="12"/>
    </row>
    <row r="29850" spans="2:24" x14ac:dyDescent="0.3">
      <c r="B29850" s="73"/>
      <c r="D29850" s="73"/>
      <c r="P29850" s="73"/>
      <c r="T29850" s="73"/>
      <c r="U29850" s="73"/>
      <c r="V29850" s="73"/>
      <c r="X29850" s="12"/>
    </row>
    <row r="29851" spans="2:24" x14ac:dyDescent="0.3">
      <c r="B29851" s="73"/>
      <c r="D29851" s="73"/>
      <c r="P29851" s="73"/>
      <c r="T29851" s="73"/>
      <c r="U29851" s="73"/>
      <c r="V29851" s="73"/>
      <c r="X29851" s="12"/>
    </row>
    <row r="29852" spans="2:24" x14ac:dyDescent="0.3">
      <c r="B29852" s="73"/>
      <c r="D29852" s="73"/>
      <c r="P29852" s="73"/>
      <c r="T29852" s="73"/>
      <c r="U29852" s="73"/>
      <c r="V29852" s="73"/>
      <c r="X29852" s="12"/>
    </row>
    <row r="29853" spans="2:24" x14ac:dyDescent="0.3">
      <c r="B29853" s="73"/>
      <c r="D29853" s="73"/>
      <c r="P29853" s="73"/>
      <c r="T29853" s="73"/>
      <c r="U29853" s="73"/>
      <c r="V29853" s="73"/>
      <c r="X29853" s="12"/>
    </row>
    <row r="29854" spans="2:24" x14ac:dyDescent="0.3">
      <c r="B29854" s="73"/>
      <c r="D29854" s="73"/>
      <c r="P29854" s="73"/>
      <c r="T29854" s="73"/>
      <c r="U29854" s="73"/>
      <c r="V29854" s="73"/>
      <c r="X29854" s="12"/>
    </row>
    <row r="29855" spans="2:24" x14ac:dyDescent="0.3">
      <c r="B29855" s="73"/>
      <c r="D29855" s="73"/>
      <c r="P29855" s="73"/>
      <c r="T29855" s="73"/>
      <c r="U29855" s="73"/>
      <c r="V29855" s="73"/>
      <c r="X29855" s="12"/>
    </row>
    <row r="29856" spans="2:24" x14ac:dyDescent="0.3">
      <c r="B29856" s="73"/>
      <c r="D29856" s="73"/>
      <c r="P29856" s="73"/>
      <c r="T29856" s="73"/>
      <c r="U29856" s="73"/>
      <c r="V29856" s="73"/>
      <c r="X29856" s="12"/>
    </row>
    <row r="29857" spans="2:24" x14ac:dyDescent="0.3">
      <c r="B29857" s="73"/>
      <c r="D29857" s="73"/>
      <c r="P29857" s="73"/>
      <c r="T29857" s="73"/>
      <c r="U29857" s="73"/>
      <c r="V29857" s="73"/>
      <c r="X29857" s="12"/>
    </row>
    <row r="29858" spans="2:24" x14ac:dyDescent="0.3">
      <c r="B29858" s="73"/>
      <c r="D29858" s="73"/>
      <c r="P29858" s="73"/>
      <c r="T29858" s="73"/>
      <c r="U29858" s="73"/>
      <c r="V29858" s="73"/>
      <c r="X29858" s="12"/>
    </row>
    <row r="29859" spans="2:24" x14ac:dyDescent="0.3">
      <c r="B29859" s="73"/>
      <c r="D29859" s="73"/>
      <c r="P29859" s="73"/>
      <c r="T29859" s="73"/>
      <c r="U29859" s="73"/>
      <c r="V29859" s="73"/>
      <c r="X29859" s="12"/>
    </row>
    <row r="29860" spans="2:24" x14ac:dyDescent="0.3">
      <c r="B29860" s="73"/>
      <c r="D29860" s="73"/>
      <c r="P29860" s="73"/>
      <c r="T29860" s="73"/>
      <c r="U29860" s="73"/>
      <c r="V29860" s="73"/>
      <c r="X29860" s="12"/>
    </row>
    <row r="29861" spans="2:24" x14ac:dyDescent="0.3">
      <c r="B29861" s="73"/>
      <c r="D29861" s="73"/>
      <c r="P29861" s="73"/>
      <c r="T29861" s="73"/>
      <c r="U29861" s="73"/>
      <c r="V29861" s="73"/>
      <c r="X29861" s="12"/>
    </row>
    <row r="29862" spans="2:24" x14ac:dyDescent="0.3">
      <c r="B29862" s="73"/>
      <c r="D29862" s="73"/>
      <c r="P29862" s="73"/>
      <c r="T29862" s="73"/>
      <c r="U29862" s="73"/>
      <c r="V29862" s="73"/>
      <c r="X29862" s="12"/>
    </row>
    <row r="29863" spans="2:24" x14ac:dyDescent="0.3">
      <c r="B29863" s="73"/>
      <c r="D29863" s="73"/>
      <c r="P29863" s="73"/>
      <c r="T29863" s="73"/>
      <c r="U29863" s="73"/>
      <c r="V29863" s="73"/>
      <c r="X29863" s="12"/>
    </row>
    <row r="29864" spans="2:24" x14ac:dyDescent="0.3">
      <c r="B29864" s="73"/>
      <c r="D29864" s="73"/>
      <c r="P29864" s="73"/>
      <c r="T29864" s="73"/>
      <c r="U29864" s="73"/>
      <c r="V29864" s="73"/>
      <c r="X29864" s="12"/>
    </row>
    <row r="29865" spans="2:24" x14ac:dyDescent="0.3">
      <c r="B29865" s="73"/>
      <c r="D29865" s="73"/>
      <c r="P29865" s="73"/>
      <c r="T29865" s="73"/>
      <c r="U29865" s="73"/>
      <c r="V29865" s="73"/>
      <c r="X29865" s="12"/>
    </row>
    <row r="29866" spans="2:24" x14ac:dyDescent="0.3">
      <c r="B29866" s="73"/>
      <c r="D29866" s="73"/>
      <c r="P29866" s="73"/>
      <c r="T29866" s="73"/>
      <c r="U29866" s="73"/>
      <c r="V29866" s="73"/>
      <c r="X29866" s="12"/>
    </row>
    <row r="29867" spans="2:24" x14ac:dyDescent="0.3">
      <c r="B29867" s="73"/>
      <c r="D29867" s="73"/>
      <c r="P29867" s="73"/>
      <c r="T29867" s="73"/>
      <c r="U29867" s="73"/>
      <c r="V29867" s="73"/>
      <c r="X29867" s="12"/>
    </row>
    <row r="29868" spans="2:24" x14ac:dyDescent="0.3">
      <c r="B29868" s="73"/>
      <c r="D29868" s="73"/>
      <c r="P29868" s="73"/>
      <c r="T29868" s="73"/>
      <c r="U29868" s="73"/>
      <c r="V29868" s="73"/>
      <c r="X29868" s="12"/>
    </row>
    <row r="29869" spans="2:24" x14ac:dyDescent="0.3">
      <c r="B29869" s="73"/>
      <c r="D29869" s="73"/>
      <c r="P29869" s="73"/>
      <c r="T29869" s="73"/>
      <c r="U29869" s="73"/>
      <c r="V29869" s="73"/>
      <c r="X29869" s="12"/>
    </row>
    <row r="29870" spans="2:24" x14ac:dyDescent="0.3">
      <c r="B29870" s="73"/>
      <c r="D29870" s="73"/>
      <c r="P29870" s="73"/>
      <c r="T29870" s="73"/>
      <c r="U29870" s="73"/>
      <c r="V29870" s="73"/>
      <c r="X29870" s="12"/>
    </row>
    <row r="29871" spans="2:24" x14ac:dyDescent="0.3">
      <c r="B29871" s="73"/>
      <c r="D29871" s="73"/>
      <c r="P29871" s="73"/>
      <c r="T29871" s="73"/>
      <c r="U29871" s="73"/>
      <c r="V29871" s="73"/>
      <c r="X29871" s="12"/>
    </row>
    <row r="29872" spans="2:24" x14ac:dyDescent="0.3">
      <c r="B29872" s="73"/>
      <c r="D29872" s="73"/>
      <c r="P29872" s="73"/>
      <c r="T29872" s="73"/>
      <c r="U29872" s="73"/>
      <c r="V29872" s="73"/>
      <c r="X29872" s="12"/>
    </row>
    <row r="29873" spans="2:24" x14ac:dyDescent="0.3">
      <c r="B29873" s="73"/>
      <c r="D29873" s="73"/>
      <c r="P29873" s="73"/>
      <c r="T29873" s="73"/>
      <c r="U29873" s="73"/>
      <c r="V29873" s="73"/>
      <c r="X29873" s="12"/>
    </row>
    <row r="29874" spans="2:24" x14ac:dyDescent="0.3">
      <c r="B29874" s="73"/>
      <c r="D29874" s="73"/>
      <c r="P29874" s="73"/>
      <c r="T29874" s="73"/>
      <c r="U29874" s="73"/>
      <c r="V29874" s="73"/>
      <c r="X29874" s="12"/>
    </row>
    <row r="29875" spans="2:24" x14ac:dyDescent="0.3">
      <c r="B29875" s="73"/>
      <c r="D29875" s="73"/>
      <c r="P29875" s="73"/>
      <c r="T29875" s="73"/>
      <c r="U29875" s="73"/>
      <c r="V29875" s="73"/>
      <c r="X29875" s="12"/>
    </row>
    <row r="29876" spans="2:24" x14ac:dyDescent="0.3">
      <c r="B29876" s="73"/>
      <c r="D29876" s="73"/>
      <c r="P29876" s="73"/>
      <c r="T29876" s="73"/>
      <c r="U29876" s="73"/>
      <c r="V29876" s="73"/>
      <c r="X29876" s="12"/>
    </row>
    <row r="29877" spans="2:24" x14ac:dyDescent="0.3">
      <c r="B29877" s="73"/>
      <c r="D29877" s="73"/>
      <c r="P29877" s="73"/>
      <c r="T29877" s="73"/>
      <c r="U29877" s="73"/>
      <c r="V29877" s="73"/>
      <c r="X29877" s="12"/>
    </row>
    <row r="29878" spans="2:24" x14ac:dyDescent="0.3">
      <c r="B29878" s="73"/>
      <c r="D29878" s="73"/>
      <c r="P29878" s="73"/>
      <c r="T29878" s="73"/>
      <c r="U29878" s="73"/>
      <c r="V29878" s="73"/>
      <c r="X29878" s="12"/>
    </row>
    <row r="29879" spans="2:24" x14ac:dyDescent="0.3">
      <c r="B29879" s="73"/>
      <c r="D29879" s="73"/>
      <c r="P29879" s="73"/>
      <c r="T29879" s="73"/>
      <c r="U29879" s="73"/>
      <c r="V29879" s="73"/>
      <c r="X29879" s="12"/>
    </row>
    <row r="29880" spans="2:24" x14ac:dyDescent="0.3">
      <c r="B29880" s="73"/>
      <c r="D29880" s="73"/>
      <c r="P29880" s="73"/>
      <c r="T29880" s="73"/>
      <c r="U29880" s="73"/>
      <c r="V29880" s="73"/>
      <c r="X29880" s="12"/>
    </row>
    <row r="29881" spans="2:24" x14ac:dyDescent="0.3">
      <c r="B29881" s="73"/>
      <c r="D29881" s="73"/>
      <c r="P29881" s="73"/>
      <c r="T29881" s="73"/>
      <c r="U29881" s="73"/>
      <c r="V29881" s="73"/>
      <c r="X29881" s="12"/>
    </row>
    <row r="29882" spans="2:24" x14ac:dyDescent="0.3">
      <c r="B29882" s="73"/>
      <c r="D29882" s="73"/>
      <c r="P29882" s="73"/>
      <c r="T29882" s="73"/>
      <c r="U29882" s="73"/>
      <c r="V29882" s="73"/>
      <c r="X29882" s="12"/>
    </row>
    <row r="29883" spans="2:24" x14ac:dyDescent="0.3">
      <c r="B29883" s="73"/>
      <c r="D29883" s="73"/>
      <c r="P29883" s="73"/>
      <c r="T29883" s="73"/>
      <c r="U29883" s="73"/>
      <c r="V29883" s="73"/>
      <c r="X29883" s="12"/>
    </row>
    <row r="29884" spans="2:24" x14ac:dyDescent="0.3">
      <c r="B29884" s="73"/>
      <c r="D29884" s="73"/>
      <c r="P29884" s="73"/>
      <c r="T29884" s="73"/>
      <c r="U29884" s="73"/>
      <c r="V29884" s="73"/>
      <c r="X29884" s="12"/>
    </row>
    <row r="29885" spans="2:24" x14ac:dyDescent="0.3">
      <c r="B29885" s="73"/>
      <c r="D29885" s="73"/>
      <c r="P29885" s="73"/>
      <c r="T29885" s="73"/>
      <c r="U29885" s="73"/>
      <c r="V29885" s="73"/>
      <c r="X29885" s="12"/>
    </row>
    <row r="29886" spans="2:24" x14ac:dyDescent="0.3">
      <c r="B29886" s="73"/>
      <c r="D29886" s="73"/>
      <c r="P29886" s="73"/>
      <c r="T29886" s="73"/>
      <c r="U29886" s="73"/>
      <c r="V29886" s="73"/>
      <c r="X29886" s="12"/>
    </row>
    <row r="29887" spans="2:24" x14ac:dyDescent="0.3">
      <c r="B29887" s="73"/>
      <c r="D29887" s="73"/>
      <c r="P29887" s="73"/>
      <c r="T29887" s="73"/>
      <c r="U29887" s="73"/>
      <c r="V29887" s="73"/>
      <c r="X29887" s="12"/>
    </row>
    <row r="29888" spans="2:24" x14ac:dyDescent="0.3">
      <c r="B29888" s="73"/>
      <c r="D29888" s="73"/>
      <c r="P29888" s="73"/>
      <c r="T29888" s="73"/>
      <c r="U29888" s="73"/>
      <c r="V29888" s="73"/>
      <c r="X29888" s="12"/>
    </row>
    <row r="29889" spans="2:24" x14ac:dyDescent="0.3">
      <c r="B29889" s="73"/>
      <c r="D29889" s="73"/>
      <c r="P29889" s="73"/>
      <c r="T29889" s="73"/>
      <c r="U29889" s="73"/>
      <c r="V29889" s="73"/>
      <c r="X29889" s="12"/>
    </row>
    <row r="29890" spans="2:24" x14ac:dyDescent="0.3">
      <c r="B29890" s="73"/>
      <c r="D29890" s="73"/>
      <c r="P29890" s="73"/>
      <c r="T29890" s="73"/>
      <c r="U29890" s="73"/>
      <c r="V29890" s="73"/>
      <c r="X29890" s="12"/>
    </row>
    <row r="29891" spans="2:24" x14ac:dyDescent="0.3">
      <c r="B29891" s="73"/>
      <c r="D29891" s="73"/>
      <c r="P29891" s="73"/>
      <c r="T29891" s="73"/>
      <c r="U29891" s="73"/>
      <c r="V29891" s="73"/>
      <c r="X29891" s="12"/>
    </row>
    <row r="29892" spans="2:24" x14ac:dyDescent="0.3">
      <c r="B29892" s="73"/>
      <c r="D29892" s="73"/>
      <c r="P29892" s="73"/>
      <c r="T29892" s="73"/>
      <c r="U29892" s="73"/>
      <c r="V29892" s="73"/>
      <c r="X29892" s="12"/>
    </row>
    <row r="29893" spans="2:24" x14ac:dyDescent="0.3">
      <c r="B29893" s="73"/>
      <c r="D29893" s="73"/>
      <c r="P29893" s="73"/>
      <c r="T29893" s="73"/>
      <c r="U29893" s="73"/>
      <c r="V29893" s="73"/>
      <c r="X29893" s="12"/>
    </row>
    <row r="29894" spans="2:24" x14ac:dyDescent="0.3">
      <c r="B29894" s="73"/>
      <c r="D29894" s="73"/>
      <c r="P29894" s="73"/>
      <c r="T29894" s="73"/>
      <c r="U29894" s="73"/>
      <c r="V29894" s="73"/>
      <c r="X29894" s="12"/>
    </row>
    <row r="29895" spans="2:24" x14ac:dyDescent="0.3">
      <c r="B29895" s="73"/>
      <c r="D29895" s="73"/>
      <c r="P29895" s="73"/>
      <c r="T29895" s="73"/>
      <c r="U29895" s="73"/>
      <c r="V29895" s="73"/>
      <c r="X29895" s="12"/>
    </row>
    <row r="29896" spans="2:24" x14ac:dyDescent="0.3">
      <c r="B29896" s="73"/>
      <c r="D29896" s="73"/>
      <c r="P29896" s="73"/>
      <c r="T29896" s="73"/>
      <c r="U29896" s="73"/>
      <c r="V29896" s="73"/>
      <c r="X29896" s="12"/>
    </row>
    <row r="29897" spans="2:24" x14ac:dyDescent="0.3">
      <c r="B29897" s="73"/>
      <c r="D29897" s="73"/>
      <c r="P29897" s="73"/>
      <c r="T29897" s="73"/>
      <c r="U29897" s="73"/>
      <c r="V29897" s="73"/>
      <c r="X29897" s="12"/>
    </row>
    <row r="29898" spans="2:24" x14ac:dyDescent="0.3">
      <c r="B29898" s="73"/>
      <c r="D29898" s="73"/>
      <c r="P29898" s="73"/>
      <c r="T29898" s="73"/>
      <c r="U29898" s="73"/>
      <c r="V29898" s="73"/>
      <c r="X29898" s="12"/>
    </row>
    <row r="29899" spans="2:24" x14ac:dyDescent="0.3">
      <c r="B29899" s="73"/>
      <c r="D29899" s="73"/>
      <c r="P29899" s="73"/>
      <c r="T29899" s="73"/>
      <c r="U29899" s="73"/>
      <c r="V29899" s="73"/>
      <c r="X29899" s="12"/>
    </row>
    <row r="29900" spans="2:24" x14ac:dyDescent="0.3">
      <c r="B29900" s="73"/>
      <c r="D29900" s="73"/>
      <c r="P29900" s="73"/>
      <c r="T29900" s="73"/>
      <c r="U29900" s="73"/>
      <c r="V29900" s="73"/>
      <c r="X29900" s="12"/>
    </row>
    <row r="29901" spans="2:24" x14ac:dyDescent="0.3">
      <c r="B29901" s="73"/>
      <c r="D29901" s="73"/>
      <c r="P29901" s="73"/>
      <c r="T29901" s="73"/>
      <c r="U29901" s="73"/>
      <c r="V29901" s="73"/>
      <c r="X29901" s="12"/>
    </row>
    <row r="29902" spans="2:24" x14ac:dyDescent="0.3">
      <c r="B29902" s="73"/>
      <c r="D29902" s="73"/>
      <c r="P29902" s="73"/>
      <c r="T29902" s="73"/>
      <c r="U29902" s="73"/>
      <c r="V29902" s="73"/>
      <c r="X29902" s="12"/>
    </row>
    <row r="29903" spans="2:24" x14ac:dyDescent="0.3">
      <c r="B29903" s="73"/>
      <c r="D29903" s="73"/>
      <c r="P29903" s="73"/>
      <c r="T29903" s="73"/>
      <c r="U29903" s="73"/>
      <c r="V29903" s="73"/>
      <c r="X29903" s="12"/>
    </row>
    <row r="29904" spans="2:24" x14ac:dyDescent="0.3">
      <c r="B29904" s="73"/>
      <c r="D29904" s="73"/>
      <c r="P29904" s="73"/>
      <c r="T29904" s="73"/>
      <c r="U29904" s="73"/>
      <c r="V29904" s="73"/>
      <c r="X29904" s="12"/>
    </row>
    <row r="29905" spans="2:24" x14ac:dyDescent="0.3">
      <c r="B29905" s="73"/>
      <c r="D29905" s="73"/>
      <c r="P29905" s="73"/>
      <c r="T29905" s="73"/>
      <c r="U29905" s="73"/>
      <c r="V29905" s="73"/>
      <c r="X29905" s="12"/>
    </row>
    <row r="29906" spans="2:24" x14ac:dyDescent="0.3">
      <c r="B29906" s="73"/>
      <c r="D29906" s="73"/>
      <c r="P29906" s="73"/>
      <c r="T29906" s="73"/>
      <c r="U29906" s="73"/>
      <c r="V29906" s="73"/>
      <c r="X29906" s="12"/>
    </row>
    <row r="29907" spans="2:24" x14ac:dyDescent="0.3">
      <c r="B29907" s="73"/>
      <c r="D29907" s="73"/>
      <c r="P29907" s="73"/>
      <c r="T29907" s="73"/>
      <c r="U29907" s="73"/>
      <c r="V29907" s="73"/>
      <c r="X29907" s="12"/>
    </row>
    <row r="29908" spans="2:24" x14ac:dyDescent="0.3">
      <c r="B29908" s="73"/>
      <c r="D29908" s="73"/>
      <c r="P29908" s="73"/>
      <c r="T29908" s="73"/>
      <c r="U29908" s="73"/>
      <c r="V29908" s="73"/>
      <c r="X29908" s="12"/>
    </row>
    <row r="29909" spans="2:24" x14ac:dyDescent="0.3">
      <c r="B29909" s="73"/>
      <c r="D29909" s="73"/>
      <c r="P29909" s="73"/>
      <c r="T29909" s="73"/>
      <c r="U29909" s="73"/>
      <c r="V29909" s="73"/>
      <c r="X29909" s="12"/>
    </row>
    <row r="29910" spans="2:24" x14ac:dyDescent="0.3">
      <c r="B29910" s="73"/>
      <c r="D29910" s="73"/>
      <c r="P29910" s="73"/>
      <c r="T29910" s="73"/>
      <c r="U29910" s="73"/>
      <c r="V29910" s="73"/>
      <c r="X29910" s="12"/>
    </row>
    <row r="29911" spans="2:24" x14ac:dyDescent="0.3">
      <c r="B29911" s="73"/>
      <c r="D29911" s="73"/>
      <c r="P29911" s="73"/>
      <c r="T29911" s="73"/>
      <c r="U29911" s="73"/>
      <c r="V29911" s="73"/>
      <c r="X29911" s="12"/>
    </row>
    <row r="29912" spans="2:24" x14ac:dyDescent="0.3">
      <c r="B29912" s="73"/>
      <c r="D29912" s="73"/>
      <c r="P29912" s="73"/>
      <c r="T29912" s="73"/>
      <c r="U29912" s="73"/>
      <c r="V29912" s="73"/>
      <c r="X29912" s="12"/>
    </row>
    <row r="29913" spans="2:24" x14ac:dyDescent="0.3">
      <c r="B29913" s="73"/>
      <c r="D29913" s="73"/>
      <c r="P29913" s="73"/>
      <c r="T29913" s="73"/>
      <c r="U29913" s="73"/>
      <c r="V29913" s="73"/>
      <c r="X29913" s="12"/>
    </row>
    <row r="29914" spans="2:24" x14ac:dyDescent="0.3">
      <c r="B29914" s="73"/>
      <c r="D29914" s="73"/>
      <c r="P29914" s="73"/>
      <c r="T29914" s="73"/>
      <c r="U29914" s="73"/>
      <c r="V29914" s="73"/>
      <c r="X29914" s="12"/>
    </row>
    <row r="29915" spans="2:24" x14ac:dyDescent="0.3">
      <c r="B29915" s="73"/>
      <c r="D29915" s="73"/>
      <c r="P29915" s="73"/>
      <c r="T29915" s="73"/>
      <c r="U29915" s="73"/>
      <c r="V29915" s="73"/>
      <c r="X29915" s="12"/>
    </row>
    <row r="29916" spans="2:24" x14ac:dyDescent="0.3">
      <c r="B29916" s="73"/>
      <c r="D29916" s="73"/>
      <c r="P29916" s="73"/>
      <c r="T29916" s="73"/>
      <c r="U29916" s="73"/>
      <c r="V29916" s="73"/>
      <c r="X29916" s="12"/>
    </row>
    <row r="29917" spans="2:24" x14ac:dyDescent="0.3">
      <c r="B29917" s="73"/>
      <c r="D29917" s="73"/>
      <c r="P29917" s="73"/>
      <c r="T29917" s="73"/>
      <c r="U29917" s="73"/>
      <c r="V29917" s="73"/>
      <c r="X29917" s="12"/>
    </row>
    <row r="29918" spans="2:24" x14ac:dyDescent="0.3">
      <c r="B29918" s="73"/>
      <c r="D29918" s="73"/>
      <c r="P29918" s="73"/>
      <c r="T29918" s="73"/>
      <c r="U29918" s="73"/>
      <c r="V29918" s="73"/>
      <c r="X29918" s="12"/>
    </row>
    <row r="29919" spans="2:24" x14ac:dyDescent="0.3">
      <c r="B29919" s="73"/>
      <c r="D29919" s="73"/>
      <c r="P29919" s="73"/>
      <c r="T29919" s="73"/>
      <c r="U29919" s="73"/>
      <c r="V29919" s="73"/>
      <c r="X29919" s="12"/>
    </row>
    <row r="29920" spans="2:24" x14ac:dyDescent="0.3">
      <c r="B29920" s="73"/>
      <c r="D29920" s="73"/>
      <c r="P29920" s="73"/>
      <c r="T29920" s="73"/>
      <c r="U29920" s="73"/>
      <c r="V29920" s="73"/>
      <c r="X29920" s="12"/>
    </row>
    <row r="29921" spans="2:24" x14ac:dyDescent="0.3">
      <c r="B29921" s="73"/>
      <c r="D29921" s="73"/>
      <c r="P29921" s="73"/>
      <c r="T29921" s="73"/>
      <c r="U29921" s="73"/>
      <c r="V29921" s="73"/>
      <c r="X29921" s="12"/>
    </row>
    <row r="29922" spans="2:24" x14ac:dyDescent="0.3">
      <c r="B29922" s="73"/>
      <c r="D29922" s="73"/>
      <c r="P29922" s="73"/>
      <c r="T29922" s="73"/>
      <c r="U29922" s="73"/>
      <c r="V29922" s="73"/>
      <c r="X29922" s="12"/>
    </row>
    <row r="29923" spans="2:24" x14ac:dyDescent="0.3">
      <c r="B29923" s="73"/>
      <c r="D29923" s="73"/>
      <c r="P29923" s="73"/>
      <c r="T29923" s="73"/>
      <c r="U29923" s="73"/>
      <c r="V29923" s="73"/>
      <c r="X29923" s="12"/>
    </row>
    <row r="29924" spans="2:24" x14ac:dyDescent="0.3">
      <c r="B29924" s="73"/>
      <c r="D29924" s="73"/>
      <c r="P29924" s="73"/>
      <c r="T29924" s="73"/>
      <c r="U29924" s="73"/>
      <c r="V29924" s="73"/>
      <c r="X29924" s="12"/>
    </row>
    <row r="29925" spans="2:24" x14ac:dyDescent="0.3">
      <c r="B29925" s="73"/>
      <c r="D29925" s="73"/>
      <c r="P29925" s="73"/>
      <c r="T29925" s="73"/>
      <c r="U29925" s="73"/>
      <c r="V29925" s="73"/>
      <c r="X29925" s="12"/>
    </row>
    <row r="29926" spans="2:24" x14ac:dyDescent="0.3">
      <c r="B29926" s="73"/>
      <c r="D29926" s="73"/>
      <c r="P29926" s="73"/>
      <c r="T29926" s="73"/>
      <c r="U29926" s="73"/>
      <c r="V29926" s="73"/>
      <c r="X29926" s="12"/>
    </row>
    <row r="29927" spans="2:24" x14ac:dyDescent="0.3">
      <c r="B29927" s="73"/>
      <c r="D29927" s="73"/>
      <c r="P29927" s="73"/>
      <c r="T29927" s="73"/>
      <c r="U29927" s="73"/>
      <c r="V29927" s="73"/>
      <c r="X29927" s="12"/>
    </row>
    <row r="29928" spans="2:24" x14ac:dyDescent="0.3">
      <c r="B29928" s="73"/>
      <c r="D29928" s="73"/>
      <c r="P29928" s="73"/>
      <c r="T29928" s="73"/>
      <c r="U29928" s="73"/>
      <c r="V29928" s="73"/>
      <c r="X29928" s="12"/>
    </row>
    <row r="29929" spans="2:24" x14ac:dyDescent="0.3">
      <c r="B29929" s="73"/>
      <c r="D29929" s="73"/>
      <c r="P29929" s="73"/>
      <c r="T29929" s="73"/>
      <c r="U29929" s="73"/>
      <c r="V29929" s="73"/>
      <c r="X29929" s="12"/>
    </row>
    <row r="29930" spans="2:24" x14ac:dyDescent="0.3">
      <c r="B29930" s="73"/>
      <c r="D29930" s="73"/>
      <c r="P29930" s="73"/>
      <c r="T29930" s="73"/>
      <c r="U29930" s="73"/>
      <c r="V29930" s="73"/>
      <c r="X29930" s="12"/>
    </row>
    <row r="29931" spans="2:24" x14ac:dyDescent="0.3">
      <c r="B29931" s="73"/>
      <c r="D29931" s="73"/>
      <c r="P29931" s="73"/>
      <c r="T29931" s="73"/>
      <c r="U29931" s="73"/>
      <c r="V29931" s="73"/>
      <c r="X29931" s="12"/>
    </row>
    <row r="29932" spans="2:24" x14ac:dyDescent="0.3">
      <c r="B29932" s="73"/>
      <c r="D29932" s="73"/>
      <c r="P29932" s="73"/>
      <c r="T29932" s="73"/>
      <c r="U29932" s="73"/>
      <c r="V29932" s="73"/>
      <c r="X29932" s="12"/>
    </row>
    <row r="29933" spans="2:24" x14ac:dyDescent="0.3">
      <c r="B29933" s="73"/>
      <c r="D29933" s="73"/>
      <c r="P29933" s="73"/>
      <c r="T29933" s="73"/>
      <c r="U29933" s="73"/>
      <c r="V29933" s="73"/>
      <c r="X29933" s="12"/>
    </row>
    <row r="29934" spans="2:24" x14ac:dyDescent="0.3">
      <c r="B29934" s="73"/>
      <c r="D29934" s="73"/>
      <c r="P29934" s="73"/>
      <c r="T29934" s="73"/>
      <c r="U29934" s="73"/>
      <c r="V29934" s="73"/>
      <c r="X29934" s="12"/>
    </row>
    <row r="29935" spans="2:24" x14ac:dyDescent="0.3">
      <c r="B29935" s="73"/>
      <c r="D29935" s="73"/>
      <c r="P29935" s="73"/>
      <c r="T29935" s="73"/>
      <c r="U29935" s="73"/>
      <c r="V29935" s="73"/>
      <c r="X29935" s="12"/>
    </row>
    <row r="29936" spans="2:24" x14ac:dyDescent="0.3">
      <c r="B29936" s="73"/>
      <c r="D29936" s="73"/>
      <c r="P29936" s="73"/>
      <c r="T29936" s="73"/>
      <c r="U29936" s="73"/>
      <c r="V29936" s="73"/>
      <c r="X29936" s="12"/>
    </row>
    <row r="29937" spans="2:24" x14ac:dyDescent="0.3">
      <c r="B29937" s="73"/>
      <c r="D29937" s="73"/>
      <c r="P29937" s="73"/>
      <c r="T29937" s="73"/>
      <c r="U29937" s="73"/>
      <c r="V29937" s="73"/>
      <c r="X29937" s="12"/>
    </row>
    <row r="29938" spans="2:24" x14ac:dyDescent="0.3">
      <c r="B29938" s="73"/>
      <c r="D29938" s="73"/>
      <c r="P29938" s="73"/>
      <c r="T29938" s="73"/>
      <c r="U29938" s="73"/>
      <c r="V29938" s="73"/>
      <c r="X29938" s="12"/>
    </row>
    <row r="29939" spans="2:24" x14ac:dyDescent="0.3">
      <c r="B29939" s="73"/>
      <c r="D29939" s="73"/>
      <c r="P29939" s="73"/>
      <c r="T29939" s="73"/>
      <c r="U29939" s="73"/>
      <c r="V29939" s="73"/>
      <c r="X29939" s="12"/>
    </row>
    <row r="29940" spans="2:24" x14ac:dyDescent="0.3">
      <c r="B29940" s="73"/>
      <c r="D29940" s="73"/>
      <c r="P29940" s="73"/>
      <c r="T29940" s="73"/>
      <c r="U29940" s="73"/>
      <c r="V29940" s="73"/>
      <c r="X29940" s="12"/>
    </row>
    <row r="29941" spans="2:24" x14ac:dyDescent="0.3">
      <c r="B29941" s="73"/>
      <c r="D29941" s="73"/>
      <c r="P29941" s="73"/>
      <c r="T29941" s="73"/>
      <c r="U29941" s="73"/>
      <c r="V29941" s="73"/>
      <c r="X29941" s="12"/>
    </row>
    <row r="29942" spans="2:24" x14ac:dyDescent="0.3">
      <c r="B29942" s="73"/>
      <c r="D29942" s="73"/>
      <c r="P29942" s="73"/>
      <c r="T29942" s="73"/>
      <c r="U29942" s="73"/>
      <c r="V29942" s="73"/>
      <c r="X29942" s="12"/>
    </row>
    <row r="29943" spans="2:24" x14ac:dyDescent="0.3">
      <c r="B29943" s="73"/>
      <c r="D29943" s="73"/>
      <c r="P29943" s="73"/>
      <c r="T29943" s="73"/>
      <c r="U29943" s="73"/>
      <c r="V29943" s="73"/>
      <c r="X29943" s="12"/>
    </row>
    <row r="29944" spans="2:24" x14ac:dyDescent="0.3">
      <c r="B29944" s="73"/>
      <c r="D29944" s="73"/>
      <c r="P29944" s="73"/>
      <c r="T29944" s="73"/>
      <c r="U29944" s="73"/>
      <c r="V29944" s="73"/>
      <c r="X29944" s="12"/>
    </row>
    <row r="29945" spans="2:24" x14ac:dyDescent="0.3">
      <c r="B29945" s="73"/>
      <c r="D29945" s="73"/>
      <c r="P29945" s="73"/>
      <c r="T29945" s="73"/>
      <c r="U29945" s="73"/>
      <c r="V29945" s="73"/>
      <c r="X29945" s="12"/>
    </row>
    <row r="29946" spans="2:24" x14ac:dyDescent="0.3">
      <c r="B29946" s="73"/>
      <c r="D29946" s="73"/>
      <c r="P29946" s="73"/>
      <c r="T29946" s="73"/>
      <c r="U29946" s="73"/>
      <c r="V29946" s="73"/>
      <c r="X29946" s="12"/>
    </row>
    <row r="29947" spans="2:24" x14ac:dyDescent="0.3">
      <c r="B29947" s="73"/>
      <c r="D29947" s="73"/>
      <c r="P29947" s="73"/>
      <c r="T29947" s="73"/>
      <c r="U29947" s="73"/>
      <c r="V29947" s="73"/>
      <c r="X29947" s="12"/>
    </row>
    <row r="29948" spans="2:24" x14ac:dyDescent="0.3">
      <c r="B29948" s="73"/>
      <c r="D29948" s="73"/>
      <c r="P29948" s="73"/>
      <c r="T29948" s="73"/>
      <c r="U29948" s="73"/>
      <c r="V29948" s="73"/>
      <c r="X29948" s="12"/>
    </row>
    <row r="29949" spans="2:24" x14ac:dyDescent="0.3">
      <c r="B29949" s="73"/>
      <c r="D29949" s="73"/>
      <c r="P29949" s="73"/>
      <c r="T29949" s="73"/>
      <c r="U29949" s="73"/>
      <c r="V29949" s="73"/>
      <c r="X29949" s="12"/>
    </row>
    <row r="29950" spans="2:24" x14ac:dyDescent="0.3">
      <c r="B29950" s="73"/>
      <c r="D29950" s="73"/>
      <c r="P29950" s="73"/>
      <c r="T29950" s="73"/>
      <c r="U29950" s="73"/>
      <c r="V29950" s="73"/>
      <c r="X29950" s="12"/>
    </row>
    <row r="29951" spans="2:24" x14ac:dyDescent="0.3">
      <c r="B29951" s="73"/>
      <c r="D29951" s="73"/>
      <c r="P29951" s="73"/>
      <c r="T29951" s="73"/>
      <c r="U29951" s="73"/>
      <c r="V29951" s="73"/>
      <c r="X29951" s="12"/>
    </row>
    <row r="29952" spans="2:24" x14ac:dyDescent="0.3">
      <c r="B29952" s="73"/>
      <c r="D29952" s="73"/>
      <c r="P29952" s="73"/>
      <c r="T29952" s="73"/>
      <c r="U29952" s="73"/>
      <c r="V29952" s="73"/>
      <c r="X29952" s="12"/>
    </row>
    <row r="29953" spans="2:24" x14ac:dyDescent="0.3">
      <c r="B29953" s="73"/>
      <c r="D29953" s="73"/>
      <c r="P29953" s="73"/>
      <c r="T29953" s="73"/>
      <c r="U29953" s="73"/>
      <c r="V29953" s="73"/>
      <c r="X29953" s="12"/>
    </row>
    <row r="29954" spans="2:24" x14ac:dyDescent="0.3">
      <c r="B29954" s="73"/>
      <c r="D29954" s="73"/>
      <c r="P29954" s="73"/>
      <c r="T29954" s="73"/>
      <c r="U29954" s="73"/>
      <c r="V29954" s="73"/>
      <c r="X29954" s="12"/>
    </row>
    <row r="29955" spans="2:24" x14ac:dyDescent="0.3">
      <c r="B29955" s="73"/>
      <c r="D29955" s="73"/>
      <c r="P29955" s="73"/>
      <c r="T29955" s="73"/>
      <c r="U29955" s="73"/>
      <c r="V29955" s="73"/>
      <c r="X29955" s="12"/>
    </row>
    <row r="29956" spans="2:24" x14ac:dyDescent="0.3">
      <c r="B29956" s="73"/>
      <c r="D29956" s="73"/>
      <c r="P29956" s="73"/>
      <c r="T29956" s="73"/>
      <c r="U29956" s="73"/>
      <c r="V29956" s="73"/>
      <c r="X29956" s="12"/>
    </row>
    <row r="29957" spans="2:24" x14ac:dyDescent="0.3">
      <c r="B29957" s="73"/>
      <c r="D29957" s="73"/>
      <c r="P29957" s="73"/>
      <c r="T29957" s="73"/>
      <c r="U29957" s="73"/>
      <c r="V29957" s="73"/>
      <c r="X29957" s="12"/>
    </row>
    <row r="29958" spans="2:24" x14ac:dyDescent="0.3">
      <c r="B29958" s="73"/>
      <c r="D29958" s="73"/>
      <c r="P29958" s="73"/>
      <c r="T29958" s="73"/>
      <c r="U29958" s="73"/>
      <c r="V29958" s="73"/>
      <c r="X29958" s="12"/>
    </row>
    <row r="29959" spans="2:24" x14ac:dyDescent="0.3">
      <c r="B29959" s="73"/>
      <c r="D29959" s="73"/>
      <c r="P29959" s="73"/>
      <c r="T29959" s="73"/>
      <c r="U29959" s="73"/>
      <c r="V29959" s="73"/>
      <c r="X29959" s="12"/>
    </row>
    <row r="29960" spans="2:24" x14ac:dyDescent="0.3">
      <c r="B29960" s="73"/>
      <c r="D29960" s="73"/>
      <c r="P29960" s="73"/>
      <c r="T29960" s="73"/>
      <c r="U29960" s="73"/>
      <c r="V29960" s="73"/>
      <c r="X29960" s="12"/>
    </row>
    <row r="29961" spans="2:24" x14ac:dyDescent="0.3">
      <c r="B29961" s="73"/>
      <c r="D29961" s="73"/>
      <c r="P29961" s="73"/>
      <c r="T29961" s="73"/>
      <c r="U29961" s="73"/>
      <c r="V29961" s="73"/>
      <c r="X29961" s="12"/>
    </row>
    <row r="29962" spans="2:24" x14ac:dyDescent="0.3">
      <c r="B29962" s="73"/>
      <c r="D29962" s="73"/>
      <c r="P29962" s="73"/>
      <c r="T29962" s="73"/>
      <c r="U29962" s="73"/>
      <c r="V29962" s="73"/>
      <c r="X29962" s="12"/>
    </row>
    <row r="29963" spans="2:24" x14ac:dyDescent="0.3">
      <c r="B29963" s="73"/>
      <c r="D29963" s="73"/>
      <c r="P29963" s="73"/>
      <c r="T29963" s="73"/>
      <c r="U29963" s="73"/>
      <c r="V29963" s="73"/>
      <c r="X29963" s="12"/>
    </row>
    <row r="29964" spans="2:24" x14ac:dyDescent="0.3">
      <c r="B29964" s="73"/>
      <c r="D29964" s="73"/>
      <c r="P29964" s="73"/>
      <c r="T29964" s="73"/>
      <c r="U29964" s="73"/>
      <c r="V29964" s="73"/>
      <c r="X29964" s="12"/>
    </row>
    <row r="29965" spans="2:24" x14ac:dyDescent="0.3">
      <c r="B29965" s="73"/>
      <c r="D29965" s="73"/>
      <c r="P29965" s="73"/>
      <c r="T29965" s="73"/>
      <c r="U29965" s="73"/>
      <c r="V29965" s="73"/>
      <c r="X29965" s="12"/>
    </row>
    <row r="29966" spans="2:24" x14ac:dyDescent="0.3">
      <c r="B29966" s="73"/>
      <c r="D29966" s="73"/>
      <c r="P29966" s="73"/>
      <c r="T29966" s="73"/>
      <c r="U29966" s="73"/>
      <c r="V29966" s="73"/>
      <c r="X29966" s="12"/>
    </row>
    <row r="29967" spans="2:24" x14ac:dyDescent="0.3">
      <c r="B29967" s="73"/>
      <c r="D29967" s="73"/>
      <c r="P29967" s="73"/>
      <c r="T29967" s="73"/>
      <c r="U29967" s="73"/>
      <c r="V29967" s="73"/>
      <c r="X29967" s="12"/>
    </row>
    <row r="29968" spans="2:24" x14ac:dyDescent="0.3">
      <c r="B29968" s="73"/>
      <c r="D29968" s="73"/>
      <c r="P29968" s="73"/>
      <c r="T29968" s="73"/>
      <c r="U29968" s="73"/>
      <c r="V29968" s="73"/>
      <c r="X29968" s="12"/>
    </row>
    <row r="29969" spans="2:24" x14ac:dyDescent="0.3">
      <c r="B29969" s="73"/>
      <c r="D29969" s="73"/>
      <c r="P29969" s="73"/>
      <c r="T29969" s="73"/>
      <c r="U29969" s="73"/>
      <c r="V29969" s="73"/>
      <c r="X29969" s="12"/>
    </row>
    <row r="29970" spans="2:24" x14ac:dyDescent="0.3">
      <c r="B29970" s="73"/>
      <c r="D29970" s="73"/>
      <c r="P29970" s="73"/>
      <c r="T29970" s="73"/>
      <c r="U29970" s="73"/>
      <c r="V29970" s="73"/>
      <c r="X29970" s="12"/>
    </row>
    <row r="29971" spans="2:24" x14ac:dyDescent="0.3">
      <c r="B29971" s="73"/>
      <c r="D29971" s="73"/>
      <c r="P29971" s="73"/>
      <c r="T29971" s="73"/>
      <c r="U29971" s="73"/>
      <c r="V29971" s="73"/>
      <c r="X29971" s="12"/>
    </row>
    <row r="29972" spans="2:24" x14ac:dyDescent="0.3">
      <c r="B29972" s="73"/>
      <c r="D29972" s="73"/>
      <c r="P29972" s="73"/>
      <c r="T29972" s="73"/>
      <c r="U29972" s="73"/>
      <c r="V29972" s="73"/>
      <c r="X29972" s="12"/>
    </row>
    <row r="29973" spans="2:24" x14ac:dyDescent="0.3">
      <c r="B29973" s="73"/>
      <c r="D29973" s="73"/>
      <c r="P29973" s="73"/>
      <c r="T29973" s="73"/>
      <c r="U29973" s="73"/>
      <c r="V29973" s="73"/>
      <c r="X29973" s="12"/>
    </row>
    <row r="29974" spans="2:24" x14ac:dyDescent="0.3">
      <c r="B29974" s="73"/>
      <c r="D29974" s="73"/>
      <c r="P29974" s="73"/>
      <c r="T29974" s="73"/>
      <c r="U29974" s="73"/>
      <c r="V29974" s="73"/>
      <c r="X29974" s="12"/>
    </row>
    <row r="29975" spans="2:24" x14ac:dyDescent="0.3">
      <c r="B29975" s="73"/>
      <c r="D29975" s="73"/>
      <c r="P29975" s="73"/>
      <c r="T29975" s="73"/>
      <c r="U29975" s="73"/>
      <c r="V29975" s="73"/>
      <c r="X29975" s="12"/>
    </row>
    <row r="29976" spans="2:24" x14ac:dyDescent="0.3">
      <c r="B29976" s="73"/>
      <c r="D29976" s="73"/>
      <c r="P29976" s="73"/>
      <c r="T29976" s="73"/>
      <c r="U29976" s="73"/>
      <c r="V29976" s="73"/>
      <c r="X29976" s="12"/>
    </row>
    <row r="29977" spans="2:24" x14ac:dyDescent="0.3">
      <c r="B29977" s="73"/>
      <c r="D29977" s="73"/>
      <c r="P29977" s="73"/>
      <c r="T29977" s="73"/>
      <c r="U29977" s="73"/>
      <c r="V29977" s="73"/>
      <c r="X29977" s="12"/>
    </row>
    <row r="29978" spans="2:24" x14ac:dyDescent="0.3">
      <c r="B29978" s="73"/>
      <c r="D29978" s="73"/>
      <c r="P29978" s="73"/>
      <c r="T29978" s="73"/>
      <c r="U29978" s="73"/>
      <c r="V29978" s="73"/>
      <c r="X29978" s="12"/>
    </row>
    <row r="29979" spans="2:24" x14ac:dyDescent="0.3">
      <c r="B29979" s="73"/>
      <c r="D29979" s="73"/>
      <c r="P29979" s="73"/>
      <c r="T29979" s="73"/>
      <c r="U29979" s="73"/>
      <c r="V29979" s="73"/>
      <c r="X29979" s="12"/>
    </row>
    <row r="29980" spans="2:24" x14ac:dyDescent="0.3">
      <c r="B29980" s="73"/>
      <c r="D29980" s="73"/>
      <c r="P29980" s="73"/>
      <c r="T29980" s="73"/>
      <c r="U29980" s="73"/>
      <c r="V29980" s="73"/>
      <c r="X29980" s="12"/>
    </row>
    <row r="29981" spans="2:24" x14ac:dyDescent="0.3">
      <c r="B29981" s="73"/>
      <c r="D29981" s="73"/>
      <c r="P29981" s="73"/>
      <c r="T29981" s="73"/>
      <c r="U29981" s="73"/>
      <c r="V29981" s="73"/>
      <c r="X29981" s="12"/>
    </row>
    <row r="29982" spans="2:24" x14ac:dyDescent="0.3">
      <c r="B29982" s="73"/>
      <c r="D29982" s="73"/>
      <c r="P29982" s="73"/>
      <c r="T29982" s="73"/>
      <c r="U29982" s="73"/>
      <c r="V29982" s="73"/>
      <c r="X29982" s="12"/>
    </row>
    <row r="29983" spans="2:24" x14ac:dyDescent="0.3">
      <c r="B29983" s="73"/>
      <c r="D29983" s="73"/>
      <c r="P29983" s="73"/>
      <c r="T29983" s="73"/>
      <c r="U29983" s="73"/>
      <c r="V29983" s="73"/>
      <c r="X29983" s="12"/>
    </row>
    <row r="29984" spans="2:24" x14ac:dyDescent="0.3">
      <c r="B29984" s="73"/>
      <c r="D29984" s="73"/>
      <c r="P29984" s="73"/>
      <c r="T29984" s="73"/>
      <c r="U29984" s="73"/>
      <c r="V29984" s="73"/>
      <c r="X29984" s="12"/>
    </row>
    <row r="29985" spans="2:24" x14ac:dyDescent="0.3">
      <c r="B29985" s="73"/>
      <c r="D29985" s="73"/>
      <c r="P29985" s="73"/>
      <c r="T29985" s="73"/>
      <c r="U29985" s="73"/>
      <c r="V29985" s="73"/>
      <c r="X29985" s="12"/>
    </row>
    <row r="29986" spans="2:24" x14ac:dyDescent="0.3">
      <c r="B29986" s="73"/>
      <c r="D29986" s="73"/>
      <c r="P29986" s="73"/>
      <c r="T29986" s="73"/>
      <c r="U29986" s="73"/>
      <c r="V29986" s="73"/>
      <c r="X29986" s="12"/>
    </row>
    <row r="29987" spans="2:24" x14ac:dyDescent="0.3">
      <c r="B29987" s="73"/>
      <c r="D29987" s="73"/>
      <c r="P29987" s="73"/>
      <c r="T29987" s="73"/>
      <c r="U29987" s="73"/>
      <c r="V29987" s="73"/>
      <c r="X29987" s="12"/>
    </row>
    <row r="29988" spans="2:24" x14ac:dyDescent="0.3">
      <c r="B29988" s="73"/>
      <c r="D29988" s="73"/>
      <c r="P29988" s="73"/>
      <c r="T29988" s="73"/>
      <c r="U29988" s="73"/>
      <c r="V29988" s="73"/>
      <c r="X29988" s="12"/>
    </row>
    <row r="29989" spans="2:24" x14ac:dyDescent="0.3">
      <c r="B29989" s="73"/>
      <c r="D29989" s="73"/>
      <c r="P29989" s="73"/>
      <c r="T29989" s="73"/>
      <c r="U29989" s="73"/>
      <c r="V29989" s="73"/>
      <c r="X29989" s="12"/>
    </row>
    <row r="29990" spans="2:24" x14ac:dyDescent="0.3">
      <c r="B29990" s="73"/>
      <c r="D29990" s="73"/>
      <c r="P29990" s="73"/>
      <c r="T29990" s="73"/>
      <c r="U29990" s="73"/>
      <c r="V29990" s="73"/>
      <c r="X29990" s="12"/>
    </row>
    <row r="29991" spans="2:24" x14ac:dyDescent="0.3">
      <c r="B29991" s="73"/>
      <c r="D29991" s="73"/>
      <c r="P29991" s="73"/>
      <c r="T29991" s="73"/>
      <c r="U29991" s="73"/>
      <c r="V29991" s="73"/>
      <c r="X29991" s="12"/>
    </row>
    <row r="29992" spans="2:24" x14ac:dyDescent="0.3">
      <c r="B29992" s="73"/>
      <c r="D29992" s="73"/>
      <c r="P29992" s="73"/>
      <c r="T29992" s="73"/>
      <c r="U29992" s="73"/>
      <c r="V29992" s="73"/>
      <c r="X29992" s="12"/>
    </row>
    <row r="29993" spans="2:24" x14ac:dyDescent="0.3">
      <c r="B29993" s="73"/>
      <c r="D29993" s="73"/>
      <c r="P29993" s="73"/>
      <c r="T29993" s="73"/>
      <c r="U29993" s="73"/>
      <c r="V29993" s="73"/>
      <c r="X29993" s="12"/>
    </row>
    <row r="29994" spans="2:24" x14ac:dyDescent="0.3">
      <c r="B29994" s="73"/>
      <c r="D29994" s="73"/>
      <c r="P29994" s="73"/>
      <c r="T29994" s="73"/>
      <c r="U29994" s="73"/>
      <c r="V29994" s="73"/>
      <c r="X29994" s="12"/>
    </row>
    <row r="29995" spans="2:24" x14ac:dyDescent="0.3">
      <c r="B29995" s="73"/>
      <c r="D29995" s="73"/>
      <c r="P29995" s="73"/>
      <c r="T29995" s="73"/>
      <c r="U29995" s="73"/>
      <c r="V29995" s="73"/>
      <c r="X29995" s="12"/>
    </row>
    <row r="29996" spans="2:24" x14ac:dyDescent="0.3">
      <c r="B29996" s="73"/>
      <c r="D29996" s="73"/>
      <c r="P29996" s="73"/>
      <c r="T29996" s="73"/>
      <c r="U29996" s="73"/>
      <c r="V29996" s="73"/>
      <c r="X29996" s="12"/>
    </row>
    <row r="29997" spans="2:24" x14ac:dyDescent="0.3">
      <c r="B29997" s="73"/>
      <c r="D29997" s="73"/>
      <c r="P29997" s="73"/>
      <c r="T29997" s="73"/>
      <c r="U29997" s="73"/>
      <c r="V29997" s="73"/>
      <c r="X29997" s="12"/>
    </row>
    <row r="29998" spans="2:24" x14ac:dyDescent="0.3">
      <c r="B29998" s="73"/>
      <c r="D29998" s="73"/>
      <c r="P29998" s="73"/>
      <c r="T29998" s="73"/>
      <c r="U29998" s="73"/>
      <c r="V29998" s="73"/>
      <c r="X29998" s="12"/>
    </row>
    <row r="29999" spans="2:24" x14ac:dyDescent="0.3">
      <c r="B29999" s="73"/>
      <c r="D29999" s="73"/>
      <c r="P29999" s="73"/>
      <c r="T29999" s="73"/>
      <c r="U29999" s="73"/>
      <c r="V29999" s="73"/>
      <c r="X29999" s="12"/>
    </row>
    <row r="30000" spans="2:24" x14ac:dyDescent="0.3">
      <c r="B30000" s="73"/>
      <c r="D30000" s="73"/>
      <c r="P30000" s="73"/>
      <c r="T30000" s="73"/>
      <c r="U30000" s="73"/>
      <c r="V30000" s="73"/>
      <c r="X30000" s="12"/>
    </row>
    <row r="30001" spans="2:24" x14ac:dyDescent="0.3">
      <c r="B30001" s="73"/>
      <c r="D30001" s="73"/>
      <c r="P30001" s="73"/>
      <c r="T30001" s="73"/>
      <c r="U30001" s="73"/>
      <c r="V30001" s="73"/>
      <c r="X30001" s="12"/>
    </row>
    <row r="30002" spans="2:24" x14ac:dyDescent="0.3">
      <c r="B30002" s="73"/>
      <c r="D30002" s="73"/>
      <c r="P30002" s="73"/>
      <c r="T30002" s="73"/>
      <c r="U30002" s="73"/>
      <c r="V30002" s="73"/>
      <c r="X30002" s="12"/>
    </row>
    <row r="30003" spans="2:24" x14ac:dyDescent="0.3">
      <c r="B30003" s="73"/>
      <c r="D30003" s="73"/>
      <c r="P30003" s="73"/>
      <c r="T30003" s="73"/>
      <c r="U30003" s="73"/>
      <c r="V30003" s="73"/>
      <c r="X30003" s="12"/>
    </row>
    <row r="30004" spans="2:24" x14ac:dyDescent="0.3">
      <c r="B30004" s="73"/>
      <c r="D30004" s="73"/>
      <c r="P30004" s="73"/>
      <c r="T30004" s="73"/>
      <c r="U30004" s="73"/>
      <c r="V30004" s="73"/>
      <c r="X30004" s="12"/>
    </row>
    <row r="30005" spans="2:24" x14ac:dyDescent="0.3">
      <c r="B30005" s="73"/>
      <c r="D30005" s="73"/>
      <c r="P30005" s="73"/>
      <c r="T30005" s="73"/>
      <c r="U30005" s="73"/>
      <c r="V30005" s="73"/>
      <c r="X30005" s="12"/>
    </row>
    <row r="30006" spans="2:24" x14ac:dyDescent="0.3">
      <c r="B30006" s="73"/>
      <c r="D30006" s="73"/>
      <c r="P30006" s="73"/>
      <c r="T30006" s="73"/>
      <c r="U30006" s="73"/>
      <c r="V30006" s="73"/>
      <c r="X30006" s="12"/>
    </row>
    <row r="30007" spans="2:24" x14ac:dyDescent="0.3">
      <c r="B30007" s="73"/>
      <c r="D30007" s="73"/>
      <c r="P30007" s="73"/>
      <c r="T30007" s="73"/>
      <c r="U30007" s="73"/>
      <c r="V30007" s="73"/>
      <c r="X30007" s="12"/>
    </row>
    <row r="30008" spans="2:24" x14ac:dyDescent="0.3">
      <c r="B30008" s="73"/>
      <c r="D30008" s="73"/>
      <c r="P30008" s="73"/>
      <c r="T30008" s="73"/>
      <c r="U30008" s="73"/>
      <c r="V30008" s="73"/>
      <c r="X30008" s="12"/>
    </row>
    <row r="30009" spans="2:24" x14ac:dyDescent="0.3">
      <c r="B30009" s="73"/>
      <c r="D30009" s="73"/>
      <c r="P30009" s="73"/>
      <c r="T30009" s="73"/>
      <c r="U30009" s="73"/>
      <c r="V30009" s="73"/>
      <c r="X30009" s="12"/>
    </row>
    <row r="30010" spans="2:24" x14ac:dyDescent="0.3">
      <c r="B30010" s="73"/>
      <c r="D30010" s="73"/>
      <c r="P30010" s="73"/>
      <c r="T30010" s="73"/>
      <c r="U30010" s="73"/>
      <c r="V30010" s="73"/>
      <c r="X30010" s="12"/>
    </row>
    <row r="30011" spans="2:24" x14ac:dyDescent="0.3">
      <c r="B30011" s="73"/>
      <c r="D30011" s="73"/>
      <c r="P30011" s="73"/>
      <c r="T30011" s="73"/>
      <c r="U30011" s="73"/>
      <c r="V30011" s="73"/>
      <c r="X30011" s="12"/>
    </row>
    <row r="30012" spans="2:24" x14ac:dyDescent="0.3">
      <c r="B30012" s="73"/>
      <c r="D30012" s="73"/>
      <c r="P30012" s="73"/>
      <c r="T30012" s="73"/>
      <c r="U30012" s="73"/>
      <c r="V30012" s="73"/>
      <c r="X30012" s="12"/>
    </row>
    <row r="30013" spans="2:24" x14ac:dyDescent="0.3">
      <c r="B30013" s="73"/>
      <c r="D30013" s="73"/>
      <c r="P30013" s="73"/>
      <c r="T30013" s="73"/>
      <c r="U30013" s="73"/>
      <c r="V30013" s="73"/>
      <c r="X30013" s="12"/>
    </row>
    <row r="30014" spans="2:24" x14ac:dyDescent="0.3">
      <c r="B30014" s="73"/>
      <c r="D30014" s="73"/>
      <c r="P30014" s="73"/>
      <c r="T30014" s="73"/>
      <c r="U30014" s="73"/>
      <c r="V30014" s="73"/>
      <c r="X30014" s="12"/>
    </row>
    <row r="30015" spans="2:24" x14ac:dyDescent="0.3">
      <c r="B30015" s="73"/>
      <c r="D30015" s="73"/>
      <c r="P30015" s="73"/>
      <c r="T30015" s="73"/>
      <c r="U30015" s="73"/>
      <c r="V30015" s="73"/>
      <c r="X30015" s="12"/>
    </row>
    <row r="30016" spans="2:24" x14ac:dyDescent="0.3">
      <c r="B30016" s="73"/>
      <c r="D30016" s="73"/>
      <c r="P30016" s="73"/>
      <c r="T30016" s="73"/>
      <c r="U30016" s="73"/>
      <c r="V30016" s="73"/>
      <c r="X30016" s="12"/>
    </row>
    <row r="30017" spans="2:24" x14ac:dyDescent="0.3">
      <c r="B30017" s="73"/>
      <c r="D30017" s="73"/>
      <c r="P30017" s="73"/>
      <c r="T30017" s="73"/>
      <c r="U30017" s="73"/>
      <c r="V30017" s="73"/>
      <c r="X30017" s="12"/>
    </row>
    <row r="30018" spans="2:24" x14ac:dyDescent="0.3">
      <c r="B30018" s="73"/>
      <c r="D30018" s="73"/>
      <c r="P30018" s="73"/>
      <c r="T30018" s="73"/>
      <c r="U30018" s="73"/>
      <c r="V30018" s="73"/>
      <c r="X30018" s="12"/>
    </row>
    <row r="30019" spans="2:24" x14ac:dyDescent="0.3">
      <c r="B30019" s="73"/>
      <c r="D30019" s="73"/>
      <c r="P30019" s="73"/>
      <c r="T30019" s="73"/>
      <c r="U30019" s="73"/>
      <c r="V30019" s="73"/>
      <c r="X30019" s="12"/>
    </row>
    <row r="30020" spans="2:24" x14ac:dyDescent="0.3">
      <c r="B30020" s="73"/>
      <c r="D30020" s="73"/>
      <c r="P30020" s="73"/>
      <c r="T30020" s="73"/>
      <c r="U30020" s="73"/>
      <c r="V30020" s="73"/>
      <c r="X30020" s="12"/>
    </row>
    <row r="30021" spans="2:24" x14ac:dyDescent="0.3">
      <c r="B30021" s="73"/>
      <c r="D30021" s="73"/>
      <c r="P30021" s="73"/>
      <c r="T30021" s="73"/>
      <c r="U30021" s="73"/>
      <c r="V30021" s="73"/>
      <c r="X30021" s="12"/>
    </row>
    <row r="30022" spans="2:24" x14ac:dyDescent="0.3">
      <c r="B30022" s="73"/>
      <c r="D30022" s="73"/>
      <c r="P30022" s="73"/>
      <c r="T30022" s="73"/>
      <c r="U30022" s="73"/>
      <c r="V30022" s="73"/>
      <c r="X30022" s="12"/>
    </row>
    <row r="30023" spans="2:24" x14ac:dyDescent="0.3">
      <c r="B30023" s="73"/>
      <c r="D30023" s="73"/>
      <c r="P30023" s="73"/>
      <c r="T30023" s="73"/>
      <c r="U30023" s="73"/>
      <c r="V30023" s="73"/>
      <c r="X30023" s="12"/>
    </row>
    <row r="30024" spans="2:24" x14ac:dyDescent="0.3">
      <c r="B30024" s="73"/>
      <c r="D30024" s="73"/>
      <c r="P30024" s="73"/>
      <c r="T30024" s="73"/>
      <c r="U30024" s="73"/>
      <c r="V30024" s="73"/>
      <c r="X30024" s="12"/>
    </row>
    <row r="30025" spans="2:24" x14ac:dyDescent="0.3">
      <c r="B30025" s="73"/>
      <c r="D30025" s="73"/>
      <c r="P30025" s="73"/>
      <c r="T30025" s="73"/>
      <c r="U30025" s="73"/>
      <c r="V30025" s="73"/>
      <c r="X30025" s="12"/>
    </row>
    <row r="30026" spans="2:24" x14ac:dyDescent="0.3">
      <c r="B30026" s="73"/>
      <c r="D30026" s="73"/>
      <c r="P30026" s="73"/>
      <c r="T30026" s="73"/>
      <c r="U30026" s="73"/>
      <c r="V30026" s="73"/>
      <c r="X30026" s="12"/>
    </row>
    <row r="30027" spans="2:24" x14ac:dyDescent="0.3">
      <c r="B30027" s="73"/>
      <c r="D30027" s="73"/>
      <c r="P30027" s="73"/>
      <c r="T30027" s="73"/>
      <c r="U30027" s="73"/>
      <c r="V30027" s="73"/>
      <c r="X30027" s="12"/>
    </row>
    <row r="30028" spans="2:24" x14ac:dyDescent="0.3">
      <c r="B30028" s="73"/>
      <c r="D30028" s="73"/>
      <c r="P30028" s="73"/>
      <c r="T30028" s="73"/>
      <c r="U30028" s="73"/>
      <c r="V30028" s="73"/>
      <c r="X30028" s="12"/>
    </row>
    <row r="30029" spans="2:24" x14ac:dyDescent="0.3">
      <c r="B30029" s="73"/>
      <c r="D30029" s="73"/>
      <c r="P30029" s="73"/>
      <c r="T30029" s="73"/>
      <c r="U30029" s="73"/>
      <c r="V30029" s="73"/>
      <c r="X30029" s="12"/>
    </row>
    <row r="30030" spans="2:24" x14ac:dyDescent="0.3">
      <c r="B30030" s="73"/>
      <c r="D30030" s="73"/>
      <c r="P30030" s="73"/>
      <c r="T30030" s="73"/>
      <c r="U30030" s="73"/>
      <c r="V30030" s="73"/>
      <c r="X30030" s="12"/>
    </row>
    <row r="30031" spans="2:24" x14ac:dyDescent="0.3">
      <c r="B30031" s="73"/>
      <c r="D30031" s="73"/>
      <c r="P30031" s="73"/>
      <c r="T30031" s="73"/>
      <c r="U30031" s="73"/>
      <c r="V30031" s="73"/>
      <c r="X30031" s="12"/>
    </row>
    <row r="30032" spans="2:24" x14ac:dyDescent="0.3">
      <c r="B30032" s="73"/>
      <c r="D30032" s="73"/>
      <c r="P30032" s="73"/>
      <c r="T30032" s="73"/>
      <c r="U30032" s="73"/>
      <c r="V30032" s="73"/>
      <c r="X30032" s="12"/>
    </row>
    <row r="30033" spans="2:24" x14ac:dyDescent="0.3">
      <c r="B30033" s="73"/>
      <c r="D30033" s="73"/>
      <c r="P30033" s="73"/>
      <c r="T30033" s="73"/>
      <c r="U30033" s="73"/>
      <c r="V30033" s="73"/>
      <c r="X30033" s="12"/>
    </row>
    <row r="30034" spans="2:24" x14ac:dyDescent="0.3">
      <c r="B30034" s="73"/>
      <c r="D30034" s="73"/>
      <c r="P30034" s="73"/>
      <c r="T30034" s="73"/>
      <c r="U30034" s="73"/>
      <c r="V30034" s="73"/>
      <c r="X30034" s="12"/>
    </row>
    <row r="30035" spans="2:24" x14ac:dyDescent="0.3">
      <c r="B30035" s="73"/>
      <c r="D30035" s="73"/>
      <c r="P30035" s="73"/>
      <c r="T30035" s="73"/>
      <c r="U30035" s="73"/>
      <c r="V30035" s="73"/>
      <c r="X30035" s="12"/>
    </row>
    <row r="30036" spans="2:24" x14ac:dyDescent="0.3">
      <c r="B30036" s="73"/>
      <c r="D30036" s="73"/>
      <c r="P30036" s="73"/>
      <c r="T30036" s="73"/>
      <c r="U30036" s="73"/>
      <c r="V30036" s="73"/>
      <c r="X30036" s="12"/>
    </row>
    <row r="30037" spans="2:24" x14ac:dyDescent="0.3">
      <c r="B30037" s="73"/>
      <c r="D30037" s="73"/>
      <c r="P30037" s="73"/>
      <c r="T30037" s="73"/>
      <c r="U30037" s="73"/>
      <c r="V30037" s="73"/>
      <c r="X30037" s="12"/>
    </row>
    <row r="30038" spans="2:24" x14ac:dyDescent="0.3">
      <c r="B30038" s="73"/>
      <c r="D30038" s="73"/>
      <c r="P30038" s="73"/>
      <c r="T30038" s="73"/>
      <c r="U30038" s="73"/>
      <c r="V30038" s="73"/>
      <c r="X30038" s="12"/>
    </row>
    <row r="30039" spans="2:24" x14ac:dyDescent="0.3">
      <c r="B30039" s="73"/>
      <c r="D30039" s="73"/>
      <c r="P30039" s="73"/>
      <c r="T30039" s="73"/>
      <c r="U30039" s="73"/>
      <c r="V30039" s="73"/>
      <c r="X30039" s="12"/>
    </row>
    <row r="30040" spans="2:24" x14ac:dyDescent="0.3">
      <c r="B30040" s="73"/>
      <c r="D30040" s="73"/>
      <c r="P30040" s="73"/>
      <c r="T30040" s="73"/>
      <c r="U30040" s="73"/>
      <c r="V30040" s="73"/>
      <c r="X30040" s="12"/>
    </row>
    <row r="30041" spans="2:24" x14ac:dyDescent="0.3">
      <c r="B30041" s="73"/>
      <c r="D30041" s="73"/>
      <c r="P30041" s="73"/>
      <c r="T30041" s="73"/>
      <c r="U30041" s="73"/>
      <c r="V30041" s="73"/>
      <c r="X30041" s="12"/>
    </row>
    <row r="30042" spans="2:24" x14ac:dyDescent="0.3">
      <c r="B30042" s="73"/>
      <c r="D30042" s="73"/>
      <c r="P30042" s="73"/>
      <c r="T30042" s="73"/>
      <c r="U30042" s="73"/>
      <c r="V30042" s="73"/>
      <c r="X30042" s="12"/>
    </row>
    <row r="30043" spans="2:24" x14ac:dyDescent="0.3">
      <c r="B30043" s="73"/>
      <c r="D30043" s="73"/>
      <c r="P30043" s="73"/>
      <c r="T30043" s="73"/>
      <c r="U30043" s="73"/>
      <c r="V30043" s="73"/>
      <c r="X30043" s="12"/>
    </row>
    <row r="30044" spans="2:24" x14ac:dyDescent="0.3">
      <c r="B30044" s="73"/>
      <c r="D30044" s="73"/>
      <c r="P30044" s="73"/>
      <c r="T30044" s="73"/>
      <c r="U30044" s="73"/>
      <c r="V30044" s="73"/>
      <c r="X30044" s="12"/>
    </row>
    <row r="30045" spans="2:24" x14ac:dyDescent="0.3">
      <c r="B30045" s="73"/>
      <c r="D30045" s="73"/>
      <c r="P30045" s="73"/>
      <c r="T30045" s="73"/>
      <c r="U30045" s="73"/>
      <c r="V30045" s="73"/>
      <c r="X30045" s="12"/>
    </row>
    <row r="30046" spans="2:24" x14ac:dyDescent="0.3">
      <c r="B30046" s="73"/>
      <c r="D30046" s="73"/>
      <c r="P30046" s="73"/>
      <c r="T30046" s="73"/>
      <c r="U30046" s="73"/>
      <c r="V30046" s="73"/>
      <c r="X30046" s="12"/>
    </row>
    <row r="30047" spans="2:24" x14ac:dyDescent="0.3">
      <c r="B30047" s="73"/>
      <c r="D30047" s="73"/>
      <c r="P30047" s="73"/>
      <c r="T30047" s="73"/>
      <c r="U30047" s="73"/>
      <c r="V30047" s="73"/>
      <c r="X30047" s="12"/>
    </row>
    <row r="30048" spans="2:24" x14ac:dyDescent="0.3">
      <c r="B30048" s="73"/>
      <c r="D30048" s="73"/>
      <c r="P30048" s="73"/>
      <c r="T30048" s="73"/>
      <c r="U30048" s="73"/>
      <c r="V30048" s="73"/>
      <c r="X30048" s="12"/>
    </row>
    <row r="30049" spans="2:24" x14ac:dyDescent="0.3">
      <c r="B30049" s="73"/>
      <c r="D30049" s="73"/>
      <c r="P30049" s="73"/>
      <c r="T30049" s="73"/>
      <c r="U30049" s="73"/>
      <c r="V30049" s="73"/>
      <c r="X30049" s="12"/>
    </row>
    <row r="30050" spans="2:24" x14ac:dyDescent="0.3">
      <c r="B30050" s="73"/>
      <c r="D30050" s="73"/>
      <c r="P30050" s="73"/>
      <c r="T30050" s="73"/>
      <c r="U30050" s="73"/>
      <c r="V30050" s="73"/>
      <c r="X30050" s="12"/>
    </row>
    <row r="30051" spans="2:24" x14ac:dyDescent="0.3">
      <c r="B30051" s="73"/>
      <c r="D30051" s="73"/>
      <c r="P30051" s="73"/>
      <c r="T30051" s="73"/>
      <c r="U30051" s="73"/>
      <c r="V30051" s="73"/>
      <c r="X30051" s="12"/>
    </row>
    <row r="30052" spans="2:24" x14ac:dyDescent="0.3">
      <c r="B30052" s="73"/>
      <c r="D30052" s="73"/>
      <c r="P30052" s="73"/>
      <c r="T30052" s="73"/>
      <c r="U30052" s="73"/>
      <c r="V30052" s="73"/>
      <c r="X30052" s="12"/>
    </row>
    <row r="30053" spans="2:24" x14ac:dyDescent="0.3">
      <c r="B30053" s="73"/>
      <c r="D30053" s="73"/>
      <c r="P30053" s="73"/>
      <c r="T30053" s="73"/>
      <c r="U30053" s="73"/>
      <c r="V30053" s="73"/>
      <c r="X30053" s="12"/>
    </row>
    <row r="30054" spans="2:24" x14ac:dyDescent="0.3">
      <c r="B30054" s="73"/>
      <c r="D30054" s="73"/>
      <c r="P30054" s="73"/>
      <c r="T30054" s="73"/>
      <c r="U30054" s="73"/>
      <c r="V30054" s="73"/>
      <c r="X30054" s="12"/>
    </row>
    <row r="30055" spans="2:24" x14ac:dyDescent="0.3">
      <c r="B30055" s="73"/>
      <c r="D30055" s="73"/>
      <c r="P30055" s="73"/>
      <c r="T30055" s="73"/>
      <c r="U30055" s="73"/>
      <c r="V30055" s="73"/>
      <c r="X30055" s="12"/>
    </row>
    <row r="30056" spans="2:24" x14ac:dyDescent="0.3">
      <c r="B30056" s="73"/>
      <c r="D30056" s="73"/>
      <c r="P30056" s="73"/>
      <c r="T30056" s="73"/>
      <c r="U30056" s="73"/>
      <c r="V30056" s="73"/>
      <c r="X30056" s="12"/>
    </row>
    <row r="30057" spans="2:24" x14ac:dyDescent="0.3">
      <c r="B30057" s="73"/>
      <c r="D30057" s="73"/>
      <c r="P30057" s="73"/>
      <c r="T30057" s="73"/>
      <c r="U30057" s="73"/>
      <c r="V30057" s="73"/>
      <c r="X30057" s="12"/>
    </row>
    <row r="30058" spans="2:24" x14ac:dyDescent="0.3">
      <c r="B30058" s="73"/>
      <c r="D30058" s="73"/>
      <c r="P30058" s="73"/>
      <c r="T30058" s="73"/>
      <c r="U30058" s="73"/>
      <c r="V30058" s="73"/>
      <c r="X30058" s="12"/>
    </row>
    <row r="30059" spans="2:24" x14ac:dyDescent="0.3">
      <c r="B30059" s="73"/>
      <c r="D30059" s="73"/>
      <c r="P30059" s="73"/>
      <c r="T30059" s="73"/>
      <c r="U30059" s="73"/>
      <c r="V30059" s="73"/>
      <c r="X30059" s="12"/>
    </row>
    <row r="30060" spans="2:24" x14ac:dyDescent="0.3">
      <c r="B30060" s="73"/>
      <c r="D30060" s="73"/>
      <c r="P30060" s="73"/>
      <c r="T30060" s="73"/>
      <c r="U30060" s="73"/>
      <c r="V30060" s="73"/>
      <c r="X30060" s="12"/>
    </row>
    <row r="30061" spans="2:24" x14ac:dyDescent="0.3">
      <c r="B30061" s="73"/>
      <c r="D30061" s="73"/>
      <c r="P30061" s="73"/>
      <c r="T30061" s="73"/>
      <c r="U30061" s="73"/>
      <c r="V30061" s="73"/>
      <c r="X30061" s="12"/>
    </row>
    <row r="30062" spans="2:24" x14ac:dyDescent="0.3">
      <c r="B30062" s="73"/>
      <c r="D30062" s="73"/>
      <c r="P30062" s="73"/>
      <c r="T30062" s="73"/>
      <c r="U30062" s="73"/>
      <c r="V30062" s="73"/>
      <c r="X30062" s="12"/>
    </row>
    <row r="30063" spans="2:24" x14ac:dyDescent="0.3">
      <c r="B30063" s="73"/>
      <c r="D30063" s="73"/>
      <c r="P30063" s="73"/>
      <c r="T30063" s="73"/>
      <c r="U30063" s="73"/>
      <c r="V30063" s="73"/>
      <c r="X30063" s="12"/>
    </row>
    <row r="30064" spans="2:24" x14ac:dyDescent="0.3">
      <c r="B30064" s="73"/>
      <c r="D30064" s="73"/>
      <c r="P30064" s="73"/>
      <c r="T30064" s="73"/>
      <c r="U30064" s="73"/>
      <c r="V30064" s="73"/>
      <c r="X30064" s="12"/>
    </row>
    <row r="30065" spans="2:24" x14ac:dyDescent="0.3">
      <c r="B30065" s="73"/>
      <c r="D30065" s="73"/>
      <c r="P30065" s="73"/>
      <c r="T30065" s="73"/>
      <c r="U30065" s="73"/>
      <c r="V30065" s="73"/>
      <c r="X30065" s="12"/>
    </row>
    <row r="30066" spans="2:24" x14ac:dyDescent="0.3">
      <c r="B30066" s="73"/>
      <c r="D30066" s="73"/>
      <c r="P30066" s="73"/>
      <c r="T30066" s="73"/>
      <c r="U30066" s="73"/>
      <c r="V30066" s="73"/>
      <c r="X30066" s="12"/>
    </row>
    <row r="30067" spans="2:24" x14ac:dyDescent="0.3">
      <c r="B30067" s="73"/>
      <c r="D30067" s="73"/>
      <c r="P30067" s="73"/>
      <c r="T30067" s="73"/>
      <c r="U30067" s="73"/>
      <c r="V30067" s="73"/>
      <c r="X30067" s="12"/>
    </row>
    <row r="30068" spans="2:24" x14ac:dyDescent="0.3">
      <c r="B30068" s="73"/>
      <c r="D30068" s="73"/>
      <c r="P30068" s="73"/>
      <c r="T30068" s="73"/>
      <c r="U30068" s="73"/>
      <c r="V30068" s="73"/>
      <c r="X30068" s="12"/>
    </row>
    <row r="30069" spans="2:24" x14ac:dyDescent="0.3">
      <c r="B30069" s="73"/>
      <c r="D30069" s="73"/>
      <c r="P30069" s="73"/>
      <c r="T30069" s="73"/>
      <c r="U30069" s="73"/>
      <c r="V30069" s="73"/>
      <c r="X30069" s="12"/>
    </row>
    <row r="30070" spans="2:24" x14ac:dyDescent="0.3">
      <c r="B30070" s="73"/>
      <c r="D30070" s="73"/>
      <c r="P30070" s="73"/>
      <c r="T30070" s="73"/>
      <c r="U30070" s="73"/>
      <c r="V30070" s="73"/>
      <c r="X30070" s="12"/>
    </row>
    <row r="30071" spans="2:24" x14ac:dyDescent="0.3">
      <c r="B30071" s="73"/>
      <c r="D30071" s="73"/>
      <c r="P30071" s="73"/>
      <c r="T30071" s="73"/>
      <c r="U30071" s="73"/>
      <c r="V30071" s="73"/>
      <c r="X30071" s="12"/>
    </row>
    <row r="30072" spans="2:24" x14ac:dyDescent="0.3">
      <c r="B30072" s="73"/>
      <c r="D30072" s="73"/>
      <c r="P30072" s="73"/>
      <c r="T30072" s="73"/>
      <c r="U30072" s="73"/>
      <c r="V30072" s="73"/>
      <c r="X30072" s="12"/>
    </row>
    <row r="30073" spans="2:24" x14ac:dyDescent="0.3">
      <c r="B30073" s="73"/>
      <c r="D30073" s="73"/>
      <c r="P30073" s="73"/>
      <c r="T30073" s="73"/>
      <c r="U30073" s="73"/>
      <c r="V30073" s="73"/>
      <c r="X30073" s="12"/>
    </row>
    <row r="30074" spans="2:24" x14ac:dyDescent="0.3">
      <c r="B30074" s="73"/>
      <c r="D30074" s="73"/>
      <c r="P30074" s="73"/>
      <c r="T30074" s="73"/>
      <c r="U30074" s="73"/>
      <c r="V30074" s="73"/>
      <c r="X30074" s="12"/>
    </row>
    <row r="30075" spans="2:24" x14ac:dyDescent="0.3">
      <c r="B30075" s="73"/>
      <c r="D30075" s="73"/>
      <c r="P30075" s="73"/>
      <c r="T30075" s="73"/>
      <c r="U30075" s="73"/>
      <c r="V30075" s="73"/>
      <c r="X30075" s="12"/>
    </row>
    <row r="30076" spans="2:24" x14ac:dyDescent="0.3">
      <c r="B30076" s="73"/>
      <c r="D30076" s="73"/>
      <c r="P30076" s="73"/>
      <c r="T30076" s="73"/>
      <c r="U30076" s="73"/>
      <c r="V30076" s="73"/>
      <c r="X30076" s="12"/>
    </row>
    <row r="30077" spans="2:24" x14ac:dyDescent="0.3">
      <c r="B30077" s="73"/>
      <c r="D30077" s="73"/>
      <c r="P30077" s="73"/>
      <c r="T30077" s="73"/>
      <c r="U30077" s="73"/>
      <c r="V30077" s="73"/>
      <c r="X30077" s="12"/>
    </row>
    <row r="30078" spans="2:24" x14ac:dyDescent="0.3">
      <c r="B30078" s="73"/>
      <c r="D30078" s="73"/>
      <c r="P30078" s="73"/>
      <c r="T30078" s="73"/>
      <c r="U30078" s="73"/>
      <c r="V30078" s="73"/>
      <c r="X30078" s="12"/>
    </row>
    <row r="30079" spans="2:24" x14ac:dyDescent="0.3">
      <c r="B30079" s="73"/>
      <c r="D30079" s="73"/>
      <c r="P30079" s="73"/>
      <c r="T30079" s="73"/>
      <c r="U30079" s="73"/>
      <c r="V30079" s="73"/>
      <c r="X30079" s="12"/>
    </row>
    <row r="30080" spans="2:24" x14ac:dyDescent="0.3">
      <c r="B30080" s="73"/>
      <c r="D30080" s="73"/>
      <c r="P30080" s="73"/>
      <c r="T30080" s="73"/>
      <c r="U30080" s="73"/>
      <c r="V30080" s="73"/>
      <c r="X30080" s="12"/>
    </row>
    <row r="30081" spans="2:24" x14ac:dyDescent="0.3">
      <c r="B30081" s="73"/>
      <c r="D30081" s="73"/>
      <c r="P30081" s="73"/>
      <c r="T30081" s="73"/>
      <c r="U30081" s="73"/>
      <c r="V30081" s="73"/>
      <c r="X30081" s="12"/>
    </row>
    <row r="30082" spans="2:24" x14ac:dyDescent="0.3">
      <c r="B30082" s="73"/>
      <c r="D30082" s="73"/>
      <c r="P30082" s="73"/>
      <c r="T30082" s="73"/>
      <c r="U30082" s="73"/>
      <c r="V30082" s="73"/>
      <c r="X30082" s="12"/>
    </row>
    <row r="30083" spans="2:24" x14ac:dyDescent="0.3">
      <c r="B30083" s="73"/>
      <c r="D30083" s="73"/>
      <c r="P30083" s="73"/>
      <c r="T30083" s="73"/>
      <c r="U30083" s="73"/>
      <c r="V30083" s="73"/>
      <c r="X30083" s="12"/>
    </row>
    <row r="30084" spans="2:24" x14ac:dyDescent="0.3">
      <c r="B30084" s="73"/>
      <c r="D30084" s="73"/>
      <c r="P30084" s="73"/>
      <c r="T30084" s="73"/>
      <c r="U30084" s="73"/>
      <c r="V30084" s="73"/>
      <c r="X30084" s="12"/>
    </row>
    <row r="30085" spans="2:24" x14ac:dyDescent="0.3">
      <c r="B30085" s="73"/>
      <c r="D30085" s="73"/>
      <c r="P30085" s="73"/>
      <c r="T30085" s="73"/>
      <c r="U30085" s="73"/>
      <c r="V30085" s="73"/>
      <c r="X30085" s="12"/>
    </row>
    <row r="30086" spans="2:24" x14ac:dyDescent="0.3">
      <c r="B30086" s="73"/>
      <c r="D30086" s="73"/>
      <c r="P30086" s="73"/>
      <c r="T30086" s="73"/>
      <c r="U30086" s="73"/>
      <c r="V30086" s="73"/>
      <c r="X30086" s="12"/>
    </row>
    <row r="30087" spans="2:24" x14ac:dyDescent="0.3">
      <c r="B30087" s="73"/>
      <c r="D30087" s="73"/>
      <c r="P30087" s="73"/>
      <c r="T30087" s="73"/>
      <c r="U30087" s="73"/>
      <c r="V30087" s="73"/>
      <c r="X30087" s="12"/>
    </row>
    <row r="30088" spans="2:24" x14ac:dyDescent="0.3">
      <c r="B30088" s="73"/>
      <c r="D30088" s="73"/>
      <c r="P30088" s="73"/>
      <c r="T30088" s="73"/>
      <c r="U30088" s="73"/>
      <c r="V30088" s="73"/>
      <c r="X30088" s="12"/>
    </row>
    <row r="30089" spans="2:24" x14ac:dyDescent="0.3">
      <c r="B30089" s="73"/>
      <c r="D30089" s="73"/>
      <c r="P30089" s="73"/>
      <c r="T30089" s="73"/>
      <c r="U30089" s="73"/>
      <c r="V30089" s="73"/>
      <c r="X30089" s="12"/>
    </row>
    <row r="30090" spans="2:24" x14ac:dyDescent="0.3">
      <c r="B30090" s="73"/>
      <c r="D30090" s="73"/>
      <c r="P30090" s="73"/>
      <c r="T30090" s="73"/>
      <c r="U30090" s="73"/>
      <c r="V30090" s="73"/>
      <c r="X30090" s="12"/>
    </row>
    <row r="30091" spans="2:24" x14ac:dyDescent="0.3">
      <c r="B30091" s="73"/>
      <c r="D30091" s="73"/>
      <c r="P30091" s="73"/>
      <c r="T30091" s="73"/>
      <c r="U30091" s="73"/>
      <c r="V30091" s="73"/>
      <c r="X30091" s="12"/>
    </row>
    <row r="30092" spans="2:24" x14ac:dyDescent="0.3">
      <c r="B30092" s="73"/>
      <c r="D30092" s="73"/>
      <c r="P30092" s="73"/>
      <c r="T30092" s="73"/>
      <c r="U30092" s="73"/>
      <c r="V30092" s="73"/>
      <c r="X30092" s="12"/>
    </row>
    <row r="30093" spans="2:24" x14ac:dyDescent="0.3">
      <c r="B30093" s="73"/>
      <c r="D30093" s="73"/>
      <c r="P30093" s="73"/>
      <c r="T30093" s="73"/>
      <c r="U30093" s="73"/>
      <c r="V30093" s="73"/>
      <c r="X30093" s="12"/>
    </row>
    <row r="30094" spans="2:24" x14ac:dyDescent="0.3">
      <c r="B30094" s="73"/>
      <c r="D30094" s="73"/>
      <c r="P30094" s="73"/>
      <c r="T30094" s="73"/>
      <c r="U30094" s="73"/>
      <c r="V30094" s="73"/>
      <c r="X30094" s="12"/>
    </row>
    <row r="30095" spans="2:24" x14ac:dyDescent="0.3">
      <c r="B30095" s="73"/>
      <c r="D30095" s="73"/>
      <c r="P30095" s="73"/>
      <c r="T30095" s="73"/>
      <c r="U30095" s="73"/>
      <c r="V30095" s="73"/>
      <c r="X30095" s="12"/>
    </row>
    <row r="30096" spans="2:24" x14ac:dyDescent="0.3">
      <c r="B30096" s="73"/>
      <c r="D30096" s="73"/>
      <c r="P30096" s="73"/>
      <c r="T30096" s="73"/>
      <c r="U30096" s="73"/>
      <c r="V30096" s="73"/>
      <c r="X30096" s="12"/>
    </row>
    <row r="30097" spans="2:24" x14ac:dyDescent="0.3">
      <c r="B30097" s="73"/>
      <c r="D30097" s="73"/>
      <c r="P30097" s="73"/>
      <c r="T30097" s="73"/>
      <c r="U30097" s="73"/>
      <c r="V30097" s="73"/>
      <c r="X30097" s="12"/>
    </row>
    <row r="30098" spans="2:24" x14ac:dyDescent="0.3">
      <c r="B30098" s="73"/>
      <c r="D30098" s="73"/>
      <c r="P30098" s="73"/>
      <c r="T30098" s="73"/>
      <c r="U30098" s="73"/>
      <c r="V30098" s="73"/>
      <c r="X30098" s="12"/>
    </row>
    <row r="30099" spans="2:24" x14ac:dyDescent="0.3">
      <c r="B30099" s="73"/>
      <c r="D30099" s="73"/>
      <c r="P30099" s="73"/>
      <c r="T30099" s="73"/>
      <c r="U30099" s="73"/>
      <c r="V30099" s="73"/>
      <c r="X30099" s="12"/>
    </row>
    <row r="30100" spans="2:24" x14ac:dyDescent="0.3">
      <c r="B30100" s="73"/>
      <c r="D30100" s="73"/>
      <c r="P30100" s="73"/>
      <c r="T30100" s="73"/>
      <c r="U30100" s="73"/>
      <c r="V30100" s="73"/>
      <c r="X30100" s="12"/>
    </row>
    <row r="30101" spans="2:24" x14ac:dyDescent="0.3">
      <c r="B30101" s="73"/>
      <c r="D30101" s="73"/>
      <c r="P30101" s="73"/>
      <c r="T30101" s="73"/>
      <c r="U30101" s="73"/>
      <c r="V30101" s="73"/>
      <c r="X30101" s="12"/>
    </row>
    <row r="30102" spans="2:24" x14ac:dyDescent="0.3">
      <c r="B30102" s="73"/>
      <c r="D30102" s="73"/>
      <c r="P30102" s="73"/>
      <c r="T30102" s="73"/>
      <c r="U30102" s="73"/>
      <c r="V30102" s="73"/>
      <c r="X30102" s="12"/>
    </row>
    <row r="30103" spans="2:24" x14ac:dyDescent="0.3">
      <c r="B30103" s="73"/>
      <c r="D30103" s="73"/>
      <c r="P30103" s="73"/>
      <c r="T30103" s="73"/>
      <c r="U30103" s="73"/>
      <c r="V30103" s="73"/>
      <c r="X30103" s="12"/>
    </row>
    <row r="30104" spans="2:24" x14ac:dyDescent="0.3">
      <c r="B30104" s="73"/>
      <c r="D30104" s="73"/>
      <c r="P30104" s="73"/>
      <c r="T30104" s="73"/>
      <c r="U30104" s="73"/>
      <c r="V30104" s="73"/>
      <c r="X30104" s="12"/>
    </row>
    <row r="30105" spans="2:24" x14ac:dyDescent="0.3">
      <c r="B30105" s="73"/>
      <c r="D30105" s="73"/>
      <c r="P30105" s="73"/>
      <c r="T30105" s="73"/>
      <c r="U30105" s="73"/>
      <c r="V30105" s="73"/>
      <c r="X30105" s="12"/>
    </row>
    <row r="30106" spans="2:24" x14ac:dyDescent="0.3">
      <c r="B30106" s="73"/>
      <c r="D30106" s="73"/>
      <c r="P30106" s="73"/>
      <c r="T30106" s="73"/>
      <c r="U30106" s="73"/>
      <c r="V30106" s="73"/>
      <c r="X30106" s="12"/>
    </row>
    <row r="30107" spans="2:24" x14ac:dyDescent="0.3">
      <c r="B30107" s="73"/>
      <c r="D30107" s="73"/>
      <c r="P30107" s="73"/>
      <c r="T30107" s="73"/>
      <c r="U30107" s="73"/>
      <c r="V30107" s="73"/>
      <c r="X30107" s="12"/>
    </row>
    <row r="30108" spans="2:24" x14ac:dyDescent="0.3">
      <c r="B30108" s="73"/>
      <c r="D30108" s="73"/>
      <c r="P30108" s="73"/>
      <c r="T30108" s="73"/>
      <c r="U30108" s="73"/>
      <c r="V30108" s="73"/>
      <c r="X30108" s="12"/>
    </row>
    <row r="30109" spans="2:24" x14ac:dyDescent="0.3">
      <c r="B30109" s="73"/>
      <c r="D30109" s="73"/>
      <c r="P30109" s="73"/>
      <c r="T30109" s="73"/>
      <c r="U30109" s="73"/>
      <c r="V30109" s="73"/>
      <c r="X30109" s="12"/>
    </row>
    <row r="30110" spans="2:24" x14ac:dyDescent="0.3">
      <c r="B30110" s="73"/>
      <c r="D30110" s="73"/>
      <c r="P30110" s="73"/>
      <c r="T30110" s="73"/>
      <c r="U30110" s="73"/>
      <c r="V30110" s="73"/>
      <c r="X30110" s="12"/>
    </row>
    <row r="30111" spans="2:24" x14ac:dyDescent="0.3">
      <c r="B30111" s="73"/>
      <c r="D30111" s="73"/>
      <c r="P30111" s="73"/>
      <c r="T30111" s="73"/>
      <c r="U30111" s="73"/>
      <c r="V30111" s="73"/>
      <c r="X30111" s="12"/>
    </row>
    <row r="30112" spans="2:24" x14ac:dyDescent="0.3">
      <c r="B30112" s="73"/>
      <c r="D30112" s="73"/>
      <c r="P30112" s="73"/>
      <c r="T30112" s="73"/>
      <c r="U30112" s="73"/>
      <c r="V30112" s="73"/>
      <c r="X30112" s="12"/>
    </row>
    <row r="30113" spans="2:24" x14ac:dyDescent="0.3">
      <c r="B30113" s="73"/>
      <c r="D30113" s="73"/>
      <c r="P30113" s="73"/>
      <c r="T30113" s="73"/>
      <c r="U30113" s="73"/>
      <c r="V30113" s="73"/>
      <c r="X30113" s="12"/>
    </row>
    <row r="30114" spans="2:24" x14ac:dyDescent="0.3">
      <c r="B30114" s="73"/>
      <c r="D30114" s="73"/>
      <c r="P30114" s="73"/>
      <c r="T30114" s="73"/>
      <c r="U30114" s="73"/>
      <c r="V30114" s="73"/>
      <c r="X30114" s="12"/>
    </row>
    <row r="30115" spans="2:24" x14ac:dyDescent="0.3">
      <c r="B30115" s="73"/>
      <c r="D30115" s="73"/>
      <c r="P30115" s="73"/>
      <c r="T30115" s="73"/>
      <c r="U30115" s="73"/>
      <c r="V30115" s="73"/>
      <c r="X30115" s="12"/>
    </row>
    <row r="30116" spans="2:24" x14ac:dyDescent="0.3">
      <c r="B30116" s="73"/>
      <c r="D30116" s="73"/>
      <c r="P30116" s="73"/>
      <c r="T30116" s="73"/>
      <c r="U30116" s="73"/>
      <c r="V30116" s="73"/>
      <c r="X30116" s="12"/>
    </row>
    <row r="30117" spans="2:24" x14ac:dyDescent="0.3">
      <c r="B30117" s="73"/>
      <c r="D30117" s="73"/>
      <c r="P30117" s="73"/>
      <c r="T30117" s="73"/>
      <c r="U30117" s="73"/>
      <c r="V30117" s="73"/>
      <c r="X30117" s="12"/>
    </row>
    <row r="30118" spans="2:24" x14ac:dyDescent="0.3">
      <c r="B30118" s="73"/>
      <c r="D30118" s="73"/>
      <c r="P30118" s="73"/>
      <c r="T30118" s="73"/>
      <c r="U30118" s="73"/>
      <c r="V30118" s="73"/>
      <c r="X30118" s="12"/>
    </row>
    <row r="30119" spans="2:24" x14ac:dyDescent="0.3">
      <c r="B30119" s="73"/>
      <c r="D30119" s="73"/>
      <c r="P30119" s="73"/>
      <c r="T30119" s="73"/>
      <c r="U30119" s="73"/>
      <c r="V30119" s="73"/>
      <c r="X30119" s="12"/>
    </row>
    <row r="30120" spans="2:24" x14ac:dyDescent="0.3">
      <c r="B30120" s="73"/>
      <c r="D30120" s="73"/>
      <c r="P30120" s="73"/>
      <c r="T30120" s="73"/>
      <c r="U30120" s="73"/>
      <c r="V30120" s="73"/>
      <c r="X30120" s="12"/>
    </row>
    <row r="30121" spans="2:24" x14ac:dyDescent="0.3">
      <c r="B30121" s="73"/>
      <c r="D30121" s="73"/>
      <c r="P30121" s="73"/>
      <c r="T30121" s="73"/>
      <c r="U30121" s="73"/>
      <c r="V30121" s="73"/>
      <c r="X30121" s="12"/>
    </row>
    <row r="30122" spans="2:24" x14ac:dyDescent="0.3">
      <c r="B30122" s="73"/>
      <c r="D30122" s="73"/>
      <c r="P30122" s="73"/>
      <c r="T30122" s="73"/>
      <c r="U30122" s="73"/>
      <c r="V30122" s="73"/>
      <c r="X30122" s="12"/>
    </row>
    <row r="30123" spans="2:24" x14ac:dyDescent="0.3">
      <c r="B30123" s="73"/>
      <c r="D30123" s="73"/>
      <c r="P30123" s="73"/>
      <c r="T30123" s="73"/>
      <c r="U30123" s="73"/>
      <c r="V30123" s="73"/>
      <c r="X30123" s="12"/>
    </row>
    <row r="30124" spans="2:24" x14ac:dyDescent="0.3">
      <c r="B30124" s="73"/>
      <c r="D30124" s="73"/>
      <c r="P30124" s="73"/>
      <c r="T30124" s="73"/>
      <c r="U30124" s="73"/>
      <c r="V30124" s="73"/>
      <c r="X30124" s="12"/>
    </row>
    <row r="30125" spans="2:24" x14ac:dyDescent="0.3">
      <c r="B30125" s="73"/>
      <c r="D30125" s="73"/>
      <c r="P30125" s="73"/>
      <c r="T30125" s="73"/>
      <c r="U30125" s="73"/>
      <c r="V30125" s="73"/>
      <c r="X30125" s="12"/>
    </row>
    <row r="30126" spans="2:24" x14ac:dyDescent="0.3">
      <c r="B30126" s="73"/>
      <c r="D30126" s="73"/>
      <c r="P30126" s="73"/>
      <c r="T30126" s="73"/>
      <c r="U30126" s="73"/>
      <c r="V30126" s="73"/>
      <c r="X30126" s="12"/>
    </row>
    <row r="30127" spans="2:24" x14ac:dyDescent="0.3">
      <c r="B30127" s="73"/>
      <c r="D30127" s="73"/>
      <c r="P30127" s="73"/>
      <c r="T30127" s="73"/>
      <c r="U30127" s="73"/>
      <c r="V30127" s="73"/>
      <c r="X30127" s="12"/>
    </row>
    <row r="30128" spans="2:24" x14ac:dyDescent="0.3">
      <c r="B30128" s="73"/>
      <c r="D30128" s="73"/>
      <c r="P30128" s="73"/>
      <c r="T30128" s="73"/>
      <c r="U30128" s="73"/>
      <c r="V30128" s="73"/>
      <c r="X30128" s="12"/>
    </row>
    <row r="30129" spans="2:24" x14ac:dyDescent="0.3">
      <c r="B30129" s="73"/>
      <c r="D30129" s="73"/>
      <c r="P30129" s="73"/>
      <c r="T30129" s="73"/>
      <c r="U30129" s="73"/>
      <c r="V30129" s="73"/>
      <c r="X30129" s="12"/>
    </row>
    <row r="30130" spans="2:24" x14ac:dyDescent="0.3">
      <c r="B30130" s="73"/>
      <c r="D30130" s="73"/>
      <c r="P30130" s="73"/>
      <c r="T30130" s="73"/>
      <c r="U30130" s="73"/>
      <c r="V30130" s="73"/>
      <c r="X30130" s="12"/>
    </row>
    <row r="30131" spans="2:24" x14ac:dyDescent="0.3">
      <c r="B30131" s="73"/>
      <c r="D30131" s="73"/>
      <c r="P30131" s="73"/>
      <c r="T30131" s="73"/>
      <c r="U30131" s="73"/>
      <c r="V30131" s="73"/>
      <c r="X30131" s="12"/>
    </row>
    <row r="30132" spans="2:24" x14ac:dyDescent="0.3">
      <c r="B30132" s="73"/>
      <c r="D30132" s="73"/>
      <c r="P30132" s="73"/>
      <c r="T30132" s="73"/>
      <c r="U30132" s="73"/>
      <c r="V30132" s="73"/>
      <c r="X30132" s="12"/>
    </row>
    <row r="30133" spans="2:24" x14ac:dyDescent="0.3">
      <c r="B30133" s="73"/>
      <c r="D30133" s="73"/>
      <c r="P30133" s="73"/>
      <c r="T30133" s="73"/>
      <c r="U30133" s="73"/>
      <c r="V30133" s="73"/>
      <c r="X30133" s="12"/>
    </row>
    <row r="30134" spans="2:24" x14ac:dyDescent="0.3">
      <c r="B30134" s="73"/>
      <c r="D30134" s="73"/>
      <c r="P30134" s="73"/>
      <c r="T30134" s="73"/>
      <c r="U30134" s="73"/>
      <c r="V30134" s="73"/>
      <c r="X30134" s="12"/>
    </row>
    <row r="30135" spans="2:24" x14ac:dyDescent="0.3">
      <c r="B30135" s="73"/>
      <c r="D30135" s="73"/>
      <c r="P30135" s="73"/>
      <c r="T30135" s="73"/>
      <c r="U30135" s="73"/>
      <c r="V30135" s="73"/>
      <c r="X30135" s="12"/>
    </row>
    <row r="30136" spans="2:24" x14ac:dyDescent="0.3">
      <c r="B30136" s="73"/>
      <c r="D30136" s="73"/>
      <c r="P30136" s="73"/>
      <c r="T30136" s="73"/>
      <c r="U30136" s="73"/>
      <c r="V30136" s="73"/>
      <c r="X30136" s="12"/>
    </row>
    <row r="30137" spans="2:24" x14ac:dyDescent="0.3">
      <c r="B30137" s="73"/>
      <c r="D30137" s="73"/>
      <c r="P30137" s="73"/>
      <c r="T30137" s="73"/>
      <c r="U30137" s="73"/>
      <c r="V30137" s="73"/>
      <c r="X30137" s="12"/>
    </row>
    <row r="30138" spans="2:24" x14ac:dyDescent="0.3">
      <c r="B30138" s="73"/>
      <c r="D30138" s="73"/>
      <c r="P30138" s="73"/>
      <c r="T30138" s="73"/>
      <c r="U30138" s="73"/>
      <c r="V30138" s="73"/>
      <c r="X30138" s="12"/>
    </row>
    <row r="30139" spans="2:24" x14ac:dyDescent="0.3">
      <c r="B30139" s="73"/>
      <c r="D30139" s="73"/>
      <c r="P30139" s="73"/>
      <c r="T30139" s="73"/>
      <c r="U30139" s="73"/>
      <c r="V30139" s="73"/>
      <c r="X30139" s="12"/>
    </row>
    <row r="30140" spans="2:24" x14ac:dyDescent="0.3">
      <c r="B30140" s="73"/>
      <c r="D30140" s="73"/>
      <c r="P30140" s="73"/>
      <c r="T30140" s="73"/>
      <c r="U30140" s="73"/>
      <c r="V30140" s="73"/>
      <c r="X30140" s="12"/>
    </row>
    <row r="30141" spans="2:24" x14ac:dyDescent="0.3">
      <c r="B30141" s="73"/>
      <c r="D30141" s="73"/>
      <c r="P30141" s="73"/>
      <c r="T30141" s="73"/>
      <c r="U30141" s="73"/>
      <c r="V30141" s="73"/>
      <c r="X30141" s="12"/>
    </row>
    <row r="30142" spans="2:24" x14ac:dyDescent="0.3">
      <c r="B30142" s="73"/>
      <c r="D30142" s="73"/>
      <c r="P30142" s="73"/>
      <c r="T30142" s="73"/>
      <c r="U30142" s="73"/>
      <c r="V30142" s="73"/>
      <c r="X30142" s="12"/>
    </row>
    <row r="30143" spans="2:24" x14ac:dyDescent="0.3">
      <c r="B30143" s="73"/>
      <c r="D30143" s="73"/>
      <c r="P30143" s="73"/>
      <c r="T30143" s="73"/>
      <c r="U30143" s="73"/>
      <c r="V30143" s="73"/>
      <c r="X30143" s="12"/>
    </row>
    <row r="30144" spans="2:24" x14ac:dyDescent="0.3">
      <c r="B30144" s="73"/>
      <c r="D30144" s="73"/>
      <c r="P30144" s="73"/>
      <c r="T30144" s="73"/>
      <c r="U30144" s="73"/>
      <c r="V30144" s="73"/>
      <c r="X30144" s="12"/>
    </row>
    <row r="30145" spans="2:24" x14ac:dyDescent="0.3">
      <c r="B30145" s="73"/>
      <c r="D30145" s="73"/>
      <c r="P30145" s="73"/>
      <c r="T30145" s="73"/>
      <c r="U30145" s="73"/>
      <c r="V30145" s="73"/>
      <c r="X30145" s="12"/>
    </row>
    <row r="30146" spans="2:24" x14ac:dyDescent="0.3">
      <c r="B30146" s="73"/>
      <c r="D30146" s="73"/>
      <c r="P30146" s="73"/>
      <c r="T30146" s="73"/>
      <c r="U30146" s="73"/>
      <c r="V30146" s="73"/>
      <c r="X30146" s="12"/>
    </row>
    <row r="30147" spans="2:24" x14ac:dyDescent="0.3">
      <c r="B30147" s="73"/>
      <c r="D30147" s="73"/>
      <c r="P30147" s="73"/>
      <c r="T30147" s="73"/>
      <c r="U30147" s="73"/>
      <c r="V30147" s="73"/>
      <c r="X30147" s="12"/>
    </row>
    <row r="30148" spans="2:24" x14ac:dyDescent="0.3">
      <c r="B30148" s="73"/>
      <c r="D30148" s="73"/>
      <c r="P30148" s="73"/>
      <c r="T30148" s="73"/>
      <c r="U30148" s="73"/>
      <c r="V30148" s="73"/>
      <c r="X30148" s="12"/>
    </row>
    <row r="30149" spans="2:24" x14ac:dyDescent="0.3">
      <c r="B30149" s="73"/>
      <c r="D30149" s="73"/>
      <c r="P30149" s="73"/>
      <c r="T30149" s="73"/>
      <c r="U30149" s="73"/>
      <c r="V30149" s="73"/>
      <c r="X30149" s="12"/>
    </row>
    <row r="30150" spans="2:24" x14ac:dyDescent="0.3">
      <c r="B30150" s="73"/>
      <c r="D30150" s="73"/>
      <c r="P30150" s="73"/>
      <c r="T30150" s="73"/>
      <c r="U30150" s="73"/>
      <c r="V30150" s="73"/>
      <c r="X30150" s="12"/>
    </row>
    <row r="30151" spans="2:24" x14ac:dyDescent="0.3">
      <c r="B30151" s="73"/>
      <c r="D30151" s="73"/>
      <c r="P30151" s="73"/>
      <c r="T30151" s="73"/>
      <c r="U30151" s="73"/>
      <c r="V30151" s="73"/>
      <c r="X30151" s="12"/>
    </row>
    <row r="30152" spans="2:24" x14ac:dyDescent="0.3">
      <c r="B30152" s="73"/>
      <c r="D30152" s="73"/>
      <c r="P30152" s="73"/>
      <c r="T30152" s="73"/>
      <c r="U30152" s="73"/>
      <c r="V30152" s="73"/>
      <c r="X30152" s="12"/>
    </row>
    <row r="30153" spans="2:24" x14ac:dyDescent="0.3">
      <c r="B30153" s="73"/>
      <c r="D30153" s="73"/>
      <c r="P30153" s="73"/>
      <c r="T30153" s="73"/>
      <c r="U30153" s="73"/>
      <c r="V30153" s="73"/>
      <c r="X30153" s="12"/>
    </row>
    <row r="30154" spans="2:24" x14ac:dyDescent="0.3">
      <c r="B30154" s="73"/>
      <c r="D30154" s="73"/>
      <c r="P30154" s="73"/>
      <c r="T30154" s="73"/>
      <c r="U30154" s="73"/>
      <c r="V30154" s="73"/>
      <c r="X30154" s="12"/>
    </row>
    <row r="30155" spans="2:24" x14ac:dyDescent="0.3">
      <c r="B30155" s="73"/>
      <c r="D30155" s="73"/>
      <c r="P30155" s="73"/>
      <c r="T30155" s="73"/>
      <c r="U30155" s="73"/>
      <c r="V30155" s="73"/>
      <c r="X30155" s="12"/>
    </row>
    <row r="30156" spans="2:24" x14ac:dyDescent="0.3">
      <c r="B30156" s="73"/>
      <c r="D30156" s="73"/>
      <c r="P30156" s="73"/>
      <c r="T30156" s="73"/>
      <c r="U30156" s="73"/>
      <c r="V30156" s="73"/>
      <c r="X30156" s="12"/>
    </row>
    <row r="30157" spans="2:24" x14ac:dyDescent="0.3">
      <c r="B30157" s="73"/>
      <c r="D30157" s="73"/>
      <c r="P30157" s="73"/>
      <c r="T30157" s="73"/>
      <c r="U30157" s="73"/>
      <c r="V30157" s="73"/>
      <c r="X30157" s="12"/>
    </row>
    <row r="30158" spans="2:24" x14ac:dyDescent="0.3">
      <c r="B30158" s="73"/>
      <c r="D30158" s="73"/>
      <c r="P30158" s="73"/>
      <c r="T30158" s="73"/>
      <c r="U30158" s="73"/>
      <c r="V30158" s="73"/>
      <c r="X30158" s="12"/>
    </row>
    <row r="30159" spans="2:24" x14ac:dyDescent="0.3">
      <c r="B30159" s="73"/>
      <c r="D30159" s="73"/>
      <c r="P30159" s="73"/>
      <c r="T30159" s="73"/>
      <c r="U30159" s="73"/>
      <c r="V30159" s="73"/>
      <c r="X30159" s="12"/>
    </row>
    <row r="30160" spans="2:24" x14ac:dyDescent="0.3">
      <c r="B30160" s="73"/>
      <c r="D30160" s="73"/>
      <c r="P30160" s="73"/>
      <c r="T30160" s="73"/>
      <c r="U30160" s="73"/>
      <c r="V30160" s="73"/>
      <c r="X30160" s="12"/>
    </row>
    <row r="30161" spans="2:24" x14ac:dyDescent="0.3">
      <c r="B30161" s="73"/>
      <c r="D30161" s="73"/>
      <c r="P30161" s="73"/>
      <c r="T30161" s="73"/>
      <c r="U30161" s="73"/>
      <c r="V30161" s="73"/>
      <c r="X30161" s="12"/>
    </row>
    <row r="30162" spans="2:24" x14ac:dyDescent="0.3">
      <c r="B30162" s="73"/>
      <c r="D30162" s="73"/>
      <c r="P30162" s="73"/>
      <c r="T30162" s="73"/>
      <c r="U30162" s="73"/>
      <c r="V30162" s="73"/>
      <c r="X30162" s="12"/>
    </row>
    <row r="30163" spans="2:24" x14ac:dyDescent="0.3">
      <c r="B30163" s="73"/>
      <c r="D30163" s="73"/>
      <c r="P30163" s="73"/>
      <c r="T30163" s="73"/>
      <c r="U30163" s="73"/>
      <c r="V30163" s="73"/>
      <c r="X30163" s="12"/>
    </row>
    <row r="30164" spans="2:24" x14ac:dyDescent="0.3">
      <c r="B30164" s="73"/>
      <c r="D30164" s="73"/>
      <c r="P30164" s="73"/>
      <c r="T30164" s="73"/>
      <c r="U30164" s="73"/>
      <c r="V30164" s="73"/>
      <c r="X30164" s="12"/>
    </row>
    <row r="30165" spans="2:24" x14ac:dyDescent="0.3">
      <c r="B30165" s="73"/>
      <c r="D30165" s="73"/>
      <c r="P30165" s="73"/>
      <c r="T30165" s="73"/>
      <c r="U30165" s="73"/>
      <c r="V30165" s="73"/>
      <c r="X30165" s="12"/>
    </row>
    <row r="30166" spans="2:24" x14ac:dyDescent="0.3">
      <c r="B30166" s="73"/>
      <c r="D30166" s="73"/>
      <c r="P30166" s="73"/>
      <c r="T30166" s="73"/>
      <c r="U30166" s="73"/>
      <c r="V30166" s="73"/>
      <c r="X30166" s="12"/>
    </row>
    <row r="30167" spans="2:24" x14ac:dyDescent="0.3">
      <c r="B30167" s="73"/>
      <c r="D30167" s="73"/>
      <c r="P30167" s="73"/>
      <c r="T30167" s="73"/>
      <c r="U30167" s="73"/>
      <c r="V30167" s="73"/>
      <c r="X30167" s="12"/>
    </row>
    <row r="30168" spans="2:24" x14ac:dyDescent="0.3">
      <c r="B30168" s="73"/>
      <c r="D30168" s="73"/>
      <c r="P30168" s="73"/>
      <c r="T30168" s="73"/>
      <c r="U30168" s="73"/>
      <c r="V30168" s="73"/>
      <c r="X30168" s="12"/>
    </row>
    <row r="30169" spans="2:24" x14ac:dyDescent="0.3">
      <c r="B30169" s="73"/>
      <c r="D30169" s="73"/>
      <c r="P30169" s="73"/>
      <c r="T30169" s="73"/>
      <c r="U30169" s="73"/>
      <c r="V30169" s="73"/>
      <c r="X30169" s="12"/>
    </row>
    <row r="30170" spans="2:24" x14ac:dyDescent="0.3">
      <c r="B30170" s="73"/>
      <c r="D30170" s="73"/>
      <c r="P30170" s="73"/>
      <c r="T30170" s="73"/>
      <c r="U30170" s="73"/>
      <c r="V30170" s="73"/>
      <c r="X30170" s="12"/>
    </row>
    <row r="30171" spans="2:24" x14ac:dyDescent="0.3">
      <c r="B30171" s="73"/>
      <c r="D30171" s="73"/>
      <c r="P30171" s="73"/>
      <c r="T30171" s="73"/>
      <c r="U30171" s="73"/>
      <c r="V30171" s="73"/>
      <c r="X30171" s="12"/>
    </row>
    <row r="30172" spans="2:24" x14ac:dyDescent="0.3">
      <c r="B30172" s="73"/>
      <c r="D30172" s="73"/>
      <c r="P30172" s="73"/>
      <c r="T30172" s="73"/>
      <c r="U30172" s="73"/>
      <c r="V30172" s="73"/>
      <c r="X30172" s="12"/>
    </row>
    <row r="30173" spans="2:24" x14ac:dyDescent="0.3">
      <c r="B30173" s="73"/>
      <c r="D30173" s="73"/>
      <c r="P30173" s="73"/>
      <c r="T30173" s="73"/>
      <c r="U30173" s="73"/>
      <c r="V30173" s="73"/>
      <c r="X30173" s="12"/>
    </row>
    <row r="30174" spans="2:24" x14ac:dyDescent="0.3">
      <c r="B30174" s="73"/>
      <c r="D30174" s="73"/>
      <c r="P30174" s="73"/>
      <c r="T30174" s="73"/>
      <c r="U30174" s="73"/>
      <c r="V30174" s="73"/>
      <c r="X30174" s="12"/>
    </row>
    <row r="30175" spans="2:24" x14ac:dyDescent="0.3">
      <c r="B30175" s="73"/>
      <c r="D30175" s="73"/>
      <c r="P30175" s="73"/>
      <c r="T30175" s="73"/>
      <c r="U30175" s="73"/>
      <c r="V30175" s="73"/>
      <c r="X30175" s="12"/>
    </row>
    <row r="30176" spans="2:24" x14ac:dyDescent="0.3">
      <c r="B30176" s="73"/>
      <c r="D30176" s="73"/>
      <c r="P30176" s="73"/>
      <c r="T30176" s="73"/>
      <c r="U30176" s="73"/>
      <c r="V30176" s="73"/>
      <c r="X30176" s="12"/>
    </row>
    <row r="30177" spans="2:24" x14ac:dyDescent="0.3">
      <c r="B30177" s="73"/>
      <c r="D30177" s="73"/>
      <c r="P30177" s="73"/>
      <c r="T30177" s="73"/>
      <c r="U30177" s="73"/>
      <c r="V30177" s="73"/>
      <c r="X30177" s="12"/>
    </row>
    <row r="30178" spans="2:24" x14ac:dyDescent="0.3">
      <c r="B30178" s="73"/>
      <c r="D30178" s="73"/>
      <c r="P30178" s="73"/>
      <c r="T30178" s="73"/>
      <c r="U30178" s="73"/>
      <c r="V30178" s="73"/>
      <c r="X30178" s="12"/>
    </row>
    <row r="30179" spans="2:24" x14ac:dyDescent="0.3">
      <c r="B30179" s="73"/>
      <c r="D30179" s="73"/>
      <c r="P30179" s="73"/>
      <c r="T30179" s="73"/>
      <c r="U30179" s="73"/>
      <c r="V30179" s="73"/>
      <c r="X30179" s="12"/>
    </row>
    <row r="30180" spans="2:24" x14ac:dyDescent="0.3">
      <c r="B30180" s="73"/>
      <c r="D30180" s="73"/>
      <c r="P30180" s="73"/>
      <c r="T30180" s="73"/>
      <c r="U30180" s="73"/>
      <c r="V30180" s="73"/>
      <c r="X30180" s="12"/>
    </row>
    <row r="30181" spans="2:24" x14ac:dyDescent="0.3">
      <c r="B30181" s="73"/>
      <c r="D30181" s="73"/>
      <c r="P30181" s="73"/>
      <c r="T30181" s="73"/>
      <c r="U30181" s="73"/>
      <c r="V30181" s="73"/>
      <c r="X30181" s="12"/>
    </row>
    <row r="30182" spans="2:24" x14ac:dyDescent="0.3">
      <c r="B30182" s="73"/>
      <c r="D30182" s="73"/>
      <c r="P30182" s="73"/>
      <c r="T30182" s="73"/>
      <c r="U30182" s="73"/>
      <c r="V30182" s="73"/>
      <c r="X30182" s="12"/>
    </row>
    <row r="30183" spans="2:24" x14ac:dyDescent="0.3">
      <c r="B30183" s="73"/>
      <c r="D30183" s="73"/>
      <c r="P30183" s="73"/>
      <c r="T30183" s="73"/>
      <c r="U30183" s="73"/>
      <c r="V30183" s="73"/>
      <c r="X30183" s="12"/>
    </row>
    <row r="30184" spans="2:24" x14ac:dyDescent="0.3">
      <c r="B30184" s="73"/>
      <c r="D30184" s="73"/>
      <c r="P30184" s="73"/>
      <c r="T30184" s="73"/>
      <c r="U30184" s="73"/>
      <c r="V30184" s="73"/>
      <c r="X30184" s="12"/>
    </row>
    <row r="30185" spans="2:24" x14ac:dyDescent="0.3">
      <c r="B30185" s="73"/>
      <c r="D30185" s="73"/>
      <c r="P30185" s="73"/>
      <c r="T30185" s="73"/>
      <c r="U30185" s="73"/>
      <c r="V30185" s="73"/>
      <c r="X30185" s="12"/>
    </row>
    <row r="30186" spans="2:24" x14ac:dyDescent="0.3">
      <c r="B30186" s="73"/>
      <c r="D30186" s="73"/>
      <c r="P30186" s="73"/>
      <c r="T30186" s="73"/>
      <c r="U30186" s="73"/>
      <c r="V30186" s="73"/>
      <c r="X30186" s="12"/>
    </row>
    <row r="30187" spans="2:24" x14ac:dyDescent="0.3">
      <c r="B30187" s="73"/>
      <c r="D30187" s="73"/>
      <c r="P30187" s="73"/>
      <c r="T30187" s="73"/>
      <c r="U30187" s="73"/>
      <c r="V30187" s="73"/>
      <c r="X30187" s="12"/>
    </row>
    <row r="30188" spans="2:24" x14ac:dyDescent="0.3">
      <c r="B30188" s="73"/>
      <c r="D30188" s="73"/>
      <c r="P30188" s="73"/>
      <c r="T30188" s="73"/>
      <c r="U30188" s="73"/>
      <c r="V30188" s="73"/>
      <c r="X30188" s="12"/>
    </row>
    <row r="30189" spans="2:24" x14ac:dyDescent="0.3">
      <c r="B30189" s="73"/>
      <c r="D30189" s="73"/>
      <c r="P30189" s="73"/>
      <c r="T30189" s="73"/>
      <c r="U30189" s="73"/>
      <c r="V30189" s="73"/>
      <c r="X30189" s="12"/>
    </row>
    <row r="30190" spans="2:24" x14ac:dyDescent="0.3">
      <c r="B30190" s="73"/>
      <c r="D30190" s="73"/>
      <c r="P30190" s="73"/>
      <c r="T30190" s="73"/>
      <c r="U30190" s="73"/>
      <c r="V30190" s="73"/>
      <c r="X30190" s="12"/>
    </row>
    <row r="30191" spans="2:24" x14ac:dyDescent="0.3">
      <c r="B30191" s="73"/>
      <c r="D30191" s="73"/>
      <c r="P30191" s="73"/>
      <c r="T30191" s="73"/>
      <c r="U30191" s="73"/>
      <c r="V30191" s="73"/>
      <c r="X30191" s="12"/>
    </row>
    <row r="30192" spans="2:24" x14ac:dyDescent="0.3">
      <c r="B30192" s="73"/>
      <c r="D30192" s="73"/>
      <c r="P30192" s="73"/>
      <c r="T30192" s="73"/>
      <c r="U30192" s="73"/>
      <c r="V30192" s="73"/>
      <c r="X30192" s="12"/>
    </row>
    <row r="30193" spans="2:24" x14ac:dyDescent="0.3">
      <c r="B30193" s="73"/>
      <c r="D30193" s="73"/>
      <c r="P30193" s="73"/>
      <c r="T30193" s="73"/>
      <c r="U30193" s="73"/>
      <c r="V30193" s="73"/>
      <c r="X30193" s="12"/>
    </row>
    <row r="30194" spans="2:24" x14ac:dyDescent="0.3">
      <c r="B30194" s="73"/>
      <c r="D30194" s="73"/>
      <c r="P30194" s="73"/>
      <c r="T30194" s="73"/>
      <c r="U30194" s="73"/>
      <c r="V30194" s="73"/>
      <c r="X30194" s="12"/>
    </row>
    <row r="30195" spans="2:24" x14ac:dyDescent="0.3">
      <c r="B30195" s="73"/>
      <c r="D30195" s="73"/>
      <c r="P30195" s="73"/>
      <c r="T30195" s="73"/>
      <c r="U30195" s="73"/>
      <c r="V30195" s="73"/>
      <c r="X30195" s="12"/>
    </row>
    <row r="30196" spans="2:24" x14ac:dyDescent="0.3">
      <c r="B30196" s="73"/>
      <c r="D30196" s="73"/>
      <c r="P30196" s="73"/>
      <c r="T30196" s="73"/>
      <c r="U30196" s="73"/>
      <c r="V30196" s="73"/>
      <c r="X30196" s="12"/>
    </row>
    <row r="30197" spans="2:24" x14ac:dyDescent="0.3">
      <c r="B30197" s="73"/>
      <c r="D30197" s="73"/>
      <c r="P30197" s="73"/>
      <c r="T30197" s="73"/>
      <c r="U30197" s="73"/>
      <c r="V30197" s="73"/>
      <c r="X30197" s="12"/>
    </row>
    <row r="30198" spans="2:24" x14ac:dyDescent="0.3">
      <c r="B30198" s="73"/>
      <c r="D30198" s="73"/>
      <c r="P30198" s="73"/>
      <c r="T30198" s="73"/>
      <c r="U30198" s="73"/>
      <c r="V30198" s="73"/>
      <c r="X30198" s="12"/>
    </row>
    <row r="30199" spans="2:24" x14ac:dyDescent="0.3">
      <c r="B30199" s="73"/>
      <c r="D30199" s="73"/>
      <c r="P30199" s="73"/>
      <c r="T30199" s="73"/>
      <c r="U30199" s="73"/>
      <c r="V30199" s="73"/>
      <c r="X30199" s="12"/>
    </row>
    <row r="30200" spans="2:24" x14ac:dyDescent="0.3">
      <c r="B30200" s="73"/>
      <c r="D30200" s="73"/>
      <c r="P30200" s="73"/>
      <c r="T30200" s="73"/>
      <c r="U30200" s="73"/>
      <c r="V30200" s="73"/>
      <c r="X30200" s="12"/>
    </row>
    <row r="30201" spans="2:24" x14ac:dyDescent="0.3">
      <c r="B30201" s="73"/>
      <c r="D30201" s="73"/>
      <c r="P30201" s="73"/>
      <c r="T30201" s="73"/>
      <c r="U30201" s="73"/>
      <c r="V30201" s="73"/>
      <c r="X30201" s="12"/>
    </row>
    <row r="30202" spans="2:24" x14ac:dyDescent="0.3">
      <c r="B30202" s="73"/>
      <c r="D30202" s="73"/>
      <c r="P30202" s="73"/>
      <c r="T30202" s="73"/>
      <c r="U30202" s="73"/>
      <c r="V30202" s="73"/>
      <c r="X30202" s="12"/>
    </row>
    <row r="30203" spans="2:24" x14ac:dyDescent="0.3">
      <c r="B30203" s="73"/>
      <c r="D30203" s="73"/>
      <c r="P30203" s="73"/>
      <c r="T30203" s="73"/>
      <c r="U30203" s="73"/>
      <c r="V30203" s="73"/>
      <c r="X30203" s="12"/>
    </row>
    <row r="30204" spans="2:24" x14ac:dyDescent="0.3">
      <c r="B30204" s="73"/>
      <c r="D30204" s="73"/>
      <c r="P30204" s="73"/>
      <c r="T30204" s="73"/>
      <c r="U30204" s="73"/>
      <c r="V30204" s="73"/>
      <c r="X30204" s="12"/>
    </row>
    <row r="30205" spans="2:24" x14ac:dyDescent="0.3">
      <c r="B30205" s="73"/>
      <c r="D30205" s="73"/>
      <c r="P30205" s="73"/>
      <c r="T30205" s="73"/>
      <c r="U30205" s="73"/>
      <c r="V30205" s="73"/>
      <c r="X30205" s="12"/>
    </row>
    <row r="30206" spans="2:24" x14ac:dyDescent="0.3">
      <c r="B30206" s="73"/>
      <c r="D30206" s="73"/>
      <c r="P30206" s="73"/>
      <c r="T30206" s="73"/>
      <c r="U30206" s="73"/>
      <c r="V30206" s="73"/>
      <c r="X30206" s="12"/>
    </row>
    <row r="30207" spans="2:24" x14ac:dyDescent="0.3">
      <c r="B30207" s="73"/>
      <c r="D30207" s="73"/>
      <c r="P30207" s="73"/>
      <c r="T30207" s="73"/>
      <c r="U30207" s="73"/>
      <c r="V30207" s="73"/>
      <c r="X30207" s="12"/>
    </row>
    <row r="30208" spans="2:24" x14ac:dyDescent="0.3">
      <c r="B30208" s="73"/>
      <c r="D30208" s="73"/>
      <c r="P30208" s="73"/>
      <c r="T30208" s="73"/>
      <c r="U30208" s="73"/>
      <c r="V30208" s="73"/>
      <c r="X30208" s="12"/>
    </row>
    <row r="30209" spans="2:24" x14ac:dyDescent="0.3">
      <c r="B30209" s="73"/>
      <c r="D30209" s="73"/>
      <c r="P30209" s="73"/>
      <c r="T30209" s="73"/>
      <c r="U30209" s="73"/>
      <c r="V30209" s="73"/>
      <c r="X30209" s="12"/>
    </row>
    <row r="30210" spans="2:24" x14ac:dyDescent="0.3">
      <c r="B30210" s="73"/>
      <c r="D30210" s="73"/>
      <c r="P30210" s="73"/>
      <c r="T30210" s="73"/>
      <c r="U30210" s="73"/>
      <c r="V30210" s="73"/>
      <c r="X30210" s="12"/>
    </row>
    <row r="30211" spans="2:24" x14ac:dyDescent="0.3">
      <c r="B30211" s="73"/>
      <c r="D30211" s="73"/>
      <c r="P30211" s="73"/>
      <c r="T30211" s="73"/>
      <c r="U30211" s="73"/>
      <c r="V30211" s="73"/>
      <c r="X30211" s="12"/>
    </row>
    <row r="30212" spans="2:24" x14ac:dyDescent="0.3">
      <c r="B30212" s="73"/>
      <c r="D30212" s="73"/>
      <c r="P30212" s="73"/>
      <c r="T30212" s="73"/>
      <c r="U30212" s="73"/>
      <c r="V30212" s="73"/>
      <c r="X30212" s="12"/>
    </row>
    <row r="30213" spans="2:24" x14ac:dyDescent="0.3">
      <c r="B30213" s="73"/>
      <c r="D30213" s="73"/>
      <c r="P30213" s="73"/>
      <c r="T30213" s="73"/>
      <c r="U30213" s="73"/>
      <c r="V30213" s="73"/>
      <c r="X30213" s="12"/>
    </row>
    <row r="30214" spans="2:24" x14ac:dyDescent="0.3">
      <c r="B30214" s="73"/>
      <c r="D30214" s="73"/>
      <c r="P30214" s="73"/>
      <c r="T30214" s="73"/>
      <c r="U30214" s="73"/>
      <c r="V30214" s="73"/>
      <c r="X30214" s="12"/>
    </row>
    <row r="30215" spans="2:24" x14ac:dyDescent="0.3">
      <c r="B30215" s="73"/>
      <c r="D30215" s="73"/>
      <c r="P30215" s="73"/>
      <c r="T30215" s="73"/>
      <c r="U30215" s="73"/>
      <c r="V30215" s="73"/>
      <c r="X30215" s="12"/>
    </row>
    <row r="30216" spans="2:24" x14ac:dyDescent="0.3">
      <c r="B30216" s="73"/>
      <c r="D30216" s="73"/>
      <c r="P30216" s="73"/>
      <c r="T30216" s="73"/>
      <c r="U30216" s="73"/>
      <c r="V30216" s="73"/>
      <c r="X30216" s="12"/>
    </row>
    <row r="30217" spans="2:24" x14ac:dyDescent="0.3">
      <c r="B30217" s="73"/>
      <c r="D30217" s="73"/>
      <c r="P30217" s="73"/>
      <c r="T30217" s="73"/>
      <c r="U30217" s="73"/>
      <c r="V30217" s="73"/>
      <c r="X30217" s="12"/>
    </row>
    <row r="30218" spans="2:24" x14ac:dyDescent="0.3">
      <c r="B30218" s="73"/>
      <c r="D30218" s="73"/>
      <c r="P30218" s="73"/>
      <c r="T30218" s="73"/>
      <c r="U30218" s="73"/>
      <c r="V30218" s="73"/>
      <c r="X30218" s="12"/>
    </row>
    <row r="30219" spans="2:24" x14ac:dyDescent="0.3">
      <c r="B30219" s="73"/>
      <c r="D30219" s="73"/>
      <c r="P30219" s="73"/>
      <c r="T30219" s="73"/>
      <c r="U30219" s="73"/>
      <c r="V30219" s="73"/>
      <c r="X30219" s="12"/>
    </row>
    <row r="30220" spans="2:24" x14ac:dyDescent="0.3">
      <c r="B30220" s="73"/>
      <c r="D30220" s="73"/>
      <c r="P30220" s="73"/>
      <c r="T30220" s="73"/>
      <c r="U30220" s="73"/>
      <c r="V30220" s="73"/>
      <c r="X30220" s="12"/>
    </row>
    <row r="30221" spans="2:24" x14ac:dyDescent="0.3">
      <c r="B30221" s="73"/>
      <c r="D30221" s="73"/>
      <c r="P30221" s="73"/>
      <c r="T30221" s="73"/>
      <c r="U30221" s="73"/>
      <c r="V30221" s="73"/>
      <c r="X30221" s="12"/>
    </row>
    <row r="30222" spans="2:24" x14ac:dyDescent="0.3">
      <c r="B30222" s="73"/>
      <c r="D30222" s="73"/>
      <c r="P30222" s="73"/>
      <c r="T30222" s="73"/>
      <c r="U30222" s="73"/>
      <c r="V30222" s="73"/>
      <c r="X30222" s="12"/>
    </row>
    <row r="30223" spans="2:24" x14ac:dyDescent="0.3">
      <c r="B30223" s="73"/>
      <c r="D30223" s="73"/>
      <c r="P30223" s="73"/>
      <c r="T30223" s="73"/>
      <c r="U30223" s="73"/>
      <c r="V30223" s="73"/>
      <c r="X30223" s="12"/>
    </row>
    <row r="30224" spans="2:24" x14ac:dyDescent="0.3">
      <c r="B30224" s="73"/>
      <c r="D30224" s="73"/>
      <c r="P30224" s="73"/>
      <c r="T30224" s="73"/>
      <c r="U30224" s="73"/>
      <c r="V30224" s="73"/>
      <c r="X30224" s="12"/>
    </row>
    <row r="30225" spans="2:24" x14ac:dyDescent="0.3">
      <c r="B30225" s="73"/>
      <c r="D30225" s="73"/>
      <c r="P30225" s="73"/>
      <c r="T30225" s="73"/>
      <c r="U30225" s="73"/>
      <c r="V30225" s="73"/>
      <c r="X30225" s="12"/>
    </row>
    <row r="30226" spans="2:24" x14ac:dyDescent="0.3">
      <c r="B30226" s="73"/>
      <c r="D30226" s="73"/>
      <c r="P30226" s="73"/>
      <c r="T30226" s="73"/>
      <c r="U30226" s="73"/>
      <c r="V30226" s="73"/>
      <c r="X30226" s="12"/>
    </row>
    <row r="30227" spans="2:24" x14ac:dyDescent="0.3">
      <c r="B30227" s="73"/>
      <c r="D30227" s="73"/>
      <c r="P30227" s="73"/>
      <c r="T30227" s="73"/>
      <c r="U30227" s="73"/>
      <c r="V30227" s="73"/>
      <c r="X30227" s="12"/>
    </row>
    <row r="30228" spans="2:24" x14ac:dyDescent="0.3">
      <c r="B30228" s="73"/>
      <c r="D30228" s="73"/>
      <c r="P30228" s="73"/>
      <c r="T30228" s="73"/>
      <c r="U30228" s="73"/>
      <c r="V30228" s="73"/>
      <c r="X30228" s="12"/>
    </row>
    <row r="30229" spans="2:24" x14ac:dyDescent="0.3">
      <c r="B30229" s="73"/>
      <c r="D30229" s="73"/>
      <c r="P30229" s="73"/>
      <c r="T30229" s="73"/>
      <c r="U30229" s="73"/>
      <c r="V30229" s="73"/>
      <c r="X30229" s="12"/>
    </row>
    <row r="30230" spans="2:24" x14ac:dyDescent="0.3">
      <c r="B30230" s="73"/>
      <c r="D30230" s="73"/>
      <c r="P30230" s="73"/>
      <c r="T30230" s="73"/>
      <c r="U30230" s="73"/>
      <c r="V30230" s="73"/>
      <c r="X30230" s="12"/>
    </row>
    <row r="30231" spans="2:24" x14ac:dyDescent="0.3">
      <c r="B30231" s="73"/>
      <c r="D30231" s="73"/>
      <c r="P30231" s="73"/>
      <c r="T30231" s="73"/>
      <c r="U30231" s="73"/>
      <c r="V30231" s="73"/>
      <c r="X30231" s="12"/>
    </row>
    <row r="30232" spans="2:24" x14ac:dyDescent="0.3">
      <c r="B30232" s="73"/>
      <c r="D30232" s="73"/>
      <c r="P30232" s="73"/>
      <c r="T30232" s="73"/>
      <c r="U30232" s="73"/>
      <c r="V30232" s="73"/>
      <c r="X30232" s="12"/>
    </row>
    <row r="30233" spans="2:24" x14ac:dyDescent="0.3">
      <c r="B30233" s="73"/>
      <c r="D30233" s="73"/>
      <c r="P30233" s="73"/>
      <c r="T30233" s="73"/>
      <c r="U30233" s="73"/>
      <c r="V30233" s="73"/>
      <c r="X30233" s="12"/>
    </row>
    <row r="30234" spans="2:24" x14ac:dyDescent="0.3">
      <c r="B30234" s="73"/>
      <c r="D30234" s="73"/>
      <c r="P30234" s="73"/>
      <c r="T30234" s="73"/>
      <c r="U30234" s="73"/>
      <c r="V30234" s="73"/>
      <c r="X30234" s="12"/>
    </row>
    <row r="30235" spans="2:24" x14ac:dyDescent="0.3">
      <c r="B30235" s="73"/>
      <c r="D30235" s="73"/>
      <c r="P30235" s="73"/>
      <c r="T30235" s="73"/>
      <c r="U30235" s="73"/>
      <c r="V30235" s="73"/>
      <c r="X30235" s="12"/>
    </row>
    <row r="30236" spans="2:24" x14ac:dyDescent="0.3">
      <c r="B30236" s="73"/>
      <c r="D30236" s="73"/>
      <c r="P30236" s="73"/>
      <c r="T30236" s="73"/>
      <c r="U30236" s="73"/>
      <c r="V30236" s="73"/>
      <c r="X30236" s="12"/>
    </row>
    <row r="30237" spans="2:24" x14ac:dyDescent="0.3">
      <c r="B30237" s="73"/>
      <c r="D30237" s="73"/>
      <c r="P30237" s="73"/>
      <c r="T30237" s="73"/>
      <c r="U30237" s="73"/>
      <c r="V30237" s="73"/>
      <c r="X30237" s="12"/>
    </row>
    <row r="30238" spans="2:24" x14ac:dyDescent="0.3">
      <c r="B30238" s="73"/>
      <c r="D30238" s="73"/>
      <c r="P30238" s="73"/>
      <c r="T30238" s="73"/>
      <c r="U30238" s="73"/>
      <c r="V30238" s="73"/>
      <c r="X30238" s="12"/>
    </row>
    <row r="30239" spans="2:24" x14ac:dyDescent="0.3">
      <c r="B30239" s="73"/>
      <c r="D30239" s="73"/>
      <c r="P30239" s="73"/>
      <c r="T30239" s="73"/>
      <c r="U30239" s="73"/>
      <c r="V30239" s="73"/>
      <c r="X30239" s="12"/>
    </row>
    <row r="30240" spans="2:24" x14ac:dyDescent="0.3">
      <c r="B30240" s="73"/>
      <c r="D30240" s="73"/>
      <c r="P30240" s="73"/>
      <c r="T30240" s="73"/>
      <c r="U30240" s="73"/>
      <c r="V30240" s="73"/>
      <c r="X30240" s="12"/>
    </row>
    <row r="30241" spans="2:24" x14ac:dyDescent="0.3">
      <c r="B30241" s="73"/>
      <c r="D30241" s="73"/>
      <c r="P30241" s="73"/>
      <c r="T30241" s="73"/>
      <c r="U30241" s="73"/>
      <c r="V30241" s="73"/>
      <c r="X30241" s="12"/>
    </row>
    <row r="30242" spans="2:24" x14ac:dyDescent="0.3">
      <c r="B30242" s="73"/>
      <c r="D30242" s="73"/>
      <c r="P30242" s="73"/>
      <c r="T30242" s="73"/>
      <c r="U30242" s="73"/>
      <c r="V30242" s="73"/>
      <c r="X30242" s="12"/>
    </row>
    <row r="30243" spans="2:24" x14ac:dyDescent="0.3">
      <c r="B30243" s="73"/>
      <c r="D30243" s="73"/>
      <c r="P30243" s="73"/>
      <c r="T30243" s="73"/>
      <c r="U30243" s="73"/>
      <c r="V30243" s="73"/>
      <c r="X30243" s="12"/>
    </row>
    <row r="30244" spans="2:24" x14ac:dyDescent="0.3">
      <c r="B30244" s="73"/>
      <c r="D30244" s="73"/>
      <c r="P30244" s="73"/>
      <c r="T30244" s="73"/>
      <c r="U30244" s="73"/>
      <c r="V30244" s="73"/>
      <c r="X30244" s="12"/>
    </row>
    <row r="30245" spans="2:24" x14ac:dyDescent="0.3">
      <c r="B30245" s="73"/>
      <c r="D30245" s="73"/>
      <c r="P30245" s="73"/>
      <c r="T30245" s="73"/>
      <c r="U30245" s="73"/>
      <c r="V30245" s="73"/>
      <c r="X30245" s="12"/>
    </row>
    <row r="30246" spans="2:24" x14ac:dyDescent="0.3">
      <c r="B30246" s="73"/>
      <c r="D30246" s="73"/>
      <c r="P30246" s="73"/>
      <c r="T30246" s="73"/>
      <c r="U30246" s="73"/>
      <c r="V30246" s="73"/>
      <c r="X30246" s="12"/>
    </row>
    <row r="30247" spans="2:24" x14ac:dyDescent="0.3">
      <c r="B30247" s="73"/>
      <c r="D30247" s="73"/>
      <c r="P30247" s="73"/>
      <c r="T30247" s="73"/>
      <c r="U30247" s="73"/>
      <c r="V30247" s="73"/>
      <c r="X30247" s="12"/>
    </row>
    <row r="30248" spans="2:24" x14ac:dyDescent="0.3">
      <c r="B30248" s="73"/>
      <c r="D30248" s="73"/>
      <c r="P30248" s="73"/>
      <c r="T30248" s="73"/>
      <c r="U30248" s="73"/>
      <c r="V30248" s="73"/>
      <c r="X30248" s="12"/>
    </row>
    <row r="30249" spans="2:24" x14ac:dyDescent="0.3">
      <c r="B30249" s="73"/>
      <c r="D30249" s="73"/>
      <c r="P30249" s="73"/>
      <c r="T30249" s="73"/>
      <c r="U30249" s="73"/>
      <c r="V30249" s="73"/>
      <c r="X30249" s="12"/>
    </row>
    <row r="30250" spans="2:24" x14ac:dyDescent="0.3">
      <c r="B30250" s="73"/>
      <c r="D30250" s="73"/>
      <c r="P30250" s="73"/>
      <c r="T30250" s="73"/>
      <c r="U30250" s="73"/>
      <c r="V30250" s="73"/>
      <c r="X30250" s="12"/>
    </row>
    <row r="30251" spans="2:24" x14ac:dyDescent="0.3">
      <c r="B30251" s="73"/>
      <c r="D30251" s="73"/>
      <c r="P30251" s="73"/>
      <c r="T30251" s="73"/>
      <c r="U30251" s="73"/>
      <c r="V30251" s="73"/>
      <c r="X30251" s="12"/>
    </row>
    <row r="30252" spans="2:24" x14ac:dyDescent="0.3">
      <c r="B30252" s="73"/>
      <c r="D30252" s="73"/>
      <c r="P30252" s="73"/>
      <c r="T30252" s="73"/>
      <c r="U30252" s="73"/>
      <c r="V30252" s="73"/>
      <c r="X30252" s="12"/>
    </row>
    <row r="30253" spans="2:24" x14ac:dyDescent="0.3">
      <c r="B30253" s="73"/>
      <c r="D30253" s="73"/>
      <c r="P30253" s="73"/>
      <c r="T30253" s="73"/>
      <c r="U30253" s="73"/>
      <c r="V30253" s="73"/>
      <c r="X30253" s="12"/>
    </row>
    <row r="30254" spans="2:24" x14ac:dyDescent="0.3">
      <c r="B30254" s="73"/>
      <c r="D30254" s="73"/>
      <c r="P30254" s="73"/>
      <c r="T30254" s="73"/>
      <c r="U30254" s="73"/>
      <c r="V30254" s="73"/>
      <c r="X30254" s="12"/>
    </row>
    <row r="30255" spans="2:24" x14ac:dyDescent="0.3">
      <c r="B30255" s="73"/>
      <c r="D30255" s="73"/>
      <c r="P30255" s="73"/>
      <c r="T30255" s="73"/>
      <c r="U30255" s="73"/>
      <c r="V30255" s="73"/>
      <c r="X30255" s="12"/>
    </row>
    <row r="30256" spans="2:24" x14ac:dyDescent="0.3">
      <c r="B30256" s="73"/>
      <c r="D30256" s="73"/>
      <c r="P30256" s="73"/>
      <c r="T30256" s="73"/>
      <c r="U30256" s="73"/>
      <c r="V30256" s="73"/>
      <c r="X30256" s="12"/>
    </row>
    <row r="30257" spans="2:24" x14ac:dyDescent="0.3">
      <c r="B30257" s="73"/>
      <c r="D30257" s="73"/>
      <c r="P30257" s="73"/>
      <c r="T30257" s="73"/>
      <c r="U30257" s="73"/>
      <c r="V30257" s="73"/>
      <c r="X30257" s="12"/>
    </row>
    <row r="30258" spans="2:24" x14ac:dyDescent="0.3">
      <c r="B30258" s="73"/>
      <c r="D30258" s="73"/>
      <c r="P30258" s="73"/>
      <c r="T30258" s="73"/>
      <c r="U30258" s="73"/>
      <c r="V30258" s="73"/>
      <c r="X30258" s="12"/>
    </row>
    <row r="30259" spans="2:24" x14ac:dyDescent="0.3">
      <c r="B30259" s="73"/>
      <c r="D30259" s="73"/>
      <c r="P30259" s="73"/>
      <c r="T30259" s="73"/>
      <c r="U30259" s="73"/>
      <c r="V30259" s="73"/>
      <c r="X30259" s="12"/>
    </row>
    <row r="30260" spans="2:24" x14ac:dyDescent="0.3">
      <c r="B30260" s="73"/>
      <c r="D30260" s="73"/>
      <c r="P30260" s="73"/>
      <c r="T30260" s="73"/>
      <c r="U30260" s="73"/>
      <c r="V30260" s="73"/>
      <c r="X30260" s="12"/>
    </row>
    <row r="30261" spans="2:24" x14ac:dyDescent="0.3">
      <c r="B30261" s="73"/>
      <c r="D30261" s="73"/>
      <c r="P30261" s="73"/>
      <c r="T30261" s="73"/>
      <c r="U30261" s="73"/>
      <c r="V30261" s="73"/>
      <c r="X30261" s="12"/>
    </row>
    <row r="30262" spans="2:24" x14ac:dyDescent="0.3">
      <c r="B30262" s="73"/>
      <c r="D30262" s="73"/>
      <c r="P30262" s="73"/>
      <c r="T30262" s="73"/>
      <c r="U30262" s="73"/>
      <c r="V30262" s="73"/>
      <c r="X30262" s="12"/>
    </row>
    <row r="30263" spans="2:24" x14ac:dyDescent="0.3">
      <c r="B30263" s="73"/>
      <c r="D30263" s="73"/>
      <c r="P30263" s="73"/>
      <c r="T30263" s="73"/>
      <c r="U30263" s="73"/>
      <c r="V30263" s="73"/>
      <c r="X30263" s="12"/>
    </row>
    <row r="30264" spans="2:24" x14ac:dyDescent="0.3">
      <c r="B30264" s="73"/>
      <c r="D30264" s="73"/>
      <c r="P30264" s="73"/>
      <c r="T30264" s="73"/>
      <c r="U30264" s="73"/>
      <c r="V30264" s="73"/>
      <c r="X30264" s="12"/>
    </row>
    <row r="30265" spans="2:24" x14ac:dyDescent="0.3">
      <c r="B30265" s="73"/>
      <c r="D30265" s="73"/>
      <c r="P30265" s="73"/>
      <c r="T30265" s="73"/>
      <c r="U30265" s="73"/>
      <c r="V30265" s="73"/>
      <c r="X30265" s="12"/>
    </row>
    <row r="30266" spans="2:24" x14ac:dyDescent="0.3">
      <c r="B30266" s="73"/>
      <c r="D30266" s="73"/>
      <c r="P30266" s="73"/>
      <c r="T30266" s="73"/>
      <c r="U30266" s="73"/>
      <c r="V30266" s="73"/>
      <c r="X30266" s="12"/>
    </row>
    <row r="30267" spans="2:24" x14ac:dyDescent="0.3">
      <c r="B30267" s="73"/>
      <c r="D30267" s="73"/>
      <c r="P30267" s="73"/>
      <c r="T30267" s="73"/>
      <c r="U30267" s="73"/>
      <c r="V30267" s="73"/>
      <c r="X30267" s="12"/>
    </row>
    <row r="30268" spans="2:24" x14ac:dyDescent="0.3">
      <c r="B30268" s="73"/>
      <c r="D30268" s="73"/>
      <c r="P30268" s="73"/>
      <c r="T30268" s="73"/>
      <c r="U30268" s="73"/>
      <c r="V30268" s="73"/>
      <c r="X30268" s="12"/>
    </row>
    <row r="30269" spans="2:24" x14ac:dyDescent="0.3">
      <c r="B30269" s="73"/>
      <c r="D30269" s="73"/>
      <c r="P30269" s="73"/>
      <c r="T30269" s="73"/>
      <c r="U30269" s="73"/>
      <c r="V30269" s="73"/>
      <c r="X30269" s="12"/>
    </row>
    <row r="30270" spans="2:24" x14ac:dyDescent="0.3">
      <c r="B30270" s="73"/>
      <c r="D30270" s="73"/>
      <c r="P30270" s="73"/>
      <c r="T30270" s="73"/>
      <c r="U30270" s="73"/>
      <c r="V30270" s="73"/>
      <c r="X30270" s="12"/>
    </row>
    <row r="30271" spans="2:24" x14ac:dyDescent="0.3">
      <c r="B30271" s="73"/>
      <c r="D30271" s="73"/>
      <c r="P30271" s="73"/>
      <c r="T30271" s="73"/>
      <c r="U30271" s="73"/>
      <c r="V30271" s="73"/>
      <c r="X30271" s="12"/>
    </row>
    <row r="30272" spans="2:24" x14ac:dyDescent="0.3">
      <c r="B30272" s="73"/>
      <c r="D30272" s="73"/>
      <c r="P30272" s="73"/>
      <c r="T30272" s="73"/>
      <c r="U30272" s="73"/>
      <c r="V30272" s="73"/>
      <c r="X30272" s="12"/>
    </row>
    <row r="30273" spans="2:24" x14ac:dyDescent="0.3">
      <c r="B30273" s="73"/>
      <c r="D30273" s="73"/>
      <c r="P30273" s="73"/>
      <c r="T30273" s="73"/>
      <c r="U30273" s="73"/>
      <c r="V30273" s="73"/>
      <c r="X30273" s="12"/>
    </row>
    <row r="30274" spans="2:24" x14ac:dyDescent="0.3">
      <c r="B30274" s="73"/>
      <c r="D30274" s="73"/>
      <c r="P30274" s="73"/>
      <c r="T30274" s="73"/>
      <c r="U30274" s="73"/>
      <c r="V30274" s="73"/>
      <c r="X30274" s="12"/>
    </row>
    <row r="30275" spans="2:24" x14ac:dyDescent="0.3">
      <c r="B30275" s="73"/>
      <c r="D30275" s="73"/>
      <c r="P30275" s="73"/>
      <c r="T30275" s="73"/>
      <c r="U30275" s="73"/>
      <c r="V30275" s="73"/>
      <c r="X30275" s="12"/>
    </row>
    <row r="30276" spans="2:24" x14ac:dyDescent="0.3">
      <c r="B30276" s="73"/>
      <c r="D30276" s="73"/>
      <c r="P30276" s="73"/>
      <c r="T30276" s="73"/>
      <c r="U30276" s="73"/>
      <c r="V30276" s="73"/>
      <c r="X30276" s="12"/>
    </row>
    <row r="30277" spans="2:24" x14ac:dyDescent="0.3">
      <c r="B30277" s="73"/>
      <c r="D30277" s="73"/>
      <c r="P30277" s="73"/>
      <c r="T30277" s="73"/>
      <c r="U30277" s="73"/>
      <c r="V30277" s="73"/>
      <c r="X30277" s="12"/>
    </row>
    <row r="30278" spans="2:24" x14ac:dyDescent="0.3">
      <c r="B30278" s="73"/>
      <c r="D30278" s="73"/>
      <c r="P30278" s="73"/>
      <c r="T30278" s="73"/>
      <c r="U30278" s="73"/>
      <c r="V30278" s="73"/>
      <c r="X30278" s="12"/>
    </row>
    <row r="30279" spans="2:24" x14ac:dyDescent="0.3">
      <c r="B30279" s="73"/>
      <c r="D30279" s="73"/>
      <c r="P30279" s="73"/>
      <c r="T30279" s="73"/>
      <c r="U30279" s="73"/>
      <c r="V30279" s="73"/>
      <c r="X30279" s="12"/>
    </row>
    <row r="30280" spans="2:24" x14ac:dyDescent="0.3">
      <c r="B30280" s="73"/>
      <c r="D30280" s="73"/>
      <c r="P30280" s="73"/>
      <c r="T30280" s="73"/>
      <c r="U30280" s="73"/>
      <c r="V30280" s="73"/>
      <c r="X30280" s="12"/>
    </row>
    <row r="30281" spans="2:24" x14ac:dyDescent="0.3">
      <c r="B30281" s="73"/>
      <c r="D30281" s="73"/>
      <c r="P30281" s="73"/>
      <c r="T30281" s="73"/>
      <c r="U30281" s="73"/>
      <c r="V30281" s="73"/>
      <c r="X30281" s="12"/>
    </row>
    <row r="30282" spans="2:24" x14ac:dyDescent="0.3">
      <c r="B30282" s="73"/>
      <c r="D30282" s="73"/>
      <c r="P30282" s="73"/>
      <c r="T30282" s="73"/>
      <c r="U30282" s="73"/>
      <c r="V30282" s="73"/>
      <c r="X30282" s="12"/>
    </row>
    <row r="30283" spans="2:24" x14ac:dyDescent="0.3">
      <c r="B30283" s="73"/>
      <c r="D30283" s="73"/>
      <c r="P30283" s="73"/>
      <c r="T30283" s="73"/>
      <c r="U30283" s="73"/>
      <c r="V30283" s="73"/>
      <c r="X30283" s="12"/>
    </row>
    <row r="30284" spans="2:24" x14ac:dyDescent="0.3">
      <c r="B30284" s="73"/>
      <c r="D30284" s="73"/>
      <c r="P30284" s="73"/>
      <c r="T30284" s="73"/>
      <c r="U30284" s="73"/>
      <c r="V30284" s="73"/>
      <c r="X30284" s="12"/>
    </row>
    <row r="30285" spans="2:24" x14ac:dyDescent="0.3">
      <c r="B30285" s="73"/>
      <c r="D30285" s="73"/>
      <c r="P30285" s="73"/>
      <c r="T30285" s="73"/>
      <c r="U30285" s="73"/>
      <c r="V30285" s="73"/>
      <c r="X30285" s="12"/>
    </row>
    <row r="30286" spans="2:24" x14ac:dyDescent="0.3">
      <c r="B30286" s="73"/>
      <c r="D30286" s="73"/>
      <c r="P30286" s="73"/>
      <c r="T30286" s="73"/>
      <c r="U30286" s="73"/>
      <c r="V30286" s="73"/>
      <c r="X30286" s="12"/>
    </row>
    <row r="30287" spans="2:24" x14ac:dyDescent="0.3">
      <c r="B30287" s="73"/>
      <c r="D30287" s="73"/>
      <c r="P30287" s="73"/>
      <c r="T30287" s="73"/>
      <c r="U30287" s="73"/>
      <c r="V30287" s="73"/>
      <c r="X30287" s="12"/>
    </row>
    <row r="30288" spans="2:24" x14ac:dyDescent="0.3">
      <c r="B30288" s="73"/>
      <c r="D30288" s="73"/>
      <c r="P30288" s="73"/>
      <c r="T30288" s="73"/>
      <c r="U30288" s="73"/>
      <c r="V30288" s="73"/>
      <c r="X30288" s="12"/>
    </row>
    <row r="30289" spans="2:24" x14ac:dyDescent="0.3">
      <c r="B30289" s="73"/>
      <c r="D30289" s="73"/>
      <c r="P30289" s="73"/>
      <c r="T30289" s="73"/>
      <c r="U30289" s="73"/>
      <c r="V30289" s="73"/>
      <c r="X30289" s="12"/>
    </row>
    <row r="30290" spans="2:24" x14ac:dyDescent="0.3">
      <c r="B30290" s="73"/>
      <c r="D30290" s="73"/>
      <c r="P30290" s="73"/>
      <c r="T30290" s="73"/>
      <c r="U30290" s="73"/>
      <c r="V30290" s="73"/>
      <c r="X30290" s="12"/>
    </row>
    <row r="30291" spans="2:24" x14ac:dyDescent="0.3">
      <c r="B30291" s="73"/>
      <c r="D30291" s="73"/>
      <c r="P30291" s="73"/>
      <c r="T30291" s="73"/>
      <c r="U30291" s="73"/>
      <c r="V30291" s="73"/>
      <c r="X30291" s="12"/>
    </row>
    <row r="30292" spans="2:24" x14ac:dyDescent="0.3">
      <c r="B30292" s="73"/>
      <c r="D30292" s="73"/>
      <c r="P30292" s="73"/>
      <c r="T30292" s="73"/>
      <c r="U30292" s="73"/>
      <c r="V30292" s="73"/>
      <c r="X30292" s="12"/>
    </row>
    <row r="30293" spans="2:24" x14ac:dyDescent="0.3">
      <c r="B30293" s="73"/>
      <c r="D30293" s="73"/>
      <c r="P30293" s="73"/>
      <c r="T30293" s="73"/>
      <c r="U30293" s="73"/>
      <c r="V30293" s="73"/>
      <c r="X30293" s="12"/>
    </row>
    <row r="30294" spans="2:24" x14ac:dyDescent="0.3">
      <c r="B30294" s="73"/>
      <c r="D30294" s="73"/>
      <c r="P30294" s="73"/>
      <c r="T30294" s="73"/>
      <c r="U30294" s="73"/>
      <c r="V30294" s="73"/>
      <c r="X30294" s="12"/>
    </row>
    <row r="30295" spans="2:24" x14ac:dyDescent="0.3">
      <c r="B30295" s="73"/>
      <c r="D30295" s="73"/>
      <c r="P30295" s="73"/>
      <c r="T30295" s="73"/>
      <c r="U30295" s="73"/>
      <c r="V30295" s="73"/>
      <c r="X30295" s="12"/>
    </row>
    <row r="30296" spans="2:24" x14ac:dyDescent="0.3">
      <c r="B30296" s="73"/>
      <c r="D30296" s="73"/>
      <c r="P30296" s="73"/>
      <c r="T30296" s="73"/>
      <c r="U30296" s="73"/>
      <c r="V30296" s="73"/>
      <c r="X30296" s="12"/>
    </row>
    <row r="30297" spans="2:24" x14ac:dyDescent="0.3">
      <c r="B30297" s="73"/>
      <c r="D30297" s="73"/>
      <c r="P30297" s="73"/>
      <c r="T30297" s="73"/>
      <c r="U30297" s="73"/>
      <c r="V30297" s="73"/>
      <c r="X30297" s="12"/>
    </row>
    <row r="30298" spans="2:24" x14ac:dyDescent="0.3">
      <c r="B30298" s="73"/>
      <c r="D30298" s="73"/>
      <c r="P30298" s="73"/>
      <c r="T30298" s="73"/>
      <c r="U30298" s="73"/>
      <c r="V30298" s="73"/>
      <c r="X30298" s="12"/>
    </row>
    <row r="30299" spans="2:24" x14ac:dyDescent="0.3">
      <c r="B30299" s="73"/>
      <c r="D30299" s="73"/>
      <c r="P30299" s="73"/>
      <c r="T30299" s="73"/>
      <c r="U30299" s="73"/>
      <c r="V30299" s="73"/>
      <c r="X30299" s="12"/>
    </row>
    <row r="30300" spans="2:24" x14ac:dyDescent="0.3">
      <c r="B30300" s="73"/>
      <c r="D30300" s="73"/>
      <c r="P30300" s="73"/>
      <c r="T30300" s="73"/>
      <c r="U30300" s="73"/>
      <c r="V30300" s="73"/>
      <c r="X30300" s="12"/>
    </row>
    <row r="30301" spans="2:24" x14ac:dyDescent="0.3">
      <c r="B30301" s="73"/>
      <c r="D30301" s="73"/>
      <c r="P30301" s="73"/>
      <c r="T30301" s="73"/>
      <c r="U30301" s="73"/>
      <c r="V30301" s="73"/>
      <c r="X30301" s="12"/>
    </row>
    <row r="30302" spans="2:24" x14ac:dyDescent="0.3">
      <c r="B30302" s="73"/>
      <c r="D30302" s="73"/>
      <c r="P30302" s="73"/>
      <c r="T30302" s="73"/>
      <c r="U30302" s="73"/>
      <c r="V30302" s="73"/>
      <c r="X30302" s="12"/>
    </row>
    <row r="30303" spans="2:24" x14ac:dyDescent="0.3">
      <c r="B30303" s="73"/>
      <c r="D30303" s="73"/>
      <c r="P30303" s="73"/>
      <c r="T30303" s="73"/>
      <c r="U30303" s="73"/>
      <c r="V30303" s="73"/>
      <c r="X30303" s="12"/>
    </row>
    <row r="30304" spans="2:24" x14ac:dyDescent="0.3">
      <c r="B30304" s="73"/>
      <c r="D30304" s="73"/>
      <c r="P30304" s="73"/>
      <c r="T30304" s="73"/>
      <c r="U30304" s="73"/>
      <c r="V30304" s="73"/>
      <c r="X30304" s="12"/>
    </row>
    <row r="30305" spans="2:24" x14ac:dyDescent="0.3">
      <c r="B30305" s="73"/>
      <c r="D30305" s="73"/>
      <c r="P30305" s="73"/>
      <c r="T30305" s="73"/>
      <c r="U30305" s="73"/>
      <c r="V30305" s="73"/>
      <c r="X30305" s="12"/>
    </row>
    <row r="30306" spans="2:24" x14ac:dyDescent="0.3">
      <c r="B30306" s="73"/>
      <c r="D30306" s="73"/>
      <c r="P30306" s="73"/>
      <c r="T30306" s="73"/>
      <c r="U30306" s="73"/>
      <c r="V30306" s="73"/>
      <c r="X30306" s="12"/>
    </row>
    <row r="30307" spans="2:24" x14ac:dyDescent="0.3">
      <c r="B30307" s="73"/>
      <c r="D30307" s="73"/>
      <c r="P30307" s="73"/>
      <c r="T30307" s="73"/>
      <c r="U30307" s="73"/>
      <c r="V30307" s="73"/>
      <c r="X30307" s="12"/>
    </row>
    <row r="30308" spans="2:24" x14ac:dyDescent="0.3">
      <c r="B30308" s="73"/>
      <c r="D30308" s="73"/>
      <c r="P30308" s="73"/>
      <c r="T30308" s="73"/>
      <c r="U30308" s="73"/>
      <c r="V30308" s="73"/>
      <c r="X30308" s="12"/>
    </row>
    <row r="30309" spans="2:24" x14ac:dyDescent="0.3">
      <c r="B30309" s="73"/>
      <c r="D30309" s="73"/>
      <c r="P30309" s="73"/>
      <c r="T30309" s="73"/>
      <c r="U30309" s="73"/>
      <c r="V30309" s="73"/>
      <c r="X30309" s="12"/>
    </row>
    <row r="30310" spans="2:24" x14ac:dyDescent="0.3">
      <c r="B30310" s="73"/>
      <c r="D30310" s="73"/>
      <c r="P30310" s="73"/>
      <c r="T30310" s="73"/>
      <c r="U30310" s="73"/>
      <c r="V30310" s="73"/>
      <c r="X30310" s="12"/>
    </row>
    <row r="30311" spans="2:24" x14ac:dyDescent="0.3">
      <c r="B30311" s="73"/>
      <c r="D30311" s="73"/>
      <c r="P30311" s="73"/>
      <c r="T30311" s="73"/>
      <c r="U30311" s="73"/>
      <c r="V30311" s="73"/>
      <c r="X30311" s="12"/>
    </row>
    <row r="30312" spans="2:24" x14ac:dyDescent="0.3">
      <c r="B30312" s="73"/>
      <c r="D30312" s="73"/>
      <c r="P30312" s="73"/>
      <c r="T30312" s="73"/>
      <c r="U30312" s="73"/>
      <c r="V30312" s="73"/>
      <c r="X30312" s="12"/>
    </row>
    <row r="30313" spans="2:24" x14ac:dyDescent="0.3">
      <c r="B30313" s="73"/>
      <c r="D30313" s="73"/>
      <c r="P30313" s="73"/>
      <c r="T30313" s="73"/>
      <c r="U30313" s="73"/>
      <c r="V30313" s="73"/>
      <c r="X30313" s="12"/>
    </row>
    <row r="30314" spans="2:24" x14ac:dyDescent="0.3">
      <c r="B30314" s="73"/>
      <c r="D30314" s="73"/>
      <c r="P30314" s="73"/>
      <c r="T30314" s="73"/>
      <c r="U30314" s="73"/>
      <c r="V30314" s="73"/>
      <c r="X30314" s="12"/>
    </row>
    <row r="30315" spans="2:24" x14ac:dyDescent="0.3">
      <c r="B30315" s="73"/>
      <c r="D30315" s="73"/>
      <c r="P30315" s="73"/>
      <c r="T30315" s="73"/>
      <c r="U30315" s="73"/>
      <c r="V30315" s="73"/>
      <c r="X30315" s="12"/>
    </row>
    <row r="30316" spans="2:24" x14ac:dyDescent="0.3">
      <c r="B30316" s="73"/>
      <c r="D30316" s="73"/>
      <c r="P30316" s="73"/>
      <c r="T30316" s="73"/>
      <c r="U30316" s="73"/>
      <c r="V30316" s="73"/>
      <c r="X30316" s="12"/>
    </row>
    <row r="30317" spans="2:24" x14ac:dyDescent="0.3">
      <c r="B30317" s="73"/>
      <c r="D30317" s="73"/>
      <c r="P30317" s="73"/>
      <c r="T30317" s="73"/>
      <c r="U30317" s="73"/>
      <c r="V30317" s="73"/>
      <c r="X30317" s="12"/>
    </row>
    <row r="30318" spans="2:24" x14ac:dyDescent="0.3">
      <c r="B30318" s="73"/>
      <c r="D30318" s="73"/>
      <c r="P30318" s="73"/>
      <c r="T30318" s="73"/>
      <c r="U30318" s="73"/>
      <c r="V30318" s="73"/>
      <c r="X30318" s="12"/>
    </row>
    <row r="30319" spans="2:24" x14ac:dyDescent="0.3">
      <c r="B30319" s="73"/>
      <c r="D30319" s="73"/>
      <c r="P30319" s="73"/>
      <c r="T30319" s="73"/>
      <c r="U30319" s="73"/>
      <c r="V30319" s="73"/>
      <c r="X30319" s="12"/>
    </row>
    <row r="30320" spans="2:24" x14ac:dyDescent="0.3">
      <c r="B30320" s="73"/>
      <c r="D30320" s="73"/>
      <c r="P30320" s="73"/>
      <c r="T30320" s="73"/>
      <c r="U30320" s="73"/>
      <c r="V30320" s="73"/>
      <c r="X30320" s="12"/>
    </row>
    <row r="30321" spans="2:24" x14ac:dyDescent="0.3">
      <c r="B30321" s="73"/>
      <c r="D30321" s="73"/>
      <c r="P30321" s="73"/>
      <c r="T30321" s="73"/>
      <c r="U30321" s="73"/>
      <c r="V30321" s="73"/>
      <c r="X30321" s="12"/>
    </row>
    <row r="30322" spans="2:24" x14ac:dyDescent="0.3">
      <c r="B30322" s="73"/>
      <c r="D30322" s="73"/>
      <c r="P30322" s="73"/>
      <c r="T30322" s="73"/>
      <c r="U30322" s="73"/>
      <c r="V30322" s="73"/>
      <c r="X30322" s="12"/>
    </row>
    <row r="30323" spans="2:24" x14ac:dyDescent="0.3">
      <c r="B30323" s="73"/>
      <c r="D30323" s="73"/>
      <c r="P30323" s="73"/>
      <c r="T30323" s="73"/>
      <c r="U30323" s="73"/>
      <c r="V30323" s="73"/>
      <c r="X30323" s="12"/>
    </row>
    <row r="30324" spans="2:24" x14ac:dyDescent="0.3">
      <c r="B30324" s="73"/>
      <c r="D30324" s="73"/>
      <c r="P30324" s="73"/>
      <c r="T30324" s="73"/>
      <c r="U30324" s="73"/>
      <c r="V30324" s="73"/>
      <c r="X30324" s="12"/>
    </row>
    <row r="30325" spans="2:24" x14ac:dyDescent="0.3">
      <c r="B30325" s="73"/>
      <c r="D30325" s="73"/>
      <c r="P30325" s="73"/>
      <c r="T30325" s="73"/>
      <c r="U30325" s="73"/>
      <c r="V30325" s="73"/>
      <c r="X30325" s="12"/>
    </row>
    <row r="30326" spans="2:24" x14ac:dyDescent="0.3">
      <c r="B30326" s="73"/>
      <c r="D30326" s="73"/>
      <c r="P30326" s="73"/>
      <c r="T30326" s="73"/>
      <c r="U30326" s="73"/>
      <c r="V30326" s="73"/>
      <c r="X30326" s="12"/>
    </row>
    <row r="30327" spans="2:24" x14ac:dyDescent="0.3">
      <c r="B30327" s="73"/>
      <c r="D30327" s="73"/>
      <c r="P30327" s="73"/>
      <c r="T30327" s="73"/>
      <c r="U30327" s="73"/>
      <c r="V30327" s="73"/>
      <c r="X30327" s="12"/>
    </row>
    <row r="30328" spans="2:24" x14ac:dyDescent="0.3">
      <c r="B30328" s="73"/>
      <c r="D30328" s="73"/>
      <c r="P30328" s="73"/>
      <c r="T30328" s="73"/>
      <c r="U30328" s="73"/>
      <c r="V30328" s="73"/>
      <c r="X30328" s="12"/>
    </row>
    <row r="30329" spans="2:24" x14ac:dyDescent="0.3">
      <c r="B30329" s="73"/>
      <c r="D30329" s="73"/>
      <c r="P30329" s="73"/>
      <c r="T30329" s="73"/>
      <c r="U30329" s="73"/>
      <c r="V30329" s="73"/>
      <c r="X30329" s="12"/>
    </row>
    <row r="30330" spans="2:24" x14ac:dyDescent="0.3">
      <c r="B30330" s="73"/>
      <c r="D30330" s="73"/>
      <c r="P30330" s="73"/>
      <c r="T30330" s="73"/>
      <c r="U30330" s="73"/>
      <c r="V30330" s="73"/>
      <c r="X30330" s="12"/>
    </row>
    <row r="30331" spans="2:24" x14ac:dyDescent="0.3">
      <c r="B30331" s="73"/>
      <c r="D30331" s="73"/>
      <c r="P30331" s="73"/>
      <c r="T30331" s="73"/>
      <c r="U30331" s="73"/>
      <c r="V30331" s="73"/>
      <c r="X30331" s="12"/>
    </row>
    <row r="30332" spans="2:24" x14ac:dyDescent="0.3">
      <c r="B30332" s="73"/>
      <c r="D30332" s="73"/>
      <c r="P30332" s="73"/>
      <c r="T30332" s="73"/>
      <c r="U30332" s="73"/>
      <c r="V30332" s="73"/>
      <c r="X30332" s="12"/>
    </row>
    <row r="30333" spans="2:24" x14ac:dyDescent="0.3">
      <c r="B30333" s="73"/>
      <c r="D30333" s="73"/>
      <c r="P30333" s="73"/>
      <c r="T30333" s="73"/>
      <c r="U30333" s="73"/>
      <c r="V30333" s="73"/>
      <c r="X30333" s="12"/>
    </row>
    <row r="30334" spans="2:24" x14ac:dyDescent="0.3">
      <c r="B30334" s="73"/>
      <c r="D30334" s="73"/>
      <c r="P30334" s="73"/>
      <c r="T30334" s="73"/>
      <c r="U30334" s="73"/>
      <c r="V30334" s="73"/>
      <c r="X30334" s="12"/>
    </row>
    <row r="30335" spans="2:24" x14ac:dyDescent="0.3">
      <c r="B30335" s="73"/>
      <c r="D30335" s="73"/>
      <c r="P30335" s="73"/>
      <c r="T30335" s="73"/>
      <c r="U30335" s="73"/>
      <c r="V30335" s="73"/>
      <c r="X30335" s="12"/>
    </row>
    <row r="30336" spans="2:24" x14ac:dyDescent="0.3">
      <c r="B30336" s="73"/>
      <c r="D30336" s="73"/>
      <c r="P30336" s="73"/>
      <c r="T30336" s="73"/>
      <c r="U30336" s="73"/>
      <c r="V30336" s="73"/>
      <c r="X30336" s="12"/>
    </row>
    <row r="30337" spans="2:24" x14ac:dyDescent="0.3">
      <c r="B30337" s="73"/>
      <c r="D30337" s="73"/>
      <c r="P30337" s="73"/>
      <c r="T30337" s="73"/>
      <c r="U30337" s="73"/>
      <c r="V30337" s="73"/>
      <c r="X30337" s="12"/>
    </row>
    <row r="30338" spans="2:24" x14ac:dyDescent="0.3">
      <c r="B30338" s="73"/>
      <c r="D30338" s="73"/>
      <c r="P30338" s="73"/>
      <c r="T30338" s="73"/>
      <c r="U30338" s="73"/>
      <c r="V30338" s="73"/>
      <c r="X30338" s="12"/>
    </row>
    <row r="30339" spans="2:24" x14ac:dyDescent="0.3">
      <c r="B30339" s="73"/>
      <c r="D30339" s="73"/>
      <c r="P30339" s="73"/>
      <c r="T30339" s="73"/>
      <c r="U30339" s="73"/>
      <c r="V30339" s="73"/>
      <c r="X30339" s="12"/>
    </row>
    <row r="30340" spans="2:24" x14ac:dyDescent="0.3">
      <c r="B30340" s="73"/>
      <c r="D30340" s="73"/>
      <c r="P30340" s="73"/>
      <c r="T30340" s="73"/>
      <c r="U30340" s="73"/>
      <c r="V30340" s="73"/>
      <c r="X30340" s="12"/>
    </row>
    <row r="30341" spans="2:24" x14ac:dyDescent="0.3">
      <c r="B30341" s="73"/>
      <c r="D30341" s="73"/>
      <c r="P30341" s="73"/>
      <c r="T30341" s="73"/>
      <c r="U30341" s="73"/>
      <c r="V30341" s="73"/>
      <c r="X30341" s="12"/>
    </row>
    <row r="30342" spans="2:24" x14ac:dyDescent="0.3">
      <c r="B30342" s="73"/>
      <c r="D30342" s="73"/>
      <c r="P30342" s="73"/>
      <c r="T30342" s="73"/>
      <c r="U30342" s="73"/>
      <c r="V30342" s="73"/>
      <c r="X30342" s="12"/>
    </row>
    <row r="30343" spans="2:24" x14ac:dyDescent="0.3">
      <c r="B30343" s="73"/>
      <c r="D30343" s="73"/>
      <c r="P30343" s="73"/>
      <c r="T30343" s="73"/>
      <c r="U30343" s="73"/>
      <c r="V30343" s="73"/>
      <c r="X30343" s="12"/>
    </row>
    <row r="30344" spans="2:24" x14ac:dyDescent="0.3">
      <c r="B30344" s="73"/>
      <c r="D30344" s="73"/>
      <c r="P30344" s="73"/>
      <c r="T30344" s="73"/>
      <c r="U30344" s="73"/>
      <c r="V30344" s="73"/>
      <c r="X30344" s="12"/>
    </row>
    <row r="30345" spans="2:24" x14ac:dyDescent="0.3">
      <c r="B30345" s="73"/>
      <c r="D30345" s="73"/>
      <c r="P30345" s="73"/>
      <c r="T30345" s="73"/>
      <c r="U30345" s="73"/>
      <c r="V30345" s="73"/>
      <c r="X30345" s="12"/>
    </row>
    <row r="30346" spans="2:24" x14ac:dyDescent="0.3">
      <c r="B30346" s="73"/>
      <c r="D30346" s="73"/>
      <c r="P30346" s="73"/>
      <c r="T30346" s="73"/>
      <c r="U30346" s="73"/>
      <c r="V30346" s="73"/>
      <c r="X30346" s="12"/>
    </row>
    <row r="30347" spans="2:24" x14ac:dyDescent="0.3">
      <c r="B30347" s="73"/>
      <c r="D30347" s="73"/>
      <c r="P30347" s="73"/>
      <c r="T30347" s="73"/>
      <c r="U30347" s="73"/>
      <c r="V30347" s="73"/>
      <c r="X30347" s="12"/>
    </row>
    <row r="30348" spans="2:24" x14ac:dyDescent="0.3">
      <c r="B30348" s="73"/>
      <c r="D30348" s="73"/>
      <c r="P30348" s="73"/>
      <c r="T30348" s="73"/>
      <c r="U30348" s="73"/>
      <c r="V30348" s="73"/>
      <c r="X30348" s="12"/>
    </row>
    <row r="30349" spans="2:24" x14ac:dyDescent="0.3">
      <c r="B30349" s="73"/>
      <c r="D30349" s="73"/>
      <c r="P30349" s="73"/>
      <c r="T30349" s="73"/>
      <c r="U30349" s="73"/>
      <c r="V30349" s="73"/>
      <c r="X30349" s="12"/>
    </row>
    <row r="30350" spans="2:24" x14ac:dyDescent="0.3">
      <c r="B30350" s="73"/>
      <c r="D30350" s="73"/>
      <c r="P30350" s="73"/>
      <c r="T30350" s="73"/>
      <c r="U30350" s="73"/>
      <c r="V30350" s="73"/>
      <c r="X30350" s="12"/>
    </row>
    <row r="30351" spans="2:24" x14ac:dyDescent="0.3">
      <c r="B30351" s="73"/>
      <c r="D30351" s="73"/>
      <c r="P30351" s="73"/>
      <c r="T30351" s="73"/>
      <c r="U30351" s="73"/>
      <c r="V30351" s="73"/>
      <c r="X30351" s="12"/>
    </row>
    <row r="30352" spans="2:24" x14ac:dyDescent="0.3">
      <c r="B30352" s="73"/>
      <c r="D30352" s="73"/>
      <c r="P30352" s="73"/>
      <c r="T30352" s="73"/>
      <c r="U30352" s="73"/>
      <c r="V30352" s="73"/>
      <c r="X30352" s="12"/>
    </row>
    <row r="30353" spans="2:24" x14ac:dyDescent="0.3">
      <c r="B30353" s="73"/>
      <c r="D30353" s="73"/>
      <c r="P30353" s="73"/>
      <c r="T30353" s="73"/>
      <c r="U30353" s="73"/>
      <c r="V30353" s="73"/>
      <c r="X30353" s="12"/>
    </row>
    <row r="30354" spans="2:24" x14ac:dyDescent="0.3">
      <c r="B30354" s="73"/>
      <c r="D30354" s="73"/>
      <c r="P30354" s="73"/>
      <c r="T30354" s="73"/>
      <c r="U30354" s="73"/>
      <c r="V30354" s="73"/>
      <c r="X30354" s="12"/>
    </row>
    <row r="30355" spans="2:24" x14ac:dyDescent="0.3">
      <c r="B30355" s="73"/>
      <c r="D30355" s="73"/>
      <c r="P30355" s="73"/>
      <c r="T30355" s="73"/>
      <c r="U30355" s="73"/>
      <c r="V30355" s="73"/>
      <c r="X30355" s="12"/>
    </row>
    <row r="30356" spans="2:24" x14ac:dyDescent="0.3">
      <c r="B30356" s="73"/>
      <c r="D30356" s="73"/>
      <c r="P30356" s="73"/>
      <c r="T30356" s="73"/>
      <c r="U30356" s="73"/>
      <c r="V30356" s="73"/>
      <c r="X30356" s="12"/>
    </row>
    <row r="30357" spans="2:24" x14ac:dyDescent="0.3">
      <c r="B30357" s="73"/>
      <c r="D30357" s="73"/>
      <c r="P30357" s="73"/>
      <c r="T30357" s="73"/>
      <c r="U30357" s="73"/>
      <c r="V30357" s="73"/>
      <c r="X30357" s="12"/>
    </row>
    <row r="30358" spans="2:24" x14ac:dyDescent="0.3">
      <c r="B30358" s="73"/>
      <c r="D30358" s="73"/>
      <c r="P30358" s="73"/>
      <c r="T30358" s="73"/>
      <c r="U30358" s="73"/>
      <c r="V30358" s="73"/>
      <c r="X30358" s="12"/>
    </row>
    <row r="30359" spans="2:24" x14ac:dyDescent="0.3">
      <c r="B30359" s="73"/>
      <c r="D30359" s="73"/>
      <c r="P30359" s="73"/>
      <c r="T30359" s="73"/>
      <c r="U30359" s="73"/>
      <c r="V30359" s="73"/>
      <c r="X30359" s="12"/>
    </row>
    <row r="30360" spans="2:24" x14ac:dyDescent="0.3">
      <c r="B30360" s="73"/>
      <c r="D30360" s="73"/>
      <c r="P30360" s="73"/>
      <c r="T30360" s="73"/>
      <c r="U30360" s="73"/>
      <c r="V30360" s="73"/>
      <c r="X30360" s="12"/>
    </row>
    <row r="30361" spans="2:24" x14ac:dyDescent="0.3">
      <c r="B30361" s="73"/>
      <c r="D30361" s="73"/>
      <c r="P30361" s="73"/>
      <c r="T30361" s="73"/>
      <c r="U30361" s="73"/>
      <c r="V30361" s="73"/>
      <c r="X30361" s="12"/>
    </row>
    <row r="30362" spans="2:24" x14ac:dyDescent="0.3">
      <c r="B30362" s="73"/>
      <c r="D30362" s="73"/>
      <c r="P30362" s="73"/>
      <c r="T30362" s="73"/>
      <c r="U30362" s="73"/>
      <c r="V30362" s="73"/>
      <c r="X30362" s="12"/>
    </row>
    <row r="30363" spans="2:24" x14ac:dyDescent="0.3">
      <c r="B30363" s="73"/>
      <c r="D30363" s="73"/>
      <c r="P30363" s="73"/>
      <c r="T30363" s="73"/>
      <c r="U30363" s="73"/>
      <c r="V30363" s="73"/>
      <c r="X30363" s="12"/>
    </row>
    <row r="30364" spans="2:24" x14ac:dyDescent="0.3">
      <c r="B30364" s="73"/>
      <c r="D30364" s="73"/>
      <c r="P30364" s="73"/>
      <c r="T30364" s="73"/>
      <c r="U30364" s="73"/>
      <c r="V30364" s="73"/>
      <c r="X30364" s="12"/>
    </row>
    <row r="30365" spans="2:24" x14ac:dyDescent="0.3">
      <c r="B30365" s="73"/>
      <c r="D30365" s="73"/>
      <c r="P30365" s="73"/>
      <c r="T30365" s="73"/>
      <c r="U30365" s="73"/>
      <c r="V30365" s="73"/>
      <c r="X30365" s="12"/>
    </row>
    <row r="30366" spans="2:24" x14ac:dyDescent="0.3">
      <c r="B30366" s="73"/>
      <c r="D30366" s="73"/>
      <c r="P30366" s="73"/>
      <c r="T30366" s="73"/>
      <c r="U30366" s="73"/>
      <c r="V30366" s="73"/>
      <c r="X30366" s="12"/>
    </row>
    <row r="30367" spans="2:24" x14ac:dyDescent="0.3">
      <c r="B30367" s="73"/>
      <c r="D30367" s="73"/>
      <c r="P30367" s="73"/>
      <c r="T30367" s="73"/>
      <c r="U30367" s="73"/>
      <c r="V30367" s="73"/>
      <c r="X30367" s="12"/>
    </row>
    <row r="30368" spans="2:24" x14ac:dyDescent="0.3">
      <c r="B30368" s="73"/>
      <c r="D30368" s="73"/>
      <c r="P30368" s="73"/>
      <c r="T30368" s="73"/>
      <c r="U30368" s="73"/>
      <c r="V30368" s="73"/>
      <c r="X30368" s="12"/>
    </row>
    <row r="30369" spans="2:24" x14ac:dyDescent="0.3">
      <c r="B30369" s="73"/>
      <c r="D30369" s="73"/>
      <c r="P30369" s="73"/>
      <c r="T30369" s="73"/>
      <c r="U30369" s="73"/>
      <c r="V30369" s="73"/>
      <c r="X30369" s="12"/>
    </row>
    <row r="30370" spans="2:24" x14ac:dyDescent="0.3">
      <c r="B30370" s="73"/>
      <c r="D30370" s="73"/>
      <c r="P30370" s="73"/>
      <c r="T30370" s="73"/>
      <c r="U30370" s="73"/>
      <c r="V30370" s="73"/>
      <c r="X30370" s="12"/>
    </row>
    <row r="30371" spans="2:24" x14ac:dyDescent="0.3">
      <c r="B30371" s="73"/>
      <c r="D30371" s="73"/>
      <c r="P30371" s="73"/>
      <c r="T30371" s="73"/>
      <c r="U30371" s="73"/>
      <c r="V30371" s="73"/>
      <c r="X30371" s="12"/>
    </row>
    <row r="30372" spans="2:24" x14ac:dyDescent="0.3">
      <c r="B30372" s="73"/>
      <c r="D30372" s="73"/>
      <c r="P30372" s="73"/>
      <c r="T30372" s="73"/>
      <c r="U30372" s="73"/>
      <c r="V30372" s="73"/>
      <c r="X30372" s="12"/>
    </row>
    <row r="30373" spans="2:24" x14ac:dyDescent="0.3">
      <c r="B30373" s="73"/>
      <c r="D30373" s="73"/>
      <c r="P30373" s="73"/>
      <c r="T30373" s="73"/>
      <c r="U30373" s="73"/>
      <c r="V30373" s="73"/>
      <c r="X30373" s="12"/>
    </row>
    <row r="30374" spans="2:24" x14ac:dyDescent="0.3">
      <c r="B30374" s="73"/>
      <c r="D30374" s="73"/>
      <c r="P30374" s="73"/>
      <c r="T30374" s="73"/>
      <c r="U30374" s="73"/>
      <c r="V30374" s="73"/>
      <c r="X30374" s="12"/>
    </row>
    <row r="30375" spans="2:24" x14ac:dyDescent="0.3">
      <c r="B30375" s="73"/>
      <c r="D30375" s="73"/>
      <c r="P30375" s="73"/>
      <c r="T30375" s="73"/>
      <c r="U30375" s="73"/>
      <c r="V30375" s="73"/>
      <c r="X30375" s="12"/>
    </row>
    <row r="30376" spans="2:24" x14ac:dyDescent="0.3">
      <c r="B30376" s="73"/>
      <c r="D30376" s="73"/>
      <c r="P30376" s="73"/>
      <c r="T30376" s="73"/>
      <c r="U30376" s="73"/>
      <c r="V30376" s="73"/>
      <c r="X30376" s="12"/>
    </row>
    <row r="30377" spans="2:24" x14ac:dyDescent="0.3">
      <c r="B30377" s="73"/>
      <c r="D30377" s="73"/>
      <c r="P30377" s="73"/>
      <c r="T30377" s="73"/>
      <c r="U30377" s="73"/>
      <c r="V30377" s="73"/>
      <c r="X30377" s="12"/>
    </row>
    <row r="30378" spans="2:24" x14ac:dyDescent="0.3">
      <c r="B30378" s="73"/>
      <c r="D30378" s="73"/>
      <c r="P30378" s="73"/>
      <c r="T30378" s="73"/>
      <c r="U30378" s="73"/>
      <c r="V30378" s="73"/>
      <c r="X30378" s="12"/>
    </row>
    <row r="30379" spans="2:24" x14ac:dyDescent="0.3">
      <c r="B30379" s="73"/>
      <c r="D30379" s="73"/>
      <c r="P30379" s="73"/>
      <c r="T30379" s="73"/>
      <c r="U30379" s="73"/>
      <c r="V30379" s="73"/>
      <c r="X30379" s="12"/>
    </row>
    <row r="30380" spans="2:24" x14ac:dyDescent="0.3">
      <c r="B30380" s="73"/>
      <c r="D30380" s="73"/>
      <c r="P30380" s="73"/>
      <c r="T30380" s="73"/>
      <c r="U30380" s="73"/>
      <c r="V30380" s="73"/>
      <c r="X30380" s="12"/>
    </row>
    <row r="30381" spans="2:24" x14ac:dyDescent="0.3">
      <c r="B30381" s="73"/>
      <c r="D30381" s="73"/>
      <c r="P30381" s="73"/>
      <c r="T30381" s="73"/>
      <c r="U30381" s="73"/>
      <c r="V30381" s="73"/>
      <c r="X30381" s="12"/>
    </row>
    <row r="30382" spans="2:24" x14ac:dyDescent="0.3">
      <c r="B30382" s="73"/>
      <c r="D30382" s="73"/>
      <c r="P30382" s="73"/>
      <c r="T30382" s="73"/>
      <c r="U30382" s="73"/>
      <c r="V30382" s="73"/>
      <c r="X30382" s="12"/>
    </row>
    <row r="30383" spans="2:24" x14ac:dyDescent="0.3">
      <c r="B30383" s="73"/>
      <c r="D30383" s="73"/>
      <c r="P30383" s="73"/>
      <c r="T30383" s="73"/>
      <c r="U30383" s="73"/>
      <c r="V30383" s="73"/>
      <c r="X30383" s="12"/>
    </row>
    <row r="30384" spans="2:24" x14ac:dyDescent="0.3">
      <c r="B30384" s="73"/>
      <c r="D30384" s="73"/>
      <c r="P30384" s="73"/>
      <c r="T30384" s="73"/>
      <c r="U30384" s="73"/>
      <c r="V30384" s="73"/>
      <c r="X30384" s="12"/>
    </row>
    <row r="30385" spans="2:24" x14ac:dyDescent="0.3">
      <c r="B30385" s="73"/>
      <c r="D30385" s="73"/>
      <c r="P30385" s="73"/>
      <c r="T30385" s="73"/>
      <c r="U30385" s="73"/>
      <c r="V30385" s="73"/>
      <c r="X30385" s="12"/>
    </row>
    <row r="30386" spans="2:24" x14ac:dyDescent="0.3">
      <c r="B30386" s="73"/>
      <c r="D30386" s="73"/>
      <c r="P30386" s="73"/>
      <c r="T30386" s="73"/>
      <c r="U30386" s="73"/>
      <c r="V30386" s="73"/>
      <c r="X30386" s="12"/>
    </row>
    <row r="30387" spans="2:24" x14ac:dyDescent="0.3">
      <c r="B30387" s="73"/>
      <c r="D30387" s="73"/>
      <c r="P30387" s="73"/>
      <c r="T30387" s="73"/>
      <c r="U30387" s="73"/>
      <c r="V30387" s="73"/>
      <c r="X30387" s="12"/>
    </row>
    <row r="30388" spans="2:24" x14ac:dyDescent="0.3">
      <c r="B30388" s="73"/>
      <c r="D30388" s="73"/>
      <c r="P30388" s="73"/>
      <c r="T30388" s="73"/>
      <c r="U30388" s="73"/>
      <c r="V30388" s="73"/>
      <c r="X30388" s="12"/>
    </row>
    <row r="30389" spans="2:24" x14ac:dyDescent="0.3">
      <c r="B30389" s="73"/>
      <c r="D30389" s="73"/>
      <c r="P30389" s="73"/>
      <c r="T30389" s="73"/>
      <c r="U30389" s="73"/>
      <c r="V30389" s="73"/>
      <c r="X30389" s="12"/>
    </row>
    <row r="30390" spans="2:24" x14ac:dyDescent="0.3">
      <c r="B30390" s="73"/>
      <c r="D30390" s="73"/>
      <c r="P30390" s="73"/>
      <c r="T30390" s="73"/>
      <c r="U30390" s="73"/>
      <c r="V30390" s="73"/>
      <c r="X30390" s="12"/>
    </row>
    <row r="30391" spans="2:24" x14ac:dyDescent="0.3">
      <c r="B30391" s="73"/>
      <c r="D30391" s="73"/>
      <c r="P30391" s="73"/>
      <c r="T30391" s="73"/>
      <c r="U30391" s="73"/>
      <c r="V30391" s="73"/>
      <c r="X30391" s="12"/>
    </row>
    <row r="30392" spans="2:24" x14ac:dyDescent="0.3">
      <c r="B30392" s="73"/>
      <c r="D30392" s="73"/>
      <c r="P30392" s="73"/>
      <c r="T30392" s="73"/>
      <c r="U30392" s="73"/>
      <c r="V30392" s="73"/>
      <c r="X30392" s="12"/>
    </row>
    <row r="30393" spans="2:24" x14ac:dyDescent="0.3">
      <c r="B30393" s="73"/>
      <c r="D30393" s="73"/>
      <c r="P30393" s="73"/>
      <c r="T30393" s="73"/>
      <c r="U30393" s="73"/>
      <c r="V30393" s="73"/>
      <c r="X30393" s="12"/>
    </row>
    <row r="30394" spans="2:24" x14ac:dyDescent="0.3">
      <c r="B30394" s="73"/>
      <c r="D30394" s="73"/>
      <c r="P30394" s="73"/>
      <c r="T30394" s="73"/>
      <c r="U30394" s="73"/>
      <c r="V30394" s="73"/>
      <c r="X30394" s="12"/>
    </row>
    <row r="30395" spans="2:24" x14ac:dyDescent="0.3">
      <c r="B30395" s="73"/>
      <c r="D30395" s="73"/>
      <c r="P30395" s="73"/>
      <c r="T30395" s="73"/>
      <c r="U30395" s="73"/>
      <c r="V30395" s="73"/>
      <c r="X30395" s="12"/>
    </row>
    <row r="30396" spans="2:24" x14ac:dyDescent="0.3">
      <c r="B30396" s="73"/>
      <c r="D30396" s="73"/>
      <c r="P30396" s="73"/>
      <c r="T30396" s="73"/>
      <c r="U30396" s="73"/>
      <c r="V30396" s="73"/>
      <c r="X30396" s="12"/>
    </row>
    <row r="30397" spans="2:24" x14ac:dyDescent="0.3">
      <c r="B30397" s="73"/>
      <c r="D30397" s="73"/>
      <c r="P30397" s="73"/>
      <c r="T30397" s="73"/>
      <c r="U30397" s="73"/>
      <c r="V30397" s="73"/>
      <c r="X30397" s="12"/>
    </row>
    <row r="30398" spans="2:24" x14ac:dyDescent="0.3">
      <c r="B30398" s="73"/>
      <c r="D30398" s="73"/>
      <c r="P30398" s="73"/>
      <c r="T30398" s="73"/>
      <c r="U30398" s="73"/>
      <c r="V30398" s="73"/>
      <c r="X30398" s="12"/>
    </row>
    <row r="30399" spans="2:24" x14ac:dyDescent="0.3">
      <c r="B30399" s="73"/>
      <c r="D30399" s="73"/>
      <c r="P30399" s="73"/>
      <c r="T30399" s="73"/>
      <c r="U30399" s="73"/>
      <c r="V30399" s="73"/>
      <c r="X30399" s="12"/>
    </row>
    <row r="30400" spans="2:24" x14ac:dyDescent="0.3">
      <c r="B30400" s="73"/>
      <c r="D30400" s="73"/>
      <c r="P30400" s="73"/>
      <c r="T30400" s="73"/>
      <c r="U30400" s="73"/>
      <c r="V30400" s="73"/>
      <c r="X30400" s="12"/>
    </row>
    <row r="30401" spans="2:24" x14ac:dyDescent="0.3">
      <c r="B30401" s="73"/>
      <c r="D30401" s="73"/>
      <c r="P30401" s="73"/>
      <c r="T30401" s="73"/>
      <c r="U30401" s="73"/>
      <c r="V30401" s="73"/>
      <c r="X30401" s="12"/>
    </row>
    <row r="30402" spans="2:24" x14ac:dyDescent="0.3">
      <c r="B30402" s="73"/>
      <c r="D30402" s="73"/>
      <c r="P30402" s="73"/>
      <c r="T30402" s="73"/>
      <c r="U30402" s="73"/>
      <c r="V30402" s="73"/>
      <c r="X30402" s="12"/>
    </row>
    <row r="30403" spans="2:24" x14ac:dyDescent="0.3">
      <c r="B30403" s="73"/>
      <c r="D30403" s="73"/>
      <c r="P30403" s="73"/>
      <c r="T30403" s="73"/>
      <c r="U30403" s="73"/>
      <c r="V30403" s="73"/>
      <c r="X30403" s="12"/>
    </row>
    <row r="30404" spans="2:24" x14ac:dyDescent="0.3">
      <c r="B30404" s="73"/>
      <c r="D30404" s="73"/>
      <c r="P30404" s="73"/>
      <c r="T30404" s="73"/>
      <c r="U30404" s="73"/>
      <c r="V30404" s="73"/>
      <c r="X30404" s="12"/>
    </row>
    <row r="30405" spans="2:24" x14ac:dyDescent="0.3">
      <c r="B30405" s="73"/>
      <c r="D30405" s="73"/>
      <c r="P30405" s="73"/>
      <c r="T30405" s="73"/>
      <c r="U30405" s="73"/>
      <c r="V30405" s="73"/>
      <c r="X30405" s="12"/>
    </row>
    <row r="30406" spans="2:24" x14ac:dyDescent="0.3">
      <c r="B30406" s="73"/>
      <c r="D30406" s="73"/>
      <c r="P30406" s="73"/>
      <c r="T30406" s="73"/>
      <c r="U30406" s="73"/>
      <c r="V30406" s="73"/>
      <c r="X30406" s="12"/>
    </row>
    <row r="30407" spans="2:24" x14ac:dyDescent="0.3">
      <c r="B30407" s="73"/>
      <c r="D30407" s="73"/>
      <c r="P30407" s="73"/>
      <c r="T30407" s="73"/>
      <c r="U30407" s="73"/>
      <c r="V30407" s="73"/>
      <c r="X30407" s="12"/>
    </row>
    <row r="30408" spans="2:24" x14ac:dyDescent="0.3">
      <c r="B30408" s="73"/>
      <c r="D30408" s="73"/>
      <c r="P30408" s="73"/>
      <c r="T30408" s="73"/>
      <c r="U30408" s="73"/>
      <c r="V30408" s="73"/>
      <c r="X30408" s="12"/>
    </row>
    <row r="30409" spans="2:24" x14ac:dyDescent="0.3">
      <c r="B30409" s="73"/>
      <c r="D30409" s="73"/>
      <c r="P30409" s="73"/>
      <c r="T30409" s="73"/>
      <c r="U30409" s="73"/>
      <c r="V30409" s="73"/>
      <c r="X30409" s="12"/>
    </row>
    <row r="30410" spans="2:24" x14ac:dyDescent="0.3">
      <c r="B30410" s="73"/>
      <c r="D30410" s="73"/>
      <c r="P30410" s="73"/>
      <c r="T30410" s="73"/>
      <c r="U30410" s="73"/>
      <c r="V30410" s="73"/>
      <c r="X30410" s="12"/>
    </row>
    <row r="30411" spans="2:24" x14ac:dyDescent="0.3">
      <c r="B30411" s="73"/>
      <c r="D30411" s="73"/>
      <c r="P30411" s="73"/>
      <c r="T30411" s="73"/>
      <c r="U30411" s="73"/>
      <c r="V30411" s="73"/>
      <c r="X30411" s="12"/>
    </row>
    <row r="30412" spans="2:24" x14ac:dyDescent="0.3">
      <c r="B30412" s="73"/>
      <c r="D30412" s="73"/>
      <c r="P30412" s="73"/>
      <c r="T30412" s="73"/>
      <c r="U30412" s="73"/>
      <c r="V30412" s="73"/>
      <c r="X30412" s="12"/>
    </row>
    <row r="30413" spans="2:24" x14ac:dyDescent="0.3">
      <c r="B30413" s="73"/>
      <c r="D30413" s="73"/>
      <c r="P30413" s="73"/>
      <c r="T30413" s="73"/>
      <c r="U30413" s="73"/>
      <c r="V30413" s="73"/>
      <c r="X30413" s="12"/>
    </row>
    <row r="30414" spans="2:24" x14ac:dyDescent="0.3">
      <c r="B30414" s="73"/>
      <c r="D30414" s="73"/>
      <c r="P30414" s="73"/>
      <c r="T30414" s="73"/>
      <c r="U30414" s="73"/>
      <c r="V30414" s="73"/>
      <c r="X30414" s="12"/>
    </row>
    <row r="30415" spans="2:24" x14ac:dyDescent="0.3">
      <c r="B30415" s="73"/>
      <c r="D30415" s="73"/>
      <c r="P30415" s="73"/>
      <c r="T30415" s="73"/>
      <c r="U30415" s="73"/>
      <c r="V30415" s="73"/>
      <c r="X30415" s="12"/>
    </row>
    <row r="30416" spans="2:24" x14ac:dyDescent="0.3">
      <c r="B30416" s="73"/>
      <c r="D30416" s="73"/>
      <c r="P30416" s="73"/>
      <c r="T30416" s="73"/>
      <c r="U30416" s="73"/>
      <c r="V30416" s="73"/>
      <c r="X30416" s="12"/>
    </row>
    <row r="30417" spans="2:24" x14ac:dyDescent="0.3">
      <c r="B30417" s="73"/>
      <c r="D30417" s="73"/>
      <c r="P30417" s="73"/>
      <c r="T30417" s="73"/>
      <c r="U30417" s="73"/>
      <c r="V30417" s="73"/>
      <c r="X30417" s="12"/>
    </row>
    <row r="30418" spans="2:24" x14ac:dyDescent="0.3">
      <c r="B30418" s="73"/>
      <c r="D30418" s="73"/>
      <c r="P30418" s="73"/>
      <c r="T30418" s="73"/>
      <c r="U30418" s="73"/>
      <c r="V30418" s="73"/>
      <c r="X30418" s="12"/>
    </row>
    <row r="30419" spans="2:24" x14ac:dyDescent="0.3">
      <c r="B30419" s="73"/>
      <c r="D30419" s="73"/>
      <c r="P30419" s="73"/>
      <c r="T30419" s="73"/>
      <c r="U30419" s="73"/>
      <c r="V30419" s="73"/>
      <c r="X30419" s="12"/>
    </row>
    <row r="30420" spans="2:24" x14ac:dyDescent="0.3">
      <c r="B30420" s="73"/>
      <c r="D30420" s="73"/>
      <c r="P30420" s="73"/>
      <c r="T30420" s="73"/>
      <c r="U30420" s="73"/>
      <c r="V30420" s="73"/>
      <c r="X30420" s="12"/>
    </row>
    <row r="30421" spans="2:24" x14ac:dyDescent="0.3">
      <c r="B30421" s="73"/>
      <c r="D30421" s="73"/>
      <c r="P30421" s="73"/>
      <c r="T30421" s="73"/>
      <c r="U30421" s="73"/>
      <c r="V30421" s="73"/>
      <c r="X30421" s="12"/>
    </row>
    <row r="30422" spans="2:24" x14ac:dyDescent="0.3">
      <c r="B30422" s="73"/>
      <c r="D30422" s="73"/>
      <c r="P30422" s="73"/>
      <c r="T30422" s="73"/>
      <c r="U30422" s="73"/>
      <c r="V30422" s="73"/>
      <c r="X30422" s="12"/>
    </row>
    <row r="30423" spans="2:24" x14ac:dyDescent="0.3">
      <c r="B30423" s="73"/>
      <c r="D30423" s="73"/>
      <c r="P30423" s="73"/>
      <c r="T30423" s="73"/>
      <c r="U30423" s="73"/>
      <c r="V30423" s="73"/>
      <c r="X30423" s="12"/>
    </row>
    <row r="30424" spans="2:24" x14ac:dyDescent="0.3">
      <c r="B30424" s="73"/>
      <c r="D30424" s="73"/>
      <c r="P30424" s="73"/>
      <c r="T30424" s="73"/>
      <c r="U30424" s="73"/>
      <c r="V30424" s="73"/>
      <c r="X30424" s="12"/>
    </row>
    <row r="30425" spans="2:24" x14ac:dyDescent="0.3">
      <c r="B30425" s="73"/>
      <c r="D30425" s="73"/>
      <c r="P30425" s="73"/>
      <c r="T30425" s="73"/>
      <c r="U30425" s="73"/>
      <c r="V30425" s="73"/>
      <c r="X30425" s="12"/>
    </row>
    <row r="30426" spans="2:24" x14ac:dyDescent="0.3">
      <c r="B30426" s="73"/>
      <c r="D30426" s="73"/>
      <c r="P30426" s="73"/>
      <c r="T30426" s="73"/>
      <c r="U30426" s="73"/>
      <c r="V30426" s="73"/>
      <c r="X30426" s="12"/>
    </row>
    <row r="30427" spans="2:24" x14ac:dyDescent="0.3">
      <c r="B30427" s="73"/>
      <c r="D30427" s="73"/>
      <c r="P30427" s="73"/>
      <c r="T30427" s="73"/>
      <c r="U30427" s="73"/>
      <c r="V30427" s="73"/>
      <c r="X30427" s="12"/>
    </row>
    <row r="30428" spans="2:24" x14ac:dyDescent="0.3">
      <c r="B30428" s="73"/>
      <c r="D30428" s="73"/>
      <c r="P30428" s="73"/>
      <c r="T30428" s="73"/>
      <c r="U30428" s="73"/>
      <c r="V30428" s="73"/>
      <c r="X30428" s="12"/>
    </row>
    <row r="30429" spans="2:24" x14ac:dyDescent="0.3">
      <c r="B30429" s="73"/>
      <c r="D30429" s="73"/>
      <c r="P30429" s="73"/>
      <c r="T30429" s="73"/>
      <c r="U30429" s="73"/>
      <c r="V30429" s="73"/>
      <c r="X30429" s="12"/>
    </row>
    <row r="30430" spans="2:24" x14ac:dyDescent="0.3">
      <c r="B30430" s="73"/>
      <c r="D30430" s="73"/>
      <c r="P30430" s="73"/>
      <c r="T30430" s="73"/>
      <c r="U30430" s="73"/>
      <c r="V30430" s="73"/>
      <c r="X30430" s="12"/>
    </row>
    <row r="30431" spans="2:24" x14ac:dyDescent="0.3">
      <c r="B30431" s="73"/>
      <c r="D30431" s="73"/>
      <c r="P30431" s="73"/>
      <c r="T30431" s="73"/>
      <c r="U30431" s="73"/>
      <c r="V30431" s="73"/>
      <c r="X30431" s="12"/>
    </row>
    <row r="30432" spans="2:24" x14ac:dyDescent="0.3">
      <c r="B30432" s="73"/>
      <c r="D30432" s="73"/>
      <c r="P30432" s="73"/>
      <c r="T30432" s="73"/>
      <c r="U30432" s="73"/>
      <c r="V30432" s="73"/>
      <c r="X30432" s="12"/>
    </row>
    <row r="30433" spans="2:24" x14ac:dyDescent="0.3">
      <c r="B30433" s="73"/>
      <c r="D30433" s="73"/>
      <c r="P30433" s="73"/>
      <c r="T30433" s="73"/>
      <c r="U30433" s="73"/>
      <c r="V30433" s="73"/>
      <c r="X30433" s="12"/>
    </row>
    <row r="30434" spans="2:24" x14ac:dyDescent="0.3">
      <c r="B30434" s="73"/>
      <c r="D30434" s="73"/>
      <c r="P30434" s="73"/>
      <c r="T30434" s="73"/>
      <c r="U30434" s="73"/>
      <c r="V30434" s="73"/>
      <c r="X30434" s="12"/>
    </row>
    <row r="30435" spans="2:24" x14ac:dyDescent="0.3">
      <c r="B30435" s="73"/>
      <c r="D30435" s="73"/>
      <c r="P30435" s="73"/>
      <c r="T30435" s="73"/>
      <c r="U30435" s="73"/>
      <c r="V30435" s="73"/>
      <c r="X30435" s="12"/>
    </row>
    <row r="30436" spans="2:24" x14ac:dyDescent="0.3">
      <c r="B30436" s="73"/>
      <c r="D30436" s="73"/>
      <c r="P30436" s="73"/>
      <c r="T30436" s="73"/>
      <c r="U30436" s="73"/>
      <c r="V30436" s="73"/>
      <c r="X30436" s="12"/>
    </row>
    <row r="30437" spans="2:24" x14ac:dyDescent="0.3">
      <c r="B30437" s="73"/>
      <c r="D30437" s="73"/>
      <c r="P30437" s="73"/>
      <c r="T30437" s="73"/>
      <c r="U30437" s="73"/>
      <c r="V30437" s="73"/>
      <c r="X30437" s="12"/>
    </row>
    <row r="30438" spans="2:24" x14ac:dyDescent="0.3">
      <c r="B30438" s="73"/>
      <c r="D30438" s="73"/>
      <c r="P30438" s="73"/>
      <c r="T30438" s="73"/>
      <c r="U30438" s="73"/>
      <c r="V30438" s="73"/>
      <c r="X30438" s="12"/>
    </row>
    <row r="30439" spans="2:24" x14ac:dyDescent="0.3">
      <c r="B30439" s="73"/>
      <c r="D30439" s="73"/>
      <c r="P30439" s="73"/>
      <c r="T30439" s="73"/>
      <c r="U30439" s="73"/>
      <c r="V30439" s="73"/>
      <c r="X30439" s="12"/>
    </row>
    <row r="30440" spans="2:24" x14ac:dyDescent="0.3">
      <c r="B30440" s="73"/>
      <c r="D30440" s="73"/>
      <c r="P30440" s="73"/>
      <c r="T30440" s="73"/>
      <c r="U30440" s="73"/>
      <c r="V30440" s="73"/>
      <c r="X30440" s="12"/>
    </row>
    <row r="30441" spans="2:24" x14ac:dyDescent="0.3">
      <c r="B30441" s="73"/>
      <c r="D30441" s="73"/>
      <c r="P30441" s="73"/>
      <c r="T30441" s="73"/>
      <c r="U30441" s="73"/>
      <c r="V30441" s="73"/>
      <c r="X30441" s="12"/>
    </row>
    <row r="30442" spans="2:24" x14ac:dyDescent="0.3">
      <c r="B30442" s="73"/>
      <c r="D30442" s="73"/>
      <c r="P30442" s="73"/>
      <c r="T30442" s="73"/>
      <c r="U30442" s="73"/>
      <c r="V30442" s="73"/>
      <c r="X30442" s="12"/>
    </row>
    <row r="30443" spans="2:24" x14ac:dyDescent="0.3">
      <c r="B30443" s="73"/>
      <c r="D30443" s="73"/>
      <c r="P30443" s="73"/>
      <c r="T30443" s="73"/>
      <c r="U30443" s="73"/>
      <c r="V30443" s="73"/>
      <c r="X30443" s="12"/>
    </row>
    <row r="30444" spans="2:24" x14ac:dyDescent="0.3">
      <c r="B30444" s="73"/>
      <c r="D30444" s="73"/>
      <c r="P30444" s="73"/>
      <c r="T30444" s="73"/>
      <c r="U30444" s="73"/>
      <c r="V30444" s="73"/>
      <c r="X30444" s="12"/>
    </row>
    <row r="30445" spans="2:24" x14ac:dyDescent="0.3">
      <c r="B30445" s="73"/>
      <c r="D30445" s="73"/>
      <c r="P30445" s="73"/>
      <c r="T30445" s="73"/>
      <c r="U30445" s="73"/>
      <c r="V30445" s="73"/>
      <c r="X30445" s="12"/>
    </row>
    <row r="30446" spans="2:24" x14ac:dyDescent="0.3">
      <c r="B30446" s="73"/>
      <c r="D30446" s="73"/>
      <c r="P30446" s="73"/>
      <c r="T30446" s="73"/>
      <c r="U30446" s="73"/>
      <c r="V30446" s="73"/>
      <c r="X30446" s="12"/>
    </row>
    <row r="30447" spans="2:24" x14ac:dyDescent="0.3">
      <c r="B30447" s="73"/>
      <c r="D30447" s="73"/>
      <c r="P30447" s="73"/>
      <c r="T30447" s="73"/>
      <c r="U30447" s="73"/>
      <c r="V30447" s="73"/>
      <c r="X30447" s="12"/>
    </row>
    <row r="30448" spans="2:24" x14ac:dyDescent="0.3">
      <c r="B30448" s="73"/>
      <c r="D30448" s="73"/>
      <c r="P30448" s="73"/>
      <c r="T30448" s="73"/>
      <c r="U30448" s="73"/>
      <c r="V30448" s="73"/>
      <c r="X30448" s="12"/>
    </row>
    <row r="30449" spans="2:24" x14ac:dyDescent="0.3">
      <c r="B30449" s="73"/>
      <c r="D30449" s="73"/>
      <c r="P30449" s="73"/>
      <c r="T30449" s="73"/>
      <c r="U30449" s="73"/>
      <c r="V30449" s="73"/>
      <c r="X30449" s="12"/>
    </row>
    <row r="30450" spans="2:24" x14ac:dyDescent="0.3">
      <c r="B30450" s="73"/>
      <c r="D30450" s="73"/>
      <c r="P30450" s="73"/>
      <c r="T30450" s="73"/>
      <c r="U30450" s="73"/>
      <c r="V30450" s="73"/>
      <c r="X30450" s="12"/>
    </row>
    <row r="30451" spans="2:24" x14ac:dyDescent="0.3">
      <c r="B30451" s="73"/>
      <c r="D30451" s="73"/>
      <c r="P30451" s="73"/>
      <c r="T30451" s="73"/>
      <c r="U30451" s="73"/>
      <c r="V30451" s="73"/>
      <c r="X30451" s="12"/>
    </row>
    <row r="30452" spans="2:24" x14ac:dyDescent="0.3">
      <c r="B30452" s="73"/>
      <c r="D30452" s="73"/>
      <c r="P30452" s="73"/>
      <c r="T30452" s="73"/>
      <c r="U30452" s="73"/>
      <c r="V30452" s="73"/>
      <c r="X30452" s="12"/>
    </row>
    <row r="30453" spans="2:24" x14ac:dyDescent="0.3">
      <c r="B30453" s="73"/>
      <c r="D30453" s="73"/>
      <c r="P30453" s="73"/>
      <c r="T30453" s="73"/>
      <c r="U30453" s="73"/>
      <c r="V30453" s="73"/>
      <c r="X30453" s="12"/>
    </row>
    <row r="30454" spans="2:24" x14ac:dyDescent="0.3">
      <c r="B30454" s="73"/>
      <c r="D30454" s="73"/>
      <c r="P30454" s="73"/>
      <c r="T30454" s="73"/>
      <c r="U30454" s="73"/>
      <c r="V30454" s="73"/>
      <c r="X30454" s="12"/>
    </row>
    <row r="30455" spans="2:24" x14ac:dyDescent="0.3">
      <c r="B30455" s="73"/>
      <c r="D30455" s="73"/>
      <c r="P30455" s="73"/>
      <c r="T30455" s="73"/>
      <c r="U30455" s="73"/>
      <c r="V30455" s="73"/>
      <c r="X30455" s="12"/>
    </row>
    <row r="30456" spans="2:24" x14ac:dyDescent="0.3">
      <c r="B30456" s="73"/>
      <c r="D30456" s="73"/>
      <c r="P30456" s="73"/>
      <c r="T30456" s="73"/>
      <c r="U30456" s="73"/>
      <c r="V30456" s="73"/>
      <c r="X30456" s="12"/>
    </row>
    <row r="30457" spans="2:24" x14ac:dyDescent="0.3">
      <c r="B30457" s="73"/>
      <c r="D30457" s="73"/>
      <c r="P30457" s="73"/>
      <c r="T30457" s="73"/>
      <c r="U30457" s="73"/>
      <c r="V30457" s="73"/>
      <c r="X30457" s="12"/>
    </row>
    <row r="30458" spans="2:24" x14ac:dyDescent="0.3">
      <c r="B30458" s="73"/>
      <c r="D30458" s="73"/>
      <c r="P30458" s="73"/>
      <c r="T30458" s="73"/>
      <c r="U30458" s="73"/>
      <c r="V30458" s="73"/>
      <c r="X30458" s="12"/>
    </row>
    <row r="30459" spans="2:24" x14ac:dyDescent="0.3">
      <c r="B30459" s="73"/>
      <c r="D30459" s="73"/>
      <c r="P30459" s="73"/>
      <c r="T30459" s="73"/>
      <c r="U30459" s="73"/>
      <c r="V30459" s="73"/>
      <c r="X30459" s="12"/>
    </row>
    <row r="30460" spans="2:24" x14ac:dyDescent="0.3">
      <c r="B30460" s="73"/>
      <c r="D30460" s="73"/>
      <c r="P30460" s="73"/>
      <c r="T30460" s="73"/>
      <c r="U30460" s="73"/>
      <c r="V30460" s="73"/>
      <c r="X30460" s="12"/>
    </row>
    <row r="30461" spans="2:24" x14ac:dyDescent="0.3">
      <c r="B30461" s="73"/>
      <c r="D30461" s="73"/>
      <c r="P30461" s="73"/>
      <c r="T30461" s="73"/>
      <c r="U30461" s="73"/>
      <c r="V30461" s="73"/>
      <c r="X30461" s="12"/>
    </row>
    <row r="30462" spans="2:24" x14ac:dyDescent="0.3">
      <c r="B30462" s="73"/>
      <c r="D30462" s="73"/>
      <c r="P30462" s="73"/>
      <c r="T30462" s="73"/>
      <c r="U30462" s="73"/>
      <c r="V30462" s="73"/>
      <c r="X30462" s="12"/>
    </row>
    <row r="30463" spans="2:24" x14ac:dyDescent="0.3">
      <c r="B30463" s="73"/>
      <c r="D30463" s="73"/>
      <c r="P30463" s="73"/>
      <c r="T30463" s="73"/>
      <c r="U30463" s="73"/>
      <c r="V30463" s="73"/>
      <c r="X30463" s="12"/>
    </row>
    <row r="30464" spans="2:24" x14ac:dyDescent="0.3">
      <c r="B30464" s="73"/>
      <c r="D30464" s="73"/>
      <c r="P30464" s="73"/>
      <c r="T30464" s="73"/>
      <c r="U30464" s="73"/>
      <c r="V30464" s="73"/>
      <c r="X30464" s="12"/>
    </row>
    <row r="30465" spans="2:24" x14ac:dyDescent="0.3">
      <c r="B30465" s="73"/>
      <c r="D30465" s="73"/>
      <c r="P30465" s="73"/>
      <c r="T30465" s="73"/>
      <c r="U30465" s="73"/>
      <c r="V30465" s="73"/>
      <c r="X30465" s="12"/>
    </row>
    <row r="30466" spans="2:24" x14ac:dyDescent="0.3">
      <c r="B30466" s="73"/>
      <c r="D30466" s="73"/>
      <c r="P30466" s="73"/>
      <c r="T30466" s="73"/>
      <c r="U30466" s="73"/>
      <c r="V30466" s="73"/>
      <c r="X30466" s="12"/>
    </row>
    <row r="30467" spans="2:24" x14ac:dyDescent="0.3">
      <c r="B30467" s="73"/>
      <c r="D30467" s="73"/>
      <c r="P30467" s="73"/>
      <c r="T30467" s="73"/>
      <c r="U30467" s="73"/>
      <c r="V30467" s="73"/>
      <c r="X30467" s="12"/>
    </row>
    <row r="30468" spans="2:24" x14ac:dyDescent="0.3">
      <c r="B30468" s="73"/>
      <c r="D30468" s="73"/>
      <c r="P30468" s="73"/>
      <c r="T30468" s="73"/>
      <c r="U30468" s="73"/>
      <c r="V30468" s="73"/>
      <c r="X30468" s="12"/>
    </row>
    <row r="30469" spans="2:24" x14ac:dyDescent="0.3">
      <c r="B30469" s="73"/>
      <c r="D30469" s="73"/>
      <c r="P30469" s="73"/>
      <c r="T30469" s="73"/>
      <c r="U30469" s="73"/>
      <c r="V30469" s="73"/>
      <c r="X30469" s="12"/>
    </row>
    <row r="30470" spans="2:24" x14ac:dyDescent="0.3">
      <c r="B30470" s="73"/>
      <c r="D30470" s="73"/>
      <c r="P30470" s="73"/>
      <c r="T30470" s="73"/>
      <c r="U30470" s="73"/>
      <c r="V30470" s="73"/>
      <c r="X30470" s="12"/>
    </row>
    <row r="30471" spans="2:24" x14ac:dyDescent="0.3">
      <c r="B30471" s="73"/>
      <c r="D30471" s="73"/>
      <c r="P30471" s="73"/>
      <c r="T30471" s="73"/>
      <c r="U30471" s="73"/>
      <c r="V30471" s="73"/>
      <c r="X30471" s="12"/>
    </row>
    <row r="30472" spans="2:24" x14ac:dyDescent="0.3">
      <c r="B30472" s="73"/>
      <c r="D30472" s="73"/>
      <c r="P30472" s="73"/>
      <c r="T30472" s="73"/>
      <c r="U30472" s="73"/>
      <c r="V30472" s="73"/>
      <c r="X30472" s="12"/>
    </row>
    <row r="30473" spans="2:24" x14ac:dyDescent="0.3">
      <c r="B30473" s="73"/>
      <c r="D30473" s="73"/>
      <c r="P30473" s="73"/>
      <c r="T30473" s="73"/>
      <c r="U30473" s="73"/>
      <c r="V30473" s="73"/>
      <c r="X30473" s="12"/>
    </row>
    <row r="30474" spans="2:24" x14ac:dyDescent="0.3">
      <c r="B30474" s="73"/>
      <c r="D30474" s="73"/>
      <c r="P30474" s="73"/>
      <c r="T30474" s="73"/>
      <c r="U30474" s="73"/>
      <c r="V30474" s="73"/>
      <c r="X30474" s="12"/>
    </row>
    <row r="30475" spans="2:24" x14ac:dyDescent="0.3">
      <c r="B30475" s="73"/>
      <c r="D30475" s="73"/>
      <c r="P30475" s="73"/>
      <c r="T30475" s="73"/>
      <c r="U30475" s="73"/>
      <c r="V30475" s="73"/>
      <c r="X30475" s="12"/>
    </row>
    <row r="30476" spans="2:24" x14ac:dyDescent="0.3">
      <c r="B30476" s="73"/>
      <c r="D30476" s="73"/>
      <c r="P30476" s="73"/>
      <c r="T30476" s="73"/>
      <c r="U30476" s="73"/>
      <c r="V30476" s="73"/>
      <c r="X30476" s="12"/>
    </row>
    <row r="30477" spans="2:24" x14ac:dyDescent="0.3">
      <c r="B30477" s="73"/>
      <c r="D30477" s="73"/>
      <c r="P30477" s="73"/>
      <c r="T30477" s="73"/>
      <c r="U30477" s="73"/>
      <c r="V30477" s="73"/>
      <c r="X30477" s="12"/>
    </row>
    <row r="30478" spans="2:24" x14ac:dyDescent="0.3">
      <c r="B30478" s="73"/>
      <c r="D30478" s="73"/>
      <c r="P30478" s="73"/>
      <c r="T30478" s="73"/>
      <c r="U30478" s="73"/>
      <c r="V30478" s="73"/>
      <c r="X30478" s="12"/>
    </row>
    <row r="30479" spans="2:24" x14ac:dyDescent="0.3">
      <c r="B30479" s="73"/>
      <c r="D30479" s="73"/>
      <c r="P30479" s="73"/>
      <c r="T30479" s="73"/>
      <c r="U30479" s="73"/>
      <c r="V30479" s="73"/>
      <c r="X30479" s="12"/>
    </row>
    <row r="30480" spans="2:24" x14ac:dyDescent="0.3">
      <c r="B30480" s="73"/>
      <c r="D30480" s="73"/>
      <c r="P30480" s="73"/>
      <c r="T30480" s="73"/>
      <c r="U30480" s="73"/>
      <c r="V30480" s="73"/>
      <c r="X30480" s="12"/>
    </row>
    <row r="30481" spans="2:24" x14ac:dyDescent="0.3">
      <c r="B30481" s="73"/>
      <c r="D30481" s="73"/>
      <c r="P30481" s="73"/>
      <c r="T30481" s="73"/>
      <c r="U30481" s="73"/>
      <c r="V30481" s="73"/>
      <c r="X30481" s="12"/>
    </row>
    <row r="30482" spans="2:24" x14ac:dyDescent="0.3">
      <c r="B30482" s="73"/>
      <c r="D30482" s="73"/>
      <c r="P30482" s="73"/>
      <c r="T30482" s="73"/>
      <c r="U30482" s="73"/>
      <c r="V30482" s="73"/>
      <c r="X30482" s="12"/>
    </row>
    <row r="30483" spans="2:24" x14ac:dyDescent="0.3">
      <c r="B30483" s="73"/>
      <c r="D30483" s="73"/>
      <c r="P30483" s="73"/>
      <c r="T30483" s="73"/>
      <c r="U30483" s="73"/>
      <c r="V30483" s="73"/>
      <c r="X30483" s="12"/>
    </row>
    <row r="30484" spans="2:24" x14ac:dyDescent="0.3">
      <c r="B30484" s="73"/>
      <c r="D30484" s="73"/>
      <c r="P30484" s="73"/>
      <c r="T30484" s="73"/>
      <c r="U30484" s="73"/>
      <c r="V30484" s="73"/>
      <c r="X30484" s="12"/>
    </row>
    <row r="30485" spans="2:24" x14ac:dyDescent="0.3">
      <c r="B30485" s="73"/>
      <c r="D30485" s="73"/>
      <c r="P30485" s="73"/>
      <c r="T30485" s="73"/>
      <c r="U30485" s="73"/>
      <c r="V30485" s="73"/>
      <c r="X30485" s="12"/>
    </row>
    <row r="30486" spans="2:24" x14ac:dyDescent="0.3">
      <c r="B30486" s="73"/>
      <c r="D30486" s="73"/>
      <c r="P30486" s="73"/>
      <c r="T30486" s="73"/>
      <c r="U30486" s="73"/>
      <c r="V30486" s="73"/>
      <c r="X30486" s="12"/>
    </row>
    <row r="30487" spans="2:24" x14ac:dyDescent="0.3">
      <c r="B30487" s="73"/>
      <c r="D30487" s="73"/>
      <c r="P30487" s="73"/>
      <c r="T30487" s="73"/>
      <c r="U30487" s="73"/>
      <c r="V30487" s="73"/>
      <c r="X30487" s="12"/>
    </row>
    <row r="30488" spans="2:24" x14ac:dyDescent="0.3">
      <c r="B30488" s="73"/>
      <c r="D30488" s="73"/>
      <c r="P30488" s="73"/>
      <c r="T30488" s="73"/>
      <c r="U30488" s="73"/>
      <c r="V30488" s="73"/>
      <c r="X30488" s="12"/>
    </row>
    <row r="30489" spans="2:24" x14ac:dyDescent="0.3">
      <c r="B30489" s="73"/>
      <c r="D30489" s="73"/>
      <c r="P30489" s="73"/>
      <c r="T30489" s="73"/>
      <c r="U30489" s="73"/>
      <c r="V30489" s="73"/>
      <c r="X30489" s="12"/>
    </row>
    <row r="30490" spans="2:24" x14ac:dyDescent="0.3">
      <c r="B30490" s="73"/>
      <c r="D30490" s="73"/>
      <c r="P30490" s="73"/>
      <c r="T30490" s="73"/>
      <c r="U30490" s="73"/>
      <c r="V30490" s="73"/>
      <c r="X30490" s="12"/>
    </row>
    <row r="30491" spans="2:24" x14ac:dyDescent="0.3">
      <c r="B30491" s="73"/>
      <c r="D30491" s="73"/>
      <c r="P30491" s="73"/>
      <c r="T30491" s="73"/>
      <c r="U30491" s="73"/>
      <c r="V30491" s="73"/>
      <c r="X30491" s="12"/>
    </row>
    <row r="30492" spans="2:24" x14ac:dyDescent="0.3">
      <c r="B30492" s="73"/>
      <c r="D30492" s="73"/>
      <c r="P30492" s="73"/>
      <c r="T30492" s="73"/>
      <c r="U30492" s="73"/>
      <c r="V30492" s="73"/>
      <c r="X30492" s="12"/>
    </row>
    <row r="30493" spans="2:24" x14ac:dyDescent="0.3">
      <c r="B30493" s="73"/>
      <c r="D30493" s="73"/>
      <c r="P30493" s="73"/>
      <c r="T30493" s="73"/>
      <c r="U30493" s="73"/>
      <c r="V30493" s="73"/>
      <c r="X30493" s="12"/>
    </row>
    <row r="30494" spans="2:24" x14ac:dyDescent="0.3">
      <c r="B30494" s="73"/>
      <c r="D30494" s="73"/>
      <c r="P30494" s="73"/>
      <c r="T30494" s="73"/>
      <c r="U30494" s="73"/>
      <c r="V30494" s="73"/>
      <c r="X30494" s="12"/>
    </row>
    <row r="30495" spans="2:24" x14ac:dyDescent="0.3">
      <c r="B30495" s="73"/>
      <c r="D30495" s="73"/>
      <c r="P30495" s="73"/>
      <c r="T30495" s="73"/>
      <c r="U30495" s="73"/>
      <c r="V30495" s="73"/>
      <c r="X30495" s="12"/>
    </row>
    <row r="30496" spans="2:24" x14ac:dyDescent="0.3">
      <c r="B30496" s="73"/>
      <c r="D30496" s="73"/>
      <c r="P30496" s="73"/>
      <c r="T30496" s="73"/>
      <c r="U30496" s="73"/>
      <c r="V30496" s="73"/>
      <c r="X30496" s="12"/>
    </row>
    <row r="30497" spans="2:24" x14ac:dyDescent="0.3">
      <c r="B30497" s="73"/>
      <c r="D30497" s="73"/>
      <c r="P30497" s="73"/>
      <c r="T30497" s="73"/>
      <c r="U30497" s="73"/>
      <c r="V30497" s="73"/>
      <c r="X30497" s="12"/>
    </row>
    <row r="30498" spans="2:24" x14ac:dyDescent="0.3">
      <c r="B30498" s="73"/>
      <c r="D30498" s="73"/>
      <c r="P30498" s="73"/>
      <c r="T30498" s="73"/>
      <c r="U30498" s="73"/>
      <c r="V30498" s="73"/>
      <c r="X30498" s="12"/>
    </row>
    <row r="30499" spans="2:24" x14ac:dyDescent="0.3">
      <c r="B30499" s="73"/>
      <c r="D30499" s="73"/>
      <c r="P30499" s="73"/>
      <c r="T30499" s="73"/>
      <c r="U30499" s="73"/>
      <c r="V30499" s="73"/>
      <c r="X30499" s="12"/>
    </row>
    <row r="30500" spans="2:24" x14ac:dyDescent="0.3">
      <c r="B30500" s="73"/>
      <c r="D30500" s="73"/>
      <c r="P30500" s="73"/>
      <c r="T30500" s="73"/>
      <c r="U30500" s="73"/>
      <c r="V30500" s="73"/>
      <c r="X30500" s="12"/>
    </row>
    <row r="30501" spans="2:24" x14ac:dyDescent="0.3">
      <c r="B30501" s="73"/>
      <c r="D30501" s="73"/>
      <c r="P30501" s="73"/>
      <c r="T30501" s="73"/>
      <c r="U30501" s="73"/>
      <c r="V30501" s="73"/>
      <c r="X30501" s="12"/>
    </row>
    <row r="30502" spans="2:24" x14ac:dyDescent="0.3">
      <c r="B30502" s="73"/>
      <c r="D30502" s="73"/>
      <c r="P30502" s="73"/>
      <c r="T30502" s="73"/>
      <c r="U30502" s="73"/>
      <c r="V30502" s="73"/>
      <c r="X30502" s="12"/>
    </row>
    <row r="30503" spans="2:24" x14ac:dyDescent="0.3">
      <c r="B30503" s="73"/>
      <c r="D30503" s="73"/>
      <c r="P30503" s="73"/>
      <c r="T30503" s="73"/>
      <c r="U30503" s="73"/>
      <c r="V30503" s="73"/>
      <c r="X30503" s="12"/>
    </row>
    <row r="30504" spans="2:24" x14ac:dyDescent="0.3">
      <c r="B30504" s="73"/>
      <c r="D30504" s="73"/>
      <c r="P30504" s="73"/>
      <c r="T30504" s="73"/>
      <c r="U30504" s="73"/>
      <c r="V30504" s="73"/>
      <c r="X30504" s="12"/>
    </row>
    <row r="30505" spans="2:24" x14ac:dyDescent="0.3">
      <c r="B30505" s="73"/>
      <c r="D30505" s="73"/>
      <c r="P30505" s="73"/>
      <c r="T30505" s="73"/>
      <c r="U30505" s="73"/>
      <c r="V30505" s="73"/>
      <c r="X30505" s="12"/>
    </row>
    <row r="30506" spans="2:24" x14ac:dyDescent="0.3">
      <c r="B30506" s="73"/>
      <c r="D30506" s="73"/>
      <c r="P30506" s="73"/>
      <c r="T30506" s="73"/>
      <c r="U30506" s="73"/>
      <c r="V30506" s="73"/>
      <c r="X30506" s="12"/>
    </row>
    <row r="30507" spans="2:24" x14ac:dyDescent="0.3">
      <c r="B30507" s="73"/>
      <c r="D30507" s="73"/>
      <c r="P30507" s="73"/>
      <c r="T30507" s="73"/>
      <c r="U30507" s="73"/>
      <c r="V30507" s="73"/>
      <c r="X30507" s="12"/>
    </row>
    <row r="30508" spans="2:24" x14ac:dyDescent="0.3">
      <c r="B30508" s="73"/>
      <c r="D30508" s="73"/>
      <c r="P30508" s="73"/>
      <c r="T30508" s="73"/>
      <c r="U30508" s="73"/>
      <c r="V30508" s="73"/>
      <c r="X30508" s="12"/>
    </row>
    <row r="30509" spans="2:24" x14ac:dyDescent="0.3">
      <c r="B30509" s="73"/>
      <c r="D30509" s="73"/>
      <c r="P30509" s="73"/>
      <c r="T30509" s="73"/>
      <c r="U30509" s="73"/>
      <c r="V30509" s="73"/>
      <c r="X30509" s="12"/>
    </row>
    <row r="30510" spans="2:24" x14ac:dyDescent="0.3">
      <c r="B30510" s="73"/>
      <c r="D30510" s="73"/>
      <c r="P30510" s="73"/>
      <c r="T30510" s="73"/>
      <c r="U30510" s="73"/>
      <c r="V30510" s="73"/>
      <c r="X30510" s="12"/>
    </row>
    <row r="30511" spans="2:24" x14ac:dyDescent="0.3">
      <c r="B30511" s="73"/>
      <c r="D30511" s="73"/>
      <c r="P30511" s="73"/>
      <c r="T30511" s="73"/>
      <c r="U30511" s="73"/>
      <c r="V30511" s="73"/>
      <c r="X30511" s="12"/>
    </row>
    <row r="30512" spans="2:24" x14ac:dyDescent="0.3">
      <c r="B30512" s="73"/>
      <c r="D30512" s="73"/>
      <c r="P30512" s="73"/>
      <c r="T30512" s="73"/>
      <c r="U30512" s="73"/>
      <c r="V30512" s="73"/>
      <c r="X30512" s="12"/>
    </row>
    <row r="30513" spans="2:24" x14ac:dyDescent="0.3">
      <c r="B30513" s="73"/>
      <c r="D30513" s="73"/>
      <c r="P30513" s="73"/>
      <c r="T30513" s="73"/>
      <c r="U30513" s="73"/>
      <c r="V30513" s="73"/>
      <c r="X30513" s="12"/>
    </row>
    <row r="30514" spans="2:24" x14ac:dyDescent="0.3">
      <c r="B30514" s="73"/>
      <c r="D30514" s="73"/>
      <c r="P30514" s="73"/>
      <c r="T30514" s="73"/>
      <c r="U30514" s="73"/>
      <c r="V30514" s="73"/>
      <c r="X30514" s="12"/>
    </row>
    <row r="30515" spans="2:24" x14ac:dyDescent="0.3">
      <c r="B30515" s="73"/>
      <c r="D30515" s="73"/>
      <c r="P30515" s="73"/>
      <c r="T30515" s="73"/>
      <c r="U30515" s="73"/>
      <c r="V30515" s="73"/>
      <c r="X30515" s="12"/>
    </row>
    <row r="30516" spans="2:24" x14ac:dyDescent="0.3">
      <c r="B30516" s="73"/>
      <c r="D30516" s="73"/>
      <c r="P30516" s="73"/>
      <c r="T30516" s="73"/>
      <c r="U30516" s="73"/>
      <c r="V30516" s="73"/>
      <c r="X30516" s="12"/>
    </row>
    <row r="30517" spans="2:24" x14ac:dyDescent="0.3">
      <c r="B30517" s="73"/>
      <c r="D30517" s="73"/>
      <c r="P30517" s="73"/>
      <c r="T30517" s="73"/>
      <c r="U30517" s="73"/>
      <c r="V30517" s="73"/>
      <c r="X30517" s="12"/>
    </row>
    <row r="30518" spans="2:24" x14ac:dyDescent="0.3">
      <c r="B30518" s="73"/>
      <c r="D30518" s="73"/>
      <c r="P30518" s="73"/>
      <c r="T30518" s="73"/>
      <c r="U30518" s="73"/>
      <c r="V30518" s="73"/>
      <c r="X30518" s="12"/>
    </row>
    <row r="30519" spans="2:24" x14ac:dyDescent="0.3">
      <c r="B30519" s="73"/>
      <c r="D30519" s="73"/>
      <c r="P30519" s="73"/>
      <c r="T30519" s="73"/>
      <c r="U30519" s="73"/>
      <c r="V30519" s="73"/>
      <c r="X30519" s="12"/>
    </row>
    <row r="30520" spans="2:24" x14ac:dyDescent="0.3">
      <c r="B30520" s="73"/>
      <c r="D30520" s="73"/>
      <c r="P30520" s="73"/>
      <c r="T30520" s="73"/>
      <c r="U30520" s="73"/>
      <c r="V30520" s="73"/>
      <c r="X30520" s="12"/>
    </row>
    <row r="30521" spans="2:24" x14ac:dyDescent="0.3">
      <c r="B30521" s="73"/>
      <c r="D30521" s="73"/>
      <c r="P30521" s="73"/>
      <c r="T30521" s="73"/>
      <c r="U30521" s="73"/>
      <c r="V30521" s="73"/>
      <c r="X30521" s="12"/>
    </row>
    <row r="30522" spans="2:24" x14ac:dyDescent="0.3">
      <c r="B30522" s="73"/>
      <c r="D30522" s="73"/>
      <c r="P30522" s="73"/>
      <c r="T30522" s="73"/>
      <c r="U30522" s="73"/>
      <c r="V30522" s="73"/>
      <c r="X30522" s="12"/>
    </row>
    <row r="30523" spans="2:24" x14ac:dyDescent="0.3">
      <c r="B30523" s="73"/>
      <c r="D30523" s="73"/>
      <c r="P30523" s="73"/>
      <c r="T30523" s="73"/>
      <c r="U30523" s="73"/>
      <c r="V30523" s="73"/>
      <c r="X30523" s="12"/>
    </row>
    <row r="30524" spans="2:24" x14ac:dyDescent="0.3">
      <c r="B30524" s="73"/>
      <c r="D30524" s="73"/>
      <c r="P30524" s="73"/>
      <c r="T30524" s="73"/>
      <c r="U30524" s="73"/>
      <c r="V30524" s="73"/>
      <c r="X30524" s="12"/>
    </row>
    <row r="30525" spans="2:24" x14ac:dyDescent="0.3">
      <c r="B30525" s="73"/>
      <c r="D30525" s="73"/>
      <c r="P30525" s="73"/>
      <c r="T30525" s="73"/>
      <c r="U30525" s="73"/>
      <c r="V30525" s="73"/>
      <c r="X30525" s="12"/>
    </row>
    <row r="30526" spans="2:24" x14ac:dyDescent="0.3">
      <c r="B30526" s="73"/>
      <c r="D30526" s="73"/>
      <c r="P30526" s="73"/>
      <c r="T30526" s="73"/>
      <c r="U30526" s="73"/>
      <c r="V30526" s="73"/>
      <c r="X30526" s="12"/>
    </row>
    <row r="30527" spans="2:24" x14ac:dyDescent="0.3">
      <c r="B30527" s="73"/>
      <c r="D30527" s="73"/>
      <c r="P30527" s="73"/>
      <c r="T30527" s="73"/>
      <c r="U30527" s="73"/>
      <c r="V30527" s="73"/>
      <c r="X30527" s="12"/>
    </row>
    <row r="30528" spans="2:24" x14ac:dyDescent="0.3">
      <c r="B30528" s="73"/>
      <c r="D30528" s="73"/>
      <c r="P30528" s="73"/>
      <c r="T30528" s="73"/>
      <c r="U30528" s="73"/>
      <c r="V30528" s="73"/>
      <c r="X30528" s="12"/>
    </row>
    <row r="30529" spans="2:24" x14ac:dyDescent="0.3">
      <c r="B30529" s="73"/>
      <c r="D30529" s="73"/>
      <c r="P30529" s="73"/>
      <c r="T30529" s="73"/>
      <c r="U30529" s="73"/>
      <c r="V30529" s="73"/>
      <c r="X30529" s="12"/>
    </row>
    <row r="30530" spans="2:24" x14ac:dyDescent="0.3">
      <c r="B30530" s="73"/>
      <c r="D30530" s="73"/>
      <c r="P30530" s="73"/>
      <c r="T30530" s="73"/>
      <c r="U30530" s="73"/>
      <c r="V30530" s="73"/>
      <c r="X30530" s="12"/>
    </row>
    <row r="30531" spans="2:24" x14ac:dyDescent="0.3">
      <c r="B30531" s="73"/>
      <c r="D30531" s="73"/>
      <c r="P30531" s="73"/>
      <c r="T30531" s="73"/>
      <c r="U30531" s="73"/>
      <c r="V30531" s="73"/>
      <c r="X30531" s="12"/>
    </row>
    <row r="30532" spans="2:24" x14ac:dyDescent="0.3">
      <c r="B30532" s="73"/>
      <c r="D30532" s="73"/>
      <c r="P30532" s="73"/>
      <c r="T30532" s="73"/>
      <c r="U30532" s="73"/>
      <c r="V30532" s="73"/>
      <c r="X30532" s="12"/>
    </row>
    <row r="30533" spans="2:24" x14ac:dyDescent="0.3">
      <c r="B30533" s="73"/>
      <c r="D30533" s="73"/>
      <c r="P30533" s="73"/>
      <c r="T30533" s="73"/>
      <c r="U30533" s="73"/>
      <c r="V30533" s="73"/>
      <c r="X30533" s="12"/>
    </row>
    <row r="30534" spans="2:24" x14ac:dyDescent="0.3">
      <c r="B30534" s="73"/>
      <c r="D30534" s="73"/>
      <c r="P30534" s="73"/>
      <c r="T30534" s="73"/>
      <c r="U30534" s="73"/>
      <c r="V30534" s="73"/>
      <c r="X30534" s="12"/>
    </row>
    <row r="30535" spans="2:24" x14ac:dyDescent="0.3">
      <c r="B30535" s="73"/>
      <c r="D30535" s="73"/>
      <c r="P30535" s="73"/>
      <c r="T30535" s="73"/>
      <c r="U30535" s="73"/>
      <c r="V30535" s="73"/>
      <c r="X30535" s="12"/>
    </row>
    <row r="30536" spans="2:24" x14ac:dyDescent="0.3">
      <c r="B30536" s="73"/>
      <c r="D30536" s="73"/>
      <c r="P30536" s="73"/>
      <c r="T30536" s="73"/>
      <c r="U30536" s="73"/>
      <c r="V30536" s="73"/>
      <c r="X30536" s="12"/>
    </row>
    <row r="30537" spans="2:24" x14ac:dyDescent="0.3">
      <c r="B30537" s="73"/>
      <c r="D30537" s="73"/>
      <c r="P30537" s="73"/>
      <c r="T30537" s="73"/>
      <c r="U30537" s="73"/>
      <c r="V30537" s="73"/>
      <c r="X30537" s="12"/>
    </row>
    <row r="30538" spans="2:24" x14ac:dyDescent="0.3">
      <c r="B30538" s="73"/>
      <c r="D30538" s="73"/>
      <c r="P30538" s="73"/>
      <c r="T30538" s="73"/>
      <c r="U30538" s="73"/>
      <c r="V30538" s="73"/>
      <c r="X30538" s="12"/>
    </row>
    <row r="30539" spans="2:24" x14ac:dyDescent="0.3">
      <c r="B30539" s="73"/>
      <c r="D30539" s="73"/>
      <c r="P30539" s="73"/>
      <c r="T30539" s="73"/>
      <c r="U30539" s="73"/>
      <c r="V30539" s="73"/>
      <c r="X30539" s="12"/>
    </row>
    <row r="30540" spans="2:24" x14ac:dyDescent="0.3">
      <c r="B30540" s="73"/>
      <c r="D30540" s="73"/>
      <c r="P30540" s="73"/>
      <c r="T30540" s="73"/>
      <c r="U30540" s="73"/>
      <c r="V30540" s="73"/>
      <c r="X30540" s="12"/>
    </row>
    <row r="30541" spans="2:24" x14ac:dyDescent="0.3">
      <c r="B30541" s="73"/>
      <c r="D30541" s="73"/>
      <c r="P30541" s="73"/>
      <c r="T30541" s="73"/>
      <c r="U30541" s="73"/>
      <c r="V30541" s="73"/>
      <c r="X30541" s="12"/>
    </row>
    <row r="30542" spans="2:24" x14ac:dyDescent="0.3">
      <c r="B30542" s="73"/>
      <c r="D30542" s="73"/>
      <c r="P30542" s="73"/>
      <c r="T30542" s="73"/>
      <c r="U30542" s="73"/>
      <c r="V30542" s="73"/>
      <c r="X30542" s="12"/>
    </row>
    <row r="30543" spans="2:24" x14ac:dyDescent="0.3">
      <c r="B30543" s="73"/>
      <c r="D30543" s="73"/>
      <c r="P30543" s="73"/>
      <c r="T30543" s="73"/>
      <c r="U30543" s="73"/>
      <c r="V30543" s="73"/>
      <c r="X30543" s="12"/>
    </row>
    <row r="30544" spans="2:24" x14ac:dyDescent="0.3">
      <c r="B30544" s="73"/>
      <c r="D30544" s="73"/>
      <c r="P30544" s="73"/>
      <c r="T30544" s="73"/>
      <c r="U30544" s="73"/>
      <c r="V30544" s="73"/>
      <c r="X30544" s="12"/>
    </row>
    <row r="30545" spans="2:24" x14ac:dyDescent="0.3">
      <c r="B30545" s="73"/>
      <c r="D30545" s="73"/>
      <c r="P30545" s="73"/>
      <c r="T30545" s="73"/>
      <c r="U30545" s="73"/>
      <c r="V30545" s="73"/>
      <c r="X30545" s="12"/>
    </row>
    <row r="30546" spans="2:24" x14ac:dyDescent="0.3">
      <c r="B30546" s="73"/>
      <c r="D30546" s="73"/>
      <c r="P30546" s="73"/>
      <c r="T30546" s="73"/>
      <c r="U30546" s="73"/>
      <c r="V30546" s="73"/>
      <c r="X30546" s="12"/>
    </row>
    <row r="30547" spans="2:24" x14ac:dyDescent="0.3">
      <c r="B30547" s="73"/>
      <c r="D30547" s="73"/>
      <c r="P30547" s="73"/>
      <c r="T30547" s="73"/>
      <c r="U30547" s="73"/>
      <c r="V30547" s="73"/>
      <c r="X30547" s="12"/>
    </row>
    <row r="30548" spans="2:24" x14ac:dyDescent="0.3">
      <c r="B30548" s="73"/>
      <c r="D30548" s="73"/>
      <c r="P30548" s="73"/>
      <c r="T30548" s="73"/>
      <c r="U30548" s="73"/>
      <c r="V30548" s="73"/>
      <c r="X30548" s="12"/>
    </row>
    <row r="30549" spans="2:24" x14ac:dyDescent="0.3">
      <c r="B30549" s="73"/>
      <c r="D30549" s="73"/>
      <c r="P30549" s="73"/>
      <c r="T30549" s="73"/>
      <c r="U30549" s="73"/>
      <c r="V30549" s="73"/>
      <c r="X30549" s="12"/>
    </row>
    <row r="30550" spans="2:24" x14ac:dyDescent="0.3">
      <c r="B30550" s="73"/>
      <c r="D30550" s="73"/>
      <c r="P30550" s="73"/>
      <c r="T30550" s="73"/>
      <c r="U30550" s="73"/>
      <c r="V30550" s="73"/>
      <c r="X30550" s="12"/>
    </row>
    <row r="30551" spans="2:24" x14ac:dyDescent="0.3">
      <c r="B30551" s="73"/>
      <c r="D30551" s="73"/>
      <c r="P30551" s="73"/>
      <c r="T30551" s="73"/>
      <c r="U30551" s="73"/>
      <c r="V30551" s="73"/>
      <c r="X30551" s="12"/>
    </row>
    <row r="30552" spans="2:24" x14ac:dyDescent="0.3">
      <c r="B30552" s="73"/>
      <c r="D30552" s="73"/>
      <c r="P30552" s="73"/>
      <c r="T30552" s="73"/>
      <c r="U30552" s="73"/>
      <c r="V30552" s="73"/>
      <c r="X30552" s="12"/>
    </row>
    <row r="30553" spans="2:24" x14ac:dyDescent="0.3">
      <c r="B30553" s="73"/>
      <c r="D30553" s="73"/>
      <c r="P30553" s="73"/>
      <c r="T30553" s="73"/>
      <c r="U30553" s="73"/>
      <c r="V30553" s="73"/>
      <c r="X30553" s="12"/>
    </row>
    <row r="30554" spans="2:24" x14ac:dyDescent="0.3">
      <c r="B30554" s="73"/>
      <c r="D30554" s="73"/>
      <c r="P30554" s="73"/>
      <c r="T30554" s="73"/>
      <c r="U30554" s="73"/>
      <c r="V30554" s="73"/>
      <c r="X30554" s="12"/>
    </row>
    <row r="30555" spans="2:24" x14ac:dyDescent="0.3">
      <c r="B30555" s="73"/>
      <c r="D30555" s="73"/>
      <c r="P30555" s="73"/>
      <c r="T30555" s="73"/>
      <c r="U30555" s="73"/>
      <c r="V30555" s="73"/>
      <c r="X30555" s="12"/>
    </row>
    <row r="30556" spans="2:24" x14ac:dyDescent="0.3">
      <c r="B30556" s="73"/>
      <c r="D30556" s="73"/>
      <c r="P30556" s="73"/>
      <c r="T30556" s="73"/>
      <c r="U30556" s="73"/>
      <c r="V30556" s="73"/>
      <c r="X30556" s="12"/>
    </row>
    <row r="30557" spans="2:24" x14ac:dyDescent="0.3">
      <c r="B30557" s="73"/>
      <c r="D30557" s="73"/>
      <c r="P30557" s="73"/>
      <c r="T30557" s="73"/>
      <c r="U30557" s="73"/>
      <c r="V30557" s="73"/>
      <c r="X30557" s="12"/>
    </row>
    <row r="30558" spans="2:24" x14ac:dyDescent="0.3">
      <c r="B30558" s="73"/>
      <c r="D30558" s="73"/>
      <c r="P30558" s="73"/>
      <c r="T30558" s="73"/>
      <c r="U30558" s="73"/>
      <c r="V30558" s="73"/>
      <c r="X30558" s="12"/>
    </row>
    <row r="30559" spans="2:24" x14ac:dyDescent="0.3">
      <c r="B30559" s="73"/>
      <c r="D30559" s="73"/>
      <c r="P30559" s="73"/>
      <c r="T30559" s="73"/>
      <c r="U30559" s="73"/>
      <c r="V30559" s="73"/>
      <c r="X30559" s="12"/>
    </row>
    <row r="30560" spans="2:24" x14ac:dyDescent="0.3">
      <c r="B30560" s="73"/>
      <c r="D30560" s="73"/>
      <c r="P30560" s="73"/>
      <c r="T30560" s="73"/>
      <c r="U30560" s="73"/>
      <c r="V30560" s="73"/>
      <c r="X30560" s="12"/>
    </row>
    <row r="30561" spans="2:24" x14ac:dyDescent="0.3">
      <c r="B30561" s="73"/>
      <c r="D30561" s="73"/>
      <c r="P30561" s="73"/>
      <c r="T30561" s="73"/>
      <c r="U30561" s="73"/>
      <c r="V30561" s="73"/>
      <c r="X30561" s="12"/>
    </row>
    <row r="30562" spans="2:24" x14ac:dyDescent="0.3">
      <c r="B30562" s="73"/>
      <c r="D30562" s="73"/>
      <c r="P30562" s="73"/>
      <c r="T30562" s="73"/>
      <c r="U30562" s="73"/>
      <c r="V30562" s="73"/>
      <c r="X30562" s="12"/>
    </row>
    <row r="30563" spans="2:24" x14ac:dyDescent="0.3">
      <c r="B30563" s="73"/>
      <c r="D30563" s="73"/>
      <c r="P30563" s="73"/>
      <c r="T30563" s="73"/>
      <c r="U30563" s="73"/>
      <c r="V30563" s="73"/>
      <c r="X30563" s="12"/>
    </row>
    <row r="30564" spans="2:24" x14ac:dyDescent="0.3">
      <c r="B30564" s="73"/>
      <c r="D30564" s="73"/>
      <c r="P30564" s="73"/>
      <c r="T30564" s="73"/>
      <c r="U30564" s="73"/>
      <c r="V30564" s="73"/>
      <c r="X30564" s="12"/>
    </row>
    <row r="30565" spans="2:24" x14ac:dyDescent="0.3">
      <c r="B30565" s="73"/>
      <c r="D30565" s="73"/>
      <c r="P30565" s="73"/>
      <c r="T30565" s="73"/>
      <c r="U30565" s="73"/>
      <c r="V30565" s="73"/>
      <c r="X30565" s="12"/>
    </row>
    <row r="30566" spans="2:24" x14ac:dyDescent="0.3">
      <c r="B30566" s="73"/>
      <c r="D30566" s="73"/>
      <c r="P30566" s="73"/>
      <c r="T30566" s="73"/>
      <c r="U30566" s="73"/>
      <c r="V30566" s="73"/>
      <c r="X30566" s="12"/>
    </row>
    <row r="30567" spans="2:24" x14ac:dyDescent="0.3">
      <c r="B30567" s="73"/>
      <c r="D30567" s="73"/>
      <c r="P30567" s="73"/>
      <c r="T30567" s="73"/>
      <c r="U30567" s="73"/>
      <c r="V30567" s="73"/>
      <c r="X30567" s="12"/>
    </row>
    <row r="30568" spans="2:24" x14ac:dyDescent="0.3">
      <c r="B30568" s="73"/>
      <c r="D30568" s="73"/>
      <c r="P30568" s="73"/>
      <c r="T30568" s="73"/>
      <c r="U30568" s="73"/>
      <c r="V30568" s="73"/>
      <c r="X30568" s="12"/>
    </row>
    <row r="30569" spans="2:24" x14ac:dyDescent="0.3">
      <c r="B30569" s="73"/>
      <c r="D30569" s="73"/>
      <c r="P30569" s="73"/>
      <c r="T30569" s="73"/>
      <c r="U30569" s="73"/>
      <c r="V30569" s="73"/>
      <c r="X30569" s="12"/>
    </row>
    <row r="30570" spans="2:24" x14ac:dyDescent="0.3">
      <c r="B30570" s="73"/>
      <c r="D30570" s="73"/>
      <c r="P30570" s="73"/>
      <c r="T30570" s="73"/>
      <c r="U30570" s="73"/>
      <c r="V30570" s="73"/>
      <c r="X30570" s="12"/>
    </row>
    <row r="30571" spans="2:24" x14ac:dyDescent="0.3">
      <c r="B30571" s="73"/>
      <c r="D30571" s="73"/>
      <c r="P30571" s="73"/>
      <c r="T30571" s="73"/>
      <c r="U30571" s="73"/>
      <c r="V30571" s="73"/>
      <c r="X30571" s="12"/>
    </row>
    <row r="30572" spans="2:24" x14ac:dyDescent="0.3">
      <c r="B30572" s="73"/>
      <c r="D30572" s="73"/>
      <c r="P30572" s="73"/>
      <c r="T30572" s="73"/>
      <c r="U30572" s="73"/>
      <c r="V30572" s="73"/>
      <c r="X30572" s="12"/>
    </row>
    <row r="30573" spans="2:24" x14ac:dyDescent="0.3">
      <c r="B30573" s="73"/>
      <c r="D30573" s="73"/>
      <c r="P30573" s="73"/>
      <c r="T30573" s="73"/>
      <c r="U30573" s="73"/>
      <c r="V30573" s="73"/>
      <c r="X30573" s="12"/>
    </row>
    <row r="30574" spans="2:24" x14ac:dyDescent="0.3">
      <c r="B30574" s="73"/>
      <c r="D30574" s="73"/>
      <c r="P30574" s="73"/>
      <c r="T30574" s="73"/>
      <c r="U30574" s="73"/>
      <c r="V30574" s="73"/>
      <c r="X30574" s="12"/>
    </row>
    <row r="30575" spans="2:24" x14ac:dyDescent="0.3">
      <c r="B30575" s="73"/>
      <c r="D30575" s="73"/>
      <c r="P30575" s="73"/>
      <c r="T30575" s="73"/>
      <c r="U30575" s="73"/>
      <c r="V30575" s="73"/>
      <c r="X30575" s="12"/>
    </row>
    <row r="30576" spans="2:24" x14ac:dyDescent="0.3">
      <c r="B30576" s="73"/>
      <c r="D30576" s="73"/>
      <c r="P30576" s="73"/>
      <c r="T30576" s="73"/>
      <c r="U30576" s="73"/>
      <c r="V30576" s="73"/>
      <c r="X30576" s="12"/>
    </row>
    <row r="30577" spans="2:24" x14ac:dyDescent="0.3">
      <c r="B30577" s="73"/>
      <c r="D30577" s="73"/>
      <c r="P30577" s="73"/>
      <c r="T30577" s="73"/>
      <c r="U30577" s="73"/>
      <c r="V30577" s="73"/>
      <c r="X30577" s="12"/>
    </row>
    <row r="30578" spans="2:24" x14ac:dyDescent="0.3">
      <c r="B30578" s="73"/>
      <c r="D30578" s="73"/>
      <c r="P30578" s="73"/>
      <c r="T30578" s="73"/>
      <c r="U30578" s="73"/>
      <c r="V30578" s="73"/>
      <c r="X30578" s="12"/>
    </row>
    <row r="30579" spans="2:24" x14ac:dyDescent="0.3">
      <c r="B30579" s="73"/>
      <c r="D30579" s="73"/>
      <c r="P30579" s="73"/>
      <c r="T30579" s="73"/>
      <c r="U30579" s="73"/>
      <c r="V30579" s="73"/>
      <c r="X30579" s="12"/>
    </row>
    <row r="30580" spans="2:24" x14ac:dyDescent="0.3">
      <c r="B30580" s="73"/>
      <c r="D30580" s="73"/>
      <c r="P30580" s="73"/>
      <c r="T30580" s="73"/>
      <c r="U30580" s="73"/>
      <c r="V30580" s="73"/>
      <c r="X30580" s="12"/>
    </row>
    <row r="30581" spans="2:24" x14ac:dyDescent="0.3">
      <c r="B30581" s="73"/>
      <c r="D30581" s="73"/>
      <c r="P30581" s="73"/>
      <c r="T30581" s="73"/>
      <c r="U30581" s="73"/>
      <c r="V30581" s="73"/>
      <c r="X30581" s="12"/>
    </row>
    <row r="30582" spans="2:24" x14ac:dyDescent="0.3">
      <c r="B30582" s="73"/>
      <c r="D30582" s="73"/>
      <c r="P30582" s="73"/>
      <c r="T30582" s="73"/>
      <c r="U30582" s="73"/>
      <c r="V30582" s="73"/>
      <c r="X30582" s="12"/>
    </row>
    <row r="30583" spans="2:24" x14ac:dyDescent="0.3">
      <c r="B30583" s="73"/>
      <c r="D30583" s="73"/>
      <c r="P30583" s="73"/>
      <c r="T30583" s="73"/>
      <c r="U30583" s="73"/>
      <c r="V30583" s="73"/>
      <c r="X30583" s="12"/>
    </row>
    <row r="30584" spans="2:24" x14ac:dyDescent="0.3">
      <c r="B30584" s="73"/>
      <c r="D30584" s="73"/>
      <c r="P30584" s="73"/>
      <c r="T30584" s="73"/>
      <c r="U30584" s="73"/>
      <c r="V30584" s="73"/>
      <c r="X30584" s="12"/>
    </row>
    <row r="30585" spans="2:24" x14ac:dyDescent="0.3">
      <c r="B30585" s="73"/>
      <c r="D30585" s="73"/>
      <c r="P30585" s="73"/>
      <c r="T30585" s="73"/>
      <c r="U30585" s="73"/>
      <c r="V30585" s="73"/>
      <c r="X30585" s="12"/>
    </row>
    <row r="30586" spans="2:24" x14ac:dyDescent="0.3">
      <c r="B30586" s="73"/>
      <c r="D30586" s="73"/>
      <c r="P30586" s="73"/>
      <c r="T30586" s="73"/>
      <c r="U30586" s="73"/>
      <c r="V30586" s="73"/>
      <c r="X30586" s="12"/>
    </row>
    <row r="30587" spans="2:24" x14ac:dyDescent="0.3">
      <c r="B30587" s="73"/>
      <c r="D30587" s="73"/>
      <c r="P30587" s="73"/>
      <c r="T30587" s="73"/>
      <c r="U30587" s="73"/>
      <c r="V30587" s="73"/>
      <c r="X30587" s="12"/>
    </row>
    <row r="30588" spans="2:24" x14ac:dyDescent="0.3">
      <c r="B30588" s="73"/>
      <c r="D30588" s="73"/>
      <c r="P30588" s="73"/>
      <c r="T30588" s="73"/>
      <c r="U30588" s="73"/>
      <c r="V30588" s="73"/>
      <c r="X30588" s="12"/>
    </row>
    <row r="30589" spans="2:24" x14ac:dyDescent="0.3">
      <c r="B30589" s="73"/>
      <c r="D30589" s="73"/>
      <c r="P30589" s="73"/>
      <c r="T30589" s="73"/>
      <c r="U30589" s="73"/>
      <c r="V30589" s="73"/>
      <c r="X30589" s="12"/>
    </row>
    <row r="30590" spans="2:24" x14ac:dyDescent="0.3">
      <c r="B30590" s="73"/>
      <c r="D30590" s="73"/>
      <c r="P30590" s="73"/>
      <c r="T30590" s="73"/>
      <c r="U30590" s="73"/>
      <c r="V30590" s="73"/>
      <c r="X30590" s="12"/>
    </row>
    <row r="30591" spans="2:24" x14ac:dyDescent="0.3">
      <c r="B30591" s="73"/>
      <c r="D30591" s="73"/>
      <c r="P30591" s="73"/>
      <c r="T30591" s="73"/>
      <c r="U30591" s="73"/>
      <c r="V30591" s="73"/>
      <c r="X30591" s="12"/>
    </row>
    <row r="30592" spans="2:24" x14ac:dyDescent="0.3">
      <c r="B30592" s="73"/>
      <c r="D30592" s="73"/>
      <c r="P30592" s="73"/>
      <c r="T30592" s="73"/>
      <c r="U30592" s="73"/>
      <c r="V30592" s="73"/>
      <c r="X30592" s="12"/>
    </row>
    <row r="30593" spans="2:24" x14ac:dyDescent="0.3">
      <c r="B30593" s="73"/>
      <c r="D30593" s="73"/>
      <c r="P30593" s="73"/>
      <c r="T30593" s="73"/>
      <c r="U30593" s="73"/>
      <c r="V30593" s="73"/>
      <c r="X30593" s="12"/>
    </row>
    <row r="30594" spans="2:24" x14ac:dyDescent="0.3">
      <c r="B30594" s="73"/>
      <c r="D30594" s="73"/>
      <c r="P30594" s="73"/>
      <c r="T30594" s="73"/>
      <c r="U30594" s="73"/>
      <c r="V30594" s="73"/>
      <c r="X30594" s="12"/>
    </row>
    <row r="30595" spans="2:24" x14ac:dyDescent="0.3">
      <c r="B30595" s="73"/>
      <c r="D30595" s="73"/>
      <c r="P30595" s="73"/>
      <c r="T30595" s="73"/>
      <c r="U30595" s="73"/>
      <c r="V30595" s="73"/>
      <c r="X30595" s="12"/>
    </row>
    <row r="30596" spans="2:24" x14ac:dyDescent="0.3">
      <c r="B30596" s="73"/>
      <c r="D30596" s="73"/>
      <c r="P30596" s="73"/>
      <c r="T30596" s="73"/>
      <c r="U30596" s="73"/>
      <c r="V30596" s="73"/>
      <c r="X30596" s="12"/>
    </row>
    <row r="30597" spans="2:24" x14ac:dyDescent="0.3">
      <c r="B30597" s="73"/>
      <c r="D30597" s="73"/>
      <c r="P30597" s="73"/>
      <c r="T30597" s="73"/>
      <c r="U30597" s="73"/>
      <c r="V30597" s="73"/>
      <c r="X30597" s="12"/>
    </row>
    <row r="30598" spans="2:24" x14ac:dyDescent="0.3">
      <c r="B30598" s="73"/>
      <c r="D30598" s="73"/>
      <c r="P30598" s="73"/>
      <c r="T30598" s="73"/>
      <c r="U30598" s="73"/>
      <c r="V30598" s="73"/>
      <c r="X30598" s="12"/>
    </row>
    <row r="30599" spans="2:24" x14ac:dyDescent="0.3">
      <c r="B30599" s="73"/>
      <c r="D30599" s="73"/>
      <c r="P30599" s="73"/>
      <c r="T30599" s="73"/>
      <c r="U30599" s="73"/>
      <c r="V30599" s="73"/>
      <c r="X30599" s="12"/>
    </row>
    <row r="30600" spans="2:24" x14ac:dyDescent="0.3">
      <c r="B30600" s="73"/>
      <c r="D30600" s="73"/>
      <c r="P30600" s="73"/>
      <c r="T30600" s="73"/>
      <c r="U30600" s="73"/>
      <c r="V30600" s="73"/>
      <c r="X30600" s="12"/>
    </row>
    <row r="30601" spans="2:24" x14ac:dyDescent="0.3">
      <c r="B30601" s="73"/>
      <c r="D30601" s="73"/>
      <c r="P30601" s="73"/>
      <c r="T30601" s="73"/>
      <c r="U30601" s="73"/>
      <c r="V30601" s="73"/>
      <c r="X30601" s="12"/>
    </row>
    <row r="30602" spans="2:24" x14ac:dyDescent="0.3">
      <c r="B30602" s="73"/>
      <c r="D30602" s="73"/>
      <c r="P30602" s="73"/>
      <c r="T30602" s="73"/>
      <c r="U30602" s="73"/>
      <c r="V30602" s="73"/>
      <c r="X30602" s="12"/>
    </row>
    <row r="30603" spans="2:24" x14ac:dyDescent="0.3">
      <c r="B30603" s="73"/>
      <c r="D30603" s="73"/>
      <c r="P30603" s="73"/>
      <c r="T30603" s="73"/>
      <c r="U30603" s="73"/>
      <c r="V30603" s="73"/>
      <c r="X30603" s="12"/>
    </row>
    <row r="30604" spans="2:24" x14ac:dyDescent="0.3">
      <c r="B30604" s="73"/>
      <c r="D30604" s="73"/>
      <c r="P30604" s="73"/>
      <c r="T30604" s="73"/>
      <c r="U30604" s="73"/>
      <c r="V30604" s="73"/>
      <c r="X30604" s="12"/>
    </row>
    <row r="30605" spans="2:24" x14ac:dyDescent="0.3">
      <c r="B30605" s="73"/>
      <c r="D30605" s="73"/>
      <c r="P30605" s="73"/>
      <c r="T30605" s="73"/>
      <c r="U30605" s="73"/>
      <c r="V30605" s="73"/>
      <c r="X30605" s="12"/>
    </row>
    <row r="30606" spans="2:24" x14ac:dyDescent="0.3">
      <c r="B30606" s="73"/>
      <c r="D30606" s="73"/>
      <c r="P30606" s="73"/>
      <c r="T30606" s="73"/>
      <c r="U30606" s="73"/>
      <c r="V30606" s="73"/>
      <c r="X30606" s="12"/>
    </row>
    <row r="30607" spans="2:24" x14ac:dyDescent="0.3">
      <c r="B30607" s="73"/>
      <c r="D30607" s="73"/>
      <c r="P30607" s="73"/>
      <c r="T30607" s="73"/>
      <c r="U30607" s="73"/>
      <c r="V30607" s="73"/>
      <c r="X30607" s="12"/>
    </row>
    <row r="30608" spans="2:24" x14ac:dyDescent="0.3">
      <c r="B30608" s="73"/>
      <c r="D30608" s="73"/>
      <c r="P30608" s="73"/>
      <c r="T30608" s="73"/>
      <c r="U30608" s="73"/>
      <c r="V30608" s="73"/>
      <c r="X30608" s="12"/>
    </row>
    <row r="30609" spans="2:24" x14ac:dyDescent="0.3">
      <c r="B30609" s="73"/>
      <c r="D30609" s="73"/>
      <c r="P30609" s="73"/>
      <c r="T30609" s="73"/>
      <c r="U30609" s="73"/>
      <c r="V30609" s="73"/>
      <c r="X30609" s="12"/>
    </row>
    <row r="30610" spans="2:24" x14ac:dyDescent="0.3">
      <c r="B30610" s="73"/>
      <c r="D30610" s="73"/>
      <c r="P30610" s="73"/>
      <c r="T30610" s="73"/>
      <c r="U30610" s="73"/>
      <c r="V30610" s="73"/>
      <c r="X30610" s="12"/>
    </row>
    <row r="30611" spans="2:24" x14ac:dyDescent="0.3">
      <c r="B30611" s="73"/>
      <c r="D30611" s="73"/>
      <c r="P30611" s="73"/>
      <c r="T30611" s="73"/>
      <c r="U30611" s="73"/>
      <c r="V30611" s="73"/>
      <c r="X30611" s="12"/>
    </row>
    <row r="30612" spans="2:24" x14ac:dyDescent="0.3">
      <c r="B30612" s="73"/>
      <c r="D30612" s="73"/>
      <c r="P30612" s="73"/>
      <c r="T30612" s="73"/>
      <c r="U30612" s="73"/>
      <c r="V30612" s="73"/>
      <c r="X30612" s="12"/>
    </row>
    <row r="30613" spans="2:24" x14ac:dyDescent="0.3">
      <c r="B30613" s="73"/>
      <c r="D30613" s="73"/>
      <c r="P30613" s="73"/>
      <c r="T30613" s="73"/>
      <c r="U30613" s="73"/>
      <c r="V30613" s="73"/>
      <c r="X30613" s="12"/>
    </row>
    <row r="30614" spans="2:24" x14ac:dyDescent="0.3">
      <c r="B30614" s="73"/>
      <c r="D30614" s="73"/>
      <c r="P30614" s="73"/>
      <c r="T30614" s="73"/>
      <c r="U30614" s="73"/>
      <c r="V30614" s="73"/>
      <c r="X30614" s="12"/>
    </row>
    <row r="30615" spans="2:24" x14ac:dyDescent="0.3">
      <c r="B30615" s="73"/>
      <c r="D30615" s="73"/>
      <c r="P30615" s="73"/>
      <c r="T30615" s="73"/>
      <c r="U30615" s="73"/>
      <c r="V30615" s="73"/>
      <c r="X30615" s="12"/>
    </row>
    <row r="30616" spans="2:24" x14ac:dyDescent="0.3">
      <c r="B30616" s="73"/>
      <c r="D30616" s="73"/>
      <c r="P30616" s="73"/>
      <c r="T30616" s="73"/>
      <c r="U30616" s="73"/>
      <c r="V30616" s="73"/>
      <c r="X30616" s="12"/>
    </row>
    <row r="30617" spans="2:24" x14ac:dyDescent="0.3">
      <c r="B30617" s="73"/>
      <c r="D30617" s="73"/>
      <c r="P30617" s="73"/>
      <c r="T30617" s="73"/>
      <c r="U30617" s="73"/>
      <c r="V30617" s="73"/>
      <c r="X30617" s="12"/>
    </row>
    <row r="30618" spans="2:24" x14ac:dyDescent="0.3">
      <c r="B30618" s="73"/>
      <c r="D30618" s="73"/>
      <c r="P30618" s="73"/>
      <c r="T30618" s="73"/>
      <c r="U30618" s="73"/>
      <c r="V30618" s="73"/>
      <c r="X30618" s="12"/>
    </row>
    <row r="30619" spans="2:24" x14ac:dyDescent="0.3">
      <c r="B30619" s="73"/>
      <c r="D30619" s="73"/>
      <c r="P30619" s="73"/>
      <c r="T30619" s="73"/>
      <c r="U30619" s="73"/>
      <c r="V30619" s="73"/>
      <c r="X30619" s="12"/>
    </row>
    <row r="30620" spans="2:24" x14ac:dyDescent="0.3">
      <c r="B30620" s="73"/>
      <c r="D30620" s="73"/>
      <c r="P30620" s="73"/>
      <c r="T30620" s="73"/>
      <c r="U30620" s="73"/>
      <c r="V30620" s="73"/>
      <c r="X30620" s="12"/>
    </row>
    <row r="30621" spans="2:24" x14ac:dyDescent="0.3">
      <c r="B30621" s="73"/>
      <c r="D30621" s="73"/>
      <c r="P30621" s="73"/>
      <c r="T30621" s="73"/>
      <c r="U30621" s="73"/>
      <c r="V30621" s="73"/>
      <c r="X30621" s="12"/>
    </row>
    <row r="30622" spans="2:24" x14ac:dyDescent="0.3">
      <c r="B30622" s="73"/>
      <c r="D30622" s="73"/>
      <c r="P30622" s="73"/>
      <c r="T30622" s="73"/>
      <c r="U30622" s="73"/>
      <c r="V30622" s="73"/>
      <c r="X30622" s="12"/>
    </row>
    <row r="30623" spans="2:24" x14ac:dyDescent="0.3">
      <c r="B30623" s="73"/>
      <c r="D30623" s="73"/>
      <c r="P30623" s="73"/>
      <c r="T30623" s="73"/>
      <c r="U30623" s="73"/>
      <c r="V30623" s="73"/>
      <c r="X30623" s="12"/>
    </row>
    <row r="30624" spans="2:24" x14ac:dyDescent="0.3">
      <c r="B30624" s="73"/>
      <c r="D30624" s="73"/>
      <c r="P30624" s="73"/>
      <c r="T30624" s="73"/>
      <c r="U30624" s="73"/>
      <c r="V30624" s="73"/>
      <c r="X30624" s="12"/>
    </row>
    <row r="30625" spans="2:24" x14ac:dyDescent="0.3">
      <c r="B30625" s="73"/>
      <c r="D30625" s="73"/>
      <c r="P30625" s="73"/>
      <c r="T30625" s="73"/>
      <c r="U30625" s="73"/>
      <c r="V30625" s="73"/>
      <c r="X30625" s="12"/>
    </row>
    <row r="30626" spans="2:24" x14ac:dyDescent="0.3">
      <c r="B30626" s="73"/>
      <c r="D30626" s="73"/>
      <c r="P30626" s="73"/>
      <c r="T30626" s="73"/>
      <c r="U30626" s="73"/>
      <c r="V30626" s="73"/>
      <c r="X30626" s="12"/>
    </row>
    <row r="30627" spans="2:24" x14ac:dyDescent="0.3">
      <c r="B30627" s="73"/>
      <c r="D30627" s="73"/>
      <c r="P30627" s="73"/>
      <c r="T30627" s="73"/>
      <c r="U30627" s="73"/>
      <c r="V30627" s="73"/>
      <c r="X30627" s="12"/>
    </row>
    <row r="30628" spans="2:24" x14ac:dyDescent="0.3">
      <c r="B30628" s="73"/>
      <c r="D30628" s="73"/>
      <c r="P30628" s="73"/>
      <c r="T30628" s="73"/>
      <c r="U30628" s="73"/>
      <c r="V30628" s="73"/>
      <c r="X30628" s="12"/>
    </row>
    <row r="30629" spans="2:24" x14ac:dyDescent="0.3">
      <c r="B30629" s="73"/>
      <c r="D30629" s="73"/>
      <c r="P30629" s="73"/>
      <c r="T30629" s="73"/>
      <c r="U30629" s="73"/>
      <c r="V30629" s="73"/>
      <c r="X30629" s="12"/>
    </row>
    <row r="30630" spans="2:24" x14ac:dyDescent="0.3">
      <c r="B30630" s="73"/>
      <c r="D30630" s="73"/>
      <c r="P30630" s="73"/>
      <c r="T30630" s="73"/>
      <c r="U30630" s="73"/>
      <c r="V30630" s="73"/>
      <c r="X30630" s="12"/>
    </row>
    <row r="30631" spans="2:24" x14ac:dyDescent="0.3">
      <c r="B30631" s="73"/>
      <c r="D30631" s="73"/>
      <c r="P30631" s="73"/>
      <c r="T30631" s="73"/>
      <c r="U30631" s="73"/>
      <c r="V30631" s="73"/>
      <c r="X30631" s="12"/>
    </row>
    <row r="30632" spans="2:24" x14ac:dyDescent="0.3">
      <c r="B30632" s="73"/>
      <c r="D30632" s="73"/>
      <c r="P30632" s="73"/>
      <c r="T30632" s="73"/>
      <c r="U30632" s="73"/>
      <c r="V30632" s="73"/>
      <c r="X30632" s="12"/>
    </row>
    <row r="30633" spans="2:24" x14ac:dyDescent="0.3">
      <c r="B30633" s="73"/>
      <c r="D30633" s="73"/>
      <c r="P30633" s="73"/>
      <c r="T30633" s="73"/>
      <c r="U30633" s="73"/>
      <c r="V30633" s="73"/>
      <c r="X30633" s="12"/>
    </row>
    <row r="30634" spans="2:24" x14ac:dyDescent="0.3">
      <c r="B30634" s="73"/>
      <c r="D30634" s="73"/>
      <c r="P30634" s="73"/>
      <c r="T30634" s="73"/>
      <c r="U30634" s="73"/>
      <c r="V30634" s="73"/>
      <c r="X30634" s="12"/>
    </row>
    <row r="30635" spans="2:24" x14ac:dyDescent="0.3">
      <c r="B30635" s="73"/>
      <c r="D30635" s="73"/>
      <c r="P30635" s="73"/>
      <c r="T30635" s="73"/>
      <c r="U30635" s="73"/>
      <c r="V30635" s="73"/>
      <c r="X30635" s="12"/>
    </row>
    <row r="30636" spans="2:24" x14ac:dyDescent="0.3">
      <c r="B30636" s="73"/>
      <c r="D30636" s="73"/>
      <c r="P30636" s="73"/>
      <c r="T30636" s="73"/>
      <c r="U30636" s="73"/>
      <c r="V30636" s="73"/>
      <c r="X30636" s="12"/>
    </row>
    <row r="30637" spans="2:24" x14ac:dyDescent="0.3">
      <c r="B30637" s="73"/>
      <c r="D30637" s="73"/>
      <c r="P30637" s="73"/>
      <c r="T30637" s="73"/>
      <c r="U30637" s="73"/>
      <c r="V30637" s="73"/>
      <c r="X30637" s="12"/>
    </row>
    <row r="30638" spans="2:24" x14ac:dyDescent="0.3">
      <c r="B30638" s="73"/>
      <c r="D30638" s="73"/>
      <c r="P30638" s="73"/>
      <c r="T30638" s="73"/>
      <c r="U30638" s="73"/>
      <c r="V30638" s="73"/>
      <c r="X30638" s="12"/>
    </row>
    <row r="30639" spans="2:24" x14ac:dyDescent="0.3">
      <c r="B30639" s="73"/>
      <c r="D30639" s="73"/>
      <c r="P30639" s="73"/>
      <c r="T30639" s="73"/>
      <c r="U30639" s="73"/>
      <c r="V30639" s="73"/>
      <c r="X30639" s="12"/>
    </row>
    <row r="30640" spans="2:24" x14ac:dyDescent="0.3">
      <c r="B30640" s="73"/>
      <c r="D30640" s="73"/>
      <c r="P30640" s="73"/>
      <c r="T30640" s="73"/>
      <c r="U30640" s="73"/>
      <c r="V30640" s="73"/>
      <c r="X30640" s="12"/>
    </row>
    <row r="30641" spans="2:24" x14ac:dyDescent="0.3">
      <c r="B30641" s="73"/>
      <c r="D30641" s="73"/>
      <c r="P30641" s="73"/>
      <c r="T30641" s="73"/>
      <c r="U30641" s="73"/>
      <c r="V30641" s="73"/>
      <c r="X30641" s="12"/>
    </row>
    <row r="30642" spans="2:24" x14ac:dyDescent="0.3">
      <c r="B30642" s="73"/>
      <c r="D30642" s="73"/>
      <c r="P30642" s="73"/>
      <c r="T30642" s="73"/>
      <c r="U30642" s="73"/>
      <c r="V30642" s="73"/>
      <c r="X30642" s="12"/>
    </row>
    <row r="30643" spans="2:24" x14ac:dyDescent="0.3">
      <c r="B30643" s="73"/>
      <c r="D30643" s="73"/>
      <c r="P30643" s="73"/>
      <c r="T30643" s="73"/>
      <c r="U30643" s="73"/>
      <c r="V30643" s="73"/>
      <c r="X30643" s="12"/>
    </row>
    <row r="30644" spans="2:24" x14ac:dyDescent="0.3">
      <c r="B30644" s="73"/>
      <c r="D30644" s="73"/>
      <c r="P30644" s="73"/>
      <c r="T30644" s="73"/>
      <c r="U30644" s="73"/>
      <c r="V30644" s="73"/>
      <c r="X30644" s="12"/>
    </row>
    <row r="30645" spans="2:24" x14ac:dyDescent="0.3">
      <c r="B30645" s="73"/>
      <c r="D30645" s="73"/>
      <c r="P30645" s="73"/>
      <c r="T30645" s="73"/>
      <c r="U30645" s="73"/>
      <c r="V30645" s="73"/>
      <c r="X30645" s="12"/>
    </row>
    <row r="30646" spans="2:24" x14ac:dyDescent="0.3">
      <c r="B30646" s="73"/>
      <c r="D30646" s="73"/>
      <c r="P30646" s="73"/>
      <c r="T30646" s="73"/>
      <c r="U30646" s="73"/>
      <c r="V30646" s="73"/>
      <c r="X30646" s="12"/>
    </row>
    <row r="30647" spans="2:24" x14ac:dyDescent="0.3">
      <c r="B30647" s="73"/>
      <c r="D30647" s="73"/>
      <c r="P30647" s="73"/>
      <c r="T30647" s="73"/>
      <c r="U30647" s="73"/>
      <c r="V30647" s="73"/>
      <c r="X30647" s="12"/>
    </row>
    <row r="30648" spans="2:24" x14ac:dyDescent="0.3">
      <c r="B30648" s="73"/>
      <c r="D30648" s="73"/>
      <c r="P30648" s="73"/>
      <c r="T30648" s="73"/>
      <c r="U30648" s="73"/>
      <c r="V30648" s="73"/>
      <c r="X30648" s="12"/>
    </row>
    <row r="30649" spans="2:24" x14ac:dyDescent="0.3">
      <c r="B30649" s="73"/>
      <c r="D30649" s="73"/>
      <c r="P30649" s="73"/>
      <c r="T30649" s="73"/>
      <c r="U30649" s="73"/>
      <c r="V30649" s="73"/>
      <c r="X30649" s="12"/>
    </row>
    <row r="30650" spans="2:24" x14ac:dyDescent="0.3">
      <c r="B30650" s="73"/>
      <c r="D30650" s="73"/>
      <c r="P30650" s="73"/>
      <c r="T30650" s="73"/>
      <c r="U30650" s="73"/>
      <c r="V30650" s="73"/>
      <c r="X30650" s="12"/>
    </row>
    <row r="30651" spans="2:24" x14ac:dyDescent="0.3">
      <c r="B30651" s="73"/>
      <c r="D30651" s="73"/>
      <c r="P30651" s="73"/>
      <c r="T30651" s="73"/>
      <c r="U30651" s="73"/>
      <c r="V30651" s="73"/>
      <c r="X30651" s="12"/>
    </row>
    <row r="30652" spans="2:24" x14ac:dyDescent="0.3">
      <c r="B30652" s="73"/>
      <c r="D30652" s="73"/>
      <c r="P30652" s="73"/>
      <c r="T30652" s="73"/>
      <c r="U30652" s="73"/>
      <c r="V30652" s="73"/>
      <c r="X30652" s="12"/>
    </row>
    <row r="30653" spans="2:24" x14ac:dyDescent="0.3">
      <c r="B30653" s="73"/>
      <c r="D30653" s="73"/>
      <c r="P30653" s="73"/>
      <c r="T30653" s="73"/>
      <c r="U30653" s="73"/>
      <c r="V30653" s="73"/>
      <c r="X30653" s="12"/>
    </row>
    <row r="30654" spans="2:24" x14ac:dyDescent="0.3">
      <c r="B30654" s="73"/>
      <c r="D30654" s="73"/>
      <c r="P30654" s="73"/>
      <c r="T30654" s="73"/>
      <c r="U30654" s="73"/>
      <c r="V30654" s="73"/>
      <c r="X30654" s="12"/>
    </row>
    <row r="30655" spans="2:24" x14ac:dyDescent="0.3">
      <c r="B30655" s="73"/>
      <c r="D30655" s="73"/>
      <c r="P30655" s="73"/>
      <c r="T30655" s="73"/>
      <c r="U30655" s="73"/>
      <c r="V30655" s="73"/>
      <c r="X30655" s="12"/>
    </row>
    <row r="30656" spans="2:24" x14ac:dyDescent="0.3">
      <c r="B30656" s="73"/>
      <c r="D30656" s="73"/>
      <c r="P30656" s="73"/>
      <c r="T30656" s="73"/>
      <c r="U30656" s="73"/>
      <c r="V30656" s="73"/>
      <c r="X30656" s="12"/>
    </row>
    <row r="30657" spans="2:24" x14ac:dyDescent="0.3">
      <c r="B30657" s="73"/>
      <c r="D30657" s="73"/>
      <c r="P30657" s="73"/>
      <c r="T30657" s="73"/>
      <c r="U30657" s="73"/>
      <c r="V30657" s="73"/>
      <c r="X30657" s="12"/>
    </row>
    <row r="30658" spans="2:24" x14ac:dyDescent="0.3">
      <c r="B30658" s="73"/>
      <c r="D30658" s="73"/>
      <c r="P30658" s="73"/>
      <c r="T30658" s="73"/>
      <c r="U30658" s="73"/>
      <c r="V30658" s="73"/>
      <c r="X30658" s="12"/>
    </row>
    <row r="30659" spans="2:24" x14ac:dyDescent="0.3">
      <c r="B30659" s="73"/>
      <c r="D30659" s="73"/>
      <c r="P30659" s="73"/>
      <c r="T30659" s="73"/>
      <c r="U30659" s="73"/>
      <c r="V30659" s="73"/>
      <c r="X30659" s="12"/>
    </row>
    <row r="30660" spans="2:24" x14ac:dyDescent="0.3">
      <c r="B30660" s="73"/>
      <c r="D30660" s="73"/>
      <c r="P30660" s="73"/>
      <c r="T30660" s="73"/>
      <c r="U30660" s="73"/>
      <c r="V30660" s="73"/>
      <c r="X30660" s="12"/>
    </row>
    <row r="30661" spans="2:24" x14ac:dyDescent="0.3">
      <c r="B30661" s="73"/>
      <c r="D30661" s="73"/>
      <c r="P30661" s="73"/>
      <c r="T30661" s="73"/>
      <c r="U30661" s="73"/>
      <c r="V30661" s="73"/>
      <c r="X30661" s="12"/>
    </row>
    <row r="30662" spans="2:24" x14ac:dyDescent="0.3">
      <c r="B30662" s="73"/>
      <c r="D30662" s="73"/>
      <c r="P30662" s="73"/>
      <c r="T30662" s="73"/>
      <c r="U30662" s="73"/>
      <c r="V30662" s="73"/>
      <c r="X30662" s="12"/>
    </row>
    <row r="30663" spans="2:24" x14ac:dyDescent="0.3">
      <c r="B30663" s="73"/>
      <c r="D30663" s="73"/>
      <c r="P30663" s="73"/>
      <c r="T30663" s="73"/>
      <c r="U30663" s="73"/>
      <c r="V30663" s="73"/>
      <c r="X30663" s="12"/>
    </row>
    <row r="30664" spans="2:24" x14ac:dyDescent="0.3">
      <c r="B30664" s="73"/>
      <c r="D30664" s="73"/>
      <c r="P30664" s="73"/>
      <c r="T30664" s="73"/>
      <c r="U30664" s="73"/>
      <c r="V30664" s="73"/>
      <c r="X30664" s="12"/>
    </row>
    <row r="30665" spans="2:24" x14ac:dyDescent="0.3">
      <c r="B30665" s="73"/>
      <c r="D30665" s="73"/>
      <c r="P30665" s="73"/>
      <c r="T30665" s="73"/>
      <c r="U30665" s="73"/>
      <c r="V30665" s="73"/>
      <c r="X30665" s="12"/>
    </row>
    <row r="30666" spans="2:24" x14ac:dyDescent="0.3">
      <c r="B30666" s="73"/>
      <c r="D30666" s="73"/>
      <c r="P30666" s="73"/>
      <c r="T30666" s="73"/>
      <c r="U30666" s="73"/>
      <c r="V30666" s="73"/>
      <c r="X30666" s="12"/>
    </row>
    <row r="30667" spans="2:24" x14ac:dyDescent="0.3">
      <c r="B30667" s="73"/>
      <c r="D30667" s="73"/>
      <c r="P30667" s="73"/>
      <c r="T30667" s="73"/>
      <c r="U30667" s="73"/>
      <c r="V30667" s="73"/>
      <c r="X30667" s="12"/>
    </row>
    <row r="30668" spans="2:24" x14ac:dyDescent="0.3">
      <c r="B30668" s="73"/>
      <c r="D30668" s="73"/>
      <c r="P30668" s="73"/>
      <c r="T30668" s="73"/>
      <c r="U30668" s="73"/>
      <c r="V30668" s="73"/>
      <c r="X30668" s="12"/>
    </row>
    <row r="30669" spans="2:24" x14ac:dyDescent="0.3">
      <c r="B30669" s="73"/>
      <c r="D30669" s="73"/>
      <c r="P30669" s="73"/>
      <c r="T30669" s="73"/>
      <c r="U30669" s="73"/>
      <c r="V30669" s="73"/>
      <c r="X30669" s="12"/>
    </row>
    <row r="30670" spans="2:24" x14ac:dyDescent="0.3">
      <c r="B30670" s="73"/>
      <c r="D30670" s="73"/>
      <c r="P30670" s="73"/>
      <c r="T30670" s="73"/>
      <c r="U30670" s="73"/>
      <c r="V30670" s="73"/>
      <c r="X30670" s="12"/>
    </row>
    <row r="30671" spans="2:24" x14ac:dyDescent="0.3">
      <c r="B30671" s="73"/>
      <c r="D30671" s="73"/>
      <c r="P30671" s="73"/>
      <c r="T30671" s="73"/>
      <c r="U30671" s="73"/>
      <c r="V30671" s="73"/>
      <c r="X30671" s="12"/>
    </row>
    <row r="30672" spans="2:24" x14ac:dyDescent="0.3">
      <c r="B30672" s="73"/>
      <c r="D30672" s="73"/>
      <c r="P30672" s="73"/>
      <c r="T30672" s="73"/>
      <c r="U30672" s="73"/>
      <c r="V30672" s="73"/>
      <c r="X30672" s="12"/>
    </row>
    <row r="30673" spans="2:24" x14ac:dyDescent="0.3">
      <c r="B30673" s="73"/>
      <c r="D30673" s="73"/>
      <c r="P30673" s="73"/>
      <c r="T30673" s="73"/>
      <c r="U30673" s="73"/>
      <c r="V30673" s="73"/>
      <c r="X30673" s="12"/>
    </row>
    <row r="30674" spans="2:24" x14ac:dyDescent="0.3">
      <c r="B30674" s="73"/>
      <c r="D30674" s="73"/>
      <c r="P30674" s="73"/>
      <c r="T30674" s="73"/>
      <c r="U30674" s="73"/>
      <c r="V30674" s="73"/>
      <c r="X30674" s="12"/>
    </row>
    <row r="30675" spans="2:24" x14ac:dyDescent="0.3">
      <c r="B30675" s="73"/>
      <c r="D30675" s="73"/>
      <c r="P30675" s="73"/>
      <c r="T30675" s="73"/>
      <c r="U30675" s="73"/>
      <c r="V30675" s="73"/>
      <c r="X30675" s="12"/>
    </row>
    <row r="30676" spans="2:24" x14ac:dyDescent="0.3">
      <c r="B30676" s="73"/>
      <c r="D30676" s="73"/>
      <c r="P30676" s="73"/>
      <c r="T30676" s="73"/>
      <c r="U30676" s="73"/>
      <c r="V30676" s="73"/>
      <c r="X30676" s="12"/>
    </row>
    <row r="30677" spans="2:24" x14ac:dyDescent="0.3">
      <c r="B30677" s="73"/>
      <c r="D30677" s="73"/>
      <c r="P30677" s="73"/>
      <c r="T30677" s="73"/>
      <c r="U30677" s="73"/>
      <c r="V30677" s="73"/>
      <c r="X30677" s="12"/>
    </row>
    <row r="30678" spans="2:24" x14ac:dyDescent="0.3">
      <c r="B30678" s="73"/>
      <c r="D30678" s="73"/>
      <c r="P30678" s="73"/>
      <c r="T30678" s="73"/>
      <c r="U30678" s="73"/>
      <c r="V30678" s="73"/>
      <c r="X30678" s="12"/>
    </row>
    <row r="30679" spans="2:24" x14ac:dyDescent="0.3">
      <c r="B30679" s="73"/>
      <c r="D30679" s="73"/>
      <c r="P30679" s="73"/>
      <c r="T30679" s="73"/>
      <c r="U30679" s="73"/>
      <c r="V30679" s="73"/>
      <c r="X30679" s="12"/>
    </row>
    <row r="30680" spans="2:24" x14ac:dyDescent="0.3">
      <c r="B30680" s="73"/>
      <c r="D30680" s="73"/>
      <c r="P30680" s="73"/>
      <c r="T30680" s="73"/>
      <c r="U30680" s="73"/>
      <c r="V30680" s="73"/>
      <c r="X30680" s="12"/>
    </row>
    <row r="30681" spans="2:24" x14ac:dyDescent="0.3">
      <c r="B30681" s="73"/>
      <c r="D30681" s="73"/>
      <c r="P30681" s="73"/>
      <c r="T30681" s="73"/>
      <c r="U30681" s="73"/>
      <c r="V30681" s="73"/>
      <c r="X30681" s="12"/>
    </row>
    <row r="30682" spans="2:24" x14ac:dyDescent="0.3">
      <c r="B30682" s="73"/>
      <c r="D30682" s="73"/>
      <c r="P30682" s="73"/>
      <c r="T30682" s="73"/>
      <c r="U30682" s="73"/>
      <c r="V30682" s="73"/>
      <c r="X30682" s="12"/>
    </row>
    <row r="30683" spans="2:24" x14ac:dyDescent="0.3">
      <c r="B30683" s="73"/>
      <c r="D30683" s="73"/>
      <c r="P30683" s="73"/>
      <c r="T30683" s="73"/>
      <c r="U30683" s="73"/>
      <c r="V30683" s="73"/>
      <c r="X30683" s="12"/>
    </row>
    <row r="30684" spans="2:24" x14ac:dyDescent="0.3">
      <c r="B30684" s="73"/>
      <c r="D30684" s="73"/>
      <c r="P30684" s="73"/>
      <c r="T30684" s="73"/>
      <c r="U30684" s="73"/>
      <c r="V30684" s="73"/>
      <c r="X30684" s="12"/>
    </row>
    <row r="30685" spans="2:24" x14ac:dyDescent="0.3">
      <c r="B30685" s="73"/>
      <c r="D30685" s="73"/>
      <c r="P30685" s="73"/>
      <c r="T30685" s="73"/>
      <c r="U30685" s="73"/>
      <c r="V30685" s="73"/>
      <c r="X30685" s="12"/>
    </row>
    <row r="30686" spans="2:24" x14ac:dyDescent="0.3">
      <c r="B30686" s="73"/>
      <c r="D30686" s="73"/>
      <c r="P30686" s="73"/>
      <c r="T30686" s="73"/>
      <c r="U30686" s="73"/>
      <c r="V30686" s="73"/>
      <c r="X30686" s="12"/>
    </row>
    <row r="30687" spans="2:24" x14ac:dyDescent="0.3">
      <c r="B30687" s="73"/>
      <c r="D30687" s="73"/>
      <c r="P30687" s="73"/>
      <c r="T30687" s="73"/>
      <c r="U30687" s="73"/>
      <c r="V30687" s="73"/>
      <c r="X30687" s="12"/>
    </row>
    <row r="30688" spans="2:24" x14ac:dyDescent="0.3">
      <c r="B30688" s="73"/>
      <c r="D30688" s="73"/>
      <c r="P30688" s="73"/>
      <c r="T30688" s="73"/>
      <c r="U30688" s="73"/>
      <c r="V30688" s="73"/>
      <c r="X30688" s="12"/>
    </row>
    <row r="30689" spans="2:24" x14ac:dyDescent="0.3">
      <c r="B30689" s="73"/>
      <c r="D30689" s="73"/>
      <c r="P30689" s="73"/>
      <c r="T30689" s="73"/>
      <c r="U30689" s="73"/>
      <c r="V30689" s="73"/>
      <c r="X30689" s="12"/>
    </row>
    <row r="30690" spans="2:24" x14ac:dyDescent="0.3">
      <c r="B30690" s="73"/>
      <c r="D30690" s="73"/>
      <c r="P30690" s="73"/>
      <c r="T30690" s="73"/>
      <c r="U30690" s="73"/>
      <c r="V30690" s="73"/>
      <c r="X30690" s="12"/>
    </row>
    <row r="30691" spans="2:24" x14ac:dyDescent="0.3">
      <c r="B30691" s="73"/>
      <c r="D30691" s="73"/>
      <c r="P30691" s="73"/>
      <c r="T30691" s="73"/>
      <c r="U30691" s="73"/>
      <c r="V30691" s="73"/>
      <c r="X30691" s="12"/>
    </row>
    <row r="30692" spans="2:24" x14ac:dyDescent="0.3">
      <c r="B30692" s="73"/>
      <c r="D30692" s="73"/>
      <c r="P30692" s="73"/>
      <c r="T30692" s="73"/>
      <c r="U30692" s="73"/>
      <c r="V30692" s="73"/>
      <c r="X30692" s="12"/>
    </row>
    <row r="30693" spans="2:24" x14ac:dyDescent="0.3">
      <c r="B30693" s="73"/>
      <c r="D30693" s="73"/>
      <c r="P30693" s="73"/>
      <c r="T30693" s="73"/>
      <c r="U30693" s="73"/>
      <c r="V30693" s="73"/>
      <c r="X30693" s="12"/>
    </row>
    <row r="30694" spans="2:24" x14ac:dyDescent="0.3">
      <c r="B30694" s="73"/>
      <c r="D30694" s="73"/>
      <c r="P30694" s="73"/>
      <c r="T30694" s="73"/>
      <c r="U30694" s="73"/>
      <c r="V30694" s="73"/>
      <c r="X30694" s="12"/>
    </row>
    <row r="30695" spans="2:24" x14ac:dyDescent="0.3">
      <c r="B30695" s="73"/>
      <c r="D30695" s="73"/>
      <c r="P30695" s="73"/>
      <c r="T30695" s="73"/>
      <c r="U30695" s="73"/>
      <c r="V30695" s="73"/>
      <c r="X30695" s="12"/>
    </row>
    <row r="30696" spans="2:24" x14ac:dyDescent="0.3">
      <c r="B30696" s="73"/>
      <c r="D30696" s="73"/>
      <c r="P30696" s="73"/>
      <c r="T30696" s="73"/>
      <c r="U30696" s="73"/>
      <c r="V30696" s="73"/>
      <c r="X30696" s="12"/>
    </row>
    <row r="30697" spans="2:24" x14ac:dyDescent="0.3">
      <c r="B30697" s="73"/>
      <c r="D30697" s="73"/>
      <c r="P30697" s="73"/>
      <c r="T30697" s="73"/>
      <c r="U30697" s="73"/>
      <c r="V30697" s="73"/>
      <c r="X30697" s="12"/>
    </row>
    <row r="30698" spans="2:24" x14ac:dyDescent="0.3">
      <c r="B30698" s="73"/>
      <c r="D30698" s="73"/>
      <c r="P30698" s="73"/>
      <c r="T30698" s="73"/>
      <c r="U30698" s="73"/>
      <c r="V30698" s="73"/>
      <c r="X30698" s="12"/>
    </row>
    <row r="30699" spans="2:24" x14ac:dyDescent="0.3">
      <c r="B30699" s="73"/>
      <c r="D30699" s="73"/>
      <c r="P30699" s="73"/>
      <c r="T30699" s="73"/>
      <c r="U30699" s="73"/>
      <c r="V30699" s="73"/>
      <c r="X30699" s="12"/>
    </row>
    <row r="30700" spans="2:24" x14ac:dyDescent="0.3">
      <c r="B30700" s="73"/>
      <c r="D30700" s="73"/>
      <c r="P30700" s="73"/>
      <c r="T30700" s="73"/>
      <c r="U30700" s="73"/>
      <c r="V30700" s="73"/>
      <c r="X30700" s="12"/>
    </row>
    <row r="30701" spans="2:24" x14ac:dyDescent="0.3">
      <c r="B30701" s="73"/>
      <c r="D30701" s="73"/>
      <c r="P30701" s="73"/>
      <c r="T30701" s="73"/>
      <c r="U30701" s="73"/>
      <c r="V30701" s="73"/>
      <c r="X30701" s="12"/>
    </row>
    <row r="30702" spans="2:24" x14ac:dyDescent="0.3">
      <c r="B30702" s="73"/>
      <c r="D30702" s="73"/>
      <c r="P30702" s="73"/>
      <c r="T30702" s="73"/>
      <c r="U30702" s="73"/>
      <c r="V30702" s="73"/>
      <c r="X30702" s="12"/>
    </row>
    <row r="30703" spans="2:24" x14ac:dyDescent="0.3">
      <c r="B30703" s="73"/>
      <c r="D30703" s="73"/>
      <c r="P30703" s="73"/>
      <c r="T30703" s="73"/>
      <c r="U30703" s="73"/>
      <c r="V30703" s="73"/>
      <c r="X30703" s="12"/>
    </row>
    <row r="30704" spans="2:24" x14ac:dyDescent="0.3">
      <c r="B30704" s="73"/>
      <c r="D30704" s="73"/>
      <c r="P30704" s="73"/>
      <c r="T30704" s="73"/>
      <c r="U30704" s="73"/>
      <c r="V30704" s="73"/>
      <c r="X30704" s="12"/>
    </row>
    <row r="30705" spans="2:24" x14ac:dyDescent="0.3">
      <c r="B30705" s="73"/>
      <c r="D30705" s="73"/>
      <c r="P30705" s="73"/>
      <c r="T30705" s="73"/>
      <c r="U30705" s="73"/>
      <c r="V30705" s="73"/>
      <c r="X30705" s="12"/>
    </row>
    <row r="30706" spans="2:24" x14ac:dyDescent="0.3">
      <c r="B30706" s="73"/>
      <c r="D30706" s="73"/>
      <c r="P30706" s="73"/>
      <c r="T30706" s="73"/>
      <c r="U30706" s="73"/>
      <c r="V30706" s="73"/>
      <c r="X30706" s="12"/>
    </row>
    <row r="30707" spans="2:24" x14ac:dyDescent="0.3">
      <c r="B30707" s="73"/>
      <c r="D30707" s="73"/>
      <c r="P30707" s="73"/>
      <c r="T30707" s="73"/>
      <c r="U30707" s="73"/>
      <c r="V30707" s="73"/>
      <c r="X30707" s="12"/>
    </row>
    <row r="30708" spans="2:24" x14ac:dyDescent="0.3">
      <c r="B30708" s="73"/>
      <c r="D30708" s="73"/>
      <c r="P30708" s="73"/>
      <c r="T30708" s="73"/>
      <c r="U30708" s="73"/>
      <c r="V30708" s="73"/>
      <c r="X30708" s="12"/>
    </row>
    <row r="30709" spans="2:24" x14ac:dyDescent="0.3">
      <c r="B30709" s="73"/>
      <c r="D30709" s="73"/>
      <c r="P30709" s="73"/>
      <c r="T30709" s="73"/>
      <c r="U30709" s="73"/>
      <c r="V30709" s="73"/>
      <c r="X30709" s="12"/>
    </row>
    <row r="30710" spans="2:24" x14ac:dyDescent="0.3">
      <c r="B30710" s="73"/>
      <c r="D30710" s="73"/>
      <c r="P30710" s="73"/>
      <c r="T30710" s="73"/>
      <c r="U30710" s="73"/>
      <c r="V30710" s="73"/>
      <c r="X30710" s="12"/>
    </row>
    <row r="30711" spans="2:24" x14ac:dyDescent="0.3">
      <c r="B30711" s="73"/>
      <c r="D30711" s="73"/>
      <c r="P30711" s="73"/>
      <c r="T30711" s="73"/>
      <c r="U30711" s="73"/>
      <c r="V30711" s="73"/>
      <c r="X30711" s="12"/>
    </row>
    <row r="30712" spans="2:24" x14ac:dyDescent="0.3">
      <c r="B30712" s="73"/>
      <c r="D30712" s="73"/>
      <c r="P30712" s="73"/>
      <c r="T30712" s="73"/>
      <c r="U30712" s="73"/>
      <c r="V30712" s="73"/>
      <c r="X30712" s="12"/>
    </row>
    <row r="30713" spans="2:24" x14ac:dyDescent="0.3">
      <c r="B30713" s="73"/>
      <c r="D30713" s="73"/>
      <c r="P30713" s="73"/>
      <c r="T30713" s="73"/>
      <c r="U30713" s="73"/>
      <c r="V30713" s="73"/>
      <c r="X30713" s="12"/>
    </row>
    <row r="30714" spans="2:24" x14ac:dyDescent="0.3">
      <c r="B30714" s="73"/>
      <c r="D30714" s="73"/>
      <c r="P30714" s="73"/>
      <c r="T30714" s="73"/>
      <c r="U30714" s="73"/>
      <c r="V30714" s="73"/>
      <c r="X30714" s="12"/>
    </row>
    <row r="30715" spans="2:24" x14ac:dyDescent="0.3">
      <c r="B30715" s="73"/>
      <c r="D30715" s="73"/>
      <c r="P30715" s="73"/>
      <c r="T30715" s="73"/>
      <c r="U30715" s="73"/>
      <c r="V30715" s="73"/>
      <c r="X30715" s="12"/>
    </row>
    <row r="30716" spans="2:24" x14ac:dyDescent="0.3">
      <c r="B30716" s="73"/>
      <c r="D30716" s="73"/>
      <c r="P30716" s="73"/>
      <c r="T30716" s="73"/>
      <c r="U30716" s="73"/>
      <c r="V30716" s="73"/>
      <c r="X30716" s="12"/>
    </row>
    <row r="30717" spans="2:24" x14ac:dyDescent="0.3">
      <c r="B30717" s="73"/>
      <c r="D30717" s="73"/>
      <c r="P30717" s="73"/>
      <c r="T30717" s="73"/>
      <c r="U30717" s="73"/>
      <c r="V30717" s="73"/>
      <c r="X30717" s="12"/>
    </row>
    <row r="30718" spans="2:24" x14ac:dyDescent="0.3">
      <c r="B30718" s="73"/>
      <c r="D30718" s="73"/>
      <c r="P30718" s="73"/>
      <c r="T30718" s="73"/>
      <c r="U30718" s="73"/>
      <c r="V30718" s="73"/>
      <c r="X30718" s="12"/>
    </row>
    <row r="30719" spans="2:24" x14ac:dyDescent="0.3">
      <c r="B30719" s="73"/>
      <c r="D30719" s="73"/>
      <c r="P30719" s="73"/>
      <c r="T30719" s="73"/>
      <c r="U30719" s="73"/>
      <c r="V30719" s="73"/>
      <c r="X30719" s="12"/>
    </row>
    <row r="30720" spans="2:24" x14ac:dyDescent="0.3">
      <c r="B30720" s="73"/>
      <c r="D30720" s="73"/>
      <c r="P30720" s="73"/>
      <c r="T30720" s="73"/>
      <c r="U30720" s="73"/>
      <c r="V30720" s="73"/>
      <c r="X30720" s="12"/>
    </row>
    <row r="30721" spans="2:24" x14ac:dyDescent="0.3">
      <c r="B30721" s="73"/>
      <c r="D30721" s="73"/>
      <c r="P30721" s="73"/>
      <c r="T30721" s="73"/>
      <c r="U30721" s="73"/>
      <c r="V30721" s="73"/>
      <c r="X30721" s="12"/>
    </row>
    <row r="30722" spans="2:24" x14ac:dyDescent="0.3">
      <c r="B30722" s="73"/>
      <c r="D30722" s="73"/>
      <c r="P30722" s="73"/>
      <c r="T30722" s="73"/>
      <c r="U30722" s="73"/>
      <c r="V30722" s="73"/>
      <c r="X30722" s="12"/>
    </row>
    <row r="30723" spans="2:24" x14ac:dyDescent="0.3">
      <c r="B30723" s="73"/>
      <c r="D30723" s="73"/>
      <c r="P30723" s="73"/>
      <c r="T30723" s="73"/>
      <c r="U30723" s="73"/>
      <c r="V30723" s="73"/>
      <c r="X30723" s="12"/>
    </row>
    <row r="30724" spans="2:24" x14ac:dyDescent="0.3">
      <c r="B30724" s="73"/>
      <c r="D30724" s="73"/>
      <c r="P30724" s="73"/>
      <c r="T30724" s="73"/>
      <c r="U30724" s="73"/>
      <c r="V30724" s="73"/>
      <c r="X30724" s="12"/>
    </row>
    <row r="30725" spans="2:24" x14ac:dyDescent="0.3">
      <c r="B30725" s="73"/>
      <c r="D30725" s="73"/>
      <c r="P30725" s="73"/>
      <c r="T30725" s="73"/>
      <c r="U30725" s="73"/>
      <c r="V30725" s="73"/>
      <c r="X30725" s="12"/>
    </row>
    <row r="30726" spans="2:24" x14ac:dyDescent="0.3">
      <c r="B30726" s="73"/>
      <c r="D30726" s="73"/>
      <c r="P30726" s="73"/>
      <c r="T30726" s="73"/>
      <c r="U30726" s="73"/>
      <c r="V30726" s="73"/>
      <c r="X30726" s="12"/>
    </row>
    <row r="30727" spans="2:24" x14ac:dyDescent="0.3">
      <c r="B30727" s="73"/>
      <c r="D30727" s="73"/>
      <c r="P30727" s="73"/>
      <c r="T30727" s="73"/>
      <c r="U30727" s="73"/>
      <c r="V30727" s="73"/>
      <c r="X30727" s="12"/>
    </row>
    <row r="30728" spans="2:24" x14ac:dyDescent="0.3">
      <c r="B30728" s="73"/>
      <c r="D30728" s="73"/>
      <c r="P30728" s="73"/>
      <c r="T30728" s="73"/>
      <c r="U30728" s="73"/>
      <c r="V30728" s="73"/>
      <c r="X30728" s="12"/>
    </row>
    <row r="30729" spans="2:24" x14ac:dyDescent="0.3">
      <c r="B30729" s="73"/>
      <c r="D30729" s="73"/>
      <c r="P30729" s="73"/>
      <c r="T30729" s="73"/>
      <c r="U30729" s="73"/>
      <c r="V30729" s="73"/>
      <c r="X30729" s="12"/>
    </row>
    <row r="30730" spans="2:24" x14ac:dyDescent="0.3">
      <c r="B30730" s="73"/>
      <c r="D30730" s="73"/>
      <c r="P30730" s="73"/>
      <c r="T30730" s="73"/>
      <c r="U30730" s="73"/>
      <c r="V30730" s="73"/>
      <c r="X30730" s="12"/>
    </row>
    <row r="30731" spans="2:24" x14ac:dyDescent="0.3">
      <c r="B30731" s="73"/>
      <c r="D30731" s="73"/>
      <c r="P30731" s="73"/>
      <c r="T30731" s="73"/>
      <c r="U30731" s="73"/>
      <c r="V30731" s="73"/>
      <c r="X30731" s="12"/>
    </row>
    <row r="30732" spans="2:24" x14ac:dyDescent="0.3">
      <c r="B30732" s="73"/>
      <c r="D30732" s="73"/>
      <c r="P30732" s="73"/>
      <c r="T30732" s="73"/>
      <c r="U30732" s="73"/>
      <c r="V30732" s="73"/>
      <c r="X30732" s="12"/>
    </row>
    <row r="30733" spans="2:24" x14ac:dyDescent="0.3">
      <c r="B30733" s="73"/>
      <c r="D30733" s="73"/>
      <c r="P30733" s="73"/>
      <c r="T30733" s="73"/>
      <c r="U30733" s="73"/>
      <c r="V30733" s="73"/>
      <c r="X30733" s="12"/>
    </row>
    <row r="30734" spans="2:24" x14ac:dyDescent="0.3">
      <c r="B30734" s="73"/>
      <c r="D30734" s="73"/>
      <c r="P30734" s="73"/>
      <c r="T30734" s="73"/>
      <c r="U30734" s="73"/>
      <c r="V30734" s="73"/>
      <c r="X30734" s="12"/>
    </row>
    <row r="30735" spans="2:24" x14ac:dyDescent="0.3">
      <c r="B30735" s="73"/>
      <c r="D30735" s="73"/>
      <c r="P30735" s="73"/>
      <c r="T30735" s="73"/>
      <c r="U30735" s="73"/>
      <c r="V30735" s="73"/>
      <c r="X30735" s="12"/>
    </row>
    <row r="30736" spans="2:24" x14ac:dyDescent="0.3">
      <c r="B30736" s="73"/>
      <c r="D30736" s="73"/>
      <c r="P30736" s="73"/>
      <c r="T30736" s="73"/>
      <c r="U30736" s="73"/>
      <c r="V30736" s="73"/>
      <c r="X30736" s="12"/>
    </row>
    <row r="30737" spans="2:24" x14ac:dyDescent="0.3">
      <c r="B30737" s="73"/>
      <c r="D30737" s="73"/>
      <c r="P30737" s="73"/>
      <c r="T30737" s="73"/>
      <c r="U30737" s="73"/>
      <c r="V30737" s="73"/>
      <c r="X30737" s="12"/>
    </row>
    <row r="30738" spans="2:24" x14ac:dyDescent="0.3">
      <c r="B30738" s="73"/>
      <c r="D30738" s="73"/>
      <c r="P30738" s="73"/>
      <c r="T30738" s="73"/>
      <c r="U30738" s="73"/>
      <c r="V30738" s="73"/>
      <c r="X30738" s="12"/>
    </row>
    <row r="30739" spans="2:24" x14ac:dyDescent="0.3">
      <c r="B30739" s="73"/>
      <c r="D30739" s="73"/>
      <c r="P30739" s="73"/>
      <c r="T30739" s="73"/>
      <c r="U30739" s="73"/>
      <c r="V30739" s="73"/>
      <c r="X30739" s="12"/>
    </row>
    <row r="30740" spans="2:24" x14ac:dyDescent="0.3">
      <c r="B30740" s="73"/>
      <c r="D30740" s="73"/>
      <c r="P30740" s="73"/>
      <c r="T30740" s="73"/>
      <c r="U30740" s="73"/>
      <c r="V30740" s="73"/>
      <c r="X30740" s="12"/>
    </row>
    <row r="30741" spans="2:24" x14ac:dyDescent="0.3">
      <c r="B30741" s="73"/>
      <c r="D30741" s="73"/>
      <c r="P30741" s="73"/>
      <c r="T30741" s="73"/>
      <c r="U30741" s="73"/>
      <c r="V30741" s="73"/>
      <c r="X30741" s="12"/>
    </row>
    <row r="30742" spans="2:24" x14ac:dyDescent="0.3">
      <c r="B30742" s="73"/>
      <c r="D30742" s="73"/>
      <c r="P30742" s="73"/>
      <c r="T30742" s="73"/>
      <c r="U30742" s="73"/>
      <c r="V30742" s="73"/>
      <c r="X30742" s="12"/>
    </row>
    <row r="30743" spans="2:24" x14ac:dyDescent="0.3">
      <c r="B30743" s="73"/>
      <c r="D30743" s="73"/>
      <c r="P30743" s="73"/>
      <c r="T30743" s="73"/>
      <c r="U30743" s="73"/>
      <c r="V30743" s="73"/>
      <c r="X30743" s="12"/>
    </row>
    <row r="30744" spans="2:24" x14ac:dyDescent="0.3">
      <c r="B30744" s="73"/>
      <c r="D30744" s="73"/>
      <c r="P30744" s="73"/>
      <c r="T30744" s="73"/>
      <c r="U30744" s="73"/>
      <c r="V30744" s="73"/>
      <c r="X30744" s="12"/>
    </row>
    <row r="30745" spans="2:24" x14ac:dyDescent="0.3">
      <c r="B30745" s="73"/>
      <c r="D30745" s="73"/>
      <c r="P30745" s="73"/>
      <c r="T30745" s="73"/>
      <c r="U30745" s="73"/>
      <c r="V30745" s="73"/>
      <c r="X30745" s="12"/>
    </row>
    <row r="30746" spans="2:24" x14ac:dyDescent="0.3">
      <c r="B30746" s="73"/>
      <c r="D30746" s="73"/>
      <c r="P30746" s="73"/>
      <c r="T30746" s="73"/>
      <c r="U30746" s="73"/>
      <c r="V30746" s="73"/>
      <c r="X30746" s="12"/>
    </row>
    <row r="30747" spans="2:24" x14ac:dyDescent="0.3">
      <c r="B30747" s="73"/>
      <c r="D30747" s="73"/>
      <c r="P30747" s="73"/>
      <c r="T30747" s="73"/>
      <c r="U30747" s="73"/>
      <c r="V30747" s="73"/>
      <c r="X30747" s="12"/>
    </row>
    <row r="30748" spans="2:24" x14ac:dyDescent="0.3">
      <c r="B30748" s="73"/>
      <c r="D30748" s="73"/>
      <c r="P30748" s="73"/>
      <c r="T30748" s="73"/>
      <c r="U30748" s="73"/>
      <c r="V30748" s="73"/>
      <c r="X30748" s="12"/>
    </row>
    <row r="30749" spans="2:24" x14ac:dyDescent="0.3">
      <c r="B30749" s="73"/>
      <c r="D30749" s="73"/>
      <c r="P30749" s="73"/>
      <c r="T30749" s="73"/>
      <c r="U30749" s="73"/>
      <c r="V30749" s="73"/>
      <c r="X30749" s="12"/>
    </row>
    <row r="30750" spans="2:24" x14ac:dyDescent="0.3">
      <c r="B30750" s="73"/>
      <c r="D30750" s="73"/>
      <c r="P30750" s="73"/>
      <c r="T30750" s="73"/>
      <c r="U30750" s="73"/>
      <c r="V30750" s="73"/>
      <c r="X30750" s="12"/>
    </row>
    <row r="30751" spans="2:24" x14ac:dyDescent="0.3">
      <c r="B30751" s="73"/>
      <c r="D30751" s="73"/>
      <c r="P30751" s="73"/>
      <c r="T30751" s="73"/>
      <c r="U30751" s="73"/>
      <c r="V30751" s="73"/>
      <c r="X30751" s="12"/>
    </row>
    <row r="30752" spans="2:24" x14ac:dyDescent="0.3">
      <c r="B30752" s="73"/>
      <c r="D30752" s="73"/>
      <c r="P30752" s="73"/>
      <c r="T30752" s="73"/>
      <c r="U30752" s="73"/>
      <c r="V30752" s="73"/>
      <c r="X30752" s="12"/>
    </row>
    <row r="30753" spans="2:24" x14ac:dyDescent="0.3">
      <c r="B30753" s="73"/>
      <c r="D30753" s="73"/>
      <c r="P30753" s="73"/>
      <c r="T30753" s="73"/>
      <c r="U30753" s="73"/>
      <c r="V30753" s="73"/>
      <c r="X30753" s="12"/>
    </row>
    <row r="30754" spans="2:24" x14ac:dyDescent="0.3">
      <c r="B30754" s="73"/>
      <c r="D30754" s="73"/>
      <c r="P30754" s="73"/>
      <c r="T30754" s="73"/>
      <c r="U30754" s="73"/>
      <c r="V30754" s="73"/>
      <c r="X30754" s="12"/>
    </row>
    <row r="30755" spans="2:24" x14ac:dyDescent="0.3">
      <c r="B30755" s="73"/>
      <c r="D30755" s="73"/>
      <c r="P30755" s="73"/>
      <c r="T30755" s="73"/>
      <c r="U30755" s="73"/>
      <c r="V30755" s="73"/>
      <c r="X30755" s="12"/>
    </row>
    <row r="30756" spans="2:24" x14ac:dyDescent="0.3">
      <c r="B30756" s="73"/>
      <c r="D30756" s="73"/>
      <c r="P30756" s="73"/>
      <c r="T30756" s="73"/>
      <c r="U30756" s="73"/>
      <c r="V30756" s="73"/>
      <c r="X30756" s="12"/>
    </row>
    <row r="30757" spans="2:24" x14ac:dyDescent="0.3">
      <c r="B30757" s="73"/>
      <c r="D30757" s="73"/>
      <c r="P30757" s="73"/>
      <c r="T30757" s="73"/>
      <c r="U30757" s="73"/>
      <c r="V30757" s="73"/>
      <c r="X30757" s="12"/>
    </row>
    <row r="30758" spans="2:24" x14ac:dyDescent="0.3">
      <c r="B30758" s="73"/>
      <c r="D30758" s="73"/>
      <c r="P30758" s="73"/>
      <c r="T30758" s="73"/>
      <c r="U30758" s="73"/>
      <c r="V30758" s="73"/>
      <c r="X30758" s="12"/>
    </row>
    <row r="30759" spans="2:24" x14ac:dyDescent="0.3">
      <c r="B30759" s="73"/>
      <c r="D30759" s="73"/>
      <c r="P30759" s="73"/>
      <c r="T30759" s="73"/>
      <c r="U30759" s="73"/>
      <c r="V30759" s="73"/>
      <c r="X30759" s="12"/>
    </row>
    <row r="30760" spans="2:24" x14ac:dyDescent="0.3">
      <c r="B30760" s="73"/>
      <c r="D30760" s="73"/>
      <c r="P30760" s="73"/>
      <c r="T30760" s="73"/>
      <c r="U30760" s="73"/>
      <c r="V30760" s="73"/>
      <c r="X30760" s="12"/>
    </row>
    <row r="30761" spans="2:24" x14ac:dyDescent="0.3">
      <c r="B30761" s="73"/>
      <c r="D30761" s="73"/>
      <c r="P30761" s="73"/>
      <c r="T30761" s="73"/>
      <c r="U30761" s="73"/>
      <c r="V30761" s="73"/>
      <c r="X30761" s="12"/>
    </row>
    <row r="30762" spans="2:24" x14ac:dyDescent="0.3">
      <c r="B30762" s="73"/>
      <c r="D30762" s="73"/>
      <c r="P30762" s="73"/>
      <c r="T30762" s="73"/>
      <c r="U30762" s="73"/>
      <c r="V30762" s="73"/>
      <c r="X30762" s="12"/>
    </row>
    <row r="30763" spans="2:24" x14ac:dyDescent="0.3">
      <c r="B30763" s="73"/>
      <c r="D30763" s="73"/>
      <c r="P30763" s="73"/>
      <c r="T30763" s="73"/>
      <c r="U30763" s="73"/>
      <c r="V30763" s="73"/>
      <c r="X30763" s="12"/>
    </row>
    <row r="30764" spans="2:24" x14ac:dyDescent="0.3">
      <c r="B30764" s="73"/>
      <c r="D30764" s="73"/>
      <c r="P30764" s="73"/>
      <c r="T30764" s="73"/>
      <c r="U30764" s="73"/>
      <c r="V30764" s="73"/>
      <c r="X30764" s="12"/>
    </row>
    <row r="30765" spans="2:24" x14ac:dyDescent="0.3">
      <c r="B30765" s="73"/>
      <c r="D30765" s="73"/>
      <c r="P30765" s="73"/>
      <c r="T30765" s="73"/>
      <c r="U30765" s="73"/>
      <c r="V30765" s="73"/>
      <c r="X30765" s="12"/>
    </row>
    <row r="30766" spans="2:24" x14ac:dyDescent="0.3">
      <c r="B30766" s="73"/>
      <c r="D30766" s="73"/>
      <c r="P30766" s="73"/>
      <c r="T30766" s="73"/>
      <c r="U30766" s="73"/>
      <c r="V30766" s="73"/>
      <c r="X30766" s="12"/>
    </row>
    <row r="30767" spans="2:24" x14ac:dyDescent="0.3">
      <c r="B30767" s="73"/>
      <c r="D30767" s="73"/>
      <c r="P30767" s="73"/>
      <c r="T30767" s="73"/>
      <c r="U30767" s="73"/>
      <c r="V30767" s="73"/>
      <c r="X30767" s="12"/>
    </row>
    <row r="30768" spans="2:24" x14ac:dyDescent="0.3">
      <c r="B30768" s="73"/>
      <c r="D30768" s="73"/>
      <c r="P30768" s="73"/>
      <c r="T30768" s="73"/>
      <c r="U30768" s="73"/>
      <c r="V30768" s="73"/>
      <c r="X30768" s="12"/>
    </row>
    <row r="30769" spans="2:24" x14ac:dyDescent="0.3">
      <c r="B30769" s="73"/>
      <c r="D30769" s="73"/>
      <c r="P30769" s="73"/>
      <c r="T30769" s="73"/>
      <c r="U30769" s="73"/>
      <c r="V30769" s="73"/>
      <c r="X30769" s="12"/>
    </row>
    <row r="30770" spans="2:24" x14ac:dyDescent="0.3">
      <c r="B30770" s="73"/>
      <c r="D30770" s="73"/>
      <c r="P30770" s="73"/>
      <c r="T30770" s="73"/>
      <c r="U30770" s="73"/>
      <c r="V30770" s="73"/>
      <c r="X30770" s="12"/>
    </row>
    <row r="30771" spans="2:24" x14ac:dyDescent="0.3">
      <c r="B30771" s="73"/>
      <c r="D30771" s="73"/>
      <c r="P30771" s="73"/>
      <c r="T30771" s="73"/>
      <c r="U30771" s="73"/>
      <c r="V30771" s="73"/>
      <c r="X30771" s="12"/>
    </row>
    <row r="30772" spans="2:24" x14ac:dyDescent="0.3">
      <c r="B30772" s="73"/>
      <c r="D30772" s="73"/>
      <c r="P30772" s="73"/>
      <c r="T30772" s="73"/>
      <c r="U30772" s="73"/>
      <c r="V30772" s="73"/>
      <c r="X30772" s="12"/>
    </row>
    <row r="30773" spans="2:24" x14ac:dyDescent="0.3">
      <c r="B30773" s="73"/>
      <c r="D30773" s="73"/>
      <c r="P30773" s="73"/>
      <c r="T30773" s="73"/>
      <c r="U30773" s="73"/>
      <c r="V30773" s="73"/>
      <c r="X30773" s="12"/>
    </row>
    <row r="30774" spans="2:24" x14ac:dyDescent="0.3">
      <c r="B30774" s="73"/>
      <c r="D30774" s="73"/>
      <c r="P30774" s="73"/>
      <c r="T30774" s="73"/>
      <c r="U30774" s="73"/>
      <c r="V30774" s="73"/>
      <c r="X30774" s="12"/>
    </row>
    <row r="30775" spans="2:24" x14ac:dyDescent="0.3">
      <c r="B30775" s="73"/>
      <c r="D30775" s="73"/>
      <c r="P30775" s="73"/>
      <c r="T30775" s="73"/>
      <c r="U30775" s="73"/>
      <c r="V30775" s="73"/>
      <c r="X30775" s="12"/>
    </row>
    <row r="30776" spans="2:24" x14ac:dyDescent="0.3">
      <c r="B30776" s="73"/>
      <c r="D30776" s="73"/>
      <c r="P30776" s="73"/>
      <c r="T30776" s="73"/>
      <c r="U30776" s="73"/>
      <c r="V30776" s="73"/>
      <c r="X30776" s="12"/>
    </row>
    <row r="30777" spans="2:24" x14ac:dyDescent="0.3">
      <c r="B30777" s="73"/>
      <c r="D30777" s="73"/>
      <c r="P30777" s="73"/>
      <c r="T30777" s="73"/>
      <c r="U30777" s="73"/>
      <c r="V30777" s="73"/>
      <c r="X30777" s="12"/>
    </row>
    <row r="30778" spans="2:24" x14ac:dyDescent="0.3">
      <c r="B30778" s="73"/>
      <c r="D30778" s="73"/>
      <c r="P30778" s="73"/>
      <c r="T30778" s="73"/>
      <c r="U30778" s="73"/>
      <c r="V30778" s="73"/>
      <c r="X30778" s="12"/>
    </row>
    <row r="30779" spans="2:24" x14ac:dyDescent="0.3">
      <c r="B30779" s="73"/>
      <c r="D30779" s="73"/>
      <c r="P30779" s="73"/>
      <c r="T30779" s="73"/>
      <c r="U30779" s="73"/>
      <c r="V30779" s="73"/>
      <c r="X30779" s="12"/>
    </row>
    <row r="30780" spans="2:24" x14ac:dyDescent="0.3">
      <c r="B30780" s="73"/>
      <c r="D30780" s="73"/>
      <c r="P30780" s="73"/>
      <c r="T30780" s="73"/>
      <c r="U30780" s="73"/>
      <c r="V30780" s="73"/>
      <c r="X30780" s="12"/>
    </row>
    <row r="30781" spans="2:24" x14ac:dyDescent="0.3">
      <c r="B30781" s="73"/>
      <c r="D30781" s="73"/>
      <c r="P30781" s="73"/>
      <c r="T30781" s="73"/>
      <c r="U30781" s="73"/>
      <c r="V30781" s="73"/>
      <c r="X30781" s="12"/>
    </row>
    <row r="30782" spans="2:24" x14ac:dyDescent="0.3">
      <c r="B30782" s="73"/>
      <c r="D30782" s="73"/>
      <c r="P30782" s="73"/>
      <c r="T30782" s="73"/>
      <c r="U30782" s="73"/>
      <c r="V30782" s="73"/>
      <c r="X30782" s="12"/>
    </row>
    <row r="30783" spans="2:24" x14ac:dyDescent="0.3">
      <c r="B30783" s="73"/>
      <c r="D30783" s="73"/>
      <c r="P30783" s="73"/>
      <c r="T30783" s="73"/>
      <c r="U30783" s="73"/>
      <c r="V30783" s="73"/>
      <c r="X30783" s="12"/>
    </row>
    <row r="30784" spans="2:24" x14ac:dyDescent="0.3">
      <c r="B30784" s="73"/>
      <c r="D30784" s="73"/>
      <c r="P30784" s="73"/>
      <c r="T30784" s="73"/>
      <c r="U30784" s="73"/>
      <c r="V30784" s="73"/>
      <c r="X30784" s="12"/>
    </row>
    <row r="30785" spans="2:24" x14ac:dyDescent="0.3">
      <c r="B30785" s="73"/>
      <c r="D30785" s="73"/>
      <c r="P30785" s="73"/>
      <c r="T30785" s="73"/>
      <c r="U30785" s="73"/>
      <c r="V30785" s="73"/>
      <c r="X30785" s="12"/>
    </row>
    <row r="30786" spans="2:24" x14ac:dyDescent="0.3">
      <c r="B30786" s="73"/>
      <c r="D30786" s="73"/>
      <c r="P30786" s="73"/>
      <c r="T30786" s="73"/>
      <c r="U30786" s="73"/>
      <c r="V30786" s="73"/>
      <c r="X30786" s="12"/>
    </row>
    <row r="30787" spans="2:24" x14ac:dyDescent="0.3">
      <c r="B30787" s="73"/>
      <c r="D30787" s="73"/>
      <c r="P30787" s="73"/>
      <c r="T30787" s="73"/>
      <c r="U30787" s="73"/>
      <c r="V30787" s="73"/>
      <c r="X30787" s="12"/>
    </row>
    <row r="30788" spans="2:24" x14ac:dyDescent="0.3">
      <c r="B30788" s="73"/>
      <c r="D30788" s="73"/>
      <c r="P30788" s="73"/>
      <c r="T30788" s="73"/>
      <c r="U30788" s="73"/>
      <c r="V30788" s="73"/>
      <c r="X30788" s="12"/>
    </row>
    <row r="30789" spans="2:24" x14ac:dyDescent="0.3">
      <c r="B30789" s="73"/>
      <c r="D30789" s="73"/>
      <c r="P30789" s="73"/>
      <c r="T30789" s="73"/>
      <c r="U30789" s="73"/>
      <c r="V30789" s="73"/>
      <c r="X30789" s="12"/>
    </row>
    <row r="30790" spans="2:24" x14ac:dyDescent="0.3">
      <c r="B30790" s="73"/>
      <c r="D30790" s="73"/>
      <c r="P30790" s="73"/>
      <c r="T30790" s="73"/>
      <c r="U30790" s="73"/>
      <c r="V30790" s="73"/>
      <c r="X30790" s="12"/>
    </row>
    <row r="30791" spans="2:24" x14ac:dyDescent="0.3">
      <c r="B30791" s="73"/>
      <c r="D30791" s="73"/>
      <c r="P30791" s="73"/>
      <c r="T30791" s="73"/>
      <c r="U30791" s="73"/>
      <c r="V30791" s="73"/>
      <c r="X30791" s="12"/>
    </row>
    <row r="30792" spans="2:24" x14ac:dyDescent="0.3">
      <c r="B30792" s="73"/>
      <c r="D30792" s="73"/>
      <c r="P30792" s="73"/>
      <c r="T30792" s="73"/>
      <c r="U30792" s="73"/>
      <c r="V30792" s="73"/>
      <c r="X30792" s="12"/>
    </row>
    <row r="30793" spans="2:24" x14ac:dyDescent="0.3">
      <c r="B30793" s="73"/>
      <c r="D30793" s="73"/>
      <c r="P30793" s="73"/>
      <c r="T30793" s="73"/>
      <c r="U30793" s="73"/>
      <c r="V30793" s="73"/>
      <c r="X30793" s="12"/>
    </row>
    <row r="30794" spans="2:24" x14ac:dyDescent="0.3">
      <c r="B30794" s="73"/>
      <c r="D30794" s="73"/>
      <c r="P30794" s="73"/>
      <c r="T30794" s="73"/>
      <c r="U30794" s="73"/>
      <c r="V30794" s="73"/>
      <c r="X30794" s="12"/>
    </row>
    <row r="30795" spans="2:24" x14ac:dyDescent="0.3">
      <c r="B30795" s="73"/>
      <c r="D30795" s="73"/>
      <c r="P30795" s="73"/>
      <c r="T30795" s="73"/>
      <c r="U30795" s="73"/>
      <c r="V30795" s="73"/>
      <c r="X30795" s="12"/>
    </row>
    <row r="30796" spans="2:24" x14ac:dyDescent="0.3">
      <c r="B30796" s="73"/>
      <c r="D30796" s="73"/>
      <c r="P30796" s="73"/>
      <c r="T30796" s="73"/>
      <c r="U30796" s="73"/>
      <c r="V30796" s="73"/>
      <c r="X30796" s="12"/>
    </row>
    <row r="30797" spans="2:24" x14ac:dyDescent="0.3">
      <c r="B30797" s="73"/>
      <c r="D30797" s="73"/>
      <c r="P30797" s="73"/>
      <c r="T30797" s="73"/>
      <c r="U30797" s="73"/>
      <c r="V30797" s="73"/>
      <c r="X30797" s="12"/>
    </row>
    <row r="30798" spans="2:24" x14ac:dyDescent="0.3">
      <c r="B30798" s="73"/>
      <c r="D30798" s="73"/>
      <c r="P30798" s="73"/>
      <c r="T30798" s="73"/>
      <c r="U30798" s="73"/>
      <c r="V30798" s="73"/>
      <c r="X30798" s="12"/>
    </row>
    <row r="30799" spans="2:24" x14ac:dyDescent="0.3">
      <c r="B30799" s="73"/>
      <c r="D30799" s="73"/>
      <c r="P30799" s="73"/>
      <c r="T30799" s="73"/>
      <c r="U30799" s="73"/>
      <c r="V30799" s="73"/>
      <c r="X30799" s="12"/>
    </row>
    <row r="30800" spans="2:24" x14ac:dyDescent="0.3">
      <c r="B30800" s="73"/>
      <c r="D30800" s="73"/>
      <c r="P30800" s="73"/>
      <c r="T30800" s="73"/>
      <c r="U30800" s="73"/>
      <c r="V30800" s="73"/>
      <c r="X30800" s="12"/>
    </row>
    <row r="30801" spans="2:24" x14ac:dyDescent="0.3">
      <c r="B30801" s="73"/>
      <c r="D30801" s="73"/>
      <c r="P30801" s="73"/>
      <c r="T30801" s="73"/>
      <c r="U30801" s="73"/>
      <c r="V30801" s="73"/>
      <c r="X30801" s="12"/>
    </row>
    <row r="30802" spans="2:24" x14ac:dyDescent="0.3">
      <c r="B30802" s="73"/>
      <c r="D30802" s="73"/>
      <c r="P30802" s="73"/>
      <c r="T30802" s="73"/>
      <c r="U30802" s="73"/>
      <c r="V30802" s="73"/>
      <c r="X30802" s="12"/>
    </row>
    <row r="30803" spans="2:24" x14ac:dyDescent="0.3">
      <c r="B30803" s="73"/>
      <c r="D30803" s="73"/>
      <c r="P30803" s="73"/>
      <c r="T30803" s="73"/>
      <c r="U30803" s="73"/>
      <c r="V30803" s="73"/>
      <c r="X30803" s="12"/>
    </row>
    <row r="30804" spans="2:24" x14ac:dyDescent="0.3">
      <c r="B30804" s="73"/>
      <c r="D30804" s="73"/>
      <c r="P30804" s="73"/>
      <c r="T30804" s="73"/>
      <c r="U30804" s="73"/>
      <c r="V30804" s="73"/>
      <c r="X30804" s="12"/>
    </row>
    <row r="30805" spans="2:24" x14ac:dyDescent="0.3">
      <c r="B30805" s="73"/>
      <c r="D30805" s="73"/>
      <c r="P30805" s="73"/>
      <c r="T30805" s="73"/>
      <c r="U30805" s="73"/>
      <c r="V30805" s="73"/>
      <c r="X30805" s="12"/>
    </row>
    <row r="30806" spans="2:24" x14ac:dyDescent="0.3">
      <c r="B30806" s="73"/>
      <c r="D30806" s="73"/>
      <c r="P30806" s="73"/>
      <c r="T30806" s="73"/>
      <c r="U30806" s="73"/>
      <c r="V30806" s="73"/>
      <c r="X30806" s="12"/>
    </row>
    <row r="30807" spans="2:24" x14ac:dyDescent="0.3">
      <c r="B30807" s="73"/>
      <c r="D30807" s="73"/>
      <c r="P30807" s="73"/>
      <c r="T30807" s="73"/>
      <c r="U30807" s="73"/>
      <c r="V30807" s="73"/>
      <c r="X30807" s="12"/>
    </row>
    <row r="30808" spans="2:24" x14ac:dyDescent="0.3">
      <c r="B30808" s="73"/>
      <c r="D30808" s="73"/>
      <c r="P30808" s="73"/>
      <c r="T30808" s="73"/>
      <c r="U30808" s="73"/>
      <c r="V30808" s="73"/>
      <c r="X30808" s="12"/>
    </row>
    <row r="30809" spans="2:24" x14ac:dyDescent="0.3">
      <c r="B30809" s="73"/>
      <c r="D30809" s="73"/>
      <c r="P30809" s="73"/>
      <c r="T30809" s="73"/>
      <c r="U30809" s="73"/>
      <c r="V30809" s="73"/>
      <c r="X30809" s="12"/>
    </row>
    <row r="30810" spans="2:24" x14ac:dyDescent="0.3">
      <c r="B30810" s="73"/>
      <c r="D30810" s="73"/>
      <c r="P30810" s="73"/>
      <c r="T30810" s="73"/>
      <c r="U30810" s="73"/>
      <c r="V30810" s="73"/>
      <c r="X30810" s="12"/>
    </row>
    <row r="30811" spans="2:24" x14ac:dyDescent="0.3">
      <c r="B30811" s="73"/>
      <c r="D30811" s="73"/>
      <c r="P30811" s="73"/>
      <c r="T30811" s="73"/>
      <c r="U30811" s="73"/>
      <c r="V30811" s="73"/>
      <c r="X30811" s="12"/>
    </row>
    <row r="30812" spans="2:24" x14ac:dyDescent="0.3">
      <c r="B30812" s="73"/>
      <c r="D30812" s="73"/>
      <c r="P30812" s="73"/>
      <c r="T30812" s="73"/>
      <c r="U30812" s="73"/>
      <c r="V30812" s="73"/>
      <c r="X30812" s="12"/>
    </row>
    <row r="30813" spans="2:24" x14ac:dyDescent="0.3">
      <c r="B30813" s="73"/>
      <c r="D30813" s="73"/>
      <c r="P30813" s="73"/>
      <c r="T30813" s="73"/>
      <c r="U30813" s="73"/>
      <c r="V30813" s="73"/>
      <c r="X30813" s="12"/>
    </row>
    <row r="30814" spans="2:24" x14ac:dyDescent="0.3">
      <c r="B30814" s="73"/>
      <c r="D30814" s="73"/>
      <c r="P30814" s="73"/>
      <c r="T30814" s="73"/>
      <c r="U30814" s="73"/>
      <c r="V30814" s="73"/>
      <c r="X30814" s="12"/>
    </row>
    <row r="30815" spans="2:24" x14ac:dyDescent="0.3">
      <c r="B30815" s="73"/>
      <c r="D30815" s="73"/>
      <c r="P30815" s="73"/>
      <c r="T30815" s="73"/>
      <c r="U30815" s="73"/>
      <c r="V30815" s="73"/>
      <c r="X30815" s="12"/>
    </row>
    <row r="30816" spans="2:24" x14ac:dyDescent="0.3">
      <c r="B30816" s="73"/>
      <c r="D30816" s="73"/>
      <c r="P30816" s="73"/>
      <c r="T30816" s="73"/>
      <c r="U30816" s="73"/>
      <c r="V30816" s="73"/>
      <c r="X30816" s="12"/>
    </row>
    <row r="30817" spans="2:24" x14ac:dyDescent="0.3">
      <c r="B30817" s="73"/>
      <c r="D30817" s="73"/>
      <c r="P30817" s="73"/>
      <c r="T30817" s="73"/>
      <c r="U30817" s="73"/>
      <c r="V30817" s="73"/>
      <c r="X30817" s="12"/>
    </row>
    <row r="30818" spans="2:24" x14ac:dyDescent="0.3">
      <c r="B30818" s="73"/>
      <c r="D30818" s="73"/>
      <c r="P30818" s="73"/>
      <c r="T30818" s="73"/>
      <c r="U30818" s="73"/>
      <c r="V30818" s="73"/>
      <c r="X30818" s="12"/>
    </row>
    <row r="30819" spans="2:24" x14ac:dyDescent="0.3">
      <c r="B30819" s="73"/>
      <c r="D30819" s="73"/>
      <c r="P30819" s="73"/>
      <c r="T30819" s="73"/>
      <c r="U30819" s="73"/>
      <c r="V30819" s="73"/>
      <c r="X30819" s="12"/>
    </row>
    <row r="30820" spans="2:24" x14ac:dyDescent="0.3">
      <c r="B30820" s="73"/>
      <c r="D30820" s="73"/>
      <c r="P30820" s="73"/>
      <c r="T30820" s="73"/>
      <c r="U30820" s="73"/>
      <c r="V30820" s="73"/>
      <c r="X30820" s="12"/>
    </row>
    <row r="30821" spans="2:24" x14ac:dyDescent="0.3">
      <c r="B30821" s="73"/>
      <c r="D30821" s="73"/>
      <c r="P30821" s="73"/>
      <c r="T30821" s="73"/>
      <c r="U30821" s="73"/>
      <c r="V30821" s="73"/>
      <c r="X30821" s="12"/>
    </row>
    <row r="30822" spans="2:24" x14ac:dyDescent="0.3">
      <c r="B30822" s="73"/>
      <c r="D30822" s="73"/>
      <c r="P30822" s="73"/>
      <c r="T30822" s="73"/>
      <c r="U30822" s="73"/>
      <c r="V30822" s="73"/>
      <c r="X30822" s="12"/>
    </row>
    <row r="30823" spans="2:24" x14ac:dyDescent="0.3">
      <c r="B30823" s="73"/>
      <c r="D30823" s="73"/>
      <c r="P30823" s="73"/>
      <c r="T30823" s="73"/>
      <c r="U30823" s="73"/>
      <c r="V30823" s="73"/>
      <c r="X30823" s="12"/>
    </row>
    <row r="30824" spans="2:24" x14ac:dyDescent="0.3">
      <c r="B30824" s="73"/>
      <c r="D30824" s="73"/>
      <c r="P30824" s="73"/>
      <c r="T30824" s="73"/>
      <c r="U30824" s="73"/>
      <c r="V30824" s="73"/>
      <c r="X30824" s="12"/>
    </row>
    <row r="30825" spans="2:24" x14ac:dyDescent="0.3">
      <c r="B30825" s="73"/>
      <c r="D30825" s="73"/>
      <c r="P30825" s="73"/>
      <c r="T30825" s="73"/>
      <c r="U30825" s="73"/>
      <c r="V30825" s="73"/>
      <c r="X30825" s="12"/>
    </row>
    <row r="30826" spans="2:24" x14ac:dyDescent="0.3">
      <c r="B30826" s="73"/>
      <c r="D30826" s="73"/>
      <c r="P30826" s="73"/>
      <c r="T30826" s="73"/>
      <c r="U30826" s="73"/>
      <c r="V30826" s="73"/>
      <c r="X30826" s="12"/>
    </row>
    <row r="30827" spans="2:24" x14ac:dyDescent="0.3">
      <c r="B30827" s="73"/>
      <c r="D30827" s="73"/>
      <c r="P30827" s="73"/>
      <c r="T30827" s="73"/>
      <c r="U30827" s="73"/>
      <c r="V30827" s="73"/>
      <c r="X30827" s="12"/>
    </row>
    <row r="30828" spans="2:24" x14ac:dyDescent="0.3">
      <c r="B30828" s="73"/>
      <c r="D30828" s="73"/>
      <c r="P30828" s="73"/>
      <c r="T30828" s="73"/>
      <c r="U30828" s="73"/>
      <c r="V30828" s="73"/>
      <c r="X30828" s="12"/>
    </row>
    <row r="30829" spans="2:24" x14ac:dyDescent="0.3">
      <c r="B30829" s="73"/>
      <c r="D30829" s="73"/>
      <c r="P30829" s="73"/>
      <c r="T30829" s="73"/>
      <c r="U30829" s="73"/>
      <c r="V30829" s="73"/>
      <c r="X30829" s="12"/>
    </row>
    <row r="30830" spans="2:24" x14ac:dyDescent="0.3">
      <c r="B30830" s="73"/>
      <c r="D30830" s="73"/>
      <c r="P30830" s="73"/>
      <c r="T30830" s="73"/>
      <c r="U30830" s="73"/>
      <c r="V30830" s="73"/>
      <c r="X30830" s="12"/>
    </row>
    <row r="30831" spans="2:24" x14ac:dyDescent="0.3">
      <c r="B30831" s="73"/>
      <c r="D30831" s="73"/>
      <c r="P30831" s="73"/>
      <c r="T30831" s="73"/>
      <c r="U30831" s="73"/>
      <c r="V30831" s="73"/>
      <c r="X30831" s="12"/>
    </row>
    <row r="30832" spans="2:24" x14ac:dyDescent="0.3">
      <c r="B30832" s="73"/>
      <c r="D30832" s="73"/>
      <c r="P30832" s="73"/>
      <c r="T30832" s="73"/>
      <c r="U30832" s="73"/>
      <c r="V30832" s="73"/>
      <c r="X30832" s="12"/>
    </row>
    <row r="30833" spans="2:24" x14ac:dyDescent="0.3">
      <c r="B30833" s="73"/>
      <c r="D30833" s="73"/>
      <c r="P30833" s="73"/>
      <c r="T30833" s="73"/>
      <c r="U30833" s="73"/>
      <c r="V30833" s="73"/>
      <c r="X30833" s="12"/>
    </row>
    <row r="30834" spans="2:24" x14ac:dyDescent="0.3">
      <c r="B30834" s="73"/>
      <c r="D30834" s="73"/>
      <c r="P30834" s="73"/>
      <c r="T30834" s="73"/>
      <c r="U30834" s="73"/>
      <c r="V30834" s="73"/>
      <c r="X30834" s="12"/>
    </row>
    <row r="30835" spans="2:24" x14ac:dyDescent="0.3">
      <c r="B30835" s="73"/>
      <c r="D30835" s="73"/>
      <c r="P30835" s="73"/>
      <c r="T30835" s="73"/>
      <c r="U30835" s="73"/>
      <c r="V30835" s="73"/>
      <c r="X30835" s="12"/>
    </row>
    <row r="30836" spans="2:24" x14ac:dyDescent="0.3">
      <c r="B30836" s="73"/>
      <c r="D30836" s="73"/>
      <c r="P30836" s="73"/>
      <c r="T30836" s="73"/>
      <c r="U30836" s="73"/>
      <c r="V30836" s="73"/>
      <c r="X30836" s="12"/>
    </row>
    <row r="30837" spans="2:24" x14ac:dyDescent="0.3">
      <c r="B30837" s="73"/>
      <c r="D30837" s="73"/>
      <c r="P30837" s="73"/>
      <c r="T30837" s="73"/>
      <c r="U30837" s="73"/>
      <c r="V30837" s="73"/>
      <c r="X30837" s="12"/>
    </row>
    <row r="30838" spans="2:24" x14ac:dyDescent="0.3">
      <c r="B30838" s="73"/>
      <c r="D30838" s="73"/>
      <c r="P30838" s="73"/>
      <c r="T30838" s="73"/>
      <c r="U30838" s="73"/>
      <c r="V30838" s="73"/>
      <c r="X30838" s="12"/>
    </row>
    <row r="30839" spans="2:24" x14ac:dyDescent="0.3">
      <c r="B30839" s="73"/>
      <c r="D30839" s="73"/>
      <c r="P30839" s="73"/>
      <c r="T30839" s="73"/>
      <c r="U30839" s="73"/>
      <c r="V30839" s="73"/>
      <c r="X30839" s="12"/>
    </row>
    <row r="30840" spans="2:24" x14ac:dyDescent="0.3">
      <c r="B30840" s="73"/>
      <c r="D30840" s="73"/>
      <c r="P30840" s="73"/>
      <c r="T30840" s="73"/>
      <c r="U30840" s="73"/>
      <c r="V30840" s="73"/>
      <c r="X30840" s="12"/>
    </row>
    <row r="30841" spans="2:24" x14ac:dyDescent="0.3">
      <c r="B30841" s="73"/>
      <c r="D30841" s="73"/>
      <c r="P30841" s="73"/>
      <c r="T30841" s="73"/>
      <c r="U30841" s="73"/>
      <c r="V30841" s="73"/>
      <c r="X30841" s="12"/>
    </row>
    <row r="30842" spans="2:24" x14ac:dyDescent="0.3">
      <c r="B30842" s="73"/>
      <c r="D30842" s="73"/>
      <c r="P30842" s="73"/>
      <c r="T30842" s="73"/>
      <c r="U30842" s="73"/>
      <c r="V30842" s="73"/>
      <c r="X30842" s="12"/>
    </row>
    <row r="30843" spans="2:24" x14ac:dyDescent="0.3">
      <c r="B30843" s="73"/>
      <c r="D30843" s="73"/>
      <c r="P30843" s="73"/>
      <c r="T30843" s="73"/>
      <c r="U30843" s="73"/>
      <c r="V30843" s="73"/>
      <c r="X30843" s="12"/>
    </row>
    <row r="30844" spans="2:24" x14ac:dyDescent="0.3">
      <c r="B30844" s="73"/>
      <c r="D30844" s="73"/>
      <c r="P30844" s="73"/>
      <c r="T30844" s="73"/>
      <c r="U30844" s="73"/>
      <c r="V30844" s="73"/>
      <c r="X30844" s="12"/>
    </row>
    <row r="30845" spans="2:24" x14ac:dyDescent="0.3">
      <c r="B30845" s="73"/>
      <c r="D30845" s="73"/>
      <c r="P30845" s="73"/>
      <c r="T30845" s="73"/>
      <c r="U30845" s="73"/>
      <c r="V30845" s="73"/>
      <c r="X30845" s="12"/>
    </row>
    <row r="30846" spans="2:24" x14ac:dyDescent="0.3">
      <c r="B30846" s="73"/>
      <c r="D30846" s="73"/>
      <c r="P30846" s="73"/>
      <c r="T30846" s="73"/>
      <c r="U30846" s="73"/>
      <c r="V30846" s="73"/>
      <c r="X30846" s="12"/>
    </row>
    <row r="30847" spans="2:24" x14ac:dyDescent="0.3">
      <c r="B30847" s="73"/>
      <c r="D30847" s="73"/>
      <c r="P30847" s="73"/>
      <c r="T30847" s="73"/>
      <c r="U30847" s="73"/>
      <c r="V30847" s="73"/>
      <c r="X30847" s="12"/>
    </row>
    <row r="30848" spans="2:24" x14ac:dyDescent="0.3">
      <c r="B30848" s="73"/>
      <c r="D30848" s="73"/>
      <c r="P30848" s="73"/>
      <c r="T30848" s="73"/>
      <c r="U30848" s="73"/>
      <c r="V30848" s="73"/>
      <c r="X30848" s="12"/>
    </row>
    <row r="30849" spans="2:24" x14ac:dyDescent="0.3">
      <c r="B30849" s="73"/>
      <c r="D30849" s="73"/>
      <c r="P30849" s="73"/>
      <c r="T30849" s="73"/>
      <c r="U30849" s="73"/>
      <c r="V30849" s="73"/>
      <c r="X30849" s="12"/>
    </row>
    <row r="30850" spans="2:24" x14ac:dyDescent="0.3">
      <c r="B30850" s="73"/>
      <c r="D30850" s="73"/>
      <c r="P30850" s="73"/>
      <c r="T30850" s="73"/>
      <c r="U30850" s="73"/>
      <c r="V30850" s="73"/>
      <c r="X30850" s="12"/>
    </row>
    <row r="30851" spans="2:24" x14ac:dyDescent="0.3">
      <c r="B30851" s="73"/>
      <c r="D30851" s="73"/>
      <c r="P30851" s="73"/>
      <c r="T30851" s="73"/>
      <c r="U30851" s="73"/>
      <c r="V30851" s="73"/>
      <c r="X30851" s="12"/>
    </row>
    <row r="30852" spans="2:24" x14ac:dyDescent="0.3">
      <c r="B30852" s="73"/>
      <c r="D30852" s="73"/>
      <c r="P30852" s="73"/>
      <c r="T30852" s="73"/>
      <c r="U30852" s="73"/>
      <c r="V30852" s="73"/>
      <c r="X30852" s="12"/>
    </row>
    <row r="30853" spans="2:24" x14ac:dyDescent="0.3">
      <c r="B30853" s="73"/>
      <c r="D30853" s="73"/>
      <c r="P30853" s="73"/>
      <c r="T30853" s="73"/>
      <c r="U30853" s="73"/>
      <c r="V30853" s="73"/>
      <c r="X30853" s="12"/>
    </row>
    <row r="30854" spans="2:24" x14ac:dyDescent="0.3">
      <c r="B30854" s="73"/>
      <c r="D30854" s="73"/>
      <c r="P30854" s="73"/>
      <c r="T30854" s="73"/>
      <c r="U30854" s="73"/>
      <c r="V30854" s="73"/>
      <c r="X30854" s="12"/>
    </row>
    <row r="30855" spans="2:24" x14ac:dyDescent="0.3">
      <c r="B30855" s="73"/>
      <c r="D30855" s="73"/>
      <c r="P30855" s="73"/>
      <c r="T30855" s="73"/>
      <c r="U30855" s="73"/>
      <c r="V30855" s="73"/>
      <c r="X30855" s="12"/>
    </row>
    <row r="30856" spans="2:24" x14ac:dyDescent="0.3">
      <c r="B30856" s="73"/>
      <c r="D30856" s="73"/>
      <c r="P30856" s="73"/>
      <c r="T30856" s="73"/>
      <c r="U30856" s="73"/>
      <c r="V30856" s="73"/>
      <c r="X30856" s="12"/>
    </row>
    <row r="30857" spans="2:24" x14ac:dyDescent="0.3">
      <c r="B30857" s="73"/>
      <c r="D30857" s="73"/>
      <c r="P30857" s="73"/>
      <c r="T30857" s="73"/>
      <c r="U30857" s="73"/>
      <c r="V30857" s="73"/>
      <c r="X30857" s="12"/>
    </row>
    <row r="30858" spans="2:24" x14ac:dyDescent="0.3">
      <c r="B30858" s="73"/>
      <c r="D30858" s="73"/>
      <c r="P30858" s="73"/>
      <c r="T30858" s="73"/>
      <c r="U30858" s="73"/>
      <c r="V30858" s="73"/>
      <c r="X30858" s="12"/>
    </row>
    <row r="30859" spans="2:24" x14ac:dyDescent="0.3">
      <c r="B30859" s="73"/>
      <c r="D30859" s="73"/>
      <c r="P30859" s="73"/>
      <c r="T30859" s="73"/>
      <c r="U30859" s="73"/>
      <c r="V30859" s="73"/>
      <c r="X30859" s="12"/>
    </row>
    <row r="30860" spans="2:24" x14ac:dyDescent="0.3">
      <c r="B30860" s="73"/>
      <c r="D30860" s="73"/>
      <c r="P30860" s="73"/>
      <c r="T30860" s="73"/>
      <c r="U30860" s="73"/>
      <c r="V30860" s="73"/>
      <c r="X30860" s="12"/>
    </row>
    <row r="30861" spans="2:24" x14ac:dyDescent="0.3">
      <c r="B30861" s="73"/>
      <c r="D30861" s="73"/>
      <c r="P30861" s="73"/>
      <c r="T30861" s="73"/>
      <c r="U30861" s="73"/>
      <c r="V30861" s="73"/>
      <c r="X30861" s="12"/>
    </row>
    <row r="30862" spans="2:24" x14ac:dyDescent="0.3">
      <c r="B30862" s="73"/>
      <c r="D30862" s="73"/>
      <c r="P30862" s="73"/>
      <c r="T30862" s="73"/>
      <c r="U30862" s="73"/>
      <c r="V30862" s="73"/>
      <c r="X30862" s="12"/>
    </row>
    <row r="30863" spans="2:24" x14ac:dyDescent="0.3">
      <c r="B30863" s="73"/>
      <c r="D30863" s="73"/>
      <c r="P30863" s="73"/>
      <c r="T30863" s="73"/>
      <c r="U30863" s="73"/>
      <c r="V30863" s="73"/>
      <c r="X30863" s="12"/>
    </row>
    <row r="30864" spans="2:24" x14ac:dyDescent="0.3">
      <c r="B30864" s="73"/>
      <c r="D30864" s="73"/>
      <c r="P30864" s="73"/>
      <c r="T30864" s="73"/>
      <c r="U30864" s="73"/>
      <c r="V30864" s="73"/>
      <c r="X30864" s="12"/>
    </row>
    <row r="30865" spans="2:24" x14ac:dyDescent="0.3">
      <c r="B30865" s="73"/>
      <c r="D30865" s="73"/>
      <c r="P30865" s="73"/>
      <c r="T30865" s="73"/>
      <c r="U30865" s="73"/>
      <c r="V30865" s="73"/>
      <c r="X30865" s="12"/>
    </row>
    <row r="30866" spans="2:24" x14ac:dyDescent="0.3">
      <c r="B30866" s="73"/>
      <c r="D30866" s="73"/>
      <c r="P30866" s="73"/>
      <c r="T30866" s="73"/>
      <c r="U30866" s="73"/>
      <c r="V30866" s="73"/>
      <c r="X30866" s="12"/>
    </row>
    <row r="30867" spans="2:24" x14ac:dyDescent="0.3">
      <c r="B30867" s="73"/>
      <c r="D30867" s="73"/>
      <c r="P30867" s="73"/>
      <c r="T30867" s="73"/>
      <c r="U30867" s="73"/>
      <c r="V30867" s="73"/>
      <c r="X30867" s="12"/>
    </row>
    <row r="30868" spans="2:24" x14ac:dyDescent="0.3">
      <c r="B30868" s="73"/>
      <c r="D30868" s="73"/>
      <c r="P30868" s="73"/>
      <c r="T30868" s="73"/>
      <c r="U30868" s="73"/>
      <c r="V30868" s="73"/>
      <c r="X30868" s="12"/>
    </row>
    <row r="30869" spans="2:24" x14ac:dyDescent="0.3">
      <c r="B30869" s="73"/>
      <c r="D30869" s="73"/>
      <c r="P30869" s="73"/>
      <c r="T30869" s="73"/>
      <c r="U30869" s="73"/>
      <c r="V30869" s="73"/>
      <c r="X30869" s="12"/>
    </row>
    <row r="30870" spans="2:24" x14ac:dyDescent="0.3">
      <c r="B30870" s="73"/>
      <c r="D30870" s="73"/>
      <c r="P30870" s="73"/>
      <c r="T30870" s="73"/>
      <c r="U30870" s="73"/>
      <c r="V30870" s="73"/>
      <c r="X30870" s="12"/>
    </row>
    <row r="30871" spans="2:24" x14ac:dyDescent="0.3">
      <c r="B30871" s="73"/>
      <c r="D30871" s="73"/>
      <c r="P30871" s="73"/>
      <c r="T30871" s="73"/>
      <c r="U30871" s="73"/>
      <c r="V30871" s="73"/>
      <c r="X30871" s="12"/>
    </row>
    <row r="30872" spans="2:24" x14ac:dyDescent="0.3">
      <c r="B30872" s="73"/>
      <c r="D30872" s="73"/>
      <c r="P30872" s="73"/>
      <c r="T30872" s="73"/>
      <c r="U30872" s="73"/>
      <c r="V30872" s="73"/>
      <c r="X30872" s="12"/>
    </row>
    <row r="30873" spans="2:24" x14ac:dyDescent="0.3">
      <c r="B30873" s="73"/>
      <c r="D30873" s="73"/>
      <c r="P30873" s="73"/>
      <c r="T30873" s="73"/>
      <c r="U30873" s="73"/>
      <c r="V30873" s="73"/>
      <c r="X30873" s="12"/>
    </row>
    <row r="30874" spans="2:24" x14ac:dyDescent="0.3">
      <c r="B30874" s="73"/>
      <c r="D30874" s="73"/>
      <c r="P30874" s="73"/>
      <c r="T30874" s="73"/>
      <c r="U30874" s="73"/>
      <c r="V30874" s="73"/>
      <c r="X30874" s="12"/>
    </row>
    <row r="30875" spans="2:24" x14ac:dyDescent="0.3">
      <c r="B30875" s="73"/>
      <c r="D30875" s="73"/>
      <c r="P30875" s="73"/>
      <c r="T30875" s="73"/>
      <c r="U30875" s="73"/>
      <c r="V30875" s="73"/>
      <c r="X30875" s="12"/>
    </row>
    <row r="30876" spans="2:24" x14ac:dyDescent="0.3">
      <c r="B30876" s="73"/>
      <c r="D30876" s="73"/>
      <c r="P30876" s="73"/>
      <c r="T30876" s="73"/>
      <c r="U30876" s="73"/>
      <c r="V30876" s="73"/>
      <c r="X30876" s="12"/>
    </row>
    <row r="30877" spans="2:24" x14ac:dyDescent="0.3">
      <c r="B30877" s="73"/>
      <c r="D30877" s="73"/>
      <c r="P30877" s="73"/>
      <c r="T30877" s="73"/>
      <c r="U30877" s="73"/>
      <c r="V30877" s="73"/>
      <c r="X30877" s="12"/>
    </row>
    <row r="30878" spans="2:24" x14ac:dyDescent="0.3">
      <c r="B30878" s="73"/>
      <c r="D30878" s="73"/>
      <c r="P30878" s="73"/>
      <c r="T30878" s="73"/>
      <c r="U30878" s="73"/>
      <c r="V30878" s="73"/>
      <c r="X30878" s="12"/>
    </row>
    <row r="30879" spans="2:24" x14ac:dyDescent="0.3">
      <c r="B30879" s="73"/>
      <c r="D30879" s="73"/>
      <c r="P30879" s="73"/>
      <c r="T30879" s="73"/>
      <c r="U30879" s="73"/>
      <c r="V30879" s="73"/>
      <c r="X30879" s="12"/>
    </row>
    <row r="30880" spans="2:24" x14ac:dyDescent="0.3">
      <c r="B30880" s="73"/>
      <c r="D30880" s="73"/>
      <c r="P30880" s="73"/>
      <c r="T30880" s="73"/>
      <c r="U30880" s="73"/>
      <c r="V30880" s="73"/>
      <c r="X30880" s="12"/>
    </row>
    <row r="30881" spans="2:24" x14ac:dyDescent="0.3">
      <c r="B30881" s="73"/>
      <c r="D30881" s="73"/>
      <c r="P30881" s="73"/>
      <c r="T30881" s="73"/>
      <c r="U30881" s="73"/>
      <c r="V30881" s="73"/>
      <c r="X30881" s="12"/>
    </row>
    <row r="30882" spans="2:24" x14ac:dyDescent="0.3">
      <c r="B30882" s="73"/>
      <c r="D30882" s="73"/>
      <c r="P30882" s="73"/>
      <c r="T30882" s="73"/>
      <c r="U30882" s="73"/>
      <c r="V30882" s="73"/>
      <c r="X30882" s="12"/>
    </row>
    <row r="30883" spans="2:24" x14ac:dyDescent="0.3">
      <c r="B30883" s="73"/>
      <c r="D30883" s="73"/>
      <c r="P30883" s="73"/>
      <c r="T30883" s="73"/>
      <c r="U30883" s="73"/>
      <c r="V30883" s="73"/>
      <c r="X30883" s="12"/>
    </row>
    <row r="30884" spans="2:24" x14ac:dyDescent="0.3">
      <c r="B30884" s="73"/>
      <c r="D30884" s="73"/>
      <c r="P30884" s="73"/>
      <c r="T30884" s="73"/>
      <c r="U30884" s="73"/>
      <c r="V30884" s="73"/>
      <c r="X30884" s="12"/>
    </row>
    <row r="30885" spans="2:24" x14ac:dyDescent="0.3">
      <c r="B30885" s="73"/>
      <c r="D30885" s="73"/>
      <c r="P30885" s="73"/>
      <c r="T30885" s="73"/>
      <c r="U30885" s="73"/>
      <c r="V30885" s="73"/>
      <c r="X30885" s="12"/>
    </row>
    <row r="30886" spans="2:24" x14ac:dyDescent="0.3">
      <c r="B30886" s="73"/>
      <c r="D30886" s="73"/>
      <c r="P30886" s="73"/>
      <c r="T30886" s="73"/>
      <c r="U30886" s="73"/>
      <c r="V30886" s="73"/>
      <c r="X30886" s="12"/>
    </row>
    <row r="30887" spans="2:24" x14ac:dyDescent="0.3">
      <c r="B30887" s="73"/>
      <c r="D30887" s="73"/>
      <c r="P30887" s="73"/>
      <c r="T30887" s="73"/>
      <c r="U30887" s="73"/>
      <c r="V30887" s="73"/>
      <c r="X30887" s="12"/>
    </row>
    <row r="30888" spans="2:24" x14ac:dyDescent="0.3">
      <c r="B30888" s="73"/>
      <c r="D30888" s="73"/>
      <c r="P30888" s="73"/>
      <c r="T30888" s="73"/>
      <c r="U30888" s="73"/>
      <c r="V30888" s="73"/>
      <c r="X30888" s="12"/>
    </row>
    <row r="30889" spans="2:24" x14ac:dyDescent="0.3">
      <c r="B30889" s="73"/>
      <c r="D30889" s="73"/>
      <c r="P30889" s="73"/>
      <c r="T30889" s="73"/>
      <c r="U30889" s="73"/>
      <c r="V30889" s="73"/>
      <c r="X30889" s="12"/>
    </row>
    <row r="30890" spans="2:24" x14ac:dyDescent="0.3">
      <c r="B30890" s="73"/>
      <c r="D30890" s="73"/>
      <c r="P30890" s="73"/>
      <c r="T30890" s="73"/>
      <c r="U30890" s="73"/>
      <c r="V30890" s="73"/>
      <c r="X30890" s="12"/>
    </row>
    <row r="30891" spans="2:24" x14ac:dyDescent="0.3">
      <c r="B30891" s="73"/>
      <c r="D30891" s="73"/>
      <c r="P30891" s="73"/>
      <c r="T30891" s="73"/>
      <c r="U30891" s="73"/>
      <c r="V30891" s="73"/>
      <c r="X30891" s="12"/>
    </row>
    <row r="30892" spans="2:24" x14ac:dyDescent="0.3">
      <c r="B30892" s="73"/>
      <c r="D30892" s="73"/>
      <c r="P30892" s="73"/>
      <c r="T30892" s="73"/>
      <c r="U30892" s="73"/>
      <c r="V30892" s="73"/>
      <c r="X30892" s="12"/>
    </row>
    <row r="30893" spans="2:24" x14ac:dyDescent="0.3">
      <c r="B30893" s="73"/>
      <c r="D30893" s="73"/>
      <c r="P30893" s="73"/>
      <c r="T30893" s="73"/>
      <c r="U30893" s="73"/>
      <c r="V30893" s="73"/>
      <c r="X30893" s="12"/>
    </row>
    <row r="30894" spans="2:24" x14ac:dyDescent="0.3">
      <c r="B30894" s="73"/>
      <c r="D30894" s="73"/>
      <c r="P30894" s="73"/>
      <c r="T30894" s="73"/>
      <c r="U30894" s="73"/>
      <c r="V30894" s="73"/>
      <c r="X30894" s="12"/>
    </row>
    <row r="30895" spans="2:24" x14ac:dyDescent="0.3">
      <c r="B30895" s="73"/>
      <c r="D30895" s="73"/>
      <c r="P30895" s="73"/>
      <c r="T30895" s="73"/>
      <c r="U30895" s="73"/>
      <c r="V30895" s="73"/>
      <c r="X30895" s="12"/>
    </row>
    <row r="30896" spans="2:24" x14ac:dyDescent="0.3">
      <c r="B30896" s="73"/>
      <c r="D30896" s="73"/>
      <c r="P30896" s="73"/>
      <c r="T30896" s="73"/>
      <c r="U30896" s="73"/>
      <c r="V30896" s="73"/>
      <c r="X30896" s="12"/>
    </row>
    <row r="30897" spans="2:24" x14ac:dyDescent="0.3">
      <c r="B30897" s="73"/>
      <c r="D30897" s="73"/>
      <c r="P30897" s="73"/>
      <c r="T30897" s="73"/>
      <c r="U30897" s="73"/>
      <c r="V30897" s="73"/>
      <c r="X30897" s="12"/>
    </row>
    <row r="30898" spans="2:24" x14ac:dyDescent="0.3">
      <c r="B30898" s="73"/>
      <c r="D30898" s="73"/>
      <c r="P30898" s="73"/>
      <c r="T30898" s="73"/>
      <c r="U30898" s="73"/>
      <c r="V30898" s="73"/>
      <c r="X30898" s="12"/>
    </row>
    <row r="30899" spans="2:24" x14ac:dyDescent="0.3">
      <c r="B30899" s="73"/>
      <c r="D30899" s="73"/>
      <c r="P30899" s="73"/>
      <c r="T30899" s="73"/>
      <c r="U30899" s="73"/>
      <c r="V30899" s="73"/>
      <c r="X30899" s="12"/>
    </row>
    <row r="30900" spans="2:24" x14ac:dyDescent="0.3">
      <c r="B30900" s="73"/>
      <c r="D30900" s="73"/>
      <c r="P30900" s="73"/>
      <c r="T30900" s="73"/>
      <c r="U30900" s="73"/>
      <c r="V30900" s="73"/>
      <c r="X30900" s="12"/>
    </row>
    <row r="30901" spans="2:24" x14ac:dyDescent="0.3">
      <c r="B30901" s="73"/>
      <c r="D30901" s="73"/>
      <c r="P30901" s="73"/>
      <c r="T30901" s="73"/>
      <c r="U30901" s="73"/>
      <c r="V30901" s="73"/>
      <c r="X30901" s="12"/>
    </row>
    <row r="30902" spans="2:24" x14ac:dyDescent="0.3">
      <c r="B30902" s="73"/>
      <c r="D30902" s="73"/>
      <c r="P30902" s="73"/>
      <c r="T30902" s="73"/>
      <c r="U30902" s="73"/>
      <c r="V30902" s="73"/>
      <c r="X30902" s="12"/>
    </row>
    <row r="30903" spans="2:24" x14ac:dyDescent="0.3">
      <c r="B30903" s="73"/>
      <c r="D30903" s="73"/>
      <c r="P30903" s="73"/>
      <c r="T30903" s="73"/>
      <c r="U30903" s="73"/>
      <c r="V30903" s="73"/>
      <c r="X30903" s="12"/>
    </row>
    <row r="30904" spans="2:24" x14ac:dyDescent="0.3">
      <c r="B30904" s="73"/>
      <c r="D30904" s="73"/>
      <c r="P30904" s="73"/>
      <c r="T30904" s="73"/>
      <c r="U30904" s="73"/>
      <c r="V30904" s="73"/>
      <c r="X30904" s="12"/>
    </row>
    <row r="30905" spans="2:24" x14ac:dyDescent="0.3">
      <c r="B30905" s="73"/>
      <c r="D30905" s="73"/>
      <c r="P30905" s="73"/>
      <c r="T30905" s="73"/>
      <c r="U30905" s="73"/>
      <c r="V30905" s="73"/>
      <c r="X30905" s="12"/>
    </row>
    <row r="30906" spans="2:24" x14ac:dyDescent="0.3">
      <c r="B30906" s="73"/>
      <c r="D30906" s="73"/>
      <c r="P30906" s="73"/>
      <c r="T30906" s="73"/>
      <c r="U30906" s="73"/>
      <c r="V30906" s="73"/>
      <c r="X30906" s="12"/>
    </row>
    <row r="30907" spans="2:24" x14ac:dyDescent="0.3">
      <c r="B30907" s="73"/>
      <c r="D30907" s="73"/>
      <c r="P30907" s="73"/>
      <c r="T30907" s="73"/>
      <c r="U30907" s="73"/>
      <c r="V30907" s="73"/>
      <c r="X30907" s="12"/>
    </row>
    <row r="30908" spans="2:24" x14ac:dyDescent="0.3">
      <c r="B30908" s="73"/>
      <c r="D30908" s="73"/>
      <c r="P30908" s="73"/>
      <c r="T30908" s="73"/>
      <c r="U30908" s="73"/>
      <c r="V30908" s="73"/>
      <c r="X30908" s="12"/>
    </row>
    <row r="30909" spans="2:24" x14ac:dyDescent="0.3">
      <c r="B30909" s="73"/>
      <c r="D30909" s="73"/>
      <c r="P30909" s="73"/>
      <c r="T30909" s="73"/>
      <c r="U30909" s="73"/>
      <c r="V30909" s="73"/>
      <c r="X30909" s="12"/>
    </row>
    <row r="30910" spans="2:24" x14ac:dyDescent="0.3">
      <c r="B30910" s="73"/>
      <c r="D30910" s="73"/>
      <c r="P30910" s="73"/>
      <c r="T30910" s="73"/>
      <c r="U30910" s="73"/>
      <c r="V30910" s="73"/>
      <c r="X30910" s="12"/>
    </row>
    <row r="30911" spans="2:24" x14ac:dyDescent="0.3">
      <c r="B30911" s="73"/>
      <c r="D30911" s="73"/>
      <c r="P30911" s="73"/>
      <c r="T30911" s="73"/>
      <c r="U30911" s="73"/>
      <c r="V30911" s="73"/>
      <c r="X30911" s="12"/>
    </row>
    <row r="30912" spans="2:24" x14ac:dyDescent="0.3">
      <c r="B30912" s="73"/>
      <c r="D30912" s="73"/>
      <c r="P30912" s="73"/>
      <c r="T30912" s="73"/>
      <c r="U30912" s="73"/>
      <c r="V30912" s="73"/>
      <c r="X30912" s="12"/>
    </row>
    <row r="30913" spans="2:24" x14ac:dyDescent="0.3">
      <c r="B30913" s="73"/>
      <c r="D30913" s="73"/>
      <c r="P30913" s="73"/>
      <c r="T30913" s="73"/>
      <c r="U30913" s="73"/>
      <c r="V30913" s="73"/>
      <c r="X30913" s="12"/>
    </row>
    <row r="30914" spans="2:24" x14ac:dyDescent="0.3">
      <c r="B30914" s="73"/>
      <c r="D30914" s="73"/>
      <c r="P30914" s="73"/>
      <c r="T30914" s="73"/>
      <c r="U30914" s="73"/>
      <c r="V30914" s="73"/>
      <c r="X30914" s="12"/>
    </row>
    <row r="30915" spans="2:24" x14ac:dyDescent="0.3">
      <c r="B30915" s="73"/>
      <c r="D30915" s="73"/>
      <c r="P30915" s="73"/>
      <c r="T30915" s="73"/>
      <c r="U30915" s="73"/>
      <c r="V30915" s="73"/>
      <c r="X30915" s="12"/>
    </row>
    <row r="30916" spans="2:24" x14ac:dyDescent="0.3">
      <c r="B30916" s="73"/>
      <c r="D30916" s="73"/>
      <c r="P30916" s="73"/>
      <c r="T30916" s="73"/>
      <c r="U30916" s="73"/>
      <c r="V30916" s="73"/>
      <c r="X30916" s="12"/>
    </row>
    <row r="30917" spans="2:24" x14ac:dyDescent="0.3">
      <c r="B30917" s="73"/>
      <c r="D30917" s="73"/>
      <c r="P30917" s="73"/>
      <c r="T30917" s="73"/>
      <c r="U30917" s="73"/>
      <c r="V30917" s="73"/>
      <c r="X30917" s="12"/>
    </row>
    <row r="30918" spans="2:24" x14ac:dyDescent="0.3">
      <c r="B30918" s="73"/>
      <c r="D30918" s="73"/>
      <c r="P30918" s="73"/>
      <c r="T30918" s="73"/>
      <c r="U30918" s="73"/>
      <c r="V30918" s="73"/>
      <c r="X30918" s="12"/>
    </row>
    <row r="30919" spans="2:24" x14ac:dyDescent="0.3">
      <c r="B30919" s="73"/>
      <c r="D30919" s="73"/>
      <c r="P30919" s="73"/>
      <c r="T30919" s="73"/>
      <c r="U30919" s="73"/>
      <c r="V30919" s="73"/>
      <c r="X30919" s="12"/>
    </row>
    <row r="30920" spans="2:24" x14ac:dyDescent="0.3">
      <c r="B30920" s="73"/>
      <c r="D30920" s="73"/>
      <c r="P30920" s="73"/>
      <c r="T30920" s="73"/>
      <c r="U30920" s="73"/>
      <c r="V30920" s="73"/>
      <c r="X30920" s="12"/>
    </row>
    <row r="30921" spans="2:24" x14ac:dyDescent="0.3">
      <c r="B30921" s="73"/>
      <c r="D30921" s="73"/>
      <c r="P30921" s="73"/>
      <c r="T30921" s="73"/>
      <c r="U30921" s="73"/>
      <c r="V30921" s="73"/>
      <c r="X30921" s="12"/>
    </row>
    <row r="30922" spans="2:24" x14ac:dyDescent="0.3">
      <c r="B30922" s="73"/>
      <c r="D30922" s="73"/>
      <c r="P30922" s="73"/>
      <c r="T30922" s="73"/>
      <c r="U30922" s="73"/>
      <c r="V30922" s="73"/>
      <c r="X30922" s="12"/>
    </row>
    <row r="30923" spans="2:24" x14ac:dyDescent="0.3">
      <c r="B30923" s="73"/>
      <c r="D30923" s="73"/>
      <c r="P30923" s="73"/>
      <c r="T30923" s="73"/>
      <c r="U30923" s="73"/>
      <c r="V30923" s="73"/>
      <c r="X30923" s="12"/>
    </row>
    <row r="30924" spans="2:24" x14ac:dyDescent="0.3">
      <c r="B30924" s="73"/>
      <c r="D30924" s="73"/>
      <c r="P30924" s="73"/>
      <c r="T30924" s="73"/>
      <c r="U30924" s="73"/>
      <c r="V30924" s="73"/>
      <c r="X30924" s="12"/>
    </row>
    <row r="30925" spans="2:24" x14ac:dyDescent="0.3">
      <c r="B30925" s="73"/>
      <c r="D30925" s="73"/>
      <c r="P30925" s="73"/>
      <c r="T30925" s="73"/>
      <c r="U30925" s="73"/>
      <c r="V30925" s="73"/>
      <c r="X30925" s="12"/>
    </row>
    <row r="30926" spans="2:24" x14ac:dyDescent="0.3">
      <c r="B30926" s="73"/>
      <c r="D30926" s="73"/>
      <c r="P30926" s="73"/>
      <c r="T30926" s="73"/>
      <c r="U30926" s="73"/>
      <c r="V30926" s="73"/>
      <c r="X30926" s="12"/>
    </row>
    <row r="30927" spans="2:24" x14ac:dyDescent="0.3">
      <c r="B30927" s="73"/>
      <c r="D30927" s="73"/>
      <c r="P30927" s="73"/>
      <c r="T30927" s="73"/>
      <c r="U30927" s="73"/>
      <c r="V30927" s="73"/>
      <c r="X30927" s="12"/>
    </row>
    <row r="30928" spans="2:24" x14ac:dyDescent="0.3">
      <c r="B30928" s="73"/>
      <c r="D30928" s="73"/>
      <c r="P30928" s="73"/>
      <c r="T30928" s="73"/>
      <c r="U30928" s="73"/>
      <c r="V30928" s="73"/>
      <c r="X30928" s="12"/>
    </row>
    <row r="30929" spans="2:24" x14ac:dyDescent="0.3">
      <c r="B30929" s="73"/>
      <c r="D30929" s="73"/>
      <c r="P30929" s="73"/>
      <c r="T30929" s="73"/>
      <c r="U30929" s="73"/>
      <c r="V30929" s="73"/>
      <c r="X30929" s="12"/>
    </row>
    <row r="30930" spans="2:24" x14ac:dyDescent="0.3">
      <c r="B30930" s="73"/>
      <c r="D30930" s="73"/>
      <c r="P30930" s="73"/>
      <c r="T30930" s="73"/>
      <c r="U30930" s="73"/>
      <c r="V30930" s="73"/>
      <c r="X30930" s="12"/>
    </row>
    <row r="30931" spans="2:24" x14ac:dyDescent="0.3">
      <c r="B30931" s="73"/>
      <c r="D30931" s="73"/>
      <c r="P30931" s="73"/>
      <c r="T30931" s="73"/>
      <c r="U30931" s="73"/>
      <c r="V30931" s="73"/>
      <c r="X30931" s="12"/>
    </row>
    <row r="30932" spans="2:24" x14ac:dyDescent="0.3">
      <c r="B30932" s="73"/>
      <c r="D30932" s="73"/>
      <c r="P30932" s="73"/>
      <c r="T30932" s="73"/>
      <c r="U30932" s="73"/>
      <c r="V30932" s="73"/>
      <c r="X30932" s="12"/>
    </row>
    <row r="30933" spans="2:24" x14ac:dyDescent="0.3">
      <c r="B30933" s="73"/>
      <c r="D30933" s="73"/>
      <c r="P30933" s="73"/>
      <c r="T30933" s="73"/>
      <c r="U30933" s="73"/>
      <c r="V30933" s="73"/>
      <c r="X30933" s="12"/>
    </row>
    <row r="30934" spans="2:24" x14ac:dyDescent="0.3">
      <c r="B30934" s="73"/>
      <c r="D30934" s="73"/>
      <c r="P30934" s="73"/>
      <c r="T30934" s="73"/>
      <c r="U30934" s="73"/>
      <c r="V30934" s="73"/>
      <c r="X30934" s="12"/>
    </row>
    <row r="30935" spans="2:24" x14ac:dyDescent="0.3">
      <c r="B30935" s="73"/>
      <c r="D30935" s="73"/>
      <c r="P30935" s="73"/>
      <c r="T30935" s="73"/>
      <c r="U30935" s="73"/>
      <c r="V30935" s="73"/>
      <c r="X30935" s="12"/>
    </row>
    <row r="30936" spans="2:24" x14ac:dyDescent="0.3">
      <c r="B30936" s="73"/>
      <c r="D30936" s="73"/>
      <c r="P30936" s="73"/>
      <c r="T30936" s="73"/>
      <c r="U30936" s="73"/>
      <c r="V30936" s="73"/>
      <c r="X30936" s="12"/>
    </row>
    <row r="30937" spans="2:24" x14ac:dyDescent="0.3">
      <c r="B30937" s="73"/>
      <c r="D30937" s="73"/>
      <c r="P30937" s="73"/>
      <c r="T30937" s="73"/>
      <c r="U30937" s="73"/>
      <c r="V30937" s="73"/>
      <c r="X30937" s="12"/>
    </row>
    <row r="30938" spans="2:24" x14ac:dyDescent="0.3">
      <c r="B30938" s="73"/>
      <c r="D30938" s="73"/>
      <c r="P30938" s="73"/>
      <c r="T30938" s="73"/>
      <c r="U30938" s="73"/>
      <c r="V30938" s="73"/>
      <c r="X30938" s="12"/>
    </row>
    <row r="30939" spans="2:24" x14ac:dyDescent="0.3">
      <c r="B30939" s="73"/>
      <c r="D30939" s="73"/>
      <c r="P30939" s="73"/>
      <c r="T30939" s="73"/>
      <c r="U30939" s="73"/>
      <c r="V30939" s="73"/>
      <c r="X30939" s="12"/>
    </row>
    <row r="30940" spans="2:24" x14ac:dyDescent="0.3">
      <c r="B30940" s="73"/>
      <c r="D30940" s="73"/>
      <c r="P30940" s="73"/>
      <c r="T30940" s="73"/>
      <c r="U30940" s="73"/>
      <c r="V30940" s="73"/>
      <c r="X30940" s="12"/>
    </row>
    <row r="30941" spans="2:24" x14ac:dyDescent="0.3">
      <c r="B30941" s="73"/>
      <c r="D30941" s="73"/>
      <c r="P30941" s="73"/>
      <c r="T30941" s="73"/>
      <c r="U30941" s="73"/>
      <c r="V30941" s="73"/>
      <c r="X30941" s="12"/>
    </row>
    <row r="30942" spans="2:24" x14ac:dyDescent="0.3">
      <c r="B30942" s="73"/>
      <c r="D30942" s="73"/>
      <c r="P30942" s="73"/>
      <c r="T30942" s="73"/>
      <c r="U30942" s="73"/>
      <c r="V30942" s="73"/>
      <c r="X30942" s="12"/>
    </row>
    <row r="30943" spans="2:24" x14ac:dyDescent="0.3">
      <c r="B30943" s="73"/>
      <c r="D30943" s="73"/>
      <c r="P30943" s="73"/>
      <c r="T30943" s="73"/>
      <c r="U30943" s="73"/>
      <c r="V30943" s="73"/>
      <c r="X30943" s="12"/>
    </row>
    <row r="30944" spans="2:24" x14ac:dyDescent="0.3">
      <c r="B30944" s="73"/>
      <c r="D30944" s="73"/>
      <c r="P30944" s="73"/>
      <c r="T30944" s="73"/>
      <c r="U30944" s="73"/>
      <c r="V30944" s="73"/>
      <c r="X30944" s="12"/>
    </row>
    <row r="30945" spans="2:24" x14ac:dyDescent="0.3">
      <c r="B30945" s="73"/>
      <c r="D30945" s="73"/>
      <c r="P30945" s="73"/>
      <c r="T30945" s="73"/>
      <c r="U30945" s="73"/>
      <c r="V30945" s="73"/>
      <c r="X30945" s="12"/>
    </row>
    <row r="30946" spans="2:24" x14ac:dyDescent="0.3">
      <c r="B30946" s="73"/>
      <c r="D30946" s="73"/>
      <c r="P30946" s="73"/>
      <c r="T30946" s="73"/>
      <c r="U30946" s="73"/>
      <c r="V30946" s="73"/>
      <c r="X30946" s="12"/>
    </row>
    <row r="30947" spans="2:24" x14ac:dyDescent="0.3">
      <c r="B30947" s="73"/>
      <c r="D30947" s="73"/>
      <c r="P30947" s="73"/>
      <c r="T30947" s="73"/>
      <c r="U30947" s="73"/>
      <c r="V30947" s="73"/>
      <c r="X30947" s="12"/>
    </row>
    <row r="30948" spans="2:24" x14ac:dyDescent="0.3">
      <c r="B30948" s="73"/>
      <c r="D30948" s="73"/>
      <c r="P30948" s="73"/>
      <c r="T30948" s="73"/>
      <c r="U30948" s="73"/>
      <c r="V30948" s="73"/>
      <c r="X30948" s="12"/>
    </row>
    <row r="30949" spans="2:24" x14ac:dyDescent="0.3">
      <c r="B30949" s="73"/>
      <c r="D30949" s="73"/>
      <c r="P30949" s="73"/>
      <c r="T30949" s="73"/>
      <c r="U30949" s="73"/>
      <c r="V30949" s="73"/>
      <c r="X30949" s="12"/>
    </row>
    <row r="30950" spans="2:24" x14ac:dyDescent="0.3">
      <c r="B30950" s="73"/>
      <c r="D30950" s="73"/>
      <c r="P30950" s="73"/>
      <c r="T30950" s="73"/>
      <c r="U30950" s="73"/>
      <c r="V30950" s="73"/>
      <c r="X30950" s="12"/>
    </row>
    <row r="30951" spans="2:24" x14ac:dyDescent="0.3">
      <c r="B30951" s="73"/>
      <c r="D30951" s="73"/>
      <c r="P30951" s="73"/>
      <c r="T30951" s="73"/>
      <c r="U30951" s="73"/>
      <c r="V30951" s="73"/>
      <c r="X30951" s="12"/>
    </row>
    <row r="30952" spans="2:24" x14ac:dyDescent="0.3">
      <c r="B30952" s="73"/>
      <c r="D30952" s="73"/>
      <c r="P30952" s="73"/>
      <c r="T30952" s="73"/>
      <c r="U30952" s="73"/>
      <c r="V30952" s="73"/>
      <c r="X30952" s="12"/>
    </row>
    <row r="30953" spans="2:24" x14ac:dyDescent="0.3">
      <c r="B30953" s="73"/>
      <c r="D30953" s="73"/>
      <c r="P30953" s="73"/>
      <c r="T30953" s="73"/>
      <c r="U30953" s="73"/>
      <c r="V30953" s="73"/>
      <c r="X30953" s="12"/>
    </row>
    <row r="30954" spans="2:24" x14ac:dyDescent="0.3">
      <c r="B30954" s="73"/>
      <c r="D30954" s="73"/>
      <c r="P30954" s="73"/>
      <c r="T30954" s="73"/>
      <c r="U30954" s="73"/>
      <c r="V30954" s="73"/>
      <c r="X30954" s="12"/>
    </row>
    <row r="30955" spans="2:24" x14ac:dyDescent="0.3">
      <c r="B30955" s="73"/>
      <c r="D30955" s="73"/>
      <c r="P30955" s="73"/>
      <c r="T30955" s="73"/>
      <c r="U30955" s="73"/>
      <c r="V30955" s="73"/>
      <c r="X30955" s="12"/>
    </row>
    <row r="30956" spans="2:24" x14ac:dyDescent="0.3">
      <c r="B30956" s="73"/>
      <c r="D30956" s="73"/>
      <c r="P30956" s="73"/>
      <c r="T30956" s="73"/>
      <c r="U30956" s="73"/>
      <c r="V30956" s="73"/>
      <c r="X30956" s="12"/>
    </row>
    <row r="30957" spans="2:24" x14ac:dyDescent="0.3">
      <c r="B30957" s="73"/>
      <c r="D30957" s="73"/>
      <c r="P30957" s="73"/>
      <c r="T30957" s="73"/>
      <c r="U30957" s="73"/>
      <c r="V30957" s="73"/>
      <c r="X30957" s="12"/>
    </row>
    <row r="30958" spans="2:24" x14ac:dyDescent="0.3">
      <c r="B30958" s="73"/>
      <c r="D30958" s="73"/>
      <c r="P30958" s="73"/>
      <c r="T30958" s="73"/>
      <c r="U30958" s="73"/>
      <c r="V30958" s="73"/>
      <c r="X30958" s="12"/>
    </row>
    <row r="30959" spans="2:24" x14ac:dyDescent="0.3">
      <c r="B30959" s="73"/>
      <c r="D30959" s="73"/>
      <c r="P30959" s="73"/>
      <c r="T30959" s="73"/>
      <c r="U30959" s="73"/>
      <c r="V30959" s="73"/>
      <c r="X30959" s="12"/>
    </row>
    <row r="30960" spans="2:24" x14ac:dyDescent="0.3">
      <c r="B30960" s="73"/>
      <c r="D30960" s="73"/>
      <c r="P30960" s="73"/>
      <c r="T30960" s="73"/>
      <c r="U30960" s="73"/>
      <c r="V30960" s="73"/>
      <c r="X30960" s="12"/>
    </row>
    <row r="30961" spans="2:24" x14ac:dyDescent="0.3">
      <c r="B30961" s="73"/>
      <c r="D30961" s="73"/>
      <c r="P30961" s="73"/>
      <c r="T30961" s="73"/>
      <c r="U30961" s="73"/>
      <c r="V30961" s="73"/>
      <c r="X30961" s="12"/>
    </row>
    <row r="30962" spans="2:24" x14ac:dyDescent="0.3">
      <c r="B30962" s="73"/>
      <c r="D30962" s="73"/>
      <c r="P30962" s="73"/>
      <c r="T30962" s="73"/>
      <c r="U30962" s="73"/>
      <c r="V30962" s="73"/>
      <c r="X30962" s="12"/>
    </row>
    <row r="30963" spans="2:24" x14ac:dyDescent="0.3">
      <c r="B30963" s="73"/>
      <c r="D30963" s="73"/>
      <c r="P30963" s="73"/>
      <c r="T30963" s="73"/>
      <c r="U30963" s="73"/>
      <c r="V30963" s="73"/>
      <c r="X30963" s="12"/>
    </row>
    <row r="30964" spans="2:24" x14ac:dyDescent="0.3">
      <c r="B30964" s="73"/>
      <c r="D30964" s="73"/>
      <c r="P30964" s="73"/>
      <c r="T30964" s="73"/>
      <c r="U30964" s="73"/>
      <c r="V30964" s="73"/>
      <c r="X30964" s="12"/>
    </row>
    <row r="30965" spans="2:24" x14ac:dyDescent="0.3">
      <c r="B30965" s="73"/>
      <c r="D30965" s="73"/>
      <c r="P30965" s="73"/>
      <c r="T30965" s="73"/>
      <c r="U30965" s="73"/>
      <c r="V30965" s="73"/>
      <c r="X30965" s="12"/>
    </row>
    <row r="30966" spans="2:24" x14ac:dyDescent="0.3">
      <c r="B30966" s="73"/>
      <c r="D30966" s="73"/>
      <c r="P30966" s="73"/>
      <c r="T30966" s="73"/>
      <c r="U30966" s="73"/>
      <c r="V30966" s="73"/>
      <c r="X30966" s="12"/>
    </row>
    <row r="30967" spans="2:24" x14ac:dyDescent="0.3">
      <c r="B30967" s="73"/>
      <c r="D30967" s="73"/>
      <c r="P30967" s="73"/>
      <c r="T30967" s="73"/>
      <c r="U30967" s="73"/>
      <c r="V30967" s="73"/>
      <c r="X30967" s="12"/>
    </row>
    <row r="30968" spans="2:24" x14ac:dyDescent="0.3">
      <c r="B30968" s="73"/>
      <c r="D30968" s="73"/>
      <c r="P30968" s="73"/>
      <c r="T30968" s="73"/>
      <c r="U30968" s="73"/>
      <c r="V30968" s="73"/>
      <c r="X30968" s="12"/>
    </row>
    <row r="30969" spans="2:24" x14ac:dyDescent="0.3">
      <c r="B30969" s="73"/>
      <c r="D30969" s="73"/>
      <c r="P30969" s="73"/>
      <c r="T30969" s="73"/>
      <c r="U30969" s="73"/>
      <c r="V30969" s="73"/>
      <c r="X30969" s="12"/>
    </row>
    <row r="30970" spans="2:24" x14ac:dyDescent="0.3">
      <c r="B30970" s="73"/>
      <c r="D30970" s="73"/>
      <c r="P30970" s="73"/>
      <c r="T30970" s="73"/>
      <c r="U30970" s="73"/>
      <c r="V30970" s="73"/>
      <c r="X30970" s="12"/>
    </row>
    <row r="30971" spans="2:24" x14ac:dyDescent="0.3">
      <c r="B30971" s="73"/>
      <c r="D30971" s="73"/>
      <c r="P30971" s="73"/>
      <c r="T30971" s="73"/>
      <c r="U30971" s="73"/>
      <c r="V30971" s="73"/>
      <c r="X30971" s="12"/>
    </row>
    <row r="30972" spans="2:24" x14ac:dyDescent="0.3">
      <c r="B30972" s="73"/>
      <c r="D30972" s="73"/>
      <c r="P30972" s="73"/>
      <c r="T30972" s="73"/>
      <c r="U30972" s="73"/>
      <c r="V30972" s="73"/>
      <c r="X30972" s="12"/>
    </row>
    <row r="30973" spans="2:24" x14ac:dyDescent="0.3">
      <c r="B30973" s="73"/>
      <c r="D30973" s="73"/>
      <c r="P30973" s="73"/>
      <c r="T30973" s="73"/>
      <c r="U30973" s="73"/>
      <c r="V30973" s="73"/>
      <c r="X30973" s="12"/>
    </row>
    <row r="30974" spans="2:24" x14ac:dyDescent="0.3">
      <c r="B30974" s="73"/>
      <c r="D30974" s="73"/>
      <c r="P30974" s="73"/>
      <c r="T30974" s="73"/>
      <c r="U30974" s="73"/>
      <c r="V30974" s="73"/>
      <c r="X30974" s="12"/>
    </row>
    <row r="30975" spans="2:24" x14ac:dyDescent="0.3">
      <c r="B30975" s="73"/>
      <c r="D30975" s="73"/>
      <c r="P30975" s="73"/>
      <c r="T30975" s="73"/>
      <c r="U30975" s="73"/>
      <c r="V30975" s="73"/>
      <c r="X30975" s="12"/>
    </row>
    <row r="30976" spans="2:24" x14ac:dyDescent="0.3">
      <c r="B30976" s="73"/>
      <c r="D30976" s="73"/>
      <c r="P30976" s="73"/>
      <c r="T30976" s="73"/>
      <c r="U30976" s="73"/>
      <c r="V30976" s="73"/>
      <c r="X30976" s="12"/>
    </row>
    <row r="30977" spans="2:24" x14ac:dyDescent="0.3">
      <c r="B30977" s="73"/>
      <c r="D30977" s="73"/>
      <c r="P30977" s="73"/>
      <c r="T30977" s="73"/>
      <c r="U30977" s="73"/>
      <c r="V30977" s="73"/>
      <c r="X30977" s="12"/>
    </row>
    <row r="30978" spans="2:24" x14ac:dyDescent="0.3">
      <c r="B30978" s="73"/>
      <c r="D30978" s="73"/>
      <c r="P30978" s="73"/>
      <c r="T30978" s="73"/>
      <c r="U30978" s="73"/>
      <c r="V30978" s="73"/>
      <c r="X30978" s="12"/>
    </row>
    <row r="30979" spans="2:24" x14ac:dyDescent="0.3">
      <c r="B30979" s="73"/>
      <c r="D30979" s="73"/>
      <c r="P30979" s="73"/>
      <c r="T30979" s="73"/>
      <c r="U30979" s="73"/>
      <c r="V30979" s="73"/>
      <c r="X30979" s="12"/>
    </row>
    <row r="30980" spans="2:24" x14ac:dyDescent="0.3">
      <c r="B30980" s="73"/>
      <c r="D30980" s="73"/>
      <c r="P30980" s="73"/>
      <c r="T30980" s="73"/>
      <c r="U30980" s="73"/>
      <c r="V30980" s="73"/>
      <c r="X30980" s="12"/>
    </row>
    <row r="30981" spans="2:24" x14ac:dyDescent="0.3">
      <c r="B30981" s="73"/>
      <c r="D30981" s="73"/>
      <c r="P30981" s="73"/>
      <c r="T30981" s="73"/>
      <c r="U30981" s="73"/>
      <c r="V30981" s="73"/>
      <c r="X30981" s="12"/>
    </row>
    <row r="30982" spans="2:24" x14ac:dyDescent="0.3">
      <c r="B30982" s="73"/>
      <c r="D30982" s="73"/>
      <c r="P30982" s="73"/>
      <c r="T30982" s="73"/>
      <c r="U30982" s="73"/>
      <c r="V30982" s="73"/>
      <c r="X30982" s="12"/>
    </row>
    <row r="30983" spans="2:24" x14ac:dyDescent="0.3">
      <c r="B30983" s="73"/>
      <c r="D30983" s="73"/>
      <c r="P30983" s="73"/>
      <c r="T30983" s="73"/>
      <c r="U30983" s="73"/>
      <c r="V30983" s="73"/>
      <c r="X30983" s="12"/>
    </row>
    <row r="30984" spans="2:24" x14ac:dyDescent="0.3">
      <c r="B30984" s="73"/>
      <c r="D30984" s="73"/>
      <c r="P30984" s="73"/>
      <c r="T30984" s="73"/>
      <c r="U30984" s="73"/>
      <c r="V30984" s="73"/>
      <c r="X30984" s="12"/>
    </row>
    <row r="30985" spans="2:24" x14ac:dyDescent="0.3">
      <c r="B30985" s="73"/>
      <c r="D30985" s="73"/>
      <c r="P30985" s="73"/>
      <c r="T30985" s="73"/>
      <c r="U30985" s="73"/>
      <c r="V30985" s="73"/>
      <c r="X30985" s="12"/>
    </row>
    <row r="30986" spans="2:24" x14ac:dyDescent="0.3">
      <c r="B30986" s="73"/>
      <c r="D30986" s="73"/>
      <c r="P30986" s="73"/>
      <c r="T30986" s="73"/>
      <c r="U30986" s="73"/>
      <c r="V30986" s="73"/>
      <c r="X30986" s="12"/>
    </row>
    <row r="30987" spans="2:24" x14ac:dyDescent="0.3">
      <c r="B30987" s="73"/>
      <c r="D30987" s="73"/>
      <c r="P30987" s="73"/>
      <c r="T30987" s="73"/>
      <c r="U30987" s="73"/>
      <c r="V30987" s="73"/>
      <c r="X30987" s="12"/>
    </row>
    <row r="30988" spans="2:24" x14ac:dyDescent="0.3">
      <c r="B30988" s="73"/>
      <c r="D30988" s="73"/>
      <c r="P30988" s="73"/>
      <c r="T30988" s="73"/>
      <c r="U30988" s="73"/>
      <c r="V30988" s="73"/>
      <c r="X30988" s="12"/>
    </row>
    <row r="30989" spans="2:24" x14ac:dyDescent="0.3">
      <c r="B30989" s="73"/>
      <c r="D30989" s="73"/>
      <c r="P30989" s="73"/>
      <c r="T30989" s="73"/>
      <c r="U30989" s="73"/>
      <c r="V30989" s="73"/>
      <c r="X30989" s="12"/>
    </row>
    <row r="30990" spans="2:24" x14ac:dyDescent="0.3">
      <c r="B30990" s="73"/>
      <c r="D30990" s="73"/>
      <c r="P30990" s="73"/>
      <c r="T30990" s="73"/>
      <c r="U30990" s="73"/>
      <c r="V30990" s="73"/>
      <c r="X30990" s="12"/>
    </row>
    <row r="30991" spans="2:24" x14ac:dyDescent="0.3">
      <c r="B30991" s="73"/>
      <c r="D30991" s="73"/>
      <c r="P30991" s="73"/>
      <c r="T30991" s="73"/>
      <c r="U30991" s="73"/>
      <c r="V30991" s="73"/>
      <c r="X30991" s="12"/>
    </row>
    <row r="30992" spans="2:24" x14ac:dyDescent="0.3">
      <c r="B30992" s="73"/>
      <c r="D30992" s="73"/>
      <c r="P30992" s="73"/>
      <c r="T30992" s="73"/>
      <c r="U30992" s="73"/>
      <c r="V30992" s="73"/>
      <c r="X30992" s="12"/>
    </row>
    <row r="30993" spans="2:24" x14ac:dyDescent="0.3">
      <c r="B30993" s="73"/>
      <c r="D30993" s="73"/>
      <c r="P30993" s="73"/>
      <c r="T30993" s="73"/>
      <c r="U30993" s="73"/>
      <c r="V30993" s="73"/>
      <c r="X30993" s="12"/>
    </row>
    <row r="30994" spans="2:24" x14ac:dyDescent="0.3">
      <c r="B30994" s="73"/>
      <c r="D30994" s="73"/>
      <c r="P30994" s="73"/>
      <c r="T30994" s="73"/>
      <c r="U30994" s="73"/>
      <c r="V30994" s="73"/>
      <c r="X30994" s="12"/>
    </row>
    <row r="30995" spans="2:24" x14ac:dyDescent="0.3">
      <c r="B30995" s="73"/>
      <c r="D30995" s="73"/>
      <c r="P30995" s="73"/>
      <c r="T30995" s="73"/>
      <c r="U30995" s="73"/>
      <c r="V30995" s="73"/>
      <c r="X30995" s="12"/>
    </row>
    <row r="30996" spans="2:24" x14ac:dyDescent="0.3">
      <c r="B30996" s="73"/>
      <c r="D30996" s="73"/>
      <c r="P30996" s="73"/>
      <c r="T30996" s="73"/>
      <c r="U30996" s="73"/>
      <c r="V30996" s="73"/>
      <c r="X30996" s="12"/>
    </row>
    <row r="30997" spans="2:24" x14ac:dyDescent="0.3">
      <c r="B30997" s="73"/>
      <c r="D30997" s="73"/>
      <c r="P30997" s="73"/>
      <c r="T30997" s="73"/>
      <c r="U30997" s="73"/>
      <c r="V30997" s="73"/>
      <c r="X30997" s="12"/>
    </row>
    <row r="30998" spans="2:24" x14ac:dyDescent="0.3">
      <c r="B30998" s="73"/>
      <c r="D30998" s="73"/>
      <c r="P30998" s="73"/>
      <c r="T30998" s="73"/>
      <c r="U30998" s="73"/>
      <c r="V30998" s="73"/>
      <c r="X30998" s="12"/>
    </row>
    <row r="30999" spans="2:24" x14ac:dyDescent="0.3">
      <c r="B30999" s="73"/>
      <c r="D30999" s="73"/>
      <c r="P30999" s="73"/>
      <c r="T30999" s="73"/>
      <c r="U30999" s="73"/>
      <c r="V30999" s="73"/>
      <c r="X30999" s="12"/>
    </row>
    <row r="31000" spans="2:24" x14ac:dyDescent="0.3">
      <c r="B31000" s="73"/>
      <c r="D31000" s="73"/>
      <c r="P31000" s="73"/>
      <c r="T31000" s="73"/>
      <c r="U31000" s="73"/>
      <c r="V31000" s="73"/>
      <c r="X31000" s="12"/>
    </row>
    <row r="31001" spans="2:24" x14ac:dyDescent="0.3">
      <c r="B31001" s="73"/>
      <c r="D31001" s="73"/>
      <c r="P31001" s="73"/>
      <c r="T31001" s="73"/>
      <c r="U31001" s="73"/>
      <c r="V31001" s="73"/>
      <c r="X31001" s="12"/>
    </row>
    <row r="31002" spans="2:24" x14ac:dyDescent="0.3">
      <c r="B31002" s="73"/>
      <c r="D31002" s="73"/>
      <c r="P31002" s="73"/>
      <c r="T31002" s="73"/>
      <c r="U31002" s="73"/>
      <c r="V31002" s="73"/>
      <c r="X31002" s="12"/>
    </row>
    <row r="31003" spans="2:24" x14ac:dyDescent="0.3">
      <c r="B31003" s="73"/>
      <c r="D31003" s="73"/>
      <c r="P31003" s="73"/>
      <c r="T31003" s="73"/>
      <c r="U31003" s="73"/>
      <c r="V31003" s="73"/>
      <c r="X31003" s="12"/>
    </row>
    <row r="31004" spans="2:24" x14ac:dyDescent="0.3">
      <c r="B31004" s="73"/>
      <c r="D31004" s="73"/>
      <c r="P31004" s="73"/>
      <c r="T31004" s="73"/>
      <c r="U31004" s="73"/>
      <c r="V31004" s="73"/>
      <c r="X31004" s="12"/>
    </row>
    <row r="31005" spans="2:24" x14ac:dyDescent="0.3">
      <c r="B31005" s="73"/>
      <c r="D31005" s="73"/>
      <c r="P31005" s="73"/>
      <c r="T31005" s="73"/>
      <c r="U31005" s="73"/>
      <c r="V31005" s="73"/>
      <c r="X31005" s="12"/>
    </row>
    <row r="31006" spans="2:24" x14ac:dyDescent="0.3">
      <c r="B31006" s="73"/>
      <c r="D31006" s="73"/>
      <c r="P31006" s="73"/>
      <c r="T31006" s="73"/>
      <c r="U31006" s="73"/>
      <c r="V31006" s="73"/>
      <c r="X31006" s="12"/>
    </row>
    <row r="31007" spans="2:24" x14ac:dyDescent="0.3">
      <c r="B31007" s="73"/>
      <c r="D31007" s="73"/>
      <c r="P31007" s="73"/>
      <c r="T31007" s="73"/>
      <c r="U31007" s="73"/>
      <c r="V31007" s="73"/>
      <c r="X31007" s="12"/>
    </row>
    <row r="31008" spans="2:24" x14ac:dyDescent="0.3">
      <c r="B31008" s="73"/>
      <c r="D31008" s="73"/>
      <c r="P31008" s="73"/>
      <c r="T31008" s="73"/>
      <c r="U31008" s="73"/>
      <c r="V31008" s="73"/>
      <c r="X31008" s="12"/>
    </row>
    <row r="31009" spans="2:24" x14ac:dyDescent="0.3">
      <c r="B31009" s="73"/>
      <c r="D31009" s="73"/>
      <c r="P31009" s="73"/>
      <c r="T31009" s="73"/>
      <c r="U31009" s="73"/>
      <c r="V31009" s="73"/>
      <c r="X31009" s="12"/>
    </row>
    <row r="31010" spans="2:24" x14ac:dyDescent="0.3">
      <c r="B31010" s="73"/>
      <c r="D31010" s="73"/>
      <c r="P31010" s="73"/>
      <c r="T31010" s="73"/>
      <c r="U31010" s="73"/>
      <c r="V31010" s="73"/>
      <c r="X31010" s="12"/>
    </row>
    <row r="31011" spans="2:24" x14ac:dyDescent="0.3">
      <c r="B31011" s="73"/>
      <c r="D31011" s="73"/>
      <c r="P31011" s="73"/>
      <c r="T31011" s="73"/>
      <c r="U31011" s="73"/>
      <c r="V31011" s="73"/>
      <c r="X31011" s="12"/>
    </row>
    <row r="31012" spans="2:24" x14ac:dyDescent="0.3">
      <c r="B31012" s="73"/>
      <c r="D31012" s="73"/>
      <c r="P31012" s="73"/>
      <c r="T31012" s="73"/>
      <c r="U31012" s="73"/>
      <c r="V31012" s="73"/>
      <c r="X31012" s="12"/>
    </row>
    <row r="31013" spans="2:24" x14ac:dyDescent="0.3">
      <c r="B31013" s="73"/>
      <c r="D31013" s="73"/>
      <c r="P31013" s="73"/>
      <c r="T31013" s="73"/>
      <c r="U31013" s="73"/>
      <c r="V31013" s="73"/>
      <c r="X31013" s="12"/>
    </row>
    <row r="31014" spans="2:24" x14ac:dyDescent="0.3">
      <c r="B31014" s="73"/>
      <c r="D31014" s="73"/>
      <c r="P31014" s="73"/>
      <c r="T31014" s="73"/>
      <c r="U31014" s="73"/>
      <c r="V31014" s="73"/>
      <c r="X31014" s="12"/>
    </row>
    <row r="31015" spans="2:24" x14ac:dyDescent="0.3">
      <c r="B31015" s="73"/>
      <c r="D31015" s="73"/>
      <c r="P31015" s="73"/>
      <c r="T31015" s="73"/>
      <c r="U31015" s="73"/>
      <c r="V31015" s="73"/>
      <c r="X31015" s="12"/>
    </row>
    <row r="31016" spans="2:24" x14ac:dyDescent="0.3">
      <c r="B31016" s="73"/>
      <c r="D31016" s="73"/>
      <c r="P31016" s="73"/>
      <c r="T31016" s="73"/>
      <c r="U31016" s="73"/>
      <c r="V31016" s="73"/>
      <c r="X31016" s="12"/>
    </row>
    <row r="31017" spans="2:24" x14ac:dyDescent="0.3">
      <c r="B31017" s="73"/>
      <c r="D31017" s="73"/>
      <c r="P31017" s="73"/>
      <c r="T31017" s="73"/>
      <c r="U31017" s="73"/>
      <c r="V31017" s="73"/>
      <c r="X31017" s="12"/>
    </row>
    <row r="31018" spans="2:24" x14ac:dyDescent="0.3">
      <c r="B31018" s="73"/>
      <c r="D31018" s="73"/>
      <c r="P31018" s="73"/>
      <c r="T31018" s="73"/>
      <c r="U31018" s="73"/>
      <c r="V31018" s="73"/>
      <c r="X31018" s="12"/>
    </row>
    <row r="31019" spans="2:24" x14ac:dyDescent="0.3">
      <c r="B31019" s="73"/>
      <c r="D31019" s="73"/>
      <c r="P31019" s="73"/>
      <c r="T31019" s="73"/>
      <c r="U31019" s="73"/>
      <c r="V31019" s="73"/>
      <c r="X31019" s="12"/>
    </row>
    <row r="31020" spans="2:24" x14ac:dyDescent="0.3">
      <c r="B31020" s="73"/>
      <c r="D31020" s="73"/>
      <c r="P31020" s="73"/>
      <c r="T31020" s="73"/>
      <c r="U31020" s="73"/>
      <c r="V31020" s="73"/>
      <c r="X31020" s="12"/>
    </row>
    <row r="31021" spans="2:24" x14ac:dyDescent="0.3">
      <c r="B31021" s="73"/>
      <c r="D31021" s="73"/>
      <c r="P31021" s="73"/>
      <c r="T31021" s="73"/>
      <c r="U31021" s="73"/>
      <c r="V31021" s="73"/>
      <c r="X31021" s="12"/>
    </row>
    <row r="31022" spans="2:24" x14ac:dyDescent="0.3">
      <c r="B31022" s="73"/>
      <c r="D31022" s="73"/>
      <c r="P31022" s="73"/>
      <c r="T31022" s="73"/>
      <c r="U31022" s="73"/>
      <c r="V31022" s="73"/>
      <c r="X31022" s="12"/>
    </row>
    <row r="31023" spans="2:24" x14ac:dyDescent="0.3">
      <c r="B31023" s="73"/>
      <c r="D31023" s="73"/>
      <c r="P31023" s="73"/>
      <c r="T31023" s="73"/>
      <c r="U31023" s="73"/>
      <c r="V31023" s="73"/>
      <c r="X31023" s="12"/>
    </row>
    <row r="31024" spans="2:24" x14ac:dyDescent="0.3">
      <c r="B31024" s="73"/>
      <c r="D31024" s="73"/>
      <c r="P31024" s="73"/>
      <c r="T31024" s="73"/>
      <c r="U31024" s="73"/>
      <c r="V31024" s="73"/>
      <c r="X31024" s="12"/>
    </row>
    <row r="31025" spans="2:24" x14ac:dyDescent="0.3">
      <c r="B31025" s="73"/>
      <c r="D31025" s="73"/>
      <c r="P31025" s="73"/>
      <c r="T31025" s="73"/>
      <c r="U31025" s="73"/>
      <c r="V31025" s="73"/>
      <c r="X31025" s="12"/>
    </row>
    <row r="31026" spans="2:24" x14ac:dyDescent="0.3">
      <c r="B31026" s="73"/>
      <c r="D31026" s="73"/>
      <c r="P31026" s="73"/>
      <c r="T31026" s="73"/>
      <c r="U31026" s="73"/>
      <c r="V31026" s="73"/>
      <c r="X31026" s="12"/>
    </row>
    <row r="31027" spans="2:24" x14ac:dyDescent="0.3">
      <c r="B31027" s="73"/>
      <c r="D31027" s="73"/>
      <c r="P31027" s="73"/>
      <c r="T31027" s="73"/>
      <c r="U31027" s="73"/>
      <c r="V31027" s="73"/>
      <c r="X31027" s="12"/>
    </row>
    <row r="31028" spans="2:24" x14ac:dyDescent="0.3">
      <c r="B31028" s="73"/>
      <c r="D31028" s="73"/>
      <c r="P31028" s="73"/>
      <c r="T31028" s="73"/>
      <c r="U31028" s="73"/>
      <c r="V31028" s="73"/>
      <c r="X31028" s="12"/>
    </row>
    <row r="31029" spans="2:24" x14ac:dyDescent="0.3">
      <c r="B31029" s="73"/>
      <c r="D31029" s="73"/>
      <c r="P31029" s="73"/>
      <c r="T31029" s="73"/>
      <c r="U31029" s="73"/>
      <c r="V31029" s="73"/>
      <c r="X31029" s="12"/>
    </row>
    <row r="31030" spans="2:24" x14ac:dyDescent="0.3">
      <c r="B31030" s="73"/>
      <c r="D31030" s="73"/>
      <c r="P31030" s="73"/>
      <c r="T31030" s="73"/>
      <c r="U31030" s="73"/>
      <c r="V31030" s="73"/>
      <c r="X31030" s="12"/>
    </row>
    <row r="31031" spans="2:24" x14ac:dyDescent="0.3">
      <c r="B31031" s="73"/>
      <c r="D31031" s="73"/>
      <c r="P31031" s="73"/>
      <c r="T31031" s="73"/>
      <c r="U31031" s="73"/>
      <c r="V31031" s="73"/>
      <c r="X31031" s="12"/>
    </row>
    <row r="31032" spans="2:24" x14ac:dyDescent="0.3">
      <c r="B31032" s="73"/>
      <c r="D31032" s="73"/>
      <c r="P31032" s="73"/>
      <c r="T31032" s="73"/>
      <c r="U31032" s="73"/>
      <c r="V31032" s="73"/>
      <c r="X31032" s="12"/>
    </row>
    <row r="31033" spans="2:24" x14ac:dyDescent="0.3">
      <c r="B31033" s="73"/>
      <c r="D31033" s="73"/>
      <c r="P31033" s="73"/>
      <c r="T31033" s="73"/>
      <c r="U31033" s="73"/>
      <c r="V31033" s="73"/>
      <c r="X31033" s="12"/>
    </row>
    <row r="31034" spans="2:24" x14ac:dyDescent="0.3">
      <c r="B31034" s="73"/>
      <c r="D31034" s="73"/>
      <c r="P31034" s="73"/>
      <c r="T31034" s="73"/>
      <c r="U31034" s="73"/>
      <c r="V31034" s="73"/>
      <c r="X31034" s="12"/>
    </row>
    <row r="31035" spans="2:24" x14ac:dyDescent="0.3">
      <c r="B31035" s="73"/>
      <c r="D31035" s="73"/>
      <c r="P31035" s="73"/>
      <c r="T31035" s="73"/>
      <c r="U31035" s="73"/>
      <c r="V31035" s="73"/>
      <c r="X31035" s="12"/>
    </row>
    <row r="31036" spans="2:24" x14ac:dyDescent="0.3">
      <c r="B31036" s="73"/>
      <c r="D31036" s="73"/>
      <c r="P31036" s="73"/>
      <c r="T31036" s="73"/>
      <c r="U31036" s="73"/>
      <c r="V31036" s="73"/>
      <c r="X31036" s="12"/>
    </row>
    <row r="31037" spans="2:24" x14ac:dyDescent="0.3">
      <c r="B31037" s="73"/>
      <c r="D31037" s="73"/>
      <c r="P31037" s="73"/>
      <c r="T31037" s="73"/>
      <c r="U31037" s="73"/>
      <c r="V31037" s="73"/>
      <c r="X31037" s="12"/>
    </row>
    <row r="31038" spans="2:24" x14ac:dyDescent="0.3">
      <c r="B31038" s="73"/>
      <c r="D31038" s="73"/>
      <c r="P31038" s="73"/>
      <c r="T31038" s="73"/>
      <c r="U31038" s="73"/>
      <c r="V31038" s="73"/>
      <c r="X31038" s="12"/>
    </row>
    <row r="31039" spans="2:24" x14ac:dyDescent="0.3">
      <c r="B31039" s="73"/>
      <c r="D31039" s="73"/>
      <c r="P31039" s="73"/>
      <c r="T31039" s="73"/>
      <c r="U31039" s="73"/>
      <c r="V31039" s="73"/>
      <c r="X31039" s="12"/>
    </row>
    <row r="31040" spans="2:24" x14ac:dyDescent="0.3">
      <c r="B31040" s="73"/>
      <c r="D31040" s="73"/>
      <c r="P31040" s="73"/>
      <c r="T31040" s="73"/>
      <c r="U31040" s="73"/>
      <c r="V31040" s="73"/>
      <c r="X31040" s="12"/>
    </row>
    <row r="31041" spans="2:24" x14ac:dyDescent="0.3">
      <c r="B31041" s="73"/>
      <c r="D31041" s="73"/>
      <c r="P31041" s="73"/>
      <c r="T31041" s="73"/>
      <c r="U31041" s="73"/>
      <c r="V31041" s="73"/>
      <c r="X31041" s="12"/>
    </row>
    <row r="31042" spans="2:24" x14ac:dyDescent="0.3">
      <c r="B31042" s="73"/>
      <c r="D31042" s="73"/>
      <c r="P31042" s="73"/>
      <c r="T31042" s="73"/>
      <c r="U31042" s="73"/>
      <c r="V31042" s="73"/>
      <c r="X31042" s="12"/>
    </row>
    <row r="31043" spans="2:24" x14ac:dyDescent="0.3">
      <c r="B31043" s="73"/>
      <c r="D31043" s="73"/>
      <c r="P31043" s="73"/>
      <c r="T31043" s="73"/>
      <c r="U31043" s="73"/>
      <c r="V31043" s="73"/>
      <c r="X31043" s="12"/>
    </row>
    <row r="31044" spans="2:24" x14ac:dyDescent="0.3">
      <c r="B31044" s="73"/>
      <c r="D31044" s="73"/>
      <c r="P31044" s="73"/>
      <c r="T31044" s="73"/>
      <c r="U31044" s="73"/>
      <c r="V31044" s="73"/>
      <c r="X31044" s="12"/>
    </row>
    <row r="31045" spans="2:24" x14ac:dyDescent="0.3">
      <c r="B31045" s="73"/>
      <c r="D31045" s="73"/>
      <c r="P31045" s="73"/>
      <c r="T31045" s="73"/>
      <c r="U31045" s="73"/>
      <c r="V31045" s="73"/>
      <c r="X31045" s="12"/>
    </row>
    <row r="31046" spans="2:24" x14ac:dyDescent="0.3">
      <c r="B31046" s="73"/>
      <c r="D31046" s="73"/>
      <c r="P31046" s="73"/>
      <c r="T31046" s="73"/>
      <c r="U31046" s="73"/>
      <c r="V31046" s="73"/>
      <c r="X31046" s="12"/>
    </row>
    <row r="31047" spans="2:24" x14ac:dyDescent="0.3">
      <c r="B31047" s="73"/>
      <c r="D31047" s="73"/>
      <c r="P31047" s="73"/>
      <c r="T31047" s="73"/>
      <c r="U31047" s="73"/>
      <c r="V31047" s="73"/>
      <c r="X31047" s="12"/>
    </row>
    <row r="31048" spans="2:24" x14ac:dyDescent="0.3">
      <c r="B31048" s="73"/>
      <c r="D31048" s="73"/>
      <c r="P31048" s="73"/>
      <c r="T31048" s="73"/>
      <c r="U31048" s="73"/>
      <c r="V31048" s="73"/>
      <c r="X31048" s="12"/>
    </row>
    <row r="31049" spans="2:24" x14ac:dyDescent="0.3">
      <c r="B31049" s="73"/>
      <c r="D31049" s="73"/>
      <c r="P31049" s="73"/>
      <c r="T31049" s="73"/>
      <c r="U31049" s="73"/>
      <c r="V31049" s="73"/>
      <c r="X31049" s="12"/>
    </row>
    <row r="31050" spans="2:24" x14ac:dyDescent="0.3">
      <c r="B31050" s="73"/>
      <c r="D31050" s="73"/>
      <c r="P31050" s="73"/>
      <c r="T31050" s="73"/>
      <c r="U31050" s="73"/>
      <c r="V31050" s="73"/>
      <c r="X31050" s="12"/>
    </row>
    <row r="31051" spans="2:24" x14ac:dyDescent="0.3">
      <c r="B31051" s="73"/>
      <c r="D31051" s="73"/>
      <c r="P31051" s="73"/>
      <c r="T31051" s="73"/>
      <c r="U31051" s="73"/>
      <c r="V31051" s="73"/>
      <c r="X31051" s="12"/>
    </row>
    <row r="31052" spans="2:24" x14ac:dyDescent="0.3">
      <c r="B31052" s="73"/>
      <c r="D31052" s="73"/>
      <c r="P31052" s="73"/>
      <c r="T31052" s="73"/>
      <c r="U31052" s="73"/>
      <c r="V31052" s="73"/>
      <c r="X31052" s="12"/>
    </row>
    <row r="31053" spans="2:24" x14ac:dyDescent="0.3">
      <c r="B31053" s="73"/>
      <c r="D31053" s="73"/>
      <c r="P31053" s="73"/>
      <c r="T31053" s="73"/>
      <c r="U31053" s="73"/>
      <c r="V31053" s="73"/>
      <c r="X31053" s="12"/>
    </row>
    <row r="31054" spans="2:24" x14ac:dyDescent="0.3">
      <c r="B31054" s="73"/>
      <c r="D31054" s="73"/>
      <c r="P31054" s="73"/>
      <c r="T31054" s="73"/>
      <c r="U31054" s="73"/>
      <c r="V31054" s="73"/>
      <c r="X31054" s="12"/>
    </row>
    <row r="31055" spans="2:24" x14ac:dyDescent="0.3">
      <c r="B31055" s="73"/>
      <c r="D31055" s="73"/>
      <c r="P31055" s="73"/>
      <c r="T31055" s="73"/>
      <c r="U31055" s="73"/>
      <c r="V31055" s="73"/>
      <c r="X31055" s="12"/>
    </row>
    <row r="31056" spans="2:24" x14ac:dyDescent="0.3">
      <c r="B31056" s="73"/>
      <c r="D31056" s="73"/>
      <c r="P31056" s="73"/>
      <c r="T31056" s="73"/>
      <c r="U31056" s="73"/>
      <c r="V31056" s="73"/>
      <c r="X31056" s="12"/>
    </row>
    <row r="31057" spans="2:24" x14ac:dyDescent="0.3">
      <c r="B31057" s="73"/>
      <c r="D31057" s="73"/>
      <c r="P31057" s="73"/>
      <c r="T31057" s="73"/>
      <c r="U31057" s="73"/>
      <c r="V31057" s="73"/>
      <c r="X31057" s="12"/>
    </row>
    <row r="31058" spans="2:24" x14ac:dyDescent="0.3">
      <c r="B31058" s="73"/>
      <c r="D31058" s="73"/>
      <c r="P31058" s="73"/>
      <c r="T31058" s="73"/>
      <c r="U31058" s="73"/>
      <c r="V31058" s="73"/>
      <c r="X31058" s="12"/>
    </row>
    <row r="31059" spans="2:24" x14ac:dyDescent="0.3">
      <c r="B31059" s="73"/>
      <c r="D31059" s="73"/>
      <c r="P31059" s="73"/>
      <c r="T31059" s="73"/>
      <c r="U31059" s="73"/>
      <c r="V31059" s="73"/>
      <c r="X31059" s="12"/>
    </row>
    <row r="31060" spans="2:24" x14ac:dyDescent="0.3">
      <c r="B31060" s="73"/>
      <c r="D31060" s="73"/>
      <c r="P31060" s="73"/>
      <c r="T31060" s="73"/>
      <c r="U31060" s="73"/>
      <c r="V31060" s="73"/>
      <c r="X31060" s="12"/>
    </row>
    <row r="31061" spans="2:24" x14ac:dyDescent="0.3">
      <c r="B31061" s="73"/>
      <c r="D31061" s="73"/>
      <c r="P31061" s="73"/>
      <c r="T31061" s="73"/>
      <c r="U31061" s="73"/>
      <c r="V31061" s="73"/>
      <c r="X31061" s="12"/>
    </row>
    <row r="31062" spans="2:24" x14ac:dyDescent="0.3">
      <c r="B31062" s="73"/>
      <c r="D31062" s="73"/>
      <c r="P31062" s="73"/>
      <c r="T31062" s="73"/>
      <c r="U31062" s="73"/>
      <c r="V31062" s="73"/>
      <c r="X31062" s="12"/>
    </row>
    <row r="31063" spans="2:24" x14ac:dyDescent="0.3">
      <c r="B31063" s="73"/>
      <c r="D31063" s="73"/>
      <c r="P31063" s="73"/>
      <c r="T31063" s="73"/>
      <c r="U31063" s="73"/>
      <c r="V31063" s="73"/>
      <c r="X31063" s="12"/>
    </row>
    <row r="31064" spans="2:24" x14ac:dyDescent="0.3">
      <c r="B31064" s="73"/>
      <c r="D31064" s="73"/>
      <c r="P31064" s="73"/>
      <c r="T31064" s="73"/>
      <c r="U31064" s="73"/>
      <c r="V31064" s="73"/>
      <c r="X31064" s="12"/>
    </row>
    <row r="31065" spans="2:24" x14ac:dyDescent="0.3">
      <c r="B31065" s="73"/>
      <c r="D31065" s="73"/>
      <c r="P31065" s="73"/>
      <c r="T31065" s="73"/>
      <c r="U31065" s="73"/>
      <c r="V31065" s="73"/>
      <c r="X31065" s="12"/>
    </row>
    <row r="31066" spans="2:24" x14ac:dyDescent="0.3">
      <c r="B31066" s="73"/>
      <c r="D31066" s="73"/>
      <c r="P31066" s="73"/>
      <c r="T31066" s="73"/>
      <c r="U31066" s="73"/>
      <c r="V31066" s="73"/>
      <c r="X31066" s="12"/>
    </row>
    <row r="31067" spans="2:24" x14ac:dyDescent="0.3">
      <c r="B31067" s="73"/>
      <c r="D31067" s="73"/>
      <c r="P31067" s="73"/>
      <c r="T31067" s="73"/>
      <c r="U31067" s="73"/>
      <c r="V31067" s="73"/>
      <c r="X31067" s="12"/>
    </row>
    <row r="31068" spans="2:24" x14ac:dyDescent="0.3">
      <c r="B31068" s="73"/>
      <c r="D31068" s="73"/>
      <c r="P31068" s="73"/>
      <c r="T31068" s="73"/>
      <c r="U31068" s="73"/>
      <c r="V31068" s="73"/>
      <c r="X31068" s="12"/>
    </row>
    <row r="31069" spans="2:24" x14ac:dyDescent="0.3">
      <c r="B31069" s="73"/>
      <c r="D31069" s="73"/>
      <c r="P31069" s="73"/>
      <c r="T31069" s="73"/>
      <c r="U31069" s="73"/>
      <c r="V31069" s="73"/>
      <c r="X31069" s="12"/>
    </row>
    <row r="31070" spans="2:24" x14ac:dyDescent="0.3">
      <c r="B31070" s="73"/>
      <c r="D31070" s="73"/>
      <c r="P31070" s="73"/>
      <c r="T31070" s="73"/>
      <c r="U31070" s="73"/>
      <c r="V31070" s="73"/>
      <c r="X31070" s="12"/>
    </row>
    <row r="31071" spans="2:24" x14ac:dyDescent="0.3">
      <c r="B31071" s="73"/>
      <c r="D31071" s="73"/>
      <c r="P31071" s="73"/>
      <c r="T31071" s="73"/>
      <c r="U31071" s="73"/>
      <c r="V31071" s="73"/>
      <c r="X31071" s="12"/>
    </row>
    <row r="31072" spans="2:24" x14ac:dyDescent="0.3">
      <c r="B31072" s="73"/>
      <c r="D31072" s="73"/>
      <c r="P31072" s="73"/>
      <c r="T31072" s="73"/>
      <c r="U31072" s="73"/>
      <c r="V31072" s="73"/>
      <c r="X31072" s="12"/>
    </row>
    <row r="31073" spans="2:24" x14ac:dyDescent="0.3">
      <c r="B31073" s="73"/>
      <c r="D31073" s="73"/>
      <c r="P31073" s="73"/>
      <c r="T31073" s="73"/>
      <c r="U31073" s="73"/>
      <c r="V31073" s="73"/>
      <c r="X31073" s="12"/>
    </row>
    <row r="31074" spans="2:24" x14ac:dyDescent="0.3">
      <c r="B31074" s="73"/>
      <c r="D31074" s="73"/>
      <c r="P31074" s="73"/>
      <c r="T31074" s="73"/>
      <c r="U31074" s="73"/>
      <c r="V31074" s="73"/>
      <c r="X31074" s="12"/>
    </row>
    <row r="31075" spans="2:24" x14ac:dyDescent="0.3">
      <c r="B31075" s="73"/>
      <c r="D31075" s="73"/>
      <c r="P31075" s="73"/>
      <c r="T31075" s="73"/>
      <c r="U31075" s="73"/>
      <c r="V31075" s="73"/>
      <c r="X31075" s="12"/>
    </row>
    <row r="31076" spans="2:24" x14ac:dyDescent="0.3">
      <c r="B31076" s="73"/>
      <c r="D31076" s="73"/>
      <c r="P31076" s="73"/>
      <c r="T31076" s="73"/>
      <c r="U31076" s="73"/>
      <c r="V31076" s="73"/>
      <c r="X31076" s="12"/>
    </row>
    <row r="31077" spans="2:24" x14ac:dyDescent="0.3">
      <c r="B31077" s="73"/>
      <c r="D31077" s="73"/>
      <c r="P31077" s="73"/>
      <c r="T31077" s="73"/>
      <c r="U31077" s="73"/>
      <c r="V31077" s="73"/>
      <c r="X31077" s="12"/>
    </row>
    <row r="31078" spans="2:24" x14ac:dyDescent="0.3">
      <c r="B31078" s="73"/>
      <c r="D31078" s="73"/>
      <c r="P31078" s="73"/>
      <c r="T31078" s="73"/>
      <c r="U31078" s="73"/>
      <c r="V31078" s="73"/>
      <c r="X31078" s="12"/>
    </row>
    <row r="31079" spans="2:24" x14ac:dyDescent="0.3">
      <c r="B31079" s="73"/>
      <c r="D31079" s="73"/>
      <c r="P31079" s="73"/>
      <c r="T31079" s="73"/>
      <c r="U31079" s="73"/>
      <c r="V31079" s="73"/>
      <c r="X31079" s="12"/>
    </row>
    <row r="31080" spans="2:24" x14ac:dyDescent="0.3">
      <c r="B31080" s="73"/>
      <c r="D31080" s="73"/>
      <c r="P31080" s="73"/>
      <c r="T31080" s="73"/>
      <c r="U31080" s="73"/>
      <c r="V31080" s="73"/>
      <c r="X31080" s="12"/>
    </row>
    <row r="31081" spans="2:24" x14ac:dyDescent="0.3">
      <c r="B31081" s="73"/>
      <c r="D31081" s="73"/>
      <c r="P31081" s="73"/>
      <c r="T31081" s="73"/>
      <c r="U31081" s="73"/>
      <c r="V31081" s="73"/>
      <c r="X31081" s="12"/>
    </row>
    <row r="31082" spans="2:24" x14ac:dyDescent="0.3">
      <c r="B31082" s="73"/>
      <c r="D31082" s="73"/>
      <c r="P31082" s="73"/>
      <c r="T31082" s="73"/>
      <c r="U31082" s="73"/>
      <c r="V31082" s="73"/>
      <c r="X31082" s="12"/>
    </row>
    <row r="31083" spans="2:24" x14ac:dyDescent="0.3">
      <c r="B31083" s="73"/>
      <c r="D31083" s="73"/>
      <c r="P31083" s="73"/>
      <c r="T31083" s="73"/>
      <c r="U31083" s="73"/>
      <c r="V31083" s="73"/>
      <c r="X31083" s="12"/>
    </row>
    <row r="31084" spans="2:24" x14ac:dyDescent="0.3">
      <c r="B31084" s="73"/>
      <c r="D31084" s="73"/>
      <c r="P31084" s="73"/>
      <c r="T31084" s="73"/>
      <c r="U31084" s="73"/>
      <c r="V31084" s="73"/>
      <c r="X31084" s="12"/>
    </row>
    <row r="31085" spans="2:24" x14ac:dyDescent="0.3">
      <c r="B31085" s="73"/>
      <c r="D31085" s="73"/>
      <c r="P31085" s="73"/>
      <c r="T31085" s="73"/>
      <c r="U31085" s="73"/>
      <c r="V31085" s="73"/>
      <c r="X31085" s="12"/>
    </row>
    <row r="31086" spans="2:24" x14ac:dyDescent="0.3">
      <c r="B31086" s="73"/>
      <c r="D31086" s="73"/>
      <c r="P31086" s="73"/>
      <c r="T31086" s="73"/>
      <c r="U31086" s="73"/>
      <c r="V31086" s="73"/>
      <c r="X31086" s="12"/>
    </row>
    <row r="31087" spans="2:24" x14ac:dyDescent="0.3">
      <c r="B31087" s="73"/>
      <c r="D31087" s="73"/>
      <c r="P31087" s="73"/>
      <c r="T31087" s="73"/>
      <c r="U31087" s="73"/>
      <c r="V31087" s="73"/>
      <c r="X31087" s="12"/>
    </row>
    <row r="31088" spans="2:24" x14ac:dyDescent="0.3">
      <c r="B31088" s="73"/>
      <c r="D31088" s="73"/>
      <c r="P31088" s="73"/>
      <c r="T31088" s="73"/>
      <c r="U31088" s="73"/>
      <c r="V31088" s="73"/>
      <c r="X31088" s="12"/>
    </row>
    <row r="31089" spans="2:24" x14ac:dyDescent="0.3">
      <c r="B31089" s="73"/>
      <c r="D31089" s="73"/>
      <c r="P31089" s="73"/>
      <c r="T31089" s="73"/>
      <c r="U31089" s="73"/>
      <c r="V31089" s="73"/>
      <c r="X31089" s="12"/>
    </row>
    <row r="31090" spans="2:24" x14ac:dyDescent="0.3">
      <c r="B31090" s="73"/>
      <c r="D31090" s="73"/>
      <c r="P31090" s="73"/>
      <c r="T31090" s="73"/>
      <c r="U31090" s="73"/>
      <c r="V31090" s="73"/>
      <c r="X31090" s="12"/>
    </row>
    <row r="31091" spans="2:24" x14ac:dyDescent="0.3">
      <c r="B31091" s="73"/>
      <c r="D31091" s="73"/>
      <c r="P31091" s="73"/>
      <c r="T31091" s="73"/>
      <c r="U31091" s="73"/>
      <c r="V31091" s="73"/>
      <c r="X31091" s="12"/>
    </row>
    <row r="31092" spans="2:24" x14ac:dyDescent="0.3">
      <c r="B31092" s="73"/>
      <c r="D31092" s="73"/>
      <c r="P31092" s="73"/>
      <c r="T31092" s="73"/>
      <c r="U31092" s="73"/>
      <c r="V31092" s="73"/>
      <c r="X31092" s="12"/>
    </row>
    <row r="31093" spans="2:24" x14ac:dyDescent="0.3">
      <c r="B31093" s="73"/>
      <c r="D31093" s="73"/>
      <c r="P31093" s="73"/>
      <c r="T31093" s="73"/>
      <c r="U31093" s="73"/>
      <c r="V31093" s="73"/>
      <c r="X31093" s="12"/>
    </row>
    <row r="31094" spans="2:24" x14ac:dyDescent="0.3">
      <c r="B31094" s="73"/>
      <c r="D31094" s="73"/>
      <c r="P31094" s="73"/>
      <c r="T31094" s="73"/>
      <c r="U31094" s="73"/>
      <c r="V31094" s="73"/>
      <c r="X31094" s="12"/>
    </row>
    <row r="31095" spans="2:24" x14ac:dyDescent="0.3">
      <c r="B31095" s="73"/>
      <c r="D31095" s="73"/>
      <c r="P31095" s="73"/>
      <c r="T31095" s="73"/>
      <c r="U31095" s="73"/>
      <c r="V31095" s="73"/>
      <c r="X31095" s="12"/>
    </row>
    <row r="31096" spans="2:24" x14ac:dyDescent="0.3">
      <c r="B31096" s="73"/>
      <c r="D31096" s="73"/>
      <c r="P31096" s="73"/>
      <c r="T31096" s="73"/>
      <c r="U31096" s="73"/>
      <c r="V31096" s="73"/>
      <c r="X31096" s="12"/>
    </row>
    <row r="31097" spans="2:24" x14ac:dyDescent="0.3">
      <c r="B31097" s="73"/>
      <c r="D31097" s="73"/>
      <c r="P31097" s="73"/>
      <c r="T31097" s="73"/>
      <c r="U31097" s="73"/>
      <c r="V31097" s="73"/>
      <c r="X31097" s="12"/>
    </row>
    <row r="31098" spans="2:24" x14ac:dyDescent="0.3">
      <c r="B31098" s="73"/>
      <c r="D31098" s="73"/>
      <c r="P31098" s="73"/>
      <c r="T31098" s="73"/>
      <c r="U31098" s="73"/>
      <c r="V31098" s="73"/>
      <c r="X31098" s="12"/>
    </row>
    <row r="31099" spans="2:24" x14ac:dyDescent="0.3">
      <c r="B31099" s="73"/>
      <c r="D31099" s="73"/>
      <c r="P31099" s="73"/>
      <c r="T31099" s="73"/>
      <c r="U31099" s="73"/>
      <c r="V31099" s="73"/>
      <c r="X31099" s="12"/>
    </row>
    <row r="31100" spans="2:24" x14ac:dyDescent="0.3">
      <c r="B31100" s="73"/>
      <c r="D31100" s="73"/>
      <c r="P31100" s="73"/>
      <c r="T31100" s="73"/>
      <c r="U31100" s="73"/>
      <c r="V31100" s="73"/>
      <c r="X31100" s="12"/>
    </row>
    <row r="31101" spans="2:24" x14ac:dyDescent="0.3">
      <c r="B31101" s="73"/>
      <c r="D31101" s="73"/>
      <c r="P31101" s="73"/>
      <c r="T31101" s="73"/>
      <c r="U31101" s="73"/>
      <c r="V31101" s="73"/>
      <c r="X31101" s="12"/>
    </row>
    <row r="31102" spans="2:24" x14ac:dyDescent="0.3">
      <c r="B31102" s="73"/>
      <c r="D31102" s="73"/>
      <c r="P31102" s="73"/>
      <c r="T31102" s="73"/>
      <c r="U31102" s="73"/>
      <c r="V31102" s="73"/>
      <c r="X31102" s="12"/>
    </row>
    <row r="31103" spans="2:24" x14ac:dyDescent="0.3">
      <c r="B31103" s="73"/>
      <c r="D31103" s="73"/>
      <c r="P31103" s="73"/>
      <c r="T31103" s="73"/>
      <c r="U31103" s="73"/>
      <c r="V31103" s="73"/>
      <c r="X31103" s="12"/>
    </row>
    <row r="31104" spans="2:24" x14ac:dyDescent="0.3">
      <c r="B31104" s="73"/>
      <c r="D31104" s="73"/>
      <c r="P31104" s="73"/>
      <c r="T31104" s="73"/>
      <c r="U31104" s="73"/>
      <c r="V31104" s="73"/>
      <c r="X31104" s="12"/>
    </row>
    <row r="31105" spans="2:24" x14ac:dyDescent="0.3">
      <c r="B31105" s="73"/>
      <c r="D31105" s="73"/>
      <c r="P31105" s="73"/>
      <c r="T31105" s="73"/>
      <c r="U31105" s="73"/>
      <c r="V31105" s="73"/>
      <c r="X31105" s="12"/>
    </row>
    <row r="31106" spans="2:24" x14ac:dyDescent="0.3">
      <c r="B31106" s="73"/>
      <c r="D31106" s="73"/>
      <c r="P31106" s="73"/>
      <c r="T31106" s="73"/>
      <c r="U31106" s="73"/>
      <c r="V31106" s="73"/>
      <c r="X31106" s="12"/>
    </row>
    <row r="31107" spans="2:24" x14ac:dyDescent="0.3">
      <c r="B31107" s="73"/>
      <c r="D31107" s="73"/>
      <c r="P31107" s="73"/>
      <c r="T31107" s="73"/>
      <c r="U31107" s="73"/>
      <c r="V31107" s="73"/>
      <c r="X31107" s="12"/>
    </row>
    <row r="31108" spans="2:24" x14ac:dyDescent="0.3">
      <c r="B31108" s="73"/>
      <c r="D31108" s="73"/>
      <c r="P31108" s="73"/>
      <c r="T31108" s="73"/>
      <c r="U31108" s="73"/>
      <c r="V31108" s="73"/>
      <c r="X31108" s="12"/>
    </row>
    <row r="31109" spans="2:24" x14ac:dyDescent="0.3">
      <c r="B31109" s="73"/>
      <c r="D31109" s="73"/>
      <c r="P31109" s="73"/>
      <c r="T31109" s="73"/>
      <c r="U31109" s="73"/>
      <c r="V31109" s="73"/>
      <c r="X31109" s="12"/>
    </row>
    <row r="31110" spans="2:24" x14ac:dyDescent="0.3">
      <c r="B31110" s="73"/>
      <c r="D31110" s="73"/>
      <c r="P31110" s="73"/>
      <c r="T31110" s="73"/>
      <c r="U31110" s="73"/>
      <c r="V31110" s="73"/>
      <c r="X31110" s="12"/>
    </row>
    <row r="31111" spans="2:24" x14ac:dyDescent="0.3">
      <c r="B31111" s="73"/>
      <c r="D31111" s="73"/>
      <c r="P31111" s="73"/>
      <c r="T31111" s="73"/>
      <c r="U31111" s="73"/>
      <c r="V31111" s="73"/>
      <c r="X31111" s="12"/>
    </row>
    <row r="31112" spans="2:24" x14ac:dyDescent="0.3">
      <c r="B31112" s="73"/>
      <c r="D31112" s="73"/>
      <c r="P31112" s="73"/>
      <c r="T31112" s="73"/>
      <c r="U31112" s="73"/>
      <c r="V31112" s="73"/>
      <c r="X31112" s="12"/>
    </row>
    <row r="31113" spans="2:24" x14ac:dyDescent="0.3">
      <c r="B31113" s="73"/>
      <c r="D31113" s="73"/>
      <c r="P31113" s="73"/>
      <c r="T31113" s="73"/>
      <c r="U31113" s="73"/>
      <c r="V31113" s="73"/>
      <c r="X31113" s="12"/>
    </row>
    <row r="31114" spans="2:24" x14ac:dyDescent="0.3">
      <c r="B31114" s="73"/>
      <c r="D31114" s="73"/>
      <c r="P31114" s="73"/>
      <c r="T31114" s="73"/>
      <c r="U31114" s="73"/>
      <c r="V31114" s="73"/>
      <c r="X31114" s="12"/>
    </row>
    <row r="31115" spans="2:24" x14ac:dyDescent="0.3">
      <c r="B31115" s="73"/>
      <c r="D31115" s="73"/>
      <c r="P31115" s="73"/>
      <c r="T31115" s="73"/>
      <c r="U31115" s="73"/>
      <c r="V31115" s="73"/>
      <c r="X31115" s="12"/>
    </row>
    <row r="31116" spans="2:24" x14ac:dyDescent="0.3">
      <c r="B31116" s="73"/>
      <c r="D31116" s="73"/>
      <c r="P31116" s="73"/>
      <c r="T31116" s="73"/>
      <c r="U31116" s="73"/>
      <c r="V31116" s="73"/>
      <c r="X31116" s="12"/>
    </row>
    <row r="31117" spans="2:24" x14ac:dyDescent="0.3">
      <c r="B31117" s="73"/>
      <c r="D31117" s="73"/>
      <c r="P31117" s="73"/>
      <c r="T31117" s="73"/>
      <c r="U31117" s="73"/>
      <c r="V31117" s="73"/>
      <c r="X31117" s="12"/>
    </row>
    <row r="31118" spans="2:24" x14ac:dyDescent="0.3">
      <c r="B31118" s="73"/>
      <c r="D31118" s="73"/>
      <c r="P31118" s="73"/>
      <c r="T31118" s="73"/>
      <c r="U31118" s="73"/>
      <c r="V31118" s="73"/>
      <c r="X31118" s="12"/>
    </row>
    <row r="31119" spans="2:24" x14ac:dyDescent="0.3">
      <c r="B31119" s="73"/>
      <c r="D31119" s="73"/>
      <c r="P31119" s="73"/>
      <c r="T31119" s="73"/>
      <c r="U31119" s="73"/>
      <c r="V31119" s="73"/>
      <c r="X31119" s="12"/>
    </row>
    <row r="31120" spans="2:24" x14ac:dyDescent="0.3">
      <c r="B31120" s="73"/>
      <c r="D31120" s="73"/>
      <c r="P31120" s="73"/>
      <c r="T31120" s="73"/>
      <c r="U31120" s="73"/>
      <c r="V31120" s="73"/>
      <c r="X31120" s="12"/>
    </row>
    <row r="31121" spans="2:24" x14ac:dyDescent="0.3">
      <c r="B31121" s="73"/>
      <c r="D31121" s="73"/>
      <c r="P31121" s="73"/>
      <c r="T31121" s="73"/>
      <c r="U31121" s="73"/>
      <c r="V31121" s="73"/>
      <c r="X31121" s="12"/>
    </row>
    <row r="31122" spans="2:24" x14ac:dyDescent="0.3">
      <c r="B31122" s="73"/>
      <c r="D31122" s="73"/>
      <c r="P31122" s="73"/>
      <c r="T31122" s="73"/>
      <c r="U31122" s="73"/>
      <c r="V31122" s="73"/>
      <c r="X31122" s="12"/>
    </row>
    <row r="31123" spans="2:24" x14ac:dyDescent="0.3">
      <c r="B31123" s="73"/>
      <c r="D31123" s="73"/>
      <c r="P31123" s="73"/>
      <c r="T31123" s="73"/>
      <c r="U31123" s="73"/>
      <c r="V31123" s="73"/>
      <c r="X31123" s="12"/>
    </row>
    <row r="31124" spans="2:24" x14ac:dyDescent="0.3">
      <c r="B31124" s="73"/>
      <c r="D31124" s="73"/>
      <c r="P31124" s="73"/>
      <c r="T31124" s="73"/>
      <c r="U31124" s="73"/>
      <c r="V31124" s="73"/>
      <c r="X31124" s="12"/>
    </row>
    <row r="31125" spans="2:24" x14ac:dyDescent="0.3">
      <c r="B31125" s="73"/>
      <c r="D31125" s="73"/>
      <c r="P31125" s="73"/>
      <c r="T31125" s="73"/>
      <c r="U31125" s="73"/>
      <c r="V31125" s="73"/>
      <c r="X31125" s="12"/>
    </row>
    <row r="31126" spans="2:24" x14ac:dyDescent="0.3">
      <c r="B31126" s="73"/>
      <c r="D31126" s="73"/>
      <c r="P31126" s="73"/>
      <c r="T31126" s="73"/>
      <c r="U31126" s="73"/>
      <c r="V31126" s="73"/>
      <c r="X31126" s="12"/>
    </row>
    <row r="31127" spans="2:24" x14ac:dyDescent="0.3">
      <c r="B31127" s="73"/>
      <c r="D31127" s="73"/>
      <c r="P31127" s="73"/>
      <c r="T31127" s="73"/>
      <c r="U31127" s="73"/>
      <c r="V31127" s="73"/>
      <c r="X31127" s="12"/>
    </row>
    <row r="31128" spans="2:24" x14ac:dyDescent="0.3">
      <c r="B31128" s="73"/>
      <c r="D31128" s="73"/>
      <c r="P31128" s="73"/>
      <c r="T31128" s="73"/>
      <c r="U31128" s="73"/>
      <c r="V31128" s="73"/>
      <c r="X31128" s="12"/>
    </row>
    <row r="31129" spans="2:24" x14ac:dyDescent="0.3">
      <c r="B31129" s="73"/>
      <c r="D31129" s="73"/>
      <c r="P31129" s="73"/>
      <c r="T31129" s="73"/>
      <c r="U31129" s="73"/>
      <c r="V31129" s="73"/>
      <c r="X31129" s="12"/>
    </row>
    <row r="31130" spans="2:24" x14ac:dyDescent="0.3">
      <c r="B31130" s="73"/>
      <c r="D31130" s="73"/>
      <c r="P31130" s="73"/>
      <c r="T31130" s="73"/>
      <c r="U31130" s="73"/>
      <c r="V31130" s="73"/>
      <c r="X31130" s="12"/>
    </row>
    <row r="31131" spans="2:24" x14ac:dyDescent="0.3">
      <c r="B31131" s="73"/>
      <c r="D31131" s="73"/>
      <c r="P31131" s="73"/>
      <c r="T31131" s="73"/>
      <c r="U31131" s="73"/>
      <c r="V31131" s="73"/>
      <c r="X31131" s="12"/>
    </row>
    <row r="31132" spans="2:24" x14ac:dyDescent="0.3">
      <c r="B31132" s="73"/>
      <c r="D31132" s="73"/>
      <c r="P31132" s="73"/>
      <c r="T31132" s="73"/>
      <c r="U31132" s="73"/>
      <c r="V31132" s="73"/>
      <c r="X31132" s="12"/>
    </row>
    <row r="31133" spans="2:24" x14ac:dyDescent="0.3">
      <c r="B31133" s="73"/>
      <c r="D31133" s="73"/>
      <c r="P31133" s="73"/>
      <c r="T31133" s="73"/>
      <c r="U31133" s="73"/>
      <c r="V31133" s="73"/>
      <c r="X31133" s="12"/>
    </row>
    <row r="31134" spans="2:24" x14ac:dyDescent="0.3">
      <c r="B31134" s="73"/>
      <c r="D31134" s="73"/>
      <c r="P31134" s="73"/>
      <c r="T31134" s="73"/>
      <c r="U31134" s="73"/>
      <c r="V31134" s="73"/>
      <c r="X31134" s="12"/>
    </row>
    <row r="31135" spans="2:24" x14ac:dyDescent="0.3">
      <c r="B31135" s="73"/>
      <c r="D31135" s="73"/>
      <c r="P31135" s="73"/>
      <c r="T31135" s="73"/>
      <c r="U31135" s="73"/>
      <c r="V31135" s="73"/>
      <c r="X31135" s="12"/>
    </row>
    <row r="31136" spans="2:24" x14ac:dyDescent="0.3">
      <c r="B31136" s="73"/>
      <c r="D31136" s="73"/>
      <c r="P31136" s="73"/>
      <c r="T31136" s="73"/>
      <c r="U31136" s="73"/>
      <c r="V31136" s="73"/>
      <c r="X31136" s="12"/>
    </row>
    <row r="31137" spans="2:24" x14ac:dyDescent="0.3">
      <c r="B31137" s="73"/>
      <c r="D31137" s="73"/>
      <c r="P31137" s="73"/>
      <c r="T31137" s="73"/>
      <c r="U31137" s="73"/>
      <c r="V31137" s="73"/>
      <c r="X31137" s="12"/>
    </row>
    <row r="31138" spans="2:24" x14ac:dyDescent="0.3">
      <c r="B31138" s="73"/>
      <c r="D31138" s="73"/>
      <c r="P31138" s="73"/>
      <c r="T31138" s="73"/>
      <c r="U31138" s="73"/>
      <c r="V31138" s="73"/>
      <c r="X31138" s="12"/>
    </row>
    <row r="31139" spans="2:24" x14ac:dyDescent="0.3">
      <c r="B31139" s="73"/>
      <c r="D31139" s="73"/>
      <c r="P31139" s="73"/>
      <c r="T31139" s="73"/>
      <c r="U31139" s="73"/>
      <c r="V31139" s="73"/>
      <c r="X31139" s="12"/>
    </row>
    <row r="31140" spans="2:24" x14ac:dyDescent="0.3">
      <c r="B31140" s="73"/>
      <c r="D31140" s="73"/>
      <c r="P31140" s="73"/>
      <c r="T31140" s="73"/>
      <c r="U31140" s="73"/>
      <c r="V31140" s="73"/>
      <c r="X31140" s="12"/>
    </row>
    <row r="31141" spans="2:24" x14ac:dyDescent="0.3">
      <c r="B31141" s="73"/>
      <c r="D31141" s="73"/>
      <c r="P31141" s="73"/>
      <c r="T31141" s="73"/>
      <c r="U31141" s="73"/>
      <c r="V31141" s="73"/>
      <c r="X31141" s="12"/>
    </row>
    <row r="31142" spans="2:24" x14ac:dyDescent="0.3">
      <c r="B31142" s="73"/>
      <c r="D31142" s="73"/>
      <c r="P31142" s="73"/>
      <c r="T31142" s="73"/>
      <c r="U31142" s="73"/>
      <c r="V31142" s="73"/>
      <c r="X31142" s="12"/>
    </row>
    <row r="31143" spans="2:24" x14ac:dyDescent="0.3">
      <c r="B31143" s="73"/>
      <c r="D31143" s="73"/>
      <c r="P31143" s="73"/>
      <c r="T31143" s="73"/>
      <c r="U31143" s="73"/>
      <c r="V31143" s="73"/>
      <c r="X31143" s="12"/>
    </row>
    <row r="31144" spans="2:24" x14ac:dyDescent="0.3">
      <c r="B31144" s="73"/>
      <c r="D31144" s="73"/>
      <c r="P31144" s="73"/>
      <c r="T31144" s="73"/>
      <c r="U31144" s="73"/>
      <c r="V31144" s="73"/>
      <c r="X31144" s="12"/>
    </row>
    <row r="31145" spans="2:24" x14ac:dyDescent="0.3">
      <c r="B31145" s="73"/>
      <c r="D31145" s="73"/>
      <c r="P31145" s="73"/>
      <c r="T31145" s="73"/>
      <c r="U31145" s="73"/>
      <c r="V31145" s="73"/>
      <c r="X31145" s="12"/>
    </row>
    <row r="31146" spans="2:24" x14ac:dyDescent="0.3">
      <c r="B31146" s="73"/>
      <c r="D31146" s="73"/>
      <c r="P31146" s="73"/>
      <c r="T31146" s="73"/>
      <c r="U31146" s="73"/>
      <c r="V31146" s="73"/>
      <c r="X31146" s="12"/>
    </row>
    <row r="31147" spans="2:24" x14ac:dyDescent="0.3">
      <c r="B31147" s="73"/>
      <c r="D31147" s="73"/>
      <c r="P31147" s="73"/>
      <c r="T31147" s="73"/>
      <c r="U31147" s="73"/>
      <c r="V31147" s="73"/>
      <c r="X31147" s="12"/>
    </row>
    <row r="31148" spans="2:24" x14ac:dyDescent="0.3">
      <c r="B31148" s="73"/>
      <c r="D31148" s="73"/>
      <c r="P31148" s="73"/>
      <c r="T31148" s="73"/>
      <c r="U31148" s="73"/>
      <c r="V31148" s="73"/>
      <c r="X31148" s="12"/>
    </row>
    <row r="31149" spans="2:24" x14ac:dyDescent="0.3">
      <c r="B31149" s="73"/>
      <c r="D31149" s="73"/>
      <c r="P31149" s="73"/>
      <c r="T31149" s="73"/>
      <c r="U31149" s="73"/>
      <c r="V31149" s="73"/>
      <c r="X31149" s="12"/>
    </row>
    <row r="31150" spans="2:24" x14ac:dyDescent="0.3">
      <c r="B31150" s="73"/>
      <c r="D31150" s="73"/>
      <c r="P31150" s="73"/>
      <c r="T31150" s="73"/>
      <c r="U31150" s="73"/>
      <c r="V31150" s="73"/>
      <c r="X31150" s="12"/>
    </row>
    <row r="31151" spans="2:24" x14ac:dyDescent="0.3">
      <c r="B31151" s="73"/>
      <c r="D31151" s="73"/>
      <c r="P31151" s="73"/>
      <c r="T31151" s="73"/>
      <c r="U31151" s="73"/>
      <c r="V31151" s="73"/>
      <c r="X31151" s="12"/>
    </row>
    <row r="31152" spans="2:24" x14ac:dyDescent="0.3">
      <c r="B31152" s="73"/>
      <c r="D31152" s="73"/>
      <c r="P31152" s="73"/>
      <c r="T31152" s="73"/>
      <c r="U31152" s="73"/>
      <c r="V31152" s="73"/>
      <c r="X31152" s="12"/>
    </row>
    <row r="31153" spans="2:24" x14ac:dyDescent="0.3">
      <c r="B31153" s="73"/>
      <c r="D31153" s="73"/>
      <c r="P31153" s="73"/>
      <c r="T31153" s="73"/>
      <c r="U31153" s="73"/>
      <c r="V31153" s="73"/>
      <c r="X31153" s="12"/>
    </row>
    <row r="31154" spans="2:24" x14ac:dyDescent="0.3">
      <c r="B31154" s="73"/>
      <c r="D31154" s="73"/>
      <c r="P31154" s="73"/>
      <c r="T31154" s="73"/>
      <c r="U31154" s="73"/>
      <c r="V31154" s="73"/>
      <c r="X31154" s="12"/>
    </row>
    <row r="31155" spans="2:24" x14ac:dyDescent="0.3">
      <c r="B31155" s="73"/>
      <c r="D31155" s="73"/>
      <c r="P31155" s="73"/>
      <c r="T31155" s="73"/>
      <c r="U31155" s="73"/>
      <c r="V31155" s="73"/>
      <c r="X31155" s="12"/>
    </row>
    <row r="31156" spans="2:24" x14ac:dyDescent="0.3">
      <c r="B31156" s="73"/>
      <c r="D31156" s="73"/>
      <c r="P31156" s="73"/>
      <c r="T31156" s="73"/>
      <c r="U31156" s="73"/>
      <c r="V31156" s="73"/>
      <c r="X31156" s="12"/>
    </row>
    <row r="31157" spans="2:24" x14ac:dyDescent="0.3">
      <c r="B31157" s="73"/>
      <c r="D31157" s="73"/>
      <c r="P31157" s="73"/>
      <c r="T31157" s="73"/>
      <c r="U31157" s="73"/>
      <c r="V31157" s="73"/>
      <c r="X31157" s="12"/>
    </row>
    <row r="31158" spans="2:24" x14ac:dyDescent="0.3">
      <c r="B31158" s="73"/>
      <c r="D31158" s="73"/>
      <c r="P31158" s="73"/>
      <c r="T31158" s="73"/>
      <c r="U31158" s="73"/>
      <c r="V31158" s="73"/>
      <c r="X31158" s="12"/>
    </row>
    <row r="31159" spans="2:24" x14ac:dyDescent="0.3">
      <c r="B31159" s="73"/>
      <c r="D31159" s="73"/>
      <c r="P31159" s="73"/>
      <c r="T31159" s="73"/>
      <c r="U31159" s="73"/>
      <c r="V31159" s="73"/>
      <c r="X31159" s="12"/>
    </row>
    <row r="31160" spans="2:24" x14ac:dyDescent="0.3">
      <c r="B31160" s="73"/>
      <c r="D31160" s="73"/>
      <c r="P31160" s="73"/>
      <c r="T31160" s="73"/>
      <c r="U31160" s="73"/>
      <c r="V31160" s="73"/>
      <c r="X31160" s="12"/>
    </row>
    <row r="31161" spans="2:24" x14ac:dyDescent="0.3">
      <c r="B31161" s="73"/>
      <c r="D31161" s="73"/>
      <c r="P31161" s="73"/>
      <c r="T31161" s="73"/>
      <c r="U31161" s="73"/>
      <c r="V31161" s="73"/>
      <c r="X31161" s="12"/>
    </row>
    <row r="31162" spans="2:24" x14ac:dyDescent="0.3">
      <c r="B31162" s="73"/>
      <c r="D31162" s="73"/>
      <c r="P31162" s="73"/>
      <c r="T31162" s="73"/>
      <c r="U31162" s="73"/>
      <c r="V31162" s="73"/>
      <c r="X31162" s="12"/>
    </row>
    <row r="31163" spans="2:24" x14ac:dyDescent="0.3">
      <c r="B31163" s="73"/>
      <c r="D31163" s="73"/>
      <c r="P31163" s="73"/>
      <c r="T31163" s="73"/>
      <c r="U31163" s="73"/>
      <c r="V31163" s="73"/>
      <c r="X31163" s="12"/>
    </row>
    <row r="31164" spans="2:24" x14ac:dyDescent="0.3">
      <c r="B31164" s="73"/>
      <c r="D31164" s="73"/>
      <c r="P31164" s="73"/>
      <c r="T31164" s="73"/>
      <c r="U31164" s="73"/>
      <c r="V31164" s="73"/>
      <c r="X31164" s="12"/>
    </row>
    <row r="31165" spans="2:24" x14ac:dyDescent="0.3">
      <c r="B31165" s="73"/>
      <c r="D31165" s="73"/>
      <c r="P31165" s="73"/>
      <c r="T31165" s="73"/>
      <c r="U31165" s="73"/>
      <c r="V31165" s="73"/>
      <c r="X31165" s="12"/>
    </row>
    <row r="31166" spans="2:24" x14ac:dyDescent="0.3">
      <c r="B31166" s="73"/>
      <c r="D31166" s="73"/>
      <c r="P31166" s="73"/>
      <c r="T31166" s="73"/>
      <c r="U31166" s="73"/>
      <c r="V31166" s="73"/>
      <c r="X31166" s="12"/>
    </row>
    <row r="31167" spans="2:24" x14ac:dyDescent="0.3">
      <c r="B31167" s="73"/>
      <c r="D31167" s="73"/>
      <c r="P31167" s="73"/>
      <c r="T31167" s="73"/>
      <c r="U31167" s="73"/>
      <c r="V31167" s="73"/>
      <c r="X31167" s="12"/>
    </row>
    <row r="31168" spans="2:24" x14ac:dyDescent="0.3">
      <c r="B31168" s="73"/>
      <c r="D31168" s="73"/>
      <c r="P31168" s="73"/>
      <c r="T31168" s="73"/>
      <c r="U31168" s="73"/>
      <c r="V31168" s="73"/>
      <c r="X31168" s="12"/>
    </row>
    <row r="31169" spans="2:24" x14ac:dyDescent="0.3">
      <c r="B31169" s="73"/>
      <c r="D31169" s="73"/>
      <c r="P31169" s="73"/>
      <c r="T31169" s="73"/>
      <c r="U31169" s="73"/>
      <c r="V31169" s="73"/>
      <c r="X31169" s="12"/>
    </row>
    <row r="31170" spans="2:24" x14ac:dyDescent="0.3">
      <c r="B31170" s="73"/>
      <c r="D31170" s="73"/>
      <c r="P31170" s="73"/>
      <c r="T31170" s="73"/>
      <c r="U31170" s="73"/>
      <c r="V31170" s="73"/>
      <c r="X31170" s="12"/>
    </row>
    <row r="31171" spans="2:24" x14ac:dyDescent="0.3">
      <c r="B31171" s="73"/>
      <c r="D31171" s="73"/>
      <c r="P31171" s="73"/>
      <c r="T31171" s="73"/>
      <c r="U31171" s="73"/>
      <c r="V31171" s="73"/>
      <c r="X31171" s="12"/>
    </row>
    <row r="31172" spans="2:24" x14ac:dyDescent="0.3">
      <c r="B31172" s="73"/>
      <c r="D31172" s="73"/>
      <c r="P31172" s="73"/>
      <c r="T31172" s="73"/>
      <c r="U31172" s="73"/>
      <c r="V31172" s="73"/>
      <c r="X31172" s="12"/>
    </row>
    <row r="31173" spans="2:24" x14ac:dyDescent="0.3">
      <c r="B31173" s="73"/>
      <c r="D31173" s="73"/>
      <c r="P31173" s="73"/>
      <c r="T31173" s="73"/>
      <c r="U31173" s="73"/>
      <c r="V31173" s="73"/>
      <c r="X31173" s="12"/>
    </row>
    <row r="31174" spans="2:24" x14ac:dyDescent="0.3">
      <c r="B31174" s="73"/>
      <c r="D31174" s="73"/>
      <c r="P31174" s="73"/>
      <c r="T31174" s="73"/>
      <c r="U31174" s="73"/>
      <c r="V31174" s="73"/>
      <c r="X31174" s="12"/>
    </row>
    <row r="31175" spans="2:24" x14ac:dyDescent="0.3">
      <c r="B31175" s="73"/>
      <c r="D31175" s="73"/>
      <c r="P31175" s="73"/>
      <c r="T31175" s="73"/>
      <c r="U31175" s="73"/>
      <c r="V31175" s="73"/>
      <c r="X31175" s="12"/>
    </row>
    <row r="31176" spans="2:24" x14ac:dyDescent="0.3">
      <c r="B31176" s="73"/>
      <c r="D31176" s="73"/>
      <c r="P31176" s="73"/>
      <c r="T31176" s="73"/>
      <c r="U31176" s="73"/>
      <c r="V31176" s="73"/>
      <c r="X31176" s="12"/>
    </row>
    <row r="31177" spans="2:24" x14ac:dyDescent="0.3">
      <c r="B31177" s="73"/>
      <c r="D31177" s="73"/>
      <c r="P31177" s="73"/>
      <c r="T31177" s="73"/>
      <c r="U31177" s="73"/>
      <c r="V31177" s="73"/>
      <c r="X31177" s="12"/>
    </row>
    <row r="31178" spans="2:24" x14ac:dyDescent="0.3">
      <c r="B31178" s="73"/>
      <c r="D31178" s="73"/>
      <c r="P31178" s="73"/>
      <c r="T31178" s="73"/>
      <c r="U31178" s="73"/>
      <c r="V31178" s="73"/>
      <c r="X31178" s="12"/>
    </row>
    <row r="31179" spans="2:24" x14ac:dyDescent="0.3">
      <c r="B31179" s="73"/>
      <c r="D31179" s="73"/>
      <c r="P31179" s="73"/>
      <c r="T31179" s="73"/>
      <c r="U31179" s="73"/>
      <c r="V31179" s="73"/>
      <c r="X31179" s="12"/>
    </row>
    <row r="31180" spans="2:24" x14ac:dyDescent="0.3">
      <c r="B31180" s="73"/>
      <c r="D31180" s="73"/>
      <c r="P31180" s="73"/>
      <c r="T31180" s="73"/>
      <c r="U31180" s="73"/>
      <c r="V31180" s="73"/>
      <c r="X31180" s="12"/>
    </row>
    <row r="31181" spans="2:24" x14ac:dyDescent="0.3">
      <c r="B31181" s="73"/>
      <c r="D31181" s="73"/>
      <c r="P31181" s="73"/>
      <c r="T31181" s="73"/>
      <c r="U31181" s="73"/>
      <c r="V31181" s="73"/>
      <c r="X31181" s="12"/>
    </row>
    <row r="31182" spans="2:24" x14ac:dyDescent="0.3">
      <c r="B31182" s="73"/>
      <c r="D31182" s="73"/>
      <c r="P31182" s="73"/>
      <c r="T31182" s="73"/>
      <c r="U31182" s="73"/>
      <c r="V31182" s="73"/>
      <c r="X31182" s="12"/>
    </row>
    <row r="31183" spans="2:24" x14ac:dyDescent="0.3">
      <c r="B31183" s="73"/>
      <c r="D31183" s="73"/>
      <c r="P31183" s="73"/>
      <c r="T31183" s="73"/>
      <c r="U31183" s="73"/>
      <c r="V31183" s="73"/>
      <c r="X31183" s="12"/>
    </row>
    <row r="31184" spans="2:24" x14ac:dyDescent="0.3">
      <c r="B31184" s="73"/>
      <c r="D31184" s="73"/>
      <c r="P31184" s="73"/>
      <c r="T31184" s="73"/>
      <c r="U31184" s="73"/>
      <c r="V31184" s="73"/>
      <c r="X31184" s="12"/>
    </row>
    <row r="31185" spans="2:24" x14ac:dyDescent="0.3">
      <c r="B31185" s="73"/>
      <c r="D31185" s="73"/>
      <c r="P31185" s="73"/>
      <c r="T31185" s="73"/>
      <c r="U31185" s="73"/>
      <c r="V31185" s="73"/>
      <c r="X31185" s="12"/>
    </row>
    <row r="31186" spans="2:24" x14ac:dyDescent="0.3">
      <c r="B31186" s="73"/>
      <c r="D31186" s="73"/>
      <c r="P31186" s="73"/>
      <c r="T31186" s="73"/>
      <c r="U31186" s="73"/>
      <c r="V31186" s="73"/>
      <c r="X31186" s="12"/>
    </row>
    <row r="31187" spans="2:24" x14ac:dyDescent="0.3">
      <c r="B31187" s="73"/>
      <c r="D31187" s="73"/>
      <c r="P31187" s="73"/>
      <c r="T31187" s="73"/>
      <c r="U31187" s="73"/>
      <c r="V31187" s="73"/>
      <c r="X31187" s="12"/>
    </row>
    <row r="31188" spans="2:24" x14ac:dyDescent="0.3">
      <c r="B31188" s="73"/>
      <c r="D31188" s="73"/>
      <c r="P31188" s="73"/>
      <c r="T31188" s="73"/>
      <c r="U31188" s="73"/>
      <c r="V31188" s="73"/>
      <c r="X31188" s="12"/>
    </row>
    <row r="31189" spans="2:24" x14ac:dyDescent="0.3">
      <c r="B31189" s="73"/>
      <c r="D31189" s="73"/>
      <c r="P31189" s="73"/>
      <c r="T31189" s="73"/>
      <c r="U31189" s="73"/>
      <c r="V31189" s="73"/>
      <c r="X31189" s="12"/>
    </row>
    <row r="31190" spans="2:24" x14ac:dyDescent="0.3">
      <c r="B31190" s="73"/>
      <c r="D31190" s="73"/>
      <c r="P31190" s="73"/>
      <c r="T31190" s="73"/>
      <c r="U31190" s="73"/>
      <c r="V31190" s="73"/>
      <c r="X31190" s="12"/>
    </row>
    <row r="31191" spans="2:24" x14ac:dyDescent="0.3">
      <c r="B31191" s="73"/>
      <c r="D31191" s="73"/>
      <c r="P31191" s="73"/>
      <c r="T31191" s="73"/>
      <c r="U31191" s="73"/>
      <c r="V31191" s="73"/>
      <c r="X31191" s="12"/>
    </row>
    <row r="31192" spans="2:24" x14ac:dyDescent="0.3">
      <c r="B31192" s="73"/>
      <c r="D31192" s="73"/>
      <c r="P31192" s="73"/>
      <c r="T31192" s="73"/>
      <c r="U31192" s="73"/>
      <c r="V31192" s="73"/>
      <c r="X31192" s="12"/>
    </row>
    <row r="31193" spans="2:24" x14ac:dyDescent="0.3">
      <c r="B31193" s="73"/>
      <c r="D31193" s="73"/>
      <c r="P31193" s="73"/>
      <c r="T31193" s="73"/>
      <c r="U31193" s="73"/>
      <c r="V31193" s="73"/>
      <c r="X31193" s="12"/>
    </row>
    <row r="31194" spans="2:24" x14ac:dyDescent="0.3">
      <c r="B31194" s="73"/>
      <c r="D31194" s="73"/>
      <c r="P31194" s="73"/>
      <c r="T31194" s="73"/>
      <c r="U31194" s="73"/>
      <c r="V31194" s="73"/>
      <c r="X31194" s="12"/>
    </row>
    <row r="31195" spans="2:24" x14ac:dyDescent="0.3">
      <c r="B31195" s="73"/>
      <c r="D31195" s="73"/>
      <c r="P31195" s="73"/>
      <c r="T31195" s="73"/>
      <c r="U31195" s="73"/>
      <c r="V31195" s="73"/>
      <c r="X31195" s="12"/>
    </row>
    <row r="31196" spans="2:24" x14ac:dyDescent="0.3">
      <c r="B31196" s="73"/>
      <c r="D31196" s="73"/>
      <c r="P31196" s="73"/>
      <c r="T31196" s="73"/>
      <c r="U31196" s="73"/>
      <c r="V31196" s="73"/>
      <c r="X31196" s="12"/>
    </row>
    <row r="31197" spans="2:24" x14ac:dyDescent="0.3">
      <c r="B31197" s="73"/>
      <c r="D31197" s="73"/>
      <c r="P31197" s="73"/>
      <c r="T31197" s="73"/>
      <c r="U31197" s="73"/>
      <c r="V31197" s="73"/>
      <c r="X31197" s="12"/>
    </row>
    <row r="31198" spans="2:24" x14ac:dyDescent="0.3">
      <c r="B31198" s="73"/>
      <c r="D31198" s="73"/>
      <c r="P31198" s="73"/>
      <c r="T31198" s="73"/>
      <c r="U31198" s="73"/>
      <c r="V31198" s="73"/>
      <c r="X31198" s="12"/>
    </row>
    <row r="31199" spans="2:24" x14ac:dyDescent="0.3">
      <c r="B31199" s="73"/>
      <c r="D31199" s="73"/>
      <c r="P31199" s="73"/>
      <c r="T31199" s="73"/>
      <c r="U31199" s="73"/>
      <c r="V31199" s="73"/>
      <c r="X31199" s="12"/>
    </row>
    <row r="31200" spans="2:24" x14ac:dyDescent="0.3">
      <c r="B31200" s="73"/>
      <c r="D31200" s="73"/>
      <c r="P31200" s="73"/>
      <c r="T31200" s="73"/>
      <c r="U31200" s="73"/>
      <c r="V31200" s="73"/>
      <c r="X31200" s="12"/>
    </row>
    <row r="31201" spans="2:24" x14ac:dyDescent="0.3">
      <c r="B31201" s="73"/>
      <c r="D31201" s="73"/>
      <c r="P31201" s="73"/>
      <c r="T31201" s="73"/>
      <c r="U31201" s="73"/>
      <c r="V31201" s="73"/>
      <c r="X31201" s="12"/>
    </row>
    <row r="31202" spans="2:24" x14ac:dyDescent="0.3">
      <c r="B31202" s="73"/>
      <c r="D31202" s="73"/>
      <c r="P31202" s="73"/>
      <c r="T31202" s="73"/>
      <c r="U31202" s="73"/>
      <c r="V31202" s="73"/>
      <c r="X31202" s="12"/>
    </row>
    <row r="31203" spans="2:24" x14ac:dyDescent="0.3">
      <c r="B31203" s="73"/>
      <c r="D31203" s="73"/>
      <c r="P31203" s="73"/>
      <c r="T31203" s="73"/>
      <c r="U31203" s="73"/>
      <c r="V31203" s="73"/>
      <c r="X31203" s="12"/>
    </row>
    <row r="31204" spans="2:24" x14ac:dyDescent="0.3">
      <c r="B31204" s="73"/>
      <c r="D31204" s="73"/>
      <c r="P31204" s="73"/>
      <c r="T31204" s="73"/>
      <c r="U31204" s="73"/>
      <c r="V31204" s="73"/>
      <c r="X31204" s="12"/>
    </row>
    <row r="31205" spans="2:24" x14ac:dyDescent="0.3">
      <c r="B31205" s="73"/>
      <c r="D31205" s="73"/>
      <c r="P31205" s="73"/>
      <c r="T31205" s="73"/>
      <c r="U31205" s="73"/>
      <c r="V31205" s="73"/>
      <c r="X31205" s="12"/>
    </row>
    <row r="31206" spans="2:24" x14ac:dyDescent="0.3">
      <c r="B31206" s="73"/>
      <c r="D31206" s="73"/>
      <c r="P31206" s="73"/>
      <c r="T31206" s="73"/>
      <c r="U31206" s="73"/>
      <c r="V31206" s="73"/>
      <c r="X31206" s="12"/>
    </row>
    <row r="31207" spans="2:24" x14ac:dyDescent="0.3">
      <c r="B31207" s="73"/>
      <c r="D31207" s="73"/>
      <c r="P31207" s="73"/>
      <c r="T31207" s="73"/>
      <c r="U31207" s="73"/>
      <c r="V31207" s="73"/>
      <c r="X31207" s="12"/>
    </row>
    <row r="31208" spans="2:24" x14ac:dyDescent="0.3">
      <c r="B31208" s="73"/>
      <c r="D31208" s="73"/>
      <c r="P31208" s="73"/>
      <c r="T31208" s="73"/>
      <c r="U31208" s="73"/>
      <c r="V31208" s="73"/>
      <c r="X31208" s="12"/>
    </row>
    <row r="31209" spans="2:24" x14ac:dyDescent="0.3">
      <c r="B31209" s="73"/>
      <c r="D31209" s="73"/>
      <c r="P31209" s="73"/>
      <c r="T31209" s="73"/>
      <c r="U31209" s="73"/>
      <c r="V31209" s="73"/>
      <c r="X31209" s="12"/>
    </row>
    <row r="31210" spans="2:24" x14ac:dyDescent="0.3">
      <c r="B31210" s="73"/>
      <c r="D31210" s="73"/>
      <c r="P31210" s="73"/>
      <c r="T31210" s="73"/>
      <c r="U31210" s="73"/>
      <c r="V31210" s="73"/>
      <c r="X31210" s="12"/>
    </row>
    <row r="31211" spans="2:24" x14ac:dyDescent="0.3">
      <c r="B31211" s="73"/>
      <c r="D31211" s="73"/>
      <c r="P31211" s="73"/>
      <c r="T31211" s="73"/>
      <c r="U31211" s="73"/>
      <c r="V31211" s="73"/>
      <c r="X31211" s="12"/>
    </row>
    <row r="31212" spans="2:24" x14ac:dyDescent="0.3">
      <c r="B31212" s="73"/>
      <c r="D31212" s="73"/>
      <c r="P31212" s="73"/>
      <c r="T31212" s="73"/>
      <c r="U31212" s="73"/>
      <c r="V31212" s="73"/>
      <c r="X31212" s="12"/>
    </row>
    <row r="31213" spans="2:24" x14ac:dyDescent="0.3">
      <c r="B31213" s="73"/>
      <c r="D31213" s="73"/>
      <c r="P31213" s="73"/>
      <c r="T31213" s="73"/>
      <c r="U31213" s="73"/>
      <c r="V31213" s="73"/>
      <c r="X31213" s="12"/>
    </row>
    <row r="31214" spans="2:24" x14ac:dyDescent="0.3">
      <c r="B31214" s="73"/>
      <c r="D31214" s="73"/>
      <c r="P31214" s="73"/>
      <c r="T31214" s="73"/>
      <c r="U31214" s="73"/>
      <c r="V31214" s="73"/>
      <c r="X31214" s="12"/>
    </row>
    <row r="31215" spans="2:24" x14ac:dyDescent="0.3">
      <c r="B31215" s="73"/>
      <c r="D31215" s="73"/>
      <c r="P31215" s="73"/>
      <c r="T31215" s="73"/>
      <c r="U31215" s="73"/>
      <c r="V31215" s="73"/>
      <c r="X31215" s="12"/>
    </row>
    <row r="31216" spans="2:24" x14ac:dyDescent="0.3">
      <c r="B31216" s="73"/>
      <c r="D31216" s="73"/>
      <c r="P31216" s="73"/>
      <c r="T31216" s="73"/>
      <c r="U31216" s="73"/>
      <c r="V31216" s="73"/>
      <c r="X31216" s="12"/>
    </row>
    <row r="31217" spans="2:24" x14ac:dyDescent="0.3">
      <c r="B31217" s="73"/>
      <c r="D31217" s="73"/>
      <c r="P31217" s="73"/>
      <c r="T31217" s="73"/>
      <c r="U31217" s="73"/>
      <c r="V31217" s="73"/>
      <c r="X31217" s="12"/>
    </row>
    <row r="31218" spans="2:24" x14ac:dyDescent="0.3">
      <c r="B31218" s="73"/>
      <c r="D31218" s="73"/>
      <c r="P31218" s="73"/>
      <c r="T31218" s="73"/>
      <c r="U31218" s="73"/>
      <c r="V31218" s="73"/>
      <c r="X31218" s="12"/>
    </row>
    <row r="31219" spans="2:24" x14ac:dyDescent="0.3">
      <c r="B31219" s="73"/>
      <c r="D31219" s="73"/>
      <c r="P31219" s="73"/>
      <c r="T31219" s="73"/>
      <c r="U31219" s="73"/>
      <c r="V31219" s="73"/>
      <c r="X31219" s="12"/>
    </row>
    <row r="31220" spans="2:24" x14ac:dyDescent="0.3">
      <c r="B31220" s="73"/>
      <c r="D31220" s="73"/>
      <c r="P31220" s="73"/>
      <c r="T31220" s="73"/>
      <c r="U31220" s="73"/>
      <c r="V31220" s="73"/>
      <c r="X31220" s="12"/>
    </row>
    <row r="31221" spans="2:24" x14ac:dyDescent="0.3">
      <c r="B31221" s="73"/>
      <c r="D31221" s="73"/>
      <c r="P31221" s="73"/>
      <c r="T31221" s="73"/>
      <c r="U31221" s="73"/>
      <c r="V31221" s="73"/>
      <c r="X31221" s="12"/>
    </row>
    <row r="31222" spans="2:24" x14ac:dyDescent="0.3">
      <c r="B31222" s="73"/>
      <c r="D31222" s="73"/>
      <c r="P31222" s="73"/>
      <c r="T31222" s="73"/>
      <c r="U31222" s="73"/>
      <c r="V31222" s="73"/>
      <c r="X31222" s="12"/>
    </row>
    <row r="31223" spans="2:24" x14ac:dyDescent="0.3">
      <c r="B31223" s="73"/>
      <c r="D31223" s="73"/>
      <c r="P31223" s="73"/>
      <c r="T31223" s="73"/>
      <c r="U31223" s="73"/>
      <c r="V31223" s="73"/>
      <c r="X31223" s="12"/>
    </row>
    <row r="31224" spans="2:24" x14ac:dyDescent="0.3">
      <c r="B31224" s="73"/>
      <c r="D31224" s="73"/>
      <c r="P31224" s="73"/>
      <c r="T31224" s="73"/>
      <c r="U31224" s="73"/>
      <c r="V31224" s="73"/>
      <c r="X31224" s="12"/>
    </row>
    <row r="31225" spans="2:24" x14ac:dyDescent="0.3">
      <c r="B31225" s="73"/>
      <c r="D31225" s="73"/>
      <c r="P31225" s="73"/>
      <c r="T31225" s="73"/>
      <c r="U31225" s="73"/>
      <c r="V31225" s="73"/>
      <c r="X31225" s="12"/>
    </row>
    <row r="31226" spans="2:24" x14ac:dyDescent="0.3">
      <c r="B31226" s="73"/>
      <c r="D31226" s="73"/>
      <c r="P31226" s="73"/>
      <c r="T31226" s="73"/>
      <c r="U31226" s="73"/>
      <c r="V31226" s="73"/>
      <c r="X31226" s="12"/>
    </row>
    <row r="31227" spans="2:24" x14ac:dyDescent="0.3">
      <c r="B31227" s="73"/>
      <c r="D31227" s="73"/>
      <c r="P31227" s="73"/>
      <c r="T31227" s="73"/>
      <c r="U31227" s="73"/>
      <c r="V31227" s="73"/>
      <c r="X31227" s="12"/>
    </row>
    <row r="31228" spans="2:24" x14ac:dyDescent="0.3">
      <c r="B31228" s="73"/>
      <c r="D31228" s="73"/>
      <c r="P31228" s="73"/>
      <c r="T31228" s="73"/>
      <c r="U31228" s="73"/>
      <c r="V31228" s="73"/>
      <c r="X31228" s="12"/>
    </row>
    <row r="31229" spans="2:24" x14ac:dyDescent="0.3">
      <c r="B31229" s="73"/>
      <c r="D31229" s="73"/>
      <c r="P31229" s="73"/>
      <c r="T31229" s="73"/>
      <c r="U31229" s="73"/>
      <c r="V31229" s="73"/>
      <c r="X31229" s="12"/>
    </row>
    <row r="31230" spans="2:24" x14ac:dyDescent="0.3">
      <c r="B31230" s="73"/>
      <c r="D31230" s="73"/>
      <c r="P31230" s="73"/>
      <c r="T31230" s="73"/>
      <c r="U31230" s="73"/>
      <c r="V31230" s="73"/>
      <c r="X31230" s="12"/>
    </row>
    <row r="31231" spans="2:24" x14ac:dyDescent="0.3">
      <c r="B31231" s="73"/>
      <c r="D31231" s="73"/>
      <c r="P31231" s="73"/>
      <c r="T31231" s="73"/>
      <c r="U31231" s="73"/>
      <c r="V31231" s="73"/>
      <c r="X31231" s="12"/>
    </row>
    <row r="31232" spans="2:24" x14ac:dyDescent="0.3">
      <c r="B31232" s="73"/>
      <c r="D31232" s="73"/>
      <c r="P31232" s="73"/>
      <c r="T31232" s="73"/>
      <c r="U31232" s="73"/>
      <c r="V31232" s="73"/>
      <c r="X31232" s="12"/>
    </row>
    <row r="31233" spans="2:24" x14ac:dyDescent="0.3">
      <c r="B31233" s="73"/>
      <c r="D31233" s="73"/>
      <c r="P31233" s="73"/>
      <c r="T31233" s="73"/>
      <c r="U31233" s="73"/>
      <c r="V31233" s="73"/>
      <c r="X31233" s="12"/>
    </row>
    <row r="31234" spans="2:24" x14ac:dyDescent="0.3">
      <c r="B31234" s="73"/>
      <c r="D31234" s="73"/>
      <c r="P31234" s="73"/>
      <c r="T31234" s="73"/>
      <c r="U31234" s="73"/>
      <c r="V31234" s="73"/>
      <c r="X31234" s="12"/>
    </row>
    <row r="31235" spans="2:24" x14ac:dyDescent="0.3">
      <c r="B31235" s="73"/>
      <c r="D31235" s="73"/>
      <c r="P31235" s="73"/>
      <c r="T31235" s="73"/>
      <c r="U31235" s="73"/>
      <c r="V31235" s="73"/>
      <c r="X31235" s="12"/>
    </row>
    <row r="31236" spans="2:24" x14ac:dyDescent="0.3">
      <c r="B31236" s="73"/>
      <c r="D31236" s="73"/>
      <c r="P31236" s="73"/>
      <c r="T31236" s="73"/>
      <c r="U31236" s="73"/>
      <c r="V31236" s="73"/>
      <c r="X31236" s="12"/>
    </row>
    <row r="31237" spans="2:24" x14ac:dyDescent="0.3">
      <c r="B31237" s="73"/>
      <c r="D31237" s="73"/>
      <c r="P31237" s="73"/>
      <c r="T31237" s="73"/>
      <c r="U31237" s="73"/>
      <c r="V31237" s="73"/>
      <c r="X31237" s="12"/>
    </row>
    <row r="31238" spans="2:24" x14ac:dyDescent="0.3">
      <c r="B31238" s="73"/>
      <c r="D31238" s="73"/>
      <c r="P31238" s="73"/>
      <c r="T31238" s="73"/>
      <c r="U31238" s="73"/>
      <c r="V31238" s="73"/>
      <c r="X31238" s="12"/>
    </row>
    <row r="31239" spans="2:24" x14ac:dyDescent="0.3">
      <c r="B31239" s="73"/>
      <c r="D31239" s="73"/>
      <c r="P31239" s="73"/>
      <c r="T31239" s="73"/>
      <c r="U31239" s="73"/>
      <c r="V31239" s="73"/>
      <c r="X31239" s="12"/>
    </row>
    <row r="31240" spans="2:24" x14ac:dyDescent="0.3">
      <c r="B31240" s="73"/>
      <c r="D31240" s="73"/>
      <c r="P31240" s="73"/>
      <c r="T31240" s="73"/>
      <c r="U31240" s="73"/>
      <c r="V31240" s="73"/>
      <c r="X31240" s="12"/>
    </row>
    <row r="31241" spans="2:24" x14ac:dyDescent="0.3">
      <c r="B31241" s="73"/>
      <c r="D31241" s="73"/>
      <c r="P31241" s="73"/>
      <c r="T31241" s="73"/>
      <c r="U31241" s="73"/>
      <c r="V31241" s="73"/>
      <c r="X31241" s="12"/>
    </row>
    <row r="31242" spans="2:24" x14ac:dyDescent="0.3">
      <c r="B31242" s="73"/>
      <c r="D31242" s="73"/>
      <c r="P31242" s="73"/>
      <c r="T31242" s="73"/>
      <c r="U31242" s="73"/>
      <c r="V31242" s="73"/>
      <c r="X31242" s="12"/>
    </row>
    <row r="31243" spans="2:24" x14ac:dyDescent="0.3">
      <c r="B31243" s="73"/>
      <c r="D31243" s="73"/>
      <c r="P31243" s="73"/>
      <c r="T31243" s="73"/>
      <c r="U31243" s="73"/>
      <c r="V31243" s="73"/>
      <c r="X31243" s="12"/>
    </row>
    <row r="31244" spans="2:24" x14ac:dyDescent="0.3">
      <c r="B31244" s="73"/>
      <c r="D31244" s="73"/>
      <c r="P31244" s="73"/>
      <c r="T31244" s="73"/>
      <c r="U31244" s="73"/>
      <c r="V31244" s="73"/>
      <c r="X31244" s="12"/>
    </row>
    <row r="31245" spans="2:24" x14ac:dyDescent="0.3">
      <c r="B31245" s="73"/>
      <c r="D31245" s="73"/>
      <c r="P31245" s="73"/>
      <c r="T31245" s="73"/>
      <c r="U31245" s="73"/>
      <c r="V31245" s="73"/>
      <c r="X31245" s="12"/>
    </row>
    <row r="31246" spans="2:24" x14ac:dyDescent="0.3">
      <c r="B31246" s="73"/>
      <c r="D31246" s="73"/>
      <c r="P31246" s="73"/>
      <c r="T31246" s="73"/>
      <c r="U31246" s="73"/>
      <c r="V31246" s="73"/>
      <c r="X31246" s="12"/>
    </row>
    <row r="31247" spans="2:24" x14ac:dyDescent="0.3">
      <c r="B31247" s="73"/>
      <c r="D31247" s="73"/>
      <c r="P31247" s="73"/>
      <c r="T31247" s="73"/>
      <c r="U31247" s="73"/>
      <c r="V31247" s="73"/>
      <c r="X31247" s="12"/>
    </row>
    <row r="31248" spans="2:24" x14ac:dyDescent="0.3">
      <c r="B31248" s="73"/>
      <c r="D31248" s="73"/>
      <c r="P31248" s="73"/>
      <c r="T31248" s="73"/>
      <c r="U31248" s="73"/>
      <c r="V31248" s="73"/>
      <c r="X31248" s="12"/>
    </row>
    <row r="31249" spans="2:24" x14ac:dyDescent="0.3">
      <c r="B31249" s="73"/>
      <c r="D31249" s="73"/>
      <c r="P31249" s="73"/>
      <c r="T31249" s="73"/>
      <c r="U31249" s="73"/>
      <c r="V31249" s="73"/>
      <c r="X31249" s="12"/>
    </row>
    <row r="31250" spans="2:24" x14ac:dyDescent="0.3">
      <c r="B31250" s="73"/>
      <c r="D31250" s="73"/>
      <c r="P31250" s="73"/>
      <c r="T31250" s="73"/>
      <c r="U31250" s="73"/>
      <c r="V31250" s="73"/>
      <c r="X31250" s="12"/>
    </row>
    <row r="31251" spans="2:24" x14ac:dyDescent="0.3">
      <c r="B31251" s="73"/>
      <c r="D31251" s="73"/>
      <c r="P31251" s="73"/>
      <c r="T31251" s="73"/>
      <c r="U31251" s="73"/>
      <c r="V31251" s="73"/>
      <c r="X31251" s="12"/>
    </row>
    <row r="31252" spans="2:24" x14ac:dyDescent="0.3">
      <c r="B31252" s="73"/>
      <c r="D31252" s="73"/>
      <c r="P31252" s="73"/>
      <c r="T31252" s="73"/>
      <c r="U31252" s="73"/>
      <c r="V31252" s="73"/>
      <c r="X31252" s="12"/>
    </row>
    <row r="31253" spans="2:24" x14ac:dyDescent="0.3">
      <c r="B31253" s="73"/>
      <c r="D31253" s="73"/>
      <c r="P31253" s="73"/>
      <c r="T31253" s="73"/>
      <c r="U31253" s="73"/>
      <c r="V31253" s="73"/>
      <c r="X31253" s="12"/>
    </row>
    <row r="31254" spans="2:24" x14ac:dyDescent="0.3">
      <c r="B31254" s="73"/>
      <c r="D31254" s="73"/>
      <c r="P31254" s="73"/>
      <c r="T31254" s="73"/>
      <c r="U31254" s="73"/>
      <c r="V31254" s="73"/>
      <c r="X31254" s="12"/>
    </row>
    <row r="31255" spans="2:24" x14ac:dyDescent="0.3">
      <c r="B31255" s="73"/>
      <c r="D31255" s="73"/>
      <c r="P31255" s="73"/>
      <c r="T31255" s="73"/>
      <c r="U31255" s="73"/>
      <c r="V31255" s="73"/>
      <c r="X31255" s="12"/>
    </row>
    <row r="31256" spans="2:24" x14ac:dyDescent="0.3">
      <c r="B31256" s="73"/>
      <c r="D31256" s="73"/>
      <c r="P31256" s="73"/>
      <c r="T31256" s="73"/>
      <c r="U31256" s="73"/>
      <c r="V31256" s="73"/>
      <c r="X31256" s="12"/>
    </row>
    <row r="31257" spans="2:24" x14ac:dyDescent="0.3">
      <c r="B31257" s="73"/>
      <c r="D31257" s="73"/>
      <c r="P31257" s="73"/>
      <c r="T31257" s="73"/>
      <c r="U31257" s="73"/>
      <c r="V31257" s="73"/>
      <c r="X31257" s="12"/>
    </row>
    <row r="31258" spans="2:24" x14ac:dyDescent="0.3">
      <c r="B31258" s="73"/>
      <c r="D31258" s="73"/>
      <c r="P31258" s="73"/>
      <c r="T31258" s="73"/>
      <c r="U31258" s="73"/>
      <c r="V31258" s="73"/>
      <c r="X31258" s="12"/>
    </row>
    <row r="31259" spans="2:24" x14ac:dyDescent="0.3">
      <c r="B31259" s="73"/>
      <c r="D31259" s="73"/>
      <c r="P31259" s="73"/>
      <c r="T31259" s="73"/>
      <c r="U31259" s="73"/>
      <c r="V31259" s="73"/>
      <c r="X31259" s="12"/>
    </row>
    <row r="31260" spans="2:24" x14ac:dyDescent="0.3">
      <c r="B31260" s="73"/>
      <c r="D31260" s="73"/>
      <c r="P31260" s="73"/>
      <c r="T31260" s="73"/>
      <c r="U31260" s="73"/>
      <c r="V31260" s="73"/>
      <c r="X31260" s="12"/>
    </row>
    <row r="31261" spans="2:24" x14ac:dyDescent="0.3">
      <c r="B31261" s="73"/>
      <c r="D31261" s="73"/>
      <c r="P31261" s="73"/>
      <c r="T31261" s="73"/>
      <c r="U31261" s="73"/>
      <c r="V31261" s="73"/>
      <c r="X31261" s="12"/>
    </row>
    <row r="31262" spans="2:24" x14ac:dyDescent="0.3">
      <c r="B31262" s="73"/>
      <c r="D31262" s="73"/>
      <c r="P31262" s="73"/>
      <c r="T31262" s="73"/>
      <c r="U31262" s="73"/>
      <c r="V31262" s="73"/>
      <c r="X31262" s="12"/>
    </row>
    <row r="31263" spans="2:24" x14ac:dyDescent="0.3">
      <c r="B31263" s="73"/>
      <c r="D31263" s="73"/>
      <c r="P31263" s="73"/>
      <c r="T31263" s="73"/>
      <c r="U31263" s="73"/>
      <c r="V31263" s="73"/>
      <c r="X31263" s="12"/>
    </row>
    <row r="31264" spans="2:24" x14ac:dyDescent="0.3">
      <c r="B31264" s="73"/>
      <c r="D31264" s="73"/>
      <c r="P31264" s="73"/>
      <c r="T31264" s="73"/>
      <c r="U31264" s="73"/>
      <c r="V31264" s="73"/>
      <c r="X31264" s="12"/>
    </row>
    <row r="31265" spans="2:24" x14ac:dyDescent="0.3">
      <c r="B31265" s="73"/>
      <c r="D31265" s="73"/>
      <c r="P31265" s="73"/>
      <c r="T31265" s="73"/>
      <c r="U31265" s="73"/>
      <c r="V31265" s="73"/>
      <c r="X31265" s="12"/>
    </row>
    <row r="31266" spans="2:24" x14ac:dyDescent="0.3">
      <c r="B31266" s="73"/>
      <c r="D31266" s="73"/>
      <c r="P31266" s="73"/>
      <c r="T31266" s="73"/>
      <c r="U31266" s="73"/>
      <c r="V31266" s="73"/>
      <c r="X31266" s="12"/>
    </row>
    <row r="31267" spans="2:24" x14ac:dyDescent="0.3">
      <c r="B31267" s="73"/>
      <c r="D31267" s="73"/>
      <c r="P31267" s="73"/>
      <c r="T31267" s="73"/>
      <c r="U31267" s="73"/>
      <c r="V31267" s="73"/>
      <c r="X31267" s="12"/>
    </row>
    <row r="31268" spans="2:24" x14ac:dyDescent="0.3">
      <c r="B31268" s="73"/>
      <c r="D31268" s="73"/>
      <c r="P31268" s="73"/>
      <c r="T31268" s="73"/>
      <c r="U31268" s="73"/>
      <c r="V31268" s="73"/>
      <c r="X31268" s="12"/>
    </row>
    <row r="31269" spans="2:24" x14ac:dyDescent="0.3">
      <c r="B31269" s="73"/>
      <c r="D31269" s="73"/>
      <c r="P31269" s="73"/>
      <c r="T31269" s="73"/>
      <c r="U31269" s="73"/>
      <c r="V31269" s="73"/>
      <c r="X31269" s="12"/>
    </row>
    <row r="31270" spans="2:24" x14ac:dyDescent="0.3">
      <c r="B31270" s="73"/>
      <c r="D31270" s="73"/>
      <c r="P31270" s="73"/>
      <c r="T31270" s="73"/>
      <c r="U31270" s="73"/>
      <c r="V31270" s="73"/>
      <c r="X31270" s="12"/>
    </row>
    <row r="31271" spans="2:24" x14ac:dyDescent="0.3">
      <c r="B31271" s="73"/>
      <c r="D31271" s="73"/>
      <c r="P31271" s="73"/>
      <c r="T31271" s="73"/>
      <c r="U31271" s="73"/>
      <c r="V31271" s="73"/>
      <c r="X31271" s="12"/>
    </row>
    <row r="31272" spans="2:24" x14ac:dyDescent="0.3">
      <c r="B31272" s="73"/>
      <c r="D31272" s="73"/>
      <c r="P31272" s="73"/>
      <c r="T31272" s="73"/>
      <c r="U31272" s="73"/>
      <c r="V31272" s="73"/>
      <c r="X31272" s="12"/>
    </row>
    <row r="31273" spans="2:24" x14ac:dyDescent="0.3">
      <c r="B31273" s="73"/>
      <c r="D31273" s="73"/>
      <c r="P31273" s="73"/>
      <c r="T31273" s="73"/>
      <c r="U31273" s="73"/>
      <c r="V31273" s="73"/>
      <c r="X31273" s="12"/>
    </row>
    <row r="31274" spans="2:24" x14ac:dyDescent="0.3">
      <c r="B31274" s="73"/>
      <c r="D31274" s="73"/>
      <c r="P31274" s="73"/>
      <c r="T31274" s="73"/>
      <c r="U31274" s="73"/>
      <c r="V31274" s="73"/>
      <c r="X31274" s="12"/>
    </row>
    <row r="31275" spans="2:24" x14ac:dyDescent="0.3">
      <c r="B31275" s="73"/>
      <c r="D31275" s="73"/>
      <c r="P31275" s="73"/>
      <c r="T31275" s="73"/>
      <c r="U31275" s="73"/>
      <c r="V31275" s="73"/>
      <c r="X31275" s="12"/>
    </row>
    <row r="31276" spans="2:24" x14ac:dyDescent="0.3">
      <c r="B31276" s="73"/>
      <c r="D31276" s="73"/>
      <c r="P31276" s="73"/>
      <c r="T31276" s="73"/>
      <c r="U31276" s="73"/>
      <c r="V31276" s="73"/>
      <c r="X31276" s="12"/>
    </row>
    <row r="31277" spans="2:24" x14ac:dyDescent="0.3">
      <c r="B31277" s="73"/>
      <c r="D31277" s="73"/>
      <c r="P31277" s="73"/>
      <c r="T31277" s="73"/>
      <c r="U31277" s="73"/>
      <c r="V31277" s="73"/>
      <c r="X31277" s="12"/>
    </row>
    <row r="31278" spans="2:24" x14ac:dyDescent="0.3">
      <c r="B31278" s="73"/>
      <c r="D31278" s="73"/>
      <c r="P31278" s="73"/>
      <c r="T31278" s="73"/>
      <c r="U31278" s="73"/>
      <c r="V31278" s="73"/>
      <c r="X31278" s="12"/>
    </row>
    <row r="31279" spans="2:24" x14ac:dyDescent="0.3">
      <c r="B31279" s="73"/>
      <c r="D31279" s="73"/>
      <c r="P31279" s="73"/>
      <c r="T31279" s="73"/>
      <c r="U31279" s="73"/>
      <c r="V31279" s="73"/>
      <c r="X31279" s="12"/>
    </row>
    <row r="31280" spans="2:24" x14ac:dyDescent="0.3">
      <c r="B31280" s="73"/>
      <c r="D31280" s="73"/>
      <c r="P31280" s="73"/>
      <c r="T31280" s="73"/>
      <c r="U31280" s="73"/>
      <c r="V31280" s="73"/>
      <c r="X31280" s="12"/>
    </row>
    <row r="31281" spans="2:24" x14ac:dyDescent="0.3">
      <c r="B31281" s="73"/>
      <c r="D31281" s="73"/>
      <c r="P31281" s="73"/>
      <c r="T31281" s="73"/>
      <c r="U31281" s="73"/>
      <c r="V31281" s="73"/>
      <c r="X31281" s="12"/>
    </row>
    <row r="31282" spans="2:24" x14ac:dyDescent="0.3">
      <c r="B31282" s="73"/>
      <c r="D31282" s="73"/>
      <c r="P31282" s="73"/>
      <c r="T31282" s="73"/>
      <c r="U31282" s="73"/>
      <c r="V31282" s="73"/>
      <c r="X31282" s="12"/>
    </row>
    <row r="31283" spans="2:24" x14ac:dyDescent="0.3">
      <c r="B31283" s="73"/>
      <c r="D31283" s="73"/>
      <c r="P31283" s="73"/>
      <c r="T31283" s="73"/>
      <c r="U31283" s="73"/>
      <c r="V31283" s="73"/>
      <c r="X31283" s="12"/>
    </row>
    <row r="31284" spans="2:24" x14ac:dyDescent="0.3">
      <c r="B31284" s="73"/>
      <c r="D31284" s="73"/>
      <c r="P31284" s="73"/>
      <c r="T31284" s="73"/>
      <c r="U31284" s="73"/>
      <c r="V31284" s="73"/>
      <c r="X31284" s="12"/>
    </row>
    <row r="31285" spans="2:24" x14ac:dyDescent="0.3">
      <c r="B31285" s="73"/>
      <c r="D31285" s="73"/>
      <c r="P31285" s="73"/>
      <c r="T31285" s="73"/>
      <c r="U31285" s="73"/>
      <c r="V31285" s="73"/>
      <c r="X31285" s="12"/>
    </row>
    <row r="31286" spans="2:24" x14ac:dyDescent="0.3">
      <c r="B31286" s="73"/>
      <c r="D31286" s="73"/>
      <c r="P31286" s="73"/>
      <c r="T31286" s="73"/>
      <c r="U31286" s="73"/>
      <c r="V31286" s="73"/>
      <c r="X31286" s="12"/>
    </row>
    <row r="31287" spans="2:24" x14ac:dyDescent="0.3">
      <c r="B31287" s="73"/>
      <c r="D31287" s="73"/>
      <c r="P31287" s="73"/>
      <c r="T31287" s="73"/>
      <c r="U31287" s="73"/>
      <c r="V31287" s="73"/>
      <c r="X31287" s="12"/>
    </row>
    <row r="31288" spans="2:24" x14ac:dyDescent="0.3">
      <c r="B31288" s="73"/>
      <c r="D31288" s="73"/>
      <c r="P31288" s="73"/>
      <c r="T31288" s="73"/>
      <c r="U31288" s="73"/>
      <c r="V31288" s="73"/>
      <c r="X31288" s="12"/>
    </row>
    <row r="31289" spans="2:24" x14ac:dyDescent="0.3">
      <c r="B31289" s="73"/>
      <c r="D31289" s="73"/>
      <c r="P31289" s="73"/>
      <c r="T31289" s="73"/>
      <c r="U31289" s="73"/>
      <c r="V31289" s="73"/>
      <c r="X31289" s="12"/>
    </row>
    <row r="31290" spans="2:24" x14ac:dyDescent="0.3">
      <c r="B31290" s="73"/>
      <c r="D31290" s="73"/>
      <c r="P31290" s="73"/>
      <c r="T31290" s="73"/>
      <c r="U31290" s="73"/>
      <c r="V31290" s="73"/>
      <c r="X31290" s="12"/>
    </row>
    <row r="31291" spans="2:24" x14ac:dyDescent="0.3">
      <c r="B31291" s="73"/>
      <c r="D31291" s="73"/>
      <c r="P31291" s="73"/>
      <c r="T31291" s="73"/>
      <c r="U31291" s="73"/>
      <c r="V31291" s="73"/>
      <c r="X31291" s="12"/>
    </row>
    <row r="31292" spans="2:24" x14ac:dyDescent="0.3">
      <c r="B31292" s="73"/>
      <c r="D31292" s="73"/>
      <c r="P31292" s="73"/>
      <c r="T31292" s="73"/>
      <c r="U31292" s="73"/>
      <c r="V31292" s="73"/>
      <c r="X31292" s="12"/>
    </row>
    <row r="31293" spans="2:24" x14ac:dyDescent="0.3">
      <c r="B31293" s="73"/>
      <c r="D31293" s="73"/>
      <c r="P31293" s="73"/>
      <c r="T31293" s="73"/>
      <c r="U31293" s="73"/>
      <c r="V31293" s="73"/>
      <c r="X31293" s="12"/>
    </row>
    <row r="31294" spans="2:24" x14ac:dyDescent="0.3">
      <c r="B31294" s="73"/>
      <c r="D31294" s="73"/>
      <c r="P31294" s="73"/>
      <c r="T31294" s="73"/>
      <c r="U31294" s="73"/>
      <c r="V31294" s="73"/>
      <c r="X31294" s="12"/>
    </row>
    <row r="31295" spans="2:24" x14ac:dyDescent="0.3">
      <c r="B31295" s="73"/>
      <c r="D31295" s="73"/>
      <c r="P31295" s="73"/>
      <c r="T31295" s="73"/>
      <c r="U31295" s="73"/>
      <c r="V31295" s="73"/>
      <c r="X31295" s="12"/>
    </row>
    <row r="31296" spans="2:24" x14ac:dyDescent="0.3">
      <c r="B31296" s="73"/>
      <c r="D31296" s="73"/>
      <c r="P31296" s="73"/>
      <c r="T31296" s="73"/>
      <c r="U31296" s="73"/>
      <c r="V31296" s="73"/>
      <c r="X31296" s="12"/>
    </row>
    <row r="31297" spans="2:24" x14ac:dyDescent="0.3">
      <c r="B31297" s="73"/>
      <c r="D31297" s="73"/>
      <c r="P31297" s="73"/>
      <c r="T31297" s="73"/>
      <c r="U31297" s="73"/>
      <c r="V31297" s="73"/>
      <c r="X31297" s="12"/>
    </row>
    <row r="31298" spans="2:24" x14ac:dyDescent="0.3">
      <c r="B31298" s="73"/>
      <c r="D31298" s="73"/>
      <c r="P31298" s="73"/>
      <c r="T31298" s="73"/>
      <c r="U31298" s="73"/>
      <c r="V31298" s="73"/>
      <c r="X31298" s="12"/>
    </row>
    <row r="31299" spans="2:24" x14ac:dyDescent="0.3">
      <c r="B31299" s="73"/>
      <c r="D31299" s="73"/>
      <c r="P31299" s="73"/>
      <c r="T31299" s="73"/>
      <c r="U31299" s="73"/>
      <c r="V31299" s="73"/>
      <c r="X31299" s="12"/>
    </row>
    <row r="31300" spans="2:24" x14ac:dyDescent="0.3">
      <c r="B31300" s="73"/>
      <c r="D31300" s="73"/>
      <c r="P31300" s="73"/>
      <c r="T31300" s="73"/>
      <c r="U31300" s="73"/>
      <c r="V31300" s="73"/>
      <c r="X31300" s="12"/>
    </row>
    <row r="31301" spans="2:24" x14ac:dyDescent="0.3">
      <c r="B31301" s="73"/>
      <c r="D31301" s="73"/>
      <c r="P31301" s="73"/>
      <c r="T31301" s="73"/>
      <c r="U31301" s="73"/>
      <c r="V31301" s="73"/>
      <c r="X31301" s="12"/>
    </row>
    <row r="31302" spans="2:24" x14ac:dyDescent="0.3">
      <c r="B31302" s="73"/>
      <c r="D31302" s="73"/>
      <c r="P31302" s="73"/>
      <c r="T31302" s="73"/>
      <c r="U31302" s="73"/>
      <c r="V31302" s="73"/>
      <c r="X31302" s="12"/>
    </row>
    <row r="31303" spans="2:24" x14ac:dyDescent="0.3">
      <c r="B31303" s="73"/>
      <c r="D31303" s="73"/>
      <c r="P31303" s="73"/>
      <c r="T31303" s="73"/>
      <c r="U31303" s="73"/>
      <c r="V31303" s="73"/>
      <c r="X31303" s="12"/>
    </row>
    <row r="31304" spans="2:24" x14ac:dyDescent="0.3">
      <c r="B31304" s="73"/>
      <c r="D31304" s="73"/>
      <c r="P31304" s="73"/>
      <c r="T31304" s="73"/>
      <c r="U31304" s="73"/>
      <c r="V31304" s="73"/>
      <c r="X31304" s="12"/>
    </row>
    <row r="31305" spans="2:24" x14ac:dyDescent="0.3">
      <c r="B31305" s="73"/>
      <c r="D31305" s="73"/>
      <c r="P31305" s="73"/>
      <c r="T31305" s="73"/>
      <c r="U31305" s="73"/>
      <c r="V31305" s="73"/>
      <c r="X31305" s="12"/>
    </row>
    <row r="31306" spans="2:24" x14ac:dyDescent="0.3">
      <c r="B31306" s="73"/>
      <c r="D31306" s="73"/>
      <c r="P31306" s="73"/>
      <c r="T31306" s="73"/>
      <c r="U31306" s="73"/>
      <c r="V31306" s="73"/>
      <c r="X31306" s="12"/>
    </row>
    <row r="31307" spans="2:24" x14ac:dyDescent="0.3">
      <c r="B31307" s="73"/>
      <c r="D31307" s="73"/>
      <c r="P31307" s="73"/>
      <c r="T31307" s="73"/>
      <c r="U31307" s="73"/>
      <c r="V31307" s="73"/>
      <c r="X31307" s="12"/>
    </row>
    <row r="31308" spans="2:24" x14ac:dyDescent="0.3">
      <c r="B31308" s="73"/>
      <c r="D31308" s="73"/>
      <c r="P31308" s="73"/>
      <c r="T31308" s="73"/>
      <c r="U31308" s="73"/>
      <c r="V31308" s="73"/>
      <c r="X31308" s="12"/>
    </row>
    <row r="31309" spans="2:24" x14ac:dyDescent="0.3">
      <c r="B31309" s="73"/>
      <c r="D31309" s="73"/>
      <c r="P31309" s="73"/>
      <c r="T31309" s="73"/>
      <c r="U31309" s="73"/>
      <c r="V31309" s="73"/>
      <c r="X31309" s="12"/>
    </row>
    <row r="31310" spans="2:24" x14ac:dyDescent="0.3">
      <c r="B31310" s="73"/>
      <c r="D31310" s="73"/>
      <c r="P31310" s="73"/>
      <c r="T31310" s="73"/>
      <c r="U31310" s="73"/>
      <c r="V31310" s="73"/>
      <c r="X31310" s="12"/>
    </row>
    <row r="31311" spans="2:24" x14ac:dyDescent="0.3">
      <c r="B31311" s="73"/>
      <c r="D31311" s="73"/>
      <c r="P31311" s="73"/>
      <c r="T31311" s="73"/>
      <c r="U31311" s="73"/>
      <c r="V31311" s="73"/>
      <c r="X31311" s="12"/>
    </row>
    <row r="31312" spans="2:24" x14ac:dyDescent="0.3">
      <c r="B31312" s="73"/>
      <c r="D31312" s="73"/>
      <c r="P31312" s="73"/>
      <c r="T31312" s="73"/>
      <c r="U31312" s="73"/>
      <c r="V31312" s="73"/>
      <c r="X31312" s="12"/>
    </row>
    <row r="31313" spans="2:24" x14ac:dyDescent="0.3">
      <c r="B31313" s="73"/>
      <c r="D31313" s="73"/>
      <c r="P31313" s="73"/>
      <c r="T31313" s="73"/>
      <c r="U31313" s="73"/>
      <c r="V31313" s="73"/>
      <c r="X31313" s="12"/>
    </row>
    <row r="31314" spans="2:24" x14ac:dyDescent="0.3">
      <c r="B31314" s="73"/>
      <c r="D31314" s="73"/>
      <c r="P31314" s="73"/>
      <c r="T31314" s="73"/>
      <c r="U31314" s="73"/>
      <c r="V31314" s="73"/>
      <c r="X31314" s="12"/>
    </row>
    <row r="31315" spans="2:24" x14ac:dyDescent="0.3">
      <c r="B31315" s="73"/>
      <c r="D31315" s="73"/>
      <c r="P31315" s="73"/>
      <c r="T31315" s="73"/>
      <c r="U31315" s="73"/>
      <c r="V31315" s="73"/>
      <c r="X31315" s="12"/>
    </row>
    <row r="31316" spans="2:24" x14ac:dyDescent="0.3">
      <c r="B31316" s="73"/>
      <c r="D31316" s="73"/>
      <c r="P31316" s="73"/>
      <c r="T31316" s="73"/>
      <c r="U31316" s="73"/>
      <c r="V31316" s="73"/>
      <c r="X31316" s="12"/>
    </row>
    <row r="31317" spans="2:24" x14ac:dyDescent="0.3">
      <c r="B31317" s="73"/>
      <c r="D31317" s="73"/>
      <c r="P31317" s="73"/>
      <c r="T31317" s="73"/>
      <c r="U31317" s="73"/>
      <c r="V31317" s="73"/>
      <c r="X31317" s="12"/>
    </row>
    <row r="31318" spans="2:24" x14ac:dyDescent="0.3">
      <c r="B31318" s="73"/>
      <c r="D31318" s="73"/>
      <c r="P31318" s="73"/>
      <c r="T31318" s="73"/>
      <c r="U31318" s="73"/>
      <c r="V31318" s="73"/>
      <c r="X31318" s="12"/>
    </row>
    <row r="31319" spans="2:24" x14ac:dyDescent="0.3">
      <c r="B31319" s="73"/>
      <c r="D31319" s="73"/>
      <c r="P31319" s="73"/>
      <c r="T31319" s="73"/>
      <c r="U31319" s="73"/>
      <c r="V31319" s="73"/>
      <c r="X31319" s="12"/>
    </row>
    <row r="31320" spans="2:24" x14ac:dyDescent="0.3">
      <c r="B31320" s="73"/>
      <c r="D31320" s="73"/>
      <c r="P31320" s="73"/>
      <c r="T31320" s="73"/>
      <c r="U31320" s="73"/>
      <c r="V31320" s="73"/>
      <c r="X31320" s="12"/>
    </row>
    <row r="31321" spans="2:24" x14ac:dyDescent="0.3">
      <c r="B31321" s="73"/>
      <c r="D31321" s="73"/>
      <c r="P31321" s="73"/>
      <c r="T31321" s="73"/>
      <c r="U31321" s="73"/>
      <c r="V31321" s="73"/>
      <c r="X31321" s="12"/>
    </row>
    <row r="31322" spans="2:24" x14ac:dyDescent="0.3">
      <c r="B31322" s="73"/>
      <c r="D31322" s="73"/>
      <c r="P31322" s="73"/>
      <c r="T31322" s="73"/>
      <c r="U31322" s="73"/>
      <c r="V31322" s="73"/>
      <c r="X31322" s="12"/>
    </row>
    <row r="31323" spans="2:24" x14ac:dyDescent="0.3">
      <c r="B31323" s="73"/>
      <c r="D31323" s="73"/>
      <c r="P31323" s="73"/>
      <c r="T31323" s="73"/>
      <c r="U31323" s="73"/>
      <c r="V31323" s="73"/>
      <c r="X31323" s="12"/>
    </row>
    <row r="31324" spans="2:24" x14ac:dyDescent="0.3">
      <c r="B31324" s="73"/>
      <c r="D31324" s="73"/>
      <c r="P31324" s="73"/>
      <c r="T31324" s="73"/>
      <c r="U31324" s="73"/>
      <c r="V31324" s="73"/>
      <c r="X31324" s="12"/>
    </row>
    <row r="31325" spans="2:24" x14ac:dyDescent="0.3">
      <c r="B31325" s="73"/>
      <c r="D31325" s="73"/>
      <c r="P31325" s="73"/>
      <c r="T31325" s="73"/>
      <c r="U31325" s="73"/>
      <c r="V31325" s="73"/>
      <c r="X31325" s="12"/>
    </row>
    <row r="31326" spans="2:24" x14ac:dyDescent="0.3">
      <c r="B31326" s="73"/>
      <c r="D31326" s="73"/>
      <c r="P31326" s="73"/>
      <c r="T31326" s="73"/>
      <c r="U31326" s="73"/>
      <c r="V31326" s="73"/>
      <c r="X31326" s="12"/>
    </row>
    <row r="31327" spans="2:24" x14ac:dyDescent="0.3">
      <c r="B31327" s="73"/>
      <c r="D31327" s="73"/>
      <c r="P31327" s="73"/>
      <c r="T31327" s="73"/>
      <c r="U31327" s="73"/>
      <c r="V31327" s="73"/>
      <c r="X31327" s="12"/>
    </row>
    <row r="31328" spans="2:24" x14ac:dyDescent="0.3">
      <c r="B31328" s="73"/>
      <c r="D31328" s="73"/>
      <c r="P31328" s="73"/>
      <c r="T31328" s="73"/>
      <c r="U31328" s="73"/>
      <c r="V31328" s="73"/>
      <c r="X31328" s="12"/>
    </row>
    <row r="31329" spans="2:24" x14ac:dyDescent="0.3">
      <c r="B31329" s="73"/>
      <c r="D31329" s="73"/>
      <c r="P31329" s="73"/>
      <c r="T31329" s="73"/>
      <c r="U31329" s="73"/>
      <c r="V31329" s="73"/>
      <c r="X31329" s="12"/>
    </row>
    <row r="31330" spans="2:24" x14ac:dyDescent="0.3">
      <c r="B31330" s="73"/>
      <c r="D31330" s="73"/>
      <c r="P31330" s="73"/>
      <c r="T31330" s="73"/>
      <c r="U31330" s="73"/>
      <c r="V31330" s="73"/>
      <c r="X31330" s="12"/>
    </row>
    <row r="31331" spans="2:24" x14ac:dyDescent="0.3">
      <c r="B31331" s="73"/>
      <c r="D31331" s="73"/>
      <c r="P31331" s="73"/>
      <c r="T31331" s="73"/>
      <c r="U31331" s="73"/>
      <c r="V31331" s="73"/>
      <c r="X31331" s="12"/>
    </row>
    <row r="31332" spans="2:24" x14ac:dyDescent="0.3">
      <c r="B31332" s="73"/>
      <c r="D31332" s="73"/>
      <c r="P31332" s="73"/>
      <c r="T31332" s="73"/>
      <c r="U31332" s="73"/>
      <c r="V31332" s="73"/>
      <c r="X31332" s="12"/>
    </row>
    <row r="31333" spans="2:24" x14ac:dyDescent="0.3">
      <c r="B31333" s="73"/>
      <c r="D31333" s="73"/>
      <c r="P31333" s="73"/>
      <c r="T31333" s="73"/>
      <c r="U31333" s="73"/>
      <c r="V31333" s="73"/>
      <c r="X31333" s="12"/>
    </row>
    <row r="31334" spans="2:24" x14ac:dyDescent="0.3">
      <c r="B31334" s="73"/>
      <c r="D31334" s="73"/>
      <c r="P31334" s="73"/>
      <c r="T31334" s="73"/>
      <c r="U31334" s="73"/>
      <c r="V31334" s="73"/>
      <c r="X31334" s="12"/>
    </row>
    <row r="31335" spans="2:24" x14ac:dyDescent="0.3">
      <c r="B31335" s="73"/>
      <c r="D31335" s="73"/>
      <c r="P31335" s="73"/>
      <c r="T31335" s="73"/>
      <c r="U31335" s="73"/>
      <c r="V31335" s="73"/>
      <c r="X31335" s="12"/>
    </row>
    <row r="31336" spans="2:24" x14ac:dyDescent="0.3">
      <c r="B31336" s="73"/>
      <c r="D31336" s="73"/>
      <c r="P31336" s="73"/>
      <c r="T31336" s="73"/>
      <c r="U31336" s="73"/>
      <c r="V31336" s="73"/>
      <c r="X31336" s="12"/>
    </row>
    <row r="31337" spans="2:24" x14ac:dyDescent="0.3">
      <c r="B31337" s="73"/>
      <c r="D31337" s="73"/>
      <c r="P31337" s="73"/>
      <c r="T31337" s="73"/>
      <c r="U31337" s="73"/>
      <c r="V31337" s="73"/>
      <c r="X31337" s="12"/>
    </row>
    <row r="31338" spans="2:24" x14ac:dyDescent="0.3">
      <c r="B31338" s="73"/>
      <c r="D31338" s="73"/>
      <c r="P31338" s="73"/>
      <c r="T31338" s="73"/>
      <c r="U31338" s="73"/>
      <c r="V31338" s="73"/>
      <c r="X31338" s="12"/>
    </row>
    <row r="31339" spans="2:24" x14ac:dyDescent="0.3">
      <c r="B31339" s="73"/>
      <c r="D31339" s="73"/>
      <c r="P31339" s="73"/>
      <c r="T31339" s="73"/>
      <c r="U31339" s="73"/>
      <c r="V31339" s="73"/>
      <c r="X31339" s="12"/>
    </row>
    <row r="31340" spans="2:24" x14ac:dyDescent="0.3">
      <c r="B31340" s="73"/>
      <c r="D31340" s="73"/>
      <c r="P31340" s="73"/>
      <c r="T31340" s="73"/>
      <c r="U31340" s="73"/>
      <c r="V31340" s="73"/>
      <c r="X31340" s="12"/>
    </row>
    <row r="31341" spans="2:24" x14ac:dyDescent="0.3">
      <c r="B31341" s="73"/>
      <c r="D31341" s="73"/>
      <c r="P31341" s="73"/>
      <c r="T31341" s="73"/>
      <c r="U31341" s="73"/>
      <c r="V31341" s="73"/>
      <c r="X31341" s="12"/>
    </row>
    <row r="31342" spans="2:24" x14ac:dyDescent="0.3">
      <c r="B31342" s="73"/>
      <c r="D31342" s="73"/>
      <c r="P31342" s="73"/>
      <c r="T31342" s="73"/>
      <c r="U31342" s="73"/>
      <c r="V31342" s="73"/>
      <c r="X31342" s="12"/>
    </row>
    <row r="31343" spans="2:24" x14ac:dyDescent="0.3">
      <c r="B31343" s="73"/>
      <c r="D31343" s="73"/>
      <c r="P31343" s="73"/>
      <c r="T31343" s="73"/>
      <c r="U31343" s="73"/>
      <c r="V31343" s="73"/>
      <c r="X31343" s="12"/>
    </row>
    <row r="31344" spans="2:24" x14ac:dyDescent="0.3">
      <c r="B31344" s="73"/>
      <c r="D31344" s="73"/>
      <c r="P31344" s="73"/>
      <c r="T31344" s="73"/>
      <c r="U31344" s="73"/>
      <c r="V31344" s="73"/>
      <c r="X31344" s="12"/>
    </row>
    <row r="31345" spans="2:24" x14ac:dyDescent="0.3">
      <c r="B31345" s="73"/>
      <c r="D31345" s="73"/>
      <c r="P31345" s="73"/>
      <c r="T31345" s="73"/>
      <c r="U31345" s="73"/>
      <c r="V31345" s="73"/>
      <c r="X31345" s="12"/>
    </row>
    <row r="31346" spans="2:24" x14ac:dyDescent="0.3">
      <c r="B31346" s="73"/>
      <c r="D31346" s="73"/>
      <c r="P31346" s="73"/>
      <c r="T31346" s="73"/>
      <c r="U31346" s="73"/>
      <c r="V31346" s="73"/>
      <c r="X31346" s="12"/>
    </row>
    <row r="31347" spans="2:24" x14ac:dyDescent="0.3">
      <c r="B31347" s="73"/>
      <c r="D31347" s="73"/>
      <c r="P31347" s="73"/>
      <c r="T31347" s="73"/>
      <c r="U31347" s="73"/>
      <c r="V31347" s="73"/>
      <c r="X31347" s="12"/>
    </row>
    <row r="31348" spans="2:24" x14ac:dyDescent="0.3">
      <c r="B31348" s="73"/>
      <c r="D31348" s="73"/>
      <c r="P31348" s="73"/>
      <c r="T31348" s="73"/>
      <c r="U31348" s="73"/>
      <c r="V31348" s="73"/>
      <c r="X31348" s="12"/>
    </row>
    <row r="31349" spans="2:24" x14ac:dyDescent="0.3">
      <c r="B31349" s="73"/>
      <c r="D31349" s="73"/>
      <c r="P31349" s="73"/>
      <c r="T31349" s="73"/>
      <c r="U31349" s="73"/>
      <c r="V31349" s="73"/>
      <c r="X31349" s="12"/>
    </row>
    <row r="31350" spans="2:24" x14ac:dyDescent="0.3">
      <c r="B31350" s="73"/>
      <c r="D31350" s="73"/>
      <c r="P31350" s="73"/>
      <c r="T31350" s="73"/>
      <c r="U31350" s="73"/>
      <c r="V31350" s="73"/>
      <c r="X31350" s="12"/>
    </row>
    <row r="31351" spans="2:24" x14ac:dyDescent="0.3">
      <c r="B31351" s="73"/>
      <c r="D31351" s="73"/>
      <c r="P31351" s="73"/>
      <c r="T31351" s="73"/>
      <c r="U31351" s="73"/>
      <c r="V31351" s="73"/>
      <c r="X31351" s="12"/>
    </row>
    <row r="31352" spans="2:24" x14ac:dyDescent="0.3">
      <c r="B31352" s="73"/>
      <c r="D31352" s="73"/>
      <c r="P31352" s="73"/>
      <c r="T31352" s="73"/>
      <c r="U31352" s="73"/>
      <c r="V31352" s="73"/>
      <c r="X31352" s="12"/>
    </row>
    <row r="31353" spans="2:24" x14ac:dyDescent="0.3">
      <c r="B31353" s="73"/>
      <c r="D31353" s="73"/>
      <c r="P31353" s="73"/>
      <c r="T31353" s="73"/>
      <c r="U31353" s="73"/>
      <c r="V31353" s="73"/>
      <c r="X31353" s="12"/>
    </row>
    <row r="31354" spans="2:24" x14ac:dyDescent="0.3">
      <c r="B31354" s="73"/>
      <c r="D31354" s="73"/>
      <c r="P31354" s="73"/>
      <c r="T31354" s="73"/>
      <c r="U31354" s="73"/>
      <c r="V31354" s="73"/>
      <c r="X31354" s="12"/>
    </row>
    <row r="31355" spans="2:24" x14ac:dyDescent="0.3">
      <c r="B31355" s="73"/>
      <c r="D31355" s="73"/>
      <c r="P31355" s="73"/>
      <c r="T31355" s="73"/>
      <c r="U31355" s="73"/>
      <c r="V31355" s="73"/>
      <c r="X31355" s="12"/>
    </row>
    <row r="31356" spans="2:24" x14ac:dyDescent="0.3">
      <c r="B31356" s="73"/>
      <c r="D31356" s="73"/>
      <c r="P31356" s="73"/>
      <c r="T31356" s="73"/>
      <c r="U31356" s="73"/>
      <c r="V31356" s="73"/>
      <c r="X31356" s="12"/>
    </row>
    <row r="31357" spans="2:24" x14ac:dyDescent="0.3">
      <c r="B31357" s="73"/>
      <c r="D31357" s="73"/>
      <c r="P31357" s="73"/>
      <c r="T31357" s="73"/>
      <c r="U31357" s="73"/>
      <c r="V31357" s="73"/>
      <c r="X31357" s="12"/>
    </row>
    <row r="31358" spans="2:24" x14ac:dyDescent="0.3">
      <c r="B31358" s="73"/>
      <c r="D31358" s="73"/>
      <c r="P31358" s="73"/>
      <c r="T31358" s="73"/>
      <c r="U31358" s="73"/>
      <c r="V31358" s="73"/>
      <c r="X31358" s="12"/>
    </row>
    <row r="31359" spans="2:24" x14ac:dyDescent="0.3">
      <c r="B31359" s="73"/>
      <c r="D31359" s="73"/>
      <c r="P31359" s="73"/>
      <c r="T31359" s="73"/>
      <c r="U31359" s="73"/>
      <c r="V31359" s="73"/>
      <c r="X31359" s="12"/>
    </row>
    <row r="31360" spans="2:24" x14ac:dyDescent="0.3">
      <c r="B31360" s="73"/>
      <c r="D31360" s="73"/>
      <c r="P31360" s="73"/>
      <c r="T31360" s="73"/>
      <c r="U31360" s="73"/>
      <c r="V31360" s="73"/>
      <c r="X31360" s="12"/>
    </row>
    <row r="31361" spans="2:24" x14ac:dyDescent="0.3">
      <c r="B31361" s="73"/>
      <c r="D31361" s="73"/>
      <c r="P31361" s="73"/>
      <c r="T31361" s="73"/>
      <c r="U31361" s="73"/>
      <c r="V31361" s="73"/>
      <c r="X31361" s="12"/>
    </row>
    <row r="31362" spans="2:24" x14ac:dyDescent="0.3">
      <c r="B31362" s="73"/>
      <c r="D31362" s="73"/>
      <c r="P31362" s="73"/>
      <c r="T31362" s="73"/>
      <c r="U31362" s="73"/>
      <c r="V31362" s="73"/>
      <c r="X31362" s="12"/>
    </row>
    <row r="31363" spans="2:24" x14ac:dyDescent="0.3">
      <c r="B31363" s="73"/>
      <c r="D31363" s="73"/>
      <c r="P31363" s="73"/>
      <c r="T31363" s="73"/>
      <c r="U31363" s="73"/>
      <c r="V31363" s="73"/>
      <c r="X31363" s="12"/>
    </row>
    <row r="31364" spans="2:24" x14ac:dyDescent="0.3">
      <c r="B31364" s="73"/>
      <c r="D31364" s="73"/>
      <c r="P31364" s="73"/>
      <c r="T31364" s="73"/>
      <c r="U31364" s="73"/>
      <c r="V31364" s="73"/>
      <c r="X31364" s="12"/>
    </row>
    <row r="31365" spans="2:24" x14ac:dyDescent="0.3">
      <c r="B31365" s="73"/>
      <c r="D31365" s="73"/>
      <c r="P31365" s="73"/>
      <c r="T31365" s="73"/>
      <c r="U31365" s="73"/>
      <c r="V31365" s="73"/>
      <c r="X31365" s="12"/>
    </row>
    <row r="31366" spans="2:24" x14ac:dyDescent="0.3">
      <c r="B31366" s="73"/>
      <c r="D31366" s="73"/>
      <c r="P31366" s="73"/>
      <c r="T31366" s="73"/>
      <c r="U31366" s="73"/>
      <c r="V31366" s="73"/>
      <c r="X31366" s="12"/>
    </row>
    <row r="31367" spans="2:24" x14ac:dyDescent="0.3">
      <c r="B31367" s="73"/>
      <c r="D31367" s="73"/>
      <c r="P31367" s="73"/>
      <c r="T31367" s="73"/>
      <c r="U31367" s="73"/>
      <c r="V31367" s="73"/>
      <c r="X31367" s="12"/>
    </row>
    <row r="31368" spans="2:24" x14ac:dyDescent="0.3">
      <c r="B31368" s="73"/>
      <c r="D31368" s="73"/>
      <c r="P31368" s="73"/>
      <c r="T31368" s="73"/>
      <c r="U31368" s="73"/>
      <c r="V31368" s="73"/>
      <c r="X31368" s="12"/>
    </row>
    <row r="31369" spans="2:24" x14ac:dyDescent="0.3">
      <c r="B31369" s="73"/>
      <c r="D31369" s="73"/>
      <c r="P31369" s="73"/>
      <c r="T31369" s="73"/>
      <c r="U31369" s="73"/>
      <c r="V31369" s="73"/>
      <c r="X31369" s="12"/>
    </row>
    <row r="31370" spans="2:24" x14ac:dyDescent="0.3">
      <c r="B31370" s="73"/>
      <c r="D31370" s="73"/>
      <c r="P31370" s="73"/>
      <c r="T31370" s="73"/>
      <c r="U31370" s="73"/>
      <c r="V31370" s="73"/>
      <c r="X31370" s="12"/>
    </row>
    <row r="31371" spans="2:24" x14ac:dyDescent="0.3">
      <c r="B31371" s="73"/>
      <c r="D31371" s="73"/>
      <c r="P31371" s="73"/>
      <c r="T31371" s="73"/>
      <c r="U31371" s="73"/>
      <c r="V31371" s="73"/>
      <c r="X31371" s="12"/>
    </row>
    <row r="31372" spans="2:24" x14ac:dyDescent="0.3">
      <c r="B31372" s="73"/>
      <c r="D31372" s="73"/>
      <c r="P31372" s="73"/>
      <c r="T31372" s="73"/>
      <c r="U31372" s="73"/>
      <c r="V31372" s="73"/>
      <c r="X31372" s="12"/>
    </row>
    <row r="31373" spans="2:24" x14ac:dyDescent="0.3">
      <c r="B31373" s="73"/>
      <c r="D31373" s="73"/>
      <c r="P31373" s="73"/>
      <c r="T31373" s="73"/>
      <c r="U31373" s="73"/>
      <c r="V31373" s="73"/>
      <c r="X31373" s="12"/>
    </row>
    <row r="31374" spans="2:24" x14ac:dyDescent="0.3">
      <c r="B31374" s="73"/>
      <c r="D31374" s="73"/>
      <c r="P31374" s="73"/>
      <c r="T31374" s="73"/>
      <c r="U31374" s="73"/>
      <c r="V31374" s="73"/>
      <c r="X31374" s="12"/>
    </row>
    <row r="31375" spans="2:24" x14ac:dyDescent="0.3">
      <c r="B31375" s="73"/>
      <c r="D31375" s="73"/>
      <c r="P31375" s="73"/>
      <c r="T31375" s="73"/>
      <c r="U31375" s="73"/>
      <c r="V31375" s="73"/>
      <c r="X31375" s="12"/>
    </row>
    <row r="31376" spans="2:24" x14ac:dyDescent="0.3">
      <c r="B31376" s="73"/>
      <c r="D31376" s="73"/>
      <c r="P31376" s="73"/>
      <c r="T31376" s="73"/>
      <c r="U31376" s="73"/>
      <c r="V31376" s="73"/>
      <c r="X31376" s="12"/>
    </row>
    <row r="31377" spans="2:24" x14ac:dyDescent="0.3">
      <c r="B31377" s="73"/>
      <c r="D31377" s="73"/>
      <c r="P31377" s="73"/>
      <c r="T31377" s="73"/>
      <c r="U31377" s="73"/>
      <c r="V31377" s="73"/>
      <c r="X31377" s="12"/>
    </row>
    <row r="31378" spans="2:24" x14ac:dyDescent="0.3">
      <c r="B31378" s="73"/>
      <c r="D31378" s="73"/>
      <c r="P31378" s="73"/>
      <c r="T31378" s="73"/>
      <c r="U31378" s="73"/>
      <c r="V31378" s="73"/>
      <c r="X31378" s="12"/>
    </row>
    <row r="31379" spans="2:24" x14ac:dyDescent="0.3">
      <c r="B31379" s="73"/>
      <c r="D31379" s="73"/>
      <c r="P31379" s="73"/>
      <c r="T31379" s="73"/>
      <c r="U31379" s="73"/>
      <c r="V31379" s="73"/>
      <c r="X31379" s="12"/>
    </row>
    <row r="31380" spans="2:24" x14ac:dyDescent="0.3">
      <c r="B31380" s="73"/>
      <c r="D31380" s="73"/>
      <c r="P31380" s="73"/>
      <c r="T31380" s="73"/>
      <c r="U31380" s="73"/>
      <c r="V31380" s="73"/>
      <c r="X31380" s="12"/>
    </row>
    <row r="31381" spans="2:24" x14ac:dyDescent="0.3">
      <c r="B31381" s="73"/>
      <c r="D31381" s="73"/>
      <c r="P31381" s="73"/>
      <c r="T31381" s="73"/>
      <c r="U31381" s="73"/>
      <c r="V31381" s="73"/>
      <c r="X31381" s="12"/>
    </row>
    <row r="31382" spans="2:24" x14ac:dyDescent="0.3">
      <c r="B31382" s="73"/>
      <c r="D31382" s="73"/>
      <c r="P31382" s="73"/>
      <c r="T31382" s="73"/>
      <c r="U31382" s="73"/>
      <c r="V31382" s="73"/>
      <c r="X31382" s="12"/>
    </row>
    <row r="31383" spans="2:24" x14ac:dyDescent="0.3">
      <c r="B31383" s="73"/>
      <c r="D31383" s="73"/>
      <c r="P31383" s="73"/>
      <c r="T31383" s="73"/>
      <c r="U31383" s="73"/>
      <c r="V31383" s="73"/>
      <c r="X31383" s="12"/>
    </row>
    <row r="31384" spans="2:24" x14ac:dyDescent="0.3">
      <c r="B31384" s="73"/>
      <c r="D31384" s="73"/>
      <c r="P31384" s="73"/>
      <c r="T31384" s="73"/>
      <c r="U31384" s="73"/>
      <c r="V31384" s="73"/>
      <c r="X31384" s="12"/>
    </row>
    <row r="31385" spans="2:24" x14ac:dyDescent="0.3">
      <c r="B31385" s="73"/>
      <c r="D31385" s="73"/>
      <c r="P31385" s="73"/>
      <c r="T31385" s="73"/>
      <c r="U31385" s="73"/>
      <c r="V31385" s="73"/>
      <c r="X31385" s="12"/>
    </row>
    <row r="31386" spans="2:24" x14ac:dyDescent="0.3">
      <c r="B31386" s="73"/>
      <c r="D31386" s="73"/>
      <c r="P31386" s="73"/>
      <c r="T31386" s="73"/>
      <c r="U31386" s="73"/>
      <c r="V31386" s="73"/>
      <c r="X31386" s="12"/>
    </row>
    <row r="31387" spans="2:24" x14ac:dyDescent="0.3">
      <c r="B31387" s="73"/>
      <c r="D31387" s="73"/>
      <c r="P31387" s="73"/>
      <c r="T31387" s="73"/>
      <c r="U31387" s="73"/>
      <c r="V31387" s="73"/>
      <c r="X31387" s="12"/>
    </row>
    <row r="31388" spans="2:24" x14ac:dyDescent="0.3">
      <c r="B31388" s="73"/>
      <c r="D31388" s="73"/>
      <c r="P31388" s="73"/>
      <c r="T31388" s="73"/>
      <c r="U31388" s="73"/>
      <c r="V31388" s="73"/>
      <c r="X31388" s="12"/>
    </row>
    <row r="31389" spans="2:24" x14ac:dyDescent="0.3">
      <c r="B31389" s="73"/>
      <c r="D31389" s="73"/>
      <c r="P31389" s="73"/>
      <c r="T31389" s="73"/>
      <c r="U31389" s="73"/>
      <c r="V31389" s="73"/>
      <c r="X31389" s="12"/>
    </row>
    <row r="31390" spans="2:24" x14ac:dyDescent="0.3">
      <c r="B31390" s="73"/>
      <c r="D31390" s="73"/>
      <c r="P31390" s="73"/>
      <c r="T31390" s="73"/>
      <c r="U31390" s="73"/>
      <c r="V31390" s="73"/>
      <c r="X31390" s="12"/>
    </row>
    <row r="31391" spans="2:24" x14ac:dyDescent="0.3">
      <c r="B31391" s="73"/>
      <c r="D31391" s="73"/>
      <c r="P31391" s="73"/>
      <c r="T31391" s="73"/>
      <c r="U31391" s="73"/>
      <c r="V31391" s="73"/>
      <c r="X31391" s="12"/>
    </row>
    <row r="31392" spans="2:24" x14ac:dyDescent="0.3">
      <c r="B31392" s="73"/>
      <c r="D31392" s="73"/>
      <c r="P31392" s="73"/>
      <c r="T31392" s="73"/>
      <c r="U31392" s="73"/>
      <c r="V31392" s="73"/>
      <c r="X31392" s="12"/>
    </row>
    <row r="31393" spans="2:24" x14ac:dyDescent="0.3">
      <c r="B31393" s="73"/>
      <c r="D31393" s="73"/>
      <c r="P31393" s="73"/>
      <c r="T31393" s="73"/>
      <c r="U31393" s="73"/>
      <c r="V31393" s="73"/>
      <c r="X31393" s="12"/>
    </row>
    <row r="31394" spans="2:24" x14ac:dyDescent="0.3">
      <c r="B31394" s="73"/>
      <c r="D31394" s="73"/>
      <c r="P31394" s="73"/>
      <c r="T31394" s="73"/>
      <c r="U31394" s="73"/>
      <c r="V31394" s="73"/>
      <c r="X31394" s="12"/>
    </row>
    <row r="31395" spans="2:24" x14ac:dyDescent="0.3">
      <c r="B31395" s="73"/>
      <c r="D31395" s="73"/>
      <c r="P31395" s="73"/>
      <c r="T31395" s="73"/>
      <c r="U31395" s="73"/>
      <c r="V31395" s="73"/>
      <c r="X31395" s="12"/>
    </row>
    <row r="31396" spans="2:24" x14ac:dyDescent="0.3">
      <c r="B31396" s="73"/>
      <c r="D31396" s="73"/>
      <c r="P31396" s="73"/>
      <c r="T31396" s="73"/>
      <c r="U31396" s="73"/>
      <c r="V31396" s="73"/>
      <c r="X31396" s="12"/>
    </row>
    <row r="31397" spans="2:24" x14ac:dyDescent="0.3">
      <c r="B31397" s="73"/>
      <c r="D31397" s="73"/>
      <c r="P31397" s="73"/>
      <c r="T31397" s="73"/>
      <c r="U31397" s="73"/>
      <c r="V31397" s="73"/>
      <c r="X31397" s="12"/>
    </row>
    <row r="31398" spans="2:24" x14ac:dyDescent="0.3">
      <c r="B31398" s="73"/>
      <c r="D31398" s="73"/>
      <c r="P31398" s="73"/>
      <c r="T31398" s="73"/>
      <c r="U31398" s="73"/>
      <c r="V31398" s="73"/>
      <c r="X31398" s="12"/>
    </row>
    <row r="31399" spans="2:24" x14ac:dyDescent="0.3">
      <c r="B31399" s="73"/>
      <c r="D31399" s="73"/>
      <c r="P31399" s="73"/>
      <c r="T31399" s="73"/>
      <c r="U31399" s="73"/>
      <c r="V31399" s="73"/>
      <c r="X31399" s="12"/>
    </row>
    <row r="31400" spans="2:24" x14ac:dyDescent="0.3">
      <c r="B31400" s="73"/>
      <c r="D31400" s="73"/>
      <c r="P31400" s="73"/>
      <c r="T31400" s="73"/>
      <c r="U31400" s="73"/>
      <c r="V31400" s="73"/>
      <c r="X31400" s="12"/>
    </row>
    <row r="31401" spans="2:24" x14ac:dyDescent="0.3">
      <c r="B31401" s="73"/>
      <c r="D31401" s="73"/>
      <c r="P31401" s="73"/>
      <c r="T31401" s="73"/>
      <c r="U31401" s="73"/>
      <c r="V31401" s="73"/>
      <c r="X31401" s="12"/>
    </row>
    <row r="31402" spans="2:24" x14ac:dyDescent="0.3">
      <c r="B31402" s="73"/>
      <c r="D31402" s="73"/>
      <c r="P31402" s="73"/>
      <c r="T31402" s="73"/>
      <c r="U31402" s="73"/>
      <c r="V31402" s="73"/>
      <c r="X31402" s="12"/>
    </row>
    <row r="31403" spans="2:24" x14ac:dyDescent="0.3">
      <c r="B31403" s="73"/>
      <c r="D31403" s="73"/>
      <c r="P31403" s="73"/>
      <c r="T31403" s="73"/>
      <c r="U31403" s="73"/>
      <c r="V31403" s="73"/>
      <c r="X31403" s="12"/>
    </row>
    <row r="31404" spans="2:24" x14ac:dyDescent="0.3">
      <c r="B31404" s="73"/>
      <c r="D31404" s="73"/>
      <c r="P31404" s="73"/>
      <c r="T31404" s="73"/>
      <c r="U31404" s="73"/>
      <c r="V31404" s="73"/>
      <c r="X31404" s="12"/>
    </row>
    <row r="31405" spans="2:24" x14ac:dyDescent="0.3">
      <c r="B31405" s="73"/>
      <c r="D31405" s="73"/>
      <c r="P31405" s="73"/>
      <c r="T31405" s="73"/>
      <c r="U31405" s="73"/>
      <c r="V31405" s="73"/>
      <c r="X31405" s="12"/>
    </row>
    <row r="31406" spans="2:24" x14ac:dyDescent="0.3">
      <c r="B31406" s="73"/>
      <c r="D31406" s="73"/>
      <c r="P31406" s="73"/>
      <c r="T31406" s="73"/>
      <c r="U31406" s="73"/>
      <c r="V31406" s="73"/>
      <c r="X31406" s="12"/>
    </row>
    <row r="31407" spans="2:24" x14ac:dyDescent="0.3">
      <c r="B31407" s="73"/>
      <c r="D31407" s="73"/>
      <c r="P31407" s="73"/>
      <c r="T31407" s="73"/>
      <c r="U31407" s="73"/>
      <c r="V31407" s="73"/>
      <c r="X31407" s="12"/>
    </row>
    <row r="31408" spans="2:24" x14ac:dyDescent="0.3">
      <c r="B31408" s="73"/>
      <c r="D31408" s="73"/>
      <c r="P31408" s="73"/>
      <c r="T31408" s="73"/>
      <c r="U31408" s="73"/>
      <c r="V31408" s="73"/>
      <c r="X31408" s="12"/>
    </row>
    <row r="31409" spans="2:24" x14ac:dyDescent="0.3">
      <c r="B31409" s="73"/>
      <c r="D31409" s="73"/>
      <c r="P31409" s="73"/>
      <c r="T31409" s="73"/>
      <c r="U31409" s="73"/>
      <c r="V31409" s="73"/>
      <c r="X31409" s="12"/>
    </row>
    <row r="31410" spans="2:24" x14ac:dyDescent="0.3">
      <c r="B31410" s="73"/>
      <c r="D31410" s="73"/>
      <c r="P31410" s="73"/>
      <c r="T31410" s="73"/>
      <c r="U31410" s="73"/>
      <c r="V31410" s="73"/>
      <c r="X31410" s="12"/>
    </row>
    <row r="31411" spans="2:24" x14ac:dyDescent="0.3">
      <c r="B31411" s="73"/>
      <c r="D31411" s="73"/>
      <c r="P31411" s="73"/>
      <c r="T31411" s="73"/>
      <c r="U31411" s="73"/>
      <c r="V31411" s="73"/>
      <c r="X31411" s="12"/>
    </row>
    <row r="31412" spans="2:24" x14ac:dyDescent="0.3">
      <c r="B31412" s="73"/>
      <c r="D31412" s="73"/>
      <c r="P31412" s="73"/>
      <c r="T31412" s="73"/>
      <c r="U31412" s="73"/>
      <c r="V31412" s="73"/>
      <c r="X31412" s="12"/>
    </row>
    <row r="31413" spans="2:24" x14ac:dyDescent="0.3">
      <c r="B31413" s="73"/>
      <c r="D31413" s="73"/>
      <c r="P31413" s="73"/>
      <c r="T31413" s="73"/>
      <c r="U31413" s="73"/>
      <c r="V31413" s="73"/>
      <c r="X31413" s="12"/>
    </row>
    <row r="31414" spans="2:24" x14ac:dyDescent="0.3">
      <c r="B31414" s="73"/>
      <c r="D31414" s="73"/>
      <c r="P31414" s="73"/>
      <c r="T31414" s="73"/>
      <c r="U31414" s="73"/>
      <c r="V31414" s="73"/>
      <c r="X31414" s="12"/>
    </row>
    <row r="31415" spans="2:24" x14ac:dyDescent="0.3">
      <c r="B31415" s="73"/>
      <c r="D31415" s="73"/>
      <c r="P31415" s="73"/>
      <c r="T31415" s="73"/>
      <c r="U31415" s="73"/>
      <c r="V31415" s="73"/>
      <c r="X31415" s="12"/>
    </row>
    <row r="31416" spans="2:24" x14ac:dyDescent="0.3">
      <c r="B31416" s="73"/>
      <c r="D31416" s="73"/>
      <c r="P31416" s="73"/>
      <c r="T31416" s="73"/>
      <c r="U31416" s="73"/>
      <c r="V31416" s="73"/>
      <c r="X31416" s="12"/>
    </row>
    <row r="31417" spans="2:24" x14ac:dyDescent="0.3">
      <c r="B31417" s="73"/>
      <c r="D31417" s="73"/>
      <c r="P31417" s="73"/>
      <c r="T31417" s="73"/>
      <c r="U31417" s="73"/>
      <c r="V31417" s="73"/>
      <c r="X31417" s="12"/>
    </row>
    <row r="31418" spans="2:24" x14ac:dyDescent="0.3">
      <c r="B31418" s="73"/>
      <c r="D31418" s="73"/>
      <c r="P31418" s="73"/>
      <c r="T31418" s="73"/>
      <c r="U31418" s="73"/>
      <c r="V31418" s="73"/>
      <c r="X31418" s="12"/>
    </row>
    <row r="31419" spans="2:24" x14ac:dyDescent="0.3">
      <c r="B31419" s="73"/>
      <c r="D31419" s="73"/>
      <c r="P31419" s="73"/>
      <c r="T31419" s="73"/>
      <c r="U31419" s="73"/>
      <c r="V31419" s="73"/>
      <c r="X31419" s="12"/>
    </row>
    <row r="31420" spans="2:24" x14ac:dyDescent="0.3">
      <c r="B31420" s="73"/>
      <c r="D31420" s="73"/>
      <c r="P31420" s="73"/>
      <c r="T31420" s="73"/>
      <c r="U31420" s="73"/>
      <c r="V31420" s="73"/>
      <c r="X31420" s="12"/>
    </row>
    <row r="31421" spans="2:24" x14ac:dyDescent="0.3">
      <c r="B31421" s="73"/>
      <c r="D31421" s="73"/>
      <c r="P31421" s="73"/>
      <c r="T31421" s="73"/>
      <c r="U31421" s="73"/>
      <c r="V31421" s="73"/>
      <c r="X31421" s="12"/>
    </row>
    <row r="31422" spans="2:24" x14ac:dyDescent="0.3">
      <c r="B31422" s="73"/>
      <c r="D31422" s="73"/>
      <c r="P31422" s="73"/>
      <c r="T31422" s="73"/>
      <c r="U31422" s="73"/>
      <c r="V31422" s="73"/>
      <c r="X31422" s="12"/>
    </row>
    <row r="31423" spans="2:24" x14ac:dyDescent="0.3">
      <c r="B31423" s="73"/>
      <c r="D31423" s="73"/>
      <c r="P31423" s="73"/>
      <c r="T31423" s="73"/>
      <c r="U31423" s="73"/>
      <c r="V31423" s="73"/>
      <c r="X31423" s="12"/>
    </row>
    <row r="31424" spans="2:24" x14ac:dyDescent="0.3">
      <c r="B31424" s="73"/>
      <c r="D31424" s="73"/>
      <c r="P31424" s="73"/>
      <c r="T31424" s="73"/>
      <c r="U31424" s="73"/>
      <c r="V31424" s="73"/>
      <c r="X31424" s="12"/>
    </row>
    <row r="31425" spans="2:24" x14ac:dyDescent="0.3">
      <c r="B31425" s="73"/>
      <c r="D31425" s="73"/>
      <c r="P31425" s="73"/>
      <c r="T31425" s="73"/>
      <c r="U31425" s="73"/>
      <c r="V31425" s="73"/>
      <c r="X31425" s="12"/>
    </row>
    <row r="31426" spans="2:24" x14ac:dyDescent="0.3">
      <c r="B31426" s="73"/>
      <c r="D31426" s="73"/>
      <c r="P31426" s="73"/>
      <c r="T31426" s="73"/>
      <c r="U31426" s="73"/>
      <c r="V31426" s="73"/>
      <c r="X31426" s="12"/>
    </row>
    <row r="31427" spans="2:24" x14ac:dyDescent="0.3">
      <c r="B31427" s="73"/>
      <c r="D31427" s="73"/>
      <c r="P31427" s="73"/>
      <c r="T31427" s="73"/>
      <c r="U31427" s="73"/>
      <c r="V31427" s="73"/>
      <c r="X31427" s="12"/>
    </row>
    <row r="31428" spans="2:24" x14ac:dyDescent="0.3">
      <c r="B31428" s="73"/>
      <c r="D31428" s="73"/>
      <c r="P31428" s="73"/>
      <c r="T31428" s="73"/>
      <c r="U31428" s="73"/>
      <c r="V31428" s="73"/>
      <c r="X31428" s="12"/>
    </row>
    <row r="31429" spans="2:24" x14ac:dyDescent="0.3">
      <c r="B31429" s="73"/>
      <c r="D31429" s="73"/>
      <c r="P31429" s="73"/>
      <c r="T31429" s="73"/>
      <c r="U31429" s="73"/>
      <c r="V31429" s="73"/>
      <c r="X31429" s="12"/>
    </row>
    <row r="31430" spans="2:24" x14ac:dyDescent="0.3">
      <c r="B31430" s="73"/>
      <c r="D31430" s="73"/>
      <c r="P31430" s="73"/>
      <c r="T31430" s="73"/>
      <c r="U31430" s="73"/>
      <c r="V31430" s="73"/>
      <c r="X31430" s="12"/>
    </row>
    <row r="31431" spans="2:24" x14ac:dyDescent="0.3">
      <c r="B31431" s="73"/>
      <c r="D31431" s="73"/>
      <c r="P31431" s="73"/>
      <c r="T31431" s="73"/>
      <c r="U31431" s="73"/>
      <c r="V31431" s="73"/>
      <c r="X31431" s="12"/>
    </row>
    <row r="31432" spans="2:24" x14ac:dyDescent="0.3">
      <c r="B31432" s="73"/>
      <c r="D31432" s="73"/>
      <c r="P31432" s="73"/>
      <c r="T31432" s="73"/>
      <c r="U31432" s="73"/>
      <c r="V31432" s="73"/>
      <c r="X31432" s="12"/>
    </row>
    <row r="31433" spans="2:24" x14ac:dyDescent="0.3">
      <c r="B31433" s="73"/>
      <c r="D31433" s="73"/>
      <c r="P31433" s="73"/>
      <c r="T31433" s="73"/>
      <c r="U31433" s="73"/>
      <c r="V31433" s="73"/>
      <c r="X31433" s="12"/>
    </row>
    <row r="31434" spans="2:24" x14ac:dyDescent="0.3">
      <c r="B31434" s="73"/>
      <c r="D31434" s="73"/>
      <c r="P31434" s="73"/>
      <c r="T31434" s="73"/>
      <c r="U31434" s="73"/>
      <c r="V31434" s="73"/>
      <c r="X31434" s="12"/>
    </row>
    <row r="31435" spans="2:24" x14ac:dyDescent="0.3">
      <c r="B31435" s="73"/>
      <c r="D31435" s="73"/>
      <c r="P31435" s="73"/>
      <c r="T31435" s="73"/>
      <c r="U31435" s="73"/>
      <c r="V31435" s="73"/>
      <c r="X31435" s="12"/>
    </row>
    <row r="31436" spans="2:24" x14ac:dyDescent="0.3">
      <c r="B31436" s="73"/>
      <c r="D31436" s="73"/>
      <c r="P31436" s="73"/>
      <c r="T31436" s="73"/>
      <c r="U31436" s="73"/>
      <c r="V31436" s="73"/>
      <c r="X31436" s="12"/>
    </row>
    <row r="31437" spans="2:24" x14ac:dyDescent="0.3">
      <c r="B31437" s="73"/>
      <c r="D31437" s="73"/>
      <c r="P31437" s="73"/>
      <c r="T31437" s="73"/>
      <c r="U31437" s="73"/>
      <c r="V31437" s="73"/>
      <c r="X31437" s="12"/>
    </row>
    <row r="31438" spans="2:24" x14ac:dyDescent="0.3">
      <c r="B31438" s="73"/>
      <c r="D31438" s="73"/>
      <c r="P31438" s="73"/>
      <c r="T31438" s="73"/>
      <c r="U31438" s="73"/>
      <c r="V31438" s="73"/>
      <c r="X31438" s="12"/>
    </row>
    <row r="31439" spans="2:24" x14ac:dyDescent="0.3">
      <c r="B31439" s="73"/>
      <c r="D31439" s="73"/>
      <c r="P31439" s="73"/>
      <c r="T31439" s="73"/>
      <c r="U31439" s="73"/>
      <c r="V31439" s="73"/>
      <c r="X31439" s="12"/>
    </row>
    <row r="31440" spans="2:24" x14ac:dyDescent="0.3">
      <c r="B31440" s="73"/>
      <c r="D31440" s="73"/>
      <c r="P31440" s="73"/>
      <c r="T31440" s="73"/>
      <c r="U31440" s="73"/>
      <c r="V31440" s="73"/>
      <c r="X31440" s="12"/>
    </row>
    <row r="31441" spans="2:24" x14ac:dyDescent="0.3">
      <c r="B31441" s="73"/>
      <c r="D31441" s="73"/>
      <c r="P31441" s="73"/>
      <c r="T31441" s="73"/>
      <c r="U31441" s="73"/>
      <c r="V31441" s="73"/>
      <c r="X31441" s="12"/>
    </row>
    <row r="31442" spans="2:24" x14ac:dyDescent="0.3">
      <c r="B31442" s="73"/>
      <c r="D31442" s="73"/>
      <c r="P31442" s="73"/>
      <c r="T31442" s="73"/>
      <c r="U31442" s="73"/>
      <c r="V31442" s="73"/>
      <c r="X31442" s="12"/>
    </row>
    <row r="31443" spans="2:24" x14ac:dyDescent="0.3">
      <c r="B31443" s="73"/>
      <c r="D31443" s="73"/>
      <c r="P31443" s="73"/>
      <c r="T31443" s="73"/>
      <c r="U31443" s="73"/>
      <c r="V31443" s="73"/>
      <c r="X31443" s="12"/>
    </row>
    <row r="31444" spans="2:24" x14ac:dyDescent="0.3">
      <c r="B31444" s="73"/>
      <c r="D31444" s="73"/>
      <c r="P31444" s="73"/>
      <c r="T31444" s="73"/>
      <c r="U31444" s="73"/>
      <c r="V31444" s="73"/>
      <c r="X31444" s="12"/>
    </row>
    <row r="31445" spans="2:24" x14ac:dyDescent="0.3">
      <c r="B31445" s="73"/>
      <c r="D31445" s="73"/>
      <c r="P31445" s="73"/>
      <c r="T31445" s="73"/>
      <c r="U31445" s="73"/>
      <c r="V31445" s="73"/>
      <c r="X31445" s="12"/>
    </row>
    <row r="31446" spans="2:24" x14ac:dyDescent="0.3">
      <c r="B31446" s="73"/>
      <c r="D31446" s="73"/>
      <c r="P31446" s="73"/>
      <c r="T31446" s="73"/>
      <c r="U31446" s="73"/>
      <c r="V31446" s="73"/>
      <c r="X31446" s="12"/>
    </row>
    <row r="31447" spans="2:24" x14ac:dyDescent="0.3">
      <c r="B31447" s="73"/>
      <c r="D31447" s="73"/>
      <c r="P31447" s="73"/>
      <c r="T31447" s="73"/>
      <c r="U31447" s="73"/>
      <c r="V31447" s="73"/>
      <c r="X31447" s="12"/>
    </row>
    <row r="31448" spans="2:24" x14ac:dyDescent="0.3">
      <c r="B31448" s="73"/>
      <c r="D31448" s="73"/>
      <c r="P31448" s="73"/>
      <c r="T31448" s="73"/>
      <c r="U31448" s="73"/>
      <c r="V31448" s="73"/>
      <c r="X31448" s="12"/>
    </row>
    <row r="31449" spans="2:24" x14ac:dyDescent="0.3">
      <c r="B31449" s="73"/>
      <c r="D31449" s="73"/>
      <c r="P31449" s="73"/>
      <c r="T31449" s="73"/>
      <c r="U31449" s="73"/>
      <c r="V31449" s="73"/>
      <c r="X31449" s="12"/>
    </row>
    <row r="31450" spans="2:24" x14ac:dyDescent="0.3">
      <c r="B31450" s="73"/>
      <c r="D31450" s="73"/>
      <c r="P31450" s="73"/>
      <c r="T31450" s="73"/>
      <c r="U31450" s="73"/>
      <c r="V31450" s="73"/>
      <c r="X31450" s="12"/>
    </row>
    <row r="31451" spans="2:24" x14ac:dyDescent="0.3">
      <c r="B31451" s="73"/>
      <c r="D31451" s="73"/>
      <c r="P31451" s="73"/>
      <c r="T31451" s="73"/>
      <c r="U31451" s="73"/>
      <c r="V31451" s="73"/>
      <c r="X31451" s="12"/>
    </row>
    <row r="31452" spans="2:24" x14ac:dyDescent="0.3">
      <c r="B31452" s="73"/>
      <c r="D31452" s="73"/>
      <c r="P31452" s="73"/>
      <c r="T31452" s="73"/>
      <c r="U31452" s="73"/>
      <c r="V31452" s="73"/>
      <c r="X31452" s="12"/>
    </row>
    <row r="31453" spans="2:24" x14ac:dyDescent="0.3">
      <c r="B31453" s="73"/>
      <c r="D31453" s="73"/>
      <c r="P31453" s="73"/>
      <c r="T31453" s="73"/>
      <c r="U31453" s="73"/>
      <c r="V31453" s="73"/>
      <c r="X31453" s="12"/>
    </row>
    <row r="31454" spans="2:24" x14ac:dyDescent="0.3">
      <c r="B31454" s="73"/>
      <c r="D31454" s="73"/>
      <c r="P31454" s="73"/>
      <c r="T31454" s="73"/>
      <c r="U31454" s="73"/>
      <c r="V31454" s="73"/>
      <c r="X31454" s="12"/>
    </row>
    <row r="31455" spans="2:24" x14ac:dyDescent="0.3">
      <c r="B31455" s="73"/>
      <c r="D31455" s="73"/>
      <c r="P31455" s="73"/>
      <c r="T31455" s="73"/>
      <c r="U31455" s="73"/>
      <c r="V31455" s="73"/>
      <c r="X31455" s="12"/>
    </row>
    <row r="31456" spans="2:24" x14ac:dyDescent="0.3">
      <c r="B31456" s="73"/>
      <c r="D31456" s="73"/>
      <c r="P31456" s="73"/>
      <c r="T31456" s="73"/>
      <c r="U31456" s="73"/>
      <c r="V31456" s="73"/>
      <c r="X31456" s="12"/>
    </row>
    <row r="31457" spans="2:24" x14ac:dyDescent="0.3">
      <c r="B31457" s="73"/>
      <c r="D31457" s="73"/>
      <c r="P31457" s="73"/>
      <c r="T31457" s="73"/>
      <c r="U31457" s="73"/>
      <c r="V31457" s="73"/>
      <c r="X31457" s="12"/>
    </row>
    <row r="31458" spans="2:24" x14ac:dyDescent="0.3">
      <c r="B31458" s="73"/>
      <c r="D31458" s="73"/>
      <c r="P31458" s="73"/>
      <c r="T31458" s="73"/>
      <c r="U31458" s="73"/>
      <c r="V31458" s="73"/>
      <c r="X31458" s="12"/>
    </row>
    <row r="31459" spans="2:24" x14ac:dyDescent="0.3">
      <c r="B31459" s="73"/>
      <c r="D31459" s="73"/>
      <c r="P31459" s="73"/>
      <c r="T31459" s="73"/>
      <c r="U31459" s="73"/>
      <c r="V31459" s="73"/>
      <c r="X31459" s="12"/>
    </row>
    <row r="31460" spans="2:24" x14ac:dyDescent="0.3">
      <c r="B31460" s="73"/>
      <c r="D31460" s="73"/>
      <c r="P31460" s="73"/>
      <c r="T31460" s="73"/>
      <c r="U31460" s="73"/>
      <c r="V31460" s="73"/>
      <c r="X31460" s="12"/>
    </row>
    <row r="31461" spans="2:24" x14ac:dyDescent="0.3">
      <c r="B31461" s="73"/>
      <c r="D31461" s="73"/>
      <c r="P31461" s="73"/>
      <c r="T31461" s="73"/>
      <c r="U31461" s="73"/>
      <c r="V31461" s="73"/>
      <c r="X31461" s="12"/>
    </row>
    <row r="31462" spans="2:24" x14ac:dyDescent="0.3">
      <c r="B31462" s="73"/>
      <c r="D31462" s="73"/>
      <c r="P31462" s="73"/>
      <c r="T31462" s="73"/>
      <c r="U31462" s="73"/>
      <c r="V31462" s="73"/>
      <c r="X31462" s="12"/>
    </row>
    <row r="31463" spans="2:24" x14ac:dyDescent="0.3">
      <c r="B31463" s="73"/>
      <c r="D31463" s="73"/>
      <c r="P31463" s="73"/>
      <c r="T31463" s="73"/>
      <c r="U31463" s="73"/>
      <c r="V31463" s="73"/>
      <c r="X31463" s="12"/>
    </row>
    <row r="31464" spans="2:24" x14ac:dyDescent="0.3">
      <c r="B31464" s="73"/>
      <c r="D31464" s="73"/>
      <c r="P31464" s="73"/>
      <c r="T31464" s="73"/>
      <c r="U31464" s="73"/>
      <c r="V31464" s="73"/>
      <c r="X31464" s="12"/>
    </row>
    <row r="31465" spans="2:24" x14ac:dyDescent="0.3">
      <c r="B31465" s="73"/>
      <c r="D31465" s="73"/>
      <c r="P31465" s="73"/>
      <c r="T31465" s="73"/>
      <c r="U31465" s="73"/>
      <c r="V31465" s="73"/>
      <c r="X31465" s="12"/>
    </row>
    <row r="31466" spans="2:24" x14ac:dyDescent="0.3">
      <c r="B31466" s="73"/>
      <c r="D31466" s="73"/>
      <c r="P31466" s="73"/>
      <c r="T31466" s="73"/>
      <c r="U31466" s="73"/>
      <c r="V31466" s="73"/>
      <c r="X31466" s="12"/>
    </row>
    <row r="31467" spans="2:24" x14ac:dyDescent="0.3">
      <c r="B31467" s="73"/>
      <c r="D31467" s="73"/>
      <c r="P31467" s="73"/>
      <c r="T31467" s="73"/>
      <c r="U31467" s="73"/>
      <c r="V31467" s="73"/>
      <c r="X31467" s="12"/>
    </row>
    <row r="31468" spans="2:24" x14ac:dyDescent="0.3">
      <c r="B31468" s="73"/>
      <c r="D31468" s="73"/>
      <c r="P31468" s="73"/>
      <c r="T31468" s="73"/>
      <c r="U31468" s="73"/>
      <c r="V31468" s="73"/>
      <c r="X31468" s="12"/>
    </row>
    <row r="31469" spans="2:24" x14ac:dyDescent="0.3">
      <c r="B31469" s="73"/>
      <c r="D31469" s="73"/>
      <c r="P31469" s="73"/>
      <c r="T31469" s="73"/>
      <c r="U31469" s="73"/>
      <c r="V31469" s="73"/>
      <c r="X31469" s="12"/>
    </row>
    <row r="31470" spans="2:24" x14ac:dyDescent="0.3">
      <c r="B31470" s="73"/>
      <c r="D31470" s="73"/>
      <c r="P31470" s="73"/>
      <c r="T31470" s="73"/>
      <c r="U31470" s="73"/>
      <c r="V31470" s="73"/>
      <c r="X31470" s="12"/>
    </row>
    <row r="31471" spans="2:24" x14ac:dyDescent="0.3">
      <c r="B31471" s="73"/>
      <c r="D31471" s="73"/>
      <c r="P31471" s="73"/>
      <c r="T31471" s="73"/>
      <c r="U31471" s="73"/>
      <c r="V31471" s="73"/>
      <c r="X31471" s="12"/>
    </row>
    <row r="31472" spans="2:24" x14ac:dyDescent="0.3">
      <c r="B31472" s="73"/>
      <c r="D31472" s="73"/>
      <c r="P31472" s="73"/>
      <c r="T31472" s="73"/>
      <c r="U31472" s="73"/>
      <c r="V31472" s="73"/>
      <c r="X31472" s="12"/>
    </row>
    <row r="31473" spans="2:24" x14ac:dyDescent="0.3">
      <c r="B31473" s="73"/>
      <c r="D31473" s="73"/>
      <c r="P31473" s="73"/>
      <c r="T31473" s="73"/>
      <c r="U31473" s="73"/>
      <c r="V31473" s="73"/>
      <c r="X31473" s="12"/>
    </row>
    <row r="31474" spans="2:24" x14ac:dyDescent="0.3">
      <c r="B31474" s="73"/>
      <c r="D31474" s="73"/>
      <c r="P31474" s="73"/>
      <c r="T31474" s="73"/>
      <c r="U31474" s="73"/>
      <c r="V31474" s="73"/>
      <c r="X31474" s="12"/>
    </row>
    <row r="31475" spans="2:24" x14ac:dyDescent="0.3">
      <c r="B31475" s="73"/>
      <c r="D31475" s="73"/>
      <c r="P31475" s="73"/>
      <c r="T31475" s="73"/>
      <c r="U31475" s="73"/>
      <c r="V31475" s="73"/>
      <c r="X31475" s="12"/>
    </row>
    <row r="31476" spans="2:24" x14ac:dyDescent="0.3">
      <c r="B31476" s="73"/>
      <c r="D31476" s="73"/>
      <c r="P31476" s="73"/>
      <c r="T31476" s="73"/>
      <c r="U31476" s="73"/>
      <c r="V31476" s="73"/>
      <c r="X31476" s="12"/>
    </row>
    <row r="31477" spans="2:24" x14ac:dyDescent="0.3">
      <c r="B31477" s="73"/>
      <c r="D31477" s="73"/>
      <c r="P31477" s="73"/>
      <c r="T31477" s="73"/>
      <c r="U31477" s="73"/>
      <c r="V31477" s="73"/>
      <c r="X31477" s="12"/>
    </row>
    <row r="31478" spans="2:24" x14ac:dyDescent="0.3">
      <c r="B31478" s="73"/>
      <c r="D31478" s="73"/>
      <c r="P31478" s="73"/>
      <c r="T31478" s="73"/>
      <c r="U31478" s="73"/>
      <c r="V31478" s="73"/>
      <c r="X31478" s="12"/>
    </row>
    <row r="31479" spans="2:24" x14ac:dyDescent="0.3">
      <c r="B31479" s="73"/>
      <c r="D31479" s="73"/>
      <c r="P31479" s="73"/>
      <c r="T31479" s="73"/>
      <c r="U31479" s="73"/>
      <c r="V31479" s="73"/>
      <c r="X31479" s="12"/>
    </row>
    <row r="31480" spans="2:24" x14ac:dyDescent="0.3">
      <c r="B31480" s="73"/>
      <c r="D31480" s="73"/>
      <c r="P31480" s="73"/>
      <c r="T31480" s="73"/>
      <c r="U31480" s="73"/>
      <c r="V31480" s="73"/>
      <c r="X31480" s="12"/>
    </row>
    <row r="31481" spans="2:24" x14ac:dyDescent="0.3">
      <c r="B31481" s="73"/>
      <c r="D31481" s="73"/>
      <c r="P31481" s="73"/>
      <c r="T31481" s="73"/>
      <c r="U31481" s="73"/>
      <c r="V31481" s="73"/>
      <c r="X31481" s="12"/>
    </row>
    <row r="31482" spans="2:24" x14ac:dyDescent="0.3">
      <c r="B31482" s="73"/>
      <c r="D31482" s="73"/>
      <c r="P31482" s="73"/>
      <c r="T31482" s="73"/>
      <c r="U31482" s="73"/>
      <c r="V31482" s="73"/>
      <c r="X31482" s="12"/>
    </row>
    <row r="31483" spans="2:24" x14ac:dyDescent="0.3">
      <c r="B31483" s="73"/>
      <c r="D31483" s="73"/>
      <c r="P31483" s="73"/>
      <c r="T31483" s="73"/>
      <c r="U31483" s="73"/>
      <c r="V31483" s="73"/>
      <c r="X31483" s="12"/>
    </row>
    <row r="31484" spans="2:24" x14ac:dyDescent="0.3">
      <c r="B31484" s="73"/>
      <c r="D31484" s="73"/>
      <c r="P31484" s="73"/>
      <c r="T31484" s="73"/>
      <c r="U31484" s="73"/>
      <c r="V31484" s="73"/>
      <c r="X31484" s="12"/>
    </row>
    <row r="31485" spans="2:24" x14ac:dyDescent="0.3">
      <c r="B31485" s="73"/>
      <c r="D31485" s="73"/>
      <c r="P31485" s="73"/>
      <c r="T31485" s="73"/>
      <c r="U31485" s="73"/>
      <c r="V31485" s="73"/>
      <c r="X31485" s="12"/>
    </row>
    <row r="31486" spans="2:24" x14ac:dyDescent="0.3">
      <c r="B31486" s="73"/>
      <c r="D31486" s="73"/>
      <c r="P31486" s="73"/>
      <c r="T31486" s="73"/>
      <c r="U31486" s="73"/>
      <c r="V31486" s="73"/>
      <c r="X31486" s="12"/>
    </row>
    <row r="31487" spans="2:24" x14ac:dyDescent="0.3">
      <c r="B31487" s="73"/>
      <c r="D31487" s="73"/>
      <c r="P31487" s="73"/>
      <c r="T31487" s="73"/>
      <c r="U31487" s="73"/>
      <c r="V31487" s="73"/>
      <c r="X31487" s="12"/>
    </row>
    <row r="31488" spans="2:24" x14ac:dyDescent="0.3">
      <c r="B31488" s="73"/>
      <c r="D31488" s="73"/>
      <c r="P31488" s="73"/>
      <c r="T31488" s="73"/>
      <c r="U31488" s="73"/>
      <c r="V31488" s="73"/>
      <c r="X31488" s="12"/>
    </row>
    <row r="31489" spans="2:24" x14ac:dyDescent="0.3">
      <c r="B31489" s="73"/>
      <c r="D31489" s="73"/>
      <c r="P31489" s="73"/>
      <c r="T31489" s="73"/>
      <c r="U31489" s="73"/>
      <c r="V31489" s="73"/>
      <c r="X31489" s="12"/>
    </row>
    <row r="31490" spans="2:24" x14ac:dyDescent="0.3">
      <c r="B31490" s="73"/>
      <c r="D31490" s="73"/>
      <c r="P31490" s="73"/>
      <c r="T31490" s="73"/>
      <c r="U31490" s="73"/>
      <c r="V31490" s="73"/>
      <c r="X31490" s="12"/>
    </row>
    <row r="31491" spans="2:24" x14ac:dyDescent="0.3">
      <c r="B31491" s="73"/>
      <c r="D31491" s="73"/>
      <c r="P31491" s="73"/>
      <c r="T31491" s="73"/>
      <c r="U31491" s="73"/>
      <c r="V31491" s="73"/>
      <c r="X31491" s="12"/>
    </row>
    <row r="31492" spans="2:24" x14ac:dyDescent="0.3">
      <c r="B31492" s="73"/>
      <c r="D31492" s="73"/>
      <c r="P31492" s="73"/>
      <c r="T31492" s="73"/>
      <c r="U31492" s="73"/>
      <c r="V31492" s="73"/>
      <c r="X31492" s="12"/>
    </row>
    <row r="31493" spans="2:24" x14ac:dyDescent="0.3">
      <c r="B31493" s="73"/>
      <c r="D31493" s="73"/>
      <c r="P31493" s="73"/>
      <c r="T31493" s="73"/>
      <c r="U31493" s="73"/>
      <c r="V31493" s="73"/>
      <c r="X31493" s="12"/>
    </row>
    <row r="31494" spans="2:24" x14ac:dyDescent="0.3">
      <c r="B31494" s="73"/>
      <c r="D31494" s="73"/>
      <c r="P31494" s="73"/>
      <c r="T31494" s="73"/>
      <c r="U31494" s="73"/>
      <c r="V31494" s="73"/>
      <c r="X31494" s="12"/>
    </row>
    <row r="31495" spans="2:24" x14ac:dyDescent="0.3">
      <c r="B31495" s="73"/>
      <c r="D31495" s="73"/>
      <c r="P31495" s="73"/>
      <c r="T31495" s="73"/>
      <c r="U31495" s="73"/>
      <c r="V31495" s="73"/>
      <c r="X31495" s="12"/>
    </row>
    <row r="31496" spans="2:24" x14ac:dyDescent="0.3">
      <c r="B31496" s="73"/>
      <c r="D31496" s="73"/>
      <c r="P31496" s="73"/>
      <c r="T31496" s="73"/>
      <c r="U31496" s="73"/>
      <c r="V31496" s="73"/>
      <c r="X31496" s="12"/>
    </row>
    <row r="31497" spans="2:24" x14ac:dyDescent="0.3">
      <c r="B31497" s="73"/>
      <c r="D31497" s="73"/>
      <c r="P31497" s="73"/>
      <c r="T31497" s="73"/>
      <c r="U31497" s="73"/>
      <c r="V31497" s="73"/>
      <c r="X31497" s="12"/>
    </row>
    <row r="31498" spans="2:24" x14ac:dyDescent="0.3">
      <c r="B31498" s="73"/>
      <c r="D31498" s="73"/>
      <c r="P31498" s="73"/>
      <c r="T31498" s="73"/>
      <c r="U31498" s="73"/>
      <c r="V31498" s="73"/>
      <c r="X31498" s="12"/>
    </row>
    <row r="31499" spans="2:24" x14ac:dyDescent="0.3">
      <c r="B31499" s="73"/>
      <c r="D31499" s="73"/>
      <c r="P31499" s="73"/>
      <c r="T31499" s="73"/>
      <c r="U31499" s="73"/>
      <c r="V31499" s="73"/>
      <c r="X31499" s="12"/>
    </row>
    <row r="31500" spans="2:24" x14ac:dyDescent="0.3">
      <c r="B31500" s="73"/>
      <c r="D31500" s="73"/>
      <c r="P31500" s="73"/>
      <c r="T31500" s="73"/>
      <c r="U31500" s="73"/>
      <c r="V31500" s="73"/>
      <c r="X31500" s="12"/>
    </row>
    <row r="31501" spans="2:24" x14ac:dyDescent="0.3">
      <c r="B31501" s="73"/>
      <c r="D31501" s="73"/>
      <c r="P31501" s="73"/>
      <c r="T31501" s="73"/>
      <c r="U31501" s="73"/>
      <c r="V31501" s="73"/>
      <c r="X31501" s="12"/>
    </row>
    <row r="31502" spans="2:24" x14ac:dyDescent="0.3">
      <c r="B31502" s="73"/>
      <c r="D31502" s="73"/>
      <c r="P31502" s="73"/>
      <c r="T31502" s="73"/>
      <c r="U31502" s="73"/>
      <c r="V31502" s="73"/>
      <c r="X31502" s="12"/>
    </row>
    <row r="31503" spans="2:24" x14ac:dyDescent="0.3">
      <c r="B31503" s="73"/>
      <c r="D31503" s="73"/>
      <c r="P31503" s="73"/>
      <c r="T31503" s="73"/>
      <c r="U31503" s="73"/>
      <c r="V31503" s="73"/>
      <c r="X31503" s="12"/>
    </row>
    <row r="31504" spans="2:24" x14ac:dyDescent="0.3">
      <c r="B31504" s="73"/>
      <c r="D31504" s="73"/>
      <c r="P31504" s="73"/>
      <c r="T31504" s="73"/>
      <c r="U31504" s="73"/>
      <c r="V31504" s="73"/>
      <c r="X31504" s="12"/>
    </row>
    <row r="31505" spans="2:24" x14ac:dyDescent="0.3">
      <c r="B31505" s="73"/>
      <c r="D31505" s="73"/>
      <c r="P31505" s="73"/>
      <c r="T31505" s="73"/>
      <c r="U31505" s="73"/>
      <c r="V31505" s="73"/>
      <c r="X31505" s="12"/>
    </row>
    <row r="31506" spans="2:24" x14ac:dyDescent="0.3">
      <c r="B31506" s="73"/>
      <c r="D31506" s="73"/>
      <c r="P31506" s="73"/>
      <c r="T31506" s="73"/>
      <c r="U31506" s="73"/>
      <c r="V31506" s="73"/>
      <c r="X31506" s="12"/>
    </row>
    <row r="31507" spans="2:24" x14ac:dyDescent="0.3">
      <c r="B31507" s="73"/>
      <c r="D31507" s="73"/>
      <c r="P31507" s="73"/>
      <c r="T31507" s="73"/>
      <c r="U31507" s="73"/>
      <c r="V31507" s="73"/>
      <c r="X31507" s="12"/>
    </row>
    <row r="31508" spans="2:24" x14ac:dyDescent="0.3">
      <c r="B31508" s="73"/>
      <c r="D31508" s="73"/>
      <c r="P31508" s="73"/>
      <c r="T31508" s="73"/>
      <c r="U31508" s="73"/>
      <c r="V31508" s="73"/>
      <c r="X31508" s="12"/>
    </row>
    <row r="31509" spans="2:24" x14ac:dyDescent="0.3">
      <c r="B31509" s="73"/>
      <c r="D31509" s="73"/>
      <c r="P31509" s="73"/>
      <c r="T31509" s="73"/>
      <c r="U31509" s="73"/>
      <c r="V31509" s="73"/>
      <c r="X31509" s="12"/>
    </row>
    <row r="31510" spans="2:24" x14ac:dyDescent="0.3">
      <c r="B31510" s="73"/>
      <c r="D31510" s="73"/>
      <c r="P31510" s="73"/>
      <c r="T31510" s="73"/>
      <c r="U31510" s="73"/>
      <c r="V31510" s="73"/>
      <c r="X31510" s="12"/>
    </row>
    <row r="31511" spans="2:24" x14ac:dyDescent="0.3">
      <c r="B31511" s="73"/>
      <c r="D31511" s="73"/>
      <c r="P31511" s="73"/>
      <c r="T31511" s="73"/>
      <c r="U31511" s="73"/>
      <c r="V31511" s="73"/>
      <c r="X31511" s="12"/>
    </row>
    <row r="31512" spans="2:24" x14ac:dyDescent="0.3">
      <c r="B31512" s="73"/>
      <c r="D31512" s="73"/>
      <c r="P31512" s="73"/>
      <c r="T31512" s="73"/>
      <c r="U31512" s="73"/>
      <c r="V31512" s="73"/>
      <c r="X31512" s="12"/>
    </row>
    <row r="31513" spans="2:24" x14ac:dyDescent="0.3">
      <c r="B31513" s="73"/>
      <c r="D31513" s="73"/>
      <c r="P31513" s="73"/>
      <c r="T31513" s="73"/>
      <c r="U31513" s="73"/>
      <c r="V31513" s="73"/>
      <c r="X31513" s="12"/>
    </row>
    <row r="31514" spans="2:24" x14ac:dyDescent="0.3">
      <c r="B31514" s="73"/>
      <c r="D31514" s="73"/>
      <c r="P31514" s="73"/>
      <c r="T31514" s="73"/>
      <c r="U31514" s="73"/>
      <c r="V31514" s="73"/>
      <c r="X31514" s="12"/>
    </row>
    <row r="31515" spans="2:24" x14ac:dyDescent="0.3">
      <c r="B31515" s="73"/>
      <c r="D31515" s="73"/>
      <c r="P31515" s="73"/>
      <c r="T31515" s="73"/>
      <c r="U31515" s="73"/>
      <c r="V31515" s="73"/>
      <c r="X31515" s="12"/>
    </row>
    <row r="31516" spans="2:24" x14ac:dyDescent="0.3">
      <c r="B31516" s="73"/>
      <c r="D31516" s="73"/>
      <c r="P31516" s="73"/>
      <c r="T31516" s="73"/>
      <c r="U31516" s="73"/>
      <c r="V31516" s="73"/>
      <c r="X31516" s="12"/>
    </row>
    <row r="31517" spans="2:24" x14ac:dyDescent="0.3">
      <c r="B31517" s="73"/>
      <c r="D31517" s="73"/>
      <c r="P31517" s="73"/>
      <c r="T31517" s="73"/>
      <c r="U31517" s="73"/>
      <c r="V31517" s="73"/>
      <c r="X31517" s="12"/>
    </row>
    <row r="31518" spans="2:24" x14ac:dyDescent="0.3">
      <c r="B31518" s="73"/>
      <c r="D31518" s="73"/>
      <c r="P31518" s="73"/>
      <c r="T31518" s="73"/>
      <c r="U31518" s="73"/>
      <c r="V31518" s="73"/>
      <c r="X31518" s="12"/>
    </row>
    <row r="31519" spans="2:24" x14ac:dyDescent="0.3">
      <c r="B31519" s="73"/>
      <c r="D31519" s="73"/>
      <c r="P31519" s="73"/>
      <c r="T31519" s="73"/>
      <c r="U31519" s="73"/>
      <c r="V31519" s="73"/>
      <c r="X31519" s="12"/>
    </row>
    <row r="31520" spans="2:24" x14ac:dyDescent="0.3">
      <c r="B31520" s="73"/>
      <c r="D31520" s="73"/>
      <c r="P31520" s="73"/>
      <c r="T31520" s="73"/>
      <c r="U31520" s="73"/>
      <c r="V31520" s="73"/>
      <c r="X31520" s="12"/>
    </row>
    <row r="31521" spans="2:24" x14ac:dyDescent="0.3">
      <c r="B31521" s="73"/>
      <c r="D31521" s="73"/>
      <c r="P31521" s="73"/>
      <c r="T31521" s="73"/>
      <c r="U31521" s="73"/>
      <c r="V31521" s="73"/>
      <c r="X31521" s="12"/>
    </row>
    <row r="31522" spans="2:24" x14ac:dyDescent="0.3">
      <c r="B31522" s="73"/>
      <c r="D31522" s="73"/>
      <c r="P31522" s="73"/>
      <c r="T31522" s="73"/>
      <c r="U31522" s="73"/>
      <c r="V31522" s="73"/>
      <c r="X31522" s="12"/>
    </row>
    <row r="31523" spans="2:24" x14ac:dyDescent="0.3">
      <c r="B31523" s="73"/>
      <c r="D31523" s="73"/>
      <c r="P31523" s="73"/>
      <c r="T31523" s="73"/>
      <c r="U31523" s="73"/>
      <c r="V31523" s="73"/>
      <c r="X31523" s="12"/>
    </row>
    <row r="31524" spans="2:24" x14ac:dyDescent="0.3">
      <c r="B31524" s="73"/>
      <c r="D31524" s="73"/>
      <c r="P31524" s="73"/>
      <c r="T31524" s="73"/>
      <c r="U31524" s="73"/>
      <c r="V31524" s="73"/>
      <c r="X31524" s="12"/>
    </row>
    <row r="31525" spans="2:24" x14ac:dyDescent="0.3">
      <c r="B31525" s="73"/>
      <c r="D31525" s="73"/>
      <c r="P31525" s="73"/>
      <c r="T31525" s="73"/>
      <c r="U31525" s="73"/>
      <c r="V31525" s="73"/>
      <c r="X31525" s="12"/>
    </row>
    <row r="31526" spans="2:24" x14ac:dyDescent="0.3">
      <c r="B31526" s="73"/>
      <c r="D31526" s="73"/>
      <c r="P31526" s="73"/>
      <c r="T31526" s="73"/>
      <c r="U31526" s="73"/>
      <c r="V31526" s="73"/>
      <c r="X31526" s="12"/>
    </row>
    <row r="31527" spans="2:24" x14ac:dyDescent="0.3">
      <c r="B31527" s="73"/>
      <c r="D31527" s="73"/>
      <c r="P31527" s="73"/>
      <c r="T31527" s="73"/>
      <c r="U31527" s="73"/>
      <c r="V31527" s="73"/>
      <c r="X31527" s="12"/>
    </row>
    <row r="31528" spans="2:24" x14ac:dyDescent="0.3">
      <c r="B31528" s="73"/>
      <c r="D31528" s="73"/>
      <c r="P31528" s="73"/>
      <c r="T31528" s="73"/>
      <c r="U31528" s="73"/>
      <c r="V31528" s="73"/>
      <c r="X31528" s="12"/>
    </row>
    <row r="31529" spans="2:24" x14ac:dyDescent="0.3">
      <c r="B31529" s="73"/>
      <c r="D31529" s="73"/>
      <c r="P31529" s="73"/>
      <c r="T31529" s="73"/>
      <c r="U31529" s="73"/>
      <c r="V31529" s="73"/>
      <c r="X31529" s="12"/>
    </row>
    <row r="31530" spans="2:24" x14ac:dyDescent="0.3">
      <c r="B31530" s="73"/>
      <c r="D31530" s="73"/>
      <c r="P31530" s="73"/>
      <c r="T31530" s="73"/>
      <c r="U31530" s="73"/>
      <c r="V31530" s="73"/>
      <c r="X31530" s="12"/>
    </row>
    <row r="31531" spans="2:24" x14ac:dyDescent="0.3">
      <c r="B31531" s="73"/>
      <c r="D31531" s="73"/>
      <c r="P31531" s="73"/>
      <c r="T31531" s="73"/>
      <c r="U31531" s="73"/>
      <c r="V31531" s="73"/>
      <c r="X31531" s="12"/>
    </row>
    <row r="31532" spans="2:24" x14ac:dyDescent="0.3">
      <c r="B31532" s="73"/>
      <c r="D31532" s="73"/>
      <c r="P31532" s="73"/>
      <c r="T31532" s="73"/>
      <c r="U31532" s="73"/>
      <c r="V31532" s="73"/>
      <c r="X31532" s="12"/>
    </row>
    <row r="31533" spans="2:24" x14ac:dyDescent="0.3">
      <c r="B31533" s="73"/>
      <c r="D31533" s="73"/>
      <c r="P31533" s="73"/>
      <c r="T31533" s="73"/>
      <c r="U31533" s="73"/>
      <c r="V31533" s="73"/>
      <c r="X31533" s="12"/>
    </row>
    <row r="31534" spans="2:24" x14ac:dyDescent="0.3">
      <c r="B31534" s="73"/>
      <c r="D31534" s="73"/>
      <c r="P31534" s="73"/>
      <c r="T31534" s="73"/>
      <c r="U31534" s="73"/>
      <c r="V31534" s="73"/>
      <c r="X31534" s="12"/>
    </row>
    <row r="31535" spans="2:24" x14ac:dyDescent="0.3">
      <c r="B31535" s="73"/>
      <c r="D31535" s="73"/>
      <c r="P31535" s="73"/>
      <c r="T31535" s="73"/>
      <c r="U31535" s="73"/>
      <c r="V31535" s="73"/>
      <c r="X31535" s="12"/>
    </row>
    <row r="31536" spans="2:24" x14ac:dyDescent="0.3">
      <c r="B31536" s="73"/>
      <c r="D31536" s="73"/>
      <c r="P31536" s="73"/>
      <c r="T31536" s="73"/>
      <c r="U31536" s="73"/>
      <c r="V31536" s="73"/>
      <c r="X31536" s="12"/>
    </row>
    <row r="31537" spans="2:24" x14ac:dyDescent="0.3">
      <c r="B31537" s="73"/>
      <c r="D31537" s="73"/>
      <c r="P31537" s="73"/>
      <c r="T31537" s="73"/>
      <c r="U31537" s="73"/>
      <c r="V31537" s="73"/>
      <c r="X31537" s="12"/>
    </row>
    <row r="31538" spans="2:24" x14ac:dyDescent="0.3">
      <c r="B31538" s="73"/>
      <c r="D31538" s="73"/>
      <c r="P31538" s="73"/>
      <c r="T31538" s="73"/>
      <c r="U31538" s="73"/>
      <c r="V31538" s="73"/>
      <c r="X31538" s="12"/>
    </row>
    <row r="31539" spans="2:24" x14ac:dyDescent="0.3">
      <c r="B31539" s="73"/>
      <c r="D31539" s="73"/>
      <c r="P31539" s="73"/>
      <c r="T31539" s="73"/>
      <c r="U31539" s="73"/>
      <c r="V31539" s="73"/>
      <c r="X31539" s="12"/>
    </row>
    <row r="31540" spans="2:24" x14ac:dyDescent="0.3">
      <c r="B31540" s="73"/>
      <c r="D31540" s="73"/>
      <c r="P31540" s="73"/>
      <c r="T31540" s="73"/>
      <c r="U31540" s="73"/>
      <c r="V31540" s="73"/>
      <c r="X31540" s="12"/>
    </row>
    <row r="31541" spans="2:24" x14ac:dyDescent="0.3">
      <c r="B31541" s="73"/>
      <c r="D31541" s="73"/>
      <c r="P31541" s="73"/>
      <c r="T31541" s="73"/>
      <c r="U31541" s="73"/>
      <c r="V31541" s="73"/>
      <c r="X31541" s="12"/>
    </row>
    <row r="31542" spans="2:24" x14ac:dyDescent="0.3">
      <c r="B31542" s="73"/>
      <c r="D31542" s="73"/>
      <c r="P31542" s="73"/>
      <c r="T31542" s="73"/>
      <c r="U31542" s="73"/>
      <c r="V31542" s="73"/>
      <c r="X31542" s="12"/>
    </row>
    <row r="31543" spans="2:24" x14ac:dyDescent="0.3">
      <c r="B31543" s="73"/>
      <c r="D31543" s="73"/>
      <c r="P31543" s="73"/>
      <c r="T31543" s="73"/>
      <c r="U31543" s="73"/>
      <c r="V31543" s="73"/>
      <c r="X31543" s="12"/>
    </row>
    <row r="31544" spans="2:24" x14ac:dyDescent="0.3">
      <c r="B31544" s="73"/>
      <c r="D31544" s="73"/>
      <c r="P31544" s="73"/>
      <c r="T31544" s="73"/>
      <c r="U31544" s="73"/>
      <c r="V31544" s="73"/>
      <c r="X31544" s="12"/>
    </row>
    <row r="31545" spans="2:24" x14ac:dyDescent="0.3">
      <c r="B31545" s="73"/>
      <c r="D31545" s="73"/>
      <c r="P31545" s="73"/>
      <c r="T31545" s="73"/>
      <c r="U31545" s="73"/>
      <c r="V31545" s="73"/>
      <c r="X31545" s="12"/>
    </row>
    <row r="31546" spans="2:24" x14ac:dyDescent="0.3">
      <c r="B31546" s="73"/>
      <c r="D31546" s="73"/>
      <c r="P31546" s="73"/>
      <c r="T31546" s="73"/>
      <c r="U31546" s="73"/>
      <c r="V31546" s="73"/>
      <c r="X31546" s="12"/>
    </row>
    <row r="31547" spans="2:24" x14ac:dyDescent="0.3">
      <c r="B31547" s="73"/>
      <c r="D31547" s="73"/>
      <c r="P31547" s="73"/>
      <c r="T31547" s="73"/>
      <c r="U31547" s="73"/>
      <c r="V31547" s="73"/>
      <c r="X31547" s="12"/>
    </row>
    <row r="31548" spans="2:24" x14ac:dyDescent="0.3">
      <c r="B31548" s="73"/>
      <c r="D31548" s="73"/>
      <c r="P31548" s="73"/>
      <c r="T31548" s="73"/>
      <c r="U31548" s="73"/>
      <c r="V31548" s="73"/>
      <c r="X31548" s="12"/>
    </row>
    <row r="31549" spans="2:24" x14ac:dyDescent="0.3">
      <c r="B31549" s="73"/>
      <c r="D31549" s="73"/>
      <c r="P31549" s="73"/>
      <c r="T31549" s="73"/>
      <c r="U31549" s="73"/>
      <c r="V31549" s="73"/>
      <c r="X31549" s="12"/>
    </row>
    <row r="31550" spans="2:24" x14ac:dyDescent="0.3">
      <c r="B31550" s="73"/>
      <c r="D31550" s="73"/>
      <c r="P31550" s="73"/>
      <c r="T31550" s="73"/>
      <c r="U31550" s="73"/>
      <c r="V31550" s="73"/>
      <c r="X31550" s="12"/>
    </row>
    <row r="31551" spans="2:24" x14ac:dyDescent="0.3">
      <c r="B31551" s="73"/>
      <c r="D31551" s="73"/>
      <c r="P31551" s="73"/>
      <c r="T31551" s="73"/>
      <c r="U31551" s="73"/>
      <c r="V31551" s="73"/>
      <c r="X31551" s="12"/>
    </row>
    <row r="31552" spans="2:24" x14ac:dyDescent="0.3">
      <c r="B31552" s="73"/>
      <c r="D31552" s="73"/>
      <c r="P31552" s="73"/>
      <c r="T31552" s="73"/>
      <c r="U31552" s="73"/>
      <c r="V31552" s="73"/>
      <c r="X31552" s="12"/>
    </row>
    <row r="31553" spans="2:24" x14ac:dyDescent="0.3">
      <c r="B31553" s="73"/>
      <c r="D31553" s="73"/>
      <c r="P31553" s="73"/>
      <c r="T31553" s="73"/>
      <c r="U31553" s="73"/>
      <c r="V31553" s="73"/>
      <c r="X31553" s="12"/>
    </row>
    <row r="31554" spans="2:24" x14ac:dyDescent="0.3">
      <c r="B31554" s="73"/>
      <c r="D31554" s="73"/>
      <c r="P31554" s="73"/>
      <c r="T31554" s="73"/>
      <c r="U31554" s="73"/>
      <c r="V31554" s="73"/>
      <c r="X31554" s="12"/>
    </row>
    <row r="31555" spans="2:24" x14ac:dyDescent="0.3">
      <c r="B31555" s="73"/>
      <c r="D31555" s="73"/>
      <c r="P31555" s="73"/>
      <c r="T31555" s="73"/>
      <c r="U31555" s="73"/>
      <c r="V31555" s="73"/>
      <c r="X31555" s="12"/>
    </row>
    <row r="31556" spans="2:24" x14ac:dyDescent="0.3">
      <c r="B31556" s="73"/>
      <c r="D31556" s="73"/>
      <c r="P31556" s="73"/>
      <c r="T31556" s="73"/>
      <c r="U31556" s="73"/>
      <c r="V31556" s="73"/>
      <c r="X31556" s="12"/>
    </row>
    <row r="31557" spans="2:24" x14ac:dyDescent="0.3">
      <c r="B31557" s="73"/>
      <c r="D31557" s="73"/>
      <c r="P31557" s="73"/>
      <c r="T31557" s="73"/>
      <c r="U31557" s="73"/>
      <c r="V31557" s="73"/>
      <c r="X31557" s="12"/>
    </row>
    <row r="31558" spans="2:24" x14ac:dyDescent="0.3">
      <c r="B31558" s="73"/>
      <c r="D31558" s="73"/>
      <c r="P31558" s="73"/>
      <c r="T31558" s="73"/>
      <c r="U31558" s="73"/>
      <c r="V31558" s="73"/>
      <c r="X31558" s="12"/>
    </row>
    <row r="31559" spans="2:24" x14ac:dyDescent="0.3">
      <c r="B31559" s="73"/>
      <c r="D31559" s="73"/>
      <c r="P31559" s="73"/>
      <c r="T31559" s="73"/>
      <c r="U31559" s="73"/>
      <c r="V31559" s="73"/>
      <c r="X31559" s="12"/>
    </row>
    <row r="31560" spans="2:24" x14ac:dyDescent="0.3">
      <c r="B31560" s="73"/>
      <c r="D31560" s="73"/>
      <c r="P31560" s="73"/>
      <c r="T31560" s="73"/>
      <c r="U31560" s="73"/>
      <c r="V31560" s="73"/>
      <c r="X31560" s="12"/>
    </row>
    <row r="31561" spans="2:24" x14ac:dyDescent="0.3">
      <c r="B31561" s="73"/>
      <c r="D31561" s="73"/>
      <c r="P31561" s="73"/>
      <c r="T31561" s="73"/>
      <c r="U31561" s="73"/>
      <c r="V31561" s="73"/>
      <c r="X31561" s="12"/>
    </row>
    <row r="31562" spans="2:24" x14ac:dyDescent="0.3">
      <c r="B31562" s="73"/>
      <c r="D31562" s="73"/>
      <c r="P31562" s="73"/>
      <c r="T31562" s="73"/>
      <c r="U31562" s="73"/>
      <c r="V31562" s="73"/>
      <c r="X31562" s="12"/>
    </row>
    <row r="31563" spans="2:24" x14ac:dyDescent="0.3">
      <c r="B31563" s="73"/>
      <c r="D31563" s="73"/>
      <c r="P31563" s="73"/>
      <c r="T31563" s="73"/>
      <c r="U31563" s="73"/>
      <c r="V31563" s="73"/>
      <c r="X31563" s="12"/>
    </row>
    <row r="31564" spans="2:24" x14ac:dyDescent="0.3">
      <c r="B31564" s="73"/>
      <c r="D31564" s="73"/>
      <c r="P31564" s="73"/>
      <c r="T31564" s="73"/>
      <c r="U31564" s="73"/>
      <c r="V31564" s="73"/>
      <c r="X31564" s="12"/>
    </row>
    <row r="31565" spans="2:24" x14ac:dyDescent="0.3">
      <c r="B31565" s="73"/>
      <c r="D31565" s="73"/>
      <c r="P31565" s="73"/>
      <c r="T31565" s="73"/>
      <c r="U31565" s="73"/>
      <c r="V31565" s="73"/>
      <c r="X31565" s="12"/>
    </row>
    <row r="31566" spans="2:24" x14ac:dyDescent="0.3">
      <c r="B31566" s="73"/>
      <c r="D31566" s="73"/>
      <c r="P31566" s="73"/>
      <c r="T31566" s="73"/>
      <c r="U31566" s="73"/>
      <c r="V31566" s="73"/>
      <c r="X31566" s="12"/>
    </row>
    <row r="31567" spans="2:24" x14ac:dyDescent="0.3">
      <c r="B31567" s="73"/>
      <c r="D31567" s="73"/>
      <c r="P31567" s="73"/>
      <c r="T31567" s="73"/>
      <c r="U31567" s="73"/>
      <c r="V31567" s="73"/>
      <c r="X31567" s="12"/>
    </row>
    <row r="31568" spans="2:24" x14ac:dyDescent="0.3">
      <c r="B31568" s="73"/>
      <c r="D31568" s="73"/>
      <c r="P31568" s="73"/>
      <c r="T31568" s="73"/>
      <c r="U31568" s="73"/>
      <c r="V31568" s="73"/>
      <c r="X31568" s="12"/>
    </row>
    <row r="31569" spans="2:24" x14ac:dyDescent="0.3">
      <c r="B31569" s="73"/>
      <c r="D31569" s="73"/>
      <c r="P31569" s="73"/>
      <c r="T31569" s="73"/>
      <c r="U31569" s="73"/>
      <c r="V31569" s="73"/>
      <c r="X31569" s="12"/>
    </row>
    <row r="31570" spans="2:24" x14ac:dyDescent="0.3">
      <c r="B31570" s="73"/>
      <c r="D31570" s="73"/>
      <c r="P31570" s="73"/>
      <c r="T31570" s="73"/>
      <c r="U31570" s="73"/>
      <c r="V31570" s="73"/>
      <c r="X31570" s="12"/>
    </row>
    <row r="31571" spans="2:24" x14ac:dyDescent="0.3">
      <c r="B31571" s="73"/>
      <c r="D31571" s="73"/>
      <c r="P31571" s="73"/>
      <c r="T31571" s="73"/>
      <c r="U31571" s="73"/>
      <c r="V31571" s="73"/>
      <c r="X31571" s="12"/>
    </row>
    <row r="31572" spans="2:24" x14ac:dyDescent="0.3">
      <c r="B31572" s="73"/>
      <c r="D31572" s="73"/>
      <c r="P31572" s="73"/>
      <c r="T31572" s="73"/>
      <c r="U31572" s="73"/>
      <c r="V31572" s="73"/>
      <c r="X31572" s="12"/>
    </row>
    <row r="31573" spans="2:24" x14ac:dyDescent="0.3">
      <c r="B31573" s="73"/>
      <c r="D31573" s="73"/>
      <c r="P31573" s="73"/>
      <c r="T31573" s="73"/>
      <c r="U31573" s="73"/>
      <c r="V31573" s="73"/>
      <c r="X31573" s="12"/>
    </row>
    <row r="31574" spans="2:24" x14ac:dyDescent="0.3">
      <c r="B31574" s="73"/>
      <c r="D31574" s="73"/>
      <c r="P31574" s="73"/>
      <c r="T31574" s="73"/>
      <c r="U31574" s="73"/>
      <c r="V31574" s="73"/>
      <c r="X31574" s="12"/>
    </row>
    <row r="31575" spans="2:24" x14ac:dyDescent="0.3">
      <c r="B31575" s="73"/>
      <c r="D31575" s="73"/>
      <c r="P31575" s="73"/>
      <c r="T31575" s="73"/>
      <c r="U31575" s="73"/>
      <c r="V31575" s="73"/>
      <c r="X31575" s="12"/>
    </row>
    <row r="31576" spans="2:24" x14ac:dyDescent="0.3">
      <c r="B31576" s="73"/>
      <c r="D31576" s="73"/>
      <c r="P31576" s="73"/>
      <c r="T31576" s="73"/>
      <c r="U31576" s="73"/>
      <c r="V31576" s="73"/>
      <c r="X31576" s="12"/>
    </row>
    <row r="31577" spans="2:24" x14ac:dyDescent="0.3">
      <c r="B31577" s="73"/>
      <c r="D31577" s="73"/>
      <c r="P31577" s="73"/>
      <c r="T31577" s="73"/>
      <c r="U31577" s="73"/>
      <c r="V31577" s="73"/>
      <c r="X31577" s="12"/>
    </row>
    <row r="31578" spans="2:24" x14ac:dyDescent="0.3">
      <c r="B31578" s="73"/>
      <c r="D31578" s="73"/>
      <c r="P31578" s="73"/>
      <c r="T31578" s="73"/>
      <c r="U31578" s="73"/>
      <c r="V31578" s="73"/>
      <c r="X31578" s="12"/>
    </row>
    <row r="31579" spans="2:24" x14ac:dyDescent="0.3">
      <c r="B31579" s="73"/>
      <c r="D31579" s="73"/>
      <c r="P31579" s="73"/>
      <c r="T31579" s="73"/>
      <c r="U31579" s="73"/>
      <c r="V31579" s="73"/>
      <c r="X31579" s="12"/>
    </row>
    <row r="31580" spans="2:24" x14ac:dyDescent="0.3">
      <c r="B31580" s="73"/>
      <c r="D31580" s="73"/>
      <c r="P31580" s="73"/>
      <c r="T31580" s="73"/>
      <c r="U31580" s="73"/>
      <c r="V31580" s="73"/>
      <c r="X31580" s="12"/>
    </row>
    <row r="31581" spans="2:24" x14ac:dyDescent="0.3">
      <c r="B31581" s="73"/>
      <c r="D31581" s="73"/>
      <c r="P31581" s="73"/>
      <c r="T31581" s="73"/>
      <c r="U31581" s="73"/>
      <c r="V31581" s="73"/>
      <c r="X31581" s="12"/>
    </row>
    <row r="31582" spans="2:24" x14ac:dyDescent="0.3">
      <c r="B31582" s="73"/>
      <c r="D31582" s="73"/>
      <c r="P31582" s="73"/>
      <c r="T31582" s="73"/>
      <c r="U31582" s="73"/>
      <c r="V31582" s="73"/>
      <c r="X31582" s="12"/>
    </row>
    <row r="31583" spans="2:24" x14ac:dyDescent="0.3">
      <c r="B31583" s="73"/>
      <c r="D31583" s="73"/>
      <c r="P31583" s="73"/>
      <c r="T31583" s="73"/>
      <c r="U31583" s="73"/>
      <c r="V31583" s="73"/>
      <c r="X31583" s="12"/>
    </row>
    <row r="31584" spans="2:24" x14ac:dyDescent="0.3">
      <c r="B31584" s="73"/>
      <c r="D31584" s="73"/>
      <c r="P31584" s="73"/>
      <c r="T31584" s="73"/>
      <c r="U31584" s="73"/>
      <c r="V31584" s="73"/>
      <c r="X31584" s="12"/>
    </row>
    <row r="31585" spans="2:24" x14ac:dyDescent="0.3">
      <c r="B31585" s="73"/>
      <c r="D31585" s="73"/>
      <c r="P31585" s="73"/>
      <c r="T31585" s="73"/>
      <c r="U31585" s="73"/>
      <c r="V31585" s="73"/>
      <c r="X31585" s="12"/>
    </row>
    <row r="31586" spans="2:24" x14ac:dyDescent="0.3">
      <c r="B31586" s="73"/>
      <c r="D31586" s="73"/>
      <c r="P31586" s="73"/>
      <c r="T31586" s="73"/>
      <c r="U31586" s="73"/>
      <c r="V31586" s="73"/>
      <c r="X31586" s="12"/>
    </row>
    <row r="31587" spans="2:24" x14ac:dyDescent="0.3">
      <c r="B31587" s="73"/>
      <c r="D31587" s="73"/>
      <c r="P31587" s="73"/>
      <c r="T31587" s="73"/>
      <c r="U31587" s="73"/>
      <c r="V31587" s="73"/>
      <c r="X31587" s="12"/>
    </row>
    <row r="31588" spans="2:24" x14ac:dyDescent="0.3">
      <c r="B31588" s="73"/>
      <c r="D31588" s="73"/>
      <c r="P31588" s="73"/>
      <c r="T31588" s="73"/>
      <c r="U31588" s="73"/>
      <c r="V31588" s="73"/>
      <c r="X31588" s="12"/>
    </row>
    <row r="31589" spans="2:24" x14ac:dyDescent="0.3">
      <c r="B31589" s="73"/>
      <c r="D31589" s="73"/>
      <c r="P31589" s="73"/>
      <c r="T31589" s="73"/>
      <c r="U31589" s="73"/>
      <c r="V31589" s="73"/>
      <c r="X31589" s="12"/>
    </row>
    <row r="31590" spans="2:24" x14ac:dyDescent="0.3">
      <c r="B31590" s="73"/>
      <c r="D31590" s="73"/>
      <c r="P31590" s="73"/>
      <c r="T31590" s="73"/>
      <c r="U31590" s="73"/>
      <c r="V31590" s="73"/>
      <c r="X31590" s="12"/>
    </row>
    <row r="31591" spans="2:24" x14ac:dyDescent="0.3">
      <c r="B31591" s="73"/>
      <c r="D31591" s="73"/>
      <c r="P31591" s="73"/>
      <c r="T31591" s="73"/>
      <c r="U31591" s="73"/>
      <c r="V31591" s="73"/>
      <c r="X31591" s="12"/>
    </row>
    <row r="31592" spans="2:24" x14ac:dyDescent="0.3">
      <c r="B31592" s="73"/>
      <c r="D31592" s="73"/>
      <c r="P31592" s="73"/>
      <c r="T31592" s="73"/>
      <c r="U31592" s="73"/>
      <c r="V31592" s="73"/>
      <c r="X31592" s="12"/>
    </row>
    <row r="31593" spans="2:24" x14ac:dyDescent="0.3">
      <c r="B31593" s="73"/>
      <c r="D31593" s="73"/>
      <c r="P31593" s="73"/>
      <c r="T31593" s="73"/>
      <c r="U31593" s="73"/>
      <c r="V31593" s="73"/>
      <c r="X31593" s="12"/>
    </row>
    <row r="31594" spans="2:24" x14ac:dyDescent="0.3">
      <c r="B31594" s="73"/>
      <c r="D31594" s="73"/>
      <c r="P31594" s="73"/>
      <c r="T31594" s="73"/>
      <c r="U31594" s="73"/>
      <c r="V31594" s="73"/>
      <c r="X31594" s="12"/>
    </row>
    <row r="31595" spans="2:24" x14ac:dyDescent="0.3">
      <c r="B31595" s="73"/>
      <c r="D31595" s="73"/>
      <c r="P31595" s="73"/>
      <c r="T31595" s="73"/>
      <c r="U31595" s="73"/>
      <c r="V31595" s="73"/>
      <c r="X31595" s="12"/>
    </row>
    <row r="31596" spans="2:24" x14ac:dyDescent="0.3">
      <c r="B31596" s="73"/>
      <c r="D31596" s="73"/>
      <c r="P31596" s="73"/>
      <c r="T31596" s="73"/>
      <c r="U31596" s="73"/>
      <c r="V31596" s="73"/>
      <c r="X31596" s="12"/>
    </row>
    <row r="31597" spans="2:24" x14ac:dyDescent="0.3">
      <c r="B31597" s="73"/>
      <c r="D31597" s="73"/>
      <c r="P31597" s="73"/>
      <c r="T31597" s="73"/>
      <c r="U31597" s="73"/>
      <c r="V31597" s="73"/>
      <c r="X31597" s="12"/>
    </row>
    <row r="31598" spans="2:24" x14ac:dyDescent="0.3">
      <c r="B31598" s="73"/>
      <c r="D31598" s="73"/>
      <c r="P31598" s="73"/>
      <c r="T31598" s="73"/>
      <c r="U31598" s="73"/>
      <c r="V31598" s="73"/>
      <c r="X31598" s="12"/>
    </row>
    <row r="31599" spans="2:24" x14ac:dyDescent="0.3">
      <c r="B31599" s="73"/>
      <c r="D31599" s="73"/>
      <c r="P31599" s="73"/>
      <c r="T31599" s="73"/>
      <c r="U31599" s="73"/>
      <c r="V31599" s="73"/>
      <c r="X31599" s="12"/>
    </row>
    <row r="31600" spans="2:24" x14ac:dyDescent="0.3">
      <c r="B31600" s="73"/>
      <c r="D31600" s="73"/>
      <c r="P31600" s="73"/>
      <c r="T31600" s="73"/>
      <c r="U31600" s="73"/>
      <c r="V31600" s="73"/>
      <c r="X31600" s="12"/>
    </row>
    <row r="31601" spans="2:24" x14ac:dyDescent="0.3">
      <c r="B31601" s="73"/>
      <c r="D31601" s="73"/>
      <c r="P31601" s="73"/>
      <c r="T31601" s="73"/>
      <c r="U31601" s="73"/>
      <c r="V31601" s="73"/>
      <c r="X31601" s="12"/>
    </row>
    <row r="31602" spans="2:24" x14ac:dyDescent="0.3">
      <c r="B31602" s="73"/>
      <c r="D31602" s="73"/>
      <c r="P31602" s="73"/>
      <c r="T31602" s="73"/>
      <c r="U31602" s="73"/>
      <c r="V31602" s="73"/>
      <c r="X31602" s="12"/>
    </row>
    <row r="31603" spans="2:24" x14ac:dyDescent="0.3">
      <c r="B31603" s="73"/>
      <c r="D31603" s="73"/>
      <c r="P31603" s="73"/>
      <c r="T31603" s="73"/>
      <c r="U31603" s="73"/>
      <c r="V31603" s="73"/>
      <c r="X31603" s="12"/>
    </row>
    <row r="31604" spans="2:24" x14ac:dyDescent="0.3">
      <c r="B31604" s="73"/>
      <c r="D31604" s="73"/>
      <c r="P31604" s="73"/>
      <c r="T31604" s="73"/>
      <c r="U31604" s="73"/>
      <c r="V31604" s="73"/>
      <c r="X31604" s="12"/>
    </row>
    <row r="31605" spans="2:24" x14ac:dyDescent="0.3">
      <c r="B31605" s="73"/>
      <c r="D31605" s="73"/>
      <c r="P31605" s="73"/>
      <c r="T31605" s="73"/>
      <c r="U31605" s="73"/>
      <c r="V31605" s="73"/>
      <c r="X31605" s="12"/>
    </row>
    <row r="31606" spans="2:24" x14ac:dyDescent="0.3">
      <c r="B31606" s="73"/>
      <c r="D31606" s="73"/>
      <c r="P31606" s="73"/>
      <c r="T31606" s="73"/>
      <c r="U31606" s="73"/>
      <c r="V31606" s="73"/>
      <c r="X31606" s="12"/>
    </row>
    <row r="31607" spans="2:24" x14ac:dyDescent="0.3">
      <c r="B31607" s="73"/>
      <c r="D31607" s="73"/>
      <c r="P31607" s="73"/>
      <c r="T31607" s="73"/>
      <c r="U31607" s="73"/>
      <c r="V31607" s="73"/>
      <c r="X31607" s="12"/>
    </row>
    <row r="31608" spans="2:24" x14ac:dyDescent="0.3">
      <c r="B31608" s="73"/>
      <c r="D31608" s="73"/>
      <c r="P31608" s="73"/>
      <c r="T31608" s="73"/>
      <c r="U31608" s="73"/>
      <c r="V31608" s="73"/>
      <c r="X31608" s="12"/>
    </row>
    <row r="31609" spans="2:24" x14ac:dyDescent="0.3">
      <c r="B31609" s="73"/>
      <c r="D31609" s="73"/>
      <c r="P31609" s="73"/>
      <c r="T31609" s="73"/>
      <c r="U31609" s="73"/>
      <c r="V31609" s="73"/>
      <c r="X31609" s="12"/>
    </row>
    <row r="31610" spans="2:24" x14ac:dyDescent="0.3">
      <c r="B31610" s="73"/>
      <c r="D31610" s="73"/>
      <c r="P31610" s="73"/>
      <c r="T31610" s="73"/>
      <c r="U31610" s="73"/>
      <c r="V31610" s="73"/>
      <c r="X31610" s="12"/>
    </row>
    <row r="31611" spans="2:24" x14ac:dyDescent="0.3">
      <c r="B31611" s="73"/>
      <c r="D31611" s="73"/>
      <c r="P31611" s="73"/>
      <c r="T31611" s="73"/>
      <c r="U31611" s="73"/>
      <c r="V31611" s="73"/>
      <c r="X31611" s="12"/>
    </row>
    <row r="31612" spans="2:24" x14ac:dyDescent="0.3">
      <c r="B31612" s="73"/>
      <c r="D31612" s="73"/>
      <c r="P31612" s="73"/>
      <c r="T31612" s="73"/>
      <c r="U31612" s="73"/>
      <c r="V31612" s="73"/>
      <c r="X31612" s="12"/>
    </row>
    <row r="31613" spans="2:24" x14ac:dyDescent="0.3">
      <c r="B31613" s="73"/>
      <c r="D31613" s="73"/>
      <c r="P31613" s="73"/>
      <c r="T31613" s="73"/>
      <c r="U31613" s="73"/>
      <c r="V31613" s="73"/>
      <c r="X31613" s="12"/>
    </row>
    <row r="31614" spans="2:24" x14ac:dyDescent="0.3">
      <c r="B31614" s="73"/>
      <c r="D31614" s="73"/>
      <c r="P31614" s="73"/>
      <c r="T31614" s="73"/>
      <c r="U31614" s="73"/>
      <c r="V31614" s="73"/>
      <c r="X31614" s="12"/>
    </row>
    <row r="31615" spans="2:24" x14ac:dyDescent="0.3">
      <c r="B31615" s="73"/>
      <c r="D31615" s="73"/>
      <c r="P31615" s="73"/>
      <c r="T31615" s="73"/>
      <c r="U31615" s="73"/>
      <c r="V31615" s="73"/>
      <c r="X31615" s="12"/>
    </row>
    <row r="31616" spans="2:24" x14ac:dyDescent="0.3">
      <c r="B31616" s="73"/>
      <c r="D31616" s="73"/>
      <c r="P31616" s="73"/>
      <c r="T31616" s="73"/>
      <c r="U31616" s="73"/>
      <c r="V31616" s="73"/>
      <c r="X31616" s="12"/>
    </row>
    <row r="31617" spans="2:24" x14ac:dyDescent="0.3">
      <c r="B31617" s="73"/>
      <c r="D31617" s="73"/>
      <c r="P31617" s="73"/>
      <c r="T31617" s="73"/>
      <c r="U31617" s="73"/>
      <c r="V31617" s="73"/>
      <c r="X31617" s="12"/>
    </row>
    <row r="31618" spans="2:24" x14ac:dyDescent="0.3">
      <c r="B31618" s="73"/>
      <c r="D31618" s="73"/>
      <c r="P31618" s="73"/>
      <c r="T31618" s="73"/>
      <c r="U31618" s="73"/>
      <c r="V31618" s="73"/>
      <c r="X31618" s="12"/>
    </row>
    <row r="31619" spans="2:24" x14ac:dyDescent="0.3">
      <c r="B31619" s="73"/>
      <c r="D31619" s="73"/>
      <c r="P31619" s="73"/>
      <c r="T31619" s="73"/>
      <c r="U31619" s="73"/>
      <c r="V31619" s="73"/>
      <c r="X31619" s="12"/>
    </row>
    <row r="31620" spans="2:24" x14ac:dyDescent="0.3">
      <c r="B31620" s="73"/>
      <c r="D31620" s="73"/>
      <c r="P31620" s="73"/>
      <c r="T31620" s="73"/>
      <c r="U31620" s="73"/>
      <c r="V31620" s="73"/>
      <c r="X31620" s="12"/>
    </row>
    <row r="31621" spans="2:24" x14ac:dyDescent="0.3">
      <c r="B31621" s="73"/>
      <c r="D31621" s="73"/>
      <c r="P31621" s="73"/>
      <c r="T31621" s="73"/>
      <c r="U31621" s="73"/>
      <c r="V31621" s="73"/>
      <c r="X31621" s="12"/>
    </row>
    <row r="31622" spans="2:24" x14ac:dyDescent="0.3">
      <c r="B31622" s="73"/>
      <c r="D31622" s="73"/>
      <c r="P31622" s="73"/>
      <c r="T31622" s="73"/>
      <c r="U31622" s="73"/>
      <c r="V31622" s="73"/>
      <c r="X31622" s="12"/>
    </row>
    <row r="31623" spans="2:24" x14ac:dyDescent="0.3">
      <c r="B31623" s="73"/>
      <c r="D31623" s="73"/>
      <c r="P31623" s="73"/>
      <c r="T31623" s="73"/>
      <c r="U31623" s="73"/>
      <c r="V31623" s="73"/>
      <c r="X31623" s="12"/>
    </row>
    <row r="31624" spans="2:24" x14ac:dyDescent="0.3">
      <c r="B31624" s="73"/>
      <c r="D31624" s="73"/>
      <c r="P31624" s="73"/>
      <c r="T31624" s="73"/>
      <c r="U31624" s="73"/>
      <c r="V31624" s="73"/>
      <c r="X31624" s="12"/>
    </row>
    <row r="31625" spans="2:24" x14ac:dyDescent="0.3">
      <c r="B31625" s="73"/>
      <c r="D31625" s="73"/>
      <c r="P31625" s="73"/>
      <c r="T31625" s="73"/>
      <c r="U31625" s="73"/>
      <c r="V31625" s="73"/>
      <c r="X31625" s="12"/>
    </row>
    <row r="31626" spans="2:24" x14ac:dyDescent="0.3">
      <c r="B31626" s="73"/>
      <c r="D31626" s="73"/>
      <c r="P31626" s="73"/>
      <c r="T31626" s="73"/>
      <c r="U31626" s="73"/>
      <c r="V31626" s="73"/>
      <c r="X31626" s="12"/>
    </row>
    <row r="31627" spans="2:24" x14ac:dyDescent="0.3">
      <c r="B31627" s="73"/>
      <c r="D31627" s="73"/>
      <c r="P31627" s="73"/>
      <c r="T31627" s="73"/>
      <c r="U31627" s="73"/>
      <c r="V31627" s="73"/>
      <c r="X31627" s="12"/>
    </row>
    <row r="31628" spans="2:24" x14ac:dyDescent="0.3">
      <c r="B31628" s="73"/>
      <c r="D31628" s="73"/>
      <c r="P31628" s="73"/>
      <c r="T31628" s="73"/>
      <c r="U31628" s="73"/>
      <c r="V31628" s="73"/>
      <c r="X31628" s="12"/>
    </row>
    <row r="31629" spans="2:24" x14ac:dyDescent="0.3">
      <c r="B31629" s="73"/>
      <c r="D31629" s="73"/>
      <c r="P31629" s="73"/>
      <c r="T31629" s="73"/>
      <c r="U31629" s="73"/>
      <c r="V31629" s="73"/>
      <c r="X31629" s="12"/>
    </row>
    <row r="31630" spans="2:24" x14ac:dyDescent="0.3">
      <c r="B31630" s="73"/>
      <c r="D31630" s="73"/>
      <c r="P31630" s="73"/>
      <c r="T31630" s="73"/>
      <c r="U31630" s="73"/>
      <c r="V31630" s="73"/>
      <c r="X31630" s="12"/>
    </row>
    <row r="31631" spans="2:24" x14ac:dyDescent="0.3">
      <c r="B31631" s="73"/>
      <c r="D31631" s="73"/>
      <c r="P31631" s="73"/>
      <c r="T31631" s="73"/>
      <c r="U31631" s="73"/>
      <c r="V31631" s="73"/>
      <c r="X31631" s="12"/>
    </row>
    <row r="31632" spans="2:24" x14ac:dyDescent="0.3">
      <c r="B31632" s="73"/>
      <c r="D31632" s="73"/>
      <c r="P31632" s="73"/>
      <c r="T31632" s="73"/>
      <c r="U31632" s="73"/>
      <c r="V31632" s="73"/>
      <c r="X31632" s="12"/>
    </row>
    <row r="31633" spans="2:24" x14ac:dyDescent="0.3">
      <c r="B31633" s="73"/>
      <c r="D31633" s="73"/>
      <c r="P31633" s="73"/>
      <c r="T31633" s="73"/>
      <c r="U31633" s="73"/>
      <c r="V31633" s="73"/>
      <c r="X31633" s="12"/>
    </row>
    <row r="31634" spans="2:24" x14ac:dyDescent="0.3">
      <c r="B31634" s="73"/>
      <c r="D31634" s="73"/>
      <c r="P31634" s="73"/>
      <c r="T31634" s="73"/>
      <c r="U31634" s="73"/>
      <c r="V31634" s="73"/>
      <c r="X31634" s="12"/>
    </row>
    <row r="31635" spans="2:24" x14ac:dyDescent="0.3">
      <c r="B31635" s="73"/>
      <c r="D31635" s="73"/>
      <c r="P31635" s="73"/>
      <c r="T31635" s="73"/>
      <c r="U31635" s="73"/>
      <c r="V31635" s="73"/>
      <c r="X31635" s="12"/>
    </row>
    <row r="31636" spans="2:24" x14ac:dyDescent="0.3">
      <c r="B31636" s="73"/>
      <c r="D31636" s="73"/>
      <c r="P31636" s="73"/>
      <c r="T31636" s="73"/>
      <c r="U31636" s="73"/>
      <c r="V31636" s="73"/>
      <c r="X31636" s="12"/>
    </row>
    <row r="31637" spans="2:24" x14ac:dyDescent="0.3">
      <c r="B31637" s="73"/>
      <c r="D31637" s="73"/>
      <c r="P31637" s="73"/>
      <c r="T31637" s="73"/>
      <c r="U31637" s="73"/>
      <c r="V31637" s="73"/>
      <c r="X31637" s="12"/>
    </row>
    <row r="31638" spans="2:24" x14ac:dyDescent="0.3">
      <c r="B31638" s="73"/>
      <c r="D31638" s="73"/>
      <c r="P31638" s="73"/>
      <c r="T31638" s="73"/>
      <c r="U31638" s="73"/>
      <c r="V31638" s="73"/>
      <c r="X31638" s="12"/>
    </row>
    <row r="31639" spans="2:24" x14ac:dyDescent="0.3">
      <c r="B31639" s="73"/>
      <c r="D31639" s="73"/>
      <c r="P31639" s="73"/>
      <c r="T31639" s="73"/>
      <c r="U31639" s="73"/>
      <c r="V31639" s="73"/>
      <c r="X31639" s="12"/>
    </row>
    <row r="31640" spans="2:24" x14ac:dyDescent="0.3">
      <c r="B31640" s="73"/>
      <c r="D31640" s="73"/>
      <c r="P31640" s="73"/>
      <c r="T31640" s="73"/>
      <c r="U31640" s="73"/>
      <c r="V31640" s="73"/>
      <c r="X31640" s="12"/>
    </row>
    <row r="31641" spans="2:24" x14ac:dyDescent="0.3">
      <c r="B31641" s="73"/>
      <c r="D31641" s="73"/>
      <c r="P31641" s="73"/>
      <c r="T31641" s="73"/>
      <c r="U31641" s="73"/>
      <c r="V31641" s="73"/>
      <c r="X31641" s="12"/>
    </row>
    <row r="31642" spans="2:24" x14ac:dyDescent="0.3">
      <c r="B31642" s="73"/>
      <c r="D31642" s="73"/>
      <c r="P31642" s="73"/>
      <c r="T31642" s="73"/>
      <c r="U31642" s="73"/>
      <c r="V31642" s="73"/>
      <c r="X31642" s="12"/>
    </row>
    <row r="31643" spans="2:24" x14ac:dyDescent="0.3">
      <c r="B31643" s="73"/>
      <c r="D31643" s="73"/>
      <c r="P31643" s="73"/>
      <c r="T31643" s="73"/>
      <c r="U31643" s="73"/>
      <c r="V31643" s="73"/>
      <c r="X31643" s="12"/>
    </row>
    <row r="31644" spans="2:24" x14ac:dyDescent="0.3">
      <c r="B31644" s="73"/>
      <c r="D31644" s="73"/>
      <c r="P31644" s="73"/>
      <c r="T31644" s="73"/>
      <c r="U31644" s="73"/>
      <c r="V31644" s="73"/>
      <c r="X31644" s="12"/>
    </row>
    <row r="31645" spans="2:24" x14ac:dyDescent="0.3">
      <c r="B31645" s="73"/>
      <c r="D31645" s="73"/>
      <c r="P31645" s="73"/>
      <c r="T31645" s="73"/>
      <c r="U31645" s="73"/>
      <c r="V31645" s="73"/>
      <c r="X31645" s="12"/>
    </row>
    <row r="31646" spans="2:24" x14ac:dyDescent="0.3">
      <c r="B31646" s="73"/>
      <c r="D31646" s="73"/>
      <c r="P31646" s="73"/>
      <c r="T31646" s="73"/>
      <c r="U31646" s="73"/>
      <c r="V31646" s="73"/>
      <c r="X31646" s="12"/>
    </row>
    <row r="31647" spans="2:24" x14ac:dyDescent="0.3">
      <c r="B31647" s="73"/>
      <c r="D31647" s="73"/>
      <c r="P31647" s="73"/>
      <c r="T31647" s="73"/>
      <c r="U31647" s="73"/>
      <c r="V31647" s="73"/>
      <c r="X31647" s="12"/>
    </row>
    <row r="31648" spans="2:24" x14ac:dyDescent="0.3">
      <c r="B31648" s="73"/>
      <c r="D31648" s="73"/>
      <c r="P31648" s="73"/>
      <c r="T31648" s="73"/>
      <c r="U31648" s="73"/>
      <c r="V31648" s="73"/>
      <c r="X31648" s="12"/>
    </row>
    <row r="31649" spans="2:24" x14ac:dyDescent="0.3">
      <c r="B31649" s="73"/>
      <c r="D31649" s="73"/>
      <c r="P31649" s="73"/>
      <c r="T31649" s="73"/>
      <c r="U31649" s="73"/>
      <c r="V31649" s="73"/>
      <c r="X31649" s="12"/>
    </row>
    <row r="31650" spans="2:24" x14ac:dyDescent="0.3">
      <c r="B31650" s="73"/>
      <c r="D31650" s="73"/>
      <c r="P31650" s="73"/>
      <c r="T31650" s="73"/>
      <c r="U31650" s="73"/>
      <c r="V31650" s="73"/>
      <c r="X31650" s="12"/>
    </row>
    <row r="31651" spans="2:24" x14ac:dyDescent="0.3">
      <c r="B31651" s="73"/>
      <c r="D31651" s="73"/>
      <c r="P31651" s="73"/>
      <c r="T31651" s="73"/>
      <c r="U31651" s="73"/>
      <c r="V31651" s="73"/>
      <c r="X31651" s="12"/>
    </row>
    <row r="31652" spans="2:24" x14ac:dyDescent="0.3">
      <c r="B31652" s="73"/>
      <c r="D31652" s="73"/>
      <c r="P31652" s="73"/>
      <c r="T31652" s="73"/>
      <c r="U31652" s="73"/>
      <c r="V31652" s="73"/>
      <c r="X31652" s="12"/>
    </row>
    <row r="31653" spans="2:24" x14ac:dyDescent="0.3">
      <c r="B31653" s="73"/>
      <c r="D31653" s="73"/>
      <c r="P31653" s="73"/>
      <c r="T31653" s="73"/>
      <c r="U31653" s="73"/>
      <c r="V31653" s="73"/>
      <c r="X31653" s="12"/>
    </row>
    <row r="31654" spans="2:24" x14ac:dyDescent="0.3">
      <c r="B31654" s="73"/>
      <c r="D31654" s="73"/>
      <c r="P31654" s="73"/>
      <c r="T31654" s="73"/>
      <c r="U31654" s="73"/>
      <c r="V31654" s="73"/>
      <c r="X31654" s="12"/>
    </row>
    <row r="31655" spans="2:24" x14ac:dyDescent="0.3">
      <c r="B31655" s="73"/>
      <c r="D31655" s="73"/>
      <c r="P31655" s="73"/>
      <c r="T31655" s="73"/>
      <c r="U31655" s="73"/>
      <c r="V31655" s="73"/>
      <c r="X31655" s="12"/>
    </row>
    <row r="31656" spans="2:24" x14ac:dyDescent="0.3">
      <c r="B31656" s="73"/>
      <c r="D31656" s="73"/>
      <c r="P31656" s="73"/>
      <c r="T31656" s="73"/>
      <c r="U31656" s="73"/>
      <c r="V31656" s="73"/>
      <c r="X31656" s="12"/>
    </row>
    <row r="31657" spans="2:24" x14ac:dyDescent="0.3">
      <c r="B31657" s="73"/>
      <c r="D31657" s="73"/>
      <c r="P31657" s="73"/>
      <c r="T31657" s="73"/>
      <c r="U31657" s="73"/>
      <c r="V31657" s="73"/>
      <c r="X31657" s="12"/>
    </row>
    <row r="31658" spans="2:24" x14ac:dyDescent="0.3">
      <c r="B31658" s="73"/>
      <c r="D31658" s="73"/>
      <c r="P31658" s="73"/>
      <c r="T31658" s="73"/>
      <c r="U31658" s="73"/>
      <c r="V31658" s="73"/>
      <c r="X31658" s="12"/>
    </row>
    <row r="31659" spans="2:24" x14ac:dyDescent="0.3">
      <c r="B31659" s="73"/>
      <c r="D31659" s="73"/>
      <c r="P31659" s="73"/>
      <c r="T31659" s="73"/>
      <c r="U31659" s="73"/>
      <c r="V31659" s="73"/>
      <c r="X31659" s="12"/>
    </row>
    <row r="31660" spans="2:24" x14ac:dyDescent="0.3">
      <c r="B31660" s="73"/>
      <c r="D31660" s="73"/>
      <c r="P31660" s="73"/>
      <c r="T31660" s="73"/>
      <c r="U31660" s="73"/>
      <c r="V31660" s="73"/>
      <c r="X31660" s="12"/>
    </row>
    <row r="31661" spans="2:24" x14ac:dyDescent="0.3">
      <c r="B31661" s="73"/>
      <c r="D31661" s="73"/>
      <c r="P31661" s="73"/>
      <c r="T31661" s="73"/>
      <c r="U31661" s="73"/>
      <c r="V31661" s="73"/>
      <c r="X31661" s="12"/>
    </row>
    <row r="31662" spans="2:24" x14ac:dyDescent="0.3">
      <c r="B31662" s="73"/>
      <c r="D31662" s="73"/>
      <c r="P31662" s="73"/>
      <c r="T31662" s="73"/>
      <c r="U31662" s="73"/>
      <c r="V31662" s="73"/>
      <c r="X31662" s="12"/>
    </row>
    <row r="31663" spans="2:24" x14ac:dyDescent="0.3">
      <c r="B31663" s="73"/>
      <c r="D31663" s="73"/>
      <c r="P31663" s="73"/>
      <c r="T31663" s="73"/>
      <c r="U31663" s="73"/>
      <c r="V31663" s="73"/>
      <c r="X31663" s="12"/>
    </row>
    <row r="31664" spans="2:24" x14ac:dyDescent="0.3">
      <c r="B31664" s="73"/>
      <c r="D31664" s="73"/>
      <c r="P31664" s="73"/>
      <c r="T31664" s="73"/>
      <c r="U31664" s="73"/>
      <c r="V31664" s="73"/>
      <c r="X31664" s="12"/>
    </row>
    <row r="31665" spans="2:24" x14ac:dyDescent="0.3">
      <c r="B31665" s="73"/>
      <c r="D31665" s="73"/>
      <c r="P31665" s="73"/>
      <c r="T31665" s="73"/>
      <c r="U31665" s="73"/>
      <c r="V31665" s="73"/>
      <c r="X31665" s="12"/>
    </row>
    <row r="31666" spans="2:24" x14ac:dyDescent="0.3">
      <c r="B31666" s="73"/>
      <c r="D31666" s="73"/>
      <c r="P31666" s="73"/>
      <c r="T31666" s="73"/>
      <c r="U31666" s="73"/>
      <c r="V31666" s="73"/>
      <c r="X31666" s="12"/>
    </row>
    <row r="31667" spans="2:24" x14ac:dyDescent="0.3">
      <c r="B31667" s="73"/>
      <c r="D31667" s="73"/>
      <c r="P31667" s="73"/>
      <c r="T31667" s="73"/>
      <c r="U31667" s="73"/>
      <c r="V31667" s="73"/>
      <c r="X31667" s="12"/>
    </row>
    <row r="31668" spans="2:24" x14ac:dyDescent="0.3">
      <c r="B31668" s="73"/>
      <c r="D31668" s="73"/>
      <c r="P31668" s="73"/>
      <c r="T31668" s="73"/>
      <c r="U31668" s="73"/>
      <c r="V31668" s="73"/>
      <c r="X31668" s="12"/>
    </row>
    <row r="31669" spans="2:24" x14ac:dyDescent="0.3">
      <c r="B31669" s="73"/>
      <c r="D31669" s="73"/>
      <c r="P31669" s="73"/>
      <c r="T31669" s="73"/>
      <c r="U31669" s="73"/>
      <c r="V31669" s="73"/>
      <c r="X31669" s="12"/>
    </row>
    <row r="31670" spans="2:24" x14ac:dyDescent="0.3">
      <c r="B31670" s="73"/>
      <c r="D31670" s="73"/>
      <c r="P31670" s="73"/>
      <c r="T31670" s="73"/>
      <c r="U31670" s="73"/>
      <c r="V31670" s="73"/>
      <c r="X31670" s="12"/>
    </row>
    <row r="31671" spans="2:24" x14ac:dyDescent="0.3">
      <c r="B31671" s="73"/>
      <c r="D31671" s="73"/>
      <c r="P31671" s="73"/>
      <c r="T31671" s="73"/>
      <c r="U31671" s="73"/>
      <c r="V31671" s="73"/>
      <c r="X31671" s="12"/>
    </row>
    <row r="31672" spans="2:24" x14ac:dyDescent="0.3">
      <c r="B31672" s="73"/>
      <c r="D31672" s="73"/>
      <c r="P31672" s="73"/>
      <c r="T31672" s="73"/>
      <c r="U31672" s="73"/>
      <c r="V31672" s="73"/>
      <c r="X31672" s="12"/>
    </row>
    <row r="31673" spans="2:24" x14ac:dyDescent="0.3">
      <c r="B31673" s="73"/>
      <c r="D31673" s="73"/>
      <c r="P31673" s="73"/>
      <c r="T31673" s="73"/>
      <c r="U31673" s="73"/>
      <c r="V31673" s="73"/>
      <c r="X31673" s="12"/>
    </row>
    <row r="31674" spans="2:24" x14ac:dyDescent="0.3">
      <c r="B31674" s="73"/>
      <c r="D31674" s="73"/>
      <c r="P31674" s="73"/>
      <c r="T31674" s="73"/>
      <c r="U31674" s="73"/>
      <c r="V31674" s="73"/>
      <c r="X31674" s="12"/>
    </row>
    <row r="31675" spans="2:24" x14ac:dyDescent="0.3">
      <c r="B31675" s="73"/>
      <c r="D31675" s="73"/>
      <c r="P31675" s="73"/>
      <c r="T31675" s="73"/>
      <c r="U31675" s="73"/>
      <c r="V31675" s="73"/>
      <c r="X31675" s="12"/>
    </row>
    <row r="31676" spans="2:24" x14ac:dyDescent="0.3">
      <c r="B31676" s="73"/>
      <c r="D31676" s="73"/>
      <c r="P31676" s="73"/>
      <c r="T31676" s="73"/>
      <c r="U31676" s="73"/>
      <c r="V31676" s="73"/>
      <c r="X31676" s="12"/>
    </row>
    <row r="31677" spans="2:24" x14ac:dyDescent="0.3">
      <c r="B31677" s="73"/>
      <c r="D31677" s="73"/>
      <c r="P31677" s="73"/>
      <c r="T31677" s="73"/>
      <c r="U31677" s="73"/>
      <c r="V31677" s="73"/>
      <c r="X31677" s="12"/>
    </row>
    <row r="31678" spans="2:24" x14ac:dyDescent="0.3">
      <c r="B31678" s="73"/>
      <c r="D31678" s="73"/>
      <c r="P31678" s="73"/>
      <c r="T31678" s="73"/>
      <c r="U31678" s="73"/>
      <c r="V31678" s="73"/>
      <c r="X31678" s="12"/>
    </row>
    <row r="31679" spans="2:24" x14ac:dyDescent="0.3">
      <c r="B31679" s="73"/>
      <c r="D31679" s="73"/>
      <c r="P31679" s="73"/>
      <c r="T31679" s="73"/>
      <c r="U31679" s="73"/>
      <c r="V31679" s="73"/>
      <c r="X31679" s="12"/>
    </row>
    <row r="31680" spans="2:24" x14ac:dyDescent="0.3">
      <c r="B31680" s="73"/>
      <c r="D31680" s="73"/>
      <c r="P31680" s="73"/>
      <c r="T31680" s="73"/>
      <c r="U31680" s="73"/>
      <c r="V31680" s="73"/>
      <c r="X31680" s="12"/>
    </row>
    <row r="31681" spans="2:24" x14ac:dyDescent="0.3">
      <c r="B31681" s="73"/>
      <c r="D31681" s="73"/>
      <c r="P31681" s="73"/>
      <c r="T31681" s="73"/>
      <c r="U31681" s="73"/>
      <c r="V31681" s="73"/>
      <c r="X31681" s="12"/>
    </row>
    <row r="31682" spans="2:24" x14ac:dyDescent="0.3">
      <c r="B31682" s="73"/>
      <c r="D31682" s="73"/>
      <c r="P31682" s="73"/>
      <c r="T31682" s="73"/>
      <c r="U31682" s="73"/>
      <c r="V31682" s="73"/>
      <c r="X31682" s="12"/>
    </row>
    <row r="31683" spans="2:24" x14ac:dyDescent="0.3">
      <c r="B31683" s="73"/>
      <c r="D31683" s="73"/>
      <c r="P31683" s="73"/>
      <c r="T31683" s="73"/>
      <c r="U31683" s="73"/>
      <c r="V31683" s="73"/>
      <c r="X31683" s="12"/>
    </row>
    <row r="31684" spans="2:24" x14ac:dyDescent="0.3">
      <c r="B31684" s="73"/>
      <c r="D31684" s="73"/>
      <c r="P31684" s="73"/>
      <c r="T31684" s="73"/>
      <c r="U31684" s="73"/>
      <c r="V31684" s="73"/>
      <c r="X31684" s="12"/>
    </row>
    <row r="31685" spans="2:24" x14ac:dyDescent="0.3">
      <c r="B31685" s="73"/>
      <c r="D31685" s="73"/>
      <c r="P31685" s="73"/>
      <c r="T31685" s="73"/>
      <c r="U31685" s="73"/>
      <c r="V31685" s="73"/>
      <c r="X31685" s="12"/>
    </row>
    <row r="31686" spans="2:24" x14ac:dyDescent="0.3">
      <c r="B31686" s="73"/>
      <c r="D31686" s="73"/>
      <c r="P31686" s="73"/>
      <c r="T31686" s="73"/>
      <c r="U31686" s="73"/>
      <c r="V31686" s="73"/>
      <c r="X31686" s="12"/>
    </row>
    <row r="31687" spans="2:24" x14ac:dyDescent="0.3">
      <c r="B31687" s="73"/>
      <c r="D31687" s="73"/>
      <c r="P31687" s="73"/>
      <c r="T31687" s="73"/>
      <c r="U31687" s="73"/>
      <c r="V31687" s="73"/>
      <c r="X31687" s="12"/>
    </row>
    <row r="31688" spans="2:24" x14ac:dyDescent="0.3">
      <c r="B31688" s="73"/>
      <c r="D31688" s="73"/>
      <c r="P31688" s="73"/>
      <c r="T31688" s="73"/>
      <c r="U31688" s="73"/>
      <c r="V31688" s="73"/>
      <c r="X31688" s="12"/>
    </row>
    <row r="31689" spans="2:24" x14ac:dyDescent="0.3">
      <c r="B31689" s="73"/>
      <c r="D31689" s="73"/>
      <c r="P31689" s="73"/>
      <c r="T31689" s="73"/>
      <c r="U31689" s="73"/>
      <c r="V31689" s="73"/>
      <c r="X31689" s="12"/>
    </row>
    <row r="31690" spans="2:24" x14ac:dyDescent="0.3">
      <c r="B31690" s="73"/>
      <c r="D31690" s="73"/>
      <c r="P31690" s="73"/>
      <c r="T31690" s="73"/>
      <c r="U31690" s="73"/>
      <c r="V31690" s="73"/>
      <c r="X31690" s="12"/>
    </row>
    <row r="31691" spans="2:24" x14ac:dyDescent="0.3">
      <c r="B31691" s="73"/>
      <c r="D31691" s="73"/>
      <c r="P31691" s="73"/>
      <c r="T31691" s="73"/>
      <c r="U31691" s="73"/>
      <c r="V31691" s="73"/>
      <c r="X31691" s="12"/>
    </row>
    <row r="31692" spans="2:24" x14ac:dyDescent="0.3">
      <c r="B31692" s="73"/>
      <c r="D31692" s="73"/>
      <c r="P31692" s="73"/>
      <c r="T31692" s="73"/>
      <c r="U31692" s="73"/>
      <c r="V31692" s="73"/>
      <c r="X31692" s="12"/>
    </row>
    <row r="31693" spans="2:24" x14ac:dyDescent="0.3">
      <c r="B31693" s="73"/>
      <c r="D31693" s="73"/>
      <c r="P31693" s="73"/>
      <c r="T31693" s="73"/>
      <c r="U31693" s="73"/>
      <c r="V31693" s="73"/>
      <c r="X31693" s="12"/>
    </row>
    <row r="31694" spans="2:24" x14ac:dyDescent="0.3">
      <c r="B31694" s="73"/>
      <c r="D31694" s="73"/>
      <c r="P31694" s="73"/>
      <c r="T31694" s="73"/>
      <c r="U31694" s="73"/>
      <c r="V31694" s="73"/>
      <c r="X31694" s="12"/>
    </row>
    <row r="31695" spans="2:24" x14ac:dyDescent="0.3">
      <c r="B31695" s="73"/>
      <c r="D31695" s="73"/>
      <c r="P31695" s="73"/>
      <c r="T31695" s="73"/>
      <c r="U31695" s="73"/>
      <c r="V31695" s="73"/>
      <c r="X31695" s="12"/>
    </row>
    <row r="31696" spans="2:24" x14ac:dyDescent="0.3">
      <c r="B31696" s="73"/>
      <c r="D31696" s="73"/>
      <c r="P31696" s="73"/>
      <c r="T31696" s="73"/>
      <c r="U31696" s="73"/>
      <c r="V31696" s="73"/>
      <c r="X31696" s="12"/>
    </row>
    <row r="31697" spans="2:24" x14ac:dyDescent="0.3">
      <c r="B31697" s="73"/>
      <c r="D31697" s="73"/>
      <c r="P31697" s="73"/>
      <c r="T31697" s="73"/>
      <c r="U31697" s="73"/>
      <c r="V31697" s="73"/>
      <c r="X31697" s="12"/>
    </row>
    <row r="31698" spans="2:24" x14ac:dyDescent="0.3">
      <c r="B31698" s="73"/>
      <c r="D31698" s="73"/>
      <c r="P31698" s="73"/>
      <c r="T31698" s="73"/>
      <c r="U31698" s="73"/>
      <c r="V31698" s="73"/>
      <c r="X31698" s="12"/>
    </row>
    <row r="31699" spans="2:24" x14ac:dyDescent="0.3">
      <c r="B31699" s="73"/>
      <c r="D31699" s="73"/>
      <c r="P31699" s="73"/>
      <c r="T31699" s="73"/>
      <c r="U31699" s="73"/>
      <c r="V31699" s="73"/>
      <c r="X31699" s="12"/>
    </row>
    <row r="31700" spans="2:24" x14ac:dyDescent="0.3">
      <c r="B31700" s="73"/>
      <c r="D31700" s="73"/>
      <c r="P31700" s="73"/>
      <c r="T31700" s="73"/>
      <c r="U31700" s="73"/>
      <c r="V31700" s="73"/>
      <c r="X31700" s="12"/>
    </row>
    <row r="31701" spans="2:24" x14ac:dyDescent="0.3">
      <c r="B31701" s="73"/>
      <c r="D31701" s="73"/>
      <c r="P31701" s="73"/>
      <c r="T31701" s="73"/>
      <c r="U31701" s="73"/>
      <c r="V31701" s="73"/>
      <c r="X31701" s="12"/>
    </row>
    <row r="31702" spans="2:24" x14ac:dyDescent="0.3">
      <c r="B31702" s="73"/>
      <c r="D31702" s="73"/>
      <c r="P31702" s="73"/>
      <c r="T31702" s="73"/>
      <c r="U31702" s="73"/>
      <c r="V31702" s="73"/>
      <c r="X31702" s="12"/>
    </row>
    <row r="31703" spans="2:24" x14ac:dyDescent="0.3">
      <c r="B31703" s="73"/>
      <c r="D31703" s="73"/>
      <c r="P31703" s="73"/>
      <c r="T31703" s="73"/>
      <c r="U31703" s="73"/>
      <c r="V31703" s="73"/>
      <c r="X31703" s="12"/>
    </row>
    <row r="31704" spans="2:24" x14ac:dyDescent="0.3">
      <c r="B31704" s="73"/>
      <c r="D31704" s="73"/>
      <c r="P31704" s="73"/>
      <c r="T31704" s="73"/>
      <c r="U31704" s="73"/>
      <c r="V31704" s="73"/>
      <c r="X31704" s="12"/>
    </row>
    <row r="31705" spans="2:24" x14ac:dyDescent="0.3">
      <c r="B31705" s="73"/>
      <c r="D31705" s="73"/>
      <c r="P31705" s="73"/>
      <c r="T31705" s="73"/>
      <c r="U31705" s="73"/>
      <c r="V31705" s="73"/>
      <c r="X31705" s="12"/>
    </row>
    <row r="31706" spans="2:24" x14ac:dyDescent="0.3">
      <c r="B31706" s="73"/>
      <c r="D31706" s="73"/>
      <c r="P31706" s="73"/>
      <c r="T31706" s="73"/>
      <c r="U31706" s="73"/>
      <c r="V31706" s="73"/>
      <c r="X31706" s="12"/>
    </row>
    <row r="31707" spans="2:24" x14ac:dyDescent="0.3">
      <c r="B31707" s="73"/>
      <c r="D31707" s="73"/>
      <c r="P31707" s="73"/>
      <c r="T31707" s="73"/>
      <c r="U31707" s="73"/>
      <c r="V31707" s="73"/>
      <c r="X31707" s="12"/>
    </row>
    <row r="31708" spans="2:24" x14ac:dyDescent="0.3">
      <c r="B31708" s="73"/>
      <c r="D31708" s="73"/>
      <c r="P31708" s="73"/>
      <c r="T31708" s="73"/>
      <c r="U31708" s="73"/>
      <c r="V31708" s="73"/>
      <c r="X31708" s="12"/>
    </row>
    <row r="31709" spans="2:24" x14ac:dyDescent="0.3">
      <c r="B31709" s="73"/>
      <c r="D31709" s="73"/>
      <c r="P31709" s="73"/>
      <c r="T31709" s="73"/>
      <c r="U31709" s="73"/>
      <c r="V31709" s="73"/>
      <c r="X31709" s="12"/>
    </row>
    <row r="31710" spans="2:24" x14ac:dyDescent="0.3">
      <c r="B31710" s="73"/>
      <c r="D31710" s="73"/>
      <c r="P31710" s="73"/>
      <c r="T31710" s="73"/>
      <c r="U31710" s="73"/>
      <c r="V31710" s="73"/>
      <c r="X31710" s="12"/>
    </row>
    <row r="31711" spans="2:24" x14ac:dyDescent="0.3">
      <c r="B31711" s="73"/>
      <c r="D31711" s="73"/>
      <c r="P31711" s="73"/>
      <c r="T31711" s="73"/>
      <c r="U31711" s="73"/>
      <c r="V31711" s="73"/>
      <c r="X31711" s="12"/>
    </row>
    <row r="31712" spans="2:24" x14ac:dyDescent="0.3">
      <c r="B31712" s="73"/>
      <c r="D31712" s="73"/>
      <c r="P31712" s="73"/>
      <c r="T31712" s="73"/>
      <c r="U31712" s="73"/>
      <c r="V31712" s="73"/>
      <c r="X31712" s="12"/>
    </row>
    <row r="31713" spans="2:24" x14ac:dyDescent="0.3">
      <c r="B31713" s="73"/>
      <c r="D31713" s="73"/>
      <c r="P31713" s="73"/>
      <c r="T31713" s="73"/>
      <c r="U31713" s="73"/>
      <c r="V31713" s="73"/>
      <c r="X31713" s="12"/>
    </row>
    <row r="31714" spans="2:24" x14ac:dyDescent="0.3">
      <c r="B31714" s="73"/>
      <c r="D31714" s="73"/>
      <c r="P31714" s="73"/>
      <c r="T31714" s="73"/>
      <c r="U31714" s="73"/>
      <c r="V31714" s="73"/>
      <c r="X31714" s="12"/>
    </row>
    <row r="31715" spans="2:24" x14ac:dyDescent="0.3">
      <c r="B31715" s="73"/>
      <c r="D31715" s="73"/>
      <c r="P31715" s="73"/>
      <c r="T31715" s="73"/>
      <c r="U31715" s="73"/>
      <c r="V31715" s="73"/>
      <c r="X31715" s="12"/>
    </row>
    <row r="31716" spans="2:24" x14ac:dyDescent="0.3">
      <c r="B31716" s="73"/>
      <c r="D31716" s="73"/>
      <c r="P31716" s="73"/>
      <c r="T31716" s="73"/>
      <c r="U31716" s="73"/>
      <c r="V31716" s="73"/>
      <c r="X31716" s="12"/>
    </row>
    <row r="31717" spans="2:24" x14ac:dyDescent="0.3">
      <c r="B31717" s="73"/>
      <c r="D31717" s="73"/>
      <c r="P31717" s="73"/>
      <c r="T31717" s="73"/>
      <c r="U31717" s="73"/>
      <c r="V31717" s="73"/>
      <c r="X31717" s="12"/>
    </row>
    <row r="31718" spans="2:24" x14ac:dyDescent="0.3">
      <c r="B31718" s="73"/>
      <c r="D31718" s="73"/>
      <c r="P31718" s="73"/>
      <c r="T31718" s="73"/>
      <c r="U31718" s="73"/>
      <c r="V31718" s="73"/>
      <c r="X31718" s="12"/>
    </row>
    <row r="31719" spans="2:24" x14ac:dyDescent="0.3">
      <c r="B31719" s="73"/>
      <c r="D31719" s="73"/>
      <c r="P31719" s="73"/>
      <c r="T31719" s="73"/>
      <c r="U31719" s="73"/>
      <c r="V31719" s="73"/>
      <c r="X31719" s="12"/>
    </row>
    <row r="31720" spans="2:24" x14ac:dyDescent="0.3">
      <c r="B31720" s="73"/>
      <c r="D31720" s="73"/>
      <c r="P31720" s="73"/>
      <c r="T31720" s="73"/>
      <c r="U31720" s="73"/>
      <c r="V31720" s="73"/>
      <c r="X31720" s="12"/>
    </row>
    <row r="31721" spans="2:24" x14ac:dyDescent="0.3">
      <c r="B31721" s="73"/>
      <c r="D31721" s="73"/>
      <c r="P31721" s="73"/>
      <c r="T31721" s="73"/>
      <c r="U31721" s="73"/>
      <c r="V31721" s="73"/>
      <c r="X31721" s="12"/>
    </row>
    <row r="31722" spans="2:24" x14ac:dyDescent="0.3">
      <c r="B31722" s="73"/>
      <c r="D31722" s="73"/>
      <c r="P31722" s="73"/>
      <c r="T31722" s="73"/>
      <c r="U31722" s="73"/>
      <c r="V31722" s="73"/>
      <c r="X31722" s="12"/>
    </row>
    <row r="31723" spans="2:24" x14ac:dyDescent="0.3">
      <c r="B31723" s="73"/>
      <c r="D31723" s="73"/>
      <c r="P31723" s="73"/>
      <c r="T31723" s="73"/>
      <c r="U31723" s="73"/>
      <c r="V31723" s="73"/>
      <c r="X31723" s="12"/>
    </row>
    <row r="31724" spans="2:24" x14ac:dyDescent="0.3">
      <c r="B31724" s="73"/>
      <c r="D31724" s="73"/>
      <c r="P31724" s="73"/>
      <c r="T31724" s="73"/>
      <c r="U31724" s="73"/>
      <c r="V31724" s="73"/>
      <c r="X31724" s="12"/>
    </row>
    <row r="31725" spans="2:24" x14ac:dyDescent="0.3">
      <c r="B31725" s="73"/>
      <c r="D31725" s="73"/>
      <c r="P31725" s="73"/>
      <c r="T31725" s="73"/>
      <c r="U31725" s="73"/>
      <c r="V31725" s="73"/>
      <c r="X31725" s="12"/>
    </row>
    <row r="31726" spans="2:24" x14ac:dyDescent="0.3">
      <c r="B31726" s="73"/>
      <c r="D31726" s="73"/>
      <c r="P31726" s="73"/>
      <c r="T31726" s="73"/>
      <c r="U31726" s="73"/>
      <c r="V31726" s="73"/>
      <c r="X31726" s="12"/>
    </row>
    <row r="31727" spans="2:24" x14ac:dyDescent="0.3">
      <c r="B31727" s="73"/>
      <c r="D31727" s="73"/>
      <c r="P31727" s="73"/>
      <c r="T31727" s="73"/>
      <c r="U31727" s="73"/>
      <c r="V31727" s="73"/>
      <c r="X31727" s="12"/>
    </row>
    <row r="31728" spans="2:24" x14ac:dyDescent="0.3">
      <c r="B31728" s="73"/>
      <c r="D31728" s="73"/>
      <c r="P31728" s="73"/>
      <c r="T31728" s="73"/>
      <c r="U31728" s="73"/>
      <c r="V31728" s="73"/>
      <c r="X31728" s="12"/>
    </row>
    <row r="31729" spans="2:24" x14ac:dyDescent="0.3">
      <c r="B31729" s="73"/>
      <c r="D31729" s="73"/>
      <c r="P31729" s="73"/>
      <c r="T31729" s="73"/>
      <c r="U31729" s="73"/>
      <c r="V31729" s="73"/>
      <c r="X31729" s="12"/>
    </row>
    <row r="31730" spans="2:24" x14ac:dyDescent="0.3">
      <c r="B31730" s="73"/>
      <c r="D31730" s="73"/>
      <c r="P31730" s="73"/>
      <c r="T31730" s="73"/>
      <c r="U31730" s="73"/>
      <c r="V31730" s="73"/>
      <c r="X31730" s="12"/>
    </row>
    <row r="31731" spans="2:24" x14ac:dyDescent="0.3">
      <c r="B31731" s="73"/>
      <c r="D31731" s="73"/>
      <c r="P31731" s="73"/>
      <c r="T31731" s="73"/>
      <c r="U31731" s="73"/>
      <c r="V31731" s="73"/>
      <c r="X31731" s="12"/>
    </row>
    <row r="31732" spans="2:24" x14ac:dyDescent="0.3">
      <c r="B31732" s="73"/>
      <c r="D31732" s="73"/>
      <c r="P31732" s="73"/>
      <c r="T31732" s="73"/>
      <c r="U31732" s="73"/>
      <c r="V31732" s="73"/>
      <c r="X31732" s="12"/>
    </row>
    <row r="31733" spans="2:24" x14ac:dyDescent="0.3">
      <c r="B31733" s="73"/>
      <c r="D31733" s="73"/>
      <c r="P31733" s="73"/>
      <c r="T31733" s="73"/>
      <c r="U31733" s="73"/>
      <c r="V31733" s="73"/>
      <c r="X31733" s="12"/>
    </row>
    <row r="31734" spans="2:24" x14ac:dyDescent="0.3">
      <c r="B31734" s="73"/>
      <c r="D31734" s="73"/>
      <c r="P31734" s="73"/>
      <c r="T31734" s="73"/>
      <c r="U31734" s="73"/>
      <c r="V31734" s="73"/>
      <c r="X31734" s="12"/>
    </row>
    <row r="31735" spans="2:24" x14ac:dyDescent="0.3">
      <c r="B31735" s="73"/>
      <c r="D31735" s="73"/>
      <c r="P31735" s="73"/>
      <c r="T31735" s="73"/>
      <c r="U31735" s="73"/>
      <c r="V31735" s="73"/>
      <c r="X31735" s="12"/>
    </row>
    <row r="31736" spans="2:24" x14ac:dyDescent="0.3">
      <c r="B31736" s="73"/>
      <c r="D31736" s="73"/>
      <c r="P31736" s="73"/>
      <c r="T31736" s="73"/>
      <c r="U31736" s="73"/>
      <c r="V31736" s="73"/>
      <c r="X31736" s="12"/>
    </row>
    <row r="31737" spans="2:24" x14ac:dyDescent="0.3">
      <c r="B31737" s="73"/>
      <c r="D31737" s="73"/>
      <c r="P31737" s="73"/>
      <c r="T31737" s="73"/>
      <c r="U31737" s="73"/>
      <c r="V31737" s="73"/>
      <c r="X31737" s="12"/>
    </row>
    <row r="31738" spans="2:24" x14ac:dyDescent="0.3">
      <c r="B31738" s="73"/>
      <c r="D31738" s="73"/>
      <c r="P31738" s="73"/>
      <c r="T31738" s="73"/>
      <c r="U31738" s="73"/>
      <c r="V31738" s="73"/>
      <c r="X31738" s="12"/>
    </row>
    <row r="31739" spans="2:24" x14ac:dyDescent="0.3">
      <c r="B31739" s="73"/>
      <c r="D31739" s="73"/>
      <c r="P31739" s="73"/>
      <c r="T31739" s="73"/>
      <c r="U31739" s="73"/>
      <c r="V31739" s="73"/>
      <c r="X31739" s="12"/>
    </row>
    <row r="31740" spans="2:24" x14ac:dyDescent="0.3">
      <c r="B31740" s="73"/>
      <c r="D31740" s="73"/>
      <c r="P31740" s="73"/>
      <c r="T31740" s="73"/>
      <c r="U31740" s="73"/>
      <c r="V31740" s="73"/>
      <c r="X31740" s="12"/>
    </row>
    <row r="31741" spans="2:24" x14ac:dyDescent="0.3">
      <c r="B31741" s="73"/>
      <c r="D31741" s="73"/>
      <c r="P31741" s="73"/>
      <c r="T31741" s="73"/>
      <c r="U31741" s="73"/>
      <c r="V31741" s="73"/>
      <c r="X31741" s="12"/>
    </row>
    <row r="31742" spans="2:24" x14ac:dyDescent="0.3">
      <c r="B31742" s="73"/>
      <c r="D31742" s="73"/>
      <c r="P31742" s="73"/>
      <c r="T31742" s="73"/>
      <c r="U31742" s="73"/>
      <c r="V31742" s="73"/>
      <c r="X31742" s="12"/>
    </row>
    <row r="31743" spans="2:24" x14ac:dyDescent="0.3">
      <c r="B31743" s="73"/>
      <c r="D31743" s="73"/>
      <c r="P31743" s="73"/>
      <c r="T31743" s="73"/>
      <c r="U31743" s="73"/>
      <c r="V31743" s="73"/>
      <c r="X31743" s="12"/>
    </row>
    <row r="31744" spans="2:24" x14ac:dyDescent="0.3">
      <c r="B31744" s="73"/>
      <c r="D31744" s="73"/>
      <c r="P31744" s="73"/>
      <c r="T31744" s="73"/>
      <c r="U31744" s="73"/>
      <c r="V31744" s="73"/>
      <c r="X31744" s="12"/>
    </row>
    <row r="31745" spans="2:24" x14ac:dyDescent="0.3">
      <c r="B31745" s="73"/>
      <c r="D31745" s="73"/>
      <c r="P31745" s="73"/>
      <c r="T31745" s="73"/>
      <c r="U31745" s="73"/>
      <c r="V31745" s="73"/>
      <c r="X31745" s="12"/>
    </row>
    <row r="31746" spans="2:24" x14ac:dyDescent="0.3">
      <c r="B31746" s="73"/>
      <c r="D31746" s="73"/>
      <c r="P31746" s="73"/>
      <c r="T31746" s="73"/>
      <c r="U31746" s="73"/>
      <c r="V31746" s="73"/>
      <c r="X31746" s="12"/>
    </row>
    <row r="31747" spans="2:24" x14ac:dyDescent="0.3">
      <c r="B31747" s="73"/>
      <c r="D31747" s="73"/>
      <c r="P31747" s="73"/>
      <c r="T31747" s="73"/>
      <c r="U31747" s="73"/>
      <c r="V31747" s="73"/>
      <c r="X31747" s="12"/>
    </row>
    <row r="31748" spans="2:24" x14ac:dyDescent="0.3">
      <c r="B31748" s="73"/>
      <c r="D31748" s="73"/>
      <c r="P31748" s="73"/>
      <c r="T31748" s="73"/>
      <c r="U31748" s="73"/>
      <c r="V31748" s="73"/>
      <c r="X31748" s="12"/>
    </row>
    <row r="31749" spans="2:24" x14ac:dyDescent="0.3">
      <c r="B31749" s="73"/>
      <c r="D31749" s="73"/>
      <c r="P31749" s="73"/>
      <c r="T31749" s="73"/>
      <c r="U31749" s="73"/>
      <c r="V31749" s="73"/>
      <c r="X31749" s="12"/>
    </row>
    <row r="31750" spans="2:24" x14ac:dyDescent="0.3">
      <c r="B31750" s="73"/>
      <c r="D31750" s="73"/>
      <c r="P31750" s="73"/>
      <c r="T31750" s="73"/>
      <c r="U31750" s="73"/>
      <c r="V31750" s="73"/>
      <c r="X31750" s="12"/>
    </row>
    <row r="31751" spans="2:24" x14ac:dyDescent="0.3">
      <c r="B31751" s="73"/>
      <c r="D31751" s="73"/>
      <c r="P31751" s="73"/>
      <c r="T31751" s="73"/>
      <c r="U31751" s="73"/>
      <c r="V31751" s="73"/>
      <c r="X31751" s="12"/>
    </row>
    <row r="31752" spans="2:24" x14ac:dyDescent="0.3">
      <c r="B31752" s="73"/>
      <c r="D31752" s="73"/>
      <c r="P31752" s="73"/>
      <c r="T31752" s="73"/>
      <c r="U31752" s="73"/>
      <c r="V31752" s="73"/>
      <c r="X31752" s="12"/>
    </row>
    <row r="31753" spans="2:24" x14ac:dyDescent="0.3">
      <c r="B31753" s="73"/>
      <c r="D31753" s="73"/>
      <c r="P31753" s="73"/>
      <c r="T31753" s="73"/>
      <c r="U31753" s="73"/>
      <c r="V31753" s="73"/>
      <c r="X31753" s="12"/>
    </row>
    <row r="31754" spans="2:24" x14ac:dyDescent="0.3">
      <c r="B31754" s="73"/>
      <c r="D31754" s="73"/>
      <c r="P31754" s="73"/>
      <c r="T31754" s="73"/>
      <c r="U31754" s="73"/>
      <c r="V31754" s="73"/>
      <c r="X31754" s="12"/>
    </row>
    <row r="31755" spans="2:24" x14ac:dyDescent="0.3">
      <c r="B31755" s="73"/>
      <c r="D31755" s="73"/>
      <c r="P31755" s="73"/>
      <c r="T31755" s="73"/>
      <c r="U31755" s="73"/>
      <c r="V31755" s="73"/>
      <c r="X31755" s="12"/>
    </row>
    <row r="31756" spans="2:24" x14ac:dyDescent="0.3">
      <c r="B31756" s="73"/>
      <c r="D31756" s="73"/>
      <c r="P31756" s="73"/>
      <c r="T31756" s="73"/>
      <c r="U31756" s="73"/>
      <c r="V31756" s="73"/>
      <c r="X31756" s="12"/>
    </row>
    <row r="31757" spans="2:24" x14ac:dyDescent="0.3">
      <c r="B31757" s="73"/>
      <c r="D31757" s="73"/>
      <c r="P31757" s="73"/>
      <c r="T31757" s="73"/>
      <c r="U31757" s="73"/>
      <c r="V31757" s="73"/>
      <c r="X31757" s="12"/>
    </row>
    <row r="31758" spans="2:24" x14ac:dyDescent="0.3">
      <c r="B31758" s="73"/>
      <c r="D31758" s="73"/>
      <c r="P31758" s="73"/>
      <c r="T31758" s="73"/>
      <c r="U31758" s="73"/>
      <c r="V31758" s="73"/>
      <c r="X31758" s="12"/>
    </row>
    <row r="31759" spans="2:24" x14ac:dyDescent="0.3">
      <c r="B31759" s="73"/>
      <c r="D31759" s="73"/>
      <c r="P31759" s="73"/>
      <c r="T31759" s="73"/>
      <c r="U31759" s="73"/>
      <c r="V31759" s="73"/>
      <c r="X31759" s="12"/>
    </row>
    <row r="31760" spans="2:24" x14ac:dyDescent="0.3">
      <c r="B31760" s="73"/>
      <c r="D31760" s="73"/>
      <c r="P31760" s="73"/>
      <c r="T31760" s="73"/>
      <c r="U31760" s="73"/>
      <c r="V31760" s="73"/>
      <c r="X31760" s="12"/>
    </row>
    <row r="31761" spans="2:24" x14ac:dyDescent="0.3">
      <c r="B31761" s="73"/>
      <c r="D31761" s="73"/>
      <c r="P31761" s="73"/>
      <c r="T31761" s="73"/>
      <c r="U31761" s="73"/>
      <c r="V31761" s="73"/>
      <c r="X31761" s="12"/>
    </row>
    <row r="31762" spans="2:24" x14ac:dyDescent="0.3">
      <c r="B31762" s="73"/>
      <c r="D31762" s="73"/>
      <c r="P31762" s="73"/>
      <c r="T31762" s="73"/>
      <c r="U31762" s="73"/>
      <c r="V31762" s="73"/>
      <c r="X31762" s="12"/>
    </row>
    <row r="31763" spans="2:24" x14ac:dyDescent="0.3">
      <c r="B31763" s="73"/>
      <c r="D31763" s="73"/>
      <c r="P31763" s="73"/>
      <c r="T31763" s="73"/>
      <c r="U31763" s="73"/>
      <c r="V31763" s="73"/>
      <c r="X31763" s="12"/>
    </row>
    <row r="31764" spans="2:24" x14ac:dyDescent="0.3">
      <c r="B31764" s="73"/>
      <c r="D31764" s="73"/>
      <c r="P31764" s="73"/>
      <c r="T31764" s="73"/>
      <c r="U31764" s="73"/>
      <c r="V31764" s="73"/>
      <c r="X31764" s="12"/>
    </row>
    <row r="31765" spans="2:24" x14ac:dyDescent="0.3">
      <c r="B31765" s="73"/>
      <c r="D31765" s="73"/>
      <c r="P31765" s="73"/>
      <c r="T31765" s="73"/>
      <c r="U31765" s="73"/>
      <c r="V31765" s="73"/>
      <c r="X31765" s="12"/>
    </row>
    <row r="31766" spans="2:24" x14ac:dyDescent="0.3">
      <c r="B31766" s="73"/>
      <c r="D31766" s="73"/>
      <c r="P31766" s="73"/>
      <c r="T31766" s="73"/>
      <c r="U31766" s="73"/>
      <c r="V31766" s="73"/>
      <c r="X31766" s="12"/>
    </row>
    <row r="31767" spans="2:24" x14ac:dyDescent="0.3">
      <c r="B31767" s="73"/>
      <c r="D31767" s="73"/>
      <c r="P31767" s="73"/>
      <c r="T31767" s="73"/>
      <c r="U31767" s="73"/>
      <c r="V31767" s="73"/>
      <c r="X31767" s="12"/>
    </row>
    <row r="31768" spans="2:24" x14ac:dyDescent="0.3">
      <c r="B31768" s="73"/>
      <c r="D31768" s="73"/>
      <c r="P31768" s="73"/>
      <c r="T31768" s="73"/>
      <c r="U31768" s="73"/>
      <c r="V31768" s="73"/>
      <c r="X31768" s="12"/>
    </row>
    <row r="31769" spans="2:24" x14ac:dyDescent="0.3">
      <c r="B31769" s="73"/>
      <c r="D31769" s="73"/>
      <c r="P31769" s="73"/>
      <c r="T31769" s="73"/>
      <c r="U31769" s="73"/>
      <c r="V31769" s="73"/>
      <c r="X31769" s="12"/>
    </row>
    <row r="31770" spans="2:24" x14ac:dyDescent="0.3">
      <c r="B31770" s="73"/>
      <c r="D31770" s="73"/>
      <c r="P31770" s="73"/>
      <c r="T31770" s="73"/>
      <c r="U31770" s="73"/>
      <c r="V31770" s="73"/>
      <c r="X31770" s="12"/>
    </row>
    <row r="31771" spans="2:24" x14ac:dyDescent="0.3">
      <c r="B31771" s="73"/>
      <c r="D31771" s="73"/>
      <c r="P31771" s="73"/>
      <c r="T31771" s="73"/>
      <c r="U31771" s="73"/>
      <c r="V31771" s="73"/>
      <c r="X31771" s="12"/>
    </row>
    <row r="31772" spans="2:24" x14ac:dyDescent="0.3">
      <c r="B31772" s="73"/>
      <c r="D31772" s="73"/>
      <c r="P31772" s="73"/>
      <c r="T31772" s="73"/>
      <c r="U31772" s="73"/>
      <c r="V31772" s="73"/>
      <c r="X31772" s="12"/>
    </row>
    <row r="31773" spans="2:24" x14ac:dyDescent="0.3">
      <c r="B31773" s="73"/>
      <c r="D31773" s="73"/>
      <c r="P31773" s="73"/>
      <c r="T31773" s="73"/>
      <c r="U31773" s="73"/>
      <c r="V31773" s="73"/>
      <c r="X31773" s="12"/>
    </row>
    <row r="31774" spans="2:24" x14ac:dyDescent="0.3">
      <c r="B31774" s="73"/>
      <c r="D31774" s="73"/>
      <c r="P31774" s="73"/>
      <c r="T31774" s="73"/>
      <c r="U31774" s="73"/>
      <c r="V31774" s="73"/>
      <c r="X31774" s="12"/>
    </row>
    <row r="31775" spans="2:24" x14ac:dyDescent="0.3">
      <c r="B31775" s="73"/>
      <c r="D31775" s="73"/>
      <c r="P31775" s="73"/>
      <c r="T31775" s="73"/>
      <c r="U31775" s="73"/>
      <c r="V31775" s="73"/>
      <c r="X31775" s="12"/>
    </row>
    <row r="31776" spans="2:24" x14ac:dyDescent="0.3">
      <c r="B31776" s="73"/>
      <c r="D31776" s="73"/>
      <c r="P31776" s="73"/>
      <c r="T31776" s="73"/>
      <c r="U31776" s="73"/>
      <c r="V31776" s="73"/>
      <c r="X31776" s="12"/>
    </row>
    <row r="31777" spans="2:24" x14ac:dyDescent="0.3">
      <c r="B31777" s="73"/>
      <c r="D31777" s="73"/>
      <c r="P31777" s="73"/>
      <c r="T31777" s="73"/>
      <c r="U31777" s="73"/>
      <c r="V31777" s="73"/>
      <c r="X31777" s="12"/>
    </row>
    <row r="31778" spans="2:24" x14ac:dyDescent="0.3">
      <c r="B31778" s="73"/>
      <c r="D31778" s="73"/>
      <c r="P31778" s="73"/>
      <c r="T31778" s="73"/>
      <c r="U31778" s="73"/>
      <c r="V31778" s="73"/>
      <c r="X31778" s="12"/>
    </row>
    <row r="31779" spans="2:24" x14ac:dyDescent="0.3">
      <c r="B31779" s="73"/>
      <c r="D31779" s="73"/>
      <c r="P31779" s="73"/>
      <c r="T31779" s="73"/>
      <c r="U31779" s="73"/>
      <c r="V31779" s="73"/>
      <c r="X31779" s="12"/>
    </row>
    <row r="31780" spans="2:24" x14ac:dyDescent="0.3">
      <c r="B31780" s="73"/>
      <c r="D31780" s="73"/>
      <c r="P31780" s="73"/>
      <c r="T31780" s="73"/>
      <c r="U31780" s="73"/>
      <c r="V31780" s="73"/>
      <c r="X31780" s="12"/>
    </row>
    <row r="31781" spans="2:24" x14ac:dyDescent="0.3">
      <c r="B31781" s="73"/>
      <c r="D31781" s="73"/>
      <c r="P31781" s="73"/>
      <c r="T31781" s="73"/>
      <c r="U31781" s="73"/>
      <c r="V31781" s="73"/>
      <c r="X31781" s="12"/>
    </row>
    <row r="31782" spans="2:24" x14ac:dyDescent="0.3">
      <c r="B31782" s="73"/>
      <c r="D31782" s="73"/>
      <c r="P31782" s="73"/>
      <c r="T31782" s="73"/>
      <c r="U31782" s="73"/>
      <c r="V31782" s="73"/>
      <c r="X31782" s="12"/>
    </row>
    <row r="31783" spans="2:24" x14ac:dyDescent="0.3">
      <c r="B31783" s="73"/>
      <c r="D31783" s="73"/>
      <c r="P31783" s="73"/>
      <c r="T31783" s="73"/>
      <c r="U31783" s="73"/>
      <c r="V31783" s="73"/>
      <c r="X31783" s="12"/>
    </row>
    <row r="31784" spans="2:24" x14ac:dyDescent="0.3">
      <c r="B31784" s="73"/>
      <c r="D31784" s="73"/>
      <c r="P31784" s="73"/>
      <c r="T31784" s="73"/>
      <c r="U31784" s="73"/>
      <c r="V31784" s="73"/>
      <c r="X31784" s="12"/>
    </row>
    <row r="31785" spans="2:24" x14ac:dyDescent="0.3">
      <c r="B31785" s="73"/>
      <c r="D31785" s="73"/>
      <c r="P31785" s="73"/>
      <c r="T31785" s="73"/>
      <c r="U31785" s="73"/>
      <c r="V31785" s="73"/>
      <c r="X31785" s="12"/>
    </row>
    <row r="31786" spans="2:24" x14ac:dyDescent="0.3">
      <c r="B31786" s="73"/>
      <c r="D31786" s="73"/>
      <c r="P31786" s="73"/>
      <c r="T31786" s="73"/>
      <c r="U31786" s="73"/>
      <c r="V31786" s="73"/>
      <c r="X31786" s="12"/>
    </row>
    <row r="31787" spans="2:24" x14ac:dyDescent="0.3">
      <c r="B31787" s="73"/>
      <c r="D31787" s="73"/>
      <c r="P31787" s="73"/>
      <c r="T31787" s="73"/>
      <c r="U31787" s="73"/>
      <c r="V31787" s="73"/>
      <c r="X31787" s="12"/>
    </row>
    <row r="31788" spans="2:24" x14ac:dyDescent="0.3">
      <c r="B31788" s="73"/>
      <c r="D31788" s="73"/>
      <c r="P31788" s="73"/>
      <c r="T31788" s="73"/>
      <c r="U31788" s="73"/>
      <c r="V31788" s="73"/>
      <c r="X31788" s="12"/>
    </row>
    <row r="31789" spans="2:24" x14ac:dyDescent="0.3">
      <c r="B31789" s="73"/>
      <c r="D31789" s="73"/>
      <c r="P31789" s="73"/>
      <c r="T31789" s="73"/>
      <c r="U31789" s="73"/>
      <c r="V31789" s="73"/>
      <c r="X31789" s="12"/>
    </row>
    <row r="31790" spans="2:24" x14ac:dyDescent="0.3">
      <c r="B31790" s="73"/>
      <c r="D31790" s="73"/>
      <c r="P31790" s="73"/>
      <c r="T31790" s="73"/>
      <c r="U31790" s="73"/>
      <c r="V31790" s="73"/>
      <c r="X31790" s="12"/>
    </row>
    <row r="31791" spans="2:24" x14ac:dyDescent="0.3">
      <c r="B31791" s="73"/>
      <c r="D31791" s="73"/>
      <c r="P31791" s="73"/>
      <c r="T31791" s="73"/>
      <c r="U31791" s="73"/>
      <c r="V31791" s="73"/>
      <c r="X31791" s="12"/>
    </row>
    <row r="31792" spans="2:24" x14ac:dyDescent="0.3">
      <c r="B31792" s="73"/>
      <c r="D31792" s="73"/>
      <c r="P31792" s="73"/>
      <c r="T31792" s="73"/>
      <c r="U31792" s="73"/>
      <c r="V31792" s="73"/>
      <c r="X31792" s="12"/>
    </row>
    <row r="31793" spans="2:24" x14ac:dyDescent="0.3">
      <c r="B31793" s="73"/>
      <c r="D31793" s="73"/>
      <c r="P31793" s="73"/>
      <c r="T31793" s="73"/>
      <c r="U31793" s="73"/>
      <c r="V31793" s="73"/>
      <c r="X31793" s="12"/>
    </row>
    <row r="31794" spans="2:24" x14ac:dyDescent="0.3">
      <c r="B31794" s="73"/>
      <c r="D31794" s="73"/>
      <c r="P31794" s="73"/>
      <c r="T31794" s="73"/>
      <c r="U31794" s="73"/>
      <c r="V31794" s="73"/>
      <c r="X31794" s="12"/>
    </row>
    <row r="31795" spans="2:24" x14ac:dyDescent="0.3">
      <c r="B31795" s="73"/>
      <c r="D31795" s="73"/>
      <c r="P31795" s="73"/>
      <c r="T31795" s="73"/>
      <c r="U31795" s="73"/>
      <c r="V31795" s="73"/>
      <c r="X31795" s="12"/>
    </row>
    <row r="31796" spans="2:24" x14ac:dyDescent="0.3">
      <c r="B31796" s="73"/>
      <c r="D31796" s="73"/>
      <c r="P31796" s="73"/>
      <c r="T31796" s="73"/>
      <c r="U31796" s="73"/>
      <c r="V31796" s="73"/>
      <c r="X31796" s="12"/>
    </row>
    <row r="31797" spans="2:24" x14ac:dyDescent="0.3">
      <c r="B31797" s="73"/>
      <c r="D31797" s="73"/>
      <c r="P31797" s="73"/>
      <c r="T31797" s="73"/>
      <c r="U31797" s="73"/>
      <c r="V31797" s="73"/>
      <c r="X31797" s="12"/>
    </row>
    <row r="31798" spans="2:24" x14ac:dyDescent="0.3">
      <c r="B31798" s="73"/>
      <c r="D31798" s="73"/>
      <c r="P31798" s="73"/>
      <c r="T31798" s="73"/>
      <c r="U31798" s="73"/>
      <c r="V31798" s="73"/>
      <c r="X31798" s="12"/>
    </row>
    <row r="31799" spans="2:24" x14ac:dyDescent="0.3">
      <c r="B31799" s="73"/>
      <c r="D31799" s="73"/>
      <c r="P31799" s="73"/>
      <c r="T31799" s="73"/>
      <c r="U31799" s="73"/>
      <c r="V31799" s="73"/>
      <c r="X31799" s="12"/>
    </row>
    <row r="31800" spans="2:24" x14ac:dyDescent="0.3">
      <c r="B31800" s="73"/>
      <c r="D31800" s="73"/>
      <c r="P31800" s="73"/>
      <c r="T31800" s="73"/>
      <c r="U31800" s="73"/>
      <c r="V31800" s="73"/>
      <c r="X31800" s="12"/>
    </row>
    <row r="31801" spans="2:24" x14ac:dyDescent="0.3">
      <c r="B31801" s="73"/>
      <c r="D31801" s="73"/>
      <c r="P31801" s="73"/>
      <c r="T31801" s="73"/>
      <c r="U31801" s="73"/>
      <c r="V31801" s="73"/>
      <c r="X31801" s="12"/>
    </row>
    <row r="31802" spans="2:24" x14ac:dyDescent="0.3">
      <c r="B31802" s="73"/>
      <c r="D31802" s="73"/>
      <c r="P31802" s="73"/>
      <c r="T31802" s="73"/>
      <c r="U31802" s="73"/>
      <c r="V31802" s="73"/>
      <c r="X31802" s="12"/>
    </row>
    <row r="31803" spans="2:24" x14ac:dyDescent="0.3">
      <c r="B31803" s="73"/>
      <c r="D31803" s="73"/>
      <c r="P31803" s="73"/>
      <c r="T31803" s="73"/>
      <c r="U31803" s="73"/>
      <c r="V31803" s="73"/>
      <c r="X31803" s="12"/>
    </row>
    <row r="31804" spans="2:24" x14ac:dyDescent="0.3">
      <c r="B31804" s="73"/>
      <c r="D31804" s="73"/>
      <c r="P31804" s="73"/>
      <c r="T31804" s="73"/>
      <c r="U31804" s="73"/>
      <c r="V31804" s="73"/>
      <c r="X31804" s="12"/>
    </row>
    <row r="31805" spans="2:24" x14ac:dyDescent="0.3">
      <c r="B31805" s="73"/>
      <c r="D31805" s="73"/>
      <c r="P31805" s="73"/>
      <c r="T31805" s="73"/>
      <c r="U31805" s="73"/>
      <c r="V31805" s="73"/>
      <c r="X31805" s="12"/>
    </row>
    <row r="31806" spans="2:24" x14ac:dyDescent="0.3">
      <c r="B31806" s="73"/>
      <c r="D31806" s="73"/>
      <c r="P31806" s="73"/>
      <c r="T31806" s="73"/>
      <c r="U31806" s="73"/>
      <c r="V31806" s="73"/>
      <c r="X31806" s="12"/>
    </row>
    <row r="31807" spans="2:24" x14ac:dyDescent="0.3">
      <c r="B31807" s="73"/>
      <c r="D31807" s="73"/>
      <c r="P31807" s="73"/>
      <c r="T31807" s="73"/>
      <c r="U31807" s="73"/>
      <c r="V31807" s="73"/>
      <c r="X31807" s="12"/>
    </row>
    <row r="31808" spans="2:24" x14ac:dyDescent="0.3">
      <c r="B31808" s="73"/>
      <c r="D31808" s="73"/>
      <c r="P31808" s="73"/>
      <c r="T31808" s="73"/>
      <c r="U31808" s="73"/>
      <c r="V31808" s="73"/>
      <c r="X31808" s="12"/>
    </row>
    <row r="31809" spans="2:24" x14ac:dyDescent="0.3">
      <c r="B31809" s="73"/>
      <c r="D31809" s="73"/>
      <c r="P31809" s="73"/>
      <c r="T31809" s="73"/>
      <c r="U31809" s="73"/>
      <c r="V31809" s="73"/>
      <c r="X31809" s="12"/>
    </row>
    <row r="31810" spans="2:24" x14ac:dyDescent="0.3">
      <c r="B31810" s="73"/>
      <c r="D31810" s="73"/>
      <c r="P31810" s="73"/>
      <c r="T31810" s="73"/>
      <c r="U31810" s="73"/>
      <c r="V31810" s="73"/>
      <c r="X31810" s="12"/>
    </row>
    <row r="31811" spans="2:24" x14ac:dyDescent="0.3">
      <c r="B31811" s="73"/>
      <c r="D31811" s="73"/>
      <c r="P31811" s="73"/>
      <c r="T31811" s="73"/>
      <c r="U31811" s="73"/>
      <c r="V31811" s="73"/>
      <c r="X31811" s="12"/>
    </row>
    <row r="31812" spans="2:24" x14ac:dyDescent="0.3">
      <c r="B31812" s="73"/>
      <c r="D31812" s="73"/>
      <c r="P31812" s="73"/>
      <c r="T31812" s="73"/>
      <c r="U31812" s="73"/>
      <c r="V31812" s="73"/>
      <c r="X31812" s="12"/>
    </row>
    <row r="31813" spans="2:24" x14ac:dyDescent="0.3">
      <c r="B31813" s="73"/>
      <c r="D31813" s="73"/>
      <c r="P31813" s="73"/>
      <c r="T31813" s="73"/>
      <c r="U31813" s="73"/>
      <c r="V31813" s="73"/>
      <c r="X31813" s="12"/>
    </row>
    <row r="31814" spans="2:24" x14ac:dyDescent="0.3">
      <c r="B31814" s="73"/>
      <c r="D31814" s="73"/>
      <c r="P31814" s="73"/>
      <c r="T31814" s="73"/>
      <c r="U31814" s="73"/>
      <c r="V31814" s="73"/>
      <c r="X31814" s="12"/>
    </row>
    <row r="31815" spans="2:24" x14ac:dyDescent="0.3">
      <c r="B31815" s="73"/>
      <c r="D31815" s="73"/>
      <c r="P31815" s="73"/>
      <c r="T31815" s="73"/>
      <c r="U31815" s="73"/>
      <c r="V31815" s="73"/>
      <c r="X31815" s="12"/>
    </row>
    <row r="31816" spans="2:24" x14ac:dyDescent="0.3">
      <c r="B31816" s="73"/>
      <c r="D31816" s="73"/>
      <c r="P31816" s="73"/>
      <c r="T31816" s="73"/>
      <c r="U31816" s="73"/>
      <c r="V31816" s="73"/>
      <c r="X31816" s="12"/>
    </row>
    <row r="31817" spans="2:24" x14ac:dyDescent="0.3">
      <c r="B31817" s="73"/>
      <c r="D31817" s="73"/>
      <c r="P31817" s="73"/>
      <c r="T31817" s="73"/>
      <c r="U31817" s="73"/>
      <c r="V31817" s="73"/>
      <c r="X31817" s="12"/>
    </row>
    <row r="31818" spans="2:24" x14ac:dyDescent="0.3">
      <c r="B31818" s="73"/>
      <c r="D31818" s="73"/>
      <c r="P31818" s="73"/>
      <c r="T31818" s="73"/>
      <c r="U31818" s="73"/>
      <c r="V31818" s="73"/>
      <c r="X31818" s="12"/>
    </row>
    <row r="31819" spans="2:24" x14ac:dyDescent="0.3">
      <c r="B31819" s="73"/>
      <c r="D31819" s="73"/>
      <c r="P31819" s="73"/>
      <c r="T31819" s="73"/>
      <c r="U31819" s="73"/>
      <c r="V31819" s="73"/>
      <c r="X31819" s="12"/>
    </row>
    <row r="31820" spans="2:24" x14ac:dyDescent="0.3">
      <c r="B31820" s="73"/>
      <c r="D31820" s="73"/>
      <c r="P31820" s="73"/>
      <c r="T31820" s="73"/>
      <c r="U31820" s="73"/>
      <c r="V31820" s="73"/>
      <c r="X31820" s="12"/>
    </row>
    <row r="31821" spans="2:24" x14ac:dyDescent="0.3">
      <c r="B31821" s="73"/>
      <c r="D31821" s="73"/>
      <c r="P31821" s="73"/>
      <c r="T31821" s="73"/>
      <c r="U31821" s="73"/>
      <c r="V31821" s="73"/>
      <c r="X31821" s="12"/>
    </row>
    <row r="31822" spans="2:24" x14ac:dyDescent="0.3">
      <c r="B31822" s="73"/>
      <c r="D31822" s="73"/>
      <c r="P31822" s="73"/>
      <c r="T31822" s="73"/>
      <c r="U31822" s="73"/>
      <c r="V31822" s="73"/>
      <c r="X31822" s="12"/>
    </row>
    <row r="31823" spans="2:24" x14ac:dyDescent="0.3">
      <c r="B31823" s="73"/>
      <c r="D31823" s="73"/>
      <c r="P31823" s="73"/>
      <c r="T31823" s="73"/>
      <c r="U31823" s="73"/>
      <c r="V31823" s="73"/>
      <c r="X31823" s="12"/>
    </row>
    <row r="31824" spans="2:24" x14ac:dyDescent="0.3">
      <c r="B31824" s="73"/>
      <c r="D31824" s="73"/>
      <c r="P31824" s="73"/>
      <c r="T31824" s="73"/>
      <c r="U31824" s="73"/>
      <c r="V31824" s="73"/>
      <c r="X31824" s="12"/>
    </row>
    <row r="31825" spans="2:24" x14ac:dyDescent="0.3">
      <c r="B31825" s="73"/>
      <c r="D31825" s="73"/>
      <c r="P31825" s="73"/>
      <c r="T31825" s="73"/>
      <c r="U31825" s="73"/>
      <c r="V31825" s="73"/>
      <c r="X31825" s="12"/>
    </row>
    <row r="31826" spans="2:24" x14ac:dyDescent="0.3">
      <c r="B31826" s="73"/>
      <c r="D31826" s="73"/>
      <c r="P31826" s="73"/>
      <c r="T31826" s="73"/>
      <c r="U31826" s="73"/>
      <c r="V31826" s="73"/>
      <c r="X31826" s="12"/>
    </row>
    <row r="31827" spans="2:24" x14ac:dyDescent="0.3">
      <c r="B31827" s="73"/>
      <c r="D31827" s="73"/>
      <c r="P31827" s="73"/>
      <c r="T31827" s="73"/>
      <c r="U31827" s="73"/>
      <c r="V31827" s="73"/>
      <c r="X31827" s="12"/>
    </row>
    <row r="31828" spans="2:24" x14ac:dyDescent="0.3">
      <c r="B31828" s="73"/>
      <c r="D31828" s="73"/>
      <c r="P31828" s="73"/>
      <c r="T31828" s="73"/>
      <c r="U31828" s="73"/>
      <c r="V31828" s="73"/>
      <c r="X31828" s="12"/>
    </row>
    <row r="31829" spans="2:24" x14ac:dyDescent="0.3">
      <c r="B31829" s="73"/>
      <c r="D31829" s="73"/>
      <c r="P31829" s="73"/>
      <c r="T31829" s="73"/>
      <c r="U31829" s="73"/>
      <c r="V31829" s="73"/>
      <c r="X31829" s="12"/>
    </row>
    <row r="31830" spans="2:24" x14ac:dyDescent="0.3">
      <c r="B31830" s="73"/>
      <c r="D31830" s="73"/>
      <c r="P31830" s="73"/>
      <c r="T31830" s="73"/>
      <c r="U31830" s="73"/>
      <c r="V31830" s="73"/>
      <c r="X31830" s="12"/>
    </row>
    <row r="31831" spans="2:24" x14ac:dyDescent="0.3">
      <c r="B31831" s="73"/>
      <c r="D31831" s="73"/>
      <c r="P31831" s="73"/>
      <c r="T31831" s="73"/>
      <c r="U31831" s="73"/>
      <c r="V31831" s="73"/>
      <c r="X31831" s="12"/>
    </row>
    <row r="31832" spans="2:24" x14ac:dyDescent="0.3">
      <c r="B31832" s="73"/>
      <c r="D31832" s="73"/>
      <c r="P31832" s="73"/>
      <c r="T31832" s="73"/>
      <c r="U31832" s="73"/>
      <c r="V31832" s="73"/>
      <c r="X31832" s="12"/>
    </row>
    <row r="31833" spans="2:24" x14ac:dyDescent="0.3">
      <c r="B31833" s="73"/>
      <c r="D31833" s="73"/>
      <c r="P31833" s="73"/>
      <c r="T31833" s="73"/>
      <c r="U31833" s="73"/>
      <c r="V31833" s="73"/>
      <c r="X31833" s="12"/>
    </row>
    <row r="31834" spans="2:24" x14ac:dyDescent="0.3">
      <c r="B31834" s="73"/>
      <c r="D31834" s="73"/>
      <c r="P31834" s="73"/>
      <c r="T31834" s="73"/>
      <c r="U31834" s="73"/>
      <c r="V31834" s="73"/>
      <c r="X31834" s="12"/>
    </row>
    <row r="31835" spans="2:24" x14ac:dyDescent="0.3">
      <c r="B31835" s="73"/>
      <c r="D31835" s="73"/>
      <c r="P31835" s="73"/>
      <c r="T31835" s="73"/>
      <c r="U31835" s="73"/>
      <c r="V31835" s="73"/>
      <c r="X31835" s="12"/>
    </row>
    <row r="31836" spans="2:24" x14ac:dyDescent="0.3">
      <c r="B31836" s="73"/>
      <c r="D31836" s="73"/>
      <c r="P31836" s="73"/>
      <c r="T31836" s="73"/>
      <c r="U31836" s="73"/>
      <c r="V31836" s="73"/>
      <c r="X31836" s="12"/>
    </row>
    <row r="31837" spans="2:24" x14ac:dyDescent="0.3">
      <c r="B31837" s="73"/>
      <c r="D31837" s="73"/>
      <c r="P31837" s="73"/>
      <c r="T31837" s="73"/>
      <c r="U31837" s="73"/>
      <c r="V31837" s="73"/>
      <c r="X31837" s="12"/>
    </row>
    <row r="31838" spans="2:24" x14ac:dyDescent="0.3">
      <c r="B31838" s="73"/>
      <c r="D31838" s="73"/>
      <c r="P31838" s="73"/>
      <c r="T31838" s="73"/>
      <c r="U31838" s="73"/>
      <c r="V31838" s="73"/>
      <c r="X31838" s="12"/>
    </row>
    <row r="31839" spans="2:24" x14ac:dyDescent="0.3">
      <c r="B31839" s="73"/>
      <c r="D31839" s="73"/>
      <c r="P31839" s="73"/>
      <c r="T31839" s="73"/>
      <c r="U31839" s="73"/>
      <c r="V31839" s="73"/>
      <c r="X31839" s="12"/>
    </row>
    <row r="31840" spans="2:24" x14ac:dyDescent="0.3">
      <c r="B31840" s="73"/>
      <c r="D31840" s="73"/>
      <c r="P31840" s="73"/>
      <c r="T31840" s="73"/>
      <c r="U31840" s="73"/>
      <c r="V31840" s="73"/>
      <c r="X31840" s="12"/>
    </row>
    <row r="31841" spans="2:24" x14ac:dyDescent="0.3">
      <c r="B31841" s="73"/>
      <c r="D31841" s="73"/>
      <c r="P31841" s="73"/>
      <c r="T31841" s="73"/>
      <c r="U31841" s="73"/>
      <c r="V31841" s="73"/>
      <c r="X31841" s="12"/>
    </row>
    <row r="31842" spans="2:24" x14ac:dyDescent="0.3">
      <c r="B31842" s="73"/>
      <c r="D31842" s="73"/>
      <c r="P31842" s="73"/>
      <c r="T31842" s="73"/>
      <c r="U31842" s="73"/>
      <c r="V31842" s="73"/>
      <c r="X31842" s="12"/>
    </row>
    <row r="31843" spans="2:24" x14ac:dyDescent="0.3">
      <c r="B31843" s="73"/>
      <c r="D31843" s="73"/>
      <c r="P31843" s="73"/>
      <c r="T31843" s="73"/>
      <c r="U31843" s="73"/>
      <c r="V31843" s="73"/>
      <c r="X31843" s="12"/>
    </row>
    <row r="31844" spans="2:24" x14ac:dyDescent="0.3">
      <c r="B31844" s="73"/>
      <c r="D31844" s="73"/>
      <c r="P31844" s="73"/>
      <c r="T31844" s="73"/>
      <c r="U31844" s="73"/>
      <c r="V31844" s="73"/>
      <c r="X31844" s="12"/>
    </row>
    <row r="31845" spans="2:24" x14ac:dyDescent="0.3">
      <c r="B31845" s="73"/>
      <c r="D31845" s="73"/>
      <c r="P31845" s="73"/>
      <c r="T31845" s="73"/>
      <c r="U31845" s="73"/>
      <c r="V31845" s="73"/>
      <c r="X31845" s="12"/>
    </row>
    <row r="31846" spans="2:24" x14ac:dyDescent="0.3">
      <c r="B31846" s="73"/>
      <c r="D31846" s="73"/>
      <c r="P31846" s="73"/>
      <c r="T31846" s="73"/>
      <c r="U31846" s="73"/>
      <c r="V31846" s="73"/>
      <c r="X31846" s="12"/>
    </row>
    <row r="31847" spans="2:24" x14ac:dyDescent="0.3">
      <c r="B31847" s="73"/>
      <c r="D31847" s="73"/>
      <c r="P31847" s="73"/>
      <c r="T31847" s="73"/>
      <c r="U31847" s="73"/>
      <c r="V31847" s="73"/>
      <c r="X31847" s="12"/>
    </row>
    <row r="31848" spans="2:24" x14ac:dyDescent="0.3">
      <c r="B31848" s="73"/>
      <c r="D31848" s="73"/>
      <c r="P31848" s="73"/>
      <c r="T31848" s="73"/>
      <c r="U31848" s="73"/>
      <c r="V31848" s="73"/>
      <c r="X31848" s="12"/>
    </row>
    <row r="31849" spans="2:24" x14ac:dyDescent="0.3">
      <c r="B31849" s="73"/>
      <c r="D31849" s="73"/>
      <c r="P31849" s="73"/>
      <c r="T31849" s="73"/>
      <c r="U31849" s="73"/>
      <c r="V31849" s="73"/>
      <c r="X31849" s="12"/>
    </row>
    <row r="31850" spans="2:24" x14ac:dyDescent="0.3">
      <c r="B31850" s="73"/>
      <c r="D31850" s="73"/>
      <c r="P31850" s="73"/>
      <c r="T31850" s="73"/>
      <c r="U31850" s="73"/>
      <c r="V31850" s="73"/>
      <c r="X31850" s="12"/>
    </row>
    <row r="31851" spans="2:24" x14ac:dyDescent="0.3">
      <c r="B31851" s="73"/>
      <c r="D31851" s="73"/>
      <c r="P31851" s="73"/>
      <c r="T31851" s="73"/>
      <c r="U31851" s="73"/>
      <c r="V31851" s="73"/>
      <c r="X31851" s="12"/>
    </row>
    <row r="31852" spans="2:24" x14ac:dyDescent="0.3">
      <c r="B31852" s="73"/>
      <c r="D31852" s="73"/>
      <c r="P31852" s="73"/>
      <c r="T31852" s="73"/>
      <c r="U31852" s="73"/>
      <c r="V31852" s="73"/>
      <c r="X31852" s="12"/>
    </row>
    <row r="31853" spans="2:24" x14ac:dyDescent="0.3">
      <c r="B31853" s="73"/>
      <c r="D31853" s="73"/>
      <c r="P31853" s="73"/>
      <c r="T31853" s="73"/>
      <c r="U31853" s="73"/>
      <c r="V31853" s="73"/>
      <c r="X31853" s="12"/>
    </row>
    <row r="31854" spans="2:24" x14ac:dyDescent="0.3">
      <c r="B31854" s="73"/>
      <c r="D31854" s="73"/>
      <c r="P31854" s="73"/>
      <c r="T31854" s="73"/>
      <c r="U31854" s="73"/>
      <c r="V31854" s="73"/>
      <c r="X31854" s="12"/>
    </row>
    <row r="31855" spans="2:24" x14ac:dyDescent="0.3">
      <c r="B31855" s="73"/>
      <c r="D31855" s="73"/>
      <c r="P31855" s="73"/>
      <c r="T31855" s="73"/>
      <c r="U31855" s="73"/>
      <c r="V31855" s="73"/>
      <c r="X31855" s="12"/>
    </row>
    <row r="31856" spans="2:24" x14ac:dyDescent="0.3">
      <c r="B31856" s="73"/>
      <c r="D31856" s="73"/>
      <c r="P31856" s="73"/>
      <c r="T31856" s="73"/>
      <c r="U31856" s="73"/>
      <c r="V31856" s="73"/>
      <c r="X31856" s="12"/>
    </row>
    <row r="31857" spans="2:24" x14ac:dyDescent="0.3">
      <c r="B31857" s="73"/>
      <c r="D31857" s="73"/>
      <c r="P31857" s="73"/>
      <c r="T31857" s="73"/>
      <c r="U31857" s="73"/>
      <c r="V31857" s="73"/>
      <c r="X31857" s="12"/>
    </row>
    <row r="31858" spans="2:24" x14ac:dyDescent="0.3">
      <c r="B31858" s="73"/>
      <c r="D31858" s="73"/>
      <c r="P31858" s="73"/>
      <c r="T31858" s="73"/>
      <c r="U31858" s="73"/>
      <c r="V31858" s="73"/>
      <c r="X31858" s="12"/>
    </row>
    <row r="31859" spans="2:24" x14ac:dyDescent="0.3">
      <c r="B31859" s="73"/>
      <c r="D31859" s="73"/>
      <c r="P31859" s="73"/>
      <c r="T31859" s="73"/>
      <c r="U31859" s="73"/>
      <c r="V31859" s="73"/>
      <c r="X31859" s="12"/>
    </row>
    <row r="31860" spans="2:24" x14ac:dyDescent="0.3">
      <c r="B31860" s="73"/>
      <c r="D31860" s="73"/>
      <c r="P31860" s="73"/>
      <c r="T31860" s="73"/>
      <c r="U31860" s="73"/>
      <c r="V31860" s="73"/>
      <c r="X31860" s="12"/>
    </row>
    <row r="31861" spans="2:24" x14ac:dyDescent="0.3">
      <c r="B31861" s="73"/>
      <c r="D31861" s="73"/>
      <c r="P31861" s="73"/>
      <c r="T31861" s="73"/>
      <c r="U31861" s="73"/>
      <c r="V31861" s="73"/>
      <c r="X31861" s="12"/>
    </row>
    <row r="31862" spans="2:24" x14ac:dyDescent="0.3">
      <c r="B31862" s="73"/>
      <c r="D31862" s="73"/>
      <c r="P31862" s="73"/>
      <c r="T31862" s="73"/>
      <c r="U31862" s="73"/>
      <c r="V31862" s="73"/>
      <c r="X31862" s="12"/>
    </row>
    <row r="31863" spans="2:24" x14ac:dyDescent="0.3">
      <c r="B31863" s="73"/>
      <c r="D31863" s="73"/>
      <c r="P31863" s="73"/>
      <c r="T31863" s="73"/>
      <c r="U31863" s="73"/>
      <c r="V31863" s="73"/>
      <c r="X31863" s="12"/>
    </row>
    <row r="31864" spans="2:24" x14ac:dyDescent="0.3">
      <c r="B31864" s="73"/>
      <c r="D31864" s="73"/>
      <c r="P31864" s="73"/>
      <c r="T31864" s="73"/>
      <c r="U31864" s="73"/>
      <c r="V31864" s="73"/>
      <c r="X31864" s="12"/>
    </row>
    <row r="31865" spans="2:24" x14ac:dyDescent="0.3">
      <c r="B31865" s="73"/>
      <c r="D31865" s="73"/>
      <c r="P31865" s="73"/>
      <c r="T31865" s="73"/>
      <c r="U31865" s="73"/>
      <c r="V31865" s="73"/>
      <c r="X31865" s="12"/>
    </row>
    <row r="31866" spans="2:24" x14ac:dyDescent="0.3">
      <c r="B31866" s="73"/>
      <c r="D31866" s="73"/>
      <c r="P31866" s="73"/>
      <c r="T31866" s="73"/>
      <c r="U31866" s="73"/>
      <c r="V31866" s="73"/>
      <c r="X31866" s="12"/>
    </row>
    <row r="31867" spans="2:24" x14ac:dyDescent="0.3">
      <c r="B31867" s="73"/>
      <c r="D31867" s="73"/>
      <c r="P31867" s="73"/>
      <c r="T31867" s="73"/>
      <c r="U31867" s="73"/>
      <c r="V31867" s="73"/>
      <c r="X31867" s="12"/>
    </row>
    <row r="31868" spans="2:24" x14ac:dyDescent="0.3">
      <c r="B31868" s="73"/>
      <c r="D31868" s="73"/>
      <c r="P31868" s="73"/>
      <c r="T31868" s="73"/>
      <c r="U31868" s="73"/>
      <c r="V31868" s="73"/>
      <c r="X31868" s="12"/>
    </row>
    <row r="31869" spans="2:24" x14ac:dyDescent="0.3">
      <c r="B31869" s="73"/>
      <c r="D31869" s="73"/>
      <c r="P31869" s="73"/>
      <c r="T31869" s="73"/>
      <c r="U31869" s="73"/>
      <c r="V31869" s="73"/>
      <c r="X31869" s="12"/>
    </row>
    <row r="31870" spans="2:24" x14ac:dyDescent="0.3">
      <c r="B31870" s="73"/>
      <c r="D31870" s="73"/>
      <c r="P31870" s="73"/>
      <c r="T31870" s="73"/>
      <c r="U31870" s="73"/>
      <c r="V31870" s="73"/>
      <c r="X31870" s="12"/>
    </row>
    <row r="31871" spans="2:24" x14ac:dyDescent="0.3">
      <c r="B31871" s="73"/>
      <c r="D31871" s="73"/>
      <c r="P31871" s="73"/>
      <c r="T31871" s="73"/>
      <c r="U31871" s="73"/>
      <c r="V31871" s="73"/>
      <c r="X31871" s="12"/>
    </row>
    <row r="31872" spans="2:24" x14ac:dyDescent="0.3">
      <c r="B31872" s="73"/>
      <c r="D31872" s="73"/>
      <c r="P31872" s="73"/>
      <c r="T31872" s="73"/>
      <c r="U31872" s="73"/>
      <c r="V31872" s="73"/>
      <c r="X31872" s="12"/>
    </row>
    <row r="31873" spans="2:24" x14ac:dyDescent="0.3">
      <c r="B31873" s="73"/>
      <c r="D31873" s="73"/>
      <c r="P31873" s="73"/>
      <c r="T31873" s="73"/>
      <c r="U31873" s="73"/>
      <c r="V31873" s="73"/>
      <c r="X31873" s="12"/>
    </row>
    <row r="31874" spans="2:24" x14ac:dyDescent="0.3">
      <c r="B31874" s="73"/>
      <c r="D31874" s="73"/>
      <c r="P31874" s="73"/>
      <c r="T31874" s="73"/>
      <c r="U31874" s="73"/>
      <c r="V31874" s="73"/>
      <c r="X31874" s="12"/>
    </row>
    <row r="31875" spans="2:24" x14ac:dyDescent="0.3">
      <c r="B31875" s="73"/>
      <c r="D31875" s="73"/>
      <c r="P31875" s="73"/>
      <c r="T31875" s="73"/>
      <c r="U31875" s="73"/>
      <c r="V31875" s="73"/>
      <c r="X31875" s="12"/>
    </row>
    <row r="31876" spans="2:24" x14ac:dyDescent="0.3">
      <c r="B31876" s="73"/>
      <c r="D31876" s="73"/>
      <c r="P31876" s="73"/>
      <c r="T31876" s="73"/>
      <c r="U31876" s="73"/>
      <c r="V31876" s="73"/>
      <c r="X31876" s="12"/>
    </row>
    <row r="31877" spans="2:24" x14ac:dyDescent="0.3">
      <c r="B31877" s="73"/>
      <c r="D31877" s="73"/>
      <c r="P31877" s="73"/>
      <c r="T31877" s="73"/>
      <c r="U31877" s="73"/>
      <c r="V31877" s="73"/>
      <c r="X31877" s="12"/>
    </row>
    <row r="31878" spans="2:24" x14ac:dyDescent="0.3">
      <c r="B31878" s="73"/>
      <c r="D31878" s="73"/>
      <c r="P31878" s="73"/>
      <c r="T31878" s="73"/>
      <c r="U31878" s="73"/>
      <c r="V31878" s="73"/>
      <c r="X31878" s="12"/>
    </row>
    <row r="31879" spans="2:24" x14ac:dyDescent="0.3">
      <c r="B31879" s="73"/>
      <c r="D31879" s="73"/>
      <c r="P31879" s="73"/>
      <c r="T31879" s="73"/>
      <c r="U31879" s="73"/>
      <c r="V31879" s="73"/>
      <c r="X31879" s="12"/>
    </row>
    <row r="31880" spans="2:24" x14ac:dyDescent="0.3">
      <c r="B31880" s="73"/>
      <c r="D31880" s="73"/>
      <c r="P31880" s="73"/>
      <c r="T31880" s="73"/>
      <c r="U31880" s="73"/>
      <c r="V31880" s="73"/>
      <c r="X31880" s="12"/>
    </row>
    <row r="31881" spans="2:24" x14ac:dyDescent="0.3">
      <c r="B31881" s="73"/>
      <c r="D31881" s="73"/>
      <c r="P31881" s="73"/>
      <c r="T31881" s="73"/>
      <c r="U31881" s="73"/>
      <c r="V31881" s="73"/>
      <c r="X31881" s="12"/>
    </row>
    <row r="31882" spans="2:24" x14ac:dyDescent="0.3">
      <c r="B31882" s="73"/>
      <c r="D31882" s="73"/>
      <c r="P31882" s="73"/>
      <c r="T31882" s="73"/>
      <c r="U31882" s="73"/>
      <c r="V31882" s="73"/>
      <c r="X31882" s="12"/>
    </row>
    <row r="31883" spans="2:24" x14ac:dyDescent="0.3">
      <c r="B31883" s="73"/>
      <c r="D31883" s="73"/>
      <c r="P31883" s="73"/>
      <c r="T31883" s="73"/>
      <c r="U31883" s="73"/>
      <c r="V31883" s="73"/>
      <c r="X31883" s="12"/>
    </row>
    <row r="31884" spans="2:24" x14ac:dyDescent="0.3">
      <c r="B31884" s="73"/>
      <c r="D31884" s="73"/>
      <c r="P31884" s="73"/>
      <c r="T31884" s="73"/>
      <c r="U31884" s="73"/>
      <c r="V31884" s="73"/>
      <c r="X31884" s="12"/>
    </row>
    <row r="31885" spans="2:24" x14ac:dyDescent="0.3">
      <c r="B31885" s="73"/>
      <c r="D31885" s="73"/>
      <c r="P31885" s="73"/>
      <c r="T31885" s="73"/>
      <c r="U31885" s="73"/>
      <c r="V31885" s="73"/>
      <c r="X31885" s="12"/>
    </row>
    <row r="31886" spans="2:24" x14ac:dyDescent="0.3">
      <c r="B31886" s="73"/>
      <c r="D31886" s="73"/>
      <c r="P31886" s="73"/>
      <c r="T31886" s="73"/>
      <c r="U31886" s="73"/>
      <c r="V31886" s="73"/>
      <c r="X31886" s="12"/>
    </row>
    <row r="31887" spans="2:24" x14ac:dyDescent="0.3">
      <c r="B31887" s="73"/>
      <c r="D31887" s="73"/>
      <c r="P31887" s="73"/>
      <c r="T31887" s="73"/>
      <c r="U31887" s="73"/>
      <c r="V31887" s="73"/>
      <c r="X31887" s="12"/>
    </row>
    <row r="31888" spans="2:24" x14ac:dyDescent="0.3">
      <c r="B31888" s="73"/>
      <c r="D31888" s="73"/>
      <c r="P31888" s="73"/>
      <c r="T31888" s="73"/>
      <c r="U31888" s="73"/>
      <c r="V31888" s="73"/>
      <c r="X31888" s="12"/>
    </row>
    <row r="31889" spans="2:24" x14ac:dyDescent="0.3">
      <c r="B31889" s="73"/>
      <c r="D31889" s="73"/>
      <c r="P31889" s="73"/>
      <c r="T31889" s="73"/>
      <c r="U31889" s="73"/>
      <c r="V31889" s="73"/>
      <c r="X31889" s="12"/>
    </row>
    <row r="31890" spans="2:24" x14ac:dyDescent="0.3">
      <c r="B31890" s="73"/>
      <c r="D31890" s="73"/>
      <c r="P31890" s="73"/>
      <c r="T31890" s="73"/>
      <c r="U31890" s="73"/>
      <c r="V31890" s="73"/>
      <c r="X31890" s="12"/>
    </row>
    <row r="31891" spans="2:24" x14ac:dyDescent="0.3">
      <c r="B31891" s="73"/>
      <c r="D31891" s="73"/>
      <c r="P31891" s="73"/>
      <c r="T31891" s="73"/>
      <c r="U31891" s="73"/>
      <c r="V31891" s="73"/>
      <c r="X31891" s="12"/>
    </row>
    <row r="31892" spans="2:24" x14ac:dyDescent="0.3">
      <c r="B31892" s="73"/>
      <c r="D31892" s="73"/>
      <c r="P31892" s="73"/>
      <c r="T31892" s="73"/>
      <c r="U31892" s="73"/>
      <c r="V31892" s="73"/>
      <c r="X31892" s="12"/>
    </row>
    <row r="31893" spans="2:24" x14ac:dyDescent="0.3">
      <c r="B31893" s="73"/>
      <c r="D31893" s="73"/>
      <c r="P31893" s="73"/>
      <c r="T31893" s="73"/>
      <c r="U31893" s="73"/>
      <c r="V31893" s="73"/>
      <c r="X31893" s="12"/>
    </row>
    <row r="31894" spans="2:24" x14ac:dyDescent="0.3">
      <c r="B31894" s="73"/>
      <c r="D31894" s="73"/>
      <c r="P31894" s="73"/>
      <c r="T31894" s="73"/>
      <c r="U31894" s="73"/>
      <c r="V31894" s="73"/>
      <c r="X31894" s="12"/>
    </row>
    <row r="31895" spans="2:24" x14ac:dyDescent="0.3">
      <c r="B31895" s="73"/>
      <c r="D31895" s="73"/>
      <c r="P31895" s="73"/>
      <c r="T31895" s="73"/>
      <c r="U31895" s="73"/>
      <c r="V31895" s="73"/>
      <c r="X31895" s="12"/>
    </row>
    <row r="31896" spans="2:24" x14ac:dyDescent="0.3">
      <c r="B31896" s="73"/>
      <c r="D31896" s="73"/>
      <c r="P31896" s="73"/>
      <c r="T31896" s="73"/>
      <c r="U31896" s="73"/>
      <c r="V31896" s="73"/>
      <c r="X31896" s="12"/>
    </row>
    <row r="31897" spans="2:24" x14ac:dyDescent="0.3">
      <c r="B31897" s="73"/>
      <c r="D31897" s="73"/>
      <c r="P31897" s="73"/>
      <c r="T31897" s="73"/>
      <c r="U31897" s="73"/>
      <c r="V31897" s="73"/>
      <c r="X31897" s="12"/>
    </row>
    <row r="31898" spans="2:24" x14ac:dyDescent="0.3">
      <c r="B31898" s="73"/>
      <c r="D31898" s="73"/>
      <c r="P31898" s="73"/>
      <c r="T31898" s="73"/>
      <c r="U31898" s="73"/>
      <c r="V31898" s="73"/>
      <c r="X31898" s="12"/>
    </row>
    <row r="31899" spans="2:24" x14ac:dyDescent="0.3">
      <c r="B31899" s="73"/>
      <c r="D31899" s="73"/>
      <c r="P31899" s="73"/>
      <c r="T31899" s="73"/>
      <c r="U31899" s="73"/>
      <c r="V31899" s="73"/>
      <c r="X31899" s="12"/>
    </row>
    <row r="31900" spans="2:24" x14ac:dyDescent="0.3">
      <c r="B31900" s="73"/>
      <c r="D31900" s="73"/>
      <c r="P31900" s="73"/>
      <c r="T31900" s="73"/>
      <c r="U31900" s="73"/>
      <c r="V31900" s="73"/>
      <c r="X31900" s="12"/>
    </row>
    <row r="31901" spans="2:24" x14ac:dyDescent="0.3">
      <c r="B31901" s="73"/>
      <c r="D31901" s="73"/>
      <c r="P31901" s="73"/>
      <c r="T31901" s="73"/>
      <c r="U31901" s="73"/>
      <c r="V31901" s="73"/>
      <c r="X31901" s="12"/>
    </row>
    <row r="31902" spans="2:24" x14ac:dyDescent="0.3">
      <c r="B31902" s="73"/>
      <c r="D31902" s="73"/>
      <c r="P31902" s="73"/>
      <c r="T31902" s="73"/>
      <c r="U31902" s="73"/>
      <c r="V31902" s="73"/>
      <c r="X31902" s="12"/>
    </row>
    <row r="31903" spans="2:24" x14ac:dyDescent="0.3">
      <c r="B31903" s="73"/>
      <c r="D31903" s="73"/>
      <c r="P31903" s="73"/>
      <c r="T31903" s="73"/>
      <c r="U31903" s="73"/>
      <c r="V31903" s="73"/>
      <c r="X31903" s="12"/>
    </row>
    <row r="31904" spans="2:24" x14ac:dyDescent="0.3">
      <c r="B31904" s="73"/>
      <c r="D31904" s="73"/>
      <c r="P31904" s="73"/>
      <c r="T31904" s="73"/>
      <c r="U31904" s="73"/>
      <c r="V31904" s="73"/>
      <c r="X31904" s="12"/>
    </row>
    <row r="31905" spans="2:24" x14ac:dyDescent="0.3">
      <c r="B31905" s="73"/>
      <c r="D31905" s="73"/>
      <c r="P31905" s="73"/>
      <c r="T31905" s="73"/>
      <c r="U31905" s="73"/>
      <c r="V31905" s="73"/>
      <c r="X31905" s="12"/>
    </row>
    <row r="31906" spans="2:24" x14ac:dyDescent="0.3">
      <c r="B31906" s="73"/>
      <c r="D31906" s="73"/>
      <c r="P31906" s="73"/>
      <c r="T31906" s="73"/>
      <c r="U31906" s="73"/>
      <c r="V31906" s="73"/>
      <c r="X31906" s="12"/>
    </row>
    <row r="31907" spans="2:24" x14ac:dyDescent="0.3">
      <c r="B31907" s="73"/>
      <c r="D31907" s="73"/>
      <c r="P31907" s="73"/>
      <c r="T31907" s="73"/>
      <c r="U31907" s="73"/>
      <c r="V31907" s="73"/>
      <c r="X31907" s="12"/>
    </row>
    <row r="31908" spans="2:24" x14ac:dyDescent="0.3">
      <c r="B31908" s="73"/>
      <c r="D31908" s="73"/>
      <c r="P31908" s="73"/>
      <c r="T31908" s="73"/>
      <c r="U31908" s="73"/>
      <c r="V31908" s="73"/>
      <c r="X31908" s="12"/>
    </row>
    <row r="31909" spans="2:24" x14ac:dyDescent="0.3">
      <c r="B31909" s="73"/>
      <c r="D31909" s="73"/>
      <c r="P31909" s="73"/>
      <c r="T31909" s="73"/>
      <c r="U31909" s="73"/>
      <c r="V31909" s="73"/>
      <c r="X31909" s="12"/>
    </row>
    <row r="31910" spans="2:24" x14ac:dyDescent="0.3">
      <c r="B31910" s="73"/>
      <c r="D31910" s="73"/>
      <c r="P31910" s="73"/>
      <c r="T31910" s="73"/>
      <c r="U31910" s="73"/>
      <c r="V31910" s="73"/>
      <c r="X31910" s="12"/>
    </row>
    <row r="31911" spans="2:24" x14ac:dyDescent="0.3">
      <c r="B31911" s="73"/>
      <c r="D31911" s="73"/>
      <c r="P31911" s="73"/>
      <c r="T31911" s="73"/>
      <c r="U31911" s="73"/>
      <c r="V31911" s="73"/>
      <c r="X31911" s="12"/>
    </row>
    <row r="31912" spans="2:24" x14ac:dyDescent="0.3">
      <c r="B31912" s="73"/>
      <c r="D31912" s="73"/>
      <c r="P31912" s="73"/>
      <c r="T31912" s="73"/>
      <c r="U31912" s="73"/>
      <c r="V31912" s="73"/>
      <c r="X31912" s="12"/>
    </row>
    <row r="31913" spans="2:24" x14ac:dyDescent="0.3">
      <c r="B31913" s="73"/>
      <c r="D31913" s="73"/>
      <c r="P31913" s="73"/>
      <c r="T31913" s="73"/>
      <c r="U31913" s="73"/>
      <c r="V31913" s="73"/>
      <c r="X31913" s="12"/>
    </row>
    <row r="31914" spans="2:24" x14ac:dyDescent="0.3">
      <c r="B31914" s="73"/>
      <c r="D31914" s="73"/>
      <c r="P31914" s="73"/>
      <c r="T31914" s="73"/>
      <c r="U31914" s="73"/>
      <c r="V31914" s="73"/>
      <c r="X31914" s="12"/>
    </row>
    <row r="31915" spans="2:24" x14ac:dyDescent="0.3">
      <c r="B31915" s="73"/>
      <c r="D31915" s="73"/>
      <c r="P31915" s="73"/>
      <c r="T31915" s="73"/>
      <c r="U31915" s="73"/>
      <c r="V31915" s="73"/>
      <c r="X31915" s="12"/>
    </row>
    <row r="31916" spans="2:24" x14ac:dyDescent="0.3">
      <c r="B31916" s="73"/>
      <c r="D31916" s="73"/>
      <c r="P31916" s="73"/>
      <c r="T31916" s="73"/>
      <c r="U31916" s="73"/>
      <c r="V31916" s="73"/>
      <c r="X31916" s="12"/>
    </row>
    <row r="31917" spans="2:24" x14ac:dyDescent="0.3">
      <c r="B31917" s="73"/>
      <c r="D31917" s="73"/>
      <c r="P31917" s="73"/>
      <c r="T31917" s="73"/>
      <c r="U31917" s="73"/>
      <c r="V31917" s="73"/>
      <c r="X31917" s="12"/>
    </row>
    <row r="31918" spans="2:24" x14ac:dyDescent="0.3">
      <c r="B31918" s="73"/>
      <c r="D31918" s="73"/>
      <c r="P31918" s="73"/>
      <c r="T31918" s="73"/>
      <c r="U31918" s="73"/>
      <c r="V31918" s="73"/>
      <c r="X31918" s="12"/>
    </row>
    <row r="31919" spans="2:24" x14ac:dyDescent="0.3">
      <c r="B31919" s="73"/>
      <c r="D31919" s="73"/>
      <c r="P31919" s="73"/>
      <c r="T31919" s="73"/>
      <c r="U31919" s="73"/>
      <c r="V31919" s="73"/>
      <c r="X31919" s="12"/>
    </row>
    <row r="31920" spans="2:24" x14ac:dyDescent="0.3">
      <c r="B31920" s="73"/>
      <c r="D31920" s="73"/>
      <c r="P31920" s="73"/>
      <c r="T31920" s="73"/>
      <c r="U31920" s="73"/>
      <c r="V31920" s="73"/>
      <c r="X31920" s="12"/>
    </row>
    <row r="31921" spans="2:24" x14ac:dyDescent="0.3">
      <c r="B31921" s="73"/>
      <c r="D31921" s="73"/>
      <c r="P31921" s="73"/>
      <c r="T31921" s="73"/>
      <c r="U31921" s="73"/>
      <c r="V31921" s="73"/>
      <c r="X31921" s="12"/>
    </row>
    <row r="31922" spans="2:24" x14ac:dyDescent="0.3">
      <c r="B31922" s="73"/>
      <c r="D31922" s="73"/>
      <c r="P31922" s="73"/>
      <c r="T31922" s="73"/>
      <c r="U31922" s="73"/>
      <c r="V31922" s="73"/>
      <c r="X31922" s="12"/>
    </row>
    <row r="31923" spans="2:24" x14ac:dyDescent="0.3">
      <c r="B31923" s="73"/>
      <c r="D31923" s="73"/>
      <c r="P31923" s="73"/>
      <c r="T31923" s="73"/>
      <c r="U31923" s="73"/>
      <c r="V31923" s="73"/>
      <c r="X31923" s="12"/>
    </row>
    <row r="31924" spans="2:24" x14ac:dyDescent="0.3">
      <c r="B31924" s="73"/>
      <c r="D31924" s="73"/>
      <c r="P31924" s="73"/>
      <c r="T31924" s="73"/>
      <c r="U31924" s="73"/>
      <c r="V31924" s="73"/>
      <c r="X31924" s="12"/>
    </row>
    <row r="31925" spans="2:24" x14ac:dyDescent="0.3">
      <c r="B31925" s="73"/>
      <c r="D31925" s="73"/>
      <c r="P31925" s="73"/>
      <c r="T31925" s="73"/>
      <c r="U31925" s="73"/>
      <c r="V31925" s="73"/>
      <c r="X31925" s="12"/>
    </row>
    <row r="31926" spans="2:24" x14ac:dyDescent="0.3">
      <c r="B31926" s="73"/>
      <c r="D31926" s="73"/>
      <c r="P31926" s="73"/>
      <c r="T31926" s="73"/>
      <c r="U31926" s="73"/>
      <c r="V31926" s="73"/>
      <c r="X31926" s="12"/>
    </row>
    <row r="31927" spans="2:24" x14ac:dyDescent="0.3">
      <c r="B31927" s="73"/>
      <c r="D31927" s="73"/>
      <c r="P31927" s="73"/>
      <c r="T31927" s="73"/>
      <c r="U31927" s="73"/>
      <c r="V31927" s="73"/>
      <c r="X31927" s="12"/>
    </row>
    <row r="31928" spans="2:24" x14ac:dyDescent="0.3">
      <c r="B31928" s="73"/>
      <c r="D31928" s="73"/>
      <c r="P31928" s="73"/>
      <c r="T31928" s="73"/>
      <c r="U31928" s="73"/>
      <c r="V31928" s="73"/>
      <c r="X31928" s="12"/>
    </row>
    <row r="31929" spans="2:24" x14ac:dyDescent="0.3">
      <c r="B31929" s="73"/>
      <c r="D31929" s="73"/>
      <c r="P31929" s="73"/>
      <c r="T31929" s="73"/>
      <c r="U31929" s="73"/>
      <c r="V31929" s="73"/>
      <c r="X31929" s="12"/>
    </row>
    <row r="31930" spans="2:24" x14ac:dyDescent="0.3">
      <c r="B31930" s="73"/>
      <c r="D31930" s="73"/>
      <c r="P31930" s="73"/>
      <c r="T31930" s="73"/>
      <c r="U31930" s="73"/>
      <c r="V31930" s="73"/>
      <c r="X31930" s="12"/>
    </row>
    <row r="31931" spans="2:24" x14ac:dyDescent="0.3">
      <c r="B31931" s="73"/>
      <c r="D31931" s="73"/>
      <c r="P31931" s="73"/>
      <c r="T31931" s="73"/>
      <c r="U31931" s="73"/>
      <c r="V31931" s="73"/>
      <c r="X31931" s="12"/>
    </row>
    <row r="31932" spans="2:24" x14ac:dyDescent="0.3">
      <c r="B31932" s="73"/>
      <c r="D31932" s="73"/>
      <c r="P31932" s="73"/>
      <c r="T31932" s="73"/>
      <c r="U31932" s="73"/>
      <c r="V31932" s="73"/>
      <c r="X31932" s="12"/>
    </row>
    <row r="31933" spans="2:24" x14ac:dyDescent="0.3">
      <c r="B31933" s="73"/>
      <c r="D31933" s="73"/>
      <c r="P31933" s="73"/>
      <c r="T31933" s="73"/>
      <c r="U31933" s="73"/>
      <c r="V31933" s="73"/>
      <c r="X31933" s="12"/>
    </row>
    <row r="31934" spans="2:24" x14ac:dyDescent="0.3">
      <c r="B31934" s="73"/>
      <c r="D31934" s="73"/>
      <c r="P31934" s="73"/>
      <c r="T31934" s="73"/>
      <c r="U31934" s="73"/>
      <c r="V31934" s="73"/>
      <c r="X31934" s="12"/>
    </row>
    <row r="31935" spans="2:24" x14ac:dyDescent="0.3">
      <c r="B31935" s="73"/>
      <c r="D31935" s="73"/>
      <c r="P31935" s="73"/>
      <c r="T31935" s="73"/>
      <c r="U31935" s="73"/>
      <c r="V31935" s="73"/>
      <c r="X31935" s="12"/>
    </row>
    <row r="31936" spans="2:24" x14ac:dyDescent="0.3">
      <c r="B31936" s="73"/>
      <c r="D31936" s="73"/>
      <c r="P31936" s="73"/>
      <c r="T31936" s="73"/>
      <c r="U31936" s="73"/>
      <c r="V31936" s="73"/>
      <c r="X31936" s="12"/>
    </row>
    <row r="31937" spans="2:24" x14ac:dyDescent="0.3">
      <c r="B31937" s="73"/>
      <c r="D31937" s="73"/>
      <c r="P31937" s="73"/>
      <c r="T31937" s="73"/>
      <c r="U31937" s="73"/>
      <c r="V31937" s="73"/>
      <c r="X31937" s="12"/>
    </row>
    <row r="31938" spans="2:24" x14ac:dyDescent="0.3">
      <c r="B31938" s="73"/>
      <c r="D31938" s="73"/>
      <c r="P31938" s="73"/>
      <c r="T31938" s="73"/>
      <c r="U31938" s="73"/>
      <c r="V31938" s="73"/>
      <c r="X31938" s="12"/>
    </row>
    <row r="31939" spans="2:24" x14ac:dyDescent="0.3">
      <c r="B31939" s="73"/>
      <c r="D31939" s="73"/>
      <c r="P31939" s="73"/>
      <c r="T31939" s="73"/>
      <c r="U31939" s="73"/>
      <c r="V31939" s="73"/>
      <c r="X31939" s="12"/>
    </row>
    <row r="31940" spans="2:24" x14ac:dyDescent="0.3">
      <c r="B31940" s="73"/>
      <c r="D31940" s="73"/>
      <c r="P31940" s="73"/>
      <c r="T31940" s="73"/>
      <c r="U31940" s="73"/>
      <c r="V31940" s="73"/>
      <c r="X31940" s="12"/>
    </row>
    <row r="31941" spans="2:24" x14ac:dyDescent="0.3">
      <c r="B31941" s="73"/>
      <c r="D31941" s="73"/>
      <c r="P31941" s="73"/>
      <c r="T31941" s="73"/>
      <c r="U31941" s="73"/>
      <c r="V31941" s="73"/>
      <c r="X31941" s="12"/>
    </row>
    <row r="31942" spans="2:24" x14ac:dyDescent="0.3">
      <c r="B31942" s="73"/>
      <c r="D31942" s="73"/>
      <c r="P31942" s="73"/>
      <c r="T31942" s="73"/>
      <c r="U31942" s="73"/>
      <c r="V31942" s="73"/>
      <c r="X31942" s="12"/>
    </row>
    <row r="31943" spans="2:24" x14ac:dyDescent="0.3">
      <c r="B31943" s="73"/>
      <c r="D31943" s="73"/>
      <c r="P31943" s="73"/>
      <c r="T31943" s="73"/>
      <c r="U31943" s="73"/>
      <c r="V31943" s="73"/>
      <c r="X31943" s="12"/>
    </row>
    <row r="31944" spans="2:24" x14ac:dyDescent="0.3">
      <c r="B31944" s="73"/>
      <c r="D31944" s="73"/>
      <c r="P31944" s="73"/>
      <c r="T31944" s="73"/>
      <c r="U31944" s="73"/>
      <c r="V31944" s="73"/>
      <c r="X31944" s="12"/>
    </row>
    <row r="31945" spans="2:24" x14ac:dyDescent="0.3">
      <c r="B31945" s="73"/>
      <c r="D31945" s="73"/>
      <c r="P31945" s="73"/>
      <c r="T31945" s="73"/>
      <c r="U31945" s="73"/>
      <c r="V31945" s="73"/>
      <c r="X31945" s="12"/>
    </row>
    <row r="31946" spans="2:24" x14ac:dyDescent="0.3">
      <c r="B31946" s="73"/>
      <c r="D31946" s="73"/>
      <c r="P31946" s="73"/>
      <c r="T31946" s="73"/>
      <c r="U31946" s="73"/>
      <c r="V31946" s="73"/>
      <c r="X31946" s="12"/>
    </row>
    <row r="31947" spans="2:24" x14ac:dyDescent="0.3">
      <c r="B31947" s="73"/>
      <c r="D31947" s="73"/>
      <c r="P31947" s="73"/>
      <c r="T31947" s="73"/>
      <c r="U31947" s="73"/>
      <c r="V31947" s="73"/>
      <c r="X31947" s="12"/>
    </row>
    <row r="31948" spans="2:24" x14ac:dyDescent="0.3">
      <c r="B31948" s="73"/>
      <c r="D31948" s="73"/>
      <c r="P31948" s="73"/>
      <c r="T31948" s="73"/>
      <c r="U31948" s="73"/>
      <c r="V31948" s="73"/>
      <c r="X31948" s="12"/>
    </row>
    <row r="31949" spans="2:24" x14ac:dyDescent="0.3">
      <c r="B31949" s="73"/>
      <c r="D31949" s="73"/>
      <c r="P31949" s="73"/>
      <c r="T31949" s="73"/>
      <c r="U31949" s="73"/>
      <c r="V31949" s="73"/>
      <c r="X31949" s="12"/>
    </row>
    <row r="31950" spans="2:24" x14ac:dyDescent="0.3">
      <c r="B31950" s="73"/>
      <c r="D31950" s="73"/>
      <c r="P31950" s="73"/>
      <c r="T31950" s="73"/>
      <c r="U31950" s="73"/>
      <c r="V31950" s="73"/>
      <c r="X31950" s="12"/>
    </row>
    <row r="31951" spans="2:24" x14ac:dyDescent="0.3">
      <c r="B31951" s="73"/>
      <c r="D31951" s="73"/>
      <c r="P31951" s="73"/>
      <c r="T31951" s="73"/>
      <c r="U31951" s="73"/>
      <c r="V31951" s="73"/>
      <c r="X31951" s="12"/>
    </row>
    <row r="31952" spans="2:24" x14ac:dyDescent="0.3">
      <c r="B31952" s="73"/>
      <c r="D31952" s="73"/>
      <c r="P31952" s="73"/>
      <c r="T31952" s="73"/>
      <c r="U31952" s="73"/>
      <c r="V31952" s="73"/>
      <c r="X31952" s="12"/>
    </row>
    <row r="31953" spans="2:24" x14ac:dyDescent="0.3">
      <c r="B31953" s="73"/>
      <c r="D31953" s="73"/>
      <c r="P31953" s="73"/>
      <c r="T31953" s="73"/>
      <c r="U31953" s="73"/>
      <c r="V31953" s="73"/>
      <c r="X31953" s="12"/>
    </row>
    <row r="31954" spans="2:24" x14ac:dyDescent="0.3">
      <c r="B31954" s="73"/>
      <c r="D31954" s="73"/>
      <c r="P31954" s="73"/>
      <c r="T31954" s="73"/>
      <c r="U31954" s="73"/>
      <c r="V31954" s="73"/>
      <c r="X31954" s="12"/>
    </row>
    <row r="31955" spans="2:24" x14ac:dyDescent="0.3">
      <c r="B31955" s="73"/>
      <c r="D31955" s="73"/>
      <c r="P31955" s="73"/>
      <c r="T31955" s="73"/>
      <c r="U31955" s="73"/>
      <c r="V31955" s="73"/>
      <c r="X31955" s="12"/>
    </row>
    <row r="31956" spans="2:24" x14ac:dyDescent="0.3">
      <c r="B31956" s="73"/>
      <c r="D31956" s="73"/>
      <c r="P31956" s="73"/>
      <c r="T31956" s="73"/>
      <c r="U31956" s="73"/>
      <c r="V31956" s="73"/>
      <c r="X31956" s="12"/>
    </row>
    <row r="31957" spans="2:24" x14ac:dyDescent="0.3">
      <c r="B31957" s="73"/>
      <c r="D31957" s="73"/>
      <c r="P31957" s="73"/>
      <c r="T31957" s="73"/>
      <c r="U31957" s="73"/>
      <c r="V31957" s="73"/>
      <c r="X31957" s="12"/>
    </row>
    <row r="31958" spans="2:24" x14ac:dyDescent="0.3">
      <c r="B31958" s="73"/>
      <c r="D31958" s="73"/>
      <c r="P31958" s="73"/>
      <c r="T31958" s="73"/>
      <c r="U31958" s="73"/>
      <c r="V31958" s="73"/>
      <c r="X31958" s="12"/>
    </row>
    <row r="31959" spans="2:24" x14ac:dyDescent="0.3">
      <c r="B31959" s="73"/>
      <c r="D31959" s="73"/>
      <c r="P31959" s="73"/>
      <c r="T31959" s="73"/>
      <c r="U31959" s="73"/>
      <c r="V31959" s="73"/>
      <c r="X31959" s="12"/>
    </row>
    <row r="31960" spans="2:24" x14ac:dyDescent="0.3">
      <c r="B31960" s="73"/>
      <c r="D31960" s="73"/>
      <c r="P31960" s="73"/>
      <c r="T31960" s="73"/>
      <c r="U31960" s="73"/>
      <c r="V31960" s="73"/>
      <c r="X31960" s="12"/>
    </row>
    <row r="31961" spans="2:24" x14ac:dyDescent="0.3">
      <c r="B31961" s="73"/>
      <c r="D31961" s="73"/>
      <c r="P31961" s="73"/>
      <c r="T31961" s="73"/>
      <c r="U31961" s="73"/>
      <c r="V31961" s="73"/>
      <c r="X31961" s="12"/>
    </row>
    <row r="31962" spans="2:24" x14ac:dyDescent="0.3">
      <c r="B31962" s="73"/>
      <c r="D31962" s="73"/>
      <c r="P31962" s="73"/>
      <c r="T31962" s="73"/>
      <c r="U31962" s="73"/>
      <c r="V31962" s="73"/>
      <c r="X31962" s="12"/>
    </row>
    <row r="31963" spans="2:24" x14ac:dyDescent="0.3">
      <c r="B31963" s="73"/>
      <c r="D31963" s="73"/>
      <c r="P31963" s="73"/>
      <c r="T31963" s="73"/>
      <c r="U31963" s="73"/>
      <c r="V31963" s="73"/>
      <c r="X31963" s="12"/>
    </row>
    <row r="31964" spans="2:24" x14ac:dyDescent="0.3">
      <c r="B31964" s="73"/>
      <c r="D31964" s="73"/>
      <c r="P31964" s="73"/>
      <c r="T31964" s="73"/>
      <c r="U31964" s="73"/>
      <c r="V31964" s="73"/>
      <c r="X31964" s="12"/>
    </row>
    <row r="31965" spans="2:24" x14ac:dyDescent="0.3">
      <c r="B31965" s="73"/>
      <c r="D31965" s="73"/>
      <c r="P31965" s="73"/>
      <c r="T31965" s="73"/>
      <c r="U31965" s="73"/>
      <c r="V31965" s="73"/>
      <c r="X31965" s="12"/>
    </row>
    <row r="31966" spans="2:24" x14ac:dyDescent="0.3">
      <c r="B31966" s="73"/>
      <c r="D31966" s="73"/>
      <c r="P31966" s="73"/>
      <c r="T31966" s="73"/>
      <c r="U31966" s="73"/>
      <c r="V31966" s="73"/>
      <c r="X31966" s="12"/>
    </row>
    <row r="31967" spans="2:24" x14ac:dyDescent="0.3">
      <c r="B31967" s="73"/>
      <c r="D31967" s="73"/>
      <c r="P31967" s="73"/>
      <c r="T31967" s="73"/>
      <c r="U31967" s="73"/>
      <c r="V31967" s="73"/>
      <c r="X31967" s="12"/>
    </row>
    <row r="31968" spans="2:24" x14ac:dyDescent="0.3">
      <c r="B31968" s="73"/>
      <c r="D31968" s="73"/>
      <c r="P31968" s="73"/>
      <c r="T31968" s="73"/>
      <c r="U31968" s="73"/>
      <c r="V31968" s="73"/>
      <c r="X31968" s="12"/>
    </row>
    <row r="31969" spans="2:24" x14ac:dyDescent="0.3">
      <c r="B31969" s="73"/>
      <c r="D31969" s="73"/>
      <c r="P31969" s="73"/>
      <c r="T31969" s="73"/>
      <c r="U31969" s="73"/>
      <c r="V31969" s="73"/>
      <c r="X31969" s="12"/>
    </row>
    <row r="31970" spans="2:24" x14ac:dyDescent="0.3">
      <c r="B31970" s="73"/>
      <c r="D31970" s="73"/>
      <c r="P31970" s="73"/>
      <c r="T31970" s="73"/>
      <c r="U31970" s="73"/>
      <c r="V31970" s="73"/>
      <c r="X31970" s="12"/>
    </row>
    <row r="31971" spans="2:24" x14ac:dyDescent="0.3">
      <c r="B31971" s="73"/>
      <c r="D31971" s="73"/>
      <c r="P31971" s="73"/>
      <c r="T31971" s="73"/>
      <c r="U31971" s="73"/>
      <c r="V31971" s="73"/>
      <c r="X31971" s="12"/>
    </row>
    <row r="31972" spans="2:24" x14ac:dyDescent="0.3">
      <c r="B31972" s="73"/>
      <c r="D31972" s="73"/>
      <c r="P31972" s="73"/>
      <c r="T31972" s="73"/>
      <c r="U31972" s="73"/>
      <c r="V31972" s="73"/>
      <c r="X31972" s="12"/>
    </row>
    <row r="31973" spans="2:24" x14ac:dyDescent="0.3">
      <c r="B31973" s="73"/>
      <c r="D31973" s="73"/>
      <c r="P31973" s="73"/>
      <c r="T31973" s="73"/>
      <c r="U31973" s="73"/>
      <c r="V31973" s="73"/>
      <c r="X31973" s="12"/>
    </row>
    <row r="31974" spans="2:24" x14ac:dyDescent="0.3">
      <c r="B31974" s="73"/>
      <c r="D31974" s="73"/>
      <c r="P31974" s="73"/>
      <c r="T31974" s="73"/>
      <c r="U31974" s="73"/>
      <c r="V31974" s="73"/>
      <c r="X31974" s="12"/>
    </row>
    <row r="31975" spans="2:24" x14ac:dyDescent="0.3">
      <c r="B31975" s="73"/>
      <c r="D31975" s="73"/>
      <c r="P31975" s="73"/>
      <c r="T31975" s="73"/>
      <c r="U31975" s="73"/>
      <c r="V31975" s="73"/>
      <c r="X31975" s="12"/>
    </row>
    <row r="31976" spans="2:24" x14ac:dyDescent="0.3">
      <c r="B31976" s="73"/>
      <c r="D31976" s="73"/>
      <c r="P31976" s="73"/>
      <c r="T31976" s="73"/>
      <c r="U31976" s="73"/>
      <c r="V31976" s="73"/>
      <c r="X31976" s="12"/>
    </row>
    <row r="31977" spans="2:24" x14ac:dyDescent="0.3">
      <c r="B31977" s="73"/>
      <c r="D31977" s="73"/>
      <c r="P31977" s="73"/>
      <c r="T31977" s="73"/>
      <c r="U31977" s="73"/>
      <c r="V31977" s="73"/>
      <c r="X31977" s="12"/>
    </row>
    <row r="31978" spans="2:24" x14ac:dyDescent="0.3">
      <c r="B31978" s="73"/>
      <c r="D31978" s="73"/>
      <c r="P31978" s="73"/>
      <c r="T31978" s="73"/>
      <c r="U31978" s="73"/>
      <c r="V31978" s="73"/>
      <c r="X31978" s="12"/>
    </row>
    <row r="31979" spans="2:24" x14ac:dyDescent="0.3">
      <c r="B31979" s="73"/>
      <c r="D31979" s="73"/>
      <c r="P31979" s="73"/>
      <c r="T31979" s="73"/>
      <c r="U31979" s="73"/>
      <c r="V31979" s="73"/>
      <c r="X31979" s="12"/>
    </row>
    <row r="31980" spans="2:24" x14ac:dyDescent="0.3">
      <c r="B31980" s="73"/>
      <c r="D31980" s="73"/>
      <c r="P31980" s="73"/>
      <c r="T31980" s="73"/>
      <c r="U31980" s="73"/>
      <c r="V31980" s="73"/>
      <c r="X31980" s="12"/>
    </row>
    <row r="31981" spans="2:24" x14ac:dyDescent="0.3">
      <c r="B31981" s="73"/>
      <c r="D31981" s="73"/>
      <c r="P31981" s="73"/>
      <c r="T31981" s="73"/>
      <c r="U31981" s="73"/>
      <c r="V31981" s="73"/>
      <c r="X31981" s="12"/>
    </row>
    <row r="31982" spans="2:24" x14ac:dyDescent="0.3">
      <c r="B31982" s="73"/>
      <c r="D31982" s="73"/>
      <c r="P31982" s="73"/>
      <c r="T31982" s="73"/>
      <c r="U31982" s="73"/>
      <c r="V31982" s="73"/>
      <c r="X31982" s="12"/>
    </row>
    <row r="31983" spans="2:24" x14ac:dyDescent="0.3">
      <c r="B31983" s="73"/>
      <c r="D31983" s="73"/>
      <c r="P31983" s="73"/>
      <c r="T31983" s="73"/>
      <c r="U31983" s="73"/>
      <c r="V31983" s="73"/>
      <c r="X31983" s="12"/>
    </row>
    <row r="31984" spans="2:24" x14ac:dyDescent="0.3">
      <c r="B31984" s="73"/>
      <c r="D31984" s="73"/>
      <c r="P31984" s="73"/>
      <c r="T31984" s="73"/>
      <c r="U31984" s="73"/>
      <c r="V31984" s="73"/>
      <c r="X31984" s="12"/>
    </row>
    <row r="31985" spans="2:24" x14ac:dyDescent="0.3">
      <c r="B31985" s="73"/>
      <c r="D31985" s="73"/>
      <c r="P31985" s="73"/>
      <c r="T31985" s="73"/>
      <c r="U31985" s="73"/>
      <c r="V31985" s="73"/>
      <c r="X31985" s="12"/>
    </row>
    <row r="31986" spans="2:24" x14ac:dyDescent="0.3">
      <c r="B31986" s="73"/>
      <c r="D31986" s="73"/>
      <c r="P31986" s="73"/>
      <c r="T31986" s="73"/>
      <c r="U31986" s="73"/>
      <c r="V31986" s="73"/>
      <c r="X31986" s="12"/>
    </row>
    <row r="31987" spans="2:24" x14ac:dyDescent="0.3">
      <c r="B31987" s="73"/>
      <c r="D31987" s="73"/>
      <c r="P31987" s="73"/>
      <c r="T31987" s="73"/>
      <c r="U31987" s="73"/>
      <c r="V31987" s="73"/>
      <c r="X31987" s="12"/>
    </row>
    <row r="31988" spans="2:24" x14ac:dyDescent="0.3">
      <c r="B31988" s="73"/>
      <c r="D31988" s="73"/>
      <c r="P31988" s="73"/>
      <c r="T31988" s="73"/>
      <c r="U31988" s="73"/>
      <c r="V31988" s="73"/>
      <c r="X31988" s="12"/>
    </row>
    <row r="31989" spans="2:24" x14ac:dyDescent="0.3">
      <c r="B31989" s="73"/>
      <c r="D31989" s="73"/>
      <c r="P31989" s="73"/>
      <c r="T31989" s="73"/>
      <c r="U31989" s="73"/>
      <c r="V31989" s="73"/>
      <c r="X31989" s="12"/>
    </row>
    <row r="31990" spans="2:24" x14ac:dyDescent="0.3">
      <c r="B31990" s="73"/>
      <c r="D31990" s="73"/>
      <c r="P31990" s="73"/>
      <c r="T31990" s="73"/>
      <c r="U31990" s="73"/>
      <c r="V31990" s="73"/>
      <c r="X31990" s="12"/>
    </row>
    <row r="31991" spans="2:24" x14ac:dyDescent="0.3">
      <c r="B31991" s="73"/>
      <c r="D31991" s="73"/>
      <c r="P31991" s="73"/>
      <c r="T31991" s="73"/>
      <c r="U31991" s="73"/>
      <c r="V31991" s="73"/>
      <c r="X31991" s="12"/>
    </row>
    <row r="31992" spans="2:24" x14ac:dyDescent="0.3">
      <c r="B31992" s="73"/>
      <c r="D31992" s="73"/>
      <c r="P31992" s="73"/>
      <c r="T31992" s="73"/>
      <c r="U31992" s="73"/>
      <c r="V31992" s="73"/>
      <c r="X31992" s="12"/>
    </row>
    <row r="31993" spans="2:24" x14ac:dyDescent="0.3">
      <c r="B31993" s="73"/>
      <c r="D31993" s="73"/>
      <c r="P31993" s="73"/>
      <c r="T31993" s="73"/>
      <c r="U31993" s="73"/>
      <c r="V31993" s="73"/>
      <c r="X31993" s="12"/>
    </row>
    <row r="31994" spans="2:24" x14ac:dyDescent="0.3">
      <c r="B31994" s="73"/>
      <c r="D31994" s="73"/>
      <c r="P31994" s="73"/>
      <c r="T31994" s="73"/>
      <c r="U31994" s="73"/>
      <c r="V31994" s="73"/>
      <c r="X31994" s="12"/>
    </row>
    <row r="31995" spans="2:24" x14ac:dyDescent="0.3">
      <c r="B31995" s="73"/>
      <c r="D31995" s="73"/>
      <c r="P31995" s="73"/>
      <c r="T31995" s="73"/>
      <c r="U31995" s="73"/>
      <c r="V31995" s="73"/>
      <c r="X31995" s="12"/>
    </row>
    <row r="31996" spans="2:24" x14ac:dyDescent="0.3">
      <c r="B31996" s="73"/>
      <c r="D31996" s="73"/>
      <c r="P31996" s="73"/>
      <c r="T31996" s="73"/>
      <c r="U31996" s="73"/>
      <c r="V31996" s="73"/>
      <c r="X31996" s="12"/>
    </row>
    <row r="31997" spans="2:24" x14ac:dyDescent="0.3">
      <c r="B31997" s="73"/>
      <c r="D31997" s="73"/>
      <c r="P31997" s="73"/>
      <c r="T31997" s="73"/>
      <c r="U31997" s="73"/>
      <c r="V31997" s="73"/>
      <c r="X31997" s="12"/>
    </row>
    <row r="31998" spans="2:24" x14ac:dyDescent="0.3">
      <c r="B31998" s="73"/>
      <c r="D31998" s="73"/>
      <c r="P31998" s="73"/>
      <c r="T31998" s="73"/>
      <c r="U31998" s="73"/>
      <c r="V31998" s="73"/>
      <c r="X31998" s="12"/>
    </row>
    <row r="31999" spans="2:24" x14ac:dyDescent="0.3">
      <c r="B31999" s="73"/>
      <c r="D31999" s="73"/>
      <c r="P31999" s="73"/>
      <c r="T31999" s="73"/>
      <c r="U31999" s="73"/>
      <c r="V31999" s="73"/>
      <c r="X31999" s="12"/>
    </row>
    <row r="32000" spans="2:24" x14ac:dyDescent="0.3">
      <c r="B32000" s="73"/>
      <c r="D32000" s="73"/>
      <c r="P32000" s="73"/>
      <c r="T32000" s="73"/>
      <c r="U32000" s="73"/>
      <c r="V32000" s="73"/>
      <c r="X32000" s="12"/>
    </row>
    <row r="32001" spans="2:24" x14ac:dyDescent="0.3">
      <c r="B32001" s="73"/>
      <c r="D32001" s="73"/>
      <c r="P32001" s="73"/>
      <c r="T32001" s="73"/>
      <c r="U32001" s="73"/>
      <c r="V32001" s="73"/>
      <c r="X32001" s="12"/>
    </row>
    <row r="32002" spans="2:24" x14ac:dyDescent="0.3">
      <c r="B32002" s="73"/>
      <c r="D32002" s="73"/>
      <c r="P32002" s="73"/>
      <c r="T32002" s="73"/>
      <c r="U32002" s="73"/>
      <c r="V32002" s="73"/>
      <c r="X32002" s="12"/>
    </row>
    <row r="32003" spans="2:24" x14ac:dyDescent="0.3">
      <c r="B32003" s="73"/>
      <c r="D32003" s="73"/>
      <c r="P32003" s="73"/>
      <c r="T32003" s="73"/>
      <c r="U32003" s="73"/>
      <c r="V32003" s="73"/>
      <c r="X32003" s="12"/>
    </row>
    <row r="32004" spans="2:24" x14ac:dyDescent="0.3">
      <c r="B32004" s="73"/>
      <c r="D32004" s="73"/>
      <c r="P32004" s="73"/>
      <c r="T32004" s="73"/>
      <c r="U32004" s="73"/>
      <c r="V32004" s="73"/>
      <c r="X32004" s="12"/>
    </row>
    <row r="32005" spans="2:24" x14ac:dyDescent="0.3">
      <c r="B32005" s="73"/>
      <c r="D32005" s="73"/>
      <c r="P32005" s="73"/>
      <c r="T32005" s="73"/>
      <c r="U32005" s="73"/>
      <c r="V32005" s="73"/>
      <c r="X32005" s="12"/>
    </row>
    <row r="32006" spans="2:24" x14ac:dyDescent="0.3">
      <c r="B32006" s="73"/>
      <c r="D32006" s="73"/>
      <c r="P32006" s="73"/>
      <c r="T32006" s="73"/>
      <c r="U32006" s="73"/>
      <c r="V32006" s="73"/>
      <c r="X32006" s="12"/>
    </row>
    <row r="32007" spans="2:24" x14ac:dyDescent="0.3">
      <c r="B32007" s="73"/>
      <c r="D32007" s="73"/>
      <c r="P32007" s="73"/>
      <c r="T32007" s="73"/>
      <c r="U32007" s="73"/>
      <c r="V32007" s="73"/>
      <c r="X32007" s="12"/>
    </row>
    <row r="32008" spans="2:24" x14ac:dyDescent="0.3">
      <c r="B32008" s="73"/>
      <c r="D32008" s="73"/>
      <c r="P32008" s="73"/>
      <c r="T32008" s="73"/>
      <c r="U32008" s="73"/>
      <c r="V32008" s="73"/>
      <c r="X32008" s="12"/>
    </row>
    <row r="32009" spans="2:24" x14ac:dyDescent="0.3">
      <c r="B32009" s="73"/>
      <c r="D32009" s="73"/>
      <c r="P32009" s="73"/>
      <c r="T32009" s="73"/>
      <c r="U32009" s="73"/>
      <c r="V32009" s="73"/>
      <c r="X32009" s="12"/>
    </row>
    <row r="32010" spans="2:24" x14ac:dyDescent="0.3">
      <c r="B32010" s="73"/>
      <c r="D32010" s="73"/>
      <c r="P32010" s="73"/>
      <c r="T32010" s="73"/>
      <c r="U32010" s="73"/>
      <c r="V32010" s="73"/>
      <c r="X32010" s="12"/>
    </row>
    <row r="32011" spans="2:24" x14ac:dyDescent="0.3">
      <c r="B32011" s="73"/>
      <c r="D32011" s="73"/>
      <c r="P32011" s="73"/>
      <c r="T32011" s="73"/>
      <c r="U32011" s="73"/>
      <c r="V32011" s="73"/>
      <c r="X32011" s="12"/>
    </row>
    <row r="32012" spans="2:24" x14ac:dyDescent="0.3">
      <c r="B32012" s="73"/>
      <c r="D32012" s="73"/>
      <c r="P32012" s="73"/>
      <c r="T32012" s="73"/>
      <c r="U32012" s="73"/>
      <c r="V32012" s="73"/>
      <c r="X32012" s="12"/>
    </row>
    <row r="32013" spans="2:24" x14ac:dyDescent="0.3">
      <c r="B32013" s="73"/>
      <c r="D32013" s="73"/>
      <c r="P32013" s="73"/>
      <c r="T32013" s="73"/>
      <c r="U32013" s="73"/>
      <c r="V32013" s="73"/>
      <c r="X32013" s="12"/>
    </row>
    <row r="32014" spans="2:24" x14ac:dyDescent="0.3">
      <c r="B32014" s="73"/>
      <c r="D32014" s="73"/>
      <c r="P32014" s="73"/>
      <c r="T32014" s="73"/>
      <c r="U32014" s="73"/>
      <c r="V32014" s="73"/>
      <c r="X32014" s="12"/>
    </row>
    <row r="32015" spans="2:24" x14ac:dyDescent="0.3">
      <c r="B32015" s="73"/>
      <c r="D32015" s="73"/>
      <c r="P32015" s="73"/>
      <c r="T32015" s="73"/>
      <c r="U32015" s="73"/>
      <c r="V32015" s="73"/>
      <c r="X32015" s="12"/>
    </row>
    <row r="32016" spans="2:24" x14ac:dyDescent="0.3">
      <c r="B32016" s="73"/>
      <c r="D32016" s="73"/>
      <c r="P32016" s="73"/>
      <c r="T32016" s="73"/>
      <c r="U32016" s="73"/>
      <c r="V32016" s="73"/>
      <c r="X32016" s="12"/>
    </row>
    <row r="32017" spans="2:24" x14ac:dyDescent="0.3">
      <c r="B32017" s="73"/>
      <c r="D32017" s="73"/>
      <c r="P32017" s="73"/>
      <c r="T32017" s="73"/>
      <c r="U32017" s="73"/>
      <c r="V32017" s="73"/>
      <c r="X32017" s="12"/>
    </row>
    <row r="32018" spans="2:24" x14ac:dyDescent="0.3">
      <c r="B32018" s="73"/>
      <c r="D32018" s="73"/>
      <c r="P32018" s="73"/>
      <c r="T32018" s="73"/>
      <c r="U32018" s="73"/>
      <c r="V32018" s="73"/>
      <c r="X32018" s="12"/>
    </row>
    <row r="32019" spans="2:24" x14ac:dyDescent="0.3">
      <c r="B32019" s="73"/>
      <c r="D32019" s="73"/>
      <c r="P32019" s="73"/>
      <c r="T32019" s="73"/>
      <c r="U32019" s="73"/>
      <c r="V32019" s="73"/>
      <c r="X32019" s="12"/>
    </row>
    <row r="32020" spans="2:24" x14ac:dyDescent="0.3">
      <c r="B32020" s="73"/>
      <c r="D32020" s="73"/>
      <c r="P32020" s="73"/>
      <c r="T32020" s="73"/>
      <c r="U32020" s="73"/>
      <c r="V32020" s="73"/>
      <c r="X32020" s="12"/>
    </row>
    <row r="32021" spans="2:24" x14ac:dyDescent="0.3">
      <c r="B32021" s="73"/>
      <c r="D32021" s="73"/>
      <c r="P32021" s="73"/>
      <c r="T32021" s="73"/>
      <c r="U32021" s="73"/>
      <c r="V32021" s="73"/>
      <c r="X32021" s="12"/>
    </row>
    <row r="32022" spans="2:24" x14ac:dyDescent="0.3">
      <c r="B32022" s="73"/>
      <c r="D32022" s="73"/>
      <c r="P32022" s="73"/>
      <c r="T32022" s="73"/>
      <c r="U32022" s="73"/>
      <c r="V32022" s="73"/>
      <c r="X32022" s="12"/>
    </row>
    <row r="32023" spans="2:24" x14ac:dyDescent="0.3">
      <c r="B32023" s="73"/>
      <c r="D32023" s="73"/>
      <c r="P32023" s="73"/>
      <c r="T32023" s="73"/>
      <c r="U32023" s="73"/>
      <c r="V32023" s="73"/>
      <c r="X32023" s="12"/>
    </row>
    <row r="32024" spans="2:24" x14ac:dyDescent="0.3">
      <c r="B32024" s="73"/>
      <c r="D32024" s="73"/>
      <c r="P32024" s="73"/>
      <c r="T32024" s="73"/>
      <c r="U32024" s="73"/>
      <c r="V32024" s="73"/>
      <c r="X32024" s="12"/>
    </row>
    <row r="32025" spans="2:24" x14ac:dyDescent="0.3">
      <c r="B32025" s="73"/>
      <c r="D32025" s="73"/>
      <c r="P32025" s="73"/>
      <c r="T32025" s="73"/>
      <c r="U32025" s="73"/>
      <c r="V32025" s="73"/>
      <c r="X32025" s="12"/>
    </row>
    <row r="32026" spans="2:24" x14ac:dyDescent="0.3">
      <c r="B32026" s="73"/>
      <c r="D32026" s="73"/>
      <c r="P32026" s="73"/>
      <c r="T32026" s="73"/>
      <c r="U32026" s="73"/>
      <c r="V32026" s="73"/>
      <c r="X32026" s="12"/>
    </row>
    <row r="32027" spans="2:24" x14ac:dyDescent="0.3">
      <c r="B32027" s="73"/>
      <c r="D32027" s="73"/>
      <c r="P32027" s="73"/>
      <c r="T32027" s="73"/>
      <c r="U32027" s="73"/>
      <c r="V32027" s="73"/>
      <c r="X32027" s="12"/>
    </row>
    <row r="32028" spans="2:24" x14ac:dyDescent="0.3">
      <c r="B32028" s="73"/>
      <c r="D32028" s="73"/>
      <c r="P32028" s="73"/>
      <c r="T32028" s="73"/>
      <c r="U32028" s="73"/>
      <c r="V32028" s="73"/>
      <c r="X32028" s="12"/>
    </row>
    <row r="32029" spans="2:24" x14ac:dyDescent="0.3">
      <c r="B32029" s="73"/>
      <c r="D32029" s="73"/>
      <c r="P32029" s="73"/>
      <c r="T32029" s="73"/>
      <c r="U32029" s="73"/>
      <c r="V32029" s="73"/>
      <c r="X32029" s="12"/>
    </row>
    <row r="32030" spans="2:24" x14ac:dyDescent="0.3">
      <c r="B32030" s="73"/>
      <c r="D32030" s="73"/>
      <c r="P32030" s="73"/>
      <c r="T32030" s="73"/>
      <c r="U32030" s="73"/>
      <c r="V32030" s="73"/>
      <c r="X32030" s="12"/>
    </row>
    <row r="32031" spans="2:24" x14ac:dyDescent="0.3">
      <c r="B32031" s="73"/>
      <c r="D32031" s="73"/>
      <c r="P32031" s="73"/>
      <c r="T32031" s="73"/>
      <c r="U32031" s="73"/>
      <c r="V32031" s="73"/>
      <c r="X32031" s="12"/>
    </row>
    <row r="32032" spans="2:24" x14ac:dyDescent="0.3">
      <c r="B32032" s="73"/>
      <c r="D32032" s="73"/>
      <c r="P32032" s="73"/>
      <c r="T32032" s="73"/>
      <c r="U32032" s="73"/>
      <c r="V32032" s="73"/>
      <c r="X32032" s="12"/>
    </row>
    <row r="32033" spans="2:24" x14ac:dyDescent="0.3">
      <c r="B32033" s="73"/>
      <c r="D32033" s="73"/>
      <c r="P32033" s="73"/>
      <c r="T32033" s="73"/>
      <c r="U32033" s="73"/>
      <c r="V32033" s="73"/>
      <c r="X32033" s="12"/>
    </row>
    <row r="32034" spans="2:24" x14ac:dyDescent="0.3">
      <c r="B32034" s="73"/>
      <c r="D32034" s="73"/>
      <c r="P32034" s="73"/>
      <c r="T32034" s="73"/>
      <c r="U32034" s="73"/>
      <c r="V32034" s="73"/>
      <c r="X32034" s="12"/>
    </row>
    <row r="32035" spans="2:24" x14ac:dyDescent="0.3">
      <c r="B32035" s="73"/>
      <c r="D32035" s="73"/>
      <c r="P32035" s="73"/>
      <c r="T32035" s="73"/>
      <c r="U32035" s="73"/>
      <c r="V32035" s="73"/>
      <c r="X32035" s="12"/>
    </row>
    <row r="32036" spans="2:24" x14ac:dyDescent="0.3">
      <c r="B32036" s="73"/>
      <c r="D32036" s="73"/>
      <c r="P32036" s="73"/>
      <c r="T32036" s="73"/>
      <c r="U32036" s="73"/>
      <c r="V32036" s="73"/>
      <c r="X32036" s="12"/>
    </row>
    <row r="32037" spans="2:24" x14ac:dyDescent="0.3">
      <c r="B32037" s="73"/>
      <c r="D32037" s="73"/>
      <c r="P32037" s="73"/>
      <c r="T32037" s="73"/>
      <c r="U32037" s="73"/>
      <c r="V32037" s="73"/>
      <c r="X32037" s="12"/>
    </row>
    <row r="32038" spans="2:24" x14ac:dyDescent="0.3">
      <c r="B32038" s="73"/>
      <c r="D32038" s="73"/>
      <c r="P32038" s="73"/>
      <c r="T32038" s="73"/>
      <c r="U32038" s="73"/>
      <c r="V32038" s="73"/>
      <c r="X32038" s="12"/>
    </row>
    <row r="32039" spans="2:24" x14ac:dyDescent="0.3">
      <c r="B32039" s="73"/>
      <c r="D32039" s="73"/>
      <c r="P32039" s="73"/>
      <c r="T32039" s="73"/>
      <c r="U32039" s="73"/>
      <c r="V32039" s="73"/>
      <c r="X32039" s="12"/>
    </row>
    <row r="32040" spans="2:24" x14ac:dyDescent="0.3">
      <c r="B32040" s="73"/>
      <c r="D32040" s="73"/>
      <c r="P32040" s="73"/>
      <c r="T32040" s="73"/>
      <c r="U32040" s="73"/>
      <c r="V32040" s="73"/>
      <c r="X32040" s="12"/>
    </row>
    <row r="32041" spans="2:24" x14ac:dyDescent="0.3">
      <c r="B32041" s="73"/>
      <c r="D32041" s="73"/>
      <c r="P32041" s="73"/>
      <c r="T32041" s="73"/>
      <c r="U32041" s="73"/>
      <c r="V32041" s="73"/>
      <c r="X32041" s="12"/>
    </row>
    <row r="32042" spans="2:24" x14ac:dyDescent="0.3">
      <c r="B32042" s="73"/>
      <c r="D32042" s="73"/>
      <c r="P32042" s="73"/>
      <c r="T32042" s="73"/>
      <c r="U32042" s="73"/>
      <c r="V32042" s="73"/>
      <c r="X32042" s="12"/>
    </row>
    <row r="32043" spans="2:24" x14ac:dyDescent="0.3">
      <c r="B32043" s="73"/>
      <c r="D32043" s="73"/>
      <c r="P32043" s="73"/>
      <c r="T32043" s="73"/>
      <c r="U32043" s="73"/>
      <c r="V32043" s="73"/>
      <c r="X32043" s="12"/>
    </row>
    <row r="32044" spans="2:24" x14ac:dyDescent="0.3">
      <c r="B32044" s="73"/>
      <c r="D32044" s="73"/>
      <c r="P32044" s="73"/>
      <c r="T32044" s="73"/>
      <c r="U32044" s="73"/>
      <c r="V32044" s="73"/>
      <c r="X32044" s="12"/>
    </row>
    <row r="32045" spans="2:24" x14ac:dyDescent="0.3">
      <c r="B32045" s="73"/>
      <c r="D32045" s="73"/>
      <c r="P32045" s="73"/>
      <c r="T32045" s="73"/>
      <c r="U32045" s="73"/>
      <c r="V32045" s="73"/>
      <c r="X32045" s="12"/>
    </row>
    <row r="32046" spans="2:24" x14ac:dyDescent="0.3">
      <c r="B32046" s="73"/>
      <c r="D32046" s="73"/>
      <c r="P32046" s="73"/>
      <c r="T32046" s="73"/>
      <c r="U32046" s="73"/>
      <c r="V32046" s="73"/>
      <c r="X32046" s="12"/>
    </row>
    <row r="32047" spans="2:24" x14ac:dyDescent="0.3">
      <c r="B32047" s="73"/>
      <c r="D32047" s="73"/>
      <c r="P32047" s="73"/>
      <c r="T32047" s="73"/>
      <c r="U32047" s="73"/>
      <c r="V32047" s="73"/>
      <c r="X32047" s="12"/>
    </row>
    <row r="32048" spans="2:24" x14ac:dyDescent="0.3">
      <c r="B32048" s="73"/>
      <c r="D32048" s="73"/>
      <c r="P32048" s="73"/>
      <c r="T32048" s="73"/>
      <c r="U32048" s="73"/>
      <c r="V32048" s="73"/>
      <c r="X32048" s="12"/>
    </row>
    <row r="32049" spans="2:24" x14ac:dyDescent="0.3">
      <c r="B32049" s="73"/>
      <c r="D32049" s="73"/>
      <c r="P32049" s="73"/>
      <c r="T32049" s="73"/>
      <c r="U32049" s="73"/>
      <c r="V32049" s="73"/>
      <c r="X32049" s="12"/>
    </row>
    <row r="32050" spans="2:24" x14ac:dyDescent="0.3">
      <c r="B32050" s="73"/>
      <c r="D32050" s="73"/>
      <c r="P32050" s="73"/>
      <c r="T32050" s="73"/>
      <c r="U32050" s="73"/>
      <c r="V32050" s="73"/>
      <c r="X32050" s="12"/>
    </row>
    <row r="32051" spans="2:24" x14ac:dyDescent="0.3">
      <c r="B32051" s="73"/>
      <c r="D32051" s="73"/>
      <c r="P32051" s="73"/>
      <c r="T32051" s="73"/>
      <c r="U32051" s="73"/>
      <c r="V32051" s="73"/>
      <c r="X32051" s="12"/>
    </row>
    <row r="32052" spans="2:24" x14ac:dyDescent="0.3">
      <c r="B32052" s="73"/>
      <c r="D32052" s="73"/>
      <c r="P32052" s="73"/>
      <c r="T32052" s="73"/>
      <c r="U32052" s="73"/>
      <c r="V32052" s="73"/>
      <c r="X32052" s="12"/>
    </row>
    <row r="32053" spans="2:24" x14ac:dyDescent="0.3">
      <c r="B32053" s="73"/>
      <c r="D32053" s="73"/>
      <c r="P32053" s="73"/>
      <c r="T32053" s="73"/>
      <c r="U32053" s="73"/>
      <c r="V32053" s="73"/>
      <c r="X32053" s="12"/>
    </row>
    <row r="32054" spans="2:24" x14ac:dyDescent="0.3">
      <c r="B32054" s="73"/>
      <c r="D32054" s="73"/>
      <c r="P32054" s="73"/>
      <c r="T32054" s="73"/>
      <c r="U32054" s="73"/>
      <c r="V32054" s="73"/>
      <c r="X32054" s="12"/>
    </row>
    <row r="32055" spans="2:24" x14ac:dyDescent="0.3">
      <c r="B32055" s="73"/>
      <c r="D32055" s="73"/>
      <c r="P32055" s="73"/>
      <c r="T32055" s="73"/>
      <c r="U32055" s="73"/>
      <c r="V32055" s="73"/>
      <c r="X32055" s="12"/>
    </row>
    <row r="32056" spans="2:24" x14ac:dyDescent="0.3">
      <c r="B32056" s="73"/>
      <c r="D32056" s="73"/>
      <c r="P32056" s="73"/>
      <c r="T32056" s="73"/>
      <c r="U32056" s="73"/>
      <c r="V32056" s="73"/>
      <c r="X32056" s="12"/>
    </row>
    <row r="32057" spans="2:24" x14ac:dyDescent="0.3">
      <c r="B32057" s="73"/>
      <c r="D32057" s="73"/>
      <c r="P32057" s="73"/>
      <c r="T32057" s="73"/>
      <c r="U32057" s="73"/>
      <c r="V32057" s="73"/>
      <c r="X32057" s="12"/>
    </row>
    <row r="32058" spans="2:24" x14ac:dyDescent="0.3">
      <c r="B32058" s="73"/>
      <c r="D32058" s="73"/>
      <c r="P32058" s="73"/>
      <c r="T32058" s="73"/>
      <c r="U32058" s="73"/>
      <c r="V32058" s="73"/>
      <c r="X32058" s="12"/>
    </row>
    <row r="32059" spans="2:24" x14ac:dyDescent="0.3">
      <c r="B32059" s="73"/>
      <c r="D32059" s="73"/>
      <c r="P32059" s="73"/>
      <c r="T32059" s="73"/>
      <c r="U32059" s="73"/>
      <c r="V32059" s="73"/>
      <c r="X32059" s="12"/>
    </row>
    <row r="32060" spans="2:24" x14ac:dyDescent="0.3">
      <c r="B32060" s="73"/>
      <c r="D32060" s="73"/>
      <c r="P32060" s="73"/>
      <c r="T32060" s="73"/>
      <c r="U32060" s="73"/>
      <c r="V32060" s="73"/>
      <c r="X32060" s="12"/>
    </row>
    <row r="32061" spans="2:24" x14ac:dyDescent="0.3">
      <c r="B32061" s="73"/>
      <c r="D32061" s="73"/>
      <c r="P32061" s="73"/>
      <c r="T32061" s="73"/>
      <c r="U32061" s="73"/>
      <c r="V32061" s="73"/>
      <c r="X32061" s="12"/>
    </row>
    <row r="32062" spans="2:24" x14ac:dyDescent="0.3">
      <c r="B32062" s="73"/>
      <c r="D32062" s="73"/>
      <c r="P32062" s="73"/>
      <c r="T32062" s="73"/>
      <c r="U32062" s="73"/>
      <c r="V32062" s="73"/>
      <c r="X32062" s="12"/>
    </row>
    <row r="32063" spans="2:24" x14ac:dyDescent="0.3">
      <c r="B32063" s="73"/>
      <c r="D32063" s="73"/>
      <c r="P32063" s="73"/>
      <c r="T32063" s="73"/>
      <c r="U32063" s="73"/>
      <c r="V32063" s="73"/>
      <c r="X32063" s="12"/>
    </row>
    <row r="32064" spans="2:24" x14ac:dyDescent="0.3">
      <c r="B32064" s="73"/>
      <c r="D32064" s="73"/>
      <c r="P32064" s="73"/>
      <c r="T32064" s="73"/>
      <c r="U32064" s="73"/>
      <c r="V32064" s="73"/>
      <c r="X32064" s="12"/>
    </row>
    <row r="32065" spans="2:24" x14ac:dyDescent="0.3">
      <c r="B32065" s="73"/>
      <c r="D32065" s="73"/>
      <c r="P32065" s="73"/>
      <c r="T32065" s="73"/>
      <c r="U32065" s="73"/>
      <c r="V32065" s="73"/>
      <c r="X32065" s="12"/>
    </row>
    <row r="32066" spans="2:24" x14ac:dyDescent="0.3">
      <c r="B32066" s="73"/>
      <c r="D32066" s="73"/>
      <c r="P32066" s="73"/>
      <c r="T32066" s="73"/>
      <c r="U32066" s="73"/>
      <c r="V32066" s="73"/>
      <c r="X32066" s="12"/>
    </row>
    <row r="32067" spans="2:24" x14ac:dyDescent="0.3">
      <c r="B32067" s="73"/>
      <c r="D32067" s="73"/>
      <c r="P32067" s="73"/>
      <c r="T32067" s="73"/>
      <c r="U32067" s="73"/>
      <c r="V32067" s="73"/>
      <c r="X32067" s="12"/>
    </row>
    <row r="32068" spans="2:24" x14ac:dyDescent="0.3">
      <c r="B32068" s="73"/>
      <c r="D32068" s="73"/>
      <c r="P32068" s="73"/>
      <c r="T32068" s="73"/>
      <c r="U32068" s="73"/>
      <c r="V32068" s="73"/>
      <c r="X32068" s="12"/>
    </row>
    <row r="32069" spans="2:24" x14ac:dyDescent="0.3">
      <c r="B32069" s="73"/>
      <c r="D32069" s="73"/>
      <c r="P32069" s="73"/>
      <c r="T32069" s="73"/>
      <c r="U32069" s="73"/>
      <c r="V32069" s="73"/>
      <c r="X32069" s="12"/>
    </row>
    <row r="32070" spans="2:24" x14ac:dyDescent="0.3">
      <c r="B32070" s="73"/>
      <c r="D32070" s="73"/>
      <c r="P32070" s="73"/>
      <c r="T32070" s="73"/>
      <c r="U32070" s="73"/>
      <c r="V32070" s="73"/>
      <c r="X32070" s="12"/>
    </row>
    <row r="32071" spans="2:24" x14ac:dyDescent="0.3">
      <c r="B32071" s="73"/>
      <c r="D32071" s="73"/>
      <c r="P32071" s="73"/>
      <c r="T32071" s="73"/>
      <c r="U32071" s="73"/>
      <c r="V32071" s="73"/>
      <c r="X32071" s="12"/>
    </row>
    <row r="32072" spans="2:24" x14ac:dyDescent="0.3">
      <c r="B32072" s="73"/>
      <c r="D32072" s="73"/>
      <c r="P32072" s="73"/>
      <c r="T32072" s="73"/>
      <c r="U32072" s="73"/>
      <c r="V32072" s="73"/>
      <c r="X32072" s="12"/>
    </row>
    <row r="32073" spans="2:24" x14ac:dyDescent="0.3">
      <c r="B32073" s="73"/>
      <c r="D32073" s="73"/>
      <c r="P32073" s="73"/>
      <c r="T32073" s="73"/>
      <c r="U32073" s="73"/>
      <c r="V32073" s="73"/>
      <c r="X32073" s="12"/>
    </row>
    <row r="32074" spans="2:24" x14ac:dyDescent="0.3">
      <c r="B32074" s="73"/>
      <c r="D32074" s="73"/>
      <c r="P32074" s="73"/>
      <c r="T32074" s="73"/>
      <c r="U32074" s="73"/>
      <c r="V32074" s="73"/>
      <c r="X32074" s="12"/>
    </row>
    <row r="32075" spans="2:24" x14ac:dyDescent="0.3">
      <c r="B32075" s="73"/>
      <c r="D32075" s="73"/>
      <c r="P32075" s="73"/>
      <c r="T32075" s="73"/>
      <c r="U32075" s="73"/>
      <c r="V32075" s="73"/>
      <c r="X32075" s="12"/>
    </row>
    <row r="32076" spans="2:24" x14ac:dyDescent="0.3">
      <c r="B32076" s="73"/>
      <c r="D32076" s="73"/>
      <c r="P32076" s="73"/>
      <c r="T32076" s="73"/>
      <c r="U32076" s="73"/>
      <c r="V32076" s="73"/>
      <c r="X32076" s="12"/>
    </row>
    <row r="32077" spans="2:24" x14ac:dyDescent="0.3">
      <c r="B32077" s="73"/>
      <c r="D32077" s="73"/>
      <c r="P32077" s="73"/>
      <c r="T32077" s="73"/>
      <c r="U32077" s="73"/>
      <c r="V32077" s="73"/>
      <c r="X32077" s="12"/>
    </row>
    <row r="32078" spans="2:24" x14ac:dyDescent="0.3">
      <c r="B32078" s="73"/>
      <c r="D32078" s="73"/>
      <c r="P32078" s="73"/>
      <c r="T32078" s="73"/>
      <c r="U32078" s="73"/>
      <c r="V32078" s="73"/>
      <c r="X32078" s="12"/>
    </row>
    <row r="32079" spans="2:24" x14ac:dyDescent="0.3">
      <c r="B32079" s="73"/>
      <c r="D32079" s="73"/>
      <c r="P32079" s="73"/>
      <c r="T32079" s="73"/>
      <c r="U32079" s="73"/>
      <c r="V32079" s="73"/>
      <c r="X32079" s="12"/>
    </row>
    <row r="32080" spans="2:24" x14ac:dyDescent="0.3">
      <c r="B32080" s="73"/>
      <c r="D32080" s="73"/>
      <c r="P32080" s="73"/>
      <c r="T32080" s="73"/>
      <c r="U32080" s="73"/>
      <c r="V32080" s="73"/>
      <c r="X32080" s="12"/>
    </row>
    <row r="32081" spans="2:24" x14ac:dyDescent="0.3">
      <c r="B32081" s="73"/>
      <c r="D32081" s="73"/>
      <c r="P32081" s="73"/>
      <c r="T32081" s="73"/>
      <c r="U32081" s="73"/>
      <c r="V32081" s="73"/>
      <c r="X32081" s="12"/>
    </row>
    <row r="32082" spans="2:24" x14ac:dyDescent="0.3">
      <c r="B32082" s="73"/>
      <c r="D32082" s="73"/>
      <c r="P32082" s="73"/>
      <c r="T32082" s="73"/>
      <c r="U32082" s="73"/>
      <c r="V32082" s="73"/>
      <c r="X32082" s="12"/>
    </row>
    <row r="32083" spans="2:24" x14ac:dyDescent="0.3">
      <c r="B32083" s="73"/>
      <c r="D32083" s="73"/>
      <c r="P32083" s="73"/>
      <c r="T32083" s="73"/>
      <c r="U32083" s="73"/>
      <c r="V32083" s="73"/>
      <c r="X32083" s="12"/>
    </row>
    <row r="32084" spans="2:24" x14ac:dyDescent="0.3">
      <c r="B32084" s="73"/>
      <c r="D32084" s="73"/>
      <c r="P32084" s="73"/>
      <c r="T32084" s="73"/>
      <c r="U32084" s="73"/>
      <c r="V32084" s="73"/>
      <c r="X32084" s="12"/>
    </row>
    <row r="32085" spans="2:24" x14ac:dyDescent="0.3">
      <c r="B32085" s="73"/>
      <c r="D32085" s="73"/>
      <c r="P32085" s="73"/>
      <c r="T32085" s="73"/>
      <c r="U32085" s="73"/>
      <c r="V32085" s="73"/>
      <c r="X32085" s="12"/>
    </row>
    <row r="32086" spans="2:24" x14ac:dyDescent="0.3">
      <c r="B32086" s="73"/>
      <c r="D32086" s="73"/>
      <c r="P32086" s="73"/>
      <c r="T32086" s="73"/>
      <c r="U32086" s="73"/>
      <c r="V32086" s="73"/>
      <c r="X32086" s="12"/>
    </row>
    <row r="32087" spans="2:24" x14ac:dyDescent="0.3">
      <c r="B32087" s="73"/>
      <c r="D32087" s="73"/>
      <c r="P32087" s="73"/>
      <c r="T32087" s="73"/>
      <c r="U32087" s="73"/>
      <c r="V32087" s="73"/>
      <c r="X32087" s="12"/>
    </row>
    <row r="32088" spans="2:24" x14ac:dyDescent="0.3">
      <c r="B32088" s="73"/>
      <c r="D32088" s="73"/>
      <c r="P32088" s="73"/>
      <c r="T32088" s="73"/>
      <c r="U32088" s="73"/>
      <c r="V32088" s="73"/>
      <c r="X32088" s="12"/>
    </row>
    <row r="32089" spans="2:24" x14ac:dyDescent="0.3">
      <c r="B32089" s="73"/>
      <c r="D32089" s="73"/>
      <c r="P32089" s="73"/>
      <c r="T32089" s="73"/>
      <c r="U32089" s="73"/>
      <c r="V32089" s="73"/>
      <c r="X32089" s="12"/>
    </row>
    <row r="32090" spans="2:24" x14ac:dyDescent="0.3">
      <c r="B32090" s="73"/>
      <c r="D32090" s="73"/>
      <c r="P32090" s="73"/>
      <c r="T32090" s="73"/>
      <c r="U32090" s="73"/>
      <c r="V32090" s="73"/>
      <c r="X32090" s="12"/>
    </row>
    <row r="32091" spans="2:24" x14ac:dyDescent="0.3">
      <c r="B32091" s="73"/>
      <c r="D32091" s="73"/>
      <c r="P32091" s="73"/>
      <c r="T32091" s="73"/>
      <c r="U32091" s="73"/>
      <c r="V32091" s="73"/>
      <c r="X32091" s="12"/>
    </row>
    <row r="32092" spans="2:24" x14ac:dyDescent="0.3">
      <c r="B32092" s="73"/>
      <c r="D32092" s="73"/>
      <c r="P32092" s="73"/>
      <c r="T32092" s="73"/>
      <c r="U32092" s="73"/>
      <c r="V32092" s="73"/>
      <c r="X32092" s="12"/>
    </row>
    <row r="32093" spans="2:24" x14ac:dyDescent="0.3">
      <c r="B32093" s="73"/>
      <c r="D32093" s="73"/>
      <c r="P32093" s="73"/>
      <c r="T32093" s="73"/>
      <c r="U32093" s="73"/>
      <c r="V32093" s="73"/>
      <c r="X32093" s="12"/>
    </row>
    <row r="32094" spans="2:24" x14ac:dyDescent="0.3">
      <c r="B32094" s="73"/>
      <c r="D32094" s="73"/>
      <c r="P32094" s="73"/>
      <c r="T32094" s="73"/>
      <c r="U32094" s="73"/>
      <c r="V32094" s="73"/>
      <c r="X32094" s="12"/>
    </row>
    <row r="32095" spans="2:24" x14ac:dyDescent="0.3">
      <c r="B32095" s="73"/>
      <c r="D32095" s="73"/>
      <c r="P32095" s="73"/>
      <c r="T32095" s="73"/>
      <c r="U32095" s="73"/>
      <c r="V32095" s="73"/>
      <c r="X32095" s="12"/>
    </row>
    <row r="32096" spans="2:24" x14ac:dyDescent="0.3">
      <c r="B32096" s="73"/>
      <c r="D32096" s="73"/>
      <c r="P32096" s="73"/>
      <c r="T32096" s="73"/>
      <c r="U32096" s="73"/>
      <c r="V32096" s="73"/>
      <c r="X32096" s="12"/>
    </row>
    <row r="32097" spans="2:24" x14ac:dyDescent="0.3">
      <c r="B32097" s="73"/>
      <c r="D32097" s="73"/>
      <c r="P32097" s="73"/>
      <c r="T32097" s="73"/>
      <c r="U32097" s="73"/>
      <c r="V32097" s="73"/>
      <c r="X32097" s="12"/>
    </row>
    <row r="32098" spans="2:24" x14ac:dyDescent="0.3">
      <c r="B32098" s="73"/>
      <c r="D32098" s="73"/>
      <c r="P32098" s="73"/>
      <c r="T32098" s="73"/>
      <c r="U32098" s="73"/>
      <c r="V32098" s="73"/>
      <c r="X32098" s="12"/>
    </row>
    <row r="32099" spans="2:24" x14ac:dyDescent="0.3">
      <c r="B32099" s="73"/>
      <c r="D32099" s="73"/>
      <c r="P32099" s="73"/>
      <c r="T32099" s="73"/>
      <c r="U32099" s="73"/>
      <c r="V32099" s="73"/>
      <c r="X32099" s="12"/>
    </row>
    <row r="32100" spans="2:24" x14ac:dyDescent="0.3">
      <c r="B32100" s="73"/>
      <c r="D32100" s="73"/>
      <c r="P32100" s="73"/>
      <c r="T32100" s="73"/>
      <c r="U32100" s="73"/>
      <c r="V32100" s="73"/>
      <c r="X32100" s="12"/>
    </row>
    <row r="32101" spans="2:24" x14ac:dyDescent="0.3">
      <c r="B32101" s="73"/>
      <c r="D32101" s="73"/>
      <c r="P32101" s="73"/>
      <c r="T32101" s="73"/>
      <c r="U32101" s="73"/>
      <c r="V32101" s="73"/>
      <c r="X32101" s="12"/>
    </row>
    <row r="32102" spans="2:24" x14ac:dyDescent="0.3">
      <c r="B32102" s="73"/>
      <c r="D32102" s="73"/>
      <c r="P32102" s="73"/>
      <c r="T32102" s="73"/>
      <c r="U32102" s="73"/>
      <c r="V32102" s="73"/>
      <c r="X32102" s="12"/>
    </row>
    <row r="32103" spans="2:24" x14ac:dyDescent="0.3">
      <c r="B32103" s="73"/>
      <c r="D32103" s="73"/>
      <c r="P32103" s="73"/>
      <c r="T32103" s="73"/>
      <c r="U32103" s="73"/>
      <c r="V32103" s="73"/>
      <c r="X32103" s="12"/>
    </row>
    <row r="32104" spans="2:24" x14ac:dyDescent="0.3">
      <c r="B32104" s="73"/>
      <c r="D32104" s="73"/>
      <c r="P32104" s="73"/>
      <c r="T32104" s="73"/>
      <c r="U32104" s="73"/>
      <c r="V32104" s="73"/>
      <c r="X32104" s="12"/>
    </row>
    <row r="32105" spans="2:24" x14ac:dyDescent="0.3">
      <c r="B32105" s="73"/>
      <c r="D32105" s="73"/>
      <c r="P32105" s="73"/>
      <c r="T32105" s="73"/>
      <c r="U32105" s="73"/>
      <c r="V32105" s="73"/>
      <c r="X32105" s="12"/>
    </row>
    <row r="32106" spans="2:24" x14ac:dyDescent="0.3">
      <c r="B32106" s="73"/>
      <c r="D32106" s="73"/>
      <c r="P32106" s="73"/>
      <c r="T32106" s="73"/>
      <c r="U32106" s="73"/>
      <c r="V32106" s="73"/>
      <c r="X32106" s="12"/>
    </row>
    <row r="32107" spans="2:24" x14ac:dyDescent="0.3">
      <c r="B32107" s="73"/>
      <c r="D32107" s="73"/>
      <c r="P32107" s="73"/>
      <c r="T32107" s="73"/>
      <c r="U32107" s="73"/>
      <c r="V32107" s="73"/>
      <c r="X32107" s="12"/>
    </row>
    <row r="32108" spans="2:24" x14ac:dyDescent="0.3">
      <c r="B32108" s="73"/>
      <c r="D32108" s="73"/>
      <c r="P32108" s="73"/>
      <c r="T32108" s="73"/>
      <c r="U32108" s="73"/>
      <c r="V32108" s="73"/>
      <c r="X32108" s="12"/>
    </row>
    <row r="32109" spans="2:24" x14ac:dyDescent="0.3">
      <c r="B32109" s="73"/>
      <c r="D32109" s="73"/>
      <c r="P32109" s="73"/>
      <c r="T32109" s="73"/>
      <c r="U32109" s="73"/>
      <c r="V32109" s="73"/>
      <c r="X32109" s="12"/>
    </row>
    <row r="32110" spans="2:24" x14ac:dyDescent="0.3">
      <c r="B32110" s="73"/>
      <c r="D32110" s="73"/>
      <c r="P32110" s="73"/>
      <c r="T32110" s="73"/>
      <c r="U32110" s="73"/>
      <c r="V32110" s="73"/>
      <c r="X32110" s="12"/>
    </row>
    <row r="32111" spans="2:24" x14ac:dyDescent="0.3">
      <c r="B32111" s="73"/>
      <c r="D32111" s="73"/>
      <c r="P32111" s="73"/>
      <c r="T32111" s="73"/>
      <c r="U32111" s="73"/>
      <c r="V32111" s="73"/>
      <c r="X32111" s="12"/>
    </row>
    <row r="32112" spans="2:24" x14ac:dyDescent="0.3">
      <c r="B32112" s="73"/>
      <c r="D32112" s="73"/>
      <c r="P32112" s="73"/>
      <c r="T32112" s="73"/>
      <c r="U32112" s="73"/>
      <c r="V32112" s="73"/>
      <c r="X32112" s="12"/>
    </row>
    <row r="32113" spans="2:24" x14ac:dyDescent="0.3">
      <c r="B32113" s="73"/>
      <c r="D32113" s="73"/>
      <c r="P32113" s="73"/>
      <c r="T32113" s="73"/>
      <c r="U32113" s="73"/>
      <c r="V32113" s="73"/>
      <c r="X32113" s="12"/>
    </row>
    <row r="32114" spans="2:24" x14ac:dyDescent="0.3">
      <c r="B32114" s="73"/>
      <c r="D32114" s="73"/>
      <c r="P32114" s="73"/>
      <c r="T32114" s="73"/>
      <c r="U32114" s="73"/>
      <c r="V32114" s="73"/>
      <c r="X32114" s="12"/>
    </row>
    <row r="32115" spans="2:24" x14ac:dyDescent="0.3">
      <c r="B32115" s="73"/>
      <c r="D32115" s="73"/>
      <c r="P32115" s="73"/>
      <c r="T32115" s="73"/>
      <c r="U32115" s="73"/>
      <c r="V32115" s="73"/>
      <c r="X32115" s="12"/>
    </row>
    <row r="32116" spans="2:24" x14ac:dyDescent="0.3">
      <c r="B32116" s="73"/>
      <c r="D32116" s="73"/>
      <c r="P32116" s="73"/>
      <c r="T32116" s="73"/>
      <c r="U32116" s="73"/>
      <c r="V32116" s="73"/>
      <c r="X32116" s="12"/>
    </row>
    <row r="32117" spans="2:24" x14ac:dyDescent="0.3">
      <c r="B32117" s="73"/>
      <c r="D32117" s="73"/>
      <c r="P32117" s="73"/>
      <c r="T32117" s="73"/>
      <c r="U32117" s="73"/>
      <c r="V32117" s="73"/>
      <c r="X32117" s="12"/>
    </row>
    <row r="32118" spans="2:24" x14ac:dyDescent="0.3">
      <c r="B32118" s="73"/>
      <c r="D32118" s="73"/>
      <c r="P32118" s="73"/>
      <c r="T32118" s="73"/>
      <c r="U32118" s="73"/>
      <c r="V32118" s="73"/>
      <c r="X32118" s="12"/>
    </row>
    <row r="32119" spans="2:24" x14ac:dyDescent="0.3">
      <c r="B32119" s="73"/>
      <c r="D32119" s="73"/>
      <c r="P32119" s="73"/>
      <c r="T32119" s="73"/>
      <c r="U32119" s="73"/>
      <c r="V32119" s="73"/>
      <c r="X32119" s="12"/>
    </row>
    <row r="32120" spans="2:24" x14ac:dyDescent="0.3">
      <c r="B32120" s="73"/>
      <c r="D32120" s="73"/>
      <c r="P32120" s="73"/>
      <c r="T32120" s="73"/>
      <c r="U32120" s="73"/>
      <c r="V32120" s="73"/>
      <c r="X32120" s="12"/>
    </row>
    <row r="32121" spans="2:24" x14ac:dyDescent="0.3">
      <c r="B32121" s="73"/>
      <c r="D32121" s="73"/>
      <c r="P32121" s="73"/>
      <c r="T32121" s="73"/>
      <c r="U32121" s="73"/>
      <c r="V32121" s="73"/>
      <c r="X32121" s="12"/>
    </row>
    <row r="32122" spans="2:24" x14ac:dyDescent="0.3">
      <c r="B32122" s="73"/>
      <c r="D32122" s="73"/>
      <c r="P32122" s="73"/>
      <c r="T32122" s="73"/>
      <c r="U32122" s="73"/>
      <c r="V32122" s="73"/>
      <c r="X32122" s="12"/>
    </row>
    <row r="32123" spans="2:24" x14ac:dyDescent="0.3">
      <c r="B32123" s="73"/>
      <c r="D32123" s="73"/>
      <c r="P32123" s="73"/>
      <c r="T32123" s="73"/>
      <c r="U32123" s="73"/>
      <c r="V32123" s="73"/>
      <c r="X32123" s="12"/>
    </row>
    <row r="32124" spans="2:24" x14ac:dyDescent="0.3">
      <c r="B32124" s="73"/>
      <c r="D32124" s="73"/>
      <c r="P32124" s="73"/>
      <c r="T32124" s="73"/>
      <c r="U32124" s="73"/>
      <c r="V32124" s="73"/>
      <c r="X32124" s="12"/>
    </row>
    <row r="32125" spans="2:24" x14ac:dyDescent="0.3">
      <c r="B32125" s="73"/>
      <c r="D32125" s="73"/>
      <c r="P32125" s="73"/>
      <c r="T32125" s="73"/>
      <c r="U32125" s="73"/>
      <c r="V32125" s="73"/>
      <c r="X32125" s="12"/>
    </row>
    <row r="32126" spans="2:24" x14ac:dyDescent="0.3">
      <c r="B32126" s="73"/>
      <c r="D32126" s="73"/>
      <c r="P32126" s="73"/>
      <c r="T32126" s="73"/>
      <c r="U32126" s="73"/>
      <c r="V32126" s="73"/>
      <c r="X32126" s="12"/>
    </row>
    <row r="32127" spans="2:24" x14ac:dyDescent="0.3">
      <c r="B32127" s="73"/>
      <c r="D32127" s="73"/>
      <c r="P32127" s="73"/>
      <c r="T32127" s="73"/>
      <c r="U32127" s="73"/>
      <c r="V32127" s="73"/>
      <c r="X32127" s="12"/>
    </row>
    <row r="32128" spans="2:24" x14ac:dyDescent="0.3">
      <c r="B32128" s="73"/>
      <c r="D32128" s="73"/>
      <c r="P32128" s="73"/>
      <c r="T32128" s="73"/>
      <c r="U32128" s="73"/>
      <c r="V32128" s="73"/>
      <c r="X32128" s="12"/>
    </row>
    <row r="32129" spans="2:24" x14ac:dyDescent="0.3">
      <c r="B32129" s="73"/>
      <c r="D32129" s="73"/>
      <c r="P32129" s="73"/>
      <c r="T32129" s="73"/>
      <c r="U32129" s="73"/>
      <c r="V32129" s="73"/>
      <c r="X32129" s="12"/>
    </row>
    <row r="32130" spans="2:24" x14ac:dyDescent="0.3">
      <c r="B32130" s="73"/>
      <c r="D32130" s="73"/>
      <c r="P32130" s="73"/>
      <c r="T32130" s="73"/>
      <c r="U32130" s="73"/>
      <c r="V32130" s="73"/>
      <c r="X32130" s="12"/>
    </row>
    <row r="32131" spans="2:24" x14ac:dyDescent="0.3">
      <c r="B32131" s="73"/>
      <c r="D32131" s="73"/>
      <c r="P32131" s="73"/>
      <c r="T32131" s="73"/>
      <c r="U32131" s="73"/>
      <c r="V32131" s="73"/>
      <c r="X32131" s="12"/>
    </row>
    <row r="32132" spans="2:24" x14ac:dyDescent="0.3">
      <c r="B32132" s="73"/>
      <c r="D32132" s="73"/>
      <c r="P32132" s="73"/>
      <c r="T32132" s="73"/>
      <c r="U32132" s="73"/>
      <c r="V32132" s="73"/>
      <c r="X32132" s="12"/>
    </row>
    <row r="32133" spans="2:24" x14ac:dyDescent="0.3">
      <c r="B32133" s="73"/>
      <c r="D32133" s="73"/>
      <c r="P32133" s="73"/>
      <c r="T32133" s="73"/>
      <c r="U32133" s="73"/>
      <c r="V32133" s="73"/>
      <c r="X32133" s="12"/>
    </row>
    <row r="32134" spans="2:24" x14ac:dyDescent="0.3">
      <c r="B32134" s="73"/>
      <c r="D32134" s="73"/>
      <c r="P32134" s="73"/>
      <c r="T32134" s="73"/>
      <c r="U32134" s="73"/>
      <c r="V32134" s="73"/>
      <c r="X32134" s="12"/>
    </row>
    <row r="32135" spans="2:24" x14ac:dyDescent="0.3">
      <c r="B32135" s="73"/>
      <c r="D32135" s="73"/>
      <c r="P32135" s="73"/>
      <c r="T32135" s="73"/>
      <c r="U32135" s="73"/>
      <c r="V32135" s="73"/>
      <c r="X32135" s="12"/>
    </row>
    <row r="32136" spans="2:24" x14ac:dyDescent="0.3">
      <c r="B32136" s="73"/>
      <c r="D32136" s="73"/>
      <c r="P32136" s="73"/>
      <c r="T32136" s="73"/>
      <c r="U32136" s="73"/>
      <c r="V32136" s="73"/>
      <c r="X32136" s="12"/>
    </row>
    <row r="32137" spans="2:24" x14ac:dyDescent="0.3">
      <c r="B32137" s="73"/>
      <c r="D32137" s="73"/>
      <c r="P32137" s="73"/>
      <c r="T32137" s="73"/>
      <c r="U32137" s="73"/>
      <c r="V32137" s="73"/>
      <c r="X32137" s="12"/>
    </row>
    <row r="32138" spans="2:24" x14ac:dyDescent="0.3">
      <c r="B32138" s="73"/>
      <c r="D32138" s="73"/>
      <c r="P32138" s="73"/>
      <c r="T32138" s="73"/>
      <c r="U32138" s="73"/>
      <c r="V32138" s="73"/>
      <c r="X32138" s="12"/>
    </row>
    <row r="32139" spans="2:24" x14ac:dyDescent="0.3">
      <c r="B32139" s="73"/>
      <c r="D32139" s="73"/>
      <c r="P32139" s="73"/>
      <c r="T32139" s="73"/>
      <c r="U32139" s="73"/>
      <c r="V32139" s="73"/>
      <c r="X32139" s="12"/>
    </row>
    <row r="32140" spans="2:24" x14ac:dyDescent="0.3">
      <c r="B32140" s="73"/>
      <c r="D32140" s="73"/>
      <c r="P32140" s="73"/>
      <c r="T32140" s="73"/>
      <c r="U32140" s="73"/>
      <c r="V32140" s="73"/>
      <c r="X32140" s="12"/>
    </row>
    <row r="32141" spans="2:24" x14ac:dyDescent="0.3">
      <c r="B32141" s="73"/>
      <c r="D32141" s="73"/>
      <c r="P32141" s="73"/>
      <c r="T32141" s="73"/>
      <c r="U32141" s="73"/>
      <c r="V32141" s="73"/>
      <c r="X32141" s="12"/>
    </row>
    <row r="32142" spans="2:24" x14ac:dyDescent="0.3">
      <c r="B32142" s="73"/>
      <c r="D32142" s="73"/>
      <c r="P32142" s="73"/>
      <c r="T32142" s="73"/>
      <c r="U32142" s="73"/>
      <c r="V32142" s="73"/>
      <c r="X32142" s="12"/>
    </row>
    <row r="32143" spans="2:24" x14ac:dyDescent="0.3">
      <c r="B32143" s="73"/>
      <c r="D32143" s="73"/>
      <c r="P32143" s="73"/>
      <c r="T32143" s="73"/>
      <c r="U32143" s="73"/>
      <c r="V32143" s="73"/>
      <c r="X32143" s="12"/>
    </row>
    <row r="32144" spans="2:24" x14ac:dyDescent="0.3">
      <c r="B32144" s="73"/>
      <c r="D32144" s="73"/>
      <c r="P32144" s="73"/>
      <c r="T32144" s="73"/>
      <c r="U32144" s="73"/>
      <c r="V32144" s="73"/>
      <c r="X32144" s="12"/>
    </row>
    <row r="32145" spans="2:24" x14ac:dyDescent="0.3">
      <c r="B32145" s="73"/>
      <c r="D32145" s="73"/>
      <c r="P32145" s="73"/>
      <c r="T32145" s="73"/>
      <c r="U32145" s="73"/>
      <c r="V32145" s="73"/>
      <c r="X32145" s="12"/>
    </row>
    <row r="32146" spans="2:24" x14ac:dyDescent="0.3">
      <c r="B32146" s="73"/>
      <c r="D32146" s="73"/>
      <c r="P32146" s="73"/>
      <c r="T32146" s="73"/>
      <c r="U32146" s="73"/>
      <c r="V32146" s="73"/>
      <c r="X32146" s="12"/>
    </row>
    <row r="32147" spans="2:24" x14ac:dyDescent="0.3">
      <c r="B32147" s="73"/>
      <c r="D32147" s="73"/>
      <c r="P32147" s="73"/>
      <c r="T32147" s="73"/>
      <c r="U32147" s="73"/>
      <c r="V32147" s="73"/>
      <c r="X32147" s="12"/>
    </row>
    <row r="32148" spans="2:24" x14ac:dyDescent="0.3">
      <c r="B32148" s="73"/>
      <c r="D32148" s="73"/>
      <c r="P32148" s="73"/>
      <c r="T32148" s="73"/>
      <c r="U32148" s="73"/>
      <c r="V32148" s="73"/>
      <c r="X32148" s="12"/>
    </row>
    <row r="32149" spans="2:24" x14ac:dyDescent="0.3">
      <c r="B32149" s="73"/>
      <c r="D32149" s="73"/>
      <c r="P32149" s="73"/>
      <c r="T32149" s="73"/>
      <c r="U32149" s="73"/>
      <c r="V32149" s="73"/>
      <c r="X32149" s="12"/>
    </row>
    <row r="32150" spans="2:24" x14ac:dyDescent="0.3">
      <c r="B32150" s="73"/>
      <c r="D32150" s="73"/>
      <c r="P32150" s="73"/>
      <c r="T32150" s="73"/>
      <c r="U32150" s="73"/>
      <c r="V32150" s="73"/>
      <c r="X32150" s="12"/>
    </row>
    <row r="32151" spans="2:24" x14ac:dyDescent="0.3">
      <c r="B32151" s="73"/>
      <c r="D32151" s="73"/>
      <c r="P32151" s="73"/>
      <c r="T32151" s="73"/>
      <c r="U32151" s="73"/>
      <c r="V32151" s="73"/>
      <c r="X32151" s="12"/>
    </row>
    <row r="32152" spans="2:24" x14ac:dyDescent="0.3">
      <c r="B32152" s="73"/>
      <c r="D32152" s="73"/>
      <c r="P32152" s="73"/>
      <c r="T32152" s="73"/>
      <c r="U32152" s="73"/>
      <c r="V32152" s="73"/>
      <c r="X32152" s="12"/>
    </row>
    <row r="32153" spans="2:24" x14ac:dyDescent="0.3">
      <c r="B32153" s="73"/>
      <c r="D32153" s="73"/>
      <c r="P32153" s="73"/>
      <c r="T32153" s="73"/>
      <c r="U32153" s="73"/>
      <c r="V32153" s="73"/>
      <c r="X32153" s="12"/>
    </row>
    <row r="32154" spans="2:24" x14ac:dyDescent="0.3">
      <c r="B32154" s="73"/>
      <c r="D32154" s="73"/>
      <c r="P32154" s="73"/>
      <c r="T32154" s="73"/>
      <c r="U32154" s="73"/>
      <c r="V32154" s="73"/>
      <c r="X32154" s="12"/>
    </row>
    <row r="32155" spans="2:24" x14ac:dyDescent="0.3">
      <c r="B32155" s="73"/>
      <c r="D32155" s="73"/>
      <c r="P32155" s="73"/>
      <c r="T32155" s="73"/>
      <c r="U32155" s="73"/>
      <c r="V32155" s="73"/>
      <c r="X32155" s="12"/>
    </row>
    <row r="32156" spans="2:24" x14ac:dyDescent="0.3">
      <c r="B32156" s="73"/>
      <c r="D32156" s="73"/>
      <c r="P32156" s="73"/>
      <c r="T32156" s="73"/>
      <c r="U32156" s="73"/>
      <c r="V32156" s="73"/>
      <c r="X32156" s="12"/>
    </row>
    <row r="32157" spans="2:24" x14ac:dyDescent="0.3">
      <c r="B32157" s="73"/>
      <c r="D32157" s="73"/>
      <c r="P32157" s="73"/>
      <c r="T32157" s="73"/>
      <c r="U32157" s="73"/>
      <c r="V32157" s="73"/>
      <c r="X32157" s="12"/>
    </row>
    <row r="32158" spans="2:24" x14ac:dyDescent="0.3">
      <c r="B32158" s="73"/>
      <c r="D32158" s="73"/>
      <c r="P32158" s="73"/>
      <c r="T32158" s="73"/>
      <c r="U32158" s="73"/>
      <c r="V32158" s="73"/>
      <c r="X32158" s="12"/>
    </row>
    <row r="32159" spans="2:24" x14ac:dyDescent="0.3">
      <c r="B32159" s="73"/>
      <c r="D32159" s="73"/>
      <c r="P32159" s="73"/>
      <c r="T32159" s="73"/>
      <c r="U32159" s="73"/>
      <c r="V32159" s="73"/>
      <c r="X32159" s="12"/>
    </row>
    <row r="32160" spans="2:24" x14ac:dyDescent="0.3">
      <c r="B32160" s="73"/>
      <c r="D32160" s="73"/>
      <c r="P32160" s="73"/>
      <c r="T32160" s="73"/>
      <c r="U32160" s="73"/>
      <c r="V32160" s="73"/>
      <c r="X32160" s="12"/>
    </row>
    <row r="32161" spans="2:24" x14ac:dyDescent="0.3">
      <c r="B32161" s="73"/>
      <c r="D32161" s="73"/>
      <c r="P32161" s="73"/>
      <c r="T32161" s="73"/>
      <c r="U32161" s="73"/>
      <c r="V32161" s="73"/>
      <c r="X32161" s="12"/>
    </row>
    <row r="32162" spans="2:24" x14ac:dyDescent="0.3">
      <c r="B32162" s="73"/>
      <c r="D32162" s="73"/>
      <c r="P32162" s="73"/>
      <c r="T32162" s="73"/>
      <c r="U32162" s="73"/>
      <c r="V32162" s="73"/>
      <c r="X32162" s="12"/>
    </row>
    <row r="32163" spans="2:24" x14ac:dyDescent="0.3">
      <c r="B32163" s="73"/>
      <c r="D32163" s="73"/>
      <c r="P32163" s="73"/>
      <c r="T32163" s="73"/>
      <c r="U32163" s="73"/>
      <c r="V32163" s="73"/>
      <c r="X32163" s="12"/>
    </row>
    <row r="32164" spans="2:24" x14ac:dyDescent="0.3">
      <c r="B32164" s="73"/>
      <c r="D32164" s="73"/>
      <c r="P32164" s="73"/>
      <c r="T32164" s="73"/>
      <c r="U32164" s="73"/>
      <c r="V32164" s="73"/>
      <c r="X32164" s="12"/>
    </row>
    <row r="32165" spans="2:24" x14ac:dyDescent="0.3">
      <c r="B32165" s="73"/>
      <c r="D32165" s="73"/>
      <c r="P32165" s="73"/>
      <c r="T32165" s="73"/>
      <c r="U32165" s="73"/>
      <c r="V32165" s="73"/>
      <c r="X32165" s="12"/>
    </row>
    <row r="32166" spans="2:24" x14ac:dyDescent="0.3">
      <c r="B32166" s="73"/>
      <c r="D32166" s="73"/>
      <c r="P32166" s="73"/>
      <c r="T32166" s="73"/>
      <c r="U32166" s="73"/>
      <c r="V32166" s="73"/>
      <c r="X32166" s="12"/>
    </row>
    <row r="32167" spans="2:24" x14ac:dyDescent="0.3">
      <c r="B32167" s="73"/>
      <c r="D32167" s="73"/>
      <c r="P32167" s="73"/>
      <c r="T32167" s="73"/>
      <c r="U32167" s="73"/>
      <c r="V32167" s="73"/>
      <c r="X32167" s="12"/>
    </row>
    <row r="32168" spans="2:24" x14ac:dyDescent="0.3">
      <c r="B32168" s="73"/>
      <c r="D32168" s="73"/>
      <c r="P32168" s="73"/>
      <c r="T32168" s="73"/>
      <c r="U32168" s="73"/>
      <c r="V32168" s="73"/>
      <c r="X32168" s="12"/>
    </row>
    <row r="32169" spans="2:24" x14ac:dyDescent="0.3">
      <c r="B32169" s="73"/>
      <c r="D32169" s="73"/>
      <c r="P32169" s="73"/>
      <c r="T32169" s="73"/>
      <c r="U32169" s="73"/>
      <c r="V32169" s="73"/>
      <c r="X32169" s="12"/>
    </row>
    <row r="32170" spans="2:24" x14ac:dyDescent="0.3">
      <c r="B32170" s="73"/>
      <c r="D32170" s="73"/>
      <c r="P32170" s="73"/>
      <c r="T32170" s="73"/>
      <c r="U32170" s="73"/>
      <c r="V32170" s="73"/>
      <c r="X32170" s="12"/>
    </row>
    <row r="32171" spans="2:24" x14ac:dyDescent="0.3">
      <c r="B32171" s="73"/>
      <c r="D32171" s="73"/>
      <c r="P32171" s="73"/>
      <c r="T32171" s="73"/>
      <c r="U32171" s="73"/>
      <c r="V32171" s="73"/>
      <c r="X32171" s="12"/>
    </row>
    <row r="32172" spans="2:24" x14ac:dyDescent="0.3">
      <c r="B32172" s="73"/>
      <c r="D32172" s="73"/>
      <c r="P32172" s="73"/>
      <c r="T32172" s="73"/>
      <c r="U32172" s="73"/>
      <c r="V32172" s="73"/>
      <c r="X32172" s="12"/>
    </row>
    <row r="32173" spans="2:24" x14ac:dyDescent="0.3">
      <c r="B32173" s="73"/>
      <c r="D32173" s="73"/>
      <c r="P32173" s="73"/>
      <c r="T32173" s="73"/>
      <c r="U32173" s="73"/>
      <c r="V32173" s="73"/>
      <c r="X32173" s="12"/>
    </row>
    <row r="32174" spans="2:24" x14ac:dyDescent="0.3">
      <c r="B32174" s="73"/>
      <c r="D32174" s="73"/>
      <c r="P32174" s="73"/>
      <c r="T32174" s="73"/>
      <c r="U32174" s="73"/>
      <c r="V32174" s="73"/>
      <c r="X32174" s="12"/>
    </row>
    <row r="32175" spans="2:24" x14ac:dyDescent="0.3">
      <c r="B32175" s="73"/>
      <c r="D32175" s="73"/>
      <c r="P32175" s="73"/>
      <c r="T32175" s="73"/>
      <c r="U32175" s="73"/>
      <c r="V32175" s="73"/>
      <c r="X32175" s="12"/>
    </row>
    <row r="32176" spans="2:24" x14ac:dyDescent="0.3">
      <c r="B32176" s="73"/>
      <c r="D32176" s="73"/>
      <c r="P32176" s="73"/>
      <c r="T32176" s="73"/>
      <c r="U32176" s="73"/>
      <c r="V32176" s="73"/>
      <c r="X32176" s="12"/>
    </row>
    <row r="32177" spans="2:24" x14ac:dyDescent="0.3">
      <c r="B32177" s="73"/>
      <c r="D32177" s="73"/>
      <c r="P32177" s="73"/>
      <c r="T32177" s="73"/>
      <c r="U32177" s="73"/>
      <c r="V32177" s="73"/>
      <c r="X32177" s="12"/>
    </row>
    <row r="32178" spans="2:24" x14ac:dyDescent="0.3">
      <c r="B32178" s="73"/>
      <c r="D32178" s="73"/>
      <c r="P32178" s="73"/>
      <c r="T32178" s="73"/>
      <c r="U32178" s="73"/>
      <c r="V32178" s="73"/>
      <c r="X32178" s="12"/>
    </row>
    <row r="32179" spans="2:24" x14ac:dyDescent="0.3">
      <c r="B32179" s="73"/>
      <c r="D32179" s="73"/>
      <c r="P32179" s="73"/>
      <c r="T32179" s="73"/>
      <c r="U32179" s="73"/>
      <c r="V32179" s="73"/>
      <c r="X32179" s="12"/>
    </row>
    <row r="32180" spans="2:24" x14ac:dyDescent="0.3">
      <c r="B32180" s="73"/>
      <c r="D32180" s="73"/>
      <c r="P32180" s="73"/>
      <c r="T32180" s="73"/>
      <c r="U32180" s="73"/>
      <c r="V32180" s="73"/>
      <c r="X32180" s="12"/>
    </row>
    <row r="32181" spans="2:24" x14ac:dyDescent="0.3">
      <c r="B32181" s="73"/>
      <c r="D32181" s="73"/>
      <c r="P32181" s="73"/>
      <c r="T32181" s="73"/>
      <c r="U32181" s="73"/>
      <c r="V32181" s="73"/>
      <c r="X32181" s="12"/>
    </row>
    <row r="32182" spans="2:24" x14ac:dyDescent="0.3">
      <c r="B32182" s="73"/>
      <c r="D32182" s="73"/>
      <c r="P32182" s="73"/>
      <c r="T32182" s="73"/>
      <c r="U32182" s="73"/>
      <c r="V32182" s="73"/>
      <c r="X32182" s="12"/>
    </row>
    <row r="32183" spans="2:24" x14ac:dyDescent="0.3">
      <c r="B32183" s="73"/>
      <c r="D32183" s="73"/>
      <c r="P32183" s="73"/>
      <c r="T32183" s="73"/>
      <c r="U32183" s="73"/>
      <c r="V32183" s="73"/>
      <c r="X32183" s="12"/>
    </row>
    <row r="32184" spans="2:24" x14ac:dyDescent="0.3">
      <c r="B32184" s="73"/>
      <c r="D32184" s="73"/>
      <c r="P32184" s="73"/>
      <c r="T32184" s="73"/>
      <c r="U32184" s="73"/>
      <c r="V32184" s="73"/>
      <c r="X32184" s="12"/>
    </row>
    <row r="32185" spans="2:24" x14ac:dyDescent="0.3">
      <c r="B32185" s="73"/>
      <c r="D32185" s="73"/>
      <c r="P32185" s="73"/>
      <c r="T32185" s="73"/>
      <c r="U32185" s="73"/>
      <c r="V32185" s="73"/>
      <c r="X32185" s="12"/>
    </row>
    <row r="32186" spans="2:24" x14ac:dyDescent="0.3">
      <c r="B32186" s="73"/>
      <c r="D32186" s="73"/>
      <c r="P32186" s="73"/>
      <c r="T32186" s="73"/>
      <c r="U32186" s="73"/>
      <c r="V32186" s="73"/>
      <c r="X32186" s="12"/>
    </row>
    <row r="32187" spans="2:24" x14ac:dyDescent="0.3">
      <c r="B32187" s="73"/>
      <c r="D32187" s="73"/>
      <c r="P32187" s="73"/>
      <c r="T32187" s="73"/>
      <c r="U32187" s="73"/>
      <c r="V32187" s="73"/>
      <c r="X32187" s="12"/>
    </row>
    <row r="32188" spans="2:24" x14ac:dyDescent="0.3">
      <c r="B32188" s="73"/>
      <c r="D32188" s="73"/>
      <c r="P32188" s="73"/>
      <c r="T32188" s="73"/>
      <c r="U32188" s="73"/>
      <c r="V32188" s="73"/>
      <c r="X32188" s="12"/>
    </row>
    <row r="32189" spans="2:24" x14ac:dyDescent="0.3">
      <c r="B32189" s="73"/>
      <c r="D32189" s="73"/>
      <c r="P32189" s="73"/>
      <c r="T32189" s="73"/>
      <c r="U32189" s="73"/>
      <c r="V32189" s="73"/>
      <c r="X32189" s="12"/>
    </row>
    <row r="32190" spans="2:24" x14ac:dyDescent="0.3">
      <c r="B32190" s="73"/>
      <c r="D32190" s="73"/>
      <c r="P32190" s="73"/>
      <c r="T32190" s="73"/>
      <c r="U32190" s="73"/>
      <c r="V32190" s="73"/>
      <c r="X32190" s="12"/>
    </row>
    <row r="32191" spans="2:24" x14ac:dyDescent="0.3">
      <c r="B32191" s="73"/>
      <c r="D32191" s="73"/>
      <c r="P32191" s="73"/>
      <c r="T32191" s="73"/>
      <c r="U32191" s="73"/>
      <c r="V32191" s="73"/>
      <c r="X32191" s="12"/>
    </row>
    <row r="32192" spans="2:24" x14ac:dyDescent="0.3">
      <c r="B32192" s="73"/>
      <c r="D32192" s="73"/>
      <c r="P32192" s="73"/>
      <c r="T32192" s="73"/>
      <c r="U32192" s="73"/>
      <c r="V32192" s="73"/>
      <c r="X32192" s="12"/>
    </row>
    <row r="32193" spans="2:24" x14ac:dyDescent="0.3">
      <c r="B32193" s="73"/>
      <c r="D32193" s="73"/>
      <c r="P32193" s="73"/>
      <c r="T32193" s="73"/>
      <c r="U32193" s="73"/>
      <c r="V32193" s="73"/>
      <c r="X32193" s="12"/>
    </row>
    <row r="32194" spans="2:24" x14ac:dyDescent="0.3">
      <c r="B32194" s="73"/>
      <c r="D32194" s="73"/>
      <c r="P32194" s="73"/>
      <c r="T32194" s="73"/>
      <c r="U32194" s="73"/>
      <c r="V32194" s="73"/>
      <c r="X32194" s="12"/>
    </row>
    <row r="32195" spans="2:24" x14ac:dyDescent="0.3">
      <c r="B32195" s="73"/>
      <c r="D32195" s="73"/>
      <c r="P32195" s="73"/>
      <c r="T32195" s="73"/>
      <c r="U32195" s="73"/>
      <c r="V32195" s="73"/>
      <c r="X32195" s="12"/>
    </row>
    <row r="32196" spans="2:24" x14ac:dyDescent="0.3">
      <c r="B32196" s="73"/>
      <c r="D32196" s="73"/>
      <c r="P32196" s="73"/>
      <c r="T32196" s="73"/>
      <c r="U32196" s="73"/>
      <c r="V32196" s="73"/>
      <c r="X32196" s="12"/>
    </row>
    <row r="32197" spans="2:24" x14ac:dyDescent="0.3">
      <c r="B32197" s="73"/>
      <c r="D32197" s="73"/>
      <c r="P32197" s="73"/>
      <c r="T32197" s="73"/>
      <c r="U32197" s="73"/>
      <c r="V32197" s="73"/>
      <c r="X32197" s="12"/>
    </row>
    <row r="32198" spans="2:24" x14ac:dyDescent="0.3">
      <c r="B32198" s="73"/>
      <c r="D32198" s="73"/>
      <c r="P32198" s="73"/>
      <c r="T32198" s="73"/>
      <c r="U32198" s="73"/>
      <c r="V32198" s="73"/>
      <c r="X32198" s="12"/>
    </row>
    <row r="32199" spans="2:24" x14ac:dyDescent="0.3">
      <c r="B32199" s="73"/>
      <c r="D32199" s="73"/>
      <c r="P32199" s="73"/>
      <c r="T32199" s="73"/>
      <c r="U32199" s="73"/>
      <c r="V32199" s="73"/>
      <c r="X32199" s="12"/>
    </row>
    <row r="32200" spans="2:24" x14ac:dyDescent="0.3">
      <c r="B32200" s="73"/>
      <c r="D32200" s="73"/>
      <c r="P32200" s="73"/>
      <c r="T32200" s="73"/>
      <c r="U32200" s="73"/>
      <c r="V32200" s="73"/>
      <c r="X32200" s="12"/>
    </row>
    <row r="32201" spans="2:24" x14ac:dyDescent="0.3">
      <c r="B32201" s="73"/>
      <c r="D32201" s="73"/>
      <c r="P32201" s="73"/>
      <c r="T32201" s="73"/>
      <c r="U32201" s="73"/>
      <c r="V32201" s="73"/>
      <c r="X32201" s="12"/>
    </row>
    <row r="32202" spans="2:24" x14ac:dyDescent="0.3">
      <c r="B32202" s="73"/>
      <c r="D32202" s="73"/>
      <c r="P32202" s="73"/>
      <c r="T32202" s="73"/>
      <c r="U32202" s="73"/>
      <c r="V32202" s="73"/>
      <c r="X32202" s="12"/>
    </row>
    <row r="32203" spans="2:24" x14ac:dyDescent="0.3">
      <c r="B32203" s="73"/>
      <c r="D32203" s="73"/>
      <c r="P32203" s="73"/>
      <c r="T32203" s="73"/>
      <c r="U32203" s="73"/>
      <c r="V32203" s="73"/>
      <c r="X32203" s="12"/>
    </row>
    <row r="32204" spans="2:24" x14ac:dyDescent="0.3">
      <c r="B32204" s="73"/>
      <c r="D32204" s="73"/>
      <c r="P32204" s="73"/>
      <c r="T32204" s="73"/>
      <c r="U32204" s="73"/>
      <c r="V32204" s="73"/>
      <c r="X32204" s="12"/>
    </row>
    <row r="32205" spans="2:24" x14ac:dyDescent="0.3">
      <c r="B32205" s="73"/>
      <c r="D32205" s="73"/>
      <c r="P32205" s="73"/>
      <c r="T32205" s="73"/>
      <c r="U32205" s="73"/>
      <c r="V32205" s="73"/>
      <c r="X32205" s="12"/>
    </row>
    <row r="32206" spans="2:24" x14ac:dyDescent="0.3">
      <c r="B32206" s="73"/>
      <c r="D32206" s="73"/>
      <c r="P32206" s="73"/>
      <c r="T32206" s="73"/>
      <c r="U32206" s="73"/>
      <c r="V32206" s="73"/>
      <c r="X32206" s="12"/>
    </row>
    <row r="32207" spans="2:24" x14ac:dyDescent="0.3">
      <c r="B32207" s="73"/>
      <c r="D32207" s="73"/>
      <c r="P32207" s="73"/>
      <c r="T32207" s="73"/>
      <c r="U32207" s="73"/>
      <c r="V32207" s="73"/>
      <c r="X32207" s="12"/>
    </row>
    <row r="32208" spans="2:24" x14ac:dyDescent="0.3">
      <c r="B32208" s="73"/>
      <c r="D32208" s="73"/>
      <c r="P32208" s="73"/>
      <c r="T32208" s="73"/>
      <c r="U32208" s="73"/>
      <c r="V32208" s="73"/>
      <c r="X32208" s="12"/>
    </row>
    <row r="32209" spans="2:24" x14ac:dyDescent="0.3">
      <c r="B32209" s="73"/>
      <c r="D32209" s="73"/>
      <c r="P32209" s="73"/>
      <c r="T32209" s="73"/>
      <c r="U32209" s="73"/>
      <c r="V32209" s="73"/>
      <c r="X32209" s="12"/>
    </row>
    <row r="32210" spans="2:24" x14ac:dyDescent="0.3">
      <c r="B32210" s="73"/>
      <c r="D32210" s="73"/>
      <c r="P32210" s="73"/>
      <c r="T32210" s="73"/>
      <c r="U32210" s="73"/>
      <c r="V32210" s="73"/>
      <c r="X32210" s="12"/>
    </row>
    <row r="32211" spans="2:24" x14ac:dyDescent="0.3">
      <c r="B32211" s="73"/>
      <c r="D32211" s="73"/>
      <c r="P32211" s="73"/>
      <c r="T32211" s="73"/>
      <c r="U32211" s="73"/>
      <c r="V32211" s="73"/>
      <c r="X32211" s="12"/>
    </row>
    <row r="32212" spans="2:24" x14ac:dyDescent="0.3">
      <c r="B32212" s="73"/>
      <c r="D32212" s="73"/>
      <c r="P32212" s="73"/>
      <c r="T32212" s="73"/>
      <c r="U32212" s="73"/>
      <c r="V32212" s="73"/>
      <c r="X32212" s="12"/>
    </row>
    <row r="32213" spans="2:24" x14ac:dyDescent="0.3">
      <c r="B32213" s="73"/>
      <c r="D32213" s="73"/>
      <c r="P32213" s="73"/>
      <c r="T32213" s="73"/>
      <c r="U32213" s="73"/>
      <c r="V32213" s="73"/>
      <c r="X32213" s="12"/>
    </row>
    <row r="32214" spans="2:24" x14ac:dyDescent="0.3">
      <c r="B32214" s="73"/>
      <c r="D32214" s="73"/>
      <c r="P32214" s="73"/>
      <c r="T32214" s="73"/>
      <c r="U32214" s="73"/>
      <c r="V32214" s="73"/>
      <c r="X32214" s="12"/>
    </row>
    <row r="32215" spans="2:24" x14ac:dyDescent="0.3">
      <c r="B32215" s="73"/>
      <c r="D32215" s="73"/>
      <c r="P32215" s="73"/>
      <c r="T32215" s="73"/>
      <c r="U32215" s="73"/>
      <c r="V32215" s="73"/>
      <c r="X32215" s="12"/>
    </row>
    <row r="32216" spans="2:24" x14ac:dyDescent="0.3">
      <c r="B32216" s="73"/>
      <c r="D32216" s="73"/>
      <c r="P32216" s="73"/>
      <c r="T32216" s="73"/>
      <c r="U32216" s="73"/>
      <c r="V32216" s="73"/>
      <c r="X32216" s="12"/>
    </row>
    <row r="32217" spans="2:24" x14ac:dyDescent="0.3">
      <c r="B32217" s="73"/>
      <c r="D32217" s="73"/>
      <c r="P32217" s="73"/>
      <c r="T32217" s="73"/>
      <c r="U32217" s="73"/>
      <c r="V32217" s="73"/>
      <c r="X32217" s="12"/>
    </row>
    <row r="32218" spans="2:24" x14ac:dyDescent="0.3">
      <c r="B32218" s="73"/>
      <c r="D32218" s="73"/>
      <c r="P32218" s="73"/>
      <c r="T32218" s="73"/>
      <c r="U32218" s="73"/>
      <c r="V32218" s="73"/>
      <c r="X32218" s="12"/>
    </row>
    <row r="32219" spans="2:24" x14ac:dyDescent="0.3">
      <c r="B32219" s="73"/>
      <c r="D32219" s="73"/>
      <c r="P32219" s="73"/>
      <c r="T32219" s="73"/>
      <c r="U32219" s="73"/>
      <c r="V32219" s="73"/>
      <c r="X32219" s="12"/>
    </row>
    <row r="32220" spans="2:24" x14ac:dyDescent="0.3">
      <c r="B32220" s="73"/>
      <c r="D32220" s="73"/>
      <c r="P32220" s="73"/>
      <c r="T32220" s="73"/>
      <c r="U32220" s="73"/>
      <c r="V32220" s="73"/>
      <c r="X32220" s="12"/>
    </row>
    <row r="32221" spans="2:24" x14ac:dyDescent="0.3">
      <c r="B32221" s="73"/>
      <c r="D32221" s="73"/>
      <c r="P32221" s="73"/>
      <c r="T32221" s="73"/>
      <c r="U32221" s="73"/>
      <c r="V32221" s="73"/>
      <c r="X32221" s="12"/>
    </row>
    <row r="32222" spans="2:24" x14ac:dyDescent="0.3">
      <c r="B32222" s="73"/>
      <c r="D32222" s="73"/>
      <c r="P32222" s="73"/>
      <c r="T32222" s="73"/>
      <c r="U32222" s="73"/>
      <c r="V32222" s="73"/>
      <c r="X32222" s="12"/>
    </row>
    <row r="32223" spans="2:24" x14ac:dyDescent="0.3">
      <c r="B32223" s="73"/>
      <c r="D32223" s="73"/>
      <c r="P32223" s="73"/>
      <c r="T32223" s="73"/>
      <c r="U32223" s="73"/>
      <c r="V32223" s="73"/>
      <c r="X32223" s="12"/>
    </row>
    <row r="32224" spans="2:24" x14ac:dyDescent="0.3">
      <c r="B32224" s="73"/>
      <c r="D32224" s="73"/>
      <c r="P32224" s="73"/>
      <c r="T32224" s="73"/>
      <c r="U32224" s="73"/>
      <c r="V32224" s="73"/>
      <c r="X32224" s="12"/>
    </row>
    <row r="32225" spans="2:24" x14ac:dyDescent="0.3">
      <c r="B32225" s="73"/>
      <c r="D32225" s="73"/>
      <c r="P32225" s="73"/>
      <c r="T32225" s="73"/>
      <c r="U32225" s="73"/>
      <c r="V32225" s="73"/>
      <c r="X32225" s="12"/>
    </row>
    <row r="32226" spans="2:24" x14ac:dyDescent="0.3">
      <c r="B32226" s="73"/>
      <c r="D32226" s="73"/>
      <c r="P32226" s="73"/>
      <c r="T32226" s="73"/>
      <c r="U32226" s="73"/>
      <c r="V32226" s="73"/>
      <c r="X32226" s="12"/>
    </row>
    <row r="32227" spans="2:24" x14ac:dyDescent="0.3">
      <c r="B32227" s="73"/>
      <c r="D32227" s="73"/>
      <c r="P32227" s="73"/>
      <c r="T32227" s="73"/>
      <c r="U32227" s="73"/>
      <c r="V32227" s="73"/>
      <c r="X32227" s="12"/>
    </row>
    <row r="32228" spans="2:24" x14ac:dyDescent="0.3">
      <c r="B32228" s="73"/>
      <c r="D32228" s="73"/>
      <c r="P32228" s="73"/>
      <c r="T32228" s="73"/>
      <c r="U32228" s="73"/>
      <c r="V32228" s="73"/>
      <c r="X32228" s="12"/>
    </row>
    <row r="32229" spans="2:24" x14ac:dyDescent="0.3">
      <c r="B32229" s="73"/>
      <c r="D32229" s="73"/>
      <c r="P32229" s="73"/>
      <c r="T32229" s="73"/>
      <c r="U32229" s="73"/>
      <c r="V32229" s="73"/>
      <c r="X32229" s="12"/>
    </row>
    <row r="32230" spans="2:24" x14ac:dyDescent="0.3">
      <c r="B32230" s="73"/>
      <c r="D32230" s="73"/>
      <c r="P32230" s="73"/>
      <c r="T32230" s="73"/>
      <c r="U32230" s="73"/>
      <c r="V32230" s="73"/>
      <c r="X32230" s="12"/>
    </row>
    <row r="32231" spans="2:24" x14ac:dyDescent="0.3">
      <c r="B32231" s="73"/>
      <c r="D32231" s="73"/>
      <c r="P32231" s="73"/>
      <c r="T32231" s="73"/>
      <c r="U32231" s="73"/>
      <c r="V32231" s="73"/>
      <c r="X32231" s="12"/>
    </row>
    <row r="32232" spans="2:24" x14ac:dyDescent="0.3">
      <c r="B32232" s="73"/>
      <c r="D32232" s="73"/>
      <c r="P32232" s="73"/>
      <c r="T32232" s="73"/>
      <c r="U32232" s="73"/>
      <c r="V32232" s="73"/>
      <c r="X32232" s="12"/>
    </row>
    <row r="32233" spans="2:24" x14ac:dyDescent="0.3">
      <c r="B32233" s="73"/>
      <c r="D32233" s="73"/>
      <c r="P32233" s="73"/>
      <c r="T32233" s="73"/>
      <c r="U32233" s="73"/>
      <c r="V32233" s="73"/>
      <c r="X32233" s="12"/>
    </row>
    <row r="32234" spans="2:24" x14ac:dyDescent="0.3">
      <c r="B32234" s="73"/>
      <c r="D32234" s="73"/>
      <c r="P32234" s="73"/>
      <c r="T32234" s="73"/>
      <c r="U32234" s="73"/>
      <c r="V32234" s="73"/>
      <c r="X32234" s="12"/>
    </row>
    <row r="32235" spans="2:24" x14ac:dyDescent="0.3">
      <c r="B32235" s="73"/>
      <c r="D32235" s="73"/>
      <c r="P32235" s="73"/>
      <c r="T32235" s="73"/>
      <c r="U32235" s="73"/>
      <c r="V32235" s="73"/>
      <c r="X32235" s="12"/>
    </row>
    <row r="32236" spans="2:24" x14ac:dyDescent="0.3">
      <c r="B32236" s="73"/>
      <c r="D32236" s="73"/>
      <c r="P32236" s="73"/>
      <c r="T32236" s="73"/>
      <c r="U32236" s="73"/>
      <c r="V32236" s="73"/>
      <c r="X32236" s="12"/>
    </row>
    <row r="32237" spans="2:24" x14ac:dyDescent="0.3">
      <c r="B32237" s="73"/>
      <c r="D32237" s="73"/>
      <c r="P32237" s="73"/>
      <c r="T32237" s="73"/>
      <c r="U32237" s="73"/>
      <c r="V32237" s="73"/>
      <c r="X32237" s="12"/>
    </row>
    <row r="32238" spans="2:24" x14ac:dyDescent="0.3">
      <c r="B32238" s="73"/>
      <c r="D32238" s="73"/>
      <c r="P32238" s="73"/>
      <c r="T32238" s="73"/>
      <c r="U32238" s="73"/>
      <c r="V32238" s="73"/>
      <c r="X32238" s="12"/>
    </row>
    <row r="32239" spans="2:24" x14ac:dyDescent="0.3">
      <c r="B32239" s="73"/>
      <c r="D32239" s="73"/>
      <c r="P32239" s="73"/>
      <c r="T32239" s="73"/>
      <c r="U32239" s="73"/>
      <c r="V32239" s="73"/>
      <c r="X32239" s="12"/>
    </row>
    <row r="32240" spans="2:24" x14ac:dyDescent="0.3">
      <c r="B32240" s="73"/>
      <c r="D32240" s="73"/>
      <c r="P32240" s="73"/>
      <c r="T32240" s="73"/>
      <c r="U32240" s="73"/>
      <c r="V32240" s="73"/>
      <c r="X32240" s="12"/>
    </row>
    <row r="32241" spans="2:24" x14ac:dyDescent="0.3">
      <c r="B32241" s="73"/>
      <c r="D32241" s="73"/>
      <c r="P32241" s="73"/>
      <c r="T32241" s="73"/>
      <c r="U32241" s="73"/>
      <c r="V32241" s="73"/>
      <c r="X32241" s="12"/>
    </row>
    <row r="32242" spans="2:24" x14ac:dyDescent="0.3">
      <c r="B32242" s="73"/>
      <c r="D32242" s="73"/>
      <c r="P32242" s="73"/>
      <c r="T32242" s="73"/>
      <c r="U32242" s="73"/>
      <c r="V32242" s="73"/>
      <c r="X32242" s="12"/>
    </row>
    <row r="32243" spans="2:24" x14ac:dyDescent="0.3">
      <c r="B32243" s="73"/>
      <c r="D32243" s="73"/>
      <c r="P32243" s="73"/>
      <c r="T32243" s="73"/>
      <c r="U32243" s="73"/>
      <c r="V32243" s="73"/>
      <c r="X32243" s="12"/>
    </row>
    <row r="32244" spans="2:24" x14ac:dyDescent="0.3">
      <c r="B32244" s="73"/>
      <c r="D32244" s="73"/>
      <c r="P32244" s="73"/>
      <c r="T32244" s="73"/>
      <c r="U32244" s="73"/>
      <c r="V32244" s="73"/>
      <c r="X32244" s="12"/>
    </row>
    <row r="32245" spans="2:24" x14ac:dyDescent="0.3">
      <c r="B32245" s="73"/>
      <c r="D32245" s="73"/>
      <c r="P32245" s="73"/>
      <c r="T32245" s="73"/>
      <c r="U32245" s="73"/>
      <c r="V32245" s="73"/>
      <c r="X32245" s="12"/>
    </row>
    <row r="32246" spans="2:24" x14ac:dyDescent="0.3">
      <c r="B32246" s="73"/>
      <c r="D32246" s="73"/>
      <c r="P32246" s="73"/>
      <c r="T32246" s="73"/>
      <c r="U32246" s="73"/>
      <c r="V32246" s="73"/>
      <c r="X32246" s="12"/>
    </row>
    <row r="32247" spans="2:24" x14ac:dyDescent="0.3">
      <c r="B32247" s="73"/>
      <c r="D32247" s="73"/>
      <c r="P32247" s="73"/>
      <c r="T32247" s="73"/>
      <c r="U32247" s="73"/>
      <c r="V32247" s="73"/>
      <c r="X32247" s="12"/>
    </row>
    <row r="32248" spans="2:24" x14ac:dyDescent="0.3">
      <c r="B32248" s="73"/>
      <c r="D32248" s="73"/>
      <c r="P32248" s="73"/>
      <c r="T32248" s="73"/>
      <c r="U32248" s="73"/>
      <c r="V32248" s="73"/>
      <c r="X32248" s="12"/>
    </row>
    <row r="32249" spans="2:24" x14ac:dyDescent="0.3">
      <c r="B32249" s="73"/>
      <c r="D32249" s="73"/>
      <c r="P32249" s="73"/>
      <c r="T32249" s="73"/>
      <c r="U32249" s="73"/>
      <c r="V32249" s="73"/>
      <c r="X32249" s="12"/>
    </row>
    <row r="32250" spans="2:24" x14ac:dyDescent="0.3">
      <c r="B32250" s="73"/>
      <c r="D32250" s="73"/>
      <c r="P32250" s="73"/>
      <c r="T32250" s="73"/>
      <c r="U32250" s="73"/>
      <c r="V32250" s="73"/>
      <c r="X32250" s="12"/>
    </row>
    <row r="32251" spans="2:24" x14ac:dyDescent="0.3">
      <c r="B32251" s="73"/>
      <c r="D32251" s="73"/>
      <c r="P32251" s="73"/>
      <c r="T32251" s="73"/>
      <c r="U32251" s="73"/>
      <c r="V32251" s="73"/>
      <c r="X32251" s="12"/>
    </row>
    <row r="32252" spans="2:24" x14ac:dyDescent="0.3">
      <c r="B32252" s="73"/>
      <c r="D32252" s="73"/>
      <c r="P32252" s="73"/>
      <c r="T32252" s="73"/>
      <c r="U32252" s="73"/>
      <c r="V32252" s="73"/>
      <c r="X32252" s="12"/>
    </row>
    <row r="32253" spans="2:24" x14ac:dyDescent="0.3">
      <c r="B32253" s="73"/>
      <c r="D32253" s="73"/>
      <c r="P32253" s="73"/>
      <c r="T32253" s="73"/>
      <c r="U32253" s="73"/>
      <c r="V32253" s="73"/>
      <c r="X32253" s="12"/>
    </row>
    <row r="32254" spans="2:24" x14ac:dyDescent="0.3">
      <c r="B32254" s="73"/>
      <c r="D32254" s="73"/>
      <c r="P32254" s="73"/>
      <c r="T32254" s="73"/>
      <c r="U32254" s="73"/>
      <c r="V32254" s="73"/>
      <c r="X32254" s="12"/>
    </row>
    <row r="32255" spans="2:24" x14ac:dyDescent="0.3">
      <c r="B32255" s="73"/>
      <c r="D32255" s="73"/>
      <c r="P32255" s="73"/>
      <c r="T32255" s="73"/>
      <c r="U32255" s="73"/>
      <c r="V32255" s="73"/>
      <c r="X32255" s="12"/>
    </row>
    <row r="32256" spans="2:24" x14ac:dyDescent="0.3">
      <c r="B32256" s="73"/>
      <c r="D32256" s="73"/>
      <c r="P32256" s="73"/>
      <c r="T32256" s="73"/>
      <c r="U32256" s="73"/>
      <c r="V32256" s="73"/>
      <c r="X32256" s="12"/>
    </row>
    <row r="32257" spans="2:24" x14ac:dyDescent="0.3">
      <c r="B32257" s="73"/>
      <c r="D32257" s="73"/>
      <c r="P32257" s="73"/>
      <c r="T32257" s="73"/>
      <c r="U32257" s="73"/>
      <c r="V32257" s="73"/>
      <c r="X32257" s="12"/>
    </row>
    <row r="32258" spans="2:24" x14ac:dyDescent="0.3">
      <c r="B32258" s="73"/>
      <c r="D32258" s="73"/>
      <c r="P32258" s="73"/>
      <c r="T32258" s="73"/>
      <c r="U32258" s="73"/>
      <c r="V32258" s="73"/>
      <c r="X32258" s="12"/>
    </row>
    <row r="32259" spans="2:24" x14ac:dyDescent="0.3">
      <c r="B32259" s="73"/>
      <c r="D32259" s="73"/>
      <c r="P32259" s="73"/>
      <c r="T32259" s="73"/>
      <c r="U32259" s="73"/>
      <c r="V32259" s="73"/>
      <c r="X32259" s="12"/>
    </row>
    <row r="32260" spans="2:24" x14ac:dyDescent="0.3">
      <c r="B32260" s="73"/>
      <c r="D32260" s="73"/>
      <c r="P32260" s="73"/>
      <c r="T32260" s="73"/>
      <c r="U32260" s="73"/>
      <c r="V32260" s="73"/>
      <c r="X32260" s="12"/>
    </row>
    <row r="32261" spans="2:24" x14ac:dyDescent="0.3">
      <c r="B32261" s="73"/>
      <c r="D32261" s="73"/>
      <c r="P32261" s="73"/>
      <c r="T32261" s="73"/>
      <c r="U32261" s="73"/>
      <c r="V32261" s="73"/>
      <c r="X32261" s="12"/>
    </row>
    <row r="32262" spans="2:24" x14ac:dyDescent="0.3">
      <c r="B32262" s="73"/>
      <c r="D32262" s="73"/>
      <c r="P32262" s="73"/>
      <c r="T32262" s="73"/>
      <c r="U32262" s="73"/>
      <c r="V32262" s="73"/>
      <c r="X32262" s="12"/>
    </row>
    <row r="32263" spans="2:24" x14ac:dyDescent="0.3">
      <c r="B32263" s="73"/>
      <c r="D32263" s="73"/>
      <c r="P32263" s="73"/>
      <c r="T32263" s="73"/>
      <c r="U32263" s="73"/>
      <c r="V32263" s="73"/>
      <c r="X32263" s="12"/>
    </row>
    <row r="32264" spans="2:24" x14ac:dyDescent="0.3">
      <c r="B32264" s="73"/>
      <c r="D32264" s="73"/>
      <c r="P32264" s="73"/>
      <c r="T32264" s="73"/>
      <c r="U32264" s="73"/>
      <c r="V32264" s="73"/>
      <c r="X32264" s="12"/>
    </row>
    <row r="32265" spans="2:24" x14ac:dyDescent="0.3">
      <c r="B32265" s="73"/>
      <c r="D32265" s="73"/>
      <c r="P32265" s="73"/>
      <c r="T32265" s="73"/>
      <c r="U32265" s="73"/>
      <c r="V32265" s="73"/>
      <c r="X32265" s="12"/>
    </row>
    <row r="32266" spans="2:24" x14ac:dyDescent="0.3">
      <c r="B32266" s="73"/>
      <c r="D32266" s="73"/>
      <c r="P32266" s="73"/>
      <c r="T32266" s="73"/>
      <c r="U32266" s="73"/>
      <c r="V32266" s="73"/>
      <c r="X32266" s="12"/>
    </row>
    <row r="32267" spans="2:24" x14ac:dyDescent="0.3">
      <c r="B32267" s="73"/>
      <c r="D32267" s="73"/>
      <c r="P32267" s="73"/>
      <c r="T32267" s="73"/>
      <c r="U32267" s="73"/>
      <c r="V32267" s="73"/>
      <c r="X32267" s="12"/>
    </row>
    <row r="32268" spans="2:24" x14ac:dyDescent="0.3">
      <c r="B32268" s="73"/>
      <c r="D32268" s="73"/>
      <c r="P32268" s="73"/>
      <c r="T32268" s="73"/>
      <c r="U32268" s="73"/>
      <c r="V32268" s="73"/>
      <c r="X32268" s="12"/>
    </row>
    <row r="32269" spans="2:24" x14ac:dyDescent="0.3">
      <c r="B32269" s="73"/>
      <c r="D32269" s="73"/>
      <c r="P32269" s="73"/>
      <c r="T32269" s="73"/>
      <c r="U32269" s="73"/>
      <c r="V32269" s="73"/>
      <c r="X32269" s="12"/>
    </row>
    <row r="32270" spans="2:24" x14ac:dyDescent="0.3">
      <c r="B32270" s="73"/>
      <c r="D32270" s="73"/>
      <c r="P32270" s="73"/>
      <c r="T32270" s="73"/>
      <c r="U32270" s="73"/>
      <c r="V32270" s="73"/>
      <c r="X32270" s="12"/>
    </row>
    <row r="32271" spans="2:24" x14ac:dyDescent="0.3">
      <c r="B32271" s="73"/>
      <c r="D32271" s="73"/>
      <c r="P32271" s="73"/>
      <c r="T32271" s="73"/>
      <c r="U32271" s="73"/>
      <c r="V32271" s="73"/>
      <c r="X32271" s="12"/>
    </row>
    <row r="32272" spans="2:24" x14ac:dyDescent="0.3">
      <c r="B32272" s="73"/>
      <c r="D32272" s="73"/>
      <c r="P32272" s="73"/>
      <c r="T32272" s="73"/>
      <c r="U32272" s="73"/>
      <c r="V32272" s="73"/>
      <c r="X32272" s="12"/>
    </row>
    <row r="32273" spans="2:24" x14ac:dyDescent="0.3">
      <c r="B32273" s="73"/>
      <c r="D32273" s="73"/>
      <c r="P32273" s="73"/>
      <c r="T32273" s="73"/>
      <c r="U32273" s="73"/>
      <c r="V32273" s="73"/>
      <c r="X32273" s="12"/>
    </row>
    <row r="32274" spans="2:24" x14ac:dyDescent="0.3">
      <c r="B32274" s="73"/>
      <c r="D32274" s="73"/>
      <c r="P32274" s="73"/>
      <c r="T32274" s="73"/>
      <c r="U32274" s="73"/>
      <c r="V32274" s="73"/>
      <c r="X32274" s="12"/>
    </row>
    <row r="32275" spans="2:24" x14ac:dyDescent="0.3">
      <c r="B32275" s="73"/>
      <c r="D32275" s="73"/>
      <c r="P32275" s="73"/>
      <c r="T32275" s="73"/>
      <c r="U32275" s="73"/>
      <c r="V32275" s="73"/>
      <c r="X32275" s="12"/>
    </row>
    <row r="32276" spans="2:24" x14ac:dyDescent="0.3">
      <c r="B32276" s="73"/>
      <c r="D32276" s="73"/>
      <c r="P32276" s="73"/>
      <c r="T32276" s="73"/>
      <c r="U32276" s="73"/>
      <c r="V32276" s="73"/>
      <c r="X32276" s="12"/>
    </row>
    <row r="32277" spans="2:24" x14ac:dyDescent="0.3">
      <c r="B32277" s="73"/>
      <c r="D32277" s="73"/>
      <c r="P32277" s="73"/>
      <c r="T32277" s="73"/>
      <c r="U32277" s="73"/>
      <c r="V32277" s="73"/>
      <c r="X32277" s="12"/>
    </row>
    <row r="32278" spans="2:24" x14ac:dyDescent="0.3">
      <c r="B32278" s="73"/>
      <c r="D32278" s="73"/>
      <c r="P32278" s="73"/>
      <c r="T32278" s="73"/>
      <c r="U32278" s="73"/>
      <c r="V32278" s="73"/>
      <c r="X32278" s="12"/>
    </row>
    <row r="32279" spans="2:24" x14ac:dyDescent="0.3">
      <c r="B32279" s="73"/>
      <c r="D32279" s="73"/>
      <c r="P32279" s="73"/>
      <c r="T32279" s="73"/>
      <c r="U32279" s="73"/>
      <c r="V32279" s="73"/>
      <c r="X32279" s="12"/>
    </row>
    <row r="32280" spans="2:24" x14ac:dyDescent="0.3">
      <c r="B32280" s="73"/>
      <c r="D32280" s="73"/>
      <c r="P32280" s="73"/>
      <c r="T32280" s="73"/>
      <c r="U32280" s="73"/>
      <c r="V32280" s="73"/>
      <c r="X32280" s="12"/>
    </row>
    <row r="32281" spans="2:24" x14ac:dyDescent="0.3">
      <c r="B32281" s="73"/>
      <c r="D32281" s="73"/>
      <c r="P32281" s="73"/>
      <c r="T32281" s="73"/>
      <c r="U32281" s="73"/>
      <c r="V32281" s="73"/>
      <c r="X32281" s="12"/>
    </row>
    <row r="32282" spans="2:24" x14ac:dyDescent="0.3">
      <c r="B32282" s="73"/>
      <c r="D32282" s="73"/>
      <c r="P32282" s="73"/>
      <c r="T32282" s="73"/>
      <c r="U32282" s="73"/>
      <c r="V32282" s="73"/>
      <c r="X32282" s="12"/>
    </row>
    <row r="32283" spans="2:24" x14ac:dyDescent="0.3">
      <c r="B32283" s="73"/>
      <c r="D32283" s="73"/>
      <c r="P32283" s="73"/>
      <c r="T32283" s="73"/>
      <c r="U32283" s="73"/>
      <c r="V32283" s="73"/>
      <c r="X32283" s="12"/>
    </row>
    <row r="32284" spans="2:24" x14ac:dyDescent="0.3">
      <c r="B32284" s="73"/>
      <c r="D32284" s="73"/>
      <c r="P32284" s="73"/>
      <c r="T32284" s="73"/>
      <c r="U32284" s="73"/>
      <c r="V32284" s="73"/>
      <c r="X32284" s="12"/>
    </row>
    <row r="32285" spans="2:24" x14ac:dyDescent="0.3">
      <c r="B32285" s="73"/>
      <c r="D32285" s="73"/>
      <c r="P32285" s="73"/>
      <c r="T32285" s="73"/>
      <c r="U32285" s="73"/>
      <c r="V32285" s="73"/>
      <c r="X32285" s="12"/>
    </row>
    <row r="32286" spans="2:24" x14ac:dyDescent="0.3">
      <c r="B32286" s="73"/>
      <c r="D32286" s="73"/>
      <c r="P32286" s="73"/>
      <c r="T32286" s="73"/>
      <c r="U32286" s="73"/>
      <c r="V32286" s="73"/>
      <c r="X32286" s="12"/>
    </row>
    <row r="32287" spans="2:24" x14ac:dyDescent="0.3">
      <c r="B32287" s="73"/>
      <c r="D32287" s="73"/>
      <c r="P32287" s="73"/>
      <c r="T32287" s="73"/>
      <c r="U32287" s="73"/>
      <c r="V32287" s="73"/>
      <c r="X32287" s="12"/>
    </row>
    <row r="32288" spans="2:24" x14ac:dyDescent="0.3">
      <c r="B32288" s="73"/>
      <c r="D32288" s="73"/>
      <c r="P32288" s="73"/>
      <c r="T32288" s="73"/>
      <c r="U32288" s="73"/>
      <c r="V32288" s="73"/>
      <c r="X32288" s="12"/>
    </row>
    <row r="32289" spans="2:24" x14ac:dyDescent="0.3">
      <c r="B32289" s="73"/>
      <c r="D32289" s="73"/>
      <c r="P32289" s="73"/>
      <c r="T32289" s="73"/>
      <c r="U32289" s="73"/>
      <c r="V32289" s="73"/>
      <c r="X32289" s="12"/>
    </row>
    <row r="32290" spans="2:24" x14ac:dyDescent="0.3">
      <c r="B32290" s="73"/>
      <c r="D32290" s="73"/>
      <c r="P32290" s="73"/>
      <c r="T32290" s="73"/>
      <c r="U32290" s="73"/>
      <c r="V32290" s="73"/>
      <c r="X32290" s="12"/>
    </row>
    <row r="32291" spans="2:24" x14ac:dyDescent="0.3">
      <c r="B32291" s="73"/>
      <c r="D32291" s="73"/>
      <c r="P32291" s="73"/>
      <c r="T32291" s="73"/>
      <c r="U32291" s="73"/>
      <c r="V32291" s="73"/>
      <c r="X32291" s="12"/>
    </row>
    <row r="32292" spans="2:24" x14ac:dyDescent="0.3">
      <c r="B32292" s="73"/>
      <c r="D32292" s="73"/>
      <c r="P32292" s="73"/>
      <c r="T32292" s="73"/>
      <c r="U32292" s="73"/>
      <c r="V32292" s="73"/>
      <c r="X32292" s="12"/>
    </row>
    <row r="32293" spans="2:24" x14ac:dyDescent="0.3">
      <c r="B32293" s="73"/>
      <c r="D32293" s="73"/>
      <c r="P32293" s="73"/>
      <c r="T32293" s="73"/>
      <c r="U32293" s="73"/>
      <c r="V32293" s="73"/>
      <c r="X32293" s="12"/>
    </row>
    <row r="32294" spans="2:24" x14ac:dyDescent="0.3">
      <c r="B32294" s="73"/>
      <c r="D32294" s="73"/>
      <c r="P32294" s="73"/>
      <c r="T32294" s="73"/>
      <c r="U32294" s="73"/>
      <c r="V32294" s="73"/>
      <c r="X32294" s="12"/>
    </row>
    <row r="32295" spans="2:24" x14ac:dyDescent="0.3">
      <c r="B32295" s="73"/>
      <c r="D32295" s="73"/>
      <c r="P32295" s="73"/>
      <c r="T32295" s="73"/>
      <c r="U32295" s="73"/>
      <c r="V32295" s="73"/>
      <c r="X32295" s="12"/>
    </row>
    <row r="32296" spans="2:24" x14ac:dyDescent="0.3">
      <c r="B32296" s="73"/>
      <c r="D32296" s="73"/>
      <c r="P32296" s="73"/>
      <c r="T32296" s="73"/>
      <c r="U32296" s="73"/>
      <c r="V32296" s="73"/>
      <c r="X32296" s="12"/>
    </row>
    <row r="32297" spans="2:24" x14ac:dyDescent="0.3">
      <c r="B32297" s="73"/>
      <c r="D32297" s="73"/>
      <c r="P32297" s="73"/>
      <c r="T32297" s="73"/>
      <c r="U32297" s="73"/>
      <c r="V32297" s="73"/>
      <c r="X32297" s="12"/>
    </row>
    <row r="32298" spans="2:24" x14ac:dyDescent="0.3">
      <c r="B32298" s="73"/>
      <c r="D32298" s="73"/>
      <c r="P32298" s="73"/>
      <c r="T32298" s="73"/>
      <c r="U32298" s="73"/>
      <c r="V32298" s="73"/>
      <c r="X32298" s="12"/>
    </row>
    <row r="32299" spans="2:24" x14ac:dyDescent="0.3">
      <c r="B32299" s="73"/>
      <c r="D32299" s="73"/>
      <c r="P32299" s="73"/>
      <c r="T32299" s="73"/>
      <c r="U32299" s="73"/>
      <c r="V32299" s="73"/>
      <c r="X32299" s="12"/>
    </row>
    <row r="32300" spans="2:24" x14ac:dyDescent="0.3">
      <c r="B32300" s="73"/>
      <c r="D32300" s="73"/>
      <c r="P32300" s="73"/>
      <c r="T32300" s="73"/>
      <c r="U32300" s="73"/>
      <c r="V32300" s="73"/>
      <c r="X32300" s="12"/>
    </row>
    <row r="32301" spans="2:24" x14ac:dyDescent="0.3">
      <c r="B32301" s="73"/>
      <c r="D32301" s="73"/>
      <c r="P32301" s="73"/>
      <c r="T32301" s="73"/>
      <c r="U32301" s="73"/>
      <c r="V32301" s="73"/>
      <c r="X32301" s="12"/>
    </row>
    <row r="32302" spans="2:24" x14ac:dyDescent="0.3">
      <c r="B32302" s="73"/>
      <c r="D32302" s="73"/>
      <c r="P32302" s="73"/>
      <c r="T32302" s="73"/>
      <c r="U32302" s="73"/>
      <c r="V32302" s="73"/>
      <c r="X32302" s="12"/>
    </row>
    <row r="32303" spans="2:24" x14ac:dyDescent="0.3">
      <c r="B32303" s="73"/>
      <c r="D32303" s="73"/>
      <c r="P32303" s="73"/>
      <c r="T32303" s="73"/>
      <c r="U32303" s="73"/>
      <c r="V32303" s="73"/>
      <c r="X32303" s="12"/>
    </row>
    <row r="32304" spans="2:24" x14ac:dyDescent="0.3">
      <c r="B32304" s="73"/>
      <c r="D32304" s="73"/>
      <c r="P32304" s="73"/>
      <c r="T32304" s="73"/>
      <c r="U32304" s="73"/>
      <c r="V32304" s="73"/>
      <c r="X32304" s="12"/>
    </row>
    <row r="32305" spans="2:24" x14ac:dyDescent="0.3">
      <c r="B32305" s="73"/>
      <c r="D32305" s="73"/>
      <c r="P32305" s="73"/>
      <c r="T32305" s="73"/>
      <c r="U32305" s="73"/>
      <c r="V32305" s="73"/>
      <c r="X32305" s="12"/>
    </row>
    <row r="32306" spans="2:24" x14ac:dyDescent="0.3">
      <c r="B32306" s="73"/>
      <c r="D32306" s="73"/>
      <c r="P32306" s="73"/>
      <c r="T32306" s="73"/>
      <c r="U32306" s="73"/>
      <c r="V32306" s="73"/>
      <c r="X32306" s="12"/>
    </row>
    <row r="32307" spans="2:24" x14ac:dyDescent="0.3">
      <c r="B32307" s="73"/>
      <c r="D32307" s="73"/>
      <c r="P32307" s="73"/>
      <c r="T32307" s="73"/>
      <c r="U32307" s="73"/>
      <c r="V32307" s="73"/>
      <c r="X32307" s="12"/>
    </row>
    <row r="32308" spans="2:24" x14ac:dyDescent="0.3">
      <c r="B32308" s="73"/>
      <c r="D32308" s="73"/>
      <c r="P32308" s="73"/>
      <c r="T32308" s="73"/>
      <c r="U32308" s="73"/>
      <c r="V32308" s="73"/>
      <c r="X32308" s="12"/>
    </row>
    <row r="32309" spans="2:24" x14ac:dyDescent="0.3">
      <c r="B32309" s="73"/>
      <c r="D32309" s="73"/>
      <c r="P32309" s="73"/>
      <c r="T32309" s="73"/>
      <c r="U32309" s="73"/>
      <c r="V32309" s="73"/>
      <c r="X32309" s="12"/>
    </row>
    <row r="32310" spans="2:24" x14ac:dyDescent="0.3">
      <c r="B32310" s="73"/>
      <c r="D32310" s="73"/>
      <c r="P32310" s="73"/>
      <c r="T32310" s="73"/>
      <c r="U32310" s="73"/>
      <c r="V32310" s="73"/>
      <c r="X32310" s="12"/>
    </row>
    <row r="32311" spans="2:24" x14ac:dyDescent="0.3">
      <c r="B32311" s="73"/>
      <c r="D32311" s="73"/>
      <c r="P32311" s="73"/>
      <c r="T32311" s="73"/>
      <c r="U32311" s="73"/>
      <c r="V32311" s="73"/>
      <c r="X32311" s="12"/>
    </row>
    <row r="32312" spans="2:24" x14ac:dyDescent="0.3">
      <c r="B32312" s="73"/>
      <c r="D32312" s="73"/>
      <c r="P32312" s="73"/>
      <c r="T32312" s="73"/>
      <c r="U32312" s="73"/>
      <c r="V32312" s="73"/>
      <c r="X32312" s="12"/>
    </row>
    <row r="32313" spans="2:24" x14ac:dyDescent="0.3">
      <c r="B32313" s="73"/>
      <c r="D32313" s="73"/>
      <c r="P32313" s="73"/>
      <c r="T32313" s="73"/>
      <c r="U32313" s="73"/>
      <c r="V32313" s="73"/>
      <c r="X32313" s="12"/>
    </row>
    <row r="32314" spans="2:24" x14ac:dyDescent="0.3">
      <c r="B32314" s="73"/>
      <c r="D32314" s="73"/>
      <c r="P32314" s="73"/>
      <c r="T32314" s="73"/>
      <c r="U32314" s="73"/>
      <c r="V32314" s="73"/>
      <c r="X32314" s="12"/>
    </row>
    <row r="32315" spans="2:24" x14ac:dyDescent="0.3">
      <c r="B32315" s="73"/>
      <c r="D32315" s="73"/>
      <c r="P32315" s="73"/>
      <c r="T32315" s="73"/>
      <c r="U32315" s="73"/>
      <c r="V32315" s="73"/>
      <c r="X32315" s="12"/>
    </row>
    <row r="32316" spans="2:24" x14ac:dyDescent="0.3">
      <c r="B32316" s="73"/>
      <c r="D32316" s="73"/>
      <c r="P32316" s="73"/>
      <c r="T32316" s="73"/>
      <c r="U32316" s="73"/>
      <c r="V32316" s="73"/>
      <c r="X32316" s="12"/>
    </row>
    <row r="32317" spans="2:24" x14ac:dyDescent="0.3">
      <c r="B32317" s="73"/>
      <c r="D32317" s="73"/>
      <c r="P32317" s="73"/>
      <c r="T32317" s="73"/>
      <c r="U32317" s="73"/>
      <c r="V32317" s="73"/>
      <c r="X32317" s="12"/>
    </row>
    <row r="32318" spans="2:24" x14ac:dyDescent="0.3">
      <c r="B32318" s="73"/>
      <c r="D32318" s="73"/>
      <c r="P32318" s="73"/>
      <c r="T32318" s="73"/>
      <c r="U32318" s="73"/>
      <c r="V32318" s="73"/>
      <c r="X32318" s="12"/>
    </row>
    <row r="32319" spans="2:24" x14ac:dyDescent="0.3">
      <c r="B32319" s="73"/>
      <c r="D32319" s="73"/>
      <c r="P32319" s="73"/>
      <c r="T32319" s="73"/>
      <c r="U32319" s="73"/>
      <c r="V32319" s="73"/>
      <c r="X32319" s="12"/>
    </row>
    <row r="32320" spans="2:24" x14ac:dyDescent="0.3">
      <c r="B32320" s="73"/>
      <c r="D32320" s="73"/>
      <c r="P32320" s="73"/>
      <c r="T32320" s="73"/>
      <c r="U32320" s="73"/>
      <c r="V32320" s="73"/>
      <c r="X32320" s="12"/>
    </row>
    <row r="32321" spans="2:24" x14ac:dyDescent="0.3">
      <c r="B32321" s="73"/>
      <c r="D32321" s="73"/>
      <c r="P32321" s="73"/>
      <c r="T32321" s="73"/>
      <c r="U32321" s="73"/>
      <c r="V32321" s="73"/>
      <c r="X32321" s="12"/>
    </row>
    <row r="32322" spans="2:24" x14ac:dyDescent="0.3">
      <c r="B32322" s="73"/>
      <c r="D32322" s="73"/>
      <c r="P32322" s="73"/>
      <c r="T32322" s="73"/>
      <c r="U32322" s="73"/>
      <c r="V32322" s="73"/>
      <c r="X32322" s="12"/>
    </row>
    <row r="32323" spans="2:24" x14ac:dyDescent="0.3">
      <c r="B32323" s="73"/>
      <c r="D32323" s="73"/>
      <c r="P32323" s="73"/>
      <c r="T32323" s="73"/>
      <c r="U32323" s="73"/>
      <c r="V32323" s="73"/>
      <c r="X32323" s="12"/>
    </row>
    <row r="32324" spans="2:24" x14ac:dyDescent="0.3">
      <c r="B32324" s="73"/>
      <c r="D32324" s="73"/>
      <c r="P32324" s="73"/>
      <c r="T32324" s="73"/>
      <c r="U32324" s="73"/>
      <c r="V32324" s="73"/>
      <c r="X32324" s="12"/>
    </row>
    <row r="32325" spans="2:24" x14ac:dyDescent="0.3">
      <c r="B32325" s="73"/>
      <c r="D32325" s="73"/>
      <c r="P32325" s="73"/>
      <c r="T32325" s="73"/>
      <c r="U32325" s="73"/>
      <c r="V32325" s="73"/>
      <c r="X32325" s="12"/>
    </row>
    <row r="32326" spans="2:24" x14ac:dyDescent="0.3">
      <c r="B32326" s="73"/>
      <c r="D32326" s="73"/>
      <c r="P32326" s="73"/>
      <c r="T32326" s="73"/>
      <c r="U32326" s="73"/>
      <c r="V32326" s="73"/>
      <c r="X32326" s="12"/>
    </row>
    <row r="32327" spans="2:24" x14ac:dyDescent="0.3">
      <c r="B32327" s="73"/>
      <c r="D32327" s="73"/>
      <c r="P32327" s="73"/>
      <c r="T32327" s="73"/>
      <c r="U32327" s="73"/>
      <c r="V32327" s="73"/>
      <c r="X32327" s="12"/>
    </row>
    <row r="32328" spans="2:24" x14ac:dyDescent="0.3">
      <c r="B32328" s="73"/>
      <c r="D32328" s="73"/>
      <c r="P32328" s="73"/>
      <c r="T32328" s="73"/>
      <c r="U32328" s="73"/>
      <c r="V32328" s="73"/>
      <c r="X32328" s="12"/>
    </row>
    <row r="32329" spans="2:24" x14ac:dyDescent="0.3">
      <c r="B32329" s="73"/>
      <c r="D32329" s="73"/>
      <c r="P32329" s="73"/>
      <c r="T32329" s="73"/>
      <c r="U32329" s="73"/>
      <c r="V32329" s="73"/>
      <c r="X32329" s="12"/>
    </row>
    <row r="32330" spans="2:24" x14ac:dyDescent="0.3">
      <c r="B32330" s="73"/>
      <c r="D32330" s="73"/>
      <c r="P32330" s="73"/>
      <c r="T32330" s="73"/>
      <c r="U32330" s="73"/>
      <c r="V32330" s="73"/>
      <c r="X32330" s="12"/>
    </row>
    <row r="32331" spans="2:24" x14ac:dyDescent="0.3">
      <c r="B32331" s="73"/>
      <c r="D32331" s="73"/>
      <c r="P32331" s="73"/>
      <c r="T32331" s="73"/>
      <c r="U32331" s="73"/>
      <c r="V32331" s="73"/>
      <c r="X32331" s="12"/>
    </row>
    <row r="32332" spans="2:24" x14ac:dyDescent="0.3">
      <c r="B32332" s="73"/>
      <c r="D32332" s="73"/>
      <c r="P32332" s="73"/>
      <c r="T32332" s="73"/>
      <c r="U32332" s="73"/>
      <c r="V32332" s="73"/>
      <c r="X32332" s="12"/>
    </row>
    <row r="32333" spans="2:24" x14ac:dyDescent="0.3">
      <c r="B32333" s="73"/>
      <c r="D32333" s="73"/>
      <c r="P32333" s="73"/>
      <c r="T32333" s="73"/>
      <c r="U32333" s="73"/>
      <c r="V32333" s="73"/>
      <c r="X32333" s="12"/>
    </row>
    <row r="32334" spans="2:24" x14ac:dyDescent="0.3">
      <c r="B32334" s="73"/>
      <c r="D32334" s="73"/>
      <c r="P32334" s="73"/>
      <c r="T32334" s="73"/>
      <c r="U32334" s="73"/>
      <c r="V32334" s="73"/>
      <c r="X32334" s="12"/>
    </row>
    <row r="32335" spans="2:24" x14ac:dyDescent="0.3">
      <c r="B32335" s="73"/>
      <c r="D32335" s="73"/>
      <c r="P32335" s="73"/>
      <c r="T32335" s="73"/>
      <c r="U32335" s="73"/>
      <c r="V32335" s="73"/>
      <c r="X32335" s="12"/>
    </row>
    <row r="32336" spans="2:24" x14ac:dyDescent="0.3">
      <c r="B32336" s="73"/>
      <c r="D32336" s="73"/>
      <c r="P32336" s="73"/>
      <c r="T32336" s="73"/>
      <c r="U32336" s="73"/>
      <c r="V32336" s="73"/>
      <c r="X32336" s="12"/>
    </row>
    <row r="32337" spans="2:24" x14ac:dyDescent="0.3">
      <c r="B32337" s="73"/>
      <c r="D32337" s="73"/>
      <c r="P32337" s="73"/>
      <c r="T32337" s="73"/>
      <c r="U32337" s="73"/>
      <c r="V32337" s="73"/>
      <c r="X32337" s="12"/>
    </row>
    <row r="32338" spans="2:24" x14ac:dyDescent="0.3">
      <c r="B32338" s="73"/>
      <c r="D32338" s="73"/>
      <c r="P32338" s="73"/>
      <c r="T32338" s="73"/>
      <c r="U32338" s="73"/>
      <c r="V32338" s="73"/>
      <c r="X32338" s="12"/>
    </row>
    <row r="32339" spans="2:24" x14ac:dyDescent="0.3">
      <c r="B32339" s="73"/>
      <c r="D32339" s="73"/>
      <c r="P32339" s="73"/>
      <c r="T32339" s="73"/>
      <c r="U32339" s="73"/>
      <c r="V32339" s="73"/>
      <c r="X32339" s="12"/>
    </row>
    <row r="32340" spans="2:24" x14ac:dyDescent="0.3">
      <c r="B32340" s="73"/>
      <c r="D32340" s="73"/>
      <c r="P32340" s="73"/>
      <c r="T32340" s="73"/>
      <c r="U32340" s="73"/>
      <c r="V32340" s="73"/>
      <c r="X32340" s="12"/>
    </row>
    <row r="32341" spans="2:24" x14ac:dyDescent="0.3">
      <c r="B32341" s="73"/>
      <c r="D32341" s="73"/>
      <c r="P32341" s="73"/>
      <c r="T32341" s="73"/>
      <c r="U32341" s="73"/>
      <c r="V32341" s="73"/>
      <c r="X32341" s="12"/>
    </row>
    <row r="32342" spans="2:24" x14ac:dyDescent="0.3">
      <c r="B32342" s="73"/>
      <c r="D32342" s="73"/>
      <c r="P32342" s="73"/>
      <c r="T32342" s="73"/>
      <c r="U32342" s="73"/>
      <c r="V32342" s="73"/>
      <c r="X32342" s="12"/>
    </row>
    <row r="32343" spans="2:24" x14ac:dyDescent="0.3">
      <c r="B32343" s="73"/>
      <c r="D32343" s="73"/>
      <c r="P32343" s="73"/>
      <c r="T32343" s="73"/>
      <c r="U32343" s="73"/>
      <c r="V32343" s="73"/>
      <c r="X32343" s="12"/>
    </row>
    <row r="32344" spans="2:24" x14ac:dyDescent="0.3">
      <c r="B32344" s="73"/>
      <c r="D32344" s="73"/>
      <c r="P32344" s="73"/>
      <c r="T32344" s="73"/>
      <c r="U32344" s="73"/>
      <c r="V32344" s="73"/>
      <c r="X32344" s="12"/>
    </row>
    <row r="32345" spans="2:24" x14ac:dyDescent="0.3">
      <c r="B32345" s="73"/>
      <c r="D32345" s="73"/>
      <c r="P32345" s="73"/>
      <c r="T32345" s="73"/>
      <c r="U32345" s="73"/>
      <c r="V32345" s="73"/>
      <c r="X32345" s="12"/>
    </row>
    <row r="32346" spans="2:24" x14ac:dyDescent="0.3">
      <c r="B32346" s="73"/>
      <c r="D32346" s="73"/>
      <c r="P32346" s="73"/>
      <c r="T32346" s="73"/>
      <c r="U32346" s="73"/>
      <c r="V32346" s="73"/>
      <c r="X32346" s="12"/>
    </row>
    <row r="32347" spans="2:24" x14ac:dyDescent="0.3">
      <c r="B32347" s="73"/>
      <c r="D32347" s="73"/>
      <c r="P32347" s="73"/>
      <c r="T32347" s="73"/>
      <c r="U32347" s="73"/>
      <c r="V32347" s="73"/>
      <c r="X32347" s="12"/>
    </row>
    <row r="32348" spans="2:24" x14ac:dyDescent="0.3">
      <c r="B32348" s="73"/>
      <c r="D32348" s="73"/>
      <c r="P32348" s="73"/>
      <c r="T32348" s="73"/>
      <c r="U32348" s="73"/>
      <c r="V32348" s="73"/>
      <c r="X32348" s="12"/>
    </row>
    <row r="32349" spans="2:24" x14ac:dyDescent="0.3">
      <c r="B32349" s="73"/>
      <c r="D32349" s="73"/>
      <c r="P32349" s="73"/>
      <c r="T32349" s="73"/>
      <c r="U32349" s="73"/>
      <c r="V32349" s="73"/>
      <c r="X32349" s="12"/>
    </row>
    <row r="32350" spans="2:24" x14ac:dyDescent="0.3">
      <c r="B32350" s="73"/>
      <c r="D32350" s="73"/>
      <c r="P32350" s="73"/>
      <c r="T32350" s="73"/>
      <c r="U32350" s="73"/>
      <c r="V32350" s="73"/>
      <c r="X32350" s="12"/>
    </row>
    <row r="32351" spans="2:24" x14ac:dyDescent="0.3">
      <c r="B32351" s="73"/>
      <c r="D32351" s="73"/>
      <c r="P32351" s="73"/>
      <c r="T32351" s="73"/>
      <c r="U32351" s="73"/>
      <c r="V32351" s="73"/>
      <c r="X32351" s="12"/>
    </row>
    <row r="32352" spans="2:24" x14ac:dyDescent="0.3">
      <c r="B32352" s="73"/>
      <c r="D32352" s="73"/>
      <c r="P32352" s="73"/>
      <c r="T32352" s="73"/>
      <c r="U32352" s="73"/>
      <c r="V32352" s="73"/>
      <c r="X32352" s="12"/>
    </row>
    <row r="32353" spans="2:24" x14ac:dyDescent="0.3">
      <c r="B32353" s="73"/>
      <c r="D32353" s="73"/>
      <c r="P32353" s="73"/>
      <c r="T32353" s="73"/>
      <c r="U32353" s="73"/>
      <c r="V32353" s="73"/>
      <c r="X32353" s="12"/>
    </row>
    <row r="32354" spans="2:24" x14ac:dyDescent="0.3">
      <c r="B32354" s="73"/>
      <c r="D32354" s="73"/>
      <c r="P32354" s="73"/>
      <c r="T32354" s="73"/>
      <c r="U32354" s="73"/>
      <c r="V32354" s="73"/>
      <c r="X32354" s="12"/>
    </row>
    <row r="32355" spans="2:24" x14ac:dyDescent="0.3">
      <c r="B32355" s="73"/>
      <c r="D32355" s="73"/>
      <c r="P32355" s="73"/>
      <c r="T32355" s="73"/>
      <c r="U32355" s="73"/>
      <c r="V32355" s="73"/>
      <c r="X32355" s="12"/>
    </row>
    <row r="32356" spans="2:24" x14ac:dyDescent="0.3">
      <c r="B32356" s="73"/>
      <c r="D32356" s="73"/>
      <c r="P32356" s="73"/>
      <c r="T32356" s="73"/>
      <c r="U32356" s="73"/>
      <c r="V32356" s="73"/>
      <c r="X32356" s="12"/>
    </row>
    <row r="32357" spans="2:24" x14ac:dyDescent="0.3">
      <c r="B32357" s="73"/>
      <c r="D32357" s="73"/>
      <c r="P32357" s="73"/>
      <c r="T32357" s="73"/>
      <c r="U32357" s="73"/>
      <c r="V32357" s="73"/>
      <c r="X32357" s="12"/>
    </row>
    <row r="32358" spans="2:24" x14ac:dyDescent="0.3">
      <c r="B32358" s="73"/>
      <c r="D32358" s="73"/>
      <c r="P32358" s="73"/>
      <c r="T32358" s="73"/>
      <c r="U32358" s="73"/>
      <c r="V32358" s="73"/>
      <c r="X32358" s="12"/>
    </row>
    <row r="32359" spans="2:24" x14ac:dyDescent="0.3">
      <c r="B32359" s="73"/>
      <c r="D32359" s="73"/>
      <c r="P32359" s="73"/>
      <c r="T32359" s="73"/>
      <c r="U32359" s="73"/>
      <c r="V32359" s="73"/>
      <c r="X32359" s="12"/>
    </row>
    <row r="32360" spans="2:24" x14ac:dyDescent="0.3">
      <c r="B32360" s="73"/>
      <c r="D32360" s="73"/>
      <c r="P32360" s="73"/>
      <c r="T32360" s="73"/>
      <c r="U32360" s="73"/>
      <c r="V32360" s="73"/>
      <c r="X32360" s="12"/>
    </row>
    <row r="32361" spans="2:24" x14ac:dyDescent="0.3">
      <c r="B32361" s="73"/>
      <c r="D32361" s="73"/>
      <c r="P32361" s="73"/>
      <c r="T32361" s="73"/>
      <c r="U32361" s="73"/>
      <c r="V32361" s="73"/>
      <c r="X32361" s="12"/>
    </row>
    <row r="32362" spans="2:24" x14ac:dyDescent="0.3">
      <c r="B32362" s="73"/>
      <c r="D32362" s="73"/>
      <c r="P32362" s="73"/>
      <c r="T32362" s="73"/>
      <c r="U32362" s="73"/>
      <c r="V32362" s="73"/>
      <c r="X32362" s="12"/>
    </row>
    <row r="32363" spans="2:24" x14ac:dyDescent="0.3">
      <c r="B32363" s="73"/>
      <c r="D32363" s="73"/>
      <c r="P32363" s="73"/>
      <c r="T32363" s="73"/>
      <c r="U32363" s="73"/>
      <c r="V32363" s="73"/>
      <c r="X32363" s="12"/>
    </row>
    <row r="32364" spans="2:24" x14ac:dyDescent="0.3">
      <c r="B32364" s="73"/>
      <c r="D32364" s="73"/>
      <c r="P32364" s="73"/>
      <c r="T32364" s="73"/>
      <c r="U32364" s="73"/>
      <c r="V32364" s="73"/>
      <c r="X32364" s="12"/>
    </row>
    <row r="32365" spans="2:24" x14ac:dyDescent="0.3">
      <c r="B32365" s="73"/>
      <c r="D32365" s="73"/>
      <c r="P32365" s="73"/>
      <c r="T32365" s="73"/>
      <c r="U32365" s="73"/>
      <c r="V32365" s="73"/>
      <c r="X32365" s="12"/>
    </row>
    <row r="32366" spans="2:24" x14ac:dyDescent="0.3">
      <c r="B32366" s="73"/>
      <c r="D32366" s="73"/>
      <c r="P32366" s="73"/>
      <c r="T32366" s="73"/>
      <c r="U32366" s="73"/>
      <c r="V32366" s="73"/>
      <c r="X32366" s="12"/>
    </row>
    <row r="32367" spans="2:24" x14ac:dyDescent="0.3">
      <c r="B32367" s="73"/>
      <c r="D32367" s="73"/>
      <c r="P32367" s="73"/>
      <c r="T32367" s="73"/>
      <c r="U32367" s="73"/>
      <c r="V32367" s="73"/>
      <c r="X32367" s="12"/>
    </row>
    <row r="32368" spans="2:24" x14ac:dyDescent="0.3">
      <c r="B32368" s="73"/>
      <c r="D32368" s="73"/>
      <c r="P32368" s="73"/>
      <c r="T32368" s="73"/>
      <c r="U32368" s="73"/>
      <c r="V32368" s="73"/>
      <c r="X32368" s="12"/>
    </row>
    <row r="32369" spans="2:24" x14ac:dyDescent="0.3">
      <c r="B32369" s="73"/>
      <c r="D32369" s="73"/>
      <c r="P32369" s="73"/>
      <c r="T32369" s="73"/>
      <c r="U32369" s="73"/>
      <c r="V32369" s="73"/>
      <c r="X32369" s="12"/>
    </row>
    <row r="32370" spans="2:24" x14ac:dyDescent="0.3">
      <c r="B32370" s="73"/>
      <c r="D32370" s="73"/>
      <c r="P32370" s="73"/>
      <c r="T32370" s="73"/>
      <c r="U32370" s="73"/>
      <c r="V32370" s="73"/>
      <c r="X32370" s="12"/>
    </row>
    <row r="32371" spans="2:24" x14ac:dyDescent="0.3">
      <c r="B32371" s="73"/>
      <c r="D32371" s="73"/>
      <c r="P32371" s="73"/>
      <c r="T32371" s="73"/>
      <c r="U32371" s="73"/>
      <c r="V32371" s="73"/>
      <c r="X32371" s="12"/>
    </row>
    <row r="32372" spans="2:24" x14ac:dyDescent="0.3">
      <c r="B32372" s="73"/>
      <c r="D32372" s="73"/>
      <c r="P32372" s="73"/>
      <c r="T32372" s="73"/>
      <c r="U32372" s="73"/>
      <c r="V32372" s="73"/>
      <c r="X32372" s="12"/>
    </row>
    <row r="32373" spans="2:24" x14ac:dyDescent="0.3">
      <c r="B32373" s="73"/>
      <c r="D32373" s="73"/>
      <c r="P32373" s="73"/>
      <c r="T32373" s="73"/>
      <c r="U32373" s="73"/>
      <c r="V32373" s="73"/>
      <c r="X32373" s="12"/>
    </row>
    <row r="32374" spans="2:24" x14ac:dyDescent="0.3">
      <c r="B32374" s="73"/>
      <c r="D32374" s="73"/>
      <c r="P32374" s="73"/>
      <c r="T32374" s="73"/>
      <c r="U32374" s="73"/>
      <c r="V32374" s="73"/>
      <c r="X32374" s="12"/>
    </row>
    <row r="32375" spans="2:24" x14ac:dyDescent="0.3">
      <c r="B32375" s="73"/>
      <c r="D32375" s="73"/>
      <c r="P32375" s="73"/>
      <c r="T32375" s="73"/>
      <c r="U32375" s="73"/>
      <c r="V32375" s="73"/>
      <c r="X32375" s="12"/>
    </row>
    <row r="32376" spans="2:24" x14ac:dyDescent="0.3">
      <c r="B32376" s="73"/>
      <c r="D32376" s="73"/>
      <c r="P32376" s="73"/>
      <c r="T32376" s="73"/>
      <c r="U32376" s="73"/>
      <c r="V32376" s="73"/>
      <c r="X32376" s="12"/>
    </row>
    <row r="32377" spans="2:24" x14ac:dyDescent="0.3">
      <c r="B32377" s="73"/>
      <c r="D32377" s="73"/>
      <c r="P32377" s="73"/>
      <c r="T32377" s="73"/>
      <c r="U32377" s="73"/>
      <c r="V32377" s="73"/>
      <c r="X32377" s="12"/>
    </row>
    <row r="32378" spans="2:24" x14ac:dyDescent="0.3">
      <c r="B32378" s="73"/>
      <c r="D32378" s="73"/>
      <c r="P32378" s="73"/>
      <c r="T32378" s="73"/>
      <c r="U32378" s="73"/>
      <c r="V32378" s="73"/>
      <c r="X32378" s="12"/>
    </row>
    <row r="32379" spans="2:24" x14ac:dyDescent="0.3">
      <c r="B32379" s="73"/>
      <c r="D32379" s="73"/>
      <c r="P32379" s="73"/>
      <c r="T32379" s="73"/>
      <c r="U32379" s="73"/>
      <c r="V32379" s="73"/>
      <c r="X32379" s="12"/>
    </row>
    <row r="32380" spans="2:24" x14ac:dyDescent="0.3">
      <c r="B32380" s="73"/>
      <c r="D32380" s="73"/>
      <c r="P32380" s="73"/>
      <c r="T32380" s="73"/>
      <c r="U32380" s="73"/>
      <c r="V32380" s="73"/>
      <c r="X32380" s="12"/>
    </row>
    <row r="32381" spans="2:24" x14ac:dyDescent="0.3">
      <c r="B32381" s="73"/>
      <c r="D32381" s="73"/>
      <c r="P32381" s="73"/>
      <c r="T32381" s="73"/>
      <c r="U32381" s="73"/>
      <c r="V32381" s="73"/>
      <c r="X32381" s="12"/>
    </row>
    <row r="32382" spans="2:24" x14ac:dyDescent="0.3">
      <c r="B32382" s="73"/>
      <c r="D32382" s="73"/>
      <c r="P32382" s="73"/>
      <c r="T32382" s="73"/>
      <c r="U32382" s="73"/>
      <c r="V32382" s="73"/>
      <c r="X32382" s="12"/>
    </row>
    <row r="32383" spans="2:24" x14ac:dyDescent="0.3">
      <c r="B32383" s="73"/>
      <c r="D32383" s="73"/>
      <c r="P32383" s="73"/>
      <c r="T32383" s="73"/>
      <c r="U32383" s="73"/>
      <c r="V32383" s="73"/>
      <c r="X32383" s="12"/>
    </row>
    <row r="32384" spans="2:24" x14ac:dyDescent="0.3">
      <c r="B32384" s="73"/>
      <c r="D32384" s="73"/>
      <c r="P32384" s="73"/>
      <c r="T32384" s="73"/>
      <c r="U32384" s="73"/>
      <c r="V32384" s="73"/>
      <c r="X32384" s="12"/>
    </row>
    <row r="32385" spans="2:24" x14ac:dyDescent="0.3">
      <c r="B32385" s="73"/>
      <c r="D32385" s="73"/>
      <c r="P32385" s="73"/>
      <c r="T32385" s="73"/>
      <c r="U32385" s="73"/>
      <c r="V32385" s="73"/>
      <c r="X32385" s="12"/>
    </row>
    <row r="32386" spans="2:24" x14ac:dyDescent="0.3">
      <c r="B32386" s="73"/>
      <c r="D32386" s="73"/>
      <c r="P32386" s="73"/>
      <c r="T32386" s="73"/>
      <c r="U32386" s="73"/>
      <c r="V32386" s="73"/>
      <c r="X32386" s="12"/>
    </row>
    <row r="32387" spans="2:24" x14ac:dyDescent="0.3">
      <c r="B32387" s="73"/>
      <c r="D32387" s="73"/>
      <c r="P32387" s="73"/>
      <c r="T32387" s="73"/>
      <c r="U32387" s="73"/>
      <c r="V32387" s="73"/>
      <c r="X32387" s="12"/>
    </row>
    <row r="32388" spans="2:24" x14ac:dyDescent="0.3">
      <c r="B32388" s="73"/>
      <c r="D32388" s="73"/>
      <c r="P32388" s="73"/>
      <c r="T32388" s="73"/>
      <c r="U32388" s="73"/>
      <c r="V32388" s="73"/>
      <c r="X32388" s="12"/>
    </row>
    <row r="32389" spans="2:24" x14ac:dyDescent="0.3">
      <c r="B32389" s="73"/>
      <c r="D32389" s="73"/>
      <c r="P32389" s="73"/>
      <c r="T32389" s="73"/>
      <c r="U32389" s="73"/>
      <c r="V32389" s="73"/>
      <c r="X32389" s="12"/>
    </row>
    <row r="32390" spans="2:24" x14ac:dyDescent="0.3">
      <c r="B32390" s="73"/>
      <c r="D32390" s="73"/>
      <c r="P32390" s="73"/>
      <c r="T32390" s="73"/>
      <c r="U32390" s="73"/>
      <c r="V32390" s="73"/>
      <c r="X32390" s="12"/>
    </row>
    <row r="32391" spans="2:24" x14ac:dyDescent="0.3">
      <c r="B32391" s="73"/>
      <c r="D32391" s="73"/>
      <c r="P32391" s="73"/>
      <c r="T32391" s="73"/>
      <c r="U32391" s="73"/>
      <c r="V32391" s="73"/>
      <c r="X32391" s="12"/>
    </row>
    <row r="32392" spans="2:24" x14ac:dyDescent="0.3">
      <c r="B32392" s="73"/>
      <c r="D32392" s="73"/>
      <c r="P32392" s="73"/>
      <c r="T32392" s="73"/>
      <c r="U32392" s="73"/>
      <c r="V32392" s="73"/>
      <c r="X32392" s="12"/>
    </row>
    <row r="32393" spans="2:24" x14ac:dyDescent="0.3">
      <c r="B32393" s="73"/>
      <c r="D32393" s="73"/>
      <c r="P32393" s="73"/>
      <c r="T32393" s="73"/>
      <c r="U32393" s="73"/>
      <c r="V32393" s="73"/>
      <c r="X32393" s="12"/>
    </row>
    <row r="32394" spans="2:24" x14ac:dyDescent="0.3">
      <c r="B32394" s="73"/>
      <c r="D32394" s="73"/>
      <c r="P32394" s="73"/>
      <c r="T32394" s="73"/>
      <c r="U32394" s="73"/>
      <c r="V32394" s="73"/>
      <c r="X32394" s="12"/>
    </row>
    <row r="32395" spans="2:24" x14ac:dyDescent="0.3">
      <c r="B32395" s="73"/>
      <c r="D32395" s="73"/>
      <c r="P32395" s="73"/>
      <c r="T32395" s="73"/>
      <c r="U32395" s="73"/>
      <c r="V32395" s="73"/>
      <c r="X32395" s="12"/>
    </row>
    <row r="32396" spans="2:24" x14ac:dyDescent="0.3">
      <c r="B32396" s="73"/>
      <c r="D32396" s="73"/>
      <c r="P32396" s="73"/>
      <c r="T32396" s="73"/>
      <c r="U32396" s="73"/>
      <c r="V32396" s="73"/>
      <c r="X32396" s="12"/>
    </row>
    <row r="32397" spans="2:24" x14ac:dyDescent="0.3">
      <c r="B32397" s="73"/>
      <c r="D32397" s="73"/>
      <c r="P32397" s="73"/>
      <c r="T32397" s="73"/>
      <c r="U32397" s="73"/>
      <c r="V32397" s="73"/>
      <c r="X32397" s="12"/>
    </row>
    <row r="32398" spans="2:24" x14ac:dyDescent="0.3">
      <c r="B32398" s="73"/>
      <c r="D32398" s="73"/>
      <c r="P32398" s="73"/>
      <c r="T32398" s="73"/>
      <c r="U32398" s="73"/>
      <c r="V32398" s="73"/>
      <c r="X32398" s="12"/>
    </row>
    <row r="32399" spans="2:24" x14ac:dyDescent="0.3">
      <c r="B32399" s="73"/>
      <c r="D32399" s="73"/>
      <c r="P32399" s="73"/>
      <c r="T32399" s="73"/>
      <c r="U32399" s="73"/>
      <c r="V32399" s="73"/>
      <c r="X32399" s="12"/>
    </row>
    <row r="32400" spans="2:24" x14ac:dyDescent="0.3">
      <c r="B32400" s="73"/>
      <c r="D32400" s="73"/>
      <c r="P32400" s="73"/>
      <c r="T32400" s="73"/>
      <c r="U32400" s="73"/>
      <c r="V32400" s="73"/>
      <c r="X32400" s="12"/>
    </row>
    <row r="32401" spans="2:24" x14ac:dyDescent="0.3">
      <c r="B32401" s="73"/>
      <c r="D32401" s="73"/>
      <c r="P32401" s="73"/>
      <c r="T32401" s="73"/>
      <c r="U32401" s="73"/>
      <c r="V32401" s="73"/>
      <c r="X32401" s="12"/>
    </row>
    <row r="32402" spans="2:24" x14ac:dyDescent="0.3">
      <c r="B32402" s="73"/>
      <c r="D32402" s="73"/>
      <c r="P32402" s="73"/>
      <c r="T32402" s="73"/>
      <c r="U32402" s="73"/>
      <c r="V32402" s="73"/>
      <c r="X32402" s="12"/>
    </row>
    <row r="32403" spans="2:24" x14ac:dyDescent="0.3">
      <c r="B32403" s="73"/>
      <c r="D32403" s="73"/>
      <c r="P32403" s="73"/>
      <c r="T32403" s="73"/>
      <c r="U32403" s="73"/>
      <c r="V32403" s="73"/>
      <c r="X32403" s="12"/>
    </row>
    <row r="32404" spans="2:24" x14ac:dyDescent="0.3">
      <c r="B32404" s="73"/>
      <c r="D32404" s="73"/>
      <c r="P32404" s="73"/>
      <c r="T32404" s="73"/>
      <c r="U32404" s="73"/>
      <c r="V32404" s="73"/>
      <c r="X32404" s="12"/>
    </row>
    <row r="32405" spans="2:24" x14ac:dyDescent="0.3">
      <c r="B32405" s="73"/>
      <c r="D32405" s="73"/>
      <c r="P32405" s="73"/>
      <c r="T32405" s="73"/>
      <c r="U32405" s="73"/>
      <c r="V32405" s="73"/>
      <c r="X32405" s="12"/>
    </row>
    <row r="32406" spans="2:24" x14ac:dyDescent="0.3">
      <c r="B32406" s="73"/>
      <c r="D32406" s="73"/>
      <c r="P32406" s="73"/>
      <c r="T32406" s="73"/>
      <c r="U32406" s="73"/>
      <c r="V32406" s="73"/>
      <c r="X32406" s="12"/>
    </row>
    <row r="32407" spans="2:24" x14ac:dyDescent="0.3">
      <c r="B32407" s="73"/>
      <c r="D32407" s="73"/>
      <c r="P32407" s="73"/>
      <c r="T32407" s="73"/>
      <c r="U32407" s="73"/>
      <c r="V32407" s="73"/>
      <c r="X32407" s="12"/>
    </row>
    <row r="32408" spans="2:24" x14ac:dyDescent="0.3">
      <c r="B32408" s="73"/>
      <c r="D32408" s="73"/>
      <c r="P32408" s="73"/>
      <c r="T32408" s="73"/>
      <c r="U32408" s="73"/>
      <c r="V32408" s="73"/>
      <c r="X32408" s="12"/>
    </row>
    <row r="32409" spans="2:24" x14ac:dyDescent="0.3">
      <c r="B32409" s="73"/>
      <c r="D32409" s="73"/>
      <c r="P32409" s="73"/>
      <c r="T32409" s="73"/>
      <c r="U32409" s="73"/>
      <c r="V32409" s="73"/>
      <c r="X32409" s="12"/>
    </row>
    <row r="32410" spans="2:24" x14ac:dyDescent="0.3">
      <c r="B32410" s="73"/>
      <c r="D32410" s="73"/>
      <c r="P32410" s="73"/>
      <c r="T32410" s="73"/>
      <c r="U32410" s="73"/>
      <c r="V32410" s="73"/>
      <c r="X32410" s="12"/>
    </row>
    <row r="32411" spans="2:24" x14ac:dyDescent="0.3">
      <c r="B32411" s="73"/>
      <c r="D32411" s="73"/>
      <c r="P32411" s="73"/>
      <c r="T32411" s="73"/>
      <c r="U32411" s="73"/>
      <c r="V32411" s="73"/>
      <c r="X32411" s="12"/>
    </row>
    <row r="32412" spans="2:24" x14ac:dyDescent="0.3">
      <c r="B32412" s="73"/>
      <c r="D32412" s="73"/>
      <c r="P32412" s="73"/>
      <c r="T32412" s="73"/>
      <c r="U32412" s="73"/>
      <c r="V32412" s="73"/>
      <c r="X32412" s="12"/>
    </row>
    <row r="32413" spans="2:24" x14ac:dyDescent="0.3">
      <c r="B32413" s="73"/>
      <c r="D32413" s="73"/>
      <c r="P32413" s="73"/>
      <c r="T32413" s="73"/>
      <c r="U32413" s="73"/>
      <c r="V32413" s="73"/>
      <c r="X32413" s="12"/>
    </row>
    <row r="32414" spans="2:24" x14ac:dyDescent="0.3">
      <c r="B32414" s="73"/>
      <c r="D32414" s="73"/>
      <c r="P32414" s="73"/>
      <c r="T32414" s="73"/>
      <c r="U32414" s="73"/>
      <c r="V32414" s="73"/>
      <c r="X32414" s="12"/>
    </row>
    <row r="32415" spans="2:24" x14ac:dyDescent="0.3">
      <c r="B32415" s="73"/>
      <c r="D32415" s="73"/>
      <c r="P32415" s="73"/>
      <c r="T32415" s="73"/>
      <c r="U32415" s="73"/>
      <c r="V32415" s="73"/>
      <c r="X32415" s="12"/>
    </row>
    <row r="32416" spans="2:24" x14ac:dyDescent="0.3">
      <c r="B32416" s="73"/>
      <c r="D32416" s="73"/>
      <c r="P32416" s="73"/>
      <c r="T32416" s="73"/>
      <c r="U32416" s="73"/>
      <c r="V32416" s="73"/>
      <c r="X32416" s="12"/>
    </row>
    <row r="32417" spans="2:24" x14ac:dyDescent="0.3">
      <c r="B32417" s="73"/>
      <c r="D32417" s="73"/>
      <c r="P32417" s="73"/>
      <c r="T32417" s="73"/>
      <c r="U32417" s="73"/>
      <c r="V32417" s="73"/>
      <c r="X32417" s="12"/>
    </row>
    <row r="32418" spans="2:24" x14ac:dyDescent="0.3">
      <c r="B32418" s="73"/>
      <c r="D32418" s="73"/>
      <c r="P32418" s="73"/>
      <c r="T32418" s="73"/>
      <c r="U32418" s="73"/>
      <c r="V32418" s="73"/>
      <c r="X32418" s="12"/>
    </row>
    <row r="32419" spans="2:24" x14ac:dyDescent="0.3">
      <c r="B32419" s="73"/>
      <c r="D32419" s="73"/>
      <c r="P32419" s="73"/>
      <c r="T32419" s="73"/>
      <c r="U32419" s="73"/>
      <c r="V32419" s="73"/>
      <c r="X32419" s="12"/>
    </row>
    <row r="32420" spans="2:24" x14ac:dyDescent="0.3">
      <c r="B32420" s="73"/>
      <c r="D32420" s="73"/>
      <c r="P32420" s="73"/>
      <c r="T32420" s="73"/>
      <c r="U32420" s="73"/>
      <c r="V32420" s="73"/>
      <c r="X32420" s="12"/>
    </row>
    <row r="32421" spans="2:24" x14ac:dyDescent="0.3">
      <c r="B32421" s="73"/>
      <c r="D32421" s="73"/>
      <c r="P32421" s="73"/>
      <c r="T32421" s="73"/>
      <c r="U32421" s="73"/>
      <c r="V32421" s="73"/>
      <c r="X32421" s="12"/>
    </row>
    <row r="32422" spans="2:24" x14ac:dyDescent="0.3">
      <c r="B32422" s="73"/>
      <c r="D32422" s="73"/>
      <c r="P32422" s="73"/>
      <c r="T32422" s="73"/>
      <c r="U32422" s="73"/>
      <c r="V32422" s="73"/>
      <c r="X32422" s="12"/>
    </row>
    <row r="32423" spans="2:24" x14ac:dyDescent="0.3">
      <c r="B32423" s="73"/>
      <c r="D32423" s="73"/>
      <c r="P32423" s="73"/>
      <c r="T32423" s="73"/>
      <c r="U32423" s="73"/>
      <c r="V32423" s="73"/>
      <c r="X32423" s="12"/>
    </row>
    <row r="32424" spans="2:24" x14ac:dyDescent="0.3">
      <c r="B32424" s="73"/>
      <c r="D32424" s="73"/>
      <c r="P32424" s="73"/>
      <c r="T32424" s="73"/>
      <c r="U32424" s="73"/>
      <c r="V32424" s="73"/>
      <c r="X32424" s="12"/>
    </row>
    <row r="32425" spans="2:24" x14ac:dyDescent="0.3">
      <c r="B32425" s="73"/>
      <c r="D32425" s="73"/>
      <c r="P32425" s="73"/>
      <c r="T32425" s="73"/>
      <c r="U32425" s="73"/>
      <c r="V32425" s="73"/>
      <c r="X32425" s="12"/>
    </row>
    <row r="32426" spans="2:24" x14ac:dyDescent="0.3">
      <c r="B32426" s="73"/>
      <c r="D32426" s="73"/>
      <c r="P32426" s="73"/>
      <c r="T32426" s="73"/>
      <c r="U32426" s="73"/>
      <c r="V32426" s="73"/>
      <c r="X32426" s="12"/>
    </row>
    <row r="32427" spans="2:24" x14ac:dyDescent="0.3">
      <c r="B32427" s="73"/>
      <c r="D32427" s="73"/>
      <c r="P32427" s="73"/>
      <c r="T32427" s="73"/>
      <c r="U32427" s="73"/>
      <c r="V32427" s="73"/>
      <c r="X32427" s="12"/>
    </row>
    <row r="32428" spans="2:24" x14ac:dyDescent="0.3">
      <c r="B32428" s="73"/>
      <c r="D32428" s="73"/>
      <c r="P32428" s="73"/>
      <c r="T32428" s="73"/>
      <c r="U32428" s="73"/>
      <c r="V32428" s="73"/>
      <c r="X32428" s="12"/>
    </row>
    <row r="32429" spans="2:24" x14ac:dyDescent="0.3">
      <c r="B32429" s="73"/>
      <c r="D32429" s="73"/>
      <c r="P32429" s="73"/>
      <c r="T32429" s="73"/>
      <c r="U32429" s="73"/>
      <c r="V32429" s="73"/>
      <c r="X32429" s="12"/>
    </row>
    <row r="32430" spans="2:24" x14ac:dyDescent="0.3">
      <c r="B32430" s="73"/>
      <c r="D32430" s="73"/>
      <c r="P32430" s="73"/>
      <c r="T32430" s="73"/>
      <c r="U32430" s="73"/>
      <c r="V32430" s="73"/>
      <c r="X32430" s="12"/>
    </row>
    <row r="32431" spans="2:24" x14ac:dyDescent="0.3">
      <c r="B32431" s="73"/>
      <c r="D32431" s="73"/>
      <c r="P32431" s="73"/>
      <c r="T32431" s="73"/>
      <c r="U32431" s="73"/>
      <c r="V32431" s="73"/>
      <c r="X32431" s="12"/>
    </row>
    <row r="32432" spans="2:24" x14ac:dyDescent="0.3">
      <c r="B32432" s="73"/>
      <c r="D32432" s="73"/>
      <c r="P32432" s="73"/>
      <c r="T32432" s="73"/>
      <c r="U32432" s="73"/>
      <c r="V32432" s="73"/>
      <c r="X32432" s="12"/>
    </row>
    <row r="32433" spans="2:24" x14ac:dyDescent="0.3">
      <c r="B32433" s="73"/>
      <c r="D32433" s="73"/>
      <c r="P32433" s="73"/>
      <c r="T32433" s="73"/>
      <c r="U32433" s="73"/>
      <c r="V32433" s="73"/>
      <c r="X32433" s="12"/>
    </row>
    <row r="32434" spans="2:24" x14ac:dyDescent="0.3">
      <c r="B32434" s="73"/>
      <c r="D32434" s="73"/>
      <c r="P32434" s="73"/>
      <c r="T32434" s="73"/>
      <c r="U32434" s="73"/>
      <c r="V32434" s="73"/>
      <c r="X32434" s="12"/>
    </row>
    <row r="32435" spans="2:24" x14ac:dyDescent="0.3">
      <c r="B32435" s="73"/>
      <c r="D32435" s="73"/>
      <c r="P32435" s="73"/>
      <c r="T32435" s="73"/>
      <c r="U32435" s="73"/>
      <c r="V32435" s="73"/>
      <c r="X32435" s="12"/>
    </row>
    <row r="32436" spans="2:24" x14ac:dyDescent="0.3">
      <c r="B32436" s="73"/>
      <c r="D32436" s="73"/>
      <c r="P32436" s="73"/>
      <c r="T32436" s="73"/>
      <c r="U32436" s="73"/>
      <c r="V32436" s="73"/>
      <c r="X32436" s="12"/>
    </row>
    <row r="32437" spans="2:24" x14ac:dyDescent="0.3">
      <c r="B32437" s="73"/>
      <c r="D32437" s="73"/>
      <c r="P32437" s="73"/>
      <c r="T32437" s="73"/>
      <c r="U32437" s="73"/>
      <c r="V32437" s="73"/>
      <c r="X32437" s="12"/>
    </row>
    <row r="32438" spans="2:24" x14ac:dyDescent="0.3">
      <c r="B32438" s="73"/>
      <c r="D32438" s="73"/>
      <c r="P32438" s="73"/>
      <c r="T32438" s="73"/>
      <c r="U32438" s="73"/>
      <c r="V32438" s="73"/>
      <c r="X32438" s="12"/>
    </row>
    <row r="32439" spans="2:24" x14ac:dyDescent="0.3">
      <c r="B32439" s="73"/>
      <c r="D32439" s="73"/>
      <c r="P32439" s="73"/>
      <c r="T32439" s="73"/>
      <c r="U32439" s="73"/>
      <c r="V32439" s="73"/>
      <c r="X32439" s="12"/>
    </row>
    <row r="32440" spans="2:24" x14ac:dyDescent="0.3">
      <c r="B32440" s="73"/>
      <c r="D32440" s="73"/>
      <c r="P32440" s="73"/>
      <c r="T32440" s="73"/>
      <c r="U32440" s="73"/>
      <c r="V32440" s="73"/>
      <c r="X32440" s="12"/>
    </row>
    <row r="32441" spans="2:24" x14ac:dyDescent="0.3">
      <c r="B32441" s="73"/>
      <c r="D32441" s="73"/>
      <c r="P32441" s="73"/>
      <c r="T32441" s="73"/>
      <c r="U32441" s="73"/>
      <c r="V32441" s="73"/>
      <c r="X32441" s="12"/>
    </row>
    <row r="32442" spans="2:24" x14ac:dyDescent="0.3">
      <c r="B32442" s="73"/>
      <c r="D32442" s="73"/>
      <c r="P32442" s="73"/>
      <c r="T32442" s="73"/>
      <c r="U32442" s="73"/>
      <c r="V32442" s="73"/>
      <c r="X32442" s="12"/>
    </row>
    <row r="32443" spans="2:24" x14ac:dyDescent="0.3">
      <c r="B32443" s="73"/>
      <c r="D32443" s="73"/>
      <c r="P32443" s="73"/>
      <c r="T32443" s="73"/>
      <c r="U32443" s="73"/>
      <c r="V32443" s="73"/>
      <c r="X32443" s="12"/>
    </row>
    <row r="32444" spans="2:24" x14ac:dyDescent="0.3">
      <c r="B32444" s="73"/>
      <c r="D32444" s="73"/>
      <c r="P32444" s="73"/>
      <c r="T32444" s="73"/>
      <c r="U32444" s="73"/>
      <c r="V32444" s="73"/>
      <c r="X32444" s="12"/>
    </row>
    <row r="32445" spans="2:24" x14ac:dyDescent="0.3">
      <c r="B32445" s="73"/>
      <c r="D32445" s="73"/>
      <c r="P32445" s="73"/>
      <c r="T32445" s="73"/>
      <c r="U32445" s="73"/>
      <c r="V32445" s="73"/>
      <c r="X32445" s="12"/>
    </row>
    <row r="32446" spans="2:24" x14ac:dyDescent="0.3">
      <c r="B32446" s="73"/>
      <c r="D32446" s="73"/>
      <c r="P32446" s="73"/>
      <c r="T32446" s="73"/>
      <c r="U32446" s="73"/>
      <c r="V32446" s="73"/>
      <c r="X32446" s="12"/>
    </row>
    <row r="32447" spans="2:24" x14ac:dyDescent="0.3">
      <c r="B32447" s="73"/>
      <c r="D32447" s="73"/>
      <c r="P32447" s="73"/>
      <c r="T32447" s="73"/>
      <c r="U32447" s="73"/>
      <c r="V32447" s="73"/>
      <c r="X32447" s="12"/>
    </row>
    <row r="32448" spans="2:24" x14ac:dyDescent="0.3">
      <c r="B32448" s="73"/>
      <c r="D32448" s="73"/>
      <c r="P32448" s="73"/>
      <c r="T32448" s="73"/>
      <c r="U32448" s="73"/>
      <c r="V32448" s="73"/>
      <c r="X32448" s="12"/>
    </row>
    <row r="32449" spans="2:24" x14ac:dyDescent="0.3">
      <c r="B32449" s="73"/>
      <c r="D32449" s="73"/>
      <c r="P32449" s="73"/>
      <c r="T32449" s="73"/>
      <c r="U32449" s="73"/>
      <c r="V32449" s="73"/>
      <c r="X32449" s="12"/>
    </row>
    <row r="32450" spans="2:24" x14ac:dyDescent="0.3">
      <c r="B32450" s="73"/>
      <c r="D32450" s="73"/>
      <c r="P32450" s="73"/>
      <c r="T32450" s="73"/>
      <c r="U32450" s="73"/>
      <c r="V32450" s="73"/>
      <c r="X32450" s="12"/>
    </row>
    <row r="32451" spans="2:24" x14ac:dyDescent="0.3">
      <c r="B32451" s="73"/>
      <c r="D32451" s="73"/>
      <c r="P32451" s="73"/>
      <c r="T32451" s="73"/>
      <c r="U32451" s="73"/>
      <c r="V32451" s="73"/>
      <c r="X32451" s="12"/>
    </row>
    <row r="32452" spans="2:24" x14ac:dyDescent="0.3">
      <c r="B32452" s="73"/>
      <c r="D32452" s="73"/>
      <c r="P32452" s="73"/>
      <c r="T32452" s="73"/>
      <c r="U32452" s="73"/>
      <c r="V32452" s="73"/>
      <c r="X32452" s="12"/>
    </row>
    <row r="32453" spans="2:24" x14ac:dyDescent="0.3">
      <c r="B32453" s="73"/>
      <c r="D32453" s="73"/>
      <c r="P32453" s="73"/>
      <c r="T32453" s="73"/>
      <c r="U32453" s="73"/>
      <c r="V32453" s="73"/>
      <c r="X32453" s="12"/>
    </row>
    <row r="32454" spans="2:24" x14ac:dyDescent="0.3">
      <c r="B32454" s="73"/>
      <c r="D32454" s="73"/>
      <c r="P32454" s="73"/>
      <c r="T32454" s="73"/>
      <c r="U32454" s="73"/>
      <c r="V32454" s="73"/>
      <c r="X32454" s="12"/>
    </row>
    <row r="32455" spans="2:24" x14ac:dyDescent="0.3">
      <c r="B32455" s="73"/>
      <c r="D32455" s="73"/>
      <c r="P32455" s="73"/>
      <c r="T32455" s="73"/>
      <c r="U32455" s="73"/>
      <c r="V32455" s="73"/>
      <c r="X32455" s="12"/>
    </row>
    <row r="32456" spans="2:24" x14ac:dyDescent="0.3">
      <c r="B32456" s="73"/>
      <c r="D32456" s="73"/>
      <c r="P32456" s="73"/>
      <c r="T32456" s="73"/>
      <c r="U32456" s="73"/>
      <c r="V32456" s="73"/>
      <c r="X32456" s="12"/>
    </row>
    <row r="32457" spans="2:24" x14ac:dyDescent="0.3">
      <c r="B32457" s="73"/>
      <c r="D32457" s="73"/>
      <c r="P32457" s="73"/>
      <c r="T32457" s="73"/>
      <c r="U32457" s="73"/>
      <c r="V32457" s="73"/>
      <c r="X32457" s="12"/>
    </row>
    <row r="32458" spans="2:24" x14ac:dyDescent="0.3">
      <c r="B32458" s="73"/>
      <c r="D32458" s="73"/>
      <c r="P32458" s="73"/>
      <c r="T32458" s="73"/>
      <c r="U32458" s="73"/>
      <c r="V32458" s="73"/>
      <c r="X32458" s="12"/>
    </row>
    <row r="32459" spans="2:24" x14ac:dyDescent="0.3">
      <c r="B32459" s="73"/>
      <c r="D32459" s="73"/>
      <c r="P32459" s="73"/>
      <c r="T32459" s="73"/>
      <c r="U32459" s="73"/>
      <c r="V32459" s="73"/>
      <c r="X32459" s="12"/>
    </row>
    <row r="32460" spans="2:24" x14ac:dyDescent="0.3">
      <c r="B32460" s="73"/>
      <c r="D32460" s="73"/>
      <c r="P32460" s="73"/>
      <c r="T32460" s="73"/>
      <c r="U32460" s="73"/>
      <c r="V32460" s="73"/>
      <c r="X32460" s="12"/>
    </row>
    <row r="32461" spans="2:24" x14ac:dyDescent="0.3">
      <c r="B32461" s="73"/>
      <c r="D32461" s="73"/>
      <c r="P32461" s="73"/>
      <c r="T32461" s="73"/>
      <c r="U32461" s="73"/>
      <c r="V32461" s="73"/>
      <c r="X32461" s="12"/>
    </row>
    <row r="32462" spans="2:24" x14ac:dyDescent="0.3">
      <c r="B32462" s="73"/>
      <c r="D32462" s="73"/>
      <c r="P32462" s="73"/>
      <c r="T32462" s="73"/>
      <c r="U32462" s="73"/>
      <c r="V32462" s="73"/>
      <c r="X32462" s="12"/>
    </row>
    <row r="32463" spans="2:24" x14ac:dyDescent="0.3">
      <c r="B32463" s="73"/>
      <c r="D32463" s="73"/>
      <c r="P32463" s="73"/>
      <c r="T32463" s="73"/>
      <c r="U32463" s="73"/>
      <c r="V32463" s="73"/>
      <c r="X32463" s="12"/>
    </row>
    <row r="32464" spans="2:24" x14ac:dyDescent="0.3">
      <c r="B32464" s="73"/>
      <c r="D32464" s="73"/>
      <c r="P32464" s="73"/>
      <c r="T32464" s="73"/>
      <c r="U32464" s="73"/>
      <c r="V32464" s="73"/>
      <c r="X32464" s="12"/>
    </row>
    <row r="32465" spans="2:24" x14ac:dyDescent="0.3">
      <c r="B32465" s="73"/>
      <c r="D32465" s="73"/>
      <c r="P32465" s="73"/>
      <c r="T32465" s="73"/>
      <c r="U32465" s="73"/>
      <c r="V32465" s="73"/>
      <c r="X32465" s="12"/>
    </row>
    <row r="32466" spans="2:24" x14ac:dyDescent="0.3">
      <c r="B32466" s="73"/>
      <c r="D32466" s="73"/>
      <c r="P32466" s="73"/>
      <c r="T32466" s="73"/>
      <c r="U32466" s="73"/>
      <c r="V32466" s="73"/>
      <c r="X32466" s="12"/>
    </row>
    <row r="32467" spans="2:24" x14ac:dyDescent="0.3">
      <c r="B32467" s="73"/>
      <c r="D32467" s="73"/>
      <c r="P32467" s="73"/>
      <c r="T32467" s="73"/>
      <c r="U32467" s="73"/>
      <c r="V32467" s="73"/>
      <c r="X32467" s="12"/>
    </row>
    <row r="32468" spans="2:24" x14ac:dyDescent="0.3">
      <c r="B32468" s="73"/>
      <c r="D32468" s="73"/>
      <c r="P32468" s="73"/>
      <c r="T32468" s="73"/>
      <c r="U32468" s="73"/>
      <c r="V32468" s="73"/>
      <c r="X32468" s="12"/>
    </row>
    <row r="32469" spans="2:24" x14ac:dyDescent="0.3">
      <c r="B32469" s="73"/>
      <c r="D32469" s="73"/>
      <c r="P32469" s="73"/>
      <c r="T32469" s="73"/>
      <c r="U32469" s="73"/>
      <c r="V32469" s="73"/>
      <c r="X32469" s="12"/>
    </row>
    <row r="32470" spans="2:24" x14ac:dyDescent="0.3">
      <c r="B32470" s="73"/>
      <c r="D32470" s="73"/>
      <c r="P32470" s="73"/>
      <c r="T32470" s="73"/>
      <c r="U32470" s="73"/>
      <c r="V32470" s="73"/>
      <c r="X32470" s="12"/>
    </row>
    <row r="32471" spans="2:24" x14ac:dyDescent="0.3">
      <c r="B32471" s="73"/>
      <c r="D32471" s="73"/>
      <c r="P32471" s="73"/>
      <c r="T32471" s="73"/>
      <c r="U32471" s="73"/>
      <c r="V32471" s="73"/>
      <c r="X32471" s="12"/>
    </row>
    <row r="32472" spans="2:24" x14ac:dyDescent="0.3">
      <c r="B32472" s="73"/>
      <c r="D32472" s="73"/>
      <c r="P32472" s="73"/>
      <c r="T32472" s="73"/>
      <c r="U32472" s="73"/>
      <c r="V32472" s="73"/>
      <c r="X32472" s="12"/>
    </row>
    <row r="32473" spans="2:24" x14ac:dyDescent="0.3">
      <c r="B32473" s="73"/>
      <c r="D32473" s="73"/>
      <c r="P32473" s="73"/>
      <c r="T32473" s="73"/>
      <c r="U32473" s="73"/>
      <c r="V32473" s="73"/>
      <c r="X32473" s="12"/>
    </row>
    <row r="32474" spans="2:24" x14ac:dyDescent="0.3">
      <c r="B32474" s="73"/>
      <c r="D32474" s="73"/>
      <c r="P32474" s="73"/>
      <c r="T32474" s="73"/>
      <c r="U32474" s="73"/>
      <c r="V32474" s="73"/>
      <c r="X32474" s="12"/>
    </row>
    <row r="32475" spans="2:24" x14ac:dyDescent="0.3">
      <c r="B32475" s="73"/>
      <c r="D32475" s="73"/>
      <c r="P32475" s="73"/>
      <c r="T32475" s="73"/>
      <c r="U32475" s="73"/>
      <c r="V32475" s="73"/>
      <c r="X32475" s="12"/>
    </row>
    <row r="32476" spans="2:24" x14ac:dyDescent="0.3">
      <c r="B32476" s="73"/>
      <c r="D32476" s="73"/>
      <c r="P32476" s="73"/>
      <c r="T32476" s="73"/>
      <c r="U32476" s="73"/>
      <c r="V32476" s="73"/>
      <c r="X32476" s="12"/>
    </row>
    <row r="32477" spans="2:24" x14ac:dyDescent="0.3">
      <c r="B32477" s="73"/>
      <c r="D32477" s="73"/>
      <c r="P32477" s="73"/>
      <c r="T32477" s="73"/>
      <c r="U32477" s="73"/>
      <c r="V32477" s="73"/>
      <c r="X32477" s="12"/>
    </row>
    <row r="32478" spans="2:24" x14ac:dyDescent="0.3">
      <c r="B32478" s="73"/>
      <c r="D32478" s="73"/>
      <c r="P32478" s="73"/>
      <c r="T32478" s="73"/>
      <c r="U32478" s="73"/>
      <c r="V32478" s="73"/>
      <c r="X32478" s="12"/>
    </row>
    <row r="32479" spans="2:24" x14ac:dyDescent="0.3">
      <c r="B32479" s="73"/>
      <c r="D32479" s="73"/>
      <c r="P32479" s="73"/>
      <c r="T32479" s="73"/>
      <c r="U32479" s="73"/>
      <c r="V32479" s="73"/>
      <c r="X32479" s="12"/>
    </row>
    <row r="32480" spans="2:24" x14ac:dyDescent="0.3">
      <c r="B32480" s="73"/>
      <c r="D32480" s="73"/>
      <c r="P32480" s="73"/>
      <c r="T32480" s="73"/>
      <c r="U32480" s="73"/>
      <c r="V32480" s="73"/>
      <c r="X32480" s="12"/>
    </row>
    <row r="32481" spans="2:24" x14ac:dyDescent="0.3">
      <c r="B32481" s="73"/>
      <c r="D32481" s="73"/>
      <c r="P32481" s="73"/>
      <c r="T32481" s="73"/>
      <c r="U32481" s="73"/>
      <c r="V32481" s="73"/>
      <c r="X32481" s="12"/>
    </row>
    <row r="32482" spans="2:24" x14ac:dyDescent="0.3">
      <c r="B32482" s="73"/>
      <c r="D32482" s="73"/>
      <c r="P32482" s="73"/>
      <c r="T32482" s="73"/>
      <c r="U32482" s="73"/>
      <c r="V32482" s="73"/>
      <c r="X32482" s="12"/>
    </row>
    <row r="32483" spans="2:24" x14ac:dyDescent="0.3">
      <c r="B32483" s="73"/>
      <c r="D32483" s="73"/>
      <c r="P32483" s="73"/>
      <c r="T32483" s="73"/>
      <c r="U32483" s="73"/>
      <c r="V32483" s="73"/>
      <c r="X32483" s="12"/>
    </row>
    <row r="32484" spans="2:24" x14ac:dyDescent="0.3">
      <c r="B32484" s="73"/>
      <c r="D32484" s="73"/>
      <c r="P32484" s="73"/>
      <c r="T32484" s="73"/>
      <c r="U32484" s="73"/>
      <c r="V32484" s="73"/>
      <c r="X32484" s="12"/>
    </row>
    <row r="32485" spans="2:24" x14ac:dyDescent="0.3">
      <c r="B32485" s="73"/>
      <c r="D32485" s="73"/>
      <c r="P32485" s="73"/>
      <c r="T32485" s="73"/>
      <c r="U32485" s="73"/>
      <c r="V32485" s="73"/>
      <c r="X32485" s="12"/>
    </row>
    <row r="32486" spans="2:24" x14ac:dyDescent="0.3">
      <c r="B32486" s="73"/>
      <c r="D32486" s="73"/>
      <c r="P32486" s="73"/>
      <c r="T32486" s="73"/>
      <c r="U32486" s="73"/>
      <c r="V32486" s="73"/>
      <c r="X32486" s="12"/>
    </row>
    <row r="32487" spans="2:24" x14ac:dyDescent="0.3">
      <c r="B32487" s="73"/>
      <c r="D32487" s="73"/>
      <c r="P32487" s="73"/>
      <c r="T32487" s="73"/>
      <c r="U32487" s="73"/>
      <c r="V32487" s="73"/>
      <c r="X32487" s="12"/>
    </row>
    <row r="32488" spans="2:24" x14ac:dyDescent="0.3">
      <c r="B32488" s="73"/>
      <c r="D32488" s="73"/>
      <c r="P32488" s="73"/>
      <c r="T32488" s="73"/>
      <c r="U32488" s="73"/>
      <c r="V32488" s="73"/>
      <c r="X32488" s="12"/>
    </row>
    <row r="32489" spans="2:24" x14ac:dyDescent="0.3">
      <c r="B32489" s="73"/>
      <c r="D32489" s="73"/>
      <c r="P32489" s="73"/>
      <c r="T32489" s="73"/>
      <c r="U32489" s="73"/>
      <c r="V32489" s="73"/>
      <c r="X32489" s="12"/>
    </row>
    <row r="32490" spans="2:24" x14ac:dyDescent="0.3">
      <c r="B32490" s="73"/>
      <c r="D32490" s="73"/>
      <c r="P32490" s="73"/>
      <c r="T32490" s="73"/>
      <c r="U32490" s="73"/>
      <c r="V32490" s="73"/>
      <c r="X32490" s="12"/>
    </row>
    <row r="32491" spans="2:24" x14ac:dyDescent="0.3">
      <c r="B32491" s="73"/>
      <c r="D32491" s="73"/>
      <c r="P32491" s="73"/>
      <c r="T32491" s="73"/>
      <c r="U32491" s="73"/>
      <c r="V32491" s="73"/>
      <c r="X32491" s="12"/>
    </row>
    <row r="32492" spans="2:24" x14ac:dyDescent="0.3">
      <c r="B32492" s="73"/>
      <c r="D32492" s="73"/>
      <c r="P32492" s="73"/>
      <c r="T32492" s="73"/>
      <c r="U32492" s="73"/>
      <c r="V32492" s="73"/>
      <c r="X32492" s="12"/>
    </row>
    <row r="32493" spans="2:24" x14ac:dyDescent="0.3">
      <c r="B32493" s="73"/>
      <c r="D32493" s="73"/>
      <c r="P32493" s="73"/>
      <c r="T32493" s="73"/>
      <c r="U32493" s="73"/>
      <c r="V32493" s="73"/>
      <c r="X32493" s="12"/>
    </row>
    <row r="32494" spans="2:24" x14ac:dyDescent="0.3">
      <c r="B32494" s="73"/>
      <c r="D32494" s="73"/>
      <c r="P32494" s="73"/>
      <c r="T32494" s="73"/>
      <c r="U32494" s="73"/>
      <c r="V32494" s="73"/>
      <c r="X32494" s="12"/>
    </row>
    <row r="32495" spans="2:24" x14ac:dyDescent="0.3">
      <c r="B32495" s="73"/>
      <c r="D32495" s="73"/>
      <c r="P32495" s="73"/>
      <c r="T32495" s="73"/>
      <c r="U32495" s="73"/>
      <c r="V32495" s="73"/>
      <c r="X32495" s="12"/>
    </row>
    <row r="32496" spans="2:24" x14ac:dyDescent="0.3">
      <c r="B32496" s="73"/>
      <c r="D32496" s="73"/>
      <c r="P32496" s="73"/>
      <c r="T32496" s="73"/>
      <c r="U32496" s="73"/>
      <c r="V32496" s="73"/>
      <c r="X32496" s="12"/>
    </row>
    <row r="32497" spans="2:24" x14ac:dyDescent="0.3">
      <c r="B32497" s="73"/>
      <c r="D32497" s="73"/>
      <c r="P32497" s="73"/>
      <c r="T32497" s="73"/>
      <c r="U32497" s="73"/>
      <c r="V32497" s="73"/>
      <c r="X32497" s="12"/>
    </row>
    <row r="32498" spans="2:24" x14ac:dyDescent="0.3">
      <c r="B32498" s="73"/>
      <c r="D32498" s="73"/>
      <c r="P32498" s="73"/>
      <c r="T32498" s="73"/>
      <c r="U32498" s="73"/>
      <c r="V32498" s="73"/>
      <c r="X32498" s="12"/>
    </row>
    <row r="32499" spans="2:24" x14ac:dyDescent="0.3">
      <c r="B32499" s="73"/>
      <c r="D32499" s="73"/>
      <c r="P32499" s="73"/>
      <c r="T32499" s="73"/>
      <c r="U32499" s="73"/>
      <c r="V32499" s="73"/>
      <c r="X32499" s="12"/>
    </row>
    <row r="32500" spans="2:24" x14ac:dyDescent="0.3">
      <c r="B32500" s="73"/>
      <c r="D32500" s="73"/>
      <c r="P32500" s="73"/>
      <c r="T32500" s="73"/>
      <c r="U32500" s="73"/>
      <c r="V32500" s="73"/>
      <c r="X32500" s="12"/>
    </row>
    <row r="32501" spans="2:24" x14ac:dyDescent="0.3">
      <c r="B32501" s="73"/>
      <c r="D32501" s="73"/>
      <c r="P32501" s="73"/>
      <c r="T32501" s="73"/>
      <c r="U32501" s="73"/>
      <c r="V32501" s="73"/>
      <c r="X32501" s="12"/>
    </row>
    <row r="32502" spans="2:24" x14ac:dyDescent="0.3">
      <c r="B32502" s="73"/>
      <c r="D32502" s="73"/>
      <c r="P32502" s="73"/>
      <c r="T32502" s="73"/>
      <c r="U32502" s="73"/>
      <c r="V32502" s="73"/>
      <c r="X32502" s="12"/>
    </row>
    <row r="32503" spans="2:24" x14ac:dyDescent="0.3">
      <c r="B32503" s="73"/>
      <c r="D32503" s="73"/>
      <c r="P32503" s="73"/>
      <c r="T32503" s="73"/>
      <c r="U32503" s="73"/>
      <c r="V32503" s="73"/>
      <c r="X32503" s="12"/>
    </row>
    <row r="32504" spans="2:24" x14ac:dyDescent="0.3">
      <c r="B32504" s="73"/>
      <c r="D32504" s="73"/>
      <c r="P32504" s="73"/>
      <c r="T32504" s="73"/>
      <c r="U32504" s="73"/>
      <c r="V32504" s="73"/>
      <c r="X32504" s="12"/>
    </row>
    <row r="32505" spans="2:24" x14ac:dyDescent="0.3">
      <c r="B32505" s="73"/>
      <c r="D32505" s="73"/>
      <c r="P32505" s="73"/>
      <c r="T32505" s="73"/>
      <c r="U32505" s="73"/>
      <c r="V32505" s="73"/>
      <c r="X32505" s="12"/>
    </row>
    <row r="32506" spans="2:24" x14ac:dyDescent="0.3">
      <c r="B32506" s="73"/>
      <c r="D32506" s="73"/>
      <c r="P32506" s="73"/>
      <c r="T32506" s="73"/>
      <c r="U32506" s="73"/>
      <c r="V32506" s="73"/>
      <c r="X32506" s="12"/>
    </row>
    <row r="32507" spans="2:24" x14ac:dyDescent="0.3">
      <c r="B32507" s="73"/>
      <c r="D32507" s="73"/>
      <c r="P32507" s="73"/>
      <c r="T32507" s="73"/>
      <c r="U32507" s="73"/>
      <c r="V32507" s="73"/>
      <c r="X32507" s="12"/>
    </row>
    <row r="32508" spans="2:24" x14ac:dyDescent="0.3">
      <c r="B32508" s="73"/>
      <c r="D32508" s="73"/>
      <c r="P32508" s="73"/>
      <c r="T32508" s="73"/>
      <c r="U32508" s="73"/>
      <c r="V32508" s="73"/>
      <c r="X32508" s="12"/>
    </row>
    <row r="32509" spans="2:24" x14ac:dyDescent="0.3">
      <c r="B32509" s="73"/>
      <c r="D32509" s="73"/>
      <c r="P32509" s="73"/>
      <c r="T32509" s="73"/>
      <c r="U32509" s="73"/>
      <c r="V32509" s="73"/>
      <c r="X32509" s="12"/>
    </row>
    <row r="32510" spans="2:24" x14ac:dyDescent="0.3">
      <c r="B32510" s="73"/>
      <c r="D32510" s="73"/>
      <c r="P32510" s="73"/>
      <c r="T32510" s="73"/>
      <c r="U32510" s="73"/>
      <c r="V32510" s="73"/>
      <c r="X32510" s="12"/>
    </row>
    <row r="32511" spans="2:24" x14ac:dyDescent="0.3">
      <c r="B32511" s="73"/>
      <c r="D32511" s="73"/>
      <c r="P32511" s="73"/>
      <c r="T32511" s="73"/>
      <c r="U32511" s="73"/>
      <c r="V32511" s="73"/>
      <c r="X32511" s="12"/>
    </row>
    <row r="32512" spans="2:24" x14ac:dyDescent="0.3">
      <c r="B32512" s="73"/>
      <c r="D32512" s="73"/>
      <c r="P32512" s="73"/>
      <c r="T32512" s="73"/>
      <c r="U32512" s="73"/>
      <c r="V32512" s="73"/>
      <c r="X32512" s="12"/>
    </row>
    <row r="32513" spans="2:24" x14ac:dyDescent="0.3">
      <c r="B32513" s="73"/>
      <c r="D32513" s="73"/>
      <c r="P32513" s="73"/>
      <c r="T32513" s="73"/>
      <c r="U32513" s="73"/>
      <c r="V32513" s="73"/>
      <c r="X32513" s="12"/>
    </row>
    <row r="32514" spans="2:24" x14ac:dyDescent="0.3">
      <c r="B32514" s="73"/>
      <c r="D32514" s="73"/>
      <c r="P32514" s="73"/>
      <c r="T32514" s="73"/>
      <c r="U32514" s="73"/>
      <c r="V32514" s="73"/>
      <c r="X32514" s="12"/>
    </row>
    <row r="32515" spans="2:24" x14ac:dyDescent="0.3">
      <c r="B32515" s="73"/>
      <c r="D32515" s="73"/>
      <c r="P32515" s="73"/>
      <c r="T32515" s="73"/>
      <c r="U32515" s="73"/>
      <c r="V32515" s="73"/>
      <c r="X32515" s="12"/>
    </row>
    <row r="32516" spans="2:24" x14ac:dyDescent="0.3">
      <c r="B32516" s="73"/>
      <c r="D32516" s="73"/>
      <c r="P32516" s="73"/>
      <c r="T32516" s="73"/>
      <c r="U32516" s="73"/>
      <c r="V32516" s="73"/>
      <c r="X32516" s="12"/>
    </row>
    <row r="32517" spans="2:24" x14ac:dyDescent="0.3">
      <c r="B32517" s="73"/>
      <c r="D32517" s="73"/>
      <c r="P32517" s="73"/>
      <c r="T32517" s="73"/>
      <c r="U32517" s="73"/>
      <c r="V32517" s="73"/>
      <c r="X32517" s="12"/>
    </row>
    <row r="32518" spans="2:24" x14ac:dyDescent="0.3">
      <c r="B32518" s="73"/>
      <c r="D32518" s="73"/>
      <c r="P32518" s="73"/>
      <c r="T32518" s="73"/>
      <c r="U32518" s="73"/>
      <c r="V32518" s="73"/>
      <c r="X32518" s="12"/>
    </row>
    <row r="32519" spans="2:24" x14ac:dyDescent="0.3">
      <c r="B32519" s="73"/>
      <c r="D32519" s="73"/>
      <c r="P32519" s="73"/>
      <c r="T32519" s="73"/>
      <c r="U32519" s="73"/>
      <c r="V32519" s="73"/>
      <c r="X32519" s="12"/>
    </row>
    <row r="32520" spans="2:24" x14ac:dyDescent="0.3">
      <c r="B32520" s="73"/>
      <c r="D32520" s="73"/>
      <c r="P32520" s="73"/>
      <c r="T32520" s="73"/>
      <c r="U32520" s="73"/>
      <c r="V32520" s="73"/>
      <c r="X32520" s="12"/>
    </row>
    <row r="32521" spans="2:24" x14ac:dyDescent="0.3">
      <c r="B32521" s="73"/>
      <c r="D32521" s="73"/>
      <c r="P32521" s="73"/>
      <c r="T32521" s="73"/>
      <c r="U32521" s="73"/>
      <c r="V32521" s="73"/>
      <c r="X32521" s="12"/>
    </row>
    <row r="32522" spans="2:24" x14ac:dyDescent="0.3">
      <c r="B32522" s="73"/>
      <c r="D32522" s="73"/>
      <c r="P32522" s="73"/>
      <c r="T32522" s="73"/>
      <c r="U32522" s="73"/>
      <c r="V32522" s="73"/>
      <c r="X32522" s="12"/>
    </row>
    <row r="32523" spans="2:24" x14ac:dyDescent="0.3">
      <c r="B32523" s="73"/>
      <c r="D32523" s="73"/>
      <c r="P32523" s="73"/>
      <c r="T32523" s="73"/>
      <c r="U32523" s="73"/>
      <c r="V32523" s="73"/>
      <c r="X32523" s="12"/>
    </row>
    <row r="32524" spans="2:24" x14ac:dyDescent="0.3">
      <c r="B32524" s="73"/>
      <c r="D32524" s="73"/>
      <c r="P32524" s="73"/>
      <c r="T32524" s="73"/>
      <c r="U32524" s="73"/>
      <c r="V32524" s="73"/>
      <c r="X32524" s="12"/>
    </row>
    <row r="32525" spans="2:24" x14ac:dyDescent="0.3">
      <c r="B32525" s="73"/>
      <c r="D32525" s="73"/>
      <c r="P32525" s="73"/>
      <c r="T32525" s="73"/>
      <c r="U32525" s="73"/>
      <c r="V32525" s="73"/>
      <c r="X32525" s="12"/>
    </row>
    <row r="32526" spans="2:24" x14ac:dyDescent="0.3">
      <c r="B32526" s="73"/>
      <c r="D32526" s="73"/>
      <c r="P32526" s="73"/>
      <c r="T32526" s="73"/>
      <c r="U32526" s="73"/>
      <c r="V32526" s="73"/>
      <c r="X32526" s="12"/>
    </row>
    <row r="32527" spans="2:24" x14ac:dyDescent="0.3">
      <c r="B32527" s="73"/>
      <c r="D32527" s="73"/>
      <c r="P32527" s="73"/>
      <c r="T32527" s="73"/>
      <c r="U32527" s="73"/>
      <c r="V32527" s="73"/>
      <c r="X32527" s="12"/>
    </row>
    <row r="32528" spans="2:24" x14ac:dyDescent="0.3">
      <c r="B32528" s="73"/>
      <c r="D32528" s="73"/>
      <c r="P32528" s="73"/>
      <c r="T32528" s="73"/>
      <c r="U32528" s="73"/>
      <c r="V32528" s="73"/>
      <c r="X32528" s="12"/>
    </row>
    <row r="32529" spans="2:24" x14ac:dyDescent="0.3">
      <c r="B32529" s="73"/>
      <c r="D32529" s="73"/>
      <c r="P32529" s="73"/>
      <c r="T32529" s="73"/>
      <c r="U32529" s="73"/>
      <c r="V32529" s="73"/>
      <c r="X32529" s="12"/>
    </row>
    <row r="32530" spans="2:24" x14ac:dyDescent="0.3">
      <c r="B32530" s="73"/>
      <c r="D32530" s="73"/>
      <c r="P32530" s="73"/>
      <c r="T32530" s="73"/>
      <c r="U32530" s="73"/>
      <c r="V32530" s="73"/>
      <c r="X32530" s="12"/>
    </row>
    <row r="32531" spans="2:24" x14ac:dyDescent="0.3">
      <c r="B32531" s="73"/>
      <c r="D32531" s="73"/>
      <c r="P32531" s="73"/>
      <c r="T32531" s="73"/>
      <c r="U32531" s="73"/>
      <c r="V32531" s="73"/>
      <c r="X32531" s="12"/>
    </row>
    <row r="32532" spans="2:24" x14ac:dyDescent="0.3">
      <c r="B32532" s="73"/>
      <c r="D32532" s="73"/>
      <c r="P32532" s="73"/>
      <c r="T32532" s="73"/>
      <c r="U32532" s="73"/>
      <c r="V32532" s="73"/>
      <c r="X32532" s="12"/>
    </row>
    <row r="32533" spans="2:24" x14ac:dyDescent="0.3">
      <c r="B32533" s="73"/>
      <c r="D32533" s="73"/>
      <c r="P32533" s="73"/>
      <c r="T32533" s="73"/>
      <c r="U32533" s="73"/>
      <c r="V32533" s="73"/>
      <c r="X32533" s="12"/>
    </row>
    <row r="32534" spans="2:24" x14ac:dyDescent="0.3">
      <c r="B32534" s="73"/>
      <c r="D32534" s="73"/>
      <c r="P32534" s="73"/>
      <c r="T32534" s="73"/>
      <c r="U32534" s="73"/>
      <c r="V32534" s="73"/>
      <c r="X32534" s="12"/>
    </row>
    <row r="32535" spans="2:24" x14ac:dyDescent="0.3">
      <c r="B32535" s="73"/>
      <c r="D32535" s="73"/>
      <c r="P32535" s="73"/>
      <c r="T32535" s="73"/>
      <c r="U32535" s="73"/>
      <c r="V32535" s="73"/>
      <c r="X32535" s="12"/>
    </row>
    <row r="32536" spans="2:24" x14ac:dyDescent="0.3">
      <c r="B32536" s="73"/>
      <c r="D32536" s="73"/>
      <c r="P32536" s="73"/>
      <c r="T32536" s="73"/>
      <c r="U32536" s="73"/>
      <c r="V32536" s="73"/>
      <c r="X32536" s="12"/>
    </row>
    <row r="32537" spans="2:24" x14ac:dyDescent="0.3">
      <c r="B32537" s="73"/>
      <c r="D32537" s="73"/>
      <c r="P32537" s="73"/>
      <c r="T32537" s="73"/>
      <c r="U32537" s="73"/>
      <c r="V32537" s="73"/>
      <c r="X32537" s="12"/>
    </row>
    <row r="32538" spans="2:24" x14ac:dyDescent="0.3">
      <c r="B32538" s="73"/>
      <c r="D32538" s="73"/>
      <c r="P32538" s="73"/>
      <c r="T32538" s="73"/>
      <c r="U32538" s="73"/>
      <c r="V32538" s="73"/>
      <c r="X32538" s="12"/>
    </row>
    <row r="32539" spans="2:24" x14ac:dyDescent="0.3">
      <c r="B32539" s="73"/>
      <c r="D32539" s="73"/>
      <c r="P32539" s="73"/>
      <c r="T32539" s="73"/>
      <c r="U32539" s="73"/>
      <c r="V32539" s="73"/>
      <c r="X32539" s="12"/>
    </row>
    <row r="32540" spans="2:24" x14ac:dyDescent="0.3">
      <c r="B32540" s="73"/>
      <c r="D32540" s="73"/>
      <c r="P32540" s="73"/>
      <c r="T32540" s="73"/>
      <c r="U32540" s="73"/>
      <c r="V32540" s="73"/>
      <c r="X32540" s="12"/>
    </row>
    <row r="32541" spans="2:24" x14ac:dyDescent="0.3">
      <c r="B32541" s="73"/>
      <c r="D32541" s="73"/>
      <c r="P32541" s="73"/>
      <c r="T32541" s="73"/>
      <c r="U32541" s="73"/>
      <c r="V32541" s="73"/>
      <c r="X32541" s="12"/>
    </row>
    <row r="32542" spans="2:24" x14ac:dyDescent="0.3">
      <c r="B32542" s="73"/>
      <c r="D32542" s="73"/>
      <c r="P32542" s="73"/>
      <c r="T32542" s="73"/>
      <c r="U32542" s="73"/>
      <c r="V32542" s="73"/>
      <c r="X32542" s="12"/>
    </row>
    <row r="32543" spans="2:24" x14ac:dyDescent="0.3">
      <c r="B32543" s="73"/>
      <c r="D32543" s="73"/>
      <c r="P32543" s="73"/>
      <c r="T32543" s="73"/>
      <c r="U32543" s="73"/>
      <c r="V32543" s="73"/>
      <c r="X32543" s="12"/>
    </row>
    <row r="32544" spans="2:24" x14ac:dyDescent="0.3">
      <c r="B32544" s="73"/>
      <c r="D32544" s="73"/>
      <c r="P32544" s="73"/>
      <c r="T32544" s="73"/>
      <c r="U32544" s="73"/>
      <c r="V32544" s="73"/>
      <c r="X32544" s="12"/>
    </row>
    <row r="32545" spans="2:24" x14ac:dyDescent="0.3">
      <c r="B32545" s="73"/>
      <c r="D32545" s="73"/>
      <c r="P32545" s="73"/>
      <c r="T32545" s="73"/>
      <c r="U32545" s="73"/>
      <c r="V32545" s="73"/>
      <c r="X32545" s="12"/>
    </row>
    <row r="32546" spans="2:24" x14ac:dyDescent="0.3">
      <c r="B32546" s="73"/>
      <c r="D32546" s="73"/>
      <c r="P32546" s="73"/>
      <c r="T32546" s="73"/>
      <c r="U32546" s="73"/>
      <c r="V32546" s="73"/>
      <c r="X32546" s="12"/>
    </row>
    <row r="32547" spans="2:24" x14ac:dyDescent="0.3">
      <c r="B32547" s="73"/>
      <c r="D32547" s="73"/>
      <c r="P32547" s="73"/>
      <c r="T32547" s="73"/>
      <c r="U32547" s="73"/>
      <c r="V32547" s="73"/>
      <c r="X32547" s="12"/>
    </row>
    <row r="32548" spans="2:24" x14ac:dyDescent="0.3">
      <c r="B32548" s="73"/>
      <c r="D32548" s="73"/>
      <c r="P32548" s="73"/>
      <c r="T32548" s="73"/>
      <c r="U32548" s="73"/>
      <c r="V32548" s="73"/>
      <c r="X32548" s="12"/>
    </row>
    <row r="32549" spans="2:24" x14ac:dyDescent="0.3">
      <c r="B32549" s="73"/>
      <c r="D32549" s="73"/>
      <c r="P32549" s="73"/>
      <c r="T32549" s="73"/>
      <c r="U32549" s="73"/>
      <c r="V32549" s="73"/>
      <c r="X32549" s="12"/>
    </row>
    <row r="32550" spans="2:24" x14ac:dyDescent="0.3">
      <c r="B32550" s="73"/>
      <c r="D32550" s="73"/>
      <c r="P32550" s="73"/>
      <c r="T32550" s="73"/>
      <c r="U32550" s="73"/>
      <c r="V32550" s="73"/>
      <c r="X32550" s="12"/>
    </row>
    <row r="32551" spans="2:24" x14ac:dyDescent="0.3">
      <c r="B32551" s="73"/>
      <c r="D32551" s="73"/>
      <c r="P32551" s="73"/>
      <c r="T32551" s="73"/>
      <c r="U32551" s="73"/>
      <c r="V32551" s="73"/>
      <c r="X32551" s="12"/>
    </row>
    <row r="32552" spans="2:24" x14ac:dyDescent="0.3">
      <c r="B32552" s="73"/>
      <c r="D32552" s="73"/>
      <c r="P32552" s="73"/>
      <c r="T32552" s="73"/>
      <c r="U32552" s="73"/>
      <c r="V32552" s="73"/>
      <c r="X32552" s="12"/>
    </row>
    <row r="32553" spans="2:24" x14ac:dyDescent="0.3">
      <c r="B32553" s="73"/>
      <c r="D32553" s="73"/>
      <c r="P32553" s="73"/>
      <c r="T32553" s="73"/>
      <c r="U32553" s="73"/>
      <c r="V32553" s="73"/>
      <c r="X32553" s="12"/>
    </row>
    <row r="32554" spans="2:24" x14ac:dyDescent="0.3">
      <c r="B32554" s="73"/>
      <c r="D32554" s="73"/>
      <c r="P32554" s="73"/>
      <c r="T32554" s="73"/>
      <c r="U32554" s="73"/>
      <c r="V32554" s="73"/>
      <c r="X32554" s="12"/>
    </row>
    <row r="32555" spans="2:24" x14ac:dyDescent="0.3">
      <c r="B32555" s="73"/>
      <c r="D32555" s="73"/>
      <c r="P32555" s="73"/>
      <c r="T32555" s="73"/>
      <c r="U32555" s="73"/>
      <c r="V32555" s="73"/>
      <c r="X32555" s="12"/>
    </row>
    <row r="32556" spans="2:24" x14ac:dyDescent="0.3">
      <c r="B32556" s="73"/>
      <c r="D32556" s="73"/>
      <c r="P32556" s="73"/>
      <c r="T32556" s="73"/>
      <c r="U32556" s="73"/>
      <c r="V32556" s="73"/>
      <c r="X32556" s="12"/>
    </row>
    <row r="32557" spans="2:24" x14ac:dyDescent="0.3">
      <c r="B32557" s="73"/>
      <c r="D32557" s="73"/>
      <c r="P32557" s="73"/>
      <c r="T32557" s="73"/>
      <c r="U32557" s="73"/>
      <c r="V32557" s="73"/>
      <c r="X32557" s="12"/>
    </row>
    <row r="32558" spans="2:24" x14ac:dyDescent="0.3">
      <c r="B32558" s="73"/>
      <c r="D32558" s="73"/>
      <c r="P32558" s="73"/>
      <c r="T32558" s="73"/>
      <c r="U32558" s="73"/>
      <c r="V32558" s="73"/>
      <c r="X32558" s="12"/>
    </row>
    <row r="32559" spans="2:24" x14ac:dyDescent="0.3">
      <c r="B32559" s="73"/>
      <c r="D32559" s="73"/>
      <c r="P32559" s="73"/>
      <c r="T32559" s="73"/>
      <c r="U32559" s="73"/>
      <c r="V32559" s="73"/>
      <c r="X32559" s="12"/>
    </row>
    <row r="32560" spans="2:24" x14ac:dyDescent="0.3">
      <c r="B32560" s="73"/>
      <c r="D32560" s="73"/>
      <c r="P32560" s="73"/>
      <c r="T32560" s="73"/>
      <c r="U32560" s="73"/>
      <c r="V32560" s="73"/>
      <c r="X32560" s="12"/>
    </row>
    <row r="32561" spans="2:24" x14ac:dyDescent="0.3">
      <c r="B32561" s="73"/>
      <c r="D32561" s="73"/>
      <c r="P32561" s="73"/>
      <c r="T32561" s="73"/>
      <c r="U32561" s="73"/>
      <c r="V32561" s="73"/>
      <c r="X32561" s="12"/>
    </row>
    <row r="32562" spans="2:24" x14ac:dyDescent="0.3">
      <c r="B32562" s="73"/>
      <c r="D32562" s="73"/>
      <c r="P32562" s="73"/>
      <c r="T32562" s="73"/>
      <c r="U32562" s="73"/>
      <c r="V32562" s="73"/>
      <c r="X32562" s="12"/>
    </row>
    <row r="32563" spans="2:24" x14ac:dyDescent="0.3">
      <c r="B32563" s="73"/>
      <c r="D32563" s="73"/>
      <c r="P32563" s="73"/>
      <c r="T32563" s="73"/>
      <c r="U32563" s="73"/>
      <c r="V32563" s="73"/>
      <c r="X32563" s="12"/>
    </row>
    <row r="32564" spans="2:24" x14ac:dyDescent="0.3">
      <c r="B32564" s="73"/>
      <c r="D32564" s="73"/>
      <c r="P32564" s="73"/>
      <c r="T32564" s="73"/>
      <c r="U32564" s="73"/>
      <c r="V32564" s="73"/>
      <c r="X32564" s="12"/>
    </row>
    <row r="32565" spans="2:24" x14ac:dyDescent="0.3">
      <c r="B32565" s="73"/>
      <c r="D32565" s="73"/>
      <c r="P32565" s="73"/>
      <c r="T32565" s="73"/>
      <c r="U32565" s="73"/>
      <c r="V32565" s="73"/>
      <c r="X32565" s="12"/>
    </row>
    <row r="32566" spans="2:24" x14ac:dyDescent="0.3">
      <c r="B32566" s="73"/>
      <c r="D32566" s="73"/>
      <c r="P32566" s="73"/>
      <c r="T32566" s="73"/>
      <c r="U32566" s="73"/>
      <c r="V32566" s="73"/>
      <c r="X32566" s="12"/>
    </row>
    <row r="32567" spans="2:24" x14ac:dyDescent="0.3">
      <c r="B32567" s="73"/>
      <c r="D32567" s="73"/>
      <c r="P32567" s="73"/>
      <c r="T32567" s="73"/>
      <c r="U32567" s="73"/>
      <c r="V32567" s="73"/>
      <c r="X32567" s="12"/>
    </row>
    <row r="32568" spans="2:24" x14ac:dyDescent="0.3">
      <c r="B32568" s="73"/>
      <c r="D32568" s="73"/>
      <c r="P32568" s="73"/>
      <c r="T32568" s="73"/>
      <c r="U32568" s="73"/>
      <c r="V32568" s="73"/>
      <c r="X32568" s="12"/>
    </row>
    <row r="32569" spans="2:24" x14ac:dyDescent="0.3">
      <c r="B32569" s="73"/>
      <c r="D32569" s="73"/>
      <c r="P32569" s="73"/>
      <c r="T32569" s="73"/>
      <c r="U32569" s="73"/>
      <c r="V32569" s="73"/>
      <c r="X32569" s="12"/>
    </row>
    <row r="32570" spans="2:24" x14ac:dyDescent="0.3">
      <c r="B32570" s="73"/>
      <c r="D32570" s="73"/>
      <c r="P32570" s="73"/>
      <c r="T32570" s="73"/>
      <c r="U32570" s="73"/>
      <c r="V32570" s="73"/>
      <c r="X32570" s="12"/>
    </row>
    <row r="32571" spans="2:24" x14ac:dyDescent="0.3">
      <c r="B32571" s="73"/>
      <c r="D32571" s="73"/>
      <c r="P32571" s="73"/>
      <c r="T32571" s="73"/>
      <c r="U32571" s="73"/>
      <c r="V32571" s="73"/>
      <c r="X32571" s="12"/>
    </row>
    <row r="32572" spans="2:24" x14ac:dyDescent="0.3">
      <c r="B32572" s="73"/>
      <c r="D32572" s="73"/>
      <c r="P32572" s="73"/>
      <c r="T32572" s="73"/>
      <c r="U32572" s="73"/>
      <c r="V32572" s="73"/>
      <c r="X32572" s="12"/>
    </row>
    <row r="32573" spans="2:24" x14ac:dyDescent="0.3">
      <c r="B32573" s="73"/>
      <c r="D32573" s="73"/>
      <c r="P32573" s="73"/>
      <c r="T32573" s="73"/>
      <c r="U32573" s="73"/>
      <c r="V32573" s="73"/>
      <c r="X32573" s="12"/>
    </row>
    <row r="32574" spans="2:24" x14ac:dyDescent="0.3">
      <c r="B32574" s="73"/>
      <c r="D32574" s="73"/>
      <c r="P32574" s="73"/>
      <c r="T32574" s="73"/>
      <c r="U32574" s="73"/>
      <c r="V32574" s="73"/>
      <c r="X32574" s="12"/>
    </row>
    <row r="32575" spans="2:24" x14ac:dyDescent="0.3">
      <c r="B32575" s="73"/>
      <c r="D32575" s="73"/>
      <c r="P32575" s="73"/>
      <c r="T32575" s="73"/>
      <c r="U32575" s="73"/>
      <c r="V32575" s="73"/>
      <c r="X32575" s="12"/>
    </row>
    <row r="32576" spans="2:24" x14ac:dyDescent="0.3">
      <c r="B32576" s="73"/>
      <c r="D32576" s="73"/>
      <c r="P32576" s="73"/>
      <c r="T32576" s="73"/>
      <c r="U32576" s="73"/>
      <c r="V32576" s="73"/>
      <c r="X32576" s="12"/>
    </row>
    <row r="32577" spans="2:24" x14ac:dyDescent="0.3">
      <c r="B32577" s="73"/>
      <c r="D32577" s="73"/>
      <c r="P32577" s="73"/>
      <c r="T32577" s="73"/>
      <c r="U32577" s="73"/>
      <c r="V32577" s="73"/>
      <c r="X32577" s="12"/>
    </row>
    <row r="32578" spans="2:24" x14ac:dyDescent="0.3">
      <c r="B32578" s="73"/>
      <c r="D32578" s="73"/>
      <c r="P32578" s="73"/>
      <c r="T32578" s="73"/>
      <c r="U32578" s="73"/>
      <c r="V32578" s="73"/>
      <c r="X32578" s="12"/>
    </row>
    <row r="32579" spans="2:24" x14ac:dyDescent="0.3">
      <c r="B32579" s="73"/>
      <c r="D32579" s="73"/>
      <c r="P32579" s="73"/>
      <c r="T32579" s="73"/>
      <c r="U32579" s="73"/>
      <c r="V32579" s="73"/>
      <c r="X32579" s="12"/>
    </row>
    <row r="32580" spans="2:24" x14ac:dyDescent="0.3">
      <c r="B32580" s="73"/>
      <c r="D32580" s="73"/>
      <c r="P32580" s="73"/>
      <c r="T32580" s="73"/>
      <c r="U32580" s="73"/>
      <c r="V32580" s="73"/>
      <c r="X32580" s="12"/>
    </row>
    <row r="32581" spans="2:24" x14ac:dyDescent="0.3">
      <c r="B32581" s="73"/>
      <c r="D32581" s="73"/>
      <c r="P32581" s="73"/>
      <c r="T32581" s="73"/>
      <c r="U32581" s="73"/>
      <c r="V32581" s="73"/>
      <c r="X32581" s="12"/>
    </row>
    <row r="32582" spans="2:24" x14ac:dyDescent="0.3">
      <c r="B32582" s="73"/>
      <c r="D32582" s="73"/>
      <c r="P32582" s="73"/>
      <c r="T32582" s="73"/>
      <c r="U32582" s="73"/>
      <c r="V32582" s="73"/>
      <c r="X32582" s="12"/>
    </row>
    <row r="32583" spans="2:24" x14ac:dyDescent="0.3">
      <c r="B32583" s="73"/>
      <c r="D32583" s="73"/>
      <c r="P32583" s="73"/>
      <c r="T32583" s="73"/>
      <c r="U32583" s="73"/>
      <c r="V32583" s="73"/>
      <c r="X32583" s="12"/>
    </row>
    <row r="32584" spans="2:24" x14ac:dyDescent="0.3">
      <c r="B32584" s="73"/>
      <c r="D32584" s="73"/>
      <c r="P32584" s="73"/>
      <c r="T32584" s="73"/>
      <c r="U32584" s="73"/>
      <c r="V32584" s="73"/>
      <c r="X32584" s="12"/>
    </row>
    <row r="32585" spans="2:24" x14ac:dyDescent="0.3">
      <c r="B32585" s="73"/>
      <c r="D32585" s="73"/>
      <c r="P32585" s="73"/>
      <c r="T32585" s="73"/>
      <c r="U32585" s="73"/>
      <c r="V32585" s="73"/>
      <c r="X32585" s="12"/>
    </row>
    <row r="32586" spans="2:24" x14ac:dyDescent="0.3">
      <c r="B32586" s="73"/>
      <c r="D32586" s="73"/>
      <c r="P32586" s="73"/>
      <c r="T32586" s="73"/>
      <c r="U32586" s="73"/>
      <c r="V32586" s="73"/>
      <c r="X32586" s="12"/>
    </row>
    <row r="32587" spans="2:24" x14ac:dyDescent="0.3">
      <c r="B32587" s="73"/>
      <c r="D32587" s="73"/>
      <c r="P32587" s="73"/>
      <c r="T32587" s="73"/>
      <c r="U32587" s="73"/>
      <c r="V32587" s="73"/>
      <c r="X32587" s="12"/>
    </row>
    <row r="32588" spans="2:24" x14ac:dyDescent="0.3">
      <c r="B32588" s="73"/>
      <c r="D32588" s="73"/>
      <c r="P32588" s="73"/>
      <c r="T32588" s="73"/>
      <c r="U32588" s="73"/>
      <c r="V32588" s="73"/>
      <c r="X32588" s="12"/>
    </row>
    <row r="32589" spans="2:24" x14ac:dyDescent="0.3">
      <c r="B32589" s="73"/>
      <c r="D32589" s="73"/>
      <c r="P32589" s="73"/>
      <c r="T32589" s="73"/>
      <c r="U32589" s="73"/>
      <c r="V32589" s="73"/>
      <c r="X32589" s="12"/>
    </row>
    <row r="32590" spans="2:24" x14ac:dyDescent="0.3">
      <c r="B32590" s="73"/>
      <c r="D32590" s="73"/>
      <c r="P32590" s="73"/>
      <c r="T32590" s="73"/>
      <c r="U32590" s="73"/>
      <c r="V32590" s="73"/>
      <c r="X32590" s="12"/>
    </row>
    <row r="32591" spans="2:24" x14ac:dyDescent="0.3">
      <c r="B32591" s="73"/>
      <c r="D32591" s="73"/>
      <c r="P32591" s="73"/>
      <c r="T32591" s="73"/>
      <c r="U32591" s="73"/>
      <c r="V32591" s="73"/>
      <c r="X32591" s="12"/>
    </row>
    <row r="32592" spans="2:24" x14ac:dyDescent="0.3">
      <c r="B32592" s="73"/>
      <c r="D32592" s="73"/>
      <c r="P32592" s="73"/>
      <c r="T32592" s="73"/>
      <c r="U32592" s="73"/>
      <c r="V32592" s="73"/>
      <c r="X32592" s="12"/>
    </row>
    <row r="32593" spans="2:24" x14ac:dyDescent="0.3">
      <c r="B32593" s="73"/>
      <c r="D32593" s="73"/>
      <c r="P32593" s="73"/>
      <c r="T32593" s="73"/>
      <c r="U32593" s="73"/>
      <c r="V32593" s="73"/>
      <c r="X32593" s="12"/>
    </row>
    <row r="32594" spans="2:24" x14ac:dyDescent="0.3">
      <c r="B32594" s="73"/>
      <c r="D32594" s="73"/>
      <c r="P32594" s="73"/>
      <c r="T32594" s="73"/>
      <c r="U32594" s="73"/>
      <c r="V32594" s="73"/>
      <c r="X32594" s="12"/>
    </row>
    <row r="32595" spans="2:24" x14ac:dyDescent="0.3">
      <c r="B32595" s="73"/>
      <c r="D32595" s="73"/>
      <c r="P32595" s="73"/>
      <c r="T32595" s="73"/>
      <c r="U32595" s="73"/>
      <c r="V32595" s="73"/>
      <c r="X32595" s="12"/>
    </row>
    <row r="32596" spans="2:24" x14ac:dyDescent="0.3">
      <c r="B32596" s="73"/>
      <c r="D32596" s="73"/>
      <c r="P32596" s="73"/>
      <c r="T32596" s="73"/>
      <c r="U32596" s="73"/>
      <c r="V32596" s="73"/>
      <c r="X32596" s="12"/>
    </row>
    <row r="32597" spans="2:24" x14ac:dyDescent="0.3">
      <c r="B32597" s="73"/>
      <c r="D32597" s="73"/>
      <c r="P32597" s="73"/>
      <c r="T32597" s="73"/>
      <c r="U32597" s="73"/>
      <c r="V32597" s="73"/>
      <c r="X32597" s="12"/>
    </row>
    <row r="32598" spans="2:24" x14ac:dyDescent="0.3">
      <c r="B32598" s="73"/>
      <c r="D32598" s="73"/>
      <c r="P32598" s="73"/>
      <c r="T32598" s="73"/>
      <c r="U32598" s="73"/>
      <c r="V32598" s="73"/>
      <c r="X32598" s="12"/>
    </row>
    <row r="32599" spans="2:24" x14ac:dyDescent="0.3">
      <c r="B32599" s="73"/>
      <c r="D32599" s="73"/>
      <c r="P32599" s="73"/>
      <c r="T32599" s="73"/>
      <c r="U32599" s="73"/>
      <c r="V32599" s="73"/>
      <c r="X32599" s="12"/>
    </row>
    <row r="32600" spans="2:24" x14ac:dyDescent="0.3">
      <c r="B32600" s="73"/>
      <c r="D32600" s="73"/>
      <c r="P32600" s="73"/>
      <c r="T32600" s="73"/>
      <c r="U32600" s="73"/>
      <c r="V32600" s="73"/>
      <c r="X32600" s="12"/>
    </row>
    <row r="32601" spans="2:24" x14ac:dyDescent="0.3">
      <c r="B32601" s="73"/>
      <c r="D32601" s="73"/>
      <c r="P32601" s="73"/>
      <c r="T32601" s="73"/>
      <c r="U32601" s="73"/>
      <c r="V32601" s="73"/>
      <c r="X32601" s="12"/>
    </row>
    <row r="32602" spans="2:24" x14ac:dyDescent="0.3">
      <c r="B32602" s="73"/>
      <c r="D32602" s="73"/>
      <c r="P32602" s="73"/>
      <c r="T32602" s="73"/>
      <c r="U32602" s="73"/>
      <c r="V32602" s="73"/>
      <c r="X32602" s="12"/>
    </row>
    <row r="32603" spans="2:24" x14ac:dyDescent="0.3">
      <c r="B32603" s="73"/>
      <c r="D32603" s="73"/>
      <c r="P32603" s="73"/>
      <c r="T32603" s="73"/>
      <c r="U32603" s="73"/>
      <c r="V32603" s="73"/>
      <c r="X32603" s="12"/>
    </row>
    <row r="32604" spans="2:24" x14ac:dyDescent="0.3">
      <c r="B32604" s="73"/>
      <c r="D32604" s="73"/>
      <c r="P32604" s="73"/>
      <c r="T32604" s="73"/>
      <c r="U32604" s="73"/>
      <c r="V32604" s="73"/>
      <c r="X32604" s="12"/>
    </row>
    <row r="32605" spans="2:24" x14ac:dyDescent="0.3">
      <c r="B32605" s="73"/>
      <c r="D32605" s="73"/>
      <c r="P32605" s="73"/>
      <c r="T32605" s="73"/>
      <c r="U32605" s="73"/>
      <c r="V32605" s="73"/>
      <c r="X32605" s="12"/>
    </row>
    <row r="32606" spans="2:24" x14ac:dyDescent="0.3">
      <c r="B32606" s="73"/>
      <c r="D32606" s="73"/>
      <c r="P32606" s="73"/>
      <c r="T32606" s="73"/>
      <c r="U32606" s="73"/>
      <c r="V32606" s="73"/>
      <c r="X32606" s="12"/>
    </row>
    <row r="32607" spans="2:24" x14ac:dyDescent="0.3">
      <c r="B32607" s="73"/>
      <c r="D32607" s="73"/>
      <c r="P32607" s="73"/>
      <c r="T32607" s="73"/>
      <c r="U32607" s="73"/>
      <c r="V32607" s="73"/>
      <c r="X32607" s="12"/>
    </row>
    <row r="32608" spans="2:24" x14ac:dyDescent="0.3">
      <c r="B32608" s="73"/>
      <c r="D32608" s="73"/>
      <c r="P32608" s="73"/>
      <c r="T32608" s="73"/>
      <c r="U32608" s="73"/>
      <c r="V32608" s="73"/>
      <c r="X32608" s="12"/>
    </row>
    <row r="32609" spans="2:24" x14ac:dyDescent="0.3">
      <c r="B32609" s="73"/>
      <c r="D32609" s="73"/>
      <c r="P32609" s="73"/>
      <c r="T32609" s="73"/>
      <c r="U32609" s="73"/>
      <c r="V32609" s="73"/>
      <c r="X32609" s="12"/>
    </row>
    <row r="32610" spans="2:24" x14ac:dyDescent="0.3">
      <c r="B32610" s="73"/>
      <c r="D32610" s="73"/>
      <c r="P32610" s="73"/>
      <c r="T32610" s="73"/>
      <c r="U32610" s="73"/>
      <c r="V32610" s="73"/>
      <c r="X32610" s="12"/>
    </row>
    <row r="32611" spans="2:24" x14ac:dyDescent="0.3">
      <c r="B32611" s="73"/>
      <c r="D32611" s="73"/>
      <c r="P32611" s="73"/>
      <c r="T32611" s="73"/>
      <c r="U32611" s="73"/>
      <c r="V32611" s="73"/>
      <c r="X32611" s="12"/>
    </row>
    <row r="32612" spans="2:24" x14ac:dyDescent="0.3">
      <c r="B32612" s="73"/>
      <c r="D32612" s="73"/>
      <c r="P32612" s="73"/>
      <c r="T32612" s="73"/>
      <c r="U32612" s="73"/>
      <c r="V32612" s="73"/>
      <c r="X32612" s="12"/>
    </row>
    <row r="32613" spans="2:24" x14ac:dyDescent="0.3">
      <c r="B32613" s="73"/>
      <c r="D32613" s="73"/>
      <c r="P32613" s="73"/>
      <c r="T32613" s="73"/>
      <c r="U32613" s="73"/>
      <c r="V32613" s="73"/>
      <c r="X32613" s="12"/>
    </row>
    <row r="32614" spans="2:24" x14ac:dyDescent="0.3">
      <c r="B32614" s="73"/>
      <c r="D32614" s="73"/>
      <c r="P32614" s="73"/>
      <c r="T32614" s="73"/>
      <c r="U32614" s="73"/>
      <c r="V32614" s="73"/>
      <c r="X32614" s="12"/>
    </row>
    <row r="32615" spans="2:24" x14ac:dyDescent="0.3">
      <c r="B32615" s="73"/>
      <c r="D32615" s="73"/>
      <c r="P32615" s="73"/>
      <c r="T32615" s="73"/>
      <c r="U32615" s="73"/>
      <c r="V32615" s="73"/>
      <c r="X32615" s="12"/>
    </row>
    <row r="32616" spans="2:24" x14ac:dyDescent="0.3">
      <c r="B32616" s="73"/>
      <c r="D32616" s="73"/>
      <c r="P32616" s="73"/>
      <c r="T32616" s="73"/>
      <c r="U32616" s="73"/>
      <c r="V32616" s="73"/>
      <c r="X32616" s="12"/>
    </row>
    <row r="32617" spans="2:24" x14ac:dyDescent="0.3">
      <c r="B32617" s="73"/>
      <c r="D32617" s="73"/>
      <c r="P32617" s="73"/>
      <c r="T32617" s="73"/>
      <c r="U32617" s="73"/>
      <c r="V32617" s="73"/>
      <c r="X32617" s="12"/>
    </row>
    <row r="32618" spans="2:24" x14ac:dyDescent="0.3">
      <c r="B32618" s="73"/>
      <c r="D32618" s="73"/>
      <c r="P32618" s="73"/>
      <c r="T32618" s="73"/>
      <c r="U32618" s="73"/>
      <c r="V32618" s="73"/>
      <c r="X32618" s="12"/>
    </row>
    <row r="32619" spans="2:24" x14ac:dyDescent="0.3">
      <c r="B32619" s="73"/>
      <c r="D32619" s="73"/>
      <c r="P32619" s="73"/>
      <c r="T32619" s="73"/>
      <c r="U32619" s="73"/>
      <c r="V32619" s="73"/>
      <c r="X32619" s="12"/>
    </row>
    <row r="32620" spans="2:24" x14ac:dyDescent="0.3">
      <c r="B32620" s="73"/>
      <c r="D32620" s="73"/>
      <c r="P32620" s="73"/>
      <c r="T32620" s="73"/>
      <c r="U32620" s="73"/>
      <c r="V32620" s="73"/>
      <c r="X32620" s="12"/>
    </row>
    <row r="32621" spans="2:24" x14ac:dyDescent="0.3">
      <c r="B32621" s="73"/>
      <c r="D32621" s="73"/>
      <c r="P32621" s="73"/>
      <c r="T32621" s="73"/>
      <c r="U32621" s="73"/>
      <c r="V32621" s="73"/>
      <c r="X32621" s="12"/>
    </row>
    <row r="32622" spans="2:24" x14ac:dyDescent="0.3">
      <c r="B32622" s="73"/>
      <c r="D32622" s="73"/>
      <c r="P32622" s="73"/>
      <c r="T32622" s="73"/>
      <c r="U32622" s="73"/>
      <c r="V32622" s="73"/>
      <c r="X32622" s="12"/>
    </row>
    <row r="32623" spans="2:24" x14ac:dyDescent="0.3">
      <c r="B32623" s="73"/>
      <c r="D32623" s="73"/>
      <c r="P32623" s="73"/>
      <c r="T32623" s="73"/>
      <c r="U32623" s="73"/>
      <c r="V32623" s="73"/>
      <c r="X32623" s="12"/>
    </row>
    <row r="32624" spans="2:24" x14ac:dyDescent="0.3">
      <c r="B32624" s="73"/>
      <c r="D32624" s="73"/>
      <c r="P32624" s="73"/>
      <c r="T32624" s="73"/>
      <c r="U32624" s="73"/>
      <c r="V32624" s="73"/>
      <c r="X32624" s="12"/>
    </row>
    <row r="32625" spans="2:24" x14ac:dyDescent="0.3">
      <c r="B32625" s="73"/>
      <c r="D32625" s="73"/>
      <c r="P32625" s="73"/>
      <c r="T32625" s="73"/>
      <c r="U32625" s="73"/>
      <c r="V32625" s="73"/>
      <c r="X32625" s="12"/>
    </row>
    <row r="32626" spans="2:24" x14ac:dyDescent="0.3">
      <c r="B32626" s="73"/>
      <c r="D32626" s="73"/>
      <c r="P32626" s="73"/>
      <c r="T32626" s="73"/>
      <c r="U32626" s="73"/>
      <c r="V32626" s="73"/>
      <c r="X32626" s="12"/>
    </row>
    <row r="32627" spans="2:24" x14ac:dyDescent="0.3">
      <c r="B32627" s="73"/>
      <c r="D32627" s="73"/>
      <c r="P32627" s="73"/>
      <c r="T32627" s="73"/>
      <c r="U32627" s="73"/>
      <c r="V32627" s="73"/>
      <c r="X32627" s="12"/>
    </row>
    <row r="32628" spans="2:24" x14ac:dyDescent="0.3">
      <c r="B32628" s="73"/>
      <c r="D32628" s="73"/>
      <c r="P32628" s="73"/>
      <c r="T32628" s="73"/>
      <c r="U32628" s="73"/>
      <c r="V32628" s="73"/>
      <c r="X32628" s="12"/>
    </row>
    <row r="32629" spans="2:24" x14ac:dyDescent="0.3">
      <c r="B32629" s="73"/>
      <c r="D32629" s="73"/>
      <c r="P32629" s="73"/>
      <c r="T32629" s="73"/>
      <c r="U32629" s="73"/>
      <c r="V32629" s="73"/>
      <c r="X32629" s="12"/>
    </row>
    <row r="32630" spans="2:24" x14ac:dyDescent="0.3">
      <c r="B32630" s="73"/>
      <c r="D32630" s="73"/>
      <c r="P32630" s="73"/>
      <c r="T32630" s="73"/>
      <c r="U32630" s="73"/>
      <c r="V32630" s="73"/>
      <c r="X32630" s="12"/>
    </row>
    <row r="32631" spans="2:24" x14ac:dyDescent="0.3">
      <c r="B32631" s="73"/>
      <c r="D32631" s="73"/>
      <c r="P32631" s="73"/>
      <c r="T32631" s="73"/>
      <c r="U32631" s="73"/>
      <c r="V32631" s="73"/>
      <c r="X32631" s="12"/>
    </row>
    <row r="32632" spans="2:24" x14ac:dyDescent="0.3">
      <c r="B32632" s="73"/>
      <c r="D32632" s="73"/>
      <c r="P32632" s="73"/>
      <c r="T32632" s="73"/>
      <c r="U32632" s="73"/>
      <c r="V32632" s="73"/>
      <c r="X32632" s="12"/>
    </row>
    <row r="32633" spans="2:24" x14ac:dyDescent="0.3">
      <c r="B32633" s="73"/>
      <c r="D32633" s="73"/>
      <c r="P32633" s="73"/>
      <c r="T32633" s="73"/>
      <c r="U32633" s="73"/>
      <c r="V32633" s="73"/>
      <c r="X32633" s="12"/>
    </row>
    <row r="32634" spans="2:24" x14ac:dyDescent="0.3">
      <c r="B32634" s="73"/>
      <c r="D32634" s="73"/>
      <c r="P32634" s="73"/>
      <c r="T32634" s="73"/>
      <c r="U32634" s="73"/>
      <c r="V32634" s="73"/>
      <c r="X32634" s="12"/>
    </row>
    <row r="32635" spans="2:24" x14ac:dyDescent="0.3">
      <c r="B32635" s="73"/>
      <c r="D32635" s="73"/>
      <c r="P32635" s="73"/>
      <c r="T32635" s="73"/>
      <c r="U32635" s="73"/>
      <c r="V32635" s="73"/>
      <c r="X32635" s="12"/>
    </row>
    <row r="32636" spans="2:24" x14ac:dyDescent="0.3">
      <c r="B32636" s="73"/>
      <c r="D32636" s="73"/>
      <c r="P32636" s="73"/>
      <c r="T32636" s="73"/>
      <c r="U32636" s="73"/>
      <c r="V32636" s="73"/>
      <c r="X32636" s="12"/>
    </row>
    <row r="32637" spans="2:24" x14ac:dyDescent="0.3">
      <c r="B32637" s="73"/>
      <c r="D32637" s="73"/>
      <c r="P32637" s="73"/>
      <c r="T32637" s="73"/>
      <c r="U32637" s="73"/>
      <c r="V32637" s="73"/>
      <c r="X32637" s="12"/>
    </row>
    <row r="32638" spans="2:24" x14ac:dyDescent="0.3">
      <c r="B32638" s="73"/>
      <c r="D32638" s="73"/>
      <c r="P32638" s="73"/>
      <c r="T32638" s="73"/>
      <c r="U32638" s="73"/>
      <c r="V32638" s="73"/>
      <c r="X32638" s="12"/>
    </row>
    <row r="32639" spans="2:24" x14ac:dyDescent="0.3">
      <c r="B32639" s="73"/>
      <c r="D32639" s="73"/>
      <c r="P32639" s="73"/>
      <c r="T32639" s="73"/>
      <c r="U32639" s="73"/>
      <c r="V32639" s="73"/>
      <c r="X32639" s="12"/>
    </row>
    <row r="32640" spans="2:24" x14ac:dyDescent="0.3">
      <c r="B32640" s="73"/>
      <c r="D32640" s="73"/>
      <c r="P32640" s="73"/>
      <c r="T32640" s="73"/>
      <c r="U32640" s="73"/>
      <c r="V32640" s="73"/>
      <c r="X32640" s="12"/>
    </row>
    <row r="32641" spans="2:24" x14ac:dyDescent="0.3">
      <c r="B32641" s="73"/>
      <c r="D32641" s="73"/>
      <c r="P32641" s="73"/>
      <c r="T32641" s="73"/>
      <c r="U32641" s="73"/>
      <c r="V32641" s="73"/>
      <c r="X32641" s="12"/>
    </row>
    <row r="32642" spans="2:24" x14ac:dyDescent="0.3">
      <c r="B32642" s="73"/>
      <c r="D32642" s="73"/>
      <c r="P32642" s="73"/>
      <c r="T32642" s="73"/>
      <c r="U32642" s="73"/>
      <c r="V32642" s="73"/>
      <c r="X32642" s="12"/>
    </row>
    <row r="32643" spans="2:24" x14ac:dyDescent="0.3">
      <c r="B32643" s="73"/>
      <c r="D32643" s="73"/>
      <c r="P32643" s="73"/>
      <c r="T32643" s="73"/>
      <c r="U32643" s="73"/>
      <c r="V32643" s="73"/>
      <c r="X32643" s="12"/>
    </row>
    <row r="32644" spans="2:24" x14ac:dyDescent="0.3">
      <c r="B32644" s="73"/>
      <c r="D32644" s="73"/>
      <c r="P32644" s="73"/>
      <c r="T32644" s="73"/>
      <c r="U32644" s="73"/>
      <c r="V32644" s="73"/>
      <c r="X32644" s="12"/>
    </row>
    <row r="32645" spans="2:24" x14ac:dyDescent="0.3">
      <c r="B32645" s="73"/>
      <c r="D32645" s="73"/>
      <c r="P32645" s="73"/>
      <c r="T32645" s="73"/>
      <c r="U32645" s="73"/>
      <c r="V32645" s="73"/>
      <c r="X32645" s="12"/>
    </row>
    <row r="32646" spans="2:24" x14ac:dyDescent="0.3">
      <c r="B32646" s="73"/>
      <c r="D32646" s="73"/>
      <c r="P32646" s="73"/>
      <c r="T32646" s="73"/>
      <c r="U32646" s="73"/>
      <c r="V32646" s="73"/>
      <c r="X32646" s="12"/>
    </row>
    <row r="32647" spans="2:24" x14ac:dyDescent="0.3">
      <c r="B32647" s="73"/>
      <c r="D32647" s="73"/>
      <c r="P32647" s="73"/>
      <c r="T32647" s="73"/>
      <c r="U32647" s="73"/>
      <c r="V32647" s="73"/>
      <c r="X32647" s="12"/>
    </row>
    <row r="32648" spans="2:24" x14ac:dyDescent="0.3">
      <c r="B32648" s="73"/>
      <c r="D32648" s="73"/>
      <c r="P32648" s="73"/>
      <c r="T32648" s="73"/>
      <c r="U32648" s="73"/>
      <c r="V32648" s="73"/>
      <c r="X32648" s="12"/>
    </row>
    <row r="32649" spans="2:24" x14ac:dyDescent="0.3">
      <c r="B32649" s="73"/>
      <c r="D32649" s="73"/>
      <c r="P32649" s="73"/>
      <c r="T32649" s="73"/>
      <c r="U32649" s="73"/>
      <c r="V32649" s="73"/>
      <c r="X32649" s="12"/>
    </row>
    <row r="32650" spans="2:24" x14ac:dyDescent="0.3">
      <c r="B32650" s="73"/>
      <c r="D32650" s="73"/>
      <c r="P32650" s="73"/>
      <c r="T32650" s="73"/>
      <c r="U32650" s="73"/>
      <c r="V32650" s="73"/>
      <c r="X32650" s="12"/>
    </row>
    <row r="32651" spans="2:24" x14ac:dyDescent="0.3">
      <c r="B32651" s="73"/>
      <c r="D32651" s="73"/>
      <c r="P32651" s="73"/>
      <c r="T32651" s="73"/>
      <c r="U32651" s="73"/>
      <c r="V32651" s="73"/>
      <c r="X32651" s="12"/>
    </row>
    <row r="32652" spans="2:24" x14ac:dyDescent="0.3">
      <c r="B32652" s="73"/>
      <c r="D32652" s="73"/>
      <c r="P32652" s="73"/>
      <c r="T32652" s="73"/>
      <c r="U32652" s="73"/>
      <c r="V32652" s="73"/>
      <c r="X32652" s="12"/>
    </row>
    <row r="32653" spans="2:24" x14ac:dyDescent="0.3">
      <c r="B32653" s="73"/>
      <c r="D32653" s="73"/>
      <c r="P32653" s="73"/>
      <c r="T32653" s="73"/>
      <c r="U32653" s="73"/>
      <c r="V32653" s="73"/>
      <c r="X32653" s="12"/>
    </row>
    <row r="32654" spans="2:24" x14ac:dyDescent="0.3">
      <c r="B32654" s="73"/>
      <c r="D32654" s="73"/>
      <c r="P32654" s="73"/>
      <c r="T32654" s="73"/>
      <c r="U32654" s="73"/>
      <c r="V32654" s="73"/>
      <c r="X32654" s="12"/>
    </row>
    <row r="32655" spans="2:24" x14ac:dyDescent="0.3">
      <c r="B32655" s="73"/>
      <c r="D32655" s="73"/>
      <c r="P32655" s="73"/>
      <c r="T32655" s="73"/>
      <c r="U32655" s="73"/>
      <c r="V32655" s="73"/>
      <c r="X32655" s="12"/>
    </row>
    <row r="32656" spans="2:24" x14ac:dyDescent="0.3">
      <c r="B32656" s="73"/>
      <c r="D32656" s="73"/>
      <c r="P32656" s="73"/>
      <c r="T32656" s="73"/>
      <c r="U32656" s="73"/>
      <c r="V32656" s="73"/>
      <c r="X32656" s="12"/>
    </row>
    <row r="32657" spans="2:24" x14ac:dyDescent="0.3">
      <c r="B32657" s="73"/>
      <c r="D32657" s="73"/>
      <c r="P32657" s="73"/>
      <c r="T32657" s="73"/>
      <c r="U32657" s="73"/>
      <c r="V32657" s="73"/>
      <c r="X32657" s="12"/>
    </row>
    <row r="32658" spans="2:24" x14ac:dyDescent="0.3">
      <c r="B32658" s="73"/>
      <c r="D32658" s="73"/>
      <c r="P32658" s="73"/>
      <c r="T32658" s="73"/>
      <c r="U32658" s="73"/>
      <c r="V32658" s="73"/>
      <c r="X32658" s="12"/>
    </row>
    <row r="32659" spans="2:24" x14ac:dyDescent="0.3">
      <c r="B32659" s="73"/>
      <c r="D32659" s="73"/>
      <c r="P32659" s="73"/>
      <c r="T32659" s="73"/>
      <c r="U32659" s="73"/>
      <c r="V32659" s="73"/>
      <c r="X32659" s="12"/>
    </row>
    <row r="32660" spans="2:24" x14ac:dyDescent="0.3">
      <c r="B32660" s="73"/>
      <c r="D32660" s="73"/>
      <c r="P32660" s="73"/>
      <c r="T32660" s="73"/>
      <c r="U32660" s="73"/>
      <c r="V32660" s="73"/>
      <c r="X32660" s="12"/>
    </row>
    <row r="32661" spans="2:24" x14ac:dyDescent="0.3">
      <c r="B32661" s="73"/>
      <c r="D32661" s="73"/>
      <c r="P32661" s="73"/>
      <c r="T32661" s="73"/>
      <c r="U32661" s="73"/>
      <c r="V32661" s="73"/>
      <c r="X32661" s="12"/>
    </row>
    <row r="32662" spans="2:24" x14ac:dyDescent="0.3">
      <c r="B32662" s="73"/>
      <c r="D32662" s="73"/>
      <c r="P32662" s="73"/>
      <c r="T32662" s="73"/>
      <c r="U32662" s="73"/>
      <c r="V32662" s="73"/>
      <c r="X32662" s="12"/>
    </row>
    <row r="32663" spans="2:24" x14ac:dyDescent="0.3">
      <c r="B32663" s="73"/>
      <c r="D32663" s="73"/>
      <c r="P32663" s="73"/>
      <c r="T32663" s="73"/>
      <c r="U32663" s="73"/>
      <c r="V32663" s="73"/>
      <c r="X32663" s="12"/>
    </row>
    <row r="32664" spans="2:24" x14ac:dyDescent="0.3">
      <c r="B32664" s="73"/>
      <c r="D32664" s="73"/>
      <c r="P32664" s="73"/>
      <c r="T32664" s="73"/>
      <c r="U32664" s="73"/>
      <c r="V32664" s="73"/>
      <c r="X32664" s="12"/>
    </row>
    <row r="32665" spans="2:24" x14ac:dyDescent="0.3">
      <c r="B32665" s="73"/>
      <c r="D32665" s="73"/>
      <c r="P32665" s="73"/>
      <c r="T32665" s="73"/>
      <c r="U32665" s="73"/>
      <c r="V32665" s="73"/>
      <c r="X32665" s="12"/>
    </row>
    <row r="32666" spans="2:24" x14ac:dyDescent="0.3">
      <c r="B32666" s="73"/>
      <c r="D32666" s="73"/>
      <c r="P32666" s="73"/>
      <c r="T32666" s="73"/>
      <c r="U32666" s="73"/>
      <c r="V32666" s="73"/>
      <c r="X32666" s="12"/>
    </row>
    <row r="32667" spans="2:24" x14ac:dyDescent="0.3">
      <c r="B32667" s="73"/>
      <c r="D32667" s="73"/>
      <c r="P32667" s="73"/>
      <c r="T32667" s="73"/>
      <c r="U32667" s="73"/>
      <c r="V32667" s="73"/>
      <c r="X32667" s="12"/>
    </row>
    <row r="32668" spans="2:24" x14ac:dyDescent="0.3">
      <c r="B32668" s="73"/>
      <c r="D32668" s="73"/>
      <c r="P32668" s="73"/>
      <c r="T32668" s="73"/>
      <c r="U32668" s="73"/>
      <c r="V32668" s="73"/>
      <c r="X32668" s="12"/>
    </row>
    <row r="32669" spans="2:24" x14ac:dyDescent="0.3">
      <c r="B32669" s="73"/>
      <c r="D32669" s="73"/>
      <c r="P32669" s="73"/>
      <c r="T32669" s="73"/>
      <c r="U32669" s="73"/>
      <c r="V32669" s="73"/>
      <c r="X32669" s="12"/>
    </row>
    <row r="32670" spans="2:24" x14ac:dyDescent="0.3">
      <c r="B32670" s="73"/>
      <c r="D32670" s="73"/>
      <c r="P32670" s="73"/>
      <c r="T32670" s="73"/>
      <c r="U32670" s="73"/>
      <c r="V32670" s="73"/>
      <c r="X32670" s="12"/>
    </row>
    <row r="32671" spans="2:24" x14ac:dyDescent="0.3">
      <c r="B32671" s="73"/>
      <c r="D32671" s="73"/>
      <c r="P32671" s="73"/>
      <c r="T32671" s="73"/>
      <c r="U32671" s="73"/>
      <c r="V32671" s="73"/>
      <c r="X32671" s="12"/>
    </row>
    <row r="32672" spans="2:24" x14ac:dyDescent="0.3">
      <c r="B32672" s="73"/>
      <c r="D32672" s="73"/>
      <c r="P32672" s="73"/>
      <c r="T32672" s="73"/>
      <c r="U32672" s="73"/>
      <c r="V32672" s="73"/>
      <c r="X32672" s="12"/>
    </row>
    <row r="32673" spans="2:24" x14ac:dyDescent="0.3">
      <c r="B32673" s="73"/>
      <c r="D32673" s="73"/>
      <c r="P32673" s="73"/>
      <c r="T32673" s="73"/>
      <c r="U32673" s="73"/>
      <c r="V32673" s="73"/>
      <c r="X32673" s="12"/>
    </row>
    <row r="32674" spans="2:24" x14ac:dyDescent="0.3">
      <c r="B32674" s="73"/>
      <c r="D32674" s="73"/>
      <c r="P32674" s="73"/>
      <c r="T32674" s="73"/>
      <c r="U32674" s="73"/>
      <c r="V32674" s="73"/>
      <c r="X32674" s="12"/>
    </row>
    <row r="32675" spans="2:24" x14ac:dyDescent="0.3">
      <c r="B32675" s="73"/>
      <c r="D32675" s="73"/>
      <c r="P32675" s="73"/>
      <c r="T32675" s="73"/>
      <c r="U32675" s="73"/>
      <c r="V32675" s="73"/>
      <c r="X32675" s="12"/>
    </row>
    <row r="32676" spans="2:24" x14ac:dyDescent="0.3">
      <c r="B32676" s="73"/>
      <c r="D32676" s="73"/>
      <c r="P32676" s="73"/>
      <c r="T32676" s="73"/>
      <c r="U32676" s="73"/>
      <c r="V32676" s="73"/>
      <c r="X32676" s="12"/>
    </row>
    <row r="32677" spans="2:24" x14ac:dyDescent="0.3">
      <c r="B32677" s="73"/>
      <c r="D32677" s="73"/>
      <c r="P32677" s="73"/>
      <c r="T32677" s="73"/>
      <c r="U32677" s="73"/>
      <c r="V32677" s="73"/>
      <c r="X32677" s="12"/>
    </row>
    <row r="32678" spans="2:24" x14ac:dyDescent="0.3">
      <c r="B32678" s="73"/>
      <c r="D32678" s="73"/>
      <c r="P32678" s="73"/>
      <c r="T32678" s="73"/>
      <c r="U32678" s="73"/>
      <c r="V32678" s="73"/>
      <c r="X32678" s="12"/>
    </row>
    <row r="32679" spans="2:24" x14ac:dyDescent="0.3">
      <c r="B32679" s="73"/>
      <c r="D32679" s="73"/>
      <c r="P32679" s="73"/>
      <c r="T32679" s="73"/>
      <c r="U32679" s="73"/>
      <c r="V32679" s="73"/>
      <c r="X32679" s="12"/>
    </row>
    <row r="32680" spans="2:24" x14ac:dyDescent="0.3">
      <c r="B32680" s="73"/>
      <c r="D32680" s="73"/>
      <c r="P32680" s="73"/>
      <c r="T32680" s="73"/>
      <c r="U32680" s="73"/>
      <c r="V32680" s="73"/>
      <c r="X32680" s="12"/>
    </row>
    <row r="32681" spans="2:24" x14ac:dyDescent="0.3">
      <c r="B32681" s="73"/>
      <c r="D32681" s="73"/>
      <c r="P32681" s="73"/>
      <c r="T32681" s="73"/>
      <c r="U32681" s="73"/>
      <c r="V32681" s="73"/>
      <c r="X32681" s="12"/>
    </row>
    <row r="32682" spans="2:24" x14ac:dyDescent="0.3">
      <c r="B32682" s="73"/>
      <c r="D32682" s="73"/>
      <c r="P32682" s="73"/>
      <c r="T32682" s="73"/>
      <c r="U32682" s="73"/>
      <c r="V32682" s="73"/>
      <c r="X32682" s="12"/>
    </row>
    <row r="32683" spans="2:24" x14ac:dyDescent="0.3">
      <c r="B32683" s="73"/>
      <c r="D32683" s="73"/>
      <c r="P32683" s="73"/>
      <c r="T32683" s="73"/>
      <c r="U32683" s="73"/>
      <c r="V32683" s="73"/>
      <c r="X32683" s="12"/>
    </row>
    <row r="32684" spans="2:24" x14ac:dyDescent="0.3">
      <c r="B32684" s="73"/>
      <c r="D32684" s="73"/>
      <c r="P32684" s="73"/>
      <c r="T32684" s="73"/>
      <c r="U32684" s="73"/>
      <c r="V32684" s="73"/>
      <c r="X32684" s="12"/>
    </row>
    <row r="32685" spans="2:24" x14ac:dyDescent="0.3">
      <c r="B32685" s="73"/>
      <c r="D32685" s="73"/>
      <c r="P32685" s="73"/>
      <c r="T32685" s="73"/>
      <c r="U32685" s="73"/>
      <c r="V32685" s="73"/>
      <c r="X32685" s="12"/>
    </row>
    <row r="32686" spans="2:24" x14ac:dyDescent="0.3">
      <c r="B32686" s="73"/>
      <c r="D32686" s="73"/>
      <c r="P32686" s="73"/>
      <c r="T32686" s="73"/>
      <c r="U32686" s="73"/>
      <c r="V32686" s="73"/>
      <c r="X32686" s="12"/>
    </row>
    <row r="32687" spans="2:24" x14ac:dyDescent="0.3">
      <c r="B32687" s="73"/>
      <c r="D32687" s="73"/>
      <c r="P32687" s="73"/>
      <c r="T32687" s="73"/>
      <c r="U32687" s="73"/>
      <c r="V32687" s="73"/>
      <c r="X32687" s="12"/>
    </row>
    <row r="32688" spans="2:24" x14ac:dyDescent="0.3">
      <c r="B32688" s="73"/>
      <c r="D32688" s="73"/>
      <c r="P32688" s="73"/>
      <c r="T32688" s="73"/>
      <c r="U32688" s="73"/>
      <c r="V32688" s="73"/>
      <c r="X32688" s="12"/>
    </row>
    <row r="32689" spans="2:24" x14ac:dyDescent="0.3">
      <c r="B32689" s="73"/>
      <c r="D32689" s="73"/>
      <c r="P32689" s="73"/>
      <c r="T32689" s="73"/>
      <c r="U32689" s="73"/>
      <c r="V32689" s="73"/>
      <c r="X32689" s="12"/>
    </row>
    <row r="32690" spans="2:24" x14ac:dyDescent="0.3">
      <c r="B32690" s="73"/>
      <c r="D32690" s="73"/>
      <c r="P32690" s="73"/>
      <c r="T32690" s="73"/>
      <c r="U32690" s="73"/>
      <c r="V32690" s="73"/>
      <c r="X32690" s="12"/>
    </row>
    <row r="32691" spans="2:24" x14ac:dyDescent="0.3">
      <c r="B32691" s="73"/>
      <c r="D32691" s="73"/>
      <c r="P32691" s="73"/>
      <c r="T32691" s="73"/>
      <c r="U32691" s="73"/>
      <c r="V32691" s="73"/>
      <c r="X32691" s="12"/>
    </row>
    <row r="32692" spans="2:24" x14ac:dyDescent="0.3">
      <c r="B32692" s="73"/>
      <c r="D32692" s="73"/>
      <c r="P32692" s="73"/>
      <c r="T32692" s="73"/>
      <c r="U32692" s="73"/>
      <c r="V32692" s="73"/>
      <c r="X32692" s="12"/>
    </row>
    <row r="32693" spans="2:24" x14ac:dyDescent="0.3">
      <c r="B32693" s="73"/>
      <c r="D32693" s="73"/>
      <c r="P32693" s="73"/>
      <c r="T32693" s="73"/>
      <c r="U32693" s="73"/>
      <c r="V32693" s="73"/>
      <c r="X32693" s="12"/>
    </row>
    <row r="32694" spans="2:24" x14ac:dyDescent="0.3">
      <c r="B32694" s="73"/>
      <c r="D32694" s="73"/>
      <c r="P32694" s="73"/>
      <c r="T32694" s="73"/>
      <c r="U32694" s="73"/>
      <c r="V32694" s="73"/>
      <c r="X32694" s="12"/>
    </row>
    <row r="32695" spans="2:24" x14ac:dyDescent="0.3">
      <c r="B32695" s="73"/>
      <c r="D32695" s="73"/>
      <c r="P32695" s="73"/>
      <c r="T32695" s="73"/>
      <c r="U32695" s="73"/>
      <c r="V32695" s="73"/>
      <c r="X32695" s="12"/>
    </row>
    <row r="32696" spans="2:24" x14ac:dyDescent="0.3">
      <c r="B32696" s="73"/>
      <c r="D32696" s="73"/>
      <c r="P32696" s="73"/>
      <c r="T32696" s="73"/>
      <c r="U32696" s="73"/>
      <c r="V32696" s="73"/>
      <c r="X32696" s="12"/>
    </row>
    <row r="32697" spans="2:24" x14ac:dyDescent="0.3">
      <c r="B32697" s="73"/>
      <c r="D32697" s="73"/>
      <c r="P32697" s="73"/>
      <c r="T32697" s="73"/>
      <c r="U32697" s="73"/>
      <c r="V32697" s="73"/>
      <c r="X32697" s="12"/>
    </row>
    <row r="32698" spans="2:24" x14ac:dyDescent="0.3">
      <c r="B32698" s="73"/>
      <c r="D32698" s="73"/>
      <c r="P32698" s="73"/>
      <c r="T32698" s="73"/>
      <c r="U32698" s="73"/>
      <c r="V32698" s="73"/>
      <c r="X32698" s="12"/>
    </row>
    <row r="32699" spans="2:24" x14ac:dyDescent="0.3">
      <c r="B32699" s="73"/>
      <c r="D32699" s="73"/>
      <c r="P32699" s="73"/>
      <c r="T32699" s="73"/>
      <c r="U32699" s="73"/>
      <c r="V32699" s="73"/>
      <c r="X32699" s="12"/>
    </row>
    <row r="32700" spans="2:24" x14ac:dyDescent="0.3">
      <c r="B32700" s="73"/>
      <c r="D32700" s="73"/>
      <c r="P32700" s="73"/>
      <c r="T32700" s="73"/>
      <c r="U32700" s="73"/>
      <c r="V32700" s="73"/>
      <c r="X32700" s="12"/>
    </row>
    <row r="32701" spans="2:24" x14ac:dyDescent="0.3">
      <c r="B32701" s="73"/>
      <c r="D32701" s="73"/>
      <c r="P32701" s="73"/>
      <c r="T32701" s="73"/>
      <c r="U32701" s="73"/>
      <c r="V32701" s="73"/>
      <c r="X32701" s="12"/>
    </row>
    <row r="32702" spans="2:24" x14ac:dyDescent="0.3">
      <c r="B32702" s="73"/>
      <c r="D32702" s="73"/>
      <c r="P32702" s="73"/>
      <c r="T32702" s="73"/>
      <c r="U32702" s="73"/>
      <c r="V32702" s="73"/>
      <c r="X32702" s="12"/>
    </row>
    <row r="32703" spans="2:24" x14ac:dyDescent="0.3">
      <c r="B32703" s="73"/>
      <c r="D32703" s="73"/>
      <c r="P32703" s="73"/>
      <c r="T32703" s="73"/>
      <c r="U32703" s="73"/>
      <c r="V32703" s="73"/>
      <c r="X32703" s="12"/>
    </row>
    <row r="32704" spans="2:24" x14ac:dyDescent="0.3">
      <c r="B32704" s="73"/>
      <c r="D32704" s="73"/>
      <c r="P32704" s="73"/>
      <c r="T32704" s="73"/>
      <c r="U32704" s="73"/>
      <c r="V32704" s="73"/>
      <c r="X32704" s="12"/>
    </row>
    <row r="32705" spans="2:24" x14ac:dyDescent="0.3">
      <c r="B32705" s="73"/>
      <c r="D32705" s="73"/>
      <c r="P32705" s="73"/>
      <c r="T32705" s="73"/>
      <c r="U32705" s="73"/>
      <c r="V32705" s="73"/>
      <c r="X32705" s="12"/>
    </row>
    <row r="32706" spans="2:24" x14ac:dyDescent="0.3">
      <c r="B32706" s="73"/>
      <c r="D32706" s="73"/>
      <c r="P32706" s="73"/>
      <c r="T32706" s="73"/>
      <c r="U32706" s="73"/>
      <c r="V32706" s="73"/>
      <c r="X32706" s="12"/>
    </row>
    <row r="32707" spans="2:24" x14ac:dyDescent="0.3">
      <c r="B32707" s="73"/>
      <c r="D32707" s="73"/>
      <c r="P32707" s="73"/>
      <c r="T32707" s="73"/>
      <c r="U32707" s="73"/>
      <c r="V32707" s="73"/>
      <c r="X32707" s="12"/>
    </row>
    <row r="32708" spans="2:24" x14ac:dyDescent="0.3">
      <c r="B32708" s="73"/>
      <c r="D32708" s="73"/>
      <c r="P32708" s="73"/>
      <c r="T32708" s="73"/>
      <c r="U32708" s="73"/>
      <c r="V32708" s="73"/>
      <c r="X32708" s="12"/>
    </row>
    <row r="32709" spans="2:24" x14ac:dyDescent="0.3">
      <c r="B32709" s="73"/>
      <c r="D32709" s="73"/>
      <c r="P32709" s="73"/>
      <c r="T32709" s="73"/>
      <c r="U32709" s="73"/>
      <c r="V32709" s="73"/>
      <c r="X32709" s="12"/>
    </row>
    <row r="32710" spans="2:24" x14ac:dyDescent="0.3">
      <c r="B32710" s="73"/>
      <c r="D32710" s="73"/>
      <c r="P32710" s="73"/>
      <c r="T32710" s="73"/>
      <c r="U32710" s="73"/>
      <c r="V32710" s="73"/>
      <c r="X32710" s="12"/>
    </row>
    <row r="32711" spans="2:24" x14ac:dyDescent="0.3">
      <c r="B32711" s="73"/>
      <c r="D32711" s="73"/>
      <c r="P32711" s="73"/>
      <c r="T32711" s="73"/>
      <c r="U32711" s="73"/>
      <c r="V32711" s="73"/>
      <c r="X32711" s="12"/>
    </row>
    <row r="32712" spans="2:24" x14ac:dyDescent="0.3">
      <c r="B32712" s="73"/>
      <c r="D32712" s="73"/>
      <c r="P32712" s="73"/>
      <c r="T32712" s="73"/>
      <c r="U32712" s="73"/>
      <c r="V32712" s="73"/>
      <c r="X32712" s="12"/>
    </row>
    <row r="32713" spans="2:24" x14ac:dyDescent="0.3">
      <c r="B32713" s="73"/>
      <c r="D32713" s="73"/>
      <c r="P32713" s="73"/>
      <c r="T32713" s="73"/>
      <c r="U32713" s="73"/>
      <c r="V32713" s="73"/>
      <c r="X32713" s="12"/>
    </row>
    <row r="32714" spans="2:24" x14ac:dyDescent="0.3">
      <c r="B32714" s="73"/>
      <c r="D32714" s="73"/>
      <c r="P32714" s="73"/>
      <c r="T32714" s="73"/>
      <c r="U32714" s="73"/>
      <c r="V32714" s="73"/>
      <c r="X32714" s="12"/>
    </row>
    <row r="32715" spans="2:24" x14ac:dyDescent="0.3">
      <c r="B32715" s="73"/>
      <c r="D32715" s="73"/>
      <c r="P32715" s="73"/>
      <c r="T32715" s="73"/>
      <c r="U32715" s="73"/>
      <c r="V32715" s="73"/>
      <c r="X32715" s="12"/>
    </row>
    <row r="32716" spans="2:24" x14ac:dyDescent="0.3">
      <c r="B32716" s="73"/>
      <c r="D32716" s="73"/>
      <c r="P32716" s="73"/>
      <c r="T32716" s="73"/>
      <c r="U32716" s="73"/>
      <c r="V32716" s="73"/>
      <c r="X32716" s="12"/>
    </row>
    <row r="32717" spans="2:24" x14ac:dyDescent="0.3">
      <c r="B32717" s="73"/>
      <c r="D32717" s="73"/>
      <c r="P32717" s="73"/>
      <c r="T32717" s="73"/>
      <c r="U32717" s="73"/>
      <c r="V32717" s="73"/>
      <c r="X32717" s="12"/>
    </row>
    <row r="32718" spans="2:24" x14ac:dyDescent="0.3">
      <c r="B32718" s="73"/>
      <c r="D32718" s="73"/>
      <c r="P32718" s="73"/>
      <c r="T32718" s="73"/>
      <c r="U32718" s="73"/>
      <c r="V32718" s="73"/>
      <c r="X32718" s="12"/>
    </row>
    <row r="32719" spans="2:24" x14ac:dyDescent="0.3">
      <c r="B32719" s="73"/>
      <c r="D32719" s="73"/>
      <c r="P32719" s="73"/>
      <c r="T32719" s="73"/>
      <c r="U32719" s="73"/>
      <c r="V32719" s="73"/>
      <c r="X32719" s="12"/>
    </row>
    <row r="32720" spans="2:24" x14ac:dyDescent="0.3">
      <c r="B32720" s="73"/>
      <c r="D32720" s="73"/>
      <c r="P32720" s="73"/>
      <c r="T32720" s="73"/>
      <c r="U32720" s="73"/>
      <c r="V32720" s="73"/>
      <c r="X32720" s="12"/>
    </row>
    <row r="32721" spans="2:24" x14ac:dyDescent="0.3">
      <c r="B32721" s="73"/>
      <c r="D32721" s="73"/>
      <c r="P32721" s="73"/>
      <c r="T32721" s="73"/>
      <c r="U32721" s="73"/>
      <c r="V32721" s="73"/>
      <c r="X32721" s="12"/>
    </row>
    <row r="32722" spans="2:24" x14ac:dyDescent="0.3">
      <c r="B32722" s="73"/>
      <c r="D32722" s="73"/>
      <c r="P32722" s="73"/>
      <c r="T32722" s="73"/>
      <c r="U32722" s="73"/>
      <c r="V32722" s="73"/>
      <c r="X32722" s="12"/>
    </row>
    <row r="32723" spans="2:24" x14ac:dyDescent="0.3">
      <c r="B32723" s="73"/>
      <c r="D32723" s="73"/>
      <c r="P32723" s="73"/>
      <c r="T32723" s="73"/>
      <c r="U32723" s="73"/>
      <c r="V32723" s="73"/>
      <c r="X32723" s="12"/>
    </row>
    <row r="32724" spans="2:24" x14ac:dyDescent="0.3">
      <c r="B32724" s="73"/>
      <c r="D32724" s="73"/>
      <c r="P32724" s="73"/>
      <c r="T32724" s="73"/>
      <c r="U32724" s="73"/>
      <c r="V32724" s="73"/>
      <c r="X32724" s="12"/>
    </row>
    <row r="32725" spans="2:24" x14ac:dyDescent="0.3">
      <c r="B32725" s="73"/>
      <c r="D32725" s="73"/>
      <c r="P32725" s="73"/>
      <c r="T32725" s="73"/>
      <c r="U32725" s="73"/>
      <c r="V32725" s="73"/>
      <c r="X32725" s="12"/>
    </row>
    <row r="32726" spans="2:24" x14ac:dyDescent="0.3">
      <c r="B32726" s="73"/>
      <c r="D32726" s="73"/>
      <c r="P32726" s="73"/>
      <c r="T32726" s="73"/>
      <c r="U32726" s="73"/>
      <c r="V32726" s="73"/>
      <c r="X32726" s="12"/>
    </row>
    <row r="32727" spans="2:24" x14ac:dyDescent="0.3">
      <c r="B32727" s="73"/>
      <c r="D32727" s="73"/>
      <c r="P32727" s="73"/>
      <c r="T32727" s="73"/>
      <c r="U32727" s="73"/>
      <c r="V32727" s="73"/>
      <c r="X32727" s="12"/>
    </row>
    <row r="32728" spans="2:24" x14ac:dyDescent="0.3">
      <c r="B32728" s="73"/>
      <c r="D32728" s="73"/>
      <c r="P32728" s="73"/>
      <c r="T32728" s="73"/>
      <c r="U32728" s="73"/>
      <c r="V32728" s="73"/>
      <c r="X32728" s="12"/>
    </row>
    <row r="32729" spans="2:24" x14ac:dyDescent="0.3">
      <c r="B32729" s="73"/>
      <c r="D32729" s="73"/>
      <c r="P32729" s="73"/>
      <c r="T32729" s="73"/>
      <c r="U32729" s="73"/>
      <c r="V32729" s="73"/>
      <c r="X32729" s="12"/>
    </row>
    <row r="32730" spans="2:24" x14ac:dyDescent="0.3">
      <c r="B32730" s="73"/>
      <c r="D32730" s="73"/>
      <c r="P32730" s="73"/>
      <c r="T32730" s="73"/>
      <c r="U32730" s="73"/>
      <c r="V32730" s="73"/>
      <c r="X32730" s="12"/>
    </row>
    <row r="32731" spans="2:24" x14ac:dyDescent="0.3">
      <c r="B32731" s="73"/>
      <c r="D32731" s="73"/>
      <c r="P32731" s="73"/>
      <c r="T32731" s="73"/>
      <c r="U32731" s="73"/>
      <c r="V32731" s="73"/>
      <c r="X32731" s="12"/>
    </row>
    <row r="32732" spans="2:24" x14ac:dyDescent="0.3">
      <c r="B32732" s="73"/>
      <c r="D32732" s="73"/>
      <c r="P32732" s="73"/>
      <c r="T32732" s="73"/>
      <c r="U32732" s="73"/>
      <c r="V32732" s="73"/>
      <c r="X32732" s="12"/>
    </row>
    <row r="32733" spans="2:24" x14ac:dyDescent="0.3">
      <c r="B32733" s="73"/>
      <c r="D32733" s="73"/>
      <c r="P32733" s="73"/>
      <c r="T32733" s="73"/>
      <c r="U32733" s="73"/>
      <c r="V32733" s="73"/>
      <c r="X32733" s="12"/>
    </row>
    <row r="32734" spans="2:24" x14ac:dyDescent="0.3">
      <c r="B32734" s="73"/>
      <c r="D32734" s="73"/>
      <c r="P32734" s="73"/>
      <c r="T32734" s="73"/>
      <c r="U32734" s="73"/>
      <c r="V32734" s="73"/>
      <c r="X32734" s="12"/>
    </row>
    <row r="32735" spans="2:24" x14ac:dyDescent="0.3">
      <c r="B32735" s="73"/>
      <c r="D32735" s="73"/>
      <c r="P32735" s="73"/>
      <c r="T32735" s="73"/>
      <c r="U32735" s="73"/>
      <c r="V32735" s="73"/>
      <c r="X32735" s="12"/>
    </row>
    <row r="32736" spans="2:24" x14ac:dyDescent="0.3">
      <c r="B32736" s="73"/>
      <c r="D32736" s="73"/>
      <c r="P32736" s="73"/>
      <c r="T32736" s="73"/>
      <c r="U32736" s="73"/>
      <c r="V32736" s="73"/>
      <c r="X32736" s="12"/>
    </row>
    <row r="32737" spans="2:24" x14ac:dyDescent="0.3">
      <c r="B32737" s="73"/>
      <c r="D32737" s="73"/>
      <c r="P32737" s="73"/>
      <c r="T32737" s="73"/>
      <c r="U32737" s="73"/>
      <c r="V32737" s="73"/>
      <c r="X32737" s="12"/>
    </row>
    <row r="32738" spans="2:24" x14ac:dyDescent="0.3">
      <c r="B32738" s="73"/>
      <c r="D32738" s="73"/>
      <c r="P32738" s="73"/>
      <c r="T32738" s="73"/>
      <c r="U32738" s="73"/>
      <c r="V32738" s="73"/>
      <c r="X32738" s="12"/>
    </row>
    <row r="32739" spans="2:24" x14ac:dyDescent="0.3">
      <c r="B32739" s="73"/>
      <c r="D32739" s="73"/>
      <c r="P32739" s="73"/>
      <c r="T32739" s="73"/>
      <c r="U32739" s="73"/>
      <c r="V32739" s="73"/>
      <c r="X32739" s="12"/>
    </row>
    <row r="32740" spans="2:24" x14ac:dyDescent="0.3">
      <c r="B32740" s="73"/>
      <c r="D32740" s="73"/>
      <c r="P32740" s="73"/>
      <c r="T32740" s="73"/>
      <c r="U32740" s="73"/>
      <c r="V32740" s="73"/>
      <c r="X32740" s="12"/>
    </row>
    <row r="32741" spans="2:24" x14ac:dyDescent="0.3">
      <c r="B32741" s="73"/>
      <c r="D32741" s="73"/>
      <c r="P32741" s="73"/>
      <c r="T32741" s="73"/>
      <c r="U32741" s="73"/>
      <c r="V32741" s="73"/>
      <c r="X32741" s="12"/>
    </row>
    <row r="32742" spans="2:24" x14ac:dyDescent="0.3">
      <c r="B32742" s="73"/>
      <c r="D32742" s="73"/>
      <c r="P32742" s="73"/>
      <c r="T32742" s="73"/>
      <c r="U32742" s="73"/>
      <c r="V32742" s="73"/>
      <c r="X32742" s="12"/>
    </row>
    <row r="32743" spans="2:24" x14ac:dyDescent="0.3">
      <c r="B32743" s="73"/>
      <c r="D32743" s="73"/>
      <c r="P32743" s="73"/>
      <c r="T32743" s="73"/>
      <c r="U32743" s="73"/>
      <c r="V32743" s="73"/>
      <c r="X32743" s="12"/>
    </row>
    <row r="32744" spans="2:24" x14ac:dyDescent="0.3">
      <c r="B32744" s="73"/>
      <c r="D32744" s="73"/>
      <c r="P32744" s="73"/>
      <c r="T32744" s="73"/>
      <c r="U32744" s="73"/>
      <c r="V32744" s="73"/>
      <c r="X32744" s="12"/>
    </row>
    <row r="32745" spans="2:24" x14ac:dyDescent="0.3">
      <c r="B32745" s="73"/>
      <c r="D32745" s="73"/>
      <c r="P32745" s="73"/>
      <c r="T32745" s="73"/>
      <c r="U32745" s="73"/>
      <c r="V32745" s="73"/>
      <c r="X32745" s="12"/>
    </row>
    <row r="32746" spans="2:24" x14ac:dyDescent="0.3">
      <c r="B32746" s="73"/>
      <c r="D32746" s="73"/>
      <c r="P32746" s="73"/>
      <c r="T32746" s="73"/>
      <c r="U32746" s="73"/>
      <c r="V32746" s="73"/>
      <c r="X32746" s="12"/>
    </row>
    <row r="32747" spans="2:24" x14ac:dyDescent="0.3">
      <c r="B32747" s="73"/>
      <c r="D32747" s="73"/>
      <c r="P32747" s="73"/>
      <c r="T32747" s="73"/>
      <c r="U32747" s="73"/>
      <c r="V32747" s="73"/>
      <c r="X32747" s="12"/>
    </row>
    <row r="32748" spans="2:24" x14ac:dyDescent="0.3">
      <c r="B32748" s="73"/>
      <c r="D32748" s="73"/>
      <c r="P32748" s="73"/>
      <c r="T32748" s="73"/>
      <c r="U32748" s="73"/>
      <c r="V32748" s="73"/>
      <c r="X32748" s="12"/>
    </row>
    <row r="32749" spans="2:24" x14ac:dyDescent="0.3">
      <c r="B32749" s="73"/>
      <c r="D32749" s="73"/>
      <c r="P32749" s="73"/>
      <c r="T32749" s="73"/>
      <c r="U32749" s="73"/>
      <c r="V32749" s="73"/>
      <c r="X32749" s="12"/>
    </row>
    <row r="32750" spans="2:24" x14ac:dyDescent="0.3">
      <c r="B32750" s="73"/>
      <c r="D32750" s="73"/>
      <c r="P32750" s="73"/>
      <c r="T32750" s="73"/>
      <c r="U32750" s="73"/>
      <c r="V32750" s="73"/>
      <c r="X32750" s="12"/>
    </row>
    <row r="32751" spans="2:24" x14ac:dyDescent="0.3">
      <c r="B32751" s="73"/>
      <c r="D32751" s="73"/>
      <c r="P32751" s="73"/>
      <c r="T32751" s="73"/>
      <c r="U32751" s="73"/>
      <c r="V32751" s="73"/>
      <c r="X32751" s="12"/>
    </row>
    <row r="32752" spans="2:24" x14ac:dyDescent="0.3">
      <c r="B32752" s="73"/>
      <c r="D32752" s="73"/>
      <c r="P32752" s="73"/>
      <c r="T32752" s="73"/>
      <c r="U32752" s="73"/>
      <c r="V32752" s="73"/>
      <c r="X32752" s="12"/>
    </row>
    <row r="32753" spans="2:24" x14ac:dyDescent="0.3">
      <c r="B32753" s="73"/>
      <c r="D32753" s="73"/>
      <c r="P32753" s="73"/>
      <c r="T32753" s="73"/>
      <c r="U32753" s="73"/>
      <c r="V32753" s="73"/>
      <c r="X32753" s="12"/>
    </row>
    <row r="32754" spans="2:24" x14ac:dyDescent="0.3">
      <c r="B32754" s="73"/>
      <c r="D32754" s="73"/>
      <c r="P32754" s="73"/>
      <c r="T32754" s="73"/>
      <c r="U32754" s="73"/>
      <c r="V32754" s="73"/>
      <c r="X32754" s="12"/>
    </row>
    <row r="32755" spans="2:24" x14ac:dyDescent="0.3">
      <c r="B32755" s="73"/>
      <c r="D32755" s="73"/>
      <c r="P32755" s="73"/>
      <c r="T32755" s="73"/>
      <c r="U32755" s="73"/>
      <c r="V32755" s="73"/>
      <c r="X32755" s="12"/>
    </row>
    <row r="32756" spans="2:24" x14ac:dyDescent="0.3">
      <c r="B32756" s="73"/>
      <c r="D32756" s="73"/>
      <c r="P32756" s="73"/>
      <c r="T32756" s="73"/>
      <c r="U32756" s="73"/>
      <c r="V32756" s="73"/>
      <c r="X32756" s="12"/>
    </row>
    <row r="32757" spans="2:24" x14ac:dyDescent="0.3">
      <c r="B32757" s="73"/>
      <c r="D32757" s="73"/>
      <c r="P32757" s="73"/>
      <c r="T32757" s="73"/>
      <c r="U32757" s="73"/>
      <c r="V32757" s="73"/>
      <c r="X32757" s="12"/>
    </row>
    <row r="32758" spans="2:24" x14ac:dyDescent="0.3">
      <c r="B32758" s="73"/>
      <c r="D32758" s="73"/>
      <c r="P32758" s="73"/>
      <c r="T32758" s="73"/>
      <c r="U32758" s="73"/>
      <c r="V32758" s="73"/>
      <c r="X32758" s="12"/>
    </row>
    <row r="32759" spans="2:24" x14ac:dyDescent="0.3">
      <c r="B32759" s="73"/>
      <c r="D32759" s="73"/>
      <c r="P32759" s="73"/>
      <c r="T32759" s="73"/>
      <c r="U32759" s="73"/>
      <c r="V32759" s="73"/>
      <c r="X32759" s="12"/>
    </row>
    <row r="32760" spans="2:24" x14ac:dyDescent="0.3">
      <c r="B32760" s="73"/>
      <c r="D32760" s="73"/>
      <c r="P32760" s="73"/>
      <c r="T32760" s="73"/>
      <c r="U32760" s="73"/>
      <c r="V32760" s="73"/>
      <c r="X32760" s="12"/>
    </row>
    <row r="32761" spans="2:24" x14ac:dyDescent="0.3">
      <c r="B32761" s="73"/>
      <c r="D32761" s="73"/>
      <c r="P32761" s="73"/>
      <c r="T32761" s="73"/>
      <c r="U32761" s="73"/>
      <c r="V32761" s="73"/>
      <c r="X32761" s="12"/>
    </row>
    <row r="32762" spans="2:24" x14ac:dyDescent="0.3">
      <c r="B32762" s="73"/>
      <c r="D32762" s="73"/>
      <c r="P32762" s="73"/>
      <c r="T32762" s="73"/>
      <c r="U32762" s="73"/>
      <c r="V32762" s="73"/>
      <c r="X32762" s="12"/>
    </row>
    <row r="32763" spans="2:24" x14ac:dyDescent="0.3">
      <c r="B32763" s="73"/>
      <c r="D32763" s="73"/>
      <c r="P32763" s="73"/>
      <c r="T32763" s="73"/>
      <c r="U32763" s="73"/>
      <c r="V32763" s="73"/>
      <c r="X32763" s="12"/>
    </row>
    <row r="32764" spans="2:24" x14ac:dyDescent="0.3">
      <c r="B32764" s="73"/>
      <c r="D32764" s="73"/>
      <c r="P32764" s="73"/>
      <c r="T32764" s="73"/>
      <c r="U32764" s="73"/>
      <c r="V32764" s="73"/>
      <c r="X32764" s="12"/>
    </row>
    <row r="32765" spans="2:24" x14ac:dyDescent="0.3">
      <c r="B32765" s="73"/>
      <c r="D32765" s="73"/>
      <c r="P32765" s="73"/>
      <c r="T32765" s="73"/>
      <c r="U32765" s="73"/>
      <c r="V32765" s="73"/>
      <c r="X32765" s="12"/>
    </row>
    <row r="32766" spans="2:24" x14ac:dyDescent="0.3">
      <c r="B32766" s="73"/>
      <c r="D32766" s="73"/>
      <c r="P32766" s="73"/>
      <c r="T32766" s="73"/>
      <c r="U32766" s="73"/>
      <c r="V32766" s="73"/>
      <c r="X32766" s="12"/>
    </row>
    <row r="32767" spans="2:24" x14ac:dyDescent="0.3">
      <c r="B32767" s="73"/>
      <c r="D32767" s="73"/>
      <c r="P32767" s="73"/>
      <c r="T32767" s="73"/>
      <c r="U32767" s="73"/>
      <c r="V32767" s="73"/>
      <c r="X32767" s="12"/>
    </row>
    <row r="32768" spans="2:24" x14ac:dyDescent="0.3">
      <c r="B32768" s="73"/>
      <c r="D32768" s="73"/>
      <c r="P32768" s="73"/>
      <c r="T32768" s="73"/>
      <c r="U32768" s="73"/>
      <c r="V32768" s="73"/>
      <c r="X32768" s="12"/>
    </row>
    <row r="32769" spans="2:24" x14ac:dyDescent="0.3">
      <c r="B32769" s="73"/>
      <c r="D32769" s="73"/>
      <c r="P32769" s="73"/>
      <c r="T32769" s="73"/>
      <c r="U32769" s="73"/>
      <c r="V32769" s="73"/>
      <c r="X32769" s="12"/>
    </row>
    <row r="32770" spans="2:24" x14ac:dyDescent="0.3">
      <c r="B32770" s="73"/>
      <c r="D32770" s="73"/>
      <c r="P32770" s="73"/>
      <c r="T32770" s="73"/>
      <c r="U32770" s="73"/>
      <c r="V32770" s="73"/>
      <c r="X32770" s="12"/>
    </row>
    <row r="32771" spans="2:24" x14ac:dyDescent="0.3">
      <c r="B32771" s="73"/>
      <c r="D32771" s="73"/>
      <c r="P32771" s="73"/>
      <c r="T32771" s="73"/>
      <c r="U32771" s="73"/>
      <c r="V32771" s="73"/>
      <c r="X32771" s="12"/>
    </row>
    <row r="32772" spans="2:24" x14ac:dyDescent="0.3">
      <c r="B32772" s="73"/>
      <c r="D32772" s="73"/>
      <c r="P32772" s="73"/>
      <c r="T32772" s="73"/>
      <c r="U32772" s="73"/>
      <c r="V32772" s="73"/>
      <c r="X32772" s="12"/>
    </row>
    <row r="32773" spans="2:24" x14ac:dyDescent="0.3">
      <c r="B32773" s="73"/>
      <c r="D32773" s="73"/>
      <c r="P32773" s="73"/>
      <c r="T32773" s="73"/>
      <c r="U32773" s="73"/>
      <c r="V32773" s="73"/>
      <c r="X32773" s="12"/>
    </row>
    <row r="32774" spans="2:24" x14ac:dyDescent="0.3">
      <c r="B32774" s="73"/>
      <c r="D32774" s="73"/>
      <c r="P32774" s="73"/>
      <c r="T32774" s="73"/>
      <c r="U32774" s="73"/>
      <c r="V32774" s="73"/>
      <c r="X32774" s="12"/>
    </row>
    <row r="32775" spans="2:24" x14ac:dyDescent="0.3">
      <c r="B32775" s="73"/>
      <c r="D32775" s="73"/>
      <c r="P32775" s="73"/>
      <c r="T32775" s="73"/>
      <c r="U32775" s="73"/>
      <c r="V32775" s="73"/>
      <c r="X32775" s="12"/>
    </row>
    <row r="32776" spans="2:24" x14ac:dyDescent="0.3">
      <c r="B32776" s="73"/>
      <c r="D32776" s="73"/>
      <c r="P32776" s="73"/>
      <c r="T32776" s="73"/>
      <c r="U32776" s="73"/>
      <c r="V32776" s="73"/>
      <c r="X32776" s="12"/>
    </row>
    <row r="32777" spans="2:24" x14ac:dyDescent="0.3">
      <c r="B32777" s="73"/>
      <c r="D32777" s="73"/>
      <c r="P32777" s="73"/>
      <c r="T32777" s="73"/>
      <c r="U32777" s="73"/>
      <c r="V32777" s="73"/>
      <c r="X32777" s="12"/>
    </row>
    <row r="32778" spans="2:24" x14ac:dyDescent="0.3">
      <c r="B32778" s="73"/>
      <c r="D32778" s="73"/>
      <c r="P32778" s="73"/>
      <c r="T32778" s="73"/>
      <c r="U32778" s="73"/>
      <c r="V32778" s="73"/>
      <c r="X32778" s="12"/>
    </row>
    <row r="32779" spans="2:24" x14ac:dyDescent="0.3">
      <c r="B32779" s="73"/>
      <c r="D32779" s="73"/>
      <c r="P32779" s="73"/>
      <c r="T32779" s="73"/>
      <c r="U32779" s="73"/>
      <c r="V32779" s="73"/>
      <c r="X32779" s="12"/>
    </row>
    <row r="32780" spans="2:24" x14ac:dyDescent="0.3">
      <c r="B32780" s="73"/>
      <c r="D32780" s="73"/>
      <c r="P32780" s="73"/>
      <c r="T32780" s="73"/>
      <c r="U32780" s="73"/>
      <c r="V32780" s="73"/>
      <c r="X32780" s="12"/>
    </row>
    <row r="32781" spans="2:24" x14ac:dyDescent="0.3">
      <c r="B32781" s="73"/>
      <c r="D32781" s="73"/>
      <c r="P32781" s="73"/>
      <c r="T32781" s="73"/>
      <c r="U32781" s="73"/>
      <c r="V32781" s="73"/>
      <c r="X32781" s="12"/>
    </row>
    <row r="32782" spans="2:24" x14ac:dyDescent="0.3">
      <c r="B32782" s="73"/>
      <c r="D32782" s="73"/>
      <c r="P32782" s="73"/>
      <c r="T32782" s="73"/>
      <c r="U32782" s="73"/>
      <c r="V32782" s="73"/>
      <c r="X32782" s="12"/>
    </row>
    <row r="32783" spans="2:24" x14ac:dyDescent="0.3">
      <c r="B32783" s="73"/>
      <c r="D32783" s="73"/>
      <c r="P32783" s="73"/>
      <c r="T32783" s="73"/>
      <c r="U32783" s="73"/>
      <c r="V32783" s="73"/>
      <c r="X32783" s="12"/>
    </row>
    <row r="32784" spans="2:24" x14ac:dyDescent="0.3">
      <c r="B32784" s="73"/>
      <c r="D32784" s="73"/>
      <c r="P32784" s="73"/>
      <c r="T32784" s="73"/>
      <c r="U32784" s="73"/>
      <c r="V32784" s="73"/>
      <c r="X32784" s="12"/>
    </row>
    <row r="32785" spans="2:24" x14ac:dyDescent="0.3">
      <c r="B32785" s="73"/>
      <c r="D32785" s="73"/>
      <c r="P32785" s="73"/>
      <c r="T32785" s="73"/>
      <c r="U32785" s="73"/>
      <c r="V32785" s="73"/>
      <c r="X32785" s="12"/>
    </row>
    <row r="32786" spans="2:24" x14ac:dyDescent="0.3">
      <c r="B32786" s="73"/>
      <c r="D32786" s="73"/>
      <c r="P32786" s="73"/>
      <c r="T32786" s="73"/>
      <c r="U32786" s="73"/>
      <c r="V32786" s="73"/>
      <c r="X32786" s="12"/>
    </row>
    <row r="32787" spans="2:24" x14ac:dyDescent="0.3">
      <c r="B32787" s="73"/>
      <c r="D32787" s="73"/>
      <c r="P32787" s="73"/>
      <c r="T32787" s="73"/>
      <c r="U32787" s="73"/>
      <c r="V32787" s="73"/>
      <c r="X32787" s="12"/>
    </row>
    <row r="32788" spans="2:24" x14ac:dyDescent="0.3">
      <c r="B32788" s="73"/>
      <c r="D32788" s="73"/>
      <c r="P32788" s="73"/>
      <c r="T32788" s="73"/>
      <c r="U32788" s="73"/>
      <c r="V32788" s="73"/>
      <c r="X32788" s="12"/>
    </row>
    <row r="32789" spans="2:24" x14ac:dyDescent="0.3">
      <c r="B32789" s="73"/>
      <c r="D32789" s="73"/>
      <c r="P32789" s="73"/>
      <c r="T32789" s="73"/>
      <c r="U32789" s="73"/>
      <c r="V32789" s="73"/>
      <c r="X32789" s="12"/>
    </row>
    <row r="32790" spans="2:24" x14ac:dyDescent="0.3">
      <c r="B32790" s="73"/>
      <c r="D32790" s="73"/>
      <c r="P32790" s="73"/>
      <c r="T32790" s="73"/>
      <c r="U32790" s="73"/>
      <c r="V32790" s="73"/>
      <c r="X32790" s="12"/>
    </row>
    <row r="32791" spans="2:24" x14ac:dyDescent="0.3">
      <c r="B32791" s="73"/>
      <c r="D32791" s="73"/>
      <c r="P32791" s="73"/>
      <c r="T32791" s="73"/>
      <c r="U32791" s="73"/>
      <c r="V32791" s="73"/>
      <c r="X32791" s="12"/>
    </row>
    <row r="32792" spans="2:24" x14ac:dyDescent="0.3">
      <c r="B32792" s="73"/>
      <c r="D32792" s="73"/>
      <c r="P32792" s="73"/>
      <c r="T32792" s="73"/>
      <c r="U32792" s="73"/>
      <c r="V32792" s="73"/>
      <c r="X32792" s="12"/>
    </row>
    <row r="32793" spans="2:24" x14ac:dyDescent="0.3">
      <c r="B32793" s="73"/>
      <c r="D32793" s="73"/>
      <c r="P32793" s="73"/>
      <c r="T32793" s="73"/>
      <c r="U32793" s="73"/>
      <c r="V32793" s="73"/>
      <c r="X32793" s="12"/>
    </row>
    <row r="32794" spans="2:24" x14ac:dyDescent="0.3">
      <c r="B32794" s="73"/>
      <c r="D32794" s="73"/>
      <c r="P32794" s="73"/>
      <c r="T32794" s="73"/>
      <c r="U32794" s="73"/>
      <c r="V32794" s="73"/>
      <c r="X32794" s="12"/>
    </row>
    <row r="32795" spans="2:24" x14ac:dyDescent="0.3">
      <c r="B32795" s="73"/>
      <c r="D32795" s="73"/>
      <c r="P32795" s="73"/>
      <c r="T32795" s="73"/>
      <c r="U32795" s="73"/>
      <c r="V32795" s="73"/>
      <c r="X32795" s="12"/>
    </row>
    <row r="32796" spans="2:24" x14ac:dyDescent="0.3">
      <c r="B32796" s="73"/>
      <c r="D32796" s="73"/>
      <c r="P32796" s="73"/>
      <c r="T32796" s="73"/>
      <c r="U32796" s="73"/>
      <c r="V32796" s="73"/>
      <c r="X32796" s="12"/>
    </row>
    <row r="32797" spans="2:24" x14ac:dyDescent="0.3">
      <c r="B32797" s="73"/>
      <c r="D32797" s="73"/>
      <c r="P32797" s="73"/>
      <c r="T32797" s="73"/>
      <c r="U32797" s="73"/>
      <c r="V32797" s="73"/>
      <c r="X32797" s="12"/>
    </row>
    <row r="32798" spans="2:24" x14ac:dyDescent="0.3">
      <c r="B32798" s="73"/>
      <c r="D32798" s="73"/>
      <c r="P32798" s="73"/>
      <c r="T32798" s="73"/>
      <c r="U32798" s="73"/>
      <c r="V32798" s="73"/>
      <c r="X32798" s="12"/>
    </row>
    <row r="32799" spans="2:24" x14ac:dyDescent="0.3">
      <c r="B32799" s="73"/>
      <c r="D32799" s="73"/>
      <c r="P32799" s="73"/>
      <c r="T32799" s="73"/>
      <c r="U32799" s="73"/>
      <c r="V32799" s="73"/>
      <c r="X32799" s="12"/>
    </row>
    <row r="32800" spans="2:24" x14ac:dyDescent="0.3">
      <c r="B32800" s="73"/>
      <c r="D32800" s="73"/>
      <c r="P32800" s="73"/>
      <c r="T32800" s="73"/>
      <c r="U32800" s="73"/>
      <c r="V32800" s="73"/>
      <c r="X32800" s="12"/>
    </row>
    <row r="32801" spans="2:24" x14ac:dyDescent="0.3">
      <c r="B32801" s="73"/>
      <c r="D32801" s="73"/>
      <c r="P32801" s="73"/>
      <c r="T32801" s="73"/>
      <c r="U32801" s="73"/>
      <c r="V32801" s="73"/>
      <c r="X32801" s="12"/>
    </row>
    <row r="32802" spans="2:24" x14ac:dyDescent="0.3">
      <c r="B32802" s="73"/>
      <c r="D32802" s="73"/>
      <c r="P32802" s="73"/>
      <c r="T32802" s="73"/>
      <c r="U32802" s="73"/>
      <c r="V32802" s="73"/>
      <c r="X32802" s="12"/>
    </row>
    <row r="32803" spans="2:24" x14ac:dyDescent="0.3">
      <c r="B32803" s="73"/>
      <c r="D32803" s="73"/>
      <c r="P32803" s="73"/>
      <c r="T32803" s="73"/>
      <c r="U32803" s="73"/>
      <c r="V32803" s="73"/>
      <c r="X32803" s="12"/>
    </row>
    <row r="32804" spans="2:24" x14ac:dyDescent="0.3">
      <c r="B32804" s="73"/>
      <c r="D32804" s="73"/>
      <c r="P32804" s="73"/>
      <c r="T32804" s="73"/>
      <c r="U32804" s="73"/>
      <c r="V32804" s="73"/>
      <c r="X32804" s="12"/>
    </row>
    <row r="32805" spans="2:24" x14ac:dyDescent="0.3">
      <c r="B32805" s="73"/>
      <c r="D32805" s="73"/>
      <c r="P32805" s="73"/>
      <c r="T32805" s="73"/>
      <c r="U32805" s="73"/>
      <c r="V32805" s="73"/>
      <c r="X32805" s="12"/>
    </row>
    <row r="32806" spans="2:24" x14ac:dyDescent="0.3">
      <c r="B32806" s="73"/>
      <c r="D32806" s="73"/>
      <c r="P32806" s="73"/>
      <c r="T32806" s="73"/>
      <c r="U32806" s="73"/>
      <c r="V32806" s="73"/>
      <c r="X32806" s="12"/>
    </row>
    <row r="32807" spans="2:24" x14ac:dyDescent="0.3">
      <c r="B32807" s="73"/>
      <c r="D32807" s="73"/>
      <c r="P32807" s="73"/>
      <c r="T32807" s="73"/>
      <c r="U32807" s="73"/>
      <c r="V32807" s="73"/>
      <c r="X32807" s="12"/>
    </row>
    <row r="32808" spans="2:24" x14ac:dyDescent="0.3">
      <c r="B32808" s="73"/>
      <c r="D32808" s="73"/>
      <c r="P32808" s="73"/>
      <c r="T32808" s="73"/>
      <c r="U32808" s="73"/>
      <c r="V32808" s="73"/>
      <c r="X32808" s="12"/>
    </row>
    <row r="32809" spans="2:24" x14ac:dyDescent="0.3">
      <c r="B32809" s="73"/>
      <c r="D32809" s="73"/>
      <c r="P32809" s="73"/>
      <c r="T32809" s="73"/>
      <c r="U32809" s="73"/>
      <c r="V32809" s="73"/>
      <c r="X32809" s="12"/>
    </row>
    <row r="32810" spans="2:24" x14ac:dyDescent="0.3">
      <c r="B32810" s="73"/>
      <c r="D32810" s="73"/>
      <c r="P32810" s="73"/>
      <c r="T32810" s="73"/>
      <c r="U32810" s="73"/>
      <c r="V32810" s="73"/>
      <c r="X32810" s="12"/>
    </row>
    <row r="32811" spans="2:24" x14ac:dyDescent="0.3">
      <c r="B32811" s="73"/>
      <c r="D32811" s="73"/>
      <c r="P32811" s="73"/>
      <c r="T32811" s="73"/>
      <c r="U32811" s="73"/>
      <c r="V32811" s="73"/>
      <c r="X32811" s="12"/>
    </row>
    <row r="32812" spans="2:24" x14ac:dyDescent="0.3">
      <c r="B32812" s="73"/>
      <c r="D32812" s="73"/>
      <c r="P32812" s="73"/>
      <c r="T32812" s="73"/>
      <c r="U32812" s="73"/>
      <c r="V32812" s="73"/>
      <c r="X32812" s="12"/>
    </row>
    <row r="32813" spans="2:24" x14ac:dyDescent="0.3">
      <c r="B32813" s="73"/>
      <c r="D32813" s="73"/>
      <c r="P32813" s="73"/>
      <c r="T32813" s="73"/>
      <c r="U32813" s="73"/>
      <c r="V32813" s="73"/>
      <c r="X32813" s="12"/>
    </row>
    <row r="32814" spans="2:24" x14ac:dyDescent="0.3">
      <c r="B32814" s="73"/>
      <c r="D32814" s="73"/>
      <c r="P32814" s="73"/>
      <c r="T32814" s="73"/>
      <c r="U32814" s="73"/>
      <c r="V32814" s="73"/>
      <c r="X32814" s="12"/>
    </row>
    <row r="32815" spans="2:24" x14ac:dyDescent="0.3">
      <c r="B32815" s="73"/>
      <c r="D32815" s="73"/>
      <c r="P32815" s="73"/>
      <c r="T32815" s="73"/>
      <c r="U32815" s="73"/>
      <c r="V32815" s="73"/>
      <c r="X32815" s="12"/>
    </row>
    <row r="32816" spans="2:24" x14ac:dyDescent="0.3">
      <c r="B32816" s="73"/>
      <c r="D32816" s="73"/>
      <c r="P32816" s="73"/>
      <c r="T32816" s="73"/>
      <c r="U32816" s="73"/>
      <c r="V32816" s="73"/>
      <c r="X32816" s="12"/>
    </row>
    <row r="32817" spans="2:24" x14ac:dyDescent="0.3">
      <c r="B32817" s="73"/>
      <c r="D32817" s="73"/>
      <c r="P32817" s="73"/>
      <c r="T32817" s="73"/>
      <c r="U32817" s="73"/>
      <c r="V32817" s="73"/>
      <c r="X32817" s="12"/>
    </row>
    <row r="32818" spans="2:24" x14ac:dyDescent="0.3">
      <c r="B32818" s="73"/>
      <c r="D32818" s="73"/>
      <c r="P32818" s="73"/>
      <c r="T32818" s="73"/>
      <c r="U32818" s="73"/>
      <c r="V32818" s="73"/>
      <c r="X32818" s="12"/>
    </row>
    <row r="32819" spans="2:24" x14ac:dyDescent="0.3">
      <c r="B32819" s="73"/>
      <c r="D32819" s="73"/>
      <c r="P32819" s="73"/>
      <c r="T32819" s="73"/>
      <c r="U32819" s="73"/>
      <c r="V32819" s="73"/>
      <c r="X32819" s="12"/>
    </row>
    <row r="32820" spans="2:24" x14ac:dyDescent="0.3">
      <c r="B32820" s="73"/>
      <c r="D32820" s="73"/>
      <c r="P32820" s="73"/>
      <c r="T32820" s="73"/>
      <c r="U32820" s="73"/>
      <c r="V32820" s="73"/>
      <c r="X32820" s="12"/>
    </row>
    <row r="32821" spans="2:24" x14ac:dyDescent="0.3">
      <c r="B32821" s="73"/>
      <c r="D32821" s="73"/>
      <c r="P32821" s="73"/>
      <c r="T32821" s="73"/>
      <c r="U32821" s="73"/>
      <c r="V32821" s="73"/>
      <c r="X32821" s="12"/>
    </row>
    <row r="32822" spans="2:24" x14ac:dyDescent="0.3">
      <c r="B32822" s="73"/>
      <c r="D32822" s="73"/>
      <c r="P32822" s="73"/>
      <c r="T32822" s="73"/>
      <c r="U32822" s="73"/>
      <c r="V32822" s="73"/>
      <c r="X32822" s="12"/>
    </row>
    <row r="32823" spans="2:24" x14ac:dyDescent="0.3">
      <c r="B32823" s="73"/>
      <c r="D32823" s="73"/>
      <c r="P32823" s="73"/>
      <c r="T32823" s="73"/>
      <c r="U32823" s="73"/>
      <c r="V32823" s="73"/>
      <c r="X32823" s="12"/>
    </row>
    <row r="32824" spans="2:24" x14ac:dyDescent="0.3">
      <c r="B32824" s="73"/>
      <c r="D32824" s="73"/>
      <c r="P32824" s="73"/>
      <c r="T32824" s="73"/>
      <c r="U32824" s="73"/>
      <c r="V32824" s="73"/>
      <c r="X32824" s="12"/>
    </row>
    <row r="32825" spans="2:24" x14ac:dyDescent="0.3">
      <c r="B32825" s="73"/>
      <c r="D32825" s="73"/>
      <c r="P32825" s="73"/>
      <c r="T32825" s="73"/>
      <c r="U32825" s="73"/>
      <c r="V32825" s="73"/>
      <c r="X32825" s="12"/>
    </row>
    <row r="32826" spans="2:24" x14ac:dyDescent="0.3">
      <c r="B32826" s="73"/>
      <c r="D32826" s="73"/>
      <c r="P32826" s="73"/>
      <c r="T32826" s="73"/>
      <c r="U32826" s="73"/>
      <c r="V32826" s="73"/>
      <c r="X32826" s="12"/>
    </row>
    <row r="32827" spans="2:24" x14ac:dyDescent="0.3">
      <c r="B32827" s="73"/>
      <c r="D32827" s="73"/>
      <c r="P32827" s="73"/>
      <c r="T32827" s="73"/>
      <c r="U32827" s="73"/>
      <c r="V32827" s="73"/>
      <c r="X32827" s="12"/>
    </row>
    <row r="32828" spans="2:24" x14ac:dyDescent="0.3">
      <c r="B32828" s="73"/>
      <c r="D32828" s="73"/>
      <c r="P32828" s="73"/>
      <c r="T32828" s="73"/>
      <c r="U32828" s="73"/>
      <c r="V32828" s="73"/>
      <c r="X32828" s="12"/>
    </row>
    <row r="32829" spans="2:24" x14ac:dyDescent="0.3">
      <c r="B32829" s="73"/>
      <c r="D32829" s="73"/>
      <c r="P32829" s="73"/>
      <c r="T32829" s="73"/>
      <c r="U32829" s="73"/>
      <c r="V32829" s="73"/>
      <c r="X32829" s="12"/>
    </row>
    <row r="32830" spans="2:24" x14ac:dyDescent="0.3">
      <c r="B32830" s="73"/>
      <c r="D32830" s="73"/>
      <c r="P32830" s="73"/>
      <c r="T32830" s="73"/>
      <c r="U32830" s="73"/>
      <c r="V32830" s="73"/>
      <c r="X32830" s="12"/>
    </row>
    <row r="32831" spans="2:24" x14ac:dyDescent="0.3">
      <c r="B32831" s="73"/>
      <c r="D32831" s="73"/>
      <c r="P32831" s="73"/>
      <c r="T32831" s="73"/>
      <c r="U32831" s="73"/>
      <c r="V32831" s="73"/>
      <c r="X32831" s="12"/>
    </row>
    <row r="32832" spans="2:24" x14ac:dyDescent="0.3">
      <c r="B32832" s="73"/>
      <c r="D32832" s="73"/>
      <c r="P32832" s="73"/>
      <c r="T32832" s="73"/>
      <c r="U32832" s="73"/>
      <c r="V32832" s="73"/>
      <c r="X32832" s="12"/>
    </row>
    <row r="32833" spans="2:24" x14ac:dyDescent="0.3">
      <c r="B32833" s="73"/>
      <c r="D32833" s="73"/>
      <c r="P32833" s="73"/>
      <c r="T32833" s="73"/>
      <c r="U32833" s="73"/>
      <c r="V32833" s="73"/>
      <c r="X32833" s="12"/>
    </row>
    <row r="32834" spans="2:24" x14ac:dyDescent="0.3">
      <c r="B32834" s="73"/>
      <c r="D32834" s="73"/>
      <c r="P32834" s="73"/>
      <c r="T32834" s="73"/>
      <c r="U32834" s="73"/>
      <c r="V32834" s="73"/>
      <c r="X32834" s="12"/>
    </row>
    <row r="32835" spans="2:24" x14ac:dyDescent="0.3">
      <c r="B32835" s="73"/>
      <c r="D32835" s="73"/>
      <c r="P32835" s="73"/>
      <c r="T32835" s="73"/>
      <c r="U32835" s="73"/>
      <c r="V32835" s="73"/>
      <c r="X32835" s="12"/>
    </row>
    <row r="32836" spans="2:24" x14ac:dyDescent="0.3">
      <c r="B32836" s="73"/>
      <c r="D32836" s="73"/>
      <c r="P32836" s="73"/>
      <c r="T32836" s="73"/>
      <c r="U32836" s="73"/>
      <c r="V32836" s="73"/>
      <c r="X32836" s="12"/>
    </row>
    <row r="32837" spans="2:24" x14ac:dyDescent="0.3">
      <c r="B32837" s="73"/>
      <c r="D32837" s="73"/>
      <c r="P32837" s="73"/>
      <c r="T32837" s="73"/>
      <c r="U32837" s="73"/>
      <c r="V32837" s="73"/>
      <c r="X32837" s="12"/>
    </row>
    <row r="32838" spans="2:24" x14ac:dyDescent="0.3">
      <c r="B32838" s="73"/>
      <c r="D32838" s="73"/>
      <c r="P32838" s="73"/>
      <c r="T32838" s="73"/>
      <c r="U32838" s="73"/>
      <c r="V32838" s="73"/>
      <c r="X32838" s="12"/>
    </row>
    <row r="32839" spans="2:24" x14ac:dyDescent="0.3">
      <c r="B32839" s="73"/>
      <c r="D32839" s="73"/>
      <c r="P32839" s="73"/>
      <c r="T32839" s="73"/>
      <c r="U32839" s="73"/>
      <c r="V32839" s="73"/>
      <c r="X32839" s="12"/>
    </row>
    <row r="32840" spans="2:24" x14ac:dyDescent="0.3">
      <c r="B32840" s="73"/>
      <c r="D32840" s="73"/>
      <c r="P32840" s="73"/>
      <c r="T32840" s="73"/>
      <c r="U32840" s="73"/>
      <c r="V32840" s="73"/>
      <c r="X32840" s="12"/>
    </row>
    <row r="32841" spans="2:24" x14ac:dyDescent="0.3">
      <c r="B32841" s="73"/>
      <c r="D32841" s="73"/>
      <c r="P32841" s="73"/>
      <c r="T32841" s="73"/>
      <c r="U32841" s="73"/>
      <c r="V32841" s="73"/>
      <c r="X32841" s="12"/>
    </row>
    <row r="32842" spans="2:24" x14ac:dyDescent="0.3">
      <c r="B32842" s="73"/>
      <c r="D32842" s="73"/>
      <c r="P32842" s="73"/>
      <c r="T32842" s="73"/>
      <c r="U32842" s="73"/>
      <c r="V32842" s="73"/>
      <c r="X32842" s="12"/>
    </row>
    <row r="32843" spans="2:24" x14ac:dyDescent="0.3">
      <c r="B32843" s="73"/>
      <c r="D32843" s="73"/>
      <c r="P32843" s="73"/>
      <c r="T32843" s="73"/>
      <c r="U32843" s="73"/>
      <c r="V32843" s="73"/>
      <c r="X32843" s="12"/>
    </row>
    <row r="32844" spans="2:24" x14ac:dyDescent="0.3">
      <c r="B32844" s="73"/>
      <c r="D32844" s="73"/>
      <c r="P32844" s="73"/>
      <c r="T32844" s="73"/>
      <c r="U32844" s="73"/>
      <c r="V32844" s="73"/>
      <c r="X32844" s="12"/>
    </row>
    <row r="32845" spans="2:24" x14ac:dyDescent="0.3">
      <c r="B32845" s="73"/>
      <c r="D32845" s="73"/>
      <c r="P32845" s="73"/>
      <c r="T32845" s="73"/>
      <c r="U32845" s="73"/>
      <c r="V32845" s="73"/>
      <c r="X32845" s="12"/>
    </row>
    <row r="32846" spans="2:24" x14ac:dyDescent="0.3">
      <c r="B32846" s="73"/>
      <c r="D32846" s="73"/>
      <c r="P32846" s="73"/>
      <c r="T32846" s="73"/>
      <c r="U32846" s="73"/>
      <c r="V32846" s="73"/>
      <c r="X32846" s="12"/>
    </row>
    <row r="32847" spans="2:24" x14ac:dyDescent="0.3">
      <c r="B32847" s="73"/>
      <c r="D32847" s="73"/>
      <c r="P32847" s="73"/>
      <c r="T32847" s="73"/>
      <c r="U32847" s="73"/>
      <c r="V32847" s="73"/>
      <c r="X32847" s="12"/>
    </row>
    <row r="32848" spans="2:24" x14ac:dyDescent="0.3">
      <c r="B32848" s="73"/>
      <c r="D32848" s="73"/>
      <c r="P32848" s="73"/>
      <c r="T32848" s="73"/>
      <c r="U32848" s="73"/>
      <c r="V32848" s="73"/>
      <c r="X32848" s="12"/>
    </row>
    <row r="32849" spans="2:24" x14ac:dyDescent="0.3">
      <c r="B32849" s="73"/>
      <c r="D32849" s="73"/>
      <c r="P32849" s="73"/>
      <c r="T32849" s="73"/>
      <c r="U32849" s="73"/>
      <c r="V32849" s="73"/>
      <c r="X32849" s="12"/>
    </row>
    <row r="32850" spans="2:24" x14ac:dyDescent="0.3">
      <c r="B32850" s="73"/>
      <c r="D32850" s="73"/>
      <c r="P32850" s="73"/>
      <c r="T32850" s="73"/>
      <c r="U32850" s="73"/>
      <c r="V32850" s="73"/>
      <c r="X32850" s="12"/>
    </row>
    <row r="32851" spans="2:24" x14ac:dyDescent="0.3">
      <c r="B32851" s="73"/>
      <c r="D32851" s="73"/>
      <c r="P32851" s="73"/>
      <c r="T32851" s="73"/>
      <c r="U32851" s="73"/>
      <c r="V32851" s="73"/>
      <c r="X32851" s="12"/>
    </row>
    <row r="32852" spans="2:24" x14ac:dyDescent="0.3">
      <c r="B32852" s="73"/>
      <c r="D32852" s="73"/>
      <c r="P32852" s="73"/>
      <c r="T32852" s="73"/>
      <c r="U32852" s="73"/>
      <c r="V32852" s="73"/>
      <c r="X32852" s="12"/>
    </row>
    <row r="32853" spans="2:24" x14ac:dyDescent="0.3">
      <c r="B32853" s="73"/>
      <c r="D32853" s="73"/>
      <c r="P32853" s="73"/>
      <c r="T32853" s="73"/>
      <c r="U32853" s="73"/>
      <c r="V32853" s="73"/>
      <c r="X32853" s="12"/>
    </row>
    <row r="32854" spans="2:24" x14ac:dyDescent="0.3">
      <c r="B32854" s="73"/>
      <c r="D32854" s="73"/>
      <c r="P32854" s="73"/>
      <c r="T32854" s="73"/>
      <c r="U32854" s="73"/>
      <c r="V32854" s="73"/>
      <c r="X32854" s="12"/>
    </row>
    <row r="32855" spans="2:24" x14ac:dyDescent="0.3">
      <c r="B32855" s="73"/>
      <c r="D32855" s="73"/>
      <c r="P32855" s="73"/>
      <c r="T32855" s="73"/>
      <c r="U32855" s="73"/>
      <c r="V32855" s="73"/>
      <c r="X32855" s="12"/>
    </row>
    <row r="32856" spans="2:24" x14ac:dyDescent="0.3">
      <c r="B32856" s="73"/>
      <c r="D32856" s="73"/>
      <c r="P32856" s="73"/>
      <c r="T32856" s="73"/>
      <c r="U32856" s="73"/>
      <c r="V32856" s="73"/>
      <c r="X32856" s="12"/>
    </row>
    <row r="32857" spans="2:24" x14ac:dyDescent="0.3">
      <c r="B32857" s="73"/>
      <c r="D32857" s="73"/>
      <c r="P32857" s="73"/>
      <c r="T32857" s="73"/>
      <c r="U32857" s="73"/>
      <c r="V32857" s="73"/>
      <c r="X32857" s="12"/>
    </row>
    <row r="32858" spans="2:24" x14ac:dyDescent="0.3">
      <c r="B32858" s="73"/>
      <c r="D32858" s="73"/>
      <c r="P32858" s="73"/>
      <c r="T32858" s="73"/>
      <c r="U32858" s="73"/>
      <c r="V32858" s="73"/>
      <c r="X32858" s="12"/>
    </row>
    <row r="32859" spans="2:24" x14ac:dyDescent="0.3">
      <c r="B32859" s="73"/>
      <c r="D32859" s="73"/>
      <c r="P32859" s="73"/>
      <c r="T32859" s="73"/>
      <c r="U32859" s="73"/>
      <c r="V32859" s="73"/>
      <c r="X32859" s="12"/>
    </row>
    <row r="32860" spans="2:24" x14ac:dyDescent="0.3">
      <c r="B32860" s="73"/>
      <c r="D32860" s="73"/>
      <c r="P32860" s="73"/>
      <c r="T32860" s="73"/>
      <c r="U32860" s="73"/>
      <c r="V32860" s="73"/>
      <c r="X32860" s="12"/>
    </row>
    <row r="32861" spans="2:24" x14ac:dyDescent="0.3">
      <c r="B32861" s="73"/>
      <c r="D32861" s="73"/>
      <c r="P32861" s="73"/>
      <c r="T32861" s="73"/>
      <c r="U32861" s="73"/>
      <c r="V32861" s="73"/>
      <c r="X32861" s="12"/>
    </row>
    <row r="32862" spans="2:24" x14ac:dyDescent="0.3">
      <c r="B32862" s="73"/>
      <c r="D32862" s="73"/>
      <c r="P32862" s="73"/>
      <c r="T32862" s="73"/>
      <c r="U32862" s="73"/>
      <c r="V32862" s="73"/>
      <c r="X32862" s="12"/>
    </row>
    <row r="32863" spans="2:24" x14ac:dyDescent="0.3">
      <c r="B32863" s="73"/>
      <c r="D32863" s="73"/>
      <c r="P32863" s="73"/>
      <c r="T32863" s="73"/>
      <c r="U32863" s="73"/>
      <c r="V32863" s="73"/>
      <c r="X32863" s="12"/>
    </row>
    <row r="32864" spans="2:24" x14ac:dyDescent="0.3">
      <c r="B32864" s="73"/>
      <c r="D32864" s="73"/>
      <c r="P32864" s="73"/>
      <c r="T32864" s="73"/>
      <c r="U32864" s="73"/>
      <c r="V32864" s="73"/>
      <c r="X32864" s="12"/>
    </row>
    <row r="32865" spans="2:24" x14ac:dyDescent="0.3">
      <c r="B32865" s="73"/>
      <c r="D32865" s="73"/>
      <c r="P32865" s="73"/>
      <c r="T32865" s="73"/>
      <c r="U32865" s="73"/>
      <c r="V32865" s="73"/>
      <c r="X32865" s="12"/>
    </row>
    <row r="32866" spans="2:24" x14ac:dyDescent="0.3">
      <c r="B32866" s="73"/>
      <c r="D32866" s="73"/>
      <c r="P32866" s="73"/>
      <c r="T32866" s="73"/>
      <c r="U32866" s="73"/>
      <c r="V32866" s="73"/>
      <c r="X32866" s="12"/>
    </row>
    <row r="32867" spans="2:24" x14ac:dyDescent="0.3">
      <c r="B32867" s="73"/>
      <c r="D32867" s="73"/>
      <c r="P32867" s="73"/>
      <c r="T32867" s="73"/>
      <c r="U32867" s="73"/>
      <c r="V32867" s="73"/>
      <c r="X32867" s="12"/>
    </row>
    <row r="32868" spans="2:24" x14ac:dyDescent="0.3">
      <c r="B32868" s="73"/>
      <c r="D32868" s="73"/>
      <c r="P32868" s="73"/>
      <c r="T32868" s="73"/>
      <c r="U32868" s="73"/>
      <c r="V32868" s="73"/>
      <c r="X32868" s="12"/>
    </row>
    <row r="32869" spans="2:24" x14ac:dyDescent="0.3">
      <c r="B32869" s="73"/>
      <c r="D32869" s="73"/>
      <c r="P32869" s="73"/>
      <c r="T32869" s="73"/>
      <c r="U32869" s="73"/>
      <c r="V32869" s="73"/>
      <c r="X32869" s="12"/>
    </row>
    <row r="32870" spans="2:24" x14ac:dyDescent="0.3">
      <c r="B32870" s="73"/>
      <c r="D32870" s="73"/>
      <c r="P32870" s="73"/>
      <c r="T32870" s="73"/>
      <c r="U32870" s="73"/>
      <c r="V32870" s="73"/>
      <c r="X32870" s="12"/>
    </row>
    <row r="32871" spans="2:24" x14ac:dyDescent="0.3">
      <c r="B32871" s="73"/>
      <c r="D32871" s="73"/>
      <c r="P32871" s="73"/>
      <c r="T32871" s="73"/>
      <c r="U32871" s="73"/>
      <c r="V32871" s="73"/>
      <c r="X32871" s="12"/>
    </row>
    <row r="32872" spans="2:24" x14ac:dyDescent="0.3">
      <c r="B32872" s="73"/>
      <c r="D32872" s="73"/>
      <c r="P32872" s="73"/>
      <c r="T32872" s="73"/>
      <c r="U32872" s="73"/>
      <c r="V32872" s="73"/>
      <c r="X32872" s="12"/>
    </row>
    <row r="32873" spans="2:24" x14ac:dyDescent="0.3">
      <c r="B32873" s="73"/>
      <c r="D32873" s="73"/>
      <c r="P32873" s="73"/>
      <c r="T32873" s="73"/>
      <c r="U32873" s="73"/>
      <c r="V32873" s="73"/>
      <c r="X32873" s="12"/>
    </row>
    <row r="32874" spans="2:24" x14ac:dyDescent="0.3">
      <c r="B32874" s="73"/>
      <c r="D32874" s="73"/>
      <c r="P32874" s="73"/>
      <c r="T32874" s="73"/>
      <c r="U32874" s="73"/>
      <c r="V32874" s="73"/>
      <c r="X32874" s="12"/>
    </row>
    <row r="32875" spans="2:24" x14ac:dyDescent="0.3">
      <c r="B32875" s="73"/>
      <c r="D32875" s="73"/>
      <c r="P32875" s="73"/>
      <c r="T32875" s="73"/>
      <c r="U32875" s="73"/>
      <c r="V32875" s="73"/>
      <c r="X32875" s="12"/>
    </row>
    <row r="32876" spans="2:24" x14ac:dyDescent="0.3">
      <c r="B32876" s="73"/>
      <c r="D32876" s="73"/>
      <c r="P32876" s="73"/>
      <c r="T32876" s="73"/>
      <c r="U32876" s="73"/>
      <c r="V32876" s="73"/>
      <c r="X32876" s="12"/>
    </row>
    <row r="32877" spans="2:24" x14ac:dyDescent="0.3">
      <c r="B32877" s="73"/>
      <c r="D32877" s="73"/>
      <c r="P32877" s="73"/>
      <c r="T32877" s="73"/>
      <c r="U32877" s="73"/>
      <c r="V32877" s="73"/>
      <c r="X32877" s="12"/>
    </row>
    <row r="32878" spans="2:24" x14ac:dyDescent="0.3">
      <c r="B32878" s="73"/>
      <c r="D32878" s="73"/>
      <c r="P32878" s="73"/>
      <c r="T32878" s="73"/>
      <c r="U32878" s="73"/>
      <c r="V32878" s="73"/>
      <c r="X32878" s="12"/>
    </row>
    <row r="32879" spans="2:24" x14ac:dyDescent="0.3">
      <c r="B32879" s="73"/>
      <c r="D32879" s="73"/>
      <c r="P32879" s="73"/>
      <c r="T32879" s="73"/>
      <c r="U32879" s="73"/>
      <c r="V32879" s="73"/>
      <c r="X32879" s="12"/>
    </row>
    <row r="32880" spans="2:24" x14ac:dyDescent="0.3">
      <c r="B32880" s="73"/>
      <c r="D32880" s="73"/>
      <c r="P32880" s="73"/>
      <c r="T32880" s="73"/>
      <c r="U32880" s="73"/>
      <c r="V32880" s="73"/>
      <c r="X32880" s="12"/>
    </row>
    <row r="32881" spans="2:24" x14ac:dyDescent="0.3">
      <c r="B32881" s="73"/>
      <c r="D32881" s="73"/>
      <c r="P32881" s="73"/>
      <c r="T32881" s="73"/>
      <c r="U32881" s="73"/>
      <c r="V32881" s="73"/>
      <c r="X32881" s="12"/>
    </row>
    <row r="32882" spans="2:24" x14ac:dyDescent="0.3">
      <c r="B32882" s="73"/>
      <c r="D32882" s="73"/>
      <c r="P32882" s="73"/>
      <c r="T32882" s="73"/>
      <c r="U32882" s="73"/>
      <c r="V32882" s="73"/>
      <c r="X32882" s="12"/>
    </row>
    <row r="32883" spans="2:24" x14ac:dyDescent="0.3">
      <c r="B32883" s="73"/>
      <c r="D32883" s="73"/>
      <c r="P32883" s="73"/>
      <c r="T32883" s="73"/>
      <c r="U32883" s="73"/>
      <c r="V32883" s="73"/>
      <c r="X32883" s="12"/>
    </row>
    <row r="32884" spans="2:24" x14ac:dyDescent="0.3">
      <c r="B32884" s="73"/>
      <c r="D32884" s="73"/>
      <c r="P32884" s="73"/>
      <c r="T32884" s="73"/>
      <c r="U32884" s="73"/>
      <c r="V32884" s="73"/>
      <c r="X32884" s="12"/>
    </row>
    <row r="32885" spans="2:24" x14ac:dyDescent="0.3">
      <c r="B32885" s="73"/>
      <c r="D32885" s="73"/>
      <c r="P32885" s="73"/>
      <c r="T32885" s="73"/>
      <c r="U32885" s="73"/>
      <c r="V32885" s="73"/>
      <c r="X32885" s="12"/>
    </row>
    <row r="32886" spans="2:24" x14ac:dyDescent="0.3">
      <c r="B32886" s="73"/>
      <c r="D32886" s="73"/>
      <c r="P32886" s="73"/>
      <c r="T32886" s="73"/>
      <c r="U32886" s="73"/>
      <c r="V32886" s="73"/>
      <c r="X32886" s="12"/>
    </row>
    <row r="32887" spans="2:24" x14ac:dyDescent="0.3">
      <c r="B32887" s="73"/>
      <c r="D32887" s="73"/>
      <c r="P32887" s="73"/>
      <c r="T32887" s="73"/>
      <c r="U32887" s="73"/>
      <c r="V32887" s="73"/>
      <c r="X32887" s="12"/>
    </row>
    <row r="32888" spans="2:24" x14ac:dyDescent="0.3">
      <c r="B32888" s="73"/>
      <c r="D32888" s="73"/>
      <c r="P32888" s="73"/>
      <c r="T32888" s="73"/>
      <c r="U32888" s="73"/>
      <c r="V32888" s="73"/>
      <c r="X32888" s="12"/>
    </row>
    <row r="32889" spans="2:24" x14ac:dyDescent="0.3">
      <c r="B32889" s="73"/>
      <c r="D32889" s="73"/>
      <c r="P32889" s="73"/>
      <c r="T32889" s="73"/>
      <c r="U32889" s="73"/>
      <c r="V32889" s="73"/>
      <c r="X32889" s="12"/>
    </row>
    <row r="32890" spans="2:24" x14ac:dyDescent="0.3">
      <c r="B32890" s="73"/>
      <c r="D32890" s="73"/>
      <c r="P32890" s="73"/>
      <c r="T32890" s="73"/>
      <c r="U32890" s="73"/>
      <c r="V32890" s="73"/>
      <c r="X32890" s="12"/>
    </row>
    <row r="32891" spans="2:24" x14ac:dyDescent="0.3">
      <c r="B32891" s="73"/>
      <c r="D32891" s="73"/>
      <c r="P32891" s="73"/>
      <c r="T32891" s="73"/>
      <c r="U32891" s="73"/>
      <c r="V32891" s="73"/>
      <c r="X32891" s="12"/>
    </row>
    <row r="32892" spans="2:24" x14ac:dyDescent="0.3">
      <c r="B32892" s="73"/>
      <c r="D32892" s="73"/>
      <c r="P32892" s="73"/>
      <c r="T32892" s="73"/>
      <c r="U32892" s="73"/>
      <c r="V32892" s="73"/>
      <c r="X32892" s="12"/>
    </row>
    <row r="32893" spans="2:24" x14ac:dyDescent="0.3">
      <c r="B32893" s="73"/>
      <c r="D32893" s="73"/>
      <c r="P32893" s="73"/>
      <c r="T32893" s="73"/>
      <c r="U32893" s="73"/>
      <c r="V32893" s="73"/>
      <c r="X32893" s="12"/>
    </row>
    <row r="32894" spans="2:24" x14ac:dyDescent="0.3">
      <c r="B32894" s="73"/>
      <c r="D32894" s="73"/>
      <c r="P32894" s="73"/>
      <c r="T32894" s="73"/>
      <c r="U32894" s="73"/>
      <c r="V32894" s="73"/>
      <c r="X32894" s="12"/>
    </row>
    <row r="32895" spans="2:24" x14ac:dyDescent="0.3">
      <c r="B32895" s="73"/>
      <c r="D32895" s="73"/>
      <c r="P32895" s="73"/>
      <c r="T32895" s="73"/>
      <c r="U32895" s="73"/>
      <c r="V32895" s="73"/>
      <c r="X32895" s="12"/>
    </row>
    <row r="32896" spans="2:24" x14ac:dyDescent="0.3">
      <c r="B32896" s="73"/>
      <c r="D32896" s="73"/>
      <c r="P32896" s="73"/>
      <c r="T32896" s="73"/>
      <c r="U32896" s="73"/>
      <c r="V32896" s="73"/>
      <c r="X32896" s="12"/>
    </row>
    <row r="32897" spans="2:24" x14ac:dyDescent="0.3">
      <c r="B32897" s="73"/>
      <c r="D32897" s="73"/>
      <c r="P32897" s="73"/>
      <c r="T32897" s="73"/>
      <c r="U32897" s="73"/>
      <c r="V32897" s="73"/>
      <c r="X32897" s="12"/>
    </row>
    <row r="32898" spans="2:24" x14ac:dyDescent="0.3">
      <c r="B32898" s="73"/>
      <c r="D32898" s="73"/>
      <c r="P32898" s="73"/>
      <c r="T32898" s="73"/>
      <c r="U32898" s="73"/>
      <c r="V32898" s="73"/>
      <c r="X32898" s="12"/>
    </row>
    <row r="32899" spans="2:24" x14ac:dyDescent="0.3">
      <c r="B32899" s="73"/>
      <c r="D32899" s="73"/>
      <c r="P32899" s="73"/>
      <c r="T32899" s="73"/>
      <c r="U32899" s="73"/>
      <c r="V32899" s="73"/>
      <c r="X32899" s="12"/>
    </row>
    <row r="32900" spans="2:24" x14ac:dyDescent="0.3">
      <c r="B32900" s="73"/>
      <c r="D32900" s="73"/>
      <c r="P32900" s="73"/>
      <c r="T32900" s="73"/>
      <c r="U32900" s="73"/>
      <c r="V32900" s="73"/>
      <c r="X32900" s="12"/>
    </row>
    <row r="32901" spans="2:24" x14ac:dyDescent="0.3">
      <c r="B32901" s="73"/>
      <c r="D32901" s="73"/>
      <c r="P32901" s="73"/>
      <c r="T32901" s="73"/>
      <c r="U32901" s="73"/>
      <c r="V32901" s="73"/>
      <c r="X32901" s="12"/>
    </row>
    <row r="32902" spans="2:24" x14ac:dyDescent="0.3">
      <c r="B32902" s="73"/>
      <c r="D32902" s="73"/>
      <c r="P32902" s="73"/>
      <c r="T32902" s="73"/>
      <c r="U32902" s="73"/>
      <c r="V32902" s="73"/>
      <c r="X32902" s="12"/>
    </row>
    <row r="32903" spans="2:24" x14ac:dyDescent="0.3">
      <c r="B32903" s="73"/>
      <c r="D32903" s="73"/>
      <c r="P32903" s="73"/>
      <c r="T32903" s="73"/>
      <c r="U32903" s="73"/>
      <c r="V32903" s="73"/>
      <c r="X32903" s="12"/>
    </row>
    <row r="32904" spans="2:24" x14ac:dyDescent="0.3">
      <c r="B32904" s="73"/>
      <c r="D32904" s="73"/>
      <c r="P32904" s="73"/>
      <c r="T32904" s="73"/>
      <c r="U32904" s="73"/>
      <c r="V32904" s="73"/>
      <c r="X32904" s="12"/>
    </row>
    <row r="32905" spans="2:24" x14ac:dyDescent="0.3">
      <c r="B32905" s="73"/>
      <c r="D32905" s="73"/>
      <c r="P32905" s="73"/>
      <c r="T32905" s="73"/>
      <c r="U32905" s="73"/>
      <c r="V32905" s="73"/>
      <c r="X32905" s="12"/>
    </row>
    <row r="32906" spans="2:24" x14ac:dyDescent="0.3">
      <c r="B32906" s="73"/>
      <c r="D32906" s="73"/>
      <c r="P32906" s="73"/>
      <c r="T32906" s="73"/>
      <c r="U32906" s="73"/>
      <c r="V32906" s="73"/>
      <c r="X32906" s="12"/>
    </row>
    <row r="32907" spans="2:24" x14ac:dyDescent="0.3">
      <c r="B32907" s="73"/>
      <c r="D32907" s="73"/>
      <c r="P32907" s="73"/>
      <c r="T32907" s="73"/>
      <c r="U32907" s="73"/>
      <c r="V32907" s="73"/>
      <c r="X32907" s="12"/>
    </row>
    <row r="32908" spans="2:24" x14ac:dyDescent="0.3">
      <c r="B32908" s="73"/>
      <c r="D32908" s="73"/>
      <c r="P32908" s="73"/>
      <c r="T32908" s="73"/>
      <c r="U32908" s="73"/>
      <c r="V32908" s="73"/>
      <c r="X32908" s="12"/>
    </row>
    <row r="32909" spans="2:24" x14ac:dyDescent="0.3">
      <c r="B32909" s="73"/>
      <c r="D32909" s="73"/>
      <c r="P32909" s="73"/>
      <c r="T32909" s="73"/>
      <c r="U32909" s="73"/>
      <c r="V32909" s="73"/>
      <c r="X32909" s="12"/>
    </row>
    <row r="32910" spans="2:24" x14ac:dyDescent="0.3">
      <c r="B32910" s="73"/>
      <c r="D32910" s="73"/>
      <c r="P32910" s="73"/>
      <c r="T32910" s="73"/>
      <c r="U32910" s="73"/>
      <c r="V32910" s="73"/>
      <c r="X32910" s="12"/>
    </row>
    <row r="32911" spans="2:24" x14ac:dyDescent="0.3">
      <c r="B32911" s="73"/>
      <c r="D32911" s="73"/>
      <c r="P32911" s="73"/>
      <c r="T32911" s="73"/>
      <c r="U32911" s="73"/>
      <c r="V32911" s="73"/>
      <c r="X32911" s="12"/>
    </row>
    <row r="32912" spans="2:24" x14ac:dyDescent="0.3">
      <c r="B32912" s="73"/>
      <c r="D32912" s="73"/>
      <c r="P32912" s="73"/>
      <c r="T32912" s="73"/>
      <c r="U32912" s="73"/>
      <c r="V32912" s="73"/>
      <c r="X32912" s="12"/>
    </row>
    <row r="32913" spans="2:24" x14ac:dyDescent="0.3">
      <c r="B32913" s="73"/>
      <c r="D32913" s="73"/>
      <c r="P32913" s="73"/>
      <c r="T32913" s="73"/>
      <c r="U32913" s="73"/>
      <c r="V32913" s="73"/>
      <c r="X32913" s="12"/>
    </row>
    <row r="32914" spans="2:24" x14ac:dyDescent="0.3">
      <c r="B32914" s="73"/>
      <c r="D32914" s="73"/>
      <c r="P32914" s="73"/>
      <c r="T32914" s="73"/>
      <c r="U32914" s="73"/>
      <c r="V32914" s="73"/>
      <c r="X32914" s="12"/>
    </row>
    <row r="32915" spans="2:24" x14ac:dyDescent="0.3">
      <c r="B32915" s="73"/>
      <c r="D32915" s="73"/>
      <c r="P32915" s="73"/>
      <c r="T32915" s="73"/>
      <c r="U32915" s="73"/>
      <c r="V32915" s="73"/>
      <c r="X32915" s="12"/>
    </row>
    <row r="32916" spans="2:24" x14ac:dyDescent="0.3">
      <c r="B32916" s="73"/>
      <c r="D32916" s="73"/>
      <c r="P32916" s="73"/>
      <c r="T32916" s="73"/>
      <c r="U32916" s="73"/>
      <c r="V32916" s="73"/>
      <c r="X32916" s="12"/>
    </row>
    <row r="32917" spans="2:24" x14ac:dyDescent="0.3">
      <c r="B32917" s="73"/>
      <c r="D32917" s="73"/>
      <c r="P32917" s="73"/>
      <c r="T32917" s="73"/>
      <c r="U32917" s="73"/>
      <c r="V32917" s="73"/>
      <c r="X32917" s="12"/>
    </row>
    <row r="32918" spans="2:24" x14ac:dyDescent="0.3">
      <c r="B32918" s="73"/>
      <c r="D32918" s="73"/>
      <c r="P32918" s="73"/>
      <c r="T32918" s="73"/>
      <c r="U32918" s="73"/>
      <c r="V32918" s="73"/>
      <c r="X32918" s="12"/>
    </row>
    <row r="32919" spans="2:24" x14ac:dyDescent="0.3">
      <c r="B32919" s="73"/>
      <c r="D32919" s="73"/>
      <c r="P32919" s="73"/>
      <c r="T32919" s="73"/>
      <c r="U32919" s="73"/>
      <c r="V32919" s="73"/>
      <c r="X32919" s="12"/>
    </row>
    <row r="32920" spans="2:24" x14ac:dyDescent="0.3">
      <c r="B32920" s="73"/>
      <c r="D32920" s="73"/>
      <c r="P32920" s="73"/>
      <c r="T32920" s="73"/>
      <c r="U32920" s="73"/>
      <c r="V32920" s="73"/>
      <c r="X32920" s="12"/>
    </row>
    <row r="32921" spans="2:24" x14ac:dyDescent="0.3">
      <c r="B32921" s="73"/>
      <c r="D32921" s="73"/>
      <c r="P32921" s="73"/>
      <c r="T32921" s="73"/>
      <c r="U32921" s="73"/>
      <c r="V32921" s="73"/>
      <c r="X32921" s="12"/>
    </row>
    <row r="32922" spans="2:24" x14ac:dyDescent="0.3">
      <c r="B32922" s="73"/>
      <c r="D32922" s="73"/>
      <c r="P32922" s="73"/>
      <c r="T32922" s="73"/>
      <c r="U32922" s="73"/>
      <c r="V32922" s="73"/>
      <c r="X32922" s="12"/>
    </row>
    <row r="32923" spans="2:24" x14ac:dyDescent="0.3">
      <c r="B32923" s="73"/>
      <c r="D32923" s="73"/>
      <c r="P32923" s="73"/>
      <c r="T32923" s="73"/>
      <c r="U32923" s="73"/>
      <c r="V32923" s="73"/>
      <c r="X32923" s="12"/>
    </row>
    <row r="32924" spans="2:24" x14ac:dyDescent="0.3">
      <c r="B32924" s="73"/>
      <c r="D32924" s="73"/>
      <c r="P32924" s="73"/>
      <c r="T32924" s="73"/>
      <c r="U32924" s="73"/>
      <c r="V32924" s="73"/>
      <c r="X32924" s="12"/>
    </row>
    <row r="32925" spans="2:24" x14ac:dyDescent="0.3">
      <c r="B32925" s="73"/>
      <c r="D32925" s="73"/>
      <c r="P32925" s="73"/>
      <c r="T32925" s="73"/>
      <c r="U32925" s="73"/>
      <c r="V32925" s="73"/>
      <c r="X32925" s="12"/>
    </row>
    <row r="32926" spans="2:24" x14ac:dyDescent="0.3">
      <c r="B32926" s="73"/>
      <c r="D32926" s="73"/>
      <c r="P32926" s="73"/>
      <c r="T32926" s="73"/>
      <c r="U32926" s="73"/>
      <c r="V32926" s="73"/>
      <c r="X32926" s="12"/>
    </row>
    <row r="32927" spans="2:24" x14ac:dyDescent="0.3">
      <c r="B32927" s="73"/>
      <c r="D32927" s="73"/>
      <c r="P32927" s="73"/>
      <c r="T32927" s="73"/>
      <c r="U32927" s="73"/>
      <c r="V32927" s="73"/>
      <c r="X32927" s="12"/>
    </row>
    <row r="32928" spans="2:24" x14ac:dyDescent="0.3">
      <c r="B32928" s="73"/>
      <c r="D32928" s="73"/>
      <c r="P32928" s="73"/>
      <c r="T32928" s="73"/>
      <c r="U32928" s="73"/>
      <c r="V32928" s="73"/>
      <c r="X32928" s="12"/>
    </row>
    <row r="32929" spans="2:24" x14ac:dyDescent="0.3">
      <c r="B32929" s="73"/>
      <c r="D32929" s="73"/>
      <c r="P32929" s="73"/>
      <c r="T32929" s="73"/>
      <c r="U32929" s="73"/>
      <c r="V32929" s="73"/>
      <c r="X32929" s="12"/>
    </row>
    <row r="32930" spans="2:24" x14ac:dyDescent="0.3">
      <c r="B32930" s="73"/>
      <c r="D32930" s="73"/>
      <c r="P32930" s="73"/>
      <c r="T32930" s="73"/>
      <c r="U32930" s="73"/>
      <c r="V32930" s="73"/>
      <c r="X32930" s="12"/>
    </row>
    <row r="32931" spans="2:24" x14ac:dyDescent="0.3">
      <c r="B32931" s="73"/>
      <c r="D32931" s="73"/>
      <c r="P32931" s="73"/>
      <c r="T32931" s="73"/>
      <c r="U32931" s="73"/>
      <c r="V32931" s="73"/>
      <c r="X32931" s="12"/>
    </row>
    <row r="32932" spans="2:24" x14ac:dyDescent="0.3">
      <c r="B32932" s="73"/>
      <c r="D32932" s="73"/>
      <c r="P32932" s="73"/>
      <c r="T32932" s="73"/>
      <c r="U32932" s="73"/>
      <c r="V32932" s="73"/>
      <c r="X32932" s="12"/>
    </row>
    <row r="32933" spans="2:24" x14ac:dyDescent="0.3">
      <c r="B32933" s="73"/>
      <c r="D32933" s="73"/>
      <c r="P32933" s="73"/>
      <c r="T32933" s="73"/>
      <c r="U32933" s="73"/>
      <c r="V32933" s="73"/>
      <c r="X32933" s="12"/>
    </row>
    <row r="32934" spans="2:24" x14ac:dyDescent="0.3">
      <c r="B32934" s="73"/>
      <c r="D32934" s="73"/>
      <c r="P32934" s="73"/>
      <c r="T32934" s="73"/>
      <c r="U32934" s="73"/>
      <c r="V32934" s="73"/>
      <c r="X32934" s="12"/>
    </row>
    <row r="32935" spans="2:24" x14ac:dyDescent="0.3">
      <c r="B32935" s="73"/>
      <c r="D32935" s="73"/>
      <c r="P32935" s="73"/>
      <c r="T32935" s="73"/>
      <c r="U32935" s="73"/>
      <c r="V32935" s="73"/>
      <c r="X32935" s="12"/>
    </row>
    <row r="32936" spans="2:24" x14ac:dyDescent="0.3">
      <c r="B32936" s="73"/>
      <c r="D32936" s="73"/>
      <c r="P32936" s="73"/>
      <c r="T32936" s="73"/>
      <c r="U32936" s="73"/>
      <c r="V32936" s="73"/>
      <c r="X32936" s="12"/>
    </row>
    <row r="32937" spans="2:24" x14ac:dyDescent="0.3">
      <c r="B32937" s="73"/>
      <c r="D32937" s="73"/>
      <c r="P32937" s="73"/>
      <c r="T32937" s="73"/>
      <c r="U32937" s="73"/>
      <c r="V32937" s="73"/>
      <c r="X32937" s="12"/>
    </row>
    <row r="32938" spans="2:24" x14ac:dyDescent="0.3">
      <c r="B32938" s="73"/>
      <c r="D32938" s="73"/>
      <c r="P32938" s="73"/>
      <c r="T32938" s="73"/>
      <c r="U32938" s="73"/>
      <c r="V32938" s="73"/>
      <c r="X32938" s="12"/>
    </row>
    <row r="32939" spans="2:24" x14ac:dyDescent="0.3">
      <c r="B32939" s="73"/>
      <c r="D32939" s="73"/>
      <c r="P32939" s="73"/>
      <c r="T32939" s="73"/>
      <c r="U32939" s="73"/>
      <c r="V32939" s="73"/>
      <c r="X32939" s="12"/>
    </row>
    <row r="32940" spans="2:24" x14ac:dyDescent="0.3">
      <c r="B32940" s="73"/>
      <c r="D32940" s="73"/>
      <c r="P32940" s="73"/>
      <c r="T32940" s="73"/>
      <c r="U32940" s="73"/>
      <c r="V32940" s="73"/>
      <c r="X32940" s="12"/>
    </row>
    <row r="32941" spans="2:24" x14ac:dyDescent="0.3">
      <c r="B32941" s="73"/>
      <c r="D32941" s="73"/>
      <c r="P32941" s="73"/>
      <c r="T32941" s="73"/>
      <c r="U32941" s="73"/>
      <c r="V32941" s="73"/>
      <c r="X32941" s="12"/>
    </row>
    <row r="32942" spans="2:24" x14ac:dyDescent="0.3">
      <c r="B32942" s="73"/>
      <c r="D32942" s="73"/>
      <c r="P32942" s="73"/>
      <c r="T32942" s="73"/>
      <c r="U32942" s="73"/>
      <c r="V32942" s="73"/>
      <c r="X32942" s="12"/>
    </row>
    <row r="32943" spans="2:24" x14ac:dyDescent="0.3">
      <c r="B32943" s="73"/>
      <c r="D32943" s="73"/>
      <c r="P32943" s="73"/>
      <c r="T32943" s="73"/>
      <c r="U32943" s="73"/>
      <c r="V32943" s="73"/>
      <c r="X32943" s="12"/>
    </row>
    <row r="32944" spans="2:24" x14ac:dyDescent="0.3">
      <c r="B32944" s="73"/>
      <c r="D32944" s="73"/>
      <c r="P32944" s="73"/>
      <c r="T32944" s="73"/>
      <c r="U32944" s="73"/>
      <c r="V32944" s="73"/>
      <c r="X32944" s="12"/>
    </row>
    <row r="32945" spans="2:24" x14ac:dyDescent="0.3">
      <c r="B32945" s="73"/>
      <c r="D32945" s="73"/>
      <c r="P32945" s="73"/>
      <c r="T32945" s="73"/>
      <c r="U32945" s="73"/>
      <c r="V32945" s="73"/>
      <c r="X32945" s="12"/>
    </row>
    <row r="32946" spans="2:24" x14ac:dyDescent="0.3">
      <c r="B32946" s="73"/>
      <c r="D32946" s="73"/>
      <c r="P32946" s="73"/>
      <c r="T32946" s="73"/>
      <c r="U32946" s="73"/>
      <c r="V32946" s="73"/>
      <c r="X32946" s="12"/>
    </row>
    <row r="32947" spans="2:24" x14ac:dyDescent="0.3">
      <c r="B32947" s="73"/>
      <c r="D32947" s="73"/>
      <c r="P32947" s="73"/>
      <c r="T32947" s="73"/>
      <c r="U32947" s="73"/>
      <c r="V32947" s="73"/>
      <c r="X32947" s="12"/>
    </row>
    <row r="32948" spans="2:24" x14ac:dyDescent="0.3">
      <c r="B32948" s="73"/>
      <c r="D32948" s="73"/>
      <c r="P32948" s="73"/>
      <c r="T32948" s="73"/>
      <c r="U32948" s="73"/>
      <c r="V32948" s="73"/>
      <c r="X32948" s="12"/>
    </row>
    <row r="32949" spans="2:24" x14ac:dyDescent="0.3">
      <c r="B32949" s="73"/>
      <c r="D32949" s="73"/>
      <c r="P32949" s="73"/>
      <c r="T32949" s="73"/>
      <c r="U32949" s="73"/>
      <c r="V32949" s="73"/>
      <c r="X32949" s="12"/>
    </row>
    <row r="32950" spans="2:24" x14ac:dyDescent="0.3">
      <c r="B32950" s="73"/>
      <c r="D32950" s="73"/>
      <c r="P32950" s="73"/>
      <c r="T32950" s="73"/>
      <c r="U32950" s="73"/>
      <c r="V32950" s="73"/>
      <c r="X32950" s="12"/>
    </row>
    <row r="32951" spans="2:24" x14ac:dyDescent="0.3">
      <c r="B32951" s="73"/>
      <c r="D32951" s="73"/>
      <c r="P32951" s="73"/>
      <c r="T32951" s="73"/>
      <c r="U32951" s="73"/>
      <c r="V32951" s="73"/>
      <c r="X32951" s="12"/>
    </row>
    <row r="32952" spans="2:24" x14ac:dyDescent="0.3">
      <c r="B32952" s="73"/>
      <c r="D32952" s="73"/>
      <c r="P32952" s="73"/>
      <c r="T32952" s="73"/>
      <c r="U32952" s="73"/>
      <c r="V32952" s="73"/>
      <c r="X32952" s="12"/>
    </row>
    <row r="32953" spans="2:24" x14ac:dyDescent="0.3">
      <c r="B32953" s="73"/>
      <c r="D32953" s="73"/>
      <c r="P32953" s="73"/>
      <c r="T32953" s="73"/>
      <c r="U32953" s="73"/>
      <c r="V32953" s="73"/>
      <c r="X32953" s="12"/>
    </row>
    <row r="32954" spans="2:24" x14ac:dyDescent="0.3">
      <c r="B32954" s="73"/>
      <c r="D32954" s="73"/>
      <c r="P32954" s="73"/>
      <c r="T32954" s="73"/>
      <c r="U32954" s="73"/>
      <c r="V32954" s="73"/>
      <c r="X32954" s="12"/>
    </row>
    <row r="32955" spans="2:24" x14ac:dyDescent="0.3">
      <c r="B32955" s="73"/>
      <c r="D32955" s="73"/>
      <c r="P32955" s="73"/>
      <c r="T32955" s="73"/>
      <c r="U32955" s="73"/>
      <c r="V32955" s="73"/>
      <c r="X32955" s="12"/>
    </row>
    <row r="32956" spans="2:24" x14ac:dyDescent="0.3">
      <c r="B32956" s="73"/>
      <c r="D32956" s="73"/>
      <c r="P32956" s="73"/>
      <c r="T32956" s="73"/>
      <c r="U32956" s="73"/>
      <c r="V32956" s="73"/>
      <c r="X32956" s="12"/>
    </row>
    <row r="32957" spans="2:24" x14ac:dyDescent="0.3">
      <c r="B32957" s="73"/>
      <c r="D32957" s="73"/>
      <c r="P32957" s="73"/>
      <c r="T32957" s="73"/>
      <c r="U32957" s="73"/>
      <c r="V32957" s="73"/>
      <c r="X32957" s="12"/>
    </row>
    <row r="32958" spans="2:24" x14ac:dyDescent="0.3">
      <c r="B32958" s="73"/>
      <c r="D32958" s="73"/>
      <c r="P32958" s="73"/>
      <c r="T32958" s="73"/>
      <c r="U32958" s="73"/>
      <c r="V32958" s="73"/>
      <c r="X32958" s="12"/>
    </row>
    <row r="32959" spans="2:24" x14ac:dyDescent="0.3">
      <c r="B32959" s="73"/>
      <c r="D32959" s="73"/>
      <c r="P32959" s="73"/>
      <c r="T32959" s="73"/>
      <c r="U32959" s="73"/>
      <c r="V32959" s="73"/>
      <c r="X32959" s="12"/>
    </row>
    <row r="32960" spans="2:24" x14ac:dyDescent="0.3">
      <c r="B32960" s="73"/>
      <c r="D32960" s="73"/>
      <c r="P32960" s="73"/>
      <c r="T32960" s="73"/>
      <c r="U32960" s="73"/>
      <c r="V32960" s="73"/>
      <c r="X32960" s="12"/>
    </row>
    <row r="32961" spans="2:24" x14ac:dyDescent="0.3">
      <c r="B32961" s="73"/>
      <c r="D32961" s="73"/>
      <c r="P32961" s="73"/>
      <c r="T32961" s="73"/>
      <c r="U32961" s="73"/>
      <c r="V32961" s="73"/>
      <c r="X32961" s="12"/>
    </row>
    <row r="32962" spans="2:24" x14ac:dyDescent="0.3">
      <c r="B32962" s="73"/>
      <c r="D32962" s="73"/>
      <c r="P32962" s="73"/>
      <c r="T32962" s="73"/>
      <c r="U32962" s="73"/>
      <c r="V32962" s="73"/>
      <c r="X32962" s="12"/>
    </row>
    <row r="32963" spans="2:24" x14ac:dyDescent="0.3">
      <c r="B32963" s="73"/>
      <c r="D32963" s="73"/>
      <c r="P32963" s="73"/>
      <c r="T32963" s="73"/>
      <c r="U32963" s="73"/>
      <c r="V32963" s="73"/>
      <c r="X32963" s="12"/>
    </row>
    <row r="32964" spans="2:24" x14ac:dyDescent="0.3">
      <c r="B32964" s="73"/>
      <c r="D32964" s="73"/>
      <c r="P32964" s="73"/>
      <c r="T32964" s="73"/>
      <c r="U32964" s="73"/>
      <c r="V32964" s="73"/>
      <c r="X32964" s="12"/>
    </row>
    <row r="32965" spans="2:24" x14ac:dyDescent="0.3">
      <c r="B32965" s="73"/>
      <c r="D32965" s="73"/>
      <c r="P32965" s="73"/>
      <c r="T32965" s="73"/>
      <c r="U32965" s="73"/>
      <c r="V32965" s="73"/>
      <c r="X32965" s="12"/>
    </row>
    <row r="32966" spans="2:24" x14ac:dyDescent="0.3">
      <c r="B32966" s="73"/>
      <c r="D32966" s="73"/>
      <c r="P32966" s="73"/>
      <c r="T32966" s="73"/>
      <c r="U32966" s="73"/>
      <c r="V32966" s="73"/>
      <c r="X32966" s="12"/>
    </row>
    <row r="32967" spans="2:24" x14ac:dyDescent="0.3">
      <c r="B32967" s="73"/>
      <c r="D32967" s="73"/>
      <c r="P32967" s="73"/>
      <c r="T32967" s="73"/>
      <c r="U32967" s="73"/>
      <c r="V32967" s="73"/>
      <c r="X32967" s="12"/>
    </row>
    <row r="32968" spans="2:24" x14ac:dyDescent="0.3">
      <c r="B32968" s="73"/>
      <c r="D32968" s="73"/>
      <c r="P32968" s="73"/>
      <c r="T32968" s="73"/>
      <c r="U32968" s="73"/>
      <c r="V32968" s="73"/>
      <c r="X32968" s="12"/>
    </row>
    <row r="32969" spans="2:24" x14ac:dyDescent="0.3">
      <c r="B32969" s="73"/>
      <c r="D32969" s="73"/>
      <c r="P32969" s="73"/>
      <c r="T32969" s="73"/>
      <c r="U32969" s="73"/>
      <c r="V32969" s="73"/>
      <c r="X32969" s="12"/>
    </row>
    <row r="32970" spans="2:24" x14ac:dyDescent="0.3">
      <c r="B32970" s="73"/>
      <c r="D32970" s="73"/>
      <c r="P32970" s="73"/>
      <c r="T32970" s="73"/>
      <c r="U32970" s="73"/>
      <c r="V32970" s="73"/>
      <c r="X32970" s="12"/>
    </row>
    <row r="32971" spans="2:24" x14ac:dyDescent="0.3">
      <c r="B32971" s="73"/>
      <c r="D32971" s="73"/>
      <c r="P32971" s="73"/>
      <c r="T32971" s="73"/>
      <c r="U32971" s="73"/>
      <c r="V32971" s="73"/>
      <c r="X32971" s="12"/>
    </row>
    <row r="32972" spans="2:24" x14ac:dyDescent="0.3">
      <c r="B32972" s="73"/>
      <c r="D32972" s="73"/>
      <c r="P32972" s="73"/>
      <c r="T32972" s="73"/>
      <c r="U32972" s="73"/>
      <c r="V32972" s="73"/>
      <c r="X32972" s="12"/>
    </row>
    <row r="32973" spans="2:24" x14ac:dyDescent="0.3">
      <c r="B32973" s="73"/>
      <c r="D32973" s="73"/>
      <c r="P32973" s="73"/>
      <c r="T32973" s="73"/>
      <c r="U32973" s="73"/>
      <c r="V32973" s="73"/>
      <c r="X32973" s="12"/>
    </row>
    <row r="32974" spans="2:24" x14ac:dyDescent="0.3">
      <c r="B32974" s="73"/>
      <c r="D32974" s="73"/>
      <c r="P32974" s="73"/>
      <c r="T32974" s="73"/>
      <c r="U32974" s="73"/>
      <c r="V32974" s="73"/>
      <c r="X32974" s="12"/>
    </row>
    <row r="32975" spans="2:24" x14ac:dyDescent="0.3">
      <c r="B32975" s="73"/>
      <c r="D32975" s="73"/>
      <c r="P32975" s="73"/>
      <c r="T32975" s="73"/>
      <c r="U32975" s="73"/>
      <c r="V32975" s="73"/>
      <c r="X32975" s="12"/>
    </row>
    <row r="32976" spans="2:24" x14ac:dyDescent="0.3">
      <c r="B32976" s="73"/>
      <c r="D32976" s="73"/>
      <c r="P32976" s="73"/>
      <c r="T32976" s="73"/>
      <c r="U32976" s="73"/>
      <c r="V32976" s="73"/>
      <c r="X32976" s="12"/>
    </row>
    <row r="32977" spans="2:24" x14ac:dyDescent="0.3">
      <c r="B32977" s="73"/>
      <c r="D32977" s="73"/>
      <c r="P32977" s="73"/>
      <c r="T32977" s="73"/>
      <c r="U32977" s="73"/>
      <c r="V32977" s="73"/>
      <c r="X32977" s="12"/>
    </row>
    <row r="32978" spans="2:24" x14ac:dyDescent="0.3">
      <c r="B32978" s="73"/>
      <c r="D32978" s="73"/>
      <c r="P32978" s="73"/>
      <c r="T32978" s="73"/>
      <c r="U32978" s="73"/>
      <c r="V32978" s="73"/>
      <c r="X32978" s="12"/>
    </row>
    <row r="32979" spans="2:24" x14ac:dyDescent="0.3">
      <c r="B32979" s="73"/>
      <c r="D32979" s="73"/>
      <c r="P32979" s="73"/>
      <c r="T32979" s="73"/>
      <c r="U32979" s="73"/>
      <c r="V32979" s="73"/>
      <c r="X32979" s="12"/>
    </row>
    <row r="32980" spans="2:24" x14ac:dyDescent="0.3">
      <c r="B32980" s="73"/>
      <c r="D32980" s="73"/>
      <c r="P32980" s="73"/>
      <c r="T32980" s="73"/>
      <c r="U32980" s="73"/>
      <c r="V32980" s="73"/>
      <c r="X32980" s="12"/>
    </row>
    <row r="32981" spans="2:24" x14ac:dyDescent="0.3">
      <c r="B32981" s="73"/>
      <c r="D32981" s="73"/>
      <c r="P32981" s="73"/>
      <c r="T32981" s="73"/>
      <c r="U32981" s="73"/>
      <c r="V32981" s="73"/>
      <c r="X32981" s="12"/>
    </row>
    <row r="32982" spans="2:24" x14ac:dyDescent="0.3">
      <c r="B32982" s="73"/>
      <c r="D32982" s="73"/>
      <c r="P32982" s="73"/>
      <c r="T32982" s="73"/>
      <c r="U32982" s="73"/>
      <c r="V32982" s="73"/>
      <c r="X32982" s="12"/>
    </row>
    <row r="32983" spans="2:24" x14ac:dyDescent="0.3">
      <c r="B32983" s="73"/>
      <c r="D32983" s="73"/>
      <c r="P32983" s="73"/>
      <c r="T32983" s="73"/>
      <c r="U32983" s="73"/>
      <c r="V32983" s="73"/>
      <c r="X32983" s="12"/>
    </row>
    <row r="32984" spans="2:24" x14ac:dyDescent="0.3">
      <c r="B32984" s="73"/>
      <c r="D32984" s="73"/>
      <c r="P32984" s="73"/>
      <c r="T32984" s="73"/>
      <c r="U32984" s="73"/>
      <c r="V32984" s="73"/>
      <c r="X32984" s="12"/>
    </row>
    <row r="32985" spans="2:24" x14ac:dyDescent="0.3">
      <c r="B32985" s="73"/>
      <c r="D32985" s="73"/>
      <c r="P32985" s="73"/>
      <c r="T32985" s="73"/>
      <c r="U32985" s="73"/>
      <c r="V32985" s="73"/>
      <c r="X32985" s="12"/>
    </row>
    <row r="32986" spans="2:24" x14ac:dyDescent="0.3">
      <c r="B32986" s="73"/>
      <c r="D32986" s="73"/>
      <c r="P32986" s="73"/>
      <c r="T32986" s="73"/>
      <c r="U32986" s="73"/>
      <c r="V32986" s="73"/>
      <c r="X32986" s="12"/>
    </row>
    <row r="32987" spans="2:24" x14ac:dyDescent="0.3">
      <c r="B32987" s="73"/>
      <c r="D32987" s="73"/>
      <c r="P32987" s="73"/>
      <c r="T32987" s="73"/>
      <c r="U32987" s="73"/>
      <c r="V32987" s="73"/>
      <c r="X32987" s="12"/>
    </row>
    <row r="32988" spans="2:24" x14ac:dyDescent="0.3">
      <c r="B32988" s="73"/>
      <c r="D32988" s="73"/>
      <c r="P32988" s="73"/>
      <c r="T32988" s="73"/>
      <c r="U32988" s="73"/>
      <c r="V32988" s="73"/>
      <c r="X32988" s="12"/>
    </row>
    <row r="32989" spans="2:24" x14ac:dyDescent="0.3">
      <c r="B32989" s="73"/>
      <c r="D32989" s="73"/>
      <c r="P32989" s="73"/>
      <c r="T32989" s="73"/>
      <c r="U32989" s="73"/>
      <c r="V32989" s="73"/>
      <c r="X32989" s="12"/>
    </row>
    <row r="32990" spans="2:24" x14ac:dyDescent="0.3">
      <c r="B32990" s="73"/>
      <c r="D32990" s="73"/>
      <c r="P32990" s="73"/>
      <c r="T32990" s="73"/>
      <c r="U32990" s="73"/>
      <c r="V32990" s="73"/>
      <c r="X32990" s="12"/>
    </row>
    <row r="32991" spans="2:24" x14ac:dyDescent="0.3">
      <c r="B32991" s="73"/>
      <c r="D32991" s="73"/>
      <c r="P32991" s="73"/>
      <c r="T32991" s="73"/>
      <c r="U32991" s="73"/>
      <c r="V32991" s="73"/>
      <c r="X32991" s="12"/>
    </row>
    <row r="32992" spans="2:24" x14ac:dyDescent="0.3">
      <c r="B32992" s="73"/>
      <c r="D32992" s="73"/>
      <c r="P32992" s="73"/>
      <c r="T32992" s="73"/>
      <c r="U32992" s="73"/>
      <c r="V32992" s="73"/>
      <c r="X32992" s="12"/>
    </row>
    <row r="32993" spans="2:24" x14ac:dyDescent="0.3">
      <c r="B32993" s="73"/>
      <c r="D32993" s="73"/>
      <c r="P32993" s="73"/>
      <c r="T32993" s="73"/>
      <c r="U32993" s="73"/>
      <c r="V32993" s="73"/>
      <c r="X32993" s="12"/>
    </row>
    <row r="32994" spans="2:24" x14ac:dyDescent="0.3">
      <c r="B32994" s="73"/>
      <c r="D32994" s="73"/>
      <c r="P32994" s="73"/>
      <c r="T32994" s="73"/>
      <c r="U32994" s="73"/>
      <c r="V32994" s="73"/>
      <c r="X32994" s="12"/>
    </row>
    <row r="32995" spans="2:24" x14ac:dyDescent="0.3">
      <c r="B32995" s="73"/>
      <c r="D32995" s="73"/>
      <c r="P32995" s="73"/>
      <c r="T32995" s="73"/>
      <c r="U32995" s="73"/>
      <c r="V32995" s="73"/>
      <c r="X32995" s="12"/>
    </row>
    <row r="32996" spans="2:24" x14ac:dyDescent="0.3">
      <c r="B32996" s="73"/>
      <c r="D32996" s="73"/>
      <c r="P32996" s="73"/>
      <c r="T32996" s="73"/>
      <c r="U32996" s="73"/>
      <c r="V32996" s="73"/>
      <c r="X32996" s="12"/>
    </row>
    <row r="32997" spans="2:24" x14ac:dyDescent="0.3">
      <c r="B32997" s="73"/>
      <c r="D32997" s="73"/>
      <c r="P32997" s="73"/>
      <c r="T32997" s="73"/>
      <c r="U32997" s="73"/>
      <c r="V32997" s="73"/>
      <c r="X32997" s="12"/>
    </row>
    <row r="32998" spans="2:24" x14ac:dyDescent="0.3">
      <c r="B32998" s="73"/>
      <c r="D32998" s="73"/>
      <c r="P32998" s="73"/>
      <c r="T32998" s="73"/>
      <c r="U32998" s="73"/>
      <c r="V32998" s="73"/>
      <c r="X32998" s="12"/>
    </row>
    <row r="32999" spans="2:24" x14ac:dyDescent="0.3">
      <c r="B32999" s="73"/>
      <c r="D32999" s="73"/>
      <c r="P32999" s="73"/>
      <c r="T32999" s="73"/>
      <c r="U32999" s="73"/>
      <c r="V32999" s="73"/>
      <c r="X32999" s="12"/>
    </row>
    <row r="33000" spans="2:24" x14ac:dyDescent="0.3">
      <c r="B33000" s="73"/>
      <c r="D33000" s="73"/>
      <c r="P33000" s="73"/>
      <c r="T33000" s="73"/>
      <c r="U33000" s="73"/>
      <c r="V33000" s="73"/>
      <c r="X33000" s="12"/>
    </row>
    <row r="33001" spans="2:24" x14ac:dyDescent="0.3">
      <c r="B33001" s="73"/>
      <c r="D33001" s="73"/>
      <c r="P33001" s="73"/>
      <c r="T33001" s="73"/>
      <c r="U33001" s="73"/>
      <c r="V33001" s="73"/>
      <c r="X33001" s="12"/>
    </row>
    <row r="33002" spans="2:24" x14ac:dyDescent="0.3">
      <c r="B33002" s="73"/>
      <c r="D33002" s="73"/>
      <c r="P33002" s="73"/>
      <c r="T33002" s="73"/>
      <c r="U33002" s="73"/>
      <c r="V33002" s="73"/>
      <c r="X33002" s="12"/>
    </row>
    <row r="33003" spans="2:24" x14ac:dyDescent="0.3">
      <c r="B33003" s="73"/>
      <c r="D33003" s="73"/>
      <c r="P33003" s="73"/>
      <c r="T33003" s="73"/>
      <c r="U33003" s="73"/>
      <c r="V33003" s="73"/>
      <c r="X33003" s="12"/>
    </row>
    <row r="33004" spans="2:24" x14ac:dyDescent="0.3">
      <c r="B33004" s="73"/>
      <c r="D33004" s="73"/>
      <c r="P33004" s="73"/>
      <c r="T33004" s="73"/>
      <c r="U33004" s="73"/>
      <c r="V33004" s="73"/>
      <c r="X33004" s="12"/>
    </row>
    <row r="33005" spans="2:24" x14ac:dyDescent="0.3">
      <c r="B33005" s="73"/>
      <c r="D33005" s="73"/>
      <c r="P33005" s="73"/>
      <c r="T33005" s="73"/>
      <c r="U33005" s="73"/>
      <c r="V33005" s="73"/>
      <c r="X33005" s="12"/>
    </row>
    <row r="33006" spans="2:24" x14ac:dyDescent="0.3">
      <c r="B33006" s="73"/>
      <c r="D33006" s="73"/>
      <c r="P33006" s="73"/>
      <c r="T33006" s="73"/>
      <c r="U33006" s="73"/>
      <c r="V33006" s="73"/>
      <c r="X33006" s="12"/>
    </row>
    <row r="33007" spans="2:24" x14ac:dyDescent="0.3">
      <c r="B33007" s="73"/>
      <c r="D33007" s="73"/>
      <c r="P33007" s="73"/>
      <c r="T33007" s="73"/>
      <c r="U33007" s="73"/>
      <c r="V33007" s="73"/>
      <c r="X33007" s="12"/>
    </row>
    <row r="33008" spans="2:24" x14ac:dyDescent="0.3">
      <c r="B33008" s="73"/>
      <c r="D33008" s="73"/>
      <c r="P33008" s="73"/>
      <c r="T33008" s="73"/>
      <c r="U33008" s="73"/>
      <c r="V33008" s="73"/>
      <c r="X33008" s="12"/>
    </row>
    <row r="33009" spans="2:24" x14ac:dyDescent="0.3">
      <c r="B33009" s="73"/>
      <c r="D33009" s="73"/>
      <c r="P33009" s="73"/>
      <c r="T33009" s="73"/>
      <c r="U33009" s="73"/>
      <c r="V33009" s="73"/>
      <c r="X33009" s="12"/>
    </row>
    <row r="33010" spans="2:24" x14ac:dyDescent="0.3">
      <c r="B33010" s="73"/>
      <c r="D33010" s="73"/>
      <c r="P33010" s="73"/>
      <c r="T33010" s="73"/>
      <c r="U33010" s="73"/>
      <c r="V33010" s="73"/>
      <c r="X33010" s="12"/>
    </row>
    <row r="33011" spans="2:24" x14ac:dyDescent="0.3">
      <c r="B33011" s="73"/>
      <c r="D33011" s="73"/>
      <c r="P33011" s="73"/>
      <c r="T33011" s="73"/>
      <c r="U33011" s="73"/>
      <c r="V33011" s="73"/>
      <c r="X33011" s="12"/>
    </row>
    <row r="33012" spans="2:24" x14ac:dyDescent="0.3">
      <c r="B33012" s="73"/>
      <c r="D33012" s="73"/>
      <c r="P33012" s="73"/>
      <c r="T33012" s="73"/>
      <c r="U33012" s="73"/>
      <c r="V33012" s="73"/>
      <c r="X33012" s="12"/>
    </row>
    <row r="33013" spans="2:24" x14ac:dyDescent="0.3">
      <c r="B33013" s="73"/>
      <c r="D33013" s="73"/>
      <c r="P33013" s="73"/>
      <c r="T33013" s="73"/>
      <c r="U33013" s="73"/>
      <c r="V33013" s="73"/>
      <c r="X33013" s="12"/>
    </row>
    <row r="33014" spans="2:24" x14ac:dyDescent="0.3">
      <c r="B33014" s="73"/>
      <c r="D33014" s="73"/>
      <c r="P33014" s="73"/>
      <c r="T33014" s="73"/>
      <c r="U33014" s="73"/>
      <c r="V33014" s="73"/>
      <c r="X33014" s="12"/>
    </row>
    <row r="33015" spans="2:24" x14ac:dyDescent="0.3">
      <c r="B33015" s="73"/>
      <c r="D33015" s="73"/>
      <c r="P33015" s="73"/>
      <c r="T33015" s="73"/>
      <c r="U33015" s="73"/>
      <c r="V33015" s="73"/>
      <c r="X33015" s="12"/>
    </row>
    <row r="33016" spans="2:24" x14ac:dyDescent="0.3">
      <c r="B33016" s="73"/>
      <c r="D33016" s="73"/>
      <c r="P33016" s="73"/>
      <c r="T33016" s="73"/>
      <c r="U33016" s="73"/>
      <c r="V33016" s="73"/>
      <c r="X33016" s="12"/>
    </row>
    <row r="33017" spans="2:24" x14ac:dyDescent="0.3">
      <c r="B33017" s="73"/>
      <c r="D33017" s="73"/>
      <c r="P33017" s="73"/>
      <c r="T33017" s="73"/>
      <c r="U33017" s="73"/>
      <c r="V33017" s="73"/>
      <c r="X33017" s="12"/>
    </row>
    <row r="33018" spans="2:24" x14ac:dyDescent="0.3">
      <c r="B33018" s="73"/>
      <c r="D33018" s="73"/>
      <c r="P33018" s="73"/>
      <c r="T33018" s="73"/>
      <c r="U33018" s="73"/>
      <c r="V33018" s="73"/>
      <c r="X33018" s="12"/>
    </row>
    <row r="33019" spans="2:24" x14ac:dyDescent="0.3">
      <c r="B33019" s="73"/>
      <c r="D33019" s="73"/>
      <c r="P33019" s="73"/>
      <c r="T33019" s="73"/>
      <c r="U33019" s="73"/>
      <c r="V33019" s="73"/>
      <c r="X33019" s="12"/>
    </row>
    <row r="33020" spans="2:24" x14ac:dyDescent="0.3">
      <c r="B33020" s="73"/>
      <c r="D33020" s="73"/>
      <c r="P33020" s="73"/>
      <c r="T33020" s="73"/>
      <c r="U33020" s="73"/>
      <c r="V33020" s="73"/>
      <c r="X33020" s="12"/>
    </row>
    <row r="33021" spans="2:24" x14ac:dyDescent="0.3">
      <c r="B33021" s="73"/>
      <c r="D33021" s="73"/>
      <c r="P33021" s="73"/>
      <c r="T33021" s="73"/>
      <c r="U33021" s="73"/>
      <c r="V33021" s="73"/>
      <c r="X33021" s="12"/>
    </row>
    <row r="33022" spans="2:24" x14ac:dyDescent="0.3">
      <c r="B33022" s="73"/>
      <c r="D33022" s="73"/>
      <c r="P33022" s="73"/>
      <c r="T33022" s="73"/>
      <c r="U33022" s="73"/>
      <c r="V33022" s="73"/>
      <c r="X33022" s="12"/>
    </row>
    <row r="33023" spans="2:24" x14ac:dyDescent="0.3">
      <c r="B33023" s="73"/>
      <c r="D33023" s="73"/>
      <c r="P33023" s="73"/>
      <c r="T33023" s="73"/>
      <c r="U33023" s="73"/>
      <c r="V33023" s="73"/>
      <c r="X33023" s="12"/>
    </row>
    <row r="33024" spans="2:24" x14ac:dyDescent="0.3">
      <c r="B33024" s="73"/>
      <c r="D33024" s="73"/>
      <c r="P33024" s="73"/>
      <c r="T33024" s="73"/>
      <c r="U33024" s="73"/>
      <c r="V33024" s="73"/>
      <c r="X33024" s="12"/>
    </row>
    <row r="33025" spans="2:24" x14ac:dyDescent="0.3">
      <c r="B33025" s="73"/>
      <c r="D33025" s="73"/>
      <c r="P33025" s="73"/>
      <c r="T33025" s="73"/>
      <c r="U33025" s="73"/>
      <c r="V33025" s="73"/>
      <c r="X33025" s="12"/>
    </row>
    <row r="33026" spans="2:24" x14ac:dyDescent="0.3">
      <c r="B33026" s="73"/>
      <c r="D33026" s="73"/>
      <c r="P33026" s="73"/>
      <c r="T33026" s="73"/>
      <c r="U33026" s="73"/>
      <c r="V33026" s="73"/>
      <c r="X33026" s="12"/>
    </row>
    <row r="33027" spans="2:24" x14ac:dyDescent="0.3">
      <c r="B33027" s="73"/>
      <c r="D33027" s="73"/>
      <c r="P33027" s="73"/>
      <c r="T33027" s="73"/>
      <c r="U33027" s="73"/>
      <c r="V33027" s="73"/>
      <c r="X33027" s="12"/>
    </row>
    <row r="33028" spans="2:24" x14ac:dyDescent="0.3">
      <c r="B33028" s="73"/>
      <c r="D33028" s="73"/>
      <c r="P33028" s="73"/>
      <c r="T33028" s="73"/>
      <c r="U33028" s="73"/>
      <c r="V33028" s="73"/>
      <c r="X33028" s="12"/>
    </row>
    <row r="33029" spans="2:24" x14ac:dyDescent="0.3">
      <c r="B33029" s="73"/>
      <c r="D33029" s="73"/>
      <c r="P33029" s="73"/>
      <c r="T33029" s="73"/>
      <c r="U33029" s="73"/>
      <c r="V33029" s="73"/>
      <c r="X33029" s="12"/>
    </row>
    <row r="33030" spans="2:24" x14ac:dyDescent="0.3">
      <c r="B33030" s="73"/>
      <c r="D33030" s="73"/>
      <c r="P33030" s="73"/>
      <c r="T33030" s="73"/>
      <c r="U33030" s="73"/>
      <c r="V33030" s="73"/>
      <c r="X33030" s="12"/>
    </row>
    <row r="33031" spans="2:24" x14ac:dyDescent="0.3">
      <c r="B33031" s="73"/>
      <c r="D33031" s="73"/>
      <c r="P33031" s="73"/>
      <c r="T33031" s="73"/>
      <c r="U33031" s="73"/>
      <c r="V33031" s="73"/>
      <c r="X33031" s="12"/>
    </row>
    <row r="33032" spans="2:24" x14ac:dyDescent="0.3">
      <c r="B33032" s="73"/>
      <c r="D33032" s="73"/>
      <c r="P33032" s="73"/>
      <c r="T33032" s="73"/>
      <c r="U33032" s="73"/>
      <c r="V33032" s="73"/>
      <c r="X33032" s="12"/>
    </row>
    <row r="33033" spans="2:24" x14ac:dyDescent="0.3">
      <c r="B33033" s="73"/>
      <c r="D33033" s="73"/>
      <c r="P33033" s="73"/>
      <c r="T33033" s="73"/>
      <c r="U33033" s="73"/>
      <c r="V33033" s="73"/>
      <c r="X33033" s="12"/>
    </row>
    <row r="33034" spans="2:24" x14ac:dyDescent="0.3">
      <c r="B33034" s="73"/>
      <c r="D33034" s="73"/>
      <c r="P33034" s="73"/>
      <c r="T33034" s="73"/>
      <c r="U33034" s="73"/>
      <c r="V33034" s="73"/>
      <c r="X33034" s="12"/>
    </row>
    <row r="33035" spans="2:24" x14ac:dyDescent="0.3">
      <c r="B33035" s="73"/>
      <c r="D33035" s="73"/>
      <c r="P33035" s="73"/>
      <c r="T33035" s="73"/>
      <c r="U33035" s="73"/>
      <c r="V33035" s="73"/>
      <c r="X33035" s="12"/>
    </row>
    <row r="33036" spans="2:24" x14ac:dyDescent="0.3">
      <c r="B33036" s="73"/>
      <c r="D33036" s="73"/>
      <c r="P33036" s="73"/>
      <c r="T33036" s="73"/>
      <c r="U33036" s="73"/>
      <c r="V33036" s="73"/>
      <c r="X33036" s="12"/>
    </row>
    <row r="33037" spans="2:24" x14ac:dyDescent="0.3">
      <c r="B33037" s="73"/>
      <c r="D33037" s="73"/>
      <c r="P33037" s="73"/>
      <c r="T33037" s="73"/>
      <c r="U33037" s="73"/>
      <c r="V33037" s="73"/>
      <c r="X33037" s="12"/>
    </row>
    <row r="33038" spans="2:24" x14ac:dyDescent="0.3">
      <c r="B33038" s="73"/>
      <c r="D33038" s="73"/>
      <c r="P33038" s="73"/>
      <c r="T33038" s="73"/>
      <c r="U33038" s="73"/>
      <c r="V33038" s="73"/>
      <c r="X33038" s="12"/>
    </row>
    <row r="33039" spans="2:24" x14ac:dyDescent="0.3">
      <c r="B33039" s="73"/>
      <c r="D33039" s="73"/>
      <c r="P33039" s="73"/>
      <c r="T33039" s="73"/>
      <c r="U33039" s="73"/>
      <c r="V33039" s="73"/>
      <c r="X33039" s="12"/>
    </row>
    <row r="33040" spans="2:24" x14ac:dyDescent="0.3">
      <c r="B33040" s="73"/>
      <c r="D33040" s="73"/>
      <c r="P33040" s="73"/>
      <c r="T33040" s="73"/>
      <c r="U33040" s="73"/>
      <c r="V33040" s="73"/>
      <c r="X33040" s="12"/>
    </row>
    <row r="33041" spans="2:24" x14ac:dyDescent="0.3">
      <c r="B33041" s="73"/>
      <c r="D33041" s="73"/>
      <c r="P33041" s="73"/>
      <c r="T33041" s="73"/>
      <c r="U33041" s="73"/>
      <c r="V33041" s="73"/>
      <c r="X33041" s="12"/>
    </row>
    <row r="33042" spans="2:24" x14ac:dyDescent="0.3">
      <c r="B33042" s="73"/>
      <c r="D33042" s="73"/>
      <c r="P33042" s="73"/>
      <c r="T33042" s="73"/>
      <c r="U33042" s="73"/>
      <c r="V33042" s="73"/>
      <c r="X33042" s="12"/>
    </row>
    <row r="33043" spans="2:24" x14ac:dyDescent="0.3">
      <c r="B33043" s="73"/>
      <c r="D33043" s="73"/>
      <c r="P33043" s="73"/>
      <c r="T33043" s="73"/>
      <c r="U33043" s="73"/>
      <c r="V33043" s="73"/>
      <c r="X33043" s="12"/>
    </row>
    <row r="33044" spans="2:24" x14ac:dyDescent="0.3">
      <c r="B33044" s="73"/>
      <c r="D33044" s="73"/>
      <c r="P33044" s="73"/>
      <c r="T33044" s="73"/>
      <c r="U33044" s="73"/>
      <c r="V33044" s="73"/>
      <c r="X33044" s="12"/>
    </row>
    <row r="33045" spans="2:24" x14ac:dyDescent="0.3">
      <c r="B33045" s="73"/>
      <c r="D33045" s="73"/>
      <c r="P33045" s="73"/>
      <c r="T33045" s="73"/>
      <c r="U33045" s="73"/>
      <c r="V33045" s="73"/>
      <c r="X33045" s="12"/>
    </row>
    <row r="33046" spans="2:24" x14ac:dyDescent="0.3">
      <c r="B33046" s="73"/>
      <c r="D33046" s="73"/>
      <c r="P33046" s="73"/>
      <c r="T33046" s="73"/>
      <c r="U33046" s="73"/>
      <c r="V33046" s="73"/>
      <c r="X33046" s="12"/>
    </row>
    <row r="33047" spans="2:24" x14ac:dyDescent="0.3">
      <c r="B33047" s="73"/>
      <c r="D33047" s="73"/>
      <c r="P33047" s="73"/>
      <c r="T33047" s="73"/>
      <c r="U33047" s="73"/>
      <c r="V33047" s="73"/>
      <c r="X33047" s="12"/>
    </row>
    <row r="33048" spans="2:24" x14ac:dyDescent="0.3">
      <c r="B33048" s="73"/>
      <c r="D33048" s="73"/>
      <c r="P33048" s="73"/>
      <c r="T33048" s="73"/>
      <c r="U33048" s="73"/>
      <c r="V33048" s="73"/>
      <c r="X33048" s="12"/>
    </row>
    <row r="33049" spans="2:24" x14ac:dyDescent="0.3">
      <c r="B33049" s="73"/>
      <c r="D33049" s="73"/>
      <c r="P33049" s="73"/>
      <c r="T33049" s="73"/>
      <c r="U33049" s="73"/>
      <c r="V33049" s="73"/>
      <c r="X33049" s="12"/>
    </row>
    <row r="33050" spans="2:24" x14ac:dyDescent="0.3">
      <c r="B33050" s="73"/>
      <c r="D33050" s="73"/>
      <c r="P33050" s="73"/>
      <c r="T33050" s="73"/>
      <c r="U33050" s="73"/>
      <c r="V33050" s="73"/>
      <c r="X33050" s="12"/>
    </row>
    <row r="33051" spans="2:24" x14ac:dyDescent="0.3">
      <c r="B33051" s="73"/>
      <c r="D33051" s="73"/>
      <c r="P33051" s="73"/>
      <c r="T33051" s="73"/>
      <c r="U33051" s="73"/>
      <c r="V33051" s="73"/>
      <c r="X33051" s="12"/>
    </row>
    <row r="33052" spans="2:24" x14ac:dyDescent="0.3">
      <c r="B33052" s="73"/>
      <c r="D33052" s="73"/>
      <c r="P33052" s="73"/>
      <c r="T33052" s="73"/>
      <c r="U33052" s="73"/>
      <c r="V33052" s="73"/>
      <c r="X33052" s="12"/>
    </row>
    <row r="33053" spans="2:24" x14ac:dyDescent="0.3">
      <c r="B33053" s="73"/>
      <c r="D33053" s="73"/>
      <c r="P33053" s="73"/>
      <c r="T33053" s="73"/>
      <c r="U33053" s="73"/>
      <c r="V33053" s="73"/>
      <c r="X33053" s="12"/>
    </row>
    <row r="33054" spans="2:24" x14ac:dyDescent="0.3">
      <c r="B33054" s="73"/>
      <c r="D33054" s="73"/>
      <c r="P33054" s="73"/>
      <c r="T33054" s="73"/>
      <c r="U33054" s="73"/>
      <c r="V33054" s="73"/>
      <c r="X33054" s="12"/>
    </row>
    <row r="33055" spans="2:24" x14ac:dyDescent="0.3">
      <c r="B33055" s="73"/>
      <c r="D33055" s="73"/>
      <c r="P33055" s="73"/>
      <c r="T33055" s="73"/>
      <c r="U33055" s="73"/>
      <c r="V33055" s="73"/>
      <c r="X33055" s="12"/>
    </row>
    <row r="33056" spans="2:24" x14ac:dyDescent="0.3">
      <c r="B33056" s="73"/>
      <c r="D33056" s="73"/>
      <c r="P33056" s="73"/>
      <c r="T33056" s="73"/>
      <c r="U33056" s="73"/>
      <c r="V33056" s="73"/>
      <c r="X33056" s="12"/>
    </row>
    <row r="33057" spans="2:24" x14ac:dyDescent="0.3">
      <c r="B33057" s="73"/>
      <c r="D33057" s="73"/>
      <c r="P33057" s="73"/>
      <c r="T33057" s="73"/>
      <c r="U33057" s="73"/>
      <c r="V33057" s="73"/>
      <c r="X33057" s="12"/>
    </row>
    <row r="33058" spans="2:24" x14ac:dyDescent="0.3">
      <c r="B33058" s="73"/>
      <c r="D33058" s="73"/>
      <c r="P33058" s="73"/>
      <c r="T33058" s="73"/>
      <c r="U33058" s="73"/>
      <c r="V33058" s="73"/>
      <c r="X33058" s="12"/>
    </row>
    <row r="33059" spans="2:24" x14ac:dyDescent="0.3">
      <c r="B33059" s="73"/>
      <c r="D33059" s="73"/>
      <c r="P33059" s="73"/>
      <c r="T33059" s="73"/>
      <c r="U33059" s="73"/>
      <c r="V33059" s="73"/>
      <c r="X33059" s="12"/>
    </row>
    <row r="33060" spans="2:24" x14ac:dyDescent="0.3">
      <c r="B33060" s="73"/>
      <c r="D33060" s="73"/>
      <c r="P33060" s="73"/>
      <c r="T33060" s="73"/>
      <c r="U33060" s="73"/>
      <c r="V33060" s="73"/>
      <c r="X33060" s="12"/>
    </row>
    <row r="33061" spans="2:24" x14ac:dyDescent="0.3">
      <c r="B33061" s="73"/>
      <c r="D33061" s="73"/>
      <c r="P33061" s="73"/>
      <c r="T33061" s="73"/>
      <c r="U33061" s="73"/>
      <c r="V33061" s="73"/>
      <c r="X33061" s="12"/>
    </row>
    <row r="33062" spans="2:24" x14ac:dyDescent="0.3">
      <c r="B33062" s="73"/>
      <c r="D33062" s="73"/>
      <c r="P33062" s="73"/>
      <c r="T33062" s="73"/>
      <c r="U33062" s="73"/>
      <c r="V33062" s="73"/>
      <c r="X33062" s="12"/>
    </row>
    <row r="33063" spans="2:24" x14ac:dyDescent="0.3">
      <c r="B33063" s="73"/>
      <c r="D33063" s="73"/>
      <c r="P33063" s="73"/>
      <c r="T33063" s="73"/>
      <c r="U33063" s="73"/>
      <c r="V33063" s="73"/>
      <c r="X33063" s="12"/>
    </row>
    <row r="33064" spans="2:24" x14ac:dyDescent="0.3">
      <c r="B33064" s="73"/>
      <c r="D33064" s="73"/>
      <c r="P33064" s="73"/>
      <c r="T33064" s="73"/>
      <c r="U33064" s="73"/>
      <c r="V33064" s="73"/>
      <c r="X33064" s="12"/>
    </row>
    <row r="33065" spans="2:24" x14ac:dyDescent="0.3">
      <c r="B33065" s="73"/>
      <c r="D33065" s="73"/>
      <c r="P33065" s="73"/>
      <c r="T33065" s="73"/>
      <c r="U33065" s="73"/>
      <c r="V33065" s="73"/>
      <c r="X33065" s="12"/>
    </row>
    <row r="33066" spans="2:24" x14ac:dyDescent="0.3">
      <c r="B33066" s="73"/>
      <c r="D33066" s="73"/>
      <c r="P33066" s="73"/>
      <c r="T33066" s="73"/>
      <c r="U33066" s="73"/>
      <c r="V33066" s="73"/>
      <c r="X33066" s="12"/>
    </row>
    <row r="33067" spans="2:24" x14ac:dyDescent="0.3">
      <c r="B33067" s="73"/>
      <c r="D33067" s="73"/>
      <c r="P33067" s="73"/>
      <c r="T33067" s="73"/>
      <c r="U33067" s="73"/>
      <c r="V33067" s="73"/>
      <c r="X33067" s="12"/>
    </row>
    <row r="33068" spans="2:24" x14ac:dyDescent="0.3">
      <c r="B33068" s="73"/>
      <c r="D33068" s="73"/>
      <c r="P33068" s="73"/>
      <c r="T33068" s="73"/>
      <c r="U33068" s="73"/>
      <c r="V33068" s="73"/>
      <c r="X33068" s="12"/>
    </row>
    <row r="33069" spans="2:24" x14ac:dyDescent="0.3">
      <c r="B33069" s="73"/>
      <c r="D33069" s="73"/>
      <c r="P33069" s="73"/>
      <c r="T33069" s="73"/>
      <c r="U33069" s="73"/>
      <c r="V33069" s="73"/>
      <c r="X33069" s="12"/>
    </row>
    <row r="33070" spans="2:24" x14ac:dyDescent="0.3">
      <c r="B33070" s="73"/>
      <c r="D33070" s="73"/>
      <c r="P33070" s="73"/>
      <c r="T33070" s="73"/>
      <c r="U33070" s="73"/>
      <c r="V33070" s="73"/>
      <c r="X33070" s="12"/>
    </row>
    <row r="33071" spans="2:24" x14ac:dyDescent="0.3">
      <c r="B33071" s="73"/>
      <c r="D33071" s="73"/>
      <c r="P33071" s="73"/>
      <c r="T33071" s="73"/>
      <c r="U33071" s="73"/>
      <c r="V33071" s="73"/>
      <c r="X33071" s="12"/>
    </row>
    <row r="33072" spans="2:24" x14ac:dyDescent="0.3">
      <c r="B33072" s="73"/>
      <c r="D33072" s="73"/>
      <c r="P33072" s="73"/>
      <c r="T33072" s="73"/>
      <c r="U33072" s="73"/>
      <c r="V33072" s="73"/>
      <c r="X33072" s="12"/>
    </row>
    <row r="33073" spans="2:24" x14ac:dyDescent="0.3">
      <c r="B33073" s="73"/>
      <c r="D33073" s="73"/>
      <c r="P33073" s="73"/>
      <c r="T33073" s="73"/>
      <c r="U33073" s="73"/>
      <c r="V33073" s="73"/>
      <c r="X33073" s="12"/>
    </row>
    <row r="33074" spans="2:24" x14ac:dyDescent="0.3">
      <c r="B33074" s="73"/>
      <c r="D33074" s="73"/>
      <c r="P33074" s="73"/>
      <c r="T33074" s="73"/>
      <c r="U33074" s="73"/>
      <c r="V33074" s="73"/>
      <c r="X33074" s="12"/>
    </row>
    <row r="33075" spans="2:24" x14ac:dyDescent="0.3">
      <c r="B33075" s="73"/>
      <c r="D33075" s="73"/>
      <c r="P33075" s="73"/>
      <c r="T33075" s="73"/>
      <c r="U33075" s="73"/>
      <c r="V33075" s="73"/>
      <c r="X33075" s="12"/>
    </row>
    <row r="33076" spans="2:24" x14ac:dyDescent="0.3">
      <c r="B33076" s="73"/>
      <c r="D33076" s="73"/>
      <c r="P33076" s="73"/>
      <c r="T33076" s="73"/>
      <c r="U33076" s="73"/>
      <c r="V33076" s="73"/>
      <c r="X33076" s="12"/>
    </row>
    <row r="33077" spans="2:24" x14ac:dyDescent="0.3">
      <c r="B33077" s="73"/>
      <c r="D33077" s="73"/>
      <c r="P33077" s="73"/>
      <c r="T33077" s="73"/>
      <c r="U33077" s="73"/>
      <c r="V33077" s="73"/>
      <c r="X33077" s="12"/>
    </row>
    <row r="33078" spans="2:24" x14ac:dyDescent="0.3">
      <c r="B33078" s="73"/>
      <c r="D33078" s="73"/>
      <c r="P33078" s="73"/>
      <c r="T33078" s="73"/>
      <c r="U33078" s="73"/>
      <c r="V33078" s="73"/>
      <c r="X33078" s="12"/>
    </row>
    <row r="33079" spans="2:24" x14ac:dyDescent="0.3">
      <c r="B33079" s="73"/>
      <c r="D33079" s="73"/>
      <c r="P33079" s="73"/>
      <c r="T33079" s="73"/>
      <c r="U33079" s="73"/>
      <c r="V33079" s="73"/>
      <c r="X33079" s="12"/>
    </row>
    <row r="33080" spans="2:24" x14ac:dyDescent="0.3">
      <c r="B33080" s="73"/>
      <c r="D33080" s="73"/>
      <c r="P33080" s="73"/>
      <c r="T33080" s="73"/>
      <c r="U33080" s="73"/>
      <c r="V33080" s="73"/>
      <c r="X33080" s="12"/>
    </row>
    <row r="33081" spans="2:24" x14ac:dyDescent="0.3">
      <c r="B33081" s="73"/>
      <c r="D33081" s="73"/>
      <c r="P33081" s="73"/>
      <c r="T33081" s="73"/>
      <c r="U33081" s="73"/>
      <c r="V33081" s="73"/>
      <c r="X33081" s="12"/>
    </row>
    <row r="33082" spans="2:24" x14ac:dyDescent="0.3">
      <c r="B33082" s="73"/>
      <c r="D33082" s="73"/>
      <c r="P33082" s="73"/>
      <c r="T33082" s="73"/>
      <c r="U33082" s="73"/>
      <c r="V33082" s="73"/>
      <c r="X33082" s="12"/>
    </row>
    <row r="33083" spans="2:24" x14ac:dyDescent="0.3">
      <c r="B33083" s="73"/>
      <c r="D33083" s="73"/>
      <c r="P33083" s="73"/>
      <c r="T33083" s="73"/>
      <c r="U33083" s="73"/>
      <c r="V33083" s="73"/>
      <c r="X33083" s="12"/>
    </row>
    <row r="33084" spans="2:24" x14ac:dyDescent="0.3">
      <c r="B33084" s="73"/>
      <c r="D33084" s="73"/>
      <c r="P33084" s="73"/>
      <c r="T33084" s="73"/>
      <c r="U33084" s="73"/>
      <c r="V33084" s="73"/>
      <c r="X33084" s="12"/>
    </row>
    <row r="33085" spans="2:24" x14ac:dyDescent="0.3">
      <c r="B33085" s="73"/>
      <c r="D33085" s="73"/>
      <c r="P33085" s="73"/>
      <c r="T33085" s="73"/>
      <c r="U33085" s="73"/>
      <c r="V33085" s="73"/>
      <c r="X33085" s="12"/>
    </row>
    <row r="33086" spans="2:24" x14ac:dyDescent="0.3">
      <c r="B33086" s="73"/>
      <c r="D33086" s="73"/>
      <c r="P33086" s="73"/>
      <c r="T33086" s="73"/>
      <c r="U33086" s="73"/>
      <c r="V33086" s="73"/>
      <c r="X33086" s="12"/>
    </row>
    <row r="33087" spans="2:24" x14ac:dyDescent="0.3">
      <c r="B33087" s="73"/>
      <c r="D33087" s="73"/>
      <c r="P33087" s="73"/>
      <c r="T33087" s="73"/>
      <c r="U33087" s="73"/>
      <c r="V33087" s="73"/>
      <c r="X33087" s="12"/>
    </row>
    <row r="33088" spans="2:24" x14ac:dyDescent="0.3">
      <c r="B33088" s="73"/>
      <c r="D33088" s="73"/>
      <c r="P33088" s="73"/>
      <c r="T33088" s="73"/>
      <c r="U33088" s="73"/>
      <c r="V33088" s="73"/>
      <c r="X33088" s="12"/>
    </row>
    <row r="33089" spans="2:24" x14ac:dyDescent="0.3">
      <c r="B33089" s="73"/>
      <c r="D33089" s="73"/>
      <c r="P33089" s="73"/>
      <c r="T33089" s="73"/>
      <c r="U33089" s="73"/>
      <c r="V33089" s="73"/>
      <c r="X33089" s="12"/>
    </row>
    <row r="33090" spans="2:24" x14ac:dyDescent="0.3">
      <c r="B33090" s="73"/>
      <c r="D33090" s="73"/>
      <c r="P33090" s="73"/>
      <c r="T33090" s="73"/>
      <c r="U33090" s="73"/>
      <c r="V33090" s="73"/>
      <c r="X33090" s="12"/>
    </row>
    <row r="33091" spans="2:24" x14ac:dyDescent="0.3">
      <c r="B33091" s="73"/>
      <c r="D33091" s="73"/>
      <c r="P33091" s="73"/>
      <c r="T33091" s="73"/>
      <c r="U33091" s="73"/>
      <c r="V33091" s="73"/>
      <c r="X33091" s="12"/>
    </row>
    <row r="33092" spans="2:24" x14ac:dyDescent="0.3">
      <c r="B33092" s="73"/>
      <c r="D33092" s="73"/>
      <c r="P33092" s="73"/>
      <c r="T33092" s="73"/>
      <c r="U33092" s="73"/>
      <c r="V33092" s="73"/>
      <c r="X33092" s="12"/>
    </row>
    <row r="33093" spans="2:24" x14ac:dyDescent="0.3">
      <c r="B33093" s="73"/>
      <c r="D33093" s="73"/>
      <c r="P33093" s="73"/>
      <c r="T33093" s="73"/>
      <c r="U33093" s="73"/>
      <c r="V33093" s="73"/>
      <c r="X33093" s="12"/>
    </row>
    <row r="33094" spans="2:24" x14ac:dyDescent="0.3">
      <c r="B33094" s="73"/>
      <c r="D33094" s="73"/>
      <c r="P33094" s="73"/>
      <c r="T33094" s="73"/>
      <c r="U33094" s="73"/>
      <c r="V33094" s="73"/>
      <c r="X33094" s="12"/>
    </row>
    <row r="33095" spans="2:24" x14ac:dyDescent="0.3">
      <c r="B33095" s="73"/>
      <c r="D33095" s="73"/>
      <c r="P33095" s="73"/>
      <c r="T33095" s="73"/>
      <c r="U33095" s="73"/>
      <c r="V33095" s="73"/>
      <c r="X33095" s="12"/>
    </row>
    <row r="33096" spans="2:24" x14ac:dyDescent="0.3">
      <c r="B33096" s="73"/>
      <c r="D33096" s="73"/>
      <c r="P33096" s="73"/>
      <c r="T33096" s="73"/>
      <c r="U33096" s="73"/>
      <c r="V33096" s="73"/>
      <c r="X33096" s="12"/>
    </row>
    <row r="33097" spans="2:24" x14ac:dyDescent="0.3">
      <c r="B33097" s="73"/>
      <c r="D33097" s="73"/>
      <c r="P33097" s="73"/>
      <c r="T33097" s="73"/>
      <c r="U33097" s="73"/>
      <c r="V33097" s="73"/>
      <c r="X33097" s="12"/>
    </row>
    <row r="33098" spans="2:24" x14ac:dyDescent="0.3">
      <c r="B33098" s="73"/>
      <c r="D33098" s="73"/>
      <c r="P33098" s="73"/>
      <c r="T33098" s="73"/>
      <c r="U33098" s="73"/>
      <c r="V33098" s="73"/>
      <c r="X33098" s="12"/>
    </row>
    <row r="33099" spans="2:24" x14ac:dyDescent="0.3">
      <c r="B33099" s="73"/>
      <c r="D33099" s="73"/>
      <c r="P33099" s="73"/>
      <c r="T33099" s="73"/>
      <c r="U33099" s="73"/>
      <c r="V33099" s="73"/>
      <c r="X33099" s="12"/>
    </row>
    <row r="33100" spans="2:24" x14ac:dyDescent="0.3">
      <c r="B33100" s="73"/>
      <c r="D33100" s="73"/>
      <c r="P33100" s="73"/>
      <c r="T33100" s="73"/>
      <c r="U33100" s="73"/>
      <c r="V33100" s="73"/>
      <c r="X33100" s="12"/>
    </row>
    <row r="33101" spans="2:24" x14ac:dyDescent="0.3">
      <c r="B33101" s="73"/>
      <c r="D33101" s="73"/>
      <c r="P33101" s="73"/>
      <c r="T33101" s="73"/>
      <c r="U33101" s="73"/>
      <c r="V33101" s="73"/>
      <c r="X33101" s="12"/>
    </row>
    <row r="33102" spans="2:24" x14ac:dyDescent="0.3">
      <c r="B33102" s="73"/>
      <c r="D33102" s="73"/>
      <c r="P33102" s="73"/>
      <c r="T33102" s="73"/>
      <c r="U33102" s="73"/>
      <c r="V33102" s="73"/>
      <c r="X33102" s="12"/>
    </row>
    <row r="33103" spans="2:24" x14ac:dyDescent="0.3">
      <c r="B33103" s="73"/>
      <c r="D33103" s="73"/>
      <c r="P33103" s="73"/>
      <c r="T33103" s="73"/>
      <c r="U33103" s="73"/>
      <c r="V33103" s="73"/>
      <c r="X33103" s="12"/>
    </row>
    <row r="33104" spans="2:24" x14ac:dyDescent="0.3">
      <c r="B33104" s="73"/>
      <c r="D33104" s="73"/>
      <c r="P33104" s="73"/>
      <c r="T33104" s="73"/>
      <c r="U33104" s="73"/>
      <c r="V33104" s="73"/>
      <c r="X33104" s="12"/>
    </row>
    <row r="33105" spans="2:24" x14ac:dyDescent="0.3">
      <c r="B33105" s="73"/>
      <c r="D33105" s="73"/>
      <c r="P33105" s="73"/>
      <c r="T33105" s="73"/>
      <c r="U33105" s="73"/>
      <c r="V33105" s="73"/>
      <c r="X33105" s="12"/>
    </row>
    <row r="33106" spans="2:24" x14ac:dyDescent="0.3">
      <c r="B33106" s="73"/>
      <c r="D33106" s="73"/>
      <c r="P33106" s="73"/>
      <c r="T33106" s="73"/>
      <c r="U33106" s="73"/>
      <c r="V33106" s="73"/>
      <c r="X33106" s="12"/>
    </row>
    <row r="33107" spans="2:24" x14ac:dyDescent="0.3">
      <c r="B33107" s="73"/>
      <c r="D33107" s="73"/>
      <c r="P33107" s="73"/>
      <c r="T33107" s="73"/>
      <c r="U33107" s="73"/>
      <c r="V33107" s="73"/>
      <c r="X33107" s="12"/>
    </row>
    <row r="33108" spans="2:24" x14ac:dyDescent="0.3">
      <c r="B33108" s="73"/>
      <c r="D33108" s="73"/>
      <c r="P33108" s="73"/>
      <c r="T33108" s="73"/>
      <c r="U33108" s="73"/>
      <c r="V33108" s="73"/>
      <c r="X33108" s="12"/>
    </row>
    <row r="33109" spans="2:24" x14ac:dyDescent="0.3">
      <c r="B33109" s="73"/>
      <c r="D33109" s="73"/>
      <c r="P33109" s="73"/>
      <c r="T33109" s="73"/>
      <c r="U33109" s="73"/>
      <c r="V33109" s="73"/>
      <c r="X33109" s="12"/>
    </row>
    <row r="33110" spans="2:24" x14ac:dyDescent="0.3">
      <c r="B33110" s="73"/>
      <c r="D33110" s="73"/>
      <c r="P33110" s="73"/>
      <c r="T33110" s="73"/>
      <c r="U33110" s="73"/>
      <c r="V33110" s="73"/>
      <c r="X33110" s="12"/>
    </row>
    <row r="33111" spans="2:24" x14ac:dyDescent="0.3">
      <c r="B33111" s="73"/>
      <c r="D33111" s="73"/>
      <c r="P33111" s="73"/>
      <c r="T33111" s="73"/>
      <c r="U33111" s="73"/>
      <c r="V33111" s="73"/>
      <c r="X33111" s="12"/>
    </row>
    <row r="33112" spans="2:24" x14ac:dyDescent="0.3">
      <c r="B33112" s="73"/>
      <c r="D33112" s="73"/>
      <c r="P33112" s="73"/>
      <c r="T33112" s="73"/>
      <c r="U33112" s="73"/>
      <c r="V33112" s="73"/>
      <c r="X33112" s="12"/>
    </row>
    <row r="33113" spans="2:24" x14ac:dyDescent="0.3">
      <c r="B33113" s="73"/>
      <c r="D33113" s="73"/>
      <c r="P33113" s="73"/>
      <c r="T33113" s="73"/>
      <c r="U33113" s="73"/>
      <c r="V33113" s="73"/>
      <c r="X33113" s="12"/>
    </row>
    <row r="33114" spans="2:24" x14ac:dyDescent="0.3">
      <c r="B33114" s="73"/>
      <c r="D33114" s="73"/>
      <c r="P33114" s="73"/>
      <c r="T33114" s="73"/>
      <c r="U33114" s="73"/>
      <c r="V33114" s="73"/>
      <c r="X33114" s="12"/>
    </row>
    <row r="33115" spans="2:24" x14ac:dyDescent="0.3">
      <c r="B33115" s="73"/>
      <c r="D33115" s="73"/>
      <c r="P33115" s="73"/>
      <c r="T33115" s="73"/>
      <c r="U33115" s="73"/>
      <c r="V33115" s="73"/>
      <c r="X33115" s="12"/>
    </row>
    <row r="33116" spans="2:24" x14ac:dyDescent="0.3">
      <c r="B33116" s="73"/>
      <c r="D33116" s="73"/>
      <c r="P33116" s="73"/>
      <c r="T33116" s="73"/>
      <c r="U33116" s="73"/>
      <c r="V33116" s="73"/>
      <c r="X33116" s="12"/>
    </row>
    <row r="33117" spans="2:24" x14ac:dyDescent="0.3">
      <c r="B33117" s="73"/>
      <c r="D33117" s="73"/>
      <c r="P33117" s="73"/>
      <c r="T33117" s="73"/>
      <c r="U33117" s="73"/>
      <c r="V33117" s="73"/>
      <c r="X33117" s="12"/>
    </row>
    <row r="33118" spans="2:24" x14ac:dyDescent="0.3">
      <c r="B33118" s="73"/>
      <c r="D33118" s="73"/>
      <c r="P33118" s="73"/>
      <c r="T33118" s="73"/>
      <c r="U33118" s="73"/>
      <c r="V33118" s="73"/>
      <c r="X33118" s="12"/>
    </row>
    <row r="33119" spans="2:24" x14ac:dyDescent="0.3">
      <c r="B33119" s="73"/>
      <c r="D33119" s="73"/>
      <c r="P33119" s="73"/>
      <c r="T33119" s="73"/>
      <c r="U33119" s="73"/>
      <c r="V33119" s="73"/>
      <c r="X33119" s="12"/>
    </row>
    <row r="33120" spans="2:24" x14ac:dyDescent="0.3">
      <c r="B33120" s="73"/>
      <c r="D33120" s="73"/>
      <c r="P33120" s="73"/>
      <c r="T33120" s="73"/>
      <c r="U33120" s="73"/>
      <c r="V33120" s="73"/>
      <c r="X33120" s="12"/>
    </row>
    <row r="33121" spans="2:24" x14ac:dyDescent="0.3">
      <c r="B33121" s="73"/>
      <c r="D33121" s="73"/>
      <c r="P33121" s="73"/>
      <c r="T33121" s="73"/>
      <c r="U33121" s="73"/>
      <c r="V33121" s="73"/>
      <c r="X33121" s="12"/>
    </row>
    <row r="33122" spans="2:24" x14ac:dyDescent="0.3">
      <c r="B33122" s="73"/>
      <c r="D33122" s="73"/>
      <c r="P33122" s="73"/>
      <c r="T33122" s="73"/>
      <c r="U33122" s="73"/>
      <c r="V33122" s="73"/>
      <c r="X33122" s="12"/>
    </row>
    <row r="33123" spans="2:24" x14ac:dyDescent="0.3">
      <c r="B33123" s="73"/>
      <c r="D33123" s="73"/>
      <c r="P33123" s="73"/>
      <c r="T33123" s="73"/>
      <c r="U33123" s="73"/>
      <c r="V33123" s="73"/>
      <c r="X33123" s="12"/>
    </row>
    <row r="33124" spans="2:24" x14ac:dyDescent="0.3">
      <c r="B33124" s="73"/>
      <c r="D33124" s="73"/>
      <c r="P33124" s="73"/>
      <c r="T33124" s="73"/>
      <c r="U33124" s="73"/>
      <c r="V33124" s="73"/>
      <c r="X33124" s="12"/>
    </row>
    <row r="33125" spans="2:24" x14ac:dyDescent="0.3">
      <c r="B33125" s="73"/>
      <c r="D33125" s="73"/>
      <c r="P33125" s="73"/>
      <c r="T33125" s="73"/>
      <c r="U33125" s="73"/>
      <c r="V33125" s="73"/>
      <c r="X33125" s="12"/>
    </row>
    <row r="33126" spans="2:24" x14ac:dyDescent="0.3">
      <c r="B33126" s="73"/>
      <c r="D33126" s="73"/>
      <c r="P33126" s="73"/>
      <c r="T33126" s="73"/>
      <c r="U33126" s="73"/>
      <c r="V33126" s="73"/>
      <c r="X33126" s="12"/>
    </row>
    <row r="33127" spans="2:24" x14ac:dyDescent="0.3">
      <c r="B33127" s="73"/>
      <c r="D33127" s="73"/>
      <c r="P33127" s="73"/>
      <c r="T33127" s="73"/>
      <c r="U33127" s="73"/>
      <c r="V33127" s="73"/>
      <c r="X33127" s="12"/>
    </row>
    <row r="33128" spans="2:24" x14ac:dyDescent="0.3">
      <c r="B33128" s="73"/>
      <c r="D33128" s="73"/>
      <c r="P33128" s="73"/>
      <c r="T33128" s="73"/>
      <c r="U33128" s="73"/>
      <c r="V33128" s="73"/>
      <c r="X33128" s="12"/>
    </row>
    <row r="33129" spans="2:24" x14ac:dyDescent="0.3">
      <c r="B33129" s="73"/>
      <c r="D33129" s="73"/>
      <c r="P33129" s="73"/>
      <c r="T33129" s="73"/>
      <c r="U33129" s="73"/>
      <c r="V33129" s="73"/>
      <c r="X33129" s="12"/>
    </row>
    <row r="33130" spans="2:24" x14ac:dyDescent="0.3">
      <c r="B33130" s="73"/>
      <c r="D33130" s="73"/>
      <c r="P33130" s="73"/>
      <c r="T33130" s="73"/>
      <c r="U33130" s="73"/>
      <c r="V33130" s="73"/>
      <c r="X33130" s="12"/>
    </row>
    <row r="33131" spans="2:24" x14ac:dyDescent="0.3">
      <c r="B33131" s="73"/>
      <c r="D33131" s="73"/>
      <c r="P33131" s="73"/>
      <c r="T33131" s="73"/>
      <c r="U33131" s="73"/>
      <c r="V33131" s="73"/>
      <c r="X33131" s="12"/>
    </row>
    <row r="33132" spans="2:24" x14ac:dyDescent="0.3">
      <c r="B33132" s="73"/>
      <c r="D33132" s="73"/>
      <c r="P33132" s="73"/>
      <c r="T33132" s="73"/>
      <c r="U33132" s="73"/>
      <c r="V33132" s="73"/>
      <c r="X33132" s="12"/>
    </row>
    <row r="33133" spans="2:24" x14ac:dyDescent="0.3">
      <c r="B33133" s="73"/>
      <c r="D33133" s="73"/>
      <c r="P33133" s="73"/>
      <c r="T33133" s="73"/>
      <c r="U33133" s="73"/>
      <c r="V33133" s="73"/>
      <c r="X33133" s="12"/>
    </row>
    <row r="33134" spans="2:24" x14ac:dyDescent="0.3">
      <c r="B33134" s="73"/>
      <c r="D33134" s="73"/>
      <c r="P33134" s="73"/>
      <c r="T33134" s="73"/>
      <c r="U33134" s="73"/>
      <c r="V33134" s="73"/>
      <c r="X33134" s="12"/>
    </row>
    <row r="33135" spans="2:24" x14ac:dyDescent="0.3">
      <c r="B33135" s="73"/>
      <c r="D33135" s="73"/>
      <c r="P33135" s="73"/>
      <c r="T33135" s="73"/>
      <c r="U33135" s="73"/>
      <c r="V33135" s="73"/>
      <c r="X33135" s="12"/>
    </row>
    <row r="33136" spans="2:24" x14ac:dyDescent="0.3">
      <c r="B33136" s="73"/>
      <c r="D33136" s="73"/>
      <c r="P33136" s="73"/>
      <c r="T33136" s="73"/>
      <c r="U33136" s="73"/>
      <c r="V33136" s="73"/>
      <c r="X33136" s="12"/>
    </row>
    <row r="33137" spans="2:24" x14ac:dyDescent="0.3">
      <c r="B33137" s="73"/>
      <c r="D33137" s="73"/>
      <c r="P33137" s="73"/>
      <c r="T33137" s="73"/>
      <c r="U33137" s="73"/>
      <c r="V33137" s="73"/>
      <c r="X33137" s="12"/>
    </row>
    <row r="33138" spans="2:24" x14ac:dyDescent="0.3">
      <c r="B33138" s="73"/>
      <c r="D33138" s="73"/>
      <c r="P33138" s="73"/>
      <c r="T33138" s="73"/>
      <c r="U33138" s="73"/>
      <c r="V33138" s="73"/>
      <c r="X33138" s="12"/>
    </row>
    <row r="33139" spans="2:24" x14ac:dyDescent="0.3">
      <c r="B33139" s="73"/>
      <c r="D33139" s="73"/>
      <c r="P33139" s="73"/>
      <c r="T33139" s="73"/>
      <c r="U33139" s="73"/>
      <c r="V33139" s="73"/>
      <c r="X33139" s="12"/>
    </row>
    <row r="33140" spans="2:24" x14ac:dyDescent="0.3">
      <c r="B33140" s="73"/>
      <c r="D33140" s="73"/>
      <c r="P33140" s="73"/>
      <c r="T33140" s="73"/>
      <c r="U33140" s="73"/>
      <c r="V33140" s="73"/>
      <c r="X33140" s="12"/>
    </row>
    <row r="33141" spans="2:24" x14ac:dyDescent="0.3">
      <c r="B33141" s="73"/>
      <c r="D33141" s="73"/>
      <c r="P33141" s="73"/>
      <c r="T33141" s="73"/>
      <c r="U33141" s="73"/>
      <c r="V33141" s="73"/>
      <c r="X33141" s="12"/>
    </row>
    <row r="33142" spans="2:24" x14ac:dyDescent="0.3">
      <c r="B33142" s="73"/>
      <c r="D33142" s="73"/>
      <c r="P33142" s="73"/>
      <c r="T33142" s="73"/>
      <c r="U33142" s="73"/>
      <c r="V33142" s="73"/>
      <c r="X33142" s="12"/>
    </row>
    <row r="33143" spans="2:24" x14ac:dyDescent="0.3">
      <c r="B33143" s="73"/>
      <c r="D33143" s="73"/>
      <c r="P33143" s="73"/>
      <c r="T33143" s="73"/>
      <c r="U33143" s="73"/>
      <c r="V33143" s="73"/>
      <c r="X33143" s="12"/>
    </row>
    <row r="33144" spans="2:24" x14ac:dyDescent="0.3">
      <c r="B33144" s="73"/>
      <c r="D33144" s="73"/>
      <c r="P33144" s="73"/>
      <c r="T33144" s="73"/>
      <c r="U33144" s="73"/>
      <c r="V33144" s="73"/>
      <c r="X33144" s="12"/>
    </row>
    <row r="33145" spans="2:24" x14ac:dyDescent="0.3">
      <c r="B33145" s="73"/>
      <c r="D33145" s="73"/>
      <c r="P33145" s="73"/>
      <c r="T33145" s="73"/>
      <c r="U33145" s="73"/>
      <c r="V33145" s="73"/>
      <c r="X33145" s="12"/>
    </row>
    <row r="33146" spans="2:24" x14ac:dyDescent="0.3">
      <c r="B33146" s="73"/>
      <c r="D33146" s="73"/>
      <c r="P33146" s="73"/>
      <c r="T33146" s="73"/>
      <c r="U33146" s="73"/>
      <c r="V33146" s="73"/>
      <c r="X33146" s="12"/>
    </row>
    <row r="33147" spans="2:24" x14ac:dyDescent="0.3">
      <c r="B33147" s="73"/>
      <c r="D33147" s="73"/>
      <c r="P33147" s="73"/>
      <c r="T33147" s="73"/>
      <c r="U33147" s="73"/>
      <c r="V33147" s="73"/>
      <c r="X33147" s="12"/>
    </row>
    <row r="33148" spans="2:24" x14ac:dyDescent="0.3">
      <c r="B33148" s="73"/>
      <c r="D33148" s="73"/>
      <c r="P33148" s="73"/>
      <c r="T33148" s="73"/>
      <c r="U33148" s="73"/>
      <c r="V33148" s="73"/>
      <c r="X33148" s="12"/>
    </row>
    <row r="33149" spans="2:24" x14ac:dyDescent="0.3">
      <c r="B33149" s="73"/>
      <c r="D33149" s="73"/>
      <c r="P33149" s="73"/>
      <c r="T33149" s="73"/>
      <c r="U33149" s="73"/>
      <c r="V33149" s="73"/>
      <c r="X33149" s="12"/>
    </row>
    <row r="33150" spans="2:24" x14ac:dyDescent="0.3">
      <c r="B33150" s="73"/>
      <c r="D33150" s="73"/>
      <c r="P33150" s="73"/>
      <c r="T33150" s="73"/>
      <c r="U33150" s="73"/>
      <c r="V33150" s="73"/>
      <c r="X33150" s="12"/>
    </row>
    <row r="33151" spans="2:24" x14ac:dyDescent="0.3">
      <c r="B33151" s="73"/>
      <c r="D33151" s="73"/>
      <c r="P33151" s="73"/>
      <c r="T33151" s="73"/>
      <c r="U33151" s="73"/>
      <c r="V33151" s="73"/>
      <c r="X33151" s="12"/>
    </row>
    <row r="33152" spans="2:24" x14ac:dyDescent="0.3">
      <c r="B33152" s="73"/>
      <c r="D33152" s="73"/>
      <c r="P33152" s="73"/>
      <c r="T33152" s="73"/>
      <c r="U33152" s="73"/>
      <c r="V33152" s="73"/>
      <c r="X33152" s="12"/>
    </row>
    <row r="33153" spans="2:24" x14ac:dyDescent="0.3">
      <c r="B33153" s="73"/>
      <c r="D33153" s="73"/>
      <c r="P33153" s="73"/>
      <c r="T33153" s="73"/>
      <c r="U33153" s="73"/>
      <c r="V33153" s="73"/>
      <c r="X33153" s="12"/>
    </row>
    <row r="33154" spans="2:24" x14ac:dyDescent="0.3">
      <c r="B33154" s="73"/>
      <c r="D33154" s="73"/>
      <c r="P33154" s="73"/>
      <c r="T33154" s="73"/>
      <c r="U33154" s="73"/>
      <c r="V33154" s="73"/>
      <c r="X33154" s="12"/>
    </row>
    <row r="33155" spans="2:24" x14ac:dyDescent="0.3">
      <c r="B33155" s="73"/>
      <c r="D33155" s="73"/>
      <c r="P33155" s="73"/>
      <c r="T33155" s="73"/>
      <c r="U33155" s="73"/>
      <c r="V33155" s="73"/>
      <c r="X33155" s="12"/>
    </row>
    <row r="33156" spans="2:24" x14ac:dyDescent="0.3">
      <c r="B33156" s="73"/>
      <c r="D33156" s="73"/>
      <c r="P33156" s="73"/>
      <c r="T33156" s="73"/>
      <c r="U33156" s="73"/>
      <c r="V33156" s="73"/>
      <c r="X33156" s="12"/>
    </row>
    <row r="33157" spans="2:24" x14ac:dyDescent="0.3">
      <c r="B33157" s="73"/>
      <c r="D33157" s="73"/>
      <c r="P33157" s="73"/>
      <c r="T33157" s="73"/>
      <c r="U33157" s="73"/>
      <c r="V33157" s="73"/>
      <c r="X33157" s="12"/>
    </row>
    <row r="33158" spans="2:24" x14ac:dyDescent="0.3">
      <c r="B33158" s="73"/>
      <c r="D33158" s="73"/>
      <c r="P33158" s="73"/>
      <c r="T33158" s="73"/>
      <c r="U33158" s="73"/>
      <c r="V33158" s="73"/>
      <c r="X33158" s="12"/>
    </row>
    <row r="33159" spans="2:24" x14ac:dyDescent="0.3">
      <c r="B33159" s="73"/>
      <c r="D33159" s="73"/>
      <c r="P33159" s="73"/>
      <c r="T33159" s="73"/>
      <c r="U33159" s="73"/>
      <c r="V33159" s="73"/>
      <c r="X33159" s="12"/>
    </row>
    <row r="33160" spans="2:24" x14ac:dyDescent="0.3">
      <c r="B33160" s="73"/>
      <c r="D33160" s="73"/>
      <c r="P33160" s="73"/>
      <c r="T33160" s="73"/>
      <c r="U33160" s="73"/>
      <c r="V33160" s="73"/>
      <c r="X33160" s="12"/>
    </row>
    <row r="33161" spans="2:24" x14ac:dyDescent="0.3">
      <c r="B33161" s="73"/>
      <c r="D33161" s="73"/>
      <c r="P33161" s="73"/>
      <c r="T33161" s="73"/>
      <c r="U33161" s="73"/>
      <c r="V33161" s="73"/>
      <c r="X33161" s="12"/>
    </row>
    <row r="33162" spans="2:24" x14ac:dyDescent="0.3">
      <c r="B33162" s="73"/>
      <c r="D33162" s="73"/>
      <c r="P33162" s="73"/>
      <c r="T33162" s="73"/>
      <c r="U33162" s="73"/>
      <c r="V33162" s="73"/>
      <c r="X33162" s="12"/>
    </row>
    <row r="33163" spans="2:24" x14ac:dyDescent="0.3">
      <c r="B33163" s="73"/>
      <c r="D33163" s="73"/>
      <c r="P33163" s="73"/>
      <c r="T33163" s="73"/>
      <c r="U33163" s="73"/>
      <c r="V33163" s="73"/>
      <c r="X33163" s="12"/>
    </row>
    <row r="33164" spans="2:24" x14ac:dyDescent="0.3">
      <c r="B33164" s="73"/>
      <c r="D33164" s="73"/>
      <c r="P33164" s="73"/>
      <c r="T33164" s="73"/>
      <c r="U33164" s="73"/>
      <c r="V33164" s="73"/>
      <c r="X33164" s="12"/>
    </row>
    <row r="33165" spans="2:24" x14ac:dyDescent="0.3">
      <c r="B33165" s="73"/>
      <c r="D33165" s="73"/>
      <c r="P33165" s="73"/>
      <c r="T33165" s="73"/>
      <c r="U33165" s="73"/>
      <c r="V33165" s="73"/>
      <c r="X33165" s="12"/>
    </row>
    <row r="33166" spans="2:24" x14ac:dyDescent="0.3">
      <c r="B33166" s="73"/>
      <c r="D33166" s="73"/>
      <c r="P33166" s="73"/>
      <c r="T33166" s="73"/>
      <c r="U33166" s="73"/>
      <c r="V33166" s="73"/>
      <c r="X33166" s="12"/>
    </row>
    <row r="33167" spans="2:24" x14ac:dyDescent="0.3">
      <c r="B33167" s="73"/>
      <c r="D33167" s="73"/>
      <c r="P33167" s="73"/>
      <c r="T33167" s="73"/>
      <c r="U33167" s="73"/>
      <c r="V33167" s="73"/>
      <c r="X33167" s="12"/>
    </row>
    <row r="33168" spans="2:24" x14ac:dyDescent="0.3">
      <c r="B33168" s="73"/>
      <c r="D33168" s="73"/>
      <c r="P33168" s="73"/>
      <c r="T33168" s="73"/>
      <c r="U33168" s="73"/>
      <c r="V33168" s="73"/>
      <c r="X33168" s="12"/>
    </row>
    <row r="33169" spans="2:24" x14ac:dyDescent="0.3">
      <c r="B33169" s="73"/>
      <c r="D33169" s="73"/>
      <c r="P33169" s="73"/>
      <c r="T33169" s="73"/>
      <c r="U33169" s="73"/>
      <c r="V33169" s="73"/>
      <c r="X33169" s="12"/>
    </row>
    <row r="33170" spans="2:24" x14ac:dyDescent="0.3">
      <c r="B33170" s="73"/>
      <c r="D33170" s="73"/>
      <c r="P33170" s="73"/>
      <c r="T33170" s="73"/>
      <c r="U33170" s="73"/>
      <c r="V33170" s="73"/>
      <c r="X33170" s="12"/>
    </row>
    <row r="33171" spans="2:24" x14ac:dyDescent="0.3">
      <c r="B33171" s="73"/>
      <c r="D33171" s="73"/>
      <c r="P33171" s="73"/>
      <c r="T33171" s="73"/>
      <c r="U33171" s="73"/>
      <c r="V33171" s="73"/>
      <c r="X33171" s="12"/>
    </row>
    <row r="33172" spans="2:24" x14ac:dyDescent="0.3">
      <c r="B33172" s="73"/>
      <c r="D33172" s="73"/>
      <c r="P33172" s="73"/>
      <c r="T33172" s="73"/>
      <c r="U33172" s="73"/>
      <c r="V33172" s="73"/>
      <c r="X33172" s="12"/>
    </row>
    <row r="33173" spans="2:24" x14ac:dyDescent="0.3">
      <c r="B33173" s="73"/>
      <c r="D33173" s="73"/>
      <c r="P33173" s="73"/>
      <c r="T33173" s="73"/>
      <c r="U33173" s="73"/>
      <c r="V33173" s="73"/>
      <c r="X33173" s="12"/>
    </row>
    <row r="33174" spans="2:24" x14ac:dyDescent="0.3">
      <c r="B33174" s="73"/>
      <c r="D33174" s="73"/>
      <c r="P33174" s="73"/>
      <c r="T33174" s="73"/>
      <c r="U33174" s="73"/>
      <c r="V33174" s="73"/>
      <c r="X33174" s="12"/>
    </row>
    <row r="33175" spans="2:24" x14ac:dyDescent="0.3">
      <c r="B33175" s="73"/>
      <c r="D33175" s="73"/>
      <c r="P33175" s="73"/>
      <c r="T33175" s="73"/>
      <c r="U33175" s="73"/>
      <c r="V33175" s="73"/>
      <c r="X33175" s="12"/>
    </row>
    <row r="33176" spans="2:24" x14ac:dyDescent="0.3">
      <c r="B33176" s="73"/>
      <c r="D33176" s="73"/>
      <c r="P33176" s="73"/>
      <c r="T33176" s="73"/>
      <c r="U33176" s="73"/>
      <c r="V33176" s="73"/>
      <c r="X33176" s="12"/>
    </row>
    <row r="33177" spans="2:24" x14ac:dyDescent="0.3">
      <c r="B33177" s="73"/>
      <c r="D33177" s="73"/>
      <c r="P33177" s="73"/>
      <c r="T33177" s="73"/>
      <c r="U33177" s="73"/>
      <c r="V33177" s="73"/>
      <c r="X33177" s="12"/>
    </row>
    <row r="33178" spans="2:24" x14ac:dyDescent="0.3">
      <c r="B33178" s="73"/>
      <c r="D33178" s="73"/>
      <c r="P33178" s="73"/>
      <c r="T33178" s="73"/>
      <c r="U33178" s="73"/>
      <c r="V33178" s="73"/>
      <c r="X33178" s="12"/>
    </row>
    <row r="33179" spans="2:24" x14ac:dyDescent="0.3">
      <c r="B33179" s="73"/>
      <c r="D33179" s="73"/>
      <c r="P33179" s="73"/>
      <c r="T33179" s="73"/>
      <c r="U33179" s="73"/>
      <c r="V33179" s="73"/>
      <c r="X33179" s="12"/>
    </row>
    <row r="33180" spans="2:24" x14ac:dyDescent="0.3">
      <c r="B33180" s="73"/>
      <c r="D33180" s="73"/>
      <c r="P33180" s="73"/>
      <c r="T33180" s="73"/>
      <c r="U33180" s="73"/>
      <c r="V33180" s="73"/>
      <c r="X33180" s="12"/>
    </row>
    <row r="33181" spans="2:24" x14ac:dyDescent="0.3">
      <c r="B33181" s="73"/>
      <c r="D33181" s="73"/>
      <c r="P33181" s="73"/>
      <c r="T33181" s="73"/>
      <c r="U33181" s="73"/>
      <c r="V33181" s="73"/>
      <c r="X33181" s="12"/>
    </row>
    <row r="33182" spans="2:24" x14ac:dyDescent="0.3">
      <c r="B33182" s="73"/>
      <c r="D33182" s="73"/>
      <c r="P33182" s="73"/>
      <c r="T33182" s="73"/>
      <c r="U33182" s="73"/>
      <c r="V33182" s="73"/>
      <c r="X33182" s="12"/>
    </row>
    <row r="33183" spans="2:24" x14ac:dyDescent="0.3">
      <c r="B33183" s="73"/>
      <c r="D33183" s="73"/>
      <c r="P33183" s="73"/>
      <c r="T33183" s="73"/>
      <c r="U33183" s="73"/>
      <c r="V33183" s="73"/>
      <c r="X33183" s="12"/>
    </row>
    <row r="33184" spans="2:24" x14ac:dyDescent="0.3">
      <c r="B33184" s="73"/>
      <c r="D33184" s="73"/>
      <c r="P33184" s="73"/>
      <c r="T33184" s="73"/>
      <c r="U33184" s="73"/>
      <c r="V33184" s="73"/>
      <c r="X33184" s="12"/>
    </row>
    <row r="33185" spans="2:24" x14ac:dyDescent="0.3">
      <c r="B33185" s="73"/>
      <c r="D33185" s="73"/>
      <c r="P33185" s="73"/>
      <c r="T33185" s="73"/>
      <c r="U33185" s="73"/>
      <c r="V33185" s="73"/>
      <c r="X33185" s="12"/>
    </row>
    <row r="33186" spans="2:24" x14ac:dyDescent="0.3">
      <c r="B33186" s="73"/>
      <c r="D33186" s="73"/>
      <c r="P33186" s="73"/>
      <c r="T33186" s="73"/>
      <c r="U33186" s="73"/>
      <c r="V33186" s="73"/>
      <c r="X33186" s="12"/>
    </row>
    <row r="33187" spans="2:24" x14ac:dyDescent="0.3">
      <c r="B33187" s="73"/>
      <c r="D33187" s="73"/>
      <c r="P33187" s="73"/>
      <c r="T33187" s="73"/>
      <c r="U33187" s="73"/>
      <c r="V33187" s="73"/>
      <c r="X33187" s="12"/>
    </row>
    <row r="33188" spans="2:24" x14ac:dyDescent="0.3">
      <c r="B33188" s="73"/>
      <c r="D33188" s="73"/>
      <c r="P33188" s="73"/>
      <c r="T33188" s="73"/>
      <c r="U33188" s="73"/>
      <c r="V33188" s="73"/>
      <c r="X33188" s="12"/>
    </row>
    <row r="33189" spans="2:24" x14ac:dyDescent="0.3">
      <c r="B33189" s="73"/>
      <c r="D33189" s="73"/>
      <c r="P33189" s="73"/>
      <c r="T33189" s="73"/>
      <c r="U33189" s="73"/>
      <c r="V33189" s="73"/>
      <c r="X33189" s="12"/>
    </row>
    <row r="33190" spans="2:24" x14ac:dyDescent="0.3">
      <c r="B33190" s="73"/>
      <c r="D33190" s="73"/>
      <c r="P33190" s="73"/>
      <c r="T33190" s="73"/>
      <c r="U33190" s="73"/>
      <c r="V33190" s="73"/>
      <c r="X33190" s="12"/>
    </row>
    <row r="33191" spans="2:24" x14ac:dyDescent="0.3">
      <c r="B33191" s="73"/>
      <c r="D33191" s="73"/>
      <c r="P33191" s="73"/>
      <c r="T33191" s="73"/>
      <c r="U33191" s="73"/>
      <c r="V33191" s="73"/>
      <c r="X33191" s="12"/>
    </row>
    <row r="33192" spans="2:24" x14ac:dyDescent="0.3">
      <c r="B33192" s="73"/>
      <c r="D33192" s="73"/>
      <c r="P33192" s="73"/>
      <c r="T33192" s="73"/>
      <c r="U33192" s="73"/>
      <c r="V33192" s="73"/>
      <c r="X33192" s="12"/>
    </row>
    <row r="33193" spans="2:24" x14ac:dyDescent="0.3">
      <c r="B33193" s="73"/>
      <c r="D33193" s="73"/>
      <c r="P33193" s="73"/>
      <c r="T33193" s="73"/>
      <c r="U33193" s="73"/>
      <c r="V33193" s="73"/>
      <c r="X33193" s="12"/>
    </row>
    <row r="33194" spans="2:24" x14ac:dyDescent="0.3">
      <c r="B33194" s="73"/>
      <c r="D33194" s="73"/>
      <c r="P33194" s="73"/>
      <c r="T33194" s="73"/>
      <c r="U33194" s="73"/>
      <c r="V33194" s="73"/>
      <c r="X33194" s="12"/>
    </row>
    <row r="33195" spans="2:24" x14ac:dyDescent="0.3">
      <c r="B33195" s="73"/>
      <c r="D33195" s="73"/>
      <c r="P33195" s="73"/>
      <c r="T33195" s="73"/>
      <c r="U33195" s="73"/>
      <c r="V33195" s="73"/>
      <c r="X33195" s="12"/>
    </row>
    <row r="33196" spans="2:24" x14ac:dyDescent="0.3">
      <c r="B33196" s="73"/>
      <c r="D33196" s="73"/>
      <c r="P33196" s="73"/>
      <c r="T33196" s="73"/>
      <c r="U33196" s="73"/>
      <c r="V33196" s="73"/>
      <c r="X33196" s="12"/>
    </row>
    <row r="33197" spans="2:24" x14ac:dyDescent="0.3">
      <c r="B33197" s="73"/>
      <c r="D33197" s="73"/>
      <c r="P33197" s="73"/>
      <c r="T33197" s="73"/>
      <c r="U33197" s="73"/>
      <c r="V33197" s="73"/>
      <c r="X33197" s="12"/>
    </row>
    <row r="33198" spans="2:24" x14ac:dyDescent="0.3">
      <c r="B33198" s="73"/>
      <c r="D33198" s="73"/>
      <c r="P33198" s="73"/>
      <c r="T33198" s="73"/>
      <c r="U33198" s="73"/>
      <c r="V33198" s="73"/>
      <c r="X33198" s="12"/>
    </row>
    <row r="33199" spans="2:24" x14ac:dyDescent="0.3">
      <c r="B33199" s="73"/>
      <c r="D33199" s="73"/>
      <c r="P33199" s="73"/>
      <c r="T33199" s="73"/>
      <c r="U33199" s="73"/>
      <c r="V33199" s="73"/>
      <c r="X33199" s="12"/>
    </row>
    <row r="33200" spans="2:24" x14ac:dyDescent="0.3">
      <c r="B33200" s="73"/>
      <c r="D33200" s="73"/>
      <c r="P33200" s="73"/>
      <c r="T33200" s="73"/>
      <c r="U33200" s="73"/>
      <c r="V33200" s="73"/>
      <c r="X33200" s="12"/>
    </row>
    <row r="33201" spans="2:24" x14ac:dyDescent="0.3">
      <c r="B33201" s="73"/>
      <c r="D33201" s="73"/>
      <c r="P33201" s="73"/>
      <c r="T33201" s="73"/>
      <c r="U33201" s="73"/>
      <c r="V33201" s="73"/>
      <c r="X33201" s="12"/>
    </row>
    <row r="33202" spans="2:24" x14ac:dyDescent="0.3">
      <c r="B33202" s="73"/>
      <c r="D33202" s="73"/>
      <c r="P33202" s="73"/>
      <c r="T33202" s="73"/>
      <c r="U33202" s="73"/>
      <c r="V33202" s="73"/>
      <c r="X33202" s="12"/>
    </row>
    <row r="33203" spans="2:24" x14ac:dyDescent="0.3">
      <c r="B33203" s="73"/>
      <c r="D33203" s="73"/>
      <c r="P33203" s="73"/>
      <c r="T33203" s="73"/>
      <c r="U33203" s="73"/>
      <c r="V33203" s="73"/>
      <c r="X33203" s="12"/>
    </row>
    <row r="33204" spans="2:24" x14ac:dyDescent="0.3">
      <c r="B33204" s="73"/>
      <c r="D33204" s="73"/>
      <c r="P33204" s="73"/>
      <c r="T33204" s="73"/>
      <c r="U33204" s="73"/>
      <c r="V33204" s="73"/>
      <c r="X33204" s="12"/>
    </row>
    <row r="33205" spans="2:24" x14ac:dyDescent="0.3">
      <c r="B33205" s="73"/>
      <c r="D33205" s="73"/>
      <c r="P33205" s="73"/>
      <c r="T33205" s="73"/>
      <c r="U33205" s="73"/>
      <c r="V33205" s="73"/>
      <c r="X33205" s="12"/>
    </row>
    <row r="33206" spans="2:24" x14ac:dyDescent="0.3">
      <c r="B33206" s="73"/>
      <c r="D33206" s="73"/>
      <c r="P33206" s="73"/>
      <c r="T33206" s="73"/>
      <c r="U33206" s="73"/>
      <c r="V33206" s="73"/>
      <c r="X33206" s="12"/>
    </row>
    <row r="33207" spans="2:24" x14ac:dyDescent="0.3">
      <c r="B33207" s="73"/>
      <c r="D33207" s="73"/>
      <c r="P33207" s="73"/>
      <c r="T33207" s="73"/>
      <c r="U33207" s="73"/>
      <c r="V33207" s="73"/>
      <c r="X33207" s="12"/>
    </row>
    <row r="33208" spans="2:24" x14ac:dyDescent="0.3">
      <c r="B33208" s="73"/>
      <c r="D33208" s="73"/>
      <c r="P33208" s="73"/>
      <c r="T33208" s="73"/>
      <c r="U33208" s="73"/>
      <c r="V33208" s="73"/>
      <c r="X33208" s="12"/>
    </row>
    <row r="33209" spans="2:24" x14ac:dyDescent="0.3">
      <c r="B33209" s="73"/>
      <c r="D33209" s="73"/>
      <c r="P33209" s="73"/>
      <c r="T33209" s="73"/>
      <c r="U33209" s="73"/>
      <c r="V33209" s="73"/>
      <c r="X33209" s="12"/>
    </row>
    <row r="33210" spans="2:24" x14ac:dyDescent="0.3">
      <c r="B33210" s="73"/>
      <c r="D33210" s="73"/>
      <c r="P33210" s="73"/>
      <c r="T33210" s="73"/>
      <c r="U33210" s="73"/>
      <c r="V33210" s="73"/>
      <c r="X33210" s="12"/>
    </row>
    <row r="33211" spans="2:24" x14ac:dyDescent="0.3">
      <c r="B33211" s="73"/>
      <c r="D33211" s="73"/>
      <c r="P33211" s="73"/>
      <c r="T33211" s="73"/>
      <c r="U33211" s="73"/>
      <c r="V33211" s="73"/>
      <c r="X33211" s="12"/>
    </row>
    <row r="33212" spans="2:24" x14ac:dyDescent="0.3">
      <c r="B33212" s="73"/>
      <c r="D33212" s="73"/>
      <c r="P33212" s="73"/>
      <c r="T33212" s="73"/>
      <c r="U33212" s="73"/>
      <c r="V33212" s="73"/>
      <c r="X33212" s="12"/>
    </row>
    <row r="33213" spans="2:24" x14ac:dyDescent="0.3">
      <c r="B33213" s="73"/>
      <c r="D33213" s="73"/>
      <c r="P33213" s="73"/>
      <c r="T33213" s="73"/>
      <c r="U33213" s="73"/>
      <c r="V33213" s="73"/>
      <c r="X33213" s="12"/>
    </row>
    <row r="33214" spans="2:24" x14ac:dyDescent="0.3">
      <c r="B33214" s="73"/>
      <c r="D33214" s="73"/>
      <c r="P33214" s="73"/>
      <c r="T33214" s="73"/>
      <c r="U33214" s="73"/>
      <c r="V33214" s="73"/>
      <c r="X33214" s="12"/>
    </row>
    <row r="33215" spans="2:24" x14ac:dyDescent="0.3">
      <c r="B33215" s="73"/>
      <c r="D33215" s="73"/>
      <c r="P33215" s="73"/>
      <c r="T33215" s="73"/>
      <c r="U33215" s="73"/>
      <c r="V33215" s="73"/>
      <c r="X33215" s="12"/>
    </row>
    <row r="33216" spans="2:24" x14ac:dyDescent="0.3">
      <c r="B33216" s="73"/>
      <c r="D33216" s="73"/>
      <c r="P33216" s="73"/>
      <c r="T33216" s="73"/>
      <c r="U33216" s="73"/>
      <c r="V33216" s="73"/>
      <c r="X33216" s="12"/>
    </row>
    <row r="33217" spans="2:24" x14ac:dyDescent="0.3">
      <c r="B33217" s="73"/>
      <c r="D33217" s="73"/>
      <c r="P33217" s="73"/>
      <c r="T33217" s="73"/>
      <c r="U33217" s="73"/>
      <c r="V33217" s="73"/>
      <c r="X33217" s="12"/>
    </row>
    <row r="33218" spans="2:24" x14ac:dyDescent="0.3">
      <c r="B33218" s="73"/>
      <c r="D33218" s="73"/>
      <c r="P33218" s="73"/>
      <c r="T33218" s="73"/>
      <c r="U33218" s="73"/>
      <c r="V33218" s="73"/>
      <c r="X33218" s="12"/>
    </row>
    <row r="33219" spans="2:24" x14ac:dyDescent="0.3">
      <c r="B33219" s="73"/>
      <c r="D33219" s="73"/>
      <c r="P33219" s="73"/>
      <c r="T33219" s="73"/>
      <c r="U33219" s="73"/>
      <c r="V33219" s="73"/>
      <c r="X33219" s="12"/>
    </row>
    <row r="33220" spans="2:24" x14ac:dyDescent="0.3">
      <c r="B33220" s="73"/>
      <c r="D33220" s="73"/>
      <c r="P33220" s="73"/>
      <c r="T33220" s="73"/>
      <c r="U33220" s="73"/>
      <c r="V33220" s="73"/>
      <c r="X33220" s="12"/>
    </row>
    <row r="33221" spans="2:24" x14ac:dyDescent="0.3">
      <c r="B33221" s="73"/>
      <c r="D33221" s="73"/>
      <c r="P33221" s="73"/>
      <c r="T33221" s="73"/>
      <c r="U33221" s="73"/>
      <c r="V33221" s="73"/>
      <c r="X33221" s="12"/>
    </row>
    <row r="33222" spans="2:24" x14ac:dyDescent="0.3">
      <c r="B33222" s="73"/>
      <c r="D33222" s="73"/>
      <c r="P33222" s="73"/>
      <c r="T33222" s="73"/>
      <c r="U33222" s="73"/>
      <c r="V33222" s="73"/>
      <c r="X33222" s="12"/>
    </row>
    <row r="33223" spans="2:24" x14ac:dyDescent="0.3">
      <c r="B33223" s="73"/>
      <c r="D33223" s="73"/>
      <c r="P33223" s="73"/>
      <c r="T33223" s="73"/>
      <c r="U33223" s="73"/>
      <c r="V33223" s="73"/>
      <c r="X33223" s="12"/>
    </row>
    <row r="33224" spans="2:24" x14ac:dyDescent="0.3">
      <c r="B33224" s="73"/>
      <c r="D33224" s="73"/>
      <c r="P33224" s="73"/>
      <c r="T33224" s="73"/>
      <c r="U33224" s="73"/>
      <c r="V33224" s="73"/>
      <c r="X33224" s="12"/>
    </row>
    <row r="33225" spans="2:24" x14ac:dyDescent="0.3">
      <c r="B33225" s="73"/>
      <c r="D33225" s="73"/>
      <c r="P33225" s="73"/>
      <c r="T33225" s="73"/>
      <c r="U33225" s="73"/>
      <c r="V33225" s="73"/>
      <c r="X33225" s="12"/>
    </row>
    <row r="33226" spans="2:24" x14ac:dyDescent="0.3">
      <c r="B33226" s="73"/>
      <c r="D33226" s="73"/>
      <c r="P33226" s="73"/>
      <c r="T33226" s="73"/>
      <c r="U33226" s="73"/>
      <c r="V33226" s="73"/>
      <c r="X33226" s="12"/>
    </row>
    <row r="33227" spans="2:24" x14ac:dyDescent="0.3">
      <c r="B33227" s="73"/>
      <c r="D33227" s="73"/>
      <c r="P33227" s="73"/>
      <c r="T33227" s="73"/>
      <c r="U33227" s="73"/>
      <c r="V33227" s="73"/>
      <c r="X33227" s="12"/>
    </row>
    <row r="33228" spans="2:24" x14ac:dyDescent="0.3">
      <c r="B33228" s="73"/>
      <c r="D33228" s="73"/>
      <c r="P33228" s="73"/>
      <c r="T33228" s="73"/>
      <c r="U33228" s="73"/>
      <c r="V33228" s="73"/>
      <c r="X33228" s="12"/>
    </row>
    <row r="33229" spans="2:24" x14ac:dyDescent="0.3">
      <c r="B33229" s="73"/>
      <c r="D33229" s="73"/>
      <c r="P33229" s="73"/>
      <c r="T33229" s="73"/>
      <c r="U33229" s="73"/>
      <c r="V33229" s="73"/>
      <c r="X33229" s="12"/>
    </row>
    <row r="33230" spans="2:24" x14ac:dyDescent="0.3">
      <c r="B33230" s="73"/>
      <c r="D33230" s="73"/>
      <c r="P33230" s="73"/>
      <c r="T33230" s="73"/>
      <c r="U33230" s="73"/>
      <c r="V33230" s="73"/>
      <c r="X33230" s="12"/>
    </row>
    <row r="33231" spans="2:24" x14ac:dyDescent="0.3">
      <c r="B33231" s="73"/>
      <c r="D33231" s="73"/>
      <c r="P33231" s="73"/>
      <c r="T33231" s="73"/>
      <c r="U33231" s="73"/>
      <c r="V33231" s="73"/>
      <c r="X33231" s="12"/>
    </row>
    <row r="33232" spans="2:24" x14ac:dyDescent="0.3">
      <c r="B33232" s="73"/>
      <c r="D33232" s="73"/>
      <c r="P33232" s="73"/>
      <c r="T33232" s="73"/>
      <c r="U33232" s="73"/>
      <c r="V33232" s="73"/>
      <c r="X33232" s="12"/>
    </row>
    <row r="33233" spans="2:24" x14ac:dyDescent="0.3">
      <c r="B33233" s="73"/>
      <c r="D33233" s="73"/>
      <c r="P33233" s="73"/>
      <c r="T33233" s="73"/>
      <c r="U33233" s="73"/>
      <c r="V33233" s="73"/>
      <c r="X33233" s="12"/>
    </row>
    <row r="33234" spans="2:24" x14ac:dyDescent="0.3">
      <c r="B33234" s="73"/>
      <c r="D33234" s="73"/>
      <c r="P33234" s="73"/>
      <c r="T33234" s="73"/>
      <c r="U33234" s="73"/>
      <c r="V33234" s="73"/>
      <c r="X33234" s="12"/>
    </row>
    <row r="33235" spans="2:24" x14ac:dyDescent="0.3">
      <c r="B33235" s="73"/>
      <c r="D33235" s="73"/>
      <c r="P33235" s="73"/>
      <c r="T33235" s="73"/>
      <c r="U33235" s="73"/>
      <c r="V33235" s="73"/>
      <c r="X33235" s="12"/>
    </row>
    <row r="33236" spans="2:24" x14ac:dyDescent="0.3">
      <c r="B33236" s="73"/>
      <c r="D33236" s="73"/>
      <c r="P33236" s="73"/>
      <c r="T33236" s="73"/>
      <c r="U33236" s="73"/>
      <c r="V33236" s="73"/>
      <c r="X33236" s="12"/>
    </row>
    <row r="33237" spans="2:24" x14ac:dyDescent="0.3">
      <c r="B33237" s="73"/>
      <c r="D33237" s="73"/>
      <c r="P33237" s="73"/>
      <c r="T33237" s="73"/>
      <c r="U33237" s="73"/>
      <c r="V33237" s="73"/>
      <c r="X33237" s="12"/>
    </row>
    <row r="33238" spans="2:24" x14ac:dyDescent="0.3">
      <c r="B33238" s="73"/>
      <c r="D33238" s="73"/>
      <c r="P33238" s="73"/>
      <c r="T33238" s="73"/>
      <c r="U33238" s="73"/>
      <c r="V33238" s="73"/>
      <c r="X33238" s="12"/>
    </row>
    <row r="33239" spans="2:24" x14ac:dyDescent="0.3">
      <c r="B33239" s="73"/>
      <c r="D33239" s="73"/>
      <c r="P33239" s="73"/>
      <c r="T33239" s="73"/>
      <c r="U33239" s="73"/>
      <c r="V33239" s="73"/>
      <c r="X33239" s="12"/>
    </row>
    <row r="33240" spans="2:24" x14ac:dyDescent="0.3">
      <c r="B33240" s="73"/>
      <c r="D33240" s="73"/>
      <c r="P33240" s="73"/>
      <c r="T33240" s="73"/>
      <c r="U33240" s="73"/>
      <c r="V33240" s="73"/>
      <c r="X33240" s="12"/>
    </row>
    <row r="33241" spans="2:24" x14ac:dyDescent="0.3">
      <c r="B33241" s="73"/>
      <c r="D33241" s="73"/>
      <c r="P33241" s="73"/>
      <c r="T33241" s="73"/>
      <c r="U33241" s="73"/>
      <c r="V33241" s="73"/>
      <c r="X33241" s="12"/>
    </row>
    <row r="33242" spans="2:24" x14ac:dyDescent="0.3">
      <c r="B33242" s="73"/>
      <c r="D33242" s="73"/>
      <c r="P33242" s="73"/>
      <c r="T33242" s="73"/>
      <c r="U33242" s="73"/>
      <c r="V33242" s="73"/>
      <c r="X33242" s="12"/>
    </row>
    <row r="33243" spans="2:24" x14ac:dyDescent="0.3">
      <c r="B33243" s="73"/>
      <c r="D33243" s="73"/>
      <c r="P33243" s="73"/>
      <c r="T33243" s="73"/>
      <c r="U33243" s="73"/>
      <c r="V33243" s="73"/>
      <c r="X33243" s="12"/>
    </row>
    <row r="33244" spans="2:24" x14ac:dyDescent="0.3">
      <c r="B33244" s="73"/>
      <c r="D33244" s="73"/>
      <c r="P33244" s="73"/>
      <c r="T33244" s="73"/>
      <c r="U33244" s="73"/>
      <c r="V33244" s="73"/>
      <c r="X33244" s="12"/>
    </row>
    <row r="33245" spans="2:24" x14ac:dyDescent="0.3">
      <c r="B33245" s="73"/>
      <c r="D33245" s="73"/>
      <c r="P33245" s="73"/>
      <c r="T33245" s="73"/>
      <c r="U33245" s="73"/>
      <c r="V33245" s="73"/>
      <c r="X33245" s="12"/>
    </row>
    <row r="33246" spans="2:24" x14ac:dyDescent="0.3">
      <c r="B33246" s="73"/>
      <c r="D33246" s="73"/>
      <c r="P33246" s="73"/>
      <c r="T33246" s="73"/>
      <c r="U33246" s="73"/>
      <c r="V33246" s="73"/>
      <c r="X33246" s="12"/>
    </row>
    <row r="33247" spans="2:24" x14ac:dyDescent="0.3">
      <c r="B33247" s="73"/>
      <c r="D33247" s="73"/>
      <c r="P33247" s="73"/>
      <c r="T33247" s="73"/>
      <c r="U33247" s="73"/>
      <c r="V33247" s="73"/>
      <c r="X33247" s="12"/>
    </row>
    <row r="33248" spans="2:24" x14ac:dyDescent="0.3">
      <c r="B33248" s="73"/>
      <c r="D33248" s="73"/>
      <c r="P33248" s="73"/>
      <c r="T33248" s="73"/>
      <c r="U33248" s="73"/>
      <c r="V33248" s="73"/>
      <c r="X33248" s="12"/>
    </row>
    <row r="33249" spans="2:24" x14ac:dyDescent="0.3">
      <c r="B33249" s="73"/>
      <c r="D33249" s="73"/>
      <c r="P33249" s="73"/>
      <c r="T33249" s="73"/>
      <c r="U33249" s="73"/>
      <c r="V33249" s="73"/>
      <c r="X33249" s="12"/>
    </row>
    <row r="33250" spans="2:24" x14ac:dyDescent="0.3">
      <c r="B33250" s="73"/>
      <c r="D33250" s="73"/>
      <c r="P33250" s="73"/>
      <c r="T33250" s="73"/>
      <c r="U33250" s="73"/>
      <c r="V33250" s="73"/>
      <c r="X33250" s="12"/>
    </row>
    <row r="33251" spans="2:24" x14ac:dyDescent="0.3">
      <c r="B33251" s="73"/>
      <c r="D33251" s="73"/>
      <c r="P33251" s="73"/>
      <c r="T33251" s="73"/>
      <c r="U33251" s="73"/>
      <c r="V33251" s="73"/>
      <c r="X33251" s="12"/>
    </row>
    <row r="33252" spans="2:24" x14ac:dyDescent="0.3">
      <c r="B33252" s="73"/>
      <c r="D33252" s="73"/>
      <c r="P33252" s="73"/>
      <c r="T33252" s="73"/>
      <c r="U33252" s="73"/>
      <c r="V33252" s="73"/>
      <c r="X33252" s="12"/>
    </row>
    <row r="33253" spans="2:24" x14ac:dyDescent="0.3">
      <c r="B33253" s="73"/>
      <c r="D33253" s="73"/>
      <c r="P33253" s="73"/>
      <c r="T33253" s="73"/>
      <c r="U33253" s="73"/>
      <c r="V33253" s="73"/>
      <c r="X33253" s="12"/>
    </row>
    <row r="33254" spans="2:24" x14ac:dyDescent="0.3">
      <c r="B33254" s="73"/>
      <c r="D33254" s="73"/>
      <c r="P33254" s="73"/>
      <c r="T33254" s="73"/>
      <c r="U33254" s="73"/>
      <c r="V33254" s="73"/>
      <c r="X33254" s="12"/>
    </row>
    <row r="33255" spans="2:24" x14ac:dyDescent="0.3">
      <c r="B33255" s="73"/>
      <c r="D33255" s="73"/>
      <c r="P33255" s="73"/>
      <c r="T33255" s="73"/>
      <c r="U33255" s="73"/>
      <c r="V33255" s="73"/>
      <c r="X33255" s="12"/>
    </row>
    <row r="33256" spans="2:24" x14ac:dyDescent="0.3">
      <c r="B33256" s="73"/>
      <c r="D33256" s="73"/>
      <c r="P33256" s="73"/>
      <c r="T33256" s="73"/>
      <c r="U33256" s="73"/>
      <c r="V33256" s="73"/>
      <c r="X33256" s="12"/>
    </row>
    <row r="33257" spans="2:24" x14ac:dyDescent="0.3">
      <c r="B33257" s="73"/>
      <c r="D33257" s="73"/>
      <c r="P33257" s="73"/>
      <c r="T33257" s="73"/>
      <c r="U33257" s="73"/>
      <c r="V33257" s="73"/>
      <c r="X33257" s="12"/>
    </row>
    <row r="33258" spans="2:24" x14ac:dyDescent="0.3">
      <c r="B33258" s="73"/>
      <c r="D33258" s="73"/>
      <c r="P33258" s="73"/>
      <c r="T33258" s="73"/>
      <c r="U33258" s="73"/>
      <c r="V33258" s="73"/>
      <c r="X33258" s="12"/>
    </row>
    <row r="33259" spans="2:24" x14ac:dyDescent="0.3">
      <c r="B33259" s="73"/>
      <c r="D33259" s="73"/>
      <c r="P33259" s="73"/>
      <c r="T33259" s="73"/>
      <c r="U33259" s="73"/>
      <c r="V33259" s="73"/>
      <c r="X33259" s="12"/>
    </row>
    <row r="33260" spans="2:24" x14ac:dyDescent="0.3">
      <c r="B33260" s="73"/>
      <c r="D33260" s="73"/>
      <c r="P33260" s="73"/>
      <c r="T33260" s="73"/>
      <c r="U33260" s="73"/>
      <c r="V33260" s="73"/>
      <c r="X33260" s="12"/>
    </row>
    <row r="33261" spans="2:24" x14ac:dyDescent="0.3">
      <c r="B33261" s="73"/>
      <c r="D33261" s="73"/>
      <c r="P33261" s="73"/>
      <c r="T33261" s="73"/>
      <c r="U33261" s="73"/>
      <c r="V33261" s="73"/>
      <c r="X33261" s="12"/>
    </row>
    <row r="33262" spans="2:24" x14ac:dyDescent="0.3">
      <c r="B33262" s="73"/>
      <c r="D33262" s="73"/>
      <c r="P33262" s="73"/>
      <c r="T33262" s="73"/>
      <c r="U33262" s="73"/>
      <c r="V33262" s="73"/>
      <c r="X33262" s="12"/>
    </row>
    <row r="33263" spans="2:24" x14ac:dyDescent="0.3">
      <c r="B33263" s="73"/>
      <c r="D33263" s="73"/>
      <c r="P33263" s="73"/>
      <c r="T33263" s="73"/>
      <c r="U33263" s="73"/>
      <c r="V33263" s="73"/>
      <c r="X33263" s="12"/>
    </row>
    <row r="33264" spans="2:24" x14ac:dyDescent="0.3">
      <c r="B33264" s="73"/>
      <c r="D33264" s="73"/>
      <c r="P33264" s="73"/>
      <c r="T33264" s="73"/>
      <c r="U33264" s="73"/>
      <c r="V33264" s="73"/>
      <c r="X33264" s="12"/>
    </row>
    <row r="33265" spans="2:24" x14ac:dyDescent="0.3">
      <c r="B33265" s="73"/>
      <c r="D33265" s="73"/>
      <c r="P33265" s="73"/>
      <c r="T33265" s="73"/>
      <c r="U33265" s="73"/>
      <c r="V33265" s="73"/>
      <c r="X33265" s="12"/>
    </row>
    <row r="33266" spans="2:24" x14ac:dyDescent="0.3">
      <c r="B33266" s="73"/>
      <c r="D33266" s="73"/>
      <c r="P33266" s="73"/>
      <c r="T33266" s="73"/>
      <c r="U33266" s="73"/>
      <c r="V33266" s="73"/>
      <c r="X33266" s="12"/>
    </row>
    <row r="33267" spans="2:24" x14ac:dyDescent="0.3">
      <c r="B33267" s="73"/>
      <c r="D33267" s="73"/>
      <c r="P33267" s="73"/>
      <c r="T33267" s="73"/>
      <c r="U33267" s="73"/>
      <c r="V33267" s="73"/>
      <c r="X33267" s="12"/>
    </row>
    <row r="33268" spans="2:24" x14ac:dyDescent="0.3">
      <c r="B33268" s="73"/>
      <c r="D33268" s="73"/>
      <c r="P33268" s="73"/>
      <c r="T33268" s="73"/>
      <c r="U33268" s="73"/>
      <c r="V33268" s="73"/>
      <c r="X33268" s="12"/>
    </row>
    <row r="33269" spans="2:24" x14ac:dyDescent="0.3">
      <c r="B33269" s="73"/>
      <c r="D33269" s="73"/>
      <c r="P33269" s="73"/>
      <c r="T33269" s="73"/>
      <c r="U33269" s="73"/>
      <c r="V33269" s="73"/>
      <c r="X33269" s="12"/>
    </row>
    <row r="33270" spans="2:24" x14ac:dyDescent="0.3">
      <c r="B33270" s="73"/>
      <c r="D33270" s="73"/>
      <c r="P33270" s="73"/>
      <c r="T33270" s="73"/>
      <c r="U33270" s="73"/>
      <c r="V33270" s="73"/>
      <c r="X33270" s="12"/>
    </row>
    <row r="33271" spans="2:24" x14ac:dyDescent="0.3">
      <c r="B33271" s="73"/>
      <c r="D33271" s="73"/>
      <c r="P33271" s="73"/>
      <c r="T33271" s="73"/>
      <c r="U33271" s="73"/>
      <c r="V33271" s="73"/>
      <c r="X33271" s="12"/>
    </row>
    <row r="33272" spans="2:24" x14ac:dyDescent="0.3">
      <c r="B33272" s="73"/>
      <c r="D33272" s="73"/>
      <c r="P33272" s="73"/>
      <c r="T33272" s="73"/>
      <c r="U33272" s="73"/>
      <c r="V33272" s="73"/>
      <c r="X33272" s="12"/>
    </row>
    <row r="33273" spans="2:24" x14ac:dyDescent="0.3">
      <c r="B33273" s="73"/>
      <c r="D33273" s="73"/>
      <c r="P33273" s="73"/>
      <c r="T33273" s="73"/>
      <c r="U33273" s="73"/>
      <c r="V33273" s="73"/>
      <c r="X33273" s="12"/>
    </row>
    <row r="33274" spans="2:24" x14ac:dyDescent="0.3">
      <c r="B33274" s="73"/>
      <c r="D33274" s="73"/>
      <c r="P33274" s="73"/>
      <c r="T33274" s="73"/>
      <c r="U33274" s="73"/>
      <c r="V33274" s="73"/>
      <c r="X33274" s="12"/>
    </row>
    <row r="33275" spans="2:24" x14ac:dyDescent="0.3">
      <c r="B33275" s="73"/>
      <c r="D33275" s="73"/>
      <c r="P33275" s="73"/>
      <c r="T33275" s="73"/>
      <c r="U33275" s="73"/>
      <c r="V33275" s="73"/>
      <c r="X33275" s="12"/>
    </row>
    <row r="33276" spans="2:24" x14ac:dyDescent="0.3">
      <c r="B33276" s="73"/>
      <c r="D33276" s="73"/>
      <c r="P33276" s="73"/>
      <c r="T33276" s="73"/>
      <c r="U33276" s="73"/>
      <c r="V33276" s="73"/>
      <c r="X33276" s="12"/>
    </row>
    <row r="33277" spans="2:24" x14ac:dyDescent="0.3">
      <c r="B33277" s="73"/>
      <c r="D33277" s="73"/>
      <c r="P33277" s="73"/>
      <c r="T33277" s="73"/>
      <c r="U33277" s="73"/>
      <c r="V33277" s="73"/>
      <c r="X33277" s="12"/>
    </row>
    <row r="33278" spans="2:24" x14ac:dyDescent="0.3">
      <c r="B33278" s="73"/>
      <c r="D33278" s="73"/>
      <c r="P33278" s="73"/>
      <c r="T33278" s="73"/>
      <c r="U33278" s="73"/>
      <c r="V33278" s="73"/>
      <c r="X33278" s="12"/>
    </row>
    <row r="33279" spans="2:24" x14ac:dyDescent="0.3">
      <c r="B33279" s="73"/>
      <c r="D33279" s="73"/>
      <c r="P33279" s="73"/>
      <c r="T33279" s="73"/>
      <c r="U33279" s="73"/>
      <c r="V33279" s="73"/>
      <c r="X33279" s="12"/>
    </row>
    <row r="33280" spans="2:24" x14ac:dyDescent="0.3">
      <c r="B33280" s="73"/>
      <c r="D33280" s="73"/>
      <c r="P33280" s="73"/>
      <c r="T33280" s="73"/>
      <c r="U33280" s="73"/>
      <c r="V33280" s="73"/>
      <c r="X33280" s="12"/>
    </row>
    <row r="33281" spans="2:24" x14ac:dyDescent="0.3">
      <c r="B33281" s="73"/>
      <c r="D33281" s="73"/>
      <c r="P33281" s="73"/>
      <c r="T33281" s="73"/>
      <c r="U33281" s="73"/>
      <c r="V33281" s="73"/>
      <c r="X33281" s="12"/>
    </row>
    <row r="33282" spans="2:24" x14ac:dyDescent="0.3">
      <c r="B33282" s="73"/>
      <c r="D33282" s="73"/>
      <c r="P33282" s="73"/>
      <c r="T33282" s="73"/>
      <c r="U33282" s="73"/>
      <c r="V33282" s="73"/>
      <c r="X33282" s="12"/>
    </row>
    <row r="33283" spans="2:24" x14ac:dyDescent="0.3">
      <c r="B33283" s="73"/>
      <c r="D33283" s="73"/>
      <c r="P33283" s="73"/>
      <c r="T33283" s="73"/>
      <c r="U33283" s="73"/>
      <c r="V33283" s="73"/>
      <c r="X33283" s="12"/>
    </row>
    <row r="33284" spans="2:24" x14ac:dyDescent="0.3">
      <c r="B33284" s="73"/>
      <c r="D33284" s="73"/>
      <c r="P33284" s="73"/>
      <c r="T33284" s="73"/>
      <c r="U33284" s="73"/>
      <c r="V33284" s="73"/>
      <c r="X33284" s="12"/>
    </row>
    <row r="33285" spans="2:24" x14ac:dyDescent="0.3">
      <c r="B33285" s="73"/>
      <c r="D33285" s="73"/>
      <c r="P33285" s="73"/>
      <c r="T33285" s="73"/>
      <c r="U33285" s="73"/>
      <c r="V33285" s="73"/>
      <c r="X33285" s="12"/>
    </row>
    <row r="33286" spans="2:24" x14ac:dyDescent="0.3">
      <c r="B33286" s="73"/>
      <c r="D33286" s="73"/>
      <c r="P33286" s="73"/>
      <c r="T33286" s="73"/>
      <c r="U33286" s="73"/>
      <c r="V33286" s="73"/>
      <c r="X33286" s="12"/>
    </row>
    <row r="33287" spans="2:24" x14ac:dyDescent="0.3">
      <c r="B33287" s="73"/>
      <c r="D33287" s="73"/>
      <c r="P33287" s="73"/>
      <c r="T33287" s="73"/>
      <c r="U33287" s="73"/>
      <c r="V33287" s="73"/>
      <c r="X33287" s="12"/>
    </row>
    <row r="33288" spans="2:24" x14ac:dyDescent="0.3">
      <c r="B33288" s="73"/>
      <c r="D33288" s="73"/>
      <c r="P33288" s="73"/>
      <c r="T33288" s="73"/>
      <c r="U33288" s="73"/>
      <c r="V33288" s="73"/>
      <c r="X33288" s="12"/>
    </row>
    <row r="33289" spans="2:24" x14ac:dyDescent="0.3">
      <c r="B33289" s="73"/>
      <c r="D33289" s="73"/>
      <c r="P33289" s="73"/>
      <c r="T33289" s="73"/>
      <c r="U33289" s="73"/>
      <c r="V33289" s="73"/>
      <c r="X33289" s="12"/>
    </row>
    <row r="33290" spans="2:24" x14ac:dyDescent="0.3">
      <c r="B33290" s="73"/>
      <c r="D33290" s="73"/>
      <c r="P33290" s="73"/>
      <c r="T33290" s="73"/>
      <c r="U33290" s="73"/>
      <c r="V33290" s="73"/>
      <c r="X33290" s="12"/>
    </row>
    <row r="33291" spans="2:24" x14ac:dyDescent="0.3">
      <c r="B33291" s="73"/>
      <c r="D33291" s="73"/>
      <c r="P33291" s="73"/>
      <c r="T33291" s="73"/>
      <c r="U33291" s="73"/>
      <c r="V33291" s="73"/>
      <c r="X33291" s="12"/>
    </row>
    <row r="33292" spans="2:24" x14ac:dyDescent="0.3">
      <c r="B33292" s="73"/>
      <c r="D33292" s="73"/>
      <c r="P33292" s="73"/>
      <c r="T33292" s="73"/>
      <c r="U33292" s="73"/>
      <c r="V33292" s="73"/>
      <c r="X33292" s="12"/>
    </row>
    <row r="33293" spans="2:24" x14ac:dyDescent="0.3">
      <c r="B33293" s="73"/>
      <c r="D33293" s="73"/>
      <c r="P33293" s="73"/>
      <c r="T33293" s="73"/>
      <c r="U33293" s="73"/>
      <c r="V33293" s="73"/>
      <c r="X33293" s="12"/>
    </row>
    <row r="33294" spans="2:24" x14ac:dyDescent="0.3">
      <c r="B33294" s="73"/>
      <c r="D33294" s="73"/>
      <c r="P33294" s="73"/>
      <c r="T33294" s="73"/>
      <c r="U33294" s="73"/>
      <c r="V33294" s="73"/>
      <c r="X33294" s="12"/>
    </row>
    <row r="33295" spans="2:24" x14ac:dyDescent="0.3">
      <c r="B33295" s="73"/>
      <c r="D33295" s="73"/>
      <c r="P33295" s="73"/>
      <c r="T33295" s="73"/>
      <c r="U33295" s="73"/>
      <c r="V33295" s="73"/>
      <c r="X33295" s="12"/>
    </row>
    <row r="33296" spans="2:24" x14ac:dyDescent="0.3">
      <c r="B33296" s="73"/>
      <c r="D33296" s="73"/>
      <c r="P33296" s="73"/>
      <c r="T33296" s="73"/>
      <c r="U33296" s="73"/>
      <c r="V33296" s="73"/>
      <c r="X33296" s="12"/>
    </row>
    <row r="33297" spans="2:24" x14ac:dyDescent="0.3">
      <c r="B33297" s="73"/>
      <c r="D33297" s="73"/>
      <c r="P33297" s="73"/>
      <c r="T33297" s="73"/>
      <c r="U33297" s="73"/>
      <c r="V33297" s="73"/>
      <c r="X33297" s="12"/>
    </row>
    <row r="33298" spans="2:24" x14ac:dyDescent="0.3">
      <c r="B33298" s="73"/>
      <c r="D33298" s="73"/>
      <c r="P33298" s="73"/>
      <c r="T33298" s="73"/>
      <c r="U33298" s="73"/>
      <c r="V33298" s="73"/>
      <c r="X33298" s="12"/>
    </row>
    <row r="33299" spans="2:24" x14ac:dyDescent="0.3">
      <c r="B33299" s="73"/>
      <c r="D33299" s="73"/>
      <c r="P33299" s="73"/>
      <c r="T33299" s="73"/>
      <c r="U33299" s="73"/>
      <c r="V33299" s="73"/>
      <c r="X33299" s="12"/>
    </row>
    <row r="33300" spans="2:24" x14ac:dyDescent="0.3">
      <c r="B33300" s="73"/>
      <c r="D33300" s="73"/>
      <c r="P33300" s="73"/>
      <c r="T33300" s="73"/>
      <c r="U33300" s="73"/>
      <c r="V33300" s="73"/>
      <c r="X33300" s="12"/>
    </row>
    <row r="33301" spans="2:24" x14ac:dyDescent="0.3">
      <c r="B33301" s="73"/>
      <c r="D33301" s="73"/>
      <c r="P33301" s="73"/>
      <c r="T33301" s="73"/>
      <c r="U33301" s="73"/>
      <c r="V33301" s="73"/>
      <c r="X33301" s="12"/>
    </row>
    <row r="33302" spans="2:24" x14ac:dyDescent="0.3">
      <c r="B33302" s="73"/>
      <c r="D33302" s="73"/>
      <c r="P33302" s="73"/>
      <c r="T33302" s="73"/>
      <c r="U33302" s="73"/>
      <c r="V33302" s="73"/>
      <c r="X33302" s="12"/>
    </row>
    <row r="33303" spans="2:24" x14ac:dyDescent="0.3">
      <c r="B33303" s="73"/>
      <c r="D33303" s="73"/>
      <c r="P33303" s="73"/>
      <c r="T33303" s="73"/>
      <c r="U33303" s="73"/>
      <c r="V33303" s="73"/>
      <c r="X33303" s="12"/>
    </row>
    <row r="33304" spans="2:24" x14ac:dyDescent="0.3">
      <c r="B33304" s="73"/>
      <c r="D33304" s="73"/>
      <c r="P33304" s="73"/>
      <c r="T33304" s="73"/>
      <c r="U33304" s="73"/>
      <c r="V33304" s="73"/>
      <c r="X33304" s="12"/>
    </row>
    <row r="33305" spans="2:24" x14ac:dyDescent="0.3">
      <c r="B33305" s="73"/>
      <c r="D33305" s="73"/>
      <c r="P33305" s="73"/>
      <c r="T33305" s="73"/>
      <c r="U33305" s="73"/>
      <c r="V33305" s="73"/>
      <c r="X33305" s="12"/>
    </row>
    <row r="33306" spans="2:24" x14ac:dyDescent="0.3">
      <c r="B33306" s="73"/>
      <c r="D33306" s="73"/>
      <c r="P33306" s="73"/>
      <c r="T33306" s="73"/>
      <c r="U33306" s="73"/>
      <c r="V33306" s="73"/>
      <c r="X33306" s="12"/>
    </row>
    <row r="33307" spans="2:24" x14ac:dyDescent="0.3">
      <c r="B33307" s="73"/>
      <c r="D33307" s="73"/>
      <c r="P33307" s="73"/>
      <c r="T33307" s="73"/>
      <c r="U33307" s="73"/>
      <c r="V33307" s="73"/>
      <c r="X33307" s="12"/>
    </row>
    <row r="33308" spans="2:24" x14ac:dyDescent="0.3">
      <c r="B33308" s="73"/>
      <c r="D33308" s="73"/>
      <c r="P33308" s="73"/>
      <c r="T33308" s="73"/>
      <c r="U33308" s="73"/>
      <c r="V33308" s="73"/>
      <c r="X33308" s="12"/>
    </row>
    <row r="33309" spans="2:24" x14ac:dyDescent="0.3">
      <c r="B33309" s="73"/>
      <c r="D33309" s="73"/>
      <c r="P33309" s="73"/>
      <c r="T33309" s="73"/>
      <c r="U33309" s="73"/>
      <c r="V33309" s="73"/>
      <c r="X33309" s="12"/>
    </row>
    <row r="33310" spans="2:24" x14ac:dyDescent="0.3">
      <c r="B33310" s="73"/>
      <c r="D33310" s="73"/>
      <c r="P33310" s="73"/>
      <c r="T33310" s="73"/>
      <c r="U33310" s="73"/>
      <c r="V33310" s="73"/>
      <c r="X33310" s="12"/>
    </row>
    <row r="33311" spans="2:24" x14ac:dyDescent="0.3">
      <c r="B33311" s="73"/>
      <c r="D33311" s="73"/>
      <c r="P33311" s="73"/>
      <c r="T33311" s="73"/>
      <c r="U33311" s="73"/>
      <c r="V33311" s="73"/>
      <c r="X33311" s="12"/>
    </row>
    <row r="33312" spans="2:24" x14ac:dyDescent="0.3">
      <c r="B33312" s="73"/>
      <c r="D33312" s="73"/>
      <c r="P33312" s="73"/>
      <c r="T33312" s="73"/>
      <c r="U33312" s="73"/>
      <c r="V33312" s="73"/>
      <c r="X33312" s="12"/>
    </row>
    <row r="33313" spans="2:24" x14ac:dyDescent="0.3">
      <c r="B33313" s="73"/>
      <c r="D33313" s="73"/>
      <c r="P33313" s="73"/>
      <c r="T33313" s="73"/>
      <c r="U33313" s="73"/>
      <c r="V33313" s="73"/>
      <c r="X33313" s="12"/>
    </row>
    <row r="33314" spans="2:24" x14ac:dyDescent="0.3">
      <c r="B33314" s="73"/>
      <c r="D33314" s="73"/>
      <c r="P33314" s="73"/>
      <c r="T33314" s="73"/>
      <c r="U33314" s="73"/>
      <c r="V33314" s="73"/>
      <c r="X33314" s="12"/>
    </row>
    <row r="33315" spans="2:24" x14ac:dyDescent="0.3">
      <c r="B33315" s="73"/>
      <c r="D33315" s="73"/>
      <c r="P33315" s="73"/>
      <c r="T33315" s="73"/>
      <c r="U33315" s="73"/>
      <c r="V33315" s="73"/>
      <c r="X33315" s="12"/>
    </row>
    <row r="33316" spans="2:24" x14ac:dyDescent="0.3">
      <c r="B33316" s="73"/>
      <c r="D33316" s="73"/>
      <c r="P33316" s="73"/>
      <c r="T33316" s="73"/>
      <c r="U33316" s="73"/>
      <c r="V33316" s="73"/>
      <c r="X33316" s="12"/>
    </row>
    <row r="33317" spans="2:24" x14ac:dyDescent="0.3">
      <c r="B33317" s="73"/>
      <c r="D33317" s="73"/>
      <c r="P33317" s="73"/>
      <c r="T33317" s="73"/>
      <c r="U33317" s="73"/>
      <c r="V33317" s="73"/>
      <c r="X33317" s="12"/>
    </row>
    <row r="33318" spans="2:24" x14ac:dyDescent="0.3">
      <c r="B33318" s="73"/>
      <c r="D33318" s="73"/>
      <c r="P33318" s="73"/>
      <c r="T33318" s="73"/>
      <c r="U33318" s="73"/>
      <c r="V33318" s="73"/>
      <c r="X33318" s="12"/>
    </row>
    <row r="33319" spans="2:24" x14ac:dyDescent="0.3">
      <c r="B33319" s="73"/>
      <c r="D33319" s="73"/>
      <c r="P33319" s="73"/>
      <c r="T33319" s="73"/>
      <c r="U33319" s="73"/>
      <c r="V33319" s="73"/>
      <c r="X33319" s="12"/>
    </row>
    <row r="33320" spans="2:24" x14ac:dyDescent="0.3">
      <c r="B33320" s="73"/>
      <c r="D33320" s="73"/>
      <c r="P33320" s="73"/>
      <c r="T33320" s="73"/>
      <c r="U33320" s="73"/>
      <c r="V33320" s="73"/>
      <c r="X33320" s="12"/>
    </row>
    <row r="33321" spans="2:24" x14ac:dyDescent="0.3">
      <c r="B33321" s="73"/>
      <c r="D33321" s="73"/>
      <c r="P33321" s="73"/>
      <c r="T33321" s="73"/>
      <c r="U33321" s="73"/>
      <c r="V33321" s="73"/>
      <c r="X33321" s="12"/>
    </row>
    <row r="33322" spans="2:24" x14ac:dyDescent="0.3">
      <c r="B33322" s="73"/>
      <c r="D33322" s="73"/>
      <c r="P33322" s="73"/>
      <c r="T33322" s="73"/>
      <c r="U33322" s="73"/>
      <c r="V33322" s="73"/>
      <c r="X33322" s="12"/>
    </row>
    <row r="33323" spans="2:24" x14ac:dyDescent="0.3">
      <c r="B33323" s="73"/>
      <c r="D33323" s="73"/>
      <c r="P33323" s="73"/>
      <c r="T33323" s="73"/>
      <c r="U33323" s="73"/>
      <c r="V33323" s="73"/>
      <c r="X33323" s="12"/>
    </row>
    <row r="33324" spans="2:24" x14ac:dyDescent="0.3">
      <c r="B33324" s="73"/>
      <c r="D33324" s="73"/>
      <c r="P33324" s="73"/>
      <c r="T33324" s="73"/>
      <c r="U33324" s="73"/>
      <c r="V33324" s="73"/>
      <c r="X33324" s="12"/>
    </row>
    <row r="33325" spans="2:24" x14ac:dyDescent="0.3">
      <c r="B33325" s="73"/>
      <c r="D33325" s="73"/>
      <c r="P33325" s="73"/>
      <c r="T33325" s="73"/>
      <c r="U33325" s="73"/>
      <c r="V33325" s="73"/>
      <c r="X33325" s="12"/>
    </row>
    <row r="33326" spans="2:24" x14ac:dyDescent="0.3">
      <c r="B33326" s="73"/>
      <c r="D33326" s="73"/>
      <c r="P33326" s="73"/>
      <c r="T33326" s="73"/>
      <c r="U33326" s="73"/>
      <c r="V33326" s="73"/>
      <c r="X33326" s="12"/>
    </row>
    <row r="33327" spans="2:24" x14ac:dyDescent="0.3">
      <c r="B33327" s="73"/>
      <c r="D33327" s="73"/>
      <c r="P33327" s="73"/>
      <c r="T33327" s="73"/>
      <c r="U33327" s="73"/>
      <c r="V33327" s="73"/>
      <c r="X33327" s="12"/>
    </row>
    <row r="33328" spans="2:24" x14ac:dyDescent="0.3">
      <c r="B33328" s="73"/>
      <c r="D33328" s="73"/>
      <c r="P33328" s="73"/>
      <c r="T33328" s="73"/>
      <c r="U33328" s="73"/>
      <c r="V33328" s="73"/>
      <c r="X33328" s="12"/>
    </row>
    <row r="33329" spans="2:24" x14ac:dyDescent="0.3">
      <c r="B33329" s="73"/>
      <c r="D33329" s="73"/>
      <c r="P33329" s="73"/>
      <c r="T33329" s="73"/>
      <c r="U33329" s="73"/>
      <c r="V33329" s="73"/>
      <c r="X33329" s="12"/>
    </row>
    <row r="33330" spans="2:24" x14ac:dyDescent="0.3">
      <c r="B33330" s="73"/>
      <c r="D33330" s="73"/>
      <c r="P33330" s="73"/>
      <c r="T33330" s="73"/>
      <c r="U33330" s="73"/>
      <c r="V33330" s="73"/>
      <c r="X33330" s="12"/>
    </row>
    <row r="33331" spans="2:24" x14ac:dyDescent="0.3">
      <c r="B33331" s="73"/>
      <c r="D33331" s="73"/>
      <c r="P33331" s="73"/>
      <c r="T33331" s="73"/>
      <c r="U33331" s="73"/>
      <c r="V33331" s="73"/>
      <c r="X33331" s="12"/>
    </row>
    <row r="33332" spans="2:24" x14ac:dyDescent="0.3">
      <c r="B33332" s="73"/>
      <c r="D33332" s="73"/>
      <c r="P33332" s="73"/>
      <c r="T33332" s="73"/>
      <c r="U33332" s="73"/>
      <c r="V33332" s="73"/>
      <c r="X33332" s="12"/>
    </row>
    <row r="33333" spans="2:24" x14ac:dyDescent="0.3">
      <c r="B33333" s="73"/>
      <c r="D33333" s="73"/>
      <c r="P33333" s="73"/>
      <c r="T33333" s="73"/>
      <c r="U33333" s="73"/>
      <c r="V33333" s="73"/>
      <c r="X33333" s="12"/>
    </row>
    <row r="33334" spans="2:24" x14ac:dyDescent="0.3">
      <c r="B33334" s="73"/>
      <c r="D33334" s="73"/>
      <c r="P33334" s="73"/>
      <c r="T33334" s="73"/>
      <c r="U33334" s="73"/>
      <c r="V33334" s="73"/>
      <c r="X33334" s="12"/>
    </row>
    <row r="33335" spans="2:24" x14ac:dyDescent="0.3">
      <c r="B33335" s="73"/>
      <c r="D33335" s="73"/>
      <c r="P33335" s="73"/>
      <c r="T33335" s="73"/>
      <c r="U33335" s="73"/>
      <c r="V33335" s="73"/>
      <c r="X33335" s="12"/>
    </row>
    <row r="33336" spans="2:24" x14ac:dyDescent="0.3">
      <c r="B33336" s="73"/>
      <c r="D33336" s="73"/>
      <c r="P33336" s="73"/>
      <c r="T33336" s="73"/>
      <c r="U33336" s="73"/>
      <c r="V33336" s="73"/>
      <c r="X33336" s="12"/>
    </row>
    <row r="33337" spans="2:24" x14ac:dyDescent="0.3">
      <c r="B33337" s="73"/>
      <c r="D33337" s="73"/>
      <c r="P33337" s="73"/>
      <c r="T33337" s="73"/>
      <c r="U33337" s="73"/>
      <c r="V33337" s="73"/>
      <c r="X33337" s="12"/>
    </row>
    <row r="33338" spans="2:24" x14ac:dyDescent="0.3">
      <c r="B33338" s="73"/>
      <c r="D33338" s="73"/>
      <c r="P33338" s="73"/>
      <c r="T33338" s="73"/>
      <c r="U33338" s="73"/>
      <c r="V33338" s="73"/>
      <c r="X33338" s="12"/>
    </row>
    <row r="33339" spans="2:24" x14ac:dyDescent="0.3">
      <c r="B33339" s="73"/>
      <c r="D33339" s="73"/>
      <c r="P33339" s="73"/>
      <c r="T33339" s="73"/>
      <c r="U33339" s="73"/>
      <c r="V33339" s="73"/>
      <c r="X33339" s="12"/>
    </row>
    <row r="33340" spans="2:24" x14ac:dyDescent="0.3">
      <c r="B33340" s="73"/>
      <c r="D33340" s="73"/>
      <c r="P33340" s="73"/>
      <c r="T33340" s="73"/>
      <c r="U33340" s="73"/>
      <c r="V33340" s="73"/>
      <c r="X33340" s="12"/>
    </row>
    <row r="33341" spans="2:24" x14ac:dyDescent="0.3">
      <c r="B33341" s="73"/>
      <c r="D33341" s="73"/>
      <c r="P33341" s="73"/>
      <c r="T33341" s="73"/>
      <c r="U33341" s="73"/>
      <c r="V33341" s="73"/>
      <c r="X33341" s="12"/>
    </row>
    <row r="33342" spans="2:24" x14ac:dyDescent="0.3">
      <c r="B33342" s="73"/>
      <c r="D33342" s="73"/>
      <c r="P33342" s="73"/>
      <c r="T33342" s="73"/>
      <c r="U33342" s="73"/>
      <c r="V33342" s="73"/>
      <c r="X33342" s="12"/>
    </row>
    <row r="33343" spans="2:24" x14ac:dyDescent="0.3">
      <c r="B33343" s="73"/>
      <c r="D33343" s="73"/>
      <c r="P33343" s="73"/>
      <c r="T33343" s="73"/>
      <c r="U33343" s="73"/>
      <c r="V33343" s="73"/>
      <c r="X33343" s="12"/>
    </row>
    <row r="33344" spans="2:24" x14ac:dyDescent="0.3">
      <c r="B33344" s="73"/>
      <c r="D33344" s="73"/>
      <c r="P33344" s="73"/>
      <c r="T33344" s="73"/>
      <c r="U33344" s="73"/>
      <c r="V33344" s="73"/>
      <c r="X33344" s="12"/>
    </row>
    <row r="33345" spans="2:24" x14ac:dyDescent="0.3">
      <c r="B33345" s="73"/>
      <c r="D33345" s="73"/>
      <c r="P33345" s="73"/>
      <c r="T33345" s="73"/>
      <c r="U33345" s="73"/>
      <c r="V33345" s="73"/>
      <c r="X33345" s="12"/>
    </row>
    <row r="33346" spans="2:24" x14ac:dyDescent="0.3">
      <c r="B33346" s="73"/>
      <c r="D33346" s="73"/>
      <c r="P33346" s="73"/>
      <c r="T33346" s="73"/>
      <c r="U33346" s="73"/>
      <c r="V33346" s="73"/>
      <c r="X33346" s="12"/>
    </row>
    <row r="33347" spans="2:24" x14ac:dyDescent="0.3">
      <c r="B33347" s="73"/>
      <c r="D33347" s="73"/>
      <c r="P33347" s="73"/>
      <c r="T33347" s="73"/>
      <c r="U33347" s="73"/>
      <c r="V33347" s="73"/>
      <c r="X33347" s="12"/>
    </row>
    <row r="33348" spans="2:24" x14ac:dyDescent="0.3">
      <c r="B33348" s="73"/>
      <c r="D33348" s="73"/>
      <c r="P33348" s="73"/>
      <c r="T33348" s="73"/>
      <c r="U33348" s="73"/>
      <c r="V33348" s="73"/>
      <c r="X33348" s="12"/>
    </row>
    <row r="33349" spans="2:24" x14ac:dyDescent="0.3">
      <c r="B33349" s="73"/>
      <c r="D33349" s="73"/>
      <c r="P33349" s="73"/>
      <c r="T33349" s="73"/>
      <c r="U33349" s="73"/>
      <c r="V33349" s="73"/>
      <c r="X33349" s="12"/>
    </row>
    <row r="33350" spans="2:24" x14ac:dyDescent="0.3">
      <c r="B33350" s="73"/>
      <c r="D33350" s="73"/>
      <c r="P33350" s="73"/>
      <c r="T33350" s="73"/>
      <c r="U33350" s="73"/>
      <c r="V33350" s="73"/>
      <c r="X33350" s="12"/>
    </row>
    <row r="33351" spans="2:24" x14ac:dyDescent="0.3">
      <c r="B33351" s="73"/>
      <c r="D33351" s="73"/>
      <c r="P33351" s="73"/>
      <c r="T33351" s="73"/>
      <c r="U33351" s="73"/>
      <c r="V33351" s="73"/>
      <c r="X33351" s="12"/>
    </row>
    <row r="33352" spans="2:24" x14ac:dyDescent="0.3">
      <c r="B33352" s="73"/>
      <c r="D33352" s="73"/>
      <c r="P33352" s="73"/>
      <c r="T33352" s="73"/>
      <c r="U33352" s="73"/>
      <c r="V33352" s="73"/>
      <c r="X33352" s="12"/>
    </row>
    <row r="33353" spans="2:24" x14ac:dyDescent="0.3">
      <c r="B33353" s="73"/>
      <c r="D33353" s="73"/>
      <c r="P33353" s="73"/>
      <c r="T33353" s="73"/>
      <c r="U33353" s="73"/>
      <c r="V33353" s="73"/>
      <c r="X33353" s="12"/>
    </row>
    <row r="33354" spans="2:24" x14ac:dyDescent="0.3">
      <c r="B33354" s="73"/>
      <c r="D33354" s="73"/>
      <c r="P33354" s="73"/>
      <c r="T33354" s="73"/>
      <c r="U33354" s="73"/>
      <c r="V33354" s="73"/>
      <c r="X33354" s="12"/>
    </row>
    <row r="33355" spans="2:24" x14ac:dyDescent="0.3">
      <c r="B33355" s="73"/>
      <c r="D33355" s="73"/>
      <c r="P33355" s="73"/>
      <c r="T33355" s="73"/>
      <c r="U33355" s="73"/>
      <c r="V33355" s="73"/>
      <c r="X33355" s="12"/>
    </row>
    <row r="33356" spans="2:24" x14ac:dyDescent="0.3">
      <c r="B33356" s="73"/>
      <c r="D33356" s="73"/>
      <c r="P33356" s="73"/>
      <c r="T33356" s="73"/>
      <c r="U33356" s="73"/>
      <c r="V33356" s="73"/>
      <c r="X33356" s="12"/>
    </row>
    <row r="33357" spans="2:24" x14ac:dyDescent="0.3">
      <c r="B33357" s="73"/>
      <c r="D33357" s="73"/>
      <c r="P33357" s="73"/>
      <c r="T33357" s="73"/>
      <c r="U33357" s="73"/>
      <c r="V33357" s="73"/>
      <c r="X33357" s="12"/>
    </row>
    <row r="33358" spans="2:24" x14ac:dyDescent="0.3">
      <c r="B33358" s="73"/>
      <c r="D33358" s="73"/>
      <c r="P33358" s="73"/>
      <c r="T33358" s="73"/>
      <c r="U33358" s="73"/>
      <c r="V33358" s="73"/>
      <c r="X33358" s="12"/>
    </row>
    <row r="33359" spans="2:24" x14ac:dyDescent="0.3">
      <c r="B33359" s="73"/>
      <c r="D33359" s="73"/>
      <c r="P33359" s="73"/>
      <c r="T33359" s="73"/>
      <c r="U33359" s="73"/>
      <c r="V33359" s="73"/>
      <c r="X33359" s="12"/>
    </row>
    <row r="33360" spans="2:24" x14ac:dyDescent="0.3">
      <c r="B33360" s="73"/>
      <c r="D33360" s="73"/>
      <c r="P33360" s="73"/>
      <c r="T33360" s="73"/>
      <c r="U33360" s="73"/>
      <c r="V33360" s="73"/>
      <c r="X33360" s="12"/>
    </row>
    <row r="33361" spans="2:24" x14ac:dyDescent="0.3">
      <c r="B33361" s="73"/>
      <c r="D33361" s="73"/>
      <c r="P33361" s="73"/>
      <c r="T33361" s="73"/>
      <c r="U33361" s="73"/>
      <c r="V33361" s="73"/>
      <c r="X33361" s="12"/>
    </row>
    <row r="33362" spans="2:24" x14ac:dyDescent="0.3">
      <c r="B33362" s="73"/>
      <c r="D33362" s="73"/>
      <c r="P33362" s="73"/>
      <c r="T33362" s="73"/>
      <c r="U33362" s="73"/>
      <c r="V33362" s="73"/>
      <c r="X33362" s="12"/>
    </row>
    <row r="33363" spans="2:24" x14ac:dyDescent="0.3">
      <c r="B33363" s="73"/>
      <c r="D33363" s="73"/>
      <c r="P33363" s="73"/>
      <c r="T33363" s="73"/>
      <c r="U33363" s="73"/>
      <c r="V33363" s="73"/>
      <c r="X33363" s="12"/>
    </row>
    <row r="33364" spans="2:24" x14ac:dyDescent="0.3">
      <c r="B33364" s="73"/>
      <c r="D33364" s="73"/>
      <c r="P33364" s="73"/>
      <c r="T33364" s="73"/>
      <c r="U33364" s="73"/>
      <c r="V33364" s="73"/>
      <c r="X33364" s="12"/>
    </row>
    <row r="33365" spans="2:24" x14ac:dyDescent="0.3">
      <c r="B33365" s="73"/>
      <c r="D33365" s="73"/>
      <c r="P33365" s="73"/>
      <c r="T33365" s="73"/>
      <c r="U33365" s="73"/>
      <c r="V33365" s="73"/>
      <c r="X33365" s="12"/>
    </row>
    <row r="33366" spans="2:24" x14ac:dyDescent="0.3">
      <c r="B33366" s="73"/>
      <c r="D33366" s="73"/>
      <c r="P33366" s="73"/>
      <c r="T33366" s="73"/>
      <c r="U33366" s="73"/>
      <c r="V33366" s="73"/>
      <c r="X33366" s="12"/>
    </row>
    <row r="33367" spans="2:24" x14ac:dyDescent="0.3">
      <c r="B33367" s="73"/>
      <c r="D33367" s="73"/>
      <c r="P33367" s="73"/>
      <c r="T33367" s="73"/>
      <c r="U33367" s="73"/>
      <c r="V33367" s="73"/>
      <c r="X33367" s="12"/>
    </row>
    <row r="33368" spans="2:24" x14ac:dyDescent="0.3">
      <c r="B33368" s="73"/>
      <c r="D33368" s="73"/>
      <c r="P33368" s="73"/>
      <c r="T33368" s="73"/>
      <c r="U33368" s="73"/>
      <c r="V33368" s="73"/>
      <c r="X33368" s="12"/>
    </row>
    <row r="33369" spans="2:24" x14ac:dyDescent="0.3">
      <c r="B33369" s="73"/>
      <c r="D33369" s="73"/>
      <c r="P33369" s="73"/>
      <c r="T33369" s="73"/>
      <c r="U33369" s="73"/>
      <c r="V33369" s="73"/>
      <c r="X33369" s="12"/>
    </row>
    <row r="33370" spans="2:24" x14ac:dyDescent="0.3">
      <c r="B33370" s="73"/>
      <c r="D33370" s="73"/>
      <c r="P33370" s="73"/>
      <c r="T33370" s="73"/>
      <c r="U33370" s="73"/>
      <c r="V33370" s="73"/>
      <c r="X33370" s="12"/>
    </row>
    <row r="33371" spans="2:24" x14ac:dyDescent="0.3">
      <c r="B33371" s="73"/>
      <c r="D33371" s="73"/>
      <c r="P33371" s="73"/>
      <c r="T33371" s="73"/>
      <c r="U33371" s="73"/>
      <c r="V33371" s="73"/>
      <c r="X33371" s="12"/>
    </row>
    <row r="33372" spans="2:24" x14ac:dyDescent="0.3">
      <c r="B33372" s="73"/>
      <c r="D33372" s="73"/>
      <c r="P33372" s="73"/>
      <c r="T33372" s="73"/>
      <c r="U33372" s="73"/>
      <c r="V33372" s="73"/>
      <c r="X33372" s="12"/>
    </row>
    <row r="33373" spans="2:24" x14ac:dyDescent="0.3">
      <c r="B33373" s="73"/>
      <c r="D33373" s="73"/>
      <c r="P33373" s="73"/>
      <c r="T33373" s="73"/>
      <c r="U33373" s="73"/>
      <c r="V33373" s="73"/>
      <c r="X33373" s="12"/>
    </row>
    <row r="33374" spans="2:24" x14ac:dyDescent="0.3">
      <c r="B33374" s="73"/>
      <c r="D33374" s="73"/>
      <c r="P33374" s="73"/>
      <c r="T33374" s="73"/>
      <c r="U33374" s="73"/>
      <c r="V33374" s="73"/>
      <c r="X33374" s="12"/>
    </row>
    <row r="33375" spans="2:24" x14ac:dyDescent="0.3">
      <c r="B33375" s="73"/>
      <c r="D33375" s="73"/>
      <c r="P33375" s="73"/>
      <c r="T33375" s="73"/>
      <c r="U33375" s="73"/>
      <c r="V33375" s="73"/>
      <c r="X33375" s="12"/>
    </row>
    <row r="33376" spans="2:24" x14ac:dyDescent="0.3">
      <c r="B33376" s="73"/>
      <c r="D33376" s="73"/>
      <c r="P33376" s="73"/>
      <c r="T33376" s="73"/>
      <c r="U33376" s="73"/>
      <c r="V33376" s="73"/>
      <c r="X33376" s="12"/>
    </row>
    <row r="33377" spans="2:24" x14ac:dyDescent="0.3">
      <c r="B33377" s="73"/>
      <c r="D33377" s="73"/>
      <c r="P33377" s="73"/>
      <c r="T33377" s="73"/>
      <c r="U33377" s="73"/>
      <c r="V33377" s="73"/>
      <c r="X33377" s="12"/>
    </row>
    <row r="33378" spans="2:24" x14ac:dyDescent="0.3">
      <c r="B33378" s="73"/>
      <c r="D33378" s="73"/>
      <c r="P33378" s="73"/>
      <c r="T33378" s="73"/>
      <c r="U33378" s="73"/>
      <c r="V33378" s="73"/>
      <c r="X33378" s="12"/>
    </row>
    <row r="33379" spans="2:24" x14ac:dyDescent="0.3">
      <c r="B33379" s="73"/>
      <c r="D33379" s="73"/>
      <c r="P33379" s="73"/>
      <c r="T33379" s="73"/>
      <c r="U33379" s="73"/>
      <c r="V33379" s="73"/>
      <c r="X33379" s="12"/>
    </row>
    <row r="33380" spans="2:24" x14ac:dyDescent="0.3">
      <c r="B33380" s="73"/>
      <c r="D33380" s="73"/>
      <c r="P33380" s="73"/>
      <c r="T33380" s="73"/>
      <c r="U33380" s="73"/>
      <c r="V33380" s="73"/>
      <c r="X33380" s="12"/>
    </row>
    <row r="33381" spans="2:24" x14ac:dyDescent="0.3">
      <c r="B33381" s="73"/>
      <c r="D33381" s="73"/>
      <c r="P33381" s="73"/>
      <c r="T33381" s="73"/>
      <c r="U33381" s="73"/>
      <c r="V33381" s="73"/>
      <c r="X33381" s="12"/>
    </row>
    <row r="33382" spans="2:24" x14ac:dyDescent="0.3">
      <c r="B33382" s="73"/>
      <c r="D33382" s="73"/>
      <c r="P33382" s="73"/>
      <c r="T33382" s="73"/>
      <c r="U33382" s="73"/>
      <c r="V33382" s="73"/>
      <c r="X33382" s="12"/>
    </row>
    <row r="33383" spans="2:24" x14ac:dyDescent="0.3">
      <c r="B33383" s="73"/>
      <c r="D33383" s="73"/>
      <c r="P33383" s="73"/>
      <c r="T33383" s="73"/>
      <c r="U33383" s="73"/>
      <c r="V33383" s="73"/>
      <c r="X33383" s="12"/>
    </row>
    <row r="33384" spans="2:24" x14ac:dyDescent="0.3">
      <c r="B33384" s="73"/>
      <c r="D33384" s="73"/>
      <c r="P33384" s="73"/>
      <c r="T33384" s="73"/>
      <c r="U33384" s="73"/>
      <c r="V33384" s="73"/>
      <c r="X33384" s="12"/>
    </row>
    <row r="33385" spans="2:24" x14ac:dyDescent="0.3">
      <c r="B33385" s="73"/>
      <c r="D33385" s="73"/>
      <c r="P33385" s="73"/>
      <c r="T33385" s="73"/>
      <c r="U33385" s="73"/>
      <c r="V33385" s="73"/>
      <c r="X33385" s="12"/>
    </row>
    <row r="33386" spans="2:24" x14ac:dyDescent="0.3">
      <c r="B33386" s="73"/>
      <c r="D33386" s="73"/>
      <c r="P33386" s="73"/>
      <c r="T33386" s="73"/>
      <c r="U33386" s="73"/>
      <c r="V33386" s="73"/>
      <c r="X33386" s="12"/>
    </row>
    <row r="33387" spans="2:24" x14ac:dyDescent="0.3">
      <c r="B33387" s="73"/>
      <c r="D33387" s="73"/>
      <c r="P33387" s="73"/>
      <c r="T33387" s="73"/>
      <c r="U33387" s="73"/>
      <c r="V33387" s="73"/>
      <c r="X33387" s="12"/>
    </row>
    <row r="33388" spans="2:24" x14ac:dyDescent="0.3">
      <c r="B33388" s="73"/>
      <c r="D33388" s="73"/>
      <c r="P33388" s="73"/>
      <c r="T33388" s="73"/>
      <c r="U33388" s="73"/>
      <c r="V33388" s="73"/>
      <c r="X33388" s="12"/>
    </row>
    <row r="33389" spans="2:24" x14ac:dyDescent="0.3">
      <c r="B33389" s="73"/>
      <c r="D33389" s="73"/>
      <c r="P33389" s="73"/>
      <c r="T33389" s="73"/>
      <c r="U33389" s="73"/>
      <c r="V33389" s="73"/>
      <c r="X33389" s="12"/>
    </row>
    <row r="33390" spans="2:24" x14ac:dyDescent="0.3">
      <c r="B33390" s="73"/>
      <c r="D33390" s="73"/>
      <c r="P33390" s="73"/>
      <c r="T33390" s="73"/>
      <c r="U33390" s="73"/>
      <c r="V33390" s="73"/>
      <c r="X33390" s="12"/>
    </row>
    <row r="33391" spans="2:24" x14ac:dyDescent="0.3">
      <c r="B33391" s="73"/>
      <c r="D33391" s="73"/>
      <c r="P33391" s="73"/>
      <c r="T33391" s="73"/>
      <c r="U33391" s="73"/>
      <c r="V33391" s="73"/>
      <c r="X33391" s="12"/>
    </row>
    <row r="33392" spans="2:24" x14ac:dyDescent="0.3">
      <c r="B33392" s="73"/>
      <c r="D33392" s="73"/>
      <c r="P33392" s="73"/>
      <c r="T33392" s="73"/>
      <c r="U33392" s="73"/>
      <c r="V33392" s="73"/>
      <c r="X33392" s="12"/>
    </row>
    <row r="33393" spans="2:24" x14ac:dyDescent="0.3">
      <c r="B33393" s="73"/>
      <c r="D33393" s="73"/>
      <c r="P33393" s="73"/>
      <c r="T33393" s="73"/>
      <c r="U33393" s="73"/>
      <c r="V33393" s="73"/>
      <c r="X33393" s="12"/>
    </row>
    <row r="33394" spans="2:24" x14ac:dyDescent="0.3">
      <c r="B33394" s="73"/>
      <c r="D33394" s="73"/>
      <c r="P33394" s="73"/>
      <c r="T33394" s="73"/>
      <c r="U33394" s="73"/>
      <c r="V33394" s="73"/>
      <c r="X33394" s="12"/>
    </row>
    <row r="33395" spans="2:24" x14ac:dyDescent="0.3">
      <c r="B33395" s="73"/>
      <c r="D33395" s="73"/>
      <c r="P33395" s="73"/>
      <c r="T33395" s="73"/>
      <c r="U33395" s="73"/>
      <c r="V33395" s="73"/>
      <c r="X33395" s="12"/>
    </row>
    <row r="33396" spans="2:24" x14ac:dyDescent="0.3">
      <c r="B33396" s="73"/>
      <c r="D33396" s="73"/>
      <c r="P33396" s="73"/>
      <c r="T33396" s="73"/>
      <c r="U33396" s="73"/>
      <c r="V33396" s="73"/>
      <c r="X33396" s="12"/>
    </row>
    <row r="33397" spans="2:24" x14ac:dyDescent="0.3">
      <c r="B33397" s="73"/>
      <c r="D33397" s="73"/>
      <c r="P33397" s="73"/>
      <c r="T33397" s="73"/>
      <c r="U33397" s="73"/>
      <c r="V33397" s="73"/>
      <c r="X33397" s="12"/>
    </row>
    <row r="33398" spans="2:24" x14ac:dyDescent="0.3">
      <c r="B33398" s="73"/>
      <c r="D33398" s="73"/>
      <c r="P33398" s="73"/>
      <c r="T33398" s="73"/>
      <c r="U33398" s="73"/>
      <c r="V33398" s="73"/>
      <c r="X33398" s="12"/>
    </row>
    <row r="33399" spans="2:24" x14ac:dyDescent="0.3">
      <c r="B33399" s="73"/>
      <c r="D33399" s="73"/>
      <c r="P33399" s="73"/>
      <c r="T33399" s="73"/>
      <c r="U33399" s="73"/>
      <c r="V33399" s="73"/>
      <c r="X33399" s="12"/>
    </row>
    <row r="33400" spans="2:24" x14ac:dyDescent="0.3">
      <c r="B33400" s="73"/>
      <c r="D33400" s="73"/>
      <c r="P33400" s="73"/>
      <c r="T33400" s="73"/>
      <c r="U33400" s="73"/>
      <c r="V33400" s="73"/>
      <c r="X33400" s="12"/>
    </row>
    <row r="33401" spans="2:24" x14ac:dyDescent="0.3">
      <c r="B33401" s="73"/>
      <c r="D33401" s="73"/>
      <c r="P33401" s="73"/>
      <c r="T33401" s="73"/>
      <c r="U33401" s="73"/>
      <c r="V33401" s="73"/>
      <c r="X33401" s="12"/>
    </row>
    <row r="33402" spans="2:24" x14ac:dyDescent="0.3">
      <c r="B33402" s="73"/>
      <c r="D33402" s="73"/>
      <c r="P33402" s="73"/>
      <c r="T33402" s="73"/>
      <c r="U33402" s="73"/>
      <c r="V33402" s="73"/>
      <c r="X33402" s="12"/>
    </row>
    <row r="33403" spans="2:24" x14ac:dyDescent="0.3">
      <c r="B33403" s="73"/>
      <c r="D33403" s="73"/>
      <c r="P33403" s="73"/>
      <c r="T33403" s="73"/>
      <c r="U33403" s="73"/>
      <c r="V33403" s="73"/>
      <c r="X33403" s="12"/>
    </row>
    <row r="33404" spans="2:24" x14ac:dyDescent="0.3">
      <c r="B33404" s="73"/>
      <c r="D33404" s="73"/>
      <c r="P33404" s="73"/>
      <c r="T33404" s="73"/>
      <c r="U33404" s="73"/>
      <c r="V33404" s="73"/>
      <c r="X33404" s="12"/>
    </row>
    <row r="33405" spans="2:24" x14ac:dyDescent="0.3">
      <c r="B33405" s="73"/>
      <c r="D33405" s="73"/>
      <c r="P33405" s="73"/>
      <c r="T33405" s="73"/>
      <c r="U33405" s="73"/>
      <c r="V33405" s="73"/>
      <c r="X33405" s="12"/>
    </row>
    <row r="33406" spans="2:24" x14ac:dyDescent="0.3">
      <c r="B33406" s="73"/>
      <c r="D33406" s="73"/>
      <c r="P33406" s="73"/>
      <c r="T33406" s="73"/>
      <c r="U33406" s="73"/>
      <c r="V33406" s="73"/>
      <c r="X33406" s="12"/>
    </row>
    <row r="33407" spans="2:24" x14ac:dyDescent="0.3">
      <c r="B33407" s="73"/>
      <c r="D33407" s="73"/>
      <c r="P33407" s="73"/>
      <c r="T33407" s="73"/>
      <c r="U33407" s="73"/>
      <c r="V33407" s="73"/>
      <c r="X33407" s="12"/>
    </row>
    <row r="33408" spans="2:24" x14ac:dyDescent="0.3">
      <c r="B33408" s="73"/>
      <c r="D33408" s="73"/>
      <c r="P33408" s="73"/>
      <c r="T33408" s="73"/>
      <c r="U33408" s="73"/>
      <c r="V33408" s="73"/>
      <c r="X33408" s="12"/>
    </row>
    <row r="33409" spans="2:24" x14ac:dyDescent="0.3">
      <c r="B33409" s="73"/>
      <c r="D33409" s="73"/>
      <c r="P33409" s="73"/>
      <c r="T33409" s="73"/>
      <c r="U33409" s="73"/>
      <c r="V33409" s="73"/>
      <c r="X33409" s="12"/>
    </row>
    <row r="33410" spans="2:24" x14ac:dyDescent="0.3">
      <c r="B33410" s="73"/>
      <c r="D33410" s="73"/>
      <c r="P33410" s="73"/>
      <c r="T33410" s="73"/>
      <c r="U33410" s="73"/>
      <c r="V33410" s="73"/>
      <c r="X33410" s="12"/>
    </row>
    <row r="33411" spans="2:24" x14ac:dyDescent="0.3">
      <c r="B33411" s="73"/>
      <c r="D33411" s="73"/>
      <c r="P33411" s="73"/>
      <c r="T33411" s="73"/>
      <c r="U33411" s="73"/>
      <c r="V33411" s="73"/>
      <c r="X33411" s="12"/>
    </row>
    <row r="33412" spans="2:24" x14ac:dyDescent="0.3">
      <c r="B33412" s="73"/>
      <c r="D33412" s="73"/>
      <c r="P33412" s="73"/>
      <c r="T33412" s="73"/>
      <c r="U33412" s="73"/>
      <c r="V33412" s="73"/>
      <c r="X33412" s="12"/>
    </row>
    <row r="33413" spans="2:24" x14ac:dyDescent="0.3">
      <c r="B33413" s="73"/>
      <c r="D33413" s="73"/>
      <c r="P33413" s="73"/>
      <c r="T33413" s="73"/>
      <c r="U33413" s="73"/>
      <c r="V33413" s="73"/>
      <c r="X33413" s="12"/>
    </row>
    <row r="33414" spans="2:24" x14ac:dyDescent="0.3">
      <c r="B33414" s="73"/>
      <c r="D33414" s="73"/>
      <c r="P33414" s="73"/>
      <c r="T33414" s="73"/>
      <c r="U33414" s="73"/>
      <c r="V33414" s="73"/>
      <c r="X33414" s="12"/>
    </row>
    <row r="33415" spans="2:24" x14ac:dyDescent="0.3">
      <c r="B33415" s="73"/>
      <c r="D33415" s="73"/>
      <c r="P33415" s="73"/>
      <c r="T33415" s="73"/>
      <c r="U33415" s="73"/>
      <c r="V33415" s="73"/>
      <c r="X33415" s="12"/>
    </row>
    <row r="33416" spans="2:24" x14ac:dyDescent="0.3">
      <c r="B33416" s="73"/>
      <c r="D33416" s="73"/>
      <c r="P33416" s="73"/>
      <c r="T33416" s="73"/>
      <c r="U33416" s="73"/>
      <c r="V33416" s="73"/>
      <c r="X33416" s="12"/>
    </row>
    <row r="33417" spans="2:24" x14ac:dyDescent="0.3">
      <c r="B33417" s="73"/>
      <c r="D33417" s="73"/>
      <c r="P33417" s="73"/>
      <c r="T33417" s="73"/>
      <c r="U33417" s="73"/>
      <c r="V33417" s="73"/>
      <c r="X33417" s="12"/>
    </row>
    <row r="33418" spans="2:24" x14ac:dyDescent="0.3">
      <c r="B33418" s="73"/>
      <c r="D33418" s="73"/>
      <c r="P33418" s="73"/>
      <c r="T33418" s="73"/>
      <c r="U33418" s="73"/>
      <c r="V33418" s="73"/>
      <c r="X33418" s="12"/>
    </row>
    <row r="33419" spans="2:24" x14ac:dyDescent="0.3">
      <c r="B33419" s="73"/>
      <c r="D33419" s="73"/>
      <c r="P33419" s="73"/>
      <c r="T33419" s="73"/>
      <c r="U33419" s="73"/>
      <c r="V33419" s="73"/>
      <c r="X33419" s="12"/>
    </row>
    <row r="33420" spans="2:24" x14ac:dyDescent="0.3">
      <c r="B33420" s="73"/>
      <c r="D33420" s="73"/>
      <c r="P33420" s="73"/>
      <c r="T33420" s="73"/>
      <c r="U33420" s="73"/>
      <c r="V33420" s="73"/>
      <c r="X33420" s="12"/>
    </row>
    <row r="33421" spans="2:24" x14ac:dyDescent="0.3">
      <c r="B33421" s="73"/>
      <c r="D33421" s="73"/>
      <c r="P33421" s="73"/>
      <c r="T33421" s="73"/>
      <c r="U33421" s="73"/>
      <c r="V33421" s="73"/>
      <c r="X33421" s="12"/>
    </row>
    <row r="33422" spans="2:24" x14ac:dyDescent="0.3">
      <c r="B33422" s="73"/>
      <c r="D33422" s="73"/>
      <c r="P33422" s="73"/>
      <c r="T33422" s="73"/>
      <c r="U33422" s="73"/>
      <c r="V33422" s="73"/>
      <c r="X33422" s="12"/>
    </row>
    <row r="33423" spans="2:24" x14ac:dyDescent="0.3">
      <c r="B33423" s="73"/>
      <c r="D33423" s="73"/>
      <c r="P33423" s="73"/>
      <c r="T33423" s="73"/>
      <c r="U33423" s="73"/>
      <c r="V33423" s="73"/>
      <c r="X33423" s="12"/>
    </row>
    <row r="33424" spans="2:24" x14ac:dyDescent="0.3">
      <c r="B33424" s="73"/>
      <c r="D33424" s="73"/>
      <c r="P33424" s="73"/>
      <c r="T33424" s="73"/>
      <c r="U33424" s="73"/>
      <c r="V33424" s="73"/>
      <c r="X33424" s="12"/>
    </row>
    <row r="33425" spans="2:24" x14ac:dyDescent="0.3">
      <c r="B33425" s="73"/>
      <c r="D33425" s="73"/>
      <c r="P33425" s="73"/>
      <c r="T33425" s="73"/>
      <c r="U33425" s="73"/>
      <c r="V33425" s="73"/>
      <c r="X33425" s="12"/>
    </row>
    <row r="33426" spans="2:24" x14ac:dyDescent="0.3">
      <c r="B33426" s="73"/>
      <c r="D33426" s="73"/>
      <c r="P33426" s="73"/>
      <c r="T33426" s="73"/>
      <c r="U33426" s="73"/>
      <c r="V33426" s="73"/>
      <c r="X33426" s="12"/>
    </row>
    <row r="33427" spans="2:24" x14ac:dyDescent="0.3">
      <c r="B33427" s="73"/>
      <c r="D33427" s="73"/>
      <c r="P33427" s="73"/>
      <c r="T33427" s="73"/>
      <c r="U33427" s="73"/>
      <c r="V33427" s="73"/>
      <c r="X33427" s="12"/>
    </row>
    <row r="33428" spans="2:24" x14ac:dyDescent="0.3">
      <c r="B33428" s="73"/>
      <c r="D33428" s="73"/>
      <c r="P33428" s="73"/>
      <c r="T33428" s="73"/>
      <c r="U33428" s="73"/>
      <c r="V33428" s="73"/>
      <c r="X33428" s="12"/>
    </row>
    <row r="33429" spans="2:24" x14ac:dyDescent="0.3">
      <c r="B33429" s="73"/>
      <c r="D33429" s="73"/>
      <c r="P33429" s="73"/>
      <c r="T33429" s="73"/>
      <c r="U33429" s="73"/>
      <c r="V33429" s="73"/>
      <c r="X33429" s="12"/>
    </row>
    <row r="33430" spans="2:24" x14ac:dyDescent="0.3">
      <c r="B33430" s="73"/>
      <c r="D33430" s="73"/>
      <c r="P33430" s="73"/>
      <c r="T33430" s="73"/>
      <c r="U33430" s="73"/>
      <c r="V33430" s="73"/>
      <c r="X33430" s="12"/>
    </row>
    <row r="33431" spans="2:24" x14ac:dyDescent="0.3">
      <c r="B33431" s="73"/>
      <c r="D33431" s="73"/>
      <c r="P33431" s="73"/>
      <c r="T33431" s="73"/>
      <c r="U33431" s="73"/>
      <c r="V33431" s="73"/>
      <c r="X33431" s="12"/>
    </row>
    <row r="33432" spans="2:24" x14ac:dyDescent="0.3">
      <c r="B33432" s="73"/>
      <c r="D33432" s="73"/>
      <c r="P33432" s="73"/>
      <c r="T33432" s="73"/>
      <c r="U33432" s="73"/>
      <c r="V33432" s="73"/>
      <c r="X33432" s="12"/>
    </row>
    <row r="33433" spans="2:24" x14ac:dyDescent="0.3">
      <c r="B33433" s="73"/>
      <c r="D33433" s="73"/>
      <c r="P33433" s="73"/>
      <c r="T33433" s="73"/>
      <c r="U33433" s="73"/>
      <c r="V33433" s="73"/>
      <c r="X33433" s="12"/>
    </row>
    <row r="33434" spans="2:24" x14ac:dyDescent="0.3">
      <c r="B33434" s="73"/>
      <c r="D33434" s="73"/>
      <c r="P33434" s="73"/>
      <c r="T33434" s="73"/>
      <c r="U33434" s="73"/>
      <c r="V33434" s="73"/>
      <c r="X33434" s="12"/>
    </row>
    <row r="33435" spans="2:24" x14ac:dyDescent="0.3">
      <c r="B33435" s="73"/>
      <c r="D33435" s="73"/>
      <c r="P33435" s="73"/>
      <c r="T33435" s="73"/>
      <c r="U33435" s="73"/>
      <c r="V33435" s="73"/>
      <c r="X33435" s="12"/>
    </row>
    <row r="33436" spans="2:24" x14ac:dyDescent="0.3">
      <c r="B33436" s="73"/>
      <c r="D33436" s="73"/>
      <c r="P33436" s="73"/>
      <c r="T33436" s="73"/>
      <c r="U33436" s="73"/>
      <c r="V33436" s="73"/>
      <c r="X33436" s="12"/>
    </row>
    <row r="33437" spans="2:24" x14ac:dyDescent="0.3">
      <c r="B33437" s="73"/>
      <c r="D33437" s="73"/>
      <c r="P33437" s="73"/>
      <c r="T33437" s="73"/>
      <c r="U33437" s="73"/>
      <c r="V33437" s="73"/>
      <c r="X33437" s="12"/>
    </row>
    <row r="33438" spans="2:24" x14ac:dyDescent="0.3">
      <c r="B33438" s="73"/>
      <c r="D33438" s="73"/>
      <c r="P33438" s="73"/>
      <c r="T33438" s="73"/>
      <c r="U33438" s="73"/>
      <c r="V33438" s="73"/>
      <c r="X33438" s="12"/>
    </row>
    <row r="33439" spans="2:24" x14ac:dyDescent="0.3">
      <c r="B33439" s="73"/>
      <c r="D33439" s="73"/>
      <c r="P33439" s="73"/>
      <c r="T33439" s="73"/>
      <c r="U33439" s="73"/>
      <c r="V33439" s="73"/>
      <c r="X33439" s="12"/>
    </row>
    <row r="33440" spans="2:24" x14ac:dyDescent="0.3">
      <c r="B33440" s="73"/>
      <c r="D33440" s="73"/>
      <c r="P33440" s="73"/>
      <c r="T33440" s="73"/>
      <c r="U33440" s="73"/>
      <c r="V33440" s="73"/>
      <c r="X33440" s="12"/>
    </row>
    <row r="33441" spans="2:24" x14ac:dyDescent="0.3">
      <c r="B33441" s="73"/>
      <c r="D33441" s="73"/>
      <c r="P33441" s="73"/>
      <c r="T33441" s="73"/>
      <c r="U33441" s="73"/>
      <c r="V33441" s="73"/>
      <c r="X33441" s="12"/>
    </row>
    <row r="33442" spans="2:24" x14ac:dyDescent="0.3">
      <c r="B33442" s="73"/>
      <c r="D33442" s="73"/>
      <c r="P33442" s="73"/>
      <c r="T33442" s="73"/>
      <c r="U33442" s="73"/>
      <c r="V33442" s="73"/>
      <c r="X33442" s="12"/>
    </row>
    <row r="33443" spans="2:24" x14ac:dyDescent="0.3">
      <c r="B33443" s="73"/>
      <c r="D33443" s="73"/>
      <c r="P33443" s="73"/>
      <c r="T33443" s="73"/>
      <c r="U33443" s="73"/>
      <c r="V33443" s="73"/>
      <c r="X33443" s="12"/>
    </row>
    <row r="33444" spans="2:24" x14ac:dyDescent="0.3">
      <c r="B33444" s="73"/>
      <c r="D33444" s="73"/>
      <c r="P33444" s="73"/>
      <c r="T33444" s="73"/>
      <c r="U33444" s="73"/>
      <c r="V33444" s="73"/>
      <c r="X33444" s="12"/>
    </row>
    <row r="33445" spans="2:24" x14ac:dyDescent="0.3">
      <c r="B33445" s="73"/>
      <c r="D33445" s="73"/>
      <c r="P33445" s="73"/>
      <c r="T33445" s="73"/>
      <c r="U33445" s="73"/>
      <c r="V33445" s="73"/>
      <c r="X33445" s="12"/>
    </row>
    <row r="33446" spans="2:24" x14ac:dyDescent="0.3">
      <c r="B33446" s="73"/>
      <c r="D33446" s="73"/>
      <c r="P33446" s="73"/>
      <c r="T33446" s="73"/>
      <c r="U33446" s="73"/>
      <c r="V33446" s="73"/>
      <c r="X33446" s="12"/>
    </row>
    <row r="33447" spans="2:24" x14ac:dyDescent="0.3">
      <c r="B33447" s="73"/>
      <c r="D33447" s="73"/>
      <c r="P33447" s="73"/>
      <c r="T33447" s="73"/>
      <c r="U33447" s="73"/>
      <c r="V33447" s="73"/>
      <c r="X33447" s="12"/>
    </row>
    <row r="33448" spans="2:24" x14ac:dyDescent="0.3">
      <c r="B33448" s="73"/>
      <c r="D33448" s="73"/>
      <c r="P33448" s="73"/>
      <c r="T33448" s="73"/>
      <c r="U33448" s="73"/>
      <c r="V33448" s="73"/>
      <c r="X33448" s="12"/>
    </row>
    <row r="33449" spans="2:24" x14ac:dyDescent="0.3">
      <c r="B33449" s="73"/>
      <c r="D33449" s="73"/>
      <c r="P33449" s="73"/>
      <c r="T33449" s="73"/>
      <c r="U33449" s="73"/>
      <c r="V33449" s="73"/>
      <c r="X33449" s="12"/>
    </row>
    <row r="33450" spans="2:24" x14ac:dyDescent="0.3">
      <c r="B33450" s="73"/>
      <c r="D33450" s="73"/>
      <c r="P33450" s="73"/>
      <c r="T33450" s="73"/>
      <c r="U33450" s="73"/>
      <c r="V33450" s="73"/>
      <c r="X33450" s="12"/>
    </row>
    <row r="33451" spans="2:24" x14ac:dyDescent="0.3">
      <c r="B33451" s="73"/>
      <c r="D33451" s="73"/>
      <c r="P33451" s="73"/>
      <c r="T33451" s="73"/>
      <c r="U33451" s="73"/>
      <c r="V33451" s="73"/>
      <c r="X33451" s="12"/>
    </row>
    <row r="33452" spans="2:24" x14ac:dyDescent="0.3">
      <c r="B33452" s="73"/>
      <c r="D33452" s="73"/>
      <c r="P33452" s="73"/>
      <c r="T33452" s="73"/>
      <c r="U33452" s="73"/>
      <c r="V33452" s="73"/>
      <c r="X33452" s="12"/>
    </row>
    <row r="33453" spans="2:24" x14ac:dyDescent="0.3">
      <c r="B33453" s="73"/>
      <c r="D33453" s="73"/>
      <c r="P33453" s="73"/>
      <c r="T33453" s="73"/>
      <c r="U33453" s="73"/>
      <c r="V33453" s="73"/>
      <c r="X33453" s="12"/>
    </row>
    <row r="33454" spans="2:24" x14ac:dyDescent="0.3">
      <c r="B33454" s="73"/>
      <c r="D33454" s="73"/>
      <c r="P33454" s="73"/>
      <c r="T33454" s="73"/>
      <c r="U33454" s="73"/>
      <c r="V33454" s="73"/>
      <c r="X33454" s="12"/>
    </row>
    <row r="33455" spans="2:24" x14ac:dyDescent="0.3">
      <c r="B33455" s="73"/>
      <c r="D33455" s="73"/>
      <c r="P33455" s="73"/>
      <c r="T33455" s="73"/>
      <c r="U33455" s="73"/>
      <c r="V33455" s="73"/>
      <c r="X33455" s="12"/>
    </row>
    <row r="33456" spans="2:24" x14ac:dyDescent="0.3">
      <c r="B33456" s="73"/>
      <c r="D33456" s="73"/>
      <c r="P33456" s="73"/>
      <c r="T33456" s="73"/>
      <c r="U33456" s="73"/>
      <c r="V33456" s="73"/>
      <c r="X33456" s="12"/>
    </row>
    <row r="33457" spans="2:24" x14ac:dyDescent="0.3">
      <c r="B33457" s="73"/>
      <c r="D33457" s="73"/>
      <c r="P33457" s="73"/>
      <c r="T33457" s="73"/>
      <c r="U33457" s="73"/>
      <c r="V33457" s="73"/>
      <c r="X33457" s="12"/>
    </row>
    <row r="33458" spans="2:24" x14ac:dyDescent="0.3">
      <c r="B33458" s="73"/>
      <c r="D33458" s="73"/>
      <c r="P33458" s="73"/>
      <c r="T33458" s="73"/>
      <c r="U33458" s="73"/>
      <c r="V33458" s="73"/>
      <c r="X33458" s="12"/>
    </row>
    <row r="33459" spans="2:24" x14ac:dyDescent="0.3">
      <c r="B33459" s="73"/>
      <c r="D33459" s="73"/>
      <c r="P33459" s="73"/>
      <c r="T33459" s="73"/>
      <c r="U33459" s="73"/>
      <c r="V33459" s="73"/>
      <c r="X33459" s="12"/>
    </row>
    <row r="33460" spans="2:24" x14ac:dyDescent="0.3">
      <c r="B33460" s="73"/>
      <c r="D33460" s="73"/>
      <c r="P33460" s="73"/>
      <c r="T33460" s="73"/>
      <c r="U33460" s="73"/>
      <c r="V33460" s="73"/>
      <c r="X33460" s="12"/>
    </row>
    <row r="33461" spans="2:24" x14ac:dyDescent="0.3">
      <c r="B33461" s="73"/>
      <c r="D33461" s="73"/>
      <c r="P33461" s="73"/>
      <c r="T33461" s="73"/>
      <c r="U33461" s="73"/>
      <c r="V33461" s="73"/>
      <c r="X33461" s="12"/>
    </row>
    <row r="33462" spans="2:24" x14ac:dyDescent="0.3">
      <c r="B33462" s="73"/>
      <c r="D33462" s="73"/>
      <c r="P33462" s="73"/>
      <c r="T33462" s="73"/>
      <c r="U33462" s="73"/>
      <c r="V33462" s="73"/>
      <c r="X33462" s="12"/>
    </row>
    <row r="33463" spans="2:24" x14ac:dyDescent="0.3">
      <c r="B33463" s="73"/>
      <c r="D33463" s="73"/>
      <c r="P33463" s="73"/>
      <c r="T33463" s="73"/>
      <c r="U33463" s="73"/>
      <c r="V33463" s="73"/>
      <c r="X33463" s="12"/>
    </row>
    <row r="33464" spans="2:24" x14ac:dyDescent="0.3">
      <c r="B33464" s="73"/>
      <c r="D33464" s="73"/>
      <c r="P33464" s="73"/>
      <c r="T33464" s="73"/>
      <c r="U33464" s="73"/>
      <c r="V33464" s="73"/>
      <c r="X33464" s="12"/>
    </row>
    <row r="33465" spans="2:24" x14ac:dyDescent="0.3">
      <c r="B33465" s="73"/>
      <c r="D33465" s="73"/>
      <c r="P33465" s="73"/>
      <c r="T33465" s="73"/>
      <c r="U33465" s="73"/>
      <c r="V33465" s="73"/>
      <c r="X33465" s="12"/>
    </row>
    <row r="33466" spans="2:24" x14ac:dyDescent="0.3">
      <c r="B33466" s="73"/>
      <c r="D33466" s="73"/>
      <c r="P33466" s="73"/>
      <c r="T33466" s="73"/>
      <c r="U33466" s="73"/>
      <c r="V33466" s="73"/>
      <c r="X33466" s="12"/>
    </row>
    <row r="33467" spans="2:24" x14ac:dyDescent="0.3">
      <c r="B33467" s="73"/>
      <c r="D33467" s="73"/>
      <c r="P33467" s="73"/>
      <c r="T33467" s="73"/>
      <c r="U33467" s="73"/>
      <c r="V33467" s="73"/>
      <c r="X33467" s="12"/>
    </row>
    <row r="33468" spans="2:24" x14ac:dyDescent="0.3">
      <c r="B33468" s="73"/>
      <c r="D33468" s="73"/>
      <c r="P33468" s="73"/>
      <c r="T33468" s="73"/>
      <c r="U33468" s="73"/>
      <c r="V33468" s="73"/>
      <c r="X33468" s="12"/>
    </row>
    <row r="33469" spans="2:24" x14ac:dyDescent="0.3">
      <c r="B33469" s="73"/>
      <c r="D33469" s="73"/>
      <c r="P33469" s="73"/>
      <c r="T33469" s="73"/>
      <c r="U33469" s="73"/>
      <c r="V33469" s="73"/>
      <c r="X33469" s="12"/>
    </row>
    <row r="33470" spans="2:24" x14ac:dyDescent="0.3">
      <c r="B33470" s="73"/>
      <c r="D33470" s="73"/>
      <c r="P33470" s="73"/>
      <c r="T33470" s="73"/>
      <c r="U33470" s="73"/>
      <c r="V33470" s="73"/>
      <c r="X33470" s="12"/>
    </row>
    <row r="33471" spans="2:24" x14ac:dyDescent="0.3">
      <c r="B33471" s="73"/>
      <c r="D33471" s="73"/>
      <c r="P33471" s="73"/>
      <c r="T33471" s="73"/>
      <c r="U33471" s="73"/>
      <c r="V33471" s="73"/>
      <c r="X33471" s="12"/>
    </row>
    <row r="33472" spans="2:24" x14ac:dyDescent="0.3">
      <c r="B33472" s="73"/>
      <c r="D33472" s="73"/>
      <c r="P33472" s="73"/>
      <c r="T33472" s="73"/>
      <c r="U33472" s="73"/>
      <c r="V33472" s="73"/>
      <c r="X33472" s="12"/>
    </row>
    <row r="33473" spans="2:24" x14ac:dyDescent="0.3">
      <c r="B33473" s="73"/>
      <c r="D33473" s="73"/>
      <c r="P33473" s="73"/>
      <c r="T33473" s="73"/>
      <c r="U33473" s="73"/>
      <c r="V33473" s="73"/>
      <c r="X33473" s="12"/>
    </row>
    <row r="33474" spans="2:24" x14ac:dyDescent="0.3">
      <c r="B33474" s="73"/>
      <c r="D33474" s="73"/>
      <c r="P33474" s="73"/>
      <c r="T33474" s="73"/>
      <c r="U33474" s="73"/>
      <c r="V33474" s="73"/>
      <c r="X33474" s="12"/>
    </row>
    <row r="33475" spans="2:24" x14ac:dyDescent="0.3">
      <c r="B33475" s="73"/>
      <c r="D33475" s="73"/>
      <c r="P33475" s="73"/>
      <c r="T33475" s="73"/>
      <c r="U33475" s="73"/>
      <c r="V33475" s="73"/>
      <c r="X33475" s="12"/>
    </row>
    <row r="33476" spans="2:24" x14ac:dyDescent="0.3">
      <c r="B33476" s="73"/>
      <c r="D33476" s="73"/>
      <c r="P33476" s="73"/>
      <c r="T33476" s="73"/>
      <c r="U33476" s="73"/>
      <c r="V33476" s="73"/>
      <c r="X33476" s="12"/>
    </row>
    <row r="33477" spans="2:24" x14ac:dyDescent="0.3">
      <c r="B33477" s="73"/>
      <c r="D33477" s="73"/>
      <c r="P33477" s="73"/>
      <c r="T33477" s="73"/>
      <c r="U33477" s="73"/>
      <c r="V33477" s="73"/>
      <c r="X33477" s="12"/>
    </row>
    <row r="33478" spans="2:24" x14ac:dyDescent="0.3">
      <c r="B33478" s="73"/>
      <c r="D33478" s="73"/>
      <c r="P33478" s="73"/>
      <c r="T33478" s="73"/>
      <c r="U33478" s="73"/>
      <c r="V33478" s="73"/>
      <c r="X33478" s="12"/>
    </row>
    <row r="33479" spans="2:24" x14ac:dyDescent="0.3">
      <c r="B33479" s="73"/>
      <c r="D33479" s="73"/>
      <c r="P33479" s="73"/>
      <c r="T33479" s="73"/>
      <c r="U33479" s="73"/>
      <c r="V33479" s="73"/>
      <c r="X33479" s="12"/>
    </row>
    <row r="33480" spans="2:24" x14ac:dyDescent="0.3">
      <c r="B33480" s="73"/>
      <c r="D33480" s="73"/>
      <c r="P33480" s="73"/>
      <c r="T33480" s="73"/>
      <c r="U33480" s="73"/>
      <c r="V33480" s="73"/>
      <c r="X33480" s="12"/>
    </row>
    <row r="33481" spans="2:24" x14ac:dyDescent="0.3">
      <c r="B33481" s="73"/>
      <c r="D33481" s="73"/>
      <c r="P33481" s="73"/>
      <c r="T33481" s="73"/>
      <c r="U33481" s="73"/>
      <c r="V33481" s="73"/>
      <c r="X33481" s="12"/>
    </row>
    <row r="33482" spans="2:24" x14ac:dyDescent="0.3">
      <c r="B33482" s="73"/>
      <c r="D33482" s="73"/>
      <c r="P33482" s="73"/>
      <c r="T33482" s="73"/>
      <c r="U33482" s="73"/>
      <c r="V33482" s="73"/>
      <c r="X33482" s="12"/>
    </row>
    <row r="33483" spans="2:24" x14ac:dyDescent="0.3">
      <c r="B33483" s="73"/>
      <c r="D33483" s="73"/>
      <c r="P33483" s="73"/>
      <c r="T33483" s="73"/>
      <c r="U33483" s="73"/>
      <c r="V33483" s="73"/>
      <c r="X33483" s="12"/>
    </row>
    <row r="33484" spans="2:24" x14ac:dyDescent="0.3">
      <c r="B33484" s="73"/>
      <c r="D33484" s="73"/>
      <c r="P33484" s="73"/>
      <c r="T33484" s="73"/>
      <c r="U33484" s="73"/>
      <c r="V33484" s="73"/>
      <c r="X33484" s="12"/>
    </row>
    <row r="33485" spans="2:24" x14ac:dyDescent="0.3">
      <c r="B33485" s="73"/>
      <c r="D33485" s="73"/>
      <c r="P33485" s="73"/>
      <c r="T33485" s="73"/>
      <c r="U33485" s="73"/>
      <c r="V33485" s="73"/>
      <c r="X33485" s="12"/>
    </row>
    <row r="33486" spans="2:24" x14ac:dyDescent="0.3">
      <c r="B33486" s="73"/>
      <c r="D33486" s="73"/>
      <c r="P33486" s="73"/>
      <c r="T33486" s="73"/>
      <c r="U33486" s="73"/>
      <c r="V33486" s="73"/>
      <c r="X33486" s="12"/>
    </row>
    <row r="33487" spans="2:24" x14ac:dyDescent="0.3">
      <c r="B33487" s="73"/>
      <c r="D33487" s="73"/>
      <c r="P33487" s="73"/>
      <c r="T33487" s="73"/>
      <c r="U33487" s="73"/>
      <c r="V33487" s="73"/>
      <c r="X33487" s="12"/>
    </row>
    <row r="33488" spans="2:24" x14ac:dyDescent="0.3">
      <c r="B33488" s="73"/>
      <c r="D33488" s="73"/>
      <c r="P33488" s="73"/>
      <c r="T33488" s="73"/>
      <c r="U33488" s="73"/>
      <c r="V33488" s="73"/>
      <c r="X33488" s="12"/>
    </row>
    <row r="33489" spans="2:24" x14ac:dyDescent="0.3">
      <c r="B33489" s="73"/>
      <c r="D33489" s="73"/>
      <c r="P33489" s="73"/>
      <c r="T33489" s="73"/>
      <c r="U33489" s="73"/>
      <c r="V33489" s="73"/>
      <c r="X33489" s="12"/>
    </row>
    <row r="33490" spans="2:24" x14ac:dyDescent="0.3">
      <c r="B33490" s="73"/>
      <c r="D33490" s="73"/>
      <c r="P33490" s="73"/>
      <c r="T33490" s="73"/>
      <c r="U33490" s="73"/>
      <c r="V33490" s="73"/>
      <c r="X33490" s="12"/>
    </row>
    <row r="33491" spans="2:24" x14ac:dyDescent="0.3">
      <c r="B33491" s="73"/>
      <c r="D33491" s="73"/>
      <c r="P33491" s="73"/>
      <c r="T33491" s="73"/>
      <c r="U33491" s="73"/>
      <c r="V33491" s="73"/>
      <c r="X33491" s="12"/>
    </row>
    <row r="33492" spans="2:24" x14ac:dyDescent="0.3">
      <c r="B33492" s="73"/>
      <c r="D33492" s="73"/>
      <c r="P33492" s="73"/>
      <c r="T33492" s="73"/>
      <c r="U33492" s="73"/>
      <c r="V33492" s="73"/>
      <c r="X33492" s="12"/>
    </row>
    <row r="33493" spans="2:24" x14ac:dyDescent="0.3">
      <c r="B33493" s="73"/>
      <c r="D33493" s="73"/>
      <c r="P33493" s="73"/>
      <c r="T33493" s="73"/>
      <c r="U33493" s="73"/>
      <c r="V33493" s="73"/>
      <c r="X33493" s="12"/>
    </row>
    <row r="33494" spans="2:24" x14ac:dyDescent="0.3">
      <c r="B33494" s="73"/>
      <c r="D33494" s="73"/>
      <c r="P33494" s="73"/>
      <c r="T33494" s="73"/>
      <c r="U33494" s="73"/>
      <c r="V33494" s="73"/>
      <c r="X33494" s="12"/>
    </row>
    <row r="33495" spans="2:24" x14ac:dyDescent="0.3">
      <c r="B33495" s="73"/>
      <c r="D33495" s="73"/>
      <c r="P33495" s="73"/>
      <c r="T33495" s="73"/>
      <c r="U33495" s="73"/>
      <c r="V33495" s="73"/>
      <c r="X33495" s="12"/>
    </row>
    <row r="33496" spans="2:24" x14ac:dyDescent="0.3">
      <c r="B33496" s="73"/>
      <c r="D33496" s="73"/>
      <c r="P33496" s="73"/>
      <c r="T33496" s="73"/>
      <c r="U33496" s="73"/>
      <c r="V33496" s="73"/>
      <c r="X33496" s="12"/>
    </row>
    <row r="33497" spans="2:24" x14ac:dyDescent="0.3">
      <c r="B33497" s="73"/>
      <c r="D33497" s="73"/>
      <c r="P33497" s="73"/>
      <c r="T33497" s="73"/>
      <c r="U33497" s="73"/>
      <c r="V33497" s="73"/>
      <c r="X33497" s="12"/>
    </row>
    <row r="33498" spans="2:24" x14ac:dyDescent="0.3">
      <c r="B33498" s="73"/>
      <c r="D33498" s="73"/>
      <c r="P33498" s="73"/>
      <c r="T33498" s="73"/>
      <c r="U33498" s="73"/>
      <c r="V33498" s="73"/>
      <c r="X33498" s="12"/>
    </row>
    <row r="33499" spans="2:24" x14ac:dyDescent="0.3">
      <c r="B33499" s="73"/>
      <c r="D33499" s="73"/>
      <c r="P33499" s="73"/>
      <c r="T33499" s="73"/>
      <c r="U33499" s="73"/>
      <c r="V33499" s="73"/>
      <c r="X33499" s="12"/>
    </row>
    <row r="33500" spans="2:24" x14ac:dyDescent="0.3">
      <c r="B33500" s="73"/>
      <c r="D33500" s="73"/>
      <c r="P33500" s="73"/>
      <c r="T33500" s="73"/>
      <c r="U33500" s="73"/>
      <c r="V33500" s="73"/>
      <c r="X33500" s="12"/>
    </row>
    <row r="33501" spans="2:24" x14ac:dyDescent="0.3">
      <c r="B33501" s="73"/>
      <c r="D33501" s="73"/>
      <c r="P33501" s="73"/>
      <c r="T33501" s="73"/>
      <c r="U33501" s="73"/>
      <c r="V33501" s="73"/>
      <c r="X33501" s="12"/>
    </row>
    <row r="33502" spans="2:24" x14ac:dyDescent="0.3">
      <c r="B33502" s="73"/>
      <c r="D33502" s="73"/>
      <c r="P33502" s="73"/>
      <c r="T33502" s="73"/>
      <c r="U33502" s="73"/>
      <c r="V33502" s="73"/>
      <c r="X33502" s="12"/>
    </row>
    <row r="33503" spans="2:24" x14ac:dyDescent="0.3">
      <c r="B33503" s="73"/>
      <c r="D33503" s="73"/>
      <c r="P33503" s="73"/>
      <c r="T33503" s="73"/>
      <c r="U33503" s="73"/>
      <c r="V33503" s="73"/>
      <c r="X33503" s="12"/>
    </row>
    <row r="33504" spans="2:24" x14ac:dyDescent="0.3">
      <c r="B33504" s="73"/>
      <c r="D33504" s="73"/>
      <c r="P33504" s="73"/>
      <c r="T33504" s="73"/>
      <c r="U33504" s="73"/>
      <c r="V33504" s="73"/>
      <c r="X33504" s="12"/>
    </row>
    <row r="33505" spans="2:24" x14ac:dyDescent="0.3">
      <c r="B33505" s="73"/>
      <c r="D33505" s="73"/>
      <c r="P33505" s="73"/>
      <c r="T33505" s="73"/>
      <c r="U33505" s="73"/>
      <c r="V33505" s="73"/>
      <c r="X33505" s="12"/>
    </row>
    <row r="33506" spans="2:24" x14ac:dyDescent="0.3">
      <c r="B33506" s="73"/>
      <c r="D33506" s="73"/>
      <c r="P33506" s="73"/>
      <c r="T33506" s="73"/>
      <c r="U33506" s="73"/>
      <c r="V33506" s="73"/>
      <c r="X33506" s="12"/>
    </row>
    <row r="33507" spans="2:24" x14ac:dyDescent="0.3">
      <c r="B33507" s="73"/>
      <c r="D33507" s="73"/>
      <c r="P33507" s="73"/>
      <c r="T33507" s="73"/>
      <c r="U33507" s="73"/>
      <c r="V33507" s="73"/>
      <c r="X33507" s="12"/>
    </row>
    <row r="33508" spans="2:24" x14ac:dyDescent="0.3">
      <c r="B33508" s="73"/>
      <c r="D33508" s="73"/>
      <c r="P33508" s="73"/>
      <c r="T33508" s="73"/>
      <c r="U33508" s="73"/>
      <c r="V33508" s="73"/>
      <c r="X33508" s="12"/>
    </row>
    <row r="33509" spans="2:24" x14ac:dyDescent="0.3">
      <c r="B33509" s="73"/>
      <c r="D33509" s="73"/>
      <c r="P33509" s="73"/>
      <c r="T33509" s="73"/>
      <c r="U33509" s="73"/>
      <c r="V33509" s="73"/>
      <c r="X33509" s="12"/>
    </row>
    <row r="33510" spans="2:24" x14ac:dyDescent="0.3">
      <c r="B33510" s="73"/>
      <c r="D33510" s="73"/>
      <c r="P33510" s="73"/>
      <c r="T33510" s="73"/>
      <c r="U33510" s="73"/>
      <c r="V33510" s="73"/>
      <c r="X33510" s="12"/>
    </row>
    <row r="33511" spans="2:24" x14ac:dyDescent="0.3">
      <c r="B33511" s="73"/>
      <c r="D33511" s="73"/>
      <c r="P33511" s="73"/>
      <c r="T33511" s="73"/>
      <c r="U33511" s="73"/>
      <c r="V33511" s="73"/>
      <c r="X33511" s="12"/>
    </row>
    <row r="33512" spans="2:24" x14ac:dyDescent="0.3">
      <c r="B33512" s="73"/>
      <c r="D33512" s="73"/>
      <c r="P33512" s="73"/>
      <c r="T33512" s="73"/>
      <c r="U33512" s="73"/>
      <c r="V33512" s="73"/>
      <c r="X33512" s="12"/>
    </row>
    <row r="33513" spans="2:24" x14ac:dyDescent="0.3">
      <c r="B33513" s="73"/>
      <c r="D33513" s="73"/>
      <c r="P33513" s="73"/>
      <c r="T33513" s="73"/>
      <c r="U33513" s="73"/>
      <c r="V33513" s="73"/>
      <c r="X33513" s="12"/>
    </row>
    <row r="33514" spans="2:24" x14ac:dyDescent="0.3">
      <c r="B33514" s="73"/>
      <c r="D33514" s="73"/>
      <c r="P33514" s="73"/>
      <c r="T33514" s="73"/>
      <c r="U33514" s="73"/>
      <c r="V33514" s="73"/>
      <c r="X33514" s="12"/>
    </row>
    <row r="33515" spans="2:24" x14ac:dyDescent="0.3">
      <c r="B33515" s="73"/>
      <c r="D33515" s="73"/>
      <c r="P33515" s="73"/>
      <c r="T33515" s="73"/>
      <c r="U33515" s="73"/>
      <c r="V33515" s="73"/>
      <c r="X33515" s="12"/>
    </row>
    <row r="33516" spans="2:24" x14ac:dyDescent="0.3">
      <c r="B33516" s="73"/>
      <c r="D33516" s="73"/>
      <c r="P33516" s="73"/>
      <c r="T33516" s="73"/>
      <c r="U33516" s="73"/>
      <c r="V33516" s="73"/>
      <c r="X33516" s="12"/>
    </row>
    <row r="33517" spans="2:24" x14ac:dyDescent="0.3">
      <c r="B33517" s="73"/>
      <c r="D33517" s="73"/>
      <c r="P33517" s="73"/>
      <c r="T33517" s="73"/>
      <c r="U33517" s="73"/>
      <c r="V33517" s="73"/>
      <c r="X33517" s="12"/>
    </row>
    <row r="33518" spans="2:24" x14ac:dyDescent="0.3">
      <c r="B33518" s="73"/>
      <c r="D33518" s="73"/>
      <c r="P33518" s="73"/>
      <c r="T33518" s="73"/>
      <c r="U33518" s="73"/>
      <c r="V33518" s="73"/>
      <c r="X33518" s="12"/>
    </row>
    <row r="33519" spans="2:24" x14ac:dyDescent="0.3">
      <c r="B33519" s="73"/>
      <c r="D33519" s="73"/>
      <c r="P33519" s="73"/>
      <c r="T33519" s="73"/>
      <c r="U33519" s="73"/>
      <c r="V33519" s="73"/>
      <c r="X33519" s="12"/>
    </row>
    <row r="33520" spans="2:24" x14ac:dyDescent="0.3">
      <c r="B33520" s="73"/>
      <c r="D33520" s="73"/>
      <c r="P33520" s="73"/>
      <c r="T33520" s="73"/>
      <c r="U33520" s="73"/>
      <c r="V33520" s="73"/>
      <c r="X33520" s="12"/>
    </row>
    <row r="33521" spans="2:24" x14ac:dyDescent="0.3">
      <c r="B33521" s="73"/>
      <c r="D33521" s="73"/>
      <c r="P33521" s="73"/>
      <c r="T33521" s="73"/>
      <c r="U33521" s="73"/>
      <c r="V33521" s="73"/>
      <c r="X33521" s="12"/>
    </row>
    <row r="33522" spans="2:24" x14ac:dyDescent="0.3">
      <c r="B33522" s="73"/>
      <c r="D33522" s="73"/>
      <c r="P33522" s="73"/>
      <c r="T33522" s="73"/>
      <c r="U33522" s="73"/>
      <c r="V33522" s="73"/>
      <c r="X33522" s="12"/>
    </row>
    <row r="33523" spans="2:24" x14ac:dyDescent="0.3">
      <c r="B33523" s="73"/>
      <c r="D33523" s="73"/>
      <c r="P33523" s="73"/>
      <c r="T33523" s="73"/>
      <c r="U33523" s="73"/>
      <c r="V33523" s="73"/>
      <c r="X33523" s="12"/>
    </row>
    <row r="33524" spans="2:24" x14ac:dyDescent="0.3">
      <c r="B33524" s="73"/>
      <c r="D33524" s="73"/>
      <c r="P33524" s="73"/>
      <c r="T33524" s="73"/>
      <c r="U33524" s="73"/>
      <c r="V33524" s="73"/>
      <c r="X33524" s="12"/>
    </row>
    <row r="33525" spans="2:24" x14ac:dyDescent="0.3">
      <c r="B33525" s="73"/>
      <c r="D33525" s="73"/>
      <c r="P33525" s="73"/>
      <c r="T33525" s="73"/>
      <c r="U33525" s="73"/>
      <c r="V33525" s="73"/>
      <c r="X33525" s="12"/>
    </row>
    <row r="33526" spans="2:24" x14ac:dyDescent="0.3">
      <c r="B33526" s="73"/>
      <c r="D33526" s="73"/>
      <c r="P33526" s="73"/>
      <c r="T33526" s="73"/>
      <c r="U33526" s="73"/>
      <c r="V33526" s="73"/>
      <c r="X33526" s="12"/>
    </row>
    <row r="33527" spans="2:24" x14ac:dyDescent="0.3">
      <c r="B33527" s="73"/>
      <c r="D33527" s="73"/>
      <c r="P33527" s="73"/>
      <c r="T33527" s="73"/>
      <c r="U33527" s="73"/>
      <c r="V33527" s="73"/>
      <c r="X33527" s="12"/>
    </row>
    <row r="33528" spans="2:24" x14ac:dyDescent="0.3">
      <c r="B33528" s="73"/>
      <c r="D33528" s="73"/>
      <c r="P33528" s="73"/>
      <c r="T33528" s="73"/>
      <c r="U33528" s="73"/>
      <c r="V33528" s="73"/>
      <c r="X33528" s="12"/>
    </row>
    <row r="33529" spans="2:24" x14ac:dyDescent="0.3">
      <c r="B33529" s="73"/>
      <c r="D33529" s="73"/>
      <c r="P33529" s="73"/>
      <c r="T33529" s="73"/>
      <c r="U33529" s="73"/>
      <c r="V33529" s="73"/>
      <c r="X33529" s="12"/>
    </row>
    <row r="33530" spans="2:24" x14ac:dyDescent="0.3">
      <c r="B33530" s="73"/>
      <c r="D33530" s="73"/>
      <c r="P33530" s="73"/>
      <c r="T33530" s="73"/>
      <c r="U33530" s="73"/>
      <c r="V33530" s="73"/>
      <c r="X33530" s="12"/>
    </row>
    <row r="33531" spans="2:24" x14ac:dyDescent="0.3">
      <c r="B33531" s="73"/>
      <c r="D33531" s="73"/>
      <c r="P33531" s="73"/>
      <c r="T33531" s="73"/>
      <c r="U33531" s="73"/>
      <c r="V33531" s="73"/>
      <c r="X33531" s="12"/>
    </row>
    <row r="33532" spans="2:24" x14ac:dyDescent="0.3">
      <c r="B33532" s="73"/>
      <c r="D33532" s="73"/>
      <c r="P33532" s="73"/>
      <c r="T33532" s="73"/>
      <c r="U33532" s="73"/>
      <c r="V33532" s="73"/>
      <c r="X33532" s="12"/>
    </row>
    <row r="33533" spans="2:24" x14ac:dyDescent="0.3">
      <c r="B33533" s="73"/>
      <c r="D33533" s="73"/>
      <c r="P33533" s="73"/>
      <c r="T33533" s="73"/>
      <c r="U33533" s="73"/>
      <c r="V33533" s="73"/>
      <c r="X33533" s="12"/>
    </row>
    <row r="33534" spans="2:24" x14ac:dyDescent="0.3">
      <c r="B33534" s="73"/>
      <c r="D33534" s="73"/>
      <c r="P33534" s="73"/>
      <c r="T33534" s="73"/>
      <c r="U33534" s="73"/>
      <c r="V33534" s="73"/>
      <c r="X33534" s="12"/>
    </row>
    <row r="33535" spans="2:24" x14ac:dyDescent="0.3">
      <c r="B33535" s="73"/>
      <c r="D33535" s="73"/>
      <c r="P33535" s="73"/>
      <c r="T33535" s="73"/>
      <c r="U33535" s="73"/>
      <c r="V33535" s="73"/>
      <c r="X33535" s="12"/>
    </row>
    <row r="33536" spans="2:24" x14ac:dyDescent="0.3">
      <c r="B33536" s="73"/>
      <c r="D33536" s="73"/>
      <c r="P33536" s="73"/>
      <c r="T33536" s="73"/>
      <c r="U33536" s="73"/>
      <c r="V33536" s="73"/>
      <c r="X33536" s="12"/>
    </row>
    <row r="33537" spans="2:24" x14ac:dyDescent="0.3">
      <c r="B33537" s="73"/>
      <c r="D33537" s="73"/>
      <c r="P33537" s="73"/>
      <c r="T33537" s="73"/>
      <c r="U33537" s="73"/>
      <c r="V33537" s="73"/>
      <c r="X33537" s="12"/>
    </row>
    <row r="33538" spans="2:24" x14ac:dyDescent="0.3">
      <c r="B33538" s="73"/>
      <c r="D33538" s="73"/>
      <c r="P33538" s="73"/>
      <c r="T33538" s="73"/>
      <c r="U33538" s="73"/>
      <c r="V33538" s="73"/>
      <c r="X33538" s="12"/>
    </row>
    <row r="33539" spans="2:24" x14ac:dyDescent="0.3">
      <c r="B33539" s="73"/>
      <c r="D33539" s="73"/>
      <c r="P33539" s="73"/>
      <c r="T33539" s="73"/>
      <c r="U33539" s="73"/>
      <c r="V33539" s="73"/>
      <c r="X33539" s="12"/>
    </row>
    <row r="33540" spans="2:24" x14ac:dyDescent="0.3">
      <c r="B33540" s="73"/>
      <c r="D33540" s="73"/>
      <c r="P33540" s="73"/>
      <c r="T33540" s="73"/>
      <c r="U33540" s="73"/>
      <c r="V33540" s="73"/>
      <c r="X33540" s="12"/>
    </row>
    <row r="33541" spans="2:24" x14ac:dyDescent="0.3">
      <c r="B33541" s="73"/>
      <c r="D33541" s="73"/>
      <c r="P33541" s="73"/>
      <c r="T33541" s="73"/>
      <c r="U33541" s="73"/>
      <c r="V33541" s="73"/>
      <c r="X33541" s="12"/>
    </row>
    <row r="33542" spans="2:24" x14ac:dyDescent="0.3">
      <c r="B33542" s="73"/>
      <c r="D33542" s="73"/>
      <c r="P33542" s="73"/>
      <c r="T33542" s="73"/>
      <c r="U33542" s="73"/>
      <c r="V33542" s="73"/>
      <c r="X33542" s="12"/>
    </row>
    <row r="33543" spans="2:24" x14ac:dyDescent="0.3">
      <c r="B33543" s="73"/>
      <c r="D33543" s="73"/>
      <c r="P33543" s="73"/>
      <c r="T33543" s="73"/>
      <c r="U33543" s="73"/>
      <c r="V33543" s="73"/>
      <c r="X33543" s="12"/>
    </row>
    <row r="33544" spans="2:24" x14ac:dyDescent="0.3">
      <c r="B33544" s="73"/>
      <c r="D33544" s="73"/>
      <c r="P33544" s="73"/>
      <c r="T33544" s="73"/>
      <c r="U33544" s="73"/>
      <c r="V33544" s="73"/>
      <c r="X33544" s="12"/>
    </row>
    <row r="33545" spans="2:24" x14ac:dyDescent="0.3">
      <c r="B33545" s="73"/>
      <c r="D33545" s="73"/>
      <c r="P33545" s="73"/>
      <c r="T33545" s="73"/>
      <c r="U33545" s="73"/>
      <c r="V33545" s="73"/>
      <c r="X33545" s="12"/>
    </row>
    <row r="33546" spans="2:24" x14ac:dyDescent="0.3">
      <c r="B33546" s="73"/>
      <c r="D33546" s="73"/>
      <c r="P33546" s="73"/>
      <c r="T33546" s="73"/>
      <c r="U33546" s="73"/>
      <c r="V33546" s="73"/>
      <c r="X33546" s="12"/>
    </row>
    <row r="33547" spans="2:24" x14ac:dyDescent="0.3">
      <c r="B33547" s="73"/>
      <c r="D33547" s="73"/>
      <c r="P33547" s="73"/>
      <c r="T33547" s="73"/>
      <c r="U33547" s="73"/>
      <c r="V33547" s="73"/>
      <c r="X33547" s="12"/>
    </row>
    <row r="33548" spans="2:24" x14ac:dyDescent="0.3">
      <c r="B33548" s="73"/>
      <c r="D33548" s="73"/>
      <c r="P33548" s="73"/>
      <c r="T33548" s="73"/>
      <c r="U33548" s="73"/>
      <c r="V33548" s="73"/>
      <c r="X33548" s="12"/>
    </row>
    <row r="33549" spans="2:24" x14ac:dyDescent="0.3">
      <c r="B33549" s="73"/>
      <c r="D33549" s="73"/>
      <c r="P33549" s="73"/>
      <c r="T33549" s="73"/>
      <c r="U33549" s="73"/>
      <c r="V33549" s="73"/>
      <c r="X33549" s="12"/>
    </row>
    <row r="33550" spans="2:24" x14ac:dyDescent="0.3">
      <c r="B33550" s="73"/>
      <c r="D33550" s="73"/>
      <c r="P33550" s="73"/>
      <c r="T33550" s="73"/>
      <c r="U33550" s="73"/>
      <c r="V33550" s="73"/>
      <c r="X33550" s="12"/>
    </row>
    <row r="33551" spans="2:24" x14ac:dyDescent="0.3">
      <c r="B33551" s="73"/>
      <c r="D33551" s="73"/>
      <c r="P33551" s="73"/>
      <c r="T33551" s="73"/>
      <c r="U33551" s="73"/>
      <c r="V33551" s="73"/>
      <c r="X33551" s="12"/>
    </row>
    <row r="33552" spans="2:24" x14ac:dyDescent="0.3">
      <c r="B33552" s="73"/>
      <c r="D33552" s="73"/>
      <c r="P33552" s="73"/>
      <c r="T33552" s="73"/>
      <c r="U33552" s="73"/>
      <c r="V33552" s="73"/>
      <c r="X33552" s="12"/>
    </row>
    <row r="33553" spans="2:24" x14ac:dyDescent="0.3">
      <c r="B33553" s="73"/>
      <c r="D33553" s="73"/>
      <c r="P33553" s="73"/>
      <c r="T33553" s="73"/>
      <c r="U33553" s="73"/>
      <c r="V33553" s="73"/>
      <c r="X33553" s="12"/>
    </row>
    <row r="33554" spans="2:24" x14ac:dyDescent="0.3">
      <c r="B33554" s="73"/>
      <c r="D33554" s="73"/>
      <c r="P33554" s="73"/>
      <c r="T33554" s="73"/>
      <c r="U33554" s="73"/>
      <c r="V33554" s="73"/>
      <c r="X33554" s="12"/>
    </row>
    <row r="33555" spans="2:24" x14ac:dyDescent="0.3">
      <c r="B33555" s="73"/>
      <c r="D33555" s="73"/>
      <c r="P33555" s="73"/>
      <c r="T33555" s="73"/>
      <c r="U33555" s="73"/>
      <c r="V33555" s="73"/>
      <c r="X33555" s="12"/>
    </row>
    <row r="33556" spans="2:24" x14ac:dyDescent="0.3">
      <c r="B33556" s="73"/>
      <c r="D33556" s="73"/>
      <c r="P33556" s="73"/>
      <c r="T33556" s="73"/>
      <c r="U33556" s="73"/>
      <c r="V33556" s="73"/>
      <c r="X33556" s="12"/>
    </row>
    <row r="33557" spans="2:24" x14ac:dyDescent="0.3">
      <c r="B33557" s="73"/>
      <c r="D33557" s="73"/>
      <c r="P33557" s="73"/>
      <c r="T33557" s="73"/>
      <c r="U33557" s="73"/>
      <c r="V33557" s="73"/>
      <c r="X33557" s="12"/>
    </row>
    <row r="33558" spans="2:24" x14ac:dyDescent="0.3">
      <c r="B33558" s="73"/>
      <c r="D33558" s="73"/>
      <c r="P33558" s="73"/>
      <c r="T33558" s="73"/>
      <c r="U33558" s="73"/>
      <c r="V33558" s="73"/>
      <c r="X33558" s="12"/>
    </row>
    <row r="33559" spans="2:24" x14ac:dyDescent="0.3">
      <c r="B33559" s="73"/>
      <c r="D33559" s="73"/>
      <c r="P33559" s="73"/>
      <c r="T33559" s="73"/>
      <c r="U33559" s="73"/>
      <c r="V33559" s="73"/>
      <c r="X33559" s="12"/>
    </row>
    <row r="33560" spans="2:24" x14ac:dyDescent="0.3">
      <c r="B33560" s="73"/>
      <c r="D33560" s="73"/>
      <c r="P33560" s="73"/>
      <c r="T33560" s="73"/>
      <c r="U33560" s="73"/>
      <c r="V33560" s="73"/>
      <c r="X33560" s="12"/>
    </row>
    <row r="33561" spans="2:24" x14ac:dyDescent="0.3">
      <c r="B33561" s="73"/>
      <c r="D33561" s="73"/>
      <c r="P33561" s="73"/>
      <c r="T33561" s="73"/>
      <c r="U33561" s="73"/>
      <c r="V33561" s="73"/>
      <c r="X33561" s="12"/>
    </row>
    <row r="33562" spans="2:24" x14ac:dyDescent="0.3">
      <c r="B33562" s="73"/>
      <c r="D33562" s="73"/>
      <c r="P33562" s="73"/>
      <c r="T33562" s="73"/>
      <c r="U33562" s="73"/>
      <c r="V33562" s="73"/>
      <c r="X33562" s="12"/>
    </row>
    <row r="33563" spans="2:24" x14ac:dyDescent="0.3">
      <c r="B33563" s="73"/>
      <c r="D33563" s="73"/>
      <c r="P33563" s="73"/>
      <c r="T33563" s="73"/>
      <c r="U33563" s="73"/>
      <c r="V33563" s="73"/>
      <c r="X33563" s="12"/>
    </row>
    <row r="33564" spans="2:24" x14ac:dyDescent="0.3">
      <c r="B33564" s="73"/>
      <c r="D33564" s="73"/>
      <c r="P33564" s="73"/>
      <c r="T33564" s="73"/>
      <c r="U33564" s="73"/>
      <c r="V33564" s="73"/>
      <c r="X33564" s="12"/>
    </row>
    <row r="33565" spans="2:24" x14ac:dyDescent="0.3">
      <c r="B33565" s="73"/>
      <c r="D33565" s="73"/>
      <c r="P33565" s="73"/>
      <c r="T33565" s="73"/>
      <c r="U33565" s="73"/>
      <c r="V33565" s="73"/>
      <c r="X33565" s="12"/>
    </row>
    <row r="33566" spans="2:24" x14ac:dyDescent="0.3">
      <c r="B33566" s="73"/>
      <c r="D33566" s="73"/>
      <c r="P33566" s="73"/>
      <c r="T33566" s="73"/>
      <c r="U33566" s="73"/>
      <c r="V33566" s="73"/>
      <c r="X33566" s="12"/>
    </row>
    <row r="33567" spans="2:24" x14ac:dyDescent="0.3">
      <c r="B33567" s="73"/>
      <c r="D33567" s="73"/>
      <c r="P33567" s="73"/>
      <c r="T33567" s="73"/>
      <c r="U33567" s="73"/>
      <c r="V33567" s="73"/>
      <c r="X33567" s="12"/>
    </row>
    <row r="33568" spans="2:24" x14ac:dyDescent="0.3">
      <c r="B33568" s="73"/>
      <c r="D33568" s="73"/>
      <c r="P33568" s="73"/>
      <c r="T33568" s="73"/>
      <c r="U33568" s="73"/>
      <c r="V33568" s="73"/>
      <c r="X33568" s="12"/>
    </row>
    <row r="33569" spans="2:24" x14ac:dyDescent="0.3">
      <c r="B33569" s="73"/>
      <c r="D33569" s="73"/>
      <c r="P33569" s="73"/>
      <c r="T33569" s="73"/>
      <c r="U33569" s="73"/>
      <c r="V33569" s="73"/>
      <c r="X33569" s="12"/>
    </row>
    <row r="33570" spans="2:24" x14ac:dyDescent="0.3">
      <c r="B33570" s="73"/>
      <c r="D33570" s="73"/>
      <c r="P33570" s="73"/>
      <c r="T33570" s="73"/>
      <c r="U33570" s="73"/>
      <c r="V33570" s="73"/>
      <c r="X33570" s="12"/>
    </row>
    <row r="33571" spans="2:24" x14ac:dyDescent="0.3">
      <c r="B33571" s="73"/>
      <c r="D33571" s="73"/>
      <c r="P33571" s="73"/>
      <c r="T33571" s="73"/>
      <c r="U33571" s="73"/>
      <c r="V33571" s="73"/>
      <c r="X33571" s="12"/>
    </row>
    <row r="33572" spans="2:24" x14ac:dyDescent="0.3">
      <c r="B33572" s="73"/>
      <c r="D33572" s="73"/>
      <c r="P33572" s="73"/>
      <c r="T33572" s="73"/>
      <c r="U33572" s="73"/>
      <c r="V33572" s="73"/>
      <c r="X33572" s="12"/>
    </row>
    <row r="33573" spans="2:24" x14ac:dyDescent="0.3">
      <c r="B33573" s="73"/>
      <c r="D33573" s="73"/>
      <c r="P33573" s="73"/>
      <c r="T33573" s="73"/>
      <c r="U33573" s="73"/>
      <c r="V33573" s="73"/>
      <c r="X33573" s="12"/>
    </row>
    <row r="33574" spans="2:24" x14ac:dyDescent="0.3">
      <c r="B33574" s="73"/>
      <c r="D33574" s="73"/>
      <c r="P33574" s="73"/>
      <c r="T33574" s="73"/>
      <c r="U33574" s="73"/>
      <c r="V33574" s="73"/>
      <c r="X33574" s="12"/>
    </row>
    <row r="33575" spans="2:24" x14ac:dyDescent="0.3">
      <c r="B33575" s="73"/>
      <c r="D33575" s="73"/>
      <c r="P33575" s="73"/>
      <c r="T33575" s="73"/>
      <c r="U33575" s="73"/>
      <c r="V33575" s="73"/>
      <c r="X33575" s="12"/>
    </row>
    <row r="33576" spans="2:24" x14ac:dyDescent="0.3">
      <c r="B33576" s="73"/>
      <c r="D33576" s="73"/>
      <c r="P33576" s="73"/>
      <c r="T33576" s="73"/>
      <c r="U33576" s="73"/>
      <c r="V33576" s="73"/>
      <c r="X33576" s="12"/>
    </row>
    <row r="33577" spans="2:24" x14ac:dyDescent="0.3">
      <c r="B33577" s="73"/>
      <c r="D33577" s="73"/>
      <c r="P33577" s="73"/>
      <c r="T33577" s="73"/>
      <c r="U33577" s="73"/>
      <c r="V33577" s="73"/>
      <c r="X33577" s="12"/>
    </row>
    <row r="33578" spans="2:24" x14ac:dyDescent="0.3">
      <c r="B33578" s="73"/>
      <c r="D33578" s="73"/>
      <c r="P33578" s="73"/>
      <c r="T33578" s="73"/>
      <c r="U33578" s="73"/>
      <c r="V33578" s="73"/>
      <c r="X33578" s="12"/>
    </row>
    <row r="33579" spans="2:24" x14ac:dyDescent="0.3">
      <c r="B33579" s="73"/>
      <c r="D33579" s="73"/>
      <c r="P33579" s="73"/>
      <c r="T33579" s="73"/>
      <c r="U33579" s="73"/>
      <c r="V33579" s="73"/>
      <c r="X33579" s="12"/>
    </row>
    <row r="33580" spans="2:24" x14ac:dyDescent="0.3">
      <c r="B33580" s="73"/>
      <c r="D33580" s="73"/>
      <c r="P33580" s="73"/>
      <c r="T33580" s="73"/>
      <c r="U33580" s="73"/>
      <c r="V33580" s="73"/>
      <c r="X33580" s="12"/>
    </row>
    <row r="33581" spans="2:24" x14ac:dyDescent="0.3">
      <c r="B33581" s="73"/>
      <c r="D33581" s="73"/>
      <c r="P33581" s="73"/>
      <c r="T33581" s="73"/>
      <c r="U33581" s="73"/>
      <c r="V33581" s="73"/>
      <c r="X33581" s="12"/>
    </row>
    <row r="33582" spans="2:24" x14ac:dyDescent="0.3">
      <c r="B33582" s="73"/>
      <c r="D33582" s="73"/>
      <c r="P33582" s="73"/>
      <c r="T33582" s="73"/>
      <c r="U33582" s="73"/>
      <c r="V33582" s="73"/>
      <c r="X33582" s="12"/>
    </row>
    <row r="33583" spans="2:24" x14ac:dyDescent="0.3">
      <c r="B33583" s="73"/>
      <c r="D33583" s="73"/>
      <c r="P33583" s="73"/>
      <c r="T33583" s="73"/>
      <c r="U33583" s="73"/>
      <c r="V33583" s="73"/>
      <c r="X33583" s="12"/>
    </row>
    <row r="33584" spans="2:24" x14ac:dyDescent="0.3">
      <c r="B33584" s="73"/>
      <c r="D33584" s="73"/>
      <c r="P33584" s="73"/>
      <c r="T33584" s="73"/>
      <c r="U33584" s="73"/>
      <c r="V33584" s="73"/>
      <c r="X33584" s="12"/>
    </row>
    <row r="33585" spans="2:24" x14ac:dyDescent="0.3">
      <c r="B33585" s="73"/>
      <c r="D33585" s="73"/>
      <c r="P33585" s="73"/>
      <c r="T33585" s="73"/>
      <c r="U33585" s="73"/>
      <c r="V33585" s="73"/>
      <c r="X33585" s="12"/>
    </row>
    <row r="33586" spans="2:24" x14ac:dyDescent="0.3">
      <c r="B33586" s="73"/>
      <c r="D33586" s="73"/>
      <c r="P33586" s="73"/>
      <c r="T33586" s="73"/>
      <c r="U33586" s="73"/>
      <c r="V33586" s="73"/>
      <c r="X33586" s="12"/>
    </row>
    <row r="33587" spans="2:24" x14ac:dyDescent="0.3">
      <c r="B33587" s="73"/>
      <c r="D33587" s="73"/>
      <c r="P33587" s="73"/>
      <c r="T33587" s="73"/>
      <c r="U33587" s="73"/>
      <c r="V33587" s="73"/>
      <c r="X33587" s="12"/>
    </row>
    <row r="33588" spans="2:24" x14ac:dyDescent="0.3">
      <c r="B33588" s="73"/>
      <c r="D33588" s="73"/>
      <c r="P33588" s="73"/>
      <c r="T33588" s="73"/>
      <c r="U33588" s="73"/>
      <c r="V33588" s="73"/>
      <c r="X33588" s="12"/>
    </row>
    <row r="33589" spans="2:24" x14ac:dyDescent="0.3">
      <c r="B33589" s="73"/>
      <c r="D33589" s="73"/>
      <c r="P33589" s="73"/>
      <c r="T33589" s="73"/>
      <c r="U33589" s="73"/>
      <c r="V33589" s="73"/>
      <c r="X33589" s="12"/>
    </row>
    <row r="33590" spans="2:24" x14ac:dyDescent="0.3">
      <c r="B33590" s="73"/>
      <c r="D33590" s="73"/>
      <c r="P33590" s="73"/>
      <c r="T33590" s="73"/>
      <c r="U33590" s="73"/>
      <c r="V33590" s="73"/>
      <c r="X33590" s="12"/>
    </row>
    <row r="33591" spans="2:24" x14ac:dyDescent="0.3">
      <c r="B33591" s="73"/>
      <c r="D33591" s="73"/>
      <c r="P33591" s="73"/>
      <c r="T33591" s="73"/>
      <c r="U33591" s="73"/>
      <c r="V33591" s="73"/>
      <c r="X33591" s="12"/>
    </row>
    <row r="33592" spans="2:24" x14ac:dyDescent="0.3">
      <c r="B33592" s="73"/>
      <c r="D33592" s="73"/>
      <c r="P33592" s="73"/>
      <c r="T33592" s="73"/>
      <c r="U33592" s="73"/>
      <c r="V33592" s="73"/>
      <c r="X33592" s="12"/>
    </row>
    <row r="33593" spans="2:24" x14ac:dyDescent="0.3">
      <c r="B33593" s="73"/>
      <c r="D33593" s="73"/>
      <c r="P33593" s="73"/>
      <c r="T33593" s="73"/>
      <c r="U33593" s="73"/>
      <c r="V33593" s="73"/>
      <c r="X33593" s="12"/>
    </row>
    <row r="33594" spans="2:24" x14ac:dyDescent="0.3">
      <c r="B33594" s="73"/>
      <c r="D33594" s="73"/>
      <c r="P33594" s="73"/>
      <c r="T33594" s="73"/>
      <c r="U33594" s="73"/>
      <c r="V33594" s="73"/>
      <c r="X33594" s="12"/>
    </row>
    <row r="33595" spans="2:24" x14ac:dyDescent="0.3">
      <c r="B33595" s="73"/>
      <c r="D33595" s="73"/>
      <c r="P33595" s="73"/>
      <c r="T33595" s="73"/>
      <c r="U33595" s="73"/>
      <c r="V33595" s="73"/>
      <c r="X33595" s="12"/>
    </row>
    <row r="33596" spans="2:24" x14ac:dyDescent="0.3">
      <c r="B33596" s="73"/>
      <c r="D33596" s="73"/>
      <c r="P33596" s="73"/>
      <c r="T33596" s="73"/>
      <c r="U33596" s="73"/>
      <c r="V33596" s="73"/>
      <c r="X33596" s="12"/>
    </row>
    <row r="33597" spans="2:24" x14ac:dyDescent="0.3">
      <c r="B33597" s="73"/>
      <c r="D33597" s="73"/>
      <c r="P33597" s="73"/>
      <c r="T33597" s="73"/>
      <c r="U33597" s="73"/>
      <c r="V33597" s="73"/>
      <c r="X33597" s="12"/>
    </row>
    <row r="33598" spans="2:24" x14ac:dyDescent="0.3">
      <c r="B33598" s="73"/>
      <c r="D33598" s="73"/>
      <c r="P33598" s="73"/>
      <c r="T33598" s="73"/>
      <c r="U33598" s="73"/>
      <c r="V33598" s="73"/>
      <c r="X33598" s="12"/>
    </row>
    <row r="33599" spans="2:24" x14ac:dyDescent="0.3">
      <c r="B33599" s="73"/>
      <c r="D33599" s="73"/>
      <c r="P33599" s="73"/>
      <c r="T33599" s="73"/>
      <c r="U33599" s="73"/>
      <c r="V33599" s="73"/>
      <c r="X33599" s="12"/>
    </row>
    <row r="33600" spans="2:24" x14ac:dyDescent="0.3">
      <c r="B33600" s="73"/>
      <c r="D33600" s="73"/>
      <c r="P33600" s="73"/>
      <c r="T33600" s="73"/>
      <c r="U33600" s="73"/>
      <c r="V33600" s="73"/>
      <c r="X33600" s="12"/>
    </row>
    <row r="33601" spans="2:24" x14ac:dyDescent="0.3">
      <c r="B33601" s="73"/>
      <c r="D33601" s="73"/>
      <c r="P33601" s="73"/>
      <c r="T33601" s="73"/>
      <c r="U33601" s="73"/>
      <c r="V33601" s="73"/>
      <c r="X33601" s="12"/>
    </row>
    <row r="33602" spans="2:24" x14ac:dyDescent="0.3">
      <c r="B33602" s="73"/>
      <c r="D33602" s="73"/>
      <c r="P33602" s="73"/>
      <c r="T33602" s="73"/>
      <c r="U33602" s="73"/>
      <c r="V33602" s="73"/>
      <c r="X33602" s="12"/>
    </row>
    <row r="33603" spans="2:24" x14ac:dyDescent="0.3">
      <c r="B33603" s="73"/>
      <c r="D33603" s="73"/>
      <c r="P33603" s="73"/>
      <c r="T33603" s="73"/>
      <c r="U33603" s="73"/>
      <c r="V33603" s="73"/>
      <c r="X33603" s="12"/>
    </row>
    <row r="33604" spans="2:24" x14ac:dyDescent="0.3">
      <c r="B33604" s="73"/>
      <c r="D33604" s="73"/>
      <c r="P33604" s="73"/>
      <c r="T33604" s="73"/>
      <c r="U33604" s="73"/>
      <c r="V33604" s="73"/>
      <c r="X33604" s="12"/>
    </row>
    <row r="33605" spans="2:24" x14ac:dyDescent="0.3">
      <c r="B33605" s="73"/>
      <c r="D33605" s="73"/>
      <c r="P33605" s="73"/>
      <c r="T33605" s="73"/>
      <c r="U33605" s="73"/>
      <c r="V33605" s="73"/>
      <c r="X33605" s="12"/>
    </row>
    <row r="33606" spans="2:24" x14ac:dyDescent="0.3">
      <c r="B33606" s="73"/>
      <c r="D33606" s="73"/>
      <c r="P33606" s="73"/>
      <c r="T33606" s="73"/>
      <c r="U33606" s="73"/>
      <c r="V33606" s="73"/>
      <c r="X33606" s="12"/>
    </row>
    <row r="33607" spans="2:24" x14ac:dyDescent="0.3">
      <c r="B33607" s="73"/>
      <c r="D33607" s="73"/>
      <c r="P33607" s="73"/>
      <c r="T33607" s="73"/>
      <c r="U33607" s="73"/>
      <c r="V33607" s="73"/>
      <c r="X33607" s="12"/>
    </row>
    <row r="33608" spans="2:24" x14ac:dyDescent="0.3">
      <c r="B33608" s="73"/>
      <c r="D33608" s="73"/>
      <c r="P33608" s="73"/>
      <c r="T33608" s="73"/>
      <c r="U33608" s="73"/>
      <c r="V33608" s="73"/>
      <c r="X33608" s="12"/>
    </row>
    <row r="33609" spans="2:24" x14ac:dyDescent="0.3">
      <c r="B33609" s="73"/>
      <c r="D33609" s="73"/>
      <c r="P33609" s="73"/>
      <c r="T33609" s="73"/>
      <c r="U33609" s="73"/>
      <c r="V33609" s="73"/>
      <c r="X33609" s="12"/>
    </row>
    <row r="33610" spans="2:24" x14ac:dyDescent="0.3">
      <c r="B33610" s="73"/>
      <c r="D33610" s="73"/>
      <c r="P33610" s="73"/>
      <c r="T33610" s="73"/>
      <c r="U33610" s="73"/>
      <c r="V33610" s="73"/>
      <c r="X33610" s="12"/>
    </row>
    <row r="33611" spans="2:24" x14ac:dyDescent="0.3">
      <c r="B33611" s="73"/>
      <c r="D33611" s="73"/>
      <c r="P33611" s="73"/>
      <c r="T33611" s="73"/>
      <c r="U33611" s="73"/>
      <c r="V33611" s="73"/>
      <c r="X33611" s="12"/>
    </row>
    <row r="33612" spans="2:24" x14ac:dyDescent="0.3">
      <c r="B33612" s="73"/>
      <c r="D33612" s="73"/>
      <c r="P33612" s="73"/>
      <c r="T33612" s="73"/>
      <c r="U33612" s="73"/>
      <c r="V33612" s="73"/>
      <c r="X33612" s="12"/>
    </row>
    <row r="33613" spans="2:24" x14ac:dyDescent="0.3">
      <c r="B33613" s="73"/>
      <c r="D33613" s="73"/>
      <c r="P33613" s="73"/>
      <c r="T33613" s="73"/>
      <c r="U33613" s="73"/>
      <c r="V33613" s="73"/>
      <c r="X33613" s="12"/>
    </row>
    <row r="33614" spans="2:24" x14ac:dyDescent="0.3">
      <c r="B33614" s="73"/>
      <c r="D33614" s="73"/>
      <c r="P33614" s="73"/>
      <c r="T33614" s="73"/>
      <c r="U33614" s="73"/>
      <c r="V33614" s="73"/>
      <c r="X33614" s="12"/>
    </row>
    <row r="33615" spans="2:24" x14ac:dyDescent="0.3">
      <c r="B33615" s="73"/>
      <c r="D33615" s="73"/>
      <c r="P33615" s="73"/>
      <c r="T33615" s="73"/>
      <c r="U33615" s="73"/>
      <c r="V33615" s="73"/>
      <c r="X33615" s="12"/>
    </row>
    <row r="33616" spans="2:24" x14ac:dyDescent="0.3">
      <c r="B33616" s="73"/>
      <c r="D33616" s="73"/>
      <c r="P33616" s="73"/>
      <c r="T33616" s="73"/>
      <c r="U33616" s="73"/>
      <c r="V33616" s="73"/>
      <c r="X33616" s="12"/>
    </row>
    <row r="33617" spans="2:24" x14ac:dyDescent="0.3">
      <c r="B33617" s="73"/>
      <c r="D33617" s="73"/>
      <c r="P33617" s="73"/>
      <c r="T33617" s="73"/>
      <c r="U33617" s="73"/>
      <c r="V33617" s="73"/>
      <c r="X33617" s="12"/>
    </row>
    <row r="33618" spans="2:24" x14ac:dyDescent="0.3">
      <c r="B33618" s="73"/>
      <c r="D33618" s="73"/>
      <c r="P33618" s="73"/>
      <c r="T33618" s="73"/>
      <c r="U33618" s="73"/>
      <c r="V33618" s="73"/>
      <c r="X33618" s="12"/>
    </row>
    <row r="33619" spans="2:24" x14ac:dyDescent="0.3">
      <c r="B33619" s="73"/>
      <c r="D33619" s="73"/>
      <c r="P33619" s="73"/>
      <c r="T33619" s="73"/>
      <c r="U33619" s="73"/>
      <c r="V33619" s="73"/>
      <c r="X33619" s="12"/>
    </row>
    <row r="33620" spans="2:24" x14ac:dyDescent="0.3">
      <c r="B33620" s="73"/>
      <c r="D33620" s="73"/>
      <c r="P33620" s="73"/>
      <c r="T33620" s="73"/>
      <c r="U33620" s="73"/>
      <c r="V33620" s="73"/>
      <c r="X33620" s="12"/>
    </row>
    <row r="33621" spans="2:24" x14ac:dyDescent="0.3">
      <c r="B33621" s="73"/>
      <c r="D33621" s="73"/>
      <c r="P33621" s="73"/>
      <c r="T33621" s="73"/>
      <c r="U33621" s="73"/>
      <c r="V33621" s="73"/>
      <c r="X33621" s="12"/>
    </row>
    <row r="33622" spans="2:24" x14ac:dyDescent="0.3">
      <c r="B33622" s="73"/>
      <c r="D33622" s="73"/>
      <c r="P33622" s="73"/>
      <c r="T33622" s="73"/>
      <c r="U33622" s="73"/>
      <c r="V33622" s="73"/>
      <c r="X33622" s="12"/>
    </row>
    <row r="33623" spans="2:24" x14ac:dyDescent="0.3">
      <c r="B33623" s="73"/>
      <c r="D33623" s="73"/>
      <c r="P33623" s="73"/>
      <c r="T33623" s="73"/>
      <c r="U33623" s="73"/>
      <c r="V33623" s="73"/>
      <c r="X33623" s="12"/>
    </row>
    <row r="33624" spans="2:24" x14ac:dyDescent="0.3">
      <c r="B33624" s="73"/>
      <c r="D33624" s="73"/>
      <c r="P33624" s="73"/>
      <c r="T33624" s="73"/>
      <c r="U33624" s="73"/>
      <c r="V33624" s="73"/>
      <c r="X33624" s="12"/>
    </row>
    <row r="33625" spans="2:24" x14ac:dyDescent="0.3">
      <c r="B33625" s="73"/>
      <c r="D33625" s="73"/>
      <c r="P33625" s="73"/>
      <c r="T33625" s="73"/>
      <c r="U33625" s="73"/>
      <c r="V33625" s="73"/>
      <c r="X33625" s="12"/>
    </row>
    <row r="33626" spans="2:24" x14ac:dyDescent="0.3">
      <c r="B33626" s="73"/>
      <c r="D33626" s="73"/>
      <c r="P33626" s="73"/>
      <c r="T33626" s="73"/>
      <c r="U33626" s="73"/>
      <c r="V33626" s="73"/>
      <c r="X33626" s="12"/>
    </row>
    <row r="33627" spans="2:24" x14ac:dyDescent="0.3">
      <c r="B33627" s="73"/>
      <c r="D33627" s="73"/>
      <c r="P33627" s="73"/>
      <c r="T33627" s="73"/>
      <c r="U33627" s="73"/>
      <c r="V33627" s="73"/>
      <c r="X33627" s="12"/>
    </row>
    <row r="33628" spans="2:24" x14ac:dyDescent="0.3">
      <c r="B33628" s="73"/>
      <c r="D33628" s="73"/>
      <c r="P33628" s="73"/>
      <c r="T33628" s="73"/>
      <c r="U33628" s="73"/>
      <c r="V33628" s="73"/>
      <c r="X33628" s="12"/>
    </row>
    <row r="33629" spans="2:24" x14ac:dyDescent="0.3">
      <c r="B33629" s="73"/>
      <c r="D33629" s="73"/>
      <c r="P33629" s="73"/>
      <c r="T33629" s="73"/>
      <c r="U33629" s="73"/>
      <c r="V33629" s="73"/>
      <c r="X33629" s="12"/>
    </row>
    <row r="33630" spans="2:24" x14ac:dyDescent="0.3">
      <c r="B33630" s="73"/>
      <c r="D33630" s="73"/>
      <c r="P33630" s="73"/>
      <c r="T33630" s="73"/>
      <c r="U33630" s="73"/>
      <c r="V33630" s="73"/>
      <c r="X33630" s="12"/>
    </row>
    <row r="33631" spans="2:24" x14ac:dyDescent="0.3">
      <c r="B33631" s="73"/>
      <c r="D33631" s="73"/>
      <c r="P33631" s="73"/>
      <c r="T33631" s="73"/>
      <c r="U33631" s="73"/>
      <c r="V33631" s="73"/>
      <c r="X33631" s="12"/>
    </row>
    <row r="33632" spans="2:24" x14ac:dyDescent="0.3">
      <c r="B33632" s="73"/>
      <c r="D33632" s="73"/>
      <c r="P33632" s="73"/>
      <c r="T33632" s="73"/>
      <c r="U33632" s="73"/>
      <c r="V33632" s="73"/>
      <c r="X33632" s="12"/>
    </row>
    <row r="33633" spans="2:24" x14ac:dyDescent="0.3">
      <c r="B33633" s="73"/>
      <c r="D33633" s="73"/>
      <c r="P33633" s="73"/>
      <c r="T33633" s="73"/>
      <c r="U33633" s="73"/>
      <c r="V33633" s="73"/>
      <c r="X33633" s="12"/>
    </row>
    <row r="33634" spans="2:24" x14ac:dyDescent="0.3">
      <c r="B33634" s="73"/>
      <c r="D33634" s="73"/>
      <c r="P33634" s="73"/>
      <c r="T33634" s="73"/>
      <c r="U33634" s="73"/>
      <c r="V33634" s="73"/>
      <c r="X33634" s="12"/>
    </row>
    <row r="33635" spans="2:24" x14ac:dyDescent="0.3">
      <c r="B33635" s="73"/>
      <c r="D33635" s="73"/>
      <c r="P33635" s="73"/>
      <c r="T33635" s="73"/>
      <c r="U33635" s="73"/>
      <c r="V33635" s="73"/>
      <c r="X33635" s="12"/>
    </row>
    <row r="33636" spans="2:24" x14ac:dyDescent="0.3">
      <c r="B33636" s="73"/>
      <c r="D33636" s="73"/>
      <c r="P33636" s="73"/>
      <c r="T33636" s="73"/>
      <c r="U33636" s="73"/>
      <c r="V33636" s="73"/>
      <c r="X33636" s="12"/>
    </row>
    <row r="33637" spans="2:24" x14ac:dyDescent="0.3">
      <c r="B33637" s="73"/>
      <c r="D33637" s="73"/>
      <c r="P33637" s="73"/>
      <c r="T33637" s="73"/>
      <c r="U33637" s="73"/>
      <c r="V33637" s="73"/>
      <c r="X33637" s="12"/>
    </row>
    <row r="33638" spans="2:24" x14ac:dyDescent="0.3">
      <c r="B33638" s="73"/>
      <c r="D33638" s="73"/>
      <c r="P33638" s="73"/>
      <c r="T33638" s="73"/>
      <c r="U33638" s="73"/>
      <c r="V33638" s="73"/>
      <c r="X33638" s="12"/>
    </row>
    <row r="33639" spans="2:24" x14ac:dyDescent="0.3">
      <c r="B33639" s="73"/>
      <c r="D33639" s="73"/>
      <c r="P33639" s="73"/>
      <c r="T33639" s="73"/>
      <c r="U33639" s="73"/>
      <c r="V33639" s="73"/>
      <c r="X33639" s="12"/>
    </row>
    <row r="33640" spans="2:24" x14ac:dyDescent="0.3">
      <c r="B33640" s="73"/>
      <c r="D33640" s="73"/>
      <c r="P33640" s="73"/>
      <c r="T33640" s="73"/>
      <c r="U33640" s="73"/>
      <c r="V33640" s="73"/>
      <c r="X33640" s="12"/>
    </row>
    <row r="33641" spans="2:24" x14ac:dyDescent="0.3">
      <c r="B33641" s="73"/>
      <c r="D33641" s="73"/>
      <c r="P33641" s="73"/>
      <c r="T33641" s="73"/>
      <c r="U33641" s="73"/>
      <c r="V33641" s="73"/>
      <c r="X33641" s="12"/>
    </row>
    <row r="33642" spans="2:24" x14ac:dyDescent="0.3">
      <c r="B33642" s="73"/>
      <c r="D33642" s="73"/>
      <c r="P33642" s="73"/>
      <c r="T33642" s="73"/>
      <c r="U33642" s="73"/>
      <c r="V33642" s="73"/>
      <c r="X33642" s="12"/>
    </row>
    <row r="33643" spans="2:24" x14ac:dyDescent="0.3">
      <c r="B33643" s="73"/>
      <c r="D33643" s="73"/>
      <c r="P33643" s="73"/>
      <c r="T33643" s="73"/>
      <c r="U33643" s="73"/>
      <c r="V33643" s="73"/>
      <c r="X33643" s="12"/>
    </row>
    <row r="33644" spans="2:24" x14ac:dyDescent="0.3">
      <c r="B33644" s="73"/>
      <c r="D33644" s="73"/>
      <c r="P33644" s="73"/>
      <c r="T33644" s="73"/>
      <c r="U33644" s="73"/>
      <c r="V33644" s="73"/>
      <c r="X33644" s="12"/>
    </row>
    <row r="33645" spans="2:24" x14ac:dyDescent="0.3">
      <c r="B33645" s="73"/>
      <c r="D33645" s="73"/>
      <c r="P33645" s="73"/>
      <c r="T33645" s="73"/>
      <c r="U33645" s="73"/>
      <c r="V33645" s="73"/>
      <c r="X33645" s="12"/>
    </row>
    <row r="33646" spans="2:24" x14ac:dyDescent="0.3">
      <c r="B33646" s="73"/>
      <c r="D33646" s="73"/>
      <c r="P33646" s="73"/>
      <c r="T33646" s="73"/>
      <c r="U33646" s="73"/>
      <c r="V33646" s="73"/>
      <c r="X33646" s="12"/>
    </row>
    <row r="33647" spans="2:24" x14ac:dyDescent="0.3">
      <c r="B33647" s="73"/>
      <c r="D33647" s="73"/>
      <c r="P33647" s="73"/>
      <c r="T33647" s="73"/>
      <c r="U33647" s="73"/>
      <c r="V33647" s="73"/>
      <c r="X33647" s="12"/>
    </row>
    <row r="33648" spans="2:24" x14ac:dyDescent="0.3">
      <c r="B33648" s="73"/>
      <c r="D33648" s="73"/>
      <c r="P33648" s="73"/>
      <c r="T33648" s="73"/>
      <c r="U33648" s="73"/>
      <c r="V33648" s="73"/>
      <c r="X33648" s="12"/>
    </row>
    <row r="33649" spans="2:24" x14ac:dyDescent="0.3">
      <c r="B33649" s="73"/>
      <c r="D33649" s="73"/>
      <c r="P33649" s="73"/>
      <c r="T33649" s="73"/>
      <c r="U33649" s="73"/>
      <c r="V33649" s="73"/>
      <c r="X33649" s="12"/>
    </row>
    <row r="33650" spans="2:24" x14ac:dyDescent="0.3">
      <c r="B33650" s="73"/>
      <c r="D33650" s="73"/>
      <c r="P33650" s="73"/>
      <c r="T33650" s="73"/>
      <c r="U33650" s="73"/>
      <c r="V33650" s="73"/>
      <c r="X33650" s="12"/>
    </row>
    <row r="33651" spans="2:24" x14ac:dyDescent="0.3">
      <c r="B33651" s="73"/>
      <c r="D33651" s="73"/>
      <c r="P33651" s="73"/>
      <c r="T33651" s="73"/>
      <c r="U33651" s="73"/>
      <c r="V33651" s="73"/>
      <c r="X33651" s="12"/>
    </row>
    <row r="33652" spans="2:24" x14ac:dyDescent="0.3">
      <c r="B33652" s="73"/>
      <c r="D33652" s="73"/>
      <c r="P33652" s="73"/>
      <c r="T33652" s="73"/>
      <c r="U33652" s="73"/>
      <c r="V33652" s="73"/>
      <c r="X33652" s="12"/>
    </row>
    <row r="33653" spans="2:24" x14ac:dyDescent="0.3">
      <c r="B33653" s="73"/>
      <c r="D33653" s="73"/>
      <c r="P33653" s="73"/>
      <c r="T33653" s="73"/>
      <c r="U33653" s="73"/>
      <c r="V33653" s="73"/>
      <c r="X33653" s="12"/>
    </row>
    <row r="33654" spans="2:24" x14ac:dyDescent="0.3">
      <c r="B33654" s="73"/>
      <c r="D33654" s="73"/>
      <c r="P33654" s="73"/>
      <c r="T33654" s="73"/>
      <c r="U33654" s="73"/>
      <c r="V33654" s="73"/>
      <c r="X33654" s="12"/>
    </row>
    <row r="33655" spans="2:24" x14ac:dyDescent="0.3">
      <c r="B33655" s="73"/>
      <c r="D33655" s="73"/>
      <c r="P33655" s="73"/>
      <c r="T33655" s="73"/>
      <c r="U33655" s="73"/>
      <c r="V33655" s="73"/>
      <c r="X33655" s="12"/>
    </row>
    <row r="33656" spans="2:24" x14ac:dyDescent="0.3">
      <c r="B33656" s="73"/>
      <c r="D33656" s="73"/>
      <c r="P33656" s="73"/>
      <c r="T33656" s="73"/>
      <c r="U33656" s="73"/>
      <c r="V33656" s="73"/>
      <c r="X33656" s="12"/>
    </row>
    <row r="33657" spans="2:24" x14ac:dyDescent="0.3">
      <c r="B33657" s="73"/>
      <c r="D33657" s="73"/>
      <c r="P33657" s="73"/>
      <c r="T33657" s="73"/>
      <c r="U33657" s="73"/>
      <c r="V33657" s="73"/>
      <c r="X33657" s="12"/>
    </row>
    <row r="33658" spans="2:24" x14ac:dyDescent="0.3">
      <c r="B33658" s="73"/>
      <c r="D33658" s="73"/>
      <c r="P33658" s="73"/>
      <c r="T33658" s="73"/>
      <c r="U33658" s="73"/>
      <c r="V33658" s="73"/>
      <c r="X33658" s="12"/>
    </row>
    <row r="33659" spans="2:24" x14ac:dyDescent="0.3">
      <c r="B33659" s="73"/>
      <c r="D33659" s="73"/>
      <c r="P33659" s="73"/>
      <c r="T33659" s="73"/>
      <c r="U33659" s="73"/>
      <c r="V33659" s="73"/>
      <c r="X33659" s="12"/>
    </row>
    <row r="33660" spans="2:24" x14ac:dyDescent="0.3">
      <c r="B33660" s="73"/>
      <c r="D33660" s="73"/>
      <c r="P33660" s="73"/>
      <c r="T33660" s="73"/>
      <c r="U33660" s="73"/>
      <c r="V33660" s="73"/>
      <c r="X33660" s="12"/>
    </row>
    <row r="33661" spans="2:24" x14ac:dyDescent="0.3">
      <c r="B33661" s="73"/>
      <c r="D33661" s="73"/>
      <c r="P33661" s="73"/>
      <c r="T33661" s="73"/>
      <c r="U33661" s="73"/>
      <c r="V33661" s="73"/>
      <c r="X33661" s="12"/>
    </row>
    <row r="33662" spans="2:24" x14ac:dyDescent="0.3">
      <c r="B33662" s="73"/>
      <c r="D33662" s="73"/>
      <c r="P33662" s="73"/>
      <c r="T33662" s="73"/>
      <c r="U33662" s="73"/>
      <c r="V33662" s="73"/>
      <c r="X33662" s="12"/>
    </row>
    <row r="33663" spans="2:24" x14ac:dyDescent="0.3">
      <c r="B33663" s="73"/>
      <c r="D33663" s="73"/>
      <c r="P33663" s="73"/>
      <c r="T33663" s="73"/>
      <c r="U33663" s="73"/>
      <c r="V33663" s="73"/>
      <c r="X33663" s="12"/>
    </row>
    <row r="33664" spans="2:24" x14ac:dyDescent="0.3">
      <c r="B33664" s="73"/>
      <c r="D33664" s="73"/>
      <c r="P33664" s="73"/>
      <c r="T33664" s="73"/>
      <c r="U33664" s="73"/>
      <c r="V33664" s="73"/>
      <c r="X33664" s="12"/>
    </row>
    <row r="33665" spans="2:24" x14ac:dyDescent="0.3">
      <c r="B33665" s="73"/>
      <c r="D33665" s="73"/>
      <c r="P33665" s="73"/>
      <c r="T33665" s="73"/>
      <c r="U33665" s="73"/>
      <c r="V33665" s="73"/>
      <c r="X33665" s="12"/>
    </row>
    <row r="33666" spans="2:24" x14ac:dyDescent="0.3">
      <c r="B33666" s="73"/>
      <c r="D33666" s="73"/>
      <c r="P33666" s="73"/>
      <c r="T33666" s="73"/>
      <c r="U33666" s="73"/>
      <c r="V33666" s="73"/>
      <c r="X33666" s="12"/>
    </row>
    <row r="33667" spans="2:24" x14ac:dyDescent="0.3">
      <c r="B33667" s="73"/>
      <c r="D33667" s="73"/>
      <c r="P33667" s="73"/>
      <c r="T33667" s="73"/>
      <c r="U33667" s="73"/>
      <c r="V33667" s="73"/>
      <c r="X33667" s="12"/>
    </row>
    <row r="33668" spans="2:24" x14ac:dyDescent="0.3">
      <c r="B33668" s="73"/>
      <c r="D33668" s="73"/>
      <c r="P33668" s="73"/>
      <c r="T33668" s="73"/>
      <c r="U33668" s="73"/>
      <c r="V33668" s="73"/>
      <c r="X33668" s="12"/>
    </row>
    <row r="33669" spans="2:24" x14ac:dyDescent="0.3">
      <c r="B33669" s="73"/>
      <c r="D33669" s="73"/>
      <c r="P33669" s="73"/>
      <c r="T33669" s="73"/>
      <c r="U33669" s="73"/>
      <c r="V33669" s="73"/>
      <c r="X33669" s="12"/>
    </row>
    <row r="33670" spans="2:24" x14ac:dyDescent="0.3">
      <c r="B33670" s="73"/>
      <c r="D33670" s="73"/>
      <c r="P33670" s="73"/>
      <c r="T33670" s="73"/>
      <c r="U33670" s="73"/>
      <c r="V33670" s="73"/>
      <c r="X33670" s="12"/>
    </row>
    <row r="33671" spans="2:24" x14ac:dyDescent="0.3">
      <c r="B33671" s="73"/>
      <c r="D33671" s="73"/>
      <c r="P33671" s="73"/>
      <c r="T33671" s="73"/>
      <c r="U33671" s="73"/>
      <c r="V33671" s="73"/>
      <c r="X33671" s="12"/>
    </row>
    <row r="33672" spans="2:24" x14ac:dyDescent="0.3">
      <c r="B33672" s="73"/>
      <c r="D33672" s="73"/>
      <c r="P33672" s="73"/>
      <c r="T33672" s="73"/>
      <c r="U33672" s="73"/>
      <c r="V33672" s="73"/>
      <c r="X33672" s="12"/>
    </row>
    <row r="33673" spans="2:24" x14ac:dyDescent="0.3">
      <c r="B33673" s="73"/>
      <c r="D33673" s="73"/>
      <c r="P33673" s="73"/>
      <c r="T33673" s="73"/>
      <c r="U33673" s="73"/>
      <c r="V33673" s="73"/>
      <c r="X33673" s="12"/>
    </row>
    <row r="33674" spans="2:24" x14ac:dyDescent="0.3">
      <c r="B33674" s="73"/>
      <c r="D33674" s="73"/>
      <c r="P33674" s="73"/>
      <c r="T33674" s="73"/>
      <c r="U33674" s="73"/>
      <c r="V33674" s="73"/>
      <c r="X33674" s="12"/>
    </row>
    <row r="33675" spans="2:24" x14ac:dyDescent="0.3">
      <c r="B33675" s="73"/>
      <c r="D33675" s="73"/>
      <c r="P33675" s="73"/>
      <c r="T33675" s="73"/>
      <c r="U33675" s="73"/>
      <c r="V33675" s="73"/>
      <c r="X33675" s="12"/>
    </row>
    <row r="33676" spans="2:24" x14ac:dyDescent="0.3">
      <c r="B33676" s="73"/>
      <c r="D33676" s="73"/>
      <c r="P33676" s="73"/>
      <c r="T33676" s="73"/>
      <c r="U33676" s="73"/>
      <c r="V33676" s="73"/>
      <c r="X33676" s="12"/>
    </row>
    <row r="33677" spans="2:24" x14ac:dyDescent="0.3">
      <c r="B33677" s="73"/>
      <c r="D33677" s="73"/>
      <c r="P33677" s="73"/>
      <c r="T33677" s="73"/>
      <c r="U33677" s="73"/>
      <c r="V33677" s="73"/>
      <c r="X33677" s="12"/>
    </row>
    <row r="33678" spans="2:24" x14ac:dyDescent="0.3">
      <c r="B33678" s="73"/>
      <c r="D33678" s="73"/>
      <c r="P33678" s="73"/>
      <c r="T33678" s="73"/>
      <c r="U33678" s="73"/>
      <c r="V33678" s="73"/>
      <c r="X33678" s="12"/>
    </row>
    <row r="33679" spans="2:24" x14ac:dyDescent="0.3">
      <c r="B33679" s="73"/>
      <c r="D33679" s="73"/>
      <c r="P33679" s="73"/>
      <c r="T33679" s="73"/>
      <c r="U33679" s="73"/>
      <c r="V33679" s="73"/>
      <c r="X33679" s="12"/>
    </row>
    <row r="33680" spans="2:24" x14ac:dyDescent="0.3">
      <c r="B33680" s="73"/>
      <c r="D33680" s="73"/>
      <c r="P33680" s="73"/>
      <c r="T33680" s="73"/>
      <c r="U33680" s="73"/>
      <c r="V33680" s="73"/>
      <c r="X33680" s="12"/>
    </row>
    <row r="33681" spans="2:24" x14ac:dyDescent="0.3">
      <c r="B33681" s="73"/>
      <c r="D33681" s="73"/>
      <c r="P33681" s="73"/>
      <c r="T33681" s="73"/>
      <c r="U33681" s="73"/>
      <c r="V33681" s="73"/>
      <c r="X33681" s="12"/>
    </row>
    <row r="33682" spans="2:24" x14ac:dyDescent="0.3">
      <c r="B33682" s="73"/>
      <c r="D33682" s="73"/>
      <c r="P33682" s="73"/>
      <c r="T33682" s="73"/>
      <c r="U33682" s="73"/>
      <c r="V33682" s="73"/>
      <c r="X33682" s="12"/>
    </row>
    <row r="33683" spans="2:24" x14ac:dyDescent="0.3">
      <c r="B33683" s="73"/>
      <c r="D33683" s="73"/>
      <c r="P33683" s="73"/>
      <c r="T33683" s="73"/>
      <c r="U33683" s="73"/>
      <c r="V33683" s="73"/>
      <c r="X33683" s="12"/>
    </row>
    <row r="33684" spans="2:24" x14ac:dyDescent="0.3">
      <c r="B33684" s="73"/>
      <c r="D33684" s="73"/>
      <c r="P33684" s="73"/>
      <c r="T33684" s="73"/>
      <c r="U33684" s="73"/>
      <c r="V33684" s="73"/>
      <c r="X33684" s="12"/>
    </row>
    <row r="33685" spans="2:24" x14ac:dyDescent="0.3">
      <c r="B33685" s="73"/>
      <c r="D33685" s="73"/>
      <c r="P33685" s="73"/>
      <c r="T33685" s="73"/>
      <c r="U33685" s="73"/>
      <c r="V33685" s="73"/>
      <c r="X33685" s="12"/>
    </row>
    <row r="33686" spans="2:24" x14ac:dyDescent="0.3">
      <c r="B33686" s="73"/>
      <c r="D33686" s="73"/>
      <c r="P33686" s="73"/>
      <c r="T33686" s="73"/>
      <c r="U33686" s="73"/>
      <c r="V33686" s="73"/>
      <c r="X33686" s="12"/>
    </row>
    <row r="33687" spans="2:24" x14ac:dyDescent="0.3">
      <c r="B33687" s="73"/>
      <c r="D33687" s="73"/>
      <c r="P33687" s="73"/>
      <c r="T33687" s="73"/>
      <c r="U33687" s="73"/>
      <c r="V33687" s="73"/>
      <c r="X33687" s="12"/>
    </row>
    <row r="33688" spans="2:24" x14ac:dyDescent="0.3">
      <c r="B33688" s="73"/>
      <c r="D33688" s="73"/>
      <c r="P33688" s="73"/>
      <c r="T33688" s="73"/>
      <c r="U33688" s="73"/>
      <c r="V33688" s="73"/>
      <c r="X33688" s="12"/>
    </row>
    <row r="33689" spans="2:24" x14ac:dyDescent="0.3">
      <c r="B33689" s="73"/>
      <c r="D33689" s="73"/>
      <c r="P33689" s="73"/>
      <c r="T33689" s="73"/>
      <c r="U33689" s="73"/>
      <c r="V33689" s="73"/>
      <c r="X33689" s="12"/>
    </row>
    <row r="33690" spans="2:24" x14ac:dyDescent="0.3">
      <c r="B33690" s="73"/>
      <c r="D33690" s="73"/>
      <c r="P33690" s="73"/>
      <c r="T33690" s="73"/>
      <c r="U33690" s="73"/>
      <c r="V33690" s="73"/>
      <c r="X33690" s="12"/>
    </row>
    <row r="33691" spans="2:24" x14ac:dyDescent="0.3">
      <c r="B33691" s="73"/>
      <c r="D33691" s="73"/>
      <c r="P33691" s="73"/>
      <c r="T33691" s="73"/>
      <c r="U33691" s="73"/>
      <c r="V33691" s="73"/>
      <c r="X33691" s="12"/>
    </row>
    <row r="33692" spans="2:24" x14ac:dyDescent="0.3">
      <c r="B33692" s="73"/>
      <c r="D33692" s="73"/>
      <c r="P33692" s="73"/>
      <c r="T33692" s="73"/>
      <c r="U33692" s="73"/>
      <c r="V33692" s="73"/>
      <c r="X33692" s="12"/>
    </row>
    <row r="33693" spans="2:24" x14ac:dyDescent="0.3">
      <c r="B33693" s="73"/>
      <c r="D33693" s="73"/>
      <c r="P33693" s="73"/>
      <c r="T33693" s="73"/>
      <c r="U33693" s="73"/>
      <c r="V33693" s="73"/>
      <c r="X33693" s="12"/>
    </row>
    <row r="33694" spans="2:24" x14ac:dyDescent="0.3">
      <c r="B33694" s="73"/>
      <c r="D33694" s="73"/>
      <c r="P33694" s="73"/>
      <c r="T33694" s="73"/>
      <c r="U33694" s="73"/>
      <c r="V33694" s="73"/>
      <c r="X33694" s="12"/>
    </row>
    <row r="33695" spans="2:24" x14ac:dyDescent="0.3">
      <c r="B33695" s="73"/>
      <c r="D33695" s="73"/>
      <c r="P33695" s="73"/>
      <c r="T33695" s="73"/>
      <c r="U33695" s="73"/>
      <c r="V33695" s="73"/>
      <c r="X33695" s="12"/>
    </row>
    <row r="33696" spans="2:24" x14ac:dyDescent="0.3">
      <c r="B33696" s="73"/>
      <c r="D33696" s="73"/>
      <c r="P33696" s="73"/>
      <c r="T33696" s="73"/>
      <c r="U33696" s="73"/>
      <c r="V33696" s="73"/>
      <c r="X33696" s="12"/>
    </row>
    <row r="33697" spans="2:24" x14ac:dyDescent="0.3">
      <c r="B33697" s="73"/>
      <c r="D33697" s="73"/>
      <c r="P33697" s="73"/>
      <c r="T33697" s="73"/>
      <c r="U33697" s="73"/>
      <c r="V33697" s="73"/>
      <c r="X33697" s="12"/>
    </row>
    <row r="33698" spans="2:24" x14ac:dyDescent="0.3">
      <c r="B33698" s="73"/>
      <c r="D33698" s="73"/>
      <c r="P33698" s="73"/>
      <c r="T33698" s="73"/>
      <c r="U33698" s="73"/>
      <c r="V33698" s="73"/>
      <c r="X33698" s="12"/>
    </row>
    <row r="33699" spans="2:24" x14ac:dyDescent="0.3">
      <c r="B33699" s="73"/>
      <c r="D33699" s="73"/>
      <c r="P33699" s="73"/>
      <c r="T33699" s="73"/>
      <c r="U33699" s="73"/>
      <c r="V33699" s="73"/>
      <c r="X33699" s="12"/>
    </row>
    <row r="33700" spans="2:24" x14ac:dyDescent="0.3">
      <c r="B33700" s="73"/>
      <c r="D33700" s="73"/>
      <c r="P33700" s="73"/>
      <c r="T33700" s="73"/>
      <c r="U33700" s="73"/>
      <c r="V33700" s="73"/>
      <c r="X33700" s="12"/>
    </row>
    <row r="33701" spans="2:24" x14ac:dyDescent="0.3">
      <c r="B33701" s="73"/>
      <c r="D33701" s="73"/>
      <c r="P33701" s="73"/>
      <c r="T33701" s="73"/>
      <c r="U33701" s="73"/>
      <c r="V33701" s="73"/>
      <c r="X33701" s="12"/>
    </row>
    <row r="33702" spans="2:24" x14ac:dyDescent="0.3">
      <c r="B33702" s="73"/>
      <c r="D33702" s="73"/>
      <c r="P33702" s="73"/>
      <c r="T33702" s="73"/>
      <c r="U33702" s="73"/>
      <c r="V33702" s="73"/>
      <c r="X33702" s="12"/>
    </row>
    <row r="33703" spans="2:24" x14ac:dyDescent="0.3">
      <c r="B33703" s="73"/>
      <c r="D33703" s="73"/>
      <c r="P33703" s="73"/>
      <c r="T33703" s="73"/>
      <c r="U33703" s="73"/>
      <c r="V33703" s="73"/>
      <c r="X33703" s="12"/>
    </row>
    <row r="33704" spans="2:24" x14ac:dyDescent="0.3">
      <c r="B33704" s="73"/>
      <c r="D33704" s="73"/>
      <c r="P33704" s="73"/>
      <c r="T33704" s="73"/>
      <c r="U33704" s="73"/>
      <c r="V33704" s="73"/>
      <c r="X33704" s="12"/>
    </row>
    <row r="33705" spans="2:24" x14ac:dyDescent="0.3">
      <c r="B33705" s="73"/>
      <c r="D33705" s="73"/>
      <c r="P33705" s="73"/>
      <c r="T33705" s="73"/>
      <c r="U33705" s="73"/>
      <c r="V33705" s="73"/>
      <c r="X33705" s="12"/>
    </row>
    <row r="33706" spans="2:24" x14ac:dyDescent="0.3">
      <c r="B33706" s="73"/>
      <c r="D33706" s="73"/>
      <c r="P33706" s="73"/>
      <c r="T33706" s="73"/>
      <c r="U33706" s="73"/>
      <c r="V33706" s="73"/>
      <c r="X33706" s="12"/>
    </row>
    <row r="33707" spans="2:24" x14ac:dyDescent="0.3">
      <c r="B33707" s="73"/>
      <c r="D33707" s="73"/>
      <c r="P33707" s="73"/>
      <c r="T33707" s="73"/>
      <c r="U33707" s="73"/>
      <c r="V33707" s="73"/>
      <c r="X33707" s="12"/>
    </row>
    <row r="33708" spans="2:24" x14ac:dyDescent="0.3">
      <c r="B33708" s="73"/>
      <c r="D33708" s="73"/>
      <c r="P33708" s="73"/>
      <c r="T33708" s="73"/>
      <c r="U33708" s="73"/>
      <c r="V33708" s="73"/>
      <c r="X33708" s="12"/>
    </row>
    <row r="33709" spans="2:24" x14ac:dyDescent="0.3">
      <c r="B33709" s="73"/>
      <c r="D33709" s="73"/>
      <c r="P33709" s="73"/>
      <c r="T33709" s="73"/>
      <c r="U33709" s="73"/>
      <c r="V33709" s="73"/>
      <c r="X33709" s="12"/>
    </row>
    <row r="33710" spans="2:24" x14ac:dyDescent="0.3">
      <c r="B33710" s="73"/>
      <c r="D33710" s="73"/>
      <c r="P33710" s="73"/>
      <c r="T33710" s="73"/>
      <c r="U33710" s="73"/>
      <c r="V33710" s="73"/>
      <c r="X33710" s="12"/>
    </row>
    <row r="33711" spans="2:24" x14ac:dyDescent="0.3">
      <c r="B33711" s="73"/>
      <c r="D33711" s="73"/>
      <c r="P33711" s="73"/>
      <c r="T33711" s="73"/>
      <c r="U33711" s="73"/>
      <c r="V33711" s="73"/>
      <c r="X33711" s="12"/>
    </row>
    <row r="33712" spans="2:24" x14ac:dyDescent="0.3">
      <c r="B33712" s="73"/>
      <c r="D33712" s="73"/>
      <c r="P33712" s="73"/>
      <c r="T33712" s="73"/>
      <c r="U33712" s="73"/>
      <c r="V33712" s="73"/>
      <c r="X33712" s="12"/>
    </row>
    <row r="33713" spans="2:24" x14ac:dyDescent="0.3">
      <c r="B33713" s="73"/>
      <c r="D33713" s="73"/>
      <c r="P33713" s="73"/>
      <c r="T33713" s="73"/>
      <c r="U33713" s="73"/>
      <c r="V33713" s="73"/>
      <c r="X33713" s="12"/>
    </row>
    <row r="33714" spans="2:24" x14ac:dyDescent="0.3">
      <c r="B33714" s="73"/>
      <c r="D33714" s="73"/>
      <c r="P33714" s="73"/>
      <c r="T33714" s="73"/>
      <c r="U33714" s="73"/>
      <c r="V33714" s="73"/>
      <c r="X33714" s="12"/>
    </row>
    <row r="33715" spans="2:24" x14ac:dyDescent="0.3">
      <c r="B33715" s="73"/>
      <c r="D33715" s="73"/>
      <c r="P33715" s="73"/>
      <c r="T33715" s="73"/>
      <c r="U33715" s="73"/>
      <c r="V33715" s="73"/>
      <c r="X33715" s="12"/>
    </row>
    <row r="33716" spans="2:24" x14ac:dyDescent="0.3">
      <c r="B33716" s="73"/>
      <c r="D33716" s="73"/>
      <c r="P33716" s="73"/>
      <c r="T33716" s="73"/>
      <c r="U33716" s="73"/>
      <c r="V33716" s="73"/>
      <c r="X33716" s="12"/>
    </row>
    <row r="33717" spans="2:24" x14ac:dyDescent="0.3">
      <c r="B33717" s="73"/>
      <c r="D33717" s="73"/>
      <c r="P33717" s="73"/>
      <c r="T33717" s="73"/>
      <c r="U33717" s="73"/>
      <c r="V33717" s="73"/>
      <c r="X33717" s="12"/>
    </row>
    <row r="33718" spans="2:24" x14ac:dyDescent="0.3">
      <c r="B33718" s="73"/>
      <c r="D33718" s="73"/>
      <c r="P33718" s="73"/>
      <c r="T33718" s="73"/>
      <c r="U33718" s="73"/>
      <c r="V33718" s="73"/>
      <c r="X33718" s="12"/>
    </row>
    <row r="33719" spans="2:24" x14ac:dyDescent="0.3">
      <c r="B33719" s="73"/>
      <c r="D33719" s="73"/>
      <c r="P33719" s="73"/>
      <c r="T33719" s="73"/>
      <c r="U33719" s="73"/>
      <c r="V33719" s="73"/>
      <c r="X33719" s="12"/>
    </row>
    <row r="33720" spans="2:24" x14ac:dyDescent="0.3">
      <c r="B33720" s="73"/>
      <c r="D33720" s="73"/>
      <c r="P33720" s="73"/>
      <c r="T33720" s="73"/>
      <c r="U33720" s="73"/>
      <c r="V33720" s="73"/>
      <c r="X33720" s="12"/>
    </row>
    <row r="33721" spans="2:24" x14ac:dyDescent="0.3">
      <c r="B33721" s="73"/>
      <c r="D33721" s="73"/>
      <c r="P33721" s="73"/>
      <c r="T33721" s="73"/>
      <c r="U33721" s="73"/>
      <c r="V33721" s="73"/>
      <c r="X33721" s="12"/>
    </row>
    <row r="33722" spans="2:24" x14ac:dyDescent="0.3">
      <c r="B33722" s="73"/>
      <c r="D33722" s="73"/>
      <c r="P33722" s="73"/>
      <c r="T33722" s="73"/>
      <c r="U33722" s="73"/>
      <c r="V33722" s="73"/>
      <c r="X33722" s="12"/>
    </row>
    <row r="33723" spans="2:24" x14ac:dyDescent="0.3">
      <c r="B33723" s="73"/>
      <c r="D33723" s="73"/>
      <c r="P33723" s="73"/>
      <c r="T33723" s="73"/>
      <c r="U33723" s="73"/>
      <c r="V33723" s="73"/>
      <c r="X33723" s="12"/>
    </row>
    <row r="33724" spans="2:24" x14ac:dyDescent="0.3">
      <c r="B33724" s="73"/>
      <c r="D33724" s="73"/>
      <c r="P33724" s="73"/>
      <c r="T33724" s="73"/>
      <c r="U33724" s="73"/>
      <c r="V33724" s="73"/>
      <c r="X33724" s="12"/>
    </row>
    <row r="33725" spans="2:24" x14ac:dyDescent="0.3">
      <c r="B33725" s="73"/>
      <c r="D33725" s="73"/>
      <c r="P33725" s="73"/>
      <c r="T33725" s="73"/>
      <c r="U33725" s="73"/>
      <c r="V33725" s="73"/>
      <c r="X33725" s="12"/>
    </row>
    <row r="33726" spans="2:24" x14ac:dyDescent="0.3">
      <c r="B33726" s="73"/>
      <c r="D33726" s="73"/>
      <c r="P33726" s="73"/>
      <c r="T33726" s="73"/>
      <c r="U33726" s="73"/>
      <c r="V33726" s="73"/>
      <c r="X33726" s="12"/>
    </row>
    <row r="33727" spans="2:24" x14ac:dyDescent="0.3">
      <c r="B33727" s="73"/>
      <c r="D33727" s="73"/>
      <c r="P33727" s="73"/>
      <c r="T33727" s="73"/>
      <c r="U33727" s="73"/>
      <c r="V33727" s="73"/>
      <c r="X33727" s="12"/>
    </row>
    <row r="33728" spans="2:24" x14ac:dyDescent="0.3">
      <c r="B33728" s="73"/>
      <c r="D33728" s="73"/>
      <c r="P33728" s="73"/>
      <c r="T33728" s="73"/>
      <c r="U33728" s="73"/>
      <c r="V33728" s="73"/>
      <c r="X33728" s="12"/>
    </row>
    <row r="33729" spans="2:24" x14ac:dyDescent="0.3">
      <c r="B33729" s="73"/>
      <c r="D33729" s="73"/>
      <c r="P33729" s="73"/>
      <c r="T33729" s="73"/>
      <c r="U33729" s="73"/>
      <c r="V33729" s="73"/>
      <c r="X33729" s="12"/>
    </row>
    <row r="33730" spans="2:24" x14ac:dyDescent="0.3">
      <c r="B33730" s="73"/>
      <c r="D33730" s="73"/>
      <c r="P33730" s="73"/>
      <c r="T33730" s="73"/>
      <c r="U33730" s="73"/>
      <c r="V33730" s="73"/>
      <c r="X33730" s="12"/>
    </row>
    <row r="33731" spans="2:24" x14ac:dyDescent="0.3">
      <c r="B33731" s="73"/>
      <c r="D33731" s="73"/>
      <c r="P33731" s="73"/>
      <c r="T33731" s="73"/>
      <c r="U33731" s="73"/>
      <c r="V33731" s="73"/>
      <c r="X33731" s="12"/>
    </row>
    <row r="33732" spans="2:24" x14ac:dyDescent="0.3">
      <c r="B33732" s="73"/>
      <c r="D33732" s="73"/>
      <c r="P33732" s="73"/>
      <c r="T33732" s="73"/>
      <c r="U33732" s="73"/>
      <c r="V33732" s="73"/>
      <c r="X33732" s="12"/>
    </row>
    <row r="33733" spans="2:24" x14ac:dyDescent="0.3">
      <c r="B33733" s="73"/>
      <c r="D33733" s="73"/>
      <c r="P33733" s="73"/>
      <c r="T33733" s="73"/>
      <c r="U33733" s="73"/>
      <c r="V33733" s="73"/>
      <c r="X33733" s="12"/>
    </row>
    <row r="33734" spans="2:24" x14ac:dyDescent="0.3">
      <c r="B33734" s="73"/>
      <c r="D33734" s="73"/>
      <c r="P33734" s="73"/>
      <c r="T33734" s="73"/>
      <c r="U33734" s="73"/>
      <c r="V33734" s="73"/>
      <c r="X33734" s="12"/>
    </row>
    <row r="33735" spans="2:24" x14ac:dyDescent="0.3">
      <c r="B33735" s="73"/>
      <c r="D33735" s="73"/>
      <c r="P33735" s="73"/>
      <c r="T33735" s="73"/>
      <c r="U33735" s="73"/>
      <c r="V33735" s="73"/>
      <c r="X33735" s="12"/>
    </row>
    <row r="33736" spans="2:24" x14ac:dyDescent="0.3">
      <c r="B33736" s="73"/>
      <c r="D33736" s="73"/>
      <c r="P33736" s="73"/>
      <c r="T33736" s="73"/>
      <c r="U33736" s="73"/>
      <c r="V33736" s="73"/>
      <c r="X33736" s="12"/>
    </row>
    <row r="33737" spans="2:24" x14ac:dyDescent="0.3">
      <c r="B33737" s="73"/>
      <c r="D33737" s="73"/>
      <c r="P33737" s="73"/>
      <c r="T33737" s="73"/>
      <c r="U33737" s="73"/>
      <c r="V33737" s="73"/>
      <c r="X33737" s="12"/>
    </row>
    <row r="33738" spans="2:24" x14ac:dyDescent="0.3">
      <c r="B33738" s="73"/>
      <c r="D33738" s="73"/>
      <c r="P33738" s="73"/>
      <c r="T33738" s="73"/>
      <c r="U33738" s="73"/>
      <c r="V33738" s="73"/>
      <c r="X33738" s="12"/>
    </row>
    <row r="33739" spans="2:24" x14ac:dyDescent="0.3">
      <c r="B33739" s="73"/>
      <c r="D33739" s="73"/>
      <c r="P33739" s="73"/>
      <c r="T33739" s="73"/>
      <c r="U33739" s="73"/>
      <c r="V33739" s="73"/>
      <c r="X33739" s="12"/>
    </row>
    <row r="33740" spans="2:24" x14ac:dyDescent="0.3">
      <c r="B33740" s="73"/>
      <c r="D33740" s="73"/>
      <c r="P33740" s="73"/>
      <c r="T33740" s="73"/>
      <c r="U33740" s="73"/>
      <c r="V33740" s="73"/>
      <c r="X33740" s="12"/>
    </row>
    <row r="33741" spans="2:24" x14ac:dyDescent="0.3">
      <c r="B33741" s="73"/>
      <c r="D33741" s="73"/>
      <c r="P33741" s="73"/>
      <c r="T33741" s="73"/>
      <c r="U33741" s="73"/>
      <c r="V33741" s="73"/>
      <c r="X33741" s="12"/>
    </row>
    <row r="33742" spans="2:24" x14ac:dyDescent="0.3">
      <c r="B33742" s="73"/>
      <c r="D33742" s="73"/>
      <c r="P33742" s="73"/>
      <c r="T33742" s="73"/>
      <c r="U33742" s="73"/>
      <c r="V33742" s="73"/>
      <c r="X33742" s="12"/>
    </row>
    <row r="33743" spans="2:24" x14ac:dyDescent="0.3">
      <c r="B33743" s="73"/>
      <c r="D33743" s="73"/>
      <c r="P33743" s="73"/>
      <c r="T33743" s="73"/>
      <c r="U33743" s="73"/>
      <c r="V33743" s="73"/>
      <c r="X33743" s="12"/>
    </row>
    <row r="33744" spans="2:24" x14ac:dyDescent="0.3">
      <c r="B33744" s="73"/>
      <c r="D33744" s="73"/>
      <c r="P33744" s="73"/>
      <c r="T33744" s="73"/>
      <c r="U33744" s="73"/>
      <c r="V33744" s="73"/>
      <c r="X33744" s="12"/>
    </row>
    <row r="33745" spans="2:24" x14ac:dyDescent="0.3">
      <c r="B33745" s="73"/>
      <c r="D33745" s="73"/>
      <c r="P33745" s="73"/>
      <c r="T33745" s="73"/>
      <c r="U33745" s="73"/>
      <c r="V33745" s="73"/>
      <c r="X33745" s="12"/>
    </row>
    <row r="33746" spans="2:24" x14ac:dyDescent="0.3">
      <c r="B33746" s="73"/>
      <c r="D33746" s="73"/>
      <c r="P33746" s="73"/>
      <c r="T33746" s="73"/>
      <c r="U33746" s="73"/>
      <c r="V33746" s="73"/>
      <c r="X33746" s="12"/>
    </row>
    <row r="33747" spans="2:24" x14ac:dyDescent="0.3">
      <c r="B33747" s="73"/>
      <c r="D33747" s="73"/>
      <c r="P33747" s="73"/>
      <c r="T33747" s="73"/>
      <c r="U33747" s="73"/>
      <c r="V33747" s="73"/>
      <c r="X33747" s="12"/>
    </row>
    <row r="33748" spans="2:24" x14ac:dyDescent="0.3">
      <c r="B33748" s="73"/>
      <c r="D33748" s="73"/>
      <c r="P33748" s="73"/>
      <c r="T33748" s="73"/>
      <c r="U33748" s="73"/>
      <c r="V33748" s="73"/>
      <c r="X33748" s="12"/>
    </row>
    <row r="33749" spans="2:24" x14ac:dyDescent="0.3">
      <c r="B33749" s="73"/>
      <c r="D33749" s="73"/>
      <c r="P33749" s="73"/>
      <c r="T33749" s="73"/>
      <c r="U33749" s="73"/>
      <c r="V33749" s="73"/>
      <c r="X33749" s="12"/>
    </row>
    <row r="33750" spans="2:24" x14ac:dyDescent="0.3">
      <c r="B33750" s="73"/>
      <c r="D33750" s="73"/>
      <c r="P33750" s="73"/>
      <c r="T33750" s="73"/>
      <c r="U33750" s="73"/>
      <c r="V33750" s="73"/>
      <c r="X33750" s="12"/>
    </row>
    <row r="33751" spans="2:24" x14ac:dyDescent="0.3">
      <c r="B33751" s="73"/>
      <c r="D33751" s="73"/>
      <c r="P33751" s="73"/>
      <c r="T33751" s="73"/>
      <c r="U33751" s="73"/>
      <c r="V33751" s="73"/>
      <c r="X33751" s="12"/>
    </row>
    <row r="33752" spans="2:24" x14ac:dyDescent="0.3">
      <c r="B33752" s="73"/>
      <c r="D33752" s="73"/>
      <c r="P33752" s="73"/>
      <c r="T33752" s="73"/>
      <c r="U33752" s="73"/>
      <c r="V33752" s="73"/>
      <c r="X33752" s="12"/>
    </row>
    <row r="33753" spans="2:24" x14ac:dyDescent="0.3">
      <c r="B33753" s="73"/>
      <c r="D33753" s="73"/>
      <c r="P33753" s="73"/>
      <c r="T33753" s="73"/>
      <c r="U33753" s="73"/>
      <c r="V33753" s="73"/>
      <c r="X33753" s="12"/>
    </row>
    <row r="33754" spans="2:24" x14ac:dyDescent="0.3">
      <c r="B33754" s="73"/>
      <c r="D33754" s="73"/>
      <c r="P33754" s="73"/>
      <c r="T33754" s="73"/>
      <c r="U33754" s="73"/>
      <c r="V33754" s="73"/>
      <c r="X33754" s="12"/>
    </row>
    <row r="33755" spans="2:24" x14ac:dyDescent="0.3">
      <c r="B33755" s="73"/>
      <c r="D33755" s="73"/>
      <c r="P33755" s="73"/>
      <c r="T33755" s="73"/>
      <c r="U33755" s="73"/>
      <c r="V33755" s="73"/>
      <c r="X33755" s="12"/>
    </row>
    <row r="33756" spans="2:24" x14ac:dyDescent="0.3">
      <c r="B33756" s="73"/>
      <c r="D33756" s="73"/>
      <c r="P33756" s="73"/>
      <c r="T33756" s="73"/>
      <c r="U33756" s="73"/>
      <c r="V33756" s="73"/>
      <c r="X33756" s="12"/>
    </row>
    <row r="33757" spans="2:24" x14ac:dyDescent="0.3">
      <c r="B33757" s="73"/>
      <c r="D33757" s="73"/>
      <c r="P33757" s="73"/>
      <c r="T33757" s="73"/>
      <c r="U33757" s="73"/>
      <c r="V33757" s="73"/>
      <c r="X33757" s="12"/>
    </row>
    <row r="33758" spans="2:24" x14ac:dyDescent="0.3">
      <c r="B33758" s="73"/>
      <c r="D33758" s="73"/>
      <c r="P33758" s="73"/>
      <c r="T33758" s="73"/>
      <c r="U33758" s="73"/>
      <c r="V33758" s="73"/>
      <c r="X33758" s="12"/>
    </row>
    <row r="33759" spans="2:24" x14ac:dyDescent="0.3">
      <c r="B33759" s="73"/>
      <c r="D33759" s="73"/>
      <c r="P33759" s="73"/>
      <c r="T33759" s="73"/>
      <c r="U33759" s="73"/>
      <c r="V33759" s="73"/>
      <c r="X33759" s="12"/>
    </row>
    <row r="33760" spans="2:24" x14ac:dyDescent="0.3">
      <c r="B33760" s="73"/>
      <c r="D33760" s="73"/>
      <c r="P33760" s="73"/>
      <c r="T33760" s="73"/>
      <c r="U33760" s="73"/>
      <c r="V33760" s="73"/>
      <c r="X33760" s="12"/>
    </row>
    <row r="33761" spans="2:24" x14ac:dyDescent="0.3">
      <c r="B33761" s="73"/>
      <c r="D33761" s="73"/>
      <c r="P33761" s="73"/>
      <c r="T33761" s="73"/>
      <c r="U33761" s="73"/>
      <c r="V33761" s="73"/>
      <c r="X33761" s="12"/>
    </row>
    <row r="33762" spans="2:24" x14ac:dyDescent="0.3">
      <c r="B33762" s="73"/>
      <c r="D33762" s="73"/>
      <c r="P33762" s="73"/>
      <c r="T33762" s="73"/>
      <c r="U33762" s="73"/>
      <c r="V33762" s="73"/>
      <c r="X33762" s="12"/>
    </row>
    <row r="33763" spans="2:24" x14ac:dyDescent="0.3">
      <c r="B33763" s="73"/>
      <c r="D33763" s="73"/>
      <c r="P33763" s="73"/>
      <c r="T33763" s="73"/>
      <c r="U33763" s="73"/>
      <c r="V33763" s="73"/>
      <c r="X33763" s="12"/>
    </row>
    <row r="33764" spans="2:24" x14ac:dyDescent="0.3">
      <c r="B33764" s="73"/>
      <c r="D33764" s="73"/>
      <c r="P33764" s="73"/>
      <c r="T33764" s="73"/>
      <c r="U33764" s="73"/>
      <c r="V33764" s="73"/>
      <c r="X33764" s="12"/>
    </row>
    <row r="33765" spans="2:24" x14ac:dyDescent="0.3">
      <c r="B33765" s="73"/>
      <c r="D33765" s="73"/>
      <c r="P33765" s="73"/>
      <c r="T33765" s="73"/>
      <c r="U33765" s="73"/>
      <c r="V33765" s="73"/>
      <c r="X33765" s="12"/>
    </row>
    <row r="33766" spans="2:24" x14ac:dyDescent="0.3">
      <c r="B33766" s="73"/>
      <c r="D33766" s="73"/>
      <c r="P33766" s="73"/>
      <c r="T33766" s="73"/>
      <c r="U33766" s="73"/>
      <c r="V33766" s="73"/>
      <c r="X33766" s="12"/>
    </row>
    <row r="33767" spans="2:24" x14ac:dyDescent="0.3">
      <c r="B33767" s="73"/>
      <c r="D33767" s="73"/>
      <c r="P33767" s="73"/>
      <c r="T33767" s="73"/>
      <c r="U33767" s="73"/>
      <c r="V33767" s="73"/>
      <c r="X33767" s="12"/>
    </row>
    <row r="33768" spans="2:24" x14ac:dyDescent="0.3">
      <c r="B33768" s="73"/>
      <c r="D33768" s="73"/>
      <c r="P33768" s="73"/>
      <c r="T33768" s="73"/>
      <c r="U33768" s="73"/>
      <c r="V33768" s="73"/>
      <c r="X33768" s="12"/>
    </row>
    <row r="33769" spans="2:24" x14ac:dyDescent="0.3">
      <c r="B33769" s="73"/>
      <c r="D33769" s="73"/>
      <c r="P33769" s="73"/>
      <c r="T33769" s="73"/>
      <c r="U33769" s="73"/>
      <c r="V33769" s="73"/>
      <c r="X33769" s="12"/>
    </row>
    <row r="33770" spans="2:24" x14ac:dyDescent="0.3">
      <c r="B33770" s="73"/>
      <c r="D33770" s="73"/>
      <c r="P33770" s="73"/>
      <c r="T33770" s="73"/>
      <c r="U33770" s="73"/>
      <c r="V33770" s="73"/>
      <c r="X33770" s="12"/>
    </row>
    <row r="33771" spans="2:24" x14ac:dyDescent="0.3">
      <c r="B33771" s="73"/>
      <c r="D33771" s="73"/>
      <c r="P33771" s="73"/>
      <c r="T33771" s="73"/>
      <c r="U33771" s="73"/>
      <c r="V33771" s="73"/>
      <c r="X33771" s="12"/>
    </row>
    <row r="33772" spans="2:24" x14ac:dyDescent="0.3">
      <c r="B33772" s="73"/>
      <c r="D33772" s="73"/>
      <c r="P33772" s="73"/>
      <c r="T33772" s="73"/>
      <c r="U33772" s="73"/>
      <c r="V33772" s="73"/>
      <c r="X33772" s="12"/>
    </row>
    <row r="33773" spans="2:24" x14ac:dyDescent="0.3">
      <c r="B33773" s="73"/>
      <c r="D33773" s="73"/>
      <c r="P33773" s="73"/>
      <c r="T33773" s="73"/>
      <c r="U33773" s="73"/>
      <c r="V33773" s="73"/>
      <c r="X33773" s="12"/>
    </row>
    <row r="33774" spans="2:24" x14ac:dyDescent="0.3">
      <c r="B33774" s="73"/>
      <c r="D33774" s="73"/>
      <c r="P33774" s="73"/>
      <c r="T33774" s="73"/>
      <c r="U33774" s="73"/>
      <c r="V33774" s="73"/>
      <c r="X33774" s="12"/>
    </row>
    <row r="33775" spans="2:24" x14ac:dyDescent="0.3">
      <c r="B33775" s="73"/>
      <c r="D33775" s="73"/>
      <c r="P33775" s="73"/>
      <c r="T33775" s="73"/>
      <c r="U33775" s="73"/>
      <c r="V33775" s="73"/>
      <c r="X33775" s="12"/>
    </row>
    <row r="33776" spans="2:24" x14ac:dyDescent="0.3">
      <c r="B33776" s="73"/>
      <c r="D33776" s="73"/>
      <c r="P33776" s="73"/>
      <c r="T33776" s="73"/>
      <c r="U33776" s="73"/>
      <c r="V33776" s="73"/>
      <c r="X33776" s="12"/>
    </row>
    <row r="33777" spans="2:24" x14ac:dyDescent="0.3">
      <c r="B33777" s="73"/>
      <c r="D33777" s="73"/>
      <c r="P33777" s="73"/>
      <c r="T33777" s="73"/>
      <c r="U33777" s="73"/>
      <c r="V33777" s="73"/>
      <c r="X33777" s="12"/>
    </row>
    <row r="33778" spans="2:24" x14ac:dyDescent="0.3">
      <c r="B33778" s="73"/>
      <c r="D33778" s="73"/>
      <c r="P33778" s="73"/>
      <c r="T33778" s="73"/>
      <c r="U33778" s="73"/>
      <c r="V33778" s="73"/>
      <c r="X33778" s="12"/>
    </row>
    <row r="33779" spans="2:24" x14ac:dyDescent="0.3">
      <c r="B33779" s="73"/>
      <c r="D33779" s="73"/>
      <c r="P33779" s="73"/>
      <c r="T33779" s="73"/>
      <c r="U33779" s="73"/>
      <c r="V33779" s="73"/>
      <c r="X33779" s="12"/>
    </row>
    <row r="33780" spans="2:24" x14ac:dyDescent="0.3">
      <c r="B33780" s="73"/>
      <c r="D33780" s="73"/>
      <c r="P33780" s="73"/>
      <c r="T33780" s="73"/>
      <c r="U33780" s="73"/>
      <c r="V33780" s="73"/>
      <c r="X33780" s="12"/>
    </row>
    <row r="33781" spans="2:24" x14ac:dyDescent="0.3">
      <c r="B33781" s="73"/>
      <c r="D33781" s="73"/>
      <c r="P33781" s="73"/>
      <c r="T33781" s="73"/>
      <c r="U33781" s="73"/>
      <c r="V33781" s="73"/>
      <c r="X33781" s="12"/>
    </row>
    <row r="33782" spans="2:24" x14ac:dyDescent="0.3">
      <c r="B33782" s="73"/>
      <c r="D33782" s="73"/>
      <c r="P33782" s="73"/>
      <c r="T33782" s="73"/>
      <c r="U33782" s="73"/>
      <c r="V33782" s="73"/>
      <c r="X33782" s="12"/>
    </row>
    <row r="33783" spans="2:24" x14ac:dyDescent="0.3">
      <c r="B33783" s="73"/>
      <c r="D33783" s="73"/>
      <c r="P33783" s="73"/>
      <c r="T33783" s="73"/>
      <c r="U33783" s="73"/>
      <c r="V33783" s="73"/>
      <c r="X33783" s="12"/>
    </row>
    <row r="33784" spans="2:24" x14ac:dyDescent="0.3">
      <c r="B33784" s="73"/>
      <c r="D33784" s="73"/>
      <c r="P33784" s="73"/>
      <c r="T33784" s="73"/>
      <c r="U33784" s="73"/>
      <c r="V33784" s="73"/>
      <c r="X33784" s="12"/>
    </row>
    <row r="33785" spans="2:24" x14ac:dyDescent="0.3">
      <c r="B33785" s="73"/>
      <c r="D33785" s="73"/>
      <c r="P33785" s="73"/>
      <c r="T33785" s="73"/>
      <c r="U33785" s="73"/>
      <c r="V33785" s="73"/>
      <c r="X33785" s="12"/>
    </row>
    <row r="33786" spans="2:24" x14ac:dyDescent="0.3">
      <c r="B33786" s="73"/>
      <c r="D33786" s="73"/>
      <c r="P33786" s="73"/>
      <c r="T33786" s="73"/>
      <c r="U33786" s="73"/>
      <c r="V33786" s="73"/>
      <c r="X33786" s="12"/>
    </row>
    <row r="33787" spans="2:24" x14ac:dyDescent="0.3">
      <c r="B33787" s="73"/>
      <c r="D33787" s="73"/>
      <c r="P33787" s="73"/>
      <c r="T33787" s="73"/>
      <c r="U33787" s="73"/>
      <c r="V33787" s="73"/>
      <c r="X33787" s="12"/>
    </row>
    <row r="33788" spans="2:24" x14ac:dyDescent="0.3">
      <c r="B33788" s="73"/>
      <c r="D33788" s="73"/>
      <c r="P33788" s="73"/>
      <c r="T33788" s="73"/>
      <c r="U33788" s="73"/>
      <c r="V33788" s="73"/>
      <c r="X33788" s="12"/>
    </row>
    <row r="33789" spans="2:24" x14ac:dyDescent="0.3">
      <c r="B33789" s="73"/>
      <c r="D33789" s="73"/>
      <c r="P33789" s="73"/>
      <c r="T33789" s="73"/>
      <c r="U33789" s="73"/>
      <c r="V33789" s="73"/>
      <c r="X33789" s="12"/>
    </row>
    <row r="33790" spans="2:24" x14ac:dyDescent="0.3">
      <c r="B33790" s="73"/>
      <c r="D33790" s="73"/>
      <c r="P33790" s="73"/>
      <c r="T33790" s="73"/>
      <c r="U33790" s="73"/>
      <c r="V33790" s="73"/>
      <c r="X33790" s="12"/>
    </row>
    <row r="33791" spans="2:24" x14ac:dyDescent="0.3">
      <c r="B33791" s="73"/>
      <c r="D33791" s="73"/>
      <c r="P33791" s="73"/>
      <c r="T33791" s="73"/>
      <c r="U33791" s="73"/>
      <c r="V33791" s="73"/>
      <c r="X33791" s="12"/>
    </row>
    <row r="33792" spans="2:24" x14ac:dyDescent="0.3">
      <c r="B33792" s="73"/>
      <c r="D33792" s="73"/>
      <c r="P33792" s="73"/>
      <c r="T33792" s="73"/>
      <c r="U33792" s="73"/>
      <c r="V33792" s="73"/>
      <c r="X33792" s="12"/>
    </row>
    <row r="33793" spans="2:24" x14ac:dyDescent="0.3">
      <c r="B33793" s="73"/>
      <c r="D33793" s="73"/>
      <c r="P33793" s="73"/>
      <c r="T33793" s="73"/>
      <c r="U33793" s="73"/>
      <c r="V33793" s="73"/>
      <c r="X33793" s="12"/>
    </row>
    <row r="33794" spans="2:24" x14ac:dyDescent="0.3">
      <c r="B33794" s="73"/>
      <c r="D33794" s="73"/>
      <c r="P33794" s="73"/>
      <c r="T33794" s="73"/>
      <c r="U33794" s="73"/>
      <c r="V33794" s="73"/>
      <c r="X33794" s="12"/>
    </row>
    <row r="33795" spans="2:24" x14ac:dyDescent="0.3">
      <c r="B33795" s="73"/>
      <c r="D33795" s="73"/>
      <c r="P33795" s="73"/>
      <c r="T33795" s="73"/>
      <c r="U33795" s="73"/>
      <c r="V33795" s="73"/>
      <c r="X33795" s="12"/>
    </row>
    <row r="33796" spans="2:24" x14ac:dyDescent="0.3">
      <c r="B33796" s="73"/>
      <c r="D33796" s="73"/>
      <c r="P33796" s="73"/>
      <c r="T33796" s="73"/>
      <c r="U33796" s="73"/>
      <c r="V33796" s="73"/>
      <c r="X33796" s="12"/>
    </row>
    <row r="33797" spans="2:24" x14ac:dyDescent="0.3">
      <c r="B33797" s="73"/>
      <c r="D33797" s="73"/>
      <c r="P33797" s="73"/>
      <c r="T33797" s="73"/>
      <c r="U33797" s="73"/>
      <c r="V33797" s="73"/>
      <c r="X33797" s="12"/>
    </row>
    <row r="33798" spans="2:24" x14ac:dyDescent="0.3">
      <c r="B33798" s="73"/>
      <c r="D33798" s="73"/>
      <c r="P33798" s="73"/>
      <c r="T33798" s="73"/>
      <c r="U33798" s="73"/>
      <c r="V33798" s="73"/>
      <c r="X33798" s="12"/>
    </row>
    <row r="33799" spans="2:24" x14ac:dyDescent="0.3">
      <c r="B33799" s="73"/>
      <c r="D33799" s="73"/>
      <c r="P33799" s="73"/>
      <c r="T33799" s="73"/>
      <c r="U33799" s="73"/>
      <c r="V33799" s="73"/>
      <c r="X33799" s="12"/>
    </row>
    <row r="33800" spans="2:24" x14ac:dyDescent="0.3">
      <c r="B33800" s="73"/>
      <c r="D33800" s="73"/>
      <c r="P33800" s="73"/>
      <c r="T33800" s="73"/>
      <c r="U33800" s="73"/>
      <c r="V33800" s="73"/>
      <c r="X33800" s="12"/>
    </row>
    <row r="33801" spans="2:24" x14ac:dyDescent="0.3">
      <c r="B33801" s="73"/>
      <c r="D33801" s="73"/>
      <c r="P33801" s="73"/>
      <c r="T33801" s="73"/>
      <c r="U33801" s="73"/>
      <c r="V33801" s="73"/>
      <c r="X33801" s="12"/>
    </row>
    <row r="33802" spans="2:24" x14ac:dyDescent="0.3">
      <c r="B33802" s="73"/>
      <c r="D33802" s="73"/>
      <c r="P33802" s="73"/>
      <c r="T33802" s="73"/>
      <c r="U33802" s="73"/>
      <c r="V33802" s="73"/>
      <c r="X33802" s="12"/>
    </row>
    <row r="33803" spans="2:24" x14ac:dyDescent="0.3">
      <c r="B33803" s="73"/>
      <c r="D33803" s="73"/>
      <c r="P33803" s="73"/>
      <c r="T33803" s="73"/>
      <c r="U33803" s="73"/>
      <c r="V33803" s="73"/>
      <c r="X33803" s="12"/>
    </row>
    <row r="33804" spans="2:24" x14ac:dyDescent="0.3">
      <c r="B33804" s="73"/>
      <c r="D33804" s="73"/>
      <c r="P33804" s="73"/>
      <c r="T33804" s="73"/>
      <c r="U33804" s="73"/>
      <c r="V33804" s="73"/>
      <c r="X33804" s="12"/>
    </row>
    <row r="33805" spans="2:24" x14ac:dyDescent="0.3">
      <c r="B33805" s="73"/>
      <c r="D33805" s="73"/>
      <c r="P33805" s="73"/>
      <c r="T33805" s="73"/>
      <c r="U33805" s="73"/>
      <c r="V33805" s="73"/>
      <c r="X33805" s="12"/>
    </row>
    <row r="33806" spans="2:24" x14ac:dyDescent="0.3">
      <c r="B33806" s="73"/>
      <c r="D33806" s="73"/>
      <c r="P33806" s="73"/>
      <c r="T33806" s="73"/>
      <c r="U33806" s="73"/>
      <c r="V33806" s="73"/>
      <c r="X33806" s="12"/>
    </row>
    <row r="33807" spans="2:24" x14ac:dyDescent="0.3">
      <c r="B33807" s="73"/>
      <c r="D33807" s="73"/>
      <c r="P33807" s="73"/>
      <c r="T33807" s="73"/>
      <c r="U33807" s="73"/>
      <c r="V33807" s="73"/>
      <c r="X33807" s="12"/>
    </row>
    <row r="33808" spans="2:24" x14ac:dyDescent="0.3">
      <c r="B33808" s="73"/>
      <c r="D33808" s="73"/>
      <c r="P33808" s="73"/>
      <c r="T33808" s="73"/>
      <c r="U33808" s="73"/>
      <c r="V33808" s="73"/>
      <c r="X33808" s="12"/>
    </row>
    <row r="33809" spans="2:24" x14ac:dyDescent="0.3">
      <c r="B33809" s="73"/>
      <c r="D33809" s="73"/>
      <c r="P33809" s="73"/>
      <c r="T33809" s="73"/>
      <c r="U33809" s="73"/>
      <c r="V33809" s="73"/>
      <c r="X33809" s="12"/>
    </row>
    <row r="33810" spans="2:24" x14ac:dyDescent="0.3">
      <c r="B33810" s="73"/>
      <c r="D33810" s="73"/>
      <c r="P33810" s="73"/>
      <c r="T33810" s="73"/>
      <c r="U33810" s="73"/>
      <c r="V33810" s="73"/>
      <c r="X33810" s="12"/>
    </row>
    <row r="33811" spans="2:24" x14ac:dyDescent="0.3">
      <c r="B33811" s="73"/>
      <c r="D33811" s="73"/>
      <c r="P33811" s="73"/>
      <c r="T33811" s="73"/>
      <c r="U33811" s="73"/>
      <c r="V33811" s="73"/>
      <c r="X33811" s="12"/>
    </row>
    <row r="33812" spans="2:24" x14ac:dyDescent="0.3">
      <c r="B33812" s="73"/>
      <c r="D33812" s="73"/>
      <c r="P33812" s="73"/>
      <c r="T33812" s="73"/>
      <c r="U33812" s="73"/>
      <c r="V33812" s="73"/>
      <c r="X33812" s="12"/>
    </row>
    <row r="33813" spans="2:24" x14ac:dyDescent="0.3">
      <c r="B33813" s="73"/>
      <c r="D33813" s="73"/>
      <c r="P33813" s="73"/>
      <c r="T33813" s="73"/>
      <c r="U33813" s="73"/>
      <c r="V33813" s="73"/>
      <c r="X33813" s="12"/>
    </row>
    <row r="33814" spans="2:24" x14ac:dyDescent="0.3">
      <c r="B33814" s="73"/>
      <c r="D33814" s="73"/>
      <c r="P33814" s="73"/>
      <c r="T33814" s="73"/>
      <c r="U33814" s="73"/>
      <c r="V33814" s="73"/>
      <c r="X33814" s="12"/>
    </row>
    <row r="33815" spans="2:24" x14ac:dyDescent="0.3">
      <c r="B33815" s="73"/>
      <c r="D33815" s="73"/>
      <c r="P33815" s="73"/>
      <c r="T33815" s="73"/>
      <c r="U33815" s="73"/>
      <c r="V33815" s="73"/>
      <c r="X33815" s="12"/>
    </row>
    <row r="33816" spans="2:24" x14ac:dyDescent="0.3">
      <c r="B33816" s="73"/>
      <c r="D33816" s="73"/>
      <c r="P33816" s="73"/>
      <c r="T33816" s="73"/>
      <c r="U33816" s="73"/>
      <c r="V33816" s="73"/>
      <c r="X33816" s="12"/>
    </row>
    <row r="33817" spans="2:24" x14ac:dyDescent="0.3">
      <c r="B33817" s="73"/>
      <c r="D33817" s="73"/>
      <c r="P33817" s="73"/>
      <c r="T33817" s="73"/>
      <c r="U33817" s="73"/>
      <c r="V33817" s="73"/>
      <c r="X33817" s="12"/>
    </row>
    <row r="33818" spans="2:24" x14ac:dyDescent="0.3">
      <c r="B33818" s="73"/>
      <c r="D33818" s="73"/>
      <c r="P33818" s="73"/>
      <c r="T33818" s="73"/>
      <c r="U33818" s="73"/>
      <c r="V33818" s="73"/>
      <c r="X33818" s="12"/>
    </row>
    <row r="33819" spans="2:24" x14ac:dyDescent="0.3">
      <c r="B33819" s="73"/>
      <c r="D33819" s="73"/>
      <c r="P33819" s="73"/>
      <c r="T33819" s="73"/>
      <c r="U33819" s="73"/>
      <c r="V33819" s="73"/>
      <c r="X33819" s="12"/>
    </row>
    <row r="33820" spans="2:24" x14ac:dyDescent="0.3">
      <c r="B33820" s="73"/>
      <c r="D33820" s="73"/>
      <c r="P33820" s="73"/>
      <c r="T33820" s="73"/>
      <c r="U33820" s="73"/>
      <c r="V33820" s="73"/>
      <c r="X33820" s="12"/>
    </row>
    <row r="33821" spans="2:24" x14ac:dyDescent="0.3">
      <c r="B33821" s="73"/>
      <c r="D33821" s="73"/>
      <c r="P33821" s="73"/>
      <c r="T33821" s="73"/>
      <c r="U33821" s="73"/>
      <c r="V33821" s="73"/>
      <c r="X33821" s="12"/>
    </row>
    <row r="33822" spans="2:24" x14ac:dyDescent="0.3">
      <c r="B33822" s="73"/>
      <c r="D33822" s="73"/>
      <c r="P33822" s="73"/>
      <c r="T33822" s="73"/>
      <c r="U33822" s="73"/>
      <c r="V33822" s="73"/>
      <c r="X33822" s="12"/>
    </row>
    <row r="33823" spans="2:24" x14ac:dyDescent="0.3">
      <c r="B33823" s="73"/>
      <c r="D33823" s="73"/>
      <c r="P33823" s="73"/>
      <c r="T33823" s="73"/>
      <c r="U33823" s="73"/>
      <c r="V33823" s="73"/>
      <c r="X33823" s="12"/>
    </row>
    <row r="33824" spans="2:24" x14ac:dyDescent="0.3">
      <c r="B33824" s="73"/>
      <c r="D33824" s="73"/>
      <c r="P33824" s="73"/>
      <c r="T33824" s="73"/>
      <c r="U33824" s="73"/>
      <c r="V33824" s="73"/>
      <c r="X33824" s="12"/>
    </row>
    <row r="33825" spans="2:24" x14ac:dyDescent="0.3">
      <c r="B33825" s="73"/>
      <c r="D33825" s="73"/>
      <c r="P33825" s="73"/>
      <c r="T33825" s="73"/>
      <c r="U33825" s="73"/>
      <c r="V33825" s="73"/>
      <c r="X33825" s="12"/>
    </row>
    <row r="33826" spans="2:24" x14ac:dyDescent="0.3">
      <c r="B33826" s="73"/>
      <c r="D33826" s="73"/>
      <c r="P33826" s="73"/>
      <c r="T33826" s="73"/>
      <c r="U33826" s="73"/>
      <c r="V33826" s="73"/>
      <c r="X33826" s="12"/>
    </row>
    <row r="33827" spans="2:24" x14ac:dyDescent="0.3">
      <c r="B33827" s="73"/>
      <c r="D33827" s="73"/>
      <c r="P33827" s="73"/>
      <c r="T33827" s="73"/>
      <c r="U33827" s="73"/>
      <c r="V33827" s="73"/>
      <c r="X33827" s="12"/>
    </row>
    <row r="33828" spans="2:24" x14ac:dyDescent="0.3">
      <c r="B33828" s="73"/>
      <c r="D33828" s="73"/>
      <c r="P33828" s="73"/>
      <c r="T33828" s="73"/>
      <c r="U33828" s="73"/>
      <c r="V33828" s="73"/>
      <c r="X33828" s="12"/>
    </row>
    <row r="33829" spans="2:24" x14ac:dyDescent="0.3">
      <c r="B33829" s="73"/>
      <c r="D33829" s="73"/>
      <c r="P33829" s="73"/>
      <c r="T33829" s="73"/>
      <c r="U33829" s="73"/>
      <c r="V33829" s="73"/>
      <c r="X33829" s="12"/>
    </row>
    <row r="33830" spans="2:24" x14ac:dyDescent="0.3">
      <c r="B33830" s="73"/>
      <c r="D33830" s="73"/>
      <c r="P33830" s="73"/>
      <c r="T33830" s="73"/>
      <c r="U33830" s="73"/>
      <c r="V33830" s="73"/>
      <c r="X33830" s="12"/>
    </row>
    <row r="33831" spans="2:24" x14ac:dyDescent="0.3">
      <c r="B33831" s="73"/>
      <c r="D33831" s="73"/>
      <c r="P33831" s="73"/>
      <c r="T33831" s="73"/>
      <c r="U33831" s="73"/>
      <c r="V33831" s="73"/>
      <c r="X33831" s="12"/>
    </row>
    <row r="33832" spans="2:24" x14ac:dyDescent="0.3">
      <c r="B33832" s="73"/>
      <c r="D33832" s="73"/>
      <c r="P33832" s="73"/>
      <c r="T33832" s="73"/>
      <c r="U33832" s="73"/>
      <c r="V33832" s="73"/>
      <c r="X33832" s="12"/>
    </row>
    <row r="33833" spans="2:24" x14ac:dyDescent="0.3">
      <c r="B33833" s="73"/>
      <c r="D33833" s="73"/>
      <c r="P33833" s="73"/>
      <c r="T33833" s="73"/>
      <c r="U33833" s="73"/>
      <c r="V33833" s="73"/>
      <c r="X33833" s="12"/>
    </row>
    <row r="33834" spans="2:24" x14ac:dyDescent="0.3">
      <c r="B33834" s="73"/>
      <c r="D33834" s="73"/>
      <c r="P33834" s="73"/>
      <c r="T33834" s="73"/>
      <c r="U33834" s="73"/>
      <c r="V33834" s="73"/>
      <c r="X33834" s="12"/>
    </row>
    <row r="33835" spans="2:24" x14ac:dyDescent="0.3">
      <c r="B33835" s="73"/>
      <c r="D33835" s="73"/>
      <c r="P33835" s="73"/>
      <c r="T33835" s="73"/>
      <c r="U33835" s="73"/>
      <c r="V33835" s="73"/>
      <c r="X33835" s="12"/>
    </row>
    <row r="33836" spans="2:24" x14ac:dyDescent="0.3">
      <c r="B33836" s="73"/>
      <c r="D33836" s="73"/>
      <c r="P33836" s="73"/>
      <c r="T33836" s="73"/>
      <c r="U33836" s="73"/>
      <c r="V33836" s="73"/>
      <c r="X33836" s="12"/>
    </row>
    <row r="33837" spans="2:24" x14ac:dyDescent="0.3">
      <c r="B33837" s="73"/>
      <c r="D33837" s="73"/>
      <c r="P33837" s="73"/>
      <c r="T33837" s="73"/>
      <c r="U33837" s="73"/>
      <c r="V33837" s="73"/>
      <c r="X33837" s="12"/>
    </row>
    <row r="33838" spans="2:24" x14ac:dyDescent="0.3">
      <c r="B33838" s="73"/>
      <c r="D33838" s="73"/>
      <c r="P33838" s="73"/>
      <c r="T33838" s="73"/>
      <c r="U33838" s="73"/>
      <c r="V33838" s="73"/>
      <c r="X33838" s="12"/>
    </row>
    <row r="33839" spans="2:24" x14ac:dyDescent="0.3">
      <c r="B33839" s="73"/>
      <c r="D33839" s="73"/>
      <c r="P33839" s="73"/>
      <c r="T33839" s="73"/>
      <c r="U33839" s="73"/>
      <c r="V33839" s="73"/>
      <c r="X33839" s="12"/>
    </row>
    <row r="33840" spans="2:24" x14ac:dyDescent="0.3">
      <c r="B33840" s="73"/>
      <c r="D33840" s="73"/>
      <c r="P33840" s="73"/>
      <c r="T33840" s="73"/>
      <c r="U33840" s="73"/>
      <c r="V33840" s="73"/>
      <c r="X33840" s="12"/>
    </row>
    <row r="33841" spans="2:24" x14ac:dyDescent="0.3">
      <c r="B33841" s="73"/>
      <c r="D33841" s="73"/>
      <c r="P33841" s="73"/>
      <c r="T33841" s="73"/>
      <c r="U33841" s="73"/>
      <c r="V33841" s="73"/>
      <c r="X33841" s="12"/>
    </row>
    <row r="33842" spans="2:24" x14ac:dyDescent="0.3">
      <c r="B33842" s="73"/>
      <c r="D33842" s="73"/>
      <c r="P33842" s="73"/>
      <c r="T33842" s="73"/>
      <c r="U33842" s="73"/>
      <c r="V33842" s="73"/>
      <c r="X33842" s="12"/>
    </row>
    <row r="33843" spans="2:24" x14ac:dyDescent="0.3">
      <c r="B33843" s="73"/>
      <c r="D33843" s="73"/>
      <c r="P33843" s="73"/>
      <c r="T33843" s="73"/>
      <c r="U33843" s="73"/>
      <c r="V33843" s="73"/>
      <c r="X33843" s="12"/>
    </row>
    <row r="33844" spans="2:24" x14ac:dyDescent="0.3">
      <c r="B33844" s="73"/>
      <c r="D33844" s="73"/>
      <c r="P33844" s="73"/>
      <c r="T33844" s="73"/>
      <c r="U33844" s="73"/>
      <c r="V33844" s="73"/>
      <c r="X33844" s="12"/>
    </row>
    <row r="33845" spans="2:24" x14ac:dyDescent="0.3">
      <c r="B33845" s="73"/>
      <c r="D33845" s="73"/>
      <c r="P33845" s="73"/>
      <c r="T33845" s="73"/>
      <c r="U33845" s="73"/>
      <c r="V33845" s="73"/>
      <c r="X33845" s="12"/>
    </row>
    <row r="33846" spans="2:24" x14ac:dyDescent="0.3">
      <c r="B33846" s="73"/>
      <c r="D33846" s="73"/>
      <c r="P33846" s="73"/>
      <c r="T33846" s="73"/>
      <c r="U33846" s="73"/>
      <c r="V33846" s="73"/>
      <c r="X33846" s="12"/>
    </row>
    <row r="33847" spans="2:24" x14ac:dyDescent="0.3">
      <c r="B33847" s="73"/>
      <c r="D33847" s="73"/>
      <c r="P33847" s="73"/>
      <c r="T33847" s="73"/>
      <c r="U33847" s="73"/>
      <c r="V33847" s="73"/>
      <c r="X33847" s="12"/>
    </row>
    <row r="33848" spans="2:24" x14ac:dyDescent="0.3">
      <c r="B33848" s="73"/>
      <c r="D33848" s="73"/>
      <c r="P33848" s="73"/>
      <c r="T33848" s="73"/>
      <c r="U33848" s="73"/>
      <c r="V33848" s="73"/>
      <c r="X33848" s="12"/>
    </row>
    <row r="33849" spans="2:24" x14ac:dyDescent="0.3">
      <c r="B33849" s="73"/>
      <c r="D33849" s="73"/>
      <c r="P33849" s="73"/>
      <c r="T33849" s="73"/>
      <c r="U33849" s="73"/>
      <c r="V33849" s="73"/>
      <c r="X33849" s="12"/>
    </row>
    <row r="33850" spans="2:24" x14ac:dyDescent="0.3">
      <c r="B33850" s="73"/>
      <c r="D33850" s="73"/>
      <c r="P33850" s="73"/>
      <c r="T33850" s="73"/>
      <c r="U33850" s="73"/>
      <c r="V33850" s="73"/>
      <c r="X33850" s="12"/>
    </row>
    <row r="33851" spans="2:24" x14ac:dyDescent="0.3">
      <c r="B33851" s="73"/>
      <c r="D33851" s="73"/>
      <c r="P33851" s="73"/>
      <c r="T33851" s="73"/>
      <c r="U33851" s="73"/>
      <c r="V33851" s="73"/>
      <c r="X33851" s="12"/>
    </row>
    <row r="33852" spans="2:24" x14ac:dyDescent="0.3">
      <c r="B33852" s="73"/>
      <c r="D33852" s="73"/>
      <c r="P33852" s="73"/>
      <c r="T33852" s="73"/>
      <c r="U33852" s="73"/>
      <c r="V33852" s="73"/>
      <c r="X33852" s="12"/>
    </row>
    <row r="33853" spans="2:24" x14ac:dyDescent="0.3">
      <c r="B33853" s="73"/>
      <c r="D33853" s="73"/>
      <c r="P33853" s="73"/>
      <c r="T33853" s="73"/>
      <c r="U33853" s="73"/>
      <c r="V33853" s="73"/>
      <c r="X33853" s="12"/>
    </row>
    <row r="33854" spans="2:24" x14ac:dyDescent="0.3">
      <c r="B33854" s="73"/>
      <c r="D33854" s="73"/>
      <c r="P33854" s="73"/>
      <c r="T33854" s="73"/>
      <c r="U33854" s="73"/>
      <c r="V33854" s="73"/>
      <c r="X33854" s="12"/>
    </row>
    <row r="33855" spans="2:24" x14ac:dyDescent="0.3">
      <c r="B33855" s="73"/>
      <c r="D33855" s="73"/>
      <c r="P33855" s="73"/>
      <c r="T33855" s="73"/>
      <c r="U33855" s="73"/>
      <c r="V33855" s="73"/>
      <c r="X33855" s="12"/>
    </row>
    <row r="33856" spans="2:24" x14ac:dyDescent="0.3">
      <c r="B33856" s="73"/>
      <c r="D33856" s="73"/>
      <c r="P33856" s="73"/>
      <c r="T33856" s="73"/>
      <c r="U33856" s="73"/>
      <c r="V33856" s="73"/>
      <c r="X33856" s="12"/>
    </row>
    <row r="33857" spans="2:24" x14ac:dyDescent="0.3">
      <c r="B33857" s="73"/>
      <c r="D33857" s="73"/>
      <c r="P33857" s="73"/>
      <c r="T33857" s="73"/>
      <c r="U33857" s="73"/>
      <c r="V33857" s="73"/>
      <c r="X33857" s="12"/>
    </row>
    <row r="33858" spans="2:24" x14ac:dyDescent="0.3">
      <c r="B33858" s="73"/>
      <c r="D33858" s="73"/>
      <c r="P33858" s="73"/>
      <c r="T33858" s="73"/>
      <c r="U33858" s="73"/>
      <c r="V33858" s="73"/>
      <c r="X33858" s="12"/>
    </row>
    <row r="33859" spans="2:24" x14ac:dyDescent="0.3">
      <c r="B33859" s="73"/>
      <c r="D33859" s="73"/>
      <c r="P33859" s="73"/>
      <c r="T33859" s="73"/>
      <c r="U33859" s="73"/>
      <c r="V33859" s="73"/>
      <c r="X33859" s="12"/>
    </row>
    <row r="33860" spans="2:24" x14ac:dyDescent="0.3">
      <c r="B33860" s="73"/>
      <c r="D33860" s="73"/>
      <c r="P33860" s="73"/>
      <c r="T33860" s="73"/>
      <c r="U33860" s="73"/>
      <c r="V33860" s="73"/>
      <c r="X33860" s="12"/>
    </row>
    <row r="33861" spans="2:24" x14ac:dyDescent="0.3">
      <c r="B33861" s="73"/>
      <c r="D33861" s="73"/>
      <c r="P33861" s="73"/>
      <c r="T33861" s="73"/>
      <c r="U33861" s="73"/>
      <c r="V33861" s="73"/>
      <c r="X33861" s="12"/>
    </row>
    <row r="33862" spans="2:24" x14ac:dyDescent="0.3">
      <c r="B33862" s="73"/>
      <c r="D33862" s="73"/>
      <c r="P33862" s="73"/>
      <c r="T33862" s="73"/>
      <c r="U33862" s="73"/>
      <c r="V33862" s="73"/>
      <c r="X33862" s="12"/>
    </row>
    <row r="33863" spans="2:24" x14ac:dyDescent="0.3">
      <c r="B33863" s="73"/>
      <c r="D33863" s="73"/>
      <c r="P33863" s="73"/>
      <c r="T33863" s="73"/>
      <c r="U33863" s="73"/>
      <c r="V33863" s="73"/>
      <c r="X33863" s="12"/>
    </row>
    <row r="33864" spans="2:24" x14ac:dyDescent="0.3">
      <c r="B33864" s="73"/>
      <c r="D33864" s="73"/>
      <c r="P33864" s="73"/>
      <c r="T33864" s="73"/>
      <c r="U33864" s="73"/>
      <c r="V33864" s="73"/>
      <c r="X33864" s="12"/>
    </row>
    <row r="33865" spans="2:24" x14ac:dyDescent="0.3">
      <c r="B33865" s="73"/>
      <c r="D33865" s="73"/>
      <c r="P33865" s="73"/>
      <c r="T33865" s="73"/>
      <c r="U33865" s="73"/>
      <c r="V33865" s="73"/>
      <c r="X33865" s="12"/>
    </row>
    <row r="33866" spans="2:24" x14ac:dyDescent="0.3">
      <c r="B33866" s="73"/>
      <c r="D33866" s="73"/>
      <c r="P33866" s="73"/>
      <c r="T33866" s="73"/>
      <c r="U33866" s="73"/>
      <c r="V33866" s="73"/>
      <c r="X33866" s="12"/>
    </row>
    <row r="33867" spans="2:24" x14ac:dyDescent="0.3">
      <c r="B33867" s="73"/>
      <c r="D33867" s="73"/>
      <c r="P33867" s="73"/>
      <c r="T33867" s="73"/>
      <c r="U33867" s="73"/>
      <c r="V33867" s="73"/>
      <c r="X33867" s="12"/>
    </row>
    <row r="33868" spans="2:24" x14ac:dyDescent="0.3">
      <c r="B33868" s="73"/>
      <c r="D33868" s="73"/>
      <c r="P33868" s="73"/>
      <c r="T33868" s="73"/>
      <c r="U33868" s="73"/>
      <c r="V33868" s="73"/>
      <c r="X33868" s="12"/>
    </row>
    <row r="33869" spans="2:24" x14ac:dyDescent="0.3">
      <c r="B33869" s="73"/>
      <c r="D33869" s="73"/>
      <c r="P33869" s="73"/>
      <c r="T33869" s="73"/>
      <c r="U33869" s="73"/>
      <c r="V33869" s="73"/>
      <c r="X33869" s="12"/>
    </row>
    <row r="33870" spans="2:24" x14ac:dyDescent="0.3">
      <c r="B33870" s="73"/>
      <c r="D33870" s="73"/>
      <c r="P33870" s="73"/>
      <c r="T33870" s="73"/>
      <c r="U33870" s="73"/>
      <c r="V33870" s="73"/>
      <c r="X33870" s="12"/>
    </row>
    <row r="33871" spans="2:24" x14ac:dyDescent="0.3">
      <c r="B33871" s="73"/>
      <c r="D33871" s="73"/>
      <c r="P33871" s="73"/>
      <c r="T33871" s="73"/>
      <c r="U33871" s="73"/>
      <c r="V33871" s="73"/>
      <c r="X33871" s="12"/>
    </row>
    <row r="33872" spans="2:24" x14ac:dyDescent="0.3">
      <c r="B33872" s="73"/>
      <c r="D33872" s="73"/>
      <c r="P33872" s="73"/>
      <c r="T33872" s="73"/>
      <c r="U33872" s="73"/>
      <c r="V33872" s="73"/>
      <c r="X33872" s="12"/>
    </row>
    <row r="33873" spans="2:24" x14ac:dyDescent="0.3">
      <c r="B33873" s="73"/>
      <c r="D33873" s="73"/>
      <c r="P33873" s="73"/>
      <c r="T33873" s="73"/>
      <c r="U33873" s="73"/>
      <c r="V33873" s="73"/>
      <c r="X33873" s="12"/>
    </row>
    <row r="33874" spans="2:24" x14ac:dyDescent="0.3">
      <c r="B33874" s="73"/>
      <c r="D33874" s="73"/>
      <c r="P33874" s="73"/>
      <c r="T33874" s="73"/>
      <c r="U33874" s="73"/>
      <c r="V33874" s="73"/>
      <c r="X33874" s="12"/>
    </row>
    <row r="33875" spans="2:24" x14ac:dyDescent="0.3">
      <c r="B33875" s="73"/>
      <c r="D33875" s="73"/>
      <c r="P33875" s="73"/>
      <c r="T33875" s="73"/>
      <c r="U33875" s="73"/>
      <c r="V33875" s="73"/>
      <c r="X33875" s="12"/>
    </row>
    <row r="33876" spans="2:24" x14ac:dyDescent="0.3">
      <c r="B33876" s="73"/>
      <c r="D33876" s="73"/>
      <c r="P33876" s="73"/>
      <c r="T33876" s="73"/>
      <c r="U33876" s="73"/>
      <c r="V33876" s="73"/>
      <c r="X33876" s="12"/>
    </row>
    <row r="33877" spans="2:24" x14ac:dyDescent="0.3">
      <c r="B33877" s="73"/>
      <c r="D33877" s="73"/>
      <c r="P33877" s="73"/>
      <c r="T33877" s="73"/>
      <c r="U33877" s="73"/>
      <c r="V33877" s="73"/>
      <c r="X33877" s="12"/>
    </row>
    <row r="33878" spans="2:24" x14ac:dyDescent="0.3">
      <c r="B33878" s="73"/>
      <c r="D33878" s="73"/>
      <c r="P33878" s="73"/>
      <c r="T33878" s="73"/>
      <c r="U33878" s="73"/>
      <c r="V33878" s="73"/>
      <c r="X33878" s="12"/>
    </row>
    <row r="33879" spans="2:24" x14ac:dyDescent="0.3">
      <c r="B33879" s="73"/>
      <c r="D33879" s="73"/>
      <c r="P33879" s="73"/>
      <c r="T33879" s="73"/>
      <c r="U33879" s="73"/>
      <c r="V33879" s="73"/>
      <c r="X33879" s="12"/>
    </row>
    <row r="33880" spans="2:24" x14ac:dyDescent="0.3">
      <c r="B33880" s="73"/>
      <c r="D33880" s="73"/>
      <c r="P33880" s="73"/>
      <c r="T33880" s="73"/>
      <c r="U33880" s="73"/>
      <c r="V33880" s="73"/>
      <c r="X33880" s="12"/>
    </row>
    <row r="33881" spans="2:24" x14ac:dyDescent="0.3">
      <c r="B33881" s="73"/>
      <c r="D33881" s="73"/>
      <c r="P33881" s="73"/>
      <c r="T33881" s="73"/>
      <c r="U33881" s="73"/>
      <c r="V33881" s="73"/>
      <c r="X33881" s="12"/>
    </row>
    <row r="33882" spans="2:24" x14ac:dyDescent="0.3">
      <c r="B33882" s="73"/>
      <c r="D33882" s="73"/>
      <c r="P33882" s="73"/>
      <c r="T33882" s="73"/>
      <c r="U33882" s="73"/>
      <c r="V33882" s="73"/>
      <c r="X33882" s="12"/>
    </row>
    <row r="33883" spans="2:24" x14ac:dyDescent="0.3">
      <c r="B33883" s="73"/>
      <c r="D33883" s="73"/>
      <c r="P33883" s="73"/>
      <c r="T33883" s="73"/>
      <c r="U33883" s="73"/>
      <c r="V33883" s="73"/>
      <c r="X33883" s="12"/>
    </row>
    <row r="33884" spans="2:24" x14ac:dyDescent="0.3">
      <c r="B33884" s="73"/>
      <c r="D33884" s="73"/>
      <c r="P33884" s="73"/>
      <c r="T33884" s="73"/>
      <c r="U33884" s="73"/>
      <c r="V33884" s="73"/>
      <c r="X33884" s="12"/>
    </row>
    <row r="33885" spans="2:24" x14ac:dyDescent="0.3">
      <c r="B33885" s="73"/>
      <c r="D33885" s="73"/>
      <c r="P33885" s="73"/>
      <c r="T33885" s="73"/>
      <c r="U33885" s="73"/>
      <c r="V33885" s="73"/>
      <c r="X33885" s="12"/>
    </row>
    <row r="33886" spans="2:24" x14ac:dyDescent="0.3">
      <c r="B33886" s="73"/>
      <c r="D33886" s="73"/>
      <c r="P33886" s="73"/>
      <c r="T33886" s="73"/>
      <c r="U33886" s="73"/>
      <c r="V33886" s="73"/>
      <c r="X33886" s="12"/>
    </row>
    <row r="33887" spans="2:24" x14ac:dyDescent="0.3">
      <c r="B33887" s="73"/>
      <c r="D33887" s="73"/>
      <c r="P33887" s="73"/>
      <c r="T33887" s="73"/>
      <c r="U33887" s="73"/>
      <c r="V33887" s="73"/>
      <c r="X33887" s="12"/>
    </row>
    <row r="33888" spans="2:24" x14ac:dyDescent="0.3">
      <c r="B33888" s="73"/>
      <c r="D33888" s="73"/>
      <c r="P33888" s="73"/>
      <c r="T33888" s="73"/>
      <c r="U33888" s="73"/>
      <c r="V33888" s="73"/>
      <c r="X33888" s="12"/>
    </row>
    <row r="33889" spans="2:24" x14ac:dyDescent="0.3">
      <c r="B33889" s="73"/>
      <c r="D33889" s="73"/>
      <c r="P33889" s="73"/>
      <c r="T33889" s="73"/>
      <c r="U33889" s="73"/>
      <c r="V33889" s="73"/>
      <c r="X33889" s="12"/>
    </row>
    <row r="33890" spans="2:24" x14ac:dyDescent="0.3">
      <c r="B33890" s="73"/>
      <c r="D33890" s="73"/>
      <c r="P33890" s="73"/>
      <c r="T33890" s="73"/>
      <c r="U33890" s="73"/>
      <c r="V33890" s="73"/>
      <c r="X33890" s="12"/>
    </row>
    <row r="33891" spans="2:24" x14ac:dyDescent="0.3">
      <c r="B33891" s="73"/>
      <c r="D33891" s="73"/>
      <c r="P33891" s="73"/>
      <c r="T33891" s="73"/>
      <c r="U33891" s="73"/>
      <c r="V33891" s="73"/>
      <c r="X33891" s="12"/>
    </row>
    <row r="33892" spans="2:24" x14ac:dyDescent="0.3">
      <c r="B33892" s="73"/>
      <c r="D33892" s="73"/>
      <c r="P33892" s="73"/>
      <c r="T33892" s="73"/>
      <c r="U33892" s="73"/>
      <c r="V33892" s="73"/>
      <c r="X33892" s="12"/>
    </row>
    <row r="33893" spans="2:24" x14ac:dyDescent="0.3">
      <c r="B33893" s="73"/>
      <c r="D33893" s="73"/>
      <c r="P33893" s="73"/>
      <c r="T33893" s="73"/>
      <c r="U33893" s="73"/>
      <c r="V33893" s="73"/>
      <c r="X33893" s="12"/>
    </row>
    <row r="33894" spans="2:24" x14ac:dyDescent="0.3">
      <c r="B33894" s="73"/>
      <c r="D33894" s="73"/>
      <c r="P33894" s="73"/>
      <c r="T33894" s="73"/>
      <c r="U33894" s="73"/>
      <c r="V33894" s="73"/>
      <c r="X33894" s="12"/>
    </row>
    <row r="33895" spans="2:24" x14ac:dyDescent="0.3">
      <c r="B33895" s="73"/>
      <c r="D33895" s="73"/>
      <c r="P33895" s="73"/>
      <c r="T33895" s="73"/>
      <c r="U33895" s="73"/>
      <c r="V33895" s="73"/>
      <c r="X33895" s="12"/>
    </row>
    <row r="33896" spans="2:24" x14ac:dyDescent="0.3">
      <c r="B33896" s="73"/>
      <c r="D33896" s="73"/>
      <c r="P33896" s="73"/>
      <c r="T33896" s="73"/>
      <c r="U33896" s="73"/>
      <c r="V33896" s="73"/>
      <c r="X33896" s="12"/>
    </row>
    <row r="33897" spans="2:24" x14ac:dyDescent="0.3">
      <c r="B33897" s="73"/>
      <c r="D33897" s="73"/>
      <c r="P33897" s="73"/>
      <c r="T33897" s="73"/>
      <c r="U33897" s="73"/>
      <c r="V33897" s="73"/>
      <c r="X33897" s="12"/>
    </row>
    <row r="33898" spans="2:24" x14ac:dyDescent="0.3">
      <c r="B33898" s="73"/>
      <c r="D33898" s="73"/>
      <c r="P33898" s="73"/>
      <c r="T33898" s="73"/>
      <c r="U33898" s="73"/>
      <c r="V33898" s="73"/>
      <c r="X33898" s="12"/>
    </row>
    <row r="33899" spans="2:24" x14ac:dyDescent="0.3">
      <c r="B33899" s="73"/>
      <c r="D33899" s="73"/>
      <c r="P33899" s="73"/>
      <c r="T33899" s="73"/>
      <c r="U33899" s="73"/>
      <c r="V33899" s="73"/>
      <c r="X33899" s="12"/>
    </row>
    <row r="33900" spans="2:24" x14ac:dyDescent="0.3">
      <c r="B33900" s="73"/>
      <c r="D33900" s="73"/>
      <c r="P33900" s="73"/>
      <c r="T33900" s="73"/>
      <c r="U33900" s="73"/>
      <c r="V33900" s="73"/>
      <c r="X33900" s="12"/>
    </row>
    <row r="33901" spans="2:24" x14ac:dyDescent="0.3">
      <c r="B33901" s="73"/>
      <c r="D33901" s="73"/>
      <c r="P33901" s="73"/>
      <c r="T33901" s="73"/>
      <c r="U33901" s="73"/>
      <c r="V33901" s="73"/>
      <c r="X33901" s="12"/>
    </row>
    <row r="33902" spans="2:24" x14ac:dyDescent="0.3">
      <c r="B33902" s="73"/>
      <c r="D33902" s="73"/>
      <c r="P33902" s="73"/>
      <c r="T33902" s="73"/>
      <c r="U33902" s="73"/>
      <c r="V33902" s="73"/>
      <c r="X33902" s="12"/>
    </row>
    <row r="33903" spans="2:24" x14ac:dyDescent="0.3">
      <c r="B33903" s="73"/>
      <c r="D33903" s="73"/>
      <c r="P33903" s="73"/>
      <c r="T33903" s="73"/>
      <c r="U33903" s="73"/>
      <c r="V33903" s="73"/>
      <c r="X33903" s="12"/>
    </row>
    <row r="33904" spans="2:24" x14ac:dyDescent="0.3">
      <c r="B33904" s="73"/>
      <c r="D33904" s="73"/>
      <c r="P33904" s="73"/>
      <c r="T33904" s="73"/>
      <c r="U33904" s="73"/>
      <c r="V33904" s="73"/>
      <c r="X33904" s="12"/>
    </row>
    <row r="33905" spans="2:24" x14ac:dyDescent="0.3">
      <c r="B33905" s="73"/>
      <c r="D33905" s="73"/>
      <c r="P33905" s="73"/>
      <c r="T33905" s="73"/>
      <c r="U33905" s="73"/>
      <c r="V33905" s="73"/>
      <c r="X33905" s="12"/>
    </row>
    <row r="33906" spans="2:24" x14ac:dyDescent="0.3">
      <c r="B33906" s="73"/>
      <c r="D33906" s="73"/>
      <c r="P33906" s="73"/>
      <c r="T33906" s="73"/>
      <c r="U33906" s="73"/>
      <c r="V33906" s="73"/>
      <c r="X33906" s="12"/>
    </row>
    <row r="33907" spans="2:24" x14ac:dyDescent="0.3">
      <c r="B33907" s="73"/>
      <c r="D33907" s="73"/>
      <c r="P33907" s="73"/>
      <c r="T33907" s="73"/>
      <c r="U33907" s="73"/>
      <c r="V33907" s="73"/>
      <c r="X33907" s="12"/>
    </row>
    <row r="33908" spans="2:24" x14ac:dyDescent="0.3">
      <c r="B33908" s="73"/>
      <c r="D33908" s="73"/>
      <c r="P33908" s="73"/>
      <c r="T33908" s="73"/>
      <c r="U33908" s="73"/>
      <c r="V33908" s="73"/>
      <c r="X33908" s="12"/>
    </row>
    <row r="33909" spans="2:24" x14ac:dyDescent="0.3">
      <c r="B33909" s="73"/>
      <c r="D33909" s="73"/>
      <c r="P33909" s="73"/>
      <c r="T33909" s="73"/>
      <c r="U33909" s="73"/>
      <c r="V33909" s="73"/>
      <c r="X33909" s="12"/>
    </row>
    <row r="33910" spans="2:24" x14ac:dyDescent="0.3">
      <c r="B33910" s="73"/>
      <c r="D33910" s="73"/>
      <c r="P33910" s="73"/>
      <c r="T33910" s="73"/>
      <c r="U33910" s="73"/>
      <c r="V33910" s="73"/>
      <c r="X33910" s="12"/>
    </row>
    <row r="33911" spans="2:24" x14ac:dyDescent="0.3">
      <c r="B33911" s="73"/>
      <c r="D33911" s="73"/>
      <c r="P33911" s="73"/>
      <c r="T33911" s="73"/>
      <c r="U33911" s="73"/>
      <c r="V33911" s="73"/>
      <c r="X33911" s="12"/>
    </row>
    <row r="33912" spans="2:24" x14ac:dyDescent="0.3">
      <c r="B33912" s="73"/>
      <c r="D33912" s="73"/>
      <c r="P33912" s="73"/>
      <c r="T33912" s="73"/>
      <c r="U33912" s="73"/>
      <c r="V33912" s="73"/>
      <c r="X33912" s="12"/>
    </row>
    <row r="33913" spans="2:24" x14ac:dyDescent="0.3">
      <c r="B33913" s="73"/>
      <c r="D33913" s="73"/>
      <c r="P33913" s="73"/>
      <c r="T33913" s="73"/>
      <c r="U33913" s="73"/>
      <c r="V33913" s="73"/>
      <c r="X33913" s="12"/>
    </row>
    <row r="33914" spans="2:24" x14ac:dyDescent="0.3">
      <c r="B33914" s="73"/>
      <c r="D33914" s="73"/>
      <c r="P33914" s="73"/>
      <c r="T33914" s="73"/>
      <c r="U33914" s="73"/>
      <c r="V33914" s="73"/>
      <c r="X33914" s="12"/>
    </row>
    <row r="33915" spans="2:24" x14ac:dyDescent="0.3">
      <c r="B33915" s="73"/>
      <c r="D33915" s="73"/>
      <c r="P33915" s="73"/>
      <c r="T33915" s="73"/>
      <c r="U33915" s="73"/>
      <c r="V33915" s="73"/>
      <c r="X33915" s="12"/>
    </row>
    <row r="33916" spans="2:24" x14ac:dyDescent="0.3">
      <c r="B33916" s="73"/>
      <c r="D33916" s="73"/>
      <c r="P33916" s="73"/>
      <c r="T33916" s="73"/>
      <c r="U33916" s="73"/>
      <c r="V33916" s="73"/>
      <c r="X33916" s="12"/>
    </row>
    <row r="33917" spans="2:24" x14ac:dyDescent="0.3">
      <c r="B33917" s="73"/>
      <c r="D33917" s="73"/>
      <c r="P33917" s="73"/>
      <c r="T33917" s="73"/>
      <c r="U33917" s="73"/>
      <c r="V33917" s="73"/>
      <c r="X33917" s="12"/>
    </row>
    <row r="33918" spans="2:24" x14ac:dyDescent="0.3">
      <c r="B33918" s="73"/>
      <c r="D33918" s="73"/>
      <c r="P33918" s="73"/>
      <c r="T33918" s="73"/>
      <c r="U33918" s="73"/>
      <c r="V33918" s="73"/>
      <c r="X33918" s="12"/>
    </row>
    <row r="33919" spans="2:24" x14ac:dyDescent="0.3">
      <c r="B33919" s="73"/>
      <c r="D33919" s="73"/>
      <c r="P33919" s="73"/>
      <c r="T33919" s="73"/>
      <c r="U33919" s="73"/>
      <c r="V33919" s="73"/>
      <c r="X33919" s="12"/>
    </row>
    <row r="33920" spans="2:24" x14ac:dyDescent="0.3">
      <c r="B33920" s="73"/>
      <c r="D33920" s="73"/>
      <c r="P33920" s="73"/>
      <c r="T33920" s="73"/>
      <c r="U33920" s="73"/>
      <c r="V33920" s="73"/>
      <c r="X33920" s="12"/>
    </row>
    <row r="33921" spans="2:24" x14ac:dyDescent="0.3">
      <c r="B33921" s="73"/>
      <c r="D33921" s="73"/>
      <c r="P33921" s="73"/>
      <c r="T33921" s="73"/>
      <c r="U33921" s="73"/>
      <c r="V33921" s="73"/>
      <c r="X33921" s="12"/>
    </row>
    <row r="33922" spans="2:24" x14ac:dyDescent="0.3">
      <c r="B33922" s="73"/>
      <c r="D33922" s="73"/>
      <c r="P33922" s="73"/>
      <c r="T33922" s="73"/>
      <c r="U33922" s="73"/>
      <c r="V33922" s="73"/>
      <c r="X33922" s="12"/>
    </row>
    <row r="33923" spans="2:24" x14ac:dyDescent="0.3">
      <c r="B33923" s="73"/>
      <c r="D33923" s="73"/>
      <c r="P33923" s="73"/>
      <c r="T33923" s="73"/>
      <c r="U33923" s="73"/>
      <c r="V33923" s="73"/>
      <c r="X33923" s="12"/>
    </row>
    <row r="33924" spans="2:24" x14ac:dyDescent="0.3">
      <c r="B33924" s="73"/>
      <c r="D33924" s="73"/>
      <c r="P33924" s="73"/>
      <c r="T33924" s="73"/>
      <c r="U33924" s="73"/>
      <c r="V33924" s="73"/>
      <c r="X33924" s="12"/>
    </row>
    <row r="33925" spans="2:24" x14ac:dyDescent="0.3">
      <c r="B33925" s="73"/>
      <c r="D33925" s="73"/>
      <c r="P33925" s="73"/>
      <c r="T33925" s="73"/>
      <c r="U33925" s="73"/>
      <c r="V33925" s="73"/>
      <c r="X33925" s="12"/>
    </row>
    <row r="33926" spans="2:24" x14ac:dyDescent="0.3">
      <c r="B33926" s="73"/>
      <c r="D33926" s="73"/>
      <c r="P33926" s="73"/>
      <c r="T33926" s="73"/>
      <c r="U33926" s="73"/>
      <c r="V33926" s="73"/>
      <c r="X33926" s="12"/>
    </row>
    <row r="33927" spans="2:24" x14ac:dyDescent="0.3">
      <c r="B33927" s="73"/>
      <c r="D33927" s="73"/>
      <c r="P33927" s="73"/>
      <c r="T33927" s="73"/>
      <c r="U33927" s="73"/>
      <c r="V33927" s="73"/>
      <c r="X33927" s="12"/>
    </row>
    <row r="33928" spans="2:24" x14ac:dyDescent="0.3">
      <c r="B33928" s="73"/>
      <c r="D33928" s="73"/>
      <c r="P33928" s="73"/>
      <c r="T33928" s="73"/>
      <c r="U33928" s="73"/>
      <c r="V33928" s="73"/>
      <c r="X33928" s="12"/>
    </row>
    <row r="33929" spans="2:24" x14ac:dyDescent="0.3">
      <c r="B33929" s="73"/>
      <c r="D33929" s="73"/>
      <c r="P33929" s="73"/>
      <c r="T33929" s="73"/>
      <c r="U33929" s="73"/>
      <c r="V33929" s="73"/>
      <c r="X33929" s="12"/>
    </row>
    <row r="33930" spans="2:24" x14ac:dyDescent="0.3">
      <c r="B33930" s="73"/>
      <c r="D33930" s="73"/>
      <c r="P33930" s="73"/>
      <c r="T33930" s="73"/>
      <c r="U33930" s="73"/>
      <c r="V33930" s="73"/>
      <c r="X33930" s="12"/>
    </row>
    <row r="33931" spans="2:24" x14ac:dyDescent="0.3">
      <c r="B33931" s="73"/>
      <c r="D33931" s="73"/>
      <c r="P33931" s="73"/>
      <c r="T33931" s="73"/>
      <c r="U33931" s="73"/>
      <c r="V33931" s="73"/>
      <c r="X33931" s="12"/>
    </row>
    <row r="33932" spans="2:24" x14ac:dyDescent="0.3">
      <c r="B33932" s="73"/>
      <c r="D33932" s="73"/>
      <c r="P33932" s="73"/>
      <c r="T33932" s="73"/>
      <c r="U33932" s="73"/>
      <c r="V33932" s="73"/>
      <c r="X33932" s="12"/>
    </row>
    <row r="33933" spans="2:24" x14ac:dyDescent="0.3">
      <c r="B33933" s="73"/>
      <c r="D33933" s="73"/>
      <c r="P33933" s="73"/>
      <c r="T33933" s="73"/>
      <c r="U33933" s="73"/>
      <c r="V33933" s="73"/>
      <c r="X33933" s="12"/>
    </row>
    <row r="33934" spans="2:24" x14ac:dyDescent="0.3">
      <c r="B33934" s="73"/>
      <c r="D33934" s="73"/>
      <c r="P33934" s="73"/>
      <c r="T33934" s="73"/>
      <c r="U33934" s="73"/>
      <c r="V33934" s="73"/>
      <c r="X33934" s="12"/>
    </row>
    <row r="33935" spans="2:24" x14ac:dyDescent="0.3">
      <c r="B33935" s="73"/>
      <c r="D33935" s="73"/>
      <c r="P33935" s="73"/>
      <c r="T33935" s="73"/>
      <c r="U33935" s="73"/>
      <c r="V33935" s="73"/>
      <c r="X33935" s="12"/>
    </row>
    <row r="33936" spans="2:24" x14ac:dyDescent="0.3">
      <c r="B33936" s="73"/>
      <c r="D33936" s="73"/>
      <c r="P33936" s="73"/>
      <c r="T33936" s="73"/>
      <c r="U33936" s="73"/>
      <c r="V33936" s="73"/>
      <c r="X33936" s="12"/>
    </row>
    <row r="33937" spans="2:24" x14ac:dyDescent="0.3">
      <c r="B33937" s="73"/>
      <c r="D33937" s="73"/>
      <c r="P33937" s="73"/>
      <c r="T33937" s="73"/>
      <c r="U33937" s="73"/>
      <c r="V33937" s="73"/>
      <c r="X33937" s="12"/>
    </row>
    <row r="33938" spans="2:24" x14ac:dyDescent="0.3">
      <c r="B33938" s="73"/>
      <c r="D33938" s="73"/>
      <c r="P33938" s="73"/>
      <c r="T33938" s="73"/>
      <c r="U33938" s="73"/>
      <c r="V33938" s="73"/>
      <c r="X33938" s="12"/>
    </row>
    <row r="33939" spans="2:24" x14ac:dyDescent="0.3">
      <c r="B33939" s="73"/>
      <c r="D33939" s="73"/>
      <c r="P33939" s="73"/>
      <c r="T33939" s="73"/>
      <c r="U33939" s="73"/>
      <c r="V33939" s="73"/>
      <c r="X33939" s="12"/>
    </row>
    <row r="33940" spans="2:24" x14ac:dyDescent="0.3">
      <c r="B33940" s="73"/>
      <c r="D33940" s="73"/>
      <c r="P33940" s="73"/>
      <c r="T33940" s="73"/>
      <c r="U33940" s="73"/>
      <c r="V33940" s="73"/>
      <c r="X33940" s="12"/>
    </row>
    <row r="33941" spans="2:24" x14ac:dyDescent="0.3">
      <c r="B33941" s="73"/>
      <c r="D33941" s="73"/>
      <c r="P33941" s="73"/>
      <c r="T33941" s="73"/>
      <c r="U33941" s="73"/>
      <c r="V33941" s="73"/>
      <c r="X33941" s="12"/>
    </row>
    <row r="33942" spans="2:24" x14ac:dyDescent="0.3">
      <c r="B33942" s="73"/>
      <c r="D33942" s="73"/>
      <c r="P33942" s="73"/>
      <c r="T33942" s="73"/>
      <c r="U33942" s="73"/>
      <c r="V33942" s="73"/>
      <c r="X33942" s="12"/>
    </row>
    <row r="33943" spans="2:24" x14ac:dyDescent="0.3">
      <c r="B33943" s="73"/>
      <c r="D33943" s="73"/>
      <c r="P33943" s="73"/>
      <c r="T33943" s="73"/>
      <c r="U33943" s="73"/>
      <c r="V33943" s="73"/>
      <c r="X33943" s="12"/>
    </row>
    <row r="33944" spans="2:24" x14ac:dyDescent="0.3">
      <c r="B33944" s="73"/>
      <c r="D33944" s="73"/>
      <c r="P33944" s="73"/>
      <c r="T33944" s="73"/>
      <c r="U33944" s="73"/>
      <c r="V33944" s="73"/>
      <c r="X33944" s="12"/>
    </row>
    <row r="33945" spans="2:24" x14ac:dyDescent="0.3">
      <c r="B33945" s="73"/>
      <c r="D33945" s="73"/>
      <c r="P33945" s="73"/>
      <c r="T33945" s="73"/>
      <c r="U33945" s="73"/>
      <c r="V33945" s="73"/>
      <c r="X33945" s="12"/>
    </row>
    <row r="33946" spans="2:24" x14ac:dyDescent="0.3">
      <c r="B33946" s="73"/>
      <c r="D33946" s="73"/>
      <c r="P33946" s="73"/>
      <c r="T33946" s="73"/>
      <c r="U33946" s="73"/>
      <c r="V33946" s="73"/>
      <c r="X33946" s="12"/>
    </row>
    <row r="33947" spans="2:24" x14ac:dyDescent="0.3">
      <c r="B33947" s="73"/>
      <c r="D33947" s="73"/>
      <c r="P33947" s="73"/>
      <c r="T33947" s="73"/>
      <c r="U33947" s="73"/>
      <c r="V33947" s="73"/>
      <c r="X33947" s="12"/>
    </row>
    <row r="33948" spans="2:24" x14ac:dyDescent="0.3">
      <c r="B33948" s="73"/>
      <c r="D33948" s="73"/>
      <c r="P33948" s="73"/>
      <c r="T33948" s="73"/>
      <c r="U33948" s="73"/>
      <c r="V33948" s="73"/>
      <c r="X33948" s="12"/>
    </row>
    <row r="33949" spans="2:24" x14ac:dyDescent="0.3">
      <c r="B33949" s="73"/>
      <c r="D33949" s="73"/>
      <c r="P33949" s="73"/>
      <c r="T33949" s="73"/>
      <c r="U33949" s="73"/>
      <c r="V33949" s="73"/>
      <c r="X33949" s="12"/>
    </row>
    <row r="33950" spans="2:24" x14ac:dyDescent="0.3">
      <c r="B33950" s="73"/>
      <c r="D33950" s="73"/>
      <c r="P33950" s="73"/>
      <c r="T33950" s="73"/>
      <c r="U33950" s="73"/>
      <c r="V33950" s="73"/>
      <c r="X33950" s="12"/>
    </row>
    <row r="33951" spans="2:24" x14ac:dyDescent="0.3">
      <c r="B33951" s="73"/>
      <c r="D33951" s="73"/>
      <c r="P33951" s="73"/>
      <c r="T33951" s="73"/>
      <c r="U33951" s="73"/>
      <c r="V33951" s="73"/>
      <c r="X33951" s="12"/>
    </row>
    <row r="33952" spans="2:24" x14ac:dyDescent="0.3">
      <c r="B33952" s="73"/>
      <c r="D33952" s="73"/>
      <c r="P33952" s="73"/>
      <c r="T33952" s="73"/>
      <c r="U33952" s="73"/>
      <c r="V33952" s="73"/>
      <c r="X33952" s="12"/>
    </row>
    <row r="33953" spans="2:24" x14ac:dyDescent="0.3">
      <c r="B33953" s="73"/>
      <c r="D33953" s="73"/>
      <c r="P33953" s="73"/>
      <c r="T33953" s="73"/>
      <c r="U33953" s="73"/>
      <c r="V33953" s="73"/>
      <c r="X33953" s="12"/>
    </row>
    <row r="33954" spans="2:24" x14ac:dyDescent="0.3">
      <c r="B33954" s="73"/>
      <c r="D33954" s="73"/>
      <c r="P33954" s="73"/>
      <c r="T33954" s="73"/>
      <c r="U33954" s="73"/>
      <c r="V33954" s="73"/>
      <c r="X33954" s="12"/>
    </row>
    <row r="33955" spans="2:24" x14ac:dyDescent="0.3">
      <c r="B33955" s="73"/>
      <c r="D33955" s="73"/>
      <c r="P33955" s="73"/>
      <c r="T33955" s="73"/>
      <c r="U33955" s="73"/>
      <c r="V33955" s="73"/>
      <c r="X33955" s="12"/>
    </row>
    <row r="33956" spans="2:24" x14ac:dyDescent="0.3">
      <c r="B33956" s="73"/>
      <c r="D33956" s="73"/>
      <c r="P33956" s="73"/>
      <c r="T33956" s="73"/>
      <c r="U33956" s="73"/>
      <c r="V33956" s="73"/>
      <c r="X33956" s="12"/>
    </row>
    <row r="33957" spans="2:24" x14ac:dyDescent="0.3">
      <c r="B33957" s="73"/>
      <c r="D33957" s="73"/>
      <c r="P33957" s="73"/>
      <c r="T33957" s="73"/>
      <c r="U33957" s="73"/>
      <c r="V33957" s="73"/>
      <c r="X33957" s="12"/>
    </row>
    <row r="33958" spans="2:24" x14ac:dyDescent="0.3">
      <c r="B33958" s="73"/>
      <c r="D33958" s="73"/>
      <c r="P33958" s="73"/>
      <c r="T33958" s="73"/>
      <c r="U33958" s="73"/>
      <c r="V33958" s="73"/>
      <c r="X33958" s="12"/>
    </row>
    <row r="33959" spans="2:24" x14ac:dyDescent="0.3">
      <c r="B33959" s="73"/>
      <c r="D33959" s="73"/>
      <c r="P33959" s="73"/>
      <c r="T33959" s="73"/>
      <c r="U33959" s="73"/>
      <c r="V33959" s="73"/>
      <c r="X33959" s="12"/>
    </row>
    <row r="33960" spans="2:24" x14ac:dyDescent="0.3">
      <c r="B33960" s="73"/>
      <c r="D33960" s="73"/>
      <c r="P33960" s="73"/>
      <c r="T33960" s="73"/>
      <c r="U33960" s="73"/>
      <c r="V33960" s="73"/>
      <c r="X33960" s="12"/>
    </row>
    <row r="33961" spans="2:24" x14ac:dyDescent="0.3">
      <c r="B33961" s="73"/>
      <c r="D33961" s="73"/>
      <c r="P33961" s="73"/>
      <c r="T33961" s="73"/>
      <c r="U33961" s="73"/>
      <c r="V33961" s="73"/>
      <c r="X33961" s="12"/>
    </row>
    <row r="33962" spans="2:24" x14ac:dyDescent="0.3">
      <c r="B33962" s="73"/>
      <c r="D33962" s="73"/>
      <c r="P33962" s="73"/>
      <c r="T33962" s="73"/>
      <c r="U33962" s="73"/>
      <c r="V33962" s="73"/>
      <c r="X33962" s="12"/>
    </row>
    <row r="33963" spans="2:24" x14ac:dyDescent="0.3">
      <c r="B33963" s="73"/>
      <c r="D33963" s="73"/>
      <c r="P33963" s="73"/>
      <c r="T33963" s="73"/>
      <c r="U33963" s="73"/>
      <c r="V33963" s="73"/>
      <c r="X33963" s="12"/>
    </row>
    <row r="33964" spans="2:24" x14ac:dyDescent="0.3">
      <c r="B33964" s="73"/>
      <c r="D33964" s="73"/>
      <c r="P33964" s="73"/>
      <c r="T33964" s="73"/>
      <c r="U33964" s="73"/>
      <c r="V33964" s="73"/>
      <c r="X33964" s="12"/>
    </row>
    <row r="33965" spans="2:24" x14ac:dyDescent="0.3">
      <c r="B33965" s="73"/>
      <c r="D33965" s="73"/>
      <c r="P33965" s="73"/>
      <c r="T33965" s="73"/>
      <c r="U33965" s="73"/>
      <c r="V33965" s="73"/>
      <c r="X33965" s="12"/>
    </row>
    <row r="33966" spans="2:24" x14ac:dyDescent="0.3">
      <c r="B33966" s="73"/>
      <c r="D33966" s="73"/>
      <c r="P33966" s="73"/>
      <c r="T33966" s="73"/>
      <c r="U33966" s="73"/>
      <c r="V33966" s="73"/>
      <c r="X33966" s="12"/>
    </row>
    <row r="33967" spans="2:24" x14ac:dyDescent="0.3">
      <c r="B33967" s="73"/>
      <c r="D33967" s="73"/>
      <c r="P33967" s="73"/>
      <c r="T33967" s="73"/>
      <c r="U33967" s="73"/>
      <c r="V33967" s="73"/>
      <c r="X33967" s="12"/>
    </row>
    <row r="33968" spans="2:24" x14ac:dyDescent="0.3">
      <c r="B33968" s="73"/>
      <c r="D33968" s="73"/>
      <c r="P33968" s="73"/>
      <c r="T33968" s="73"/>
      <c r="U33968" s="73"/>
      <c r="V33968" s="73"/>
      <c r="X33968" s="12"/>
    </row>
    <row r="33969" spans="2:24" x14ac:dyDescent="0.3">
      <c r="B33969" s="73"/>
      <c r="D33969" s="73"/>
      <c r="P33969" s="73"/>
      <c r="T33969" s="73"/>
      <c r="U33969" s="73"/>
      <c r="V33969" s="73"/>
      <c r="X33969" s="12"/>
    </row>
    <row r="33970" spans="2:24" x14ac:dyDescent="0.3">
      <c r="B33970" s="73"/>
      <c r="D33970" s="73"/>
      <c r="P33970" s="73"/>
      <c r="T33970" s="73"/>
      <c r="U33970" s="73"/>
      <c r="V33970" s="73"/>
      <c r="X33970" s="12"/>
    </row>
    <row r="33971" spans="2:24" x14ac:dyDescent="0.3">
      <c r="B33971" s="73"/>
      <c r="D33971" s="73"/>
      <c r="P33971" s="73"/>
      <c r="T33971" s="73"/>
      <c r="U33971" s="73"/>
      <c r="V33971" s="73"/>
      <c r="X33971" s="12"/>
    </row>
    <row r="33972" spans="2:24" x14ac:dyDescent="0.3">
      <c r="B33972" s="73"/>
      <c r="D33972" s="73"/>
      <c r="P33972" s="73"/>
      <c r="T33972" s="73"/>
      <c r="U33972" s="73"/>
      <c r="V33972" s="73"/>
      <c r="X33972" s="12"/>
    </row>
    <row r="33973" spans="2:24" x14ac:dyDescent="0.3">
      <c r="B33973" s="73"/>
      <c r="D33973" s="73"/>
      <c r="P33973" s="73"/>
      <c r="T33973" s="73"/>
      <c r="U33973" s="73"/>
      <c r="V33973" s="73"/>
      <c r="X33973" s="12"/>
    </row>
    <row r="33974" spans="2:24" x14ac:dyDescent="0.3">
      <c r="B33974" s="73"/>
      <c r="D33974" s="73"/>
      <c r="P33974" s="73"/>
      <c r="T33974" s="73"/>
      <c r="U33974" s="73"/>
      <c r="V33974" s="73"/>
      <c r="X33974" s="12"/>
    </row>
    <row r="33975" spans="2:24" x14ac:dyDescent="0.3">
      <c r="B33975" s="73"/>
      <c r="D33975" s="73"/>
      <c r="P33975" s="73"/>
      <c r="T33975" s="73"/>
      <c r="U33975" s="73"/>
      <c r="V33975" s="73"/>
      <c r="X33975" s="12"/>
    </row>
    <row r="33976" spans="2:24" x14ac:dyDescent="0.3">
      <c r="B33976" s="73"/>
      <c r="D33976" s="73"/>
      <c r="P33976" s="73"/>
      <c r="T33976" s="73"/>
      <c r="U33976" s="73"/>
      <c r="V33976" s="73"/>
      <c r="X33976" s="12"/>
    </row>
    <row r="33977" spans="2:24" x14ac:dyDescent="0.3">
      <c r="B33977" s="73"/>
      <c r="D33977" s="73"/>
      <c r="P33977" s="73"/>
      <c r="T33977" s="73"/>
      <c r="U33977" s="73"/>
      <c r="V33977" s="73"/>
      <c r="X33977" s="12"/>
    </row>
    <row r="33978" spans="2:24" x14ac:dyDescent="0.3">
      <c r="B33978" s="73"/>
      <c r="D33978" s="73"/>
      <c r="P33978" s="73"/>
      <c r="T33978" s="73"/>
      <c r="U33978" s="73"/>
      <c r="V33978" s="73"/>
      <c r="X33978" s="12"/>
    </row>
    <row r="33979" spans="2:24" x14ac:dyDescent="0.3">
      <c r="B33979" s="73"/>
      <c r="D33979" s="73"/>
      <c r="P33979" s="73"/>
      <c r="T33979" s="73"/>
      <c r="U33979" s="73"/>
      <c r="V33979" s="73"/>
      <c r="X33979" s="12"/>
    </row>
    <row r="33980" spans="2:24" x14ac:dyDescent="0.3">
      <c r="B33980" s="73"/>
      <c r="D33980" s="73"/>
      <c r="P33980" s="73"/>
      <c r="T33980" s="73"/>
      <c r="U33980" s="73"/>
      <c r="V33980" s="73"/>
      <c r="X33980" s="12"/>
    </row>
    <row r="33981" spans="2:24" x14ac:dyDescent="0.3">
      <c r="B33981" s="73"/>
      <c r="D33981" s="73"/>
      <c r="P33981" s="73"/>
      <c r="T33981" s="73"/>
      <c r="U33981" s="73"/>
      <c r="V33981" s="73"/>
      <c r="X33981" s="12"/>
    </row>
    <row r="33982" spans="2:24" x14ac:dyDescent="0.3">
      <c r="B33982" s="73"/>
      <c r="D33982" s="73"/>
      <c r="P33982" s="73"/>
      <c r="T33982" s="73"/>
      <c r="U33982" s="73"/>
      <c r="V33982" s="73"/>
      <c r="X33982" s="12"/>
    </row>
    <row r="33983" spans="2:24" x14ac:dyDescent="0.3">
      <c r="B33983" s="73"/>
      <c r="D33983" s="73"/>
      <c r="P33983" s="73"/>
      <c r="T33983" s="73"/>
      <c r="U33983" s="73"/>
      <c r="V33983" s="73"/>
      <c r="X33983" s="12"/>
    </row>
    <row r="33984" spans="2:24" x14ac:dyDescent="0.3">
      <c r="B33984" s="73"/>
      <c r="D33984" s="73"/>
      <c r="P33984" s="73"/>
      <c r="T33984" s="73"/>
      <c r="U33984" s="73"/>
      <c r="V33984" s="73"/>
      <c r="X33984" s="12"/>
    </row>
    <row r="33985" spans="2:24" x14ac:dyDescent="0.3">
      <c r="B33985" s="73"/>
      <c r="D33985" s="73"/>
      <c r="P33985" s="73"/>
      <c r="T33985" s="73"/>
      <c r="U33985" s="73"/>
      <c r="V33985" s="73"/>
      <c r="X33985" s="12"/>
    </row>
    <row r="33986" spans="2:24" x14ac:dyDescent="0.3">
      <c r="B33986" s="73"/>
      <c r="D33986" s="73"/>
      <c r="P33986" s="73"/>
      <c r="T33986" s="73"/>
      <c r="U33986" s="73"/>
      <c r="V33986" s="73"/>
      <c r="X33986" s="12"/>
    </row>
    <row r="33987" spans="2:24" x14ac:dyDescent="0.3">
      <c r="B33987" s="73"/>
      <c r="D33987" s="73"/>
      <c r="P33987" s="73"/>
      <c r="T33987" s="73"/>
      <c r="U33987" s="73"/>
      <c r="V33987" s="73"/>
      <c r="X33987" s="12"/>
    </row>
    <row r="33988" spans="2:24" x14ac:dyDescent="0.3">
      <c r="B33988" s="73"/>
      <c r="D33988" s="73"/>
      <c r="P33988" s="73"/>
      <c r="T33988" s="73"/>
      <c r="U33988" s="73"/>
      <c r="V33988" s="73"/>
      <c r="X33988" s="12"/>
    </row>
    <row r="33989" spans="2:24" x14ac:dyDescent="0.3">
      <c r="B33989" s="73"/>
      <c r="D33989" s="73"/>
      <c r="P33989" s="73"/>
      <c r="T33989" s="73"/>
      <c r="U33989" s="73"/>
      <c r="V33989" s="73"/>
      <c r="X33989" s="12"/>
    </row>
    <row r="33990" spans="2:24" x14ac:dyDescent="0.3">
      <c r="B33990" s="73"/>
      <c r="D33990" s="73"/>
      <c r="P33990" s="73"/>
      <c r="T33990" s="73"/>
      <c r="U33990" s="73"/>
      <c r="V33990" s="73"/>
      <c r="X33990" s="12"/>
    </row>
    <row r="33991" spans="2:24" x14ac:dyDescent="0.3">
      <c r="B33991" s="73"/>
      <c r="D33991" s="73"/>
      <c r="P33991" s="73"/>
      <c r="T33991" s="73"/>
      <c r="U33991" s="73"/>
      <c r="V33991" s="73"/>
      <c r="X33991" s="12"/>
    </row>
    <row r="33992" spans="2:24" x14ac:dyDescent="0.3">
      <c r="B33992" s="73"/>
      <c r="D33992" s="73"/>
      <c r="P33992" s="73"/>
      <c r="T33992" s="73"/>
      <c r="U33992" s="73"/>
      <c r="V33992" s="73"/>
      <c r="X33992" s="12"/>
    </row>
    <row r="33993" spans="2:24" x14ac:dyDescent="0.3">
      <c r="B33993" s="73"/>
      <c r="D33993" s="73"/>
      <c r="P33993" s="73"/>
      <c r="T33993" s="73"/>
      <c r="U33993" s="73"/>
      <c r="V33993" s="73"/>
      <c r="X33993" s="12"/>
    </row>
    <row r="33994" spans="2:24" x14ac:dyDescent="0.3">
      <c r="B33994" s="73"/>
      <c r="D33994" s="73"/>
      <c r="P33994" s="73"/>
      <c r="T33994" s="73"/>
      <c r="U33994" s="73"/>
      <c r="V33994" s="73"/>
      <c r="X33994" s="12"/>
    </row>
    <row r="33995" spans="2:24" x14ac:dyDescent="0.3">
      <c r="B33995" s="73"/>
      <c r="D33995" s="73"/>
      <c r="P33995" s="73"/>
      <c r="T33995" s="73"/>
      <c r="U33995" s="73"/>
      <c r="V33995" s="73"/>
      <c r="X33995" s="12"/>
    </row>
    <row r="33996" spans="2:24" x14ac:dyDescent="0.3">
      <c r="B33996" s="73"/>
      <c r="D33996" s="73"/>
      <c r="P33996" s="73"/>
      <c r="T33996" s="73"/>
      <c r="U33996" s="73"/>
      <c r="V33996" s="73"/>
      <c r="X33996" s="12"/>
    </row>
    <row r="33997" spans="2:24" x14ac:dyDescent="0.3">
      <c r="B33997" s="73"/>
      <c r="D33997" s="73"/>
      <c r="P33997" s="73"/>
      <c r="T33997" s="73"/>
      <c r="U33997" s="73"/>
      <c r="V33997" s="73"/>
      <c r="X33997" s="12"/>
    </row>
    <row r="33998" spans="2:24" x14ac:dyDescent="0.3">
      <c r="B33998" s="73"/>
      <c r="D33998" s="73"/>
      <c r="P33998" s="73"/>
      <c r="T33998" s="73"/>
      <c r="U33998" s="73"/>
      <c r="V33998" s="73"/>
      <c r="X33998" s="12"/>
    </row>
    <row r="33999" spans="2:24" x14ac:dyDescent="0.3">
      <c r="B33999" s="73"/>
      <c r="D33999" s="73"/>
      <c r="P33999" s="73"/>
      <c r="T33999" s="73"/>
      <c r="U33999" s="73"/>
      <c r="V33999" s="73"/>
      <c r="X33999" s="12"/>
    </row>
    <row r="34000" spans="2:24" x14ac:dyDescent="0.3">
      <c r="B34000" s="73"/>
      <c r="D34000" s="73"/>
      <c r="P34000" s="73"/>
      <c r="T34000" s="73"/>
      <c r="U34000" s="73"/>
      <c r="V34000" s="73"/>
      <c r="X34000" s="12"/>
    </row>
    <row r="34001" spans="2:24" x14ac:dyDescent="0.3">
      <c r="B34001" s="73"/>
      <c r="D34001" s="73"/>
      <c r="P34001" s="73"/>
      <c r="T34001" s="73"/>
      <c r="U34001" s="73"/>
      <c r="V34001" s="73"/>
      <c r="X34001" s="12"/>
    </row>
    <row r="34002" spans="2:24" x14ac:dyDescent="0.3">
      <c r="B34002" s="73"/>
      <c r="D34002" s="73"/>
      <c r="P34002" s="73"/>
      <c r="T34002" s="73"/>
      <c r="U34002" s="73"/>
      <c r="V34002" s="73"/>
      <c r="X34002" s="12"/>
    </row>
    <row r="34003" spans="2:24" x14ac:dyDescent="0.3">
      <c r="B34003" s="73"/>
      <c r="D34003" s="73"/>
      <c r="P34003" s="73"/>
      <c r="T34003" s="73"/>
      <c r="U34003" s="73"/>
      <c r="V34003" s="73"/>
      <c r="X34003" s="12"/>
    </row>
    <row r="34004" spans="2:24" x14ac:dyDescent="0.3">
      <c r="B34004" s="73"/>
      <c r="D34004" s="73"/>
      <c r="P34004" s="73"/>
      <c r="T34004" s="73"/>
      <c r="U34004" s="73"/>
      <c r="V34004" s="73"/>
      <c r="X34004" s="12"/>
    </row>
    <row r="34005" spans="2:24" x14ac:dyDescent="0.3">
      <c r="B34005" s="73"/>
      <c r="D34005" s="73"/>
      <c r="P34005" s="73"/>
      <c r="T34005" s="73"/>
      <c r="U34005" s="73"/>
      <c r="V34005" s="73"/>
      <c r="X34005" s="12"/>
    </row>
    <row r="34006" spans="2:24" x14ac:dyDescent="0.3">
      <c r="B34006" s="73"/>
      <c r="D34006" s="73"/>
      <c r="P34006" s="73"/>
      <c r="T34006" s="73"/>
      <c r="U34006" s="73"/>
      <c r="V34006" s="73"/>
      <c r="X34006" s="12"/>
    </row>
    <row r="34007" spans="2:24" x14ac:dyDescent="0.3">
      <c r="B34007" s="73"/>
      <c r="D34007" s="73"/>
      <c r="P34007" s="73"/>
      <c r="T34007" s="73"/>
      <c r="U34007" s="73"/>
      <c r="V34007" s="73"/>
      <c r="X34007" s="12"/>
    </row>
    <row r="34008" spans="2:24" x14ac:dyDescent="0.3">
      <c r="B34008" s="73"/>
      <c r="D34008" s="73"/>
      <c r="P34008" s="73"/>
      <c r="T34008" s="73"/>
      <c r="U34008" s="73"/>
      <c r="V34008" s="73"/>
      <c r="X34008" s="12"/>
    </row>
    <row r="34009" spans="2:24" x14ac:dyDescent="0.3">
      <c r="B34009" s="73"/>
      <c r="D34009" s="73"/>
      <c r="P34009" s="73"/>
      <c r="T34009" s="73"/>
      <c r="U34009" s="73"/>
      <c r="V34009" s="73"/>
      <c r="X34009" s="12"/>
    </row>
    <row r="34010" spans="2:24" x14ac:dyDescent="0.3">
      <c r="B34010" s="73"/>
      <c r="D34010" s="73"/>
      <c r="P34010" s="73"/>
      <c r="T34010" s="73"/>
      <c r="U34010" s="73"/>
      <c r="V34010" s="73"/>
      <c r="X34010" s="12"/>
    </row>
    <row r="34011" spans="2:24" x14ac:dyDescent="0.3">
      <c r="B34011" s="73"/>
      <c r="D34011" s="73"/>
      <c r="P34011" s="73"/>
      <c r="T34011" s="73"/>
      <c r="U34011" s="73"/>
      <c r="V34011" s="73"/>
      <c r="X34011" s="12"/>
    </row>
    <row r="34012" spans="2:24" x14ac:dyDescent="0.3">
      <c r="B34012" s="73"/>
      <c r="D34012" s="73"/>
      <c r="P34012" s="73"/>
      <c r="T34012" s="73"/>
      <c r="U34012" s="73"/>
      <c r="V34012" s="73"/>
      <c r="X34012" s="12"/>
    </row>
    <row r="34013" spans="2:24" x14ac:dyDescent="0.3">
      <c r="B34013" s="73"/>
      <c r="D34013" s="73"/>
      <c r="P34013" s="73"/>
      <c r="T34013" s="73"/>
      <c r="U34013" s="73"/>
      <c r="V34013" s="73"/>
      <c r="X34013" s="12"/>
    </row>
    <row r="34014" spans="2:24" x14ac:dyDescent="0.3">
      <c r="B34014" s="73"/>
      <c r="D34014" s="73"/>
      <c r="P34014" s="73"/>
      <c r="T34014" s="73"/>
      <c r="U34014" s="73"/>
      <c r="V34014" s="73"/>
      <c r="X34014" s="12"/>
    </row>
    <row r="34015" spans="2:24" x14ac:dyDescent="0.3">
      <c r="B34015" s="73"/>
      <c r="D34015" s="73"/>
      <c r="P34015" s="73"/>
      <c r="T34015" s="73"/>
      <c r="U34015" s="73"/>
      <c r="V34015" s="73"/>
      <c r="X34015" s="12"/>
    </row>
    <row r="34016" spans="2:24" x14ac:dyDescent="0.3">
      <c r="B34016" s="73"/>
      <c r="D34016" s="73"/>
      <c r="P34016" s="73"/>
      <c r="T34016" s="73"/>
      <c r="U34016" s="73"/>
      <c r="V34016" s="73"/>
      <c r="X34016" s="12"/>
    </row>
    <row r="34017" spans="2:24" x14ac:dyDescent="0.3">
      <c r="B34017" s="73"/>
      <c r="D34017" s="73"/>
      <c r="P34017" s="73"/>
      <c r="T34017" s="73"/>
      <c r="U34017" s="73"/>
      <c r="V34017" s="73"/>
      <c r="X34017" s="12"/>
    </row>
    <row r="34018" spans="2:24" x14ac:dyDescent="0.3">
      <c r="B34018" s="73"/>
      <c r="D34018" s="73"/>
      <c r="P34018" s="73"/>
      <c r="T34018" s="73"/>
      <c r="U34018" s="73"/>
      <c r="V34018" s="73"/>
      <c r="X34018" s="12"/>
    </row>
    <row r="34019" spans="2:24" x14ac:dyDescent="0.3">
      <c r="B34019" s="73"/>
      <c r="D34019" s="73"/>
      <c r="P34019" s="73"/>
      <c r="T34019" s="73"/>
      <c r="U34019" s="73"/>
      <c r="V34019" s="73"/>
      <c r="X34019" s="12"/>
    </row>
    <row r="34020" spans="2:24" x14ac:dyDescent="0.3">
      <c r="B34020" s="73"/>
      <c r="D34020" s="73"/>
      <c r="P34020" s="73"/>
      <c r="T34020" s="73"/>
      <c r="U34020" s="73"/>
      <c r="V34020" s="73"/>
      <c r="X34020" s="12"/>
    </row>
    <row r="34021" spans="2:24" x14ac:dyDescent="0.3">
      <c r="B34021" s="73"/>
      <c r="D34021" s="73"/>
      <c r="P34021" s="73"/>
      <c r="T34021" s="73"/>
      <c r="U34021" s="73"/>
      <c r="V34021" s="73"/>
      <c r="X34021" s="12"/>
    </row>
    <row r="34022" spans="2:24" x14ac:dyDescent="0.3">
      <c r="B34022" s="73"/>
      <c r="D34022" s="73"/>
      <c r="P34022" s="73"/>
      <c r="T34022" s="73"/>
      <c r="U34022" s="73"/>
      <c r="V34022" s="73"/>
      <c r="X34022" s="12"/>
    </row>
    <row r="34023" spans="2:24" x14ac:dyDescent="0.3">
      <c r="B34023" s="73"/>
      <c r="D34023" s="73"/>
      <c r="P34023" s="73"/>
      <c r="T34023" s="73"/>
      <c r="U34023" s="73"/>
      <c r="V34023" s="73"/>
      <c r="X34023" s="12"/>
    </row>
    <row r="34024" spans="2:24" x14ac:dyDescent="0.3">
      <c r="B34024" s="73"/>
      <c r="D34024" s="73"/>
      <c r="P34024" s="73"/>
      <c r="T34024" s="73"/>
      <c r="U34024" s="73"/>
      <c r="V34024" s="73"/>
      <c r="X34024" s="12"/>
    </row>
    <row r="34025" spans="2:24" x14ac:dyDescent="0.3">
      <c r="B34025" s="73"/>
      <c r="D34025" s="73"/>
      <c r="P34025" s="73"/>
      <c r="T34025" s="73"/>
      <c r="U34025" s="73"/>
      <c r="V34025" s="73"/>
      <c r="X34025" s="12"/>
    </row>
    <row r="34026" spans="2:24" x14ac:dyDescent="0.3">
      <c r="B34026" s="73"/>
      <c r="D34026" s="73"/>
      <c r="P34026" s="73"/>
      <c r="T34026" s="73"/>
      <c r="U34026" s="73"/>
      <c r="V34026" s="73"/>
      <c r="X34026" s="12"/>
    </row>
    <row r="34027" spans="2:24" x14ac:dyDescent="0.3">
      <c r="B34027" s="73"/>
      <c r="D34027" s="73"/>
      <c r="P34027" s="73"/>
      <c r="T34027" s="73"/>
      <c r="U34027" s="73"/>
      <c r="V34027" s="73"/>
      <c r="X34027" s="12"/>
    </row>
    <row r="34028" spans="2:24" x14ac:dyDescent="0.3">
      <c r="B34028" s="73"/>
      <c r="D34028" s="73"/>
      <c r="P34028" s="73"/>
      <c r="T34028" s="73"/>
      <c r="U34028" s="73"/>
      <c r="V34028" s="73"/>
      <c r="X34028" s="12"/>
    </row>
    <row r="34029" spans="2:24" x14ac:dyDescent="0.3">
      <c r="B34029" s="73"/>
      <c r="D34029" s="73"/>
      <c r="P34029" s="73"/>
      <c r="T34029" s="73"/>
      <c r="U34029" s="73"/>
      <c r="V34029" s="73"/>
      <c r="X34029" s="12"/>
    </row>
    <row r="34030" spans="2:24" x14ac:dyDescent="0.3">
      <c r="B34030" s="73"/>
      <c r="D34030" s="73"/>
      <c r="P34030" s="73"/>
      <c r="T34030" s="73"/>
      <c r="U34030" s="73"/>
      <c r="V34030" s="73"/>
      <c r="X34030" s="12"/>
    </row>
    <row r="34031" spans="2:24" x14ac:dyDescent="0.3">
      <c r="B34031" s="73"/>
      <c r="D34031" s="73"/>
      <c r="P34031" s="73"/>
      <c r="T34031" s="73"/>
      <c r="U34031" s="73"/>
      <c r="V34031" s="73"/>
      <c r="X34031" s="12"/>
    </row>
    <row r="34032" spans="2:24" x14ac:dyDescent="0.3">
      <c r="B34032" s="73"/>
      <c r="D34032" s="73"/>
      <c r="P34032" s="73"/>
      <c r="T34032" s="73"/>
      <c r="U34032" s="73"/>
      <c r="V34032" s="73"/>
      <c r="X34032" s="12"/>
    </row>
    <row r="34033" spans="2:24" x14ac:dyDescent="0.3">
      <c r="B34033" s="73"/>
      <c r="D34033" s="73"/>
      <c r="P34033" s="73"/>
      <c r="T34033" s="73"/>
      <c r="U34033" s="73"/>
      <c r="V34033" s="73"/>
      <c r="X34033" s="12"/>
    </row>
    <row r="34034" spans="2:24" x14ac:dyDescent="0.3">
      <c r="B34034" s="73"/>
      <c r="D34034" s="73"/>
      <c r="P34034" s="73"/>
      <c r="T34034" s="73"/>
      <c r="U34034" s="73"/>
      <c r="V34034" s="73"/>
      <c r="X34034" s="12"/>
    </row>
    <row r="34035" spans="2:24" x14ac:dyDescent="0.3">
      <c r="B34035" s="73"/>
      <c r="D34035" s="73"/>
      <c r="P34035" s="73"/>
      <c r="T34035" s="73"/>
      <c r="U34035" s="73"/>
      <c r="V34035" s="73"/>
      <c r="X34035" s="12"/>
    </row>
    <row r="34036" spans="2:24" x14ac:dyDescent="0.3">
      <c r="B34036" s="73"/>
      <c r="D34036" s="73"/>
      <c r="P34036" s="73"/>
      <c r="T34036" s="73"/>
      <c r="U34036" s="73"/>
      <c r="V34036" s="73"/>
      <c r="X34036" s="12"/>
    </row>
    <row r="34037" spans="2:24" x14ac:dyDescent="0.3">
      <c r="B34037" s="73"/>
      <c r="D34037" s="73"/>
      <c r="P34037" s="73"/>
      <c r="T34037" s="73"/>
      <c r="U34037" s="73"/>
      <c r="V34037" s="73"/>
      <c r="X34037" s="12"/>
    </row>
    <row r="34038" spans="2:24" x14ac:dyDescent="0.3">
      <c r="B34038" s="73"/>
      <c r="D34038" s="73"/>
      <c r="P34038" s="73"/>
      <c r="T34038" s="73"/>
      <c r="U34038" s="73"/>
      <c r="V34038" s="73"/>
      <c r="X34038" s="12"/>
    </row>
    <row r="34039" spans="2:24" x14ac:dyDescent="0.3">
      <c r="B34039" s="73"/>
      <c r="D34039" s="73"/>
      <c r="P34039" s="73"/>
      <c r="T34039" s="73"/>
      <c r="U34039" s="73"/>
      <c r="V34039" s="73"/>
      <c r="X34039" s="12"/>
    </row>
    <row r="34040" spans="2:24" x14ac:dyDescent="0.3">
      <c r="B34040" s="73"/>
      <c r="D34040" s="73"/>
      <c r="P34040" s="73"/>
      <c r="T34040" s="73"/>
      <c r="U34040" s="73"/>
      <c r="V34040" s="73"/>
      <c r="X34040" s="12"/>
    </row>
    <row r="34041" spans="2:24" x14ac:dyDescent="0.3">
      <c r="B34041" s="73"/>
      <c r="D34041" s="73"/>
      <c r="P34041" s="73"/>
      <c r="T34041" s="73"/>
      <c r="U34041" s="73"/>
      <c r="V34041" s="73"/>
      <c r="X34041" s="12"/>
    </row>
    <row r="34042" spans="2:24" x14ac:dyDescent="0.3">
      <c r="B34042" s="73"/>
      <c r="D34042" s="73"/>
      <c r="P34042" s="73"/>
      <c r="T34042" s="73"/>
      <c r="U34042" s="73"/>
      <c r="V34042" s="73"/>
      <c r="X34042" s="12"/>
    </row>
    <row r="34043" spans="2:24" x14ac:dyDescent="0.3">
      <c r="B34043" s="73"/>
      <c r="D34043" s="73"/>
      <c r="P34043" s="73"/>
      <c r="T34043" s="73"/>
      <c r="U34043" s="73"/>
      <c r="V34043" s="73"/>
      <c r="X34043" s="12"/>
    </row>
    <row r="34044" spans="2:24" x14ac:dyDescent="0.3">
      <c r="B34044" s="73"/>
      <c r="D34044" s="73"/>
      <c r="P34044" s="73"/>
      <c r="T34044" s="73"/>
      <c r="U34044" s="73"/>
      <c r="V34044" s="73"/>
      <c r="X34044" s="12"/>
    </row>
    <row r="34045" spans="2:24" x14ac:dyDescent="0.3">
      <c r="B34045" s="73"/>
      <c r="D34045" s="73"/>
      <c r="P34045" s="73"/>
      <c r="T34045" s="73"/>
      <c r="U34045" s="73"/>
      <c r="V34045" s="73"/>
      <c r="X34045" s="12"/>
    </row>
    <row r="34046" spans="2:24" x14ac:dyDescent="0.3">
      <c r="B34046" s="73"/>
      <c r="D34046" s="73"/>
      <c r="P34046" s="73"/>
      <c r="T34046" s="73"/>
      <c r="U34046" s="73"/>
      <c r="V34046" s="73"/>
      <c r="X34046" s="12"/>
    </row>
    <row r="34047" spans="2:24" x14ac:dyDescent="0.3">
      <c r="B34047" s="73"/>
      <c r="D34047" s="73"/>
      <c r="P34047" s="73"/>
      <c r="T34047" s="73"/>
      <c r="U34047" s="73"/>
      <c r="V34047" s="73"/>
      <c r="X34047" s="12"/>
    </row>
    <row r="34048" spans="2:24" x14ac:dyDescent="0.3">
      <c r="B34048" s="73"/>
      <c r="D34048" s="73"/>
      <c r="P34048" s="73"/>
      <c r="T34048" s="73"/>
      <c r="U34048" s="73"/>
      <c r="V34048" s="73"/>
      <c r="X34048" s="12"/>
    </row>
    <row r="34049" spans="2:24" x14ac:dyDescent="0.3">
      <c r="B34049" s="73"/>
      <c r="D34049" s="73"/>
      <c r="P34049" s="73"/>
      <c r="T34049" s="73"/>
      <c r="U34049" s="73"/>
      <c r="V34049" s="73"/>
      <c r="X34049" s="12"/>
    </row>
    <row r="34050" spans="2:24" x14ac:dyDescent="0.3">
      <c r="B34050" s="73"/>
      <c r="D34050" s="73"/>
      <c r="P34050" s="73"/>
      <c r="T34050" s="73"/>
      <c r="U34050" s="73"/>
      <c r="V34050" s="73"/>
      <c r="X34050" s="12"/>
    </row>
    <row r="34051" spans="2:24" x14ac:dyDescent="0.3">
      <c r="B34051" s="73"/>
      <c r="D34051" s="73"/>
      <c r="P34051" s="73"/>
      <c r="T34051" s="73"/>
      <c r="U34051" s="73"/>
      <c r="V34051" s="73"/>
      <c r="X34051" s="12"/>
    </row>
    <row r="34052" spans="2:24" x14ac:dyDescent="0.3">
      <c r="B34052" s="73"/>
      <c r="D34052" s="73"/>
      <c r="P34052" s="73"/>
      <c r="T34052" s="73"/>
      <c r="U34052" s="73"/>
      <c r="V34052" s="73"/>
      <c r="X34052" s="12"/>
    </row>
    <row r="34053" spans="2:24" x14ac:dyDescent="0.3">
      <c r="B34053" s="73"/>
      <c r="D34053" s="73"/>
      <c r="P34053" s="73"/>
      <c r="T34053" s="73"/>
      <c r="U34053" s="73"/>
      <c r="V34053" s="73"/>
      <c r="X34053" s="12"/>
    </row>
    <row r="34054" spans="2:24" x14ac:dyDescent="0.3">
      <c r="B34054" s="73"/>
      <c r="D34054" s="73"/>
      <c r="P34054" s="73"/>
      <c r="T34054" s="73"/>
      <c r="U34054" s="73"/>
      <c r="V34054" s="73"/>
      <c r="X34054" s="12"/>
    </row>
    <row r="34055" spans="2:24" x14ac:dyDescent="0.3">
      <c r="B34055" s="73"/>
      <c r="D34055" s="73"/>
      <c r="P34055" s="73"/>
      <c r="T34055" s="73"/>
      <c r="U34055" s="73"/>
      <c r="V34055" s="73"/>
      <c r="X34055" s="12"/>
    </row>
    <row r="34056" spans="2:24" x14ac:dyDescent="0.3">
      <c r="B34056" s="73"/>
      <c r="D34056" s="73"/>
      <c r="P34056" s="73"/>
      <c r="T34056" s="73"/>
      <c r="U34056" s="73"/>
      <c r="V34056" s="73"/>
      <c r="X34056" s="12"/>
    </row>
    <row r="34057" spans="2:24" x14ac:dyDescent="0.3">
      <c r="B34057" s="73"/>
      <c r="D34057" s="73"/>
      <c r="P34057" s="73"/>
      <c r="T34057" s="73"/>
      <c r="U34057" s="73"/>
      <c r="V34057" s="73"/>
      <c r="X34057" s="12"/>
    </row>
    <row r="34058" spans="2:24" x14ac:dyDescent="0.3">
      <c r="B34058" s="73"/>
      <c r="D34058" s="73"/>
      <c r="P34058" s="73"/>
      <c r="T34058" s="73"/>
      <c r="U34058" s="73"/>
      <c r="V34058" s="73"/>
      <c r="X34058" s="12"/>
    </row>
    <row r="34059" spans="2:24" x14ac:dyDescent="0.3">
      <c r="B34059" s="73"/>
      <c r="D34059" s="73"/>
      <c r="P34059" s="73"/>
      <c r="T34059" s="73"/>
      <c r="U34059" s="73"/>
      <c r="V34059" s="73"/>
      <c r="X34059" s="12"/>
    </row>
    <row r="34060" spans="2:24" x14ac:dyDescent="0.3">
      <c r="B34060" s="73"/>
      <c r="D34060" s="73"/>
      <c r="P34060" s="73"/>
      <c r="T34060" s="73"/>
      <c r="U34060" s="73"/>
      <c r="V34060" s="73"/>
      <c r="X34060" s="12"/>
    </row>
    <row r="34061" spans="2:24" x14ac:dyDescent="0.3">
      <c r="B34061" s="73"/>
      <c r="D34061" s="73"/>
      <c r="P34061" s="73"/>
      <c r="T34061" s="73"/>
      <c r="U34061" s="73"/>
      <c r="V34061" s="73"/>
      <c r="X34061" s="12"/>
    </row>
    <row r="34062" spans="2:24" x14ac:dyDescent="0.3">
      <c r="B34062" s="73"/>
      <c r="D34062" s="73"/>
      <c r="P34062" s="73"/>
      <c r="T34062" s="73"/>
      <c r="U34062" s="73"/>
      <c r="V34062" s="73"/>
      <c r="X34062" s="12"/>
    </row>
    <row r="34063" spans="2:24" x14ac:dyDescent="0.3">
      <c r="B34063" s="73"/>
      <c r="D34063" s="73"/>
      <c r="P34063" s="73"/>
      <c r="T34063" s="73"/>
      <c r="U34063" s="73"/>
      <c r="V34063" s="73"/>
      <c r="X34063" s="12"/>
    </row>
    <row r="34064" spans="2:24" x14ac:dyDescent="0.3">
      <c r="B34064" s="73"/>
      <c r="D34064" s="73"/>
      <c r="P34064" s="73"/>
      <c r="T34064" s="73"/>
      <c r="U34064" s="73"/>
      <c r="V34064" s="73"/>
      <c r="X34064" s="12"/>
    </row>
    <row r="34065" spans="2:24" x14ac:dyDescent="0.3">
      <c r="B34065" s="73"/>
      <c r="D34065" s="73"/>
      <c r="P34065" s="73"/>
      <c r="T34065" s="73"/>
      <c r="U34065" s="73"/>
      <c r="V34065" s="73"/>
      <c r="X34065" s="12"/>
    </row>
    <row r="34066" spans="2:24" x14ac:dyDescent="0.3">
      <c r="B34066" s="73"/>
      <c r="D34066" s="73"/>
      <c r="P34066" s="73"/>
      <c r="T34066" s="73"/>
      <c r="U34066" s="73"/>
      <c r="V34066" s="73"/>
      <c r="X34066" s="12"/>
    </row>
    <row r="34067" spans="2:24" x14ac:dyDescent="0.3">
      <c r="B34067" s="73"/>
      <c r="D34067" s="73"/>
      <c r="P34067" s="73"/>
      <c r="T34067" s="73"/>
      <c r="U34067" s="73"/>
      <c r="V34067" s="73"/>
      <c r="X34067" s="12"/>
    </row>
    <row r="34068" spans="2:24" x14ac:dyDescent="0.3">
      <c r="B34068" s="73"/>
      <c r="D34068" s="73"/>
      <c r="P34068" s="73"/>
      <c r="T34068" s="73"/>
      <c r="U34068" s="73"/>
      <c r="V34068" s="73"/>
      <c r="X34068" s="12"/>
    </row>
    <row r="34069" spans="2:24" x14ac:dyDescent="0.3">
      <c r="B34069" s="73"/>
      <c r="D34069" s="73"/>
      <c r="P34069" s="73"/>
      <c r="T34069" s="73"/>
      <c r="U34069" s="73"/>
      <c r="V34069" s="73"/>
      <c r="X34069" s="12"/>
    </row>
    <row r="34070" spans="2:24" x14ac:dyDescent="0.3">
      <c r="B34070" s="73"/>
      <c r="D34070" s="73"/>
      <c r="P34070" s="73"/>
      <c r="T34070" s="73"/>
      <c r="U34070" s="73"/>
      <c r="V34070" s="73"/>
      <c r="X34070" s="12"/>
    </row>
    <row r="34071" spans="2:24" x14ac:dyDescent="0.3">
      <c r="B34071" s="73"/>
      <c r="D34071" s="73"/>
      <c r="P34071" s="73"/>
      <c r="T34071" s="73"/>
      <c r="U34071" s="73"/>
      <c r="V34071" s="73"/>
      <c r="X34071" s="12"/>
    </row>
    <row r="34072" spans="2:24" x14ac:dyDescent="0.3">
      <c r="B34072" s="73"/>
      <c r="D34072" s="73"/>
      <c r="P34072" s="73"/>
      <c r="T34072" s="73"/>
      <c r="U34072" s="73"/>
      <c r="V34072" s="73"/>
      <c r="X34072" s="12"/>
    </row>
    <row r="34073" spans="2:24" x14ac:dyDescent="0.3">
      <c r="B34073" s="73"/>
      <c r="D34073" s="73"/>
      <c r="P34073" s="73"/>
      <c r="T34073" s="73"/>
      <c r="U34073" s="73"/>
      <c r="V34073" s="73"/>
      <c r="X34073" s="12"/>
    </row>
    <row r="34074" spans="2:24" x14ac:dyDescent="0.3">
      <c r="B34074" s="73"/>
      <c r="D34074" s="73"/>
      <c r="P34074" s="73"/>
      <c r="T34074" s="73"/>
      <c r="U34074" s="73"/>
      <c r="V34074" s="73"/>
      <c r="X34074" s="12"/>
    </row>
    <row r="34075" spans="2:24" x14ac:dyDescent="0.3">
      <c r="B34075" s="73"/>
      <c r="D34075" s="73"/>
      <c r="P34075" s="73"/>
      <c r="T34075" s="73"/>
      <c r="U34075" s="73"/>
      <c r="V34075" s="73"/>
      <c r="X34075" s="12"/>
    </row>
    <row r="34076" spans="2:24" x14ac:dyDescent="0.3">
      <c r="B34076" s="73"/>
      <c r="D34076" s="73"/>
      <c r="P34076" s="73"/>
      <c r="T34076" s="73"/>
      <c r="U34076" s="73"/>
      <c r="V34076" s="73"/>
      <c r="X34076" s="12"/>
    </row>
    <row r="34077" spans="2:24" x14ac:dyDescent="0.3">
      <c r="B34077" s="73"/>
      <c r="D34077" s="73"/>
      <c r="P34077" s="73"/>
      <c r="T34077" s="73"/>
      <c r="U34077" s="73"/>
      <c r="V34077" s="73"/>
      <c r="X34077" s="12"/>
    </row>
    <row r="34078" spans="2:24" x14ac:dyDescent="0.3">
      <c r="B34078" s="73"/>
      <c r="D34078" s="73"/>
      <c r="P34078" s="73"/>
      <c r="T34078" s="73"/>
      <c r="U34078" s="73"/>
      <c r="V34078" s="73"/>
      <c r="X34078" s="12"/>
    </row>
    <row r="34079" spans="2:24" x14ac:dyDescent="0.3">
      <c r="B34079" s="73"/>
      <c r="D34079" s="73"/>
      <c r="P34079" s="73"/>
      <c r="T34079" s="73"/>
      <c r="U34079" s="73"/>
      <c r="V34079" s="73"/>
      <c r="X34079" s="12"/>
    </row>
    <row r="34080" spans="2:24" x14ac:dyDescent="0.3">
      <c r="B34080" s="73"/>
      <c r="D34080" s="73"/>
      <c r="P34080" s="73"/>
      <c r="T34080" s="73"/>
      <c r="U34080" s="73"/>
      <c r="V34080" s="73"/>
      <c r="X34080" s="12"/>
    </row>
    <row r="34081" spans="2:24" x14ac:dyDescent="0.3">
      <c r="B34081" s="73"/>
      <c r="D34081" s="73"/>
      <c r="P34081" s="73"/>
      <c r="T34081" s="73"/>
      <c r="U34081" s="73"/>
      <c r="V34081" s="73"/>
      <c r="X34081" s="12"/>
    </row>
    <row r="34082" spans="2:24" x14ac:dyDescent="0.3">
      <c r="B34082" s="73"/>
      <c r="D34082" s="73"/>
      <c r="P34082" s="73"/>
      <c r="T34082" s="73"/>
      <c r="U34082" s="73"/>
      <c r="V34082" s="73"/>
      <c r="X34082" s="12"/>
    </row>
    <row r="34083" spans="2:24" x14ac:dyDescent="0.3">
      <c r="B34083" s="73"/>
      <c r="D34083" s="73"/>
      <c r="P34083" s="73"/>
      <c r="T34083" s="73"/>
      <c r="U34083" s="73"/>
      <c r="V34083" s="73"/>
      <c r="X34083" s="12"/>
    </row>
    <row r="34084" spans="2:24" x14ac:dyDescent="0.3">
      <c r="B34084" s="73"/>
      <c r="D34084" s="73"/>
      <c r="P34084" s="73"/>
      <c r="T34084" s="73"/>
      <c r="U34084" s="73"/>
      <c r="V34084" s="73"/>
      <c r="X34084" s="12"/>
    </row>
    <row r="34085" spans="2:24" x14ac:dyDescent="0.3">
      <c r="B34085" s="73"/>
      <c r="D34085" s="73"/>
      <c r="P34085" s="73"/>
      <c r="T34085" s="73"/>
      <c r="U34085" s="73"/>
      <c r="V34085" s="73"/>
      <c r="X34085" s="12"/>
    </row>
    <row r="34086" spans="2:24" x14ac:dyDescent="0.3">
      <c r="B34086" s="73"/>
      <c r="D34086" s="73"/>
      <c r="P34086" s="73"/>
      <c r="T34086" s="73"/>
      <c r="U34086" s="73"/>
      <c r="V34086" s="73"/>
      <c r="X34086" s="12"/>
    </row>
    <row r="34087" spans="2:24" x14ac:dyDescent="0.3">
      <c r="B34087" s="73"/>
      <c r="D34087" s="73"/>
      <c r="P34087" s="73"/>
      <c r="T34087" s="73"/>
      <c r="U34087" s="73"/>
      <c r="V34087" s="73"/>
      <c r="X34087" s="12"/>
    </row>
    <row r="34088" spans="2:24" x14ac:dyDescent="0.3">
      <c r="B34088" s="73"/>
      <c r="D34088" s="73"/>
      <c r="P34088" s="73"/>
      <c r="T34088" s="73"/>
      <c r="U34088" s="73"/>
      <c r="V34088" s="73"/>
      <c r="X34088" s="12"/>
    </row>
    <row r="34089" spans="2:24" x14ac:dyDescent="0.3">
      <c r="B34089" s="73"/>
      <c r="D34089" s="73"/>
      <c r="P34089" s="73"/>
      <c r="T34089" s="73"/>
      <c r="U34089" s="73"/>
      <c r="V34089" s="73"/>
      <c r="X34089" s="12"/>
    </row>
    <row r="34090" spans="2:24" x14ac:dyDescent="0.3">
      <c r="B34090" s="73"/>
      <c r="D34090" s="73"/>
      <c r="P34090" s="73"/>
      <c r="T34090" s="73"/>
      <c r="U34090" s="73"/>
      <c r="V34090" s="73"/>
      <c r="X34090" s="12"/>
    </row>
    <row r="34091" spans="2:24" x14ac:dyDescent="0.3">
      <c r="B34091" s="73"/>
      <c r="D34091" s="73"/>
      <c r="P34091" s="73"/>
      <c r="T34091" s="73"/>
      <c r="U34091" s="73"/>
      <c r="V34091" s="73"/>
      <c r="X34091" s="12"/>
    </row>
    <row r="34092" spans="2:24" x14ac:dyDescent="0.3">
      <c r="B34092" s="73"/>
      <c r="D34092" s="73"/>
      <c r="P34092" s="73"/>
      <c r="T34092" s="73"/>
      <c r="U34092" s="73"/>
      <c r="V34092" s="73"/>
      <c r="X34092" s="12"/>
    </row>
    <row r="34093" spans="2:24" x14ac:dyDescent="0.3">
      <c r="B34093" s="73"/>
      <c r="D34093" s="73"/>
      <c r="P34093" s="73"/>
      <c r="T34093" s="73"/>
      <c r="U34093" s="73"/>
      <c r="V34093" s="73"/>
      <c r="X34093" s="12"/>
    </row>
    <row r="34094" spans="2:24" x14ac:dyDescent="0.3">
      <c r="B34094" s="73"/>
      <c r="D34094" s="73"/>
      <c r="P34094" s="73"/>
      <c r="T34094" s="73"/>
      <c r="U34094" s="73"/>
      <c r="V34094" s="73"/>
      <c r="X34094" s="12"/>
    </row>
    <row r="34095" spans="2:24" x14ac:dyDescent="0.3">
      <c r="B34095" s="73"/>
      <c r="D34095" s="73"/>
      <c r="P34095" s="73"/>
      <c r="T34095" s="73"/>
      <c r="U34095" s="73"/>
      <c r="V34095" s="73"/>
      <c r="X34095" s="12"/>
    </row>
    <row r="34096" spans="2:24" x14ac:dyDescent="0.3">
      <c r="B34096" s="73"/>
      <c r="D34096" s="73"/>
      <c r="P34096" s="73"/>
      <c r="T34096" s="73"/>
      <c r="U34096" s="73"/>
      <c r="V34096" s="73"/>
      <c r="X34096" s="12"/>
    </row>
    <row r="34097" spans="2:24" x14ac:dyDescent="0.3">
      <c r="B34097" s="73"/>
      <c r="D34097" s="73"/>
      <c r="P34097" s="73"/>
      <c r="T34097" s="73"/>
      <c r="U34097" s="73"/>
      <c r="V34097" s="73"/>
      <c r="X34097" s="12"/>
    </row>
    <row r="34098" spans="2:24" x14ac:dyDescent="0.3">
      <c r="B34098" s="73"/>
      <c r="D34098" s="73"/>
      <c r="P34098" s="73"/>
      <c r="T34098" s="73"/>
      <c r="U34098" s="73"/>
      <c r="V34098" s="73"/>
      <c r="X34098" s="12"/>
    </row>
    <row r="34099" spans="2:24" x14ac:dyDescent="0.3">
      <c r="B34099" s="73"/>
      <c r="D34099" s="73"/>
      <c r="P34099" s="73"/>
      <c r="T34099" s="73"/>
      <c r="U34099" s="73"/>
      <c r="V34099" s="73"/>
      <c r="X34099" s="12"/>
    </row>
    <row r="34100" spans="2:24" x14ac:dyDescent="0.3">
      <c r="B34100" s="73"/>
      <c r="D34100" s="73"/>
      <c r="P34100" s="73"/>
      <c r="T34100" s="73"/>
      <c r="U34100" s="73"/>
      <c r="V34100" s="73"/>
      <c r="X34100" s="12"/>
    </row>
    <row r="34101" spans="2:24" x14ac:dyDescent="0.3">
      <c r="B34101" s="73"/>
      <c r="D34101" s="73"/>
      <c r="P34101" s="73"/>
      <c r="T34101" s="73"/>
      <c r="U34101" s="73"/>
      <c r="V34101" s="73"/>
      <c r="X34101" s="12"/>
    </row>
    <row r="34102" spans="2:24" x14ac:dyDescent="0.3">
      <c r="B34102" s="73"/>
      <c r="D34102" s="73"/>
      <c r="P34102" s="73"/>
      <c r="T34102" s="73"/>
      <c r="U34102" s="73"/>
      <c r="V34102" s="73"/>
      <c r="X34102" s="12"/>
    </row>
    <row r="34103" spans="2:24" x14ac:dyDescent="0.3">
      <c r="B34103" s="73"/>
      <c r="D34103" s="73"/>
      <c r="P34103" s="73"/>
      <c r="T34103" s="73"/>
      <c r="U34103" s="73"/>
      <c r="V34103" s="73"/>
      <c r="X34103" s="12"/>
    </row>
    <row r="34104" spans="2:24" x14ac:dyDescent="0.3">
      <c r="B34104" s="73"/>
      <c r="D34104" s="73"/>
      <c r="P34104" s="73"/>
      <c r="T34104" s="73"/>
      <c r="U34104" s="73"/>
      <c r="V34104" s="73"/>
      <c r="X34104" s="12"/>
    </row>
    <row r="34105" spans="2:24" x14ac:dyDescent="0.3">
      <c r="B34105" s="73"/>
      <c r="D34105" s="73"/>
      <c r="P34105" s="73"/>
      <c r="T34105" s="73"/>
      <c r="U34105" s="73"/>
      <c r="V34105" s="73"/>
      <c r="X34105" s="12"/>
    </row>
    <row r="34106" spans="2:24" x14ac:dyDescent="0.3">
      <c r="B34106" s="73"/>
      <c r="D34106" s="73"/>
      <c r="P34106" s="73"/>
      <c r="T34106" s="73"/>
      <c r="U34106" s="73"/>
      <c r="V34106" s="73"/>
      <c r="X34106" s="12"/>
    </row>
    <row r="34107" spans="2:24" x14ac:dyDescent="0.3">
      <c r="B34107" s="73"/>
      <c r="D34107" s="73"/>
      <c r="P34107" s="73"/>
      <c r="T34107" s="73"/>
      <c r="U34107" s="73"/>
      <c r="V34107" s="73"/>
      <c r="X34107" s="12"/>
    </row>
    <row r="34108" spans="2:24" x14ac:dyDescent="0.3">
      <c r="B34108" s="73"/>
      <c r="D34108" s="73"/>
      <c r="P34108" s="73"/>
      <c r="T34108" s="73"/>
      <c r="U34108" s="73"/>
      <c r="V34108" s="73"/>
      <c r="X34108" s="12"/>
    </row>
    <row r="34109" spans="2:24" x14ac:dyDescent="0.3">
      <c r="B34109" s="73"/>
      <c r="D34109" s="73"/>
      <c r="P34109" s="73"/>
      <c r="T34109" s="73"/>
      <c r="U34109" s="73"/>
      <c r="V34109" s="73"/>
      <c r="X34109" s="12"/>
    </row>
    <row r="34110" spans="2:24" x14ac:dyDescent="0.3">
      <c r="B34110" s="73"/>
      <c r="D34110" s="73"/>
      <c r="P34110" s="73"/>
      <c r="T34110" s="73"/>
      <c r="U34110" s="73"/>
      <c r="V34110" s="73"/>
      <c r="X34110" s="12"/>
    </row>
    <row r="34111" spans="2:24" x14ac:dyDescent="0.3">
      <c r="B34111" s="73"/>
      <c r="D34111" s="73"/>
      <c r="P34111" s="73"/>
      <c r="T34111" s="73"/>
      <c r="U34111" s="73"/>
      <c r="V34111" s="73"/>
      <c r="X34111" s="12"/>
    </row>
    <row r="34112" spans="2:24" x14ac:dyDescent="0.3">
      <c r="B34112" s="73"/>
      <c r="D34112" s="73"/>
      <c r="P34112" s="73"/>
      <c r="T34112" s="73"/>
      <c r="U34112" s="73"/>
      <c r="V34112" s="73"/>
      <c r="X34112" s="12"/>
    </row>
    <row r="34113" spans="2:24" x14ac:dyDescent="0.3">
      <c r="B34113" s="73"/>
      <c r="D34113" s="73"/>
      <c r="P34113" s="73"/>
      <c r="T34113" s="73"/>
      <c r="U34113" s="73"/>
      <c r="V34113" s="73"/>
      <c r="X34113" s="12"/>
    </row>
    <row r="34114" spans="2:24" x14ac:dyDescent="0.3">
      <c r="B34114" s="73"/>
      <c r="D34114" s="73"/>
      <c r="P34114" s="73"/>
      <c r="T34114" s="73"/>
      <c r="U34114" s="73"/>
      <c r="V34114" s="73"/>
      <c r="X34114" s="12"/>
    </row>
    <row r="34115" spans="2:24" x14ac:dyDescent="0.3">
      <c r="B34115" s="73"/>
      <c r="D34115" s="73"/>
      <c r="P34115" s="73"/>
      <c r="T34115" s="73"/>
      <c r="U34115" s="73"/>
      <c r="V34115" s="73"/>
      <c r="X34115" s="12"/>
    </row>
    <row r="34116" spans="2:24" x14ac:dyDescent="0.3">
      <c r="B34116" s="73"/>
      <c r="D34116" s="73"/>
      <c r="P34116" s="73"/>
      <c r="T34116" s="73"/>
      <c r="U34116" s="73"/>
      <c r="V34116" s="73"/>
      <c r="X34116" s="12"/>
    </row>
    <row r="34117" spans="2:24" x14ac:dyDescent="0.3">
      <c r="B34117" s="73"/>
      <c r="D34117" s="73"/>
      <c r="P34117" s="73"/>
      <c r="T34117" s="73"/>
      <c r="U34117" s="73"/>
      <c r="V34117" s="73"/>
      <c r="X34117" s="12"/>
    </row>
    <row r="34118" spans="2:24" x14ac:dyDescent="0.3">
      <c r="B34118" s="73"/>
      <c r="D34118" s="73"/>
      <c r="P34118" s="73"/>
      <c r="T34118" s="73"/>
      <c r="U34118" s="73"/>
      <c r="V34118" s="73"/>
      <c r="X34118" s="12"/>
    </row>
    <row r="34119" spans="2:24" x14ac:dyDescent="0.3">
      <c r="B34119" s="73"/>
      <c r="D34119" s="73"/>
      <c r="P34119" s="73"/>
      <c r="T34119" s="73"/>
      <c r="U34119" s="73"/>
      <c r="V34119" s="73"/>
      <c r="X34119" s="12"/>
    </row>
    <row r="34120" spans="2:24" x14ac:dyDescent="0.3">
      <c r="B34120" s="73"/>
      <c r="D34120" s="73"/>
      <c r="P34120" s="73"/>
      <c r="T34120" s="73"/>
      <c r="U34120" s="73"/>
      <c r="V34120" s="73"/>
      <c r="X34120" s="12"/>
    </row>
    <row r="34121" spans="2:24" x14ac:dyDescent="0.3">
      <c r="B34121" s="73"/>
      <c r="D34121" s="73"/>
      <c r="P34121" s="73"/>
      <c r="T34121" s="73"/>
      <c r="U34121" s="73"/>
      <c r="V34121" s="73"/>
      <c r="X34121" s="12"/>
    </row>
    <row r="34122" spans="2:24" x14ac:dyDescent="0.3">
      <c r="B34122" s="73"/>
      <c r="D34122" s="73"/>
      <c r="P34122" s="73"/>
      <c r="T34122" s="73"/>
      <c r="U34122" s="73"/>
      <c r="V34122" s="73"/>
      <c r="X34122" s="12"/>
    </row>
    <row r="34123" spans="2:24" x14ac:dyDescent="0.3">
      <c r="B34123" s="73"/>
      <c r="D34123" s="73"/>
      <c r="P34123" s="73"/>
      <c r="T34123" s="73"/>
      <c r="U34123" s="73"/>
      <c r="V34123" s="73"/>
      <c r="X34123" s="12"/>
    </row>
    <row r="34124" spans="2:24" x14ac:dyDescent="0.3">
      <c r="B34124" s="73"/>
      <c r="D34124" s="73"/>
      <c r="P34124" s="73"/>
      <c r="T34124" s="73"/>
      <c r="U34124" s="73"/>
      <c r="V34124" s="73"/>
      <c r="X34124" s="12"/>
    </row>
    <row r="34125" spans="2:24" x14ac:dyDescent="0.3">
      <c r="B34125" s="73"/>
      <c r="D34125" s="73"/>
      <c r="P34125" s="73"/>
      <c r="T34125" s="73"/>
      <c r="U34125" s="73"/>
      <c r="V34125" s="73"/>
      <c r="X34125" s="12"/>
    </row>
    <row r="34126" spans="2:24" x14ac:dyDescent="0.3">
      <c r="B34126" s="73"/>
      <c r="D34126" s="73"/>
      <c r="P34126" s="73"/>
      <c r="T34126" s="73"/>
      <c r="U34126" s="73"/>
      <c r="V34126" s="73"/>
      <c r="X34126" s="12"/>
    </row>
    <row r="34127" spans="2:24" x14ac:dyDescent="0.3">
      <c r="B34127" s="73"/>
      <c r="D34127" s="73"/>
      <c r="P34127" s="73"/>
      <c r="T34127" s="73"/>
      <c r="U34127" s="73"/>
      <c r="V34127" s="73"/>
      <c r="X34127" s="12"/>
    </row>
    <row r="34128" spans="2:24" x14ac:dyDescent="0.3">
      <c r="B34128" s="73"/>
      <c r="D34128" s="73"/>
      <c r="P34128" s="73"/>
      <c r="T34128" s="73"/>
      <c r="U34128" s="73"/>
      <c r="V34128" s="73"/>
      <c r="X34128" s="12"/>
    </row>
    <row r="34129" spans="2:24" x14ac:dyDescent="0.3">
      <c r="B34129" s="73"/>
      <c r="D34129" s="73"/>
      <c r="P34129" s="73"/>
      <c r="T34129" s="73"/>
      <c r="U34129" s="73"/>
      <c r="V34129" s="73"/>
      <c r="X34129" s="12"/>
    </row>
    <row r="34130" spans="2:24" x14ac:dyDescent="0.3">
      <c r="B34130" s="73"/>
      <c r="D34130" s="73"/>
      <c r="P34130" s="73"/>
      <c r="T34130" s="73"/>
      <c r="U34130" s="73"/>
      <c r="V34130" s="73"/>
      <c r="X34130" s="12"/>
    </row>
    <row r="34131" spans="2:24" x14ac:dyDescent="0.3">
      <c r="B34131" s="73"/>
      <c r="D34131" s="73"/>
      <c r="P34131" s="73"/>
      <c r="T34131" s="73"/>
      <c r="U34131" s="73"/>
      <c r="V34131" s="73"/>
      <c r="X34131" s="12"/>
    </row>
    <row r="34132" spans="2:24" x14ac:dyDescent="0.3">
      <c r="B34132" s="73"/>
      <c r="D34132" s="73"/>
      <c r="P34132" s="73"/>
      <c r="T34132" s="73"/>
      <c r="U34132" s="73"/>
      <c r="V34132" s="73"/>
      <c r="X34132" s="12"/>
    </row>
    <row r="34133" spans="2:24" x14ac:dyDescent="0.3">
      <c r="B34133" s="73"/>
      <c r="D34133" s="73"/>
      <c r="P34133" s="73"/>
      <c r="T34133" s="73"/>
      <c r="U34133" s="73"/>
      <c r="V34133" s="73"/>
      <c r="X34133" s="12"/>
    </row>
    <row r="34134" spans="2:24" x14ac:dyDescent="0.3">
      <c r="B34134" s="73"/>
      <c r="D34134" s="73"/>
      <c r="P34134" s="73"/>
      <c r="T34134" s="73"/>
      <c r="U34134" s="73"/>
      <c r="V34134" s="73"/>
      <c r="X34134" s="12"/>
    </row>
    <row r="34135" spans="2:24" x14ac:dyDescent="0.3">
      <c r="B34135" s="73"/>
      <c r="D34135" s="73"/>
      <c r="P34135" s="73"/>
      <c r="T34135" s="73"/>
      <c r="U34135" s="73"/>
      <c r="V34135" s="73"/>
      <c r="X34135" s="12"/>
    </row>
    <row r="34136" spans="2:24" x14ac:dyDescent="0.3">
      <c r="B34136" s="73"/>
      <c r="D34136" s="73"/>
      <c r="P34136" s="73"/>
      <c r="T34136" s="73"/>
      <c r="U34136" s="73"/>
      <c r="V34136" s="73"/>
      <c r="X34136" s="12"/>
    </row>
    <row r="34137" spans="2:24" x14ac:dyDescent="0.3">
      <c r="B34137" s="73"/>
      <c r="D34137" s="73"/>
      <c r="P34137" s="73"/>
      <c r="T34137" s="73"/>
      <c r="U34137" s="73"/>
      <c r="V34137" s="73"/>
      <c r="X34137" s="12"/>
    </row>
    <row r="34138" spans="2:24" x14ac:dyDescent="0.3">
      <c r="B34138" s="73"/>
      <c r="D34138" s="73"/>
      <c r="P34138" s="73"/>
      <c r="T34138" s="73"/>
      <c r="U34138" s="73"/>
      <c r="V34138" s="73"/>
      <c r="X34138" s="12"/>
    </row>
    <row r="34139" spans="2:24" x14ac:dyDescent="0.3">
      <c r="B34139" s="73"/>
      <c r="D34139" s="73"/>
      <c r="P34139" s="73"/>
      <c r="T34139" s="73"/>
      <c r="U34139" s="73"/>
      <c r="V34139" s="73"/>
      <c r="X34139" s="12"/>
    </row>
    <row r="34140" spans="2:24" x14ac:dyDescent="0.3">
      <c r="B34140" s="73"/>
      <c r="D34140" s="73"/>
      <c r="P34140" s="73"/>
      <c r="T34140" s="73"/>
      <c r="U34140" s="73"/>
      <c r="V34140" s="73"/>
      <c r="X34140" s="12"/>
    </row>
    <row r="34141" spans="2:24" x14ac:dyDescent="0.3">
      <c r="B34141" s="73"/>
      <c r="D34141" s="73"/>
      <c r="P34141" s="73"/>
      <c r="T34141" s="73"/>
      <c r="U34141" s="73"/>
      <c r="V34141" s="73"/>
      <c r="X34141" s="12"/>
    </row>
    <row r="34142" spans="2:24" x14ac:dyDescent="0.3">
      <c r="B34142" s="73"/>
      <c r="D34142" s="73"/>
      <c r="P34142" s="73"/>
      <c r="T34142" s="73"/>
      <c r="U34142" s="73"/>
      <c r="V34142" s="73"/>
      <c r="X34142" s="12"/>
    </row>
    <row r="34143" spans="2:24" x14ac:dyDescent="0.3">
      <c r="B34143" s="73"/>
      <c r="D34143" s="73"/>
      <c r="P34143" s="73"/>
      <c r="T34143" s="73"/>
      <c r="U34143" s="73"/>
      <c r="V34143" s="73"/>
      <c r="X34143" s="12"/>
    </row>
    <row r="34144" spans="2:24" x14ac:dyDescent="0.3">
      <c r="B34144" s="73"/>
      <c r="D34144" s="73"/>
      <c r="P34144" s="73"/>
      <c r="T34144" s="73"/>
      <c r="U34144" s="73"/>
      <c r="V34144" s="73"/>
      <c r="X34144" s="12"/>
    </row>
    <row r="34145" spans="2:24" x14ac:dyDescent="0.3">
      <c r="B34145" s="73"/>
      <c r="D34145" s="73"/>
      <c r="P34145" s="73"/>
      <c r="T34145" s="73"/>
      <c r="U34145" s="73"/>
      <c r="V34145" s="73"/>
      <c r="X34145" s="12"/>
    </row>
    <row r="34146" spans="2:24" x14ac:dyDescent="0.3">
      <c r="B34146" s="73"/>
      <c r="D34146" s="73"/>
      <c r="P34146" s="73"/>
      <c r="T34146" s="73"/>
      <c r="U34146" s="73"/>
      <c r="V34146" s="73"/>
      <c r="X34146" s="12"/>
    </row>
    <row r="34147" spans="2:24" x14ac:dyDescent="0.3">
      <c r="B34147" s="73"/>
      <c r="D34147" s="73"/>
      <c r="P34147" s="73"/>
      <c r="T34147" s="73"/>
      <c r="U34147" s="73"/>
      <c r="V34147" s="73"/>
      <c r="X34147" s="12"/>
    </row>
    <row r="34148" spans="2:24" x14ac:dyDescent="0.3">
      <c r="B34148" s="73"/>
      <c r="D34148" s="73"/>
      <c r="P34148" s="73"/>
      <c r="T34148" s="73"/>
      <c r="U34148" s="73"/>
      <c r="V34148" s="73"/>
      <c r="X34148" s="12"/>
    </row>
    <row r="34149" spans="2:24" x14ac:dyDescent="0.3">
      <c r="B34149" s="73"/>
      <c r="D34149" s="73"/>
      <c r="P34149" s="73"/>
      <c r="T34149" s="73"/>
      <c r="U34149" s="73"/>
      <c r="V34149" s="73"/>
      <c r="X34149" s="12"/>
    </row>
    <row r="34150" spans="2:24" x14ac:dyDescent="0.3">
      <c r="B34150" s="73"/>
      <c r="D34150" s="73"/>
      <c r="P34150" s="73"/>
      <c r="T34150" s="73"/>
      <c r="U34150" s="73"/>
      <c r="V34150" s="73"/>
      <c r="X34150" s="12"/>
    </row>
    <row r="34151" spans="2:24" x14ac:dyDescent="0.3">
      <c r="B34151" s="73"/>
      <c r="D34151" s="73"/>
      <c r="P34151" s="73"/>
      <c r="T34151" s="73"/>
      <c r="U34151" s="73"/>
      <c r="V34151" s="73"/>
      <c r="X34151" s="12"/>
    </row>
    <row r="34152" spans="2:24" x14ac:dyDescent="0.3">
      <c r="B34152" s="73"/>
      <c r="D34152" s="73"/>
      <c r="P34152" s="73"/>
      <c r="T34152" s="73"/>
      <c r="U34152" s="73"/>
      <c r="V34152" s="73"/>
      <c r="X34152" s="12"/>
    </row>
    <row r="34153" spans="2:24" x14ac:dyDescent="0.3">
      <c r="B34153" s="73"/>
      <c r="D34153" s="73"/>
      <c r="P34153" s="73"/>
      <c r="T34153" s="73"/>
      <c r="U34153" s="73"/>
      <c r="V34153" s="73"/>
      <c r="X34153" s="12"/>
    </row>
    <row r="34154" spans="2:24" x14ac:dyDescent="0.3">
      <c r="B34154" s="73"/>
      <c r="D34154" s="73"/>
      <c r="P34154" s="73"/>
      <c r="T34154" s="73"/>
      <c r="U34154" s="73"/>
      <c r="V34154" s="73"/>
      <c r="X34154" s="12"/>
    </row>
    <row r="34155" spans="2:24" x14ac:dyDescent="0.3">
      <c r="B34155" s="73"/>
      <c r="D34155" s="73"/>
      <c r="P34155" s="73"/>
      <c r="T34155" s="73"/>
      <c r="U34155" s="73"/>
      <c r="V34155" s="73"/>
      <c r="X34155" s="12"/>
    </row>
    <row r="34156" spans="2:24" x14ac:dyDescent="0.3">
      <c r="B34156" s="73"/>
      <c r="D34156" s="73"/>
      <c r="P34156" s="73"/>
      <c r="T34156" s="73"/>
      <c r="U34156" s="73"/>
      <c r="V34156" s="73"/>
      <c r="X34156" s="12"/>
    </row>
    <row r="34157" spans="2:24" x14ac:dyDescent="0.3">
      <c r="B34157" s="73"/>
      <c r="D34157" s="73"/>
      <c r="P34157" s="73"/>
      <c r="T34157" s="73"/>
      <c r="U34157" s="73"/>
      <c r="V34157" s="73"/>
      <c r="X34157" s="12"/>
    </row>
    <row r="34158" spans="2:24" x14ac:dyDescent="0.3">
      <c r="B34158" s="73"/>
      <c r="D34158" s="73"/>
      <c r="P34158" s="73"/>
      <c r="T34158" s="73"/>
      <c r="U34158" s="73"/>
      <c r="V34158" s="73"/>
      <c r="X34158" s="12"/>
    </row>
    <row r="34159" spans="2:24" x14ac:dyDescent="0.3">
      <c r="B34159" s="73"/>
      <c r="D34159" s="73"/>
      <c r="P34159" s="73"/>
      <c r="T34159" s="73"/>
      <c r="U34159" s="73"/>
      <c r="V34159" s="73"/>
      <c r="X34159" s="12"/>
    </row>
    <row r="34160" spans="2:24" x14ac:dyDescent="0.3">
      <c r="B34160" s="73"/>
      <c r="D34160" s="73"/>
      <c r="P34160" s="73"/>
      <c r="T34160" s="73"/>
      <c r="U34160" s="73"/>
      <c r="V34160" s="73"/>
      <c r="X34160" s="12"/>
    </row>
    <row r="34161" spans="2:24" x14ac:dyDescent="0.3">
      <c r="B34161" s="73"/>
      <c r="D34161" s="73"/>
      <c r="P34161" s="73"/>
      <c r="T34161" s="73"/>
      <c r="U34161" s="73"/>
      <c r="V34161" s="73"/>
      <c r="X34161" s="12"/>
    </row>
    <row r="34162" spans="2:24" x14ac:dyDescent="0.3">
      <c r="B34162" s="73"/>
      <c r="D34162" s="73"/>
      <c r="P34162" s="73"/>
      <c r="T34162" s="73"/>
      <c r="U34162" s="73"/>
      <c r="V34162" s="73"/>
      <c r="X34162" s="12"/>
    </row>
    <row r="34163" spans="2:24" x14ac:dyDescent="0.3">
      <c r="B34163" s="73"/>
      <c r="D34163" s="73"/>
      <c r="P34163" s="73"/>
      <c r="T34163" s="73"/>
      <c r="U34163" s="73"/>
      <c r="V34163" s="73"/>
      <c r="X34163" s="12"/>
    </row>
    <row r="34164" spans="2:24" x14ac:dyDescent="0.3">
      <c r="B34164" s="73"/>
      <c r="D34164" s="73"/>
      <c r="P34164" s="73"/>
      <c r="T34164" s="73"/>
      <c r="U34164" s="73"/>
      <c r="V34164" s="73"/>
      <c r="X34164" s="12"/>
    </row>
    <row r="34165" spans="2:24" x14ac:dyDescent="0.3">
      <c r="B34165" s="73"/>
      <c r="D34165" s="73"/>
      <c r="P34165" s="73"/>
      <c r="T34165" s="73"/>
      <c r="U34165" s="73"/>
      <c r="V34165" s="73"/>
      <c r="X34165" s="12"/>
    </row>
    <row r="34166" spans="2:24" x14ac:dyDescent="0.3">
      <c r="B34166" s="73"/>
      <c r="D34166" s="73"/>
      <c r="P34166" s="73"/>
      <c r="T34166" s="73"/>
      <c r="U34166" s="73"/>
      <c r="V34166" s="73"/>
      <c r="X34166" s="12"/>
    </row>
    <row r="34167" spans="2:24" x14ac:dyDescent="0.3">
      <c r="B34167" s="73"/>
      <c r="D34167" s="73"/>
      <c r="P34167" s="73"/>
      <c r="T34167" s="73"/>
      <c r="U34167" s="73"/>
      <c r="V34167" s="73"/>
      <c r="X34167" s="12"/>
    </row>
    <row r="34168" spans="2:24" x14ac:dyDescent="0.3">
      <c r="B34168" s="73"/>
      <c r="D34168" s="73"/>
      <c r="P34168" s="73"/>
      <c r="T34168" s="73"/>
      <c r="U34168" s="73"/>
      <c r="V34168" s="73"/>
      <c r="X34168" s="12"/>
    </row>
    <row r="34169" spans="2:24" x14ac:dyDescent="0.3">
      <c r="B34169" s="73"/>
      <c r="D34169" s="73"/>
      <c r="P34169" s="73"/>
      <c r="T34169" s="73"/>
      <c r="U34169" s="73"/>
      <c r="V34169" s="73"/>
      <c r="X34169" s="12"/>
    </row>
    <row r="34170" spans="2:24" x14ac:dyDescent="0.3">
      <c r="B34170" s="73"/>
      <c r="D34170" s="73"/>
      <c r="P34170" s="73"/>
      <c r="T34170" s="73"/>
      <c r="U34170" s="73"/>
      <c r="V34170" s="73"/>
      <c r="X34170" s="12"/>
    </row>
    <row r="34171" spans="2:24" x14ac:dyDescent="0.3">
      <c r="B34171" s="73"/>
      <c r="D34171" s="73"/>
      <c r="P34171" s="73"/>
      <c r="T34171" s="73"/>
      <c r="U34171" s="73"/>
      <c r="V34171" s="73"/>
      <c r="X34171" s="12"/>
    </row>
    <row r="34172" spans="2:24" x14ac:dyDescent="0.3">
      <c r="B34172" s="73"/>
      <c r="D34172" s="73"/>
      <c r="P34172" s="73"/>
      <c r="T34172" s="73"/>
      <c r="U34172" s="73"/>
      <c r="V34172" s="73"/>
      <c r="X34172" s="12"/>
    </row>
    <row r="34173" spans="2:24" x14ac:dyDescent="0.3">
      <c r="B34173" s="73"/>
      <c r="D34173" s="73"/>
      <c r="P34173" s="73"/>
      <c r="T34173" s="73"/>
      <c r="U34173" s="73"/>
      <c r="V34173" s="73"/>
      <c r="X34173" s="12"/>
    </row>
    <row r="34174" spans="2:24" x14ac:dyDescent="0.3">
      <c r="B34174" s="73"/>
      <c r="D34174" s="73"/>
      <c r="P34174" s="73"/>
      <c r="T34174" s="73"/>
      <c r="U34174" s="73"/>
      <c r="V34174" s="73"/>
      <c r="X34174" s="12"/>
    </row>
    <row r="34175" spans="2:24" x14ac:dyDescent="0.3">
      <c r="B34175" s="73"/>
      <c r="D34175" s="73"/>
      <c r="P34175" s="73"/>
      <c r="T34175" s="73"/>
      <c r="U34175" s="73"/>
      <c r="V34175" s="73"/>
      <c r="X34175" s="12"/>
    </row>
    <row r="34176" spans="2:24" x14ac:dyDescent="0.3">
      <c r="B34176" s="73"/>
      <c r="D34176" s="73"/>
      <c r="P34176" s="73"/>
      <c r="T34176" s="73"/>
      <c r="U34176" s="73"/>
      <c r="V34176" s="73"/>
      <c r="X34176" s="12"/>
    </row>
    <row r="34177" spans="2:24" x14ac:dyDescent="0.3">
      <c r="B34177" s="73"/>
      <c r="D34177" s="73"/>
      <c r="P34177" s="73"/>
      <c r="T34177" s="73"/>
      <c r="U34177" s="73"/>
      <c r="V34177" s="73"/>
      <c r="X34177" s="12"/>
    </row>
    <row r="34178" spans="2:24" x14ac:dyDescent="0.3">
      <c r="B34178" s="73"/>
      <c r="D34178" s="73"/>
      <c r="P34178" s="73"/>
      <c r="T34178" s="73"/>
      <c r="U34178" s="73"/>
      <c r="V34178" s="73"/>
      <c r="X34178" s="12"/>
    </row>
    <row r="34179" spans="2:24" x14ac:dyDescent="0.3">
      <c r="B34179" s="73"/>
      <c r="D34179" s="73"/>
      <c r="P34179" s="73"/>
      <c r="T34179" s="73"/>
      <c r="U34179" s="73"/>
      <c r="V34179" s="73"/>
      <c r="X34179" s="12"/>
    </row>
    <row r="34180" spans="2:24" x14ac:dyDescent="0.3">
      <c r="B34180" s="73"/>
      <c r="D34180" s="73"/>
      <c r="P34180" s="73"/>
      <c r="T34180" s="73"/>
      <c r="U34180" s="73"/>
      <c r="V34180" s="73"/>
      <c r="X34180" s="12"/>
    </row>
    <row r="34181" spans="2:24" x14ac:dyDescent="0.3">
      <c r="B34181" s="73"/>
      <c r="D34181" s="73"/>
      <c r="P34181" s="73"/>
      <c r="T34181" s="73"/>
      <c r="U34181" s="73"/>
      <c r="V34181" s="73"/>
      <c r="X34181" s="12"/>
    </row>
    <row r="34182" spans="2:24" x14ac:dyDescent="0.3">
      <c r="B34182" s="73"/>
      <c r="D34182" s="73"/>
      <c r="P34182" s="73"/>
      <c r="T34182" s="73"/>
      <c r="U34182" s="73"/>
      <c r="V34182" s="73"/>
      <c r="X34182" s="12"/>
    </row>
    <row r="34183" spans="2:24" x14ac:dyDescent="0.3">
      <c r="B34183" s="73"/>
      <c r="D34183" s="73"/>
      <c r="P34183" s="73"/>
      <c r="T34183" s="73"/>
      <c r="U34183" s="73"/>
      <c r="V34183" s="73"/>
      <c r="X34183" s="12"/>
    </row>
    <row r="34184" spans="2:24" x14ac:dyDescent="0.3">
      <c r="B34184" s="73"/>
      <c r="D34184" s="73"/>
      <c r="P34184" s="73"/>
      <c r="T34184" s="73"/>
      <c r="U34184" s="73"/>
      <c r="V34184" s="73"/>
      <c r="X34184" s="12"/>
    </row>
    <row r="34185" spans="2:24" x14ac:dyDescent="0.3">
      <c r="B34185" s="73"/>
      <c r="D34185" s="73"/>
      <c r="P34185" s="73"/>
      <c r="T34185" s="73"/>
      <c r="U34185" s="73"/>
      <c r="V34185" s="73"/>
      <c r="X34185" s="12"/>
    </row>
    <row r="34186" spans="2:24" x14ac:dyDescent="0.3">
      <c r="B34186" s="73"/>
      <c r="D34186" s="73"/>
      <c r="P34186" s="73"/>
      <c r="T34186" s="73"/>
      <c r="U34186" s="73"/>
      <c r="V34186" s="73"/>
      <c r="X34186" s="12"/>
    </row>
    <row r="34187" spans="2:24" x14ac:dyDescent="0.3">
      <c r="B34187" s="73"/>
      <c r="D34187" s="73"/>
      <c r="P34187" s="73"/>
      <c r="T34187" s="73"/>
      <c r="U34187" s="73"/>
      <c r="V34187" s="73"/>
      <c r="X34187" s="12"/>
    </row>
    <row r="34188" spans="2:24" x14ac:dyDescent="0.3">
      <c r="B34188" s="73"/>
      <c r="D34188" s="73"/>
      <c r="P34188" s="73"/>
      <c r="T34188" s="73"/>
      <c r="U34188" s="73"/>
      <c r="V34188" s="73"/>
      <c r="X34188" s="12"/>
    </row>
    <row r="34189" spans="2:24" x14ac:dyDescent="0.3">
      <c r="B34189" s="73"/>
      <c r="D34189" s="73"/>
      <c r="P34189" s="73"/>
      <c r="T34189" s="73"/>
      <c r="U34189" s="73"/>
      <c r="V34189" s="73"/>
      <c r="X34189" s="12"/>
    </row>
    <row r="34190" spans="2:24" x14ac:dyDescent="0.3">
      <c r="B34190" s="73"/>
      <c r="D34190" s="73"/>
      <c r="P34190" s="73"/>
      <c r="T34190" s="73"/>
      <c r="U34190" s="73"/>
      <c r="V34190" s="73"/>
      <c r="X34190" s="12"/>
    </row>
    <row r="34191" spans="2:24" x14ac:dyDescent="0.3">
      <c r="B34191" s="73"/>
      <c r="D34191" s="73"/>
      <c r="P34191" s="73"/>
      <c r="T34191" s="73"/>
      <c r="U34191" s="73"/>
      <c r="V34191" s="73"/>
      <c r="X34191" s="12"/>
    </row>
    <row r="34192" spans="2:24" x14ac:dyDescent="0.3">
      <c r="B34192" s="73"/>
      <c r="D34192" s="73"/>
      <c r="P34192" s="73"/>
      <c r="T34192" s="73"/>
      <c r="U34192" s="73"/>
      <c r="V34192" s="73"/>
      <c r="X34192" s="12"/>
    </row>
    <row r="34193" spans="2:24" x14ac:dyDescent="0.3">
      <c r="B34193" s="73"/>
      <c r="D34193" s="73"/>
      <c r="P34193" s="73"/>
      <c r="T34193" s="73"/>
      <c r="U34193" s="73"/>
      <c r="V34193" s="73"/>
      <c r="X34193" s="12"/>
    </row>
    <row r="34194" spans="2:24" x14ac:dyDescent="0.3">
      <c r="B34194" s="73"/>
      <c r="D34194" s="73"/>
      <c r="P34194" s="73"/>
      <c r="T34194" s="73"/>
      <c r="U34194" s="73"/>
      <c r="V34194" s="73"/>
      <c r="X34194" s="12"/>
    </row>
    <row r="34195" spans="2:24" x14ac:dyDescent="0.3">
      <c r="B34195" s="73"/>
      <c r="D34195" s="73"/>
      <c r="P34195" s="73"/>
      <c r="T34195" s="73"/>
      <c r="U34195" s="73"/>
      <c r="V34195" s="73"/>
      <c r="X34195" s="12"/>
    </row>
    <row r="34196" spans="2:24" x14ac:dyDescent="0.3">
      <c r="B34196" s="73"/>
      <c r="D34196" s="73"/>
      <c r="P34196" s="73"/>
      <c r="T34196" s="73"/>
      <c r="U34196" s="73"/>
      <c r="V34196" s="73"/>
      <c r="X34196" s="12"/>
    </row>
    <row r="34197" spans="2:24" x14ac:dyDescent="0.3">
      <c r="B34197" s="73"/>
      <c r="D34197" s="73"/>
      <c r="P34197" s="73"/>
      <c r="T34197" s="73"/>
      <c r="U34197" s="73"/>
      <c r="V34197" s="73"/>
      <c r="X34197" s="12"/>
    </row>
    <row r="34198" spans="2:24" x14ac:dyDescent="0.3">
      <c r="B34198" s="73"/>
      <c r="D34198" s="73"/>
      <c r="P34198" s="73"/>
      <c r="T34198" s="73"/>
      <c r="U34198" s="73"/>
      <c r="V34198" s="73"/>
      <c r="X34198" s="12"/>
    </row>
    <row r="34199" spans="2:24" x14ac:dyDescent="0.3">
      <c r="B34199" s="73"/>
      <c r="D34199" s="73"/>
      <c r="P34199" s="73"/>
      <c r="T34199" s="73"/>
      <c r="U34199" s="73"/>
      <c r="V34199" s="73"/>
      <c r="X34199" s="12"/>
    </row>
    <row r="34200" spans="2:24" x14ac:dyDescent="0.3">
      <c r="B34200" s="73"/>
      <c r="D34200" s="73"/>
      <c r="P34200" s="73"/>
      <c r="T34200" s="73"/>
      <c r="U34200" s="73"/>
      <c r="V34200" s="73"/>
      <c r="X34200" s="12"/>
    </row>
    <row r="34201" spans="2:24" x14ac:dyDescent="0.3">
      <c r="B34201" s="73"/>
      <c r="D34201" s="73"/>
      <c r="P34201" s="73"/>
      <c r="T34201" s="73"/>
      <c r="U34201" s="73"/>
      <c r="V34201" s="73"/>
      <c r="X34201" s="12"/>
    </row>
    <row r="34202" spans="2:24" x14ac:dyDescent="0.3">
      <c r="B34202" s="73"/>
      <c r="D34202" s="73"/>
      <c r="P34202" s="73"/>
      <c r="T34202" s="73"/>
      <c r="U34202" s="73"/>
      <c r="V34202" s="73"/>
      <c r="X34202" s="12"/>
    </row>
    <row r="34203" spans="2:24" x14ac:dyDescent="0.3">
      <c r="B34203" s="73"/>
      <c r="D34203" s="73"/>
      <c r="P34203" s="73"/>
      <c r="T34203" s="73"/>
      <c r="U34203" s="73"/>
      <c r="V34203" s="73"/>
      <c r="X34203" s="12"/>
    </row>
    <row r="34204" spans="2:24" x14ac:dyDescent="0.3">
      <c r="B34204" s="73"/>
      <c r="D34204" s="73"/>
      <c r="P34204" s="73"/>
      <c r="T34204" s="73"/>
      <c r="U34204" s="73"/>
      <c r="V34204" s="73"/>
      <c r="X34204" s="12"/>
    </row>
    <row r="34205" spans="2:24" x14ac:dyDescent="0.3">
      <c r="B34205" s="73"/>
      <c r="D34205" s="73"/>
      <c r="P34205" s="73"/>
      <c r="T34205" s="73"/>
      <c r="U34205" s="73"/>
      <c r="V34205" s="73"/>
      <c r="X34205" s="12"/>
    </row>
    <row r="34206" spans="2:24" x14ac:dyDescent="0.3">
      <c r="B34206" s="73"/>
      <c r="D34206" s="73"/>
      <c r="P34206" s="73"/>
      <c r="T34206" s="73"/>
      <c r="U34206" s="73"/>
      <c r="V34206" s="73"/>
      <c r="X34206" s="12"/>
    </row>
    <row r="34207" spans="2:24" x14ac:dyDescent="0.3">
      <c r="B34207" s="73"/>
      <c r="D34207" s="73"/>
      <c r="P34207" s="73"/>
      <c r="T34207" s="73"/>
      <c r="U34207" s="73"/>
      <c r="V34207" s="73"/>
      <c r="X34207" s="12"/>
    </row>
    <row r="34208" spans="2:24" x14ac:dyDescent="0.3">
      <c r="B34208" s="73"/>
      <c r="D34208" s="73"/>
      <c r="P34208" s="73"/>
      <c r="T34208" s="73"/>
      <c r="U34208" s="73"/>
      <c r="V34208" s="73"/>
      <c r="X34208" s="12"/>
    </row>
    <row r="34209" spans="2:24" x14ac:dyDescent="0.3">
      <c r="B34209" s="73"/>
      <c r="D34209" s="73"/>
      <c r="P34209" s="73"/>
      <c r="T34209" s="73"/>
      <c r="U34209" s="73"/>
      <c r="V34209" s="73"/>
      <c r="X34209" s="12"/>
    </row>
    <row r="34210" spans="2:24" x14ac:dyDescent="0.3">
      <c r="B34210" s="73"/>
      <c r="D34210" s="73"/>
      <c r="P34210" s="73"/>
      <c r="T34210" s="73"/>
      <c r="U34210" s="73"/>
      <c r="V34210" s="73"/>
      <c r="X34210" s="12"/>
    </row>
    <row r="34211" spans="2:24" x14ac:dyDescent="0.3">
      <c r="B34211" s="73"/>
      <c r="D34211" s="73"/>
      <c r="P34211" s="73"/>
      <c r="T34211" s="73"/>
      <c r="U34211" s="73"/>
      <c r="V34211" s="73"/>
      <c r="X34211" s="12"/>
    </row>
    <row r="34212" spans="2:24" x14ac:dyDescent="0.3">
      <c r="B34212" s="73"/>
      <c r="D34212" s="73"/>
      <c r="P34212" s="73"/>
      <c r="T34212" s="73"/>
      <c r="U34212" s="73"/>
      <c r="V34212" s="73"/>
      <c r="X34212" s="12"/>
    </row>
    <row r="34213" spans="2:24" x14ac:dyDescent="0.3">
      <c r="B34213" s="73"/>
      <c r="D34213" s="73"/>
      <c r="P34213" s="73"/>
      <c r="T34213" s="73"/>
      <c r="U34213" s="73"/>
      <c r="V34213" s="73"/>
      <c r="X34213" s="12"/>
    </row>
    <row r="34214" spans="2:24" x14ac:dyDescent="0.3">
      <c r="B34214" s="73"/>
      <c r="D34214" s="73"/>
      <c r="P34214" s="73"/>
      <c r="T34214" s="73"/>
      <c r="U34214" s="73"/>
      <c r="V34214" s="73"/>
      <c r="X34214" s="12"/>
    </row>
    <row r="34215" spans="2:24" x14ac:dyDescent="0.3">
      <c r="B34215" s="73"/>
      <c r="D34215" s="73"/>
      <c r="P34215" s="73"/>
      <c r="T34215" s="73"/>
      <c r="U34215" s="73"/>
      <c r="V34215" s="73"/>
      <c r="X34215" s="12"/>
    </row>
    <row r="34216" spans="2:24" x14ac:dyDescent="0.3">
      <c r="B34216" s="73"/>
      <c r="D34216" s="73"/>
      <c r="P34216" s="73"/>
      <c r="T34216" s="73"/>
      <c r="U34216" s="73"/>
      <c r="V34216" s="73"/>
      <c r="X34216" s="12"/>
    </row>
    <row r="34217" spans="2:24" x14ac:dyDescent="0.3">
      <c r="B34217" s="73"/>
      <c r="D34217" s="73"/>
      <c r="P34217" s="73"/>
      <c r="T34217" s="73"/>
      <c r="U34217" s="73"/>
      <c r="V34217" s="73"/>
      <c r="X34217" s="12"/>
    </row>
    <row r="34218" spans="2:24" x14ac:dyDescent="0.3">
      <c r="B34218" s="73"/>
      <c r="D34218" s="73"/>
      <c r="P34218" s="73"/>
      <c r="T34218" s="73"/>
      <c r="U34218" s="73"/>
      <c r="V34218" s="73"/>
      <c r="X34218" s="12"/>
    </row>
    <row r="34219" spans="2:24" x14ac:dyDescent="0.3">
      <c r="B34219" s="73"/>
      <c r="D34219" s="73"/>
      <c r="P34219" s="73"/>
      <c r="T34219" s="73"/>
      <c r="U34219" s="73"/>
      <c r="V34219" s="73"/>
      <c r="X34219" s="12"/>
    </row>
    <row r="34220" spans="2:24" x14ac:dyDescent="0.3">
      <c r="B34220" s="73"/>
      <c r="D34220" s="73"/>
      <c r="P34220" s="73"/>
      <c r="T34220" s="73"/>
      <c r="U34220" s="73"/>
      <c r="V34220" s="73"/>
      <c r="X34220" s="12"/>
    </row>
    <row r="34221" spans="2:24" x14ac:dyDescent="0.3">
      <c r="B34221" s="73"/>
      <c r="D34221" s="73"/>
      <c r="P34221" s="73"/>
      <c r="T34221" s="73"/>
      <c r="U34221" s="73"/>
      <c r="V34221" s="73"/>
      <c r="X34221" s="12"/>
    </row>
    <row r="34222" spans="2:24" x14ac:dyDescent="0.3">
      <c r="B34222" s="73"/>
      <c r="D34222" s="73"/>
      <c r="P34222" s="73"/>
      <c r="T34222" s="73"/>
      <c r="U34222" s="73"/>
      <c r="V34222" s="73"/>
      <c r="X34222" s="12"/>
    </row>
    <row r="34223" spans="2:24" x14ac:dyDescent="0.3">
      <c r="B34223" s="73"/>
      <c r="D34223" s="73"/>
      <c r="P34223" s="73"/>
      <c r="T34223" s="73"/>
      <c r="U34223" s="73"/>
      <c r="V34223" s="73"/>
      <c r="X34223" s="12"/>
    </row>
    <row r="34224" spans="2:24" x14ac:dyDescent="0.3">
      <c r="B34224" s="73"/>
      <c r="D34224" s="73"/>
      <c r="P34224" s="73"/>
      <c r="T34224" s="73"/>
      <c r="U34224" s="73"/>
      <c r="V34224" s="73"/>
      <c r="X34224" s="12"/>
    </row>
    <row r="34225" spans="2:24" x14ac:dyDescent="0.3">
      <c r="B34225" s="73"/>
      <c r="D34225" s="73"/>
      <c r="P34225" s="73"/>
      <c r="T34225" s="73"/>
      <c r="U34225" s="73"/>
      <c r="V34225" s="73"/>
      <c r="X34225" s="12"/>
    </row>
    <row r="34226" spans="2:24" x14ac:dyDescent="0.3">
      <c r="B34226" s="73"/>
      <c r="D34226" s="73"/>
      <c r="P34226" s="73"/>
      <c r="T34226" s="73"/>
      <c r="U34226" s="73"/>
      <c r="V34226" s="73"/>
      <c r="X34226" s="12"/>
    </row>
    <row r="34227" spans="2:24" x14ac:dyDescent="0.3">
      <c r="B34227" s="73"/>
      <c r="D34227" s="73"/>
      <c r="P34227" s="73"/>
      <c r="T34227" s="73"/>
      <c r="U34227" s="73"/>
      <c r="V34227" s="73"/>
      <c r="X34227" s="12"/>
    </row>
    <row r="34228" spans="2:24" x14ac:dyDescent="0.3">
      <c r="B34228" s="73"/>
      <c r="D34228" s="73"/>
      <c r="P34228" s="73"/>
      <c r="T34228" s="73"/>
      <c r="U34228" s="73"/>
      <c r="V34228" s="73"/>
      <c r="X34228" s="12"/>
    </row>
    <row r="34229" spans="2:24" x14ac:dyDescent="0.3">
      <c r="B34229" s="73"/>
      <c r="D34229" s="73"/>
      <c r="P34229" s="73"/>
      <c r="T34229" s="73"/>
      <c r="U34229" s="73"/>
      <c r="V34229" s="73"/>
      <c r="X34229" s="12"/>
    </row>
    <row r="34230" spans="2:24" x14ac:dyDescent="0.3">
      <c r="B34230" s="73"/>
      <c r="D34230" s="73"/>
      <c r="P34230" s="73"/>
      <c r="T34230" s="73"/>
      <c r="U34230" s="73"/>
      <c r="V34230" s="73"/>
      <c r="X34230" s="12"/>
    </row>
    <row r="34231" spans="2:24" x14ac:dyDescent="0.3">
      <c r="B34231" s="73"/>
      <c r="D34231" s="73"/>
      <c r="P34231" s="73"/>
      <c r="T34231" s="73"/>
      <c r="U34231" s="73"/>
      <c r="V34231" s="73"/>
      <c r="X34231" s="12"/>
    </row>
    <row r="34232" spans="2:24" x14ac:dyDescent="0.3">
      <c r="B34232" s="73"/>
      <c r="D34232" s="73"/>
      <c r="P34232" s="73"/>
      <c r="T34232" s="73"/>
      <c r="U34232" s="73"/>
      <c r="V34232" s="73"/>
      <c r="X34232" s="12"/>
    </row>
    <row r="34233" spans="2:24" x14ac:dyDescent="0.3">
      <c r="B34233" s="73"/>
      <c r="D34233" s="73"/>
      <c r="P34233" s="73"/>
      <c r="T34233" s="73"/>
      <c r="U34233" s="73"/>
      <c r="V34233" s="73"/>
      <c r="X34233" s="12"/>
    </row>
    <row r="34234" spans="2:24" x14ac:dyDescent="0.3">
      <c r="B34234" s="73"/>
      <c r="D34234" s="73"/>
      <c r="P34234" s="73"/>
      <c r="T34234" s="73"/>
      <c r="U34234" s="73"/>
      <c r="V34234" s="73"/>
      <c r="X34234" s="12"/>
    </row>
    <row r="34235" spans="2:24" x14ac:dyDescent="0.3">
      <c r="B34235" s="73"/>
      <c r="D34235" s="73"/>
      <c r="P34235" s="73"/>
      <c r="T34235" s="73"/>
      <c r="U34235" s="73"/>
      <c r="V34235" s="73"/>
      <c r="X34235" s="12"/>
    </row>
    <row r="34236" spans="2:24" x14ac:dyDescent="0.3">
      <c r="B34236" s="73"/>
      <c r="D34236" s="73"/>
      <c r="P34236" s="73"/>
      <c r="T34236" s="73"/>
      <c r="U34236" s="73"/>
      <c r="V34236" s="73"/>
      <c r="X34236" s="12"/>
    </row>
    <row r="34237" spans="2:24" x14ac:dyDescent="0.3">
      <c r="B34237" s="73"/>
      <c r="D34237" s="73"/>
      <c r="P34237" s="73"/>
      <c r="T34237" s="73"/>
      <c r="U34237" s="73"/>
      <c r="V34237" s="73"/>
      <c r="X34237" s="12"/>
    </row>
    <row r="34238" spans="2:24" x14ac:dyDescent="0.3">
      <c r="B34238" s="73"/>
      <c r="D34238" s="73"/>
      <c r="P34238" s="73"/>
      <c r="T34238" s="73"/>
      <c r="U34238" s="73"/>
      <c r="V34238" s="73"/>
      <c r="X34238" s="12"/>
    </row>
    <row r="34239" spans="2:24" x14ac:dyDescent="0.3">
      <c r="B34239" s="73"/>
      <c r="D34239" s="73"/>
      <c r="P34239" s="73"/>
      <c r="T34239" s="73"/>
      <c r="U34239" s="73"/>
      <c r="V34239" s="73"/>
      <c r="X34239" s="12"/>
    </row>
    <row r="34240" spans="2:24" x14ac:dyDescent="0.3">
      <c r="B34240" s="73"/>
      <c r="D34240" s="73"/>
      <c r="P34240" s="73"/>
      <c r="T34240" s="73"/>
      <c r="U34240" s="73"/>
      <c r="V34240" s="73"/>
      <c r="X34240" s="12"/>
    </row>
    <row r="34241" spans="2:24" x14ac:dyDescent="0.3">
      <c r="B34241" s="73"/>
      <c r="D34241" s="73"/>
      <c r="P34241" s="73"/>
      <c r="T34241" s="73"/>
      <c r="U34241" s="73"/>
      <c r="V34241" s="73"/>
      <c r="X34241" s="12"/>
    </row>
    <row r="34242" spans="2:24" x14ac:dyDescent="0.3">
      <c r="B34242" s="73"/>
      <c r="D34242" s="73"/>
      <c r="P34242" s="73"/>
      <c r="T34242" s="73"/>
      <c r="U34242" s="73"/>
      <c r="V34242" s="73"/>
      <c r="X34242" s="12"/>
    </row>
    <row r="34243" spans="2:24" x14ac:dyDescent="0.3">
      <c r="B34243" s="73"/>
      <c r="D34243" s="73"/>
      <c r="P34243" s="73"/>
      <c r="T34243" s="73"/>
      <c r="U34243" s="73"/>
      <c r="V34243" s="73"/>
      <c r="X34243" s="12"/>
    </row>
    <row r="34244" spans="2:24" x14ac:dyDescent="0.3">
      <c r="B34244" s="73"/>
      <c r="D34244" s="73"/>
      <c r="P34244" s="73"/>
      <c r="T34244" s="73"/>
      <c r="U34244" s="73"/>
      <c r="V34244" s="73"/>
      <c r="X34244" s="12"/>
    </row>
    <row r="34245" spans="2:24" x14ac:dyDescent="0.3">
      <c r="B34245" s="73"/>
      <c r="D34245" s="73"/>
      <c r="P34245" s="73"/>
      <c r="T34245" s="73"/>
      <c r="U34245" s="73"/>
      <c r="V34245" s="73"/>
      <c r="X34245" s="12"/>
    </row>
    <row r="34246" spans="2:24" x14ac:dyDescent="0.3">
      <c r="B34246" s="73"/>
      <c r="D34246" s="73"/>
      <c r="P34246" s="73"/>
      <c r="T34246" s="73"/>
      <c r="U34246" s="73"/>
      <c r="V34246" s="73"/>
      <c r="X34246" s="12"/>
    </row>
    <row r="34247" spans="2:24" x14ac:dyDescent="0.3">
      <c r="B34247" s="73"/>
      <c r="D34247" s="73"/>
      <c r="P34247" s="73"/>
      <c r="T34247" s="73"/>
      <c r="U34247" s="73"/>
      <c r="V34247" s="73"/>
      <c r="X34247" s="12"/>
    </row>
    <row r="34248" spans="2:24" x14ac:dyDescent="0.3">
      <c r="B34248" s="73"/>
      <c r="D34248" s="73"/>
      <c r="P34248" s="73"/>
      <c r="T34248" s="73"/>
      <c r="U34248" s="73"/>
      <c r="V34248" s="73"/>
      <c r="X34248" s="12"/>
    </row>
    <row r="34249" spans="2:24" x14ac:dyDescent="0.3">
      <c r="B34249" s="73"/>
      <c r="D34249" s="73"/>
      <c r="P34249" s="73"/>
      <c r="T34249" s="73"/>
      <c r="U34249" s="73"/>
      <c r="V34249" s="73"/>
      <c r="X34249" s="12"/>
    </row>
    <row r="34250" spans="2:24" x14ac:dyDescent="0.3">
      <c r="B34250" s="73"/>
      <c r="D34250" s="73"/>
      <c r="P34250" s="73"/>
      <c r="T34250" s="73"/>
      <c r="U34250" s="73"/>
      <c r="V34250" s="73"/>
      <c r="X34250" s="12"/>
    </row>
    <row r="34251" spans="2:24" x14ac:dyDescent="0.3">
      <c r="B34251" s="73"/>
      <c r="D34251" s="73"/>
      <c r="P34251" s="73"/>
      <c r="T34251" s="73"/>
      <c r="U34251" s="73"/>
      <c r="V34251" s="73"/>
      <c r="X34251" s="12"/>
    </row>
    <row r="34252" spans="2:24" x14ac:dyDescent="0.3">
      <c r="B34252" s="73"/>
      <c r="D34252" s="73"/>
      <c r="P34252" s="73"/>
      <c r="T34252" s="73"/>
      <c r="U34252" s="73"/>
      <c r="V34252" s="73"/>
      <c r="X34252" s="12"/>
    </row>
    <row r="34253" spans="2:24" x14ac:dyDescent="0.3">
      <c r="B34253" s="73"/>
      <c r="D34253" s="73"/>
      <c r="P34253" s="73"/>
      <c r="T34253" s="73"/>
      <c r="U34253" s="73"/>
      <c r="V34253" s="73"/>
      <c r="X34253" s="12"/>
    </row>
    <row r="34254" spans="2:24" x14ac:dyDescent="0.3">
      <c r="B34254" s="73"/>
      <c r="D34254" s="73"/>
      <c r="P34254" s="73"/>
      <c r="T34254" s="73"/>
      <c r="U34254" s="73"/>
      <c r="V34254" s="73"/>
      <c r="X34254" s="12"/>
    </row>
    <row r="34255" spans="2:24" x14ac:dyDescent="0.3">
      <c r="B34255" s="73"/>
      <c r="D34255" s="73"/>
      <c r="P34255" s="73"/>
      <c r="T34255" s="73"/>
      <c r="U34255" s="73"/>
      <c r="V34255" s="73"/>
      <c r="X34255" s="12"/>
    </row>
    <row r="34256" spans="2:24" x14ac:dyDescent="0.3">
      <c r="B34256" s="73"/>
      <c r="D34256" s="73"/>
      <c r="P34256" s="73"/>
      <c r="T34256" s="73"/>
      <c r="U34256" s="73"/>
      <c r="V34256" s="73"/>
      <c r="X34256" s="12"/>
    </row>
    <row r="34257" spans="2:24" x14ac:dyDescent="0.3">
      <c r="B34257" s="73"/>
      <c r="D34257" s="73"/>
      <c r="P34257" s="73"/>
      <c r="T34257" s="73"/>
      <c r="U34257" s="73"/>
      <c r="V34257" s="73"/>
      <c r="X34257" s="12"/>
    </row>
    <row r="34258" spans="2:24" x14ac:dyDescent="0.3">
      <c r="B34258" s="73"/>
      <c r="D34258" s="73"/>
      <c r="P34258" s="73"/>
      <c r="T34258" s="73"/>
      <c r="U34258" s="73"/>
      <c r="V34258" s="73"/>
      <c r="X34258" s="12"/>
    </row>
    <row r="34259" spans="2:24" x14ac:dyDescent="0.3">
      <c r="B34259" s="73"/>
      <c r="D34259" s="73"/>
      <c r="P34259" s="73"/>
      <c r="T34259" s="73"/>
      <c r="U34259" s="73"/>
      <c r="V34259" s="73"/>
      <c r="X34259" s="12"/>
    </row>
    <row r="34260" spans="2:24" x14ac:dyDescent="0.3">
      <c r="B34260" s="73"/>
      <c r="D34260" s="73"/>
      <c r="P34260" s="73"/>
      <c r="T34260" s="73"/>
      <c r="U34260" s="73"/>
      <c r="V34260" s="73"/>
      <c r="X34260" s="12"/>
    </row>
    <row r="34261" spans="2:24" x14ac:dyDescent="0.3">
      <c r="B34261" s="73"/>
      <c r="D34261" s="73"/>
      <c r="P34261" s="73"/>
      <c r="T34261" s="73"/>
      <c r="U34261" s="73"/>
      <c r="V34261" s="73"/>
      <c r="X34261" s="12"/>
    </row>
    <row r="34262" spans="2:24" x14ac:dyDescent="0.3">
      <c r="B34262" s="73"/>
      <c r="D34262" s="73"/>
      <c r="P34262" s="73"/>
      <c r="T34262" s="73"/>
      <c r="U34262" s="73"/>
      <c r="V34262" s="73"/>
      <c r="X34262" s="12"/>
    </row>
    <row r="34263" spans="2:24" x14ac:dyDescent="0.3">
      <c r="B34263" s="73"/>
      <c r="D34263" s="73"/>
      <c r="P34263" s="73"/>
      <c r="T34263" s="73"/>
      <c r="U34263" s="73"/>
      <c r="V34263" s="73"/>
      <c r="X34263" s="12"/>
    </row>
    <row r="34264" spans="2:24" x14ac:dyDescent="0.3">
      <c r="B34264" s="73"/>
      <c r="D34264" s="73"/>
      <c r="P34264" s="73"/>
      <c r="T34264" s="73"/>
      <c r="U34264" s="73"/>
      <c r="V34264" s="73"/>
      <c r="X34264" s="12"/>
    </row>
    <row r="34265" spans="2:24" x14ac:dyDescent="0.3">
      <c r="B34265" s="73"/>
      <c r="D34265" s="73"/>
      <c r="P34265" s="73"/>
      <c r="T34265" s="73"/>
      <c r="U34265" s="73"/>
      <c r="V34265" s="73"/>
      <c r="X34265" s="12"/>
    </row>
    <row r="34266" spans="2:24" x14ac:dyDescent="0.3">
      <c r="B34266" s="73"/>
      <c r="D34266" s="73"/>
      <c r="P34266" s="73"/>
      <c r="T34266" s="73"/>
      <c r="U34266" s="73"/>
      <c r="V34266" s="73"/>
      <c r="X34266" s="12"/>
    </row>
    <row r="34267" spans="2:24" x14ac:dyDescent="0.3">
      <c r="B34267" s="73"/>
      <c r="D34267" s="73"/>
      <c r="P34267" s="73"/>
      <c r="T34267" s="73"/>
      <c r="U34267" s="73"/>
      <c r="V34267" s="73"/>
      <c r="X34267" s="12"/>
    </row>
    <row r="34268" spans="2:24" x14ac:dyDescent="0.3">
      <c r="B34268" s="73"/>
      <c r="D34268" s="73"/>
      <c r="P34268" s="73"/>
      <c r="T34268" s="73"/>
      <c r="U34268" s="73"/>
      <c r="V34268" s="73"/>
      <c r="X34268" s="12"/>
    </row>
    <row r="34269" spans="2:24" x14ac:dyDescent="0.3">
      <c r="B34269" s="73"/>
      <c r="D34269" s="73"/>
      <c r="P34269" s="73"/>
      <c r="T34269" s="73"/>
      <c r="U34269" s="73"/>
      <c r="V34269" s="73"/>
      <c r="X34269" s="12"/>
    </row>
    <row r="34270" spans="2:24" x14ac:dyDescent="0.3">
      <c r="B34270" s="73"/>
      <c r="D34270" s="73"/>
      <c r="P34270" s="73"/>
      <c r="T34270" s="73"/>
      <c r="U34270" s="73"/>
      <c r="V34270" s="73"/>
      <c r="X34270" s="12"/>
    </row>
    <row r="34271" spans="2:24" x14ac:dyDescent="0.3">
      <c r="B34271" s="73"/>
      <c r="D34271" s="73"/>
      <c r="P34271" s="73"/>
      <c r="T34271" s="73"/>
      <c r="U34271" s="73"/>
      <c r="V34271" s="73"/>
      <c r="X34271" s="12"/>
    </row>
    <row r="34272" spans="2:24" x14ac:dyDescent="0.3">
      <c r="B34272" s="73"/>
      <c r="D34272" s="73"/>
      <c r="P34272" s="73"/>
      <c r="T34272" s="73"/>
      <c r="U34272" s="73"/>
      <c r="V34272" s="73"/>
      <c r="X34272" s="12"/>
    </row>
    <row r="34273" spans="2:24" x14ac:dyDescent="0.3">
      <c r="B34273" s="73"/>
      <c r="D34273" s="73"/>
      <c r="P34273" s="73"/>
      <c r="T34273" s="73"/>
      <c r="U34273" s="73"/>
      <c r="V34273" s="73"/>
      <c r="X34273" s="12"/>
    </row>
    <row r="34274" spans="2:24" x14ac:dyDescent="0.3">
      <c r="B34274" s="73"/>
      <c r="D34274" s="73"/>
      <c r="P34274" s="73"/>
      <c r="T34274" s="73"/>
      <c r="U34274" s="73"/>
      <c r="V34274" s="73"/>
      <c r="X34274" s="12"/>
    </row>
    <row r="34275" spans="2:24" x14ac:dyDescent="0.3">
      <c r="B34275" s="73"/>
      <c r="D34275" s="73"/>
      <c r="P34275" s="73"/>
      <c r="T34275" s="73"/>
      <c r="U34275" s="73"/>
      <c r="V34275" s="73"/>
      <c r="X34275" s="12"/>
    </row>
    <row r="34276" spans="2:24" x14ac:dyDescent="0.3">
      <c r="B34276" s="73"/>
      <c r="D34276" s="73"/>
      <c r="P34276" s="73"/>
      <c r="T34276" s="73"/>
      <c r="U34276" s="73"/>
      <c r="V34276" s="73"/>
      <c r="X34276" s="12"/>
    </row>
    <row r="34277" spans="2:24" x14ac:dyDescent="0.3">
      <c r="B34277" s="73"/>
      <c r="D34277" s="73"/>
      <c r="P34277" s="73"/>
      <c r="T34277" s="73"/>
      <c r="U34277" s="73"/>
      <c r="V34277" s="73"/>
      <c r="X34277" s="12"/>
    </row>
    <row r="34278" spans="2:24" x14ac:dyDescent="0.3">
      <c r="B34278" s="73"/>
      <c r="D34278" s="73"/>
      <c r="P34278" s="73"/>
      <c r="T34278" s="73"/>
      <c r="U34278" s="73"/>
      <c r="V34278" s="73"/>
      <c r="X34278" s="12"/>
    </row>
    <row r="34279" spans="2:24" x14ac:dyDescent="0.3">
      <c r="B34279" s="73"/>
      <c r="D34279" s="73"/>
      <c r="P34279" s="73"/>
      <c r="T34279" s="73"/>
      <c r="U34279" s="73"/>
      <c r="V34279" s="73"/>
      <c r="X34279" s="12"/>
    </row>
    <row r="34280" spans="2:24" x14ac:dyDescent="0.3">
      <c r="B34280" s="73"/>
      <c r="D34280" s="73"/>
      <c r="P34280" s="73"/>
      <c r="T34280" s="73"/>
      <c r="U34280" s="73"/>
      <c r="V34280" s="73"/>
      <c r="X34280" s="12"/>
    </row>
    <row r="34281" spans="2:24" x14ac:dyDescent="0.3">
      <c r="B34281" s="73"/>
      <c r="D34281" s="73"/>
      <c r="P34281" s="73"/>
      <c r="T34281" s="73"/>
      <c r="U34281" s="73"/>
      <c r="V34281" s="73"/>
      <c r="X34281" s="12"/>
    </row>
    <row r="34282" spans="2:24" x14ac:dyDescent="0.3">
      <c r="B34282" s="73"/>
      <c r="D34282" s="73"/>
      <c r="P34282" s="73"/>
      <c r="T34282" s="73"/>
      <c r="U34282" s="73"/>
      <c r="V34282" s="73"/>
      <c r="X34282" s="12"/>
    </row>
    <row r="34283" spans="2:24" x14ac:dyDescent="0.3">
      <c r="B34283" s="73"/>
      <c r="D34283" s="73"/>
      <c r="P34283" s="73"/>
      <c r="T34283" s="73"/>
      <c r="U34283" s="73"/>
      <c r="V34283" s="73"/>
      <c r="X34283" s="12"/>
    </row>
    <row r="34284" spans="2:24" x14ac:dyDescent="0.3">
      <c r="B34284" s="73"/>
      <c r="D34284" s="73"/>
      <c r="P34284" s="73"/>
      <c r="T34284" s="73"/>
      <c r="U34284" s="73"/>
      <c r="V34284" s="73"/>
      <c r="X34284" s="12"/>
    </row>
    <row r="34285" spans="2:24" x14ac:dyDescent="0.3">
      <c r="B34285" s="73"/>
      <c r="D34285" s="73"/>
      <c r="P34285" s="73"/>
      <c r="T34285" s="73"/>
      <c r="U34285" s="73"/>
      <c r="V34285" s="73"/>
      <c r="X34285" s="12"/>
    </row>
    <row r="34286" spans="2:24" x14ac:dyDescent="0.3">
      <c r="B34286" s="73"/>
      <c r="D34286" s="73"/>
      <c r="P34286" s="73"/>
      <c r="T34286" s="73"/>
      <c r="U34286" s="73"/>
      <c r="V34286" s="73"/>
      <c r="X34286" s="12"/>
    </row>
    <row r="34287" spans="2:24" x14ac:dyDescent="0.3">
      <c r="B34287" s="73"/>
      <c r="D34287" s="73"/>
      <c r="P34287" s="73"/>
      <c r="T34287" s="73"/>
      <c r="U34287" s="73"/>
      <c r="V34287" s="73"/>
      <c r="X34287" s="12"/>
    </row>
    <row r="34288" spans="2:24" x14ac:dyDescent="0.3">
      <c r="B34288" s="73"/>
      <c r="D34288" s="73"/>
      <c r="P34288" s="73"/>
      <c r="T34288" s="73"/>
      <c r="U34288" s="73"/>
      <c r="V34288" s="73"/>
      <c r="X34288" s="12"/>
    </row>
    <row r="34289" spans="2:24" x14ac:dyDescent="0.3">
      <c r="B34289" s="73"/>
      <c r="D34289" s="73"/>
      <c r="P34289" s="73"/>
      <c r="T34289" s="73"/>
      <c r="U34289" s="73"/>
      <c r="V34289" s="73"/>
      <c r="X34289" s="12"/>
    </row>
    <row r="34290" spans="2:24" x14ac:dyDescent="0.3">
      <c r="B34290" s="73"/>
      <c r="D34290" s="73"/>
      <c r="P34290" s="73"/>
      <c r="T34290" s="73"/>
      <c r="U34290" s="73"/>
      <c r="V34290" s="73"/>
      <c r="X34290" s="12"/>
    </row>
    <row r="34291" spans="2:24" x14ac:dyDescent="0.3">
      <c r="B34291" s="73"/>
      <c r="D34291" s="73"/>
      <c r="P34291" s="73"/>
      <c r="T34291" s="73"/>
      <c r="U34291" s="73"/>
      <c r="V34291" s="73"/>
      <c r="X34291" s="12"/>
    </row>
    <row r="34292" spans="2:24" x14ac:dyDescent="0.3">
      <c r="B34292" s="73"/>
      <c r="D34292" s="73"/>
      <c r="P34292" s="73"/>
      <c r="T34292" s="73"/>
      <c r="U34292" s="73"/>
      <c r="V34292" s="73"/>
      <c r="X34292" s="12"/>
    </row>
    <row r="34293" spans="2:24" x14ac:dyDescent="0.3">
      <c r="B34293" s="73"/>
      <c r="D34293" s="73"/>
      <c r="P34293" s="73"/>
      <c r="T34293" s="73"/>
      <c r="U34293" s="73"/>
      <c r="V34293" s="73"/>
      <c r="X34293" s="12"/>
    </row>
    <row r="34294" spans="2:24" x14ac:dyDescent="0.3">
      <c r="B34294" s="73"/>
      <c r="D34294" s="73"/>
      <c r="P34294" s="73"/>
      <c r="T34294" s="73"/>
      <c r="U34294" s="73"/>
      <c r="V34294" s="73"/>
      <c r="X34294" s="12"/>
    </row>
    <row r="34295" spans="2:24" x14ac:dyDescent="0.3">
      <c r="B34295" s="73"/>
      <c r="D34295" s="73"/>
      <c r="P34295" s="73"/>
      <c r="T34295" s="73"/>
      <c r="U34295" s="73"/>
      <c r="V34295" s="73"/>
      <c r="X34295" s="12"/>
    </row>
    <row r="34296" spans="2:24" x14ac:dyDescent="0.3">
      <c r="B34296" s="73"/>
      <c r="D34296" s="73"/>
      <c r="P34296" s="73"/>
      <c r="T34296" s="73"/>
      <c r="U34296" s="73"/>
      <c r="V34296" s="73"/>
      <c r="X34296" s="12"/>
    </row>
    <row r="34297" spans="2:24" x14ac:dyDescent="0.3">
      <c r="B34297" s="73"/>
      <c r="D34297" s="73"/>
      <c r="P34297" s="73"/>
      <c r="T34297" s="73"/>
      <c r="U34297" s="73"/>
      <c r="V34297" s="73"/>
      <c r="X34297" s="12"/>
    </row>
    <row r="34298" spans="2:24" x14ac:dyDescent="0.3">
      <c r="B34298" s="73"/>
      <c r="D34298" s="73"/>
      <c r="P34298" s="73"/>
      <c r="T34298" s="73"/>
      <c r="U34298" s="73"/>
      <c r="V34298" s="73"/>
      <c r="X34298" s="12"/>
    </row>
    <row r="34299" spans="2:24" x14ac:dyDescent="0.3">
      <c r="B34299" s="73"/>
      <c r="D34299" s="73"/>
      <c r="P34299" s="73"/>
      <c r="T34299" s="73"/>
      <c r="U34299" s="73"/>
      <c r="V34299" s="73"/>
      <c r="X34299" s="12"/>
    </row>
    <row r="34300" spans="2:24" x14ac:dyDescent="0.3">
      <c r="B34300" s="73"/>
      <c r="D34300" s="73"/>
      <c r="P34300" s="73"/>
      <c r="T34300" s="73"/>
      <c r="U34300" s="73"/>
      <c r="V34300" s="73"/>
      <c r="X34300" s="12"/>
    </row>
    <row r="34301" spans="2:24" x14ac:dyDescent="0.3">
      <c r="B34301" s="73"/>
      <c r="D34301" s="73"/>
      <c r="P34301" s="73"/>
      <c r="T34301" s="73"/>
      <c r="U34301" s="73"/>
      <c r="V34301" s="73"/>
      <c r="X34301" s="12"/>
    </row>
    <row r="34302" spans="2:24" x14ac:dyDescent="0.3">
      <c r="B34302" s="73"/>
      <c r="D34302" s="73"/>
      <c r="P34302" s="73"/>
      <c r="T34302" s="73"/>
      <c r="U34302" s="73"/>
      <c r="V34302" s="73"/>
      <c r="X34302" s="12"/>
    </row>
    <row r="34303" spans="2:24" x14ac:dyDescent="0.3">
      <c r="B34303" s="73"/>
      <c r="D34303" s="73"/>
      <c r="P34303" s="73"/>
      <c r="T34303" s="73"/>
      <c r="U34303" s="73"/>
      <c r="V34303" s="73"/>
      <c r="X34303" s="12"/>
    </row>
    <row r="34304" spans="2:24" x14ac:dyDescent="0.3">
      <c r="B34304" s="73"/>
      <c r="D34304" s="73"/>
      <c r="P34304" s="73"/>
      <c r="T34304" s="73"/>
      <c r="U34304" s="73"/>
      <c r="V34304" s="73"/>
      <c r="X34304" s="12"/>
    </row>
    <row r="34305" spans="2:24" x14ac:dyDescent="0.3">
      <c r="B34305" s="73"/>
      <c r="D34305" s="73"/>
      <c r="P34305" s="73"/>
      <c r="T34305" s="73"/>
      <c r="U34305" s="73"/>
      <c r="V34305" s="73"/>
      <c r="X34305" s="12"/>
    </row>
    <row r="34306" spans="2:24" x14ac:dyDescent="0.3">
      <c r="B34306" s="73"/>
      <c r="D34306" s="73"/>
      <c r="P34306" s="73"/>
      <c r="T34306" s="73"/>
      <c r="U34306" s="73"/>
      <c r="V34306" s="73"/>
      <c r="X34306" s="12"/>
    </row>
    <row r="34307" spans="2:24" x14ac:dyDescent="0.3">
      <c r="B34307" s="73"/>
      <c r="D34307" s="73"/>
      <c r="P34307" s="73"/>
      <c r="T34307" s="73"/>
      <c r="U34307" s="73"/>
      <c r="V34307" s="73"/>
      <c r="X34307" s="12"/>
    </row>
    <row r="34308" spans="2:24" x14ac:dyDescent="0.3">
      <c r="B34308" s="73"/>
      <c r="D34308" s="73"/>
      <c r="P34308" s="73"/>
      <c r="T34308" s="73"/>
      <c r="U34308" s="73"/>
      <c r="V34308" s="73"/>
      <c r="X34308" s="12"/>
    </row>
    <row r="34309" spans="2:24" x14ac:dyDescent="0.3">
      <c r="B34309" s="73"/>
      <c r="D34309" s="73"/>
      <c r="P34309" s="73"/>
      <c r="T34309" s="73"/>
      <c r="U34309" s="73"/>
      <c r="V34309" s="73"/>
      <c r="X34309" s="12"/>
    </row>
    <row r="34310" spans="2:24" x14ac:dyDescent="0.3">
      <c r="B34310" s="73"/>
      <c r="D34310" s="73"/>
      <c r="P34310" s="73"/>
      <c r="T34310" s="73"/>
      <c r="U34310" s="73"/>
      <c r="V34310" s="73"/>
      <c r="X34310" s="12"/>
    </row>
    <row r="34311" spans="2:24" x14ac:dyDescent="0.3">
      <c r="B34311" s="73"/>
      <c r="D34311" s="73"/>
      <c r="P34311" s="73"/>
      <c r="T34311" s="73"/>
      <c r="U34311" s="73"/>
      <c r="V34311" s="73"/>
      <c r="X34311" s="12"/>
    </row>
    <row r="34312" spans="2:24" x14ac:dyDescent="0.3">
      <c r="B34312" s="73"/>
      <c r="D34312" s="73"/>
      <c r="P34312" s="73"/>
      <c r="T34312" s="73"/>
      <c r="U34312" s="73"/>
      <c r="V34312" s="73"/>
      <c r="X34312" s="12"/>
    </row>
    <row r="34313" spans="2:24" x14ac:dyDescent="0.3">
      <c r="B34313" s="73"/>
      <c r="D34313" s="73"/>
      <c r="P34313" s="73"/>
      <c r="T34313" s="73"/>
      <c r="U34313" s="73"/>
      <c r="V34313" s="73"/>
      <c r="X34313" s="12"/>
    </row>
    <row r="34314" spans="2:24" x14ac:dyDescent="0.3">
      <c r="B34314" s="73"/>
      <c r="D34314" s="73"/>
      <c r="P34314" s="73"/>
      <c r="T34314" s="73"/>
      <c r="U34314" s="73"/>
      <c r="V34314" s="73"/>
      <c r="X34314" s="12"/>
    </row>
    <row r="34315" spans="2:24" x14ac:dyDescent="0.3">
      <c r="B34315" s="73"/>
      <c r="D34315" s="73"/>
      <c r="P34315" s="73"/>
      <c r="T34315" s="73"/>
      <c r="U34315" s="73"/>
      <c r="V34315" s="73"/>
      <c r="X34315" s="12"/>
    </row>
    <row r="34316" spans="2:24" x14ac:dyDescent="0.3">
      <c r="B34316" s="73"/>
      <c r="D34316" s="73"/>
      <c r="P34316" s="73"/>
      <c r="T34316" s="73"/>
      <c r="U34316" s="73"/>
      <c r="V34316" s="73"/>
      <c r="X34316" s="12"/>
    </row>
    <row r="34317" spans="2:24" x14ac:dyDescent="0.3">
      <c r="B34317" s="73"/>
      <c r="D34317" s="73"/>
      <c r="P34317" s="73"/>
      <c r="T34317" s="73"/>
      <c r="U34317" s="73"/>
      <c r="V34317" s="73"/>
      <c r="X34317" s="12"/>
    </row>
    <row r="34318" spans="2:24" x14ac:dyDescent="0.3">
      <c r="B34318" s="73"/>
      <c r="D34318" s="73"/>
      <c r="P34318" s="73"/>
      <c r="T34318" s="73"/>
      <c r="U34318" s="73"/>
      <c r="V34318" s="73"/>
      <c r="X34318" s="12"/>
    </row>
    <row r="34319" spans="2:24" x14ac:dyDescent="0.3">
      <c r="B34319" s="73"/>
      <c r="D34319" s="73"/>
      <c r="P34319" s="73"/>
      <c r="T34319" s="73"/>
      <c r="U34319" s="73"/>
      <c r="V34319" s="73"/>
      <c r="X34319" s="12"/>
    </row>
    <row r="34320" spans="2:24" x14ac:dyDescent="0.3">
      <c r="B34320" s="73"/>
      <c r="D34320" s="73"/>
      <c r="P34320" s="73"/>
      <c r="T34320" s="73"/>
      <c r="U34320" s="73"/>
      <c r="V34320" s="73"/>
      <c r="X34320" s="12"/>
    </row>
    <row r="34321" spans="2:24" x14ac:dyDescent="0.3">
      <c r="B34321" s="73"/>
      <c r="D34321" s="73"/>
      <c r="P34321" s="73"/>
      <c r="T34321" s="73"/>
      <c r="U34321" s="73"/>
      <c r="V34321" s="73"/>
      <c r="X34321" s="12"/>
    </row>
    <row r="34322" spans="2:24" x14ac:dyDescent="0.3">
      <c r="B34322" s="73"/>
      <c r="D34322" s="73"/>
      <c r="P34322" s="73"/>
      <c r="T34322" s="73"/>
      <c r="U34322" s="73"/>
      <c r="V34322" s="73"/>
      <c r="X34322" s="12"/>
    </row>
    <row r="34323" spans="2:24" x14ac:dyDescent="0.3">
      <c r="B34323" s="73"/>
      <c r="D34323" s="73"/>
      <c r="P34323" s="73"/>
      <c r="T34323" s="73"/>
      <c r="U34323" s="73"/>
      <c r="V34323" s="73"/>
      <c r="X34323" s="12"/>
    </row>
    <row r="34324" spans="2:24" x14ac:dyDescent="0.3">
      <c r="B34324" s="73"/>
      <c r="D34324" s="73"/>
      <c r="P34324" s="73"/>
      <c r="T34324" s="73"/>
      <c r="U34324" s="73"/>
      <c r="V34324" s="73"/>
      <c r="X34324" s="12"/>
    </row>
    <row r="34325" spans="2:24" x14ac:dyDescent="0.3">
      <c r="B34325" s="73"/>
      <c r="D34325" s="73"/>
      <c r="P34325" s="73"/>
      <c r="T34325" s="73"/>
      <c r="U34325" s="73"/>
      <c r="V34325" s="73"/>
      <c r="X34325" s="12"/>
    </row>
    <row r="34326" spans="2:24" x14ac:dyDescent="0.3">
      <c r="B34326" s="73"/>
      <c r="D34326" s="73"/>
      <c r="P34326" s="73"/>
      <c r="T34326" s="73"/>
      <c r="U34326" s="73"/>
      <c r="V34326" s="73"/>
      <c r="X34326" s="12"/>
    </row>
    <row r="34327" spans="2:24" x14ac:dyDescent="0.3">
      <c r="B34327" s="73"/>
      <c r="D34327" s="73"/>
      <c r="P34327" s="73"/>
      <c r="T34327" s="73"/>
      <c r="U34327" s="73"/>
      <c r="V34327" s="73"/>
      <c r="X34327" s="12"/>
    </row>
    <row r="34328" spans="2:24" x14ac:dyDescent="0.3">
      <c r="B34328" s="73"/>
      <c r="D34328" s="73"/>
      <c r="P34328" s="73"/>
      <c r="T34328" s="73"/>
      <c r="U34328" s="73"/>
      <c r="V34328" s="73"/>
      <c r="X34328" s="12"/>
    </row>
    <row r="34329" spans="2:24" x14ac:dyDescent="0.3">
      <c r="B34329" s="73"/>
      <c r="D34329" s="73"/>
      <c r="P34329" s="73"/>
      <c r="T34329" s="73"/>
      <c r="U34329" s="73"/>
      <c r="V34329" s="73"/>
      <c r="X34329" s="12"/>
    </row>
    <row r="34330" spans="2:24" x14ac:dyDescent="0.3">
      <c r="B34330" s="73"/>
      <c r="D34330" s="73"/>
      <c r="P34330" s="73"/>
      <c r="T34330" s="73"/>
      <c r="U34330" s="73"/>
      <c r="V34330" s="73"/>
      <c r="X34330" s="12"/>
    </row>
    <row r="34331" spans="2:24" x14ac:dyDescent="0.3">
      <c r="B34331" s="73"/>
      <c r="D34331" s="73"/>
      <c r="P34331" s="73"/>
      <c r="T34331" s="73"/>
      <c r="U34331" s="73"/>
      <c r="V34331" s="73"/>
      <c r="X34331" s="12"/>
    </row>
    <row r="34332" spans="2:24" x14ac:dyDescent="0.3">
      <c r="B34332" s="73"/>
      <c r="D34332" s="73"/>
      <c r="P34332" s="73"/>
      <c r="T34332" s="73"/>
      <c r="U34332" s="73"/>
      <c r="V34332" s="73"/>
      <c r="X34332" s="12"/>
    </row>
    <row r="34333" spans="2:24" x14ac:dyDescent="0.3">
      <c r="B34333" s="73"/>
      <c r="D34333" s="73"/>
      <c r="P34333" s="73"/>
      <c r="T34333" s="73"/>
      <c r="U34333" s="73"/>
      <c r="V34333" s="73"/>
      <c r="X34333" s="12"/>
    </row>
    <row r="34334" spans="2:24" x14ac:dyDescent="0.3">
      <c r="B34334" s="73"/>
      <c r="D34334" s="73"/>
      <c r="P34334" s="73"/>
      <c r="T34334" s="73"/>
      <c r="U34334" s="73"/>
      <c r="V34334" s="73"/>
      <c r="X34334" s="12"/>
    </row>
    <row r="34335" spans="2:24" x14ac:dyDescent="0.3">
      <c r="B34335" s="73"/>
      <c r="D34335" s="73"/>
      <c r="P34335" s="73"/>
      <c r="T34335" s="73"/>
      <c r="U34335" s="73"/>
      <c r="V34335" s="73"/>
      <c r="X34335" s="12"/>
    </row>
    <row r="34336" spans="2:24" x14ac:dyDescent="0.3">
      <c r="B34336" s="73"/>
      <c r="D34336" s="73"/>
      <c r="P34336" s="73"/>
      <c r="T34336" s="73"/>
      <c r="U34336" s="73"/>
      <c r="V34336" s="73"/>
      <c r="X34336" s="12"/>
    </row>
    <row r="34337" spans="2:24" x14ac:dyDescent="0.3">
      <c r="B34337" s="73"/>
      <c r="D34337" s="73"/>
      <c r="P34337" s="73"/>
      <c r="T34337" s="73"/>
      <c r="U34337" s="73"/>
      <c r="V34337" s="73"/>
      <c r="X34337" s="12"/>
    </row>
    <row r="34338" spans="2:24" x14ac:dyDescent="0.3">
      <c r="B34338" s="73"/>
      <c r="D34338" s="73"/>
      <c r="P34338" s="73"/>
      <c r="T34338" s="73"/>
      <c r="U34338" s="73"/>
      <c r="V34338" s="73"/>
      <c r="X34338" s="12"/>
    </row>
    <row r="34339" spans="2:24" x14ac:dyDescent="0.3">
      <c r="B34339" s="73"/>
      <c r="D34339" s="73"/>
      <c r="P34339" s="73"/>
      <c r="T34339" s="73"/>
      <c r="U34339" s="73"/>
      <c r="V34339" s="73"/>
      <c r="X34339" s="12"/>
    </row>
    <row r="34340" spans="2:24" x14ac:dyDescent="0.3">
      <c r="B34340" s="73"/>
      <c r="D34340" s="73"/>
      <c r="P34340" s="73"/>
      <c r="T34340" s="73"/>
      <c r="U34340" s="73"/>
      <c r="V34340" s="73"/>
      <c r="X34340" s="12"/>
    </row>
    <row r="34341" spans="2:24" x14ac:dyDescent="0.3">
      <c r="B34341" s="73"/>
      <c r="D34341" s="73"/>
      <c r="P34341" s="73"/>
      <c r="T34341" s="73"/>
      <c r="U34341" s="73"/>
      <c r="V34341" s="73"/>
      <c r="X34341" s="12"/>
    </row>
    <row r="34342" spans="2:24" x14ac:dyDescent="0.3">
      <c r="B34342" s="73"/>
      <c r="D34342" s="73"/>
      <c r="P34342" s="73"/>
      <c r="T34342" s="73"/>
      <c r="U34342" s="73"/>
      <c r="V34342" s="73"/>
      <c r="X34342" s="12"/>
    </row>
    <row r="34343" spans="2:24" x14ac:dyDescent="0.3">
      <c r="B34343" s="73"/>
      <c r="D34343" s="73"/>
      <c r="P34343" s="73"/>
      <c r="T34343" s="73"/>
      <c r="U34343" s="73"/>
      <c r="V34343" s="73"/>
      <c r="X34343" s="12"/>
    </row>
    <row r="34344" spans="2:24" x14ac:dyDescent="0.3">
      <c r="B34344" s="73"/>
      <c r="D34344" s="73"/>
      <c r="P34344" s="73"/>
      <c r="T34344" s="73"/>
      <c r="U34344" s="73"/>
      <c r="V34344" s="73"/>
      <c r="X34344" s="12"/>
    </row>
    <row r="34345" spans="2:24" x14ac:dyDescent="0.3">
      <c r="B34345" s="73"/>
      <c r="D34345" s="73"/>
      <c r="P34345" s="73"/>
      <c r="T34345" s="73"/>
      <c r="U34345" s="73"/>
      <c r="V34345" s="73"/>
      <c r="X34345" s="12"/>
    </row>
    <row r="34346" spans="2:24" x14ac:dyDescent="0.3">
      <c r="B34346" s="73"/>
      <c r="D34346" s="73"/>
      <c r="P34346" s="73"/>
      <c r="T34346" s="73"/>
      <c r="U34346" s="73"/>
      <c r="V34346" s="73"/>
      <c r="X34346" s="12"/>
    </row>
    <row r="34347" spans="2:24" x14ac:dyDescent="0.3">
      <c r="B34347" s="73"/>
      <c r="D34347" s="73"/>
      <c r="P34347" s="73"/>
      <c r="T34347" s="73"/>
      <c r="U34347" s="73"/>
      <c r="V34347" s="73"/>
      <c r="X34347" s="12"/>
    </row>
    <row r="34348" spans="2:24" x14ac:dyDescent="0.3">
      <c r="B34348" s="73"/>
      <c r="D34348" s="73"/>
      <c r="P34348" s="73"/>
      <c r="T34348" s="73"/>
      <c r="U34348" s="73"/>
      <c r="V34348" s="73"/>
      <c r="X34348" s="12"/>
    </row>
    <row r="34349" spans="2:24" x14ac:dyDescent="0.3">
      <c r="B34349" s="73"/>
      <c r="D34349" s="73"/>
      <c r="P34349" s="73"/>
      <c r="T34349" s="73"/>
      <c r="U34349" s="73"/>
      <c r="V34349" s="73"/>
      <c r="X34349" s="12"/>
    </row>
    <row r="34350" spans="2:24" x14ac:dyDescent="0.3">
      <c r="B34350" s="73"/>
      <c r="D34350" s="73"/>
      <c r="P34350" s="73"/>
      <c r="T34350" s="73"/>
      <c r="U34350" s="73"/>
      <c r="V34350" s="73"/>
      <c r="X34350" s="12"/>
    </row>
    <row r="34351" spans="2:24" x14ac:dyDescent="0.3">
      <c r="B34351" s="73"/>
      <c r="D34351" s="73"/>
      <c r="P34351" s="73"/>
      <c r="T34351" s="73"/>
      <c r="U34351" s="73"/>
      <c r="V34351" s="73"/>
      <c r="X34351" s="12"/>
    </row>
    <row r="34352" spans="2:24" x14ac:dyDescent="0.3">
      <c r="B34352" s="73"/>
      <c r="D34352" s="73"/>
      <c r="P34352" s="73"/>
      <c r="T34352" s="73"/>
      <c r="U34352" s="73"/>
      <c r="V34352" s="73"/>
      <c r="X34352" s="12"/>
    </row>
    <row r="34353" spans="2:24" x14ac:dyDescent="0.3">
      <c r="B34353" s="73"/>
      <c r="D34353" s="73"/>
      <c r="P34353" s="73"/>
      <c r="T34353" s="73"/>
      <c r="U34353" s="73"/>
      <c r="V34353" s="73"/>
      <c r="X34353" s="12"/>
    </row>
    <row r="34354" spans="2:24" x14ac:dyDescent="0.3">
      <c r="B34354" s="73"/>
      <c r="D34354" s="73"/>
      <c r="P34354" s="73"/>
      <c r="T34354" s="73"/>
      <c r="U34354" s="73"/>
      <c r="V34354" s="73"/>
      <c r="X34354" s="12"/>
    </row>
    <row r="34355" spans="2:24" x14ac:dyDescent="0.3">
      <c r="B34355" s="73"/>
      <c r="D34355" s="73"/>
      <c r="P34355" s="73"/>
      <c r="T34355" s="73"/>
      <c r="U34355" s="73"/>
      <c r="V34355" s="73"/>
      <c r="X34355" s="12"/>
    </row>
    <row r="34356" spans="2:24" x14ac:dyDescent="0.3">
      <c r="B34356" s="73"/>
      <c r="D34356" s="73"/>
      <c r="P34356" s="73"/>
      <c r="T34356" s="73"/>
      <c r="U34356" s="73"/>
      <c r="V34356" s="73"/>
      <c r="X34356" s="12"/>
    </row>
    <row r="34357" spans="2:24" x14ac:dyDescent="0.3">
      <c r="B34357" s="73"/>
      <c r="D34357" s="73"/>
      <c r="P34357" s="73"/>
      <c r="T34357" s="73"/>
      <c r="U34357" s="73"/>
      <c r="V34357" s="73"/>
      <c r="X34357" s="12"/>
    </row>
    <row r="34358" spans="2:24" x14ac:dyDescent="0.3">
      <c r="B34358" s="73"/>
      <c r="D34358" s="73"/>
      <c r="P34358" s="73"/>
      <c r="T34358" s="73"/>
      <c r="U34358" s="73"/>
      <c r="V34358" s="73"/>
      <c r="X34358" s="12"/>
    </row>
    <row r="34359" spans="2:24" x14ac:dyDescent="0.3">
      <c r="B34359" s="73"/>
      <c r="D34359" s="73"/>
      <c r="P34359" s="73"/>
      <c r="T34359" s="73"/>
      <c r="U34359" s="73"/>
      <c r="V34359" s="73"/>
      <c r="X34359" s="12"/>
    </row>
    <row r="34360" spans="2:24" x14ac:dyDescent="0.3">
      <c r="B34360" s="73"/>
      <c r="D34360" s="73"/>
      <c r="P34360" s="73"/>
      <c r="T34360" s="73"/>
      <c r="U34360" s="73"/>
      <c r="V34360" s="73"/>
      <c r="X34360" s="12"/>
    </row>
    <row r="34361" spans="2:24" x14ac:dyDescent="0.3">
      <c r="B34361" s="73"/>
      <c r="D34361" s="73"/>
      <c r="P34361" s="73"/>
      <c r="T34361" s="73"/>
      <c r="U34361" s="73"/>
      <c r="V34361" s="73"/>
      <c r="X34361" s="12"/>
    </row>
    <row r="34362" spans="2:24" x14ac:dyDescent="0.3">
      <c r="B34362" s="73"/>
      <c r="D34362" s="73"/>
      <c r="P34362" s="73"/>
      <c r="T34362" s="73"/>
      <c r="U34362" s="73"/>
      <c r="V34362" s="73"/>
      <c r="X34362" s="12"/>
    </row>
    <row r="34363" spans="2:24" x14ac:dyDescent="0.3">
      <c r="B34363" s="73"/>
      <c r="D34363" s="73"/>
      <c r="P34363" s="73"/>
      <c r="T34363" s="73"/>
      <c r="U34363" s="73"/>
      <c r="V34363" s="73"/>
      <c r="X34363" s="12"/>
    </row>
    <row r="34364" spans="2:24" x14ac:dyDescent="0.3">
      <c r="B34364" s="73"/>
      <c r="D34364" s="73"/>
      <c r="P34364" s="73"/>
      <c r="T34364" s="73"/>
      <c r="U34364" s="73"/>
      <c r="V34364" s="73"/>
      <c r="X34364" s="12"/>
    </row>
    <row r="34365" spans="2:24" x14ac:dyDescent="0.3">
      <c r="B34365" s="73"/>
      <c r="D34365" s="73"/>
      <c r="P34365" s="73"/>
      <c r="T34365" s="73"/>
      <c r="U34365" s="73"/>
      <c r="V34365" s="73"/>
      <c r="X34365" s="12"/>
    </row>
    <row r="34366" spans="2:24" x14ac:dyDescent="0.3">
      <c r="B34366" s="73"/>
      <c r="D34366" s="73"/>
      <c r="P34366" s="73"/>
      <c r="T34366" s="73"/>
      <c r="U34366" s="73"/>
      <c r="V34366" s="73"/>
      <c r="X34366" s="12"/>
    </row>
    <row r="34367" spans="2:24" x14ac:dyDescent="0.3">
      <c r="B34367" s="73"/>
      <c r="D34367" s="73"/>
      <c r="P34367" s="73"/>
      <c r="T34367" s="73"/>
      <c r="U34367" s="73"/>
      <c r="V34367" s="73"/>
      <c r="X34367" s="12"/>
    </row>
    <row r="34368" spans="2:24" x14ac:dyDescent="0.3">
      <c r="B34368" s="73"/>
      <c r="D34368" s="73"/>
      <c r="P34368" s="73"/>
      <c r="T34368" s="73"/>
      <c r="U34368" s="73"/>
      <c r="V34368" s="73"/>
      <c r="X34368" s="12"/>
    </row>
    <row r="34369" spans="2:24" x14ac:dyDescent="0.3">
      <c r="B34369" s="73"/>
      <c r="D34369" s="73"/>
      <c r="P34369" s="73"/>
      <c r="T34369" s="73"/>
      <c r="U34369" s="73"/>
      <c r="V34369" s="73"/>
      <c r="X34369" s="12"/>
    </row>
    <row r="34370" spans="2:24" x14ac:dyDescent="0.3">
      <c r="B34370" s="73"/>
      <c r="D34370" s="73"/>
      <c r="P34370" s="73"/>
      <c r="T34370" s="73"/>
      <c r="U34370" s="73"/>
      <c r="V34370" s="73"/>
      <c r="X34370" s="12"/>
    </row>
    <row r="34371" spans="2:24" x14ac:dyDescent="0.3">
      <c r="B34371" s="73"/>
      <c r="D34371" s="73"/>
      <c r="P34371" s="73"/>
      <c r="T34371" s="73"/>
      <c r="U34371" s="73"/>
      <c r="V34371" s="73"/>
      <c r="X34371" s="12"/>
    </row>
    <row r="34372" spans="2:24" x14ac:dyDescent="0.3">
      <c r="B34372" s="73"/>
      <c r="D34372" s="73"/>
      <c r="P34372" s="73"/>
      <c r="T34372" s="73"/>
      <c r="U34372" s="73"/>
      <c r="V34372" s="73"/>
      <c r="X34372" s="12"/>
    </row>
    <row r="34373" spans="2:24" x14ac:dyDescent="0.3">
      <c r="B34373" s="73"/>
      <c r="D34373" s="73"/>
      <c r="P34373" s="73"/>
      <c r="T34373" s="73"/>
      <c r="U34373" s="73"/>
      <c r="V34373" s="73"/>
      <c r="X34373" s="12"/>
    </row>
    <row r="34374" spans="2:24" x14ac:dyDescent="0.3">
      <c r="B34374" s="73"/>
      <c r="D34374" s="73"/>
      <c r="P34374" s="73"/>
      <c r="T34374" s="73"/>
      <c r="U34374" s="73"/>
      <c r="V34374" s="73"/>
      <c r="X34374" s="12"/>
    </row>
    <row r="34375" spans="2:24" x14ac:dyDescent="0.3">
      <c r="B34375" s="73"/>
      <c r="D34375" s="73"/>
      <c r="P34375" s="73"/>
      <c r="T34375" s="73"/>
      <c r="U34375" s="73"/>
      <c r="V34375" s="73"/>
      <c r="X34375" s="12"/>
    </row>
    <row r="34376" spans="2:24" x14ac:dyDescent="0.3">
      <c r="B34376" s="73"/>
      <c r="D34376" s="73"/>
      <c r="P34376" s="73"/>
      <c r="T34376" s="73"/>
      <c r="U34376" s="73"/>
      <c r="V34376" s="73"/>
      <c r="X34376" s="12"/>
    </row>
    <row r="34377" spans="2:24" x14ac:dyDescent="0.3">
      <c r="B34377" s="73"/>
      <c r="D34377" s="73"/>
      <c r="P34377" s="73"/>
      <c r="T34377" s="73"/>
      <c r="U34377" s="73"/>
      <c r="V34377" s="73"/>
      <c r="X34377" s="12"/>
    </row>
    <row r="34378" spans="2:24" x14ac:dyDescent="0.3">
      <c r="B34378" s="73"/>
      <c r="D34378" s="73"/>
      <c r="P34378" s="73"/>
      <c r="T34378" s="73"/>
      <c r="U34378" s="73"/>
      <c r="V34378" s="73"/>
      <c r="X34378" s="12"/>
    </row>
    <row r="34379" spans="2:24" x14ac:dyDescent="0.3">
      <c r="B34379" s="73"/>
      <c r="D34379" s="73"/>
      <c r="P34379" s="73"/>
      <c r="T34379" s="73"/>
      <c r="U34379" s="73"/>
      <c r="V34379" s="73"/>
      <c r="X34379" s="12"/>
    </row>
    <row r="34380" spans="2:24" x14ac:dyDescent="0.3">
      <c r="B34380" s="73"/>
      <c r="D34380" s="73"/>
      <c r="P34380" s="73"/>
      <c r="T34380" s="73"/>
      <c r="U34380" s="73"/>
      <c r="V34380" s="73"/>
      <c r="X34380" s="12"/>
    </row>
    <row r="34381" spans="2:24" x14ac:dyDescent="0.3">
      <c r="B34381" s="73"/>
      <c r="D34381" s="73"/>
      <c r="P34381" s="73"/>
      <c r="T34381" s="73"/>
      <c r="U34381" s="73"/>
      <c r="V34381" s="73"/>
      <c r="X34381" s="12"/>
    </row>
    <row r="34382" spans="2:24" x14ac:dyDescent="0.3">
      <c r="B34382" s="73"/>
      <c r="D34382" s="73"/>
      <c r="P34382" s="73"/>
      <c r="T34382" s="73"/>
      <c r="U34382" s="73"/>
      <c r="V34382" s="73"/>
      <c r="X34382" s="12"/>
    </row>
    <row r="34383" spans="2:24" x14ac:dyDescent="0.3">
      <c r="B34383" s="73"/>
      <c r="D34383" s="73"/>
      <c r="P34383" s="73"/>
      <c r="T34383" s="73"/>
      <c r="U34383" s="73"/>
      <c r="V34383" s="73"/>
      <c r="X34383" s="12"/>
    </row>
    <row r="34384" spans="2:24" x14ac:dyDescent="0.3">
      <c r="B34384" s="73"/>
      <c r="D34384" s="73"/>
      <c r="P34384" s="73"/>
      <c r="T34384" s="73"/>
      <c r="U34384" s="73"/>
      <c r="V34384" s="73"/>
      <c r="X34384" s="12"/>
    </row>
    <row r="34385" spans="2:24" x14ac:dyDescent="0.3">
      <c r="B34385" s="73"/>
      <c r="D34385" s="73"/>
      <c r="P34385" s="73"/>
      <c r="T34385" s="73"/>
      <c r="U34385" s="73"/>
      <c r="V34385" s="73"/>
      <c r="X34385" s="12"/>
    </row>
    <row r="34386" spans="2:24" x14ac:dyDescent="0.3">
      <c r="B34386" s="73"/>
      <c r="D34386" s="73"/>
      <c r="P34386" s="73"/>
      <c r="T34386" s="73"/>
      <c r="U34386" s="73"/>
      <c r="V34386" s="73"/>
      <c r="X34386" s="12"/>
    </row>
    <row r="34387" spans="2:24" x14ac:dyDescent="0.3">
      <c r="B34387" s="73"/>
      <c r="D34387" s="73"/>
      <c r="P34387" s="73"/>
      <c r="T34387" s="73"/>
      <c r="U34387" s="73"/>
      <c r="V34387" s="73"/>
      <c r="X34387" s="12"/>
    </row>
    <row r="34388" spans="2:24" x14ac:dyDescent="0.3">
      <c r="B34388" s="73"/>
      <c r="D34388" s="73"/>
      <c r="P34388" s="73"/>
      <c r="T34388" s="73"/>
      <c r="U34388" s="73"/>
      <c r="V34388" s="73"/>
      <c r="X34388" s="12"/>
    </row>
    <row r="34389" spans="2:24" x14ac:dyDescent="0.3">
      <c r="B34389" s="73"/>
      <c r="D34389" s="73"/>
      <c r="P34389" s="73"/>
      <c r="T34389" s="73"/>
      <c r="U34389" s="73"/>
      <c r="V34389" s="73"/>
      <c r="X34389" s="12"/>
    </row>
    <row r="34390" spans="2:24" x14ac:dyDescent="0.3">
      <c r="B34390" s="73"/>
      <c r="D34390" s="73"/>
      <c r="P34390" s="73"/>
      <c r="T34390" s="73"/>
      <c r="U34390" s="73"/>
      <c r="V34390" s="73"/>
      <c r="X34390" s="12"/>
    </row>
    <row r="34391" spans="2:24" x14ac:dyDescent="0.3">
      <c r="B34391" s="73"/>
      <c r="D34391" s="73"/>
      <c r="P34391" s="73"/>
      <c r="T34391" s="73"/>
      <c r="U34391" s="73"/>
      <c r="V34391" s="73"/>
      <c r="X34391" s="12"/>
    </row>
    <row r="34392" spans="2:24" x14ac:dyDescent="0.3">
      <c r="B34392" s="73"/>
      <c r="D34392" s="73"/>
      <c r="P34392" s="73"/>
      <c r="T34392" s="73"/>
      <c r="U34392" s="73"/>
      <c r="V34392" s="73"/>
      <c r="X34392" s="12"/>
    </row>
    <row r="34393" spans="2:24" x14ac:dyDescent="0.3">
      <c r="B34393" s="73"/>
      <c r="D34393" s="73"/>
      <c r="P34393" s="73"/>
      <c r="T34393" s="73"/>
      <c r="U34393" s="73"/>
      <c r="V34393" s="73"/>
      <c r="X34393" s="12"/>
    </row>
    <row r="34394" spans="2:24" x14ac:dyDescent="0.3">
      <c r="B34394" s="73"/>
      <c r="D34394" s="73"/>
      <c r="P34394" s="73"/>
      <c r="T34394" s="73"/>
      <c r="U34394" s="73"/>
      <c r="V34394" s="73"/>
      <c r="X34394" s="12"/>
    </row>
    <row r="34395" spans="2:24" x14ac:dyDescent="0.3">
      <c r="B34395" s="73"/>
      <c r="D34395" s="73"/>
      <c r="P34395" s="73"/>
      <c r="T34395" s="73"/>
      <c r="U34395" s="73"/>
      <c r="V34395" s="73"/>
      <c r="X34395" s="12"/>
    </row>
    <row r="34396" spans="2:24" x14ac:dyDescent="0.3">
      <c r="B34396" s="73"/>
      <c r="D34396" s="73"/>
      <c r="P34396" s="73"/>
      <c r="T34396" s="73"/>
      <c r="U34396" s="73"/>
      <c r="V34396" s="73"/>
      <c r="X34396" s="12"/>
    </row>
    <row r="34397" spans="2:24" x14ac:dyDescent="0.3">
      <c r="B34397" s="73"/>
      <c r="D34397" s="73"/>
      <c r="P34397" s="73"/>
      <c r="T34397" s="73"/>
      <c r="U34397" s="73"/>
      <c r="V34397" s="73"/>
      <c r="X34397" s="12"/>
    </row>
    <row r="34398" spans="2:24" x14ac:dyDescent="0.3">
      <c r="B34398" s="73"/>
      <c r="D34398" s="73"/>
      <c r="P34398" s="73"/>
      <c r="T34398" s="73"/>
      <c r="U34398" s="73"/>
      <c r="V34398" s="73"/>
      <c r="X34398" s="12"/>
    </row>
    <row r="34399" spans="2:24" x14ac:dyDescent="0.3">
      <c r="B34399" s="73"/>
      <c r="D34399" s="73"/>
      <c r="P34399" s="73"/>
      <c r="T34399" s="73"/>
      <c r="U34399" s="73"/>
      <c r="V34399" s="73"/>
      <c r="X34399" s="12"/>
    </row>
    <row r="34400" spans="2:24" x14ac:dyDescent="0.3">
      <c r="B34400" s="73"/>
      <c r="D34400" s="73"/>
      <c r="P34400" s="73"/>
      <c r="T34400" s="73"/>
      <c r="U34400" s="73"/>
      <c r="V34400" s="73"/>
      <c r="X34400" s="12"/>
    </row>
    <row r="34401" spans="2:24" x14ac:dyDescent="0.3">
      <c r="B34401" s="73"/>
      <c r="D34401" s="73"/>
      <c r="P34401" s="73"/>
      <c r="T34401" s="73"/>
      <c r="U34401" s="73"/>
      <c r="V34401" s="73"/>
      <c r="X34401" s="12"/>
    </row>
    <row r="34402" spans="2:24" x14ac:dyDescent="0.3">
      <c r="B34402" s="73"/>
      <c r="D34402" s="73"/>
      <c r="P34402" s="73"/>
      <c r="T34402" s="73"/>
      <c r="U34402" s="73"/>
      <c r="V34402" s="73"/>
      <c r="X34402" s="12"/>
    </row>
    <row r="34403" spans="2:24" x14ac:dyDescent="0.3">
      <c r="B34403" s="73"/>
      <c r="D34403" s="73"/>
      <c r="P34403" s="73"/>
      <c r="T34403" s="73"/>
      <c r="U34403" s="73"/>
      <c r="V34403" s="73"/>
      <c r="X34403" s="12"/>
    </row>
    <row r="34404" spans="2:24" x14ac:dyDescent="0.3">
      <c r="B34404" s="73"/>
      <c r="D34404" s="73"/>
      <c r="P34404" s="73"/>
      <c r="T34404" s="73"/>
      <c r="U34404" s="73"/>
      <c r="V34404" s="73"/>
      <c r="X34404" s="12"/>
    </row>
    <row r="34405" spans="2:24" x14ac:dyDescent="0.3">
      <c r="B34405" s="73"/>
      <c r="D34405" s="73"/>
      <c r="P34405" s="73"/>
      <c r="T34405" s="73"/>
      <c r="U34405" s="73"/>
      <c r="V34405" s="73"/>
      <c r="X34405" s="12"/>
    </row>
    <row r="34406" spans="2:24" x14ac:dyDescent="0.3">
      <c r="B34406" s="73"/>
      <c r="D34406" s="73"/>
      <c r="P34406" s="73"/>
      <c r="T34406" s="73"/>
      <c r="U34406" s="73"/>
      <c r="V34406" s="73"/>
      <c r="X34406" s="12"/>
    </row>
    <row r="34407" spans="2:24" x14ac:dyDescent="0.3">
      <c r="B34407" s="73"/>
      <c r="D34407" s="73"/>
      <c r="P34407" s="73"/>
      <c r="T34407" s="73"/>
      <c r="U34407" s="73"/>
      <c r="V34407" s="73"/>
      <c r="X34407" s="12"/>
    </row>
    <row r="34408" spans="2:24" x14ac:dyDescent="0.3">
      <c r="B34408" s="73"/>
      <c r="D34408" s="73"/>
      <c r="P34408" s="73"/>
      <c r="T34408" s="73"/>
      <c r="U34408" s="73"/>
      <c r="V34408" s="73"/>
      <c r="X34408" s="12"/>
    </row>
    <row r="34409" spans="2:24" x14ac:dyDescent="0.3">
      <c r="B34409" s="73"/>
      <c r="D34409" s="73"/>
      <c r="P34409" s="73"/>
      <c r="T34409" s="73"/>
      <c r="U34409" s="73"/>
      <c r="V34409" s="73"/>
      <c r="X34409" s="12"/>
    </row>
    <row r="34410" spans="2:24" x14ac:dyDescent="0.3">
      <c r="B34410" s="73"/>
      <c r="D34410" s="73"/>
      <c r="P34410" s="73"/>
      <c r="T34410" s="73"/>
      <c r="U34410" s="73"/>
      <c r="V34410" s="73"/>
      <c r="X34410" s="12"/>
    </row>
    <row r="34411" spans="2:24" x14ac:dyDescent="0.3">
      <c r="B34411" s="73"/>
      <c r="D34411" s="73"/>
      <c r="P34411" s="73"/>
      <c r="T34411" s="73"/>
      <c r="U34411" s="73"/>
      <c r="V34411" s="73"/>
      <c r="X34411" s="12"/>
    </row>
    <row r="34412" spans="2:24" x14ac:dyDescent="0.3">
      <c r="B34412" s="73"/>
      <c r="D34412" s="73"/>
      <c r="P34412" s="73"/>
      <c r="T34412" s="73"/>
      <c r="U34412" s="73"/>
      <c r="V34412" s="73"/>
      <c r="X34412" s="12"/>
    </row>
    <row r="34413" spans="2:24" x14ac:dyDescent="0.3">
      <c r="B34413" s="73"/>
      <c r="D34413" s="73"/>
      <c r="P34413" s="73"/>
      <c r="T34413" s="73"/>
      <c r="U34413" s="73"/>
      <c r="V34413" s="73"/>
      <c r="X34413" s="12"/>
    </row>
    <row r="34414" spans="2:24" x14ac:dyDescent="0.3">
      <c r="B34414" s="73"/>
      <c r="D34414" s="73"/>
      <c r="P34414" s="73"/>
      <c r="T34414" s="73"/>
      <c r="U34414" s="73"/>
      <c r="V34414" s="73"/>
      <c r="X34414" s="12"/>
    </row>
    <row r="34415" spans="2:24" x14ac:dyDescent="0.3">
      <c r="B34415" s="73"/>
      <c r="D34415" s="73"/>
      <c r="P34415" s="73"/>
      <c r="T34415" s="73"/>
      <c r="U34415" s="73"/>
      <c r="V34415" s="73"/>
      <c r="X34415" s="12"/>
    </row>
    <row r="34416" spans="2:24" x14ac:dyDescent="0.3">
      <c r="B34416" s="73"/>
      <c r="D34416" s="73"/>
      <c r="P34416" s="73"/>
      <c r="T34416" s="73"/>
      <c r="U34416" s="73"/>
      <c r="V34416" s="73"/>
      <c r="X34416" s="12"/>
    </row>
    <row r="34417" spans="2:24" x14ac:dyDescent="0.3">
      <c r="B34417" s="73"/>
      <c r="D34417" s="73"/>
      <c r="P34417" s="73"/>
      <c r="T34417" s="73"/>
      <c r="U34417" s="73"/>
      <c r="V34417" s="73"/>
      <c r="X34417" s="12"/>
    </row>
    <row r="34418" spans="2:24" x14ac:dyDescent="0.3">
      <c r="B34418" s="73"/>
      <c r="D34418" s="73"/>
      <c r="P34418" s="73"/>
      <c r="T34418" s="73"/>
      <c r="U34418" s="73"/>
      <c r="V34418" s="73"/>
      <c r="X34418" s="12"/>
    </row>
    <row r="34419" spans="2:24" x14ac:dyDescent="0.3">
      <c r="B34419" s="73"/>
      <c r="D34419" s="73"/>
      <c r="P34419" s="73"/>
      <c r="T34419" s="73"/>
      <c r="U34419" s="73"/>
      <c r="V34419" s="73"/>
      <c r="X34419" s="12"/>
    </row>
    <row r="34420" spans="2:24" x14ac:dyDescent="0.3">
      <c r="B34420" s="73"/>
      <c r="D34420" s="73"/>
      <c r="P34420" s="73"/>
      <c r="T34420" s="73"/>
      <c r="U34420" s="73"/>
      <c r="V34420" s="73"/>
      <c r="X34420" s="12"/>
    </row>
    <row r="34421" spans="2:24" x14ac:dyDescent="0.3">
      <c r="B34421" s="73"/>
      <c r="D34421" s="73"/>
      <c r="P34421" s="73"/>
      <c r="T34421" s="73"/>
      <c r="U34421" s="73"/>
      <c r="V34421" s="73"/>
      <c r="X34421" s="12"/>
    </row>
    <row r="34422" spans="2:24" x14ac:dyDescent="0.3">
      <c r="B34422" s="73"/>
      <c r="D34422" s="73"/>
      <c r="P34422" s="73"/>
      <c r="T34422" s="73"/>
      <c r="U34422" s="73"/>
      <c r="V34422" s="73"/>
      <c r="X34422" s="12"/>
    </row>
    <row r="34423" spans="2:24" x14ac:dyDescent="0.3">
      <c r="B34423" s="73"/>
      <c r="D34423" s="73"/>
      <c r="P34423" s="73"/>
      <c r="T34423" s="73"/>
      <c r="U34423" s="73"/>
      <c r="V34423" s="73"/>
      <c r="X34423" s="12"/>
    </row>
    <row r="34424" spans="2:24" x14ac:dyDescent="0.3">
      <c r="B34424" s="73"/>
      <c r="D34424" s="73"/>
      <c r="P34424" s="73"/>
      <c r="T34424" s="73"/>
      <c r="U34424" s="73"/>
      <c r="V34424" s="73"/>
      <c r="X34424" s="12"/>
    </row>
    <row r="34425" spans="2:24" x14ac:dyDescent="0.3">
      <c r="B34425" s="73"/>
      <c r="D34425" s="73"/>
      <c r="P34425" s="73"/>
      <c r="T34425" s="73"/>
      <c r="U34425" s="73"/>
      <c r="V34425" s="73"/>
      <c r="X34425" s="12"/>
    </row>
    <row r="34426" spans="2:24" x14ac:dyDescent="0.3">
      <c r="B34426" s="73"/>
      <c r="D34426" s="73"/>
      <c r="P34426" s="73"/>
      <c r="T34426" s="73"/>
      <c r="U34426" s="73"/>
      <c r="V34426" s="73"/>
      <c r="X34426" s="12"/>
    </row>
    <row r="34427" spans="2:24" x14ac:dyDescent="0.3">
      <c r="B34427" s="73"/>
      <c r="D34427" s="73"/>
      <c r="P34427" s="73"/>
      <c r="T34427" s="73"/>
      <c r="U34427" s="73"/>
      <c r="V34427" s="73"/>
      <c r="X34427" s="12"/>
    </row>
    <row r="34428" spans="2:24" x14ac:dyDescent="0.3">
      <c r="B34428" s="73"/>
      <c r="D34428" s="73"/>
      <c r="P34428" s="73"/>
      <c r="T34428" s="73"/>
      <c r="U34428" s="73"/>
      <c r="V34428" s="73"/>
      <c r="X34428" s="12"/>
    </row>
    <row r="34429" spans="2:24" x14ac:dyDescent="0.3">
      <c r="B34429" s="73"/>
      <c r="D34429" s="73"/>
      <c r="P34429" s="73"/>
      <c r="T34429" s="73"/>
      <c r="U34429" s="73"/>
      <c r="V34429" s="73"/>
      <c r="X34429" s="12"/>
    </row>
    <row r="34430" spans="2:24" x14ac:dyDescent="0.3">
      <c r="B34430" s="73"/>
      <c r="D34430" s="73"/>
      <c r="P34430" s="73"/>
      <c r="T34430" s="73"/>
      <c r="U34430" s="73"/>
      <c r="V34430" s="73"/>
      <c r="X34430" s="12"/>
    </row>
    <row r="34431" spans="2:24" x14ac:dyDescent="0.3">
      <c r="B34431" s="73"/>
      <c r="D34431" s="73"/>
      <c r="P34431" s="73"/>
      <c r="T34431" s="73"/>
      <c r="U34431" s="73"/>
      <c r="V34431" s="73"/>
      <c r="X34431" s="12"/>
    </row>
    <row r="34432" spans="2:24" x14ac:dyDescent="0.3">
      <c r="B34432" s="73"/>
      <c r="D34432" s="73"/>
      <c r="P34432" s="73"/>
      <c r="T34432" s="73"/>
      <c r="U34432" s="73"/>
      <c r="V34432" s="73"/>
      <c r="X34432" s="12"/>
    </row>
    <row r="34433" spans="2:24" x14ac:dyDescent="0.3">
      <c r="B34433" s="73"/>
      <c r="D34433" s="73"/>
      <c r="P34433" s="73"/>
      <c r="T34433" s="73"/>
      <c r="U34433" s="73"/>
      <c r="V34433" s="73"/>
      <c r="X34433" s="12"/>
    </row>
    <row r="34434" spans="2:24" x14ac:dyDescent="0.3">
      <c r="B34434" s="73"/>
      <c r="D34434" s="73"/>
      <c r="P34434" s="73"/>
      <c r="T34434" s="73"/>
      <c r="U34434" s="73"/>
      <c r="V34434" s="73"/>
      <c r="X34434" s="12"/>
    </row>
    <row r="34435" spans="2:24" x14ac:dyDescent="0.3">
      <c r="B34435" s="73"/>
      <c r="D34435" s="73"/>
      <c r="P34435" s="73"/>
      <c r="T34435" s="73"/>
      <c r="U34435" s="73"/>
      <c r="V34435" s="73"/>
      <c r="X34435" s="12"/>
    </row>
    <row r="34436" spans="2:24" x14ac:dyDescent="0.3">
      <c r="B34436" s="73"/>
      <c r="D34436" s="73"/>
      <c r="P34436" s="73"/>
      <c r="T34436" s="73"/>
      <c r="U34436" s="73"/>
      <c r="V34436" s="73"/>
      <c r="X34436" s="12"/>
    </row>
    <row r="34437" spans="2:24" x14ac:dyDescent="0.3">
      <c r="B34437" s="73"/>
      <c r="D34437" s="73"/>
      <c r="P34437" s="73"/>
      <c r="T34437" s="73"/>
      <c r="U34437" s="73"/>
      <c r="V34437" s="73"/>
      <c r="X34437" s="12"/>
    </row>
    <row r="34438" spans="2:24" x14ac:dyDescent="0.3">
      <c r="B34438" s="73"/>
      <c r="D34438" s="73"/>
      <c r="P34438" s="73"/>
      <c r="T34438" s="73"/>
      <c r="U34438" s="73"/>
      <c r="V34438" s="73"/>
      <c r="X34438" s="12"/>
    </row>
    <row r="34439" spans="2:24" x14ac:dyDescent="0.3">
      <c r="B34439" s="73"/>
      <c r="D34439" s="73"/>
      <c r="P34439" s="73"/>
      <c r="T34439" s="73"/>
      <c r="U34439" s="73"/>
      <c r="V34439" s="73"/>
      <c r="X34439" s="12"/>
    </row>
    <row r="34440" spans="2:24" x14ac:dyDescent="0.3">
      <c r="B34440" s="73"/>
      <c r="D34440" s="73"/>
      <c r="P34440" s="73"/>
      <c r="T34440" s="73"/>
      <c r="U34440" s="73"/>
      <c r="V34440" s="73"/>
      <c r="X34440" s="12"/>
    </row>
    <row r="34441" spans="2:24" x14ac:dyDescent="0.3">
      <c r="B34441" s="73"/>
      <c r="D34441" s="73"/>
      <c r="P34441" s="73"/>
      <c r="T34441" s="73"/>
      <c r="U34441" s="73"/>
      <c r="V34441" s="73"/>
      <c r="X34441" s="12"/>
    </row>
    <row r="34442" spans="2:24" x14ac:dyDescent="0.3">
      <c r="B34442" s="73"/>
      <c r="D34442" s="73"/>
      <c r="P34442" s="73"/>
      <c r="T34442" s="73"/>
      <c r="U34442" s="73"/>
      <c r="V34442" s="73"/>
      <c r="X34442" s="12"/>
    </row>
    <row r="34443" spans="2:24" x14ac:dyDescent="0.3">
      <c r="B34443" s="73"/>
      <c r="D34443" s="73"/>
      <c r="P34443" s="73"/>
      <c r="T34443" s="73"/>
      <c r="U34443" s="73"/>
      <c r="V34443" s="73"/>
      <c r="X34443" s="12"/>
    </row>
    <row r="34444" spans="2:24" x14ac:dyDescent="0.3">
      <c r="B34444" s="73"/>
      <c r="D34444" s="73"/>
      <c r="P34444" s="73"/>
      <c r="T34444" s="73"/>
      <c r="U34444" s="73"/>
      <c r="V34444" s="73"/>
      <c r="X34444" s="12"/>
    </row>
    <row r="34445" spans="2:24" x14ac:dyDescent="0.3">
      <c r="B34445" s="73"/>
      <c r="D34445" s="73"/>
      <c r="P34445" s="73"/>
      <c r="T34445" s="73"/>
      <c r="U34445" s="73"/>
      <c r="V34445" s="73"/>
      <c r="X34445" s="12"/>
    </row>
    <row r="34446" spans="2:24" x14ac:dyDescent="0.3">
      <c r="B34446" s="73"/>
      <c r="D34446" s="73"/>
      <c r="P34446" s="73"/>
      <c r="T34446" s="73"/>
      <c r="U34446" s="73"/>
      <c r="V34446" s="73"/>
      <c r="X34446" s="12"/>
    </row>
    <row r="34447" spans="2:24" x14ac:dyDescent="0.3">
      <c r="B34447" s="73"/>
      <c r="D34447" s="73"/>
      <c r="P34447" s="73"/>
      <c r="T34447" s="73"/>
      <c r="U34447" s="73"/>
      <c r="V34447" s="73"/>
      <c r="X34447" s="12"/>
    </row>
    <row r="34448" spans="2:24" x14ac:dyDescent="0.3">
      <c r="B34448" s="73"/>
      <c r="D34448" s="73"/>
      <c r="P34448" s="73"/>
      <c r="T34448" s="73"/>
      <c r="U34448" s="73"/>
      <c r="V34448" s="73"/>
      <c r="X34448" s="12"/>
    </row>
    <row r="34449" spans="2:24" x14ac:dyDescent="0.3">
      <c r="B34449" s="73"/>
      <c r="D34449" s="73"/>
      <c r="P34449" s="73"/>
      <c r="T34449" s="73"/>
      <c r="U34449" s="73"/>
      <c r="V34449" s="73"/>
      <c r="X34449" s="12"/>
    </row>
    <row r="34450" spans="2:24" x14ac:dyDescent="0.3">
      <c r="B34450" s="73"/>
      <c r="D34450" s="73"/>
      <c r="P34450" s="73"/>
      <c r="T34450" s="73"/>
      <c r="U34450" s="73"/>
      <c r="V34450" s="73"/>
      <c r="X34450" s="12"/>
    </row>
    <row r="34451" spans="2:24" x14ac:dyDescent="0.3">
      <c r="B34451" s="73"/>
      <c r="D34451" s="73"/>
      <c r="P34451" s="73"/>
      <c r="T34451" s="73"/>
      <c r="U34451" s="73"/>
      <c r="V34451" s="73"/>
      <c r="X34451" s="12"/>
    </row>
    <row r="34452" spans="2:24" x14ac:dyDescent="0.3">
      <c r="B34452" s="73"/>
      <c r="D34452" s="73"/>
      <c r="P34452" s="73"/>
      <c r="T34452" s="73"/>
      <c r="U34452" s="73"/>
      <c r="V34452" s="73"/>
      <c r="X34452" s="12"/>
    </row>
    <row r="34453" spans="2:24" x14ac:dyDescent="0.3">
      <c r="B34453" s="73"/>
      <c r="D34453" s="73"/>
      <c r="P34453" s="73"/>
      <c r="T34453" s="73"/>
      <c r="U34453" s="73"/>
      <c r="V34453" s="73"/>
      <c r="X34453" s="12"/>
    </row>
    <row r="34454" spans="2:24" x14ac:dyDescent="0.3">
      <c r="B34454" s="73"/>
      <c r="D34454" s="73"/>
      <c r="P34454" s="73"/>
      <c r="T34454" s="73"/>
      <c r="U34454" s="73"/>
      <c r="V34454" s="73"/>
      <c r="X34454" s="12"/>
    </row>
    <row r="34455" spans="2:24" x14ac:dyDescent="0.3">
      <c r="B34455" s="73"/>
      <c r="D34455" s="73"/>
      <c r="P34455" s="73"/>
      <c r="T34455" s="73"/>
      <c r="U34455" s="73"/>
      <c r="V34455" s="73"/>
      <c r="X34455" s="12"/>
    </row>
    <row r="34456" spans="2:24" x14ac:dyDescent="0.3">
      <c r="B34456" s="73"/>
      <c r="D34456" s="73"/>
      <c r="P34456" s="73"/>
      <c r="T34456" s="73"/>
      <c r="U34456" s="73"/>
      <c r="V34456" s="73"/>
      <c r="X34456" s="12"/>
    </row>
    <row r="34457" spans="2:24" x14ac:dyDescent="0.3">
      <c r="B34457" s="73"/>
      <c r="D34457" s="73"/>
      <c r="P34457" s="73"/>
      <c r="T34457" s="73"/>
      <c r="U34457" s="73"/>
      <c r="V34457" s="73"/>
      <c r="X34457" s="12"/>
    </row>
    <row r="34458" spans="2:24" x14ac:dyDescent="0.3">
      <c r="B34458" s="73"/>
      <c r="D34458" s="73"/>
      <c r="P34458" s="73"/>
      <c r="T34458" s="73"/>
      <c r="U34458" s="73"/>
      <c r="V34458" s="73"/>
      <c r="X34458" s="12"/>
    </row>
    <row r="34459" spans="2:24" x14ac:dyDescent="0.3">
      <c r="B34459" s="73"/>
      <c r="D34459" s="73"/>
      <c r="P34459" s="73"/>
      <c r="T34459" s="73"/>
      <c r="U34459" s="73"/>
      <c r="V34459" s="73"/>
      <c r="X34459" s="12"/>
    </row>
    <row r="34460" spans="2:24" x14ac:dyDescent="0.3">
      <c r="B34460" s="73"/>
      <c r="D34460" s="73"/>
      <c r="P34460" s="73"/>
      <c r="T34460" s="73"/>
      <c r="U34460" s="73"/>
      <c r="V34460" s="73"/>
      <c r="X34460" s="12"/>
    </row>
    <row r="34461" spans="2:24" x14ac:dyDescent="0.3">
      <c r="B34461" s="73"/>
      <c r="D34461" s="73"/>
      <c r="P34461" s="73"/>
      <c r="T34461" s="73"/>
      <c r="U34461" s="73"/>
      <c r="V34461" s="73"/>
      <c r="X34461" s="12"/>
    </row>
    <row r="34462" spans="2:24" x14ac:dyDescent="0.3">
      <c r="B34462" s="73"/>
      <c r="D34462" s="73"/>
      <c r="P34462" s="73"/>
      <c r="T34462" s="73"/>
      <c r="U34462" s="73"/>
      <c r="V34462" s="73"/>
      <c r="X34462" s="12"/>
    </row>
    <row r="34463" spans="2:24" x14ac:dyDescent="0.3">
      <c r="B34463" s="73"/>
      <c r="D34463" s="73"/>
      <c r="P34463" s="73"/>
      <c r="T34463" s="73"/>
      <c r="U34463" s="73"/>
      <c r="V34463" s="73"/>
      <c r="X34463" s="12"/>
    </row>
    <row r="34464" spans="2:24" x14ac:dyDescent="0.3">
      <c r="B34464" s="73"/>
      <c r="D34464" s="73"/>
      <c r="P34464" s="73"/>
      <c r="T34464" s="73"/>
      <c r="U34464" s="73"/>
      <c r="V34464" s="73"/>
      <c r="X34464" s="12"/>
    </row>
    <row r="34465" spans="2:24" x14ac:dyDescent="0.3">
      <c r="B34465" s="73"/>
      <c r="D34465" s="73"/>
      <c r="P34465" s="73"/>
      <c r="T34465" s="73"/>
      <c r="U34465" s="73"/>
      <c r="V34465" s="73"/>
      <c r="X34465" s="12"/>
    </row>
    <row r="34466" spans="2:24" x14ac:dyDescent="0.3">
      <c r="B34466" s="73"/>
      <c r="D34466" s="73"/>
      <c r="P34466" s="73"/>
      <c r="T34466" s="73"/>
      <c r="U34466" s="73"/>
      <c r="V34466" s="73"/>
      <c r="X34466" s="12"/>
    </row>
    <row r="34467" spans="2:24" x14ac:dyDescent="0.3">
      <c r="B34467" s="73"/>
      <c r="D34467" s="73"/>
      <c r="P34467" s="73"/>
      <c r="T34467" s="73"/>
      <c r="U34467" s="73"/>
      <c r="V34467" s="73"/>
      <c r="X34467" s="12"/>
    </row>
    <row r="34468" spans="2:24" x14ac:dyDescent="0.3">
      <c r="B34468" s="73"/>
      <c r="D34468" s="73"/>
      <c r="P34468" s="73"/>
      <c r="T34468" s="73"/>
      <c r="U34468" s="73"/>
      <c r="V34468" s="73"/>
      <c r="X34468" s="12"/>
    </row>
    <row r="34469" spans="2:24" x14ac:dyDescent="0.3">
      <c r="B34469" s="73"/>
      <c r="D34469" s="73"/>
      <c r="P34469" s="73"/>
      <c r="T34469" s="73"/>
      <c r="U34469" s="73"/>
      <c r="V34469" s="73"/>
      <c r="X34469" s="12"/>
    </row>
    <row r="34470" spans="2:24" x14ac:dyDescent="0.3">
      <c r="B34470" s="73"/>
      <c r="D34470" s="73"/>
      <c r="P34470" s="73"/>
      <c r="T34470" s="73"/>
      <c r="U34470" s="73"/>
      <c r="V34470" s="73"/>
      <c r="X34470" s="12"/>
    </row>
    <row r="34471" spans="2:24" x14ac:dyDescent="0.3">
      <c r="B34471" s="73"/>
      <c r="D34471" s="73"/>
      <c r="P34471" s="73"/>
      <c r="T34471" s="73"/>
      <c r="U34471" s="73"/>
      <c r="V34471" s="73"/>
      <c r="X34471" s="12"/>
    </row>
    <row r="34472" spans="2:24" x14ac:dyDescent="0.3">
      <c r="B34472" s="73"/>
      <c r="D34472" s="73"/>
      <c r="P34472" s="73"/>
      <c r="T34472" s="73"/>
      <c r="U34472" s="73"/>
      <c r="V34472" s="73"/>
      <c r="X34472" s="12"/>
    </row>
    <row r="34473" spans="2:24" x14ac:dyDescent="0.3">
      <c r="B34473" s="73"/>
      <c r="D34473" s="73"/>
      <c r="P34473" s="73"/>
      <c r="T34473" s="73"/>
      <c r="U34473" s="73"/>
      <c r="V34473" s="73"/>
      <c r="X34473" s="12"/>
    </row>
    <row r="34474" spans="2:24" x14ac:dyDescent="0.3">
      <c r="B34474" s="73"/>
      <c r="D34474" s="73"/>
      <c r="P34474" s="73"/>
      <c r="T34474" s="73"/>
      <c r="U34474" s="73"/>
      <c r="V34474" s="73"/>
      <c r="X34474" s="12"/>
    </row>
    <row r="34475" spans="2:24" x14ac:dyDescent="0.3">
      <c r="B34475" s="73"/>
      <c r="D34475" s="73"/>
      <c r="P34475" s="73"/>
      <c r="T34475" s="73"/>
      <c r="U34475" s="73"/>
      <c r="V34475" s="73"/>
      <c r="X34475" s="12"/>
    </row>
    <row r="34476" spans="2:24" x14ac:dyDescent="0.3">
      <c r="B34476" s="73"/>
      <c r="D34476" s="73"/>
      <c r="P34476" s="73"/>
      <c r="T34476" s="73"/>
      <c r="U34476" s="73"/>
      <c r="V34476" s="73"/>
      <c r="X34476" s="12"/>
    </row>
    <row r="34477" spans="2:24" x14ac:dyDescent="0.3">
      <c r="B34477" s="73"/>
      <c r="D34477" s="73"/>
      <c r="P34477" s="73"/>
      <c r="T34477" s="73"/>
      <c r="U34477" s="73"/>
      <c r="V34477" s="73"/>
      <c r="X34477" s="12"/>
    </row>
    <row r="34478" spans="2:24" x14ac:dyDescent="0.3">
      <c r="B34478" s="73"/>
      <c r="D34478" s="73"/>
      <c r="P34478" s="73"/>
      <c r="T34478" s="73"/>
      <c r="U34478" s="73"/>
      <c r="V34478" s="73"/>
      <c r="X34478" s="12"/>
    </row>
    <row r="34479" spans="2:24" x14ac:dyDescent="0.3">
      <c r="B34479" s="73"/>
      <c r="D34479" s="73"/>
      <c r="P34479" s="73"/>
      <c r="T34479" s="73"/>
      <c r="U34479" s="73"/>
      <c r="V34479" s="73"/>
      <c r="X34479" s="12"/>
    </row>
    <row r="34480" spans="2:24" x14ac:dyDescent="0.3">
      <c r="B34480" s="73"/>
      <c r="D34480" s="73"/>
      <c r="P34480" s="73"/>
      <c r="T34480" s="73"/>
      <c r="U34480" s="73"/>
      <c r="V34480" s="73"/>
      <c r="X34480" s="12"/>
    </row>
    <row r="34481" spans="2:24" x14ac:dyDescent="0.3">
      <c r="B34481" s="73"/>
      <c r="D34481" s="73"/>
      <c r="P34481" s="73"/>
      <c r="T34481" s="73"/>
      <c r="U34481" s="73"/>
      <c r="V34481" s="73"/>
      <c r="X34481" s="12"/>
    </row>
    <row r="34482" spans="2:24" x14ac:dyDescent="0.3">
      <c r="B34482" s="73"/>
      <c r="D34482" s="73"/>
      <c r="P34482" s="73"/>
      <c r="T34482" s="73"/>
      <c r="U34482" s="73"/>
      <c r="V34482" s="73"/>
      <c r="X34482" s="12"/>
    </row>
    <row r="34483" spans="2:24" x14ac:dyDescent="0.3">
      <c r="B34483" s="73"/>
      <c r="D34483" s="73"/>
      <c r="P34483" s="73"/>
      <c r="T34483" s="73"/>
      <c r="U34483" s="73"/>
      <c r="V34483" s="73"/>
      <c r="X34483" s="12"/>
    </row>
    <row r="34484" spans="2:24" x14ac:dyDescent="0.3">
      <c r="B34484" s="73"/>
      <c r="D34484" s="73"/>
      <c r="P34484" s="73"/>
      <c r="T34484" s="73"/>
      <c r="U34484" s="73"/>
      <c r="V34484" s="73"/>
      <c r="X34484" s="12"/>
    </row>
    <row r="34485" spans="2:24" x14ac:dyDescent="0.3">
      <c r="B34485" s="73"/>
      <c r="D34485" s="73"/>
      <c r="P34485" s="73"/>
      <c r="T34485" s="73"/>
      <c r="U34485" s="73"/>
      <c r="V34485" s="73"/>
      <c r="X34485" s="12"/>
    </row>
    <row r="34486" spans="2:24" x14ac:dyDescent="0.3">
      <c r="B34486" s="73"/>
      <c r="D34486" s="73"/>
      <c r="P34486" s="73"/>
      <c r="T34486" s="73"/>
      <c r="U34486" s="73"/>
      <c r="V34486" s="73"/>
      <c r="X34486" s="12"/>
    </row>
    <row r="34487" spans="2:24" x14ac:dyDescent="0.3">
      <c r="B34487" s="73"/>
      <c r="D34487" s="73"/>
      <c r="P34487" s="73"/>
      <c r="T34487" s="73"/>
      <c r="U34487" s="73"/>
      <c r="V34487" s="73"/>
      <c r="X34487" s="12"/>
    </row>
    <row r="34488" spans="2:24" x14ac:dyDescent="0.3">
      <c r="B34488" s="73"/>
      <c r="D34488" s="73"/>
      <c r="P34488" s="73"/>
      <c r="T34488" s="73"/>
      <c r="U34488" s="73"/>
      <c r="V34488" s="73"/>
      <c r="X34488" s="12"/>
    </row>
    <row r="34489" spans="2:24" x14ac:dyDescent="0.3">
      <c r="B34489" s="73"/>
      <c r="D34489" s="73"/>
      <c r="P34489" s="73"/>
      <c r="T34489" s="73"/>
      <c r="U34489" s="73"/>
      <c r="V34489" s="73"/>
      <c r="X34489" s="12"/>
    </row>
    <row r="34490" spans="2:24" x14ac:dyDescent="0.3">
      <c r="B34490" s="73"/>
      <c r="D34490" s="73"/>
      <c r="P34490" s="73"/>
      <c r="T34490" s="73"/>
      <c r="U34490" s="73"/>
      <c r="V34490" s="73"/>
      <c r="X34490" s="12"/>
    </row>
    <row r="34491" spans="2:24" x14ac:dyDescent="0.3">
      <c r="B34491" s="73"/>
      <c r="D34491" s="73"/>
      <c r="P34491" s="73"/>
      <c r="T34491" s="73"/>
      <c r="U34491" s="73"/>
      <c r="V34491" s="73"/>
      <c r="X34491" s="12"/>
    </row>
    <row r="34492" spans="2:24" x14ac:dyDescent="0.3">
      <c r="B34492" s="73"/>
      <c r="D34492" s="73"/>
      <c r="P34492" s="73"/>
      <c r="T34492" s="73"/>
      <c r="U34492" s="73"/>
      <c r="V34492" s="73"/>
      <c r="X34492" s="12"/>
    </row>
    <row r="34493" spans="2:24" x14ac:dyDescent="0.3">
      <c r="B34493" s="73"/>
      <c r="D34493" s="73"/>
      <c r="P34493" s="73"/>
      <c r="T34493" s="73"/>
      <c r="U34493" s="73"/>
      <c r="V34493" s="73"/>
      <c r="X34493" s="12"/>
    </row>
    <row r="34494" spans="2:24" x14ac:dyDescent="0.3">
      <c r="B34494" s="73"/>
      <c r="D34494" s="73"/>
      <c r="P34494" s="73"/>
      <c r="T34494" s="73"/>
      <c r="U34494" s="73"/>
      <c r="V34494" s="73"/>
      <c r="X34494" s="12"/>
    </row>
    <row r="34495" spans="2:24" x14ac:dyDescent="0.3">
      <c r="B34495" s="73"/>
      <c r="D34495" s="73"/>
      <c r="P34495" s="73"/>
      <c r="T34495" s="73"/>
      <c r="U34495" s="73"/>
      <c r="V34495" s="73"/>
      <c r="X34495" s="12"/>
    </row>
    <row r="34496" spans="2:24" x14ac:dyDescent="0.3">
      <c r="B34496" s="73"/>
      <c r="D34496" s="73"/>
      <c r="P34496" s="73"/>
      <c r="T34496" s="73"/>
      <c r="U34496" s="73"/>
      <c r="V34496" s="73"/>
      <c r="X34496" s="12"/>
    </row>
    <row r="34497" spans="2:24" x14ac:dyDescent="0.3">
      <c r="B34497" s="73"/>
      <c r="D34497" s="73"/>
      <c r="P34497" s="73"/>
      <c r="T34497" s="73"/>
      <c r="U34497" s="73"/>
      <c r="V34497" s="73"/>
      <c r="X34497" s="12"/>
    </row>
    <row r="34498" spans="2:24" x14ac:dyDescent="0.3">
      <c r="B34498" s="73"/>
      <c r="D34498" s="73"/>
      <c r="P34498" s="73"/>
      <c r="T34498" s="73"/>
      <c r="U34498" s="73"/>
      <c r="V34498" s="73"/>
      <c r="X34498" s="12"/>
    </row>
    <row r="34499" spans="2:24" x14ac:dyDescent="0.3">
      <c r="B34499" s="73"/>
      <c r="D34499" s="73"/>
      <c r="P34499" s="73"/>
      <c r="T34499" s="73"/>
      <c r="U34499" s="73"/>
      <c r="V34499" s="73"/>
      <c r="X34499" s="12"/>
    </row>
    <row r="34500" spans="2:24" x14ac:dyDescent="0.3">
      <c r="B34500" s="73"/>
      <c r="D34500" s="73"/>
      <c r="P34500" s="73"/>
      <c r="T34500" s="73"/>
      <c r="U34500" s="73"/>
      <c r="V34500" s="73"/>
      <c r="X34500" s="12"/>
    </row>
    <row r="34501" spans="2:24" x14ac:dyDescent="0.3">
      <c r="B34501" s="73"/>
      <c r="D34501" s="73"/>
      <c r="P34501" s="73"/>
      <c r="T34501" s="73"/>
      <c r="U34501" s="73"/>
      <c r="V34501" s="73"/>
      <c r="X34501" s="12"/>
    </row>
    <row r="34502" spans="2:24" x14ac:dyDescent="0.3">
      <c r="B34502" s="73"/>
      <c r="D34502" s="73"/>
      <c r="P34502" s="73"/>
      <c r="T34502" s="73"/>
      <c r="U34502" s="73"/>
      <c r="V34502" s="73"/>
      <c r="X34502" s="12"/>
    </row>
    <row r="34503" spans="2:24" x14ac:dyDescent="0.3">
      <c r="B34503" s="73"/>
      <c r="D34503" s="73"/>
      <c r="P34503" s="73"/>
      <c r="T34503" s="73"/>
      <c r="U34503" s="73"/>
      <c r="V34503" s="73"/>
      <c r="X34503" s="12"/>
    </row>
    <row r="34504" spans="2:24" x14ac:dyDescent="0.3">
      <c r="B34504" s="73"/>
      <c r="D34504" s="73"/>
      <c r="P34504" s="73"/>
      <c r="T34504" s="73"/>
      <c r="U34504" s="73"/>
      <c r="V34504" s="73"/>
      <c r="X34504" s="12"/>
    </row>
    <row r="34505" spans="2:24" x14ac:dyDescent="0.3">
      <c r="B34505" s="73"/>
      <c r="D34505" s="73"/>
      <c r="P34505" s="73"/>
      <c r="T34505" s="73"/>
      <c r="U34505" s="73"/>
      <c r="V34505" s="73"/>
      <c r="X34505" s="12"/>
    </row>
    <row r="34506" spans="2:24" x14ac:dyDescent="0.3">
      <c r="B34506" s="73"/>
      <c r="D34506" s="73"/>
      <c r="P34506" s="73"/>
      <c r="T34506" s="73"/>
      <c r="U34506" s="73"/>
      <c r="V34506" s="73"/>
      <c r="X34506" s="12"/>
    </row>
    <row r="34507" spans="2:24" x14ac:dyDescent="0.3">
      <c r="B34507" s="73"/>
      <c r="D34507" s="73"/>
      <c r="P34507" s="73"/>
      <c r="T34507" s="73"/>
      <c r="U34507" s="73"/>
      <c r="V34507" s="73"/>
      <c r="X34507" s="12"/>
    </row>
    <row r="34508" spans="2:24" x14ac:dyDescent="0.3">
      <c r="B34508" s="73"/>
      <c r="D34508" s="73"/>
      <c r="P34508" s="73"/>
      <c r="T34508" s="73"/>
      <c r="U34508" s="73"/>
      <c r="V34508" s="73"/>
      <c r="X34508" s="12"/>
    </row>
    <row r="34509" spans="2:24" x14ac:dyDescent="0.3">
      <c r="B34509" s="73"/>
      <c r="D34509" s="73"/>
      <c r="P34509" s="73"/>
      <c r="T34509" s="73"/>
      <c r="U34509" s="73"/>
      <c r="V34509" s="73"/>
      <c r="X34509" s="12"/>
    </row>
    <row r="34510" spans="2:24" x14ac:dyDescent="0.3">
      <c r="B34510" s="73"/>
      <c r="D34510" s="73"/>
      <c r="P34510" s="73"/>
      <c r="T34510" s="73"/>
      <c r="U34510" s="73"/>
      <c r="V34510" s="73"/>
      <c r="X34510" s="12"/>
    </row>
    <row r="34511" spans="2:24" x14ac:dyDescent="0.3">
      <c r="B34511" s="73"/>
      <c r="D34511" s="73"/>
      <c r="P34511" s="73"/>
      <c r="T34511" s="73"/>
      <c r="U34511" s="73"/>
      <c r="V34511" s="73"/>
      <c r="X34511" s="12"/>
    </row>
    <row r="34512" spans="2:24" x14ac:dyDescent="0.3">
      <c r="B34512" s="73"/>
      <c r="D34512" s="73"/>
      <c r="P34512" s="73"/>
      <c r="T34512" s="73"/>
      <c r="U34512" s="73"/>
      <c r="V34512" s="73"/>
      <c r="X34512" s="12"/>
    </row>
    <row r="34513" spans="2:24" x14ac:dyDescent="0.3">
      <c r="B34513" s="73"/>
      <c r="D34513" s="73"/>
      <c r="P34513" s="73"/>
      <c r="T34513" s="73"/>
      <c r="U34513" s="73"/>
      <c r="V34513" s="73"/>
      <c r="X34513" s="12"/>
    </row>
    <row r="34514" spans="2:24" x14ac:dyDescent="0.3">
      <c r="B34514" s="73"/>
      <c r="D34514" s="73"/>
      <c r="P34514" s="73"/>
      <c r="T34514" s="73"/>
      <c r="U34514" s="73"/>
      <c r="V34514" s="73"/>
      <c r="X34514" s="12"/>
    </row>
    <row r="34515" spans="2:24" x14ac:dyDescent="0.3">
      <c r="B34515" s="73"/>
      <c r="D34515" s="73"/>
      <c r="P34515" s="73"/>
      <c r="T34515" s="73"/>
      <c r="U34515" s="73"/>
      <c r="V34515" s="73"/>
      <c r="X34515" s="12"/>
    </row>
    <row r="34516" spans="2:24" x14ac:dyDescent="0.3">
      <c r="B34516" s="73"/>
      <c r="D34516" s="73"/>
      <c r="P34516" s="73"/>
      <c r="T34516" s="73"/>
      <c r="U34516" s="73"/>
      <c r="V34516" s="73"/>
      <c r="X34516" s="12"/>
    </row>
    <row r="34517" spans="2:24" x14ac:dyDescent="0.3">
      <c r="B34517" s="73"/>
      <c r="D34517" s="73"/>
      <c r="P34517" s="73"/>
      <c r="T34517" s="73"/>
      <c r="U34517" s="73"/>
      <c r="V34517" s="73"/>
      <c r="X34517" s="12"/>
    </row>
    <row r="34518" spans="2:24" x14ac:dyDescent="0.3">
      <c r="B34518" s="73"/>
      <c r="D34518" s="73"/>
      <c r="P34518" s="73"/>
      <c r="T34518" s="73"/>
      <c r="U34518" s="73"/>
      <c r="V34518" s="73"/>
      <c r="X34518" s="12"/>
    </row>
    <row r="34519" spans="2:24" x14ac:dyDescent="0.3">
      <c r="B34519" s="73"/>
      <c r="D34519" s="73"/>
      <c r="P34519" s="73"/>
      <c r="T34519" s="73"/>
      <c r="U34519" s="73"/>
      <c r="V34519" s="73"/>
      <c r="X34519" s="12"/>
    </row>
    <row r="34520" spans="2:24" x14ac:dyDescent="0.3">
      <c r="B34520" s="73"/>
      <c r="D34520" s="73"/>
      <c r="P34520" s="73"/>
      <c r="T34520" s="73"/>
      <c r="U34520" s="73"/>
      <c r="V34520" s="73"/>
      <c r="X34520" s="12"/>
    </row>
    <row r="34521" spans="2:24" x14ac:dyDescent="0.3">
      <c r="B34521" s="73"/>
      <c r="D34521" s="73"/>
      <c r="P34521" s="73"/>
      <c r="T34521" s="73"/>
      <c r="U34521" s="73"/>
      <c r="V34521" s="73"/>
      <c r="X34521" s="12"/>
    </row>
    <row r="34522" spans="2:24" x14ac:dyDescent="0.3">
      <c r="B34522" s="73"/>
      <c r="D34522" s="73"/>
      <c r="P34522" s="73"/>
      <c r="T34522" s="73"/>
      <c r="U34522" s="73"/>
      <c r="V34522" s="73"/>
      <c r="X34522" s="12"/>
    </row>
    <row r="34523" spans="2:24" x14ac:dyDescent="0.3">
      <c r="B34523" s="73"/>
      <c r="D34523" s="73"/>
      <c r="P34523" s="73"/>
      <c r="T34523" s="73"/>
      <c r="U34523" s="73"/>
      <c r="V34523" s="73"/>
      <c r="X34523" s="12"/>
    </row>
    <row r="34524" spans="2:24" x14ac:dyDescent="0.3">
      <c r="B34524" s="73"/>
      <c r="D34524" s="73"/>
      <c r="P34524" s="73"/>
      <c r="T34524" s="73"/>
      <c r="U34524" s="73"/>
      <c r="V34524" s="73"/>
      <c r="X34524" s="12"/>
    </row>
    <row r="34525" spans="2:24" x14ac:dyDescent="0.3">
      <c r="B34525" s="73"/>
      <c r="D34525" s="73"/>
      <c r="P34525" s="73"/>
      <c r="T34525" s="73"/>
      <c r="U34525" s="73"/>
      <c r="V34525" s="73"/>
      <c r="X34525" s="12"/>
    </row>
    <row r="34526" spans="2:24" x14ac:dyDescent="0.3">
      <c r="B34526" s="73"/>
      <c r="D34526" s="73"/>
      <c r="P34526" s="73"/>
      <c r="T34526" s="73"/>
      <c r="U34526" s="73"/>
      <c r="V34526" s="73"/>
      <c r="X34526" s="12"/>
    </row>
    <row r="34527" spans="2:24" x14ac:dyDescent="0.3">
      <c r="B34527" s="73"/>
      <c r="D34527" s="73"/>
      <c r="P34527" s="73"/>
      <c r="T34527" s="73"/>
      <c r="U34527" s="73"/>
      <c r="V34527" s="73"/>
      <c r="X34527" s="12"/>
    </row>
    <row r="34528" spans="2:24" x14ac:dyDescent="0.3">
      <c r="B34528" s="73"/>
      <c r="D34528" s="73"/>
      <c r="P34528" s="73"/>
      <c r="T34528" s="73"/>
      <c r="U34528" s="73"/>
      <c r="V34528" s="73"/>
      <c r="X34528" s="12"/>
    </row>
    <row r="34529" spans="2:24" x14ac:dyDescent="0.3">
      <c r="B34529" s="73"/>
      <c r="D34529" s="73"/>
      <c r="P34529" s="73"/>
      <c r="T34529" s="73"/>
      <c r="U34529" s="73"/>
      <c r="V34529" s="73"/>
      <c r="X34529" s="12"/>
    </row>
    <row r="34530" spans="2:24" x14ac:dyDescent="0.3">
      <c r="B34530" s="73"/>
      <c r="D34530" s="73"/>
      <c r="P34530" s="73"/>
      <c r="T34530" s="73"/>
      <c r="U34530" s="73"/>
      <c r="V34530" s="73"/>
      <c r="X34530" s="12"/>
    </row>
    <row r="34531" spans="2:24" x14ac:dyDescent="0.3">
      <c r="B34531" s="73"/>
      <c r="D34531" s="73"/>
      <c r="P34531" s="73"/>
      <c r="T34531" s="73"/>
      <c r="U34531" s="73"/>
      <c r="V34531" s="73"/>
      <c r="X34531" s="12"/>
    </row>
    <row r="34532" spans="2:24" x14ac:dyDescent="0.3">
      <c r="B34532" s="73"/>
      <c r="D34532" s="73"/>
      <c r="P34532" s="73"/>
      <c r="T34532" s="73"/>
      <c r="U34532" s="73"/>
      <c r="V34532" s="73"/>
      <c r="X34532" s="12"/>
    </row>
    <row r="34533" spans="2:24" x14ac:dyDescent="0.3">
      <c r="B34533" s="73"/>
      <c r="D34533" s="73"/>
      <c r="P34533" s="73"/>
      <c r="T34533" s="73"/>
      <c r="U34533" s="73"/>
      <c r="V34533" s="73"/>
      <c r="X34533" s="12"/>
    </row>
    <row r="34534" spans="2:24" x14ac:dyDescent="0.3">
      <c r="B34534" s="73"/>
      <c r="D34534" s="73"/>
      <c r="P34534" s="73"/>
      <c r="T34534" s="73"/>
      <c r="U34534" s="73"/>
      <c r="V34534" s="73"/>
      <c r="X34534" s="12"/>
    </row>
    <row r="34535" spans="2:24" x14ac:dyDescent="0.3">
      <c r="B34535" s="73"/>
      <c r="D34535" s="73"/>
      <c r="P34535" s="73"/>
      <c r="T34535" s="73"/>
      <c r="U34535" s="73"/>
      <c r="V34535" s="73"/>
      <c r="X34535" s="12"/>
    </row>
    <row r="34536" spans="2:24" x14ac:dyDescent="0.3">
      <c r="B34536" s="73"/>
      <c r="D34536" s="73"/>
      <c r="P34536" s="73"/>
      <c r="T34536" s="73"/>
      <c r="U34536" s="73"/>
      <c r="V34536" s="73"/>
      <c r="X34536" s="12"/>
    </row>
    <row r="34537" spans="2:24" x14ac:dyDescent="0.3">
      <c r="B34537" s="73"/>
      <c r="D34537" s="73"/>
      <c r="P34537" s="73"/>
      <c r="T34537" s="73"/>
      <c r="U34537" s="73"/>
      <c r="V34537" s="73"/>
      <c r="X34537" s="12"/>
    </row>
    <row r="34538" spans="2:24" x14ac:dyDescent="0.3">
      <c r="B34538" s="73"/>
      <c r="D34538" s="73"/>
      <c r="P34538" s="73"/>
      <c r="T34538" s="73"/>
      <c r="U34538" s="73"/>
      <c r="V34538" s="73"/>
      <c r="X34538" s="12"/>
    </row>
    <row r="34539" spans="2:24" x14ac:dyDescent="0.3">
      <c r="B34539" s="73"/>
      <c r="D34539" s="73"/>
      <c r="P34539" s="73"/>
      <c r="T34539" s="73"/>
      <c r="U34539" s="73"/>
      <c r="V34539" s="73"/>
      <c r="X34539" s="12"/>
    </row>
    <row r="34540" spans="2:24" x14ac:dyDescent="0.3">
      <c r="B34540" s="73"/>
      <c r="D34540" s="73"/>
      <c r="P34540" s="73"/>
      <c r="T34540" s="73"/>
      <c r="U34540" s="73"/>
      <c r="V34540" s="73"/>
      <c r="X34540" s="12"/>
    </row>
    <row r="34541" spans="2:24" x14ac:dyDescent="0.3">
      <c r="B34541" s="73"/>
      <c r="D34541" s="73"/>
      <c r="P34541" s="73"/>
      <c r="T34541" s="73"/>
      <c r="U34541" s="73"/>
      <c r="V34541" s="73"/>
      <c r="X34541" s="12"/>
    </row>
    <row r="34542" spans="2:24" x14ac:dyDescent="0.3">
      <c r="B34542" s="73"/>
      <c r="D34542" s="73"/>
      <c r="P34542" s="73"/>
      <c r="T34542" s="73"/>
      <c r="U34542" s="73"/>
      <c r="V34542" s="73"/>
      <c r="X34542" s="12"/>
    </row>
    <row r="34543" spans="2:24" x14ac:dyDescent="0.3">
      <c r="B34543" s="73"/>
      <c r="D34543" s="73"/>
      <c r="P34543" s="73"/>
      <c r="T34543" s="73"/>
      <c r="U34543" s="73"/>
      <c r="V34543" s="73"/>
      <c r="X34543" s="12"/>
    </row>
    <row r="34544" spans="2:24" x14ac:dyDescent="0.3">
      <c r="B34544" s="73"/>
      <c r="D34544" s="73"/>
      <c r="P34544" s="73"/>
      <c r="T34544" s="73"/>
      <c r="U34544" s="73"/>
      <c r="V34544" s="73"/>
      <c r="X34544" s="12"/>
    </row>
    <row r="34545" spans="2:24" x14ac:dyDescent="0.3">
      <c r="B34545" s="73"/>
      <c r="D34545" s="73"/>
      <c r="P34545" s="73"/>
      <c r="T34545" s="73"/>
      <c r="U34545" s="73"/>
      <c r="V34545" s="73"/>
      <c r="X34545" s="12"/>
    </row>
    <row r="34546" spans="2:24" x14ac:dyDescent="0.3">
      <c r="B34546" s="73"/>
      <c r="D34546" s="73"/>
      <c r="P34546" s="73"/>
      <c r="T34546" s="73"/>
      <c r="U34546" s="73"/>
      <c r="V34546" s="73"/>
      <c r="X34546" s="12"/>
    </row>
    <row r="34547" spans="2:24" x14ac:dyDescent="0.3">
      <c r="B34547" s="73"/>
      <c r="D34547" s="73"/>
      <c r="P34547" s="73"/>
      <c r="T34547" s="73"/>
      <c r="U34547" s="73"/>
      <c r="V34547" s="73"/>
      <c r="X34547" s="12"/>
    </row>
    <row r="34548" spans="2:24" x14ac:dyDescent="0.3">
      <c r="B34548" s="73"/>
      <c r="D34548" s="73"/>
      <c r="P34548" s="73"/>
      <c r="T34548" s="73"/>
      <c r="U34548" s="73"/>
      <c r="V34548" s="73"/>
      <c r="X34548" s="12"/>
    </row>
    <row r="34549" spans="2:24" x14ac:dyDescent="0.3">
      <c r="B34549" s="73"/>
      <c r="D34549" s="73"/>
      <c r="P34549" s="73"/>
      <c r="T34549" s="73"/>
      <c r="U34549" s="73"/>
      <c r="V34549" s="73"/>
      <c r="X34549" s="12"/>
    </row>
    <row r="34550" spans="2:24" x14ac:dyDescent="0.3">
      <c r="B34550" s="73"/>
      <c r="D34550" s="73"/>
      <c r="P34550" s="73"/>
      <c r="T34550" s="73"/>
      <c r="U34550" s="73"/>
      <c r="V34550" s="73"/>
      <c r="X34550" s="12"/>
    </row>
    <row r="34551" spans="2:24" x14ac:dyDescent="0.3">
      <c r="B34551" s="73"/>
      <c r="D34551" s="73"/>
      <c r="P34551" s="73"/>
      <c r="T34551" s="73"/>
      <c r="U34551" s="73"/>
      <c r="V34551" s="73"/>
      <c r="X34551" s="12"/>
    </row>
    <row r="34552" spans="2:24" x14ac:dyDescent="0.3">
      <c r="B34552" s="73"/>
      <c r="D34552" s="73"/>
      <c r="P34552" s="73"/>
      <c r="T34552" s="73"/>
      <c r="U34552" s="73"/>
      <c r="V34552" s="73"/>
      <c r="X34552" s="12"/>
    </row>
    <row r="34553" spans="2:24" x14ac:dyDescent="0.3">
      <c r="B34553" s="73"/>
      <c r="D34553" s="73"/>
      <c r="P34553" s="73"/>
      <c r="T34553" s="73"/>
      <c r="U34553" s="73"/>
      <c r="V34553" s="73"/>
      <c r="X34553" s="12"/>
    </row>
    <row r="34554" spans="2:24" x14ac:dyDescent="0.3">
      <c r="B34554" s="73"/>
      <c r="D34554" s="73"/>
      <c r="P34554" s="73"/>
      <c r="T34554" s="73"/>
      <c r="U34554" s="73"/>
      <c r="V34554" s="73"/>
      <c r="X34554" s="12"/>
    </row>
    <row r="34555" spans="2:24" x14ac:dyDescent="0.3">
      <c r="B34555" s="73"/>
      <c r="D34555" s="73"/>
      <c r="P34555" s="73"/>
      <c r="T34555" s="73"/>
      <c r="U34555" s="73"/>
      <c r="V34555" s="73"/>
      <c r="X34555" s="12"/>
    </row>
    <row r="34556" spans="2:24" x14ac:dyDescent="0.3">
      <c r="B34556" s="73"/>
      <c r="D34556" s="73"/>
      <c r="P34556" s="73"/>
      <c r="T34556" s="73"/>
      <c r="U34556" s="73"/>
      <c r="V34556" s="73"/>
      <c r="X34556" s="12"/>
    </row>
    <row r="34557" spans="2:24" x14ac:dyDescent="0.3">
      <c r="B34557" s="73"/>
      <c r="D34557" s="73"/>
      <c r="P34557" s="73"/>
      <c r="T34557" s="73"/>
      <c r="U34557" s="73"/>
      <c r="V34557" s="73"/>
      <c r="X34557" s="12"/>
    </row>
    <row r="34558" spans="2:24" x14ac:dyDescent="0.3">
      <c r="B34558" s="73"/>
      <c r="D34558" s="73"/>
      <c r="P34558" s="73"/>
      <c r="T34558" s="73"/>
      <c r="U34558" s="73"/>
      <c r="V34558" s="73"/>
      <c r="X34558" s="12"/>
    </row>
    <row r="34559" spans="2:24" x14ac:dyDescent="0.3">
      <c r="B34559" s="73"/>
      <c r="D34559" s="73"/>
      <c r="P34559" s="73"/>
      <c r="T34559" s="73"/>
      <c r="U34559" s="73"/>
      <c r="V34559" s="73"/>
      <c r="X34559" s="12"/>
    </row>
    <row r="34560" spans="2:24" x14ac:dyDescent="0.3">
      <c r="B34560" s="73"/>
      <c r="D34560" s="73"/>
      <c r="P34560" s="73"/>
      <c r="T34560" s="73"/>
      <c r="U34560" s="73"/>
      <c r="V34560" s="73"/>
      <c r="X34560" s="12"/>
    </row>
    <row r="34561" spans="2:24" x14ac:dyDescent="0.3">
      <c r="B34561" s="73"/>
      <c r="D34561" s="73"/>
      <c r="P34561" s="73"/>
      <c r="T34561" s="73"/>
      <c r="U34561" s="73"/>
      <c r="V34561" s="73"/>
      <c r="X34561" s="12"/>
    </row>
    <row r="34562" spans="2:24" x14ac:dyDescent="0.3">
      <c r="B34562" s="73"/>
      <c r="D34562" s="73"/>
      <c r="P34562" s="73"/>
      <c r="T34562" s="73"/>
      <c r="U34562" s="73"/>
      <c r="V34562" s="73"/>
      <c r="X34562" s="12"/>
    </row>
    <row r="34563" spans="2:24" x14ac:dyDescent="0.3">
      <c r="B34563" s="73"/>
      <c r="D34563" s="73"/>
      <c r="P34563" s="73"/>
      <c r="T34563" s="73"/>
      <c r="U34563" s="73"/>
      <c r="V34563" s="73"/>
      <c r="X34563" s="12"/>
    </row>
    <row r="34564" spans="2:24" x14ac:dyDescent="0.3">
      <c r="B34564" s="73"/>
      <c r="D34564" s="73"/>
      <c r="P34564" s="73"/>
      <c r="T34564" s="73"/>
      <c r="U34564" s="73"/>
      <c r="V34564" s="73"/>
      <c r="X34564" s="12"/>
    </row>
    <row r="34565" spans="2:24" x14ac:dyDescent="0.3">
      <c r="B34565" s="73"/>
      <c r="D34565" s="73"/>
      <c r="P34565" s="73"/>
      <c r="T34565" s="73"/>
      <c r="U34565" s="73"/>
      <c r="V34565" s="73"/>
      <c r="X34565" s="12"/>
    </row>
    <row r="34566" spans="2:24" x14ac:dyDescent="0.3">
      <c r="B34566" s="73"/>
      <c r="D34566" s="73"/>
      <c r="P34566" s="73"/>
      <c r="T34566" s="73"/>
      <c r="U34566" s="73"/>
      <c r="V34566" s="73"/>
      <c r="X34566" s="12"/>
    </row>
    <row r="34567" spans="2:24" x14ac:dyDescent="0.3">
      <c r="B34567" s="73"/>
      <c r="D34567" s="73"/>
      <c r="P34567" s="73"/>
      <c r="T34567" s="73"/>
      <c r="U34567" s="73"/>
      <c r="V34567" s="73"/>
      <c r="X34567" s="12"/>
    </row>
    <row r="34568" spans="2:24" x14ac:dyDescent="0.3">
      <c r="B34568" s="73"/>
      <c r="D34568" s="73"/>
      <c r="P34568" s="73"/>
      <c r="T34568" s="73"/>
      <c r="U34568" s="73"/>
      <c r="V34568" s="73"/>
      <c r="X34568" s="12"/>
    </row>
    <row r="34569" spans="2:24" x14ac:dyDescent="0.3">
      <c r="B34569" s="73"/>
      <c r="D34569" s="73"/>
      <c r="P34569" s="73"/>
      <c r="T34569" s="73"/>
      <c r="U34569" s="73"/>
      <c r="V34569" s="73"/>
      <c r="X34569" s="12"/>
    </row>
    <row r="34570" spans="2:24" x14ac:dyDescent="0.3">
      <c r="B34570" s="73"/>
      <c r="D34570" s="73"/>
      <c r="P34570" s="73"/>
      <c r="T34570" s="73"/>
      <c r="U34570" s="73"/>
      <c r="V34570" s="73"/>
      <c r="X34570" s="12"/>
    </row>
    <row r="34571" spans="2:24" x14ac:dyDescent="0.3">
      <c r="B34571" s="73"/>
      <c r="D34571" s="73"/>
      <c r="P34571" s="73"/>
      <c r="T34571" s="73"/>
      <c r="U34571" s="73"/>
      <c r="V34571" s="73"/>
      <c r="X34571" s="12"/>
    </row>
    <row r="34572" spans="2:24" x14ac:dyDescent="0.3">
      <c r="B34572" s="73"/>
      <c r="D34572" s="73"/>
      <c r="P34572" s="73"/>
      <c r="T34572" s="73"/>
      <c r="U34572" s="73"/>
      <c r="V34572" s="73"/>
      <c r="X34572" s="12"/>
    </row>
    <row r="34573" spans="2:24" x14ac:dyDescent="0.3">
      <c r="B34573" s="73"/>
      <c r="D34573" s="73"/>
      <c r="P34573" s="73"/>
      <c r="T34573" s="73"/>
      <c r="U34573" s="73"/>
      <c r="V34573" s="73"/>
      <c r="X34573" s="12"/>
    </row>
    <row r="34574" spans="2:24" x14ac:dyDescent="0.3">
      <c r="B34574" s="73"/>
      <c r="D34574" s="73"/>
      <c r="P34574" s="73"/>
      <c r="T34574" s="73"/>
      <c r="U34574" s="73"/>
      <c r="V34574" s="73"/>
      <c r="X34574" s="12"/>
    </row>
    <row r="34575" spans="2:24" x14ac:dyDescent="0.3">
      <c r="B34575" s="73"/>
      <c r="D34575" s="73"/>
      <c r="P34575" s="73"/>
      <c r="T34575" s="73"/>
      <c r="U34575" s="73"/>
      <c r="V34575" s="73"/>
      <c r="X34575" s="12"/>
    </row>
    <row r="34576" spans="2:24" x14ac:dyDescent="0.3">
      <c r="B34576" s="73"/>
      <c r="D34576" s="73"/>
      <c r="P34576" s="73"/>
      <c r="T34576" s="73"/>
      <c r="U34576" s="73"/>
      <c r="V34576" s="73"/>
      <c r="X34576" s="12"/>
    </row>
    <row r="34577" spans="2:24" x14ac:dyDescent="0.3">
      <c r="B34577" s="73"/>
      <c r="D34577" s="73"/>
      <c r="P34577" s="73"/>
      <c r="T34577" s="73"/>
      <c r="U34577" s="73"/>
      <c r="V34577" s="73"/>
      <c r="X34577" s="12"/>
    </row>
    <row r="34578" spans="2:24" x14ac:dyDescent="0.3">
      <c r="B34578" s="73"/>
      <c r="D34578" s="73"/>
      <c r="P34578" s="73"/>
      <c r="T34578" s="73"/>
      <c r="U34578" s="73"/>
      <c r="V34578" s="73"/>
      <c r="X34578" s="12"/>
    </row>
    <row r="34579" spans="2:24" x14ac:dyDescent="0.3">
      <c r="B34579" s="73"/>
      <c r="D34579" s="73"/>
      <c r="P34579" s="73"/>
      <c r="T34579" s="73"/>
      <c r="U34579" s="73"/>
      <c r="V34579" s="73"/>
      <c r="X34579" s="12"/>
    </row>
    <row r="34580" spans="2:24" x14ac:dyDescent="0.3">
      <c r="B34580" s="73"/>
      <c r="D34580" s="73"/>
      <c r="P34580" s="73"/>
      <c r="T34580" s="73"/>
      <c r="U34580" s="73"/>
      <c r="V34580" s="73"/>
      <c r="X34580" s="12"/>
    </row>
    <row r="34581" spans="2:24" x14ac:dyDescent="0.3">
      <c r="B34581" s="73"/>
      <c r="D34581" s="73"/>
      <c r="P34581" s="73"/>
      <c r="T34581" s="73"/>
      <c r="U34581" s="73"/>
      <c r="V34581" s="73"/>
      <c r="X34581" s="12"/>
    </row>
    <row r="34582" spans="2:24" x14ac:dyDescent="0.3">
      <c r="B34582" s="73"/>
      <c r="D34582" s="73"/>
      <c r="P34582" s="73"/>
      <c r="T34582" s="73"/>
      <c r="U34582" s="73"/>
      <c r="V34582" s="73"/>
      <c r="X34582" s="12"/>
    </row>
    <row r="34583" spans="2:24" x14ac:dyDescent="0.3">
      <c r="B34583" s="73"/>
      <c r="D34583" s="73"/>
      <c r="P34583" s="73"/>
      <c r="T34583" s="73"/>
      <c r="U34583" s="73"/>
      <c r="V34583" s="73"/>
      <c r="X34583" s="12"/>
    </row>
    <row r="34584" spans="2:24" x14ac:dyDescent="0.3">
      <c r="B34584" s="73"/>
      <c r="D34584" s="73"/>
      <c r="P34584" s="73"/>
      <c r="T34584" s="73"/>
      <c r="U34584" s="73"/>
      <c r="V34584" s="73"/>
      <c r="X34584" s="12"/>
    </row>
    <row r="34585" spans="2:24" x14ac:dyDescent="0.3">
      <c r="B34585" s="73"/>
      <c r="D34585" s="73"/>
      <c r="P34585" s="73"/>
      <c r="T34585" s="73"/>
      <c r="U34585" s="73"/>
      <c r="V34585" s="73"/>
      <c r="X34585" s="12"/>
    </row>
    <row r="34586" spans="2:24" x14ac:dyDescent="0.3">
      <c r="B34586" s="73"/>
      <c r="D34586" s="73"/>
      <c r="P34586" s="73"/>
      <c r="T34586" s="73"/>
      <c r="U34586" s="73"/>
      <c r="V34586" s="73"/>
      <c r="X34586" s="12"/>
    </row>
    <row r="34587" spans="2:24" x14ac:dyDescent="0.3">
      <c r="B34587" s="73"/>
      <c r="D34587" s="73"/>
      <c r="P34587" s="73"/>
      <c r="T34587" s="73"/>
      <c r="U34587" s="73"/>
      <c r="V34587" s="73"/>
      <c r="X34587" s="12"/>
    </row>
    <row r="34588" spans="2:24" x14ac:dyDescent="0.3">
      <c r="B34588" s="73"/>
      <c r="D34588" s="73"/>
      <c r="P34588" s="73"/>
      <c r="T34588" s="73"/>
      <c r="U34588" s="73"/>
      <c r="V34588" s="73"/>
      <c r="X34588" s="12"/>
    </row>
    <row r="34589" spans="2:24" x14ac:dyDescent="0.3">
      <c r="B34589" s="73"/>
      <c r="D34589" s="73"/>
      <c r="P34589" s="73"/>
      <c r="T34589" s="73"/>
      <c r="U34589" s="73"/>
      <c r="V34589" s="73"/>
      <c r="X34589" s="12"/>
    </row>
    <row r="34590" spans="2:24" x14ac:dyDescent="0.3">
      <c r="B34590" s="73"/>
      <c r="D34590" s="73"/>
      <c r="P34590" s="73"/>
      <c r="T34590" s="73"/>
      <c r="U34590" s="73"/>
      <c r="V34590" s="73"/>
      <c r="X34590" s="12"/>
    </row>
    <row r="34591" spans="2:24" x14ac:dyDescent="0.3">
      <c r="B34591" s="73"/>
      <c r="D34591" s="73"/>
      <c r="P34591" s="73"/>
      <c r="T34591" s="73"/>
      <c r="U34591" s="73"/>
      <c r="V34591" s="73"/>
      <c r="X34591" s="12"/>
    </row>
    <row r="34592" spans="2:24" x14ac:dyDescent="0.3">
      <c r="B34592" s="73"/>
      <c r="D34592" s="73"/>
      <c r="P34592" s="73"/>
      <c r="T34592" s="73"/>
      <c r="U34592" s="73"/>
      <c r="V34592" s="73"/>
      <c r="X34592" s="12"/>
    </row>
    <row r="34593" spans="2:24" x14ac:dyDescent="0.3">
      <c r="B34593" s="73"/>
      <c r="D34593" s="73"/>
      <c r="P34593" s="73"/>
      <c r="T34593" s="73"/>
      <c r="U34593" s="73"/>
      <c r="V34593" s="73"/>
      <c r="X34593" s="12"/>
    </row>
    <row r="34594" spans="2:24" x14ac:dyDescent="0.3">
      <c r="B34594" s="73"/>
      <c r="D34594" s="73"/>
      <c r="P34594" s="73"/>
      <c r="T34594" s="73"/>
      <c r="U34594" s="73"/>
      <c r="V34594" s="73"/>
      <c r="X34594" s="12"/>
    </row>
    <row r="34595" spans="2:24" x14ac:dyDescent="0.3">
      <c r="B34595" s="73"/>
      <c r="D34595" s="73"/>
      <c r="P34595" s="73"/>
      <c r="T34595" s="73"/>
      <c r="U34595" s="73"/>
      <c r="V34595" s="73"/>
      <c r="X34595" s="12"/>
    </row>
    <row r="34596" spans="2:24" x14ac:dyDescent="0.3">
      <c r="B34596" s="73"/>
      <c r="D34596" s="73"/>
      <c r="P34596" s="73"/>
      <c r="T34596" s="73"/>
      <c r="U34596" s="73"/>
      <c r="V34596" s="73"/>
      <c r="X34596" s="12"/>
    </row>
    <row r="34597" spans="2:24" x14ac:dyDescent="0.3">
      <c r="B34597" s="73"/>
      <c r="D34597" s="73"/>
      <c r="P34597" s="73"/>
      <c r="T34597" s="73"/>
      <c r="U34597" s="73"/>
      <c r="V34597" s="73"/>
      <c r="X34597" s="12"/>
    </row>
    <row r="34598" spans="2:24" x14ac:dyDescent="0.3">
      <c r="B34598" s="73"/>
      <c r="D34598" s="73"/>
      <c r="P34598" s="73"/>
      <c r="T34598" s="73"/>
      <c r="U34598" s="73"/>
      <c r="V34598" s="73"/>
      <c r="X34598" s="12"/>
    </row>
    <row r="34599" spans="2:24" x14ac:dyDescent="0.3">
      <c r="B34599" s="73"/>
      <c r="D34599" s="73"/>
      <c r="P34599" s="73"/>
      <c r="T34599" s="73"/>
      <c r="U34599" s="73"/>
      <c r="V34599" s="73"/>
      <c r="X34599" s="12"/>
    </row>
    <row r="34600" spans="2:24" x14ac:dyDescent="0.3">
      <c r="B34600" s="73"/>
      <c r="D34600" s="73"/>
      <c r="P34600" s="73"/>
      <c r="T34600" s="73"/>
      <c r="U34600" s="73"/>
      <c r="V34600" s="73"/>
      <c r="X34600" s="12"/>
    </row>
    <row r="34601" spans="2:24" x14ac:dyDescent="0.3">
      <c r="B34601" s="73"/>
      <c r="D34601" s="73"/>
      <c r="P34601" s="73"/>
      <c r="T34601" s="73"/>
      <c r="U34601" s="73"/>
      <c r="V34601" s="73"/>
      <c r="X34601" s="12"/>
    </row>
    <row r="34602" spans="2:24" x14ac:dyDescent="0.3">
      <c r="B34602" s="73"/>
      <c r="D34602" s="73"/>
      <c r="P34602" s="73"/>
      <c r="T34602" s="73"/>
      <c r="U34602" s="73"/>
      <c r="V34602" s="73"/>
      <c r="X34602" s="12"/>
    </row>
    <row r="34603" spans="2:24" x14ac:dyDescent="0.3">
      <c r="B34603" s="73"/>
      <c r="D34603" s="73"/>
      <c r="P34603" s="73"/>
      <c r="T34603" s="73"/>
      <c r="U34603" s="73"/>
      <c r="V34603" s="73"/>
      <c r="X34603" s="12"/>
    </row>
    <row r="34604" spans="2:24" x14ac:dyDescent="0.3">
      <c r="B34604" s="73"/>
      <c r="D34604" s="73"/>
      <c r="P34604" s="73"/>
      <c r="T34604" s="73"/>
      <c r="U34604" s="73"/>
      <c r="V34604" s="73"/>
      <c r="X34604" s="12"/>
    </row>
    <row r="34605" spans="2:24" x14ac:dyDescent="0.3">
      <c r="B34605" s="73"/>
      <c r="D34605" s="73"/>
      <c r="P34605" s="73"/>
      <c r="T34605" s="73"/>
      <c r="U34605" s="73"/>
      <c r="V34605" s="73"/>
      <c r="X34605" s="12"/>
    </row>
    <row r="34606" spans="2:24" x14ac:dyDescent="0.3">
      <c r="B34606" s="73"/>
      <c r="D34606" s="73"/>
      <c r="P34606" s="73"/>
      <c r="T34606" s="73"/>
      <c r="U34606" s="73"/>
      <c r="V34606" s="73"/>
      <c r="X34606" s="12"/>
    </row>
    <row r="34607" spans="2:24" x14ac:dyDescent="0.3">
      <c r="B34607" s="73"/>
      <c r="D34607" s="73"/>
      <c r="P34607" s="73"/>
      <c r="T34607" s="73"/>
      <c r="U34607" s="73"/>
      <c r="V34607" s="73"/>
      <c r="X34607" s="12"/>
    </row>
    <row r="34608" spans="2:24" x14ac:dyDescent="0.3">
      <c r="B34608" s="73"/>
      <c r="D34608" s="73"/>
      <c r="P34608" s="73"/>
      <c r="T34608" s="73"/>
      <c r="U34608" s="73"/>
      <c r="V34608" s="73"/>
      <c r="X34608" s="12"/>
    </row>
    <row r="34609" spans="2:24" x14ac:dyDescent="0.3">
      <c r="B34609" s="73"/>
      <c r="D34609" s="73"/>
      <c r="P34609" s="73"/>
      <c r="T34609" s="73"/>
      <c r="U34609" s="73"/>
      <c r="V34609" s="73"/>
      <c r="X34609" s="12"/>
    </row>
    <row r="34610" spans="2:24" x14ac:dyDescent="0.3">
      <c r="B34610" s="73"/>
      <c r="D34610" s="73"/>
      <c r="P34610" s="73"/>
      <c r="T34610" s="73"/>
      <c r="U34610" s="73"/>
      <c r="V34610" s="73"/>
      <c r="X34610" s="12"/>
    </row>
    <row r="34611" spans="2:24" x14ac:dyDescent="0.3">
      <c r="B34611" s="73"/>
      <c r="D34611" s="73"/>
      <c r="P34611" s="73"/>
      <c r="T34611" s="73"/>
      <c r="U34611" s="73"/>
      <c r="V34611" s="73"/>
      <c r="X34611" s="12"/>
    </row>
    <row r="34612" spans="2:24" x14ac:dyDescent="0.3">
      <c r="B34612" s="73"/>
      <c r="D34612" s="73"/>
      <c r="P34612" s="73"/>
      <c r="T34612" s="73"/>
      <c r="U34612" s="73"/>
      <c r="V34612" s="73"/>
      <c r="X34612" s="12"/>
    </row>
    <row r="34613" spans="2:24" x14ac:dyDescent="0.3">
      <c r="B34613" s="73"/>
      <c r="D34613" s="73"/>
      <c r="P34613" s="73"/>
      <c r="T34613" s="73"/>
      <c r="U34613" s="73"/>
      <c r="V34613" s="73"/>
      <c r="X34613" s="12"/>
    </row>
    <row r="34614" spans="2:24" x14ac:dyDescent="0.3">
      <c r="B34614" s="73"/>
      <c r="D34614" s="73"/>
      <c r="P34614" s="73"/>
      <c r="T34614" s="73"/>
      <c r="U34614" s="73"/>
      <c r="V34614" s="73"/>
      <c r="X34614" s="12"/>
    </row>
    <row r="34615" spans="2:24" x14ac:dyDescent="0.3">
      <c r="B34615" s="73"/>
      <c r="D34615" s="73"/>
      <c r="P34615" s="73"/>
      <c r="T34615" s="73"/>
      <c r="U34615" s="73"/>
      <c r="V34615" s="73"/>
      <c r="X34615" s="12"/>
    </row>
    <row r="34616" spans="2:24" x14ac:dyDescent="0.3">
      <c r="B34616" s="73"/>
      <c r="D34616" s="73"/>
      <c r="P34616" s="73"/>
      <c r="T34616" s="73"/>
      <c r="U34616" s="73"/>
      <c r="V34616" s="73"/>
      <c r="X34616" s="12"/>
    </row>
    <row r="34617" spans="2:24" x14ac:dyDescent="0.3">
      <c r="B34617" s="73"/>
      <c r="D34617" s="73"/>
      <c r="P34617" s="73"/>
      <c r="T34617" s="73"/>
      <c r="U34617" s="73"/>
      <c r="V34617" s="73"/>
      <c r="X34617" s="12"/>
    </row>
    <row r="34618" spans="2:24" x14ac:dyDescent="0.3">
      <c r="B34618" s="73"/>
      <c r="D34618" s="73"/>
      <c r="P34618" s="73"/>
      <c r="T34618" s="73"/>
      <c r="U34618" s="73"/>
      <c r="V34618" s="73"/>
      <c r="X34618" s="12"/>
    </row>
    <row r="34619" spans="2:24" x14ac:dyDescent="0.3">
      <c r="B34619" s="73"/>
      <c r="D34619" s="73"/>
      <c r="P34619" s="73"/>
      <c r="T34619" s="73"/>
      <c r="U34619" s="73"/>
      <c r="V34619" s="73"/>
      <c r="X34619" s="12"/>
    </row>
    <row r="34620" spans="2:24" x14ac:dyDescent="0.3">
      <c r="B34620" s="73"/>
      <c r="D34620" s="73"/>
      <c r="P34620" s="73"/>
      <c r="T34620" s="73"/>
      <c r="U34620" s="73"/>
      <c r="V34620" s="73"/>
      <c r="X34620" s="12"/>
    </row>
    <row r="34621" spans="2:24" x14ac:dyDescent="0.3">
      <c r="B34621" s="73"/>
      <c r="D34621" s="73"/>
      <c r="P34621" s="73"/>
      <c r="T34621" s="73"/>
      <c r="U34621" s="73"/>
      <c r="V34621" s="73"/>
      <c r="X34621" s="12"/>
    </row>
    <row r="34622" spans="2:24" x14ac:dyDescent="0.3">
      <c r="B34622" s="73"/>
      <c r="D34622" s="73"/>
      <c r="P34622" s="73"/>
      <c r="T34622" s="73"/>
      <c r="U34622" s="73"/>
      <c r="V34622" s="73"/>
      <c r="X34622" s="12"/>
    </row>
    <row r="34623" spans="2:24" x14ac:dyDescent="0.3">
      <c r="B34623" s="73"/>
      <c r="D34623" s="73"/>
      <c r="P34623" s="73"/>
      <c r="T34623" s="73"/>
      <c r="U34623" s="73"/>
      <c r="V34623" s="73"/>
      <c r="X34623" s="12"/>
    </row>
    <row r="34624" spans="2:24" x14ac:dyDescent="0.3">
      <c r="B34624" s="73"/>
      <c r="D34624" s="73"/>
      <c r="P34624" s="73"/>
      <c r="T34624" s="73"/>
      <c r="U34624" s="73"/>
      <c r="V34624" s="73"/>
      <c r="X34624" s="12"/>
    </row>
    <row r="34625" spans="2:24" x14ac:dyDescent="0.3">
      <c r="B34625" s="73"/>
      <c r="D34625" s="73"/>
      <c r="P34625" s="73"/>
      <c r="T34625" s="73"/>
      <c r="U34625" s="73"/>
      <c r="V34625" s="73"/>
      <c r="X34625" s="12"/>
    </row>
    <row r="34626" spans="2:24" x14ac:dyDescent="0.3">
      <c r="B34626" s="73"/>
      <c r="D34626" s="73"/>
      <c r="P34626" s="73"/>
      <c r="T34626" s="73"/>
      <c r="U34626" s="73"/>
      <c r="V34626" s="73"/>
      <c r="X34626" s="12"/>
    </row>
    <row r="34627" spans="2:24" x14ac:dyDescent="0.3">
      <c r="B34627" s="73"/>
      <c r="D34627" s="73"/>
      <c r="P34627" s="73"/>
      <c r="T34627" s="73"/>
      <c r="U34627" s="73"/>
      <c r="V34627" s="73"/>
      <c r="X34627" s="12"/>
    </row>
    <row r="34628" spans="2:24" x14ac:dyDescent="0.3">
      <c r="B34628" s="73"/>
      <c r="D34628" s="73"/>
      <c r="P34628" s="73"/>
      <c r="T34628" s="73"/>
      <c r="U34628" s="73"/>
      <c r="V34628" s="73"/>
      <c r="X34628" s="12"/>
    </row>
    <row r="34629" spans="2:24" x14ac:dyDescent="0.3">
      <c r="B34629" s="73"/>
      <c r="D34629" s="73"/>
      <c r="P34629" s="73"/>
      <c r="T34629" s="73"/>
      <c r="U34629" s="73"/>
      <c r="V34629" s="73"/>
      <c r="X34629" s="12"/>
    </row>
    <row r="34630" spans="2:24" x14ac:dyDescent="0.3">
      <c r="B34630" s="73"/>
      <c r="D34630" s="73"/>
      <c r="P34630" s="73"/>
      <c r="T34630" s="73"/>
      <c r="U34630" s="73"/>
      <c r="V34630" s="73"/>
      <c r="X34630" s="12"/>
    </row>
    <row r="34631" spans="2:24" x14ac:dyDescent="0.3">
      <c r="B34631" s="73"/>
      <c r="D34631" s="73"/>
      <c r="P34631" s="73"/>
      <c r="T34631" s="73"/>
      <c r="U34631" s="73"/>
      <c r="V34631" s="73"/>
      <c r="X34631" s="12"/>
    </row>
    <row r="34632" spans="2:24" x14ac:dyDescent="0.3">
      <c r="B34632" s="73"/>
      <c r="D34632" s="73"/>
      <c r="P34632" s="73"/>
      <c r="T34632" s="73"/>
      <c r="U34632" s="73"/>
      <c r="V34632" s="73"/>
      <c r="X34632" s="12"/>
    </row>
    <row r="34633" spans="2:24" x14ac:dyDescent="0.3">
      <c r="B34633" s="73"/>
      <c r="D34633" s="73"/>
      <c r="P34633" s="73"/>
      <c r="T34633" s="73"/>
      <c r="U34633" s="73"/>
      <c r="V34633" s="73"/>
      <c r="X34633" s="12"/>
    </row>
    <row r="34634" spans="2:24" x14ac:dyDescent="0.3">
      <c r="B34634" s="73"/>
      <c r="D34634" s="73"/>
      <c r="P34634" s="73"/>
      <c r="T34634" s="73"/>
      <c r="U34634" s="73"/>
      <c r="V34634" s="73"/>
      <c r="X34634" s="12"/>
    </row>
    <row r="34635" spans="2:24" x14ac:dyDescent="0.3">
      <c r="B34635" s="73"/>
      <c r="D34635" s="73"/>
      <c r="P34635" s="73"/>
      <c r="T34635" s="73"/>
      <c r="U34635" s="73"/>
      <c r="V34635" s="73"/>
      <c r="X34635" s="12"/>
    </row>
    <row r="34636" spans="2:24" x14ac:dyDescent="0.3">
      <c r="B34636" s="73"/>
      <c r="D34636" s="73"/>
      <c r="P34636" s="73"/>
      <c r="T34636" s="73"/>
      <c r="U34636" s="73"/>
      <c r="V34636" s="73"/>
      <c r="X34636" s="12"/>
    </row>
    <row r="34637" spans="2:24" x14ac:dyDescent="0.3">
      <c r="B34637" s="73"/>
      <c r="D34637" s="73"/>
      <c r="P34637" s="73"/>
      <c r="T34637" s="73"/>
      <c r="U34637" s="73"/>
      <c r="V34637" s="73"/>
      <c r="X34637" s="12"/>
    </row>
    <row r="34638" spans="2:24" x14ac:dyDescent="0.3">
      <c r="B34638" s="73"/>
      <c r="D34638" s="73"/>
      <c r="P34638" s="73"/>
      <c r="T34638" s="73"/>
      <c r="U34638" s="73"/>
      <c r="V34638" s="73"/>
      <c r="X34638" s="12"/>
    </row>
    <row r="34639" spans="2:24" x14ac:dyDescent="0.3">
      <c r="B34639" s="73"/>
      <c r="D34639" s="73"/>
      <c r="P34639" s="73"/>
      <c r="T34639" s="73"/>
      <c r="U34639" s="73"/>
      <c r="V34639" s="73"/>
      <c r="X34639" s="12"/>
    </row>
    <row r="34640" spans="2:24" x14ac:dyDescent="0.3">
      <c r="B34640" s="73"/>
      <c r="D34640" s="73"/>
      <c r="P34640" s="73"/>
      <c r="T34640" s="73"/>
      <c r="U34640" s="73"/>
      <c r="V34640" s="73"/>
      <c r="X34640" s="12"/>
    </row>
    <row r="34641" spans="2:24" x14ac:dyDescent="0.3">
      <c r="B34641" s="73"/>
      <c r="D34641" s="73"/>
      <c r="P34641" s="73"/>
      <c r="T34641" s="73"/>
      <c r="U34641" s="73"/>
      <c r="V34641" s="73"/>
      <c r="X34641" s="12"/>
    </row>
    <row r="34642" spans="2:24" x14ac:dyDescent="0.3">
      <c r="B34642" s="73"/>
      <c r="D34642" s="73"/>
      <c r="P34642" s="73"/>
      <c r="T34642" s="73"/>
      <c r="U34642" s="73"/>
      <c r="V34642" s="73"/>
      <c r="X34642" s="12"/>
    </row>
    <row r="34643" spans="2:24" x14ac:dyDescent="0.3">
      <c r="B34643" s="73"/>
      <c r="D34643" s="73"/>
      <c r="P34643" s="73"/>
      <c r="T34643" s="73"/>
      <c r="U34643" s="73"/>
      <c r="V34643" s="73"/>
      <c r="X34643" s="12"/>
    </row>
    <row r="34644" spans="2:24" x14ac:dyDescent="0.3">
      <c r="B34644" s="73"/>
      <c r="D34644" s="73"/>
      <c r="P34644" s="73"/>
      <c r="T34644" s="73"/>
      <c r="U34644" s="73"/>
      <c r="V34644" s="73"/>
      <c r="X34644" s="12"/>
    </row>
    <row r="34645" spans="2:24" x14ac:dyDescent="0.3">
      <c r="B34645" s="73"/>
      <c r="D34645" s="73"/>
      <c r="P34645" s="73"/>
      <c r="T34645" s="73"/>
      <c r="U34645" s="73"/>
      <c r="V34645" s="73"/>
      <c r="X34645" s="12"/>
    </row>
    <row r="34646" spans="2:24" x14ac:dyDescent="0.3">
      <c r="B34646" s="73"/>
      <c r="D34646" s="73"/>
      <c r="P34646" s="73"/>
      <c r="T34646" s="73"/>
      <c r="U34646" s="73"/>
      <c r="V34646" s="73"/>
      <c r="X34646" s="12"/>
    </row>
    <row r="34647" spans="2:24" x14ac:dyDescent="0.3">
      <c r="B34647" s="73"/>
      <c r="D34647" s="73"/>
      <c r="P34647" s="73"/>
      <c r="T34647" s="73"/>
      <c r="U34647" s="73"/>
      <c r="V34647" s="73"/>
      <c r="X34647" s="12"/>
    </row>
    <row r="34648" spans="2:24" x14ac:dyDescent="0.3">
      <c r="B34648" s="73"/>
      <c r="D34648" s="73"/>
      <c r="P34648" s="73"/>
      <c r="T34648" s="73"/>
      <c r="U34648" s="73"/>
      <c r="V34648" s="73"/>
      <c r="X34648" s="12"/>
    </row>
    <row r="34649" spans="2:24" x14ac:dyDescent="0.3">
      <c r="B34649" s="73"/>
      <c r="D34649" s="73"/>
      <c r="P34649" s="73"/>
      <c r="T34649" s="73"/>
      <c r="U34649" s="73"/>
      <c r="V34649" s="73"/>
      <c r="X34649" s="12"/>
    </row>
    <row r="34650" spans="2:24" x14ac:dyDescent="0.3">
      <c r="B34650" s="73"/>
      <c r="D34650" s="73"/>
      <c r="P34650" s="73"/>
      <c r="T34650" s="73"/>
      <c r="U34650" s="73"/>
      <c r="V34650" s="73"/>
      <c r="X34650" s="12"/>
    </row>
    <row r="34651" spans="2:24" x14ac:dyDescent="0.3">
      <c r="B34651" s="73"/>
      <c r="D34651" s="73"/>
      <c r="P34651" s="73"/>
      <c r="T34651" s="73"/>
      <c r="U34651" s="73"/>
      <c r="V34651" s="73"/>
      <c r="X34651" s="12"/>
    </row>
    <row r="34652" spans="2:24" x14ac:dyDescent="0.3">
      <c r="B34652" s="73"/>
      <c r="D34652" s="73"/>
      <c r="P34652" s="73"/>
      <c r="T34652" s="73"/>
      <c r="U34652" s="73"/>
      <c r="V34652" s="73"/>
      <c r="X34652" s="12"/>
    </row>
    <row r="34653" spans="2:24" x14ac:dyDescent="0.3">
      <c r="B34653" s="73"/>
      <c r="D34653" s="73"/>
      <c r="P34653" s="73"/>
      <c r="T34653" s="73"/>
      <c r="U34653" s="73"/>
      <c r="V34653" s="73"/>
      <c r="X34653" s="12"/>
    </row>
    <row r="34654" spans="2:24" x14ac:dyDescent="0.3">
      <c r="B34654" s="73"/>
      <c r="D34654" s="73"/>
      <c r="P34654" s="73"/>
      <c r="T34654" s="73"/>
      <c r="U34654" s="73"/>
      <c r="V34654" s="73"/>
      <c r="X34654" s="12"/>
    </row>
    <row r="34655" spans="2:24" x14ac:dyDescent="0.3">
      <c r="B34655" s="73"/>
      <c r="D34655" s="73"/>
      <c r="P34655" s="73"/>
      <c r="T34655" s="73"/>
      <c r="U34655" s="73"/>
      <c r="V34655" s="73"/>
      <c r="X34655" s="12"/>
    </row>
    <row r="34656" spans="2:24" x14ac:dyDescent="0.3">
      <c r="B34656" s="73"/>
      <c r="D34656" s="73"/>
      <c r="P34656" s="73"/>
      <c r="T34656" s="73"/>
      <c r="U34656" s="73"/>
      <c r="V34656" s="73"/>
      <c r="X34656" s="12"/>
    </row>
    <row r="34657" spans="2:24" x14ac:dyDescent="0.3">
      <c r="B34657" s="73"/>
      <c r="D34657" s="73"/>
      <c r="P34657" s="73"/>
      <c r="T34657" s="73"/>
      <c r="U34657" s="73"/>
      <c r="V34657" s="73"/>
      <c r="X34657" s="12"/>
    </row>
    <row r="34658" spans="2:24" x14ac:dyDescent="0.3">
      <c r="B34658" s="73"/>
      <c r="D34658" s="73"/>
      <c r="P34658" s="73"/>
      <c r="T34658" s="73"/>
      <c r="U34658" s="73"/>
      <c r="V34658" s="73"/>
      <c r="X34658" s="12"/>
    </row>
    <row r="34659" spans="2:24" x14ac:dyDescent="0.3">
      <c r="B34659" s="73"/>
      <c r="D34659" s="73"/>
      <c r="P34659" s="73"/>
      <c r="T34659" s="73"/>
      <c r="U34659" s="73"/>
      <c r="V34659" s="73"/>
      <c r="X34659" s="12"/>
    </row>
    <row r="34660" spans="2:24" x14ac:dyDescent="0.3">
      <c r="B34660" s="73"/>
      <c r="D34660" s="73"/>
      <c r="P34660" s="73"/>
      <c r="T34660" s="73"/>
      <c r="U34660" s="73"/>
      <c r="V34660" s="73"/>
      <c r="X34660" s="12"/>
    </row>
    <row r="34661" spans="2:24" x14ac:dyDescent="0.3">
      <c r="B34661" s="73"/>
      <c r="D34661" s="73"/>
      <c r="P34661" s="73"/>
      <c r="T34661" s="73"/>
      <c r="U34661" s="73"/>
      <c r="V34661" s="73"/>
      <c r="X34661" s="12"/>
    </row>
    <row r="34662" spans="2:24" x14ac:dyDescent="0.3">
      <c r="B34662" s="73"/>
      <c r="D34662" s="73"/>
      <c r="P34662" s="73"/>
      <c r="T34662" s="73"/>
      <c r="U34662" s="73"/>
      <c r="V34662" s="73"/>
      <c r="X34662" s="12"/>
    </row>
    <row r="34663" spans="2:24" x14ac:dyDescent="0.3">
      <c r="B34663" s="73"/>
      <c r="D34663" s="73"/>
      <c r="P34663" s="73"/>
      <c r="T34663" s="73"/>
      <c r="U34663" s="73"/>
      <c r="V34663" s="73"/>
      <c r="X34663" s="12"/>
    </row>
    <row r="34664" spans="2:24" x14ac:dyDescent="0.3">
      <c r="B34664" s="73"/>
      <c r="D34664" s="73"/>
      <c r="P34664" s="73"/>
      <c r="T34664" s="73"/>
      <c r="U34664" s="73"/>
      <c r="V34664" s="73"/>
      <c r="X34664" s="12"/>
    </row>
    <row r="34665" spans="2:24" x14ac:dyDescent="0.3">
      <c r="B34665" s="73"/>
      <c r="D34665" s="73"/>
      <c r="P34665" s="73"/>
      <c r="T34665" s="73"/>
      <c r="U34665" s="73"/>
      <c r="V34665" s="73"/>
      <c r="X34665" s="12"/>
    </row>
    <row r="34666" spans="2:24" x14ac:dyDescent="0.3">
      <c r="B34666" s="73"/>
      <c r="D34666" s="73"/>
      <c r="P34666" s="73"/>
      <c r="T34666" s="73"/>
      <c r="U34666" s="73"/>
      <c r="V34666" s="73"/>
      <c r="X34666" s="12"/>
    </row>
    <row r="34667" spans="2:24" x14ac:dyDescent="0.3">
      <c r="B34667" s="73"/>
      <c r="D34667" s="73"/>
      <c r="P34667" s="73"/>
      <c r="T34667" s="73"/>
      <c r="U34667" s="73"/>
      <c r="V34667" s="73"/>
      <c r="X34667" s="12"/>
    </row>
    <row r="34668" spans="2:24" x14ac:dyDescent="0.3">
      <c r="B34668" s="73"/>
      <c r="D34668" s="73"/>
      <c r="P34668" s="73"/>
      <c r="T34668" s="73"/>
      <c r="U34668" s="73"/>
      <c r="V34668" s="73"/>
      <c r="X34668" s="12"/>
    </row>
    <row r="34669" spans="2:24" x14ac:dyDescent="0.3">
      <c r="B34669" s="73"/>
      <c r="D34669" s="73"/>
      <c r="P34669" s="73"/>
      <c r="T34669" s="73"/>
      <c r="U34669" s="73"/>
      <c r="V34669" s="73"/>
      <c r="X34669" s="12"/>
    </row>
    <row r="34670" spans="2:24" x14ac:dyDescent="0.3">
      <c r="B34670" s="73"/>
      <c r="D34670" s="73"/>
      <c r="P34670" s="73"/>
      <c r="T34670" s="73"/>
      <c r="U34670" s="73"/>
      <c r="V34670" s="73"/>
      <c r="X34670" s="12"/>
    </row>
    <row r="34671" spans="2:24" x14ac:dyDescent="0.3">
      <c r="B34671" s="73"/>
      <c r="D34671" s="73"/>
      <c r="P34671" s="73"/>
      <c r="T34671" s="73"/>
      <c r="U34671" s="73"/>
      <c r="V34671" s="73"/>
      <c r="X34671" s="12"/>
    </row>
    <row r="34672" spans="2:24" x14ac:dyDescent="0.3">
      <c r="B34672" s="73"/>
      <c r="D34672" s="73"/>
      <c r="P34672" s="73"/>
      <c r="T34672" s="73"/>
      <c r="U34672" s="73"/>
      <c r="V34672" s="73"/>
      <c r="X34672" s="12"/>
    </row>
    <row r="34673" spans="2:24" x14ac:dyDescent="0.3">
      <c r="B34673" s="73"/>
      <c r="D34673" s="73"/>
      <c r="P34673" s="73"/>
      <c r="T34673" s="73"/>
      <c r="U34673" s="73"/>
      <c r="V34673" s="73"/>
      <c r="X34673" s="12"/>
    </row>
    <row r="34674" spans="2:24" x14ac:dyDescent="0.3">
      <c r="B34674" s="73"/>
      <c r="D34674" s="73"/>
      <c r="P34674" s="73"/>
      <c r="T34674" s="73"/>
      <c r="U34674" s="73"/>
      <c r="V34674" s="73"/>
      <c r="X34674" s="12"/>
    </row>
    <row r="34675" spans="2:24" x14ac:dyDescent="0.3">
      <c r="B34675" s="73"/>
      <c r="D34675" s="73"/>
      <c r="P34675" s="73"/>
      <c r="T34675" s="73"/>
      <c r="U34675" s="73"/>
      <c r="V34675" s="73"/>
      <c r="X34675" s="12"/>
    </row>
    <row r="34676" spans="2:24" x14ac:dyDescent="0.3">
      <c r="B34676" s="73"/>
      <c r="D34676" s="73"/>
      <c r="P34676" s="73"/>
      <c r="T34676" s="73"/>
      <c r="U34676" s="73"/>
      <c r="V34676" s="73"/>
      <c r="X34676" s="12"/>
    </row>
    <row r="34677" spans="2:24" x14ac:dyDescent="0.3">
      <c r="B34677" s="73"/>
      <c r="D34677" s="73"/>
      <c r="P34677" s="73"/>
      <c r="T34677" s="73"/>
      <c r="U34677" s="73"/>
      <c r="V34677" s="73"/>
      <c r="X34677" s="12"/>
    </row>
    <row r="34678" spans="2:24" x14ac:dyDescent="0.3">
      <c r="B34678" s="73"/>
      <c r="D34678" s="73"/>
      <c r="P34678" s="73"/>
      <c r="T34678" s="73"/>
      <c r="U34678" s="73"/>
      <c r="V34678" s="73"/>
      <c r="X34678" s="12"/>
    </row>
    <row r="34679" spans="2:24" x14ac:dyDescent="0.3">
      <c r="B34679" s="73"/>
      <c r="D34679" s="73"/>
      <c r="P34679" s="73"/>
      <c r="T34679" s="73"/>
      <c r="U34679" s="73"/>
      <c r="V34679" s="73"/>
      <c r="X34679" s="12"/>
    </row>
    <row r="34680" spans="2:24" x14ac:dyDescent="0.3">
      <c r="B34680" s="73"/>
      <c r="D34680" s="73"/>
      <c r="P34680" s="73"/>
      <c r="T34680" s="73"/>
      <c r="U34680" s="73"/>
      <c r="V34680" s="73"/>
      <c r="X34680" s="12"/>
    </row>
    <row r="34681" spans="2:24" x14ac:dyDescent="0.3">
      <c r="B34681" s="73"/>
      <c r="D34681" s="73"/>
      <c r="P34681" s="73"/>
      <c r="T34681" s="73"/>
      <c r="U34681" s="73"/>
      <c r="V34681" s="73"/>
      <c r="X34681" s="12"/>
    </row>
    <row r="34682" spans="2:24" x14ac:dyDescent="0.3">
      <c r="B34682" s="73"/>
      <c r="D34682" s="73"/>
      <c r="P34682" s="73"/>
      <c r="T34682" s="73"/>
      <c r="U34682" s="73"/>
      <c r="V34682" s="73"/>
      <c r="X34682" s="12"/>
    </row>
    <row r="34683" spans="2:24" x14ac:dyDescent="0.3">
      <c r="B34683" s="73"/>
      <c r="D34683" s="73"/>
      <c r="P34683" s="73"/>
      <c r="T34683" s="73"/>
      <c r="U34683" s="73"/>
      <c r="V34683" s="73"/>
      <c r="X34683" s="12"/>
    </row>
    <row r="34684" spans="2:24" x14ac:dyDescent="0.3">
      <c r="B34684" s="73"/>
      <c r="D34684" s="73"/>
      <c r="P34684" s="73"/>
      <c r="T34684" s="73"/>
      <c r="U34684" s="73"/>
      <c r="V34684" s="73"/>
      <c r="X34684" s="12"/>
    </row>
    <row r="34685" spans="2:24" x14ac:dyDescent="0.3">
      <c r="B34685" s="73"/>
      <c r="D34685" s="73"/>
      <c r="P34685" s="73"/>
      <c r="T34685" s="73"/>
      <c r="U34685" s="73"/>
      <c r="V34685" s="73"/>
      <c r="X34685" s="12"/>
    </row>
    <row r="34686" spans="2:24" x14ac:dyDescent="0.3">
      <c r="B34686" s="73"/>
      <c r="D34686" s="73"/>
      <c r="P34686" s="73"/>
      <c r="T34686" s="73"/>
      <c r="U34686" s="73"/>
      <c r="V34686" s="73"/>
      <c r="X34686" s="12"/>
    </row>
    <row r="34687" spans="2:24" x14ac:dyDescent="0.3">
      <c r="B34687" s="73"/>
      <c r="D34687" s="73"/>
      <c r="P34687" s="73"/>
      <c r="T34687" s="73"/>
      <c r="U34687" s="73"/>
      <c r="V34687" s="73"/>
      <c r="X34687" s="12"/>
    </row>
    <row r="34688" spans="2:24" x14ac:dyDescent="0.3">
      <c r="B34688" s="73"/>
      <c r="D34688" s="73"/>
      <c r="P34688" s="73"/>
      <c r="T34688" s="73"/>
      <c r="U34688" s="73"/>
      <c r="V34688" s="73"/>
      <c r="X34688" s="12"/>
    </row>
    <row r="34689" spans="2:24" x14ac:dyDescent="0.3">
      <c r="B34689" s="73"/>
      <c r="D34689" s="73"/>
      <c r="P34689" s="73"/>
      <c r="T34689" s="73"/>
      <c r="U34689" s="73"/>
      <c r="V34689" s="73"/>
      <c r="X34689" s="12"/>
    </row>
    <row r="34690" spans="2:24" x14ac:dyDescent="0.3">
      <c r="B34690" s="73"/>
      <c r="D34690" s="73"/>
      <c r="P34690" s="73"/>
      <c r="T34690" s="73"/>
      <c r="U34690" s="73"/>
      <c r="V34690" s="73"/>
      <c r="X34690" s="12"/>
    </row>
    <row r="34691" spans="2:24" x14ac:dyDescent="0.3">
      <c r="B34691" s="73"/>
      <c r="D34691" s="73"/>
      <c r="P34691" s="73"/>
      <c r="T34691" s="73"/>
      <c r="U34691" s="73"/>
      <c r="V34691" s="73"/>
      <c r="X34691" s="12"/>
    </row>
    <row r="34692" spans="2:24" x14ac:dyDescent="0.3">
      <c r="B34692" s="73"/>
      <c r="D34692" s="73"/>
      <c r="P34692" s="73"/>
      <c r="T34692" s="73"/>
      <c r="U34692" s="73"/>
      <c r="V34692" s="73"/>
      <c r="X34692" s="12"/>
    </row>
    <row r="34693" spans="2:24" x14ac:dyDescent="0.3">
      <c r="B34693" s="73"/>
      <c r="D34693" s="73"/>
      <c r="P34693" s="73"/>
      <c r="T34693" s="73"/>
      <c r="U34693" s="73"/>
      <c r="V34693" s="73"/>
      <c r="X34693" s="12"/>
    </row>
    <row r="34694" spans="2:24" x14ac:dyDescent="0.3">
      <c r="B34694" s="73"/>
      <c r="D34694" s="73"/>
      <c r="P34694" s="73"/>
      <c r="T34694" s="73"/>
      <c r="U34694" s="73"/>
      <c r="V34694" s="73"/>
      <c r="X34694" s="12"/>
    </row>
    <row r="34695" spans="2:24" x14ac:dyDescent="0.3">
      <c r="B34695" s="73"/>
      <c r="D34695" s="73"/>
      <c r="P34695" s="73"/>
      <c r="T34695" s="73"/>
      <c r="U34695" s="73"/>
      <c r="V34695" s="73"/>
      <c r="X34695" s="12"/>
    </row>
    <row r="34696" spans="2:24" x14ac:dyDescent="0.3">
      <c r="B34696" s="73"/>
      <c r="D34696" s="73"/>
      <c r="P34696" s="73"/>
      <c r="T34696" s="73"/>
      <c r="U34696" s="73"/>
      <c r="V34696" s="73"/>
      <c r="X34696" s="12"/>
    </row>
    <row r="34697" spans="2:24" x14ac:dyDescent="0.3">
      <c r="B34697" s="73"/>
      <c r="D34697" s="73"/>
      <c r="P34697" s="73"/>
      <c r="T34697" s="73"/>
      <c r="U34697" s="73"/>
      <c r="V34697" s="73"/>
      <c r="X34697" s="12"/>
    </row>
    <row r="34698" spans="2:24" x14ac:dyDescent="0.3">
      <c r="B34698" s="73"/>
      <c r="D34698" s="73"/>
      <c r="P34698" s="73"/>
      <c r="T34698" s="73"/>
      <c r="U34698" s="73"/>
      <c r="V34698" s="73"/>
      <c r="X34698" s="12"/>
    </row>
    <row r="34699" spans="2:24" x14ac:dyDescent="0.3">
      <c r="B34699" s="73"/>
      <c r="D34699" s="73"/>
      <c r="P34699" s="73"/>
      <c r="T34699" s="73"/>
      <c r="U34699" s="73"/>
      <c r="V34699" s="73"/>
      <c r="X34699" s="12"/>
    </row>
    <row r="34700" spans="2:24" x14ac:dyDescent="0.3">
      <c r="B34700" s="73"/>
      <c r="D34700" s="73"/>
      <c r="P34700" s="73"/>
      <c r="T34700" s="73"/>
      <c r="U34700" s="73"/>
      <c r="V34700" s="73"/>
      <c r="X34700" s="12"/>
    </row>
    <row r="34701" spans="2:24" x14ac:dyDescent="0.3">
      <c r="B34701" s="73"/>
      <c r="D34701" s="73"/>
      <c r="P34701" s="73"/>
      <c r="T34701" s="73"/>
      <c r="U34701" s="73"/>
      <c r="V34701" s="73"/>
      <c r="X34701" s="12"/>
    </row>
    <row r="34702" spans="2:24" x14ac:dyDescent="0.3">
      <c r="B34702" s="73"/>
      <c r="D34702" s="73"/>
      <c r="P34702" s="73"/>
      <c r="T34702" s="73"/>
      <c r="U34702" s="73"/>
      <c r="V34702" s="73"/>
      <c r="X34702" s="12"/>
    </row>
    <row r="34703" spans="2:24" x14ac:dyDescent="0.3">
      <c r="B34703" s="73"/>
      <c r="D34703" s="73"/>
      <c r="P34703" s="73"/>
      <c r="T34703" s="73"/>
      <c r="U34703" s="73"/>
      <c r="V34703" s="73"/>
      <c r="X34703" s="12"/>
    </row>
    <row r="34704" spans="2:24" x14ac:dyDescent="0.3">
      <c r="B34704" s="73"/>
      <c r="D34704" s="73"/>
      <c r="P34704" s="73"/>
      <c r="T34704" s="73"/>
      <c r="U34704" s="73"/>
      <c r="V34704" s="73"/>
      <c r="X34704" s="12"/>
    </row>
    <row r="34705" spans="2:24" x14ac:dyDescent="0.3">
      <c r="B34705" s="73"/>
      <c r="D34705" s="73"/>
      <c r="P34705" s="73"/>
      <c r="T34705" s="73"/>
      <c r="U34705" s="73"/>
      <c r="V34705" s="73"/>
      <c r="X34705" s="12"/>
    </row>
    <row r="34706" spans="2:24" x14ac:dyDescent="0.3">
      <c r="B34706" s="73"/>
      <c r="D34706" s="73"/>
      <c r="P34706" s="73"/>
      <c r="T34706" s="73"/>
      <c r="U34706" s="73"/>
      <c r="V34706" s="73"/>
      <c r="X34706" s="12"/>
    </row>
    <row r="34707" spans="2:24" x14ac:dyDescent="0.3">
      <c r="B34707" s="73"/>
      <c r="D34707" s="73"/>
      <c r="P34707" s="73"/>
      <c r="T34707" s="73"/>
      <c r="U34707" s="73"/>
      <c r="V34707" s="73"/>
      <c r="X34707" s="12"/>
    </row>
    <row r="34708" spans="2:24" x14ac:dyDescent="0.3">
      <c r="B34708" s="73"/>
      <c r="D34708" s="73"/>
      <c r="P34708" s="73"/>
      <c r="T34708" s="73"/>
      <c r="U34708" s="73"/>
      <c r="V34708" s="73"/>
      <c r="X34708" s="12"/>
    </row>
    <row r="34709" spans="2:24" x14ac:dyDescent="0.3">
      <c r="B34709" s="73"/>
      <c r="D34709" s="73"/>
      <c r="P34709" s="73"/>
      <c r="T34709" s="73"/>
      <c r="U34709" s="73"/>
      <c r="V34709" s="73"/>
      <c r="X34709" s="12"/>
    </row>
    <row r="34710" spans="2:24" x14ac:dyDescent="0.3">
      <c r="B34710" s="73"/>
      <c r="D34710" s="73"/>
      <c r="P34710" s="73"/>
      <c r="T34710" s="73"/>
      <c r="U34710" s="73"/>
      <c r="V34710" s="73"/>
      <c r="X34710" s="12"/>
    </row>
    <row r="34711" spans="2:24" x14ac:dyDescent="0.3">
      <c r="B34711" s="73"/>
      <c r="D34711" s="73"/>
      <c r="P34711" s="73"/>
      <c r="T34711" s="73"/>
      <c r="U34711" s="73"/>
      <c r="V34711" s="73"/>
      <c r="X34711" s="12"/>
    </row>
    <row r="34712" spans="2:24" x14ac:dyDescent="0.3">
      <c r="B34712" s="73"/>
      <c r="D34712" s="73"/>
      <c r="P34712" s="73"/>
      <c r="T34712" s="73"/>
      <c r="U34712" s="73"/>
      <c r="V34712" s="73"/>
      <c r="X34712" s="12"/>
    </row>
    <row r="34713" spans="2:24" x14ac:dyDescent="0.3">
      <c r="B34713" s="73"/>
      <c r="D34713" s="73"/>
      <c r="P34713" s="73"/>
      <c r="T34713" s="73"/>
      <c r="U34713" s="73"/>
      <c r="V34713" s="73"/>
      <c r="X34713" s="12"/>
    </row>
    <row r="34714" spans="2:24" x14ac:dyDescent="0.3">
      <c r="B34714" s="73"/>
      <c r="D34714" s="73"/>
      <c r="P34714" s="73"/>
      <c r="T34714" s="73"/>
      <c r="U34714" s="73"/>
      <c r="V34714" s="73"/>
      <c r="X34714" s="12"/>
    </row>
    <row r="34715" spans="2:24" x14ac:dyDescent="0.3">
      <c r="B34715" s="73"/>
      <c r="D34715" s="73"/>
      <c r="P34715" s="73"/>
      <c r="T34715" s="73"/>
      <c r="U34715" s="73"/>
      <c r="V34715" s="73"/>
      <c r="X34715" s="12"/>
    </row>
    <row r="34716" spans="2:24" x14ac:dyDescent="0.3">
      <c r="B34716" s="73"/>
      <c r="D34716" s="73"/>
      <c r="P34716" s="73"/>
      <c r="T34716" s="73"/>
      <c r="U34716" s="73"/>
      <c r="V34716" s="73"/>
      <c r="X34716" s="12"/>
    </row>
    <row r="34717" spans="2:24" x14ac:dyDescent="0.3">
      <c r="B34717" s="73"/>
      <c r="D34717" s="73"/>
      <c r="P34717" s="73"/>
      <c r="T34717" s="73"/>
      <c r="U34717" s="73"/>
      <c r="V34717" s="73"/>
      <c r="X34717" s="12"/>
    </row>
    <row r="34718" spans="2:24" x14ac:dyDescent="0.3">
      <c r="B34718" s="73"/>
      <c r="D34718" s="73"/>
      <c r="P34718" s="73"/>
      <c r="T34718" s="73"/>
      <c r="U34718" s="73"/>
      <c r="V34718" s="73"/>
      <c r="X34718" s="12"/>
    </row>
    <row r="34719" spans="2:24" x14ac:dyDescent="0.3">
      <c r="B34719" s="73"/>
      <c r="D34719" s="73"/>
      <c r="P34719" s="73"/>
      <c r="T34719" s="73"/>
      <c r="U34719" s="73"/>
      <c r="V34719" s="73"/>
      <c r="X34719" s="12"/>
    </row>
    <row r="34720" spans="2:24" x14ac:dyDescent="0.3">
      <c r="B34720" s="73"/>
      <c r="D34720" s="73"/>
      <c r="P34720" s="73"/>
      <c r="T34720" s="73"/>
      <c r="U34720" s="73"/>
      <c r="V34720" s="73"/>
      <c r="X34720" s="12"/>
    </row>
    <row r="34721" spans="2:24" x14ac:dyDescent="0.3">
      <c r="B34721" s="73"/>
      <c r="D34721" s="73"/>
      <c r="P34721" s="73"/>
      <c r="T34721" s="73"/>
      <c r="U34721" s="73"/>
      <c r="V34721" s="73"/>
      <c r="X34721" s="12"/>
    </row>
    <row r="34722" spans="2:24" x14ac:dyDescent="0.3">
      <c r="B34722" s="73"/>
      <c r="D34722" s="73"/>
      <c r="P34722" s="73"/>
      <c r="T34722" s="73"/>
      <c r="U34722" s="73"/>
      <c r="V34722" s="73"/>
      <c r="X34722" s="12"/>
    </row>
    <row r="34723" spans="2:24" x14ac:dyDescent="0.3">
      <c r="B34723" s="73"/>
      <c r="D34723" s="73"/>
      <c r="P34723" s="73"/>
      <c r="T34723" s="73"/>
      <c r="U34723" s="73"/>
      <c r="V34723" s="73"/>
      <c r="X34723" s="12"/>
    </row>
    <row r="34724" spans="2:24" x14ac:dyDescent="0.3">
      <c r="B34724" s="73"/>
      <c r="D34724" s="73"/>
      <c r="P34724" s="73"/>
      <c r="T34724" s="73"/>
      <c r="U34724" s="73"/>
      <c r="V34724" s="73"/>
      <c r="X34724" s="12"/>
    </row>
    <row r="34725" spans="2:24" x14ac:dyDescent="0.3">
      <c r="B34725" s="73"/>
      <c r="D34725" s="73"/>
      <c r="P34725" s="73"/>
      <c r="T34725" s="73"/>
      <c r="U34725" s="73"/>
      <c r="V34725" s="73"/>
      <c r="X34725" s="12"/>
    </row>
    <row r="34726" spans="2:24" x14ac:dyDescent="0.3">
      <c r="B34726" s="73"/>
      <c r="D34726" s="73"/>
      <c r="P34726" s="73"/>
      <c r="T34726" s="73"/>
      <c r="U34726" s="73"/>
      <c r="V34726" s="73"/>
      <c r="X34726" s="12"/>
    </row>
    <row r="34727" spans="2:24" x14ac:dyDescent="0.3">
      <c r="B34727" s="73"/>
      <c r="D34727" s="73"/>
      <c r="P34727" s="73"/>
      <c r="T34727" s="73"/>
      <c r="U34727" s="73"/>
      <c r="V34727" s="73"/>
      <c r="X34727" s="12"/>
    </row>
    <row r="34728" spans="2:24" x14ac:dyDescent="0.3">
      <c r="B34728" s="73"/>
      <c r="D34728" s="73"/>
      <c r="P34728" s="73"/>
      <c r="T34728" s="73"/>
      <c r="U34728" s="73"/>
      <c r="V34728" s="73"/>
      <c r="X34728" s="12"/>
    </row>
    <row r="34729" spans="2:24" x14ac:dyDescent="0.3">
      <c r="B34729" s="73"/>
      <c r="D34729" s="73"/>
      <c r="P34729" s="73"/>
      <c r="T34729" s="73"/>
      <c r="U34729" s="73"/>
      <c r="V34729" s="73"/>
      <c r="X34729" s="12"/>
    </row>
    <row r="34730" spans="2:24" x14ac:dyDescent="0.3">
      <c r="B34730" s="73"/>
      <c r="D34730" s="73"/>
      <c r="P34730" s="73"/>
      <c r="T34730" s="73"/>
      <c r="U34730" s="73"/>
      <c r="V34730" s="73"/>
      <c r="X34730" s="12"/>
    </row>
    <row r="34731" spans="2:24" x14ac:dyDescent="0.3">
      <c r="B34731" s="73"/>
      <c r="D34731" s="73"/>
      <c r="P34731" s="73"/>
      <c r="T34731" s="73"/>
      <c r="U34731" s="73"/>
      <c r="V34731" s="73"/>
      <c r="X34731" s="12"/>
    </row>
    <row r="34732" spans="2:24" x14ac:dyDescent="0.3">
      <c r="B34732" s="73"/>
      <c r="D34732" s="73"/>
      <c r="P34732" s="73"/>
      <c r="T34732" s="73"/>
      <c r="U34732" s="73"/>
      <c r="V34732" s="73"/>
      <c r="X34732" s="12"/>
    </row>
    <row r="34733" spans="2:24" x14ac:dyDescent="0.3">
      <c r="B34733" s="73"/>
      <c r="D34733" s="73"/>
      <c r="P34733" s="73"/>
      <c r="T34733" s="73"/>
      <c r="U34733" s="73"/>
      <c r="V34733" s="73"/>
      <c r="X34733" s="12"/>
    </row>
    <row r="34734" spans="2:24" x14ac:dyDescent="0.3">
      <c r="B34734" s="73"/>
      <c r="D34734" s="73"/>
      <c r="P34734" s="73"/>
      <c r="T34734" s="73"/>
      <c r="U34734" s="73"/>
      <c r="V34734" s="73"/>
      <c r="X34734" s="12"/>
    </row>
    <row r="34735" spans="2:24" x14ac:dyDescent="0.3">
      <c r="B34735" s="73"/>
      <c r="D34735" s="73"/>
      <c r="P34735" s="73"/>
      <c r="T34735" s="73"/>
      <c r="U34735" s="73"/>
      <c r="V34735" s="73"/>
      <c r="X34735" s="12"/>
    </row>
    <row r="34736" spans="2:24" x14ac:dyDescent="0.3">
      <c r="B34736" s="73"/>
      <c r="D34736" s="73"/>
      <c r="P34736" s="73"/>
      <c r="T34736" s="73"/>
      <c r="U34736" s="73"/>
      <c r="V34736" s="73"/>
      <c r="X34736" s="12"/>
    </row>
    <row r="34737" spans="2:24" x14ac:dyDescent="0.3">
      <c r="B34737" s="73"/>
      <c r="D34737" s="73"/>
      <c r="P34737" s="73"/>
      <c r="T34737" s="73"/>
      <c r="U34737" s="73"/>
      <c r="V34737" s="73"/>
      <c r="X34737" s="12"/>
    </row>
    <row r="34738" spans="2:24" x14ac:dyDescent="0.3">
      <c r="B34738" s="73"/>
      <c r="D34738" s="73"/>
      <c r="P34738" s="73"/>
      <c r="T34738" s="73"/>
      <c r="U34738" s="73"/>
      <c r="V34738" s="73"/>
      <c r="X34738" s="12"/>
    </row>
    <row r="34739" spans="2:24" x14ac:dyDescent="0.3">
      <c r="B34739" s="73"/>
      <c r="D34739" s="73"/>
      <c r="P34739" s="73"/>
      <c r="T34739" s="73"/>
      <c r="U34739" s="73"/>
      <c r="V34739" s="73"/>
      <c r="X34739" s="12"/>
    </row>
    <row r="34740" spans="2:24" x14ac:dyDescent="0.3">
      <c r="B34740" s="73"/>
      <c r="D34740" s="73"/>
      <c r="P34740" s="73"/>
      <c r="T34740" s="73"/>
      <c r="U34740" s="73"/>
      <c r="V34740" s="73"/>
      <c r="X34740" s="12"/>
    </row>
    <row r="34741" spans="2:24" x14ac:dyDescent="0.3">
      <c r="B34741" s="73"/>
      <c r="D34741" s="73"/>
      <c r="P34741" s="73"/>
      <c r="T34741" s="73"/>
      <c r="U34741" s="73"/>
      <c r="V34741" s="73"/>
      <c r="X34741" s="12"/>
    </row>
    <row r="34742" spans="2:24" x14ac:dyDescent="0.3">
      <c r="B34742" s="73"/>
      <c r="D34742" s="73"/>
      <c r="P34742" s="73"/>
      <c r="T34742" s="73"/>
      <c r="U34742" s="73"/>
      <c r="V34742" s="73"/>
      <c r="X34742" s="12"/>
    </row>
    <row r="34743" spans="2:24" x14ac:dyDescent="0.3">
      <c r="B34743" s="73"/>
      <c r="D34743" s="73"/>
      <c r="P34743" s="73"/>
      <c r="T34743" s="73"/>
      <c r="U34743" s="73"/>
      <c r="V34743" s="73"/>
      <c r="X34743" s="12"/>
    </row>
    <row r="34744" spans="2:24" x14ac:dyDescent="0.3">
      <c r="B34744" s="73"/>
      <c r="D34744" s="73"/>
      <c r="P34744" s="73"/>
      <c r="T34744" s="73"/>
      <c r="U34744" s="73"/>
      <c r="V34744" s="73"/>
      <c r="X34744" s="12"/>
    </row>
    <row r="34745" spans="2:24" x14ac:dyDescent="0.3">
      <c r="B34745" s="73"/>
      <c r="D34745" s="73"/>
      <c r="P34745" s="73"/>
      <c r="T34745" s="73"/>
      <c r="U34745" s="73"/>
      <c r="V34745" s="73"/>
      <c r="X34745" s="12"/>
    </row>
    <row r="34746" spans="2:24" x14ac:dyDescent="0.3">
      <c r="B34746" s="73"/>
      <c r="D34746" s="73"/>
      <c r="P34746" s="73"/>
      <c r="T34746" s="73"/>
      <c r="U34746" s="73"/>
      <c r="V34746" s="73"/>
      <c r="X34746" s="12"/>
    </row>
    <row r="34747" spans="2:24" x14ac:dyDescent="0.3">
      <c r="B34747" s="73"/>
      <c r="D34747" s="73"/>
      <c r="P34747" s="73"/>
      <c r="T34747" s="73"/>
      <c r="U34747" s="73"/>
      <c r="V34747" s="73"/>
      <c r="X34747" s="12"/>
    </row>
    <row r="34748" spans="2:24" x14ac:dyDescent="0.3">
      <c r="B34748" s="73"/>
      <c r="D34748" s="73"/>
      <c r="P34748" s="73"/>
      <c r="T34748" s="73"/>
      <c r="U34748" s="73"/>
      <c r="V34748" s="73"/>
      <c r="X34748" s="12"/>
    </row>
    <row r="34749" spans="2:24" x14ac:dyDescent="0.3">
      <c r="B34749" s="73"/>
      <c r="D34749" s="73"/>
      <c r="P34749" s="73"/>
      <c r="T34749" s="73"/>
      <c r="U34749" s="73"/>
      <c r="V34749" s="73"/>
      <c r="X34749" s="12"/>
    </row>
    <row r="34750" spans="2:24" x14ac:dyDescent="0.3">
      <c r="B34750" s="73"/>
      <c r="D34750" s="73"/>
      <c r="P34750" s="73"/>
      <c r="T34750" s="73"/>
      <c r="U34750" s="73"/>
      <c r="V34750" s="73"/>
      <c r="X34750" s="12"/>
    </row>
    <row r="34751" spans="2:24" x14ac:dyDescent="0.3">
      <c r="B34751" s="73"/>
      <c r="D34751" s="73"/>
      <c r="P34751" s="73"/>
      <c r="T34751" s="73"/>
      <c r="U34751" s="73"/>
      <c r="V34751" s="73"/>
      <c r="X34751" s="12"/>
    </row>
    <row r="34752" spans="2:24" x14ac:dyDescent="0.3">
      <c r="B34752" s="73"/>
      <c r="D34752" s="73"/>
      <c r="P34752" s="73"/>
      <c r="T34752" s="73"/>
      <c r="U34752" s="73"/>
      <c r="V34752" s="73"/>
      <c r="X34752" s="12"/>
    </row>
    <row r="34753" spans="2:24" x14ac:dyDescent="0.3">
      <c r="B34753" s="73"/>
      <c r="D34753" s="73"/>
      <c r="P34753" s="73"/>
      <c r="T34753" s="73"/>
      <c r="U34753" s="73"/>
      <c r="V34753" s="73"/>
      <c r="X34753" s="12"/>
    </row>
    <row r="34754" spans="2:24" x14ac:dyDescent="0.3">
      <c r="B34754" s="73"/>
      <c r="D34754" s="73"/>
      <c r="P34754" s="73"/>
      <c r="T34754" s="73"/>
      <c r="U34754" s="73"/>
      <c r="V34754" s="73"/>
      <c r="X34754" s="12"/>
    </row>
    <row r="34755" spans="2:24" x14ac:dyDescent="0.3">
      <c r="B34755" s="73"/>
      <c r="D34755" s="73"/>
      <c r="P34755" s="73"/>
      <c r="T34755" s="73"/>
      <c r="U34755" s="73"/>
      <c r="V34755" s="73"/>
      <c r="X34755" s="12"/>
    </row>
    <row r="34756" spans="2:24" x14ac:dyDescent="0.3">
      <c r="B34756" s="73"/>
      <c r="D34756" s="73"/>
      <c r="P34756" s="73"/>
      <c r="T34756" s="73"/>
      <c r="U34756" s="73"/>
      <c r="V34756" s="73"/>
      <c r="X34756" s="12"/>
    </row>
    <row r="34757" spans="2:24" x14ac:dyDescent="0.3">
      <c r="B34757" s="73"/>
      <c r="D34757" s="73"/>
      <c r="P34757" s="73"/>
      <c r="T34757" s="73"/>
      <c r="U34757" s="73"/>
      <c r="V34757" s="73"/>
      <c r="X34757" s="12"/>
    </row>
    <row r="34758" spans="2:24" x14ac:dyDescent="0.3">
      <c r="B34758" s="73"/>
      <c r="D34758" s="73"/>
      <c r="P34758" s="73"/>
      <c r="T34758" s="73"/>
      <c r="U34758" s="73"/>
      <c r="V34758" s="73"/>
      <c r="X34758" s="12"/>
    </row>
    <row r="34759" spans="2:24" x14ac:dyDescent="0.3">
      <c r="B34759" s="73"/>
      <c r="D34759" s="73"/>
      <c r="P34759" s="73"/>
      <c r="T34759" s="73"/>
      <c r="U34759" s="73"/>
      <c r="V34759" s="73"/>
      <c r="X34759" s="12"/>
    </row>
    <row r="34760" spans="2:24" x14ac:dyDescent="0.3">
      <c r="B34760" s="73"/>
      <c r="D34760" s="73"/>
      <c r="P34760" s="73"/>
      <c r="T34760" s="73"/>
      <c r="U34760" s="73"/>
      <c r="V34760" s="73"/>
      <c r="X34760" s="12"/>
    </row>
    <row r="34761" spans="2:24" x14ac:dyDescent="0.3">
      <c r="B34761" s="73"/>
      <c r="D34761" s="73"/>
      <c r="P34761" s="73"/>
      <c r="T34761" s="73"/>
      <c r="U34761" s="73"/>
      <c r="V34761" s="73"/>
      <c r="X34761" s="12"/>
    </row>
    <row r="34762" spans="2:24" x14ac:dyDescent="0.3">
      <c r="B34762" s="73"/>
      <c r="D34762" s="73"/>
      <c r="P34762" s="73"/>
      <c r="T34762" s="73"/>
      <c r="U34762" s="73"/>
      <c r="V34762" s="73"/>
      <c r="X34762" s="12"/>
    </row>
    <row r="34763" spans="2:24" x14ac:dyDescent="0.3">
      <c r="B34763" s="73"/>
      <c r="D34763" s="73"/>
      <c r="P34763" s="73"/>
      <c r="T34763" s="73"/>
      <c r="U34763" s="73"/>
      <c r="V34763" s="73"/>
      <c r="X34763" s="12"/>
    </row>
    <row r="34764" spans="2:24" x14ac:dyDescent="0.3">
      <c r="B34764" s="73"/>
      <c r="D34764" s="73"/>
      <c r="P34764" s="73"/>
      <c r="T34764" s="73"/>
      <c r="U34764" s="73"/>
      <c r="V34764" s="73"/>
      <c r="X34764" s="12"/>
    </row>
    <row r="34765" spans="2:24" x14ac:dyDescent="0.3">
      <c r="B34765" s="73"/>
      <c r="D34765" s="73"/>
      <c r="P34765" s="73"/>
      <c r="T34765" s="73"/>
      <c r="U34765" s="73"/>
      <c r="V34765" s="73"/>
      <c r="X34765" s="12"/>
    </row>
    <row r="34766" spans="2:24" x14ac:dyDescent="0.3">
      <c r="B34766" s="73"/>
      <c r="D34766" s="73"/>
      <c r="P34766" s="73"/>
      <c r="T34766" s="73"/>
      <c r="U34766" s="73"/>
      <c r="V34766" s="73"/>
      <c r="X34766" s="12"/>
    </row>
    <row r="34767" spans="2:24" x14ac:dyDescent="0.3">
      <c r="B34767" s="73"/>
      <c r="D34767" s="73"/>
      <c r="P34767" s="73"/>
      <c r="T34767" s="73"/>
      <c r="U34767" s="73"/>
      <c r="V34767" s="73"/>
      <c r="X34767" s="12"/>
    </row>
    <row r="34768" spans="2:24" x14ac:dyDescent="0.3">
      <c r="B34768" s="73"/>
      <c r="D34768" s="73"/>
      <c r="P34768" s="73"/>
      <c r="T34768" s="73"/>
      <c r="U34768" s="73"/>
      <c r="V34768" s="73"/>
      <c r="X34768" s="12"/>
    </row>
    <row r="34769" spans="2:24" x14ac:dyDescent="0.3">
      <c r="B34769" s="73"/>
      <c r="D34769" s="73"/>
      <c r="P34769" s="73"/>
      <c r="T34769" s="73"/>
      <c r="U34769" s="73"/>
      <c r="V34769" s="73"/>
      <c r="X34769" s="12"/>
    </row>
    <row r="34770" spans="2:24" x14ac:dyDescent="0.3">
      <c r="B34770" s="73"/>
      <c r="D34770" s="73"/>
      <c r="P34770" s="73"/>
      <c r="T34770" s="73"/>
      <c r="U34770" s="73"/>
      <c r="V34770" s="73"/>
      <c r="X34770" s="12"/>
    </row>
    <row r="34771" spans="2:24" x14ac:dyDescent="0.3">
      <c r="B34771" s="73"/>
      <c r="D34771" s="73"/>
      <c r="P34771" s="73"/>
      <c r="T34771" s="73"/>
      <c r="U34771" s="73"/>
      <c r="V34771" s="73"/>
      <c r="X34771" s="12"/>
    </row>
    <row r="34772" spans="2:24" x14ac:dyDescent="0.3">
      <c r="B34772" s="73"/>
      <c r="D34772" s="73"/>
      <c r="P34772" s="73"/>
      <c r="T34772" s="73"/>
      <c r="U34772" s="73"/>
      <c r="V34772" s="73"/>
      <c r="X34772" s="12"/>
    </row>
    <row r="34773" spans="2:24" x14ac:dyDescent="0.3">
      <c r="B34773" s="73"/>
      <c r="D34773" s="73"/>
      <c r="P34773" s="73"/>
      <c r="T34773" s="73"/>
      <c r="U34773" s="73"/>
      <c r="V34773" s="73"/>
      <c r="X34773" s="12"/>
    </row>
    <row r="34774" spans="2:24" x14ac:dyDescent="0.3">
      <c r="B34774" s="73"/>
      <c r="D34774" s="73"/>
      <c r="P34774" s="73"/>
      <c r="T34774" s="73"/>
      <c r="U34774" s="73"/>
      <c r="V34774" s="73"/>
      <c r="X34774" s="12"/>
    </row>
    <row r="34775" spans="2:24" x14ac:dyDescent="0.3">
      <c r="B34775" s="73"/>
      <c r="D34775" s="73"/>
      <c r="P34775" s="73"/>
      <c r="T34775" s="73"/>
      <c r="U34775" s="73"/>
      <c r="V34775" s="73"/>
      <c r="X34775" s="12"/>
    </row>
    <row r="34776" spans="2:24" x14ac:dyDescent="0.3">
      <c r="B34776" s="73"/>
      <c r="D34776" s="73"/>
      <c r="P34776" s="73"/>
      <c r="T34776" s="73"/>
      <c r="U34776" s="73"/>
      <c r="V34776" s="73"/>
      <c r="X34776" s="12"/>
    </row>
    <row r="34777" spans="2:24" x14ac:dyDescent="0.3">
      <c r="B34777" s="73"/>
      <c r="D34777" s="73"/>
      <c r="P34777" s="73"/>
      <c r="T34777" s="73"/>
      <c r="U34777" s="73"/>
      <c r="V34777" s="73"/>
      <c r="X34777" s="12"/>
    </row>
    <row r="34778" spans="2:24" x14ac:dyDescent="0.3">
      <c r="B34778" s="73"/>
      <c r="D34778" s="73"/>
      <c r="P34778" s="73"/>
      <c r="T34778" s="73"/>
      <c r="U34778" s="73"/>
      <c r="V34778" s="73"/>
      <c r="X34778" s="12"/>
    </row>
    <row r="34779" spans="2:24" x14ac:dyDescent="0.3">
      <c r="B34779" s="73"/>
      <c r="D34779" s="73"/>
      <c r="P34779" s="73"/>
      <c r="T34779" s="73"/>
      <c r="U34779" s="73"/>
      <c r="V34779" s="73"/>
      <c r="X34779" s="12"/>
    </row>
    <row r="34780" spans="2:24" x14ac:dyDescent="0.3">
      <c r="B34780" s="73"/>
      <c r="D34780" s="73"/>
      <c r="P34780" s="73"/>
      <c r="T34780" s="73"/>
      <c r="U34780" s="73"/>
      <c r="V34780" s="73"/>
      <c r="X34780" s="12"/>
    </row>
    <row r="34781" spans="2:24" x14ac:dyDescent="0.3">
      <c r="B34781" s="73"/>
      <c r="D34781" s="73"/>
      <c r="P34781" s="73"/>
      <c r="T34781" s="73"/>
      <c r="U34781" s="73"/>
      <c r="V34781" s="73"/>
      <c r="X34781" s="12"/>
    </row>
    <row r="34782" spans="2:24" x14ac:dyDescent="0.3">
      <c r="B34782" s="73"/>
      <c r="D34782" s="73"/>
      <c r="P34782" s="73"/>
      <c r="T34782" s="73"/>
      <c r="U34782" s="73"/>
      <c r="V34782" s="73"/>
      <c r="X34782" s="12"/>
    </row>
    <row r="34783" spans="2:24" x14ac:dyDescent="0.3">
      <c r="B34783" s="73"/>
      <c r="D34783" s="73"/>
      <c r="P34783" s="73"/>
      <c r="T34783" s="73"/>
      <c r="U34783" s="73"/>
      <c r="V34783" s="73"/>
      <c r="X34783" s="12"/>
    </row>
    <row r="34784" spans="2:24" x14ac:dyDescent="0.3">
      <c r="B34784" s="73"/>
      <c r="D34784" s="73"/>
      <c r="P34784" s="73"/>
      <c r="T34784" s="73"/>
      <c r="U34784" s="73"/>
      <c r="V34784" s="73"/>
      <c r="X34784" s="12"/>
    </row>
    <row r="34785" spans="2:24" x14ac:dyDescent="0.3">
      <c r="B34785" s="73"/>
      <c r="D34785" s="73"/>
      <c r="P34785" s="73"/>
      <c r="T34785" s="73"/>
      <c r="U34785" s="73"/>
      <c r="V34785" s="73"/>
      <c r="X34785" s="12"/>
    </row>
    <row r="34786" spans="2:24" x14ac:dyDescent="0.3">
      <c r="B34786" s="73"/>
      <c r="D34786" s="73"/>
      <c r="P34786" s="73"/>
      <c r="T34786" s="73"/>
      <c r="U34786" s="73"/>
      <c r="V34786" s="73"/>
      <c r="X34786" s="12"/>
    </row>
    <row r="34787" spans="2:24" x14ac:dyDescent="0.3">
      <c r="B34787" s="73"/>
      <c r="D34787" s="73"/>
      <c r="P34787" s="73"/>
      <c r="T34787" s="73"/>
      <c r="U34787" s="73"/>
      <c r="V34787" s="73"/>
      <c r="X34787" s="12"/>
    </row>
    <row r="34788" spans="2:24" x14ac:dyDescent="0.3">
      <c r="B34788" s="73"/>
      <c r="D34788" s="73"/>
      <c r="P34788" s="73"/>
      <c r="T34788" s="73"/>
      <c r="U34788" s="73"/>
      <c r="V34788" s="73"/>
      <c r="X34788" s="12"/>
    </row>
    <row r="34789" spans="2:24" x14ac:dyDescent="0.3">
      <c r="B34789" s="73"/>
      <c r="D34789" s="73"/>
      <c r="P34789" s="73"/>
      <c r="T34789" s="73"/>
      <c r="U34789" s="73"/>
      <c r="V34789" s="73"/>
      <c r="X34789" s="12"/>
    </row>
    <row r="34790" spans="2:24" x14ac:dyDescent="0.3">
      <c r="B34790" s="73"/>
      <c r="D34790" s="73"/>
      <c r="P34790" s="73"/>
      <c r="T34790" s="73"/>
      <c r="U34790" s="73"/>
      <c r="V34790" s="73"/>
      <c r="X34790" s="12"/>
    </row>
    <row r="34791" spans="2:24" x14ac:dyDescent="0.3">
      <c r="B34791" s="73"/>
      <c r="D34791" s="73"/>
      <c r="P34791" s="73"/>
      <c r="T34791" s="73"/>
      <c r="U34791" s="73"/>
      <c r="V34791" s="73"/>
      <c r="X34791" s="12"/>
    </row>
    <row r="34792" spans="2:24" x14ac:dyDescent="0.3">
      <c r="B34792" s="73"/>
      <c r="D34792" s="73"/>
      <c r="P34792" s="73"/>
      <c r="T34792" s="73"/>
      <c r="U34792" s="73"/>
      <c r="V34792" s="73"/>
      <c r="X34792" s="12"/>
    </row>
    <row r="34793" spans="2:24" x14ac:dyDescent="0.3">
      <c r="B34793" s="73"/>
      <c r="D34793" s="73"/>
      <c r="P34793" s="73"/>
      <c r="T34793" s="73"/>
      <c r="U34793" s="73"/>
      <c r="V34793" s="73"/>
      <c r="X34793" s="12"/>
    </row>
    <row r="34794" spans="2:24" x14ac:dyDescent="0.3">
      <c r="B34794" s="73"/>
      <c r="D34794" s="73"/>
      <c r="P34794" s="73"/>
      <c r="T34794" s="73"/>
      <c r="U34794" s="73"/>
      <c r="V34794" s="73"/>
      <c r="X34794" s="12"/>
    </row>
    <row r="34795" spans="2:24" x14ac:dyDescent="0.3">
      <c r="B34795" s="73"/>
      <c r="D34795" s="73"/>
      <c r="P34795" s="73"/>
      <c r="T34795" s="73"/>
      <c r="U34795" s="73"/>
      <c r="V34795" s="73"/>
      <c r="X34795" s="12"/>
    </row>
    <row r="34796" spans="2:24" x14ac:dyDescent="0.3">
      <c r="B34796" s="73"/>
      <c r="D34796" s="73"/>
      <c r="P34796" s="73"/>
      <c r="T34796" s="73"/>
      <c r="U34796" s="73"/>
      <c r="V34796" s="73"/>
      <c r="X34796" s="12"/>
    </row>
    <row r="34797" spans="2:24" x14ac:dyDescent="0.3">
      <c r="B34797" s="73"/>
      <c r="D34797" s="73"/>
      <c r="P34797" s="73"/>
      <c r="T34797" s="73"/>
      <c r="U34797" s="73"/>
      <c r="V34797" s="73"/>
      <c r="X34797" s="12"/>
    </row>
    <row r="34798" spans="2:24" x14ac:dyDescent="0.3">
      <c r="B34798" s="73"/>
      <c r="D34798" s="73"/>
      <c r="P34798" s="73"/>
      <c r="T34798" s="73"/>
      <c r="U34798" s="73"/>
      <c r="V34798" s="73"/>
      <c r="X34798" s="12"/>
    </row>
    <row r="34799" spans="2:24" x14ac:dyDescent="0.3">
      <c r="B34799" s="73"/>
      <c r="D34799" s="73"/>
      <c r="P34799" s="73"/>
      <c r="T34799" s="73"/>
      <c r="U34799" s="73"/>
      <c r="V34799" s="73"/>
      <c r="X34799" s="12"/>
    </row>
    <row r="34800" spans="2:24" x14ac:dyDescent="0.3">
      <c r="B34800" s="73"/>
      <c r="D34800" s="73"/>
      <c r="P34800" s="73"/>
      <c r="T34800" s="73"/>
      <c r="U34800" s="73"/>
      <c r="V34800" s="73"/>
      <c r="X34800" s="12"/>
    </row>
    <row r="34801" spans="2:24" x14ac:dyDescent="0.3">
      <c r="B34801" s="73"/>
      <c r="D34801" s="73"/>
      <c r="P34801" s="73"/>
      <c r="T34801" s="73"/>
      <c r="U34801" s="73"/>
      <c r="V34801" s="73"/>
      <c r="X34801" s="12"/>
    </row>
    <row r="34802" spans="2:24" x14ac:dyDescent="0.3">
      <c r="B34802" s="73"/>
      <c r="D34802" s="73"/>
      <c r="P34802" s="73"/>
      <c r="T34802" s="73"/>
      <c r="U34802" s="73"/>
      <c r="V34802" s="73"/>
      <c r="X34802" s="12"/>
    </row>
    <row r="34803" spans="2:24" x14ac:dyDescent="0.3">
      <c r="B34803" s="73"/>
      <c r="D34803" s="73"/>
      <c r="P34803" s="73"/>
      <c r="T34803" s="73"/>
      <c r="U34803" s="73"/>
      <c r="V34803" s="73"/>
      <c r="X34803" s="12"/>
    </row>
    <row r="34804" spans="2:24" x14ac:dyDescent="0.3">
      <c r="B34804" s="73"/>
      <c r="D34804" s="73"/>
      <c r="P34804" s="73"/>
      <c r="T34804" s="73"/>
      <c r="U34804" s="73"/>
      <c r="V34804" s="73"/>
      <c r="X34804" s="12"/>
    </row>
    <row r="34805" spans="2:24" x14ac:dyDescent="0.3">
      <c r="B34805" s="73"/>
      <c r="D34805" s="73"/>
      <c r="P34805" s="73"/>
      <c r="T34805" s="73"/>
      <c r="U34805" s="73"/>
      <c r="V34805" s="73"/>
      <c r="X34805" s="12"/>
    </row>
    <row r="34806" spans="2:24" x14ac:dyDescent="0.3">
      <c r="B34806" s="73"/>
      <c r="D34806" s="73"/>
      <c r="P34806" s="73"/>
      <c r="T34806" s="73"/>
      <c r="U34806" s="73"/>
      <c r="V34806" s="73"/>
      <c r="X34806" s="12"/>
    </row>
    <row r="34807" spans="2:24" x14ac:dyDescent="0.3">
      <c r="B34807" s="73"/>
      <c r="D34807" s="73"/>
      <c r="P34807" s="73"/>
      <c r="T34807" s="73"/>
      <c r="U34807" s="73"/>
      <c r="V34807" s="73"/>
      <c r="X34807" s="12"/>
    </row>
    <row r="34808" spans="2:24" x14ac:dyDescent="0.3">
      <c r="B34808" s="73"/>
      <c r="D34808" s="73"/>
      <c r="P34808" s="73"/>
      <c r="T34808" s="73"/>
      <c r="U34808" s="73"/>
      <c r="V34808" s="73"/>
      <c r="X34808" s="12"/>
    </row>
    <row r="34809" spans="2:24" x14ac:dyDescent="0.3">
      <c r="B34809" s="73"/>
      <c r="D34809" s="73"/>
      <c r="P34809" s="73"/>
      <c r="T34809" s="73"/>
      <c r="U34809" s="73"/>
      <c r="V34809" s="73"/>
      <c r="X34809" s="12"/>
    </row>
    <row r="34810" spans="2:24" x14ac:dyDescent="0.3">
      <c r="B34810" s="73"/>
      <c r="D34810" s="73"/>
      <c r="P34810" s="73"/>
      <c r="T34810" s="73"/>
      <c r="U34810" s="73"/>
      <c r="V34810" s="73"/>
      <c r="X34810" s="12"/>
    </row>
    <row r="34811" spans="2:24" x14ac:dyDescent="0.3">
      <c r="B34811" s="73"/>
      <c r="D34811" s="73"/>
      <c r="P34811" s="73"/>
      <c r="T34811" s="73"/>
      <c r="U34811" s="73"/>
      <c r="V34811" s="73"/>
      <c r="X34811" s="12"/>
    </row>
    <row r="34812" spans="2:24" x14ac:dyDescent="0.3">
      <c r="B34812" s="73"/>
      <c r="D34812" s="73"/>
      <c r="P34812" s="73"/>
      <c r="T34812" s="73"/>
      <c r="U34812" s="73"/>
      <c r="V34812" s="73"/>
      <c r="X34812" s="12"/>
    </row>
    <row r="34813" spans="2:24" x14ac:dyDescent="0.3">
      <c r="B34813" s="73"/>
      <c r="D34813" s="73"/>
      <c r="P34813" s="73"/>
      <c r="T34813" s="73"/>
      <c r="U34813" s="73"/>
      <c r="V34813" s="73"/>
      <c r="X34813" s="12"/>
    </row>
    <row r="34814" spans="2:24" x14ac:dyDescent="0.3">
      <c r="B34814" s="73"/>
      <c r="D34814" s="73"/>
      <c r="P34814" s="73"/>
      <c r="T34814" s="73"/>
      <c r="U34814" s="73"/>
      <c r="V34814" s="73"/>
      <c r="X34814" s="12"/>
    </row>
    <row r="34815" spans="2:24" x14ac:dyDescent="0.3">
      <c r="B34815" s="73"/>
      <c r="D34815" s="73"/>
      <c r="P34815" s="73"/>
      <c r="T34815" s="73"/>
      <c r="U34815" s="73"/>
      <c r="V34815" s="73"/>
      <c r="X34815" s="12"/>
    </row>
    <row r="34816" spans="2:24" x14ac:dyDescent="0.3">
      <c r="B34816" s="73"/>
      <c r="D34816" s="73"/>
      <c r="P34816" s="73"/>
      <c r="T34816" s="73"/>
      <c r="U34816" s="73"/>
      <c r="V34816" s="73"/>
      <c r="X34816" s="12"/>
    </row>
    <row r="34817" spans="2:24" x14ac:dyDescent="0.3">
      <c r="B34817" s="73"/>
      <c r="D34817" s="73"/>
      <c r="P34817" s="73"/>
      <c r="T34817" s="73"/>
      <c r="U34817" s="73"/>
      <c r="V34817" s="73"/>
      <c r="X34817" s="12"/>
    </row>
    <row r="34818" spans="2:24" x14ac:dyDescent="0.3">
      <c r="B34818" s="73"/>
      <c r="D34818" s="73"/>
      <c r="P34818" s="73"/>
      <c r="T34818" s="73"/>
      <c r="U34818" s="73"/>
      <c r="V34818" s="73"/>
      <c r="X34818" s="12"/>
    </row>
    <row r="34819" spans="2:24" x14ac:dyDescent="0.3">
      <c r="B34819" s="73"/>
      <c r="D34819" s="73"/>
      <c r="P34819" s="73"/>
      <c r="T34819" s="73"/>
      <c r="U34819" s="73"/>
      <c r="V34819" s="73"/>
      <c r="X34819" s="12"/>
    </row>
    <row r="34820" spans="2:24" x14ac:dyDescent="0.3">
      <c r="B34820" s="73"/>
      <c r="D34820" s="73"/>
      <c r="P34820" s="73"/>
      <c r="T34820" s="73"/>
      <c r="U34820" s="73"/>
      <c r="V34820" s="73"/>
      <c r="X34820" s="12"/>
    </row>
    <row r="34821" spans="2:24" x14ac:dyDescent="0.3">
      <c r="B34821" s="73"/>
      <c r="D34821" s="73"/>
      <c r="P34821" s="73"/>
      <c r="T34821" s="73"/>
      <c r="U34821" s="73"/>
      <c r="V34821" s="73"/>
      <c r="X34821" s="12"/>
    </row>
    <row r="34822" spans="2:24" x14ac:dyDescent="0.3">
      <c r="B34822" s="73"/>
      <c r="D34822" s="73"/>
      <c r="P34822" s="73"/>
      <c r="T34822" s="73"/>
      <c r="U34822" s="73"/>
      <c r="V34822" s="73"/>
      <c r="X34822" s="12"/>
    </row>
    <row r="34823" spans="2:24" x14ac:dyDescent="0.3">
      <c r="B34823" s="73"/>
      <c r="D34823" s="73"/>
      <c r="P34823" s="73"/>
      <c r="T34823" s="73"/>
      <c r="U34823" s="73"/>
      <c r="V34823" s="73"/>
      <c r="X34823" s="12"/>
    </row>
    <row r="34824" spans="2:24" x14ac:dyDescent="0.3">
      <c r="B34824" s="73"/>
      <c r="D34824" s="73"/>
      <c r="P34824" s="73"/>
      <c r="T34824" s="73"/>
      <c r="U34824" s="73"/>
      <c r="V34824" s="73"/>
      <c r="X34824" s="12"/>
    </row>
    <row r="34825" spans="2:24" x14ac:dyDescent="0.3">
      <c r="B34825" s="73"/>
      <c r="D34825" s="73"/>
      <c r="P34825" s="73"/>
      <c r="T34825" s="73"/>
      <c r="U34825" s="73"/>
      <c r="V34825" s="73"/>
      <c r="X34825" s="12"/>
    </row>
    <row r="34826" spans="2:24" x14ac:dyDescent="0.3">
      <c r="B34826" s="73"/>
      <c r="D34826" s="73"/>
      <c r="P34826" s="73"/>
      <c r="T34826" s="73"/>
      <c r="U34826" s="73"/>
      <c r="V34826" s="73"/>
      <c r="X34826" s="12"/>
    </row>
    <row r="34827" spans="2:24" x14ac:dyDescent="0.3">
      <c r="B34827" s="73"/>
      <c r="D34827" s="73"/>
      <c r="P34827" s="73"/>
      <c r="T34827" s="73"/>
      <c r="U34827" s="73"/>
      <c r="V34827" s="73"/>
      <c r="X34827" s="12"/>
    </row>
    <row r="34828" spans="2:24" x14ac:dyDescent="0.3">
      <c r="B34828" s="73"/>
      <c r="D34828" s="73"/>
      <c r="P34828" s="73"/>
      <c r="T34828" s="73"/>
      <c r="U34828" s="73"/>
      <c r="V34828" s="73"/>
      <c r="X34828" s="12"/>
    </row>
    <row r="34829" spans="2:24" x14ac:dyDescent="0.3">
      <c r="B34829" s="73"/>
      <c r="D34829" s="73"/>
      <c r="P34829" s="73"/>
      <c r="T34829" s="73"/>
      <c r="U34829" s="73"/>
      <c r="V34829" s="73"/>
      <c r="X34829" s="12"/>
    </row>
    <row r="34830" spans="2:24" x14ac:dyDescent="0.3">
      <c r="B34830" s="73"/>
      <c r="D34830" s="73"/>
      <c r="P34830" s="73"/>
      <c r="T34830" s="73"/>
      <c r="U34830" s="73"/>
      <c r="V34830" s="73"/>
      <c r="X34830" s="12"/>
    </row>
    <row r="34831" spans="2:24" x14ac:dyDescent="0.3">
      <c r="B34831" s="73"/>
      <c r="D34831" s="73"/>
      <c r="P34831" s="73"/>
      <c r="T34831" s="73"/>
      <c r="U34831" s="73"/>
      <c r="V34831" s="73"/>
      <c r="X34831" s="12"/>
    </row>
    <row r="34832" spans="2:24" x14ac:dyDescent="0.3">
      <c r="B34832" s="73"/>
      <c r="D34832" s="73"/>
      <c r="P34832" s="73"/>
      <c r="T34832" s="73"/>
      <c r="U34832" s="73"/>
      <c r="V34832" s="73"/>
      <c r="X34832" s="12"/>
    </row>
    <row r="34833" spans="2:24" x14ac:dyDescent="0.3">
      <c r="B34833" s="73"/>
      <c r="D34833" s="73"/>
      <c r="P34833" s="73"/>
      <c r="T34833" s="73"/>
      <c r="U34833" s="73"/>
      <c r="V34833" s="73"/>
      <c r="X34833" s="12"/>
    </row>
    <row r="34834" spans="2:24" x14ac:dyDescent="0.3">
      <c r="B34834" s="73"/>
      <c r="D34834" s="73"/>
      <c r="P34834" s="73"/>
      <c r="T34834" s="73"/>
      <c r="U34834" s="73"/>
      <c r="V34834" s="73"/>
      <c r="X34834" s="12"/>
    </row>
    <row r="34835" spans="2:24" x14ac:dyDescent="0.3">
      <c r="B34835" s="73"/>
      <c r="D34835" s="73"/>
      <c r="P34835" s="73"/>
      <c r="T34835" s="73"/>
      <c r="U34835" s="73"/>
      <c r="V34835" s="73"/>
      <c r="X34835" s="12"/>
    </row>
    <row r="34836" spans="2:24" x14ac:dyDescent="0.3">
      <c r="B34836" s="73"/>
      <c r="D34836" s="73"/>
      <c r="P34836" s="73"/>
      <c r="T34836" s="73"/>
      <c r="U34836" s="73"/>
      <c r="V34836" s="73"/>
      <c r="X34836" s="12"/>
    </row>
    <row r="34837" spans="2:24" x14ac:dyDescent="0.3">
      <c r="B34837" s="73"/>
      <c r="D34837" s="73"/>
      <c r="P34837" s="73"/>
      <c r="T34837" s="73"/>
      <c r="U34837" s="73"/>
      <c r="V34837" s="73"/>
      <c r="X34837" s="12"/>
    </row>
    <row r="34838" spans="2:24" x14ac:dyDescent="0.3">
      <c r="B34838" s="73"/>
      <c r="D34838" s="73"/>
      <c r="P34838" s="73"/>
      <c r="T34838" s="73"/>
      <c r="U34838" s="73"/>
      <c r="V34838" s="73"/>
      <c r="X34838" s="12"/>
    </row>
    <row r="34839" spans="2:24" x14ac:dyDescent="0.3">
      <c r="B34839" s="73"/>
      <c r="D34839" s="73"/>
      <c r="P34839" s="73"/>
      <c r="T34839" s="73"/>
      <c r="U34839" s="73"/>
      <c r="V34839" s="73"/>
      <c r="X34839" s="12"/>
    </row>
    <row r="34840" spans="2:24" x14ac:dyDescent="0.3">
      <c r="B34840" s="73"/>
      <c r="D34840" s="73"/>
      <c r="P34840" s="73"/>
      <c r="T34840" s="73"/>
      <c r="U34840" s="73"/>
      <c r="V34840" s="73"/>
      <c r="X34840" s="12"/>
    </row>
    <row r="34841" spans="2:24" x14ac:dyDescent="0.3">
      <c r="B34841" s="73"/>
      <c r="D34841" s="73"/>
      <c r="P34841" s="73"/>
      <c r="T34841" s="73"/>
      <c r="U34841" s="73"/>
      <c r="V34841" s="73"/>
      <c r="X34841" s="12"/>
    </row>
    <row r="34842" spans="2:24" x14ac:dyDescent="0.3">
      <c r="B34842" s="73"/>
      <c r="D34842" s="73"/>
      <c r="P34842" s="73"/>
      <c r="T34842" s="73"/>
      <c r="U34842" s="73"/>
      <c r="V34842" s="73"/>
      <c r="X34842" s="12"/>
    </row>
    <row r="34843" spans="2:24" x14ac:dyDescent="0.3">
      <c r="B34843" s="73"/>
      <c r="D34843" s="73"/>
      <c r="P34843" s="73"/>
      <c r="T34843" s="73"/>
      <c r="U34843" s="73"/>
      <c r="V34843" s="73"/>
      <c r="X34843" s="12"/>
    </row>
    <row r="34844" spans="2:24" x14ac:dyDescent="0.3">
      <c r="B34844" s="73"/>
      <c r="D34844" s="73"/>
      <c r="P34844" s="73"/>
      <c r="T34844" s="73"/>
      <c r="U34844" s="73"/>
      <c r="V34844" s="73"/>
      <c r="X34844" s="12"/>
    </row>
    <row r="34845" spans="2:24" x14ac:dyDescent="0.3">
      <c r="B34845" s="73"/>
      <c r="D34845" s="73"/>
      <c r="P34845" s="73"/>
      <c r="T34845" s="73"/>
      <c r="U34845" s="73"/>
      <c r="V34845" s="73"/>
      <c r="X34845" s="12"/>
    </row>
    <row r="34846" spans="2:24" x14ac:dyDescent="0.3">
      <c r="B34846" s="73"/>
      <c r="D34846" s="73"/>
      <c r="P34846" s="73"/>
      <c r="T34846" s="73"/>
      <c r="U34846" s="73"/>
      <c r="V34846" s="73"/>
      <c r="X34846" s="12"/>
    </row>
    <row r="34847" spans="2:24" x14ac:dyDescent="0.3">
      <c r="B34847" s="73"/>
      <c r="D34847" s="73"/>
      <c r="P34847" s="73"/>
      <c r="T34847" s="73"/>
      <c r="U34847" s="73"/>
      <c r="V34847" s="73"/>
      <c r="X34847" s="12"/>
    </row>
    <row r="34848" spans="2:24" x14ac:dyDescent="0.3">
      <c r="B34848" s="73"/>
      <c r="D34848" s="73"/>
      <c r="P34848" s="73"/>
      <c r="T34848" s="73"/>
      <c r="U34848" s="73"/>
      <c r="V34848" s="73"/>
      <c r="X34848" s="12"/>
    </row>
    <row r="34849" spans="2:24" x14ac:dyDescent="0.3">
      <c r="B34849" s="73"/>
      <c r="D34849" s="73"/>
      <c r="P34849" s="73"/>
      <c r="T34849" s="73"/>
      <c r="U34849" s="73"/>
      <c r="V34849" s="73"/>
      <c r="X34849" s="12"/>
    </row>
    <row r="34850" spans="2:24" x14ac:dyDescent="0.3">
      <c r="B34850" s="73"/>
      <c r="D34850" s="73"/>
      <c r="P34850" s="73"/>
      <c r="T34850" s="73"/>
      <c r="U34850" s="73"/>
      <c r="V34850" s="73"/>
      <c r="X34850" s="12"/>
    </row>
    <row r="34851" spans="2:24" x14ac:dyDescent="0.3">
      <c r="B34851" s="73"/>
      <c r="D34851" s="73"/>
      <c r="P34851" s="73"/>
      <c r="T34851" s="73"/>
      <c r="U34851" s="73"/>
      <c r="V34851" s="73"/>
      <c r="X34851" s="12"/>
    </row>
    <row r="34852" spans="2:24" x14ac:dyDescent="0.3">
      <c r="B34852" s="73"/>
      <c r="D34852" s="73"/>
      <c r="P34852" s="73"/>
      <c r="T34852" s="73"/>
      <c r="U34852" s="73"/>
      <c r="V34852" s="73"/>
      <c r="X34852" s="12"/>
    </row>
    <row r="34853" spans="2:24" x14ac:dyDescent="0.3">
      <c r="B34853" s="73"/>
      <c r="D34853" s="73"/>
      <c r="P34853" s="73"/>
      <c r="T34853" s="73"/>
      <c r="U34853" s="73"/>
      <c r="V34853" s="73"/>
      <c r="X34853" s="12"/>
    </row>
    <row r="34854" spans="2:24" x14ac:dyDescent="0.3">
      <c r="B34854" s="73"/>
      <c r="D34854" s="73"/>
      <c r="P34854" s="73"/>
      <c r="T34854" s="73"/>
      <c r="U34854" s="73"/>
      <c r="V34854" s="73"/>
      <c r="X34854" s="12"/>
    </row>
    <row r="34855" spans="2:24" x14ac:dyDescent="0.3">
      <c r="B34855" s="73"/>
      <c r="D34855" s="73"/>
      <c r="P34855" s="73"/>
      <c r="T34855" s="73"/>
      <c r="U34855" s="73"/>
      <c r="V34855" s="73"/>
      <c r="X34855" s="12"/>
    </row>
    <row r="34856" spans="2:24" x14ac:dyDescent="0.3">
      <c r="B34856" s="73"/>
      <c r="D34856" s="73"/>
      <c r="P34856" s="73"/>
      <c r="T34856" s="73"/>
      <c r="U34856" s="73"/>
      <c r="V34856" s="73"/>
      <c r="X34856" s="12"/>
    </row>
    <row r="34857" spans="2:24" x14ac:dyDescent="0.3">
      <c r="B34857" s="73"/>
      <c r="D34857" s="73"/>
      <c r="P34857" s="73"/>
      <c r="T34857" s="73"/>
      <c r="U34857" s="73"/>
      <c r="V34857" s="73"/>
      <c r="X34857" s="12"/>
    </row>
    <row r="34858" spans="2:24" x14ac:dyDescent="0.3">
      <c r="B34858" s="73"/>
      <c r="D34858" s="73"/>
      <c r="P34858" s="73"/>
      <c r="T34858" s="73"/>
      <c r="U34858" s="73"/>
      <c r="V34858" s="73"/>
      <c r="X34858" s="12"/>
    </row>
    <row r="34859" spans="2:24" x14ac:dyDescent="0.3">
      <c r="B34859" s="73"/>
      <c r="D34859" s="73"/>
      <c r="P34859" s="73"/>
      <c r="T34859" s="73"/>
      <c r="U34859" s="73"/>
      <c r="V34859" s="73"/>
      <c r="X34859" s="12"/>
    </row>
    <row r="34860" spans="2:24" x14ac:dyDescent="0.3">
      <c r="B34860" s="73"/>
      <c r="D34860" s="73"/>
      <c r="P34860" s="73"/>
      <c r="T34860" s="73"/>
      <c r="U34860" s="73"/>
      <c r="V34860" s="73"/>
      <c r="X34860" s="12"/>
    </row>
    <row r="34861" spans="2:24" x14ac:dyDescent="0.3">
      <c r="B34861" s="73"/>
      <c r="D34861" s="73"/>
      <c r="P34861" s="73"/>
      <c r="T34861" s="73"/>
      <c r="U34861" s="73"/>
      <c r="V34861" s="73"/>
      <c r="X34861" s="12"/>
    </row>
    <row r="34862" spans="2:24" x14ac:dyDescent="0.3">
      <c r="B34862" s="73"/>
      <c r="D34862" s="73"/>
      <c r="P34862" s="73"/>
      <c r="T34862" s="73"/>
      <c r="U34862" s="73"/>
      <c r="V34862" s="73"/>
      <c r="X34862" s="12"/>
    </row>
    <row r="34863" spans="2:24" x14ac:dyDescent="0.3">
      <c r="B34863" s="73"/>
      <c r="D34863" s="73"/>
      <c r="P34863" s="73"/>
      <c r="T34863" s="73"/>
      <c r="U34863" s="73"/>
      <c r="V34863" s="73"/>
      <c r="X34863" s="12"/>
    </row>
    <row r="34864" spans="2:24" x14ac:dyDescent="0.3">
      <c r="B34864" s="73"/>
      <c r="D34864" s="73"/>
      <c r="P34864" s="73"/>
      <c r="T34864" s="73"/>
      <c r="U34864" s="73"/>
      <c r="V34864" s="73"/>
      <c r="X34864" s="12"/>
    </row>
    <row r="34865" spans="2:24" x14ac:dyDescent="0.3">
      <c r="B34865" s="73"/>
      <c r="D34865" s="73"/>
      <c r="P34865" s="73"/>
      <c r="T34865" s="73"/>
      <c r="U34865" s="73"/>
      <c r="V34865" s="73"/>
      <c r="X34865" s="12"/>
    </row>
    <row r="34866" spans="2:24" x14ac:dyDescent="0.3">
      <c r="B34866" s="73"/>
      <c r="D34866" s="73"/>
      <c r="P34866" s="73"/>
      <c r="T34866" s="73"/>
      <c r="U34866" s="73"/>
      <c r="V34866" s="73"/>
      <c r="X34866" s="12"/>
    </row>
    <row r="34867" spans="2:24" x14ac:dyDescent="0.3">
      <c r="B34867" s="73"/>
      <c r="D34867" s="73"/>
      <c r="P34867" s="73"/>
      <c r="T34867" s="73"/>
      <c r="U34867" s="73"/>
      <c r="V34867" s="73"/>
      <c r="X34867" s="12"/>
    </row>
    <row r="34868" spans="2:24" x14ac:dyDescent="0.3">
      <c r="B34868" s="73"/>
      <c r="D34868" s="73"/>
      <c r="P34868" s="73"/>
      <c r="T34868" s="73"/>
      <c r="U34868" s="73"/>
      <c r="V34868" s="73"/>
      <c r="X34868" s="12"/>
    </row>
    <row r="34869" spans="2:24" x14ac:dyDescent="0.3">
      <c r="B34869" s="73"/>
      <c r="D34869" s="73"/>
      <c r="P34869" s="73"/>
      <c r="T34869" s="73"/>
      <c r="U34869" s="73"/>
      <c r="V34869" s="73"/>
      <c r="X34869" s="12"/>
    </row>
    <row r="34870" spans="2:24" x14ac:dyDescent="0.3">
      <c r="B34870" s="73"/>
      <c r="D34870" s="73"/>
      <c r="P34870" s="73"/>
      <c r="T34870" s="73"/>
      <c r="U34870" s="73"/>
      <c r="V34870" s="73"/>
      <c r="X34870" s="12"/>
    </row>
    <row r="34871" spans="2:24" x14ac:dyDescent="0.3">
      <c r="B34871" s="73"/>
      <c r="D34871" s="73"/>
      <c r="P34871" s="73"/>
      <c r="T34871" s="73"/>
      <c r="U34871" s="73"/>
      <c r="V34871" s="73"/>
      <c r="X34871" s="12"/>
    </row>
    <row r="34872" spans="2:24" x14ac:dyDescent="0.3">
      <c r="B34872" s="73"/>
      <c r="D34872" s="73"/>
      <c r="P34872" s="73"/>
      <c r="T34872" s="73"/>
      <c r="U34872" s="73"/>
      <c r="V34872" s="73"/>
      <c r="X34872" s="12"/>
    </row>
    <row r="34873" spans="2:24" x14ac:dyDescent="0.3">
      <c r="B34873" s="73"/>
      <c r="D34873" s="73"/>
      <c r="P34873" s="73"/>
      <c r="T34873" s="73"/>
      <c r="U34873" s="73"/>
      <c r="V34873" s="73"/>
      <c r="X34873" s="12"/>
    </row>
    <row r="34874" spans="2:24" x14ac:dyDescent="0.3">
      <c r="B34874" s="73"/>
      <c r="D34874" s="73"/>
      <c r="P34874" s="73"/>
      <c r="T34874" s="73"/>
      <c r="U34874" s="73"/>
      <c r="V34874" s="73"/>
      <c r="X34874" s="12"/>
    </row>
    <row r="34875" spans="2:24" x14ac:dyDescent="0.3">
      <c r="B34875" s="73"/>
      <c r="D34875" s="73"/>
      <c r="P34875" s="73"/>
      <c r="T34875" s="73"/>
      <c r="U34875" s="73"/>
      <c r="V34875" s="73"/>
      <c r="X34875" s="12"/>
    </row>
    <row r="34876" spans="2:24" x14ac:dyDescent="0.3">
      <c r="B34876" s="73"/>
      <c r="D34876" s="73"/>
      <c r="P34876" s="73"/>
      <c r="T34876" s="73"/>
      <c r="U34876" s="73"/>
      <c r="V34876" s="73"/>
      <c r="X34876" s="12"/>
    </row>
    <row r="34877" spans="2:24" x14ac:dyDescent="0.3">
      <c r="B34877" s="73"/>
      <c r="D34877" s="73"/>
      <c r="P34877" s="73"/>
      <c r="T34877" s="73"/>
      <c r="U34877" s="73"/>
      <c r="V34877" s="73"/>
      <c r="X34877" s="12"/>
    </row>
    <row r="34878" spans="2:24" x14ac:dyDescent="0.3">
      <c r="B34878" s="73"/>
      <c r="D34878" s="73"/>
      <c r="P34878" s="73"/>
      <c r="T34878" s="73"/>
      <c r="U34878" s="73"/>
      <c r="V34878" s="73"/>
      <c r="X34878" s="12"/>
    </row>
    <row r="34879" spans="2:24" x14ac:dyDescent="0.3">
      <c r="B34879" s="73"/>
      <c r="D34879" s="73"/>
      <c r="P34879" s="73"/>
      <c r="T34879" s="73"/>
      <c r="U34879" s="73"/>
      <c r="V34879" s="73"/>
      <c r="X34879" s="12"/>
    </row>
    <row r="34880" spans="2:24" x14ac:dyDescent="0.3">
      <c r="B34880" s="73"/>
      <c r="D34880" s="73"/>
      <c r="P34880" s="73"/>
      <c r="T34880" s="73"/>
      <c r="U34880" s="73"/>
      <c r="V34880" s="73"/>
      <c r="X34880" s="12"/>
    </row>
    <row r="34881" spans="2:24" x14ac:dyDescent="0.3">
      <c r="B34881" s="73"/>
      <c r="D34881" s="73"/>
      <c r="P34881" s="73"/>
      <c r="T34881" s="73"/>
      <c r="U34881" s="73"/>
      <c r="V34881" s="73"/>
      <c r="X34881" s="12"/>
    </row>
    <row r="34882" spans="2:24" x14ac:dyDescent="0.3">
      <c r="B34882" s="73"/>
      <c r="D34882" s="73"/>
      <c r="P34882" s="73"/>
      <c r="T34882" s="73"/>
      <c r="U34882" s="73"/>
      <c r="V34882" s="73"/>
      <c r="X34882" s="12"/>
    </row>
    <row r="34883" spans="2:24" x14ac:dyDescent="0.3">
      <c r="B34883" s="73"/>
      <c r="D34883" s="73"/>
      <c r="P34883" s="73"/>
      <c r="T34883" s="73"/>
      <c r="U34883" s="73"/>
      <c r="V34883" s="73"/>
      <c r="X34883" s="12"/>
    </row>
    <row r="34884" spans="2:24" x14ac:dyDescent="0.3">
      <c r="B34884" s="73"/>
      <c r="D34884" s="73"/>
      <c r="P34884" s="73"/>
      <c r="T34884" s="73"/>
      <c r="U34884" s="73"/>
      <c r="V34884" s="73"/>
      <c r="X34884" s="12"/>
    </row>
    <row r="34885" spans="2:24" x14ac:dyDescent="0.3">
      <c r="B34885" s="73"/>
      <c r="D34885" s="73"/>
      <c r="P34885" s="73"/>
      <c r="T34885" s="73"/>
      <c r="U34885" s="73"/>
      <c r="V34885" s="73"/>
      <c r="X34885" s="12"/>
    </row>
    <row r="34886" spans="2:24" x14ac:dyDescent="0.3">
      <c r="B34886" s="73"/>
      <c r="D34886" s="73"/>
      <c r="P34886" s="73"/>
      <c r="T34886" s="73"/>
      <c r="U34886" s="73"/>
      <c r="V34886" s="73"/>
      <c r="X34886" s="12"/>
    </row>
    <row r="34887" spans="2:24" x14ac:dyDescent="0.3">
      <c r="B34887" s="73"/>
      <c r="D34887" s="73"/>
      <c r="P34887" s="73"/>
      <c r="T34887" s="73"/>
      <c r="U34887" s="73"/>
      <c r="V34887" s="73"/>
      <c r="X34887" s="12"/>
    </row>
    <row r="34888" spans="2:24" x14ac:dyDescent="0.3">
      <c r="B34888" s="73"/>
      <c r="D34888" s="73"/>
      <c r="P34888" s="73"/>
      <c r="T34888" s="73"/>
      <c r="U34888" s="73"/>
      <c r="V34888" s="73"/>
      <c r="X34888" s="12"/>
    </row>
    <row r="34889" spans="2:24" x14ac:dyDescent="0.3">
      <c r="B34889" s="73"/>
      <c r="D34889" s="73"/>
      <c r="P34889" s="73"/>
      <c r="T34889" s="73"/>
      <c r="U34889" s="73"/>
      <c r="V34889" s="73"/>
      <c r="X34889" s="12"/>
    </row>
    <row r="34890" spans="2:24" x14ac:dyDescent="0.3">
      <c r="B34890" s="73"/>
      <c r="D34890" s="73"/>
      <c r="P34890" s="73"/>
      <c r="T34890" s="73"/>
      <c r="U34890" s="73"/>
      <c r="V34890" s="73"/>
      <c r="X34890" s="12"/>
    </row>
    <row r="34891" spans="2:24" x14ac:dyDescent="0.3">
      <c r="B34891" s="73"/>
      <c r="D34891" s="73"/>
      <c r="P34891" s="73"/>
      <c r="T34891" s="73"/>
      <c r="U34891" s="73"/>
      <c r="V34891" s="73"/>
      <c r="X34891" s="12"/>
    </row>
    <row r="34892" spans="2:24" x14ac:dyDescent="0.3">
      <c r="B34892" s="73"/>
      <c r="D34892" s="73"/>
      <c r="P34892" s="73"/>
      <c r="T34892" s="73"/>
      <c r="U34892" s="73"/>
      <c r="V34892" s="73"/>
      <c r="X34892" s="12"/>
    </row>
    <row r="34893" spans="2:24" x14ac:dyDescent="0.3">
      <c r="B34893" s="73"/>
      <c r="D34893" s="73"/>
      <c r="P34893" s="73"/>
      <c r="T34893" s="73"/>
      <c r="U34893" s="73"/>
      <c r="V34893" s="73"/>
      <c r="X34893" s="12"/>
    </row>
    <row r="34894" spans="2:24" x14ac:dyDescent="0.3">
      <c r="B34894" s="73"/>
      <c r="D34894" s="73"/>
      <c r="P34894" s="73"/>
      <c r="T34894" s="73"/>
      <c r="U34894" s="73"/>
      <c r="V34894" s="73"/>
      <c r="X34894" s="12"/>
    </row>
    <row r="34895" spans="2:24" x14ac:dyDescent="0.3">
      <c r="B34895" s="73"/>
      <c r="D34895" s="73"/>
      <c r="P34895" s="73"/>
      <c r="T34895" s="73"/>
      <c r="U34895" s="73"/>
      <c r="V34895" s="73"/>
      <c r="X34895" s="12"/>
    </row>
    <row r="34896" spans="2:24" x14ac:dyDescent="0.3">
      <c r="B34896" s="73"/>
      <c r="D34896" s="73"/>
      <c r="P34896" s="73"/>
      <c r="T34896" s="73"/>
      <c r="U34896" s="73"/>
      <c r="V34896" s="73"/>
      <c r="X34896" s="12"/>
    </row>
    <row r="34897" spans="2:24" x14ac:dyDescent="0.3">
      <c r="B34897" s="73"/>
      <c r="D34897" s="73"/>
      <c r="P34897" s="73"/>
      <c r="T34897" s="73"/>
      <c r="U34897" s="73"/>
      <c r="V34897" s="73"/>
      <c r="X34897" s="12"/>
    </row>
    <row r="34898" spans="2:24" x14ac:dyDescent="0.3">
      <c r="B34898" s="73"/>
      <c r="D34898" s="73"/>
      <c r="P34898" s="73"/>
      <c r="T34898" s="73"/>
      <c r="U34898" s="73"/>
      <c r="V34898" s="73"/>
      <c r="X34898" s="12"/>
    </row>
    <row r="34899" spans="2:24" x14ac:dyDescent="0.3">
      <c r="B34899" s="73"/>
      <c r="D34899" s="73"/>
      <c r="P34899" s="73"/>
      <c r="T34899" s="73"/>
      <c r="U34899" s="73"/>
      <c r="V34899" s="73"/>
      <c r="X34899" s="12"/>
    </row>
    <row r="34900" spans="2:24" x14ac:dyDescent="0.3">
      <c r="B34900" s="73"/>
      <c r="D34900" s="73"/>
      <c r="P34900" s="73"/>
      <c r="T34900" s="73"/>
      <c r="U34900" s="73"/>
      <c r="V34900" s="73"/>
      <c r="X34900" s="12"/>
    </row>
    <row r="34901" spans="2:24" x14ac:dyDescent="0.3">
      <c r="B34901" s="73"/>
      <c r="D34901" s="73"/>
      <c r="P34901" s="73"/>
      <c r="T34901" s="73"/>
      <c r="U34901" s="73"/>
      <c r="V34901" s="73"/>
      <c r="X34901" s="12"/>
    </row>
    <row r="34902" spans="2:24" x14ac:dyDescent="0.3">
      <c r="B34902" s="73"/>
      <c r="D34902" s="73"/>
      <c r="P34902" s="73"/>
      <c r="T34902" s="73"/>
      <c r="U34902" s="73"/>
      <c r="V34902" s="73"/>
      <c r="X34902" s="12"/>
    </row>
    <row r="34903" spans="2:24" x14ac:dyDescent="0.3">
      <c r="B34903" s="73"/>
      <c r="D34903" s="73"/>
      <c r="P34903" s="73"/>
      <c r="T34903" s="73"/>
      <c r="U34903" s="73"/>
      <c r="V34903" s="73"/>
      <c r="X34903" s="12"/>
    </row>
    <row r="34904" spans="2:24" x14ac:dyDescent="0.3">
      <c r="B34904" s="73"/>
      <c r="D34904" s="73"/>
      <c r="P34904" s="73"/>
      <c r="T34904" s="73"/>
      <c r="U34904" s="73"/>
      <c r="V34904" s="73"/>
      <c r="X34904" s="12"/>
    </row>
    <row r="34905" spans="2:24" x14ac:dyDescent="0.3">
      <c r="B34905" s="73"/>
      <c r="D34905" s="73"/>
      <c r="P34905" s="73"/>
      <c r="T34905" s="73"/>
      <c r="U34905" s="73"/>
      <c r="V34905" s="73"/>
      <c r="X34905" s="12"/>
    </row>
    <row r="34906" spans="2:24" x14ac:dyDescent="0.3">
      <c r="B34906" s="73"/>
      <c r="D34906" s="73"/>
      <c r="P34906" s="73"/>
      <c r="T34906" s="73"/>
      <c r="U34906" s="73"/>
      <c r="V34906" s="73"/>
      <c r="X34906" s="12"/>
    </row>
    <row r="34907" spans="2:24" x14ac:dyDescent="0.3">
      <c r="B34907" s="73"/>
      <c r="D34907" s="73"/>
      <c r="P34907" s="73"/>
      <c r="T34907" s="73"/>
      <c r="U34907" s="73"/>
      <c r="V34907" s="73"/>
      <c r="X34907" s="12"/>
    </row>
    <row r="34908" spans="2:24" x14ac:dyDescent="0.3">
      <c r="B34908" s="73"/>
      <c r="D34908" s="73"/>
      <c r="P34908" s="73"/>
      <c r="T34908" s="73"/>
      <c r="U34908" s="73"/>
      <c r="V34908" s="73"/>
      <c r="X34908" s="12"/>
    </row>
    <row r="34909" spans="2:24" x14ac:dyDescent="0.3">
      <c r="B34909" s="73"/>
      <c r="D34909" s="73"/>
      <c r="P34909" s="73"/>
      <c r="T34909" s="73"/>
      <c r="U34909" s="73"/>
      <c r="V34909" s="73"/>
      <c r="X34909" s="12"/>
    </row>
    <row r="34910" spans="2:24" x14ac:dyDescent="0.3">
      <c r="B34910" s="73"/>
      <c r="D34910" s="73"/>
      <c r="P34910" s="73"/>
      <c r="T34910" s="73"/>
      <c r="U34910" s="73"/>
      <c r="V34910" s="73"/>
      <c r="X34910" s="12"/>
    </row>
    <row r="34911" spans="2:24" x14ac:dyDescent="0.3">
      <c r="B34911" s="73"/>
      <c r="D34911" s="73"/>
      <c r="P34911" s="73"/>
      <c r="T34911" s="73"/>
      <c r="U34911" s="73"/>
      <c r="V34911" s="73"/>
      <c r="X34911" s="12"/>
    </row>
    <row r="34912" spans="2:24" x14ac:dyDescent="0.3">
      <c r="B34912" s="73"/>
      <c r="D34912" s="73"/>
      <c r="P34912" s="73"/>
      <c r="T34912" s="73"/>
      <c r="U34912" s="73"/>
      <c r="V34912" s="73"/>
      <c r="X34912" s="12"/>
    </row>
    <row r="34913" spans="2:24" x14ac:dyDescent="0.3">
      <c r="B34913" s="73"/>
      <c r="D34913" s="73"/>
      <c r="P34913" s="73"/>
      <c r="T34913" s="73"/>
      <c r="U34913" s="73"/>
      <c r="V34913" s="73"/>
      <c r="X34913" s="12"/>
    </row>
    <row r="34914" spans="2:24" x14ac:dyDescent="0.3">
      <c r="B34914" s="73"/>
      <c r="D34914" s="73"/>
      <c r="P34914" s="73"/>
      <c r="T34914" s="73"/>
      <c r="U34914" s="73"/>
      <c r="V34914" s="73"/>
      <c r="X34914" s="12"/>
    </row>
    <row r="34915" spans="2:24" x14ac:dyDescent="0.3">
      <c r="B34915" s="73"/>
      <c r="D34915" s="73"/>
      <c r="P34915" s="73"/>
      <c r="T34915" s="73"/>
      <c r="U34915" s="73"/>
      <c r="V34915" s="73"/>
      <c r="X34915" s="12"/>
    </row>
    <row r="34916" spans="2:24" x14ac:dyDescent="0.3">
      <c r="B34916" s="73"/>
      <c r="D34916" s="73"/>
      <c r="P34916" s="73"/>
      <c r="T34916" s="73"/>
      <c r="U34916" s="73"/>
      <c r="V34916" s="73"/>
      <c r="X34916" s="12"/>
    </row>
    <row r="34917" spans="2:24" x14ac:dyDescent="0.3">
      <c r="B34917" s="73"/>
      <c r="D34917" s="73"/>
      <c r="P34917" s="73"/>
      <c r="T34917" s="73"/>
      <c r="U34917" s="73"/>
      <c r="V34917" s="73"/>
      <c r="X34917" s="12"/>
    </row>
    <row r="34918" spans="2:24" x14ac:dyDescent="0.3">
      <c r="B34918" s="73"/>
      <c r="D34918" s="73"/>
      <c r="P34918" s="73"/>
      <c r="T34918" s="73"/>
      <c r="U34918" s="73"/>
      <c r="V34918" s="73"/>
      <c r="X34918" s="12"/>
    </row>
    <row r="34919" spans="2:24" x14ac:dyDescent="0.3">
      <c r="B34919" s="73"/>
      <c r="D34919" s="73"/>
      <c r="P34919" s="73"/>
      <c r="T34919" s="73"/>
      <c r="U34919" s="73"/>
      <c r="V34919" s="73"/>
      <c r="X34919" s="12"/>
    </row>
    <row r="34920" spans="2:24" x14ac:dyDescent="0.3">
      <c r="B34920" s="73"/>
      <c r="D34920" s="73"/>
      <c r="P34920" s="73"/>
      <c r="T34920" s="73"/>
      <c r="U34920" s="73"/>
      <c r="V34920" s="73"/>
      <c r="X34920" s="12"/>
    </row>
    <row r="34921" spans="2:24" x14ac:dyDescent="0.3">
      <c r="B34921" s="73"/>
      <c r="D34921" s="73"/>
      <c r="P34921" s="73"/>
      <c r="T34921" s="73"/>
      <c r="U34921" s="73"/>
      <c r="V34921" s="73"/>
      <c r="X34921" s="12"/>
    </row>
    <row r="34922" spans="2:24" x14ac:dyDescent="0.3">
      <c r="B34922" s="73"/>
      <c r="D34922" s="73"/>
      <c r="P34922" s="73"/>
      <c r="T34922" s="73"/>
      <c r="U34922" s="73"/>
      <c r="V34922" s="73"/>
      <c r="X34922" s="12"/>
    </row>
    <row r="34923" spans="2:24" x14ac:dyDescent="0.3">
      <c r="B34923" s="73"/>
      <c r="D34923" s="73"/>
      <c r="P34923" s="73"/>
      <c r="T34923" s="73"/>
      <c r="U34923" s="73"/>
      <c r="V34923" s="73"/>
      <c r="X34923" s="12"/>
    </row>
    <row r="34924" spans="2:24" x14ac:dyDescent="0.3">
      <c r="B34924" s="73"/>
      <c r="D34924" s="73"/>
      <c r="P34924" s="73"/>
      <c r="T34924" s="73"/>
      <c r="U34924" s="73"/>
      <c r="V34924" s="73"/>
      <c r="X34924" s="12"/>
    </row>
    <row r="34925" spans="2:24" x14ac:dyDescent="0.3">
      <c r="B34925" s="73"/>
      <c r="D34925" s="73"/>
      <c r="P34925" s="73"/>
      <c r="T34925" s="73"/>
      <c r="U34925" s="73"/>
      <c r="V34925" s="73"/>
      <c r="X34925" s="12"/>
    </row>
    <row r="34926" spans="2:24" x14ac:dyDescent="0.3">
      <c r="B34926" s="73"/>
      <c r="D34926" s="73"/>
      <c r="P34926" s="73"/>
      <c r="T34926" s="73"/>
      <c r="U34926" s="73"/>
      <c r="V34926" s="73"/>
      <c r="X34926" s="12"/>
    </row>
    <row r="34927" spans="2:24" x14ac:dyDescent="0.3">
      <c r="B34927" s="73"/>
      <c r="D34927" s="73"/>
      <c r="P34927" s="73"/>
      <c r="T34927" s="73"/>
      <c r="U34927" s="73"/>
      <c r="V34927" s="73"/>
      <c r="X34927" s="12"/>
    </row>
    <row r="34928" spans="2:24" x14ac:dyDescent="0.3">
      <c r="B34928" s="73"/>
      <c r="D34928" s="73"/>
      <c r="P34928" s="73"/>
      <c r="T34928" s="73"/>
      <c r="U34928" s="73"/>
      <c r="V34928" s="73"/>
      <c r="X34928" s="12"/>
    </row>
    <row r="34929" spans="2:24" x14ac:dyDescent="0.3">
      <c r="B34929" s="73"/>
      <c r="D34929" s="73"/>
      <c r="P34929" s="73"/>
      <c r="T34929" s="73"/>
      <c r="U34929" s="73"/>
      <c r="V34929" s="73"/>
      <c r="X34929" s="12"/>
    </row>
    <row r="34930" spans="2:24" x14ac:dyDescent="0.3">
      <c r="B34930" s="73"/>
      <c r="D34930" s="73"/>
      <c r="P34930" s="73"/>
      <c r="T34930" s="73"/>
      <c r="U34930" s="73"/>
      <c r="V34930" s="73"/>
      <c r="X34930" s="12"/>
    </row>
    <row r="34931" spans="2:24" x14ac:dyDescent="0.3">
      <c r="B34931" s="73"/>
      <c r="D34931" s="73"/>
      <c r="P34931" s="73"/>
      <c r="T34931" s="73"/>
      <c r="U34931" s="73"/>
      <c r="V34931" s="73"/>
      <c r="X34931" s="12"/>
    </row>
    <row r="34932" spans="2:24" x14ac:dyDescent="0.3">
      <c r="B34932" s="73"/>
      <c r="D34932" s="73"/>
      <c r="P34932" s="73"/>
      <c r="T34932" s="73"/>
      <c r="U34932" s="73"/>
      <c r="V34932" s="73"/>
      <c r="X34932" s="12"/>
    </row>
    <row r="34933" spans="2:24" x14ac:dyDescent="0.3">
      <c r="B34933" s="73"/>
      <c r="D34933" s="73"/>
      <c r="P34933" s="73"/>
      <c r="T34933" s="73"/>
      <c r="U34933" s="73"/>
      <c r="V34933" s="73"/>
      <c r="X34933" s="12"/>
    </row>
    <row r="34934" spans="2:24" x14ac:dyDescent="0.3">
      <c r="B34934" s="73"/>
      <c r="D34934" s="73"/>
      <c r="P34934" s="73"/>
      <c r="T34934" s="73"/>
      <c r="U34934" s="73"/>
      <c r="V34934" s="73"/>
      <c r="X34934" s="12"/>
    </row>
    <row r="34935" spans="2:24" x14ac:dyDescent="0.3">
      <c r="B34935" s="73"/>
      <c r="D34935" s="73"/>
      <c r="P34935" s="73"/>
      <c r="T34935" s="73"/>
      <c r="U34935" s="73"/>
      <c r="V34935" s="73"/>
      <c r="X34935" s="12"/>
    </row>
    <row r="34936" spans="2:24" x14ac:dyDescent="0.3">
      <c r="B34936" s="73"/>
      <c r="D34936" s="73"/>
      <c r="P34936" s="73"/>
      <c r="T34936" s="73"/>
      <c r="U34936" s="73"/>
      <c r="V34936" s="73"/>
      <c r="X34936" s="12"/>
    </row>
    <row r="34937" spans="2:24" x14ac:dyDescent="0.3">
      <c r="B34937" s="73"/>
      <c r="D34937" s="73"/>
      <c r="P34937" s="73"/>
      <c r="T34937" s="73"/>
      <c r="U34937" s="73"/>
      <c r="V34937" s="73"/>
      <c r="X34937" s="12"/>
    </row>
    <row r="34938" spans="2:24" x14ac:dyDescent="0.3">
      <c r="B34938" s="73"/>
      <c r="D34938" s="73"/>
      <c r="P34938" s="73"/>
      <c r="T34938" s="73"/>
      <c r="U34938" s="73"/>
      <c r="V34938" s="73"/>
      <c r="X34938" s="12"/>
    </row>
    <row r="34939" spans="2:24" x14ac:dyDescent="0.3">
      <c r="B34939" s="73"/>
      <c r="D34939" s="73"/>
      <c r="P34939" s="73"/>
      <c r="T34939" s="73"/>
      <c r="U34939" s="73"/>
      <c r="V34939" s="73"/>
      <c r="X34939" s="12"/>
    </row>
    <row r="34940" spans="2:24" x14ac:dyDescent="0.3">
      <c r="B34940" s="73"/>
      <c r="D34940" s="73"/>
      <c r="P34940" s="73"/>
      <c r="T34940" s="73"/>
      <c r="U34940" s="73"/>
      <c r="V34940" s="73"/>
      <c r="X34940" s="12"/>
    </row>
    <row r="34941" spans="2:24" x14ac:dyDescent="0.3">
      <c r="B34941" s="73"/>
      <c r="D34941" s="73"/>
      <c r="P34941" s="73"/>
      <c r="T34941" s="73"/>
      <c r="U34941" s="73"/>
      <c r="V34941" s="73"/>
      <c r="X34941" s="12"/>
    </row>
    <row r="34942" spans="2:24" x14ac:dyDescent="0.3">
      <c r="B34942" s="73"/>
      <c r="D34942" s="73"/>
      <c r="P34942" s="73"/>
      <c r="T34942" s="73"/>
      <c r="U34942" s="73"/>
      <c r="V34942" s="73"/>
      <c r="X34942" s="12"/>
    </row>
    <row r="34943" spans="2:24" x14ac:dyDescent="0.3">
      <c r="B34943" s="73"/>
      <c r="D34943" s="73"/>
      <c r="P34943" s="73"/>
      <c r="T34943" s="73"/>
      <c r="U34943" s="73"/>
      <c r="V34943" s="73"/>
      <c r="X34943" s="12"/>
    </row>
    <row r="34944" spans="2:24" x14ac:dyDescent="0.3">
      <c r="B34944" s="73"/>
      <c r="D34944" s="73"/>
      <c r="P34944" s="73"/>
      <c r="T34944" s="73"/>
      <c r="U34944" s="73"/>
      <c r="V34944" s="73"/>
      <c r="X34944" s="12"/>
    </row>
    <row r="34945" spans="2:24" x14ac:dyDescent="0.3">
      <c r="B34945" s="73"/>
      <c r="D34945" s="73"/>
      <c r="P34945" s="73"/>
      <c r="T34945" s="73"/>
      <c r="U34945" s="73"/>
      <c r="V34945" s="73"/>
      <c r="X34945" s="12"/>
    </row>
    <row r="34946" spans="2:24" x14ac:dyDescent="0.3">
      <c r="B34946" s="73"/>
      <c r="D34946" s="73"/>
      <c r="P34946" s="73"/>
      <c r="T34946" s="73"/>
      <c r="U34946" s="73"/>
      <c r="V34946" s="73"/>
      <c r="X34946" s="12"/>
    </row>
    <row r="34947" spans="2:24" x14ac:dyDescent="0.3">
      <c r="B34947" s="73"/>
      <c r="D34947" s="73"/>
      <c r="P34947" s="73"/>
      <c r="T34947" s="73"/>
      <c r="U34947" s="73"/>
      <c r="V34947" s="73"/>
      <c r="X34947" s="12"/>
    </row>
    <row r="34948" spans="2:24" x14ac:dyDescent="0.3">
      <c r="B34948" s="73"/>
      <c r="D34948" s="73"/>
      <c r="P34948" s="73"/>
      <c r="T34948" s="73"/>
      <c r="U34948" s="73"/>
      <c r="V34948" s="73"/>
      <c r="X34948" s="12"/>
    </row>
    <row r="34949" spans="2:24" x14ac:dyDescent="0.3">
      <c r="B34949" s="73"/>
      <c r="D34949" s="73"/>
      <c r="P34949" s="73"/>
      <c r="T34949" s="73"/>
      <c r="U34949" s="73"/>
      <c r="V34949" s="73"/>
      <c r="X34949" s="12"/>
    </row>
    <row r="34950" spans="2:24" x14ac:dyDescent="0.3">
      <c r="B34950" s="73"/>
      <c r="D34950" s="73"/>
      <c r="P34950" s="73"/>
      <c r="T34950" s="73"/>
      <c r="U34950" s="73"/>
      <c r="V34950" s="73"/>
      <c r="X34950" s="12"/>
    </row>
    <row r="34951" spans="2:24" x14ac:dyDescent="0.3">
      <c r="B34951" s="73"/>
      <c r="D34951" s="73"/>
      <c r="P34951" s="73"/>
      <c r="T34951" s="73"/>
      <c r="U34951" s="73"/>
      <c r="V34951" s="73"/>
      <c r="X34951" s="12"/>
    </row>
    <row r="34952" spans="2:24" x14ac:dyDescent="0.3">
      <c r="B34952" s="73"/>
      <c r="D34952" s="73"/>
      <c r="P34952" s="73"/>
      <c r="T34952" s="73"/>
      <c r="U34952" s="73"/>
      <c r="V34952" s="73"/>
      <c r="X34952" s="12"/>
    </row>
    <row r="34953" spans="2:24" x14ac:dyDescent="0.3">
      <c r="B34953" s="73"/>
      <c r="D34953" s="73"/>
      <c r="P34953" s="73"/>
      <c r="T34953" s="73"/>
      <c r="U34953" s="73"/>
      <c r="V34953" s="73"/>
      <c r="X34953" s="12"/>
    </row>
    <row r="34954" spans="2:24" x14ac:dyDescent="0.3">
      <c r="B34954" s="73"/>
      <c r="D34954" s="73"/>
      <c r="P34954" s="73"/>
      <c r="T34954" s="73"/>
      <c r="U34954" s="73"/>
      <c r="V34954" s="73"/>
      <c r="X34954" s="12"/>
    </row>
    <row r="34955" spans="2:24" x14ac:dyDescent="0.3">
      <c r="B34955" s="73"/>
      <c r="D34955" s="73"/>
      <c r="P34955" s="73"/>
      <c r="T34955" s="73"/>
      <c r="U34955" s="73"/>
      <c r="V34955" s="73"/>
      <c r="X34955" s="12"/>
    </row>
    <row r="34956" spans="2:24" x14ac:dyDescent="0.3">
      <c r="B34956" s="73"/>
      <c r="D34956" s="73"/>
      <c r="P34956" s="73"/>
      <c r="T34956" s="73"/>
      <c r="U34956" s="73"/>
      <c r="V34956" s="73"/>
      <c r="X34956" s="12"/>
    </row>
    <row r="34957" spans="2:24" x14ac:dyDescent="0.3">
      <c r="B34957" s="73"/>
      <c r="D34957" s="73"/>
      <c r="P34957" s="73"/>
      <c r="T34957" s="73"/>
      <c r="U34957" s="73"/>
      <c r="V34957" s="73"/>
      <c r="X34957" s="12"/>
    </row>
    <row r="34958" spans="2:24" x14ac:dyDescent="0.3">
      <c r="B34958" s="73"/>
      <c r="D34958" s="73"/>
      <c r="P34958" s="73"/>
      <c r="T34958" s="73"/>
      <c r="U34958" s="73"/>
      <c r="V34958" s="73"/>
      <c r="X34958" s="12"/>
    </row>
    <row r="34959" spans="2:24" x14ac:dyDescent="0.3">
      <c r="B34959" s="73"/>
      <c r="D34959" s="73"/>
      <c r="P34959" s="73"/>
      <c r="T34959" s="73"/>
      <c r="U34959" s="73"/>
      <c r="V34959" s="73"/>
      <c r="X34959" s="12"/>
    </row>
    <row r="34960" spans="2:24" x14ac:dyDescent="0.3">
      <c r="B34960" s="73"/>
      <c r="D34960" s="73"/>
      <c r="P34960" s="73"/>
      <c r="T34960" s="73"/>
      <c r="U34960" s="73"/>
      <c r="V34960" s="73"/>
      <c r="X34960" s="12"/>
    </row>
    <row r="34961" spans="2:24" x14ac:dyDescent="0.3">
      <c r="B34961" s="73"/>
      <c r="D34961" s="73"/>
      <c r="P34961" s="73"/>
      <c r="T34961" s="73"/>
      <c r="U34961" s="73"/>
      <c r="V34961" s="73"/>
      <c r="X34961" s="12"/>
    </row>
    <row r="34962" spans="2:24" x14ac:dyDescent="0.3">
      <c r="B34962" s="73"/>
      <c r="D34962" s="73"/>
      <c r="P34962" s="73"/>
      <c r="T34962" s="73"/>
      <c r="U34962" s="73"/>
      <c r="V34962" s="73"/>
      <c r="X34962" s="12"/>
    </row>
    <row r="34963" spans="2:24" x14ac:dyDescent="0.3">
      <c r="B34963" s="73"/>
      <c r="D34963" s="73"/>
      <c r="P34963" s="73"/>
      <c r="T34963" s="73"/>
      <c r="U34963" s="73"/>
      <c r="V34963" s="73"/>
      <c r="X34963" s="12"/>
    </row>
    <row r="34964" spans="2:24" x14ac:dyDescent="0.3">
      <c r="B34964" s="73"/>
      <c r="D34964" s="73"/>
      <c r="P34964" s="73"/>
      <c r="T34964" s="73"/>
      <c r="U34964" s="73"/>
      <c r="V34964" s="73"/>
      <c r="X34964" s="12"/>
    </row>
    <row r="34965" spans="2:24" x14ac:dyDescent="0.3">
      <c r="B34965" s="73"/>
      <c r="D34965" s="73"/>
      <c r="P34965" s="73"/>
      <c r="T34965" s="73"/>
      <c r="U34965" s="73"/>
      <c r="V34965" s="73"/>
      <c r="X34965" s="12"/>
    </row>
    <row r="34966" spans="2:24" x14ac:dyDescent="0.3">
      <c r="B34966" s="73"/>
      <c r="D34966" s="73"/>
      <c r="P34966" s="73"/>
      <c r="T34966" s="73"/>
      <c r="U34966" s="73"/>
      <c r="V34966" s="73"/>
      <c r="X34966" s="12"/>
    </row>
    <row r="34967" spans="2:24" x14ac:dyDescent="0.3">
      <c r="B34967" s="73"/>
      <c r="D34967" s="73"/>
      <c r="P34967" s="73"/>
      <c r="T34967" s="73"/>
      <c r="U34967" s="73"/>
      <c r="V34967" s="73"/>
      <c r="X34967" s="12"/>
    </row>
    <row r="34968" spans="2:24" x14ac:dyDescent="0.3">
      <c r="B34968" s="73"/>
      <c r="D34968" s="73"/>
      <c r="P34968" s="73"/>
      <c r="T34968" s="73"/>
      <c r="U34968" s="73"/>
      <c r="V34968" s="73"/>
      <c r="X34968" s="12"/>
    </row>
    <row r="34969" spans="2:24" x14ac:dyDescent="0.3">
      <c r="B34969" s="73"/>
      <c r="D34969" s="73"/>
      <c r="P34969" s="73"/>
      <c r="T34969" s="73"/>
      <c r="U34969" s="73"/>
      <c r="V34969" s="73"/>
      <c r="X34969" s="12"/>
    </row>
    <row r="34970" spans="2:24" x14ac:dyDescent="0.3">
      <c r="B34970" s="73"/>
      <c r="D34970" s="73"/>
      <c r="P34970" s="73"/>
      <c r="T34970" s="73"/>
      <c r="U34970" s="73"/>
      <c r="V34970" s="73"/>
      <c r="X34970" s="12"/>
    </row>
    <row r="34971" spans="2:24" x14ac:dyDescent="0.3">
      <c r="B34971" s="73"/>
      <c r="D34971" s="73"/>
      <c r="P34971" s="73"/>
      <c r="T34971" s="73"/>
      <c r="U34971" s="73"/>
      <c r="V34971" s="73"/>
      <c r="X34971" s="12"/>
    </row>
    <row r="34972" spans="2:24" x14ac:dyDescent="0.3">
      <c r="B34972" s="73"/>
      <c r="D34972" s="73"/>
      <c r="P34972" s="73"/>
      <c r="T34972" s="73"/>
      <c r="U34972" s="73"/>
      <c r="V34972" s="73"/>
      <c r="X34972" s="12"/>
    </row>
    <row r="34973" spans="2:24" x14ac:dyDescent="0.3">
      <c r="B34973" s="73"/>
      <c r="D34973" s="73"/>
      <c r="P34973" s="73"/>
      <c r="T34973" s="73"/>
      <c r="U34973" s="73"/>
      <c r="V34973" s="73"/>
      <c r="X34973" s="12"/>
    </row>
    <row r="34974" spans="2:24" x14ac:dyDescent="0.3">
      <c r="B34974" s="73"/>
      <c r="D34974" s="73"/>
      <c r="P34974" s="73"/>
      <c r="T34974" s="73"/>
      <c r="U34974" s="73"/>
      <c r="V34974" s="73"/>
      <c r="X34974" s="12"/>
    </row>
    <row r="34975" spans="2:24" x14ac:dyDescent="0.3">
      <c r="B34975" s="73"/>
      <c r="D34975" s="73"/>
      <c r="P34975" s="73"/>
      <c r="T34975" s="73"/>
      <c r="U34975" s="73"/>
      <c r="V34975" s="73"/>
      <c r="X34975" s="12"/>
    </row>
    <row r="34976" spans="2:24" x14ac:dyDescent="0.3">
      <c r="B34976" s="73"/>
      <c r="D34976" s="73"/>
      <c r="P34976" s="73"/>
      <c r="T34976" s="73"/>
      <c r="U34976" s="73"/>
      <c r="V34976" s="73"/>
      <c r="X34976" s="12"/>
    </row>
    <row r="34977" spans="2:24" x14ac:dyDescent="0.3">
      <c r="B34977" s="73"/>
      <c r="D34977" s="73"/>
      <c r="P34977" s="73"/>
      <c r="T34977" s="73"/>
      <c r="U34977" s="73"/>
      <c r="V34977" s="73"/>
      <c r="X34977" s="12"/>
    </row>
    <row r="34978" spans="2:24" x14ac:dyDescent="0.3">
      <c r="B34978" s="73"/>
      <c r="D34978" s="73"/>
      <c r="P34978" s="73"/>
      <c r="T34978" s="73"/>
      <c r="U34978" s="73"/>
      <c r="V34978" s="73"/>
      <c r="X34978" s="12"/>
    </row>
    <row r="34979" spans="2:24" x14ac:dyDescent="0.3">
      <c r="B34979" s="73"/>
      <c r="D34979" s="73"/>
      <c r="P34979" s="73"/>
      <c r="T34979" s="73"/>
      <c r="U34979" s="73"/>
      <c r="V34979" s="73"/>
      <c r="X34979" s="12"/>
    </row>
    <row r="34980" spans="2:24" x14ac:dyDescent="0.3">
      <c r="B34980" s="73"/>
      <c r="D34980" s="73"/>
      <c r="P34980" s="73"/>
      <c r="T34980" s="73"/>
      <c r="U34980" s="73"/>
      <c r="V34980" s="73"/>
      <c r="X34980" s="12"/>
    </row>
    <row r="34981" spans="2:24" x14ac:dyDescent="0.3">
      <c r="B34981" s="73"/>
      <c r="D34981" s="73"/>
      <c r="P34981" s="73"/>
      <c r="T34981" s="73"/>
      <c r="U34981" s="73"/>
      <c r="V34981" s="73"/>
      <c r="X34981" s="12"/>
    </row>
    <row r="34982" spans="2:24" x14ac:dyDescent="0.3">
      <c r="B34982" s="73"/>
      <c r="D34982" s="73"/>
      <c r="P34982" s="73"/>
      <c r="T34982" s="73"/>
      <c r="U34982" s="73"/>
      <c r="V34982" s="73"/>
      <c r="X34982" s="12"/>
    </row>
    <row r="34983" spans="2:24" x14ac:dyDescent="0.3">
      <c r="B34983" s="73"/>
      <c r="D34983" s="73"/>
      <c r="P34983" s="73"/>
      <c r="T34983" s="73"/>
      <c r="U34983" s="73"/>
      <c r="V34983" s="73"/>
      <c r="X34983" s="12"/>
    </row>
    <row r="34984" spans="2:24" x14ac:dyDescent="0.3">
      <c r="B34984" s="73"/>
      <c r="D34984" s="73"/>
      <c r="P34984" s="73"/>
      <c r="T34984" s="73"/>
      <c r="U34984" s="73"/>
      <c r="V34984" s="73"/>
      <c r="X34984" s="12"/>
    </row>
    <row r="34985" spans="2:24" x14ac:dyDescent="0.3">
      <c r="B34985" s="73"/>
      <c r="D34985" s="73"/>
      <c r="P34985" s="73"/>
      <c r="T34985" s="73"/>
      <c r="U34985" s="73"/>
      <c r="V34985" s="73"/>
      <c r="X34985" s="12"/>
    </row>
    <row r="34986" spans="2:24" x14ac:dyDescent="0.3">
      <c r="B34986" s="73"/>
      <c r="D34986" s="73"/>
      <c r="P34986" s="73"/>
      <c r="T34986" s="73"/>
      <c r="U34986" s="73"/>
      <c r="V34986" s="73"/>
      <c r="X34986" s="12"/>
    </row>
    <row r="34987" spans="2:24" x14ac:dyDescent="0.3">
      <c r="B34987" s="73"/>
      <c r="D34987" s="73"/>
      <c r="P34987" s="73"/>
      <c r="T34987" s="73"/>
      <c r="U34987" s="73"/>
      <c r="V34987" s="73"/>
      <c r="X34987" s="12"/>
    </row>
    <row r="34988" spans="2:24" x14ac:dyDescent="0.3">
      <c r="B34988" s="73"/>
      <c r="D34988" s="73"/>
      <c r="P34988" s="73"/>
      <c r="T34988" s="73"/>
      <c r="U34988" s="73"/>
      <c r="V34988" s="73"/>
      <c r="X34988" s="12"/>
    </row>
    <row r="34989" spans="2:24" x14ac:dyDescent="0.3">
      <c r="B34989" s="73"/>
      <c r="D34989" s="73"/>
      <c r="P34989" s="73"/>
      <c r="T34989" s="73"/>
      <c r="U34989" s="73"/>
      <c r="V34989" s="73"/>
      <c r="X34989" s="12"/>
    </row>
    <row r="34990" spans="2:24" x14ac:dyDescent="0.3">
      <c r="B34990" s="73"/>
      <c r="D34990" s="73"/>
      <c r="P34990" s="73"/>
      <c r="T34990" s="73"/>
      <c r="U34990" s="73"/>
      <c r="V34990" s="73"/>
      <c r="X34990" s="12"/>
    </row>
    <row r="34991" spans="2:24" x14ac:dyDescent="0.3">
      <c r="B34991" s="73"/>
      <c r="D34991" s="73"/>
      <c r="P34991" s="73"/>
      <c r="T34991" s="73"/>
      <c r="U34991" s="73"/>
      <c r="V34991" s="73"/>
      <c r="X34991" s="12"/>
    </row>
    <row r="34992" spans="2:24" x14ac:dyDescent="0.3">
      <c r="B34992" s="73"/>
      <c r="D34992" s="73"/>
      <c r="P34992" s="73"/>
      <c r="T34992" s="73"/>
      <c r="U34992" s="73"/>
      <c r="V34992" s="73"/>
      <c r="X34992" s="12"/>
    </row>
    <row r="34993" spans="2:24" x14ac:dyDescent="0.3">
      <c r="B34993" s="73"/>
      <c r="D34993" s="73"/>
      <c r="P34993" s="73"/>
      <c r="T34993" s="73"/>
      <c r="U34993" s="73"/>
      <c r="V34993" s="73"/>
      <c r="X34993" s="12"/>
    </row>
    <row r="34994" spans="2:24" x14ac:dyDescent="0.3">
      <c r="B34994" s="73"/>
      <c r="D34994" s="73"/>
      <c r="P34994" s="73"/>
      <c r="T34994" s="73"/>
      <c r="U34994" s="73"/>
      <c r="V34994" s="73"/>
      <c r="X34994" s="12"/>
    </row>
    <row r="34995" spans="2:24" x14ac:dyDescent="0.3">
      <c r="B34995" s="73"/>
      <c r="D34995" s="73"/>
      <c r="P34995" s="73"/>
      <c r="T34995" s="73"/>
      <c r="U34995" s="73"/>
      <c r="V34995" s="73"/>
      <c r="X34995" s="12"/>
    </row>
    <row r="34996" spans="2:24" x14ac:dyDescent="0.3">
      <c r="B34996" s="73"/>
      <c r="D34996" s="73"/>
      <c r="P34996" s="73"/>
      <c r="T34996" s="73"/>
      <c r="U34996" s="73"/>
      <c r="V34996" s="73"/>
      <c r="X34996" s="12"/>
    </row>
    <row r="34997" spans="2:24" x14ac:dyDescent="0.3">
      <c r="B34997" s="73"/>
      <c r="D34997" s="73"/>
      <c r="P34997" s="73"/>
      <c r="T34997" s="73"/>
      <c r="U34997" s="73"/>
      <c r="V34997" s="73"/>
      <c r="X34997" s="12"/>
    </row>
    <row r="34998" spans="2:24" x14ac:dyDescent="0.3">
      <c r="B34998" s="73"/>
      <c r="D34998" s="73"/>
      <c r="P34998" s="73"/>
      <c r="T34998" s="73"/>
      <c r="U34998" s="73"/>
      <c r="V34998" s="73"/>
      <c r="X34998" s="12"/>
    </row>
    <row r="34999" spans="2:24" x14ac:dyDescent="0.3">
      <c r="B34999" s="73"/>
      <c r="D34999" s="73"/>
      <c r="P34999" s="73"/>
      <c r="T34999" s="73"/>
      <c r="U34999" s="73"/>
      <c r="V34999" s="73"/>
      <c r="X34999" s="12"/>
    </row>
    <row r="35000" spans="2:24" x14ac:dyDescent="0.3">
      <c r="B35000" s="73"/>
      <c r="D35000" s="73"/>
      <c r="P35000" s="73"/>
      <c r="T35000" s="73"/>
      <c r="U35000" s="73"/>
      <c r="V35000" s="73"/>
      <c r="X35000" s="12"/>
    </row>
    <row r="35001" spans="2:24" x14ac:dyDescent="0.3">
      <c r="B35001" s="73"/>
      <c r="D35001" s="73"/>
      <c r="P35001" s="73"/>
      <c r="T35001" s="73"/>
      <c r="U35001" s="73"/>
      <c r="V35001" s="73"/>
      <c r="X35001" s="12"/>
    </row>
    <row r="35002" spans="2:24" x14ac:dyDescent="0.3">
      <c r="B35002" s="73"/>
      <c r="D35002" s="73"/>
      <c r="P35002" s="73"/>
      <c r="T35002" s="73"/>
      <c r="U35002" s="73"/>
      <c r="V35002" s="73"/>
      <c r="X35002" s="12"/>
    </row>
    <row r="35003" spans="2:24" x14ac:dyDescent="0.3">
      <c r="B35003" s="73"/>
      <c r="D35003" s="73"/>
      <c r="P35003" s="73"/>
      <c r="T35003" s="73"/>
      <c r="U35003" s="73"/>
      <c r="V35003" s="73"/>
      <c r="X35003" s="12"/>
    </row>
    <row r="35004" spans="2:24" x14ac:dyDescent="0.3">
      <c r="B35004" s="73"/>
      <c r="D35004" s="73"/>
      <c r="P35004" s="73"/>
      <c r="T35004" s="73"/>
      <c r="U35004" s="73"/>
      <c r="V35004" s="73"/>
      <c r="X35004" s="12"/>
    </row>
    <row r="35005" spans="2:24" x14ac:dyDescent="0.3">
      <c r="B35005" s="73"/>
      <c r="D35005" s="73"/>
      <c r="P35005" s="73"/>
      <c r="T35005" s="73"/>
      <c r="U35005" s="73"/>
      <c r="V35005" s="73"/>
      <c r="X35005" s="12"/>
    </row>
    <row r="35006" spans="2:24" x14ac:dyDescent="0.3">
      <c r="B35006" s="73"/>
      <c r="D35006" s="73"/>
      <c r="P35006" s="73"/>
      <c r="T35006" s="73"/>
      <c r="U35006" s="73"/>
      <c r="V35006" s="73"/>
      <c r="X35006" s="12"/>
    </row>
    <row r="35007" spans="2:24" x14ac:dyDescent="0.3">
      <c r="B35007" s="73"/>
      <c r="D35007" s="73"/>
      <c r="P35007" s="73"/>
      <c r="T35007" s="73"/>
      <c r="U35007" s="73"/>
      <c r="V35007" s="73"/>
      <c r="X35007" s="12"/>
    </row>
    <row r="35008" spans="2:24" x14ac:dyDescent="0.3">
      <c r="B35008" s="73"/>
      <c r="D35008" s="73"/>
      <c r="P35008" s="73"/>
      <c r="T35008" s="73"/>
      <c r="U35008" s="73"/>
      <c r="V35008" s="73"/>
      <c r="X35008" s="12"/>
    </row>
    <row r="35009" spans="2:24" x14ac:dyDescent="0.3">
      <c r="B35009" s="73"/>
      <c r="D35009" s="73"/>
      <c r="P35009" s="73"/>
      <c r="T35009" s="73"/>
      <c r="U35009" s="73"/>
      <c r="V35009" s="73"/>
      <c r="X35009" s="12"/>
    </row>
    <row r="35010" spans="2:24" x14ac:dyDescent="0.3">
      <c r="B35010" s="73"/>
      <c r="D35010" s="73"/>
      <c r="P35010" s="73"/>
      <c r="T35010" s="73"/>
      <c r="U35010" s="73"/>
      <c r="V35010" s="73"/>
      <c r="X35010" s="12"/>
    </row>
    <row r="35011" spans="2:24" x14ac:dyDescent="0.3">
      <c r="B35011" s="73"/>
      <c r="D35011" s="73"/>
      <c r="P35011" s="73"/>
      <c r="T35011" s="73"/>
      <c r="U35011" s="73"/>
      <c r="V35011" s="73"/>
      <c r="X35011" s="12"/>
    </row>
    <row r="35012" spans="2:24" x14ac:dyDescent="0.3">
      <c r="B35012" s="73"/>
      <c r="D35012" s="73"/>
      <c r="P35012" s="73"/>
      <c r="T35012" s="73"/>
      <c r="U35012" s="73"/>
      <c r="V35012" s="73"/>
      <c r="X35012" s="12"/>
    </row>
    <row r="35013" spans="2:24" x14ac:dyDescent="0.3">
      <c r="B35013" s="73"/>
      <c r="D35013" s="73"/>
      <c r="P35013" s="73"/>
      <c r="T35013" s="73"/>
      <c r="U35013" s="73"/>
      <c r="V35013" s="73"/>
      <c r="X35013" s="12"/>
    </row>
    <row r="35014" spans="2:24" x14ac:dyDescent="0.3">
      <c r="B35014" s="73"/>
      <c r="D35014" s="73"/>
      <c r="P35014" s="73"/>
      <c r="T35014" s="73"/>
      <c r="U35014" s="73"/>
      <c r="V35014" s="73"/>
      <c r="X35014" s="12"/>
    </row>
    <row r="35015" spans="2:24" x14ac:dyDescent="0.3">
      <c r="B35015" s="73"/>
      <c r="D35015" s="73"/>
      <c r="P35015" s="73"/>
      <c r="T35015" s="73"/>
      <c r="U35015" s="73"/>
      <c r="V35015" s="73"/>
      <c r="X35015" s="12"/>
    </row>
    <row r="35016" spans="2:24" x14ac:dyDescent="0.3">
      <c r="B35016" s="73"/>
      <c r="D35016" s="73"/>
      <c r="P35016" s="73"/>
      <c r="T35016" s="73"/>
      <c r="U35016" s="73"/>
      <c r="V35016" s="73"/>
      <c r="X35016" s="12"/>
    </row>
    <row r="35017" spans="2:24" x14ac:dyDescent="0.3">
      <c r="B35017" s="73"/>
      <c r="D35017" s="73"/>
      <c r="P35017" s="73"/>
      <c r="T35017" s="73"/>
      <c r="U35017" s="73"/>
      <c r="V35017" s="73"/>
      <c r="X35017" s="12"/>
    </row>
    <row r="35018" spans="2:24" x14ac:dyDescent="0.3">
      <c r="B35018" s="73"/>
      <c r="D35018" s="73"/>
      <c r="P35018" s="73"/>
      <c r="T35018" s="73"/>
      <c r="U35018" s="73"/>
      <c r="V35018" s="73"/>
      <c r="X35018" s="12"/>
    </row>
    <row r="35019" spans="2:24" x14ac:dyDescent="0.3">
      <c r="B35019" s="73"/>
      <c r="D35019" s="73"/>
      <c r="P35019" s="73"/>
      <c r="T35019" s="73"/>
      <c r="U35019" s="73"/>
      <c r="V35019" s="73"/>
      <c r="X35019" s="12"/>
    </row>
    <row r="35020" spans="2:24" x14ac:dyDescent="0.3">
      <c r="B35020" s="73"/>
      <c r="D35020" s="73"/>
      <c r="P35020" s="73"/>
      <c r="T35020" s="73"/>
      <c r="U35020" s="73"/>
      <c r="V35020" s="73"/>
      <c r="X35020" s="12"/>
    </row>
    <row r="35021" spans="2:24" x14ac:dyDescent="0.3">
      <c r="B35021" s="73"/>
      <c r="D35021" s="73"/>
      <c r="P35021" s="73"/>
      <c r="T35021" s="73"/>
      <c r="U35021" s="73"/>
      <c r="V35021" s="73"/>
      <c r="X35021" s="12"/>
    </row>
    <row r="35022" spans="2:24" x14ac:dyDescent="0.3">
      <c r="B35022" s="73"/>
      <c r="D35022" s="73"/>
      <c r="P35022" s="73"/>
      <c r="T35022" s="73"/>
      <c r="U35022" s="73"/>
      <c r="V35022" s="73"/>
      <c r="X35022" s="12"/>
    </row>
    <row r="35023" spans="2:24" x14ac:dyDescent="0.3">
      <c r="B35023" s="73"/>
      <c r="D35023" s="73"/>
      <c r="P35023" s="73"/>
      <c r="T35023" s="73"/>
      <c r="U35023" s="73"/>
      <c r="V35023" s="73"/>
      <c r="X35023" s="12"/>
    </row>
    <row r="35024" spans="2:24" x14ac:dyDescent="0.3">
      <c r="B35024" s="73"/>
      <c r="D35024" s="73"/>
      <c r="P35024" s="73"/>
      <c r="T35024" s="73"/>
      <c r="U35024" s="73"/>
      <c r="V35024" s="73"/>
      <c r="X35024" s="12"/>
    </row>
    <row r="35025" spans="2:24" x14ac:dyDescent="0.3">
      <c r="B35025" s="73"/>
      <c r="D35025" s="73"/>
      <c r="P35025" s="73"/>
      <c r="T35025" s="73"/>
      <c r="U35025" s="73"/>
      <c r="V35025" s="73"/>
      <c r="X35025" s="12"/>
    </row>
    <row r="35026" spans="2:24" x14ac:dyDescent="0.3">
      <c r="B35026" s="73"/>
      <c r="D35026" s="73"/>
      <c r="P35026" s="73"/>
      <c r="T35026" s="73"/>
      <c r="U35026" s="73"/>
      <c r="V35026" s="73"/>
      <c r="X35026" s="12"/>
    </row>
    <row r="35027" spans="2:24" x14ac:dyDescent="0.3">
      <c r="B35027" s="73"/>
      <c r="D35027" s="73"/>
      <c r="P35027" s="73"/>
      <c r="T35027" s="73"/>
      <c r="U35027" s="73"/>
      <c r="V35027" s="73"/>
      <c r="X35027" s="12"/>
    </row>
    <row r="35028" spans="2:24" x14ac:dyDescent="0.3">
      <c r="B35028" s="73"/>
      <c r="D35028" s="73"/>
      <c r="P35028" s="73"/>
      <c r="T35028" s="73"/>
      <c r="U35028" s="73"/>
      <c r="V35028" s="73"/>
      <c r="X35028" s="12"/>
    </row>
    <row r="35029" spans="2:24" x14ac:dyDescent="0.3">
      <c r="B35029" s="73"/>
      <c r="D35029" s="73"/>
      <c r="P35029" s="73"/>
      <c r="T35029" s="73"/>
      <c r="U35029" s="73"/>
      <c r="V35029" s="73"/>
      <c r="X35029" s="12"/>
    </row>
    <row r="35030" spans="2:24" x14ac:dyDescent="0.3">
      <c r="B35030" s="73"/>
      <c r="D35030" s="73"/>
      <c r="P35030" s="73"/>
      <c r="T35030" s="73"/>
      <c r="U35030" s="73"/>
      <c r="V35030" s="73"/>
      <c r="X35030" s="12"/>
    </row>
    <row r="35031" spans="2:24" x14ac:dyDescent="0.3">
      <c r="B35031" s="73"/>
      <c r="D35031" s="73"/>
      <c r="P35031" s="73"/>
      <c r="T35031" s="73"/>
      <c r="U35031" s="73"/>
      <c r="V35031" s="73"/>
      <c r="X35031" s="12"/>
    </row>
    <row r="35032" spans="2:24" x14ac:dyDescent="0.3">
      <c r="B35032" s="73"/>
      <c r="D35032" s="73"/>
      <c r="P35032" s="73"/>
      <c r="T35032" s="73"/>
      <c r="U35032" s="73"/>
      <c r="V35032" s="73"/>
      <c r="X35032" s="12"/>
    </row>
    <row r="35033" spans="2:24" x14ac:dyDescent="0.3">
      <c r="B35033" s="73"/>
      <c r="D35033" s="73"/>
      <c r="P35033" s="73"/>
      <c r="T35033" s="73"/>
      <c r="U35033" s="73"/>
      <c r="V35033" s="73"/>
      <c r="X35033" s="12"/>
    </row>
    <row r="35034" spans="2:24" x14ac:dyDescent="0.3">
      <c r="B35034" s="73"/>
      <c r="D35034" s="73"/>
      <c r="P35034" s="73"/>
      <c r="T35034" s="73"/>
      <c r="U35034" s="73"/>
      <c r="V35034" s="73"/>
      <c r="X35034" s="12"/>
    </row>
    <row r="35035" spans="2:24" x14ac:dyDescent="0.3">
      <c r="B35035" s="73"/>
      <c r="D35035" s="73"/>
      <c r="P35035" s="73"/>
      <c r="T35035" s="73"/>
      <c r="U35035" s="73"/>
      <c r="V35035" s="73"/>
      <c r="X35035" s="12"/>
    </row>
    <row r="35036" spans="2:24" x14ac:dyDescent="0.3">
      <c r="B35036" s="73"/>
      <c r="D35036" s="73"/>
      <c r="P35036" s="73"/>
      <c r="T35036" s="73"/>
      <c r="U35036" s="73"/>
      <c r="V35036" s="73"/>
      <c r="X35036" s="12"/>
    </row>
    <row r="35037" spans="2:24" x14ac:dyDescent="0.3">
      <c r="B35037" s="73"/>
      <c r="D35037" s="73"/>
      <c r="P35037" s="73"/>
      <c r="T35037" s="73"/>
      <c r="U35037" s="73"/>
      <c r="V35037" s="73"/>
      <c r="X35037" s="12"/>
    </row>
    <row r="35038" spans="2:24" x14ac:dyDescent="0.3">
      <c r="B35038" s="73"/>
      <c r="D35038" s="73"/>
      <c r="P35038" s="73"/>
      <c r="T35038" s="73"/>
      <c r="U35038" s="73"/>
      <c r="V35038" s="73"/>
      <c r="X35038" s="12"/>
    </row>
    <row r="35039" spans="2:24" x14ac:dyDescent="0.3">
      <c r="B35039" s="73"/>
      <c r="D35039" s="73"/>
      <c r="P35039" s="73"/>
      <c r="T35039" s="73"/>
      <c r="U35039" s="73"/>
      <c r="V35039" s="73"/>
      <c r="X35039" s="12"/>
    </row>
    <row r="35040" spans="2:24" x14ac:dyDescent="0.3">
      <c r="B35040" s="73"/>
      <c r="D35040" s="73"/>
      <c r="P35040" s="73"/>
      <c r="T35040" s="73"/>
      <c r="U35040" s="73"/>
      <c r="V35040" s="73"/>
      <c r="X35040" s="12"/>
    </row>
    <row r="35041" spans="2:24" x14ac:dyDescent="0.3">
      <c r="B35041" s="73"/>
      <c r="D35041" s="73"/>
      <c r="P35041" s="73"/>
      <c r="T35041" s="73"/>
      <c r="U35041" s="73"/>
      <c r="V35041" s="73"/>
      <c r="X35041" s="12"/>
    </row>
    <row r="35042" spans="2:24" x14ac:dyDescent="0.3">
      <c r="B35042" s="73"/>
      <c r="D35042" s="73"/>
      <c r="P35042" s="73"/>
      <c r="T35042" s="73"/>
      <c r="U35042" s="73"/>
      <c r="V35042" s="73"/>
      <c r="X35042" s="12"/>
    </row>
    <row r="35043" spans="2:24" x14ac:dyDescent="0.3">
      <c r="B35043" s="73"/>
      <c r="D35043" s="73"/>
      <c r="P35043" s="73"/>
      <c r="T35043" s="73"/>
      <c r="U35043" s="73"/>
      <c r="V35043" s="73"/>
      <c r="X35043" s="12"/>
    </row>
    <row r="35044" spans="2:24" x14ac:dyDescent="0.3">
      <c r="B35044" s="73"/>
      <c r="D35044" s="73"/>
      <c r="P35044" s="73"/>
      <c r="T35044" s="73"/>
      <c r="U35044" s="73"/>
      <c r="V35044" s="73"/>
      <c r="X35044" s="12"/>
    </row>
    <row r="35045" spans="2:24" x14ac:dyDescent="0.3">
      <c r="B35045" s="73"/>
      <c r="D35045" s="73"/>
      <c r="P35045" s="73"/>
      <c r="T35045" s="73"/>
      <c r="U35045" s="73"/>
      <c r="V35045" s="73"/>
      <c r="X35045" s="12"/>
    </row>
    <row r="35046" spans="2:24" x14ac:dyDescent="0.3">
      <c r="B35046" s="73"/>
      <c r="D35046" s="73"/>
      <c r="P35046" s="73"/>
      <c r="T35046" s="73"/>
      <c r="U35046" s="73"/>
      <c r="V35046" s="73"/>
      <c r="X35046" s="12"/>
    </row>
    <row r="35047" spans="2:24" x14ac:dyDescent="0.3">
      <c r="B35047" s="73"/>
      <c r="D35047" s="73"/>
      <c r="P35047" s="73"/>
      <c r="T35047" s="73"/>
      <c r="U35047" s="73"/>
      <c r="V35047" s="73"/>
      <c r="X35047" s="12"/>
    </row>
    <row r="35048" spans="2:24" x14ac:dyDescent="0.3">
      <c r="B35048" s="73"/>
      <c r="D35048" s="73"/>
      <c r="P35048" s="73"/>
      <c r="T35048" s="73"/>
      <c r="U35048" s="73"/>
      <c r="V35048" s="73"/>
      <c r="X35048" s="12"/>
    </row>
    <row r="35049" spans="2:24" x14ac:dyDescent="0.3">
      <c r="B35049" s="73"/>
      <c r="D35049" s="73"/>
      <c r="P35049" s="73"/>
      <c r="T35049" s="73"/>
      <c r="U35049" s="73"/>
      <c r="V35049" s="73"/>
      <c r="X35049" s="12"/>
    </row>
    <row r="35050" spans="2:24" x14ac:dyDescent="0.3">
      <c r="B35050" s="73"/>
      <c r="D35050" s="73"/>
      <c r="P35050" s="73"/>
      <c r="T35050" s="73"/>
      <c r="U35050" s="73"/>
      <c r="V35050" s="73"/>
      <c r="X35050" s="12"/>
    </row>
    <row r="35051" spans="2:24" x14ac:dyDescent="0.3">
      <c r="B35051" s="73"/>
      <c r="D35051" s="73"/>
      <c r="P35051" s="73"/>
      <c r="T35051" s="73"/>
      <c r="U35051" s="73"/>
      <c r="V35051" s="73"/>
      <c r="X35051" s="12"/>
    </row>
    <row r="35052" spans="2:24" x14ac:dyDescent="0.3">
      <c r="B35052" s="73"/>
      <c r="D35052" s="73"/>
      <c r="P35052" s="73"/>
      <c r="T35052" s="73"/>
      <c r="U35052" s="73"/>
      <c r="V35052" s="73"/>
      <c r="X35052" s="12"/>
    </row>
    <row r="35053" spans="2:24" x14ac:dyDescent="0.3">
      <c r="B35053" s="73"/>
      <c r="D35053" s="73"/>
      <c r="P35053" s="73"/>
      <c r="T35053" s="73"/>
      <c r="U35053" s="73"/>
      <c r="V35053" s="73"/>
      <c r="X35053" s="12"/>
    </row>
    <row r="35054" spans="2:24" x14ac:dyDescent="0.3">
      <c r="B35054" s="73"/>
      <c r="D35054" s="73"/>
      <c r="P35054" s="73"/>
      <c r="T35054" s="73"/>
      <c r="U35054" s="73"/>
      <c r="V35054" s="73"/>
      <c r="X35054" s="12"/>
    </row>
    <row r="35055" spans="2:24" x14ac:dyDescent="0.3">
      <c r="B35055" s="73"/>
      <c r="D35055" s="73"/>
      <c r="P35055" s="73"/>
      <c r="T35055" s="73"/>
      <c r="U35055" s="73"/>
      <c r="V35055" s="73"/>
      <c r="X35055" s="12"/>
    </row>
    <row r="35056" spans="2:24" x14ac:dyDescent="0.3">
      <c r="B35056" s="73"/>
      <c r="D35056" s="73"/>
      <c r="P35056" s="73"/>
      <c r="T35056" s="73"/>
      <c r="U35056" s="73"/>
      <c r="V35056" s="73"/>
      <c r="X35056" s="12"/>
    </row>
    <row r="35057" spans="2:24" x14ac:dyDescent="0.3">
      <c r="B35057" s="73"/>
      <c r="D35057" s="73"/>
      <c r="P35057" s="73"/>
      <c r="T35057" s="73"/>
      <c r="U35057" s="73"/>
      <c r="V35057" s="73"/>
      <c r="X35057" s="12"/>
    </row>
    <row r="35058" spans="2:24" x14ac:dyDescent="0.3">
      <c r="B35058" s="73"/>
      <c r="D35058" s="73"/>
      <c r="P35058" s="73"/>
      <c r="T35058" s="73"/>
      <c r="U35058" s="73"/>
      <c r="V35058" s="73"/>
      <c r="X35058" s="12"/>
    </row>
    <row r="35059" spans="2:24" x14ac:dyDescent="0.3">
      <c r="B35059" s="73"/>
      <c r="D35059" s="73"/>
      <c r="P35059" s="73"/>
      <c r="T35059" s="73"/>
      <c r="U35059" s="73"/>
      <c r="V35059" s="73"/>
      <c r="X35059" s="12"/>
    </row>
    <row r="35060" spans="2:24" x14ac:dyDescent="0.3">
      <c r="B35060" s="73"/>
      <c r="D35060" s="73"/>
      <c r="P35060" s="73"/>
      <c r="T35060" s="73"/>
      <c r="U35060" s="73"/>
      <c r="V35060" s="73"/>
      <c r="X35060" s="12"/>
    </row>
    <row r="35061" spans="2:24" x14ac:dyDescent="0.3">
      <c r="B35061" s="73"/>
      <c r="D35061" s="73"/>
      <c r="P35061" s="73"/>
      <c r="T35061" s="73"/>
      <c r="U35061" s="73"/>
      <c r="V35061" s="73"/>
      <c r="X35061" s="12"/>
    </row>
    <row r="35062" spans="2:24" x14ac:dyDescent="0.3">
      <c r="B35062" s="73"/>
      <c r="D35062" s="73"/>
      <c r="P35062" s="73"/>
      <c r="T35062" s="73"/>
      <c r="U35062" s="73"/>
      <c r="V35062" s="73"/>
      <c r="X35062" s="12"/>
    </row>
    <row r="35063" spans="2:24" x14ac:dyDescent="0.3">
      <c r="B35063" s="73"/>
      <c r="D35063" s="73"/>
      <c r="P35063" s="73"/>
      <c r="T35063" s="73"/>
      <c r="U35063" s="73"/>
      <c r="V35063" s="73"/>
      <c r="X35063" s="12"/>
    </row>
    <row r="35064" spans="2:24" x14ac:dyDescent="0.3">
      <c r="B35064" s="73"/>
      <c r="D35064" s="73"/>
      <c r="P35064" s="73"/>
      <c r="T35064" s="73"/>
      <c r="U35064" s="73"/>
      <c r="V35064" s="73"/>
      <c r="X35064" s="12"/>
    </row>
    <row r="35065" spans="2:24" x14ac:dyDescent="0.3">
      <c r="B35065" s="73"/>
      <c r="D35065" s="73"/>
      <c r="P35065" s="73"/>
      <c r="T35065" s="73"/>
      <c r="U35065" s="73"/>
      <c r="V35065" s="73"/>
      <c r="X35065" s="12"/>
    </row>
    <row r="35066" spans="2:24" x14ac:dyDescent="0.3">
      <c r="B35066" s="73"/>
      <c r="D35066" s="73"/>
      <c r="P35066" s="73"/>
      <c r="T35066" s="73"/>
      <c r="U35066" s="73"/>
      <c r="V35066" s="73"/>
      <c r="X35066" s="12"/>
    </row>
    <row r="35067" spans="2:24" x14ac:dyDescent="0.3">
      <c r="B35067" s="73"/>
      <c r="D35067" s="73"/>
      <c r="P35067" s="73"/>
      <c r="T35067" s="73"/>
      <c r="U35067" s="73"/>
      <c r="V35067" s="73"/>
      <c r="X35067" s="12"/>
    </row>
    <row r="35068" spans="2:24" x14ac:dyDescent="0.3">
      <c r="B35068" s="73"/>
      <c r="D35068" s="73"/>
      <c r="P35068" s="73"/>
      <c r="T35068" s="73"/>
      <c r="U35068" s="73"/>
      <c r="V35068" s="73"/>
      <c r="X35068" s="12"/>
    </row>
    <row r="35069" spans="2:24" x14ac:dyDescent="0.3">
      <c r="B35069" s="73"/>
      <c r="D35069" s="73"/>
      <c r="P35069" s="73"/>
      <c r="T35069" s="73"/>
      <c r="U35069" s="73"/>
      <c r="V35069" s="73"/>
      <c r="X35069" s="12"/>
    </row>
    <row r="35070" spans="2:24" x14ac:dyDescent="0.3">
      <c r="B35070" s="73"/>
      <c r="D35070" s="73"/>
      <c r="P35070" s="73"/>
      <c r="T35070" s="73"/>
      <c r="U35070" s="73"/>
      <c r="V35070" s="73"/>
      <c r="X35070" s="12"/>
    </row>
    <row r="35071" spans="2:24" x14ac:dyDescent="0.3">
      <c r="B35071" s="73"/>
      <c r="D35071" s="73"/>
      <c r="P35071" s="73"/>
      <c r="T35071" s="73"/>
      <c r="U35071" s="73"/>
      <c r="V35071" s="73"/>
      <c r="X35071" s="12"/>
    </row>
    <row r="35072" spans="2:24" x14ac:dyDescent="0.3">
      <c r="B35072" s="73"/>
      <c r="D35072" s="73"/>
      <c r="P35072" s="73"/>
      <c r="T35072" s="73"/>
      <c r="U35072" s="73"/>
      <c r="V35072" s="73"/>
      <c r="X35072" s="12"/>
    </row>
    <row r="35073" spans="2:24" x14ac:dyDescent="0.3">
      <c r="B35073" s="73"/>
      <c r="D35073" s="73"/>
      <c r="P35073" s="73"/>
      <c r="T35073" s="73"/>
      <c r="U35073" s="73"/>
      <c r="V35073" s="73"/>
      <c r="X35073" s="12"/>
    </row>
    <row r="35074" spans="2:24" x14ac:dyDescent="0.3">
      <c r="B35074" s="73"/>
      <c r="D35074" s="73"/>
      <c r="P35074" s="73"/>
      <c r="T35074" s="73"/>
      <c r="U35074" s="73"/>
      <c r="V35074" s="73"/>
      <c r="X35074" s="12"/>
    </row>
    <row r="35075" spans="2:24" x14ac:dyDescent="0.3">
      <c r="B35075" s="73"/>
      <c r="D35075" s="73"/>
      <c r="P35075" s="73"/>
      <c r="T35075" s="73"/>
      <c r="U35075" s="73"/>
      <c r="V35075" s="73"/>
      <c r="X35075" s="12"/>
    </row>
    <row r="35076" spans="2:24" x14ac:dyDescent="0.3">
      <c r="B35076" s="73"/>
      <c r="D35076" s="73"/>
      <c r="P35076" s="73"/>
      <c r="T35076" s="73"/>
      <c r="U35076" s="73"/>
      <c r="V35076" s="73"/>
      <c r="X35076" s="12"/>
    </row>
    <row r="35077" spans="2:24" x14ac:dyDescent="0.3">
      <c r="B35077" s="73"/>
      <c r="D35077" s="73"/>
      <c r="P35077" s="73"/>
      <c r="T35077" s="73"/>
      <c r="U35077" s="73"/>
      <c r="V35077" s="73"/>
      <c r="X35077" s="12"/>
    </row>
    <row r="35078" spans="2:24" x14ac:dyDescent="0.3">
      <c r="B35078" s="73"/>
      <c r="D35078" s="73"/>
      <c r="P35078" s="73"/>
      <c r="T35078" s="73"/>
      <c r="U35078" s="73"/>
      <c r="V35078" s="73"/>
      <c r="X35078" s="12"/>
    </row>
    <row r="35079" spans="2:24" x14ac:dyDescent="0.3">
      <c r="B35079" s="73"/>
      <c r="D35079" s="73"/>
      <c r="P35079" s="73"/>
      <c r="T35079" s="73"/>
      <c r="U35079" s="73"/>
      <c r="V35079" s="73"/>
      <c r="X35079" s="12"/>
    </row>
    <row r="35080" spans="2:24" x14ac:dyDescent="0.3">
      <c r="B35080" s="73"/>
      <c r="D35080" s="73"/>
      <c r="P35080" s="73"/>
      <c r="T35080" s="73"/>
      <c r="U35080" s="73"/>
      <c r="V35080" s="73"/>
      <c r="X35080" s="12"/>
    </row>
    <row r="35081" spans="2:24" x14ac:dyDescent="0.3">
      <c r="B35081" s="73"/>
      <c r="D35081" s="73"/>
      <c r="P35081" s="73"/>
      <c r="T35081" s="73"/>
      <c r="U35081" s="73"/>
      <c r="V35081" s="73"/>
      <c r="X35081" s="12"/>
    </row>
    <row r="35082" spans="2:24" x14ac:dyDescent="0.3">
      <c r="B35082" s="73"/>
      <c r="D35082" s="73"/>
      <c r="P35082" s="73"/>
      <c r="T35082" s="73"/>
      <c r="U35082" s="73"/>
      <c r="V35082" s="73"/>
      <c r="X35082" s="12"/>
    </row>
    <row r="35083" spans="2:24" x14ac:dyDescent="0.3">
      <c r="B35083" s="73"/>
      <c r="D35083" s="73"/>
      <c r="P35083" s="73"/>
      <c r="T35083" s="73"/>
      <c r="U35083" s="73"/>
      <c r="V35083" s="73"/>
      <c r="X35083" s="12"/>
    </row>
    <row r="35084" spans="2:24" x14ac:dyDescent="0.3">
      <c r="B35084" s="73"/>
      <c r="D35084" s="73"/>
      <c r="P35084" s="73"/>
      <c r="T35084" s="73"/>
      <c r="U35084" s="73"/>
      <c r="V35084" s="73"/>
      <c r="X35084" s="12"/>
    </row>
    <row r="35085" spans="2:24" x14ac:dyDescent="0.3">
      <c r="B35085" s="73"/>
      <c r="D35085" s="73"/>
      <c r="P35085" s="73"/>
      <c r="T35085" s="73"/>
      <c r="U35085" s="73"/>
      <c r="V35085" s="73"/>
      <c r="X35085" s="12"/>
    </row>
    <row r="35086" spans="2:24" x14ac:dyDescent="0.3">
      <c r="B35086" s="73"/>
      <c r="D35086" s="73"/>
      <c r="P35086" s="73"/>
      <c r="T35086" s="73"/>
      <c r="U35086" s="73"/>
      <c r="V35086" s="73"/>
      <c r="X35086" s="12"/>
    </row>
    <row r="35087" spans="2:24" x14ac:dyDescent="0.3">
      <c r="B35087" s="73"/>
      <c r="D35087" s="73"/>
      <c r="P35087" s="73"/>
      <c r="T35087" s="73"/>
      <c r="U35087" s="73"/>
      <c r="V35087" s="73"/>
      <c r="X35087" s="12"/>
    </row>
    <row r="35088" spans="2:24" x14ac:dyDescent="0.3">
      <c r="B35088" s="73"/>
      <c r="D35088" s="73"/>
      <c r="P35088" s="73"/>
      <c r="T35088" s="73"/>
      <c r="U35088" s="73"/>
      <c r="V35088" s="73"/>
      <c r="X35088" s="12"/>
    </row>
    <row r="35089" spans="2:24" x14ac:dyDescent="0.3">
      <c r="B35089" s="73"/>
      <c r="D35089" s="73"/>
      <c r="P35089" s="73"/>
      <c r="T35089" s="73"/>
      <c r="U35089" s="73"/>
      <c r="V35089" s="73"/>
      <c r="X35089" s="12"/>
    </row>
    <row r="35090" spans="2:24" x14ac:dyDescent="0.3">
      <c r="B35090" s="73"/>
      <c r="D35090" s="73"/>
      <c r="P35090" s="73"/>
      <c r="T35090" s="73"/>
      <c r="U35090" s="73"/>
      <c r="V35090" s="73"/>
      <c r="X35090" s="12"/>
    </row>
    <row r="35091" spans="2:24" x14ac:dyDescent="0.3">
      <c r="B35091" s="73"/>
      <c r="D35091" s="73"/>
      <c r="P35091" s="73"/>
      <c r="T35091" s="73"/>
      <c r="U35091" s="73"/>
      <c r="V35091" s="73"/>
      <c r="X35091" s="12"/>
    </row>
    <row r="35092" spans="2:24" x14ac:dyDescent="0.3">
      <c r="B35092" s="73"/>
      <c r="D35092" s="73"/>
      <c r="P35092" s="73"/>
      <c r="T35092" s="73"/>
      <c r="U35092" s="73"/>
      <c r="V35092" s="73"/>
      <c r="X35092" s="12"/>
    </row>
    <row r="35093" spans="2:24" x14ac:dyDescent="0.3">
      <c r="B35093" s="73"/>
      <c r="D35093" s="73"/>
      <c r="P35093" s="73"/>
      <c r="T35093" s="73"/>
      <c r="U35093" s="73"/>
      <c r="V35093" s="73"/>
      <c r="X35093" s="12"/>
    </row>
    <row r="35094" spans="2:24" x14ac:dyDescent="0.3">
      <c r="B35094" s="73"/>
      <c r="D35094" s="73"/>
      <c r="P35094" s="73"/>
      <c r="T35094" s="73"/>
      <c r="U35094" s="73"/>
      <c r="V35094" s="73"/>
      <c r="X35094" s="12"/>
    </row>
    <row r="35095" spans="2:24" x14ac:dyDescent="0.3">
      <c r="B35095" s="73"/>
      <c r="D35095" s="73"/>
      <c r="P35095" s="73"/>
      <c r="T35095" s="73"/>
      <c r="U35095" s="73"/>
      <c r="V35095" s="73"/>
      <c r="X35095" s="12"/>
    </row>
    <row r="35096" spans="2:24" x14ac:dyDescent="0.3">
      <c r="B35096" s="73"/>
      <c r="D35096" s="73"/>
      <c r="P35096" s="73"/>
      <c r="T35096" s="73"/>
      <c r="U35096" s="73"/>
      <c r="V35096" s="73"/>
      <c r="X35096" s="12"/>
    </row>
    <row r="35097" spans="2:24" x14ac:dyDescent="0.3">
      <c r="B35097" s="73"/>
      <c r="D35097" s="73"/>
      <c r="P35097" s="73"/>
      <c r="T35097" s="73"/>
      <c r="U35097" s="73"/>
      <c r="V35097" s="73"/>
      <c r="X35097" s="12"/>
    </row>
    <row r="35098" spans="2:24" x14ac:dyDescent="0.3">
      <c r="B35098" s="73"/>
      <c r="D35098" s="73"/>
      <c r="P35098" s="73"/>
      <c r="T35098" s="73"/>
      <c r="U35098" s="73"/>
      <c r="V35098" s="73"/>
      <c r="X35098" s="12"/>
    </row>
    <row r="35099" spans="2:24" x14ac:dyDescent="0.3">
      <c r="B35099" s="73"/>
      <c r="D35099" s="73"/>
      <c r="P35099" s="73"/>
      <c r="T35099" s="73"/>
      <c r="U35099" s="73"/>
      <c r="V35099" s="73"/>
      <c r="X35099" s="12"/>
    </row>
    <row r="35100" spans="2:24" x14ac:dyDescent="0.3">
      <c r="B35100" s="73"/>
      <c r="D35100" s="73"/>
      <c r="P35100" s="73"/>
      <c r="T35100" s="73"/>
      <c r="U35100" s="73"/>
      <c r="V35100" s="73"/>
      <c r="X35100" s="12"/>
    </row>
    <row r="35101" spans="2:24" x14ac:dyDescent="0.3">
      <c r="B35101" s="73"/>
      <c r="D35101" s="73"/>
      <c r="P35101" s="73"/>
      <c r="T35101" s="73"/>
      <c r="U35101" s="73"/>
      <c r="V35101" s="73"/>
      <c r="X35101" s="12"/>
    </row>
    <row r="35102" spans="2:24" x14ac:dyDescent="0.3">
      <c r="B35102" s="73"/>
      <c r="D35102" s="73"/>
      <c r="P35102" s="73"/>
      <c r="T35102" s="73"/>
      <c r="U35102" s="73"/>
      <c r="V35102" s="73"/>
      <c r="X35102" s="12"/>
    </row>
    <row r="35103" spans="2:24" x14ac:dyDescent="0.3">
      <c r="B35103" s="73"/>
      <c r="D35103" s="73"/>
      <c r="P35103" s="73"/>
      <c r="T35103" s="73"/>
      <c r="U35103" s="73"/>
      <c r="V35103" s="73"/>
      <c r="X35103" s="12"/>
    </row>
    <row r="35104" spans="2:24" x14ac:dyDescent="0.3">
      <c r="B35104" s="73"/>
      <c r="D35104" s="73"/>
      <c r="P35104" s="73"/>
      <c r="T35104" s="73"/>
      <c r="U35104" s="73"/>
      <c r="V35104" s="73"/>
      <c r="X35104" s="12"/>
    </row>
    <row r="35105" spans="2:24" x14ac:dyDescent="0.3">
      <c r="B35105" s="73"/>
      <c r="D35105" s="73"/>
      <c r="P35105" s="73"/>
      <c r="T35105" s="73"/>
      <c r="U35105" s="73"/>
      <c r="V35105" s="73"/>
      <c r="X35105" s="12"/>
    </row>
    <row r="35106" spans="2:24" x14ac:dyDescent="0.3">
      <c r="B35106" s="73"/>
      <c r="D35106" s="73"/>
      <c r="P35106" s="73"/>
      <c r="T35106" s="73"/>
      <c r="U35106" s="73"/>
      <c r="V35106" s="73"/>
      <c r="X35106" s="12"/>
    </row>
    <row r="35107" spans="2:24" x14ac:dyDescent="0.3">
      <c r="B35107" s="73"/>
      <c r="D35107" s="73"/>
      <c r="P35107" s="73"/>
      <c r="T35107" s="73"/>
      <c r="U35107" s="73"/>
      <c r="V35107" s="73"/>
      <c r="X35107" s="12"/>
    </row>
    <row r="35108" spans="2:24" x14ac:dyDescent="0.3">
      <c r="B35108" s="73"/>
      <c r="D35108" s="73"/>
      <c r="P35108" s="73"/>
      <c r="T35108" s="73"/>
      <c r="U35108" s="73"/>
      <c r="V35108" s="73"/>
      <c r="X35108" s="12"/>
    </row>
    <row r="35109" spans="2:24" x14ac:dyDescent="0.3">
      <c r="B35109" s="73"/>
      <c r="D35109" s="73"/>
      <c r="P35109" s="73"/>
      <c r="T35109" s="73"/>
      <c r="U35109" s="73"/>
      <c r="V35109" s="73"/>
      <c r="X35109" s="12"/>
    </row>
    <row r="35110" spans="2:24" x14ac:dyDescent="0.3">
      <c r="B35110" s="73"/>
      <c r="D35110" s="73"/>
      <c r="P35110" s="73"/>
      <c r="T35110" s="73"/>
      <c r="U35110" s="73"/>
      <c r="V35110" s="73"/>
      <c r="X35110" s="12"/>
    </row>
    <row r="35111" spans="2:24" x14ac:dyDescent="0.3">
      <c r="B35111" s="73"/>
      <c r="D35111" s="73"/>
      <c r="P35111" s="73"/>
      <c r="T35111" s="73"/>
      <c r="U35111" s="73"/>
      <c r="V35111" s="73"/>
      <c r="X35111" s="12"/>
    </row>
    <row r="35112" spans="2:24" x14ac:dyDescent="0.3">
      <c r="B35112" s="73"/>
      <c r="D35112" s="73"/>
      <c r="P35112" s="73"/>
      <c r="T35112" s="73"/>
      <c r="U35112" s="73"/>
      <c r="V35112" s="73"/>
      <c r="X35112" s="12"/>
    </row>
    <row r="35113" spans="2:24" x14ac:dyDescent="0.3">
      <c r="B35113" s="73"/>
      <c r="D35113" s="73"/>
      <c r="P35113" s="73"/>
      <c r="T35113" s="73"/>
      <c r="U35113" s="73"/>
      <c r="V35113" s="73"/>
      <c r="X35113" s="12"/>
    </row>
    <row r="35114" spans="2:24" x14ac:dyDescent="0.3">
      <c r="B35114" s="73"/>
      <c r="D35114" s="73"/>
      <c r="P35114" s="73"/>
      <c r="T35114" s="73"/>
      <c r="U35114" s="73"/>
      <c r="V35114" s="73"/>
      <c r="X35114" s="12"/>
    </row>
    <row r="35115" spans="2:24" x14ac:dyDescent="0.3">
      <c r="B35115" s="73"/>
      <c r="D35115" s="73"/>
      <c r="P35115" s="73"/>
      <c r="T35115" s="73"/>
      <c r="U35115" s="73"/>
      <c r="V35115" s="73"/>
      <c r="X35115" s="12"/>
    </row>
    <row r="35116" spans="2:24" x14ac:dyDescent="0.3">
      <c r="B35116" s="73"/>
      <c r="D35116" s="73"/>
      <c r="P35116" s="73"/>
      <c r="T35116" s="73"/>
      <c r="U35116" s="73"/>
      <c r="V35116" s="73"/>
      <c r="X35116" s="12"/>
    </row>
    <row r="35117" spans="2:24" x14ac:dyDescent="0.3">
      <c r="B35117" s="73"/>
      <c r="D35117" s="73"/>
      <c r="P35117" s="73"/>
      <c r="T35117" s="73"/>
      <c r="U35117" s="73"/>
      <c r="V35117" s="73"/>
      <c r="X35117" s="12"/>
    </row>
    <row r="35118" spans="2:24" x14ac:dyDescent="0.3">
      <c r="B35118" s="73"/>
      <c r="D35118" s="73"/>
      <c r="P35118" s="73"/>
      <c r="T35118" s="73"/>
      <c r="U35118" s="73"/>
      <c r="V35118" s="73"/>
      <c r="X35118" s="12"/>
    </row>
    <row r="35119" spans="2:24" x14ac:dyDescent="0.3">
      <c r="B35119" s="73"/>
      <c r="D35119" s="73"/>
      <c r="P35119" s="73"/>
      <c r="T35119" s="73"/>
      <c r="U35119" s="73"/>
      <c r="V35119" s="73"/>
      <c r="X35119" s="12"/>
    </row>
    <row r="35120" spans="2:24" x14ac:dyDescent="0.3">
      <c r="B35120" s="73"/>
      <c r="D35120" s="73"/>
      <c r="P35120" s="73"/>
      <c r="T35120" s="73"/>
      <c r="U35120" s="73"/>
      <c r="V35120" s="73"/>
      <c r="X35120" s="12"/>
    </row>
    <row r="35121" spans="2:24" x14ac:dyDescent="0.3">
      <c r="B35121" s="73"/>
      <c r="D35121" s="73"/>
      <c r="P35121" s="73"/>
      <c r="T35121" s="73"/>
      <c r="U35121" s="73"/>
      <c r="V35121" s="73"/>
      <c r="X35121" s="12"/>
    </row>
    <row r="35122" spans="2:24" x14ac:dyDescent="0.3">
      <c r="B35122" s="73"/>
      <c r="D35122" s="73"/>
      <c r="P35122" s="73"/>
      <c r="T35122" s="73"/>
      <c r="U35122" s="73"/>
      <c r="V35122" s="73"/>
      <c r="X35122" s="12"/>
    </row>
    <row r="35123" spans="2:24" x14ac:dyDescent="0.3">
      <c r="B35123" s="73"/>
      <c r="D35123" s="73"/>
      <c r="P35123" s="73"/>
      <c r="T35123" s="73"/>
      <c r="U35123" s="73"/>
      <c r="V35123" s="73"/>
      <c r="X35123" s="12"/>
    </row>
    <row r="35124" spans="2:24" x14ac:dyDescent="0.3">
      <c r="B35124" s="73"/>
      <c r="D35124" s="73"/>
      <c r="P35124" s="73"/>
      <c r="T35124" s="73"/>
      <c r="U35124" s="73"/>
      <c r="V35124" s="73"/>
      <c r="X35124" s="12"/>
    </row>
    <row r="35125" spans="2:24" x14ac:dyDescent="0.3">
      <c r="B35125" s="73"/>
      <c r="D35125" s="73"/>
      <c r="P35125" s="73"/>
      <c r="T35125" s="73"/>
      <c r="U35125" s="73"/>
      <c r="V35125" s="73"/>
      <c r="X35125" s="12"/>
    </row>
    <row r="35126" spans="2:24" x14ac:dyDescent="0.3">
      <c r="B35126" s="73"/>
      <c r="D35126" s="73"/>
      <c r="P35126" s="73"/>
      <c r="T35126" s="73"/>
      <c r="U35126" s="73"/>
      <c r="V35126" s="73"/>
      <c r="X35126" s="12"/>
    </row>
    <row r="35127" spans="2:24" x14ac:dyDescent="0.3">
      <c r="B35127" s="73"/>
      <c r="D35127" s="73"/>
      <c r="P35127" s="73"/>
      <c r="T35127" s="73"/>
      <c r="U35127" s="73"/>
      <c r="V35127" s="73"/>
      <c r="X35127" s="12"/>
    </row>
    <row r="35128" spans="2:24" x14ac:dyDescent="0.3">
      <c r="B35128" s="73"/>
      <c r="D35128" s="73"/>
      <c r="P35128" s="73"/>
      <c r="T35128" s="73"/>
      <c r="U35128" s="73"/>
      <c r="V35128" s="73"/>
      <c r="X35128" s="12"/>
    </row>
    <row r="35129" spans="2:24" x14ac:dyDescent="0.3">
      <c r="B35129" s="73"/>
      <c r="D35129" s="73"/>
      <c r="P35129" s="73"/>
      <c r="T35129" s="73"/>
      <c r="U35129" s="73"/>
      <c r="V35129" s="73"/>
      <c r="X35129" s="12"/>
    </row>
    <row r="35130" spans="2:24" x14ac:dyDescent="0.3">
      <c r="B35130" s="73"/>
      <c r="D35130" s="73"/>
      <c r="P35130" s="73"/>
      <c r="T35130" s="73"/>
      <c r="U35130" s="73"/>
      <c r="V35130" s="73"/>
      <c r="X35130" s="12"/>
    </row>
    <row r="35131" spans="2:24" x14ac:dyDescent="0.3">
      <c r="B35131" s="73"/>
      <c r="D35131" s="73"/>
      <c r="P35131" s="73"/>
      <c r="T35131" s="73"/>
      <c r="U35131" s="73"/>
      <c r="V35131" s="73"/>
      <c r="X35131" s="12"/>
    </row>
    <row r="35132" spans="2:24" x14ac:dyDescent="0.3">
      <c r="B35132" s="73"/>
      <c r="D35132" s="73"/>
      <c r="P35132" s="73"/>
      <c r="T35132" s="73"/>
      <c r="U35132" s="73"/>
      <c r="V35132" s="73"/>
      <c r="X35132" s="12"/>
    </row>
    <row r="35133" spans="2:24" x14ac:dyDescent="0.3">
      <c r="B35133" s="73"/>
      <c r="D35133" s="73"/>
      <c r="P35133" s="73"/>
      <c r="T35133" s="73"/>
      <c r="U35133" s="73"/>
      <c r="V35133" s="73"/>
      <c r="X35133" s="12"/>
    </row>
    <row r="35134" spans="2:24" x14ac:dyDescent="0.3">
      <c r="B35134" s="73"/>
      <c r="D35134" s="73"/>
      <c r="P35134" s="73"/>
      <c r="T35134" s="73"/>
      <c r="U35134" s="73"/>
      <c r="V35134" s="73"/>
      <c r="X35134" s="12"/>
    </row>
    <row r="35135" spans="2:24" x14ac:dyDescent="0.3">
      <c r="B35135" s="73"/>
      <c r="D35135" s="73"/>
      <c r="P35135" s="73"/>
      <c r="T35135" s="73"/>
      <c r="U35135" s="73"/>
      <c r="V35135" s="73"/>
      <c r="X35135" s="12"/>
    </row>
    <row r="35136" spans="2:24" x14ac:dyDescent="0.3">
      <c r="B35136" s="73"/>
      <c r="D35136" s="73"/>
      <c r="P35136" s="73"/>
      <c r="T35136" s="73"/>
      <c r="U35136" s="73"/>
      <c r="V35136" s="73"/>
      <c r="X35136" s="12"/>
    </row>
    <row r="35137" spans="2:24" x14ac:dyDescent="0.3">
      <c r="B35137" s="73"/>
      <c r="D35137" s="73"/>
      <c r="P35137" s="73"/>
      <c r="T35137" s="73"/>
      <c r="U35137" s="73"/>
      <c r="V35137" s="73"/>
      <c r="X35137" s="12"/>
    </row>
    <row r="35138" spans="2:24" x14ac:dyDescent="0.3">
      <c r="B35138" s="73"/>
      <c r="D35138" s="73"/>
      <c r="P35138" s="73"/>
      <c r="T35138" s="73"/>
      <c r="U35138" s="73"/>
      <c r="V35138" s="73"/>
      <c r="X35138" s="12"/>
    </row>
    <row r="35139" spans="2:24" x14ac:dyDescent="0.3">
      <c r="B35139" s="73"/>
      <c r="D35139" s="73"/>
      <c r="P35139" s="73"/>
      <c r="T35139" s="73"/>
      <c r="U35139" s="73"/>
      <c r="V35139" s="73"/>
      <c r="X35139" s="12"/>
    </row>
    <row r="35140" spans="2:24" x14ac:dyDescent="0.3">
      <c r="B35140" s="73"/>
      <c r="D35140" s="73"/>
      <c r="P35140" s="73"/>
      <c r="T35140" s="73"/>
      <c r="U35140" s="73"/>
      <c r="V35140" s="73"/>
      <c r="X35140" s="12"/>
    </row>
    <row r="35141" spans="2:24" x14ac:dyDescent="0.3">
      <c r="B35141" s="73"/>
      <c r="D35141" s="73"/>
      <c r="P35141" s="73"/>
      <c r="T35141" s="73"/>
      <c r="U35141" s="73"/>
      <c r="V35141" s="73"/>
      <c r="X35141" s="12"/>
    </row>
    <row r="35142" spans="2:24" x14ac:dyDescent="0.3">
      <c r="B35142" s="73"/>
      <c r="D35142" s="73"/>
      <c r="P35142" s="73"/>
      <c r="T35142" s="73"/>
      <c r="U35142" s="73"/>
      <c r="V35142" s="73"/>
      <c r="X35142" s="12"/>
    </row>
    <row r="35143" spans="2:24" x14ac:dyDescent="0.3">
      <c r="B35143" s="73"/>
      <c r="D35143" s="73"/>
      <c r="P35143" s="73"/>
      <c r="T35143" s="73"/>
      <c r="U35143" s="73"/>
      <c r="V35143" s="73"/>
      <c r="X35143" s="12"/>
    </row>
    <row r="35144" spans="2:24" x14ac:dyDescent="0.3">
      <c r="B35144" s="73"/>
      <c r="D35144" s="73"/>
      <c r="P35144" s="73"/>
      <c r="T35144" s="73"/>
      <c r="U35144" s="73"/>
      <c r="V35144" s="73"/>
      <c r="X35144" s="12"/>
    </row>
    <row r="35145" spans="2:24" x14ac:dyDescent="0.3">
      <c r="B35145" s="73"/>
      <c r="D35145" s="73"/>
      <c r="P35145" s="73"/>
      <c r="T35145" s="73"/>
      <c r="U35145" s="73"/>
      <c r="V35145" s="73"/>
      <c r="X35145" s="12"/>
    </row>
    <row r="35146" spans="2:24" x14ac:dyDescent="0.3">
      <c r="B35146" s="73"/>
      <c r="D35146" s="73"/>
      <c r="P35146" s="73"/>
      <c r="T35146" s="73"/>
      <c r="U35146" s="73"/>
      <c r="V35146" s="73"/>
      <c r="X35146" s="12"/>
    </row>
    <row r="35147" spans="2:24" x14ac:dyDescent="0.3">
      <c r="B35147" s="73"/>
      <c r="D35147" s="73"/>
      <c r="P35147" s="73"/>
      <c r="T35147" s="73"/>
      <c r="U35147" s="73"/>
      <c r="V35147" s="73"/>
      <c r="X35147" s="12"/>
    </row>
    <row r="35148" spans="2:24" x14ac:dyDescent="0.3">
      <c r="B35148" s="73"/>
      <c r="D35148" s="73"/>
      <c r="P35148" s="73"/>
      <c r="T35148" s="73"/>
      <c r="U35148" s="73"/>
      <c r="V35148" s="73"/>
      <c r="X35148" s="12"/>
    </row>
    <row r="35149" spans="2:24" x14ac:dyDescent="0.3">
      <c r="B35149" s="73"/>
      <c r="D35149" s="73"/>
      <c r="P35149" s="73"/>
      <c r="T35149" s="73"/>
      <c r="U35149" s="73"/>
      <c r="V35149" s="73"/>
      <c r="X35149" s="12"/>
    </row>
    <row r="35150" spans="2:24" x14ac:dyDescent="0.3">
      <c r="B35150" s="73"/>
      <c r="D35150" s="73"/>
      <c r="P35150" s="73"/>
      <c r="T35150" s="73"/>
      <c r="U35150" s="73"/>
      <c r="V35150" s="73"/>
      <c r="X35150" s="12"/>
    </row>
    <row r="35151" spans="2:24" x14ac:dyDescent="0.3">
      <c r="B35151" s="73"/>
      <c r="D35151" s="73"/>
      <c r="P35151" s="73"/>
      <c r="T35151" s="73"/>
      <c r="U35151" s="73"/>
      <c r="V35151" s="73"/>
      <c r="X35151" s="12"/>
    </row>
    <row r="35152" spans="2:24" x14ac:dyDescent="0.3">
      <c r="B35152" s="73"/>
      <c r="D35152" s="73"/>
      <c r="P35152" s="73"/>
      <c r="T35152" s="73"/>
      <c r="U35152" s="73"/>
      <c r="V35152" s="73"/>
      <c r="X35152" s="12"/>
    </row>
    <row r="35153" spans="2:24" x14ac:dyDescent="0.3">
      <c r="B35153" s="73"/>
      <c r="D35153" s="73"/>
      <c r="P35153" s="73"/>
      <c r="T35153" s="73"/>
      <c r="U35153" s="73"/>
      <c r="V35153" s="73"/>
      <c r="X35153" s="12"/>
    </row>
    <row r="35154" spans="2:24" x14ac:dyDescent="0.3">
      <c r="B35154" s="73"/>
      <c r="D35154" s="73"/>
      <c r="P35154" s="73"/>
      <c r="T35154" s="73"/>
      <c r="U35154" s="73"/>
      <c r="V35154" s="73"/>
      <c r="X35154" s="12"/>
    </row>
    <row r="35155" spans="2:24" x14ac:dyDescent="0.3">
      <c r="B35155" s="73"/>
      <c r="D35155" s="73"/>
      <c r="P35155" s="73"/>
      <c r="T35155" s="73"/>
      <c r="U35155" s="73"/>
      <c r="V35155" s="73"/>
      <c r="X35155" s="12"/>
    </row>
    <row r="35156" spans="2:24" x14ac:dyDescent="0.3">
      <c r="B35156" s="73"/>
      <c r="D35156" s="73"/>
      <c r="P35156" s="73"/>
      <c r="T35156" s="73"/>
      <c r="U35156" s="73"/>
      <c r="V35156" s="73"/>
      <c r="X35156" s="12"/>
    </row>
    <row r="35157" spans="2:24" x14ac:dyDescent="0.3">
      <c r="B35157" s="73"/>
      <c r="D35157" s="73"/>
      <c r="P35157" s="73"/>
      <c r="T35157" s="73"/>
      <c r="U35157" s="73"/>
      <c r="V35157" s="73"/>
      <c r="X35157" s="12"/>
    </row>
    <row r="35158" spans="2:24" x14ac:dyDescent="0.3">
      <c r="B35158" s="73"/>
      <c r="D35158" s="73"/>
      <c r="P35158" s="73"/>
      <c r="T35158" s="73"/>
      <c r="U35158" s="73"/>
      <c r="V35158" s="73"/>
      <c r="X35158" s="12"/>
    </row>
    <row r="35159" spans="2:24" x14ac:dyDescent="0.3">
      <c r="B35159" s="73"/>
      <c r="D35159" s="73"/>
      <c r="P35159" s="73"/>
      <c r="T35159" s="73"/>
      <c r="U35159" s="73"/>
      <c r="V35159" s="73"/>
      <c r="X35159" s="12"/>
    </row>
    <row r="35160" spans="2:24" x14ac:dyDescent="0.3">
      <c r="B35160" s="73"/>
      <c r="D35160" s="73"/>
      <c r="P35160" s="73"/>
      <c r="T35160" s="73"/>
      <c r="U35160" s="73"/>
      <c r="V35160" s="73"/>
      <c r="X35160" s="12"/>
    </row>
    <row r="35161" spans="2:24" x14ac:dyDescent="0.3">
      <c r="B35161" s="73"/>
      <c r="D35161" s="73"/>
      <c r="P35161" s="73"/>
      <c r="T35161" s="73"/>
      <c r="U35161" s="73"/>
      <c r="V35161" s="73"/>
      <c r="X35161" s="12"/>
    </row>
    <row r="35162" spans="2:24" x14ac:dyDescent="0.3">
      <c r="B35162" s="73"/>
      <c r="D35162" s="73"/>
      <c r="P35162" s="73"/>
      <c r="T35162" s="73"/>
      <c r="U35162" s="73"/>
      <c r="V35162" s="73"/>
      <c r="X35162" s="12"/>
    </row>
    <row r="35163" spans="2:24" x14ac:dyDescent="0.3">
      <c r="B35163" s="73"/>
      <c r="D35163" s="73"/>
      <c r="P35163" s="73"/>
      <c r="T35163" s="73"/>
      <c r="U35163" s="73"/>
      <c r="V35163" s="73"/>
      <c r="X35163" s="12"/>
    </row>
    <row r="35164" spans="2:24" x14ac:dyDescent="0.3">
      <c r="B35164" s="73"/>
      <c r="D35164" s="73"/>
      <c r="P35164" s="73"/>
      <c r="T35164" s="73"/>
      <c r="U35164" s="73"/>
      <c r="V35164" s="73"/>
      <c r="X35164" s="12"/>
    </row>
    <row r="35165" spans="2:24" x14ac:dyDescent="0.3">
      <c r="B35165" s="73"/>
      <c r="D35165" s="73"/>
      <c r="P35165" s="73"/>
      <c r="T35165" s="73"/>
      <c r="U35165" s="73"/>
      <c r="V35165" s="73"/>
      <c r="X35165" s="12"/>
    </row>
    <row r="35166" spans="2:24" x14ac:dyDescent="0.3">
      <c r="B35166" s="73"/>
      <c r="D35166" s="73"/>
      <c r="P35166" s="73"/>
      <c r="T35166" s="73"/>
      <c r="U35166" s="73"/>
      <c r="V35166" s="73"/>
      <c r="X35166" s="12"/>
    </row>
    <row r="35167" spans="2:24" x14ac:dyDescent="0.3">
      <c r="B35167" s="73"/>
      <c r="D35167" s="73"/>
      <c r="P35167" s="73"/>
      <c r="T35167" s="73"/>
      <c r="U35167" s="73"/>
      <c r="V35167" s="73"/>
      <c r="X35167" s="12"/>
    </row>
    <row r="35168" spans="2:24" x14ac:dyDescent="0.3">
      <c r="B35168" s="73"/>
      <c r="D35168" s="73"/>
      <c r="P35168" s="73"/>
      <c r="T35168" s="73"/>
      <c r="U35168" s="73"/>
      <c r="V35168" s="73"/>
      <c r="X35168" s="12"/>
    </row>
    <row r="35169" spans="2:24" x14ac:dyDescent="0.3">
      <c r="B35169" s="73"/>
      <c r="D35169" s="73"/>
      <c r="P35169" s="73"/>
      <c r="T35169" s="73"/>
      <c r="U35169" s="73"/>
      <c r="V35169" s="73"/>
      <c r="X35169" s="12"/>
    </row>
    <row r="35170" spans="2:24" x14ac:dyDescent="0.3">
      <c r="B35170" s="73"/>
      <c r="D35170" s="73"/>
      <c r="P35170" s="73"/>
      <c r="T35170" s="73"/>
      <c r="U35170" s="73"/>
      <c r="V35170" s="73"/>
      <c r="X35170" s="12"/>
    </row>
    <row r="35171" spans="2:24" x14ac:dyDescent="0.3">
      <c r="B35171" s="73"/>
      <c r="D35171" s="73"/>
      <c r="P35171" s="73"/>
      <c r="T35171" s="73"/>
      <c r="U35171" s="73"/>
      <c r="V35171" s="73"/>
      <c r="X35171" s="12"/>
    </row>
    <row r="35172" spans="2:24" x14ac:dyDescent="0.3">
      <c r="B35172" s="73"/>
      <c r="D35172" s="73"/>
      <c r="P35172" s="73"/>
      <c r="T35172" s="73"/>
      <c r="U35172" s="73"/>
      <c r="V35172" s="73"/>
      <c r="X35172" s="12"/>
    </row>
    <row r="35173" spans="2:24" x14ac:dyDescent="0.3">
      <c r="B35173" s="73"/>
      <c r="D35173" s="73"/>
      <c r="P35173" s="73"/>
      <c r="T35173" s="73"/>
      <c r="U35173" s="73"/>
      <c r="V35173" s="73"/>
      <c r="X35173" s="12"/>
    </row>
    <row r="35174" spans="2:24" x14ac:dyDescent="0.3">
      <c r="B35174" s="73"/>
      <c r="D35174" s="73"/>
      <c r="P35174" s="73"/>
      <c r="T35174" s="73"/>
      <c r="U35174" s="73"/>
      <c r="V35174" s="73"/>
      <c r="X35174" s="12"/>
    </row>
    <row r="35175" spans="2:24" x14ac:dyDescent="0.3">
      <c r="B35175" s="73"/>
      <c r="D35175" s="73"/>
      <c r="P35175" s="73"/>
      <c r="T35175" s="73"/>
      <c r="U35175" s="73"/>
      <c r="V35175" s="73"/>
      <c r="X35175" s="12"/>
    </row>
    <row r="35176" spans="2:24" x14ac:dyDescent="0.3">
      <c r="B35176" s="73"/>
      <c r="D35176" s="73"/>
      <c r="P35176" s="73"/>
      <c r="T35176" s="73"/>
      <c r="U35176" s="73"/>
      <c r="V35176" s="73"/>
      <c r="X35176" s="12"/>
    </row>
    <row r="35177" spans="2:24" x14ac:dyDescent="0.3">
      <c r="B35177" s="73"/>
      <c r="D35177" s="73"/>
      <c r="P35177" s="73"/>
      <c r="T35177" s="73"/>
      <c r="U35177" s="73"/>
      <c r="V35177" s="73"/>
      <c r="X35177" s="12"/>
    </row>
    <row r="35178" spans="2:24" x14ac:dyDescent="0.3">
      <c r="B35178" s="73"/>
      <c r="D35178" s="73"/>
      <c r="P35178" s="73"/>
      <c r="T35178" s="73"/>
      <c r="U35178" s="73"/>
      <c r="V35178" s="73"/>
      <c r="X35178" s="12"/>
    </row>
    <row r="35179" spans="2:24" x14ac:dyDescent="0.3">
      <c r="B35179" s="73"/>
      <c r="D35179" s="73"/>
      <c r="P35179" s="73"/>
      <c r="T35179" s="73"/>
      <c r="U35179" s="73"/>
      <c r="V35179" s="73"/>
      <c r="X35179" s="12"/>
    </row>
    <row r="35180" spans="2:24" x14ac:dyDescent="0.3">
      <c r="B35180" s="73"/>
      <c r="D35180" s="73"/>
      <c r="P35180" s="73"/>
      <c r="T35180" s="73"/>
      <c r="U35180" s="73"/>
      <c r="V35180" s="73"/>
      <c r="X35180" s="12"/>
    </row>
    <row r="35181" spans="2:24" x14ac:dyDescent="0.3">
      <c r="B35181" s="73"/>
      <c r="D35181" s="73"/>
      <c r="P35181" s="73"/>
      <c r="T35181" s="73"/>
      <c r="U35181" s="73"/>
      <c r="V35181" s="73"/>
      <c r="X35181" s="12"/>
    </row>
    <row r="35182" spans="2:24" x14ac:dyDescent="0.3">
      <c r="B35182" s="73"/>
      <c r="D35182" s="73"/>
      <c r="P35182" s="73"/>
      <c r="T35182" s="73"/>
      <c r="U35182" s="73"/>
      <c r="V35182" s="73"/>
      <c r="X35182" s="12"/>
    </row>
    <row r="35183" spans="2:24" x14ac:dyDescent="0.3">
      <c r="B35183" s="73"/>
      <c r="D35183" s="73"/>
      <c r="P35183" s="73"/>
      <c r="T35183" s="73"/>
      <c r="U35183" s="73"/>
      <c r="V35183" s="73"/>
      <c r="X35183" s="12"/>
    </row>
    <row r="35184" spans="2:24" x14ac:dyDescent="0.3">
      <c r="B35184" s="73"/>
      <c r="D35184" s="73"/>
      <c r="P35184" s="73"/>
      <c r="T35184" s="73"/>
      <c r="U35184" s="73"/>
      <c r="V35184" s="73"/>
      <c r="X35184" s="12"/>
    </row>
    <row r="35185" spans="2:24" x14ac:dyDescent="0.3">
      <c r="B35185" s="73"/>
      <c r="D35185" s="73"/>
      <c r="P35185" s="73"/>
      <c r="T35185" s="73"/>
      <c r="U35185" s="73"/>
      <c r="V35185" s="73"/>
      <c r="X35185" s="12"/>
    </row>
    <row r="35186" spans="2:24" x14ac:dyDescent="0.3">
      <c r="B35186" s="73"/>
      <c r="D35186" s="73"/>
      <c r="P35186" s="73"/>
      <c r="T35186" s="73"/>
      <c r="U35186" s="73"/>
      <c r="V35186" s="73"/>
      <c r="X35186" s="12"/>
    </row>
    <row r="35187" spans="2:24" x14ac:dyDescent="0.3">
      <c r="B35187" s="73"/>
      <c r="D35187" s="73"/>
      <c r="P35187" s="73"/>
      <c r="T35187" s="73"/>
      <c r="U35187" s="73"/>
      <c r="V35187" s="73"/>
      <c r="X35187" s="12"/>
    </row>
    <row r="35188" spans="2:24" x14ac:dyDescent="0.3">
      <c r="B35188" s="73"/>
      <c r="D35188" s="73"/>
      <c r="P35188" s="73"/>
      <c r="T35188" s="73"/>
      <c r="U35188" s="73"/>
      <c r="V35188" s="73"/>
      <c r="X35188" s="12"/>
    </row>
    <row r="35189" spans="2:24" x14ac:dyDescent="0.3">
      <c r="B35189" s="73"/>
      <c r="D35189" s="73"/>
      <c r="P35189" s="73"/>
      <c r="T35189" s="73"/>
      <c r="U35189" s="73"/>
      <c r="V35189" s="73"/>
      <c r="X35189" s="12"/>
    </row>
    <row r="35190" spans="2:24" x14ac:dyDescent="0.3">
      <c r="B35190" s="73"/>
      <c r="D35190" s="73"/>
      <c r="P35190" s="73"/>
      <c r="T35190" s="73"/>
      <c r="U35190" s="73"/>
      <c r="V35190" s="73"/>
      <c r="X35190" s="12"/>
    </row>
    <row r="35191" spans="2:24" x14ac:dyDescent="0.3">
      <c r="B35191" s="73"/>
      <c r="D35191" s="73"/>
      <c r="P35191" s="73"/>
      <c r="T35191" s="73"/>
      <c r="U35191" s="73"/>
      <c r="V35191" s="73"/>
      <c r="X35191" s="12"/>
    </row>
    <row r="35192" spans="2:24" x14ac:dyDescent="0.3">
      <c r="B35192" s="73"/>
      <c r="D35192" s="73"/>
      <c r="P35192" s="73"/>
      <c r="T35192" s="73"/>
      <c r="U35192" s="73"/>
      <c r="V35192" s="73"/>
      <c r="X35192" s="12"/>
    </row>
    <row r="35193" spans="2:24" x14ac:dyDescent="0.3">
      <c r="B35193" s="73"/>
      <c r="D35193" s="73"/>
      <c r="P35193" s="73"/>
      <c r="T35193" s="73"/>
      <c r="U35193" s="73"/>
      <c r="V35193" s="73"/>
      <c r="X35193" s="12"/>
    </row>
    <row r="35194" spans="2:24" x14ac:dyDescent="0.3">
      <c r="B35194" s="73"/>
      <c r="D35194" s="73"/>
      <c r="P35194" s="73"/>
      <c r="T35194" s="73"/>
      <c r="U35194" s="73"/>
      <c r="V35194" s="73"/>
      <c r="X35194" s="12"/>
    </row>
    <row r="35195" spans="2:24" x14ac:dyDescent="0.3">
      <c r="B35195" s="73"/>
      <c r="D35195" s="73"/>
      <c r="P35195" s="73"/>
      <c r="T35195" s="73"/>
      <c r="U35195" s="73"/>
      <c r="V35195" s="73"/>
      <c r="X35195" s="12"/>
    </row>
    <row r="35196" spans="2:24" x14ac:dyDescent="0.3">
      <c r="B35196" s="73"/>
      <c r="D35196" s="73"/>
      <c r="P35196" s="73"/>
      <c r="T35196" s="73"/>
      <c r="U35196" s="73"/>
      <c r="V35196" s="73"/>
      <c r="X35196" s="12"/>
    </row>
    <row r="35197" spans="2:24" x14ac:dyDescent="0.3">
      <c r="B35197" s="73"/>
      <c r="D35197" s="73"/>
      <c r="P35197" s="73"/>
      <c r="T35197" s="73"/>
      <c r="U35197" s="73"/>
      <c r="V35197" s="73"/>
      <c r="X35197" s="12"/>
    </row>
    <row r="35198" spans="2:24" x14ac:dyDescent="0.3">
      <c r="B35198" s="73"/>
      <c r="D35198" s="73"/>
      <c r="P35198" s="73"/>
      <c r="T35198" s="73"/>
      <c r="U35198" s="73"/>
      <c r="V35198" s="73"/>
      <c r="X35198" s="12"/>
    </row>
    <row r="35199" spans="2:24" x14ac:dyDescent="0.3">
      <c r="B35199" s="73"/>
      <c r="D35199" s="73"/>
      <c r="P35199" s="73"/>
      <c r="T35199" s="73"/>
      <c r="U35199" s="73"/>
      <c r="V35199" s="73"/>
      <c r="X35199" s="12"/>
    </row>
    <row r="35200" spans="2:24" x14ac:dyDescent="0.3">
      <c r="B35200" s="73"/>
      <c r="D35200" s="73"/>
      <c r="P35200" s="73"/>
      <c r="T35200" s="73"/>
      <c r="U35200" s="73"/>
      <c r="V35200" s="73"/>
      <c r="X35200" s="12"/>
    </row>
    <row r="35201" spans="2:24" x14ac:dyDescent="0.3">
      <c r="B35201" s="73"/>
      <c r="D35201" s="73"/>
      <c r="P35201" s="73"/>
      <c r="T35201" s="73"/>
      <c r="U35201" s="73"/>
      <c r="V35201" s="73"/>
      <c r="X35201" s="12"/>
    </row>
    <row r="35202" spans="2:24" x14ac:dyDescent="0.3">
      <c r="B35202" s="73"/>
      <c r="D35202" s="73"/>
      <c r="P35202" s="73"/>
      <c r="T35202" s="73"/>
      <c r="U35202" s="73"/>
      <c r="V35202" s="73"/>
      <c r="X35202" s="12"/>
    </row>
    <row r="35203" spans="2:24" x14ac:dyDescent="0.3">
      <c r="B35203" s="73"/>
      <c r="D35203" s="73"/>
      <c r="P35203" s="73"/>
      <c r="T35203" s="73"/>
      <c r="U35203" s="73"/>
      <c r="V35203" s="73"/>
      <c r="X35203" s="12"/>
    </row>
    <row r="35204" spans="2:24" x14ac:dyDescent="0.3">
      <c r="B35204" s="73"/>
      <c r="D35204" s="73"/>
      <c r="P35204" s="73"/>
      <c r="T35204" s="73"/>
      <c r="U35204" s="73"/>
      <c r="V35204" s="73"/>
      <c r="X35204" s="12"/>
    </row>
    <row r="35205" spans="2:24" x14ac:dyDescent="0.3">
      <c r="B35205" s="73"/>
      <c r="D35205" s="73"/>
      <c r="P35205" s="73"/>
      <c r="T35205" s="73"/>
      <c r="U35205" s="73"/>
      <c r="V35205" s="73"/>
      <c r="X35205" s="12"/>
    </row>
    <row r="35206" spans="2:24" x14ac:dyDescent="0.3">
      <c r="B35206" s="73"/>
      <c r="D35206" s="73"/>
      <c r="P35206" s="73"/>
      <c r="T35206" s="73"/>
      <c r="U35206" s="73"/>
      <c r="V35206" s="73"/>
      <c r="X35206" s="12"/>
    </row>
    <row r="35207" spans="2:24" x14ac:dyDescent="0.3">
      <c r="B35207" s="73"/>
      <c r="D35207" s="73"/>
      <c r="P35207" s="73"/>
      <c r="T35207" s="73"/>
      <c r="U35207" s="73"/>
      <c r="V35207" s="73"/>
      <c r="X35207" s="12"/>
    </row>
    <row r="35208" spans="2:24" x14ac:dyDescent="0.3">
      <c r="B35208" s="73"/>
      <c r="D35208" s="73"/>
      <c r="P35208" s="73"/>
      <c r="T35208" s="73"/>
      <c r="U35208" s="73"/>
      <c r="V35208" s="73"/>
      <c r="X35208" s="12"/>
    </row>
    <row r="35209" spans="2:24" x14ac:dyDescent="0.3">
      <c r="B35209" s="73"/>
      <c r="D35209" s="73"/>
      <c r="P35209" s="73"/>
      <c r="T35209" s="73"/>
      <c r="U35209" s="73"/>
      <c r="V35209" s="73"/>
      <c r="X35209" s="12"/>
    </row>
    <row r="35210" spans="2:24" x14ac:dyDescent="0.3">
      <c r="B35210" s="73"/>
      <c r="D35210" s="73"/>
      <c r="P35210" s="73"/>
      <c r="T35210" s="73"/>
      <c r="U35210" s="73"/>
      <c r="V35210" s="73"/>
      <c r="X35210" s="12"/>
    </row>
    <row r="35211" spans="2:24" x14ac:dyDescent="0.3">
      <c r="B35211" s="73"/>
      <c r="D35211" s="73"/>
      <c r="P35211" s="73"/>
      <c r="T35211" s="73"/>
      <c r="U35211" s="73"/>
      <c r="V35211" s="73"/>
      <c r="X35211" s="12"/>
    </row>
    <row r="35212" spans="2:24" x14ac:dyDescent="0.3">
      <c r="B35212" s="73"/>
      <c r="D35212" s="73"/>
      <c r="P35212" s="73"/>
      <c r="T35212" s="73"/>
      <c r="U35212" s="73"/>
      <c r="V35212" s="73"/>
      <c r="X35212" s="12"/>
    </row>
    <row r="35213" spans="2:24" x14ac:dyDescent="0.3">
      <c r="B35213" s="73"/>
      <c r="D35213" s="73"/>
      <c r="P35213" s="73"/>
      <c r="T35213" s="73"/>
      <c r="U35213" s="73"/>
      <c r="V35213" s="73"/>
      <c r="X35213" s="12"/>
    </row>
    <row r="35214" spans="2:24" x14ac:dyDescent="0.3">
      <c r="B35214" s="73"/>
      <c r="D35214" s="73"/>
      <c r="P35214" s="73"/>
      <c r="T35214" s="73"/>
      <c r="U35214" s="73"/>
      <c r="V35214" s="73"/>
      <c r="X35214" s="12"/>
    </row>
    <row r="35215" spans="2:24" x14ac:dyDescent="0.3">
      <c r="B35215" s="73"/>
      <c r="D35215" s="73"/>
      <c r="P35215" s="73"/>
      <c r="T35215" s="73"/>
      <c r="U35215" s="73"/>
      <c r="V35215" s="73"/>
      <c r="X35215" s="12"/>
    </row>
    <row r="35216" spans="2:24" x14ac:dyDescent="0.3">
      <c r="B35216" s="73"/>
      <c r="D35216" s="73"/>
      <c r="P35216" s="73"/>
      <c r="T35216" s="73"/>
      <c r="U35216" s="73"/>
      <c r="V35216" s="73"/>
      <c r="X35216" s="12"/>
    </row>
    <row r="35217" spans="2:24" x14ac:dyDescent="0.3">
      <c r="B35217" s="73"/>
      <c r="D35217" s="73"/>
      <c r="P35217" s="73"/>
      <c r="T35217" s="73"/>
      <c r="U35217" s="73"/>
      <c r="V35217" s="73"/>
      <c r="X35217" s="12"/>
    </row>
    <row r="35218" spans="2:24" x14ac:dyDescent="0.3">
      <c r="B35218" s="73"/>
      <c r="D35218" s="73"/>
      <c r="P35218" s="73"/>
      <c r="T35218" s="73"/>
      <c r="U35218" s="73"/>
      <c r="V35218" s="73"/>
      <c r="X35218" s="12"/>
    </row>
    <row r="35219" spans="2:24" x14ac:dyDescent="0.3">
      <c r="B35219" s="73"/>
      <c r="D35219" s="73"/>
      <c r="P35219" s="73"/>
      <c r="T35219" s="73"/>
      <c r="U35219" s="73"/>
      <c r="V35219" s="73"/>
      <c r="X35219" s="12"/>
    </row>
    <row r="35220" spans="2:24" x14ac:dyDescent="0.3">
      <c r="B35220" s="73"/>
      <c r="D35220" s="73"/>
      <c r="P35220" s="73"/>
      <c r="T35220" s="73"/>
      <c r="U35220" s="73"/>
      <c r="V35220" s="73"/>
      <c r="X35220" s="12"/>
    </row>
    <row r="35221" spans="2:24" x14ac:dyDescent="0.3">
      <c r="B35221" s="73"/>
      <c r="D35221" s="73"/>
      <c r="P35221" s="73"/>
      <c r="T35221" s="73"/>
      <c r="U35221" s="73"/>
      <c r="V35221" s="73"/>
      <c r="X35221" s="12"/>
    </row>
    <row r="35222" spans="2:24" x14ac:dyDescent="0.3">
      <c r="B35222" s="73"/>
      <c r="D35222" s="73"/>
      <c r="P35222" s="73"/>
      <c r="T35222" s="73"/>
      <c r="U35222" s="73"/>
      <c r="V35222" s="73"/>
      <c r="X35222" s="12"/>
    </row>
    <row r="35223" spans="2:24" x14ac:dyDescent="0.3">
      <c r="B35223" s="73"/>
      <c r="D35223" s="73"/>
      <c r="P35223" s="73"/>
      <c r="T35223" s="73"/>
      <c r="U35223" s="73"/>
      <c r="V35223" s="73"/>
      <c r="X35223" s="12"/>
    </row>
    <row r="35224" spans="2:24" x14ac:dyDescent="0.3">
      <c r="B35224" s="73"/>
      <c r="D35224" s="73"/>
      <c r="P35224" s="73"/>
      <c r="T35224" s="73"/>
      <c r="U35224" s="73"/>
      <c r="V35224" s="73"/>
      <c r="X35224" s="12"/>
    </row>
    <row r="35225" spans="2:24" x14ac:dyDescent="0.3">
      <c r="B35225" s="73"/>
      <c r="D35225" s="73"/>
      <c r="P35225" s="73"/>
      <c r="T35225" s="73"/>
      <c r="U35225" s="73"/>
      <c r="V35225" s="73"/>
      <c r="X35225" s="12"/>
    </row>
    <row r="35226" spans="2:24" x14ac:dyDescent="0.3">
      <c r="B35226" s="73"/>
      <c r="D35226" s="73"/>
      <c r="P35226" s="73"/>
      <c r="T35226" s="73"/>
      <c r="U35226" s="73"/>
      <c r="V35226" s="73"/>
      <c r="X35226" s="12"/>
    </row>
    <row r="35227" spans="2:24" x14ac:dyDescent="0.3">
      <c r="B35227" s="73"/>
      <c r="D35227" s="73"/>
      <c r="P35227" s="73"/>
      <c r="T35227" s="73"/>
      <c r="U35227" s="73"/>
      <c r="V35227" s="73"/>
      <c r="X35227" s="12"/>
    </row>
    <row r="35228" spans="2:24" x14ac:dyDescent="0.3">
      <c r="B35228" s="73"/>
      <c r="D35228" s="73"/>
      <c r="P35228" s="73"/>
      <c r="T35228" s="73"/>
      <c r="U35228" s="73"/>
      <c r="V35228" s="73"/>
      <c r="X35228" s="12"/>
    </row>
    <row r="35229" spans="2:24" x14ac:dyDescent="0.3">
      <c r="B35229" s="73"/>
      <c r="D35229" s="73"/>
      <c r="P35229" s="73"/>
      <c r="T35229" s="73"/>
      <c r="U35229" s="73"/>
      <c r="V35229" s="73"/>
      <c r="X35229" s="12"/>
    </row>
    <row r="35230" spans="2:24" x14ac:dyDescent="0.3">
      <c r="B35230" s="73"/>
      <c r="D35230" s="73"/>
      <c r="P35230" s="73"/>
      <c r="T35230" s="73"/>
      <c r="U35230" s="73"/>
      <c r="V35230" s="73"/>
      <c r="X35230" s="12"/>
    </row>
    <row r="35231" spans="2:24" x14ac:dyDescent="0.3">
      <c r="B35231" s="73"/>
      <c r="D35231" s="73"/>
      <c r="P35231" s="73"/>
      <c r="T35231" s="73"/>
      <c r="U35231" s="73"/>
      <c r="V35231" s="73"/>
      <c r="X35231" s="12"/>
    </row>
    <row r="35232" spans="2:24" x14ac:dyDescent="0.3">
      <c r="B35232" s="73"/>
      <c r="D35232" s="73"/>
      <c r="P35232" s="73"/>
      <c r="T35232" s="73"/>
      <c r="U35232" s="73"/>
      <c r="V35232" s="73"/>
      <c r="X35232" s="12"/>
    </row>
    <row r="35233" spans="2:24" x14ac:dyDescent="0.3">
      <c r="B35233" s="73"/>
      <c r="D35233" s="73"/>
      <c r="P35233" s="73"/>
      <c r="T35233" s="73"/>
      <c r="U35233" s="73"/>
      <c r="V35233" s="73"/>
      <c r="X35233" s="12"/>
    </row>
    <row r="35234" spans="2:24" x14ac:dyDescent="0.3">
      <c r="B35234" s="73"/>
      <c r="D35234" s="73"/>
      <c r="P35234" s="73"/>
      <c r="T35234" s="73"/>
      <c r="U35234" s="73"/>
      <c r="V35234" s="73"/>
      <c r="X35234" s="12"/>
    </row>
    <row r="35235" spans="2:24" x14ac:dyDescent="0.3">
      <c r="B35235" s="73"/>
      <c r="D35235" s="73"/>
      <c r="P35235" s="73"/>
      <c r="T35235" s="73"/>
      <c r="U35235" s="73"/>
      <c r="V35235" s="73"/>
      <c r="X35235" s="12"/>
    </row>
    <row r="35236" spans="2:24" x14ac:dyDescent="0.3">
      <c r="B35236" s="73"/>
      <c r="D35236" s="73"/>
      <c r="P35236" s="73"/>
      <c r="T35236" s="73"/>
      <c r="U35236" s="73"/>
      <c r="V35236" s="73"/>
      <c r="X35236" s="12"/>
    </row>
    <row r="35237" spans="2:24" x14ac:dyDescent="0.3">
      <c r="B35237" s="73"/>
      <c r="D35237" s="73"/>
      <c r="P35237" s="73"/>
      <c r="T35237" s="73"/>
      <c r="U35237" s="73"/>
      <c r="V35237" s="73"/>
      <c r="X35237" s="12"/>
    </row>
    <row r="35238" spans="2:24" x14ac:dyDescent="0.3">
      <c r="B35238" s="73"/>
      <c r="D35238" s="73"/>
      <c r="P35238" s="73"/>
      <c r="T35238" s="73"/>
      <c r="U35238" s="73"/>
      <c r="V35238" s="73"/>
      <c r="X35238" s="12"/>
    </row>
    <row r="35239" spans="2:24" x14ac:dyDescent="0.3">
      <c r="B35239" s="73"/>
      <c r="D35239" s="73"/>
      <c r="P35239" s="73"/>
      <c r="T35239" s="73"/>
      <c r="U35239" s="73"/>
      <c r="V35239" s="73"/>
      <c r="X35239" s="12"/>
    </row>
    <row r="35240" spans="2:24" x14ac:dyDescent="0.3">
      <c r="B35240" s="73"/>
      <c r="D35240" s="73"/>
      <c r="P35240" s="73"/>
      <c r="T35240" s="73"/>
      <c r="U35240" s="73"/>
      <c r="V35240" s="73"/>
      <c r="X35240" s="12"/>
    </row>
    <row r="35241" spans="2:24" x14ac:dyDescent="0.3">
      <c r="B35241" s="73"/>
      <c r="D35241" s="73"/>
      <c r="P35241" s="73"/>
      <c r="T35241" s="73"/>
      <c r="U35241" s="73"/>
      <c r="V35241" s="73"/>
      <c r="X35241" s="12"/>
    </row>
    <row r="35242" spans="2:24" x14ac:dyDescent="0.3">
      <c r="B35242" s="73"/>
      <c r="D35242" s="73"/>
      <c r="P35242" s="73"/>
      <c r="T35242" s="73"/>
      <c r="U35242" s="73"/>
      <c r="V35242" s="73"/>
      <c r="X35242" s="12"/>
    </row>
    <row r="35243" spans="2:24" x14ac:dyDescent="0.3">
      <c r="B35243" s="73"/>
      <c r="D35243" s="73"/>
      <c r="P35243" s="73"/>
      <c r="T35243" s="73"/>
      <c r="U35243" s="73"/>
      <c r="V35243" s="73"/>
      <c r="X35243" s="12"/>
    </row>
    <row r="35244" spans="2:24" x14ac:dyDescent="0.3">
      <c r="B35244" s="73"/>
      <c r="D35244" s="73"/>
      <c r="P35244" s="73"/>
      <c r="T35244" s="73"/>
      <c r="U35244" s="73"/>
      <c r="V35244" s="73"/>
      <c r="X35244" s="12"/>
    </row>
    <row r="35245" spans="2:24" x14ac:dyDescent="0.3">
      <c r="B35245" s="73"/>
      <c r="D35245" s="73"/>
      <c r="P35245" s="73"/>
      <c r="T35245" s="73"/>
      <c r="U35245" s="73"/>
      <c r="V35245" s="73"/>
      <c r="X35245" s="12"/>
    </row>
    <row r="35246" spans="2:24" x14ac:dyDescent="0.3">
      <c r="B35246" s="73"/>
      <c r="D35246" s="73"/>
      <c r="P35246" s="73"/>
      <c r="T35246" s="73"/>
      <c r="U35246" s="73"/>
      <c r="V35246" s="73"/>
      <c r="X35246" s="12"/>
    </row>
    <row r="35247" spans="2:24" x14ac:dyDescent="0.3">
      <c r="B35247" s="73"/>
      <c r="D35247" s="73"/>
      <c r="P35247" s="73"/>
      <c r="T35247" s="73"/>
      <c r="U35247" s="73"/>
      <c r="V35247" s="73"/>
      <c r="X35247" s="12"/>
    </row>
    <row r="35248" spans="2:24" x14ac:dyDescent="0.3">
      <c r="B35248" s="73"/>
      <c r="D35248" s="73"/>
      <c r="P35248" s="73"/>
      <c r="T35248" s="73"/>
      <c r="U35248" s="73"/>
      <c r="V35248" s="73"/>
      <c r="X35248" s="12"/>
    </row>
    <row r="35249" spans="2:24" x14ac:dyDescent="0.3">
      <c r="B35249" s="73"/>
      <c r="D35249" s="73"/>
      <c r="P35249" s="73"/>
      <c r="T35249" s="73"/>
      <c r="U35249" s="73"/>
      <c r="V35249" s="73"/>
      <c r="X35249" s="12"/>
    </row>
    <row r="35250" spans="2:24" x14ac:dyDescent="0.3">
      <c r="B35250" s="73"/>
      <c r="D35250" s="73"/>
      <c r="P35250" s="73"/>
      <c r="T35250" s="73"/>
      <c r="U35250" s="73"/>
      <c r="V35250" s="73"/>
      <c r="X35250" s="12"/>
    </row>
    <row r="35251" spans="2:24" x14ac:dyDescent="0.3">
      <c r="B35251" s="73"/>
      <c r="D35251" s="73"/>
      <c r="P35251" s="73"/>
      <c r="T35251" s="73"/>
      <c r="U35251" s="73"/>
      <c r="V35251" s="73"/>
      <c r="X35251" s="12"/>
    </row>
    <row r="35252" spans="2:24" x14ac:dyDescent="0.3">
      <c r="B35252" s="73"/>
      <c r="D35252" s="73"/>
      <c r="P35252" s="73"/>
      <c r="T35252" s="73"/>
      <c r="U35252" s="73"/>
      <c r="V35252" s="73"/>
      <c r="X35252" s="12"/>
    </row>
    <row r="35253" spans="2:24" x14ac:dyDescent="0.3">
      <c r="B35253" s="73"/>
      <c r="D35253" s="73"/>
      <c r="P35253" s="73"/>
      <c r="T35253" s="73"/>
      <c r="U35253" s="73"/>
      <c r="V35253" s="73"/>
      <c r="X35253" s="12"/>
    </row>
    <row r="35254" spans="2:24" x14ac:dyDescent="0.3">
      <c r="B35254" s="73"/>
      <c r="D35254" s="73"/>
      <c r="P35254" s="73"/>
      <c r="T35254" s="73"/>
      <c r="U35254" s="73"/>
      <c r="V35254" s="73"/>
      <c r="X35254" s="12"/>
    </row>
    <row r="35255" spans="2:24" x14ac:dyDescent="0.3">
      <c r="B35255" s="73"/>
      <c r="D35255" s="73"/>
      <c r="P35255" s="73"/>
      <c r="T35255" s="73"/>
      <c r="U35255" s="73"/>
      <c r="V35255" s="73"/>
      <c r="X35255" s="12"/>
    </row>
    <row r="35256" spans="2:24" x14ac:dyDescent="0.3">
      <c r="B35256" s="73"/>
      <c r="D35256" s="73"/>
      <c r="P35256" s="73"/>
      <c r="T35256" s="73"/>
      <c r="U35256" s="73"/>
      <c r="V35256" s="73"/>
      <c r="X35256" s="12"/>
    </row>
    <row r="35257" spans="2:24" x14ac:dyDescent="0.3">
      <c r="B35257" s="73"/>
      <c r="D35257" s="73"/>
      <c r="P35257" s="73"/>
      <c r="T35257" s="73"/>
      <c r="U35257" s="73"/>
      <c r="V35257" s="73"/>
      <c r="X35257" s="12"/>
    </row>
    <row r="35258" spans="2:24" x14ac:dyDescent="0.3">
      <c r="B35258" s="73"/>
      <c r="D35258" s="73"/>
      <c r="P35258" s="73"/>
      <c r="T35258" s="73"/>
      <c r="U35258" s="73"/>
      <c r="V35258" s="73"/>
      <c r="X35258" s="12"/>
    </row>
    <row r="35259" spans="2:24" x14ac:dyDescent="0.3">
      <c r="B35259" s="73"/>
      <c r="D35259" s="73"/>
      <c r="P35259" s="73"/>
      <c r="T35259" s="73"/>
      <c r="U35259" s="73"/>
      <c r="V35259" s="73"/>
      <c r="X35259" s="12"/>
    </row>
    <row r="35260" spans="2:24" x14ac:dyDescent="0.3">
      <c r="B35260" s="73"/>
      <c r="D35260" s="73"/>
      <c r="P35260" s="73"/>
      <c r="T35260" s="73"/>
      <c r="U35260" s="73"/>
      <c r="V35260" s="73"/>
      <c r="X35260" s="12"/>
    </row>
    <row r="35261" spans="2:24" x14ac:dyDescent="0.3">
      <c r="B35261" s="73"/>
      <c r="D35261" s="73"/>
      <c r="P35261" s="73"/>
      <c r="T35261" s="73"/>
      <c r="U35261" s="73"/>
      <c r="V35261" s="73"/>
      <c r="X35261" s="12"/>
    </row>
    <row r="35262" spans="2:24" x14ac:dyDescent="0.3">
      <c r="B35262" s="73"/>
      <c r="D35262" s="73"/>
      <c r="P35262" s="73"/>
      <c r="T35262" s="73"/>
      <c r="U35262" s="73"/>
      <c r="V35262" s="73"/>
      <c r="X35262" s="12"/>
    </row>
    <row r="35263" spans="2:24" x14ac:dyDescent="0.3">
      <c r="B35263" s="73"/>
      <c r="D35263" s="73"/>
      <c r="P35263" s="73"/>
      <c r="T35263" s="73"/>
      <c r="U35263" s="73"/>
      <c r="V35263" s="73"/>
      <c r="X35263" s="12"/>
    </row>
    <row r="35264" spans="2:24" x14ac:dyDescent="0.3">
      <c r="B35264" s="73"/>
      <c r="D35264" s="73"/>
      <c r="P35264" s="73"/>
      <c r="T35264" s="73"/>
      <c r="U35264" s="73"/>
      <c r="V35264" s="73"/>
      <c r="X35264" s="12"/>
    </row>
    <row r="35265" spans="2:24" x14ac:dyDescent="0.3">
      <c r="B35265" s="73"/>
      <c r="D35265" s="73"/>
      <c r="P35265" s="73"/>
      <c r="T35265" s="73"/>
      <c r="U35265" s="73"/>
      <c r="V35265" s="73"/>
      <c r="X35265" s="12"/>
    </row>
    <row r="35266" spans="2:24" x14ac:dyDescent="0.3">
      <c r="B35266" s="73"/>
      <c r="D35266" s="73"/>
      <c r="P35266" s="73"/>
      <c r="T35266" s="73"/>
      <c r="U35266" s="73"/>
      <c r="V35266" s="73"/>
      <c r="X35266" s="12"/>
    </row>
    <row r="35267" spans="2:24" x14ac:dyDescent="0.3">
      <c r="B35267" s="73"/>
      <c r="D35267" s="73"/>
      <c r="P35267" s="73"/>
      <c r="T35267" s="73"/>
      <c r="U35267" s="73"/>
      <c r="V35267" s="73"/>
      <c r="X35267" s="12"/>
    </row>
    <row r="35268" spans="2:24" x14ac:dyDescent="0.3">
      <c r="B35268" s="73"/>
      <c r="D35268" s="73"/>
      <c r="P35268" s="73"/>
      <c r="T35268" s="73"/>
      <c r="U35268" s="73"/>
      <c r="V35268" s="73"/>
      <c r="X35268" s="12"/>
    </row>
    <row r="35269" spans="2:24" x14ac:dyDescent="0.3">
      <c r="B35269" s="73"/>
      <c r="D35269" s="73"/>
      <c r="P35269" s="73"/>
      <c r="T35269" s="73"/>
      <c r="U35269" s="73"/>
      <c r="V35269" s="73"/>
      <c r="X35269" s="12"/>
    </row>
    <row r="35270" spans="2:24" x14ac:dyDescent="0.3">
      <c r="B35270" s="73"/>
      <c r="D35270" s="73"/>
      <c r="P35270" s="73"/>
      <c r="T35270" s="73"/>
      <c r="U35270" s="73"/>
      <c r="V35270" s="73"/>
      <c r="X35270" s="12"/>
    </row>
    <row r="35271" spans="2:24" x14ac:dyDescent="0.3">
      <c r="B35271" s="73"/>
      <c r="D35271" s="73"/>
      <c r="P35271" s="73"/>
      <c r="T35271" s="73"/>
      <c r="U35271" s="73"/>
      <c r="V35271" s="73"/>
      <c r="X35271" s="12"/>
    </row>
    <row r="35272" spans="2:24" x14ac:dyDescent="0.3">
      <c r="B35272" s="73"/>
      <c r="D35272" s="73"/>
      <c r="P35272" s="73"/>
      <c r="T35272" s="73"/>
      <c r="U35272" s="73"/>
      <c r="V35272" s="73"/>
      <c r="X35272" s="12"/>
    </row>
    <row r="35273" spans="2:24" x14ac:dyDescent="0.3">
      <c r="B35273" s="73"/>
      <c r="D35273" s="73"/>
      <c r="P35273" s="73"/>
      <c r="T35273" s="73"/>
      <c r="U35273" s="73"/>
      <c r="V35273" s="73"/>
      <c r="X35273" s="12"/>
    </row>
    <row r="35274" spans="2:24" x14ac:dyDescent="0.3">
      <c r="B35274" s="73"/>
      <c r="D35274" s="73"/>
      <c r="P35274" s="73"/>
      <c r="T35274" s="73"/>
      <c r="U35274" s="73"/>
      <c r="V35274" s="73"/>
      <c r="X35274" s="12"/>
    </row>
    <row r="35275" spans="2:24" x14ac:dyDescent="0.3">
      <c r="B35275" s="73"/>
      <c r="D35275" s="73"/>
      <c r="P35275" s="73"/>
      <c r="T35275" s="73"/>
      <c r="U35275" s="73"/>
      <c r="V35275" s="73"/>
      <c r="X35275" s="12"/>
    </row>
    <row r="35276" spans="2:24" x14ac:dyDescent="0.3">
      <c r="B35276" s="73"/>
      <c r="D35276" s="73"/>
      <c r="P35276" s="73"/>
      <c r="T35276" s="73"/>
      <c r="U35276" s="73"/>
      <c r="V35276" s="73"/>
      <c r="X35276" s="12"/>
    </row>
    <row r="35277" spans="2:24" x14ac:dyDescent="0.3">
      <c r="B35277" s="73"/>
      <c r="D35277" s="73"/>
      <c r="P35277" s="73"/>
      <c r="T35277" s="73"/>
      <c r="U35277" s="73"/>
      <c r="V35277" s="73"/>
      <c r="X35277" s="12"/>
    </row>
    <row r="35278" spans="2:24" x14ac:dyDescent="0.3">
      <c r="B35278" s="73"/>
      <c r="D35278" s="73"/>
      <c r="P35278" s="73"/>
      <c r="T35278" s="73"/>
      <c r="U35278" s="73"/>
      <c r="V35278" s="73"/>
      <c r="X35278" s="12"/>
    </row>
    <row r="35279" spans="2:24" x14ac:dyDescent="0.3">
      <c r="B35279" s="73"/>
      <c r="D35279" s="73"/>
      <c r="P35279" s="73"/>
      <c r="T35279" s="73"/>
      <c r="U35279" s="73"/>
      <c r="V35279" s="73"/>
      <c r="X35279" s="12"/>
    </row>
    <row r="35280" spans="2:24" x14ac:dyDescent="0.3">
      <c r="B35280" s="73"/>
      <c r="D35280" s="73"/>
      <c r="P35280" s="73"/>
      <c r="T35280" s="73"/>
      <c r="U35280" s="73"/>
      <c r="V35280" s="73"/>
      <c r="X35280" s="12"/>
    </row>
    <row r="35281" spans="2:24" x14ac:dyDescent="0.3">
      <c r="B35281" s="73"/>
      <c r="D35281" s="73"/>
      <c r="P35281" s="73"/>
      <c r="T35281" s="73"/>
      <c r="U35281" s="73"/>
      <c r="V35281" s="73"/>
      <c r="X35281" s="12"/>
    </row>
    <row r="35282" spans="2:24" x14ac:dyDescent="0.3">
      <c r="B35282" s="73"/>
      <c r="D35282" s="73"/>
      <c r="P35282" s="73"/>
      <c r="T35282" s="73"/>
      <c r="U35282" s="73"/>
      <c r="V35282" s="73"/>
      <c r="X35282" s="12"/>
    </row>
    <row r="35283" spans="2:24" x14ac:dyDescent="0.3">
      <c r="B35283" s="73"/>
      <c r="D35283" s="73"/>
      <c r="P35283" s="73"/>
      <c r="T35283" s="73"/>
      <c r="U35283" s="73"/>
      <c r="V35283" s="73"/>
      <c r="X35283" s="12"/>
    </row>
    <row r="35284" spans="2:24" x14ac:dyDescent="0.3">
      <c r="B35284" s="73"/>
      <c r="D35284" s="73"/>
      <c r="P35284" s="73"/>
      <c r="T35284" s="73"/>
      <c r="U35284" s="73"/>
      <c r="V35284" s="73"/>
      <c r="X35284" s="12"/>
    </row>
    <row r="35285" spans="2:24" x14ac:dyDescent="0.3">
      <c r="B35285" s="73"/>
      <c r="D35285" s="73"/>
      <c r="P35285" s="73"/>
      <c r="T35285" s="73"/>
      <c r="U35285" s="73"/>
      <c r="V35285" s="73"/>
      <c r="X35285" s="12"/>
    </row>
    <row r="35286" spans="2:24" x14ac:dyDescent="0.3">
      <c r="B35286" s="73"/>
      <c r="D35286" s="73"/>
      <c r="P35286" s="73"/>
      <c r="T35286" s="73"/>
      <c r="U35286" s="73"/>
      <c r="V35286" s="73"/>
      <c r="X35286" s="12"/>
    </row>
    <row r="35287" spans="2:24" x14ac:dyDescent="0.3">
      <c r="B35287" s="73"/>
      <c r="D35287" s="73"/>
      <c r="P35287" s="73"/>
      <c r="T35287" s="73"/>
      <c r="U35287" s="73"/>
      <c r="V35287" s="73"/>
      <c r="X35287" s="12"/>
    </row>
    <row r="35288" spans="2:24" x14ac:dyDescent="0.3">
      <c r="B35288" s="73"/>
      <c r="D35288" s="73"/>
      <c r="P35288" s="73"/>
      <c r="T35288" s="73"/>
      <c r="U35288" s="73"/>
      <c r="V35288" s="73"/>
      <c r="X35288" s="12"/>
    </row>
    <row r="35289" spans="2:24" x14ac:dyDescent="0.3">
      <c r="B35289" s="73"/>
      <c r="D35289" s="73"/>
      <c r="P35289" s="73"/>
      <c r="T35289" s="73"/>
      <c r="U35289" s="73"/>
      <c r="V35289" s="73"/>
      <c r="X35289" s="12"/>
    </row>
    <row r="35290" spans="2:24" x14ac:dyDescent="0.3">
      <c r="B35290" s="73"/>
      <c r="D35290" s="73"/>
      <c r="P35290" s="73"/>
      <c r="T35290" s="73"/>
      <c r="U35290" s="73"/>
      <c r="V35290" s="73"/>
      <c r="X35290" s="12"/>
    </row>
    <row r="35291" spans="2:24" x14ac:dyDescent="0.3">
      <c r="B35291" s="73"/>
      <c r="D35291" s="73"/>
      <c r="P35291" s="73"/>
      <c r="T35291" s="73"/>
      <c r="U35291" s="73"/>
      <c r="V35291" s="73"/>
      <c r="X35291" s="12"/>
    </row>
    <row r="35292" spans="2:24" x14ac:dyDescent="0.3">
      <c r="B35292" s="73"/>
      <c r="D35292" s="73"/>
      <c r="P35292" s="73"/>
      <c r="T35292" s="73"/>
      <c r="U35292" s="73"/>
      <c r="V35292" s="73"/>
      <c r="X35292" s="12"/>
    </row>
    <row r="35293" spans="2:24" x14ac:dyDescent="0.3">
      <c r="B35293" s="73"/>
      <c r="D35293" s="73"/>
      <c r="P35293" s="73"/>
      <c r="T35293" s="73"/>
      <c r="U35293" s="73"/>
      <c r="V35293" s="73"/>
      <c r="X35293" s="12"/>
    </row>
    <row r="35294" spans="2:24" x14ac:dyDescent="0.3">
      <c r="B35294" s="73"/>
      <c r="D35294" s="73"/>
      <c r="P35294" s="73"/>
      <c r="T35294" s="73"/>
      <c r="U35294" s="73"/>
      <c r="V35294" s="73"/>
      <c r="X35294" s="12"/>
    </row>
    <row r="35295" spans="2:24" x14ac:dyDescent="0.3">
      <c r="B35295" s="73"/>
      <c r="D35295" s="73"/>
      <c r="P35295" s="73"/>
      <c r="T35295" s="73"/>
      <c r="U35295" s="73"/>
      <c r="V35295" s="73"/>
      <c r="X35295" s="12"/>
    </row>
    <row r="35296" spans="2:24" x14ac:dyDescent="0.3">
      <c r="B35296" s="73"/>
      <c r="D35296" s="73"/>
      <c r="P35296" s="73"/>
      <c r="T35296" s="73"/>
      <c r="U35296" s="73"/>
      <c r="V35296" s="73"/>
      <c r="X35296" s="12"/>
    </row>
    <row r="35297" spans="2:24" x14ac:dyDescent="0.3">
      <c r="B35297" s="73"/>
      <c r="D35297" s="73"/>
      <c r="P35297" s="73"/>
      <c r="T35297" s="73"/>
      <c r="U35297" s="73"/>
      <c r="V35297" s="73"/>
      <c r="X35297" s="12"/>
    </row>
    <row r="35298" spans="2:24" x14ac:dyDescent="0.3">
      <c r="B35298" s="73"/>
      <c r="D35298" s="73"/>
      <c r="P35298" s="73"/>
      <c r="T35298" s="73"/>
      <c r="U35298" s="73"/>
      <c r="V35298" s="73"/>
      <c r="X35298" s="12"/>
    </row>
    <row r="35299" spans="2:24" x14ac:dyDescent="0.3">
      <c r="B35299" s="73"/>
      <c r="D35299" s="73"/>
      <c r="P35299" s="73"/>
      <c r="T35299" s="73"/>
      <c r="U35299" s="73"/>
      <c r="V35299" s="73"/>
      <c r="X35299" s="12"/>
    </row>
    <row r="35300" spans="2:24" x14ac:dyDescent="0.3">
      <c r="B35300" s="73"/>
      <c r="D35300" s="73"/>
      <c r="P35300" s="73"/>
      <c r="T35300" s="73"/>
      <c r="U35300" s="73"/>
      <c r="V35300" s="73"/>
      <c r="X35300" s="12"/>
    </row>
    <row r="35301" spans="2:24" x14ac:dyDescent="0.3">
      <c r="B35301" s="73"/>
      <c r="D35301" s="73"/>
      <c r="P35301" s="73"/>
      <c r="T35301" s="73"/>
      <c r="U35301" s="73"/>
      <c r="V35301" s="73"/>
      <c r="X35301" s="12"/>
    </row>
    <row r="35302" spans="2:24" x14ac:dyDescent="0.3">
      <c r="B35302" s="73"/>
      <c r="D35302" s="73"/>
      <c r="P35302" s="73"/>
      <c r="T35302" s="73"/>
      <c r="U35302" s="73"/>
      <c r="V35302" s="73"/>
      <c r="X35302" s="12"/>
    </row>
    <row r="35303" spans="2:24" x14ac:dyDescent="0.3">
      <c r="B35303" s="73"/>
      <c r="D35303" s="73"/>
      <c r="P35303" s="73"/>
      <c r="T35303" s="73"/>
      <c r="U35303" s="73"/>
      <c r="V35303" s="73"/>
      <c r="X35303" s="12"/>
    </row>
    <row r="35304" spans="2:24" x14ac:dyDescent="0.3">
      <c r="B35304" s="73"/>
      <c r="D35304" s="73"/>
      <c r="P35304" s="73"/>
      <c r="T35304" s="73"/>
      <c r="U35304" s="73"/>
      <c r="V35304" s="73"/>
      <c r="X35304" s="12"/>
    </row>
    <row r="35305" spans="2:24" x14ac:dyDescent="0.3">
      <c r="B35305" s="73"/>
      <c r="D35305" s="73"/>
      <c r="P35305" s="73"/>
      <c r="T35305" s="73"/>
      <c r="U35305" s="73"/>
      <c r="V35305" s="73"/>
      <c r="X35305" s="12"/>
    </row>
    <row r="35306" spans="2:24" x14ac:dyDescent="0.3">
      <c r="B35306" s="73"/>
      <c r="D35306" s="73"/>
      <c r="P35306" s="73"/>
      <c r="T35306" s="73"/>
      <c r="U35306" s="73"/>
      <c r="V35306" s="73"/>
      <c r="X35306" s="12"/>
    </row>
    <row r="35307" spans="2:24" x14ac:dyDescent="0.3">
      <c r="B35307" s="73"/>
      <c r="D35307" s="73"/>
      <c r="P35307" s="73"/>
      <c r="T35307" s="73"/>
      <c r="U35307" s="73"/>
      <c r="V35307" s="73"/>
      <c r="X35307" s="12"/>
    </row>
    <row r="35308" spans="2:24" x14ac:dyDescent="0.3">
      <c r="B35308" s="73"/>
      <c r="D35308" s="73"/>
      <c r="P35308" s="73"/>
      <c r="T35308" s="73"/>
      <c r="U35308" s="73"/>
      <c r="V35308" s="73"/>
      <c r="X35308" s="12"/>
    </row>
    <row r="35309" spans="2:24" x14ac:dyDescent="0.3">
      <c r="B35309" s="73"/>
      <c r="D35309" s="73"/>
      <c r="P35309" s="73"/>
      <c r="T35309" s="73"/>
      <c r="U35309" s="73"/>
      <c r="V35309" s="73"/>
      <c r="X35309" s="12"/>
    </row>
    <row r="35310" spans="2:24" x14ac:dyDescent="0.3">
      <c r="B35310" s="73"/>
      <c r="D35310" s="73"/>
      <c r="P35310" s="73"/>
      <c r="T35310" s="73"/>
      <c r="U35310" s="73"/>
      <c r="V35310" s="73"/>
      <c r="X35310" s="12"/>
    </row>
    <row r="35311" spans="2:24" x14ac:dyDescent="0.3">
      <c r="B35311" s="73"/>
      <c r="D35311" s="73"/>
      <c r="P35311" s="73"/>
      <c r="T35311" s="73"/>
      <c r="U35311" s="73"/>
      <c r="V35311" s="73"/>
      <c r="X35311" s="12"/>
    </row>
    <row r="35312" spans="2:24" x14ac:dyDescent="0.3">
      <c r="B35312" s="73"/>
      <c r="D35312" s="73"/>
      <c r="P35312" s="73"/>
      <c r="T35312" s="73"/>
      <c r="U35312" s="73"/>
      <c r="V35312" s="73"/>
      <c r="X35312" s="12"/>
    </row>
    <row r="35313" spans="2:24" x14ac:dyDescent="0.3">
      <c r="B35313" s="73"/>
      <c r="D35313" s="73"/>
      <c r="P35313" s="73"/>
      <c r="T35313" s="73"/>
      <c r="U35313" s="73"/>
      <c r="V35313" s="73"/>
      <c r="X35313" s="12"/>
    </row>
    <row r="35314" spans="2:24" x14ac:dyDescent="0.3">
      <c r="B35314" s="73"/>
      <c r="D35314" s="73"/>
      <c r="P35314" s="73"/>
      <c r="T35314" s="73"/>
      <c r="U35314" s="73"/>
      <c r="V35314" s="73"/>
      <c r="X35314" s="12"/>
    </row>
    <row r="35315" spans="2:24" x14ac:dyDescent="0.3">
      <c r="B35315" s="73"/>
      <c r="D35315" s="73"/>
      <c r="P35315" s="73"/>
      <c r="T35315" s="73"/>
      <c r="U35315" s="73"/>
      <c r="V35315" s="73"/>
      <c r="X35315" s="12"/>
    </row>
    <row r="35316" spans="2:24" x14ac:dyDescent="0.3">
      <c r="B35316" s="73"/>
      <c r="D35316" s="73"/>
      <c r="P35316" s="73"/>
      <c r="T35316" s="73"/>
      <c r="U35316" s="73"/>
      <c r="V35316" s="73"/>
      <c r="X35316" s="12"/>
    </row>
    <row r="35317" spans="2:24" x14ac:dyDescent="0.3">
      <c r="B35317" s="73"/>
      <c r="D35317" s="73"/>
      <c r="P35317" s="73"/>
      <c r="T35317" s="73"/>
      <c r="U35317" s="73"/>
      <c r="V35317" s="73"/>
      <c r="X35317" s="12"/>
    </row>
    <row r="35318" spans="2:24" x14ac:dyDescent="0.3">
      <c r="B35318" s="73"/>
      <c r="D35318" s="73"/>
      <c r="P35318" s="73"/>
      <c r="T35318" s="73"/>
      <c r="U35318" s="73"/>
      <c r="V35318" s="73"/>
      <c r="X35318" s="12"/>
    </row>
    <row r="35319" spans="2:24" x14ac:dyDescent="0.3">
      <c r="B35319" s="73"/>
      <c r="D35319" s="73"/>
      <c r="P35319" s="73"/>
      <c r="T35319" s="73"/>
      <c r="U35319" s="73"/>
      <c r="V35319" s="73"/>
      <c r="X35319" s="12"/>
    </row>
    <row r="35320" spans="2:24" x14ac:dyDescent="0.3">
      <c r="B35320" s="73"/>
      <c r="D35320" s="73"/>
      <c r="P35320" s="73"/>
      <c r="T35320" s="73"/>
      <c r="U35320" s="73"/>
      <c r="V35320" s="73"/>
      <c r="X35320" s="12"/>
    </row>
    <row r="35321" spans="2:24" x14ac:dyDescent="0.3">
      <c r="B35321" s="73"/>
      <c r="D35321" s="73"/>
      <c r="P35321" s="73"/>
      <c r="T35321" s="73"/>
      <c r="U35321" s="73"/>
      <c r="V35321" s="73"/>
      <c r="X35321" s="12"/>
    </row>
    <row r="35322" spans="2:24" x14ac:dyDescent="0.3">
      <c r="B35322" s="73"/>
      <c r="D35322" s="73"/>
      <c r="P35322" s="73"/>
      <c r="T35322" s="73"/>
      <c r="U35322" s="73"/>
      <c r="V35322" s="73"/>
      <c r="X35322" s="12"/>
    </row>
    <row r="35323" spans="2:24" x14ac:dyDescent="0.3">
      <c r="B35323" s="73"/>
      <c r="D35323" s="73"/>
      <c r="P35323" s="73"/>
      <c r="T35323" s="73"/>
      <c r="U35323" s="73"/>
      <c r="V35323" s="73"/>
      <c r="X35323" s="12"/>
    </row>
    <row r="35324" spans="2:24" x14ac:dyDescent="0.3">
      <c r="B35324" s="73"/>
      <c r="D35324" s="73"/>
      <c r="P35324" s="73"/>
      <c r="T35324" s="73"/>
      <c r="U35324" s="73"/>
      <c r="V35324" s="73"/>
      <c r="X35324" s="12"/>
    </row>
    <row r="35325" spans="2:24" x14ac:dyDescent="0.3">
      <c r="B35325" s="73"/>
      <c r="D35325" s="73"/>
      <c r="P35325" s="73"/>
      <c r="T35325" s="73"/>
      <c r="U35325" s="73"/>
      <c r="V35325" s="73"/>
      <c r="X35325" s="12"/>
    </row>
    <row r="35326" spans="2:24" x14ac:dyDescent="0.3">
      <c r="B35326" s="73"/>
      <c r="D35326" s="73"/>
      <c r="P35326" s="73"/>
      <c r="T35326" s="73"/>
      <c r="U35326" s="73"/>
      <c r="V35326" s="73"/>
      <c r="X35326" s="12"/>
    </row>
    <row r="35327" spans="2:24" x14ac:dyDescent="0.3">
      <c r="B35327" s="73"/>
      <c r="D35327" s="73"/>
      <c r="P35327" s="73"/>
      <c r="T35327" s="73"/>
      <c r="U35327" s="73"/>
      <c r="V35327" s="73"/>
      <c r="X35327" s="12"/>
    </row>
    <row r="35328" spans="2:24" x14ac:dyDescent="0.3">
      <c r="B35328" s="73"/>
      <c r="D35328" s="73"/>
      <c r="P35328" s="73"/>
      <c r="T35328" s="73"/>
      <c r="U35328" s="73"/>
      <c r="V35328" s="73"/>
      <c r="X35328" s="12"/>
    </row>
    <row r="35329" spans="2:24" x14ac:dyDescent="0.3">
      <c r="B35329" s="73"/>
      <c r="D35329" s="73"/>
      <c r="P35329" s="73"/>
      <c r="T35329" s="73"/>
      <c r="U35329" s="73"/>
      <c r="V35329" s="73"/>
      <c r="X35329" s="12"/>
    </row>
    <row r="35330" spans="2:24" x14ac:dyDescent="0.3">
      <c r="B35330" s="73"/>
      <c r="D35330" s="73"/>
      <c r="P35330" s="73"/>
      <c r="T35330" s="73"/>
      <c r="U35330" s="73"/>
      <c r="V35330" s="73"/>
      <c r="X35330" s="12"/>
    </row>
    <row r="35331" spans="2:24" x14ac:dyDescent="0.3">
      <c r="B35331" s="73"/>
      <c r="D35331" s="73"/>
      <c r="P35331" s="73"/>
      <c r="T35331" s="73"/>
      <c r="U35331" s="73"/>
      <c r="V35331" s="73"/>
      <c r="X35331" s="12"/>
    </row>
    <row r="35332" spans="2:24" x14ac:dyDescent="0.3">
      <c r="B35332" s="73"/>
      <c r="D35332" s="73"/>
      <c r="P35332" s="73"/>
      <c r="T35332" s="73"/>
      <c r="U35332" s="73"/>
      <c r="V35332" s="73"/>
      <c r="X35332" s="12"/>
    </row>
    <row r="35333" spans="2:24" x14ac:dyDescent="0.3">
      <c r="B35333" s="73"/>
      <c r="D35333" s="73"/>
      <c r="P35333" s="73"/>
      <c r="T35333" s="73"/>
      <c r="U35333" s="73"/>
      <c r="V35333" s="73"/>
      <c r="X35333" s="12"/>
    </row>
    <row r="35334" spans="2:24" x14ac:dyDescent="0.3">
      <c r="B35334" s="73"/>
      <c r="D35334" s="73"/>
      <c r="P35334" s="73"/>
      <c r="T35334" s="73"/>
      <c r="U35334" s="73"/>
      <c r="V35334" s="73"/>
      <c r="X35334" s="12"/>
    </row>
    <row r="35335" spans="2:24" x14ac:dyDescent="0.3">
      <c r="B35335" s="73"/>
      <c r="D35335" s="73"/>
      <c r="P35335" s="73"/>
      <c r="T35335" s="73"/>
      <c r="U35335" s="73"/>
      <c r="V35335" s="73"/>
      <c r="X35335" s="12"/>
    </row>
    <row r="35336" spans="2:24" x14ac:dyDescent="0.3">
      <c r="B35336" s="73"/>
      <c r="D35336" s="73"/>
      <c r="P35336" s="73"/>
      <c r="T35336" s="73"/>
      <c r="U35336" s="73"/>
      <c r="V35336" s="73"/>
      <c r="X35336" s="12"/>
    </row>
    <row r="35337" spans="2:24" x14ac:dyDescent="0.3">
      <c r="B35337" s="73"/>
      <c r="D35337" s="73"/>
      <c r="P35337" s="73"/>
      <c r="T35337" s="73"/>
      <c r="U35337" s="73"/>
      <c r="V35337" s="73"/>
      <c r="X35337" s="12"/>
    </row>
    <row r="35338" spans="2:24" x14ac:dyDescent="0.3">
      <c r="B35338" s="73"/>
      <c r="D35338" s="73"/>
      <c r="P35338" s="73"/>
      <c r="T35338" s="73"/>
      <c r="U35338" s="73"/>
      <c r="V35338" s="73"/>
      <c r="X35338" s="12"/>
    </row>
    <row r="35339" spans="2:24" x14ac:dyDescent="0.3">
      <c r="B35339" s="73"/>
      <c r="D35339" s="73"/>
      <c r="P35339" s="73"/>
      <c r="T35339" s="73"/>
      <c r="U35339" s="73"/>
      <c r="V35339" s="73"/>
      <c r="X35339" s="12"/>
    </row>
    <row r="35340" spans="2:24" x14ac:dyDescent="0.3">
      <c r="B35340" s="73"/>
      <c r="D35340" s="73"/>
      <c r="P35340" s="73"/>
      <c r="T35340" s="73"/>
      <c r="U35340" s="73"/>
      <c r="V35340" s="73"/>
      <c r="X35340" s="12"/>
    </row>
    <row r="35341" spans="2:24" x14ac:dyDescent="0.3">
      <c r="B35341" s="73"/>
      <c r="D35341" s="73"/>
      <c r="P35341" s="73"/>
      <c r="T35341" s="73"/>
      <c r="U35341" s="73"/>
      <c r="V35341" s="73"/>
      <c r="X35341" s="12"/>
    </row>
    <row r="35342" spans="2:24" x14ac:dyDescent="0.3">
      <c r="B35342" s="73"/>
      <c r="D35342" s="73"/>
      <c r="P35342" s="73"/>
      <c r="T35342" s="73"/>
      <c r="U35342" s="73"/>
      <c r="V35342" s="73"/>
      <c r="X35342" s="12"/>
    </row>
    <row r="35343" spans="2:24" x14ac:dyDescent="0.3">
      <c r="B35343" s="73"/>
      <c r="D35343" s="73"/>
      <c r="P35343" s="73"/>
      <c r="T35343" s="73"/>
      <c r="U35343" s="73"/>
      <c r="V35343" s="73"/>
      <c r="X35343" s="12"/>
    </row>
    <row r="35344" spans="2:24" x14ac:dyDescent="0.3">
      <c r="B35344" s="73"/>
      <c r="D35344" s="73"/>
      <c r="P35344" s="73"/>
      <c r="T35344" s="73"/>
      <c r="U35344" s="73"/>
      <c r="V35344" s="73"/>
      <c r="X35344" s="12"/>
    </row>
    <row r="35345" spans="2:24" x14ac:dyDescent="0.3">
      <c r="B35345" s="73"/>
      <c r="D35345" s="73"/>
      <c r="P35345" s="73"/>
      <c r="T35345" s="73"/>
      <c r="U35345" s="73"/>
      <c r="V35345" s="73"/>
      <c r="X35345" s="12"/>
    </row>
    <row r="35346" spans="2:24" x14ac:dyDescent="0.3">
      <c r="B35346" s="73"/>
      <c r="D35346" s="73"/>
      <c r="P35346" s="73"/>
      <c r="T35346" s="73"/>
      <c r="U35346" s="73"/>
      <c r="V35346" s="73"/>
      <c r="X35346" s="12"/>
    </row>
    <row r="35347" spans="2:24" x14ac:dyDescent="0.3">
      <c r="B35347" s="73"/>
      <c r="D35347" s="73"/>
      <c r="P35347" s="73"/>
      <c r="T35347" s="73"/>
      <c r="U35347" s="73"/>
      <c r="V35347" s="73"/>
      <c r="X35347" s="12"/>
    </row>
    <row r="35348" spans="2:24" x14ac:dyDescent="0.3">
      <c r="B35348" s="73"/>
      <c r="D35348" s="73"/>
      <c r="P35348" s="73"/>
      <c r="T35348" s="73"/>
      <c r="U35348" s="73"/>
      <c r="V35348" s="73"/>
      <c r="X35348" s="12"/>
    </row>
    <row r="35349" spans="2:24" x14ac:dyDescent="0.3">
      <c r="B35349" s="73"/>
      <c r="D35349" s="73"/>
      <c r="P35349" s="73"/>
      <c r="T35349" s="73"/>
      <c r="U35349" s="73"/>
      <c r="V35349" s="73"/>
      <c r="X35349" s="12"/>
    </row>
    <row r="35350" spans="2:24" x14ac:dyDescent="0.3">
      <c r="B35350" s="73"/>
      <c r="D35350" s="73"/>
      <c r="P35350" s="73"/>
      <c r="T35350" s="73"/>
      <c r="U35350" s="73"/>
      <c r="V35350" s="73"/>
      <c r="X35350" s="12"/>
    </row>
    <row r="35351" spans="2:24" x14ac:dyDescent="0.3">
      <c r="B35351" s="73"/>
      <c r="D35351" s="73"/>
      <c r="P35351" s="73"/>
      <c r="T35351" s="73"/>
      <c r="U35351" s="73"/>
      <c r="V35351" s="73"/>
      <c r="X35351" s="12"/>
    </row>
    <row r="35352" spans="2:24" x14ac:dyDescent="0.3">
      <c r="B35352" s="73"/>
      <c r="D35352" s="73"/>
      <c r="P35352" s="73"/>
      <c r="T35352" s="73"/>
      <c r="U35352" s="73"/>
      <c r="V35352" s="73"/>
      <c r="X35352" s="12"/>
    </row>
    <row r="35353" spans="2:24" x14ac:dyDescent="0.3">
      <c r="B35353" s="73"/>
      <c r="D35353" s="73"/>
      <c r="P35353" s="73"/>
      <c r="T35353" s="73"/>
      <c r="U35353" s="73"/>
      <c r="V35353" s="73"/>
      <c r="X35353" s="12"/>
    </row>
    <row r="35354" spans="2:24" x14ac:dyDescent="0.3">
      <c r="B35354" s="73"/>
      <c r="D35354" s="73"/>
      <c r="P35354" s="73"/>
      <c r="T35354" s="73"/>
      <c r="U35354" s="73"/>
      <c r="V35354" s="73"/>
      <c r="X35354" s="12"/>
    </row>
    <row r="35355" spans="2:24" x14ac:dyDescent="0.3">
      <c r="B35355" s="73"/>
      <c r="D35355" s="73"/>
      <c r="P35355" s="73"/>
      <c r="T35355" s="73"/>
      <c r="U35355" s="73"/>
      <c r="V35355" s="73"/>
      <c r="X35355" s="12"/>
    </row>
    <row r="35356" spans="2:24" x14ac:dyDescent="0.3">
      <c r="B35356" s="73"/>
      <c r="D35356" s="73"/>
      <c r="P35356" s="73"/>
      <c r="T35356" s="73"/>
      <c r="U35356" s="73"/>
      <c r="V35356" s="73"/>
      <c r="X35356" s="12"/>
    </row>
    <row r="35357" spans="2:24" x14ac:dyDescent="0.3">
      <c r="B35357" s="73"/>
      <c r="D35357" s="73"/>
      <c r="P35357" s="73"/>
      <c r="T35357" s="73"/>
      <c r="U35357" s="73"/>
      <c r="V35357" s="73"/>
      <c r="X35357" s="12"/>
    </row>
    <row r="35358" spans="2:24" x14ac:dyDescent="0.3">
      <c r="B35358" s="73"/>
      <c r="D35358" s="73"/>
      <c r="P35358" s="73"/>
      <c r="T35358" s="73"/>
      <c r="U35358" s="73"/>
      <c r="V35358" s="73"/>
      <c r="X35358" s="12"/>
    </row>
    <row r="35359" spans="2:24" x14ac:dyDescent="0.3">
      <c r="B35359" s="73"/>
      <c r="D35359" s="73"/>
      <c r="P35359" s="73"/>
      <c r="T35359" s="73"/>
      <c r="U35359" s="73"/>
      <c r="V35359" s="73"/>
      <c r="X35359" s="12"/>
    </row>
    <row r="35360" spans="2:24" x14ac:dyDescent="0.3">
      <c r="B35360" s="73"/>
      <c r="D35360" s="73"/>
      <c r="P35360" s="73"/>
      <c r="T35360" s="73"/>
      <c r="U35360" s="73"/>
      <c r="V35360" s="73"/>
      <c r="X35360" s="12"/>
    </row>
    <row r="35361" spans="2:24" x14ac:dyDescent="0.3">
      <c r="B35361" s="73"/>
      <c r="D35361" s="73"/>
      <c r="P35361" s="73"/>
      <c r="T35361" s="73"/>
      <c r="U35361" s="73"/>
      <c r="V35361" s="73"/>
      <c r="X35361" s="12"/>
    </row>
    <row r="35362" spans="2:24" x14ac:dyDescent="0.3">
      <c r="B35362" s="73"/>
      <c r="D35362" s="73"/>
      <c r="P35362" s="73"/>
      <c r="T35362" s="73"/>
      <c r="U35362" s="73"/>
      <c r="V35362" s="73"/>
      <c r="X35362" s="12"/>
    </row>
    <row r="35363" spans="2:24" x14ac:dyDescent="0.3">
      <c r="B35363" s="73"/>
      <c r="D35363" s="73"/>
      <c r="P35363" s="73"/>
      <c r="T35363" s="73"/>
      <c r="U35363" s="73"/>
      <c r="V35363" s="73"/>
      <c r="X35363" s="12"/>
    </row>
    <row r="35364" spans="2:24" x14ac:dyDescent="0.3">
      <c r="B35364" s="73"/>
      <c r="D35364" s="73"/>
      <c r="P35364" s="73"/>
      <c r="T35364" s="73"/>
      <c r="U35364" s="73"/>
      <c r="V35364" s="73"/>
      <c r="X35364" s="12"/>
    </row>
    <row r="35365" spans="2:24" x14ac:dyDescent="0.3">
      <c r="B35365" s="73"/>
      <c r="D35365" s="73"/>
      <c r="P35365" s="73"/>
      <c r="T35365" s="73"/>
      <c r="U35365" s="73"/>
      <c r="V35365" s="73"/>
      <c r="X35365" s="12"/>
    </row>
    <row r="35366" spans="2:24" x14ac:dyDescent="0.3">
      <c r="B35366" s="73"/>
      <c r="D35366" s="73"/>
      <c r="P35366" s="73"/>
      <c r="T35366" s="73"/>
      <c r="U35366" s="73"/>
      <c r="V35366" s="73"/>
      <c r="X35366" s="12"/>
    </row>
    <row r="35367" spans="2:24" x14ac:dyDescent="0.3">
      <c r="B35367" s="73"/>
      <c r="D35367" s="73"/>
      <c r="P35367" s="73"/>
      <c r="T35367" s="73"/>
      <c r="U35367" s="73"/>
      <c r="V35367" s="73"/>
      <c r="X35367" s="12"/>
    </row>
    <row r="35368" spans="2:24" x14ac:dyDescent="0.3">
      <c r="B35368" s="73"/>
      <c r="D35368" s="73"/>
      <c r="P35368" s="73"/>
      <c r="T35368" s="73"/>
      <c r="U35368" s="73"/>
      <c r="V35368" s="73"/>
      <c r="X35368" s="12"/>
    </row>
    <row r="35369" spans="2:24" x14ac:dyDescent="0.3">
      <c r="B35369" s="73"/>
      <c r="D35369" s="73"/>
      <c r="P35369" s="73"/>
      <c r="T35369" s="73"/>
      <c r="U35369" s="73"/>
      <c r="V35369" s="73"/>
      <c r="X35369" s="12"/>
    </row>
    <row r="35370" spans="2:24" x14ac:dyDescent="0.3">
      <c r="B35370" s="73"/>
      <c r="D35370" s="73"/>
      <c r="P35370" s="73"/>
      <c r="T35370" s="73"/>
      <c r="U35370" s="73"/>
      <c r="V35370" s="73"/>
      <c r="X35370" s="12"/>
    </row>
    <row r="35371" spans="2:24" x14ac:dyDescent="0.3">
      <c r="B35371" s="73"/>
      <c r="D35371" s="73"/>
      <c r="P35371" s="73"/>
      <c r="T35371" s="73"/>
      <c r="U35371" s="73"/>
      <c r="V35371" s="73"/>
      <c r="X35371" s="12"/>
    </row>
    <row r="35372" spans="2:24" x14ac:dyDescent="0.3">
      <c r="B35372" s="73"/>
      <c r="D35372" s="73"/>
      <c r="P35372" s="73"/>
      <c r="T35372" s="73"/>
      <c r="U35372" s="73"/>
      <c r="V35372" s="73"/>
      <c r="X35372" s="12"/>
    </row>
    <row r="35373" spans="2:24" x14ac:dyDescent="0.3">
      <c r="B35373" s="73"/>
      <c r="D35373" s="73"/>
      <c r="P35373" s="73"/>
      <c r="T35373" s="73"/>
      <c r="U35373" s="73"/>
      <c r="V35373" s="73"/>
      <c r="X35373" s="12"/>
    </row>
    <row r="35374" spans="2:24" x14ac:dyDescent="0.3">
      <c r="B35374" s="73"/>
      <c r="D35374" s="73"/>
      <c r="P35374" s="73"/>
      <c r="T35374" s="73"/>
      <c r="U35374" s="73"/>
      <c r="V35374" s="73"/>
      <c r="X35374" s="12"/>
    </row>
    <row r="35375" spans="2:24" x14ac:dyDescent="0.3">
      <c r="B35375" s="73"/>
      <c r="D35375" s="73"/>
      <c r="P35375" s="73"/>
      <c r="T35375" s="73"/>
      <c r="U35375" s="73"/>
      <c r="V35375" s="73"/>
      <c r="X35375" s="12"/>
    </row>
    <row r="35376" spans="2:24" x14ac:dyDescent="0.3">
      <c r="B35376" s="73"/>
      <c r="D35376" s="73"/>
      <c r="P35376" s="73"/>
      <c r="T35376" s="73"/>
      <c r="U35376" s="73"/>
      <c r="V35376" s="73"/>
      <c r="X35376" s="12"/>
    </row>
    <row r="35377" spans="2:24" x14ac:dyDescent="0.3">
      <c r="B35377" s="73"/>
      <c r="D35377" s="73"/>
      <c r="P35377" s="73"/>
      <c r="T35377" s="73"/>
      <c r="U35377" s="73"/>
      <c r="V35377" s="73"/>
      <c r="X35377" s="12"/>
    </row>
    <row r="35378" spans="2:24" x14ac:dyDescent="0.3">
      <c r="B35378" s="73"/>
      <c r="D35378" s="73"/>
      <c r="P35378" s="73"/>
      <c r="T35378" s="73"/>
      <c r="U35378" s="73"/>
      <c r="V35378" s="73"/>
      <c r="X35378" s="12"/>
    </row>
    <row r="35379" spans="2:24" x14ac:dyDescent="0.3">
      <c r="B35379" s="73"/>
      <c r="D35379" s="73"/>
      <c r="P35379" s="73"/>
      <c r="T35379" s="73"/>
      <c r="U35379" s="73"/>
      <c r="V35379" s="73"/>
      <c r="X35379" s="12"/>
    </row>
    <row r="35380" spans="2:24" x14ac:dyDescent="0.3">
      <c r="B35380" s="73"/>
      <c r="D35380" s="73"/>
      <c r="P35380" s="73"/>
      <c r="T35380" s="73"/>
      <c r="U35380" s="73"/>
      <c r="V35380" s="73"/>
      <c r="X35380" s="12"/>
    </row>
    <row r="35381" spans="2:24" x14ac:dyDescent="0.3">
      <c r="B35381" s="73"/>
      <c r="D35381" s="73"/>
      <c r="P35381" s="73"/>
      <c r="T35381" s="73"/>
      <c r="U35381" s="73"/>
      <c r="V35381" s="73"/>
      <c r="X35381" s="12"/>
    </row>
    <row r="35382" spans="2:24" x14ac:dyDescent="0.3">
      <c r="B35382" s="73"/>
      <c r="D35382" s="73"/>
      <c r="P35382" s="73"/>
      <c r="T35382" s="73"/>
      <c r="U35382" s="73"/>
      <c r="V35382" s="73"/>
      <c r="X35382" s="12"/>
    </row>
    <row r="35383" spans="2:24" x14ac:dyDescent="0.3">
      <c r="B35383" s="73"/>
      <c r="D35383" s="73"/>
      <c r="P35383" s="73"/>
      <c r="T35383" s="73"/>
      <c r="U35383" s="73"/>
      <c r="V35383" s="73"/>
      <c r="X35383" s="12"/>
    </row>
    <row r="35384" spans="2:24" x14ac:dyDescent="0.3">
      <c r="B35384" s="73"/>
      <c r="D35384" s="73"/>
      <c r="P35384" s="73"/>
      <c r="T35384" s="73"/>
      <c r="U35384" s="73"/>
      <c r="V35384" s="73"/>
      <c r="X35384" s="12"/>
    </row>
    <row r="35385" spans="2:24" x14ac:dyDescent="0.3">
      <c r="B35385" s="73"/>
      <c r="D35385" s="73"/>
      <c r="P35385" s="73"/>
      <c r="T35385" s="73"/>
      <c r="U35385" s="73"/>
      <c r="V35385" s="73"/>
      <c r="X35385" s="12"/>
    </row>
    <row r="35386" spans="2:24" x14ac:dyDescent="0.3">
      <c r="B35386" s="73"/>
      <c r="D35386" s="73"/>
      <c r="P35386" s="73"/>
      <c r="T35386" s="73"/>
      <c r="U35386" s="73"/>
      <c r="V35386" s="73"/>
      <c r="X35386" s="12"/>
    </row>
    <row r="35387" spans="2:24" x14ac:dyDescent="0.3">
      <c r="B35387" s="73"/>
      <c r="D35387" s="73"/>
      <c r="P35387" s="73"/>
      <c r="T35387" s="73"/>
      <c r="U35387" s="73"/>
      <c r="V35387" s="73"/>
      <c r="X35387" s="12"/>
    </row>
    <row r="35388" spans="2:24" x14ac:dyDescent="0.3">
      <c r="B35388" s="73"/>
      <c r="D35388" s="73"/>
      <c r="P35388" s="73"/>
      <c r="T35388" s="73"/>
      <c r="U35388" s="73"/>
      <c r="V35388" s="73"/>
      <c r="X35388" s="12"/>
    </row>
    <row r="35389" spans="2:24" x14ac:dyDescent="0.3">
      <c r="B35389" s="73"/>
      <c r="D35389" s="73"/>
      <c r="P35389" s="73"/>
      <c r="T35389" s="73"/>
      <c r="U35389" s="73"/>
      <c r="V35389" s="73"/>
      <c r="X35389" s="12"/>
    </row>
    <row r="35390" spans="2:24" x14ac:dyDescent="0.3">
      <c r="B35390" s="73"/>
      <c r="D35390" s="73"/>
      <c r="P35390" s="73"/>
      <c r="T35390" s="73"/>
      <c r="U35390" s="73"/>
      <c r="V35390" s="73"/>
      <c r="X35390" s="12"/>
    </row>
    <row r="35391" spans="2:24" x14ac:dyDescent="0.3">
      <c r="B35391" s="73"/>
      <c r="D35391" s="73"/>
      <c r="P35391" s="73"/>
      <c r="T35391" s="73"/>
      <c r="U35391" s="73"/>
      <c r="V35391" s="73"/>
      <c r="X35391" s="12"/>
    </row>
    <row r="35392" spans="2:24" x14ac:dyDescent="0.3">
      <c r="B35392" s="73"/>
      <c r="D35392" s="73"/>
      <c r="P35392" s="73"/>
      <c r="T35392" s="73"/>
      <c r="U35392" s="73"/>
      <c r="V35392" s="73"/>
      <c r="X35392" s="12"/>
    </row>
    <row r="35393" spans="2:24" x14ac:dyDescent="0.3">
      <c r="B35393" s="73"/>
      <c r="D35393" s="73"/>
      <c r="P35393" s="73"/>
      <c r="T35393" s="73"/>
      <c r="U35393" s="73"/>
      <c r="V35393" s="73"/>
      <c r="X35393" s="12"/>
    </row>
    <row r="35394" spans="2:24" x14ac:dyDescent="0.3">
      <c r="B35394" s="73"/>
      <c r="D35394" s="73"/>
      <c r="P35394" s="73"/>
      <c r="T35394" s="73"/>
      <c r="U35394" s="73"/>
      <c r="V35394" s="73"/>
      <c r="X35394" s="12"/>
    </row>
    <row r="35395" spans="2:24" x14ac:dyDescent="0.3">
      <c r="B35395" s="73"/>
      <c r="D35395" s="73"/>
      <c r="P35395" s="73"/>
      <c r="T35395" s="73"/>
      <c r="U35395" s="73"/>
      <c r="V35395" s="73"/>
      <c r="X35395" s="12"/>
    </row>
    <row r="35396" spans="2:24" x14ac:dyDescent="0.3">
      <c r="B35396" s="73"/>
      <c r="D35396" s="73"/>
      <c r="P35396" s="73"/>
      <c r="T35396" s="73"/>
      <c r="U35396" s="73"/>
      <c r="V35396" s="73"/>
      <c r="X35396" s="12"/>
    </row>
    <row r="35397" spans="2:24" x14ac:dyDescent="0.3">
      <c r="B35397" s="73"/>
      <c r="D35397" s="73"/>
      <c r="P35397" s="73"/>
      <c r="T35397" s="73"/>
      <c r="U35397" s="73"/>
      <c r="V35397" s="73"/>
      <c r="X35397" s="12"/>
    </row>
    <row r="35398" spans="2:24" x14ac:dyDescent="0.3">
      <c r="B35398" s="73"/>
      <c r="D35398" s="73"/>
      <c r="P35398" s="73"/>
      <c r="T35398" s="73"/>
      <c r="U35398" s="73"/>
      <c r="V35398" s="73"/>
      <c r="X35398" s="12"/>
    </row>
    <row r="35399" spans="2:24" x14ac:dyDescent="0.3">
      <c r="B35399" s="73"/>
      <c r="D35399" s="73"/>
      <c r="P35399" s="73"/>
      <c r="T35399" s="73"/>
      <c r="U35399" s="73"/>
      <c r="V35399" s="73"/>
      <c r="X35399" s="12"/>
    </row>
    <row r="35400" spans="2:24" x14ac:dyDescent="0.3">
      <c r="B35400" s="73"/>
      <c r="D35400" s="73"/>
      <c r="P35400" s="73"/>
      <c r="T35400" s="73"/>
      <c r="U35400" s="73"/>
      <c r="V35400" s="73"/>
      <c r="X35400" s="12"/>
    </row>
    <row r="35401" spans="2:24" x14ac:dyDescent="0.3">
      <c r="B35401" s="73"/>
      <c r="D35401" s="73"/>
      <c r="P35401" s="73"/>
      <c r="T35401" s="73"/>
      <c r="U35401" s="73"/>
      <c r="V35401" s="73"/>
      <c r="X35401" s="12"/>
    </row>
    <row r="35402" spans="2:24" x14ac:dyDescent="0.3">
      <c r="B35402" s="73"/>
      <c r="D35402" s="73"/>
      <c r="P35402" s="73"/>
      <c r="T35402" s="73"/>
      <c r="U35402" s="73"/>
      <c r="V35402" s="73"/>
      <c r="X35402" s="12"/>
    </row>
    <row r="35403" spans="2:24" x14ac:dyDescent="0.3">
      <c r="B35403" s="73"/>
      <c r="D35403" s="73"/>
      <c r="P35403" s="73"/>
      <c r="T35403" s="73"/>
      <c r="U35403" s="73"/>
      <c r="V35403" s="73"/>
      <c r="X35403" s="12"/>
    </row>
    <row r="35404" spans="2:24" x14ac:dyDescent="0.3">
      <c r="B35404" s="73"/>
      <c r="D35404" s="73"/>
      <c r="P35404" s="73"/>
      <c r="T35404" s="73"/>
      <c r="U35404" s="73"/>
      <c r="V35404" s="73"/>
      <c r="X35404" s="12"/>
    </row>
    <row r="35405" spans="2:24" x14ac:dyDescent="0.3">
      <c r="B35405" s="73"/>
      <c r="D35405" s="73"/>
      <c r="P35405" s="73"/>
      <c r="T35405" s="73"/>
      <c r="U35405" s="73"/>
      <c r="V35405" s="73"/>
      <c r="X35405" s="12"/>
    </row>
    <row r="35406" spans="2:24" x14ac:dyDescent="0.3">
      <c r="B35406" s="73"/>
      <c r="D35406" s="73"/>
      <c r="P35406" s="73"/>
      <c r="T35406" s="73"/>
      <c r="U35406" s="73"/>
      <c r="V35406" s="73"/>
      <c r="X35406" s="12"/>
    </row>
    <row r="35407" spans="2:24" x14ac:dyDescent="0.3">
      <c r="B35407" s="73"/>
      <c r="D35407" s="73"/>
      <c r="P35407" s="73"/>
      <c r="T35407" s="73"/>
      <c r="U35407" s="73"/>
      <c r="V35407" s="73"/>
      <c r="X35407" s="12"/>
    </row>
    <row r="35408" spans="2:24" x14ac:dyDescent="0.3">
      <c r="B35408" s="73"/>
      <c r="D35408" s="73"/>
      <c r="P35408" s="73"/>
      <c r="T35408" s="73"/>
      <c r="U35408" s="73"/>
      <c r="V35408" s="73"/>
      <c r="X35408" s="12"/>
    </row>
    <row r="35409" spans="2:24" x14ac:dyDescent="0.3">
      <c r="B35409" s="73"/>
      <c r="D35409" s="73"/>
      <c r="P35409" s="73"/>
      <c r="T35409" s="73"/>
      <c r="U35409" s="73"/>
      <c r="V35409" s="73"/>
      <c r="X35409" s="12"/>
    </row>
    <row r="35410" spans="2:24" x14ac:dyDescent="0.3">
      <c r="B35410" s="73"/>
      <c r="D35410" s="73"/>
      <c r="P35410" s="73"/>
      <c r="T35410" s="73"/>
      <c r="U35410" s="73"/>
      <c r="V35410" s="73"/>
      <c r="X35410" s="12"/>
    </row>
    <row r="35411" spans="2:24" x14ac:dyDescent="0.3">
      <c r="B35411" s="73"/>
      <c r="D35411" s="73"/>
      <c r="P35411" s="73"/>
      <c r="T35411" s="73"/>
      <c r="U35411" s="73"/>
      <c r="V35411" s="73"/>
      <c r="X35411" s="12"/>
    </row>
    <row r="35412" spans="2:24" x14ac:dyDescent="0.3">
      <c r="B35412" s="73"/>
      <c r="D35412" s="73"/>
      <c r="P35412" s="73"/>
      <c r="T35412" s="73"/>
      <c r="U35412" s="73"/>
      <c r="V35412" s="73"/>
      <c r="X35412" s="12"/>
    </row>
    <row r="35413" spans="2:24" x14ac:dyDescent="0.3">
      <c r="B35413" s="73"/>
      <c r="D35413" s="73"/>
      <c r="P35413" s="73"/>
      <c r="T35413" s="73"/>
      <c r="U35413" s="73"/>
      <c r="V35413" s="73"/>
      <c r="X35413" s="12"/>
    </row>
    <row r="35414" spans="2:24" x14ac:dyDescent="0.3">
      <c r="B35414" s="73"/>
      <c r="D35414" s="73"/>
      <c r="P35414" s="73"/>
      <c r="T35414" s="73"/>
      <c r="U35414" s="73"/>
      <c r="V35414" s="73"/>
      <c r="X35414" s="12"/>
    </row>
    <row r="35415" spans="2:24" x14ac:dyDescent="0.3">
      <c r="B35415" s="73"/>
      <c r="D35415" s="73"/>
      <c r="P35415" s="73"/>
      <c r="T35415" s="73"/>
      <c r="U35415" s="73"/>
      <c r="V35415" s="73"/>
      <c r="X35415" s="12"/>
    </row>
    <row r="35416" spans="2:24" x14ac:dyDescent="0.3">
      <c r="B35416" s="73"/>
      <c r="D35416" s="73"/>
      <c r="P35416" s="73"/>
      <c r="T35416" s="73"/>
      <c r="U35416" s="73"/>
      <c r="V35416" s="73"/>
      <c r="X35416" s="12"/>
    </row>
    <row r="35417" spans="2:24" x14ac:dyDescent="0.3">
      <c r="B35417" s="73"/>
      <c r="D35417" s="73"/>
      <c r="P35417" s="73"/>
      <c r="T35417" s="73"/>
      <c r="U35417" s="73"/>
      <c r="V35417" s="73"/>
      <c r="X35417" s="12"/>
    </row>
    <row r="35418" spans="2:24" x14ac:dyDescent="0.3">
      <c r="B35418" s="73"/>
      <c r="D35418" s="73"/>
      <c r="P35418" s="73"/>
      <c r="T35418" s="73"/>
      <c r="U35418" s="73"/>
      <c r="V35418" s="73"/>
      <c r="X35418" s="12"/>
    </row>
    <row r="35419" spans="2:24" x14ac:dyDescent="0.3">
      <c r="B35419" s="73"/>
      <c r="D35419" s="73"/>
      <c r="P35419" s="73"/>
      <c r="T35419" s="73"/>
      <c r="U35419" s="73"/>
      <c r="V35419" s="73"/>
      <c r="X35419" s="12"/>
    </row>
    <row r="35420" spans="2:24" x14ac:dyDescent="0.3">
      <c r="B35420" s="73"/>
      <c r="D35420" s="73"/>
      <c r="P35420" s="73"/>
      <c r="T35420" s="73"/>
      <c r="U35420" s="73"/>
      <c r="V35420" s="73"/>
      <c r="X35420" s="12"/>
    </row>
    <row r="35421" spans="2:24" x14ac:dyDescent="0.3">
      <c r="B35421" s="73"/>
      <c r="D35421" s="73"/>
      <c r="P35421" s="73"/>
      <c r="T35421" s="73"/>
      <c r="U35421" s="73"/>
      <c r="V35421" s="73"/>
      <c r="X35421" s="12"/>
    </row>
    <row r="35422" spans="2:24" x14ac:dyDescent="0.3">
      <c r="B35422" s="73"/>
      <c r="D35422" s="73"/>
      <c r="P35422" s="73"/>
      <c r="T35422" s="73"/>
      <c r="U35422" s="73"/>
      <c r="V35422" s="73"/>
      <c r="X35422" s="12"/>
    </row>
    <row r="35423" spans="2:24" x14ac:dyDescent="0.3">
      <c r="B35423" s="73"/>
      <c r="D35423" s="73"/>
      <c r="P35423" s="73"/>
      <c r="T35423" s="73"/>
      <c r="U35423" s="73"/>
      <c r="V35423" s="73"/>
      <c r="X35423" s="12"/>
    </row>
    <row r="35424" spans="2:24" x14ac:dyDescent="0.3">
      <c r="B35424" s="73"/>
      <c r="D35424" s="73"/>
      <c r="P35424" s="73"/>
      <c r="T35424" s="73"/>
      <c r="U35424" s="73"/>
      <c r="V35424" s="73"/>
      <c r="X35424" s="12"/>
    </row>
    <row r="35425" spans="2:24" x14ac:dyDescent="0.3">
      <c r="B35425" s="73"/>
      <c r="D35425" s="73"/>
      <c r="P35425" s="73"/>
      <c r="T35425" s="73"/>
      <c r="U35425" s="73"/>
      <c r="V35425" s="73"/>
      <c r="X35425" s="12"/>
    </row>
    <row r="35426" spans="2:24" x14ac:dyDescent="0.3">
      <c r="B35426" s="73"/>
      <c r="D35426" s="73"/>
      <c r="P35426" s="73"/>
      <c r="T35426" s="73"/>
      <c r="U35426" s="73"/>
      <c r="V35426" s="73"/>
      <c r="X35426" s="12"/>
    </row>
    <row r="35427" spans="2:24" x14ac:dyDescent="0.3">
      <c r="B35427" s="73"/>
      <c r="D35427" s="73"/>
      <c r="P35427" s="73"/>
      <c r="T35427" s="73"/>
      <c r="U35427" s="73"/>
      <c r="V35427" s="73"/>
      <c r="X35427" s="12"/>
    </row>
    <row r="35428" spans="2:24" x14ac:dyDescent="0.3">
      <c r="B35428" s="73"/>
      <c r="D35428" s="73"/>
      <c r="P35428" s="73"/>
      <c r="T35428" s="73"/>
      <c r="U35428" s="73"/>
      <c r="V35428" s="73"/>
      <c r="X35428" s="12"/>
    </row>
    <row r="35429" spans="2:24" x14ac:dyDescent="0.3">
      <c r="B35429" s="73"/>
      <c r="D35429" s="73"/>
      <c r="P35429" s="73"/>
      <c r="T35429" s="73"/>
      <c r="U35429" s="73"/>
      <c r="V35429" s="73"/>
      <c r="X35429" s="12"/>
    </row>
    <row r="35430" spans="2:24" x14ac:dyDescent="0.3">
      <c r="B35430" s="73"/>
      <c r="D35430" s="73"/>
      <c r="P35430" s="73"/>
      <c r="T35430" s="73"/>
      <c r="U35430" s="73"/>
      <c r="V35430" s="73"/>
      <c r="X35430" s="12"/>
    </row>
    <row r="35431" spans="2:24" x14ac:dyDescent="0.3">
      <c r="B35431" s="73"/>
      <c r="D35431" s="73"/>
      <c r="P35431" s="73"/>
      <c r="T35431" s="73"/>
      <c r="U35431" s="73"/>
      <c r="V35431" s="73"/>
      <c r="X35431" s="12"/>
    </row>
    <row r="35432" spans="2:24" x14ac:dyDescent="0.3">
      <c r="B35432" s="73"/>
      <c r="D35432" s="73"/>
      <c r="P35432" s="73"/>
      <c r="T35432" s="73"/>
      <c r="U35432" s="73"/>
      <c r="V35432" s="73"/>
      <c r="X35432" s="12"/>
    </row>
    <row r="35433" spans="2:24" x14ac:dyDescent="0.3">
      <c r="B35433" s="73"/>
      <c r="D35433" s="73"/>
      <c r="P35433" s="73"/>
      <c r="T35433" s="73"/>
      <c r="U35433" s="73"/>
      <c r="V35433" s="73"/>
      <c r="X35433" s="12"/>
    </row>
    <row r="35434" spans="2:24" x14ac:dyDescent="0.3">
      <c r="B35434" s="73"/>
      <c r="D35434" s="73"/>
      <c r="P35434" s="73"/>
      <c r="T35434" s="73"/>
      <c r="U35434" s="73"/>
      <c r="V35434" s="73"/>
      <c r="X35434" s="12"/>
    </row>
    <row r="35435" spans="2:24" x14ac:dyDescent="0.3">
      <c r="B35435" s="73"/>
      <c r="D35435" s="73"/>
      <c r="P35435" s="73"/>
      <c r="T35435" s="73"/>
      <c r="U35435" s="73"/>
      <c r="V35435" s="73"/>
      <c r="X35435" s="12"/>
    </row>
    <row r="35436" spans="2:24" x14ac:dyDescent="0.3">
      <c r="B35436" s="73"/>
      <c r="D35436" s="73"/>
      <c r="P35436" s="73"/>
      <c r="T35436" s="73"/>
      <c r="U35436" s="73"/>
      <c r="V35436" s="73"/>
      <c r="X35436" s="12"/>
    </row>
    <row r="35437" spans="2:24" x14ac:dyDescent="0.3">
      <c r="B35437" s="73"/>
      <c r="D35437" s="73"/>
      <c r="P35437" s="73"/>
      <c r="T35437" s="73"/>
      <c r="U35437" s="73"/>
      <c r="V35437" s="73"/>
      <c r="X35437" s="12"/>
    </row>
    <row r="35438" spans="2:24" x14ac:dyDescent="0.3">
      <c r="B35438" s="73"/>
      <c r="D35438" s="73"/>
      <c r="P35438" s="73"/>
      <c r="T35438" s="73"/>
      <c r="U35438" s="73"/>
      <c r="V35438" s="73"/>
      <c r="X35438" s="12"/>
    </row>
    <row r="35439" spans="2:24" x14ac:dyDescent="0.3">
      <c r="B35439" s="73"/>
      <c r="D35439" s="73"/>
      <c r="P35439" s="73"/>
      <c r="T35439" s="73"/>
      <c r="U35439" s="73"/>
      <c r="V35439" s="73"/>
      <c r="X35439" s="12"/>
    </row>
    <row r="35440" spans="2:24" x14ac:dyDescent="0.3">
      <c r="B35440" s="73"/>
      <c r="D35440" s="73"/>
      <c r="P35440" s="73"/>
      <c r="T35440" s="73"/>
      <c r="U35440" s="73"/>
      <c r="V35440" s="73"/>
      <c r="X35440" s="12"/>
    </row>
    <row r="35441" spans="2:24" x14ac:dyDescent="0.3">
      <c r="B35441" s="73"/>
      <c r="D35441" s="73"/>
      <c r="P35441" s="73"/>
      <c r="T35441" s="73"/>
      <c r="U35441" s="73"/>
      <c r="V35441" s="73"/>
      <c r="X35441" s="12"/>
    </row>
    <row r="35442" spans="2:24" x14ac:dyDescent="0.3">
      <c r="B35442" s="73"/>
      <c r="D35442" s="73"/>
      <c r="P35442" s="73"/>
      <c r="T35442" s="73"/>
      <c r="U35442" s="73"/>
      <c r="V35442" s="73"/>
      <c r="X35442" s="12"/>
    </row>
    <row r="35443" spans="2:24" x14ac:dyDescent="0.3">
      <c r="B35443" s="73"/>
      <c r="D35443" s="73"/>
      <c r="P35443" s="73"/>
      <c r="T35443" s="73"/>
      <c r="U35443" s="73"/>
      <c r="V35443" s="73"/>
      <c r="X35443" s="12"/>
    </row>
    <row r="35444" spans="2:24" x14ac:dyDescent="0.3">
      <c r="B35444" s="73"/>
      <c r="D35444" s="73"/>
      <c r="P35444" s="73"/>
      <c r="T35444" s="73"/>
      <c r="U35444" s="73"/>
      <c r="V35444" s="73"/>
      <c r="X35444" s="12"/>
    </row>
    <row r="35445" spans="2:24" x14ac:dyDescent="0.3">
      <c r="B35445" s="73"/>
      <c r="D35445" s="73"/>
      <c r="P35445" s="73"/>
      <c r="T35445" s="73"/>
      <c r="U35445" s="73"/>
      <c r="V35445" s="73"/>
      <c r="X35445" s="12"/>
    </row>
    <row r="35446" spans="2:24" x14ac:dyDescent="0.3">
      <c r="B35446" s="73"/>
      <c r="D35446" s="73"/>
      <c r="P35446" s="73"/>
      <c r="T35446" s="73"/>
      <c r="U35446" s="73"/>
      <c r="V35446" s="73"/>
      <c r="X35446" s="12"/>
    </row>
    <row r="35447" spans="2:24" x14ac:dyDescent="0.3">
      <c r="B35447" s="73"/>
      <c r="D35447" s="73"/>
      <c r="P35447" s="73"/>
      <c r="T35447" s="73"/>
      <c r="U35447" s="73"/>
      <c r="V35447" s="73"/>
      <c r="X35447" s="12"/>
    </row>
    <row r="35448" spans="2:24" x14ac:dyDescent="0.3">
      <c r="B35448" s="73"/>
      <c r="D35448" s="73"/>
      <c r="P35448" s="73"/>
      <c r="T35448" s="73"/>
      <c r="U35448" s="73"/>
      <c r="V35448" s="73"/>
      <c r="X35448" s="12"/>
    </row>
    <row r="35449" spans="2:24" x14ac:dyDescent="0.3">
      <c r="B35449" s="73"/>
      <c r="D35449" s="73"/>
      <c r="P35449" s="73"/>
      <c r="T35449" s="73"/>
      <c r="U35449" s="73"/>
      <c r="V35449" s="73"/>
      <c r="X35449" s="12"/>
    </row>
    <row r="35450" spans="2:24" x14ac:dyDescent="0.3">
      <c r="B35450" s="73"/>
      <c r="D35450" s="73"/>
      <c r="P35450" s="73"/>
      <c r="T35450" s="73"/>
      <c r="U35450" s="73"/>
      <c r="V35450" s="73"/>
      <c r="X35450" s="12"/>
    </row>
    <row r="35451" spans="2:24" x14ac:dyDescent="0.3">
      <c r="B35451" s="73"/>
      <c r="D35451" s="73"/>
      <c r="P35451" s="73"/>
      <c r="T35451" s="73"/>
      <c r="U35451" s="73"/>
      <c r="V35451" s="73"/>
      <c r="X35451" s="12"/>
    </row>
    <row r="35452" spans="2:24" x14ac:dyDescent="0.3">
      <c r="B35452" s="73"/>
      <c r="D35452" s="73"/>
      <c r="P35452" s="73"/>
      <c r="T35452" s="73"/>
      <c r="U35452" s="73"/>
      <c r="V35452" s="73"/>
      <c r="X35452" s="12"/>
    </row>
    <row r="35453" spans="2:24" x14ac:dyDescent="0.3">
      <c r="B35453" s="73"/>
      <c r="D35453" s="73"/>
      <c r="P35453" s="73"/>
      <c r="T35453" s="73"/>
      <c r="U35453" s="73"/>
      <c r="V35453" s="73"/>
      <c r="X35453" s="12"/>
    </row>
    <row r="35454" spans="2:24" x14ac:dyDescent="0.3">
      <c r="B35454" s="73"/>
      <c r="D35454" s="73"/>
      <c r="P35454" s="73"/>
      <c r="T35454" s="73"/>
      <c r="U35454" s="73"/>
      <c r="V35454" s="73"/>
      <c r="X35454" s="12"/>
    </row>
    <row r="35455" spans="2:24" x14ac:dyDescent="0.3">
      <c r="B35455" s="73"/>
      <c r="D35455" s="73"/>
      <c r="P35455" s="73"/>
      <c r="T35455" s="73"/>
      <c r="U35455" s="73"/>
      <c r="V35455" s="73"/>
      <c r="X35455" s="12"/>
    </row>
    <row r="35456" spans="2:24" x14ac:dyDescent="0.3">
      <c r="B35456" s="73"/>
      <c r="D35456" s="73"/>
      <c r="P35456" s="73"/>
      <c r="T35456" s="73"/>
      <c r="U35456" s="73"/>
      <c r="V35456" s="73"/>
      <c r="X35456" s="12"/>
    </row>
    <row r="35457" spans="2:24" x14ac:dyDescent="0.3">
      <c r="B35457" s="73"/>
      <c r="D35457" s="73"/>
      <c r="P35457" s="73"/>
      <c r="T35457" s="73"/>
      <c r="U35457" s="73"/>
      <c r="V35457" s="73"/>
      <c r="X35457" s="12"/>
    </row>
    <row r="35458" spans="2:24" x14ac:dyDescent="0.3">
      <c r="B35458" s="73"/>
      <c r="D35458" s="73"/>
      <c r="P35458" s="73"/>
      <c r="T35458" s="73"/>
      <c r="U35458" s="73"/>
      <c r="V35458" s="73"/>
      <c r="X35458" s="12"/>
    </row>
    <row r="35459" spans="2:24" x14ac:dyDescent="0.3">
      <c r="B35459" s="73"/>
      <c r="D35459" s="73"/>
      <c r="P35459" s="73"/>
      <c r="T35459" s="73"/>
      <c r="U35459" s="73"/>
      <c r="V35459" s="73"/>
      <c r="X35459" s="12"/>
    </row>
    <row r="35460" spans="2:24" x14ac:dyDescent="0.3">
      <c r="B35460" s="73"/>
      <c r="D35460" s="73"/>
      <c r="P35460" s="73"/>
      <c r="T35460" s="73"/>
      <c r="U35460" s="73"/>
      <c r="V35460" s="73"/>
      <c r="X35460" s="12"/>
    </row>
    <row r="35461" spans="2:24" x14ac:dyDescent="0.3">
      <c r="B35461" s="73"/>
      <c r="D35461" s="73"/>
      <c r="P35461" s="73"/>
      <c r="T35461" s="73"/>
      <c r="U35461" s="73"/>
      <c r="V35461" s="73"/>
      <c r="X35461" s="12"/>
    </row>
    <row r="35462" spans="2:24" x14ac:dyDescent="0.3">
      <c r="B35462" s="73"/>
      <c r="D35462" s="73"/>
      <c r="P35462" s="73"/>
      <c r="T35462" s="73"/>
      <c r="U35462" s="73"/>
      <c r="V35462" s="73"/>
      <c r="X35462" s="12"/>
    </row>
    <row r="35463" spans="2:24" x14ac:dyDescent="0.3">
      <c r="B35463" s="73"/>
      <c r="D35463" s="73"/>
      <c r="P35463" s="73"/>
      <c r="T35463" s="73"/>
      <c r="U35463" s="73"/>
      <c r="V35463" s="73"/>
      <c r="X35463" s="12"/>
    </row>
    <row r="35464" spans="2:24" x14ac:dyDescent="0.3">
      <c r="B35464" s="73"/>
      <c r="D35464" s="73"/>
      <c r="P35464" s="73"/>
      <c r="T35464" s="73"/>
      <c r="U35464" s="73"/>
      <c r="V35464" s="73"/>
      <c r="X35464" s="12"/>
    </row>
    <row r="35465" spans="2:24" x14ac:dyDescent="0.3">
      <c r="B35465" s="73"/>
      <c r="D35465" s="73"/>
      <c r="P35465" s="73"/>
      <c r="T35465" s="73"/>
      <c r="U35465" s="73"/>
      <c r="V35465" s="73"/>
      <c r="X35465" s="12"/>
    </row>
    <row r="35466" spans="2:24" x14ac:dyDescent="0.3">
      <c r="B35466" s="73"/>
      <c r="D35466" s="73"/>
      <c r="P35466" s="73"/>
      <c r="T35466" s="73"/>
      <c r="U35466" s="73"/>
      <c r="V35466" s="73"/>
      <c r="X35466" s="12"/>
    </row>
    <row r="35467" spans="2:24" x14ac:dyDescent="0.3">
      <c r="B35467" s="73"/>
      <c r="D35467" s="73"/>
      <c r="P35467" s="73"/>
      <c r="T35467" s="73"/>
      <c r="U35467" s="73"/>
      <c r="V35467" s="73"/>
      <c r="X35467" s="12"/>
    </row>
    <row r="35468" spans="2:24" x14ac:dyDescent="0.3">
      <c r="B35468" s="73"/>
      <c r="D35468" s="73"/>
      <c r="P35468" s="73"/>
      <c r="T35468" s="73"/>
      <c r="U35468" s="73"/>
      <c r="V35468" s="73"/>
      <c r="X35468" s="12"/>
    </row>
    <row r="35469" spans="2:24" x14ac:dyDescent="0.3">
      <c r="B35469" s="73"/>
      <c r="D35469" s="73"/>
      <c r="P35469" s="73"/>
      <c r="T35469" s="73"/>
      <c r="U35469" s="73"/>
      <c r="V35469" s="73"/>
      <c r="X35469" s="12"/>
    </row>
    <row r="35470" spans="2:24" x14ac:dyDescent="0.3">
      <c r="B35470" s="73"/>
      <c r="D35470" s="73"/>
      <c r="P35470" s="73"/>
      <c r="T35470" s="73"/>
      <c r="U35470" s="73"/>
      <c r="V35470" s="73"/>
      <c r="X35470" s="12"/>
    </row>
    <row r="35471" spans="2:24" x14ac:dyDescent="0.3">
      <c r="B35471" s="73"/>
      <c r="D35471" s="73"/>
      <c r="P35471" s="73"/>
      <c r="T35471" s="73"/>
      <c r="U35471" s="73"/>
      <c r="V35471" s="73"/>
      <c r="X35471" s="12"/>
    </row>
    <row r="35472" spans="2:24" x14ac:dyDescent="0.3">
      <c r="B35472" s="73"/>
      <c r="D35472" s="73"/>
      <c r="P35472" s="73"/>
      <c r="T35472" s="73"/>
      <c r="U35472" s="73"/>
      <c r="V35472" s="73"/>
      <c r="X35472" s="12"/>
    </row>
    <row r="35473" spans="2:24" x14ac:dyDescent="0.3">
      <c r="B35473" s="73"/>
      <c r="D35473" s="73"/>
      <c r="P35473" s="73"/>
      <c r="T35473" s="73"/>
      <c r="U35473" s="73"/>
      <c r="V35473" s="73"/>
      <c r="X35473" s="12"/>
    </row>
    <row r="35474" spans="2:24" x14ac:dyDescent="0.3">
      <c r="B35474" s="73"/>
      <c r="D35474" s="73"/>
      <c r="P35474" s="73"/>
      <c r="T35474" s="73"/>
      <c r="U35474" s="73"/>
      <c r="V35474" s="73"/>
      <c r="X35474" s="12"/>
    </row>
    <row r="35475" spans="2:24" x14ac:dyDescent="0.3">
      <c r="B35475" s="73"/>
      <c r="D35475" s="73"/>
      <c r="P35475" s="73"/>
      <c r="T35475" s="73"/>
      <c r="U35475" s="73"/>
      <c r="V35475" s="73"/>
      <c r="X35475" s="12"/>
    </row>
    <row r="35476" spans="2:24" x14ac:dyDescent="0.3">
      <c r="B35476" s="73"/>
      <c r="D35476" s="73"/>
      <c r="P35476" s="73"/>
      <c r="T35476" s="73"/>
      <c r="U35476" s="73"/>
      <c r="V35476" s="73"/>
      <c r="X35476" s="12"/>
    </row>
    <row r="35477" spans="2:24" x14ac:dyDescent="0.3">
      <c r="B35477" s="73"/>
      <c r="D35477" s="73"/>
      <c r="P35477" s="73"/>
      <c r="T35477" s="73"/>
      <c r="U35477" s="73"/>
      <c r="V35477" s="73"/>
      <c r="X35477" s="12"/>
    </row>
    <row r="35478" spans="2:24" x14ac:dyDescent="0.3">
      <c r="B35478" s="73"/>
      <c r="D35478" s="73"/>
      <c r="P35478" s="73"/>
      <c r="T35478" s="73"/>
      <c r="U35478" s="73"/>
      <c r="V35478" s="73"/>
      <c r="X35478" s="12"/>
    </row>
    <row r="35479" spans="2:24" x14ac:dyDescent="0.3">
      <c r="B35479" s="73"/>
      <c r="D35479" s="73"/>
      <c r="P35479" s="73"/>
      <c r="T35479" s="73"/>
      <c r="U35479" s="73"/>
      <c r="V35479" s="73"/>
      <c r="X35479" s="12"/>
    </row>
    <row r="35480" spans="2:24" x14ac:dyDescent="0.3">
      <c r="B35480" s="73"/>
      <c r="D35480" s="73"/>
      <c r="P35480" s="73"/>
      <c r="T35480" s="73"/>
      <c r="U35480" s="73"/>
      <c r="V35480" s="73"/>
      <c r="X35480" s="12"/>
    </row>
    <row r="35481" spans="2:24" x14ac:dyDescent="0.3">
      <c r="B35481" s="73"/>
      <c r="D35481" s="73"/>
      <c r="P35481" s="73"/>
      <c r="T35481" s="73"/>
      <c r="U35481" s="73"/>
      <c r="V35481" s="73"/>
      <c r="X35481" s="12"/>
    </row>
    <row r="35482" spans="2:24" x14ac:dyDescent="0.3">
      <c r="B35482" s="73"/>
      <c r="D35482" s="73"/>
      <c r="P35482" s="73"/>
      <c r="T35482" s="73"/>
      <c r="U35482" s="73"/>
      <c r="V35482" s="73"/>
      <c r="X35482" s="12"/>
    </row>
    <row r="35483" spans="2:24" x14ac:dyDescent="0.3">
      <c r="B35483" s="73"/>
      <c r="D35483" s="73"/>
      <c r="P35483" s="73"/>
      <c r="T35483" s="73"/>
      <c r="U35483" s="73"/>
      <c r="V35483" s="73"/>
      <c r="X35483" s="12"/>
    </row>
    <row r="35484" spans="2:24" x14ac:dyDescent="0.3">
      <c r="B35484" s="73"/>
      <c r="D35484" s="73"/>
      <c r="P35484" s="73"/>
      <c r="T35484" s="73"/>
      <c r="U35484" s="73"/>
      <c r="V35484" s="73"/>
      <c r="X35484" s="12"/>
    </row>
    <row r="35485" spans="2:24" x14ac:dyDescent="0.3">
      <c r="B35485" s="73"/>
      <c r="D35485" s="73"/>
      <c r="P35485" s="73"/>
      <c r="T35485" s="73"/>
      <c r="U35485" s="73"/>
      <c r="V35485" s="73"/>
      <c r="X35485" s="12"/>
    </row>
    <row r="35486" spans="2:24" x14ac:dyDescent="0.3">
      <c r="B35486" s="73"/>
      <c r="D35486" s="73"/>
      <c r="P35486" s="73"/>
      <c r="T35486" s="73"/>
      <c r="U35486" s="73"/>
      <c r="V35486" s="73"/>
      <c r="X35486" s="12"/>
    </row>
    <row r="35487" spans="2:24" x14ac:dyDescent="0.3">
      <c r="B35487" s="73"/>
      <c r="D35487" s="73"/>
      <c r="P35487" s="73"/>
      <c r="T35487" s="73"/>
      <c r="U35487" s="73"/>
      <c r="V35487" s="73"/>
      <c r="X35487" s="12"/>
    </row>
    <row r="35488" spans="2:24" x14ac:dyDescent="0.3">
      <c r="B35488" s="73"/>
      <c r="D35488" s="73"/>
      <c r="P35488" s="73"/>
      <c r="T35488" s="73"/>
      <c r="U35488" s="73"/>
      <c r="V35488" s="73"/>
      <c r="X35488" s="12"/>
    </row>
    <row r="35489" spans="2:24" x14ac:dyDescent="0.3">
      <c r="B35489" s="73"/>
      <c r="D35489" s="73"/>
      <c r="P35489" s="73"/>
      <c r="T35489" s="73"/>
      <c r="U35489" s="73"/>
      <c r="V35489" s="73"/>
      <c r="X35489" s="12"/>
    </row>
    <row r="35490" spans="2:24" x14ac:dyDescent="0.3">
      <c r="B35490" s="73"/>
      <c r="D35490" s="73"/>
      <c r="P35490" s="73"/>
      <c r="T35490" s="73"/>
      <c r="U35490" s="73"/>
      <c r="V35490" s="73"/>
      <c r="X35490" s="12"/>
    </row>
    <row r="35491" spans="2:24" x14ac:dyDescent="0.3">
      <c r="B35491" s="73"/>
      <c r="D35491" s="73"/>
      <c r="P35491" s="73"/>
      <c r="T35491" s="73"/>
      <c r="U35491" s="73"/>
      <c r="V35491" s="73"/>
      <c r="X35491" s="12"/>
    </row>
    <row r="35492" spans="2:24" x14ac:dyDescent="0.3">
      <c r="B35492" s="73"/>
      <c r="D35492" s="73"/>
      <c r="P35492" s="73"/>
      <c r="T35492" s="73"/>
      <c r="U35492" s="73"/>
      <c r="V35492" s="73"/>
      <c r="X35492" s="12"/>
    </row>
    <row r="35493" spans="2:24" x14ac:dyDescent="0.3">
      <c r="B35493" s="73"/>
      <c r="D35493" s="73"/>
      <c r="P35493" s="73"/>
      <c r="T35493" s="73"/>
      <c r="U35493" s="73"/>
      <c r="V35493" s="73"/>
      <c r="X35493" s="12"/>
    </row>
    <row r="35494" spans="2:24" x14ac:dyDescent="0.3">
      <c r="B35494" s="73"/>
      <c r="D35494" s="73"/>
      <c r="P35494" s="73"/>
      <c r="T35494" s="73"/>
      <c r="U35494" s="73"/>
      <c r="V35494" s="73"/>
      <c r="X35494" s="12"/>
    </row>
    <row r="35495" spans="2:24" x14ac:dyDescent="0.3">
      <c r="B35495" s="73"/>
      <c r="D35495" s="73"/>
      <c r="P35495" s="73"/>
      <c r="T35495" s="73"/>
      <c r="U35495" s="73"/>
      <c r="V35495" s="73"/>
      <c r="X35495" s="12"/>
    </row>
    <row r="35496" spans="2:24" x14ac:dyDescent="0.3">
      <c r="B35496" s="73"/>
      <c r="D35496" s="73"/>
      <c r="P35496" s="73"/>
      <c r="T35496" s="73"/>
      <c r="U35496" s="73"/>
      <c r="V35496" s="73"/>
      <c r="X35496" s="12"/>
    </row>
    <row r="35497" spans="2:24" x14ac:dyDescent="0.3">
      <c r="B35497" s="73"/>
      <c r="D35497" s="73"/>
      <c r="P35497" s="73"/>
      <c r="T35497" s="73"/>
      <c r="U35497" s="73"/>
      <c r="V35497" s="73"/>
      <c r="X35497" s="12"/>
    </row>
    <row r="35498" spans="2:24" x14ac:dyDescent="0.3">
      <c r="B35498" s="73"/>
      <c r="D35498" s="73"/>
      <c r="P35498" s="73"/>
      <c r="T35498" s="73"/>
      <c r="U35498" s="73"/>
      <c r="V35498" s="73"/>
      <c r="X35498" s="12"/>
    </row>
    <row r="35499" spans="2:24" x14ac:dyDescent="0.3">
      <c r="B35499" s="73"/>
      <c r="D35499" s="73"/>
      <c r="P35499" s="73"/>
      <c r="T35499" s="73"/>
      <c r="U35499" s="73"/>
      <c r="V35499" s="73"/>
      <c r="X35499" s="12"/>
    </row>
    <row r="35500" spans="2:24" x14ac:dyDescent="0.3">
      <c r="B35500" s="73"/>
      <c r="D35500" s="73"/>
      <c r="P35500" s="73"/>
      <c r="T35500" s="73"/>
      <c r="U35500" s="73"/>
      <c r="V35500" s="73"/>
      <c r="X35500" s="12"/>
    </row>
    <row r="35501" spans="2:24" x14ac:dyDescent="0.3">
      <c r="B35501" s="73"/>
      <c r="D35501" s="73"/>
      <c r="P35501" s="73"/>
      <c r="T35501" s="73"/>
      <c r="U35501" s="73"/>
      <c r="V35501" s="73"/>
      <c r="X35501" s="12"/>
    </row>
    <row r="35502" spans="2:24" x14ac:dyDescent="0.3">
      <c r="B35502" s="73"/>
      <c r="D35502" s="73"/>
      <c r="P35502" s="73"/>
      <c r="T35502" s="73"/>
      <c r="U35502" s="73"/>
      <c r="V35502" s="73"/>
      <c r="X35502" s="12"/>
    </row>
    <row r="35503" spans="2:24" x14ac:dyDescent="0.3">
      <c r="B35503" s="73"/>
      <c r="D35503" s="73"/>
      <c r="P35503" s="73"/>
      <c r="T35503" s="73"/>
      <c r="U35503" s="73"/>
      <c r="V35503" s="73"/>
      <c r="X35503" s="12"/>
    </row>
    <row r="35504" spans="2:24" x14ac:dyDescent="0.3">
      <c r="B35504" s="73"/>
      <c r="D35504" s="73"/>
      <c r="P35504" s="73"/>
      <c r="T35504" s="73"/>
      <c r="U35504" s="73"/>
      <c r="V35504" s="73"/>
      <c r="X35504" s="12"/>
    </row>
    <row r="35505" spans="2:24" x14ac:dyDescent="0.3">
      <c r="B35505" s="73"/>
      <c r="D35505" s="73"/>
      <c r="P35505" s="73"/>
      <c r="T35505" s="73"/>
      <c r="U35505" s="73"/>
      <c r="V35505" s="73"/>
      <c r="X35505" s="12"/>
    </row>
    <row r="35506" spans="2:24" x14ac:dyDescent="0.3">
      <c r="B35506" s="73"/>
      <c r="D35506" s="73"/>
      <c r="P35506" s="73"/>
      <c r="T35506" s="73"/>
      <c r="U35506" s="73"/>
      <c r="V35506" s="73"/>
      <c r="X35506" s="12"/>
    </row>
    <row r="35507" spans="2:24" x14ac:dyDescent="0.3">
      <c r="B35507" s="73"/>
      <c r="D35507" s="73"/>
      <c r="P35507" s="73"/>
      <c r="T35507" s="73"/>
      <c r="U35507" s="73"/>
      <c r="V35507" s="73"/>
      <c r="X35507" s="12"/>
    </row>
    <row r="35508" spans="2:24" x14ac:dyDescent="0.3">
      <c r="B35508" s="73"/>
      <c r="D35508" s="73"/>
      <c r="P35508" s="73"/>
      <c r="T35508" s="73"/>
      <c r="U35508" s="73"/>
      <c r="V35508" s="73"/>
      <c r="X35508" s="12"/>
    </row>
    <row r="35509" spans="2:24" x14ac:dyDescent="0.3">
      <c r="B35509" s="73"/>
      <c r="D35509" s="73"/>
      <c r="P35509" s="73"/>
      <c r="T35509" s="73"/>
      <c r="U35509" s="73"/>
      <c r="V35509" s="73"/>
      <c r="X35509" s="12"/>
    </row>
    <row r="35510" spans="2:24" x14ac:dyDescent="0.3">
      <c r="B35510" s="73"/>
      <c r="D35510" s="73"/>
      <c r="P35510" s="73"/>
      <c r="T35510" s="73"/>
      <c r="U35510" s="73"/>
      <c r="V35510" s="73"/>
      <c r="X35510" s="12"/>
    </row>
    <row r="35511" spans="2:24" x14ac:dyDescent="0.3">
      <c r="B35511" s="73"/>
      <c r="D35511" s="73"/>
      <c r="P35511" s="73"/>
      <c r="T35511" s="73"/>
      <c r="U35511" s="73"/>
      <c r="V35511" s="73"/>
      <c r="X35511" s="12"/>
    </row>
    <row r="35512" spans="2:24" x14ac:dyDescent="0.3">
      <c r="B35512" s="73"/>
      <c r="D35512" s="73"/>
      <c r="P35512" s="73"/>
      <c r="T35512" s="73"/>
      <c r="U35512" s="73"/>
      <c r="V35512" s="73"/>
      <c r="X35512" s="12"/>
    </row>
    <row r="35513" spans="2:24" x14ac:dyDescent="0.3">
      <c r="B35513" s="73"/>
      <c r="D35513" s="73"/>
      <c r="P35513" s="73"/>
      <c r="T35513" s="73"/>
      <c r="U35513" s="73"/>
      <c r="V35513" s="73"/>
      <c r="X35513" s="12"/>
    </row>
    <row r="35514" spans="2:24" x14ac:dyDescent="0.3">
      <c r="B35514" s="73"/>
      <c r="D35514" s="73"/>
      <c r="P35514" s="73"/>
      <c r="T35514" s="73"/>
      <c r="U35514" s="73"/>
      <c r="V35514" s="73"/>
      <c r="X35514" s="12"/>
    </row>
    <row r="35515" spans="2:24" x14ac:dyDescent="0.3">
      <c r="B35515" s="73"/>
      <c r="D35515" s="73"/>
      <c r="P35515" s="73"/>
      <c r="T35515" s="73"/>
      <c r="U35515" s="73"/>
      <c r="V35515" s="73"/>
      <c r="X35515" s="12"/>
    </row>
    <row r="35516" spans="2:24" x14ac:dyDescent="0.3">
      <c r="B35516" s="73"/>
      <c r="D35516" s="73"/>
      <c r="P35516" s="73"/>
      <c r="T35516" s="73"/>
      <c r="U35516" s="73"/>
      <c r="V35516" s="73"/>
      <c r="X35516" s="12"/>
    </row>
    <row r="35517" spans="2:24" x14ac:dyDescent="0.3">
      <c r="B35517" s="73"/>
      <c r="D35517" s="73"/>
      <c r="P35517" s="73"/>
      <c r="T35517" s="73"/>
      <c r="U35517" s="73"/>
      <c r="V35517" s="73"/>
      <c r="X35517" s="12"/>
    </row>
    <row r="35518" spans="2:24" x14ac:dyDescent="0.3">
      <c r="B35518" s="73"/>
      <c r="D35518" s="73"/>
      <c r="P35518" s="73"/>
      <c r="T35518" s="73"/>
      <c r="U35518" s="73"/>
      <c r="V35518" s="73"/>
      <c r="X35518" s="12"/>
    </row>
    <row r="35519" spans="2:24" x14ac:dyDescent="0.3">
      <c r="B35519" s="73"/>
      <c r="D35519" s="73"/>
      <c r="P35519" s="73"/>
      <c r="T35519" s="73"/>
      <c r="U35519" s="73"/>
      <c r="V35519" s="73"/>
      <c r="X35519" s="12"/>
    </row>
    <row r="35520" spans="2:24" x14ac:dyDescent="0.3">
      <c r="B35520" s="73"/>
      <c r="D35520" s="73"/>
      <c r="P35520" s="73"/>
      <c r="T35520" s="73"/>
      <c r="U35520" s="73"/>
      <c r="V35520" s="73"/>
      <c r="X35520" s="12"/>
    </row>
    <row r="35521" spans="2:24" x14ac:dyDescent="0.3">
      <c r="B35521" s="73"/>
      <c r="D35521" s="73"/>
      <c r="P35521" s="73"/>
      <c r="T35521" s="73"/>
      <c r="U35521" s="73"/>
      <c r="V35521" s="73"/>
      <c r="X35521" s="12"/>
    </row>
    <row r="35522" spans="2:24" x14ac:dyDescent="0.3">
      <c r="B35522" s="73"/>
      <c r="D35522" s="73"/>
      <c r="P35522" s="73"/>
      <c r="T35522" s="73"/>
      <c r="U35522" s="73"/>
      <c r="V35522" s="73"/>
      <c r="X35522" s="12"/>
    </row>
    <row r="35523" spans="2:24" x14ac:dyDescent="0.3">
      <c r="B35523" s="73"/>
      <c r="D35523" s="73"/>
      <c r="P35523" s="73"/>
      <c r="T35523" s="73"/>
      <c r="U35523" s="73"/>
      <c r="V35523" s="73"/>
      <c r="X35523" s="12"/>
    </row>
    <row r="35524" spans="2:24" x14ac:dyDescent="0.3">
      <c r="B35524" s="73"/>
      <c r="D35524" s="73"/>
      <c r="P35524" s="73"/>
      <c r="T35524" s="73"/>
      <c r="U35524" s="73"/>
      <c r="V35524" s="73"/>
      <c r="X35524" s="12"/>
    </row>
    <row r="35525" spans="2:24" x14ac:dyDescent="0.3">
      <c r="B35525" s="73"/>
      <c r="D35525" s="73"/>
      <c r="P35525" s="73"/>
      <c r="T35525" s="73"/>
      <c r="U35525" s="73"/>
      <c r="V35525" s="73"/>
      <c r="X35525" s="12"/>
    </row>
    <row r="35526" spans="2:24" x14ac:dyDescent="0.3">
      <c r="B35526" s="73"/>
      <c r="D35526" s="73"/>
      <c r="P35526" s="73"/>
      <c r="T35526" s="73"/>
      <c r="U35526" s="73"/>
      <c r="V35526" s="73"/>
      <c r="X35526" s="12"/>
    </row>
    <row r="35527" spans="2:24" x14ac:dyDescent="0.3">
      <c r="B35527" s="73"/>
      <c r="D35527" s="73"/>
      <c r="P35527" s="73"/>
      <c r="T35527" s="73"/>
      <c r="U35527" s="73"/>
      <c r="V35527" s="73"/>
      <c r="X35527" s="12"/>
    </row>
    <row r="35528" spans="2:24" x14ac:dyDescent="0.3">
      <c r="B35528" s="73"/>
      <c r="D35528" s="73"/>
      <c r="P35528" s="73"/>
      <c r="T35528" s="73"/>
      <c r="U35528" s="73"/>
      <c r="V35528" s="73"/>
      <c r="X35528" s="12"/>
    </row>
    <row r="35529" spans="2:24" x14ac:dyDescent="0.3">
      <c r="B35529" s="73"/>
      <c r="D35529" s="73"/>
      <c r="P35529" s="73"/>
      <c r="T35529" s="73"/>
      <c r="U35529" s="73"/>
      <c r="V35529" s="73"/>
      <c r="X35529" s="12"/>
    </row>
    <row r="35530" spans="2:24" x14ac:dyDescent="0.3">
      <c r="B35530" s="73"/>
      <c r="D35530" s="73"/>
      <c r="P35530" s="73"/>
      <c r="T35530" s="73"/>
      <c r="U35530" s="73"/>
      <c r="V35530" s="73"/>
      <c r="X35530" s="12"/>
    </row>
    <row r="35531" spans="2:24" x14ac:dyDescent="0.3">
      <c r="B35531" s="73"/>
      <c r="D35531" s="73"/>
      <c r="P35531" s="73"/>
      <c r="T35531" s="73"/>
      <c r="U35531" s="73"/>
      <c r="V35531" s="73"/>
      <c r="X35531" s="12"/>
    </row>
    <row r="35532" spans="2:24" x14ac:dyDescent="0.3">
      <c r="B35532" s="73"/>
      <c r="D35532" s="73"/>
      <c r="P35532" s="73"/>
      <c r="T35532" s="73"/>
      <c r="U35532" s="73"/>
      <c r="V35532" s="73"/>
      <c r="X35532" s="12"/>
    </row>
    <row r="35533" spans="2:24" x14ac:dyDescent="0.3">
      <c r="B35533" s="73"/>
      <c r="D35533" s="73"/>
      <c r="P35533" s="73"/>
      <c r="T35533" s="73"/>
      <c r="U35533" s="73"/>
      <c r="V35533" s="73"/>
      <c r="X35533" s="12"/>
    </row>
    <row r="35534" spans="2:24" x14ac:dyDescent="0.3">
      <c r="B35534" s="73"/>
      <c r="D35534" s="73"/>
      <c r="P35534" s="73"/>
      <c r="T35534" s="73"/>
      <c r="U35534" s="73"/>
      <c r="V35534" s="73"/>
      <c r="X35534" s="12"/>
    </row>
    <row r="35535" spans="2:24" x14ac:dyDescent="0.3">
      <c r="B35535" s="73"/>
      <c r="D35535" s="73"/>
      <c r="P35535" s="73"/>
      <c r="T35535" s="73"/>
      <c r="U35535" s="73"/>
      <c r="V35535" s="73"/>
      <c r="X35535" s="12"/>
    </row>
    <row r="35536" spans="2:24" x14ac:dyDescent="0.3">
      <c r="B35536" s="73"/>
      <c r="D35536" s="73"/>
      <c r="P35536" s="73"/>
      <c r="T35536" s="73"/>
      <c r="U35536" s="73"/>
      <c r="V35536" s="73"/>
      <c r="X35536" s="12"/>
    </row>
    <row r="35537" spans="2:24" x14ac:dyDescent="0.3">
      <c r="B35537" s="73"/>
      <c r="D35537" s="73"/>
      <c r="P35537" s="73"/>
      <c r="T35537" s="73"/>
      <c r="U35537" s="73"/>
      <c r="V35537" s="73"/>
      <c r="X35537" s="12"/>
    </row>
    <row r="35538" spans="2:24" x14ac:dyDescent="0.3">
      <c r="B35538" s="73"/>
      <c r="D35538" s="73"/>
      <c r="P35538" s="73"/>
      <c r="T35538" s="73"/>
      <c r="U35538" s="73"/>
      <c r="V35538" s="73"/>
      <c r="X35538" s="12"/>
    </row>
    <row r="35539" spans="2:24" x14ac:dyDescent="0.3">
      <c r="B35539" s="73"/>
      <c r="D35539" s="73"/>
      <c r="P35539" s="73"/>
      <c r="T35539" s="73"/>
      <c r="U35539" s="73"/>
      <c r="V35539" s="73"/>
      <c r="X35539" s="12"/>
    </row>
    <row r="35540" spans="2:24" x14ac:dyDescent="0.3">
      <c r="B35540" s="73"/>
      <c r="D35540" s="73"/>
      <c r="P35540" s="73"/>
      <c r="T35540" s="73"/>
      <c r="U35540" s="73"/>
      <c r="V35540" s="73"/>
      <c r="X35540" s="12"/>
    </row>
    <row r="35541" spans="2:24" x14ac:dyDescent="0.3">
      <c r="B35541" s="73"/>
      <c r="D35541" s="73"/>
      <c r="P35541" s="73"/>
      <c r="T35541" s="73"/>
      <c r="U35541" s="73"/>
      <c r="V35541" s="73"/>
      <c r="X35541" s="12"/>
    </row>
    <row r="35542" spans="2:24" x14ac:dyDescent="0.3">
      <c r="B35542" s="73"/>
      <c r="D35542" s="73"/>
      <c r="P35542" s="73"/>
      <c r="T35542" s="73"/>
      <c r="U35542" s="73"/>
      <c r="V35542" s="73"/>
      <c r="X35542" s="12"/>
    </row>
    <row r="35543" spans="2:24" x14ac:dyDescent="0.3">
      <c r="B35543" s="73"/>
      <c r="D35543" s="73"/>
      <c r="P35543" s="73"/>
      <c r="T35543" s="73"/>
      <c r="U35543" s="73"/>
      <c r="V35543" s="73"/>
      <c r="X35543" s="12"/>
    </row>
    <row r="35544" spans="2:24" x14ac:dyDescent="0.3">
      <c r="B35544" s="73"/>
      <c r="D35544" s="73"/>
      <c r="P35544" s="73"/>
      <c r="T35544" s="73"/>
      <c r="U35544" s="73"/>
      <c r="V35544" s="73"/>
      <c r="X35544" s="12"/>
    </row>
    <row r="35545" spans="2:24" x14ac:dyDescent="0.3">
      <c r="B35545" s="73"/>
      <c r="D35545" s="73"/>
      <c r="P35545" s="73"/>
      <c r="T35545" s="73"/>
      <c r="U35545" s="73"/>
      <c r="V35545" s="73"/>
      <c r="X35545" s="12"/>
    </row>
    <row r="35546" spans="2:24" x14ac:dyDescent="0.3">
      <c r="B35546" s="73"/>
      <c r="D35546" s="73"/>
      <c r="P35546" s="73"/>
      <c r="T35546" s="73"/>
      <c r="U35546" s="73"/>
      <c r="V35546" s="73"/>
      <c r="X35546" s="12"/>
    </row>
    <row r="35547" spans="2:24" x14ac:dyDescent="0.3">
      <c r="B35547" s="73"/>
      <c r="D35547" s="73"/>
      <c r="P35547" s="73"/>
      <c r="T35547" s="73"/>
      <c r="U35547" s="73"/>
      <c r="V35547" s="73"/>
      <c r="X35547" s="12"/>
    </row>
    <row r="35548" spans="2:24" x14ac:dyDescent="0.3">
      <c r="B35548" s="73"/>
      <c r="D35548" s="73"/>
      <c r="P35548" s="73"/>
      <c r="T35548" s="73"/>
      <c r="U35548" s="73"/>
      <c r="V35548" s="73"/>
      <c r="X35548" s="12"/>
    </row>
    <row r="35549" spans="2:24" x14ac:dyDescent="0.3">
      <c r="B35549" s="73"/>
      <c r="D35549" s="73"/>
      <c r="P35549" s="73"/>
      <c r="T35549" s="73"/>
      <c r="U35549" s="73"/>
      <c r="V35549" s="73"/>
      <c r="X35549" s="12"/>
    </row>
    <row r="35550" spans="2:24" x14ac:dyDescent="0.3">
      <c r="B35550" s="73"/>
      <c r="D35550" s="73"/>
      <c r="P35550" s="73"/>
      <c r="T35550" s="73"/>
      <c r="U35550" s="73"/>
      <c r="V35550" s="73"/>
      <c r="X35550" s="12"/>
    </row>
    <row r="35551" spans="2:24" x14ac:dyDescent="0.3">
      <c r="B35551" s="73"/>
      <c r="D35551" s="73"/>
      <c r="P35551" s="73"/>
      <c r="T35551" s="73"/>
      <c r="U35551" s="73"/>
      <c r="V35551" s="73"/>
      <c r="X35551" s="12"/>
    </row>
    <row r="35552" spans="2:24" x14ac:dyDescent="0.3">
      <c r="B35552" s="73"/>
      <c r="D35552" s="73"/>
      <c r="P35552" s="73"/>
      <c r="T35552" s="73"/>
      <c r="U35552" s="73"/>
      <c r="V35552" s="73"/>
      <c r="X35552" s="12"/>
    </row>
    <row r="35553" spans="2:24" x14ac:dyDescent="0.3">
      <c r="B35553" s="73"/>
      <c r="D35553" s="73"/>
      <c r="P35553" s="73"/>
      <c r="T35553" s="73"/>
      <c r="U35553" s="73"/>
      <c r="V35553" s="73"/>
      <c r="X35553" s="12"/>
    </row>
    <row r="35554" spans="2:24" x14ac:dyDescent="0.3">
      <c r="B35554" s="73"/>
      <c r="D35554" s="73"/>
      <c r="P35554" s="73"/>
      <c r="T35554" s="73"/>
      <c r="U35554" s="73"/>
      <c r="V35554" s="73"/>
      <c r="X35554" s="12"/>
    </row>
    <row r="35555" spans="2:24" x14ac:dyDescent="0.3">
      <c r="B35555" s="73"/>
      <c r="D35555" s="73"/>
      <c r="P35555" s="73"/>
      <c r="T35555" s="73"/>
      <c r="U35555" s="73"/>
      <c r="V35555" s="73"/>
      <c r="X35555" s="12"/>
    </row>
    <row r="35556" spans="2:24" x14ac:dyDescent="0.3">
      <c r="B35556" s="73"/>
      <c r="D35556" s="73"/>
      <c r="P35556" s="73"/>
      <c r="T35556" s="73"/>
      <c r="U35556" s="73"/>
      <c r="V35556" s="73"/>
      <c r="X35556" s="12"/>
    </row>
    <row r="35557" spans="2:24" x14ac:dyDescent="0.3">
      <c r="B35557" s="73"/>
      <c r="D35557" s="73"/>
      <c r="P35557" s="73"/>
      <c r="T35557" s="73"/>
      <c r="U35557" s="73"/>
      <c r="V35557" s="73"/>
      <c r="X35557" s="12"/>
    </row>
    <row r="35558" spans="2:24" x14ac:dyDescent="0.3">
      <c r="B35558" s="73"/>
      <c r="D35558" s="73"/>
      <c r="P35558" s="73"/>
      <c r="T35558" s="73"/>
      <c r="U35558" s="73"/>
      <c r="V35558" s="73"/>
      <c r="X35558" s="12"/>
    </row>
    <row r="35559" spans="2:24" x14ac:dyDescent="0.3">
      <c r="B35559" s="73"/>
      <c r="D35559" s="73"/>
      <c r="P35559" s="73"/>
      <c r="T35559" s="73"/>
      <c r="U35559" s="73"/>
      <c r="V35559" s="73"/>
      <c r="X35559" s="12"/>
    </row>
    <row r="35560" spans="2:24" x14ac:dyDescent="0.3">
      <c r="B35560" s="73"/>
      <c r="D35560" s="73"/>
      <c r="P35560" s="73"/>
      <c r="T35560" s="73"/>
      <c r="U35560" s="73"/>
      <c r="V35560" s="73"/>
      <c r="X35560" s="12"/>
    </row>
    <row r="35561" spans="2:24" x14ac:dyDescent="0.3">
      <c r="B35561" s="73"/>
      <c r="D35561" s="73"/>
      <c r="P35561" s="73"/>
      <c r="T35561" s="73"/>
      <c r="U35561" s="73"/>
      <c r="V35561" s="73"/>
      <c r="X35561" s="12"/>
    </row>
    <row r="35562" spans="2:24" x14ac:dyDescent="0.3">
      <c r="B35562" s="73"/>
      <c r="D35562" s="73"/>
      <c r="P35562" s="73"/>
      <c r="T35562" s="73"/>
      <c r="U35562" s="73"/>
      <c r="V35562" s="73"/>
      <c r="X35562" s="12"/>
    </row>
    <row r="35563" spans="2:24" x14ac:dyDescent="0.3">
      <c r="B35563" s="73"/>
      <c r="D35563" s="73"/>
      <c r="P35563" s="73"/>
      <c r="T35563" s="73"/>
      <c r="U35563" s="73"/>
      <c r="V35563" s="73"/>
      <c r="X35563" s="12"/>
    </row>
    <row r="35564" spans="2:24" x14ac:dyDescent="0.3">
      <c r="B35564" s="73"/>
      <c r="D35564" s="73"/>
      <c r="P35564" s="73"/>
      <c r="T35564" s="73"/>
      <c r="U35564" s="73"/>
      <c r="V35564" s="73"/>
      <c r="X35564" s="12"/>
    </row>
    <row r="35565" spans="2:24" x14ac:dyDescent="0.3">
      <c r="B35565" s="73"/>
      <c r="D35565" s="73"/>
      <c r="P35565" s="73"/>
      <c r="T35565" s="73"/>
      <c r="U35565" s="73"/>
      <c r="V35565" s="73"/>
      <c r="X35565" s="12"/>
    </row>
    <row r="35566" spans="2:24" x14ac:dyDescent="0.3">
      <c r="B35566" s="73"/>
      <c r="D35566" s="73"/>
      <c r="P35566" s="73"/>
      <c r="T35566" s="73"/>
      <c r="U35566" s="73"/>
      <c r="V35566" s="73"/>
      <c r="X35566" s="12"/>
    </row>
    <row r="35567" spans="2:24" x14ac:dyDescent="0.3">
      <c r="B35567" s="73"/>
      <c r="D35567" s="73"/>
      <c r="P35567" s="73"/>
      <c r="T35567" s="73"/>
      <c r="U35567" s="73"/>
      <c r="V35567" s="73"/>
      <c r="X35567" s="12"/>
    </row>
    <row r="35568" spans="2:24" x14ac:dyDescent="0.3">
      <c r="B35568" s="73"/>
      <c r="D35568" s="73"/>
      <c r="P35568" s="73"/>
      <c r="T35568" s="73"/>
      <c r="U35568" s="73"/>
      <c r="V35568" s="73"/>
      <c r="X35568" s="12"/>
    </row>
    <row r="35569" spans="2:24" x14ac:dyDescent="0.3">
      <c r="B35569" s="73"/>
      <c r="D35569" s="73"/>
      <c r="P35569" s="73"/>
      <c r="T35569" s="73"/>
      <c r="U35569" s="73"/>
      <c r="V35569" s="73"/>
      <c r="X35569" s="12"/>
    </row>
    <row r="35570" spans="2:24" x14ac:dyDescent="0.3">
      <c r="B35570" s="73"/>
      <c r="D35570" s="73"/>
      <c r="P35570" s="73"/>
      <c r="T35570" s="73"/>
      <c r="U35570" s="73"/>
      <c r="V35570" s="73"/>
      <c r="X35570" s="12"/>
    </row>
    <row r="35571" spans="2:24" x14ac:dyDescent="0.3">
      <c r="B35571" s="73"/>
      <c r="D35571" s="73"/>
      <c r="P35571" s="73"/>
      <c r="T35571" s="73"/>
      <c r="U35571" s="73"/>
      <c r="V35571" s="73"/>
      <c r="X35571" s="12"/>
    </row>
    <row r="35572" spans="2:24" x14ac:dyDescent="0.3">
      <c r="B35572" s="73"/>
      <c r="D35572" s="73"/>
      <c r="P35572" s="73"/>
      <c r="T35572" s="73"/>
      <c r="U35572" s="73"/>
      <c r="V35572" s="73"/>
      <c r="X35572" s="12"/>
    </row>
    <row r="35573" spans="2:24" x14ac:dyDescent="0.3">
      <c r="B35573" s="73"/>
      <c r="D35573" s="73"/>
      <c r="P35573" s="73"/>
      <c r="T35573" s="73"/>
      <c r="U35573" s="73"/>
      <c r="V35573" s="73"/>
      <c r="X35573" s="12"/>
    </row>
    <row r="35574" spans="2:24" x14ac:dyDescent="0.3">
      <c r="B35574" s="73"/>
      <c r="D35574" s="73"/>
      <c r="P35574" s="73"/>
      <c r="T35574" s="73"/>
      <c r="U35574" s="73"/>
      <c r="V35574" s="73"/>
      <c r="X35574" s="12"/>
    </row>
    <row r="35575" spans="2:24" x14ac:dyDescent="0.3">
      <c r="B35575" s="73"/>
      <c r="D35575" s="73"/>
      <c r="P35575" s="73"/>
      <c r="T35575" s="73"/>
      <c r="U35575" s="73"/>
      <c r="V35575" s="73"/>
      <c r="X35575" s="12"/>
    </row>
    <row r="35576" spans="2:24" x14ac:dyDescent="0.3">
      <c r="B35576" s="73"/>
      <c r="D35576" s="73"/>
      <c r="P35576" s="73"/>
      <c r="T35576" s="73"/>
      <c r="U35576" s="73"/>
      <c r="V35576" s="73"/>
      <c r="X35576" s="12"/>
    </row>
    <row r="35577" spans="2:24" x14ac:dyDescent="0.3">
      <c r="B35577" s="73"/>
      <c r="D35577" s="73"/>
      <c r="P35577" s="73"/>
      <c r="T35577" s="73"/>
      <c r="U35577" s="73"/>
      <c r="V35577" s="73"/>
      <c r="X35577" s="12"/>
    </row>
    <row r="35578" spans="2:24" x14ac:dyDescent="0.3">
      <c r="B35578" s="73"/>
      <c r="D35578" s="73"/>
      <c r="P35578" s="73"/>
      <c r="T35578" s="73"/>
      <c r="U35578" s="73"/>
      <c r="V35578" s="73"/>
      <c r="X35578" s="12"/>
    </row>
    <row r="35579" spans="2:24" x14ac:dyDescent="0.3">
      <c r="B35579" s="73"/>
      <c r="D35579" s="73"/>
      <c r="P35579" s="73"/>
      <c r="T35579" s="73"/>
      <c r="U35579" s="73"/>
      <c r="V35579" s="73"/>
      <c r="X35579" s="12"/>
    </row>
    <row r="35580" spans="2:24" x14ac:dyDescent="0.3">
      <c r="B35580" s="73"/>
      <c r="D35580" s="73"/>
      <c r="P35580" s="73"/>
      <c r="T35580" s="73"/>
      <c r="U35580" s="73"/>
      <c r="V35580" s="73"/>
      <c r="X35580" s="12"/>
    </row>
    <row r="35581" spans="2:24" x14ac:dyDescent="0.3">
      <c r="B35581" s="73"/>
      <c r="D35581" s="73"/>
      <c r="P35581" s="73"/>
      <c r="T35581" s="73"/>
      <c r="U35581" s="73"/>
      <c r="V35581" s="73"/>
      <c r="X35581" s="12"/>
    </row>
    <row r="35582" spans="2:24" x14ac:dyDescent="0.3">
      <c r="B35582" s="73"/>
      <c r="D35582" s="73"/>
      <c r="P35582" s="73"/>
      <c r="T35582" s="73"/>
      <c r="U35582" s="73"/>
      <c r="V35582" s="73"/>
      <c r="X35582" s="12"/>
    </row>
    <row r="35583" spans="2:24" x14ac:dyDescent="0.3">
      <c r="B35583" s="73"/>
      <c r="D35583" s="73"/>
      <c r="P35583" s="73"/>
      <c r="T35583" s="73"/>
      <c r="U35583" s="73"/>
      <c r="V35583" s="73"/>
      <c r="X35583" s="12"/>
    </row>
    <row r="35584" spans="2:24" x14ac:dyDescent="0.3">
      <c r="B35584" s="73"/>
      <c r="D35584" s="73"/>
      <c r="P35584" s="73"/>
      <c r="T35584" s="73"/>
      <c r="U35584" s="73"/>
      <c r="V35584" s="73"/>
      <c r="X35584" s="12"/>
    </row>
    <row r="35585" spans="2:24" x14ac:dyDescent="0.3">
      <c r="B35585" s="73"/>
      <c r="D35585" s="73"/>
      <c r="P35585" s="73"/>
      <c r="T35585" s="73"/>
      <c r="U35585" s="73"/>
      <c r="V35585" s="73"/>
      <c r="X35585" s="12"/>
    </row>
    <row r="35586" spans="2:24" x14ac:dyDescent="0.3">
      <c r="B35586" s="73"/>
      <c r="D35586" s="73"/>
      <c r="P35586" s="73"/>
      <c r="T35586" s="73"/>
      <c r="U35586" s="73"/>
      <c r="V35586" s="73"/>
      <c r="X35586" s="12"/>
    </row>
    <row r="35587" spans="2:24" x14ac:dyDescent="0.3">
      <c r="B35587" s="73"/>
      <c r="D35587" s="73"/>
      <c r="P35587" s="73"/>
      <c r="T35587" s="73"/>
      <c r="U35587" s="73"/>
      <c r="V35587" s="73"/>
      <c r="X35587" s="12"/>
    </row>
    <row r="35588" spans="2:24" x14ac:dyDescent="0.3">
      <c r="B35588" s="73"/>
      <c r="D35588" s="73"/>
      <c r="P35588" s="73"/>
      <c r="T35588" s="73"/>
      <c r="U35588" s="73"/>
      <c r="V35588" s="73"/>
      <c r="X35588" s="12"/>
    </row>
    <row r="35589" spans="2:24" x14ac:dyDescent="0.3">
      <c r="B35589" s="73"/>
      <c r="D35589" s="73"/>
      <c r="P35589" s="73"/>
      <c r="T35589" s="73"/>
      <c r="U35589" s="73"/>
      <c r="V35589" s="73"/>
      <c r="X35589" s="12"/>
    </row>
    <row r="35590" spans="2:24" x14ac:dyDescent="0.3">
      <c r="B35590" s="73"/>
      <c r="D35590" s="73"/>
      <c r="P35590" s="73"/>
      <c r="T35590" s="73"/>
      <c r="U35590" s="73"/>
      <c r="V35590" s="73"/>
      <c r="X35590" s="12"/>
    </row>
    <row r="35591" spans="2:24" x14ac:dyDescent="0.3">
      <c r="B35591" s="73"/>
      <c r="D35591" s="73"/>
      <c r="P35591" s="73"/>
      <c r="T35591" s="73"/>
      <c r="U35591" s="73"/>
      <c r="V35591" s="73"/>
      <c r="X35591" s="12"/>
    </row>
    <row r="35592" spans="2:24" x14ac:dyDescent="0.3">
      <c r="B35592" s="73"/>
      <c r="D35592" s="73"/>
      <c r="P35592" s="73"/>
      <c r="T35592" s="73"/>
      <c r="U35592" s="73"/>
      <c r="V35592" s="73"/>
      <c r="X35592" s="12"/>
    </row>
    <row r="35593" spans="2:24" x14ac:dyDescent="0.3">
      <c r="B35593" s="73"/>
      <c r="D35593" s="73"/>
      <c r="P35593" s="73"/>
      <c r="T35593" s="73"/>
      <c r="U35593" s="73"/>
      <c r="V35593" s="73"/>
      <c r="X35593" s="12"/>
    </row>
    <row r="35594" spans="2:24" x14ac:dyDescent="0.3">
      <c r="B35594" s="73"/>
      <c r="D35594" s="73"/>
      <c r="P35594" s="73"/>
      <c r="T35594" s="73"/>
      <c r="U35594" s="73"/>
      <c r="V35594" s="73"/>
      <c r="X35594" s="12"/>
    </row>
    <row r="35595" spans="2:24" x14ac:dyDescent="0.3">
      <c r="B35595" s="73"/>
      <c r="D35595" s="73"/>
      <c r="P35595" s="73"/>
      <c r="T35595" s="73"/>
      <c r="U35595" s="73"/>
      <c r="V35595" s="73"/>
      <c r="X35595" s="12"/>
    </row>
    <row r="35596" spans="2:24" x14ac:dyDescent="0.3">
      <c r="B35596" s="73"/>
      <c r="D35596" s="73"/>
      <c r="P35596" s="73"/>
      <c r="T35596" s="73"/>
      <c r="U35596" s="73"/>
      <c r="V35596" s="73"/>
      <c r="X35596" s="12"/>
    </row>
    <row r="35597" spans="2:24" x14ac:dyDescent="0.3">
      <c r="B35597" s="73"/>
      <c r="D35597" s="73"/>
      <c r="P35597" s="73"/>
      <c r="T35597" s="73"/>
      <c r="U35597" s="73"/>
      <c r="V35597" s="73"/>
      <c r="X35597" s="12"/>
    </row>
    <row r="35598" spans="2:24" x14ac:dyDescent="0.3">
      <c r="B35598" s="73"/>
      <c r="D35598" s="73"/>
      <c r="P35598" s="73"/>
      <c r="T35598" s="73"/>
      <c r="U35598" s="73"/>
      <c r="V35598" s="73"/>
      <c r="X35598" s="12"/>
    </row>
    <row r="35599" spans="2:24" x14ac:dyDescent="0.3">
      <c r="B35599" s="73"/>
      <c r="D35599" s="73"/>
      <c r="P35599" s="73"/>
      <c r="T35599" s="73"/>
      <c r="U35599" s="73"/>
      <c r="V35599" s="73"/>
      <c r="X35599" s="12"/>
    </row>
    <row r="35600" spans="2:24" x14ac:dyDescent="0.3">
      <c r="B35600" s="73"/>
      <c r="D35600" s="73"/>
      <c r="P35600" s="73"/>
      <c r="T35600" s="73"/>
      <c r="U35600" s="73"/>
      <c r="V35600" s="73"/>
      <c r="X35600" s="12"/>
    </row>
    <row r="35601" spans="2:24" x14ac:dyDescent="0.3">
      <c r="B35601" s="73"/>
      <c r="D35601" s="73"/>
      <c r="P35601" s="73"/>
      <c r="T35601" s="73"/>
      <c r="U35601" s="73"/>
      <c r="V35601" s="73"/>
      <c r="X35601" s="12"/>
    </row>
    <row r="35602" spans="2:24" x14ac:dyDescent="0.3">
      <c r="B35602" s="73"/>
      <c r="D35602" s="73"/>
      <c r="P35602" s="73"/>
      <c r="T35602" s="73"/>
      <c r="U35602" s="73"/>
      <c r="V35602" s="73"/>
      <c r="X35602" s="12"/>
    </row>
    <row r="35603" spans="2:24" x14ac:dyDescent="0.3">
      <c r="B35603" s="73"/>
      <c r="D35603" s="73"/>
      <c r="P35603" s="73"/>
      <c r="T35603" s="73"/>
      <c r="U35603" s="73"/>
      <c r="V35603" s="73"/>
      <c r="X35603" s="12"/>
    </row>
    <row r="35604" spans="2:24" x14ac:dyDescent="0.3">
      <c r="B35604" s="73"/>
      <c r="D35604" s="73"/>
      <c r="P35604" s="73"/>
      <c r="T35604" s="73"/>
      <c r="U35604" s="73"/>
      <c r="V35604" s="73"/>
      <c r="X35604" s="12"/>
    </row>
    <row r="35605" spans="2:24" x14ac:dyDescent="0.3">
      <c r="B35605" s="73"/>
      <c r="D35605" s="73"/>
      <c r="P35605" s="73"/>
      <c r="T35605" s="73"/>
      <c r="U35605" s="73"/>
      <c r="V35605" s="73"/>
      <c r="X35605" s="12"/>
    </row>
    <row r="35606" spans="2:24" x14ac:dyDescent="0.3">
      <c r="B35606" s="73"/>
      <c r="D35606" s="73"/>
      <c r="P35606" s="73"/>
      <c r="T35606" s="73"/>
      <c r="U35606" s="73"/>
      <c r="V35606" s="73"/>
      <c r="X35606" s="12"/>
    </row>
    <row r="35607" spans="2:24" x14ac:dyDescent="0.3">
      <c r="B35607" s="73"/>
      <c r="D35607" s="73"/>
      <c r="P35607" s="73"/>
      <c r="T35607" s="73"/>
      <c r="U35607" s="73"/>
      <c r="V35607" s="73"/>
      <c r="X35607" s="12"/>
    </row>
    <row r="35608" spans="2:24" x14ac:dyDescent="0.3">
      <c r="B35608" s="73"/>
      <c r="D35608" s="73"/>
      <c r="P35608" s="73"/>
      <c r="T35608" s="73"/>
      <c r="U35608" s="73"/>
      <c r="V35608" s="73"/>
      <c r="X35608" s="12"/>
    </row>
    <row r="35609" spans="2:24" x14ac:dyDescent="0.3">
      <c r="B35609" s="73"/>
      <c r="D35609" s="73"/>
      <c r="P35609" s="73"/>
      <c r="T35609" s="73"/>
      <c r="U35609" s="73"/>
      <c r="V35609" s="73"/>
      <c r="X35609" s="12"/>
    </row>
    <row r="35610" spans="2:24" x14ac:dyDescent="0.3">
      <c r="B35610" s="73"/>
      <c r="D35610" s="73"/>
      <c r="P35610" s="73"/>
      <c r="T35610" s="73"/>
      <c r="U35610" s="73"/>
      <c r="V35610" s="73"/>
      <c r="X35610" s="12"/>
    </row>
    <row r="35611" spans="2:24" x14ac:dyDescent="0.3">
      <c r="B35611" s="73"/>
      <c r="D35611" s="73"/>
      <c r="P35611" s="73"/>
      <c r="T35611" s="73"/>
      <c r="U35611" s="73"/>
      <c r="V35611" s="73"/>
      <c r="X35611" s="12"/>
    </row>
    <row r="35612" spans="2:24" x14ac:dyDescent="0.3">
      <c r="B35612" s="73"/>
      <c r="D35612" s="73"/>
      <c r="P35612" s="73"/>
      <c r="T35612" s="73"/>
      <c r="U35612" s="73"/>
      <c r="V35612" s="73"/>
      <c r="X35612" s="12"/>
    </row>
    <row r="35613" spans="2:24" x14ac:dyDescent="0.3">
      <c r="B35613" s="73"/>
      <c r="D35613" s="73"/>
      <c r="P35613" s="73"/>
      <c r="T35613" s="73"/>
      <c r="U35613" s="73"/>
      <c r="V35613" s="73"/>
      <c r="X35613" s="12"/>
    </row>
    <row r="35614" spans="2:24" x14ac:dyDescent="0.3">
      <c r="B35614" s="73"/>
      <c r="D35614" s="73"/>
      <c r="P35614" s="73"/>
      <c r="T35614" s="73"/>
      <c r="U35614" s="73"/>
      <c r="V35614" s="73"/>
      <c r="X35614" s="12"/>
    </row>
    <row r="35615" spans="2:24" x14ac:dyDescent="0.3">
      <c r="B35615" s="73"/>
      <c r="D35615" s="73"/>
      <c r="P35615" s="73"/>
      <c r="T35615" s="73"/>
      <c r="U35615" s="73"/>
      <c r="V35615" s="73"/>
      <c r="X35615" s="12"/>
    </row>
    <row r="35616" spans="2:24" x14ac:dyDescent="0.3">
      <c r="B35616" s="73"/>
      <c r="D35616" s="73"/>
      <c r="P35616" s="73"/>
      <c r="T35616" s="73"/>
      <c r="U35616" s="73"/>
      <c r="V35616" s="73"/>
      <c r="X35616" s="12"/>
    </row>
    <row r="35617" spans="2:24" x14ac:dyDescent="0.3">
      <c r="B35617" s="73"/>
      <c r="D35617" s="73"/>
      <c r="P35617" s="73"/>
      <c r="T35617" s="73"/>
      <c r="U35617" s="73"/>
      <c r="V35617" s="73"/>
      <c r="X35617" s="12"/>
    </row>
    <row r="35618" spans="2:24" x14ac:dyDescent="0.3">
      <c r="B35618" s="73"/>
      <c r="D35618" s="73"/>
      <c r="P35618" s="73"/>
      <c r="T35618" s="73"/>
      <c r="U35618" s="73"/>
      <c r="V35618" s="73"/>
      <c r="X35618" s="12"/>
    </row>
    <row r="35619" spans="2:24" x14ac:dyDescent="0.3">
      <c r="B35619" s="73"/>
      <c r="D35619" s="73"/>
      <c r="P35619" s="73"/>
      <c r="T35619" s="73"/>
      <c r="U35619" s="73"/>
      <c r="V35619" s="73"/>
      <c r="X35619" s="12"/>
    </row>
    <row r="35620" spans="2:24" x14ac:dyDescent="0.3">
      <c r="B35620" s="73"/>
      <c r="D35620" s="73"/>
      <c r="P35620" s="73"/>
      <c r="T35620" s="73"/>
      <c r="U35620" s="73"/>
      <c r="V35620" s="73"/>
      <c r="X35620" s="12"/>
    </row>
    <row r="35621" spans="2:24" x14ac:dyDescent="0.3">
      <c r="B35621" s="73"/>
      <c r="D35621" s="73"/>
      <c r="P35621" s="73"/>
      <c r="T35621" s="73"/>
      <c r="U35621" s="73"/>
      <c r="V35621" s="73"/>
      <c r="X35621" s="12"/>
    </row>
    <row r="35622" spans="2:24" x14ac:dyDescent="0.3">
      <c r="B35622" s="73"/>
      <c r="D35622" s="73"/>
      <c r="P35622" s="73"/>
      <c r="T35622" s="73"/>
      <c r="U35622" s="73"/>
      <c r="V35622" s="73"/>
      <c r="X35622" s="12"/>
    </row>
    <row r="35623" spans="2:24" x14ac:dyDescent="0.3">
      <c r="B35623" s="73"/>
      <c r="D35623" s="73"/>
      <c r="P35623" s="73"/>
      <c r="T35623" s="73"/>
      <c r="U35623" s="73"/>
      <c r="V35623" s="73"/>
      <c r="X35623" s="12"/>
    </row>
    <row r="35624" spans="2:24" x14ac:dyDescent="0.3">
      <c r="B35624" s="73"/>
      <c r="D35624" s="73"/>
      <c r="P35624" s="73"/>
      <c r="T35624" s="73"/>
      <c r="U35624" s="73"/>
      <c r="V35624" s="73"/>
      <c r="X35624" s="12"/>
    </row>
    <row r="35625" spans="2:24" x14ac:dyDescent="0.3">
      <c r="B35625" s="73"/>
      <c r="D35625" s="73"/>
      <c r="P35625" s="73"/>
      <c r="T35625" s="73"/>
      <c r="U35625" s="73"/>
      <c r="V35625" s="73"/>
      <c r="X35625" s="12"/>
    </row>
    <row r="35626" spans="2:24" x14ac:dyDescent="0.3">
      <c r="B35626" s="73"/>
      <c r="D35626" s="73"/>
      <c r="P35626" s="73"/>
      <c r="T35626" s="73"/>
      <c r="U35626" s="73"/>
      <c r="V35626" s="73"/>
      <c r="X35626" s="12"/>
    </row>
    <row r="35627" spans="2:24" x14ac:dyDescent="0.3">
      <c r="B35627" s="73"/>
      <c r="D35627" s="73"/>
      <c r="P35627" s="73"/>
      <c r="T35627" s="73"/>
      <c r="U35627" s="73"/>
      <c r="V35627" s="73"/>
      <c r="X35627" s="12"/>
    </row>
    <row r="35628" spans="2:24" x14ac:dyDescent="0.3">
      <c r="B35628" s="73"/>
      <c r="D35628" s="73"/>
      <c r="P35628" s="73"/>
      <c r="T35628" s="73"/>
      <c r="U35628" s="73"/>
      <c r="V35628" s="73"/>
      <c r="X35628" s="12"/>
    </row>
    <row r="35629" spans="2:24" x14ac:dyDescent="0.3">
      <c r="B35629" s="73"/>
      <c r="D35629" s="73"/>
      <c r="P35629" s="73"/>
      <c r="T35629" s="73"/>
      <c r="U35629" s="73"/>
      <c r="V35629" s="73"/>
      <c r="X35629" s="12"/>
    </row>
    <row r="35630" spans="2:24" x14ac:dyDescent="0.3">
      <c r="B35630" s="73"/>
      <c r="D35630" s="73"/>
      <c r="P35630" s="73"/>
      <c r="T35630" s="73"/>
      <c r="U35630" s="73"/>
      <c r="V35630" s="73"/>
      <c r="X35630" s="12"/>
    </row>
    <row r="35631" spans="2:24" x14ac:dyDescent="0.3">
      <c r="B35631" s="73"/>
      <c r="D35631" s="73"/>
      <c r="P35631" s="73"/>
      <c r="T35631" s="73"/>
      <c r="U35631" s="73"/>
      <c r="V35631" s="73"/>
      <c r="X35631" s="12"/>
    </row>
    <row r="35632" spans="2:24" x14ac:dyDescent="0.3">
      <c r="B35632" s="73"/>
      <c r="D35632" s="73"/>
      <c r="P35632" s="73"/>
      <c r="T35632" s="73"/>
      <c r="U35632" s="73"/>
      <c r="V35632" s="73"/>
      <c r="X35632" s="12"/>
    </row>
    <row r="35633" spans="2:24" x14ac:dyDescent="0.3">
      <c r="B35633" s="73"/>
      <c r="D35633" s="73"/>
      <c r="P35633" s="73"/>
      <c r="T35633" s="73"/>
      <c r="U35633" s="73"/>
      <c r="V35633" s="73"/>
      <c r="X35633" s="12"/>
    </row>
    <row r="35634" spans="2:24" x14ac:dyDescent="0.3">
      <c r="B35634" s="73"/>
      <c r="D35634" s="73"/>
      <c r="P35634" s="73"/>
      <c r="T35634" s="73"/>
      <c r="U35634" s="73"/>
      <c r="V35634" s="73"/>
      <c r="X35634" s="12"/>
    </row>
    <row r="35635" spans="2:24" x14ac:dyDescent="0.3">
      <c r="B35635" s="73"/>
      <c r="D35635" s="73"/>
      <c r="P35635" s="73"/>
      <c r="T35635" s="73"/>
      <c r="U35635" s="73"/>
      <c r="V35635" s="73"/>
      <c r="X35635" s="12"/>
    </row>
    <row r="35636" spans="2:24" x14ac:dyDescent="0.3">
      <c r="B35636" s="73"/>
      <c r="D35636" s="73"/>
      <c r="P35636" s="73"/>
      <c r="T35636" s="73"/>
      <c r="U35636" s="73"/>
      <c r="V35636" s="73"/>
      <c r="X35636" s="12"/>
    </row>
    <row r="35637" spans="2:24" x14ac:dyDescent="0.3">
      <c r="B35637" s="73"/>
      <c r="D35637" s="73"/>
      <c r="P35637" s="73"/>
      <c r="T35637" s="73"/>
      <c r="U35637" s="73"/>
      <c r="V35637" s="73"/>
      <c r="X35637" s="12"/>
    </row>
    <row r="35638" spans="2:24" x14ac:dyDescent="0.3">
      <c r="B35638" s="73"/>
      <c r="D35638" s="73"/>
      <c r="P35638" s="73"/>
      <c r="T35638" s="73"/>
      <c r="U35638" s="73"/>
      <c r="V35638" s="73"/>
      <c r="X35638" s="12"/>
    </row>
    <row r="35639" spans="2:24" x14ac:dyDescent="0.3">
      <c r="B35639" s="73"/>
      <c r="D35639" s="73"/>
      <c r="P35639" s="73"/>
      <c r="T35639" s="73"/>
      <c r="U35639" s="73"/>
      <c r="V35639" s="73"/>
      <c r="X35639" s="12"/>
    </row>
    <row r="35640" spans="2:24" x14ac:dyDescent="0.3">
      <c r="B35640" s="73"/>
      <c r="D35640" s="73"/>
      <c r="P35640" s="73"/>
      <c r="T35640" s="73"/>
      <c r="U35640" s="73"/>
      <c r="V35640" s="73"/>
      <c r="X35640" s="12"/>
    </row>
    <row r="35641" spans="2:24" x14ac:dyDescent="0.3">
      <c r="B35641" s="73"/>
      <c r="D35641" s="73"/>
      <c r="P35641" s="73"/>
      <c r="T35641" s="73"/>
      <c r="U35641" s="73"/>
      <c r="V35641" s="73"/>
      <c r="X35641" s="12"/>
    </row>
    <row r="35642" spans="2:24" x14ac:dyDescent="0.3">
      <c r="B35642" s="73"/>
      <c r="D35642" s="73"/>
      <c r="P35642" s="73"/>
      <c r="T35642" s="73"/>
      <c r="U35642" s="73"/>
      <c r="V35642" s="73"/>
      <c r="X35642" s="12"/>
    </row>
    <row r="35643" spans="2:24" x14ac:dyDescent="0.3">
      <c r="B35643" s="73"/>
      <c r="D35643" s="73"/>
      <c r="P35643" s="73"/>
      <c r="T35643" s="73"/>
      <c r="U35643" s="73"/>
      <c r="V35643" s="73"/>
      <c r="X35643" s="12"/>
    </row>
    <row r="35644" spans="2:24" x14ac:dyDescent="0.3">
      <c r="B35644" s="73"/>
      <c r="D35644" s="73"/>
      <c r="P35644" s="73"/>
      <c r="T35644" s="73"/>
      <c r="U35644" s="73"/>
      <c r="V35644" s="73"/>
      <c r="X35644" s="12"/>
    </row>
    <row r="35645" spans="2:24" x14ac:dyDescent="0.3">
      <c r="B35645" s="73"/>
      <c r="D35645" s="73"/>
      <c r="P35645" s="73"/>
      <c r="T35645" s="73"/>
      <c r="U35645" s="73"/>
      <c r="V35645" s="73"/>
      <c r="X35645" s="12"/>
    </row>
    <row r="35646" spans="2:24" x14ac:dyDescent="0.3">
      <c r="B35646" s="73"/>
      <c r="D35646" s="73"/>
      <c r="P35646" s="73"/>
      <c r="T35646" s="73"/>
      <c r="U35646" s="73"/>
      <c r="V35646" s="73"/>
      <c r="X35646" s="12"/>
    </row>
    <row r="35647" spans="2:24" x14ac:dyDescent="0.3">
      <c r="B35647" s="73"/>
      <c r="D35647" s="73"/>
      <c r="P35647" s="73"/>
      <c r="T35647" s="73"/>
      <c r="U35647" s="73"/>
      <c r="V35647" s="73"/>
      <c r="X35647" s="12"/>
    </row>
    <row r="35648" spans="2:24" x14ac:dyDescent="0.3">
      <c r="B35648" s="73"/>
      <c r="D35648" s="73"/>
      <c r="P35648" s="73"/>
      <c r="T35648" s="73"/>
      <c r="U35648" s="73"/>
      <c r="V35648" s="73"/>
      <c r="X35648" s="12"/>
    </row>
    <row r="35649" spans="2:24" x14ac:dyDescent="0.3">
      <c r="B35649" s="73"/>
      <c r="D35649" s="73"/>
      <c r="P35649" s="73"/>
      <c r="T35649" s="73"/>
      <c r="U35649" s="73"/>
      <c r="V35649" s="73"/>
      <c r="X35649" s="12"/>
    </row>
    <row r="35650" spans="2:24" x14ac:dyDescent="0.3">
      <c r="B35650" s="73"/>
      <c r="D35650" s="73"/>
      <c r="P35650" s="73"/>
      <c r="T35650" s="73"/>
      <c r="U35650" s="73"/>
      <c r="V35650" s="73"/>
      <c r="X35650" s="12"/>
    </row>
    <row r="35651" spans="2:24" x14ac:dyDescent="0.3">
      <c r="B35651" s="73"/>
      <c r="D35651" s="73"/>
      <c r="P35651" s="73"/>
      <c r="T35651" s="73"/>
      <c r="U35651" s="73"/>
      <c r="V35651" s="73"/>
      <c r="X35651" s="12"/>
    </row>
    <row r="35652" spans="2:24" x14ac:dyDescent="0.3">
      <c r="B35652" s="73"/>
      <c r="D35652" s="73"/>
      <c r="P35652" s="73"/>
      <c r="T35652" s="73"/>
      <c r="U35652" s="73"/>
      <c r="V35652" s="73"/>
      <c r="X35652" s="12"/>
    </row>
    <row r="35653" spans="2:24" x14ac:dyDescent="0.3">
      <c r="B35653" s="73"/>
      <c r="D35653" s="73"/>
      <c r="P35653" s="73"/>
      <c r="T35653" s="73"/>
      <c r="U35653" s="73"/>
      <c r="V35653" s="73"/>
      <c r="X35653" s="12"/>
    </row>
    <row r="35654" spans="2:24" x14ac:dyDescent="0.3">
      <c r="B35654" s="73"/>
      <c r="D35654" s="73"/>
      <c r="P35654" s="73"/>
      <c r="T35654" s="73"/>
      <c r="U35654" s="73"/>
      <c r="V35654" s="73"/>
      <c r="X35654" s="12"/>
    </row>
    <row r="35655" spans="2:24" x14ac:dyDescent="0.3">
      <c r="B35655" s="73"/>
      <c r="D35655" s="73"/>
      <c r="P35655" s="73"/>
      <c r="T35655" s="73"/>
      <c r="U35655" s="73"/>
      <c r="V35655" s="73"/>
      <c r="X35655" s="12"/>
    </row>
    <row r="35656" spans="2:24" x14ac:dyDescent="0.3">
      <c r="B35656" s="73"/>
      <c r="D35656" s="73"/>
      <c r="P35656" s="73"/>
      <c r="T35656" s="73"/>
      <c r="U35656" s="73"/>
      <c r="V35656" s="73"/>
      <c r="X35656" s="12"/>
    </row>
    <row r="35657" spans="2:24" x14ac:dyDescent="0.3">
      <c r="B35657" s="73"/>
      <c r="D35657" s="73"/>
      <c r="P35657" s="73"/>
      <c r="T35657" s="73"/>
      <c r="U35657" s="73"/>
      <c r="V35657" s="73"/>
      <c r="X35657" s="12"/>
    </row>
    <row r="35658" spans="2:24" x14ac:dyDescent="0.3">
      <c r="B35658" s="73"/>
      <c r="D35658" s="73"/>
      <c r="P35658" s="73"/>
      <c r="T35658" s="73"/>
      <c r="U35658" s="73"/>
      <c r="V35658" s="73"/>
      <c r="X35658" s="12"/>
    </row>
    <row r="35659" spans="2:24" x14ac:dyDescent="0.3">
      <c r="B35659" s="73"/>
      <c r="D35659" s="73"/>
      <c r="P35659" s="73"/>
      <c r="T35659" s="73"/>
      <c r="U35659" s="73"/>
      <c r="V35659" s="73"/>
      <c r="X35659" s="12"/>
    </row>
    <row r="35660" spans="2:24" x14ac:dyDescent="0.3">
      <c r="B35660" s="73"/>
      <c r="D35660" s="73"/>
      <c r="P35660" s="73"/>
      <c r="T35660" s="73"/>
      <c r="U35660" s="73"/>
      <c r="V35660" s="73"/>
      <c r="X35660" s="12"/>
    </row>
    <row r="35661" spans="2:24" x14ac:dyDescent="0.3">
      <c r="B35661" s="73"/>
      <c r="D35661" s="73"/>
      <c r="P35661" s="73"/>
      <c r="T35661" s="73"/>
      <c r="U35661" s="73"/>
      <c r="V35661" s="73"/>
      <c r="X35661" s="12"/>
    </row>
    <row r="35662" spans="2:24" x14ac:dyDescent="0.3">
      <c r="B35662" s="73"/>
      <c r="D35662" s="73"/>
      <c r="P35662" s="73"/>
      <c r="T35662" s="73"/>
      <c r="U35662" s="73"/>
      <c r="V35662" s="73"/>
      <c r="X35662" s="12"/>
    </row>
    <row r="35663" spans="2:24" x14ac:dyDescent="0.3">
      <c r="B35663" s="73"/>
      <c r="D35663" s="73"/>
      <c r="P35663" s="73"/>
      <c r="T35663" s="73"/>
      <c r="U35663" s="73"/>
      <c r="V35663" s="73"/>
      <c r="X35663" s="12"/>
    </row>
    <row r="35664" spans="2:24" x14ac:dyDescent="0.3">
      <c r="B35664" s="73"/>
      <c r="D35664" s="73"/>
      <c r="P35664" s="73"/>
      <c r="T35664" s="73"/>
      <c r="U35664" s="73"/>
      <c r="V35664" s="73"/>
      <c r="X35664" s="12"/>
    </row>
    <row r="35665" spans="2:24" x14ac:dyDescent="0.3">
      <c r="B35665" s="73"/>
      <c r="D35665" s="73"/>
      <c r="P35665" s="73"/>
      <c r="T35665" s="73"/>
      <c r="U35665" s="73"/>
      <c r="V35665" s="73"/>
      <c r="X35665" s="12"/>
    </row>
    <row r="35666" spans="2:24" x14ac:dyDescent="0.3">
      <c r="B35666" s="73"/>
      <c r="D35666" s="73"/>
      <c r="P35666" s="73"/>
      <c r="T35666" s="73"/>
      <c r="U35666" s="73"/>
      <c r="V35666" s="73"/>
      <c r="X35666" s="12"/>
    </row>
    <row r="35667" spans="2:24" x14ac:dyDescent="0.3">
      <c r="B35667" s="73"/>
      <c r="D35667" s="73"/>
      <c r="P35667" s="73"/>
      <c r="T35667" s="73"/>
      <c r="U35667" s="73"/>
      <c r="V35667" s="73"/>
      <c r="X35667" s="12"/>
    </row>
    <row r="35668" spans="2:24" x14ac:dyDescent="0.3">
      <c r="B35668" s="73"/>
      <c r="D35668" s="73"/>
      <c r="P35668" s="73"/>
      <c r="T35668" s="73"/>
      <c r="U35668" s="73"/>
      <c r="V35668" s="73"/>
      <c r="X35668" s="12"/>
    </row>
    <row r="35669" spans="2:24" x14ac:dyDescent="0.3">
      <c r="B35669" s="73"/>
      <c r="D35669" s="73"/>
      <c r="P35669" s="73"/>
      <c r="T35669" s="73"/>
      <c r="U35669" s="73"/>
      <c r="V35669" s="73"/>
      <c r="X35669" s="12"/>
    </row>
    <row r="35670" spans="2:24" x14ac:dyDescent="0.3">
      <c r="B35670" s="73"/>
      <c r="D35670" s="73"/>
      <c r="P35670" s="73"/>
      <c r="T35670" s="73"/>
      <c r="U35670" s="73"/>
      <c r="V35670" s="73"/>
      <c r="X35670" s="12"/>
    </row>
    <row r="35671" spans="2:24" x14ac:dyDescent="0.3">
      <c r="B35671" s="73"/>
      <c r="D35671" s="73"/>
      <c r="P35671" s="73"/>
      <c r="T35671" s="73"/>
      <c r="U35671" s="73"/>
      <c r="V35671" s="73"/>
      <c r="X35671" s="12"/>
    </row>
    <row r="35672" spans="2:24" x14ac:dyDescent="0.3">
      <c r="B35672" s="73"/>
      <c r="D35672" s="73"/>
      <c r="P35672" s="73"/>
      <c r="T35672" s="73"/>
      <c r="U35672" s="73"/>
      <c r="V35672" s="73"/>
      <c r="X35672" s="12"/>
    </row>
    <row r="35673" spans="2:24" x14ac:dyDescent="0.3">
      <c r="B35673" s="73"/>
      <c r="D35673" s="73"/>
      <c r="P35673" s="73"/>
      <c r="T35673" s="73"/>
      <c r="U35673" s="73"/>
      <c r="V35673" s="73"/>
      <c r="X35673" s="12"/>
    </row>
    <row r="35674" spans="2:24" x14ac:dyDescent="0.3">
      <c r="B35674" s="73"/>
      <c r="D35674" s="73"/>
      <c r="P35674" s="73"/>
      <c r="T35674" s="73"/>
      <c r="U35674" s="73"/>
      <c r="V35674" s="73"/>
      <c r="X35674" s="12"/>
    </row>
    <row r="35675" spans="2:24" x14ac:dyDescent="0.3">
      <c r="B35675" s="73"/>
      <c r="D35675" s="73"/>
      <c r="P35675" s="73"/>
      <c r="T35675" s="73"/>
      <c r="U35675" s="73"/>
      <c r="V35675" s="73"/>
      <c r="X35675" s="12"/>
    </row>
    <row r="35676" spans="2:24" x14ac:dyDescent="0.3">
      <c r="B35676" s="73"/>
      <c r="D35676" s="73"/>
      <c r="P35676" s="73"/>
      <c r="T35676" s="73"/>
      <c r="U35676" s="73"/>
      <c r="V35676" s="73"/>
      <c r="X35676" s="12"/>
    </row>
    <row r="35677" spans="2:24" x14ac:dyDescent="0.3">
      <c r="B35677" s="73"/>
      <c r="D35677" s="73"/>
      <c r="P35677" s="73"/>
      <c r="T35677" s="73"/>
      <c r="U35677" s="73"/>
      <c r="V35677" s="73"/>
      <c r="X35677" s="12"/>
    </row>
    <row r="35678" spans="2:24" x14ac:dyDescent="0.3">
      <c r="B35678" s="73"/>
      <c r="D35678" s="73"/>
      <c r="P35678" s="73"/>
      <c r="T35678" s="73"/>
      <c r="U35678" s="73"/>
      <c r="V35678" s="73"/>
      <c r="X35678" s="12"/>
    </row>
    <row r="35679" spans="2:24" x14ac:dyDescent="0.3">
      <c r="B35679" s="73"/>
      <c r="D35679" s="73"/>
      <c r="P35679" s="73"/>
      <c r="T35679" s="73"/>
      <c r="U35679" s="73"/>
      <c r="V35679" s="73"/>
      <c r="X35679" s="12"/>
    </row>
    <row r="35680" spans="2:24" x14ac:dyDescent="0.3">
      <c r="B35680" s="73"/>
      <c r="D35680" s="73"/>
      <c r="P35680" s="73"/>
      <c r="T35680" s="73"/>
      <c r="U35680" s="73"/>
      <c r="V35680" s="73"/>
      <c r="X35680" s="12"/>
    </row>
    <row r="35681" spans="2:24" x14ac:dyDescent="0.3">
      <c r="B35681" s="73"/>
      <c r="D35681" s="73"/>
      <c r="P35681" s="73"/>
      <c r="T35681" s="73"/>
      <c r="U35681" s="73"/>
      <c r="V35681" s="73"/>
      <c r="X35681" s="12"/>
    </row>
    <row r="35682" spans="2:24" x14ac:dyDescent="0.3">
      <c r="B35682" s="73"/>
      <c r="D35682" s="73"/>
      <c r="P35682" s="73"/>
      <c r="T35682" s="73"/>
      <c r="U35682" s="73"/>
      <c r="V35682" s="73"/>
      <c r="X35682" s="12"/>
    </row>
    <row r="35683" spans="2:24" x14ac:dyDescent="0.3">
      <c r="B35683" s="73"/>
      <c r="D35683" s="73"/>
      <c r="P35683" s="73"/>
      <c r="T35683" s="73"/>
      <c r="U35683" s="73"/>
      <c r="V35683" s="73"/>
      <c r="X35683" s="12"/>
    </row>
    <row r="35684" spans="2:24" x14ac:dyDescent="0.3">
      <c r="B35684" s="73"/>
      <c r="D35684" s="73"/>
      <c r="P35684" s="73"/>
      <c r="T35684" s="73"/>
      <c r="U35684" s="73"/>
      <c r="V35684" s="73"/>
      <c r="X35684" s="12"/>
    </row>
    <row r="35685" spans="2:24" x14ac:dyDescent="0.3">
      <c r="B35685" s="73"/>
      <c r="D35685" s="73"/>
      <c r="P35685" s="73"/>
      <c r="T35685" s="73"/>
      <c r="U35685" s="73"/>
      <c r="V35685" s="73"/>
      <c r="X35685" s="12"/>
    </row>
    <row r="35686" spans="2:24" x14ac:dyDescent="0.3">
      <c r="B35686" s="73"/>
      <c r="D35686" s="73"/>
      <c r="P35686" s="73"/>
      <c r="T35686" s="73"/>
      <c r="U35686" s="73"/>
      <c r="V35686" s="73"/>
      <c r="X35686" s="12"/>
    </row>
    <row r="35687" spans="2:24" x14ac:dyDescent="0.3">
      <c r="B35687" s="73"/>
      <c r="D35687" s="73"/>
      <c r="P35687" s="73"/>
      <c r="T35687" s="73"/>
      <c r="U35687" s="73"/>
      <c r="V35687" s="73"/>
      <c r="X35687" s="12"/>
    </row>
    <row r="35688" spans="2:24" x14ac:dyDescent="0.3">
      <c r="B35688" s="73"/>
      <c r="D35688" s="73"/>
      <c r="P35688" s="73"/>
      <c r="T35688" s="73"/>
      <c r="U35688" s="73"/>
      <c r="V35688" s="73"/>
      <c r="X35688" s="12"/>
    </row>
    <row r="35689" spans="2:24" x14ac:dyDescent="0.3">
      <c r="B35689" s="73"/>
      <c r="D35689" s="73"/>
      <c r="P35689" s="73"/>
      <c r="T35689" s="73"/>
      <c r="U35689" s="73"/>
      <c r="V35689" s="73"/>
      <c r="X35689" s="12"/>
    </row>
    <row r="35690" spans="2:24" x14ac:dyDescent="0.3">
      <c r="B35690" s="73"/>
      <c r="D35690" s="73"/>
      <c r="P35690" s="73"/>
      <c r="T35690" s="73"/>
      <c r="U35690" s="73"/>
      <c r="V35690" s="73"/>
      <c r="X35690" s="12"/>
    </row>
    <row r="35691" spans="2:24" x14ac:dyDescent="0.3">
      <c r="B35691" s="73"/>
      <c r="D35691" s="73"/>
      <c r="P35691" s="73"/>
      <c r="T35691" s="73"/>
      <c r="U35691" s="73"/>
      <c r="V35691" s="73"/>
      <c r="X35691" s="12"/>
    </row>
    <row r="35692" spans="2:24" x14ac:dyDescent="0.3">
      <c r="B35692" s="73"/>
      <c r="D35692" s="73"/>
      <c r="P35692" s="73"/>
      <c r="T35692" s="73"/>
      <c r="U35692" s="73"/>
      <c r="V35692" s="73"/>
      <c r="X35692" s="12"/>
    </row>
    <row r="35693" spans="2:24" x14ac:dyDescent="0.3">
      <c r="B35693" s="73"/>
      <c r="D35693" s="73"/>
      <c r="P35693" s="73"/>
      <c r="T35693" s="73"/>
      <c r="U35693" s="73"/>
      <c r="V35693" s="73"/>
      <c r="X35693" s="12"/>
    </row>
    <row r="35694" spans="2:24" x14ac:dyDescent="0.3">
      <c r="B35694" s="73"/>
      <c r="D35694" s="73"/>
      <c r="P35694" s="73"/>
      <c r="T35694" s="73"/>
      <c r="U35694" s="73"/>
      <c r="V35694" s="73"/>
      <c r="X35694" s="12"/>
    </row>
    <row r="35695" spans="2:24" x14ac:dyDescent="0.3">
      <c r="B35695" s="73"/>
      <c r="D35695" s="73"/>
      <c r="P35695" s="73"/>
      <c r="T35695" s="73"/>
      <c r="U35695" s="73"/>
      <c r="V35695" s="73"/>
      <c r="X35695" s="12"/>
    </row>
    <row r="35696" spans="2:24" x14ac:dyDescent="0.3">
      <c r="B35696" s="73"/>
      <c r="D35696" s="73"/>
      <c r="P35696" s="73"/>
      <c r="T35696" s="73"/>
      <c r="U35696" s="73"/>
      <c r="V35696" s="73"/>
      <c r="X35696" s="12"/>
    </row>
    <row r="35697" spans="2:24" x14ac:dyDescent="0.3">
      <c r="B35697" s="73"/>
      <c r="D35697" s="73"/>
      <c r="P35697" s="73"/>
      <c r="T35697" s="73"/>
      <c r="U35697" s="73"/>
      <c r="V35697" s="73"/>
      <c r="X35697" s="12"/>
    </row>
    <row r="35698" spans="2:24" x14ac:dyDescent="0.3">
      <c r="B35698" s="73"/>
      <c r="D35698" s="73"/>
      <c r="P35698" s="73"/>
      <c r="T35698" s="73"/>
      <c r="U35698" s="73"/>
      <c r="V35698" s="73"/>
      <c r="X35698" s="12"/>
    </row>
    <row r="35699" spans="2:24" x14ac:dyDescent="0.3">
      <c r="B35699" s="73"/>
      <c r="D35699" s="73"/>
      <c r="P35699" s="73"/>
      <c r="T35699" s="73"/>
      <c r="U35699" s="73"/>
      <c r="V35699" s="73"/>
      <c r="X35699" s="12"/>
    </row>
    <row r="35700" spans="2:24" x14ac:dyDescent="0.3">
      <c r="B35700" s="73"/>
      <c r="D35700" s="73"/>
      <c r="P35700" s="73"/>
      <c r="T35700" s="73"/>
      <c r="U35700" s="73"/>
      <c r="V35700" s="73"/>
      <c r="X35700" s="12"/>
    </row>
    <row r="35701" spans="2:24" x14ac:dyDescent="0.3">
      <c r="B35701" s="73"/>
      <c r="D35701" s="73"/>
      <c r="P35701" s="73"/>
      <c r="T35701" s="73"/>
      <c r="U35701" s="73"/>
      <c r="V35701" s="73"/>
      <c r="X35701" s="12"/>
    </row>
    <row r="35702" spans="2:24" x14ac:dyDescent="0.3">
      <c r="B35702" s="73"/>
      <c r="D35702" s="73"/>
      <c r="P35702" s="73"/>
      <c r="T35702" s="73"/>
      <c r="U35702" s="73"/>
      <c r="V35702" s="73"/>
      <c r="X35702" s="12"/>
    </row>
    <row r="35703" spans="2:24" x14ac:dyDescent="0.3">
      <c r="B35703" s="73"/>
      <c r="D35703" s="73"/>
      <c r="P35703" s="73"/>
      <c r="T35703" s="73"/>
      <c r="U35703" s="73"/>
      <c r="V35703" s="73"/>
      <c r="X35703" s="12"/>
    </row>
    <row r="35704" spans="2:24" x14ac:dyDescent="0.3">
      <c r="B35704" s="73"/>
      <c r="D35704" s="73"/>
      <c r="P35704" s="73"/>
      <c r="T35704" s="73"/>
      <c r="U35704" s="73"/>
      <c r="V35704" s="73"/>
      <c r="X35704" s="12"/>
    </row>
    <row r="35705" spans="2:24" x14ac:dyDescent="0.3">
      <c r="B35705" s="73"/>
      <c r="D35705" s="73"/>
      <c r="P35705" s="73"/>
      <c r="T35705" s="73"/>
      <c r="U35705" s="73"/>
      <c r="V35705" s="73"/>
      <c r="X35705" s="12"/>
    </row>
    <row r="35706" spans="2:24" x14ac:dyDescent="0.3">
      <c r="B35706" s="73"/>
      <c r="D35706" s="73"/>
      <c r="P35706" s="73"/>
      <c r="T35706" s="73"/>
      <c r="U35706" s="73"/>
      <c r="V35706" s="73"/>
      <c r="X35706" s="12"/>
    </row>
    <row r="35707" spans="2:24" x14ac:dyDescent="0.3">
      <c r="B35707" s="73"/>
      <c r="D35707" s="73"/>
      <c r="P35707" s="73"/>
      <c r="T35707" s="73"/>
      <c r="U35707" s="73"/>
      <c r="V35707" s="73"/>
      <c r="X35707" s="12"/>
    </row>
    <row r="35708" spans="2:24" x14ac:dyDescent="0.3">
      <c r="B35708" s="73"/>
      <c r="D35708" s="73"/>
      <c r="P35708" s="73"/>
      <c r="T35708" s="73"/>
      <c r="U35708" s="73"/>
      <c r="V35708" s="73"/>
      <c r="X35708" s="12"/>
    </row>
    <row r="35709" spans="2:24" x14ac:dyDescent="0.3">
      <c r="B35709" s="73"/>
      <c r="D35709" s="73"/>
      <c r="P35709" s="73"/>
      <c r="T35709" s="73"/>
      <c r="U35709" s="73"/>
      <c r="V35709" s="73"/>
      <c r="X35709" s="12"/>
    </row>
    <row r="35710" spans="2:24" x14ac:dyDescent="0.3">
      <c r="B35710" s="73"/>
      <c r="D35710" s="73"/>
      <c r="P35710" s="73"/>
      <c r="T35710" s="73"/>
      <c r="U35710" s="73"/>
      <c r="V35710" s="73"/>
      <c r="X35710" s="12"/>
    </row>
    <row r="35711" spans="2:24" x14ac:dyDescent="0.3">
      <c r="B35711" s="73"/>
      <c r="D35711" s="73"/>
      <c r="P35711" s="73"/>
      <c r="T35711" s="73"/>
      <c r="U35711" s="73"/>
      <c r="V35711" s="73"/>
      <c r="X35711" s="12"/>
    </row>
    <row r="35712" spans="2:24" x14ac:dyDescent="0.3">
      <c r="B35712" s="73"/>
      <c r="D35712" s="73"/>
      <c r="P35712" s="73"/>
      <c r="T35712" s="73"/>
      <c r="U35712" s="73"/>
      <c r="V35712" s="73"/>
      <c r="X35712" s="12"/>
    </row>
    <row r="35713" spans="2:24" x14ac:dyDescent="0.3">
      <c r="B35713" s="73"/>
      <c r="D35713" s="73"/>
      <c r="P35713" s="73"/>
      <c r="T35713" s="73"/>
      <c r="U35713" s="73"/>
      <c r="V35713" s="73"/>
      <c r="X35713" s="12"/>
    </row>
    <row r="35714" spans="2:24" x14ac:dyDescent="0.3">
      <c r="B35714" s="73"/>
      <c r="D35714" s="73"/>
      <c r="P35714" s="73"/>
      <c r="T35714" s="73"/>
      <c r="U35714" s="73"/>
      <c r="V35714" s="73"/>
      <c r="X35714" s="12"/>
    </row>
    <row r="35715" spans="2:24" x14ac:dyDescent="0.3">
      <c r="B35715" s="73"/>
      <c r="D35715" s="73"/>
      <c r="P35715" s="73"/>
      <c r="T35715" s="73"/>
      <c r="U35715" s="73"/>
      <c r="V35715" s="73"/>
      <c r="X35715" s="12"/>
    </row>
    <row r="35716" spans="2:24" x14ac:dyDescent="0.3">
      <c r="B35716" s="73"/>
      <c r="D35716" s="73"/>
      <c r="P35716" s="73"/>
      <c r="T35716" s="73"/>
      <c r="U35716" s="73"/>
      <c r="V35716" s="73"/>
      <c r="X35716" s="12"/>
    </row>
    <row r="35717" spans="2:24" x14ac:dyDescent="0.3">
      <c r="B35717" s="73"/>
      <c r="D35717" s="73"/>
      <c r="P35717" s="73"/>
      <c r="T35717" s="73"/>
      <c r="U35717" s="73"/>
      <c r="V35717" s="73"/>
      <c r="X35717" s="12"/>
    </row>
    <row r="35718" spans="2:24" x14ac:dyDescent="0.3">
      <c r="B35718" s="73"/>
      <c r="D35718" s="73"/>
      <c r="P35718" s="73"/>
      <c r="T35718" s="73"/>
      <c r="U35718" s="73"/>
      <c r="V35718" s="73"/>
      <c r="X35718" s="12"/>
    </row>
    <row r="35719" spans="2:24" x14ac:dyDescent="0.3">
      <c r="B35719" s="73"/>
      <c r="D35719" s="73"/>
      <c r="P35719" s="73"/>
      <c r="T35719" s="73"/>
      <c r="U35719" s="73"/>
      <c r="V35719" s="73"/>
      <c r="X35719" s="12"/>
    </row>
    <row r="35720" spans="2:24" x14ac:dyDescent="0.3">
      <c r="B35720" s="73"/>
      <c r="D35720" s="73"/>
      <c r="P35720" s="73"/>
      <c r="T35720" s="73"/>
      <c r="U35720" s="73"/>
      <c r="V35720" s="73"/>
      <c r="X35720" s="12"/>
    </row>
    <row r="35721" spans="2:24" x14ac:dyDescent="0.3">
      <c r="B35721" s="73"/>
      <c r="D35721" s="73"/>
      <c r="P35721" s="73"/>
      <c r="T35721" s="73"/>
      <c r="U35721" s="73"/>
      <c r="V35721" s="73"/>
      <c r="X35721" s="12"/>
    </row>
    <row r="35722" spans="2:24" x14ac:dyDescent="0.3">
      <c r="B35722" s="73"/>
      <c r="D35722" s="73"/>
      <c r="P35722" s="73"/>
      <c r="T35722" s="73"/>
      <c r="U35722" s="73"/>
      <c r="V35722" s="73"/>
      <c r="X35722" s="12"/>
    </row>
    <row r="35723" spans="2:24" x14ac:dyDescent="0.3">
      <c r="B35723" s="73"/>
      <c r="D35723" s="73"/>
      <c r="P35723" s="73"/>
      <c r="T35723" s="73"/>
      <c r="U35723" s="73"/>
      <c r="V35723" s="73"/>
      <c r="X35723" s="12"/>
    </row>
    <row r="35724" spans="2:24" x14ac:dyDescent="0.3">
      <c r="B35724" s="73"/>
      <c r="D35724" s="73"/>
      <c r="P35724" s="73"/>
      <c r="T35724" s="73"/>
      <c r="U35724" s="73"/>
      <c r="V35724" s="73"/>
      <c r="X35724" s="12"/>
    </row>
    <row r="35725" spans="2:24" x14ac:dyDescent="0.3">
      <c r="B35725" s="73"/>
      <c r="D35725" s="73"/>
      <c r="P35725" s="73"/>
      <c r="T35725" s="73"/>
      <c r="U35725" s="73"/>
      <c r="V35725" s="73"/>
      <c r="X35725" s="12"/>
    </row>
    <row r="35726" spans="2:24" x14ac:dyDescent="0.3">
      <c r="B35726" s="73"/>
      <c r="D35726" s="73"/>
      <c r="P35726" s="73"/>
      <c r="T35726" s="73"/>
      <c r="U35726" s="73"/>
      <c r="V35726" s="73"/>
      <c r="X35726" s="12"/>
    </row>
    <row r="35727" spans="2:24" x14ac:dyDescent="0.3">
      <c r="B35727" s="73"/>
      <c r="D35727" s="73"/>
      <c r="P35727" s="73"/>
      <c r="T35727" s="73"/>
      <c r="U35727" s="73"/>
      <c r="V35727" s="73"/>
      <c r="X35727" s="12"/>
    </row>
    <row r="35728" spans="2:24" x14ac:dyDescent="0.3">
      <c r="B35728" s="73"/>
      <c r="D35728" s="73"/>
      <c r="P35728" s="73"/>
      <c r="T35728" s="73"/>
      <c r="U35728" s="73"/>
      <c r="V35728" s="73"/>
      <c r="X35728" s="12"/>
    </row>
    <row r="35729" spans="2:24" x14ac:dyDescent="0.3">
      <c r="B35729" s="73"/>
      <c r="D35729" s="73"/>
      <c r="P35729" s="73"/>
      <c r="T35729" s="73"/>
      <c r="U35729" s="73"/>
      <c r="V35729" s="73"/>
      <c r="X35729" s="12"/>
    </row>
    <row r="35730" spans="2:24" x14ac:dyDescent="0.3">
      <c r="B35730" s="73"/>
      <c r="D35730" s="73"/>
      <c r="P35730" s="73"/>
      <c r="T35730" s="73"/>
      <c r="U35730" s="73"/>
      <c r="V35730" s="73"/>
      <c r="X35730" s="12"/>
    </row>
    <row r="35731" spans="2:24" x14ac:dyDescent="0.3">
      <c r="B35731" s="73"/>
      <c r="D35731" s="73"/>
      <c r="P35731" s="73"/>
      <c r="T35731" s="73"/>
      <c r="U35731" s="73"/>
      <c r="V35731" s="73"/>
      <c r="X35731" s="12"/>
    </row>
    <row r="35732" spans="2:24" x14ac:dyDescent="0.3">
      <c r="B35732" s="73"/>
      <c r="D35732" s="73"/>
      <c r="P35732" s="73"/>
      <c r="T35732" s="73"/>
      <c r="U35732" s="73"/>
      <c r="V35732" s="73"/>
      <c r="X35732" s="12"/>
    </row>
    <row r="35733" spans="2:24" x14ac:dyDescent="0.3">
      <c r="B35733" s="73"/>
      <c r="D35733" s="73"/>
      <c r="P35733" s="73"/>
      <c r="T35733" s="73"/>
      <c r="U35733" s="73"/>
      <c r="V35733" s="73"/>
      <c r="X35733" s="12"/>
    </row>
    <row r="35734" spans="2:24" x14ac:dyDescent="0.3">
      <c r="B35734" s="73"/>
      <c r="D35734" s="73"/>
      <c r="P35734" s="73"/>
      <c r="T35734" s="73"/>
      <c r="U35734" s="73"/>
      <c r="V35734" s="73"/>
      <c r="X35734" s="12"/>
    </row>
    <row r="35735" spans="2:24" x14ac:dyDescent="0.3">
      <c r="B35735" s="73"/>
      <c r="D35735" s="73"/>
      <c r="P35735" s="73"/>
      <c r="T35735" s="73"/>
      <c r="U35735" s="73"/>
      <c r="V35735" s="73"/>
      <c r="X35735" s="12"/>
    </row>
    <row r="35736" spans="2:24" x14ac:dyDescent="0.3">
      <c r="B35736" s="73"/>
      <c r="D35736" s="73"/>
      <c r="P35736" s="73"/>
      <c r="T35736" s="73"/>
      <c r="U35736" s="73"/>
      <c r="V35736" s="73"/>
      <c r="X35736" s="12"/>
    </row>
    <row r="35737" spans="2:24" x14ac:dyDescent="0.3">
      <c r="B35737" s="73"/>
      <c r="D35737" s="73"/>
      <c r="P35737" s="73"/>
      <c r="T35737" s="73"/>
      <c r="U35737" s="73"/>
      <c r="V35737" s="73"/>
      <c r="X35737" s="12"/>
    </row>
    <row r="35738" spans="2:24" x14ac:dyDescent="0.3">
      <c r="B35738" s="73"/>
      <c r="D35738" s="73"/>
      <c r="P35738" s="73"/>
      <c r="T35738" s="73"/>
      <c r="U35738" s="73"/>
      <c r="V35738" s="73"/>
      <c r="X35738" s="12"/>
    </row>
    <row r="35739" spans="2:24" x14ac:dyDescent="0.3">
      <c r="B35739" s="73"/>
      <c r="D35739" s="73"/>
      <c r="P35739" s="73"/>
      <c r="T35739" s="73"/>
      <c r="U35739" s="73"/>
      <c r="V35739" s="73"/>
      <c r="X35739" s="12"/>
    </row>
    <row r="35740" spans="2:24" x14ac:dyDescent="0.3">
      <c r="B35740" s="73"/>
      <c r="D35740" s="73"/>
      <c r="P35740" s="73"/>
      <c r="T35740" s="73"/>
      <c r="U35740" s="73"/>
      <c r="V35740" s="73"/>
      <c r="X35740" s="12"/>
    </row>
    <row r="35741" spans="2:24" x14ac:dyDescent="0.3">
      <c r="B35741" s="73"/>
      <c r="D35741" s="73"/>
      <c r="P35741" s="73"/>
      <c r="T35741" s="73"/>
      <c r="U35741" s="73"/>
      <c r="V35741" s="73"/>
      <c r="X35741" s="12"/>
    </row>
    <row r="35742" spans="2:24" x14ac:dyDescent="0.3">
      <c r="B35742" s="73"/>
      <c r="D35742" s="73"/>
      <c r="P35742" s="73"/>
      <c r="T35742" s="73"/>
      <c r="U35742" s="73"/>
      <c r="V35742" s="73"/>
      <c r="X35742" s="12"/>
    </row>
    <row r="35743" spans="2:24" x14ac:dyDescent="0.3">
      <c r="B35743" s="73"/>
      <c r="D35743" s="73"/>
      <c r="P35743" s="73"/>
      <c r="T35743" s="73"/>
      <c r="U35743" s="73"/>
      <c r="V35743" s="73"/>
      <c r="X35743" s="12"/>
    </row>
    <row r="35744" spans="2:24" x14ac:dyDescent="0.3">
      <c r="B35744" s="73"/>
      <c r="D35744" s="73"/>
      <c r="P35744" s="73"/>
      <c r="T35744" s="73"/>
      <c r="U35744" s="73"/>
      <c r="V35744" s="73"/>
      <c r="X35744" s="12"/>
    </row>
    <row r="35745" spans="2:24" x14ac:dyDescent="0.3">
      <c r="B35745" s="73"/>
      <c r="D35745" s="73"/>
      <c r="P35745" s="73"/>
      <c r="T35745" s="73"/>
      <c r="U35745" s="73"/>
      <c r="V35745" s="73"/>
      <c r="X35745" s="12"/>
    </row>
    <row r="35746" spans="2:24" x14ac:dyDescent="0.3">
      <c r="B35746" s="73"/>
      <c r="D35746" s="73"/>
      <c r="P35746" s="73"/>
      <c r="T35746" s="73"/>
      <c r="U35746" s="73"/>
      <c r="V35746" s="73"/>
      <c r="X35746" s="12"/>
    </row>
    <row r="35747" spans="2:24" x14ac:dyDescent="0.3">
      <c r="B35747" s="73"/>
      <c r="D35747" s="73"/>
      <c r="P35747" s="73"/>
      <c r="T35747" s="73"/>
      <c r="U35747" s="73"/>
      <c r="V35747" s="73"/>
      <c r="X35747" s="12"/>
    </row>
    <row r="35748" spans="2:24" x14ac:dyDescent="0.3">
      <c r="B35748" s="73"/>
      <c r="D35748" s="73"/>
      <c r="P35748" s="73"/>
      <c r="T35748" s="73"/>
      <c r="U35748" s="73"/>
      <c r="V35748" s="73"/>
      <c r="X35748" s="12"/>
    </row>
    <row r="35749" spans="2:24" x14ac:dyDescent="0.3">
      <c r="B35749" s="73"/>
      <c r="D35749" s="73"/>
      <c r="P35749" s="73"/>
      <c r="T35749" s="73"/>
      <c r="U35749" s="73"/>
      <c r="V35749" s="73"/>
      <c r="X35749" s="12"/>
    </row>
    <row r="35750" spans="2:24" x14ac:dyDescent="0.3">
      <c r="B35750" s="73"/>
      <c r="D35750" s="73"/>
      <c r="P35750" s="73"/>
      <c r="T35750" s="73"/>
      <c r="U35750" s="73"/>
      <c r="V35750" s="73"/>
      <c r="X35750" s="12"/>
    </row>
    <row r="35751" spans="2:24" x14ac:dyDescent="0.3">
      <c r="B35751" s="73"/>
      <c r="D35751" s="73"/>
      <c r="P35751" s="73"/>
      <c r="T35751" s="73"/>
      <c r="U35751" s="73"/>
      <c r="V35751" s="73"/>
      <c r="X35751" s="12"/>
    </row>
    <row r="35752" spans="2:24" x14ac:dyDescent="0.3">
      <c r="B35752" s="73"/>
      <c r="D35752" s="73"/>
      <c r="P35752" s="73"/>
      <c r="T35752" s="73"/>
      <c r="U35752" s="73"/>
      <c r="V35752" s="73"/>
      <c r="X35752" s="12"/>
    </row>
    <row r="35753" spans="2:24" x14ac:dyDescent="0.3">
      <c r="B35753" s="73"/>
      <c r="D35753" s="73"/>
      <c r="P35753" s="73"/>
      <c r="T35753" s="73"/>
      <c r="U35753" s="73"/>
      <c r="V35753" s="73"/>
      <c r="X35753" s="12"/>
    </row>
    <row r="35754" spans="2:24" x14ac:dyDescent="0.3">
      <c r="B35754" s="73"/>
      <c r="D35754" s="73"/>
      <c r="P35754" s="73"/>
      <c r="T35754" s="73"/>
      <c r="U35754" s="73"/>
      <c r="V35754" s="73"/>
      <c r="X35754" s="12"/>
    </row>
    <row r="35755" spans="2:24" x14ac:dyDescent="0.3">
      <c r="B35755" s="73"/>
      <c r="D35755" s="73"/>
      <c r="P35755" s="73"/>
      <c r="T35755" s="73"/>
      <c r="U35755" s="73"/>
      <c r="V35755" s="73"/>
      <c r="X35755" s="12"/>
    </row>
    <row r="35756" spans="2:24" x14ac:dyDescent="0.3">
      <c r="B35756" s="73"/>
      <c r="D35756" s="73"/>
      <c r="P35756" s="73"/>
      <c r="T35756" s="73"/>
      <c r="U35756" s="73"/>
      <c r="V35756" s="73"/>
      <c r="X35756" s="12"/>
    </row>
    <row r="35757" spans="2:24" x14ac:dyDescent="0.3">
      <c r="B35757" s="73"/>
      <c r="D35757" s="73"/>
      <c r="P35757" s="73"/>
      <c r="T35757" s="73"/>
      <c r="U35757" s="73"/>
      <c r="V35757" s="73"/>
      <c r="X35757" s="12"/>
    </row>
    <row r="35758" spans="2:24" x14ac:dyDescent="0.3">
      <c r="B35758" s="73"/>
      <c r="D35758" s="73"/>
      <c r="P35758" s="73"/>
      <c r="T35758" s="73"/>
      <c r="U35758" s="73"/>
      <c r="V35758" s="73"/>
      <c r="X35758" s="12"/>
    </row>
    <row r="35759" spans="2:24" x14ac:dyDescent="0.3">
      <c r="B35759" s="73"/>
      <c r="D35759" s="73"/>
      <c r="P35759" s="73"/>
      <c r="T35759" s="73"/>
      <c r="U35759" s="73"/>
      <c r="V35759" s="73"/>
      <c r="X35759" s="12"/>
    </row>
    <row r="35760" spans="2:24" x14ac:dyDescent="0.3">
      <c r="B35760" s="73"/>
      <c r="D35760" s="73"/>
      <c r="P35760" s="73"/>
      <c r="T35760" s="73"/>
      <c r="U35760" s="73"/>
      <c r="V35760" s="73"/>
      <c r="X35760" s="12"/>
    </row>
    <row r="35761" spans="2:24" x14ac:dyDescent="0.3">
      <c r="B35761" s="73"/>
      <c r="D35761" s="73"/>
      <c r="P35761" s="73"/>
      <c r="T35761" s="73"/>
      <c r="U35761" s="73"/>
      <c r="V35761" s="73"/>
      <c r="X35761" s="12"/>
    </row>
    <row r="35762" spans="2:24" x14ac:dyDescent="0.3">
      <c r="B35762" s="73"/>
      <c r="D35762" s="73"/>
      <c r="P35762" s="73"/>
      <c r="T35762" s="73"/>
      <c r="U35762" s="73"/>
      <c r="V35762" s="73"/>
      <c r="X35762" s="12"/>
    </row>
    <row r="35763" spans="2:24" x14ac:dyDescent="0.3">
      <c r="B35763" s="73"/>
      <c r="D35763" s="73"/>
      <c r="P35763" s="73"/>
      <c r="T35763" s="73"/>
      <c r="U35763" s="73"/>
      <c r="V35763" s="73"/>
      <c r="X35763" s="12"/>
    </row>
    <row r="35764" spans="2:24" x14ac:dyDescent="0.3">
      <c r="B35764" s="73"/>
      <c r="D35764" s="73"/>
      <c r="P35764" s="73"/>
      <c r="T35764" s="73"/>
      <c r="U35764" s="73"/>
      <c r="V35764" s="73"/>
      <c r="X35764" s="12"/>
    </row>
    <row r="35765" spans="2:24" x14ac:dyDescent="0.3">
      <c r="B35765" s="73"/>
      <c r="D35765" s="73"/>
      <c r="P35765" s="73"/>
      <c r="T35765" s="73"/>
      <c r="U35765" s="73"/>
      <c r="V35765" s="73"/>
      <c r="X35765" s="12"/>
    </row>
    <row r="35766" spans="2:24" x14ac:dyDescent="0.3">
      <c r="B35766" s="73"/>
      <c r="D35766" s="73"/>
      <c r="P35766" s="73"/>
      <c r="T35766" s="73"/>
      <c r="U35766" s="73"/>
      <c r="V35766" s="73"/>
      <c r="X35766" s="12"/>
    </row>
    <row r="35767" spans="2:24" x14ac:dyDescent="0.3">
      <c r="B35767" s="73"/>
      <c r="D35767" s="73"/>
      <c r="P35767" s="73"/>
      <c r="T35767" s="73"/>
      <c r="U35767" s="73"/>
      <c r="V35767" s="73"/>
      <c r="X35767" s="12"/>
    </row>
    <row r="35768" spans="2:24" x14ac:dyDescent="0.3">
      <c r="B35768" s="73"/>
      <c r="D35768" s="73"/>
      <c r="P35768" s="73"/>
      <c r="T35768" s="73"/>
      <c r="U35768" s="73"/>
      <c r="V35768" s="73"/>
      <c r="X35768" s="12"/>
    </row>
    <row r="35769" spans="2:24" x14ac:dyDescent="0.3">
      <c r="B35769" s="73"/>
      <c r="D35769" s="73"/>
      <c r="P35769" s="73"/>
      <c r="T35769" s="73"/>
      <c r="U35769" s="73"/>
      <c r="V35769" s="73"/>
      <c r="X35769" s="12"/>
    </row>
    <row r="35770" spans="2:24" x14ac:dyDescent="0.3">
      <c r="B35770" s="73"/>
      <c r="D35770" s="73"/>
      <c r="P35770" s="73"/>
      <c r="T35770" s="73"/>
      <c r="U35770" s="73"/>
      <c r="V35770" s="73"/>
      <c r="X35770" s="12"/>
    </row>
    <row r="35771" spans="2:24" x14ac:dyDescent="0.3">
      <c r="B35771" s="73"/>
      <c r="D35771" s="73"/>
      <c r="P35771" s="73"/>
      <c r="T35771" s="73"/>
      <c r="U35771" s="73"/>
      <c r="V35771" s="73"/>
      <c r="X35771" s="12"/>
    </row>
    <row r="35772" spans="2:24" x14ac:dyDescent="0.3">
      <c r="B35772" s="73"/>
      <c r="D35772" s="73"/>
      <c r="P35772" s="73"/>
      <c r="T35772" s="73"/>
      <c r="U35772" s="73"/>
      <c r="V35772" s="73"/>
      <c r="X35772" s="12"/>
    </row>
    <row r="35773" spans="2:24" x14ac:dyDescent="0.3">
      <c r="B35773" s="73"/>
      <c r="D35773" s="73"/>
      <c r="P35773" s="73"/>
      <c r="T35773" s="73"/>
      <c r="U35773" s="73"/>
      <c r="V35773" s="73"/>
      <c r="X35773" s="12"/>
    </row>
    <row r="35774" spans="2:24" x14ac:dyDescent="0.3">
      <c r="B35774" s="73"/>
      <c r="D35774" s="73"/>
      <c r="P35774" s="73"/>
      <c r="T35774" s="73"/>
      <c r="U35774" s="73"/>
      <c r="V35774" s="73"/>
      <c r="X35774" s="12"/>
    </row>
    <row r="35775" spans="2:24" x14ac:dyDescent="0.3">
      <c r="B35775" s="73"/>
      <c r="D35775" s="73"/>
      <c r="P35775" s="73"/>
      <c r="T35775" s="73"/>
      <c r="U35775" s="73"/>
      <c r="V35775" s="73"/>
      <c r="X35775" s="12"/>
    </row>
    <row r="35776" spans="2:24" x14ac:dyDescent="0.3">
      <c r="B35776" s="73"/>
      <c r="D35776" s="73"/>
      <c r="P35776" s="73"/>
      <c r="T35776" s="73"/>
      <c r="U35776" s="73"/>
      <c r="V35776" s="73"/>
      <c r="X35776" s="12"/>
    </row>
    <row r="35777" spans="2:24" x14ac:dyDescent="0.3">
      <c r="B35777" s="73"/>
      <c r="D35777" s="73"/>
      <c r="P35777" s="73"/>
      <c r="T35777" s="73"/>
      <c r="U35777" s="73"/>
      <c r="V35777" s="73"/>
      <c r="X35777" s="12"/>
    </row>
    <row r="35778" spans="2:24" x14ac:dyDescent="0.3">
      <c r="B35778" s="73"/>
      <c r="D35778" s="73"/>
      <c r="P35778" s="73"/>
      <c r="T35778" s="73"/>
      <c r="U35778" s="73"/>
      <c r="V35778" s="73"/>
      <c r="X35778" s="12"/>
    </row>
    <row r="35779" spans="2:24" x14ac:dyDescent="0.3">
      <c r="B35779" s="73"/>
      <c r="D35779" s="73"/>
      <c r="P35779" s="73"/>
      <c r="T35779" s="73"/>
      <c r="U35779" s="73"/>
      <c r="V35779" s="73"/>
      <c r="X35779" s="12"/>
    </row>
    <row r="35780" spans="2:24" x14ac:dyDescent="0.3">
      <c r="B35780" s="73"/>
      <c r="D35780" s="73"/>
      <c r="P35780" s="73"/>
      <c r="T35780" s="73"/>
      <c r="U35780" s="73"/>
      <c r="V35780" s="73"/>
      <c r="X35780" s="12"/>
    </row>
    <row r="35781" spans="2:24" x14ac:dyDescent="0.3">
      <c r="B35781" s="73"/>
      <c r="D35781" s="73"/>
      <c r="P35781" s="73"/>
      <c r="T35781" s="73"/>
      <c r="U35781" s="73"/>
      <c r="V35781" s="73"/>
      <c r="X35781" s="12"/>
    </row>
    <row r="35782" spans="2:24" x14ac:dyDescent="0.3">
      <c r="B35782" s="73"/>
      <c r="D35782" s="73"/>
      <c r="P35782" s="73"/>
      <c r="T35782" s="73"/>
      <c r="U35782" s="73"/>
      <c r="V35782" s="73"/>
      <c r="X35782" s="12"/>
    </row>
    <row r="35783" spans="2:24" x14ac:dyDescent="0.3">
      <c r="B35783" s="73"/>
      <c r="D35783" s="73"/>
      <c r="P35783" s="73"/>
      <c r="T35783" s="73"/>
      <c r="U35783" s="73"/>
      <c r="V35783" s="73"/>
      <c r="X35783" s="12"/>
    </row>
    <row r="35784" spans="2:24" x14ac:dyDescent="0.3">
      <c r="B35784" s="73"/>
      <c r="D35784" s="73"/>
      <c r="P35784" s="73"/>
      <c r="T35784" s="73"/>
      <c r="U35784" s="73"/>
      <c r="V35784" s="73"/>
      <c r="X35784" s="12"/>
    </row>
    <row r="35785" spans="2:24" x14ac:dyDescent="0.3">
      <c r="B35785" s="73"/>
      <c r="D35785" s="73"/>
      <c r="P35785" s="73"/>
      <c r="T35785" s="73"/>
      <c r="U35785" s="73"/>
      <c r="V35785" s="73"/>
      <c r="X35785" s="12"/>
    </row>
    <row r="35786" spans="2:24" x14ac:dyDescent="0.3">
      <c r="B35786" s="73"/>
      <c r="D35786" s="73"/>
      <c r="P35786" s="73"/>
      <c r="T35786" s="73"/>
      <c r="U35786" s="73"/>
      <c r="V35786" s="73"/>
      <c r="X35786" s="12"/>
    </row>
    <row r="35787" spans="2:24" x14ac:dyDescent="0.3">
      <c r="B35787" s="73"/>
      <c r="D35787" s="73"/>
      <c r="P35787" s="73"/>
      <c r="T35787" s="73"/>
      <c r="U35787" s="73"/>
      <c r="V35787" s="73"/>
      <c r="X35787" s="12"/>
    </row>
    <row r="35788" spans="2:24" x14ac:dyDescent="0.3">
      <c r="B35788" s="73"/>
      <c r="D35788" s="73"/>
      <c r="P35788" s="73"/>
      <c r="T35788" s="73"/>
      <c r="U35788" s="73"/>
      <c r="V35788" s="73"/>
      <c r="X35788" s="12"/>
    </row>
    <row r="35789" spans="2:24" x14ac:dyDescent="0.3">
      <c r="B35789" s="73"/>
      <c r="D35789" s="73"/>
      <c r="P35789" s="73"/>
      <c r="T35789" s="73"/>
      <c r="U35789" s="73"/>
      <c r="V35789" s="73"/>
      <c r="X35789" s="12"/>
    </row>
    <row r="35790" spans="2:24" x14ac:dyDescent="0.3">
      <c r="B35790" s="73"/>
      <c r="D35790" s="73"/>
      <c r="P35790" s="73"/>
      <c r="T35790" s="73"/>
      <c r="U35790" s="73"/>
      <c r="V35790" s="73"/>
      <c r="X35790" s="12"/>
    </row>
    <row r="35791" spans="2:24" x14ac:dyDescent="0.3">
      <c r="B35791" s="73"/>
      <c r="D35791" s="73"/>
      <c r="P35791" s="73"/>
      <c r="T35791" s="73"/>
      <c r="U35791" s="73"/>
      <c r="V35791" s="73"/>
      <c r="X35791" s="12"/>
    </row>
    <row r="35792" spans="2:24" x14ac:dyDescent="0.3">
      <c r="B35792" s="73"/>
      <c r="D35792" s="73"/>
      <c r="P35792" s="73"/>
      <c r="T35792" s="73"/>
      <c r="U35792" s="73"/>
      <c r="V35792" s="73"/>
      <c r="X35792" s="12"/>
    </row>
    <row r="35793" spans="2:24" x14ac:dyDescent="0.3">
      <c r="B35793" s="73"/>
      <c r="D35793" s="73"/>
      <c r="P35793" s="73"/>
      <c r="T35793" s="73"/>
      <c r="U35793" s="73"/>
      <c r="V35793" s="73"/>
      <c r="X35793" s="12"/>
    </row>
    <row r="35794" spans="2:24" x14ac:dyDescent="0.3">
      <c r="B35794" s="73"/>
      <c r="D35794" s="73"/>
      <c r="P35794" s="73"/>
      <c r="T35794" s="73"/>
      <c r="U35794" s="73"/>
      <c r="V35794" s="73"/>
      <c r="X35794" s="12"/>
    </row>
    <row r="35795" spans="2:24" x14ac:dyDescent="0.3">
      <c r="B35795" s="73"/>
      <c r="D35795" s="73"/>
      <c r="P35795" s="73"/>
      <c r="T35795" s="73"/>
      <c r="U35795" s="73"/>
      <c r="V35795" s="73"/>
      <c r="X35795" s="12"/>
    </row>
    <row r="35796" spans="2:24" x14ac:dyDescent="0.3">
      <c r="B35796" s="73"/>
      <c r="D35796" s="73"/>
      <c r="P35796" s="73"/>
      <c r="T35796" s="73"/>
      <c r="U35796" s="73"/>
      <c r="V35796" s="73"/>
      <c r="X35796" s="12"/>
    </row>
    <row r="35797" spans="2:24" x14ac:dyDescent="0.3">
      <c r="B35797" s="73"/>
      <c r="D35797" s="73"/>
      <c r="P35797" s="73"/>
      <c r="T35797" s="73"/>
      <c r="U35797" s="73"/>
      <c r="V35797" s="73"/>
      <c r="X35797" s="12"/>
    </row>
    <row r="35798" spans="2:24" x14ac:dyDescent="0.3">
      <c r="B35798" s="73"/>
      <c r="D35798" s="73"/>
      <c r="P35798" s="73"/>
      <c r="T35798" s="73"/>
      <c r="U35798" s="73"/>
      <c r="V35798" s="73"/>
      <c r="X35798" s="12"/>
    </row>
    <row r="35799" spans="2:24" x14ac:dyDescent="0.3">
      <c r="B35799" s="73"/>
      <c r="D35799" s="73"/>
      <c r="P35799" s="73"/>
      <c r="T35799" s="73"/>
      <c r="U35799" s="73"/>
      <c r="V35799" s="73"/>
      <c r="X35799" s="12"/>
    </row>
    <row r="35800" spans="2:24" x14ac:dyDescent="0.3">
      <c r="B35800" s="73"/>
      <c r="D35800" s="73"/>
      <c r="P35800" s="73"/>
      <c r="T35800" s="73"/>
      <c r="U35800" s="73"/>
      <c r="V35800" s="73"/>
      <c r="X35800" s="12"/>
    </row>
    <row r="35801" spans="2:24" x14ac:dyDescent="0.3">
      <c r="B35801" s="73"/>
      <c r="D35801" s="73"/>
      <c r="P35801" s="73"/>
      <c r="T35801" s="73"/>
      <c r="U35801" s="73"/>
      <c r="V35801" s="73"/>
      <c r="X35801" s="12"/>
    </row>
    <row r="35802" spans="2:24" x14ac:dyDescent="0.3">
      <c r="B35802" s="73"/>
      <c r="D35802" s="73"/>
      <c r="P35802" s="73"/>
      <c r="T35802" s="73"/>
      <c r="U35802" s="73"/>
      <c r="V35802" s="73"/>
      <c r="X35802" s="12"/>
    </row>
    <row r="35803" spans="2:24" x14ac:dyDescent="0.3">
      <c r="B35803" s="73"/>
      <c r="D35803" s="73"/>
      <c r="P35803" s="73"/>
      <c r="T35803" s="73"/>
      <c r="U35803" s="73"/>
      <c r="V35803" s="73"/>
      <c r="X35803" s="12"/>
    </row>
    <row r="35804" spans="2:24" x14ac:dyDescent="0.3">
      <c r="B35804" s="73"/>
      <c r="D35804" s="73"/>
      <c r="P35804" s="73"/>
      <c r="T35804" s="73"/>
      <c r="U35804" s="73"/>
      <c r="V35804" s="73"/>
      <c r="X35804" s="12"/>
    </row>
    <row r="35805" spans="2:24" x14ac:dyDescent="0.3">
      <c r="B35805" s="73"/>
      <c r="D35805" s="73"/>
      <c r="P35805" s="73"/>
      <c r="T35805" s="73"/>
      <c r="U35805" s="73"/>
      <c r="V35805" s="73"/>
      <c r="X35805" s="12"/>
    </row>
    <row r="35806" spans="2:24" x14ac:dyDescent="0.3">
      <c r="B35806" s="73"/>
      <c r="D35806" s="73"/>
      <c r="P35806" s="73"/>
      <c r="T35806" s="73"/>
      <c r="U35806" s="73"/>
      <c r="V35806" s="73"/>
      <c r="X35806" s="12"/>
    </row>
    <row r="35807" spans="2:24" x14ac:dyDescent="0.3">
      <c r="B35807" s="73"/>
      <c r="D35807" s="73"/>
      <c r="P35807" s="73"/>
      <c r="T35807" s="73"/>
      <c r="U35807" s="73"/>
      <c r="V35807" s="73"/>
      <c r="X35807" s="12"/>
    </row>
    <row r="35808" spans="2:24" x14ac:dyDescent="0.3">
      <c r="B35808" s="73"/>
      <c r="D35808" s="73"/>
      <c r="P35808" s="73"/>
      <c r="T35808" s="73"/>
      <c r="U35808" s="73"/>
      <c r="V35808" s="73"/>
      <c r="X35808" s="12"/>
    </row>
    <row r="35809" spans="2:24" x14ac:dyDescent="0.3">
      <c r="B35809" s="73"/>
      <c r="D35809" s="73"/>
      <c r="P35809" s="73"/>
      <c r="T35809" s="73"/>
      <c r="U35809" s="73"/>
      <c r="V35809" s="73"/>
      <c r="X35809" s="12"/>
    </row>
    <row r="35810" spans="2:24" x14ac:dyDescent="0.3">
      <c r="B35810" s="73"/>
      <c r="D35810" s="73"/>
      <c r="P35810" s="73"/>
      <c r="T35810" s="73"/>
      <c r="U35810" s="73"/>
      <c r="V35810" s="73"/>
      <c r="X35810" s="12"/>
    </row>
    <row r="35811" spans="2:24" x14ac:dyDescent="0.3">
      <c r="B35811" s="73"/>
      <c r="D35811" s="73"/>
      <c r="P35811" s="73"/>
      <c r="T35811" s="73"/>
      <c r="U35811" s="73"/>
      <c r="V35811" s="73"/>
      <c r="X35811" s="12"/>
    </row>
    <row r="35812" spans="2:24" x14ac:dyDescent="0.3">
      <c r="B35812" s="73"/>
      <c r="D35812" s="73"/>
      <c r="P35812" s="73"/>
      <c r="T35812" s="73"/>
      <c r="U35812" s="73"/>
      <c r="V35812" s="73"/>
      <c r="X35812" s="12"/>
    </row>
    <row r="35813" spans="2:24" x14ac:dyDescent="0.3">
      <c r="B35813" s="73"/>
      <c r="D35813" s="73"/>
      <c r="P35813" s="73"/>
      <c r="T35813" s="73"/>
      <c r="U35813" s="73"/>
      <c r="V35813" s="73"/>
      <c r="X35813" s="12"/>
    </row>
    <row r="35814" spans="2:24" x14ac:dyDescent="0.3">
      <c r="B35814" s="73"/>
      <c r="D35814" s="73"/>
      <c r="P35814" s="73"/>
      <c r="T35814" s="73"/>
      <c r="U35814" s="73"/>
      <c r="V35814" s="73"/>
      <c r="X35814" s="12"/>
    </row>
    <row r="35815" spans="2:24" x14ac:dyDescent="0.3">
      <c r="B35815" s="73"/>
      <c r="D35815" s="73"/>
      <c r="P35815" s="73"/>
      <c r="T35815" s="73"/>
      <c r="U35815" s="73"/>
      <c r="V35815" s="73"/>
      <c r="X35815" s="12"/>
    </row>
    <row r="35816" spans="2:24" x14ac:dyDescent="0.3">
      <c r="B35816" s="73"/>
      <c r="D35816" s="73"/>
      <c r="P35816" s="73"/>
      <c r="T35816" s="73"/>
      <c r="U35816" s="73"/>
      <c r="V35816" s="73"/>
      <c r="X35816" s="12"/>
    </row>
    <row r="35817" spans="2:24" x14ac:dyDescent="0.3">
      <c r="B35817" s="73"/>
      <c r="D35817" s="73"/>
      <c r="P35817" s="73"/>
      <c r="T35817" s="73"/>
      <c r="U35817" s="73"/>
      <c r="V35817" s="73"/>
      <c r="X35817" s="12"/>
    </row>
    <row r="35818" spans="2:24" x14ac:dyDescent="0.3">
      <c r="B35818" s="73"/>
      <c r="D35818" s="73"/>
      <c r="P35818" s="73"/>
      <c r="T35818" s="73"/>
      <c r="U35818" s="73"/>
      <c r="V35818" s="73"/>
      <c r="X35818" s="12"/>
    </row>
    <row r="35819" spans="2:24" x14ac:dyDescent="0.3">
      <c r="B35819" s="73"/>
      <c r="D35819" s="73"/>
      <c r="P35819" s="73"/>
      <c r="T35819" s="73"/>
      <c r="U35819" s="73"/>
      <c r="V35819" s="73"/>
      <c r="X35819" s="12"/>
    </row>
    <row r="35820" spans="2:24" x14ac:dyDescent="0.3">
      <c r="B35820" s="73"/>
      <c r="D35820" s="73"/>
      <c r="P35820" s="73"/>
      <c r="T35820" s="73"/>
      <c r="U35820" s="73"/>
      <c r="V35820" s="73"/>
      <c r="X35820" s="12"/>
    </row>
    <row r="35821" spans="2:24" x14ac:dyDescent="0.3">
      <c r="B35821" s="73"/>
      <c r="D35821" s="73"/>
      <c r="P35821" s="73"/>
      <c r="T35821" s="73"/>
      <c r="U35821" s="73"/>
      <c r="V35821" s="73"/>
      <c r="X35821" s="12"/>
    </row>
    <row r="35822" spans="2:24" x14ac:dyDescent="0.3">
      <c r="B35822" s="73"/>
      <c r="D35822" s="73"/>
      <c r="P35822" s="73"/>
      <c r="T35822" s="73"/>
      <c r="U35822" s="73"/>
      <c r="V35822" s="73"/>
      <c r="X35822" s="12"/>
    </row>
    <row r="35823" spans="2:24" x14ac:dyDescent="0.3">
      <c r="B35823" s="73"/>
      <c r="D35823" s="73"/>
      <c r="P35823" s="73"/>
      <c r="T35823" s="73"/>
      <c r="U35823" s="73"/>
      <c r="V35823" s="73"/>
      <c r="X35823" s="12"/>
    </row>
    <row r="35824" spans="2:24" x14ac:dyDescent="0.3">
      <c r="B35824" s="73"/>
      <c r="D35824" s="73"/>
      <c r="P35824" s="73"/>
      <c r="T35824" s="73"/>
      <c r="U35824" s="73"/>
      <c r="V35824" s="73"/>
      <c r="X35824" s="12"/>
    </row>
    <row r="35825" spans="2:24" x14ac:dyDescent="0.3">
      <c r="B35825" s="73"/>
      <c r="D35825" s="73"/>
      <c r="P35825" s="73"/>
      <c r="T35825" s="73"/>
      <c r="U35825" s="73"/>
      <c r="V35825" s="73"/>
      <c r="X35825" s="12"/>
    </row>
    <row r="35826" spans="2:24" x14ac:dyDescent="0.3">
      <c r="B35826" s="73"/>
      <c r="D35826" s="73"/>
      <c r="P35826" s="73"/>
      <c r="T35826" s="73"/>
      <c r="U35826" s="73"/>
      <c r="V35826" s="73"/>
      <c r="X35826" s="12"/>
    </row>
    <row r="35827" spans="2:24" x14ac:dyDescent="0.3">
      <c r="B35827" s="73"/>
      <c r="D35827" s="73"/>
      <c r="P35827" s="73"/>
      <c r="T35827" s="73"/>
      <c r="U35827" s="73"/>
      <c r="V35827" s="73"/>
      <c r="X35827" s="12"/>
    </row>
    <row r="35828" spans="2:24" x14ac:dyDescent="0.3">
      <c r="B35828" s="73"/>
      <c r="D35828" s="73"/>
      <c r="P35828" s="73"/>
      <c r="T35828" s="73"/>
      <c r="U35828" s="73"/>
      <c r="V35828" s="73"/>
      <c r="X35828" s="12"/>
    </row>
    <row r="35829" spans="2:24" x14ac:dyDescent="0.3">
      <c r="B35829" s="73"/>
      <c r="D35829" s="73"/>
      <c r="P35829" s="73"/>
      <c r="T35829" s="73"/>
      <c r="U35829" s="73"/>
      <c r="V35829" s="73"/>
      <c r="X35829" s="12"/>
    </row>
    <row r="35830" spans="2:24" x14ac:dyDescent="0.3">
      <c r="B35830" s="73"/>
      <c r="D35830" s="73"/>
      <c r="P35830" s="73"/>
      <c r="T35830" s="73"/>
      <c r="U35830" s="73"/>
      <c r="V35830" s="73"/>
      <c r="X35830" s="12"/>
    </row>
    <row r="35831" spans="2:24" x14ac:dyDescent="0.3">
      <c r="B35831" s="73"/>
      <c r="D35831" s="73"/>
      <c r="P35831" s="73"/>
      <c r="T35831" s="73"/>
      <c r="U35831" s="73"/>
      <c r="V35831" s="73"/>
      <c r="X35831" s="12"/>
    </row>
    <row r="35832" spans="2:24" x14ac:dyDescent="0.3">
      <c r="B35832" s="73"/>
      <c r="D35832" s="73"/>
      <c r="P35832" s="73"/>
      <c r="T35832" s="73"/>
      <c r="U35832" s="73"/>
      <c r="V35832" s="73"/>
      <c r="X35832" s="12"/>
    </row>
    <row r="35833" spans="2:24" x14ac:dyDescent="0.3">
      <c r="B35833" s="73"/>
      <c r="D35833" s="73"/>
      <c r="P35833" s="73"/>
      <c r="T35833" s="73"/>
      <c r="U35833" s="73"/>
      <c r="V35833" s="73"/>
      <c r="X35833" s="12"/>
    </row>
    <row r="35834" spans="2:24" x14ac:dyDescent="0.3">
      <c r="B35834" s="73"/>
      <c r="D35834" s="73"/>
      <c r="P35834" s="73"/>
      <c r="T35834" s="73"/>
      <c r="U35834" s="73"/>
      <c r="V35834" s="73"/>
      <c r="X35834" s="12"/>
    </row>
    <row r="35835" spans="2:24" x14ac:dyDescent="0.3">
      <c r="B35835" s="73"/>
      <c r="D35835" s="73"/>
      <c r="P35835" s="73"/>
      <c r="T35835" s="73"/>
      <c r="U35835" s="73"/>
      <c r="V35835" s="73"/>
      <c r="X35835" s="12"/>
    </row>
    <row r="35836" spans="2:24" x14ac:dyDescent="0.3">
      <c r="B35836" s="73"/>
      <c r="D35836" s="73"/>
      <c r="P35836" s="73"/>
      <c r="T35836" s="73"/>
      <c r="U35836" s="73"/>
      <c r="V35836" s="73"/>
      <c r="X35836" s="12"/>
    </row>
    <row r="35837" spans="2:24" x14ac:dyDescent="0.3">
      <c r="B35837" s="73"/>
      <c r="D35837" s="73"/>
      <c r="P35837" s="73"/>
      <c r="T35837" s="73"/>
      <c r="U35837" s="73"/>
      <c r="V35837" s="73"/>
      <c r="X35837" s="12"/>
    </row>
    <row r="35838" spans="2:24" x14ac:dyDescent="0.3">
      <c r="B35838" s="73"/>
      <c r="D35838" s="73"/>
      <c r="P35838" s="73"/>
      <c r="T35838" s="73"/>
      <c r="U35838" s="73"/>
      <c r="V35838" s="73"/>
      <c r="X35838" s="12"/>
    </row>
    <row r="35839" spans="2:24" x14ac:dyDescent="0.3">
      <c r="B35839" s="73"/>
      <c r="D35839" s="73"/>
      <c r="P35839" s="73"/>
      <c r="T35839" s="73"/>
      <c r="U35839" s="73"/>
      <c r="V35839" s="73"/>
      <c r="X35839" s="12"/>
    </row>
    <row r="35840" spans="2:24" x14ac:dyDescent="0.3">
      <c r="B35840" s="73"/>
      <c r="D35840" s="73"/>
      <c r="P35840" s="73"/>
      <c r="T35840" s="73"/>
      <c r="U35840" s="73"/>
      <c r="V35840" s="73"/>
      <c r="X35840" s="12"/>
    </row>
    <row r="35841" spans="2:24" x14ac:dyDescent="0.3">
      <c r="B35841" s="73"/>
      <c r="D35841" s="73"/>
      <c r="P35841" s="73"/>
      <c r="T35841" s="73"/>
      <c r="U35841" s="73"/>
      <c r="V35841" s="73"/>
      <c r="X35841" s="12"/>
    </row>
    <row r="35842" spans="2:24" x14ac:dyDescent="0.3">
      <c r="B35842" s="73"/>
      <c r="D35842" s="73"/>
      <c r="P35842" s="73"/>
      <c r="T35842" s="73"/>
      <c r="U35842" s="73"/>
      <c r="V35842" s="73"/>
      <c r="X35842" s="12"/>
    </row>
    <row r="35843" spans="2:24" x14ac:dyDescent="0.3">
      <c r="B35843" s="73"/>
      <c r="D35843" s="73"/>
      <c r="P35843" s="73"/>
      <c r="T35843" s="73"/>
      <c r="U35843" s="73"/>
      <c r="V35843" s="73"/>
      <c r="X35843" s="12"/>
    </row>
    <row r="35844" spans="2:24" x14ac:dyDescent="0.3">
      <c r="B35844" s="73"/>
      <c r="D35844" s="73"/>
      <c r="P35844" s="73"/>
      <c r="T35844" s="73"/>
      <c r="U35844" s="73"/>
      <c r="V35844" s="73"/>
      <c r="X35844" s="12"/>
    </row>
    <row r="35845" spans="2:24" x14ac:dyDescent="0.3">
      <c r="B35845" s="73"/>
      <c r="D35845" s="73"/>
      <c r="P35845" s="73"/>
      <c r="T35845" s="73"/>
      <c r="U35845" s="73"/>
      <c r="V35845" s="73"/>
      <c r="X35845" s="12"/>
    </row>
    <row r="35846" spans="2:24" x14ac:dyDescent="0.3">
      <c r="B35846" s="73"/>
      <c r="D35846" s="73"/>
      <c r="P35846" s="73"/>
      <c r="T35846" s="73"/>
      <c r="U35846" s="73"/>
      <c r="V35846" s="73"/>
      <c r="X35846" s="12"/>
    </row>
    <row r="35847" spans="2:24" x14ac:dyDescent="0.3">
      <c r="B35847" s="73"/>
      <c r="D35847" s="73"/>
      <c r="P35847" s="73"/>
      <c r="T35847" s="73"/>
      <c r="U35847" s="73"/>
      <c r="V35847" s="73"/>
      <c r="X35847" s="12"/>
    </row>
    <row r="35848" spans="2:24" x14ac:dyDescent="0.3">
      <c r="B35848" s="73"/>
      <c r="D35848" s="73"/>
      <c r="P35848" s="73"/>
      <c r="T35848" s="73"/>
      <c r="U35848" s="73"/>
      <c r="V35848" s="73"/>
      <c r="X35848" s="12"/>
    </row>
    <row r="35849" spans="2:24" x14ac:dyDescent="0.3">
      <c r="B35849" s="73"/>
      <c r="D35849" s="73"/>
      <c r="P35849" s="73"/>
      <c r="T35849" s="73"/>
      <c r="U35849" s="73"/>
      <c r="V35849" s="73"/>
      <c r="X35849" s="12"/>
    </row>
    <row r="35850" spans="2:24" x14ac:dyDescent="0.3">
      <c r="B35850" s="73"/>
      <c r="D35850" s="73"/>
      <c r="P35850" s="73"/>
      <c r="T35850" s="73"/>
      <c r="U35850" s="73"/>
      <c r="V35850" s="73"/>
      <c r="X35850" s="12"/>
    </row>
    <row r="35851" spans="2:24" x14ac:dyDescent="0.3">
      <c r="B35851" s="73"/>
      <c r="D35851" s="73"/>
      <c r="P35851" s="73"/>
      <c r="T35851" s="73"/>
      <c r="U35851" s="73"/>
      <c r="V35851" s="73"/>
      <c r="X35851" s="12"/>
    </row>
    <row r="35852" spans="2:24" x14ac:dyDescent="0.3">
      <c r="B35852" s="73"/>
      <c r="D35852" s="73"/>
      <c r="P35852" s="73"/>
      <c r="T35852" s="73"/>
      <c r="U35852" s="73"/>
      <c r="V35852" s="73"/>
      <c r="X35852" s="12"/>
    </row>
    <row r="35853" spans="2:24" x14ac:dyDescent="0.3">
      <c r="B35853" s="73"/>
      <c r="D35853" s="73"/>
      <c r="P35853" s="73"/>
      <c r="T35853" s="73"/>
      <c r="U35853" s="73"/>
      <c r="V35853" s="73"/>
      <c r="X35853" s="12"/>
    </row>
    <row r="35854" spans="2:24" x14ac:dyDescent="0.3">
      <c r="B35854" s="73"/>
      <c r="D35854" s="73"/>
      <c r="P35854" s="73"/>
      <c r="T35854" s="73"/>
      <c r="U35854" s="73"/>
      <c r="V35854" s="73"/>
      <c r="X35854" s="12"/>
    </row>
    <row r="35855" spans="2:24" x14ac:dyDescent="0.3">
      <c r="B35855" s="73"/>
      <c r="D35855" s="73"/>
      <c r="P35855" s="73"/>
      <c r="T35855" s="73"/>
      <c r="U35855" s="73"/>
      <c r="V35855" s="73"/>
      <c r="X35855" s="12"/>
    </row>
    <row r="35856" spans="2:24" x14ac:dyDescent="0.3">
      <c r="B35856" s="73"/>
      <c r="D35856" s="73"/>
      <c r="P35856" s="73"/>
      <c r="T35856" s="73"/>
      <c r="U35856" s="73"/>
      <c r="V35856" s="73"/>
      <c r="X35856" s="12"/>
    </row>
    <row r="35857" spans="2:24" x14ac:dyDescent="0.3">
      <c r="B35857" s="73"/>
      <c r="D35857" s="73"/>
      <c r="P35857" s="73"/>
      <c r="T35857" s="73"/>
      <c r="U35857" s="73"/>
      <c r="V35857" s="73"/>
      <c r="X35857" s="12"/>
    </row>
    <row r="35858" spans="2:24" x14ac:dyDescent="0.3">
      <c r="B35858" s="73"/>
      <c r="D35858" s="73"/>
      <c r="P35858" s="73"/>
      <c r="T35858" s="73"/>
      <c r="U35858" s="73"/>
      <c r="V35858" s="73"/>
      <c r="X35858" s="12"/>
    </row>
    <row r="35859" spans="2:24" x14ac:dyDescent="0.3">
      <c r="B35859" s="73"/>
      <c r="D35859" s="73"/>
      <c r="P35859" s="73"/>
      <c r="T35859" s="73"/>
      <c r="U35859" s="73"/>
      <c r="V35859" s="73"/>
      <c r="X35859" s="12"/>
    </row>
    <row r="35860" spans="2:24" x14ac:dyDescent="0.3">
      <c r="B35860" s="73"/>
      <c r="D35860" s="73"/>
      <c r="P35860" s="73"/>
      <c r="T35860" s="73"/>
      <c r="U35860" s="73"/>
      <c r="V35860" s="73"/>
      <c r="X35860" s="12"/>
    </row>
    <row r="35861" spans="2:24" x14ac:dyDescent="0.3">
      <c r="B35861" s="73"/>
      <c r="D35861" s="73"/>
      <c r="P35861" s="73"/>
      <c r="T35861" s="73"/>
      <c r="U35861" s="73"/>
      <c r="V35861" s="73"/>
      <c r="X35861" s="12"/>
    </row>
    <row r="35862" spans="2:24" x14ac:dyDescent="0.3">
      <c r="B35862" s="73"/>
      <c r="D35862" s="73"/>
      <c r="P35862" s="73"/>
      <c r="T35862" s="73"/>
      <c r="U35862" s="73"/>
      <c r="V35862" s="73"/>
      <c r="X35862" s="12"/>
    </row>
    <row r="35863" spans="2:24" x14ac:dyDescent="0.3">
      <c r="B35863" s="73"/>
      <c r="D35863" s="73"/>
      <c r="P35863" s="73"/>
      <c r="T35863" s="73"/>
      <c r="U35863" s="73"/>
      <c r="V35863" s="73"/>
      <c r="X35863" s="12"/>
    </row>
    <row r="35864" spans="2:24" x14ac:dyDescent="0.3">
      <c r="B35864" s="73"/>
      <c r="D35864" s="73"/>
      <c r="P35864" s="73"/>
      <c r="T35864" s="73"/>
      <c r="U35864" s="73"/>
      <c r="V35864" s="73"/>
      <c r="X35864" s="12"/>
    </row>
    <row r="35865" spans="2:24" x14ac:dyDescent="0.3">
      <c r="B35865" s="73"/>
      <c r="D35865" s="73"/>
      <c r="P35865" s="73"/>
      <c r="T35865" s="73"/>
      <c r="U35865" s="73"/>
      <c r="V35865" s="73"/>
      <c r="X35865" s="12"/>
    </row>
    <row r="35866" spans="2:24" x14ac:dyDescent="0.3">
      <c r="B35866" s="73"/>
      <c r="D35866" s="73"/>
      <c r="P35866" s="73"/>
      <c r="T35866" s="73"/>
      <c r="U35866" s="73"/>
      <c r="V35866" s="73"/>
      <c r="X35866" s="12"/>
    </row>
    <row r="35867" spans="2:24" x14ac:dyDescent="0.3">
      <c r="B35867" s="73"/>
      <c r="D35867" s="73"/>
      <c r="P35867" s="73"/>
      <c r="T35867" s="73"/>
      <c r="U35867" s="73"/>
      <c r="V35867" s="73"/>
      <c r="X35867" s="12"/>
    </row>
    <row r="35868" spans="2:24" x14ac:dyDescent="0.3">
      <c r="B35868" s="73"/>
      <c r="D35868" s="73"/>
      <c r="P35868" s="73"/>
      <c r="T35868" s="73"/>
      <c r="U35868" s="73"/>
      <c r="V35868" s="73"/>
      <c r="X35868" s="12"/>
    </row>
    <row r="35869" spans="2:24" x14ac:dyDescent="0.3">
      <c r="B35869" s="73"/>
      <c r="D35869" s="73"/>
      <c r="P35869" s="73"/>
      <c r="T35869" s="73"/>
      <c r="U35869" s="73"/>
      <c r="V35869" s="73"/>
      <c r="X35869" s="12"/>
    </row>
    <row r="35870" spans="2:24" x14ac:dyDescent="0.3">
      <c r="B35870" s="73"/>
      <c r="D35870" s="73"/>
      <c r="P35870" s="73"/>
      <c r="T35870" s="73"/>
      <c r="U35870" s="73"/>
      <c r="V35870" s="73"/>
      <c r="X35870" s="12"/>
    </row>
    <row r="35871" spans="2:24" x14ac:dyDescent="0.3">
      <c r="B35871" s="73"/>
      <c r="D35871" s="73"/>
      <c r="P35871" s="73"/>
      <c r="T35871" s="73"/>
      <c r="U35871" s="73"/>
      <c r="V35871" s="73"/>
      <c r="X35871" s="12"/>
    </row>
    <row r="35872" spans="2:24" x14ac:dyDescent="0.3">
      <c r="B35872" s="73"/>
      <c r="D35872" s="73"/>
      <c r="P35872" s="73"/>
      <c r="T35872" s="73"/>
      <c r="U35872" s="73"/>
      <c r="V35872" s="73"/>
      <c r="X35872" s="12"/>
    </row>
    <row r="35873" spans="2:24" x14ac:dyDescent="0.3">
      <c r="B35873" s="73"/>
      <c r="D35873" s="73"/>
      <c r="P35873" s="73"/>
      <c r="T35873" s="73"/>
      <c r="U35873" s="73"/>
      <c r="V35873" s="73"/>
      <c r="X35873" s="12"/>
    </row>
    <row r="35874" spans="2:24" x14ac:dyDescent="0.3">
      <c r="B35874" s="73"/>
      <c r="D35874" s="73"/>
      <c r="P35874" s="73"/>
      <c r="T35874" s="73"/>
      <c r="U35874" s="73"/>
      <c r="V35874" s="73"/>
      <c r="X35874" s="12"/>
    </row>
    <row r="35875" spans="2:24" x14ac:dyDescent="0.3">
      <c r="B35875" s="73"/>
      <c r="D35875" s="73"/>
      <c r="P35875" s="73"/>
      <c r="T35875" s="73"/>
      <c r="U35875" s="73"/>
      <c r="V35875" s="73"/>
      <c r="X35875" s="12"/>
    </row>
    <row r="35876" spans="2:24" x14ac:dyDescent="0.3">
      <c r="B35876" s="73"/>
      <c r="D35876" s="73"/>
      <c r="P35876" s="73"/>
      <c r="T35876" s="73"/>
      <c r="U35876" s="73"/>
      <c r="V35876" s="73"/>
      <c r="X35876" s="12"/>
    </row>
    <row r="35877" spans="2:24" x14ac:dyDescent="0.3">
      <c r="B35877" s="73"/>
      <c r="D35877" s="73"/>
      <c r="P35877" s="73"/>
      <c r="T35877" s="73"/>
      <c r="U35877" s="73"/>
      <c r="V35877" s="73"/>
      <c r="X35877" s="12"/>
    </row>
    <row r="35878" spans="2:24" x14ac:dyDescent="0.3">
      <c r="B35878" s="73"/>
      <c r="D35878" s="73"/>
      <c r="P35878" s="73"/>
      <c r="T35878" s="73"/>
      <c r="U35878" s="73"/>
      <c r="V35878" s="73"/>
      <c r="X35878" s="12"/>
    </row>
    <row r="35879" spans="2:24" x14ac:dyDescent="0.3">
      <c r="B35879" s="73"/>
      <c r="D35879" s="73"/>
      <c r="P35879" s="73"/>
      <c r="T35879" s="73"/>
      <c r="U35879" s="73"/>
      <c r="V35879" s="73"/>
      <c r="X35879" s="12"/>
    </row>
    <row r="35880" spans="2:24" x14ac:dyDescent="0.3">
      <c r="B35880" s="73"/>
      <c r="D35880" s="73"/>
      <c r="P35880" s="73"/>
      <c r="T35880" s="73"/>
      <c r="U35880" s="73"/>
      <c r="V35880" s="73"/>
      <c r="X35880" s="12"/>
    </row>
    <row r="35881" spans="2:24" x14ac:dyDescent="0.3">
      <c r="B35881" s="73"/>
      <c r="D35881" s="73"/>
      <c r="P35881" s="73"/>
      <c r="T35881" s="73"/>
      <c r="U35881" s="73"/>
      <c r="V35881" s="73"/>
      <c r="X35881" s="12"/>
    </row>
    <row r="35882" spans="2:24" x14ac:dyDescent="0.3">
      <c r="B35882" s="73"/>
      <c r="D35882" s="73"/>
      <c r="P35882" s="73"/>
      <c r="T35882" s="73"/>
      <c r="U35882" s="73"/>
      <c r="V35882" s="73"/>
      <c r="X35882" s="12"/>
    </row>
    <row r="35883" spans="2:24" x14ac:dyDescent="0.3">
      <c r="B35883" s="73"/>
      <c r="D35883" s="73"/>
      <c r="P35883" s="73"/>
      <c r="T35883" s="73"/>
      <c r="U35883" s="73"/>
      <c r="V35883" s="73"/>
      <c r="X35883" s="12"/>
    </row>
    <row r="35884" spans="2:24" x14ac:dyDescent="0.3">
      <c r="B35884" s="73"/>
      <c r="D35884" s="73"/>
      <c r="P35884" s="73"/>
      <c r="T35884" s="73"/>
      <c r="U35884" s="73"/>
      <c r="V35884" s="73"/>
      <c r="X35884" s="12"/>
    </row>
    <row r="35885" spans="2:24" x14ac:dyDescent="0.3">
      <c r="B35885" s="73"/>
      <c r="D35885" s="73"/>
      <c r="P35885" s="73"/>
      <c r="T35885" s="73"/>
      <c r="U35885" s="73"/>
      <c r="V35885" s="73"/>
      <c r="X35885" s="12"/>
    </row>
    <row r="35886" spans="2:24" x14ac:dyDescent="0.3">
      <c r="B35886" s="73"/>
      <c r="D35886" s="73"/>
      <c r="P35886" s="73"/>
      <c r="T35886" s="73"/>
      <c r="U35886" s="73"/>
      <c r="V35886" s="73"/>
      <c r="X35886" s="12"/>
    </row>
    <row r="35887" spans="2:24" x14ac:dyDescent="0.3">
      <c r="B35887" s="73"/>
      <c r="D35887" s="73"/>
      <c r="P35887" s="73"/>
      <c r="T35887" s="73"/>
      <c r="U35887" s="73"/>
      <c r="V35887" s="73"/>
      <c r="X35887" s="12"/>
    </row>
    <row r="35888" spans="2:24" x14ac:dyDescent="0.3">
      <c r="B35888" s="73"/>
      <c r="D35888" s="73"/>
      <c r="P35888" s="73"/>
      <c r="T35888" s="73"/>
      <c r="U35888" s="73"/>
      <c r="V35888" s="73"/>
      <c r="X35888" s="12"/>
    </row>
    <row r="35889" spans="2:24" x14ac:dyDescent="0.3">
      <c r="B35889" s="73"/>
      <c r="D35889" s="73"/>
      <c r="P35889" s="73"/>
      <c r="T35889" s="73"/>
      <c r="U35889" s="73"/>
      <c r="V35889" s="73"/>
      <c r="X35889" s="12"/>
    </row>
    <row r="35890" spans="2:24" x14ac:dyDescent="0.3">
      <c r="B35890" s="73"/>
      <c r="D35890" s="73"/>
      <c r="P35890" s="73"/>
      <c r="T35890" s="73"/>
      <c r="U35890" s="73"/>
      <c r="V35890" s="73"/>
      <c r="X35890" s="12"/>
    </row>
    <row r="35891" spans="2:24" x14ac:dyDescent="0.3">
      <c r="B35891" s="73"/>
      <c r="D35891" s="73"/>
      <c r="P35891" s="73"/>
      <c r="T35891" s="73"/>
      <c r="U35891" s="73"/>
      <c r="V35891" s="73"/>
      <c r="X35891" s="12"/>
    </row>
    <row r="35892" spans="2:24" x14ac:dyDescent="0.3">
      <c r="B35892" s="73"/>
      <c r="D35892" s="73"/>
      <c r="P35892" s="73"/>
      <c r="T35892" s="73"/>
      <c r="U35892" s="73"/>
      <c r="V35892" s="73"/>
      <c r="X35892" s="12"/>
    </row>
    <row r="35893" spans="2:24" x14ac:dyDescent="0.3">
      <c r="B35893" s="73"/>
      <c r="D35893" s="73"/>
      <c r="P35893" s="73"/>
      <c r="T35893" s="73"/>
      <c r="U35893" s="73"/>
      <c r="V35893" s="73"/>
      <c r="X35893" s="12"/>
    </row>
    <row r="35894" spans="2:24" x14ac:dyDescent="0.3">
      <c r="B35894" s="73"/>
      <c r="D35894" s="73"/>
      <c r="P35894" s="73"/>
      <c r="T35894" s="73"/>
      <c r="U35894" s="73"/>
      <c r="V35894" s="73"/>
      <c r="X35894" s="12"/>
    </row>
    <row r="35895" spans="2:24" x14ac:dyDescent="0.3">
      <c r="B35895" s="73"/>
      <c r="D35895" s="73"/>
      <c r="P35895" s="73"/>
      <c r="T35895" s="73"/>
      <c r="U35895" s="73"/>
      <c r="V35895" s="73"/>
      <c r="X35895" s="12"/>
    </row>
    <row r="35896" spans="2:24" x14ac:dyDescent="0.3">
      <c r="B35896" s="73"/>
      <c r="D35896" s="73"/>
      <c r="P35896" s="73"/>
      <c r="T35896" s="73"/>
      <c r="U35896" s="73"/>
      <c r="V35896" s="73"/>
      <c r="X35896" s="12"/>
    </row>
    <row r="35897" spans="2:24" x14ac:dyDescent="0.3">
      <c r="B35897" s="73"/>
      <c r="D35897" s="73"/>
      <c r="P35897" s="73"/>
      <c r="T35897" s="73"/>
      <c r="U35897" s="73"/>
      <c r="V35897" s="73"/>
      <c r="X35897" s="12"/>
    </row>
    <row r="35898" spans="2:24" x14ac:dyDescent="0.3">
      <c r="B35898" s="73"/>
      <c r="D35898" s="73"/>
      <c r="P35898" s="73"/>
      <c r="T35898" s="73"/>
      <c r="U35898" s="73"/>
      <c r="V35898" s="73"/>
      <c r="X35898" s="12"/>
    </row>
    <row r="35899" spans="2:24" x14ac:dyDescent="0.3">
      <c r="B35899" s="73"/>
      <c r="D35899" s="73"/>
      <c r="P35899" s="73"/>
      <c r="T35899" s="73"/>
      <c r="U35899" s="73"/>
      <c r="V35899" s="73"/>
      <c r="X35899" s="12"/>
    </row>
    <row r="35900" spans="2:24" x14ac:dyDescent="0.3">
      <c r="B35900" s="73"/>
      <c r="D35900" s="73"/>
      <c r="P35900" s="73"/>
      <c r="T35900" s="73"/>
      <c r="U35900" s="73"/>
      <c r="V35900" s="73"/>
      <c r="X35900" s="12"/>
    </row>
    <row r="35901" spans="2:24" x14ac:dyDescent="0.3">
      <c r="B35901" s="73"/>
      <c r="D35901" s="73"/>
      <c r="P35901" s="73"/>
      <c r="T35901" s="73"/>
      <c r="U35901" s="73"/>
      <c r="V35901" s="73"/>
      <c r="X35901" s="12"/>
    </row>
    <row r="35902" spans="2:24" x14ac:dyDescent="0.3">
      <c r="B35902" s="73"/>
      <c r="D35902" s="73"/>
      <c r="P35902" s="73"/>
      <c r="T35902" s="73"/>
      <c r="U35902" s="73"/>
      <c r="V35902" s="73"/>
      <c r="X35902" s="12"/>
    </row>
    <row r="35903" spans="2:24" x14ac:dyDescent="0.3">
      <c r="B35903" s="73"/>
      <c r="D35903" s="73"/>
      <c r="P35903" s="73"/>
      <c r="T35903" s="73"/>
      <c r="U35903" s="73"/>
      <c r="V35903" s="73"/>
      <c r="X35903" s="12"/>
    </row>
    <row r="35904" spans="2:24" x14ac:dyDescent="0.3">
      <c r="B35904" s="73"/>
      <c r="D35904" s="73"/>
      <c r="P35904" s="73"/>
      <c r="T35904" s="73"/>
      <c r="U35904" s="73"/>
      <c r="V35904" s="73"/>
      <c r="X35904" s="12"/>
    </row>
    <row r="35905" spans="2:24" x14ac:dyDescent="0.3">
      <c r="B35905" s="73"/>
      <c r="D35905" s="73"/>
      <c r="P35905" s="73"/>
      <c r="T35905" s="73"/>
      <c r="U35905" s="73"/>
      <c r="V35905" s="73"/>
      <c r="X35905" s="12"/>
    </row>
    <row r="35906" spans="2:24" x14ac:dyDescent="0.3">
      <c r="B35906" s="73"/>
      <c r="D35906" s="73"/>
      <c r="P35906" s="73"/>
      <c r="T35906" s="73"/>
      <c r="U35906" s="73"/>
      <c r="V35906" s="73"/>
      <c r="X35906" s="12"/>
    </row>
    <row r="35907" spans="2:24" x14ac:dyDescent="0.3">
      <c r="B35907" s="73"/>
      <c r="D35907" s="73"/>
      <c r="P35907" s="73"/>
      <c r="T35907" s="73"/>
      <c r="U35907" s="73"/>
      <c r="V35907" s="73"/>
      <c r="X35907" s="12"/>
    </row>
    <row r="35908" spans="2:24" x14ac:dyDescent="0.3">
      <c r="B35908" s="73"/>
      <c r="D35908" s="73"/>
      <c r="P35908" s="73"/>
      <c r="T35908" s="73"/>
      <c r="U35908" s="73"/>
      <c r="V35908" s="73"/>
      <c r="X35908" s="12"/>
    </row>
    <row r="35909" spans="2:24" x14ac:dyDescent="0.3">
      <c r="B35909" s="73"/>
      <c r="D35909" s="73"/>
      <c r="P35909" s="73"/>
      <c r="T35909" s="73"/>
      <c r="U35909" s="73"/>
      <c r="V35909" s="73"/>
      <c r="X35909" s="12"/>
    </row>
    <row r="35910" spans="2:24" x14ac:dyDescent="0.3">
      <c r="B35910" s="73"/>
      <c r="D35910" s="73"/>
      <c r="P35910" s="73"/>
      <c r="T35910" s="73"/>
      <c r="U35910" s="73"/>
      <c r="V35910" s="73"/>
      <c r="X35910" s="12"/>
    </row>
    <row r="35911" spans="2:24" x14ac:dyDescent="0.3">
      <c r="B35911" s="73"/>
      <c r="D35911" s="73"/>
      <c r="P35911" s="73"/>
      <c r="T35911" s="73"/>
      <c r="U35911" s="73"/>
      <c r="V35911" s="73"/>
      <c r="X35911" s="12"/>
    </row>
    <row r="35912" spans="2:24" x14ac:dyDescent="0.3">
      <c r="B35912" s="73"/>
      <c r="D35912" s="73"/>
      <c r="P35912" s="73"/>
      <c r="T35912" s="73"/>
      <c r="U35912" s="73"/>
      <c r="V35912" s="73"/>
      <c r="X35912" s="12"/>
    </row>
    <row r="35913" spans="2:24" x14ac:dyDescent="0.3">
      <c r="B35913" s="73"/>
      <c r="D35913" s="73"/>
      <c r="P35913" s="73"/>
      <c r="T35913" s="73"/>
      <c r="U35913" s="73"/>
      <c r="V35913" s="73"/>
      <c r="X35913" s="12"/>
    </row>
    <row r="35914" spans="2:24" x14ac:dyDescent="0.3">
      <c r="B35914" s="73"/>
      <c r="D35914" s="73"/>
      <c r="P35914" s="73"/>
      <c r="T35914" s="73"/>
      <c r="U35914" s="73"/>
      <c r="V35914" s="73"/>
      <c r="X35914" s="12"/>
    </row>
    <row r="35915" spans="2:24" x14ac:dyDescent="0.3">
      <c r="B35915" s="73"/>
      <c r="D35915" s="73"/>
      <c r="P35915" s="73"/>
      <c r="T35915" s="73"/>
      <c r="U35915" s="73"/>
      <c r="V35915" s="73"/>
      <c r="X35915" s="12"/>
    </row>
    <row r="35916" spans="2:24" x14ac:dyDescent="0.3">
      <c r="B35916" s="73"/>
      <c r="D35916" s="73"/>
      <c r="P35916" s="73"/>
      <c r="T35916" s="73"/>
      <c r="U35916" s="73"/>
      <c r="V35916" s="73"/>
      <c r="X35916" s="12"/>
    </row>
    <row r="35917" spans="2:24" x14ac:dyDescent="0.3">
      <c r="B35917" s="73"/>
      <c r="D35917" s="73"/>
      <c r="P35917" s="73"/>
      <c r="T35917" s="73"/>
      <c r="U35917" s="73"/>
      <c r="V35917" s="73"/>
      <c r="X35917" s="12"/>
    </row>
    <row r="35918" spans="2:24" x14ac:dyDescent="0.3">
      <c r="B35918" s="73"/>
      <c r="D35918" s="73"/>
      <c r="P35918" s="73"/>
      <c r="T35918" s="73"/>
      <c r="U35918" s="73"/>
      <c r="V35918" s="73"/>
      <c r="X35918" s="12"/>
    </row>
    <row r="35919" spans="2:24" x14ac:dyDescent="0.3">
      <c r="B35919" s="73"/>
      <c r="D35919" s="73"/>
      <c r="P35919" s="73"/>
      <c r="T35919" s="73"/>
      <c r="U35919" s="73"/>
      <c r="V35919" s="73"/>
      <c r="X35919" s="12"/>
    </row>
    <row r="35920" spans="2:24" x14ac:dyDescent="0.3">
      <c r="B35920" s="73"/>
      <c r="D35920" s="73"/>
      <c r="P35920" s="73"/>
      <c r="T35920" s="73"/>
      <c r="U35920" s="73"/>
      <c r="V35920" s="73"/>
      <c r="X35920" s="12"/>
    </row>
    <row r="35921" spans="2:24" x14ac:dyDescent="0.3">
      <c r="B35921" s="73"/>
      <c r="D35921" s="73"/>
      <c r="P35921" s="73"/>
      <c r="T35921" s="73"/>
      <c r="U35921" s="73"/>
      <c r="V35921" s="73"/>
      <c r="X35921" s="12"/>
    </row>
    <row r="35922" spans="2:24" x14ac:dyDescent="0.3">
      <c r="B35922" s="73"/>
      <c r="D35922" s="73"/>
      <c r="P35922" s="73"/>
      <c r="T35922" s="73"/>
      <c r="U35922" s="73"/>
      <c r="V35922" s="73"/>
      <c r="X35922" s="12"/>
    </row>
    <row r="35923" spans="2:24" x14ac:dyDescent="0.3">
      <c r="B35923" s="73"/>
      <c r="D35923" s="73"/>
      <c r="P35923" s="73"/>
      <c r="T35923" s="73"/>
      <c r="U35923" s="73"/>
      <c r="V35923" s="73"/>
      <c r="X35923" s="12"/>
    </row>
    <row r="35924" spans="2:24" x14ac:dyDescent="0.3">
      <c r="B35924" s="73"/>
      <c r="D35924" s="73"/>
      <c r="P35924" s="73"/>
      <c r="T35924" s="73"/>
      <c r="U35924" s="73"/>
      <c r="V35924" s="73"/>
      <c r="X35924" s="12"/>
    </row>
    <row r="35925" spans="2:24" x14ac:dyDescent="0.3">
      <c r="B35925" s="73"/>
      <c r="D35925" s="73"/>
      <c r="P35925" s="73"/>
      <c r="T35925" s="73"/>
      <c r="U35925" s="73"/>
      <c r="V35925" s="73"/>
      <c r="X35925" s="12"/>
    </row>
    <row r="35926" spans="2:24" x14ac:dyDescent="0.3">
      <c r="B35926" s="73"/>
      <c r="D35926" s="73"/>
      <c r="P35926" s="73"/>
      <c r="T35926" s="73"/>
      <c r="U35926" s="73"/>
      <c r="V35926" s="73"/>
      <c r="X35926" s="12"/>
    </row>
    <row r="35927" spans="2:24" x14ac:dyDescent="0.3">
      <c r="B35927" s="73"/>
      <c r="D35927" s="73"/>
      <c r="P35927" s="73"/>
      <c r="T35927" s="73"/>
      <c r="U35927" s="73"/>
      <c r="V35927" s="73"/>
      <c r="X35927" s="12"/>
    </row>
    <row r="35928" spans="2:24" x14ac:dyDescent="0.3">
      <c r="B35928" s="73"/>
      <c r="D35928" s="73"/>
      <c r="P35928" s="73"/>
      <c r="T35928" s="73"/>
      <c r="U35928" s="73"/>
      <c r="V35928" s="73"/>
      <c r="X35928" s="12"/>
    </row>
    <row r="35929" spans="2:24" x14ac:dyDescent="0.3">
      <c r="B35929" s="73"/>
      <c r="D35929" s="73"/>
      <c r="P35929" s="73"/>
      <c r="T35929" s="73"/>
      <c r="U35929" s="73"/>
      <c r="V35929" s="73"/>
      <c r="X35929" s="12"/>
    </row>
    <row r="35930" spans="2:24" x14ac:dyDescent="0.3">
      <c r="B35930" s="73"/>
      <c r="D35930" s="73"/>
      <c r="P35930" s="73"/>
      <c r="T35930" s="73"/>
      <c r="U35930" s="73"/>
      <c r="V35930" s="73"/>
      <c r="X35930" s="12"/>
    </row>
    <row r="35931" spans="2:24" x14ac:dyDescent="0.3">
      <c r="B35931" s="73"/>
      <c r="D35931" s="73"/>
      <c r="P35931" s="73"/>
      <c r="T35931" s="73"/>
      <c r="U35931" s="73"/>
      <c r="V35931" s="73"/>
      <c r="X35931" s="12"/>
    </row>
    <row r="35932" spans="2:24" x14ac:dyDescent="0.3">
      <c r="B35932" s="73"/>
      <c r="D35932" s="73"/>
      <c r="P35932" s="73"/>
      <c r="T35932" s="73"/>
      <c r="U35932" s="73"/>
      <c r="V35932" s="73"/>
      <c r="X35932" s="12"/>
    </row>
    <row r="35933" spans="2:24" x14ac:dyDescent="0.3">
      <c r="B35933" s="73"/>
      <c r="D35933" s="73"/>
      <c r="P35933" s="73"/>
      <c r="T35933" s="73"/>
      <c r="U35933" s="73"/>
      <c r="V35933" s="73"/>
      <c r="X35933" s="12"/>
    </row>
    <row r="35934" spans="2:24" x14ac:dyDescent="0.3">
      <c r="B35934" s="73"/>
      <c r="D35934" s="73"/>
      <c r="P35934" s="73"/>
      <c r="T35934" s="73"/>
      <c r="U35934" s="73"/>
      <c r="V35934" s="73"/>
      <c r="X35934" s="12"/>
    </row>
    <row r="35935" spans="2:24" x14ac:dyDescent="0.3">
      <c r="B35935" s="73"/>
      <c r="D35935" s="73"/>
      <c r="P35935" s="73"/>
      <c r="T35935" s="73"/>
      <c r="U35935" s="73"/>
      <c r="V35935" s="73"/>
      <c r="X35935" s="12"/>
    </row>
    <row r="35936" spans="2:24" x14ac:dyDescent="0.3">
      <c r="B35936" s="73"/>
      <c r="D35936" s="73"/>
      <c r="P35936" s="73"/>
      <c r="T35936" s="73"/>
      <c r="U35936" s="73"/>
      <c r="V35936" s="73"/>
      <c r="X35936" s="12"/>
    </row>
    <row r="35937" spans="2:24" x14ac:dyDescent="0.3">
      <c r="B35937" s="73"/>
      <c r="D35937" s="73"/>
      <c r="P35937" s="73"/>
      <c r="T35937" s="73"/>
      <c r="U35937" s="73"/>
      <c r="V35937" s="73"/>
      <c r="X35937" s="12"/>
    </row>
    <row r="35938" spans="2:24" x14ac:dyDescent="0.3">
      <c r="B35938" s="73"/>
      <c r="D35938" s="73"/>
      <c r="P35938" s="73"/>
      <c r="T35938" s="73"/>
      <c r="U35938" s="73"/>
      <c r="V35938" s="73"/>
      <c r="X35938" s="12"/>
    </row>
    <row r="35939" spans="2:24" x14ac:dyDescent="0.3">
      <c r="B35939" s="73"/>
      <c r="D35939" s="73"/>
      <c r="P35939" s="73"/>
      <c r="T35939" s="73"/>
      <c r="U35939" s="73"/>
      <c r="V35939" s="73"/>
      <c r="X35939" s="12"/>
    </row>
    <row r="35940" spans="2:24" x14ac:dyDescent="0.3">
      <c r="B35940" s="73"/>
      <c r="D35940" s="73"/>
      <c r="P35940" s="73"/>
      <c r="T35940" s="73"/>
      <c r="U35940" s="73"/>
      <c r="V35940" s="73"/>
      <c r="X35940" s="12"/>
    </row>
    <row r="35941" spans="2:24" x14ac:dyDescent="0.3">
      <c r="B35941" s="73"/>
      <c r="D35941" s="73"/>
      <c r="P35941" s="73"/>
      <c r="T35941" s="73"/>
      <c r="U35941" s="73"/>
      <c r="V35941" s="73"/>
      <c r="X35941" s="12"/>
    </row>
    <row r="35942" spans="2:24" x14ac:dyDescent="0.3">
      <c r="B35942" s="73"/>
      <c r="D35942" s="73"/>
      <c r="P35942" s="73"/>
      <c r="T35942" s="73"/>
      <c r="U35942" s="73"/>
      <c r="V35942" s="73"/>
      <c r="X35942" s="12"/>
    </row>
    <row r="35943" spans="2:24" x14ac:dyDescent="0.3">
      <c r="B35943" s="73"/>
      <c r="D35943" s="73"/>
      <c r="P35943" s="73"/>
      <c r="T35943" s="73"/>
      <c r="U35943" s="73"/>
      <c r="V35943" s="73"/>
      <c r="X35943" s="12"/>
    </row>
    <row r="35944" spans="2:24" x14ac:dyDescent="0.3">
      <c r="B35944" s="73"/>
      <c r="D35944" s="73"/>
      <c r="P35944" s="73"/>
      <c r="T35944" s="73"/>
      <c r="U35944" s="73"/>
      <c r="V35944" s="73"/>
      <c r="X35944" s="12"/>
    </row>
    <row r="35945" spans="2:24" x14ac:dyDescent="0.3">
      <c r="B35945" s="73"/>
      <c r="D35945" s="73"/>
      <c r="P35945" s="73"/>
      <c r="T35945" s="73"/>
      <c r="U35945" s="73"/>
      <c r="V35945" s="73"/>
      <c r="X35945" s="12"/>
    </row>
    <row r="35946" spans="2:24" x14ac:dyDescent="0.3">
      <c r="B35946" s="73"/>
      <c r="D35946" s="73"/>
      <c r="P35946" s="73"/>
      <c r="T35946" s="73"/>
      <c r="U35946" s="73"/>
      <c r="V35946" s="73"/>
      <c r="X35946" s="12"/>
    </row>
    <row r="35947" spans="2:24" x14ac:dyDescent="0.3">
      <c r="B35947" s="73"/>
      <c r="D35947" s="73"/>
      <c r="P35947" s="73"/>
      <c r="T35947" s="73"/>
      <c r="U35947" s="73"/>
      <c r="V35947" s="73"/>
      <c r="X35947" s="12"/>
    </row>
    <row r="35948" spans="2:24" x14ac:dyDescent="0.3">
      <c r="B35948" s="73"/>
      <c r="D35948" s="73"/>
      <c r="P35948" s="73"/>
      <c r="T35948" s="73"/>
      <c r="U35948" s="73"/>
      <c r="V35948" s="73"/>
      <c r="X35948" s="12"/>
    </row>
    <row r="35949" spans="2:24" x14ac:dyDescent="0.3">
      <c r="B35949" s="73"/>
      <c r="D35949" s="73"/>
      <c r="P35949" s="73"/>
      <c r="T35949" s="73"/>
      <c r="U35949" s="73"/>
      <c r="V35949" s="73"/>
      <c r="X35949" s="12"/>
    </row>
    <row r="35950" spans="2:24" x14ac:dyDescent="0.3">
      <c r="B35950" s="73"/>
      <c r="D35950" s="73"/>
      <c r="P35950" s="73"/>
      <c r="T35950" s="73"/>
      <c r="U35950" s="73"/>
      <c r="V35950" s="73"/>
      <c r="X35950" s="12"/>
    </row>
    <row r="35951" spans="2:24" x14ac:dyDescent="0.3">
      <c r="B35951" s="73"/>
      <c r="D35951" s="73"/>
      <c r="P35951" s="73"/>
      <c r="T35951" s="73"/>
      <c r="U35951" s="73"/>
      <c r="V35951" s="73"/>
      <c r="X35951" s="12"/>
    </row>
    <row r="35952" spans="2:24" x14ac:dyDescent="0.3">
      <c r="B35952" s="73"/>
      <c r="D35952" s="73"/>
      <c r="P35952" s="73"/>
      <c r="T35952" s="73"/>
      <c r="U35952" s="73"/>
      <c r="V35952" s="73"/>
      <c r="X35952" s="12"/>
    </row>
    <row r="35953" spans="2:24" x14ac:dyDescent="0.3">
      <c r="B35953" s="73"/>
      <c r="D35953" s="73"/>
      <c r="P35953" s="73"/>
      <c r="T35953" s="73"/>
      <c r="U35953" s="73"/>
      <c r="V35953" s="73"/>
      <c r="X35953" s="12"/>
    </row>
    <row r="35954" spans="2:24" x14ac:dyDescent="0.3">
      <c r="B35954" s="73"/>
      <c r="D35954" s="73"/>
      <c r="P35954" s="73"/>
      <c r="T35954" s="73"/>
      <c r="U35954" s="73"/>
      <c r="V35954" s="73"/>
      <c r="X35954" s="12"/>
    </row>
    <row r="35955" spans="2:24" x14ac:dyDescent="0.3">
      <c r="B35955" s="73"/>
      <c r="D35955" s="73"/>
      <c r="P35955" s="73"/>
      <c r="T35955" s="73"/>
      <c r="U35955" s="73"/>
      <c r="V35955" s="73"/>
      <c r="X35955" s="12"/>
    </row>
    <row r="35956" spans="2:24" x14ac:dyDescent="0.3">
      <c r="B35956" s="73"/>
      <c r="D35956" s="73"/>
      <c r="P35956" s="73"/>
      <c r="T35956" s="73"/>
      <c r="U35956" s="73"/>
      <c r="V35956" s="73"/>
      <c r="X35956" s="12"/>
    </row>
    <row r="35957" spans="2:24" x14ac:dyDescent="0.3">
      <c r="B35957" s="73"/>
      <c r="D35957" s="73"/>
      <c r="P35957" s="73"/>
      <c r="T35957" s="73"/>
      <c r="U35957" s="73"/>
      <c r="V35957" s="73"/>
      <c r="X35957" s="12"/>
    </row>
    <row r="35958" spans="2:24" x14ac:dyDescent="0.3">
      <c r="B35958" s="73"/>
      <c r="D35958" s="73"/>
      <c r="P35958" s="73"/>
      <c r="T35958" s="73"/>
      <c r="U35958" s="73"/>
      <c r="V35958" s="73"/>
      <c r="X35958" s="12"/>
    </row>
    <row r="35959" spans="2:24" x14ac:dyDescent="0.3">
      <c r="B35959" s="73"/>
      <c r="D35959" s="73"/>
      <c r="P35959" s="73"/>
      <c r="T35959" s="73"/>
      <c r="U35959" s="73"/>
      <c r="V35959" s="73"/>
      <c r="X35959" s="12"/>
    </row>
    <row r="35960" spans="2:24" x14ac:dyDescent="0.3">
      <c r="B35960" s="73"/>
      <c r="D35960" s="73"/>
      <c r="P35960" s="73"/>
      <c r="T35960" s="73"/>
      <c r="U35960" s="73"/>
      <c r="V35960" s="73"/>
      <c r="X35960" s="12"/>
    </row>
    <row r="35961" spans="2:24" x14ac:dyDescent="0.3">
      <c r="B35961" s="73"/>
      <c r="D35961" s="73"/>
      <c r="P35961" s="73"/>
      <c r="T35961" s="73"/>
      <c r="U35961" s="73"/>
      <c r="V35961" s="73"/>
      <c r="X35961" s="12"/>
    </row>
    <row r="35962" spans="2:24" x14ac:dyDescent="0.3">
      <c r="B35962" s="73"/>
      <c r="D35962" s="73"/>
      <c r="P35962" s="73"/>
      <c r="T35962" s="73"/>
      <c r="U35962" s="73"/>
      <c r="V35962" s="73"/>
      <c r="X35962" s="12"/>
    </row>
    <row r="35963" spans="2:24" x14ac:dyDescent="0.3">
      <c r="B35963" s="73"/>
      <c r="D35963" s="73"/>
      <c r="P35963" s="73"/>
      <c r="T35963" s="73"/>
      <c r="U35963" s="73"/>
      <c r="V35963" s="73"/>
      <c r="X35963" s="12"/>
    </row>
    <row r="35964" spans="2:24" x14ac:dyDescent="0.3">
      <c r="B35964" s="73"/>
      <c r="D35964" s="73"/>
      <c r="P35964" s="73"/>
      <c r="T35964" s="73"/>
      <c r="U35964" s="73"/>
      <c r="V35964" s="73"/>
      <c r="X35964" s="12"/>
    </row>
    <row r="35965" spans="2:24" x14ac:dyDescent="0.3">
      <c r="B35965" s="73"/>
      <c r="D35965" s="73"/>
      <c r="P35965" s="73"/>
      <c r="T35965" s="73"/>
      <c r="U35965" s="73"/>
      <c r="V35965" s="73"/>
      <c r="X35965" s="12"/>
    </row>
    <row r="35966" spans="2:24" x14ac:dyDescent="0.3">
      <c r="B35966" s="73"/>
      <c r="D35966" s="73"/>
      <c r="P35966" s="73"/>
      <c r="T35966" s="73"/>
      <c r="U35966" s="73"/>
      <c r="V35966" s="73"/>
      <c r="X35966" s="12"/>
    </row>
    <row r="35967" spans="2:24" x14ac:dyDescent="0.3">
      <c r="B35967" s="73"/>
      <c r="D35967" s="73"/>
      <c r="P35967" s="73"/>
      <c r="T35967" s="73"/>
      <c r="U35967" s="73"/>
      <c r="V35967" s="73"/>
      <c r="X35967" s="12"/>
    </row>
    <row r="35968" spans="2:24" x14ac:dyDescent="0.3">
      <c r="B35968" s="73"/>
      <c r="D35968" s="73"/>
      <c r="P35968" s="73"/>
      <c r="T35968" s="73"/>
      <c r="U35968" s="73"/>
      <c r="V35968" s="73"/>
      <c r="X35968" s="12"/>
    </row>
    <row r="35969" spans="2:24" x14ac:dyDescent="0.3">
      <c r="B35969" s="73"/>
      <c r="D35969" s="73"/>
      <c r="P35969" s="73"/>
      <c r="T35969" s="73"/>
      <c r="U35969" s="73"/>
      <c r="V35969" s="73"/>
      <c r="X35969" s="12"/>
    </row>
    <row r="35970" spans="2:24" x14ac:dyDescent="0.3">
      <c r="B35970" s="73"/>
      <c r="D35970" s="73"/>
      <c r="P35970" s="73"/>
      <c r="T35970" s="73"/>
      <c r="U35970" s="73"/>
      <c r="V35970" s="73"/>
      <c r="X35970" s="12"/>
    </row>
    <row r="35971" spans="2:24" x14ac:dyDescent="0.3">
      <c r="B35971" s="73"/>
      <c r="D35971" s="73"/>
      <c r="P35971" s="73"/>
      <c r="T35971" s="73"/>
      <c r="U35971" s="73"/>
      <c r="V35971" s="73"/>
      <c r="X35971" s="12"/>
    </row>
    <row r="35972" spans="2:24" x14ac:dyDescent="0.3">
      <c r="B35972" s="73"/>
      <c r="D35972" s="73"/>
      <c r="P35972" s="73"/>
      <c r="T35972" s="73"/>
      <c r="U35972" s="73"/>
      <c r="V35972" s="73"/>
      <c r="X35972" s="12"/>
    </row>
    <row r="35973" spans="2:24" x14ac:dyDescent="0.3">
      <c r="B35973" s="73"/>
      <c r="D35973" s="73"/>
      <c r="P35973" s="73"/>
      <c r="T35973" s="73"/>
      <c r="U35973" s="73"/>
      <c r="V35973" s="73"/>
      <c r="X35973" s="12"/>
    </row>
    <row r="35974" spans="2:24" x14ac:dyDescent="0.3">
      <c r="B35974" s="73"/>
      <c r="D35974" s="73"/>
      <c r="P35974" s="73"/>
      <c r="T35974" s="73"/>
      <c r="U35974" s="73"/>
      <c r="V35974" s="73"/>
      <c r="X35974" s="12"/>
    </row>
    <row r="35975" spans="2:24" x14ac:dyDescent="0.3">
      <c r="B35975" s="73"/>
      <c r="D35975" s="73"/>
      <c r="P35975" s="73"/>
      <c r="T35975" s="73"/>
      <c r="U35975" s="73"/>
      <c r="V35975" s="73"/>
      <c r="X35975" s="12"/>
    </row>
    <row r="35976" spans="2:24" x14ac:dyDescent="0.3">
      <c r="B35976" s="73"/>
      <c r="D35976" s="73"/>
      <c r="P35976" s="73"/>
      <c r="T35976" s="73"/>
      <c r="U35976" s="73"/>
      <c r="V35976" s="73"/>
      <c r="X35976" s="12"/>
    </row>
    <row r="35977" spans="2:24" x14ac:dyDescent="0.3">
      <c r="B35977" s="73"/>
      <c r="D35977" s="73"/>
      <c r="P35977" s="73"/>
      <c r="T35977" s="73"/>
      <c r="U35977" s="73"/>
      <c r="V35977" s="73"/>
      <c r="X35977" s="12"/>
    </row>
    <row r="35978" spans="2:24" x14ac:dyDescent="0.3">
      <c r="B35978" s="73"/>
      <c r="D35978" s="73"/>
      <c r="P35978" s="73"/>
      <c r="T35978" s="73"/>
      <c r="U35978" s="73"/>
      <c r="V35978" s="73"/>
      <c r="X35978" s="12"/>
    </row>
    <row r="35979" spans="2:24" x14ac:dyDescent="0.3">
      <c r="B35979" s="73"/>
      <c r="D35979" s="73"/>
      <c r="P35979" s="73"/>
      <c r="T35979" s="73"/>
      <c r="U35979" s="73"/>
      <c r="V35979" s="73"/>
      <c r="X35979" s="12"/>
    </row>
    <row r="35980" spans="2:24" x14ac:dyDescent="0.3">
      <c r="B35980" s="73"/>
      <c r="D35980" s="73"/>
      <c r="P35980" s="73"/>
      <c r="T35980" s="73"/>
      <c r="U35980" s="73"/>
      <c r="V35980" s="73"/>
      <c r="X35980" s="12"/>
    </row>
    <row r="35981" spans="2:24" x14ac:dyDescent="0.3">
      <c r="B35981" s="73"/>
      <c r="D35981" s="73"/>
      <c r="P35981" s="73"/>
      <c r="T35981" s="73"/>
      <c r="U35981" s="73"/>
      <c r="V35981" s="73"/>
      <c r="X35981" s="12"/>
    </row>
    <row r="35982" spans="2:24" x14ac:dyDescent="0.3">
      <c r="B35982" s="73"/>
      <c r="D35982" s="73"/>
      <c r="P35982" s="73"/>
      <c r="T35982" s="73"/>
      <c r="U35982" s="73"/>
      <c r="V35982" s="73"/>
      <c r="X35982" s="12"/>
    </row>
    <row r="35983" spans="2:24" x14ac:dyDescent="0.3">
      <c r="B35983" s="73"/>
      <c r="D35983" s="73"/>
      <c r="P35983" s="73"/>
      <c r="T35983" s="73"/>
      <c r="U35983" s="73"/>
      <c r="V35983" s="73"/>
      <c r="X35983" s="12"/>
    </row>
    <row r="35984" spans="2:24" x14ac:dyDescent="0.3">
      <c r="B35984" s="73"/>
      <c r="D35984" s="73"/>
      <c r="P35984" s="73"/>
      <c r="T35984" s="73"/>
      <c r="U35984" s="73"/>
      <c r="V35984" s="73"/>
      <c r="X35984" s="12"/>
    </row>
    <row r="35985" spans="2:24" x14ac:dyDescent="0.3">
      <c r="B35985" s="73"/>
      <c r="D35985" s="73"/>
      <c r="P35985" s="73"/>
      <c r="T35985" s="73"/>
      <c r="U35985" s="73"/>
      <c r="V35985" s="73"/>
      <c r="X35985" s="12"/>
    </row>
    <row r="35986" spans="2:24" x14ac:dyDescent="0.3">
      <c r="B35986" s="73"/>
      <c r="D35986" s="73"/>
      <c r="P35986" s="73"/>
      <c r="T35986" s="73"/>
      <c r="U35986" s="73"/>
      <c r="V35986" s="73"/>
      <c r="X35986" s="12"/>
    </row>
    <row r="35987" spans="2:24" x14ac:dyDescent="0.3">
      <c r="B35987" s="73"/>
      <c r="D35987" s="73"/>
      <c r="P35987" s="73"/>
      <c r="T35987" s="73"/>
      <c r="U35987" s="73"/>
      <c r="V35987" s="73"/>
      <c r="X35987" s="12"/>
    </row>
    <row r="35988" spans="2:24" x14ac:dyDescent="0.3">
      <c r="B35988" s="73"/>
      <c r="D35988" s="73"/>
      <c r="P35988" s="73"/>
      <c r="T35988" s="73"/>
      <c r="U35988" s="73"/>
      <c r="V35988" s="73"/>
      <c r="X35988" s="12"/>
    </row>
    <row r="35989" spans="2:24" x14ac:dyDescent="0.3">
      <c r="B35989" s="73"/>
      <c r="D35989" s="73"/>
      <c r="P35989" s="73"/>
      <c r="T35989" s="73"/>
      <c r="U35989" s="73"/>
      <c r="V35989" s="73"/>
      <c r="X35989" s="12"/>
    </row>
    <row r="35990" spans="2:24" x14ac:dyDescent="0.3">
      <c r="B35990" s="73"/>
      <c r="D35990" s="73"/>
      <c r="P35990" s="73"/>
      <c r="T35990" s="73"/>
      <c r="U35990" s="73"/>
      <c r="V35990" s="73"/>
      <c r="X35990" s="12"/>
    </row>
    <row r="35991" spans="2:24" x14ac:dyDescent="0.3">
      <c r="B35991" s="73"/>
      <c r="D35991" s="73"/>
      <c r="P35991" s="73"/>
      <c r="T35991" s="73"/>
      <c r="U35991" s="73"/>
      <c r="V35991" s="73"/>
      <c r="X35991" s="12"/>
    </row>
    <row r="35992" spans="2:24" x14ac:dyDescent="0.3">
      <c r="B35992" s="73"/>
      <c r="D35992" s="73"/>
      <c r="P35992" s="73"/>
      <c r="T35992" s="73"/>
      <c r="U35992" s="73"/>
      <c r="V35992" s="73"/>
      <c r="X35992" s="12"/>
    </row>
    <row r="35993" spans="2:24" x14ac:dyDescent="0.3">
      <c r="B35993" s="73"/>
      <c r="D35993" s="73"/>
      <c r="P35993" s="73"/>
      <c r="T35993" s="73"/>
      <c r="U35993" s="73"/>
      <c r="V35993" s="73"/>
      <c r="X35993" s="12"/>
    </row>
    <row r="35994" spans="2:24" x14ac:dyDescent="0.3">
      <c r="B35994" s="73"/>
      <c r="D35994" s="73"/>
      <c r="P35994" s="73"/>
      <c r="T35994" s="73"/>
      <c r="U35994" s="73"/>
      <c r="V35994" s="73"/>
      <c r="X35994" s="12"/>
    </row>
    <row r="35995" spans="2:24" x14ac:dyDescent="0.3">
      <c r="B35995" s="73"/>
      <c r="D35995" s="73"/>
      <c r="P35995" s="73"/>
      <c r="T35995" s="73"/>
      <c r="U35995" s="73"/>
      <c r="V35995" s="73"/>
      <c r="X35995" s="12"/>
    </row>
    <row r="35996" spans="2:24" x14ac:dyDescent="0.3">
      <c r="B35996" s="73"/>
      <c r="D35996" s="73"/>
      <c r="P35996" s="73"/>
      <c r="T35996" s="73"/>
      <c r="U35996" s="73"/>
      <c r="V35996" s="73"/>
      <c r="X35996" s="12"/>
    </row>
    <row r="35997" spans="2:24" x14ac:dyDescent="0.3">
      <c r="B35997" s="73"/>
      <c r="D35997" s="73"/>
      <c r="P35997" s="73"/>
      <c r="T35997" s="73"/>
      <c r="U35997" s="73"/>
      <c r="V35997" s="73"/>
      <c r="X35997" s="12"/>
    </row>
    <row r="35998" spans="2:24" x14ac:dyDescent="0.3">
      <c r="B35998" s="73"/>
      <c r="D35998" s="73"/>
      <c r="P35998" s="73"/>
      <c r="T35998" s="73"/>
      <c r="U35998" s="73"/>
      <c r="V35998" s="73"/>
      <c r="X35998" s="12"/>
    </row>
    <row r="35999" spans="2:24" x14ac:dyDescent="0.3">
      <c r="B35999" s="73"/>
      <c r="D35999" s="73"/>
      <c r="P35999" s="73"/>
      <c r="T35999" s="73"/>
      <c r="U35999" s="73"/>
      <c r="V35999" s="73"/>
      <c r="X35999" s="12"/>
    </row>
    <row r="36000" spans="2:24" x14ac:dyDescent="0.3">
      <c r="B36000" s="73"/>
      <c r="D36000" s="73"/>
      <c r="P36000" s="73"/>
      <c r="T36000" s="73"/>
      <c r="U36000" s="73"/>
      <c r="V36000" s="73"/>
      <c r="X36000" s="12"/>
    </row>
    <row r="36001" spans="2:24" x14ac:dyDescent="0.3">
      <c r="B36001" s="73"/>
      <c r="D36001" s="73"/>
      <c r="P36001" s="73"/>
      <c r="T36001" s="73"/>
      <c r="U36001" s="73"/>
      <c r="V36001" s="73"/>
      <c r="X36001" s="12"/>
    </row>
    <row r="36002" spans="2:24" x14ac:dyDescent="0.3">
      <c r="B36002" s="73"/>
      <c r="D36002" s="73"/>
      <c r="P36002" s="73"/>
      <c r="T36002" s="73"/>
      <c r="U36002" s="73"/>
      <c r="V36002" s="73"/>
      <c r="X36002" s="12"/>
    </row>
    <row r="36003" spans="2:24" x14ac:dyDescent="0.3">
      <c r="B36003" s="73"/>
      <c r="D36003" s="73"/>
      <c r="P36003" s="73"/>
      <c r="T36003" s="73"/>
      <c r="U36003" s="73"/>
      <c r="V36003" s="73"/>
      <c r="X36003" s="12"/>
    </row>
    <row r="36004" spans="2:24" x14ac:dyDescent="0.3">
      <c r="B36004" s="73"/>
      <c r="D36004" s="73"/>
      <c r="P36004" s="73"/>
      <c r="T36004" s="73"/>
      <c r="U36004" s="73"/>
      <c r="V36004" s="73"/>
      <c r="X36004" s="12"/>
    </row>
    <row r="36005" spans="2:24" x14ac:dyDescent="0.3">
      <c r="B36005" s="73"/>
      <c r="D36005" s="73"/>
      <c r="P36005" s="73"/>
      <c r="T36005" s="73"/>
      <c r="U36005" s="73"/>
      <c r="V36005" s="73"/>
      <c r="X36005" s="12"/>
    </row>
    <row r="36006" spans="2:24" x14ac:dyDescent="0.3">
      <c r="B36006" s="73"/>
      <c r="D36006" s="73"/>
      <c r="P36006" s="73"/>
      <c r="T36006" s="73"/>
      <c r="U36006" s="73"/>
      <c r="V36006" s="73"/>
      <c r="X36006" s="12"/>
    </row>
    <row r="36007" spans="2:24" x14ac:dyDescent="0.3">
      <c r="B36007" s="73"/>
      <c r="D36007" s="73"/>
      <c r="P36007" s="73"/>
      <c r="T36007" s="73"/>
      <c r="U36007" s="73"/>
      <c r="V36007" s="73"/>
      <c r="X36007" s="12"/>
    </row>
    <row r="36008" spans="2:24" x14ac:dyDescent="0.3">
      <c r="B36008" s="73"/>
      <c r="D36008" s="73"/>
      <c r="P36008" s="73"/>
      <c r="T36008" s="73"/>
      <c r="U36008" s="73"/>
      <c r="V36008" s="73"/>
      <c r="X36008" s="12"/>
    </row>
    <row r="36009" spans="2:24" x14ac:dyDescent="0.3">
      <c r="B36009" s="73"/>
      <c r="D36009" s="73"/>
      <c r="P36009" s="73"/>
      <c r="T36009" s="73"/>
      <c r="U36009" s="73"/>
      <c r="V36009" s="73"/>
      <c r="X36009" s="12"/>
    </row>
    <row r="36010" spans="2:24" x14ac:dyDescent="0.3">
      <c r="B36010" s="73"/>
      <c r="D36010" s="73"/>
      <c r="P36010" s="73"/>
      <c r="T36010" s="73"/>
      <c r="U36010" s="73"/>
      <c r="V36010" s="73"/>
      <c r="X36010" s="12"/>
    </row>
    <row r="36011" spans="2:24" x14ac:dyDescent="0.3">
      <c r="B36011" s="73"/>
      <c r="D36011" s="73"/>
      <c r="P36011" s="73"/>
      <c r="T36011" s="73"/>
      <c r="U36011" s="73"/>
      <c r="V36011" s="73"/>
      <c r="X36011" s="12"/>
    </row>
    <row r="36012" spans="2:24" x14ac:dyDescent="0.3">
      <c r="B36012" s="73"/>
      <c r="D36012" s="73"/>
      <c r="P36012" s="73"/>
      <c r="T36012" s="73"/>
      <c r="U36012" s="73"/>
      <c r="V36012" s="73"/>
      <c r="X36012" s="12"/>
    </row>
    <row r="36013" spans="2:24" x14ac:dyDescent="0.3">
      <c r="B36013" s="73"/>
      <c r="D36013" s="73"/>
      <c r="P36013" s="73"/>
      <c r="T36013" s="73"/>
      <c r="U36013" s="73"/>
      <c r="V36013" s="73"/>
      <c r="X36013" s="12"/>
    </row>
    <row r="36014" spans="2:24" x14ac:dyDescent="0.3">
      <c r="B36014" s="73"/>
      <c r="D36014" s="73"/>
      <c r="P36014" s="73"/>
      <c r="T36014" s="73"/>
      <c r="U36014" s="73"/>
      <c r="V36014" s="73"/>
      <c r="X36014" s="12"/>
    </row>
    <row r="36015" spans="2:24" x14ac:dyDescent="0.3">
      <c r="B36015" s="73"/>
      <c r="D36015" s="73"/>
      <c r="P36015" s="73"/>
      <c r="T36015" s="73"/>
      <c r="U36015" s="73"/>
      <c r="V36015" s="73"/>
      <c r="X36015" s="12"/>
    </row>
    <row r="36016" spans="2:24" x14ac:dyDescent="0.3">
      <c r="B36016" s="73"/>
      <c r="D36016" s="73"/>
      <c r="P36016" s="73"/>
      <c r="T36016" s="73"/>
      <c r="U36016" s="73"/>
      <c r="V36016" s="73"/>
      <c r="X36016" s="12"/>
    </row>
    <row r="36017" spans="2:24" x14ac:dyDescent="0.3">
      <c r="B36017" s="73"/>
      <c r="D36017" s="73"/>
      <c r="P36017" s="73"/>
      <c r="T36017" s="73"/>
      <c r="U36017" s="73"/>
      <c r="V36017" s="73"/>
      <c r="X36017" s="12"/>
    </row>
    <row r="36018" spans="2:24" x14ac:dyDescent="0.3">
      <c r="B36018" s="73"/>
      <c r="D36018" s="73"/>
      <c r="P36018" s="73"/>
      <c r="T36018" s="73"/>
      <c r="U36018" s="73"/>
      <c r="V36018" s="73"/>
      <c r="X36018" s="12"/>
    </row>
    <row r="36019" spans="2:24" x14ac:dyDescent="0.3">
      <c r="B36019" s="73"/>
      <c r="D36019" s="73"/>
      <c r="P36019" s="73"/>
      <c r="T36019" s="73"/>
      <c r="U36019" s="73"/>
      <c r="V36019" s="73"/>
      <c r="X36019" s="12"/>
    </row>
    <row r="36020" spans="2:24" x14ac:dyDescent="0.3">
      <c r="B36020" s="73"/>
      <c r="D36020" s="73"/>
      <c r="P36020" s="73"/>
      <c r="T36020" s="73"/>
      <c r="U36020" s="73"/>
      <c r="V36020" s="73"/>
      <c r="X36020" s="12"/>
    </row>
    <row r="36021" spans="2:24" x14ac:dyDescent="0.3">
      <c r="B36021" s="73"/>
      <c r="D36021" s="73"/>
      <c r="P36021" s="73"/>
      <c r="T36021" s="73"/>
      <c r="U36021" s="73"/>
      <c r="V36021" s="73"/>
      <c r="X36021" s="12"/>
    </row>
    <row r="36022" spans="2:24" x14ac:dyDescent="0.3">
      <c r="B36022" s="73"/>
      <c r="D36022" s="73"/>
      <c r="P36022" s="73"/>
      <c r="T36022" s="73"/>
      <c r="U36022" s="73"/>
      <c r="V36022" s="73"/>
      <c r="X36022" s="12"/>
    </row>
    <row r="36023" spans="2:24" x14ac:dyDescent="0.3">
      <c r="B36023" s="73"/>
      <c r="D36023" s="73"/>
      <c r="P36023" s="73"/>
      <c r="T36023" s="73"/>
      <c r="U36023" s="73"/>
      <c r="V36023" s="73"/>
      <c r="X36023" s="12"/>
    </row>
    <row r="36024" spans="2:24" x14ac:dyDescent="0.3">
      <c r="B36024" s="73"/>
      <c r="D36024" s="73"/>
      <c r="P36024" s="73"/>
      <c r="T36024" s="73"/>
      <c r="U36024" s="73"/>
      <c r="V36024" s="73"/>
      <c r="X36024" s="12"/>
    </row>
    <row r="36025" spans="2:24" x14ac:dyDescent="0.3">
      <c r="B36025" s="73"/>
      <c r="D36025" s="73"/>
      <c r="P36025" s="73"/>
      <c r="T36025" s="73"/>
      <c r="U36025" s="73"/>
      <c r="V36025" s="73"/>
      <c r="X36025" s="12"/>
    </row>
    <row r="36026" spans="2:24" x14ac:dyDescent="0.3">
      <c r="B36026" s="73"/>
      <c r="D36026" s="73"/>
      <c r="P36026" s="73"/>
      <c r="T36026" s="73"/>
      <c r="U36026" s="73"/>
      <c r="V36026" s="73"/>
      <c r="X36026" s="12"/>
    </row>
    <row r="36027" spans="2:24" x14ac:dyDescent="0.3">
      <c r="B36027" s="73"/>
      <c r="D36027" s="73"/>
      <c r="P36027" s="73"/>
      <c r="T36027" s="73"/>
      <c r="U36027" s="73"/>
      <c r="V36027" s="73"/>
      <c r="X36027" s="12"/>
    </row>
    <row r="36028" spans="2:24" x14ac:dyDescent="0.3">
      <c r="B36028" s="73"/>
      <c r="D36028" s="73"/>
      <c r="P36028" s="73"/>
      <c r="T36028" s="73"/>
      <c r="U36028" s="73"/>
      <c r="V36028" s="73"/>
      <c r="X36028" s="12"/>
    </row>
    <row r="36029" spans="2:24" x14ac:dyDescent="0.3">
      <c r="B36029" s="73"/>
      <c r="D36029" s="73"/>
      <c r="P36029" s="73"/>
      <c r="T36029" s="73"/>
      <c r="U36029" s="73"/>
      <c r="V36029" s="73"/>
      <c r="X36029" s="12"/>
    </row>
    <row r="36030" spans="2:24" x14ac:dyDescent="0.3">
      <c r="B36030" s="73"/>
      <c r="D36030" s="73"/>
      <c r="P36030" s="73"/>
      <c r="T36030" s="73"/>
      <c r="U36030" s="73"/>
      <c r="V36030" s="73"/>
      <c r="X36030" s="12"/>
    </row>
    <row r="36031" spans="2:24" x14ac:dyDescent="0.3">
      <c r="B36031" s="73"/>
      <c r="D36031" s="73"/>
      <c r="P36031" s="73"/>
      <c r="T36031" s="73"/>
      <c r="U36031" s="73"/>
      <c r="V36031" s="73"/>
      <c r="X36031" s="12"/>
    </row>
    <row r="36032" spans="2:24" x14ac:dyDescent="0.3">
      <c r="B36032" s="73"/>
      <c r="D36032" s="73"/>
      <c r="P36032" s="73"/>
      <c r="T36032" s="73"/>
      <c r="U36032" s="73"/>
      <c r="V36032" s="73"/>
      <c r="X36032" s="12"/>
    </row>
    <row r="36033" spans="2:24" x14ac:dyDescent="0.3">
      <c r="B36033" s="73"/>
      <c r="D36033" s="73"/>
      <c r="P36033" s="73"/>
      <c r="T36033" s="73"/>
      <c r="U36033" s="73"/>
      <c r="V36033" s="73"/>
      <c r="X36033" s="12"/>
    </row>
    <row r="36034" spans="2:24" x14ac:dyDescent="0.3">
      <c r="B36034" s="73"/>
      <c r="D36034" s="73"/>
      <c r="P36034" s="73"/>
      <c r="T36034" s="73"/>
      <c r="U36034" s="73"/>
      <c r="V36034" s="73"/>
      <c r="X36034" s="12"/>
    </row>
    <row r="36035" spans="2:24" x14ac:dyDescent="0.3">
      <c r="B36035" s="73"/>
      <c r="D36035" s="73"/>
      <c r="P36035" s="73"/>
      <c r="T36035" s="73"/>
      <c r="U36035" s="73"/>
      <c r="V36035" s="73"/>
      <c r="X36035" s="12"/>
    </row>
    <row r="36036" spans="2:24" x14ac:dyDescent="0.3">
      <c r="B36036" s="73"/>
      <c r="D36036" s="73"/>
      <c r="P36036" s="73"/>
      <c r="T36036" s="73"/>
      <c r="U36036" s="73"/>
      <c r="V36036" s="73"/>
      <c r="X36036" s="12"/>
    </row>
    <row r="36037" spans="2:24" x14ac:dyDescent="0.3">
      <c r="B36037" s="73"/>
      <c r="D36037" s="73"/>
      <c r="P36037" s="73"/>
      <c r="T36037" s="73"/>
      <c r="U36037" s="73"/>
      <c r="V36037" s="73"/>
      <c r="X36037" s="12"/>
    </row>
    <row r="36038" spans="2:24" x14ac:dyDescent="0.3">
      <c r="B36038" s="73"/>
      <c r="D36038" s="73"/>
      <c r="P36038" s="73"/>
      <c r="T36038" s="73"/>
      <c r="U36038" s="73"/>
      <c r="V36038" s="73"/>
      <c r="X36038" s="12"/>
    </row>
    <row r="36039" spans="2:24" x14ac:dyDescent="0.3">
      <c r="B36039" s="73"/>
      <c r="D36039" s="73"/>
      <c r="P36039" s="73"/>
      <c r="T36039" s="73"/>
      <c r="U36039" s="73"/>
      <c r="V36039" s="73"/>
      <c r="X36039" s="12"/>
    </row>
    <row r="36040" spans="2:24" x14ac:dyDescent="0.3">
      <c r="B36040" s="73"/>
      <c r="D36040" s="73"/>
      <c r="P36040" s="73"/>
      <c r="T36040" s="73"/>
      <c r="U36040" s="73"/>
      <c r="V36040" s="73"/>
      <c r="X36040" s="12"/>
    </row>
    <row r="36041" spans="2:24" x14ac:dyDescent="0.3">
      <c r="B36041" s="73"/>
      <c r="D36041" s="73"/>
      <c r="P36041" s="73"/>
      <c r="T36041" s="73"/>
      <c r="U36041" s="73"/>
      <c r="V36041" s="73"/>
      <c r="X36041" s="12"/>
    </row>
    <row r="36042" spans="2:24" x14ac:dyDescent="0.3">
      <c r="B36042" s="73"/>
      <c r="D36042" s="73"/>
      <c r="P36042" s="73"/>
      <c r="T36042" s="73"/>
      <c r="U36042" s="73"/>
      <c r="V36042" s="73"/>
      <c r="X36042" s="12"/>
    </row>
    <row r="36043" spans="2:24" x14ac:dyDescent="0.3">
      <c r="B36043" s="73"/>
      <c r="D36043" s="73"/>
      <c r="P36043" s="73"/>
      <c r="T36043" s="73"/>
      <c r="U36043" s="73"/>
      <c r="V36043" s="73"/>
      <c r="X36043" s="12"/>
    </row>
    <row r="36044" spans="2:24" x14ac:dyDescent="0.3">
      <c r="B36044" s="73"/>
      <c r="D36044" s="73"/>
      <c r="P36044" s="73"/>
      <c r="T36044" s="73"/>
      <c r="U36044" s="73"/>
      <c r="V36044" s="73"/>
      <c r="X36044" s="12"/>
    </row>
    <row r="36045" spans="2:24" x14ac:dyDescent="0.3">
      <c r="B36045" s="73"/>
      <c r="D36045" s="73"/>
      <c r="P36045" s="73"/>
      <c r="T36045" s="73"/>
      <c r="U36045" s="73"/>
      <c r="V36045" s="73"/>
      <c r="X36045" s="12"/>
    </row>
    <row r="36046" spans="2:24" x14ac:dyDescent="0.3">
      <c r="B36046" s="73"/>
      <c r="D36046" s="73"/>
      <c r="P36046" s="73"/>
      <c r="T36046" s="73"/>
      <c r="U36046" s="73"/>
      <c r="V36046" s="73"/>
      <c r="X36046" s="12"/>
    </row>
    <row r="36047" spans="2:24" x14ac:dyDescent="0.3">
      <c r="B36047" s="73"/>
      <c r="D36047" s="73"/>
      <c r="P36047" s="73"/>
      <c r="T36047" s="73"/>
      <c r="U36047" s="73"/>
      <c r="V36047" s="73"/>
      <c r="X36047" s="12"/>
    </row>
    <row r="36048" spans="2:24" x14ac:dyDescent="0.3">
      <c r="B36048" s="73"/>
      <c r="D36048" s="73"/>
      <c r="P36048" s="73"/>
      <c r="T36048" s="73"/>
      <c r="U36048" s="73"/>
      <c r="V36048" s="73"/>
      <c r="X36048" s="12"/>
    </row>
    <row r="36049" spans="2:24" x14ac:dyDescent="0.3">
      <c r="B36049" s="73"/>
      <c r="D36049" s="73"/>
      <c r="P36049" s="73"/>
      <c r="T36049" s="73"/>
      <c r="U36049" s="73"/>
      <c r="V36049" s="73"/>
      <c r="X36049" s="12"/>
    </row>
    <row r="36050" spans="2:24" x14ac:dyDescent="0.3">
      <c r="B36050" s="73"/>
      <c r="D36050" s="73"/>
      <c r="P36050" s="73"/>
      <c r="T36050" s="73"/>
      <c r="U36050" s="73"/>
      <c r="V36050" s="73"/>
      <c r="X36050" s="12"/>
    </row>
    <row r="36051" spans="2:24" x14ac:dyDescent="0.3">
      <c r="B36051" s="73"/>
      <c r="D36051" s="73"/>
      <c r="P36051" s="73"/>
      <c r="T36051" s="73"/>
      <c r="U36051" s="73"/>
      <c r="V36051" s="73"/>
      <c r="X36051" s="12"/>
    </row>
    <row r="36052" spans="2:24" x14ac:dyDescent="0.3">
      <c r="B36052" s="73"/>
      <c r="D36052" s="73"/>
      <c r="P36052" s="73"/>
      <c r="T36052" s="73"/>
      <c r="U36052" s="73"/>
      <c r="V36052" s="73"/>
      <c r="X36052" s="12"/>
    </row>
    <row r="36053" spans="2:24" x14ac:dyDescent="0.3">
      <c r="B36053" s="73"/>
      <c r="D36053" s="73"/>
      <c r="P36053" s="73"/>
      <c r="T36053" s="73"/>
      <c r="U36053" s="73"/>
      <c r="V36053" s="73"/>
      <c r="X36053" s="12"/>
    </row>
    <row r="36054" spans="2:24" x14ac:dyDescent="0.3">
      <c r="B36054" s="73"/>
      <c r="D36054" s="73"/>
      <c r="P36054" s="73"/>
      <c r="T36054" s="73"/>
      <c r="U36054" s="73"/>
      <c r="V36054" s="73"/>
      <c r="X36054" s="12"/>
    </row>
    <row r="36055" spans="2:24" x14ac:dyDescent="0.3">
      <c r="B36055" s="73"/>
      <c r="D36055" s="73"/>
      <c r="P36055" s="73"/>
      <c r="T36055" s="73"/>
      <c r="U36055" s="73"/>
      <c r="V36055" s="73"/>
      <c r="X36055" s="12"/>
    </row>
    <row r="36056" spans="2:24" x14ac:dyDescent="0.3">
      <c r="B36056" s="73"/>
      <c r="D36056" s="73"/>
      <c r="P36056" s="73"/>
      <c r="T36056" s="73"/>
      <c r="U36056" s="73"/>
      <c r="V36056" s="73"/>
      <c r="X36056" s="12"/>
    </row>
    <row r="36057" spans="2:24" x14ac:dyDescent="0.3">
      <c r="B36057" s="73"/>
      <c r="D36057" s="73"/>
      <c r="P36057" s="73"/>
      <c r="T36057" s="73"/>
      <c r="U36057" s="73"/>
      <c r="V36057" s="73"/>
      <c r="X36057" s="12"/>
    </row>
    <row r="36058" spans="2:24" x14ac:dyDescent="0.3">
      <c r="B36058" s="73"/>
      <c r="D36058" s="73"/>
      <c r="P36058" s="73"/>
      <c r="T36058" s="73"/>
      <c r="U36058" s="73"/>
      <c r="V36058" s="73"/>
      <c r="X36058" s="12"/>
    </row>
    <row r="36059" spans="2:24" x14ac:dyDescent="0.3">
      <c r="B36059" s="73"/>
      <c r="D36059" s="73"/>
      <c r="P36059" s="73"/>
      <c r="T36059" s="73"/>
      <c r="U36059" s="73"/>
      <c r="V36059" s="73"/>
      <c r="X36059" s="12"/>
    </row>
    <row r="36060" spans="2:24" x14ac:dyDescent="0.3">
      <c r="B36060" s="73"/>
      <c r="D36060" s="73"/>
      <c r="P36060" s="73"/>
      <c r="T36060" s="73"/>
      <c r="U36060" s="73"/>
      <c r="V36060" s="73"/>
      <c r="X36060" s="12"/>
    </row>
    <row r="36061" spans="2:24" x14ac:dyDescent="0.3">
      <c r="B36061" s="73"/>
      <c r="D36061" s="73"/>
      <c r="P36061" s="73"/>
      <c r="T36061" s="73"/>
      <c r="U36061" s="73"/>
      <c r="V36061" s="73"/>
      <c r="X36061" s="12"/>
    </row>
    <row r="36062" spans="2:24" x14ac:dyDescent="0.3">
      <c r="B36062" s="73"/>
      <c r="D36062" s="73"/>
      <c r="P36062" s="73"/>
      <c r="T36062" s="73"/>
      <c r="U36062" s="73"/>
      <c r="V36062" s="73"/>
      <c r="X36062" s="12"/>
    </row>
    <row r="36063" spans="2:24" x14ac:dyDescent="0.3">
      <c r="B36063" s="73"/>
      <c r="D36063" s="73"/>
      <c r="P36063" s="73"/>
      <c r="T36063" s="73"/>
      <c r="U36063" s="73"/>
      <c r="V36063" s="73"/>
      <c r="X36063" s="12"/>
    </row>
    <row r="36064" spans="2:24" x14ac:dyDescent="0.3">
      <c r="B36064" s="73"/>
      <c r="D36064" s="73"/>
      <c r="P36064" s="73"/>
      <c r="T36064" s="73"/>
      <c r="U36064" s="73"/>
      <c r="V36064" s="73"/>
      <c r="X36064" s="12"/>
    </row>
    <row r="36065" spans="2:24" x14ac:dyDescent="0.3">
      <c r="B36065" s="73"/>
      <c r="D36065" s="73"/>
      <c r="P36065" s="73"/>
      <c r="T36065" s="73"/>
      <c r="U36065" s="73"/>
      <c r="V36065" s="73"/>
      <c r="X36065" s="12"/>
    </row>
    <row r="36066" spans="2:24" x14ac:dyDescent="0.3">
      <c r="B36066" s="73"/>
      <c r="D36066" s="73"/>
      <c r="P36066" s="73"/>
      <c r="T36066" s="73"/>
      <c r="U36066" s="73"/>
      <c r="V36066" s="73"/>
      <c r="X36066" s="12"/>
    </row>
    <row r="36067" spans="2:24" x14ac:dyDescent="0.3">
      <c r="B36067" s="73"/>
      <c r="D36067" s="73"/>
      <c r="P36067" s="73"/>
      <c r="T36067" s="73"/>
      <c r="U36067" s="73"/>
      <c r="V36067" s="73"/>
      <c r="X36067" s="12"/>
    </row>
    <row r="36068" spans="2:24" x14ac:dyDescent="0.3">
      <c r="B36068" s="73"/>
      <c r="D36068" s="73"/>
      <c r="P36068" s="73"/>
      <c r="T36068" s="73"/>
      <c r="U36068" s="73"/>
      <c r="V36068" s="73"/>
      <c r="X36068" s="12"/>
    </row>
    <row r="36069" spans="2:24" x14ac:dyDescent="0.3">
      <c r="B36069" s="73"/>
      <c r="D36069" s="73"/>
      <c r="P36069" s="73"/>
      <c r="T36069" s="73"/>
      <c r="U36069" s="73"/>
      <c r="V36069" s="73"/>
      <c r="X36069" s="12"/>
    </row>
    <row r="36070" spans="2:24" x14ac:dyDescent="0.3">
      <c r="B36070" s="73"/>
      <c r="D36070" s="73"/>
      <c r="P36070" s="73"/>
      <c r="T36070" s="73"/>
      <c r="U36070" s="73"/>
      <c r="V36070" s="73"/>
      <c r="X36070" s="12"/>
    </row>
    <row r="36071" spans="2:24" x14ac:dyDescent="0.3">
      <c r="B36071" s="73"/>
      <c r="D36071" s="73"/>
      <c r="P36071" s="73"/>
      <c r="T36071" s="73"/>
      <c r="U36071" s="73"/>
      <c r="V36071" s="73"/>
      <c r="X36071" s="12"/>
    </row>
    <row r="36072" spans="2:24" x14ac:dyDescent="0.3">
      <c r="B36072" s="73"/>
      <c r="D36072" s="73"/>
      <c r="P36072" s="73"/>
      <c r="T36072" s="73"/>
      <c r="U36072" s="73"/>
      <c r="V36072" s="73"/>
      <c r="X36072" s="12"/>
    </row>
    <row r="36073" spans="2:24" x14ac:dyDescent="0.3">
      <c r="B36073" s="73"/>
      <c r="D36073" s="73"/>
      <c r="P36073" s="73"/>
      <c r="T36073" s="73"/>
      <c r="U36073" s="73"/>
      <c r="V36073" s="73"/>
      <c r="X36073" s="12"/>
    </row>
    <row r="36074" spans="2:24" x14ac:dyDescent="0.3">
      <c r="B36074" s="73"/>
      <c r="D36074" s="73"/>
      <c r="P36074" s="73"/>
      <c r="T36074" s="73"/>
      <c r="U36074" s="73"/>
      <c r="V36074" s="73"/>
      <c r="X36074" s="12"/>
    </row>
    <row r="36075" spans="2:24" x14ac:dyDescent="0.3">
      <c r="B36075" s="73"/>
      <c r="D36075" s="73"/>
      <c r="P36075" s="73"/>
      <c r="T36075" s="73"/>
      <c r="U36075" s="73"/>
      <c r="V36075" s="73"/>
      <c r="X36075" s="12"/>
    </row>
    <row r="36076" spans="2:24" x14ac:dyDescent="0.3">
      <c r="B36076" s="73"/>
      <c r="D36076" s="73"/>
      <c r="P36076" s="73"/>
      <c r="T36076" s="73"/>
      <c r="U36076" s="73"/>
      <c r="V36076" s="73"/>
      <c r="X36076" s="12"/>
    </row>
    <row r="36077" spans="2:24" x14ac:dyDescent="0.3">
      <c r="B36077" s="73"/>
      <c r="D36077" s="73"/>
      <c r="P36077" s="73"/>
      <c r="T36077" s="73"/>
      <c r="U36077" s="73"/>
      <c r="V36077" s="73"/>
      <c r="X36077" s="12"/>
    </row>
    <row r="36078" spans="2:24" x14ac:dyDescent="0.3">
      <c r="B36078" s="73"/>
      <c r="D36078" s="73"/>
      <c r="P36078" s="73"/>
      <c r="T36078" s="73"/>
      <c r="U36078" s="73"/>
      <c r="V36078" s="73"/>
      <c r="X36078" s="12"/>
    </row>
    <row r="36079" spans="2:24" x14ac:dyDescent="0.3">
      <c r="B36079" s="73"/>
      <c r="D36079" s="73"/>
      <c r="P36079" s="73"/>
      <c r="T36079" s="73"/>
      <c r="U36079" s="73"/>
      <c r="V36079" s="73"/>
      <c r="X36079" s="12"/>
    </row>
    <row r="36080" spans="2:24" x14ac:dyDescent="0.3">
      <c r="B36080" s="73"/>
      <c r="D36080" s="73"/>
      <c r="P36080" s="73"/>
      <c r="T36080" s="73"/>
      <c r="U36080" s="73"/>
      <c r="V36080" s="73"/>
      <c r="X36080" s="12"/>
    </row>
    <row r="36081" spans="2:24" x14ac:dyDescent="0.3">
      <c r="B36081" s="73"/>
      <c r="D36081" s="73"/>
      <c r="P36081" s="73"/>
      <c r="T36081" s="73"/>
      <c r="U36081" s="73"/>
      <c r="V36081" s="73"/>
      <c r="X36081" s="12"/>
    </row>
    <row r="36082" spans="2:24" x14ac:dyDescent="0.3">
      <c r="B36082" s="73"/>
      <c r="D36082" s="73"/>
      <c r="P36082" s="73"/>
      <c r="T36082" s="73"/>
      <c r="U36082" s="73"/>
      <c r="V36082" s="73"/>
      <c r="X36082" s="12"/>
    </row>
    <row r="36083" spans="2:24" x14ac:dyDescent="0.3">
      <c r="B36083" s="73"/>
      <c r="D36083" s="73"/>
      <c r="P36083" s="73"/>
      <c r="T36083" s="73"/>
      <c r="U36083" s="73"/>
      <c r="V36083" s="73"/>
      <c r="X36083" s="12"/>
    </row>
    <row r="36084" spans="2:24" x14ac:dyDescent="0.3">
      <c r="B36084" s="73"/>
      <c r="D36084" s="73"/>
      <c r="P36084" s="73"/>
      <c r="T36084" s="73"/>
      <c r="U36084" s="73"/>
      <c r="V36084" s="73"/>
      <c r="X36084" s="12"/>
    </row>
    <row r="36085" spans="2:24" x14ac:dyDescent="0.3">
      <c r="B36085" s="73"/>
      <c r="D36085" s="73"/>
      <c r="P36085" s="73"/>
      <c r="T36085" s="73"/>
      <c r="U36085" s="73"/>
      <c r="V36085" s="73"/>
      <c r="X36085" s="12"/>
    </row>
    <row r="36086" spans="2:24" x14ac:dyDescent="0.3">
      <c r="B36086" s="73"/>
      <c r="D36086" s="73"/>
      <c r="P36086" s="73"/>
      <c r="T36086" s="73"/>
      <c r="U36086" s="73"/>
      <c r="V36086" s="73"/>
      <c r="X36086" s="12"/>
    </row>
    <row r="36087" spans="2:24" x14ac:dyDescent="0.3">
      <c r="B36087" s="73"/>
      <c r="D36087" s="73"/>
      <c r="P36087" s="73"/>
      <c r="T36087" s="73"/>
      <c r="U36087" s="73"/>
      <c r="V36087" s="73"/>
      <c r="X36087" s="12"/>
    </row>
    <row r="36088" spans="2:24" x14ac:dyDescent="0.3">
      <c r="B36088" s="73"/>
      <c r="D36088" s="73"/>
      <c r="P36088" s="73"/>
      <c r="T36088" s="73"/>
      <c r="U36088" s="73"/>
      <c r="V36088" s="73"/>
      <c r="X36088" s="12"/>
    </row>
    <row r="36089" spans="2:24" x14ac:dyDescent="0.3">
      <c r="B36089" s="73"/>
      <c r="D36089" s="73"/>
      <c r="P36089" s="73"/>
      <c r="T36089" s="73"/>
      <c r="U36089" s="73"/>
      <c r="V36089" s="73"/>
      <c r="X36089" s="12"/>
    </row>
    <row r="36090" spans="2:24" x14ac:dyDescent="0.3">
      <c r="B36090" s="73"/>
      <c r="D36090" s="73"/>
      <c r="P36090" s="73"/>
      <c r="T36090" s="73"/>
      <c r="U36090" s="73"/>
      <c r="V36090" s="73"/>
      <c r="X36090" s="12"/>
    </row>
    <row r="36091" spans="2:24" x14ac:dyDescent="0.3">
      <c r="B36091" s="73"/>
      <c r="D36091" s="73"/>
      <c r="P36091" s="73"/>
      <c r="T36091" s="73"/>
      <c r="U36091" s="73"/>
      <c r="V36091" s="73"/>
      <c r="X36091" s="12"/>
    </row>
    <row r="36092" spans="2:24" x14ac:dyDescent="0.3">
      <c r="B36092" s="73"/>
      <c r="D36092" s="73"/>
      <c r="P36092" s="73"/>
      <c r="T36092" s="73"/>
      <c r="U36092" s="73"/>
      <c r="V36092" s="73"/>
      <c r="X36092" s="12"/>
    </row>
    <row r="36093" spans="2:24" x14ac:dyDescent="0.3">
      <c r="B36093" s="73"/>
      <c r="D36093" s="73"/>
      <c r="P36093" s="73"/>
      <c r="T36093" s="73"/>
      <c r="U36093" s="73"/>
      <c r="V36093" s="73"/>
      <c r="X36093" s="12"/>
    </row>
    <row r="36094" spans="2:24" x14ac:dyDescent="0.3">
      <c r="B36094" s="73"/>
      <c r="D36094" s="73"/>
      <c r="P36094" s="73"/>
      <c r="T36094" s="73"/>
      <c r="U36094" s="73"/>
      <c r="V36094" s="73"/>
      <c r="X36094" s="12"/>
    </row>
    <row r="36095" spans="2:24" x14ac:dyDescent="0.3">
      <c r="B36095" s="73"/>
      <c r="D36095" s="73"/>
      <c r="P36095" s="73"/>
      <c r="T36095" s="73"/>
      <c r="U36095" s="73"/>
      <c r="V36095" s="73"/>
      <c r="X36095" s="12"/>
    </row>
    <row r="36096" spans="2:24" x14ac:dyDescent="0.3">
      <c r="B36096" s="73"/>
      <c r="D36096" s="73"/>
      <c r="P36096" s="73"/>
      <c r="T36096" s="73"/>
      <c r="U36096" s="73"/>
      <c r="V36096" s="73"/>
      <c r="X36096" s="12"/>
    </row>
    <row r="36097" spans="2:24" x14ac:dyDescent="0.3">
      <c r="B36097" s="73"/>
      <c r="D36097" s="73"/>
      <c r="P36097" s="73"/>
      <c r="T36097" s="73"/>
      <c r="U36097" s="73"/>
      <c r="V36097" s="73"/>
      <c r="X36097" s="12"/>
    </row>
    <row r="36098" spans="2:24" x14ac:dyDescent="0.3">
      <c r="B36098" s="73"/>
      <c r="D36098" s="73"/>
      <c r="P36098" s="73"/>
      <c r="T36098" s="73"/>
      <c r="U36098" s="73"/>
      <c r="V36098" s="73"/>
      <c r="X36098" s="12"/>
    </row>
    <row r="36099" spans="2:24" x14ac:dyDescent="0.3">
      <c r="B36099" s="73"/>
      <c r="D36099" s="73"/>
      <c r="P36099" s="73"/>
      <c r="T36099" s="73"/>
      <c r="U36099" s="73"/>
      <c r="V36099" s="73"/>
      <c r="X36099" s="12"/>
    </row>
    <row r="36100" spans="2:24" x14ac:dyDescent="0.3">
      <c r="B36100" s="73"/>
      <c r="D36100" s="73"/>
      <c r="P36100" s="73"/>
      <c r="T36100" s="73"/>
      <c r="U36100" s="73"/>
      <c r="V36100" s="73"/>
      <c r="X36100" s="12"/>
    </row>
    <row r="36101" spans="2:24" x14ac:dyDescent="0.3">
      <c r="B36101" s="73"/>
      <c r="D36101" s="73"/>
      <c r="P36101" s="73"/>
      <c r="T36101" s="73"/>
      <c r="U36101" s="73"/>
      <c r="V36101" s="73"/>
      <c r="X36101" s="12"/>
    </row>
    <row r="36102" spans="2:24" x14ac:dyDescent="0.3">
      <c r="B36102" s="73"/>
      <c r="D36102" s="73"/>
      <c r="P36102" s="73"/>
      <c r="T36102" s="73"/>
      <c r="U36102" s="73"/>
      <c r="V36102" s="73"/>
      <c r="X36102" s="12"/>
    </row>
    <row r="36103" spans="2:24" x14ac:dyDescent="0.3">
      <c r="B36103" s="73"/>
      <c r="D36103" s="73"/>
      <c r="P36103" s="73"/>
      <c r="T36103" s="73"/>
      <c r="U36103" s="73"/>
      <c r="V36103" s="73"/>
      <c r="X36103" s="12"/>
    </row>
    <row r="36104" spans="2:24" x14ac:dyDescent="0.3">
      <c r="B36104" s="73"/>
      <c r="D36104" s="73"/>
      <c r="P36104" s="73"/>
      <c r="T36104" s="73"/>
      <c r="U36104" s="73"/>
      <c r="V36104" s="73"/>
      <c r="X36104" s="12"/>
    </row>
    <row r="36105" spans="2:24" x14ac:dyDescent="0.3">
      <c r="B36105" s="73"/>
      <c r="D36105" s="73"/>
      <c r="P36105" s="73"/>
      <c r="T36105" s="73"/>
      <c r="U36105" s="73"/>
      <c r="V36105" s="73"/>
      <c r="X36105" s="12"/>
    </row>
    <row r="36106" spans="2:24" x14ac:dyDescent="0.3">
      <c r="B36106" s="73"/>
      <c r="D36106" s="73"/>
      <c r="P36106" s="73"/>
      <c r="T36106" s="73"/>
      <c r="U36106" s="73"/>
      <c r="V36106" s="73"/>
      <c r="X36106" s="12"/>
    </row>
    <row r="36107" spans="2:24" x14ac:dyDescent="0.3">
      <c r="B36107" s="73"/>
      <c r="D36107" s="73"/>
      <c r="P36107" s="73"/>
      <c r="T36107" s="73"/>
      <c r="U36107" s="73"/>
      <c r="V36107" s="73"/>
      <c r="X36107" s="12"/>
    </row>
    <row r="36108" spans="2:24" x14ac:dyDescent="0.3">
      <c r="B36108" s="73"/>
      <c r="D36108" s="73"/>
      <c r="P36108" s="73"/>
      <c r="T36108" s="73"/>
      <c r="U36108" s="73"/>
      <c r="V36108" s="73"/>
      <c r="X36108" s="12"/>
    </row>
    <row r="36109" spans="2:24" x14ac:dyDescent="0.3">
      <c r="B36109" s="73"/>
      <c r="D36109" s="73"/>
      <c r="P36109" s="73"/>
      <c r="T36109" s="73"/>
      <c r="U36109" s="73"/>
      <c r="V36109" s="73"/>
      <c r="X36109" s="12"/>
    </row>
    <row r="36110" spans="2:24" x14ac:dyDescent="0.3">
      <c r="B36110" s="73"/>
      <c r="D36110" s="73"/>
      <c r="P36110" s="73"/>
      <c r="T36110" s="73"/>
      <c r="U36110" s="73"/>
      <c r="V36110" s="73"/>
      <c r="X36110" s="12"/>
    </row>
    <row r="36111" spans="2:24" x14ac:dyDescent="0.3">
      <c r="B36111" s="73"/>
      <c r="D36111" s="73"/>
      <c r="P36111" s="73"/>
      <c r="T36111" s="73"/>
      <c r="U36111" s="73"/>
      <c r="V36111" s="73"/>
      <c r="X36111" s="12"/>
    </row>
    <row r="36112" spans="2:24" x14ac:dyDescent="0.3">
      <c r="B36112" s="73"/>
      <c r="D36112" s="73"/>
      <c r="P36112" s="73"/>
      <c r="T36112" s="73"/>
      <c r="U36112" s="73"/>
      <c r="V36112" s="73"/>
      <c r="X36112" s="12"/>
    </row>
    <row r="36113" spans="2:24" x14ac:dyDescent="0.3">
      <c r="B36113" s="73"/>
      <c r="D36113" s="73"/>
      <c r="P36113" s="73"/>
      <c r="T36113" s="73"/>
      <c r="U36113" s="73"/>
      <c r="V36113" s="73"/>
      <c r="X36113" s="12"/>
    </row>
    <row r="36114" spans="2:24" x14ac:dyDescent="0.3">
      <c r="B36114" s="73"/>
      <c r="D36114" s="73"/>
      <c r="P36114" s="73"/>
      <c r="T36114" s="73"/>
      <c r="U36114" s="73"/>
      <c r="V36114" s="73"/>
      <c r="X36114" s="12"/>
    </row>
    <row r="36115" spans="2:24" x14ac:dyDescent="0.3">
      <c r="B36115" s="73"/>
      <c r="D36115" s="73"/>
      <c r="P36115" s="73"/>
      <c r="T36115" s="73"/>
      <c r="U36115" s="73"/>
      <c r="V36115" s="73"/>
      <c r="X36115" s="12"/>
    </row>
    <row r="36116" spans="2:24" x14ac:dyDescent="0.3">
      <c r="B36116" s="73"/>
      <c r="D36116" s="73"/>
      <c r="P36116" s="73"/>
      <c r="T36116" s="73"/>
      <c r="U36116" s="73"/>
      <c r="V36116" s="73"/>
      <c r="X36116" s="12"/>
    </row>
    <row r="36117" spans="2:24" x14ac:dyDescent="0.3">
      <c r="B36117" s="73"/>
      <c r="D36117" s="73"/>
      <c r="P36117" s="73"/>
      <c r="T36117" s="73"/>
      <c r="U36117" s="73"/>
      <c r="V36117" s="73"/>
      <c r="X36117" s="12"/>
    </row>
    <row r="36118" spans="2:24" x14ac:dyDescent="0.3">
      <c r="B36118" s="73"/>
      <c r="D36118" s="73"/>
      <c r="P36118" s="73"/>
      <c r="T36118" s="73"/>
      <c r="U36118" s="73"/>
      <c r="V36118" s="73"/>
      <c r="X36118" s="12"/>
    </row>
    <row r="36119" spans="2:24" x14ac:dyDescent="0.3">
      <c r="B36119" s="73"/>
      <c r="D36119" s="73"/>
      <c r="P36119" s="73"/>
      <c r="T36119" s="73"/>
      <c r="U36119" s="73"/>
      <c r="V36119" s="73"/>
      <c r="X36119" s="12"/>
    </row>
    <row r="36120" spans="2:24" x14ac:dyDescent="0.3">
      <c r="B36120" s="73"/>
      <c r="D36120" s="73"/>
      <c r="P36120" s="73"/>
      <c r="T36120" s="73"/>
      <c r="U36120" s="73"/>
      <c r="V36120" s="73"/>
      <c r="X36120" s="12"/>
    </row>
    <row r="36121" spans="2:24" x14ac:dyDescent="0.3">
      <c r="B36121" s="73"/>
      <c r="D36121" s="73"/>
      <c r="P36121" s="73"/>
      <c r="T36121" s="73"/>
      <c r="U36121" s="73"/>
      <c r="V36121" s="73"/>
      <c r="X36121" s="12"/>
    </row>
    <row r="36122" spans="2:24" x14ac:dyDescent="0.3">
      <c r="B36122" s="73"/>
      <c r="D36122" s="73"/>
      <c r="P36122" s="73"/>
      <c r="T36122" s="73"/>
      <c r="U36122" s="73"/>
      <c r="V36122" s="73"/>
      <c r="X36122" s="12"/>
    </row>
    <row r="36123" spans="2:24" x14ac:dyDescent="0.3">
      <c r="B36123" s="73"/>
      <c r="D36123" s="73"/>
      <c r="P36123" s="73"/>
      <c r="T36123" s="73"/>
      <c r="U36123" s="73"/>
      <c r="V36123" s="73"/>
      <c r="X36123" s="12"/>
    </row>
    <row r="36124" spans="2:24" x14ac:dyDescent="0.3">
      <c r="B36124" s="73"/>
      <c r="D36124" s="73"/>
      <c r="P36124" s="73"/>
      <c r="T36124" s="73"/>
      <c r="U36124" s="73"/>
      <c r="V36124" s="73"/>
      <c r="X36124" s="12"/>
    </row>
    <row r="36125" spans="2:24" x14ac:dyDescent="0.3">
      <c r="B36125" s="73"/>
      <c r="D36125" s="73"/>
      <c r="P36125" s="73"/>
      <c r="T36125" s="73"/>
      <c r="U36125" s="73"/>
      <c r="V36125" s="73"/>
      <c r="X36125" s="12"/>
    </row>
    <row r="36126" spans="2:24" x14ac:dyDescent="0.3">
      <c r="B36126" s="73"/>
      <c r="D36126" s="73"/>
      <c r="P36126" s="73"/>
      <c r="T36126" s="73"/>
      <c r="U36126" s="73"/>
      <c r="V36126" s="73"/>
      <c r="X36126" s="12"/>
    </row>
    <row r="36127" spans="2:24" x14ac:dyDescent="0.3">
      <c r="B36127" s="73"/>
      <c r="D36127" s="73"/>
      <c r="P36127" s="73"/>
      <c r="T36127" s="73"/>
      <c r="U36127" s="73"/>
      <c r="V36127" s="73"/>
      <c r="X36127" s="12"/>
    </row>
    <row r="36128" spans="2:24" x14ac:dyDescent="0.3">
      <c r="B36128" s="73"/>
      <c r="D36128" s="73"/>
      <c r="P36128" s="73"/>
      <c r="T36128" s="73"/>
      <c r="U36128" s="73"/>
      <c r="V36128" s="73"/>
      <c r="X36128" s="12"/>
    </row>
    <row r="36129" spans="2:24" x14ac:dyDescent="0.3">
      <c r="B36129" s="73"/>
      <c r="D36129" s="73"/>
      <c r="P36129" s="73"/>
      <c r="T36129" s="73"/>
      <c r="U36129" s="73"/>
      <c r="V36129" s="73"/>
      <c r="X36129" s="12"/>
    </row>
    <row r="36130" spans="2:24" x14ac:dyDescent="0.3">
      <c r="B36130" s="73"/>
      <c r="D36130" s="73"/>
      <c r="P36130" s="73"/>
      <c r="T36130" s="73"/>
      <c r="U36130" s="73"/>
      <c r="V36130" s="73"/>
      <c r="X36130" s="12"/>
    </row>
    <row r="36131" spans="2:24" x14ac:dyDescent="0.3">
      <c r="B36131" s="73"/>
      <c r="D36131" s="73"/>
      <c r="P36131" s="73"/>
      <c r="T36131" s="73"/>
      <c r="U36131" s="73"/>
      <c r="V36131" s="73"/>
      <c r="X36131" s="12"/>
    </row>
    <row r="36132" spans="2:24" x14ac:dyDescent="0.3">
      <c r="B36132" s="73"/>
      <c r="D36132" s="73"/>
      <c r="P36132" s="73"/>
      <c r="T36132" s="73"/>
      <c r="U36132" s="73"/>
      <c r="V36132" s="73"/>
      <c r="X36132" s="12"/>
    </row>
    <row r="36133" spans="2:24" x14ac:dyDescent="0.3">
      <c r="B36133" s="73"/>
      <c r="D36133" s="73"/>
      <c r="P36133" s="73"/>
      <c r="T36133" s="73"/>
      <c r="U36133" s="73"/>
      <c r="V36133" s="73"/>
      <c r="X36133" s="12"/>
    </row>
    <row r="36134" spans="2:24" x14ac:dyDescent="0.3">
      <c r="B36134" s="73"/>
      <c r="D36134" s="73"/>
      <c r="P36134" s="73"/>
      <c r="T36134" s="73"/>
      <c r="U36134" s="73"/>
      <c r="V36134" s="73"/>
      <c r="X36134" s="12"/>
    </row>
    <row r="36135" spans="2:24" x14ac:dyDescent="0.3">
      <c r="B36135" s="73"/>
      <c r="D36135" s="73"/>
      <c r="P36135" s="73"/>
      <c r="T36135" s="73"/>
      <c r="U36135" s="73"/>
      <c r="V36135" s="73"/>
      <c r="X36135" s="12"/>
    </row>
    <row r="36136" spans="2:24" x14ac:dyDescent="0.3">
      <c r="B36136" s="73"/>
      <c r="D36136" s="73"/>
      <c r="P36136" s="73"/>
      <c r="T36136" s="73"/>
      <c r="U36136" s="73"/>
      <c r="V36136" s="73"/>
      <c r="X36136" s="12"/>
    </row>
    <row r="36137" spans="2:24" x14ac:dyDescent="0.3">
      <c r="B36137" s="73"/>
      <c r="D36137" s="73"/>
      <c r="P36137" s="73"/>
      <c r="T36137" s="73"/>
      <c r="U36137" s="73"/>
      <c r="V36137" s="73"/>
      <c r="X36137" s="12"/>
    </row>
    <row r="36138" spans="2:24" x14ac:dyDescent="0.3">
      <c r="B36138" s="73"/>
      <c r="D36138" s="73"/>
      <c r="P36138" s="73"/>
      <c r="T36138" s="73"/>
      <c r="U36138" s="73"/>
      <c r="V36138" s="73"/>
      <c r="X36138" s="12"/>
    </row>
    <row r="36139" spans="2:24" x14ac:dyDescent="0.3">
      <c r="B36139" s="73"/>
      <c r="D36139" s="73"/>
      <c r="P36139" s="73"/>
      <c r="T36139" s="73"/>
      <c r="U36139" s="73"/>
      <c r="V36139" s="73"/>
      <c r="X36139" s="12"/>
    </row>
    <row r="36140" spans="2:24" x14ac:dyDescent="0.3">
      <c r="B36140" s="73"/>
      <c r="D36140" s="73"/>
      <c r="P36140" s="73"/>
      <c r="T36140" s="73"/>
      <c r="U36140" s="73"/>
      <c r="V36140" s="73"/>
      <c r="X36140" s="12"/>
    </row>
    <row r="36141" spans="2:24" x14ac:dyDescent="0.3">
      <c r="B36141" s="73"/>
      <c r="D36141" s="73"/>
      <c r="P36141" s="73"/>
      <c r="T36141" s="73"/>
      <c r="U36141" s="73"/>
      <c r="V36141" s="73"/>
      <c r="X36141" s="12"/>
    </row>
    <row r="36142" spans="2:24" x14ac:dyDescent="0.3">
      <c r="B36142" s="73"/>
      <c r="D36142" s="73"/>
      <c r="P36142" s="73"/>
      <c r="T36142" s="73"/>
      <c r="U36142" s="73"/>
      <c r="V36142" s="73"/>
      <c r="X36142" s="12"/>
    </row>
    <row r="36143" spans="2:24" x14ac:dyDescent="0.3">
      <c r="B36143" s="73"/>
      <c r="D36143" s="73"/>
      <c r="P36143" s="73"/>
      <c r="T36143" s="73"/>
      <c r="U36143" s="73"/>
      <c r="V36143" s="73"/>
      <c r="X36143" s="12"/>
    </row>
    <row r="36144" spans="2:24" x14ac:dyDescent="0.3">
      <c r="B36144" s="73"/>
      <c r="D36144" s="73"/>
      <c r="P36144" s="73"/>
      <c r="T36144" s="73"/>
      <c r="U36144" s="73"/>
      <c r="V36144" s="73"/>
      <c r="X36144" s="12"/>
    </row>
    <row r="36145" spans="2:24" x14ac:dyDescent="0.3">
      <c r="B36145" s="73"/>
      <c r="D36145" s="73"/>
      <c r="P36145" s="73"/>
      <c r="T36145" s="73"/>
      <c r="U36145" s="73"/>
      <c r="V36145" s="73"/>
      <c r="X36145" s="12"/>
    </row>
    <row r="36146" spans="2:24" x14ac:dyDescent="0.3">
      <c r="B36146" s="73"/>
      <c r="D36146" s="73"/>
      <c r="P36146" s="73"/>
      <c r="T36146" s="73"/>
      <c r="U36146" s="73"/>
      <c r="V36146" s="73"/>
      <c r="X36146" s="12"/>
    </row>
    <row r="36147" spans="2:24" x14ac:dyDescent="0.3">
      <c r="B36147" s="73"/>
      <c r="D36147" s="73"/>
      <c r="P36147" s="73"/>
      <c r="T36147" s="73"/>
      <c r="U36147" s="73"/>
      <c r="V36147" s="73"/>
      <c r="X36147" s="12"/>
    </row>
    <row r="36148" spans="2:24" x14ac:dyDescent="0.3">
      <c r="B36148" s="73"/>
      <c r="D36148" s="73"/>
      <c r="P36148" s="73"/>
      <c r="T36148" s="73"/>
      <c r="U36148" s="73"/>
      <c r="V36148" s="73"/>
      <c r="X36148" s="12"/>
    </row>
    <row r="36149" spans="2:24" x14ac:dyDescent="0.3">
      <c r="B36149" s="73"/>
      <c r="D36149" s="73"/>
      <c r="P36149" s="73"/>
      <c r="T36149" s="73"/>
      <c r="U36149" s="73"/>
      <c r="V36149" s="73"/>
      <c r="X36149" s="12"/>
    </row>
    <row r="36150" spans="2:24" x14ac:dyDescent="0.3">
      <c r="B36150" s="73"/>
      <c r="D36150" s="73"/>
      <c r="P36150" s="73"/>
      <c r="T36150" s="73"/>
      <c r="U36150" s="73"/>
      <c r="V36150" s="73"/>
      <c r="X36150" s="12"/>
    </row>
    <row r="36151" spans="2:24" x14ac:dyDescent="0.3">
      <c r="B36151" s="73"/>
      <c r="D36151" s="73"/>
      <c r="P36151" s="73"/>
      <c r="T36151" s="73"/>
      <c r="U36151" s="73"/>
      <c r="V36151" s="73"/>
      <c r="X36151" s="12"/>
    </row>
    <row r="36152" spans="2:24" x14ac:dyDescent="0.3">
      <c r="B36152" s="73"/>
      <c r="D36152" s="73"/>
      <c r="P36152" s="73"/>
      <c r="T36152" s="73"/>
      <c r="U36152" s="73"/>
      <c r="V36152" s="73"/>
      <c r="X36152" s="12"/>
    </row>
    <row r="36153" spans="2:24" x14ac:dyDescent="0.3">
      <c r="B36153" s="73"/>
      <c r="D36153" s="73"/>
      <c r="P36153" s="73"/>
      <c r="T36153" s="73"/>
      <c r="U36153" s="73"/>
      <c r="V36153" s="73"/>
      <c r="X36153" s="12"/>
    </row>
    <row r="36154" spans="2:24" x14ac:dyDescent="0.3">
      <c r="B36154" s="73"/>
      <c r="D36154" s="73"/>
      <c r="P36154" s="73"/>
      <c r="T36154" s="73"/>
      <c r="U36154" s="73"/>
      <c r="V36154" s="73"/>
      <c r="X36154" s="12"/>
    </row>
    <row r="36155" spans="2:24" x14ac:dyDescent="0.3">
      <c r="B36155" s="73"/>
      <c r="D36155" s="73"/>
      <c r="P36155" s="73"/>
      <c r="T36155" s="73"/>
      <c r="U36155" s="73"/>
      <c r="V36155" s="73"/>
      <c r="X36155" s="12"/>
    </row>
    <row r="36156" spans="2:24" x14ac:dyDescent="0.3">
      <c r="B36156" s="73"/>
      <c r="D36156" s="73"/>
      <c r="P36156" s="73"/>
      <c r="T36156" s="73"/>
      <c r="U36156" s="73"/>
      <c r="V36156" s="73"/>
      <c r="X36156" s="12"/>
    </row>
    <row r="36157" spans="2:24" x14ac:dyDescent="0.3">
      <c r="B36157" s="73"/>
      <c r="D36157" s="73"/>
      <c r="P36157" s="73"/>
      <c r="T36157" s="73"/>
      <c r="U36157" s="73"/>
      <c r="V36157" s="73"/>
      <c r="X36157" s="12"/>
    </row>
    <row r="36158" spans="2:24" x14ac:dyDescent="0.3">
      <c r="B36158" s="73"/>
      <c r="D36158" s="73"/>
      <c r="P36158" s="73"/>
      <c r="T36158" s="73"/>
      <c r="U36158" s="73"/>
      <c r="V36158" s="73"/>
      <c r="X36158" s="12"/>
    </row>
    <row r="36159" spans="2:24" x14ac:dyDescent="0.3">
      <c r="B36159" s="73"/>
      <c r="D36159" s="73"/>
      <c r="P36159" s="73"/>
      <c r="T36159" s="73"/>
      <c r="U36159" s="73"/>
      <c r="V36159" s="73"/>
      <c r="X36159" s="12"/>
    </row>
    <row r="36160" spans="2:24" x14ac:dyDescent="0.3">
      <c r="B36160" s="73"/>
      <c r="D36160" s="73"/>
      <c r="P36160" s="73"/>
      <c r="T36160" s="73"/>
      <c r="U36160" s="73"/>
      <c r="V36160" s="73"/>
      <c r="X36160" s="12"/>
    </row>
    <row r="36161" spans="2:24" x14ac:dyDescent="0.3">
      <c r="B36161" s="73"/>
      <c r="D36161" s="73"/>
      <c r="P36161" s="73"/>
      <c r="T36161" s="73"/>
      <c r="U36161" s="73"/>
      <c r="V36161" s="73"/>
      <c r="X36161" s="12"/>
    </row>
    <row r="36162" spans="2:24" x14ac:dyDescent="0.3">
      <c r="B36162" s="73"/>
      <c r="D36162" s="73"/>
      <c r="P36162" s="73"/>
      <c r="T36162" s="73"/>
      <c r="U36162" s="73"/>
      <c r="V36162" s="73"/>
      <c r="X36162" s="12"/>
    </row>
    <row r="36163" spans="2:24" x14ac:dyDescent="0.3">
      <c r="B36163" s="73"/>
      <c r="D36163" s="73"/>
      <c r="P36163" s="73"/>
      <c r="T36163" s="73"/>
      <c r="U36163" s="73"/>
      <c r="V36163" s="73"/>
      <c r="X36163" s="12"/>
    </row>
    <row r="36164" spans="2:24" x14ac:dyDescent="0.3">
      <c r="B36164" s="73"/>
      <c r="D36164" s="73"/>
      <c r="P36164" s="73"/>
      <c r="T36164" s="73"/>
      <c r="U36164" s="73"/>
      <c r="V36164" s="73"/>
      <c r="X36164" s="12"/>
    </row>
    <row r="36165" spans="2:24" x14ac:dyDescent="0.3">
      <c r="B36165" s="73"/>
      <c r="D36165" s="73"/>
      <c r="P36165" s="73"/>
      <c r="T36165" s="73"/>
      <c r="U36165" s="73"/>
      <c r="V36165" s="73"/>
      <c r="X36165" s="12"/>
    </row>
    <row r="36166" spans="2:24" x14ac:dyDescent="0.3">
      <c r="B36166" s="73"/>
      <c r="D36166" s="73"/>
      <c r="P36166" s="73"/>
      <c r="T36166" s="73"/>
      <c r="U36166" s="73"/>
      <c r="V36166" s="73"/>
      <c r="X36166" s="12"/>
    </row>
    <row r="36167" spans="2:24" x14ac:dyDescent="0.3">
      <c r="B36167" s="73"/>
      <c r="D36167" s="73"/>
      <c r="P36167" s="73"/>
      <c r="T36167" s="73"/>
      <c r="U36167" s="73"/>
      <c r="V36167" s="73"/>
      <c r="X36167" s="12"/>
    </row>
    <row r="36168" spans="2:24" x14ac:dyDescent="0.3">
      <c r="B36168" s="73"/>
      <c r="D36168" s="73"/>
      <c r="P36168" s="73"/>
      <c r="T36168" s="73"/>
      <c r="U36168" s="73"/>
      <c r="V36168" s="73"/>
      <c r="X36168" s="12"/>
    </row>
    <row r="36169" spans="2:24" x14ac:dyDescent="0.3">
      <c r="B36169" s="73"/>
      <c r="D36169" s="73"/>
      <c r="P36169" s="73"/>
      <c r="T36169" s="73"/>
      <c r="U36169" s="73"/>
      <c r="V36169" s="73"/>
      <c r="X36169" s="12"/>
    </row>
    <row r="36170" spans="2:24" x14ac:dyDescent="0.3">
      <c r="B36170" s="73"/>
      <c r="D36170" s="73"/>
      <c r="P36170" s="73"/>
      <c r="T36170" s="73"/>
      <c r="U36170" s="73"/>
      <c r="V36170" s="73"/>
      <c r="X36170" s="12"/>
    </row>
    <row r="36171" spans="2:24" x14ac:dyDescent="0.3">
      <c r="B36171" s="73"/>
      <c r="D36171" s="73"/>
      <c r="P36171" s="73"/>
      <c r="T36171" s="73"/>
      <c r="U36171" s="73"/>
      <c r="V36171" s="73"/>
      <c r="X36171" s="12"/>
    </row>
    <row r="36172" spans="2:24" x14ac:dyDescent="0.3">
      <c r="B36172" s="73"/>
      <c r="D36172" s="73"/>
      <c r="P36172" s="73"/>
      <c r="T36172" s="73"/>
      <c r="U36172" s="73"/>
      <c r="V36172" s="73"/>
      <c r="X36172" s="12"/>
    </row>
    <row r="36173" spans="2:24" x14ac:dyDescent="0.3">
      <c r="B36173" s="73"/>
      <c r="D36173" s="73"/>
      <c r="P36173" s="73"/>
      <c r="T36173" s="73"/>
      <c r="U36173" s="73"/>
      <c r="V36173" s="73"/>
      <c r="X36173" s="12"/>
    </row>
    <row r="36174" spans="2:24" x14ac:dyDescent="0.3">
      <c r="B36174" s="73"/>
      <c r="D36174" s="73"/>
      <c r="P36174" s="73"/>
      <c r="T36174" s="73"/>
      <c r="U36174" s="73"/>
      <c r="V36174" s="73"/>
      <c r="X36174" s="12"/>
    </row>
    <row r="36175" spans="2:24" x14ac:dyDescent="0.3">
      <c r="B36175" s="73"/>
      <c r="D36175" s="73"/>
      <c r="P36175" s="73"/>
      <c r="T36175" s="73"/>
      <c r="U36175" s="73"/>
      <c r="V36175" s="73"/>
      <c r="X36175" s="12"/>
    </row>
    <row r="36176" spans="2:24" x14ac:dyDescent="0.3">
      <c r="B36176" s="73"/>
      <c r="D36176" s="73"/>
      <c r="P36176" s="73"/>
      <c r="T36176" s="73"/>
      <c r="U36176" s="73"/>
      <c r="V36176" s="73"/>
      <c r="X36176" s="12"/>
    </row>
    <row r="36177" spans="2:24" x14ac:dyDescent="0.3">
      <c r="B36177" s="73"/>
      <c r="D36177" s="73"/>
      <c r="P36177" s="73"/>
      <c r="T36177" s="73"/>
      <c r="U36177" s="73"/>
      <c r="V36177" s="73"/>
      <c r="X36177" s="12"/>
    </row>
    <row r="36178" spans="2:24" x14ac:dyDescent="0.3">
      <c r="B36178" s="73"/>
      <c r="D36178" s="73"/>
      <c r="P36178" s="73"/>
      <c r="T36178" s="73"/>
      <c r="U36178" s="73"/>
      <c r="V36178" s="73"/>
      <c r="X36178" s="12"/>
    </row>
    <row r="36179" spans="2:24" x14ac:dyDescent="0.3">
      <c r="B36179" s="73"/>
      <c r="D36179" s="73"/>
      <c r="P36179" s="73"/>
      <c r="T36179" s="73"/>
      <c r="U36179" s="73"/>
      <c r="V36179" s="73"/>
      <c r="X36179" s="12"/>
    </row>
    <row r="36180" spans="2:24" x14ac:dyDescent="0.3">
      <c r="B36180" s="73"/>
      <c r="D36180" s="73"/>
      <c r="P36180" s="73"/>
      <c r="T36180" s="73"/>
      <c r="U36180" s="73"/>
      <c r="V36180" s="73"/>
      <c r="X36180" s="12"/>
    </row>
    <row r="36181" spans="2:24" x14ac:dyDescent="0.3">
      <c r="B36181" s="73"/>
      <c r="D36181" s="73"/>
      <c r="P36181" s="73"/>
      <c r="T36181" s="73"/>
      <c r="U36181" s="73"/>
      <c r="V36181" s="73"/>
      <c r="X36181" s="12"/>
    </row>
    <row r="36182" spans="2:24" x14ac:dyDescent="0.3">
      <c r="B36182" s="73"/>
      <c r="D36182" s="73"/>
      <c r="P36182" s="73"/>
      <c r="T36182" s="73"/>
      <c r="U36182" s="73"/>
      <c r="V36182" s="73"/>
      <c r="X36182" s="12"/>
    </row>
    <row r="36183" spans="2:24" x14ac:dyDescent="0.3">
      <c r="B36183" s="73"/>
      <c r="D36183" s="73"/>
      <c r="P36183" s="73"/>
      <c r="T36183" s="73"/>
      <c r="U36183" s="73"/>
      <c r="V36183" s="73"/>
      <c r="X36183" s="12"/>
    </row>
    <row r="36184" spans="2:24" x14ac:dyDescent="0.3">
      <c r="B36184" s="73"/>
      <c r="D36184" s="73"/>
      <c r="P36184" s="73"/>
      <c r="T36184" s="73"/>
      <c r="U36184" s="73"/>
      <c r="V36184" s="73"/>
      <c r="X36184" s="12"/>
    </row>
    <row r="36185" spans="2:24" x14ac:dyDescent="0.3">
      <c r="B36185" s="73"/>
      <c r="D36185" s="73"/>
      <c r="P36185" s="73"/>
      <c r="T36185" s="73"/>
      <c r="U36185" s="73"/>
      <c r="V36185" s="73"/>
      <c r="X36185" s="12"/>
    </row>
    <row r="36186" spans="2:24" x14ac:dyDescent="0.3">
      <c r="B36186" s="73"/>
      <c r="D36186" s="73"/>
      <c r="P36186" s="73"/>
      <c r="T36186" s="73"/>
      <c r="U36186" s="73"/>
      <c r="V36186" s="73"/>
      <c r="X36186" s="12"/>
    </row>
    <row r="36187" spans="2:24" x14ac:dyDescent="0.3">
      <c r="B36187" s="73"/>
      <c r="D36187" s="73"/>
      <c r="P36187" s="73"/>
      <c r="T36187" s="73"/>
      <c r="U36187" s="73"/>
      <c r="V36187" s="73"/>
      <c r="X36187" s="12"/>
    </row>
    <row r="36188" spans="2:24" x14ac:dyDescent="0.3">
      <c r="B36188" s="73"/>
      <c r="D36188" s="73"/>
      <c r="P36188" s="73"/>
      <c r="T36188" s="73"/>
      <c r="U36188" s="73"/>
      <c r="V36188" s="73"/>
      <c r="X36188" s="12"/>
    </row>
    <row r="36189" spans="2:24" x14ac:dyDescent="0.3">
      <c r="B36189" s="73"/>
      <c r="D36189" s="73"/>
      <c r="P36189" s="73"/>
      <c r="T36189" s="73"/>
      <c r="U36189" s="73"/>
      <c r="V36189" s="73"/>
      <c r="X36189" s="12"/>
    </row>
    <row r="36190" spans="2:24" x14ac:dyDescent="0.3">
      <c r="B36190" s="73"/>
      <c r="D36190" s="73"/>
      <c r="P36190" s="73"/>
      <c r="T36190" s="73"/>
      <c r="U36190" s="73"/>
      <c r="V36190" s="73"/>
      <c r="X36190" s="12"/>
    </row>
    <row r="36191" spans="2:24" x14ac:dyDescent="0.3">
      <c r="B36191" s="73"/>
      <c r="D36191" s="73"/>
      <c r="P36191" s="73"/>
      <c r="T36191" s="73"/>
      <c r="U36191" s="73"/>
      <c r="V36191" s="73"/>
      <c r="X36191" s="12"/>
    </row>
    <row r="36192" spans="2:24" x14ac:dyDescent="0.3">
      <c r="B36192" s="73"/>
      <c r="D36192" s="73"/>
      <c r="P36192" s="73"/>
      <c r="T36192" s="73"/>
      <c r="U36192" s="73"/>
      <c r="V36192" s="73"/>
      <c r="X36192" s="12"/>
    </row>
    <row r="36193" spans="2:24" x14ac:dyDescent="0.3">
      <c r="B36193" s="73"/>
      <c r="D36193" s="73"/>
      <c r="P36193" s="73"/>
      <c r="T36193" s="73"/>
      <c r="U36193" s="73"/>
      <c r="V36193" s="73"/>
      <c r="X36193" s="12"/>
    </row>
    <row r="36194" spans="2:24" x14ac:dyDescent="0.3">
      <c r="B36194" s="73"/>
      <c r="D36194" s="73"/>
      <c r="P36194" s="73"/>
      <c r="T36194" s="73"/>
      <c r="U36194" s="73"/>
      <c r="V36194" s="73"/>
      <c r="X36194" s="12"/>
    </row>
    <row r="36195" spans="2:24" x14ac:dyDescent="0.3">
      <c r="B36195" s="73"/>
      <c r="D36195" s="73"/>
      <c r="P36195" s="73"/>
      <c r="T36195" s="73"/>
      <c r="U36195" s="73"/>
      <c r="V36195" s="73"/>
      <c r="X36195" s="12"/>
    </row>
    <row r="36196" spans="2:24" x14ac:dyDescent="0.3">
      <c r="B36196" s="73"/>
      <c r="D36196" s="73"/>
      <c r="P36196" s="73"/>
      <c r="T36196" s="73"/>
      <c r="U36196" s="73"/>
      <c r="V36196" s="73"/>
      <c r="X36196" s="12"/>
    </row>
    <row r="36197" spans="2:24" x14ac:dyDescent="0.3">
      <c r="B36197" s="73"/>
      <c r="D36197" s="73"/>
      <c r="P36197" s="73"/>
      <c r="T36197" s="73"/>
      <c r="U36197" s="73"/>
      <c r="V36197" s="73"/>
      <c r="X36197" s="12"/>
    </row>
    <row r="36198" spans="2:24" x14ac:dyDescent="0.3">
      <c r="B36198" s="73"/>
      <c r="D36198" s="73"/>
      <c r="P36198" s="73"/>
      <c r="T36198" s="73"/>
      <c r="U36198" s="73"/>
      <c r="V36198" s="73"/>
      <c r="X36198" s="12"/>
    </row>
    <row r="36199" spans="2:24" x14ac:dyDescent="0.3">
      <c r="B36199" s="73"/>
      <c r="D36199" s="73"/>
      <c r="P36199" s="73"/>
      <c r="T36199" s="73"/>
      <c r="U36199" s="73"/>
      <c r="V36199" s="73"/>
      <c r="X36199" s="12"/>
    </row>
    <row r="36200" spans="2:24" x14ac:dyDescent="0.3">
      <c r="B36200" s="73"/>
      <c r="D36200" s="73"/>
      <c r="P36200" s="73"/>
      <c r="T36200" s="73"/>
      <c r="U36200" s="73"/>
      <c r="V36200" s="73"/>
      <c r="X36200" s="12"/>
    </row>
    <row r="36201" spans="2:24" x14ac:dyDescent="0.3">
      <c r="B36201" s="73"/>
      <c r="D36201" s="73"/>
      <c r="P36201" s="73"/>
      <c r="T36201" s="73"/>
      <c r="U36201" s="73"/>
      <c r="V36201" s="73"/>
      <c r="X36201" s="12"/>
    </row>
    <row r="36202" spans="2:24" x14ac:dyDescent="0.3">
      <c r="B36202" s="73"/>
      <c r="D36202" s="73"/>
      <c r="P36202" s="73"/>
      <c r="T36202" s="73"/>
      <c r="U36202" s="73"/>
      <c r="V36202" s="73"/>
      <c r="X36202" s="12"/>
    </row>
    <row r="36203" spans="2:24" x14ac:dyDescent="0.3">
      <c r="B36203" s="73"/>
      <c r="D36203" s="73"/>
      <c r="P36203" s="73"/>
      <c r="T36203" s="73"/>
      <c r="U36203" s="73"/>
      <c r="V36203" s="73"/>
      <c r="X36203" s="12"/>
    </row>
    <row r="36204" spans="2:24" x14ac:dyDescent="0.3">
      <c r="B36204" s="73"/>
      <c r="D36204" s="73"/>
      <c r="P36204" s="73"/>
      <c r="T36204" s="73"/>
      <c r="U36204" s="73"/>
      <c r="V36204" s="73"/>
      <c r="X36204" s="12"/>
    </row>
    <row r="36205" spans="2:24" x14ac:dyDescent="0.3">
      <c r="B36205" s="73"/>
      <c r="D36205" s="73"/>
      <c r="P36205" s="73"/>
      <c r="T36205" s="73"/>
      <c r="U36205" s="73"/>
      <c r="V36205" s="73"/>
      <c r="X36205" s="12"/>
    </row>
    <row r="36206" spans="2:24" x14ac:dyDescent="0.3">
      <c r="B36206" s="73"/>
      <c r="D36206" s="73"/>
      <c r="P36206" s="73"/>
      <c r="T36206" s="73"/>
      <c r="U36206" s="73"/>
      <c r="V36206" s="73"/>
      <c r="X36206" s="12"/>
    </row>
    <row r="36207" spans="2:24" x14ac:dyDescent="0.3">
      <c r="B36207" s="73"/>
      <c r="D36207" s="73"/>
      <c r="P36207" s="73"/>
      <c r="T36207" s="73"/>
      <c r="U36207" s="73"/>
      <c r="V36207" s="73"/>
      <c r="X36207" s="12"/>
    </row>
    <row r="36208" spans="2:24" x14ac:dyDescent="0.3">
      <c r="B36208" s="73"/>
      <c r="D36208" s="73"/>
      <c r="P36208" s="73"/>
      <c r="T36208" s="73"/>
      <c r="U36208" s="73"/>
      <c r="V36208" s="73"/>
      <c r="X36208" s="12"/>
    </row>
    <row r="36209" spans="2:24" x14ac:dyDescent="0.3">
      <c r="B36209" s="73"/>
      <c r="D36209" s="73"/>
      <c r="P36209" s="73"/>
      <c r="T36209" s="73"/>
      <c r="U36209" s="73"/>
      <c r="V36209" s="73"/>
      <c r="X36209" s="12"/>
    </row>
    <row r="36210" spans="2:24" x14ac:dyDescent="0.3">
      <c r="B36210" s="73"/>
      <c r="D36210" s="73"/>
      <c r="P36210" s="73"/>
      <c r="T36210" s="73"/>
      <c r="U36210" s="73"/>
      <c r="V36210" s="73"/>
      <c r="X36210" s="12"/>
    </row>
    <row r="36211" spans="2:24" x14ac:dyDescent="0.3">
      <c r="B36211" s="73"/>
      <c r="D36211" s="73"/>
      <c r="P36211" s="73"/>
      <c r="T36211" s="73"/>
      <c r="U36211" s="73"/>
      <c r="V36211" s="73"/>
      <c r="X36211" s="12"/>
    </row>
    <row r="36212" spans="2:24" x14ac:dyDescent="0.3">
      <c r="B36212" s="73"/>
      <c r="D36212" s="73"/>
      <c r="P36212" s="73"/>
      <c r="T36212" s="73"/>
      <c r="U36212" s="73"/>
      <c r="V36212" s="73"/>
      <c r="X36212" s="12"/>
    </row>
    <row r="36213" spans="2:24" x14ac:dyDescent="0.3">
      <c r="B36213" s="73"/>
      <c r="D36213" s="73"/>
      <c r="P36213" s="73"/>
      <c r="T36213" s="73"/>
      <c r="U36213" s="73"/>
      <c r="V36213" s="73"/>
      <c r="X36213" s="12"/>
    </row>
    <row r="36214" spans="2:24" x14ac:dyDescent="0.3">
      <c r="B36214" s="73"/>
      <c r="D36214" s="73"/>
      <c r="P36214" s="73"/>
      <c r="T36214" s="73"/>
      <c r="U36214" s="73"/>
      <c r="V36214" s="73"/>
      <c r="X36214" s="12"/>
    </row>
    <row r="36215" spans="2:24" x14ac:dyDescent="0.3">
      <c r="B36215" s="73"/>
      <c r="D36215" s="73"/>
      <c r="P36215" s="73"/>
      <c r="T36215" s="73"/>
      <c r="U36215" s="73"/>
      <c r="V36215" s="73"/>
      <c r="X36215" s="12"/>
    </row>
    <row r="36216" spans="2:24" x14ac:dyDescent="0.3">
      <c r="B36216" s="73"/>
      <c r="D36216" s="73"/>
      <c r="P36216" s="73"/>
      <c r="T36216" s="73"/>
      <c r="U36216" s="73"/>
      <c r="V36216" s="73"/>
      <c r="X36216" s="12"/>
    </row>
    <row r="36217" spans="2:24" x14ac:dyDescent="0.3">
      <c r="B36217" s="73"/>
      <c r="D36217" s="73"/>
      <c r="P36217" s="73"/>
      <c r="T36217" s="73"/>
      <c r="U36217" s="73"/>
      <c r="V36217" s="73"/>
      <c r="X36217" s="12"/>
    </row>
    <row r="36218" spans="2:24" x14ac:dyDescent="0.3">
      <c r="B36218" s="73"/>
      <c r="D36218" s="73"/>
      <c r="P36218" s="73"/>
      <c r="T36218" s="73"/>
      <c r="U36218" s="73"/>
      <c r="V36218" s="73"/>
      <c r="X36218" s="12"/>
    </row>
    <row r="36219" spans="2:24" x14ac:dyDescent="0.3">
      <c r="B36219" s="73"/>
      <c r="D36219" s="73"/>
      <c r="P36219" s="73"/>
      <c r="T36219" s="73"/>
      <c r="U36219" s="73"/>
      <c r="V36219" s="73"/>
      <c r="X36219" s="12"/>
    </row>
    <row r="36220" spans="2:24" x14ac:dyDescent="0.3">
      <c r="B36220" s="73"/>
      <c r="D36220" s="73"/>
      <c r="P36220" s="73"/>
      <c r="T36220" s="73"/>
      <c r="U36220" s="73"/>
      <c r="V36220" s="73"/>
      <c r="X36220" s="12"/>
    </row>
    <row r="36221" spans="2:24" x14ac:dyDescent="0.3">
      <c r="B36221" s="73"/>
      <c r="D36221" s="73"/>
      <c r="P36221" s="73"/>
      <c r="T36221" s="73"/>
      <c r="U36221" s="73"/>
      <c r="V36221" s="73"/>
      <c r="X36221" s="12"/>
    </row>
    <row r="36222" spans="2:24" x14ac:dyDescent="0.3">
      <c r="B36222" s="73"/>
      <c r="D36222" s="73"/>
      <c r="P36222" s="73"/>
      <c r="T36222" s="73"/>
      <c r="U36222" s="73"/>
      <c r="V36222" s="73"/>
      <c r="X36222" s="12"/>
    </row>
    <row r="36223" spans="2:24" x14ac:dyDescent="0.3">
      <c r="B36223" s="73"/>
      <c r="D36223" s="73"/>
      <c r="P36223" s="73"/>
      <c r="T36223" s="73"/>
      <c r="U36223" s="73"/>
      <c r="V36223" s="73"/>
      <c r="X36223" s="12"/>
    </row>
    <row r="36224" spans="2:24" x14ac:dyDescent="0.3">
      <c r="B36224" s="73"/>
      <c r="D36224" s="73"/>
      <c r="P36224" s="73"/>
      <c r="T36224" s="73"/>
      <c r="U36224" s="73"/>
      <c r="V36224" s="73"/>
      <c r="X36224" s="12"/>
    </row>
    <row r="36225" spans="2:24" x14ac:dyDescent="0.3">
      <c r="B36225" s="73"/>
      <c r="D36225" s="73"/>
      <c r="P36225" s="73"/>
      <c r="T36225" s="73"/>
      <c r="U36225" s="73"/>
      <c r="V36225" s="73"/>
      <c r="X36225" s="12"/>
    </row>
    <row r="36226" spans="2:24" x14ac:dyDescent="0.3">
      <c r="B36226" s="73"/>
      <c r="D36226" s="73"/>
      <c r="P36226" s="73"/>
      <c r="T36226" s="73"/>
      <c r="U36226" s="73"/>
      <c r="V36226" s="73"/>
      <c r="X36226" s="12"/>
    </row>
    <row r="36227" spans="2:24" x14ac:dyDescent="0.3">
      <c r="B36227" s="73"/>
      <c r="D36227" s="73"/>
      <c r="P36227" s="73"/>
      <c r="T36227" s="73"/>
      <c r="U36227" s="73"/>
      <c r="V36227" s="73"/>
      <c r="X36227" s="12"/>
    </row>
    <row r="36228" spans="2:24" x14ac:dyDescent="0.3">
      <c r="B36228" s="73"/>
      <c r="D36228" s="73"/>
      <c r="P36228" s="73"/>
      <c r="T36228" s="73"/>
      <c r="U36228" s="73"/>
      <c r="V36228" s="73"/>
      <c r="X36228" s="12"/>
    </row>
    <row r="36229" spans="2:24" x14ac:dyDescent="0.3">
      <c r="B36229" s="73"/>
      <c r="D36229" s="73"/>
      <c r="P36229" s="73"/>
      <c r="T36229" s="73"/>
      <c r="U36229" s="73"/>
      <c r="V36229" s="73"/>
      <c r="X36229" s="12"/>
    </row>
    <row r="36230" spans="2:24" x14ac:dyDescent="0.3">
      <c r="B36230" s="73"/>
      <c r="D36230" s="73"/>
      <c r="P36230" s="73"/>
      <c r="T36230" s="73"/>
      <c r="U36230" s="73"/>
      <c r="V36230" s="73"/>
      <c r="X36230" s="12"/>
    </row>
    <row r="36231" spans="2:24" x14ac:dyDescent="0.3">
      <c r="B36231" s="73"/>
      <c r="D36231" s="73"/>
      <c r="P36231" s="73"/>
      <c r="T36231" s="73"/>
      <c r="U36231" s="73"/>
      <c r="V36231" s="73"/>
      <c r="X36231" s="12"/>
    </row>
    <row r="36232" spans="2:24" x14ac:dyDescent="0.3">
      <c r="B36232" s="73"/>
      <c r="D36232" s="73"/>
      <c r="P36232" s="73"/>
      <c r="T36232" s="73"/>
      <c r="U36232" s="73"/>
      <c r="V36232" s="73"/>
      <c r="X36232" s="12"/>
    </row>
    <row r="36233" spans="2:24" x14ac:dyDescent="0.3">
      <c r="B36233" s="73"/>
      <c r="D36233" s="73"/>
      <c r="P36233" s="73"/>
      <c r="T36233" s="73"/>
      <c r="U36233" s="73"/>
      <c r="V36233" s="73"/>
      <c r="X36233" s="12"/>
    </row>
    <row r="36234" spans="2:24" x14ac:dyDescent="0.3">
      <c r="B36234" s="73"/>
      <c r="D36234" s="73"/>
      <c r="P36234" s="73"/>
      <c r="T36234" s="73"/>
      <c r="U36234" s="73"/>
      <c r="V36234" s="73"/>
      <c r="X36234" s="12"/>
    </row>
    <row r="36235" spans="2:24" x14ac:dyDescent="0.3">
      <c r="B36235" s="73"/>
      <c r="D36235" s="73"/>
      <c r="P36235" s="73"/>
      <c r="T36235" s="73"/>
      <c r="U36235" s="73"/>
      <c r="V36235" s="73"/>
      <c r="X36235" s="12"/>
    </row>
    <row r="36236" spans="2:24" x14ac:dyDescent="0.3">
      <c r="B36236" s="73"/>
      <c r="D36236" s="73"/>
      <c r="P36236" s="73"/>
      <c r="T36236" s="73"/>
      <c r="U36236" s="73"/>
      <c r="V36236" s="73"/>
      <c r="X36236" s="12"/>
    </row>
    <row r="36237" spans="2:24" x14ac:dyDescent="0.3">
      <c r="B36237" s="73"/>
      <c r="D36237" s="73"/>
      <c r="P36237" s="73"/>
      <c r="T36237" s="73"/>
      <c r="U36237" s="73"/>
      <c r="V36237" s="73"/>
      <c r="X36237" s="12"/>
    </row>
    <row r="36238" spans="2:24" x14ac:dyDescent="0.3">
      <c r="B36238" s="73"/>
      <c r="D36238" s="73"/>
      <c r="P36238" s="73"/>
      <c r="T36238" s="73"/>
      <c r="U36238" s="73"/>
      <c r="V36238" s="73"/>
      <c r="X36238" s="12"/>
    </row>
    <row r="36239" spans="2:24" x14ac:dyDescent="0.3">
      <c r="B36239" s="73"/>
      <c r="D36239" s="73"/>
      <c r="P36239" s="73"/>
      <c r="T36239" s="73"/>
      <c r="U36239" s="73"/>
      <c r="V36239" s="73"/>
      <c r="X36239" s="12"/>
    </row>
    <row r="36240" spans="2:24" x14ac:dyDescent="0.3">
      <c r="B36240" s="73"/>
      <c r="D36240" s="73"/>
      <c r="P36240" s="73"/>
      <c r="T36240" s="73"/>
      <c r="U36240" s="73"/>
      <c r="V36240" s="73"/>
      <c r="X36240" s="12"/>
    </row>
    <row r="36241" spans="2:24" x14ac:dyDescent="0.3">
      <c r="B36241" s="73"/>
      <c r="D36241" s="73"/>
      <c r="P36241" s="73"/>
      <c r="T36241" s="73"/>
      <c r="U36241" s="73"/>
      <c r="V36241" s="73"/>
      <c r="X36241" s="12"/>
    </row>
    <row r="36242" spans="2:24" x14ac:dyDescent="0.3">
      <c r="B36242" s="73"/>
      <c r="D36242" s="73"/>
      <c r="P36242" s="73"/>
      <c r="T36242" s="73"/>
      <c r="U36242" s="73"/>
      <c r="V36242" s="73"/>
      <c r="X36242" s="12"/>
    </row>
    <row r="36243" spans="2:24" x14ac:dyDescent="0.3">
      <c r="B36243" s="73"/>
      <c r="D36243" s="73"/>
      <c r="P36243" s="73"/>
      <c r="T36243" s="73"/>
      <c r="U36243" s="73"/>
      <c r="V36243" s="73"/>
      <c r="X36243" s="12"/>
    </row>
    <row r="36244" spans="2:24" x14ac:dyDescent="0.3">
      <c r="B36244" s="73"/>
      <c r="D36244" s="73"/>
      <c r="P36244" s="73"/>
      <c r="T36244" s="73"/>
      <c r="U36244" s="73"/>
      <c r="V36244" s="73"/>
      <c r="X36244" s="12"/>
    </row>
    <row r="36245" spans="2:24" x14ac:dyDescent="0.3">
      <c r="B36245" s="73"/>
      <c r="D36245" s="73"/>
      <c r="P36245" s="73"/>
      <c r="T36245" s="73"/>
      <c r="U36245" s="73"/>
      <c r="V36245" s="73"/>
      <c r="X36245" s="12"/>
    </row>
    <row r="36246" spans="2:24" x14ac:dyDescent="0.3">
      <c r="B36246" s="73"/>
      <c r="D36246" s="73"/>
      <c r="P36246" s="73"/>
      <c r="T36246" s="73"/>
      <c r="U36246" s="73"/>
      <c r="V36246" s="73"/>
      <c r="X36246" s="12"/>
    </row>
    <row r="36247" spans="2:24" x14ac:dyDescent="0.3">
      <c r="B36247" s="73"/>
      <c r="D36247" s="73"/>
      <c r="P36247" s="73"/>
      <c r="T36247" s="73"/>
      <c r="U36247" s="73"/>
      <c r="V36247" s="73"/>
      <c r="X36247" s="12"/>
    </row>
    <row r="36248" spans="2:24" x14ac:dyDescent="0.3">
      <c r="B36248" s="73"/>
      <c r="D36248" s="73"/>
      <c r="P36248" s="73"/>
      <c r="T36248" s="73"/>
      <c r="U36248" s="73"/>
      <c r="V36248" s="73"/>
      <c r="X36248" s="12"/>
    </row>
    <row r="36249" spans="2:24" x14ac:dyDescent="0.3">
      <c r="B36249" s="73"/>
      <c r="D36249" s="73"/>
      <c r="P36249" s="73"/>
      <c r="T36249" s="73"/>
      <c r="U36249" s="73"/>
      <c r="V36249" s="73"/>
      <c r="X36249" s="12"/>
    </row>
    <row r="36250" spans="2:24" x14ac:dyDescent="0.3">
      <c r="B36250" s="73"/>
      <c r="D36250" s="73"/>
      <c r="P36250" s="73"/>
      <c r="T36250" s="73"/>
      <c r="U36250" s="73"/>
      <c r="V36250" s="73"/>
      <c r="X36250" s="12"/>
    </row>
    <row r="36251" spans="2:24" x14ac:dyDescent="0.3">
      <c r="B36251" s="73"/>
      <c r="D36251" s="73"/>
      <c r="P36251" s="73"/>
      <c r="T36251" s="73"/>
      <c r="U36251" s="73"/>
      <c r="V36251" s="73"/>
      <c r="X36251" s="12"/>
    </row>
    <row r="36252" spans="2:24" x14ac:dyDescent="0.3">
      <c r="B36252" s="73"/>
      <c r="D36252" s="73"/>
      <c r="P36252" s="73"/>
      <c r="T36252" s="73"/>
      <c r="U36252" s="73"/>
      <c r="V36252" s="73"/>
      <c r="X36252" s="12"/>
    </row>
    <row r="36253" spans="2:24" x14ac:dyDescent="0.3">
      <c r="B36253" s="73"/>
      <c r="D36253" s="73"/>
      <c r="P36253" s="73"/>
      <c r="T36253" s="73"/>
      <c r="U36253" s="73"/>
      <c r="V36253" s="73"/>
      <c r="X36253" s="12"/>
    </row>
    <row r="36254" spans="2:24" x14ac:dyDescent="0.3">
      <c r="B36254" s="73"/>
      <c r="D36254" s="73"/>
      <c r="P36254" s="73"/>
      <c r="T36254" s="73"/>
      <c r="U36254" s="73"/>
      <c r="V36254" s="73"/>
      <c r="X36254" s="12"/>
    </row>
    <row r="36255" spans="2:24" x14ac:dyDescent="0.3">
      <c r="B36255" s="73"/>
      <c r="D36255" s="73"/>
      <c r="P36255" s="73"/>
      <c r="T36255" s="73"/>
      <c r="U36255" s="73"/>
      <c r="V36255" s="73"/>
      <c r="X36255" s="12"/>
    </row>
    <row r="36256" spans="2:24" x14ac:dyDescent="0.3">
      <c r="B36256" s="73"/>
      <c r="D36256" s="73"/>
      <c r="P36256" s="73"/>
      <c r="T36256" s="73"/>
      <c r="U36256" s="73"/>
      <c r="V36256" s="73"/>
      <c r="X36256" s="12"/>
    </row>
    <row r="36257" spans="2:24" x14ac:dyDescent="0.3">
      <c r="B36257" s="73"/>
      <c r="D36257" s="73"/>
      <c r="P36257" s="73"/>
      <c r="T36257" s="73"/>
      <c r="U36257" s="73"/>
      <c r="V36257" s="73"/>
      <c r="X36257" s="12"/>
    </row>
    <row r="36258" spans="2:24" x14ac:dyDescent="0.3">
      <c r="B36258" s="73"/>
      <c r="D36258" s="73"/>
      <c r="P36258" s="73"/>
      <c r="T36258" s="73"/>
      <c r="U36258" s="73"/>
      <c r="V36258" s="73"/>
      <c r="X36258" s="12"/>
    </row>
    <row r="36259" spans="2:24" x14ac:dyDescent="0.3">
      <c r="B36259" s="73"/>
      <c r="D36259" s="73"/>
      <c r="P36259" s="73"/>
      <c r="T36259" s="73"/>
      <c r="U36259" s="73"/>
      <c r="V36259" s="73"/>
      <c r="X36259" s="12"/>
    </row>
    <row r="36260" spans="2:24" x14ac:dyDescent="0.3">
      <c r="B36260" s="73"/>
      <c r="D36260" s="73"/>
      <c r="P36260" s="73"/>
      <c r="T36260" s="73"/>
      <c r="U36260" s="73"/>
      <c r="V36260" s="73"/>
      <c r="X36260" s="12"/>
    </row>
    <row r="36261" spans="2:24" x14ac:dyDescent="0.3">
      <c r="B36261" s="73"/>
      <c r="D36261" s="73"/>
      <c r="P36261" s="73"/>
      <c r="T36261" s="73"/>
      <c r="U36261" s="73"/>
      <c r="V36261" s="73"/>
      <c r="X36261" s="12"/>
    </row>
    <row r="36262" spans="2:24" x14ac:dyDescent="0.3">
      <c r="B36262" s="73"/>
      <c r="D36262" s="73"/>
      <c r="P36262" s="73"/>
      <c r="T36262" s="73"/>
      <c r="U36262" s="73"/>
      <c r="V36262" s="73"/>
      <c r="X36262" s="12"/>
    </row>
    <row r="36263" spans="2:24" x14ac:dyDescent="0.3">
      <c r="B36263" s="73"/>
      <c r="D36263" s="73"/>
      <c r="P36263" s="73"/>
      <c r="T36263" s="73"/>
      <c r="U36263" s="73"/>
      <c r="V36263" s="73"/>
      <c r="X36263" s="12"/>
    </row>
    <row r="36264" spans="2:24" x14ac:dyDescent="0.3">
      <c r="B36264" s="73"/>
      <c r="D36264" s="73"/>
      <c r="P36264" s="73"/>
      <c r="T36264" s="73"/>
      <c r="U36264" s="73"/>
      <c r="V36264" s="73"/>
      <c r="X36264" s="12"/>
    </row>
    <row r="36265" spans="2:24" x14ac:dyDescent="0.3">
      <c r="B36265" s="73"/>
      <c r="D36265" s="73"/>
      <c r="P36265" s="73"/>
      <c r="T36265" s="73"/>
      <c r="U36265" s="73"/>
      <c r="V36265" s="73"/>
      <c r="X36265" s="12"/>
    </row>
    <row r="36266" spans="2:24" x14ac:dyDescent="0.3">
      <c r="B36266" s="73"/>
      <c r="D36266" s="73"/>
      <c r="P36266" s="73"/>
      <c r="T36266" s="73"/>
      <c r="U36266" s="73"/>
      <c r="V36266" s="73"/>
      <c r="X36266" s="12"/>
    </row>
    <row r="36267" spans="2:24" x14ac:dyDescent="0.3">
      <c r="B36267" s="73"/>
      <c r="D36267" s="73"/>
      <c r="P36267" s="73"/>
      <c r="T36267" s="73"/>
      <c r="U36267" s="73"/>
      <c r="V36267" s="73"/>
      <c r="X36267" s="12"/>
    </row>
    <row r="36268" spans="2:24" x14ac:dyDescent="0.3">
      <c r="B36268" s="73"/>
      <c r="D36268" s="73"/>
      <c r="P36268" s="73"/>
      <c r="T36268" s="73"/>
      <c r="U36268" s="73"/>
      <c r="V36268" s="73"/>
      <c r="X36268" s="12"/>
    </row>
    <row r="36269" spans="2:24" x14ac:dyDescent="0.3">
      <c r="B36269" s="73"/>
      <c r="D36269" s="73"/>
      <c r="P36269" s="73"/>
      <c r="T36269" s="73"/>
      <c r="U36269" s="73"/>
      <c r="V36269" s="73"/>
      <c r="X36269" s="12"/>
    </row>
    <row r="36270" spans="2:24" x14ac:dyDescent="0.3">
      <c r="B36270" s="73"/>
      <c r="D36270" s="73"/>
      <c r="P36270" s="73"/>
      <c r="T36270" s="73"/>
      <c r="U36270" s="73"/>
      <c r="V36270" s="73"/>
      <c r="X36270" s="12"/>
    </row>
    <row r="36271" spans="2:24" x14ac:dyDescent="0.3">
      <c r="B36271" s="73"/>
      <c r="D36271" s="73"/>
      <c r="P36271" s="73"/>
      <c r="T36271" s="73"/>
      <c r="U36271" s="73"/>
      <c r="V36271" s="73"/>
      <c r="X36271" s="12"/>
    </row>
    <row r="36272" spans="2:24" x14ac:dyDescent="0.3">
      <c r="B36272" s="73"/>
      <c r="D36272" s="73"/>
      <c r="P36272" s="73"/>
      <c r="T36272" s="73"/>
      <c r="U36272" s="73"/>
      <c r="V36272" s="73"/>
      <c r="X36272" s="12"/>
    </row>
    <row r="36273" spans="2:24" x14ac:dyDescent="0.3">
      <c r="B36273" s="73"/>
      <c r="D36273" s="73"/>
      <c r="P36273" s="73"/>
      <c r="T36273" s="73"/>
      <c r="U36273" s="73"/>
      <c r="V36273" s="73"/>
      <c r="X36273" s="12"/>
    </row>
    <row r="36274" spans="2:24" x14ac:dyDescent="0.3">
      <c r="B36274" s="73"/>
      <c r="D36274" s="73"/>
      <c r="P36274" s="73"/>
      <c r="T36274" s="73"/>
      <c r="U36274" s="73"/>
      <c r="V36274" s="73"/>
      <c r="X36274" s="12"/>
    </row>
    <row r="36275" spans="2:24" x14ac:dyDescent="0.3">
      <c r="B36275" s="73"/>
      <c r="D36275" s="73"/>
      <c r="P36275" s="73"/>
      <c r="T36275" s="73"/>
      <c r="U36275" s="73"/>
      <c r="V36275" s="73"/>
      <c r="X36275" s="12"/>
    </row>
    <row r="36276" spans="2:24" x14ac:dyDescent="0.3">
      <c r="B36276" s="73"/>
      <c r="D36276" s="73"/>
      <c r="P36276" s="73"/>
      <c r="T36276" s="73"/>
      <c r="U36276" s="73"/>
      <c r="V36276" s="73"/>
      <c r="X36276" s="12"/>
    </row>
    <row r="36277" spans="2:24" x14ac:dyDescent="0.3">
      <c r="B36277" s="73"/>
      <c r="D36277" s="73"/>
      <c r="P36277" s="73"/>
      <c r="T36277" s="73"/>
      <c r="U36277" s="73"/>
      <c r="V36277" s="73"/>
      <c r="X36277" s="12"/>
    </row>
    <row r="36278" spans="2:24" x14ac:dyDescent="0.3">
      <c r="B36278" s="73"/>
      <c r="D36278" s="73"/>
      <c r="P36278" s="73"/>
      <c r="T36278" s="73"/>
      <c r="U36278" s="73"/>
      <c r="V36278" s="73"/>
      <c r="X36278" s="12"/>
    </row>
    <row r="36279" spans="2:24" x14ac:dyDescent="0.3">
      <c r="B36279" s="73"/>
      <c r="D36279" s="73"/>
      <c r="P36279" s="73"/>
      <c r="T36279" s="73"/>
      <c r="U36279" s="73"/>
      <c r="V36279" s="73"/>
      <c r="X36279" s="12"/>
    </row>
    <row r="36280" spans="2:24" x14ac:dyDescent="0.3">
      <c r="B36280" s="73"/>
      <c r="D36280" s="73"/>
      <c r="P36280" s="73"/>
      <c r="T36280" s="73"/>
      <c r="U36280" s="73"/>
      <c r="V36280" s="73"/>
      <c r="X36280" s="12"/>
    </row>
    <row r="36281" spans="2:24" x14ac:dyDescent="0.3">
      <c r="B36281" s="73"/>
      <c r="D36281" s="73"/>
      <c r="P36281" s="73"/>
      <c r="T36281" s="73"/>
      <c r="U36281" s="73"/>
      <c r="V36281" s="73"/>
      <c r="X36281" s="12"/>
    </row>
    <row r="36282" spans="2:24" x14ac:dyDescent="0.3">
      <c r="B36282" s="73"/>
      <c r="D36282" s="73"/>
      <c r="P36282" s="73"/>
      <c r="T36282" s="73"/>
      <c r="U36282" s="73"/>
      <c r="V36282" s="73"/>
      <c r="X36282" s="12"/>
    </row>
    <row r="36283" spans="2:24" x14ac:dyDescent="0.3">
      <c r="B36283" s="73"/>
      <c r="D36283" s="73"/>
      <c r="P36283" s="73"/>
      <c r="T36283" s="73"/>
      <c r="U36283" s="73"/>
      <c r="V36283" s="73"/>
      <c r="X36283" s="12"/>
    </row>
    <row r="36284" spans="2:24" x14ac:dyDescent="0.3">
      <c r="B36284" s="73"/>
      <c r="D36284" s="73"/>
      <c r="P36284" s="73"/>
      <c r="T36284" s="73"/>
      <c r="U36284" s="73"/>
      <c r="V36284" s="73"/>
      <c r="X36284" s="12"/>
    </row>
    <row r="36285" spans="2:24" x14ac:dyDescent="0.3">
      <c r="B36285" s="73"/>
      <c r="D36285" s="73"/>
      <c r="P36285" s="73"/>
      <c r="T36285" s="73"/>
      <c r="U36285" s="73"/>
      <c r="V36285" s="73"/>
      <c r="X36285" s="12"/>
    </row>
    <row r="36286" spans="2:24" x14ac:dyDescent="0.3">
      <c r="B36286" s="73"/>
      <c r="D36286" s="73"/>
      <c r="P36286" s="73"/>
      <c r="T36286" s="73"/>
      <c r="U36286" s="73"/>
      <c r="V36286" s="73"/>
      <c r="X36286" s="12"/>
    </row>
    <row r="36287" spans="2:24" x14ac:dyDescent="0.3">
      <c r="B36287" s="73"/>
      <c r="D36287" s="73"/>
      <c r="P36287" s="73"/>
      <c r="T36287" s="73"/>
      <c r="U36287" s="73"/>
      <c r="V36287" s="73"/>
      <c r="X36287" s="12"/>
    </row>
    <row r="36288" spans="2:24" x14ac:dyDescent="0.3">
      <c r="B36288" s="73"/>
      <c r="D36288" s="73"/>
      <c r="P36288" s="73"/>
      <c r="T36288" s="73"/>
      <c r="U36288" s="73"/>
      <c r="V36288" s="73"/>
      <c r="X36288" s="12"/>
    </row>
    <row r="36289" spans="2:24" x14ac:dyDescent="0.3">
      <c r="B36289" s="73"/>
      <c r="D36289" s="73"/>
      <c r="P36289" s="73"/>
      <c r="T36289" s="73"/>
      <c r="U36289" s="73"/>
      <c r="V36289" s="73"/>
      <c r="X36289" s="12"/>
    </row>
    <row r="36290" spans="2:24" x14ac:dyDescent="0.3">
      <c r="B36290" s="73"/>
      <c r="D36290" s="73"/>
      <c r="P36290" s="73"/>
      <c r="T36290" s="73"/>
      <c r="U36290" s="73"/>
      <c r="V36290" s="73"/>
      <c r="X36290" s="12"/>
    </row>
    <row r="36291" spans="2:24" x14ac:dyDescent="0.3">
      <c r="B36291" s="73"/>
      <c r="D36291" s="73"/>
      <c r="P36291" s="73"/>
      <c r="T36291" s="73"/>
      <c r="U36291" s="73"/>
      <c r="V36291" s="73"/>
      <c r="X36291" s="12"/>
    </row>
    <row r="36292" spans="2:24" x14ac:dyDescent="0.3">
      <c r="B36292" s="73"/>
      <c r="D36292" s="73"/>
      <c r="P36292" s="73"/>
      <c r="T36292" s="73"/>
      <c r="U36292" s="73"/>
      <c r="V36292" s="73"/>
      <c r="X36292" s="12"/>
    </row>
    <row r="36293" spans="2:24" x14ac:dyDescent="0.3">
      <c r="B36293" s="73"/>
      <c r="D36293" s="73"/>
      <c r="P36293" s="73"/>
      <c r="T36293" s="73"/>
      <c r="U36293" s="73"/>
      <c r="V36293" s="73"/>
      <c r="X36293" s="12"/>
    </row>
    <row r="36294" spans="2:24" x14ac:dyDescent="0.3">
      <c r="B36294" s="73"/>
      <c r="D36294" s="73"/>
      <c r="P36294" s="73"/>
      <c r="T36294" s="73"/>
      <c r="U36294" s="73"/>
      <c r="V36294" s="73"/>
      <c r="X36294" s="12"/>
    </row>
    <row r="36295" spans="2:24" x14ac:dyDescent="0.3">
      <c r="B36295" s="73"/>
      <c r="D36295" s="73"/>
      <c r="P36295" s="73"/>
      <c r="T36295" s="73"/>
      <c r="U36295" s="73"/>
      <c r="V36295" s="73"/>
      <c r="X36295" s="12"/>
    </row>
    <row r="36296" spans="2:24" x14ac:dyDescent="0.3">
      <c r="B36296" s="73"/>
      <c r="D36296" s="73"/>
      <c r="P36296" s="73"/>
      <c r="T36296" s="73"/>
      <c r="U36296" s="73"/>
      <c r="V36296" s="73"/>
      <c r="X36296" s="12"/>
    </row>
    <row r="36297" spans="2:24" x14ac:dyDescent="0.3">
      <c r="B36297" s="73"/>
      <c r="D36297" s="73"/>
      <c r="P36297" s="73"/>
      <c r="T36297" s="73"/>
      <c r="U36297" s="73"/>
      <c r="V36297" s="73"/>
      <c r="X36297" s="12"/>
    </row>
    <row r="36298" spans="2:24" x14ac:dyDescent="0.3">
      <c r="B36298" s="73"/>
      <c r="D36298" s="73"/>
      <c r="P36298" s="73"/>
      <c r="T36298" s="73"/>
      <c r="U36298" s="73"/>
      <c r="V36298" s="73"/>
      <c r="X36298" s="12"/>
    </row>
    <row r="36299" spans="2:24" x14ac:dyDescent="0.3">
      <c r="B36299" s="73"/>
      <c r="D36299" s="73"/>
      <c r="P36299" s="73"/>
      <c r="T36299" s="73"/>
      <c r="U36299" s="73"/>
      <c r="V36299" s="73"/>
      <c r="X36299" s="12"/>
    </row>
    <row r="36300" spans="2:24" x14ac:dyDescent="0.3">
      <c r="B36300" s="73"/>
      <c r="D36300" s="73"/>
      <c r="P36300" s="73"/>
      <c r="T36300" s="73"/>
      <c r="U36300" s="73"/>
      <c r="V36300" s="73"/>
      <c r="X36300" s="12"/>
    </row>
    <row r="36301" spans="2:24" x14ac:dyDescent="0.3">
      <c r="B36301" s="73"/>
      <c r="D36301" s="73"/>
      <c r="P36301" s="73"/>
      <c r="T36301" s="73"/>
      <c r="U36301" s="73"/>
      <c r="V36301" s="73"/>
      <c r="X36301" s="12"/>
    </row>
    <row r="36302" spans="2:24" x14ac:dyDescent="0.3">
      <c r="B36302" s="73"/>
      <c r="D36302" s="73"/>
      <c r="P36302" s="73"/>
      <c r="T36302" s="73"/>
      <c r="U36302" s="73"/>
      <c r="V36302" s="73"/>
      <c r="X36302" s="12"/>
    </row>
    <row r="36303" spans="2:24" x14ac:dyDescent="0.3">
      <c r="B36303" s="73"/>
      <c r="D36303" s="73"/>
      <c r="P36303" s="73"/>
      <c r="T36303" s="73"/>
      <c r="U36303" s="73"/>
      <c r="V36303" s="73"/>
      <c r="X36303" s="12"/>
    </row>
    <row r="36304" spans="2:24" x14ac:dyDescent="0.3">
      <c r="B36304" s="73"/>
      <c r="D36304" s="73"/>
      <c r="P36304" s="73"/>
      <c r="T36304" s="73"/>
      <c r="U36304" s="73"/>
      <c r="V36304" s="73"/>
      <c r="X36304" s="12"/>
    </row>
    <row r="36305" spans="2:24" x14ac:dyDescent="0.3">
      <c r="B36305" s="73"/>
      <c r="D36305" s="73"/>
      <c r="P36305" s="73"/>
      <c r="T36305" s="73"/>
      <c r="U36305" s="73"/>
      <c r="V36305" s="73"/>
      <c r="X36305" s="12"/>
    </row>
    <row r="36306" spans="2:24" x14ac:dyDescent="0.3">
      <c r="B36306" s="73"/>
      <c r="D36306" s="73"/>
      <c r="P36306" s="73"/>
      <c r="T36306" s="73"/>
      <c r="U36306" s="73"/>
      <c r="V36306" s="73"/>
      <c r="X36306" s="12"/>
    </row>
    <row r="36307" spans="2:24" x14ac:dyDescent="0.3">
      <c r="B36307" s="73"/>
      <c r="D36307" s="73"/>
      <c r="P36307" s="73"/>
      <c r="T36307" s="73"/>
      <c r="U36307" s="73"/>
      <c r="V36307" s="73"/>
      <c r="X36307" s="12"/>
    </row>
    <row r="36308" spans="2:24" x14ac:dyDescent="0.3">
      <c r="B36308" s="73"/>
      <c r="D36308" s="73"/>
      <c r="P36308" s="73"/>
      <c r="T36308" s="73"/>
      <c r="U36308" s="73"/>
      <c r="V36308" s="73"/>
      <c r="X36308" s="12"/>
    </row>
    <row r="36309" spans="2:24" x14ac:dyDescent="0.3">
      <c r="B36309" s="73"/>
      <c r="D36309" s="73"/>
      <c r="P36309" s="73"/>
      <c r="T36309" s="73"/>
      <c r="U36309" s="73"/>
      <c r="V36309" s="73"/>
      <c r="X36309" s="12"/>
    </row>
    <row r="36310" spans="2:24" x14ac:dyDescent="0.3">
      <c r="B36310" s="73"/>
      <c r="D36310" s="73"/>
      <c r="P36310" s="73"/>
      <c r="T36310" s="73"/>
      <c r="U36310" s="73"/>
      <c r="V36310" s="73"/>
      <c r="X36310" s="12"/>
    </row>
    <row r="36311" spans="2:24" x14ac:dyDescent="0.3">
      <c r="B36311" s="73"/>
      <c r="D36311" s="73"/>
      <c r="P36311" s="73"/>
      <c r="T36311" s="73"/>
      <c r="U36311" s="73"/>
      <c r="V36311" s="73"/>
      <c r="X36311" s="12"/>
    </row>
    <row r="36312" spans="2:24" x14ac:dyDescent="0.3">
      <c r="B36312" s="73"/>
      <c r="D36312" s="73"/>
      <c r="P36312" s="73"/>
      <c r="T36312" s="73"/>
      <c r="U36312" s="73"/>
      <c r="V36312" s="73"/>
      <c r="X36312" s="12"/>
    </row>
    <row r="36313" spans="2:24" x14ac:dyDescent="0.3">
      <c r="B36313" s="73"/>
      <c r="D36313" s="73"/>
      <c r="P36313" s="73"/>
      <c r="T36313" s="73"/>
      <c r="U36313" s="73"/>
      <c r="V36313" s="73"/>
      <c r="X36313" s="12"/>
    </row>
    <row r="36314" spans="2:24" x14ac:dyDescent="0.3">
      <c r="B36314" s="73"/>
      <c r="D36314" s="73"/>
      <c r="P36314" s="73"/>
      <c r="T36314" s="73"/>
      <c r="U36314" s="73"/>
      <c r="V36314" s="73"/>
      <c r="X36314" s="12"/>
    </row>
    <row r="36315" spans="2:24" x14ac:dyDescent="0.3">
      <c r="B36315" s="73"/>
      <c r="D36315" s="73"/>
      <c r="P36315" s="73"/>
      <c r="T36315" s="73"/>
      <c r="U36315" s="73"/>
      <c r="V36315" s="73"/>
      <c r="X36315" s="12"/>
    </row>
    <row r="36316" spans="2:24" x14ac:dyDescent="0.3">
      <c r="B36316" s="73"/>
      <c r="D36316" s="73"/>
      <c r="P36316" s="73"/>
      <c r="T36316" s="73"/>
      <c r="U36316" s="73"/>
      <c r="V36316" s="73"/>
      <c r="X36316" s="12"/>
    </row>
    <row r="36317" spans="2:24" x14ac:dyDescent="0.3">
      <c r="B36317" s="73"/>
      <c r="D36317" s="73"/>
      <c r="P36317" s="73"/>
      <c r="T36317" s="73"/>
      <c r="U36317" s="73"/>
      <c r="V36317" s="73"/>
      <c r="X36317" s="12"/>
    </row>
    <row r="36318" spans="2:24" x14ac:dyDescent="0.3">
      <c r="B36318" s="73"/>
      <c r="D36318" s="73"/>
      <c r="P36318" s="73"/>
      <c r="T36318" s="73"/>
      <c r="U36318" s="73"/>
      <c r="V36318" s="73"/>
      <c r="X36318" s="12"/>
    </row>
    <row r="36319" spans="2:24" x14ac:dyDescent="0.3">
      <c r="B36319" s="73"/>
      <c r="D36319" s="73"/>
      <c r="P36319" s="73"/>
      <c r="T36319" s="73"/>
      <c r="U36319" s="73"/>
      <c r="V36319" s="73"/>
      <c r="X36319" s="12"/>
    </row>
    <row r="36320" spans="2:24" x14ac:dyDescent="0.3">
      <c r="B36320" s="73"/>
      <c r="D36320" s="73"/>
      <c r="P36320" s="73"/>
      <c r="T36320" s="73"/>
      <c r="U36320" s="73"/>
      <c r="V36320" s="73"/>
      <c r="X36320" s="12"/>
    </row>
    <row r="36321" spans="2:24" x14ac:dyDescent="0.3">
      <c r="B36321" s="73"/>
      <c r="D36321" s="73"/>
      <c r="P36321" s="73"/>
      <c r="T36321" s="73"/>
      <c r="U36321" s="73"/>
      <c r="V36321" s="73"/>
      <c r="X36321" s="12"/>
    </row>
    <row r="36322" spans="2:24" x14ac:dyDescent="0.3">
      <c r="B36322" s="73"/>
      <c r="D36322" s="73"/>
      <c r="P36322" s="73"/>
      <c r="T36322" s="73"/>
      <c r="U36322" s="73"/>
      <c r="V36322" s="73"/>
      <c r="X36322" s="12"/>
    </row>
    <row r="36323" spans="2:24" x14ac:dyDescent="0.3">
      <c r="B36323" s="73"/>
      <c r="D36323" s="73"/>
      <c r="P36323" s="73"/>
      <c r="T36323" s="73"/>
      <c r="U36323" s="73"/>
      <c r="V36323" s="73"/>
      <c r="X36323" s="12"/>
    </row>
    <row r="36324" spans="2:24" x14ac:dyDescent="0.3">
      <c r="B36324" s="73"/>
      <c r="D36324" s="73"/>
      <c r="P36324" s="73"/>
      <c r="T36324" s="73"/>
      <c r="U36324" s="73"/>
      <c r="V36324" s="73"/>
      <c r="X36324" s="12"/>
    </row>
    <row r="36325" spans="2:24" x14ac:dyDescent="0.3">
      <c r="B36325" s="73"/>
      <c r="D36325" s="73"/>
      <c r="P36325" s="73"/>
      <c r="T36325" s="73"/>
      <c r="U36325" s="73"/>
      <c r="V36325" s="73"/>
      <c r="X36325" s="12"/>
    </row>
    <row r="36326" spans="2:24" x14ac:dyDescent="0.3">
      <c r="B36326" s="73"/>
      <c r="D36326" s="73"/>
      <c r="P36326" s="73"/>
      <c r="T36326" s="73"/>
      <c r="U36326" s="73"/>
      <c r="V36326" s="73"/>
      <c r="X36326" s="12"/>
    </row>
    <row r="36327" spans="2:24" x14ac:dyDescent="0.3">
      <c r="B36327" s="73"/>
      <c r="D36327" s="73"/>
      <c r="P36327" s="73"/>
      <c r="T36327" s="73"/>
      <c r="U36327" s="73"/>
      <c r="V36327" s="73"/>
      <c r="X36327" s="12"/>
    </row>
    <row r="36328" spans="2:24" x14ac:dyDescent="0.3">
      <c r="B36328" s="73"/>
      <c r="D36328" s="73"/>
      <c r="P36328" s="73"/>
      <c r="T36328" s="73"/>
      <c r="U36328" s="73"/>
      <c r="V36328" s="73"/>
      <c r="X36328" s="12"/>
    </row>
    <row r="36329" spans="2:24" x14ac:dyDescent="0.3">
      <c r="B36329" s="73"/>
      <c r="D36329" s="73"/>
      <c r="P36329" s="73"/>
      <c r="T36329" s="73"/>
      <c r="U36329" s="73"/>
      <c r="V36329" s="73"/>
      <c r="X36329" s="12"/>
    </row>
    <row r="36330" spans="2:24" x14ac:dyDescent="0.3">
      <c r="B36330" s="73"/>
      <c r="D36330" s="73"/>
      <c r="P36330" s="73"/>
      <c r="T36330" s="73"/>
      <c r="U36330" s="73"/>
      <c r="V36330" s="73"/>
      <c r="X36330" s="12"/>
    </row>
    <row r="36331" spans="2:24" x14ac:dyDescent="0.3">
      <c r="B36331" s="73"/>
      <c r="D36331" s="73"/>
      <c r="P36331" s="73"/>
      <c r="T36331" s="73"/>
      <c r="U36331" s="73"/>
      <c r="V36331" s="73"/>
      <c r="X36331" s="12"/>
    </row>
    <row r="36332" spans="2:24" x14ac:dyDescent="0.3">
      <c r="B36332" s="73"/>
      <c r="D36332" s="73"/>
      <c r="P36332" s="73"/>
      <c r="T36332" s="73"/>
      <c r="U36332" s="73"/>
      <c r="V36332" s="73"/>
      <c r="X36332" s="12"/>
    </row>
    <row r="36333" spans="2:24" x14ac:dyDescent="0.3">
      <c r="B36333" s="73"/>
      <c r="D36333" s="73"/>
      <c r="P36333" s="73"/>
      <c r="T36333" s="73"/>
      <c r="U36333" s="73"/>
      <c r="V36333" s="73"/>
      <c r="X36333" s="12"/>
    </row>
    <row r="36334" spans="2:24" x14ac:dyDescent="0.3">
      <c r="B36334" s="73"/>
      <c r="D36334" s="73"/>
      <c r="P36334" s="73"/>
      <c r="T36334" s="73"/>
      <c r="U36334" s="73"/>
      <c r="V36334" s="73"/>
      <c r="X36334" s="12"/>
    </row>
    <row r="36335" spans="2:24" x14ac:dyDescent="0.3">
      <c r="B36335" s="73"/>
      <c r="D36335" s="73"/>
      <c r="P36335" s="73"/>
      <c r="T36335" s="73"/>
      <c r="U36335" s="73"/>
      <c r="V36335" s="73"/>
      <c r="X36335" s="12"/>
    </row>
    <row r="36336" spans="2:24" x14ac:dyDescent="0.3">
      <c r="B36336" s="73"/>
      <c r="D36336" s="73"/>
      <c r="P36336" s="73"/>
      <c r="T36336" s="73"/>
      <c r="U36336" s="73"/>
      <c r="V36336" s="73"/>
      <c r="X36336" s="12"/>
    </row>
    <row r="36337" spans="2:24" x14ac:dyDescent="0.3">
      <c r="B36337" s="73"/>
      <c r="D36337" s="73"/>
      <c r="P36337" s="73"/>
      <c r="T36337" s="73"/>
      <c r="U36337" s="73"/>
      <c r="V36337" s="73"/>
      <c r="X36337" s="12"/>
    </row>
    <row r="36338" spans="2:24" x14ac:dyDescent="0.3">
      <c r="B36338" s="73"/>
      <c r="D36338" s="73"/>
      <c r="P36338" s="73"/>
      <c r="T36338" s="73"/>
      <c r="U36338" s="73"/>
      <c r="V36338" s="73"/>
      <c r="X36338" s="12"/>
    </row>
    <row r="36339" spans="2:24" x14ac:dyDescent="0.3">
      <c r="B36339" s="73"/>
      <c r="D36339" s="73"/>
      <c r="P36339" s="73"/>
      <c r="T36339" s="73"/>
      <c r="U36339" s="73"/>
      <c r="V36339" s="73"/>
      <c r="X36339" s="12"/>
    </row>
    <row r="36340" spans="2:24" x14ac:dyDescent="0.3">
      <c r="B36340" s="73"/>
      <c r="D36340" s="73"/>
      <c r="P36340" s="73"/>
      <c r="T36340" s="73"/>
      <c r="U36340" s="73"/>
      <c r="V36340" s="73"/>
      <c r="X36340" s="12"/>
    </row>
    <row r="36341" spans="2:24" x14ac:dyDescent="0.3">
      <c r="B36341" s="73"/>
      <c r="D36341" s="73"/>
      <c r="P36341" s="73"/>
      <c r="T36341" s="73"/>
      <c r="U36341" s="73"/>
      <c r="V36341" s="73"/>
      <c r="X36341" s="12"/>
    </row>
    <row r="36342" spans="2:24" x14ac:dyDescent="0.3">
      <c r="B36342" s="73"/>
      <c r="D36342" s="73"/>
      <c r="P36342" s="73"/>
      <c r="T36342" s="73"/>
      <c r="U36342" s="73"/>
      <c r="V36342" s="73"/>
      <c r="X36342" s="12"/>
    </row>
    <row r="36343" spans="2:24" x14ac:dyDescent="0.3">
      <c r="B36343" s="73"/>
      <c r="D36343" s="73"/>
      <c r="P36343" s="73"/>
      <c r="T36343" s="73"/>
      <c r="U36343" s="73"/>
      <c r="V36343" s="73"/>
      <c r="X36343" s="12"/>
    </row>
    <row r="36344" spans="2:24" x14ac:dyDescent="0.3">
      <c r="B36344" s="73"/>
      <c r="D36344" s="73"/>
      <c r="P36344" s="73"/>
      <c r="T36344" s="73"/>
      <c r="U36344" s="73"/>
      <c r="V36344" s="73"/>
      <c r="X36344" s="12"/>
    </row>
    <row r="36345" spans="2:24" x14ac:dyDescent="0.3">
      <c r="B36345" s="73"/>
      <c r="D36345" s="73"/>
      <c r="P36345" s="73"/>
      <c r="T36345" s="73"/>
      <c r="U36345" s="73"/>
      <c r="V36345" s="73"/>
      <c r="X36345" s="12"/>
    </row>
    <row r="36346" spans="2:24" x14ac:dyDescent="0.3">
      <c r="B36346" s="73"/>
      <c r="D36346" s="73"/>
      <c r="P36346" s="73"/>
      <c r="T36346" s="73"/>
      <c r="U36346" s="73"/>
      <c r="V36346" s="73"/>
      <c r="X36346" s="12"/>
    </row>
    <row r="36347" spans="2:24" x14ac:dyDescent="0.3">
      <c r="B36347" s="73"/>
      <c r="D36347" s="73"/>
      <c r="P36347" s="73"/>
      <c r="T36347" s="73"/>
      <c r="U36347" s="73"/>
      <c r="V36347" s="73"/>
      <c r="X36347" s="12"/>
    </row>
    <row r="36348" spans="2:24" x14ac:dyDescent="0.3">
      <c r="B36348" s="73"/>
      <c r="D36348" s="73"/>
      <c r="P36348" s="73"/>
      <c r="T36348" s="73"/>
      <c r="U36348" s="73"/>
      <c r="V36348" s="73"/>
      <c r="X36348" s="12"/>
    </row>
    <row r="36349" spans="2:24" x14ac:dyDescent="0.3">
      <c r="B36349" s="73"/>
      <c r="D36349" s="73"/>
      <c r="P36349" s="73"/>
      <c r="T36349" s="73"/>
      <c r="U36349" s="73"/>
      <c r="V36349" s="73"/>
      <c r="X36349" s="12"/>
    </row>
    <row r="36350" spans="2:24" x14ac:dyDescent="0.3">
      <c r="B36350" s="73"/>
      <c r="D36350" s="73"/>
      <c r="P36350" s="73"/>
      <c r="T36350" s="73"/>
      <c r="U36350" s="73"/>
      <c r="V36350" s="73"/>
      <c r="X36350" s="12"/>
    </row>
    <row r="36351" spans="2:24" x14ac:dyDescent="0.3">
      <c r="B36351" s="73"/>
      <c r="D36351" s="73"/>
      <c r="P36351" s="73"/>
      <c r="T36351" s="73"/>
      <c r="U36351" s="73"/>
      <c r="V36351" s="73"/>
      <c r="X36351" s="12"/>
    </row>
    <row r="36352" spans="2:24" x14ac:dyDescent="0.3">
      <c r="B36352" s="73"/>
      <c r="D36352" s="73"/>
      <c r="P36352" s="73"/>
      <c r="T36352" s="73"/>
      <c r="U36352" s="73"/>
      <c r="V36352" s="73"/>
      <c r="X36352" s="12"/>
    </row>
    <row r="36353" spans="2:24" x14ac:dyDescent="0.3">
      <c r="B36353" s="73"/>
      <c r="D36353" s="73"/>
      <c r="P36353" s="73"/>
      <c r="T36353" s="73"/>
      <c r="U36353" s="73"/>
      <c r="V36353" s="73"/>
      <c r="X36353" s="12"/>
    </row>
    <row r="36354" spans="2:24" x14ac:dyDescent="0.3">
      <c r="B36354" s="73"/>
      <c r="D36354" s="73"/>
      <c r="P36354" s="73"/>
      <c r="T36354" s="73"/>
      <c r="U36354" s="73"/>
      <c r="V36354" s="73"/>
      <c r="X36354" s="12"/>
    </row>
    <row r="36355" spans="2:24" x14ac:dyDescent="0.3">
      <c r="B36355" s="73"/>
      <c r="D36355" s="73"/>
      <c r="P36355" s="73"/>
      <c r="T36355" s="73"/>
      <c r="U36355" s="73"/>
      <c r="V36355" s="73"/>
      <c r="X36355" s="12"/>
    </row>
    <row r="36356" spans="2:24" x14ac:dyDescent="0.3">
      <c r="B36356" s="73"/>
      <c r="D36356" s="73"/>
      <c r="P36356" s="73"/>
      <c r="T36356" s="73"/>
      <c r="U36356" s="73"/>
      <c r="V36356" s="73"/>
      <c r="X36356" s="12"/>
    </row>
    <row r="36357" spans="2:24" x14ac:dyDescent="0.3">
      <c r="B36357" s="73"/>
      <c r="D36357" s="73"/>
      <c r="P36357" s="73"/>
      <c r="T36357" s="73"/>
      <c r="U36357" s="73"/>
      <c r="V36357" s="73"/>
      <c r="X36357" s="12"/>
    </row>
    <row r="36358" spans="2:24" x14ac:dyDescent="0.3">
      <c r="B36358" s="73"/>
      <c r="D36358" s="73"/>
      <c r="P36358" s="73"/>
      <c r="T36358" s="73"/>
      <c r="U36358" s="73"/>
      <c r="V36358" s="73"/>
      <c r="X36358" s="12"/>
    </row>
    <row r="36359" spans="2:24" x14ac:dyDescent="0.3">
      <c r="B36359" s="73"/>
      <c r="D36359" s="73"/>
      <c r="P36359" s="73"/>
      <c r="T36359" s="73"/>
      <c r="U36359" s="73"/>
      <c r="V36359" s="73"/>
      <c r="X36359" s="12"/>
    </row>
    <row r="36360" spans="2:24" x14ac:dyDescent="0.3">
      <c r="B36360" s="73"/>
      <c r="D36360" s="73"/>
      <c r="P36360" s="73"/>
      <c r="T36360" s="73"/>
      <c r="U36360" s="73"/>
      <c r="V36360" s="73"/>
      <c r="X36360" s="12"/>
    </row>
    <row r="36361" spans="2:24" x14ac:dyDescent="0.3">
      <c r="B36361" s="73"/>
      <c r="D36361" s="73"/>
      <c r="P36361" s="73"/>
      <c r="T36361" s="73"/>
      <c r="U36361" s="73"/>
      <c r="V36361" s="73"/>
      <c r="X36361" s="12"/>
    </row>
    <row r="36362" spans="2:24" x14ac:dyDescent="0.3">
      <c r="B36362" s="73"/>
      <c r="D36362" s="73"/>
      <c r="P36362" s="73"/>
      <c r="T36362" s="73"/>
      <c r="U36362" s="73"/>
      <c r="V36362" s="73"/>
      <c r="X36362" s="12"/>
    </row>
    <row r="36363" spans="2:24" x14ac:dyDescent="0.3">
      <c r="B36363" s="73"/>
      <c r="D36363" s="73"/>
      <c r="P36363" s="73"/>
      <c r="T36363" s="73"/>
      <c r="U36363" s="73"/>
      <c r="V36363" s="73"/>
      <c r="X36363" s="12"/>
    </row>
    <row r="36364" spans="2:24" x14ac:dyDescent="0.3">
      <c r="B36364" s="73"/>
      <c r="D36364" s="73"/>
      <c r="P36364" s="73"/>
      <c r="T36364" s="73"/>
      <c r="U36364" s="73"/>
      <c r="V36364" s="73"/>
      <c r="X36364" s="12"/>
    </row>
    <row r="36365" spans="2:24" x14ac:dyDescent="0.3">
      <c r="B36365" s="73"/>
      <c r="D36365" s="73"/>
      <c r="P36365" s="73"/>
      <c r="T36365" s="73"/>
      <c r="U36365" s="73"/>
      <c r="V36365" s="73"/>
      <c r="X36365" s="12"/>
    </row>
    <row r="36366" spans="2:24" x14ac:dyDescent="0.3">
      <c r="B36366" s="73"/>
      <c r="D36366" s="73"/>
      <c r="P36366" s="73"/>
      <c r="T36366" s="73"/>
      <c r="U36366" s="73"/>
      <c r="V36366" s="73"/>
      <c r="X36366" s="12"/>
    </row>
    <row r="36367" spans="2:24" x14ac:dyDescent="0.3">
      <c r="B36367" s="73"/>
      <c r="D36367" s="73"/>
      <c r="P36367" s="73"/>
      <c r="T36367" s="73"/>
      <c r="U36367" s="73"/>
      <c r="V36367" s="73"/>
      <c r="X36367" s="12"/>
    </row>
    <row r="36368" spans="2:24" x14ac:dyDescent="0.3">
      <c r="B36368" s="73"/>
      <c r="D36368" s="73"/>
      <c r="P36368" s="73"/>
      <c r="T36368" s="73"/>
      <c r="U36368" s="73"/>
      <c r="V36368" s="73"/>
      <c r="X36368" s="12"/>
    </row>
    <row r="36369" spans="2:24" x14ac:dyDescent="0.3">
      <c r="B36369" s="73"/>
      <c r="D36369" s="73"/>
      <c r="P36369" s="73"/>
      <c r="T36369" s="73"/>
      <c r="U36369" s="73"/>
      <c r="V36369" s="73"/>
      <c r="X36369" s="12"/>
    </row>
    <row r="36370" spans="2:24" x14ac:dyDescent="0.3">
      <c r="B36370" s="73"/>
      <c r="D36370" s="73"/>
      <c r="P36370" s="73"/>
      <c r="T36370" s="73"/>
      <c r="U36370" s="73"/>
      <c r="V36370" s="73"/>
      <c r="X36370" s="12"/>
    </row>
    <row r="36371" spans="2:24" x14ac:dyDescent="0.3">
      <c r="B36371" s="73"/>
      <c r="D36371" s="73"/>
      <c r="P36371" s="73"/>
      <c r="T36371" s="73"/>
      <c r="U36371" s="73"/>
      <c r="V36371" s="73"/>
      <c r="X36371" s="12"/>
    </row>
    <row r="36372" spans="2:24" x14ac:dyDescent="0.3">
      <c r="B36372" s="73"/>
      <c r="D36372" s="73"/>
      <c r="P36372" s="73"/>
      <c r="T36372" s="73"/>
      <c r="U36372" s="73"/>
      <c r="V36372" s="73"/>
      <c r="X36372" s="12"/>
    </row>
    <row r="36373" spans="2:24" x14ac:dyDescent="0.3">
      <c r="B36373" s="73"/>
      <c r="D36373" s="73"/>
      <c r="P36373" s="73"/>
      <c r="T36373" s="73"/>
      <c r="U36373" s="73"/>
      <c r="V36373" s="73"/>
      <c r="X36373" s="12"/>
    </row>
    <row r="36374" spans="2:24" x14ac:dyDescent="0.3">
      <c r="B36374" s="73"/>
      <c r="D36374" s="73"/>
      <c r="P36374" s="73"/>
      <c r="T36374" s="73"/>
      <c r="U36374" s="73"/>
      <c r="V36374" s="73"/>
      <c r="X36374" s="12"/>
    </row>
    <row r="36375" spans="2:24" x14ac:dyDescent="0.3">
      <c r="B36375" s="73"/>
      <c r="D36375" s="73"/>
      <c r="P36375" s="73"/>
      <c r="T36375" s="73"/>
      <c r="U36375" s="73"/>
      <c r="V36375" s="73"/>
      <c r="X36375" s="12"/>
    </row>
    <row r="36376" spans="2:24" x14ac:dyDescent="0.3">
      <c r="B36376" s="73"/>
      <c r="D36376" s="73"/>
      <c r="P36376" s="73"/>
      <c r="T36376" s="73"/>
      <c r="U36376" s="73"/>
      <c r="V36376" s="73"/>
      <c r="X36376" s="12"/>
    </row>
    <row r="36377" spans="2:24" x14ac:dyDescent="0.3">
      <c r="B36377" s="73"/>
      <c r="D36377" s="73"/>
      <c r="P36377" s="73"/>
      <c r="T36377" s="73"/>
      <c r="U36377" s="73"/>
      <c r="V36377" s="73"/>
      <c r="X36377" s="12"/>
    </row>
    <row r="36378" spans="2:24" x14ac:dyDescent="0.3">
      <c r="B36378" s="73"/>
      <c r="D36378" s="73"/>
      <c r="P36378" s="73"/>
      <c r="T36378" s="73"/>
      <c r="U36378" s="73"/>
      <c r="V36378" s="73"/>
      <c r="X36378" s="12"/>
    </row>
    <row r="36379" spans="2:24" x14ac:dyDescent="0.3">
      <c r="B36379" s="73"/>
      <c r="D36379" s="73"/>
      <c r="P36379" s="73"/>
      <c r="T36379" s="73"/>
      <c r="U36379" s="73"/>
      <c r="V36379" s="73"/>
      <c r="X36379" s="12"/>
    </row>
    <row r="36380" spans="2:24" x14ac:dyDescent="0.3">
      <c r="B36380" s="73"/>
      <c r="D36380" s="73"/>
      <c r="P36380" s="73"/>
      <c r="T36380" s="73"/>
      <c r="U36380" s="73"/>
      <c r="V36380" s="73"/>
      <c r="X36380" s="12"/>
    </row>
    <row r="36381" spans="2:24" x14ac:dyDescent="0.3">
      <c r="B36381" s="73"/>
      <c r="D36381" s="73"/>
      <c r="P36381" s="73"/>
      <c r="T36381" s="73"/>
      <c r="U36381" s="73"/>
      <c r="V36381" s="73"/>
      <c r="X36381" s="12"/>
    </row>
    <row r="36382" spans="2:24" x14ac:dyDescent="0.3">
      <c r="B36382" s="73"/>
      <c r="D36382" s="73"/>
      <c r="P36382" s="73"/>
      <c r="T36382" s="73"/>
      <c r="U36382" s="73"/>
      <c r="V36382" s="73"/>
      <c r="X36382" s="12"/>
    </row>
    <row r="36383" spans="2:24" x14ac:dyDescent="0.3">
      <c r="B36383" s="73"/>
      <c r="D36383" s="73"/>
      <c r="P36383" s="73"/>
      <c r="T36383" s="73"/>
      <c r="U36383" s="73"/>
      <c r="V36383" s="73"/>
      <c r="X36383" s="12"/>
    </row>
    <row r="36384" spans="2:24" x14ac:dyDescent="0.3">
      <c r="B36384" s="73"/>
      <c r="D36384" s="73"/>
      <c r="P36384" s="73"/>
      <c r="T36384" s="73"/>
      <c r="U36384" s="73"/>
      <c r="V36384" s="73"/>
      <c r="X36384" s="12"/>
    </row>
    <row r="36385" spans="2:24" x14ac:dyDescent="0.3">
      <c r="B36385" s="73"/>
      <c r="D36385" s="73"/>
      <c r="P36385" s="73"/>
      <c r="T36385" s="73"/>
      <c r="U36385" s="73"/>
      <c r="V36385" s="73"/>
      <c r="X36385" s="12"/>
    </row>
    <row r="36386" spans="2:24" x14ac:dyDescent="0.3">
      <c r="B36386" s="73"/>
      <c r="D36386" s="73"/>
      <c r="P36386" s="73"/>
      <c r="T36386" s="73"/>
      <c r="U36386" s="73"/>
      <c r="V36386" s="73"/>
      <c r="X36386" s="12"/>
    </row>
    <row r="36387" spans="2:24" x14ac:dyDescent="0.3">
      <c r="B36387" s="73"/>
      <c r="D36387" s="73"/>
      <c r="P36387" s="73"/>
      <c r="T36387" s="73"/>
      <c r="U36387" s="73"/>
      <c r="V36387" s="73"/>
      <c r="X36387" s="12"/>
    </row>
    <row r="36388" spans="2:24" x14ac:dyDescent="0.3">
      <c r="B36388" s="73"/>
      <c r="D36388" s="73"/>
      <c r="P36388" s="73"/>
      <c r="T36388" s="73"/>
      <c r="U36388" s="73"/>
      <c r="V36388" s="73"/>
      <c r="X36388" s="12"/>
    </row>
    <row r="36389" spans="2:24" x14ac:dyDescent="0.3">
      <c r="B36389" s="73"/>
      <c r="D36389" s="73"/>
      <c r="P36389" s="73"/>
      <c r="T36389" s="73"/>
      <c r="U36389" s="73"/>
      <c r="V36389" s="73"/>
      <c r="X36389" s="12"/>
    </row>
    <row r="36390" spans="2:24" x14ac:dyDescent="0.3">
      <c r="B36390" s="73"/>
      <c r="D36390" s="73"/>
      <c r="P36390" s="73"/>
      <c r="T36390" s="73"/>
      <c r="U36390" s="73"/>
      <c r="V36390" s="73"/>
      <c r="X36390" s="12"/>
    </row>
    <row r="36391" spans="2:24" x14ac:dyDescent="0.3">
      <c r="B36391" s="73"/>
      <c r="D36391" s="73"/>
      <c r="P36391" s="73"/>
      <c r="T36391" s="73"/>
      <c r="U36391" s="73"/>
      <c r="V36391" s="73"/>
      <c r="X36391" s="12"/>
    </row>
    <row r="36392" spans="2:24" x14ac:dyDescent="0.3">
      <c r="B36392" s="73"/>
      <c r="D36392" s="73"/>
      <c r="P36392" s="73"/>
      <c r="T36392" s="73"/>
      <c r="U36392" s="73"/>
      <c r="V36392" s="73"/>
      <c r="X36392" s="12"/>
    </row>
    <row r="36393" spans="2:24" x14ac:dyDescent="0.3">
      <c r="B36393" s="73"/>
      <c r="D36393" s="73"/>
      <c r="P36393" s="73"/>
      <c r="T36393" s="73"/>
      <c r="U36393" s="73"/>
      <c r="V36393" s="73"/>
      <c r="X36393" s="12"/>
    </row>
    <row r="36394" spans="2:24" x14ac:dyDescent="0.3">
      <c r="B36394" s="73"/>
      <c r="D36394" s="73"/>
      <c r="P36394" s="73"/>
      <c r="T36394" s="73"/>
      <c r="U36394" s="73"/>
      <c r="V36394" s="73"/>
      <c r="X36394" s="12"/>
    </row>
    <row r="36395" spans="2:24" x14ac:dyDescent="0.3">
      <c r="B36395" s="73"/>
      <c r="D36395" s="73"/>
      <c r="P36395" s="73"/>
      <c r="T36395" s="73"/>
      <c r="U36395" s="73"/>
      <c r="V36395" s="73"/>
      <c r="X36395" s="12"/>
    </row>
    <row r="36396" spans="2:24" x14ac:dyDescent="0.3">
      <c r="B36396" s="73"/>
      <c r="D36396" s="73"/>
      <c r="P36396" s="73"/>
      <c r="T36396" s="73"/>
      <c r="U36396" s="73"/>
      <c r="V36396" s="73"/>
      <c r="X36396" s="12"/>
    </row>
    <row r="36397" spans="2:24" x14ac:dyDescent="0.3">
      <c r="B36397" s="73"/>
      <c r="D36397" s="73"/>
      <c r="P36397" s="73"/>
      <c r="T36397" s="73"/>
      <c r="U36397" s="73"/>
      <c r="V36397" s="73"/>
      <c r="X36397" s="12"/>
    </row>
    <row r="36398" spans="2:24" x14ac:dyDescent="0.3">
      <c r="B36398" s="73"/>
      <c r="D36398" s="73"/>
      <c r="P36398" s="73"/>
      <c r="T36398" s="73"/>
      <c r="U36398" s="73"/>
      <c r="V36398" s="73"/>
      <c r="X36398" s="12"/>
    </row>
    <row r="36399" spans="2:24" x14ac:dyDescent="0.3">
      <c r="B36399" s="73"/>
      <c r="D36399" s="73"/>
      <c r="P36399" s="73"/>
      <c r="T36399" s="73"/>
      <c r="U36399" s="73"/>
      <c r="V36399" s="73"/>
      <c r="X36399" s="12"/>
    </row>
    <row r="36400" spans="2:24" x14ac:dyDescent="0.3">
      <c r="B36400" s="73"/>
      <c r="D36400" s="73"/>
      <c r="P36400" s="73"/>
      <c r="T36400" s="73"/>
      <c r="U36400" s="73"/>
      <c r="V36400" s="73"/>
      <c r="X36400" s="12"/>
    </row>
    <row r="36401" spans="2:24" x14ac:dyDescent="0.3">
      <c r="B36401" s="73"/>
      <c r="D36401" s="73"/>
      <c r="P36401" s="73"/>
      <c r="T36401" s="73"/>
      <c r="U36401" s="73"/>
      <c r="V36401" s="73"/>
      <c r="X36401" s="12"/>
    </row>
    <row r="36402" spans="2:24" x14ac:dyDescent="0.3">
      <c r="B36402" s="73"/>
      <c r="D36402" s="73"/>
      <c r="P36402" s="73"/>
      <c r="T36402" s="73"/>
      <c r="U36402" s="73"/>
      <c r="V36402" s="73"/>
      <c r="X36402" s="12"/>
    </row>
    <row r="36403" spans="2:24" x14ac:dyDescent="0.3">
      <c r="B36403" s="73"/>
      <c r="D36403" s="73"/>
      <c r="P36403" s="73"/>
      <c r="T36403" s="73"/>
      <c r="U36403" s="73"/>
      <c r="V36403" s="73"/>
      <c r="X36403" s="12"/>
    </row>
    <row r="36404" spans="2:24" x14ac:dyDescent="0.3">
      <c r="B36404" s="73"/>
      <c r="D36404" s="73"/>
      <c r="P36404" s="73"/>
      <c r="T36404" s="73"/>
      <c r="U36404" s="73"/>
      <c r="V36404" s="73"/>
      <c r="X36404" s="12"/>
    </row>
    <row r="36405" spans="2:24" x14ac:dyDescent="0.3">
      <c r="B36405" s="73"/>
      <c r="D36405" s="73"/>
      <c r="P36405" s="73"/>
      <c r="T36405" s="73"/>
      <c r="U36405" s="73"/>
      <c r="V36405" s="73"/>
      <c r="X36405" s="12"/>
    </row>
    <row r="36406" spans="2:24" x14ac:dyDescent="0.3">
      <c r="B36406" s="73"/>
      <c r="D36406" s="73"/>
      <c r="P36406" s="73"/>
      <c r="T36406" s="73"/>
      <c r="U36406" s="73"/>
      <c r="V36406" s="73"/>
      <c r="X36406" s="12"/>
    </row>
    <row r="36407" spans="2:24" x14ac:dyDescent="0.3">
      <c r="B36407" s="73"/>
      <c r="D36407" s="73"/>
      <c r="P36407" s="73"/>
      <c r="T36407" s="73"/>
      <c r="U36407" s="73"/>
      <c r="V36407" s="73"/>
      <c r="X36407" s="12"/>
    </row>
    <row r="36408" spans="2:24" x14ac:dyDescent="0.3">
      <c r="B36408" s="73"/>
      <c r="D36408" s="73"/>
      <c r="P36408" s="73"/>
      <c r="T36408" s="73"/>
      <c r="U36408" s="73"/>
      <c r="V36408" s="73"/>
      <c r="X36408" s="12"/>
    </row>
    <row r="36409" spans="2:24" x14ac:dyDescent="0.3">
      <c r="B36409" s="73"/>
      <c r="D36409" s="73"/>
      <c r="P36409" s="73"/>
      <c r="T36409" s="73"/>
      <c r="U36409" s="73"/>
      <c r="V36409" s="73"/>
      <c r="X36409" s="12"/>
    </row>
    <row r="36410" spans="2:24" x14ac:dyDescent="0.3">
      <c r="B36410" s="73"/>
      <c r="D36410" s="73"/>
      <c r="P36410" s="73"/>
      <c r="T36410" s="73"/>
      <c r="U36410" s="73"/>
      <c r="V36410" s="73"/>
      <c r="X36410" s="12"/>
    </row>
    <row r="36411" spans="2:24" x14ac:dyDescent="0.3">
      <c r="B36411" s="73"/>
      <c r="D36411" s="73"/>
      <c r="P36411" s="73"/>
      <c r="T36411" s="73"/>
      <c r="U36411" s="73"/>
      <c r="V36411" s="73"/>
      <c r="X36411" s="12"/>
    </row>
    <row r="36412" spans="2:24" x14ac:dyDescent="0.3">
      <c r="B36412" s="73"/>
      <c r="D36412" s="73"/>
      <c r="P36412" s="73"/>
      <c r="T36412" s="73"/>
      <c r="U36412" s="73"/>
      <c r="V36412" s="73"/>
      <c r="X36412" s="12"/>
    </row>
    <row r="36413" spans="2:24" x14ac:dyDescent="0.3">
      <c r="B36413" s="73"/>
      <c r="D36413" s="73"/>
      <c r="P36413" s="73"/>
      <c r="T36413" s="73"/>
      <c r="U36413" s="73"/>
      <c r="V36413" s="73"/>
      <c r="X36413" s="12"/>
    </row>
    <row r="36414" spans="2:24" x14ac:dyDescent="0.3">
      <c r="B36414" s="73"/>
      <c r="D36414" s="73"/>
      <c r="P36414" s="73"/>
      <c r="T36414" s="73"/>
      <c r="U36414" s="73"/>
      <c r="V36414" s="73"/>
      <c r="X36414" s="12"/>
    </row>
    <row r="36415" spans="2:24" x14ac:dyDescent="0.3">
      <c r="B36415" s="73"/>
      <c r="D36415" s="73"/>
      <c r="P36415" s="73"/>
      <c r="T36415" s="73"/>
      <c r="U36415" s="73"/>
      <c r="V36415" s="73"/>
      <c r="X36415" s="12"/>
    </row>
    <row r="36416" spans="2:24" x14ac:dyDescent="0.3">
      <c r="B36416" s="73"/>
      <c r="D36416" s="73"/>
      <c r="P36416" s="73"/>
      <c r="T36416" s="73"/>
      <c r="U36416" s="73"/>
      <c r="V36416" s="73"/>
      <c r="X36416" s="12"/>
    </row>
    <row r="36417" spans="2:24" x14ac:dyDescent="0.3">
      <c r="B36417" s="73"/>
      <c r="D36417" s="73"/>
      <c r="P36417" s="73"/>
      <c r="T36417" s="73"/>
      <c r="U36417" s="73"/>
      <c r="V36417" s="73"/>
      <c r="X36417" s="12"/>
    </row>
    <row r="36418" spans="2:24" x14ac:dyDescent="0.3">
      <c r="B36418" s="73"/>
      <c r="D36418" s="73"/>
      <c r="P36418" s="73"/>
      <c r="T36418" s="73"/>
      <c r="U36418" s="73"/>
      <c r="V36418" s="73"/>
      <c r="X36418" s="12"/>
    </row>
    <row r="36419" spans="2:24" x14ac:dyDescent="0.3">
      <c r="B36419" s="73"/>
      <c r="D36419" s="73"/>
      <c r="P36419" s="73"/>
      <c r="T36419" s="73"/>
      <c r="U36419" s="73"/>
      <c r="V36419" s="73"/>
      <c r="X36419" s="12"/>
    </row>
    <row r="36420" spans="2:24" x14ac:dyDescent="0.3">
      <c r="B36420" s="73"/>
      <c r="D36420" s="73"/>
      <c r="P36420" s="73"/>
      <c r="T36420" s="73"/>
      <c r="U36420" s="73"/>
      <c r="V36420" s="73"/>
      <c r="X36420" s="12"/>
    </row>
    <row r="36421" spans="2:24" x14ac:dyDescent="0.3">
      <c r="B36421" s="73"/>
      <c r="D36421" s="73"/>
      <c r="P36421" s="73"/>
      <c r="T36421" s="73"/>
      <c r="U36421" s="73"/>
      <c r="V36421" s="73"/>
      <c r="X36421" s="12"/>
    </row>
    <row r="36422" spans="2:24" x14ac:dyDescent="0.3">
      <c r="B36422" s="73"/>
      <c r="D36422" s="73"/>
      <c r="P36422" s="73"/>
      <c r="T36422" s="73"/>
      <c r="U36422" s="73"/>
      <c r="V36422" s="73"/>
      <c r="X36422" s="12"/>
    </row>
    <row r="36423" spans="2:24" x14ac:dyDescent="0.3">
      <c r="B36423" s="73"/>
      <c r="D36423" s="73"/>
      <c r="P36423" s="73"/>
      <c r="T36423" s="73"/>
      <c r="U36423" s="73"/>
      <c r="V36423" s="73"/>
      <c r="X36423" s="12"/>
    </row>
    <row r="36424" spans="2:24" x14ac:dyDescent="0.3">
      <c r="B36424" s="73"/>
      <c r="D36424" s="73"/>
      <c r="P36424" s="73"/>
      <c r="T36424" s="73"/>
      <c r="U36424" s="73"/>
      <c r="V36424" s="73"/>
      <c r="X36424" s="12"/>
    </row>
    <row r="36425" spans="2:24" x14ac:dyDescent="0.3">
      <c r="B36425" s="73"/>
      <c r="D36425" s="73"/>
      <c r="P36425" s="73"/>
      <c r="T36425" s="73"/>
      <c r="U36425" s="73"/>
      <c r="V36425" s="73"/>
      <c r="X36425" s="12"/>
    </row>
    <row r="36426" spans="2:24" x14ac:dyDescent="0.3">
      <c r="B36426" s="73"/>
      <c r="D36426" s="73"/>
      <c r="P36426" s="73"/>
      <c r="T36426" s="73"/>
      <c r="U36426" s="73"/>
      <c r="V36426" s="73"/>
      <c r="X36426" s="12"/>
    </row>
    <row r="36427" spans="2:24" x14ac:dyDescent="0.3">
      <c r="B36427" s="73"/>
      <c r="D36427" s="73"/>
      <c r="P36427" s="73"/>
      <c r="T36427" s="73"/>
      <c r="U36427" s="73"/>
      <c r="V36427" s="73"/>
      <c r="X36427" s="12"/>
    </row>
    <row r="36428" spans="2:24" x14ac:dyDescent="0.3">
      <c r="B36428" s="73"/>
      <c r="D36428" s="73"/>
      <c r="P36428" s="73"/>
      <c r="T36428" s="73"/>
      <c r="U36428" s="73"/>
      <c r="V36428" s="73"/>
      <c r="X36428" s="12"/>
    </row>
    <row r="36429" spans="2:24" x14ac:dyDescent="0.3">
      <c r="B36429" s="73"/>
      <c r="D36429" s="73"/>
      <c r="P36429" s="73"/>
      <c r="T36429" s="73"/>
      <c r="U36429" s="73"/>
      <c r="V36429" s="73"/>
      <c r="X36429" s="12"/>
    </row>
    <row r="36430" spans="2:24" x14ac:dyDescent="0.3">
      <c r="B36430" s="73"/>
      <c r="D36430" s="73"/>
      <c r="P36430" s="73"/>
      <c r="T36430" s="73"/>
      <c r="U36430" s="73"/>
      <c r="V36430" s="73"/>
      <c r="X36430" s="12"/>
    </row>
    <row r="36431" spans="2:24" x14ac:dyDescent="0.3">
      <c r="B36431" s="73"/>
      <c r="D36431" s="73"/>
      <c r="P36431" s="73"/>
      <c r="T36431" s="73"/>
      <c r="U36431" s="73"/>
      <c r="V36431" s="73"/>
      <c r="X36431" s="12"/>
    </row>
    <row r="36432" spans="2:24" x14ac:dyDescent="0.3">
      <c r="B36432" s="73"/>
      <c r="D36432" s="73"/>
      <c r="P36432" s="73"/>
      <c r="T36432" s="73"/>
      <c r="U36432" s="73"/>
      <c r="V36432" s="73"/>
      <c r="X36432" s="12"/>
    </row>
    <row r="36433" spans="2:24" x14ac:dyDescent="0.3">
      <c r="B36433" s="73"/>
      <c r="D36433" s="73"/>
      <c r="P36433" s="73"/>
      <c r="T36433" s="73"/>
      <c r="U36433" s="73"/>
      <c r="V36433" s="73"/>
      <c r="X36433" s="12"/>
    </row>
    <row r="36434" spans="2:24" x14ac:dyDescent="0.3">
      <c r="B36434" s="73"/>
      <c r="D36434" s="73"/>
      <c r="P36434" s="73"/>
      <c r="T36434" s="73"/>
      <c r="U36434" s="73"/>
      <c r="V36434" s="73"/>
      <c r="X36434" s="12"/>
    </row>
    <row r="36435" spans="2:24" x14ac:dyDescent="0.3">
      <c r="B36435" s="73"/>
      <c r="D36435" s="73"/>
      <c r="P36435" s="73"/>
      <c r="T36435" s="73"/>
      <c r="U36435" s="73"/>
      <c r="V36435" s="73"/>
      <c r="X36435" s="12"/>
    </row>
    <row r="36436" spans="2:24" x14ac:dyDescent="0.3">
      <c r="B36436" s="73"/>
      <c r="D36436" s="73"/>
      <c r="P36436" s="73"/>
      <c r="T36436" s="73"/>
      <c r="U36436" s="73"/>
      <c r="V36436" s="73"/>
      <c r="X36436" s="12"/>
    </row>
    <row r="36437" spans="2:24" x14ac:dyDescent="0.3">
      <c r="B36437" s="73"/>
      <c r="D36437" s="73"/>
      <c r="P36437" s="73"/>
      <c r="T36437" s="73"/>
      <c r="U36437" s="73"/>
      <c r="V36437" s="73"/>
      <c r="X36437" s="12"/>
    </row>
    <row r="36438" spans="2:24" x14ac:dyDescent="0.3">
      <c r="B36438" s="73"/>
      <c r="D36438" s="73"/>
      <c r="P36438" s="73"/>
      <c r="T36438" s="73"/>
      <c r="U36438" s="73"/>
      <c r="V36438" s="73"/>
      <c r="X36438" s="12"/>
    </row>
    <row r="36439" spans="2:24" x14ac:dyDescent="0.3">
      <c r="B36439" s="73"/>
      <c r="D36439" s="73"/>
      <c r="P36439" s="73"/>
      <c r="T36439" s="73"/>
      <c r="U36439" s="73"/>
      <c r="V36439" s="73"/>
      <c r="X36439" s="12"/>
    </row>
    <row r="36440" spans="2:24" x14ac:dyDescent="0.3">
      <c r="B36440" s="73"/>
      <c r="D36440" s="73"/>
      <c r="P36440" s="73"/>
      <c r="T36440" s="73"/>
      <c r="U36440" s="73"/>
      <c r="V36440" s="73"/>
      <c r="X36440" s="12"/>
    </row>
    <row r="36441" spans="2:24" x14ac:dyDescent="0.3">
      <c r="B36441" s="73"/>
      <c r="D36441" s="73"/>
      <c r="P36441" s="73"/>
      <c r="T36441" s="73"/>
      <c r="U36441" s="73"/>
      <c r="V36441" s="73"/>
      <c r="X36441" s="12"/>
    </row>
    <row r="36442" spans="2:24" x14ac:dyDescent="0.3">
      <c r="B36442" s="73"/>
      <c r="D36442" s="73"/>
      <c r="P36442" s="73"/>
      <c r="T36442" s="73"/>
      <c r="U36442" s="73"/>
      <c r="V36442" s="73"/>
      <c r="X36442" s="12"/>
    </row>
    <row r="36443" spans="2:24" x14ac:dyDescent="0.3">
      <c r="B36443" s="73"/>
      <c r="D36443" s="73"/>
      <c r="P36443" s="73"/>
      <c r="T36443" s="73"/>
      <c r="U36443" s="73"/>
      <c r="V36443" s="73"/>
      <c r="X36443" s="12"/>
    </row>
    <row r="36444" spans="2:24" x14ac:dyDescent="0.3">
      <c r="B36444" s="73"/>
      <c r="D36444" s="73"/>
      <c r="P36444" s="73"/>
      <c r="T36444" s="73"/>
      <c r="U36444" s="73"/>
      <c r="V36444" s="73"/>
      <c r="X36444" s="12"/>
    </row>
    <row r="36445" spans="2:24" x14ac:dyDescent="0.3">
      <c r="B36445" s="73"/>
      <c r="D36445" s="73"/>
      <c r="P36445" s="73"/>
      <c r="T36445" s="73"/>
      <c r="U36445" s="73"/>
      <c r="V36445" s="73"/>
      <c r="X36445" s="12"/>
    </row>
    <row r="36446" spans="2:24" x14ac:dyDescent="0.3">
      <c r="B36446" s="73"/>
      <c r="D36446" s="73"/>
      <c r="P36446" s="73"/>
      <c r="T36446" s="73"/>
      <c r="U36446" s="73"/>
      <c r="V36446" s="73"/>
      <c r="X36446" s="12"/>
    </row>
    <row r="36447" spans="2:24" x14ac:dyDescent="0.3">
      <c r="B36447" s="73"/>
      <c r="D36447" s="73"/>
      <c r="P36447" s="73"/>
      <c r="T36447" s="73"/>
      <c r="U36447" s="73"/>
      <c r="V36447" s="73"/>
      <c r="X36447" s="12"/>
    </row>
    <row r="36448" spans="2:24" x14ac:dyDescent="0.3">
      <c r="B36448" s="73"/>
      <c r="D36448" s="73"/>
      <c r="P36448" s="73"/>
      <c r="T36448" s="73"/>
      <c r="U36448" s="73"/>
      <c r="V36448" s="73"/>
      <c r="X36448" s="12"/>
    </row>
    <row r="36449" spans="2:24" x14ac:dyDescent="0.3">
      <c r="B36449" s="73"/>
      <c r="D36449" s="73"/>
      <c r="P36449" s="73"/>
      <c r="T36449" s="73"/>
      <c r="U36449" s="73"/>
      <c r="V36449" s="73"/>
      <c r="X36449" s="12"/>
    </row>
    <row r="36450" spans="2:24" x14ac:dyDescent="0.3">
      <c r="B36450" s="73"/>
      <c r="D36450" s="73"/>
      <c r="P36450" s="73"/>
      <c r="T36450" s="73"/>
      <c r="U36450" s="73"/>
      <c r="V36450" s="73"/>
      <c r="X36450" s="12"/>
    </row>
    <row r="36451" spans="2:24" x14ac:dyDescent="0.3">
      <c r="B36451" s="73"/>
      <c r="D36451" s="73"/>
      <c r="P36451" s="73"/>
      <c r="T36451" s="73"/>
      <c r="U36451" s="73"/>
      <c r="V36451" s="73"/>
      <c r="X36451" s="12"/>
    </row>
    <row r="36452" spans="2:24" x14ac:dyDescent="0.3">
      <c r="B36452" s="73"/>
      <c r="D36452" s="73"/>
      <c r="P36452" s="73"/>
      <c r="T36452" s="73"/>
      <c r="U36452" s="73"/>
      <c r="V36452" s="73"/>
      <c r="X36452" s="12"/>
    </row>
    <row r="36453" spans="2:24" x14ac:dyDescent="0.3">
      <c r="B36453" s="73"/>
      <c r="D36453" s="73"/>
      <c r="P36453" s="73"/>
      <c r="T36453" s="73"/>
      <c r="U36453" s="73"/>
      <c r="V36453" s="73"/>
      <c r="X36453" s="12"/>
    </row>
    <row r="36454" spans="2:24" x14ac:dyDescent="0.3">
      <c r="B36454" s="73"/>
      <c r="D36454" s="73"/>
      <c r="P36454" s="73"/>
      <c r="T36454" s="73"/>
      <c r="U36454" s="73"/>
      <c r="V36454" s="73"/>
      <c r="X36454" s="12"/>
    </row>
    <row r="36455" spans="2:24" x14ac:dyDescent="0.3">
      <c r="B36455" s="73"/>
      <c r="D36455" s="73"/>
      <c r="P36455" s="73"/>
      <c r="T36455" s="73"/>
      <c r="U36455" s="73"/>
      <c r="V36455" s="73"/>
      <c r="X36455" s="12"/>
    </row>
    <row r="36456" spans="2:24" x14ac:dyDescent="0.3">
      <c r="B36456" s="73"/>
      <c r="D36456" s="73"/>
      <c r="P36456" s="73"/>
      <c r="T36456" s="73"/>
      <c r="U36456" s="73"/>
      <c r="V36456" s="73"/>
      <c r="X36456" s="12"/>
    </row>
    <row r="36457" spans="2:24" x14ac:dyDescent="0.3">
      <c r="B36457" s="73"/>
      <c r="D36457" s="73"/>
      <c r="P36457" s="73"/>
      <c r="T36457" s="73"/>
      <c r="U36457" s="73"/>
      <c r="V36457" s="73"/>
      <c r="X36457" s="12"/>
    </row>
    <row r="36458" spans="2:24" x14ac:dyDescent="0.3">
      <c r="B36458" s="73"/>
      <c r="D36458" s="73"/>
      <c r="P36458" s="73"/>
      <c r="T36458" s="73"/>
      <c r="U36458" s="73"/>
      <c r="V36458" s="73"/>
      <c r="X36458" s="12"/>
    </row>
    <row r="36459" spans="2:24" x14ac:dyDescent="0.3">
      <c r="B36459" s="73"/>
      <c r="D36459" s="73"/>
      <c r="P36459" s="73"/>
      <c r="T36459" s="73"/>
      <c r="U36459" s="73"/>
      <c r="V36459" s="73"/>
      <c r="X36459" s="12"/>
    </row>
    <row r="36460" spans="2:24" x14ac:dyDescent="0.3">
      <c r="B36460" s="73"/>
      <c r="D36460" s="73"/>
      <c r="P36460" s="73"/>
      <c r="T36460" s="73"/>
      <c r="U36460" s="73"/>
      <c r="V36460" s="73"/>
      <c r="X36460" s="12"/>
    </row>
    <row r="36461" spans="2:24" x14ac:dyDescent="0.3">
      <c r="B36461" s="73"/>
      <c r="D36461" s="73"/>
      <c r="P36461" s="73"/>
      <c r="T36461" s="73"/>
      <c r="U36461" s="73"/>
      <c r="V36461" s="73"/>
      <c r="X36461" s="12"/>
    </row>
    <row r="36462" spans="2:24" x14ac:dyDescent="0.3">
      <c r="B36462" s="73"/>
      <c r="D36462" s="73"/>
      <c r="P36462" s="73"/>
      <c r="T36462" s="73"/>
      <c r="U36462" s="73"/>
      <c r="V36462" s="73"/>
      <c r="X36462" s="12"/>
    </row>
    <row r="36463" spans="2:24" x14ac:dyDescent="0.3">
      <c r="B36463" s="73"/>
      <c r="D36463" s="73"/>
      <c r="P36463" s="73"/>
      <c r="T36463" s="73"/>
      <c r="U36463" s="73"/>
      <c r="V36463" s="73"/>
      <c r="X36463" s="12"/>
    </row>
    <row r="36464" spans="2:24" x14ac:dyDescent="0.3">
      <c r="B36464" s="73"/>
      <c r="D36464" s="73"/>
      <c r="P36464" s="73"/>
      <c r="T36464" s="73"/>
      <c r="U36464" s="73"/>
      <c r="V36464" s="73"/>
      <c r="X36464" s="12"/>
    </row>
    <row r="36465" spans="2:24" x14ac:dyDescent="0.3">
      <c r="B36465" s="73"/>
      <c r="D36465" s="73"/>
      <c r="P36465" s="73"/>
      <c r="T36465" s="73"/>
      <c r="U36465" s="73"/>
      <c r="V36465" s="73"/>
      <c r="X36465" s="12"/>
    </row>
    <row r="36466" spans="2:24" x14ac:dyDescent="0.3">
      <c r="B36466" s="73"/>
      <c r="D36466" s="73"/>
      <c r="P36466" s="73"/>
      <c r="T36466" s="73"/>
      <c r="U36466" s="73"/>
      <c r="V36466" s="73"/>
      <c r="X36466" s="12"/>
    </row>
    <row r="36467" spans="2:24" x14ac:dyDescent="0.3">
      <c r="B36467" s="73"/>
      <c r="D36467" s="73"/>
      <c r="P36467" s="73"/>
      <c r="T36467" s="73"/>
      <c r="U36467" s="73"/>
      <c r="V36467" s="73"/>
      <c r="X36467" s="12"/>
    </row>
    <row r="36468" spans="2:24" x14ac:dyDescent="0.3">
      <c r="B36468" s="73"/>
      <c r="D36468" s="73"/>
      <c r="P36468" s="73"/>
      <c r="T36468" s="73"/>
      <c r="U36468" s="73"/>
      <c r="V36468" s="73"/>
      <c r="X36468" s="12"/>
    </row>
    <row r="36469" spans="2:24" x14ac:dyDescent="0.3">
      <c r="B36469" s="73"/>
      <c r="D36469" s="73"/>
      <c r="P36469" s="73"/>
      <c r="T36469" s="73"/>
      <c r="U36469" s="73"/>
      <c r="V36469" s="73"/>
      <c r="X36469" s="12"/>
    </row>
    <row r="36470" spans="2:24" x14ac:dyDescent="0.3">
      <c r="B36470" s="73"/>
      <c r="D36470" s="73"/>
      <c r="P36470" s="73"/>
      <c r="T36470" s="73"/>
      <c r="U36470" s="73"/>
      <c r="V36470" s="73"/>
      <c r="X36470" s="12"/>
    </row>
    <row r="36471" spans="2:24" x14ac:dyDescent="0.3">
      <c r="B36471" s="73"/>
      <c r="D36471" s="73"/>
      <c r="P36471" s="73"/>
      <c r="T36471" s="73"/>
      <c r="U36471" s="73"/>
      <c r="V36471" s="73"/>
      <c r="X36471" s="12"/>
    </row>
    <row r="36472" spans="2:24" x14ac:dyDescent="0.3">
      <c r="B36472" s="73"/>
      <c r="D36472" s="73"/>
      <c r="P36472" s="73"/>
      <c r="T36472" s="73"/>
      <c r="U36472" s="73"/>
      <c r="V36472" s="73"/>
      <c r="X36472" s="12"/>
    </row>
    <row r="36473" spans="2:24" x14ac:dyDescent="0.3">
      <c r="B36473" s="73"/>
      <c r="D36473" s="73"/>
      <c r="P36473" s="73"/>
      <c r="T36473" s="73"/>
      <c r="U36473" s="73"/>
      <c r="V36473" s="73"/>
      <c r="X36473" s="12"/>
    </row>
    <row r="36474" spans="2:24" x14ac:dyDescent="0.3">
      <c r="B36474" s="73"/>
      <c r="D36474" s="73"/>
      <c r="P36474" s="73"/>
      <c r="T36474" s="73"/>
      <c r="U36474" s="73"/>
      <c r="V36474" s="73"/>
      <c r="X36474" s="12"/>
    </row>
    <row r="36475" spans="2:24" x14ac:dyDescent="0.3">
      <c r="B36475" s="73"/>
      <c r="D36475" s="73"/>
      <c r="P36475" s="73"/>
      <c r="T36475" s="73"/>
      <c r="U36475" s="73"/>
      <c r="V36475" s="73"/>
      <c r="X36475" s="12"/>
    </row>
    <row r="36476" spans="2:24" x14ac:dyDescent="0.3">
      <c r="B36476" s="73"/>
      <c r="D36476" s="73"/>
      <c r="P36476" s="73"/>
      <c r="T36476" s="73"/>
      <c r="U36476" s="73"/>
      <c r="V36476" s="73"/>
      <c r="X36476" s="12"/>
    </row>
    <row r="36477" spans="2:24" x14ac:dyDescent="0.3">
      <c r="B36477" s="73"/>
      <c r="D36477" s="73"/>
      <c r="P36477" s="73"/>
      <c r="T36477" s="73"/>
      <c r="U36477" s="73"/>
      <c r="V36477" s="73"/>
      <c r="X36477" s="12"/>
    </row>
    <row r="36478" spans="2:24" x14ac:dyDescent="0.3">
      <c r="B36478" s="73"/>
      <c r="D36478" s="73"/>
      <c r="P36478" s="73"/>
      <c r="T36478" s="73"/>
      <c r="U36478" s="73"/>
      <c r="V36478" s="73"/>
      <c r="X36478" s="12"/>
    </row>
    <row r="36479" spans="2:24" x14ac:dyDescent="0.3">
      <c r="B36479" s="73"/>
      <c r="D36479" s="73"/>
      <c r="P36479" s="73"/>
      <c r="T36479" s="73"/>
      <c r="U36479" s="73"/>
      <c r="V36479" s="73"/>
      <c r="X36479" s="12"/>
    </row>
    <row r="36480" spans="2:24" x14ac:dyDescent="0.3">
      <c r="B36480" s="73"/>
      <c r="D36480" s="73"/>
      <c r="P36480" s="73"/>
      <c r="T36480" s="73"/>
      <c r="U36480" s="73"/>
      <c r="V36480" s="73"/>
      <c r="X36480" s="12"/>
    </row>
    <row r="36481" spans="2:24" x14ac:dyDescent="0.3">
      <c r="B36481" s="73"/>
      <c r="D36481" s="73"/>
      <c r="P36481" s="73"/>
      <c r="T36481" s="73"/>
      <c r="U36481" s="73"/>
      <c r="V36481" s="73"/>
      <c r="X36481" s="12"/>
    </row>
    <row r="36482" spans="2:24" x14ac:dyDescent="0.3">
      <c r="B36482" s="73"/>
      <c r="D36482" s="73"/>
      <c r="P36482" s="73"/>
      <c r="T36482" s="73"/>
      <c r="U36482" s="73"/>
      <c r="V36482" s="73"/>
      <c r="X36482" s="12"/>
    </row>
    <row r="36483" spans="2:24" x14ac:dyDescent="0.3">
      <c r="B36483" s="73"/>
      <c r="D36483" s="73"/>
      <c r="P36483" s="73"/>
      <c r="T36483" s="73"/>
      <c r="U36483" s="73"/>
      <c r="V36483" s="73"/>
      <c r="X36483" s="12"/>
    </row>
    <row r="36484" spans="2:24" x14ac:dyDescent="0.3">
      <c r="B36484" s="73"/>
      <c r="D36484" s="73"/>
      <c r="P36484" s="73"/>
      <c r="T36484" s="73"/>
      <c r="U36484" s="73"/>
      <c r="V36484" s="73"/>
      <c r="X36484" s="12"/>
    </row>
    <row r="36485" spans="2:24" x14ac:dyDescent="0.3">
      <c r="B36485" s="73"/>
      <c r="D36485" s="73"/>
      <c r="P36485" s="73"/>
      <c r="T36485" s="73"/>
      <c r="U36485" s="73"/>
      <c r="V36485" s="73"/>
      <c r="X36485" s="12"/>
    </row>
    <row r="36486" spans="2:24" x14ac:dyDescent="0.3">
      <c r="B36486" s="73"/>
      <c r="D36486" s="73"/>
      <c r="P36486" s="73"/>
      <c r="T36486" s="73"/>
      <c r="U36486" s="73"/>
      <c r="V36486" s="73"/>
      <c r="X36486" s="12"/>
    </row>
    <row r="36487" spans="2:24" x14ac:dyDescent="0.3">
      <c r="B36487" s="73"/>
      <c r="D36487" s="73"/>
      <c r="P36487" s="73"/>
      <c r="T36487" s="73"/>
      <c r="U36487" s="73"/>
      <c r="V36487" s="73"/>
      <c r="X36487" s="12"/>
    </row>
    <row r="36488" spans="2:24" x14ac:dyDescent="0.3">
      <c r="B36488" s="73"/>
      <c r="D36488" s="73"/>
      <c r="P36488" s="73"/>
      <c r="T36488" s="73"/>
      <c r="U36488" s="73"/>
      <c r="V36488" s="73"/>
      <c r="X36488" s="12"/>
    </row>
    <row r="36489" spans="2:24" x14ac:dyDescent="0.3">
      <c r="B36489" s="73"/>
      <c r="D36489" s="73"/>
      <c r="P36489" s="73"/>
      <c r="T36489" s="73"/>
      <c r="U36489" s="73"/>
      <c r="V36489" s="73"/>
      <c r="X36489" s="12"/>
    </row>
    <row r="36490" spans="2:24" x14ac:dyDescent="0.3">
      <c r="B36490" s="73"/>
      <c r="D36490" s="73"/>
      <c r="P36490" s="73"/>
      <c r="T36490" s="73"/>
      <c r="U36490" s="73"/>
      <c r="V36490" s="73"/>
      <c r="X36490" s="12"/>
    </row>
    <row r="36491" spans="2:24" x14ac:dyDescent="0.3">
      <c r="B36491" s="73"/>
      <c r="D36491" s="73"/>
      <c r="P36491" s="73"/>
      <c r="T36491" s="73"/>
      <c r="U36491" s="73"/>
      <c r="V36491" s="73"/>
      <c r="X36491" s="12"/>
    </row>
    <row r="36492" spans="2:24" x14ac:dyDescent="0.3">
      <c r="B36492" s="73"/>
      <c r="D36492" s="73"/>
      <c r="P36492" s="73"/>
      <c r="T36492" s="73"/>
      <c r="U36492" s="73"/>
      <c r="V36492" s="73"/>
      <c r="X36492" s="12"/>
    </row>
    <row r="36493" spans="2:24" x14ac:dyDescent="0.3">
      <c r="B36493" s="73"/>
      <c r="D36493" s="73"/>
      <c r="P36493" s="73"/>
      <c r="T36493" s="73"/>
      <c r="U36493" s="73"/>
      <c r="V36493" s="73"/>
      <c r="X36493" s="12"/>
    </row>
    <row r="36494" spans="2:24" x14ac:dyDescent="0.3">
      <c r="B36494" s="73"/>
      <c r="D36494" s="73"/>
      <c r="P36494" s="73"/>
      <c r="T36494" s="73"/>
      <c r="U36494" s="73"/>
      <c r="V36494" s="73"/>
      <c r="X36494" s="12"/>
    </row>
    <row r="36495" spans="2:24" x14ac:dyDescent="0.3">
      <c r="B36495" s="73"/>
      <c r="D36495" s="73"/>
      <c r="P36495" s="73"/>
      <c r="T36495" s="73"/>
      <c r="U36495" s="73"/>
      <c r="V36495" s="73"/>
      <c r="X36495" s="12"/>
    </row>
    <row r="36496" spans="2:24" x14ac:dyDescent="0.3">
      <c r="B36496" s="73"/>
      <c r="D36496" s="73"/>
      <c r="P36496" s="73"/>
      <c r="T36496" s="73"/>
      <c r="U36496" s="73"/>
      <c r="V36496" s="73"/>
      <c r="X36496" s="12"/>
    </row>
    <row r="36497" spans="2:24" x14ac:dyDescent="0.3">
      <c r="B36497" s="73"/>
      <c r="D36497" s="73"/>
      <c r="P36497" s="73"/>
      <c r="T36497" s="73"/>
      <c r="U36497" s="73"/>
      <c r="V36497" s="73"/>
      <c r="X36497" s="12"/>
    </row>
    <row r="36498" spans="2:24" x14ac:dyDescent="0.3">
      <c r="B36498" s="73"/>
      <c r="D36498" s="73"/>
      <c r="P36498" s="73"/>
      <c r="T36498" s="73"/>
      <c r="U36498" s="73"/>
      <c r="V36498" s="73"/>
      <c r="X36498" s="12"/>
    </row>
    <row r="36499" spans="2:24" x14ac:dyDescent="0.3">
      <c r="B36499" s="73"/>
      <c r="D36499" s="73"/>
      <c r="P36499" s="73"/>
      <c r="T36499" s="73"/>
      <c r="U36499" s="73"/>
      <c r="V36499" s="73"/>
      <c r="X36499" s="12"/>
    </row>
    <row r="36500" spans="2:24" x14ac:dyDescent="0.3">
      <c r="B36500" s="73"/>
      <c r="D36500" s="73"/>
      <c r="P36500" s="73"/>
      <c r="T36500" s="73"/>
      <c r="U36500" s="73"/>
      <c r="V36500" s="73"/>
      <c r="X36500" s="12"/>
    </row>
    <row r="36501" spans="2:24" x14ac:dyDescent="0.3">
      <c r="B36501" s="73"/>
      <c r="D36501" s="73"/>
      <c r="P36501" s="73"/>
      <c r="T36501" s="73"/>
      <c r="U36501" s="73"/>
      <c r="V36501" s="73"/>
      <c r="X36501" s="12"/>
    </row>
    <row r="36502" spans="2:24" x14ac:dyDescent="0.3">
      <c r="B36502" s="73"/>
      <c r="D36502" s="73"/>
      <c r="P36502" s="73"/>
      <c r="T36502" s="73"/>
      <c r="U36502" s="73"/>
      <c r="V36502" s="73"/>
      <c r="X36502" s="12"/>
    </row>
    <row r="36503" spans="2:24" x14ac:dyDescent="0.3">
      <c r="B36503" s="73"/>
      <c r="D36503" s="73"/>
      <c r="P36503" s="73"/>
      <c r="T36503" s="73"/>
      <c r="U36503" s="73"/>
      <c r="V36503" s="73"/>
      <c r="X36503" s="12"/>
    </row>
    <row r="36504" spans="2:24" x14ac:dyDescent="0.3">
      <c r="B36504" s="73"/>
      <c r="D36504" s="73"/>
      <c r="P36504" s="73"/>
      <c r="T36504" s="73"/>
      <c r="U36504" s="73"/>
      <c r="V36504" s="73"/>
      <c r="X36504" s="12"/>
    </row>
    <row r="36505" spans="2:24" x14ac:dyDescent="0.3">
      <c r="B36505" s="73"/>
      <c r="D36505" s="73"/>
      <c r="P36505" s="73"/>
      <c r="T36505" s="73"/>
      <c r="U36505" s="73"/>
      <c r="V36505" s="73"/>
      <c r="X36505" s="12"/>
    </row>
    <row r="36506" spans="2:24" x14ac:dyDescent="0.3">
      <c r="B36506" s="73"/>
      <c r="D36506" s="73"/>
      <c r="P36506" s="73"/>
      <c r="T36506" s="73"/>
      <c r="U36506" s="73"/>
      <c r="V36506" s="73"/>
      <c r="X36506" s="12"/>
    </row>
    <row r="36507" spans="2:24" x14ac:dyDescent="0.3">
      <c r="B36507" s="73"/>
      <c r="D36507" s="73"/>
      <c r="P36507" s="73"/>
      <c r="T36507" s="73"/>
      <c r="U36507" s="73"/>
      <c r="V36507" s="73"/>
      <c r="X36507" s="12"/>
    </row>
    <row r="36508" spans="2:24" x14ac:dyDescent="0.3">
      <c r="B36508" s="73"/>
      <c r="D36508" s="73"/>
      <c r="P36508" s="73"/>
      <c r="T36508" s="73"/>
      <c r="U36508" s="73"/>
      <c r="V36508" s="73"/>
      <c r="X36508" s="12"/>
    </row>
    <row r="36509" spans="2:24" x14ac:dyDescent="0.3">
      <c r="B36509" s="73"/>
      <c r="D36509" s="73"/>
      <c r="P36509" s="73"/>
      <c r="T36509" s="73"/>
      <c r="U36509" s="73"/>
      <c r="V36509" s="73"/>
      <c r="X36509" s="12"/>
    </row>
    <row r="36510" spans="2:24" x14ac:dyDescent="0.3">
      <c r="B36510" s="73"/>
      <c r="D36510" s="73"/>
      <c r="P36510" s="73"/>
      <c r="T36510" s="73"/>
      <c r="U36510" s="73"/>
      <c r="V36510" s="73"/>
      <c r="X36510" s="12"/>
    </row>
    <row r="36511" spans="2:24" x14ac:dyDescent="0.3">
      <c r="B36511" s="73"/>
      <c r="D36511" s="73"/>
      <c r="P36511" s="73"/>
      <c r="T36511" s="73"/>
      <c r="U36511" s="73"/>
      <c r="V36511" s="73"/>
      <c r="X36511" s="12"/>
    </row>
    <row r="36512" spans="2:24" x14ac:dyDescent="0.3">
      <c r="B36512" s="73"/>
      <c r="D36512" s="73"/>
      <c r="P36512" s="73"/>
      <c r="T36512" s="73"/>
      <c r="U36512" s="73"/>
      <c r="V36512" s="73"/>
      <c r="X36512" s="12"/>
    </row>
    <row r="36513" spans="2:24" x14ac:dyDescent="0.3">
      <c r="B36513" s="73"/>
      <c r="D36513" s="73"/>
      <c r="P36513" s="73"/>
      <c r="T36513" s="73"/>
      <c r="U36513" s="73"/>
      <c r="V36513" s="73"/>
      <c r="X36513" s="12"/>
    </row>
    <row r="36514" spans="2:24" x14ac:dyDescent="0.3">
      <c r="B36514" s="73"/>
      <c r="D36514" s="73"/>
      <c r="P36514" s="73"/>
      <c r="T36514" s="73"/>
      <c r="U36514" s="73"/>
      <c r="V36514" s="73"/>
      <c r="X36514" s="12"/>
    </row>
    <row r="36515" spans="2:24" x14ac:dyDescent="0.3">
      <c r="B36515" s="73"/>
      <c r="D36515" s="73"/>
      <c r="P36515" s="73"/>
      <c r="T36515" s="73"/>
      <c r="U36515" s="73"/>
      <c r="V36515" s="73"/>
      <c r="X36515" s="12"/>
    </row>
    <row r="36516" spans="2:24" x14ac:dyDescent="0.3">
      <c r="B36516" s="73"/>
      <c r="D36516" s="73"/>
      <c r="P36516" s="73"/>
      <c r="T36516" s="73"/>
      <c r="U36516" s="73"/>
      <c r="V36516" s="73"/>
      <c r="X36516" s="12"/>
    </row>
    <row r="36517" spans="2:24" x14ac:dyDescent="0.3">
      <c r="B36517" s="73"/>
      <c r="D36517" s="73"/>
      <c r="P36517" s="73"/>
      <c r="T36517" s="73"/>
      <c r="U36517" s="73"/>
      <c r="V36517" s="73"/>
      <c r="X36517" s="12"/>
    </row>
    <row r="36518" spans="2:24" x14ac:dyDescent="0.3">
      <c r="B36518" s="73"/>
      <c r="D36518" s="73"/>
      <c r="P36518" s="73"/>
      <c r="T36518" s="73"/>
      <c r="U36518" s="73"/>
      <c r="V36518" s="73"/>
      <c r="X36518" s="12"/>
    </row>
    <row r="36519" spans="2:24" x14ac:dyDescent="0.3">
      <c r="B36519" s="73"/>
      <c r="D36519" s="73"/>
      <c r="P36519" s="73"/>
      <c r="T36519" s="73"/>
      <c r="U36519" s="73"/>
      <c r="V36519" s="73"/>
      <c r="X36519" s="12"/>
    </row>
    <row r="36520" spans="2:24" x14ac:dyDescent="0.3">
      <c r="B36520" s="73"/>
      <c r="D36520" s="73"/>
      <c r="P36520" s="73"/>
      <c r="T36520" s="73"/>
      <c r="U36520" s="73"/>
      <c r="V36520" s="73"/>
      <c r="X36520" s="12"/>
    </row>
    <row r="36521" spans="2:24" x14ac:dyDescent="0.3">
      <c r="B36521" s="73"/>
      <c r="D36521" s="73"/>
      <c r="P36521" s="73"/>
      <c r="T36521" s="73"/>
      <c r="U36521" s="73"/>
      <c r="V36521" s="73"/>
      <c r="X36521" s="12"/>
    </row>
    <row r="36522" spans="2:24" x14ac:dyDescent="0.3">
      <c r="B36522" s="73"/>
      <c r="D36522" s="73"/>
      <c r="P36522" s="73"/>
      <c r="T36522" s="73"/>
      <c r="U36522" s="73"/>
      <c r="V36522" s="73"/>
      <c r="X36522" s="12"/>
    </row>
    <row r="36523" spans="2:24" x14ac:dyDescent="0.3">
      <c r="B36523" s="73"/>
      <c r="D36523" s="73"/>
      <c r="P36523" s="73"/>
      <c r="T36523" s="73"/>
      <c r="U36523" s="73"/>
      <c r="V36523" s="73"/>
      <c r="X36523" s="12"/>
    </row>
    <row r="36524" spans="2:24" x14ac:dyDescent="0.3">
      <c r="B36524" s="73"/>
      <c r="D36524" s="73"/>
      <c r="P36524" s="73"/>
      <c r="T36524" s="73"/>
      <c r="U36524" s="73"/>
      <c r="V36524" s="73"/>
      <c r="X36524" s="12"/>
    </row>
    <row r="36525" spans="2:24" x14ac:dyDescent="0.3">
      <c r="B36525" s="73"/>
      <c r="D36525" s="73"/>
      <c r="P36525" s="73"/>
      <c r="T36525" s="73"/>
      <c r="U36525" s="73"/>
      <c r="V36525" s="73"/>
      <c r="X36525" s="12"/>
    </row>
    <row r="36526" spans="2:24" x14ac:dyDescent="0.3">
      <c r="B36526" s="73"/>
      <c r="D36526" s="73"/>
      <c r="P36526" s="73"/>
      <c r="T36526" s="73"/>
      <c r="U36526" s="73"/>
      <c r="V36526" s="73"/>
      <c r="X36526" s="12"/>
    </row>
    <row r="36527" spans="2:24" x14ac:dyDescent="0.3">
      <c r="B36527" s="73"/>
      <c r="D36527" s="73"/>
      <c r="P36527" s="73"/>
      <c r="T36527" s="73"/>
      <c r="U36527" s="73"/>
      <c r="V36527" s="73"/>
      <c r="X36527" s="12"/>
    </row>
    <row r="36528" spans="2:24" x14ac:dyDescent="0.3">
      <c r="B36528" s="73"/>
      <c r="D36528" s="73"/>
      <c r="P36528" s="73"/>
      <c r="T36528" s="73"/>
      <c r="U36528" s="73"/>
      <c r="V36528" s="73"/>
      <c r="X36528" s="12"/>
    </row>
    <row r="36529" spans="2:24" x14ac:dyDescent="0.3">
      <c r="B36529" s="73"/>
      <c r="D36529" s="73"/>
      <c r="P36529" s="73"/>
      <c r="T36529" s="73"/>
      <c r="U36529" s="73"/>
      <c r="V36529" s="73"/>
      <c r="X36529" s="12"/>
    </row>
    <row r="36530" spans="2:24" x14ac:dyDescent="0.3">
      <c r="B36530" s="73"/>
      <c r="D36530" s="73"/>
      <c r="P36530" s="73"/>
      <c r="T36530" s="73"/>
      <c r="U36530" s="73"/>
      <c r="V36530" s="73"/>
      <c r="X36530" s="12"/>
    </row>
    <row r="36531" spans="2:24" x14ac:dyDescent="0.3">
      <c r="B36531" s="73"/>
      <c r="D36531" s="73"/>
      <c r="P36531" s="73"/>
      <c r="T36531" s="73"/>
      <c r="U36531" s="73"/>
      <c r="V36531" s="73"/>
      <c r="X36531" s="12"/>
    </row>
    <row r="36532" spans="2:24" x14ac:dyDescent="0.3">
      <c r="B36532" s="73"/>
      <c r="D36532" s="73"/>
      <c r="P36532" s="73"/>
      <c r="T36532" s="73"/>
      <c r="U36532" s="73"/>
      <c r="V36532" s="73"/>
      <c r="X36532" s="12"/>
    </row>
    <row r="36533" spans="2:24" x14ac:dyDescent="0.3">
      <c r="B36533" s="73"/>
      <c r="D36533" s="73"/>
      <c r="P36533" s="73"/>
      <c r="T36533" s="73"/>
      <c r="U36533" s="73"/>
      <c r="V36533" s="73"/>
      <c r="X36533" s="12"/>
    </row>
    <row r="36534" spans="2:24" x14ac:dyDescent="0.3">
      <c r="B36534" s="73"/>
      <c r="D36534" s="73"/>
      <c r="P36534" s="73"/>
      <c r="T36534" s="73"/>
      <c r="U36534" s="73"/>
      <c r="V36534" s="73"/>
      <c r="X36534" s="12"/>
    </row>
    <row r="36535" spans="2:24" x14ac:dyDescent="0.3">
      <c r="B36535" s="73"/>
      <c r="D36535" s="73"/>
      <c r="P36535" s="73"/>
      <c r="T36535" s="73"/>
      <c r="U36535" s="73"/>
      <c r="V36535" s="73"/>
      <c r="X36535" s="12"/>
    </row>
    <row r="36536" spans="2:24" x14ac:dyDescent="0.3">
      <c r="B36536" s="73"/>
      <c r="D36536" s="73"/>
      <c r="P36536" s="73"/>
      <c r="T36536" s="73"/>
      <c r="U36536" s="73"/>
      <c r="V36536" s="73"/>
      <c r="X36536" s="12"/>
    </row>
    <row r="36537" spans="2:24" x14ac:dyDescent="0.3">
      <c r="B36537" s="73"/>
      <c r="D36537" s="73"/>
      <c r="P36537" s="73"/>
      <c r="T36537" s="73"/>
      <c r="U36537" s="73"/>
      <c r="V36537" s="73"/>
      <c r="X36537" s="12"/>
    </row>
    <row r="36538" spans="2:24" x14ac:dyDescent="0.3">
      <c r="B36538" s="73"/>
      <c r="D36538" s="73"/>
      <c r="P36538" s="73"/>
      <c r="T36538" s="73"/>
      <c r="U36538" s="73"/>
      <c r="V36538" s="73"/>
      <c r="X36538" s="12"/>
    </row>
    <row r="36539" spans="2:24" x14ac:dyDescent="0.3">
      <c r="B36539" s="73"/>
      <c r="D36539" s="73"/>
      <c r="P36539" s="73"/>
      <c r="T36539" s="73"/>
      <c r="U36539" s="73"/>
      <c r="V36539" s="73"/>
      <c r="X36539" s="12"/>
    </row>
    <row r="36540" spans="2:24" x14ac:dyDescent="0.3">
      <c r="B36540" s="73"/>
      <c r="D36540" s="73"/>
      <c r="P36540" s="73"/>
      <c r="T36540" s="73"/>
      <c r="U36540" s="73"/>
      <c r="V36540" s="73"/>
      <c r="X36540" s="12"/>
    </row>
    <row r="36541" spans="2:24" x14ac:dyDescent="0.3">
      <c r="B36541" s="73"/>
      <c r="D36541" s="73"/>
      <c r="P36541" s="73"/>
      <c r="T36541" s="73"/>
      <c r="U36541" s="73"/>
      <c r="V36541" s="73"/>
      <c r="X36541" s="12"/>
    </row>
    <row r="36542" spans="2:24" x14ac:dyDescent="0.3">
      <c r="B36542" s="73"/>
      <c r="D36542" s="73"/>
      <c r="P36542" s="73"/>
      <c r="T36542" s="73"/>
      <c r="U36542" s="73"/>
      <c r="V36542" s="73"/>
      <c r="X36542" s="12"/>
    </row>
    <row r="36543" spans="2:24" x14ac:dyDescent="0.3">
      <c r="B36543" s="73"/>
      <c r="D36543" s="73"/>
      <c r="P36543" s="73"/>
      <c r="T36543" s="73"/>
      <c r="U36543" s="73"/>
      <c r="V36543" s="73"/>
      <c r="X36543" s="12"/>
    </row>
    <row r="36544" spans="2:24" x14ac:dyDescent="0.3">
      <c r="B36544" s="73"/>
      <c r="D36544" s="73"/>
      <c r="P36544" s="73"/>
      <c r="T36544" s="73"/>
      <c r="U36544" s="73"/>
      <c r="V36544" s="73"/>
      <c r="X36544" s="12"/>
    </row>
    <row r="36545" spans="2:24" x14ac:dyDescent="0.3">
      <c r="B36545" s="73"/>
      <c r="D36545" s="73"/>
      <c r="P36545" s="73"/>
      <c r="T36545" s="73"/>
      <c r="U36545" s="73"/>
      <c r="V36545" s="73"/>
      <c r="X36545" s="12"/>
    </row>
    <row r="36546" spans="2:24" x14ac:dyDescent="0.3">
      <c r="B36546" s="73"/>
      <c r="D36546" s="73"/>
      <c r="P36546" s="73"/>
      <c r="T36546" s="73"/>
      <c r="U36546" s="73"/>
      <c r="V36546" s="73"/>
      <c r="X36546" s="12"/>
    </row>
    <row r="36547" spans="2:24" x14ac:dyDescent="0.3">
      <c r="B36547" s="73"/>
      <c r="D36547" s="73"/>
      <c r="P36547" s="73"/>
      <c r="T36547" s="73"/>
      <c r="U36547" s="73"/>
      <c r="V36547" s="73"/>
      <c r="X36547" s="12"/>
    </row>
    <row r="36548" spans="2:24" x14ac:dyDescent="0.3">
      <c r="B36548" s="73"/>
      <c r="D36548" s="73"/>
      <c r="P36548" s="73"/>
      <c r="T36548" s="73"/>
      <c r="U36548" s="73"/>
      <c r="V36548" s="73"/>
      <c r="X36548" s="12"/>
    </row>
    <row r="36549" spans="2:24" x14ac:dyDescent="0.3">
      <c r="B36549" s="73"/>
      <c r="D36549" s="73"/>
      <c r="P36549" s="73"/>
      <c r="T36549" s="73"/>
      <c r="U36549" s="73"/>
      <c r="V36549" s="73"/>
      <c r="X36549" s="12"/>
    </row>
    <row r="36550" spans="2:24" x14ac:dyDescent="0.3">
      <c r="B36550" s="73"/>
      <c r="D36550" s="73"/>
      <c r="P36550" s="73"/>
      <c r="T36550" s="73"/>
      <c r="U36550" s="73"/>
      <c r="V36550" s="73"/>
      <c r="X36550" s="12"/>
    </row>
    <row r="36551" spans="2:24" x14ac:dyDescent="0.3">
      <c r="B36551" s="73"/>
      <c r="D36551" s="73"/>
      <c r="P36551" s="73"/>
      <c r="T36551" s="73"/>
      <c r="U36551" s="73"/>
      <c r="V36551" s="73"/>
      <c r="X36551" s="12"/>
    </row>
    <row r="36552" spans="2:24" x14ac:dyDescent="0.3">
      <c r="B36552" s="73"/>
      <c r="D36552" s="73"/>
      <c r="P36552" s="73"/>
      <c r="T36552" s="73"/>
      <c r="U36552" s="73"/>
      <c r="V36552" s="73"/>
      <c r="X36552" s="12"/>
    </row>
    <row r="36553" spans="2:24" x14ac:dyDescent="0.3">
      <c r="B36553" s="73"/>
      <c r="D36553" s="73"/>
      <c r="P36553" s="73"/>
      <c r="T36553" s="73"/>
      <c r="U36553" s="73"/>
      <c r="V36553" s="73"/>
      <c r="X36553" s="12"/>
    </row>
    <row r="36554" spans="2:24" x14ac:dyDescent="0.3">
      <c r="B36554" s="73"/>
      <c r="D36554" s="73"/>
      <c r="P36554" s="73"/>
      <c r="T36554" s="73"/>
      <c r="U36554" s="73"/>
      <c r="V36554" s="73"/>
      <c r="X36554" s="12"/>
    </row>
    <row r="36555" spans="2:24" x14ac:dyDescent="0.3">
      <c r="B36555" s="73"/>
      <c r="D36555" s="73"/>
      <c r="P36555" s="73"/>
      <c r="T36555" s="73"/>
      <c r="U36555" s="73"/>
      <c r="V36555" s="73"/>
      <c r="X36555" s="12"/>
    </row>
    <row r="36556" spans="2:24" x14ac:dyDescent="0.3">
      <c r="B36556" s="73"/>
      <c r="D36556" s="73"/>
      <c r="P36556" s="73"/>
      <c r="T36556" s="73"/>
      <c r="U36556" s="73"/>
      <c r="V36556" s="73"/>
      <c r="X36556" s="12"/>
    </row>
    <row r="36557" spans="2:24" x14ac:dyDescent="0.3">
      <c r="B36557" s="73"/>
      <c r="D36557" s="73"/>
      <c r="P36557" s="73"/>
      <c r="T36557" s="73"/>
      <c r="U36557" s="73"/>
      <c r="V36557" s="73"/>
      <c r="X36557" s="12"/>
    </row>
    <row r="36558" spans="2:24" x14ac:dyDescent="0.3">
      <c r="B36558" s="73"/>
      <c r="D36558" s="73"/>
      <c r="P36558" s="73"/>
      <c r="T36558" s="73"/>
      <c r="U36558" s="73"/>
      <c r="V36558" s="73"/>
      <c r="X36558" s="12"/>
    </row>
    <row r="36559" spans="2:24" x14ac:dyDescent="0.3">
      <c r="B36559" s="73"/>
      <c r="D36559" s="73"/>
      <c r="P36559" s="73"/>
      <c r="T36559" s="73"/>
      <c r="U36559" s="73"/>
      <c r="V36559" s="73"/>
      <c r="X36559" s="12"/>
    </row>
    <row r="36560" spans="2:24" x14ac:dyDescent="0.3">
      <c r="B36560" s="73"/>
      <c r="D36560" s="73"/>
      <c r="P36560" s="73"/>
      <c r="T36560" s="73"/>
      <c r="U36560" s="73"/>
      <c r="V36560" s="73"/>
      <c r="X36560" s="12"/>
    </row>
    <row r="36561" spans="2:24" x14ac:dyDescent="0.3">
      <c r="B36561" s="73"/>
      <c r="D36561" s="73"/>
      <c r="P36561" s="73"/>
      <c r="T36561" s="73"/>
      <c r="U36561" s="73"/>
      <c r="V36561" s="73"/>
      <c r="X36561" s="12"/>
    </row>
    <row r="36562" spans="2:24" x14ac:dyDescent="0.3">
      <c r="B36562" s="73"/>
      <c r="D36562" s="73"/>
      <c r="P36562" s="73"/>
      <c r="T36562" s="73"/>
      <c r="U36562" s="73"/>
      <c r="V36562" s="73"/>
      <c r="X36562" s="12"/>
    </row>
    <row r="36563" spans="2:24" x14ac:dyDescent="0.3">
      <c r="B36563" s="73"/>
      <c r="D36563" s="73"/>
      <c r="P36563" s="73"/>
      <c r="T36563" s="73"/>
      <c r="U36563" s="73"/>
      <c r="V36563" s="73"/>
      <c r="X36563" s="12"/>
    </row>
    <row r="36564" spans="2:24" x14ac:dyDescent="0.3">
      <c r="B36564" s="73"/>
      <c r="D36564" s="73"/>
      <c r="P36564" s="73"/>
      <c r="T36564" s="73"/>
      <c r="U36564" s="73"/>
      <c r="V36564" s="73"/>
      <c r="X36564" s="12"/>
    </row>
    <row r="36565" spans="2:24" x14ac:dyDescent="0.3">
      <c r="B36565" s="73"/>
      <c r="D36565" s="73"/>
      <c r="P36565" s="73"/>
      <c r="T36565" s="73"/>
      <c r="U36565" s="73"/>
      <c r="V36565" s="73"/>
      <c r="X36565" s="12"/>
    </row>
    <row r="36566" spans="2:24" x14ac:dyDescent="0.3">
      <c r="B36566" s="73"/>
      <c r="D36566" s="73"/>
      <c r="P36566" s="73"/>
      <c r="T36566" s="73"/>
      <c r="U36566" s="73"/>
      <c r="V36566" s="73"/>
      <c r="X36566" s="12"/>
    </row>
    <row r="36567" spans="2:24" x14ac:dyDescent="0.3">
      <c r="B36567" s="73"/>
      <c r="D36567" s="73"/>
      <c r="P36567" s="73"/>
      <c r="T36567" s="73"/>
      <c r="U36567" s="73"/>
      <c r="V36567" s="73"/>
      <c r="X36567" s="12"/>
    </row>
    <row r="36568" spans="2:24" x14ac:dyDescent="0.3">
      <c r="B36568" s="73"/>
      <c r="D36568" s="73"/>
      <c r="P36568" s="73"/>
      <c r="T36568" s="73"/>
      <c r="U36568" s="73"/>
      <c r="V36568" s="73"/>
      <c r="X36568" s="12"/>
    </row>
    <row r="36569" spans="2:24" x14ac:dyDescent="0.3">
      <c r="B36569" s="73"/>
      <c r="D36569" s="73"/>
      <c r="P36569" s="73"/>
      <c r="T36569" s="73"/>
      <c r="U36569" s="73"/>
      <c r="V36569" s="73"/>
      <c r="X36569" s="12"/>
    </row>
    <row r="36570" spans="2:24" x14ac:dyDescent="0.3">
      <c r="B36570" s="73"/>
      <c r="D36570" s="73"/>
      <c r="P36570" s="73"/>
      <c r="T36570" s="73"/>
      <c r="U36570" s="73"/>
      <c r="V36570" s="73"/>
      <c r="X36570" s="12"/>
    </row>
    <row r="36571" spans="2:24" x14ac:dyDescent="0.3">
      <c r="B36571" s="73"/>
      <c r="D36571" s="73"/>
      <c r="P36571" s="73"/>
      <c r="T36571" s="73"/>
      <c r="U36571" s="73"/>
      <c r="V36571" s="73"/>
      <c r="X36571" s="12"/>
    </row>
    <row r="36572" spans="2:24" x14ac:dyDescent="0.3">
      <c r="B36572" s="73"/>
      <c r="D36572" s="73"/>
      <c r="P36572" s="73"/>
      <c r="T36572" s="73"/>
      <c r="U36572" s="73"/>
      <c r="V36572" s="73"/>
      <c r="X36572" s="12"/>
    </row>
    <row r="36573" spans="2:24" x14ac:dyDescent="0.3">
      <c r="B36573" s="73"/>
      <c r="D36573" s="73"/>
      <c r="P36573" s="73"/>
      <c r="T36573" s="73"/>
      <c r="U36573" s="73"/>
      <c r="V36573" s="73"/>
      <c r="X36573" s="12"/>
    </row>
    <row r="36574" spans="2:24" x14ac:dyDescent="0.3">
      <c r="B36574" s="73"/>
      <c r="D36574" s="73"/>
      <c r="P36574" s="73"/>
      <c r="T36574" s="73"/>
      <c r="U36574" s="73"/>
      <c r="V36574" s="73"/>
      <c r="X36574" s="12"/>
    </row>
    <row r="36575" spans="2:24" x14ac:dyDescent="0.3">
      <c r="B36575" s="73"/>
      <c r="D36575" s="73"/>
      <c r="P36575" s="73"/>
      <c r="T36575" s="73"/>
      <c r="U36575" s="73"/>
      <c r="V36575" s="73"/>
      <c r="X36575" s="12"/>
    </row>
    <row r="36576" spans="2:24" x14ac:dyDescent="0.3">
      <c r="B36576" s="73"/>
      <c r="D36576" s="73"/>
      <c r="P36576" s="73"/>
      <c r="T36576" s="73"/>
      <c r="U36576" s="73"/>
      <c r="V36576" s="73"/>
      <c r="X36576" s="12"/>
    </row>
    <row r="36577" spans="2:24" x14ac:dyDescent="0.3">
      <c r="B36577" s="73"/>
      <c r="D36577" s="73"/>
      <c r="P36577" s="73"/>
      <c r="T36577" s="73"/>
      <c r="U36577" s="73"/>
      <c r="V36577" s="73"/>
      <c r="X36577" s="12"/>
    </row>
    <row r="36578" spans="2:24" x14ac:dyDescent="0.3">
      <c r="B36578" s="73"/>
      <c r="D36578" s="73"/>
      <c r="P36578" s="73"/>
      <c r="T36578" s="73"/>
      <c r="U36578" s="73"/>
      <c r="V36578" s="73"/>
      <c r="X36578" s="12"/>
    </row>
    <row r="36579" spans="2:24" x14ac:dyDescent="0.3">
      <c r="B36579" s="73"/>
      <c r="D36579" s="73"/>
      <c r="P36579" s="73"/>
      <c r="T36579" s="73"/>
      <c r="U36579" s="73"/>
      <c r="V36579" s="73"/>
      <c r="X36579" s="12"/>
    </row>
    <row r="36580" spans="2:24" x14ac:dyDescent="0.3">
      <c r="B36580" s="73"/>
      <c r="D36580" s="73"/>
      <c r="P36580" s="73"/>
      <c r="T36580" s="73"/>
      <c r="U36580" s="73"/>
      <c r="V36580" s="73"/>
      <c r="X36580" s="12"/>
    </row>
    <row r="36581" spans="2:24" x14ac:dyDescent="0.3">
      <c r="B36581" s="73"/>
      <c r="D36581" s="73"/>
      <c r="P36581" s="73"/>
      <c r="T36581" s="73"/>
      <c r="U36581" s="73"/>
      <c r="V36581" s="73"/>
      <c r="X36581" s="12"/>
    </row>
    <row r="36582" spans="2:24" x14ac:dyDescent="0.3">
      <c r="B36582" s="73"/>
      <c r="D36582" s="73"/>
      <c r="P36582" s="73"/>
      <c r="T36582" s="73"/>
      <c r="U36582" s="73"/>
      <c r="V36582" s="73"/>
      <c r="X36582" s="12"/>
    </row>
    <row r="36583" spans="2:24" x14ac:dyDescent="0.3">
      <c r="B36583" s="73"/>
      <c r="D36583" s="73"/>
      <c r="P36583" s="73"/>
      <c r="T36583" s="73"/>
      <c r="U36583" s="73"/>
      <c r="V36583" s="73"/>
      <c r="X36583" s="12"/>
    </row>
    <row r="36584" spans="2:24" x14ac:dyDescent="0.3">
      <c r="B36584" s="73"/>
      <c r="D36584" s="73"/>
      <c r="P36584" s="73"/>
      <c r="T36584" s="73"/>
      <c r="U36584" s="73"/>
      <c r="V36584" s="73"/>
      <c r="X36584" s="12"/>
    </row>
    <row r="36585" spans="2:24" x14ac:dyDescent="0.3">
      <c r="B36585" s="73"/>
      <c r="D36585" s="73"/>
      <c r="P36585" s="73"/>
      <c r="T36585" s="73"/>
      <c r="U36585" s="73"/>
      <c r="V36585" s="73"/>
      <c r="X36585" s="12"/>
    </row>
    <row r="36586" spans="2:24" x14ac:dyDescent="0.3">
      <c r="B36586" s="73"/>
      <c r="D36586" s="73"/>
      <c r="P36586" s="73"/>
      <c r="T36586" s="73"/>
      <c r="U36586" s="73"/>
      <c r="V36586" s="73"/>
      <c r="X36586" s="12"/>
    </row>
    <row r="36587" spans="2:24" x14ac:dyDescent="0.3">
      <c r="B36587" s="73"/>
      <c r="D36587" s="73"/>
      <c r="P36587" s="73"/>
      <c r="T36587" s="73"/>
      <c r="U36587" s="73"/>
      <c r="V36587" s="73"/>
      <c r="X36587" s="12"/>
    </row>
    <row r="36588" spans="2:24" x14ac:dyDescent="0.3">
      <c r="B36588" s="73"/>
      <c r="D36588" s="73"/>
      <c r="P36588" s="73"/>
      <c r="T36588" s="73"/>
      <c r="U36588" s="73"/>
      <c r="V36588" s="73"/>
      <c r="X36588" s="12"/>
    </row>
    <row r="36589" spans="2:24" x14ac:dyDescent="0.3">
      <c r="B36589" s="73"/>
      <c r="D36589" s="73"/>
      <c r="P36589" s="73"/>
      <c r="T36589" s="73"/>
      <c r="U36589" s="73"/>
      <c r="V36589" s="73"/>
      <c r="X36589" s="12"/>
    </row>
    <row r="36590" spans="2:24" x14ac:dyDescent="0.3">
      <c r="B36590" s="73"/>
      <c r="D36590" s="73"/>
      <c r="P36590" s="73"/>
      <c r="T36590" s="73"/>
      <c r="U36590" s="73"/>
      <c r="V36590" s="73"/>
      <c r="X36590" s="12"/>
    </row>
    <row r="36591" spans="2:24" x14ac:dyDescent="0.3">
      <c r="B36591" s="73"/>
      <c r="D36591" s="73"/>
      <c r="P36591" s="73"/>
      <c r="T36591" s="73"/>
      <c r="U36591" s="73"/>
      <c r="V36591" s="73"/>
      <c r="X36591" s="12"/>
    </row>
    <row r="36592" spans="2:24" x14ac:dyDescent="0.3">
      <c r="B36592" s="73"/>
      <c r="D36592" s="73"/>
      <c r="P36592" s="73"/>
      <c r="T36592" s="73"/>
      <c r="U36592" s="73"/>
      <c r="V36592" s="73"/>
      <c r="X36592" s="12"/>
    </row>
    <row r="36593" spans="2:24" x14ac:dyDescent="0.3">
      <c r="B36593" s="73"/>
      <c r="D36593" s="73"/>
      <c r="P36593" s="73"/>
      <c r="T36593" s="73"/>
      <c r="U36593" s="73"/>
      <c r="V36593" s="73"/>
      <c r="X36593" s="12"/>
    </row>
    <row r="36594" spans="2:24" x14ac:dyDescent="0.3">
      <c r="B36594" s="73"/>
      <c r="D36594" s="73"/>
      <c r="P36594" s="73"/>
      <c r="T36594" s="73"/>
      <c r="U36594" s="73"/>
      <c r="V36594" s="73"/>
      <c r="X36594" s="12"/>
    </row>
    <row r="36595" spans="2:24" x14ac:dyDescent="0.3">
      <c r="B36595" s="73"/>
      <c r="D36595" s="73"/>
      <c r="P36595" s="73"/>
      <c r="T36595" s="73"/>
      <c r="U36595" s="73"/>
      <c r="V36595" s="73"/>
      <c r="X36595" s="12"/>
    </row>
    <row r="36596" spans="2:24" x14ac:dyDescent="0.3">
      <c r="B36596" s="73"/>
      <c r="D36596" s="73"/>
      <c r="P36596" s="73"/>
      <c r="T36596" s="73"/>
      <c r="U36596" s="73"/>
      <c r="V36596" s="73"/>
      <c r="X36596" s="12"/>
    </row>
    <row r="36597" spans="2:24" x14ac:dyDescent="0.3">
      <c r="B36597" s="73"/>
      <c r="D36597" s="73"/>
      <c r="P36597" s="73"/>
      <c r="T36597" s="73"/>
      <c r="U36597" s="73"/>
      <c r="V36597" s="73"/>
      <c r="X36597" s="12"/>
    </row>
    <row r="36598" spans="2:24" x14ac:dyDescent="0.3">
      <c r="B36598" s="73"/>
      <c r="D36598" s="73"/>
      <c r="P36598" s="73"/>
      <c r="T36598" s="73"/>
      <c r="U36598" s="73"/>
      <c r="V36598" s="73"/>
      <c r="X36598" s="12"/>
    </row>
    <row r="36599" spans="2:24" x14ac:dyDescent="0.3">
      <c r="B36599" s="73"/>
      <c r="D36599" s="73"/>
      <c r="P36599" s="73"/>
      <c r="T36599" s="73"/>
      <c r="U36599" s="73"/>
      <c r="V36599" s="73"/>
      <c r="X36599" s="12"/>
    </row>
    <row r="36600" spans="2:24" x14ac:dyDescent="0.3">
      <c r="B36600" s="73"/>
      <c r="D36600" s="73"/>
      <c r="P36600" s="73"/>
      <c r="T36600" s="73"/>
      <c r="U36600" s="73"/>
      <c r="V36600" s="73"/>
      <c r="X36600" s="12"/>
    </row>
    <row r="36601" spans="2:24" x14ac:dyDescent="0.3">
      <c r="B36601" s="73"/>
      <c r="D36601" s="73"/>
      <c r="P36601" s="73"/>
      <c r="T36601" s="73"/>
      <c r="U36601" s="73"/>
      <c r="V36601" s="73"/>
      <c r="X36601" s="12"/>
    </row>
    <row r="36602" spans="2:24" x14ac:dyDescent="0.3">
      <c r="B36602" s="73"/>
      <c r="D36602" s="73"/>
      <c r="P36602" s="73"/>
      <c r="T36602" s="73"/>
      <c r="U36602" s="73"/>
      <c r="V36602" s="73"/>
      <c r="X36602" s="12"/>
    </row>
    <row r="36603" spans="2:24" x14ac:dyDescent="0.3">
      <c r="B36603" s="73"/>
      <c r="D36603" s="73"/>
      <c r="P36603" s="73"/>
      <c r="T36603" s="73"/>
      <c r="U36603" s="73"/>
      <c r="V36603" s="73"/>
      <c r="X36603" s="12"/>
    </row>
    <row r="36604" spans="2:24" x14ac:dyDescent="0.3">
      <c r="B36604" s="73"/>
      <c r="D36604" s="73"/>
      <c r="P36604" s="73"/>
      <c r="T36604" s="73"/>
      <c r="U36604" s="73"/>
      <c r="V36604" s="73"/>
      <c r="X36604" s="12"/>
    </row>
    <row r="36605" spans="2:24" x14ac:dyDescent="0.3">
      <c r="B36605" s="73"/>
      <c r="D36605" s="73"/>
      <c r="P36605" s="73"/>
      <c r="T36605" s="73"/>
      <c r="U36605" s="73"/>
      <c r="V36605" s="73"/>
      <c r="X36605" s="12"/>
    </row>
    <row r="36606" spans="2:24" x14ac:dyDescent="0.3">
      <c r="B36606" s="73"/>
      <c r="D36606" s="73"/>
      <c r="P36606" s="73"/>
      <c r="T36606" s="73"/>
      <c r="U36606" s="73"/>
      <c r="V36606" s="73"/>
      <c r="X36606" s="12"/>
    </row>
    <row r="36607" spans="2:24" x14ac:dyDescent="0.3">
      <c r="B36607" s="73"/>
      <c r="D36607" s="73"/>
      <c r="P36607" s="73"/>
      <c r="T36607" s="73"/>
      <c r="U36607" s="73"/>
      <c r="V36607" s="73"/>
      <c r="X36607" s="12"/>
    </row>
    <row r="36608" spans="2:24" x14ac:dyDescent="0.3">
      <c r="B36608" s="73"/>
      <c r="D36608" s="73"/>
      <c r="P36608" s="73"/>
      <c r="T36608" s="73"/>
      <c r="U36608" s="73"/>
      <c r="V36608" s="73"/>
      <c r="X36608" s="12"/>
    </row>
    <row r="36609" spans="2:24" x14ac:dyDescent="0.3">
      <c r="B36609" s="73"/>
      <c r="D36609" s="73"/>
      <c r="P36609" s="73"/>
      <c r="T36609" s="73"/>
      <c r="U36609" s="73"/>
      <c r="V36609" s="73"/>
      <c r="X36609" s="12"/>
    </row>
    <row r="36610" spans="2:24" x14ac:dyDescent="0.3">
      <c r="B36610" s="73"/>
      <c r="D36610" s="73"/>
      <c r="P36610" s="73"/>
      <c r="T36610" s="73"/>
      <c r="U36610" s="73"/>
      <c r="V36610" s="73"/>
      <c r="X36610" s="12"/>
    </row>
    <row r="36611" spans="2:24" x14ac:dyDescent="0.3">
      <c r="B36611" s="73"/>
      <c r="D36611" s="73"/>
      <c r="P36611" s="73"/>
      <c r="T36611" s="73"/>
      <c r="U36611" s="73"/>
      <c r="V36611" s="73"/>
      <c r="X36611" s="12"/>
    </row>
    <row r="36612" spans="2:24" x14ac:dyDescent="0.3">
      <c r="B36612" s="73"/>
      <c r="D36612" s="73"/>
      <c r="P36612" s="73"/>
      <c r="T36612" s="73"/>
      <c r="U36612" s="73"/>
      <c r="V36612" s="73"/>
      <c r="X36612" s="12"/>
    </row>
    <row r="36613" spans="2:24" x14ac:dyDescent="0.3">
      <c r="B36613" s="73"/>
      <c r="D36613" s="73"/>
      <c r="P36613" s="73"/>
      <c r="T36613" s="73"/>
      <c r="U36613" s="73"/>
      <c r="V36613" s="73"/>
      <c r="X36613" s="12"/>
    </row>
    <row r="36614" spans="2:24" x14ac:dyDescent="0.3">
      <c r="B36614" s="73"/>
      <c r="D36614" s="73"/>
      <c r="P36614" s="73"/>
      <c r="T36614" s="73"/>
      <c r="U36614" s="73"/>
      <c r="V36614" s="73"/>
      <c r="X36614" s="12"/>
    </row>
    <row r="36615" spans="2:24" x14ac:dyDescent="0.3">
      <c r="B36615" s="73"/>
      <c r="D36615" s="73"/>
      <c r="P36615" s="73"/>
      <c r="T36615" s="73"/>
      <c r="U36615" s="73"/>
      <c r="V36615" s="73"/>
      <c r="X36615" s="12"/>
    </row>
    <row r="36616" spans="2:24" x14ac:dyDescent="0.3">
      <c r="B36616" s="73"/>
      <c r="D36616" s="73"/>
      <c r="P36616" s="73"/>
      <c r="T36616" s="73"/>
      <c r="U36616" s="73"/>
      <c r="V36616" s="73"/>
      <c r="X36616" s="12"/>
    </row>
    <row r="36617" spans="2:24" x14ac:dyDescent="0.3">
      <c r="B36617" s="73"/>
      <c r="D36617" s="73"/>
      <c r="P36617" s="73"/>
      <c r="T36617" s="73"/>
      <c r="U36617" s="73"/>
      <c r="V36617" s="73"/>
      <c r="X36617" s="12"/>
    </row>
    <row r="36618" spans="2:24" x14ac:dyDescent="0.3">
      <c r="B36618" s="73"/>
      <c r="D36618" s="73"/>
      <c r="P36618" s="73"/>
      <c r="T36618" s="73"/>
      <c r="U36618" s="73"/>
      <c r="V36618" s="73"/>
      <c r="X36618" s="12"/>
    </row>
    <row r="36619" spans="2:24" x14ac:dyDescent="0.3">
      <c r="B36619" s="73"/>
      <c r="D36619" s="73"/>
      <c r="P36619" s="73"/>
      <c r="T36619" s="73"/>
      <c r="U36619" s="73"/>
      <c r="V36619" s="73"/>
      <c r="X36619" s="12"/>
    </row>
    <row r="36620" spans="2:24" x14ac:dyDescent="0.3">
      <c r="B36620" s="73"/>
      <c r="D36620" s="73"/>
      <c r="P36620" s="73"/>
      <c r="T36620" s="73"/>
      <c r="U36620" s="73"/>
      <c r="V36620" s="73"/>
      <c r="X36620" s="12"/>
    </row>
    <row r="36621" spans="2:24" x14ac:dyDescent="0.3">
      <c r="B36621" s="73"/>
      <c r="D36621" s="73"/>
      <c r="P36621" s="73"/>
      <c r="T36621" s="73"/>
      <c r="U36621" s="73"/>
      <c r="V36621" s="73"/>
      <c r="X36621" s="12"/>
    </row>
    <row r="36622" spans="2:24" x14ac:dyDescent="0.3">
      <c r="B36622" s="73"/>
      <c r="D36622" s="73"/>
      <c r="P36622" s="73"/>
      <c r="T36622" s="73"/>
      <c r="U36622" s="73"/>
      <c r="V36622" s="73"/>
      <c r="X36622" s="12"/>
    </row>
    <row r="36623" spans="2:24" x14ac:dyDescent="0.3">
      <c r="B36623" s="73"/>
      <c r="D36623" s="73"/>
      <c r="P36623" s="73"/>
      <c r="T36623" s="73"/>
      <c r="U36623" s="73"/>
      <c r="V36623" s="73"/>
      <c r="X36623" s="12"/>
    </row>
    <row r="36624" spans="2:24" x14ac:dyDescent="0.3">
      <c r="B36624" s="73"/>
      <c r="D36624" s="73"/>
      <c r="P36624" s="73"/>
      <c r="T36624" s="73"/>
      <c r="U36624" s="73"/>
      <c r="V36624" s="73"/>
      <c r="X36624" s="12"/>
    </row>
    <row r="36625" spans="2:24" x14ac:dyDescent="0.3">
      <c r="B36625" s="73"/>
      <c r="D36625" s="73"/>
      <c r="P36625" s="73"/>
      <c r="T36625" s="73"/>
      <c r="U36625" s="73"/>
      <c r="V36625" s="73"/>
      <c r="X36625" s="12"/>
    </row>
    <row r="36626" spans="2:24" x14ac:dyDescent="0.3">
      <c r="B36626" s="73"/>
      <c r="D36626" s="73"/>
      <c r="P36626" s="73"/>
      <c r="T36626" s="73"/>
      <c r="U36626" s="73"/>
      <c r="V36626" s="73"/>
      <c r="X36626" s="12"/>
    </row>
    <row r="36627" spans="2:24" x14ac:dyDescent="0.3">
      <c r="B36627" s="73"/>
      <c r="D36627" s="73"/>
      <c r="P36627" s="73"/>
      <c r="T36627" s="73"/>
      <c r="U36627" s="73"/>
      <c r="V36627" s="73"/>
      <c r="X36627" s="12"/>
    </row>
    <row r="36628" spans="2:24" x14ac:dyDescent="0.3">
      <c r="B36628" s="73"/>
      <c r="D36628" s="73"/>
      <c r="P36628" s="73"/>
      <c r="T36628" s="73"/>
      <c r="U36628" s="73"/>
      <c r="V36628" s="73"/>
      <c r="X36628" s="12"/>
    </row>
    <row r="36629" spans="2:24" x14ac:dyDescent="0.3">
      <c r="B36629" s="73"/>
      <c r="D36629" s="73"/>
      <c r="P36629" s="73"/>
      <c r="T36629" s="73"/>
      <c r="U36629" s="73"/>
      <c r="V36629" s="73"/>
      <c r="X36629" s="12"/>
    </row>
    <row r="36630" spans="2:24" x14ac:dyDescent="0.3">
      <c r="B36630" s="73"/>
      <c r="D36630" s="73"/>
      <c r="P36630" s="73"/>
      <c r="T36630" s="73"/>
      <c r="U36630" s="73"/>
      <c r="V36630" s="73"/>
      <c r="X36630" s="12"/>
    </row>
    <row r="36631" spans="2:24" x14ac:dyDescent="0.3">
      <c r="B36631" s="73"/>
      <c r="D36631" s="73"/>
      <c r="P36631" s="73"/>
      <c r="T36631" s="73"/>
      <c r="U36631" s="73"/>
      <c r="V36631" s="73"/>
      <c r="X36631" s="12"/>
    </row>
    <row r="36632" spans="2:24" x14ac:dyDescent="0.3">
      <c r="B36632" s="73"/>
      <c r="D36632" s="73"/>
      <c r="P36632" s="73"/>
      <c r="T36632" s="73"/>
      <c r="U36632" s="73"/>
      <c r="V36632" s="73"/>
      <c r="X36632" s="12"/>
    </row>
    <row r="36633" spans="2:24" x14ac:dyDescent="0.3">
      <c r="B36633" s="73"/>
      <c r="D36633" s="73"/>
      <c r="P36633" s="73"/>
      <c r="T36633" s="73"/>
      <c r="U36633" s="73"/>
      <c r="V36633" s="73"/>
      <c r="X36633" s="12"/>
    </row>
    <row r="36634" spans="2:24" x14ac:dyDescent="0.3">
      <c r="B36634" s="73"/>
      <c r="D36634" s="73"/>
      <c r="P36634" s="73"/>
      <c r="T36634" s="73"/>
      <c r="U36634" s="73"/>
      <c r="V36634" s="73"/>
      <c r="X36634" s="12"/>
    </row>
    <row r="36635" spans="2:24" x14ac:dyDescent="0.3">
      <c r="B36635" s="73"/>
      <c r="D36635" s="73"/>
      <c r="P36635" s="73"/>
      <c r="T36635" s="73"/>
      <c r="U36635" s="73"/>
      <c r="V36635" s="73"/>
      <c r="X36635" s="12"/>
    </row>
    <row r="36636" spans="2:24" x14ac:dyDescent="0.3">
      <c r="B36636" s="73"/>
      <c r="D36636" s="73"/>
      <c r="P36636" s="73"/>
      <c r="T36636" s="73"/>
      <c r="U36636" s="73"/>
      <c r="V36636" s="73"/>
      <c r="X36636" s="12"/>
    </row>
    <row r="36637" spans="2:24" x14ac:dyDescent="0.3">
      <c r="B36637" s="73"/>
      <c r="D36637" s="73"/>
      <c r="P36637" s="73"/>
      <c r="T36637" s="73"/>
      <c r="U36637" s="73"/>
      <c r="V36637" s="73"/>
      <c r="X36637" s="12"/>
    </row>
    <row r="36638" spans="2:24" x14ac:dyDescent="0.3">
      <c r="B36638" s="73"/>
      <c r="D36638" s="73"/>
      <c r="P36638" s="73"/>
      <c r="T36638" s="73"/>
      <c r="U36638" s="73"/>
      <c r="V36638" s="73"/>
      <c r="X36638" s="12"/>
    </row>
    <row r="36639" spans="2:24" x14ac:dyDescent="0.3">
      <c r="B36639" s="73"/>
      <c r="D36639" s="73"/>
      <c r="P36639" s="73"/>
      <c r="T36639" s="73"/>
      <c r="U36639" s="73"/>
      <c r="V36639" s="73"/>
      <c r="X36639" s="12"/>
    </row>
    <row r="36640" spans="2:24" x14ac:dyDescent="0.3">
      <c r="B36640" s="73"/>
      <c r="D36640" s="73"/>
      <c r="P36640" s="73"/>
      <c r="T36640" s="73"/>
      <c r="U36640" s="73"/>
      <c r="V36640" s="73"/>
      <c r="X36640" s="12"/>
    </row>
    <row r="36641" spans="2:24" x14ac:dyDescent="0.3">
      <c r="B36641" s="73"/>
      <c r="D36641" s="73"/>
      <c r="P36641" s="73"/>
      <c r="T36641" s="73"/>
      <c r="U36641" s="73"/>
      <c r="V36641" s="73"/>
      <c r="X36641" s="12"/>
    </row>
    <row r="36642" spans="2:24" x14ac:dyDescent="0.3">
      <c r="B36642" s="73"/>
      <c r="D36642" s="73"/>
      <c r="P36642" s="73"/>
      <c r="T36642" s="73"/>
      <c r="U36642" s="73"/>
      <c r="V36642" s="73"/>
      <c r="X36642" s="12"/>
    </row>
    <row r="36643" spans="2:24" x14ac:dyDescent="0.3">
      <c r="B36643" s="73"/>
      <c r="D36643" s="73"/>
      <c r="P36643" s="73"/>
      <c r="T36643" s="73"/>
      <c r="U36643" s="73"/>
      <c r="V36643" s="73"/>
      <c r="X36643" s="12"/>
    </row>
    <row r="36644" spans="2:24" x14ac:dyDescent="0.3">
      <c r="B36644" s="73"/>
      <c r="D36644" s="73"/>
      <c r="P36644" s="73"/>
      <c r="T36644" s="73"/>
      <c r="U36644" s="73"/>
      <c r="V36644" s="73"/>
      <c r="X36644" s="12"/>
    </row>
    <row r="36645" spans="2:24" x14ac:dyDescent="0.3">
      <c r="B36645" s="73"/>
      <c r="D36645" s="73"/>
      <c r="P36645" s="73"/>
      <c r="T36645" s="73"/>
      <c r="U36645" s="73"/>
      <c r="V36645" s="73"/>
      <c r="X36645" s="12"/>
    </row>
    <row r="36646" spans="2:24" x14ac:dyDescent="0.3">
      <c r="B36646" s="73"/>
      <c r="D36646" s="73"/>
      <c r="P36646" s="73"/>
      <c r="T36646" s="73"/>
      <c r="U36646" s="73"/>
      <c r="V36646" s="73"/>
      <c r="X36646" s="12"/>
    </row>
    <row r="36647" spans="2:24" x14ac:dyDescent="0.3">
      <c r="B36647" s="73"/>
      <c r="D36647" s="73"/>
      <c r="P36647" s="73"/>
      <c r="T36647" s="73"/>
      <c r="U36647" s="73"/>
      <c r="V36647" s="73"/>
      <c r="X36647" s="12"/>
    </row>
    <row r="36648" spans="2:24" x14ac:dyDescent="0.3">
      <c r="B36648" s="73"/>
      <c r="D36648" s="73"/>
      <c r="P36648" s="73"/>
      <c r="T36648" s="73"/>
      <c r="U36648" s="73"/>
      <c r="V36648" s="73"/>
      <c r="X36648" s="12"/>
    </row>
    <row r="36649" spans="2:24" x14ac:dyDescent="0.3">
      <c r="B36649" s="73"/>
      <c r="D36649" s="73"/>
      <c r="P36649" s="73"/>
      <c r="T36649" s="73"/>
      <c r="U36649" s="73"/>
      <c r="V36649" s="73"/>
      <c r="X36649" s="12"/>
    </row>
    <row r="36650" spans="2:24" x14ac:dyDescent="0.3">
      <c r="B36650" s="73"/>
      <c r="D36650" s="73"/>
      <c r="P36650" s="73"/>
      <c r="T36650" s="73"/>
      <c r="U36650" s="73"/>
      <c r="V36650" s="73"/>
      <c r="X36650" s="12"/>
    </row>
    <row r="36651" spans="2:24" x14ac:dyDescent="0.3">
      <c r="B36651" s="73"/>
      <c r="D36651" s="73"/>
      <c r="P36651" s="73"/>
      <c r="T36651" s="73"/>
      <c r="U36651" s="73"/>
      <c r="V36651" s="73"/>
      <c r="X36651" s="12"/>
    </row>
    <row r="36652" spans="2:24" x14ac:dyDescent="0.3">
      <c r="B36652" s="73"/>
      <c r="D36652" s="73"/>
      <c r="P36652" s="73"/>
      <c r="T36652" s="73"/>
      <c r="U36652" s="73"/>
      <c r="V36652" s="73"/>
      <c r="X36652" s="12"/>
    </row>
    <row r="36653" spans="2:24" x14ac:dyDescent="0.3">
      <c r="B36653" s="73"/>
      <c r="D36653" s="73"/>
      <c r="P36653" s="73"/>
      <c r="T36653" s="73"/>
      <c r="U36653" s="73"/>
      <c r="V36653" s="73"/>
      <c r="X36653" s="12"/>
    </row>
    <row r="36654" spans="2:24" x14ac:dyDescent="0.3">
      <c r="B36654" s="73"/>
      <c r="D36654" s="73"/>
      <c r="P36654" s="73"/>
      <c r="T36654" s="73"/>
      <c r="U36654" s="73"/>
      <c r="V36654" s="73"/>
      <c r="X36654" s="12"/>
    </row>
    <row r="36655" spans="2:24" x14ac:dyDescent="0.3">
      <c r="B36655" s="73"/>
      <c r="D36655" s="73"/>
      <c r="P36655" s="73"/>
      <c r="T36655" s="73"/>
      <c r="U36655" s="73"/>
      <c r="V36655" s="73"/>
      <c r="X36655" s="12"/>
    </row>
    <row r="36656" spans="2:24" x14ac:dyDescent="0.3">
      <c r="B36656" s="73"/>
      <c r="D36656" s="73"/>
      <c r="P36656" s="73"/>
      <c r="T36656" s="73"/>
      <c r="U36656" s="73"/>
      <c r="V36656" s="73"/>
      <c r="X36656" s="12"/>
    </row>
    <row r="36657" spans="2:24" x14ac:dyDescent="0.3">
      <c r="B36657" s="73"/>
      <c r="D36657" s="73"/>
      <c r="P36657" s="73"/>
      <c r="T36657" s="73"/>
      <c r="U36657" s="73"/>
      <c r="V36657" s="73"/>
      <c r="X36657" s="12"/>
    </row>
    <row r="36658" spans="2:24" x14ac:dyDescent="0.3">
      <c r="B36658" s="73"/>
      <c r="D36658" s="73"/>
      <c r="P36658" s="73"/>
      <c r="T36658" s="73"/>
      <c r="U36658" s="73"/>
      <c r="V36658" s="73"/>
      <c r="X36658" s="12"/>
    </row>
    <row r="36659" spans="2:24" x14ac:dyDescent="0.3">
      <c r="B36659" s="73"/>
      <c r="D36659" s="73"/>
      <c r="P36659" s="73"/>
      <c r="T36659" s="73"/>
      <c r="U36659" s="73"/>
      <c r="V36659" s="73"/>
      <c r="X36659" s="12"/>
    </row>
    <row r="36660" spans="2:24" x14ac:dyDescent="0.3">
      <c r="B36660" s="73"/>
      <c r="D36660" s="73"/>
      <c r="P36660" s="73"/>
      <c r="T36660" s="73"/>
      <c r="U36660" s="73"/>
      <c r="V36660" s="73"/>
      <c r="X36660" s="12"/>
    </row>
    <row r="36661" spans="2:24" x14ac:dyDescent="0.3">
      <c r="B36661" s="73"/>
      <c r="D36661" s="73"/>
      <c r="P36661" s="73"/>
      <c r="T36661" s="73"/>
      <c r="U36661" s="73"/>
      <c r="V36661" s="73"/>
      <c r="X36661" s="12"/>
    </row>
    <row r="36662" spans="2:24" x14ac:dyDescent="0.3">
      <c r="B36662" s="73"/>
      <c r="D36662" s="73"/>
      <c r="P36662" s="73"/>
      <c r="T36662" s="73"/>
      <c r="U36662" s="73"/>
      <c r="V36662" s="73"/>
      <c r="X36662" s="12"/>
    </row>
    <row r="36663" spans="2:24" x14ac:dyDescent="0.3">
      <c r="B36663" s="73"/>
      <c r="D36663" s="73"/>
      <c r="P36663" s="73"/>
      <c r="T36663" s="73"/>
      <c r="U36663" s="73"/>
      <c r="V36663" s="73"/>
      <c r="X36663" s="12"/>
    </row>
    <row r="36664" spans="2:24" x14ac:dyDescent="0.3">
      <c r="B36664" s="73"/>
      <c r="D36664" s="73"/>
      <c r="P36664" s="73"/>
      <c r="T36664" s="73"/>
      <c r="U36664" s="73"/>
      <c r="V36664" s="73"/>
      <c r="X36664" s="12"/>
    </row>
    <row r="36665" spans="2:24" x14ac:dyDescent="0.3">
      <c r="B36665" s="73"/>
      <c r="D36665" s="73"/>
      <c r="P36665" s="73"/>
      <c r="T36665" s="73"/>
      <c r="U36665" s="73"/>
      <c r="V36665" s="73"/>
      <c r="X36665" s="12"/>
    </row>
    <row r="36666" spans="2:24" x14ac:dyDescent="0.3">
      <c r="B36666" s="73"/>
      <c r="D36666" s="73"/>
      <c r="P36666" s="73"/>
      <c r="T36666" s="73"/>
      <c r="U36666" s="73"/>
      <c r="V36666" s="73"/>
      <c r="X36666" s="12"/>
    </row>
    <row r="36667" spans="2:24" x14ac:dyDescent="0.3">
      <c r="B36667" s="73"/>
      <c r="D36667" s="73"/>
      <c r="P36667" s="73"/>
      <c r="T36667" s="73"/>
      <c r="U36667" s="73"/>
      <c r="V36667" s="73"/>
      <c r="X36667" s="12"/>
    </row>
    <row r="36668" spans="2:24" x14ac:dyDescent="0.3">
      <c r="B36668" s="73"/>
      <c r="D36668" s="73"/>
      <c r="P36668" s="73"/>
      <c r="T36668" s="73"/>
      <c r="U36668" s="73"/>
      <c r="V36668" s="73"/>
      <c r="X36668" s="12"/>
    </row>
    <row r="36669" spans="2:24" x14ac:dyDescent="0.3">
      <c r="B36669" s="73"/>
      <c r="D36669" s="73"/>
      <c r="P36669" s="73"/>
      <c r="T36669" s="73"/>
      <c r="U36669" s="73"/>
      <c r="V36669" s="73"/>
      <c r="X36669" s="12"/>
    </row>
    <row r="36670" spans="2:24" x14ac:dyDescent="0.3">
      <c r="B36670" s="73"/>
      <c r="D36670" s="73"/>
      <c r="P36670" s="73"/>
      <c r="T36670" s="73"/>
      <c r="U36670" s="73"/>
      <c r="V36670" s="73"/>
      <c r="X36670" s="12"/>
    </row>
    <row r="36671" spans="2:24" x14ac:dyDescent="0.3">
      <c r="B36671" s="73"/>
      <c r="D36671" s="73"/>
      <c r="P36671" s="73"/>
      <c r="T36671" s="73"/>
      <c r="U36671" s="73"/>
      <c r="V36671" s="73"/>
      <c r="X36671" s="12"/>
    </row>
    <row r="36672" spans="2:24" x14ac:dyDescent="0.3">
      <c r="B36672" s="73"/>
      <c r="D36672" s="73"/>
      <c r="P36672" s="73"/>
      <c r="T36672" s="73"/>
      <c r="U36672" s="73"/>
      <c r="V36672" s="73"/>
      <c r="X36672" s="12"/>
    </row>
    <row r="36673" spans="2:24" x14ac:dyDescent="0.3">
      <c r="B36673" s="73"/>
      <c r="D36673" s="73"/>
      <c r="P36673" s="73"/>
      <c r="T36673" s="73"/>
      <c r="U36673" s="73"/>
      <c r="V36673" s="73"/>
      <c r="X36673" s="12"/>
    </row>
    <row r="36674" spans="2:24" x14ac:dyDescent="0.3">
      <c r="B36674" s="73"/>
      <c r="D36674" s="73"/>
      <c r="P36674" s="73"/>
      <c r="T36674" s="73"/>
      <c r="U36674" s="73"/>
      <c r="V36674" s="73"/>
      <c r="X36674" s="12"/>
    </row>
    <row r="36675" spans="2:24" x14ac:dyDescent="0.3">
      <c r="B36675" s="73"/>
      <c r="D36675" s="73"/>
      <c r="P36675" s="73"/>
      <c r="T36675" s="73"/>
      <c r="U36675" s="73"/>
      <c r="V36675" s="73"/>
      <c r="X36675" s="12"/>
    </row>
    <row r="36676" spans="2:24" x14ac:dyDescent="0.3">
      <c r="B36676" s="73"/>
      <c r="D36676" s="73"/>
      <c r="P36676" s="73"/>
      <c r="T36676" s="73"/>
      <c r="U36676" s="73"/>
      <c r="V36676" s="73"/>
      <c r="X36676" s="12"/>
    </row>
    <row r="36677" spans="2:24" x14ac:dyDescent="0.3">
      <c r="B36677" s="73"/>
      <c r="D36677" s="73"/>
      <c r="P36677" s="73"/>
      <c r="T36677" s="73"/>
      <c r="U36677" s="73"/>
      <c r="V36677" s="73"/>
      <c r="X36677" s="12"/>
    </row>
    <row r="36678" spans="2:24" x14ac:dyDescent="0.3">
      <c r="B36678" s="73"/>
      <c r="D36678" s="73"/>
      <c r="P36678" s="73"/>
      <c r="T36678" s="73"/>
      <c r="U36678" s="73"/>
      <c r="V36678" s="73"/>
      <c r="X36678" s="12"/>
    </row>
    <row r="36679" spans="2:24" x14ac:dyDescent="0.3">
      <c r="B36679" s="73"/>
      <c r="D36679" s="73"/>
      <c r="P36679" s="73"/>
      <c r="T36679" s="73"/>
      <c r="U36679" s="73"/>
      <c r="V36679" s="73"/>
      <c r="X36679" s="12"/>
    </row>
    <row r="36680" spans="2:24" x14ac:dyDescent="0.3">
      <c r="B36680" s="73"/>
      <c r="D36680" s="73"/>
      <c r="P36680" s="73"/>
      <c r="T36680" s="73"/>
      <c r="U36680" s="73"/>
      <c r="V36680" s="73"/>
      <c r="X36680" s="12"/>
    </row>
    <row r="36681" spans="2:24" x14ac:dyDescent="0.3">
      <c r="B36681" s="73"/>
      <c r="D36681" s="73"/>
      <c r="P36681" s="73"/>
      <c r="T36681" s="73"/>
      <c r="U36681" s="73"/>
      <c r="V36681" s="73"/>
      <c r="X36681" s="12"/>
    </row>
    <row r="36682" spans="2:24" x14ac:dyDescent="0.3">
      <c r="B36682" s="73"/>
      <c r="D36682" s="73"/>
      <c r="P36682" s="73"/>
      <c r="T36682" s="73"/>
      <c r="U36682" s="73"/>
      <c r="V36682" s="73"/>
      <c r="X36682" s="12"/>
    </row>
    <row r="36683" spans="2:24" x14ac:dyDescent="0.3">
      <c r="B36683" s="73"/>
      <c r="D36683" s="73"/>
      <c r="P36683" s="73"/>
      <c r="T36683" s="73"/>
      <c r="U36683" s="73"/>
      <c r="V36683" s="73"/>
      <c r="X36683" s="12"/>
    </row>
    <row r="36684" spans="2:24" x14ac:dyDescent="0.3">
      <c r="B36684" s="73"/>
      <c r="D36684" s="73"/>
      <c r="P36684" s="73"/>
      <c r="T36684" s="73"/>
      <c r="U36684" s="73"/>
      <c r="V36684" s="73"/>
      <c r="X36684" s="12"/>
    </row>
    <row r="36685" spans="2:24" x14ac:dyDescent="0.3">
      <c r="B36685" s="73"/>
      <c r="D36685" s="73"/>
      <c r="P36685" s="73"/>
      <c r="T36685" s="73"/>
      <c r="U36685" s="73"/>
      <c r="V36685" s="73"/>
      <c r="X36685" s="12"/>
    </row>
    <row r="36686" spans="2:24" x14ac:dyDescent="0.3">
      <c r="B36686" s="73"/>
      <c r="D36686" s="73"/>
      <c r="P36686" s="73"/>
      <c r="T36686" s="73"/>
      <c r="U36686" s="73"/>
      <c r="V36686" s="73"/>
      <c r="X36686" s="12"/>
    </row>
    <row r="36687" spans="2:24" x14ac:dyDescent="0.3">
      <c r="B36687" s="73"/>
      <c r="D36687" s="73"/>
      <c r="P36687" s="73"/>
      <c r="T36687" s="73"/>
      <c r="U36687" s="73"/>
      <c r="V36687" s="73"/>
      <c r="X36687" s="12"/>
    </row>
    <row r="36688" spans="2:24" x14ac:dyDescent="0.3">
      <c r="B36688" s="73"/>
      <c r="D36688" s="73"/>
      <c r="P36688" s="73"/>
      <c r="T36688" s="73"/>
      <c r="U36688" s="73"/>
      <c r="V36688" s="73"/>
      <c r="X36688" s="12"/>
    </row>
    <row r="36689" spans="2:24" x14ac:dyDescent="0.3">
      <c r="B36689" s="73"/>
      <c r="D36689" s="73"/>
      <c r="P36689" s="73"/>
      <c r="T36689" s="73"/>
      <c r="U36689" s="73"/>
      <c r="V36689" s="73"/>
      <c r="X36689" s="12"/>
    </row>
    <row r="36690" spans="2:24" x14ac:dyDescent="0.3">
      <c r="B36690" s="73"/>
      <c r="D36690" s="73"/>
      <c r="P36690" s="73"/>
      <c r="T36690" s="73"/>
      <c r="U36690" s="73"/>
      <c r="V36690" s="73"/>
      <c r="X36690" s="12"/>
    </row>
    <row r="36691" spans="2:24" x14ac:dyDescent="0.3">
      <c r="B36691" s="73"/>
      <c r="D36691" s="73"/>
      <c r="P36691" s="73"/>
      <c r="T36691" s="73"/>
      <c r="U36691" s="73"/>
      <c r="V36691" s="73"/>
      <c r="X36691" s="12"/>
    </row>
    <row r="36692" spans="2:24" x14ac:dyDescent="0.3">
      <c r="B36692" s="73"/>
      <c r="D36692" s="73"/>
      <c r="P36692" s="73"/>
      <c r="T36692" s="73"/>
      <c r="U36692" s="73"/>
      <c r="V36692" s="73"/>
      <c r="X36692" s="12"/>
    </row>
    <row r="36693" spans="2:24" x14ac:dyDescent="0.3">
      <c r="B36693" s="73"/>
      <c r="D36693" s="73"/>
      <c r="P36693" s="73"/>
      <c r="T36693" s="73"/>
      <c r="U36693" s="73"/>
      <c r="V36693" s="73"/>
      <c r="X36693" s="12"/>
    </row>
    <row r="36694" spans="2:24" x14ac:dyDescent="0.3">
      <c r="B36694" s="73"/>
      <c r="D36694" s="73"/>
      <c r="P36694" s="73"/>
      <c r="T36694" s="73"/>
      <c r="U36694" s="73"/>
      <c r="V36694" s="73"/>
      <c r="X36694" s="12"/>
    </row>
    <row r="36695" spans="2:24" x14ac:dyDescent="0.3">
      <c r="B36695" s="73"/>
      <c r="D36695" s="73"/>
      <c r="P36695" s="73"/>
      <c r="T36695" s="73"/>
      <c r="U36695" s="73"/>
      <c r="V36695" s="73"/>
      <c r="X36695" s="12"/>
    </row>
    <row r="36696" spans="2:24" x14ac:dyDescent="0.3">
      <c r="B36696" s="73"/>
      <c r="D36696" s="73"/>
      <c r="P36696" s="73"/>
      <c r="T36696" s="73"/>
      <c r="U36696" s="73"/>
      <c r="V36696" s="73"/>
      <c r="X36696" s="12"/>
    </row>
    <row r="36697" spans="2:24" x14ac:dyDescent="0.3">
      <c r="B36697" s="73"/>
      <c r="D36697" s="73"/>
      <c r="P36697" s="73"/>
      <c r="T36697" s="73"/>
      <c r="U36697" s="73"/>
      <c r="V36697" s="73"/>
      <c r="X36697" s="12"/>
    </row>
    <row r="36698" spans="2:24" x14ac:dyDescent="0.3">
      <c r="B36698" s="73"/>
      <c r="D36698" s="73"/>
      <c r="P36698" s="73"/>
      <c r="T36698" s="73"/>
      <c r="U36698" s="73"/>
      <c r="V36698" s="73"/>
      <c r="X36698" s="12"/>
    </row>
    <row r="36699" spans="2:24" x14ac:dyDescent="0.3">
      <c r="B36699" s="73"/>
      <c r="D36699" s="73"/>
      <c r="P36699" s="73"/>
      <c r="T36699" s="73"/>
      <c r="U36699" s="73"/>
      <c r="V36699" s="73"/>
      <c r="X36699" s="12"/>
    </row>
    <row r="36700" spans="2:24" x14ac:dyDescent="0.3">
      <c r="B36700" s="73"/>
      <c r="D36700" s="73"/>
      <c r="P36700" s="73"/>
      <c r="T36700" s="73"/>
      <c r="U36700" s="73"/>
      <c r="V36700" s="73"/>
      <c r="X36700" s="12"/>
    </row>
    <row r="36701" spans="2:24" x14ac:dyDescent="0.3">
      <c r="B36701" s="73"/>
      <c r="D36701" s="73"/>
      <c r="P36701" s="73"/>
      <c r="T36701" s="73"/>
      <c r="U36701" s="73"/>
      <c r="V36701" s="73"/>
      <c r="X36701" s="12"/>
    </row>
    <row r="36702" spans="2:24" x14ac:dyDescent="0.3">
      <c r="B36702" s="73"/>
      <c r="D36702" s="73"/>
      <c r="P36702" s="73"/>
      <c r="T36702" s="73"/>
      <c r="U36702" s="73"/>
      <c r="V36702" s="73"/>
      <c r="X36702" s="12"/>
    </row>
    <row r="36703" spans="2:24" x14ac:dyDescent="0.3">
      <c r="B36703" s="73"/>
      <c r="D36703" s="73"/>
      <c r="P36703" s="73"/>
      <c r="T36703" s="73"/>
      <c r="U36703" s="73"/>
      <c r="V36703" s="73"/>
      <c r="X36703" s="12"/>
    </row>
    <row r="36704" spans="2:24" x14ac:dyDescent="0.3">
      <c r="B36704" s="73"/>
      <c r="D36704" s="73"/>
      <c r="P36704" s="73"/>
      <c r="T36704" s="73"/>
      <c r="U36704" s="73"/>
      <c r="V36704" s="73"/>
      <c r="X36704" s="12"/>
    </row>
    <row r="36705" spans="2:24" x14ac:dyDescent="0.3">
      <c r="B36705" s="73"/>
      <c r="D36705" s="73"/>
      <c r="P36705" s="73"/>
      <c r="T36705" s="73"/>
      <c r="U36705" s="73"/>
      <c r="V36705" s="73"/>
      <c r="X36705" s="12"/>
    </row>
    <row r="36706" spans="2:24" x14ac:dyDescent="0.3">
      <c r="B36706" s="73"/>
      <c r="D36706" s="73"/>
      <c r="P36706" s="73"/>
      <c r="T36706" s="73"/>
      <c r="U36706" s="73"/>
      <c r="V36706" s="73"/>
      <c r="X36706" s="12"/>
    </row>
    <row r="36707" spans="2:24" x14ac:dyDescent="0.3">
      <c r="B36707" s="73"/>
      <c r="D36707" s="73"/>
      <c r="P36707" s="73"/>
      <c r="T36707" s="73"/>
      <c r="U36707" s="73"/>
      <c r="V36707" s="73"/>
      <c r="X36707" s="12"/>
    </row>
    <row r="36708" spans="2:24" x14ac:dyDescent="0.3">
      <c r="B36708" s="73"/>
      <c r="D36708" s="73"/>
      <c r="P36708" s="73"/>
      <c r="T36708" s="73"/>
      <c r="U36708" s="73"/>
      <c r="V36708" s="73"/>
      <c r="X36708" s="12"/>
    </row>
    <row r="36709" spans="2:24" x14ac:dyDescent="0.3">
      <c r="B36709" s="73"/>
      <c r="D36709" s="73"/>
      <c r="P36709" s="73"/>
      <c r="T36709" s="73"/>
      <c r="U36709" s="73"/>
      <c r="V36709" s="73"/>
      <c r="X36709" s="12"/>
    </row>
    <row r="36710" spans="2:24" x14ac:dyDescent="0.3">
      <c r="B36710" s="73"/>
      <c r="D36710" s="73"/>
      <c r="P36710" s="73"/>
      <c r="T36710" s="73"/>
      <c r="U36710" s="73"/>
      <c r="V36710" s="73"/>
      <c r="X36710" s="12"/>
    </row>
    <row r="36711" spans="2:24" x14ac:dyDescent="0.3">
      <c r="B36711" s="73"/>
      <c r="D36711" s="73"/>
      <c r="P36711" s="73"/>
      <c r="T36711" s="73"/>
      <c r="U36711" s="73"/>
      <c r="V36711" s="73"/>
      <c r="X36711" s="12"/>
    </row>
    <row r="36712" spans="2:24" x14ac:dyDescent="0.3">
      <c r="B36712" s="73"/>
      <c r="D36712" s="73"/>
      <c r="P36712" s="73"/>
      <c r="T36712" s="73"/>
      <c r="U36712" s="73"/>
      <c r="V36712" s="73"/>
      <c r="X36712" s="12"/>
    </row>
    <row r="36713" spans="2:24" x14ac:dyDescent="0.3">
      <c r="B36713" s="73"/>
      <c r="D36713" s="73"/>
      <c r="P36713" s="73"/>
      <c r="T36713" s="73"/>
      <c r="U36713" s="73"/>
      <c r="V36713" s="73"/>
      <c r="X36713" s="12"/>
    </row>
    <row r="36714" spans="2:24" x14ac:dyDescent="0.3">
      <c r="B36714" s="73"/>
      <c r="D36714" s="73"/>
      <c r="P36714" s="73"/>
      <c r="T36714" s="73"/>
      <c r="U36714" s="73"/>
      <c r="V36714" s="73"/>
      <c r="X36714" s="12"/>
    </row>
    <row r="36715" spans="2:24" x14ac:dyDescent="0.3">
      <c r="B36715" s="73"/>
      <c r="D36715" s="73"/>
      <c r="P36715" s="73"/>
      <c r="T36715" s="73"/>
      <c r="U36715" s="73"/>
      <c r="V36715" s="73"/>
      <c r="X36715" s="12"/>
    </row>
    <row r="36716" spans="2:24" x14ac:dyDescent="0.3">
      <c r="B36716" s="73"/>
      <c r="D36716" s="73"/>
      <c r="P36716" s="73"/>
      <c r="T36716" s="73"/>
      <c r="U36716" s="73"/>
      <c r="V36716" s="73"/>
      <c r="X36716" s="12"/>
    </row>
    <row r="36717" spans="2:24" x14ac:dyDescent="0.3">
      <c r="B36717" s="73"/>
      <c r="D36717" s="73"/>
      <c r="P36717" s="73"/>
      <c r="T36717" s="73"/>
      <c r="U36717" s="73"/>
      <c r="V36717" s="73"/>
      <c r="X36717" s="12"/>
    </row>
    <row r="36718" spans="2:24" x14ac:dyDescent="0.3">
      <c r="B36718" s="73"/>
      <c r="D36718" s="73"/>
      <c r="P36718" s="73"/>
      <c r="T36718" s="73"/>
      <c r="U36718" s="73"/>
      <c r="V36718" s="73"/>
      <c r="X36718" s="12"/>
    </row>
    <row r="36719" spans="2:24" x14ac:dyDescent="0.3">
      <c r="B36719" s="73"/>
      <c r="D36719" s="73"/>
      <c r="P36719" s="73"/>
      <c r="T36719" s="73"/>
      <c r="U36719" s="73"/>
      <c r="V36719" s="73"/>
      <c r="X36719" s="12"/>
    </row>
    <row r="36720" spans="2:24" x14ac:dyDescent="0.3">
      <c r="B36720" s="73"/>
      <c r="D36720" s="73"/>
      <c r="P36720" s="73"/>
      <c r="T36720" s="73"/>
      <c r="U36720" s="73"/>
      <c r="V36720" s="73"/>
      <c r="X36720" s="12"/>
    </row>
    <row r="36721" spans="2:24" x14ac:dyDescent="0.3">
      <c r="B36721" s="73"/>
      <c r="D36721" s="73"/>
      <c r="P36721" s="73"/>
      <c r="T36721" s="73"/>
      <c r="U36721" s="73"/>
      <c r="V36721" s="73"/>
      <c r="X36721" s="12"/>
    </row>
    <row r="36722" spans="2:24" x14ac:dyDescent="0.3">
      <c r="B36722" s="73"/>
      <c r="D36722" s="73"/>
      <c r="P36722" s="73"/>
      <c r="T36722" s="73"/>
      <c r="U36722" s="73"/>
      <c r="V36722" s="73"/>
      <c r="X36722" s="12"/>
    </row>
    <row r="36723" spans="2:24" x14ac:dyDescent="0.3">
      <c r="B36723" s="73"/>
      <c r="D36723" s="73"/>
      <c r="P36723" s="73"/>
      <c r="T36723" s="73"/>
      <c r="U36723" s="73"/>
      <c r="V36723" s="73"/>
      <c r="X36723" s="12"/>
    </row>
    <row r="36724" spans="2:24" x14ac:dyDescent="0.3">
      <c r="B36724" s="73"/>
      <c r="D36724" s="73"/>
      <c r="P36724" s="73"/>
      <c r="T36724" s="73"/>
      <c r="U36724" s="73"/>
      <c r="V36724" s="73"/>
      <c r="X36724" s="12"/>
    </row>
    <row r="36725" spans="2:24" x14ac:dyDescent="0.3">
      <c r="B36725" s="73"/>
      <c r="D36725" s="73"/>
      <c r="P36725" s="73"/>
      <c r="T36725" s="73"/>
      <c r="U36725" s="73"/>
      <c r="V36725" s="73"/>
      <c r="X36725" s="12"/>
    </row>
    <row r="36726" spans="2:24" x14ac:dyDescent="0.3">
      <c r="B36726" s="73"/>
      <c r="D36726" s="73"/>
      <c r="P36726" s="73"/>
      <c r="T36726" s="73"/>
      <c r="U36726" s="73"/>
      <c r="V36726" s="73"/>
      <c r="X36726" s="12"/>
    </row>
    <row r="36727" spans="2:24" x14ac:dyDescent="0.3">
      <c r="B36727" s="73"/>
      <c r="D36727" s="73"/>
      <c r="P36727" s="73"/>
      <c r="T36727" s="73"/>
      <c r="U36727" s="73"/>
      <c r="V36727" s="73"/>
      <c r="X36727" s="12"/>
    </row>
    <row r="36728" spans="2:24" x14ac:dyDescent="0.3">
      <c r="B36728" s="73"/>
      <c r="D36728" s="73"/>
      <c r="P36728" s="73"/>
      <c r="T36728" s="73"/>
      <c r="U36728" s="73"/>
      <c r="V36728" s="73"/>
      <c r="X36728" s="12"/>
    </row>
    <row r="36729" spans="2:24" x14ac:dyDescent="0.3">
      <c r="B36729" s="73"/>
      <c r="D36729" s="73"/>
      <c r="P36729" s="73"/>
      <c r="T36729" s="73"/>
      <c r="U36729" s="73"/>
      <c r="V36729" s="73"/>
      <c r="X36729" s="12"/>
    </row>
    <row r="36730" spans="2:24" x14ac:dyDescent="0.3">
      <c r="B36730" s="73"/>
      <c r="D36730" s="73"/>
      <c r="P36730" s="73"/>
      <c r="T36730" s="73"/>
      <c r="U36730" s="73"/>
      <c r="V36730" s="73"/>
      <c r="X36730" s="12"/>
    </row>
    <row r="36731" spans="2:24" x14ac:dyDescent="0.3">
      <c r="B36731" s="73"/>
      <c r="D36731" s="73"/>
      <c r="P36731" s="73"/>
      <c r="T36731" s="73"/>
      <c r="U36731" s="73"/>
      <c r="V36731" s="73"/>
      <c r="X36731" s="12"/>
    </row>
    <row r="36732" spans="2:24" x14ac:dyDescent="0.3">
      <c r="B36732" s="73"/>
      <c r="D36732" s="73"/>
      <c r="P36732" s="73"/>
      <c r="T36732" s="73"/>
      <c r="U36732" s="73"/>
      <c r="V36732" s="73"/>
      <c r="X36732" s="12"/>
    </row>
    <row r="36733" spans="2:24" x14ac:dyDescent="0.3">
      <c r="B36733" s="73"/>
      <c r="D36733" s="73"/>
      <c r="P36733" s="73"/>
      <c r="T36733" s="73"/>
      <c r="U36733" s="73"/>
      <c r="V36733" s="73"/>
      <c r="X36733" s="12"/>
    </row>
    <row r="36734" spans="2:24" x14ac:dyDescent="0.3">
      <c r="B36734" s="73"/>
      <c r="D36734" s="73"/>
      <c r="P36734" s="73"/>
      <c r="T36734" s="73"/>
      <c r="U36734" s="73"/>
      <c r="V36734" s="73"/>
      <c r="X36734" s="12"/>
    </row>
    <row r="36735" spans="2:24" x14ac:dyDescent="0.3">
      <c r="B36735" s="73"/>
      <c r="D36735" s="73"/>
      <c r="P36735" s="73"/>
      <c r="T36735" s="73"/>
      <c r="U36735" s="73"/>
      <c r="V36735" s="73"/>
      <c r="X36735" s="12"/>
    </row>
    <row r="36736" spans="2:24" x14ac:dyDescent="0.3">
      <c r="B36736" s="73"/>
      <c r="D36736" s="73"/>
      <c r="P36736" s="73"/>
      <c r="T36736" s="73"/>
      <c r="U36736" s="73"/>
      <c r="V36736" s="73"/>
      <c r="X36736" s="12"/>
    </row>
    <row r="36737" spans="2:24" x14ac:dyDescent="0.3">
      <c r="B36737" s="73"/>
      <c r="D36737" s="73"/>
      <c r="P36737" s="73"/>
      <c r="T36737" s="73"/>
      <c r="U36737" s="73"/>
      <c r="V36737" s="73"/>
      <c r="X36737" s="12"/>
    </row>
    <row r="36738" spans="2:24" x14ac:dyDescent="0.3">
      <c r="B36738" s="73"/>
      <c r="D36738" s="73"/>
      <c r="P36738" s="73"/>
      <c r="T36738" s="73"/>
      <c r="U36738" s="73"/>
      <c r="V36738" s="73"/>
      <c r="X36738" s="12"/>
    </row>
    <row r="36739" spans="2:24" x14ac:dyDescent="0.3">
      <c r="B36739" s="73"/>
      <c r="D36739" s="73"/>
      <c r="P36739" s="73"/>
      <c r="T36739" s="73"/>
      <c r="U36739" s="73"/>
      <c r="V36739" s="73"/>
      <c r="X36739" s="12"/>
    </row>
    <row r="36740" spans="2:24" x14ac:dyDescent="0.3">
      <c r="B36740" s="73"/>
      <c r="D36740" s="73"/>
      <c r="P36740" s="73"/>
      <c r="T36740" s="73"/>
      <c r="U36740" s="73"/>
      <c r="V36740" s="73"/>
      <c r="X36740" s="12"/>
    </row>
    <row r="36741" spans="2:24" x14ac:dyDescent="0.3">
      <c r="B36741" s="73"/>
      <c r="D36741" s="73"/>
      <c r="P36741" s="73"/>
      <c r="T36741" s="73"/>
      <c r="U36741" s="73"/>
      <c r="V36741" s="73"/>
      <c r="X36741" s="12"/>
    </row>
    <row r="36742" spans="2:24" x14ac:dyDescent="0.3">
      <c r="B36742" s="73"/>
      <c r="D36742" s="73"/>
      <c r="P36742" s="73"/>
      <c r="T36742" s="73"/>
      <c r="U36742" s="73"/>
      <c r="V36742" s="73"/>
      <c r="X36742" s="12"/>
    </row>
    <row r="36743" spans="2:24" x14ac:dyDescent="0.3">
      <c r="B36743" s="73"/>
      <c r="D36743" s="73"/>
      <c r="P36743" s="73"/>
      <c r="T36743" s="73"/>
      <c r="U36743" s="73"/>
      <c r="V36743" s="73"/>
      <c r="X36743" s="12"/>
    </row>
    <row r="36744" spans="2:24" x14ac:dyDescent="0.3">
      <c r="B36744" s="73"/>
      <c r="D36744" s="73"/>
      <c r="P36744" s="73"/>
      <c r="T36744" s="73"/>
      <c r="U36744" s="73"/>
      <c r="V36744" s="73"/>
      <c r="X36744" s="12"/>
    </row>
    <row r="36745" spans="2:24" x14ac:dyDescent="0.3">
      <c r="B36745" s="73"/>
      <c r="D36745" s="73"/>
      <c r="P36745" s="73"/>
      <c r="T36745" s="73"/>
      <c r="U36745" s="73"/>
      <c r="V36745" s="73"/>
      <c r="X36745" s="12"/>
    </row>
    <row r="36746" spans="2:24" x14ac:dyDescent="0.3">
      <c r="B36746" s="73"/>
      <c r="D36746" s="73"/>
      <c r="P36746" s="73"/>
      <c r="T36746" s="73"/>
      <c r="U36746" s="73"/>
      <c r="V36746" s="73"/>
      <c r="X36746" s="12"/>
    </row>
    <row r="36747" spans="2:24" x14ac:dyDescent="0.3">
      <c r="B36747" s="73"/>
      <c r="D36747" s="73"/>
      <c r="P36747" s="73"/>
      <c r="T36747" s="73"/>
      <c r="U36747" s="73"/>
      <c r="V36747" s="73"/>
      <c r="X36747" s="12"/>
    </row>
    <row r="36748" spans="2:24" x14ac:dyDescent="0.3">
      <c r="B36748" s="73"/>
      <c r="D36748" s="73"/>
      <c r="P36748" s="73"/>
      <c r="T36748" s="73"/>
      <c r="U36748" s="73"/>
      <c r="V36748" s="73"/>
      <c r="X36748" s="12"/>
    </row>
    <row r="36749" spans="2:24" x14ac:dyDescent="0.3">
      <c r="B36749" s="73"/>
      <c r="D36749" s="73"/>
      <c r="P36749" s="73"/>
      <c r="T36749" s="73"/>
      <c r="U36749" s="73"/>
      <c r="V36749" s="73"/>
      <c r="X36749" s="12"/>
    </row>
    <row r="36750" spans="2:24" x14ac:dyDescent="0.3">
      <c r="B36750" s="73"/>
      <c r="D36750" s="73"/>
      <c r="P36750" s="73"/>
      <c r="T36750" s="73"/>
      <c r="U36750" s="73"/>
      <c r="V36750" s="73"/>
      <c r="X36750" s="12"/>
    </row>
    <row r="36751" spans="2:24" x14ac:dyDescent="0.3">
      <c r="B36751" s="73"/>
      <c r="D36751" s="73"/>
      <c r="P36751" s="73"/>
      <c r="T36751" s="73"/>
      <c r="U36751" s="73"/>
      <c r="V36751" s="73"/>
      <c r="X36751" s="12"/>
    </row>
    <row r="36752" spans="2:24" x14ac:dyDescent="0.3">
      <c r="B36752" s="73"/>
      <c r="D36752" s="73"/>
      <c r="P36752" s="73"/>
      <c r="T36752" s="73"/>
      <c r="U36752" s="73"/>
      <c r="V36752" s="73"/>
      <c r="X36752" s="12"/>
    </row>
    <row r="36753" spans="2:24" x14ac:dyDescent="0.3">
      <c r="B36753" s="73"/>
      <c r="D36753" s="73"/>
      <c r="P36753" s="73"/>
      <c r="T36753" s="73"/>
      <c r="U36753" s="73"/>
      <c r="V36753" s="73"/>
      <c r="X36753" s="12"/>
    </row>
    <row r="36754" spans="2:24" x14ac:dyDescent="0.3">
      <c r="B36754" s="73"/>
      <c r="D36754" s="73"/>
      <c r="P36754" s="73"/>
      <c r="T36754" s="73"/>
      <c r="U36754" s="73"/>
      <c r="V36754" s="73"/>
      <c r="X36754" s="12"/>
    </row>
    <row r="36755" spans="2:24" x14ac:dyDescent="0.3">
      <c r="B36755" s="73"/>
      <c r="D36755" s="73"/>
      <c r="P36755" s="73"/>
      <c r="T36755" s="73"/>
      <c r="U36755" s="73"/>
      <c r="V36755" s="73"/>
      <c r="X36755" s="12"/>
    </row>
    <row r="36756" spans="2:24" x14ac:dyDescent="0.3">
      <c r="B36756" s="73"/>
      <c r="D36756" s="73"/>
      <c r="P36756" s="73"/>
      <c r="T36756" s="73"/>
      <c r="U36756" s="73"/>
      <c r="V36756" s="73"/>
      <c r="X36756" s="12"/>
    </row>
    <row r="36757" spans="2:24" x14ac:dyDescent="0.3">
      <c r="B36757" s="73"/>
      <c r="D36757" s="73"/>
      <c r="P36757" s="73"/>
      <c r="T36757" s="73"/>
      <c r="U36757" s="73"/>
      <c r="V36757" s="73"/>
      <c r="X36757" s="12"/>
    </row>
    <row r="36758" spans="2:24" x14ac:dyDescent="0.3">
      <c r="B36758" s="73"/>
      <c r="D36758" s="73"/>
      <c r="P36758" s="73"/>
      <c r="T36758" s="73"/>
      <c r="U36758" s="73"/>
      <c r="V36758" s="73"/>
      <c r="X36758" s="12"/>
    </row>
    <row r="36759" spans="2:24" x14ac:dyDescent="0.3">
      <c r="B36759" s="73"/>
      <c r="D36759" s="73"/>
      <c r="P36759" s="73"/>
      <c r="T36759" s="73"/>
      <c r="U36759" s="73"/>
      <c r="V36759" s="73"/>
      <c r="X36759" s="12"/>
    </row>
    <row r="36760" spans="2:24" x14ac:dyDescent="0.3">
      <c r="B36760" s="73"/>
      <c r="D36760" s="73"/>
      <c r="P36760" s="73"/>
      <c r="T36760" s="73"/>
      <c r="U36760" s="73"/>
      <c r="V36760" s="73"/>
      <c r="X36760" s="12"/>
    </row>
    <row r="36761" spans="2:24" x14ac:dyDescent="0.3">
      <c r="B36761" s="73"/>
      <c r="D36761" s="73"/>
      <c r="P36761" s="73"/>
      <c r="T36761" s="73"/>
      <c r="U36761" s="73"/>
      <c r="V36761" s="73"/>
      <c r="X36761" s="12"/>
    </row>
    <row r="36762" spans="2:24" x14ac:dyDescent="0.3">
      <c r="B36762" s="73"/>
      <c r="D36762" s="73"/>
      <c r="P36762" s="73"/>
      <c r="T36762" s="73"/>
      <c r="U36762" s="73"/>
      <c r="V36762" s="73"/>
      <c r="X36762" s="12"/>
    </row>
    <row r="36763" spans="2:24" x14ac:dyDescent="0.3">
      <c r="B36763" s="73"/>
      <c r="D36763" s="73"/>
      <c r="P36763" s="73"/>
      <c r="T36763" s="73"/>
      <c r="U36763" s="73"/>
      <c r="V36763" s="73"/>
      <c r="X36763" s="12"/>
    </row>
    <row r="36764" spans="2:24" x14ac:dyDescent="0.3">
      <c r="B36764" s="73"/>
      <c r="D36764" s="73"/>
      <c r="P36764" s="73"/>
      <c r="T36764" s="73"/>
      <c r="U36764" s="73"/>
      <c r="V36764" s="73"/>
      <c r="X36764" s="12"/>
    </row>
    <row r="36765" spans="2:24" x14ac:dyDescent="0.3">
      <c r="B36765" s="73"/>
      <c r="D36765" s="73"/>
      <c r="P36765" s="73"/>
      <c r="T36765" s="73"/>
      <c r="U36765" s="73"/>
      <c r="V36765" s="73"/>
      <c r="X36765" s="12"/>
    </row>
    <row r="36766" spans="2:24" x14ac:dyDescent="0.3">
      <c r="B36766" s="73"/>
      <c r="D36766" s="73"/>
      <c r="P36766" s="73"/>
      <c r="T36766" s="73"/>
      <c r="U36766" s="73"/>
      <c r="V36766" s="73"/>
      <c r="X36766" s="12"/>
    </row>
    <row r="36767" spans="2:24" x14ac:dyDescent="0.3">
      <c r="B36767" s="73"/>
      <c r="D36767" s="73"/>
      <c r="P36767" s="73"/>
      <c r="T36767" s="73"/>
      <c r="U36767" s="73"/>
      <c r="V36767" s="73"/>
      <c r="X36767" s="12"/>
    </row>
    <row r="36768" spans="2:24" x14ac:dyDescent="0.3">
      <c r="B36768" s="73"/>
      <c r="D36768" s="73"/>
      <c r="P36768" s="73"/>
      <c r="T36768" s="73"/>
      <c r="U36768" s="73"/>
      <c r="V36768" s="73"/>
      <c r="X36768" s="12"/>
    </row>
    <row r="36769" spans="2:24" x14ac:dyDescent="0.3">
      <c r="B36769" s="73"/>
      <c r="D36769" s="73"/>
      <c r="P36769" s="73"/>
      <c r="T36769" s="73"/>
      <c r="U36769" s="73"/>
      <c r="V36769" s="73"/>
      <c r="X36769" s="12"/>
    </row>
    <row r="36770" spans="2:24" x14ac:dyDescent="0.3">
      <c r="B36770" s="73"/>
      <c r="D36770" s="73"/>
      <c r="P36770" s="73"/>
      <c r="T36770" s="73"/>
      <c r="U36770" s="73"/>
      <c r="V36770" s="73"/>
      <c r="X36770" s="12"/>
    </row>
    <row r="36771" spans="2:24" x14ac:dyDescent="0.3">
      <c r="B36771" s="73"/>
      <c r="D36771" s="73"/>
      <c r="P36771" s="73"/>
      <c r="T36771" s="73"/>
      <c r="U36771" s="73"/>
      <c r="V36771" s="73"/>
      <c r="X36771" s="12"/>
    </row>
    <row r="36772" spans="2:24" x14ac:dyDescent="0.3">
      <c r="B36772" s="73"/>
      <c r="D36772" s="73"/>
      <c r="P36772" s="73"/>
      <c r="T36772" s="73"/>
      <c r="U36772" s="73"/>
      <c r="V36772" s="73"/>
      <c r="X36772" s="12"/>
    </row>
    <row r="36773" spans="2:24" x14ac:dyDescent="0.3">
      <c r="B36773" s="73"/>
      <c r="D36773" s="73"/>
      <c r="P36773" s="73"/>
      <c r="T36773" s="73"/>
      <c r="U36773" s="73"/>
      <c r="V36773" s="73"/>
      <c r="X36773" s="12"/>
    </row>
    <row r="36774" spans="2:24" x14ac:dyDescent="0.3">
      <c r="B36774" s="73"/>
      <c r="D36774" s="73"/>
      <c r="P36774" s="73"/>
      <c r="T36774" s="73"/>
      <c r="U36774" s="73"/>
      <c r="V36774" s="73"/>
      <c r="X36774" s="12"/>
    </row>
    <row r="36775" spans="2:24" x14ac:dyDescent="0.3">
      <c r="B36775" s="73"/>
      <c r="D36775" s="73"/>
      <c r="P36775" s="73"/>
      <c r="T36775" s="73"/>
      <c r="U36775" s="73"/>
      <c r="V36775" s="73"/>
      <c r="X36775" s="12"/>
    </row>
    <row r="36776" spans="2:24" x14ac:dyDescent="0.3">
      <c r="B36776" s="73"/>
      <c r="D36776" s="73"/>
      <c r="P36776" s="73"/>
      <c r="T36776" s="73"/>
      <c r="U36776" s="73"/>
      <c r="V36776" s="73"/>
      <c r="X36776" s="12"/>
    </row>
    <row r="36777" spans="2:24" x14ac:dyDescent="0.3">
      <c r="B36777" s="73"/>
      <c r="D36777" s="73"/>
      <c r="P36777" s="73"/>
      <c r="T36777" s="73"/>
      <c r="U36777" s="73"/>
      <c r="V36777" s="73"/>
      <c r="X36777" s="12"/>
    </row>
    <row r="36778" spans="2:24" x14ac:dyDescent="0.3">
      <c r="B36778" s="73"/>
      <c r="D36778" s="73"/>
      <c r="P36778" s="73"/>
      <c r="T36778" s="73"/>
      <c r="U36778" s="73"/>
      <c r="V36778" s="73"/>
      <c r="X36778" s="12"/>
    </row>
    <row r="36779" spans="2:24" x14ac:dyDescent="0.3">
      <c r="B36779" s="73"/>
      <c r="D36779" s="73"/>
      <c r="P36779" s="73"/>
      <c r="T36779" s="73"/>
      <c r="U36779" s="73"/>
      <c r="V36779" s="73"/>
      <c r="X36779" s="12"/>
    </row>
    <row r="36780" spans="2:24" x14ac:dyDescent="0.3">
      <c r="B36780" s="73"/>
      <c r="D36780" s="73"/>
      <c r="P36780" s="73"/>
      <c r="T36780" s="73"/>
      <c r="U36780" s="73"/>
      <c r="V36780" s="73"/>
      <c r="X36780" s="12"/>
    </row>
    <row r="36781" spans="2:24" x14ac:dyDescent="0.3">
      <c r="B36781" s="73"/>
      <c r="D36781" s="73"/>
      <c r="P36781" s="73"/>
      <c r="T36781" s="73"/>
      <c r="U36781" s="73"/>
      <c r="V36781" s="73"/>
      <c r="X36781" s="12"/>
    </row>
    <row r="36782" spans="2:24" x14ac:dyDescent="0.3">
      <c r="B36782" s="73"/>
      <c r="D36782" s="73"/>
      <c r="P36782" s="73"/>
      <c r="T36782" s="73"/>
      <c r="U36782" s="73"/>
      <c r="V36782" s="73"/>
      <c r="X36782" s="12"/>
    </row>
    <row r="36783" spans="2:24" x14ac:dyDescent="0.3">
      <c r="B36783" s="73"/>
      <c r="D36783" s="73"/>
      <c r="P36783" s="73"/>
      <c r="T36783" s="73"/>
      <c r="U36783" s="73"/>
      <c r="V36783" s="73"/>
      <c r="X36783" s="12"/>
    </row>
    <row r="36784" spans="2:24" x14ac:dyDescent="0.3">
      <c r="B36784" s="73"/>
      <c r="D36784" s="73"/>
      <c r="P36784" s="73"/>
      <c r="T36784" s="73"/>
      <c r="U36784" s="73"/>
      <c r="V36784" s="73"/>
      <c r="X36784" s="12"/>
    </row>
    <row r="36785" spans="2:24" x14ac:dyDescent="0.3">
      <c r="B36785" s="73"/>
      <c r="D36785" s="73"/>
      <c r="P36785" s="73"/>
      <c r="T36785" s="73"/>
      <c r="U36785" s="73"/>
      <c r="V36785" s="73"/>
      <c r="X36785" s="12"/>
    </row>
    <row r="36786" spans="2:24" x14ac:dyDescent="0.3">
      <c r="B36786" s="73"/>
      <c r="D36786" s="73"/>
      <c r="P36786" s="73"/>
      <c r="T36786" s="73"/>
      <c r="U36786" s="73"/>
      <c r="V36786" s="73"/>
      <c r="X36786" s="12"/>
    </row>
    <row r="36787" spans="2:24" x14ac:dyDescent="0.3">
      <c r="B36787" s="73"/>
      <c r="D36787" s="73"/>
      <c r="P36787" s="73"/>
      <c r="T36787" s="73"/>
      <c r="U36787" s="73"/>
      <c r="V36787" s="73"/>
      <c r="X36787" s="12"/>
    </row>
    <row r="36788" spans="2:24" x14ac:dyDescent="0.3">
      <c r="B36788" s="73"/>
      <c r="D36788" s="73"/>
      <c r="P36788" s="73"/>
      <c r="T36788" s="73"/>
      <c r="U36788" s="73"/>
      <c r="V36788" s="73"/>
      <c r="X36788" s="12"/>
    </row>
    <row r="36789" spans="2:24" x14ac:dyDescent="0.3">
      <c r="B36789" s="73"/>
      <c r="D36789" s="73"/>
      <c r="P36789" s="73"/>
      <c r="T36789" s="73"/>
      <c r="U36789" s="73"/>
      <c r="V36789" s="73"/>
      <c r="X36789" s="12"/>
    </row>
    <row r="36790" spans="2:24" x14ac:dyDescent="0.3">
      <c r="B36790" s="73"/>
      <c r="D36790" s="73"/>
      <c r="P36790" s="73"/>
      <c r="T36790" s="73"/>
      <c r="U36790" s="73"/>
      <c r="V36790" s="73"/>
      <c r="X36790" s="12"/>
    </row>
    <row r="36791" spans="2:24" x14ac:dyDescent="0.3">
      <c r="B36791" s="73"/>
      <c r="D36791" s="73"/>
      <c r="P36791" s="73"/>
      <c r="T36791" s="73"/>
      <c r="U36791" s="73"/>
      <c r="V36791" s="73"/>
      <c r="X36791" s="12"/>
    </row>
    <row r="36792" spans="2:24" x14ac:dyDescent="0.3">
      <c r="B36792" s="73"/>
      <c r="D36792" s="73"/>
      <c r="P36792" s="73"/>
      <c r="T36792" s="73"/>
      <c r="U36792" s="73"/>
      <c r="V36792" s="73"/>
      <c r="X36792" s="12"/>
    </row>
    <row r="36793" spans="2:24" x14ac:dyDescent="0.3">
      <c r="B36793" s="73"/>
      <c r="D36793" s="73"/>
      <c r="P36793" s="73"/>
      <c r="T36793" s="73"/>
      <c r="U36793" s="73"/>
      <c r="V36793" s="73"/>
      <c r="X36793" s="12"/>
    </row>
    <row r="36794" spans="2:24" x14ac:dyDescent="0.3">
      <c r="B36794" s="73"/>
      <c r="D36794" s="73"/>
      <c r="P36794" s="73"/>
      <c r="T36794" s="73"/>
      <c r="U36794" s="73"/>
      <c r="V36794" s="73"/>
      <c r="X36794" s="12"/>
    </row>
    <row r="36795" spans="2:24" x14ac:dyDescent="0.3">
      <c r="B36795" s="73"/>
      <c r="D36795" s="73"/>
      <c r="P36795" s="73"/>
      <c r="T36795" s="73"/>
      <c r="U36795" s="73"/>
      <c r="V36795" s="73"/>
      <c r="X36795" s="12"/>
    </row>
    <row r="36796" spans="2:24" x14ac:dyDescent="0.3">
      <c r="B36796" s="73"/>
      <c r="D36796" s="73"/>
      <c r="P36796" s="73"/>
      <c r="T36796" s="73"/>
      <c r="U36796" s="73"/>
      <c r="V36796" s="73"/>
      <c r="X36796" s="12"/>
    </row>
    <row r="36797" spans="2:24" x14ac:dyDescent="0.3">
      <c r="B36797" s="73"/>
      <c r="D36797" s="73"/>
      <c r="P36797" s="73"/>
      <c r="T36797" s="73"/>
      <c r="U36797" s="73"/>
      <c r="V36797" s="73"/>
      <c r="X36797" s="12"/>
    </row>
    <row r="36798" spans="2:24" x14ac:dyDescent="0.3">
      <c r="B36798" s="73"/>
      <c r="D36798" s="73"/>
      <c r="P36798" s="73"/>
      <c r="T36798" s="73"/>
      <c r="U36798" s="73"/>
      <c r="V36798" s="73"/>
      <c r="X36798" s="12"/>
    </row>
    <row r="36799" spans="2:24" x14ac:dyDescent="0.3">
      <c r="B36799" s="73"/>
      <c r="D36799" s="73"/>
      <c r="P36799" s="73"/>
      <c r="T36799" s="73"/>
      <c r="U36799" s="73"/>
      <c r="V36799" s="73"/>
      <c r="X36799" s="12"/>
    </row>
    <row r="36800" spans="2:24" x14ac:dyDescent="0.3">
      <c r="B36800" s="73"/>
      <c r="D36800" s="73"/>
      <c r="P36800" s="73"/>
      <c r="T36800" s="73"/>
      <c r="U36800" s="73"/>
      <c r="V36800" s="73"/>
      <c r="X36800" s="12"/>
    </row>
    <row r="36801" spans="2:24" x14ac:dyDescent="0.3">
      <c r="B36801" s="73"/>
      <c r="D36801" s="73"/>
      <c r="P36801" s="73"/>
      <c r="T36801" s="73"/>
      <c r="U36801" s="73"/>
      <c r="V36801" s="73"/>
      <c r="X36801" s="12"/>
    </row>
    <row r="36802" spans="2:24" x14ac:dyDescent="0.3">
      <c r="B36802" s="73"/>
      <c r="D36802" s="73"/>
      <c r="P36802" s="73"/>
      <c r="T36802" s="73"/>
      <c r="U36802" s="73"/>
      <c r="V36802" s="73"/>
      <c r="X36802" s="12"/>
    </row>
    <row r="36803" spans="2:24" x14ac:dyDescent="0.3">
      <c r="B36803" s="73"/>
      <c r="D36803" s="73"/>
      <c r="P36803" s="73"/>
      <c r="T36803" s="73"/>
      <c r="U36803" s="73"/>
      <c r="V36803" s="73"/>
      <c r="X36803" s="12"/>
    </row>
    <row r="36804" spans="2:24" x14ac:dyDescent="0.3">
      <c r="B36804" s="73"/>
      <c r="D36804" s="73"/>
      <c r="P36804" s="73"/>
      <c r="T36804" s="73"/>
      <c r="U36804" s="73"/>
      <c r="V36804" s="73"/>
      <c r="X36804" s="12"/>
    </row>
    <row r="36805" spans="2:24" x14ac:dyDescent="0.3">
      <c r="B36805" s="73"/>
      <c r="D36805" s="73"/>
      <c r="P36805" s="73"/>
      <c r="T36805" s="73"/>
      <c r="U36805" s="73"/>
      <c r="V36805" s="73"/>
      <c r="X36805" s="12"/>
    </row>
    <row r="36806" spans="2:24" x14ac:dyDescent="0.3">
      <c r="B36806" s="73"/>
      <c r="D36806" s="73"/>
      <c r="P36806" s="73"/>
      <c r="T36806" s="73"/>
      <c r="U36806" s="73"/>
      <c r="V36806" s="73"/>
      <c r="X36806" s="12"/>
    </row>
    <row r="36807" spans="2:24" x14ac:dyDescent="0.3">
      <c r="B36807" s="73"/>
      <c r="D36807" s="73"/>
      <c r="P36807" s="73"/>
      <c r="T36807" s="73"/>
      <c r="U36807" s="73"/>
      <c r="V36807" s="73"/>
      <c r="X36807" s="12"/>
    </row>
    <row r="36808" spans="2:24" x14ac:dyDescent="0.3">
      <c r="B36808" s="73"/>
      <c r="D36808" s="73"/>
      <c r="P36808" s="73"/>
      <c r="T36808" s="73"/>
      <c r="U36808" s="73"/>
      <c r="V36808" s="73"/>
      <c r="X36808" s="12"/>
    </row>
    <row r="36809" spans="2:24" x14ac:dyDescent="0.3">
      <c r="B36809" s="73"/>
      <c r="D36809" s="73"/>
      <c r="P36809" s="73"/>
      <c r="T36809" s="73"/>
      <c r="U36809" s="73"/>
      <c r="V36809" s="73"/>
      <c r="X36809" s="12"/>
    </row>
    <row r="36810" spans="2:24" x14ac:dyDescent="0.3">
      <c r="B36810" s="73"/>
      <c r="D36810" s="73"/>
      <c r="P36810" s="73"/>
      <c r="T36810" s="73"/>
      <c r="U36810" s="73"/>
      <c r="V36810" s="73"/>
      <c r="X36810" s="12"/>
    </row>
    <row r="36811" spans="2:24" x14ac:dyDescent="0.3">
      <c r="B36811" s="73"/>
      <c r="D36811" s="73"/>
      <c r="P36811" s="73"/>
      <c r="T36811" s="73"/>
      <c r="U36811" s="73"/>
      <c r="V36811" s="73"/>
      <c r="X36811" s="12"/>
    </row>
    <row r="36812" spans="2:24" x14ac:dyDescent="0.3">
      <c r="B36812" s="73"/>
      <c r="D36812" s="73"/>
      <c r="P36812" s="73"/>
      <c r="T36812" s="73"/>
      <c r="U36812" s="73"/>
      <c r="V36812" s="73"/>
      <c r="X36812" s="12"/>
    </row>
    <row r="36813" spans="2:24" x14ac:dyDescent="0.3">
      <c r="B36813" s="73"/>
      <c r="D36813" s="73"/>
      <c r="P36813" s="73"/>
      <c r="T36813" s="73"/>
      <c r="U36813" s="73"/>
      <c r="V36813" s="73"/>
      <c r="X36813" s="12"/>
    </row>
    <row r="36814" spans="2:24" x14ac:dyDescent="0.3">
      <c r="B36814" s="73"/>
      <c r="D36814" s="73"/>
      <c r="P36814" s="73"/>
      <c r="T36814" s="73"/>
      <c r="U36814" s="73"/>
      <c r="V36814" s="73"/>
      <c r="X36814" s="12"/>
    </row>
    <row r="36815" spans="2:24" x14ac:dyDescent="0.3">
      <c r="B36815" s="73"/>
      <c r="D36815" s="73"/>
      <c r="P36815" s="73"/>
      <c r="T36815" s="73"/>
      <c r="U36815" s="73"/>
      <c r="V36815" s="73"/>
      <c r="X36815" s="12"/>
    </row>
    <row r="36816" spans="2:24" x14ac:dyDescent="0.3">
      <c r="B36816" s="73"/>
      <c r="D36816" s="73"/>
      <c r="P36816" s="73"/>
      <c r="T36816" s="73"/>
      <c r="U36816" s="73"/>
      <c r="V36816" s="73"/>
      <c r="X36816" s="12"/>
    </row>
    <row r="36817" spans="2:24" x14ac:dyDescent="0.3">
      <c r="B36817" s="73"/>
      <c r="D36817" s="73"/>
      <c r="P36817" s="73"/>
      <c r="T36817" s="73"/>
      <c r="U36817" s="73"/>
      <c r="V36817" s="73"/>
      <c r="X36817" s="12"/>
    </row>
    <row r="36818" spans="2:24" x14ac:dyDescent="0.3">
      <c r="B36818" s="73"/>
      <c r="D36818" s="73"/>
      <c r="P36818" s="73"/>
      <c r="T36818" s="73"/>
      <c r="U36818" s="73"/>
      <c r="V36818" s="73"/>
      <c r="X36818" s="12"/>
    </row>
    <row r="36819" spans="2:24" x14ac:dyDescent="0.3">
      <c r="B36819" s="73"/>
      <c r="D36819" s="73"/>
      <c r="P36819" s="73"/>
      <c r="T36819" s="73"/>
      <c r="U36819" s="73"/>
      <c r="V36819" s="73"/>
      <c r="X36819" s="12"/>
    </row>
    <row r="36820" spans="2:24" x14ac:dyDescent="0.3">
      <c r="B36820" s="73"/>
      <c r="D36820" s="73"/>
      <c r="P36820" s="73"/>
      <c r="T36820" s="73"/>
      <c r="U36820" s="73"/>
      <c r="V36820" s="73"/>
      <c r="X36820" s="12"/>
    </row>
    <row r="36821" spans="2:24" x14ac:dyDescent="0.3">
      <c r="B36821" s="73"/>
      <c r="D36821" s="73"/>
      <c r="P36821" s="73"/>
      <c r="T36821" s="73"/>
      <c r="U36821" s="73"/>
      <c r="V36821" s="73"/>
      <c r="X36821" s="12"/>
    </row>
    <row r="36822" spans="2:24" x14ac:dyDescent="0.3">
      <c r="B36822" s="73"/>
      <c r="D36822" s="73"/>
      <c r="P36822" s="73"/>
      <c r="T36822" s="73"/>
      <c r="U36822" s="73"/>
      <c r="V36822" s="73"/>
      <c r="X36822" s="12"/>
    </row>
    <row r="36823" spans="2:24" x14ac:dyDescent="0.3">
      <c r="B36823" s="73"/>
      <c r="D36823" s="73"/>
      <c r="P36823" s="73"/>
      <c r="T36823" s="73"/>
      <c r="U36823" s="73"/>
      <c r="V36823" s="73"/>
      <c r="X36823" s="12"/>
    </row>
    <row r="36824" spans="2:24" x14ac:dyDescent="0.3">
      <c r="B36824" s="73"/>
      <c r="D36824" s="73"/>
      <c r="P36824" s="73"/>
      <c r="T36824" s="73"/>
      <c r="U36824" s="73"/>
      <c r="V36824" s="73"/>
      <c r="X36824" s="12"/>
    </row>
    <row r="36825" spans="2:24" x14ac:dyDescent="0.3">
      <c r="B36825" s="73"/>
      <c r="D36825" s="73"/>
      <c r="P36825" s="73"/>
      <c r="T36825" s="73"/>
      <c r="U36825" s="73"/>
      <c r="V36825" s="73"/>
      <c r="X36825" s="12"/>
    </row>
    <row r="36826" spans="2:24" x14ac:dyDescent="0.3">
      <c r="B36826" s="73"/>
      <c r="D36826" s="73"/>
      <c r="P36826" s="73"/>
      <c r="T36826" s="73"/>
      <c r="U36826" s="73"/>
      <c r="V36826" s="73"/>
      <c r="X36826" s="12"/>
    </row>
    <row r="36827" spans="2:24" x14ac:dyDescent="0.3">
      <c r="B36827" s="73"/>
      <c r="D36827" s="73"/>
      <c r="P36827" s="73"/>
      <c r="T36827" s="73"/>
      <c r="U36827" s="73"/>
      <c r="V36827" s="73"/>
      <c r="X36827" s="12"/>
    </row>
    <row r="36828" spans="2:24" x14ac:dyDescent="0.3">
      <c r="B36828" s="73"/>
      <c r="D36828" s="73"/>
      <c r="P36828" s="73"/>
      <c r="T36828" s="73"/>
      <c r="U36828" s="73"/>
      <c r="V36828" s="73"/>
      <c r="X36828" s="12"/>
    </row>
    <row r="36829" spans="2:24" x14ac:dyDescent="0.3">
      <c r="B36829" s="73"/>
      <c r="D36829" s="73"/>
      <c r="P36829" s="73"/>
      <c r="T36829" s="73"/>
      <c r="U36829" s="73"/>
      <c r="V36829" s="73"/>
      <c r="X36829" s="12"/>
    </row>
    <row r="36830" spans="2:24" x14ac:dyDescent="0.3">
      <c r="B36830" s="73"/>
      <c r="D36830" s="73"/>
      <c r="P36830" s="73"/>
      <c r="T36830" s="73"/>
      <c r="U36830" s="73"/>
      <c r="V36830" s="73"/>
      <c r="X36830" s="12"/>
    </row>
    <row r="36831" spans="2:24" x14ac:dyDescent="0.3">
      <c r="B36831" s="73"/>
      <c r="D36831" s="73"/>
      <c r="P36831" s="73"/>
      <c r="T36831" s="73"/>
      <c r="U36831" s="73"/>
      <c r="V36831" s="73"/>
      <c r="X36831" s="12"/>
    </row>
    <row r="36832" spans="2:24" x14ac:dyDescent="0.3">
      <c r="B36832" s="73"/>
      <c r="D36832" s="73"/>
      <c r="P36832" s="73"/>
      <c r="T36832" s="73"/>
      <c r="U36832" s="73"/>
      <c r="V36832" s="73"/>
      <c r="X36832" s="12"/>
    </row>
    <row r="36833" spans="2:24" x14ac:dyDescent="0.3">
      <c r="B36833" s="73"/>
      <c r="D36833" s="73"/>
      <c r="P36833" s="73"/>
      <c r="T36833" s="73"/>
      <c r="U36833" s="73"/>
      <c r="V36833" s="73"/>
      <c r="X36833" s="12"/>
    </row>
    <row r="36834" spans="2:24" x14ac:dyDescent="0.3">
      <c r="B36834" s="73"/>
      <c r="D36834" s="73"/>
      <c r="P36834" s="73"/>
      <c r="T36834" s="73"/>
      <c r="U36834" s="73"/>
      <c r="V36834" s="73"/>
      <c r="X36834" s="12"/>
    </row>
    <row r="36835" spans="2:24" x14ac:dyDescent="0.3">
      <c r="B36835" s="73"/>
      <c r="D36835" s="73"/>
      <c r="P36835" s="73"/>
      <c r="T36835" s="73"/>
      <c r="U36835" s="73"/>
      <c r="V36835" s="73"/>
      <c r="X36835" s="12"/>
    </row>
    <row r="36836" spans="2:24" x14ac:dyDescent="0.3">
      <c r="B36836" s="73"/>
      <c r="D36836" s="73"/>
      <c r="P36836" s="73"/>
      <c r="T36836" s="73"/>
      <c r="U36836" s="73"/>
      <c r="V36836" s="73"/>
      <c r="X36836" s="12"/>
    </row>
    <row r="36837" spans="2:24" x14ac:dyDescent="0.3">
      <c r="B36837" s="73"/>
      <c r="D36837" s="73"/>
      <c r="P36837" s="73"/>
      <c r="T36837" s="73"/>
      <c r="U36837" s="73"/>
      <c r="V36837" s="73"/>
      <c r="X36837" s="12"/>
    </row>
    <row r="36838" spans="2:24" x14ac:dyDescent="0.3">
      <c r="B36838" s="73"/>
      <c r="D36838" s="73"/>
      <c r="P36838" s="73"/>
      <c r="T36838" s="73"/>
      <c r="U36838" s="73"/>
      <c r="V36838" s="73"/>
      <c r="X36838" s="12"/>
    </row>
    <row r="36839" spans="2:24" x14ac:dyDescent="0.3">
      <c r="B36839" s="73"/>
      <c r="D36839" s="73"/>
      <c r="P36839" s="73"/>
      <c r="T36839" s="73"/>
      <c r="U36839" s="73"/>
      <c r="V36839" s="73"/>
      <c r="X36839" s="12"/>
    </row>
    <row r="36840" spans="2:24" x14ac:dyDescent="0.3">
      <c r="B36840" s="73"/>
      <c r="D36840" s="73"/>
      <c r="P36840" s="73"/>
      <c r="T36840" s="73"/>
      <c r="U36840" s="73"/>
      <c r="V36840" s="73"/>
      <c r="X36840" s="12"/>
    </row>
    <row r="36841" spans="2:24" x14ac:dyDescent="0.3">
      <c r="B36841" s="73"/>
      <c r="D36841" s="73"/>
      <c r="P36841" s="73"/>
      <c r="T36841" s="73"/>
      <c r="U36841" s="73"/>
      <c r="V36841" s="73"/>
      <c r="X36841" s="12"/>
    </row>
    <row r="36842" spans="2:24" x14ac:dyDescent="0.3">
      <c r="B36842" s="73"/>
      <c r="D36842" s="73"/>
      <c r="P36842" s="73"/>
      <c r="T36842" s="73"/>
      <c r="U36842" s="73"/>
      <c r="V36842" s="73"/>
      <c r="X36842" s="12"/>
    </row>
    <row r="36843" spans="2:24" x14ac:dyDescent="0.3">
      <c r="B36843" s="73"/>
      <c r="D36843" s="73"/>
      <c r="P36843" s="73"/>
      <c r="T36843" s="73"/>
      <c r="U36843" s="73"/>
      <c r="V36843" s="73"/>
      <c r="X36843" s="12"/>
    </row>
    <row r="36844" spans="2:24" x14ac:dyDescent="0.3">
      <c r="B36844" s="73"/>
      <c r="D36844" s="73"/>
      <c r="P36844" s="73"/>
      <c r="T36844" s="73"/>
      <c r="U36844" s="73"/>
      <c r="V36844" s="73"/>
      <c r="X36844" s="12"/>
    </row>
    <row r="36845" spans="2:24" x14ac:dyDescent="0.3">
      <c r="B36845" s="73"/>
      <c r="D36845" s="73"/>
      <c r="P36845" s="73"/>
      <c r="T36845" s="73"/>
      <c r="U36845" s="73"/>
      <c r="V36845" s="73"/>
      <c r="X36845" s="12"/>
    </row>
    <row r="36846" spans="2:24" x14ac:dyDescent="0.3">
      <c r="B36846" s="73"/>
      <c r="D36846" s="73"/>
      <c r="P36846" s="73"/>
      <c r="T36846" s="73"/>
      <c r="U36846" s="73"/>
      <c r="V36846" s="73"/>
      <c r="X36846" s="12"/>
    </row>
    <row r="36847" spans="2:24" x14ac:dyDescent="0.3">
      <c r="B36847" s="73"/>
      <c r="D36847" s="73"/>
      <c r="P36847" s="73"/>
      <c r="T36847" s="73"/>
      <c r="U36847" s="73"/>
      <c r="V36847" s="73"/>
      <c r="X36847" s="12"/>
    </row>
    <row r="36848" spans="2:24" x14ac:dyDescent="0.3">
      <c r="B36848" s="73"/>
      <c r="D36848" s="73"/>
      <c r="P36848" s="73"/>
      <c r="T36848" s="73"/>
      <c r="U36848" s="73"/>
      <c r="V36848" s="73"/>
      <c r="X36848" s="12"/>
    </row>
    <row r="36849" spans="2:24" x14ac:dyDescent="0.3">
      <c r="B36849" s="73"/>
      <c r="D36849" s="73"/>
      <c r="P36849" s="73"/>
      <c r="T36849" s="73"/>
      <c r="U36849" s="73"/>
      <c r="V36849" s="73"/>
      <c r="X36849" s="12"/>
    </row>
    <row r="36850" spans="2:24" x14ac:dyDescent="0.3">
      <c r="B36850" s="73"/>
      <c r="D36850" s="73"/>
      <c r="P36850" s="73"/>
      <c r="T36850" s="73"/>
      <c r="U36850" s="73"/>
      <c r="V36850" s="73"/>
      <c r="X36850" s="12"/>
    </row>
    <row r="36851" spans="2:24" x14ac:dyDescent="0.3">
      <c r="B36851" s="73"/>
      <c r="D36851" s="73"/>
      <c r="P36851" s="73"/>
      <c r="T36851" s="73"/>
      <c r="U36851" s="73"/>
      <c r="V36851" s="73"/>
      <c r="X36851" s="12"/>
    </row>
    <row r="36852" spans="2:24" x14ac:dyDescent="0.3">
      <c r="B36852" s="73"/>
      <c r="D36852" s="73"/>
      <c r="P36852" s="73"/>
      <c r="T36852" s="73"/>
      <c r="U36852" s="73"/>
      <c r="V36852" s="73"/>
      <c r="X36852" s="12"/>
    </row>
    <row r="36853" spans="2:24" x14ac:dyDescent="0.3">
      <c r="B36853" s="73"/>
      <c r="D36853" s="73"/>
      <c r="P36853" s="73"/>
      <c r="T36853" s="73"/>
      <c r="U36853" s="73"/>
      <c r="V36853" s="73"/>
      <c r="X36853" s="12"/>
    </row>
    <row r="36854" spans="2:24" x14ac:dyDescent="0.3">
      <c r="B36854" s="73"/>
      <c r="D36854" s="73"/>
      <c r="P36854" s="73"/>
      <c r="T36854" s="73"/>
      <c r="U36854" s="73"/>
      <c r="V36854" s="73"/>
      <c r="X36854" s="12"/>
    </row>
    <row r="36855" spans="2:24" x14ac:dyDescent="0.3">
      <c r="B36855" s="73"/>
      <c r="D36855" s="73"/>
      <c r="P36855" s="73"/>
      <c r="T36855" s="73"/>
      <c r="U36855" s="73"/>
      <c r="V36855" s="73"/>
      <c r="X36855" s="12"/>
    </row>
    <row r="36856" spans="2:24" x14ac:dyDescent="0.3">
      <c r="B36856" s="73"/>
      <c r="D36856" s="73"/>
      <c r="P36856" s="73"/>
      <c r="T36856" s="73"/>
      <c r="U36856" s="73"/>
      <c r="V36856" s="73"/>
      <c r="X36856" s="12"/>
    </row>
    <row r="36857" spans="2:24" x14ac:dyDescent="0.3">
      <c r="B36857" s="73"/>
      <c r="D36857" s="73"/>
      <c r="P36857" s="73"/>
      <c r="T36857" s="73"/>
      <c r="U36857" s="73"/>
      <c r="V36857" s="73"/>
      <c r="X36857" s="12"/>
    </row>
    <row r="36858" spans="2:24" x14ac:dyDescent="0.3">
      <c r="B36858" s="73"/>
      <c r="D36858" s="73"/>
      <c r="P36858" s="73"/>
      <c r="T36858" s="73"/>
      <c r="U36858" s="73"/>
      <c r="V36858" s="73"/>
      <c r="X36858" s="12"/>
    </row>
    <row r="36859" spans="2:24" x14ac:dyDescent="0.3">
      <c r="B36859" s="73"/>
      <c r="D36859" s="73"/>
      <c r="P36859" s="73"/>
      <c r="T36859" s="73"/>
      <c r="U36859" s="73"/>
      <c r="V36859" s="73"/>
      <c r="X36859" s="12"/>
    </row>
    <row r="36860" spans="2:24" x14ac:dyDescent="0.3">
      <c r="B36860" s="73"/>
      <c r="D36860" s="73"/>
      <c r="P36860" s="73"/>
      <c r="T36860" s="73"/>
      <c r="U36860" s="73"/>
      <c r="V36860" s="73"/>
      <c r="X36860" s="12"/>
    </row>
    <row r="36861" spans="2:24" x14ac:dyDescent="0.3">
      <c r="B36861" s="73"/>
      <c r="D36861" s="73"/>
      <c r="P36861" s="73"/>
      <c r="T36861" s="73"/>
      <c r="U36861" s="73"/>
      <c r="V36861" s="73"/>
      <c r="X36861" s="12"/>
    </row>
    <row r="36862" spans="2:24" x14ac:dyDescent="0.3">
      <c r="B36862" s="73"/>
      <c r="D36862" s="73"/>
      <c r="P36862" s="73"/>
      <c r="T36862" s="73"/>
      <c r="U36862" s="73"/>
      <c r="V36862" s="73"/>
      <c r="X36862" s="12"/>
    </row>
    <row r="36863" spans="2:24" x14ac:dyDescent="0.3">
      <c r="B36863" s="73"/>
      <c r="D36863" s="73"/>
      <c r="P36863" s="73"/>
      <c r="T36863" s="73"/>
      <c r="U36863" s="73"/>
      <c r="V36863" s="73"/>
      <c r="X36863" s="12"/>
    </row>
    <row r="36864" spans="2:24" x14ac:dyDescent="0.3">
      <c r="B36864" s="73"/>
      <c r="D36864" s="73"/>
      <c r="P36864" s="73"/>
      <c r="T36864" s="73"/>
      <c r="U36864" s="73"/>
      <c r="V36864" s="73"/>
      <c r="X36864" s="12"/>
    </row>
    <row r="36865" spans="2:24" x14ac:dyDescent="0.3">
      <c r="B36865" s="73"/>
      <c r="D36865" s="73"/>
      <c r="P36865" s="73"/>
      <c r="T36865" s="73"/>
      <c r="U36865" s="73"/>
      <c r="V36865" s="73"/>
      <c r="X36865" s="12"/>
    </row>
    <row r="36866" spans="2:24" x14ac:dyDescent="0.3">
      <c r="B36866" s="73"/>
      <c r="D36866" s="73"/>
      <c r="P36866" s="73"/>
      <c r="T36866" s="73"/>
      <c r="U36866" s="73"/>
      <c r="V36866" s="73"/>
      <c r="X36866" s="12"/>
    </row>
    <row r="36867" spans="2:24" x14ac:dyDescent="0.3">
      <c r="B36867" s="73"/>
      <c r="D36867" s="73"/>
      <c r="P36867" s="73"/>
      <c r="T36867" s="73"/>
      <c r="U36867" s="73"/>
      <c r="V36867" s="73"/>
      <c r="X36867" s="12"/>
    </row>
    <row r="36868" spans="2:24" x14ac:dyDescent="0.3">
      <c r="B36868" s="73"/>
      <c r="D36868" s="73"/>
      <c r="P36868" s="73"/>
      <c r="T36868" s="73"/>
      <c r="U36868" s="73"/>
      <c r="V36868" s="73"/>
      <c r="X36868" s="12"/>
    </row>
    <row r="36869" spans="2:24" x14ac:dyDescent="0.3">
      <c r="B36869" s="73"/>
      <c r="D36869" s="73"/>
      <c r="P36869" s="73"/>
      <c r="T36869" s="73"/>
      <c r="U36869" s="73"/>
      <c r="V36869" s="73"/>
      <c r="X36869" s="12"/>
    </row>
    <row r="36870" spans="2:24" x14ac:dyDescent="0.3">
      <c r="B36870" s="73"/>
      <c r="D36870" s="73"/>
      <c r="P36870" s="73"/>
      <c r="T36870" s="73"/>
      <c r="U36870" s="73"/>
      <c r="V36870" s="73"/>
      <c r="X36870" s="12"/>
    </row>
    <row r="36871" spans="2:24" x14ac:dyDescent="0.3">
      <c r="B36871" s="73"/>
      <c r="D36871" s="73"/>
      <c r="P36871" s="73"/>
      <c r="T36871" s="73"/>
      <c r="U36871" s="73"/>
      <c r="V36871" s="73"/>
      <c r="X36871" s="12"/>
    </row>
    <row r="36872" spans="2:24" x14ac:dyDescent="0.3">
      <c r="B36872" s="73"/>
      <c r="D36872" s="73"/>
      <c r="P36872" s="73"/>
      <c r="T36872" s="73"/>
      <c r="U36872" s="73"/>
      <c r="V36872" s="73"/>
      <c r="X36872" s="12"/>
    </row>
    <row r="36873" spans="2:24" x14ac:dyDescent="0.3">
      <c r="B36873" s="73"/>
      <c r="D36873" s="73"/>
      <c r="P36873" s="73"/>
      <c r="T36873" s="73"/>
      <c r="U36873" s="73"/>
      <c r="V36873" s="73"/>
      <c r="X36873" s="12"/>
    </row>
    <row r="36874" spans="2:24" x14ac:dyDescent="0.3">
      <c r="B36874" s="73"/>
      <c r="D36874" s="73"/>
      <c r="P36874" s="73"/>
      <c r="T36874" s="73"/>
      <c r="U36874" s="73"/>
      <c r="V36874" s="73"/>
      <c r="X36874" s="12"/>
    </row>
    <row r="36875" spans="2:24" x14ac:dyDescent="0.3">
      <c r="B36875" s="73"/>
      <c r="D36875" s="73"/>
      <c r="P36875" s="73"/>
      <c r="T36875" s="73"/>
      <c r="U36875" s="73"/>
      <c r="V36875" s="73"/>
      <c r="X36875" s="12"/>
    </row>
    <row r="36876" spans="2:24" x14ac:dyDescent="0.3">
      <c r="B36876" s="73"/>
      <c r="D36876" s="73"/>
      <c r="P36876" s="73"/>
      <c r="T36876" s="73"/>
      <c r="U36876" s="73"/>
      <c r="V36876" s="73"/>
      <c r="X36876" s="12"/>
    </row>
    <row r="36877" spans="2:24" x14ac:dyDescent="0.3">
      <c r="B36877" s="73"/>
      <c r="D36877" s="73"/>
      <c r="P36877" s="73"/>
      <c r="T36877" s="73"/>
      <c r="U36877" s="73"/>
      <c r="V36877" s="73"/>
      <c r="X36877" s="12"/>
    </row>
    <row r="36878" spans="2:24" x14ac:dyDescent="0.3">
      <c r="B36878" s="73"/>
      <c r="D36878" s="73"/>
      <c r="P36878" s="73"/>
      <c r="T36878" s="73"/>
      <c r="U36878" s="73"/>
      <c r="V36878" s="73"/>
      <c r="X36878" s="12"/>
    </row>
    <row r="36879" spans="2:24" x14ac:dyDescent="0.3">
      <c r="B36879" s="73"/>
      <c r="D36879" s="73"/>
      <c r="P36879" s="73"/>
      <c r="T36879" s="73"/>
      <c r="U36879" s="73"/>
      <c r="V36879" s="73"/>
      <c r="X36879" s="12"/>
    </row>
    <row r="36880" spans="2:24" x14ac:dyDescent="0.3">
      <c r="B36880" s="73"/>
      <c r="D36880" s="73"/>
      <c r="P36880" s="73"/>
      <c r="T36880" s="73"/>
      <c r="U36880" s="73"/>
      <c r="V36880" s="73"/>
      <c r="X36880" s="12"/>
    </row>
    <row r="36881" spans="2:24" x14ac:dyDescent="0.3">
      <c r="B36881" s="73"/>
      <c r="D36881" s="73"/>
      <c r="P36881" s="73"/>
      <c r="T36881" s="73"/>
      <c r="U36881" s="73"/>
      <c r="V36881" s="73"/>
      <c r="X36881" s="12"/>
    </row>
    <row r="36882" spans="2:24" x14ac:dyDescent="0.3">
      <c r="B36882" s="73"/>
      <c r="D36882" s="73"/>
      <c r="P36882" s="73"/>
      <c r="T36882" s="73"/>
      <c r="U36882" s="73"/>
      <c r="V36882" s="73"/>
      <c r="X36882" s="12"/>
    </row>
    <row r="36883" spans="2:24" x14ac:dyDescent="0.3">
      <c r="B36883" s="73"/>
      <c r="D36883" s="73"/>
      <c r="P36883" s="73"/>
      <c r="T36883" s="73"/>
      <c r="U36883" s="73"/>
      <c r="V36883" s="73"/>
      <c r="X36883" s="12"/>
    </row>
    <row r="36884" spans="2:24" x14ac:dyDescent="0.3">
      <c r="B36884" s="73"/>
      <c r="D36884" s="73"/>
      <c r="P36884" s="73"/>
      <c r="T36884" s="73"/>
      <c r="U36884" s="73"/>
      <c r="V36884" s="73"/>
      <c r="X36884" s="12"/>
    </row>
    <row r="36885" spans="2:24" x14ac:dyDescent="0.3">
      <c r="B36885" s="73"/>
      <c r="D36885" s="73"/>
      <c r="P36885" s="73"/>
      <c r="T36885" s="73"/>
      <c r="U36885" s="73"/>
      <c r="V36885" s="73"/>
      <c r="X36885" s="12"/>
    </row>
    <row r="36886" spans="2:24" x14ac:dyDescent="0.3">
      <c r="B36886" s="73"/>
      <c r="D36886" s="73"/>
      <c r="P36886" s="73"/>
      <c r="T36886" s="73"/>
      <c r="U36886" s="73"/>
      <c r="V36886" s="73"/>
      <c r="X36886" s="12"/>
    </row>
    <row r="36887" spans="2:24" x14ac:dyDescent="0.3">
      <c r="B36887" s="73"/>
      <c r="D36887" s="73"/>
      <c r="P36887" s="73"/>
      <c r="T36887" s="73"/>
      <c r="U36887" s="73"/>
      <c r="V36887" s="73"/>
      <c r="X36887" s="12"/>
    </row>
    <row r="36888" spans="2:24" x14ac:dyDescent="0.3">
      <c r="B36888" s="73"/>
      <c r="D36888" s="73"/>
      <c r="P36888" s="73"/>
      <c r="T36888" s="73"/>
      <c r="U36888" s="73"/>
      <c r="V36888" s="73"/>
      <c r="X36888" s="12"/>
    </row>
    <row r="36889" spans="2:24" x14ac:dyDescent="0.3">
      <c r="B36889" s="73"/>
      <c r="D36889" s="73"/>
      <c r="P36889" s="73"/>
      <c r="T36889" s="73"/>
      <c r="U36889" s="73"/>
      <c r="V36889" s="73"/>
      <c r="X36889" s="12"/>
    </row>
    <row r="36890" spans="2:24" x14ac:dyDescent="0.3">
      <c r="B36890" s="73"/>
      <c r="D36890" s="73"/>
      <c r="P36890" s="73"/>
      <c r="T36890" s="73"/>
      <c r="U36890" s="73"/>
      <c r="V36890" s="73"/>
      <c r="X36890" s="12"/>
    </row>
    <row r="36891" spans="2:24" x14ac:dyDescent="0.3">
      <c r="B36891" s="73"/>
      <c r="D36891" s="73"/>
      <c r="P36891" s="73"/>
      <c r="T36891" s="73"/>
      <c r="U36891" s="73"/>
      <c r="V36891" s="73"/>
      <c r="X36891" s="12"/>
    </row>
    <row r="36892" spans="2:24" x14ac:dyDescent="0.3">
      <c r="B36892" s="73"/>
      <c r="D36892" s="73"/>
      <c r="P36892" s="73"/>
      <c r="T36892" s="73"/>
      <c r="U36892" s="73"/>
      <c r="V36892" s="73"/>
      <c r="X36892" s="12"/>
    </row>
    <row r="36893" spans="2:24" x14ac:dyDescent="0.3">
      <c r="B36893" s="73"/>
      <c r="D36893" s="73"/>
      <c r="P36893" s="73"/>
      <c r="T36893" s="73"/>
      <c r="U36893" s="73"/>
      <c r="V36893" s="73"/>
      <c r="X36893" s="12"/>
    </row>
    <row r="36894" spans="2:24" x14ac:dyDescent="0.3">
      <c r="B36894" s="73"/>
      <c r="D36894" s="73"/>
      <c r="P36894" s="73"/>
      <c r="T36894" s="73"/>
      <c r="U36894" s="73"/>
      <c r="V36894" s="73"/>
      <c r="X36894" s="12"/>
    </row>
    <row r="36895" spans="2:24" x14ac:dyDescent="0.3">
      <c r="B36895" s="73"/>
      <c r="D36895" s="73"/>
      <c r="P36895" s="73"/>
      <c r="T36895" s="73"/>
      <c r="U36895" s="73"/>
      <c r="V36895" s="73"/>
      <c r="X36895" s="12"/>
    </row>
    <row r="36896" spans="2:24" x14ac:dyDescent="0.3">
      <c r="B36896" s="73"/>
      <c r="D36896" s="73"/>
      <c r="P36896" s="73"/>
      <c r="T36896" s="73"/>
      <c r="U36896" s="73"/>
      <c r="V36896" s="73"/>
      <c r="X36896" s="12"/>
    </row>
    <row r="36897" spans="2:24" x14ac:dyDescent="0.3">
      <c r="B36897" s="73"/>
      <c r="D36897" s="73"/>
      <c r="P36897" s="73"/>
      <c r="T36897" s="73"/>
      <c r="U36897" s="73"/>
      <c r="V36897" s="73"/>
      <c r="X36897" s="12"/>
    </row>
    <row r="36898" spans="2:24" x14ac:dyDescent="0.3">
      <c r="B36898" s="73"/>
      <c r="D36898" s="73"/>
      <c r="P36898" s="73"/>
      <c r="T36898" s="73"/>
      <c r="U36898" s="73"/>
      <c r="V36898" s="73"/>
      <c r="X36898" s="12"/>
    </row>
    <row r="36899" spans="2:24" x14ac:dyDescent="0.3">
      <c r="B36899" s="73"/>
      <c r="D36899" s="73"/>
      <c r="P36899" s="73"/>
      <c r="T36899" s="73"/>
      <c r="U36899" s="73"/>
      <c r="V36899" s="73"/>
      <c r="X36899" s="12"/>
    </row>
    <row r="36900" spans="2:24" x14ac:dyDescent="0.3">
      <c r="B36900" s="73"/>
      <c r="D36900" s="73"/>
      <c r="P36900" s="73"/>
      <c r="T36900" s="73"/>
      <c r="U36900" s="73"/>
      <c r="V36900" s="73"/>
      <c r="X36900" s="12"/>
    </row>
    <row r="36901" spans="2:24" x14ac:dyDescent="0.3">
      <c r="B36901" s="73"/>
      <c r="D36901" s="73"/>
      <c r="P36901" s="73"/>
      <c r="T36901" s="73"/>
      <c r="U36901" s="73"/>
      <c r="V36901" s="73"/>
      <c r="X36901" s="12"/>
    </row>
    <row r="36902" spans="2:24" x14ac:dyDescent="0.3">
      <c r="B36902" s="73"/>
      <c r="D36902" s="73"/>
      <c r="P36902" s="73"/>
      <c r="T36902" s="73"/>
      <c r="U36902" s="73"/>
      <c r="V36902" s="73"/>
      <c r="X36902" s="12"/>
    </row>
    <row r="36903" spans="2:24" x14ac:dyDescent="0.3">
      <c r="B36903" s="73"/>
      <c r="D36903" s="73"/>
      <c r="P36903" s="73"/>
      <c r="T36903" s="73"/>
      <c r="U36903" s="73"/>
      <c r="V36903" s="73"/>
      <c r="X36903" s="12"/>
    </row>
    <row r="36904" spans="2:24" x14ac:dyDescent="0.3">
      <c r="B36904" s="73"/>
      <c r="D36904" s="73"/>
      <c r="P36904" s="73"/>
      <c r="T36904" s="73"/>
      <c r="U36904" s="73"/>
      <c r="V36904" s="73"/>
      <c r="X36904" s="12"/>
    </row>
    <row r="36905" spans="2:24" x14ac:dyDescent="0.3">
      <c r="B36905" s="73"/>
      <c r="D36905" s="73"/>
      <c r="P36905" s="73"/>
      <c r="T36905" s="73"/>
      <c r="U36905" s="73"/>
      <c r="V36905" s="73"/>
      <c r="X36905" s="12"/>
    </row>
    <row r="36906" spans="2:24" x14ac:dyDescent="0.3">
      <c r="B36906" s="73"/>
      <c r="D36906" s="73"/>
      <c r="P36906" s="73"/>
      <c r="T36906" s="73"/>
      <c r="U36906" s="73"/>
      <c r="V36906" s="73"/>
      <c r="X36906" s="12"/>
    </row>
    <row r="36907" spans="2:24" x14ac:dyDescent="0.3">
      <c r="B36907" s="73"/>
      <c r="D36907" s="73"/>
      <c r="P36907" s="73"/>
      <c r="T36907" s="73"/>
      <c r="U36907" s="73"/>
      <c r="V36907" s="73"/>
      <c r="X36907" s="12"/>
    </row>
    <row r="36908" spans="2:24" x14ac:dyDescent="0.3">
      <c r="B36908" s="73"/>
      <c r="D36908" s="73"/>
      <c r="P36908" s="73"/>
      <c r="T36908" s="73"/>
      <c r="U36908" s="73"/>
      <c r="V36908" s="73"/>
      <c r="X36908" s="12"/>
    </row>
    <row r="36909" spans="2:24" x14ac:dyDescent="0.3">
      <c r="B36909" s="73"/>
      <c r="D36909" s="73"/>
      <c r="P36909" s="73"/>
      <c r="T36909" s="73"/>
      <c r="U36909" s="73"/>
      <c r="V36909" s="73"/>
      <c r="X36909" s="12"/>
    </row>
    <row r="36910" spans="2:24" x14ac:dyDescent="0.3">
      <c r="B36910" s="73"/>
      <c r="D36910" s="73"/>
      <c r="P36910" s="73"/>
      <c r="T36910" s="73"/>
      <c r="U36910" s="73"/>
      <c r="V36910" s="73"/>
      <c r="X36910" s="12"/>
    </row>
    <row r="36911" spans="2:24" x14ac:dyDescent="0.3">
      <c r="B36911" s="73"/>
      <c r="D36911" s="73"/>
      <c r="P36911" s="73"/>
      <c r="T36911" s="73"/>
      <c r="U36911" s="73"/>
      <c r="V36911" s="73"/>
      <c r="X36911" s="12"/>
    </row>
    <row r="36912" spans="2:24" x14ac:dyDescent="0.3">
      <c r="B36912" s="73"/>
      <c r="D36912" s="73"/>
      <c r="P36912" s="73"/>
      <c r="T36912" s="73"/>
      <c r="U36912" s="73"/>
      <c r="V36912" s="73"/>
      <c r="X36912" s="12"/>
    </row>
    <row r="36913" spans="2:24" x14ac:dyDescent="0.3">
      <c r="B36913" s="73"/>
      <c r="D36913" s="73"/>
      <c r="P36913" s="73"/>
      <c r="T36913" s="73"/>
      <c r="U36913" s="73"/>
      <c r="V36913" s="73"/>
      <c r="X36913" s="12"/>
    </row>
    <row r="36914" spans="2:24" x14ac:dyDescent="0.3">
      <c r="B36914" s="73"/>
      <c r="D36914" s="73"/>
      <c r="P36914" s="73"/>
      <c r="T36914" s="73"/>
      <c r="U36914" s="73"/>
      <c r="V36914" s="73"/>
      <c r="X36914" s="12"/>
    </row>
    <row r="36915" spans="2:24" x14ac:dyDescent="0.3">
      <c r="B36915" s="73"/>
      <c r="D36915" s="73"/>
      <c r="P36915" s="73"/>
      <c r="T36915" s="73"/>
      <c r="U36915" s="73"/>
      <c r="V36915" s="73"/>
      <c r="X36915" s="12"/>
    </row>
    <row r="36916" spans="2:24" x14ac:dyDescent="0.3">
      <c r="B36916" s="73"/>
      <c r="D36916" s="73"/>
      <c r="P36916" s="73"/>
      <c r="T36916" s="73"/>
      <c r="U36916" s="73"/>
      <c r="V36916" s="73"/>
      <c r="X36916" s="12"/>
    </row>
    <row r="36917" spans="2:24" x14ac:dyDescent="0.3">
      <c r="B36917" s="73"/>
      <c r="D36917" s="73"/>
      <c r="P36917" s="73"/>
      <c r="T36917" s="73"/>
      <c r="U36917" s="73"/>
      <c r="V36917" s="73"/>
      <c r="X36917" s="12"/>
    </row>
    <row r="36918" spans="2:24" x14ac:dyDescent="0.3">
      <c r="B36918" s="73"/>
      <c r="D36918" s="73"/>
      <c r="P36918" s="73"/>
      <c r="T36918" s="73"/>
      <c r="U36918" s="73"/>
      <c r="V36918" s="73"/>
      <c r="X36918" s="12"/>
    </row>
    <row r="36919" spans="2:24" x14ac:dyDescent="0.3">
      <c r="B36919" s="73"/>
      <c r="D36919" s="73"/>
      <c r="P36919" s="73"/>
      <c r="T36919" s="73"/>
      <c r="U36919" s="73"/>
      <c r="V36919" s="73"/>
      <c r="X36919" s="12"/>
    </row>
    <row r="36920" spans="2:24" x14ac:dyDescent="0.3">
      <c r="B36920" s="73"/>
      <c r="D36920" s="73"/>
      <c r="P36920" s="73"/>
      <c r="T36920" s="73"/>
      <c r="U36920" s="73"/>
      <c r="V36920" s="73"/>
      <c r="X36920" s="12"/>
    </row>
    <row r="36921" spans="2:24" x14ac:dyDescent="0.3">
      <c r="B36921" s="73"/>
      <c r="D36921" s="73"/>
      <c r="P36921" s="73"/>
      <c r="T36921" s="73"/>
      <c r="U36921" s="73"/>
      <c r="V36921" s="73"/>
      <c r="X36921" s="12"/>
    </row>
    <row r="36922" spans="2:24" x14ac:dyDescent="0.3">
      <c r="B36922" s="73"/>
      <c r="D36922" s="73"/>
      <c r="P36922" s="73"/>
      <c r="T36922" s="73"/>
      <c r="U36922" s="73"/>
      <c r="V36922" s="73"/>
      <c r="X36922" s="12"/>
    </row>
    <row r="36923" spans="2:24" x14ac:dyDescent="0.3">
      <c r="B36923" s="73"/>
      <c r="D36923" s="73"/>
      <c r="P36923" s="73"/>
      <c r="T36923" s="73"/>
      <c r="U36923" s="73"/>
      <c r="V36923" s="73"/>
      <c r="X36923" s="12"/>
    </row>
    <row r="36924" spans="2:24" x14ac:dyDescent="0.3">
      <c r="B36924" s="73"/>
      <c r="D36924" s="73"/>
      <c r="P36924" s="73"/>
      <c r="T36924" s="73"/>
      <c r="U36924" s="73"/>
      <c r="V36924" s="73"/>
      <c r="X36924" s="12"/>
    </row>
    <row r="36925" spans="2:24" x14ac:dyDescent="0.3">
      <c r="B36925" s="73"/>
      <c r="D36925" s="73"/>
      <c r="P36925" s="73"/>
      <c r="T36925" s="73"/>
      <c r="U36925" s="73"/>
      <c r="V36925" s="73"/>
      <c r="X36925" s="12"/>
    </row>
    <row r="36926" spans="2:24" x14ac:dyDescent="0.3">
      <c r="B36926" s="73"/>
      <c r="D36926" s="73"/>
      <c r="P36926" s="73"/>
      <c r="T36926" s="73"/>
      <c r="U36926" s="73"/>
      <c r="V36926" s="73"/>
      <c r="X36926" s="12"/>
    </row>
    <row r="36927" spans="2:24" x14ac:dyDescent="0.3">
      <c r="B36927" s="73"/>
      <c r="D36927" s="73"/>
      <c r="P36927" s="73"/>
      <c r="T36927" s="73"/>
      <c r="U36927" s="73"/>
      <c r="V36927" s="73"/>
      <c r="X36927" s="12"/>
    </row>
    <row r="36928" spans="2:24" x14ac:dyDescent="0.3">
      <c r="B36928" s="73"/>
      <c r="D36928" s="73"/>
      <c r="P36928" s="73"/>
      <c r="T36928" s="73"/>
      <c r="U36928" s="73"/>
      <c r="V36928" s="73"/>
      <c r="X36928" s="12"/>
    </row>
    <row r="36929" spans="2:24" x14ac:dyDescent="0.3">
      <c r="B36929" s="73"/>
      <c r="D36929" s="73"/>
      <c r="P36929" s="73"/>
      <c r="T36929" s="73"/>
      <c r="U36929" s="73"/>
      <c r="V36929" s="73"/>
      <c r="X36929" s="12"/>
    </row>
    <row r="36930" spans="2:24" x14ac:dyDescent="0.3">
      <c r="B36930" s="73"/>
      <c r="D36930" s="73"/>
      <c r="P36930" s="73"/>
      <c r="T36930" s="73"/>
      <c r="U36930" s="73"/>
      <c r="V36930" s="73"/>
      <c r="X36930" s="12"/>
    </row>
    <row r="36931" spans="2:24" x14ac:dyDescent="0.3">
      <c r="B36931" s="73"/>
      <c r="D36931" s="73"/>
      <c r="P36931" s="73"/>
      <c r="T36931" s="73"/>
      <c r="U36931" s="73"/>
      <c r="V36931" s="73"/>
      <c r="X36931" s="12"/>
    </row>
    <row r="36932" spans="2:24" x14ac:dyDescent="0.3">
      <c r="B36932" s="73"/>
      <c r="D36932" s="73"/>
      <c r="P36932" s="73"/>
      <c r="T36932" s="73"/>
      <c r="U36932" s="73"/>
      <c r="V36932" s="73"/>
      <c r="X36932" s="12"/>
    </row>
    <row r="36933" spans="2:24" x14ac:dyDescent="0.3">
      <c r="B36933" s="73"/>
      <c r="D36933" s="73"/>
      <c r="P36933" s="73"/>
      <c r="T36933" s="73"/>
      <c r="U36933" s="73"/>
      <c r="V36933" s="73"/>
      <c r="X36933" s="12"/>
    </row>
    <row r="36934" spans="2:24" x14ac:dyDescent="0.3">
      <c r="B36934" s="73"/>
      <c r="D36934" s="73"/>
      <c r="P36934" s="73"/>
      <c r="T36934" s="73"/>
      <c r="U36934" s="73"/>
      <c r="V36934" s="73"/>
      <c r="X36934" s="12"/>
    </row>
    <row r="36935" spans="2:24" x14ac:dyDescent="0.3">
      <c r="B36935" s="73"/>
      <c r="D36935" s="73"/>
      <c r="P36935" s="73"/>
      <c r="T36935" s="73"/>
      <c r="U36935" s="73"/>
      <c r="V36935" s="73"/>
      <c r="X36935" s="12"/>
    </row>
    <row r="36936" spans="2:24" x14ac:dyDescent="0.3">
      <c r="B36936" s="73"/>
      <c r="D36936" s="73"/>
      <c r="P36936" s="73"/>
      <c r="T36936" s="73"/>
      <c r="U36936" s="73"/>
      <c r="V36936" s="73"/>
      <c r="X36936" s="12"/>
    </row>
    <row r="36937" spans="2:24" x14ac:dyDescent="0.3">
      <c r="B36937" s="73"/>
      <c r="D36937" s="73"/>
      <c r="P36937" s="73"/>
      <c r="T36937" s="73"/>
      <c r="U36937" s="73"/>
      <c r="V36937" s="73"/>
      <c r="X36937" s="12"/>
    </row>
    <row r="36938" spans="2:24" x14ac:dyDescent="0.3">
      <c r="B36938" s="73"/>
      <c r="D36938" s="73"/>
      <c r="P36938" s="73"/>
      <c r="T36938" s="73"/>
      <c r="U36938" s="73"/>
      <c r="V36938" s="73"/>
      <c r="X36938" s="12"/>
    </row>
    <row r="36939" spans="2:24" x14ac:dyDescent="0.3">
      <c r="B36939" s="73"/>
      <c r="D36939" s="73"/>
      <c r="P36939" s="73"/>
      <c r="T36939" s="73"/>
      <c r="U36939" s="73"/>
      <c r="V36939" s="73"/>
      <c r="X36939" s="12"/>
    </row>
    <row r="36940" spans="2:24" x14ac:dyDescent="0.3">
      <c r="B36940" s="73"/>
      <c r="D36940" s="73"/>
      <c r="P36940" s="73"/>
      <c r="T36940" s="73"/>
      <c r="U36940" s="73"/>
      <c r="V36940" s="73"/>
      <c r="X36940" s="12"/>
    </row>
    <row r="36941" spans="2:24" x14ac:dyDescent="0.3">
      <c r="B36941" s="73"/>
      <c r="D36941" s="73"/>
      <c r="P36941" s="73"/>
      <c r="T36941" s="73"/>
      <c r="U36941" s="73"/>
      <c r="V36941" s="73"/>
      <c r="X36941" s="12"/>
    </row>
    <row r="36942" spans="2:24" x14ac:dyDescent="0.3">
      <c r="B36942" s="73"/>
      <c r="D36942" s="73"/>
      <c r="P36942" s="73"/>
      <c r="T36942" s="73"/>
      <c r="U36942" s="73"/>
      <c r="V36942" s="73"/>
      <c r="X36942" s="12"/>
    </row>
    <row r="36943" spans="2:24" x14ac:dyDescent="0.3">
      <c r="B36943" s="73"/>
      <c r="D36943" s="73"/>
      <c r="P36943" s="73"/>
      <c r="T36943" s="73"/>
      <c r="U36943" s="73"/>
      <c r="V36943" s="73"/>
      <c r="X36943" s="12"/>
    </row>
    <row r="36944" spans="2:24" x14ac:dyDescent="0.3">
      <c r="B36944" s="73"/>
      <c r="D36944" s="73"/>
      <c r="P36944" s="73"/>
      <c r="T36944" s="73"/>
      <c r="U36944" s="73"/>
      <c r="V36944" s="73"/>
      <c r="X36944" s="12"/>
    </row>
    <row r="36945" spans="2:24" x14ac:dyDescent="0.3">
      <c r="B36945" s="73"/>
      <c r="D36945" s="73"/>
      <c r="P36945" s="73"/>
      <c r="T36945" s="73"/>
      <c r="U36945" s="73"/>
      <c r="V36945" s="73"/>
      <c r="X36945" s="12"/>
    </row>
    <row r="36946" spans="2:24" x14ac:dyDescent="0.3">
      <c r="B36946" s="73"/>
      <c r="D36946" s="73"/>
      <c r="P36946" s="73"/>
      <c r="T36946" s="73"/>
      <c r="U36946" s="73"/>
      <c r="V36946" s="73"/>
      <c r="X36946" s="12"/>
    </row>
    <row r="36947" spans="2:24" x14ac:dyDescent="0.3">
      <c r="B36947" s="73"/>
      <c r="D36947" s="73"/>
      <c r="P36947" s="73"/>
      <c r="T36947" s="73"/>
      <c r="U36947" s="73"/>
      <c r="V36947" s="73"/>
      <c r="X36947" s="12"/>
    </row>
    <row r="36948" spans="2:24" x14ac:dyDescent="0.3">
      <c r="B36948" s="73"/>
      <c r="D36948" s="73"/>
      <c r="P36948" s="73"/>
      <c r="T36948" s="73"/>
      <c r="U36948" s="73"/>
      <c r="V36948" s="73"/>
      <c r="X36948" s="12"/>
    </row>
    <row r="36949" spans="2:24" x14ac:dyDescent="0.3">
      <c r="B36949" s="73"/>
      <c r="D36949" s="73"/>
      <c r="P36949" s="73"/>
      <c r="T36949" s="73"/>
      <c r="U36949" s="73"/>
      <c r="V36949" s="73"/>
      <c r="X36949" s="12"/>
    </row>
    <row r="36950" spans="2:24" x14ac:dyDescent="0.3">
      <c r="B36950" s="73"/>
      <c r="D36950" s="73"/>
      <c r="P36950" s="73"/>
      <c r="T36950" s="73"/>
      <c r="U36950" s="73"/>
      <c r="V36950" s="73"/>
      <c r="X36950" s="12"/>
    </row>
    <row r="36951" spans="2:24" x14ac:dyDescent="0.3">
      <c r="B36951" s="73"/>
      <c r="D36951" s="73"/>
      <c r="P36951" s="73"/>
      <c r="T36951" s="73"/>
      <c r="U36951" s="73"/>
      <c r="V36951" s="73"/>
      <c r="X36951" s="12"/>
    </row>
    <row r="36952" spans="2:24" x14ac:dyDescent="0.3">
      <c r="B36952" s="73"/>
      <c r="D36952" s="73"/>
      <c r="P36952" s="73"/>
      <c r="T36952" s="73"/>
      <c r="U36952" s="73"/>
      <c r="V36952" s="73"/>
      <c r="X36952" s="12"/>
    </row>
    <row r="36953" spans="2:24" x14ac:dyDescent="0.3">
      <c r="B36953" s="73"/>
      <c r="D36953" s="73"/>
      <c r="P36953" s="73"/>
      <c r="T36953" s="73"/>
      <c r="U36953" s="73"/>
      <c r="V36953" s="73"/>
      <c r="X36953" s="12"/>
    </row>
    <row r="36954" spans="2:24" x14ac:dyDescent="0.3">
      <c r="B36954" s="73"/>
      <c r="D36954" s="73"/>
      <c r="P36954" s="73"/>
      <c r="T36954" s="73"/>
      <c r="U36954" s="73"/>
      <c r="V36954" s="73"/>
      <c r="X36954" s="12"/>
    </row>
    <row r="36955" spans="2:24" x14ac:dyDescent="0.3">
      <c r="B36955" s="73"/>
      <c r="D36955" s="73"/>
      <c r="P36955" s="73"/>
      <c r="T36955" s="73"/>
      <c r="U36955" s="73"/>
      <c r="V36955" s="73"/>
      <c r="X36955" s="12"/>
    </row>
    <row r="36956" spans="2:24" x14ac:dyDescent="0.3">
      <c r="B36956" s="73"/>
      <c r="D36956" s="73"/>
      <c r="P36956" s="73"/>
      <c r="T36956" s="73"/>
      <c r="U36956" s="73"/>
      <c r="V36956" s="73"/>
      <c r="X36956" s="12"/>
    </row>
    <row r="36957" spans="2:24" x14ac:dyDescent="0.3">
      <c r="B36957" s="73"/>
      <c r="D36957" s="73"/>
      <c r="P36957" s="73"/>
      <c r="T36957" s="73"/>
      <c r="U36957" s="73"/>
      <c r="V36957" s="73"/>
      <c r="X36957" s="12"/>
    </row>
    <row r="36958" spans="2:24" x14ac:dyDescent="0.3">
      <c r="B36958" s="73"/>
      <c r="D36958" s="73"/>
      <c r="P36958" s="73"/>
      <c r="T36958" s="73"/>
      <c r="U36958" s="73"/>
      <c r="V36958" s="73"/>
      <c r="X36958" s="12"/>
    </row>
    <row r="36959" spans="2:24" x14ac:dyDescent="0.3">
      <c r="B36959" s="73"/>
      <c r="D36959" s="73"/>
      <c r="P36959" s="73"/>
      <c r="T36959" s="73"/>
      <c r="U36959" s="73"/>
      <c r="V36959" s="73"/>
      <c r="X36959" s="12"/>
    </row>
    <row r="36960" spans="2:24" x14ac:dyDescent="0.3">
      <c r="B36960" s="73"/>
      <c r="D36960" s="73"/>
      <c r="P36960" s="73"/>
      <c r="T36960" s="73"/>
      <c r="U36960" s="73"/>
      <c r="V36960" s="73"/>
      <c r="X36960" s="12"/>
    </row>
    <row r="36961" spans="2:24" x14ac:dyDescent="0.3">
      <c r="B36961" s="73"/>
      <c r="D36961" s="73"/>
      <c r="P36961" s="73"/>
      <c r="T36961" s="73"/>
      <c r="U36961" s="73"/>
      <c r="V36961" s="73"/>
      <c r="X36961" s="12"/>
    </row>
    <row r="36962" spans="2:24" x14ac:dyDescent="0.3">
      <c r="B36962" s="73"/>
      <c r="D36962" s="73"/>
      <c r="P36962" s="73"/>
      <c r="T36962" s="73"/>
      <c r="U36962" s="73"/>
      <c r="V36962" s="73"/>
      <c r="X36962" s="12"/>
    </row>
    <row r="36963" spans="2:24" x14ac:dyDescent="0.3">
      <c r="B36963" s="73"/>
      <c r="D36963" s="73"/>
      <c r="P36963" s="73"/>
      <c r="T36963" s="73"/>
      <c r="U36963" s="73"/>
      <c r="V36963" s="73"/>
      <c r="X36963" s="12"/>
    </row>
    <row r="36964" spans="2:24" x14ac:dyDescent="0.3">
      <c r="B36964" s="73"/>
      <c r="D36964" s="73"/>
      <c r="P36964" s="73"/>
      <c r="T36964" s="73"/>
      <c r="U36964" s="73"/>
      <c r="V36964" s="73"/>
      <c r="X36964" s="12"/>
    </row>
    <row r="36965" spans="2:24" x14ac:dyDescent="0.3">
      <c r="B36965" s="73"/>
      <c r="D36965" s="73"/>
      <c r="P36965" s="73"/>
      <c r="T36965" s="73"/>
      <c r="U36965" s="73"/>
      <c r="V36965" s="73"/>
      <c r="X36965" s="12"/>
    </row>
    <row r="36966" spans="2:24" x14ac:dyDescent="0.3">
      <c r="B36966" s="73"/>
      <c r="D36966" s="73"/>
      <c r="P36966" s="73"/>
      <c r="T36966" s="73"/>
      <c r="U36966" s="73"/>
      <c r="V36966" s="73"/>
      <c r="X36966" s="12"/>
    </row>
    <row r="36967" spans="2:24" x14ac:dyDescent="0.3">
      <c r="B36967" s="73"/>
      <c r="D36967" s="73"/>
      <c r="P36967" s="73"/>
      <c r="T36967" s="73"/>
      <c r="U36967" s="73"/>
      <c r="V36967" s="73"/>
      <c r="X36967" s="12"/>
    </row>
    <row r="36968" spans="2:24" x14ac:dyDescent="0.3">
      <c r="B36968" s="73"/>
      <c r="D36968" s="73"/>
      <c r="P36968" s="73"/>
      <c r="T36968" s="73"/>
      <c r="U36968" s="73"/>
      <c r="V36968" s="73"/>
      <c r="X36968" s="12"/>
    </row>
    <row r="36969" spans="2:24" x14ac:dyDescent="0.3">
      <c r="B36969" s="73"/>
      <c r="D36969" s="73"/>
      <c r="P36969" s="73"/>
      <c r="T36969" s="73"/>
      <c r="U36969" s="73"/>
      <c r="V36969" s="73"/>
      <c r="X36969" s="12"/>
    </row>
    <row r="36970" spans="2:24" x14ac:dyDescent="0.3">
      <c r="B36970" s="73"/>
      <c r="D36970" s="73"/>
      <c r="P36970" s="73"/>
      <c r="T36970" s="73"/>
      <c r="U36970" s="73"/>
      <c r="V36970" s="73"/>
      <c r="X36970" s="12"/>
    </row>
    <row r="36971" spans="2:24" x14ac:dyDescent="0.3">
      <c r="B36971" s="73"/>
      <c r="D36971" s="73"/>
      <c r="P36971" s="73"/>
      <c r="T36971" s="73"/>
      <c r="U36971" s="73"/>
      <c r="V36971" s="73"/>
      <c r="X36971" s="12"/>
    </row>
    <row r="36972" spans="2:24" x14ac:dyDescent="0.3">
      <c r="B36972" s="73"/>
      <c r="D36972" s="73"/>
      <c r="P36972" s="73"/>
      <c r="T36972" s="73"/>
      <c r="U36972" s="73"/>
      <c r="V36972" s="73"/>
      <c r="X36972" s="12"/>
    </row>
    <row r="36973" spans="2:24" x14ac:dyDescent="0.3">
      <c r="B36973" s="73"/>
      <c r="D36973" s="73"/>
      <c r="P36973" s="73"/>
      <c r="T36973" s="73"/>
      <c r="U36973" s="73"/>
      <c r="V36973" s="73"/>
      <c r="X36973" s="12"/>
    </row>
    <row r="36974" spans="2:24" x14ac:dyDescent="0.3">
      <c r="B36974" s="73"/>
      <c r="D36974" s="73"/>
      <c r="P36974" s="73"/>
      <c r="T36974" s="73"/>
      <c r="U36974" s="73"/>
      <c r="V36974" s="73"/>
      <c r="X36974" s="12"/>
    </row>
    <row r="36975" spans="2:24" x14ac:dyDescent="0.3">
      <c r="B36975" s="73"/>
      <c r="D36975" s="73"/>
      <c r="P36975" s="73"/>
      <c r="T36975" s="73"/>
      <c r="U36975" s="73"/>
      <c r="V36975" s="73"/>
      <c r="X36975" s="12"/>
    </row>
    <row r="36976" spans="2:24" x14ac:dyDescent="0.3">
      <c r="B36976" s="73"/>
      <c r="D36976" s="73"/>
      <c r="P36976" s="73"/>
      <c r="T36976" s="73"/>
      <c r="U36976" s="73"/>
      <c r="V36976" s="73"/>
      <c r="X36976" s="12"/>
    </row>
    <row r="36977" spans="2:24" x14ac:dyDescent="0.3">
      <c r="B36977" s="73"/>
      <c r="D36977" s="73"/>
      <c r="P36977" s="73"/>
      <c r="T36977" s="73"/>
      <c r="U36977" s="73"/>
      <c r="V36977" s="73"/>
      <c r="X36977" s="12"/>
    </row>
    <row r="36978" spans="2:24" x14ac:dyDescent="0.3">
      <c r="B36978" s="73"/>
      <c r="D36978" s="73"/>
      <c r="P36978" s="73"/>
      <c r="T36978" s="73"/>
      <c r="U36978" s="73"/>
      <c r="V36978" s="73"/>
      <c r="X36978" s="12"/>
    </row>
    <row r="36979" spans="2:24" x14ac:dyDescent="0.3">
      <c r="B36979" s="73"/>
      <c r="D36979" s="73"/>
      <c r="P36979" s="73"/>
      <c r="T36979" s="73"/>
      <c r="U36979" s="73"/>
      <c r="V36979" s="73"/>
      <c r="X36979" s="12"/>
    </row>
    <row r="36980" spans="2:24" x14ac:dyDescent="0.3">
      <c r="B36980" s="73"/>
      <c r="D36980" s="73"/>
      <c r="P36980" s="73"/>
      <c r="T36980" s="73"/>
      <c r="U36980" s="73"/>
      <c r="V36980" s="73"/>
      <c r="X36980" s="12"/>
    </row>
    <row r="36981" spans="2:24" x14ac:dyDescent="0.3">
      <c r="B36981" s="73"/>
      <c r="D36981" s="73"/>
      <c r="P36981" s="73"/>
      <c r="T36981" s="73"/>
      <c r="U36981" s="73"/>
      <c r="V36981" s="73"/>
      <c r="X36981" s="12"/>
    </row>
    <row r="36982" spans="2:24" x14ac:dyDescent="0.3">
      <c r="B36982" s="73"/>
      <c r="D36982" s="73"/>
      <c r="P36982" s="73"/>
      <c r="T36982" s="73"/>
      <c r="U36982" s="73"/>
      <c r="V36982" s="73"/>
      <c r="X36982" s="12"/>
    </row>
    <row r="36983" spans="2:24" x14ac:dyDescent="0.3">
      <c r="B36983" s="73"/>
      <c r="D36983" s="73"/>
      <c r="P36983" s="73"/>
      <c r="T36983" s="73"/>
      <c r="U36983" s="73"/>
      <c r="V36983" s="73"/>
      <c r="X36983" s="12"/>
    </row>
    <row r="36984" spans="2:24" x14ac:dyDescent="0.3">
      <c r="B36984" s="73"/>
      <c r="D36984" s="73"/>
      <c r="P36984" s="73"/>
      <c r="T36984" s="73"/>
      <c r="U36984" s="73"/>
      <c r="V36984" s="73"/>
      <c r="X36984" s="12"/>
    </row>
    <row r="36985" spans="2:24" x14ac:dyDescent="0.3">
      <c r="B36985" s="73"/>
      <c r="D36985" s="73"/>
      <c r="P36985" s="73"/>
      <c r="T36985" s="73"/>
      <c r="U36985" s="73"/>
      <c r="V36985" s="73"/>
      <c r="X36985" s="12"/>
    </row>
    <row r="36986" spans="2:24" x14ac:dyDescent="0.3">
      <c r="B36986" s="73"/>
      <c r="D36986" s="73"/>
      <c r="P36986" s="73"/>
      <c r="T36986" s="73"/>
      <c r="U36986" s="73"/>
      <c r="V36986" s="73"/>
      <c r="X36986" s="12"/>
    </row>
    <row r="36987" spans="2:24" x14ac:dyDescent="0.3">
      <c r="B36987" s="73"/>
      <c r="D36987" s="73"/>
      <c r="P36987" s="73"/>
      <c r="T36987" s="73"/>
      <c r="U36987" s="73"/>
      <c r="V36987" s="73"/>
      <c r="X36987" s="12"/>
    </row>
    <row r="36988" spans="2:24" x14ac:dyDescent="0.3">
      <c r="B36988" s="73"/>
      <c r="D36988" s="73"/>
      <c r="P36988" s="73"/>
      <c r="T36988" s="73"/>
      <c r="U36988" s="73"/>
      <c r="V36988" s="73"/>
      <c r="X36988" s="12"/>
    </row>
    <row r="36989" spans="2:24" x14ac:dyDescent="0.3">
      <c r="B36989" s="73"/>
      <c r="D36989" s="73"/>
      <c r="P36989" s="73"/>
      <c r="T36989" s="73"/>
      <c r="U36989" s="73"/>
      <c r="V36989" s="73"/>
      <c r="X36989" s="12"/>
    </row>
    <row r="36990" spans="2:24" x14ac:dyDescent="0.3">
      <c r="B36990" s="73"/>
      <c r="D36990" s="73"/>
      <c r="P36990" s="73"/>
      <c r="T36990" s="73"/>
      <c r="U36990" s="73"/>
      <c r="V36990" s="73"/>
      <c r="X36990" s="12"/>
    </row>
    <row r="36991" spans="2:24" x14ac:dyDescent="0.3">
      <c r="B36991" s="73"/>
      <c r="D36991" s="73"/>
      <c r="P36991" s="73"/>
      <c r="T36991" s="73"/>
      <c r="U36991" s="73"/>
      <c r="V36991" s="73"/>
      <c r="X36991" s="12"/>
    </row>
    <row r="36992" spans="2:24" x14ac:dyDescent="0.3">
      <c r="B36992" s="73"/>
      <c r="D36992" s="73"/>
      <c r="P36992" s="73"/>
      <c r="T36992" s="73"/>
      <c r="U36992" s="73"/>
      <c r="V36992" s="73"/>
      <c r="X36992" s="12"/>
    </row>
    <row r="36993" spans="2:24" x14ac:dyDescent="0.3">
      <c r="B36993" s="73"/>
      <c r="D36993" s="73"/>
      <c r="P36993" s="73"/>
      <c r="T36993" s="73"/>
      <c r="U36993" s="73"/>
      <c r="V36993" s="73"/>
      <c r="X36993" s="12"/>
    </row>
    <row r="36994" spans="2:24" x14ac:dyDescent="0.3">
      <c r="B36994" s="73"/>
      <c r="D36994" s="73"/>
      <c r="P36994" s="73"/>
      <c r="T36994" s="73"/>
      <c r="U36994" s="73"/>
      <c r="V36994" s="73"/>
      <c r="X36994" s="12"/>
    </row>
    <row r="36995" spans="2:24" x14ac:dyDescent="0.3">
      <c r="B36995" s="73"/>
      <c r="D36995" s="73"/>
      <c r="P36995" s="73"/>
      <c r="T36995" s="73"/>
      <c r="U36995" s="73"/>
      <c r="V36995" s="73"/>
      <c r="X36995" s="12"/>
    </row>
    <row r="36996" spans="2:24" x14ac:dyDescent="0.3">
      <c r="B36996" s="73"/>
      <c r="D36996" s="73"/>
      <c r="P36996" s="73"/>
      <c r="T36996" s="73"/>
      <c r="U36996" s="73"/>
      <c r="V36996" s="73"/>
      <c r="X36996" s="12"/>
    </row>
    <row r="36997" spans="2:24" x14ac:dyDescent="0.3">
      <c r="B36997" s="73"/>
      <c r="D36997" s="73"/>
      <c r="P36997" s="73"/>
      <c r="T36997" s="73"/>
      <c r="U36997" s="73"/>
      <c r="V36997" s="73"/>
      <c r="X36997" s="12"/>
    </row>
    <row r="36998" spans="2:24" x14ac:dyDescent="0.3">
      <c r="B36998" s="73"/>
      <c r="D36998" s="73"/>
      <c r="P36998" s="73"/>
      <c r="T36998" s="73"/>
      <c r="U36998" s="73"/>
      <c r="V36998" s="73"/>
      <c r="X36998" s="12"/>
    </row>
    <row r="36999" spans="2:24" x14ac:dyDescent="0.3">
      <c r="B36999" s="73"/>
      <c r="D36999" s="73"/>
      <c r="P36999" s="73"/>
      <c r="T36999" s="73"/>
      <c r="U36999" s="73"/>
      <c r="V36999" s="73"/>
      <c r="X36999" s="12"/>
    </row>
    <row r="37000" spans="2:24" x14ac:dyDescent="0.3">
      <c r="B37000" s="73"/>
      <c r="D37000" s="73"/>
      <c r="P37000" s="73"/>
      <c r="T37000" s="73"/>
      <c r="U37000" s="73"/>
      <c r="V37000" s="73"/>
      <c r="X37000" s="12"/>
    </row>
    <row r="37001" spans="2:24" x14ac:dyDescent="0.3">
      <c r="B37001" s="73"/>
      <c r="D37001" s="73"/>
      <c r="P37001" s="73"/>
      <c r="T37001" s="73"/>
      <c r="U37001" s="73"/>
      <c r="V37001" s="73"/>
      <c r="X37001" s="12"/>
    </row>
    <row r="37002" spans="2:24" x14ac:dyDescent="0.3">
      <c r="B37002" s="73"/>
      <c r="D37002" s="73"/>
      <c r="P37002" s="73"/>
      <c r="T37002" s="73"/>
      <c r="U37002" s="73"/>
      <c r="V37002" s="73"/>
      <c r="X37002" s="12"/>
    </row>
    <row r="37003" spans="2:24" x14ac:dyDescent="0.3">
      <c r="B37003" s="73"/>
      <c r="D37003" s="73"/>
      <c r="P37003" s="73"/>
      <c r="T37003" s="73"/>
      <c r="U37003" s="73"/>
      <c r="V37003" s="73"/>
      <c r="X37003" s="12"/>
    </row>
    <row r="37004" spans="2:24" x14ac:dyDescent="0.3">
      <c r="B37004" s="73"/>
      <c r="D37004" s="73"/>
      <c r="P37004" s="73"/>
      <c r="T37004" s="73"/>
      <c r="U37004" s="73"/>
      <c r="V37004" s="73"/>
      <c r="X37004" s="12"/>
    </row>
    <row r="37005" spans="2:24" x14ac:dyDescent="0.3">
      <c r="B37005" s="73"/>
      <c r="D37005" s="73"/>
      <c r="P37005" s="73"/>
      <c r="T37005" s="73"/>
      <c r="U37005" s="73"/>
      <c r="V37005" s="73"/>
      <c r="X37005" s="12"/>
    </row>
    <row r="37006" spans="2:24" x14ac:dyDescent="0.3">
      <c r="B37006" s="73"/>
      <c r="D37006" s="73"/>
      <c r="P37006" s="73"/>
      <c r="T37006" s="73"/>
      <c r="U37006" s="73"/>
      <c r="V37006" s="73"/>
      <c r="X37006" s="12"/>
    </row>
    <row r="37007" spans="2:24" x14ac:dyDescent="0.3">
      <c r="B37007" s="73"/>
      <c r="D37007" s="73"/>
      <c r="P37007" s="73"/>
      <c r="T37007" s="73"/>
      <c r="U37007" s="73"/>
      <c r="V37007" s="73"/>
      <c r="X37007" s="12"/>
    </row>
    <row r="37008" spans="2:24" x14ac:dyDescent="0.3">
      <c r="B37008" s="73"/>
      <c r="D37008" s="73"/>
      <c r="P37008" s="73"/>
      <c r="T37008" s="73"/>
      <c r="U37008" s="73"/>
      <c r="V37008" s="73"/>
      <c r="X37008" s="12"/>
    </row>
    <row r="37009" spans="2:24" x14ac:dyDescent="0.3">
      <c r="B37009" s="73"/>
      <c r="D37009" s="73"/>
      <c r="P37009" s="73"/>
      <c r="T37009" s="73"/>
      <c r="U37009" s="73"/>
      <c r="V37009" s="73"/>
      <c r="X37009" s="12"/>
    </row>
    <row r="37010" spans="2:24" x14ac:dyDescent="0.3">
      <c r="B37010" s="73"/>
      <c r="D37010" s="73"/>
      <c r="P37010" s="73"/>
      <c r="T37010" s="73"/>
      <c r="U37010" s="73"/>
      <c r="V37010" s="73"/>
      <c r="X37010" s="12"/>
    </row>
    <row r="37011" spans="2:24" x14ac:dyDescent="0.3">
      <c r="B37011" s="73"/>
      <c r="D37011" s="73"/>
      <c r="P37011" s="73"/>
      <c r="T37011" s="73"/>
      <c r="U37011" s="73"/>
      <c r="V37011" s="73"/>
      <c r="X37011" s="12"/>
    </row>
    <row r="37012" spans="2:24" x14ac:dyDescent="0.3">
      <c r="B37012" s="73"/>
      <c r="D37012" s="73"/>
      <c r="P37012" s="73"/>
      <c r="T37012" s="73"/>
      <c r="U37012" s="73"/>
      <c r="V37012" s="73"/>
      <c r="X37012" s="12"/>
    </row>
    <row r="37013" spans="2:24" x14ac:dyDescent="0.3">
      <c r="B37013" s="73"/>
      <c r="D37013" s="73"/>
      <c r="P37013" s="73"/>
      <c r="T37013" s="73"/>
      <c r="U37013" s="73"/>
      <c r="V37013" s="73"/>
      <c r="X37013" s="12"/>
    </row>
    <row r="37014" spans="2:24" x14ac:dyDescent="0.3">
      <c r="B37014" s="73"/>
      <c r="D37014" s="73"/>
      <c r="P37014" s="73"/>
      <c r="T37014" s="73"/>
      <c r="U37014" s="73"/>
      <c r="V37014" s="73"/>
      <c r="X37014" s="12"/>
    </row>
    <row r="37015" spans="2:24" x14ac:dyDescent="0.3">
      <c r="B37015" s="73"/>
      <c r="D37015" s="73"/>
      <c r="P37015" s="73"/>
      <c r="T37015" s="73"/>
      <c r="U37015" s="73"/>
      <c r="V37015" s="73"/>
      <c r="X37015" s="12"/>
    </row>
    <row r="37016" spans="2:24" x14ac:dyDescent="0.3">
      <c r="B37016" s="73"/>
      <c r="D37016" s="73"/>
      <c r="P37016" s="73"/>
      <c r="T37016" s="73"/>
      <c r="U37016" s="73"/>
      <c r="V37016" s="73"/>
      <c r="X37016" s="12"/>
    </row>
    <row r="37017" spans="2:24" x14ac:dyDescent="0.3">
      <c r="B37017" s="73"/>
      <c r="D37017" s="73"/>
      <c r="P37017" s="73"/>
      <c r="T37017" s="73"/>
      <c r="U37017" s="73"/>
      <c r="V37017" s="73"/>
      <c r="X37017" s="12"/>
    </row>
    <row r="37018" spans="2:24" x14ac:dyDescent="0.3">
      <c r="B37018" s="73"/>
      <c r="D37018" s="73"/>
      <c r="P37018" s="73"/>
      <c r="T37018" s="73"/>
      <c r="U37018" s="73"/>
      <c r="V37018" s="73"/>
      <c r="X37018" s="12"/>
    </row>
    <row r="37019" spans="2:24" x14ac:dyDescent="0.3">
      <c r="B37019" s="73"/>
      <c r="D37019" s="73"/>
      <c r="P37019" s="73"/>
      <c r="T37019" s="73"/>
      <c r="U37019" s="73"/>
      <c r="V37019" s="73"/>
      <c r="X37019" s="12"/>
    </row>
    <row r="37020" spans="2:24" x14ac:dyDescent="0.3">
      <c r="B37020" s="73"/>
      <c r="D37020" s="73"/>
      <c r="P37020" s="73"/>
      <c r="T37020" s="73"/>
      <c r="U37020" s="73"/>
      <c r="V37020" s="73"/>
      <c r="X37020" s="12"/>
    </row>
    <row r="37021" spans="2:24" x14ac:dyDescent="0.3">
      <c r="B37021" s="73"/>
      <c r="D37021" s="73"/>
      <c r="P37021" s="73"/>
      <c r="T37021" s="73"/>
      <c r="U37021" s="73"/>
      <c r="V37021" s="73"/>
      <c r="X37021" s="12"/>
    </row>
    <row r="37022" spans="2:24" x14ac:dyDescent="0.3">
      <c r="B37022" s="73"/>
      <c r="D37022" s="73"/>
      <c r="P37022" s="73"/>
      <c r="T37022" s="73"/>
      <c r="U37022" s="73"/>
      <c r="V37022" s="73"/>
      <c r="X37022" s="12"/>
    </row>
    <row r="37023" spans="2:24" x14ac:dyDescent="0.3">
      <c r="B37023" s="73"/>
      <c r="D37023" s="73"/>
      <c r="P37023" s="73"/>
      <c r="T37023" s="73"/>
      <c r="U37023" s="73"/>
      <c r="V37023" s="73"/>
      <c r="X37023" s="12"/>
    </row>
    <row r="37024" spans="2:24" x14ac:dyDescent="0.3">
      <c r="B37024" s="73"/>
      <c r="D37024" s="73"/>
      <c r="P37024" s="73"/>
      <c r="T37024" s="73"/>
      <c r="U37024" s="73"/>
      <c r="V37024" s="73"/>
      <c r="X37024" s="12"/>
    </row>
    <row r="37025" spans="2:24" x14ac:dyDescent="0.3">
      <c r="B37025" s="73"/>
      <c r="D37025" s="73"/>
      <c r="P37025" s="73"/>
      <c r="T37025" s="73"/>
      <c r="U37025" s="73"/>
      <c r="V37025" s="73"/>
      <c r="X37025" s="12"/>
    </row>
    <row r="37026" spans="2:24" x14ac:dyDescent="0.3">
      <c r="B37026" s="73"/>
      <c r="D37026" s="73"/>
      <c r="P37026" s="73"/>
      <c r="T37026" s="73"/>
      <c r="U37026" s="73"/>
      <c r="V37026" s="73"/>
      <c r="X37026" s="12"/>
    </row>
    <row r="37027" spans="2:24" x14ac:dyDescent="0.3">
      <c r="B37027" s="73"/>
      <c r="D37027" s="73"/>
      <c r="P37027" s="73"/>
      <c r="T37027" s="73"/>
      <c r="U37027" s="73"/>
      <c r="V37027" s="73"/>
      <c r="X37027" s="12"/>
    </row>
    <row r="37028" spans="2:24" x14ac:dyDescent="0.3">
      <c r="B37028" s="73"/>
      <c r="D37028" s="73"/>
      <c r="P37028" s="73"/>
      <c r="T37028" s="73"/>
      <c r="U37028" s="73"/>
      <c r="V37028" s="73"/>
      <c r="X37028" s="12"/>
    </row>
    <row r="37029" spans="2:24" x14ac:dyDescent="0.3">
      <c r="B37029" s="73"/>
      <c r="D37029" s="73"/>
      <c r="P37029" s="73"/>
      <c r="T37029" s="73"/>
      <c r="U37029" s="73"/>
      <c r="V37029" s="73"/>
      <c r="X37029" s="12"/>
    </row>
    <row r="37030" spans="2:24" x14ac:dyDescent="0.3">
      <c r="B37030" s="73"/>
      <c r="D37030" s="73"/>
      <c r="P37030" s="73"/>
      <c r="T37030" s="73"/>
      <c r="U37030" s="73"/>
      <c r="V37030" s="73"/>
      <c r="X37030" s="12"/>
    </row>
    <row r="37031" spans="2:24" x14ac:dyDescent="0.3">
      <c r="B37031" s="73"/>
      <c r="D37031" s="73"/>
      <c r="P37031" s="73"/>
      <c r="T37031" s="73"/>
      <c r="U37031" s="73"/>
      <c r="V37031" s="73"/>
      <c r="X37031" s="12"/>
    </row>
    <row r="37032" spans="2:24" x14ac:dyDescent="0.3">
      <c r="B37032" s="73"/>
      <c r="D37032" s="73"/>
      <c r="P37032" s="73"/>
      <c r="T37032" s="73"/>
      <c r="U37032" s="73"/>
      <c r="V37032" s="73"/>
      <c r="X37032" s="12"/>
    </row>
    <row r="37033" spans="2:24" x14ac:dyDescent="0.3">
      <c r="B37033" s="73"/>
      <c r="D37033" s="73"/>
      <c r="P37033" s="73"/>
      <c r="T37033" s="73"/>
      <c r="U37033" s="73"/>
      <c r="V37033" s="73"/>
      <c r="X37033" s="12"/>
    </row>
    <row r="37034" spans="2:24" x14ac:dyDescent="0.3">
      <c r="B37034" s="73"/>
      <c r="D37034" s="73"/>
      <c r="P37034" s="73"/>
      <c r="T37034" s="73"/>
      <c r="U37034" s="73"/>
      <c r="V37034" s="73"/>
      <c r="X37034" s="12"/>
    </row>
    <row r="37035" spans="2:24" x14ac:dyDescent="0.3">
      <c r="B37035" s="73"/>
      <c r="D37035" s="73"/>
      <c r="P37035" s="73"/>
      <c r="T37035" s="73"/>
      <c r="U37035" s="73"/>
      <c r="V37035" s="73"/>
      <c r="X37035" s="12"/>
    </row>
    <row r="37036" spans="2:24" x14ac:dyDescent="0.3">
      <c r="B37036" s="73"/>
      <c r="D37036" s="73"/>
      <c r="P37036" s="73"/>
      <c r="T37036" s="73"/>
      <c r="U37036" s="73"/>
      <c r="V37036" s="73"/>
      <c r="X37036" s="12"/>
    </row>
    <row r="37037" spans="2:24" x14ac:dyDescent="0.3">
      <c r="B37037" s="73"/>
      <c r="D37037" s="73"/>
      <c r="P37037" s="73"/>
      <c r="T37037" s="73"/>
      <c r="U37037" s="73"/>
      <c r="V37037" s="73"/>
      <c r="X37037" s="12"/>
    </row>
    <row r="37038" spans="2:24" x14ac:dyDescent="0.3">
      <c r="B37038" s="73"/>
      <c r="D37038" s="73"/>
      <c r="P37038" s="73"/>
      <c r="T37038" s="73"/>
      <c r="U37038" s="73"/>
      <c r="V37038" s="73"/>
      <c r="X37038" s="12"/>
    </row>
    <row r="37039" spans="2:24" x14ac:dyDescent="0.3">
      <c r="B37039" s="73"/>
      <c r="D37039" s="73"/>
      <c r="P37039" s="73"/>
      <c r="T37039" s="73"/>
      <c r="U37039" s="73"/>
      <c r="V37039" s="73"/>
      <c r="X37039" s="12"/>
    </row>
    <row r="37040" spans="2:24" x14ac:dyDescent="0.3">
      <c r="B37040" s="73"/>
      <c r="D37040" s="73"/>
      <c r="P37040" s="73"/>
      <c r="T37040" s="73"/>
      <c r="U37040" s="73"/>
      <c r="V37040" s="73"/>
      <c r="X37040" s="12"/>
    </row>
    <row r="37041" spans="2:24" x14ac:dyDescent="0.3">
      <c r="B37041" s="73"/>
      <c r="D37041" s="73"/>
      <c r="P37041" s="73"/>
      <c r="T37041" s="73"/>
      <c r="U37041" s="73"/>
      <c r="V37041" s="73"/>
      <c r="X37041" s="12"/>
    </row>
    <row r="37042" spans="2:24" x14ac:dyDescent="0.3">
      <c r="B37042" s="73"/>
      <c r="D37042" s="73"/>
      <c r="P37042" s="73"/>
      <c r="T37042" s="73"/>
      <c r="U37042" s="73"/>
      <c r="V37042" s="73"/>
      <c r="X37042" s="12"/>
    </row>
    <row r="37043" spans="2:24" x14ac:dyDescent="0.3">
      <c r="B37043" s="73"/>
      <c r="D37043" s="73"/>
      <c r="P37043" s="73"/>
      <c r="T37043" s="73"/>
      <c r="U37043" s="73"/>
      <c r="V37043" s="73"/>
      <c r="X37043" s="12"/>
    </row>
    <row r="37044" spans="2:24" x14ac:dyDescent="0.3">
      <c r="B37044" s="73"/>
      <c r="D37044" s="73"/>
      <c r="P37044" s="73"/>
      <c r="T37044" s="73"/>
      <c r="U37044" s="73"/>
      <c r="V37044" s="73"/>
      <c r="X37044" s="12"/>
    </row>
    <row r="37045" spans="2:24" x14ac:dyDescent="0.3">
      <c r="B37045" s="73"/>
      <c r="D37045" s="73"/>
      <c r="P37045" s="73"/>
      <c r="T37045" s="73"/>
      <c r="U37045" s="73"/>
      <c r="V37045" s="73"/>
      <c r="X37045" s="12"/>
    </row>
    <row r="37046" spans="2:24" x14ac:dyDescent="0.3">
      <c r="B37046" s="73"/>
      <c r="D37046" s="73"/>
      <c r="P37046" s="73"/>
      <c r="T37046" s="73"/>
      <c r="U37046" s="73"/>
      <c r="V37046" s="73"/>
      <c r="X37046" s="12"/>
    </row>
    <row r="37047" spans="2:24" x14ac:dyDescent="0.3">
      <c r="B37047" s="73"/>
      <c r="D37047" s="73"/>
      <c r="P37047" s="73"/>
      <c r="T37047" s="73"/>
      <c r="U37047" s="73"/>
      <c r="V37047" s="73"/>
      <c r="X37047" s="12"/>
    </row>
    <row r="37048" spans="2:24" x14ac:dyDescent="0.3">
      <c r="B37048" s="73"/>
      <c r="D37048" s="73"/>
      <c r="P37048" s="73"/>
      <c r="T37048" s="73"/>
      <c r="U37048" s="73"/>
      <c r="V37048" s="73"/>
      <c r="X37048" s="12"/>
    </row>
    <row r="37049" spans="2:24" x14ac:dyDescent="0.3">
      <c r="B37049" s="73"/>
      <c r="D37049" s="73"/>
      <c r="P37049" s="73"/>
      <c r="T37049" s="73"/>
      <c r="U37049" s="73"/>
      <c r="V37049" s="73"/>
      <c r="X37049" s="12"/>
    </row>
    <row r="37050" spans="2:24" x14ac:dyDescent="0.3">
      <c r="B37050" s="73"/>
      <c r="D37050" s="73"/>
      <c r="P37050" s="73"/>
      <c r="T37050" s="73"/>
      <c r="U37050" s="73"/>
      <c r="V37050" s="73"/>
      <c r="X37050" s="12"/>
    </row>
    <row r="37051" spans="2:24" x14ac:dyDescent="0.3">
      <c r="B37051" s="73"/>
      <c r="D37051" s="73"/>
      <c r="P37051" s="73"/>
      <c r="T37051" s="73"/>
      <c r="U37051" s="73"/>
      <c r="V37051" s="73"/>
      <c r="X37051" s="12"/>
    </row>
    <row r="37052" spans="2:24" x14ac:dyDescent="0.3">
      <c r="B37052" s="73"/>
      <c r="D37052" s="73"/>
      <c r="P37052" s="73"/>
      <c r="T37052" s="73"/>
      <c r="U37052" s="73"/>
      <c r="V37052" s="73"/>
      <c r="X37052" s="12"/>
    </row>
    <row r="37053" spans="2:24" x14ac:dyDescent="0.3">
      <c r="B37053" s="73"/>
      <c r="D37053" s="73"/>
      <c r="P37053" s="73"/>
      <c r="T37053" s="73"/>
      <c r="U37053" s="73"/>
      <c r="V37053" s="73"/>
      <c r="X37053" s="12"/>
    </row>
    <row r="37054" spans="2:24" x14ac:dyDescent="0.3">
      <c r="B37054" s="73"/>
      <c r="D37054" s="73"/>
      <c r="P37054" s="73"/>
      <c r="T37054" s="73"/>
      <c r="U37054" s="73"/>
      <c r="V37054" s="73"/>
      <c r="X37054" s="12"/>
    </row>
    <row r="37055" spans="2:24" x14ac:dyDescent="0.3">
      <c r="B37055" s="73"/>
      <c r="D37055" s="73"/>
      <c r="P37055" s="73"/>
      <c r="T37055" s="73"/>
      <c r="U37055" s="73"/>
      <c r="V37055" s="73"/>
      <c r="X37055" s="12"/>
    </row>
    <row r="37056" spans="2:24" x14ac:dyDescent="0.3">
      <c r="B37056" s="73"/>
      <c r="D37056" s="73"/>
      <c r="P37056" s="73"/>
      <c r="T37056" s="73"/>
      <c r="U37056" s="73"/>
      <c r="V37056" s="73"/>
      <c r="X37056" s="12"/>
    </row>
    <row r="37057" spans="2:24" x14ac:dyDescent="0.3">
      <c r="B37057" s="73"/>
      <c r="D37057" s="73"/>
      <c r="P37057" s="73"/>
      <c r="T37057" s="73"/>
      <c r="U37057" s="73"/>
      <c r="V37057" s="73"/>
      <c r="X37057" s="12"/>
    </row>
    <row r="37058" spans="2:24" x14ac:dyDescent="0.3">
      <c r="B37058" s="73"/>
      <c r="D37058" s="73"/>
      <c r="P37058" s="73"/>
      <c r="T37058" s="73"/>
      <c r="U37058" s="73"/>
      <c r="V37058" s="73"/>
      <c r="X37058" s="12"/>
    </row>
    <row r="37059" spans="2:24" x14ac:dyDescent="0.3">
      <c r="B37059" s="73"/>
      <c r="D37059" s="73"/>
      <c r="P37059" s="73"/>
      <c r="T37059" s="73"/>
      <c r="U37059" s="73"/>
      <c r="V37059" s="73"/>
      <c r="X37059" s="12"/>
    </row>
    <row r="37060" spans="2:24" x14ac:dyDescent="0.3">
      <c r="B37060" s="73"/>
      <c r="D37060" s="73"/>
      <c r="P37060" s="73"/>
      <c r="T37060" s="73"/>
      <c r="U37060" s="73"/>
      <c r="V37060" s="73"/>
      <c r="X37060" s="12"/>
    </row>
    <row r="37061" spans="2:24" x14ac:dyDescent="0.3">
      <c r="B37061" s="73"/>
      <c r="D37061" s="73"/>
      <c r="P37061" s="73"/>
      <c r="T37061" s="73"/>
      <c r="U37061" s="73"/>
      <c r="V37061" s="73"/>
      <c r="X37061" s="12"/>
    </row>
    <row r="37062" spans="2:24" x14ac:dyDescent="0.3">
      <c r="B37062" s="73"/>
      <c r="D37062" s="73"/>
      <c r="P37062" s="73"/>
      <c r="T37062" s="73"/>
      <c r="U37062" s="73"/>
      <c r="V37062" s="73"/>
      <c r="X37062" s="12"/>
    </row>
    <row r="37063" spans="2:24" x14ac:dyDescent="0.3">
      <c r="B37063" s="73"/>
      <c r="D37063" s="73"/>
      <c r="P37063" s="73"/>
      <c r="T37063" s="73"/>
      <c r="U37063" s="73"/>
      <c r="V37063" s="73"/>
      <c r="X37063" s="12"/>
    </row>
    <row r="37064" spans="2:24" x14ac:dyDescent="0.3">
      <c r="B37064" s="73"/>
      <c r="D37064" s="73"/>
      <c r="P37064" s="73"/>
      <c r="T37064" s="73"/>
      <c r="U37064" s="73"/>
      <c r="V37064" s="73"/>
      <c r="X37064" s="12"/>
    </row>
    <row r="37065" spans="2:24" x14ac:dyDescent="0.3">
      <c r="B37065" s="73"/>
      <c r="D37065" s="73"/>
      <c r="P37065" s="73"/>
      <c r="T37065" s="73"/>
      <c r="U37065" s="73"/>
      <c r="V37065" s="73"/>
      <c r="X37065" s="12"/>
    </row>
    <row r="37066" spans="2:24" x14ac:dyDescent="0.3">
      <c r="B37066" s="73"/>
      <c r="D37066" s="73"/>
      <c r="P37066" s="73"/>
      <c r="T37066" s="73"/>
      <c r="U37066" s="73"/>
      <c r="V37066" s="73"/>
      <c r="X37066" s="12"/>
    </row>
    <row r="37067" spans="2:24" x14ac:dyDescent="0.3">
      <c r="B37067" s="73"/>
      <c r="D37067" s="73"/>
      <c r="P37067" s="73"/>
      <c r="T37067" s="73"/>
      <c r="U37067" s="73"/>
      <c r="V37067" s="73"/>
      <c r="X37067" s="12"/>
    </row>
    <row r="37068" spans="2:24" x14ac:dyDescent="0.3">
      <c r="B37068" s="73"/>
      <c r="D37068" s="73"/>
      <c r="P37068" s="73"/>
      <c r="T37068" s="73"/>
      <c r="U37068" s="73"/>
      <c r="V37068" s="73"/>
      <c r="X37068" s="12"/>
    </row>
    <row r="37069" spans="2:24" x14ac:dyDescent="0.3">
      <c r="B37069" s="73"/>
      <c r="D37069" s="73"/>
      <c r="P37069" s="73"/>
      <c r="T37069" s="73"/>
      <c r="U37069" s="73"/>
      <c r="V37069" s="73"/>
      <c r="X37069" s="12"/>
    </row>
    <row r="37070" spans="2:24" x14ac:dyDescent="0.3">
      <c r="B37070" s="73"/>
      <c r="D37070" s="73"/>
      <c r="P37070" s="73"/>
      <c r="T37070" s="73"/>
      <c r="U37070" s="73"/>
      <c r="V37070" s="73"/>
      <c r="X37070" s="12"/>
    </row>
    <row r="37071" spans="2:24" x14ac:dyDescent="0.3">
      <c r="B37071" s="73"/>
      <c r="D37071" s="73"/>
      <c r="P37071" s="73"/>
      <c r="T37071" s="73"/>
      <c r="U37071" s="73"/>
      <c r="V37071" s="73"/>
      <c r="X37071" s="12"/>
    </row>
    <row r="37072" spans="2:24" x14ac:dyDescent="0.3">
      <c r="B37072" s="73"/>
      <c r="D37072" s="73"/>
      <c r="P37072" s="73"/>
      <c r="T37072" s="73"/>
      <c r="U37072" s="73"/>
      <c r="V37072" s="73"/>
      <c r="X37072" s="12"/>
    </row>
    <row r="37073" spans="2:24" x14ac:dyDescent="0.3">
      <c r="B37073" s="73"/>
      <c r="D37073" s="73"/>
      <c r="P37073" s="73"/>
      <c r="T37073" s="73"/>
      <c r="U37073" s="73"/>
      <c r="V37073" s="73"/>
      <c r="X37073" s="12"/>
    </row>
    <row r="37074" spans="2:24" x14ac:dyDescent="0.3">
      <c r="B37074" s="73"/>
      <c r="D37074" s="73"/>
      <c r="P37074" s="73"/>
      <c r="T37074" s="73"/>
      <c r="U37074" s="73"/>
      <c r="V37074" s="73"/>
      <c r="X37074" s="12"/>
    </row>
    <row r="37075" spans="2:24" x14ac:dyDescent="0.3">
      <c r="B37075" s="73"/>
      <c r="D37075" s="73"/>
      <c r="P37075" s="73"/>
      <c r="T37075" s="73"/>
      <c r="U37075" s="73"/>
      <c r="V37075" s="73"/>
      <c r="X37075" s="12"/>
    </row>
    <row r="37076" spans="2:24" x14ac:dyDescent="0.3">
      <c r="B37076" s="73"/>
      <c r="D37076" s="73"/>
      <c r="P37076" s="73"/>
      <c r="T37076" s="73"/>
      <c r="U37076" s="73"/>
      <c r="V37076" s="73"/>
      <c r="X37076" s="12"/>
    </row>
    <row r="37077" spans="2:24" x14ac:dyDescent="0.3">
      <c r="B37077" s="73"/>
      <c r="D37077" s="73"/>
      <c r="P37077" s="73"/>
      <c r="T37077" s="73"/>
      <c r="U37077" s="73"/>
      <c r="V37077" s="73"/>
      <c r="X37077" s="12"/>
    </row>
    <row r="37078" spans="2:24" x14ac:dyDescent="0.3">
      <c r="B37078" s="73"/>
      <c r="D37078" s="73"/>
      <c r="P37078" s="73"/>
      <c r="T37078" s="73"/>
      <c r="U37078" s="73"/>
      <c r="V37078" s="73"/>
      <c r="X37078" s="12"/>
    </row>
    <row r="37079" spans="2:24" x14ac:dyDescent="0.3">
      <c r="B37079" s="73"/>
      <c r="D37079" s="73"/>
      <c r="P37079" s="73"/>
      <c r="T37079" s="73"/>
      <c r="U37079" s="73"/>
      <c r="V37079" s="73"/>
      <c r="X37079" s="12"/>
    </row>
    <row r="37080" spans="2:24" x14ac:dyDescent="0.3">
      <c r="B37080" s="73"/>
      <c r="D37080" s="73"/>
      <c r="P37080" s="73"/>
      <c r="T37080" s="73"/>
      <c r="U37080" s="73"/>
      <c r="V37080" s="73"/>
      <c r="X37080" s="12"/>
    </row>
    <row r="37081" spans="2:24" x14ac:dyDescent="0.3">
      <c r="B37081" s="73"/>
      <c r="D37081" s="73"/>
      <c r="P37081" s="73"/>
      <c r="T37081" s="73"/>
      <c r="U37081" s="73"/>
      <c r="V37081" s="73"/>
      <c r="X37081" s="12"/>
    </row>
    <row r="37082" spans="2:24" x14ac:dyDescent="0.3">
      <c r="B37082" s="73"/>
      <c r="D37082" s="73"/>
      <c r="P37082" s="73"/>
      <c r="T37082" s="73"/>
      <c r="U37082" s="73"/>
      <c r="V37082" s="73"/>
      <c r="X37082" s="12"/>
    </row>
    <row r="37083" spans="2:24" x14ac:dyDescent="0.3">
      <c r="B37083" s="73"/>
      <c r="D37083" s="73"/>
      <c r="P37083" s="73"/>
      <c r="T37083" s="73"/>
      <c r="U37083" s="73"/>
      <c r="V37083" s="73"/>
      <c r="X37083" s="12"/>
    </row>
    <row r="37084" spans="2:24" x14ac:dyDescent="0.3">
      <c r="B37084" s="73"/>
      <c r="D37084" s="73"/>
      <c r="P37084" s="73"/>
      <c r="T37084" s="73"/>
      <c r="U37084" s="73"/>
      <c r="V37084" s="73"/>
      <c r="X37084" s="12"/>
    </row>
    <row r="37085" spans="2:24" x14ac:dyDescent="0.3">
      <c r="B37085" s="73"/>
      <c r="D37085" s="73"/>
      <c r="P37085" s="73"/>
      <c r="T37085" s="73"/>
      <c r="U37085" s="73"/>
      <c r="V37085" s="73"/>
      <c r="X37085" s="12"/>
    </row>
    <row r="37086" spans="2:24" x14ac:dyDescent="0.3">
      <c r="B37086" s="73"/>
      <c r="D37086" s="73"/>
      <c r="P37086" s="73"/>
      <c r="T37086" s="73"/>
      <c r="U37086" s="73"/>
      <c r="V37086" s="73"/>
      <c r="X37086" s="12"/>
    </row>
    <row r="37087" spans="2:24" x14ac:dyDescent="0.3">
      <c r="B37087" s="73"/>
      <c r="D37087" s="73"/>
      <c r="P37087" s="73"/>
      <c r="T37087" s="73"/>
      <c r="U37087" s="73"/>
      <c r="V37087" s="73"/>
      <c r="X37087" s="12"/>
    </row>
    <row r="37088" spans="2:24" x14ac:dyDescent="0.3">
      <c r="B37088" s="73"/>
      <c r="D37088" s="73"/>
      <c r="P37088" s="73"/>
      <c r="T37088" s="73"/>
      <c r="U37088" s="73"/>
      <c r="V37088" s="73"/>
      <c r="X37088" s="12"/>
    </row>
    <row r="37089" spans="2:24" x14ac:dyDescent="0.3">
      <c r="B37089" s="73"/>
      <c r="D37089" s="73"/>
      <c r="P37089" s="73"/>
      <c r="T37089" s="73"/>
      <c r="U37089" s="73"/>
      <c r="V37089" s="73"/>
      <c r="X37089" s="12"/>
    </row>
    <row r="37090" spans="2:24" x14ac:dyDescent="0.3">
      <c r="B37090" s="73"/>
      <c r="D37090" s="73"/>
      <c r="P37090" s="73"/>
      <c r="T37090" s="73"/>
      <c r="U37090" s="73"/>
      <c r="V37090" s="73"/>
      <c r="X37090" s="12"/>
    </row>
    <row r="37091" spans="2:24" x14ac:dyDescent="0.3">
      <c r="B37091" s="73"/>
      <c r="D37091" s="73"/>
      <c r="P37091" s="73"/>
      <c r="T37091" s="73"/>
      <c r="U37091" s="73"/>
      <c r="V37091" s="73"/>
      <c r="X37091" s="12"/>
    </row>
    <row r="37092" spans="2:24" x14ac:dyDescent="0.3">
      <c r="B37092" s="73"/>
      <c r="D37092" s="73"/>
      <c r="P37092" s="73"/>
      <c r="T37092" s="73"/>
      <c r="U37092" s="73"/>
      <c r="V37092" s="73"/>
      <c r="X37092" s="12"/>
    </row>
    <row r="37093" spans="2:24" x14ac:dyDescent="0.3">
      <c r="B37093" s="73"/>
      <c r="D37093" s="73"/>
      <c r="P37093" s="73"/>
      <c r="T37093" s="73"/>
      <c r="U37093" s="73"/>
      <c r="V37093" s="73"/>
      <c r="X37093" s="12"/>
    </row>
    <row r="37094" spans="2:24" x14ac:dyDescent="0.3">
      <c r="B37094" s="73"/>
      <c r="D37094" s="73"/>
      <c r="P37094" s="73"/>
      <c r="T37094" s="73"/>
      <c r="U37094" s="73"/>
      <c r="V37094" s="73"/>
      <c r="X37094" s="12"/>
    </row>
    <row r="37095" spans="2:24" x14ac:dyDescent="0.3">
      <c r="B37095" s="73"/>
      <c r="D37095" s="73"/>
      <c r="P37095" s="73"/>
      <c r="T37095" s="73"/>
      <c r="U37095" s="73"/>
      <c r="V37095" s="73"/>
      <c r="X37095" s="12"/>
    </row>
    <row r="37096" spans="2:24" x14ac:dyDescent="0.3">
      <c r="B37096" s="73"/>
      <c r="D37096" s="73"/>
      <c r="P37096" s="73"/>
      <c r="T37096" s="73"/>
      <c r="U37096" s="73"/>
      <c r="V37096" s="73"/>
      <c r="X37096" s="12"/>
    </row>
    <row r="37097" spans="2:24" x14ac:dyDescent="0.3">
      <c r="B37097" s="73"/>
      <c r="D37097" s="73"/>
      <c r="P37097" s="73"/>
      <c r="T37097" s="73"/>
      <c r="U37097" s="73"/>
      <c r="V37097" s="73"/>
      <c r="X37097" s="12"/>
    </row>
    <row r="37098" spans="2:24" x14ac:dyDescent="0.3">
      <c r="B37098" s="73"/>
      <c r="D37098" s="73"/>
      <c r="P37098" s="73"/>
      <c r="T37098" s="73"/>
      <c r="U37098" s="73"/>
      <c r="V37098" s="73"/>
      <c r="X37098" s="12"/>
    </row>
    <row r="37099" spans="2:24" x14ac:dyDescent="0.3">
      <c r="B37099" s="73"/>
      <c r="D37099" s="73"/>
      <c r="P37099" s="73"/>
      <c r="T37099" s="73"/>
      <c r="U37099" s="73"/>
      <c r="V37099" s="73"/>
      <c r="X37099" s="12"/>
    </row>
    <row r="37100" spans="2:24" x14ac:dyDescent="0.3">
      <c r="B37100" s="73"/>
      <c r="D37100" s="73"/>
      <c r="P37100" s="73"/>
      <c r="T37100" s="73"/>
      <c r="U37100" s="73"/>
      <c r="V37100" s="73"/>
      <c r="X37100" s="12"/>
    </row>
    <row r="37101" spans="2:24" x14ac:dyDescent="0.3">
      <c r="B37101" s="73"/>
      <c r="D37101" s="73"/>
      <c r="P37101" s="73"/>
      <c r="T37101" s="73"/>
      <c r="U37101" s="73"/>
      <c r="V37101" s="73"/>
      <c r="X37101" s="12"/>
    </row>
    <row r="37102" spans="2:24" x14ac:dyDescent="0.3">
      <c r="B37102" s="73"/>
      <c r="D37102" s="73"/>
      <c r="P37102" s="73"/>
      <c r="T37102" s="73"/>
      <c r="U37102" s="73"/>
      <c r="V37102" s="73"/>
      <c r="X37102" s="12"/>
    </row>
    <row r="37103" spans="2:24" x14ac:dyDescent="0.3">
      <c r="B37103" s="73"/>
      <c r="D37103" s="73"/>
      <c r="P37103" s="73"/>
      <c r="T37103" s="73"/>
      <c r="U37103" s="73"/>
      <c r="V37103" s="73"/>
      <c r="X37103" s="12"/>
    </row>
    <row r="37104" spans="2:24" x14ac:dyDescent="0.3">
      <c r="B37104" s="73"/>
      <c r="D37104" s="73"/>
      <c r="P37104" s="73"/>
      <c r="T37104" s="73"/>
      <c r="U37104" s="73"/>
      <c r="V37104" s="73"/>
      <c r="X37104" s="12"/>
    </row>
    <row r="37105" spans="2:24" x14ac:dyDescent="0.3">
      <c r="B37105" s="73"/>
      <c r="D37105" s="73"/>
      <c r="P37105" s="73"/>
      <c r="T37105" s="73"/>
      <c r="U37105" s="73"/>
      <c r="V37105" s="73"/>
      <c r="X37105" s="12"/>
    </row>
    <row r="37106" spans="2:24" x14ac:dyDescent="0.3">
      <c r="B37106" s="73"/>
      <c r="D37106" s="73"/>
      <c r="P37106" s="73"/>
      <c r="T37106" s="73"/>
      <c r="U37106" s="73"/>
      <c r="V37106" s="73"/>
      <c r="X37106" s="12"/>
    </row>
    <row r="37107" spans="2:24" x14ac:dyDescent="0.3">
      <c r="B37107" s="73"/>
      <c r="D37107" s="73"/>
      <c r="P37107" s="73"/>
      <c r="T37107" s="73"/>
      <c r="U37107" s="73"/>
      <c r="V37107" s="73"/>
      <c r="X37107" s="12"/>
    </row>
    <row r="37108" spans="2:24" x14ac:dyDescent="0.3">
      <c r="B37108" s="73"/>
      <c r="D37108" s="73"/>
      <c r="P37108" s="73"/>
      <c r="T37108" s="73"/>
      <c r="U37108" s="73"/>
      <c r="V37108" s="73"/>
      <c r="X37108" s="12"/>
    </row>
    <row r="37109" spans="2:24" x14ac:dyDescent="0.3">
      <c r="B37109" s="73"/>
      <c r="D37109" s="73"/>
      <c r="P37109" s="73"/>
      <c r="T37109" s="73"/>
      <c r="U37109" s="73"/>
      <c r="V37109" s="73"/>
      <c r="X37109" s="12"/>
    </row>
    <row r="37110" spans="2:24" x14ac:dyDescent="0.3">
      <c r="B37110" s="73"/>
      <c r="D37110" s="73"/>
      <c r="P37110" s="73"/>
      <c r="T37110" s="73"/>
      <c r="U37110" s="73"/>
      <c r="V37110" s="73"/>
      <c r="X37110" s="12"/>
    </row>
    <row r="37111" spans="2:24" x14ac:dyDescent="0.3">
      <c r="B37111" s="73"/>
      <c r="D37111" s="73"/>
      <c r="P37111" s="73"/>
      <c r="T37111" s="73"/>
      <c r="U37111" s="73"/>
      <c r="V37111" s="73"/>
      <c r="X37111" s="12"/>
    </row>
    <row r="37112" spans="2:24" x14ac:dyDescent="0.3">
      <c r="B37112" s="73"/>
      <c r="D37112" s="73"/>
      <c r="P37112" s="73"/>
      <c r="T37112" s="73"/>
      <c r="U37112" s="73"/>
      <c r="V37112" s="73"/>
      <c r="X37112" s="12"/>
    </row>
    <row r="37113" spans="2:24" x14ac:dyDescent="0.3">
      <c r="B37113" s="73"/>
      <c r="D37113" s="73"/>
      <c r="P37113" s="73"/>
      <c r="T37113" s="73"/>
      <c r="U37113" s="73"/>
      <c r="V37113" s="73"/>
      <c r="X37113" s="12"/>
    </row>
    <row r="37114" spans="2:24" x14ac:dyDescent="0.3">
      <c r="B37114" s="73"/>
      <c r="D37114" s="73"/>
      <c r="P37114" s="73"/>
      <c r="T37114" s="73"/>
      <c r="U37114" s="73"/>
      <c r="V37114" s="73"/>
      <c r="X37114" s="12"/>
    </row>
    <row r="37115" spans="2:24" x14ac:dyDescent="0.3">
      <c r="B37115" s="73"/>
      <c r="D37115" s="73"/>
      <c r="P37115" s="73"/>
      <c r="T37115" s="73"/>
      <c r="U37115" s="73"/>
      <c r="V37115" s="73"/>
      <c r="X37115" s="12"/>
    </row>
    <row r="37116" spans="2:24" x14ac:dyDescent="0.3">
      <c r="B37116" s="73"/>
      <c r="D37116" s="73"/>
      <c r="P37116" s="73"/>
      <c r="T37116" s="73"/>
      <c r="U37116" s="73"/>
      <c r="V37116" s="73"/>
      <c r="X37116" s="12"/>
    </row>
    <row r="37117" spans="2:24" x14ac:dyDescent="0.3">
      <c r="B37117" s="73"/>
      <c r="D37117" s="73"/>
      <c r="P37117" s="73"/>
      <c r="T37117" s="73"/>
      <c r="U37117" s="73"/>
      <c r="V37117" s="73"/>
      <c r="X37117" s="12"/>
    </row>
    <row r="37118" spans="2:24" x14ac:dyDescent="0.3">
      <c r="B37118" s="73"/>
      <c r="D37118" s="73"/>
      <c r="P37118" s="73"/>
      <c r="T37118" s="73"/>
      <c r="U37118" s="73"/>
      <c r="V37118" s="73"/>
      <c r="X37118" s="12"/>
    </row>
    <row r="37119" spans="2:24" x14ac:dyDescent="0.3">
      <c r="B37119" s="73"/>
      <c r="D37119" s="73"/>
      <c r="P37119" s="73"/>
      <c r="T37119" s="73"/>
      <c r="U37119" s="73"/>
      <c r="V37119" s="73"/>
      <c r="X37119" s="12"/>
    </row>
    <row r="37120" spans="2:24" x14ac:dyDescent="0.3">
      <c r="B37120" s="73"/>
      <c r="D37120" s="73"/>
      <c r="P37120" s="73"/>
      <c r="T37120" s="73"/>
      <c r="U37120" s="73"/>
      <c r="V37120" s="73"/>
      <c r="X37120" s="12"/>
    </row>
    <row r="37121" spans="2:24" x14ac:dyDescent="0.3">
      <c r="B37121" s="73"/>
      <c r="D37121" s="73"/>
      <c r="P37121" s="73"/>
      <c r="T37121" s="73"/>
      <c r="U37121" s="73"/>
      <c r="V37121" s="73"/>
      <c r="X37121" s="12"/>
    </row>
    <row r="37122" spans="2:24" x14ac:dyDescent="0.3">
      <c r="B37122" s="73"/>
      <c r="D37122" s="73"/>
      <c r="P37122" s="73"/>
      <c r="T37122" s="73"/>
      <c r="U37122" s="73"/>
      <c r="V37122" s="73"/>
      <c r="X37122" s="12"/>
    </row>
    <row r="37123" spans="2:24" x14ac:dyDescent="0.3">
      <c r="B37123" s="73"/>
      <c r="D37123" s="73"/>
      <c r="P37123" s="73"/>
      <c r="T37123" s="73"/>
      <c r="U37123" s="73"/>
      <c r="V37123" s="73"/>
      <c r="X37123" s="12"/>
    </row>
    <row r="37124" spans="2:24" x14ac:dyDescent="0.3">
      <c r="B37124" s="73"/>
      <c r="D37124" s="73"/>
      <c r="P37124" s="73"/>
      <c r="T37124" s="73"/>
      <c r="U37124" s="73"/>
      <c r="V37124" s="73"/>
      <c r="X37124" s="12"/>
    </row>
    <row r="37125" spans="2:24" x14ac:dyDescent="0.3">
      <c r="B37125" s="73"/>
      <c r="D37125" s="73"/>
      <c r="P37125" s="73"/>
      <c r="T37125" s="73"/>
      <c r="U37125" s="73"/>
      <c r="V37125" s="73"/>
      <c r="X37125" s="12"/>
    </row>
    <row r="37126" spans="2:24" x14ac:dyDescent="0.3">
      <c r="B37126" s="73"/>
      <c r="D37126" s="73"/>
      <c r="P37126" s="73"/>
      <c r="T37126" s="73"/>
      <c r="U37126" s="73"/>
      <c r="V37126" s="73"/>
      <c r="X37126" s="12"/>
    </row>
    <row r="37127" spans="2:24" x14ac:dyDescent="0.3">
      <c r="B37127" s="73"/>
      <c r="D37127" s="73"/>
      <c r="P37127" s="73"/>
      <c r="T37127" s="73"/>
      <c r="U37127" s="73"/>
      <c r="V37127" s="73"/>
      <c r="X37127" s="12"/>
    </row>
    <row r="37128" spans="2:24" x14ac:dyDescent="0.3">
      <c r="B37128" s="73"/>
      <c r="D37128" s="73"/>
      <c r="P37128" s="73"/>
      <c r="T37128" s="73"/>
      <c r="U37128" s="73"/>
      <c r="V37128" s="73"/>
      <c r="X37128" s="12"/>
    </row>
    <row r="37129" spans="2:24" x14ac:dyDescent="0.3">
      <c r="B37129" s="73"/>
      <c r="D37129" s="73"/>
      <c r="P37129" s="73"/>
      <c r="T37129" s="73"/>
      <c r="U37129" s="73"/>
      <c r="V37129" s="73"/>
      <c r="X37129" s="12"/>
    </row>
    <row r="37130" spans="2:24" x14ac:dyDescent="0.3">
      <c r="B37130" s="73"/>
      <c r="D37130" s="73"/>
      <c r="P37130" s="73"/>
      <c r="T37130" s="73"/>
      <c r="U37130" s="73"/>
      <c r="V37130" s="73"/>
      <c r="X37130" s="12"/>
    </row>
    <row r="37131" spans="2:24" x14ac:dyDescent="0.3">
      <c r="B37131" s="73"/>
      <c r="D37131" s="73"/>
      <c r="P37131" s="73"/>
      <c r="T37131" s="73"/>
      <c r="U37131" s="73"/>
      <c r="V37131" s="73"/>
      <c r="X37131" s="12"/>
    </row>
    <row r="37132" spans="2:24" x14ac:dyDescent="0.3">
      <c r="B37132" s="73"/>
      <c r="D37132" s="73"/>
      <c r="P37132" s="73"/>
      <c r="T37132" s="73"/>
      <c r="U37132" s="73"/>
      <c r="V37132" s="73"/>
      <c r="X37132" s="12"/>
    </row>
    <row r="37133" spans="2:24" x14ac:dyDescent="0.3">
      <c r="B37133" s="73"/>
      <c r="D37133" s="73"/>
      <c r="P37133" s="73"/>
      <c r="T37133" s="73"/>
      <c r="U37133" s="73"/>
      <c r="V37133" s="73"/>
      <c r="X37133" s="12"/>
    </row>
    <row r="37134" spans="2:24" x14ac:dyDescent="0.3">
      <c r="B37134" s="73"/>
      <c r="D37134" s="73"/>
      <c r="P37134" s="73"/>
      <c r="T37134" s="73"/>
      <c r="U37134" s="73"/>
      <c r="V37134" s="73"/>
      <c r="X37134" s="12"/>
    </row>
    <row r="37135" spans="2:24" x14ac:dyDescent="0.3">
      <c r="B37135" s="73"/>
      <c r="D37135" s="73"/>
      <c r="P37135" s="73"/>
      <c r="T37135" s="73"/>
      <c r="U37135" s="73"/>
      <c r="V37135" s="73"/>
      <c r="X37135" s="12"/>
    </row>
    <row r="37136" spans="2:24" x14ac:dyDescent="0.3">
      <c r="B37136" s="73"/>
      <c r="D37136" s="73"/>
      <c r="P37136" s="73"/>
      <c r="T37136" s="73"/>
      <c r="U37136" s="73"/>
      <c r="V37136" s="73"/>
      <c r="X37136" s="12"/>
    </row>
    <row r="37137" spans="2:24" x14ac:dyDescent="0.3">
      <c r="B37137" s="73"/>
      <c r="D37137" s="73"/>
      <c r="P37137" s="73"/>
      <c r="T37137" s="73"/>
      <c r="U37137" s="73"/>
      <c r="V37137" s="73"/>
      <c r="X37137" s="12"/>
    </row>
    <row r="37138" spans="2:24" x14ac:dyDescent="0.3">
      <c r="B37138" s="73"/>
      <c r="D37138" s="73"/>
      <c r="P37138" s="73"/>
      <c r="T37138" s="73"/>
      <c r="U37138" s="73"/>
      <c r="V37138" s="73"/>
      <c r="X37138" s="12"/>
    </row>
    <row r="37139" spans="2:24" x14ac:dyDescent="0.3">
      <c r="B37139" s="73"/>
      <c r="D37139" s="73"/>
      <c r="P37139" s="73"/>
      <c r="T37139" s="73"/>
      <c r="U37139" s="73"/>
      <c r="V37139" s="73"/>
      <c r="X37139" s="12"/>
    </row>
    <row r="37140" spans="2:24" x14ac:dyDescent="0.3">
      <c r="B37140" s="73"/>
      <c r="D37140" s="73"/>
      <c r="P37140" s="73"/>
      <c r="T37140" s="73"/>
      <c r="U37140" s="73"/>
      <c r="V37140" s="73"/>
      <c r="X37140" s="12"/>
    </row>
    <row r="37141" spans="2:24" x14ac:dyDescent="0.3">
      <c r="B37141" s="73"/>
      <c r="D37141" s="73"/>
      <c r="P37141" s="73"/>
      <c r="T37141" s="73"/>
      <c r="U37141" s="73"/>
      <c r="V37141" s="73"/>
      <c r="X37141" s="12"/>
    </row>
    <row r="37142" spans="2:24" x14ac:dyDescent="0.3">
      <c r="B37142" s="73"/>
      <c r="D37142" s="73"/>
      <c r="P37142" s="73"/>
      <c r="T37142" s="73"/>
      <c r="U37142" s="73"/>
      <c r="V37142" s="73"/>
      <c r="X37142" s="12"/>
    </row>
    <row r="37143" spans="2:24" x14ac:dyDescent="0.3">
      <c r="B37143" s="73"/>
      <c r="D37143" s="73"/>
      <c r="P37143" s="73"/>
      <c r="T37143" s="73"/>
      <c r="U37143" s="73"/>
      <c r="V37143" s="73"/>
      <c r="X37143" s="12"/>
    </row>
    <row r="37144" spans="2:24" x14ac:dyDescent="0.3">
      <c r="B37144" s="73"/>
      <c r="D37144" s="73"/>
      <c r="P37144" s="73"/>
      <c r="T37144" s="73"/>
      <c r="U37144" s="73"/>
      <c r="V37144" s="73"/>
      <c r="X37144" s="12"/>
    </row>
    <row r="37145" spans="2:24" x14ac:dyDescent="0.3">
      <c r="B37145" s="73"/>
      <c r="D37145" s="73"/>
      <c r="P37145" s="73"/>
      <c r="T37145" s="73"/>
      <c r="U37145" s="73"/>
      <c r="V37145" s="73"/>
      <c r="X37145" s="12"/>
    </row>
    <row r="37146" spans="2:24" x14ac:dyDescent="0.3">
      <c r="B37146" s="73"/>
      <c r="D37146" s="73"/>
      <c r="P37146" s="73"/>
      <c r="T37146" s="73"/>
      <c r="U37146" s="73"/>
      <c r="V37146" s="73"/>
      <c r="X37146" s="12"/>
    </row>
    <row r="37147" spans="2:24" x14ac:dyDescent="0.3">
      <c r="B37147" s="73"/>
      <c r="D37147" s="73"/>
      <c r="P37147" s="73"/>
      <c r="T37147" s="73"/>
      <c r="U37147" s="73"/>
      <c r="V37147" s="73"/>
      <c r="X37147" s="12"/>
    </row>
    <row r="37148" spans="2:24" x14ac:dyDescent="0.3">
      <c r="B37148" s="73"/>
      <c r="D37148" s="73"/>
      <c r="P37148" s="73"/>
      <c r="T37148" s="73"/>
      <c r="U37148" s="73"/>
      <c r="V37148" s="73"/>
      <c r="X37148" s="12"/>
    </row>
    <row r="37149" spans="2:24" x14ac:dyDescent="0.3">
      <c r="B37149" s="73"/>
      <c r="D37149" s="73"/>
      <c r="P37149" s="73"/>
      <c r="T37149" s="73"/>
      <c r="U37149" s="73"/>
      <c r="V37149" s="73"/>
      <c r="X37149" s="12"/>
    </row>
    <row r="37150" spans="2:24" x14ac:dyDescent="0.3">
      <c r="B37150" s="73"/>
      <c r="D37150" s="73"/>
      <c r="P37150" s="73"/>
      <c r="T37150" s="73"/>
      <c r="U37150" s="73"/>
      <c r="V37150" s="73"/>
      <c r="X37150" s="12"/>
    </row>
    <row r="37151" spans="2:24" x14ac:dyDescent="0.3">
      <c r="B37151" s="73"/>
      <c r="D37151" s="73"/>
      <c r="P37151" s="73"/>
      <c r="T37151" s="73"/>
      <c r="U37151" s="73"/>
      <c r="V37151" s="73"/>
      <c r="X37151" s="12"/>
    </row>
    <row r="37152" spans="2:24" x14ac:dyDescent="0.3">
      <c r="B37152" s="73"/>
      <c r="D37152" s="73"/>
      <c r="P37152" s="73"/>
      <c r="T37152" s="73"/>
      <c r="U37152" s="73"/>
      <c r="V37152" s="73"/>
      <c r="X37152" s="12"/>
    </row>
    <row r="37153" spans="2:24" x14ac:dyDescent="0.3">
      <c r="B37153" s="73"/>
      <c r="D37153" s="73"/>
      <c r="P37153" s="73"/>
      <c r="T37153" s="73"/>
      <c r="U37153" s="73"/>
      <c r="V37153" s="73"/>
      <c r="X37153" s="12"/>
    </row>
    <row r="37154" spans="2:24" x14ac:dyDescent="0.3">
      <c r="B37154" s="73"/>
      <c r="D37154" s="73"/>
      <c r="P37154" s="73"/>
      <c r="T37154" s="73"/>
      <c r="U37154" s="73"/>
      <c r="V37154" s="73"/>
      <c r="X37154" s="12"/>
    </row>
    <row r="37155" spans="2:24" x14ac:dyDescent="0.3">
      <c r="B37155" s="73"/>
      <c r="D37155" s="73"/>
      <c r="P37155" s="73"/>
      <c r="T37155" s="73"/>
      <c r="U37155" s="73"/>
      <c r="V37155" s="73"/>
      <c r="X37155" s="12"/>
    </row>
    <row r="37156" spans="2:24" x14ac:dyDescent="0.3">
      <c r="B37156" s="73"/>
      <c r="D37156" s="73"/>
      <c r="P37156" s="73"/>
      <c r="T37156" s="73"/>
      <c r="U37156" s="73"/>
      <c r="V37156" s="73"/>
      <c r="X37156" s="12"/>
    </row>
    <row r="37157" spans="2:24" x14ac:dyDescent="0.3">
      <c r="B37157" s="73"/>
      <c r="D37157" s="73"/>
      <c r="P37157" s="73"/>
      <c r="T37157" s="73"/>
      <c r="U37157" s="73"/>
      <c r="V37157" s="73"/>
      <c r="X37157" s="12"/>
    </row>
    <row r="37158" spans="2:24" x14ac:dyDescent="0.3">
      <c r="B37158" s="73"/>
      <c r="D37158" s="73"/>
      <c r="P37158" s="73"/>
      <c r="T37158" s="73"/>
      <c r="U37158" s="73"/>
      <c r="V37158" s="73"/>
      <c r="X37158" s="12"/>
    </row>
    <row r="37159" spans="2:24" x14ac:dyDescent="0.3">
      <c r="B37159" s="73"/>
      <c r="D37159" s="73"/>
      <c r="P37159" s="73"/>
      <c r="T37159" s="73"/>
      <c r="U37159" s="73"/>
      <c r="V37159" s="73"/>
      <c r="X37159" s="12"/>
    </row>
    <row r="37160" spans="2:24" x14ac:dyDescent="0.3">
      <c r="B37160" s="73"/>
      <c r="D37160" s="73"/>
      <c r="P37160" s="73"/>
      <c r="T37160" s="73"/>
      <c r="U37160" s="73"/>
      <c r="V37160" s="73"/>
      <c r="X37160" s="12"/>
    </row>
    <row r="37161" spans="2:24" x14ac:dyDescent="0.3">
      <c r="B37161" s="73"/>
      <c r="D37161" s="73"/>
      <c r="P37161" s="73"/>
      <c r="T37161" s="73"/>
      <c r="U37161" s="73"/>
      <c r="V37161" s="73"/>
      <c r="X37161" s="12"/>
    </row>
    <row r="37162" spans="2:24" x14ac:dyDescent="0.3">
      <c r="B37162" s="73"/>
      <c r="D37162" s="73"/>
      <c r="P37162" s="73"/>
      <c r="T37162" s="73"/>
      <c r="U37162" s="73"/>
      <c r="V37162" s="73"/>
      <c r="X37162" s="12"/>
    </row>
    <row r="37163" spans="2:24" x14ac:dyDescent="0.3">
      <c r="B37163" s="73"/>
      <c r="D37163" s="73"/>
      <c r="P37163" s="73"/>
      <c r="T37163" s="73"/>
      <c r="U37163" s="73"/>
      <c r="V37163" s="73"/>
      <c r="X37163" s="12"/>
    </row>
    <row r="37164" spans="2:24" x14ac:dyDescent="0.3">
      <c r="B37164" s="73"/>
      <c r="D37164" s="73"/>
      <c r="P37164" s="73"/>
      <c r="T37164" s="73"/>
      <c r="U37164" s="73"/>
      <c r="V37164" s="73"/>
      <c r="X37164" s="12"/>
    </row>
    <row r="37165" spans="2:24" x14ac:dyDescent="0.3">
      <c r="B37165" s="73"/>
      <c r="D37165" s="73"/>
      <c r="P37165" s="73"/>
      <c r="T37165" s="73"/>
      <c r="U37165" s="73"/>
      <c r="V37165" s="73"/>
      <c r="X37165" s="12"/>
    </row>
    <row r="37166" spans="2:24" x14ac:dyDescent="0.3">
      <c r="B37166" s="73"/>
      <c r="D37166" s="73"/>
      <c r="P37166" s="73"/>
      <c r="T37166" s="73"/>
      <c r="U37166" s="73"/>
      <c r="V37166" s="73"/>
      <c r="X37166" s="12"/>
    </row>
    <row r="37167" spans="2:24" x14ac:dyDescent="0.3">
      <c r="B37167" s="73"/>
      <c r="D37167" s="73"/>
      <c r="P37167" s="73"/>
      <c r="T37167" s="73"/>
      <c r="U37167" s="73"/>
      <c r="V37167" s="73"/>
      <c r="X37167" s="12"/>
    </row>
    <row r="37168" spans="2:24" x14ac:dyDescent="0.3">
      <c r="B37168" s="73"/>
      <c r="D37168" s="73"/>
      <c r="P37168" s="73"/>
      <c r="T37168" s="73"/>
      <c r="U37168" s="73"/>
      <c r="V37168" s="73"/>
      <c r="X37168" s="12"/>
    </row>
    <row r="37169" spans="2:24" x14ac:dyDescent="0.3">
      <c r="B37169" s="73"/>
      <c r="D37169" s="73"/>
      <c r="P37169" s="73"/>
      <c r="T37169" s="73"/>
      <c r="U37169" s="73"/>
      <c r="V37169" s="73"/>
      <c r="X37169" s="12"/>
    </row>
    <row r="37170" spans="2:24" x14ac:dyDescent="0.3">
      <c r="B37170" s="73"/>
      <c r="D37170" s="73"/>
      <c r="P37170" s="73"/>
      <c r="T37170" s="73"/>
      <c r="U37170" s="73"/>
      <c r="V37170" s="73"/>
      <c r="X37170" s="12"/>
    </row>
    <row r="37171" spans="2:24" x14ac:dyDescent="0.3">
      <c r="B37171" s="73"/>
      <c r="D37171" s="73"/>
      <c r="P37171" s="73"/>
      <c r="T37171" s="73"/>
      <c r="U37171" s="73"/>
      <c r="V37171" s="73"/>
      <c r="X37171" s="12"/>
    </row>
    <row r="37172" spans="2:24" x14ac:dyDescent="0.3">
      <c r="B37172" s="73"/>
      <c r="D37172" s="73"/>
      <c r="P37172" s="73"/>
      <c r="T37172" s="73"/>
      <c r="U37172" s="73"/>
      <c r="V37172" s="73"/>
      <c r="X37172" s="12"/>
    </row>
    <row r="37173" spans="2:24" x14ac:dyDescent="0.3">
      <c r="B37173" s="73"/>
      <c r="D37173" s="73"/>
      <c r="P37173" s="73"/>
      <c r="T37173" s="73"/>
      <c r="U37173" s="73"/>
      <c r="V37173" s="73"/>
      <c r="X37173" s="12"/>
    </row>
    <row r="37174" spans="2:24" x14ac:dyDescent="0.3">
      <c r="B37174" s="73"/>
      <c r="D37174" s="73"/>
      <c r="P37174" s="73"/>
      <c r="T37174" s="73"/>
      <c r="U37174" s="73"/>
      <c r="V37174" s="73"/>
      <c r="X37174" s="12"/>
    </row>
    <row r="37175" spans="2:24" x14ac:dyDescent="0.3">
      <c r="B37175" s="73"/>
      <c r="D37175" s="73"/>
      <c r="P37175" s="73"/>
      <c r="T37175" s="73"/>
      <c r="U37175" s="73"/>
      <c r="V37175" s="73"/>
      <c r="X37175" s="12"/>
    </row>
    <row r="37176" spans="2:24" x14ac:dyDescent="0.3">
      <c r="B37176" s="73"/>
      <c r="D37176" s="73"/>
      <c r="P37176" s="73"/>
      <c r="T37176" s="73"/>
      <c r="U37176" s="73"/>
      <c r="V37176" s="73"/>
      <c r="X37176" s="12"/>
    </row>
    <row r="37177" spans="2:24" x14ac:dyDescent="0.3">
      <c r="B37177" s="73"/>
      <c r="D37177" s="73"/>
      <c r="P37177" s="73"/>
      <c r="T37177" s="73"/>
      <c r="U37177" s="73"/>
      <c r="V37177" s="73"/>
      <c r="X37177" s="12"/>
    </row>
    <row r="37178" spans="2:24" x14ac:dyDescent="0.3">
      <c r="B37178" s="73"/>
      <c r="D37178" s="73"/>
      <c r="P37178" s="73"/>
      <c r="T37178" s="73"/>
      <c r="U37178" s="73"/>
      <c r="V37178" s="73"/>
      <c r="X37178" s="12"/>
    </row>
    <row r="37179" spans="2:24" x14ac:dyDescent="0.3">
      <c r="B37179" s="73"/>
      <c r="D37179" s="73"/>
      <c r="P37179" s="73"/>
      <c r="T37179" s="73"/>
      <c r="U37179" s="73"/>
      <c r="V37179" s="73"/>
      <c r="X37179" s="12"/>
    </row>
    <row r="37180" spans="2:24" x14ac:dyDescent="0.3">
      <c r="B37180" s="73"/>
      <c r="D37180" s="73"/>
      <c r="P37180" s="73"/>
      <c r="T37180" s="73"/>
      <c r="U37180" s="73"/>
      <c r="V37180" s="73"/>
      <c r="X37180" s="12"/>
    </row>
    <row r="37181" spans="2:24" x14ac:dyDescent="0.3">
      <c r="B37181" s="73"/>
      <c r="D37181" s="73"/>
      <c r="P37181" s="73"/>
      <c r="T37181" s="73"/>
      <c r="U37181" s="73"/>
      <c r="V37181" s="73"/>
      <c r="X37181" s="12"/>
    </row>
    <row r="37182" spans="2:24" x14ac:dyDescent="0.3">
      <c r="B37182" s="73"/>
      <c r="D37182" s="73"/>
      <c r="P37182" s="73"/>
      <c r="T37182" s="73"/>
      <c r="U37182" s="73"/>
      <c r="V37182" s="73"/>
      <c r="X37182" s="12"/>
    </row>
    <row r="37183" spans="2:24" x14ac:dyDescent="0.3">
      <c r="B37183" s="73"/>
      <c r="D37183" s="73"/>
      <c r="P37183" s="73"/>
      <c r="T37183" s="73"/>
      <c r="U37183" s="73"/>
      <c r="V37183" s="73"/>
      <c r="X37183" s="12"/>
    </row>
    <row r="37184" spans="2:24" x14ac:dyDescent="0.3">
      <c r="B37184" s="73"/>
      <c r="D37184" s="73"/>
      <c r="P37184" s="73"/>
      <c r="T37184" s="73"/>
      <c r="U37184" s="73"/>
      <c r="V37184" s="73"/>
      <c r="X37184" s="12"/>
    </row>
    <row r="37185" spans="2:24" x14ac:dyDescent="0.3">
      <c r="B37185" s="73"/>
      <c r="D37185" s="73"/>
      <c r="P37185" s="73"/>
      <c r="T37185" s="73"/>
      <c r="U37185" s="73"/>
      <c r="V37185" s="73"/>
      <c r="X37185" s="12"/>
    </row>
    <row r="37186" spans="2:24" x14ac:dyDescent="0.3">
      <c r="B37186" s="73"/>
      <c r="D37186" s="73"/>
      <c r="P37186" s="73"/>
      <c r="T37186" s="73"/>
      <c r="U37186" s="73"/>
      <c r="V37186" s="73"/>
      <c r="X37186" s="12"/>
    </row>
    <row r="37187" spans="2:24" x14ac:dyDescent="0.3">
      <c r="B37187" s="73"/>
      <c r="D37187" s="73"/>
      <c r="P37187" s="73"/>
      <c r="T37187" s="73"/>
      <c r="U37187" s="73"/>
      <c r="V37187" s="73"/>
      <c r="X37187" s="12"/>
    </row>
    <row r="37188" spans="2:24" x14ac:dyDescent="0.3">
      <c r="B37188" s="73"/>
      <c r="D37188" s="73"/>
      <c r="P37188" s="73"/>
      <c r="T37188" s="73"/>
      <c r="U37188" s="73"/>
      <c r="V37188" s="73"/>
      <c r="X37188" s="12"/>
    </row>
    <row r="37189" spans="2:24" x14ac:dyDescent="0.3">
      <c r="B37189" s="73"/>
      <c r="D37189" s="73"/>
      <c r="P37189" s="73"/>
      <c r="T37189" s="73"/>
      <c r="U37189" s="73"/>
      <c r="V37189" s="73"/>
      <c r="X37189" s="12"/>
    </row>
    <row r="37190" spans="2:24" x14ac:dyDescent="0.3">
      <c r="B37190" s="73"/>
      <c r="D37190" s="73"/>
      <c r="P37190" s="73"/>
      <c r="T37190" s="73"/>
      <c r="U37190" s="73"/>
      <c r="V37190" s="73"/>
      <c r="X37190" s="12"/>
    </row>
    <row r="37191" spans="2:24" x14ac:dyDescent="0.3">
      <c r="B37191" s="73"/>
      <c r="D37191" s="73"/>
      <c r="P37191" s="73"/>
      <c r="T37191" s="73"/>
      <c r="U37191" s="73"/>
      <c r="V37191" s="73"/>
      <c r="X37191" s="12"/>
    </row>
    <row r="37192" spans="2:24" x14ac:dyDescent="0.3">
      <c r="B37192" s="73"/>
      <c r="D37192" s="73"/>
      <c r="P37192" s="73"/>
      <c r="T37192" s="73"/>
      <c r="U37192" s="73"/>
      <c r="V37192" s="73"/>
      <c r="X37192" s="12"/>
    </row>
    <row r="37193" spans="2:24" x14ac:dyDescent="0.3">
      <c r="B37193" s="73"/>
      <c r="D37193" s="73"/>
      <c r="P37193" s="73"/>
      <c r="T37193" s="73"/>
      <c r="U37193" s="73"/>
      <c r="V37193" s="73"/>
      <c r="X37193" s="12"/>
    </row>
    <row r="37194" spans="2:24" x14ac:dyDescent="0.3">
      <c r="B37194" s="73"/>
      <c r="D37194" s="73"/>
      <c r="P37194" s="73"/>
      <c r="T37194" s="73"/>
      <c r="U37194" s="73"/>
      <c r="V37194" s="73"/>
      <c r="X37194" s="12"/>
    </row>
    <row r="37195" spans="2:24" x14ac:dyDescent="0.3">
      <c r="B37195" s="73"/>
      <c r="D37195" s="73"/>
      <c r="P37195" s="73"/>
      <c r="T37195" s="73"/>
      <c r="U37195" s="73"/>
      <c r="V37195" s="73"/>
      <c r="X37195" s="12"/>
    </row>
    <row r="37196" spans="2:24" x14ac:dyDescent="0.3">
      <c r="B37196" s="73"/>
      <c r="D37196" s="73"/>
      <c r="P37196" s="73"/>
      <c r="T37196" s="73"/>
      <c r="U37196" s="73"/>
      <c r="V37196" s="73"/>
      <c r="X37196" s="12"/>
    </row>
    <row r="37197" spans="2:24" x14ac:dyDescent="0.3">
      <c r="B37197" s="73"/>
      <c r="D37197" s="73"/>
      <c r="P37197" s="73"/>
      <c r="T37197" s="73"/>
      <c r="U37197" s="73"/>
      <c r="V37197" s="73"/>
      <c r="X37197" s="12"/>
    </row>
    <row r="37198" spans="2:24" x14ac:dyDescent="0.3">
      <c r="B37198" s="73"/>
      <c r="D37198" s="73"/>
      <c r="P37198" s="73"/>
      <c r="T37198" s="73"/>
      <c r="U37198" s="73"/>
      <c r="V37198" s="73"/>
      <c r="X37198" s="12"/>
    </row>
    <row r="37199" spans="2:24" x14ac:dyDescent="0.3">
      <c r="B37199" s="73"/>
      <c r="D37199" s="73"/>
      <c r="P37199" s="73"/>
      <c r="T37199" s="73"/>
      <c r="U37199" s="73"/>
      <c r="V37199" s="73"/>
      <c r="X37199" s="12"/>
    </row>
    <row r="37200" spans="2:24" x14ac:dyDescent="0.3">
      <c r="B37200" s="73"/>
      <c r="D37200" s="73"/>
      <c r="P37200" s="73"/>
      <c r="T37200" s="73"/>
      <c r="U37200" s="73"/>
      <c r="V37200" s="73"/>
      <c r="X37200" s="12"/>
    </row>
    <row r="37201" spans="2:24" x14ac:dyDescent="0.3">
      <c r="B37201" s="73"/>
      <c r="D37201" s="73"/>
      <c r="P37201" s="73"/>
      <c r="T37201" s="73"/>
      <c r="U37201" s="73"/>
      <c r="V37201" s="73"/>
      <c r="X37201" s="12"/>
    </row>
    <row r="37202" spans="2:24" x14ac:dyDescent="0.3">
      <c r="B37202" s="73"/>
      <c r="D37202" s="73"/>
      <c r="P37202" s="73"/>
      <c r="T37202" s="73"/>
      <c r="U37202" s="73"/>
      <c r="V37202" s="73"/>
      <c r="X37202" s="12"/>
    </row>
    <row r="37203" spans="2:24" x14ac:dyDescent="0.3">
      <c r="B37203" s="73"/>
      <c r="D37203" s="73"/>
      <c r="P37203" s="73"/>
      <c r="T37203" s="73"/>
      <c r="U37203" s="73"/>
      <c r="V37203" s="73"/>
      <c r="X37203" s="12"/>
    </row>
    <row r="37204" spans="2:24" x14ac:dyDescent="0.3">
      <c r="B37204" s="73"/>
      <c r="D37204" s="73"/>
      <c r="P37204" s="73"/>
      <c r="T37204" s="73"/>
      <c r="U37204" s="73"/>
      <c r="V37204" s="73"/>
      <c r="X37204" s="12"/>
    </row>
    <row r="37205" spans="2:24" x14ac:dyDescent="0.3">
      <c r="B37205" s="73"/>
      <c r="D37205" s="73"/>
      <c r="P37205" s="73"/>
      <c r="T37205" s="73"/>
      <c r="U37205" s="73"/>
      <c r="V37205" s="73"/>
      <c r="X37205" s="12"/>
    </row>
    <row r="37206" spans="2:24" x14ac:dyDescent="0.3">
      <c r="B37206" s="73"/>
      <c r="D37206" s="73"/>
      <c r="P37206" s="73"/>
      <c r="T37206" s="73"/>
      <c r="U37206" s="73"/>
      <c r="V37206" s="73"/>
      <c r="X37206" s="12"/>
    </row>
    <row r="37207" spans="2:24" x14ac:dyDescent="0.3">
      <c r="B37207" s="73"/>
      <c r="D37207" s="73"/>
      <c r="P37207" s="73"/>
      <c r="T37207" s="73"/>
      <c r="U37207" s="73"/>
      <c r="V37207" s="73"/>
      <c r="X37207" s="12"/>
    </row>
    <row r="37208" spans="2:24" x14ac:dyDescent="0.3">
      <c r="B37208" s="73"/>
      <c r="D37208" s="73"/>
      <c r="P37208" s="73"/>
      <c r="T37208" s="73"/>
      <c r="U37208" s="73"/>
      <c r="V37208" s="73"/>
      <c r="X37208" s="12"/>
    </row>
    <row r="37209" spans="2:24" x14ac:dyDescent="0.3">
      <c r="B37209" s="73"/>
      <c r="D37209" s="73"/>
      <c r="P37209" s="73"/>
      <c r="T37209" s="73"/>
      <c r="U37209" s="73"/>
      <c r="V37209" s="73"/>
      <c r="X37209" s="12"/>
    </row>
    <row r="37210" spans="2:24" x14ac:dyDescent="0.3">
      <c r="B37210" s="73"/>
      <c r="D37210" s="73"/>
      <c r="P37210" s="73"/>
      <c r="T37210" s="73"/>
      <c r="U37210" s="73"/>
      <c r="V37210" s="73"/>
      <c r="X37210" s="12"/>
    </row>
    <row r="37211" spans="2:24" x14ac:dyDescent="0.3">
      <c r="B37211" s="73"/>
      <c r="D37211" s="73"/>
      <c r="P37211" s="73"/>
      <c r="T37211" s="73"/>
      <c r="U37211" s="73"/>
      <c r="V37211" s="73"/>
      <c r="X37211" s="12"/>
    </row>
    <row r="37212" spans="2:24" x14ac:dyDescent="0.3">
      <c r="B37212" s="73"/>
      <c r="D37212" s="73"/>
      <c r="P37212" s="73"/>
      <c r="T37212" s="73"/>
      <c r="U37212" s="73"/>
      <c r="V37212" s="73"/>
      <c r="X37212" s="12"/>
    </row>
    <row r="37213" spans="2:24" x14ac:dyDescent="0.3">
      <c r="B37213" s="73"/>
      <c r="D37213" s="73"/>
      <c r="P37213" s="73"/>
      <c r="T37213" s="73"/>
      <c r="U37213" s="73"/>
      <c r="V37213" s="73"/>
      <c r="X37213" s="12"/>
    </row>
    <row r="37214" spans="2:24" x14ac:dyDescent="0.3">
      <c r="B37214" s="73"/>
      <c r="D37214" s="73"/>
      <c r="P37214" s="73"/>
      <c r="T37214" s="73"/>
      <c r="U37214" s="73"/>
      <c r="V37214" s="73"/>
      <c r="X37214" s="12"/>
    </row>
    <row r="37215" spans="2:24" x14ac:dyDescent="0.3">
      <c r="B37215" s="73"/>
      <c r="D37215" s="73"/>
      <c r="P37215" s="73"/>
      <c r="T37215" s="73"/>
      <c r="U37215" s="73"/>
      <c r="V37215" s="73"/>
      <c r="X37215" s="12"/>
    </row>
    <row r="37216" spans="2:24" x14ac:dyDescent="0.3">
      <c r="B37216" s="73"/>
      <c r="D37216" s="73"/>
      <c r="P37216" s="73"/>
      <c r="T37216" s="73"/>
      <c r="U37216" s="73"/>
      <c r="V37216" s="73"/>
      <c r="X37216" s="12"/>
    </row>
    <row r="37217" spans="2:24" x14ac:dyDescent="0.3">
      <c r="B37217" s="73"/>
      <c r="D37217" s="73"/>
      <c r="P37217" s="73"/>
      <c r="T37217" s="73"/>
      <c r="U37217" s="73"/>
      <c r="V37217" s="73"/>
      <c r="X37217" s="12"/>
    </row>
    <row r="37218" spans="2:24" x14ac:dyDescent="0.3">
      <c r="B37218" s="73"/>
      <c r="D37218" s="73"/>
      <c r="P37218" s="73"/>
      <c r="T37218" s="73"/>
      <c r="U37218" s="73"/>
      <c r="V37218" s="73"/>
      <c r="X37218" s="12"/>
    </row>
    <row r="37219" spans="2:24" x14ac:dyDescent="0.3">
      <c r="B37219" s="73"/>
      <c r="D37219" s="73"/>
      <c r="P37219" s="73"/>
      <c r="T37219" s="73"/>
      <c r="U37219" s="73"/>
      <c r="V37219" s="73"/>
      <c r="X37219" s="12"/>
    </row>
    <row r="37220" spans="2:24" x14ac:dyDescent="0.3">
      <c r="B37220" s="73"/>
      <c r="D37220" s="73"/>
      <c r="P37220" s="73"/>
      <c r="T37220" s="73"/>
      <c r="U37220" s="73"/>
      <c r="V37220" s="73"/>
      <c r="X37220" s="12"/>
    </row>
    <row r="37221" spans="2:24" x14ac:dyDescent="0.3">
      <c r="B37221" s="73"/>
      <c r="D37221" s="73"/>
      <c r="P37221" s="73"/>
      <c r="T37221" s="73"/>
      <c r="U37221" s="73"/>
      <c r="V37221" s="73"/>
      <c r="X37221" s="12"/>
    </row>
    <row r="37222" spans="2:24" x14ac:dyDescent="0.3">
      <c r="B37222" s="73"/>
      <c r="D37222" s="73"/>
      <c r="P37222" s="73"/>
      <c r="T37222" s="73"/>
      <c r="U37222" s="73"/>
      <c r="V37222" s="73"/>
      <c r="X37222" s="12"/>
    </row>
    <row r="37223" spans="2:24" x14ac:dyDescent="0.3">
      <c r="B37223" s="73"/>
      <c r="D37223" s="73"/>
      <c r="P37223" s="73"/>
      <c r="T37223" s="73"/>
      <c r="U37223" s="73"/>
      <c r="V37223" s="73"/>
      <c r="X37223" s="12"/>
    </row>
    <row r="37224" spans="2:24" x14ac:dyDescent="0.3">
      <c r="B37224" s="73"/>
      <c r="D37224" s="73"/>
      <c r="P37224" s="73"/>
      <c r="T37224" s="73"/>
      <c r="U37224" s="73"/>
      <c r="V37224" s="73"/>
      <c r="X37224" s="12"/>
    </row>
    <row r="37225" spans="2:24" x14ac:dyDescent="0.3">
      <c r="B37225" s="73"/>
      <c r="D37225" s="73"/>
      <c r="P37225" s="73"/>
      <c r="T37225" s="73"/>
      <c r="U37225" s="73"/>
      <c r="V37225" s="73"/>
      <c r="X37225" s="12"/>
    </row>
    <row r="37226" spans="2:24" x14ac:dyDescent="0.3">
      <c r="B37226" s="73"/>
      <c r="D37226" s="73"/>
      <c r="P37226" s="73"/>
      <c r="T37226" s="73"/>
      <c r="U37226" s="73"/>
      <c r="V37226" s="73"/>
      <c r="X37226" s="12"/>
    </row>
    <row r="37227" spans="2:24" x14ac:dyDescent="0.3">
      <c r="B37227" s="73"/>
      <c r="D37227" s="73"/>
      <c r="P37227" s="73"/>
      <c r="T37227" s="73"/>
      <c r="U37227" s="73"/>
      <c r="V37227" s="73"/>
      <c r="X37227" s="12"/>
    </row>
    <row r="37228" spans="2:24" x14ac:dyDescent="0.3">
      <c r="B37228" s="73"/>
      <c r="D37228" s="73"/>
      <c r="P37228" s="73"/>
      <c r="T37228" s="73"/>
      <c r="U37228" s="73"/>
      <c r="V37228" s="73"/>
      <c r="X37228" s="12"/>
    </row>
    <row r="37229" spans="2:24" x14ac:dyDescent="0.3">
      <c r="B37229" s="73"/>
      <c r="D37229" s="73"/>
      <c r="P37229" s="73"/>
      <c r="T37229" s="73"/>
      <c r="U37229" s="73"/>
      <c r="V37229" s="73"/>
      <c r="X37229" s="12"/>
    </row>
    <row r="37230" spans="2:24" x14ac:dyDescent="0.3">
      <c r="B37230" s="73"/>
      <c r="D37230" s="73"/>
      <c r="P37230" s="73"/>
      <c r="T37230" s="73"/>
      <c r="U37230" s="73"/>
      <c r="V37230" s="73"/>
      <c r="X37230" s="12"/>
    </row>
    <row r="37231" spans="2:24" x14ac:dyDescent="0.3">
      <c r="B37231" s="73"/>
      <c r="D37231" s="73"/>
      <c r="P37231" s="73"/>
      <c r="T37231" s="73"/>
      <c r="U37231" s="73"/>
      <c r="V37231" s="73"/>
      <c r="X37231" s="12"/>
    </row>
    <row r="37232" spans="2:24" x14ac:dyDescent="0.3">
      <c r="B37232" s="73"/>
      <c r="D37232" s="73"/>
      <c r="P37232" s="73"/>
      <c r="T37232" s="73"/>
      <c r="U37232" s="73"/>
      <c r="V37232" s="73"/>
      <c r="X37232" s="12"/>
    </row>
    <row r="37233" spans="2:24" x14ac:dyDescent="0.3">
      <c r="B37233" s="73"/>
      <c r="D37233" s="73"/>
      <c r="P37233" s="73"/>
      <c r="T37233" s="73"/>
      <c r="U37233" s="73"/>
      <c r="V37233" s="73"/>
      <c r="X37233" s="12"/>
    </row>
    <row r="37234" spans="2:24" x14ac:dyDescent="0.3">
      <c r="B37234" s="73"/>
      <c r="D37234" s="73"/>
      <c r="P37234" s="73"/>
      <c r="T37234" s="73"/>
      <c r="U37234" s="73"/>
      <c r="V37234" s="73"/>
      <c r="X37234" s="12"/>
    </row>
    <row r="37235" spans="2:24" x14ac:dyDescent="0.3">
      <c r="B37235" s="73"/>
      <c r="D37235" s="73"/>
      <c r="P37235" s="73"/>
      <c r="T37235" s="73"/>
      <c r="U37235" s="73"/>
      <c r="V37235" s="73"/>
      <c r="X37235" s="12"/>
    </row>
    <row r="37236" spans="2:24" x14ac:dyDescent="0.3">
      <c r="B37236" s="73"/>
      <c r="D37236" s="73"/>
      <c r="P37236" s="73"/>
      <c r="T37236" s="73"/>
      <c r="U37236" s="73"/>
      <c r="V37236" s="73"/>
      <c r="X37236" s="12"/>
    </row>
    <row r="37237" spans="2:24" x14ac:dyDescent="0.3">
      <c r="B37237" s="73"/>
      <c r="D37237" s="73"/>
      <c r="P37237" s="73"/>
      <c r="T37237" s="73"/>
      <c r="U37237" s="73"/>
      <c r="V37237" s="73"/>
      <c r="X37237" s="12"/>
    </row>
    <row r="37238" spans="2:24" x14ac:dyDescent="0.3">
      <c r="B37238" s="73"/>
      <c r="D37238" s="73"/>
      <c r="P37238" s="73"/>
      <c r="T37238" s="73"/>
      <c r="U37238" s="73"/>
      <c r="V37238" s="73"/>
      <c r="X37238" s="12"/>
    </row>
    <row r="37239" spans="2:24" x14ac:dyDescent="0.3">
      <c r="B37239" s="73"/>
      <c r="D37239" s="73"/>
      <c r="P37239" s="73"/>
      <c r="T37239" s="73"/>
      <c r="U37239" s="73"/>
      <c r="V37239" s="73"/>
      <c r="X37239" s="12"/>
    </row>
    <row r="37240" spans="2:24" x14ac:dyDescent="0.3">
      <c r="B37240" s="73"/>
      <c r="D37240" s="73"/>
      <c r="P37240" s="73"/>
      <c r="T37240" s="73"/>
      <c r="U37240" s="73"/>
      <c r="V37240" s="73"/>
      <c r="X37240" s="12"/>
    </row>
    <row r="37241" spans="2:24" x14ac:dyDescent="0.3">
      <c r="B37241" s="73"/>
      <c r="D37241" s="73"/>
      <c r="P37241" s="73"/>
      <c r="T37241" s="73"/>
      <c r="U37241" s="73"/>
      <c r="V37241" s="73"/>
      <c r="X37241" s="12"/>
    </row>
    <row r="37242" spans="2:24" x14ac:dyDescent="0.3">
      <c r="B37242" s="73"/>
      <c r="D37242" s="73"/>
      <c r="P37242" s="73"/>
      <c r="T37242" s="73"/>
      <c r="U37242" s="73"/>
      <c r="V37242" s="73"/>
      <c r="X37242" s="12"/>
    </row>
    <row r="37243" spans="2:24" x14ac:dyDescent="0.3">
      <c r="B37243" s="73"/>
      <c r="D37243" s="73"/>
      <c r="P37243" s="73"/>
      <c r="T37243" s="73"/>
      <c r="U37243" s="73"/>
      <c r="V37243" s="73"/>
      <c r="X37243" s="12"/>
    </row>
    <row r="37244" spans="2:24" x14ac:dyDescent="0.3">
      <c r="B37244" s="73"/>
      <c r="D37244" s="73"/>
      <c r="P37244" s="73"/>
      <c r="T37244" s="73"/>
      <c r="U37244" s="73"/>
      <c r="V37244" s="73"/>
      <c r="X37244" s="12"/>
    </row>
    <row r="37245" spans="2:24" x14ac:dyDescent="0.3">
      <c r="B37245" s="73"/>
      <c r="D37245" s="73"/>
      <c r="P37245" s="73"/>
      <c r="T37245" s="73"/>
      <c r="U37245" s="73"/>
      <c r="V37245" s="73"/>
      <c r="X37245" s="12"/>
    </row>
    <row r="37246" spans="2:24" x14ac:dyDescent="0.3">
      <c r="B37246" s="73"/>
      <c r="D37246" s="73"/>
      <c r="P37246" s="73"/>
      <c r="T37246" s="73"/>
      <c r="U37246" s="73"/>
      <c r="V37246" s="73"/>
      <c r="X37246" s="12"/>
    </row>
    <row r="37247" spans="2:24" x14ac:dyDescent="0.3">
      <c r="B37247" s="73"/>
      <c r="D37247" s="73"/>
      <c r="P37247" s="73"/>
      <c r="T37247" s="73"/>
      <c r="U37247" s="73"/>
      <c r="V37247" s="73"/>
      <c r="X37247" s="12"/>
    </row>
    <row r="37248" spans="2:24" x14ac:dyDescent="0.3">
      <c r="B37248" s="73"/>
      <c r="D37248" s="73"/>
      <c r="P37248" s="73"/>
      <c r="T37248" s="73"/>
      <c r="U37248" s="73"/>
      <c r="V37248" s="73"/>
      <c r="X37248" s="12"/>
    </row>
    <row r="37249" spans="2:24" x14ac:dyDescent="0.3">
      <c r="B37249" s="73"/>
      <c r="D37249" s="73"/>
      <c r="P37249" s="73"/>
      <c r="T37249" s="73"/>
      <c r="U37249" s="73"/>
      <c r="V37249" s="73"/>
      <c r="X37249" s="12"/>
    </row>
    <row r="37250" spans="2:24" x14ac:dyDescent="0.3">
      <c r="B37250" s="73"/>
      <c r="D37250" s="73"/>
      <c r="P37250" s="73"/>
      <c r="T37250" s="73"/>
      <c r="U37250" s="73"/>
      <c r="V37250" s="73"/>
      <c r="X37250" s="12"/>
    </row>
    <row r="37251" spans="2:24" x14ac:dyDescent="0.3">
      <c r="B37251" s="73"/>
      <c r="D37251" s="73"/>
      <c r="P37251" s="73"/>
      <c r="T37251" s="73"/>
      <c r="U37251" s="73"/>
      <c r="V37251" s="73"/>
      <c r="X37251" s="12"/>
    </row>
    <row r="37252" spans="2:24" x14ac:dyDescent="0.3">
      <c r="B37252" s="73"/>
      <c r="D37252" s="73"/>
      <c r="P37252" s="73"/>
      <c r="T37252" s="73"/>
      <c r="U37252" s="73"/>
      <c r="V37252" s="73"/>
      <c r="X37252" s="12"/>
    </row>
    <row r="37253" spans="2:24" x14ac:dyDescent="0.3">
      <c r="B37253" s="73"/>
      <c r="D37253" s="73"/>
      <c r="P37253" s="73"/>
      <c r="T37253" s="73"/>
      <c r="U37253" s="73"/>
      <c r="V37253" s="73"/>
      <c r="X37253" s="12"/>
    </row>
    <row r="37254" spans="2:24" x14ac:dyDescent="0.3">
      <c r="B37254" s="73"/>
      <c r="D37254" s="73"/>
      <c r="P37254" s="73"/>
      <c r="T37254" s="73"/>
      <c r="U37254" s="73"/>
      <c r="V37254" s="73"/>
      <c r="X37254" s="12"/>
    </row>
    <row r="37255" spans="2:24" x14ac:dyDescent="0.3">
      <c r="B37255" s="73"/>
      <c r="D37255" s="73"/>
      <c r="P37255" s="73"/>
      <c r="T37255" s="73"/>
      <c r="U37255" s="73"/>
      <c r="V37255" s="73"/>
      <c r="X37255" s="12"/>
    </row>
    <row r="37256" spans="2:24" x14ac:dyDescent="0.3">
      <c r="B37256" s="73"/>
      <c r="D37256" s="73"/>
      <c r="P37256" s="73"/>
      <c r="T37256" s="73"/>
      <c r="U37256" s="73"/>
      <c r="V37256" s="73"/>
      <c r="X37256" s="12"/>
    </row>
    <row r="37257" spans="2:24" x14ac:dyDescent="0.3">
      <c r="B37257" s="73"/>
      <c r="D37257" s="73"/>
      <c r="P37257" s="73"/>
      <c r="T37257" s="73"/>
      <c r="U37257" s="73"/>
      <c r="V37257" s="73"/>
      <c r="X37257" s="12"/>
    </row>
    <row r="37258" spans="2:24" x14ac:dyDescent="0.3">
      <c r="B37258" s="73"/>
      <c r="D37258" s="73"/>
      <c r="P37258" s="73"/>
      <c r="T37258" s="73"/>
      <c r="U37258" s="73"/>
      <c r="V37258" s="73"/>
      <c r="X37258" s="12"/>
    </row>
    <row r="37259" spans="2:24" x14ac:dyDescent="0.3">
      <c r="B37259" s="73"/>
      <c r="D37259" s="73"/>
      <c r="P37259" s="73"/>
      <c r="T37259" s="73"/>
      <c r="U37259" s="73"/>
      <c r="V37259" s="73"/>
      <c r="X37259" s="12"/>
    </row>
    <row r="37260" spans="2:24" x14ac:dyDescent="0.3">
      <c r="B37260" s="73"/>
      <c r="D37260" s="73"/>
      <c r="P37260" s="73"/>
      <c r="T37260" s="73"/>
      <c r="U37260" s="73"/>
      <c r="V37260" s="73"/>
      <c r="X37260" s="12"/>
    </row>
    <row r="37261" spans="2:24" x14ac:dyDescent="0.3">
      <c r="B37261" s="73"/>
      <c r="D37261" s="73"/>
      <c r="P37261" s="73"/>
      <c r="T37261" s="73"/>
      <c r="U37261" s="73"/>
      <c r="V37261" s="73"/>
      <c r="X37261" s="12"/>
    </row>
    <row r="37262" spans="2:24" x14ac:dyDescent="0.3">
      <c r="B37262" s="73"/>
      <c r="D37262" s="73"/>
      <c r="P37262" s="73"/>
      <c r="T37262" s="73"/>
      <c r="U37262" s="73"/>
      <c r="V37262" s="73"/>
      <c r="X37262" s="12"/>
    </row>
    <row r="37263" spans="2:24" x14ac:dyDescent="0.3">
      <c r="B37263" s="73"/>
      <c r="D37263" s="73"/>
      <c r="P37263" s="73"/>
      <c r="T37263" s="73"/>
      <c r="U37263" s="73"/>
      <c r="V37263" s="73"/>
      <c r="X37263" s="12"/>
    </row>
    <row r="37264" spans="2:24" x14ac:dyDescent="0.3">
      <c r="B37264" s="73"/>
      <c r="D37264" s="73"/>
      <c r="P37264" s="73"/>
      <c r="T37264" s="73"/>
      <c r="U37264" s="73"/>
      <c r="V37264" s="73"/>
      <c r="X37264" s="12"/>
    </row>
    <row r="37265" spans="2:24" x14ac:dyDescent="0.3">
      <c r="B37265" s="73"/>
      <c r="D37265" s="73"/>
      <c r="P37265" s="73"/>
      <c r="T37265" s="73"/>
      <c r="U37265" s="73"/>
      <c r="V37265" s="73"/>
      <c r="X37265" s="12"/>
    </row>
    <row r="37266" spans="2:24" x14ac:dyDescent="0.3">
      <c r="B37266" s="73"/>
      <c r="D37266" s="73"/>
      <c r="P37266" s="73"/>
      <c r="T37266" s="73"/>
      <c r="U37266" s="73"/>
      <c r="V37266" s="73"/>
      <c r="X37266" s="12"/>
    </row>
    <row r="37267" spans="2:24" x14ac:dyDescent="0.3">
      <c r="B37267" s="73"/>
      <c r="D37267" s="73"/>
      <c r="P37267" s="73"/>
      <c r="T37267" s="73"/>
      <c r="U37267" s="73"/>
      <c r="V37267" s="73"/>
      <c r="X37267" s="12"/>
    </row>
    <row r="37268" spans="2:24" x14ac:dyDescent="0.3">
      <c r="B37268" s="73"/>
      <c r="D37268" s="73"/>
      <c r="P37268" s="73"/>
      <c r="T37268" s="73"/>
      <c r="U37268" s="73"/>
      <c r="V37268" s="73"/>
      <c r="X37268" s="12"/>
    </row>
    <row r="37269" spans="2:24" x14ac:dyDescent="0.3">
      <c r="B37269" s="73"/>
      <c r="D37269" s="73"/>
      <c r="P37269" s="73"/>
      <c r="T37269" s="73"/>
      <c r="U37269" s="73"/>
      <c r="V37269" s="73"/>
      <c r="X37269" s="12"/>
    </row>
    <row r="37270" spans="2:24" x14ac:dyDescent="0.3">
      <c r="B37270" s="73"/>
      <c r="D37270" s="73"/>
      <c r="P37270" s="73"/>
      <c r="T37270" s="73"/>
      <c r="U37270" s="73"/>
      <c r="V37270" s="73"/>
      <c r="X37270" s="12"/>
    </row>
    <row r="37271" spans="2:24" x14ac:dyDescent="0.3">
      <c r="B37271" s="73"/>
      <c r="D37271" s="73"/>
      <c r="P37271" s="73"/>
      <c r="T37271" s="73"/>
      <c r="U37271" s="73"/>
      <c r="V37271" s="73"/>
      <c r="X37271" s="12"/>
    </row>
    <row r="37272" spans="2:24" x14ac:dyDescent="0.3">
      <c r="B37272" s="73"/>
      <c r="D37272" s="73"/>
      <c r="P37272" s="73"/>
      <c r="T37272" s="73"/>
      <c r="U37272" s="73"/>
      <c r="V37272" s="73"/>
      <c r="X37272" s="12"/>
    </row>
    <row r="37273" spans="2:24" x14ac:dyDescent="0.3">
      <c r="B37273" s="73"/>
      <c r="D37273" s="73"/>
      <c r="P37273" s="73"/>
      <c r="T37273" s="73"/>
      <c r="U37273" s="73"/>
      <c r="V37273" s="73"/>
      <c r="X37273" s="12"/>
    </row>
    <row r="37274" spans="2:24" x14ac:dyDescent="0.3">
      <c r="B37274" s="73"/>
      <c r="D37274" s="73"/>
      <c r="P37274" s="73"/>
      <c r="T37274" s="73"/>
      <c r="U37274" s="73"/>
      <c r="V37274" s="73"/>
      <c r="X37274" s="12"/>
    </row>
    <row r="37275" spans="2:24" x14ac:dyDescent="0.3">
      <c r="B37275" s="73"/>
      <c r="D37275" s="73"/>
      <c r="P37275" s="73"/>
      <c r="T37275" s="73"/>
      <c r="U37275" s="73"/>
      <c r="V37275" s="73"/>
      <c r="X37275" s="12"/>
    </row>
    <row r="37276" spans="2:24" x14ac:dyDescent="0.3">
      <c r="B37276" s="73"/>
      <c r="D37276" s="73"/>
      <c r="P37276" s="73"/>
      <c r="T37276" s="73"/>
      <c r="U37276" s="73"/>
      <c r="V37276" s="73"/>
      <c r="X37276" s="12"/>
    </row>
    <row r="37277" spans="2:24" x14ac:dyDescent="0.3">
      <c r="B37277" s="73"/>
      <c r="D37277" s="73"/>
      <c r="P37277" s="73"/>
      <c r="T37277" s="73"/>
      <c r="U37277" s="73"/>
      <c r="V37277" s="73"/>
      <c r="X37277" s="12"/>
    </row>
    <row r="37278" spans="2:24" x14ac:dyDescent="0.3">
      <c r="B37278" s="73"/>
      <c r="D37278" s="73"/>
      <c r="P37278" s="73"/>
      <c r="T37278" s="73"/>
      <c r="U37278" s="73"/>
      <c r="V37278" s="73"/>
      <c r="X37278" s="12"/>
    </row>
    <row r="37279" spans="2:24" x14ac:dyDescent="0.3">
      <c r="B37279" s="73"/>
      <c r="D37279" s="73"/>
      <c r="P37279" s="73"/>
      <c r="T37279" s="73"/>
      <c r="U37279" s="73"/>
      <c r="V37279" s="73"/>
      <c r="X37279" s="12"/>
    </row>
    <row r="37280" spans="2:24" x14ac:dyDescent="0.3">
      <c r="B37280" s="73"/>
      <c r="D37280" s="73"/>
      <c r="P37280" s="73"/>
      <c r="T37280" s="73"/>
      <c r="U37280" s="73"/>
      <c r="V37280" s="73"/>
      <c r="X37280" s="12"/>
    </row>
    <row r="37281" spans="2:24" x14ac:dyDescent="0.3">
      <c r="B37281" s="73"/>
      <c r="D37281" s="73"/>
      <c r="P37281" s="73"/>
      <c r="T37281" s="73"/>
      <c r="U37281" s="73"/>
      <c r="V37281" s="73"/>
      <c r="X37281" s="12"/>
    </row>
    <row r="37282" spans="2:24" x14ac:dyDescent="0.3">
      <c r="B37282" s="73"/>
      <c r="D37282" s="73"/>
      <c r="P37282" s="73"/>
      <c r="T37282" s="73"/>
      <c r="U37282" s="73"/>
      <c r="V37282" s="73"/>
      <c r="X37282" s="12"/>
    </row>
    <row r="37283" spans="2:24" x14ac:dyDescent="0.3">
      <c r="B37283" s="73"/>
      <c r="D37283" s="73"/>
      <c r="P37283" s="73"/>
      <c r="T37283" s="73"/>
      <c r="U37283" s="73"/>
      <c r="V37283" s="73"/>
      <c r="X37283" s="12"/>
    </row>
    <row r="37284" spans="2:24" x14ac:dyDescent="0.3">
      <c r="B37284" s="73"/>
      <c r="D37284" s="73"/>
      <c r="P37284" s="73"/>
      <c r="T37284" s="73"/>
      <c r="U37284" s="73"/>
      <c r="V37284" s="73"/>
      <c r="X37284" s="12"/>
    </row>
    <row r="37285" spans="2:24" x14ac:dyDescent="0.3">
      <c r="B37285" s="73"/>
      <c r="D37285" s="73"/>
      <c r="P37285" s="73"/>
      <c r="T37285" s="73"/>
      <c r="U37285" s="73"/>
      <c r="V37285" s="73"/>
      <c r="X37285" s="12"/>
    </row>
    <row r="37286" spans="2:24" x14ac:dyDescent="0.3">
      <c r="B37286" s="73"/>
      <c r="D37286" s="73"/>
      <c r="P37286" s="73"/>
      <c r="T37286" s="73"/>
      <c r="U37286" s="73"/>
      <c r="V37286" s="73"/>
      <c r="X37286" s="12"/>
    </row>
    <row r="37287" spans="2:24" x14ac:dyDescent="0.3">
      <c r="B37287" s="73"/>
      <c r="D37287" s="73"/>
      <c r="P37287" s="73"/>
      <c r="T37287" s="73"/>
      <c r="U37287" s="73"/>
      <c r="V37287" s="73"/>
      <c r="X37287" s="12"/>
    </row>
    <row r="37288" spans="2:24" x14ac:dyDescent="0.3">
      <c r="B37288" s="73"/>
      <c r="D37288" s="73"/>
      <c r="P37288" s="73"/>
      <c r="T37288" s="73"/>
      <c r="U37288" s="73"/>
      <c r="V37288" s="73"/>
      <c r="X37288" s="12"/>
    </row>
    <row r="37289" spans="2:24" x14ac:dyDescent="0.3">
      <c r="B37289" s="73"/>
      <c r="D37289" s="73"/>
      <c r="P37289" s="73"/>
      <c r="T37289" s="73"/>
      <c r="U37289" s="73"/>
      <c r="V37289" s="73"/>
      <c r="X37289" s="12"/>
    </row>
    <row r="37290" spans="2:24" x14ac:dyDescent="0.3">
      <c r="B37290" s="73"/>
      <c r="D37290" s="73"/>
      <c r="P37290" s="73"/>
      <c r="T37290" s="73"/>
      <c r="U37290" s="73"/>
      <c r="V37290" s="73"/>
      <c r="X37290" s="12"/>
    </row>
    <row r="37291" spans="2:24" x14ac:dyDescent="0.3">
      <c r="B37291" s="73"/>
      <c r="D37291" s="73"/>
      <c r="P37291" s="73"/>
      <c r="T37291" s="73"/>
      <c r="U37291" s="73"/>
      <c r="V37291" s="73"/>
      <c r="X37291" s="12"/>
    </row>
    <row r="37292" spans="2:24" x14ac:dyDescent="0.3">
      <c r="B37292" s="73"/>
      <c r="D37292" s="73"/>
      <c r="P37292" s="73"/>
      <c r="T37292" s="73"/>
      <c r="U37292" s="73"/>
      <c r="V37292" s="73"/>
      <c r="X37292" s="12"/>
    </row>
    <row r="37293" spans="2:24" x14ac:dyDescent="0.3">
      <c r="B37293" s="73"/>
      <c r="D37293" s="73"/>
      <c r="P37293" s="73"/>
      <c r="T37293" s="73"/>
      <c r="U37293" s="73"/>
      <c r="V37293" s="73"/>
      <c r="X37293" s="12"/>
    </row>
    <row r="37294" spans="2:24" x14ac:dyDescent="0.3">
      <c r="B37294" s="73"/>
      <c r="D37294" s="73"/>
      <c r="P37294" s="73"/>
      <c r="T37294" s="73"/>
      <c r="U37294" s="73"/>
      <c r="V37294" s="73"/>
      <c r="X37294" s="12"/>
    </row>
    <row r="37295" spans="2:24" x14ac:dyDescent="0.3">
      <c r="B37295" s="73"/>
      <c r="D37295" s="73"/>
      <c r="P37295" s="73"/>
      <c r="T37295" s="73"/>
      <c r="U37295" s="73"/>
      <c r="V37295" s="73"/>
      <c r="X37295" s="12"/>
    </row>
    <row r="37296" spans="2:24" x14ac:dyDescent="0.3">
      <c r="B37296" s="73"/>
      <c r="D37296" s="73"/>
      <c r="P37296" s="73"/>
      <c r="T37296" s="73"/>
      <c r="U37296" s="73"/>
      <c r="V37296" s="73"/>
      <c r="X37296" s="12"/>
    </row>
    <row r="37297" spans="2:24" x14ac:dyDescent="0.3">
      <c r="B37297" s="73"/>
      <c r="D37297" s="73"/>
      <c r="P37297" s="73"/>
      <c r="T37297" s="73"/>
      <c r="U37297" s="73"/>
      <c r="V37297" s="73"/>
      <c r="X37297" s="12"/>
    </row>
    <row r="37298" spans="2:24" x14ac:dyDescent="0.3">
      <c r="B37298" s="73"/>
      <c r="D37298" s="73"/>
      <c r="P37298" s="73"/>
      <c r="T37298" s="73"/>
      <c r="U37298" s="73"/>
      <c r="V37298" s="73"/>
      <c r="X37298" s="12"/>
    </row>
    <row r="37299" spans="2:24" x14ac:dyDescent="0.3">
      <c r="B37299" s="73"/>
      <c r="D37299" s="73"/>
      <c r="P37299" s="73"/>
      <c r="T37299" s="73"/>
      <c r="U37299" s="73"/>
      <c r="V37299" s="73"/>
      <c r="X37299" s="12"/>
    </row>
    <row r="37300" spans="2:24" x14ac:dyDescent="0.3">
      <c r="B37300" s="73"/>
      <c r="D37300" s="73"/>
      <c r="P37300" s="73"/>
      <c r="T37300" s="73"/>
      <c r="U37300" s="73"/>
      <c r="V37300" s="73"/>
      <c r="X37300" s="12"/>
    </row>
    <row r="37301" spans="2:24" x14ac:dyDescent="0.3">
      <c r="B37301" s="73"/>
      <c r="D37301" s="73"/>
      <c r="P37301" s="73"/>
      <c r="T37301" s="73"/>
      <c r="U37301" s="73"/>
      <c r="V37301" s="73"/>
      <c r="X37301" s="12"/>
    </row>
    <row r="37302" spans="2:24" x14ac:dyDescent="0.3">
      <c r="B37302" s="73"/>
      <c r="D37302" s="73"/>
      <c r="P37302" s="73"/>
      <c r="T37302" s="73"/>
      <c r="U37302" s="73"/>
      <c r="V37302" s="73"/>
      <c r="X37302" s="12"/>
    </row>
    <row r="37303" spans="2:24" x14ac:dyDescent="0.3">
      <c r="B37303" s="73"/>
      <c r="D37303" s="73"/>
      <c r="P37303" s="73"/>
      <c r="T37303" s="73"/>
      <c r="U37303" s="73"/>
      <c r="V37303" s="73"/>
      <c r="X37303" s="12"/>
    </row>
    <row r="37304" spans="2:24" x14ac:dyDescent="0.3">
      <c r="B37304" s="73"/>
      <c r="D37304" s="73"/>
      <c r="P37304" s="73"/>
      <c r="T37304" s="73"/>
      <c r="U37304" s="73"/>
      <c r="V37304" s="73"/>
      <c r="X37304" s="12"/>
    </row>
    <row r="37305" spans="2:24" x14ac:dyDescent="0.3">
      <c r="B37305" s="73"/>
      <c r="D37305" s="73"/>
      <c r="P37305" s="73"/>
      <c r="T37305" s="73"/>
      <c r="U37305" s="73"/>
      <c r="V37305" s="73"/>
      <c r="X37305" s="12"/>
    </row>
    <row r="37306" spans="2:24" x14ac:dyDescent="0.3">
      <c r="B37306" s="73"/>
      <c r="D37306" s="73"/>
      <c r="P37306" s="73"/>
      <c r="T37306" s="73"/>
      <c r="U37306" s="73"/>
      <c r="V37306" s="73"/>
      <c r="X37306" s="12"/>
    </row>
    <row r="37307" spans="2:24" x14ac:dyDescent="0.3">
      <c r="B37307" s="73"/>
      <c r="D37307" s="73"/>
      <c r="P37307" s="73"/>
      <c r="T37307" s="73"/>
      <c r="U37307" s="73"/>
      <c r="V37307" s="73"/>
      <c r="X37307" s="12"/>
    </row>
    <row r="37308" spans="2:24" x14ac:dyDescent="0.3">
      <c r="B37308" s="73"/>
      <c r="D37308" s="73"/>
      <c r="P37308" s="73"/>
      <c r="T37308" s="73"/>
      <c r="U37308" s="73"/>
      <c r="V37308" s="73"/>
      <c r="X37308" s="12"/>
    </row>
    <row r="37309" spans="2:24" x14ac:dyDescent="0.3">
      <c r="B37309" s="73"/>
      <c r="D37309" s="73"/>
      <c r="P37309" s="73"/>
      <c r="T37309" s="73"/>
      <c r="U37309" s="73"/>
      <c r="V37309" s="73"/>
      <c r="X37309" s="12"/>
    </row>
    <row r="37310" spans="2:24" x14ac:dyDescent="0.3">
      <c r="B37310" s="73"/>
      <c r="D37310" s="73"/>
      <c r="P37310" s="73"/>
      <c r="T37310" s="73"/>
      <c r="U37310" s="73"/>
      <c r="V37310" s="73"/>
      <c r="X37310" s="12"/>
    </row>
    <row r="37311" spans="2:24" x14ac:dyDescent="0.3">
      <c r="B37311" s="73"/>
      <c r="D37311" s="73"/>
      <c r="P37311" s="73"/>
      <c r="T37311" s="73"/>
      <c r="U37311" s="73"/>
      <c r="V37311" s="73"/>
      <c r="X37311" s="12"/>
    </row>
    <row r="37312" spans="2:24" x14ac:dyDescent="0.3">
      <c r="B37312" s="73"/>
      <c r="D37312" s="73"/>
      <c r="P37312" s="73"/>
      <c r="T37312" s="73"/>
      <c r="U37312" s="73"/>
      <c r="V37312" s="73"/>
      <c r="X37312" s="12"/>
    </row>
    <row r="37313" spans="2:24" x14ac:dyDescent="0.3">
      <c r="B37313" s="73"/>
      <c r="D37313" s="73"/>
      <c r="P37313" s="73"/>
      <c r="T37313" s="73"/>
      <c r="U37313" s="73"/>
      <c r="V37313" s="73"/>
      <c r="X37313" s="12"/>
    </row>
    <row r="37314" spans="2:24" x14ac:dyDescent="0.3">
      <c r="B37314" s="73"/>
      <c r="D37314" s="73"/>
      <c r="P37314" s="73"/>
      <c r="T37314" s="73"/>
      <c r="U37314" s="73"/>
      <c r="V37314" s="73"/>
      <c r="X37314" s="12"/>
    </row>
    <row r="37315" spans="2:24" x14ac:dyDescent="0.3">
      <c r="B37315" s="73"/>
      <c r="D37315" s="73"/>
      <c r="P37315" s="73"/>
      <c r="T37315" s="73"/>
      <c r="U37315" s="73"/>
      <c r="V37315" s="73"/>
      <c r="X37315" s="12"/>
    </row>
    <row r="37316" spans="2:24" x14ac:dyDescent="0.3">
      <c r="B37316" s="73"/>
      <c r="D37316" s="73"/>
      <c r="P37316" s="73"/>
      <c r="T37316" s="73"/>
      <c r="U37316" s="73"/>
      <c r="V37316" s="73"/>
      <c r="X37316" s="12"/>
    </row>
    <row r="37317" spans="2:24" x14ac:dyDescent="0.3">
      <c r="B37317" s="73"/>
      <c r="D37317" s="73"/>
      <c r="P37317" s="73"/>
      <c r="T37317" s="73"/>
      <c r="U37317" s="73"/>
      <c r="V37317" s="73"/>
      <c r="X37317" s="12"/>
    </row>
    <row r="37318" spans="2:24" x14ac:dyDescent="0.3">
      <c r="B37318" s="73"/>
      <c r="D37318" s="73"/>
      <c r="P37318" s="73"/>
      <c r="T37318" s="73"/>
      <c r="U37318" s="73"/>
      <c r="V37318" s="73"/>
      <c r="X37318" s="12"/>
    </row>
    <row r="37319" spans="2:24" x14ac:dyDescent="0.3">
      <c r="B37319" s="73"/>
      <c r="D37319" s="73"/>
      <c r="P37319" s="73"/>
      <c r="T37319" s="73"/>
      <c r="U37319" s="73"/>
      <c r="V37319" s="73"/>
      <c r="X37319" s="12"/>
    </row>
    <row r="37320" spans="2:24" x14ac:dyDescent="0.3">
      <c r="B37320" s="73"/>
      <c r="D37320" s="73"/>
      <c r="P37320" s="73"/>
      <c r="T37320" s="73"/>
      <c r="U37320" s="73"/>
      <c r="V37320" s="73"/>
      <c r="X37320" s="12"/>
    </row>
    <row r="37321" spans="2:24" x14ac:dyDescent="0.3">
      <c r="B37321" s="73"/>
      <c r="D37321" s="73"/>
      <c r="P37321" s="73"/>
      <c r="T37321" s="73"/>
      <c r="U37321" s="73"/>
      <c r="V37321" s="73"/>
      <c r="X37321" s="12"/>
    </row>
    <row r="37322" spans="2:24" x14ac:dyDescent="0.3">
      <c r="B37322" s="73"/>
      <c r="D37322" s="73"/>
      <c r="P37322" s="73"/>
      <c r="T37322" s="73"/>
      <c r="U37322" s="73"/>
      <c r="V37322" s="73"/>
      <c r="X37322" s="12"/>
    </row>
    <row r="37323" spans="2:24" x14ac:dyDescent="0.3">
      <c r="B37323" s="73"/>
      <c r="D37323" s="73"/>
      <c r="P37323" s="73"/>
      <c r="T37323" s="73"/>
      <c r="U37323" s="73"/>
      <c r="V37323" s="73"/>
      <c r="X37323" s="12"/>
    </row>
    <row r="37324" spans="2:24" x14ac:dyDescent="0.3">
      <c r="B37324" s="73"/>
      <c r="D37324" s="73"/>
      <c r="P37324" s="73"/>
      <c r="T37324" s="73"/>
      <c r="U37324" s="73"/>
      <c r="V37324" s="73"/>
      <c r="X37324" s="12"/>
    </row>
    <row r="37325" spans="2:24" x14ac:dyDescent="0.3">
      <c r="B37325" s="73"/>
      <c r="D37325" s="73"/>
      <c r="P37325" s="73"/>
      <c r="T37325" s="73"/>
      <c r="U37325" s="73"/>
      <c r="V37325" s="73"/>
      <c r="X37325" s="12"/>
    </row>
    <row r="37326" spans="2:24" x14ac:dyDescent="0.3">
      <c r="B37326" s="73"/>
      <c r="D37326" s="73"/>
      <c r="P37326" s="73"/>
      <c r="T37326" s="73"/>
      <c r="U37326" s="73"/>
      <c r="V37326" s="73"/>
      <c r="X37326" s="12"/>
    </row>
    <row r="37327" spans="2:24" x14ac:dyDescent="0.3">
      <c r="B37327" s="73"/>
      <c r="D37327" s="73"/>
      <c r="P37327" s="73"/>
      <c r="T37327" s="73"/>
      <c r="U37327" s="73"/>
      <c r="V37327" s="73"/>
      <c r="X37327" s="12"/>
    </row>
    <row r="37328" spans="2:24" x14ac:dyDescent="0.3">
      <c r="B37328" s="73"/>
      <c r="D37328" s="73"/>
      <c r="P37328" s="73"/>
      <c r="T37328" s="73"/>
      <c r="U37328" s="73"/>
      <c r="V37328" s="73"/>
      <c r="X37328" s="12"/>
    </row>
    <row r="37329" spans="2:24" x14ac:dyDescent="0.3">
      <c r="B37329" s="73"/>
      <c r="D37329" s="73"/>
      <c r="P37329" s="73"/>
      <c r="T37329" s="73"/>
      <c r="U37329" s="73"/>
      <c r="V37329" s="73"/>
      <c r="X37329" s="12"/>
    </row>
    <row r="37330" spans="2:24" x14ac:dyDescent="0.3">
      <c r="B37330" s="73"/>
      <c r="D37330" s="73"/>
      <c r="P37330" s="73"/>
      <c r="T37330" s="73"/>
      <c r="U37330" s="73"/>
      <c r="V37330" s="73"/>
      <c r="X37330" s="12"/>
    </row>
    <row r="37331" spans="2:24" x14ac:dyDescent="0.3">
      <c r="B37331" s="73"/>
      <c r="D37331" s="73"/>
      <c r="P37331" s="73"/>
      <c r="T37331" s="73"/>
      <c r="U37331" s="73"/>
      <c r="V37331" s="73"/>
      <c r="X37331" s="12"/>
    </row>
    <row r="37332" spans="2:24" x14ac:dyDescent="0.3">
      <c r="B37332" s="73"/>
      <c r="D37332" s="73"/>
      <c r="P37332" s="73"/>
      <c r="T37332" s="73"/>
      <c r="U37332" s="73"/>
      <c r="V37332" s="73"/>
      <c r="X37332" s="12"/>
    </row>
    <row r="37333" spans="2:24" x14ac:dyDescent="0.3">
      <c r="B37333" s="73"/>
      <c r="D37333" s="73"/>
      <c r="P37333" s="73"/>
      <c r="T37333" s="73"/>
      <c r="U37333" s="73"/>
      <c r="V37333" s="73"/>
      <c r="X37333" s="12"/>
    </row>
    <row r="37334" spans="2:24" x14ac:dyDescent="0.3">
      <c r="B37334" s="73"/>
      <c r="D37334" s="73"/>
      <c r="P37334" s="73"/>
      <c r="T37334" s="73"/>
      <c r="U37334" s="73"/>
      <c r="V37334" s="73"/>
      <c r="X37334" s="12"/>
    </row>
    <row r="37335" spans="2:24" x14ac:dyDescent="0.3">
      <c r="B37335" s="73"/>
      <c r="D37335" s="73"/>
      <c r="P37335" s="73"/>
      <c r="T37335" s="73"/>
      <c r="U37335" s="73"/>
      <c r="V37335" s="73"/>
      <c r="X37335" s="12"/>
    </row>
    <row r="37336" spans="2:24" x14ac:dyDescent="0.3">
      <c r="B37336" s="73"/>
      <c r="D37336" s="73"/>
      <c r="P37336" s="73"/>
      <c r="T37336" s="73"/>
      <c r="U37336" s="73"/>
      <c r="V37336" s="73"/>
      <c r="X37336" s="12"/>
    </row>
    <row r="37337" spans="2:24" x14ac:dyDescent="0.3">
      <c r="B37337" s="73"/>
      <c r="D37337" s="73"/>
      <c r="P37337" s="73"/>
      <c r="T37337" s="73"/>
      <c r="U37337" s="73"/>
      <c r="V37337" s="73"/>
      <c r="X37337" s="12"/>
    </row>
    <row r="37338" spans="2:24" x14ac:dyDescent="0.3">
      <c r="B37338" s="73"/>
      <c r="D37338" s="73"/>
      <c r="P37338" s="73"/>
      <c r="T37338" s="73"/>
      <c r="U37338" s="73"/>
      <c r="V37338" s="73"/>
      <c r="X37338" s="12"/>
    </row>
    <row r="37339" spans="2:24" x14ac:dyDescent="0.3">
      <c r="B37339" s="73"/>
      <c r="D37339" s="73"/>
      <c r="P37339" s="73"/>
      <c r="T37339" s="73"/>
      <c r="U37339" s="73"/>
      <c r="V37339" s="73"/>
      <c r="X37339" s="12"/>
    </row>
    <row r="37340" spans="2:24" x14ac:dyDescent="0.3">
      <c r="B37340" s="73"/>
      <c r="D37340" s="73"/>
      <c r="P37340" s="73"/>
      <c r="T37340" s="73"/>
      <c r="U37340" s="73"/>
      <c r="V37340" s="73"/>
      <c r="X37340" s="12"/>
    </row>
    <row r="37341" spans="2:24" x14ac:dyDescent="0.3">
      <c r="B37341" s="73"/>
      <c r="D37341" s="73"/>
      <c r="P37341" s="73"/>
      <c r="T37341" s="73"/>
      <c r="U37341" s="73"/>
      <c r="V37341" s="73"/>
      <c r="X37341" s="12"/>
    </row>
    <row r="37342" spans="2:24" x14ac:dyDescent="0.3">
      <c r="B37342" s="73"/>
      <c r="D37342" s="73"/>
      <c r="P37342" s="73"/>
      <c r="T37342" s="73"/>
      <c r="U37342" s="73"/>
      <c r="V37342" s="73"/>
      <c r="X37342" s="12"/>
    </row>
    <row r="37343" spans="2:24" x14ac:dyDescent="0.3">
      <c r="B37343" s="73"/>
      <c r="D37343" s="73"/>
      <c r="P37343" s="73"/>
      <c r="T37343" s="73"/>
      <c r="U37343" s="73"/>
      <c r="V37343" s="73"/>
      <c r="X37343" s="12"/>
    </row>
    <row r="37344" spans="2:24" x14ac:dyDescent="0.3">
      <c r="B37344" s="73"/>
      <c r="D37344" s="73"/>
      <c r="P37344" s="73"/>
      <c r="T37344" s="73"/>
      <c r="U37344" s="73"/>
      <c r="V37344" s="73"/>
      <c r="X37344" s="12"/>
    </row>
    <row r="37345" spans="2:24" x14ac:dyDescent="0.3">
      <c r="B37345" s="73"/>
      <c r="D37345" s="73"/>
      <c r="P37345" s="73"/>
      <c r="T37345" s="73"/>
      <c r="U37345" s="73"/>
      <c r="V37345" s="73"/>
      <c r="X37345" s="12"/>
    </row>
    <row r="37346" spans="2:24" x14ac:dyDescent="0.3">
      <c r="B37346" s="73"/>
      <c r="D37346" s="73"/>
      <c r="P37346" s="73"/>
      <c r="T37346" s="73"/>
      <c r="U37346" s="73"/>
      <c r="V37346" s="73"/>
      <c r="X37346" s="12"/>
    </row>
    <row r="37347" spans="2:24" x14ac:dyDescent="0.3">
      <c r="B37347" s="73"/>
      <c r="D37347" s="73"/>
      <c r="P37347" s="73"/>
      <c r="T37347" s="73"/>
      <c r="U37347" s="73"/>
      <c r="V37347" s="73"/>
      <c r="X37347" s="12"/>
    </row>
    <row r="37348" spans="2:24" x14ac:dyDescent="0.3">
      <c r="B37348" s="73"/>
      <c r="D37348" s="73"/>
      <c r="P37348" s="73"/>
      <c r="T37348" s="73"/>
      <c r="U37348" s="73"/>
      <c r="V37348" s="73"/>
      <c r="X37348" s="12"/>
    </row>
    <row r="37349" spans="2:24" x14ac:dyDescent="0.3">
      <c r="B37349" s="73"/>
      <c r="D37349" s="73"/>
      <c r="P37349" s="73"/>
      <c r="T37349" s="73"/>
      <c r="U37349" s="73"/>
      <c r="V37349" s="73"/>
      <c r="X37349" s="12"/>
    </row>
    <row r="37350" spans="2:24" x14ac:dyDescent="0.3">
      <c r="B37350" s="73"/>
      <c r="D37350" s="73"/>
      <c r="P37350" s="73"/>
      <c r="T37350" s="73"/>
      <c r="U37350" s="73"/>
      <c r="V37350" s="73"/>
      <c r="X37350" s="12"/>
    </row>
    <row r="37351" spans="2:24" x14ac:dyDescent="0.3">
      <c r="B37351" s="73"/>
      <c r="D37351" s="73"/>
      <c r="P37351" s="73"/>
      <c r="T37351" s="73"/>
      <c r="U37351" s="73"/>
      <c r="V37351" s="73"/>
      <c r="X37351" s="12"/>
    </row>
    <row r="37352" spans="2:24" x14ac:dyDescent="0.3">
      <c r="B37352" s="73"/>
      <c r="D37352" s="73"/>
      <c r="P37352" s="73"/>
      <c r="T37352" s="73"/>
      <c r="U37352" s="73"/>
      <c r="V37352" s="73"/>
      <c r="X37352" s="12"/>
    </row>
    <row r="37353" spans="2:24" x14ac:dyDescent="0.3">
      <c r="B37353" s="73"/>
      <c r="D37353" s="73"/>
      <c r="P37353" s="73"/>
      <c r="T37353" s="73"/>
      <c r="U37353" s="73"/>
      <c r="V37353" s="73"/>
      <c r="X37353" s="12"/>
    </row>
    <row r="37354" spans="2:24" x14ac:dyDescent="0.3">
      <c r="B37354" s="73"/>
      <c r="D37354" s="73"/>
      <c r="P37354" s="73"/>
      <c r="T37354" s="73"/>
      <c r="U37354" s="73"/>
      <c r="V37354" s="73"/>
      <c r="X37354" s="12"/>
    </row>
    <row r="37355" spans="2:24" x14ac:dyDescent="0.3">
      <c r="B37355" s="73"/>
      <c r="D37355" s="73"/>
      <c r="P37355" s="73"/>
      <c r="T37355" s="73"/>
      <c r="U37355" s="73"/>
      <c r="V37355" s="73"/>
      <c r="X37355" s="12"/>
    </row>
    <row r="37356" spans="2:24" x14ac:dyDescent="0.3">
      <c r="B37356" s="73"/>
      <c r="D37356" s="73"/>
      <c r="P37356" s="73"/>
      <c r="T37356" s="73"/>
      <c r="U37356" s="73"/>
      <c r="V37356" s="73"/>
      <c r="X37356" s="12"/>
    </row>
    <row r="37357" spans="2:24" x14ac:dyDescent="0.3">
      <c r="B37357" s="73"/>
      <c r="D37357" s="73"/>
      <c r="P37357" s="73"/>
      <c r="T37357" s="73"/>
      <c r="U37357" s="73"/>
      <c r="V37357" s="73"/>
      <c r="X37357" s="12"/>
    </row>
    <row r="37358" spans="2:24" x14ac:dyDescent="0.3">
      <c r="B37358" s="73"/>
      <c r="D37358" s="73"/>
      <c r="P37358" s="73"/>
      <c r="T37358" s="73"/>
      <c r="U37358" s="73"/>
      <c r="V37358" s="73"/>
      <c r="X37358" s="12"/>
    </row>
    <row r="37359" spans="2:24" x14ac:dyDescent="0.3">
      <c r="B37359" s="73"/>
      <c r="D37359" s="73"/>
      <c r="P37359" s="73"/>
      <c r="T37359" s="73"/>
      <c r="U37359" s="73"/>
      <c r="V37359" s="73"/>
      <c r="X37359" s="12"/>
    </row>
    <row r="37360" spans="2:24" x14ac:dyDescent="0.3">
      <c r="B37360" s="73"/>
      <c r="D37360" s="73"/>
      <c r="P37360" s="73"/>
      <c r="T37360" s="73"/>
      <c r="U37360" s="73"/>
      <c r="V37360" s="73"/>
      <c r="X37360" s="12"/>
    </row>
    <row r="37361" spans="2:24" x14ac:dyDescent="0.3">
      <c r="B37361" s="73"/>
      <c r="D37361" s="73"/>
      <c r="P37361" s="73"/>
      <c r="T37361" s="73"/>
      <c r="U37361" s="73"/>
      <c r="V37361" s="73"/>
      <c r="X37361" s="12"/>
    </row>
    <row r="37362" spans="2:24" x14ac:dyDescent="0.3">
      <c r="B37362" s="73"/>
      <c r="D37362" s="73"/>
      <c r="P37362" s="73"/>
      <c r="T37362" s="73"/>
      <c r="U37362" s="73"/>
      <c r="V37362" s="73"/>
      <c r="X37362" s="12"/>
    </row>
    <row r="37363" spans="2:24" x14ac:dyDescent="0.3">
      <c r="B37363" s="73"/>
      <c r="D37363" s="73"/>
      <c r="P37363" s="73"/>
      <c r="T37363" s="73"/>
      <c r="U37363" s="73"/>
      <c r="V37363" s="73"/>
      <c r="X37363" s="12"/>
    </row>
    <row r="37364" spans="2:24" x14ac:dyDescent="0.3">
      <c r="B37364" s="73"/>
      <c r="D37364" s="73"/>
      <c r="P37364" s="73"/>
      <c r="T37364" s="73"/>
      <c r="U37364" s="73"/>
      <c r="V37364" s="73"/>
      <c r="X37364" s="12"/>
    </row>
    <row r="37365" spans="2:24" x14ac:dyDescent="0.3">
      <c r="B37365" s="73"/>
      <c r="D37365" s="73"/>
      <c r="P37365" s="73"/>
      <c r="T37365" s="73"/>
      <c r="U37365" s="73"/>
      <c r="V37365" s="73"/>
      <c r="X37365" s="12"/>
    </row>
    <row r="37366" spans="2:24" x14ac:dyDescent="0.3">
      <c r="B37366" s="73"/>
      <c r="D37366" s="73"/>
      <c r="P37366" s="73"/>
      <c r="T37366" s="73"/>
      <c r="U37366" s="73"/>
      <c r="V37366" s="73"/>
      <c r="X37366" s="12"/>
    </row>
    <row r="37367" spans="2:24" x14ac:dyDescent="0.3">
      <c r="B37367" s="73"/>
      <c r="D37367" s="73"/>
      <c r="P37367" s="73"/>
      <c r="T37367" s="73"/>
      <c r="U37367" s="73"/>
      <c r="V37367" s="73"/>
      <c r="X37367" s="12"/>
    </row>
    <row r="37368" spans="2:24" x14ac:dyDescent="0.3">
      <c r="B37368" s="73"/>
      <c r="D37368" s="73"/>
      <c r="P37368" s="73"/>
      <c r="T37368" s="73"/>
      <c r="U37368" s="73"/>
      <c r="V37368" s="73"/>
      <c r="X37368" s="12"/>
    </row>
    <row r="37369" spans="2:24" x14ac:dyDescent="0.3">
      <c r="B37369" s="73"/>
      <c r="D37369" s="73"/>
      <c r="P37369" s="73"/>
      <c r="T37369" s="73"/>
      <c r="U37369" s="73"/>
      <c r="V37369" s="73"/>
      <c r="X37369" s="12"/>
    </row>
    <row r="37370" spans="2:24" x14ac:dyDescent="0.3">
      <c r="B37370" s="73"/>
      <c r="D37370" s="73"/>
      <c r="P37370" s="73"/>
      <c r="T37370" s="73"/>
      <c r="U37370" s="73"/>
      <c r="V37370" s="73"/>
      <c r="X37370" s="12"/>
    </row>
    <row r="37371" spans="2:24" x14ac:dyDescent="0.3">
      <c r="B37371" s="73"/>
      <c r="D37371" s="73"/>
      <c r="P37371" s="73"/>
      <c r="T37371" s="73"/>
      <c r="U37371" s="73"/>
      <c r="V37371" s="73"/>
      <c r="X37371" s="12"/>
    </row>
    <row r="37372" spans="2:24" x14ac:dyDescent="0.3">
      <c r="B37372" s="73"/>
      <c r="D37372" s="73"/>
      <c r="P37372" s="73"/>
      <c r="T37372" s="73"/>
      <c r="U37372" s="73"/>
      <c r="V37372" s="73"/>
      <c r="X37372" s="12"/>
    </row>
    <row r="37373" spans="2:24" x14ac:dyDescent="0.3">
      <c r="B37373" s="73"/>
      <c r="D37373" s="73"/>
      <c r="P37373" s="73"/>
      <c r="T37373" s="73"/>
      <c r="U37373" s="73"/>
      <c r="V37373" s="73"/>
      <c r="X37373" s="12"/>
    </row>
    <row r="37374" spans="2:24" x14ac:dyDescent="0.3">
      <c r="B37374" s="73"/>
      <c r="D37374" s="73"/>
      <c r="P37374" s="73"/>
      <c r="T37374" s="73"/>
      <c r="U37374" s="73"/>
      <c r="V37374" s="73"/>
      <c r="X37374" s="12"/>
    </row>
    <row r="37375" spans="2:24" x14ac:dyDescent="0.3">
      <c r="B37375" s="73"/>
      <c r="D37375" s="73"/>
      <c r="P37375" s="73"/>
      <c r="T37375" s="73"/>
      <c r="U37375" s="73"/>
      <c r="V37375" s="73"/>
      <c r="X37375" s="12"/>
    </row>
    <row r="37376" spans="2:24" x14ac:dyDescent="0.3">
      <c r="B37376" s="73"/>
      <c r="D37376" s="73"/>
      <c r="P37376" s="73"/>
      <c r="T37376" s="73"/>
      <c r="U37376" s="73"/>
      <c r="V37376" s="73"/>
      <c r="X37376" s="12"/>
    </row>
    <row r="37377" spans="2:24" x14ac:dyDescent="0.3">
      <c r="B37377" s="73"/>
      <c r="D37377" s="73"/>
      <c r="P37377" s="73"/>
      <c r="T37377" s="73"/>
      <c r="U37377" s="73"/>
      <c r="V37377" s="73"/>
      <c r="X37377" s="12"/>
    </row>
    <row r="37378" spans="2:24" x14ac:dyDescent="0.3">
      <c r="B37378" s="73"/>
      <c r="D37378" s="73"/>
      <c r="P37378" s="73"/>
      <c r="T37378" s="73"/>
      <c r="U37378" s="73"/>
      <c r="V37378" s="73"/>
      <c r="X37378" s="12"/>
    </row>
    <row r="37379" spans="2:24" x14ac:dyDescent="0.3">
      <c r="B37379" s="73"/>
      <c r="D37379" s="73"/>
      <c r="P37379" s="73"/>
      <c r="T37379" s="73"/>
      <c r="U37379" s="73"/>
      <c r="V37379" s="73"/>
      <c r="X37379" s="12"/>
    </row>
    <row r="37380" spans="2:24" x14ac:dyDescent="0.3">
      <c r="B37380" s="73"/>
      <c r="D37380" s="73"/>
      <c r="P37380" s="73"/>
      <c r="T37380" s="73"/>
      <c r="U37380" s="73"/>
      <c r="V37380" s="73"/>
      <c r="X37380" s="12"/>
    </row>
    <row r="37381" spans="2:24" x14ac:dyDescent="0.3">
      <c r="B37381" s="73"/>
      <c r="D37381" s="73"/>
      <c r="P37381" s="73"/>
      <c r="T37381" s="73"/>
      <c r="U37381" s="73"/>
      <c r="V37381" s="73"/>
      <c r="X37381" s="12"/>
    </row>
    <row r="37382" spans="2:24" x14ac:dyDescent="0.3">
      <c r="B37382" s="73"/>
      <c r="D37382" s="73"/>
      <c r="P37382" s="73"/>
      <c r="T37382" s="73"/>
      <c r="U37382" s="73"/>
      <c r="V37382" s="73"/>
      <c r="X37382" s="12"/>
    </row>
    <row r="37383" spans="2:24" x14ac:dyDescent="0.3">
      <c r="B37383" s="73"/>
      <c r="D37383" s="73"/>
      <c r="P37383" s="73"/>
      <c r="T37383" s="73"/>
      <c r="U37383" s="73"/>
      <c r="V37383" s="73"/>
      <c r="X37383" s="12"/>
    </row>
    <row r="37384" spans="2:24" x14ac:dyDescent="0.3">
      <c r="B37384" s="73"/>
      <c r="D37384" s="73"/>
      <c r="P37384" s="73"/>
      <c r="T37384" s="73"/>
      <c r="U37384" s="73"/>
      <c r="V37384" s="73"/>
      <c r="X37384" s="12"/>
    </row>
    <row r="37385" spans="2:24" x14ac:dyDescent="0.3">
      <c r="B37385" s="73"/>
      <c r="D37385" s="73"/>
      <c r="P37385" s="73"/>
      <c r="T37385" s="73"/>
      <c r="U37385" s="73"/>
      <c r="V37385" s="73"/>
      <c r="X37385" s="12"/>
    </row>
    <row r="37386" spans="2:24" x14ac:dyDescent="0.3">
      <c r="B37386" s="73"/>
      <c r="D37386" s="73"/>
      <c r="P37386" s="73"/>
      <c r="T37386" s="73"/>
      <c r="U37386" s="73"/>
      <c r="V37386" s="73"/>
      <c r="X37386" s="12"/>
    </row>
    <row r="37387" spans="2:24" x14ac:dyDescent="0.3">
      <c r="B37387" s="73"/>
      <c r="D37387" s="73"/>
      <c r="P37387" s="73"/>
      <c r="T37387" s="73"/>
      <c r="U37387" s="73"/>
      <c r="V37387" s="73"/>
      <c r="X37387" s="12"/>
    </row>
    <row r="37388" spans="2:24" x14ac:dyDescent="0.3">
      <c r="B37388" s="73"/>
      <c r="D37388" s="73"/>
      <c r="P37388" s="73"/>
      <c r="T37388" s="73"/>
      <c r="U37388" s="73"/>
      <c r="V37388" s="73"/>
      <c r="X37388" s="12"/>
    </row>
    <row r="37389" spans="2:24" x14ac:dyDescent="0.3">
      <c r="B37389" s="73"/>
      <c r="D37389" s="73"/>
      <c r="P37389" s="73"/>
      <c r="T37389" s="73"/>
      <c r="U37389" s="73"/>
      <c r="V37389" s="73"/>
      <c r="X37389" s="12"/>
    </row>
    <row r="37390" spans="2:24" x14ac:dyDescent="0.3">
      <c r="B37390" s="73"/>
      <c r="D37390" s="73"/>
      <c r="P37390" s="73"/>
      <c r="T37390" s="73"/>
      <c r="U37390" s="73"/>
      <c r="V37390" s="73"/>
      <c r="X37390" s="12"/>
    </row>
    <row r="37391" spans="2:24" x14ac:dyDescent="0.3">
      <c r="B37391" s="73"/>
      <c r="D37391" s="73"/>
      <c r="P37391" s="73"/>
      <c r="T37391" s="73"/>
      <c r="U37391" s="73"/>
      <c r="V37391" s="73"/>
      <c r="X37391" s="12"/>
    </row>
    <row r="37392" spans="2:24" x14ac:dyDescent="0.3">
      <c r="B37392" s="73"/>
      <c r="D37392" s="73"/>
      <c r="P37392" s="73"/>
      <c r="T37392" s="73"/>
      <c r="U37392" s="73"/>
      <c r="V37392" s="73"/>
      <c r="X37392" s="12"/>
    </row>
    <row r="37393" spans="2:24" x14ac:dyDescent="0.3">
      <c r="B37393" s="73"/>
      <c r="D37393" s="73"/>
      <c r="P37393" s="73"/>
      <c r="T37393" s="73"/>
      <c r="U37393" s="73"/>
      <c r="V37393" s="73"/>
      <c r="X37393" s="12"/>
    </row>
    <row r="37394" spans="2:24" x14ac:dyDescent="0.3">
      <c r="B37394" s="73"/>
      <c r="D37394" s="73"/>
      <c r="P37394" s="73"/>
      <c r="T37394" s="73"/>
      <c r="U37394" s="73"/>
      <c r="V37394" s="73"/>
      <c r="X37394" s="12"/>
    </row>
    <row r="37395" spans="2:24" x14ac:dyDescent="0.3">
      <c r="B37395" s="73"/>
      <c r="D37395" s="73"/>
      <c r="P37395" s="73"/>
      <c r="T37395" s="73"/>
      <c r="U37395" s="73"/>
      <c r="V37395" s="73"/>
      <c r="X37395" s="12"/>
    </row>
    <row r="37396" spans="2:24" x14ac:dyDescent="0.3">
      <c r="B37396" s="73"/>
      <c r="D37396" s="73"/>
      <c r="P37396" s="73"/>
      <c r="T37396" s="73"/>
      <c r="U37396" s="73"/>
      <c r="V37396" s="73"/>
      <c r="X37396" s="12"/>
    </row>
    <row r="37397" spans="2:24" x14ac:dyDescent="0.3">
      <c r="B37397" s="73"/>
      <c r="D37397" s="73"/>
      <c r="P37397" s="73"/>
      <c r="T37397" s="73"/>
      <c r="U37397" s="73"/>
      <c r="V37397" s="73"/>
      <c r="X37397" s="12"/>
    </row>
    <row r="37398" spans="2:24" x14ac:dyDescent="0.3">
      <c r="B37398" s="73"/>
      <c r="D37398" s="73"/>
      <c r="P37398" s="73"/>
      <c r="T37398" s="73"/>
      <c r="U37398" s="73"/>
      <c r="V37398" s="73"/>
      <c r="X37398" s="12"/>
    </row>
    <row r="37399" spans="2:24" x14ac:dyDescent="0.3">
      <c r="B37399" s="73"/>
      <c r="D37399" s="73"/>
      <c r="P37399" s="73"/>
      <c r="T37399" s="73"/>
      <c r="U37399" s="73"/>
      <c r="V37399" s="73"/>
      <c r="X37399" s="12"/>
    </row>
    <row r="37400" spans="2:24" x14ac:dyDescent="0.3">
      <c r="B37400" s="73"/>
      <c r="D37400" s="73"/>
      <c r="P37400" s="73"/>
      <c r="T37400" s="73"/>
      <c r="U37400" s="73"/>
      <c r="V37400" s="73"/>
      <c r="X37400" s="12"/>
    </row>
    <row r="37401" spans="2:24" x14ac:dyDescent="0.3">
      <c r="B37401" s="73"/>
      <c r="D37401" s="73"/>
      <c r="P37401" s="73"/>
      <c r="T37401" s="73"/>
      <c r="U37401" s="73"/>
      <c r="V37401" s="73"/>
      <c r="X37401" s="12"/>
    </row>
    <row r="37402" spans="2:24" x14ac:dyDescent="0.3">
      <c r="B37402" s="73"/>
      <c r="D37402" s="73"/>
      <c r="P37402" s="73"/>
      <c r="T37402" s="73"/>
      <c r="U37402" s="73"/>
      <c r="V37402" s="73"/>
      <c r="X37402" s="12"/>
    </row>
    <row r="37403" spans="2:24" x14ac:dyDescent="0.3">
      <c r="B37403" s="73"/>
      <c r="D37403" s="73"/>
      <c r="P37403" s="73"/>
      <c r="T37403" s="73"/>
      <c r="U37403" s="73"/>
      <c r="V37403" s="73"/>
      <c r="X37403" s="12"/>
    </row>
    <row r="37404" spans="2:24" x14ac:dyDescent="0.3">
      <c r="B37404" s="73"/>
      <c r="D37404" s="73"/>
      <c r="P37404" s="73"/>
      <c r="T37404" s="73"/>
      <c r="U37404" s="73"/>
      <c r="V37404" s="73"/>
      <c r="X37404" s="12"/>
    </row>
    <row r="37405" spans="2:24" x14ac:dyDescent="0.3">
      <c r="B37405" s="73"/>
      <c r="D37405" s="73"/>
      <c r="P37405" s="73"/>
      <c r="T37405" s="73"/>
      <c r="U37405" s="73"/>
      <c r="V37405" s="73"/>
      <c r="X37405" s="12"/>
    </row>
    <row r="37406" spans="2:24" x14ac:dyDescent="0.3">
      <c r="B37406" s="73"/>
      <c r="D37406" s="73"/>
      <c r="P37406" s="73"/>
      <c r="T37406" s="73"/>
      <c r="U37406" s="73"/>
      <c r="V37406" s="73"/>
      <c r="X37406" s="12"/>
    </row>
    <row r="37407" spans="2:24" x14ac:dyDescent="0.3">
      <c r="B37407" s="73"/>
      <c r="D37407" s="73"/>
      <c r="P37407" s="73"/>
      <c r="T37407" s="73"/>
      <c r="U37407" s="73"/>
      <c r="V37407" s="73"/>
      <c r="X37407" s="12"/>
    </row>
    <row r="37408" spans="2:24" x14ac:dyDescent="0.3">
      <c r="B37408" s="73"/>
      <c r="D37408" s="73"/>
      <c r="P37408" s="73"/>
      <c r="T37408" s="73"/>
      <c r="U37408" s="73"/>
      <c r="V37408" s="73"/>
      <c r="X37408" s="12"/>
    </row>
    <row r="37409" spans="2:24" x14ac:dyDescent="0.3">
      <c r="B37409" s="73"/>
      <c r="D37409" s="73"/>
      <c r="P37409" s="73"/>
      <c r="T37409" s="73"/>
      <c r="U37409" s="73"/>
      <c r="V37409" s="73"/>
      <c r="X37409" s="12"/>
    </row>
    <row r="37410" spans="2:24" x14ac:dyDescent="0.3">
      <c r="B37410" s="73"/>
      <c r="D37410" s="73"/>
      <c r="P37410" s="73"/>
      <c r="T37410" s="73"/>
      <c r="U37410" s="73"/>
      <c r="V37410" s="73"/>
      <c r="X37410" s="12"/>
    </row>
    <row r="37411" spans="2:24" x14ac:dyDescent="0.3">
      <c r="B37411" s="73"/>
      <c r="D37411" s="73"/>
      <c r="P37411" s="73"/>
      <c r="T37411" s="73"/>
      <c r="U37411" s="73"/>
      <c r="V37411" s="73"/>
      <c r="X37411" s="12"/>
    </row>
    <row r="37412" spans="2:24" x14ac:dyDescent="0.3">
      <c r="B37412" s="73"/>
      <c r="D37412" s="73"/>
      <c r="P37412" s="73"/>
      <c r="T37412" s="73"/>
      <c r="U37412" s="73"/>
      <c r="V37412" s="73"/>
      <c r="X37412" s="12"/>
    </row>
    <row r="37413" spans="2:24" x14ac:dyDescent="0.3">
      <c r="B37413" s="73"/>
      <c r="D37413" s="73"/>
      <c r="P37413" s="73"/>
      <c r="T37413" s="73"/>
      <c r="U37413" s="73"/>
      <c r="V37413" s="73"/>
      <c r="X37413" s="12"/>
    </row>
    <row r="37414" spans="2:24" x14ac:dyDescent="0.3">
      <c r="B37414" s="73"/>
      <c r="D37414" s="73"/>
      <c r="P37414" s="73"/>
      <c r="T37414" s="73"/>
      <c r="U37414" s="73"/>
      <c r="V37414" s="73"/>
      <c r="X37414" s="12"/>
    </row>
    <row r="37415" spans="2:24" x14ac:dyDescent="0.3">
      <c r="B37415" s="73"/>
      <c r="D37415" s="73"/>
      <c r="P37415" s="73"/>
      <c r="T37415" s="73"/>
      <c r="U37415" s="73"/>
      <c r="V37415" s="73"/>
      <c r="X37415" s="12"/>
    </row>
    <row r="37416" spans="2:24" x14ac:dyDescent="0.3">
      <c r="B37416" s="73"/>
      <c r="D37416" s="73"/>
      <c r="P37416" s="73"/>
      <c r="T37416" s="73"/>
      <c r="U37416" s="73"/>
      <c r="V37416" s="73"/>
      <c r="X37416" s="12"/>
    </row>
    <row r="37417" spans="2:24" x14ac:dyDescent="0.3">
      <c r="B37417" s="73"/>
      <c r="D37417" s="73"/>
      <c r="P37417" s="73"/>
      <c r="T37417" s="73"/>
      <c r="U37417" s="73"/>
      <c r="V37417" s="73"/>
      <c r="X37417" s="12"/>
    </row>
    <row r="37418" spans="2:24" x14ac:dyDescent="0.3">
      <c r="B37418" s="73"/>
      <c r="D37418" s="73"/>
      <c r="P37418" s="73"/>
      <c r="T37418" s="73"/>
      <c r="U37418" s="73"/>
      <c r="V37418" s="73"/>
      <c r="X37418" s="12"/>
    </row>
    <row r="37419" spans="2:24" x14ac:dyDescent="0.3">
      <c r="B37419" s="73"/>
      <c r="D37419" s="73"/>
      <c r="P37419" s="73"/>
      <c r="T37419" s="73"/>
      <c r="U37419" s="73"/>
      <c r="V37419" s="73"/>
      <c r="X37419" s="12"/>
    </row>
    <row r="37420" spans="2:24" x14ac:dyDescent="0.3">
      <c r="B37420" s="73"/>
      <c r="D37420" s="73"/>
      <c r="P37420" s="73"/>
      <c r="T37420" s="73"/>
      <c r="U37420" s="73"/>
      <c r="V37420" s="73"/>
      <c r="X37420" s="12"/>
    </row>
    <row r="37421" spans="2:24" x14ac:dyDescent="0.3">
      <c r="B37421" s="73"/>
      <c r="D37421" s="73"/>
      <c r="P37421" s="73"/>
      <c r="T37421" s="73"/>
      <c r="U37421" s="73"/>
      <c r="V37421" s="73"/>
      <c r="X37421" s="12"/>
    </row>
    <row r="37422" spans="2:24" x14ac:dyDescent="0.3">
      <c r="B37422" s="73"/>
      <c r="D37422" s="73"/>
      <c r="P37422" s="73"/>
      <c r="T37422" s="73"/>
      <c r="U37422" s="73"/>
      <c r="V37422" s="73"/>
      <c r="X37422" s="12"/>
    </row>
    <row r="37423" spans="2:24" x14ac:dyDescent="0.3">
      <c r="B37423" s="73"/>
      <c r="D37423" s="73"/>
      <c r="P37423" s="73"/>
      <c r="T37423" s="73"/>
      <c r="U37423" s="73"/>
      <c r="V37423" s="73"/>
      <c r="X37423" s="12"/>
    </row>
    <row r="37424" spans="2:24" x14ac:dyDescent="0.3">
      <c r="B37424" s="73"/>
      <c r="D37424" s="73"/>
      <c r="P37424" s="73"/>
      <c r="T37424" s="73"/>
      <c r="U37424" s="73"/>
      <c r="V37424" s="73"/>
      <c r="X37424" s="12"/>
    </row>
    <row r="37425" spans="2:24" x14ac:dyDescent="0.3">
      <c r="B37425" s="73"/>
      <c r="D37425" s="73"/>
      <c r="P37425" s="73"/>
      <c r="T37425" s="73"/>
      <c r="U37425" s="73"/>
      <c r="V37425" s="73"/>
      <c r="X37425" s="12"/>
    </row>
    <row r="37426" spans="2:24" x14ac:dyDescent="0.3">
      <c r="B37426" s="73"/>
      <c r="D37426" s="73"/>
      <c r="P37426" s="73"/>
      <c r="T37426" s="73"/>
      <c r="U37426" s="73"/>
      <c r="V37426" s="73"/>
      <c r="X37426" s="12"/>
    </row>
    <row r="37427" spans="2:24" x14ac:dyDescent="0.3">
      <c r="B37427" s="73"/>
      <c r="D37427" s="73"/>
      <c r="P37427" s="73"/>
      <c r="T37427" s="73"/>
      <c r="U37427" s="73"/>
      <c r="V37427" s="73"/>
      <c r="X37427" s="12"/>
    </row>
    <row r="37428" spans="2:24" x14ac:dyDescent="0.3">
      <c r="B37428" s="73"/>
      <c r="D37428" s="73"/>
      <c r="P37428" s="73"/>
      <c r="T37428" s="73"/>
      <c r="U37428" s="73"/>
      <c r="V37428" s="73"/>
      <c r="X37428" s="12"/>
    </row>
    <row r="37429" spans="2:24" x14ac:dyDescent="0.3">
      <c r="B37429" s="73"/>
      <c r="D37429" s="73"/>
      <c r="P37429" s="73"/>
      <c r="T37429" s="73"/>
      <c r="U37429" s="73"/>
      <c r="V37429" s="73"/>
      <c r="X37429" s="12"/>
    </row>
    <row r="37430" spans="2:24" x14ac:dyDescent="0.3">
      <c r="B37430" s="73"/>
      <c r="D37430" s="73"/>
      <c r="P37430" s="73"/>
      <c r="T37430" s="73"/>
      <c r="U37430" s="73"/>
      <c r="V37430" s="73"/>
      <c r="X37430" s="12"/>
    </row>
    <row r="37431" spans="2:24" x14ac:dyDescent="0.3">
      <c r="B37431" s="73"/>
      <c r="D37431" s="73"/>
      <c r="P37431" s="73"/>
      <c r="T37431" s="73"/>
      <c r="U37431" s="73"/>
      <c r="V37431" s="73"/>
      <c r="X37431" s="12"/>
    </row>
    <row r="37432" spans="2:24" x14ac:dyDescent="0.3">
      <c r="B37432" s="73"/>
      <c r="D37432" s="73"/>
      <c r="P37432" s="73"/>
      <c r="T37432" s="73"/>
      <c r="U37432" s="73"/>
      <c r="V37432" s="73"/>
      <c r="X37432" s="12"/>
    </row>
    <row r="37433" spans="2:24" x14ac:dyDescent="0.3">
      <c r="B37433" s="73"/>
      <c r="D37433" s="73"/>
      <c r="P37433" s="73"/>
      <c r="T37433" s="73"/>
      <c r="U37433" s="73"/>
      <c r="V37433" s="73"/>
      <c r="X37433" s="12"/>
    </row>
    <row r="37434" spans="2:24" x14ac:dyDescent="0.3">
      <c r="B37434" s="73"/>
      <c r="D37434" s="73"/>
      <c r="P37434" s="73"/>
      <c r="T37434" s="73"/>
      <c r="U37434" s="73"/>
      <c r="V37434" s="73"/>
      <c r="X37434" s="12"/>
    </row>
    <row r="37435" spans="2:24" x14ac:dyDescent="0.3">
      <c r="B37435" s="73"/>
      <c r="D37435" s="73"/>
      <c r="P37435" s="73"/>
      <c r="T37435" s="73"/>
      <c r="U37435" s="73"/>
      <c r="V37435" s="73"/>
      <c r="X37435" s="12"/>
    </row>
    <row r="37436" spans="2:24" x14ac:dyDescent="0.3">
      <c r="B37436" s="73"/>
      <c r="D37436" s="73"/>
      <c r="P37436" s="73"/>
      <c r="T37436" s="73"/>
      <c r="U37436" s="73"/>
      <c r="V37436" s="73"/>
      <c r="X37436" s="12"/>
    </row>
    <row r="37437" spans="2:24" x14ac:dyDescent="0.3">
      <c r="B37437" s="73"/>
      <c r="D37437" s="73"/>
      <c r="P37437" s="73"/>
      <c r="T37437" s="73"/>
      <c r="U37437" s="73"/>
      <c r="V37437" s="73"/>
      <c r="X37437" s="12"/>
    </row>
    <row r="37438" spans="2:24" x14ac:dyDescent="0.3">
      <c r="B37438" s="73"/>
      <c r="D37438" s="73"/>
      <c r="P37438" s="73"/>
      <c r="T37438" s="73"/>
      <c r="U37438" s="73"/>
      <c r="V37438" s="73"/>
      <c r="X37438" s="12"/>
    </row>
    <row r="37439" spans="2:24" x14ac:dyDescent="0.3">
      <c r="B37439" s="73"/>
      <c r="D37439" s="73"/>
      <c r="P37439" s="73"/>
      <c r="T37439" s="73"/>
      <c r="U37439" s="73"/>
      <c r="V37439" s="73"/>
      <c r="X37439" s="12"/>
    </row>
    <row r="37440" spans="2:24" x14ac:dyDescent="0.3">
      <c r="B37440" s="73"/>
      <c r="D37440" s="73"/>
      <c r="P37440" s="73"/>
      <c r="T37440" s="73"/>
      <c r="U37440" s="73"/>
      <c r="V37440" s="73"/>
      <c r="X37440" s="12"/>
    </row>
    <row r="37441" spans="2:24" x14ac:dyDescent="0.3">
      <c r="B37441" s="73"/>
      <c r="D37441" s="73"/>
      <c r="P37441" s="73"/>
      <c r="T37441" s="73"/>
      <c r="U37441" s="73"/>
      <c r="V37441" s="73"/>
      <c r="X37441" s="12"/>
    </row>
    <row r="37442" spans="2:24" x14ac:dyDescent="0.3">
      <c r="B37442" s="73"/>
      <c r="D37442" s="73"/>
      <c r="P37442" s="73"/>
      <c r="T37442" s="73"/>
      <c r="U37442" s="73"/>
      <c r="V37442" s="73"/>
      <c r="X37442" s="12"/>
    </row>
    <row r="37443" spans="2:24" x14ac:dyDescent="0.3">
      <c r="B37443" s="73"/>
      <c r="D37443" s="73"/>
      <c r="P37443" s="73"/>
      <c r="T37443" s="73"/>
      <c r="U37443" s="73"/>
      <c r="V37443" s="73"/>
      <c r="X37443" s="12"/>
    </row>
    <row r="37444" spans="2:24" x14ac:dyDescent="0.3">
      <c r="B37444" s="73"/>
      <c r="D37444" s="73"/>
      <c r="P37444" s="73"/>
      <c r="T37444" s="73"/>
      <c r="U37444" s="73"/>
      <c r="V37444" s="73"/>
      <c r="X37444" s="12"/>
    </row>
    <row r="37445" spans="2:24" x14ac:dyDescent="0.3">
      <c r="B37445" s="73"/>
      <c r="D37445" s="73"/>
      <c r="P37445" s="73"/>
      <c r="T37445" s="73"/>
      <c r="U37445" s="73"/>
      <c r="V37445" s="73"/>
      <c r="X37445" s="12"/>
    </row>
    <row r="37446" spans="2:24" x14ac:dyDescent="0.3">
      <c r="B37446" s="73"/>
      <c r="D37446" s="73"/>
      <c r="P37446" s="73"/>
      <c r="T37446" s="73"/>
      <c r="U37446" s="73"/>
      <c r="V37446" s="73"/>
      <c r="X37446" s="12"/>
    </row>
    <row r="37447" spans="2:24" x14ac:dyDescent="0.3">
      <c r="B37447" s="73"/>
      <c r="D37447" s="73"/>
      <c r="P37447" s="73"/>
      <c r="T37447" s="73"/>
      <c r="U37447" s="73"/>
      <c r="V37447" s="73"/>
      <c r="X37447" s="12"/>
    </row>
    <row r="37448" spans="2:24" x14ac:dyDescent="0.3">
      <c r="B37448" s="73"/>
      <c r="D37448" s="73"/>
      <c r="P37448" s="73"/>
      <c r="T37448" s="73"/>
      <c r="U37448" s="73"/>
      <c r="V37448" s="73"/>
      <c r="X37448" s="12"/>
    </row>
    <row r="37449" spans="2:24" x14ac:dyDescent="0.3">
      <c r="B37449" s="73"/>
      <c r="D37449" s="73"/>
      <c r="P37449" s="73"/>
      <c r="T37449" s="73"/>
      <c r="U37449" s="73"/>
      <c r="V37449" s="73"/>
      <c r="X37449" s="12"/>
    </row>
    <row r="37450" spans="2:24" x14ac:dyDescent="0.3">
      <c r="B37450" s="73"/>
      <c r="D37450" s="73"/>
      <c r="P37450" s="73"/>
      <c r="T37450" s="73"/>
      <c r="U37450" s="73"/>
      <c r="V37450" s="73"/>
      <c r="X37450" s="12"/>
    </row>
    <row r="37451" spans="2:24" x14ac:dyDescent="0.3">
      <c r="B37451" s="73"/>
      <c r="D37451" s="73"/>
      <c r="P37451" s="73"/>
      <c r="T37451" s="73"/>
      <c r="U37451" s="73"/>
      <c r="V37451" s="73"/>
      <c r="X37451" s="12"/>
    </row>
    <row r="37452" spans="2:24" x14ac:dyDescent="0.3">
      <c r="B37452" s="73"/>
      <c r="D37452" s="73"/>
      <c r="P37452" s="73"/>
      <c r="T37452" s="73"/>
      <c r="U37452" s="73"/>
      <c r="V37452" s="73"/>
      <c r="X37452" s="12"/>
    </row>
    <row r="37453" spans="2:24" x14ac:dyDescent="0.3">
      <c r="B37453" s="73"/>
      <c r="D37453" s="73"/>
      <c r="P37453" s="73"/>
      <c r="T37453" s="73"/>
      <c r="U37453" s="73"/>
      <c r="V37453" s="73"/>
      <c r="X37453" s="12"/>
    </row>
    <row r="37454" spans="2:24" x14ac:dyDescent="0.3">
      <c r="B37454" s="73"/>
      <c r="D37454" s="73"/>
      <c r="P37454" s="73"/>
      <c r="T37454" s="73"/>
      <c r="U37454" s="73"/>
      <c r="V37454" s="73"/>
      <c r="X37454" s="12"/>
    </row>
    <row r="37455" spans="2:24" x14ac:dyDescent="0.3">
      <c r="B37455" s="73"/>
      <c r="D37455" s="73"/>
      <c r="P37455" s="73"/>
      <c r="T37455" s="73"/>
      <c r="U37455" s="73"/>
      <c r="V37455" s="73"/>
      <c r="X37455" s="12"/>
    </row>
    <row r="37456" spans="2:24" x14ac:dyDescent="0.3">
      <c r="B37456" s="73"/>
      <c r="D37456" s="73"/>
      <c r="P37456" s="73"/>
      <c r="T37456" s="73"/>
      <c r="U37456" s="73"/>
      <c r="V37456" s="73"/>
      <c r="X37456" s="12"/>
    </row>
    <row r="37457" spans="2:24" x14ac:dyDescent="0.3">
      <c r="B37457" s="73"/>
      <c r="D37457" s="73"/>
      <c r="P37457" s="73"/>
      <c r="T37457" s="73"/>
      <c r="U37457" s="73"/>
      <c r="V37457" s="73"/>
      <c r="X37457" s="12"/>
    </row>
    <row r="37458" spans="2:24" x14ac:dyDescent="0.3">
      <c r="B37458" s="73"/>
      <c r="D37458" s="73"/>
      <c r="P37458" s="73"/>
      <c r="T37458" s="73"/>
      <c r="U37458" s="73"/>
      <c r="V37458" s="73"/>
      <c r="X37458" s="12"/>
    </row>
    <row r="37459" spans="2:24" x14ac:dyDescent="0.3">
      <c r="B37459" s="73"/>
      <c r="D37459" s="73"/>
      <c r="P37459" s="73"/>
      <c r="T37459" s="73"/>
      <c r="U37459" s="73"/>
      <c r="V37459" s="73"/>
      <c r="X37459" s="12"/>
    </row>
    <row r="37460" spans="2:24" x14ac:dyDescent="0.3">
      <c r="B37460" s="73"/>
      <c r="D37460" s="73"/>
      <c r="P37460" s="73"/>
      <c r="T37460" s="73"/>
      <c r="U37460" s="73"/>
      <c r="V37460" s="73"/>
      <c r="X37460" s="12"/>
    </row>
    <row r="37461" spans="2:24" x14ac:dyDescent="0.3">
      <c r="B37461" s="73"/>
      <c r="D37461" s="73"/>
      <c r="P37461" s="73"/>
      <c r="T37461" s="73"/>
      <c r="U37461" s="73"/>
      <c r="V37461" s="73"/>
      <c r="X37461" s="12"/>
    </row>
    <row r="37462" spans="2:24" x14ac:dyDescent="0.3">
      <c r="B37462" s="73"/>
      <c r="D37462" s="73"/>
      <c r="P37462" s="73"/>
      <c r="T37462" s="73"/>
      <c r="U37462" s="73"/>
      <c r="V37462" s="73"/>
      <c r="X37462" s="12"/>
    </row>
    <row r="37463" spans="2:24" x14ac:dyDescent="0.3">
      <c r="B37463" s="73"/>
      <c r="D37463" s="73"/>
      <c r="P37463" s="73"/>
      <c r="T37463" s="73"/>
      <c r="U37463" s="73"/>
      <c r="V37463" s="73"/>
      <c r="X37463" s="12"/>
    </row>
    <row r="37464" spans="2:24" x14ac:dyDescent="0.3">
      <c r="B37464" s="73"/>
      <c r="D37464" s="73"/>
      <c r="P37464" s="73"/>
      <c r="T37464" s="73"/>
      <c r="U37464" s="73"/>
      <c r="V37464" s="73"/>
      <c r="X37464" s="12"/>
    </row>
    <row r="37465" spans="2:24" x14ac:dyDescent="0.3">
      <c r="B37465" s="73"/>
      <c r="D37465" s="73"/>
      <c r="P37465" s="73"/>
      <c r="T37465" s="73"/>
      <c r="U37465" s="73"/>
      <c r="V37465" s="73"/>
      <c r="X37465" s="12"/>
    </row>
    <row r="37466" spans="2:24" x14ac:dyDescent="0.3">
      <c r="B37466" s="73"/>
      <c r="D37466" s="73"/>
      <c r="P37466" s="73"/>
      <c r="T37466" s="73"/>
      <c r="U37466" s="73"/>
      <c r="V37466" s="73"/>
      <c r="X37466" s="12"/>
    </row>
    <row r="37467" spans="2:24" x14ac:dyDescent="0.3">
      <c r="B37467" s="73"/>
      <c r="D37467" s="73"/>
      <c r="P37467" s="73"/>
      <c r="T37467" s="73"/>
      <c r="U37467" s="73"/>
      <c r="V37467" s="73"/>
      <c r="X37467" s="12"/>
    </row>
    <row r="37468" spans="2:24" x14ac:dyDescent="0.3">
      <c r="B37468" s="73"/>
      <c r="D37468" s="73"/>
      <c r="P37468" s="73"/>
      <c r="T37468" s="73"/>
      <c r="U37468" s="73"/>
      <c r="V37468" s="73"/>
      <c r="X37468" s="12"/>
    </row>
    <row r="37469" spans="2:24" x14ac:dyDescent="0.3">
      <c r="B37469" s="73"/>
      <c r="D37469" s="73"/>
      <c r="P37469" s="73"/>
      <c r="T37469" s="73"/>
      <c r="U37469" s="73"/>
      <c r="V37469" s="73"/>
      <c r="X37469" s="12"/>
    </row>
    <row r="37470" spans="2:24" x14ac:dyDescent="0.3">
      <c r="B37470" s="73"/>
      <c r="D37470" s="73"/>
      <c r="P37470" s="73"/>
      <c r="T37470" s="73"/>
      <c r="U37470" s="73"/>
      <c r="V37470" s="73"/>
      <c r="X37470" s="12"/>
    </row>
    <row r="37471" spans="2:24" x14ac:dyDescent="0.3">
      <c r="B37471" s="73"/>
      <c r="D37471" s="73"/>
      <c r="P37471" s="73"/>
      <c r="T37471" s="73"/>
      <c r="U37471" s="73"/>
      <c r="V37471" s="73"/>
      <c r="X37471" s="12"/>
    </row>
    <row r="37472" spans="2:24" x14ac:dyDescent="0.3">
      <c r="B37472" s="73"/>
      <c r="D37472" s="73"/>
      <c r="P37472" s="73"/>
      <c r="T37472" s="73"/>
      <c r="U37472" s="73"/>
      <c r="V37472" s="73"/>
      <c r="X37472" s="12"/>
    </row>
    <row r="37473" spans="2:24" x14ac:dyDescent="0.3">
      <c r="B37473" s="73"/>
      <c r="D37473" s="73"/>
      <c r="P37473" s="73"/>
      <c r="T37473" s="73"/>
      <c r="U37473" s="73"/>
      <c r="V37473" s="73"/>
      <c r="X37473" s="12"/>
    </row>
    <row r="37474" spans="2:24" x14ac:dyDescent="0.3">
      <c r="B37474" s="73"/>
      <c r="D37474" s="73"/>
      <c r="P37474" s="73"/>
      <c r="T37474" s="73"/>
      <c r="U37474" s="73"/>
      <c r="V37474" s="73"/>
      <c r="X37474" s="12"/>
    </row>
    <row r="37475" spans="2:24" x14ac:dyDescent="0.3">
      <c r="B37475" s="73"/>
      <c r="D37475" s="73"/>
      <c r="P37475" s="73"/>
      <c r="T37475" s="73"/>
      <c r="U37475" s="73"/>
      <c r="V37475" s="73"/>
      <c r="X37475" s="12"/>
    </row>
    <row r="37476" spans="2:24" x14ac:dyDescent="0.3">
      <c r="B37476" s="73"/>
      <c r="D37476" s="73"/>
      <c r="P37476" s="73"/>
      <c r="T37476" s="73"/>
      <c r="U37476" s="73"/>
      <c r="V37476" s="73"/>
      <c r="X37476" s="12"/>
    </row>
    <row r="37477" spans="2:24" x14ac:dyDescent="0.3">
      <c r="B37477" s="73"/>
      <c r="D37477" s="73"/>
      <c r="P37477" s="73"/>
      <c r="T37477" s="73"/>
      <c r="U37477" s="73"/>
      <c r="V37477" s="73"/>
      <c r="X37477" s="12"/>
    </row>
    <row r="37478" spans="2:24" x14ac:dyDescent="0.3">
      <c r="B37478" s="73"/>
      <c r="D37478" s="73"/>
      <c r="P37478" s="73"/>
      <c r="T37478" s="73"/>
      <c r="U37478" s="73"/>
      <c r="V37478" s="73"/>
      <c r="X37478" s="12"/>
    </row>
    <row r="37479" spans="2:24" x14ac:dyDescent="0.3">
      <c r="B37479" s="73"/>
      <c r="D37479" s="73"/>
      <c r="P37479" s="73"/>
      <c r="T37479" s="73"/>
      <c r="U37479" s="73"/>
      <c r="V37479" s="73"/>
      <c r="X37479" s="12"/>
    </row>
    <row r="37480" spans="2:24" x14ac:dyDescent="0.3">
      <c r="B37480" s="73"/>
      <c r="D37480" s="73"/>
      <c r="P37480" s="73"/>
      <c r="T37480" s="73"/>
      <c r="U37480" s="73"/>
      <c r="V37480" s="73"/>
      <c r="X37480" s="12"/>
    </row>
    <row r="37481" spans="2:24" x14ac:dyDescent="0.3">
      <c r="B37481" s="73"/>
      <c r="D37481" s="73"/>
      <c r="P37481" s="73"/>
      <c r="T37481" s="73"/>
      <c r="U37481" s="73"/>
      <c r="V37481" s="73"/>
      <c r="X37481" s="12"/>
    </row>
    <row r="37482" spans="2:24" x14ac:dyDescent="0.3">
      <c r="B37482" s="73"/>
      <c r="D37482" s="73"/>
      <c r="P37482" s="73"/>
      <c r="T37482" s="73"/>
      <c r="U37482" s="73"/>
      <c r="V37482" s="73"/>
      <c r="X37482" s="12"/>
    </row>
    <row r="37483" spans="2:24" x14ac:dyDescent="0.3">
      <c r="B37483" s="73"/>
      <c r="D37483" s="73"/>
      <c r="P37483" s="73"/>
      <c r="T37483" s="73"/>
      <c r="U37483" s="73"/>
      <c r="V37483" s="73"/>
      <c r="X37483" s="12"/>
    </row>
    <row r="37484" spans="2:24" x14ac:dyDescent="0.3">
      <c r="B37484" s="73"/>
      <c r="D37484" s="73"/>
      <c r="P37484" s="73"/>
      <c r="T37484" s="73"/>
      <c r="U37484" s="73"/>
      <c r="V37484" s="73"/>
      <c r="X37484" s="12"/>
    </row>
    <row r="37485" spans="2:24" x14ac:dyDescent="0.3">
      <c r="B37485" s="73"/>
      <c r="D37485" s="73"/>
      <c r="P37485" s="73"/>
      <c r="T37485" s="73"/>
      <c r="U37485" s="73"/>
      <c r="V37485" s="73"/>
      <c r="X37485" s="12"/>
    </row>
    <row r="37486" spans="2:24" x14ac:dyDescent="0.3">
      <c r="B37486" s="73"/>
      <c r="D37486" s="73"/>
      <c r="P37486" s="73"/>
      <c r="T37486" s="73"/>
      <c r="U37486" s="73"/>
      <c r="V37486" s="73"/>
      <c r="X37486" s="12"/>
    </row>
    <row r="37487" spans="2:24" x14ac:dyDescent="0.3">
      <c r="B37487" s="73"/>
      <c r="D37487" s="73"/>
      <c r="P37487" s="73"/>
      <c r="T37487" s="73"/>
      <c r="U37487" s="73"/>
      <c r="V37487" s="73"/>
      <c r="X37487" s="12"/>
    </row>
    <row r="37488" spans="2:24" x14ac:dyDescent="0.3">
      <c r="B37488" s="73"/>
      <c r="D37488" s="73"/>
      <c r="P37488" s="73"/>
      <c r="T37488" s="73"/>
      <c r="U37488" s="73"/>
      <c r="V37488" s="73"/>
      <c r="X37488" s="12"/>
    </row>
    <row r="37489" spans="2:24" x14ac:dyDescent="0.3">
      <c r="B37489" s="73"/>
      <c r="D37489" s="73"/>
      <c r="P37489" s="73"/>
      <c r="T37489" s="73"/>
      <c r="U37489" s="73"/>
      <c r="V37489" s="73"/>
      <c r="X37489" s="12"/>
    </row>
    <row r="37490" spans="2:24" x14ac:dyDescent="0.3">
      <c r="B37490" s="73"/>
      <c r="D37490" s="73"/>
      <c r="P37490" s="73"/>
      <c r="T37490" s="73"/>
      <c r="U37490" s="73"/>
      <c r="V37490" s="73"/>
      <c r="X37490" s="12"/>
    </row>
    <row r="37491" spans="2:24" x14ac:dyDescent="0.3">
      <c r="B37491" s="73"/>
      <c r="D37491" s="73"/>
      <c r="P37491" s="73"/>
      <c r="T37491" s="73"/>
      <c r="U37491" s="73"/>
      <c r="V37491" s="73"/>
      <c r="X37491" s="12"/>
    </row>
    <row r="37492" spans="2:24" x14ac:dyDescent="0.3">
      <c r="B37492" s="73"/>
      <c r="D37492" s="73"/>
      <c r="P37492" s="73"/>
      <c r="T37492" s="73"/>
      <c r="U37492" s="73"/>
      <c r="V37492" s="73"/>
      <c r="X37492" s="12"/>
    </row>
    <row r="37493" spans="2:24" x14ac:dyDescent="0.3">
      <c r="B37493" s="73"/>
      <c r="D37493" s="73"/>
      <c r="P37493" s="73"/>
      <c r="T37493" s="73"/>
      <c r="U37493" s="73"/>
      <c r="V37493" s="73"/>
      <c r="X37493" s="12"/>
    </row>
    <row r="37494" spans="2:24" x14ac:dyDescent="0.3">
      <c r="B37494" s="73"/>
      <c r="D37494" s="73"/>
      <c r="P37494" s="73"/>
      <c r="T37494" s="73"/>
      <c r="U37494" s="73"/>
      <c r="V37494" s="73"/>
      <c r="X37494" s="12"/>
    </row>
    <row r="37495" spans="2:24" x14ac:dyDescent="0.3">
      <c r="B37495" s="73"/>
      <c r="D37495" s="73"/>
      <c r="P37495" s="73"/>
      <c r="T37495" s="73"/>
      <c r="U37495" s="73"/>
      <c r="V37495" s="73"/>
      <c r="X37495" s="12"/>
    </row>
    <row r="37496" spans="2:24" x14ac:dyDescent="0.3">
      <c r="B37496" s="73"/>
      <c r="D37496" s="73"/>
      <c r="P37496" s="73"/>
      <c r="T37496" s="73"/>
      <c r="U37496" s="73"/>
      <c r="V37496" s="73"/>
      <c r="X37496" s="12"/>
    </row>
    <row r="37497" spans="2:24" x14ac:dyDescent="0.3">
      <c r="B37497" s="73"/>
      <c r="D37497" s="73"/>
      <c r="P37497" s="73"/>
      <c r="T37497" s="73"/>
      <c r="U37497" s="73"/>
      <c r="V37497" s="73"/>
      <c r="X37497" s="12"/>
    </row>
    <row r="37498" spans="2:24" x14ac:dyDescent="0.3">
      <c r="B37498" s="73"/>
      <c r="D37498" s="73"/>
      <c r="P37498" s="73"/>
      <c r="T37498" s="73"/>
      <c r="U37498" s="73"/>
      <c r="V37498" s="73"/>
      <c r="X37498" s="12"/>
    </row>
    <row r="37499" spans="2:24" x14ac:dyDescent="0.3">
      <c r="B37499" s="73"/>
      <c r="D37499" s="73"/>
      <c r="P37499" s="73"/>
      <c r="T37499" s="73"/>
      <c r="U37499" s="73"/>
      <c r="V37499" s="73"/>
      <c r="X37499" s="12"/>
    </row>
    <row r="37500" spans="2:24" x14ac:dyDescent="0.3">
      <c r="B37500" s="73"/>
      <c r="D37500" s="73"/>
      <c r="P37500" s="73"/>
      <c r="T37500" s="73"/>
      <c r="U37500" s="73"/>
      <c r="V37500" s="73"/>
      <c r="X37500" s="12"/>
    </row>
    <row r="37501" spans="2:24" x14ac:dyDescent="0.3">
      <c r="B37501" s="73"/>
      <c r="D37501" s="73"/>
      <c r="P37501" s="73"/>
      <c r="T37501" s="73"/>
      <c r="U37501" s="73"/>
      <c r="V37501" s="73"/>
      <c r="X37501" s="12"/>
    </row>
    <row r="37502" spans="2:24" x14ac:dyDescent="0.3">
      <c r="B37502" s="73"/>
      <c r="D37502" s="73"/>
      <c r="P37502" s="73"/>
      <c r="T37502" s="73"/>
      <c r="U37502" s="73"/>
      <c r="V37502" s="73"/>
      <c r="X37502" s="12"/>
    </row>
    <row r="37503" spans="2:24" x14ac:dyDescent="0.3">
      <c r="B37503" s="73"/>
      <c r="D37503" s="73"/>
      <c r="P37503" s="73"/>
      <c r="T37503" s="73"/>
      <c r="U37503" s="73"/>
      <c r="V37503" s="73"/>
      <c r="X37503" s="12"/>
    </row>
    <row r="37504" spans="2:24" x14ac:dyDescent="0.3">
      <c r="B37504" s="73"/>
      <c r="D37504" s="73"/>
      <c r="P37504" s="73"/>
      <c r="T37504" s="73"/>
      <c r="U37504" s="73"/>
      <c r="V37504" s="73"/>
      <c r="X37504" s="12"/>
    </row>
    <row r="37505" spans="2:24" x14ac:dyDescent="0.3">
      <c r="B37505" s="73"/>
      <c r="D37505" s="73"/>
      <c r="P37505" s="73"/>
      <c r="T37505" s="73"/>
      <c r="U37505" s="73"/>
      <c r="V37505" s="73"/>
      <c r="X37505" s="12"/>
    </row>
    <row r="37506" spans="2:24" x14ac:dyDescent="0.3">
      <c r="B37506" s="73"/>
      <c r="D37506" s="73"/>
      <c r="P37506" s="73"/>
      <c r="T37506" s="73"/>
      <c r="U37506" s="73"/>
      <c r="V37506" s="73"/>
      <c r="X37506" s="12"/>
    </row>
    <row r="37507" spans="2:24" x14ac:dyDescent="0.3">
      <c r="B37507" s="73"/>
      <c r="D37507" s="73"/>
      <c r="P37507" s="73"/>
      <c r="T37507" s="73"/>
      <c r="U37507" s="73"/>
      <c r="V37507" s="73"/>
      <c r="X37507" s="12"/>
    </row>
    <row r="37508" spans="2:24" x14ac:dyDescent="0.3">
      <c r="B37508" s="73"/>
      <c r="D37508" s="73"/>
      <c r="P37508" s="73"/>
      <c r="T37508" s="73"/>
      <c r="U37508" s="73"/>
      <c r="V37508" s="73"/>
      <c r="X37508" s="12"/>
    </row>
    <row r="37509" spans="2:24" x14ac:dyDescent="0.3">
      <c r="B37509" s="73"/>
      <c r="D37509" s="73"/>
      <c r="P37509" s="73"/>
      <c r="T37509" s="73"/>
      <c r="U37509" s="73"/>
      <c r="V37509" s="73"/>
      <c r="X37509" s="12"/>
    </row>
    <row r="37510" spans="2:24" x14ac:dyDescent="0.3">
      <c r="B37510" s="73"/>
      <c r="D37510" s="73"/>
      <c r="P37510" s="73"/>
      <c r="T37510" s="73"/>
      <c r="U37510" s="73"/>
      <c r="V37510" s="73"/>
      <c r="X37510" s="12"/>
    </row>
    <row r="37511" spans="2:24" x14ac:dyDescent="0.3">
      <c r="B37511" s="73"/>
      <c r="D37511" s="73"/>
      <c r="P37511" s="73"/>
      <c r="T37511" s="73"/>
      <c r="U37511" s="73"/>
      <c r="V37511" s="73"/>
      <c r="X37511" s="12"/>
    </row>
    <row r="37512" spans="2:24" x14ac:dyDescent="0.3">
      <c r="B37512" s="73"/>
      <c r="D37512" s="73"/>
      <c r="P37512" s="73"/>
      <c r="T37512" s="73"/>
      <c r="U37512" s="73"/>
      <c r="V37512" s="73"/>
      <c r="X37512" s="12"/>
    </row>
    <row r="37513" spans="2:24" x14ac:dyDescent="0.3">
      <c r="B37513" s="73"/>
      <c r="D37513" s="73"/>
      <c r="P37513" s="73"/>
      <c r="T37513" s="73"/>
      <c r="U37513" s="73"/>
      <c r="V37513" s="73"/>
      <c r="X37513" s="12"/>
    </row>
    <row r="37514" spans="2:24" x14ac:dyDescent="0.3">
      <c r="B37514" s="73"/>
      <c r="D37514" s="73"/>
      <c r="P37514" s="73"/>
      <c r="T37514" s="73"/>
      <c r="U37514" s="73"/>
      <c r="V37514" s="73"/>
      <c r="X37514" s="12"/>
    </row>
    <row r="37515" spans="2:24" x14ac:dyDescent="0.3">
      <c r="B37515" s="73"/>
      <c r="D37515" s="73"/>
      <c r="P37515" s="73"/>
      <c r="T37515" s="73"/>
      <c r="U37515" s="73"/>
      <c r="V37515" s="73"/>
      <c r="X37515" s="12"/>
    </row>
    <row r="37516" spans="2:24" x14ac:dyDescent="0.3">
      <c r="B37516" s="73"/>
      <c r="D37516" s="73"/>
      <c r="P37516" s="73"/>
      <c r="T37516" s="73"/>
      <c r="U37516" s="73"/>
      <c r="V37516" s="73"/>
      <c r="X37516" s="12"/>
    </row>
    <row r="37517" spans="2:24" x14ac:dyDescent="0.3">
      <c r="B37517" s="73"/>
      <c r="D37517" s="73"/>
      <c r="P37517" s="73"/>
      <c r="T37517" s="73"/>
      <c r="U37517" s="73"/>
      <c r="V37517" s="73"/>
      <c r="X37517" s="12"/>
    </row>
    <row r="37518" spans="2:24" x14ac:dyDescent="0.3">
      <c r="B37518" s="73"/>
      <c r="D37518" s="73"/>
      <c r="P37518" s="73"/>
      <c r="T37518" s="73"/>
      <c r="U37518" s="73"/>
      <c r="V37518" s="73"/>
      <c r="X37518" s="12"/>
    </row>
    <row r="37519" spans="2:24" x14ac:dyDescent="0.3">
      <c r="B37519" s="73"/>
      <c r="D37519" s="73"/>
      <c r="P37519" s="73"/>
      <c r="T37519" s="73"/>
      <c r="U37519" s="73"/>
      <c r="V37519" s="73"/>
      <c r="X37519" s="12"/>
    </row>
    <row r="37520" spans="2:24" x14ac:dyDescent="0.3">
      <c r="B37520" s="73"/>
      <c r="D37520" s="73"/>
      <c r="P37520" s="73"/>
      <c r="T37520" s="73"/>
      <c r="U37520" s="73"/>
      <c r="V37520" s="73"/>
      <c r="X37520" s="12"/>
    </row>
    <row r="37521" spans="2:24" x14ac:dyDescent="0.3">
      <c r="B37521" s="73"/>
      <c r="D37521" s="73"/>
      <c r="P37521" s="73"/>
      <c r="T37521" s="73"/>
      <c r="U37521" s="73"/>
      <c r="V37521" s="73"/>
      <c r="X37521" s="12"/>
    </row>
    <row r="37522" spans="2:24" x14ac:dyDescent="0.3">
      <c r="B37522" s="73"/>
      <c r="D37522" s="73"/>
      <c r="P37522" s="73"/>
      <c r="T37522" s="73"/>
      <c r="U37522" s="73"/>
      <c r="V37522" s="73"/>
      <c r="X37522" s="12"/>
    </row>
    <row r="37523" spans="2:24" x14ac:dyDescent="0.3">
      <c r="B37523" s="73"/>
      <c r="D37523" s="73"/>
      <c r="P37523" s="73"/>
      <c r="T37523" s="73"/>
      <c r="U37523" s="73"/>
      <c r="V37523" s="73"/>
      <c r="X37523" s="12"/>
    </row>
    <row r="37524" spans="2:24" x14ac:dyDescent="0.3">
      <c r="B37524" s="73"/>
      <c r="D37524" s="73"/>
      <c r="P37524" s="73"/>
      <c r="T37524" s="73"/>
      <c r="U37524" s="73"/>
      <c r="V37524" s="73"/>
      <c r="X37524" s="12"/>
    </row>
    <row r="37525" spans="2:24" x14ac:dyDescent="0.3">
      <c r="B37525" s="73"/>
      <c r="D37525" s="73"/>
      <c r="P37525" s="73"/>
      <c r="T37525" s="73"/>
      <c r="U37525" s="73"/>
      <c r="V37525" s="73"/>
      <c r="X37525" s="12"/>
    </row>
    <row r="37526" spans="2:24" x14ac:dyDescent="0.3">
      <c r="B37526" s="73"/>
      <c r="D37526" s="73"/>
      <c r="P37526" s="73"/>
      <c r="T37526" s="73"/>
      <c r="U37526" s="73"/>
      <c r="V37526" s="73"/>
      <c r="X37526" s="12"/>
    </row>
    <row r="37527" spans="2:24" x14ac:dyDescent="0.3">
      <c r="B37527" s="73"/>
      <c r="D37527" s="73"/>
      <c r="P37527" s="73"/>
      <c r="T37527" s="73"/>
      <c r="U37527" s="73"/>
      <c r="V37527" s="73"/>
      <c r="X37527" s="12"/>
    </row>
    <row r="37528" spans="2:24" x14ac:dyDescent="0.3">
      <c r="B37528" s="73"/>
      <c r="D37528" s="73"/>
      <c r="P37528" s="73"/>
      <c r="T37528" s="73"/>
      <c r="U37528" s="73"/>
      <c r="V37528" s="73"/>
      <c r="X37528" s="12"/>
    </row>
    <row r="37529" spans="2:24" x14ac:dyDescent="0.3">
      <c r="B37529" s="73"/>
      <c r="D37529" s="73"/>
      <c r="P37529" s="73"/>
      <c r="T37529" s="73"/>
      <c r="U37529" s="73"/>
      <c r="V37529" s="73"/>
      <c r="X37529" s="12"/>
    </row>
    <row r="37530" spans="2:24" x14ac:dyDescent="0.3">
      <c r="B37530" s="73"/>
      <c r="D37530" s="73"/>
      <c r="P37530" s="73"/>
      <c r="T37530" s="73"/>
      <c r="U37530" s="73"/>
      <c r="V37530" s="73"/>
      <c r="X37530" s="12"/>
    </row>
    <row r="37531" spans="2:24" x14ac:dyDescent="0.3">
      <c r="B37531" s="73"/>
      <c r="D37531" s="73"/>
      <c r="P37531" s="73"/>
      <c r="T37531" s="73"/>
      <c r="U37531" s="73"/>
      <c r="V37531" s="73"/>
      <c r="X37531" s="12"/>
    </row>
    <row r="37532" spans="2:24" x14ac:dyDescent="0.3">
      <c r="B37532" s="73"/>
      <c r="D37532" s="73"/>
      <c r="P37532" s="73"/>
      <c r="T37532" s="73"/>
      <c r="U37532" s="73"/>
      <c r="V37532" s="73"/>
      <c r="X37532" s="12"/>
    </row>
    <row r="37533" spans="2:24" x14ac:dyDescent="0.3">
      <c r="B37533" s="73"/>
      <c r="D37533" s="73"/>
      <c r="P37533" s="73"/>
      <c r="T37533" s="73"/>
      <c r="U37533" s="73"/>
      <c r="V37533" s="73"/>
      <c r="X37533" s="12"/>
    </row>
    <row r="37534" spans="2:24" x14ac:dyDescent="0.3">
      <c r="B37534" s="73"/>
      <c r="D37534" s="73"/>
      <c r="P37534" s="73"/>
      <c r="T37534" s="73"/>
      <c r="U37534" s="73"/>
      <c r="V37534" s="73"/>
      <c r="X37534" s="12"/>
    </row>
    <row r="37535" spans="2:24" x14ac:dyDescent="0.3">
      <c r="B37535" s="73"/>
      <c r="D37535" s="73"/>
      <c r="P37535" s="73"/>
      <c r="T37535" s="73"/>
      <c r="U37535" s="73"/>
      <c r="V37535" s="73"/>
      <c r="X37535" s="12"/>
    </row>
    <row r="37536" spans="2:24" x14ac:dyDescent="0.3">
      <c r="B37536" s="73"/>
      <c r="D37536" s="73"/>
      <c r="P37536" s="73"/>
      <c r="T37536" s="73"/>
      <c r="U37536" s="73"/>
      <c r="V37536" s="73"/>
      <c r="X37536" s="12"/>
    </row>
    <row r="37537" spans="2:24" x14ac:dyDescent="0.3">
      <c r="B37537" s="73"/>
      <c r="D37537" s="73"/>
      <c r="P37537" s="73"/>
      <c r="T37537" s="73"/>
      <c r="U37537" s="73"/>
      <c r="V37537" s="73"/>
      <c r="X37537" s="12"/>
    </row>
    <row r="37538" spans="2:24" x14ac:dyDescent="0.3">
      <c r="B37538" s="73"/>
      <c r="D37538" s="73"/>
      <c r="P37538" s="73"/>
      <c r="T37538" s="73"/>
      <c r="U37538" s="73"/>
      <c r="V37538" s="73"/>
      <c r="X37538" s="12"/>
    </row>
    <row r="37539" spans="2:24" x14ac:dyDescent="0.3">
      <c r="B37539" s="73"/>
      <c r="D37539" s="73"/>
      <c r="P37539" s="73"/>
      <c r="T37539" s="73"/>
      <c r="U37539" s="73"/>
      <c r="V37539" s="73"/>
      <c r="X37539" s="12"/>
    </row>
    <row r="37540" spans="2:24" x14ac:dyDescent="0.3">
      <c r="B37540" s="73"/>
      <c r="D37540" s="73"/>
      <c r="P37540" s="73"/>
      <c r="T37540" s="73"/>
      <c r="U37540" s="73"/>
      <c r="V37540" s="73"/>
      <c r="X37540" s="12"/>
    </row>
    <row r="37541" spans="2:24" x14ac:dyDescent="0.3">
      <c r="B37541" s="73"/>
      <c r="D37541" s="73"/>
      <c r="P37541" s="73"/>
      <c r="T37541" s="73"/>
      <c r="U37541" s="73"/>
      <c r="V37541" s="73"/>
      <c r="X37541" s="12"/>
    </row>
    <row r="37542" spans="2:24" x14ac:dyDescent="0.3">
      <c r="B37542" s="73"/>
      <c r="D37542" s="73"/>
      <c r="P37542" s="73"/>
      <c r="T37542" s="73"/>
      <c r="U37542" s="73"/>
      <c r="V37542" s="73"/>
      <c r="X37542" s="12"/>
    </row>
    <row r="37543" spans="2:24" x14ac:dyDescent="0.3">
      <c r="B37543" s="73"/>
      <c r="D37543" s="73"/>
      <c r="P37543" s="73"/>
      <c r="T37543" s="73"/>
      <c r="U37543" s="73"/>
      <c r="V37543" s="73"/>
      <c r="X37543" s="12"/>
    </row>
    <row r="37544" spans="2:24" x14ac:dyDescent="0.3">
      <c r="B37544" s="73"/>
      <c r="D37544" s="73"/>
      <c r="P37544" s="73"/>
      <c r="T37544" s="73"/>
      <c r="U37544" s="73"/>
      <c r="V37544" s="73"/>
      <c r="X37544" s="12"/>
    </row>
    <row r="37545" spans="2:24" x14ac:dyDescent="0.3">
      <c r="B37545" s="73"/>
      <c r="D37545" s="73"/>
      <c r="P37545" s="73"/>
      <c r="T37545" s="73"/>
      <c r="U37545" s="73"/>
      <c r="V37545" s="73"/>
      <c r="X37545" s="12"/>
    </row>
    <row r="37546" spans="2:24" x14ac:dyDescent="0.3">
      <c r="B37546" s="73"/>
      <c r="D37546" s="73"/>
      <c r="P37546" s="73"/>
      <c r="T37546" s="73"/>
      <c r="U37546" s="73"/>
      <c r="V37546" s="73"/>
      <c r="X37546" s="12"/>
    </row>
    <row r="37547" spans="2:24" x14ac:dyDescent="0.3">
      <c r="B37547" s="73"/>
      <c r="D37547" s="73"/>
      <c r="P37547" s="73"/>
      <c r="T37547" s="73"/>
      <c r="U37547" s="73"/>
      <c r="V37547" s="73"/>
      <c r="X37547" s="12"/>
    </row>
    <row r="37548" spans="2:24" x14ac:dyDescent="0.3">
      <c r="B37548" s="73"/>
      <c r="D37548" s="73"/>
      <c r="P37548" s="73"/>
      <c r="T37548" s="73"/>
      <c r="U37548" s="73"/>
      <c r="V37548" s="73"/>
      <c r="X37548" s="12"/>
    </row>
    <row r="37549" spans="2:24" x14ac:dyDescent="0.3">
      <c r="B37549" s="73"/>
      <c r="D37549" s="73"/>
      <c r="P37549" s="73"/>
      <c r="T37549" s="73"/>
      <c r="U37549" s="73"/>
      <c r="V37549" s="73"/>
      <c r="X37549" s="12"/>
    </row>
    <row r="37550" spans="2:24" x14ac:dyDescent="0.3">
      <c r="B37550" s="73"/>
      <c r="D37550" s="73"/>
      <c r="P37550" s="73"/>
      <c r="T37550" s="73"/>
      <c r="U37550" s="73"/>
      <c r="V37550" s="73"/>
      <c r="X37550" s="12"/>
    </row>
    <row r="37551" spans="2:24" x14ac:dyDescent="0.3">
      <c r="B37551" s="73"/>
      <c r="D37551" s="73"/>
      <c r="P37551" s="73"/>
      <c r="T37551" s="73"/>
      <c r="U37551" s="73"/>
      <c r="V37551" s="73"/>
      <c r="X37551" s="12"/>
    </row>
    <row r="37552" spans="2:24" x14ac:dyDescent="0.3">
      <c r="B37552" s="73"/>
      <c r="D37552" s="73"/>
      <c r="P37552" s="73"/>
      <c r="T37552" s="73"/>
      <c r="U37552" s="73"/>
      <c r="V37552" s="73"/>
      <c r="X37552" s="12"/>
    </row>
    <row r="37553" spans="2:24" x14ac:dyDescent="0.3">
      <c r="B37553" s="73"/>
      <c r="D37553" s="73"/>
      <c r="P37553" s="73"/>
      <c r="T37553" s="73"/>
      <c r="U37553" s="73"/>
      <c r="V37553" s="73"/>
      <c r="X37553" s="12"/>
    </row>
    <row r="37554" spans="2:24" x14ac:dyDescent="0.3">
      <c r="B37554" s="73"/>
      <c r="D37554" s="73"/>
      <c r="P37554" s="73"/>
      <c r="T37554" s="73"/>
      <c r="U37554" s="73"/>
      <c r="V37554" s="73"/>
      <c r="X37554" s="12"/>
    </row>
    <row r="37555" spans="2:24" x14ac:dyDescent="0.3">
      <c r="B37555" s="73"/>
      <c r="D37555" s="73"/>
      <c r="P37555" s="73"/>
      <c r="T37555" s="73"/>
      <c r="U37555" s="73"/>
      <c r="V37555" s="73"/>
      <c r="X37555" s="12"/>
    </row>
    <row r="37556" spans="2:24" x14ac:dyDescent="0.3">
      <c r="B37556" s="73"/>
      <c r="D37556" s="73"/>
      <c r="P37556" s="73"/>
      <c r="T37556" s="73"/>
      <c r="U37556" s="73"/>
      <c r="V37556" s="73"/>
      <c r="X37556" s="12"/>
    </row>
    <row r="37557" spans="2:24" x14ac:dyDescent="0.3">
      <c r="B37557" s="73"/>
      <c r="D37557" s="73"/>
      <c r="P37557" s="73"/>
      <c r="T37557" s="73"/>
      <c r="U37557" s="73"/>
      <c r="V37557" s="73"/>
      <c r="X37557" s="12"/>
    </row>
    <row r="37558" spans="2:24" x14ac:dyDescent="0.3">
      <c r="B37558" s="73"/>
      <c r="D37558" s="73"/>
      <c r="P37558" s="73"/>
      <c r="T37558" s="73"/>
      <c r="U37558" s="73"/>
      <c r="V37558" s="73"/>
      <c r="X37558" s="12"/>
    </row>
    <row r="37559" spans="2:24" x14ac:dyDescent="0.3">
      <c r="B37559" s="73"/>
      <c r="D37559" s="73"/>
      <c r="P37559" s="73"/>
      <c r="T37559" s="73"/>
      <c r="U37559" s="73"/>
      <c r="V37559" s="73"/>
      <c r="X37559" s="12"/>
    </row>
    <row r="37560" spans="2:24" x14ac:dyDescent="0.3">
      <c r="B37560" s="73"/>
      <c r="D37560" s="73"/>
      <c r="P37560" s="73"/>
      <c r="T37560" s="73"/>
      <c r="U37560" s="73"/>
      <c r="V37560" s="73"/>
      <c r="X37560" s="12"/>
    </row>
    <row r="37561" spans="2:24" x14ac:dyDescent="0.3">
      <c r="B37561" s="73"/>
      <c r="D37561" s="73"/>
      <c r="P37561" s="73"/>
      <c r="T37561" s="73"/>
      <c r="U37561" s="73"/>
      <c r="V37561" s="73"/>
      <c r="X37561" s="12"/>
    </row>
    <row r="37562" spans="2:24" x14ac:dyDescent="0.3">
      <c r="B37562" s="73"/>
      <c r="D37562" s="73"/>
      <c r="P37562" s="73"/>
      <c r="T37562" s="73"/>
      <c r="U37562" s="73"/>
      <c r="V37562" s="73"/>
      <c r="X37562" s="12"/>
    </row>
    <row r="37563" spans="2:24" x14ac:dyDescent="0.3">
      <c r="B37563" s="73"/>
      <c r="D37563" s="73"/>
      <c r="P37563" s="73"/>
      <c r="T37563" s="73"/>
      <c r="U37563" s="73"/>
      <c r="V37563" s="73"/>
      <c r="X37563" s="12"/>
    </row>
    <row r="37564" spans="2:24" x14ac:dyDescent="0.3">
      <c r="B37564" s="73"/>
      <c r="D37564" s="73"/>
      <c r="P37564" s="73"/>
      <c r="T37564" s="73"/>
      <c r="U37564" s="73"/>
      <c r="V37564" s="73"/>
      <c r="X37564" s="12"/>
    </row>
    <row r="37565" spans="2:24" x14ac:dyDescent="0.3">
      <c r="B37565" s="73"/>
      <c r="D37565" s="73"/>
      <c r="P37565" s="73"/>
      <c r="T37565" s="73"/>
      <c r="U37565" s="73"/>
      <c r="V37565" s="73"/>
      <c r="X37565" s="12"/>
    </row>
    <row r="37566" spans="2:24" x14ac:dyDescent="0.3">
      <c r="B37566" s="73"/>
      <c r="D37566" s="73"/>
      <c r="P37566" s="73"/>
      <c r="T37566" s="73"/>
      <c r="U37566" s="73"/>
      <c r="V37566" s="73"/>
      <c r="X37566" s="12"/>
    </row>
    <row r="37567" spans="2:24" x14ac:dyDescent="0.3">
      <c r="B37567" s="73"/>
      <c r="D37567" s="73"/>
      <c r="P37567" s="73"/>
      <c r="T37567" s="73"/>
      <c r="U37567" s="73"/>
      <c r="V37567" s="73"/>
      <c r="X37567" s="12"/>
    </row>
    <row r="37568" spans="2:24" x14ac:dyDescent="0.3">
      <c r="B37568" s="73"/>
      <c r="D37568" s="73"/>
      <c r="P37568" s="73"/>
      <c r="T37568" s="73"/>
      <c r="U37568" s="73"/>
      <c r="V37568" s="73"/>
      <c r="X37568" s="12"/>
    </row>
    <row r="37569" spans="2:24" x14ac:dyDescent="0.3">
      <c r="B37569" s="73"/>
      <c r="D37569" s="73"/>
      <c r="P37569" s="73"/>
      <c r="T37569" s="73"/>
      <c r="U37569" s="73"/>
      <c r="V37569" s="73"/>
      <c r="X37569" s="12"/>
    </row>
    <row r="37570" spans="2:24" x14ac:dyDescent="0.3">
      <c r="B37570" s="73"/>
      <c r="D37570" s="73"/>
      <c r="P37570" s="73"/>
      <c r="T37570" s="73"/>
      <c r="U37570" s="73"/>
      <c r="V37570" s="73"/>
      <c r="X37570" s="12"/>
    </row>
    <row r="37571" spans="2:24" x14ac:dyDescent="0.3">
      <c r="B37571" s="73"/>
      <c r="D37571" s="73"/>
      <c r="P37571" s="73"/>
      <c r="T37571" s="73"/>
      <c r="U37571" s="73"/>
      <c r="V37571" s="73"/>
      <c r="X37571" s="12"/>
    </row>
    <row r="37572" spans="2:24" x14ac:dyDescent="0.3">
      <c r="B37572" s="73"/>
      <c r="D37572" s="73"/>
      <c r="P37572" s="73"/>
      <c r="T37572" s="73"/>
      <c r="U37572" s="73"/>
      <c r="V37572" s="73"/>
      <c r="X37572" s="12"/>
    </row>
    <row r="37573" spans="2:24" x14ac:dyDescent="0.3">
      <c r="B37573" s="73"/>
      <c r="D37573" s="73"/>
      <c r="P37573" s="73"/>
      <c r="T37573" s="73"/>
      <c r="U37573" s="73"/>
      <c r="V37573" s="73"/>
      <c r="X37573" s="12"/>
    </row>
    <row r="37574" spans="2:24" x14ac:dyDescent="0.3">
      <c r="B37574" s="73"/>
      <c r="D37574" s="73"/>
      <c r="P37574" s="73"/>
      <c r="T37574" s="73"/>
      <c r="U37574" s="73"/>
      <c r="V37574" s="73"/>
      <c r="X37574" s="12"/>
    </row>
    <row r="37575" spans="2:24" x14ac:dyDescent="0.3">
      <c r="B37575" s="73"/>
      <c r="D37575" s="73"/>
      <c r="P37575" s="73"/>
      <c r="T37575" s="73"/>
      <c r="U37575" s="73"/>
      <c r="V37575" s="73"/>
      <c r="X37575" s="12"/>
    </row>
    <row r="37576" spans="2:24" x14ac:dyDescent="0.3">
      <c r="B37576" s="73"/>
      <c r="D37576" s="73"/>
      <c r="P37576" s="73"/>
      <c r="T37576" s="73"/>
      <c r="U37576" s="73"/>
      <c r="V37576" s="73"/>
      <c r="X37576" s="12"/>
    </row>
    <row r="37577" spans="2:24" x14ac:dyDescent="0.3">
      <c r="B37577" s="73"/>
      <c r="D37577" s="73"/>
      <c r="P37577" s="73"/>
      <c r="T37577" s="73"/>
      <c r="U37577" s="73"/>
      <c r="V37577" s="73"/>
      <c r="X37577" s="12"/>
    </row>
    <row r="37578" spans="2:24" x14ac:dyDescent="0.3">
      <c r="B37578" s="73"/>
      <c r="D37578" s="73"/>
      <c r="P37578" s="73"/>
      <c r="T37578" s="73"/>
      <c r="U37578" s="73"/>
      <c r="V37578" s="73"/>
      <c r="X37578" s="12"/>
    </row>
    <row r="37579" spans="2:24" x14ac:dyDescent="0.3">
      <c r="B37579" s="73"/>
      <c r="D37579" s="73"/>
      <c r="P37579" s="73"/>
      <c r="T37579" s="73"/>
      <c r="U37579" s="73"/>
      <c r="V37579" s="73"/>
      <c r="X37579" s="12"/>
    </row>
    <row r="37580" spans="2:24" x14ac:dyDescent="0.3">
      <c r="B37580" s="73"/>
      <c r="D37580" s="73"/>
      <c r="P37580" s="73"/>
      <c r="T37580" s="73"/>
      <c r="U37580" s="73"/>
      <c r="V37580" s="73"/>
      <c r="X37580" s="12"/>
    </row>
    <row r="37581" spans="2:24" x14ac:dyDescent="0.3">
      <c r="B37581" s="73"/>
      <c r="D37581" s="73"/>
      <c r="P37581" s="73"/>
      <c r="T37581" s="73"/>
      <c r="U37581" s="73"/>
      <c r="V37581" s="73"/>
      <c r="X37581" s="12"/>
    </row>
    <row r="37582" spans="2:24" x14ac:dyDescent="0.3">
      <c r="B37582" s="73"/>
      <c r="D37582" s="73"/>
      <c r="P37582" s="73"/>
      <c r="T37582" s="73"/>
      <c r="U37582" s="73"/>
      <c r="V37582" s="73"/>
      <c r="X37582" s="12"/>
    </row>
    <row r="37583" spans="2:24" x14ac:dyDescent="0.3">
      <c r="B37583" s="73"/>
      <c r="D37583" s="73"/>
      <c r="P37583" s="73"/>
      <c r="T37583" s="73"/>
      <c r="U37583" s="73"/>
      <c r="V37583" s="73"/>
      <c r="X37583" s="12"/>
    </row>
    <row r="37584" spans="2:24" x14ac:dyDescent="0.3">
      <c r="B37584" s="73"/>
      <c r="D37584" s="73"/>
      <c r="P37584" s="73"/>
      <c r="T37584" s="73"/>
      <c r="U37584" s="73"/>
      <c r="V37584" s="73"/>
      <c r="X37584" s="12"/>
    </row>
    <row r="37585" spans="2:24" x14ac:dyDescent="0.3">
      <c r="B37585" s="73"/>
      <c r="D37585" s="73"/>
      <c r="P37585" s="73"/>
      <c r="T37585" s="73"/>
      <c r="U37585" s="73"/>
      <c r="V37585" s="73"/>
      <c r="X37585" s="12"/>
    </row>
    <row r="37586" spans="2:24" x14ac:dyDescent="0.3">
      <c r="B37586" s="73"/>
      <c r="D37586" s="73"/>
      <c r="P37586" s="73"/>
      <c r="T37586" s="73"/>
      <c r="U37586" s="73"/>
      <c r="V37586" s="73"/>
      <c r="X37586" s="12"/>
    </row>
    <row r="37587" spans="2:24" x14ac:dyDescent="0.3">
      <c r="B37587" s="73"/>
      <c r="D37587" s="73"/>
      <c r="P37587" s="73"/>
      <c r="T37587" s="73"/>
      <c r="U37587" s="73"/>
      <c r="V37587" s="73"/>
      <c r="X37587" s="12"/>
    </row>
    <row r="37588" spans="2:24" x14ac:dyDescent="0.3">
      <c r="B37588" s="73"/>
      <c r="D37588" s="73"/>
      <c r="P37588" s="73"/>
      <c r="T37588" s="73"/>
      <c r="U37588" s="73"/>
      <c r="V37588" s="73"/>
      <c r="X37588" s="12"/>
    </row>
    <row r="37589" spans="2:24" x14ac:dyDescent="0.3">
      <c r="B37589" s="73"/>
      <c r="D37589" s="73"/>
      <c r="P37589" s="73"/>
      <c r="T37589" s="73"/>
      <c r="U37589" s="73"/>
      <c r="V37589" s="73"/>
      <c r="X37589" s="12"/>
    </row>
    <row r="37590" spans="2:24" x14ac:dyDescent="0.3">
      <c r="B37590" s="73"/>
      <c r="D37590" s="73"/>
      <c r="P37590" s="73"/>
      <c r="T37590" s="73"/>
      <c r="U37590" s="73"/>
      <c r="V37590" s="73"/>
      <c r="X37590" s="12"/>
    </row>
    <row r="37591" spans="2:24" x14ac:dyDescent="0.3">
      <c r="B37591" s="73"/>
      <c r="D37591" s="73"/>
      <c r="P37591" s="73"/>
      <c r="T37591" s="73"/>
      <c r="U37591" s="73"/>
      <c r="V37591" s="73"/>
      <c r="X37591" s="12"/>
    </row>
    <row r="37592" spans="2:24" x14ac:dyDescent="0.3">
      <c r="B37592" s="73"/>
      <c r="D37592" s="73"/>
      <c r="P37592" s="73"/>
      <c r="T37592" s="73"/>
      <c r="U37592" s="73"/>
      <c r="V37592" s="73"/>
      <c r="X37592" s="12"/>
    </row>
    <row r="37593" spans="2:24" x14ac:dyDescent="0.3">
      <c r="B37593" s="73"/>
      <c r="D37593" s="73"/>
      <c r="P37593" s="73"/>
      <c r="T37593" s="73"/>
      <c r="U37593" s="73"/>
      <c r="V37593" s="73"/>
      <c r="X37593" s="12"/>
    </row>
    <row r="37594" spans="2:24" x14ac:dyDescent="0.3">
      <c r="B37594" s="73"/>
      <c r="D37594" s="73"/>
      <c r="P37594" s="73"/>
      <c r="T37594" s="73"/>
      <c r="U37594" s="73"/>
      <c r="V37594" s="73"/>
      <c r="X37594" s="12"/>
    </row>
    <row r="37595" spans="2:24" x14ac:dyDescent="0.3">
      <c r="B37595" s="73"/>
      <c r="D37595" s="73"/>
      <c r="P37595" s="73"/>
      <c r="T37595" s="73"/>
      <c r="U37595" s="73"/>
      <c r="V37595" s="73"/>
      <c r="X37595" s="12"/>
    </row>
    <row r="37596" spans="2:24" x14ac:dyDescent="0.3">
      <c r="B37596" s="73"/>
      <c r="D37596" s="73"/>
      <c r="P37596" s="73"/>
      <c r="T37596" s="73"/>
      <c r="U37596" s="73"/>
      <c r="V37596" s="73"/>
      <c r="X37596" s="12"/>
    </row>
    <row r="37597" spans="2:24" x14ac:dyDescent="0.3">
      <c r="B37597" s="73"/>
      <c r="D37597" s="73"/>
      <c r="P37597" s="73"/>
      <c r="T37597" s="73"/>
      <c r="U37597" s="73"/>
      <c r="V37597" s="73"/>
      <c r="X37597" s="12"/>
    </row>
    <row r="37598" spans="2:24" x14ac:dyDescent="0.3">
      <c r="B37598" s="73"/>
      <c r="D37598" s="73"/>
      <c r="P37598" s="73"/>
      <c r="T37598" s="73"/>
      <c r="U37598" s="73"/>
      <c r="V37598" s="73"/>
      <c r="X37598" s="12"/>
    </row>
    <row r="37599" spans="2:24" x14ac:dyDescent="0.3">
      <c r="B37599" s="73"/>
      <c r="D37599" s="73"/>
      <c r="P37599" s="73"/>
      <c r="T37599" s="73"/>
      <c r="U37599" s="73"/>
      <c r="V37599" s="73"/>
      <c r="X37599" s="12"/>
    </row>
    <row r="37600" spans="2:24" x14ac:dyDescent="0.3">
      <c r="B37600" s="73"/>
      <c r="D37600" s="73"/>
      <c r="P37600" s="73"/>
      <c r="T37600" s="73"/>
      <c r="U37600" s="73"/>
      <c r="V37600" s="73"/>
      <c r="X37600" s="12"/>
    </row>
    <row r="37601" spans="2:24" x14ac:dyDescent="0.3">
      <c r="B37601" s="73"/>
      <c r="D37601" s="73"/>
      <c r="P37601" s="73"/>
      <c r="T37601" s="73"/>
      <c r="U37601" s="73"/>
      <c r="V37601" s="73"/>
      <c r="X37601" s="12"/>
    </row>
    <row r="37602" spans="2:24" x14ac:dyDescent="0.3">
      <c r="B37602" s="73"/>
      <c r="D37602" s="73"/>
      <c r="P37602" s="73"/>
      <c r="T37602" s="73"/>
      <c r="U37602" s="73"/>
      <c r="V37602" s="73"/>
      <c r="X37602" s="12"/>
    </row>
    <row r="37603" spans="2:24" x14ac:dyDescent="0.3">
      <c r="B37603" s="73"/>
      <c r="D37603" s="73"/>
      <c r="P37603" s="73"/>
      <c r="T37603" s="73"/>
      <c r="U37603" s="73"/>
      <c r="V37603" s="73"/>
      <c r="X37603" s="12"/>
    </row>
    <row r="37604" spans="2:24" x14ac:dyDescent="0.3">
      <c r="B37604" s="73"/>
      <c r="D37604" s="73"/>
      <c r="P37604" s="73"/>
      <c r="T37604" s="73"/>
      <c r="U37604" s="73"/>
      <c r="V37604" s="73"/>
      <c r="X37604" s="12"/>
    </row>
    <row r="37605" spans="2:24" x14ac:dyDescent="0.3">
      <c r="B37605" s="73"/>
      <c r="D37605" s="73"/>
      <c r="P37605" s="73"/>
      <c r="T37605" s="73"/>
      <c r="U37605" s="73"/>
      <c r="V37605" s="73"/>
      <c r="X37605" s="12"/>
    </row>
    <row r="37606" spans="2:24" x14ac:dyDescent="0.3">
      <c r="B37606" s="73"/>
      <c r="D37606" s="73"/>
      <c r="P37606" s="73"/>
      <c r="T37606" s="73"/>
      <c r="U37606" s="73"/>
      <c r="V37606" s="73"/>
      <c r="X37606" s="12"/>
    </row>
    <row r="37607" spans="2:24" x14ac:dyDescent="0.3">
      <c r="B37607" s="73"/>
      <c r="D37607" s="73"/>
      <c r="P37607" s="73"/>
      <c r="T37607" s="73"/>
      <c r="U37607" s="73"/>
      <c r="V37607" s="73"/>
      <c r="X37607" s="12"/>
    </row>
    <row r="37608" spans="2:24" x14ac:dyDescent="0.3">
      <c r="B37608" s="73"/>
      <c r="D37608" s="73"/>
      <c r="P37608" s="73"/>
      <c r="T37608" s="73"/>
      <c r="U37608" s="73"/>
      <c r="V37608" s="73"/>
      <c r="X37608" s="12"/>
    </row>
    <row r="37609" spans="2:24" x14ac:dyDescent="0.3">
      <c r="B37609" s="73"/>
      <c r="D37609" s="73"/>
      <c r="P37609" s="73"/>
      <c r="T37609" s="73"/>
      <c r="U37609" s="73"/>
      <c r="V37609" s="73"/>
      <c r="X37609" s="12"/>
    </row>
    <row r="37610" spans="2:24" x14ac:dyDescent="0.3">
      <c r="B37610" s="73"/>
      <c r="D37610" s="73"/>
      <c r="P37610" s="73"/>
      <c r="T37610" s="73"/>
      <c r="U37610" s="73"/>
      <c r="V37610" s="73"/>
      <c r="X37610" s="12"/>
    </row>
    <row r="37611" spans="2:24" x14ac:dyDescent="0.3">
      <c r="B37611" s="73"/>
      <c r="D37611" s="73"/>
      <c r="P37611" s="73"/>
      <c r="T37611" s="73"/>
      <c r="U37611" s="73"/>
      <c r="V37611" s="73"/>
      <c r="X37611" s="12"/>
    </row>
    <row r="37612" spans="2:24" x14ac:dyDescent="0.3">
      <c r="B37612" s="73"/>
      <c r="D37612" s="73"/>
      <c r="P37612" s="73"/>
      <c r="T37612" s="73"/>
      <c r="U37612" s="73"/>
      <c r="V37612" s="73"/>
      <c r="X37612" s="12"/>
    </row>
    <row r="37613" spans="2:24" x14ac:dyDescent="0.3">
      <c r="B37613" s="73"/>
      <c r="D37613" s="73"/>
      <c r="P37613" s="73"/>
      <c r="T37613" s="73"/>
      <c r="U37613" s="73"/>
      <c r="V37613" s="73"/>
      <c r="X37613" s="12"/>
    </row>
    <row r="37614" spans="2:24" x14ac:dyDescent="0.3">
      <c r="B37614" s="73"/>
      <c r="D37614" s="73"/>
      <c r="P37614" s="73"/>
      <c r="T37614" s="73"/>
      <c r="U37614" s="73"/>
      <c r="V37614" s="73"/>
      <c r="X37614" s="12"/>
    </row>
    <row r="37615" spans="2:24" x14ac:dyDescent="0.3">
      <c r="B37615" s="73"/>
      <c r="D37615" s="73"/>
      <c r="P37615" s="73"/>
      <c r="T37615" s="73"/>
      <c r="U37615" s="73"/>
      <c r="V37615" s="73"/>
      <c r="X37615" s="12"/>
    </row>
    <row r="37616" spans="2:24" x14ac:dyDescent="0.3">
      <c r="B37616" s="73"/>
      <c r="D37616" s="73"/>
      <c r="P37616" s="73"/>
      <c r="T37616" s="73"/>
      <c r="U37616" s="73"/>
      <c r="V37616" s="73"/>
      <c r="X37616" s="12"/>
    </row>
    <row r="37617" spans="2:24" x14ac:dyDescent="0.3">
      <c r="B37617" s="73"/>
      <c r="D37617" s="73"/>
      <c r="P37617" s="73"/>
      <c r="T37617" s="73"/>
      <c r="U37617" s="73"/>
      <c r="V37617" s="73"/>
      <c r="X37617" s="12"/>
    </row>
    <row r="37618" spans="2:24" x14ac:dyDescent="0.3">
      <c r="B37618" s="73"/>
      <c r="D37618" s="73"/>
      <c r="P37618" s="73"/>
      <c r="T37618" s="73"/>
      <c r="U37618" s="73"/>
      <c r="V37618" s="73"/>
      <c r="X37618" s="12"/>
    </row>
    <row r="37619" spans="2:24" x14ac:dyDescent="0.3">
      <c r="B37619" s="73"/>
      <c r="D37619" s="73"/>
      <c r="P37619" s="73"/>
      <c r="T37619" s="73"/>
      <c r="U37619" s="73"/>
      <c r="V37619" s="73"/>
      <c r="X37619" s="12"/>
    </row>
    <row r="37620" spans="2:24" x14ac:dyDescent="0.3">
      <c r="B37620" s="73"/>
      <c r="D37620" s="73"/>
      <c r="P37620" s="73"/>
      <c r="T37620" s="73"/>
      <c r="U37620" s="73"/>
      <c r="V37620" s="73"/>
      <c r="X37620" s="12"/>
    </row>
    <row r="37621" spans="2:24" x14ac:dyDescent="0.3">
      <c r="B37621" s="73"/>
      <c r="D37621" s="73"/>
      <c r="P37621" s="73"/>
      <c r="T37621" s="73"/>
      <c r="U37621" s="73"/>
      <c r="V37621" s="73"/>
      <c r="X37621" s="12"/>
    </row>
    <row r="37622" spans="2:24" x14ac:dyDescent="0.3">
      <c r="B37622" s="73"/>
      <c r="D37622" s="73"/>
      <c r="P37622" s="73"/>
      <c r="T37622" s="73"/>
      <c r="U37622" s="73"/>
      <c r="V37622" s="73"/>
      <c r="X37622" s="12"/>
    </row>
    <row r="37623" spans="2:24" x14ac:dyDescent="0.3">
      <c r="B37623" s="73"/>
      <c r="D37623" s="73"/>
      <c r="P37623" s="73"/>
      <c r="T37623" s="73"/>
      <c r="U37623" s="73"/>
      <c r="V37623" s="73"/>
      <c r="X37623" s="12"/>
    </row>
    <row r="37624" spans="2:24" x14ac:dyDescent="0.3">
      <c r="B37624" s="73"/>
      <c r="D37624" s="73"/>
      <c r="P37624" s="73"/>
      <c r="T37624" s="73"/>
      <c r="U37624" s="73"/>
      <c r="V37624" s="73"/>
      <c r="X37624" s="12"/>
    </row>
    <row r="37625" spans="2:24" x14ac:dyDescent="0.3">
      <c r="B37625" s="73"/>
      <c r="D37625" s="73"/>
      <c r="P37625" s="73"/>
      <c r="T37625" s="73"/>
      <c r="U37625" s="73"/>
      <c r="V37625" s="73"/>
      <c r="X37625" s="12"/>
    </row>
    <row r="37626" spans="2:24" x14ac:dyDescent="0.3">
      <c r="B37626" s="73"/>
      <c r="D37626" s="73"/>
      <c r="P37626" s="73"/>
      <c r="T37626" s="73"/>
      <c r="U37626" s="73"/>
      <c r="V37626" s="73"/>
      <c r="X37626" s="12"/>
    </row>
    <row r="37627" spans="2:24" x14ac:dyDescent="0.3">
      <c r="B37627" s="73"/>
      <c r="D37627" s="73"/>
      <c r="P37627" s="73"/>
      <c r="T37627" s="73"/>
      <c r="U37627" s="73"/>
      <c r="V37627" s="73"/>
      <c r="X37627" s="12"/>
    </row>
    <row r="37628" spans="2:24" x14ac:dyDescent="0.3">
      <c r="B37628" s="73"/>
      <c r="D37628" s="73"/>
      <c r="P37628" s="73"/>
      <c r="T37628" s="73"/>
      <c r="U37628" s="73"/>
      <c r="V37628" s="73"/>
      <c r="X37628" s="12"/>
    </row>
    <row r="37629" spans="2:24" x14ac:dyDescent="0.3">
      <c r="B37629" s="73"/>
      <c r="D37629" s="73"/>
      <c r="P37629" s="73"/>
      <c r="T37629" s="73"/>
      <c r="U37629" s="73"/>
      <c r="V37629" s="73"/>
      <c r="X37629" s="12"/>
    </row>
    <row r="37630" spans="2:24" x14ac:dyDescent="0.3">
      <c r="B37630" s="73"/>
      <c r="D37630" s="73"/>
      <c r="P37630" s="73"/>
      <c r="T37630" s="73"/>
      <c r="U37630" s="73"/>
      <c r="V37630" s="73"/>
      <c r="X37630" s="12"/>
    </row>
    <row r="37631" spans="2:24" x14ac:dyDescent="0.3">
      <c r="B37631" s="73"/>
      <c r="D37631" s="73"/>
      <c r="P37631" s="73"/>
      <c r="T37631" s="73"/>
      <c r="U37631" s="73"/>
      <c r="V37631" s="73"/>
      <c r="X37631" s="12"/>
    </row>
    <row r="37632" spans="2:24" x14ac:dyDescent="0.3">
      <c r="B37632" s="73"/>
      <c r="D37632" s="73"/>
      <c r="P37632" s="73"/>
      <c r="T37632" s="73"/>
      <c r="U37632" s="73"/>
      <c r="V37632" s="73"/>
      <c r="X37632" s="12"/>
    </row>
    <row r="37633" spans="2:24" x14ac:dyDescent="0.3">
      <c r="B37633" s="73"/>
      <c r="D37633" s="73"/>
      <c r="P37633" s="73"/>
      <c r="T37633" s="73"/>
      <c r="U37633" s="73"/>
      <c r="V37633" s="73"/>
      <c r="X37633" s="12"/>
    </row>
    <row r="37634" spans="2:24" x14ac:dyDescent="0.3">
      <c r="B37634" s="73"/>
      <c r="D37634" s="73"/>
      <c r="P37634" s="73"/>
      <c r="T37634" s="73"/>
      <c r="U37634" s="73"/>
      <c r="V37634" s="73"/>
      <c r="X37634" s="12"/>
    </row>
    <row r="37635" spans="2:24" x14ac:dyDescent="0.3">
      <c r="B37635" s="73"/>
      <c r="D37635" s="73"/>
      <c r="P37635" s="73"/>
      <c r="T37635" s="73"/>
      <c r="U37635" s="73"/>
      <c r="V37635" s="73"/>
      <c r="X37635" s="12"/>
    </row>
    <row r="37636" spans="2:24" x14ac:dyDescent="0.3">
      <c r="B37636" s="73"/>
      <c r="D37636" s="73"/>
      <c r="P37636" s="73"/>
      <c r="T37636" s="73"/>
      <c r="U37636" s="73"/>
      <c r="V37636" s="73"/>
      <c r="X37636" s="12"/>
    </row>
    <row r="37637" spans="2:24" x14ac:dyDescent="0.3">
      <c r="B37637" s="73"/>
      <c r="D37637" s="73"/>
      <c r="P37637" s="73"/>
      <c r="T37637" s="73"/>
      <c r="U37637" s="73"/>
      <c r="V37637" s="73"/>
      <c r="X37637" s="12"/>
    </row>
    <row r="37638" spans="2:24" x14ac:dyDescent="0.3">
      <c r="B37638" s="73"/>
      <c r="D37638" s="73"/>
      <c r="P37638" s="73"/>
      <c r="T37638" s="73"/>
      <c r="U37638" s="73"/>
      <c r="V37638" s="73"/>
      <c r="X37638" s="12"/>
    </row>
    <row r="37639" spans="2:24" x14ac:dyDescent="0.3">
      <c r="B37639" s="73"/>
      <c r="D37639" s="73"/>
      <c r="P37639" s="73"/>
      <c r="T37639" s="73"/>
      <c r="U37639" s="73"/>
      <c r="V37639" s="73"/>
      <c r="X37639" s="12"/>
    </row>
    <row r="37640" spans="2:24" x14ac:dyDescent="0.3">
      <c r="B37640" s="73"/>
      <c r="D37640" s="73"/>
      <c r="P37640" s="73"/>
      <c r="T37640" s="73"/>
      <c r="U37640" s="73"/>
      <c r="V37640" s="73"/>
      <c r="X37640" s="12"/>
    </row>
    <row r="37641" spans="2:24" x14ac:dyDescent="0.3">
      <c r="B37641" s="73"/>
      <c r="D37641" s="73"/>
      <c r="P37641" s="73"/>
      <c r="T37641" s="73"/>
      <c r="U37641" s="73"/>
      <c r="V37641" s="73"/>
      <c r="X37641" s="12"/>
    </row>
    <row r="37642" spans="2:24" x14ac:dyDescent="0.3">
      <c r="B37642" s="73"/>
      <c r="D37642" s="73"/>
      <c r="P37642" s="73"/>
      <c r="T37642" s="73"/>
      <c r="U37642" s="73"/>
      <c r="V37642" s="73"/>
      <c r="X37642" s="12"/>
    </row>
    <row r="37643" spans="2:24" x14ac:dyDescent="0.3">
      <c r="B37643" s="73"/>
      <c r="D37643" s="73"/>
      <c r="P37643" s="73"/>
      <c r="T37643" s="73"/>
      <c r="U37643" s="73"/>
      <c r="V37643" s="73"/>
      <c r="X37643" s="12"/>
    </row>
    <row r="37644" spans="2:24" x14ac:dyDescent="0.3">
      <c r="B37644" s="73"/>
      <c r="D37644" s="73"/>
      <c r="P37644" s="73"/>
      <c r="T37644" s="73"/>
      <c r="U37644" s="73"/>
      <c r="V37644" s="73"/>
      <c r="X37644" s="12"/>
    </row>
    <row r="37645" spans="2:24" x14ac:dyDescent="0.3">
      <c r="B37645" s="73"/>
      <c r="D37645" s="73"/>
      <c r="P37645" s="73"/>
      <c r="T37645" s="73"/>
      <c r="U37645" s="73"/>
      <c r="V37645" s="73"/>
      <c r="X37645" s="12"/>
    </row>
    <row r="37646" spans="2:24" x14ac:dyDescent="0.3">
      <c r="B37646" s="73"/>
      <c r="D37646" s="73"/>
      <c r="P37646" s="73"/>
      <c r="T37646" s="73"/>
      <c r="U37646" s="73"/>
      <c r="V37646" s="73"/>
      <c r="X37646" s="12"/>
    </row>
    <row r="37647" spans="2:24" x14ac:dyDescent="0.3">
      <c r="B37647" s="73"/>
      <c r="D37647" s="73"/>
      <c r="P37647" s="73"/>
      <c r="T37647" s="73"/>
      <c r="U37647" s="73"/>
      <c r="V37647" s="73"/>
      <c r="X37647" s="12"/>
    </row>
    <row r="37648" spans="2:24" x14ac:dyDescent="0.3">
      <c r="B37648" s="73"/>
      <c r="D37648" s="73"/>
      <c r="P37648" s="73"/>
      <c r="T37648" s="73"/>
      <c r="U37648" s="73"/>
      <c r="V37648" s="73"/>
      <c r="X37648" s="12"/>
    </row>
    <row r="37649" spans="2:24" x14ac:dyDescent="0.3">
      <c r="B37649" s="73"/>
      <c r="D37649" s="73"/>
      <c r="P37649" s="73"/>
      <c r="T37649" s="73"/>
      <c r="U37649" s="73"/>
      <c r="V37649" s="73"/>
      <c r="X37649" s="12"/>
    </row>
    <row r="37650" spans="2:24" x14ac:dyDescent="0.3">
      <c r="B37650" s="73"/>
      <c r="D37650" s="73"/>
      <c r="P37650" s="73"/>
      <c r="T37650" s="73"/>
      <c r="U37650" s="73"/>
      <c r="V37650" s="73"/>
      <c r="X37650" s="12"/>
    </row>
    <row r="37651" spans="2:24" x14ac:dyDescent="0.3">
      <c r="B37651" s="73"/>
      <c r="D37651" s="73"/>
      <c r="P37651" s="73"/>
      <c r="T37651" s="73"/>
      <c r="U37651" s="73"/>
      <c r="V37651" s="73"/>
      <c r="X37651" s="12"/>
    </row>
    <row r="37652" spans="2:24" x14ac:dyDescent="0.3">
      <c r="B37652" s="73"/>
      <c r="D37652" s="73"/>
      <c r="P37652" s="73"/>
      <c r="T37652" s="73"/>
      <c r="U37652" s="73"/>
      <c r="V37652" s="73"/>
      <c r="X37652" s="12"/>
    </row>
    <row r="37653" spans="2:24" x14ac:dyDescent="0.3">
      <c r="B37653" s="73"/>
      <c r="D37653" s="73"/>
      <c r="P37653" s="73"/>
      <c r="T37653" s="73"/>
      <c r="U37653" s="73"/>
      <c r="V37653" s="73"/>
      <c r="X37653" s="12"/>
    </row>
    <row r="37654" spans="2:24" x14ac:dyDescent="0.3">
      <c r="B37654" s="73"/>
      <c r="D37654" s="73"/>
      <c r="P37654" s="73"/>
      <c r="T37654" s="73"/>
      <c r="U37654" s="73"/>
      <c r="V37654" s="73"/>
      <c r="X37654" s="12"/>
    </row>
    <row r="37655" spans="2:24" x14ac:dyDescent="0.3">
      <c r="B37655" s="73"/>
      <c r="D37655" s="73"/>
      <c r="P37655" s="73"/>
      <c r="T37655" s="73"/>
      <c r="U37655" s="73"/>
      <c r="V37655" s="73"/>
      <c r="X37655" s="12"/>
    </row>
    <row r="37656" spans="2:24" x14ac:dyDescent="0.3">
      <c r="B37656" s="73"/>
      <c r="D37656" s="73"/>
      <c r="P37656" s="73"/>
      <c r="T37656" s="73"/>
      <c r="U37656" s="73"/>
      <c r="V37656" s="73"/>
      <c r="X37656" s="12"/>
    </row>
    <row r="37657" spans="2:24" x14ac:dyDescent="0.3">
      <c r="B37657" s="73"/>
      <c r="D37657" s="73"/>
      <c r="P37657" s="73"/>
      <c r="T37657" s="73"/>
      <c r="U37657" s="73"/>
      <c r="V37657" s="73"/>
      <c r="X37657" s="12"/>
    </row>
    <row r="37658" spans="2:24" x14ac:dyDescent="0.3">
      <c r="B37658" s="73"/>
      <c r="D37658" s="73"/>
      <c r="P37658" s="73"/>
      <c r="T37658" s="73"/>
      <c r="U37658" s="73"/>
      <c r="V37658" s="73"/>
      <c r="X37658" s="12"/>
    </row>
    <row r="37659" spans="2:24" x14ac:dyDescent="0.3">
      <c r="B37659" s="73"/>
      <c r="D37659" s="73"/>
      <c r="P37659" s="73"/>
      <c r="T37659" s="73"/>
      <c r="U37659" s="73"/>
      <c r="V37659" s="73"/>
      <c r="X37659" s="12"/>
    </row>
    <row r="37660" spans="2:24" x14ac:dyDescent="0.3">
      <c r="B37660" s="73"/>
      <c r="D37660" s="73"/>
      <c r="P37660" s="73"/>
      <c r="T37660" s="73"/>
      <c r="U37660" s="73"/>
      <c r="V37660" s="73"/>
      <c r="X37660" s="12"/>
    </row>
    <row r="37661" spans="2:24" x14ac:dyDescent="0.3">
      <c r="B37661" s="73"/>
      <c r="D37661" s="73"/>
      <c r="P37661" s="73"/>
      <c r="T37661" s="73"/>
      <c r="U37661" s="73"/>
      <c r="V37661" s="73"/>
      <c r="X37661" s="12"/>
    </row>
    <row r="37662" spans="2:24" x14ac:dyDescent="0.3">
      <c r="B37662" s="73"/>
      <c r="D37662" s="73"/>
      <c r="P37662" s="73"/>
      <c r="T37662" s="73"/>
      <c r="U37662" s="73"/>
      <c r="V37662" s="73"/>
      <c r="X37662" s="12"/>
    </row>
    <row r="37663" spans="2:24" x14ac:dyDescent="0.3">
      <c r="B37663" s="73"/>
      <c r="D37663" s="73"/>
      <c r="P37663" s="73"/>
      <c r="T37663" s="73"/>
      <c r="U37663" s="73"/>
      <c r="V37663" s="73"/>
      <c r="X37663" s="12"/>
    </row>
    <row r="37664" spans="2:24" x14ac:dyDescent="0.3">
      <c r="B37664" s="73"/>
      <c r="D37664" s="73"/>
      <c r="P37664" s="73"/>
      <c r="T37664" s="73"/>
      <c r="U37664" s="73"/>
      <c r="V37664" s="73"/>
      <c r="X37664" s="12"/>
    </row>
    <row r="37665" spans="2:24" x14ac:dyDescent="0.3">
      <c r="B37665" s="73"/>
      <c r="D37665" s="73"/>
      <c r="P37665" s="73"/>
      <c r="T37665" s="73"/>
      <c r="U37665" s="73"/>
      <c r="V37665" s="73"/>
      <c r="X37665" s="12"/>
    </row>
    <row r="37666" spans="2:24" x14ac:dyDescent="0.3">
      <c r="B37666" s="73"/>
      <c r="D37666" s="73"/>
      <c r="P37666" s="73"/>
      <c r="T37666" s="73"/>
      <c r="U37666" s="73"/>
      <c r="V37666" s="73"/>
      <c r="X37666" s="12"/>
    </row>
    <row r="37667" spans="2:24" x14ac:dyDescent="0.3">
      <c r="B37667" s="73"/>
      <c r="D37667" s="73"/>
      <c r="P37667" s="73"/>
      <c r="T37667" s="73"/>
      <c r="U37667" s="73"/>
      <c r="V37667" s="73"/>
      <c r="X37667" s="12"/>
    </row>
    <row r="37668" spans="2:24" x14ac:dyDescent="0.3">
      <c r="B37668" s="73"/>
      <c r="D37668" s="73"/>
      <c r="P37668" s="73"/>
      <c r="T37668" s="73"/>
      <c r="U37668" s="73"/>
      <c r="V37668" s="73"/>
      <c r="X37668" s="12"/>
    </row>
    <row r="37669" spans="2:24" x14ac:dyDescent="0.3">
      <c r="B37669" s="73"/>
      <c r="D37669" s="73"/>
      <c r="P37669" s="73"/>
      <c r="T37669" s="73"/>
      <c r="U37669" s="73"/>
      <c r="V37669" s="73"/>
      <c r="X37669" s="12"/>
    </row>
    <row r="37670" spans="2:24" x14ac:dyDescent="0.3">
      <c r="B37670" s="73"/>
      <c r="D37670" s="73"/>
      <c r="P37670" s="73"/>
      <c r="T37670" s="73"/>
      <c r="U37670" s="73"/>
      <c r="V37670" s="73"/>
      <c r="X37670" s="12"/>
    </row>
    <row r="37671" spans="2:24" x14ac:dyDescent="0.3">
      <c r="B37671" s="73"/>
      <c r="D37671" s="73"/>
      <c r="P37671" s="73"/>
      <c r="T37671" s="73"/>
      <c r="U37671" s="73"/>
      <c r="V37671" s="73"/>
      <c r="X37671" s="12"/>
    </row>
    <row r="37672" spans="2:24" x14ac:dyDescent="0.3">
      <c r="B37672" s="73"/>
      <c r="D37672" s="73"/>
      <c r="P37672" s="73"/>
      <c r="T37672" s="73"/>
      <c r="U37672" s="73"/>
      <c r="V37672" s="73"/>
      <c r="X37672" s="12"/>
    </row>
    <row r="37673" spans="2:24" x14ac:dyDescent="0.3">
      <c r="B37673" s="73"/>
      <c r="D37673" s="73"/>
      <c r="P37673" s="73"/>
      <c r="T37673" s="73"/>
      <c r="U37673" s="73"/>
      <c r="V37673" s="73"/>
      <c r="X37673" s="12"/>
    </row>
    <row r="37674" spans="2:24" x14ac:dyDescent="0.3">
      <c r="B37674" s="73"/>
      <c r="D37674" s="73"/>
      <c r="P37674" s="73"/>
      <c r="T37674" s="73"/>
      <c r="U37674" s="73"/>
      <c r="V37674" s="73"/>
      <c r="X37674" s="12"/>
    </row>
    <row r="37675" spans="2:24" x14ac:dyDescent="0.3">
      <c r="B37675" s="73"/>
      <c r="D37675" s="73"/>
      <c r="P37675" s="73"/>
      <c r="T37675" s="73"/>
      <c r="U37675" s="73"/>
      <c r="V37675" s="73"/>
      <c r="X37675" s="12"/>
    </row>
    <row r="37676" spans="2:24" x14ac:dyDescent="0.3">
      <c r="B37676" s="73"/>
      <c r="D37676" s="73"/>
      <c r="P37676" s="73"/>
      <c r="T37676" s="73"/>
      <c r="U37676" s="73"/>
      <c r="V37676" s="73"/>
      <c r="X37676" s="12"/>
    </row>
    <row r="37677" spans="2:24" x14ac:dyDescent="0.3">
      <c r="B37677" s="73"/>
      <c r="D37677" s="73"/>
      <c r="P37677" s="73"/>
      <c r="T37677" s="73"/>
      <c r="U37677" s="73"/>
      <c r="V37677" s="73"/>
      <c r="X37677" s="12"/>
    </row>
    <row r="37678" spans="2:24" x14ac:dyDescent="0.3">
      <c r="B37678" s="73"/>
      <c r="D37678" s="73"/>
      <c r="P37678" s="73"/>
      <c r="T37678" s="73"/>
      <c r="U37678" s="73"/>
      <c r="V37678" s="73"/>
      <c r="X37678" s="12"/>
    </row>
    <row r="37679" spans="2:24" x14ac:dyDescent="0.3">
      <c r="B37679" s="73"/>
      <c r="D37679" s="73"/>
      <c r="P37679" s="73"/>
      <c r="T37679" s="73"/>
      <c r="U37679" s="73"/>
      <c r="V37679" s="73"/>
      <c r="X37679" s="12"/>
    </row>
    <row r="37680" spans="2:24" x14ac:dyDescent="0.3">
      <c r="B37680" s="73"/>
      <c r="D37680" s="73"/>
      <c r="P37680" s="73"/>
      <c r="T37680" s="73"/>
      <c r="U37680" s="73"/>
      <c r="V37680" s="73"/>
      <c r="X37680" s="12"/>
    </row>
    <row r="37681" spans="2:24" x14ac:dyDescent="0.3">
      <c r="B37681" s="73"/>
      <c r="D37681" s="73"/>
      <c r="P37681" s="73"/>
      <c r="T37681" s="73"/>
      <c r="U37681" s="73"/>
      <c r="V37681" s="73"/>
      <c r="X37681" s="12"/>
    </row>
    <row r="37682" spans="2:24" x14ac:dyDescent="0.3">
      <c r="B37682" s="73"/>
      <c r="D37682" s="73"/>
      <c r="P37682" s="73"/>
      <c r="T37682" s="73"/>
      <c r="U37682" s="73"/>
      <c r="V37682" s="73"/>
      <c r="X37682" s="12"/>
    </row>
    <row r="37683" spans="2:24" x14ac:dyDescent="0.3">
      <c r="B37683" s="73"/>
      <c r="D37683" s="73"/>
      <c r="P37683" s="73"/>
      <c r="T37683" s="73"/>
      <c r="U37683" s="73"/>
      <c r="V37683" s="73"/>
      <c r="X37683" s="12"/>
    </row>
    <row r="37684" spans="2:24" x14ac:dyDescent="0.3">
      <c r="B37684" s="73"/>
      <c r="D37684" s="73"/>
      <c r="P37684" s="73"/>
      <c r="T37684" s="73"/>
      <c r="U37684" s="73"/>
      <c r="V37684" s="73"/>
      <c r="X37684" s="12"/>
    </row>
    <row r="37685" spans="2:24" x14ac:dyDescent="0.3">
      <c r="B37685" s="73"/>
      <c r="D37685" s="73"/>
      <c r="P37685" s="73"/>
      <c r="T37685" s="73"/>
      <c r="U37685" s="73"/>
      <c r="V37685" s="73"/>
      <c r="X37685" s="12"/>
    </row>
    <row r="37686" spans="2:24" x14ac:dyDescent="0.3">
      <c r="B37686" s="73"/>
      <c r="D37686" s="73"/>
      <c r="P37686" s="73"/>
      <c r="T37686" s="73"/>
      <c r="U37686" s="73"/>
      <c r="V37686" s="73"/>
      <c r="X37686" s="12"/>
    </row>
    <row r="37687" spans="2:24" x14ac:dyDescent="0.3">
      <c r="B37687" s="73"/>
      <c r="D37687" s="73"/>
      <c r="P37687" s="73"/>
      <c r="T37687" s="73"/>
      <c r="U37687" s="73"/>
      <c r="V37687" s="73"/>
      <c r="X37687" s="12"/>
    </row>
    <row r="37688" spans="2:24" x14ac:dyDescent="0.3">
      <c r="B37688" s="73"/>
      <c r="D37688" s="73"/>
      <c r="P37688" s="73"/>
      <c r="T37688" s="73"/>
      <c r="U37688" s="73"/>
      <c r="V37688" s="73"/>
      <c r="X37688" s="12"/>
    </row>
    <row r="37689" spans="2:24" x14ac:dyDescent="0.3">
      <c r="B37689" s="73"/>
      <c r="D37689" s="73"/>
      <c r="P37689" s="73"/>
      <c r="T37689" s="73"/>
      <c r="U37689" s="73"/>
      <c r="V37689" s="73"/>
      <c r="X37689" s="12"/>
    </row>
    <row r="37690" spans="2:24" x14ac:dyDescent="0.3">
      <c r="B37690" s="73"/>
      <c r="D37690" s="73"/>
      <c r="P37690" s="73"/>
      <c r="T37690" s="73"/>
      <c r="U37690" s="73"/>
      <c r="V37690" s="73"/>
      <c r="X37690" s="12"/>
    </row>
    <row r="37691" spans="2:24" x14ac:dyDescent="0.3">
      <c r="B37691" s="73"/>
      <c r="D37691" s="73"/>
      <c r="P37691" s="73"/>
      <c r="T37691" s="73"/>
      <c r="U37691" s="73"/>
      <c r="V37691" s="73"/>
      <c r="X37691" s="12"/>
    </row>
    <row r="37692" spans="2:24" x14ac:dyDescent="0.3">
      <c r="B37692" s="73"/>
      <c r="D37692" s="73"/>
      <c r="P37692" s="73"/>
      <c r="T37692" s="73"/>
      <c r="U37692" s="73"/>
      <c r="V37692" s="73"/>
      <c r="X37692" s="12"/>
    </row>
    <row r="37693" spans="2:24" x14ac:dyDescent="0.3">
      <c r="B37693" s="73"/>
      <c r="D37693" s="73"/>
      <c r="P37693" s="73"/>
      <c r="T37693" s="73"/>
      <c r="U37693" s="73"/>
      <c r="V37693" s="73"/>
      <c r="X37693" s="12"/>
    </row>
    <row r="37694" spans="2:24" x14ac:dyDescent="0.3">
      <c r="B37694" s="73"/>
      <c r="D37694" s="73"/>
      <c r="P37694" s="73"/>
      <c r="T37694" s="73"/>
      <c r="U37694" s="73"/>
      <c r="V37694" s="73"/>
      <c r="X37694" s="12"/>
    </row>
    <row r="37695" spans="2:24" x14ac:dyDescent="0.3">
      <c r="B37695" s="73"/>
      <c r="D37695" s="73"/>
      <c r="P37695" s="73"/>
      <c r="T37695" s="73"/>
      <c r="U37695" s="73"/>
      <c r="V37695" s="73"/>
      <c r="X37695" s="12"/>
    </row>
    <row r="37696" spans="2:24" x14ac:dyDescent="0.3">
      <c r="B37696" s="73"/>
      <c r="D37696" s="73"/>
      <c r="P37696" s="73"/>
      <c r="T37696" s="73"/>
      <c r="U37696" s="73"/>
      <c r="V37696" s="73"/>
      <c r="X37696" s="12"/>
    </row>
    <row r="37697" spans="2:24" x14ac:dyDescent="0.3">
      <c r="B37697" s="73"/>
      <c r="D37697" s="73"/>
      <c r="P37697" s="73"/>
      <c r="T37697" s="73"/>
      <c r="U37697" s="73"/>
      <c r="V37697" s="73"/>
      <c r="X37697" s="12"/>
    </row>
    <row r="37698" spans="2:24" x14ac:dyDescent="0.3">
      <c r="B37698" s="73"/>
      <c r="D37698" s="73"/>
      <c r="P37698" s="73"/>
      <c r="T37698" s="73"/>
      <c r="U37698" s="73"/>
      <c r="V37698" s="73"/>
      <c r="X37698" s="12"/>
    </row>
    <row r="37699" spans="2:24" x14ac:dyDescent="0.3">
      <c r="B37699" s="73"/>
      <c r="D37699" s="73"/>
      <c r="P37699" s="73"/>
      <c r="T37699" s="73"/>
      <c r="U37699" s="73"/>
      <c r="V37699" s="73"/>
      <c r="X37699" s="12"/>
    </row>
    <row r="37700" spans="2:24" x14ac:dyDescent="0.3">
      <c r="B37700" s="73"/>
      <c r="D37700" s="73"/>
      <c r="P37700" s="73"/>
      <c r="T37700" s="73"/>
      <c r="U37700" s="73"/>
      <c r="V37700" s="73"/>
      <c r="X37700" s="12"/>
    </row>
    <row r="37701" spans="2:24" x14ac:dyDescent="0.3">
      <c r="B37701" s="73"/>
      <c r="D37701" s="73"/>
      <c r="P37701" s="73"/>
      <c r="T37701" s="73"/>
      <c r="U37701" s="73"/>
      <c r="V37701" s="73"/>
      <c r="X37701" s="12"/>
    </row>
    <row r="37702" spans="2:24" x14ac:dyDescent="0.3">
      <c r="B37702" s="73"/>
      <c r="D37702" s="73"/>
      <c r="P37702" s="73"/>
      <c r="T37702" s="73"/>
      <c r="U37702" s="73"/>
      <c r="V37702" s="73"/>
      <c r="X37702" s="12"/>
    </row>
    <row r="37703" spans="2:24" x14ac:dyDescent="0.3">
      <c r="B37703" s="73"/>
      <c r="D37703" s="73"/>
      <c r="P37703" s="73"/>
      <c r="T37703" s="73"/>
      <c r="U37703" s="73"/>
      <c r="V37703" s="73"/>
      <c r="X37703" s="12"/>
    </row>
    <row r="37704" spans="2:24" x14ac:dyDescent="0.3">
      <c r="B37704" s="73"/>
      <c r="D37704" s="73"/>
      <c r="P37704" s="73"/>
      <c r="T37704" s="73"/>
      <c r="U37704" s="73"/>
      <c r="V37704" s="73"/>
      <c r="X37704" s="12"/>
    </row>
    <row r="37705" spans="2:24" x14ac:dyDescent="0.3">
      <c r="B37705" s="73"/>
      <c r="D37705" s="73"/>
      <c r="P37705" s="73"/>
      <c r="T37705" s="73"/>
      <c r="U37705" s="73"/>
      <c r="V37705" s="73"/>
      <c r="X37705" s="12"/>
    </row>
    <row r="37706" spans="2:24" x14ac:dyDescent="0.3">
      <c r="B37706" s="73"/>
      <c r="D37706" s="73"/>
      <c r="P37706" s="73"/>
      <c r="T37706" s="73"/>
      <c r="U37706" s="73"/>
      <c r="V37706" s="73"/>
      <c r="X37706" s="12"/>
    </row>
    <row r="37707" spans="2:24" x14ac:dyDescent="0.3">
      <c r="B37707" s="73"/>
      <c r="D37707" s="73"/>
      <c r="P37707" s="73"/>
      <c r="T37707" s="73"/>
      <c r="U37707" s="73"/>
      <c r="V37707" s="73"/>
      <c r="X37707" s="12"/>
    </row>
    <row r="37708" spans="2:24" x14ac:dyDescent="0.3">
      <c r="B37708" s="73"/>
      <c r="D37708" s="73"/>
      <c r="P37708" s="73"/>
      <c r="T37708" s="73"/>
      <c r="U37708" s="73"/>
      <c r="V37708" s="73"/>
      <c r="X37708" s="12"/>
    </row>
    <row r="37709" spans="2:24" x14ac:dyDescent="0.3">
      <c r="B37709" s="73"/>
      <c r="D37709" s="73"/>
      <c r="P37709" s="73"/>
      <c r="T37709" s="73"/>
      <c r="U37709" s="73"/>
      <c r="V37709" s="73"/>
      <c r="X37709" s="12"/>
    </row>
    <row r="37710" spans="2:24" x14ac:dyDescent="0.3">
      <c r="B37710" s="73"/>
      <c r="D37710" s="73"/>
      <c r="P37710" s="73"/>
      <c r="T37710" s="73"/>
      <c r="U37710" s="73"/>
      <c r="V37710" s="73"/>
      <c r="X37710" s="12"/>
    </row>
    <row r="37711" spans="2:24" x14ac:dyDescent="0.3">
      <c r="B37711" s="73"/>
      <c r="D37711" s="73"/>
      <c r="P37711" s="73"/>
      <c r="T37711" s="73"/>
      <c r="U37711" s="73"/>
      <c r="V37711" s="73"/>
      <c r="X37711" s="12"/>
    </row>
    <row r="37712" spans="2:24" x14ac:dyDescent="0.3">
      <c r="B37712" s="73"/>
      <c r="D37712" s="73"/>
      <c r="P37712" s="73"/>
      <c r="T37712" s="73"/>
      <c r="U37712" s="73"/>
      <c r="V37712" s="73"/>
      <c r="X37712" s="12"/>
    </row>
    <row r="37713" spans="2:24" x14ac:dyDescent="0.3">
      <c r="B37713" s="73"/>
      <c r="D37713" s="73"/>
      <c r="P37713" s="73"/>
      <c r="T37713" s="73"/>
      <c r="U37713" s="73"/>
      <c r="V37713" s="73"/>
      <c r="X37713" s="12"/>
    </row>
    <row r="37714" spans="2:24" x14ac:dyDescent="0.3">
      <c r="B37714" s="73"/>
      <c r="D37714" s="73"/>
      <c r="P37714" s="73"/>
      <c r="T37714" s="73"/>
      <c r="U37714" s="73"/>
      <c r="V37714" s="73"/>
      <c r="X37714" s="12"/>
    </row>
    <row r="37715" spans="2:24" x14ac:dyDescent="0.3">
      <c r="B37715" s="73"/>
      <c r="D37715" s="73"/>
      <c r="P37715" s="73"/>
      <c r="T37715" s="73"/>
      <c r="U37715" s="73"/>
      <c r="V37715" s="73"/>
      <c r="X37715" s="12"/>
    </row>
    <row r="37716" spans="2:24" x14ac:dyDescent="0.3">
      <c r="B37716" s="73"/>
      <c r="D37716" s="73"/>
      <c r="P37716" s="73"/>
      <c r="T37716" s="73"/>
      <c r="U37716" s="73"/>
      <c r="V37716" s="73"/>
      <c r="X37716" s="12"/>
    </row>
    <row r="37717" spans="2:24" x14ac:dyDescent="0.3">
      <c r="B37717" s="73"/>
      <c r="D37717" s="73"/>
      <c r="P37717" s="73"/>
      <c r="T37717" s="73"/>
      <c r="U37717" s="73"/>
      <c r="V37717" s="73"/>
      <c r="X37717" s="12"/>
    </row>
    <row r="37718" spans="2:24" x14ac:dyDescent="0.3">
      <c r="B37718" s="73"/>
      <c r="D37718" s="73"/>
      <c r="P37718" s="73"/>
      <c r="T37718" s="73"/>
      <c r="U37718" s="73"/>
      <c r="V37718" s="73"/>
      <c r="X37718" s="12"/>
    </row>
    <row r="37719" spans="2:24" x14ac:dyDescent="0.3">
      <c r="B37719" s="73"/>
      <c r="D37719" s="73"/>
      <c r="P37719" s="73"/>
      <c r="T37719" s="73"/>
      <c r="U37719" s="73"/>
      <c r="V37719" s="73"/>
      <c r="X37719" s="12"/>
    </row>
    <row r="37720" spans="2:24" x14ac:dyDescent="0.3">
      <c r="B37720" s="73"/>
      <c r="D37720" s="73"/>
      <c r="P37720" s="73"/>
      <c r="T37720" s="73"/>
      <c r="U37720" s="73"/>
      <c r="V37720" s="73"/>
      <c r="X37720" s="12"/>
    </row>
    <row r="37721" spans="2:24" x14ac:dyDescent="0.3">
      <c r="B37721" s="73"/>
      <c r="D37721" s="73"/>
      <c r="P37721" s="73"/>
      <c r="T37721" s="73"/>
      <c r="U37721" s="73"/>
      <c r="V37721" s="73"/>
      <c r="X37721" s="12"/>
    </row>
    <row r="37722" spans="2:24" x14ac:dyDescent="0.3">
      <c r="B37722" s="73"/>
      <c r="D37722" s="73"/>
      <c r="P37722" s="73"/>
      <c r="T37722" s="73"/>
      <c r="U37722" s="73"/>
      <c r="V37722" s="73"/>
      <c r="X37722" s="12"/>
    </row>
    <row r="37723" spans="2:24" x14ac:dyDescent="0.3">
      <c r="B37723" s="73"/>
      <c r="D37723" s="73"/>
      <c r="P37723" s="73"/>
      <c r="T37723" s="73"/>
      <c r="U37723" s="73"/>
      <c r="V37723" s="73"/>
      <c r="X37723" s="12"/>
    </row>
    <row r="37724" spans="2:24" x14ac:dyDescent="0.3">
      <c r="B37724" s="73"/>
      <c r="D37724" s="73"/>
      <c r="P37724" s="73"/>
      <c r="T37724" s="73"/>
      <c r="U37724" s="73"/>
      <c r="V37724" s="73"/>
      <c r="X37724" s="12"/>
    </row>
    <row r="37725" spans="2:24" x14ac:dyDescent="0.3">
      <c r="B37725" s="73"/>
      <c r="D37725" s="73"/>
      <c r="P37725" s="73"/>
      <c r="T37725" s="73"/>
      <c r="U37725" s="73"/>
      <c r="V37725" s="73"/>
      <c r="X37725" s="12"/>
    </row>
    <row r="37726" spans="2:24" x14ac:dyDescent="0.3">
      <c r="B37726" s="73"/>
      <c r="D37726" s="73"/>
      <c r="P37726" s="73"/>
      <c r="T37726" s="73"/>
      <c r="U37726" s="73"/>
      <c r="V37726" s="73"/>
      <c r="X37726" s="12"/>
    </row>
    <row r="37727" spans="2:24" x14ac:dyDescent="0.3">
      <c r="B37727" s="73"/>
      <c r="D37727" s="73"/>
      <c r="P37727" s="73"/>
      <c r="T37727" s="73"/>
      <c r="U37727" s="73"/>
      <c r="V37727" s="73"/>
      <c r="X37727" s="12"/>
    </row>
    <row r="37728" spans="2:24" x14ac:dyDescent="0.3">
      <c r="B37728" s="73"/>
      <c r="D37728" s="73"/>
      <c r="P37728" s="73"/>
      <c r="T37728" s="73"/>
      <c r="U37728" s="73"/>
      <c r="V37728" s="73"/>
      <c r="X37728" s="12"/>
    </row>
    <row r="37729" spans="2:24" x14ac:dyDescent="0.3">
      <c r="B37729" s="73"/>
      <c r="D37729" s="73"/>
      <c r="P37729" s="73"/>
      <c r="T37729" s="73"/>
      <c r="U37729" s="73"/>
      <c r="V37729" s="73"/>
      <c r="X37729" s="12"/>
    </row>
    <row r="37730" spans="2:24" x14ac:dyDescent="0.3">
      <c r="B37730" s="73"/>
      <c r="D37730" s="73"/>
      <c r="P37730" s="73"/>
      <c r="T37730" s="73"/>
      <c r="U37730" s="73"/>
      <c r="V37730" s="73"/>
      <c r="X37730" s="12"/>
    </row>
    <row r="37731" spans="2:24" x14ac:dyDescent="0.3">
      <c r="B37731" s="73"/>
      <c r="D37731" s="73"/>
      <c r="P37731" s="73"/>
      <c r="T37731" s="73"/>
      <c r="U37731" s="73"/>
      <c r="V37731" s="73"/>
      <c r="X37731" s="12"/>
    </row>
    <row r="37732" spans="2:24" x14ac:dyDescent="0.3">
      <c r="B37732" s="73"/>
      <c r="D37732" s="73"/>
      <c r="P37732" s="73"/>
      <c r="T37732" s="73"/>
      <c r="U37732" s="73"/>
      <c r="V37732" s="73"/>
      <c r="X37732" s="12"/>
    </row>
    <row r="37733" spans="2:24" x14ac:dyDescent="0.3">
      <c r="B37733" s="73"/>
      <c r="D37733" s="73"/>
      <c r="P37733" s="73"/>
      <c r="T37733" s="73"/>
      <c r="U37733" s="73"/>
      <c r="V37733" s="73"/>
      <c r="X37733" s="12"/>
    </row>
    <row r="37734" spans="2:24" x14ac:dyDescent="0.3">
      <c r="B37734" s="73"/>
      <c r="D37734" s="73"/>
      <c r="P37734" s="73"/>
      <c r="T37734" s="73"/>
      <c r="U37734" s="73"/>
      <c r="V37734" s="73"/>
      <c r="X37734" s="12"/>
    </row>
    <row r="37735" spans="2:24" x14ac:dyDescent="0.3">
      <c r="B37735" s="73"/>
      <c r="D37735" s="73"/>
      <c r="P37735" s="73"/>
      <c r="T37735" s="73"/>
      <c r="U37735" s="73"/>
      <c r="V37735" s="73"/>
      <c r="X37735" s="12"/>
    </row>
    <row r="37736" spans="2:24" x14ac:dyDescent="0.3">
      <c r="B37736" s="73"/>
      <c r="D37736" s="73"/>
      <c r="P37736" s="73"/>
      <c r="T37736" s="73"/>
      <c r="U37736" s="73"/>
      <c r="V37736" s="73"/>
      <c r="X37736" s="12"/>
    </row>
    <row r="37737" spans="2:24" x14ac:dyDescent="0.3">
      <c r="B37737" s="73"/>
      <c r="D37737" s="73"/>
      <c r="P37737" s="73"/>
      <c r="T37737" s="73"/>
      <c r="U37737" s="73"/>
      <c r="V37737" s="73"/>
      <c r="X37737" s="12"/>
    </row>
    <row r="37738" spans="2:24" x14ac:dyDescent="0.3">
      <c r="B37738" s="73"/>
      <c r="D37738" s="73"/>
      <c r="P37738" s="73"/>
      <c r="T37738" s="73"/>
      <c r="U37738" s="73"/>
      <c r="V37738" s="73"/>
      <c r="X37738" s="12"/>
    </row>
    <row r="37739" spans="2:24" x14ac:dyDescent="0.3">
      <c r="B37739" s="73"/>
      <c r="D37739" s="73"/>
      <c r="P37739" s="73"/>
      <c r="T37739" s="73"/>
      <c r="U37739" s="73"/>
      <c r="V37739" s="73"/>
      <c r="X37739" s="12"/>
    </row>
    <row r="37740" spans="2:24" x14ac:dyDescent="0.3">
      <c r="B37740" s="73"/>
      <c r="D37740" s="73"/>
      <c r="P37740" s="73"/>
      <c r="T37740" s="73"/>
      <c r="U37740" s="73"/>
      <c r="V37740" s="73"/>
      <c r="X37740" s="12"/>
    </row>
    <row r="37741" spans="2:24" x14ac:dyDescent="0.3">
      <c r="B37741" s="73"/>
      <c r="D37741" s="73"/>
      <c r="P37741" s="73"/>
      <c r="T37741" s="73"/>
      <c r="U37741" s="73"/>
      <c r="V37741" s="73"/>
      <c r="X37741" s="12"/>
    </row>
    <row r="37742" spans="2:24" x14ac:dyDescent="0.3">
      <c r="B37742" s="73"/>
      <c r="D37742" s="73"/>
      <c r="P37742" s="73"/>
      <c r="T37742" s="73"/>
      <c r="U37742" s="73"/>
      <c r="V37742" s="73"/>
      <c r="X37742" s="12"/>
    </row>
    <row r="37743" spans="2:24" x14ac:dyDescent="0.3">
      <c r="B37743" s="73"/>
      <c r="D37743" s="73"/>
      <c r="P37743" s="73"/>
      <c r="T37743" s="73"/>
      <c r="U37743" s="73"/>
      <c r="V37743" s="73"/>
      <c r="X37743" s="12"/>
    </row>
    <row r="37744" spans="2:24" x14ac:dyDescent="0.3">
      <c r="B37744" s="73"/>
      <c r="D37744" s="73"/>
      <c r="P37744" s="73"/>
      <c r="T37744" s="73"/>
      <c r="U37744" s="73"/>
      <c r="V37744" s="73"/>
      <c r="X37744" s="12"/>
    </row>
    <row r="37745" spans="2:24" x14ac:dyDescent="0.3">
      <c r="B37745" s="73"/>
      <c r="D37745" s="73"/>
      <c r="P37745" s="73"/>
      <c r="T37745" s="73"/>
      <c r="U37745" s="73"/>
      <c r="V37745" s="73"/>
      <c r="X37745" s="12"/>
    </row>
    <row r="37746" spans="2:24" x14ac:dyDescent="0.3">
      <c r="B37746" s="73"/>
      <c r="D37746" s="73"/>
      <c r="P37746" s="73"/>
      <c r="T37746" s="73"/>
      <c r="U37746" s="73"/>
      <c r="V37746" s="73"/>
      <c r="X37746" s="12"/>
    </row>
    <row r="37747" spans="2:24" x14ac:dyDescent="0.3">
      <c r="B37747" s="73"/>
      <c r="D37747" s="73"/>
      <c r="P37747" s="73"/>
      <c r="T37747" s="73"/>
      <c r="U37747" s="73"/>
      <c r="V37747" s="73"/>
      <c r="X37747" s="12"/>
    </row>
    <row r="37748" spans="2:24" x14ac:dyDescent="0.3">
      <c r="B37748" s="73"/>
      <c r="D37748" s="73"/>
      <c r="P37748" s="73"/>
      <c r="T37748" s="73"/>
      <c r="U37748" s="73"/>
      <c r="V37748" s="73"/>
      <c r="X37748" s="12"/>
    </row>
    <row r="37749" spans="2:24" x14ac:dyDescent="0.3">
      <c r="B37749" s="73"/>
      <c r="D37749" s="73"/>
      <c r="P37749" s="73"/>
      <c r="T37749" s="73"/>
      <c r="U37749" s="73"/>
      <c r="V37749" s="73"/>
      <c r="X37749" s="12"/>
    </row>
    <row r="37750" spans="2:24" x14ac:dyDescent="0.3">
      <c r="B37750" s="73"/>
      <c r="D37750" s="73"/>
      <c r="P37750" s="73"/>
      <c r="T37750" s="73"/>
      <c r="U37750" s="73"/>
      <c r="V37750" s="73"/>
      <c r="X37750" s="12"/>
    </row>
    <row r="37751" spans="2:24" x14ac:dyDescent="0.3">
      <c r="B37751" s="73"/>
      <c r="D37751" s="73"/>
      <c r="P37751" s="73"/>
      <c r="T37751" s="73"/>
      <c r="U37751" s="73"/>
      <c r="V37751" s="73"/>
      <c r="X37751" s="12"/>
    </row>
    <row r="37752" spans="2:24" x14ac:dyDescent="0.3">
      <c r="B37752" s="73"/>
      <c r="D37752" s="73"/>
      <c r="P37752" s="73"/>
      <c r="T37752" s="73"/>
      <c r="U37752" s="73"/>
      <c r="V37752" s="73"/>
      <c r="X37752" s="12"/>
    </row>
    <row r="37753" spans="2:24" x14ac:dyDescent="0.3">
      <c r="B37753" s="73"/>
      <c r="D37753" s="73"/>
      <c r="P37753" s="73"/>
      <c r="T37753" s="73"/>
      <c r="U37753" s="73"/>
      <c r="V37753" s="73"/>
      <c r="X37753" s="12"/>
    </row>
    <row r="37754" spans="2:24" x14ac:dyDescent="0.3">
      <c r="B37754" s="73"/>
      <c r="D37754" s="73"/>
      <c r="P37754" s="73"/>
      <c r="T37754" s="73"/>
      <c r="U37754" s="73"/>
      <c r="V37754" s="73"/>
      <c r="X37754" s="12"/>
    </row>
    <row r="37755" spans="2:24" x14ac:dyDescent="0.3">
      <c r="B37755" s="73"/>
      <c r="D37755" s="73"/>
      <c r="P37755" s="73"/>
      <c r="T37755" s="73"/>
      <c r="U37755" s="73"/>
      <c r="V37755" s="73"/>
      <c r="X37755" s="12"/>
    </row>
    <row r="37756" spans="2:24" x14ac:dyDescent="0.3">
      <c r="B37756" s="73"/>
      <c r="D37756" s="73"/>
      <c r="P37756" s="73"/>
      <c r="T37756" s="73"/>
      <c r="U37756" s="73"/>
      <c r="V37756" s="73"/>
      <c r="X37756" s="12"/>
    </row>
    <row r="37757" spans="2:24" x14ac:dyDescent="0.3">
      <c r="B37757" s="73"/>
      <c r="D37757" s="73"/>
      <c r="P37757" s="73"/>
      <c r="T37757" s="73"/>
      <c r="U37757" s="73"/>
      <c r="V37757" s="73"/>
      <c r="X37757" s="12"/>
    </row>
    <row r="37758" spans="2:24" x14ac:dyDescent="0.3">
      <c r="B37758" s="73"/>
      <c r="D37758" s="73"/>
      <c r="P37758" s="73"/>
      <c r="T37758" s="73"/>
      <c r="U37758" s="73"/>
      <c r="V37758" s="73"/>
      <c r="X37758" s="12"/>
    </row>
    <row r="37759" spans="2:24" x14ac:dyDescent="0.3">
      <c r="B37759" s="73"/>
      <c r="D37759" s="73"/>
      <c r="P37759" s="73"/>
      <c r="T37759" s="73"/>
      <c r="U37759" s="73"/>
      <c r="V37759" s="73"/>
      <c r="X37759" s="12"/>
    </row>
    <row r="37760" spans="2:24" x14ac:dyDescent="0.3">
      <c r="B37760" s="73"/>
      <c r="D37760" s="73"/>
      <c r="P37760" s="73"/>
      <c r="T37760" s="73"/>
      <c r="U37760" s="73"/>
      <c r="V37760" s="73"/>
      <c r="X37760" s="12"/>
    </row>
    <row r="37761" spans="2:24" x14ac:dyDescent="0.3">
      <c r="B37761" s="73"/>
      <c r="D37761" s="73"/>
      <c r="P37761" s="73"/>
      <c r="T37761" s="73"/>
      <c r="U37761" s="73"/>
      <c r="V37761" s="73"/>
      <c r="X37761" s="12"/>
    </row>
    <row r="37762" spans="2:24" x14ac:dyDescent="0.3">
      <c r="B37762" s="73"/>
      <c r="D37762" s="73"/>
      <c r="P37762" s="73"/>
      <c r="T37762" s="73"/>
      <c r="U37762" s="73"/>
      <c r="V37762" s="73"/>
      <c r="X37762" s="12"/>
    </row>
    <row r="37763" spans="2:24" x14ac:dyDescent="0.3">
      <c r="B37763" s="73"/>
      <c r="D37763" s="73"/>
      <c r="P37763" s="73"/>
      <c r="T37763" s="73"/>
      <c r="U37763" s="73"/>
      <c r="V37763" s="73"/>
      <c r="X37763" s="12"/>
    </row>
    <row r="37764" spans="2:24" x14ac:dyDescent="0.3">
      <c r="B37764" s="73"/>
      <c r="D37764" s="73"/>
      <c r="P37764" s="73"/>
      <c r="T37764" s="73"/>
      <c r="U37764" s="73"/>
      <c r="V37764" s="73"/>
      <c r="X37764" s="12"/>
    </row>
    <row r="37765" spans="2:24" x14ac:dyDescent="0.3">
      <c r="B37765" s="73"/>
      <c r="D37765" s="73"/>
      <c r="P37765" s="73"/>
      <c r="T37765" s="73"/>
      <c r="U37765" s="73"/>
      <c r="V37765" s="73"/>
      <c r="X37765" s="12"/>
    </row>
    <row r="37766" spans="2:24" x14ac:dyDescent="0.3">
      <c r="B37766" s="73"/>
      <c r="D37766" s="73"/>
      <c r="P37766" s="73"/>
      <c r="T37766" s="73"/>
      <c r="U37766" s="73"/>
      <c r="V37766" s="73"/>
      <c r="X37766" s="12"/>
    </row>
    <row r="37767" spans="2:24" x14ac:dyDescent="0.3">
      <c r="B37767" s="73"/>
      <c r="D37767" s="73"/>
      <c r="P37767" s="73"/>
      <c r="T37767" s="73"/>
      <c r="U37767" s="73"/>
      <c r="V37767" s="73"/>
      <c r="X37767" s="12"/>
    </row>
    <row r="37768" spans="2:24" x14ac:dyDescent="0.3">
      <c r="B37768" s="73"/>
      <c r="D37768" s="73"/>
      <c r="P37768" s="73"/>
      <c r="T37768" s="73"/>
      <c r="U37768" s="73"/>
      <c r="V37768" s="73"/>
      <c r="X37768" s="12"/>
    </row>
    <row r="37769" spans="2:24" x14ac:dyDescent="0.3">
      <c r="B37769" s="73"/>
      <c r="D37769" s="73"/>
      <c r="P37769" s="73"/>
      <c r="T37769" s="73"/>
      <c r="U37769" s="73"/>
      <c r="V37769" s="73"/>
      <c r="X37769" s="12"/>
    </row>
    <row r="37770" spans="2:24" x14ac:dyDescent="0.3">
      <c r="B37770" s="73"/>
      <c r="D37770" s="73"/>
      <c r="P37770" s="73"/>
      <c r="T37770" s="73"/>
      <c r="U37770" s="73"/>
      <c r="V37770" s="73"/>
      <c r="X37770" s="12"/>
    </row>
    <row r="37771" spans="2:24" x14ac:dyDescent="0.3">
      <c r="B37771" s="73"/>
      <c r="D37771" s="73"/>
      <c r="P37771" s="73"/>
      <c r="T37771" s="73"/>
      <c r="U37771" s="73"/>
      <c r="V37771" s="73"/>
      <c r="X37771" s="12"/>
    </row>
    <row r="37772" spans="2:24" x14ac:dyDescent="0.3">
      <c r="B37772" s="73"/>
      <c r="D37772" s="73"/>
      <c r="P37772" s="73"/>
      <c r="T37772" s="73"/>
      <c r="U37772" s="73"/>
      <c r="V37772" s="73"/>
      <c r="X37772" s="12"/>
    </row>
    <row r="37773" spans="2:24" x14ac:dyDescent="0.3">
      <c r="B37773" s="73"/>
      <c r="D37773" s="73"/>
      <c r="P37773" s="73"/>
      <c r="T37773" s="73"/>
      <c r="U37773" s="73"/>
      <c r="V37773" s="73"/>
      <c r="X37773" s="12"/>
    </row>
    <row r="37774" spans="2:24" x14ac:dyDescent="0.3">
      <c r="B37774" s="73"/>
      <c r="D37774" s="73"/>
      <c r="P37774" s="73"/>
      <c r="T37774" s="73"/>
      <c r="U37774" s="73"/>
      <c r="V37774" s="73"/>
      <c r="X37774" s="12"/>
    </row>
    <row r="37775" spans="2:24" x14ac:dyDescent="0.3">
      <c r="B37775" s="73"/>
      <c r="D37775" s="73"/>
      <c r="P37775" s="73"/>
      <c r="T37775" s="73"/>
      <c r="U37775" s="73"/>
      <c r="V37775" s="73"/>
      <c r="X37775" s="12"/>
    </row>
    <row r="37776" spans="2:24" x14ac:dyDescent="0.3">
      <c r="B37776" s="73"/>
      <c r="D37776" s="73"/>
      <c r="P37776" s="73"/>
      <c r="T37776" s="73"/>
      <c r="U37776" s="73"/>
      <c r="V37776" s="73"/>
      <c r="X37776" s="12"/>
    </row>
    <row r="37777" spans="2:24" x14ac:dyDescent="0.3">
      <c r="B37777" s="73"/>
      <c r="D37777" s="73"/>
      <c r="P37777" s="73"/>
      <c r="T37777" s="73"/>
      <c r="U37777" s="73"/>
      <c r="V37777" s="73"/>
      <c r="X37777" s="12"/>
    </row>
    <row r="37778" spans="2:24" x14ac:dyDescent="0.3">
      <c r="B37778" s="73"/>
      <c r="D37778" s="73"/>
      <c r="P37778" s="73"/>
      <c r="T37778" s="73"/>
      <c r="U37778" s="73"/>
      <c r="V37778" s="73"/>
      <c r="X37778" s="12"/>
    </row>
    <row r="37779" spans="2:24" x14ac:dyDescent="0.3">
      <c r="B37779" s="73"/>
      <c r="D37779" s="73"/>
      <c r="P37779" s="73"/>
      <c r="T37779" s="73"/>
      <c r="U37779" s="73"/>
      <c r="V37779" s="73"/>
      <c r="X37779" s="12"/>
    </row>
    <row r="37780" spans="2:24" x14ac:dyDescent="0.3">
      <c r="B37780" s="73"/>
      <c r="D37780" s="73"/>
      <c r="P37780" s="73"/>
      <c r="T37780" s="73"/>
      <c r="U37780" s="73"/>
      <c r="V37780" s="73"/>
      <c r="X37780" s="12"/>
    </row>
    <row r="37781" spans="2:24" x14ac:dyDescent="0.3">
      <c r="B37781" s="73"/>
      <c r="D37781" s="73"/>
      <c r="P37781" s="73"/>
      <c r="T37781" s="73"/>
      <c r="U37781" s="73"/>
      <c r="V37781" s="73"/>
      <c r="X37781" s="12"/>
    </row>
    <row r="37782" spans="2:24" x14ac:dyDescent="0.3">
      <c r="B37782" s="73"/>
      <c r="D37782" s="73"/>
      <c r="P37782" s="73"/>
      <c r="T37782" s="73"/>
      <c r="U37782" s="73"/>
      <c r="V37782" s="73"/>
      <c r="X37782" s="12"/>
    </row>
    <row r="37783" spans="2:24" x14ac:dyDescent="0.3">
      <c r="B37783" s="73"/>
      <c r="D37783" s="73"/>
      <c r="P37783" s="73"/>
      <c r="T37783" s="73"/>
      <c r="U37783" s="73"/>
      <c r="V37783" s="73"/>
      <c r="X37783" s="12"/>
    </row>
    <row r="37784" spans="2:24" x14ac:dyDescent="0.3">
      <c r="B37784" s="73"/>
      <c r="D37784" s="73"/>
      <c r="P37784" s="73"/>
      <c r="T37784" s="73"/>
      <c r="U37784" s="73"/>
      <c r="V37784" s="73"/>
      <c r="X37784" s="12"/>
    </row>
    <row r="37785" spans="2:24" x14ac:dyDescent="0.3">
      <c r="B37785" s="73"/>
      <c r="D37785" s="73"/>
      <c r="P37785" s="73"/>
      <c r="T37785" s="73"/>
      <c r="U37785" s="73"/>
      <c r="V37785" s="73"/>
      <c r="X37785" s="12"/>
    </row>
    <row r="37786" spans="2:24" x14ac:dyDescent="0.3">
      <c r="B37786" s="73"/>
      <c r="D37786" s="73"/>
      <c r="P37786" s="73"/>
      <c r="T37786" s="73"/>
      <c r="U37786" s="73"/>
      <c r="V37786" s="73"/>
      <c r="X37786" s="12"/>
    </row>
    <row r="37787" spans="2:24" x14ac:dyDescent="0.3">
      <c r="B37787" s="73"/>
      <c r="D37787" s="73"/>
      <c r="P37787" s="73"/>
      <c r="T37787" s="73"/>
      <c r="U37787" s="73"/>
      <c r="V37787" s="73"/>
      <c r="X37787" s="12"/>
    </row>
    <row r="37788" spans="2:24" x14ac:dyDescent="0.3">
      <c r="B37788" s="73"/>
      <c r="D37788" s="73"/>
      <c r="P37788" s="73"/>
      <c r="T37788" s="73"/>
      <c r="U37788" s="73"/>
      <c r="V37788" s="73"/>
      <c r="X37788" s="12"/>
    </row>
    <row r="37789" spans="2:24" x14ac:dyDescent="0.3">
      <c r="B37789" s="73"/>
      <c r="D37789" s="73"/>
      <c r="P37789" s="73"/>
      <c r="T37789" s="73"/>
      <c r="U37789" s="73"/>
      <c r="V37789" s="73"/>
      <c r="X37789" s="12"/>
    </row>
    <row r="37790" spans="2:24" x14ac:dyDescent="0.3">
      <c r="B37790" s="73"/>
      <c r="D37790" s="73"/>
      <c r="P37790" s="73"/>
      <c r="T37790" s="73"/>
      <c r="U37790" s="73"/>
      <c r="V37790" s="73"/>
      <c r="X37790" s="12"/>
    </row>
    <row r="37791" spans="2:24" x14ac:dyDescent="0.3">
      <c r="B37791" s="73"/>
      <c r="D37791" s="73"/>
      <c r="P37791" s="73"/>
      <c r="T37791" s="73"/>
      <c r="U37791" s="73"/>
      <c r="V37791" s="73"/>
      <c r="X37791" s="12"/>
    </row>
    <row r="37792" spans="2:24" x14ac:dyDescent="0.3">
      <c r="B37792" s="73"/>
      <c r="D37792" s="73"/>
      <c r="P37792" s="73"/>
      <c r="T37792" s="73"/>
      <c r="U37792" s="73"/>
      <c r="V37792" s="73"/>
      <c r="X37792" s="12"/>
    </row>
    <row r="37793" spans="2:24" x14ac:dyDescent="0.3">
      <c r="B37793" s="73"/>
      <c r="D37793" s="73"/>
      <c r="P37793" s="73"/>
      <c r="T37793" s="73"/>
      <c r="U37793" s="73"/>
      <c r="V37793" s="73"/>
      <c r="X37793" s="12"/>
    </row>
    <row r="37794" spans="2:24" x14ac:dyDescent="0.3">
      <c r="B37794" s="73"/>
      <c r="D37794" s="73"/>
      <c r="P37794" s="73"/>
      <c r="T37794" s="73"/>
      <c r="U37794" s="73"/>
      <c r="V37794" s="73"/>
      <c r="X37794" s="12"/>
    </row>
    <row r="37795" spans="2:24" x14ac:dyDescent="0.3">
      <c r="B37795" s="73"/>
      <c r="D37795" s="73"/>
      <c r="P37795" s="73"/>
      <c r="T37795" s="73"/>
      <c r="U37795" s="73"/>
      <c r="V37795" s="73"/>
      <c r="X37795" s="12"/>
    </row>
    <row r="37796" spans="2:24" x14ac:dyDescent="0.3">
      <c r="B37796" s="73"/>
      <c r="D37796" s="73"/>
      <c r="P37796" s="73"/>
      <c r="T37796" s="73"/>
      <c r="U37796" s="73"/>
      <c r="V37796" s="73"/>
      <c r="X37796" s="12"/>
    </row>
    <row r="37797" spans="2:24" x14ac:dyDescent="0.3">
      <c r="B37797" s="73"/>
      <c r="D37797" s="73"/>
      <c r="P37797" s="73"/>
      <c r="T37797" s="73"/>
      <c r="U37797" s="73"/>
      <c r="V37797" s="73"/>
      <c r="X37797" s="12"/>
    </row>
    <row r="37798" spans="2:24" x14ac:dyDescent="0.3">
      <c r="B37798" s="73"/>
      <c r="D37798" s="73"/>
      <c r="P37798" s="73"/>
      <c r="T37798" s="73"/>
      <c r="U37798" s="73"/>
      <c r="V37798" s="73"/>
      <c r="X37798" s="12"/>
    </row>
    <row r="37799" spans="2:24" x14ac:dyDescent="0.3">
      <c r="B37799" s="73"/>
      <c r="D37799" s="73"/>
      <c r="P37799" s="73"/>
      <c r="T37799" s="73"/>
      <c r="U37799" s="73"/>
      <c r="V37799" s="73"/>
      <c r="X37799" s="12"/>
    </row>
    <row r="37800" spans="2:24" x14ac:dyDescent="0.3">
      <c r="B37800" s="73"/>
      <c r="D37800" s="73"/>
      <c r="P37800" s="73"/>
      <c r="T37800" s="73"/>
      <c r="U37800" s="73"/>
      <c r="V37800" s="73"/>
      <c r="X37800" s="12"/>
    </row>
    <row r="37801" spans="2:24" x14ac:dyDescent="0.3">
      <c r="B37801" s="73"/>
      <c r="D37801" s="73"/>
      <c r="P37801" s="73"/>
      <c r="T37801" s="73"/>
      <c r="U37801" s="73"/>
      <c r="V37801" s="73"/>
      <c r="X37801" s="12"/>
    </row>
    <row r="37802" spans="2:24" x14ac:dyDescent="0.3">
      <c r="B37802" s="73"/>
      <c r="D37802" s="73"/>
      <c r="P37802" s="73"/>
      <c r="T37802" s="73"/>
      <c r="U37802" s="73"/>
      <c r="V37802" s="73"/>
      <c r="X37802" s="12"/>
    </row>
    <row r="37803" spans="2:24" x14ac:dyDescent="0.3">
      <c r="B37803" s="73"/>
      <c r="D37803" s="73"/>
      <c r="P37803" s="73"/>
      <c r="T37803" s="73"/>
      <c r="U37803" s="73"/>
      <c r="V37803" s="73"/>
      <c r="X37803" s="12"/>
    </row>
    <row r="37804" spans="2:24" x14ac:dyDescent="0.3">
      <c r="B37804" s="73"/>
      <c r="D37804" s="73"/>
      <c r="P37804" s="73"/>
      <c r="T37804" s="73"/>
      <c r="U37804" s="73"/>
      <c r="V37804" s="73"/>
      <c r="X37804" s="12"/>
    </row>
    <row r="37805" spans="2:24" x14ac:dyDescent="0.3">
      <c r="B37805" s="73"/>
      <c r="D37805" s="73"/>
      <c r="P37805" s="73"/>
      <c r="T37805" s="73"/>
      <c r="U37805" s="73"/>
      <c r="V37805" s="73"/>
      <c r="X37805" s="12"/>
    </row>
    <row r="37806" spans="2:24" x14ac:dyDescent="0.3">
      <c r="B37806" s="73"/>
      <c r="D37806" s="73"/>
      <c r="P37806" s="73"/>
      <c r="T37806" s="73"/>
      <c r="U37806" s="73"/>
      <c r="V37806" s="73"/>
      <c r="X37806" s="12"/>
    </row>
    <row r="37807" spans="2:24" x14ac:dyDescent="0.3">
      <c r="B37807" s="73"/>
      <c r="D37807" s="73"/>
      <c r="P37807" s="73"/>
      <c r="T37807" s="73"/>
      <c r="U37807" s="73"/>
      <c r="V37807" s="73"/>
      <c r="X37807" s="12"/>
    </row>
    <row r="37808" spans="2:24" x14ac:dyDescent="0.3">
      <c r="B37808" s="73"/>
      <c r="D37808" s="73"/>
      <c r="P37808" s="73"/>
      <c r="T37808" s="73"/>
      <c r="U37808" s="73"/>
      <c r="V37808" s="73"/>
      <c r="X37808" s="12"/>
    </row>
    <row r="37809" spans="2:24" x14ac:dyDescent="0.3">
      <c r="B37809" s="73"/>
      <c r="D37809" s="73"/>
      <c r="P37809" s="73"/>
      <c r="T37809" s="73"/>
      <c r="U37809" s="73"/>
      <c r="V37809" s="73"/>
      <c r="X37809" s="12"/>
    </row>
    <row r="37810" spans="2:24" x14ac:dyDescent="0.3">
      <c r="B37810" s="73"/>
      <c r="D37810" s="73"/>
      <c r="P37810" s="73"/>
      <c r="T37810" s="73"/>
      <c r="U37810" s="73"/>
      <c r="V37810" s="73"/>
      <c r="X37810" s="12"/>
    </row>
    <row r="37811" spans="2:24" x14ac:dyDescent="0.3">
      <c r="B37811" s="73"/>
      <c r="D37811" s="73"/>
      <c r="P37811" s="73"/>
      <c r="T37811" s="73"/>
      <c r="U37811" s="73"/>
      <c r="V37811" s="73"/>
      <c r="X37811" s="12"/>
    </row>
    <row r="37812" spans="2:24" x14ac:dyDescent="0.3">
      <c r="B37812" s="73"/>
      <c r="D37812" s="73"/>
      <c r="P37812" s="73"/>
      <c r="T37812" s="73"/>
      <c r="U37812" s="73"/>
      <c r="V37812" s="73"/>
      <c r="X37812" s="12"/>
    </row>
    <row r="37813" spans="2:24" x14ac:dyDescent="0.3">
      <c r="B37813" s="73"/>
      <c r="D37813" s="73"/>
      <c r="P37813" s="73"/>
      <c r="T37813" s="73"/>
      <c r="U37813" s="73"/>
      <c r="V37813" s="73"/>
      <c r="X37813" s="12"/>
    </row>
    <row r="37814" spans="2:24" x14ac:dyDescent="0.3">
      <c r="B37814" s="73"/>
      <c r="D37814" s="73"/>
      <c r="P37814" s="73"/>
      <c r="T37814" s="73"/>
      <c r="U37814" s="73"/>
      <c r="V37814" s="73"/>
      <c r="X37814" s="12"/>
    </row>
    <row r="37815" spans="2:24" x14ac:dyDescent="0.3">
      <c r="B37815" s="73"/>
      <c r="D37815" s="73"/>
      <c r="P37815" s="73"/>
      <c r="T37815" s="73"/>
      <c r="U37815" s="73"/>
      <c r="V37815" s="73"/>
      <c r="X37815" s="12"/>
    </row>
    <row r="37816" spans="2:24" x14ac:dyDescent="0.3">
      <c r="B37816" s="73"/>
      <c r="D37816" s="73"/>
      <c r="P37816" s="73"/>
      <c r="T37816" s="73"/>
      <c r="U37816" s="73"/>
      <c r="V37816" s="73"/>
      <c r="X37816" s="12"/>
    </row>
    <row r="37817" spans="2:24" x14ac:dyDescent="0.3">
      <c r="B37817" s="73"/>
      <c r="D37817" s="73"/>
      <c r="P37817" s="73"/>
      <c r="T37817" s="73"/>
      <c r="U37817" s="73"/>
      <c r="V37817" s="73"/>
      <c r="X37817" s="12"/>
    </row>
    <row r="37818" spans="2:24" x14ac:dyDescent="0.3">
      <c r="B37818" s="73"/>
      <c r="D37818" s="73"/>
      <c r="P37818" s="73"/>
      <c r="T37818" s="73"/>
      <c r="U37818" s="73"/>
      <c r="V37818" s="73"/>
      <c r="X37818" s="12"/>
    </row>
    <row r="37819" spans="2:24" x14ac:dyDescent="0.3">
      <c r="B37819" s="73"/>
      <c r="D37819" s="73"/>
      <c r="P37819" s="73"/>
      <c r="T37819" s="73"/>
      <c r="U37819" s="73"/>
      <c r="V37819" s="73"/>
      <c r="X37819" s="12"/>
    </row>
    <row r="37820" spans="2:24" x14ac:dyDescent="0.3">
      <c r="B37820" s="73"/>
      <c r="D37820" s="73"/>
      <c r="P37820" s="73"/>
      <c r="T37820" s="73"/>
      <c r="U37820" s="73"/>
      <c r="V37820" s="73"/>
      <c r="X37820" s="12"/>
    </row>
    <row r="37821" spans="2:24" x14ac:dyDescent="0.3">
      <c r="B37821" s="73"/>
      <c r="D37821" s="73"/>
      <c r="P37821" s="73"/>
      <c r="T37821" s="73"/>
      <c r="U37821" s="73"/>
      <c r="V37821" s="73"/>
      <c r="X37821" s="12"/>
    </row>
    <row r="37822" spans="2:24" x14ac:dyDescent="0.3">
      <c r="B37822" s="73"/>
      <c r="D37822" s="73"/>
      <c r="P37822" s="73"/>
      <c r="T37822" s="73"/>
      <c r="U37822" s="73"/>
      <c r="V37822" s="73"/>
      <c r="X37822" s="12"/>
    </row>
    <row r="37823" spans="2:24" x14ac:dyDescent="0.3">
      <c r="B37823" s="73"/>
      <c r="D37823" s="73"/>
      <c r="P37823" s="73"/>
      <c r="T37823" s="73"/>
      <c r="U37823" s="73"/>
      <c r="V37823" s="73"/>
      <c r="X37823" s="12"/>
    </row>
    <row r="37824" spans="2:24" x14ac:dyDescent="0.3">
      <c r="B37824" s="73"/>
      <c r="D37824" s="73"/>
      <c r="P37824" s="73"/>
      <c r="T37824" s="73"/>
      <c r="U37824" s="73"/>
      <c r="V37824" s="73"/>
      <c r="X37824" s="12"/>
    </row>
    <row r="37825" spans="2:24" x14ac:dyDescent="0.3">
      <c r="B37825" s="73"/>
      <c r="D37825" s="73"/>
      <c r="P37825" s="73"/>
      <c r="T37825" s="73"/>
      <c r="U37825" s="73"/>
      <c r="V37825" s="73"/>
      <c r="X37825" s="12"/>
    </row>
    <row r="37826" spans="2:24" x14ac:dyDescent="0.3">
      <c r="B37826" s="73"/>
      <c r="D37826" s="73"/>
      <c r="P37826" s="73"/>
      <c r="T37826" s="73"/>
      <c r="U37826" s="73"/>
      <c r="V37826" s="73"/>
      <c r="X37826" s="12"/>
    </row>
    <row r="37827" spans="2:24" x14ac:dyDescent="0.3">
      <c r="B37827" s="73"/>
      <c r="D37827" s="73"/>
      <c r="P37827" s="73"/>
      <c r="T37827" s="73"/>
      <c r="U37827" s="73"/>
      <c r="V37827" s="73"/>
      <c r="X37827" s="12"/>
    </row>
    <row r="37828" spans="2:24" x14ac:dyDescent="0.3">
      <c r="B37828" s="73"/>
      <c r="D37828" s="73"/>
      <c r="P37828" s="73"/>
      <c r="T37828" s="73"/>
      <c r="U37828" s="73"/>
      <c r="V37828" s="73"/>
      <c r="X37828" s="12"/>
    </row>
    <row r="37829" spans="2:24" x14ac:dyDescent="0.3">
      <c r="B37829" s="73"/>
      <c r="D37829" s="73"/>
      <c r="P37829" s="73"/>
      <c r="T37829" s="73"/>
      <c r="U37829" s="73"/>
      <c r="V37829" s="73"/>
      <c r="X37829" s="12"/>
    </row>
    <row r="37830" spans="2:24" x14ac:dyDescent="0.3">
      <c r="B37830" s="73"/>
      <c r="D37830" s="73"/>
      <c r="P37830" s="73"/>
      <c r="T37830" s="73"/>
      <c r="U37830" s="73"/>
      <c r="V37830" s="73"/>
      <c r="X37830" s="12"/>
    </row>
    <row r="37831" spans="2:24" x14ac:dyDescent="0.3">
      <c r="B37831" s="73"/>
      <c r="D37831" s="73"/>
      <c r="P37831" s="73"/>
      <c r="T37831" s="73"/>
      <c r="U37831" s="73"/>
      <c r="V37831" s="73"/>
      <c r="X37831" s="12"/>
    </row>
    <row r="37832" spans="2:24" x14ac:dyDescent="0.3">
      <c r="B37832" s="73"/>
      <c r="D37832" s="73"/>
      <c r="P37832" s="73"/>
      <c r="T37832" s="73"/>
      <c r="U37832" s="73"/>
      <c r="V37832" s="73"/>
      <c r="X37832" s="12"/>
    </row>
    <row r="37833" spans="2:24" x14ac:dyDescent="0.3">
      <c r="B37833" s="73"/>
      <c r="D37833" s="73"/>
      <c r="P37833" s="73"/>
      <c r="T37833" s="73"/>
      <c r="U37833" s="73"/>
      <c r="V37833" s="73"/>
      <c r="X37833" s="12"/>
    </row>
    <row r="37834" spans="2:24" x14ac:dyDescent="0.3">
      <c r="B37834" s="73"/>
      <c r="D37834" s="73"/>
      <c r="P37834" s="73"/>
      <c r="T37834" s="73"/>
      <c r="U37834" s="73"/>
      <c r="V37834" s="73"/>
      <c r="X37834" s="12"/>
    </row>
    <row r="37835" spans="2:24" x14ac:dyDescent="0.3">
      <c r="B37835" s="73"/>
      <c r="D37835" s="73"/>
      <c r="P37835" s="73"/>
      <c r="T37835" s="73"/>
      <c r="U37835" s="73"/>
      <c r="V37835" s="73"/>
      <c r="X37835" s="12"/>
    </row>
    <row r="37836" spans="2:24" x14ac:dyDescent="0.3">
      <c r="B37836" s="73"/>
      <c r="D37836" s="73"/>
      <c r="P37836" s="73"/>
      <c r="T37836" s="73"/>
      <c r="U37836" s="73"/>
      <c r="V37836" s="73"/>
      <c r="X37836" s="12"/>
    </row>
    <row r="37837" spans="2:24" x14ac:dyDescent="0.3">
      <c r="B37837" s="73"/>
      <c r="D37837" s="73"/>
      <c r="P37837" s="73"/>
      <c r="T37837" s="73"/>
      <c r="U37837" s="73"/>
      <c r="V37837" s="73"/>
      <c r="X37837" s="12"/>
    </row>
    <row r="37838" spans="2:24" x14ac:dyDescent="0.3">
      <c r="B37838" s="73"/>
      <c r="D37838" s="73"/>
      <c r="P37838" s="73"/>
      <c r="T37838" s="73"/>
      <c r="U37838" s="73"/>
      <c r="V37838" s="73"/>
      <c r="X37838" s="12"/>
    </row>
    <row r="37839" spans="2:24" x14ac:dyDescent="0.3">
      <c r="B37839" s="73"/>
      <c r="D37839" s="73"/>
      <c r="P37839" s="73"/>
      <c r="T37839" s="73"/>
      <c r="U37839" s="73"/>
      <c r="V37839" s="73"/>
      <c r="X37839" s="12"/>
    </row>
    <row r="37840" spans="2:24" x14ac:dyDescent="0.3">
      <c r="B37840" s="73"/>
      <c r="D37840" s="73"/>
      <c r="P37840" s="73"/>
      <c r="T37840" s="73"/>
      <c r="U37840" s="73"/>
      <c r="V37840" s="73"/>
      <c r="X37840" s="12"/>
    </row>
    <row r="37841" spans="2:24" x14ac:dyDescent="0.3">
      <c r="B37841" s="73"/>
      <c r="D37841" s="73"/>
      <c r="P37841" s="73"/>
      <c r="T37841" s="73"/>
      <c r="U37841" s="73"/>
      <c r="V37841" s="73"/>
      <c r="X37841" s="12"/>
    </row>
    <row r="37842" spans="2:24" x14ac:dyDescent="0.3">
      <c r="B37842" s="73"/>
      <c r="D37842" s="73"/>
      <c r="P37842" s="73"/>
      <c r="T37842" s="73"/>
      <c r="U37842" s="73"/>
      <c r="V37842" s="73"/>
      <c r="X37842" s="12"/>
    </row>
    <row r="37843" spans="2:24" x14ac:dyDescent="0.3">
      <c r="B37843" s="73"/>
      <c r="D37843" s="73"/>
      <c r="P37843" s="73"/>
      <c r="T37843" s="73"/>
      <c r="U37843" s="73"/>
      <c r="V37843" s="73"/>
      <c r="X37843" s="12"/>
    </row>
    <row r="37844" spans="2:24" x14ac:dyDescent="0.3">
      <c r="B37844" s="73"/>
      <c r="D37844" s="73"/>
      <c r="P37844" s="73"/>
      <c r="T37844" s="73"/>
      <c r="U37844" s="73"/>
      <c r="V37844" s="73"/>
      <c r="X37844" s="12"/>
    </row>
    <row r="37845" spans="2:24" x14ac:dyDescent="0.3">
      <c r="B37845" s="73"/>
      <c r="D37845" s="73"/>
      <c r="P37845" s="73"/>
      <c r="T37845" s="73"/>
      <c r="U37845" s="73"/>
      <c r="V37845" s="73"/>
      <c r="X37845" s="12"/>
    </row>
    <row r="37846" spans="2:24" x14ac:dyDescent="0.3">
      <c r="B37846" s="73"/>
      <c r="D37846" s="73"/>
      <c r="P37846" s="73"/>
      <c r="T37846" s="73"/>
      <c r="U37846" s="73"/>
      <c r="V37846" s="73"/>
      <c r="X37846" s="12"/>
    </row>
    <row r="37847" spans="2:24" x14ac:dyDescent="0.3">
      <c r="B37847" s="73"/>
      <c r="D37847" s="73"/>
      <c r="P37847" s="73"/>
      <c r="T37847" s="73"/>
      <c r="U37847" s="73"/>
      <c r="V37847" s="73"/>
      <c r="X37847" s="12"/>
    </row>
    <row r="37848" spans="2:24" x14ac:dyDescent="0.3">
      <c r="B37848" s="73"/>
      <c r="D37848" s="73"/>
      <c r="P37848" s="73"/>
      <c r="T37848" s="73"/>
      <c r="U37848" s="73"/>
      <c r="V37848" s="73"/>
      <c r="X37848" s="12"/>
    </row>
    <row r="37849" spans="2:24" x14ac:dyDescent="0.3">
      <c r="B37849" s="73"/>
      <c r="D37849" s="73"/>
      <c r="P37849" s="73"/>
      <c r="T37849" s="73"/>
      <c r="U37849" s="73"/>
      <c r="V37849" s="73"/>
      <c r="X37849" s="12"/>
    </row>
    <row r="37850" spans="2:24" x14ac:dyDescent="0.3">
      <c r="B37850" s="73"/>
      <c r="D37850" s="73"/>
      <c r="P37850" s="73"/>
      <c r="T37850" s="73"/>
      <c r="U37850" s="73"/>
      <c r="V37850" s="73"/>
      <c r="X37850" s="12"/>
    </row>
    <row r="37851" spans="2:24" x14ac:dyDescent="0.3">
      <c r="B37851" s="73"/>
      <c r="D37851" s="73"/>
      <c r="P37851" s="73"/>
      <c r="T37851" s="73"/>
      <c r="U37851" s="73"/>
      <c r="V37851" s="73"/>
      <c r="X37851" s="12"/>
    </row>
    <row r="37852" spans="2:24" x14ac:dyDescent="0.3">
      <c r="B37852" s="73"/>
      <c r="D37852" s="73"/>
      <c r="P37852" s="73"/>
      <c r="T37852" s="73"/>
      <c r="U37852" s="73"/>
      <c r="V37852" s="73"/>
      <c r="X37852" s="12"/>
    </row>
    <row r="37853" spans="2:24" x14ac:dyDescent="0.3">
      <c r="B37853" s="73"/>
      <c r="D37853" s="73"/>
      <c r="P37853" s="73"/>
      <c r="T37853" s="73"/>
      <c r="U37853" s="73"/>
      <c r="V37853" s="73"/>
      <c r="X37853" s="12"/>
    </row>
    <row r="37854" spans="2:24" x14ac:dyDescent="0.3">
      <c r="B37854" s="73"/>
      <c r="D37854" s="73"/>
      <c r="P37854" s="73"/>
      <c r="T37854" s="73"/>
      <c r="U37854" s="73"/>
      <c r="V37854" s="73"/>
      <c r="X37854" s="12"/>
    </row>
    <row r="37855" spans="2:24" x14ac:dyDescent="0.3">
      <c r="B37855" s="73"/>
      <c r="D37855" s="73"/>
      <c r="P37855" s="73"/>
      <c r="T37855" s="73"/>
      <c r="U37855" s="73"/>
      <c r="V37855" s="73"/>
      <c r="X37855" s="12"/>
    </row>
    <row r="37856" spans="2:24" x14ac:dyDescent="0.3">
      <c r="B37856" s="73"/>
      <c r="D37856" s="73"/>
      <c r="P37856" s="73"/>
      <c r="T37856" s="73"/>
      <c r="U37856" s="73"/>
      <c r="V37856" s="73"/>
      <c r="X37856" s="12"/>
    </row>
    <row r="37857" spans="2:24" x14ac:dyDescent="0.3">
      <c r="B37857" s="73"/>
      <c r="D37857" s="73"/>
      <c r="P37857" s="73"/>
      <c r="T37857" s="73"/>
      <c r="U37857" s="73"/>
      <c r="V37857" s="73"/>
      <c r="X37857" s="12"/>
    </row>
    <row r="37858" spans="2:24" x14ac:dyDescent="0.3">
      <c r="B37858" s="73"/>
      <c r="D37858" s="73"/>
      <c r="P37858" s="73"/>
      <c r="T37858" s="73"/>
      <c r="U37858" s="73"/>
      <c r="V37858" s="73"/>
      <c r="X37858" s="12"/>
    </row>
    <row r="37859" spans="2:24" x14ac:dyDescent="0.3">
      <c r="B37859" s="73"/>
      <c r="D37859" s="73"/>
      <c r="P37859" s="73"/>
      <c r="T37859" s="73"/>
      <c r="U37859" s="73"/>
      <c r="V37859" s="73"/>
      <c r="X37859" s="12"/>
    </row>
    <row r="37860" spans="2:24" x14ac:dyDescent="0.3">
      <c r="B37860" s="73"/>
      <c r="D37860" s="73"/>
      <c r="P37860" s="73"/>
      <c r="T37860" s="73"/>
      <c r="U37860" s="73"/>
      <c r="V37860" s="73"/>
      <c r="X37860" s="12"/>
    </row>
    <row r="37861" spans="2:24" x14ac:dyDescent="0.3">
      <c r="B37861" s="73"/>
      <c r="D37861" s="73"/>
      <c r="P37861" s="73"/>
      <c r="T37861" s="73"/>
      <c r="U37861" s="73"/>
      <c r="V37861" s="73"/>
      <c r="X37861" s="12"/>
    </row>
    <row r="37862" spans="2:24" x14ac:dyDescent="0.3">
      <c r="B37862" s="73"/>
      <c r="D37862" s="73"/>
      <c r="P37862" s="73"/>
      <c r="T37862" s="73"/>
      <c r="U37862" s="73"/>
      <c r="V37862" s="73"/>
      <c r="X37862" s="12"/>
    </row>
    <row r="37863" spans="2:24" x14ac:dyDescent="0.3">
      <c r="B37863" s="73"/>
      <c r="D37863" s="73"/>
      <c r="P37863" s="73"/>
      <c r="T37863" s="73"/>
      <c r="U37863" s="73"/>
      <c r="V37863" s="73"/>
      <c r="X37863" s="12"/>
    </row>
    <row r="37864" spans="2:24" x14ac:dyDescent="0.3">
      <c r="B37864" s="73"/>
      <c r="D37864" s="73"/>
      <c r="P37864" s="73"/>
      <c r="T37864" s="73"/>
      <c r="U37864" s="73"/>
      <c r="V37864" s="73"/>
      <c r="X37864" s="12"/>
    </row>
    <row r="37865" spans="2:24" x14ac:dyDescent="0.3">
      <c r="B37865" s="73"/>
      <c r="D37865" s="73"/>
      <c r="P37865" s="73"/>
      <c r="T37865" s="73"/>
      <c r="U37865" s="73"/>
      <c r="V37865" s="73"/>
      <c r="X37865" s="12"/>
    </row>
    <row r="37866" spans="2:24" x14ac:dyDescent="0.3">
      <c r="B37866" s="73"/>
      <c r="D37866" s="73"/>
      <c r="P37866" s="73"/>
      <c r="T37866" s="73"/>
      <c r="U37866" s="73"/>
      <c r="V37866" s="73"/>
      <c r="X37866" s="12"/>
    </row>
    <row r="37867" spans="2:24" x14ac:dyDescent="0.3">
      <c r="B37867" s="73"/>
      <c r="D37867" s="73"/>
      <c r="P37867" s="73"/>
      <c r="T37867" s="73"/>
      <c r="U37867" s="73"/>
      <c r="V37867" s="73"/>
      <c r="X37867" s="12"/>
    </row>
    <row r="37868" spans="2:24" x14ac:dyDescent="0.3">
      <c r="B37868" s="73"/>
      <c r="D37868" s="73"/>
      <c r="P37868" s="73"/>
      <c r="T37868" s="73"/>
      <c r="U37868" s="73"/>
      <c r="V37868" s="73"/>
      <c r="X37868" s="12"/>
    </row>
    <row r="37869" spans="2:24" x14ac:dyDescent="0.3">
      <c r="B37869" s="73"/>
      <c r="D37869" s="73"/>
      <c r="P37869" s="73"/>
      <c r="T37869" s="73"/>
      <c r="U37869" s="73"/>
      <c r="V37869" s="73"/>
      <c r="X37869" s="12"/>
    </row>
    <row r="37870" spans="2:24" x14ac:dyDescent="0.3">
      <c r="B37870" s="73"/>
      <c r="D37870" s="73"/>
      <c r="P37870" s="73"/>
      <c r="T37870" s="73"/>
      <c r="U37870" s="73"/>
      <c r="V37870" s="73"/>
      <c r="X37870" s="12"/>
    </row>
    <row r="37871" spans="2:24" x14ac:dyDescent="0.3">
      <c r="B37871" s="73"/>
      <c r="D37871" s="73"/>
      <c r="P37871" s="73"/>
      <c r="T37871" s="73"/>
      <c r="U37871" s="73"/>
      <c r="V37871" s="73"/>
      <c r="X37871" s="12"/>
    </row>
    <row r="37872" spans="2:24" x14ac:dyDescent="0.3">
      <c r="B37872" s="73"/>
      <c r="D37872" s="73"/>
      <c r="P37872" s="73"/>
      <c r="T37872" s="73"/>
      <c r="U37872" s="73"/>
      <c r="V37872" s="73"/>
      <c r="X37872" s="12"/>
    </row>
    <row r="37873" spans="2:24" x14ac:dyDescent="0.3">
      <c r="B37873" s="73"/>
      <c r="D37873" s="73"/>
      <c r="P37873" s="73"/>
      <c r="T37873" s="73"/>
      <c r="U37873" s="73"/>
      <c r="V37873" s="73"/>
      <c r="X37873" s="12"/>
    </row>
    <row r="37874" spans="2:24" x14ac:dyDescent="0.3">
      <c r="B37874" s="73"/>
      <c r="D37874" s="73"/>
      <c r="P37874" s="73"/>
      <c r="T37874" s="73"/>
      <c r="U37874" s="73"/>
      <c r="V37874" s="73"/>
      <c r="X37874" s="12"/>
    </row>
    <row r="37875" spans="2:24" x14ac:dyDescent="0.3">
      <c r="B37875" s="73"/>
      <c r="D37875" s="73"/>
      <c r="P37875" s="73"/>
      <c r="T37875" s="73"/>
      <c r="U37875" s="73"/>
      <c r="V37875" s="73"/>
      <c r="X37875" s="12"/>
    </row>
    <row r="37876" spans="2:24" x14ac:dyDescent="0.3">
      <c r="B37876" s="73"/>
      <c r="D37876" s="73"/>
      <c r="P37876" s="73"/>
      <c r="T37876" s="73"/>
      <c r="U37876" s="73"/>
      <c r="V37876" s="73"/>
      <c r="X37876" s="12"/>
    </row>
    <row r="37877" spans="2:24" x14ac:dyDescent="0.3">
      <c r="B37877" s="73"/>
      <c r="D37877" s="73"/>
      <c r="P37877" s="73"/>
      <c r="T37877" s="73"/>
      <c r="U37877" s="73"/>
      <c r="V37877" s="73"/>
      <c r="X37877" s="12"/>
    </row>
    <row r="37878" spans="2:24" x14ac:dyDescent="0.3">
      <c r="B37878" s="73"/>
      <c r="D37878" s="73"/>
      <c r="P37878" s="73"/>
      <c r="T37878" s="73"/>
      <c r="U37878" s="73"/>
      <c r="V37878" s="73"/>
      <c r="X37878" s="12"/>
    </row>
    <row r="37879" spans="2:24" x14ac:dyDescent="0.3">
      <c r="B37879" s="73"/>
      <c r="D37879" s="73"/>
      <c r="P37879" s="73"/>
      <c r="T37879" s="73"/>
      <c r="U37879" s="73"/>
      <c r="V37879" s="73"/>
      <c r="X37879" s="12"/>
    </row>
    <row r="37880" spans="2:24" x14ac:dyDescent="0.3">
      <c r="B37880" s="73"/>
      <c r="D37880" s="73"/>
      <c r="P37880" s="73"/>
      <c r="T37880" s="73"/>
      <c r="U37880" s="73"/>
      <c r="V37880" s="73"/>
      <c r="X37880" s="12"/>
    </row>
    <row r="37881" spans="2:24" x14ac:dyDescent="0.3">
      <c r="B37881" s="73"/>
      <c r="D37881" s="73"/>
      <c r="P37881" s="73"/>
      <c r="T37881" s="73"/>
      <c r="U37881" s="73"/>
      <c r="V37881" s="73"/>
      <c r="X37881" s="12"/>
    </row>
    <row r="37882" spans="2:24" x14ac:dyDescent="0.3">
      <c r="B37882" s="73"/>
      <c r="D37882" s="73"/>
      <c r="P37882" s="73"/>
      <c r="T37882" s="73"/>
      <c r="U37882" s="73"/>
      <c r="V37882" s="73"/>
      <c r="X37882" s="12"/>
    </row>
    <row r="37883" spans="2:24" x14ac:dyDescent="0.3">
      <c r="B37883" s="73"/>
      <c r="D37883" s="73"/>
      <c r="P37883" s="73"/>
      <c r="T37883" s="73"/>
      <c r="U37883" s="73"/>
      <c r="V37883" s="73"/>
      <c r="X37883" s="12"/>
    </row>
    <row r="37884" spans="2:24" x14ac:dyDescent="0.3">
      <c r="B37884" s="73"/>
      <c r="D37884" s="73"/>
      <c r="P37884" s="73"/>
      <c r="T37884" s="73"/>
      <c r="U37884" s="73"/>
      <c r="V37884" s="73"/>
      <c r="X37884" s="12"/>
    </row>
    <row r="37885" spans="2:24" x14ac:dyDescent="0.3">
      <c r="B37885" s="73"/>
      <c r="D37885" s="73"/>
      <c r="P37885" s="73"/>
      <c r="T37885" s="73"/>
      <c r="U37885" s="73"/>
      <c r="V37885" s="73"/>
      <c r="X37885" s="12"/>
    </row>
    <row r="37886" spans="2:24" x14ac:dyDescent="0.3">
      <c r="B37886" s="73"/>
      <c r="D37886" s="73"/>
      <c r="P37886" s="73"/>
      <c r="T37886" s="73"/>
      <c r="U37886" s="73"/>
      <c r="V37886" s="73"/>
      <c r="X37886" s="12"/>
    </row>
    <row r="37887" spans="2:24" x14ac:dyDescent="0.3">
      <c r="B37887" s="73"/>
      <c r="D37887" s="73"/>
      <c r="P37887" s="73"/>
      <c r="T37887" s="73"/>
      <c r="U37887" s="73"/>
      <c r="V37887" s="73"/>
      <c r="X37887" s="12"/>
    </row>
    <row r="37888" spans="2:24" x14ac:dyDescent="0.3">
      <c r="B37888" s="73"/>
      <c r="D37888" s="73"/>
      <c r="P37888" s="73"/>
      <c r="T37888" s="73"/>
      <c r="U37888" s="73"/>
      <c r="V37888" s="73"/>
      <c r="X37888" s="12"/>
    </row>
    <row r="37889" spans="2:24" x14ac:dyDescent="0.3">
      <c r="B37889" s="73"/>
      <c r="D37889" s="73"/>
      <c r="P37889" s="73"/>
      <c r="T37889" s="73"/>
      <c r="U37889" s="73"/>
      <c r="V37889" s="73"/>
      <c r="X37889" s="12"/>
    </row>
    <row r="37890" spans="2:24" x14ac:dyDescent="0.3">
      <c r="B37890" s="73"/>
      <c r="D37890" s="73"/>
      <c r="P37890" s="73"/>
      <c r="T37890" s="73"/>
      <c r="U37890" s="73"/>
      <c r="V37890" s="73"/>
      <c r="X37890" s="12"/>
    </row>
    <row r="37891" spans="2:24" x14ac:dyDescent="0.3">
      <c r="B37891" s="73"/>
      <c r="D37891" s="73"/>
      <c r="P37891" s="73"/>
      <c r="T37891" s="73"/>
      <c r="U37891" s="73"/>
      <c r="V37891" s="73"/>
      <c r="X37891" s="12"/>
    </row>
    <row r="37892" spans="2:24" x14ac:dyDescent="0.3">
      <c r="B37892" s="73"/>
      <c r="D37892" s="73"/>
      <c r="P37892" s="73"/>
      <c r="T37892" s="73"/>
      <c r="U37892" s="73"/>
      <c r="V37892" s="73"/>
      <c r="X37892" s="12"/>
    </row>
    <row r="37893" spans="2:24" x14ac:dyDescent="0.3">
      <c r="B37893" s="73"/>
      <c r="D37893" s="73"/>
      <c r="P37893" s="73"/>
      <c r="T37893" s="73"/>
      <c r="U37893" s="73"/>
      <c r="V37893" s="73"/>
      <c r="X37893" s="12"/>
    </row>
    <row r="37894" spans="2:24" x14ac:dyDescent="0.3">
      <c r="B37894" s="73"/>
      <c r="D37894" s="73"/>
      <c r="P37894" s="73"/>
      <c r="T37894" s="73"/>
      <c r="U37894" s="73"/>
      <c r="V37894" s="73"/>
      <c r="X37894" s="12"/>
    </row>
    <row r="37895" spans="2:24" x14ac:dyDescent="0.3">
      <c r="B37895" s="73"/>
      <c r="D37895" s="73"/>
      <c r="P37895" s="73"/>
      <c r="T37895" s="73"/>
      <c r="U37895" s="73"/>
      <c r="V37895" s="73"/>
      <c r="X37895" s="12"/>
    </row>
    <row r="37896" spans="2:24" x14ac:dyDescent="0.3">
      <c r="B37896" s="73"/>
      <c r="D37896" s="73"/>
      <c r="P37896" s="73"/>
      <c r="T37896" s="73"/>
      <c r="U37896" s="73"/>
      <c r="V37896" s="73"/>
      <c r="X37896" s="12"/>
    </row>
    <row r="37897" spans="2:24" x14ac:dyDescent="0.3">
      <c r="B37897" s="73"/>
      <c r="D37897" s="73"/>
      <c r="P37897" s="73"/>
      <c r="T37897" s="73"/>
      <c r="U37897" s="73"/>
      <c r="V37897" s="73"/>
      <c r="X37897" s="12"/>
    </row>
    <row r="37898" spans="2:24" x14ac:dyDescent="0.3">
      <c r="B37898" s="73"/>
      <c r="D37898" s="73"/>
      <c r="P37898" s="73"/>
      <c r="T37898" s="73"/>
      <c r="U37898" s="73"/>
      <c r="V37898" s="73"/>
      <c r="X37898" s="12"/>
    </row>
    <row r="37899" spans="2:24" x14ac:dyDescent="0.3">
      <c r="B37899" s="73"/>
      <c r="D37899" s="73"/>
      <c r="P37899" s="73"/>
      <c r="T37899" s="73"/>
      <c r="U37899" s="73"/>
      <c r="V37899" s="73"/>
      <c r="X37899" s="12"/>
    </row>
    <row r="37900" spans="2:24" x14ac:dyDescent="0.3">
      <c r="B37900" s="73"/>
      <c r="D37900" s="73"/>
      <c r="P37900" s="73"/>
      <c r="T37900" s="73"/>
      <c r="U37900" s="73"/>
      <c r="V37900" s="73"/>
      <c r="X37900" s="12"/>
    </row>
    <row r="37901" spans="2:24" x14ac:dyDescent="0.3">
      <c r="B37901" s="73"/>
      <c r="D37901" s="73"/>
      <c r="P37901" s="73"/>
      <c r="T37901" s="73"/>
      <c r="U37901" s="73"/>
      <c r="V37901" s="73"/>
      <c r="X37901" s="12"/>
    </row>
    <row r="37902" spans="2:24" x14ac:dyDescent="0.3">
      <c r="B37902" s="73"/>
      <c r="D37902" s="73"/>
      <c r="P37902" s="73"/>
      <c r="T37902" s="73"/>
      <c r="U37902" s="73"/>
      <c r="V37902" s="73"/>
      <c r="X37902" s="12"/>
    </row>
    <row r="37903" spans="2:24" x14ac:dyDescent="0.3">
      <c r="B37903" s="73"/>
      <c r="D37903" s="73"/>
      <c r="P37903" s="73"/>
      <c r="T37903" s="73"/>
      <c r="U37903" s="73"/>
      <c r="V37903" s="73"/>
      <c r="X37903" s="12"/>
    </row>
    <row r="37904" spans="2:24" x14ac:dyDescent="0.3">
      <c r="B37904" s="73"/>
      <c r="D37904" s="73"/>
      <c r="P37904" s="73"/>
      <c r="T37904" s="73"/>
      <c r="U37904" s="73"/>
      <c r="V37904" s="73"/>
      <c r="X37904" s="12"/>
    </row>
    <row r="37905" spans="2:24" x14ac:dyDescent="0.3">
      <c r="B37905" s="73"/>
      <c r="D37905" s="73"/>
      <c r="P37905" s="73"/>
      <c r="T37905" s="73"/>
      <c r="U37905" s="73"/>
      <c r="V37905" s="73"/>
      <c r="X37905" s="12"/>
    </row>
    <row r="37906" spans="2:24" x14ac:dyDescent="0.3">
      <c r="B37906" s="73"/>
      <c r="D37906" s="73"/>
      <c r="P37906" s="73"/>
      <c r="T37906" s="73"/>
      <c r="U37906" s="73"/>
      <c r="V37906" s="73"/>
      <c r="X37906" s="12"/>
    </row>
    <row r="37907" spans="2:24" x14ac:dyDescent="0.3">
      <c r="B37907" s="73"/>
      <c r="D37907" s="73"/>
      <c r="P37907" s="73"/>
      <c r="T37907" s="73"/>
      <c r="U37907" s="73"/>
      <c r="V37907" s="73"/>
      <c r="X37907" s="12"/>
    </row>
    <row r="37908" spans="2:24" x14ac:dyDescent="0.3">
      <c r="B37908" s="73"/>
      <c r="D37908" s="73"/>
      <c r="P37908" s="73"/>
      <c r="T37908" s="73"/>
      <c r="U37908" s="73"/>
      <c r="V37908" s="73"/>
      <c r="X37908" s="12"/>
    </row>
    <row r="37909" spans="2:24" x14ac:dyDescent="0.3">
      <c r="B37909" s="73"/>
      <c r="D37909" s="73"/>
      <c r="P37909" s="73"/>
      <c r="T37909" s="73"/>
      <c r="U37909" s="73"/>
      <c r="V37909" s="73"/>
      <c r="X37909" s="12"/>
    </row>
    <row r="37910" spans="2:24" x14ac:dyDescent="0.3">
      <c r="B37910" s="73"/>
      <c r="D37910" s="73"/>
      <c r="P37910" s="73"/>
      <c r="T37910" s="73"/>
      <c r="U37910" s="73"/>
      <c r="V37910" s="73"/>
      <c r="X37910" s="12"/>
    </row>
    <row r="37911" spans="2:24" x14ac:dyDescent="0.3">
      <c r="B37911" s="73"/>
      <c r="D37911" s="73"/>
      <c r="P37911" s="73"/>
      <c r="T37911" s="73"/>
      <c r="U37911" s="73"/>
      <c r="V37911" s="73"/>
      <c r="X37911" s="12"/>
    </row>
    <row r="37912" spans="2:24" x14ac:dyDescent="0.3">
      <c r="B37912" s="73"/>
      <c r="D37912" s="73"/>
      <c r="P37912" s="73"/>
      <c r="T37912" s="73"/>
      <c r="U37912" s="73"/>
      <c r="V37912" s="73"/>
      <c r="X37912" s="12"/>
    </row>
    <row r="37913" spans="2:24" x14ac:dyDescent="0.3">
      <c r="B37913" s="73"/>
      <c r="D37913" s="73"/>
      <c r="P37913" s="73"/>
      <c r="T37913" s="73"/>
      <c r="U37913" s="73"/>
      <c r="V37913" s="73"/>
      <c r="X37913" s="12"/>
    </row>
    <row r="37914" spans="2:24" x14ac:dyDescent="0.3">
      <c r="B37914" s="73"/>
      <c r="D37914" s="73"/>
      <c r="P37914" s="73"/>
      <c r="T37914" s="73"/>
      <c r="U37914" s="73"/>
      <c r="V37914" s="73"/>
      <c r="X37914" s="12"/>
    </row>
    <row r="37915" spans="2:24" x14ac:dyDescent="0.3">
      <c r="B37915" s="73"/>
      <c r="D37915" s="73"/>
      <c r="P37915" s="73"/>
      <c r="T37915" s="73"/>
      <c r="U37915" s="73"/>
      <c r="V37915" s="73"/>
      <c r="X37915" s="12"/>
    </row>
    <row r="37916" spans="2:24" x14ac:dyDescent="0.3">
      <c r="B37916" s="73"/>
      <c r="D37916" s="73"/>
      <c r="P37916" s="73"/>
      <c r="T37916" s="73"/>
      <c r="U37916" s="73"/>
      <c r="V37916" s="73"/>
      <c r="X37916" s="12"/>
    </row>
    <row r="37917" spans="2:24" x14ac:dyDescent="0.3">
      <c r="B37917" s="73"/>
      <c r="D37917" s="73"/>
      <c r="P37917" s="73"/>
      <c r="T37917" s="73"/>
      <c r="U37917" s="73"/>
      <c r="V37917" s="73"/>
      <c r="X37917" s="12"/>
    </row>
    <row r="37918" spans="2:24" x14ac:dyDescent="0.3">
      <c r="B37918" s="73"/>
      <c r="D37918" s="73"/>
      <c r="P37918" s="73"/>
      <c r="T37918" s="73"/>
      <c r="U37918" s="73"/>
      <c r="V37918" s="73"/>
      <c r="X37918" s="12"/>
    </row>
    <row r="37919" spans="2:24" x14ac:dyDescent="0.3">
      <c r="B37919" s="73"/>
      <c r="D37919" s="73"/>
      <c r="P37919" s="73"/>
      <c r="T37919" s="73"/>
      <c r="U37919" s="73"/>
      <c r="V37919" s="73"/>
      <c r="X37919" s="12"/>
    </row>
    <row r="37920" spans="2:24" x14ac:dyDescent="0.3">
      <c r="B37920" s="73"/>
      <c r="D37920" s="73"/>
      <c r="P37920" s="73"/>
      <c r="T37920" s="73"/>
      <c r="U37920" s="73"/>
      <c r="V37920" s="73"/>
      <c r="X37920" s="12"/>
    </row>
    <row r="37921" spans="2:24" x14ac:dyDescent="0.3">
      <c r="B37921" s="73"/>
      <c r="D37921" s="73"/>
      <c r="P37921" s="73"/>
      <c r="T37921" s="73"/>
      <c r="U37921" s="73"/>
      <c r="V37921" s="73"/>
      <c r="X37921" s="12"/>
    </row>
    <row r="37922" spans="2:24" x14ac:dyDescent="0.3">
      <c r="B37922" s="73"/>
      <c r="D37922" s="73"/>
      <c r="P37922" s="73"/>
      <c r="T37922" s="73"/>
      <c r="U37922" s="73"/>
      <c r="V37922" s="73"/>
      <c r="X37922" s="12"/>
    </row>
    <row r="37923" spans="2:24" x14ac:dyDescent="0.3">
      <c r="B37923" s="73"/>
      <c r="D37923" s="73"/>
      <c r="P37923" s="73"/>
      <c r="T37923" s="73"/>
      <c r="U37923" s="73"/>
      <c r="V37923" s="73"/>
      <c r="X37923" s="12"/>
    </row>
    <row r="37924" spans="2:24" x14ac:dyDescent="0.3">
      <c r="B37924" s="73"/>
      <c r="D37924" s="73"/>
      <c r="P37924" s="73"/>
      <c r="T37924" s="73"/>
      <c r="U37924" s="73"/>
      <c r="V37924" s="73"/>
      <c r="X37924" s="12"/>
    </row>
    <row r="37925" spans="2:24" x14ac:dyDescent="0.3">
      <c r="B37925" s="73"/>
      <c r="D37925" s="73"/>
      <c r="P37925" s="73"/>
      <c r="T37925" s="73"/>
      <c r="U37925" s="73"/>
      <c r="V37925" s="73"/>
      <c r="X37925" s="12"/>
    </row>
    <row r="37926" spans="2:24" x14ac:dyDescent="0.3">
      <c r="B37926" s="73"/>
      <c r="D37926" s="73"/>
      <c r="P37926" s="73"/>
      <c r="T37926" s="73"/>
      <c r="U37926" s="73"/>
      <c r="V37926" s="73"/>
      <c r="X37926" s="12"/>
    </row>
    <row r="37927" spans="2:24" x14ac:dyDescent="0.3">
      <c r="B37927" s="73"/>
      <c r="D37927" s="73"/>
      <c r="P37927" s="73"/>
      <c r="T37927" s="73"/>
      <c r="U37927" s="73"/>
      <c r="V37927" s="73"/>
      <c r="X37927" s="12"/>
    </row>
    <row r="37928" spans="2:24" x14ac:dyDescent="0.3">
      <c r="B37928" s="73"/>
      <c r="D37928" s="73"/>
      <c r="P37928" s="73"/>
      <c r="T37928" s="73"/>
      <c r="U37928" s="73"/>
      <c r="V37928" s="73"/>
      <c r="X37928" s="12"/>
    </row>
    <row r="37929" spans="2:24" x14ac:dyDescent="0.3">
      <c r="B37929" s="73"/>
      <c r="D37929" s="73"/>
      <c r="P37929" s="73"/>
      <c r="T37929" s="73"/>
      <c r="U37929" s="73"/>
      <c r="V37929" s="73"/>
      <c r="X37929" s="12"/>
    </row>
    <row r="37930" spans="2:24" x14ac:dyDescent="0.3">
      <c r="B37930" s="73"/>
      <c r="D37930" s="73"/>
      <c r="P37930" s="73"/>
      <c r="T37930" s="73"/>
      <c r="U37930" s="73"/>
      <c r="V37930" s="73"/>
      <c r="X37930" s="12"/>
    </row>
    <row r="37931" spans="2:24" x14ac:dyDescent="0.3">
      <c r="B37931" s="73"/>
      <c r="D37931" s="73"/>
      <c r="P37931" s="73"/>
      <c r="T37931" s="73"/>
      <c r="U37931" s="73"/>
      <c r="V37931" s="73"/>
      <c r="X37931" s="12"/>
    </row>
    <row r="37932" spans="2:24" x14ac:dyDescent="0.3">
      <c r="B37932" s="73"/>
      <c r="D37932" s="73"/>
      <c r="P37932" s="73"/>
      <c r="T37932" s="73"/>
      <c r="U37932" s="73"/>
      <c r="V37932" s="73"/>
      <c r="X37932" s="12"/>
    </row>
    <row r="37933" spans="2:24" x14ac:dyDescent="0.3">
      <c r="B37933" s="73"/>
      <c r="D37933" s="73"/>
      <c r="P37933" s="73"/>
      <c r="T37933" s="73"/>
      <c r="U37933" s="73"/>
      <c r="V37933" s="73"/>
      <c r="X37933" s="12"/>
    </row>
    <row r="37934" spans="2:24" x14ac:dyDescent="0.3">
      <c r="B37934" s="73"/>
      <c r="D37934" s="73"/>
      <c r="P37934" s="73"/>
      <c r="T37934" s="73"/>
      <c r="U37934" s="73"/>
      <c r="V37934" s="73"/>
      <c r="X37934" s="12"/>
    </row>
    <row r="37935" spans="2:24" x14ac:dyDescent="0.3">
      <c r="B37935" s="73"/>
      <c r="D37935" s="73"/>
      <c r="P37935" s="73"/>
      <c r="T37935" s="73"/>
      <c r="U37935" s="73"/>
      <c r="V37935" s="73"/>
      <c r="X37935" s="12"/>
    </row>
    <row r="37936" spans="2:24" x14ac:dyDescent="0.3">
      <c r="B37936" s="73"/>
      <c r="D37936" s="73"/>
      <c r="P37936" s="73"/>
      <c r="T37936" s="73"/>
      <c r="U37936" s="73"/>
      <c r="V37936" s="73"/>
      <c r="X37936" s="12"/>
    </row>
    <row r="37937" spans="2:24" x14ac:dyDescent="0.3">
      <c r="B37937" s="73"/>
      <c r="D37937" s="73"/>
      <c r="P37937" s="73"/>
      <c r="T37937" s="73"/>
      <c r="U37937" s="73"/>
      <c r="V37937" s="73"/>
      <c r="X37937" s="12"/>
    </row>
    <row r="37938" spans="2:24" x14ac:dyDescent="0.3">
      <c r="B37938" s="73"/>
      <c r="D37938" s="73"/>
      <c r="P37938" s="73"/>
      <c r="T37938" s="73"/>
      <c r="U37938" s="73"/>
      <c r="V37938" s="73"/>
      <c r="X37938" s="12"/>
    </row>
    <row r="37939" spans="2:24" x14ac:dyDescent="0.3">
      <c r="B37939" s="73"/>
      <c r="D37939" s="73"/>
      <c r="P37939" s="73"/>
      <c r="T37939" s="73"/>
      <c r="U37939" s="73"/>
      <c r="V37939" s="73"/>
      <c r="X37939" s="12"/>
    </row>
    <row r="37940" spans="2:24" x14ac:dyDescent="0.3">
      <c r="B37940" s="73"/>
      <c r="D37940" s="73"/>
      <c r="P37940" s="73"/>
      <c r="T37940" s="73"/>
      <c r="U37940" s="73"/>
      <c r="V37940" s="73"/>
      <c r="X37940" s="12"/>
    </row>
    <row r="37941" spans="2:24" x14ac:dyDescent="0.3">
      <c r="B37941" s="73"/>
      <c r="D37941" s="73"/>
      <c r="P37941" s="73"/>
      <c r="T37941" s="73"/>
      <c r="U37941" s="73"/>
      <c r="V37941" s="73"/>
      <c r="X37941" s="12"/>
    </row>
    <row r="37942" spans="2:24" x14ac:dyDescent="0.3">
      <c r="B37942" s="73"/>
      <c r="D37942" s="73"/>
      <c r="P37942" s="73"/>
      <c r="T37942" s="73"/>
      <c r="U37942" s="73"/>
      <c r="V37942" s="73"/>
      <c r="X37942" s="12"/>
    </row>
    <row r="37943" spans="2:24" x14ac:dyDescent="0.3">
      <c r="B37943" s="73"/>
      <c r="D37943" s="73"/>
      <c r="P37943" s="73"/>
      <c r="T37943" s="73"/>
      <c r="U37943" s="73"/>
      <c r="V37943" s="73"/>
      <c r="X37943" s="12"/>
    </row>
    <row r="37944" spans="2:24" x14ac:dyDescent="0.3">
      <c r="B37944" s="73"/>
      <c r="D37944" s="73"/>
      <c r="P37944" s="73"/>
      <c r="T37944" s="73"/>
      <c r="U37944" s="73"/>
      <c r="V37944" s="73"/>
      <c r="X37944" s="12"/>
    </row>
    <row r="37945" spans="2:24" x14ac:dyDescent="0.3">
      <c r="B37945" s="73"/>
      <c r="D37945" s="73"/>
      <c r="P37945" s="73"/>
      <c r="T37945" s="73"/>
      <c r="U37945" s="73"/>
      <c r="V37945" s="73"/>
      <c r="X37945" s="12"/>
    </row>
    <row r="37946" spans="2:24" x14ac:dyDescent="0.3">
      <c r="B37946" s="73"/>
      <c r="D37946" s="73"/>
      <c r="P37946" s="73"/>
      <c r="T37946" s="73"/>
      <c r="U37946" s="73"/>
      <c r="V37946" s="73"/>
      <c r="X37946" s="12"/>
    </row>
    <row r="37947" spans="2:24" x14ac:dyDescent="0.3">
      <c r="B37947" s="73"/>
      <c r="D37947" s="73"/>
      <c r="P37947" s="73"/>
      <c r="T37947" s="73"/>
      <c r="U37947" s="73"/>
      <c r="V37947" s="73"/>
      <c r="X37947" s="12"/>
    </row>
    <row r="37948" spans="2:24" x14ac:dyDescent="0.3">
      <c r="B37948" s="73"/>
      <c r="D37948" s="73"/>
      <c r="P37948" s="73"/>
      <c r="T37948" s="73"/>
      <c r="U37948" s="73"/>
      <c r="V37948" s="73"/>
      <c r="X37948" s="12"/>
    </row>
    <row r="37949" spans="2:24" x14ac:dyDescent="0.3">
      <c r="B37949" s="73"/>
      <c r="D37949" s="73"/>
      <c r="P37949" s="73"/>
      <c r="T37949" s="73"/>
      <c r="U37949" s="73"/>
      <c r="V37949" s="73"/>
      <c r="X37949" s="12"/>
    </row>
    <row r="37950" spans="2:24" x14ac:dyDescent="0.3">
      <c r="B37950" s="73"/>
      <c r="D37950" s="73"/>
      <c r="P37950" s="73"/>
      <c r="T37950" s="73"/>
      <c r="U37950" s="73"/>
      <c r="V37950" s="73"/>
      <c r="X37950" s="12"/>
    </row>
    <row r="37951" spans="2:24" x14ac:dyDescent="0.3">
      <c r="B37951" s="73"/>
      <c r="D37951" s="73"/>
      <c r="P37951" s="73"/>
      <c r="T37951" s="73"/>
      <c r="U37951" s="73"/>
      <c r="V37951" s="73"/>
      <c r="X37951" s="12"/>
    </row>
    <row r="37952" spans="2:24" x14ac:dyDescent="0.3">
      <c r="B37952" s="73"/>
      <c r="D37952" s="73"/>
      <c r="P37952" s="73"/>
      <c r="T37952" s="73"/>
      <c r="U37952" s="73"/>
      <c r="V37952" s="73"/>
      <c r="X37952" s="12"/>
    </row>
    <row r="37953" spans="2:24" x14ac:dyDescent="0.3">
      <c r="B37953" s="73"/>
      <c r="D37953" s="73"/>
      <c r="P37953" s="73"/>
      <c r="T37953" s="73"/>
      <c r="U37953" s="73"/>
      <c r="V37953" s="73"/>
      <c r="X37953" s="12"/>
    </row>
    <row r="37954" spans="2:24" x14ac:dyDescent="0.3">
      <c r="B37954" s="73"/>
      <c r="D37954" s="73"/>
      <c r="P37954" s="73"/>
      <c r="T37954" s="73"/>
      <c r="U37954" s="73"/>
      <c r="V37954" s="73"/>
      <c r="X37954" s="12"/>
    </row>
    <row r="37955" spans="2:24" x14ac:dyDescent="0.3">
      <c r="B37955" s="73"/>
      <c r="D37955" s="73"/>
      <c r="P37955" s="73"/>
      <c r="T37955" s="73"/>
      <c r="U37955" s="73"/>
      <c r="V37955" s="73"/>
      <c r="X37955" s="12"/>
    </row>
    <row r="37956" spans="2:24" x14ac:dyDescent="0.3">
      <c r="B37956" s="73"/>
      <c r="D37956" s="73"/>
      <c r="P37956" s="73"/>
      <c r="T37956" s="73"/>
      <c r="U37956" s="73"/>
      <c r="V37956" s="73"/>
      <c r="X37956" s="12"/>
    </row>
    <row r="37957" spans="2:24" x14ac:dyDescent="0.3">
      <c r="B37957" s="73"/>
      <c r="D37957" s="73"/>
      <c r="P37957" s="73"/>
      <c r="T37957" s="73"/>
      <c r="U37957" s="73"/>
      <c r="V37957" s="73"/>
      <c r="X37957" s="12"/>
    </row>
    <row r="37958" spans="2:24" x14ac:dyDescent="0.3">
      <c r="B37958" s="73"/>
      <c r="D37958" s="73"/>
      <c r="P37958" s="73"/>
      <c r="T37958" s="73"/>
      <c r="U37958" s="73"/>
      <c r="V37958" s="73"/>
      <c r="X37958" s="12"/>
    </row>
    <row r="37959" spans="2:24" x14ac:dyDescent="0.3">
      <c r="B37959" s="73"/>
      <c r="D37959" s="73"/>
      <c r="P37959" s="73"/>
      <c r="T37959" s="73"/>
      <c r="U37959" s="73"/>
      <c r="V37959" s="73"/>
      <c r="X37959" s="12"/>
    </row>
    <row r="37960" spans="2:24" x14ac:dyDescent="0.3">
      <c r="B37960" s="73"/>
      <c r="D37960" s="73"/>
      <c r="P37960" s="73"/>
      <c r="T37960" s="73"/>
      <c r="U37960" s="73"/>
      <c r="V37960" s="73"/>
      <c r="X37960" s="12"/>
    </row>
    <row r="37961" spans="2:24" x14ac:dyDescent="0.3">
      <c r="B37961" s="73"/>
      <c r="D37961" s="73"/>
      <c r="P37961" s="73"/>
      <c r="T37961" s="73"/>
      <c r="U37961" s="73"/>
      <c r="V37961" s="73"/>
      <c r="X37961" s="12"/>
    </row>
    <row r="37962" spans="2:24" x14ac:dyDescent="0.3">
      <c r="B37962" s="73"/>
      <c r="D37962" s="73"/>
      <c r="P37962" s="73"/>
      <c r="T37962" s="73"/>
      <c r="U37962" s="73"/>
      <c r="V37962" s="73"/>
      <c r="X37962" s="12"/>
    </row>
    <row r="37963" spans="2:24" x14ac:dyDescent="0.3">
      <c r="B37963" s="73"/>
      <c r="D37963" s="73"/>
      <c r="P37963" s="73"/>
      <c r="T37963" s="73"/>
      <c r="U37963" s="73"/>
      <c r="V37963" s="73"/>
      <c r="X37963" s="12"/>
    </row>
    <row r="37964" spans="2:24" x14ac:dyDescent="0.3">
      <c r="B37964" s="73"/>
      <c r="D37964" s="73"/>
      <c r="P37964" s="73"/>
      <c r="T37964" s="73"/>
      <c r="U37964" s="73"/>
      <c r="V37964" s="73"/>
      <c r="X37964" s="12"/>
    </row>
    <row r="37965" spans="2:24" x14ac:dyDescent="0.3">
      <c r="B37965" s="73"/>
      <c r="D37965" s="73"/>
      <c r="P37965" s="73"/>
      <c r="T37965" s="73"/>
      <c r="U37965" s="73"/>
      <c r="V37965" s="73"/>
      <c r="X37965" s="12"/>
    </row>
    <row r="37966" spans="2:24" x14ac:dyDescent="0.3">
      <c r="B37966" s="73"/>
      <c r="D37966" s="73"/>
      <c r="P37966" s="73"/>
      <c r="T37966" s="73"/>
      <c r="U37966" s="73"/>
      <c r="V37966" s="73"/>
      <c r="X37966" s="12"/>
    </row>
    <row r="37967" spans="2:24" x14ac:dyDescent="0.3">
      <c r="B37967" s="73"/>
      <c r="D37967" s="73"/>
      <c r="P37967" s="73"/>
      <c r="T37967" s="73"/>
      <c r="U37967" s="73"/>
      <c r="V37967" s="73"/>
      <c r="X37967" s="12"/>
    </row>
    <row r="37968" spans="2:24" x14ac:dyDescent="0.3">
      <c r="B37968" s="73"/>
      <c r="D37968" s="73"/>
      <c r="P37968" s="73"/>
      <c r="T37968" s="73"/>
      <c r="U37968" s="73"/>
      <c r="V37968" s="73"/>
      <c r="X37968" s="12"/>
    </row>
    <row r="37969" spans="2:24" x14ac:dyDescent="0.3">
      <c r="B37969" s="73"/>
      <c r="D37969" s="73"/>
      <c r="P37969" s="73"/>
      <c r="T37969" s="73"/>
      <c r="U37969" s="73"/>
      <c r="V37969" s="73"/>
      <c r="X37969" s="12"/>
    </row>
    <row r="37970" spans="2:24" x14ac:dyDescent="0.3">
      <c r="B37970" s="73"/>
      <c r="D37970" s="73"/>
      <c r="P37970" s="73"/>
      <c r="T37970" s="73"/>
      <c r="U37970" s="73"/>
      <c r="V37970" s="73"/>
      <c r="X37970" s="12"/>
    </row>
    <row r="37971" spans="2:24" x14ac:dyDescent="0.3">
      <c r="B37971" s="73"/>
      <c r="D37971" s="73"/>
      <c r="P37971" s="73"/>
      <c r="T37971" s="73"/>
      <c r="U37971" s="73"/>
      <c r="V37971" s="73"/>
      <c r="X37971" s="12"/>
    </row>
    <row r="37972" spans="2:24" x14ac:dyDescent="0.3">
      <c r="B37972" s="73"/>
      <c r="D37972" s="73"/>
      <c r="P37972" s="73"/>
      <c r="T37972" s="73"/>
      <c r="U37972" s="73"/>
      <c r="V37972" s="73"/>
      <c r="X37972" s="12"/>
    </row>
    <row r="37973" spans="2:24" x14ac:dyDescent="0.3">
      <c r="B37973" s="73"/>
      <c r="D37973" s="73"/>
      <c r="P37973" s="73"/>
      <c r="T37973" s="73"/>
      <c r="U37973" s="73"/>
      <c r="V37973" s="73"/>
      <c r="X37973" s="12"/>
    </row>
    <row r="37974" spans="2:24" x14ac:dyDescent="0.3">
      <c r="B37974" s="73"/>
      <c r="D37974" s="73"/>
      <c r="P37974" s="73"/>
      <c r="T37974" s="73"/>
      <c r="U37974" s="73"/>
      <c r="V37974" s="73"/>
      <c r="X37974" s="12"/>
    </row>
    <row r="37975" spans="2:24" x14ac:dyDescent="0.3">
      <c r="B37975" s="73"/>
      <c r="D37975" s="73"/>
      <c r="P37975" s="73"/>
      <c r="T37975" s="73"/>
      <c r="U37975" s="73"/>
      <c r="V37975" s="73"/>
      <c r="X37975" s="12"/>
    </row>
    <row r="37976" spans="2:24" x14ac:dyDescent="0.3">
      <c r="B37976" s="73"/>
      <c r="D37976" s="73"/>
      <c r="P37976" s="73"/>
      <c r="T37976" s="73"/>
      <c r="U37976" s="73"/>
      <c r="V37976" s="73"/>
      <c r="X37976" s="12"/>
    </row>
    <row r="37977" spans="2:24" x14ac:dyDescent="0.3">
      <c r="B37977" s="73"/>
      <c r="D37977" s="73"/>
      <c r="P37977" s="73"/>
      <c r="T37977" s="73"/>
      <c r="U37977" s="73"/>
      <c r="V37977" s="73"/>
      <c r="X37977" s="12"/>
    </row>
    <row r="37978" spans="2:24" x14ac:dyDescent="0.3">
      <c r="B37978" s="73"/>
      <c r="D37978" s="73"/>
      <c r="P37978" s="73"/>
      <c r="T37978" s="73"/>
      <c r="U37978" s="73"/>
      <c r="V37978" s="73"/>
      <c r="X37978" s="12"/>
    </row>
    <row r="37979" spans="2:24" x14ac:dyDescent="0.3">
      <c r="B37979" s="73"/>
      <c r="D37979" s="73"/>
      <c r="P37979" s="73"/>
      <c r="T37979" s="73"/>
      <c r="U37979" s="73"/>
      <c r="V37979" s="73"/>
      <c r="X37979" s="12"/>
    </row>
    <row r="37980" spans="2:24" x14ac:dyDescent="0.3">
      <c r="B37980" s="73"/>
      <c r="D37980" s="73"/>
      <c r="P37980" s="73"/>
      <c r="T37980" s="73"/>
      <c r="U37980" s="73"/>
      <c r="V37980" s="73"/>
      <c r="X37980" s="12"/>
    </row>
    <row r="37981" spans="2:24" x14ac:dyDescent="0.3">
      <c r="B37981" s="73"/>
      <c r="D37981" s="73"/>
      <c r="P37981" s="73"/>
      <c r="T37981" s="73"/>
      <c r="U37981" s="73"/>
      <c r="V37981" s="73"/>
      <c r="X37981" s="12"/>
    </row>
    <row r="37982" spans="2:24" x14ac:dyDescent="0.3">
      <c r="B37982" s="73"/>
      <c r="D37982" s="73"/>
      <c r="P37982" s="73"/>
      <c r="T37982" s="73"/>
      <c r="U37982" s="73"/>
      <c r="V37982" s="73"/>
      <c r="X37982" s="12"/>
    </row>
    <row r="37983" spans="2:24" x14ac:dyDescent="0.3">
      <c r="B37983" s="73"/>
      <c r="D37983" s="73"/>
      <c r="P37983" s="73"/>
      <c r="T37983" s="73"/>
      <c r="U37983" s="73"/>
      <c r="V37983" s="73"/>
      <c r="X37983" s="12"/>
    </row>
    <row r="37984" spans="2:24" x14ac:dyDescent="0.3">
      <c r="B37984" s="73"/>
      <c r="D37984" s="73"/>
      <c r="P37984" s="73"/>
      <c r="T37984" s="73"/>
      <c r="U37984" s="73"/>
      <c r="V37984" s="73"/>
      <c r="X37984" s="12"/>
    </row>
    <row r="37985" spans="2:24" x14ac:dyDescent="0.3">
      <c r="B37985" s="73"/>
      <c r="D37985" s="73"/>
      <c r="P37985" s="73"/>
      <c r="T37985" s="73"/>
      <c r="U37985" s="73"/>
      <c r="V37985" s="73"/>
      <c r="X37985" s="12"/>
    </row>
    <row r="37986" spans="2:24" x14ac:dyDescent="0.3">
      <c r="B37986" s="73"/>
      <c r="D37986" s="73"/>
      <c r="P37986" s="73"/>
      <c r="T37986" s="73"/>
      <c r="U37986" s="73"/>
      <c r="V37986" s="73"/>
      <c r="X37986" s="12"/>
    </row>
    <row r="37987" spans="2:24" x14ac:dyDescent="0.3">
      <c r="B37987" s="73"/>
      <c r="D37987" s="73"/>
      <c r="P37987" s="73"/>
      <c r="T37987" s="73"/>
      <c r="U37987" s="73"/>
      <c r="V37987" s="73"/>
      <c r="X37987" s="12"/>
    </row>
    <row r="37988" spans="2:24" x14ac:dyDescent="0.3">
      <c r="B37988" s="73"/>
      <c r="D37988" s="73"/>
      <c r="P37988" s="73"/>
      <c r="T37988" s="73"/>
      <c r="U37988" s="73"/>
      <c r="V37988" s="73"/>
      <c r="X37988" s="12"/>
    </row>
    <row r="37989" spans="2:24" x14ac:dyDescent="0.3">
      <c r="B37989" s="73"/>
      <c r="D37989" s="73"/>
      <c r="P37989" s="73"/>
      <c r="T37989" s="73"/>
      <c r="U37989" s="73"/>
      <c r="V37989" s="73"/>
      <c r="X37989" s="12"/>
    </row>
    <row r="37990" spans="2:24" x14ac:dyDescent="0.3">
      <c r="B37990" s="73"/>
      <c r="D37990" s="73"/>
      <c r="P37990" s="73"/>
      <c r="T37990" s="73"/>
      <c r="U37990" s="73"/>
      <c r="V37990" s="73"/>
      <c r="X37990" s="12"/>
    </row>
    <row r="37991" spans="2:24" x14ac:dyDescent="0.3">
      <c r="B37991" s="73"/>
      <c r="D37991" s="73"/>
      <c r="P37991" s="73"/>
      <c r="T37991" s="73"/>
      <c r="U37991" s="73"/>
      <c r="V37991" s="73"/>
      <c r="X37991" s="12"/>
    </row>
    <row r="37992" spans="2:24" x14ac:dyDescent="0.3">
      <c r="B37992" s="73"/>
      <c r="D37992" s="73"/>
      <c r="P37992" s="73"/>
      <c r="T37992" s="73"/>
      <c r="U37992" s="73"/>
      <c r="V37992" s="73"/>
      <c r="X37992" s="12"/>
    </row>
    <row r="37993" spans="2:24" x14ac:dyDescent="0.3">
      <c r="B37993" s="73"/>
      <c r="D37993" s="73"/>
      <c r="P37993" s="73"/>
      <c r="T37993" s="73"/>
      <c r="U37993" s="73"/>
      <c r="V37993" s="73"/>
      <c r="X37993" s="12"/>
    </row>
    <row r="37994" spans="2:24" x14ac:dyDescent="0.3">
      <c r="B37994" s="73"/>
      <c r="D37994" s="73"/>
      <c r="P37994" s="73"/>
      <c r="T37994" s="73"/>
      <c r="U37994" s="73"/>
      <c r="V37994" s="73"/>
      <c r="X37994" s="12"/>
    </row>
    <row r="37995" spans="2:24" x14ac:dyDescent="0.3">
      <c r="B37995" s="73"/>
      <c r="D37995" s="73"/>
      <c r="P37995" s="73"/>
      <c r="T37995" s="73"/>
      <c r="U37995" s="73"/>
      <c r="V37995" s="73"/>
      <c r="X37995" s="12"/>
    </row>
    <row r="37996" spans="2:24" x14ac:dyDescent="0.3">
      <c r="B37996" s="73"/>
      <c r="D37996" s="73"/>
      <c r="P37996" s="73"/>
      <c r="T37996" s="73"/>
      <c r="U37996" s="73"/>
      <c r="V37996" s="73"/>
      <c r="X37996" s="12"/>
    </row>
    <row r="37997" spans="2:24" x14ac:dyDescent="0.3">
      <c r="B37997" s="73"/>
      <c r="D37997" s="73"/>
      <c r="P37997" s="73"/>
      <c r="T37997" s="73"/>
      <c r="U37997" s="73"/>
      <c r="V37997" s="73"/>
      <c r="X37997" s="12"/>
    </row>
    <row r="37998" spans="2:24" x14ac:dyDescent="0.3">
      <c r="B37998" s="73"/>
      <c r="D37998" s="73"/>
      <c r="P37998" s="73"/>
      <c r="T37998" s="73"/>
      <c r="U37998" s="73"/>
      <c r="V37998" s="73"/>
      <c r="X37998" s="12"/>
    </row>
    <row r="37999" spans="2:24" x14ac:dyDescent="0.3">
      <c r="B37999" s="73"/>
      <c r="D37999" s="73"/>
      <c r="P37999" s="73"/>
      <c r="T37999" s="73"/>
      <c r="U37999" s="73"/>
      <c r="V37999" s="73"/>
      <c r="X37999" s="12"/>
    </row>
    <row r="38000" spans="2:24" x14ac:dyDescent="0.3">
      <c r="B38000" s="73"/>
      <c r="D38000" s="73"/>
      <c r="P38000" s="73"/>
      <c r="T38000" s="73"/>
      <c r="U38000" s="73"/>
      <c r="V38000" s="73"/>
      <c r="X38000" s="12"/>
    </row>
    <row r="38001" spans="2:24" x14ac:dyDescent="0.3">
      <c r="B38001" s="73"/>
      <c r="D38001" s="73"/>
      <c r="P38001" s="73"/>
      <c r="T38001" s="73"/>
      <c r="U38001" s="73"/>
      <c r="V38001" s="73"/>
      <c r="X38001" s="12"/>
    </row>
    <row r="38002" spans="2:24" x14ac:dyDescent="0.3">
      <c r="B38002" s="73"/>
      <c r="D38002" s="73"/>
      <c r="P38002" s="73"/>
      <c r="T38002" s="73"/>
      <c r="U38002" s="73"/>
      <c r="V38002" s="73"/>
      <c r="X38002" s="12"/>
    </row>
    <row r="38003" spans="2:24" x14ac:dyDescent="0.3">
      <c r="B38003" s="73"/>
      <c r="D38003" s="73"/>
      <c r="P38003" s="73"/>
      <c r="T38003" s="73"/>
      <c r="U38003" s="73"/>
      <c r="V38003" s="73"/>
      <c r="X38003" s="12"/>
    </row>
    <row r="38004" spans="2:24" x14ac:dyDescent="0.3">
      <c r="B38004" s="73"/>
      <c r="D38004" s="73"/>
      <c r="P38004" s="73"/>
      <c r="T38004" s="73"/>
      <c r="U38004" s="73"/>
      <c r="V38004" s="73"/>
      <c r="X38004" s="12"/>
    </row>
    <row r="38005" spans="2:24" x14ac:dyDescent="0.3">
      <c r="B38005" s="73"/>
      <c r="D38005" s="73"/>
      <c r="P38005" s="73"/>
      <c r="T38005" s="73"/>
      <c r="U38005" s="73"/>
      <c r="V38005" s="73"/>
      <c r="X38005" s="12"/>
    </row>
    <row r="38006" spans="2:24" x14ac:dyDescent="0.3">
      <c r="B38006" s="73"/>
      <c r="D38006" s="73"/>
      <c r="P38006" s="73"/>
      <c r="T38006" s="73"/>
      <c r="U38006" s="73"/>
      <c r="V38006" s="73"/>
      <c r="X38006" s="12"/>
    </row>
    <row r="38007" spans="2:24" x14ac:dyDescent="0.3">
      <c r="B38007" s="73"/>
      <c r="D38007" s="73"/>
      <c r="P38007" s="73"/>
      <c r="T38007" s="73"/>
      <c r="U38007" s="73"/>
      <c r="V38007" s="73"/>
      <c r="X38007" s="12"/>
    </row>
    <row r="38008" spans="2:24" x14ac:dyDescent="0.3">
      <c r="B38008" s="73"/>
      <c r="D38008" s="73"/>
      <c r="P38008" s="73"/>
      <c r="T38008" s="73"/>
      <c r="U38008" s="73"/>
      <c r="V38008" s="73"/>
      <c r="X38008" s="12"/>
    </row>
    <row r="38009" spans="2:24" x14ac:dyDescent="0.3">
      <c r="B38009" s="73"/>
      <c r="D38009" s="73"/>
      <c r="P38009" s="73"/>
      <c r="T38009" s="73"/>
      <c r="U38009" s="73"/>
      <c r="V38009" s="73"/>
      <c r="X38009" s="12"/>
    </row>
    <row r="38010" spans="2:24" x14ac:dyDescent="0.3">
      <c r="B38010" s="73"/>
      <c r="D38010" s="73"/>
      <c r="P38010" s="73"/>
      <c r="T38010" s="73"/>
      <c r="U38010" s="73"/>
      <c r="V38010" s="73"/>
      <c r="X38010" s="12"/>
    </row>
    <row r="38011" spans="2:24" x14ac:dyDescent="0.3">
      <c r="B38011" s="73"/>
      <c r="D38011" s="73"/>
      <c r="P38011" s="73"/>
      <c r="T38011" s="73"/>
      <c r="U38011" s="73"/>
      <c r="V38011" s="73"/>
      <c r="X38011" s="12"/>
    </row>
    <row r="38012" spans="2:24" x14ac:dyDescent="0.3">
      <c r="B38012" s="73"/>
      <c r="D38012" s="73"/>
      <c r="P38012" s="73"/>
      <c r="T38012" s="73"/>
      <c r="U38012" s="73"/>
      <c r="V38012" s="73"/>
      <c r="X38012" s="12"/>
    </row>
    <row r="38013" spans="2:24" x14ac:dyDescent="0.3">
      <c r="B38013" s="73"/>
      <c r="D38013" s="73"/>
      <c r="P38013" s="73"/>
      <c r="T38013" s="73"/>
      <c r="U38013" s="73"/>
      <c r="V38013" s="73"/>
      <c r="X38013" s="12"/>
    </row>
    <row r="38014" spans="2:24" x14ac:dyDescent="0.3">
      <c r="B38014" s="73"/>
      <c r="D38014" s="73"/>
      <c r="P38014" s="73"/>
      <c r="T38014" s="73"/>
      <c r="U38014" s="73"/>
      <c r="V38014" s="73"/>
      <c r="X38014" s="12"/>
    </row>
    <row r="38015" spans="2:24" x14ac:dyDescent="0.3">
      <c r="B38015" s="73"/>
      <c r="D38015" s="73"/>
      <c r="P38015" s="73"/>
      <c r="T38015" s="73"/>
      <c r="U38015" s="73"/>
      <c r="V38015" s="73"/>
      <c r="X38015" s="12"/>
    </row>
    <row r="38016" spans="2:24" x14ac:dyDescent="0.3">
      <c r="B38016" s="73"/>
      <c r="D38016" s="73"/>
      <c r="P38016" s="73"/>
      <c r="T38016" s="73"/>
      <c r="U38016" s="73"/>
      <c r="V38016" s="73"/>
      <c r="X38016" s="12"/>
    </row>
    <row r="38017" spans="2:24" x14ac:dyDescent="0.3">
      <c r="B38017" s="73"/>
      <c r="D38017" s="73"/>
      <c r="P38017" s="73"/>
      <c r="T38017" s="73"/>
      <c r="U38017" s="73"/>
      <c r="V38017" s="73"/>
      <c r="X38017" s="12"/>
    </row>
    <row r="38018" spans="2:24" x14ac:dyDescent="0.3">
      <c r="B38018" s="73"/>
      <c r="D38018" s="73"/>
      <c r="P38018" s="73"/>
      <c r="T38018" s="73"/>
      <c r="U38018" s="73"/>
      <c r="V38018" s="73"/>
      <c r="X38018" s="12"/>
    </row>
    <row r="38019" spans="2:24" x14ac:dyDescent="0.3">
      <c r="B38019" s="73"/>
      <c r="D38019" s="73"/>
      <c r="P38019" s="73"/>
      <c r="T38019" s="73"/>
      <c r="U38019" s="73"/>
      <c r="V38019" s="73"/>
      <c r="X38019" s="12"/>
    </row>
    <row r="38020" spans="2:24" x14ac:dyDescent="0.3">
      <c r="B38020" s="73"/>
      <c r="D38020" s="73"/>
      <c r="P38020" s="73"/>
      <c r="T38020" s="73"/>
      <c r="U38020" s="73"/>
      <c r="V38020" s="73"/>
      <c r="X38020" s="12"/>
    </row>
    <row r="38021" spans="2:24" x14ac:dyDescent="0.3">
      <c r="B38021" s="73"/>
      <c r="D38021" s="73"/>
      <c r="P38021" s="73"/>
      <c r="T38021" s="73"/>
      <c r="U38021" s="73"/>
      <c r="V38021" s="73"/>
      <c r="X38021" s="12"/>
    </row>
    <row r="38022" spans="2:24" x14ac:dyDescent="0.3">
      <c r="B38022" s="73"/>
      <c r="D38022" s="73"/>
      <c r="P38022" s="73"/>
      <c r="T38022" s="73"/>
      <c r="U38022" s="73"/>
      <c r="V38022" s="73"/>
      <c r="X38022" s="12"/>
    </row>
    <row r="38023" spans="2:24" x14ac:dyDescent="0.3">
      <c r="B38023" s="73"/>
      <c r="D38023" s="73"/>
      <c r="P38023" s="73"/>
      <c r="T38023" s="73"/>
      <c r="U38023" s="73"/>
      <c r="V38023" s="73"/>
      <c r="X38023" s="12"/>
    </row>
    <row r="38024" spans="2:24" x14ac:dyDescent="0.3">
      <c r="B38024" s="73"/>
      <c r="D38024" s="73"/>
      <c r="P38024" s="73"/>
      <c r="T38024" s="73"/>
      <c r="U38024" s="73"/>
      <c r="V38024" s="73"/>
      <c r="X38024" s="12"/>
    </row>
    <row r="38025" spans="2:24" x14ac:dyDescent="0.3">
      <c r="B38025" s="73"/>
      <c r="D38025" s="73"/>
      <c r="P38025" s="73"/>
      <c r="T38025" s="73"/>
      <c r="U38025" s="73"/>
      <c r="V38025" s="73"/>
      <c r="X38025" s="12"/>
    </row>
    <row r="38026" spans="2:24" x14ac:dyDescent="0.3">
      <c r="B38026" s="73"/>
      <c r="D38026" s="73"/>
      <c r="P38026" s="73"/>
      <c r="T38026" s="73"/>
      <c r="U38026" s="73"/>
      <c r="V38026" s="73"/>
      <c r="X38026" s="12"/>
    </row>
    <row r="38027" spans="2:24" x14ac:dyDescent="0.3">
      <c r="B38027" s="73"/>
      <c r="D38027" s="73"/>
      <c r="P38027" s="73"/>
      <c r="T38027" s="73"/>
      <c r="U38027" s="73"/>
      <c r="V38027" s="73"/>
      <c r="X38027" s="12"/>
    </row>
    <row r="38028" spans="2:24" x14ac:dyDescent="0.3">
      <c r="B38028" s="73"/>
      <c r="D38028" s="73"/>
      <c r="P38028" s="73"/>
      <c r="T38028" s="73"/>
      <c r="U38028" s="73"/>
      <c r="V38028" s="73"/>
      <c r="X38028" s="12"/>
    </row>
    <row r="38029" spans="2:24" x14ac:dyDescent="0.3">
      <c r="B38029" s="73"/>
      <c r="D38029" s="73"/>
      <c r="P38029" s="73"/>
      <c r="T38029" s="73"/>
      <c r="U38029" s="73"/>
      <c r="V38029" s="73"/>
      <c r="X38029" s="12"/>
    </row>
    <row r="38030" spans="2:24" x14ac:dyDescent="0.3">
      <c r="B38030" s="73"/>
      <c r="D38030" s="73"/>
      <c r="P38030" s="73"/>
      <c r="T38030" s="73"/>
      <c r="U38030" s="73"/>
      <c r="V38030" s="73"/>
      <c r="X38030" s="12"/>
    </row>
    <row r="38031" spans="2:24" x14ac:dyDescent="0.3">
      <c r="B38031" s="73"/>
      <c r="D38031" s="73"/>
      <c r="P38031" s="73"/>
      <c r="T38031" s="73"/>
      <c r="U38031" s="73"/>
      <c r="V38031" s="73"/>
      <c r="X38031" s="12"/>
    </row>
    <row r="38032" spans="2:24" x14ac:dyDescent="0.3">
      <c r="B38032" s="73"/>
      <c r="D38032" s="73"/>
      <c r="P38032" s="73"/>
      <c r="T38032" s="73"/>
      <c r="U38032" s="73"/>
      <c r="V38032" s="73"/>
      <c r="X38032" s="12"/>
    </row>
    <row r="38033" spans="2:24" x14ac:dyDescent="0.3">
      <c r="B38033" s="73"/>
      <c r="D38033" s="73"/>
      <c r="P38033" s="73"/>
      <c r="T38033" s="73"/>
      <c r="U38033" s="73"/>
      <c r="V38033" s="73"/>
      <c r="X38033" s="12"/>
    </row>
    <row r="38034" spans="2:24" x14ac:dyDescent="0.3">
      <c r="B38034" s="73"/>
      <c r="D38034" s="73"/>
      <c r="P38034" s="73"/>
      <c r="T38034" s="73"/>
      <c r="U38034" s="73"/>
      <c r="V38034" s="73"/>
      <c r="X38034" s="12"/>
    </row>
    <row r="38035" spans="2:24" x14ac:dyDescent="0.3">
      <c r="B38035" s="73"/>
      <c r="D38035" s="73"/>
      <c r="P38035" s="73"/>
      <c r="T38035" s="73"/>
      <c r="U38035" s="73"/>
      <c r="V38035" s="73"/>
      <c r="X38035" s="12"/>
    </row>
    <row r="38036" spans="2:24" x14ac:dyDescent="0.3">
      <c r="B38036" s="73"/>
      <c r="D38036" s="73"/>
      <c r="P38036" s="73"/>
      <c r="T38036" s="73"/>
      <c r="U38036" s="73"/>
      <c r="V38036" s="73"/>
      <c r="X38036" s="12"/>
    </row>
    <row r="38037" spans="2:24" x14ac:dyDescent="0.3">
      <c r="B38037" s="73"/>
      <c r="D38037" s="73"/>
      <c r="P38037" s="73"/>
      <c r="T38037" s="73"/>
      <c r="U38037" s="73"/>
      <c r="V38037" s="73"/>
      <c r="X38037" s="12"/>
    </row>
    <row r="38038" spans="2:24" x14ac:dyDescent="0.3">
      <c r="B38038" s="73"/>
      <c r="D38038" s="73"/>
      <c r="P38038" s="73"/>
      <c r="T38038" s="73"/>
      <c r="U38038" s="73"/>
      <c r="V38038" s="73"/>
      <c r="X38038" s="12"/>
    </row>
    <row r="38039" spans="2:24" x14ac:dyDescent="0.3">
      <c r="B38039" s="73"/>
      <c r="D38039" s="73"/>
      <c r="P38039" s="73"/>
      <c r="T38039" s="73"/>
      <c r="U38039" s="73"/>
      <c r="V38039" s="73"/>
      <c r="X38039" s="12"/>
    </row>
    <row r="38040" spans="2:24" x14ac:dyDescent="0.3">
      <c r="B38040" s="73"/>
      <c r="D38040" s="73"/>
      <c r="P38040" s="73"/>
      <c r="T38040" s="73"/>
      <c r="U38040" s="73"/>
      <c r="V38040" s="73"/>
      <c r="X38040" s="12"/>
    </row>
    <row r="38041" spans="2:24" x14ac:dyDescent="0.3">
      <c r="B38041" s="73"/>
      <c r="D38041" s="73"/>
      <c r="P38041" s="73"/>
      <c r="T38041" s="73"/>
      <c r="U38041" s="73"/>
      <c r="V38041" s="73"/>
      <c r="X38041" s="12"/>
    </row>
    <row r="38042" spans="2:24" x14ac:dyDescent="0.3">
      <c r="B38042" s="73"/>
      <c r="D38042" s="73"/>
      <c r="P38042" s="73"/>
      <c r="T38042" s="73"/>
      <c r="U38042" s="73"/>
      <c r="V38042" s="73"/>
      <c r="X38042" s="12"/>
    </row>
    <row r="38043" spans="2:24" x14ac:dyDescent="0.3">
      <c r="B38043" s="73"/>
      <c r="D38043" s="73"/>
      <c r="P38043" s="73"/>
      <c r="T38043" s="73"/>
      <c r="U38043" s="73"/>
      <c r="V38043" s="73"/>
      <c r="X38043" s="12"/>
    </row>
    <row r="38044" spans="2:24" x14ac:dyDescent="0.3">
      <c r="B38044" s="73"/>
      <c r="D38044" s="73"/>
      <c r="P38044" s="73"/>
      <c r="T38044" s="73"/>
      <c r="U38044" s="73"/>
      <c r="V38044" s="73"/>
      <c r="X38044" s="12"/>
    </row>
    <row r="38045" spans="2:24" x14ac:dyDescent="0.3">
      <c r="B38045" s="73"/>
      <c r="D38045" s="73"/>
      <c r="P38045" s="73"/>
      <c r="T38045" s="73"/>
      <c r="U38045" s="73"/>
      <c r="V38045" s="73"/>
      <c r="X38045" s="12"/>
    </row>
    <row r="38046" spans="2:24" x14ac:dyDescent="0.3">
      <c r="B38046" s="73"/>
      <c r="D38046" s="73"/>
      <c r="P38046" s="73"/>
      <c r="T38046" s="73"/>
      <c r="U38046" s="73"/>
      <c r="V38046" s="73"/>
      <c r="X38046" s="12"/>
    </row>
    <row r="38047" spans="2:24" x14ac:dyDescent="0.3">
      <c r="B38047" s="73"/>
      <c r="D38047" s="73"/>
      <c r="P38047" s="73"/>
      <c r="T38047" s="73"/>
      <c r="U38047" s="73"/>
      <c r="V38047" s="73"/>
      <c r="X38047" s="12"/>
    </row>
    <row r="38048" spans="2:24" x14ac:dyDescent="0.3">
      <c r="B38048" s="73"/>
      <c r="D38048" s="73"/>
      <c r="P38048" s="73"/>
      <c r="T38048" s="73"/>
      <c r="U38048" s="73"/>
      <c r="V38048" s="73"/>
      <c r="X38048" s="12"/>
    </row>
    <row r="38049" spans="2:24" x14ac:dyDescent="0.3">
      <c r="B38049" s="73"/>
      <c r="D38049" s="73"/>
      <c r="P38049" s="73"/>
      <c r="T38049" s="73"/>
      <c r="U38049" s="73"/>
      <c r="V38049" s="73"/>
      <c r="X38049" s="12"/>
    </row>
    <row r="38050" spans="2:24" x14ac:dyDescent="0.3">
      <c r="B38050" s="73"/>
      <c r="D38050" s="73"/>
      <c r="P38050" s="73"/>
      <c r="T38050" s="73"/>
      <c r="U38050" s="73"/>
      <c r="V38050" s="73"/>
      <c r="X38050" s="12"/>
    </row>
    <row r="38051" spans="2:24" x14ac:dyDescent="0.3">
      <c r="B38051" s="73"/>
      <c r="D38051" s="73"/>
      <c r="P38051" s="73"/>
      <c r="T38051" s="73"/>
      <c r="U38051" s="73"/>
      <c r="V38051" s="73"/>
      <c r="X38051" s="12"/>
    </row>
    <row r="38052" spans="2:24" x14ac:dyDescent="0.3">
      <c r="B38052" s="73"/>
      <c r="D38052" s="73"/>
      <c r="P38052" s="73"/>
      <c r="T38052" s="73"/>
      <c r="U38052" s="73"/>
      <c r="V38052" s="73"/>
      <c r="X38052" s="12"/>
    </row>
    <row r="38053" spans="2:24" x14ac:dyDescent="0.3">
      <c r="B38053" s="73"/>
      <c r="D38053" s="73"/>
      <c r="P38053" s="73"/>
      <c r="T38053" s="73"/>
      <c r="U38053" s="73"/>
      <c r="V38053" s="73"/>
      <c r="X38053" s="12"/>
    </row>
    <row r="38054" spans="2:24" x14ac:dyDescent="0.3">
      <c r="B38054" s="73"/>
      <c r="D38054" s="73"/>
      <c r="P38054" s="73"/>
      <c r="T38054" s="73"/>
      <c r="U38054" s="73"/>
      <c r="V38054" s="73"/>
      <c r="X38054" s="12"/>
    </row>
    <row r="38055" spans="2:24" x14ac:dyDescent="0.3">
      <c r="B38055" s="73"/>
      <c r="D38055" s="73"/>
      <c r="P38055" s="73"/>
      <c r="T38055" s="73"/>
      <c r="U38055" s="73"/>
      <c r="V38055" s="73"/>
      <c r="X38055" s="12"/>
    </row>
    <row r="38056" spans="2:24" x14ac:dyDescent="0.3">
      <c r="B38056" s="73"/>
      <c r="D38056" s="73"/>
      <c r="P38056" s="73"/>
      <c r="T38056" s="73"/>
      <c r="U38056" s="73"/>
      <c r="V38056" s="73"/>
      <c r="X38056" s="12"/>
    </row>
    <row r="38057" spans="2:24" x14ac:dyDescent="0.3">
      <c r="B38057" s="73"/>
      <c r="D38057" s="73"/>
      <c r="P38057" s="73"/>
      <c r="T38057" s="73"/>
      <c r="U38057" s="73"/>
      <c r="V38057" s="73"/>
      <c r="X38057" s="12"/>
    </row>
    <row r="38058" spans="2:24" x14ac:dyDescent="0.3">
      <c r="B38058" s="73"/>
      <c r="D38058" s="73"/>
      <c r="P38058" s="73"/>
      <c r="T38058" s="73"/>
      <c r="U38058" s="73"/>
      <c r="V38058" s="73"/>
      <c r="X38058" s="12"/>
    </row>
    <row r="38059" spans="2:24" x14ac:dyDescent="0.3">
      <c r="B38059" s="73"/>
      <c r="D38059" s="73"/>
      <c r="P38059" s="73"/>
      <c r="T38059" s="73"/>
      <c r="U38059" s="73"/>
      <c r="V38059" s="73"/>
      <c r="X38059" s="12"/>
    </row>
    <row r="38060" spans="2:24" x14ac:dyDescent="0.3">
      <c r="B38060" s="73"/>
      <c r="D38060" s="73"/>
      <c r="P38060" s="73"/>
      <c r="T38060" s="73"/>
      <c r="U38060" s="73"/>
      <c r="V38060" s="73"/>
      <c r="X38060" s="12"/>
    </row>
    <row r="38061" spans="2:24" x14ac:dyDescent="0.3">
      <c r="B38061" s="73"/>
      <c r="D38061" s="73"/>
      <c r="P38061" s="73"/>
      <c r="T38061" s="73"/>
      <c r="U38061" s="73"/>
      <c r="V38061" s="73"/>
      <c r="X38061" s="12"/>
    </row>
    <row r="38062" spans="2:24" x14ac:dyDescent="0.3">
      <c r="B38062" s="73"/>
      <c r="D38062" s="73"/>
      <c r="P38062" s="73"/>
      <c r="T38062" s="73"/>
      <c r="U38062" s="73"/>
      <c r="V38062" s="73"/>
      <c r="X38062" s="12"/>
    </row>
    <row r="38063" spans="2:24" x14ac:dyDescent="0.3">
      <c r="B38063" s="73"/>
      <c r="D38063" s="73"/>
      <c r="P38063" s="73"/>
      <c r="T38063" s="73"/>
      <c r="U38063" s="73"/>
      <c r="V38063" s="73"/>
      <c r="X38063" s="12"/>
    </row>
    <row r="38064" spans="2:24" x14ac:dyDescent="0.3">
      <c r="B38064" s="73"/>
      <c r="D38064" s="73"/>
      <c r="P38064" s="73"/>
      <c r="T38064" s="73"/>
      <c r="U38064" s="73"/>
      <c r="V38064" s="73"/>
      <c r="X38064" s="12"/>
    </row>
    <row r="38065" spans="2:24" x14ac:dyDescent="0.3">
      <c r="B38065" s="73"/>
      <c r="D38065" s="73"/>
      <c r="P38065" s="73"/>
      <c r="T38065" s="73"/>
      <c r="U38065" s="73"/>
      <c r="V38065" s="73"/>
      <c r="X38065" s="12"/>
    </row>
    <row r="38066" spans="2:24" x14ac:dyDescent="0.3">
      <c r="B38066" s="73"/>
      <c r="D38066" s="73"/>
      <c r="P38066" s="73"/>
      <c r="T38066" s="73"/>
      <c r="U38066" s="73"/>
      <c r="V38066" s="73"/>
      <c r="X38066" s="12"/>
    </row>
    <row r="38067" spans="2:24" x14ac:dyDescent="0.3">
      <c r="B38067" s="73"/>
      <c r="D38067" s="73"/>
      <c r="P38067" s="73"/>
      <c r="T38067" s="73"/>
      <c r="U38067" s="73"/>
      <c r="V38067" s="73"/>
      <c r="X38067" s="12"/>
    </row>
    <row r="38068" spans="2:24" x14ac:dyDescent="0.3">
      <c r="B38068" s="73"/>
      <c r="D38068" s="73"/>
      <c r="P38068" s="73"/>
      <c r="T38068" s="73"/>
      <c r="U38068" s="73"/>
      <c r="V38068" s="73"/>
      <c r="X38068" s="12"/>
    </row>
    <row r="38069" spans="2:24" x14ac:dyDescent="0.3">
      <c r="B38069" s="73"/>
      <c r="D38069" s="73"/>
      <c r="P38069" s="73"/>
      <c r="T38069" s="73"/>
      <c r="U38069" s="73"/>
      <c r="V38069" s="73"/>
      <c r="X38069" s="12"/>
    </row>
    <row r="38070" spans="2:24" x14ac:dyDescent="0.3">
      <c r="B38070" s="73"/>
      <c r="D38070" s="73"/>
      <c r="P38070" s="73"/>
      <c r="T38070" s="73"/>
      <c r="U38070" s="73"/>
      <c r="V38070" s="73"/>
      <c r="X38070" s="12"/>
    </row>
    <row r="38071" spans="2:24" x14ac:dyDescent="0.3">
      <c r="B38071" s="73"/>
      <c r="D38071" s="73"/>
      <c r="P38071" s="73"/>
      <c r="T38071" s="73"/>
      <c r="U38071" s="73"/>
      <c r="V38071" s="73"/>
      <c r="X38071" s="12"/>
    </row>
    <row r="38072" spans="2:24" x14ac:dyDescent="0.3">
      <c r="B38072" s="73"/>
      <c r="D38072" s="73"/>
      <c r="P38072" s="73"/>
      <c r="T38072" s="73"/>
      <c r="U38072" s="73"/>
      <c r="V38072" s="73"/>
      <c r="X38072" s="12"/>
    </row>
    <row r="38073" spans="2:24" x14ac:dyDescent="0.3">
      <c r="B38073" s="73"/>
      <c r="D38073" s="73"/>
      <c r="P38073" s="73"/>
      <c r="T38073" s="73"/>
      <c r="U38073" s="73"/>
      <c r="V38073" s="73"/>
      <c r="X38073" s="12"/>
    </row>
    <row r="38074" spans="2:24" x14ac:dyDescent="0.3">
      <c r="B38074" s="73"/>
      <c r="D38074" s="73"/>
      <c r="P38074" s="73"/>
      <c r="T38074" s="73"/>
      <c r="U38074" s="73"/>
      <c r="V38074" s="73"/>
      <c r="X38074" s="12"/>
    </row>
    <row r="38075" spans="2:24" x14ac:dyDescent="0.3">
      <c r="B38075" s="73"/>
      <c r="D38075" s="73"/>
      <c r="P38075" s="73"/>
      <c r="T38075" s="73"/>
      <c r="U38075" s="73"/>
      <c r="V38075" s="73"/>
      <c r="X38075" s="12"/>
    </row>
    <row r="38076" spans="2:24" x14ac:dyDescent="0.3">
      <c r="B38076" s="73"/>
      <c r="D38076" s="73"/>
      <c r="P38076" s="73"/>
      <c r="T38076" s="73"/>
      <c r="U38076" s="73"/>
      <c r="V38076" s="73"/>
      <c r="X38076" s="12"/>
    </row>
    <row r="38077" spans="2:24" x14ac:dyDescent="0.3">
      <c r="B38077" s="73"/>
      <c r="D38077" s="73"/>
      <c r="P38077" s="73"/>
      <c r="T38077" s="73"/>
      <c r="U38077" s="73"/>
      <c r="V38077" s="73"/>
      <c r="X38077" s="12"/>
    </row>
    <row r="38078" spans="2:24" x14ac:dyDescent="0.3">
      <c r="B38078" s="73"/>
      <c r="D38078" s="73"/>
      <c r="P38078" s="73"/>
      <c r="T38078" s="73"/>
      <c r="U38078" s="73"/>
      <c r="V38078" s="73"/>
      <c r="X38078" s="12"/>
    </row>
    <row r="38079" spans="2:24" x14ac:dyDescent="0.3">
      <c r="B38079" s="73"/>
      <c r="D38079" s="73"/>
      <c r="P38079" s="73"/>
      <c r="T38079" s="73"/>
      <c r="U38079" s="73"/>
      <c r="V38079" s="73"/>
      <c r="X38079" s="12"/>
    </row>
    <row r="38080" spans="2:24" x14ac:dyDescent="0.3">
      <c r="B38080" s="73"/>
      <c r="D38080" s="73"/>
      <c r="P38080" s="73"/>
      <c r="T38080" s="73"/>
      <c r="U38080" s="73"/>
      <c r="V38080" s="73"/>
      <c r="X38080" s="12"/>
    </row>
    <row r="38081" spans="2:24" x14ac:dyDescent="0.3">
      <c r="B38081" s="73"/>
      <c r="D38081" s="73"/>
      <c r="P38081" s="73"/>
      <c r="T38081" s="73"/>
      <c r="U38081" s="73"/>
      <c r="V38081" s="73"/>
      <c r="X38081" s="12"/>
    </row>
    <row r="38082" spans="2:24" x14ac:dyDescent="0.3">
      <c r="B38082" s="73"/>
      <c r="D38082" s="73"/>
      <c r="P38082" s="73"/>
      <c r="T38082" s="73"/>
      <c r="U38082" s="73"/>
      <c r="V38082" s="73"/>
      <c r="X38082" s="12"/>
    </row>
    <row r="38083" spans="2:24" x14ac:dyDescent="0.3">
      <c r="B38083" s="73"/>
      <c r="D38083" s="73"/>
      <c r="P38083" s="73"/>
      <c r="T38083" s="73"/>
      <c r="U38083" s="73"/>
      <c r="V38083" s="73"/>
      <c r="X38083" s="12"/>
    </row>
    <row r="38084" spans="2:24" x14ac:dyDescent="0.3">
      <c r="B38084" s="73"/>
      <c r="D38084" s="73"/>
      <c r="P38084" s="73"/>
      <c r="T38084" s="73"/>
      <c r="U38084" s="73"/>
      <c r="V38084" s="73"/>
      <c r="X38084" s="12"/>
    </row>
    <row r="38085" spans="2:24" x14ac:dyDescent="0.3">
      <c r="B38085" s="73"/>
      <c r="D38085" s="73"/>
      <c r="P38085" s="73"/>
      <c r="T38085" s="73"/>
      <c r="U38085" s="73"/>
      <c r="V38085" s="73"/>
      <c r="X38085" s="12"/>
    </row>
    <row r="38086" spans="2:24" x14ac:dyDescent="0.3">
      <c r="B38086" s="73"/>
      <c r="D38086" s="73"/>
      <c r="P38086" s="73"/>
      <c r="T38086" s="73"/>
      <c r="U38086" s="73"/>
      <c r="V38086" s="73"/>
      <c r="X38086" s="12"/>
    </row>
    <row r="38087" spans="2:24" x14ac:dyDescent="0.3">
      <c r="B38087" s="73"/>
      <c r="D38087" s="73"/>
      <c r="P38087" s="73"/>
      <c r="T38087" s="73"/>
      <c r="U38087" s="73"/>
      <c r="V38087" s="73"/>
      <c r="X38087" s="12"/>
    </row>
    <row r="38088" spans="2:24" x14ac:dyDescent="0.3">
      <c r="B38088" s="73"/>
      <c r="D38088" s="73"/>
      <c r="P38088" s="73"/>
      <c r="T38088" s="73"/>
      <c r="U38088" s="73"/>
      <c r="V38088" s="73"/>
      <c r="X38088" s="12"/>
    </row>
    <row r="38089" spans="2:24" x14ac:dyDescent="0.3">
      <c r="B38089" s="73"/>
      <c r="D38089" s="73"/>
      <c r="P38089" s="73"/>
      <c r="T38089" s="73"/>
      <c r="U38089" s="73"/>
      <c r="V38089" s="73"/>
      <c r="X38089" s="12"/>
    </row>
    <row r="38090" spans="2:24" x14ac:dyDescent="0.3">
      <c r="B38090" s="73"/>
      <c r="D38090" s="73"/>
      <c r="P38090" s="73"/>
      <c r="T38090" s="73"/>
      <c r="U38090" s="73"/>
      <c r="V38090" s="73"/>
      <c r="X38090" s="12"/>
    </row>
    <row r="38091" spans="2:24" x14ac:dyDescent="0.3">
      <c r="B38091" s="73"/>
      <c r="D38091" s="73"/>
      <c r="P38091" s="73"/>
      <c r="T38091" s="73"/>
      <c r="U38091" s="73"/>
      <c r="V38091" s="73"/>
      <c r="X38091" s="12"/>
    </row>
    <row r="38092" spans="2:24" x14ac:dyDescent="0.3">
      <c r="B38092" s="73"/>
      <c r="D38092" s="73"/>
      <c r="P38092" s="73"/>
      <c r="T38092" s="73"/>
      <c r="U38092" s="73"/>
      <c r="V38092" s="73"/>
      <c r="X38092" s="12"/>
    </row>
    <row r="38093" spans="2:24" x14ac:dyDescent="0.3">
      <c r="B38093" s="73"/>
      <c r="D38093" s="73"/>
      <c r="P38093" s="73"/>
      <c r="T38093" s="73"/>
      <c r="U38093" s="73"/>
      <c r="V38093" s="73"/>
      <c r="X38093" s="12"/>
    </row>
    <row r="38094" spans="2:24" x14ac:dyDescent="0.3">
      <c r="B38094" s="73"/>
      <c r="D38094" s="73"/>
      <c r="P38094" s="73"/>
      <c r="T38094" s="73"/>
      <c r="U38094" s="73"/>
      <c r="V38094" s="73"/>
      <c r="X38094" s="12"/>
    </row>
    <row r="38095" spans="2:24" x14ac:dyDescent="0.3">
      <c r="B38095" s="73"/>
      <c r="D38095" s="73"/>
      <c r="P38095" s="73"/>
      <c r="T38095" s="73"/>
      <c r="U38095" s="73"/>
      <c r="V38095" s="73"/>
      <c r="X38095" s="12"/>
    </row>
    <row r="38096" spans="2:24" x14ac:dyDescent="0.3">
      <c r="B38096" s="73"/>
      <c r="D38096" s="73"/>
      <c r="P38096" s="73"/>
      <c r="T38096" s="73"/>
      <c r="U38096" s="73"/>
      <c r="V38096" s="73"/>
      <c r="X38096" s="12"/>
    </row>
    <row r="38097" spans="2:24" x14ac:dyDescent="0.3">
      <c r="B38097" s="73"/>
      <c r="D38097" s="73"/>
      <c r="P38097" s="73"/>
      <c r="T38097" s="73"/>
      <c r="U38097" s="73"/>
      <c r="V38097" s="73"/>
      <c r="X38097" s="12"/>
    </row>
    <row r="38098" spans="2:24" x14ac:dyDescent="0.3">
      <c r="B38098" s="73"/>
      <c r="D38098" s="73"/>
      <c r="P38098" s="73"/>
      <c r="T38098" s="73"/>
      <c r="U38098" s="73"/>
      <c r="V38098" s="73"/>
      <c r="X38098" s="12"/>
    </row>
    <row r="38099" spans="2:24" x14ac:dyDescent="0.3">
      <c r="B38099" s="73"/>
      <c r="D38099" s="73"/>
      <c r="P38099" s="73"/>
      <c r="T38099" s="73"/>
      <c r="U38099" s="73"/>
      <c r="V38099" s="73"/>
      <c r="X38099" s="12"/>
    </row>
    <row r="38100" spans="2:24" x14ac:dyDescent="0.3">
      <c r="B38100" s="73"/>
      <c r="D38100" s="73"/>
      <c r="P38100" s="73"/>
      <c r="T38100" s="73"/>
      <c r="U38100" s="73"/>
      <c r="V38100" s="73"/>
      <c r="X38100" s="12"/>
    </row>
    <row r="38101" spans="2:24" x14ac:dyDescent="0.3">
      <c r="B38101" s="73"/>
      <c r="D38101" s="73"/>
      <c r="P38101" s="73"/>
      <c r="T38101" s="73"/>
      <c r="U38101" s="73"/>
      <c r="V38101" s="73"/>
      <c r="X38101" s="12"/>
    </row>
    <row r="38102" spans="2:24" x14ac:dyDescent="0.3">
      <c r="B38102" s="73"/>
      <c r="D38102" s="73"/>
      <c r="P38102" s="73"/>
      <c r="T38102" s="73"/>
      <c r="U38102" s="73"/>
      <c r="V38102" s="73"/>
      <c r="X38102" s="12"/>
    </row>
    <row r="38103" spans="2:24" x14ac:dyDescent="0.3">
      <c r="B38103" s="73"/>
      <c r="D38103" s="73"/>
      <c r="P38103" s="73"/>
      <c r="T38103" s="73"/>
      <c r="U38103" s="73"/>
      <c r="V38103" s="73"/>
      <c r="X38103" s="12"/>
    </row>
    <row r="38104" spans="2:24" x14ac:dyDescent="0.3">
      <c r="B38104" s="73"/>
      <c r="D38104" s="73"/>
      <c r="P38104" s="73"/>
      <c r="T38104" s="73"/>
      <c r="U38104" s="73"/>
      <c r="V38104" s="73"/>
      <c r="X38104" s="12"/>
    </row>
    <row r="38105" spans="2:24" x14ac:dyDescent="0.3">
      <c r="B38105" s="73"/>
      <c r="D38105" s="73"/>
      <c r="P38105" s="73"/>
      <c r="T38105" s="73"/>
      <c r="U38105" s="73"/>
      <c r="V38105" s="73"/>
      <c r="X38105" s="12"/>
    </row>
    <row r="38106" spans="2:24" x14ac:dyDescent="0.3">
      <c r="B38106" s="73"/>
      <c r="D38106" s="73"/>
      <c r="P38106" s="73"/>
      <c r="T38106" s="73"/>
      <c r="U38106" s="73"/>
      <c r="V38106" s="73"/>
      <c r="X38106" s="12"/>
    </row>
    <row r="38107" spans="2:24" x14ac:dyDescent="0.3">
      <c r="B38107" s="73"/>
      <c r="D38107" s="73"/>
      <c r="P38107" s="73"/>
      <c r="T38107" s="73"/>
      <c r="U38107" s="73"/>
      <c r="V38107" s="73"/>
      <c r="X38107" s="12"/>
    </row>
    <row r="38108" spans="2:24" x14ac:dyDescent="0.3">
      <c r="B38108" s="73"/>
      <c r="D38108" s="73"/>
      <c r="P38108" s="73"/>
      <c r="T38108" s="73"/>
      <c r="U38108" s="73"/>
      <c r="V38108" s="73"/>
      <c r="X38108" s="12"/>
    </row>
    <row r="38109" spans="2:24" x14ac:dyDescent="0.3">
      <c r="B38109" s="73"/>
      <c r="D38109" s="73"/>
      <c r="P38109" s="73"/>
      <c r="T38109" s="73"/>
      <c r="U38109" s="73"/>
      <c r="V38109" s="73"/>
      <c r="X38109" s="12"/>
    </row>
    <row r="38110" spans="2:24" x14ac:dyDescent="0.3">
      <c r="B38110" s="73"/>
      <c r="D38110" s="73"/>
      <c r="P38110" s="73"/>
      <c r="T38110" s="73"/>
      <c r="U38110" s="73"/>
      <c r="V38110" s="73"/>
      <c r="X38110" s="12"/>
    </row>
    <row r="38111" spans="2:24" x14ac:dyDescent="0.3">
      <c r="B38111" s="73"/>
      <c r="D38111" s="73"/>
      <c r="P38111" s="73"/>
      <c r="T38111" s="73"/>
      <c r="U38111" s="73"/>
      <c r="V38111" s="73"/>
      <c r="X38111" s="12"/>
    </row>
    <row r="38112" spans="2:24" x14ac:dyDescent="0.3">
      <c r="B38112" s="73"/>
      <c r="D38112" s="73"/>
      <c r="P38112" s="73"/>
      <c r="T38112" s="73"/>
      <c r="U38112" s="73"/>
      <c r="V38112" s="73"/>
      <c r="X38112" s="12"/>
    </row>
    <row r="38113" spans="2:24" x14ac:dyDescent="0.3">
      <c r="B38113" s="73"/>
      <c r="D38113" s="73"/>
      <c r="P38113" s="73"/>
      <c r="T38113" s="73"/>
      <c r="U38113" s="73"/>
      <c r="V38113" s="73"/>
      <c r="X38113" s="12"/>
    </row>
    <row r="38114" spans="2:24" x14ac:dyDescent="0.3">
      <c r="B38114" s="73"/>
      <c r="D38114" s="73"/>
      <c r="P38114" s="73"/>
      <c r="T38114" s="73"/>
      <c r="U38114" s="73"/>
      <c r="V38114" s="73"/>
      <c r="X38114" s="12"/>
    </row>
    <row r="38115" spans="2:24" x14ac:dyDescent="0.3">
      <c r="B38115" s="73"/>
      <c r="D38115" s="73"/>
      <c r="P38115" s="73"/>
      <c r="T38115" s="73"/>
      <c r="U38115" s="73"/>
      <c r="V38115" s="73"/>
      <c r="X38115" s="12"/>
    </row>
    <row r="38116" spans="2:24" x14ac:dyDescent="0.3">
      <c r="B38116" s="73"/>
      <c r="D38116" s="73"/>
      <c r="P38116" s="73"/>
      <c r="T38116" s="73"/>
      <c r="U38116" s="73"/>
      <c r="V38116" s="73"/>
      <c r="X38116" s="12"/>
    </row>
    <row r="38117" spans="2:24" x14ac:dyDescent="0.3">
      <c r="B38117" s="73"/>
      <c r="D38117" s="73"/>
      <c r="P38117" s="73"/>
      <c r="T38117" s="73"/>
      <c r="U38117" s="73"/>
      <c r="V38117" s="73"/>
      <c r="X38117" s="12"/>
    </row>
    <row r="38118" spans="2:24" x14ac:dyDescent="0.3">
      <c r="B38118" s="73"/>
      <c r="D38118" s="73"/>
      <c r="P38118" s="73"/>
      <c r="T38118" s="73"/>
      <c r="U38118" s="73"/>
      <c r="V38118" s="73"/>
      <c r="X38118" s="12"/>
    </row>
    <row r="38119" spans="2:24" x14ac:dyDescent="0.3">
      <c r="B38119" s="73"/>
      <c r="D38119" s="73"/>
      <c r="P38119" s="73"/>
      <c r="T38119" s="73"/>
      <c r="U38119" s="73"/>
      <c r="V38119" s="73"/>
      <c r="X38119" s="12"/>
    </row>
    <row r="38120" spans="2:24" x14ac:dyDescent="0.3">
      <c r="B38120" s="73"/>
      <c r="D38120" s="73"/>
      <c r="P38120" s="73"/>
      <c r="T38120" s="73"/>
      <c r="U38120" s="73"/>
      <c r="V38120" s="73"/>
      <c r="X38120" s="12"/>
    </row>
    <row r="38121" spans="2:24" x14ac:dyDescent="0.3">
      <c r="B38121" s="73"/>
      <c r="D38121" s="73"/>
      <c r="P38121" s="73"/>
      <c r="T38121" s="73"/>
      <c r="U38121" s="73"/>
      <c r="V38121" s="73"/>
      <c r="X38121" s="12"/>
    </row>
    <row r="38122" spans="2:24" x14ac:dyDescent="0.3">
      <c r="B38122" s="73"/>
      <c r="D38122" s="73"/>
      <c r="P38122" s="73"/>
      <c r="T38122" s="73"/>
      <c r="U38122" s="73"/>
      <c r="V38122" s="73"/>
      <c r="X38122" s="12"/>
    </row>
    <row r="38123" spans="2:24" x14ac:dyDescent="0.3">
      <c r="B38123" s="73"/>
      <c r="D38123" s="73"/>
      <c r="P38123" s="73"/>
      <c r="T38123" s="73"/>
      <c r="U38123" s="73"/>
      <c r="V38123" s="73"/>
      <c r="X38123" s="12"/>
    </row>
    <row r="38124" spans="2:24" x14ac:dyDescent="0.3">
      <c r="B38124" s="73"/>
      <c r="D38124" s="73"/>
      <c r="P38124" s="73"/>
      <c r="T38124" s="73"/>
      <c r="U38124" s="73"/>
      <c r="V38124" s="73"/>
      <c r="X38124" s="12"/>
    </row>
    <row r="38125" spans="2:24" x14ac:dyDescent="0.3">
      <c r="B38125" s="73"/>
      <c r="D38125" s="73"/>
      <c r="P38125" s="73"/>
      <c r="T38125" s="73"/>
      <c r="U38125" s="73"/>
      <c r="V38125" s="73"/>
      <c r="X38125" s="12"/>
    </row>
    <row r="38126" spans="2:24" x14ac:dyDescent="0.3">
      <c r="B38126" s="73"/>
      <c r="D38126" s="73"/>
      <c r="P38126" s="73"/>
      <c r="T38126" s="73"/>
      <c r="U38126" s="73"/>
      <c r="V38126" s="73"/>
      <c r="X38126" s="12"/>
    </row>
    <row r="38127" spans="2:24" x14ac:dyDescent="0.3">
      <c r="B38127" s="73"/>
      <c r="D38127" s="73"/>
      <c r="P38127" s="73"/>
      <c r="T38127" s="73"/>
      <c r="U38127" s="73"/>
      <c r="V38127" s="73"/>
      <c r="X38127" s="12"/>
    </row>
    <row r="38128" spans="2:24" x14ac:dyDescent="0.3">
      <c r="B38128" s="73"/>
      <c r="D38128" s="73"/>
      <c r="P38128" s="73"/>
      <c r="T38128" s="73"/>
      <c r="U38128" s="73"/>
      <c r="V38128" s="73"/>
      <c r="X38128" s="12"/>
    </row>
    <row r="38129" spans="2:24" x14ac:dyDescent="0.3">
      <c r="B38129" s="73"/>
      <c r="D38129" s="73"/>
      <c r="P38129" s="73"/>
      <c r="T38129" s="73"/>
      <c r="U38129" s="73"/>
      <c r="V38129" s="73"/>
      <c r="X38129" s="12"/>
    </row>
    <row r="38130" spans="2:24" x14ac:dyDescent="0.3">
      <c r="B38130" s="73"/>
      <c r="D38130" s="73"/>
      <c r="P38130" s="73"/>
      <c r="T38130" s="73"/>
      <c r="U38130" s="73"/>
      <c r="V38130" s="73"/>
      <c r="X38130" s="12"/>
    </row>
    <row r="38131" spans="2:24" x14ac:dyDescent="0.3">
      <c r="B38131" s="73"/>
      <c r="D38131" s="73"/>
      <c r="P38131" s="73"/>
      <c r="T38131" s="73"/>
      <c r="U38131" s="73"/>
      <c r="V38131" s="73"/>
      <c r="X38131" s="12"/>
    </row>
    <row r="38132" spans="2:24" x14ac:dyDescent="0.3">
      <c r="B38132" s="73"/>
      <c r="D38132" s="73"/>
      <c r="P38132" s="73"/>
      <c r="T38132" s="73"/>
      <c r="U38132" s="73"/>
      <c r="V38132" s="73"/>
      <c r="X38132" s="12"/>
    </row>
    <row r="38133" spans="2:24" x14ac:dyDescent="0.3">
      <c r="B38133" s="73"/>
      <c r="D38133" s="73"/>
      <c r="P38133" s="73"/>
      <c r="T38133" s="73"/>
      <c r="U38133" s="73"/>
      <c r="V38133" s="73"/>
      <c r="X38133" s="12"/>
    </row>
    <row r="38134" spans="2:24" x14ac:dyDescent="0.3">
      <c r="B38134" s="73"/>
      <c r="D38134" s="73"/>
      <c r="P38134" s="73"/>
      <c r="T38134" s="73"/>
      <c r="U38134" s="73"/>
      <c r="V38134" s="73"/>
      <c r="X38134" s="12"/>
    </row>
    <row r="38135" spans="2:24" x14ac:dyDescent="0.3">
      <c r="B38135" s="73"/>
      <c r="D38135" s="73"/>
      <c r="P38135" s="73"/>
      <c r="T38135" s="73"/>
      <c r="U38135" s="73"/>
      <c r="V38135" s="73"/>
      <c r="X38135" s="12"/>
    </row>
    <row r="38136" spans="2:24" x14ac:dyDescent="0.3">
      <c r="B38136" s="73"/>
      <c r="D38136" s="73"/>
      <c r="P38136" s="73"/>
      <c r="T38136" s="73"/>
      <c r="U38136" s="73"/>
      <c r="V38136" s="73"/>
      <c r="X38136" s="12"/>
    </row>
    <row r="38137" spans="2:24" x14ac:dyDescent="0.3">
      <c r="B38137" s="73"/>
      <c r="D38137" s="73"/>
      <c r="P38137" s="73"/>
      <c r="T38137" s="73"/>
      <c r="U38137" s="73"/>
      <c r="V38137" s="73"/>
      <c r="X38137" s="12"/>
    </row>
    <row r="38138" spans="2:24" x14ac:dyDescent="0.3">
      <c r="B38138" s="73"/>
      <c r="D38138" s="73"/>
      <c r="P38138" s="73"/>
      <c r="T38138" s="73"/>
      <c r="U38138" s="73"/>
      <c r="V38138" s="73"/>
      <c r="X38138" s="12"/>
    </row>
    <row r="38139" spans="2:24" x14ac:dyDescent="0.3">
      <c r="B38139" s="73"/>
      <c r="D38139" s="73"/>
      <c r="P38139" s="73"/>
      <c r="T38139" s="73"/>
      <c r="U38139" s="73"/>
      <c r="V38139" s="73"/>
      <c r="X38139" s="12"/>
    </row>
    <row r="38140" spans="2:24" x14ac:dyDescent="0.3">
      <c r="B38140" s="73"/>
      <c r="D38140" s="73"/>
      <c r="P38140" s="73"/>
      <c r="T38140" s="73"/>
      <c r="U38140" s="73"/>
      <c r="V38140" s="73"/>
      <c r="X38140" s="12"/>
    </row>
    <row r="38141" spans="2:24" x14ac:dyDescent="0.3">
      <c r="B38141" s="73"/>
      <c r="D38141" s="73"/>
      <c r="P38141" s="73"/>
      <c r="T38141" s="73"/>
      <c r="U38141" s="73"/>
      <c r="V38141" s="73"/>
      <c r="X38141" s="12"/>
    </row>
    <row r="38142" spans="2:24" x14ac:dyDescent="0.3">
      <c r="B38142" s="73"/>
      <c r="D38142" s="73"/>
      <c r="P38142" s="73"/>
      <c r="T38142" s="73"/>
      <c r="U38142" s="73"/>
      <c r="V38142" s="73"/>
      <c r="X38142" s="12"/>
    </row>
    <row r="38143" spans="2:24" x14ac:dyDescent="0.3">
      <c r="B38143" s="73"/>
      <c r="D38143" s="73"/>
      <c r="P38143" s="73"/>
      <c r="T38143" s="73"/>
      <c r="U38143" s="73"/>
      <c r="V38143" s="73"/>
      <c r="X38143" s="12"/>
    </row>
    <row r="38144" spans="2:24" x14ac:dyDescent="0.3">
      <c r="B38144" s="73"/>
      <c r="D38144" s="73"/>
      <c r="P38144" s="73"/>
      <c r="T38144" s="73"/>
      <c r="U38144" s="73"/>
      <c r="V38144" s="73"/>
      <c r="X38144" s="12"/>
    </row>
    <row r="38145" spans="2:24" x14ac:dyDescent="0.3">
      <c r="B38145" s="73"/>
      <c r="D38145" s="73"/>
      <c r="P38145" s="73"/>
      <c r="T38145" s="73"/>
      <c r="U38145" s="73"/>
      <c r="V38145" s="73"/>
      <c r="X38145" s="12"/>
    </row>
    <row r="38146" spans="2:24" x14ac:dyDescent="0.3">
      <c r="B38146" s="73"/>
      <c r="D38146" s="73"/>
      <c r="P38146" s="73"/>
      <c r="T38146" s="73"/>
      <c r="U38146" s="73"/>
      <c r="V38146" s="73"/>
      <c r="X38146" s="12"/>
    </row>
    <row r="38147" spans="2:24" x14ac:dyDescent="0.3">
      <c r="B38147" s="73"/>
      <c r="D38147" s="73"/>
      <c r="P38147" s="73"/>
      <c r="T38147" s="73"/>
      <c r="U38147" s="73"/>
      <c r="V38147" s="73"/>
      <c r="X38147" s="12"/>
    </row>
    <row r="38148" spans="2:24" x14ac:dyDescent="0.3">
      <c r="B38148" s="73"/>
      <c r="D38148" s="73"/>
      <c r="P38148" s="73"/>
      <c r="T38148" s="73"/>
      <c r="U38148" s="73"/>
      <c r="V38148" s="73"/>
      <c r="X38148" s="12"/>
    </row>
    <row r="38149" spans="2:24" x14ac:dyDescent="0.3">
      <c r="B38149" s="73"/>
      <c r="D38149" s="73"/>
      <c r="P38149" s="73"/>
      <c r="T38149" s="73"/>
      <c r="U38149" s="73"/>
      <c r="V38149" s="73"/>
      <c r="X38149" s="12"/>
    </row>
    <row r="38150" spans="2:24" x14ac:dyDescent="0.3">
      <c r="B38150" s="73"/>
      <c r="D38150" s="73"/>
      <c r="P38150" s="73"/>
      <c r="T38150" s="73"/>
      <c r="U38150" s="73"/>
      <c r="V38150" s="73"/>
      <c r="X38150" s="12"/>
    </row>
    <row r="38151" spans="2:24" x14ac:dyDescent="0.3">
      <c r="B38151" s="73"/>
      <c r="D38151" s="73"/>
      <c r="P38151" s="73"/>
      <c r="T38151" s="73"/>
      <c r="U38151" s="73"/>
      <c r="V38151" s="73"/>
      <c r="X38151" s="12"/>
    </row>
    <row r="38152" spans="2:24" x14ac:dyDescent="0.3">
      <c r="B38152" s="73"/>
      <c r="D38152" s="73"/>
      <c r="P38152" s="73"/>
      <c r="T38152" s="73"/>
      <c r="U38152" s="73"/>
      <c r="V38152" s="73"/>
      <c r="X38152" s="12"/>
    </row>
    <row r="38153" spans="2:24" x14ac:dyDescent="0.3">
      <c r="B38153" s="73"/>
      <c r="D38153" s="73"/>
      <c r="P38153" s="73"/>
      <c r="T38153" s="73"/>
      <c r="U38153" s="73"/>
      <c r="V38153" s="73"/>
      <c r="X38153" s="12"/>
    </row>
    <row r="38154" spans="2:24" x14ac:dyDescent="0.3">
      <c r="B38154" s="73"/>
      <c r="D38154" s="73"/>
      <c r="P38154" s="73"/>
      <c r="T38154" s="73"/>
      <c r="U38154" s="73"/>
      <c r="V38154" s="73"/>
      <c r="X38154" s="12"/>
    </row>
    <row r="38155" spans="2:24" x14ac:dyDescent="0.3">
      <c r="B38155" s="73"/>
      <c r="D38155" s="73"/>
      <c r="P38155" s="73"/>
      <c r="T38155" s="73"/>
      <c r="U38155" s="73"/>
      <c r="V38155" s="73"/>
      <c r="X38155" s="12"/>
    </row>
    <row r="38156" spans="2:24" x14ac:dyDescent="0.3">
      <c r="B38156" s="73"/>
      <c r="D38156" s="73"/>
      <c r="P38156" s="73"/>
      <c r="T38156" s="73"/>
      <c r="U38156" s="73"/>
      <c r="V38156" s="73"/>
      <c r="X38156" s="12"/>
    </row>
    <row r="38157" spans="2:24" x14ac:dyDescent="0.3">
      <c r="B38157" s="73"/>
      <c r="D38157" s="73"/>
      <c r="P38157" s="73"/>
      <c r="T38157" s="73"/>
      <c r="U38157" s="73"/>
      <c r="V38157" s="73"/>
      <c r="X38157" s="12"/>
    </row>
    <row r="38158" spans="2:24" x14ac:dyDescent="0.3">
      <c r="B38158" s="73"/>
      <c r="D38158" s="73"/>
      <c r="P38158" s="73"/>
      <c r="T38158" s="73"/>
      <c r="U38158" s="73"/>
      <c r="V38158" s="73"/>
      <c r="X38158" s="12"/>
    </row>
    <row r="38159" spans="2:24" x14ac:dyDescent="0.3">
      <c r="B38159" s="73"/>
      <c r="D38159" s="73"/>
      <c r="P38159" s="73"/>
      <c r="T38159" s="73"/>
      <c r="U38159" s="73"/>
      <c r="V38159" s="73"/>
      <c r="X38159" s="12"/>
    </row>
    <row r="38160" spans="2:24" x14ac:dyDescent="0.3">
      <c r="B38160" s="73"/>
      <c r="D38160" s="73"/>
      <c r="P38160" s="73"/>
      <c r="T38160" s="73"/>
      <c r="U38160" s="73"/>
      <c r="V38160" s="73"/>
      <c r="X38160" s="12"/>
    </row>
    <row r="38161" spans="2:24" x14ac:dyDescent="0.3">
      <c r="B38161" s="73"/>
      <c r="D38161" s="73"/>
      <c r="P38161" s="73"/>
      <c r="T38161" s="73"/>
      <c r="U38161" s="73"/>
      <c r="V38161" s="73"/>
      <c r="X38161" s="12"/>
    </row>
    <row r="38162" spans="2:24" x14ac:dyDescent="0.3">
      <c r="B38162" s="73"/>
      <c r="D38162" s="73"/>
      <c r="P38162" s="73"/>
      <c r="T38162" s="73"/>
      <c r="U38162" s="73"/>
      <c r="V38162" s="73"/>
      <c r="X38162" s="12"/>
    </row>
    <row r="38163" spans="2:24" x14ac:dyDescent="0.3">
      <c r="B38163" s="73"/>
      <c r="D38163" s="73"/>
      <c r="P38163" s="73"/>
      <c r="T38163" s="73"/>
      <c r="U38163" s="73"/>
      <c r="V38163" s="73"/>
      <c r="X38163" s="12"/>
    </row>
    <row r="38164" spans="2:24" x14ac:dyDescent="0.3">
      <c r="B38164" s="73"/>
      <c r="D38164" s="73"/>
      <c r="P38164" s="73"/>
      <c r="T38164" s="73"/>
      <c r="U38164" s="73"/>
      <c r="V38164" s="73"/>
      <c r="X38164" s="12"/>
    </row>
    <row r="38165" spans="2:24" x14ac:dyDescent="0.3">
      <c r="B38165" s="73"/>
      <c r="D38165" s="73"/>
      <c r="P38165" s="73"/>
      <c r="T38165" s="73"/>
      <c r="U38165" s="73"/>
      <c r="V38165" s="73"/>
      <c r="X38165" s="12"/>
    </row>
    <row r="38166" spans="2:24" x14ac:dyDescent="0.3">
      <c r="B38166" s="73"/>
      <c r="D38166" s="73"/>
      <c r="P38166" s="73"/>
      <c r="T38166" s="73"/>
      <c r="U38166" s="73"/>
      <c r="V38166" s="73"/>
      <c r="X38166" s="12"/>
    </row>
    <row r="38167" spans="2:24" x14ac:dyDescent="0.3">
      <c r="B38167" s="73"/>
      <c r="D38167" s="73"/>
      <c r="P38167" s="73"/>
      <c r="T38167" s="73"/>
      <c r="U38167" s="73"/>
      <c r="V38167" s="73"/>
      <c r="X38167" s="12"/>
    </row>
    <row r="38168" spans="2:24" x14ac:dyDescent="0.3">
      <c r="B38168" s="73"/>
      <c r="D38168" s="73"/>
      <c r="P38168" s="73"/>
      <c r="T38168" s="73"/>
      <c r="U38168" s="73"/>
      <c r="V38168" s="73"/>
      <c r="X38168" s="12"/>
    </row>
    <row r="38169" spans="2:24" x14ac:dyDescent="0.3">
      <c r="B38169" s="73"/>
      <c r="D38169" s="73"/>
      <c r="P38169" s="73"/>
      <c r="T38169" s="73"/>
      <c r="U38169" s="73"/>
      <c r="V38169" s="73"/>
      <c r="X38169" s="12"/>
    </row>
    <row r="38170" spans="2:24" x14ac:dyDescent="0.3">
      <c r="B38170" s="73"/>
      <c r="D38170" s="73"/>
      <c r="P38170" s="73"/>
      <c r="T38170" s="73"/>
      <c r="U38170" s="73"/>
      <c r="V38170" s="73"/>
      <c r="X38170" s="12"/>
    </row>
    <row r="38171" spans="2:24" x14ac:dyDescent="0.3">
      <c r="B38171" s="73"/>
      <c r="D38171" s="73"/>
      <c r="P38171" s="73"/>
      <c r="T38171" s="73"/>
      <c r="U38171" s="73"/>
      <c r="V38171" s="73"/>
      <c r="X38171" s="12"/>
    </row>
    <row r="38172" spans="2:24" x14ac:dyDescent="0.3">
      <c r="B38172" s="73"/>
      <c r="D38172" s="73"/>
      <c r="P38172" s="73"/>
      <c r="T38172" s="73"/>
      <c r="U38172" s="73"/>
      <c r="V38172" s="73"/>
      <c r="X38172" s="12"/>
    </row>
    <row r="38173" spans="2:24" x14ac:dyDescent="0.3">
      <c r="B38173" s="73"/>
      <c r="D38173" s="73"/>
      <c r="P38173" s="73"/>
      <c r="T38173" s="73"/>
      <c r="U38173" s="73"/>
      <c r="V38173" s="73"/>
      <c r="X38173" s="12"/>
    </row>
    <row r="38174" spans="2:24" x14ac:dyDescent="0.3">
      <c r="B38174" s="73"/>
      <c r="D38174" s="73"/>
      <c r="P38174" s="73"/>
      <c r="T38174" s="73"/>
      <c r="U38174" s="73"/>
      <c r="V38174" s="73"/>
      <c r="X38174" s="12"/>
    </row>
    <row r="38175" spans="2:24" x14ac:dyDescent="0.3">
      <c r="B38175" s="73"/>
      <c r="D38175" s="73"/>
      <c r="P38175" s="73"/>
      <c r="T38175" s="73"/>
      <c r="U38175" s="73"/>
      <c r="V38175" s="73"/>
      <c r="X38175" s="12"/>
    </row>
    <row r="38176" spans="2:24" x14ac:dyDescent="0.3">
      <c r="B38176" s="73"/>
      <c r="D38176" s="73"/>
      <c r="P38176" s="73"/>
      <c r="T38176" s="73"/>
      <c r="U38176" s="73"/>
      <c r="V38176" s="73"/>
      <c r="X38176" s="12"/>
    </row>
    <row r="38177" spans="2:24" x14ac:dyDescent="0.3">
      <c r="B38177" s="73"/>
      <c r="D38177" s="73"/>
      <c r="P38177" s="73"/>
      <c r="T38177" s="73"/>
      <c r="U38177" s="73"/>
      <c r="V38177" s="73"/>
      <c r="X38177" s="12"/>
    </row>
    <row r="38178" spans="2:24" x14ac:dyDescent="0.3">
      <c r="B38178" s="73"/>
      <c r="D38178" s="73"/>
      <c r="P38178" s="73"/>
      <c r="T38178" s="73"/>
      <c r="U38178" s="73"/>
      <c r="V38178" s="73"/>
      <c r="X38178" s="12"/>
    </row>
    <row r="38179" spans="2:24" x14ac:dyDescent="0.3">
      <c r="B38179" s="73"/>
      <c r="D38179" s="73"/>
      <c r="P38179" s="73"/>
      <c r="T38179" s="73"/>
      <c r="U38179" s="73"/>
      <c r="V38179" s="73"/>
      <c r="X38179" s="12"/>
    </row>
    <row r="38180" spans="2:24" x14ac:dyDescent="0.3">
      <c r="B38180" s="73"/>
      <c r="D38180" s="73"/>
      <c r="P38180" s="73"/>
      <c r="T38180" s="73"/>
      <c r="U38180" s="73"/>
      <c r="V38180" s="73"/>
      <c r="X38180" s="12"/>
    </row>
    <row r="38181" spans="2:24" x14ac:dyDescent="0.3">
      <c r="B38181" s="73"/>
      <c r="D38181" s="73"/>
      <c r="P38181" s="73"/>
      <c r="T38181" s="73"/>
      <c r="U38181" s="73"/>
      <c r="V38181" s="73"/>
      <c r="X38181" s="12"/>
    </row>
    <row r="38182" spans="2:24" x14ac:dyDescent="0.3">
      <c r="B38182" s="73"/>
      <c r="D38182" s="73"/>
      <c r="P38182" s="73"/>
      <c r="T38182" s="73"/>
      <c r="U38182" s="73"/>
      <c r="V38182" s="73"/>
      <c r="X38182" s="12"/>
    </row>
    <row r="38183" spans="2:24" x14ac:dyDescent="0.3">
      <c r="B38183" s="73"/>
      <c r="D38183" s="73"/>
      <c r="P38183" s="73"/>
      <c r="T38183" s="73"/>
      <c r="U38183" s="73"/>
      <c r="V38183" s="73"/>
      <c r="X38183" s="12"/>
    </row>
    <row r="38184" spans="2:24" x14ac:dyDescent="0.3">
      <c r="B38184" s="73"/>
      <c r="D38184" s="73"/>
      <c r="P38184" s="73"/>
      <c r="T38184" s="73"/>
      <c r="U38184" s="73"/>
      <c r="V38184" s="73"/>
      <c r="X38184" s="12"/>
    </row>
    <row r="38185" spans="2:24" x14ac:dyDescent="0.3">
      <c r="B38185" s="73"/>
      <c r="D38185" s="73"/>
      <c r="P38185" s="73"/>
      <c r="T38185" s="73"/>
      <c r="U38185" s="73"/>
      <c r="V38185" s="73"/>
      <c r="X38185" s="12"/>
    </row>
    <row r="38186" spans="2:24" x14ac:dyDescent="0.3">
      <c r="B38186" s="73"/>
      <c r="D38186" s="73"/>
      <c r="P38186" s="73"/>
      <c r="T38186" s="73"/>
      <c r="U38186" s="73"/>
      <c r="V38186" s="73"/>
      <c r="X38186" s="12"/>
    </row>
    <row r="38187" spans="2:24" x14ac:dyDescent="0.3">
      <c r="B38187" s="73"/>
      <c r="D38187" s="73"/>
      <c r="P38187" s="73"/>
      <c r="T38187" s="73"/>
      <c r="U38187" s="73"/>
      <c r="V38187" s="73"/>
      <c r="X38187" s="12"/>
    </row>
    <row r="38188" spans="2:24" x14ac:dyDescent="0.3">
      <c r="B38188" s="73"/>
      <c r="D38188" s="73"/>
      <c r="P38188" s="73"/>
      <c r="T38188" s="73"/>
      <c r="U38188" s="73"/>
      <c r="V38188" s="73"/>
      <c r="X38188" s="12"/>
    </row>
    <row r="38189" spans="2:24" x14ac:dyDescent="0.3">
      <c r="B38189" s="73"/>
      <c r="D38189" s="73"/>
      <c r="P38189" s="73"/>
      <c r="T38189" s="73"/>
      <c r="U38189" s="73"/>
      <c r="V38189" s="73"/>
      <c r="X38189" s="12"/>
    </row>
    <row r="38190" spans="2:24" x14ac:dyDescent="0.3">
      <c r="B38190" s="73"/>
      <c r="D38190" s="73"/>
      <c r="P38190" s="73"/>
      <c r="T38190" s="73"/>
      <c r="U38190" s="73"/>
      <c r="V38190" s="73"/>
      <c r="X38190" s="12"/>
    </row>
    <row r="38191" spans="2:24" x14ac:dyDescent="0.3">
      <c r="B38191" s="73"/>
      <c r="D38191" s="73"/>
      <c r="P38191" s="73"/>
      <c r="T38191" s="73"/>
      <c r="U38191" s="73"/>
      <c r="V38191" s="73"/>
      <c r="X38191" s="12"/>
    </row>
    <row r="38192" spans="2:24" x14ac:dyDescent="0.3">
      <c r="B38192" s="73"/>
      <c r="D38192" s="73"/>
      <c r="P38192" s="73"/>
      <c r="T38192" s="73"/>
      <c r="U38192" s="73"/>
      <c r="V38192" s="73"/>
      <c r="X38192" s="12"/>
    </row>
    <row r="38193" spans="2:24" x14ac:dyDescent="0.3">
      <c r="B38193" s="73"/>
      <c r="D38193" s="73"/>
      <c r="P38193" s="73"/>
      <c r="T38193" s="73"/>
      <c r="U38193" s="73"/>
      <c r="V38193" s="73"/>
      <c r="X38193" s="12"/>
    </row>
    <row r="38194" spans="2:24" x14ac:dyDescent="0.3">
      <c r="B38194" s="73"/>
      <c r="D38194" s="73"/>
      <c r="P38194" s="73"/>
      <c r="T38194" s="73"/>
      <c r="U38194" s="73"/>
      <c r="V38194" s="73"/>
      <c r="X38194" s="12"/>
    </row>
    <row r="38195" spans="2:24" x14ac:dyDescent="0.3">
      <c r="B38195" s="73"/>
      <c r="D38195" s="73"/>
      <c r="P38195" s="73"/>
      <c r="T38195" s="73"/>
      <c r="U38195" s="73"/>
      <c r="V38195" s="73"/>
      <c r="X38195" s="12"/>
    </row>
    <row r="38196" spans="2:24" x14ac:dyDescent="0.3">
      <c r="B38196" s="73"/>
      <c r="D38196" s="73"/>
      <c r="P38196" s="73"/>
      <c r="T38196" s="73"/>
      <c r="U38196" s="73"/>
      <c r="V38196" s="73"/>
      <c r="X38196" s="12"/>
    </row>
    <row r="38197" spans="2:24" x14ac:dyDescent="0.3">
      <c r="B38197" s="73"/>
      <c r="D38197" s="73"/>
      <c r="P38197" s="73"/>
      <c r="T38197" s="73"/>
      <c r="U38197" s="73"/>
      <c r="V38197" s="73"/>
      <c r="X38197" s="12"/>
    </row>
    <row r="38198" spans="2:24" x14ac:dyDescent="0.3">
      <c r="B38198" s="73"/>
      <c r="D38198" s="73"/>
      <c r="P38198" s="73"/>
      <c r="T38198" s="73"/>
      <c r="U38198" s="73"/>
      <c r="V38198" s="73"/>
      <c r="X38198" s="12"/>
    </row>
    <row r="38199" spans="2:24" x14ac:dyDescent="0.3">
      <c r="B38199" s="73"/>
      <c r="D38199" s="73"/>
      <c r="P38199" s="73"/>
      <c r="T38199" s="73"/>
      <c r="U38199" s="73"/>
      <c r="V38199" s="73"/>
      <c r="X38199" s="12"/>
    </row>
    <row r="38200" spans="2:24" x14ac:dyDescent="0.3">
      <c r="B38200" s="73"/>
      <c r="D38200" s="73"/>
      <c r="P38200" s="73"/>
      <c r="T38200" s="73"/>
      <c r="U38200" s="73"/>
      <c r="V38200" s="73"/>
      <c r="X38200" s="12"/>
    </row>
    <row r="38201" spans="2:24" x14ac:dyDescent="0.3">
      <c r="B38201" s="73"/>
      <c r="D38201" s="73"/>
      <c r="P38201" s="73"/>
      <c r="T38201" s="73"/>
      <c r="U38201" s="73"/>
      <c r="V38201" s="73"/>
      <c r="X38201" s="12"/>
    </row>
    <row r="38202" spans="2:24" x14ac:dyDescent="0.3">
      <c r="B38202" s="73"/>
      <c r="D38202" s="73"/>
      <c r="P38202" s="73"/>
      <c r="T38202" s="73"/>
      <c r="U38202" s="73"/>
      <c r="V38202" s="73"/>
      <c r="X38202" s="12"/>
    </row>
    <row r="38203" spans="2:24" x14ac:dyDescent="0.3">
      <c r="B38203" s="73"/>
      <c r="D38203" s="73"/>
      <c r="P38203" s="73"/>
      <c r="T38203" s="73"/>
      <c r="U38203" s="73"/>
      <c r="V38203" s="73"/>
      <c r="X38203" s="12"/>
    </row>
    <row r="38204" spans="2:24" x14ac:dyDescent="0.3">
      <c r="B38204" s="73"/>
      <c r="D38204" s="73"/>
      <c r="P38204" s="73"/>
      <c r="T38204" s="73"/>
      <c r="U38204" s="73"/>
      <c r="V38204" s="73"/>
      <c r="X38204" s="12"/>
    </row>
    <row r="38205" spans="2:24" x14ac:dyDescent="0.3">
      <c r="B38205" s="73"/>
      <c r="D38205" s="73"/>
      <c r="P38205" s="73"/>
      <c r="T38205" s="73"/>
      <c r="U38205" s="73"/>
      <c r="V38205" s="73"/>
      <c r="X38205" s="12"/>
    </row>
    <row r="38206" spans="2:24" x14ac:dyDescent="0.3">
      <c r="B38206" s="73"/>
      <c r="D38206" s="73"/>
      <c r="P38206" s="73"/>
      <c r="T38206" s="73"/>
      <c r="U38206" s="73"/>
      <c r="V38206" s="73"/>
      <c r="X38206" s="12"/>
    </row>
    <row r="38207" spans="2:24" x14ac:dyDescent="0.3">
      <c r="B38207" s="73"/>
      <c r="D38207" s="73"/>
      <c r="P38207" s="73"/>
      <c r="T38207" s="73"/>
      <c r="U38207" s="73"/>
      <c r="V38207" s="73"/>
      <c r="X38207" s="12"/>
    </row>
    <row r="38208" spans="2:24" x14ac:dyDescent="0.3">
      <c r="B38208" s="73"/>
      <c r="D38208" s="73"/>
      <c r="P38208" s="73"/>
      <c r="T38208" s="73"/>
      <c r="U38208" s="73"/>
      <c r="V38208" s="73"/>
      <c r="X38208" s="12"/>
    </row>
    <row r="38209" spans="2:24" x14ac:dyDescent="0.3">
      <c r="B38209" s="73"/>
      <c r="D38209" s="73"/>
      <c r="P38209" s="73"/>
      <c r="T38209" s="73"/>
      <c r="U38209" s="73"/>
      <c r="V38209" s="73"/>
      <c r="X38209" s="12"/>
    </row>
    <row r="38210" spans="2:24" x14ac:dyDescent="0.3">
      <c r="B38210" s="73"/>
      <c r="D38210" s="73"/>
      <c r="P38210" s="73"/>
      <c r="T38210" s="73"/>
      <c r="U38210" s="73"/>
      <c r="V38210" s="73"/>
      <c r="X38210" s="12"/>
    </row>
    <row r="38211" spans="2:24" x14ac:dyDescent="0.3">
      <c r="B38211" s="73"/>
      <c r="D38211" s="73"/>
      <c r="P38211" s="73"/>
      <c r="T38211" s="73"/>
      <c r="U38211" s="73"/>
      <c r="V38211" s="73"/>
      <c r="X38211" s="12"/>
    </row>
    <row r="38212" spans="2:24" x14ac:dyDescent="0.3">
      <c r="B38212" s="73"/>
      <c r="D38212" s="73"/>
      <c r="P38212" s="73"/>
      <c r="T38212" s="73"/>
      <c r="U38212" s="73"/>
      <c r="V38212" s="73"/>
      <c r="X38212" s="12"/>
    </row>
    <row r="38213" spans="2:24" x14ac:dyDescent="0.3">
      <c r="B38213" s="73"/>
      <c r="D38213" s="73"/>
      <c r="P38213" s="73"/>
      <c r="T38213" s="73"/>
      <c r="U38213" s="73"/>
      <c r="V38213" s="73"/>
      <c r="X38213" s="12"/>
    </row>
    <row r="38214" spans="2:24" x14ac:dyDescent="0.3">
      <c r="B38214" s="73"/>
      <c r="D38214" s="73"/>
      <c r="P38214" s="73"/>
      <c r="T38214" s="73"/>
      <c r="U38214" s="73"/>
      <c r="V38214" s="73"/>
      <c r="X38214" s="12"/>
    </row>
    <row r="38215" spans="2:24" x14ac:dyDescent="0.3">
      <c r="B38215" s="73"/>
      <c r="D38215" s="73"/>
      <c r="P38215" s="73"/>
      <c r="T38215" s="73"/>
      <c r="U38215" s="73"/>
      <c r="V38215" s="73"/>
      <c r="X38215" s="12"/>
    </row>
    <row r="38216" spans="2:24" x14ac:dyDescent="0.3">
      <c r="B38216" s="73"/>
      <c r="D38216" s="73"/>
      <c r="P38216" s="73"/>
      <c r="T38216" s="73"/>
      <c r="U38216" s="73"/>
      <c r="V38216" s="73"/>
      <c r="X38216" s="12"/>
    </row>
    <row r="38217" spans="2:24" x14ac:dyDescent="0.3">
      <c r="B38217" s="73"/>
      <c r="D38217" s="73"/>
      <c r="P38217" s="73"/>
      <c r="T38217" s="73"/>
      <c r="U38217" s="73"/>
      <c r="V38217" s="73"/>
      <c r="X38217" s="12"/>
    </row>
    <row r="38218" spans="2:24" x14ac:dyDescent="0.3">
      <c r="B38218" s="73"/>
      <c r="D38218" s="73"/>
      <c r="P38218" s="73"/>
      <c r="T38218" s="73"/>
      <c r="U38218" s="73"/>
      <c r="V38218" s="73"/>
      <c r="X38218" s="12"/>
    </row>
    <row r="38219" spans="2:24" x14ac:dyDescent="0.3">
      <c r="B38219" s="73"/>
      <c r="D38219" s="73"/>
      <c r="P38219" s="73"/>
      <c r="T38219" s="73"/>
      <c r="U38219" s="73"/>
      <c r="V38219" s="73"/>
      <c r="X38219" s="12"/>
    </row>
    <row r="38220" spans="2:24" x14ac:dyDescent="0.3">
      <c r="B38220" s="73"/>
      <c r="D38220" s="73"/>
      <c r="P38220" s="73"/>
      <c r="T38220" s="73"/>
      <c r="U38220" s="73"/>
      <c r="V38220" s="73"/>
      <c r="X38220" s="12"/>
    </row>
    <row r="38221" spans="2:24" x14ac:dyDescent="0.3">
      <c r="B38221" s="73"/>
      <c r="D38221" s="73"/>
      <c r="P38221" s="73"/>
      <c r="T38221" s="73"/>
      <c r="U38221" s="73"/>
      <c r="V38221" s="73"/>
      <c r="X38221" s="12"/>
    </row>
    <row r="38222" spans="2:24" x14ac:dyDescent="0.3">
      <c r="B38222" s="73"/>
      <c r="D38222" s="73"/>
      <c r="P38222" s="73"/>
      <c r="T38222" s="73"/>
      <c r="U38222" s="73"/>
      <c r="V38222" s="73"/>
      <c r="X38222" s="12"/>
    </row>
    <row r="38223" spans="2:24" x14ac:dyDescent="0.3">
      <c r="B38223" s="73"/>
      <c r="D38223" s="73"/>
      <c r="P38223" s="73"/>
      <c r="T38223" s="73"/>
      <c r="U38223" s="73"/>
      <c r="V38223" s="73"/>
      <c r="X38223" s="12"/>
    </row>
    <row r="38224" spans="2:24" x14ac:dyDescent="0.3">
      <c r="B38224" s="73"/>
      <c r="D38224" s="73"/>
      <c r="P38224" s="73"/>
      <c r="T38224" s="73"/>
      <c r="U38224" s="73"/>
      <c r="V38224" s="73"/>
      <c r="X38224" s="12"/>
    </row>
    <row r="38225" spans="2:24" x14ac:dyDescent="0.3">
      <c r="B38225" s="73"/>
      <c r="D38225" s="73"/>
      <c r="P38225" s="73"/>
      <c r="T38225" s="73"/>
      <c r="U38225" s="73"/>
      <c r="V38225" s="73"/>
      <c r="X38225" s="12"/>
    </row>
    <row r="38226" spans="2:24" x14ac:dyDescent="0.3">
      <c r="B38226" s="73"/>
      <c r="D38226" s="73"/>
      <c r="P38226" s="73"/>
      <c r="T38226" s="73"/>
      <c r="U38226" s="73"/>
      <c r="V38226" s="73"/>
      <c r="X38226" s="12"/>
    </row>
    <row r="38227" spans="2:24" x14ac:dyDescent="0.3">
      <c r="B38227" s="73"/>
      <c r="D38227" s="73"/>
      <c r="P38227" s="73"/>
      <c r="T38227" s="73"/>
      <c r="U38227" s="73"/>
      <c r="V38227" s="73"/>
      <c r="X38227" s="12"/>
    </row>
    <row r="38228" spans="2:24" x14ac:dyDescent="0.3">
      <c r="B38228" s="73"/>
      <c r="D38228" s="73"/>
      <c r="P38228" s="73"/>
      <c r="T38228" s="73"/>
      <c r="U38228" s="73"/>
      <c r="V38228" s="73"/>
      <c r="X38228" s="12"/>
    </row>
    <row r="38229" spans="2:24" x14ac:dyDescent="0.3">
      <c r="B38229" s="73"/>
      <c r="D38229" s="73"/>
      <c r="P38229" s="73"/>
      <c r="T38229" s="73"/>
      <c r="U38229" s="73"/>
      <c r="V38229" s="73"/>
      <c r="X38229" s="12"/>
    </row>
    <row r="38230" spans="2:24" x14ac:dyDescent="0.3">
      <c r="B38230" s="73"/>
      <c r="D38230" s="73"/>
      <c r="P38230" s="73"/>
      <c r="T38230" s="73"/>
      <c r="U38230" s="73"/>
      <c r="V38230" s="73"/>
      <c r="X38230" s="12"/>
    </row>
    <row r="38231" spans="2:24" x14ac:dyDescent="0.3">
      <c r="B38231" s="73"/>
      <c r="D38231" s="73"/>
      <c r="P38231" s="73"/>
      <c r="T38231" s="73"/>
      <c r="U38231" s="73"/>
      <c r="V38231" s="73"/>
      <c r="X38231" s="12"/>
    </row>
    <row r="38232" spans="2:24" x14ac:dyDescent="0.3">
      <c r="B38232" s="73"/>
      <c r="D38232" s="73"/>
      <c r="P38232" s="73"/>
      <c r="T38232" s="73"/>
      <c r="U38232" s="73"/>
      <c r="V38232" s="73"/>
      <c r="X38232" s="12"/>
    </row>
    <row r="38233" spans="2:24" x14ac:dyDescent="0.3">
      <c r="B38233" s="73"/>
      <c r="D38233" s="73"/>
      <c r="P38233" s="73"/>
      <c r="T38233" s="73"/>
      <c r="U38233" s="73"/>
      <c r="V38233" s="73"/>
      <c r="X38233" s="12"/>
    </row>
    <row r="38234" spans="2:24" x14ac:dyDescent="0.3">
      <c r="B38234" s="73"/>
      <c r="D38234" s="73"/>
      <c r="P38234" s="73"/>
      <c r="T38234" s="73"/>
      <c r="U38234" s="73"/>
      <c r="V38234" s="73"/>
      <c r="X38234" s="12"/>
    </row>
    <row r="38235" spans="2:24" x14ac:dyDescent="0.3">
      <c r="B38235" s="73"/>
      <c r="D38235" s="73"/>
      <c r="P38235" s="73"/>
      <c r="T38235" s="73"/>
      <c r="U38235" s="73"/>
      <c r="V38235" s="73"/>
      <c r="X38235" s="12"/>
    </row>
    <row r="38236" spans="2:24" x14ac:dyDescent="0.3">
      <c r="B38236" s="73"/>
      <c r="D38236" s="73"/>
      <c r="P38236" s="73"/>
      <c r="T38236" s="73"/>
      <c r="U38236" s="73"/>
      <c r="V38236" s="73"/>
      <c r="X38236" s="12"/>
    </row>
    <row r="38237" spans="2:24" x14ac:dyDescent="0.3">
      <c r="B38237" s="73"/>
      <c r="D38237" s="73"/>
      <c r="P38237" s="73"/>
      <c r="T38237" s="73"/>
      <c r="U38237" s="73"/>
      <c r="V38237" s="73"/>
      <c r="X38237" s="12"/>
    </row>
    <row r="38238" spans="2:24" x14ac:dyDescent="0.3">
      <c r="B38238" s="73"/>
      <c r="D38238" s="73"/>
      <c r="P38238" s="73"/>
      <c r="T38238" s="73"/>
      <c r="U38238" s="73"/>
      <c r="V38238" s="73"/>
      <c r="X38238" s="12"/>
    </row>
    <row r="38239" spans="2:24" x14ac:dyDescent="0.3">
      <c r="B38239" s="73"/>
      <c r="D38239" s="73"/>
      <c r="P38239" s="73"/>
      <c r="T38239" s="73"/>
      <c r="U38239" s="73"/>
      <c r="V38239" s="73"/>
      <c r="X38239" s="12"/>
    </row>
    <row r="38240" spans="2:24" x14ac:dyDescent="0.3">
      <c r="B38240" s="73"/>
      <c r="D38240" s="73"/>
      <c r="P38240" s="73"/>
      <c r="T38240" s="73"/>
      <c r="U38240" s="73"/>
      <c r="V38240" s="73"/>
      <c r="X38240" s="12"/>
    </row>
    <row r="38241" spans="2:24" x14ac:dyDescent="0.3">
      <c r="B38241" s="73"/>
      <c r="D38241" s="73"/>
      <c r="P38241" s="73"/>
      <c r="T38241" s="73"/>
      <c r="U38241" s="73"/>
      <c r="V38241" s="73"/>
      <c r="X38241" s="12"/>
    </row>
    <row r="38242" spans="2:24" x14ac:dyDescent="0.3">
      <c r="B38242" s="73"/>
      <c r="D38242" s="73"/>
      <c r="P38242" s="73"/>
      <c r="T38242" s="73"/>
      <c r="U38242" s="73"/>
      <c r="V38242" s="73"/>
      <c r="X38242" s="12"/>
    </row>
    <row r="38243" spans="2:24" x14ac:dyDescent="0.3">
      <c r="B38243" s="73"/>
      <c r="D38243" s="73"/>
      <c r="P38243" s="73"/>
      <c r="T38243" s="73"/>
      <c r="U38243" s="73"/>
      <c r="V38243" s="73"/>
      <c r="X38243" s="12"/>
    </row>
    <row r="38244" spans="2:24" x14ac:dyDescent="0.3">
      <c r="B38244" s="73"/>
      <c r="D38244" s="73"/>
      <c r="P38244" s="73"/>
      <c r="T38244" s="73"/>
      <c r="U38244" s="73"/>
      <c r="V38244" s="73"/>
      <c r="X38244" s="12"/>
    </row>
    <row r="38245" spans="2:24" x14ac:dyDescent="0.3">
      <c r="B38245" s="73"/>
      <c r="D38245" s="73"/>
      <c r="P38245" s="73"/>
      <c r="T38245" s="73"/>
      <c r="U38245" s="73"/>
      <c r="V38245" s="73"/>
      <c r="X38245" s="12"/>
    </row>
    <row r="38246" spans="2:24" x14ac:dyDescent="0.3">
      <c r="B38246" s="73"/>
      <c r="D38246" s="73"/>
      <c r="P38246" s="73"/>
      <c r="T38246" s="73"/>
      <c r="U38246" s="73"/>
      <c r="V38246" s="73"/>
      <c r="X38246" s="12"/>
    </row>
    <row r="38247" spans="2:24" x14ac:dyDescent="0.3">
      <c r="B38247" s="73"/>
      <c r="D38247" s="73"/>
      <c r="P38247" s="73"/>
      <c r="T38247" s="73"/>
      <c r="U38247" s="73"/>
      <c r="V38247" s="73"/>
      <c r="X38247" s="12"/>
    </row>
    <row r="38248" spans="2:24" x14ac:dyDescent="0.3">
      <c r="B38248" s="73"/>
      <c r="D38248" s="73"/>
      <c r="P38248" s="73"/>
      <c r="T38248" s="73"/>
      <c r="U38248" s="73"/>
      <c r="V38248" s="73"/>
      <c r="X38248" s="12"/>
    </row>
    <row r="38249" spans="2:24" x14ac:dyDescent="0.3">
      <c r="B38249" s="73"/>
      <c r="D38249" s="73"/>
      <c r="P38249" s="73"/>
      <c r="T38249" s="73"/>
      <c r="U38249" s="73"/>
      <c r="V38249" s="73"/>
      <c r="X38249" s="12"/>
    </row>
    <row r="38250" spans="2:24" x14ac:dyDescent="0.3">
      <c r="B38250" s="73"/>
      <c r="D38250" s="73"/>
      <c r="P38250" s="73"/>
      <c r="T38250" s="73"/>
      <c r="U38250" s="73"/>
      <c r="V38250" s="73"/>
      <c r="X38250" s="12"/>
    </row>
    <row r="38251" spans="2:24" x14ac:dyDescent="0.3">
      <c r="B38251" s="73"/>
      <c r="D38251" s="73"/>
      <c r="P38251" s="73"/>
      <c r="T38251" s="73"/>
      <c r="U38251" s="73"/>
      <c r="V38251" s="73"/>
      <c r="X38251" s="12"/>
    </row>
    <row r="38252" spans="2:24" x14ac:dyDescent="0.3">
      <c r="B38252" s="73"/>
      <c r="D38252" s="73"/>
      <c r="P38252" s="73"/>
      <c r="T38252" s="73"/>
      <c r="U38252" s="73"/>
      <c r="V38252" s="73"/>
      <c r="X38252" s="12"/>
    </row>
    <row r="38253" spans="2:24" x14ac:dyDescent="0.3">
      <c r="B38253" s="73"/>
      <c r="D38253" s="73"/>
      <c r="P38253" s="73"/>
      <c r="T38253" s="73"/>
      <c r="U38253" s="73"/>
      <c r="V38253" s="73"/>
      <c r="X38253" s="12"/>
    </row>
    <row r="38254" spans="2:24" x14ac:dyDescent="0.3">
      <c r="B38254" s="73"/>
      <c r="D38254" s="73"/>
      <c r="P38254" s="73"/>
      <c r="T38254" s="73"/>
      <c r="U38254" s="73"/>
      <c r="V38254" s="73"/>
      <c r="X38254" s="12"/>
    </row>
    <row r="38255" spans="2:24" x14ac:dyDescent="0.3">
      <c r="B38255" s="73"/>
      <c r="D38255" s="73"/>
      <c r="P38255" s="73"/>
      <c r="T38255" s="73"/>
      <c r="U38255" s="73"/>
      <c r="V38255" s="73"/>
      <c r="X38255" s="12"/>
    </row>
    <row r="38256" spans="2:24" x14ac:dyDescent="0.3">
      <c r="B38256" s="73"/>
      <c r="D38256" s="73"/>
      <c r="P38256" s="73"/>
      <c r="T38256" s="73"/>
      <c r="U38256" s="73"/>
      <c r="V38256" s="73"/>
      <c r="X38256" s="12"/>
    </row>
    <row r="38257" spans="2:24" x14ac:dyDescent="0.3">
      <c r="B38257" s="73"/>
      <c r="D38257" s="73"/>
      <c r="P38257" s="73"/>
      <c r="T38257" s="73"/>
      <c r="U38257" s="73"/>
      <c r="V38257" s="73"/>
      <c r="X38257" s="12"/>
    </row>
    <row r="38258" spans="2:24" x14ac:dyDescent="0.3">
      <c r="B38258" s="73"/>
      <c r="D38258" s="73"/>
      <c r="P38258" s="73"/>
      <c r="T38258" s="73"/>
      <c r="U38258" s="73"/>
      <c r="V38258" s="73"/>
      <c r="X38258" s="12"/>
    </row>
    <row r="38259" spans="2:24" x14ac:dyDescent="0.3">
      <c r="B38259" s="73"/>
      <c r="D38259" s="73"/>
      <c r="P38259" s="73"/>
      <c r="T38259" s="73"/>
      <c r="U38259" s="73"/>
      <c r="V38259" s="73"/>
      <c r="X38259" s="12"/>
    </row>
    <row r="38260" spans="2:24" x14ac:dyDescent="0.3">
      <c r="B38260" s="73"/>
      <c r="D38260" s="73"/>
      <c r="P38260" s="73"/>
      <c r="T38260" s="73"/>
      <c r="U38260" s="73"/>
      <c r="V38260" s="73"/>
      <c r="X38260" s="12"/>
    </row>
    <row r="38261" spans="2:24" x14ac:dyDescent="0.3">
      <c r="B38261" s="73"/>
      <c r="D38261" s="73"/>
      <c r="P38261" s="73"/>
      <c r="T38261" s="73"/>
      <c r="U38261" s="73"/>
      <c r="V38261" s="73"/>
      <c r="X38261" s="12"/>
    </row>
    <row r="38262" spans="2:24" x14ac:dyDescent="0.3">
      <c r="B38262" s="73"/>
      <c r="D38262" s="73"/>
      <c r="P38262" s="73"/>
      <c r="T38262" s="73"/>
      <c r="U38262" s="73"/>
      <c r="V38262" s="73"/>
      <c r="X38262" s="12"/>
    </row>
    <row r="38263" spans="2:24" x14ac:dyDescent="0.3">
      <c r="B38263" s="73"/>
      <c r="D38263" s="73"/>
      <c r="P38263" s="73"/>
      <c r="T38263" s="73"/>
      <c r="U38263" s="73"/>
      <c r="V38263" s="73"/>
      <c r="X38263" s="12"/>
    </row>
    <row r="38264" spans="2:24" x14ac:dyDescent="0.3">
      <c r="B38264" s="73"/>
      <c r="D38264" s="73"/>
      <c r="P38264" s="73"/>
      <c r="T38264" s="73"/>
      <c r="U38264" s="73"/>
      <c r="V38264" s="73"/>
      <c r="X38264" s="12"/>
    </row>
    <row r="38265" spans="2:24" x14ac:dyDescent="0.3">
      <c r="B38265" s="73"/>
      <c r="D38265" s="73"/>
      <c r="P38265" s="73"/>
      <c r="T38265" s="73"/>
      <c r="U38265" s="73"/>
      <c r="V38265" s="73"/>
      <c r="X38265" s="12"/>
    </row>
    <row r="38266" spans="2:24" x14ac:dyDescent="0.3">
      <c r="B38266" s="73"/>
      <c r="D38266" s="73"/>
      <c r="P38266" s="73"/>
      <c r="T38266" s="73"/>
      <c r="U38266" s="73"/>
      <c r="V38266" s="73"/>
      <c r="X38266" s="12"/>
    </row>
    <row r="38267" spans="2:24" x14ac:dyDescent="0.3">
      <c r="B38267" s="73"/>
      <c r="D38267" s="73"/>
      <c r="P38267" s="73"/>
      <c r="T38267" s="73"/>
      <c r="U38267" s="73"/>
      <c r="V38267" s="73"/>
      <c r="X38267" s="12"/>
    </row>
    <row r="38268" spans="2:24" x14ac:dyDescent="0.3">
      <c r="B38268" s="73"/>
      <c r="D38268" s="73"/>
      <c r="P38268" s="73"/>
      <c r="T38268" s="73"/>
      <c r="U38268" s="73"/>
      <c r="V38268" s="73"/>
      <c r="X38268" s="12"/>
    </row>
    <row r="38269" spans="2:24" x14ac:dyDescent="0.3">
      <c r="B38269" s="73"/>
      <c r="D38269" s="73"/>
      <c r="P38269" s="73"/>
      <c r="T38269" s="73"/>
      <c r="U38269" s="73"/>
      <c r="V38269" s="73"/>
      <c r="X38269" s="12"/>
    </row>
    <row r="38270" spans="2:24" x14ac:dyDescent="0.3">
      <c r="B38270" s="73"/>
      <c r="D38270" s="73"/>
      <c r="P38270" s="73"/>
      <c r="T38270" s="73"/>
      <c r="U38270" s="73"/>
      <c r="V38270" s="73"/>
      <c r="X38270" s="12"/>
    </row>
    <row r="38271" spans="2:24" x14ac:dyDescent="0.3">
      <c r="B38271" s="73"/>
      <c r="D38271" s="73"/>
      <c r="P38271" s="73"/>
      <c r="T38271" s="73"/>
      <c r="U38271" s="73"/>
      <c r="V38271" s="73"/>
      <c r="X38271" s="12"/>
    </row>
    <row r="38272" spans="2:24" x14ac:dyDescent="0.3">
      <c r="B38272" s="73"/>
      <c r="D38272" s="73"/>
      <c r="P38272" s="73"/>
      <c r="T38272" s="73"/>
      <c r="U38272" s="73"/>
      <c r="V38272" s="73"/>
      <c r="X38272" s="12"/>
    </row>
    <row r="38273" spans="2:24" x14ac:dyDescent="0.3">
      <c r="B38273" s="73"/>
      <c r="D38273" s="73"/>
      <c r="P38273" s="73"/>
      <c r="T38273" s="73"/>
      <c r="U38273" s="73"/>
      <c r="V38273" s="73"/>
      <c r="X38273" s="12"/>
    </row>
    <row r="38274" spans="2:24" x14ac:dyDescent="0.3">
      <c r="B38274" s="73"/>
      <c r="D38274" s="73"/>
      <c r="P38274" s="73"/>
      <c r="T38274" s="73"/>
      <c r="U38274" s="73"/>
      <c r="V38274" s="73"/>
      <c r="X38274" s="12"/>
    </row>
    <row r="38275" spans="2:24" x14ac:dyDescent="0.3">
      <c r="B38275" s="73"/>
      <c r="D38275" s="73"/>
      <c r="P38275" s="73"/>
      <c r="T38275" s="73"/>
      <c r="U38275" s="73"/>
      <c r="V38275" s="73"/>
      <c r="X38275" s="12"/>
    </row>
    <row r="38276" spans="2:24" x14ac:dyDescent="0.3">
      <c r="B38276" s="73"/>
      <c r="D38276" s="73"/>
      <c r="P38276" s="73"/>
      <c r="T38276" s="73"/>
      <c r="U38276" s="73"/>
      <c r="V38276" s="73"/>
      <c r="X38276" s="12"/>
    </row>
    <row r="38277" spans="2:24" x14ac:dyDescent="0.3">
      <c r="B38277" s="73"/>
      <c r="D38277" s="73"/>
      <c r="P38277" s="73"/>
      <c r="T38277" s="73"/>
      <c r="U38277" s="73"/>
      <c r="V38277" s="73"/>
      <c r="X38277" s="12"/>
    </row>
    <row r="38278" spans="2:24" x14ac:dyDescent="0.3">
      <c r="B38278" s="73"/>
      <c r="D38278" s="73"/>
      <c r="P38278" s="73"/>
      <c r="T38278" s="73"/>
      <c r="U38278" s="73"/>
      <c r="V38278" s="73"/>
      <c r="X38278" s="12"/>
    </row>
    <row r="38279" spans="2:24" x14ac:dyDescent="0.3">
      <c r="B38279" s="73"/>
      <c r="D38279" s="73"/>
      <c r="P38279" s="73"/>
      <c r="T38279" s="73"/>
      <c r="U38279" s="73"/>
      <c r="V38279" s="73"/>
      <c r="X38279" s="12"/>
    </row>
    <row r="38280" spans="2:24" x14ac:dyDescent="0.3">
      <c r="B38280" s="73"/>
      <c r="D38280" s="73"/>
      <c r="P38280" s="73"/>
      <c r="T38280" s="73"/>
      <c r="U38280" s="73"/>
      <c r="V38280" s="73"/>
      <c r="X38280" s="12"/>
    </row>
    <row r="38281" spans="2:24" x14ac:dyDescent="0.3">
      <c r="B38281" s="73"/>
      <c r="D38281" s="73"/>
      <c r="P38281" s="73"/>
      <c r="T38281" s="73"/>
      <c r="U38281" s="73"/>
      <c r="V38281" s="73"/>
      <c r="X38281" s="12"/>
    </row>
    <row r="38282" spans="2:24" x14ac:dyDescent="0.3">
      <c r="B38282" s="73"/>
      <c r="D38282" s="73"/>
      <c r="P38282" s="73"/>
      <c r="T38282" s="73"/>
      <c r="U38282" s="73"/>
      <c r="V38282" s="73"/>
      <c r="X38282" s="12"/>
    </row>
    <row r="38283" spans="2:24" x14ac:dyDescent="0.3">
      <c r="B38283" s="73"/>
      <c r="D38283" s="73"/>
      <c r="P38283" s="73"/>
      <c r="T38283" s="73"/>
      <c r="U38283" s="73"/>
      <c r="V38283" s="73"/>
      <c r="X38283" s="12"/>
    </row>
    <row r="38284" spans="2:24" x14ac:dyDescent="0.3">
      <c r="B38284" s="73"/>
      <c r="D38284" s="73"/>
      <c r="P38284" s="73"/>
      <c r="T38284" s="73"/>
      <c r="U38284" s="73"/>
      <c r="V38284" s="73"/>
      <c r="X38284" s="12"/>
    </row>
    <row r="38285" spans="2:24" x14ac:dyDescent="0.3">
      <c r="B38285" s="73"/>
      <c r="D38285" s="73"/>
      <c r="P38285" s="73"/>
      <c r="T38285" s="73"/>
      <c r="U38285" s="73"/>
      <c r="V38285" s="73"/>
      <c r="X38285" s="12"/>
    </row>
    <row r="38286" spans="2:24" x14ac:dyDescent="0.3">
      <c r="B38286" s="73"/>
      <c r="D38286" s="73"/>
      <c r="P38286" s="73"/>
      <c r="T38286" s="73"/>
      <c r="U38286" s="73"/>
      <c r="V38286" s="73"/>
      <c r="X38286" s="12"/>
    </row>
    <row r="38287" spans="2:24" x14ac:dyDescent="0.3">
      <c r="B38287" s="73"/>
      <c r="D38287" s="73"/>
      <c r="P38287" s="73"/>
      <c r="T38287" s="73"/>
      <c r="U38287" s="73"/>
      <c r="V38287" s="73"/>
      <c r="X38287" s="12"/>
    </row>
    <row r="38288" spans="2:24" x14ac:dyDescent="0.3">
      <c r="B38288" s="73"/>
      <c r="D38288" s="73"/>
      <c r="P38288" s="73"/>
      <c r="T38288" s="73"/>
      <c r="U38288" s="73"/>
      <c r="V38288" s="73"/>
      <c r="X38288" s="12"/>
    </row>
    <row r="38289" spans="2:24" x14ac:dyDescent="0.3">
      <c r="B38289" s="73"/>
      <c r="D38289" s="73"/>
      <c r="P38289" s="73"/>
      <c r="T38289" s="73"/>
      <c r="U38289" s="73"/>
      <c r="V38289" s="73"/>
      <c r="X38289" s="12"/>
    </row>
    <row r="38290" spans="2:24" x14ac:dyDescent="0.3">
      <c r="B38290" s="73"/>
      <c r="D38290" s="73"/>
      <c r="P38290" s="73"/>
      <c r="T38290" s="73"/>
      <c r="U38290" s="73"/>
      <c r="V38290" s="73"/>
      <c r="X38290" s="12"/>
    </row>
    <row r="38291" spans="2:24" x14ac:dyDescent="0.3">
      <c r="B38291" s="73"/>
      <c r="D38291" s="73"/>
      <c r="P38291" s="73"/>
      <c r="T38291" s="73"/>
      <c r="U38291" s="73"/>
      <c r="V38291" s="73"/>
      <c r="X38291" s="12"/>
    </row>
    <row r="38292" spans="2:24" x14ac:dyDescent="0.3">
      <c r="B38292" s="73"/>
      <c r="D38292" s="73"/>
      <c r="P38292" s="73"/>
      <c r="T38292" s="73"/>
      <c r="U38292" s="73"/>
      <c r="V38292" s="73"/>
      <c r="X38292" s="12"/>
    </row>
    <row r="38293" spans="2:24" x14ac:dyDescent="0.3">
      <c r="B38293" s="73"/>
      <c r="D38293" s="73"/>
      <c r="P38293" s="73"/>
      <c r="T38293" s="73"/>
      <c r="U38293" s="73"/>
      <c r="V38293" s="73"/>
      <c r="X38293" s="12"/>
    </row>
    <row r="38294" spans="2:24" x14ac:dyDescent="0.3">
      <c r="B38294" s="73"/>
      <c r="D38294" s="73"/>
      <c r="P38294" s="73"/>
      <c r="T38294" s="73"/>
      <c r="U38294" s="73"/>
      <c r="V38294" s="73"/>
      <c r="X38294" s="12"/>
    </row>
    <row r="38295" spans="2:24" x14ac:dyDescent="0.3">
      <c r="B38295" s="73"/>
      <c r="D38295" s="73"/>
      <c r="P38295" s="73"/>
      <c r="T38295" s="73"/>
      <c r="U38295" s="73"/>
      <c r="V38295" s="73"/>
      <c r="X38295" s="12"/>
    </row>
    <row r="38296" spans="2:24" x14ac:dyDescent="0.3">
      <c r="B38296" s="73"/>
      <c r="D38296" s="73"/>
      <c r="P38296" s="73"/>
      <c r="T38296" s="73"/>
      <c r="U38296" s="73"/>
      <c r="V38296" s="73"/>
      <c r="X38296" s="12"/>
    </row>
    <row r="38297" spans="2:24" x14ac:dyDescent="0.3">
      <c r="B38297" s="73"/>
      <c r="D38297" s="73"/>
      <c r="P38297" s="73"/>
      <c r="T38297" s="73"/>
      <c r="U38297" s="73"/>
      <c r="V38297" s="73"/>
      <c r="X38297" s="12"/>
    </row>
    <row r="38298" spans="2:24" x14ac:dyDescent="0.3">
      <c r="B38298" s="73"/>
      <c r="D38298" s="73"/>
      <c r="P38298" s="73"/>
      <c r="T38298" s="73"/>
      <c r="U38298" s="73"/>
      <c r="V38298" s="73"/>
      <c r="X38298" s="12"/>
    </row>
    <row r="38299" spans="2:24" x14ac:dyDescent="0.3">
      <c r="B38299" s="73"/>
      <c r="D38299" s="73"/>
      <c r="P38299" s="73"/>
      <c r="T38299" s="73"/>
      <c r="U38299" s="73"/>
      <c r="V38299" s="73"/>
      <c r="X38299" s="12"/>
    </row>
    <row r="38300" spans="2:24" x14ac:dyDescent="0.3">
      <c r="B38300" s="73"/>
      <c r="D38300" s="73"/>
      <c r="P38300" s="73"/>
      <c r="T38300" s="73"/>
      <c r="U38300" s="73"/>
      <c r="V38300" s="73"/>
      <c r="X38300" s="12"/>
    </row>
    <row r="38301" spans="2:24" x14ac:dyDescent="0.3">
      <c r="B38301" s="73"/>
      <c r="D38301" s="73"/>
      <c r="P38301" s="73"/>
      <c r="T38301" s="73"/>
      <c r="U38301" s="73"/>
      <c r="V38301" s="73"/>
      <c r="X38301" s="12"/>
    </row>
    <row r="38302" spans="2:24" x14ac:dyDescent="0.3">
      <c r="B38302" s="73"/>
      <c r="D38302" s="73"/>
      <c r="P38302" s="73"/>
      <c r="T38302" s="73"/>
      <c r="U38302" s="73"/>
      <c r="V38302" s="73"/>
      <c r="X38302" s="12"/>
    </row>
    <row r="38303" spans="2:24" x14ac:dyDescent="0.3">
      <c r="B38303" s="73"/>
      <c r="D38303" s="73"/>
      <c r="P38303" s="73"/>
      <c r="T38303" s="73"/>
      <c r="U38303" s="73"/>
      <c r="V38303" s="73"/>
      <c r="X38303" s="12"/>
    </row>
    <row r="38304" spans="2:24" x14ac:dyDescent="0.3">
      <c r="B38304" s="73"/>
      <c r="D38304" s="73"/>
      <c r="P38304" s="73"/>
      <c r="T38304" s="73"/>
      <c r="U38304" s="73"/>
      <c r="V38304" s="73"/>
      <c r="X38304" s="12"/>
    </row>
    <row r="38305" spans="2:24" x14ac:dyDescent="0.3">
      <c r="B38305" s="73"/>
      <c r="D38305" s="73"/>
      <c r="P38305" s="73"/>
      <c r="T38305" s="73"/>
      <c r="U38305" s="73"/>
      <c r="V38305" s="73"/>
      <c r="X38305" s="12"/>
    </row>
    <row r="38306" spans="2:24" x14ac:dyDescent="0.3">
      <c r="B38306" s="73"/>
      <c r="D38306" s="73"/>
      <c r="P38306" s="73"/>
      <c r="T38306" s="73"/>
      <c r="U38306" s="73"/>
      <c r="V38306" s="73"/>
      <c r="X38306" s="12"/>
    </row>
    <row r="38307" spans="2:24" x14ac:dyDescent="0.3">
      <c r="B38307" s="73"/>
      <c r="D38307" s="73"/>
      <c r="P38307" s="73"/>
      <c r="T38307" s="73"/>
      <c r="U38307" s="73"/>
      <c r="V38307" s="73"/>
      <c r="X38307" s="12"/>
    </row>
    <row r="38308" spans="2:24" x14ac:dyDescent="0.3">
      <c r="B38308" s="73"/>
      <c r="D38308" s="73"/>
      <c r="P38308" s="73"/>
      <c r="T38308" s="73"/>
      <c r="U38308" s="73"/>
      <c r="V38308" s="73"/>
      <c r="X38308" s="12"/>
    </row>
    <row r="38309" spans="2:24" x14ac:dyDescent="0.3">
      <c r="B38309" s="73"/>
      <c r="D38309" s="73"/>
      <c r="P38309" s="73"/>
      <c r="T38309" s="73"/>
      <c r="U38309" s="73"/>
      <c r="V38309" s="73"/>
      <c r="X38309" s="12"/>
    </row>
    <row r="38310" spans="2:24" x14ac:dyDescent="0.3">
      <c r="B38310" s="73"/>
      <c r="D38310" s="73"/>
      <c r="P38310" s="73"/>
      <c r="T38310" s="73"/>
      <c r="U38310" s="73"/>
      <c r="V38310" s="73"/>
      <c r="X38310" s="12"/>
    </row>
    <row r="38311" spans="2:24" x14ac:dyDescent="0.3">
      <c r="B38311" s="73"/>
      <c r="D38311" s="73"/>
      <c r="P38311" s="73"/>
      <c r="T38311" s="73"/>
      <c r="U38311" s="73"/>
      <c r="V38311" s="73"/>
      <c r="X38311" s="12"/>
    </row>
    <row r="38312" spans="2:24" x14ac:dyDescent="0.3">
      <c r="B38312" s="73"/>
      <c r="D38312" s="73"/>
      <c r="P38312" s="73"/>
      <c r="T38312" s="73"/>
      <c r="U38312" s="73"/>
      <c r="V38312" s="73"/>
      <c r="X38312" s="12"/>
    </row>
    <row r="38313" spans="2:24" x14ac:dyDescent="0.3">
      <c r="B38313" s="73"/>
      <c r="D38313" s="73"/>
      <c r="P38313" s="73"/>
      <c r="T38313" s="73"/>
      <c r="U38313" s="73"/>
      <c r="V38313" s="73"/>
      <c r="X38313" s="12"/>
    </row>
    <row r="38314" spans="2:24" x14ac:dyDescent="0.3">
      <c r="B38314" s="73"/>
      <c r="D38314" s="73"/>
      <c r="P38314" s="73"/>
      <c r="T38314" s="73"/>
      <c r="U38314" s="73"/>
      <c r="V38314" s="73"/>
      <c r="X38314" s="12"/>
    </row>
    <row r="38315" spans="2:24" x14ac:dyDescent="0.3">
      <c r="B38315" s="73"/>
      <c r="D38315" s="73"/>
      <c r="P38315" s="73"/>
      <c r="T38315" s="73"/>
      <c r="U38315" s="73"/>
      <c r="V38315" s="73"/>
      <c r="X38315" s="12"/>
    </row>
    <row r="38316" spans="2:24" x14ac:dyDescent="0.3">
      <c r="B38316" s="73"/>
      <c r="D38316" s="73"/>
      <c r="P38316" s="73"/>
      <c r="T38316" s="73"/>
      <c r="U38316" s="73"/>
      <c r="V38316" s="73"/>
      <c r="X38316" s="12"/>
    </row>
    <row r="38317" spans="2:24" x14ac:dyDescent="0.3">
      <c r="B38317" s="73"/>
      <c r="D38317" s="73"/>
      <c r="P38317" s="73"/>
      <c r="T38317" s="73"/>
      <c r="U38317" s="73"/>
      <c r="V38317" s="73"/>
      <c r="X38317" s="12"/>
    </row>
    <row r="38318" spans="2:24" x14ac:dyDescent="0.3">
      <c r="B38318" s="73"/>
      <c r="D38318" s="73"/>
      <c r="P38318" s="73"/>
      <c r="T38318" s="73"/>
      <c r="U38318" s="73"/>
      <c r="V38318" s="73"/>
      <c r="X38318" s="12"/>
    </row>
    <row r="38319" spans="2:24" x14ac:dyDescent="0.3">
      <c r="B38319" s="73"/>
      <c r="D38319" s="73"/>
      <c r="P38319" s="73"/>
      <c r="T38319" s="73"/>
      <c r="U38319" s="73"/>
      <c r="V38319" s="73"/>
      <c r="X38319" s="12"/>
    </row>
    <row r="38320" spans="2:24" x14ac:dyDescent="0.3">
      <c r="B38320" s="73"/>
      <c r="D38320" s="73"/>
      <c r="P38320" s="73"/>
      <c r="T38320" s="73"/>
      <c r="U38320" s="73"/>
      <c r="V38320" s="73"/>
      <c r="X38320" s="12"/>
    </row>
    <row r="38321" spans="2:24" x14ac:dyDescent="0.3">
      <c r="B38321" s="73"/>
      <c r="D38321" s="73"/>
      <c r="P38321" s="73"/>
      <c r="T38321" s="73"/>
      <c r="U38321" s="73"/>
      <c r="V38321" s="73"/>
      <c r="X38321" s="12"/>
    </row>
    <row r="38322" spans="2:24" x14ac:dyDescent="0.3">
      <c r="B38322" s="73"/>
      <c r="D38322" s="73"/>
      <c r="P38322" s="73"/>
      <c r="T38322" s="73"/>
      <c r="U38322" s="73"/>
      <c r="V38322" s="73"/>
      <c r="X38322" s="12"/>
    </row>
    <row r="38323" spans="2:24" x14ac:dyDescent="0.3">
      <c r="B38323" s="73"/>
      <c r="D38323" s="73"/>
      <c r="P38323" s="73"/>
      <c r="T38323" s="73"/>
      <c r="U38323" s="73"/>
      <c r="V38323" s="73"/>
      <c r="X38323" s="12"/>
    </row>
    <row r="38324" spans="2:24" x14ac:dyDescent="0.3">
      <c r="B38324" s="73"/>
      <c r="D38324" s="73"/>
      <c r="P38324" s="73"/>
      <c r="T38324" s="73"/>
      <c r="U38324" s="73"/>
      <c r="V38324" s="73"/>
      <c r="X38324" s="12"/>
    </row>
    <row r="38325" spans="2:24" x14ac:dyDescent="0.3">
      <c r="B38325" s="73"/>
      <c r="D38325" s="73"/>
      <c r="P38325" s="73"/>
      <c r="T38325" s="73"/>
      <c r="U38325" s="73"/>
      <c r="V38325" s="73"/>
      <c r="X38325" s="12"/>
    </row>
    <row r="38326" spans="2:24" x14ac:dyDescent="0.3">
      <c r="B38326" s="73"/>
      <c r="D38326" s="73"/>
      <c r="P38326" s="73"/>
      <c r="T38326" s="73"/>
      <c r="U38326" s="73"/>
      <c r="V38326" s="73"/>
      <c r="X38326" s="12"/>
    </row>
    <row r="38327" spans="2:24" x14ac:dyDescent="0.3">
      <c r="B38327" s="73"/>
      <c r="D38327" s="73"/>
      <c r="P38327" s="73"/>
      <c r="T38327" s="73"/>
      <c r="U38327" s="73"/>
      <c r="V38327" s="73"/>
      <c r="X38327" s="12"/>
    </row>
    <row r="38328" spans="2:24" x14ac:dyDescent="0.3">
      <c r="B38328" s="73"/>
      <c r="D38328" s="73"/>
      <c r="P38328" s="73"/>
      <c r="T38328" s="73"/>
      <c r="U38328" s="73"/>
      <c r="V38328" s="73"/>
      <c r="X38328" s="12"/>
    </row>
    <row r="38329" spans="2:24" x14ac:dyDescent="0.3">
      <c r="B38329" s="73"/>
      <c r="D38329" s="73"/>
      <c r="P38329" s="73"/>
      <c r="T38329" s="73"/>
      <c r="U38329" s="73"/>
      <c r="V38329" s="73"/>
      <c r="X38329" s="12"/>
    </row>
    <row r="38330" spans="2:24" x14ac:dyDescent="0.3">
      <c r="B38330" s="73"/>
      <c r="D38330" s="73"/>
      <c r="P38330" s="73"/>
      <c r="T38330" s="73"/>
      <c r="U38330" s="73"/>
      <c r="V38330" s="73"/>
      <c r="X38330" s="12"/>
    </row>
    <row r="38331" spans="2:24" x14ac:dyDescent="0.3">
      <c r="B38331" s="73"/>
      <c r="D38331" s="73"/>
      <c r="P38331" s="73"/>
      <c r="T38331" s="73"/>
      <c r="U38331" s="73"/>
      <c r="V38331" s="73"/>
      <c r="X38331" s="12"/>
    </row>
    <row r="38332" spans="2:24" x14ac:dyDescent="0.3">
      <c r="B38332" s="73"/>
      <c r="D38332" s="73"/>
      <c r="P38332" s="73"/>
      <c r="T38332" s="73"/>
      <c r="U38332" s="73"/>
      <c r="V38332" s="73"/>
      <c r="X38332" s="12"/>
    </row>
    <row r="38333" spans="2:24" x14ac:dyDescent="0.3">
      <c r="B38333" s="73"/>
      <c r="D38333" s="73"/>
      <c r="P38333" s="73"/>
      <c r="T38333" s="73"/>
      <c r="U38333" s="73"/>
      <c r="V38333" s="73"/>
      <c r="X38333" s="12"/>
    </row>
    <row r="38334" spans="2:24" x14ac:dyDescent="0.3">
      <c r="B38334" s="73"/>
      <c r="D38334" s="73"/>
      <c r="P38334" s="73"/>
      <c r="T38334" s="73"/>
      <c r="U38334" s="73"/>
      <c r="V38334" s="73"/>
      <c r="X38334" s="12"/>
    </row>
    <row r="38335" spans="2:24" x14ac:dyDescent="0.3">
      <c r="B38335" s="73"/>
      <c r="D38335" s="73"/>
      <c r="P38335" s="73"/>
      <c r="T38335" s="73"/>
      <c r="U38335" s="73"/>
      <c r="V38335" s="73"/>
      <c r="X38335" s="12"/>
    </row>
    <row r="38336" spans="2:24" x14ac:dyDescent="0.3">
      <c r="B38336" s="73"/>
      <c r="D38336" s="73"/>
      <c r="P38336" s="73"/>
      <c r="T38336" s="73"/>
      <c r="U38336" s="73"/>
      <c r="V38336" s="73"/>
      <c r="X38336" s="12"/>
    </row>
    <row r="38337" spans="2:24" x14ac:dyDescent="0.3">
      <c r="B38337" s="73"/>
      <c r="D38337" s="73"/>
      <c r="P38337" s="73"/>
      <c r="T38337" s="73"/>
      <c r="U38337" s="73"/>
      <c r="V38337" s="73"/>
      <c r="X38337" s="12"/>
    </row>
    <row r="38338" spans="2:24" x14ac:dyDescent="0.3">
      <c r="B38338" s="73"/>
      <c r="D38338" s="73"/>
      <c r="P38338" s="73"/>
      <c r="T38338" s="73"/>
      <c r="U38338" s="73"/>
      <c r="V38338" s="73"/>
      <c r="X38338" s="12"/>
    </row>
    <row r="38339" spans="2:24" x14ac:dyDescent="0.3">
      <c r="B38339" s="73"/>
      <c r="D38339" s="73"/>
      <c r="P38339" s="73"/>
      <c r="T38339" s="73"/>
      <c r="U38339" s="73"/>
      <c r="V38339" s="73"/>
      <c r="X38339" s="12"/>
    </row>
    <row r="38340" spans="2:24" x14ac:dyDescent="0.3">
      <c r="B38340" s="73"/>
      <c r="D38340" s="73"/>
      <c r="P38340" s="73"/>
      <c r="T38340" s="73"/>
      <c r="U38340" s="73"/>
      <c r="V38340" s="73"/>
      <c r="X38340" s="12"/>
    </row>
    <row r="38341" spans="2:24" x14ac:dyDescent="0.3">
      <c r="B38341" s="73"/>
      <c r="D38341" s="73"/>
      <c r="P38341" s="73"/>
      <c r="T38341" s="73"/>
      <c r="U38341" s="73"/>
      <c r="V38341" s="73"/>
      <c r="X38341" s="12"/>
    </row>
    <row r="38342" spans="2:24" x14ac:dyDescent="0.3">
      <c r="B38342" s="73"/>
      <c r="D38342" s="73"/>
      <c r="P38342" s="73"/>
      <c r="T38342" s="73"/>
      <c r="U38342" s="73"/>
      <c r="V38342" s="73"/>
      <c r="X38342" s="12"/>
    </row>
    <row r="38343" spans="2:24" x14ac:dyDescent="0.3">
      <c r="B38343" s="73"/>
      <c r="D38343" s="73"/>
      <c r="P38343" s="73"/>
      <c r="T38343" s="73"/>
      <c r="U38343" s="73"/>
      <c r="V38343" s="73"/>
      <c r="X38343" s="12"/>
    </row>
    <row r="38344" spans="2:24" x14ac:dyDescent="0.3">
      <c r="B38344" s="73"/>
      <c r="D38344" s="73"/>
      <c r="P38344" s="73"/>
      <c r="T38344" s="73"/>
      <c r="U38344" s="73"/>
      <c r="V38344" s="73"/>
      <c r="X38344" s="12"/>
    </row>
    <row r="38345" spans="2:24" x14ac:dyDescent="0.3">
      <c r="B38345" s="73"/>
      <c r="D38345" s="73"/>
      <c r="P38345" s="73"/>
      <c r="T38345" s="73"/>
      <c r="U38345" s="73"/>
      <c r="V38345" s="73"/>
      <c r="X38345" s="12"/>
    </row>
    <row r="38346" spans="2:24" x14ac:dyDescent="0.3">
      <c r="B38346" s="73"/>
      <c r="D38346" s="73"/>
      <c r="P38346" s="73"/>
      <c r="T38346" s="73"/>
      <c r="U38346" s="73"/>
      <c r="V38346" s="73"/>
      <c r="X38346" s="12"/>
    </row>
    <row r="38347" spans="2:24" x14ac:dyDescent="0.3">
      <c r="B38347" s="73"/>
      <c r="D38347" s="73"/>
      <c r="P38347" s="73"/>
      <c r="T38347" s="73"/>
      <c r="U38347" s="73"/>
      <c r="V38347" s="73"/>
      <c r="X38347" s="12"/>
    </row>
    <row r="38348" spans="2:24" x14ac:dyDescent="0.3">
      <c r="B38348" s="73"/>
      <c r="D38348" s="73"/>
      <c r="P38348" s="73"/>
      <c r="T38348" s="73"/>
      <c r="U38348" s="73"/>
      <c r="V38348" s="73"/>
      <c r="X38348" s="12"/>
    </row>
    <row r="38349" spans="2:24" x14ac:dyDescent="0.3">
      <c r="B38349" s="73"/>
      <c r="D38349" s="73"/>
      <c r="P38349" s="73"/>
      <c r="T38349" s="73"/>
      <c r="U38349" s="73"/>
      <c r="V38349" s="73"/>
      <c r="X38349" s="12"/>
    </row>
    <row r="38350" spans="2:24" x14ac:dyDescent="0.3">
      <c r="B38350" s="73"/>
      <c r="D38350" s="73"/>
      <c r="P38350" s="73"/>
      <c r="T38350" s="73"/>
      <c r="U38350" s="73"/>
      <c r="V38350" s="73"/>
      <c r="X38350" s="12"/>
    </row>
    <row r="38351" spans="2:24" x14ac:dyDescent="0.3">
      <c r="B38351" s="73"/>
      <c r="D38351" s="73"/>
      <c r="P38351" s="73"/>
      <c r="T38351" s="73"/>
      <c r="U38351" s="73"/>
      <c r="V38351" s="73"/>
      <c r="X38351" s="12"/>
    </row>
    <row r="38352" spans="2:24" x14ac:dyDescent="0.3">
      <c r="B38352" s="73"/>
      <c r="D38352" s="73"/>
      <c r="P38352" s="73"/>
      <c r="T38352" s="73"/>
      <c r="U38352" s="73"/>
      <c r="V38352" s="73"/>
      <c r="X38352" s="12"/>
    </row>
    <row r="38353" spans="2:24" x14ac:dyDescent="0.3">
      <c r="B38353" s="73"/>
      <c r="D38353" s="73"/>
      <c r="P38353" s="73"/>
      <c r="T38353" s="73"/>
      <c r="U38353" s="73"/>
      <c r="V38353" s="73"/>
      <c r="X38353" s="12"/>
    </row>
    <row r="38354" spans="2:24" x14ac:dyDescent="0.3">
      <c r="B38354" s="73"/>
      <c r="D38354" s="73"/>
      <c r="P38354" s="73"/>
      <c r="T38354" s="73"/>
      <c r="U38354" s="73"/>
      <c r="V38354" s="73"/>
      <c r="X38354" s="12"/>
    </row>
    <row r="38355" spans="2:24" x14ac:dyDescent="0.3">
      <c r="B38355" s="73"/>
      <c r="D38355" s="73"/>
      <c r="P38355" s="73"/>
      <c r="T38355" s="73"/>
      <c r="U38355" s="73"/>
      <c r="V38355" s="73"/>
      <c r="X38355" s="12"/>
    </row>
    <row r="38356" spans="2:24" x14ac:dyDescent="0.3">
      <c r="B38356" s="73"/>
      <c r="D38356" s="73"/>
      <c r="P38356" s="73"/>
      <c r="T38356" s="73"/>
      <c r="U38356" s="73"/>
      <c r="V38356" s="73"/>
      <c r="X38356" s="12"/>
    </row>
    <row r="38357" spans="2:24" x14ac:dyDescent="0.3">
      <c r="B38357" s="73"/>
      <c r="D38357" s="73"/>
      <c r="P38357" s="73"/>
      <c r="T38357" s="73"/>
      <c r="U38357" s="73"/>
      <c r="V38357" s="73"/>
      <c r="X38357" s="12"/>
    </row>
    <row r="38358" spans="2:24" x14ac:dyDescent="0.3">
      <c r="B38358" s="73"/>
      <c r="D38358" s="73"/>
      <c r="P38358" s="73"/>
      <c r="T38358" s="73"/>
      <c r="U38358" s="73"/>
      <c r="V38358" s="73"/>
      <c r="X38358" s="12"/>
    </row>
    <row r="38359" spans="2:24" x14ac:dyDescent="0.3">
      <c r="B38359" s="73"/>
      <c r="D38359" s="73"/>
      <c r="P38359" s="73"/>
      <c r="T38359" s="73"/>
      <c r="U38359" s="73"/>
      <c r="V38359" s="73"/>
      <c r="X38359" s="12"/>
    </row>
    <row r="38360" spans="2:24" x14ac:dyDescent="0.3">
      <c r="B38360" s="73"/>
      <c r="D38360" s="73"/>
      <c r="P38360" s="73"/>
      <c r="T38360" s="73"/>
      <c r="U38360" s="73"/>
      <c r="V38360" s="73"/>
      <c r="X38360" s="12"/>
    </row>
    <row r="38361" spans="2:24" x14ac:dyDescent="0.3">
      <c r="B38361" s="73"/>
      <c r="D38361" s="73"/>
      <c r="P38361" s="73"/>
      <c r="T38361" s="73"/>
      <c r="U38361" s="73"/>
      <c r="V38361" s="73"/>
      <c r="X38361" s="12"/>
    </row>
    <row r="38362" spans="2:24" x14ac:dyDescent="0.3">
      <c r="B38362" s="73"/>
      <c r="D38362" s="73"/>
      <c r="P38362" s="73"/>
      <c r="T38362" s="73"/>
      <c r="U38362" s="73"/>
      <c r="V38362" s="73"/>
      <c r="X38362" s="12"/>
    </row>
    <row r="38363" spans="2:24" x14ac:dyDescent="0.3">
      <c r="B38363" s="73"/>
      <c r="D38363" s="73"/>
      <c r="P38363" s="73"/>
      <c r="T38363" s="73"/>
      <c r="U38363" s="73"/>
      <c r="V38363" s="73"/>
      <c r="X38363" s="12"/>
    </row>
    <row r="38364" spans="2:24" x14ac:dyDescent="0.3">
      <c r="B38364" s="73"/>
      <c r="D38364" s="73"/>
      <c r="P38364" s="73"/>
      <c r="T38364" s="73"/>
      <c r="U38364" s="73"/>
      <c r="V38364" s="73"/>
      <c r="X38364" s="12"/>
    </row>
    <row r="38365" spans="2:24" x14ac:dyDescent="0.3">
      <c r="B38365" s="73"/>
      <c r="D38365" s="73"/>
      <c r="P38365" s="73"/>
      <c r="T38365" s="73"/>
      <c r="U38365" s="73"/>
      <c r="V38365" s="73"/>
      <c r="X38365" s="12"/>
    </row>
    <row r="38366" spans="2:24" x14ac:dyDescent="0.3">
      <c r="B38366" s="73"/>
      <c r="D38366" s="73"/>
      <c r="P38366" s="73"/>
      <c r="T38366" s="73"/>
      <c r="U38366" s="73"/>
      <c r="V38366" s="73"/>
      <c r="X38366" s="12"/>
    </row>
    <row r="38367" spans="2:24" x14ac:dyDescent="0.3">
      <c r="B38367" s="73"/>
      <c r="D38367" s="73"/>
      <c r="P38367" s="73"/>
      <c r="T38367" s="73"/>
      <c r="U38367" s="73"/>
      <c r="V38367" s="73"/>
      <c r="X38367" s="12"/>
    </row>
    <row r="38368" spans="2:24" x14ac:dyDescent="0.3">
      <c r="B38368" s="73"/>
      <c r="D38368" s="73"/>
      <c r="P38368" s="73"/>
      <c r="T38368" s="73"/>
      <c r="U38368" s="73"/>
      <c r="V38368" s="73"/>
      <c r="X38368" s="12"/>
    </row>
    <row r="38369" spans="2:24" x14ac:dyDescent="0.3">
      <c r="B38369" s="73"/>
      <c r="D38369" s="73"/>
      <c r="P38369" s="73"/>
      <c r="T38369" s="73"/>
      <c r="U38369" s="73"/>
      <c r="V38369" s="73"/>
      <c r="X38369" s="12"/>
    </row>
    <row r="38370" spans="2:24" x14ac:dyDescent="0.3">
      <c r="B38370" s="73"/>
      <c r="D38370" s="73"/>
      <c r="P38370" s="73"/>
      <c r="T38370" s="73"/>
      <c r="U38370" s="73"/>
      <c r="V38370" s="73"/>
      <c r="X38370" s="12"/>
    </row>
    <row r="38371" spans="2:24" x14ac:dyDescent="0.3">
      <c r="B38371" s="73"/>
      <c r="D38371" s="73"/>
      <c r="P38371" s="73"/>
      <c r="T38371" s="73"/>
      <c r="U38371" s="73"/>
      <c r="V38371" s="73"/>
      <c r="X38371" s="12"/>
    </row>
    <row r="38372" spans="2:24" x14ac:dyDescent="0.3">
      <c r="B38372" s="73"/>
      <c r="D38372" s="73"/>
      <c r="P38372" s="73"/>
      <c r="T38372" s="73"/>
      <c r="U38372" s="73"/>
      <c r="V38372" s="73"/>
      <c r="X38372" s="12"/>
    </row>
    <row r="38373" spans="2:24" x14ac:dyDescent="0.3">
      <c r="B38373" s="73"/>
      <c r="D38373" s="73"/>
      <c r="P38373" s="73"/>
      <c r="T38373" s="73"/>
      <c r="U38373" s="73"/>
      <c r="V38373" s="73"/>
      <c r="X38373" s="12"/>
    </row>
    <row r="38374" spans="2:24" x14ac:dyDescent="0.3">
      <c r="B38374" s="73"/>
      <c r="D38374" s="73"/>
      <c r="P38374" s="73"/>
      <c r="T38374" s="73"/>
      <c r="U38374" s="73"/>
      <c r="V38374" s="73"/>
      <c r="X38374" s="12"/>
    </row>
    <row r="38375" spans="2:24" x14ac:dyDescent="0.3">
      <c r="B38375" s="73"/>
      <c r="D38375" s="73"/>
      <c r="P38375" s="73"/>
      <c r="T38375" s="73"/>
      <c r="U38375" s="73"/>
      <c r="V38375" s="73"/>
      <c r="X38375" s="12"/>
    </row>
    <row r="38376" spans="2:24" x14ac:dyDescent="0.3">
      <c r="B38376" s="73"/>
      <c r="D38376" s="73"/>
      <c r="P38376" s="73"/>
      <c r="T38376" s="73"/>
      <c r="U38376" s="73"/>
      <c r="V38376" s="73"/>
      <c r="X38376" s="12"/>
    </row>
    <row r="38377" spans="2:24" x14ac:dyDescent="0.3">
      <c r="B38377" s="73"/>
      <c r="D38377" s="73"/>
      <c r="P38377" s="73"/>
      <c r="T38377" s="73"/>
      <c r="U38377" s="73"/>
      <c r="V38377" s="73"/>
      <c r="X38377" s="12"/>
    </row>
    <row r="38378" spans="2:24" x14ac:dyDescent="0.3">
      <c r="B38378" s="73"/>
      <c r="D38378" s="73"/>
      <c r="P38378" s="73"/>
      <c r="T38378" s="73"/>
      <c r="U38378" s="73"/>
      <c r="V38378" s="73"/>
      <c r="X38378" s="12"/>
    </row>
    <row r="38379" spans="2:24" x14ac:dyDescent="0.3">
      <c r="B38379" s="73"/>
      <c r="D38379" s="73"/>
      <c r="P38379" s="73"/>
      <c r="T38379" s="73"/>
      <c r="U38379" s="73"/>
      <c r="V38379" s="73"/>
      <c r="X38379" s="12"/>
    </row>
    <row r="38380" spans="2:24" x14ac:dyDescent="0.3">
      <c r="B38380" s="73"/>
      <c r="D38380" s="73"/>
      <c r="P38380" s="73"/>
      <c r="T38380" s="73"/>
      <c r="U38380" s="73"/>
      <c r="V38380" s="73"/>
      <c r="X38380" s="12"/>
    </row>
    <row r="38381" spans="2:24" x14ac:dyDescent="0.3">
      <c r="B38381" s="73"/>
      <c r="D38381" s="73"/>
      <c r="P38381" s="73"/>
      <c r="T38381" s="73"/>
      <c r="U38381" s="73"/>
      <c r="V38381" s="73"/>
      <c r="X38381" s="12"/>
    </row>
    <row r="38382" spans="2:24" x14ac:dyDescent="0.3">
      <c r="B38382" s="73"/>
      <c r="D38382" s="73"/>
      <c r="P38382" s="73"/>
      <c r="T38382" s="73"/>
      <c r="U38382" s="73"/>
      <c r="V38382" s="73"/>
      <c r="X38382" s="12"/>
    </row>
    <row r="38383" spans="2:24" x14ac:dyDescent="0.3">
      <c r="B38383" s="73"/>
      <c r="D38383" s="73"/>
      <c r="P38383" s="73"/>
      <c r="T38383" s="73"/>
      <c r="U38383" s="73"/>
      <c r="V38383" s="73"/>
      <c r="X38383" s="12"/>
    </row>
    <row r="38384" spans="2:24" x14ac:dyDescent="0.3">
      <c r="B38384" s="73"/>
      <c r="D38384" s="73"/>
      <c r="P38384" s="73"/>
      <c r="T38384" s="73"/>
      <c r="U38384" s="73"/>
      <c r="V38384" s="73"/>
      <c r="X38384" s="12"/>
    </row>
    <row r="38385" spans="2:24" x14ac:dyDescent="0.3">
      <c r="B38385" s="73"/>
      <c r="D38385" s="73"/>
      <c r="P38385" s="73"/>
      <c r="T38385" s="73"/>
      <c r="U38385" s="73"/>
      <c r="V38385" s="73"/>
      <c r="X38385" s="12"/>
    </row>
    <row r="38386" spans="2:24" x14ac:dyDescent="0.3">
      <c r="B38386" s="73"/>
      <c r="D38386" s="73"/>
      <c r="P38386" s="73"/>
      <c r="T38386" s="73"/>
      <c r="U38386" s="73"/>
      <c r="V38386" s="73"/>
      <c r="X38386" s="12"/>
    </row>
    <row r="38387" spans="2:24" x14ac:dyDescent="0.3">
      <c r="B38387" s="73"/>
      <c r="D38387" s="73"/>
      <c r="P38387" s="73"/>
      <c r="T38387" s="73"/>
      <c r="U38387" s="73"/>
      <c r="V38387" s="73"/>
      <c r="X38387" s="12"/>
    </row>
    <row r="38388" spans="2:24" x14ac:dyDescent="0.3">
      <c r="B38388" s="73"/>
      <c r="D38388" s="73"/>
      <c r="P38388" s="73"/>
      <c r="T38388" s="73"/>
      <c r="U38388" s="73"/>
      <c r="V38388" s="73"/>
      <c r="X38388" s="12"/>
    </row>
    <row r="38389" spans="2:24" x14ac:dyDescent="0.3">
      <c r="B38389" s="73"/>
      <c r="D38389" s="73"/>
      <c r="P38389" s="73"/>
      <c r="T38389" s="73"/>
      <c r="U38389" s="73"/>
      <c r="V38389" s="73"/>
      <c r="X38389" s="12"/>
    </row>
    <row r="38390" spans="2:24" x14ac:dyDescent="0.3">
      <c r="B38390" s="73"/>
      <c r="D38390" s="73"/>
      <c r="P38390" s="73"/>
      <c r="T38390" s="73"/>
      <c r="U38390" s="73"/>
      <c r="V38390" s="73"/>
      <c r="X38390" s="12"/>
    </row>
    <row r="38391" spans="2:24" x14ac:dyDescent="0.3">
      <c r="B38391" s="73"/>
      <c r="D38391" s="73"/>
      <c r="P38391" s="73"/>
      <c r="T38391" s="73"/>
      <c r="U38391" s="73"/>
      <c r="V38391" s="73"/>
      <c r="X38391" s="12"/>
    </row>
    <row r="38392" spans="2:24" x14ac:dyDescent="0.3">
      <c r="B38392" s="73"/>
      <c r="D38392" s="73"/>
      <c r="P38392" s="73"/>
      <c r="T38392" s="73"/>
      <c r="U38392" s="73"/>
      <c r="V38392" s="73"/>
      <c r="X38392" s="12"/>
    </row>
    <row r="38393" spans="2:24" x14ac:dyDescent="0.3">
      <c r="B38393" s="73"/>
      <c r="D38393" s="73"/>
      <c r="P38393" s="73"/>
      <c r="T38393" s="73"/>
      <c r="U38393" s="73"/>
      <c r="V38393" s="73"/>
      <c r="X38393" s="12"/>
    </row>
    <row r="38394" spans="2:24" x14ac:dyDescent="0.3">
      <c r="B38394" s="73"/>
      <c r="D38394" s="73"/>
      <c r="P38394" s="73"/>
      <c r="T38394" s="73"/>
      <c r="U38394" s="73"/>
      <c r="V38394" s="73"/>
      <c r="X38394" s="12"/>
    </row>
    <row r="38395" spans="2:24" x14ac:dyDescent="0.3">
      <c r="B38395" s="73"/>
      <c r="D38395" s="73"/>
      <c r="P38395" s="73"/>
      <c r="T38395" s="73"/>
      <c r="U38395" s="73"/>
      <c r="V38395" s="73"/>
      <c r="X38395" s="12"/>
    </row>
    <row r="38396" spans="2:24" x14ac:dyDescent="0.3">
      <c r="B38396" s="73"/>
      <c r="D38396" s="73"/>
      <c r="P38396" s="73"/>
      <c r="T38396" s="73"/>
      <c r="U38396" s="73"/>
      <c r="V38396" s="73"/>
      <c r="X38396" s="12"/>
    </row>
    <row r="38397" spans="2:24" x14ac:dyDescent="0.3">
      <c r="B38397" s="73"/>
      <c r="D38397" s="73"/>
      <c r="P38397" s="73"/>
      <c r="T38397" s="73"/>
      <c r="U38397" s="73"/>
      <c r="V38397" s="73"/>
      <c r="X38397" s="12"/>
    </row>
    <row r="38398" spans="2:24" x14ac:dyDescent="0.3">
      <c r="B38398" s="73"/>
      <c r="D38398" s="73"/>
      <c r="P38398" s="73"/>
      <c r="T38398" s="73"/>
      <c r="U38398" s="73"/>
      <c r="V38398" s="73"/>
      <c r="X38398" s="12"/>
    </row>
    <row r="38399" spans="2:24" x14ac:dyDescent="0.3">
      <c r="B38399" s="73"/>
      <c r="D38399" s="73"/>
      <c r="P38399" s="73"/>
      <c r="T38399" s="73"/>
      <c r="U38399" s="73"/>
      <c r="V38399" s="73"/>
      <c r="X38399" s="12"/>
    </row>
    <row r="38400" spans="2:24" x14ac:dyDescent="0.3">
      <c r="B38400" s="73"/>
      <c r="D38400" s="73"/>
      <c r="P38400" s="73"/>
      <c r="T38400" s="73"/>
      <c r="U38400" s="73"/>
      <c r="V38400" s="73"/>
      <c r="X38400" s="12"/>
    </row>
    <row r="38401" spans="2:24" x14ac:dyDescent="0.3">
      <c r="B38401" s="73"/>
      <c r="D38401" s="73"/>
      <c r="P38401" s="73"/>
      <c r="T38401" s="73"/>
      <c r="U38401" s="73"/>
      <c r="V38401" s="73"/>
      <c r="X38401" s="12"/>
    </row>
    <row r="38402" spans="2:24" x14ac:dyDescent="0.3">
      <c r="B38402" s="73"/>
      <c r="D38402" s="73"/>
      <c r="P38402" s="73"/>
      <c r="T38402" s="73"/>
      <c r="U38402" s="73"/>
      <c r="V38402" s="73"/>
      <c r="X38402" s="12"/>
    </row>
    <row r="38403" spans="2:24" x14ac:dyDescent="0.3">
      <c r="B38403" s="73"/>
      <c r="D38403" s="73"/>
      <c r="P38403" s="73"/>
      <c r="T38403" s="73"/>
      <c r="U38403" s="73"/>
      <c r="V38403" s="73"/>
      <c r="X38403" s="12"/>
    </row>
    <row r="38404" spans="2:24" x14ac:dyDescent="0.3">
      <c r="B38404" s="73"/>
      <c r="D38404" s="73"/>
      <c r="P38404" s="73"/>
      <c r="T38404" s="73"/>
      <c r="U38404" s="73"/>
      <c r="V38404" s="73"/>
      <c r="X38404" s="12"/>
    </row>
    <row r="38405" spans="2:24" x14ac:dyDescent="0.3">
      <c r="B38405" s="73"/>
      <c r="D38405" s="73"/>
      <c r="P38405" s="73"/>
      <c r="T38405" s="73"/>
      <c r="U38405" s="73"/>
      <c r="V38405" s="73"/>
      <c r="X38405" s="12"/>
    </row>
    <row r="38406" spans="2:24" x14ac:dyDescent="0.3">
      <c r="B38406" s="73"/>
      <c r="D38406" s="73"/>
      <c r="P38406" s="73"/>
      <c r="T38406" s="73"/>
      <c r="U38406" s="73"/>
      <c r="V38406" s="73"/>
      <c r="X38406" s="12"/>
    </row>
    <row r="38407" spans="2:24" x14ac:dyDescent="0.3">
      <c r="B38407" s="73"/>
      <c r="D38407" s="73"/>
      <c r="P38407" s="73"/>
      <c r="T38407" s="73"/>
      <c r="U38407" s="73"/>
      <c r="V38407" s="73"/>
      <c r="X38407" s="12"/>
    </row>
    <row r="38408" spans="2:24" x14ac:dyDescent="0.3">
      <c r="B38408" s="73"/>
      <c r="D38408" s="73"/>
      <c r="P38408" s="73"/>
      <c r="T38408" s="73"/>
      <c r="U38408" s="73"/>
      <c r="V38408" s="73"/>
      <c r="X38408" s="12"/>
    </row>
    <row r="38409" spans="2:24" x14ac:dyDescent="0.3">
      <c r="B38409" s="73"/>
      <c r="D38409" s="73"/>
      <c r="P38409" s="73"/>
      <c r="T38409" s="73"/>
      <c r="U38409" s="73"/>
      <c r="V38409" s="73"/>
      <c r="X38409" s="12"/>
    </row>
    <row r="38410" spans="2:24" x14ac:dyDescent="0.3">
      <c r="B38410" s="73"/>
      <c r="D38410" s="73"/>
      <c r="P38410" s="73"/>
      <c r="T38410" s="73"/>
      <c r="U38410" s="73"/>
      <c r="V38410" s="73"/>
      <c r="X38410" s="12"/>
    </row>
    <row r="38411" spans="2:24" x14ac:dyDescent="0.3">
      <c r="B38411" s="73"/>
      <c r="D38411" s="73"/>
      <c r="P38411" s="73"/>
      <c r="T38411" s="73"/>
      <c r="U38411" s="73"/>
      <c r="V38411" s="73"/>
      <c r="X38411" s="12"/>
    </row>
    <row r="38412" spans="2:24" x14ac:dyDescent="0.3">
      <c r="B38412" s="73"/>
      <c r="D38412" s="73"/>
      <c r="P38412" s="73"/>
      <c r="T38412" s="73"/>
      <c r="U38412" s="73"/>
      <c r="V38412" s="73"/>
      <c r="X38412" s="12"/>
    </row>
    <row r="38413" spans="2:24" x14ac:dyDescent="0.3">
      <c r="B38413" s="73"/>
      <c r="D38413" s="73"/>
      <c r="P38413" s="73"/>
      <c r="T38413" s="73"/>
      <c r="U38413" s="73"/>
      <c r="V38413" s="73"/>
      <c r="X38413" s="12"/>
    </row>
    <row r="38414" spans="2:24" x14ac:dyDescent="0.3">
      <c r="B38414" s="73"/>
      <c r="D38414" s="73"/>
      <c r="P38414" s="73"/>
      <c r="T38414" s="73"/>
      <c r="U38414" s="73"/>
      <c r="V38414" s="73"/>
      <c r="X38414" s="12"/>
    </row>
    <row r="38415" spans="2:24" x14ac:dyDescent="0.3">
      <c r="B38415" s="73"/>
      <c r="D38415" s="73"/>
      <c r="P38415" s="73"/>
      <c r="T38415" s="73"/>
      <c r="U38415" s="73"/>
      <c r="V38415" s="73"/>
      <c r="X38415" s="12"/>
    </row>
    <row r="38416" spans="2:24" x14ac:dyDescent="0.3">
      <c r="B38416" s="73"/>
      <c r="D38416" s="73"/>
      <c r="P38416" s="73"/>
      <c r="T38416" s="73"/>
      <c r="U38416" s="73"/>
      <c r="V38416" s="73"/>
      <c r="X38416" s="12"/>
    </row>
    <row r="38417" spans="2:24" x14ac:dyDescent="0.3">
      <c r="B38417" s="73"/>
      <c r="D38417" s="73"/>
      <c r="P38417" s="73"/>
      <c r="T38417" s="73"/>
      <c r="U38417" s="73"/>
      <c r="V38417" s="73"/>
      <c r="X38417" s="12"/>
    </row>
    <row r="38418" spans="2:24" x14ac:dyDescent="0.3">
      <c r="B38418" s="73"/>
      <c r="D38418" s="73"/>
      <c r="P38418" s="73"/>
      <c r="T38418" s="73"/>
      <c r="U38418" s="73"/>
      <c r="V38418" s="73"/>
      <c r="X38418" s="12"/>
    </row>
    <row r="38419" spans="2:24" x14ac:dyDescent="0.3">
      <c r="B38419" s="73"/>
      <c r="D38419" s="73"/>
      <c r="P38419" s="73"/>
      <c r="T38419" s="73"/>
      <c r="U38419" s="73"/>
      <c r="V38419" s="73"/>
      <c r="X38419" s="12"/>
    </row>
    <row r="38420" spans="2:24" x14ac:dyDescent="0.3">
      <c r="B38420" s="73"/>
      <c r="D38420" s="73"/>
      <c r="P38420" s="73"/>
      <c r="T38420" s="73"/>
      <c r="U38420" s="73"/>
      <c r="V38420" s="73"/>
      <c r="X38420" s="12"/>
    </row>
    <row r="38421" spans="2:24" x14ac:dyDescent="0.3">
      <c r="B38421" s="73"/>
      <c r="D38421" s="73"/>
      <c r="P38421" s="73"/>
      <c r="T38421" s="73"/>
      <c r="U38421" s="73"/>
      <c r="V38421" s="73"/>
      <c r="X38421" s="12"/>
    </row>
    <row r="38422" spans="2:24" x14ac:dyDescent="0.3">
      <c r="B38422" s="73"/>
      <c r="D38422" s="73"/>
      <c r="P38422" s="73"/>
      <c r="T38422" s="73"/>
      <c r="U38422" s="73"/>
      <c r="V38422" s="73"/>
      <c r="X38422" s="12"/>
    </row>
    <row r="38423" spans="2:24" x14ac:dyDescent="0.3">
      <c r="B38423" s="73"/>
      <c r="D38423" s="73"/>
      <c r="P38423" s="73"/>
      <c r="T38423" s="73"/>
      <c r="U38423" s="73"/>
      <c r="V38423" s="73"/>
      <c r="X38423" s="12"/>
    </row>
    <row r="38424" spans="2:24" x14ac:dyDescent="0.3">
      <c r="B38424" s="73"/>
      <c r="D38424" s="73"/>
      <c r="P38424" s="73"/>
      <c r="T38424" s="73"/>
      <c r="U38424" s="73"/>
      <c r="V38424" s="73"/>
      <c r="X38424" s="12"/>
    </row>
    <row r="38425" spans="2:24" x14ac:dyDescent="0.3">
      <c r="B38425" s="73"/>
      <c r="D38425" s="73"/>
      <c r="P38425" s="73"/>
      <c r="T38425" s="73"/>
      <c r="U38425" s="73"/>
      <c r="V38425" s="73"/>
      <c r="X38425" s="12"/>
    </row>
    <row r="38426" spans="2:24" x14ac:dyDescent="0.3">
      <c r="B38426" s="73"/>
      <c r="D38426" s="73"/>
      <c r="P38426" s="73"/>
      <c r="T38426" s="73"/>
      <c r="U38426" s="73"/>
      <c r="V38426" s="73"/>
      <c r="X38426" s="12"/>
    </row>
    <row r="38427" spans="2:24" x14ac:dyDescent="0.3">
      <c r="B38427" s="73"/>
      <c r="D38427" s="73"/>
      <c r="P38427" s="73"/>
      <c r="T38427" s="73"/>
      <c r="U38427" s="73"/>
      <c r="V38427" s="73"/>
      <c r="X38427" s="12"/>
    </row>
    <row r="38428" spans="2:24" x14ac:dyDescent="0.3">
      <c r="B38428" s="73"/>
      <c r="D38428" s="73"/>
      <c r="P38428" s="73"/>
      <c r="T38428" s="73"/>
      <c r="U38428" s="73"/>
      <c r="V38428" s="73"/>
      <c r="X38428" s="12"/>
    </row>
    <row r="38429" spans="2:24" x14ac:dyDescent="0.3">
      <c r="B38429" s="73"/>
      <c r="D38429" s="73"/>
      <c r="P38429" s="73"/>
      <c r="T38429" s="73"/>
      <c r="U38429" s="73"/>
      <c r="V38429" s="73"/>
      <c r="X38429" s="12"/>
    </row>
    <row r="38430" spans="2:24" x14ac:dyDescent="0.3">
      <c r="B38430" s="73"/>
      <c r="D38430" s="73"/>
      <c r="P38430" s="73"/>
      <c r="T38430" s="73"/>
      <c r="U38430" s="73"/>
      <c r="V38430" s="73"/>
      <c r="X38430" s="12"/>
    </row>
    <row r="38431" spans="2:24" x14ac:dyDescent="0.3">
      <c r="B38431" s="73"/>
      <c r="D38431" s="73"/>
      <c r="P38431" s="73"/>
      <c r="T38431" s="73"/>
      <c r="U38431" s="73"/>
      <c r="V38431" s="73"/>
      <c r="X38431" s="12"/>
    </row>
    <row r="38432" spans="2:24" x14ac:dyDescent="0.3">
      <c r="B38432" s="73"/>
      <c r="D38432" s="73"/>
      <c r="P38432" s="73"/>
      <c r="T38432" s="73"/>
      <c r="U38432" s="73"/>
      <c r="V38432" s="73"/>
      <c r="X38432" s="12"/>
    </row>
    <row r="38433" spans="2:24" x14ac:dyDescent="0.3">
      <c r="B38433" s="73"/>
      <c r="D38433" s="73"/>
      <c r="P38433" s="73"/>
      <c r="T38433" s="73"/>
      <c r="U38433" s="73"/>
      <c r="V38433" s="73"/>
      <c r="X38433" s="12"/>
    </row>
    <row r="38434" spans="2:24" x14ac:dyDescent="0.3">
      <c r="B38434" s="73"/>
      <c r="D38434" s="73"/>
      <c r="P38434" s="73"/>
      <c r="T38434" s="73"/>
      <c r="U38434" s="73"/>
      <c r="V38434" s="73"/>
      <c r="X38434" s="12"/>
    </row>
    <row r="38435" spans="2:24" x14ac:dyDescent="0.3">
      <c r="B38435" s="73"/>
      <c r="D38435" s="73"/>
      <c r="P38435" s="73"/>
      <c r="T38435" s="73"/>
      <c r="U38435" s="73"/>
      <c r="V38435" s="73"/>
      <c r="X38435" s="12"/>
    </row>
    <row r="38436" spans="2:24" x14ac:dyDescent="0.3">
      <c r="B38436" s="73"/>
      <c r="D38436" s="73"/>
      <c r="P38436" s="73"/>
      <c r="T38436" s="73"/>
      <c r="U38436" s="73"/>
      <c r="V38436" s="73"/>
      <c r="X38436" s="12"/>
    </row>
    <row r="38437" spans="2:24" x14ac:dyDescent="0.3">
      <c r="B38437" s="73"/>
      <c r="D38437" s="73"/>
      <c r="P38437" s="73"/>
      <c r="T38437" s="73"/>
      <c r="U38437" s="73"/>
      <c r="V38437" s="73"/>
      <c r="X38437" s="12"/>
    </row>
    <row r="38438" spans="2:24" x14ac:dyDescent="0.3">
      <c r="B38438" s="73"/>
      <c r="D38438" s="73"/>
      <c r="P38438" s="73"/>
      <c r="T38438" s="73"/>
      <c r="U38438" s="73"/>
      <c r="V38438" s="73"/>
      <c r="X38438" s="12"/>
    </row>
    <row r="38439" spans="2:24" x14ac:dyDescent="0.3">
      <c r="B38439" s="73"/>
      <c r="D38439" s="73"/>
      <c r="P38439" s="73"/>
      <c r="T38439" s="73"/>
      <c r="U38439" s="73"/>
      <c r="V38439" s="73"/>
      <c r="X38439" s="12"/>
    </row>
    <row r="38440" spans="2:24" x14ac:dyDescent="0.3">
      <c r="B38440" s="73"/>
      <c r="D38440" s="73"/>
      <c r="P38440" s="73"/>
      <c r="T38440" s="73"/>
      <c r="U38440" s="73"/>
      <c r="V38440" s="73"/>
      <c r="X38440" s="12"/>
    </row>
    <row r="38441" spans="2:24" x14ac:dyDescent="0.3">
      <c r="B38441" s="73"/>
      <c r="D38441" s="73"/>
      <c r="P38441" s="73"/>
      <c r="T38441" s="73"/>
      <c r="U38441" s="73"/>
      <c r="V38441" s="73"/>
      <c r="X38441" s="12"/>
    </row>
    <row r="38442" spans="2:24" x14ac:dyDescent="0.3">
      <c r="B38442" s="73"/>
      <c r="D38442" s="73"/>
      <c r="P38442" s="73"/>
      <c r="T38442" s="73"/>
      <c r="U38442" s="73"/>
      <c r="V38442" s="73"/>
      <c r="X38442" s="12"/>
    </row>
    <row r="38443" spans="2:24" x14ac:dyDescent="0.3">
      <c r="B38443" s="73"/>
      <c r="D38443" s="73"/>
      <c r="P38443" s="73"/>
      <c r="T38443" s="73"/>
      <c r="U38443" s="73"/>
      <c r="V38443" s="73"/>
      <c r="X38443" s="12"/>
    </row>
    <row r="38444" spans="2:24" x14ac:dyDescent="0.3">
      <c r="B38444" s="73"/>
      <c r="D38444" s="73"/>
      <c r="P38444" s="73"/>
      <c r="T38444" s="73"/>
      <c r="U38444" s="73"/>
      <c r="V38444" s="73"/>
      <c r="X38444" s="12"/>
    </row>
    <row r="38445" spans="2:24" x14ac:dyDescent="0.3">
      <c r="B38445" s="73"/>
      <c r="D38445" s="73"/>
      <c r="P38445" s="73"/>
      <c r="T38445" s="73"/>
      <c r="U38445" s="73"/>
      <c r="V38445" s="73"/>
      <c r="X38445" s="12"/>
    </row>
    <row r="38446" spans="2:24" x14ac:dyDescent="0.3">
      <c r="B38446" s="73"/>
      <c r="D38446" s="73"/>
      <c r="P38446" s="73"/>
      <c r="T38446" s="73"/>
      <c r="U38446" s="73"/>
      <c r="V38446" s="73"/>
      <c r="X38446" s="12"/>
    </row>
    <row r="38447" spans="2:24" x14ac:dyDescent="0.3">
      <c r="B38447" s="73"/>
      <c r="D38447" s="73"/>
      <c r="P38447" s="73"/>
      <c r="T38447" s="73"/>
      <c r="U38447" s="73"/>
      <c r="V38447" s="73"/>
      <c r="X38447" s="12"/>
    </row>
    <row r="38448" spans="2:24" x14ac:dyDescent="0.3">
      <c r="B38448" s="73"/>
      <c r="D38448" s="73"/>
      <c r="P38448" s="73"/>
      <c r="T38448" s="73"/>
      <c r="U38448" s="73"/>
      <c r="V38448" s="73"/>
      <c r="X38448" s="12"/>
    </row>
    <row r="38449" spans="2:24" x14ac:dyDescent="0.3">
      <c r="B38449" s="73"/>
      <c r="D38449" s="73"/>
      <c r="P38449" s="73"/>
      <c r="T38449" s="73"/>
      <c r="U38449" s="73"/>
      <c r="V38449" s="73"/>
      <c r="X38449" s="12"/>
    </row>
    <row r="38450" spans="2:24" x14ac:dyDescent="0.3">
      <c r="B38450" s="73"/>
      <c r="D38450" s="73"/>
      <c r="P38450" s="73"/>
      <c r="T38450" s="73"/>
      <c r="U38450" s="73"/>
      <c r="V38450" s="73"/>
      <c r="X38450" s="12"/>
    </row>
    <row r="38451" spans="2:24" x14ac:dyDescent="0.3">
      <c r="B38451" s="73"/>
      <c r="D38451" s="73"/>
      <c r="P38451" s="73"/>
      <c r="T38451" s="73"/>
      <c r="U38451" s="73"/>
      <c r="V38451" s="73"/>
      <c r="X38451" s="12"/>
    </row>
    <row r="38452" spans="2:24" x14ac:dyDescent="0.3">
      <c r="B38452" s="73"/>
      <c r="D38452" s="73"/>
      <c r="P38452" s="73"/>
      <c r="T38452" s="73"/>
      <c r="U38452" s="73"/>
      <c r="V38452" s="73"/>
      <c r="X38452" s="12"/>
    </row>
    <row r="38453" spans="2:24" x14ac:dyDescent="0.3">
      <c r="B38453" s="73"/>
      <c r="D38453" s="73"/>
      <c r="P38453" s="73"/>
      <c r="T38453" s="73"/>
      <c r="U38453" s="73"/>
      <c r="V38453" s="73"/>
      <c r="X38453" s="12"/>
    </row>
    <row r="38454" spans="2:24" x14ac:dyDescent="0.3">
      <c r="B38454" s="73"/>
      <c r="D38454" s="73"/>
      <c r="P38454" s="73"/>
      <c r="T38454" s="73"/>
      <c r="U38454" s="73"/>
      <c r="V38454" s="73"/>
      <c r="X38454" s="12"/>
    </row>
    <row r="38455" spans="2:24" x14ac:dyDescent="0.3">
      <c r="B38455" s="73"/>
      <c r="D38455" s="73"/>
      <c r="P38455" s="73"/>
      <c r="T38455" s="73"/>
      <c r="U38455" s="73"/>
      <c r="V38455" s="73"/>
      <c r="X38455" s="12"/>
    </row>
    <row r="38456" spans="2:24" x14ac:dyDescent="0.3">
      <c r="B38456" s="73"/>
      <c r="D38456" s="73"/>
      <c r="P38456" s="73"/>
      <c r="T38456" s="73"/>
      <c r="U38456" s="73"/>
      <c r="V38456" s="73"/>
      <c r="X38456" s="12"/>
    </row>
    <row r="38457" spans="2:24" x14ac:dyDescent="0.3">
      <c r="B38457" s="73"/>
      <c r="D38457" s="73"/>
      <c r="P38457" s="73"/>
      <c r="T38457" s="73"/>
      <c r="U38457" s="73"/>
      <c r="V38457" s="73"/>
      <c r="X38457" s="12"/>
    </row>
    <row r="38458" spans="2:24" x14ac:dyDescent="0.3">
      <c r="B38458" s="73"/>
      <c r="D38458" s="73"/>
      <c r="P38458" s="73"/>
      <c r="T38458" s="73"/>
      <c r="U38458" s="73"/>
      <c r="V38458" s="73"/>
      <c r="X38458" s="12"/>
    </row>
    <row r="38459" spans="2:24" x14ac:dyDescent="0.3">
      <c r="B38459" s="73"/>
      <c r="D38459" s="73"/>
      <c r="P38459" s="73"/>
      <c r="T38459" s="73"/>
      <c r="U38459" s="73"/>
      <c r="V38459" s="73"/>
      <c r="X38459" s="12"/>
    </row>
    <row r="38460" spans="2:24" x14ac:dyDescent="0.3">
      <c r="B38460" s="73"/>
      <c r="D38460" s="73"/>
      <c r="P38460" s="73"/>
      <c r="T38460" s="73"/>
      <c r="U38460" s="73"/>
      <c r="V38460" s="73"/>
      <c r="X38460" s="12"/>
    </row>
    <row r="38461" spans="2:24" x14ac:dyDescent="0.3">
      <c r="B38461" s="73"/>
      <c r="D38461" s="73"/>
      <c r="P38461" s="73"/>
      <c r="T38461" s="73"/>
      <c r="U38461" s="73"/>
      <c r="V38461" s="73"/>
      <c r="X38461" s="12"/>
    </row>
    <row r="38462" spans="2:24" x14ac:dyDescent="0.3">
      <c r="B38462" s="73"/>
      <c r="D38462" s="73"/>
      <c r="P38462" s="73"/>
      <c r="T38462" s="73"/>
      <c r="U38462" s="73"/>
      <c r="V38462" s="73"/>
      <c r="X38462" s="12"/>
    </row>
    <row r="38463" spans="2:24" x14ac:dyDescent="0.3">
      <c r="B38463" s="73"/>
      <c r="D38463" s="73"/>
      <c r="P38463" s="73"/>
      <c r="T38463" s="73"/>
      <c r="U38463" s="73"/>
      <c r="V38463" s="73"/>
      <c r="X38463" s="12"/>
    </row>
    <row r="38464" spans="2:24" x14ac:dyDescent="0.3">
      <c r="B38464" s="73"/>
      <c r="D38464" s="73"/>
      <c r="P38464" s="73"/>
      <c r="T38464" s="73"/>
      <c r="U38464" s="73"/>
      <c r="V38464" s="73"/>
      <c r="X38464" s="12"/>
    </row>
    <row r="38465" spans="2:24" x14ac:dyDescent="0.3">
      <c r="B38465" s="73"/>
      <c r="D38465" s="73"/>
      <c r="P38465" s="73"/>
      <c r="T38465" s="73"/>
      <c r="U38465" s="73"/>
      <c r="V38465" s="73"/>
      <c r="X38465" s="12"/>
    </row>
    <row r="38466" spans="2:24" x14ac:dyDescent="0.3">
      <c r="B38466" s="73"/>
      <c r="D38466" s="73"/>
      <c r="P38466" s="73"/>
      <c r="T38466" s="73"/>
      <c r="U38466" s="73"/>
      <c r="V38466" s="73"/>
      <c r="X38466" s="12"/>
    </row>
    <row r="38467" spans="2:24" x14ac:dyDescent="0.3">
      <c r="B38467" s="73"/>
      <c r="D38467" s="73"/>
      <c r="P38467" s="73"/>
      <c r="T38467" s="73"/>
      <c r="U38467" s="73"/>
      <c r="V38467" s="73"/>
      <c r="X38467" s="12"/>
    </row>
    <row r="38468" spans="2:24" x14ac:dyDescent="0.3">
      <c r="B38468" s="73"/>
      <c r="D38468" s="73"/>
      <c r="P38468" s="73"/>
      <c r="T38468" s="73"/>
      <c r="U38468" s="73"/>
      <c r="V38468" s="73"/>
      <c r="X38468" s="12"/>
    </row>
    <row r="38469" spans="2:24" x14ac:dyDescent="0.3">
      <c r="B38469" s="73"/>
      <c r="D38469" s="73"/>
      <c r="P38469" s="73"/>
      <c r="T38469" s="73"/>
      <c r="U38469" s="73"/>
      <c r="V38469" s="73"/>
      <c r="X38469" s="12"/>
    </row>
    <row r="38470" spans="2:24" x14ac:dyDescent="0.3">
      <c r="B38470" s="73"/>
      <c r="D38470" s="73"/>
      <c r="P38470" s="73"/>
      <c r="T38470" s="73"/>
      <c r="U38470" s="73"/>
      <c r="V38470" s="73"/>
      <c r="X38470" s="12"/>
    </row>
    <row r="38471" spans="2:24" x14ac:dyDescent="0.3">
      <c r="B38471" s="73"/>
      <c r="D38471" s="73"/>
      <c r="P38471" s="73"/>
      <c r="T38471" s="73"/>
      <c r="U38471" s="73"/>
      <c r="V38471" s="73"/>
      <c r="X38471" s="12"/>
    </row>
    <row r="38472" spans="2:24" x14ac:dyDescent="0.3">
      <c r="B38472" s="73"/>
      <c r="D38472" s="73"/>
      <c r="P38472" s="73"/>
      <c r="T38472" s="73"/>
      <c r="U38472" s="73"/>
      <c r="V38472" s="73"/>
      <c r="X38472" s="12"/>
    </row>
    <row r="38473" spans="2:24" x14ac:dyDescent="0.3">
      <c r="B38473" s="73"/>
      <c r="D38473" s="73"/>
      <c r="P38473" s="73"/>
      <c r="T38473" s="73"/>
      <c r="U38473" s="73"/>
      <c r="V38473" s="73"/>
      <c r="X38473" s="12"/>
    </row>
    <row r="38474" spans="2:24" x14ac:dyDescent="0.3">
      <c r="B38474" s="73"/>
      <c r="D38474" s="73"/>
      <c r="P38474" s="73"/>
      <c r="T38474" s="73"/>
      <c r="U38474" s="73"/>
      <c r="V38474" s="73"/>
      <c r="X38474" s="12"/>
    </row>
    <row r="38475" spans="2:24" x14ac:dyDescent="0.3">
      <c r="B38475" s="73"/>
      <c r="D38475" s="73"/>
      <c r="P38475" s="73"/>
      <c r="T38475" s="73"/>
      <c r="U38475" s="73"/>
      <c r="V38475" s="73"/>
      <c r="X38475" s="12"/>
    </row>
    <row r="38476" spans="2:24" x14ac:dyDescent="0.3">
      <c r="B38476" s="73"/>
      <c r="D38476" s="73"/>
      <c r="P38476" s="73"/>
      <c r="T38476" s="73"/>
      <c r="U38476" s="73"/>
      <c r="V38476" s="73"/>
      <c r="X38476" s="12"/>
    </row>
    <row r="38477" spans="2:24" x14ac:dyDescent="0.3">
      <c r="B38477" s="73"/>
      <c r="D38477" s="73"/>
      <c r="P38477" s="73"/>
      <c r="T38477" s="73"/>
      <c r="U38477" s="73"/>
      <c r="V38477" s="73"/>
      <c r="X38477" s="12"/>
    </row>
    <row r="38478" spans="2:24" x14ac:dyDescent="0.3">
      <c r="B38478" s="73"/>
      <c r="D38478" s="73"/>
      <c r="P38478" s="73"/>
      <c r="T38478" s="73"/>
      <c r="U38478" s="73"/>
      <c r="V38478" s="73"/>
      <c r="X38478" s="12"/>
    </row>
    <row r="38479" spans="2:24" x14ac:dyDescent="0.3">
      <c r="B38479" s="73"/>
      <c r="D38479" s="73"/>
      <c r="P38479" s="73"/>
      <c r="T38479" s="73"/>
      <c r="U38479" s="73"/>
      <c r="V38479" s="73"/>
      <c r="X38479" s="12"/>
    </row>
    <row r="38480" spans="2:24" x14ac:dyDescent="0.3">
      <c r="B38480" s="73"/>
      <c r="D38480" s="73"/>
      <c r="P38480" s="73"/>
      <c r="T38480" s="73"/>
      <c r="U38480" s="73"/>
      <c r="V38480" s="73"/>
      <c r="X38480" s="12"/>
    </row>
    <row r="38481" spans="2:24" x14ac:dyDescent="0.3">
      <c r="B38481" s="73"/>
      <c r="D38481" s="73"/>
      <c r="P38481" s="73"/>
      <c r="T38481" s="73"/>
      <c r="U38481" s="73"/>
      <c r="V38481" s="73"/>
      <c r="X38481" s="12"/>
    </row>
    <row r="38482" spans="2:24" x14ac:dyDescent="0.3">
      <c r="B38482" s="73"/>
      <c r="D38482" s="73"/>
      <c r="P38482" s="73"/>
      <c r="T38482" s="73"/>
      <c r="U38482" s="73"/>
      <c r="V38482" s="73"/>
      <c r="X38482" s="12"/>
    </row>
    <row r="38483" spans="2:24" x14ac:dyDescent="0.3">
      <c r="B38483" s="73"/>
      <c r="D38483" s="73"/>
      <c r="P38483" s="73"/>
      <c r="T38483" s="73"/>
      <c r="U38483" s="73"/>
      <c r="V38483" s="73"/>
      <c r="X38483" s="12"/>
    </row>
    <row r="38484" spans="2:24" x14ac:dyDescent="0.3">
      <c r="B38484" s="73"/>
      <c r="D38484" s="73"/>
      <c r="P38484" s="73"/>
      <c r="T38484" s="73"/>
      <c r="U38484" s="73"/>
      <c r="V38484" s="73"/>
      <c r="X38484" s="12"/>
    </row>
    <row r="38485" spans="2:24" x14ac:dyDescent="0.3">
      <c r="B38485" s="73"/>
      <c r="D38485" s="73"/>
      <c r="P38485" s="73"/>
      <c r="T38485" s="73"/>
      <c r="U38485" s="73"/>
      <c r="V38485" s="73"/>
      <c r="X38485" s="12"/>
    </row>
    <row r="38486" spans="2:24" x14ac:dyDescent="0.3">
      <c r="B38486" s="73"/>
      <c r="D38486" s="73"/>
      <c r="P38486" s="73"/>
      <c r="T38486" s="73"/>
      <c r="U38486" s="73"/>
      <c r="V38486" s="73"/>
      <c r="X38486" s="12"/>
    </row>
    <row r="38487" spans="2:24" x14ac:dyDescent="0.3">
      <c r="B38487" s="73"/>
      <c r="D38487" s="73"/>
      <c r="P38487" s="73"/>
      <c r="T38487" s="73"/>
      <c r="U38487" s="73"/>
      <c r="V38487" s="73"/>
      <c r="X38487" s="12"/>
    </row>
    <row r="38488" spans="2:24" x14ac:dyDescent="0.3">
      <c r="B38488" s="73"/>
      <c r="D38488" s="73"/>
      <c r="P38488" s="73"/>
      <c r="T38488" s="73"/>
      <c r="U38488" s="73"/>
      <c r="V38488" s="73"/>
      <c r="X38488" s="12"/>
    </row>
    <row r="38489" spans="2:24" x14ac:dyDescent="0.3">
      <c r="B38489" s="73"/>
      <c r="D38489" s="73"/>
      <c r="P38489" s="73"/>
      <c r="T38489" s="73"/>
      <c r="U38489" s="73"/>
      <c r="V38489" s="73"/>
      <c r="X38489" s="12"/>
    </row>
    <row r="38490" spans="2:24" x14ac:dyDescent="0.3">
      <c r="B38490" s="73"/>
      <c r="D38490" s="73"/>
      <c r="P38490" s="73"/>
      <c r="T38490" s="73"/>
      <c r="U38490" s="73"/>
      <c r="V38490" s="73"/>
      <c r="X38490" s="12"/>
    </row>
    <row r="38491" spans="2:24" x14ac:dyDescent="0.3">
      <c r="B38491" s="73"/>
      <c r="D38491" s="73"/>
      <c r="P38491" s="73"/>
      <c r="T38491" s="73"/>
      <c r="U38491" s="73"/>
      <c r="V38491" s="73"/>
      <c r="X38491" s="12"/>
    </row>
    <row r="38492" spans="2:24" x14ac:dyDescent="0.3">
      <c r="B38492" s="73"/>
      <c r="D38492" s="73"/>
      <c r="P38492" s="73"/>
      <c r="T38492" s="73"/>
      <c r="U38492" s="73"/>
      <c r="V38492" s="73"/>
      <c r="X38492" s="12"/>
    </row>
    <row r="38493" spans="2:24" x14ac:dyDescent="0.3">
      <c r="B38493" s="73"/>
      <c r="D38493" s="73"/>
      <c r="P38493" s="73"/>
      <c r="T38493" s="73"/>
      <c r="U38493" s="73"/>
      <c r="V38493" s="73"/>
      <c r="X38493" s="12"/>
    </row>
    <row r="38494" spans="2:24" x14ac:dyDescent="0.3">
      <c r="B38494" s="73"/>
      <c r="D38494" s="73"/>
      <c r="P38494" s="73"/>
      <c r="T38494" s="73"/>
      <c r="U38494" s="73"/>
      <c r="V38494" s="73"/>
      <c r="X38494" s="12"/>
    </row>
    <row r="38495" spans="2:24" x14ac:dyDescent="0.3">
      <c r="B38495" s="73"/>
      <c r="D38495" s="73"/>
      <c r="P38495" s="73"/>
      <c r="T38495" s="73"/>
      <c r="U38495" s="73"/>
      <c r="V38495" s="73"/>
      <c r="X38495" s="12"/>
    </row>
    <row r="38496" spans="2:24" x14ac:dyDescent="0.3">
      <c r="B38496" s="73"/>
      <c r="D38496" s="73"/>
      <c r="P38496" s="73"/>
      <c r="T38496" s="73"/>
      <c r="U38496" s="73"/>
      <c r="V38496" s="73"/>
      <c r="X38496" s="12"/>
    </row>
    <row r="38497" spans="2:24" x14ac:dyDescent="0.3">
      <c r="B38497" s="73"/>
      <c r="D38497" s="73"/>
      <c r="P38497" s="73"/>
      <c r="T38497" s="73"/>
      <c r="U38497" s="73"/>
      <c r="V38497" s="73"/>
      <c r="X38497" s="12"/>
    </row>
    <row r="38498" spans="2:24" x14ac:dyDescent="0.3">
      <c r="B38498" s="73"/>
      <c r="D38498" s="73"/>
      <c r="P38498" s="73"/>
      <c r="T38498" s="73"/>
      <c r="U38498" s="73"/>
      <c r="V38498" s="73"/>
      <c r="X38498" s="12"/>
    </row>
    <row r="38499" spans="2:24" x14ac:dyDescent="0.3">
      <c r="B38499" s="73"/>
      <c r="D38499" s="73"/>
      <c r="P38499" s="73"/>
      <c r="T38499" s="73"/>
      <c r="U38499" s="73"/>
      <c r="V38499" s="73"/>
      <c r="X38499" s="12"/>
    </row>
    <row r="38500" spans="2:24" x14ac:dyDescent="0.3">
      <c r="B38500" s="73"/>
      <c r="D38500" s="73"/>
      <c r="P38500" s="73"/>
      <c r="T38500" s="73"/>
      <c r="U38500" s="73"/>
      <c r="V38500" s="73"/>
      <c r="X38500" s="12"/>
    </row>
    <row r="38501" spans="2:24" x14ac:dyDescent="0.3">
      <c r="B38501" s="73"/>
      <c r="D38501" s="73"/>
      <c r="P38501" s="73"/>
      <c r="T38501" s="73"/>
      <c r="U38501" s="73"/>
      <c r="V38501" s="73"/>
      <c r="X38501" s="12"/>
    </row>
    <row r="38502" spans="2:24" x14ac:dyDescent="0.3">
      <c r="B38502" s="73"/>
      <c r="D38502" s="73"/>
      <c r="P38502" s="73"/>
      <c r="T38502" s="73"/>
      <c r="U38502" s="73"/>
      <c r="V38502" s="73"/>
      <c r="X38502" s="12"/>
    </row>
    <row r="38503" spans="2:24" x14ac:dyDescent="0.3">
      <c r="B38503" s="73"/>
      <c r="D38503" s="73"/>
      <c r="P38503" s="73"/>
      <c r="T38503" s="73"/>
      <c r="U38503" s="73"/>
      <c r="V38503" s="73"/>
      <c r="X38503" s="12"/>
    </row>
    <row r="38504" spans="2:24" x14ac:dyDescent="0.3">
      <c r="B38504" s="73"/>
      <c r="D38504" s="73"/>
      <c r="P38504" s="73"/>
      <c r="T38504" s="73"/>
      <c r="U38504" s="73"/>
      <c r="V38504" s="73"/>
      <c r="X38504" s="12"/>
    </row>
    <row r="38505" spans="2:24" x14ac:dyDescent="0.3">
      <c r="B38505" s="73"/>
      <c r="D38505" s="73"/>
      <c r="P38505" s="73"/>
      <c r="T38505" s="73"/>
      <c r="U38505" s="73"/>
      <c r="V38505" s="73"/>
      <c r="X38505" s="12"/>
    </row>
    <row r="38506" spans="2:24" x14ac:dyDescent="0.3">
      <c r="B38506" s="73"/>
      <c r="D38506" s="73"/>
      <c r="P38506" s="73"/>
      <c r="T38506" s="73"/>
      <c r="U38506" s="73"/>
      <c r="V38506" s="73"/>
      <c r="X38506" s="12"/>
    </row>
    <row r="38507" spans="2:24" x14ac:dyDescent="0.3">
      <c r="B38507" s="73"/>
      <c r="D38507" s="73"/>
      <c r="P38507" s="73"/>
      <c r="T38507" s="73"/>
      <c r="U38507" s="73"/>
      <c r="V38507" s="73"/>
      <c r="X38507" s="12"/>
    </row>
    <row r="38508" spans="2:24" x14ac:dyDescent="0.3">
      <c r="B38508" s="73"/>
      <c r="D38508" s="73"/>
      <c r="P38508" s="73"/>
      <c r="T38508" s="73"/>
      <c r="U38508" s="73"/>
      <c r="V38508" s="73"/>
      <c r="X38508" s="12"/>
    </row>
    <row r="38509" spans="2:24" x14ac:dyDescent="0.3">
      <c r="B38509" s="73"/>
      <c r="D38509" s="73"/>
      <c r="P38509" s="73"/>
      <c r="T38509" s="73"/>
      <c r="U38509" s="73"/>
      <c r="V38509" s="73"/>
      <c r="X38509" s="12"/>
    </row>
    <row r="38510" spans="2:24" x14ac:dyDescent="0.3">
      <c r="B38510" s="73"/>
      <c r="D38510" s="73"/>
      <c r="P38510" s="73"/>
      <c r="T38510" s="73"/>
      <c r="U38510" s="73"/>
      <c r="V38510" s="73"/>
      <c r="X38510" s="12"/>
    </row>
    <row r="38511" spans="2:24" x14ac:dyDescent="0.3">
      <c r="B38511" s="73"/>
      <c r="D38511" s="73"/>
      <c r="P38511" s="73"/>
      <c r="T38511" s="73"/>
      <c r="U38511" s="73"/>
      <c r="V38511" s="73"/>
      <c r="X38511" s="12"/>
    </row>
    <row r="38512" spans="2:24" x14ac:dyDescent="0.3">
      <c r="B38512" s="73"/>
      <c r="D38512" s="73"/>
      <c r="P38512" s="73"/>
      <c r="T38512" s="73"/>
      <c r="U38512" s="73"/>
      <c r="V38512" s="73"/>
      <c r="X38512" s="12"/>
    </row>
    <row r="38513" spans="2:24" x14ac:dyDescent="0.3">
      <c r="B38513" s="73"/>
      <c r="D38513" s="73"/>
      <c r="P38513" s="73"/>
      <c r="T38513" s="73"/>
      <c r="U38513" s="73"/>
      <c r="V38513" s="73"/>
      <c r="X38513" s="12"/>
    </row>
    <row r="38514" spans="2:24" x14ac:dyDescent="0.3">
      <c r="B38514" s="73"/>
      <c r="D38514" s="73"/>
      <c r="P38514" s="73"/>
      <c r="T38514" s="73"/>
      <c r="U38514" s="73"/>
      <c r="V38514" s="73"/>
      <c r="X38514" s="12"/>
    </row>
    <row r="38515" spans="2:24" x14ac:dyDescent="0.3">
      <c r="B38515" s="73"/>
      <c r="D38515" s="73"/>
      <c r="P38515" s="73"/>
      <c r="T38515" s="73"/>
      <c r="U38515" s="73"/>
      <c r="V38515" s="73"/>
      <c r="X38515" s="12"/>
    </row>
    <row r="38516" spans="2:24" x14ac:dyDescent="0.3">
      <c r="B38516" s="73"/>
      <c r="D38516" s="73"/>
      <c r="P38516" s="73"/>
      <c r="T38516" s="73"/>
      <c r="U38516" s="73"/>
      <c r="V38516" s="73"/>
      <c r="X38516" s="12"/>
    </row>
    <row r="38517" spans="2:24" x14ac:dyDescent="0.3">
      <c r="B38517" s="73"/>
      <c r="D38517" s="73"/>
      <c r="P38517" s="73"/>
      <c r="T38517" s="73"/>
      <c r="U38517" s="73"/>
      <c r="V38517" s="73"/>
      <c r="X38517" s="12"/>
    </row>
    <row r="38518" spans="2:24" x14ac:dyDescent="0.3">
      <c r="B38518" s="73"/>
      <c r="D38518" s="73"/>
      <c r="P38518" s="73"/>
      <c r="T38518" s="73"/>
      <c r="U38518" s="73"/>
      <c r="V38518" s="73"/>
      <c r="X38518" s="12"/>
    </row>
    <row r="38519" spans="2:24" x14ac:dyDescent="0.3">
      <c r="B38519" s="73"/>
      <c r="D38519" s="73"/>
      <c r="P38519" s="73"/>
      <c r="T38519" s="73"/>
      <c r="U38519" s="73"/>
      <c r="V38519" s="73"/>
      <c r="X38519" s="12"/>
    </row>
    <row r="38520" spans="2:24" x14ac:dyDescent="0.3">
      <c r="B38520" s="73"/>
      <c r="D38520" s="73"/>
      <c r="P38520" s="73"/>
      <c r="T38520" s="73"/>
      <c r="U38520" s="73"/>
      <c r="V38520" s="73"/>
      <c r="X38520" s="12"/>
    </row>
    <row r="38521" spans="2:24" x14ac:dyDescent="0.3">
      <c r="B38521" s="73"/>
      <c r="D38521" s="73"/>
      <c r="P38521" s="73"/>
      <c r="T38521" s="73"/>
      <c r="U38521" s="73"/>
      <c r="V38521" s="73"/>
      <c r="X38521" s="12"/>
    </row>
    <row r="38522" spans="2:24" x14ac:dyDescent="0.3">
      <c r="B38522" s="73"/>
      <c r="D38522" s="73"/>
      <c r="P38522" s="73"/>
      <c r="T38522" s="73"/>
      <c r="U38522" s="73"/>
      <c r="V38522" s="73"/>
      <c r="X38522" s="12"/>
    </row>
    <row r="38523" spans="2:24" x14ac:dyDescent="0.3">
      <c r="B38523" s="73"/>
      <c r="D38523" s="73"/>
      <c r="P38523" s="73"/>
      <c r="T38523" s="73"/>
      <c r="U38523" s="73"/>
      <c r="V38523" s="73"/>
      <c r="X38523" s="12"/>
    </row>
    <row r="38524" spans="2:24" x14ac:dyDescent="0.3">
      <c r="B38524" s="73"/>
      <c r="D38524" s="73"/>
      <c r="P38524" s="73"/>
      <c r="T38524" s="73"/>
      <c r="U38524" s="73"/>
      <c r="V38524" s="73"/>
      <c r="X38524" s="12"/>
    </row>
    <row r="38525" spans="2:24" x14ac:dyDescent="0.3">
      <c r="B38525" s="73"/>
      <c r="D38525" s="73"/>
      <c r="P38525" s="73"/>
      <c r="T38525" s="73"/>
      <c r="U38525" s="73"/>
      <c r="V38525" s="73"/>
      <c r="X38525" s="12"/>
    </row>
    <row r="38526" spans="2:24" x14ac:dyDescent="0.3">
      <c r="B38526" s="73"/>
      <c r="D38526" s="73"/>
      <c r="P38526" s="73"/>
      <c r="T38526" s="73"/>
      <c r="U38526" s="73"/>
      <c r="V38526" s="73"/>
      <c r="X38526" s="12"/>
    </row>
    <row r="38527" spans="2:24" x14ac:dyDescent="0.3">
      <c r="B38527" s="73"/>
      <c r="D38527" s="73"/>
      <c r="P38527" s="73"/>
      <c r="T38527" s="73"/>
      <c r="U38527" s="73"/>
      <c r="V38527" s="73"/>
      <c r="X38527" s="12"/>
    </row>
    <row r="38528" spans="2:24" x14ac:dyDescent="0.3">
      <c r="B38528" s="73"/>
      <c r="D38528" s="73"/>
      <c r="P38528" s="73"/>
      <c r="T38528" s="73"/>
      <c r="U38528" s="73"/>
      <c r="V38528" s="73"/>
      <c r="X38528" s="12"/>
    </row>
    <row r="38529" spans="2:24" x14ac:dyDescent="0.3">
      <c r="B38529" s="73"/>
      <c r="D38529" s="73"/>
      <c r="P38529" s="73"/>
      <c r="T38529" s="73"/>
      <c r="U38529" s="73"/>
      <c r="V38529" s="73"/>
      <c r="X38529" s="12"/>
    </row>
    <row r="38530" spans="2:24" x14ac:dyDescent="0.3">
      <c r="B38530" s="73"/>
      <c r="D38530" s="73"/>
      <c r="P38530" s="73"/>
      <c r="T38530" s="73"/>
      <c r="U38530" s="73"/>
      <c r="V38530" s="73"/>
      <c r="X38530" s="12"/>
    </row>
    <row r="38531" spans="2:24" x14ac:dyDescent="0.3">
      <c r="B38531" s="73"/>
      <c r="D38531" s="73"/>
      <c r="P38531" s="73"/>
      <c r="T38531" s="73"/>
      <c r="U38531" s="73"/>
      <c r="V38531" s="73"/>
      <c r="X38531" s="12"/>
    </row>
    <row r="38532" spans="2:24" x14ac:dyDescent="0.3">
      <c r="B38532" s="73"/>
      <c r="D38532" s="73"/>
      <c r="P38532" s="73"/>
      <c r="T38532" s="73"/>
      <c r="U38532" s="73"/>
      <c r="V38532" s="73"/>
      <c r="X38532" s="12"/>
    </row>
    <row r="38533" spans="2:24" x14ac:dyDescent="0.3">
      <c r="B38533" s="73"/>
      <c r="D38533" s="73"/>
      <c r="P38533" s="73"/>
      <c r="T38533" s="73"/>
      <c r="U38533" s="73"/>
      <c r="V38533" s="73"/>
      <c r="X38533" s="12"/>
    </row>
    <row r="38534" spans="2:24" x14ac:dyDescent="0.3">
      <c r="B38534" s="73"/>
      <c r="D38534" s="73"/>
      <c r="P38534" s="73"/>
      <c r="T38534" s="73"/>
      <c r="U38534" s="73"/>
      <c r="V38534" s="73"/>
      <c r="X38534" s="12"/>
    </row>
    <row r="38535" spans="2:24" x14ac:dyDescent="0.3">
      <c r="B38535" s="73"/>
      <c r="D38535" s="73"/>
      <c r="P38535" s="73"/>
      <c r="T38535" s="73"/>
      <c r="U38535" s="73"/>
      <c r="V38535" s="73"/>
      <c r="X38535" s="12"/>
    </row>
    <row r="38536" spans="2:24" x14ac:dyDescent="0.3">
      <c r="B38536" s="73"/>
      <c r="D38536" s="73"/>
      <c r="P38536" s="73"/>
      <c r="T38536" s="73"/>
      <c r="U38536" s="73"/>
      <c r="V38536" s="73"/>
      <c r="X38536" s="12"/>
    </row>
    <row r="38537" spans="2:24" x14ac:dyDescent="0.3">
      <c r="B38537" s="73"/>
      <c r="D38537" s="73"/>
      <c r="P38537" s="73"/>
      <c r="T38537" s="73"/>
      <c r="U38537" s="73"/>
      <c r="V38537" s="73"/>
      <c r="X38537" s="12"/>
    </row>
    <row r="38538" spans="2:24" x14ac:dyDescent="0.3">
      <c r="B38538" s="73"/>
      <c r="D38538" s="73"/>
      <c r="P38538" s="73"/>
      <c r="T38538" s="73"/>
      <c r="U38538" s="73"/>
      <c r="V38538" s="73"/>
      <c r="X38538" s="12"/>
    </row>
    <row r="38539" spans="2:24" x14ac:dyDescent="0.3">
      <c r="B38539" s="73"/>
      <c r="D38539" s="73"/>
      <c r="P38539" s="73"/>
      <c r="T38539" s="73"/>
      <c r="U38539" s="73"/>
      <c r="V38539" s="73"/>
      <c r="X38539" s="12"/>
    </row>
    <row r="38540" spans="2:24" x14ac:dyDescent="0.3">
      <c r="B38540" s="73"/>
      <c r="D38540" s="73"/>
      <c r="P38540" s="73"/>
      <c r="T38540" s="73"/>
      <c r="U38540" s="73"/>
      <c r="V38540" s="73"/>
      <c r="X38540" s="12"/>
    </row>
    <row r="38541" spans="2:24" x14ac:dyDescent="0.3">
      <c r="B38541" s="73"/>
      <c r="D38541" s="73"/>
      <c r="P38541" s="73"/>
      <c r="T38541" s="73"/>
      <c r="U38541" s="73"/>
      <c r="V38541" s="73"/>
      <c r="X38541" s="12"/>
    </row>
    <row r="38542" spans="2:24" x14ac:dyDescent="0.3">
      <c r="B38542" s="73"/>
      <c r="D38542" s="73"/>
      <c r="P38542" s="73"/>
      <c r="T38542" s="73"/>
      <c r="U38542" s="73"/>
      <c r="V38542" s="73"/>
      <c r="X38542" s="12"/>
    </row>
    <row r="38543" spans="2:24" x14ac:dyDescent="0.3">
      <c r="B38543" s="73"/>
      <c r="D38543" s="73"/>
      <c r="P38543" s="73"/>
      <c r="T38543" s="73"/>
      <c r="U38543" s="73"/>
      <c r="V38543" s="73"/>
      <c r="X38543" s="12"/>
    </row>
    <row r="38544" spans="2:24" x14ac:dyDescent="0.3">
      <c r="B38544" s="73"/>
      <c r="D38544" s="73"/>
      <c r="P38544" s="73"/>
      <c r="T38544" s="73"/>
      <c r="U38544" s="73"/>
      <c r="V38544" s="73"/>
      <c r="X38544" s="12"/>
    </row>
    <row r="38545" spans="2:24" x14ac:dyDescent="0.3">
      <c r="B38545" s="73"/>
      <c r="D38545" s="73"/>
      <c r="P38545" s="73"/>
      <c r="T38545" s="73"/>
      <c r="U38545" s="73"/>
      <c r="V38545" s="73"/>
      <c r="X38545" s="12"/>
    </row>
    <row r="38546" spans="2:24" x14ac:dyDescent="0.3">
      <c r="B38546" s="73"/>
      <c r="D38546" s="73"/>
      <c r="P38546" s="73"/>
      <c r="T38546" s="73"/>
      <c r="U38546" s="73"/>
      <c r="V38546" s="73"/>
      <c r="X38546" s="12"/>
    </row>
    <row r="38547" spans="2:24" x14ac:dyDescent="0.3">
      <c r="B38547" s="73"/>
      <c r="D38547" s="73"/>
      <c r="P38547" s="73"/>
      <c r="T38547" s="73"/>
      <c r="U38547" s="73"/>
      <c r="V38547" s="73"/>
      <c r="X38547" s="12"/>
    </row>
    <row r="38548" spans="2:24" x14ac:dyDescent="0.3">
      <c r="B38548" s="73"/>
      <c r="D38548" s="73"/>
      <c r="P38548" s="73"/>
      <c r="T38548" s="73"/>
      <c r="U38548" s="73"/>
      <c r="V38548" s="73"/>
      <c r="X38548" s="12"/>
    </row>
    <row r="38549" spans="2:24" x14ac:dyDescent="0.3">
      <c r="B38549" s="73"/>
      <c r="D38549" s="73"/>
      <c r="P38549" s="73"/>
      <c r="T38549" s="73"/>
      <c r="U38549" s="73"/>
      <c r="V38549" s="73"/>
      <c r="X38549" s="12"/>
    </row>
    <row r="38550" spans="2:24" x14ac:dyDescent="0.3">
      <c r="B38550" s="73"/>
      <c r="D38550" s="73"/>
      <c r="P38550" s="73"/>
      <c r="T38550" s="73"/>
      <c r="U38550" s="73"/>
      <c r="V38550" s="73"/>
      <c r="X38550" s="12"/>
    </row>
    <row r="38551" spans="2:24" x14ac:dyDescent="0.3">
      <c r="B38551" s="73"/>
      <c r="D38551" s="73"/>
      <c r="P38551" s="73"/>
      <c r="T38551" s="73"/>
      <c r="U38551" s="73"/>
      <c r="V38551" s="73"/>
      <c r="X38551" s="12"/>
    </row>
    <row r="38552" spans="2:24" x14ac:dyDescent="0.3">
      <c r="B38552" s="73"/>
      <c r="D38552" s="73"/>
      <c r="P38552" s="73"/>
      <c r="T38552" s="73"/>
      <c r="U38552" s="73"/>
      <c r="V38552" s="73"/>
      <c r="X38552" s="12"/>
    </row>
    <row r="38553" spans="2:24" x14ac:dyDescent="0.3">
      <c r="B38553" s="73"/>
      <c r="D38553" s="73"/>
      <c r="P38553" s="73"/>
      <c r="T38553" s="73"/>
      <c r="U38553" s="73"/>
      <c r="V38553" s="73"/>
      <c r="X38553" s="12"/>
    </row>
    <row r="38554" spans="2:24" x14ac:dyDescent="0.3">
      <c r="B38554" s="73"/>
      <c r="D38554" s="73"/>
      <c r="P38554" s="73"/>
      <c r="T38554" s="73"/>
      <c r="U38554" s="73"/>
      <c r="V38554" s="73"/>
      <c r="X38554" s="12"/>
    </row>
    <row r="38555" spans="2:24" x14ac:dyDescent="0.3">
      <c r="B38555" s="73"/>
      <c r="D38555" s="73"/>
      <c r="P38555" s="73"/>
      <c r="T38555" s="73"/>
      <c r="U38555" s="73"/>
      <c r="V38555" s="73"/>
      <c r="X38555" s="12"/>
    </row>
    <row r="38556" spans="2:24" x14ac:dyDescent="0.3">
      <c r="B38556" s="73"/>
      <c r="D38556" s="73"/>
      <c r="P38556" s="73"/>
      <c r="T38556" s="73"/>
      <c r="U38556" s="73"/>
      <c r="V38556" s="73"/>
      <c r="X38556" s="12"/>
    </row>
    <row r="38557" spans="2:24" x14ac:dyDescent="0.3">
      <c r="B38557" s="73"/>
      <c r="D38557" s="73"/>
      <c r="P38557" s="73"/>
      <c r="T38557" s="73"/>
      <c r="U38557" s="73"/>
      <c r="V38557" s="73"/>
      <c r="X38557" s="12"/>
    </row>
    <row r="38558" spans="2:24" x14ac:dyDescent="0.3">
      <c r="B38558" s="73"/>
      <c r="D38558" s="73"/>
      <c r="P38558" s="73"/>
      <c r="T38558" s="73"/>
      <c r="U38558" s="73"/>
      <c r="V38558" s="73"/>
      <c r="X38558" s="12"/>
    </row>
    <row r="38559" spans="2:24" x14ac:dyDescent="0.3">
      <c r="B38559" s="73"/>
      <c r="D38559" s="73"/>
      <c r="P38559" s="73"/>
      <c r="T38559" s="73"/>
      <c r="U38559" s="73"/>
      <c r="V38559" s="73"/>
      <c r="X38559" s="12"/>
    </row>
    <row r="38560" spans="2:24" x14ac:dyDescent="0.3">
      <c r="B38560" s="73"/>
      <c r="D38560" s="73"/>
      <c r="P38560" s="73"/>
      <c r="T38560" s="73"/>
      <c r="U38560" s="73"/>
      <c r="V38560" s="73"/>
      <c r="X38560" s="12"/>
    </row>
    <row r="38561" spans="2:24" x14ac:dyDescent="0.3">
      <c r="B38561" s="73"/>
      <c r="D38561" s="73"/>
      <c r="P38561" s="73"/>
      <c r="T38561" s="73"/>
      <c r="U38561" s="73"/>
      <c r="V38561" s="73"/>
      <c r="X38561" s="12"/>
    </row>
    <row r="38562" spans="2:24" x14ac:dyDescent="0.3">
      <c r="B38562" s="73"/>
      <c r="D38562" s="73"/>
      <c r="P38562" s="73"/>
      <c r="T38562" s="73"/>
      <c r="U38562" s="73"/>
      <c r="V38562" s="73"/>
      <c r="X38562" s="12"/>
    </row>
    <row r="38563" spans="2:24" x14ac:dyDescent="0.3">
      <c r="B38563" s="73"/>
      <c r="D38563" s="73"/>
      <c r="P38563" s="73"/>
      <c r="T38563" s="73"/>
      <c r="U38563" s="73"/>
      <c r="V38563" s="73"/>
      <c r="X38563" s="12"/>
    </row>
    <row r="38564" spans="2:24" x14ac:dyDescent="0.3">
      <c r="B38564" s="73"/>
      <c r="D38564" s="73"/>
      <c r="P38564" s="73"/>
      <c r="T38564" s="73"/>
      <c r="U38564" s="73"/>
      <c r="V38564" s="73"/>
      <c r="X38564" s="12"/>
    </row>
    <row r="38565" spans="2:24" x14ac:dyDescent="0.3">
      <c r="B38565" s="73"/>
      <c r="D38565" s="73"/>
      <c r="P38565" s="73"/>
      <c r="T38565" s="73"/>
      <c r="U38565" s="73"/>
      <c r="V38565" s="73"/>
      <c r="X38565" s="12"/>
    </row>
    <row r="38566" spans="2:24" x14ac:dyDescent="0.3">
      <c r="B38566" s="73"/>
      <c r="D38566" s="73"/>
      <c r="P38566" s="73"/>
      <c r="T38566" s="73"/>
      <c r="U38566" s="73"/>
      <c r="V38566" s="73"/>
      <c r="X38566" s="12"/>
    </row>
    <row r="38567" spans="2:24" x14ac:dyDescent="0.3">
      <c r="B38567" s="73"/>
      <c r="D38567" s="73"/>
      <c r="P38567" s="73"/>
      <c r="T38567" s="73"/>
      <c r="U38567" s="73"/>
      <c r="V38567" s="73"/>
      <c r="X38567" s="12"/>
    </row>
    <row r="38568" spans="2:24" x14ac:dyDescent="0.3">
      <c r="B38568" s="73"/>
      <c r="D38568" s="73"/>
      <c r="P38568" s="73"/>
      <c r="T38568" s="73"/>
      <c r="U38568" s="73"/>
      <c r="V38568" s="73"/>
      <c r="X38568" s="12"/>
    </row>
    <row r="38569" spans="2:24" x14ac:dyDescent="0.3">
      <c r="B38569" s="73"/>
      <c r="D38569" s="73"/>
      <c r="P38569" s="73"/>
      <c r="T38569" s="73"/>
      <c r="U38569" s="73"/>
      <c r="V38569" s="73"/>
      <c r="X38569" s="12"/>
    </row>
    <row r="38570" spans="2:24" x14ac:dyDescent="0.3">
      <c r="B38570" s="73"/>
      <c r="D38570" s="73"/>
      <c r="P38570" s="73"/>
      <c r="T38570" s="73"/>
      <c r="U38570" s="73"/>
      <c r="V38570" s="73"/>
      <c r="X38570" s="12"/>
    </row>
    <row r="38571" spans="2:24" x14ac:dyDescent="0.3">
      <c r="B38571" s="73"/>
      <c r="D38571" s="73"/>
      <c r="P38571" s="73"/>
      <c r="T38571" s="73"/>
      <c r="U38571" s="73"/>
      <c r="V38571" s="73"/>
      <c r="X38571" s="12"/>
    </row>
    <row r="38572" spans="2:24" x14ac:dyDescent="0.3">
      <c r="B38572" s="73"/>
      <c r="D38572" s="73"/>
      <c r="P38572" s="73"/>
      <c r="T38572" s="73"/>
      <c r="U38572" s="73"/>
      <c r="V38572" s="73"/>
      <c r="X38572" s="12"/>
    </row>
    <row r="38573" spans="2:24" x14ac:dyDescent="0.3">
      <c r="B38573" s="73"/>
      <c r="D38573" s="73"/>
      <c r="P38573" s="73"/>
      <c r="T38573" s="73"/>
      <c r="U38573" s="73"/>
      <c r="V38573" s="73"/>
      <c r="X38573" s="12"/>
    </row>
    <row r="38574" spans="2:24" x14ac:dyDescent="0.3">
      <c r="B38574" s="73"/>
      <c r="D38574" s="73"/>
      <c r="P38574" s="73"/>
      <c r="T38574" s="73"/>
      <c r="U38574" s="73"/>
      <c r="V38574" s="73"/>
      <c r="X38574" s="12"/>
    </row>
    <row r="38575" spans="2:24" x14ac:dyDescent="0.3">
      <c r="B38575" s="73"/>
      <c r="D38575" s="73"/>
      <c r="P38575" s="73"/>
      <c r="T38575" s="73"/>
      <c r="U38575" s="73"/>
      <c r="V38575" s="73"/>
      <c r="X38575" s="12"/>
    </row>
    <row r="38576" spans="2:24" x14ac:dyDescent="0.3">
      <c r="B38576" s="73"/>
      <c r="D38576" s="73"/>
      <c r="P38576" s="73"/>
      <c r="T38576" s="73"/>
      <c r="U38576" s="73"/>
      <c r="V38576" s="73"/>
      <c r="X38576" s="12"/>
    </row>
    <row r="38577" spans="2:24" x14ac:dyDescent="0.3">
      <c r="B38577" s="73"/>
      <c r="D38577" s="73"/>
      <c r="P38577" s="73"/>
      <c r="T38577" s="73"/>
      <c r="U38577" s="73"/>
      <c r="V38577" s="73"/>
      <c r="X38577" s="12"/>
    </row>
    <row r="38578" spans="2:24" x14ac:dyDescent="0.3">
      <c r="B38578" s="73"/>
      <c r="D38578" s="73"/>
      <c r="P38578" s="73"/>
      <c r="T38578" s="73"/>
      <c r="U38578" s="73"/>
      <c r="V38578" s="73"/>
      <c r="X38578" s="12"/>
    </row>
    <row r="38579" spans="2:24" x14ac:dyDescent="0.3">
      <c r="B38579" s="73"/>
      <c r="D38579" s="73"/>
      <c r="P38579" s="73"/>
      <c r="T38579" s="73"/>
      <c r="U38579" s="73"/>
      <c r="V38579" s="73"/>
      <c r="X38579" s="12"/>
    </row>
    <row r="38580" spans="2:24" x14ac:dyDescent="0.3">
      <c r="B38580" s="73"/>
      <c r="D38580" s="73"/>
      <c r="P38580" s="73"/>
      <c r="T38580" s="73"/>
      <c r="U38580" s="73"/>
      <c r="V38580" s="73"/>
      <c r="X38580" s="12"/>
    </row>
    <row r="38581" spans="2:24" x14ac:dyDescent="0.3">
      <c r="B38581" s="73"/>
      <c r="D38581" s="73"/>
      <c r="P38581" s="73"/>
      <c r="T38581" s="73"/>
      <c r="U38581" s="73"/>
      <c r="V38581" s="73"/>
      <c r="X38581" s="12"/>
    </row>
    <row r="38582" spans="2:24" x14ac:dyDescent="0.3">
      <c r="B38582" s="73"/>
      <c r="D38582" s="73"/>
      <c r="P38582" s="73"/>
      <c r="T38582" s="73"/>
      <c r="U38582" s="73"/>
      <c r="V38582" s="73"/>
      <c r="X38582" s="12"/>
    </row>
    <row r="38583" spans="2:24" x14ac:dyDescent="0.3">
      <c r="B38583" s="73"/>
      <c r="D38583" s="73"/>
      <c r="P38583" s="73"/>
      <c r="T38583" s="73"/>
      <c r="U38583" s="73"/>
      <c r="V38583" s="73"/>
      <c r="X38583" s="12"/>
    </row>
    <row r="38584" spans="2:24" x14ac:dyDescent="0.3">
      <c r="B38584" s="73"/>
      <c r="D38584" s="73"/>
      <c r="P38584" s="73"/>
      <c r="T38584" s="73"/>
      <c r="U38584" s="73"/>
      <c r="V38584" s="73"/>
      <c r="X38584" s="12"/>
    </row>
    <row r="38585" spans="2:24" x14ac:dyDescent="0.3">
      <c r="B38585" s="73"/>
      <c r="D38585" s="73"/>
      <c r="P38585" s="73"/>
      <c r="T38585" s="73"/>
      <c r="U38585" s="73"/>
      <c r="V38585" s="73"/>
      <c r="X38585" s="12"/>
    </row>
    <row r="38586" spans="2:24" x14ac:dyDescent="0.3">
      <c r="B38586" s="73"/>
      <c r="D38586" s="73"/>
      <c r="P38586" s="73"/>
      <c r="T38586" s="73"/>
      <c r="U38586" s="73"/>
      <c r="V38586" s="73"/>
      <c r="X38586" s="12"/>
    </row>
    <row r="38587" spans="2:24" x14ac:dyDescent="0.3">
      <c r="B38587" s="73"/>
      <c r="D38587" s="73"/>
      <c r="P38587" s="73"/>
      <c r="T38587" s="73"/>
      <c r="U38587" s="73"/>
      <c r="V38587" s="73"/>
      <c r="X38587" s="12"/>
    </row>
    <row r="38588" spans="2:24" x14ac:dyDescent="0.3">
      <c r="B38588" s="73"/>
      <c r="D38588" s="73"/>
      <c r="P38588" s="73"/>
      <c r="T38588" s="73"/>
      <c r="U38588" s="73"/>
      <c r="V38588" s="73"/>
      <c r="X38588" s="12"/>
    </row>
    <row r="38589" spans="2:24" x14ac:dyDescent="0.3">
      <c r="B38589" s="73"/>
      <c r="D38589" s="73"/>
      <c r="P38589" s="73"/>
      <c r="T38589" s="73"/>
      <c r="U38589" s="73"/>
      <c r="V38589" s="73"/>
      <c r="X38589" s="12"/>
    </row>
    <row r="38590" spans="2:24" x14ac:dyDescent="0.3">
      <c r="B38590" s="73"/>
      <c r="D38590" s="73"/>
      <c r="P38590" s="73"/>
      <c r="T38590" s="73"/>
      <c r="U38590" s="73"/>
      <c r="V38590" s="73"/>
      <c r="X38590" s="12"/>
    </row>
    <row r="38591" spans="2:24" x14ac:dyDescent="0.3">
      <c r="B38591" s="73"/>
      <c r="D38591" s="73"/>
      <c r="P38591" s="73"/>
      <c r="T38591" s="73"/>
      <c r="U38591" s="73"/>
      <c r="V38591" s="73"/>
      <c r="X38591" s="12"/>
    </row>
    <row r="38592" spans="2:24" x14ac:dyDescent="0.3">
      <c r="B38592" s="73"/>
      <c r="D38592" s="73"/>
      <c r="P38592" s="73"/>
      <c r="T38592" s="73"/>
      <c r="U38592" s="73"/>
      <c r="V38592" s="73"/>
      <c r="X38592" s="12"/>
    </row>
    <row r="38593" spans="2:24" x14ac:dyDescent="0.3">
      <c r="B38593" s="73"/>
      <c r="D38593" s="73"/>
      <c r="P38593" s="73"/>
      <c r="T38593" s="73"/>
      <c r="U38593" s="73"/>
      <c r="V38593" s="73"/>
      <c r="X38593" s="12"/>
    </row>
    <row r="38594" spans="2:24" x14ac:dyDescent="0.3">
      <c r="B38594" s="73"/>
      <c r="D38594" s="73"/>
      <c r="P38594" s="73"/>
      <c r="T38594" s="73"/>
      <c r="U38594" s="73"/>
      <c r="V38594" s="73"/>
      <c r="X38594" s="12"/>
    </row>
    <row r="38595" spans="2:24" x14ac:dyDescent="0.3">
      <c r="B38595" s="73"/>
      <c r="D38595" s="73"/>
      <c r="P38595" s="73"/>
      <c r="T38595" s="73"/>
      <c r="U38595" s="73"/>
      <c r="V38595" s="73"/>
      <c r="X38595" s="12"/>
    </row>
    <row r="38596" spans="2:24" x14ac:dyDescent="0.3">
      <c r="B38596" s="73"/>
      <c r="D38596" s="73"/>
      <c r="P38596" s="73"/>
      <c r="T38596" s="73"/>
      <c r="U38596" s="73"/>
      <c r="V38596" s="73"/>
      <c r="X38596" s="12"/>
    </row>
    <row r="38597" spans="2:24" x14ac:dyDescent="0.3">
      <c r="B38597" s="73"/>
      <c r="D38597" s="73"/>
      <c r="P38597" s="73"/>
      <c r="T38597" s="73"/>
      <c r="U38597" s="73"/>
      <c r="V38597" s="73"/>
      <c r="X38597" s="12"/>
    </row>
    <row r="38598" spans="2:24" x14ac:dyDescent="0.3">
      <c r="B38598" s="73"/>
      <c r="D38598" s="73"/>
      <c r="P38598" s="73"/>
      <c r="T38598" s="73"/>
      <c r="U38598" s="73"/>
      <c r="V38598" s="73"/>
      <c r="X38598" s="12"/>
    </row>
    <row r="38599" spans="2:24" x14ac:dyDescent="0.3">
      <c r="B38599" s="73"/>
      <c r="D38599" s="73"/>
      <c r="P38599" s="73"/>
      <c r="T38599" s="73"/>
      <c r="U38599" s="73"/>
      <c r="V38599" s="73"/>
      <c r="X38599" s="12"/>
    </row>
    <row r="38600" spans="2:24" x14ac:dyDescent="0.3">
      <c r="B38600" s="73"/>
      <c r="D38600" s="73"/>
      <c r="P38600" s="73"/>
      <c r="T38600" s="73"/>
      <c r="U38600" s="73"/>
      <c r="V38600" s="73"/>
      <c r="X38600" s="12"/>
    </row>
    <row r="38601" spans="2:24" x14ac:dyDescent="0.3">
      <c r="B38601" s="73"/>
      <c r="D38601" s="73"/>
      <c r="P38601" s="73"/>
      <c r="T38601" s="73"/>
      <c r="U38601" s="73"/>
      <c r="V38601" s="73"/>
      <c r="X38601" s="12"/>
    </row>
    <row r="38602" spans="2:24" x14ac:dyDescent="0.3">
      <c r="B38602" s="73"/>
      <c r="D38602" s="73"/>
      <c r="P38602" s="73"/>
      <c r="T38602" s="73"/>
      <c r="U38602" s="73"/>
      <c r="V38602" s="73"/>
      <c r="X38602" s="12"/>
    </row>
    <row r="38603" spans="2:24" x14ac:dyDescent="0.3">
      <c r="B38603" s="73"/>
      <c r="D38603" s="73"/>
      <c r="P38603" s="73"/>
      <c r="T38603" s="73"/>
      <c r="U38603" s="73"/>
      <c r="V38603" s="73"/>
      <c r="X38603" s="12"/>
    </row>
    <row r="38604" spans="2:24" x14ac:dyDescent="0.3">
      <c r="B38604" s="73"/>
      <c r="D38604" s="73"/>
      <c r="P38604" s="73"/>
      <c r="T38604" s="73"/>
      <c r="U38604" s="73"/>
      <c r="V38604" s="73"/>
      <c r="X38604" s="12"/>
    </row>
    <row r="38605" spans="2:24" x14ac:dyDescent="0.3">
      <c r="B38605" s="73"/>
      <c r="D38605" s="73"/>
      <c r="P38605" s="73"/>
      <c r="T38605" s="73"/>
      <c r="U38605" s="73"/>
      <c r="V38605" s="73"/>
      <c r="X38605" s="12"/>
    </row>
    <row r="38606" spans="2:24" x14ac:dyDescent="0.3">
      <c r="B38606" s="73"/>
      <c r="D38606" s="73"/>
      <c r="P38606" s="73"/>
      <c r="T38606" s="73"/>
      <c r="U38606" s="73"/>
      <c r="V38606" s="73"/>
      <c r="X38606" s="12"/>
    </row>
    <row r="38607" spans="2:24" x14ac:dyDescent="0.3">
      <c r="B38607" s="73"/>
      <c r="D38607" s="73"/>
      <c r="P38607" s="73"/>
      <c r="T38607" s="73"/>
      <c r="U38607" s="73"/>
      <c r="V38607" s="73"/>
      <c r="X38607" s="12"/>
    </row>
    <row r="38608" spans="2:24" x14ac:dyDescent="0.3">
      <c r="B38608" s="73"/>
      <c r="D38608" s="73"/>
      <c r="P38608" s="73"/>
      <c r="T38608" s="73"/>
      <c r="U38608" s="73"/>
      <c r="V38608" s="73"/>
      <c r="X38608" s="12"/>
    </row>
    <row r="38609" spans="2:24" x14ac:dyDescent="0.3">
      <c r="B38609" s="73"/>
      <c r="D38609" s="73"/>
      <c r="P38609" s="73"/>
      <c r="T38609" s="73"/>
      <c r="U38609" s="73"/>
      <c r="V38609" s="73"/>
      <c r="X38609" s="12"/>
    </row>
    <row r="38610" spans="2:24" x14ac:dyDescent="0.3">
      <c r="B38610" s="73"/>
      <c r="D38610" s="73"/>
      <c r="P38610" s="73"/>
      <c r="T38610" s="73"/>
      <c r="U38610" s="73"/>
      <c r="V38610" s="73"/>
      <c r="X38610" s="12"/>
    </row>
    <row r="38611" spans="2:24" x14ac:dyDescent="0.3">
      <c r="B38611" s="73"/>
      <c r="D38611" s="73"/>
      <c r="P38611" s="73"/>
      <c r="T38611" s="73"/>
      <c r="U38611" s="73"/>
      <c r="V38611" s="73"/>
      <c r="X38611" s="12"/>
    </row>
    <row r="38612" spans="2:24" x14ac:dyDescent="0.3">
      <c r="B38612" s="73"/>
      <c r="D38612" s="73"/>
      <c r="P38612" s="73"/>
      <c r="T38612" s="73"/>
      <c r="U38612" s="73"/>
      <c r="V38612" s="73"/>
      <c r="X38612" s="12"/>
    </row>
    <row r="38613" spans="2:24" x14ac:dyDescent="0.3">
      <c r="B38613" s="73"/>
      <c r="D38613" s="73"/>
      <c r="P38613" s="73"/>
      <c r="T38613" s="73"/>
      <c r="U38613" s="73"/>
      <c r="V38613" s="73"/>
      <c r="X38613" s="12"/>
    </row>
    <row r="38614" spans="2:24" x14ac:dyDescent="0.3">
      <c r="B38614" s="73"/>
      <c r="D38614" s="73"/>
      <c r="P38614" s="73"/>
      <c r="T38614" s="73"/>
      <c r="U38614" s="73"/>
      <c r="V38614" s="73"/>
      <c r="X38614" s="12"/>
    </row>
    <row r="38615" spans="2:24" x14ac:dyDescent="0.3">
      <c r="B38615" s="73"/>
      <c r="D38615" s="73"/>
      <c r="P38615" s="73"/>
      <c r="T38615" s="73"/>
      <c r="U38615" s="73"/>
      <c r="V38615" s="73"/>
      <c r="X38615" s="12"/>
    </row>
    <row r="38616" spans="2:24" x14ac:dyDescent="0.3">
      <c r="B38616" s="73"/>
      <c r="D38616" s="73"/>
      <c r="P38616" s="73"/>
      <c r="T38616" s="73"/>
      <c r="U38616" s="73"/>
      <c r="V38616" s="73"/>
      <c r="X38616" s="12"/>
    </row>
    <row r="38617" spans="2:24" x14ac:dyDescent="0.3">
      <c r="B38617" s="73"/>
      <c r="D38617" s="73"/>
      <c r="P38617" s="73"/>
      <c r="T38617" s="73"/>
      <c r="U38617" s="73"/>
      <c r="V38617" s="73"/>
      <c r="X38617" s="12"/>
    </row>
    <row r="38618" spans="2:24" x14ac:dyDescent="0.3">
      <c r="B38618" s="73"/>
      <c r="D38618" s="73"/>
      <c r="P38618" s="73"/>
      <c r="T38618" s="73"/>
      <c r="U38618" s="73"/>
      <c r="V38618" s="73"/>
      <c r="X38618" s="12"/>
    </row>
    <row r="38619" spans="2:24" x14ac:dyDescent="0.3">
      <c r="B38619" s="73"/>
      <c r="D38619" s="73"/>
      <c r="P38619" s="73"/>
      <c r="T38619" s="73"/>
      <c r="U38619" s="73"/>
      <c r="V38619" s="73"/>
      <c r="X38619" s="12"/>
    </row>
    <row r="38620" spans="2:24" x14ac:dyDescent="0.3">
      <c r="B38620" s="73"/>
      <c r="D38620" s="73"/>
      <c r="P38620" s="73"/>
      <c r="T38620" s="73"/>
      <c r="U38620" s="73"/>
      <c r="V38620" s="73"/>
      <c r="X38620" s="12"/>
    </row>
    <row r="38621" spans="2:24" x14ac:dyDescent="0.3">
      <c r="B38621" s="73"/>
      <c r="D38621" s="73"/>
      <c r="P38621" s="73"/>
      <c r="T38621" s="73"/>
      <c r="U38621" s="73"/>
      <c r="V38621" s="73"/>
      <c r="X38621" s="12"/>
    </row>
    <row r="38622" spans="2:24" x14ac:dyDescent="0.3">
      <c r="B38622" s="73"/>
      <c r="D38622" s="73"/>
      <c r="P38622" s="73"/>
      <c r="T38622" s="73"/>
      <c r="U38622" s="73"/>
      <c r="V38622" s="73"/>
      <c r="X38622" s="12"/>
    </row>
    <row r="38623" spans="2:24" x14ac:dyDescent="0.3">
      <c r="B38623" s="73"/>
      <c r="D38623" s="73"/>
      <c r="P38623" s="73"/>
      <c r="T38623" s="73"/>
      <c r="U38623" s="73"/>
      <c r="V38623" s="73"/>
      <c r="X38623" s="12"/>
    </row>
    <row r="38624" spans="2:24" x14ac:dyDescent="0.3">
      <c r="B38624" s="73"/>
      <c r="D38624" s="73"/>
      <c r="P38624" s="73"/>
      <c r="T38624" s="73"/>
      <c r="U38624" s="73"/>
      <c r="V38624" s="73"/>
      <c r="X38624" s="12"/>
    </row>
    <row r="38625" spans="2:24" x14ac:dyDescent="0.3">
      <c r="B38625" s="73"/>
      <c r="D38625" s="73"/>
      <c r="P38625" s="73"/>
      <c r="T38625" s="73"/>
      <c r="U38625" s="73"/>
      <c r="V38625" s="73"/>
      <c r="X38625" s="12"/>
    </row>
    <row r="38626" spans="2:24" x14ac:dyDescent="0.3">
      <c r="B38626" s="73"/>
      <c r="D38626" s="73"/>
      <c r="P38626" s="73"/>
      <c r="T38626" s="73"/>
      <c r="U38626" s="73"/>
      <c r="V38626" s="73"/>
      <c r="X38626" s="12"/>
    </row>
    <row r="38627" spans="2:24" x14ac:dyDescent="0.3">
      <c r="B38627" s="73"/>
      <c r="D38627" s="73"/>
      <c r="P38627" s="73"/>
      <c r="T38627" s="73"/>
      <c r="U38627" s="73"/>
      <c r="V38627" s="73"/>
      <c r="X38627" s="12"/>
    </row>
    <row r="38628" spans="2:24" x14ac:dyDescent="0.3">
      <c r="B38628" s="73"/>
      <c r="D38628" s="73"/>
      <c r="P38628" s="73"/>
      <c r="T38628" s="73"/>
      <c r="U38628" s="73"/>
      <c r="V38628" s="73"/>
      <c r="X38628" s="12"/>
    </row>
    <row r="38629" spans="2:24" x14ac:dyDescent="0.3">
      <c r="B38629" s="73"/>
      <c r="D38629" s="73"/>
      <c r="P38629" s="73"/>
      <c r="T38629" s="73"/>
      <c r="U38629" s="73"/>
      <c r="V38629" s="73"/>
      <c r="X38629" s="12"/>
    </row>
    <row r="38630" spans="2:24" x14ac:dyDescent="0.3">
      <c r="B38630" s="73"/>
      <c r="D38630" s="73"/>
      <c r="P38630" s="73"/>
      <c r="T38630" s="73"/>
      <c r="U38630" s="73"/>
      <c r="V38630" s="73"/>
      <c r="X38630" s="12"/>
    </row>
    <row r="38631" spans="2:24" x14ac:dyDescent="0.3">
      <c r="B38631" s="73"/>
      <c r="D38631" s="73"/>
      <c r="P38631" s="73"/>
      <c r="T38631" s="73"/>
      <c r="U38631" s="73"/>
      <c r="V38631" s="73"/>
      <c r="X38631" s="12"/>
    </row>
    <row r="38632" spans="2:24" x14ac:dyDescent="0.3">
      <c r="B38632" s="73"/>
      <c r="D38632" s="73"/>
      <c r="P38632" s="73"/>
      <c r="T38632" s="73"/>
      <c r="U38632" s="73"/>
      <c r="V38632" s="73"/>
      <c r="X38632" s="12"/>
    </row>
    <row r="38633" spans="2:24" x14ac:dyDescent="0.3">
      <c r="B38633" s="73"/>
      <c r="D38633" s="73"/>
      <c r="P38633" s="73"/>
      <c r="T38633" s="73"/>
      <c r="U38633" s="73"/>
      <c r="V38633" s="73"/>
      <c r="X38633" s="12"/>
    </row>
    <row r="38634" spans="2:24" x14ac:dyDescent="0.3">
      <c r="B38634" s="73"/>
      <c r="D38634" s="73"/>
      <c r="P38634" s="73"/>
      <c r="T38634" s="73"/>
      <c r="U38634" s="73"/>
      <c r="V38634" s="73"/>
      <c r="X38634" s="12"/>
    </row>
    <row r="38635" spans="2:24" x14ac:dyDescent="0.3">
      <c r="B38635" s="73"/>
      <c r="D38635" s="73"/>
      <c r="P38635" s="73"/>
      <c r="T38635" s="73"/>
      <c r="U38635" s="73"/>
      <c r="V38635" s="73"/>
      <c r="X38635" s="12"/>
    </row>
    <row r="38636" spans="2:24" x14ac:dyDescent="0.3">
      <c r="B38636" s="73"/>
      <c r="D38636" s="73"/>
      <c r="P38636" s="73"/>
      <c r="T38636" s="73"/>
      <c r="U38636" s="73"/>
      <c r="V38636" s="73"/>
      <c r="X38636" s="12"/>
    </row>
    <row r="38637" spans="2:24" x14ac:dyDescent="0.3">
      <c r="B38637" s="73"/>
      <c r="D38637" s="73"/>
      <c r="P38637" s="73"/>
      <c r="T38637" s="73"/>
      <c r="U38637" s="73"/>
      <c r="V38637" s="73"/>
      <c r="X38637" s="12"/>
    </row>
    <row r="38638" spans="2:24" x14ac:dyDescent="0.3">
      <c r="B38638" s="73"/>
      <c r="D38638" s="73"/>
      <c r="P38638" s="73"/>
      <c r="T38638" s="73"/>
      <c r="U38638" s="73"/>
      <c r="V38638" s="73"/>
      <c r="X38638" s="12"/>
    </row>
    <row r="38639" spans="2:24" x14ac:dyDescent="0.3">
      <c r="B38639" s="73"/>
      <c r="D38639" s="73"/>
      <c r="P38639" s="73"/>
      <c r="T38639" s="73"/>
      <c r="U38639" s="73"/>
      <c r="V38639" s="73"/>
      <c r="X38639" s="12"/>
    </row>
    <row r="38640" spans="2:24" x14ac:dyDescent="0.3">
      <c r="B38640" s="73"/>
      <c r="D38640" s="73"/>
      <c r="P38640" s="73"/>
      <c r="T38640" s="73"/>
      <c r="U38640" s="73"/>
      <c r="V38640" s="73"/>
      <c r="X38640" s="12"/>
    </row>
    <row r="38641" spans="2:24" x14ac:dyDescent="0.3">
      <c r="B38641" s="73"/>
      <c r="D38641" s="73"/>
      <c r="P38641" s="73"/>
      <c r="T38641" s="73"/>
      <c r="U38641" s="73"/>
      <c r="V38641" s="73"/>
      <c r="X38641" s="12"/>
    </row>
    <row r="38642" spans="2:24" x14ac:dyDescent="0.3">
      <c r="B38642" s="73"/>
      <c r="D38642" s="73"/>
      <c r="P38642" s="73"/>
      <c r="T38642" s="73"/>
      <c r="U38642" s="73"/>
      <c r="V38642" s="73"/>
      <c r="X38642" s="12"/>
    </row>
    <row r="38643" spans="2:24" x14ac:dyDescent="0.3">
      <c r="B38643" s="73"/>
      <c r="D38643" s="73"/>
      <c r="P38643" s="73"/>
      <c r="T38643" s="73"/>
      <c r="U38643" s="73"/>
      <c r="V38643" s="73"/>
      <c r="X38643" s="12"/>
    </row>
    <row r="38644" spans="2:24" x14ac:dyDescent="0.3">
      <c r="B38644" s="73"/>
      <c r="D38644" s="73"/>
      <c r="P38644" s="73"/>
      <c r="T38644" s="73"/>
      <c r="U38644" s="73"/>
      <c r="V38644" s="73"/>
      <c r="X38644" s="12"/>
    </row>
    <row r="38645" spans="2:24" x14ac:dyDescent="0.3">
      <c r="B38645" s="73"/>
      <c r="D38645" s="73"/>
      <c r="P38645" s="73"/>
      <c r="T38645" s="73"/>
      <c r="U38645" s="73"/>
      <c r="V38645" s="73"/>
      <c r="X38645" s="12"/>
    </row>
    <row r="38646" spans="2:24" x14ac:dyDescent="0.3">
      <c r="B38646" s="73"/>
      <c r="D38646" s="73"/>
      <c r="P38646" s="73"/>
      <c r="T38646" s="73"/>
      <c r="U38646" s="73"/>
      <c r="V38646" s="73"/>
      <c r="X38646" s="12"/>
    </row>
    <row r="38647" spans="2:24" x14ac:dyDescent="0.3">
      <c r="B38647" s="73"/>
      <c r="D38647" s="73"/>
      <c r="P38647" s="73"/>
      <c r="T38647" s="73"/>
      <c r="U38647" s="73"/>
      <c r="V38647" s="73"/>
      <c r="X38647" s="12"/>
    </row>
    <row r="38648" spans="2:24" x14ac:dyDescent="0.3">
      <c r="B38648" s="73"/>
      <c r="D38648" s="73"/>
      <c r="P38648" s="73"/>
      <c r="T38648" s="73"/>
      <c r="U38648" s="73"/>
      <c r="V38648" s="73"/>
      <c r="X38648" s="12"/>
    </row>
    <row r="38649" spans="2:24" x14ac:dyDescent="0.3">
      <c r="B38649" s="73"/>
      <c r="D38649" s="73"/>
      <c r="P38649" s="73"/>
      <c r="T38649" s="73"/>
      <c r="U38649" s="73"/>
      <c r="V38649" s="73"/>
      <c r="X38649" s="12"/>
    </row>
    <row r="38650" spans="2:24" x14ac:dyDescent="0.3">
      <c r="B38650" s="73"/>
      <c r="D38650" s="73"/>
      <c r="P38650" s="73"/>
      <c r="T38650" s="73"/>
      <c r="U38650" s="73"/>
      <c r="V38650" s="73"/>
      <c r="X38650" s="12"/>
    </row>
    <row r="38651" spans="2:24" x14ac:dyDescent="0.3">
      <c r="B38651" s="73"/>
      <c r="D38651" s="73"/>
      <c r="P38651" s="73"/>
      <c r="T38651" s="73"/>
      <c r="U38651" s="73"/>
      <c r="V38651" s="73"/>
      <c r="X38651" s="12"/>
    </row>
    <row r="38652" spans="2:24" x14ac:dyDescent="0.3">
      <c r="B38652" s="73"/>
      <c r="D38652" s="73"/>
      <c r="P38652" s="73"/>
      <c r="T38652" s="73"/>
      <c r="U38652" s="73"/>
      <c r="V38652" s="73"/>
      <c r="X38652" s="12"/>
    </row>
    <row r="38653" spans="2:24" x14ac:dyDescent="0.3">
      <c r="B38653" s="73"/>
      <c r="D38653" s="73"/>
      <c r="P38653" s="73"/>
      <c r="T38653" s="73"/>
      <c r="U38653" s="73"/>
      <c r="V38653" s="73"/>
      <c r="X38653" s="12"/>
    </row>
    <row r="38654" spans="2:24" x14ac:dyDescent="0.3">
      <c r="B38654" s="73"/>
      <c r="D38654" s="73"/>
      <c r="P38654" s="73"/>
      <c r="T38654" s="73"/>
      <c r="U38654" s="73"/>
      <c r="V38654" s="73"/>
      <c r="X38654" s="12"/>
    </row>
    <row r="38655" spans="2:24" x14ac:dyDescent="0.3">
      <c r="B38655" s="73"/>
      <c r="D38655" s="73"/>
      <c r="P38655" s="73"/>
      <c r="T38655" s="73"/>
      <c r="U38655" s="73"/>
      <c r="V38655" s="73"/>
      <c r="X38655" s="12"/>
    </row>
    <row r="38656" spans="2:24" x14ac:dyDescent="0.3">
      <c r="B38656" s="73"/>
      <c r="D38656" s="73"/>
      <c r="P38656" s="73"/>
      <c r="T38656" s="73"/>
      <c r="U38656" s="73"/>
      <c r="V38656" s="73"/>
      <c r="X38656" s="12"/>
    </row>
    <row r="38657" spans="2:24" x14ac:dyDescent="0.3">
      <c r="B38657" s="73"/>
      <c r="D38657" s="73"/>
      <c r="P38657" s="73"/>
      <c r="T38657" s="73"/>
      <c r="U38657" s="73"/>
      <c r="V38657" s="73"/>
      <c r="X38657" s="12"/>
    </row>
    <row r="38658" spans="2:24" x14ac:dyDescent="0.3">
      <c r="B38658" s="73"/>
      <c r="D38658" s="73"/>
      <c r="P38658" s="73"/>
      <c r="T38658" s="73"/>
      <c r="U38658" s="73"/>
      <c r="V38658" s="73"/>
      <c r="X38658" s="12"/>
    </row>
    <row r="38659" spans="2:24" x14ac:dyDescent="0.3">
      <c r="B38659" s="73"/>
      <c r="D38659" s="73"/>
      <c r="P38659" s="73"/>
      <c r="T38659" s="73"/>
      <c r="U38659" s="73"/>
      <c r="V38659" s="73"/>
      <c r="X38659" s="12"/>
    </row>
    <row r="38660" spans="2:24" x14ac:dyDescent="0.3">
      <c r="B38660" s="73"/>
      <c r="D38660" s="73"/>
      <c r="P38660" s="73"/>
      <c r="T38660" s="73"/>
      <c r="U38660" s="73"/>
      <c r="V38660" s="73"/>
      <c r="X38660" s="12"/>
    </row>
    <row r="38661" spans="2:24" x14ac:dyDescent="0.3">
      <c r="B38661" s="73"/>
      <c r="D38661" s="73"/>
      <c r="P38661" s="73"/>
      <c r="T38661" s="73"/>
      <c r="U38661" s="73"/>
      <c r="V38661" s="73"/>
      <c r="X38661" s="12"/>
    </row>
    <row r="38662" spans="2:24" x14ac:dyDescent="0.3">
      <c r="B38662" s="73"/>
      <c r="D38662" s="73"/>
      <c r="P38662" s="73"/>
      <c r="T38662" s="73"/>
      <c r="U38662" s="73"/>
      <c r="V38662" s="73"/>
      <c r="X38662" s="12"/>
    </row>
    <row r="38663" spans="2:24" x14ac:dyDescent="0.3">
      <c r="B38663" s="73"/>
      <c r="D38663" s="73"/>
      <c r="P38663" s="73"/>
      <c r="T38663" s="73"/>
      <c r="U38663" s="73"/>
      <c r="V38663" s="73"/>
      <c r="X38663" s="12"/>
    </row>
    <row r="38664" spans="2:24" x14ac:dyDescent="0.3">
      <c r="B38664" s="73"/>
      <c r="D38664" s="73"/>
      <c r="P38664" s="73"/>
      <c r="T38664" s="73"/>
      <c r="U38664" s="73"/>
      <c r="V38664" s="73"/>
      <c r="X38664" s="12"/>
    </row>
    <row r="38665" spans="2:24" x14ac:dyDescent="0.3">
      <c r="B38665" s="73"/>
      <c r="D38665" s="73"/>
      <c r="P38665" s="73"/>
      <c r="T38665" s="73"/>
      <c r="U38665" s="73"/>
      <c r="V38665" s="73"/>
      <c r="X38665" s="12"/>
    </row>
    <row r="38666" spans="2:24" x14ac:dyDescent="0.3">
      <c r="B38666" s="73"/>
      <c r="D38666" s="73"/>
      <c r="P38666" s="73"/>
      <c r="T38666" s="73"/>
      <c r="U38666" s="73"/>
      <c r="V38666" s="73"/>
      <c r="X38666" s="12"/>
    </row>
    <row r="38667" spans="2:24" x14ac:dyDescent="0.3">
      <c r="B38667" s="73"/>
      <c r="D38667" s="73"/>
      <c r="P38667" s="73"/>
      <c r="T38667" s="73"/>
      <c r="U38667" s="73"/>
      <c r="V38667" s="73"/>
      <c r="X38667" s="12"/>
    </row>
    <row r="38668" spans="2:24" x14ac:dyDescent="0.3">
      <c r="B38668" s="73"/>
      <c r="D38668" s="73"/>
      <c r="P38668" s="73"/>
      <c r="T38668" s="73"/>
      <c r="U38668" s="73"/>
      <c r="V38668" s="73"/>
      <c r="X38668" s="12"/>
    </row>
    <row r="38669" spans="2:24" x14ac:dyDescent="0.3">
      <c r="B38669" s="73"/>
      <c r="D38669" s="73"/>
      <c r="P38669" s="73"/>
      <c r="T38669" s="73"/>
      <c r="U38669" s="73"/>
      <c r="V38669" s="73"/>
      <c r="X38669" s="12"/>
    </row>
    <row r="38670" spans="2:24" x14ac:dyDescent="0.3">
      <c r="B38670" s="73"/>
      <c r="D38670" s="73"/>
      <c r="P38670" s="73"/>
      <c r="T38670" s="73"/>
      <c r="U38670" s="73"/>
      <c r="V38670" s="73"/>
      <c r="X38670" s="12"/>
    </row>
    <row r="38671" spans="2:24" x14ac:dyDescent="0.3">
      <c r="B38671" s="73"/>
      <c r="D38671" s="73"/>
      <c r="P38671" s="73"/>
      <c r="T38671" s="73"/>
      <c r="U38671" s="73"/>
      <c r="V38671" s="73"/>
      <c r="X38671" s="12"/>
    </row>
    <row r="38672" spans="2:24" x14ac:dyDescent="0.3">
      <c r="B38672" s="73"/>
      <c r="D38672" s="73"/>
      <c r="P38672" s="73"/>
      <c r="T38672" s="73"/>
      <c r="U38672" s="73"/>
      <c r="V38672" s="73"/>
      <c r="X38672" s="12"/>
    </row>
    <row r="38673" spans="2:24" x14ac:dyDescent="0.3">
      <c r="B38673" s="73"/>
      <c r="D38673" s="73"/>
      <c r="P38673" s="73"/>
      <c r="T38673" s="73"/>
      <c r="U38673" s="73"/>
      <c r="V38673" s="73"/>
      <c r="X38673" s="12"/>
    </row>
    <row r="38674" spans="2:24" x14ac:dyDescent="0.3">
      <c r="B38674" s="73"/>
      <c r="D38674" s="73"/>
      <c r="P38674" s="73"/>
      <c r="T38674" s="73"/>
      <c r="U38674" s="73"/>
      <c r="V38674" s="73"/>
      <c r="X38674" s="12"/>
    </row>
    <row r="38675" spans="2:24" x14ac:dyDescent="0.3">
      <c r="B38675" s="73"/>
      <c r="D38675" s="73"/>
      <c r="P38675" s="73"/>
      <c r="T38675" s="73"/>
      <c r="U38675" s="73"/>
      <c r="V38675" s="73"/>
      <c r="X38675" s="12"/>
    </row>
    <row r="38676" spans="2:24" x14ac:dyDescent="0.3">
      <c r="B38676" s="73"/>
      <c r="D38676" s="73"/>
      <c r="P38676" s="73"/>
      <c r="T38676" s="73"/>
      <c r="U38676" s="73"/>
      <c r="V38676" s="73"/>
      <c r="X38676" s="12"/>
    </row>
    <row r="38677" spans="2:24" x14ac:dyDescent="0.3">
      <c r="B38677" s="73"/>
      <c r="D38677" s="73"/>
      <c r="P38677" s="73"/>
      <c r="T38677" s="73"/>
      <c r="U38677" s="73"/>
      <c r="V38677" s="73"/>
      <c r="X38677" s="12"/>
    </row>
    <row r="38678" spans="2:24" x14ac:dyDescent="0.3">
      <c r="B38678" s="73"/>
      <c r="D38678" s="73"/>
      <c r="P38678" s="73"/>
      <c r="T38678" s="73"/>
      <c r="U38678" s="73"/>
      <c r="V38678" s="73"/>
      <c r="X38678" s="12"/>
    </row>
    <row r="38679" spans="2:24" x14ac:dyDescent="0.3">
      <c r="B38679" s="73"/>
      <c r="D38679" s="73"/>
      <c r="P38679" s="73"/>
      <c r="T38679" s="73"/>
      <c r="U38679" s="73"/>
      <c r="V38679" s="73"/>
      <c r="X38679" s="12"/>
    </row>
    <row r="38680" spans="2:24" x14ac:dyDescent="0.3">
      <c r="B38680" s="73"/>
      <c r="D38680" s="73"/>
      <c r="P38680" s="73"/>
      <c r="T38680" s="73"/>
      <c r="U38680" s="73"/>
      <c r="V38680" s="73"/>
      <c r="X38680" s="12"/>
    </row>
    <row r="38681" spans="2:24" x14ac:dyDescent="0.3">
      <c r="B38681" s="73"/>
      <c r="D38681" s="73"/>
      <c r="P38681" s="73"/>
      <c r="T38681" s="73"/>
      <c r="U38681" s="73"/>
      <c r="V38681" s="73"/>
      <c r="X38681" s="12"/>
    </row>
    <row r="38682" spans="2:24" x14ac:dyDescent="0.3">
      <c r="B38682" s="73"/>
      <c r="D38682" s="73"/>
      <c r="P38682" s="73"/>
      <c r="T38682" s="73"/>
      <c r="U38682" s="73"/>
      <c r="V38682" s="73"/>
      <c r="X38682" s="12"/>
    </row>
    <row r="38683" spans="2:24" x14ac:dyDescent="0.3">
      <c r="B38683" s="73"/>
      <c r="D38683" s="73"/>
      <c r="P38683" s="73"/>
      <c r="T38683" s="73"/>
      <c r="U38683" s="73"/>
      <c r="V38683" s="73"/>
      <c r="X38683" s="12"/>
    </row>
    <row r="38684" spans="2:24" x14ac:dyDescent="0.3">
      <c r="B38684" s="73"/>
      <c r="D38684" s="73"/>
      <c r="P38684" s="73"/>
      <c r="T38684" s="73"/>
      <c r="U38684" s="73"/>
      <c r="V38684" s="73"/>
      <c r="X38684" s="12"/>
    </row>
    <row r="38685" spans="2:24" x14ac:dyDescent="0.3">
      <c r="B38685" s="73"/>
      <c r="D38685" s="73"/>
      <c r="P38685" s="73"/>
      <c r="T38685" s="73"/>
      <c r="U38685" s="73"/>
      <c r="V38685" s="73"/>
      <c r="X38685" s="12"/>
    </row>
    <row r="38686" spans="2:24" x14ac:dyDescent="0.3">
      <c r="B38686" s="73"/>
      <c r="D38686" s="73"/>
      <c r="P38686" s="73"/>
      <c r="T38686" s="73"/>
      <c r="U38686" s="73"/>
      <c r="V38686" s="73"/>
      <c r="X38686" s="12"/>
    </row>
    <row r="38687" spans="2:24" x14ac:dyDescent="0.3">
      <c r="B38687" s="73"/>
      <c r="D38687" s="73"/>
      <c r="P38687" s="73"/>
      <c r="T38687" s="73"/>
      <c r="U38687" s="73"/>
      <c r="V38687" s="73"/>
      <c r="X38687" s="12"/>
    </row>
    <row r="38688" spans="2:24" x14ac:dyDescent="0.3">
      <c r="B38688" s="73"/>
      <c r="D38688" s="73"/>
      <c r="P38688" s="73"/>
      <c r="T38688" s="73"/>
      <c r="U38688" s="73"/>
      <c r="V38688" s="73"/>
      <c r="X38688" s="12"/>
    </row>
    <row r="38689" spans="2:24" x14ac:dyDescent="0.3">
      <c r="B38689" s="73"/>
      <c r="D38689" s="73"/>
      <c r="P38689" s="73"/>
      <c r="T38689" s="73"/>
      <c r="U38689" s="73"/>
      <c r="V38689" s="73"/>
      <c r="X38689" s="12"/>
    </row>
    <row r="38690" spans="2:24" x14ac:dyDescent="0.3">
      <c r="B38690" s="73"/>
      <c r="D38690" s="73"/>
      <c r="P38690" s="73"/>
      <c r="T38690" s="73"/>
      <c r="U38690" s="73"/>
      <c r="V38690" s="73"/>
      <c r="X38690" s="12"/>
    </row>
    <row r="38691" spans="2:24" x14ac:dyDescent="0.3">
      <c r="B38691" s="73"/>
      <c r="D38691" s="73"/>
      <c r="P38691" s="73"/>
      <c r="T38691" s="73"/>
      <c r="U38691" s="73"/>
      <c r="V38691" s="73"/>
      <c r="X38691" s="12"/>
    </row>
    <row r="38692" spans="2:24" x14ac:dyDescent="0.3">
      <c r="B38692" s="73"/>
      <c r="D38692" s="73"/>
      <c r="P38692" s="73"/>
      <c r="T38692" s="73"/>
      <c r="U38692" s="73"/>
      <c r="V38692" s="73"/>
      <c r="X38692" s="12"/>
    </row>
    <row r="38693" spans="2:24" x14ac:dyDescent="0.3">
      <c r="B38693" s="73"/>
      <c r="D38693" s="73"/>
      <c r="P38693" s="73"/>
      <c r="T38693" s="73"/>
      <c r="U38693" s="73"/>
      <c r="V38693" s="73"/>
      <c r="X38693" s="12"/>
    </row>
    <row r="38694" spans="2:24" x14ac:dyDescent="0.3">
      <c r="B38694" s="73"/>
      <c r="D38694" s="73"/>
      <c r="P38694" s="73"/>
      <c r="T38694" s="73"/>
      <c r="U38694" s="73"/>
      <c r="V38694" s="73"/>
      <c r="X38694" s="12"/>
    </row>
    <row r="38695" spans="2:24" x14ac:dyDescent="0.3">
      <c r="B38695" s="73"/>
      <c r="D38695" s="73"/>
      <c r="P38695" s="73"/>
      <c r="T38695" s="73"/>
      <c r="U38695" s="73"/>
      <c r="V38695" s="73"/>
      <c r="X38695" s="12"/>
    </row>
    <row r="38696" spans="2:24" x14ac:dyDescent="0.3">
      <c r="B38696" s="73"/>
      <c r="D38696" s="73"/>
      <c r="P38696" s="73"/>
      <c r="T38696" s="73"/>
      <c r="U38696" s="73"/>
      <c r="V38696" s="73"/>
      <c r="X38696" s="12"/>
    </row>
    <row r="38697" spans="2:24" x14ac:dyDescent="0.3">
      <c r="B38697" s="73"/>
      <c r="D38697" s="73"/>
      <c r="P38697" s="73"/>
      <c r="T38697" s="73"/>
      <c r="U38697" s="73"/>
      <c r="V38697" s="73"/>
      <c r="X38697" s="12"/>
    </row>
    <row r="38698" spans="2:24" x14ac:dyDescent="0.3">
      <c r="B38698" s="73"/>
      <c r="D38698" s="73"/>
      <c r="P38698" s="73"/>
      <c r="T38698" s="73"/>
      <c r="U38698" s="73"/>
      <c r="V38698" s="73"/>
      <c r="X38698" s="12"/>
    </row>
    <row r="38699" spans="2:24" x14ac:dyDescent="0.3">
      <c r="B38699" s="73"/>
      <c r="D38699" s="73"/>
      <c r="P38699" s="73"/>
      <c r="T38699" s="73"/>
      <c r="U38699" s="73"/>
      <c r="V38699" s="73"/>
      <c r="X38699" s="12"/>
    </row>
    <row r="38700" spans="2:24" x14ac:dyDescent="0.3">
      <c r="B38700" s="73"/>
      <c r="D38700" s="73"/>
      <c r="P38700" s="73"/>
      <c r="T38700" s="73"/>
      <c r="U38700" s="73"/>
      <c r="V38700" s="73"/>
      <c r="X38700" s="12"/>
    </row>
    <row r="38701" spans="2:24" x14ac:dyDescent="0.3">
      <c r="B38701" s="73"/>
      <c r="D38701" s="73"/>
      <c r="P38701" s="73"/>
      <c r="T38701" s="73"/>
      <c r="U38701" s="73"/>
      <c r="V38701" s="73"/>
      <c r="X38701" s="12"/>
    </row>
    <row r="38702" spans="2:24" x14ac:dyDescent="0.3">
      <c r="B38702" s="73"/>
      <c r="D38702" s="73"/>
      <c r="P38702" s="73"/>
      <c r="T38702" s="73"/>
      <c r="U38702" s="73"/>
      <c r="V38702" s="73"/>
      <c r="X38702" s="12"/>
    </row>
    <row r="38703" spans="2:24" x14ac:dyDescent="0.3">
      <c r="B38703" s="73"/>
      <c r="D38703" s="73"/>
      <c r="P38703" s="73"/>
      <c r="T38703" s="73"/>
      <c r="U38703" s="73"/>
      <c r="V38703" s="73"/>
      <c r="X38703" s="12"/>
    </row>
    <row r="38704" spans="2:24" x14ac:dyDescent="0.3">
      <c r="B38704" s="73"/>
      <c r="D38704" s="73"/>
      <c r="P38704" s="73"/>
      <c r="T38704" s="73"/>
      <c r="U38704" s="73"/>
      <c r="V38704" s="73"/>
      <c r="X38704" s="12"/>
    </row>
    <row r="38705" spans="2:24" x14ac:dyDescent="0.3">
      <c r="B38705" s="73"/>
      <c r="D38705" s="73"/>
      <c r="P38705" s="73"/>
      <c r="T38705" s="73"/>
      <c r="U38705" s="73"/>
      <c r="V38705" s="73"/>
      <c r="X38705" s="12"/>
    </row>
    <row r="38706" spans="2:24" x14ac:dyDescent="0.3">
      <c r="B38706" s="73"/>
      <c r="D38706" s="73"/>
      <c r="P38706" s="73"/>
      <c r="T38706" s="73"/>
      <c r="U38706" s="73"/>
      <c r="V38706" s="73"/>
      <c r="X38706" s="12"/>
    </row>
    <row r="38707" spans="2:24" x14ac:dyDescent="0.3">
      <c r="B38707" s="73"/>
      <c r="D38707" s="73"/>
      <c r="P38707" s="73"/>
      <c r="T38707" s="73"/>
      <c r="U38707" s="73"/>
      <c r="V38707" s="73"/>
      <c r="X38707" s="12"/>
    </row>
    <row r="38708" spans="2:24" x14ac:dyDescent="0.3">
      <c r="B38708" s="73"/>
      <c r="D38708" s="73"/>
      <c r="P38708" s="73"/>
      <c r="T38708" s="73"/>
      <c r="U38708" s="73"/>
      <c r="V38708" s="73"/>
      <c r="X38708" s="12"/>
    </row>
    <row r="38709" spans="2:24" x14ac:dyDescent="0.3">
      <c r="B38709" s="73"/>
      <c r="D38709" s="73"/>
      <c r="P38709" s="73"/>
      <c r="T38709" s="73"/>
      <c r="U38709" s="73"/>
      <c r="V38709" s="73"/>
      <c r="X38709" s="12"/>
    </row>
    <row r="38710" spans="2:24" x14ac:dyDescent="0.3">
      <c r="B38710" s="73"/>
      <c r="D38710" s="73"/>
      <c r="P38710" s="73"/>
      <c r="T38710" s="73"/>
      <c r="U38710" s="73"/>
      <c r="V38710" s="73"/>
      <c r="X38710" s="12"/>
    </row>
    <row r="38711" spans="2:24" x14ac:dyDescent="0.3">
      <c r="B38711" s="73"/>
      <c r="D38711" s="73"/>
      <c r="P38711" s="73"/>
      <c r="T38711" s="73"/>
      <c r="U38711" s="73"/>
      <c r="V38711" s="73"/>
      <c r="X38711" s="12"/>
    </row>
    <row r="38712" spans="2:24" x14ac:dyDescent="0.3">
      <c r="B38712" s="73"/>
      <c r="D38712" s="73"/>
      <c r="P38712" s="73"/>
      <c r="T38712" s="73"/>
      <c r="U38712" s="73"/>
      <c r="V38712" s="73"/>
      <c r="X38712" s="12"/>
    </row>
    <row r="38713" spans="2:24" x14ac:dyDescent="0.3">
      <c r="B38713" s="73"/>
      <c r="D38713" s="73"/>
      <c r="P38713" s="73"/>
      <c r="T38713" s="73"/>
      <c r="U38713" s="73"/>
      <c r="V38713" s="73"/>
      <c r="X38713" s="12"/>
    </row>
    <row r="38714" spans="2:24" x14ac:dyDescent="0.3">
      <c r="B38714" s="73"/>
      <c r="D38714" s="73"/>
      <c r="P38714" s="73"/>
      <c r="T38714" s="73"/>
      <c r="U38714" s="73"/>
      <c r="V38714" s="73"/>
      <c r="X38714" s="12"/>
    </row>
    <row r="38715" spans="2:24" x14ac:dyDescent="0.3">
      <c r="B38715" s="73"/>
      <c r="D38715" s="73"/>
      <c r="P38715" s="73"/>
      <c r="T38715" s="73"/>
      <c r="U38715" s="73"/>
      <c r="V38715" s="73"/>
      <c r="X38715" s="12"/>
    </row>
    <row r="38716" spans="2:24" x14ac:dyDescent="0.3">
      <c r="B38716" s="73"/>
      <c r="D38716" s="73"/>
      <c r="P38716" s="73"/>
      <c r="T38716" s="73"/>
      <c r="U38716" s="73"/>
      <c r="V38716" s="73"/>
      <c r="X38716" s="12"/>
    </row>
    <row r="38717" spans="2:24" x14ac:dyDescent="0.3">
      <c r="B38717" s="73"/>
      <c r="D38717" s="73"/>
      <c r="P38717" s="73"/>
      <c r="T38717" s="73"/>
      <c r="U38717" s="73"/>
      <c r="V38717" s="73"/>
      <c r="X38717" s="12"/>
    </row>
    <row r="38718" spans="2:24" x14ac:dyDescent="0.3">
      <c r="B38718" s="73"/>
      <c r="D38718" s="73"/>
      <c r="P38718" s="73"/>
      <c r="T38718" s="73"/>
      <c r="U38718" s="73"/>
      <c r="V38718" s="73"/>
      <c r="X38718" s="12"/>
    </row>
    <row r="38719" spans="2:24" x14ac:dyDescent="0.3">
      <c r="B38719" s="73"/>
      <c r="D38719" s="73"/>
      <c r="P38719" s="73"/>
      <c r="T38719" s="73"/>
      <c r="U38719" s="73"/>
      <c r="V38719" s="73"/>
      <c r="X38719" s="12"/>
    </row>
    <row r="38720" spans="2:24" x14ac:dyDescent="0.3">
      <c r="B38720" s="73"/>
      <c r="D38720" s="73"/>
      <c r="P38720" s="73"/>
      <c r="T38720" s="73"/>
      <c r="U38720" s="73"/>
      <c r="V38720" s="73"/>
      <c r="X38720" s="12"/>
    </row>
    <row r="38721" spans="2:24" x14ac:dyDescent="0.3">
      <c r="B38721" s="73"/>
      <c r="D38721" s="73"/>
      <c r="P38721" s="73"/>
      <c r="T38721" s="73"/>
      <c r="U38721" s="73"/>
      <c r="V38721" s="73"/>
      <c r="X38721" s="12"/>
    </row>
    <row r="38722" spans="2:24" x14ac:dyDescent="0.3">
      <c r="B38722" s="73"/>
      <c r="D38722" s="73"/>
      <c r="P38722" s="73"/>
      <c r="T38722" s="73"/>
      <c r="U38722" s="73"/>
      <c r="V38722" s="73"/>
      <c r="X38722" s="12"/>
    </row>
    <row r="38723" spans="2:24" x14ac:dyDescent="0.3">
      <c r="B38723" s="73"/>
      <c r="D38723" s="73"/>
      <c r="P38723" s="73"/>
      <c r="T38723" s="73"/>
      <c r="U38723" s="73"/>
      <c r="V38723" s="73"/>
      <c r="X38723" s="12"/>
    </row>
    <row r="38724" spans="2:24" x14ac:dyDescent="0.3">
      <c r="B38724" s="73"/>
      <c r="D38724" s="73"/>
      <c r="P38724" s="73"/>
      <c r="T38724" s="73"/>
      <c r="U38724" s="73"/>
      <c r="V38724" s="73"/>
      <c r="X38724" s="12"/>
    </row>
    <row r="38725" spans="2:24" x14ac:dyDescent="0.3">
      <c r="B38725" s="73"/>
      <c r="D38725" s="73"/>
      <c r="P38725" s="73"/>
      <c r="T38725" s="73"/>
      <c r="U38725" s="73"/>
      <c r="V38725" s="73"/>
      <c r="X38725" s="12"/>
    </row>
    <row r="38726" spans="2:24" x14ac:dyDescent="0.3">
      <c r="B38726" s="73"/>
      <c r="D38726" s="73"/>
      <c r="P38726" s="73"/>
      <c r="T38726" s="73"/>
      <c r="U38726" s="73"/>
      <c r="V38726" s="73"/>
      <c r="X38726" s="12"/>
    </row>
    <row r="38727" spans="2:24" x14ac:dyDescent="0.3">
      <c r="B38727" s="73"/>
      <c r="D38727" s="73"/>
      <c r="P38727" s="73"/>
      <c r="T38727" s="73"/>
      <c r="U38727" s="73"/>
      <c r="V38727" s="73"/>
      <c r="X38727" s="12"/>
    </row>
    <row r="38728" spans="2:24" x14ac:dyDescent="0.3">
      <c r="B38728" s="73"/>
      <c r="D38728" s="73"/>
      <c r="P38728" s="73"/>
      <c r="T38728" s="73"/>
      <c r="U38728" s="73"/>
      <c r="V38728" s="73"/>
      <c r="X38728" s="12"/>
    </row>
    <row r="38729" spans="2:24" x14ac:dyDescent="0.3">
      <c r="B38729" s="73"/>
      <c r="D38729" s="73"/>
      <c r="P38729" s="73"/>
      <c r="T38729" s="73"/>
      <c r="U38729" s="73"/>
      <c r="V38729" s="73"/>
      <c r="X38729" s="12"/>
    </row>
    <row r="38730" spans="2:24" x14ac:dyDescent="0.3">
      <c r="B38730" s="73"/>
      <c r="D38730" s="73"/>
      <c r="P38730" s="73"/>
      <c r="T38730" s="73"/>
      <c r="U38730" s="73"/>
      <c r="V38730" s="73"/>
      <c r="X38730" s="12"/>
    </row>
    <row r="38731" spans="2:24" x14ac:dyDescent="0.3">
      <c r="B38731" s="73"/>
      <c r="D38731" s="73"/>
      <c r="P38731" s="73"/>
      <c r="T38731" s="73"/>
      <c r="U38731" s="73"/>
      <c r="V38731" s="73"/>
      <c r="X38731" s="12"/>
    </row>
    <row r="38732" spans="2:24" x14ac:dyDescent="0.3">
      <c r="B38732" s="73"/>
      <c r="D38732" s="73"/>
      <c r="P38732" s="73"/>
      <c r="T38732" s="73"/>
      <c r="U38732" s="73"/>
      <c r="V38732" s="73"/>
      <c r="X38732" s="12"/>
    </row>
    <row r="38733" spans="2:24" x14ac:dyDescent="0.3">
      <c r="B38733" s="73"/>
      <c r="D38733" s="73"/>
      <c r="P38733" s="73"/>
      <c r="T38733" s="73"/>
      <c r="U38733" s="73"/>
      <c r="V38733" s="73"/>
      <c r="X38733" s="12"/>
    </row>
    <row r="38734" spans="2:24" x14ac:dyDescent="0.3">
      <c r="B38734" s="73"/>
      <c r="D38734" s="73"/>
      <c r="P38734" s="73"/>
      <c r="T38734" s="73"/>
      <c r="U38734" s="73"/>
      <c r="V38734" s="73"/>
      <c r="X38734" s="12"/>
    </row>
    <row r="38735" spans="2:24" x14ac:dyDescent="0.3">
      <c r="B38735" s="73"/>
      <c r="D38735" s="73"/>
      <c r="P38735" s="73"/>
      <c r="T38735" s="73"/>
      <c r="U38735" s="73"/>
      <c r="V38735" s="73"/>
      <c r="X38735" s="12"/>
    </row>
    <row r="38736" spans="2:24" x14ac:dyDescent="0.3">
      <c r="B38736" s="73"/>
      <c r="D38736" s="73"/>
      <c r="P38736" s="73"/>
      <c r="T38736" s="73"/>
      <c r="U38736" s="73"/>
      <c r="V38736" s="73"/>
      <c r="X38736" s="12"/>
    </row>
    <row r="38737" spans="2:24" x14ac:dyDescent="0.3">
      <c r="B38737" s="73"/>
      <c r="D38737" s="73"/>
      <c r="P38737" s="73"/>
      <c r="T38737" s="73"/>
      <c r="U38737" s="73"/>
      <c r="V38737" s="73"/>
      <c r="X38737" s="12"/>
    </row>
    <row r="38738" spans="2:24" x14ac:dyDescent="0.3">
      <c r="B38738" s="73"/>
      <c r="D38738" s="73"/>
      <c r="P38738" s="73"/>
      <c r="T38738" s="73"/>
      <c r="U38738" s="73"/>
      <c r="V38738" s="73"/>
      <c r="X38738" s="12"/>
    </row>
    <row r="38739" spans="2:24" x14ac:dyDescent="0.3">
      <c r="B38739" s="73"/>
      <c r="D38739" s="73"/>
      <c r="P38739" s="73"/>
      <c r="T38739" s="73"/>
      <c r="U38739" s="73"/>
      <c r="V38739" s="73"/>
      <c r="X38739" s="12"/>
    </row>
    <row r="38740" spans="2:24" x14ac:dyDescent="0.3">
      <c r="B38740" s="73"/>
      <c r="D38740" s="73"/>
      <c r="P38740" s="73"/>
      <c r="T38740" s="73"/>
      <c r="U38740" s="73"/>
      <c r="V38740" s="73"/>
      <c r="X38740" s="12"/>
    </row>
    <row r="38741" spans="2:24" x14ac:dyDescent="0.3">
      <c r="B38741" s="73"/>
      <c r="D38741" s="73"/>
      <c r="P38741" s="73"/>
      <c r="T38741" s="73"/>
      <c r="U38741" s="73"/>
      <c r="V38741" s="73"/>
      <c r="X38741" s="12"/>
    </row>
    <row r="38742" spans="2:24" x14ac:dyDescent="0.3">
      <c r="B38742" s="73"/>
      <c r="D38742" s="73"/>
      <c r="P38742" s="73"/>
      <c r="T38742" s="73"/>
      <c r="U38742" s="73"/>
      <c r="V38742" s="73"/>
      <c r="X38742" s="12"/>
    </row>
    <row r="38743" spans="2:24" x14ac:dyDescent="0.3">
      <c r="B38743" s="73"/>
      <c r="D38743" s="73"/>
      <c r="P38743" s="73"/>
      <c r="T38743" s="73"/>
      <c r="U38743" s="73"/>
      <c r="V38743" s="73"/>
      <c r="X38743" s="12"/>
    </row>
    <row r="38744" spans="2:24" x14ac:dyDescent="0.3">
      <c r="B38744" s="73"/>
      <c r="D38744" s="73"/>
      <c r="P38744" s="73"/>
      <c r="T38744" s="73"/>
      <c r="U38744" s="73"/>
      <c r="V38744" s="73"/>
      <c r="X38744" s="12"/>
    </row>
    <row r="38745" spans="2:24" x14ac:dyDescent="0.3">
      <c r="B38745" s="73"/>
      <c r="D38745" s="73"/>
      <c r="P38745" s="73"/>
      <c r="T38745" s="73"/>
      <c r="U38745" s="73"/>
      <c r="V38745" s="73"/>
      <c r="X38745" s="12"/>
    </row>
    <row r="38746" spans="2:24" x14ac:dyDescent="0.3">
      <c r="B38746" s="73"/>
      <c r="D38746" s="73"/>
      <c r="P38746" s="73"/>
      <c r="T38746" s="73"/>
      <c r="U38746" s="73"/>
      <c r="V38746" s="73"/>
      <c r="X38746" s="12"/>
    </row>
    <row r="38747" spans="2:24" x14ac:dyDescent="0.3">
      <c r="B38747" s="73"/>
      <c r="D38747" s="73"/>
      <c r="P38747" s="73"/>
      <c r="T38747" s="73"/>
      <c r="U38747" s="73"/>
      <c r="V38747" s="73"/>
      <c r="X38747" s="12"/>
    </row>
    <row r="38748" spans="2:24" x14ac:dyDescent="0.3">
      <c r="B38748" s="73"/>
      <c r="D38748" s="73"/>
      <c r="P38748" s="73"/>
      <c r="T38748" s="73"/>
      <c r="U38748" s="73"/>
      <c r="V38748" s="73"/>
      <c r="X38748" s="12"/>
    </row>
    <row r="38749" spans="2:24" x14ac:dyDescent="0.3">
      <c r="B38749" s="73"/>
      <c r="D38749" s="73"/>
      <c r="P38749" s="73"/>
      <c r="T38749" s="73"/>
      <c r="U38749" s="73"/>
      <c r="V38749" s="73"/>
      <c r="X38749" s="12"/>
    </row>
    <row r="38750" spans="2:24" x14ac:dyDescent="0.3">
      <c r="B38750" s="73"/>
      <c r="D38750" s="73"/>
      <c r="P38750" s="73"/>
      <c r="T38750" s="73"/>
      <c r="U38750" s="73"/>
      <c r="V38750" s="73"/>
      <c r="X38750" s="12"/>
    </row>
    <row r="38751" spans="2:24" x14ac:dyDescent="0.3">
      <c r="B38751" s="73"/>
      <c r="D38751" s="73"/>
      <c r="P38751" s="73"/>
      <c r="T38751" s="73"/>
      <c r="U38751" s="73"/>
      <c r="V38751" s="73"/>
      <c r="X38751" s="12"/>
    </row>
    <row r="38752" spans="2:24" x14ac:dyDescent="0.3">
      <c r="B38752" s="73"/>
      <c r="D38752" s="73"/>
      <c r="P38752" s="73"/>
      <c r="T38752" s="73"/>
      <c r="U38752" s="73"/>
      <c r="V38752" s="73"/>
      <c r="X38752" s="12"/>
    </row>
    <row r="38753" spans="2:24" x14ac:dyDescent="0.3">
      <c r="B38753" s="73"/>
      <c r="D38753" s="73"/>
      <c r="P38753" s="73"/>
      <c r="T38753" s="73"/>
      <c r="U38753" s="73"/>
      <c r="V38753" s="73"/>
      <c r="X38753" s="12"/>
    </row>
    <row r="38754" spans="2:24" x14ac:dyDescent="0.3">
      <c r="B38754" s="73"/>
      <c r="D38754" s="73"/>
      <c r="P38754" s="73"/>
      <c r="T38754" s="73"/>
      <c r="U38754" s="73"/>
      <c r="V38754" s="73"/>
      <c r="X38754" s="12"/>
    </row>
    <row r="38755" spans="2:24" x14ac:dyDescent="0.3">
      <c r="B38755" s="73"/>
      <c r="D38755" s="73"/>
      <c r="P38755" s="73"/>
      <c r="T38755" s="73"/>
      <c r="U38755" s="73"/>
      <c r="V38755" s="73"/>
      <c r="X38755" s="12"/>
    </row>
    <row r="38756" spans="2:24" x14ac:dyDescent="0.3">
      <c r="B38756" s="73"/>
      <c r="D38756" s="73"/>
      <c r="P38756" s="73"/>
      <c r="T38756" s="73"/>
      <c r="U38756" s="73"/>
      <c r="V38756" s="73"/>
      <c r="X38756" s="12"/>
    </row>
    <row r="38757" spans="2:24" x14ac:dyDescent="0.3">
      <c r="B38757" s="73"/>
      <c r="D38757" s="73"/>
      <c r="P38757" s="73"/>
      <c r="T38757" s="73"/>
      <c r="U38757" s="73"/>
      <c r="V38757" s="73"/>
      <c r="X38757" s="12"/>
    </row>
    <row r="38758" spans="2:24" x14ac:dyDescent="0.3">
      <c r="B38758" s="73"/>
      <c r="D38758" s="73"/>
      <c r="P38758" s="73"/>
      <c r="T38758" s="73"/>
      <c r="U38758" s="73"/>
      <c r="V38758" s="73"/>
      <c r="X38758" s="12"/>
    </row>
    <row r="38759" spans="2:24" x14ac:dyDescent="0.3">
      <c r="B38759" s="73"/>
      <c r="D38759" s="73"/>
      <c r="P38759" s="73"/>
      <c r="T38759" s="73"/>
      <c r="U38759" s="73"/>
      <c r="V38759" s="73"/>
      <c r="X38759" s="12"/>
    </row>
    <row r="38760" spans="2:24" x14ac:dyDescent="0.3">
      <c r="B38760" s="73"/>
      <c r="D38760" s="73"/>
      <c r="P38760" s="73"/>
      <c r="T38760" s="73"/>
      <c r="U38760" s="73"/>
      <c r="V38760" s="73"/>
      <c r="X38760" s="12"/>
    </row>
    <row r="38761" spans="2:24" x14ac:dyDescent="0.3">
      <c r="B38761" s="73"/>
      <c r="D38761" s="73"/>
      <c r="P38761" s="73"/>
      <c r="T38761" s="73"/>
      <c r="U38761" s="73"/>
      <c r="V38761" s="73"/>
      <c r="X38761" s="12"/>
    </row>
    <row r="38762" spans="2:24" x14ac:dyDescent="0.3">
      <c r="B38762" s="73"/>
      <c r="D38762" s="73"/>
      <c r="P38762" s="73"/>
      <c r="T38762" s="73"/>
      <c r="U38762" s="73"/>
      <c r="V38762" s="73"/>
      <c r="X38762" s="12"/>
    </row>
    <row r="38763" spans="2:24" x14ac:dyDescent="0.3">
      <c r="B38763" s="73"/>
      <c r="D38763" s="73"/>
      <c r="P38763" s="73"/>
      <c r="T38763" s="73"/>
      <c r="U38763" s="73"/>
      <c r="V38763" s="73"/>
      <c r="X38763" s="12"/>
    </row>
    <row r="38764" spans="2:24" x14ac:dyDescent="0.3">
      <c r="B38764" s="73"/>
      <c r="D38764" s="73"/>
      <c r="P38764" s="73"/>
      <c r="T38764" s="73"/>
      <c r="U38764" s="73"/>
      <c r="V38764" s="73"/>
      <c r="X38764" s="12"/>
    </row>
    <row r="38765" spans="2:24" x14ac:dyDescent="0.3">
      <c r="B38765" s="73"/>
      <c r="D38765" s="73"/>
      <c r="P38765" s="73"/>
      <c r="T38765" s="73"/>
      <c r="U38765" s="73"/>
      <c r="V38765" s="73"/>
      <c r="X38765" s="12"/>
    </row>
    <row r="38766" spans="2:24" x14ac:dyDescent="0.3">
      <c r="B38766" s="73"/>
      <c r="D38766" s="73"/>
      <c r="P38766" s="73"/>
      <c r="T38766" s="73"/>
      <c r="U38766" s="73"/>
      <c r="V38766" s="73"/>
      <c r="X38766" s="12"/>
    </row>
    <row r="38767" spans="2:24" x14ac:dyDescent="0.3">
      <c r="B38767" s="73"/>
      <c r="D38767" s="73"/>
      <c r="P38767" s="73"/>
      <c r="T38767" s="73"/>
      <c r="U38767" s="73"/>
      <c r="V38767" s="73"/>
      <c r="X38767" s="12"/>
    </row>
    <row r="38768" spans="2:24" x14ac:dyDescent="0.3">
      <c r="B38768" s="73"/>
      <c r="D38768" s="73"/>
      <c r="P38768" s="73"/>
      <c r="T38768" s="73"/>
      <c r="U38768" s="73"/>
      <c r="V38768" s="73"/>
      <c r="X38768" s="12"/>
    </row>
    <row r="38769" spans="2:24" x14ac:dyDescent="0.3">
      <c r="B38769" s="73"/>
      <c r="D38769" s="73"/>
      <c r="P38769" s="73"/>
      <c r="T38769" s="73"/>
      <c r="U38769" s="73"/>
      <c r="V38769" s="73"/>
      <c r="X38769" s="12"/>
    </row>
    <row r="38770" spans="2:24" x14ac:dyDescent="0.3">
      <c r="B38770" s="73"/>
      <c r="D38770" s="73"/>
      <c r="P38770" s="73"/>
      <c r="T38770" s="73"/>
      <c r="U38770" s="73"/>
      <c r="V38770" s="73"/>
      <c r="X38770" s="12"/>
    </row>
    <row r="38771" spans="2:24" x14ac:dyDescent="0.3">
      <c r="B38771" s="73"/>
      <c r="D38771" s="73"/>
      <c r="P38771" s="73"/>
      <c r="T38771" s="73"/>
      <c r="U38771" s="73"/>
      <c r="V38771" s="73"/>
      <c r="X38771" s="12"/>
    </row>
    <row r="38772" spans="2:24" x14ac:dyDescent="0.3">
      <c r="B38772" s="73"/>
      <c r="D38772" s="73"/>
      <c r="P38772" s="73"/>
      <c r="T38772" s="73"/>
      <c r="U38772" s="73"/>
      <c r="V38772" s="73"/>
      <c r="X38772" s="12"/>
    </row>
    <row r="38773" spans="2:24" x14ac:dyDescent="0.3">
      <c r="B38773" s="73"/>
      <c r="D38773" s="73"/>
      <c r="P38773" s="73"/>
      <c r="T38773" s="73"/>
      <c r="U38773" s="73"/>
      <c r="V38773" s="73"/>
      <c r="X38773" s="12"/>
    </row>
    <row r="38774" spans="2:24" x14ac:dyDescent="0.3">
      <c r="B38774" s="73"/>
      <c r="D38774" s="73"/>
      <c r="P38774" s="73"/>
      <c r="T38774" s="73"/>
      <c r="U38774" s="73"/>
      <c r="V38774" s="73"/>
      <c r="X38774" s="12"/>
    </row>
    <row r="38775" spans="2:24" x14ac:dyDescent="0.3">
      <c r="B38775" s="73"/>
      <c r="D38775" s="73"/>
      <c r="P38775" s="73"/>
      <c r="T38775" s="73"/>
      <c r="U38775" s="73"/>
      <c r="V38775" s="73"/>
      <c r="X38775" s="12"/>
    </row>
    <row r="38776" spans="2:24" x14ac:dyDescent="0.3">
      <c r="B38776" s="73"/>
      <c r="D38776" s="73"/>
      <c r="P38776" s="73"/>
      <c r="T38776" s="73"/>
      <c r="U38776" s="73"/>
      <c r="V38776" s="73"/>
      <c r="X38776" s="12"/>
    </row>
    <row r="38777" spans="2:24" x14ac:dyDescent="0.3">
      <c r="B38777" s="73"/>
      <c r="D38777" s="73"/>
      <c r="P38777" s="73"/>
      <c r="T38777" s="73"/>
      <c r="U38777" s="73"/>
      <c r="V38777" s="73"/>
      <c r="X38777" s="12"/>
    </row>
    <row r="38778" spans="2:24" x14ac:dyDescent="0.3">
      <c r="B38778" s="73"/>
      <c r="D38778" s="73"/>
      <c r="P38778" s="73"/>
      <c r="T38778" s="73"/>
      <c r="U38778" s="73"/>
      <c r="V38778" s="73"/>
      <c r="X38778" s="12"/>
    </row>
    <row r="38779" spans="2:24" x14ac:dyDescent="0.3">
      <c r="B38779" s="73"/>
      <c r="D38779" s="73"/>
      <c r="P38779" s="73"/>
      <c r="T38779" s="73"/>
      <c r="U38779" s="73"/>
      <c r="V38779" s="73"/>
      <c r="X38779" s="12"/>
    </row>
    <row r="38780" spans="2:24" x14ac:dyDescent="0.3">
      <c r="B38780" s="73"/>
      <c r="D38780" s="73"/>
      <c r="P38780" s="73"/>
      <c r="T38780" s="73"/>
      <c r="U38780" s="73"/>
      <c r="V38780" s="73"/>
      <c r="X38780" s="12"/>
    </row>
    <row r="38781" spans="2:24" x14ac:dyDescent="0.3">
      <c r="B38781" s="73"/>
      <c r="D38781" s="73"/>
      <c r="P38781" s="73"/>
      <c r="T38781" s="73"/>
      <c r="U38781" s="73"/>
      <c r="V38781" s="73"/>
      <c r="X38781" s="12"/>
    </row>
    <row r="38782" spans="2:24" x14ac:dyDescent="0.3">
      <c r="B38782" s="73"/>
      <c r="D38782" s="73"/>
      <c r="P38782" s="73"/>
      <c r="T38782" s="73"/>
      <c r="U38782" s="73"/>
      <c r="V38782" s="73"/>
      <c r="X38782" s="12"/>
    </row>
    <row r="38783" spans="2:24" x14ac:dyDescent="0.3">
      <c r="B38783" s="73"/>
      <c r="D38783" s="73"/>
      <c r="P38783" s="73"/>
      <c r="T38783" s="73"/>
      <c r="U38783" s="73"/>
      <c r="V38783" s="73"/>
      <c r="X38783" s="12"/>
    </row>
    <row r="38784" spans="2:24" x14ac:dyDescent="0.3">
      <c r="B38784" s="73"/>
      <c r="D38784" s="73"/>
      <c r="P38784" s="73"/>
      <c r="T38784" s="73"/>
      <c r="U38784" s="73"/>
      <c r="V38784" s="73"/>
      <c r="X38784" s="12"/>
    </row>
    <row r="38785" spans="2:24" x14ac:dyDescent="0.3">
      <c r="B38785" s="73"/>
      <c r="D38785" s="73"/>
      <c r="P38785" s="73"/>
      <c r="T38785" s="73"/>
      <c r="U38785" s="73"/>
      <c r="V38785" s="73"/>
      <c r="X38785" s="12"/>
    </row>
    <row r="38786" spans="2:24" x14ac:dyDescent="0.3">
      <c r="B38786" s="73"/>
      <c r="D38786" s="73"/>
      <c r="P38786" s="73"/>
      <c r="T38786" s="73"/>
      <c r="U38786" s="73"/>
      <c r="V38786" s="73"/>
      <c r="X38786" s="12"/>
    </row>
    <row r="38787" spans="2:24" x14ac:dyDescent="0.3">
      <c r="B38787" s="73"/>
      <c r="D38787" s="73"/>
      <c r="P38787" s="73"/>
      <c r="T38787" s="73"/>
      <c r="U38787" s="73"/>
      <c r="V38787" s="73"/>
      <c r="X38787" s="12"/>
    </row>
    <row r="38788" spans="2:24" x14ac:dyDescent="0.3">
      <c r="B38788" s="73"/>
      <c r="D38788" s="73"/>
      <c r="P38788" s="73"/>
      <c r="T38788" s="73"/>
      <c r="U38788" s="73"/>
      <c r="V38788" s="73"/>
      <c r="X38788" s="12"/>
    </row>
    <row r="38789" spans="2:24" x14ac:dyDescent="0.3">
      <c r="B38789" s="73"/>
      <c r="D38789" s="73"/>
      <c r="P38789" s="73"/>
      <c r="T38789" s="73"/>
      <c r="U38789" s="73"/>
      <c r="V38789" s="73"/>
      <c r="X38789" s="12"/>
    </row>
    <row r="38790" spans="2:24" x14ac:dyDescent="0.3">
      <c r="B38790" s="73"/>
      <c r="D38790" s="73"/>
      <c r="P38790" s="73"/>
      <c r="T38790" s="73"/>
      <c r="U38790" s="73"/>
      <c r="V38790" s="73"/>
      <c r="X38790" s="12"/>
    </row>
    <row r="38791" spans="2:24" x14ac:dyDescent="0.3">
      <c r="B38791" s="73"/>
      <c r="D38791" s="73"/>
      <c r="P38791" s="73"/>
      <c r="T38791" s="73"/>
      <c r="U38791" s="73"/>
      <c r="V38791" s="73"/>
      <c r="X38791" s="12"/>
    </row>
    <row r="38792" spans="2:24" x14ac:dyDescent="0.3">
      <c r="B38792" s="73"/>
      <c r="D38792" s="73"/>
      <c r="P38792" s="73"/>
      <c r="T38792" s="73"/>
      <c r="U38792" s="73"/>
      <c r="V38792" s="73"/>
      <c r="X38792" s="12"/>
    </row>
    <row r="38793" spans="2:24" x14ac:dyDescent="0.3">
      <c r="B38793" s="73"/>
      <c r="D38793" s="73"/>
      <c r="P38793" s="73"/>
      <c r="T38793" s="73"/>
      <c r="U38793" s="73"/>
      <c r="V38793" s="73"/>
      <c r="X38793" s="12"/>
    </row>
    <row r="38794" spans="2:24" x14ac:dyDescent="0.3">
      <c r="B38794" s="73"/>
      <c r="D38794" s="73"/>
      <c r="P38794" s="73"/>
      <c r="T38794" s="73"/>
      <c r="U38794" s="73"/>
      <c r="V38794" s="73"/>
      <c r="X38794" s="12"/>
    </row>
    <row r="38795" spans="2:24" x14ac:dyDescent="0.3">
      <c r="B38795" s="73"/>
      <c r="D38795" s="73"/>
      <c r="P38795" s="73"/>
      <c r="T38795" s="73"/>
      <c r="U38795" s="73"/>
      <c r="V38795" s="73"/>
      <c r="X38795" s="12"/>
    </row>
    <row r="38796" spans="2:24" x14ac:dyDescent="0.3">
      <c r="B38796" s="73"/>
      <c r="D38796" s="73"/>
      <c r="P38796" s="73"/>
      <c r="T38796" s="73"/>
      <c r="U38796" s="73"/>
      <c r="V38796" s="73"/>
      <c r="X38796" s="12"/>
    </row>
    <row r="38797" spans="2:24" x14ac:dyDescent="0.3">
      <c r="B38797" s="73"/>
      <c r="D38797" s="73"/>
      <c r="P38797" s="73"/>
      <c r="T38797" s="73"/>
      <c r="U38797" s="73"/>
      <c r="V38797" s="73"/>
      <c r="X38797" s="12"/>
    </row>
    <row r="38798" spans="2:24" x14ac:dyDescent="0.3">
      <c r="B38798" s="73"/>
      <c r="D38798" s="73"/>
      <c r="P38798" s="73"/>
      <c r="T38798" s="73"/>
      <c r="U38798" s="73"/>
      <c r="V38798" s="73"/>
      <c r="X38798" s="12"/>
    </row>
    <row r="38799" spans="2:24" x14ac:dyDescent="0.3">
      <c r="B38799" s="73"/>
      <c r="D38799" s="73"/>
      <c r="P38799" s="73"/>
      <c r="T38799" s="73"/>
      <c r="U38799" s="73"/>
      <c r="V38799" s="73"/>
      <c r="X38799" s="12"/>
    </row>
    <row r="38800" spans="2:24" x14ac:dyDescent="0.3">
      <c r="B38800" s="73"/>
      <c r="D38800" s="73"/>
      <c r="P38800" s="73"/>
      <c r="T38800" s="73"/>
      <c r="U38800" s="73"/>
      <c r="V38800" s="73"/>
      <c r="X38800" s="12"/>
    </row>
    <row r="38801" spans="2:24" x14ac:dyDescent="0.3">
      <c r="B38801" s="73"/>
      <c r="D38801" s="73"/>
      <c r="P38801" s="73"/>
      <c r="T38801" s="73"/>
      <c r="U38801" s="73"/>
      <c r="V38801" s="73"/>
      <c r="X38801" s="12"/>
    </row>
    <row r="38802" spans="2:24" x14ac:dyDescent="0.3">
      <c r="B38802" s="73"/>
      <c r="D38802" s="73"/>
      <c r="P38802" s="73"/>
      <c r="T38802" s="73"/>
      <c r="U38802" s="73"/>
      <c r="V38802" s="73"/>
      <c r="X38802" s="12"/>
    </row>
    <row r="38803" spans="2:24" x14ac:dyDescent="0.3">
      <c r="B38803" s="73"/>
      <c r="D38803" s="73"/>
      <c r="P38803" s="73"/>
      <c r="T38803" s="73"/>
      <c r="U38803" s="73"/>
      <c r="V38803" s="73"/>
      <c r="X38803" s="12"/>
    </row>
    <row r="38804" spans="2:24" x14ac:dyDescent="0.3">
      <c r="B38804" s="73"/>
      <c r="D38804" s="73"/>
      <c r="P38804" s="73"/>
      <c r="T38804" s="73"/>
      <c r="U38804" s="73"/>
      <c r="V38804" s="73"/>
      <c r="X38804" s="12"/>
    </row>
    <row r="38805" spans="2:24" x14ac:dyDescent="0.3">
      <c r="B38805" s="73"/>
      <c r="D38805" s="73"/>
      <c r="P38805" s="73"/>
      <c r="T38805" s="73"/>
      <c r="U38805" s="73"/>
      <c r="V38805" s="73"/>
      <c r="X38805" s="12"/>
    </row>
    <row r="38806" spans="2:24" x14ac:dyDescent="0.3">
      <c r="B38806" s="73"/>
      <c r="D38806" s="73"/>
      <c r="P38806" s="73"/>
      <c r="T38806" s="73"/>
      <c r="U38806" s="73"/>
      <c r="V38806" s="73"/>
      <c r="X38806" s="12"/>
    </row>
    <row r="38807" spans="2:24" x14ac:dyDescent="0.3">
      <c r="B38807" s="73"/>
      <c r="D38807" s="73"/>
      <c r="P38807" s="73"/>
      <c r="T38807" s="73"/>
      <c r="U38807" s="73"/>
      <c r="V38807" s="73"/>
      <c r="X38807" s="12"/>
    </row>
    <row r="38808" spans="2:24" x14ac:dyDescent="0.3">
      <c r="B38808" s="73"/>
      <c r="D38808" s="73"/>
      <c r="P38808" s="73"/>
      <c r="T38808" s="73"/>
      <c r="U38808" s="73"/>
      <c r="V38808" s="73"/>
      <c r="X38808" s="12"/>
    </row>
    <row r="38809" spans="2:24" x14ac:dyDescent="0.3">
      <c r="B38809" s="73"/>
      <c r="D38809" s="73"/>
      <c r="P38809" s="73"/>
      <c r="T38809" s="73"/>
      <c r="U38809" s="73"/>
      <c r="V38809" s="73"/>
      <c r="X38809" s="12"/>
    </row>
    <row r="38810" spans="2:24" x14ac:dyDescent="0.3">
      <c r="B38810" s="73"/>
      <c r="D38810" s="73"/>
      <c r="P38810" s="73"/>
      <c r="T38810" s="73"/>
      <c r="U38810" s="73"/>
      <c r="V38810" s="73"/>
      <c r="X38810" s="12"/>
    </row>
    <row r="38811" spans="2:24" x14ac:dyDescent="0.3">
      <c r="B38811" s="73"/>
      <c r="D38811" s="73"/>
      <c r="P38811" s="73"/>
      <c r="T38811" s="73"/>
      <c r="U38811" s="73"/>
      <c r="V38811" s="73"/>
      <c r="X38811" s="12"/>
    </row>
    <row r="38812" spans="2:24" x14ac:dyDescent="0.3">
      <c r="B38812" s="73"/>
      <c r="D38812" s="73"/>
      <c r="P38812" s="73"/>
      <c r="T38812" s="73"/>
      <c r="U38812" s="73"/>
      <c r="V38812" s="73"/>
      <c r="X38812" s="12"/>
    </row>
    <row r="38813" spans="2:24" x14ac:dyDescent="0.3">
      <c r="B38813" s="73"/>
      <c r="D38813" s="73"/>
      <c r="P38813" s="73"/>
      <c r="T38813" s="73"/>
      <c r="U38813" s="73"/>
      <c r="V38813" s="73"/>
      <c r="X38813" s="12"/>
    </row>
    <row r="38814" spans="2:24" x14ac:dyDescent="0.3">
      <c r="B38814" s="73"/>
      <c r="D38814" s="73"/>
      <c r="P38814" s="73"/>
      <c r="T38814" s="73"/>
      <c r="U38814" s="73"/>
      <c r="V38814" s="73"/>
      <c r="X38814" s="12"/>
    </row>
    <row r="38815" spans="2:24" x14ac:dyDescent="0.3">
      <c r="B38815" s="73"/>
      <c r="D38815" s="73"/>
      <c r="P38815" s="73"/>
      <c r="T38815" s="73"/>
      <c r="U38815" s="73"/>
      <c r="V38815" s="73"/>
      <c r="X38815" s="12"/>
    </row>
    <row r="38816" spans="2:24" x14ac:dyDescent="0.3">
      <c r="B38816" s="73"/>
      <c r="D38816" s="73"/>
      <c r="P38816" s="73"/>
      <c r="T38816" s="73"/>
      <c r="U38816" s="73"/>
      <c r="V38816" s="73"/>
      <c r="X38816" s="12"/>
    </row>
    <row r="38817" spans="2:24" x14ac:dyDescent="0.3">
      <c r="B38817" s="73"/>
      <c r="D38817" s="73"/>
      <c r="P38817" s="73"/>
      <c r="T38817" s="73"/>
      <c r="U38817" s="73"/>
      <c r="V38817" s="73"/>
      <c r="X38817" s="12"/>
    </row>
    <row r="38818" spans="2:24" x14ac:dyDescent="0.3">
      <c r="B38818" s="73"/>
      <c r="D38818" s="73"/>
      <c r="P38818" s="73"/>
      <c r="T38818" s="73"/>
      <c r="U38818" s="73"/>
      <c r="V38818" s="73"/>
      <c r="X38818" s="12"/>
    </row>
    <row r="38819" spans="2:24" x14ac:dyDescent="0.3">
      <c r="B38819" s="73"/>
      <c r="D38819" s="73"/>
      <c r="P38819" s="73"/>
      <c r="T38819" s="73"/>
      <c r="U38819" s="73"/>
      <c r="V38819" s="73"/>
      <c r="X38819" s="12"/>
    </row>
    <row r="38820" spans="2:24" x14ac:dyDescent="0.3">
      <c r="B38820" s="73"/>
      <c r="D38820" s="73"/>
      <c r="P38820" s="73"/>
      <c r="T38820" s="73"/>
      <c r="U38820" s="73"/>
      <c r="V38820" s="73"/>
      <c r="X38820" s="12"/>
    </row>
    <row r="38821" spans="2:24" x14ac:dyDescent="0.3">
      <c r="B38821" s="73"/>
      <c r="D38821" s="73"/>
      <c r="P38821" s="73"/>
      <c r="T38821" s="73"/>
      <c r="U38821" s="73"/>
      <c r="V38821" s="73"/>
      <c r="X38821" s="12"/>
    </row>
    <row r="38822" spans="2:24" x14ac:dyDescent="0.3">
      <c r="B38822" s="73"/>
      <c r="D38822" s="73"/>
      <c r="P38822" s="73"/>
      <c r="T38822" s="73"/>
      <c r="U38822" s="73"/>
      <c r="V38822" s="73"/>
      <c r="X38822" s="12"/>
    </row>
    <row r="38823" spans="2:24" x14ac:dyDescent="0.3">
      <c r="B38823" s="73"/>
      <c r="D38823" s="73"/>
      <c r="P38823" s="73"/>
      <c r="T38823" s="73"/>
      <c r="U38823" s="73"/>
      <c r="V38823" s="73"/>
      <c r="X38823" s="12"/>
    </row>
    <row r="38824" spans="2:24" x14ac:dyDescent="0.3">
      <c r="B38824" s="73"/>
      <c r="D38824" s="73"/>
      <c r="P38824" s="73"/>
      <c r="T38824" s="73"/>
      <c r="U38824" s="73"/>
      <c r="V38824" s="73"/>
      <c r="X38824" s="12"/>
    </row>
    <row r="38825" spans="2:24" x14ac:dyDescent="0.3">
      <c r="B38825" s="73"/>
      <c r="D38825" s="73"/>
      <c r="P38825" s="73"/>
      <c r="T38825" s="73"/>
      <c r="U38825" s="73"/>
      <c r="V38825" s="73"/>
      <c r="X38825" s="12"/>
    </row>
    <row r="38826" spans="2:24" x14ac:dyDescent="0.3">
      <c r="B38826" s="73"/>
      <c r="D38826" s="73"/>
      <c r="P38826" s="73"/>
      <c r="T38826" s="73"/>
      <c r="U38826" s="73"/>
      <c r="V38826" s="73"/>
      <c r="X38826" s="12"/>
    </row>
    <row r="38827" spans="2:24" x14ac:dyDescent="0.3">
      <c r="B38827" s="73"/>
      <c r="D38827" s="73"/>
      <c r="P38827" s="73"/>
      <c r="T38827" s="73"/>
      <c r="U38827" s="73"/>
      <c r="V38827" s="73"/>
      <c r="X38827" s="12"/>
    </row>
    <row r="38828" spans="2:24" x14ac:dyDescent="0.3">
      <c r="B38828" s="73"/>
      <c r="D38828" s="73"/>
      <c r="P38828" s="73"/>
      <c r="T38828" s="73"/>
      <c r="U38828" s="73"/>
      <c r="V38828" s="73"/>
      <c r="X38828" s="12"/>
    </row>
    <row r="38829" spans="2:24" x14ac:dyDescent="0.3">
      <c r="B38829" s="73"/>
      <c r="D38829" s="73"/>
      <c r="P38829" s="73"/>
      <c r="T38829" s="73"/>
      <c r="U38829" s="73"/>
      <c r="V38829" s="73"/>
      <c r="X38829" s="12"/>
    </row>
    <row r="38830" spans="2:24" x14ac:dyDescent="0.3">
      <c r="B38830" s="73"/>
      <c r="D38830" s="73"/>
      <c r="P38830" s="73"/>
      <c r="T38830" s="73"/>
      <c r="U38830" s="73"/>
      <c r="V38830" s="73"/>
      <c r="X38830" s="12"/>
    </row>
    <row r="38831" spans="2:24" x14ac:dyDescent="0.3">
      <c r="B38831" s="73"/>
      <c r="D38831" s="73"/>
      <c r="P38831" s="73"/>
      <c r="T38831" s="73"/>
      <c r="U38831" s="73"/>
      <c r="V38831" s="73"/>
      <c r="X38831" s="12"/>
    </row>
    <row r="38832" spans="2:24" x14ac:dyDescent="0.3">
      <c r="B38832" s="73"/>
      <c r="D38832" s="73"/>
      <c r="P38832" s="73"/>
      <c r="T38832" s="73"/>
      <c r="U38832" s="73"/>
      <c r="V38832" s="73"/>
      <c r="X38832" s="12"/>
    </row>
    <row r="38833" spans="2:24" x14ac:dyDescent="0.3">
      <c r="B38833" s="73"/>
      <c r="D38833" s="73"/>
      <c r="P38833" s="73"/>
      <c r="T38833" s="73"/>
      <c r="U38833" s="73"/>
      <c r="V38833" s="73"/>
      <c r="X38833" s="12"/>
    </row>
    <row r="38834" spans="2:24" x14ac:dyDescent="0.3">
      <c r="B38834" s="73"/>
      <c r="D38834" s="73"/>
      <c r="P38834" s="73"/>
      <c r="T38834" s="73"/>
      <c r="U38834" s="73"/>
      <c r="V38834" s="73"/>
      <c r="X38834" s="12"/>
    </row>
    <row r="38835" spans="2:24" x14ac:dyDescent="0.3">
      <c r="B38835" s="73"/>
      <c r="D38835" s="73"/>
      <c r="P38835" s="73"/>
      <c r="T38835" s="73"/>
      <c r="U38835" s="73"/>
      <c r="V38835" s="73"/>
      <c r="X38835" s="12"/>
    </row>
    <row r="38836" spans="2:24" x14ac:dyDescent="0.3">
      <c r="B38836" s="73"/>
      <c r="D38836" s="73"/>
      <c r="P38836" s="73"/>
      <c r="T38836" s="73"/>
      <c r="U38836" s="73"/>
      <c r="V38836" s="73"/>
      <c r="X38836" s="12"/>
    </row>
    <row r="38837" spans="2:24" x14ac:dyDescent="0.3">
      <c r="B38837" s="73"/>
      <c r="D38837" s="73"/>
      <c r="P38837" s="73"/>
      <c r="T38837" s="73"/>
      <c r="U38837" s="73"/>
      <c r="V38837" s="73"/>
      <c r="X38837" s="12"/>
    </row>
    <row r="38838" spans="2:24" x14ac:dyDescent="0.3">
      <c r="B38838" s="73"/>
      <c r="D38838" s="73"/>
      <c r="P38838" s="73"/>
      <c r="T38838" s="73"/>
      <c r="U38838" s="73"/>
      <c r="V38838" s="73"/>
      <c r="X38838" s="12"/>
    </row>
    <row r="38839" spans="2:24" x14ac:dyDescent="0.3">
      <c r="B38839" s="73"/>
      <c r="D38839" s="73"/>
      <c r="P38839" s="73"/>
      <c r="T38839" s="73"/>
      <c r="U38839" s="73"/>
      <c r="V38839" s="73"/>
      <c r="X38839" s="12"/>
    </row>
    <row r="38840" spans="2:24" x14ac:dyDescent="0.3">
      <c r="B38840" s="73"/>
      <c r="D38840" s="73"/>
      <c r="P38840" s="73"/>
      <c r="T38840" s="73"/>
      <c r="U38840" s="73"/>
      <c r="V38840" s="73"/>
      <c r="X38840" s="12"/>
    </row>
    <row r="38841" spans="2:24" x14ac:dyDescent="0.3">
      <c r="B38841" s="73"/>
      <c r="D38841" s="73"/>
      <c r="P38841" s="73"/>
      <c r="T38841" s="73"/>
      <c r="U38841" s="73"/>
      <c r="V38841" s="73"/>
      <c r="X38841" s="12"/>
    </row>
    <row r="38842" spans="2:24" x14ac:dyDescent="0.3">
      <c r="B38842" s="73"/>
      <c r="D38842" s="73"/>
      <c r="P38842" s="73"/>
      <c r="T38842" s="73"/>
      <c r="U38842" s="73"/>
      <c r="V38842" s="73"/>
      <c r="X38842" s="12"/>
    </row>
    <row r="38843" spans="2:24" x14ac:dyDescent="0.3">
      <c r="B38843" s="73"/>
      <c r="D38843" s="73"/>
      <c r="P38843" s="73"/>
      <c r="T38843" s="73"/>
      <c r="U38843" s="73"/>
      <c r="V38843" s="73"/>
      <c r="X38843" s="12"/>
    </row>
    <row r="38844" spans="2:24" x14ac:dyDescent="0.3">
      <c r="B38844" s="73"/>
      <c r="D38844" s="73"/>
      <c r="P38844" s="73"/>
      <c r="T38844" s="73"/>
      <c r="U38844" s="73"/>
      <c r="V38844" s="73"/>
      <c r="X38844" s="12"/>
    </row>
    <row r="38845" spans="2:24" x14ac:dyDescent="0.3">
      <c r="B38845" s="73"/>
      <c r="D38845" s="73"/>
      <c r="P38845" s="73"/>
      <c r="T38845" s="73"/>
      <c r="U38845" s="73"/>
      <c r="V38845" s="73"/>
      <c r="X38845" s="12"/>
    </row>
    <row r="38846" spans="2:24" x14ac:dyDescent="0.3">
      <c r="B38846" s="73"/>
      <c r="D38846" s="73"/>
      <c r="P38846" s="73"/>
      <c r="T38846" s="73"/>
      <c r="U38846" s="73"/>
      <c r="V38846" s="73"/>
      <c r="X38846" s="12"/>
    </row>
    <row r="38847" spans="2:24" x14ac:dyDescent="0.3">
      <c r="B38847" s="73"/>
      <c r="D38847" s="73"/>
      <c r="P38847" s="73"/>
      <c r="T38847" s="73"/>
      <c r="U38847" s="73"/>
      <c r="V38847" s="73"/>
      <c r="X38847" s="12"/>
    </row>
    <row r="38848" spans="2:24" x14ac:dyDescent="0.3">
      <c r="B38848" s="73"/>
      <c r="D38848" s="73"/>
      <c r="P38848" s="73"/>
      <c r="T38848" s="73"/>
      <c r="U38848" s="73"/>
      <c r="V38848" s="73"/>
      <c r="X38848" s="12"/>
    </row>
    <row r="38849" spans="2:24" x14ac:dyDescent="0.3">
      <c r="B38849" s="73"/>
      <c r="D38849" s="73"/>
      <c r="P38849" s="73"/>
      <c r="T38849" s="73"/>
      <c r="U38849" s="73"/>
      <c r="V38849" s="73"/>
      <c r="X38849" s="12"/>
    </row>
    <row r="38850" spans="2:24" x14ac:dyDescent="0.3">
      <c r="B38850" s="73"/>
      <c r="D38850" s="73"/>
      <c r="P38850" s="73"/>
      <c r="T38850" s="73"/>
      <c r="U38850" s="73"/>
      <c r="V38850" s="73"/>
      <c r="X38850" s="12"/>
    </row>
    <row r="38851" spans="2:24" x14ac:dyDescent="0.3">
      <c r="B38851" s="73"/>
      <c r="D38851" s="73"/>
      <c r="P38851" s="73"/>
      <c r="T38851" s="73"/>
      <c r="U38851" s="73"/>
      <c r="V38851" s="73"/>
      <c r="X38851" s="12"/>
    </row>
    <row r="38852" spans="2:24" x14ac:dyDescent="0.3">
      <c r="B38852" s="73"/>
      <c r="D38852" s="73"/>
      <c r="P38852" s="73"/>
      <c r="T38852" s="73"/>
      <c r="U38852" s="73"/>
      <c r="V38852" s="73"/>
      <c r="X38852" s="12"/>
    </row>
    <row r="38853" spans="2:24" x14ac:dyDescent="0.3">
      <c r="B38853" s="73"/>
      <c r="D38853" s="73"/>
      <c r="P38853" s="73"/>
      <c r="T38853" s="73"/>
      <c r="U38853" s="73"/>
      <c r="V38853" s="73"/>
      <c r="X38853" s="12"/>
    </row>
    <row r="38854" spans="2:24" x14ac:dyDescent="0.3">
      <c r="B38854" s="73"/>
      <c r="D38854" s="73"/>
      <c r="P38854" s="73"/>
      <c r="T38854" s="73"/>
      <c r="U38854" s="73"/>
      <c r="V38854" s="73"/>
      <c r="X38854" s="12"/>
    </row>
    <row r="38855" spans="2:24" x14ac:dyDescent="0.3">
      <c r="B38855" s="73"/>
      <c r="D38855" s="73"/>
      <c r="P38855" s="73"/>
      <c r="T38855" s="73"/>
      <c r="U38855" s="73"/>
      <c r="V38855" s="73"/>
      <c r="X38855" s="12"/>
    </row>
    <row r="38856" spans="2:24" x14ac:dyDescent="0.3">
      <c r="B38856" s="73"/>
      <c r="D38856" s="73"/>
      <c r="P38856" s="73"/>
      <c r="T38856" s="73"/>
      <c r="U38856" s="73"/>
      <c r="V38856" s="73"/>
      <c r="X38856" s="12"/>
    </row>
    <row r="38857" spans="2:24" x14ac:dyDescent="0.3">
      <c r="B38857" s="73"/>
      <c r="D38857" s="73"/>
      <c r="P38857" s="73"/>
      <c r="T38857" s="73"/>
      <c r="U38857" s="73"/>
      <c r="V38857" s="73"/>
      <c r="X38857" s="12"/>
    </row>
    <row r="38858" spans="2:24" x14ac:dyDescent="0.3">
      <c r="B38858" s="73"/>
      <c r="D38858" s="73"/>
      <c r="P38858" s="73"/>
      <c r="T38858" s="73"/>
      <c r="U38858" s="73"/>
      <c r="V38858" s="73"/>
      <c r="X38858" s="12"/>
    </row>
    <row r="38859" spans="2:24" x14ac:dyDescent="0.3">
      <c r="B38859" s="73"/>
      <c r="D38859" s="73"/>
      <c r="P38859" s="73"/>
      <c r="T38859" s="73"/>
      <c r="U38859" s="73"/>
      <c r="V38859" s="73"/>
      <c r="X38859" s="12"/>
    </row>
    <row r="38860" spans="2:24" x14ac:dyDescent="0.3">
      <c r="B38860" s="73"/>
      <c r="D38860" s="73"/>
      <c r="P38860" s="73"/>
      <c r="T38860" s="73"/>
      <c r="U38860" s="73"/>
      <c r="V38860" s="73"/>
      <c r="X38860" s="12"/>
    </row>
    <row r="38861" spans="2:24" x14ac:dyDescent="0.3">
      <c r="B38861" s="73"/>
      <c r="D38861" s="73"/>
      <c r="P38861" s="73"/>
      <c r="T38861" s="73"/>
      <c r="U38861" s="73"/>
      <c r="V38861" s="73"/>
      <c r="X38861" s="12"/>
    </row>
    <row r="38862" spans="2:24" x14ac:dyDescent="0.3">
      <c r="B38862" s="73"/>
      <c r="D38862" s="73"/>
      <c r="P38862" s="73"/>
      <c r="T38862" s="73"/>
      <c r="U38862" s="73"/>
      <c r="V38862" s="73"/>
      <c r="X38862" s="12"/>
    </row>
    <row r="38863" spans="2:24" x14ac:dyDescent="0.3">
      <c r="B38863" s="73"/>
      <c r="D38863" s="73"/>
      <c r="P38863" s="73"/>
      <c r="T38863" s="73"/>
      <c r="U38863" s="73"/>
      <c r="V38863" s="73"/>
      <c r="X38863" s="12"/>
    </row>
    <row r="38864" spans="2:24" x14ac:dyDescent="0.3">
      <c r="B38864" s="73"/>
      <c r="D38864" s="73"/>
      <c r="P38864" s="73"/>
      <c r="T38864" s="73"/>
      <c r="U38864" s="73"/>
      <c r="V38864" s="73"/>
      <c r="X38864" s="12"/>
    </row>
    <row r="38865" spans="2:24" x14ac:dyDescent="0.3">
      <c r="B38865" s="73"/>
      <c r="D38865" s="73"/>
      <c r="P38865" s="73"/>
      <c r="T38865" s="73"/>
      <c r="U38865" s="73"/>
      <c r="V38865" s="73"/>
      <c r="X38865" s="12"/>
    </row>
    <row r="38866" spans="2:24" x14ac:dyDescent="0.3">
      <c r="B38866" s="73"/>
      <c r="D38866" s="73"/>
      <c r="P38866" s="73"/>
      <c r="T38866" s="73"/>
      <c r="U38866" s="73"/>
      <c r="V38866" s="73"/>
      <c r="X38866" s="12"/>
    </row>
    <row r="38867" spans="2:24" x14ac:dyDescent="0.3">
      <c r="B38867" s="73"/>
      <c r="D38867" s="73"/>
      <c r="P38867" s="73"/>
      <c r="T38867" s="73"/>
      <c r="U38867" s="73"/>
      <c r="V38867" s="73"/>
      <c r="X38867" s="12"/>
    </row>
    <row r="38868" spans="2:24" x14ac:dyDescent="0.3">
      <c r="B38868" s="73"/>
      <c r="D38868" s="73"/>
      <c r="P38868" s="73"/>
      <c r="T38868" s="73"/>
      <c r="U38868" s="73"/>
      <c r="V38868" s="73"/>
      <c r="X38868" s="12"/>
    </row>
    <row r="38869" spans="2:24" x14ac:dyDescent="0.3">
      <c r="B38869" s="73"/>
      <c r="D38869" s="73"/>
      <c r="P38869" s="73"/>
      <c r="T38869" s="73"/>
      <c r="U38869" s="73"/>
      <c r="V38869" s="73"/>
      <c r="X38869" s="12"/>
    </row>
    <row r="38870" spans="2:24" x14ac:dyDescent="0.3">
      <c r="B38870" s="73"/>
      <c r="D38870" s="73"/>
      <c r="P38870" s="73"/>
      <c r="T38870" s="73"/>
      <c r="U38870" s="73"/>
      <c r="V38870" s="73"/>
      <c r="X38870" s="12"/>
    </row>
    <row r="38871" spans="2:24" x14ac:dyDescent="0.3">
      <c r="B38871" s="73"/>
      <c r="D38871" s="73"/>
      <c r="P38871" s="73"/>
      <c r="T38871" s="73"/>
      <c r="U38871" s="73"/>
      <c r="V38871" s="73"/>
      <c r="X38871" s="12"/>
    </row>
    <row r="38872" spans="2:24" x14ac:dyDescent="0.3">
      <c r="B38872" s="73"/>
      <c r="D38872" s="73"/>
      <c r="P38872" s="73"/>
      <c r="T38872" s="73"/>
      <c r="U38872" s="73"/>
      <c r="V38872" s="73"/>
      <c r="X38872" s="12"/>
    </row>
    <row r="38873" spans="2:24" x14ac:dyDescent="0.3">
      <c r="B38873" s="73"/>
      <c r="D38873" s="73"/>
      <c r="P38873" s="73"/>
      <c r="T38873" s="73"/>
      <c r="U38873" s="73"/>
      <c r="V38873" s="73"/>
      <c r="X38873" s="12"/>
    </row>
    <row r="38874" spans="2:24" x14ac:dyDescent="0.3">
      <c r="B38874" s="73"/>
      <c r="D38874" s="73"/>
      <c r="P38874" s="73"/>
      <c r="T38874" s="73"/>
      <c r="U38874" s="73"/>
      <c r="V38874" s="73"/>
      <c r="X38874" s="12"/>
    </row>
    <row r="38875" spans="2:24" x14ac:dyDescent="0.3">
      <c r="B38875" s="73"/>
      <c r="D38875" s="73"/>
      <c r="P38875" s="73"/>
      <c r="T38875" s="73"/>
      <c r="U38875" s="73"/>
      <c r="V38875" s="73"/>
      <c r="X38875" s="12"/>
    </row>
    <row r="38876" spans="2:24" x14ac:dyDescent="0.3">
      <c r="B38876" s="73"/>
      <c r="D38876" s="73"/>
      <c r="P38876" s="73"/>
      <c r="T38876" s="73"/>
      <c r="U38876" s="73"/>
      <c r="V38876" s="73"/>
      <c r="X38876" s="12"/>
    </row>
    <row r="38877" spans="2:24" x14ac:dyDescent="0.3">
      <c r="B38877" s="73"/>
      <c r="D38877" s="73"/>
      <c r="P38877" s="73"/>
      <c r="T38877" s="73"/>
      <c r="U38877" s="73"/>
      <c r="V38877" s="73"/>
      <c r="X38877" s="12"/>
    </row>
    <row r="38878" spans="2:24" x14ac:dyDescent="0.3">
      <c r="B38878" s="73"/>
      <c r="D38878" s="73"/>
      <c r="P38878" s="73"/>
      <c r="T38878" s="73"/>
      <c r="U38878" s="73"/>
      <c r="V38878" s="73"/>
      <c r="X38878" s="12"/>
    </row>
    <row r="38879" spans="2:24" x14ac:dyDescent="0.3">
      <c r="B38879" s="73"/>
      <c r="D38879" s="73"/>
      <c r="P38879" s="73"/>
      <c r="T38879" s="73"/>
      <c r="U38879" s="73"/>
      <c r="V38879" s="73"/>
      <c r="X38879" s="12"/>
    </row>
    <row r="38880" spans="2:24" x14ac:dyDescent="0.3">
      <c r="B38880" s="73"/>
      <c r="D38880" s="73"/>
      <c r="P38880" s="73"/>
      <c r="T38880" s="73"/>
      <c r="U38880" s="73"/>
      <c r="V38880" s="73"/>
      <c r="X38880" s="12"/>
    </row>
    <row r="38881" spans="2:24" x14ac:dyDescent="0.3">
      <c r="B38881" s="73"/>
      <c r="D38881" s="73"/>
      <c r="P38881" s="73"/>
      <c r="T38881" s="73"/>
      <c r="U38881" s="73"/>
      <c r="V38881" s="73"/>
      <c r="X38881" s="12"/>
    </row>
    <row r="38882" spans="2:24" x14ac:dyDescent="0.3">
      <c r="B38882" s="73"/>
      <c r="D38882" s="73"/>
      <c r="P38882" s="73"/>
      <c r="T38882" s="73"/>
      <c r="U38882" s="73"/>
      <c r="V38882" s="73"/>
      <c r="X38882" s="12"/>
    </row>
    <row r="38883" spans="2:24" x14ac:dyDescent="0.3">
      <c r="B38883" s="73"/>
      <c r="D38883" s="73"/>
      <c r="P38883" s="73"/>
      <c r="T38883" s="73"/>
      <c r="U38883" s="73"/>
      <c r="V38883" s="73"/>
      <c r="X38883" s="12"/>
    </row>
    <row r="38884" spans="2:24" x14ac:dyDescent="0.3">
      <c r="B38884" s="73"/>
      <c r="D38884" s="73"/>
      <c r="P38884" s="73"/>
      <c r="T38884" s="73"/>
      <c r="U38884" s="73"/>
      <c r="V38884" s="73"/>
      <c r="X38884" s="12"/>
    </row>
    <row r="38885" spans="2:24" x14ac:dyDescent="0.3">
      <c r="B38885" s="73"/>
      <c r="D38885" s="73"/>
      <c r="P38885" s="73"/>
      <c r="T38885" s="73"/>
      <c r="U38885" s="73"/>
      <c r="V38885" s="73"/>
      <c r="X38885" s="12"/>
    </row>
    <row r="38886" spans="2:24" x14ac:dyDescent="0.3">
      <c r="B38886" s="73"/>
      <c r="D38886" s="73"/>
      <c r="P38886" s="73"/>
      <c r="T38886" s="73"/>
      <c r="U38886" s="73"/>
      <c r="V38886" s="73"/>
      <c r="X38886" s="12"/>
    </row>
    <row r="38887" spans="2:24" x14ac:dyDescent="0.3">
      <c r="B38887" s="73"/>
      <c r="D38887" s="73"/>
      <c r="P38887" s="73"/>
      <c r="T38887" s="73"/>
      <c r="U38887" s="73"/>
      <c r="V38887" s="73"/>
      <c r="X38887" s="12"/>
    </row>
    <row r="38888" spans="2:24" x14ac:dyDescent="0.3">
      <c r="B38888" s="73"/>
      <c r="D38888" s="73"/>
      <c r="P38888" s="73"/>
      <c r="T38888" s="73"/>
      <c r="U38888" s="73"/>
      <c r="V38888" s="73"/>
      <c r="X38888" s="12"/>
    </row>
    <row r="38889" spans="2:24" x14ac:dyDescent="0.3">
      <c r="B38889" s="73"/>
      <c r="D38889" s="73"/>
      <c r="P38889" s="73"/>
      <c r="T38889" s="73"/>
      <c r="U38889" s="73"/>
      <c r="V38889" s="73"/>
      <c r="X38889" s="12"/>
    </row>
    <row r="38890" spans="2:24" x14ac:dyDescent="0.3">
      <c r="B38890" s="73"/>
      <c r="D38890" s="73"/>
      <c r="P38890" s="73"/>
      <c r="T38890" s="73"/>
      <c r="U38890" s="73"/>
      <c r="V38890" s="73"/>
      <c r="X38890" s="12"/>
    </row>
    <row r="38891" spans="2:24" x14ac:dyDescent="0.3">
      <c r="B38891" s="73"/>
      <c r="D38891" s="73"/>
      <c r="P38891" s="73"/>
      <c r="T38891" s="73"/>
      <c r="U38891" s="73"/>
      <c r="V38891" s="73"/>
      <c r="X38891" s="12"/>
    </row>
    <row r="38892" spans="2:24" x14ac:dyDescent="0.3">
      <c r="B38892" s="73"/>
      <c r="D38892" s="73"/>
      <c r="P38892" s="73"/>
      <c r="T38892" s="73"/>
      <c r="U38892" s="73"/>
      <c r="V38892" s="73"/>
      <c r="X38892" s="12"/>
    </row>
    <row r="38893" spans="2:24" x14ac:dyDescent="0.3">
      <c r="B38893" s="73"/>
      <c r="D38893" s="73"/>
      <c r="P38893" s="73"/>
      <c r="T38893" s="73"/>
      <c r="U38893" s="73"/>
      <c r="V38893" s="73"/>
      <c r="X38893" s="12"/>
    </row>
    <row r="38894" spans="2:24" x14ac:dyDescent="0.3">
      <c r="B38894" s="73"/>
      <c r="D38894" s="73"/>
      <c r="P38894" s="73"/>
      <c r="T38894" s="73"/>
      <c r="U38894" s="73"/>
      <c r="V38894" s="73"/>
      <c r="X38894" s="12"/>
    </row>
    <row r="38895" spans="2:24" x14ac:dyDescent="0.3">
      <c r="B38895" s="73"/>
      <c r="D38895" s="73"/>
      <c r="P38895" s="73"/>
      <c r="T38895" s="73"/>
      <c r="U38895" s="73"/>
      <c r="V38895" s="73"/>
      <c r="X38895" s="12"/>
    </row>
    <row r="38896" spans="2:24" x14ac:dyDescent="0.3">
      <c r="B38896" s="73"/>
      <c r="D38896" s="73"/>
      <c r="P38896" s="73"/>
      <c r="T38896" s="73"/>
      <c r="U38896" s="73"/>
      <c r="V38896" s="73"/>
      <c r="X38896" s="12"/>
    </row>
    <row r="38897" spans="2:24" x14ac:dyDescent="0.3">
      <c r="B38897" s="73"/>
      <c r="D38897" s="73"/>
      <c r="P38897" s="73"/>
      <c r="T38897" s="73"/>
      <c r="U38897" s="73"/>
      <c r="V38897" s="73"/>
      <c r="X38897" s="12"/>
    </row>
    <row r="38898" spans="2:24" x14ac:dyDescent="0.3">
      <c r="B38898" s="73"/>
      <c r="D38898" s="73"/>
      <c r="P38898" s="73"/>
      <c r="T38898" s="73"/>
      <c r="U38898" s="73"/>
      <c r="V38898" s="73"/>
      <c r="X38898" s="12"/>
    </row>
    <row r="38899" spans="2:24" x14ac:dyDescent="0.3">
      <c r="B38899" s="73"/>
      <c r="D38899" s="73"/>
      <c r="P38899" s="73"/>
      <c r="T38899" s="73"/>
      <c r="U38899" s="73"/>
      <c r="V38899" s="73"/>
      <c r="X38899" s="12"/>
    </row>
    <row r="38900" spans="2:24" x14ac:dyDescent="0.3">
      <c r="B38900" s="73"/>
      <c r="D38900" s="73"/>
      <c r="P38900" s="73"/>
      <c r="T38900" s="73"/>
      <c r="U38900" s="73"/>
      <c r="V38900" s="73"/>
      <c r="X38900" s="12"/>
    </row>
    <row r="38901" spans="2:24" x14ac:dyDescent="0.3">
      <c r="B38901" s="73"/>
      <c r="D38901" s="73"/>
      <c r="P38901" s="73"/>
      <c r="T38901" s="73"/>
      <c r="U38901" s="73"/>
      <c r="V38901" s="73"/>
      <c r="X38901" s="12"/>
    </row>
    <row r="38902" spans="2:24" x14ac:dyDescent="0.3">
      <c r="B38902" s="73"/>
      <c r="D38902" s="73"/>
      <c r="P38902" s="73"/>
      <c r="T38902" s="73"/>
      <c r="U38902" s="73"/>
      <c r="V38902" s="73"/>
      <c r="X38902" s="12"/>
    </row>
    <row r="38903" spans="2:24" x14ac:dyDescent="0.3">
      <c r="B38903" s="73"/>
      <c r="D38903" s="73"/>
      <c r="P38903" s="73"/>
      <c r="T38903" s="73"/>
      <c r="U38903" s="73"/>
      <c r="V38903" s="73"/>
      <c r="X38903" s="12"/>
    </row>
    <row r="38904" spans="2:24" x14ac:dyDescent="0.3">
      <c r="B38904" s="73"/>
      <c r="D38904" s="73"/>
      <c r="P38904" s="73"/>
      <c r="T38904" s="73"/>
      <c r="U38904" s="73"/>
      <c r="V38904" s="73"/>
      <c r="X38904" s="12"/>
    </row>
    <row r="38905" spans="2:24" x14ac:dyDescent="0.3">
      <c r="B38905" s="73"/>
      <c r="D38905" s="73"/>
      <c r="P38905" s="73"/>
      <c r="T38905" s="73"/>
      <c r="U38905" s="73"/>
      <c r="V38905" s="73"/>
      <c r="X38905" s="12"/>
    </row>
    <row r="38906" spans="2:24" x14ac:dyDescent="0.3">
      <c r="B38906" s="73"/>
      <c r="D38906" s="73"/>
      <c r="P38906" s="73"/>
      <c r="T38906" s="73"/>
      <c r="U38906" s="73"/>
      <c r="V38906" s="73"/>
      <c r="X38906" s="12"/>
    </row>
    <row r="38907" spans="2:24" x14ac:dyDescent="0.3">
      <c r="B38907" s="73"/>
      <c r="D38907" s="73"/>
      <c r="P38907" s="73"/>
      <c r="T38907" s="73"/>
      <c r="U38907" s="73"/>
      <c r="V38907" s="73"/>
      <c r="X38907" s="12"/>
    </row>
    <row r="38908" spans="2:24" x14ac:dyDescent="0.3">
      <c r="B38908" s="73"/>
      <c r="D38908" s="73"/>
      <c r="P38908" s="73"/>
      <c r="T38908" s="73"/>
      <c r="U38908" s="73"/>
      <c r="V38908" s="73"/>
      <c r="X38908" s="12"/>
    </row>
    <row r="38909" spans="2:24" x14ac:dyDescent="0.3">
      <c r="B38909" s="73"/>
      <c r="D38909" s="73"/>
      <c r="P38909" s="73"/>
      <c r="T38909" s="73"/>
      <c r="U38909" s="73"/>
      <c r="V38909" s="73"/>
      <c r="X38909" s="12"/>
    </row>
    <row r="38910" spans="2:24" x14ac:dyDescent="0.3">
      <c r="B38910" s="73"/>
      <c r="D38910" s="73"/>
      <c r="P38910" s="73"/>
      <c r="T38910" s="73"/>
      <c r="U38910" s="73"/>
      <c r="V38910" s="73"/>
      <c r="X38910" s="12"/>
    </row>
    <row r="38911" spans="2:24" x14ac:dyDescent="0.3">
      <c r="B38911" s="73"/>
      <c r="D38911" s="73"/>
      <c r="P38911" s="73"/>
      <c r="T38911" s="73"/>
      <c r="U38911" s="73"/>
      <c r="V38911" s="73"/>
      <c r="X38911" s="12"/>
    </row>
    <row r="38912" spans="2:24" x14ac:dyDescent="0.3">
      <c r="B38912" s="73"/>
      <c r="D38912" s="73"/>
      <c r="P38912" s="73"/>
      <c r="T38912" s="73"/>
      <c r="U38912" s="73"/>
      <c r="V38912" s="73"/>
      <c r="X38912" s="12"/>
    </row>
    <row r="38913" spans="2:24" x14ac:dyDescent="0.3">
      <c r="B38913" s="73"/>
      <c r="D38913" s="73"/>
      <c r="P38913" s="73"/>
      <c r="T38913" s="73"/>
      <c r="U38913" s="73"/>
      <c r="V38913" s="73"/>
      <c r="X38913" s="12"/>
    </row>
    <row r="38914" spans="2:24" x14ac:dyDescent="0.3">
      <c r="B38914" s="73"/>
      <c r="D38914" s="73"/>
      <c r="P38914" s="73"/>
      <c r="T38914" s="73"/>
      <c r="U38914" s="73"/>
      <c r="V38914" s="73"/>
      <c r="X38914" s="12"/>
    </row>
    <row r="38915" spans="2:24" x14ac:dyDescent="0.3">
      <c r="B38915" s="73"/>
      <c r="D38915" s="73"/>
      <c r="P38915" s="73"/>
      <c r="T38915" s="73"/>
      <c r="U38915" s="73"/>
      <c r="V38915" s="73"/>
      <c r="X38915" s="12"/>
    </row>
    <row r="38916" spans="2:24" x14ac:dyDescent="0.3">
      <c r="B38916" s="73"/>
      <c r="D38916" s="73"/>
      <c r="P38916" s="73"/>
      <c r="T38916" s="73"/>
      <c r="U38916" s="73"/>
      <c r="V38916" s="73"/>
      <c r="X38916" s="12"/>
    </row>
    <row r="38917" spans="2:24" x14ac:dyDescent="0.3">
      <c r="B38917" s="73"/>
      <c r="D38917" s="73"/>
      <c r="P38917" s="73"/>
      <c r="T38917" s="73"/>
      <c r="U38917" s="73"/>
      <c r="V38917" s="73"/>
      <c r="X38917" s="12"/>
    </row>
    <row r="38918" spans="2:24" x14ac:dyDescent="0.3">
      <c r="B38918" s="73"/>
      <c r="D38918" s="73"/>
      <c r="P38918" s="73"/>
      <c r="T38918" s="73"/>
      <c r="U38918" s="73"/>
      <c r="V38918" s="73"/>
      <c r="X38918" s="12"/>
    </row>
    <row r="38919" spans="2:24" x14ac:dyDescent="0.3">
      <c r="B38919" s="73"/>
      <c r="D38919" s="73"/>
      <c r="P38919" s="73"/>
      <c r="T38919" s="73"/>
      <c r="U38919" s="73"/>
      <c r="V38919" s="73"/>
      <c r="X38919" s="12"/>
    </row>
    <row r="38920" spans="2:24" x14ac:dyDescent="0.3">
      <c r="B38920" s="73"/>
      <c r="D38920" s="73"/>
      <c r="P38920" s="73"/>
      <c r="T38920" s="73"/>
      <c r="U38920" s="73"/>
      <c r="V38920" s="73"/>
      <c r="X38920" s="12"/>
    </row>
    <row r="38921" spans="2:24" x14ac:dyDescent="0.3">
      <c r="B38921" s="73"/>
      <c r="D38921" s="73"/>
      <c r="P38921" s="73"/>
      <c r="T38921" s="73"/>
      <c r="U38921" s="73"/>
      <c r="V38921" s="73"/>
      <c r="X38921" s="12"/>
    </row>
    <row r="38922" spans="2:24" x14ac:dyDescent="0.3">
      <c r="B38922" s="73"/>
      <c r="D38922" s="73"/>
      <c r="P38922" s="73"/>
      <c r="T38922" s="73"/>
      <c r="U38922" s="73"/>
      <c r="V38922" s="73"/>
      <c r="X38922" s="12"/>
    </row>
    <row r="38923" spans="2:24" x14ac:dyDescent="0.3">
      <c r="B38923" s="73"/>
      <c r="D38923" s="73"/>
      <c r="P38923" s="73"/>
      <c r="T38923" s="73"/>
      <c r="U38923" s="73"/>
      <c r="V38923" s="73"/>
      <c r="X38923" s="12"/>
    </row>
    <row r="38924" spans="2:24" x14ac:dyDescent="0.3">
      <c r="B38924" s="73"/>
      <c r="D38924" s="73"/>
      <c r="P38924" s="73"/>
      <c r="T38924" s="73"/>
      <c r="U38924" s="73"/>
      <c r="V38924" s="73"/>
      <c r="X38924" s="12"/>
    </row>
    <row r="38925" spans="2:24" x14ac:dyDescent="0.3">
      <c r="B38925" s="73"/>
      <c r="D38925" s="73"/>
      <c r="P38925" s="73"/>
      <c r="T38925" s="73"/>
      <c r="U38925" s="73"/>
      <c r="V38925" s="73"/>
      <c r="X38925" s="12"/>
    </row>
    <row r="38926" spans="2:24" x14ac:dyDescent="0.3">
      <c r="B38926" s="73"/>
      <c r="D38926" s="73"/>
      <c r="P38926" s="73"/>
      <c r="T38926" s="73"/>
      <c r="U38926" s="73"/>
      <c r="V38926" s="73"/>
      <c r="X38926" s="12"/>
    </row>
    <row r="38927" spans="2:24" x14ac:dyDescent="0.3">
      <c r="B38927" s="73"/>
      <c r="D38927" s="73"/>
      <c r="P38927" s="73"/>
      <c r="T38927" s="73"/>
      <c r="U38927" s="73"/>
      <c r="V38927" s="73"/>
      <c r="X38927" s="12"/>
    </row>
    <row r="38928" spans="2:24" x14ac:dyDescent="0.3">
      <c r="B38928" s="73"/>
      <c r="D38928" s="73"/>
      <c r="P38928" s="73"/>
      <c r="T38928" s="73"/>
      <c r="U38928" s="73"/>
      <c r="V38928" s="73"/>
      <c r="X38928" s="12"/>
    </row>
    <row r="38929" spans="2:24" x14ac:dyDescent="0.3">
      <c r="B38929" s="73"/>
      <c r="D38929" s="73"/>
      <c r="P38929" s="73"/>
      <c r="T38929" s="73"/>
      <c r="U38929" s="73"/>
      <c r="V38929" s="73"/>
      <c r="X38929" s="12"/>
    </row>
    <row r="38930" spans="2:24" x14ac:dyDescent="0.3">
      <c r="B38930" s="73"/>
      <c r="D38930" s="73"/>
      <c r="P38930" s="73"/>
      <c r="T38930" s="73"/>
      <c r="U38930" s="73"/>
      <c r="V38930" s="73"/>
      <c r="X38930" s="12"/>
    </row>
    <row r="38931" spans="2:24" x14ac:dyDescent="0.3">
      <c r="B38931" s="73"/>
      <c r="D38931" s="73"/>
      <c r="P38931" s="73"/>
      <c r="T38931" s="73"/>
      <c r="U38931" s="73"/>
      <c r="V38931" s="73"/>
      <c r="X38931" s="12"/>
    </row>
    <row r="38932" spans="2:24" x14ac:dyDescent="0.3">
      <c r="B38932" s="73"/>
      <c r="D38932" s="73"/>
      <c r="P38932" s="73"/>
      <c r="T38932" s="73"/>
      <c r="U38932" s="73"/>
      <c r="V38932" s="73"/>
      <c r="X38932" s="12"/>
    </row>
    <row r="38933" spans="2:24" x14ac:dyDescent="0.3">
      <c r="B38933" s="73"/>
      <c r="D38933" s="73"/>
      <c r="P38933" s="73"/>
      <c r="T38933" s="73"/>
      <c r="U38933" s="73"/>
      <c r="V38933" s="73"/>
      <c r="X38933" s="12"/>
    </row>
    <row r="38934" spans="2:24" x14ac:dyDescent="0.3">
      <c r="B38934" s="73"/>
      <c r="D38934" s="73"/>
      <c r="P38934" s="73"/>
      <c r="T38934" s="73"/>
      <c r="U38934" s="73"/>
      <c r="V38934" s="73"/>
      <c r="X38934" s="12"/>
    </row>
    <row r="38935" spans="2:24" x14ac:dyDescent="0.3">
      <c r="B38935" s="73"/>
      <c r="D38935" s="73"/>
      <c r="P38935" s="73"/>
      <c r="T38935" s="73"/>
      <c r="U38935" s="73"/>
      <c r="V38935" s="73"/>
      <c r="X38935" s="12"/>
    </row>
    <row r="38936" spans="2:24" x14ac:dyDescent="0.3">
      <c r="B38936" s="73"/>
      <c r="D38936" s="73"/>
      <c r="P38936" s="73"/>
      <c r="T38936" s="73"/>
      <c r="U38936" s="73"/>
      <c r="V38936" s="73"/>
      <c r="X38936" s="12"/>
    </row>
    <row r="38937" spans="2:24" x14ac:dyDescent="0.3">
      <c r="B38937" s="73"/>
      <c r="D38937" s="73"/>
      <c r="P38937" s="73"/>
      <c r="T38937" s="73"/>
      <c r="U38937" s="73"/>
      <c r="V38937" s="73"/>
      <c r="X38937" s="12"/>
    </row>
    <row r="38938" spans="2:24" x14ac:dyDescent="0.3">
      <c r="B38938" s="73"/>
      <c r="D38938" s="73"/>
      <c r="P38938" s="73"/>
      <c r="T38938" s="73"/>
      <c r="U38938" s="73"/>
      <c r="V38938" s="73"/>
      <c r="X38938" s="12"/>
    </row>
    <row r="38939" spans="2:24" x14ac:dyDescent="0.3">
      <c r="B38939" s="73"/>
      <c r="D38939" s="73"/>
      <c r="P38939" s="73"/>
      <c r="T38939" s="73"/>
      <c r="U38939" s="73"/>
      <c r="V38939" s="73"/>
      <c r="X38939" s="12"/>
    </row>
    <row r="38940" spans="2:24" x14ac:dyDescent="0.3">
      <c r="B38940" s="73"/>
      <c r="D38940" s="73"/>
      <c r="P38940" s="73"/>
      <c r="T38940" s="73"/>
      <c r="U38940" s="73"/>
      <c r="V38940" s="73"/>
      <c r="X38940" s="12"/>
    </row>
    <row r="38941" spans="2:24" x14ac:dyDescent="0.3">
      <c r="B38941" s="73"/>
      <c r="D38941" s="73"/>
      <c r="P38941" s="73"/>
      <c r="T38941" s="73"/>
      <c r="U38941" s="73"/>
      <c r="V38941" s="73"/>
      <c r="X38941" s="12"/>
    </row>
    <row r="38942" spans="2:24" x14ac:dyDescent="0.3">
      <c r="B38942" s="73"/>
      <c r="D38942" s="73"/>
      <c r="P38942" s="73"/>
      <c r="T38942" s="73"/>
      <c r="U38942" s="73"/>
      <c r="V38942" s="73"/>
      <c r="X38942" s="12"/>
    </row>
    <row r="38943" spans="2:24" x14ac:dyDescent="0.3">
      <c r="B38943" s="73"/>
      <c r="D38943" s="73"/>
      <c r="P38943" s="73"/>
      <c r="T38943" s="73"/>
      <c r="U38943" s="73"/>
      <c r="V38943" s="73"/>
      <c r="X38943" s="12"/>
    </row>
    <row r="38944" spans="2:24" x14ac:dyDescent="0.3">
      <c r="B38944" s="73"/>
      <c r="D38944" s="73"/>
      <c r="P38944" s="73"/>
      <c r="T38944" s="73"/>
      <c r="U38944" s="73"/>
      <c r="V38944" s="73"/>
      <c r="X38944" s="12"/>
    </row>
    <row r="38945" spans="2:24" x14ac:dyDescent="0.3">
      <c r="B38945" s="73"/>
      <c r="D38945" s="73"/>
      <c r="P38945" s="73"/>
      <c r="T38945" s="73"/>
      <c r="U38945" s="73"/>
      <c r="V38945" s="73"/>
      <c r="X38945" s="12"/>
    </row>
    <row r="38946" spans="2:24" x14ac:dyDescent="0.3">
      <c r="B38946" s="73"/>
      <c r="D38946" s="73"/>
      <c r="P38946" s="73"/>
      <c r="T38946" s="73"/>
      <c r="U38946" s="73"/>
      <c r="V38946" s="73"/>
      <c r="X38946" s="12"/>
    </row>
    <row r="38947" spans="2:24" x14ac:dyDescent="0.3">
      <c r="B38947" s="73"/>
      <c r="D38947" s="73"/>
      <c r="P38947" s="73"/>
      <c r="T38947" s="73"/>
      <c r="U38947" s="73"/>
      <c r="V38947" s="73"/>
      <c r="X38947" s="12"/>
    </row>
    <row r="38948" spans="2:24" x14ac:dyDescent="0.3">
      <c r="B38948" s="73"/>
      <c r="D38948" s="73"/>
      <c r="P38948" s="73"/>
      <c r="T38948" s="73"/>
      <c r="U38948" s="73"/>
      <c r="V38948" s="73"/>
      <c r="X38948" s="12"/>
    </row>
    <row r="38949" spans="2:24" x14ac:dyDescent="0.3">
      <c r="B38949" s="73"/>
      <c r="D38949" s="73"/>
      <c r="P38949" s="73"/>
      <c r="T38949" s="73"/>
      <c r="U38949" s="73"/>
      <c r="V38949" s="73"/>
      <c r="X38949" s="12"/>
    </row>
    <row r="38950" spans="2:24" x14ac:dyDescent="0.3">
      <c r="B38950" s="73"/>
      <c r="D38950" s="73"/>
      <c r="P38950" s="73"/>
      <c r="T38950" s="73"/>
      <c r="U38950" s="73"/>
      <c r="V38950" s="73"/>
      <c r="X38950" s="12"/>
    </row>
    <row r="38951" spans="2:24" x14ac:dyDescent="0.3">
      <c r="B38951" s="73"/>
      <c r="D38951" s="73"/>
      <c r="P38951" s="73"/>
      <c r="T38951" s="73"/>
      <c r="U38951" s="73"/>
      <c r="V38951" s="73"/>
      <c r="X38951" s="12"/>
    </row>
    <row r="38952" spans="2:24" x14ac:dyDescent="0.3">
      <c r="B38952" s="73"/>
      <c r="D38952" s="73"/>
      <c r="P38952" s="73"/>
      <c r="T38952" s="73"/>
      <c r="U38952" s="73"/>
      <c r="V38952" s="73"/>
      <c r="X38952" s="12"/>
    </row>
    <row r="38953" spans="2:24" x14ac:dyDescent="0.3">
      <c r="B38953" s="73"/>
      <c r="D38953" s="73"/>
      <c r="P38953" s="73"/>
      <c r="T38953" s="73"/>
      <c r="U38953" s="73"/>
      <c r="V38953" s="73"/>
      <c r="X38953" s="12"/>
    </row>
    <row r="38954" spans="2:24" x14ac:dyDescent="0.3">
      <c r="B38954" s="73"/>
      <c r="D38954" s="73"/>
      <c r="P38954" s="73"/>
      <c r="T38954" s="73"/>
      <c r="U38954" s="73"/>
      <c r="V38954" s="73"/>
      <c r="X38954" s="12"/>
    </row>
    <row r="38955" spans="2:24" x14ac:dyDescent="0.3">
      <c r="B38955" s="73"/>
      <c r="D38955" s="73"/>
      <c r="P38955" s="73"/>
      <c r="T38955" s="73"/>
      <c r="U38955" s="73"/>
      <c r="V38955" s="73"/>
      <c r="X38955" s="12"/>
    </row>
    <row r="38956" spans="2:24" x14ac:dyDescent="0.3">
      <c r="B38956" s="73"/>
      <c r="D38956" s="73"/>
      <c r="P38956" s="73"/>
      <c r="T38956" s="73"/>
      <c r="U38956" s="73"/>
      <c r="V38956" s="73"/>
      <c r="X38956" s="12"/>
    </row>
    <row r="38957" spans="2:24" x14ac:dyDescent="0.3">
      <c r="B38957" s="73"/>
      <c r="D38957" s="73"/>
      <c r="P38957" s="73"/>
      <c r="T38957" s="73"/>
      <c r="U38957" s="73"/>
      <c r="V38957" s="73"/>
      <c r="X38957" s="12"/>
    </row>
    <row r="38958" spans="2:24" x14ac:dyDescent="0.3">
      <c r="B38958" s="73"/>
      <c r="D38958" s="73"/>
      <c r="P38958" s="73"/>
      <c r="T38958" s="73"/>
      <c r="U38958" s="73"/>
      <c r="V38958" s="73"/>
      <c r="X38958" s="12"/>
    </row>
    <row r="38959" spans="2:24" x14ac:dyDescent="0.3">
      <c r="B38959" s="73"/>
      <c r="D38959" s="73"/>
      <c r="P38959" s="73"/>
      <c r="T38959" s="73"/>
      <c r="U38959" s="73"/>
      <c r="V38959" s="73"/>
      <c r="X38959" s="12"/>
    </row>
    <row r="38960" spans="2:24" x14ac:dyDescent="0.3">
      <c r="B38960" s="73"/>
      <c r="D38960" s="73"/>
      <c r="P38960" s="73"/>
      <c r="T38960" s="73"/>
      <c r="U38960" s="73"/>
      <c r="V38960" s="73"/>
      <c r="X38960" s="12"/>
    </row>
    <row r="38961" spans="2:24" x14ac:dyDescent="0.3">
      <c r="B38961" s="73"/>
      <c r="D38961" s="73"/>
      <c r="P38961" s="73"/>
      <c r="T38961" s="73"/>
      <c r="U38961" s="73"/>
      <c r="V38961" s="73"/>
      <c r="X38961" s="12"/>
    </row>
    <row r="38962" spans="2:24" x14ac:dyDescent="0.3">
      <c r="B38962" s="73"/>
      <c r="D38962" s="73"/>
      <c r="P38962" s="73"/>
      <c r="T38962" s="73"/>
      <c r="U38962" s="73"/>
      <c r="V38962" s="73"/>
      <c r="X38962" s="12"/>
    </row>
    <row r="38963" spans="2:24" x14ac:dyDescent="0.3">
      <c r="B38963" s="73"/>
      <c r="D38963" s="73"/>
      <c r="P38963" s="73"/>
      <c r="T38963" s="73"/>
      <c r="U38963" s="73"/>
      <c r="V38963" s="73"/>
      <c r="X38963" s="12"/>
    </row>
    <row r="38964" spans="2:24" x14ac:dyDescent="0.3">
      <c r="B38964" s="73"/>
      <c r="D38964" s="73"/>
      <c r="P38964" s="73"/>
      <c r="T38964" s="73"/>
      <c r="U38964" s="73"/>
      <c r="V38964" s="73"/>
      <c r="X38964" s="12"/>
    </row>
    <row r="38965" spans="2:24" x14ac:dyDescent="0.3">
      <c r="B38965" s="73"/>
      <c r="D38965" s="73"/>
      <c r="P38965" s="73"/>
      <c r="T38965" s="73"/>
      <c r="U38965" s="73"/>
      <c r="V38965" s="73"/>
      <c r="X38965" s="12"/>
    </row>
    <row r="38966" spans="2:24" x14ac:dyDescent="0.3">
      <c r="B38966" s="73"/>
      <c r="D38966" s="73"/>
      <c r="P38966" s="73"/>
      <c r="T38966" s="73"/>
      <c r="U38966" s="73"/>
      <c r="V38966" s="73"/>
      <c r="X38966" s="12"/>
    </row>
    <row r="38967" spans="2:24" x14ac:dyDescent="0.3">
      <c r="B38967" s="73"/>
      <c r="D38967" s="73"/>
      <c r="P38967" s="73"/>
      <c r="T38967" s="73"/>
      <c r="U38967" s="73"/>
      <c r="V38967" s="73"/>
      <c r="X38967" s="12"/>
    </row>
    <row r="38968" spans="2:24" x14ac:dyDescent="0.3">
      <c r="B38968" s="73"/>
      <c r="D38968" s="73"/>
      <c r="P38968" s="73"/>
      <c r="T38968" s="73"/>
      <c r="U38968" s="73"/>
      <c r="V38968" s="73"/>
      <c r="X38968" s="12"/>
    </row>
    <row r="38969" spans="2:24" x14ac:dyDescent="0.3">
      <c r="B38969" s="73"/>
      <c r="D38969" s="73"/>
      <c r="P38969" s="73"/>
      <c r="T38969" s="73"/>
      <c r="U38969" s="73"/>
      <c r="V38969" s="73"/>
      <c r="X38969" s="12"/>
    </row>
    <row r="38970" spans="2:24" x14ac:dyDescent="0.3">
      <c r="B38970" s="73"/>
      <c r="D38970" s="73"/>
      <c r="P38970" s="73"/>
      <c r="T38970" s="73"/>
      <c r="U38970" s="73"/>
      <c r="V38970" s="73"/>
      <c r="X38970" s="12"/>
    </row>
    <row r="38971" spans="2:24" x14ac:dyDescent="0.3">
      <c r="B38971" s="73"/>
      <c r="D38971" s="73"/>
      <c r="P38971" s="73"/>
      <c r="T38971" s="73"/>
      <c r="U38971" s="73"/>
      <c r="V38971" s="73"/>
      <c r="X38971" s="12"/>
    </row>
    <row r="38972" spans="2:24" x14ac:dyDescent="0.3">
      <c r="B38972" s="73"/>
      <c r="D38972" s="73"/>
      <c r="P38972" s="73"/>
      <c r="T38972" s="73"/>
      <c r="U38972" s="73"/>
      <c r="V38972" s="73"/>
      <c r="X38972" s="12"/>
    </row>
    <row r="38973" spans="2:24" x14ac:dyDescent="0.3">
      <c r="B38973" s="73"/>
      <c r="D38973" s="73"/>
      <c r="P38973" s="73"/>
      <c r="T38973" s="73"/>
      <c r="U38973" s="73"/>
      <c r="V38973" s="73"/>
      <c r="X38973" s="12"/>
    </row>
    <row r="38974" spans="2:24" x14ac:dyDescent="0.3">
      <c r="B38974" s="73"/>
      <c r="D38974" s="73"/>
      <c r="P38974" s="73"/>
      <c r="T38974" s="73"/>
      <c r="U38974" s="73"/>
      <c r="V38974" s="73"/>
      <c r="X38974" s="12"/>
    </row>
    <row r="38975" spans="2:24" x14ac:dyDescent="0.3">
      <c r="B38975" s="73"/>
      <c r="D38975" s="73"/>
      <c r="P38975" s="73"/>
      <c r="T38975" s="73"/>
      <c r="U38975" s="73"/>
      <c r="V38975" s="73"/>
      <c r="X38975" s="12"/>
    </row>
    <row r="38976" spans="2:24" x14ac:dyDescent="0.3">
      <c r="B38976" s="73"/>
      <c r="D38976" s="73"/>
      <c r="P38976" s="73"/>
      <c r="T38976" s="73"/>
      <c r="U38976" s="73"/>
      <c r="V38976" s="73"/>
      <c r="X38976" s="12"/>
    </row>
    <row r="38977" spans="2:24" x14ac:dyDescent="0.3">
      <c r="B38977" s="73"/>
      <c r="D38977" s="73"/>
      <c r="P38977" s="73"/>
      <c r="T38977" s="73"/>
      <c r="U38977" s="73"/>
      <c r="V38977" s="73"/>
      <c r="X38977" s="12"/>
    </row>
    <row r="38978" spans="2:24" x14ac:dyDescent="0.3">
      <c r="B38978" s="73"/>
      <c r="D38978" s="73"/>
      <c r="P38978" s="73"/>
      <c r="T38978" s="73"/>
      <c r="U38978" s="73"/>
      <c r="V38978" s="73"/>
      <c r="X38978" s="12"/>
    </row>
    <row r="38979" spans="2:24" x14ac:dyDescent="0.3">
      <c r="B38979" s="73"/>
      <c r="D38979" s="73"/>
      <c r="P38979" s="73"/>
      <c r="T38979" s="73"/>
      <c r="U38979" s="73"/>
      <c r="V38979" s="73"/>
      <c r="X38979" s="12"/>
    </row>
    <row r="38980" spans="2:24" x14ac:dyDescent="0.3">
      <c r="B38980" s="73"/>
      <c r="D38980" s="73"/>
      <c r="P38980" s="73"/>
      <c r="T38980" s="73"/>
      <c r="U38980" s="73"/>
      <c r="V38980" s="73"/>
      <c r="X38980" s="12"/>
    </row>
    <row r="38981" spans="2:24" x14ac:dyDescent="0.3">
      <c r="B38981" s="73"/>
      <c r="D38981" s="73"/>
      <c r="P38981" s="73"/>
      <c r="T38981" s="73"/>
      <c r="U38981" s="73"/>
      <c r="V38981" s="73"/>
      <c r="X38981" s="12"/>
    </row>
    <row r="38982" spans="2:24" x14ac:dyDescent="0.3">
      <c r="B38982" s="73"/>
      <c r="D38982" s="73"/>
      <c r="P38982" s="73"/>
      <c r="T38982" s="73"/>
      <c r="U38982" s="73"/>
      <c r="V38982" s="73"/>
      <c r="X38982" s="12"/>
    </row>
    <row r="38983" spans="2:24" x14ac:dyDescent="0.3">
      <c r="B38983" s="73"/>
      <c r="D38983" s="73"/>
      <c r="P38983" s="73"/>
      <c r="T38983" s="73"/>
      <c r="U38983" s="73"/>
      <c r="V38983" s="73"/>
      <c r="X38983" s="12"/>
    </row>
    <row r="38984" spans="2:24" x14ac:dyDescent="0.3">
      <c r="B38984" s="73"/>
      <c r="D38984" s="73"/>
      <c r="P38984" s="73"/>
      <c r="T38984" s="73"/>
      <c r="U38984" s="73"/>
      <c r="V38984" s="73"/>
      <c r="X38984" s="12"/>
    </row>
    <row r="38985" spans="2:24" x14ac:dyDescent="0.3">
      <c r="B38985" s="73"/>
      <c r="D38985" s="73"/>
      <c r="P38985" s="73"/>
      <c r="T38985" s="73"/>
      <c r="U38985" s="73"/>
      <c r="V38985" s="73"/>
      <c r="X38985" s="12"/>
    </row>
    <row r="38986" spans="2:24" x14ac:dyDescent="0.3">
      <c r="B38986" s="73"/>
      <c r="D38986" s="73"/>
      <c r="P38986" s="73"/>
      <c r="T38986" s="73"/>
      <c r="U38986" s="73"/>
      <c r="V38986" s="73"/>
      <c r="X38986" s="12"/>
    </row>
    <row r="38987" spans="2:24" x14ac:dyDescent="0.3">
      <c r="B38987" s="73"/>
      <c r="D38987" s="73"/>
      <c r="P38987" s="73"/>
      <c r="T38987" s="73"/>
      <c r="U38987" s="73"/>
      <c r="V38987" s="73"/>
      <c r="X38987" s="12"/>
    </row>
    <row r="38988" spans="2:24" x14ac:dyDescent="0.3">
      <c r="B38988" s="73"/>
      <c r="D38988" s="73"/>
      <c r="P38988" s="73"/>
      <c r="T38988" s="73"/>
      <c r="U38988" s="73"/>
      <c r="V38988" s="73"/>
      <c r="X38988" s="12"/>
    </row>
    <row r="38989" spans="2:24" x14ac:dyDescent="0.3">
      <c r="B38989" s="73"/>
      <c r="D38989" s="73"/>
      <c r="P38989" s="73"/>
      <c r="T38989" s="73"/>
      <c r="U38989" s="73"/>
      <c r="V38989" s="73"/>
      <c r="X38989" s="12"/>
    </row>
    <row r="38990" spans="2:24" x14ac:dyDescent="0.3">
      <c r="B38990" s="73"/>
      <c r="D38990" s="73"/>
      <c r="P38990" s="73"/>
      <c r="T38990" s="73"/>
      <c r="U38990" s="73"/>
      <c r="V38990" s="73"/>
      <c r="X38990" s="12"/>
    </row>
    <row r="38991" spans="2:24" x14ac:dyDescent="0.3">
      <c r="B38991" s="73"/>
      <c r="D38991" s="73"/>
      <c r="P38991" s="73"/>
      <c r="T38991" s="73"/>
      <c r="U38991" s="73"/>
      <c r="V38991" s="73"/>
      <c r="X38991" s="12"/>
    </row>
    <row r="38992" spans="2:24" x14ac:dyDescent="0.3">
      <c r="B38992" s="73"/>
      <c r="D38992" s="73"/>
      <c r="P38992" s="73"/>
      <c r="T38992" s="73"/>
      <c r="U38992" s="73"/>
      <c r="V38992" s="73"/>
      <c r="X38992" s="12"/>
    </row>
    <row r="38993" spans="2:24" x14ac:dyDescent="0.3">
      <c r="B38993" s="73"/>
      <c r="D38993" s="73"/>
      <c r="P38993" s="73"/>
      <c r="T38993" s="73"/>
      <c r="U38993" s="73"/>
      <c r="V38993" s="73"/>
      <c r="X38993" s="12"/>
    </row>
    <row r="38994" spans="2:24" x14ac:dyDescent="0.3">
      <c r="B38994" s="73"/>
      <c r="D38994" s="73"/>
      <c r="P38994" s="73"/>
      <c r="T38994" s="73"/>
      <c r="U38994" s="73"/>
      <c r="V38994" s="73"/>
      <c r="X38994" s="12"/>
    </row>
    <row r="38995" spans="2:24" x14ac:dyDescent="0.3">
      <c r="B38995" s="73"/>
      <c r="D38995" s="73"/>
      <c r="P38995" s="73"/>
      <c r="T38995" s="73"/>
      <c r="U38995" s="73"/>
      <c r="V38995" s="73"/>
      <c r="X38995" s="12"/>
    </row>
    <row r="38996" spans="2:24" x14ac:dyDescent="0.3">
      <c r="B38996" s="73"/>
      <c r="D38996" s="73"/>
      <c r="P38996" s="73"/>
      <c r="T38996" s="73"/>
      <c r="U38996" s="73"/>
      <c r="V38996" s="73"/>
      <c r="X38996" s="12"/>
    </row>
    <row r="38997" spans="2:24" x14ac:dyDescent="0.3">
      <c r="B38997" s="73"/>
      <c r="D38997" s="73"/>
      <c r="P38997" s="73"/>
      <c r="T38997" s="73"/>
      <c r="U38997" s="73"/>
      <c r="V38997" s="73"/>
      <c r="X38997" s="12"/>
    </row>
    <row r="38998" spans="2:24" x14ac:dyDescent="0.3">
      <c r="B38998" s="73"/>
      <c r="D38998" s="73"/>
      <c r="P38998" s="73"/>
      <c r="T38998" s="73"/>
      <c r="U38998" s="73"/>
      <c r="V38998" s="73"/>
      <c r="X38998" s="12"/>
    </row>
    <row r="38999" spans="2:24" x14ac:dyDescent="0.3">
      <c r="B38999" s="73"/>
      <c r="D38999" s="73"/>
      <c r="P38999" s="73"/>
      <c r="T38999" s="73"/>
      <c r="U38999" s="73"/>
      <c r="V38999" s="73"/>
      <c r="X38999" s="12"/>
    </row>
    <row r="39000" spans="2:24" x14ac:dyDescent="0.3">
      <c r="B39000" s="73"/>
      <c r="D39000" s="73"/>
      <c r="P39000" s="73"/>
      <c r="T39000" s="73"/>
      <c r="U39000" s="73"/>
      <c r="V39000" s="73"/>
      <c r="X39000" s="12"/>
    </row>
    <row r="39001" spans="2:24" x14ac:dyDescent="0.3">
      <c r="B39001" s="73"/>
      <c r="D39001" s="73"/>
      <c r="P39001" s="73"/>
      <c r="T39001" s="73"/>
      <c r="U39001" s="73"/>
      <c r="V39001" s="73"/>
      <c r="X39001" s="12"/>
    </row>
    <row r="39002" spans="2:24" x14ac:dyDescent="0.3">
      <c r="B39002" s="73"/>
      <c r="D39002" s="73"/>
      <c r="P39002" s="73"/>
      <c r="T39002" s="73"/>
      <c r="U39002" s="73"/>
      <c r="V39002" s="73"/>
      <c r="X39002" s="12"/>
    </row>
    <row r="39003" spans="2:24" x14ac:dyDescent="0.3">
      <c r="B39003" s="73"/>
      <c r="D39003" s="73"/>
      <c r="P39003" s="73"/>
      <c r="T39003" s="73"/>
      <c r="U39003" s="73"/>
      <c r="V39003" s="73"/>
      <c r="X39003" s="12"/>
    </row>
    <row r="39004" spans="2:24" x14ac:dyDescent="0.3">
      <c r="B39004" s="73"/>
      <c r="D39004" s="73"/>
      <c r="P39004" s="73"/>
      <c r="T39004" s="73"/>
      <c r="U39004" s="73"/>
      <c r="V39004" s="73"/>
      <c r="X39004" s="12"/>
    </row>
    <row r="39005" spans="2:24" x14ac:dyDescent="0.3">
      <c r="B39005" s="73"/>
      <c r="D39005" s="73"/>
      <c r="P39005" s="73"/>
      <c r="T39005" s="73"/>
      <c r="U39005" s="73"/>
      <c r="V39005" s="73"/>
      <c r="X39005" s="12"/>
    </row>
    <row r="39006" spans="2:24" x14ac:dyDescent="0.3">
      <c r="B39006" s="73"/>
      <c r="D39006" s="73"/>
      <c r="P39006" s="73"/>
      <c r="T39006" s="73"/>
      <c r="U39006" s="73"/>
      <c r="V39006" s="73"/>
      <c r="X39006" s="12"/>
    </row>
    <row r="39007" spans="2:24" x14ac:dyDescent="0.3">
      <c r="B39007" s="73"/>
      <c r="D39007" s="73"/>
      <c r="P39007" s="73"/>
      <c r="T39007" s="73"/>
      <c r="U39007" s="73"/>
      <c r="V39007" s="73"/>
      <c r="X39007" s="12"/>
    </row>
    <row r="39008" spans="2:24" x14ac:dyDescent="0.3">
      <c r="B39008" s="73"/>
      <c r="D39008" s="73"/>
      <c r="P39008" s="73"/>
      <c r="T39008" s="73"/>
      <c r="U39008" s="73"/>
      <c r="V39008" s="73"/>
      <c r="X39008" s="12"/>
    </row>
    <row r="39009" spans="2:24" x14ac:dyDescent="0.3">
      <c r="B39009" s="73"/>
      <c r="D39009" s="73"/>
      <c r="P39009" s="73"/>
      <c r="T39009" s="73"/>
      <c r="U39009" s="73"/>
      <c r="V39009" s="73"/>
      <c r="X39009" s="12"/>
    </row>
    <row r="39010" spans="2:24" x14ac:dyDescent="0.3">
      <c r="B39010" s="73"/>
      <c r="D39010" s="73"/>
      <c r="P39010" s="73"/>
      <c r="T39010" s="73"/>
      <c r="U39010" s="73"/>
      <c r="V39010" s="73"/>
      <c r="X39010" s="12"/>
    </row>
    <row r="39011" spans="2:24" x14ac:dyDescent="0.3">
      <c r="B39011" s="73"/>
      <c r="D39011" s="73"/>
      <c r="P39011" s="73"/>
      <c r="T39011" s="73"/>
      <c r="U39011" s="73"/>
      <c r="V39011" s="73"/>
      <c r="X39011" s="12"/>
    </row>
    <row r="39012" spans="2:24" x14ac:dyDescent="0.3">
      <c r="B39012" s="73"/>
      <c r="D39012" s="73"/>
      <c r="P39012" s="73"/>
      <c r="T39012" s="73"/>
      <c r="U39012" s="73"/>
      <c r="V39012" s="73"/>
      <c r="X39012" s="12"/>
    </row>
    <row r="39013" spans="2:24" x14ac:dyDescent="0.3">
      <c r="B39013" s="73"/>
      <c r="D39013" s="73"/>
      <c r="P39013" s="73"/>
      <c r="T39013" s="73"/>
      <c r="U39013" s="73"/>
      <c r="V39013" s="73"/>
      <c r="X39013" s="12"/>
    </row>
    <row r="39014" spans="2:24" x14ac:dyDescent="0.3">
      <c r="B39014" s="73"/>
      <c r="D39014" s="73"/>
      <c r="P39014" s="73"/>
      <c r="T39014" s="73"/>
      <c r="U39014" s="73"/>
      <c r="V39014" s="73"/>
      <c r="X39014" s="12"/>
    </row>
    <row r="39015" spans="2:24" x14ac:dyDescent="0.3">
      <c r="B39015" s="73"/>
      <c r="D39015" s="73"/>
      <c r="P39015" s="73"/>
      <c r="T39015" s="73"/>
      <c r="U39015" s="73"/>
      <c r="V39015" s="73"/>
      <c r="X39015" s="12"/>
    </row>
    <row r="39016" spans="2:24" x14ac:dyDescent="0.3">
      <c r="B39016" s="73"/>
      <c r="D39016" s="73"/>
      <c r="P39016" s="73"/>
      <c r="T39016" s="73"/>
      <c r="U39016" s="73"/>
      <c r="V39016" s="73"/>
      <c r="X39016" s="12"/>
    </row>
    <row r="39017" spans="2:24" x14ac:dyDescent="0.3">
      <c r="B39017" s="73"/>
      <c r="D39017" s="73"/>
      <c r="P39017" s="73"/>
      <c r="T39017" s="73"/>
      <c r="U39017" s="73"/>
      <c r="V39017" s="73"/>
      <c r="X39017" s="12"/>
    </row>
    <row r="39018" spans="2:24" x14ac:dyDescent="0.3">
      <c r="B39018" s="73"/>
      <c r="D39018" s="73"/>
      <c r="P39018" s="73"/>
      <c r="T39018" s="73"/>
      <c r="U39018" s="73"/>
      <c r="V39018" s="73"/>
      <c r="X39018" s="12"/>
    </row>
    <row r="39019" spans="2:24" x14ac:dyDescent="0.3">
      <c r="B39019" s="73"/>
      <c r="D39019" s="73"/>
      <c r="P39019" s="73"/>
      <c r="T39019" s="73"/>
      <c r="U39019" s="73"/>
      <c r="V39019" s="73"/>
      <c r="X39019" s="12"/>
    </row>
    <row r="39020" spans="2:24" x14ac:dyDescent="0.3">
      <c r="B39020" s="73"/>
      <c r="D39020" s="73"/>
      <c r="P39020" s="73"/>
      <c r="T39020" s="73"/>
      <c r="U39020" s="73"/>
      <c r="V39020" s="73"/>
      <c r="X39020" s="12"/>
    </row>
    <row r="39021" spans="2:24" x14ac:dyDescent="0.3">
      <c r="B39021" s="73"/>
      <c r="D39021" s="73"/>
      <c r="P39021" s="73"/>
      <c r="T39021" s="73"/>
      <c r="U39021" s="73"/>
      <c r="V39021" s="73"/>
      <c r="X39021" s="12"/>
    </row>
    <row r="39022" spans="2:24" x14ac:dyDescent="0.3">
      <c r="B39022" s="73"/>
      <c r="D39022" s="73"/>
      <c r="P39022" s="73"/>
      <c r="T39022" s="73"/>
      <c r="U39022" s="73"/>
      <c r="V39022" s="73"/>
      <c r="X39022" s="12"/>
    </row>
    <row r="39023" spans="2:24" x14ac:dyDescent="0.3">
      <c r="B39023" s="73"/>
      <c r="D39023" s="73"/>
      <c r="P39023" s="73"/>
      <c r="T39023" s="73"/>
      <c r="U39023" s="73"/>
      <c r="V39023" s="73"/>
      <c r="X39023" s="12"/>
    </row>
    <row r="39024" spans="2:24" x14ac:dyDescent="0.3">
      <c r="B39024" s="73"/>
      <c r="D39024" s="73"/>
      <c r="P39024" s="73"/>
      <c r="T39024" s="73"/>
      <c r="U39024" s="73"/>
      <c r="V39024" s="73"/>
      <c r="X39024" s="12"/>
    </row>
    <row r="39025" spans="2:24" x14ac:dyDescent="0.3">
      <c r="B39025" s="73"/>
      <c r="D39025" s="73"/>
      <c r="P39025" s="73"/>
      <c r="T39025" s="73"/>
      <c r="U39025" s="73"/>
      <c r="V39025" s="73"/>
      <c r="X39025" s="12"/>
    </row>
    <row r="39026" spans="2:24" x14ac:dyDescent="0.3">
      <c r="B39026" s="73"/>
      <c r="D39026" s="73"/>
      <c r="P39026" s="73"/>
      <c r="T39026" s="73"/>
      <c r="U39026" s="73"/>
      <c r="V39026" s="73"/>
      <c r="X39026" s="12"/>
    </row>
    <row r="39027" spans="2:24" x14ac:dyDescent="0.3">
      <c r="B39027" s="73"/>
      <c r="D39027" s="73"/>
      <c r="P39027" s="73"/>
      <c r="T39027" s="73"/>
      <c r="U39027" s="73"/>
      <c r="V39027" s="73"/>
      <c r="X39027" s="12"/>
    </row>
    <row r="39028" spans="2:24" x14ac:dyDescent="0.3">
      <c r="B39028" s="73"/>
      <c r="D39028" s="73"/>
      <c r="P39028" s="73"/>
      <c r="T39028" s="73"/>
      <c r="U39028" s="73"/>
      <c r="V39028" s="73"/>
      <c r="X39028" s="12"/>
    </row>
    <row r="39029" spans="2:24" x14ac:dyDescent="0.3">
      <c r="B39029" s="73"/>
      <c r="D39029" s="73"/>
      <c r="P39029" s="73"/>
      <c r="T39029" s="73"/>
      <c r="U39029" s="73"/>
      <c r="V39029" s="73"/>
      <c r="X39029" s="12"/>
    </row>
    <row r="39030" spans="2:24" x14ac:dyDescent="0.3">
      <c r="B39030" s="73"/>
      <c r="D39030" s="73"/>
      <c r="P39030" s="73"/>
      <c r="T39030" s="73"/>
      <c r="U39030" s="73"/>
      <c r="V39030" s="73"/>
      <c r="X39030" s="12"/>
    </row>
    <row r="39031" spans="2:24" x14ac:dyDescent="0.3">
      <c r="B39031" s="73"/>
      <c r="D39031" s="73"/>
      <c r="P39031" s="73"/>
      <c r="T39031" s="73"/>
      <c r="U39031" s="73"/>
      <c r="V39031" s="73"/>
      <c r="X39031" s="12"/>
    </row>
    <row r="39032" spans="2:24" x14ac:dyDescent="0.3">
      <c r="B39032" s="73"/>
      <c r="D39032" s="73"/>
      <c r="P39032" s="73"/>
      <c r="T39032" s="73"/>
      <c r="U39032" s="73"/>
      <c r="V39032" s="73"/>
      <c r="X39032" s="12"/>
    </row>
    <row r="39033" spans="2:24" x14ac:dyDescent="0.3">
      <c r="B39033" s="73"/>
      <c r="D39033" s="73"/>
      <c r="P39033" s="73"/>
      <c r="T39033" s="73"/>
      <c r="U39033" s="73"/>
      <c r="V39033" s="73"/>
      <c r="X39033" s="12"/>
    </row>
    <row r="39034" spans="2:24" x14ac:dyDescent="0.3">
      <c r="B39034" s="73"/>
      <c r="D39034" s="73"/>
      <c r="P39034" s="73"/>
      <c r="T39034" s="73"/>
      <c r="U39034" s="73"/>
      <c r="V39034" s="73"/>
      <c r="X39034" s="12"/>
    </row>
    <row r="39035" spans="2:24" x14ac:dyDescent="0.3">
      <c r="B39035" s="73"/>
      <c r="D39035" s="73"/>
      <c r="P39035" s="73"/>
      <c r="T39035" s="73"/>
      <c r="U39035" s="73"/>
      <c r="V39035" s="73"/>
      <c r="X39035" s="12"/>
    </row>
    <row r="39036" spans="2:24" x14ac:dyDescent="0.3">
      <c r="B39036" s="73"/>
      <c r="D39036" s="73"/>
      <c r="P39036" s="73"/>
      <c r="T39036" s="73"/>
      <c r="U39036" s="73"/>
      <c r="V39036" s="73"/>
      <c r="X39036" s="12"/>
    </row>
    <row r="39037" spans="2:24" x14ac:dyDescent="0.3">
      <c r="B39037" s="73"/>
      <c r="D39037" s="73"/>
      <c r="P39037" s="73"/>
      <c r="T39037" s="73"/>
      <c r="U39037" s="73"/>
      <c r="V39037" s="73"/>
      <c r="X39037" s="12"/>
    </row>
    <row r="39038" spans="2:24" x14ac:dyDescent="0.3">
      <c r="B39038" s="73"/>
      <c r="D39038" s="73"/>
      <c r="P39038" s="73"/>
      <c r="T39038" s="73"/>
      <c r="U39038" s="73"/>
      <c r="V39038" s="73"/>
      <c r="X39038" s="12"/>
    </row>
    <row r="39039" spans="2:24" x14ac:dyDescent="0.3">
      <c r="B39039" s="73"/>
      <c r="D39039" s="73"/>
      <c r="P39039" s="73"/>
      <c r="T39039" s="73"/>
      <c r="U39039" s="73"/>
      <c r="V39039" s="73"/>
      <c r="X39039" s="12"/>
    </row>
    <row r="39040" spans="2:24" x14ac:dyDescent="0.3">
      <c r="B39040" s="73"/>
      <c r="D39040" s="73"/>
      <c r="P39040" s="73"/>
      <c r="T39040" s="73"/>
      <c r="U39040" s="73"/>
      <c r="V39040" s="73"/>
      <c r="X39040" s="12"/>
    </row>
    <row r="39041" spans="2:24" x14ac:dyDescent="0.3">
      <c r="B39041" s="73"/>
      <c r="D39041" s="73"/>
      <c r="P39041" s="73"/>
      <c r="T39041" s="73"/>
      <c r="U39041" s="73"/>
      <c r="V39041" s="73"/>
      <c r="X39041" s="12"/>
    </row>
    <row r="39042" spans="2:24" x14ac:dyDescent="0.3">
      <c r="B39042" s="73"/>
      <c r="D39042" s="73"/>
      <c r="P39042" s="73"/>
      <c r="T39042" s="73"/>
      <c r="U39042" s="73"/>
      <c r="V39042" s="73"/>
      <c r="X39042" s="12"/>
    </row>
    <row r="39043" spans="2:24" x14ac:dyDescent="0.3">
      <c r="B39043" s="73"/>
      <c r="D39043" s="73"/>
      <c r="P39043" s="73"/>
      <c r="T39043" s="73"/>
      <c r="U39043" s="73"/>
      <c r="V39043" s="73"/>
      <c r="X39043" s="12"/>
    </row>
    <row r="39044" spans="2:24" x14ac:dyDescent="0.3">
      <c r="B39044" s="73"/>
      <c r="D39044" s="73"/>
      <c r="P39044" s="73"/>
      <c r="T39044" s="73"/>
      <c r="U39044" s="73"/>
      <c r="V39044" s="73"/>
      <c r="X39044" s="12"/>
    </row>
    <row r="39045" spans="2:24" x14ac:dyDescent="0.3">
      <c r="B39045" s="73"/>
      <c r="D39045" s="73"/>
      <c r="P39045" s="73"/>
      <c r="T39045" s="73"/>
      <c r="U39045" s="73"/>
      <c r="V39045" s="73"/>
      <c r="X39045" s="12"/>
    </row>
    <row r="39046" spans="2:24" x14ac:dyDescent="0.3">
      <c r="B39046" s="73"/>
      <c r="D39046" s="73"/>
      <c r="P39046" s="73"/>
      <c r="T39046" s="73"/>
      <c r="U39046" s="73"/>
      <c r="V39046" s="73"/>
      <c r="X39046" s="12"/>
    </row>
    <row r="39047" spans="2:24" x14ac:dyDescent="0.3">
      <c r="B39047" s="73"/>
      <c r="D39047" s="73"/>
      <c r="P39047" s="73"/>
      <c r="T39047" s="73"/>
      <c r="U39047" s="73"/>
      <c r="V39047" s="73"/>
      <c r="X39047" s="12"/>
    </row>
    <row r="39048" spans="2:24" x14ac:dyDescent="0.3">
      <c r="B39048" s="73"/>
      <c r="D39048" s="73"/>
      <c r="P39048" s="73"/>
      <c r="T39048" s="73"/>
      <c r="U39048" s="73"/>
      <c r="V39048" s="73"/>
      <c r="X39048" s="12"/>
    </row>
    <row r="39049" spans="2:24" x14ac:dyDescent="0.3">
      <c r="B39049" s="73"/>
      <c r="D39049" s="73"/>
      <c r="P39049" s="73"/>
      <c r="T39049" s="73"/>
      <c r="U39049" s="73"/>
      <c r="V39049" s="73"/>
      <c r="X39049" s="12"/>
    </row>
    <row r="39050" spans="2:24" x14ac:dyDescent="0.3">
      <c r="B39050" s="73"/>
      <c r="D39050" s="73"/>
      <c r="P39050" s="73"/>
      <c r="T39050" s="73"/>
      <c r="U39050" s="73"/>
      <c r="V39050" s="73"/>
      <c r="X39050" s="12"/>
    </row>
    <row r="39051" spans="2:24" x14ac:dyDescent="0.3">
      <c r="B39051" s="73"/>
      <c r="D39051" s="73"/>
      <c r="P39051" s="73"/>
      <c r="T39051" s="73"/>
      <c r="U39051" s="73"/>
      <c r="V39051" s="73"/>
      <c r="X39051" s="12"/>
    </row>
    <row r="39052" spans="2:24" x14ac:dyDescent="0.3">
      <c r="B39052" s="73"/>
      <c r="D39052" s="73"/>
      <c r="P39052" s="73"/>
      <c r="T39052" s="73"/>
      <c r="U39052" s="73"/>
      <c r="V39052" s="73"/>
      <c r="X39052" s="12"/>
    </row>
    <row r="39053" spans="2:24" x14ac:dyDescent="0.3">
      <c r="B39053" s="73"/>
      <c r="D39053" s="73"/>
      <c r="P39053" s="73"/>
      <c r="T39053" s="73"/>
      <c r="U39053" s="73"/>
      <c r="V39053" s="73"/>
      <c r="X39053" s="12"/>
    </row>
    <row r="39054" spans="2:24" x14ac:dyDescent="0.3">
      <c r="B39054" s="73"/>
      <c r="D39054" s="73"/>
      <c r="P39054" s="73"/>
      <c r="T39054" s="73"/>
      <c r="U39054" s="73"/>
      <c r="V39054" s="73"/>
      <c r="X39054" s="12"/>
    </row>
    <row r="39055" spans="2:24" x14ac:dyDescent="0.3">
      <c r="B39055" s="73"/>
      <c r="D39055" s="73"/>
      <c r="P39055" s="73"/>
      <c r="T39055" s="73"/>
      <c r="U39055" s="73"/>
      <c r="V39055" s="73"/>
      <c r="X39055" s="12"/>
    </row>
    <row r="39056" spans="2:24" x14ac:dyDescent="0.3">
      <c r="B39056" s="73"/>
      <c r="D39056" s="73"/>
      <c r="P39056" s="73"/>
      <c r="T39056" s="73"/>
      <c r="U39056" s="73"/>
      <c r="V39056" s="73"/>
      <c r="X39056" s="12"/>
    </row>
    <row r="39057" spans="2:24" x14ac:dyDescent="0.3">
      <c r="B39057" s="73"/>
      <c r="D39057" s="73"/>
      <c r="P39057" s="73"/>
      <c r="T39057" s="73"/>
      <c r="U39057" s="73"/>
      <c r="V39057" s="73"/>
      <c r="X39057" s="12"/>
    </row>
    <row r="39058" spans="2:24" x14ac:dyDescent="0.3">
      <c r="B39058" s="73"/>
      <c r="D39058" s="73"/>
      <c r="P39058" s="73"/>
      <c r="T39058" s="73"/>
      <c r="U39058" s="73"/>
      <c r="V39058" s="73"/>
      <c r="X39058" s="12"/>
    </row>
    <row r="39059" spans="2:24" x14ac:dyDescent="0.3">
      <c r="B39059" s="73"/>
      <c r="D39059" s="73"/>
      <c r="P39059" s="73"/>
      <c r="T39059" s="73"/>
      <c r="U39059" s="73"/>
      <c r="V39059" s="73"/>
      <c r="X39059" s="12"/>
    </row>
    <row r="39060" spans="2:24" x14ac:dyDescent="0.3">
      <c r="B39060" s="73"/>
      <c r="D39060" s="73"/>
      <c r="P39060" s="73"/>
      <c r="T39060" s="73"/>
      <c r="U39060" s="73"/>
      <c r="V39060" s="73"/>
      <c r="X39060" s="12"/>
    </row>
    <row r="39061" spans="2:24" x14ac:dyDescent="0.3">
      <c r="B39061" s="73"/>
      <c r="D39061" s="73"/>
      <c r="P39061" s="73"/>
      <c r="T39061" s="73"/>
      <c r="U39061" s="73"/>
      <c r="V39061" s="73"/>
      <c r="X39061" s="12"/>
    </row>
    <row r="39062" spans="2:24" x14ac:dyDescent="0.3">
      <c r="B39062" s="73"/>
      <c r="D39062" s="73"/>
      <c r="P39062" s="73"/>
      <c r="T39062" s="73"/>
      <c r="U39062" s="73"/>
      <c r="V39062" s="73"/>
      <c r="X39062" s="12"/>
    </row>
    <row r="39063" spans="2:24" x14ac:dyDescent="0.3">
      <c r="B39063" s="73"/>
      <c r="D39063" s="73"/>
      <c r="P39063" s="73"/>
      <c r="T39063" s="73"/>
      <c r="U39063" s="73"/>
      <c r="V39063" s="73"/>
      <c r="X39063" s="12"/>
    </row>
    <row r="39064" spans="2:24" x14ac:dyDescent="0.3">
      <c r="B39064" s="73"/>
      <c r="D39064" s="73"/>
      <c r="P39064" s="73"/>
      <c r="T39064" s="73"/>
      <c r="U39064" s="73"/>
      <c r="V39064" s="73"/>
      <c r="X39064" s="12"/>
    </row>
    <row r="39065" spans="2:24" x14ac:dyDescent="0.3">
      <c r="B39065" s="73"/>
      <c r="D39065" s="73"/>
      <c r="P39065" s="73"/>
      <c r="T39065" s="73"/>
      <c r="U39065" s="73"/>
      <c r="V39065" s="73"/>
      <c r="X39065" s="12"/>
    </row>
    <row r="39066" spans="2:24" x14ac:dyDescent="0.3">
      <c r="B39066" s="73"/>
      <c r="D39066" s="73"/>
      <c r="P39066" s="73"/>
      <c r="T39066" s="73"/>
      <c r="U39066" s="73"/>
      <c r="V39066" s="73"/>
      <c r="X39066" s="12"/>
    </row>
    <row r="39067" spans="2:24" x14ac:dyDescent="0.3">
      <c r="B39067" s="73"/>
      <c r="D39067" s="73"/>
      <c r="P39067" s="73"/>
      <c r="T39067" s="73"/>
      <c r="U39067" s="73"/>
      <c r="V39067" s="73"/>
      <c r="X39067" s="12"/>
    </row>
    <row r="39068" spans="2:24" x14ac:dyDescent="0.3">
      <c r="B39068" s="73"/>
      <c r="D39068" s="73"/>
      <c r="P39068" s="73"/>
      <c r="T39068" s="73"/>
      <c r="U39068" s="73"/>
      <c r="V39068" s="73"/>
      <c r="X39068" s="12"/>
    </row>
    <row r="39069" spans="2:24" x14ac:dyDescent="0.3">
      <c r="B39069" s="73"/>
      <c r="D39069" s="73"/>
      <c r="P39069" s="73"/>
      <c r="T39069" s="73"/>
      <c r="U39069" s="73"/>
      <c r="V39069" s="73"/>
      <c r="X39069" s="12"/>
    </row>
    <row r="39070" spans="2:24" x14ac:dyDescent="0.3">
      <c r="B39070" s="73"/>
      <c r="D39070" s="73"/>
      <c r="P39070" s="73"/>
      <c r="T39070" s="73"/>
      <c r="U39070" s="73"/>
      <c r="V39070" s="73"/>
      <c r="X39070" s="12"/>
    </row>
    <row r="39071" spans="2:24" x14ac:dyDescent="0.3">
      <c r="B39071" s="73"/>
      <c r="D39071" s="73"/>
      <c r="P39071" s="73"/>
      <c r="T39071" s="73"/>
      <c r="U39071" s="73"/>
      <c r="V39071" s="73"/>
      <c r="X39071" s="12"/>
    </row>
    <row r="39072" spans="2:24" x14ac:dyDescent="0.3">
      <c r="B39072" s="73"/>
      <c r="D39072" s="73"/>
      <c r="P39072" s="73"/>
      <c r="T39072" s="73"/>
      <c r="U39072" s="73"/>
      <c r="V39072" s="73"/>
      <c r="X39072" s="12"/>
    </row>
    <row r="39073" spans="2:24" x14ac:dyDescent="0.3">
      <c r="B39073" s="73"/>
      <c r="D39073" s="73"/>
      <c r="P39073" s="73"/>
      <c r="T39073" s="73"/>
      <c r="U39073" s="73"/>
      <c r="V39073" s="73"/>
      <c r="X39073" s="12"/>
    </row>
    <row r="39074" spans="2:24" x14ac:dyDescent="0.3">
      <c r="B39074" s="73"/>
      <c r="D39074" s="73"/>
      <c r="P39074" s="73"/>
      <c r="T39074" s="73"/>
      <c r="U39074" s="73"/>
      <c r="V39074" s="73"/>
      <c r="X39074" s="12"/>
    </row>
    <row r="39075" spans="2:24" x14ac:dyDescent="0.3">
      <c r="B39075" s="73"/>
      <c r="D39075" s="73"/>
      <c r="P39075" s="73"/>
      <c r="T39075" s="73"/>
      <c r="U39075" s="73"/>
      <c r="V39075" s="73"/>
      <c r="X39075" s="12"/>
    </row>
    <row r="39076" spans="2:24" x14ac:dyDescent="0.3">
      <c r="B39076" s="73"/>
      <c r="D39076" s="73"/>
      <c r="P39076" s="73"/>
      <c r="T39076" s="73"/>
      <c r="U39076" s="73"/>
      <c r="V39076" s="73"/>
      <c r="X39076" s="12"/>
    </row>
    <row r="39077" spans="2:24" x14ac:dyDescent="0.3">
      <c r="B39077" s="73"/>
      <c r="D39077" s="73"/>
      <c r="P39077" s="73"/>
      <c r="T39077" s="73"/>
      <c r="U39077" s="73"/>
      <c r="V39077" s="73"/>
      <c r="X39077" s="12"/>
    </row>
    <row r="39078" spans="2:24" x14ac:dyDescent="0.3">
      <c r="B39078" s="73"/>
      <c r="D39078" s="73"/>
      <c r="P39078" s="73"/>
      <c r="T39078" s="73"/>
      <c r="U39078" s="73"/>
      <c r="V39078" s="73"/>
      <c r="X39078" s="12"/>
    </row>
    <row r="39079" spans="2:24" x14ac:dyDescent="0.3">
      <c r="B39079" s="73"/>
      <c r="D39079" s="73"/>
      <c r="P39079" s="73"/>
      <c r="T39079" s="73"/>
      <c r="U39079" s="73"/>
      <c r="V39079" s="73"/>
      <c r="X39079" s="12"/>
    </row>
    <row r="39080" spans="2:24" x14ac:dyDescent="0.3">
      <c r="B39080" s="73"/>
      <c r="D39080" s="73"/>
      <c r="P39080" s="73"/>
      <c r="T39080" s="73"/>
      <c r="U39080" s="73"/>
      <c r="V39080" s="73"/>
      <c r="X39080" s="12"/>
    </row>
    <row r="39081" spans="2:24" x14ac:dyDescent="0.3">
      <c r="B39081" s="73"/>
      <c r="D39081" s="73"/>
      <c r="P39081" s="73"/>
      <c r="T39081" s="73"/>
      <c r="U39081" s="73"/>
      <c r="V39081" s="73"/>
      <c r="X39081" s="12"/>
    </row>
    <row r="39082" spans="2:24" x14ac:dyDescent="0.3">
      <c r="B39082" s="73"/>
      <c r="D39082" s="73"/>
      <c r="P39082" s="73"/>
      <c r="T39082" s="73"/>
      <c r="U39082" s="73"/>
      <c r="V39082" s="73"/>
      <c r="X39082" s="12"/>
    </row>
    <row r="39083" spans="2:24" x14ac:dyDescent="0.3">
      <c r="B39083" s="73"/>
      <c r="D39083" s="73"/>
      <c r="P39083" s="73"/>
      <c r="T39083" s="73"/>
      <c r="U39083" s="73"/>
      <c r="V39083" s="73"/>
      <c r="X39083" s="12"/>
    </row>
    <row r="39084" spans="2:24" x14ac:dyDescent="0.3">
      <c r="B39084" s="73"/>
      <c r="D39084" s="73"/>
      <c r="P39084" s="73"/>
      <c r="T39084" s="73"/>
      <c r="U39084" s="73"/>
      <c r="V39084" s="73"/>
      <c r="X39084" s="12"/>
    </row>
    <row r="39085" spans="2:24" x14ac:dyDescent="0.3">
      <c r="B39085" s="73"/>
      <c r="D39085" s="73"/>
      <c r="P39085" s="73"/>
      <c r="T39085" s="73"/>
      <c r="U39085" s="73"/>
      <c r="V39085" s="73"/>
      <c r="X39085" s="12"/>
    </row>
    <row r="39086" spans="2:24" x14ac:dyDescent="0.3">
      <c r="B39086" s="73"/>
      <c r="D39086" s="73"/>
      <c r="P39086" s="73"/>
      <c r="T39086" s="73"/>
      <c r="U39086" s="73"/>
      <c r="V39086" s="73"/>
      <c r="X39086" s="12"/>
    </row>
    <row r="39087" spans="2:24" x14ac:dyDescent="0.3">
      <c r="B39087" s="73"/>
      <c r="D39087" s="73"/>
      <c r="P39087" s="73"/>
      <c r="T39087" s="73"/>
      <c r="U39087" s="73"/>
      <c r="V39087" s="73"/>
      <c r="X39087" s="12"/>
    </row>
    <row r="39088" spans="2:24" x14ac:dyDescent="0.3">
      <c r="B39088" s="73"/>
      <c r="D39088" s="73"/>
      <c r="P39088" s="73"/>
      <c r="T39088" s="73"/>
      <c r="U39088" s="73"/>
      <c r="V39088" s="73"/>
      <c r="X39088" s="12"/>
    </row>
    <row r="39089" spans="2:24" x14ac:dyDescent="0.3">
      <c r="B39089" s="73"/>
      <c r="D39089" s="73"/>
      <c r="P39089" s="73"/>
      <c r="T39089" s="73"/>
      <c r="U39089" s="73"/>
      <c r="V39089" s="73"/>
      <c r="X39089" s="12"/>
    </row>
    <row r="39090" spans="2:24" x14ac:dyDescent="0.3">
      <c r="B39090" s="73"/>
      <c r="D39090" s="73"/>
      <c r="P39090" s="73"/>
      <c r="T39090" s="73"/>
      <c r="U39090" s="73"/>
      <c r="V39090" s="73"/>
      <c r="X39090" s="12"/>
    </row>
    <row r="39091" spans="2:24" x14ac:dyDescent="0.3">
      <c r="B39091" s="73"/>
      <c r="D39091" s="73"/>
      <c r="P39091" s="73"/>
      <c r="T39091" s="73"/>
      <c r="U39091" s="73"/>
      <c r="V39091" s="73"/>
      <c r="X39091" s="12"/>
    </row>
    <row r="39092" spans="2:24" x14ac:dyDescent="0.3">
      <c r="B39092" s="73"/>
      <c r="D39092" s="73"/>
      <c r="P39092" s="73"/>
      <c r="T39092" s="73"/>
      <c r="U39092" s="73"/>
      <c r="V39092" s="73"/>
      <c r="X39092" s="12"/>
    </row>
    <row r="39093" spans="2:24" x14ac:dyDescent="0.3">
      <c r="B39093" s="73"/>
      <c r="D39093" s="73"/>
      <c r="P39093" s="73"/>
      <c r="T39093" s="73"/>
      <c r="U39093" s="73"/>
      <c r="V39093" s="73"/>
      <c r="X39093" s="12"/>
    </row>
    <row r="39094" spans="2:24" x14ac:dyDescent="0.3">
      <c r="B39094" s="73"/>
      <c r="D39094" s="73"/>
      <c r="P39094" s="73"/>
      <c r="T39094" s="73"/>
      <c r="U39094" s="73"/>
      <c r="V39094" s="73"/>
      <c r="X39094" s="12"/>
    </row>
    <row r="39095" spans="2:24" x14ac:dyDescent="0.3">
      <c r="B39095" s="73"/>
      <c r="D39095" s="73"/>
      <c r="P39095" s="73"/>
      <c r="T39095" s="73"/>
      <c r="U39095" s="73"/>
      <c r="V39095" s="73"/>
      <c r="X39095" s="12"/>
    </row>
    <row r="39096" spans="2:24" x14ac:dyDescent="0.3">
      <c r="B39096" s="73"/>
      <c r="D39096" s="73"/>
      <c r="P39096" s="73"/>
      <c r="T39096" s="73"/>
      <c r="U39096" s="73"/>
      <c r="V39096" s="73"/>
      <c r="X39096" s="12"/>
    </row>
    <row r="39097" spans="2:24" x14ac:dyDescent="0.3">
      <c r="B39097" s="73"/>
      <c r="D39097" s="73"/>
      <c r="P39097" s="73"/>
      <c r="T39097" s="73"/>
      <c r="U39097" s="73"/>
      <c r="V39097" s="73"/>
      <c r="X39097" s="12"/>
    </row>
    <row r="39098" spans="2:24" x14ac:dyDescent="0.3">
      <c r="B39098" s="73"/>
      <c r="D39098" s="73"/>
      <c r="P39098" s="73"/>
      <c r="T39098" s="73"/>
      <c r="U39098" s="73"/>
      <c r="V39098" s="73"/>
      <c r="X39098" s="12"/>
    </row>
    <row r="39099" spans="2:24" x14ac:dyDescent="0.3">
      <c r="B39099" s="73"/>
      <c r="D39099" s="73"/>
      <c r="P39099" s="73"/>
      <c r="T39099" s="73"/>
      <c r="U39099" s="73"/>
      <c r="V39099" s="73"/>
      <c r="X39099" s="12"/>
    </row>
    <row r="39100" spans="2:24" x14ac:dyDescent="0.3">
      <c r="B39100" s="73"/>
      <c r="D39100" s="73"/>
      <c r="P39100" s="73"/>
      <c r="T39100" s="73"/>
      <c r="U39100" s="73"/>
      <c r="V39100" s="73"/>
      <c r="X39100" s="12"/>
    </row>
    <row r="39101" spans="2:24" x14ac:dyDescent="0.3">
      <c r="B39101" s="73"/>
      <c r="D39101" s="73"/>
      <c r="P39101" s="73"/>
      <c r="T39101" s="73"/>
      <c r="U39101" s="73"/>
      <c r="V39101" s="73"/>
      <c r="X39101" s="12"/>
    </row>
    <row r="39102" spans="2:24" x14ac:dyDescent="0.3">
      <c r="B39102" s="73"/>
      <c r="D39102" s="73"/>
      <c r="P39102" s="73"/>
      <c r="T39102" s="73"/>
      <c r="U39102" s="73"/>
      <c r="V39102" s="73"/>
      <c r="X39102" s="12"/>
    </row>
    <row r="39103" spans="2:24" x14ac:dyDescent="0.3">
      <c r="B39103" s="73"/>
      <c r="D39103" s="73"/>
      <c r="P39103" s="73"/>
      <c r="T39103" s="73"/>
      <c r="U39103" s="73"/>
      <c r="V39103" s="73"/>
      <c r="X39103" s="12"/>
    </row>
    <row r="39104" spans="2:24" x14ac:dyDescent="0.3">
      <c r="B39104" s="73"/>
      <c r="D39104" s="73"/>
      <c r="P39104" s="73"/>
      <c r="T39104" s="73"/>
      <c r="U39104" s="73"/>
      <c r="V39104" s="73"/>
      <c r="X39104" s="12"/>
    </row>
    <row r="39105" spans="2:24" x14ac:dyDescent="0.3">
      <c r="B39105" s="73"/>
      <c r="D39105" s="73"/>
      <c r="P39105" s="73"/>
      <c r="T39105" s="73"/>
      <c r="U39105" s="73"/>
      <c r="V39105" s="73"/>
      <c r="X39105" s="12"/>
    </row>
    <row r="39106" spans="2:24" x14ac:dyDescent="0.3">
      <c r="B39106" s="73"/>
      <c r="D39106" s="73"/>
      <c r="P39106" s="73"/>
      <c r="T39106" s="73"/>
      <c r="U39106" s="73"/>
      <c r="V39106" s="73"/>
      <c r="X39106" s="12"/>
    </row>
    <row r="39107" spans="2:24" x14ac:dyDescent="0.3">
      <c r="B39107" s="73"/>
      <c r="D39107" s="73"/>
      <c r="P39107" s="73"/>
      <c r="T39107" s="73"/>
      <c r="U39107" s="73"/>
      <c r="V39107" s="73"/>
      <c r="X39107" s="12"/>
    </row>
    <row r="39108" spans="2:24" x14ac:dyDescent="0.3">
      <c r="B39108" s="73"/>
      <c r="D39108" s="73"/>
      <c r="P39108" s="73"/>
      <c r="T39108" s="73"/>
      <c r="U39108" s="73"/>
      <c r="V39108" s="73"/>
      <c r="X39108" s="12"/>
    </row>
    <row r="39109" spans="2:24" x14ac:dyDescent="0.3">
      <c r="B39109" s="73"/>
      <c r="D39109" s="73"/>
      <c r="P39109" s="73"/>
      <c r="T39109" s="73"/>
      <c r="U39109" s="73"/>
      <c r="V39109" s="73"/>
      <c r="X39109" s="12"/>
    </row>
    <row r="39110" spans="2:24" x14ac:dyDescent="0.3">
      <c r="B39110" s="73"/>
      <c r="D39110" s="73"/>
      <c r="P39110" s="73"/>
      <c r="T39110" s="73"/>
      <c r="U39110" s="73"/>
      <c r="V39110" s="73"/>
      <c r="X39110" s="12"/>
    </row>
    <row r="39111" spans="2:24" x14ac:dyDescent="0.3">
      <c r="B39111" s="73"/>
      <c r="D39111" s="73"/>
      <c r="P39111" s="73"/>
      <c r="T39111" s="73"/>
      <c r="U39111" s="73"/>
      <c r="V39111" s="73"/>
      <c r="X39111" s="12"/>
    </row>
    <row r="39112" spans="2:24" x14ac:dyDescent="0.3">
      <c r="B39112" s="73"/>
      <c r="D39112" s="73"/>
      <c r="P39112" s="73"/>
      <c r="T39112" s="73"/>
      <c r="U39112" s="73"/>
      <c r="V39112" s="73"/>
      <c r="X39112" s="12"/>
    </row>
    <row r="39113" spans="2:24" x14ac:dyDescent="0.3">
      <c r="B39113" s="73"/>
      <c r="D39113" s="73"/>
      <c r="P39113" s="73"/>
      <c r="T39113" s="73"/>
      <c r="U39113" s="73"/>
      <c r="V39113" s="73"/>
      <c r="X39113" s="12"/>
    </row>
    <row r="39114" spans="2:24" x14ac:dyDescent="0.3">
      <c r="B39114" s="73"/>
      <c r="D39114" s="73"/>
      <c r="P39114" s="73"/>
      <c r="T39114" s="73"/>
      <c r="U39114" s="73"/>
      <c r="V39114" s="73"/>
      <c r="X39114" s="12"/>
    </row>
    <row r="39115" spans="2:24" x14ac:dyDescent="0.3">
      <c r="B39115" s="73"/>
      <c r="D39115" s="73"/>
      <c r="P39115" s="73"/>
      <c r="T39115" s="73"/>
      <c r="U39115" s="73"/>
      <c r="V39115" s="73"/>
      <c r="X39115" s="12"/>
    </row>
    <row r="39116" spans="2:24" x14ac:dyDescent="0.3">
      <c r="B39116" s="73"/>
      <c r="D39116" s="73"/>
      <c r="P39116" s="73"/>
      <c r="T39116" s="73"/>
      <c r="U39116" s="73"/>
      <c r="V39116" s="73"/>
      <c r="X39116" s="12"/>
    </row>
    <row r="39117" spans="2:24" x14ac:dyDescent="0.3">
      <c r="B39117" s="73"/>
      <c r="D39117" s="73"/>
      <c r="P39117" s="73"/>
      <c r="T39117" s="73"/>
      <c r="U39117" s="73"/>
      <c r="V39117" s="73"/>
      <c r="X39117" s="12"/>
    </row>
    <row r="39118" spans="2:24" x14ac:dyDescent="0.3">
      <c r="B39118" s="73"/>
      <c r="D39118" s="73"/>
      <c r="P39118" s="73"/>
      <c r="T39118" s="73"/>
      <c r="U39118" s="73"/>
      <c r="V39118" s="73"/>
      <c r="X39118" s="12"/>
    </row>
    <row r="39119" spans="2:24" x14ac:dyDescent="0.3">
      <c r="B39119" s="73"/>
      <c r="D39119" s="73"/>
      <c r="P39119" s="73"/>
      <c r="T39119" s="73"/>
      <c r="U39119" s="73"/>
      <c r="V39119" s="73"/>
      <c r="X39119" s="12"/>
    </row>
    <row r="39120" spans="2:24" x14ac:dyDescent="0.3">
      <c r="B39120" s="73"/>
      <c r="D39120" s="73"/>
      <c r="P39120" s="73"/>
      <c r="T39120" s="73"/>
      <c r="U39120" s="73"/>
      <c r="V39120" s="73"/>
      <c r="X39120" s="12"/>
    </row>
    <row r="39121" spans="2:24" x14ac:dyDescent="0.3">
      <c r="B39121" s="73"/>
      <c r="D39121" s="73"/>
      <c r="P39121" s="73"/>
      <c r="T39121" s="73"/>
      <c r="U39121" s="73"/>
      <c r="V39121" s="73"/>
      <c r="X39121" s="12"/>
    </row>
    <row r="39122" spans="2:24" x14ac:dyDescent="0.3">
      <c r="B39122" s="73"/>
      <c r="D39122" s="73"/>
      <c r="P39122" s="73"/>
      <c r="T39122" s="73"/>
      <c r="U39122" s="73"/>
      <c r="V39122" s="73"/>
      <c r="X39122" s="12"/>
    </row>
    <row r="39123" spans="2:24" x14ac:dyDescent="0.3">
      <c r="B39123" s="73"/>
      <c r="D39123" s="73"/>
      <c r="P39123" s="73"/>
      <c r="T39123" s="73"/>
      <c r="U39123" s="73"/>
      <c r="V39123" s="73"/>
      <c r="X39123" s="12"/>
    </row>
    <row r="39124" spans="2:24" x14ac:dyDescent="0.3">
      <c r="B39124" s="73"/>
      <c r="D39124" s="73"/>
      <c r="P39124" s="73"/>
      <c r="T39124" s="73"/>
      <c r="U39124" s="73"/>
      <c r="V39124" s="73"/>
      <c r="X39124" s="12"/>
    </row>
    <row r="39125" spans="2:24" x14ac:dyDescent="0.3">
      <c r="B39125" s="73"/>
      <c r="D39125" s="73"/>
      <c r="P39125" s="73"/>
      <c r="T39125" s="73"/>
      <c r="U39125" s="73"/>
      <c r="V39125" s="73"/>
      <c r="X39125" s="12"/>
    </row>
    <row r="39126" spans="2:24" x14ac:dyDescent="0.3">
      <c r="B39126" s="73"/>
      <c r="D39126" s="73"/>
      <c r="P39126" s="73"/>
      <c r="T39126" s="73"/>
      <c r="U39126" s="73"/>
      <c r="V39126" s="73"/>
      <c r="X39126" s="12"/>
    </row>
    <row r="39127" spans="2:24" x14ac:dyDescent="0.3">
      <c r="B39127" s="73"/>
      <c r="D39127" s="73"/>
      <c r="P39127" s="73"/>
      <c r="T39127" s="73"/>
      <c r="U39127" s="73"/>
      <c r="V39127" s="73"/>
      <c r="X39127" s="12"/>
    </row>
    <row r="39128" spans="2:24" x14ac:dyDescent="0.3">
      <c r="B39128" s="73"/>
      <c r="D39128" s="73"/>
      <c r="P39128" s="73"/>
      <c r="T39128" s="73"/>
      <c r="U39128" s="73"/>
      <c r="V39128" s="73"/>
      <c r="X39128" s="12"/>
    </row>
    <row r="39129" spans="2:24" x14ac:dyDescent="0.3">
      <c r="B39129" s="73"/>
      <c r="D39129" s="73"/>
      <c r="P39129" s="73"/>
      <c r="T39129" s="73"/>
      <c r="U39129" s="73"/>
      <c r="V39129" s="73"/>
      <c r="X39129" s="12"/>
    </row>
    <row r="39130" spans="2:24" x14ac:dyDescent="0.3">
      <c r="B39130" s="73"/>
      <c r="D39130" s="73"/>
      <c r="P39130" s="73"/>
      <c r="T39130" s="73"/>
      <c r="U39130" s="73"/>
      <c r="V39130" s="73"/>
      <c r="X39130" s="12"/>
    </row>
    <row r="39131" spans="2:24" x14ac:dyDescent="0.3">
      <c r="B39131" s="73"/>
      <c r="D39131" s="73"/>
      <c r="P39131" s="73"/>
      <c r="T39131" s="73"/>
      <c r="U39131" s="73"/>
      <c r="V39131" s="73"/>
      <c r="X39131" s="12"/>
    </row>
    <row r="39132" spans="2:24" x14ac:dyDescent="0.3">
      <c r="B39132" s="73"/>
      <c r="D39132" s="73"/>
      <c r="P39132" s="73"/>
      <c r="T39132" s="73"/>
      <c r="U39132" s="73"/>
      <c r="V39132" s="73"/>
      <c r="X39132" s="12"/>
    </row>
    <row r="39133" spans="2:24" x14ac:dyDescent="0.3">
      <c r="B39133" s="73"/>
      <c r="D39133" s="73"/>
      <c r="P39133" s="73"/>
      <c r="T39133" s="73"/>
      <c r="U39133" s="73"/>
      <c r="V39133" s="73"/>
      <c r="X39133" s="12"/>
    </row>
    <row r="39134" spans="2:24" x14ac:dyDescent="0.3">
      <c r="B39134" s="73"/>
      <c r="D39134" s="73"/>
      <c r="P39134" s="73"/>
      <c r="T39134" s="73"/>
      <c r="U39134" s="73"/>
      <c r="V39134" s="73"/>
      <c r="X39134" s="12"/>
    </row>
    <row r="39135" spans="2:24" x14ac:dyDescent="0.3">
      <c r="B39135" s="73"/>
      <c r="D39135" s="73"/>
      <c r="P39135" s="73"/>
      <c r="T39135" s="73"/>
      <c r="U39135" s="73"/>
      <c r="V39135" s="73"/>
      <c r="X39135" s="12"/>
    </row>
    <row r="39136" spans="2:24" x14ac:dyDescent="0.3">
      <c r="B39136" s="73"/>
      <c r="D39136" s="73"/>
      <c r="P39136" s="73"/>
      <c r="T39136" s="73"/>
      <c r="U39136" s="73"/>
      <c r="V39136" s="73"/>
      <c r="X39136" s="12"/>
    </row>
    <row r="39137" spans="2:24" x14ac:dyDescent="0.3">
      <c r="B39137" s="73"/>
      <c r="D39137" s="73"/>
      <c r="P39137" s="73"/>
      <c r="T39137" s="73"/>
      <c r="U39137" s="73"/>
      <c r="V39137" s="73"/>
      <c r="X39137" s="12"/>
    </row>
    <row r="39138" spans="2:24" x14ac:dyDescent="0.3">
      <c r="B39138" s="73"/>
      <c r="D39138" s="73"/>
      <c r="P39138" s="73"/>
      <c r="T39138" s="73"/>
      <c r="U39138" s="73"/>
      <c r="V39138" s="73"/>
      <c r="X39138" s="12"/>
    </row>
    <row r="39139" spans="2:24" x14ac:dyDescent="0.3">
      <c r="B39139" s="73"/>
      <c r="D39139" s="73"/>
      <c r="P39139" s="73"/>
      <c r="T39139" s="73"/>
      <c r="U39139" s="73"/>
      <c r="V39139" s="73"/>
      <c r="X39139" s="12"/>
    </row>
    <row r="39140" spans="2:24" x14ac:dyDescent="0.3">
      <c r="B39140" s="73"/>
      <c r="D39140" s="73"/>
      <c r="P39140" s="73"/>
      <c r="T39140" s="73"/>
      <c r="U39140" s="73"/>
      <c r="V39140" s="73"/>
      <c r="X39140" s="12"/>
    </row>
    <row r="39141" spans="2:24" x14ac:dyDescent="0.3">
      <c r="B39141" s="73"/>
      <c r="D39141" s="73"/>
      <c r="P39141" s="73"/>
      <c r="T39141" s="73"/>
      <c r="U39141" s="73"/>
      <c r="V39141" s="73"/>
      <c r="X39141" s="12"/>
    </row>
    <row r="39142" spans="2:24" x14ac:dyDescent="0.3">
      <c r="B39142" s="73"/>
      <c r="D39142" s="73"/>
      <c r="P39142" s="73"/>
      <c r="T39142" s="73"/>
      <c r="U39142" s="73"/>
      <c r="V39142" s="73"/>
      <c r="X39142" s="12"/>
    </row>
    <row r="39143" spans="2:24" x14ac:dyDescent="0.3">
      <c r="B39143" s="73"/>
      <c r="D39143" s="73"/>
      <c r="P39143" s="73"/>
      <c r="T39143" s="73"/>
      <c r="U39143" s="73"/>
      <c r="V39143" s="73"/>
      <c r="X39143" s="12"/>
    </row>
    <row r="39144" spans="2:24" x14ac:dyDescent="0.3">
      <c r="B39144" s="73"/>
      <c r="D39144" s="73"/>
      <c r="P39144" s="73"/>
      <c r="T39144" s="73"/>
      <c r="U39144" s="73"/>
      <c r="V39144" s="73"/>
      <c r="X39144" s="12"/>
    </row>
    <row r="39145" spans="2:24" x14ac:dyDescent="0.3">
      <c r="B39145" s="73"/>
      <c r="D39145" s="73"/>
      <c r="P39145" s="73"/>
      <c r="T39145" s="73"/>
      <c r="U39145" s="73"/>
      <c r="V39145" s="73"/>
      <c r="X39145" s="12"/>
    </row>
    <row r="39146" spans="2:24" x14ac:dyDescent="0.3">
      <c r="B39146" s="73"/>
      <c r="D39146" s="73"/>
      <c r="P39146" s="73"/>
      <c r="T39146" s="73"/>
      <c r="U39146" s="73"/>
      <c r="V39146" s="73"/>
      <c r="X39146" s="12"/>
    </row>
    <row r="39147" spans="2:24" x14ac:dyDescent="0.3">
      <c r="B39147" s="73"/>
      <c r="D39147" s="73"/>
      <c r="P39147" s="73"/>
      <c r="T39147" s="73"/>
      <c r="U39147" s="73"/>
      <c r="V39147" s="73"/>
      <c r="X39147" s="12"/>
    </row>
    <row r="39148" spans="2:24" x14ac:dyDescent="0.3">
      <c r="B39148" s="73"/>
      <c r="D39148" s="73"/>
      <c r="P39148" s="73"/>
      <c r="T39148" s="73"/>
      <c r="U39148" s="73"/>
      <c r="V39148" s="73"/>
      <c r="X39148" s="12"/>
    </row>
    <row r="39149" spans="2:24" x14ac:dyDescent="0.3">
      <c r="B39149" s="73"/>
      <c r="D39149" s="73"/>
      <c r="P39149" s="73"/>
      <c r="T39149" s="73"/>
      <c r="U39149" s="73"/>
      <c r="V39149" s="73"/>
      <c r="X39149" s="12"/>
    </row>
    <row r="39150" spans="2:24" x14ac:dyDescent="0.3">
      <c r="B39150" s="73"/>
      <c r="D39150" s="73"/>
      <c r="P39150" s="73"/>
      <c r="T39150" s="73"/>
      <c r="U39150" s="73"/>
      <c r="V39150" s="73"/>
      <c r="X39150" s="12"/>
    </row>
    <row r="39151" spans="2:24" x14ac:dyDescent="0.3">
      <c r="B39151" s="73"/>
      <c r="D39151" s="73"/>
      <c r="P39151" s="73"/>
      <c r="T39151" s="73"/>
      <c r="U39151" s="73"/>
      <c r="V39151" s="73"/>
      <c r="X39151" s="12"/>
    </row>
    <row r="39152" spans="2:24" x14ac:dyDescent="0.3">
      <c r="B39152" s="73"/>
      <c r="D39152" s="73"/>
      <c r="P39152" s="73"/>
      <c r="T39152" s="73"/>
      <c r="U39152" s="73"/>
      <c r="V39152" s="73"/>
      <c r="X39152" s="12"/>
    </row>
    <row r="39153" spans="2:24" x14ac:dyDescent="0.3">
      <c r="B39153" s="73"/>
      <c r="D39153" s="73"/>
      <c r="P39153" s="73"/>
      <c r="T39153" s="73"/>
      <c r="U39153" s="73"/>
      <c r="V39153" s="73"/>
      <c r="X39153" s="12"/>
    </row>
    <row r="39154" spans="2:24" x14ac:dyDescent="0.3">
      <c r="B39154" s="73"/>
      <c r="D39154" s="73"/>
      <c r="P39154" s="73"/>
      <c r="T39154" s="73"/>
      <c r="U39154" s="73"/>
      <c r="V39154" s="73"/>
      <c r="X39154" s="12"/>
    </row>
    <row r="39155" spans="2:24" x14ac:dyDescent="0.3">
      <c r="B39155" s="73"/>
      <c r="D39155" s="73"/>
      <c r="P39155" s="73"/>
      <c r="T39155" s="73"/>
      <c r="U39155" s="73"/>
      <c r="V39155" s="73"/>
      <c r="X39155" s="12"/>
    </row>
    <row r="39156" spans="2:24" x14ac:dyDescent="0.3">
      <c r="B39156" s="73"/>
      <c r="D39156" s="73"/>
      <c r="P39156" s="73"/>
      <c r="T39156" s="73"/>
      <c r="U39156" s="73"/>
      <c r="V39156" s="73"/>
      <c r="X39156" s="12"/>
    </row>
    <row r="39157" spans="2:24" x14ac:dyDescent="0.3">
      <c r="B39157" s="73"/>
      <c r="D39157" s="73"/>
      <c r="P39157" s="73"/>
      <c r="T39157" s="73"/>
      <c r="U39157" s="73"/>
      <c r="V39157" s="73"/>
      <c r="X39157" s="12"/>
    </row>
    <row r="39158" spans="2:24" x14ac:dyDescent="0.3">
      <c r="B39158" s="73"/>
      <c r="D39158" s="73"/>
      <c r="P39158" s="73"/>
      <c r="T39158" s="73"/>
      <c r="U39158" s="73"/>
      <c r="V39158" s="73"/>
      <c r="X39158" s="12"/>
    </row>
    <row r="39159" spans="2:24" x14ac:dyDescent="0.3">
      <c r="B39159" s="73"/>
      <c r="D39159" s="73"/>
      <c r="P39159" s="73"/>
      <c r="T39159" s="73"/>
      <c r="U39159" s="73"/>
      <c r="V39159" s="73"/>
      <c r="X39159" s="12"/>
    </row>
    <row r="39160" spans="2:24" x14ac:dyDescent="0.3">
      <c r="B39160" s="73"/>
      <c r="D39160" s="73"/>
      <c r="P39160" s="73"/>
      <c r="T39160" s="73"/>
      <c r="U39160" s="73"/>
      <c r="V39160" s="73"/>
      <c r="X39160" s="12"/>
    </row>
    <row r="39161" spans="2:24" x14ac:dyDescent="0.3">
      <c r="B39161" s="73"/>
      <c r="D39161" s="73"/>
      <c r="P39161" s="73"/>
      <c r="T39161" s="73"/>
      <c r="U39161" s="73"/>
      <c r="V39161" s="73"/>
      <c r="X39161" s="12"/>
    </row>
    <row r="39162" spans="2:24" x14ac:dyDescent="0.3">
      <c r="B39162" s="73"/>
      <c r="D39162" s="73"/>
      <c r="P39162" s="73"/>
      <c r="T39162" s="73"/>
      <c r="U39162" s="73"/>
      <c r="V39162" s="73"/>
      <c r="X39162" s="12"/>
    </row>
    <row r="39163" spans="2:24" x14ac:dyDescent="0.3">
      <c r="B39163" s="73"/>
      <c r="D39163" s="73"/>
      <c r="P39163" s="73"/>
      <c r="T39163" s="73"/>
      <c r="U39163" s="73"/>
      <c r="V39163" s="73"/>
      <c r="X39163" s="12"/>
    </row>
    <row r="39164" spans="2:24" x14ac:dyDescent="0.3">
      <c r="B39164" s="73"/>
      <c r="D39164" s="73"/>
      <c r="P39164" s="73"/>
      <c r="T39164" s="73"/>
      <c r="U39164" s="73"/>
      <c r="V39164" s="73"/>
      <c r="X39164" s="12"/>
    </row>
    <row r="39165" spans="2:24" x14ac:dyDescent="0.3">
      <c r="B39165" s="73"/>
      <c r="D39165" s="73"/>
      <c r="P39165" s="73"/>
      <c r="T39165" s="73"/>
      <c r="U39165" s="73"/>
      <c r="V39165" s="73"/>
      <c r="X39165" s="12"/>
    </row>
    <row r="39166" spans="2:24" x14ac:dyDescent="0.3">
      <c r="B39166" s="73"/>
      <c r="D39166" s="73"/>
      <c r="P39166" s="73"/>
      <c r="T39166" s="73"/>
      <c r="U39166" s="73"/>
      <c r="V39166" s="73"/>
      <c r="X39166" s="12"/>
    </row>
    <row r="39167" spans="2:24" x14ac:dyDescent="0.3">
      <c r="B39167" s="73"/>
      <c r="D39167" s="73"/>
      <c r="P39167" s="73"/>
      <c r="T39167" s="73"/>
      <c r="U39167" s="73"/>
      <c r="V39167" s="73"/>
      <c r="X39167" s="12"/>
    </row>
    <row r="39168" spans="2:24" x14ac:dyDescent="0.3">
      <c r="B39168" s="73"/>
      <c r="D39168" s="73"/>
      <c r="P39168" s="73"/>
      <c r="T39168" s="73"/>
      <c r="U39168" s="73"/>
      <c r="V39168" s="73"/>
      <c r="X39168" s="12"/>
    </row>
    <row r="39169" spans="2:24" x14ac:dyDescent="0.3">
      <c r="B39169" s="73"/>
      <c r="D39169" s="73"/>
      <c r="P39169" s="73"/>
      <c r="T39169" s="73"/>
      <c r="U39169" s="73"/>
      <c r="V39169" s="73"/>
      <c r="X39169" s="12"/>
    </row>
    <row r="39170" spans="2:24" x14ac:dyDescent="0.3">
      <c r="B39170" s="73"/>
      <c r="D39170" s="73"/>
      <c r="P39170" s="73"/>
      <c r="T39170" s="73"/>
      <c r="U39170" s="73"/>
      <c r="V39170" s="73"/>
      <c r="X39170" s="12"/>
    </row>
    <row r="39171" spans="2:24" x14ac:dyDescent="0.3">
      <c r="B39171" s="73"/>
      <c r="D39171" s="73"/>
      <c r="P39171" s="73"/>
      <c r="T39171" s="73"/>
      <c r="U39171" s="73"/>
      <c r="V39171" s="73"/>
      <c r="X39171" s="12"/>
    </row>
    <row r="39172" spans="2:24" x14ac:dyDescent="0.3">
      <c r="B39172" s="73"/>
      <c r="D39172" s="73"/>
      <c r="P39172" s="73"/>
      <c r="T39172" s="73"/>
      <c r="U39172" s="73"/>
      <c r="V39172" s="73"/>
      <c r="X39172" s="12"/>
    </row>
    <row r="39173" spans="2:24" x14ac:dyDescent="0.3">
      <c r="B39173" s="73"/>
      <c r="D39173" s="73"/>
      <c r="P39173" s="73"/>
      <c r="T39173" s="73"/>
      <c r="U39173" s="73"/>
      <c r="V39173" s="73"/>
      <c r="X39173" s="12"/>
    </row>
    <row r="39174" spans="2:24" x14ac:dyDescent="0.3">
      <c r="B39174" s="73"/>
      <c r="D39174" s="73"/>
      <c r="P39174" s="73"/>
      <c r="T39174" s="73"/>
      <c r="U39174" s="73"/>
      <c r="V39174" s="73"/>
      <c r="X39174" s="12"/>
    </row>
    <row r="39175" spans="2:24" x14ac:dyDescent="0.3">
      <c r="B39175" s="73"/>
      <c r="D39175" s="73"/>
      <c r="P39175" s="73"/>
      <c r="T39175" s="73"/>
      <c r="U39175" s="73"/>
      <c r="V39175" s="73"/>
      <c r="X39175" s="12"/>
    </row>
    <row r="39176" spans="2:24" x14ac:dyDescent="0.3">
      <c r="B39176" s="73"/>
      <c r="D39176" s="73"/>
      <c r="P39176" s="73"/>
      <c r="T39176" s="73"/>
      <c r="U39176" s="73"/>
      <c r="V39176" s="73"/>
      <c r="X39176" s="12"/>
    </row>
    <row r="39177" spans="2:24" x14ac:dyDescent="0.3">
      <c r="B39177" s="73"/>
      <c r="D39177" s="73"/>
      <c r="P39177" s="73"/>
      <c r="T39177" s="73"/>
      <c r="U39177" s="73"/>
      <c r="V39177" s="73"/>
      <c r="X39177" s="12"/>
    </row>
    <row r="39178" spans="2:24" x14ac:dyDescent="0.3">
      <c r="B39178" s="73"/>
      <c r="D39178" s="73"/>
      <c r="P39178" s="73"/>
      <c r="T39178" s="73"/>
      <c r="U39178" s="73"/>
      <c r="V39178" s="73"/>
      <c r="X39178" s="12"/>
    </row>
    <row r="39179" spans="2:24" x14ac:dyDescent="0.3">
      <c r="B39179" s="73"/>
      <c r="D39179" s="73"/>
      <c r="P39179" s="73"/>
      <c r="T39179" s="73"/>
      <c r="U39179" s="73"/>
      <c r="V39179" s="73"/>
      <c r="X39179" s="12"/>
    </row>
    <row r="39180" spans="2:24" x14ac:dyDescent="0.3">
      <c r="B39180" s="73"/>
      <c r="D39180" s="73"/>
      <c r="P39180" s="73"/>
      <c r="T39180" s="73"/>
      <c r="U39180" s="73"/>
      <c r="V39180" s="73"/>
      <c r="X39180" s="12"/>
    </row>
    <row r="39181" spans="2:24" x14ac:dyDescent="0.3">
      <c r="B39181" s="73"/>
      <c r="D39181" s="73"/>
      <c r="P39181" s="73"/>
      <c r="T39181" s="73"/>
      <c r="U39181" s="73"/>
      <c r="V39181" s="73"/>
      <c r="X39181" s="12"/>
    </row>
    <row r="39182" spans="2:24" x14ac:dyDescent="0.3">
      <c r="B39182" s="73"/>
      <c r="D39182" s="73"/>
      <c r="P39182" s="73"/>
      <c r="T39182" s="73"/>
      <c r="U39182" s="73"/>
      <c r="V39182" s="73"/>
      <c r="X39182" s="12"/>
    </row>
    <row r="39183" spans="2:24" x14ac:dyDescent="0.3">
      <c r="B39183" s="73"/>
      <c r="D39183" s="73"/>
      <c r="P39183" s="73"/>
      <c r="T39183" s="73"/>
      <c r="U39183" s="73"/>
      <c r="V39183" s="73"/>
      <c r="X39183" s="12"/>
    </row>
    <row r="39184" spans="2:24" x14ac:dyDescent="0.3">
      <c r="B39184" s="73"/>
      <c r="D39184" s="73"/>
      <c r="P39184" s="73"/>
      <c r="T39184" s="73"/>
      <c r="U39184" s="73"/>
      <c r="V39184" s="73"/>
      <c r="X39184" s="12"/>
    </row>
    <row r="39185" spans="2:24" x14ac:dyDescent="0.3">
      <c r="B39185" s="73"/>
      <c r="D39185" s="73"/>
      <c r="P39185" s="73"/>
      <c r="T39185" s="73"/>
      <c r="U39185" s="73"/>
      <c r="V39185" s="73"/>
      <c r="X39185" s="12"/>
    </row>
    <row r="39186" spans="2:24" x14ac:dyDescent="0.3">
      <c r="B39186" s="73"/>
      <c r="D39186" s="73"/>
      <c r="P39186" s="73"/>
      <c r="T39186" s="73"/>
      <c r="U39186" s="73"/>
      <c r="V39186" s="73"/>
      <c r="X39186" s="12"/>
    </row>
    <row r="39187" spans="2:24" x14ac:dyDescent="0.3">
      <c r="B39187" s="73"/>
      <c r="D39187" s="73"/>
      <c r="P39187" s="73"/>
      <c r="T39187" s="73"/>
      <c r="U39187" s="73"/>
      <c r="V39187" s="73"/>
      <c r="X39187" s="12"/>
    </row>
    <row r="39188" spans="2:24" x14ac:dyDescent="0.3">
      <c r="B39188" s="73"/>
      <c r="D39188" s="73"/>
      <c r="P39188" s="73"/>
      <c r="T39188" s="73"/>
      <c r="U39188" s="73"/>
      <c r="V39188" s="73"/>
      <c r="X39188" s="12"/>
    </row>
    <row r="39189" spans="2:24" x14ac:dyDescent="0.3">
      <c r="B39189" s="73"/>
      <c r="D39189" s="73"/>
      <c r="P39189" s="73"/>
      <c r="T39189" s="73"/>
      <c r="U39189" s="73"/>
      <c r="V39189" s="73"/>
      <c r="X39189" s="12"/>
    </row>
    <row r="39190" spans="2:24" x14ac:dyDescent="0.3">
      <c r="B39190" s="73"/>
      <c r="D39190" s="73"/>
      <c r="P39190" s="73"/>
      <c r="T39190" s="73"/>
      <c r="U39190" s="73"/>
      <c r="V39190" s="73"/>
      <c r="X39190" s="12"/>
    </row>
    <row r="39191" spans="2:24" x14ac:dyDescent="0.3">
      <c r="B39191" s="73"/>
      <c r="D39191" s="73"/>
      <c r="P39191" s="73"/>
      <c r="T39191" s="73"/>
      <c r="U39191" s="73"/>
      <c r="V39191" s="73"/>
      <c r="X39191" s="12"/>
    </row>
    <row r="39192" spans="2:24" x14ac:dyDescent="0.3">
      <c r="B39192" s="73"/>
      <c r="D39192" s="73"/>
      <c r="P39192" s="73"/>
      <c r="T39192" s="73"/>
      <c r="U39192" s="73"/>
      <c r="V39192" s="73"/>
      <c r="X39192" s="12"/>
    </row>
    <row r="39193" spans="2:24" x14ac:dyDescent="0.3">
      <c r="B39193" s="73"/>
      <c r="D39193" s="73"/>
      <c r="P39193" s="73"/>
      <c r="T39193" s="73"/>
      <c r="U39193" s="73"/>
      <c r="V39193" s="73"/>
      <c r="X39193" s="12"/>
    </row>
    <row r="39194" spans="2:24" x14ac:dyDescent="0.3">
      <c r="B39194" s="73"/>
      <c r="D39194" s="73"/>
      <c r="P39194" s="73"/>
      <c r="T39194" s="73"/>
      <c r="U39194" s="73"/>
      <c r="V39194" s="73"/>
      <c r="X39194" s="12"/>
    </row>
    <row r="39195" spans="2:24" x14ac:dyDescent="0.3">
      <c r="B39195" s="73"/>
      <c r="D39195" s="73"/>
      <c r="P39195" s="73"/>
      <c r="T39195" s="73"/>
      <c r="U39195" s="73"/>
      <c r="V39195" s="73"/>
      <c r="X39195" s="12"/>
    </row>
    <row r="39196" spans="2:24" x14ac:dyDescent="0.3">
      <c r="B39196" s="73"/>
      <c r="D39196" s="73"/>
      <c r="P39196" s="73"/>
      <c r="T39196" s="73"/>
      <c r="U39196" s="73"/>
      <c r="V39196" s="73"/>
      <c r="X39196" s="12"/>
    </row>
    <row r="39197" spans="2:24" x14ac:dyDescent="0.3">
      <c r="B39197" s="73"/>
      <c r="D39197" s="73"/>
      <c r="P39197" s="73"/>
      <c r="T39197" s="73"/>
      <c r="U39197" s="73"/>
      <c r="V39197" s="73"/>
      <c r="X39197" s="12"/>
    </row>
    <row r="39198" spans="2:24" x14ac:dyDescent="0.3">
      <c r="B39198" s="73"/>
      <c r="D39198" s="73"/>
      <c r="P39198" s="73"/>
      <c r="T39198" s="73"/>
      <c r="U39198" s="73"/>
      <c r="V39198" s="73"/>
      <c r="X39198" s="12"/>
    </row>
    <row r="39199" spans="2:24" x14ac:dyDescent="0.3">
      <c r="B39199" s="73"/>
      <c r="D39199" s="73"/>
      <c r="P39199" s="73"/>
      <c r="T39199" s="73"/>
      <c r="U39199" s="73"/>
      <c r="V39199" s="73"/>
      <c r="X39199" s="12"/>
    </row>
    <row r="39200" spans="2:24" x14ac:dyDescent="0.3">
      <c r="B39200" s="73"/>
      <c r="D39200" s="73"/>
      <c r="P39200" s="73"/>
      <c r="T39200" s="73"/>
      <c r="U39200" s="73"/>
      <c r="V39200" s="73"/>
      <c r="X39200" s="12"/>
    </row>
    <row r="39201" spans="2:24" x14ac:dyDescent="0.3">
      <c r="B39201" s="73"/>
      <c r="D39201" s="73"/>
      <c r="P39201" s="73"/>
      <c r="T39201" s="73"/>
      <c r="U39201" s="73"/>
      <c r="V39201" s="73"/>
      <c r="X39201" s="12"/>
    </row>
    <row r="39202" spans="2:24" x14ac:dyDescent="0.3">
      <c r="B39202" s="73"/>
      <c r="D39202" s="73"/>
      <c r="P39202" s="73"/>
      <c r="T39202" s="73"/>
      <c r="U39202" s="73"/>
      <c r="V39202" s="73"/>
      <c r="X39202" s="12"/>
    </row>
    <row r="39203" spans="2:24" x14ac:dyDescent="0.3">
      <c r="B39203" s="73"/>
      <c r="D39203" s="73"/>
      <c r="P39203" s="73"/>
      <c r="T39203" s="73"/>
      <c r="U39203" s="73"/>
      <c r="V39203" s="73"/>
      <c r="X39203" s="12"/>
    </row>
    <row r="39204" spans="2:24" x14ac:dyDescent="0.3">
      <c r="B39204" s="73"/>
      <c r="D39204" s="73"/>
      <c r="P39204" s="73"/>
      <c r="T39204" s="73"/>
      <c r="U39204" s="73"/>
      <c r="V39204" s="73"/>
      <c r="X39204" s="12"/>
    </row>
    <row r="39205" spans="2:24" x14ac:dyDescent="0.3">
      <c r="B39205" s="73"/>
      <c r="D39205" s="73"/>
      <c r="P39205" s="73"/>
      <c r="T39205" s="73"/>
      <c r="U39205" s="73"/>
      <c r="V39205" s="73"/>
      <c r="X39205" s="12"/>
    </row>
    <row r="39206" spans="2:24" x14ac:dyDescent="0.3">
      <c r="B39206" s="73"/>
      <c r="D39206" s="73"/>
      <c r="P39206" s="73"/>
      <c r="T39206" s="73"/>
      <c r="U39206" s="73"/>
      <c r="V39206" s="73"/>
      <c r="X39206" s="12"/>
    </row>
    <row r="39207" spans="2:24" x14ac:dyDescent="0.3">
      <c r="B39207" s="73"/>
      <c r="D39207" s="73"/>
      <c r="P39207" s="73"/>
      <c r="T39207" s="73"/>
      <c r="U39207" s="73"/>
      <c r="V39207" s="73"/>
      <c r="X39207" s="12"/>
    </row>
    <row r="39208" spans="2:24" x14ac:dyDescent="0.3">
      <c r="B39208" s="73"/>
      <c r="D39208" s="73"/>
      <c r="P39208" s="73"/>
      <c r="T39208" s="73"/>
      <c r="U39208" s="73"/>
      <c r="V39208" s="73"/>
      <c r="X39208" s="12"/>
    </row>
    <row r="39209" spans="2:24" x14ac:dyDescent="0.3">
      <c r="B39209" s="73"/>
      <c r="D39209" s="73"/>
      <c r="P39209" s="73"/>
      <c r="T39209" s="73"/>
      <c r="U39209" s="73"/>
      <c r="V39209" s="73"/>
      <c r="X39209" s="12"/>
    </row>
    <row r="39210" spans="2:24" x14ac:dyDescent="0.3">
      <c r="B39210" s="73"/>
      <c r="D39210" s="73"/>
      <c r="P39210" s="73"/>
      <c r="T39210" s="73"/>
      <c r="U39210" s="73"/>
      <c r="V39210" s="73"/>
      <c r="X39210" s="12"/>
    </row>
    <row r="39211" spans="2:24" x14ac:dyDescent="0.3">
      <c r="B39211" s="73"/>
      <c r="D39211" s="73"/>
      <c r="P39211" s="73"/>
      <c r="T39211" s="73"/>
      <c r="U39211" s="73"/>
      <c r="V39211" s="73"/>
      <c r="X39211" s="12"/>
    </row>
    <row r="39212" spans="2:24" x14ac:dyDescent="0.3">
      <c r="B39212" s="73"/>
      <c r="D39212" s="73"/>
      <c r="P39212" s="73"/>
      <c r="T39212" s="73"/>
      <c r="U39212" s="73"/>
      <c r="V39212" s="73"/>
      <c r="X39212" s="12"/>
    </row>
    <row r="39213" spans="2:24" x14ac:dyDescent="0.3">
      <c r="B39213" s="73"/>
      <c r="D39213" s="73"/>
      <c r="P39213" s="73"/>
      <c r="T39213" s="73"/>
      <c r="U39213" s="73"/>
      <c r="V39213" s="73"/>
      <c r="X39213" s="12"/>
    </row>
    <row r="39214" spans="2:24" x14ac:dyDescent="0.3">
      <c r="B39214" s="73"/>
      <c r="D39214" s="73"/>
      <c r="P39214" s="73"/>
      <c r="T39214" s="73"/>
      <c r="U39214" s="73"/>
      <c r="V39214" s="73"/>
      <c r="X39214" s="12"/>
    </row>
    <row r="39215" spans="2:24" x14ac:dyDescent="0.3">
      <c r="B39215" s="73"/>
      <c r="D39215" s="73"/>
      <c r="P39215" s="73"/>
      <c r="T39215" s="73"/>
      <c r="U39215" s="73"/>
      <c r="V39215" s="73"/>
      <c r="X39215" s="12"/>
    </row>
    <row r="39216" spans="2:24" x14ac:dyDescent="0.3">
      <c r="B39216" s="73"/>
      <c r="D39216" s="73"/>
      <c r="P39216" s="73"/>
      <c r="T39216" s="73"/>
      <c r="U39216" s="73"/>
      <c r="V39216" s="73"/>
      <c r="X39216" s="12"/>
    </row>
    <row r="39217" spans="2:24" x14ac:dyDescent="0.3">
      <c r="B39217" s="73"/>
      <c r="D39217" s="73"/>
      <c r="P39217" s="73"/>
      <c r="T39217" s="73"/>
      <c r="U39217" s="73"/>
      <c r="V39217" s="73"/>
      <c r="X39217" s="12"/>
    </row>
    <row r="39218" spans="2:24" x14ac:dyDescent="0.3">
      <c r="B39218" s="73"/>
      <c r="D39218" s="73"/>
      <c r="P39218" s="73"/>
      <c r="T39218" s="73"/>
      <c r="U39218" s="73"/>
      <c r="V39218" s="73"/>
      <c r="X39218" s="12"/>
    </row>
    <row r="39219" spans="2:24" x14ac:dyDescent="0.3">
      <c r="B39219" s="73"/>
      <c r="D39219" s="73"/>
      <c r="P39219" s="73"/>
      <c r="T39219" s="73"/>
      <c r="U39219" s="73"/>
      <c r="V39219" s="73"/>
      <c r="X39219" s="12"/>
    </row>
    <row r="39220" spans="2:24" x14ac:dyDescent="0.3">
      <c r="B39220" s="73"/>
      <c r="D39220" s="73"/>
      <c r="P39220" s="73"/>
      <c r="T39220" s="73"/>
      <c r="U39220" s="73"/>
      <c r="V39220" s="73"/>
      <c r="X39220" s="12"/>
    </row>
    <row r="39221" spans="2:24" x14ac:dyDescent="0.3">
      <c r="B39221" s="73"/>
      <c r="D39221" s="73"/>
      <c r="P39221" s="73"/>
      <c r="T39221" s="73"/>
      <c r="U39221" s="73"/>
      <c r="V39221" s="73"/>
      <c r="X39221" s="12"/>
    </row>
    <row r="39222" spans="2:24" x14ac:dyDescent="0.3">
      <c r="B39222" s="73"/>
      <c r="D39222" s="73"/>
      <c r="P39222" s="73"/>
      <c r="T39222" s="73"/>
      <c r="U39222" s="73"/>
      <c r="V39222" s="73"/>
      <c r="X39222" s="12"/>
    </row>
    <row r="39223" spans="2:24" x14ac:dyDescent="0.3">
      <c r="B39223" s="73"/>
      <c r="D39223" s="73"/>
      <c r="P39223" s="73"/>
      <c r="T39223" s="73"/>
      <c r="U39223" s="73"/>
      <c r="V39223" s="73"/>
      <c r="X39223" s="12"/>
    </row>
    <row r="39224" spans="2:24" x14ac:dyDescent="0.3">
      <c r="B39224" s="73"/>
      <c r="D39224" s="73"/>
      <c r="P39224" s="73"/>
      <c r="T39224" s="73"/>
      <c r="U39224" s="73"/>
      <c r="V39224" s="73"/>
      <c r="X39224" s="12"/>
    </row>
    <row r="39225" spans="2:24" x14ac:dyDescent="0.3">
      <c r="B39225" s="73"/>
      <c r="D39225" s="73"/>
      <c r="P39225" s="73"/>
      <c r="T39225" s="73"/>
      <c r="U39225" s="73"/>
      <c r="V39225" s="73"/>
      <c r="X39225" s="12"/>
    </row>
    <row r="39226" spans="2:24" x14ac:dyDescent="0.3">
      <c r="B39226" s="73"/>
      <c r="D39226" s="73"/>
      <c r="P39226" s="73"/>
      <c r="T39226" s="73"/>
      <c r="U39226" s="73"/>
      <c r="V39226" s="73"/>
      <c r="X39226" s="12"/>
    </row>
    <row r="39227" spans="2:24" x14ac:dyDescent="0.3">
      <c r="B39227" s="73"/>
      <c r="D39227" s="73"/>
      <c r="P39227" s="73"/>
      <c r="T39227" s="73"/>
      <c r="U39227" s="73"/>
      <c r="V39227" s="73"/>
      <c r="X39227" s="12"/>
    </row>
    <row r="39228" spans="2:24" x14ac:dyDescent="0.3">
      <c r="B39228" s="73"/>
      <c r="D39228" s="73"/>
      <c r="P39228" s="73"/>
      <c r="T39228" s="73"/>
      <c r="U39228" s="73"/>
      <c r="V39228" s="73"/>
      <c r="X39228" s="12"/>
    </row>
    <row r="39229" spans="2:24" x14ac:dyDescent="0.3">
      <c r="B39229" s="73"/>
      <c r="D39229" s="73"/>
      <c r="P39229" s="73"/>
      <c r="T39229" s="73"/>
      <c r="U39229" s="73"/>
      <c r="V39229" s="73"/>
      <c r="X39229" s="12"/>
    </row>
    <row r="39230" spans="2:24" x14ac:dyDescent="0.3">
      <c r="B39230" s="73"/>
      <c r="D39230" s="73"/>
      <c r="P39230" s="73"/>
      <c r="T39230" s="73"/>
      <c r="U39230" s="73"/>
      <c r="V39230" s="73"/>
      <c r="X39230" s="12"/>
    </row>
    <row r="39231" spans="2:24" x14ac:dyDescent="0.3">
      <c r="B39231" s="73"/>
      <c r="D39231" s="73"/>
      <c r="P39231" s="73"/>
      <c r="T39231" s="73"/>
      <c r="U39231" s="73"/>
      <c r="V39231" s="73"/>
      <c r="X39231" s="12"/>
    </row>
    <row r="39232" spans="2:24" x14ac:dyDescent="0.3">
      <c r="B39232" s="73"/>
      <c r="D39232" s="73"/>
      <c r="P39232" s="73"/>
      <c r="T39232" s="73"/>
      <c r="U39232" s="73"/>
      <c r="V39232" s="73"/>
      <c r="X39232" s="12"/>
    </row>
    <row r="39233" spans="2:24" x14ac:dyDescent="0.3">
      <c r="B39233" s="73"/>
      <c r="D39233" s="73"/>
      <c r="P39233" s="73"/>
      <c r="T39233" s="73"/>
      <c r="U39233" s="73"/>
      <c r="V39233" s="73"/>
      <c r="X39233" s="12"/>
    </row>
    <row r="39234" spans="2:24" x14ac:dyDescent="0.3">
      <c r="B39234" s="73"/>
      <c r="D39234" s="73"/>
      <c r="P39234" s="73"/>
      <c r="T39234" s="73"/>
      <c r="U39234" s="73"/>
      <c r="V39234" s="73"/>
      <c r="X39234" s="12"/>
    </row>
    <row r="39235" spans="2:24" x14ac:dyDescent="0.3">
      <c r="B39235" s="73"/>
      <c r="D39235" s="73"/>
      <c r="P39235" s="73"/>
      <c r="T39235" s="73"/>
      <c r="U39235" s="73"/>
      <c r="V39235" s="73"/>
      <c r="X39235" s="12"/>
    </row>
    <row r="39236" spans="2:24" x14ac:dyDescent="0.3">
      <c r="B39236" s="73"/>
      <c r="D39236" s="73"/>
      <c r="P39236" s="73"/>
      <c r="T39236" s="73"/>
      <c r="U39236" s="73"/>
      <c r="V39236" s="73"/>
      <c r="X39236" s="12"/>
    </row>
    <row r="39237" spans="2:24" x14ac:dyDescent="0.3">
      <c r="B39237" s="73"/>
      <c r="D39237" s="73"/>
      <c r="P39237" s="73"/>
      <c r="T39237" s="73"/>
      <c r="U39237" s="73"/>
      <c r="V39237" s="73"/>
      <c r="X39237" s="12"/>
    </row>
    <row r="39238" spans="2:24" x14ac:dyDescent="0.3">
      <c r="B39238" s="73"/>
      <c r="D39238" s="73"/>
      <c r="P39238" s="73"/>
      <c r="T39238" s="73"/>
      <c r="U39238" s="73"/>
      <c r="V39238" s="73"/>
      <c r="X39238" s="12"/>
    </row>
    <row r="39239" spans="2:24" x14ac:dyDescent="0.3">
      <c r="B39239" s="73"/>
      <c r="D39239" s="73"/>
      <c r="P39239" s="73"/>
      <c r="T39239" s="73"/>
      <c r="U39239" s="73"/>
      <c r="V39239" s="73"/>
      <c r="X39239" s="12"/>
    </row>
    <row r="39240" spans="2:24" x14ac:dyDescent="0.3">
      <c r="B39240" s="73"/>
      <c r="D39240" s="73"/>
      <c r="P39240" s="73"/>
      <c r="T39240" s="73"/>
      <c r="U39240" s="73"/>
      <c r="V39240" s="73"/>
      <c r="X39240" s="12"/>
    </row>
    <row r="39241" spans="2:24" x14ac:dyDescent="0.3">
      <c r="B39241" s="73"/>
      <c r="D39241" s="73"/>
      <c r="P39241" s="73"/>
      <c r="T39241" s="73"/>
      <c r="U39241" s="73"/>
      <c r="V39241" s="73"/>
      <c r="X39241" s="12"/>
    </row>
    <row r="39242" spans="2:24" x14ac:dyDescent="0.3">
      <c r="B39242" s="73"/>
      <c r="D39242" s="73"/>
      <c r="P39242" s="73"/>
      <c r="T39242" s="73"/>
      <c r="U39242" s="73"/>
      <c r="V39242" s="73"/>
      <c r="X39242" s="12"/>
    </row>
    <row r="39243" spans="2:24" x14ac:dyDescent="0.3">
      <c r="B39243" s="73"/>
      <c r="D39243" s="73"/>
      <c r="P39243" s="73"/>
      <c r="T39243" s="73"/>
      <c r="U39243" s="73"/>
      <c r="V39243" s="73"/>
      <c r="X39243" s="12"/>
    </row>
    <row r="39244" spans="2:24" x14ac:dyDescent="0.3">
      <c r="B39244" s="73"/>
      <c r="D39244" s="73"/>
      <c r="P39244" s="73"/>
      <c r="T39244" s="73"/>
      <c r="U39244" s="73"/>
      <c r="V39244" s="73"/>
      <c r="X39244" s="12"/>
    </row>
    <row r="39245" spans="2:24" x14ac:dyDescent="0.3">
      <c r="B39245" s="73"/>
      <c r="D39245" s="73"/>
      <c r="P39245" s="73"/>
      <c r="T39245" s="73"/>
      <c r="U39245" s="73"/>
      <c r="V39245" s="73"/>
      <c r="X39245" s="12"/>
    </row>
    <row r="39246" spans="2:24" x14ac:dyDescent="0.3">
      <c r="B39246" s="73"/>
      <c r="D39246" s="73"/>
      <c r="P39246" s="73"/>
      <c r="T39246" s="73"/>
      <c r="U39246" s="73"/>
      <c r="V39246" s="73"/>
      <c r="X39246" s="12"/>
    </row>
    <row r="39247" spans="2:24" x14ac:dyDescent="0.3">
      <c r="B39247" s="73"/>
      <c r="D39247" s="73"/>
      <c r="P39247" s="73"/>
      <c r="T39247" s="73"/>
      <c r="U39247" s="73"/>
      <c r="V39247" s="73"/>
      <c r="X39247" s="12"/>
    </row>
    <row r="39248" spans="2:24" x14ac:dyDescent="0.3">
      <c r="B39248" s="73"/>
      <c r="D39248" s="73"/>
      <c r="P39248" s="73"/>
      <c r="T39248" s="73"/>
      <c r="U39248" s="73"/>
      <c r="V39248" s="73"/>
      <c r="X39248" s="12"/>
    </row>
    <row r="39249" spans="2:24" x14ac:dyDescent="0.3">
      <c r="B39249" s="73"/>
      <c r="D39249" s="73"/>
      <c r="P39249" s="73"/>
      <c r="T39249" s="73"/>
      <c r="U39249" s="73"/>
      <c r="V39249" s="73"/>
      <c r="X39249" s="12"/>
    </row>
    <row r="39250" spans="2:24" x14ac:dyDescent="0.3">
      <c r="B39250" s="73"/>
      <c r="D39250" s="73"/>
      <c r="P39250" s="73"/>
      <c r="T39250" s="73"/>
      <c r="U39250" s="73"/>
      <c r="V39250" s="73"/>
      <c r="X39250" s="12"/>
    </row>
    <row r="39251" spans="2:24" x14ac:dyDescent="0.3">
      <c r="B39251" s="73"/>
      <c r="D39251" s="73"/>
      <c r="P39251" s="73"/>
      <c r="T39251" s="73"/>
      <c r="U39251" s="73"/>
      <c r="V39251" s="73"/>
      <c r="X39251" s="12"/>
    </row>
    <row r="39252" spans="2:24" x14ac:dyDescent="0.3">
      <c r="B39252" s="73"/>
      <c r="D39252" s="73"/>
      <c r="P39252" s="73"/>
      <c r="T39252" s="73"/>
      <c r="U39252" s="73"/>
      <c r="V39252" s="73"/>
      <c r="X39252" s="12"/>
    </row>
    <row r="39253" spans="2:24" x14ac:dyDescent="0.3">
      <c r="B39253" s="73"/>
      <c r="D39253" s="73"/>
      <c r="P39253" s="73"/>
      <c r="T39253" s="73"/>
      <c r="U39253" s="73"/>
      <c r="V39253" s="73"/>
      <c r="X39253" s="12"/>
    </row>
    <row r="39254" spans="2:24" x14ac:dyDescent="0.3">
      <c r="B39254" s="73"/>
      <c r="D39254" s="73"/>
      <c r="P39254" s="73"/>
      <c r="T39254" s="73"/>
      <c r="U39254" s="73"/>
      <c r="V39254" s="73"/>
      <c r="X39254" s="12"/>
    </row>
    <row r="39255" spans="2:24" x14ac:dyDescent="0.3">
      <c r="B39255" s="73"/>
      <c r="D39255" s="73"/>
      <c r="P39255" s="73"/>
      <c r="T39255" s="73"/>
      <c r="U39255" s="73"/>
      <c r="V39255" s="73"/>
      <c r="X39255" s="12"/>
    </row>
    <row r="39256" spans="2:24" x14ac:dyDescent="0.3">
      <c r="B39256" s="73"/>
      <c r="D39256" s="73"/>
      <c r="P39256" s="73"/>
      <c r="T39256" s="73"/>
      <c r="U39256" s="73"/>
      <c r="V39256" s="73"/>
      <c r="X39256" s="12"/>
    </row>
    <row r="39257" spans="2:24" x14ac:dyDescent="0.3">
      <c r="B39257" s="73"/>
      <c r="D39257" s="73"/>
      <c r="P39257" s="73"/>
      <c r="T39257" s="73"/>
      <c r="U39257" s="73"/>
      <c r="V39257" s="73"/>
      <c r="X39257" s="12"/>
    </row>
    <row r="39258" spans="2:24" x14ac:dyDescent="0.3">
      <c r="B39258" s="73"/>
      <c r="D39258" s="73"/>
      <c r="P39258" s="73"/>
      <c r="T39258" s="73"/>
      <c r="U39258" s="73"/>
      <c r="V39258" s="73"/>
      <c r="X39258" s="12"/>
    </row>
    <row r="39259" spans="2:24" x14ac:dyDescent="0.3">
      <c r="B39259" s="73"/>
      <c r="D39259" s="73"/>
      <c r="P39259" s="73"/>
      <c r="T39259" s="73"/>
      <c r="U39259" s="73"/>
      <c r="V39259" s="73"/>
      <c r="X39259" s="12"/>
    </row>
    <row r="39260" spans="2:24" x14ac:dyDescent="0.3">
      <c r="B39260" s="73"/>
      <c r="D39260" s="73"/>
      <c r="P39260" s="73"/>
      <c r="T39260" s="73"/>
      <c r="U39260" s="73"/>
      <c r="V39260" s="73"/>
      <c r="X39260" s="12"/>
    </row>
    <row r="39261" spans="2:24" x14ac:dyDescent="0.3">
      <c r="B39261" s="73"/>
      <c r="D39261" s="73"/>
      <c r="P39261" s="73"/>
      <c r="T39261" s="73"/>
      <c r="U39261" s="73"/>
      <c r="V39261" s="73"/>
      <c r="X39261" s="12"/>
    </row>
    <row r="39262" spans="2:24" x14ac:dyDescent="0.3">
      <c r="B39262" s="73"/>
      <c r="D39262" s="73"/>
      <c r="P39262" s="73"/>
      <c r="T39262" s="73"/>
      <c r="U39262" s="73"/>
      <c r="V39262" s="73"/>
      <c r="X39262" s="12"/>
    </row>
    <row r="39263" spans="2:24" x14ac:dyDescent="0.3">
      <c r="B39263" s="73"/>
      <c r="D39263" s="73"/>
      <c r="P39263" s="73"/>
      <c r="T39263" s="73"/>
      <c r="U39263" s="73"/>
      <c r="V39263" s="73"/>
      <c r="X39263" s="12"/>
    </row>
    <row r="39264" spans="2:24" x14ac:dyDescent="0.3">
      <c r="B39264" s="73"/>
      <c r="D39264" s="73"/>
      <c r="P39264" s="73"/>
      <c r="T39264" s="73"/>
      <c r="U39264" s="73"/>
      <c r="V39264" s="73"/>
      <c r="X39264" s="12"/>
    </row>
    <row r="39265" spans="2:24" x14ac:dyDescent="0.3">
      <c r="B39265" s="73"/>
      <c r="D39265" s="73"/>
      <c r="P39265" s="73"/>
      <c r="T39265" s="73"/>
      <c r="U39265" s="73"/>
      <c r="V39265" s="73"/>
      <c r="X39265" s="12"/>
    </row>
    <row r="39266" spans="2:24" x14ac:dyDescent="0.3">
      <c r="B39266" s="73"/>
      <c r="D39266" s="73"/>
      <c r="P39266" s="73"/>
      <c r="T39266" s="73"/>
      <c r="U39266" s="73"/>
      <c r="V39266" s="73"/>
      <c r="X39266" s="12"/>
    </row>
    <row r="39267" spans="2:24" x14ac:dyDescent="0.3">
      <c r="B39267" s="73"/>
      <c r="D39267" s="73"/>
      <c r="P39267" s="73"/>
      <c r="T39267" s="73"/>
      <c r="U39267" s="73"/>
      <c r="V39267" s="73"/>
      <c r="X39267" s="12"/>
    </row>
    <row r="39268" spans="2:24" x14ac:dyDescent="0.3">
      <c r="B39268" s="73"/>
      <c r="D39268" s="73"/>
      <c r="P39268" s="73"/>
      <c r="T39268" s="73"/>
      <c r="U39268" s="73"/>
      <c r="V39268" s="73"/>
      <c r="X39268" s="12"/>
    </row>
    <row r="39269" spans="2:24" x14ac:dyDescent="0.3">
      <c r="B39269" s="73"/>
      <c r="D39269" s="73"/>
      <c r="P39269" s="73"/>
      <c r="T39269" s="73"/>
      <c r="U39269" s="73"/>
      <c r="V39269" s="73"/>
      <c r="X39269" s="12"/>
    </row>
    <row r="39270" spans="2:24" x14ac:dyDescent="0.3">
      <c r="B39270" s="73"/>
      <c r="D39270" s="73"/>
      <c r="P39270" s="73"/>
      <c r="T39270" s="73"/>
      <c r="U39270" s="73"/>
      <c r="V39270" s="73"/>
      <c r="X39270" s="12"/>
    </row>
    <row r="39271" spans="2:24" x14ac:dyDescent="0.3">
      <c r="B39271" s="73"/>
      <c r="D39271" s="73"/>
      <c r="P39271" s="73"/>
      <c r="T39271" s="73"/>
      <c r="U39271" s="73"/>
      <c r="V39271" s="73"/>
      <c r="X39271" s="12"/>
    </row>
    <row r="39272" spans="2:24" x14ac:dyDescent="0.3">
      <c r="B39272" s="73"/>
      <c r="D39272" s="73"/>
      <c r="P39272" s="73"/>
      <c r="T39272" s="73"/>
      <c r="U39272" s="73"/>
      <c r="V39272" s="73"/>
      <c r="X39272" s="12"/>
    </row>
    <row r="39273" spans="2:24" x14ac:dyDescent="0.3">
      <c r="B39273" s="73"/>
      <c r="D39273" s="73"/>
      <c r="P39273" s="73"/>
      <c r="T39273" s="73"/>
      <c r="U39273" s="73"/>
      <c r="V39273" s="73"/>
      <c r="X39273" s="12"/>
    </row>
    <row r="39274" spans="2:24" x14ac:dyDescent="0.3">
      <c r="B39274" s="73"/>
      <c r="D39274" s="73"/>
      <c r="P39274" s="73"/>
      <c r="T39274" s="73"/>
      <c r="U39274" s="73"/>
      <c r="V39274" s="73"/>
      <c r="X39274" s="12"/>
    </row>
    <row r="39275" spans="2:24" x14ac:dyDescent="0.3">
      <c r="B39275" s="73"/>
      <c r="D39275" s="73"/>
      <c r="P39275" s="73"/>
      <c r="T39275" s="73"/>
      <c r="U39275" s="73"/>
      <c r="V39275" s="73"/>
      <c r="X39275" s="12"/>
    </row>
    <row r="39276" spans="2:24" x14ac:dyDescent="0.3">
      <c r="B39276" s="73"/>
      <c r="D39276" s="73"/>
      <c r="P39276" s="73"/>
      <c r="T39276" s="73"/>
      <c r="U39276" s="73"/>
      <c r="V39276" s="73"/>
      <c r="X39276" s="12"/>
    </row>
    <row r="39277" spans="2:24" x14ac:dyDescent="0.3">
      <c r="B39277" s="73"/>
      <c r="D39277" s="73"/>
      <c r="P39277" s="73"/>
      <c r="T39277" s="73"/>
      <c r="U39277" s="73"/>
      <c r="V39277" s="73"/>
      <c r="X39277" s="12"/>
    </row>
    <row r="39278" spans="2:24" x14ac:dyDescent="0.3">
      <c r="B39278" s="73"/>
      <c r="D39278" s="73"/>
      <c r="P39278" s="73"/>
      <c r="T39278" s="73"/>
      <c r="U39278" s="73"/>
      <c r="V39278" s="73"/>
      <c r="X39278" s="12"/>
    </row>
    <row r="39279" spans="2:24" x14ac:dyDescent="0.3">
      <c r="B39279" s="73"/>
      <c r="D39279" s="73"/>
      <c r="P39279" s="73"/>
      <c r="T39279" s="73"/>
      <c r="U39279" s="73"/>
      <c r="V39279" s="73"/>
      <c r="X39279" s="12"/>
    </row>
    <row r="39280" spans="2:24" x14ac:dyDescent="0.3">
      <c r="B39280" s="73"/>
      <c r="D39280" s="73"/>
      <c r="P39280" s="73"/>
      <c r="T39280" s="73"/>
      <c r="U39280" s="73"/>
      <c r="V39280" s="73"/>
      <c r="X39280" s="12"/>
    </row>
    <row r="39281" spans="2:24" x14ac:dyDescent="0.3">
      <c r="B39281" s="73"/>
      <c r="D39281" s="73"/>
      <c r="P39281" s="73"/>
      <c r="T39281" s="73"/>
      <c r="U39281" s="73"/>
      <c r="V39281" s="73"/>
      <c r="X39281" s="12"/>
    </row>
    <row r="39282" spans="2:24" x14ac:dyDescent="0.3">
      <c r="B39282" s="73"/>
      <c r="D39282" s="73"/>
      <c r="P39282" s="73"/>
      <c r="T39282" s="73"/>
      <c r="U39282" s="73"/>
      <c r="V39282" s="73"/>
      <c r="X39282" s="12"/>
    </row>
    <row r="39283" spans="2:24" x14ac:dyDescent="0.3">
      <c r="B39283" s="73"/>
      <c r="D39283" s="73"/>
      <c r="P39283" s="73"/>
      <c r="T39283" s="73"/>
      <c r="U39283" s="73"/>
      <c r="V39283" s="73"/>
      <c r="X39283" s="12"/>
    </row>
    <row r="39284" spans="2:24" x14ac:dyDescent="0.3">
      <c r="B39284" s="73"/>
      <c r="D39284" s="73"/>
      <c r="P39284" s="73"/>
      <c r="T39284" s="73"/>
      <c r="U39284" s="73"/>
      <c r="V39284" s="73"/>
      <c r="X39284" s="12"/>
    </row>
    <row r="39285" spans="2:24" x14ac:dyDescent="0.3">
      <c r="B39285" s="73"/>
      <c r="D39285" s="73"/>
      <c r="P39285" s="73"/>
      <c r="T39285" s="73"/>
      <c r="U39285" s="73"/>
      <c r="V39285" s="73"/>
      <c r="X39285" s="12"/>
    </row>
    <row r="39286" spans="2:24" x14ac:dyDescent="0.3">
      <c r="B39286" s="73"/>
      <c r="D39286" s="73"/>
      <c r="P39286" s="73"/>
      <c r="T39286" s="73"/>
      <c r="U39286" s="73"/>
      <c r="V39286" s="73"/>
      <c r="X39286" s="12"/>
    </row>
    <row r="39287" spans="2:24" x14ac:dyDescent="0.3">
      <c r="B39287" s="73"/>
      <c r="D39287" s="73"/>
      <c r="P39287" s="73"/>
      <c r="T39287" s="73"/>
      <c r="U39287" s="73"/>
      <c r="V39287" s="73"/>
      <c r="X39287" s="12"/>
    </row>
    <row r="39288" spans="2:24" x14ac:dyDescent="0.3">
      <c r="B39288" s="73"/>
      <c r="D39288" s="73"/>
      <c r="P39288" s="73"/>
      <c r="T39288" s="73"/>
      <c r="U39288" s="73"/>
      <c r="V39288" s="73"/>
      <c r="X39288" s="12"/>
    </row>
    <row r="39289" spans="2:24" x14ac:dyDescent="0.3">
      <c r="B39289" s="73"/>
      <c r="D39289" s="73"/>
      <c r="P39289" s="73"/>
      <c r="T39289" s="73"/>
      <c r="U39289" s="73"/>
      <c r="V39289" s="73"/>
      <c r="X39289" s="12"/>
    </row>
    <row r="39290" spans="2:24" x14ac:dyDescent="0.3">
      <c r="B39290" s="73"/>
      <c r="D39290" s="73"/>
      <c r="P39290" s="73"/>
      <c r="T39290" s="73"/>
      <c r="U39290" s="73"/>
      <c r="V39290" s="73"/>
      <c r="X39290" s="12"/>
    </row>
    <row r="39291" spans="2:24" x14ac:dyDescent="0.3">
      <c r="B39291" s="73"/>
      <c r="D39291" s="73"/>
      <c r="P39291" s="73"/>
      <c r="T39291" s="73"/>
      <c r="U39291" s="73"/>
      <c r="V39291" s="73"/>
      <c r="X39291" s="12"/>
    </row>
    <row r="39292" spans="2:24" x14ac:dyDescent="0.3">
      <c r="B39292" s="73"/>
      <c r="D39292" s="73"/>
      <c r="P39292" s="73"/>
      <c r="T39292" s="73"/>
      <c r="U39292" s="73"/>
      <c r="V39292" s="73"/>
      <c r="X39292" s="12"/>
    </row>
    <row r="39293" spans="2:24" x14ac:dyDescent="0.3">
      <c r="B39293" s="73"/>
      <c r="D39293" s="73"/>
      <c r="P39293" s="73"/>
      <c r="T39293" s="73"/>
      <c r="U39293" s="73"/>
      <c r="V39293" s="73"/>
      <c r="X39293" s="12"/>
    </row>
    <row r="39294" spans="2:24" x14ac:dyDescent="0.3">
      <c r="B39294" s="73"/>
      <c r="D39294" s="73"/>
      <c r="P39294" s="73"/>
      <c r="T39294" s="73"/>
      <c r="U39294" s="73"/>
      <c r="V39294" s="73"/>
      <c r="X39294" s="12"/>
    </row>
    <row r="39295" spans="2:24" x14ac:dyDescent="0.3">
      <c r="B39295" s="73"/>
      <c r="D39295" s="73"/>
      <c r="P39295" s="73"/>
      <c r="T39295" s="73"/>
      <c r="U39295" s="73"/>
      <c r="V39295" s="73"/>
      <c r="X39295" s="12"/>
    </row>
    <row r="39296" spans="2:24" x14ac:dyDescent="0.3">
      <c r="B39296" s="73"/>
      <c r="D39296" s="73"/>
      <c r="P39296" s="73"/>
      <c r="T39296" s="73"/>
      <c r="U39296" s="73"/>
      <c r="V39296" s="73"/>
      <c r="X39296" s="12"/>
    </row>
    <row r="39297" spans="2:24" x14ac:dyDescent="0.3">
      <c r="B39297" s="73"/>
      <c r="D39297" s="73"/>
      <c r="P39297" s="73"/>
      <c r="T39297" s="73"/>
      <c r="U39297" s="73"/>
      <c r="V39297" s="73"/>
      <c r="X39297" s="12"/>
    </row>
    <row r="39298" spans="2:24" x14ac:dyDescent="0.3">
      <c r="B39298" s="73"/>
      <c r="D39298" s="73"/>
      <c r="P39298" s="73"/>
      <c r="T39298" s="73"/>
      <c r="U39298" s="73"/>
      <c r="V39298" s="73"/>
      <c r="X39298" s="12"/>
    </row>
    <row r="39299" spans="2:24" x14ac:dyDescent="0.3">
      <c r="B39299" s="73"/>
      <c r="D39299" s="73"/>
      <c r="P39299" s="73"/>
      <c r="T39299" s="73"/>
      <c r="U39299" s="73"/>
      <c r="V39299" s="73"/>
      <c r="X39299" s="12"/>
    </row>
    <row r="39300" spans="2:24" x14ac:dyDescent="0.3">
      <c r="B39300" s="73"/>
      <c r="D39300" s="73"/>
      <c r="P39300" s="73"/>
      <c r="T39300" s="73"/>
      <c r="U39300" s="73"/>
      <c r="V39300" s="73"/>
      <c r="X39300" s="12"/>
    </row>
    <row r="39301" spans="2:24" x14ac:dyDescent="0.3">
      <c r="B39301" s="73"/>
      <c r="D39301" s="73"/>
      <c r="P39301" s="73"/>
      <c r="T39301" s="73"/>
      <c r="U39301" s="73"/>
      <c r="V39301" s="73"/>
      <c r="X39301" s="12"/>
    </row>
    <row r="39302" spans="2:24" x14ac:dyDescent="0.3">
      <c r="B39302" s="73"/>
      <c r="D39302" s="73"/>
      <c r="P39302" s="73"/>
      <c r="T39302" s="73"/>
      <c r="U39302" s="73"/>
      <c r="V39302" s="73"/>
      <c r="X39302" s="12"/>
    </row>
    <row r="39303" spans="2:24" x14ac:dyDescent="0.3">
      <c r="B39303" s="73"/>
      <c r="D39303" s="73"/>
      <c r="P39303" s="73"/>
      <c r="T39303" s="73"/>
      <c r="U39303" s="73"/>
      <c r="V39303" s="73"/>
      <c r="X39303" s="12"/>
    </row>
    <row r="39304" spans="2:24" x14ac:dyDescent="0.3">
      <c r="B39304" s="73"/>
      <c r="D39304" s="73"/>
      <c r="P39304" s="73"/>
      <c r="T39304" s="73"/>
      <c r="U39304" s="73"/>
      <c r="V39304" s="73"/>
      <c r="X39304" s="12"/>
    </row>
    <row r="39305" spans="2:24" x14ac:dyDescent="0.3">
      <c r="B39305" s="73"/>
      <c r="D39305" s="73"/>
      <c r="P39305" s="73"/>
      <c r="T39305" s="73"/>
      <c r="U39305" s="73"/>
      <c r="V39305" s="73"/>
      <c r="X39305" s="12"/>
    </row>
    <row r="39306" spans="2:24" x14ac:dyDescent="0.3">
      <c r="B39306" s="73"/>
      <c r="D39306" s="73"/>
      <c r="P39306" s="73"/>
      <c r="T39306" s="73"/>
      <c r="U39306" s="73"/>
      <c r="V39306" s="73"/>
      <c r="X39306" s="12"/>
    </row>
    <row r="39307" spans="2:24" x14ac:dyDescent="0.3">
      <c r="B39307" s="73"/>
      <c r="D39307" s="73"/>
      <c r="P39307" s="73"/>
      <c r="T39307" s="73"/>
      <c r="U39307" s="73"/>
      <c r="V39307" s="73"/>
      <c r="X39307" s="12"/>
    </row>
    <row r="39308" spans="2:24" x14ac:dyDescent="0.3">
      <c r="B39308" s="73"/>
      <c r="D39308" s="73"/>
      <c r="P39308" s="73"/>
      <c r="T39308" s="73"/>
      <c r="U39308" s="73"/>
      <c r="V39308" s="73"/>
      <c r="X39308" s="12"/>
    </row>
    <row r="39309" spans="2:24" x14ac:dyDescent="0.3">
      <c r="B39309" s="73"/>
      <c r="D39309" s="73"/>
      <c r="P39309" s="73"/>
      <c r="T39309" s="73"/>
      <c r="U39309" s="73"/>
      <c r="V39309" s="73"/>
      <c r="X39309" s="12"/>
    </row>
    <row r="39310" spans="2:24" x14ac:dyDescent="0.3">
      <c r="B39310" s="73"/>
      <c r="D39310" s="73"/>
      <c r="P39310" s="73"/>
      <c r="T39310" s="73"/>
      <c r="U39310" s="73"/>
      <c r="V39310" s="73"/>
      <c r="X39310" s="12"/>
    </row>
    <row r="39311" spans="2:24" x14ac:dyDescent="0.3">
      <c r="B39311" s="73"/>
      <c r="D39311" s="73"/>
      <c r="P39311" s="73"/>
      <c r="T39311" s="73"/>
      <c r="U39311" s="73"/>
      <c r="V39311" s="73"/>
      <c r="X39311" s="12"/>
    </row>
    <row r="39312" spans="2:24" x14ac:dyDescent="0.3">
      <c r="B39312" s="73"/>
      <c r="D39312" s="73"/>
      <c r="P39312" s="73"/>
      <c r="T39312" s="73"/>
      <c r="U39312" s="73"/>
      <c r="V39312" s="73"/>
      <c r="X39312" s="12"/>
    </row>
    <row r="39313" spans="2:24" x14ac:dyDescent="0.3">
      <c r="B39313" s="73"/>
      <c r="D39313" s="73"/>
      <c r="P39313" s="73"/>
      <c r="T39313" s="73"/>
      <c r="U39313" s="73"/>
      <c r="V39313" s="73"/>
      <c r="X39313" s="12"/>
    </row>
    <row r="39314" spans="2:24" x14ac:dyDescent="0.3">
      <c r="B39314" s="73"/>
      <c r="D39314" s="73"/>
      <c r="P39314" s="73"/>
      <c r="T39314" s="73"/>
      <c r="U39314" s="73"/>
      <c r="V39314" s="73"/>
      <c r="X39314" s="12"/>
    </row>
    <row r="39315" spans="2:24" x14ac:dyDescent="0.3">
      <c r="B39315" s="73"/>
      <c r="D39315" s="73"/>
      <c r="P39315" s="73"/>
      <c r="T39315" s="73"/>
      <c r="U39315" s="73"/>
      <c r="V39315" s="73"/>
      <c r="X39315" s="12"/>
    </row>
    <row r="39316" spans="2:24" x14ac:dyDescent="0.3">
      <c r="B39316" s="73"/>
      <c r="D39316" s="73"/>
      <c r="P39316" s="73"/>
      <c r="T39316" s="73"/>
      <c r="U39316" s="73"/>
      <c r="V39316" s="73"/>
      <c r="X39316" s="12"/>
    </row>
    <row r="39317" spans="2:24" x14ac:dyDescent="0.3">
      <c r="B39317" s="73"/>
      <c r="D39317" s="73"/>
      <c r="P39317" s="73"/>
      <c r="T39317" s="73"/>
      <c r="U39317" s="73"/>
      <c r="V39317" s="73"/>
      <c r="X39317" s="12"/>
    </row>
    <row r="39318" spans="2:24" x14ac:dyDescent="0.3">
      <c r="B39318" s="73"/>
      <c r="D39318" s="73"/>
      <c r="P39318" s="73"/>
      <c r="T39318" s="73"/>
      <c r="U39318" s="73"/>
      <c r="V39318" s="73"/>
      <c r="X39318" s="12"/>
    </row>
    <row r="39319" spans="2:24" x14ac:dyDescent="0.3">
      <c r="B39319" s="73"/>
      <c r="D39319" s="73"/>
      <c r="P39319" s="73"/>
      <c r="T39319" s="73"/>
      <c r="U39319" s="73"/>
      <c r="V39319" s="73"/>
      <c r="X39319" s="12"/>
    </row>
    <row r="39320" spans="2:24" x14ac:dyDescent="0.3">
      <c r="B39320" s="73"/>
      <c r="D39320" s="73"/>
      <c r="P39320" s="73"/>
      <c r="T39320" s="73"/>
      <c r="U39320" s="73"/>
      <c r="V39320" s="73"/>
      <c r="X39320" s="12"/>
    </row>
    <row r="39321" spans="2:24" x14ac:dyDescent="0.3">
      <c r="B39321" s="73"/>
      <c r="D39321" s="73"/>
      <c r="P39321" s="73"/>
      <c r="T39321" s="73"/>
      <c r="U39321" s="73"/>
      <c r="V39321" s="73"/>
      <c r="X39321" s="12"/>
    </row>
    <row r="39322" spans="2:24" x14ac:dyDescent="0.3">
      <c r="B39322" s="73"/>
      <c r="D39322" s="73"/>
      <c r="P39322" s="73"/>
      <c r="T39322" s="73"/>
      <c r="U39322" s="73"/>
      <c r="V39322" s="73"/>
      <c r="X39322" s="12"/>
    </row>
    <row r="39323" spans="2:24" x14ac:dyDescent="0.3">
      <c r="B39323" s="73"/>
      <c r="D39323" s="73"/>
      <c r="P39323" s="73"/>
      <c r="T39323" s="73"/>
      <c r="U39323" s="73"/>
      <c r="V39323" s="73"/>
      <c r="X39323" s="12"/>
    </row>
    <row r="39324" spans="2:24" x14ac:dyDescent="0.3">
      <c r="B39324" s="73"/>
      <c r="D39324" s="73"/>
      <c r="P39324" s="73"/>
      <c r="T39324" s="73"/>
      <c r="U39324" s="73"/>
      <c r="V39324" s="73"/>
      <c r="X39324" s="12"/>
    </row>
    <row r="39325" spans="2:24" x14ac:dyDescent="0.3">
      <c r="B39325" s="73"/>
      <c r="D39325" s="73"/>
      <c r="P39325" s="73"/>
      <c r="T39325" s="73"/>
      <c r="U39325" s="73"/>
      <c r="V39325" s="73"/>
      <c r="X39325" s="12"/>
    </row>
    <row r="39326" spans="2:24" x14ac:dyDescent="0.3">
      <c r="B39326" s="73"/>
      <c r="D39326" s="73"/>
      <c r="P39326" s="73"/>
      <c r="T39326" s="73"/>
      <c r="U39326" s="73"/>
      <c r="V39326" s="73"/>
      <c r="X39326" s="12"/>
    </row>
    <row r="39327" spans="2:24" x14ac:dyDescent="0.3">
      <c r="B39327" s="73"/>
      <c r="D39327" s="73"/>
      <c r="P39327" s="73"/>
      <c r="T39327" s="73"/>
      <c r="U39327" s="73"/>
      <c r="V39327" s="73"/>
      <c r="X39327" s="12"/>
    </row>
    <row r="39328" spans="2:24" x14ac:dyDescent="0.3">
      <c r="B39328" s="73"/>
      <c r="D39328" s="73"/>
      <c r="P39328" s="73"/>
      <c r="T39328" s="73"/>
      <c r="U39328" s="73"/>
      <c r="V39328" s="73"/>
      <c r="X39328" s="12"/>
    </row>
    <row r="39329" spans="2:24" x14ac:dyDescent="0.3">
      <c r="B39329" s="73"/>
      <c r="D39329" s="73"/>
      <c r="P39329" s="73"/>
      <c r="T39329" s="73"/>
      <c r="U39329" s="73"/>
      <c r="V39329" s="73"/>
      <c r="X39329" s="12"/>
    </row>
    <row r="39330" spans="2:24" x14ac:dyDescent="0.3">
      <c r="B39330" s="73"/>
      <c r="D39330" s="73"/>
      <c r="P39330" s="73"/>
      <c r="T39330" s="73"/>
      <c r="U39330" s="73"/>
      <c r="V39330" s="73"/>
      <c r="X39330" s="12"/>
    </row>
    <row r="39331" spans="2:24" x14ac:dyDescent="0.3">
      <c r="B39331" s="73"/>
      <c r="D39331" s="73"/>
      <c r="P39331" s="73"/>
      <c r="T39331" s="73"/>
      <c r="U39331" s="73"/>
      <c r="V39331" s="73"/>
      <c r="X39331" s="12"/>
    </row>
    <row r="39332" spans="2:24" x14ac:dyDescent="0.3">
      <c r="B39332" s="73"/>
      <c r="D39332" s="73"/>
      <c r="P39332" s="73"/>
      <c r="T39332" s="73"/>
      <c r="U39332" s="73"/>
      <c r="V39332" s="73"/>
      <c r="X39332" s="12"/>
    </row>
    <row r="39333" spans="2:24" x14ac:dyDescent="0.3">
      <c r="B39333" s="73"/>
      <c r="D39333" s="73"/>
      <c r="P39333" s="73"/>
      <c r="T39333" s="73"/>
      <c r="U39333" s="73"/>
      <c r="V39333" s="73"/>
      <c r="X39333" s="12"/>
    </row>
    <row r="39334" spans="2:24" x14ac:dyDescent="0.3">
      <c r="B39334" s="73"/>
      <c r="D39334" s="73"/>
      <c r="P39334" s="73"/>
      <c r="T39334" s="73"/>
      <c r="U39334" s="73"/>
      <c r="V39334" s="73"/>
      <c r="X39334" s="12"/>
    </row>
    <row r="39335" spans="2:24" x14ac:dyDescent="0.3">
      <c r="B39335" s="73"/>
      <c r="D39335" s="73"/>
      <c r="P39335" s="73"/>
      <c r="T39335" s="73"/>
      <c r="U39335" s="73"/>
      <c r="V39335" s="73"/>
      <c r="X39335" s="12"/>
    </row>
    <row r="39336" spans="2:24" x14ac:dyDescent="0.3">
      <c r="B39336" s="73"/>
      <c r="D39336" s="73"/>
      <c r="P39336" s="73"/>
      <c r="T39336" s="73"/>
      <c r="U39336" s="73"/>
      <c r="V39336" s="73"/>
      <c r="X39336" s="12"/>
    </row>
    <row r="39337" spans="2:24" x14ac:dyDescent="0.3">
      <c r="B39337" s="73"/>
      <c r="D39337" s="73"/>
      <c r="P39337" s="73"/>
      <c r="T39337" s="73"/>
      <c r="U39337" s="73"/>
      <c r="V39337" s="73"/>
      <c r="X39337" s="12"/>
    </row>
    <row r="39338" spans="2:24" x14ac:dyDescent="0.3">
      <c r="B39338" s="73"/>
      <c r="D39338" s="73"/>
      <c r="P39338" s="73"/>
      <c r="T39338" s="73"/>
      <c r="U39338" s="73"/>
      <c r="V39338" s="73"/>
      <c r="X39338" s="12"/>
    </row>
    <row r="39339" spans="2:24" x14ac:dyDescent="0.3">
      <c r="B39339" s="73"/>
      <c r="D39339" s="73"/>
      <c r="P39339" s="73"/>
      <c r="T39339" s="73"/>
      <c r="U39339" s="73"/>
      <c r="V39339" s="73"/>
      <c r="X39339" s="12"/>
    </row>
    <row r="39340" spans="2:24" x14ac:dyDescent="0.3">
      <c r="B39340" s="73"/>
      <c r="D39340" s="73"/>
      <c r="P39340" s="73"/>
      <c r="T39340" s="73"/>
      <c r="U39340" s="73"/>
      <c r="V39340" s="73"/>
      <c r="X39340" s="12"/>
    </row>
    <row r="39341" spans="2:24" x14ac:dyDescent="0.3">
      <c r="B39341" s="73"/>
      <c r="D39341" s="73"/>
      <c r="P39341" s="73"/>
      <c r="T39341" s="73"/>
      <c r="U39341" s="73"/>
      <c r="V39341" s="73"/>
      <c r="X39341" s="12"/>
    </row>
    <row r="39342" spans="2:24" x14ac:dyDescent="0.3">
      <c r="B39342" s="73"/>
      <c r="D39342" s="73"/>
      <c r="P39342" s="73"/>
      <c r="T39342" s="73"/>
      <c r="U39342" s="73"/>
      <c r="V39342" s="73"/>
      <c r="X39342" s="12"/>
    </row>
    <row r="39343" spans="2:24" x14ac:dyDescent="0.3">
      <c r="B39343" s="73"/>
      <c r="D39343" s="73"/>
      <c r="P39343" s="73"/>
      <c r="T39343" s="73"/>
      <c r="U39343" s="73"/>
      <c r="V39343" s="73"/>
      <c r="X39343" s="12"/>
    </row>
    <row r="39344" spans="2:24" x14ac:dyDescent="0.3">
      <c r="B39344" s="73"/>
      <c r="D39344" s="73"/>
      <c r="P39344" s="73"/>
      <c r="T39344" s="73"/>
      <c r="U39344" s="73"/>
      <c r="V39344" s="73"/>
      <c r="X39344" s="12"/>
    </row>
    <row r="39345" spans="2:24" x14ac:dyDescent="0.3">
      <c r="B39345" s="73"/>
      <c r="D39345" s="73"/>
      <c r="P39345" s="73"/>
      <c r="T39345" s="73"/>
      <c r="U39345" s="73"/>
      <c r="V39345" s="73"/>
      <c r="X39345" s="12"/>
    </row>
    <row r="39346" spans="2:24" x14ac:dyDescent="0.3">
      <c r="B39346" s="73"/>
      <c r="D39346" s="73"/>
      <c r="P39346" s="73"/>
      <c r="T39346" s="73"/>
      <c r="U39346" s="73"/>
      <c r="V39346" s="73"/>
      <c r="X39346" s="12"/>
    </row>
    <row r="39347" spans="2:24" x14ac:dyDescent="0.3">
      <c r="B39347" s="73"/>
      <c r="D39347" s="73"/>
      <c r="P39347" s="73"/>
      <c r="T39347" s="73"/>
      <c r="U39347" s="73"/>
      <c r="V39347" s="73"/>
      <c r="X39347" s="12"/>
    </row>
    <row r="39348" spans="2:24" x14ac:dyDescent="0.3">
      <c r="B39348" s="73"/>
      <c r="D39348" s="73"/>
      <c r="P39348" s="73"/>
      <c r="T39348" s="73"/>
      <c r="U39348" s="73"/>
      <c r="V39348" s="73"/>
      <c r="X39348" s="12"/>
    </row>
    <row r="39349" spans="2:24" x14ac:dyDescent="0.3">
      <c r="B39349" s="73"/>
      <c r="D39349" s="73"/>
      <c r="P39349" s="73"/>
      <c r="T39349" s="73"/>
      <c r="U39349" s="73"/>
      <c r="V39349" s="73"/>
      <c r="X39349" s="12"/>
    </row>
    <row r="39350" spans="2:24" x14ac:dyDescent="0.3">
      <c r="B39350" s="73"/>
      <c r="D39350" s="73"/>
      <c r="P39350" s="73"/>
      <c r="T39350" s="73"/>
      <c r="U39350" s="73"/>
      <c r="V39350" s="73"/>
      <c r="X39350" s="12"/>
    </row>
    <row r="39351" spans="2:24" x14ac:dyDescent="0.3">
      <c r="B39351" s="73"/>
      <c r="D39351" s="73"/>
      <c r="P39351" s="73"/>
      <c r="T39351" s="73"/>
      <c r="U39351" s="73"/>
      <c r="V39351" s="73"/>
      <c r="X39351" s="12"/>
    </row>
    <row r="39352" spans="2:24" x14ac:dyDescent="0.3">
      <c r="B39352" s="73"/>
      <c r="D39352" s="73"/>
      <c r="P39352" s="73"/>
      <c r="T39352" s="73"/>
      <c r="U39352" s="73"/>
      <c r="V39352" s="73"/>
      <c r="X39352" s="12"/>
    </row>
    <row r="39353" spans="2:24" x14ac:dyDescent="0.3">
      <c r="B39353" s="73"/>
      <c r="D39353" s="73"/>
      <c r="P39353" s="73"/>
      <c r="T39353" s="73"/>
      <c r="U39353" s="73"/>
      <c r="V39353" s="73"/>
      <c r="X39353" s="12"/>
    </row>
    <row r="39354" spans="2:24" x14ac:dyDescent="0.3">
      <c r="B39354" s="73"/>
      <c r="D39354" s="73"/>
      <c r="P39354" s="73"/>
      <c r="T39354" s="73"/>
      <c r="U39354" s="73"/>
      <c r="V39354" s="73"/>
      <c r="X39354" s="12"/>
    </row>
    <row r="39355" spans="2:24" x14ac:dyDescent="0.3">
      <c r="B39355" s="73"/>
      <c r="D39355" s="73"/>
      <c r="P39355" s="73"/>
      <c r="T39355" s="73"/>
      <c r="U39355" s="73"/>
      <c r="V39355" s="73"/>
      <c r="X39355" s="12"/>
    </row>
    <row r="39356" spans="2:24" x14ac:dyDescent="0.3">
      <c r="B39356" s="73"/>
      <c r="D39356" s="73"/>
      <c r="P39356" s="73"/>
      <c r="T39356" s="73"/>
      <c r="U39356" s="73"/>
      <c r="V39356" s="73"/>
      <c r="X39356" s="12"/>
    </row>
    <row r="39357" spans="2:24" x14ac:dyDescent="0.3">
      <c r="B39357" s="73"/>
      <c r="D39357" s="73"/>
      <c r="P39357" s="73"/>
      <c r="T39357" s="73"/>
      <c r="U39357" s="73"/>
      <c r="V39357" s="73"/>
      <c r="X39357" s="12"/>
    </row>
    <row r="39358" spans="2:24" x14ac:dyDescent="0.3">
      <c r="B39358" s="73"/>
      <c r="D39358" s="73"/>
      <c r="P39358" s="73"/>
      <c r="T39358" s="73"/>
      <c r="U39358" s="73"/>
      <c r="V39358" s="73"/>
      <c r="X39358" s="12"/>
    </row>
    <row r="39359" spans="2:24" x14ac:dyDescent="0.3">
      <c r="B39359" s="73"/>
      <c r="D39359" s="73"/>
      <c r="P39359" s="73"/>
      <c r="T39359" s="73"/>
      <c r="U39359" s="73"/>
      <c r="V39359" s="73"/>
      <c r="X39359" s="12"/>
    </row>
    <row r="39360" spans="2:24" x14ac:dyDescent="0.3">
      <c r="B39360" s="73"/>
      <c r="D39360" s="73"/>
      <c r="P39360" s="73"/>
      <c r="T39360" s="73"/>
      <c r="U39360" s="73"/>
      <c r="V39360" s="73"/>
      <c r="X39360" s="12"/>
    </row>
    <row r="39361" spans="2:24" x14ac:dyDescent="0.3">
      <c r="B39361" s="73"/>
      <c r="D39361" s="73"/>
      <c r="P39361" s="73"/>
      <c r="T39361" s="73"/>
      <c r="U39361" s="73"/>
      <c r="V39361" s="73"/>
      <c r="X39361" s="12"/>
    </row>
    <row r="39362" spans="2:24" x14ac:dyDescent="0.3">
      <c r="B39362" s="73"/>
      <c r="D39362" s="73"/>
      <c r="P39362" s="73"/>
      <c r="T39362" s="73"/>
      <c r="U39362" s="73"/>
      <c r="V39362" s="73"/>
      <c r="X39362" s="12"/>
    </row>
    <row r="39363" spans="2:24" x14ac:dyDescent="0.3">
      <c r="B39363" s="73"/>
      <c r="D39363" s="73"/>
      <c r="P39363" s="73"/>
      <c r="T39363" s="73"/>
      <c r="U39363" s="73"/>
      <c r="V39363" s="73"/>
      <c r="X39363" s="12"/>
    </row>
    <row r="39364" spans="2:24" x14ac:dyDescent="0.3">
      <c r="B39364" s="73"/>
      <c r="D39364" s="73"/>
      <c r="P39364" s="73"/>
      <c r="T39364" s="73"/>
      <c r="U39364" s="73"/>
      <c r="V39364" s="73"/>
      <c r="X39364" s="12"/>
    </row>
    <row r="39365" spans="2:24" x14ac:dyDescent="0.3">
      <c r="B39365" s="73"/>
      <c r="D39365" s="73"/>
      <c r="P39365" s="73"/>
      <c r="T39365" s="73"/>
      <c r="U39365" s="73"/>
      <c r="V39365" s="73"/>
      <c r="X39365" s="12"/>
    </row>
    <row r="39366" spans="2:24" x14ac:dyDescent="0.3">
      <c r="B39366" s="73"/>
      <c r="D39366" s="73"/>
      <c r="P39366" s="73"/>
      <c r="T39366" s="73"/>
      <c r="U39366" s="73"/>
      <c r="V39366" s="73"/>
      <c r="X39366" s="12"/>
    </row>
    <row r="39367" spans="2:24" x14ac:dyDescent="0.3">
      <c r="B39367" s="73"/>
      <c r="D39367" s="73"/>
      <c r="P39367" s="73"/>
      <c r="T39367" s="73"/>
      <c r="U39367" s="73"/>
      <c r="V39367" s="73"/>
      <c r="X39367" s="12"/>
    </row>
    <row r="39368" spans="2:24" x14ac:dyDescent="0.3">
      <c r="B39368" s="73"/>
      <c r="D39368" s="73"/>
      <c r="P39368" s="73"/>
      <c r="T39368" s="73"/>
      <c r="U39368" s="73"/>
      <c r="V39368" s="73"/>
      <c r="X39368" s="12"/>
    </row>
    <row r="39369" spans="2:24" x14ac:dyDescent="0.3">
      <c r="B39369" s="73"/>
      <c r="D39369" s="73"/>
      <c r="P39369" s="73"/>
      <c r="T39369" s="73"/>
      <c r="U39369" s="73"/>
      <c r="V39369" s="73"/>
      <c r="X39369" s="12"/>
    </row>
    <row r="39370" spans="2:24" x14ac:dyDescent="0.3">
      <c r="B39370" s="73"/>
      <c r="D39370" s="73"/>
      <c r="P39370" s="73"/>
      <c r="T39370" s="73"/>
      <c r="U39370" s="73"/>
      <c r="V39370" s="73"/>
      <c r="X39370" s="12"/>
    </row>
    <row r="39371" spans="2:24" x14ac:dyDescent="0.3">
      <c r="B39371" s="73"/>
      <c r="D39371" s="73"/>
      <c r="P39371" s="73"/>
      <c r="T39371" s="73"/>
      <c r="U39371" s="73"/>
      <c r="V39371" s="73"/>
      <c r="X39371" s="12"/>
    </row>
    <row r="39372" spans="2:24" x14ac:dyDescent="0.3">
      <c r="B39372" s="73"/>
      <c r="D39372" s="73"/>
      <c r="P39372" s="73"/>
      <c r="T39372" s="73"/>
      <c r="U39372" s="73"/>
      <c r="V39372" s="73"/>
      <c r="X39372" s="12"/>
    </row>
    <row r="39373" spans="2:24" x14ac:dyDescent="0.3">
      <c r="B39373" s="73"/>
      <c r="D39373" s="73"/>
      <c r="P39373" s="73"/>
      <c r="T39373" s="73"/>
      <c r="U39373" s="73"/>
      <c r="V39373" s="73"/>
      <c r="X39373" s="12"/>
    </row>
    <row r="39374" spans="2:24" x14ac:dyDescent="0.3">
      <c r="B39374" s="73"/>
      <c r="D39374" s="73"/>
      <c r="P39374" s="73"/>
      <c r="T39374" s="73"/>
      <c r="U39374" s="73"/>
      <c r="V39374" s="73"/>
      <c r="X39374" s="12"/>
    </row>
    <row r="39375" spans="2:24" x14ac:dyDescent="0.3">
      <c r="B39375" s="73"/>
      <c r="D39375" s="73"/>
      <c r="P39375" s="73"/>
      <c r="T39375" s="73"/>
      <c r="U39375" s="73"/>
      <c r="V39375" s="73"/>
      <c r="X39375" s="12"/>
    </row>
    <row r="39376" spans="2:24" x14ac:dyDescent="0.3">
      <c r="B39376" s="73"/>
      <c r="D39376" s="73"/>
      <c r="P39376" s="73"/>
      <c r="T39376" s="73"/>
      <c r="U39376" s="73"/>
      <c r="V39376" s="73"/>
      <c r="X39376" s="12"/>
    </row>
    <row r="39377" spans="2:24" x14ac:dyDescent="0.3">
      <c r="B39377" s="73"/>
      <c r="D39377" s="73"/>
      <c r="P39377" s="73"/>
      <c r="T39377" s="73"/>
      <c r="U39377" s="73"/>
      <c r="V39377" s="73"/>
      <c r="X39377" s="12"/>
    </row>
    <row r="39378" spans="2:24" x14ac:dyDescent="0.3">
      <c r="B39378" s="73"/>
      <c r="D39378" s="73"/>
      <c r="P39378" s="73"/>
      <c r="T39378" s="73"/>
      <c r="U39378" s="73"/>
      <c r="V39378" s="73"/>
      <c r="X39378" s="12"/>
    </row>
    <row r="39379" spans="2:24" x14ac:dyDescent="0.3">
      <c r="B39379" s="73"/>
      <c r="D39379" s="73"/>
      <c r="P39379" s="73"/>
      <c r="T39379" s="73"/>
      <c r="U39379" s="73"/>
      <c r="V39379" s="73"/>
      <c r="X39379" s="12"/>
    </row>
    <row r="39380" spans="2:24" x14ac:dyDescent="0.3">
      <c r="B39380" s="73"/>
      <c r="D39380" s="73"/>
      <c r="P39380" s="73"/>
      <c r="T39380" s="73"/>
      <c r="U39380" s="73"/>
      <c r="V39380" s="73"/>
      <c r="X39380" s="12"/>
    </row>
    <row r="39381" spans="2:24" x14ac:dyDescent="0.3">
      <c r="B39381" s="73"/>
      <c r="D39381" s="73"/>
      <c r="P39381" s="73"/>
      <c r="T39381" s="73"/>
      <c r="U39381" s="73"/>
      <c r="V39381" s="73"/>
      <c r="X39381" s="12"/>
    </row>
    <row r="39382" spans="2:24" x14ac:dyDescent="0.3">
      <c r="B39382" s="73"/>
      <c r="D39382" s="73"/>
      <c r="P39382" s="73"/>
      <c r="T39382" s="73"/>
      <c r="U39382" s="73"/>
      <c r="V39382" s="73"/>
      <c r="X39382" s="12"/>
    </row>
    <row r="39383" spans="2:24" x14ac:dyDescent="0.3">
      <c r="B39383" s="73"/>
      <c r="D39383" s="73"/>
      <c r="P39383" s="73"/>
      <c r="T39383" s="73"/>
      <c r="U39383" s="73"/>
      <c r="V39383" s="73"/>
      <c r="X39383" s="12"/>
    </row>
    <row r="39384" spans="2:24" x14ac:dyDescent="0.3">
      <c r="B39384" s="73"/>
      <c r="D39384" s="73"/>
      <c r="P39384" s="73"/>
      <c r="T39384" s="73"/>
      <c r="U39384" s="73"/>
      <c r="V39384" s="73"/>
      <c r="X39384" s="12"/>
    </row>
    <row r="39385" spans="2:24" x14ac:dyDescent="0.3">
      <c r="B39385" s="73"/>
      <c r="D39385" s="73"/>
      <c r="P39385" s="73"/>
      <c r="T39385" s="73"/>
      <c r="U39385" s="73"/>
      <c r="V39385" s="73"/>
      <c r="X39385" s="12"/>
    </row>
    <row r="39386" spans="2:24" x14ac:dyDescent="0.3">
      <c r="B39386" s="73"/>
      <c r="D39386" s="73"/>
      <c r="P39386" s="73"/>
      <c r="T39386" s="73"/>
      <c r="U39386" s="73"/>
      <c r="V39386" s="73"/>
      <c r="X39386" s="12"/>
    </row>
    <row r="39387" spans="2:24" x14ac:dyDescent="0.3">
      <c r="B39387" s="73"/>
      <c r="D39387" s="73"/>
      <c r="P39387" s="73"/>
      <c r="T39387" s="73"/>
      <c r="U39387" s="73"/>
      <c r="V39387" s="73"/>
      <c r="X39387" s="12"/>
    </row>
    <row r="39388" spans="2:24" x14ac:dyDescent="0.3">
      <c r="B39388" s="73"/>
      <c r="D39388" s="73"/>
      <c r="P39388" s="73"/>
      <c r="T39388" s="73"/>
      <c r="U39388" s="73"/>
      <c r="V39388" s="73"/>
      <c r="X39388" s="12"/>
    </row>
    <row r="39389" spans="2:24" x14ac:dyDescent="0.3">
      <c r="B39389" s="73"/>
      <c r="D39389" s="73"/>
      <c r="P39389" s="73"/>
      <c r="T39389" s="73"/>
      <c r="U39389" s="73"/>
      <c r="V39389" s="73"/>
      <c r="X39389" s="12"/>
    </row>
    <row r="39390" spans="2:24" x14ac:dyDescent="0.3">
      <c r="B39390" s="73"/>
      <c r="D39390" s="73"/>
      <c r="P39390" s="73"/>
      <c r="T39390" s="73"/>
      <c r="U39390" s="73"/>
      <c r="V39390" s="73"/>
      <c r="X39390" s="12"/>
    </row>
    <row r="39391" spans="2:24" x14ac:dyDescent="0.3">
      <c r="B39391" s="73"/>
      <c r="D39391" s="73"/>
      <c r="P39391" s="73"/>
      <c r="T39391" s="73"/>
      <c r="U39391" s="73"/>
      <c r="V39391" s="73"/>
      <c r="X39391" s="12"/>
    </row>
    <row r="39392" spans="2:24" x14ac:dyDescent="0.3">
      <c r="B39392" s="73"/>
      <c r="D39392" s="73"/>
      <c r="P39392" s="73"/>
      <c r="T39392" s="73"/>
      <c r="U39392" s="73"/>
      <c r="V39392" s="73"/>
      <c r="X39392" s="12"/>
    </row>
    <row r="39393" spans="2:24" x14ac:dyDescent="0.3">
      <c r="B39393" s="73"/>
      <c r="D39393" s="73"/>
      <c r="P39393" s="73"/>
      <c r="T39393" s="73"/>
      <c r="U39393" s="73"/>
      <c r="V39393" s="73"/>
      <c r="X39393" s="12"/>
    </row>
    <row r="39394" spans="2:24" x14ac:dyDescent="0.3">
      <c r="B39394" s="73"/>
      <c r="D39394" s="73"/>
      <c r="P39394" s="73"/>
      <c r="T39394" s="73"/>
      <c r="U39394" s="73"/>
      <c r="V39394" s="73"/>
      <c r="X39394" s="12"/>
    </row>
    <row r="39395" spans="2:24" x14ac:dyDescent="0.3">
      <c r="B39395" s="73"/>
      <c r="D39395" s="73"/>
      <c r="P39395" s="73"/>
      <c r="T39395" s="73"/>
      <c r="U39395" s="73"/>
      <c r="V39395" s="73"/>
      <c r="X39395" s="12"/>
    </row>
    <row r="39396" spans="2:24" x14ac:dyDescent="0.3">
      <c r="B39396" s="73"/>
      <c r="D39396" s="73"/>
      <c r="P39396" s="73"/>
      <c r="T39396" s="73"/>
      <c r="U39396" s="73"/>
      <c r="V39396" s="73"/>
      <c r="X39396" s="12"/>
    </row>
    <row r="39397" spans="2:24" x14ac:dyDescent="0.3">
      <c r="B39397" s="73"/>
      <c r="D39397" s="73"/>
      <c r="P39397" s="73"/>
      <c r="T39397" s="73"/>
      <c r="U39397" s="73"/>
      <c r="V39397" s="73"/>
      <c r="X39397" s="12"/>
    </row>
    <row r="39398" spans="2:24" x14ac:dyDescent="0.3">
      <c r="B39398" s="73"/>
      <c r="D39398" s="73"/>
      <c r="P39398" s="73"/>
      <c r="T39398" s="73"/>
      <c r="U39398" s="73"/>
      <c r="V39398" s="73"/>
      <c r="X39398" s="12"/>
    </row>
    <row r="39399" spans="2:24" x14ac:dyDescent="0.3">
      <c r="B39399" s="73"/>
      <c r="D39399" s="73"/>
      <c r="P39399" s="73"/>
      <c r="T39399" s="73"/>
      <c r="U39399" s="73"/>
      <c r="V39399" s="73"/>
      <c r="X39399" s="12"/>
    </row>
    <row r="39400" spans="2:24" x14ac:dyDescent="0.3">
      <c r="B39400" s="73"/>
      <c r="D39400" s="73"/>
      <c r="P39400" s="73"/>
      <c r="T39400" s="73"/>
      <c r="U39400" s="73"/>
      <c r="V39400" s="73"/>
      <c r="X39400" s="12"/>
    </row>
    <row r="39401" spans="2:24" x14ac:dyDescent="0.3">
      <c r="B39401" s="73"/>
      <c r="D39401" s="73"/>
      <c r="P39401" s="73"/>
      <c r="T39401" s="73"/>
      <c r="U39401" s="73"/>
      <c r="V39401" s="73"/>
      <c r="X39401" s="12"/>
    </row>
    <row r="39402" spans="2:24" x14ac:dyDescent="0.3">
      <c r="B39402" s="73"/>
      <c r="D39402" s="73"/>
      <c r="P39402" s="73"/>
      <c r="T39402" s="73"/>
      <c r="U39402" s="73"/>
      <c r="V39402" s="73"/>
      <c r="X39402" s="12"/>
    </row>
    <row r="39403" spans="2:24" x14ac:dyDescent="0.3">
      <c r="B39403" s="73"/>
      <c r="D39403" s="73"/>
      <c r="P39403" s="73"/>
      <c r="T39403" s="73"/>
      <c r="U39403" s="73"/>
      <c r="V39403" s="73"/>
      <c r="X39403" s="12"/>
    </row>
    <row r="39404" spans="2:24" x14ac:dyDescent="0.3">
      <c r="B39404" s="73"/>
      <c r="D39404" s="73"/>
      <c r="P39404" s="73"/>
      <c r="T39404" s="73"/>
      <c r="U39404" s="73"/>
      <c r="V39404" s="73"/>
      <c r="X39404" s="12"/>
    </row>
    <row r="39405" spans="2:24" x14ac:dyDescent="0.3">
      <c r="B39405" s="73"/>
      <c r="D39405" s="73"/>
      <c r="P39405" s="73"/>
      <c r="T39405" s="73"/>
      <c r="U39405" s="73"/>
      <c r="V39405" s="73"/>
      <c r="X39405" s="12"/>
    </row>
    <row r="39406" spans="2:24" x14ac:dyDescent="0.3">
      <c r="B39406" s="73"/>
      <c r="D39406" s="73"/>
      <c r="P39406" s="73"/>
      <c r="T39406" s="73"/>
      <c r="U39406" s="73"/>
      <c r="V39406" s="73"/>
      <c r="X39406" s="12"/>
    </row>
    <row r="39407" spans="2:24" x14ac:dyDescent="0.3">
      <c r="B39407" s="73"/>
      <c r="D39407" s="73"/>
      <c r="P39407" s="73"/>
      <c r="T39407" s="73"/>
      <c r="U39407" s="73"/>
      <c r="V39407" s="73"/>
      <c r="X39407" s="12"/>
    </row>
    <row r="39408" spans="2:24" x14ac:dyDescent="0.3">
      <c r="B39408" s="73"/>
      <c r="D39408" s="73"/>
      <c r="P39408" s="73"/>
      <c r="T39408" s="73"/>
      <c r="U39408" s="73"/>
      <c r="V39408" s="73"/>
      <c r="X39408" s="12"/>
    </row>
    <row r="39409" spans="2:24" x14ac:dyDescent="0.3">
      <c r="B39409" s="73"/>
      <c r="D39409" s="73"/>
      <c r="P39409" s="73"/>
      <c r="T39409" s="73"/>
      <c r="U39409" s="73"/>
      <c r="V39409" s="73"/>
      <c r="X39409" s="12"/>
    </row>
    <row r="39410" spans="2:24" x14ac:dyDescent="0.3">
      <c r="B39410" s="73"/>
      <c r="D39410" s="73"/>
      <c r="P39410" s="73"/>
      <c r="T39410" s="73"/>
      <c r="U39410" s="73"/>
      <c r="V39410" s="73"/>
      <c r="X39410" s="12"/>
    </row>
    <row r="39411" spans="2:24" x14ac:dyDescent="0.3">
      <c r="B39411" s="73"/>
      <c r="D39411" s="73"/>
      <c r="P39411" s="73"/>
      <c r="T39411" s="73"/>
      <c r="U39411" s="73"/>
      <c r="V39411" s="73"/>
      <c r="X39411" s="12"/>
    </row>
    <row r="39412" spans="2:24" x14ac:dyDescent="0.3">
      <c r="B39412" s="73"/>
      <c r="D39412" s="73"/>
      <c r="P39412" s="73"/>
      <c r="T39412" s="73"/>
      <c r="U39412" s="73"/>
      <c r="V39412" s="73"/>
      <c r="X39412" s="12"/>
    </row>
    <row r="39413" spans="2:24" x14ac:dyDescent="0.3">
      <c r="B39413" s="73"/>
      <c r="D39413" s="73"/>
      <c r="P39413" s="73"/>
      <c r="T39413" s="73"/>
      <c r="U39413" s="73"/>
      <c r="V39413" s="73"/>
      <c r="X39413" s="12"/>
    </row>
    <row r="39414" spans="2:24" x14ac:dyDescent="0.3">
      <c r="B39414" s="73"/>
      <c r="D39414" s="73"/>
      <c r="P39414" s="73"/>
      <c r="T39414" s="73"/>
      <c r="U39414" s="73"/>
      <c r="V39414" s="73"/>
      <c r="X39414" s="12"/>
    </row>
    <row r="39415" spans="2:24" x14ac:dyDescent="0.3">
      <c r="B39415" s="73"/>
      <c r="D39415" s="73"/>
      <c r="P39415" s="73"/>
      <c r="T39415" s="73"/>
      <c r="U39415" s="73"/>
      <c r="V39415" s="73"/>
      <c r="X39415" s="12"/>
    </row>
    <row r="39416" spans="2:24" x14ac:dyDescent="0.3">
      <c r="B39416" s="73"/>
      <c r="D39416" s="73"/>
      <c r="P39416" s="73"/>
      <c r="T39416" s="73"/>
      <c r="U39416" s="73"/>
      <c r="V39416" s="73"/>
      <c r="X39416" s="12"/>
    </row>
    <row r="39417" spans="2:24" x14ac:dyDescent="0.3">
      <c r="B39417" s="73"/>
      <c r="D39417" s="73"/>
      <c r="P39417" s="73"/>
      <c r="T39417" s="73"/>
      <c r="U39417" s="73"/>
      <c r="V39417" s="73"/>
      <c r="X39417" s="12"/>
    </row>
    <row r="39418" spans="2:24" x14ac:dyDescent="0.3">
      <c r="B39418" s="73"/>
      <c r="D39418" s="73"/>
      <c r="P39418" s="73"/>
      <c r="T39418" s="73"/>
      <c r="U39418" s="73"/>
      <c r="V39418" s="73"/>
      <c r="X39418" s="12"/>
    </row>
    <row r="39419" spans="2:24" x14ac:dyDescent="0.3">
      <c r="B39419" s="73"/>
      <c r="D39419" s="73"/>
      <c r="P39419" s="73"/>
      <c r="T39419" s="73"/>
      <c r="U39419" s="73"/>
      <c r="V39419" s="73"/>
      <c r="X39419" s="12"/>
    </row>
    <row r="39420" spans="2:24" x14ac:dyDescent="0.3">
      <c r="B39420" s="73"/>
      <c r="D39420" s="73"/>
      <c r="P39420" s="73"/>
      <c r="T39420" s="73"/>
      <c r="U39420" s="73"/>
      <c r="V39420" s="73"/>
      <c r="X39420" s="12"/>
    </row>
    <row r="39421" spans="2:24" x14ac:dyDescent="0.3">
      <c r="B39421" s="73"/>
      <c r="D39421" s="73"/>
      <c r="P39421" s="73"/>
      <c r="T39421" s="73"/>
      <c r="U39421" s="73"/>
      <c r="V39421" s="73"/>
      <c r="X39421" s="12"/>
    </row>
    <row r="39422" spans="2:24" x14ac:dyDescent="0.3">
      <c r="B39422" s="73"/>
      <c r="D39422" s="73"/>
      <c r="P39422" s="73"/>
      <c r="T39422" s="73"/>
      <c r="U39422" s="73"/>
      <c r="V39422" s="73"/>
      <c r="X39422" s="12"/>
    </row>
    <row r="39423" spans="2:24" x14ac:dyDescent="0.3">
      <c r="B39423" s="73"/>
      <c r="D39423" s="73"/>
      <c r="P39423" s="73"/>
      <c r="T39423" s="73"/>
      <c r="U39423" s="73"/>
      <c r="V39423" s="73"/>
      <c r="X39423" s="12"/>
    </row>
    <row r="39424" spans="2:24" x14ac:dyDescent="0.3">
      <c r="B39424" s="73"/>
      <c r="D39424" s="73"/>
      <c r="P39424" s="73"/>
      <c r="T39424" s="73"/>
      <c r="U39424" s="73"/>
      <c r="V39424" s="73"/>
      <c r="X39424" s="12"/>
    </row>
    <row r="39425" spans="2:24" x14ac:dyDescent="0.3">
      <c r="B39425" s="73"/>
      <c r="D39425" s="73"/>
      <c r="P39425" s="73"/>
      <c r="T39425" s="73"/>
      <c r="U39425" s="73"/>
      <c r="V39425" s="73"/>
      <c r="X39425" s="12"/>
    </row>
    <row r="39426" spans="2:24" x14ac:dyDescent="0.3">
      <c r="B39426" s="73"/>
      <c r="D39426" s="73"/>
      <c r="P39426" s="73"/>
      <c r="T39426" s="73"/>
      <c r="U39426" s="73"/>
      <c r="V39426" s="73"/>
      <c r="X39426" s="12"/>
    </row>
    <row r="39427" spans="2:24" x14ac:dyDescent="0.3">
      <c r="B39427" s="73"/>
      <c r="D39427" s="73"/>
      <c r="P39427" s="73"/>
      <c r="T39427" s="73"/>
      <c r="U39427" s="73"/>
      <c r="V39427" s="73"/>
      <c r="X39427" s="12"/>
    </row>
    <row r="39428" spans="2:24" x14ac:dyDescent="0.3">
      <c r="B39428" s="73"/>
      <c r="D39428" s="73"/>
      <c r="P39428" s="73"/>
      <c r="T39428" s="73"/>
      <c r="U39428" s="73"/>
      <c r="V39428" s="73"/>
      <c r="X39428" s="12"/>
    </row>
    <row r="39429" spans="2:24" x14ac:dyDescent="0.3">
      <c r="B39429" s="73"/>
      <c r="D39429" s="73"/>
      <c r="P39429" s="73"/>
      <c r="T39429" s="73"/>
      <c r="U39429" s="73"/>
      <c r="V39429" s="73"/>
      <c r="X39429" s="12"/>
    </row>
    <row r="39430" spans="2:24" x14ac:dyDescent="0.3">
      <c r="B39430" s="73"/>
      <c r="D39430" s="73"/>
      <c r="P39430" s="73"/>
      <c r="T39430" s="73"/>
      <c r="U39430" s="73"/>
      <c r="V39430" s="73"/>
      <c r="X39430" s="12"/>
    </row>
    <row r="39431" spans="2:24" x14ac:dyDescent="0.3">
      <c r="B39431" s="73"/>
      <c r="D39431" s="73"/>
      <c r="P39431" s="73"/>
      <c r="T39431" s="73"/>
      <c r="U39431" s="73"/>
      <c r="V39431" s="73"/>
      <c r="X39431" s="12"/>
    </row>
    <row r="39432" spans="2:24" x14ac:dyDescent="0.3">
      <c r="B39432" s="73"/>
      <c r="D39432" s="73"/>
      <c r="P39432" s="73"/>
      <c r="T39432" s="73"/>
      <c r="U39432" s="73"/>
      <c r="V39432" s="73"/>
      <c r="X39432" s="12"/>
    </row>
    <row r="39433" spans="2:24" x14ac:dyDescent="0.3">
      <c r="B39433" s="73"/>
      <c r="D39433" s="73"/>
      <c r="P39433" s="73"/>
      <c r="T39433" s="73"/>
      <c r="U39433" s="73"/>
      <c r="V39433" s="73"/>
      <c r="X39433" s="12"/>
    </row>
    <row r="39434" spans="2:24" x14ac:dyDescent="0.3">
      <c r="B39434" s="73"/>
      <c r="D39434" s="73"/>
      <c r="P39434" s="73"/>
      <c r="T39434" s="73"/>
      <c r="U39434" s="73"/>
      <c r="V39434" s="73"/>
      <c r="X39434" s="12"/>
    </row>
    <row r="39435" spans="2:24" x14ac:dyDescent="0.3">
      <c r="B39435" s="73"/>
      <c r="D39435" s="73"/>
      <c r="P39435" s="73"/>
      <c r="T39435" s="73"/>
      <c r="U39435" s="73"/>
      <c r="V39435" s="73"/>
      <c r="X39435" s="12"/>
    </row>
    <row r="39436" spans="2:24" x14ac:dyDescent="0.3">
      <c r="B39436" s="73"/>
      <c r="D39436" s="73"/>
      <c r="P39436" s="73"/>
      <c r="T39436" s="73"/>
      <c r="U39436" s="73"/>
      <c r="V39436" s="73"/>
      <c r="X39436" s="12"/>
    </row>
    <row r="39437" spans="2:24" x14ac:dyDescent="0.3">
      <c r="B39437" s="73"/>
      <c r="D39437" s="73"/>
      <c r="P39437" s="73"/>
      <c r="T39437" s="73"/>
      <c r="U39437" s="73"/>
      <c r="V39437" s="73"/>
      <c r="X39437" s="12"/>
    </row>
    <row r="39438" spans="2:24" x14ac:dyDescent="0.3">
      <c r="B39438" s="73"/>
      <c r="D39438" s="73"/>
      <c r="P39438" s="73"/>
      <c r="T39438" s="73"/>
      <c r="U39438" s="73"/>
      <c r="V39438" s="73"/>
      <c r="X39438" s="12"/>
    </row>
    <row r="39439" spans="2:24" x14ac:dyDescent="0.3">
      <c r="B39439" s="73"/>
      <c r="D39439" s="73"/>
      <c r="P39439" s="73"/>
      <c r="T39439" s="73"/>
      <c r="U39439" s="73"/>
      <c r="V39439" s="73"/>
      <c r="X39439" s="12"/>
    </row>
    <row r="39440" spans="2:24" x14ac:dyDescent="0.3">
      <c r="B39440" s="73"/>
      <c r="D39440" s="73"/>
      <c r="P39440" s="73"/>
      <c r="T39440" s="73"/>
      <c r="U39440" s="73"/>
      <c r="V39440" s="73"/>
      <c r="X39440" s="12"/>
    </row>
    <row r="39441" spans="2:24" x14ac:dyDescent="0.3">
      <c r="B39441" s="73"/>
      <c r="D39441" s="73"/>
      <c r="P39441" s="73"/>
      <c r="T39441" s="73"/>
      <c r="U39441" s="73"/>
      <c r="V39441" s="73"/>
      <c r="X39441" s="12"/>
    </row>
    <row r="39442" spans="2:24" x14ac:dyDescent="0.3">
      <c r="B39442" s="73"/>
      <c r="D39442" s="73"/>
      <c r="P39442" s="73"/>
      <c r="T39442" s="73"/>
      <c r="U39442" s="73"/>
      <c r="V39442" s="73"/>
      <c r="X39442" s="12"/>
    </row>
    <row r="39443" spans="2:24" x14ac:dyDescent="0.3">
      <c r="B39443" s="73"/>
      <c r="D39443" s="73"/>
      <c r="P39443" s="73"/>
      <c r="T39443" s="73"/>
      <c r="U39443" s="73"/>
      <c r="V39443" s="73"/>
      <c r="X39443" s="12"/>
    </row>
    <row r="39444" spans="2:24" x14ac:dyDescent="0.3">
      <c r="B39444" s="73"/>
      <c r="D39444" s="73"/>
      <c r="P39444" s="73"/>
      <c r="T39444" s="73"/>
      <c r="U39444" s="73"/>
      <c r="V39444" s="73"/>
      <c r="X39444" s="12"/>
    </row>
    <row r="39445" spans="2:24" x14ac:dyDescent="0.3">
      <c r="B39445" s="73"/>
      <c r="D39445" s="73"/>
      <c r="P39445" s="73"/>
      <c r="T39445" s="73"/>
      <c r="U39445" s="73"/>
      <c r="V39445" s="73"/>
      <c r="X39445" s="12"/>
    </row>
    <row r="39446" spans="2:24" x14ac:dyDescent="0.3">
      <c r="B39446" s="73"/>
      <c r="D39446" s="73"/>
      <c r="P39446" s="73"/>
      <c r="T39446" s="73"/>
      <c r="U39446" s="73"/>
      <c r="V39446" s="73"/>
      <c r="X39446" s="12"/>
    </row>
    <row r="39447" spans="2:24" x14ac:dyDescent="0.3">
      <c r="B39447" s="73"/>
      <c r="D39447" s="73"/>
      <c r="P39447" s="73"/>
      <c r="T39447" s="73"/>
      <c r="U39447" s="73"/>
      <c r="V39447" s="73"/>
      <c r="X39447" s="12"/>
    </row>
    <row r="39448" spans="2:24" x14ac:dyDescent="0.3">
      <c r="B39448" s="73"/>
      <c r="D39448" s="73"/>
      <c r="P39448" s="73"/>
      <c r="T39448" s="73"/>
      <c r="U39448" s="73"/>
      <c r="V39448" s="73"/>
      <c r="X39448" s="12"/>
    </row>
    <row r="39449" spans="2:24" x14ac:dyDescent="0.3">
      <c r="B39449" s="73"/>
      <c r="D39449" s="73"/>
      <c r="P39449" s="73"/>
      <c r="T39449" s="73"/>
      <c r="U39449" s="73"/>
      <c r="V39449" s="73"/>
      <c r="X39449" s="12"/>
    </row>
    <row r="39450" spans="2:24" x14ac:dyDescent="0.3">
      <c r="B39450" s="73"/>
      <c r="D39450" s="73"/>
      <c r="P39450" s="73"/>
      <c r="T39450" s="73"/>
      <c r="U39450" s="73"/>
      <c r="V39450" s="73"/>
      <c r="X39450" s="12"/>
    </row>
    <row r="39451" spans="2:24" x14ac:dyDescent="0.3">
      <c r="B39451" s="73"/>
      <c r="D39451" s="73"/>
      <c r="P39451" s="73"/>
      <c r="T39451" s="73"/>
      <c r="U39451" s="73"/>
      <c r="V39451" s="73"/>
      <c r="X39451" s="12"/>
    </row>
    <row r="39452" spans="2:24" x14ac:dyDescent="0.3">
      <c r="B39452" s="73"/>
      <c r="D39452" s="73"/>
      <c r="P39452" s="73"/>
      <c r="T39452" s="73"/>
      <c r="U39452" s="73"/>
      <c r="V39452" s="73"/>
      <c r="X39452" s="12"/>
    </row>
    <row r="39453" spans="2:24" x14ac:dyDescent="0.3">
      <c r="B39453" s="73"/>
      <c r="D39453" s="73"/>
      <c r="P39453" s="73"/>
      <c r="T39453" s="73"/>
      <c r="U39453" s="73"/>
      <c r="V39453" s="73"/>
      <c r="X39453" s="12"/>
    </row>
    <row r="39454" spans="2:24" x14ac:dyDescent="0.3">
      <c r="B39454" s="73"/>
      <c r="D39454" s="73"/>
      <c r="P39454" s="73"/>
      <c r="T39454" s="73"/>
      <c r="U39454" s="73"/>
      <c r="V39454" s="73"/>
      <c r="X39454" s="12"/>
    </row>
    <row r="39455" spans="2:24" x14ac:dyDescent="0.3">
      <c r="B39455" s="73"/>
      <c r="D39455" s="73"/>
      <c r="P39455" s="73"/>
      <c r="T39455" s="73"/>
      <c r="U39455" s="73"/>
      <c r="V39455" s="73"/>
      <c r="X39455" s="12"/>
    </row>
    <row r="39456" spans="2:24" x14ac:dyDescent="0.3">
      <c r="B39456" s="73"/>
      <c r="D39456" s="73"/>
      <c r="P39456" s="73"/>
      <c r="T39456" s="73"/>
      <c r="U39456" s="73"/>
      <c r="V39456" s="73"/>
      <c r="X39456" s="12"/>
    </row>
    <row r="39457" spans="2:24" x14ac:dyDescent="0.3">
      <c r="B39457" s="73"/>
      <c r="D39457" s="73"/>
      <c r="P39457" s="73"/>
      <c r="T39457" s="73"/>
      <c r="U39457" s="73"/>
      <c r="V39457" s="73"/>
      <c r="X39457" s="12"/>
    </row>
    <row r="39458" spans="2:24" x14ac:dyDescent="0.3">
      <c r="B39458" s="73"/>
      <c r="D39458" s="73"/>
      <c r="P39458" s="73"/>
      <c r="T39458" s="73"/>
      <c r="U39458" s="73"/>
      <c r="V39458" s="73"/>
      <c r="X39458" s="12"/>
    </row>
    <row r="39459" spans="2:24" x14ac:dyDescent="0.3">
      <c r="B39459" s="73"/>
      <c r="D39459" s="73"/>
      <c r="P39459" s="73"/>
      <c r="T39459" s="73"/>
      <c r="U39459" s="73"/>
      <c r="V39459" s="73"/>
      <c r="X39459" s="12"/>
    </row>
    <row r="39460" spans="2:24" x14ac:dyDescent="0.3">
      <c r="B39460" s="73"/>
      <c r="D39460" s="73"/>
      <c r="P39460" s="73"/>
      <c r="T39460" s="73"/>
      <c r="U39460" s="73"/>
      <c r="V39460" s="73"/>
      <c r="X39460" s="12"/>
    </row>
    <row r="39461" spans="2:24" x14ac:dyDescent="0.3">
      <c r="B39461" s="73"/>
      <c r="D39461" s="73"/>
      <c r="P39461" s="73"/>
      <c r="T39461" s="73"/>
      <c r="U39461" s="73"/>
      <c r="V39461" s="73"/>
      <c r="X39461" s="12"/>
    </row>
    <row r="39462" spans="2:24" x14ac:dyDescent="0.3">
      <c r="B39462" s="73"/>
      <c r="D39462" s="73"/>
      <c r="P39462" s="73"/>
      <c r="T39462" s="73"/>
      <c r="U39462" s="73"/>
      <c r="V39462" s="73"/>
      <c r="X39462" s="12"/>
    </row>
    <row r="39463" spans="2:24" x14ac:dyDescent="0.3">
      <c r="B39463" s="73"/>
      <c r="D39463" s="73"/>
      <c r="P39463" s="73"/>
      <c r="T39463" s="73"/>
      <c r="U39463" s="73"/>
      <c r="V39463" s="73"/>
      <c r="X39463" s="12"/>
    </row>
    <row r="39464" spans="2:24" x14ac:dyDescent="0.3">
      <c r="B39464" s="73"/>
      <c r="D39464" s="73"/>
      <c r="P39464" s="73"/>
      <c r="T39464" s="73"/>
      <c r="U39464" s="73"/>
      <c r="V39464" s="73"/>
      <c r="X39464" s="12"/>
    </row>
    <row r="39465" spans="2:24" x14ac:dyDescent="0.3">
      <c r="B39465" s="73"/>
      <c r="D39465" s="73"/>
      <c r="P39465" s="73"/>
      <c r="T39465" s="73"/>
      <c r="U39465" s="73"/>
      <c r="V39465" s="73"/>
      <c r="X39465" s="12"/>
    </row>
    <row r="39466" spans="2:24" x14ac:dyDescent="0.3">
      <c r="B39466" s="73"/>
      <c r="D39466" s="73"/>
      <c r="P39466" s="73"/>
      <c r="T39466" s="73"/>
      <c r="U39466" s="73"/>
      <c r="V39466" s="73"/>
      <c r="X39466" s="12"/>
    </row>
    <row r="39467" spans="2:24" x14ac:dyDescent="0.3">
      <c r="B39467" s="73"/>
      <c r="D39467" s="73"/>
      <c r="P39467" s="73"/>
      <c r="T39467" s="73"/>
      <c r="U39467" s="73"/>
      <c r="V39467" s="73"/>
      <c r="X39467" s="12"/>
    </row>
    <row r="39468" spans="2:24" x14ac:dyDescent="0.3">
      <c r="B39468" s="73"/>
      <c r="D39468" s="73"/>
      <c r="P39468" s="73"/>
      <c r="T39468" s="73"/>
      <c r="U39468" s="73"/>
      <c r="V39468" s="73"/>
      <c r="X39468" s="12"/>
    </row>
    <row r="39469" spans="2:24" x14ac:dyDescent="0.3">
      <c r="B39469" s="73"/>
      <c r="D39469" s="73"/>
      <c r="P39469" s="73"/>
      <c r="T39469" s="73"/>
      <c r="U39469" s="73"/>
      <c r="V39469" s="73"/>
      <c r="X39469" s="12"/>
    </row>
    <row r="39470" spans="2:24" x14ac:dyDescent="0.3">
      <c r="B39470" s="73"/>
      <c r="D39470" s="73"/>
      <c r="P39470" s="73"/>
      <c r="T39470" s="73"/>
      <c r="U39470" s="73"/>
      <c r="V39470" s="73"/>
      <c r="X39470" s="12"/>
    </row>
    <row r="39471" spans="2:24" x14ac:dyDescent="0.3">
      <c r="B39471" s="73"/>
      <c r="D39471" s="73"/>
      <c r="P39471" s="73"/>
      <c r="T39471" s="73"/>
      <c r="U39471" s="73"/>
      <c r="V39471" s="73"/>
      <c r="X39471" s="12"/>
    </row>
    <row r="39472" spans="2:24" x14ac:dyDescent="0.3">
      <c r="B39472" s="73"/>
      <c r="D39472" s="73"/>
      <c r="P39472" s="73"/>
      <c r="T39472" s="73"/>
      <c r="U39472" s="73"/>
      <c r="V39472" s="73"/>
      <c r="X39472" s="12"/>
    </row>
    <row r="39473" spans="2:24" x14ac:dyDescent="0.3">
      <c r="B39473" s="73"/>
      <c r="D39473" s="73"/>
      <c r="P39473" s="73"/>
      <c r="T39473" s="73"/>
      <c r="U39473" s="73"/>
      <c r="V39473" s="73"/>
      <c r="X39473" s="12"/>
    </row>
    <row r="39474" spans="2:24" x14ac:dyDescent="0.3">
      <c r="B39474" s="73"/>
      <c r="D39474" s="73"/>
      <c r="P39474" s="73"/>
      <c r="T39474" s="73"/>
      <c r="U39474" s="73"/>
      <c r="V39474" s="73"/>
      <c r="X39474" s="12"/>
    </row>
    <row r="39475" spans="2:24" x14ac:dyDescent="0.3">
      <c r="B39475" s="73"/>
      <c r="D39475" s="73"/>
      <c r="P39475" s="73"/>
      <c r="T39475" s="73"/>
      <c r="U39475" s="73"/>
      <c r="V39475" s="73"/>
      <c r="X39475" s="12"/>
    </row>
    <row r="39476" spans="2:24" x14ac:dyDescent="0.3">
      <c r="B39476" s="73"/>
      <c r="D39476" s="73"/>
      <c r="P39476" s="73"/>
      <c r="T39476" s="73"/>
      <c r="U39476" s="73"/>
      <c r="V39476" s="73"/>
      <c r="X39476" s="12"/>
    </row>
    <row r="39477" spans="2:24" x14ac:dyDescent="0.3">
      <c r="B39477" s="73"/>
      <c r="D39477" s="73"/>
      <c r="P39477" s="73"/>
      <c r="T39477" s="73"/>
      <c r="U39477" s="73"/>
      <c r="V39477" s="73"/>
      <c r="X39477" s="12"/>
    </row>
    <row r="39478" spans="2:24" x14ac:dyDescent="0.3">
      <c r="B39478" s="73"/>
      <c r="D39478" s="73"/>
      <c r="P39478" s="73"/>
      <c r="T39478" s="73"/>
      <c r="U39478" s="73"/>
      <c r="V39478" s="73"/>
      <c r="X39478" s="12"/>
    </row>
    <row r="39479" spans="2:24" x14ac:dyDescent="0.3">
      <c r="B39479" s="73"/>
      <c r="D39479" s="73"/>
      <c r="P39479" s="73"/>
      <c r="T39479" s="73"/>
      <c r="U39479" s="73"/>
      <c r="V39479" s="73"/>
      <c r="X39479" s="12"/>
    </row>
    <row r="39480" spans="2:24" x14ac:dyDescent="0.3">
      <c r="B39480" s="73"/>
      <c r="D39480" s="73"/>
      <c r="P39480" s="73"/>
      <c r="T39480" s="73"/>
      <c r="U39480" s="73"/>
      <c r="V39480" s="73"/>
      <c r="X39480" s="12"/>
    </row>
    <row r="39481" spans="2:24" x14ac:dyDescent="0.3">
      <c r="B39481" s="73"/>
      <c r="D39481" s="73"/>
      <c r="P39481" s="73"/>
      <c r="T39481" s="73"/>
      <c r="U39481" s="73"/>
      <c r="V39481" s="73"/>
      <c r="X39481" s="12"/>
    </row>
    <row r="39482" spans="2:24" x14ac:dyDescent="0.3">
      <c r="B39482" s="73"/>
      <c r="D39482" s="73"/>
      <c r="P39482" s="73"/>
      <c r="T39482" s="73"/>
      <c r="U39482" s="73"/>
      <c r="V39482" s="73"/>
      <c r="X39482" s="12"/>
    </row>
    <row r="39483" spans="2:24" x14ac:dyDescent="0.3">
      <c r="B39483" s="73"/>
      <c r="D39483" s="73"/>
      <c r="P39483" s="73"/>
      <c r="T39483" s="73"/>
      <c r="U39483" s="73"/>
      <c r="V39483" s="73"/>
      <c r="X39483" s="12"/>
    </row>
    <row r="39484" spans="2:24" x14ac:dyDescent="0.3">
      <c r="B39484" s="73"/>
      <c r="D39484" s="73"/>
      <c r="P39484" s="73"/>
      <c r="T39484" s="73"/>
      <c r="U39484" s="73"/>
      <c r="V39484" s="73"/>
      <c r="X39484" s="12"/>
    </row>
    <row r="39485" spans="2:24" x14ac:dyDescent="0.3">
      <c r="B39485" s="73"/>
      <c r="D39485" s="73"/>
      <c r="P39485" s="73"/>
      <c r="T39485" s="73"/>
      <c r="U39485" s="73"/>
      <c r="V39485" s="73"/>
      <c r="X39485" s="12"/>
    </row>
    <row r="39486" spans="2:24" x14ac:dyDescent="0.3">
      <c r="B39486" s="73"/>
      <c r="D39486" s="73"/>
      <c r="P39486" s="73"/>
      <c r="T39486" s="73"/>
      <c r="U39486" s="73"/>
      <c r="V39486" s="73"/>
      <c r="X39486" s="12"/>
    </row>
    <row r="39487" spans="2:24" x14ac:dyDescent="0.3">
      <c r="B39487" s="73"/>
      <c r="D39487" s="73"/>
      <c r="P39487" s="73"/>
      <c r="T39487" s="73"/>
      <c r="U39487" s="73"/>
      <c r="V39487" s="73"/>
      <c r="X39487" s="12"/>
    </row>
    <row r="39488" spans="2:24" x14ac:dyDescent="0.3">
      <c r="B39488" s="73"/>
      <c r="D39488" s="73"/>
      <c r="P39488" s="73"/>
      <c r="T39488" s="73"/>
      <c r="U39488" s="73"/>
      <c r="V39488" s="73"/>
      <c r="X39488" s="12"/>
    </row>
    <row r="39489" spans="2:24" x14ac:dyDescent="0.3">
      <c r="B39489" s="73"/>
      <c r="D39489" s="73"/>
      <c r="P39489" s="73"/>
      <c r="T39489" s="73"/>
      <c r="U39489" s="73"/>
      <c r="V39489" s="73"/>
      <c r="X39489" s="12"/>
    </row>
    <row r="39490" spans="2:24" x14ac:dyDescent="0.3">
      <c r="B39490" s="73"/>
      <c r="D39490" s="73"/>
      <c r="P39490" s="73"/>
      <c r="T39490" s="73"/>
      <c r="U39490" s="73"/>
      <c r="V39490" s="73"/>
      <c r="X39490" s="12"/>
    </row>
    <row r="39491" spans="2:24" x14ac:dyDescent="0.3">
      <c r="B39491" s="73"/>
      <c r="D39491" s="73"/>
      <c r="P39491" s="73"/>
      <c r="T39491" s="73"/>
      <c r="U39491" s="73"/>
      <c r="V39491" s="73"/>
      <c r="X39491" s="12"/>
    </row>
    <row r="39492" spans="2:24" x14ac:dyDescent="0.3">
      <c r="B39492" s="73"/>
      <c r="D39492" s="73"/>
      <c r="P39492" s="73"/>
      <c r="T39492" s="73"/>
      <c r="U39492" s="73"/>
      <c r="V39492" s="73"/>
      <c r="X39492" s="12"/>
    </row>
    <row r="39493" spans="2:24" x14ac:dyDescent="0.3">
      <c r="B39493" s="73"/>
      <c r="D39493" s="73"/>
      <c r="P39493" s="73"/>
      <c r="T39493" s="73"/>
      <c r="U39493" s="73"/>
      <c r="V39493" s="73"/>
      <c r="X39493" s="12"/>
    </row>
    <row r="39494" spans="2:24" x14ac:dyDescent="0.3">
      <c r="B39494" s="73"/>
      <c r="D39494" s="73"/>
      <c r="P39494" s="73"/>
      <c r="T39494" s="73"/>
      <c r="U39494" s="73"/>
      <c r="V39494" s="73"/>
      <c r="X39494" s="12"/>
    </row>
    <row r="39495" spans="2:24" x14ac:dyDescent="0.3">
      <c r="B39495" s="73"/>
      <c r="D39495" s="73"/>
      <c r="P39495" s="73"/>
      <c r="T39495" s="73"/>
      <c r="U39495" s="73"/>
      <c r="V39495" s="73"/>
      <c r="X39495" s="12"/>
    </row>
    <row r="39496" spans="2:24" x14ac:dyDescent="0.3">
      <c r="B39496" s="73"/>
      <c r="D39496" s="73"/>
      <c r="P39496" s="73"/>
      <c r="T39496" s="73"/>
      <c r="U39496" s="73"/>
      <c r="V39496" s="73"/>
      <c r="X39496" s="12"/>
    </row>
    <row r="39497" spans="2:24" x14ac:dyDescent="0.3">
      <c r="B39497" s="73"/>
      <c r="D39497" s="73"/>
      <c r="P39497" s="73"/>
      <c r="T39497" s="73"/>
      <c r="U39497" s="73"/>
      <c r="V39497" s="73"/>
      <c r="X39497" s="12"/>
    </row>
    <row r="39498" spans="2:24" x14ac:dyDescent="0.3">
      <c r="B39498" s="73"/>
      <c r="D39498" s="73"/>
      <c r="P39498" s="73"/>
      <c r="T39498" s="73"/>
      <c r="U39498" s="73"/>
      <c r="V39498" s="73"/>
      <c r="X39498" s="12"/>
    </row>
    <row r="39499" spans="2:24" x14ac:dyDescent="0.3">
      <c r="B39499" s="73"/>
      <c r="D39499" s="73"/>
      <c r="P39499" s="73"/>
      <c r="T39499" s="73"/>
      <c r="U39499" s="73"/>
      <c r="V39499" s="73"/>
      <c r="X39499" s="12"/>
    </row>
    <row r="39500" spans="2:24" x14ac:dyDescent="0.3">
      <c r="B39500" s="73"/>
      <c r="D39500" s="73"/>
      <c r="P39500" s="73"/>
      <c r="T39500" s="73"/>
      <c r="U39500" s="73"/>
      <c r="V39500" s="73"/>
      <c r="X39500" s="12"/>
    </row>
    <row r="39501" spans="2:24" x14ac:dyDescent="0.3">
      <c r="B39501" s="73"/>
      <c r="D39501" s="73"/>
      <c r="P39501" s="73"/>
      <c r="T39501" s="73"/>
      <c r="U39501" s="73"/>
      <c r="V39501" s="73"/>
      <c r="X39501" s="12"/>
    </row>
    <row r="39502" spans="2:24" x14ac:dyDescent="0.3">
      <c r="B39502" s="73"/>
      <c r="D39502" s="73"/>
      <c r="P39502" s="73"/>
      <c r="T39502" s="73"/>
      <c r="U39502" s="73"/>
      <c r="V39502" s="73"/>
      <c r="X39502" s="12"/>
    </row>
    <row r="39503" spans="2:24" x14ac:dyDescent="0.3">
      <c r="B39503" s="73"/>
      <c r="D39503" s="73"/>
      <c r="P39503" s="73"/>
      <c r="T39503" s="73"/>
      <c r="U39503" s="73"/>
      <c r="V39503" s="73"/>
      <c r="X39503" s="12"/>
    </row>
    <row r="39504" spans="2:24" x14ac:dyDescent="0.3">
      <c r="B39504" s="73"/>
      <c r="D39504" s="73"/>
      <c r="P39504" s="73"/>
      <c r="T39504" s="73"/>
      <c r="U39504" s="73"/>
      <c r="V39504" s="73"/>
      <c r="X39504" s="12"/>
    </row>
    <row r="39505" spans="2:24" x14ac:dyDescent="0.3">
      <c r="B39505" s="73"/>
      <c r="D39505" s="73"/>
      <c r="P39505" s="73"/>
      <c r="T39505" s="73"/>
      <c r="U39505" s="73"/>
      <c r="V39505" s="73"/>
      <c r="X39505" s="12"/>
    </row>
    <row r="39506" spans="2:24" x14ac:dyDescent="0.3">
      <c r="B39506" s="73"/>
      <c r="D39506" s="73"/>
      <c r="P39506" s="73"/>
      <c r="T39506" s="73"/>
      <c r="U39506" s="73"/>
      <c r="V39506" s="73"/>
      <c r="X39506" s="12"/>
    </row>
    <row r="39507" spans="2:24" x14ac:dyDescent="0.3">
      <c r="B39507" s="73"/>
      <c r="D39507" s="73"/>
      <c r="P39507" s="73"/>
      <c r="T39507" s="73"/>
      <c r="U39507" s="73"/>
      <c r="V39507" s="73"/>
      <c r="X39507" s="12"/>
    </row>
    <row r="39508" spans="2:24" x14ac:dyDescent="0.3">
      <c r="B39508" s="73"/>
      <c r="D39508" s="73"/>
      <c r="P39508" s="73"/>
      <c r="T39508" s="73"/>
      <c r="U39508" s="73"/>
      <c r="V39508" s="73"/>
      <c r="X39508" s="12"/>
    </row>
    <row r="39509" spans="2:24" x14ac:dyDescent="0.3">
      <c r="B39509" s="73"/>
      <c r="D39509" s="73"/>
      <c r="P39509" s="73"/>
      <c r="T39509" s="73"/>
      <c r="U39509" s="73"/>
      <c r="V39509" s="73"/>
      <c r="X39509" s="12"/>
    </row>
    <row r="39510" spans="2:24" x14ac:dyDescent="0.3">
      <c r="B39510" s="73"/>
      <c r="D39510" s="73"/>
      <c r="P39510" s="73"/>
      <c r="T39510" s="73"/>
      <c r="U39510" s="73"/>
      <c r="V39510" s="73"/>
      <c r="X39510" s="12"/>
    </row>
    <row r="39511" spans="2:24" x14ac:dyDescent="0.3">
      <c r="B39511" s="73"/>
      <c r="D39511" s="73"/>
      <c r="P39511" s="73"/>
      <c r="T39511" s="73"/>
      <c r="U39511" s="73"/>
      <c r="V39511" s="73"/>
      <c r="X39511" s="12"/>
    </row>
    <row r="39512" spans="2:24" x14ac:dyDescent="0.3">
      <c r="B39512" s="73"/>
      <c r="D39512" s="73"/>
      <c r="P39512" s="73"/>
      <c r="T39512" s="73"/>
      <c r="U39512" s="73"/>
      <c r="V39512" s="73"/>
      <c r="X39512" s="12"/>
    </row>
    <row r="39513" spans="2:24" x14ac:dyDescent="0.3">
      <c r="B39513" s="73"/>
      <c r="D39513" s="73"/>
      <c r="P39513" s="73"/>
      <c r="T39513" s="73"/>
      <c r="U39513" s="73"/>
      <c r="V39513" s="73"/>
      <c r="X39513" s="12"/>
    </row>
    <row r="39514" spans="2:24" x14ac:dyDescent="0.3">
      <c r="B39514" s="73"/>
      <c r="D39514" s="73"/>
      <c r="P39514" s="73"/>
      <c r="T39514" s="73"/>
      <c r="U39514" s="73"/>
      <c r="V39514" s="73"/>
      <c r="X39514" s="12"/>
    </row>
    <row r="39515" spans="2:24" x14ac:dyDescent="0.3">
      <c r="B39515" s="73"/>
      <c r="D39515" s="73"/>
      <c r="P39515" s="73"/>
      <c r="T39515" s="73"/>
      <c r="U39515" s="73"/>
      <c r="V39515" s="73"/>
      <c r="X39515" s="12"/>
    </row>
    <row r="39516" spans="2:24" x14ac:dyDescent="0.3">
      <c r="B39516" s="73"/>
      <c r="D39516" s="73"/>
      <c r="P39516" s="73"/>
      <c r="T39516" s="73"/>
      <c r="U39516" s="73"/>
      <c r="V39516" s="73"/>
      <c r="X39516" s="12"/>
    </row>
    <row r="39517" spans="2:24" x14ac:dyDescent="0.3">
      <c r="B39517" s="73"/>
      <c r="D39517" s="73"/>
      <c r="P39517" s="73"/>
      <c r="T39517" s="73"/>
      <c r="U39517" s="73"/>
      <c r="V39517" s="73"/>
      <c r="X39517" s="12"/>
    </row>
    <row r="39518" spans="2:24" x14ac:dyDescent="0.3">
      <c r="B39518" s="73"/>
      <c r="D39518" s="73"/>
      <c r="P39518" s="73"/>
      <c r="T39518" s="73"/>
      <c r="U39518" s="73"/>
      <c r="V39518" s="73"/>
      <c r="X39518" s="12"/>
    </row>
    <row r="39519" spans="2:24" x14ac:dyDescent="0.3">
      <c r="B39519" s="73"/>
      <c r="D39519" s="73"/>
      <c r="P39519" s="73"/>
      <c r="T39519" s="73"/>
      <c r="U39519" s="73"/>
      <c r="V39519" s="73"/>
      <c r="X39519" s="12"/>
    </row>
    <row r="39520" spans="2:24" x14ac:dyDescent="0.3">
      <c r="B39520" s="73"/>
      <c r="D39520" s="73"/>
      <c r="P39520" s="73"/>
      <c r="T39520" s="73"/>
      <c r="U39520" s="73"/>
      <c r="V39520" s="73"/>
      <c r="X39520" s="12"/>
    </row>
    <row r="39521" spans="2:24" x14ac:dyDescent="0.3">
      <c r="B39521" s="73"/>
      <c r="D39521" s="73"/>
      <c r="P39521" s="73"/>
      <c r="T39521" s="73"/>
      <c r="U39521" s="73"/>
      <c r="V39521" s="73"/>
      <c r="X39521" s="12"/>
    </row>
    <row r="39522" spans="2:24" x14ac:dyDescent="0.3">
      <c r="B39522" s="73"/>
      <c r="D39522" s="73"/>
      <c r="P39522" s="73"/>
      <c r="T39522" s="73"/>
      <c r="U39522" s="73"/>
      <c r="V39522" s="73"/>
      <c r="X39522" s="12"/>
    </row>
    <row r="39523" spans="2:24" x14ac:dyDescent="0.3">
      <c r="B39523" s="73"/>
      <c r="D39523" s="73"/>
      <c r="P39523" s="73"/>
      <c r="T39523" s="73"/>
      <c r="U39523" s="73"/>
      <c r="V39523" s="73"/>
      <c r="X39523" s="12"/>
    </row>
    <row r="39524" spans="2:24" x14ac:dyDescent="0.3">
      <c r="B39524" s="73"/>
      <c r="D39524" s="73"/>
      <c r="P39524" s="73"/>
      <c r="T39524" s="73"/>
      <c r="U39524" s="73"/>
      <c r="V39524" s="73"/>
      <c r="X39524" s="12"/>
    </row>
    <row r="39525" spans="2:24" x14ac:dyDescent="0.3">
      <c r="B39525" s="73"/>
      <c r="D39525" s="73"/>
      <c r="P39525" s="73"/>
      <c r="T39525" s="73"/>
      <c r="U39525" s="73"/>
      <c r="V39525" s="73"/>
      <c r="X39525" s="12"/>
    </row>
    <row r="39526" spans="2:24" x14ac:dyDescent="0.3">
      <c r="B39526" s="73"/>
      <c r="D39526" s="73"/>
      <c r="P39526" s="73"/>
      <c r="T39526" s="73"/>
      <c r="U39526" s="73"/>
      <c r="V39526" s="73"/>
      <c r="X39526" s="12"/>
    </row>
    <row r="39527" spans="2:24" x14ac:dyDescent="0.3">
      <c r="B39527" s="73"/>
      <c r="D39527" s="73"/>
      <c r="P39527" s="73"/>
      <c r="T39527" s="73"/>
      <c r="U39527" s="73"/>
      <c r="V39527" s="73"/>
      <c r="X39527" s="12"/>
    </row>
    <row r="39528" spans="2:24" x14ac:dyDescent="0.3">
      <c r="B39528" s="73"/>
      <c r="D39528" s="73"/>
      <c r="P39528" s="73"/>
      <c r="T39528" s="73"/>
      <c r="U39528" s="73"/>
      <c r="V39528" s="73"/>
      <c r="X39528" s="12"/>
    </row>
    <row r="39529" spans="2:24" x14ac:dyDescent="0.3">
      <c r="B39529" s="73"/>
      <c r="D39529" s="73"/>
      <c r="P39529" s="73"/>
      <c r="T39529" s="73"/>
      <c r="U39529" s="73"/>
      <c r="V39529" s="73"/>
      <c r="X39529" s="12"/>
    </row>
    <row r="39530" spans="2:24" x14ac:dyDescent="0.3">
      <c r="B39530" s="73"/>
      <c r="D39530" s="73"/>
      <c r="P39530" s="73"/>
      <c r="T39530" s="73"/>
      <c r="U39530" s="73"/>
      <c r="V39530" s="73"/>
      <c r="X39530" s="12"/>
    </row>
    <row r="39531" spans="2:24" x14ac:dyDescent="0.3">
      <c r="B39531" s="73"/>
      <c r="D39531" s="73"/>
      <c r="P39531" s="73"/>
      <c r="T39531" s="73"/>
      <c r="U39531" s="73"/>
      <c r="V39531" s="73"/>
      <c r="X39531" s="12"/>
    </row>
    <row r="39532" spans="2:24" x14ac:dyDescent="0.3">
      <c r="B39532" s="73"/>
      <c r="D39532" s="73"/>
      <c r="P39532" s="73"/>
      <c r="T39532" s="73"/>
      <c r="U39532" s="73"/>
      <c r="V39532" s="73"/>
      <c r="X39532" s="12"/>
    </row>
    <row r="39533" spans="2:24" x14ac:dyDescent="0.3">
      <c r="B39533" s="73"/>
      <c r="D39533" s="73"/>
      <c r="P39533" s="73"/>
      <c r="T39533" s="73"/>
      <c r="U39533" s="73"/>
      <c r="V39533" s="73"/>
      <c r="X39533" s="12"/>
    </row>
    <row r="39534" spans="2:24" x14ac:dyDescent="0.3">
      <c r="B39534" s="73"/>
      <c r="D39534" s="73"/>
      <c r="P39534" s="73"/>
      <c r="T39534" s="73"/>
      <c r="U39534" s="73"/>
      <c r="V39534" s="73"/>
      <c r="X39534" s="12"/>
    </row>
    <row r="39535" spans="2:24" x14ac:dyDescent="0.3">
      <c r="B39535" s="73"/>
      <c r="D39535" s="73"/>
      <c r="P39535" s="73"/>
      <c r="T39535" s="73"/>
      <c r="U39535" s="73"/>
      <c r="V39535" s="73"/>
      <c r="X39535" s="12"/>
    </row>
    <row r="39536" spans="2:24" x14ac:dyDescent="0.3">
      <c r="B39536" s="73"/>
      <c r="D39536" s="73"/>
      <c r="P39536" s="73"/>
      <c r="T39536" s="73"/>
      <c r="U39536" s="73"/>
      <c r="V39536" s="73"/>
      <c r="X39536" s="12"/>
    </row>
    <row r="39537" spans="2:24" x14ac:dyDescent="0.3">
      <c r="B39537" s="73"/>
      <c r="D39537" s="73"/>
      <c r="P39537" s="73"/>
      <c r="T39537" s="73"/>
      <c r="U39537" s="73"/>
      <c r="V39537" s="73"/>
      <c r="X39537" s="12"/>
    </row>
    <row r="39538" spans="2:24" x14ac:dyDescent="0.3">
      <c r="B39538" s="73"/>
      <c r="D39538" s="73"/>
      <c r="P39538" s="73"/>
      <c r="T39538" s="73"/>
      <c r="U39538" s="73"/>
      <c r="V39538" s="73"/>
      <c r="X39538" s="12"/>
    </row>
    <row r="39539" spans="2:24" x14ac:dyDescent="0.3">
      <c r="B39539" s="73"/>
      <c r="D39539" s="73"/>
      <c r="P39539" s="73"/>
      <c r="T39539" s="73"/>
      <c r="U39539" s="73"/>
      <c r="V39539" s="73"/>
      <c r="X39539" s="12"/>
    </row>
    <row r="39540" spans="2:24" x14ac:dyDescent="0.3">
      <c r="B39540" s="73"/>
      <c r="D39540" s="73"/>
      <c r="P39540" s="73"/>
      <c r="T39540" s="73"/>
      <c r="U39540" s="73"/>
      <c r="V39540" s="73"/>
      <c r="X39540" s="12"/>
    </row>
    <row r="39541" spans="2:24" x14ac:dyDescent="0.3">
      <c r="B39541" s="73"/>
      <c r="D39541" s="73"/>
      <c r="P39541" s="73"/>
      <c r="T39541" s="73"/>
      <c r="U39541" s="73"/>
      <c r="V39541" s="73"/>
      <c r="X39541" s="12"/>
    </row>
    <row r="39542" spans="2:24" x14ac:dyDescent="0.3">
      <c r="B39542" s="73"/>
      <c r="D39542" s="73"/>
      <c r="P39542" s="73"/>
      <c r="T39542" s="73"/>
      <c r="U39542" s="73"/>
      <c r="V39542" s="73"/>
      <c r="X39542" s="12"/>
    </row>
    <row r="39543" spans="2:24" x14ac:dyDescent="0.3">
      <c r="B39543" s="73"/>
      <c r="D39543" s="73"/>
      <c r="P39543" s="73"/>
      <c r="T39543" s="73"/>
      <c r="U39543" s="73"/>
      <c r="V39543" s="73"/>
      <c r="X39543" s="12"/>
    </row>
    <row r="39544" spans="2:24" x14ac:dyDescent="0.3">
      <c r="B39544" s="73"/>
      <c r="D39544" s="73"/>
      <c r="P39544" s="73"/>
      <c r="T39544" s="73"/>
      <c r="U39544" s="73"/>
      <c r="V39544" s="73"/>
      <c r="X39544" s="12"/>
    </row>
    <row r="39545" spans="2:24" x14ac:dyDescent="0.3">
      <c r="B39545" s="73"/>
      <c r="D39545" s="73"/>
      <c r="P39545" s="73"/>
      <c r="T39545" s="73"/>
      <c r="U39545" s="73"/>
      <c r="V39545" s="73"/>
      <c r="X39545" s="12"/>
    </row>
    <row r="39546" spans="2:24" x14ac:dyDescent="0.3">
      <c r="B39546" s="73"/>
      <c r="D39546" s="73"/>
      <c r="P39546" s="73"/>
      <c r="T39546" s="73"/>
      <c r="U39546" s="73"/>
      <c r="V39546" s="73"/>
      <c r="X39546" s="12"/>
    </row>
    <row r="39547" spans="2:24" x14ac:dyDescent="0.3">
      <c r="B39547" s="73"/>
      <c r="D39547" s="73"/>
      <c r="P39547" s="73"/>
      <c r="T39547" s="73"/>
      <c r="U39547" s="73"/>
      <c r="V39547" s="73"/>
      <c r="X39547" s="12"/>
    </row>
    <row r="39548" spans="2:24" x14ac:dyDescent="0.3">
      <c r="B39548" s="73"/>
      <c r="D39548" s="73"/>
      <c r="P39548" s="73"/>
      <c r="T39548" s="73"/>
      <c r="U39548" s="73"/>
      <c r="V39548" s="73"/>
      <c r="X39548" s="12"/>
    </row>
    <row r="39549" spans="2:24" x14ac:dyDescent="0.3">
      <c r="B39549" s="73"/>
      <c r="D39549" s="73"/>
      <c r="P39549" s="73"/>
      <c r="T39549" s="73"/>
      <c r="U39549" s="73"/>
      <c r="V39549" s="73"/>
      <c r="X39549" s="12"/>
    </row>
    <row r="39550" spans="2:24" x14ac:dyDescent="0.3">
      <c r="B39550" s="73"/>
      <c r="D39550" s="73"/>
      <c r="P39550" s="73"/>
      <c r="T39550" s="73"/>
      <c r="U39550" s="73"/>
      <c r="V39550" s="73"/>
      <c r="X39550" s="12"/>
    </row>
    <row r="39551" spans="2:24" x14ac:dyDescent="0.3">
      <c r="B39551" s="73"/>
      <c r="D39551" s="73"/>
      <c r="P39551" s="73"/>
      <c r="T39551" s="73"/>
      <c r="U39551" s="73"/>
      <c r="V39551" s="73"/>
      <c r="X39551" s="12"/>
    </row>
    <row r="39552" spans="2:24" x14ac:dyDescent="0.3">
      <c r="B39552" s="73"/>
      <c r="D39552" s="73"/>
      <c r="P39552" s="73"/>
      <c r="T39552" s="73"/>
      <c r="U39552" s="73"/>
      <c r="V39552" s="73"/>
      <c r="X39552" s="12"/>
    </row>
    <row r="39553" spans="2:24" x14ac:dyDescent="0.3">
      <c r="B39553" s="73"/>
      <c r="D39553" s="73"/>
      <c r="P39553" s="73"/>
      <c r="T39553" s="73"/>
      <c r="U39553" s="73"/>
      <c r="V39553" s="73"/>
      <c r="X39553" s="12"/>
    </row>
    <row r="39554" spans="2:24" x14ac:dyDescent="0.3">
      <c r="B39554" s="73"/>
      <c r="D39554" s="73"/>
      <c r="P39554" s="73"/>
      <c r="T39554" s="73"/>
      <c r="U39554" s="73"/>
      <c r="V39554" s="73"/>
      <c r="X39554" s="12"/>
    </row>
    <row r="39555" spans="2:24" x14ac:dyDescent="0.3">
      <c r="B39555" s="73"/>
      <c r="D39555" s="73"/>
      <c r="P39555" s="73"/>
      <c r="T39555" s="73"/>
      <c r="U39555" s="73"/>
      <c r="V39555" s="73"/>
      <c r="X39555" s="12"/>
    </row>
    <row r="39556" spans="2:24" x14ac:dyDescent="0.3">
      <c r="B39556" s="73"/>
      <c r="D39556" s="73"/>
      <c r="P39556" s="73"/>
      <c r="T39556" s="73"/>
      <c r="U39556" s="73"/>
      <c r="V39556" s="73"/>
      <c r="X39556" s="12"/>
    </row>
    <row r="39557" spans="2:24" x14ac:dyDescent="0.3">
      <c r="B39557" s="73"/>
      <c r="D39557" s="73"/>
      <c r="P39557" s="73"/>
      <c r="T39557" s="73"/>
      <c r="U39557" s="73"/>
      <c r="V39557" s="73"/>
      <c r="X39557" s="12"/>
    </row>
    <row r="39558" spans="2:24" x14ac:dyDescent="0.3">
      <c r="B39558" s="73"/>
      <c r="D39558" s="73"/>
      <c r="P39558" s="73"/>
      <c r="T39558" s="73"/>
      <c r="U39558" s="73"/>
      <c r="V39558" s="73"/>
      <c r="X39558" s="12"/>
    </row>
    <row r="39559" spans="2:24" x14ac:dyDescent="0.3">
      <c r="B39559" s="73"/>
      <c r="D39559" s="73"/>
      <c r="P39559" s="73"/>
      <c r="T39559" s="73"/>
      <c r="U39559" s="73"/>
      <c r="V39559" s="73"/>
      <c r="X39559" s="12"/>
    </row>
    <row r="39560" spans="2:24" x14ac:dyDescent="0.3">
      <c r="B39560" s="73"/>
      <c r="D39560" s="73"/>
      <c r="P39560" s="73"/>
      <c r="T39560" s="73"/>
      <c r="U39560" s="73"/>
      <c r="V39560" s="73"/>
      <c r="X39560" s="12"/>
    </row>
    <row r="39561" spans="2:24" x14ac:dyDescent="0.3">
      <c r="B39561" s="73"/>
      <c r="D39561" s="73"/>
      <c r="P39561" s="73"/>
      <c r="T39561" s="73"/>
      <c r="U39561" s="73"/>
      <c r="V39561" s="73"/>
      <c r="X39561" s="12"/>
    </row>
    <row r="39562" spans="2:24" x14ac:dyDescent="0.3">
      <c r="B39562" s="73"/>
      <c r="D39562" s="73"/>
      <c r="P39562" s="73"/>
      <c r="T39562" s="73"/>
      <c r="U39562" s="73"/>
      <c r="V39562" s="73"/>
      <c r="X39562" s="12"/>
    </row>
    <row r="39563" spans="2:24" x14ac:dyDescent="0.3">
      <c r="B39563" s="73"/>
      <c r="D39563" s="73"/>
      <c r="P39563" s="73"/>
      <c r="T39563" s="73"/>
      <c r="U39563" s="73"/>
      <c r="V39563" s="73"/>
      <c r="X39563" s="12"/>
    </row>
    <row r="39564" spans="2:24" x14ac:dyDescent="0.3">
      <c r="B39564" s="73"/>
      <c r="D39564" s="73"/>
      <c r="P39564" s="73"/>
      <c r="T39564" s="73"/>
      <c r="U39564" s="73"/>
      <c r="V39564" s="73"/>
      <c r="X39564" s="12"/>
    </row>
    <row r="39565" spans="2:24" x14ac:dyDescent="0.3">
      <c r="B39565" s="73"/>
      <c r="D39565" s="73"/>
      <c r="P39565" s="73"/>
      <c r="T39565" s="73"/>
      <c r="U39565" s="73"/>
      <c r="V39565" s="73"/>
      <c r="X39565" s="12"/>
    </row>
    <row r="39566" spans="2:24" x14ac:dyDescent="0.3">
      <c r="B39566" s="73"/>
      <c r="D39566" s="73"/>
      <c r="P39566" s="73"/>
      <c r="T39566" s="73"/>
      <c r="U39566" s="73"/>
      <c r="V39566" s="73"/>
      <c r="X39566" s="12"/>
    </row>
    <row r="39567" spans="2:24" x14ac:dyDescent="0.3">
      <c r="B39567" s="73"/>
      <c r="D39567" s="73"/>
      <c r="P39567" s="73"/>
      <c r="T39567" s="73"/>
      <c r="U39567" s="73"/>
      <c r="V39567" s="73"/>
      <c r="X39567" s="12"/>
    </row>
    <row r="39568" spans="2:24" x14ac:dyDescent="0.3">
      <c r="B39568" s="73"/>
      <c r="D39568" s="73"/>
      <c r="P39568" s="73"/>
      <c r="T39568" s="73"/>
      <c r="U39568" s="73"/>
      <c r="V39568" s="73"/>
      <c r="X39568" s="12"/>
    </row>
    <row r="39569" spans="2:24" x14ac:dyDescent="0.3">
      <c r="B39569" s="73"/>
      <c r="D39569" s="73"/>
      <c r="P39569" s="73"/>
      <c r="T39569" s="73"/>
      <c r="U39569" s="73"/>
      <c r="V39569" s="73"/>
      <c r="X39569" s="12"/>
    </row>
    <row r="39570" spans="2:24" x14ac:dyDescent="0.3">
      <c r="B39570" s="73"/>
      <c r="D39570" s="73"/>
      <c r="P39570" s="73"/>
      <c r="T39570" s="73"/>
      <c r="U39570" s="73"/>
      <c r="V39570" s="73"/>
      <c r="X39570" s="12"/>
    </row>
    <row r="39571" spans="2:24" x14ac:dyDescent="0.3">
      <c r="B39571" s="73"/>
      <c r="D39571" s="73"/>
      <c r="P39571" s="73"/>
      <c r="T39571" s="73"/>
      <c r="U39571" s="73"/>
      <c r="V39571" s="73"/>
      <c r="X39571" s="12"/>
    </row>
    <row r="39572" spans="2:24" x14ac:dyDescent="0.3">
      <c r="B39572" s="73"/>
      <c r="D39572" s="73"/>
      <c r="P39572" s="73"/>
      <c r="T39572" s="73"/>
      <c r="U39572" s="73"/>
      <c r="V39572" s="73"/>
      <c r="X39572" s="12"/>
    </row>
    <row r="39573" spans="2:24" x14ac:dyDescent="0.3">
      <c r="B39573" s="73"/>
      <c r="D39573" s="73"/>
      <c r="P39573" s="73"/>
      <c r="T39573" s="73"/>
      <c r="U39573" s="73"/>
      <c r="V39573" s="73"/>
      <c r="X39573" s="12"/>
    </row>
    <row r="39574" spans="2:24" x14ac:dyDescent="0.3">
      <c r="B39574" s="73"/>
      <c r="D39574" s="73"/>
      <c r="P39574" s="73"/>
      <c r="T39574" s="73"/>
      <c r="U39574" s="73"/>
      <c r="V39574" s="73"/>
      <c r="X39574" s="12"/>
    </row>
    <row r="39575" spans="2:24" x14ac:dyDescent="0.3">
      <c r="B39575" s="73"/>
      <c r="D39575" s="73"/>
      <c r="P39575" s="73"/>
      <c r="T39575" s="73"/>
      <c r="U39575" s="73"/>
      <c r="V39575" s="73"/>
      <c r="X39575" s="12"/>
    </row>
    <row r="39576" spans="2:24" x14ac:dyDescent="0.3">
      <c r="B39576" s="73"/>
      <c r="D39576" s="73"/>
      <c r="P39576" s="73"/>
      <c r="T39576" s="73"/>
      <c r="U39576" s="73"/>
      <c r="V39576" s="73"/>
      <c r="X39576" s="12"/>
    </row>
    <row r="39577" spans="2:24" x14ac:dyDescent="0.3">
      <c r="B39577" s="73"/>
      <c r="D39577" s="73"/>
      <c r="P39577" s="73"/>
      <c r="T39577" s="73"/>
      <c r="U39577" s="73"/>
      <c r="V39577" s="73"/>
      <c r="X39577" s="12"/>
    </row>
    <row r="39578" spans="2:24" x14ac:dyDescent="0.3">
      <c r="B39578" s="73"/>
      <c r="D39578" s="73"/>
      <c r="P39578" s="73"/>
      <c r="T39578" s="73"/>
      <c r="U39578" s="73"/>
      <c r="V39578" s="73"/>
      <c r="X39578" s="12"/>
    </row>
    <row r="39579" spans="2:24" x14ac:dyDescent="0.3">
      <c r="B39579" s="73"/>
      <c r="D39579" s="73"/>
      <c r="P39579" s="73"/>
      <c r="T39579" s="73"/>
      <c r="U39579" s="73"/>
      <c r="V39579" s="73"/>
      <c r="X39579" s="12"/>
    </row>
    <row r="39580" spans="2:24" x14ac:dyDescent="0.3">
      <c r="B39580" s="73"/>
      <c r="D39580" s="73"/>
      <c r="P39580" s="73"/>
      <c r="T39580" s="73"/>
      <c r="U39580" s="73"/>
      <c r="V39580" s="73"/>
      <c r="X39580" s="12"/>
    </row>
    <row r="39581" spans="2:24" x14ac:dyDescent="0.3">
      <c r="B39581" s="73"/>
      <c r="D39581" s="73"/>
      <c r="P39581" s="73"/>
      <c r="T39581" s="73"/>
      <c r="U39581" s="73"/>
      <c r="V39581" s="73"/>
      <c r="X39581" s="12"/>
    </row>
    <row r="39582" spans="2:24" x14ac:dyDescent="0.3">
      <c r="B39582" s="73"/>
      <c r="D39582" s="73"/>
      <c r="P39582" s="73"/>
      <c r="T39582" s="73"/>
      <c r="U39582" s="73"/>
      <c r="V39582" s="73"/>
      <c r="X39582" s="12"/>
    </row>
    <row r="39583" spans="2:24" x14ac:dyDescent="0.3">
      <c r="B39583" s="73"/>
      <c r="D39583" s="73"/>
      <c r="P39583" s="73"/>
      <c r="T39583" s="73"/>
      <c r="U39583" s="73"/>
      <c r="V39583" s="73"/>
      <c r="X39583" s="12"/>
    </row>
    <row r="39584" spans="2:24" x14ac:dyDescent="0.3">
      <c r="B39584" s="73"/>
      <c r="D39584" s="73"/>
      <c r="P39584" s="73"/>
      <c r="T39584" s="73"/>
      <c r="U39584" s="73"/>
      <c r="V39584" s="73"/>
      <c r="X39584" s="12"/>
    </row>
    <row r="39585" spans="2:24" x14ac:dyDescent="0.3">
      <c r="B39585" s="73"/>
      <c r="D39585" s="73"/>
      <c r="P39585" s="73"/>
      <c r="T39585" s="73"/>
      <c r="U39585" s="73"/>
      <c r="V39585" s="73"/>
      <c r="X39585" s="12"/>
    </row>
    <row r="39586" spans="2:24" x14ac:dyDescent="0.3">
      <c r="B39586" s="73"/>
      <c r="D39586" s="73"/>
      <c r="P39586" s="73"/>
      <c r="T39586" s="73"/>
      <c r="U39586" s="73"/>
      <c r="V39586" s="73"/>
      <c r="X39586" s="12"/>
    </row>
    <row r="39587" spans="2:24" x14ac:dyDescent="0.3">
      <c r="B39587" s="73"/>
      <c r="D39587" s="73"/>
      <c r="P39587" s="73"/>
      <c r="T39587" s="73"/>
      <c r="U39587" s="73"/>
      <c r="V39587" s="73"/>
      <c r="X39587" s="12"/>
    </row>
    <row r="39588" spans="2:24" x14ac:dyDescent="0.3">
      <c r="B39588" s="73"/>
      <c r="D39588" s="73"/>
      <c r="P39588" s="73"/>
      <c r="T39588" s="73"/>
      <c r="U39588" s="73"/>
      <c r="V39588" s="73"/>
      <c r="X39588" s="12"/>
    </row>
    <row r="39589" spans="2:24" x14ac:dyDescent="0.3">
      <c r="B39589" s="73"/>
      <c r="D39589" s="73"/>
      <c r="P39589" s="73"/>
      <c r="T39589" s="73"/>
      <c r="U39589" s="73"/>
      <c r="V39589" s="73"/>
      <c r="X39589" s="12"/>
    </row>
    <row r="39590" spans="2:24" x14ac:dyDescent="0.3">
      <c r="B39590" s="73"/>
      <c r="D39590" s="73"/>
      <c r="P39590" s="73"/>
      <c r="T39590" s="73"/>
      <c r="U39590" s="73"/>
      <c r="V39590" s="73"/>
      <c r="X39590" s="12"/>
    </row>
    <row r="39591" spans="2:24" x14ac:dyDescent="0.3">
      <c r="B39591" s="73"/>
      <c r="D39591" s="73"/>
      <c r="P39591" s="73"/>
      <c r="T39591" s="73"/>
      <c r="U39591" s="73"/>
      <c r="V39591" s="73"/>
      <c r="X39591" s="12"/>
    </row>
    <row r="39592" spans="2:24" x14ac:dyDescent="0.3">
      <c r="B39592" s="73"/>
      <c r="D39592" s="73"/>
      <c r="P39592" s="73"/>
      <c r="T39592" s="73"/>
      <c r="U39592" s="73"/>
      <c r="V39592" s="73"/>
      <c r="X39592" s="12"/>
    </row>
    <row r="39593" spans="2:24" x14ac:dyDescent="0.3">
      <c r="B39593" s="73"/>
      <c r="D39593" s="73"/>
      <c r="P39593" s="73"/>
      <c r="T39593" s="73"/>
      <c r="U39593" s="73"/>
      <c r="V39593" s="73"/>
      <c r="X39593" s="12"/>
    </row>
    <row r="39594" spans="2:24" x14ac:dyDescent="0.3">
      <c r="B39594" s="73"/>
      <c r="D39594" s="73"/>
      <c r="P39594" s="73"/>
      <c r="T39594" s="73"/>
      <c r="U39594" s="73"/>
      <c r="V39594" s="73"/>
      <c r="X39594" s="12"/>
    </row>
    <row r="39595" spans="2:24" x14ac:dyDescent="0.3">
      <c r="B39595" s="73"/>
      <c r="D39595" s="73"/>
      <c r="P39595" s="73"/>
      <c r="T39595" s="73"/>
      <c r="U39595" s="73"/>
      <c r="V39595" s="73"/>
      <c r="X39595" s="12"/>
    </row>
    <row r="39596" spans="2:24" x14ac:dyDescent="0.3">
      <c r="B39596" s="73"/>
      <c r="D39596" s="73"/>
      <c r="P39596" s="73"/>
      <c r="T39596" s="73"/>
      <c r="U39596" s="73"/>
      <c r="V39596" s="73"/>
      <c r="X39596" s="12"/>
    </row>
    <row r="39597" spans="2:24" x14ac:dyDescent="0.3">
      <c r="B39597" s="73"/>
      <c r="D39597" s="73"/>
      <c r="P39597" s="73"/>
      <c r="T39597" s="73"/>
      <c r="U39597" s="73"/>
      <c r="V39597" s="73"/>
      <c r="X39597" s="12"/>
    </row>
    <row r="39598" spans="2:24" x14ac:dyDescent="0.3">
      <c r="B39598" s="73"/>
      <c r="D39598" s="73"/>
      <c r="P39598" s="73"/>
      <c r="T39598" s="73"/>
      <c r="U39598" s="73"/>
      <c r="V39598" s="73"/>
      <c r="X39598" s="12"/>
    </row>
    <row r="39599" spans="2:24" x14ac:dyDescent="0.3">
      <c r="B39599" s="73"/>
      <c r="D39599" s="73"/>
      <c r="P39599" s="73"/>
      <c r="T39599" s="73"/>
      <c r="U39599" s="73"/>
      <c r="V39599" s="73"/>
      <c r="X39599" s="12"/>
    </row>
    <row r="39600" spans="2:24" x14ac:dyDescent="0.3">
      <c r="B39600" s="73"/>
      <c r="D39600" s="73"/>
      <c r="P39600" s="73"/>
      <c r="T39600" s="73"/>
      <c r="U39600" s="73"/>
      <c r="V39600" s="73"/>
      <c r="X39600" s="12"/>
    </row>
    <row r="39601" spans="2:24" x14ac:dyDescent="0.3">
      <c r="B39601" s="73"/>
      <c r="D39601" s="73"/>
      <c r="P39601" s="73"/>
      <c r="T39601" s="73"/>
      <c r="U39601" s="73"/>
      <c r="V39601" s="73"/>
      <c r="X39601" s="12"/>
    </row>
    <row r="39602" spans="2:24" x14ac:dyDescent="0.3">
      <c r="B39602" s="73"/>
      <c r="D39602" s="73"/>
      <c r="P39602" s="73"/>
      <c r="T39602" s="73"/>
      <c r="U39602" s="73"/>
      <c r="V39602" s="73"/>
      <c r="X39602" s="12"/>
    </row>
    <row r="39603" spans="2:24" x14ac:dyDescent="0.3">
      <c r="B39603" s="73"/>
      <c r="D39603" s="73"/>
      <c r="P39603" s="73"/>
      <c r="T39603" s="73"/>
      <c r="U39603" s="73"/>
      <c r="V39603" s="73"/>
      <c r="X39603" s="12"/>
    </row>
    <row r="39604" spans="2:24" x14ac:dyDescent="0.3">
      <c r="B39604" s="73"/>
      <c r="D39604" s="73"/>
      <c r="P39604" s="73"/>
      <c r="T39604" s="73"/>
      <c r="U39604" s="73"/>
      <c r="V39604" s="73"/>
      <c r="X39604" s="12"/>
    </row>
    <row r="39605" spans="2:24" x14ac:dyDescent="0.3">
      <c r="B39605" s="73"/>
      <c r="D39605" s="73"/>
      <c r="P39605" s="73"/>
      <c r="T39605" s="73"/>
      <c r="U39605" s="73"/>
      <c r="V39605" s="73"/>
      <c r="X39605" s="12"/>
    </row>
    <row r="39606" spans="2:24" x14ac:dyDescent="0.3">
      <c r="B39606" s="73"/>
      <c r="D39606" s="73"/>
      <c r="P39606" s="73"/>
      <c r="T39606" s="73"/>
      <c r="U39606" s="73"/>
      <c r="V39606" s="73"/>
      <c r="X39606" s="12"/>
    </row>
    <row r="39607" spans="2:24" x14ac:dyDescent="0.3">
      <c r="B39607" s="73"/>
      <c r="D39607" s="73"/>
      <c r="P39607" s="73"/>
      <c r="T39607" s="73"/>
      <c r="U39607" s="73"/>
      <c r="V39607" s="73"/>
      <c r="X39607" s="12"/>
    </row>
    <row r="39608" spans="2:24" x14ac:dyDescent="0.3">
      <c r="B39608" s="73"/>
      <c r="D39608" s="73"/>
      <c r="P39608" s="73"/>
      <c r="T39608" s="73"/>
      <c r="U39608" s="73"/>
      <c r="V39608" s="73"/>
      <c r="X39608" s="12"/>
    </row>
    <row r="39609" spans="2:24" x14ac:dyDescent="0.3">
      <c r="B39609" s="73"/>
      <c r="D39609" s="73"/>
      <c r="P39609" s="73"/>
      <c r="T39609" s="73"/>
      <c r="U39609" s="73"/>
      <c r="V39609" s="73"/>
      <c r="X39609" s="12"/>
    </row>
    <row r="39610" spans="2:24" x14ac:dyDescent="0.3">
      <c r="B39610" s="73"/>
      <c r="D39610" s="73"/>
      <c r="P39610" s="73"/>
      <c r="T39610" s="73"/>
      <c r="U39610" s="73"/>
      <c r="V39610" s="73"/>
      <c r="X39610" s="12"/>
    </row>
    <row r="39611" spans="2:24" x14ac:dyDescent="0.3">
      <c r="B39611" s="73"/>
      <c r="D39611" s="73"/>
      <c r="P39611" s="73"/>
      <c r="T39611" s="73"/>
      <c r="U39611" s="73"/>
      <c r="V39611" s="73"/>
      <c r="X39611" s="12"/>
    </row>
    <row r="39612" spans="2:24" x14ac:dyDescent="0.3">
      <c r="B39612" s="73"/>
      <c r="D39612" s="73"/>
      <c r="P39612" s="73"/>
      <c r="T39612" s="73"/>
      <c r="U39612" s="73"/>
      <c r="V39612" s="73"/>
      <c r="X39612" s="12"/>
    </row>
    <row r="39613" spans="2:24" x14ac:dyDescent="0.3">
      <c r="B39613" s="73"/>
      <c r="D39613" s="73"/>
      <c r="P39613" s="73"/>
      <c r="T39613" s="73"/>
      <c r="U39613" s="73"/>
      <c r="V39613" s="73"/>
      <c r="X39613" s="12"/>
    </row>
    <row r="39614" spans="2:24" x14ac:dyDescent="0.3">
      <c r="B39614" s="73"/>
      <c r="D39614" s="73"/>
      <c r="P39614" s="73"/>
      <c r="T39614" s="73"/>
      <c r="U39614" s="73"/>
      <c r="V39614" s="73"/>
      <c r="X39614" s="12"/>
    </row>
    <row r="39615" spans="2:24" x14ac:dyDescent="0.3">
      <c r="B39615" s="73"/>
      <c r="D39615" s="73"/>
      <c r="P39615" s="73"/>
      <c r="T39615" s="73"/>
      <c r="U39615" s="73"/>
      <c r="V39615" s="73"/>
      <c r="X39615" s="12"/>
    </row>
    <row r="39616" spans="2:24" x14ac:dyDescent="0.3">
      <c r="B39616" s="73"/>
      <c r="D39616" s="73"/>
      <c r="P39616" s="73"/>
      <c r="T39616" s="73"/>
      <c r="U39616" s="73"/>
      <c r="V39616" s="73"/>
      <c r="X39616" s="12"/>
    </row>
    <row r="39617" spans="2:24" x14ac:dyDescent="0.3">
      <c r="B39617" s="73"/>
      <c r="D39617" s="73"/>
      <c r="P39617" s="73"/>
      <c r="T39617" s="73"/>
      <c r="U39617" s="73"/>
      <c r="V39617" s="73"/>
      <c r="X39617" s="12"/>
    </row>
    <row r="39618" spans="2:24" x14ac:dyDescent="0.3">
      <c r="B39618" s="73"/>
      <c r="D39618" s="73"/>
      <c r="P39618" s="73"/>
      <c r="T39618" s="73"/>
      <c r="U39618" s="73"/>
      <c r="V39618" s="73"/>
      <c r="X39618" s="12"/>
    </row>
    <row r="39619" spans="2:24" x14ac:dyDescent="0.3">
      <c r="B39619" s="73"/>
      <c r="D39619" s="73"/>
      <c r="P39619" s="73"/>
      <c r="T39619" s="73"/>
      <c r="U39619" s="73"/>
      <c r="V39619" s="73"/>
      <c r="X39619" s="12"/>
    </row>
    <row r="39620" spans="2:24" x14ac:dyDescent="0.3">
      <c r="B39620" s="73"/>
      <c r="D39620" s="73"/>
      <c r="P39620" s="73"/>
      <c r="T39620" s="73"/>
      <c r="U39620" s="73"/>
      <c r="V39620" s="73"/>
      <c r="X39620" s="12"/>
    </row>
    <row r="39621" spans="2:24" x14ac:dyDescent="0.3">
      <c r="B39621" s="73"/>
      <c r="D39621" s="73"/>
      <c r="P39621" s="73"/>
      <c r="T39621" s="73"/>
      <c r="U39621" s="73"/>
      <c r="V39621" s="73"/>
      <c r="X39621" s="12"/>
    </row>
    <row r="39622" spans="2:24" x14ac:dyDescent="0.3">
      <c r="B39622" s="73"/>
      <c r="D39622" s="73"/>
      <c r="P39622" s="73"/>
      <c r="T39622" s="73"/>
      <c r="U39622" s="73"/>
      <c r="V39622" s="73"/>
      <c r="X39622" s="12"/>
    </row>
    <row r="39623" spans="2:24" x14ac:dyDescent="0.3">
      <c r="B39623" s="73"/>
      <c r="D39623" s="73"/>
      <c r="P39623" s="73"/>
      <c r="T39623" s="73"/>
      <c r="U39623" s="73"/>
      <c r="V39623" s="73"/>
      <c r="X39623" s="12"/>
    </row>
    <row r="39624" spans="2:24" x14ac:dyDescent="0.3">
      <c r="B39624" s="73"/>
      <c r="D39624" s="73"/>
      <c r="P39624" s="73"/>
      <c r="T39624" s="73"/>
      <c r="U39624" s="73"/>
      <c r="V39624" s="73"/>
      <c r="X39624" s="12"/>
    </row>
    <row r="39625" spans="2:24" x14ac:dyDescent="0.3">
      <c r="B39625" s="73"/>
      <c r="D39625" s="73"/>
      <c r="P39625" s="73"/>
      <c r="T39625" s="73"/>
      <c r="U39625" s="73"/>
      <c r="V39625" s="73"/>
      <c r="X39625" s="12"/>
    </row>
    <row r="39626" spans="2:24" x14ac:dyDescent="0.3">
      <c r="B39626" s="73"/>
      <c r="D39626" s="73"/>
      <c r="P39626" s="73"/>
      <c r="T39626" s="73"/>
      <c r="U39626" s="73"/>
      <c r="V39626" s="73"/>
      <c r="X39626" s="12"/>
    </row>
    <row r="39627" spans="2:24" x14ac:dyDescent="0.3">
      <c r="B39627" s="73"/>
      <c r="D39627" s="73"/>
      <c r="P39627" s="73"/>
      <c r="T39627" s="73"/>
      <c r="U39627" s="73"/>
      <c r="V39627" s="73"/>
      <c r="X39627" s="12"/>
    </row>
    <row r="39628" spans="2:24" x14ac:dyDescent="0.3">
      <c r="B39628" s="73"/>
      <c r="D39628" s="73"/>
      <c r="P39628" s="73"/>
      <c r="T39628" s="73"/>
      <c r="U39628" s="73"/>
      <c r="V39628" s="73"/>
      <c r="X39628" s="12"/>
    </row>
    <row r="39629" spans="2:24" x14ac:dyDescent="0.3">
      <c r="B39629" s="73"/>
      <c r="D39629" s="73"/>
      <c r="P39629" s="73"/>
      <c r="T39629" s="73"/>
      <c r="U39629" s="73"/>
      <c r="V39629" s="73"/>
      <c r="X39629" s="12"/>
    </row>
    <row r="39630" spans="2:24" x14ac:dyDescent="0.3">
      <c r="B39630" s="73"/>
      <c r="D39630" s="73"/>
      <c r="P39630" s="73"/>
      <c r="T39630" s="73"/>
      <c r="U39630" s="73"/>
      <c r="V39630" s="73"/>
      <c r="X39630" s="12"/>
    </row>
    <row r="39631" spans="2:24" x14ac:dyDescent="0.3">
      <c r="B39631" s="73"/>
      <c r="D39631" s="73"/>
      <c r="P39631" s="73"/>
      <c r="T39631" s="73"/>
      <c r="U39631" s="73"/>
      <c r="V39631" s="73"/>
      <c r="X39631" s="12"/>
    </row>
    <row r="39632" spans="2:24" x14ac:dyDescent="0.3">
      <c r="B39632" s="73"/>
      <c r="D39632" s="73"/>
      <c r="P39632" s="73"/>
      <c r="T39632" s="73"/>
      <c r="U39632" s="73"/>
      <c r="V39632" s="73"/>
      <c r="X39632" s="12"/>
    </row>
    <row r="39633" spans="2:24" x14ac:dyDescent="0.3">
      <c r="B39633" s="73"/>
      <c r="D39633" s="73"/>
      <c r="P39633" s="73"/>
      <c r="T39633" s="73"/>
      <c r="U39633" s="73"/>
      <c r="V39633" s="73"/>
      <c r="X39633" s="12"/>
    </row>
    <row r="39634" spans="2:24" x14ac:dyDescent="0.3">
      <c r="B39634" s="73"/>
      <c r="D39634" s="73"/>
      <c r="P39634" s="73"/>
      <c r="T39634" s="73"/>
      <c r="U39634" s="73"/>
      <c r="V39634" s="73"/>
      <c r="X39634" s="12"/>
    </row>
    <row r="39635" spans="2:24" x14ac:dyDescent="0.3">
      <c r="B39635" s="73"/>
      <c r="D39635" s="73"/>
      <c r="P39635" s="73"/>
      <c r="T39635" s="73"/>
      <c r="U39635" s="73"/>
      <c r="V39635" s="73"/>
      <c r="X39635" s="12"/>
    </row>
    <row r="39636" spans="2:24" x14ac:dyDescent="0.3">
      <c r="B39636" s="73"/>
      <c r="D39636" s="73"/>
      <c r="P39636" s="73"/>
      <c r="T39636" s="73"/>
      <c r="U39636" s="73"/>
      <c r="V39636" s="73"/>
      <c r="X39636" s="12"/>
    </row>
    <row r="39637" spans="2:24" x14ac:dyDescent="0.3">
      <c r="B39637" s="73"/>
      <c r="D39637" s="73"/>
      <c r="P39637" s="73"/>
      <c r="T39637" s="73"/>
      <c r="U39637" s="73"/>
      <c r="V39637" s="73"/>
      <c r="X39637" s="12"/>
    </row>
    <row r="39638" spans="2:24" x14ac:dyDescent="0.3">
      <c r="B39638" s="73"/>
      <c r="D39638" s="73"/>
      <c r="P39638" s="73"/>
      <c r="T39638" s="73"/>
      <c r="U39638" s="73"/>
      <c r="V39638" s="73"/>
      <c r="X39638" s="12"/>
    </row>
    <row r="39639" spans="2:24" x14ac:dyDescent="0.3">
      <c r="B39639" s="73"/>
      <c r="D39639" s="73"/>
      <c r="P39639" s="73"/>
      <c r="T39639" s="73"/>
      <c r="U39639" s="73"/>
      <c r="V39639" s="73"/>
      <c r="X39639" s="12"/>
    </row>
    <row r="39640" spans="2:24" x14ac:dyDescent="0.3">
      <c r="B39640" s="73"/>
      <c r="D39640" s="73"/>
      <c r="P39640" s="73"/>
      <c r="T39640" s="73"/>
      <c r="U39640" s="73"/>
      <c r="V39640" s="73"/>
      <c r="X39640" s="12"/>
    </row>
    <row r="39641" spans="2:24" x14ac:dyDescent="0.3">
      <c r="B39641" s="73"/>
      <c r="D39641" s="73"/>
      <c r="P39641" s="73"/>
      <c r="T39641" s="73"/>
      <c r="U39641" s="73"/>
      <c r="V39641" s="73"/>
      <c r="X39641" s="12"/>
    </row>
    <row r="39642" spans="2:24" x14ac:dyDescent="0.3">
      <c r="B39642" s="73"/>
      <c r="D39642" s="73"/>
      <c r="P39642" s="73"/>
      <c r="T39642" s="73"/>
      <c r="U39642" s="73"/>
      <c r="V39642" s="73"/>
      <c r="X39642" s="12"/>
    </row>
    <row r="39643" spans="2:24" x14ac:dyDescent="0.3">
      <c r="B39643" s="73"/>
      <c r="D39643" s="73"/>
      <c r="P39643" s="73"/>
      <c r="T39643" s="73"/>
      <c r="U39643" s="73"/>
      <c r="V39643" s="73"/>
      <c r="X39643" s="12"/>
    </row>
    <row r="39644" spans="2:24" x14ac:dyDescent="0.3">
      <c r="B39644" s="73"/>
      <c r="D39644" s="73"/>
      <c r="P39644" s="73"/>
      <c r="T39644" s="73"/>
      <c r="U39644" s="73"/>
      <c r="V39644" s="73"/>
      <c r="X39644" s="12"/>
    </row>
    <row r="39645" spans="2:24" x14ac:dyDescent="0.3">
      <c r="B39645" s="73"/>
      <c r="D39645" s="73"/>
      <c r="P39645" s="73"/>
      <c r="T39645" s="73"/>
      <c r="U39645" s="73"/>
      <c r="V39645" s="73"/>
      <c r="X39645" s="12"/>
    </row>
    <row r="39646" spans="2:24" x14ac:dyDescent="0.3">
      <c r="B39646" s="73"/>
      <c r="D39646" s="73"/>
      <c r="P39646" s="73"/>
      <c r="T39646" s="73"/>
      <c r="U39646" s="73"/>
      <c r="V39646" s="73"/>
      <c r="X39646" s="12"/>
    </row>
    <row r="39647" spans="2:24" x14ac:dyDescent="0.3">
      <c r="B39647" s="73"/>
      <c r="D39647" s="73"/>
      <c r="P39647" s="73"/>
      <c r="T39647" s="73"/>
      <c r="U39647" s="73"/>
      <c r="V39647" s="73"/>
      <c r="X39647" s="12"/>
    </row>
    <row r="39648" spans="2:24" x14ac:dyDescent="0.3">
      <c r="B39648" s="73"/>
      <c r="D39648" s="73"/>
      <c r="P39648" s="73"/>
      <c r="T39648" s="73"/>
      <c r="U39648" s="73"/>
      <c r="V39648" s="73"/>
      <c r="X39648" s="12"/>
    </row>
    <row r="39649" spans="2:24" x14ac:dyDescent="0.3">
      <c r="B39649" s="73"/>
      <c r="D39649" s="73"/>
      <c r="P39649" s="73"/>
      <c r="T39649" s="73"/>
      <c r="U39649" s="73"/>
      <c r="V39649" s="73"/>
      <c r="X39649" s="12"/>
    </row>
    <row r="39650" spans="2:24" x14ac:dyDescent="0.3">
      <c r="B39650" s="73"/>
      <c r="D39650" s="73"/>
      <c r="P39650" s="73"/>
      <c r="T39650" s="73"/>
      <c r="U39650" s="73"/>
      <c r="V39650" s="73"/>
      <c r="X39650" s="12"/>
    </row>
    <row r="39651" spans="2:24" x14ac:dyDescent="0.3">
      <c r="B39651" s="73"/>
      <c r="D39651" s="73"/>
      <c r="P39651" s="73"/>
      <c r="T39651" s="73"/>
      <c r="U39651" s="73"/>
      <c r="V39651" s="73"/>
      <c r="X39651" s="12"/>
    </row>
    <row r="39652" spans="2:24" x14ac:dyDescent="0.3">
      <c r="B39652" s="73"/>
      <c r="D39652" s="73"/>
      <c r="P39652" s="73"/>
      <c r="T39652" s="73"/>
      <c r="U39652" s="73"/>
      <c r="V39652" s="73"/>
      <c r="X39652" s="12"/>
    </row>
    <row r="39653" spans="2:24" x14ac:dyDescent="0.3">
      <c r="B39653" s="73"/>
      <c r="D39653" s="73"/>
      <c r="P39653" s="73"/>
      <c r="T39653" s="73"/>
      <c r="U39653" s="73"/>
      <c r="V39653" s="73"/>
      <c r="X39653" s="12"/>
    </row>
    <row r="39654" spans="2:24" x14ac:dyDescent="0.3">
      <c r="B39654" s="73"/>
      <c r="D39654" s="73"/>
      <c r="P39654" s="73"/>
      <c r="T39654" s="73"/>
      <c r="U39654" s="73"/>
      <c r="V39654" s="73"/>
      <c r="X39654" s="12"/>
    </row>
    <row r="39655" spans="2:24" x14ac:dyDescent="0.3">
      <c r="B39655" s="73"/>
      <c r="D39655" s="73"/>
      <c r="P39655" s="73"/>
      <c r="T39655" s="73"/>
      <c r="U39655" s="73"/>
      <c r="V39655" s="73"/>
      <c r="X39655" s="12"/>
    </row>
    <row r="39656" spans="2:24" x14ac:dyDescent="0.3">
      <c r="B39656" s="73"/>
      <c r="D39656" s="73"/>
      <c r="P39656" s="73"/>
      <c r="T39656" s="73"/>
      <c r="U39656" s="73"/>
      <c r="V39656" s="73"/>
      <c r="X39656" s="12"/>
    </row>
    <row r="39657" spans="2:24" x14ac:dyDescent="0.3">
      <c r="B39657" s="73"/>
      <c r="D39657" s="73"/>
      <c r="P39657" s="73"/>
      <c r="T39657" s="73"/>
      <c r="U39657" s="73"/>
      <c r="V39657" s="73"/>
      <c r="X39657" s="12"/>
    </row>
    <row r="39658" spans="2:24" x14ac:dyDescent="0.3">
      <c r="B39658" s="73"/>
      <c r="D39658" s="73"/>
      <c r="P39658" s="73"/>
      <c r="T39658" s="73"/>
      <c r="U39658" s="73"/>
      <c r="V39658" s="73"/>
      <c r="X39658" s="12"/>
    </row>
    <row r="39659" spans="2:24" x14ac:dyDescent="0.3">
      <c r="B39659" s="73"/>
      <c r="D39659" s="73"/>
      <c r="P39659" s="73"/>
      <c r="T39659" s="73"/>
      <c r="U39659" s="73"/>
      <c r="V39659" s="73"/>
      <c r="X39659" s="12"/>
    </row>
    <row r="39660" spans="2:24" x14ac:dyDescent="0.3">
      <c r="B39660" s="73"/>
      <c r="D39660" s="73"/>
      <c r="P39660" s="73"/>
      <c r="T39660" s="73"/>
      <c r="U39660" s="73"/>
      <c r="V39660" s="73"/>
      <c r="X39660" s="12"/>
    </row>
    <row r="39661" spans="2:24" x14ac:dyDescent="0.3">
      <c r="B39661" s="73"/>
      <c r="D39661" s="73"/>
      <c r="P39661" s="73"/>
      <c r="T39661" s="73"/>
      <c r="U39661" s="73"/>
      <c r="V39661" s="73"/>
      <c r="X39661" s="12"/>
    </row>
    <row r="39662" spans="2:24" x14ac:dyDescent="0.3">
      <c r="B39662" s="73"/>
      <c r="D39662" s="73"/>
      <c r="P39662" s="73"/>
      <c r="T39662" s="73"/>
      <c r="U39662" s="73"/>
      <c r="V39662" s="73"/>
      <c r="X39662" s="12"/>
    </row>
    <row r="39663" spans="2:24" x14ac:dyDescent="0.3">
      <c r="B39663" s="73"/>
      <c r="D39663" s="73"/>
      <c r="P39663" s="73"/>
      <c r="T39663" s="73"/>
      <c r="U39663" s="73"/>
      <c r="V39663" s="73"/>
      <c r="X39663" s="12"/>
    </row>
    <row r="39664" spans="2:24" x14ac:dyDescent="0.3">
      <c r="B39664" s="73"/>
      <c r="D39664" s="73"/>
      <c r="P39664" s="73"/>
      <c r="T39664" s="73"/>
      <c r="U39664" s="73"/>
      <c r="V39664" s="73"/>
      <c r="X39664" s="12"/>
    </row>
    <row r="39665" spans="2:24" x14ac:dyDescent="0.3">
      <c r="B39665" s="73"/>
      <c r="D39665" s="73"/>
      <c r="P39665" s="73"/>
      <c r="T39665" s="73"/>
      <c r="U39665" s="73"/>
      <c r="V39665" s="73"/>
      <c r="X39665" s="12"/>
    </row>
    <row r="39666" spans="2:24" x14ac:dyDescent="0.3">
      <c r="B39666" s="73"/>
      <c r="D39666" s="73"/>
      <c r="P39666" s="73"/>
      <c r="T39666" s="73"/>
      <c r="U39666" s="73"/>
      <c r="V39666" s="73"/>
      <c r="X39666" s="12"/>
    </row>
    <row r="39667" spans="2:24" x14ac:dyDescent="0.3">
      <c r="B39667" s="73"/>
      <c r="D39667" s="73"/>
      <c r="P39667" s="73"/>
      <c r="T39667" s="73"/>
      <c r="U39667" s="73"/>
      <c r="V39667" s="73"/>
      <c r="X39667" s="12"/>
    </row>
    <row r="39668" spans="2:24" x14ac:dyDescent="0.3">
      <c r="B39668" s="73"/>
      <c r="D39668" s="73"/>
      <c r="P39668" s="73"/>
      <c r="T39668" s="73"/>
      <c r="U39668" s="73"/>
      <c r="V39668" s="73"/>
      <c r="X39668" s="12"/>
    </row>
    <row r="39669" spans="2:24" x14ac:dyDescent="0.3">
      <c r="B39669" s="73"/>
      <c r="D39669" s="73"/>
      <c r="P39669" s="73"/>
      <c r="T39669" s="73"/>
      <c r="U39669" s="73"/>
      <c r="V39669" s="73"/>
      <c r="X39669" s="12"/>
    </row>
    <row r="39670" spans="2:24" x14ac:dyDescent="0.3">
      <c r="B39670" s="73"/>
      <c r="D39670" s="73"/>
      <c r="P39670" s="73"/>
      <c r="T39670" s="73"/>
      <c r="U39670" s="73"/>
      <c r="V39670" s="73"/>
      <c r="X39670" s="12"/>
    </row>
    <row r="39671" spans="2:24" x14ac:dyDescent="0.3">
      <c r="B39671" s="73"/>
      <c r="D39671" s="73"/>
      <c r="P39671" s="73"/>
      <c r="T39671" s="73"/>
      <c r="U39671" s="73"/>
      <c r="V39671" s="73"/>
      <c r="X39671" s="12"/>
    </row>
    <row r="39672" spans="2:24" x14ac:dyDescent="0.3">
      <c r="B39672" s="73"/>
      <c r="D39672" s="73"/>
      <c r="P39672" s="73"/>
      <c r="T39672" s="73"/>
      <c r="U39672" s="73"/>
      <c r="V39672" s="73"/>
      <c r="X39672" s="12"/>
    </row>
    <row r="39673" spans="2:24" x14ac:dyDescent="0.3">
      <c r="B39673" s="73"/>
      <c r="D39673" s="73"/>
      <c r="P39673" s="73"/>
      <c r="T39673" s="73"/>
      <c r="U39673" s="73"/>
      <c r="V39673" s="73"/>
      <c r="X39673" s="12"/>
    </row>
    <row r="39674" spans="2:24" x14ac:dyDescent="0.3">
      <c r="B39674" s="73"/>
      <c r="D39674" s="73"/>
      <c r="P39674" s="73"/>
      <c r="T39674" s="73"/>
      <c r="U39674" s="73"/>
      <c r="V39674" s="73"/>
      <c r="X39674" s="12"/>
    </row>
    <row r="39675" spans="2:24" x14ac:dyDescent="0.3">
      <c r="B39675" s="73"/>
      <c r="D39675" s="73"/>
      <c r="P39675" s="73"/>
      <c r="T39675" s="73"/>
      <c r="U39675" s="73"/>
      <c r="V39675" s="73"/>
      <c r="X39675" s="12"/>
    </row>
    <row r="39676" spans="2:24" x14ac:dyDescent="0.3">
      <c r="B39676" s="73"/>
      <c r="D39676" s="73"/>
      <c r="P39676" s="73"/>
      <c r="T39676" s="73"/>
      <c r="U39676" s="73"/>
      <c r="V39676" s="73"/>
      <c r="X39676" s="12"/>
    </row>
    <row r="39677" spans="2:24" x14ac:dyDescent="0.3">
      <c r="B39677" s="73"/>
      <c r="D39677" s="73"/>
      <c r="P39677" s="73"/>
      <c r="T39677" s="73"/>
      <c r="U39677" s="73"/>
      <c r="V39677" s="73"/>
      <c r="X39677" s="12"/>
    </row>
    <row r="39678" spans="2:24" x14ac:dyDescent="0.3">
      <c r="B39678" s="73"/>
      <c r="D39678" s="73"/>
      <c r="P39678" s="73"/>
      <c r="T39678" s="73"/>
      <c r="U39678" s="73"/>
      <c r="V39678" s="73"/>
      <c r="X39678" s="12"/>
    </row>
    <row r="39679" spans="2:24" x14ac:dyDescent="0.3">
      <c r="B39679" s="73"/>
      <c r="D39679" s="73"/>
      <c r="P39679" s="73"/>
      <c r="T39679" s="73"/>
      <c r="U39679" s="73"/>
      <c r="V39679" s="73"/>
      <c r="X39679" s="12"/>
    </row>
    <row r="39680" spans="2:24" x14ac:dyDescent="0.3">
      <c r="B39680" s="73"/>
      <c r="D39680" s="73"/>
      <c r="P39680" s="73"/>
      <c r="T39680" s="73"/>
      <c r="U39680" s="73"/>
      <c r="V39680" s="73"/>
      <c r="X39680" s="12"/>
    </row>
    <row r="39681" spans="2:24" x14ac:dyDescent="0.3">
      <c r="B39681" s="73"/>
      <c r="D39681" s="73"/>
      <c r="P39681" s="73"/>
      <c r="T39681" s="73"/>
      <c r="U39681" s="73"/>
      <c r="V39681" s="73"/>
      <c r="X39681" s="12"/>
    </row>
    <row r="39682" spans="2:24" x14ac:dyDescent="0.3">
      <c r="B39682" s="73"/>
      <c r="D39682" s="73"/>
      <c r="P39682" s="73"/>
      <c r="T39682" s="73"/>
      <c r="U39682" s="73"/>
      <c r="V39682" s="73"/>
      <c r="X39682" s="12"/>
    </row>
    <row r="39683" spans="2:24" x14ac:dyDescent="0.3">
      <c r="B39683" s="73"/>
      <c r="D39683" s="73"/>
      <c r="P39683" s="73"/>
      <c r="T39683" s="73"/>
      <c r="U39683" s="73"/>
      <c r="V39683" s="73"/>
      <c r="X39683" s="12"/>
    </row>
    <row r="39684" spans="2:24" x14ac:dyDescent="0.3">
      <c r="B39684" s="73"/>
      <c r="D39684" s="73"/>
      <c r="P39684" s="73"/>
      <c r="T39684" s="73"/>
      <c r="U39684" s="73"/>
      <c r="V39684" s="73"/>
      <c r="X39684" s="12"/>
    </row>
    <row r="39685" spans="2:24" x14ac:dyDescent="0.3">
      <c r="B39685" s="73"/>
      <c r="D39685" s="73"/>
      <c r="P39685" s="73"/>
      <c r="T39685" s="73"/>
      <c r="U39685" s="73"/>
      <c r="V39685" s="73"/>
      <c r="X39685" s="12"/>
    </row>
    <row r="39686" spans="2:24" x14ac:dyDescent="0.3">
      <c r="B39686" s="73"/>
      <c r="D39686" s="73"/>
      <c r="P39686" s="73"/>
      <c r="T39686" s="73"/>
      <c r="U39686" s="73"/>
      <c r="V39686" s="73"/>
      <c r="X39686" s="12"/>
    </row>
    <row r="39687" spans="2:24" x14ac:dyDescent="0.3">
      <c r="B39687" s="73"/>
      <c r="D39687" s="73"/>
      <c r="P39687" s="73"/>
      <c r="T39687" s="73"/>
      <c r="U39687" s="73"/>
      <c r="V39687" s="73"/>
      <c r="X39687" s="12"/>
    </row>
    <row r="39688" spans="2:24" x14ac:dyDescent="0.3">
      <c r="B39688" s="73"/>
      <c r="D39688" s="73"/>
      <c r="P39688" s="73"/>
      <c r="T39688" s="73"/>
      <c r="U39688" s="73"/>
      <c r="V39688" s="73"/>
      <c r="X39688" s="12"/>
    </row>
    <row r="39689" spans="2:24" x14ac:dyDescent="0.3">
      <c r="B39689" s="73"/>
      <c r="D39689" s="73"/>
      <c r="P39689" s="73"/>
      <c r="T39689" s="73"/>
      <c r="U39689" s="73"/>
      <c r="V39689" s="73"/>
      <c r="X39689" s="12"/>
    </row>
    <row r="39690" spans="2:24" x14ac:dyDescent="0.3">
      <c r="B39690" s="73"/>
      <c r="D39690" s="73"/>
      <c r="P39690" s="73"/>
      <c r="T39690" s="73"/>
      <c r="U39690" s="73"/>
      <c r="V39690" s="73"/>
      <c r="X39690" s="12"/>
    </row>
    <row r="39691" spans="2:24" x14ac:dyDescent="0.3">
      <c r="B39691" s="73"/>
      <c r="D39691" s="73"/>
      <c r="P39691" s="73"/>
      <c r="T39691" s="73"/>
      <c r="U39691" s="73"/>
      <c r="V39691" s="73"/>
      <c r="X39691" s="12"/>
    </row>
    <row r="39692" spans="2:24" x14ac:dyDescent="0.3">
      <c r="B39692" s="73"/>
      <c r="D39692" s="73"/>
      <c r="P39692" s="73"/>
      <c r="T39692" s="73"/>
      <c r="U39692" s="73"/>
      <c r="V39692" s="73"/>
      <c r="X39692" s="12"/>
    </row>
    <row r="39693" spans="2:24" x14ac:dyDescent="0.3">
      <c r="B39693" s="73"/>
      <c r="D39693" s="73"/>
      <c r="P39693" s="73"/>
      <c r="T39693" s="73"/>
      <c r="U39693" s="73"/>
      <c r="V39693" s="73"/>
      <c r="X39693" s="12"/>
    </row>
    <row r="39694" spans="2:24" x14ac:dyDescent="0.3">
      <c r="B39694" s="73"/>
      <c r="D39694" s="73"/>
      <c r="P39694" s="73"/>
      <c r="T39694" s="73"/>
      <c r="U39694" s="73"/>
      <c r="V39694" s="73"/>
      <c r="X39694" s="12"/>
    </row>
    <row r="39695" spans="2:24" x14ac:dyDescent="0.3">
      <c r="B39695" s="73"/>
      <c r="D39695" s="73"/>
      <c r="P39695" s="73"/>
      <c r="T39695" s="73"/>
      <c r="U39695" s="73"/>
      <c r="V39695" s="73"/>
      <c r="X39695" s="12"/>
    </row>
    <row r="39696" spans="2:24" x14ac:dyDescent="0.3">
      <c r="B39696" s="73"/>
      <c r="D39696" s="73"/>
      <c r="P39696" s="73"/>
      <c r="T39696" s="73"/>
      <c r="U39696" s="73"/>
      <c r="V39696" s="73"/>
      <c r="X39696" s="12"/>
    </row>
    <row r="39697" spans="2:24" x14ac:dyDescent="0.3">
      <c r="B39697" s="73"/>
      <c r="D39697" s="73"/>
      <c r="P39697" s="73"/>
      <c r="T39697" s="73"/>
      <c r="U39697" s="73"/>
      <c r="V39697" s="73"/>
      <c r="X39697" s="12"/>
    </row>
    <row r="39698" spans="2:24" x14ac:dyDescent="0.3">
      <c r="B39698" s="73"/>
      <c r="D39698" s="73"/>
      <c r="P39698" s="73"/>
      <c r="T39698" s="73"/>
      <c r="U39698" s="73"/>
      <c r="V39698" s="73"/>
      <c r="X39698" s="12"/>
    </row>
    <row r="39699" spans="2:24" x14ac:dyDescent="0.3">
      <c r="B39699" s="73"/>
      <c r="D39699" s="73"/>
      <c r="P39699" s="73"/>
      <c r="T39699" s="73"/>
      <c r="U39699" s="73"/>
      <c r="V39699" s="73"/>
      <c r="X39699" s="12"/>
    </row>
    <row r="39700" spans="2:24" x14ac:dyDescent="0.3">
      <c r="B39700" s="73"/>
      <c r="D39700" s="73"/>
      <c r="P39700" s="73"/>
      <c r="T39700" s="73"/>
      <c r="U39700" s="73"/>
      <c r="V39700" s="73"/>
      <c r="X39700" s="12"/>
    </row>
    <row r="39701" spans="2:24" x14ac:dyDescent="0.3">
      <c r="B39701" s="73"/>
      <c r="D39701" s="73"/>
      <c r="P39701" s="73"/>
      <c r="T39701" s="73"/>
      <c r="U39701" s="73"/>
      <c r="V39701" s="73"/>
      <c r="X39701" s="12"/>
    </row>
    <row r="39702" spans="2:24" x14ac:dyDescent="0.3">
      <c r="B39702" s="73"/>
      <c r="D39702" s="73"/>
      <c r="P39702" s="73"/>
      <c r="T39702" s="73"/>
      <c r="U39702" s="73"/>
      <c r="V39702" s="73"/>
      <c r="X39702" s="12"/>
    </row>
    <row r="39703" spans="2:24" x14ac:dyDescent="0.3">
      <c r="B39703" s="73"/>
      <c r="D39703" s="73"/>
      <c r="P39703" s="73"/>
      <c r="T39703" s="73"/>
      <c r="U39703" s="73"/>
      <c r="V39703" s="73"/>
      <c r="X39703" s="12"/>
    </row>
    <row r="39704" spans="2:24" x14ac:dyDescent="0.3">
      <c r="B39704" s="73"/>
      <c r="D39704" s="73"/>
      <c r="P39704" s="73"/>
      <c r="T39704" s="73"/>
      <c r="U39704" s="73"/>
      <c r="V39704" s="73"/>
      <c r="X39704" s="12"/>
    </row>
    <row r="39705" spans="2:24" x14ac:dyDescent="0.3">
      <c r="B39705" s="73"/>
      <c r="D39705" s="73"/>
      <c r="P39705" s="73"/>
      <c r="T39705" s="73"/>
      <c r="U39705" s="73"/>
      <c r="V39705" s="73"/>
      <c r="X39705" s="12"/>
    </row>
    <row r="39706" spans="2:24" x14ac:dyDescent="0.3">
      <c r="B39706" s="73"/>
      <c r="D39706" s="73"/>
      <c r="P39706" s="73"/>
      <c r="T39706" s="73"/>
      <c r="U39706" s="73"/>
      <c r="V39706" s="73"/>
      <c r="X39706" s="12"/>
    </row>
    <row r="39707" spans="2:24" x14ac:dyDescent="0.3">
      <c r="B39707" s="73"/>
      <c r="D39707" s="73"/>
      <c r="P39707" s="73"/>
      <c r="T39707" s="73"/>
      <c r="U39707" s="73"/>
      <c r="V39707" s="73"/>
      <c r="X39707" s="12"/>
    </row>
    <row r="39708" spans="2:24" x14ac:dyDescent="0.3">
      <c r="B39708" s="73"/>
      <c r="D39708" s="73"/>
      <c r="P39708" s="73"/>
      <c r="T39708" s="73"/>
      <c r="U39708" s="73"/>
      <c r="V39708" s="73"/>
      <c r="X39708" s="12"/>
    </row>
    <row r="39709" spans="2:24" x14ac:dyDescent="0.3">
      <c r="B39709" s="73"/>
      <c r="D39709" s="73"/>
      <c r="P39709" s="73"/>
      <c r="T39709" s="73"/>
      <c r="U39709" s="73"/>
      <c r="V39709" s="73"/>
      <c r="X39709" s="12"/>
    </row>
    <row r="39710" spans="2:24" x14ac:dyDescent="0.3">
      <c r="B39710" s="73"/>
      <c r="D39710" s="73"/>
      <c r="P39710" s="73"/>
      <c r="T39710" s="73"/>
      <c r="U39710" s="73"/>
      <c r="V39710" s="73"/>
      <c r="X39710" s="12"/>
    </row>
    <row r="39711" spans="2:24" x14ac:dyDescent="0.3">
      <c r="B39711" s="73"/>
      <c r="D39711" s="73"/>
      <c r="P39711" s="73"/>
      <c r="T39711" s="73"/>
      <c r="U39711" s="73"/>
      <c r="V39711" s="73"/>
      <c r="X39711" s="12"/>
    </row>
    <row r="39712" spans="2:24" x14ac:dyDescent="0.3">
      <c r="B39712" s="73"/>
      <c r="D39712" s="73"/>
      <c r="P39712" s="73"/>
      <c r="T39712" s="73"/>
      <c r="U39712" s="73"/>
      <c r="V39712" s="73"/>
      <c r="X39712" s="12"/>
    </row>
    <row r="39713" spans="2:24" x14ac:dyDescent="0.3">
      <c r="B39713" s="73"/>
      <c r="D39713" s="73"/>
      <c r="P39713" s="73"/>
      <c r="T39713" s="73"/>
      <c r="U39713" s="73"/>
      <c r="V39713" s="73"/>
      <c r="X39713" s="12"/>
    </row>
    <row r="39714" spans="2:24" x14ac:dyDescent="0.3">
      <c r="B39714" s="73"/>
      <c r="D39714" s="73"/>
      <c r="P39714" s="73"/>
      <c r="T39714" s="73"/>
      <c r="U39714" s="73"/>
      <c r="V39714" s="73"/>
      <c r="X39714" s="12"/>
    </row>
    <row r="39715" spans="2:24" x14ac:dyDescent="0.3">
      <c r="B39715" s="73"/>
      <c r="D39715" s="73"/>
      <c r="P39715" s="73"/>
      <c r="T39715" s="73"/>
      <c r="U39715" s="73"/>
      <c r="V39715" s="73"/>
      <c r="X39715" s="12"/>
    </row>
    <row r="39716" spans="2:24" x14ac:dyDescent="0.3">
      <c r="B39716" s="73"/>
      <c r="D39716" s="73"/>
      <c r="P39716" s="73"/>
      <c r="T39716" s="73"/>
      <c r="U39716" s="73"/>
      <c r="V39716" s="73"/>
      <c r="X39716" s="12"/>
    </row>
    <row r="39717" spans="2:24" x14ac:dyDescent="0.3">
      <c r="B39717" s="73"/>
      <c r="D39717" s="73"/>
      <c r="P39717" s="73"/>
      <c r="T39717" s="73"/>
      <c r="U39717" s="73"/>
      <c r="V39717" s="73"/>
      <c r="X39717" s="12"/>
    </row>
    <row r="39718" spans="2:24" x14ac:dyDescent="0.3">
      <c r="B39718" s="73"/>
      <c r="D39718" s="73"/>
      <c r="P39718" s="73"/>
      <c r="T39718" s="73"/>
      <c r="U39718" s="73"/>
      <c r="V39718" s="73"/>
      <c r="X39718" s="12"/>
    </row>
    <row r="39719" spans="2:24" x14ac:dyDescent="0.3">
      <c r="B39719" s="73"/>
      <c r="D39719" s="73"/>
      <c r="P39719" s="73"/>
      <c r="T39719" s="73"/>
      <c r="U39719" s="73"/>
      <c r="V39719" s="73"/>
      <c r="X39719" s="12"/>
    </row>
    <row r="39720" spans="2:24" x14ac:dyDescent="0.3">
      <c r="B39720" s="73"/>
      <c r="D39720" s="73"/>
      <c r="P39720" s="73"/>
      <c r="T39720" s="73"/>
      <c r="U39720" s="73"/>
      <c r="V39720" s="73"/>
      <c r="X39720" s="12"/>
    </row>
    <row r="39721" spans="2:24" x14ac:dyDescent="0.3">
      <c r="B39721" s="73"/>
      <c r="D39721" s="73"/>
      <c r="P39721" s="73"/>
      <c r="T39721" s="73"/>
      <c r="U39721" s="73"/>
      <c r="V39721" s="73"/>
      <c r="X39721" s="12"/>
    </row>
    <row r="39722" spans="2:24" x14ac:dyDescent="0.3">
      <c r="B39722" s="73"/>
      <c r="D39722" s="73"/>
      <c r="P39722" s="73"/>
      <c r="T39722" s="73"/>
      <c r="U39722" s="73"/>
      <c r="V39722" s="73"/>
      <c r="X39722" s="12"/>
    </row>
    <row r="39723" spans="2:24" x14ac:dyDescent="0.3">
      <c r="B39723" s="73"/>
      <c r="D39723" s="73"/>
      <c r="P39723" s="73"/>
      <c r="T39723" s="73"/>
      <c r="U39723" s="73"/>
      <c r="V39723" s="73"/>
      <c r="X39723" s="12"/>
    </row>
    <row r="39724" spans="2:24" x14ac:dyDescent="0.3">
      <c r="B39724" s="73"/>
      <c r="D39724" s="73"/>
      <c r="P39724" s="73"/>
      <c r="T39724" s="73"/>
      <c r="U39724" s="73"/>
      <c r="V39724" s="73"/>
      <c r="X39724" s="12"/>
    </row>
    <row r="39725" spans="2:24" x14ac:dyDescent="0.3">
      <c r="B39725" s="73"/>
      <c r="D39725" s="73"/>
      <c r="P39725" s="73"/>
      <c r="T39725" s="73"/>
      <c r="U39725" s="73"/>
      <c r="V39725" s="73"/>
      <c r="X39725" s="12"/>
    </row>
    <row r="39726" spans="2:24" x14ac:dyDescent="0.3">
      <c r="B39726" s="73"/>
      <c r="D39726" s="73"/>
      <c r="P39726" s="73"/>
      <c r="T39726" s="73"/>
      <c r="U39726" s="73"/>
      <c r="V39726" s="73"/>
      <c r="X39726" s="12"/>
    </row>
    <row r="39727" spans="2:24" x14ac:dyDescent="0.3">
      <c r="B39727" s="73"/>
      <c r="D39727" s="73"/>
      <c r="P39727" s="73"/>
      <c r="T39727" s="73"/>
      <c r="U39727" s="73"/>
      <c r="V39727" s="73"/>
      <c r="X39727" s="12"/>
    </row>
    <row r="39728" spans="2:24" x14ac:dyDescent="0.3">
      <c r="B39728" s="73"/>
      <c r="D39728" s="73"/>
      <c r="P39728" s="73"/>
      <c r="T39728" s="73"/>
      <c r="U39728" s="73"/>
      <c r="V39728" s="73"/>
      <c r="X39728" s="12"/>
    </row>
    <row r="39729" spans="2:24" x14ac:dyDescent="0.3">
      <c r="B39729" s="73"/>
      <c r="D39729" s="73"/>
      <c r="P39729" s="73"/>
      <c r="T39729" s="73"/>
      <c r="U39729" s="73"/>
      <c r="V39729" s="73"/>
      <c r="X39729" s="12"/>
    </row>
    <row r="39730" spans="2:24" x14ac:dyDescent="0.3">
      <c r="B39730" s="73"/>
      <c r="D39730" s="73"/>
      <c r="P39730" s="73"/>
      <c r="T39730" s="73"/>
      <c r="U39730" s="73"/>
      <c r="V39730" s="73"/>
      <c r="X39730" s="12"/>
    </row>
    <row r="39731" spans="2:24" x14ac:dyDescent="0.3">
      <c r="B39731" s="73"/>
      <c r="D39731" s="73"/>
      <c r="P39731" s="73"/>
      <c r="T39731" s="73"/>
      <c r="U39731" s="73"/>
      <c r="V39731" s="73"/>
      <c r="X39731" s="12"/>
    </row>
    <row r="39732" spans="2:24" x14ac:dyDescent="0.3">
      <c r="B39732" s="73"/>
      <c r="D39732" s="73"/>
      <c r="P39732" s="73"/>
      <c r="T39732" s="73"/>
      <c r="U39732" s="73"/>
      <c r="V39732" s="73"/>
      <c r="X39732" s="12"/>
    </row>
    <row r="39733" spans="2:24" x14ac:dyDescent="0.3">
      <c r="B39733" s="73"/>
      <c r="D39733" s="73"/>
      <c r="P39733" s="73"/>
      <c r="T39733" s="73"/>
      <c r="U39733" s="73"/>
      <c r="V39733" s="73"/>
      <c r="X39733" s="12"/>
    </row>
    <row r="39734" spans="2:24" x14ac:dyDescent="0.3">
      <c r="B39734" s="73"/>
      <c r="D39734" s="73"/>
      <c r="P39734" s="73"/>
      <c r="T39734" s="73"/>
      <c r="U39734" s="73"/>
      <c r="V39734" s="73"/>
      <c r="X39734" s="12"/>
    </row>
    <row r="39735" spans="2:24" x14ac:dyDescent="0.3">
      <c r="B39735" s="73"/>
      <c r="D39735" s="73"/>
      <c r="P39735" s="73"/>
      <c r="T39735" s="73"/>
      <c r="U39735" s="73"/>
      <c r="V39735" s="73"/>
      <c r="X39735" s="12"/>
    </row>
    <row r="39736" spans="2:24" x14ac:dyDescent="0.3">
      <c r="B39736" s="73"/>
      <c r="D39736" s="73"/>
      <c r="P39736" s="73"/>
      <c r="T39736" s="73"/>
      <c r="U39736" s="73"/>
      <c r="V39736" s="73"/>
      <c r="X39736" s="12"/>
    </row>
    <row r="39737" spans="2:24" x14ac:dyDescent="0.3">
      <c r="B39737" s="73"/>
      <c r="D39737" s="73"/>
      <c r="P39737" s="73"/>
      <c r="T39737" s="73"/>
      <c r="U39737" s="73"/>
      <c r="V39737" s="73"/>
      <c r="X39737" s="12"/>
    </row>
    <row r="39738" spans="2:24" x14ac:dyDescent="0.3">
      <c r="B39738" s="73"/>
      <c r="D39738" s="73"/>
      <c r="P39738" s="73"/>
      <c r="T39738" s="73"/>
      <c r="U39738" s="73"/>
      <c r="V39738" s="73"/>
      <c r="X39738" s="12"/>
    </row>
    <row r="39739" spans="2:24" x14ac:dyDescent="0.3">
      <c r="B39739" s="73"/>
      <c r="D39739" s="73"/>
      <c r="P39739" s="73"/>
      <c r="T39739" s="73"/>
      <c r="U39739" s="73"/>
      <c r="V39739" s="73"/>
      <c r="X39739" s="12"/>
    </row>
    <row r="39740" spans="2:24" x14ac:dyDescent="0.3">
      <c r="B39740" s="73"/>
      <c r="D39740" s="73"/>
      <c r="P39740" s="73"/>
      <c r="T39740" s="73"/>
      <c r="U39740" s="73"/>
      <c r="V39740" s="73"/>
      <c r="X39740" s="12"/>
    </row>
    <row r="39741" spans="2:24" x14ac:dyDescent="0.3">
      <c r="B39741" s="73"/>
      <c r="D39741" s="73"/>
      <c r="P39741" s="73"/>
      <c r="T39741" s="73"/>
      <c r="U39741" s="73"/>
      <c r="V39741" s="73"/>
      <c r="X39741" s="12"/>
    </row>
    <row r="39742" spans="2:24" x14ac:dyDescent="0.3">
      <c r="B39742" s="73"/>
      <c r="D39742" s="73"/>
      <c r="P39742" s="73"/>
      <c r="T39742" s="73"/>
      <c r="U39742" s="73"/>
      <c r="V39742" s="73"/>
      <c r="X39742" s="12"/>
    </row>
    <row r="39743" spans="2:24" x14ac:dyDescent="0.3">
      <c r="B39743" s="73"/>
      <c r="D39743" s="73"/>
      <c r="P39743" s="73"/>
      <c r="T39743" s="73"/>
      <c r="U39743" s="73"/>
      <c r="V39743" s="73"/>
      <c r="X39743" s="12"/>
    </row>
    <row r="39744" spans="2:24" x14ac:dyDescent="0.3">
      <c r="B39744" s="73"/>
      <c r="D39744" s="73"/>
      <c r="P39744" s="73"/>
      <c r="T39744" s="73"/>
      <c r="U39744" s="73"/>
      <c r="V39744" s="73"/>
      <c r="X39744" s="12"/>
    </row>
    <row r="39745" spans="2:24" x14ac:dyDescent="0.3">
      <c r="B39745" s="73"/>
      <c r="D39745" s="73"/>
      <c r="P39745" s="73"/>
      <c r="T39745" s="73"/>
      <c r="U39745" s="73"/>
      <c r="V39745" s="73"/>
      <c r="X39745" s="12"/>
    </row>
    <row r="39746" spans="2:24" x14ac:dyDescent="0.3">
      <c r="B39746" s="73"/>
      <c r="D39746" s="73"/>
      <c r="P39746" s="73"/>
      <c r="T39746" s="73"/>
      <c r="U39746" s="73"/>
      <c r="V39746" s="73"/>
      <c r="X39746" s="12"/>
    </row>
    <row r="39747" spans="2:24" x14ac:dyDescent="0.3">
      <c r="B39747" s="73"/>
      <c r="D39747" s="73"/>
      <c r="P39747" s="73"/>
      <c r="T39747" s="73"/>
      <c r="U39747" s="73"/>
      <c r="V39747" s="73"/>
      <c r="X39747" s="12"/>
    </row>
    <row r="39748" spans="2:24" x14ac:dyDescent="0.3">
      <c r="B39748" s="73"/>
      <c r="D39748" s="73"/>
      <c r="P39748" s="73"/>
      <c r="T39748" s="73"/>
      <c r="U39748" s="73"/>
      <c r="V39748" s="73"/>
      <c r="X39748" s="12"/>
    </row>
    <row r="39749" spans="2:24" x14ac:dyDescent="0.3">
      <c r="B39749" s="73"/>
      <c r="D39749" s="73"/>
      <c r="P39749" s="73"/>
      <c r="T39749" s="73"/>
      <c r="U39749" s="73"/>
      <c r="V39749" s="73"/>
      <c r="X39749" s="12"/>
    </row>
    <row r="39750" spans="2:24" x14ac:dyDescent="0.3">
      <c r="B39750" s="73"/>
      <c r="D39750" s="73"/>
      <c r="P39750" s="73"/>
      <c r="T39750" s="73"/>
      <c r="U39750" s="73"/>
      <c r="V39750" s="73"/>
      <c r="X39750" s="12"/>
    </row>
    <row r="39751" spans="2:24" x14ac:dyDescent="0.3">
      <c r="B39751" s="73"/>
      <c r="D39751" s="73"/>
      <c r="P39751" s="73"/>
      <c r="T39751" s="73"/>
      <c r="U39751" s="73"/>
      <c r="V39751" s="73"/>
      <c r="X39751" s="12"/>
    </row>
    <row r="39752" spans="2:24" x14ac:dyDescent="0.3">
      <c r="B39752" s="73"/>
      <c r="D39752" s="73"/>
      <c r="P39752" s="73"/>
      <c r="T39752" s="73"/>
      <c r="U39752" s="73"/>
      <c r="V39752" s="73"/>
      <c r="X39752" s="12"/>
    </row>
    <row r="39753" spans="2:24" x14ac:dyDescent="0.3">
      <c r="B39753" s="73"/>
      <c r="D39753" s="73"/>
      <c r="P39753" s="73"/>
      <c r="T39753" s="73"/>
      <c r="U39753" s="73"/>
      <c r="V39753" s="73"/>
      <c r="X39753" s="12"/>
    </row>
    <row r="39754" spans="2:24" x14ac:dyDescent="0.3">
      <c r="B39754" s="73"/>
      <c r="D39754" s="73"/>
      <c r="P39754" s="73"/>
      <c r="T39754" s="73"/>
      <c r="U39754" s="73"/>
      <c r="V39754" s="73"/>
      <c r="X39754" s="12"/>
    </row>
    <row r="39755" spans="2:24" x14ac:dyDescent="0.3">
      <c r="B39755" s="73"/>
      <c r="D39755" s="73"/>
      <c r="P39755" s="73"/>
      <c r="T39755" s="73"/>
      <c r="U39755" s="73"/>
      <c r="V39755" s="73"/>
      <c r="X39755" s="12"/>
    </row>
    <row r="39756" spans="2:24" x14ac:dyDescent="0.3">
      <c r="B39756" s="73"/>
      <c r="D39756" s="73"/>
      <c r="P39756" s="73"/>
      <c r="T39756" s="73"/>
      <c r="U39756" s="73"/>
      <c r="V39756" s="73"/>
      <c r="X39756" s="12"/>
    </row>
    <row r="39757" spans="2:24" x14ac:dyDescent="0.3">
      <c r="B39757" s="73"/>
      <c r="D39757" s="73"/>
      <c r="P39757" s="73"/>
      <c r="T39757" s="73"/>
      <c r="U39757" s="73"/>
      <c r="V39757" s="73"/>
      <c r="X39757" s="12"/>
    </row>
    <row r="39758" spans="2:24" x14ac:dyDescent="0.3">
      <c r="B39758" s="73"/>
      <c r="D39758" s="73"/>
      <c r="P39758" s="73"/>
      <c r="T39758" s="73"/>
      <c r="U39758" s="73"/>
      <c r="V39758" s="73"/>
      <c r="X39758" s="12"/>
    </row>
    <row r="39759" spans="2:24" x14ac:dyDescent="0.3">
      <c r="B39759" s="73"/>
      <c r="D39759" s="73"/>
      <c r="P39759" s="73"/>
      <c r="T39759" s="73"/>
      <c r="U39759" s="73"/>
      <c r="V39759" s="73"/>
      <c r="X39759" s="12"/>
    </row>
    <row r="39760" spans="2:24" x14ac:dyDescent="0.3">
      <c r="B39760" s="73"/>
      <c r="D39760" s="73"/>
      <c r="P39760" s="73"/>
      <c r="T39760" s="73"/>
      <c r="U39760" s="73"/>
      <c r="V39760" s="73"/>
      <c r="X39760" s="12"/>
    </row>
    <row r="39761" spans="2:24" x14ac:dyDescent="0.3">
      <c r="B39761" s="73"/>
      <c r="D39761" s="73"/>
      <c r="P39761" s="73"/>
      <c r="T39761" s="73"/>
      <c r="U39761" s="73"/>
      <c r="V39761" s="73"/>
      <c r="X39761" s="12"/>
    </row>
    <row r="39762" spans="2:24" x14ac:dyDescent="0.3">
      <c r="B39762" s="73"/>
      <c r="D39762" s="73"/>
      <c r="P39762" s="73"/>
      <c r="T39762" s="73"/>
      <c r="U39762" s="73"/>
      <c r="V39762" s="73"/>
      <c r="X39762" s="12"/>
    </row>
    <row r="39763" spans="2:24" x14ac:dyDescent="0.3">
      <c r="B39763" s="73"/>
      <c r="D39763" s="73"/>
      <c r="P39763" s="73"/>
      <c r="T39763" s="73"/>
      <c r="U39763" s="73"/>
      <c r="V39763" s="73"/>
      <c r="X39763" s="12"/>
    </row>
    <row r="39764" spans="2:24" x14ac:dyDescent="0.3">
      <c r="B39764" s="73"/>
      <c r="D39764" s="73"/>
      <c r="P39764" s="73"/>
      <c r="T39764" s="73"/>
      <c r="U39764" s="73"/>
      <c r="V39764" s="73"/>
      <c r="X39764" s="12"/>
    </row>
    <row r="39765" spans="2:24" x14ac:dyDescent="0.3">
      <c r="B39765" s="73"/>
      <c r="D39765" s="73"/>
      <c r="P39765" s="73"/>
      <c r="T39765" s="73"/>
      <c r="U39765" s="73"/>
      <c r="V39765" s="73"/>
      <c r="X39765" s="12"/>
    </row>
    <row r="39766" spans="2:24" x14ac:dyDescent="0.3">
      <c r="B39766" s="73"/>
      <c r="D39766" s="73"/>
      <c r="P39766" s="73"/>
      <c r="T39766" s="73"/>
      <c r="U39766" s="73"/>
      <c r="V39766" s="73"/>
      <c r="X39766" s="12"/>
    </row>
    <row r="39767" spans="2:24" x14ac:dyDescent="0.3">
      <c r="B39767" s="73"/>
      <c r="D39767" s="73"/>
      <c r="P39767" s="73"/>
      <c r="T39767" s="73"/>
      <c r="U39767" s="73"/>
      <c r="V39767" s="73"/>
      <c r="X39767" s="12"/>
    </row>
    <row r="39768" spans="2:24" x14ac:dyDescent="0.3">
      <c r="B39768" s="73"/>
      <c r="D39768" s="73"/>
      <c r="P39768" s="73"/>
      <c r="T39768" s="73"/>
      <c r="U39768" s="73"/>
      <c r="V39768" s="73"/>
      <c r="X39768" s="12"/>
    </row>
    <row r="39769" spans="2:24" x14ac:dyDescent="0.3">
      <c r="B39769" s="73"/>
      <c r="D39769" s="73"/>
      <c r="P39769" s="73"/>
      <c r="T39769" s="73"/>
      <c r="U39769" s="73"/>
      <c r="V39769" s="73"/>
      <c r="X39769" s="12"/>
    </row>
    <row r="39770" spans="2:24" x14ac:dyDescent="0.3">
      <c r="B39770" s="73"/>
      <c r="D39770" s="73"/>
      <c r="P39770" s="73"/>
      <c r="T39770" s="73"/>
      <c r="U39770" s="73"/>
      <c r="V39770" s="73"/>
      <c r="X39770" s="12"/>
    </row>
    <row r="39771" spans="2:24" x14ac:dyDescent="0.3">
      <c r="B39771" s="73"/>
      <c r="D39771" s="73"/>
      <c r="P39771" s="73"/>
      <c r="T39771" s="73"/>
      <c r="U39771" s="73"/>
      <c r="V39771" s="73"/>
      <c r="X39771" s="12"/>
    </row>
    <row r="39772" spans="2:24" x14ac:dyDescent="0.3">
      <c r="B39772" s="73"/>
      <c r="D39772" s="73"/>
      <c r="P39772" s="73"/>
      <c r="T39772" s="73"/>
      <c r="U39772" s="73"/>
      <c r="V39772" s="73"/>
      <c r="X39772" s="12"/>
    </row>
    <row r="39773" spans="2:24" x14ac:dyDescent="0.3">
      <c r="B39773" s="73"/>
      <c r="D39773" s="73"/>
      <c r="P39773" s="73"/>
      <c r="T39773" s="73"/>
      <c r="U39773" s="73"/>
      <c r="V39773" s="73"/>
      <c r="X39773" s="12"/>
    </row>
    <row r="39774" spans="2:24" x14ac:dyDescent="0.3">
      <c r="B39774" s="73"/>
      <c r="D39774" s="73"/>
      <c r="P39774" s="73"/>
      <c r="T39774" s="73"/>
      <c r="U39774" s="73"/>
      <c r="V39774" s="73"/>
      <c r="X39774" s="12"/>
    </row>
    <row r="39775" spans="2:24" x14ac:dyDescent="0.3">
      <c r="B39775" s="73"/>
      <c r="D39775" s="73"/>
      <c r="P39775" s="73"/>
      <c r="T39775" s="73"/>
      <c r="U39775" s="73"/>
      <c r="V39775" s="73"/>
      <c r="X39775" s="12"/>
    </row>
    <row r="39776" spans="2:24" x14ac:dyDescent="0.3">
      <c r="B39776" s="73"/>
      <c r="D39776" s="73"/>
      <c r="P39776" s="73"/>
      <c r="T39776" s="73"/>
      <c r="U39776" s="73"/>
      <c r="V39776" s="73"/>
      <c r="X39776" s="12"/>
    </row>
    <row r="39777" spans="2:24" x14ac:dyDescent="0.3">
      <c r="B39777" s="73"/>
      <c r="D39777" s="73"/>
      <c r="P39777" s="73"/>
      <c r="T39777" s="73"/>
      <c r="U39777" s="73"/>
      <c r="V39777" s="73"/>
      <c r="X39777" s="12"/>
    </row>
    <row r="39778" spans="2:24" x14ac:dyDescent="0.3">
      <c r="B39778" s="73"/>
      <c r="D39778" s="73"/>
      <c r="P39778" s="73"/>
      <c r="T39778" s="73"/>
      <c r="U39778" s="73"/>
      <c r="V39778" s="73"/>
      <c r="X39778" s="12"/>
    </row>
    <row r="39779" spans="2:24" x14ac:dyDescent="0.3">
      <c r="B39779" s="73"/>
      <c r="D39779" s="73"/>
      <c r="P39779" s="73"/>
      <c r="T39779" s="73"/>
      <c r="U39779" s="73"/>
      <c r="V39779" s="73"/>
      <c r="X39779" s="12"/>
    </row>
    <row r="39780" spans="2:24" x14ac:dyDescent="0.3">
      <c r="B39780" s="73"/>
      <c r="D39780" s="73"/>
      <c r="P39780" s="73"/>
      <c r="T39780" s="73"/>
      <c r="U39780" s="73"/>
      <c r="V39780" s="73"/>
      <c r="X39780" s="12"/>
    </row>
    <row r="39781" spans="2:24" x14ac:dyDescent="0.3">
      <c r="B39781" s="73"/>
      <c r="D39781" s="73"/>
      <c r="P39781" s="73"/>
      <c r="T39781" s="73"/>
      <c r="U39781" s="73"/>
      <c r="V39781" s="73"/>
      <c r="X39781" s="12"/>
    </row>
    <row r="39782" spans="2:24" x14ac:dyDescent="0.3">
      <c r="B39782" s="73"/>
      <c r="D39782" s="73"/>
      <c r="P39782" s="73"/>
      <c r="T39782" s="73"/>
      <c r="U39782" s="73"/>
      <c r="V39782" s="73"/>
      <c r="X39782" s="12"/>
    </row>
    <row r="39783" spans="2:24" x14ac:dyDescent="0.3">
      <c r="B39783" s="73"/>
      <c r="D39783" s="73"/>
      <c r="P39783" s="73"/>
      <c r="T39783" s="73"/>
      <c r="U39783" s="73"/>
      <c r="V39783" s="73"/>
      <c r="X39783" s="12"/>
    </row>
    <row r="39784" spans="2:24" x14ac:dyDescent="0.3">
      <c r="B39784" s="73"/>
      <c r="D39784" s="73"/>
      <c r="P39784" s="73"/>
      <c r="T39784" s="73"/>
      <c r="U39784" s="73"/>
      <c r="V39784" s="73"/>
      <c r="X39784" s="12"/>
    </row>
    <row r="39785" spans="2:24" x14ac:dyDescent="0.3">
      <c r="B39785" s="73"/>
      <c r="D39785" s="73"/>
      <c r="P39785" s="73"/>
      <c r="T39785" s="73"/>
      <c r="U39785" s="73"/>
      <c r="V39785" s="73"/>
      <c r="X39785" s="12"/>
    </row>
    <row r="39786" spans="2:24" x14ac:dyDescent="0.3">
      <c r="B39786" s="73"/>
      <c r="D39786" s="73"/>
      <c r="P39786" s="73"/>
      <c r="T39786" s="73"/>
      <c r="U39786" s="73"/>
      <c r="V39786" s="73"/>
      <c r="X39786" s="12"/>
    </row>
    <row r="39787" spans="2:24" x14ac:dyDescent="0.3">
      <c r="B39787" s="73"/>
      <c r="D39787" s="73"/>
      <c r="P39787" s="73"/>
      <c r="T39787" s="73"/>
      <c r="U39787" s="73"/>
      <c r="V39787" s="73"/>
      <c r="X39787" s="12"/>
    </row>
    <row r="39788" spans="2:24" x14ac:dyDescent="0.3">
      <c r="B39788" s="73"/>
      <c r="D39788" s="73"/>
      <c r="P39788" s="73"/>
      <c r="T39788" s="73"/>
      <c r="U39788" s="73"/>
      <c r="V39788" s="73"/>
      <c r="X39788" s="12"/>
    </row>
    <row r="39789" spans="2:24" x14ac:dyDescent="0.3">
      <c r="B39789" s="73"/>
      <c r="D39789" s="73"/>
      <c r="P39789" s="73"/>
      <c r="T39789" s="73"/>
      <c r="U39789" s="73"/>
      <c r="V39789" s="73"/>
      <c r="X39789" s="12"/>
    </row>
    <row r="39790" spans="2:24" x14ac:dyDescent="0.3">
      <c r="B39790" s="73"/>
      <c r="D39790" s="73"/>
      <c r="P39790" s="73"/>
      <c r="T39790" s="73"/>
      <c r="U39790" s="73"/>
      <c r="V39790" s="73"/>
      <c r="X39790" s="12"/>
    </row>
    <row r="39791" spans="2:24" x14ac:dyDescent="0.3">
      <c r="B39791" s="73"/>
      <c r="D39791" s="73"/>
      <c r="P39791" s="73"/>
      <c r="T39791" s="73"/>
      <c r="U39791" s="73"/>
      <c r="V39791" s="73"/>
      <c r="X39791" s="12"/>
    </row>
    <row r="39792" spans="2:24" x14ac:dyDescent="0.3">
      <c r="B39792" s="73"/>
      <c r="D39792" s="73"/>
      <c r="P39792" s="73"/>
      <c r="T39792" s="73"/>
      <c r="U39792" s="73"/>
      <c r="V39792" s="73"/>
      <c r="X39792" s="12"/>
    </row>
    <row r="39793" spans="2:24" x14ac:dyDescent="0.3">
      <c r="B39793" s="73"/>
      <c r="D39793" s="73"/>
      <c r="P39793" s="73"/>
      <c r="T39793" s="73"/>
      <c r="U39793" s="73"/>
      <c r="V39793" s="73"/>
      <c r="X39793" s="12"/>
    </row>
    <row r="39794" spans="2:24" x14ac:dyDescent="0.3">
      <c r="B39794" s="73"/>
      <c r="D39794" s="73"/>
      <c r="P39794" s="73"/>
      <c r="T39794" s="73"/>
      <c r="U39794" s="73"/>
      <c r="V39794" s="73"/>
      <c r="X39794" s="12"/>
    </row>
    <row r="39795" spans="2:24" x14ac:dyDescent="0.3">
      <c r="B39795" s="73"/>
      <c r="D39795" s="73"/>
      <c r="P39795" s="73"/>
      <c r="T39795" s="73"/>
      <c r="U39795" s="73"/>
      <c r="V39795" s="73"/>
      <c r="X39795" s="12"/>
    </row>
    <row r="39796" spans="2:24" x14ac:dyDescent="0.3">
      <c r="B39796" s="73"/>
      <c r="D39796" s="73"/>
      <c r="P39796" s="73"/>
      <c r="T39796" s="73"/>
      <c r="U39796" s="73"/>
      <c r="V39796" s="73"/>
      <c r="X39796" s="12"/>
    </row>
    <row r="39797" spans="2:24" x14ac:dyDescent="0.3">
      <c r="B39797" s="73"/>
      <c r="D39797" s="73"/>
      <c r="P39797" s="73"/>
      <c r="T39797" s="73"/>
      <c r="U39797" s="73"/>
      <c r="V39797" s="73"/>
      <c r="X39797" s="12"/>
    </row>
    <row r="39798" spans="2:24" x14ac:dyDescent="0.3">
      <c r="B39798" s="73"/>
      <c r="D39798" s="73"/>
      <c r="P39798" s="73"/>
      <c r="T39798" s="73"/>
      <c r="U39798" s="73"/>
      <c r="V39798" s="73"/>
      <c r="X39798" s="12"/>
    </row>
    <row r="39799" spans="2:24" x14ac:dyDescent="0.3">
      <c r="B39799" s="73"/>
      <c r="D39799" s="73"/>
      <c r="P39799" s="73"/>
      <c r="T39799" s="73"/>
      <c r="U39799" s="73"/>
      <c r="V39799" s="73"/>
      <c r="X39799" s="12"/>
    </row>
    <row r="39800" spans="2:24" x14ac:dyDescent="0.3">
      <c r="B39800" s="73"/>
      <c r="D39800" s="73"/>
      <c r="P39800" s="73"/>
      <c r="T39800" s="73"/>
      <c r="U39800" s="73"/>
      <c r="V39800" s="73"/>
      <c r="X39800" s="12"/>
    </row>
    <row r="39801" spans="2:24" x14ac:dyDescent="0.3">
      <c r="B39801" s="73"/>
      <c r="D39801" s="73"/>
      <c r="P39801" s="73"/>
      <c r="T39801" s="73"/>
      <c r="U39801" s="73"/>
      <c r="V39801" s="73"/>
      <c r="X39801" s="12"/>
    </row>
    <row r="39802" spans="2:24" x14ac:dyDescent="0.3">
      <c r="B39802" s="73"/>
      <c r="D39802" s="73"/>
      <c r="P39802" s="73"/>
      <c r="T39802" s="73"/>
      <c r="U39802" s="73"/>
      <c r="V39802" s="73"/>
      <c r="X39802" s="12"/>
    </row>
    <row r="39803" spans="2:24" x14ac:dyDescent="0.3">
      <c r="B39803" s="73"/>
      <c r="D39803" s="73"/>
      <c r="P39803" s="73"/>
      <c r="T39803" s="73"/>
      <c r="U39803" s="73"/>
      <c r="V39803" s="73"/>
      <c r="X39803" s="12"/>
    </row>
    <row r="39804" spans="2:24" x14ac:dyDescent="0.3">
      <c r="B39804" s="73"/>
      <c r="D39804" s="73"/>
      <c r="P39804" s="73"/>
      <c r="T39804" s="73"/>
      <c r="U39804" s="73"/>
      <c r="V39804" s="73"/>
      <c r="X39804" s="12"/>
    </row>
    <row r="39805" spans="2:24" x14ac:dyDescent="0.3">
      <c r="B39805" s="73"/>
      <c r="D39805" s="73"/>
      <c r="P39805" s="73"/>
      <c r="T39805" s="73"/>
      <c r="U39805" s="73"/>
      <c r="V39805" s="73"/>
      <c r="X39805" s="12"/>
    </row>
    <row r="39806" spans="2:24" x14ac:dyDescent="0.3">
      <c r="B39806" s="73"/>
      <c r="D39806" s="73"/>
      <c r="P39806" s="73"/>
      <c r="T39806" s="73"/>
      <c r="U39806" s="73"/>
      <c r="V39806" s="73"/>
      <c r="X39806" s="12"/>
    </row>
    <row r="39807" spans="2:24" x14ac:dyDescent="0.3">
      <c r="B39807" s="73"/>
      <c r="D39807" s="73"/>
      <c r="P39807" s="73"/>
      <c r="T39807" s="73"/>
      <c r="U39807" s="73"/>
      <c r="V39807" s="73"/>
      <c r="X39807" s="12"/>
    </row>
    <row r="39808" spans="2:24" x14ac:dyDescent="0.3">
      <c r="B39808" s="73"/>
      <c r="D39808" s="73"/>
      <c r="P39808" s="73"/>
      <c r="T39808" s="73"/>
      <c r="U39808" s="73"/>
      <c r="V39808" s="73"/>
      <c r="X39808" s="12"/>
    </row>
    <row r="39809" spans="2:24" x14ac:dyDescent="0.3">
      <c r="B39809" s="73"/>
      <c r="D39809" s="73"/>
      <c r="P39809" s="73"/>
      <c r="T39809" s="73"/>
      <c r="U39809" s="73"/>
      <c r="V39809" s="73"/>
      <c r="X39809" s="12"/>
    </row>
    <row r="39810" spans="2:24" x14ac:dyDescent="0.3">
      <c r="B39810" s="73"/>
      <c r="D39810" s="73"/>
      <c r="P39810" s="73"/>
      <c r="T39810" s="73"/>
      <c r="U39810" s="73"/>
      <c r="V39810" s="73"/>
      <c r="X39810" s="12"/>
    </row>
    <row r="39811" spans="2:24" x14ac:dyDescent="0.3">
      <c r="B39811" s="73"/>
      <c r="D39811" s="73"/>
      <c r="P39811" s="73"/>
      <c r="T39811" s="73"/>
      <c r="U39811" s="73"/>
      <c r="V39811" s="73"/>
      <c r="X39811" s="12"/>
    </row>
    <row r="39812" spans="2:24" x14ac:dyDescent="0.3">
      <c r="B39812" s="73"/>
      <c r="D39812" s="73"/>
      <c r="P39812" s="73"/>
      <c r="T39812" s="73"/>
      <c r="U39812" s="73"/>
      <c r="V39812" s="73"/>
      <c r="X39812" s="12"/>
    </row>
    <row r="39813" spans="2:24" x14ac:dyDescent="0.3">
      <c r="B39813" s="73"/>
      <c r="D39813" s="73"/>
      <c r="P39813" s="73"/>
      <c r="T39813" s="73"/>
      <c r="U39813" s="73"/>
      <c r="V39813" s="73"/>
      <c r="X39813" s="12"/>
    </row>
    <row r="39814" spans="2:24" x14ac:dyDescent="0.3">
      <c r="B39814" s="73"/>
      <c r="D39814" s="73"/>
      <c r="P39814" s="73"/>
      <c r="T39814" s="73"/>
      <c r="U39814" s="73"/>
      <c r="V39814" s="73"/>
      <c r="X39814" s="12"/>
    </row>
    <row r="39815" spans="2:24" x14ac:dyDescent="0.3">
      <c r="B39815" s="73"/>
      <c r="D39815" s="73"/>
      <c r="P39815" s="73"/>
      <c r="T39815" s="73"/>
      <c r="U39815" s="73"/>
      <c r="V39815" s="73"/>
      <c r="X39815" s="12"/>
    </row>
    <row r="39816" spans="2:24" x14ac:dyDescent="0.3">
      <c r="B39816" s="73"/>
      <c r="D39816" s="73"/>
      <c r="P39816" s="73"/>
      <c r="T39816" s="73"/>
      <c r="U39816" s="73"/>
      <c r="V39816" s="73"/>
      <c r="X39816" s="12"/>
    </row>
    <row r="39817" spans="2:24" x14ac:dyDescent="0.3">
      <c r="B39817" s="73"/>
      <c r="D39817" s="73"/>
      <c r="P39817" s="73"/>
      <c r="T39817" s="73"/>
      <c r="U39817" s="73"/>
      <c r="V39817" s="73"/>
      <c r="X39817" s="12"/>
    </row>
    <row r="39818" spans="2:24" x14ac:dyDescent="0.3">
      <c r="B39818" s="73"/>
      <c r="D39818" s="73"/>
      <c r="P39818" s="73"/>
      <c r="T39818" s="73"/>
      <c r="U39818" s="73"/>
      <c r="V39818" s="73"/>
      <c r="X39818" s="12"/>
    </row>
    <row r="39819" spans="2:24" x14ac:dyDescent="0.3">
      <c r="B39819" s="73"/>
      <c r="D39819" s="73"/>
      <c r="P39819" s="73"/>
      <c r="T39819" s="73"/>
      <c r="U39819" s="73"/>
      <c r="V39819" s="73"/>
      <c r="X39819" s="12"/>
    </row>
    <row r="39820" spans="2:24" x14ac:dyDescent="0.3">
      <c r="B39820" s="73"/>
      <c r="D39820" s="73"/>
      <c r="P39820" s="73"/>
      <c r="T39820" s="73"/>
      <c r="U39820" s="73"/>
      <c r="V39820" s="73"/>
      <c r="X39820" s="12"/>
    </row>
    <row r="39821" spans="2:24" x14ac:dyDescent="0.3">
      <c r="B39821" s="73"/>
      <c r="D39821" s="73"/>
      <c r="P39821" s="73"/>
      <c r="T39821" s="73"/>
      <c r="U39821" s="73"/>
      <c r="V39821" s="73"/>
      <c r="X39821" s="12"/>
    </row>
    <row r="39822" spans="2:24" x14ac:dyDescent="0.3">
      <c r="B39822" s="73"/>
      <c r="D39822" s="73"/>
      <c r="P39822" s="73"/>
      <c r="T39822" s="73"/>
      <c r="U39822" s="73"/>
      <c r="V39822" s="73"/>
      <c r="X39822" s="12"/>
    </row>
    <row r="39823" spans="2:24" x14ac:dyDescent="0.3">
      <c r="B39823" s="73"/>
      <c r="D39823" s="73"/>
      <c r="P39823" s="73"/>
      <c r="T39823" s="73"/>
      <c r="U39823" s="73"/>
      <c r="V39823" s="73"/>
      <c r="X39823" s="12"/>
    </row>
    <row r="39824" spans="2:24" x14ac:dyDescent="0.3">
      <c r="B39824" s="73"/>
      <c r="D39824" s="73"/>
      <c r="P39824" s="73"/>
      <c r="T39824" s="73"/>
      <c r="U39824" s="73"/>
      <c r="V39824" s="73"/>
      <c r="X39824" s="12"/>
    </row>
    <row r="39825" spans="2:24" x14ac:dyDescent="0.3">
      <c r="B39825" s="73"/>
      <c r="D39825" s="73"/>
      <c r="P39825" s="73"/>
      <c r="T39825" s="73"/>
      <c r="U39825" s="73"/>
      <c r="V39825" s="73"/>
      <c r="X39825" s="12"/>
    </row>
    <row r="39826" spans="2:24" x14ac:dyDescent="0.3">
      <c r="B39826" s="73"/>
      <c r="D39826" s="73"/>
      <c r="P39826" s="73"/>
      <c r="T39826" s="73"/>
      <c r="U39826" s="73"/>
      <c r="V39826" s="73"/>
      <c r="X39826" s="12"/>
    </row>
    <row r="39827" spans="2:24" x14ac:dyDescent="0.3">
      <c r="B39827" s="73"/>
      <c r="D39827" s="73"/>
      <c r="P39827" s="73"/>
      <c r="T39827" s="73"/>
      <c r="U39827" s="73"/>
      <c r="V39827" s="73"/>
      <c r="X39827" s="12"/>
    </row>
    <row r="39828" spans="2:24" x14ac:dyDescent="0.3">
      <c r="B39828" s="73"/>
      <c r="D39828" s="73"/>
      <c r="P39828" s="73"/>
      <c r="T39828" s="73"/>
      <c r="U39828" s="73"/>
      <c r="V39828" s="73"/>
      <c r="X39828" s="12"/>
    </row>
    <row r="39829" spans="2:24" x14ac:dyDescent="0.3">
      <c r="B39829" s="73"/>
      <c r="D39829" s="73"/>
      <c r="P39829" s="73"/>
      <c r="T39829" s="73"/>
      <c r="U39829" s="73"/>
      <c r="V39829" s="73"/>
      <c r="X39829" s="12"/>
    </row>
    <row r="39830" spans="2:24" x14ac:dyDescent="0.3">
      <c r="B39830" s="73"/>
      <c r="D39830" s="73"/>
      <c r="P39830" s="73"/>
      <c r="T39830" s="73"/>
      <c r="U39830" s="73"/>
      <c r="V39830" s="73"/>
      <c r="X39830" s="12"/>
    </row>
    <row r="39831" spans="2:24" x14ac:dyDescent="0.3">
      <c r="B39831" s="73"/>
      <c r="D39831" s="73"/>
      <c r="P39831" s="73"/>
      <c r="T39831" s="73"/>
      <c r="U39831" s="73"/>
      <c r="V39831" s="73"/>
      <c r="X39831" s="12"/>
    </row>
    <row r="39832" spans="2:24" x14ac:dyDescent="0.3">
      <c r="B39832" s="73"/>
      <c r="D39832" s="73"/>
      <c r="P39832" s="73"/>
      <c r="T39832" s="73"/>
      <c r="U39832" s="73"/>
      <c r="V39832" s="73"/>
      <c r="X39832" s="12"/>
    </row>
    <row r="39833" spans="2:24" x14ac:dyDescent="0.3">
      <c r="B39833" s="73"/>
      <c r="D39833" s="73"/>
      <c r="P39833" s="73"/>
      <c r="T39833" s="73"/>
      <c r="U39833" s="73"/>
      <c r="V39833" s="73"/>
      <c r="X39833" s="12"/>
    </row>
    <row r="39834" spans="2:24" x14ac:dyDescent="0.3">
      <c r="B39834" s="73"/>
      <c r="D39834" s="73"/>
      <c r="P39834" s="73"/>
      <c r="T39834" s="73"/>
      <c r="U39834" s="73"/>
      <c r="V39834" s="73"/>
      <c r="X39834" s="12"/>
    </row>
    <row r="39835" spans="2:24" x14ac:dyDescent="0.3">
      <c r="B39835" s="73"/>
      <c r="D39835" s="73"/>
      <c r="P39835" s="73"/>
      <c r="T39835" s="73"/>
      <c r="U39835" s="73"/>
      <c r="V39835" s="73"/>
      <c r="X39835" s="12"/>
    </row>
    <row r="39836" spans="2:24" x14ac:dyDescent="0.3">
      <c r="B39836" s="73"/>
      <c r="D39836" s="73"/>
      <c r="P39836" s="73"/>
      <c r="T39836" s="73"/>
      <c r="U39836" s="73"/>
      <c r="V39836" s="73"/>
      <c r="X39836" s="12"/>
    </row>
    <row r="39837" spans="2:24" x14ac:dyDescent="0.3">
      <c r="B39837" s="73"/>
      <c r="D39837" s="73"/>
      <c r="P39837" s="73"/>
      <c r="T39837" s="73"/>
      <c r="U39837" s="73"/>
      <c r="V39837" s="73"/>
      <c r="X39837" s="12"/>
    </row>
    <row r="39838" spans="2:24" x14ac:dyDescent="0.3">
      <c r="B39838" s="73"/>
      <c r="D39838" s="73"/>
      <c r="P39838" s="73"/>
      <c r="T39838" s="73"/>
      <c r="U39838" s="73"/>
      <c r="V39838" s="73"/>
      <c r="X39838" s="12"/>
    </row>
    <row r="39839" spans="2:24" x14ac:dyDescent="0.3">
      <c r="B39839" s="73"/>
      <c r="D39839" s="73"/>
      <c r="P39839" s="73"/>
      <c r="T39839" s="73"/>
      <c r="U39839" s="73"/>
      <c r="V39839" s="73"/>
      <c r="X39839" s="12"/>
    </row>
    <row r="39840" spans="2:24" x14ac:dyDescent="0.3">
      <c r="B39840" s="73"/>
      <c r="D39840" s="73"/>
      <c r="P39840" s="73"/>
      <c r="T39840" s="73"/>
      <c r="U39840" s="73"/>
      <c r="V39840" s="73"/>
      <c r="X39840" s="12"/>
    </row>
    <row r="39841" spans="2:24" x14ac:dyDescent="0.3">
      <c r="B39841" s="73"/>
      <c r="D39841" s="73"/>
      <c r="P39841" s="73"/>
      <c r="T39841" s="73"/>
      <c r="U39841" s="73"/>
      <c r="V39841" s="73"/>
      <c r="X39841" s="12"/>
    </row>
    <row r="39842" spans="2:24" x14ac:dyDescent="0.3">
      <c r="B39842" s="73"/>
      <c r="D39842" s="73"/>
      <c r="P39842" s="73"/>
      <c r="T39842" s="73"/>
      <c r="U39842" s="73"/>
      <c r="V39842" s="73"/>
      <c r="X39842" s="12"/>
    </row>
    <row r="39843" spans="2:24" x14ac:dyDescent="0.3">
      <c r="B39843" s="73"/>
      <c r="D39843" s="73"/>
      <c r="P39843" s="73"/>
      <c r="T39843" s="73"/>
      <c r="U39843" s="73"/>
      <c r="V39843" s="73"/>
      <c r="X39843" s="12"/>
    </row>
    <row r="39844" spans="2:24" x14ac:dyDescent="0.3">
      <c r="B39844" s="73"/>
      <c r="D39844" s="73"/>
      <c r="P39844" s="73"/>
      <c r="T39844" s="73"/>
      <c r="U39844" s="73"/>
      <c r="V39844" s="73"/>
      <c r="X39844" s="12"/>
    </row>
    <row r="39845" spans="2:24" x14ac:dyDescent="0.3">
      <c r="B39845" s="73"/>
      <c r="D39845" s="73"/>
      <c r="P39845" s="73"/>
      <c r="T39845" s="73"/>
      <c r="U39845" s="73"/>
      <c r="V39845" s="73"/>
      <c r="X39845" s="12"/>
    </row>
    <row r="39846" spans="2:24" x14ac:dyDescent="0.3">
      <c r="B39846" s="73"/>
      <c r="D39846" s="73"/>
      <c r="P39846" s="73"/>
      <c r="T39846" s="73"/>
      <c r="U39846" s="73"/>
      <c r="V39846" s="73"/>
      <c r="X39846" s="12"/>
    </row>
    <row r="39847" spans="2:24" x14ac:dyDescent="0.3">
      <c r="B39847" s="73"/>
      <c r="D39847" s="73"/>
      <c r="P39847" s="73"/>
      <c r="T39847" s="73"/>
      <c r="U39847" s="73"/>
      <c r="V39847" s="73"/>
      <c r="X39847" s="12"/>
    </row>
    <row r="39848" spans="2:24" x14ac:dyDescent="0.3">
      <c r="B39848" s="73"/>
      <c r="D39848" s="73"/>
      <c r="P39848" s="73"/>
      <c r="T39848" s="73"/>
      <c r="U39848" s="73"/>
      <c r="V39848" s="73"/>
      <c r="X39848" s="12"/>
    </row>
    <row r="39849" spans="2:24" x14ac:dyDescent="0.3">
      <c r="B39849" s="73"/>
      <c r="D39849" s="73"/>
      <c r="P39849" s="73"/>
      <c r="T39849" s="73"/>
      <c r="U39849" s="73"/>
      <c r="V39849" s="73"/>
      <c r="X39849" s="12"/>
    </row>
    <row r="39850" spans="2:24" x14ac:dyDescent="0.3">
      <c r="B39850" s="73"/>
      <c r="D39850" s="73"/>
      <c r="P39850" s="73"/>
      <c r="T39850" s="73"/>
      <c r="U39850" s="73"/>
      <c r="V39850" s="73"/>
      <c r="X39850" s="12"/>
    </row>
    <row r="39851" spans="2:24" x14ac:dyDescent="0.3">
      <c r="B39851" s="73"/>
      <c r="D39851" s="73"/>
      <c r="P39851" s="73"/>
      <c r="T39851" s="73"/>
      <c r="U39851" s="73"/>
      <c r="V39851" s="73"/>
      <c r="X39851" s="12"/>
    </row>
    <row r="39852" spans="2:24" x14ac:dyDescent="0.3">
      <c r="B39852" s="73"/>
      <c r="D39852" s="73"/>
      <c r="P39852" s="73"/>
      <c r="T39852" s="73"/>
      <c r="U39852" s="73"/>
      <c r="V39852" s="73"/>
      <c r="X39852" s="12"/>
    </row>
    <row r="39853" spans="2:24" x14ac:dyDescent="0.3">
      <c r="B39853" s="73"/>
      <c r="D39853" s="73"/>
      <c r="P39853" s="73"/>
      <c r="T39853" s="73"/>
      <c r="U39853" s="73"/>
      <c r="V39853" s="73"/>
      <c r="X39853" s="12"/>
    </row>
    <row r="39854" spans="2:24" x14ac:dyDescent="0.3">
      <c r="B39854" s="73"/>
      <c r="D39854" s="73"/>
      <c r="P39854" s="73"/>
      <c r="T39854" s="73"/>
      <c r="U39854" s="73"/>
      <c r="V39854" s="73"/>
      <c r="X39854" s="12"/>
    </row>
    <row r="39855" spans="2:24" x14ac:dyDescent="0.3">
      <c r="B39855" s="73"/>
      <c r="D39855" s="73"/>
      <c r="P39855" s="73"/>
      <c r="T39855" s="73"/>
      <c r="U39855" s="73"/>
      <c r="V39855" s="73"/>
      <c r="X39855" s="12"/>
    </row>
    <row r="39856" spans="2:24" x14ac:dyDescent="0.3">
      <c r="B39856" s="73"/>
      <c r="D39856" s="73"/>
      <c r="P39856" s="73"/>
      <c r="T39856" s="73"/>
      <c r="U39856" s="73"/>
      <c r="V39856" s="73"/>
      <c r="X39856" s="12"/>
    </row>
    <row r="39857" spans="2:24" x14ac:dyDescent="0.3">
      <c r="B39857" s="73"/>
      <c r="D39857" s="73"/>
      <c r="P39857" s="73"/>
      <c r="T39857" s="73"/>
      <c r="U39857" s="73"/>
      <c r="V39857" s="73"/>
      <c r="X39857" s="12"/>
    </row>
    <row r="39858" spans="2:24" x14ac:dyDescent="0.3">
      <c r="B39858" s="73"/>
      <c r="D39858" s="73"/>
      <c r="P39858" s="73"/>
      <c r="T39858" s="73"/>
      <c r="U39858" s="73"/>
      <c r="V39858" s="73"/>
      <c r="X39858" s="12"/>
    </row>
    <row r="39859" spans="2:24" x14ac:dyDescent="0.3">
      <c r="B39859" s="73"/>
      <c r="D39859" s="73"/>
      <c r="P39859" s="73"/>
      <c r="T39859" s="73"/>
      <c r="U39859" s="73"/>
      <c r="V39859" s="73"/>
      <c r="X39859" s="12"/>
    </row>
    <row r="39860" spans="2:24" x14ac:dyDescent="0.3">
      <c r="B39860" s="73"/>
      <c r="D39860" s="73"/>
      <c r="P39860" s="73"/>
      <c r="T39860" s="73"/>
      <c r="U39860" s="73"/>
      <c r="V39860" s="73"/>
      <c r="X39860" s="12"/>
    </row>
    <row r="39861" spans="2:24" x14ac:dyDescent="0.3">
      <c r="B39861" s="73"/>
      <c r="D39861" s="73"/>
      <c r="P39861" s="73"/>
      <c r="T39861" s="73"/>
      <c r="U39861" s="73"/>
      <c r="V39861" s="73"/>
      <c r="X39861" s="12"/>
    </row>
    <row r="39862" spans="2:24" x14ac:dyDescent="0.3">
      <c r="B39862" s="73"/>
      <c r="D39862" s="73"/>
      <c r="P39862" s="73"/>
      <c r="T39862" s="73"/>
      <c r="U39862" s="73"/>
      <c r="V39862" s="73"/>
      <c r="X39862" s="12"/>
    </row>
    <row r="39863" spans="2:24" x14ac:dyDescent="0.3">
      <c r="B39863" s="73"/>
      <c r="D39863" s="73"/>
      <c r="P39863" s="73"/>
      <c r="T39863" s="73"/>
      <c r="U39863" s="73"/>
      <c r="V39863" s="73"/>
      <c r="X39863" s="12"/>
    </row>
    <row r="39864" spans="2:24" x14ac:dyDescent="0.3">
      <c r="B39864" s="73"/>
      <c r="D39864" s="73"/>
      <c r="P39864" s="73"/>
      <c r="T39864" s="73"/>
      <c r="U39864" s="73"/>
      <c r="V39864" s="73"/>
      <c r="X39864" s="12"/>
    </row>
    <row r="39865" spans="2:24" x14ac:dyDescent="0.3">
      <c r="B39865" s="73"/>
      <c r="D39865" s="73"/>
      <c r="P39865" s="73"/>
      <c r="T39865" s="73"/>
      <c r="U39865" s="73"/>
      <c r="V39865" s="73"/>
      <c r="X39865" s="12"/>
    </row>
    <row r="39866" spans="2:24" x14ac:dyDescent="0.3">
      <c r="B39866" s="73"/>
      <c r="D39866" s="73"/>
      <c r="P39866" s="73"/>
      <c r="T39866" s="73"/>
      <c r="U39866" s="73"/>
      <c r="V39866" s="73"/>
      <c r="X39866" s="12"/>
    </row>
    <row r="39867" spans="2:24" x14ac:dyDescent="0.3">
      <c r="B39867" s="73"/>
      <c r="D39867" s="73"/>
      <c r="P39867" s="73"/>
      <c r="T39867" s="73"/>
      <c r="U39867" s="73"/>
      <c r="V39867" s="73"/>
      <c r="X39867" s="12"/>
    </row>
    <row r="39868" spans="2:24" x14ac:dyDescent="0.3">
      <c r="B39868" s="73"/>
      <c r="D39868" s="73"/>
      <c r="P39868" s="73"/>
      <c r="T39868" s="73"/>
      <c r="U39868" s="73"/>
      <c r="V39868" s="73"/>
      <c r="X39868" s="12"/>
    </row>
    <row r="39869" spans="2:24" x14ac:dyDescent="0.3">
      <c r="B39869" s="73"/>
      <c r="D39869" s="73"/>
      <c r="P39869" s="73"/>
      <c r="T39869" s="73"/>
      <c r="U39869" s="73"/>
      <c r="V39869" s="73"/>
      <c r="X39869" s="12"/>
    </row>
    <row r="39870" spans="2:24" x14ac:dyDescent="0.3">
      <c r="B39870" s="73"/>
      <c r="D39870" s="73"/>
      <c r="P39870" s="73"/>
      <c r="T39870" s="73"/>
      <c r="U39870" s="73"/>
      <c r="V39870" s="73"/>
      <c r="X39870" s="12"/>
    </row>
    <row r="39871" spans="2:24" x14ac:dyDescent="0.3">
      <c r="B39871" s="73"/>
      <c r="D39871" s="73"/>
      <c r="P39871" s="73"/>
      <c r="T39871" s="73"/>
      <c r="U39871" s="73"/>
      <c r="V39871" s="73"/>
      <c r="X39871" s="12"/>
    </row>
    <row r="39872" spans="2:24" x14ac:dyDescent="0.3">
      <c r="B39872" s="73"/>
      <c r="D39872" s="73"/>
      <c r="P39872" s="73"/>
      <c r="T39872" s="73"/>
      <c r="U39872" s="73"/>
      <c r="V39872" s="73"/>
      <c r="X39872" s="12"/>
    </row>
    <row r="39873" spans="2:24" x14ac:dyDescent="0.3">
      <c r="B39873" s="73"/>
      <c r="D39873" s="73"/>
      <c r="P39873" s="73"/>
      <c r="T39873" s="73"/>
      <c r="U39873" s="73"/>
      <c r="V39873" s="73"/>
      <c r="X39873" s="12"/>
    </row>
    <row r="39874" spans="2:24" x14ac:dyDescent="0.3">
      <c r="B39874" s="73"/>
      <c r="D39874" s="73"/>
      <c r="P39874" s="73"/>
      <c r="T39874" s="73"/>
      <c r="U39874" s="73"/>
      <c r="V39874" s="73"/>
      <c r="X39874" s="12"/>
    </row>
    <row r="39875" spans="2:24" x14ac:dyDescent="0.3">
      <c r="B39875" s="73"/>
      <c r="D39875" s="73"/>
      <c r="P39875" s="73"/>
      <c r="T39875" s="73"/>
      <c r="U39875" s="73"/>
      <c r="V39875" s="73"/>
      <c r="X39875" s="12"/>
    </row>
    <row r="39876" spans="2:24" x14ac:dyDescent="0.3">
      <c r="B39876" s="73"/>
      <c r="D39876" s="73"/>
      <c r="P39876" s="73"/>
      <c r="T39876" s="73"/>
      <c r="U39876" s="73"/>
      <c r="V39876" s="73"/>
      <c r="X39876" s="12"/>
    </row>
    <row r="39877" spans="2:24" x14ac:dyDescent="0.3">
      <c r="B39877" s="73"/>
      <c r="D39877" s="73"/>
      <c r="P39877" s="73"/>
      <c r="T39877" s="73"/>
      <c r="U39877" s="73"/>
      <c r="V39877" s="73"/>
      <c r="X39877" s="12"/>
    </row>
    <row r="39878" spans="2:24" x14ac:dyDescent="0.3">
      <c r="B39878" s="73"/>
      <c r="D39878" s="73"/>
      <c r="P39878" s="73"/>
      <c r="T39878" s="73"/>
      <c r="U39878" s="73"/>
      <c r="V39878" s="73"/>
      <c r="X39878" s="12"/>
    </row>
    <row r="39879" spans="2:24" x14ac:dyDescent="0.3">
      <c r="B39879" s="73"/>
      <c r="D39879" s="73"/>
      <c r="P39879" s="73"/>
      <c r="T39879" s="73"/>
      <c r="U39879" s="73"/>
      <c r="V39879" s="73"/>
      <c r="X39879" s="12"/>
    </row>
    <row r="39880" spans="2:24" x14ac:dyDescent="0.3">
      <c r="B39880" s="73"/>
      <c r="D39880" s="73"/>
      <c r="P39880" s="73"/>
      <c r="T39880" s="73"/>
      <c r="U39880" s="73"/>
      <c r="V39880" s="73"/>
      <c r="X39880" s="12"/>
    </row>
    <row r="39881" spans="2:24" x14ac:dyDescent="0.3">
      <c r="B39881" s="73"/>
      <c r="D39881" s="73"/>
      <c r="P39881" s="73"/>
      <c r="T39881" s="73"/>
      <c r="U39881" s="73"/>
      <c r="V39881" s="73"/>
      <c r="X39881" s="12"/>
    </row>
    <row r="39882" spans="2:24" x14ac:dyDescent="0.3">
      <c r="B39882" s="73"/>
      <c r="D39882" s="73"/>
      <c r="P39882" s="73"/>
      <c r="T39882" s="73"/>
      <c r="U39882" s="73"/>
      <c r="V39882" s="73"/>
      <c r="X39882" s="12"/>
    </row>
    <row r="39883" spans="2:24" x14ac:dyDescent="0.3">
      <c r="B39883" s="73"/>
      <c r="D39883" s="73"/>
      <c r="P39883" s="73"/>
      <c r="T39883" s="73"/>
      <c r="U39883" s="73"/>
      <c r="V39883" s="73"/>
      <c r="X39883" s="12"/>
    </row>
    <row r="39884" spans="2:24" x14ac:dyDescent="0.3">
      <c r="B39884" s="73"/>
      <c r="D39884" s="73"/>
      <c r="P39884" s="73"/>
      <c r="T39884" s="73"/>
      <c r="U39884" s="73"/>
      <c r="V39884" s="73"/>
      <c r="X39884" s="12"/>
    </row>
    <row r="39885" spans="2:24" x14ac:dyDescent="0.3">
      <c r="B39885" s="73"/>
      <c r="D39885" s="73"/>
      <c r="P39885" s="73"/>
      <c r="T39885" s="73"/>
      <c r="U39885" s="73"/>
      <c r="V39885" s="73"/>
      <c r="X39885" s="12"/>
    </row>
    <row r="39886" spans="2:24" x14ac:dyDescent="0.3">
      <c r="B39886" s="73"/>
      <c r="D39886" s="73"/>
      <c r="P39886" s="73"/>
      <c r="T39886" s="73"/>
      <c r="U39886" s="73"/>
      <c r="V39886" s="73"/>
      <c r="X39886" s="12"/>
    </row>
    <row r="39887" spans="2:24" x14ac:dyDescent="0.3">
      <c r="B39887" s="73"/>
      <c r="D39887" s="73"/>
      <c r="P39887" s="73"/>
      <c r="T39887" s="73"/>
      <c r="U39887" s="73"/>
      <c r="V39887" s="73"/>
      <c r="X39887" s="12"/>
    </row>
    <row r="39888" spans="2:24" x14ac:dyDescent="0.3">
      <c r="B39888" s="73"/>
      <c r="D39888" s="73"/>
      <c r="P39888" s="73"/>
      <c r="T39888" s="73"/>
      <c r="U39888" s="73"/>
      <c r="V39888" s="73"/>
      <c r="X39888" s="12"/>
    </row>
    <row r="39889" spans="2:24" x14ac:dyDescent="0.3">
      <c r="B39889" s="73"/>
      <c r="D39889" s="73"/>
      <c r="P39889" s="73"/>
      <c r="T39889" s="73"/>
      <c r="U39889" s="73"/>
      <c r="V39889" s="73"/>
      <c r="X39889" s="12"/>
    </row>
    <row r="39890" spans="2:24" x14ac:dyDescent="0.3">
      <c r="B39890" s="73"/>
      <c r="D39890" s="73"/>
      <c r="P39890" s="73"/>
      <c r="T39890" s="73"/>
      <c r="U39890" s="73"/>
      <c r="V39890" s="73"/>
      <c r="X39890" s="12"/>
    </row>
    <row r="39891" spans="2:24" x14ac:dyDescent="0.3">
      <c r="B39891" s="73"/>
      <c r="D39891" s="73"/>
      <c r="P39891" s="73"/>
      <c r="T39891" s="73"/>
      <c r="U39891" s="73"/>
      <c r="V39891" s="73"/>
      <c r="X39891" s="12"/>
    </row>
    <row r="39892" spans="2:24" x14ac:dyDescent="0.3">
      <c r="B39892" s="73"/>
      <c r="D39892" s="73"/>
      <c r="P39892" s="73"/>
      <c r="T39892" s="73"/>
      <c r="U39892" s="73"/>
      <c r="V39892" s="73"/>
      <c r="X39892" s="12"/>
    </row>
    <row r="39893" spans="2:24" x14ac:dyDescent="0.3">
      <c r="B39893" s="73"/>
      <c r="D39893" s="73"/>
      <c r="P39893" s="73"/>
      <c r="T39893" s="73"/>
      <c r="U39893" s="73"/>
      <c r="V39893" s="73"/>
      <c r="X39893" s="12"/>
    </row>
    <row r="39894" spans="2:24" x14ac:dyDescent="0.3">
      <c r="B39894" s="73"/>
      <c r="D39894" s="73"/>
      <c r="P39894" s="73"/>
      <c r="T39894" s="73"/>
      <c r="U39894" s="73"/>
      <c r="V39894" s="73"/>
      <c r="X39894" s="12"/>
    </row>
    <row r="39895" spans="2:24" x14ac:dyDescent="0.3">
      <c r="B39895" s="73"/>
      <c r="D39895" s="73"/>
      <c r="P39895" s="73"/>
      <c r="T39895" s="73"/>
      <c r="U39895" s="73"/>
      <c r="V39895" s="73"/>
      <c r="X39895" s="12"/>
    </row>
    <row r="39896" spans="2:24" x14ac:dyDescent="0.3">
      <c r="B39896" s="73"/>
      <c r="D39896" s="73"/>
      <c r="P39896" s="73"/>
      <c r="T39896" s="73"/>
      <c r="U39896" s="73"/>
      <c r="V39896" s="73"/>
      <c r="X39896" s="12"/>
    </row>
    <row r="39897" spans="2:24" x14ac:dyDescent="0.3">
      <c r="B39897" s="73"/>
      <c r="D39897" s="73"/>
      <c r="P39897" s="73"/>
      <c r="T39897" s="73"/>
      <c r="U39897" s="73"/>
      <c r="V39897" s="73"/>
      <c r="X39897" s="12"/>
    </row>
    <row r="39898" spans="2:24" x14ac:dyDescent="0.3">
      <c r="B39898" s="73"/>
      <c r="D39898" s="73"/>
      <c r="P39898" s="73"/>
      <c r="T39898" s="73"/>
      <c r="U39898" s="73"/>
      <c r="V39898" s="73"/>
      <c r="X39898" s="12"/>
    </row>
    <row r="39899" spans="2:24" x14ac:dyDescent="0.3">
      <c r="B39899" s="73"/>
      <c r="D39899" s="73"/>
      <c r="P39899" s="73"/>
      <c r="T39899" s="73"/>
      <c r="U39899" s="73"/>
      <c r="V39899" s="73"/>
      <c r="X39899" s="12"/>
    </row>
    <row r="39900" spans="2:24" x14ac:dyDescent="0.3">
      <c r="B39900" s="73"/>
      <c r="D39900" s="73"/>
      <c r="P39900" s="73"/>
      <c r="T39900" s="73"/>
      <c r="U39900" s="73"/>
      <c r="V39900" s="73"/>
      <c r="X39900" s="12"/>
    </row>
    <row r="39901" spans="2:24" x14ac:dyDescent="0.3">
      <c r="B39901" s="73"/>
      <c r="D39901" s="73"/>
      <c r="P39901" s="73"/>
      <c r="T39901" s="73"/>
      <c r="U39901" s="73"/>
      <c r="V39901" s="73"/>
      <c r="X39901" s="12"/>
    </row>
    <row r="39902" spans="2:24" x14ac:dyDescent="0.3">
      <c r="B39902" s="73"/>
      <c r="D39902" s="73"/>
      <c r="P39902" s="73"/>
      <c r="T39902" s="73"/>
      <c r="U39902" s="73"/>
      <c r="V39902" s="73"/>
      <c r="X39902" s="12"/>
    </row>
    <row r="39903" spans="2:24" x14ac:dyDescent="0.3">
      <c r="B39903" s="73"/>
      <c r="D39903" s="73"/>
      <c r="P39903" s="73"/>
      <c r="T39903" s="73"/>
      <c r="U39903" s="73"/>
      <c r="V39903" s="73"/>
      <c r="X39903" s="12"/>
    </row>
    <row r="39904" spans="2:24" x14ac:dyDescent="0.3">
      <c r="B39904" s="73"/>
      <c r="D39904" s="73"/>
      <c r="P39904" s="73"/>
      <c r="T39904" s="73"/>
      <c r="U39904" s="73"/>
      <c r="V39904" s="73"/>
      <c r="X39904" s="12"/>
    </row>
    <row r="39905" spans="2:24" x14ac:dyDescent="0.3">
      <c r="B39905" s="73"/>
      <c r="D39905" s="73"/>
      <c r="P39905" s="73"/>
      <c r="T39905" s="73"/>
      <c r="U39905" s="73"/>
      <c r="V39905" s="73"/>
      <c r="X39905" s="12"/>
    </row>
    <row r="39906" spans="2:24" x14ac:dyDescent="0.3">
      <c r="B39906" s="73"/>
      <c r="D39906" s="73"/>
      <c r="P39906" s="73"/>
      <c r="T39906" s="73"/>
      <c r="U39906" s="73"/>
      <c r="V39906" s="73"/>
      <c r="X39906" s="12"/>
    </row>
    <row r="39907" spans="2:24" x14ac:dyDescent="0.3">
      <c r="B39907" s="73"/>
      <c r="D39907" s="73"/>
      <c r="P39907" s="73"/>
      <c r="T39907" s="73"/>
      <c r="U39907" s="73"/>
      <c r="V39907" s="73"/>
      <c r="X39907" s="12"/>
    </row>
    <row r="39908" spans="2:24" x14ac:dyDescent="0.3">
      <c r="B39908" s="73"/>
      <c r="D39908" s="73"/>
      <c r="P39908" s="73"/>
      <c r="T39908" s="73"/>
      <c r="U39908" s="73"/>
      <c r="V39908" s="73"/>
      <c r="X39908" s="12"/>
    </row>
    <row r="39909" spans="2:24" x14ac:dyDescent="0.3">
      <c r="B39909" s="73"/>
      <c r="D39909" s="73"/>
      <c r="P39909" s="73"/>
      <c r="T39909" s="73"/>
      <c r="U39909" s="73"/>
      <c r="V39909" s="73"/>
      <c r="X39909" s="12"/>
    </row>
    <row r="39910" spans="2:24" x14ac:dyDescent="0.3">
      <c r="B39910" s="73"/>
      <c r="D39910" s="73"/>
      <c r="P39910" s="73"/>
      <c r="T39910" s="73"/>
      <c r="U39910" s="73"/>
      <c r="V39910" s="73"/>
      <c r="X39910" s="12"/>
    </row>
    <row r="39911" spans="2:24" x14ac:dyDescent="0.3">
      <c r="B39911" s="73"/>
      <c r="D39911" s="73"/>
      <c r="P39911" s="73"/>
      <c r="T39911" s="73"/>
      <c r="U39911" s="73"/>
      <c r="V39911" s="73"/>
      <c r="X39911" s="12"/>
    </row>
    <row r="39912" spans="2:24" x14ac:dyDescent="0.3">
      <c r="B39912" s="73"/>
      <c r="D39912" s="73"/>
      <c r="P39912" s="73"/>
      <c r="T39912" s="73"/>
      <c r="U39912" s="73"/>
      <c r="V39912" s="73"/>
      <c r="X39912" s="12"/>
    </row>
    <row r="39913" spans="2:24" x14ac:dyDescent="0.3">
      <c r="B39913" s="73"/>
      <c r="D39913" s="73"/>
      <c r="P39913" s="73"/>
      <c r="T39913" s="73"/>
      <c r="U39913" s="73"/>
      <c r="V39913" s="73"/>
      <c r="X39913" s="12"/>
    </row>
    <row r="39914" spans="2:24" x14ac:dyDescent="0.3">
      <c r="B39914" s="73"/>
      <c r="D39914" s="73"/>
      <c r="P39914" s="73"/>
      <c r="T39914" s="73"/>
      <c r="U39914" s="73"/>
      <c r="V39914" s="73"/>
      <c r="X39914" s="12"/>
    </row>
    <row r="39915" spans="2:24" x14ac:dyDescent="0.3">
      <c r="B39915" s="73"/>
      <c r="D39915" s="73"/>
      <c r="P39915" s="73"/>
      <c r="T39915" s="73"/>
      <c r="U39915" s="73"/>
      <c r="V39915" s="73"/>
      <c r="X39915" s="12"/>
    </row>
    <row r="39916" spans="2:24" x14ac:dyDescent="0.3">
      <c r="B39916" s="73"/>
      <c r="D39916" s="73"/>
      <c r="P39916" s="73"/>
      <c r="T39916" s="73"/>
      <c r="U39916" s="73"/>
      <c r="V39916" s="73"/>
      <c r="X39916" s="12"/>
    </row>
    <row r="39917" spans="2:24" x14ac:dyDescent="0.3">
      <c r="B39917" s="73"/>
      <c r="D39917" s="73"/>
      <c r="P39917" s="73"/>
      <c r="T39917" s="73"/>
      <c r="U39917" s="73"/>
      <c r="V39917" s="73"/>
      <c r="X39917" s="12"/>
    </row>
    <row r="39918" spans="2:24" x14ac:dyDescent="0.3">
      <c r="B39918" s="73"/>
      <c r="D39918" s="73"/>
      <c r="P39918" s="73"/>
      <c r="T39918" s="73"/>
      <c r="U39918" s="73"/>
      <c r="V39918" s="73"/>
      <c r="X39918" s="12"/>
    </row>
    <row r="39919" spans="2:24" x14ac:dyDescent="0.3">
      <c r="B39919" s="73"/>
      <c r="D39919" s="73"/>
      <c r="P39919" s="73"/>
      <c r="T39919" s="73"/>
      <c r="U39919" s="73"/>
      <c r="V39919" s="73"/>
      <c r="X39919" s="12"/>
    </row>
    <row r="39920" spans="2:24" x14ac:dyDescent="0.3">
      <c r="B39920" s="73"/>
      <c r="D39920" s="73"/>
      <c r="P39920" s="73"/>
      <c r="T39920" s="73"/>
      <c r="U39920" s="73"/>
      <c r="V39920" s="73"/>
      <c r="X39920" s="12"/>
    </row>
    <row r="39921" spans="2:24" x14ac:dyDescent="0.3">
      <c r="B39921" s="73"/>
      <c r="D39921" s="73"/>
      <c r="P39921" s="73"/>
      <c r="T39921" s="73"/>
      <c r="U39921" s="73"/>
      <c r="V39921" s="73"/>
      <c r="X39921" s="12"/>
    </row>
    <row r="39922" spans="2:24" x14ac:dyDescent="0.3">
      <c r="B39922" s="73"/>
      <c r="D39922" s="73"/>
      <c r="P39922" s="73"/>
      <c r="T39922" s="73"/>
      <c r="U39922" s="73"/>
      <c r="V39922" s="73"/>
      <c r="X39922" s="12"/>
    </row>
    <row r="39923" spans="2:24" x14ac:dyDescent="0.3">
      <c r="B39923" s="73"/>
      <c r="D39923" s="73"/>
      <c r="P39923" s="73"/>
      <c r="T39923" s="73"/>
      <c r="U39923" s="73"/>
      <c r="V39923" s="73"/>
      <c r="X39923" s="12"/>
    </row>
    <row r="39924" spans="2:24" x14ac:dyDescent="0.3">
      <c r="B39924" s="73"/>
      <c r="D39924" s="73"/>
      <c r="P39924" s="73"/>
      <c r="T39924" s="73"/>
      <c r="U39924" s="73"/>
      <c r="V39924" s="73"/>
      <c r="X39924" s="12"/>
    </row>
    <row r="39925" spans="2:24" x14ac:dyDescent="0.3">
      <c r="B39925" s="73"/>
      <c r="D39925" s="73"/>
      <c r="P39925" s="73"/>
      <c r="T39925" s="73"/>
      <c r="U39925" s="73"/>
      <c r="V39925" s="73"/>
      <c r="X39925" s="12"/>
    </row>
    <row r="39926" spans="2:24" x14ac:dyDescent="0.3">
      <c r="B39926" s="73"/>
      <c r="D39926" s="73"/>
      <c r="P39926" s="73"/>
      <c r="T39926" s="73"/>
      <c r="U39926" s="73"/>
      <c r="V39926" s="73"/>
      <c r="X39926" s="12"/>
    </row>
    <row r="39927" spans="2:24" x14ac:dyDescent="0.3">
      <c r="B39927" s="73"/>
      <c r="D39927" s="73"/>
      <c r="P39927" s="73"/>
      <c r="T39927" s="73"/>
      <c r="U39927" s="73"/>
      <c r="V39927" s="73"/>
      <c r="X39927" s="12"/>
    </row>
    <row r="39928" spans="2:24" x14ac:dyDescent="0.3">
      <c r="B39928" s="73"/>
      <c r="D39928" s="73"/>
      <c r="P39928" s="73"/>
      <c r="T39928" s="73"/>
      <c r="U39928" s="73"/>
      <c r="V39928" s="73"/>
      <c r="X39928" s="12"/>
    </row>
    <row r="39929" spans="2:24" x14ac:dyDescent="0.3">
      <c r="B39929" s="73"/>
      <c r="D39929" s="73"/>
      <c r="P39929" s="73"/>
      <c r="T39929" s="73"/>
      <c r="U39929" s="73"/>
      <c r="V39929" s="73"/>
      <c r="X39929" s="12"/>
    </row>
    <row r="39930" spans="2:24" x14ac:dyDescent="0.3">
      <c r="B39930" s="73"/>
      <c r="D39930" s="73"/>
      <c r="P39930" s="73"/>
      <c r="T39930" s="73"/>
      <c r="U39930" s="73"/>
      <c r="V39930" s="73"/>
      <c r="X39930" s="12"/>
    </row>
    <row r="39931" spans="2:24" x14ac:dyDescent="0.3">
      <c r="B39931" s="73"/>
      <c r="D39931" s="73"/>
      <c r="P39931" s="73"/>
      <c r="T39931" s="73"/>
      <c r="U39931" s="73"/>
      <c r="V39931" s="73"/>
      <c r="X39931" s="12"/>
    </row>
    <row r="39932" spans="2:24" x14ac:dyDescent="0.3">
      <c r="B39932" s="73"/>
      <c r="D39932" s="73"/>
      <c r="P39932" s="73"/>
      <c r="T39932" s="73"/>
      <c r="U39932" s="73"/>
      <c r="V39932" s="73"/>
      <c r="X39932" s="12"/>
    </row>
    <row r="39933" spans="2:24" x14ac:dyDescent="0.3">
      <c r="B39933" s="73"/>
      <c r="D39933" s="73"/>
      <c r="P39933" s="73"/>
      <c r="T39933" s="73"/>
      <c r="U39933" s="73"/>
      <c r="V39933" s="73"/>
      <c r="X39933" s="12"/>
    </row>
    <row r="39934" spans="2:24" x14ac:dyDescent="0.3">
      <c r="B39934" s="73"/>
      <c r="D39934" s="73"/>
      <c r="P39934" s="73"/>
      <c r="T39934" s="73"/>
      <c r="U39934" s="73"/>
      <c r="V39934" s="73"/>
      <c r="X39934" s="12"/>
    </row>
    <row r="39935" spans="2:24" x14ac:dyDescent="0.3">
      <c r="B39935" s="73"/>
      <c r="D39935" s="73"/>
      <c r="P39935" s="73"/>
      <c r="T39935" s="73"/>
      <c r="U39935" s="73"/>
      <c r="V39935" s="73"/>
      <c r="X39935" s="12"/>
    </row>
    <row r="39936" spans="2:24" x14ac:dyDescent="0.3">
      <c r="B39936" s="73"/>
      <c r="D39936" s="73"/>
      <c r="P39936" s="73"/>
      <c r="T39936" s="73"/>
      <c r="U39936" s="73"/>
      <c r="V39936" s="73"/>
      <c r="X39936" s="12"/>
    </row>
    <row r="39937" spans="2:24" x14ac:dyDescent="0.3">
      <c r="B39937" s="73"/>
      <c r="D39937" s="73"/>
      <c r="P39937" s="73"/>
      <c r="T39937" s="73"/>
      <c r="U39937" s="73"/>
      <c r="V39937" s="73"/>
      <c r="X39937" s="12"/>
    </row>
    <row r="39938" spans="2:24" x14ac:dyDescent="0.3">
      <c r="B39938" s="73"/>
      <c r="D39938" s="73"/>
      <c r="P39938" s="73"/>
      <c r="T39938" s="73"/>
      <c r="U39938" s="73"/>
      <c r="V39938" s="73"/>
      <c r="X39938" s="12"/>
    </row>
    <row r="39939" spans="2:24" x14ac:dyDescent="0.3">
      <c r="B39939" s="73"/>
      <c r="D39939" s="73"/>
      <c r="P39939" s="73"/>
      <c r="T39939" s="73"/>
      <c r="U39939" s="73"/>
      <c r="V39939" s="73"/>
      <c r="X39939" s="12"/>
    </row>
    <row r="39940" spans="2:24" x14ac:dyDescent="0.3">
      <c r="B39940" s="73"/>
      <c r="D39940" s="73"/>
      <c r="P39940" s="73"/>
      <c r="T39940" s="73"/>
      <c r="U39940" s="73"/>
      <c r="V39940" s="73"/>
      <c r="X39940" s="12"/>
    </row>
    <row r="39941" spans="2:24" x14ac:dyDescent="0.3">
      <c r="B39941" s="73"/>
      <c r="D39941" s="73"/>
      <c r="P39941" s="73"/>
      <c r="T39941" s="73"/>
      <c r="U39941" s="73"/>
      <c r="V39941" s="73"/>
      <c r="X39941" s="12"/>
    </row>
    <row r="39942" spans="2:24" x14ac:dyDescent="0.3">
      <c r="B39942" s="73"/>
      <c r="D39942" s="73"/>
      <c r="P39942" s="73"/>
      <c r="T39942" s="73"/>
      <c r="U39942" s="73"/>
      <c r="V39942" s="73"/>
      <c r="X39942" s="12"/>
    </row>
    <row r="39943" spans="2:24" x14ac:dyDescent="0.3">
      <c r="B39943" s="73"/>
      <c r="D39943" s="73"/>
      <c r="P39943" s="73"/>
      <c r="T39943" s="73"/>
      <c r="U39943" s="73"/>
      <c r="V39943" s="73"/>
      <c r="X39943" s="12"/>
    </row>
    <row r="39944" spans="2:24" x14ac:dyDescent="0.3">
      <c r="B39944" s="73"/>
      <c r="D39944" s="73"/>
      <c r="P39944" s="73"/>
      <c r="T39944" s="73"/>
      <c r="U39944" s="73"/>
      <c r="V39944" s="73"/>
      <c r="X39944" s="12"/>
    </row>
    <row r="39945" spans="2:24" x14ac:dyDescent="0.3">
      <c r="B39945" s="73"/>
      <c r="D39945" s="73"/>
      <c r="P39945" s="73"/>
      <c r="T39945" s="73"/>
      <c r="U39945" s="73"/>
      <c r="V39945" s="73"/>
      <c r="X39945" s="12"/>
    </row>
    <row r="39946" spans="2:24" x14ac:dyDescent="0.3">
      <c r="B39946" s="73"/>
      <c r="D39946" s="73"/>
      <c r="P39946" s="73"/>
      <c r="T39946" s="73"/>
      <c r="U39946" s="73"/>
      <c r="V39946" s="73"/>
      <c r="X39946" s="12"/>
    </row>
    <row r="39947" spans="2:24" x14ac:dyDescent="0.3">
      <c r="B39947" s="73"/>
      <c r="D39947" s="73"/>
      <c r="P39947" s="73"/>
      <c r="T39947" s="73"/>
      <c r="U39947" s="73"/>
      <c r="V39947" s="73"/>
      <c r="X39947" s="12"/>
    </row>
    <row r="39948" spans="2:24" x14ac:dyDescent="0.3">
      <c r="B39948" s="73"/>
      <c r="D39948" s="73"/>
      <c r="P39948" s="73"/>
      <c r="T39948" s="73"/>
      <c r="U39948" s="73"/>
      <c r="V39948" s="73"/>
      <c r="X39948" s="12"/>
    </row>
    <row r="39949" spans="2:24" x14ac:dyDescent="0.3">
      <c r="B39949" s="73"/>
      <c r="D39949" s="73"/>
      <c r="P39949" s="73"/>
      <c r="T39949" s="73"/>
      <c r="U39949" s="73"/>
      <c r="V39949" s="73"/>
      <c r="X39949" s="12"/>
    </row>
    <row r="39950" spans="2:24" x14ac:dyDescent="0.3">
      <c r="B39950" s="73"/>
      <c r="D39950" s="73"/>
      <c r="P39950" s="73"/>
      <c r="T39950" s="73"/>
      <c r="U39950" s="73"/>
      <c r="V39950" s="73"/>
      <c r="X39950" s="12"/>
    </row>
    <row r="39951" spans="2:24" x14ac:dyDescent="0.3">
      <c r="B39951" s="73"/>
      <c r="D39951" s="73"/>
      <c r="P39951" s="73"/>
      <c r="T39951" s="73"/>
      <c r="U39951" s="73"/>
      <c r="V39951" s="73"/>
      <c r="X39951" s="12"/>
    </row>
    <row r="39952" spans="2:24" x14ac:dyDescent="0.3">
      <c r="B39952" s="73"/>
      <c r="D39952" s="73"/>
      <c r="P39952" s="73"/>
      <c r="T39952" s="73"/>
      <c r="U39952" s="73"/>
      <c r="V39952" s="73"/>
      <c r="X39952" s="12"/>
    </row>
    <row r="39953" spans="2:24" x14ac:dyDescent="0.3">
      <c r="B39953" s="73"/>
      <c r="D39953" s="73"/>
      <c r="P39953" s="73"/>
      <c r="T39953" s="73"/>
      <c r="U39953" s="73"/>
      <c r="V39953" s="73"/>
      <c r="X39953" s="12"/>
    </row>
    <row r="39954" spans="2:24" x14ac:dyDescent="0.3">
      <c r="B39954" s="73"/>
      <c r="D39954" s="73"/>
      <c r="P39954" s="73"/>
      <c r="T39954" s="73"/>
      <c r="U39954" s="73"/>
      <c r="V39954" s="73"/>
      <c r="X39954" s="12"/>
    </row>
    <row r="39955" spans="2:24" x14ac:dyDescent="0.3">
      <c r="B39955" s="73"/>
      <c r="D39955" s="73"/>
      <c r="P39955" s="73"/>
      <c r="T39955" s="73"/>
      <c r="U39955" s="73"/>
      <c r="V39955" s="73"/>
      <c r="X39955" s="12"/>
    </row>
    <row r="39956" spans="2:24" x14ac:dyDescent="0.3">
      <c r="B39956" s="73"/>
      <c r="D39956" s="73"/>
      <c r="P39956" s="73"/>
      <c r="T39956" s="73"/>
      <c r="U39956" s="73"/>
      <c r="V39956" s="73"/>
      <c r="X39956" s="12"/>
    </row>
    <row r="39957" spans="2:24" x14ac:dyDescent="0.3">
      <c r="B39957" s="73"/>
      <c r="D39957" s="73"/>
      <c r="P39957" s="73"/>
      <c r="T39957" s="73"/>
      <c r="U39957" s="73"/>
      <c r="V39957" s="73"/>
      <c r="X39957" s="12"/>
    </row>
    <row r="39958" spans="2:24" x14ac:dyDescent="0.3">
      <c r="B39958" s="73"/>
      <c r="D39958" s="73"/>
      <c r="P39958" s="73"/>
      <c r="T39958" s="73"/>
      <c r="U39958" s="73"/>
      <c r="V39958" s="73"/>
      <c r="X39958" s="12"/>
    </row>
    <row r="39959" spans="2:24" x14ac:dyDescent="0.3">
      <c r="B39959" s="73"/>
      <c r="D39959" s="73"/>
      <c r="P39959" s="73"/>
      <c r="T39959" s="73"/>
      <c r="U39959" s="73"/>
      <c r="V39959" s="73"/>
      <c r="X39959" s="12"/>
    </row>
    <row r="39960" spans="2:24" x14ac:dyDescent="0.3">
      <c r="B39960" s="73"/>
      <c r="D39960" s="73"/>
      <c r="P39960" s="73"/>
      <c r="T39960" s="73"/>
      <c r="U39960" s="73"/>
      <c r="V39960" s="73"/>
      <c r="X39960" s="12"/>
    </row>
    <row r="39961" spans="2:24" x14ac:dyDescent="0.3">
      <c r="B39961" s="73"/>
      <c r="D39961" s="73"/>
      <c r="P39961" s="73"/>
      <c r="T39961" s="73"/>
      <c r="U39961" s="73"/>
      <c r="V39961" s="73"/>
      <c r="X39961" s="12"/>
    </row>
    <row r="39962" spans="2:24" x14ac:dyDescent="0.3">
      <c r="B39962" s="73"/>
      <c r="D39962" s="73"/>
      <c r="P39962" s="73"/>
      <c r="T39962" s="73"/>
      <c r="U39962" s="73"/>
      <c r="V39962" s="73"/>
      <c r="X39962" s="12"/>
    </row>
    <row r="39963" spans="2:24" x14ac:dyDescent="0.3">
      <c r="B39963" s="73"/>
      <c r="D39963" s="73"/>
      <c r="P39963" s="73"/>
      <c r="T39963" s="73"/>
      <c r="U39963" s="73"/>
      <c r="V39963" s="73"/>
      <c r="X39963" s="12"/>
    </row>
    <row r="39964" spans="2:24" x14ac:dyDescent="0.3">
      <c r="B39964" s="73"/>
      <c r="D39964" s="73"/>
      <c r="P39964" s="73"/>
      <c r="T39964" s="73"/>
      <c r="U39964" s="73"/>
      <c r="V39964" s="73"/>
      <c r="X39964" s="12"/>
    </row>
    <row r="39965" spans="2:24" x14ac:dyDescent="0.3">
      <c r="B39965" s="73"/>
      <c r="D39965" s="73"/>
      <c r="P39965" s="73"/>
      <c r="T39965" s="73"/>
      <c r="U39965" s="73"/>
      <c r="V39965" s="73"/>
      <c r="X39965" s="12"/>
    </row>
    <row r="39966" spans="2:24" x14ac:dyDescent="0.3">
      <c r="B39966" s="73"/>
      <c r="D39966" s="73"/>
      <c r="P39966" s="73"/>
      <c r="T39966" s="73"/>
      <c r="U39966" s="73"/>
      <c r="V39966" s="73"/>
      <c r="X39966" s="12"/>
    </row>
    <row r="39967" spans="2:24" x14ac:dyDescent="0.3">
      <c r="B39967" s="73"/>
      <c r="D39967" s="73"/>
      <c r="P39967" s="73"/>
      <c r="T39967" s="73"/>
      <c r="U39967" s="73"/>
      <c r="V39967" s="73"/>
      <c r="X39967" s="12"/>
    </row>
    <row r="39968" spans="2:24" x14ac:dyDescent="0.3">
      <c r="B39968" s="73"/>
      <c r="D39968" s="73"/>
      <c r="P39968" s="73"/>
      <c r="T39968" s="73"/>
      <c r="U39968" s="73"/>
      <c r="V39968" s="73"/>
      <c r="X39968" s="12"/>
    </row>
    <row r="39969" spans="2:24" x14ac:dyDescent="0.3">
      <c r="B39969" s="73"/>
      <c r="D39969" s="73"/>
      <c r="P39969" s="73"/>
      <c r="T39969" s="73"/>
      <c r="U39969" s="73"/>
      <c r="V39969" s="73"/>
      <c r="X39969" s="12"/>
    </row>
    <row r="39970" spans="2:24" x14ac:dyDescent="0.3">
      <c r="B39970" s="73"/>
      <c r="D39970" s="73"/>
      <c r="P39970" s="73"/>
      <c r="T39970" s="73"/>
      <c r="U39970" s="73"/>
      <c r="V39970" s="73"/>
      <c r="X39970" s="12"/>
    </row>
    <row r="39971" spans="2:24" x14ac:dyDescent="0.3">
      <c r="B39971" s="73"/>
      <c r="D39971" s="73"/>
      <c r="P39971" s="73"/>
      <c r="T39971" s="73"/>
      <c r="U39971" s="73"/>
      <c r="V39971" s="73"/>
      <c r="X39971" s="12"/>
    </row>
    <row r="39972" spans="2:24" x14ac:dyDescent="0.3">
      <c r="B39972" s="73"/>
      <c r="D39972" s="73"/>
      <c r="P39972" s="73"/>
      <c r="T39972" s="73"/>
      <c r="U39972" s="73"/>
      <c r="V39972" s="73"/>
      <c r="X39972" s="12"/>
    </row>
    <row r="39973" spans="2:24" x14ac:dyDescent="0.3">
      <c r="B39973" s="73"/>
      <c r="D39973" s="73"/>
      <c r="P39973" s="73"/>
      <c r="T39973" s="73"/>
      <c r="U39973" s="73"/>
      <c r="V39973" s="73"/>
      <c r="X39973" s="12"/>
    </row>
    <row r="39974" spans="2:24" x14ac:dyDescent="0.3">
      <c r="B39974" s="73"/>
      <c r="D39974" s="73"/>
      <c r="P39974" s="73"/>
      <c r="T39974" s="73"/>
      <c r="U39974" s="73"/>
      <c r="V39974" s="73"/>
      <c r="X39974" s="12"/>
    </row>
    <row r="39975" spans="2:24" x14ac:dyDescent="0.3">
      <c r="B39975" s="73"/>
      <c r="D39975" s="73"/>
      <c r="P39975" s="73"/>
      <c r="T39975" s="73"/>
      <c r="U39975" s="73"/>
      <c r="V39975" s="73"/>
      <c r="X39975" s="12"/>
    </row>
    <row r="39976" spans="2:24" x14ac:dyDescent="0.3">
      <c r="B39976" s="73"/>
      <c r="D39976" s="73"/>
      <c r="P39976" s="73"/>
      <c r="T39976" s="73"/>
      <c r="U39976" s="73"/>
      <c r="V39976" s="73"/>
      <c r="X39976" s="12"/>
    </row>
    <row r="39977" spans="2:24" x14ac:dyDescent="0.3">
      <c r="B39977" s="73"/>
      <c r="D39977" s="73"/>
      <c r="P39977" s="73"/>
      <c r="T39977" s="73"/>
      <c r="U39977" s="73"/>
      <c r="V39977" s="73"/>
      <c r="X39977" s="12"/>
    </row>
    <row r="39978" spans="2:24" x14ac:dyDescent="0.3">
      <c r="B39978" s="73"/>
      <c r="D39978" s="73"/>
      <c r="P39978" s="73"/>
      <c r="T39978" s="73"/>
      <c r="U39978" s="73"/>
      <c r="V39978" s="73"/>
      <c r="X39978" s="12"/>
    </row>
    <row r="39979" spans="2:24" x14ac:dyDescent="0.3">
      <c r="B39979" s="73"/>
      <c r="D39979" s="73"/>
      <c r="P39979" s="73"/>
      <c r="T39979" s="73"/>
      <c r="U39979" s="73"/>
      <c r="V39979" s="73"/>
      <c r="X39979" s="12"/>
    </row>
    <row r="39980" spans="2:24" x14ac:dyDescent="0.3">
      <c r="B39980" s="73"/>
      <c r="D39980" s="73"/>
      <c r="P39980" s="73"/>
      <c r="T39980" s="73"/>
      <c r="U39980" s="73"/>
      <c r="V39980" s="73"/>
      <c r="X39980" s="12"/>
    </row>
    <row r="39981" spans="2:24" x14ac:dyDescent="0.3">
      <c r="B39981" s="73"/>
      <c r="D39981" s="73"/>
      <c r="P39981" s="73"/>
      <c r="T39981" s="73"/>
      <c r="U39981" s="73"/>
      <c r="V39981" s="73"/>
      <c r="X39981" s="12"/>
    </row>
    <row r="39982" spans="2:24" x14ac:dyDescent="0.3">
      <c r="B39982" s="73"/>
      <c r="D39982" s="73"/>
      <c r="P39982" s="73"/>
      <c r="T39982" s="73"/>
      <c r="U39982" s="73"/>
      <c r="V39982" s="73"/>
      <c r="X39982" s="12"/>
    </row>
    <row r="39983" spans="2:24" x14ac:dyDescent="0.3">
      <c r="B39983" s="73"/>
      <c r="D39983" s="73"/>
      <c r="P39983" s="73"/>
      <c r="T39983" s="73"/>
      <c r="U39983" s="73"/>
      <c r="V39983" s="73"/>
      <c r="X39983" s="12"/>
    </row>
    <row r="39984" spans="2:24" x14ac:dyDescent="0.3">
      <c r="B39984" s="73"/>
      <c r="D39984" s="73"/>
      <c r="P39984" s="73"/>
      <c r="T39984" s="73"/>
      <c r="U39984" s="73"/>
      <c r="V39984" s="73"/>
      <c r="X39984" s="12"/>
    </row>
    <row r="39985" spans="2:24" x14ac:dyDescent="0.3">
      <c r="B39985" s="73"/>
      <c r="D39985" s="73"/>
      <c r="P39985" s="73"/>
      <c r="T39985" s="73"/>
      <c r="U39985" s="73"/>
      <c r="V39985" s="73"/>
      <c r="X39985" s="12"/>
    </row>
    <row r="39986" spans="2:24" x14ac:dyDescent="0.3">
      <c r="B39986" s="73"/>
      <c r="D39986" s="73"/>
      <c r="P39986" s="73"/>
      <c r="T39986" s="73"/>
      <c r="U39986" s="73"/>
      <c r="V39986" s="73"/>
      <c r="X39986" s="12"/>
    </row>
    <row r="39987" spans="2:24" x14ac:dyDescent="0.3">
      <c r="B39987" s="73"/>
      <c r="D39987" s="73"/>
      <c r="P39987" s="73"/>
      <c r="T39987" s="73"/>
      <c r="U39987" s="73"/>
      <c r="V39987" s="73"/>
      <c r="X39987" s="12"/>
    </row>
    <row r="39988" spans="2:24" x14ac:dyDescent="0.3">
      <c r="B39988" s="73"/>
      <c r="D39988" s="73"/>
      <c r="P39988" s="73"/>
      <c r="T39988" s="73"/>
      <c r="U39988" s="73"/>
      <c r="V39988" s="73"/>
      <c r="X39988" s="12"/>
    </row>
    <row r="39989" spans="2:24" x14ac:dyDescent="0.3">
      <c r="B39989" s="73"/>
      <c r="D39989" s="73"/>
      <c r="P39989" s="73"/>
      <c r="T39989" s="73"/>
      <c r="U39989" s="73"/>
      <c r="V39989" s="73"/>
      <c r="X39989" s="12"/>
    </row>
    <row r="39990" spans="2:24" x14ac:dyDescent="0.3">
      <c r="B39990" s="73"/>
      <c r="D39990" s="73"/>
      <c r="P39990" s="73"/>
      <c r="T39990" s="73"/>
      <c r="U39990" s="73"/>
      <c r="V39990" s="73"/>
      <c r="X39990" s="12"/>
    </row>
    <row r="39991" spans="2:24" x14ac:dyDescent="0.3">
      <c r="B39991" s="73"/>
      <c r="D39991" s="73"/>
      <c r="P39991" s="73"/>
      <c r="T39991" s="73"/>
      <c r="U39991" s="73"/>
      <c r="V39991" s="73"/>
      <c r="X39991" s="12"/>
    </row>
    <row r="39992" spans="2:24" x14ac:dyDescent="0.3">
      <c r="B39992" s="73"/>
      <c r="D39992" s="73"/>
      <c r="P39992" s="73"/>
      <c r="T39992" s="73"/>
      <c r="U39992" s="73"/>
      <c r="V39992" s="73"/>
      <c r="X39992" s="12"/>
    </row>
    <row r="39993" spans="2:24" x14ac:dyDescent="0.3">
      <c r="B39993" s="73"/>
      <c r="D39993" s="73"/>
      <c r="P39993" s="73"/>
      <c r="T39993" s="73"/>
      <c r="U39993" s="73"/>
      <c r="V39993" s="73"/>
      <c r="X39993" s="12"/>
    </row>
    <row r="39994" spans="2:24" x14ac:dyDescent="0.3">
      <c r="B39994" s="73"/>
      <c r="D39994" s="73"/>
      <c r="P39994" s="73"/>
      <c r="T39994" s="73"/>
      <c r="U39994" s="73"/>
      <c r="V39994" s="73"/>
      <c r="X39994" s="12"/>
    </row>
    <row r="39995" spans="2:24" x14ac:dyDescent="0.3">
      <c r="B39995" s="73"/>
      <c r="D39995" s="73"/>
      <c r="P39995" s="73"/>
      <c r="T39995" s="73"/>
      <c r="U39995" s="73"/>
      <c r="V39995" s="73"/>
      <c r="X39995" s="12"/>
    </row>
    <row r="39996" spans="2:24" x14ac:dyDescent="0.3">
      <c r="B39996" s="73"/>
      <c r="D39996" s="73"/>
      <c r="P39996" s="73"/>
      <c r="T39996" s="73"/>
      <c r="U39996" s="73"/>
      <c r="V39996" s="73"/>
      <c r="X39996" s="12"/>
    </row>
    <row r="39997" spans="2:24" x14ac:dyDescent="0.3">
      <c r="B39997" s="73"/>
      <c r="D39997" s="73"/>
      <c r="P39997" s="73"/>
      <c r="T39997" s="73"/>
      <c r="U39997" s="73"/>
      <c r="V39997" s="73"/>
      <c r="X39997" s="12"/>
    </row>
    <row r="39998" spans="2:24" x14ac:dyDescent="0.3">
      <c r="B39998" s="73"/>
      <c r="D39998" s="73"/>
      <c r="P39998" s="73"/>
      <c r="T39998" s="73"/>
      <c r="U39998" s="73"/>
      <c r="V39998" s="73"/>
      <c r="X39998" s="12"/>
    </row>
    <row r="39999" spans="2:24" x14ac:dyDescent="0.3">
      <c r="B39999" s="73"/>
      <c r="D39999" s="73"/>
      <c r="P39999" s="73"/>
      <c r="T39999" s="73"/>
      <c r="U39999" s="73"/>
      <c r="V39999" s="73"/>
      <c r="X39999" s="12"/>
    </row>
    <row r="40000" spans="2:24" x14ac:dyDescent="0.3">
      <c r="B40000" s="73"/>
      <c r="D40000" s="73"/>
      <c r="P40000" s="73"/>
      <c r="T40000" s="73"/>
      <c r="U40000" s="73"/>
      <c r="V40000" s="73"/>
      <c r="X40000" s="12"/>
    </row>
    <row r="40001" spans="2:24" x14ac:dyDescent="0.3">
      <c r="B40001" s="73"/>
      <c r="D40001" s="73"/>
      <c r="P40001" s="73"/>
      <c r="T40001" s="73"/>
      <c r="U40001" s="73"/>
      <c r="V40001" s="73"/>
      <c r="X40001" s="12"/>
    </row>
    <row r="40002" spans="2:24" x14ac:dyDescent="0.3">
      <c r="B40002" s="73"/>
      <c r="D40002" s="73"/>
      <c r="P40002" s="73"/>
      <c r="T40002" s="73"/>
      <c r="U40002" s="73"/>
      <c r="V40002" s="73"/>
      <c r="X40002" s="12"/>
    </row>
    <row r="40003" spans="2:24" x14ac:dyDescent="0.3">
      <c r="B40003" s="73"/>
      <c r="D40003" s="73"/>
      <c r="P40003" s="73"/>
      <c r="T40003" s="73"/>
      <c r="U40003" s="73"/>
      <c r="V40003" s="73"/>
      <c r="X40003" s="12"/>
    </row>
    <row r="40004" spans="2:24" x14ac:dyDescent="0.3">
      <c r="B40004" s="73"/>
      <c r="D40004" s="73"/>
      <c r="P40004" s="73"/>
      <c r="T40004" s="73"/>
      <c r="U40004" s="73"/>
      <c r="V40004" s="73"/>
      <c r="X40004" s="12"/>
    </row>
    <row r="40005" spans="2:24" x14ac:dyDescent="0.3">
      <c r="B40005" s="73"/>
      <c r="D40005" s="73"/>
      <c r="P40005" s="73"/>
      <c r="T40005" s="73"/>
      <c r="U40005" s="73"/>
      <c r="V40005" s="73"/>
      <c r="X40005" s="12"/>
    </row>
    <row r="40006" spans="2:24" x14ac:dyDescent="0.3">
      <c r="B40006" s="73"/>
      <c r="D40006" s="73"/>
      <c r="P40006" s="73"/>
      <c r="T40006" s="73"/>
      <c r="U40006" s="73"/>
      <c r="V40006" s="73"/>
      <c r="X40006" s="12"/>
    </row>
    <row r="40007" spans="2:24" x14ac:dyDescent="0.3">
      <c r="B40007" s="73"/>
      <c r="D40007" s="73"/>
      <c r="P40007" s="73"/>
      <c r="T40007" s="73"/>
      <c r="U40007" s="73"/>
      <c r="V40007" s="73"/>
      <c r="X40007" s="12"/>
    </row>
    <row r="40008" spans="2:24" x14ac:dyDescent="0.3">
      <c r="B40008" s="73"/>
      <c r="D40008" s="73"/>
      <c r="P40008" s="73"/>
      <c r="T40008" s="73"/>
      <c r="U40008" s="73"/>
      <c r="V40008" s="73"/>
      <c r="X40008" s="12"/>
    </row>
    <row r="40009" spans="2:24" x14ac:dyDescent="0.3">
      <c r="B40009" s="73"/>
      <c r="D40009" s="73"/>
      <c r="P40009" s="73"/>
      <c r="T40009" s="73"/>
      <c r="U40009" s="73"/>
      <c r="V40009" s="73"/>
      <c r="X40009" s="12"/>
    </row>
    <row r="40010" spans="2:24" x14ac:dyDescent="0.3">
      <c r="B40010" s="73"/>
      <c r="D40010" s="73"/>
      <c r="P40010" s="73"/>
      <c r="T40010" s="73"/>
      <c r="U40010" s="73"/>
      <c r="V40010" s="73"/>
      <c r="X40010" s="12"/>
    </row>
    <row r="40011" spans="2:24" x14ac:dyDescent="0.3">
      <c r="B40011" s="73"/>
      <c r="D40011" s="73"/>
      <c r="P40011" s="73"/>
      <c r="T40011" s="73"/>
      <c r="U40011" s="73"/>
      <c r="V40011" s="73"/>
      <c r="X40011" s="12"/>
    </row>
    <row r="40012" spans="2:24" x14ac:dyDescent="0.3">
      <c r="B40012" s="73"/>
      <c r="D40012" s="73"/>
      <c r="P40012" s="73"/>
      <c r="T40012" s="73"/>
      <c r="U40012" s="73"/>
      <c r="V40012" s="73"/>
      <c r="X40012" s="12"/>
    </row>
    <row r="40013" spans="2:24" x14ac:dyDescent="0.3">
      <c r="B40013" s="73"/>
      <c r="D40013" s="73"/>
      <c r="P40013" s="73"/>
      <c r="T40013" s="73"/>
      <c r="U40013" s="73"/>
      <c r="V40013" s="73"/>
      <c r="X40013" s="12"/>
    </row>
    <row r="40014" spans="2:24" x14ac:dyDescent="0.3">
      <c r="B40014" s="73"/>
      <c r="D40014" s="73"/>
      <c r="P40014" s="73"/>
      <c r="T40014" s="73"/>
      <c r="U40014" s="73"/>
      <c r="V40014" s="73"/>
      <c r="X40014" s="12"/>
    </row>
    <row r="40015" spans="2:24" x14ac:dyDescent="0.3">
      <c r="B40015" s="73"/>
      <c r="D40015" s="73"/>
      <c r="P40015" s="73"/>
      <c r="T40015" s="73"/>
      <c r="U40015" s="73"/>
      <c r="V40015" s="73"/>
      <c r="X40015" s="12"/>
    </row>
    <row r="40016" spans="2:24" x14ac:dyDescent="0.3">
      <c r="B40016" s="73"/>
      <c r="D40016" s="73"/>
      <c r="P40016" s="73"/>
      <c r="T40016" s="73"/>
      <c r="U40016" s="73"/>
      <c r="V40016" s="73"/>
      <c r="X40016" s="12"/>
    </row>
    <row r="40017" spans="2:24" x14ac:dyDescent="0.3">
      <c r="B40017" s="73"/>
      <c r="D40017" s="73"/>
      <c r="P40017" s="73"/>
      <c r="T40017" s="73"/>
      <c r="U40017" s="73"/>
      <c r="V40017" s="73"/>
      <c r="X40017" s="12"/>
    </row>
    <row r="40018" spans="2:24" x14ac:dyDescent="0.3">
      <c r="B40018" s="73"/>
      <c r="D40018" s="73"/>
      <c r="P40018" s="73"/>
      <c r="T40018" s="73"/>
      <c r="U40018" s="73"/>
      <c r="V40018" s="73"/>
      <c r="X40018" s="12"/>
    </row>
    <row r="40019" spans="2:24" x14ac:dyDescent="0.3">
      <c r="B40019" s="73"/>
      <c r="D40019" s="73"/>
      <c r="P40019" s="73"/>
      <c r="T40019" s="73"/>
      <c r="U40019" s="73"/>
      <c r="V40019" s="73"/>
      <c r="X40019" s="12"/>
    </row>
    <row r="40020" spans="2:24" x14ac:dyDescent="0.3">
      <c r="B40020" s="73"/>
      <c r="D40020" s="73"/>
      <c r="P40020" s="73"/>
      <c r="T40020" s="73"/>
      <c r="U40020" s="73"/>
      <c r="V40020" s="73"/>
      <c r="X40020" s="12"/>
    </row>
    <row r="40021" spans="2:24" x14ac:dyDescent="0.3">
      <c r="B40021" s="73"/>
      <c r="D40021" s="73"/>
      <c r="P40021" s="73"/>
      <c r="T40021" s="73"/>
      <c r="U40021" s="73"/>
      <c r="V40021" s="73"/>
      <c r="X40021" s="12"/>
    </row>
    <row r="40022" spans="2:24" x14ac:dyDescent="0.3">
      <c r="B40022" s="73"/>
      <c r="D40022" s="73"/>
      <c r="P40022" s="73"/>
      <c r="T40022" s="73"/>
      <c r="U40022" s="73"/>
      <c r="V40022" s="73"/>
      <c r="X40022" s="12"/>
    </row>
    <row r="40023" spans="2:24" x14ac:dyDescent="0.3">
      <c r="B40023" s="73"/>
      <c r="D40023" s="73"/>
      <c r="P40023" s="73"/>
      <c r="T40023" s="73"/>
      <c r="U40023" s="73"/>
      <c r="V40023" s="73"/>
      <c r="X40023" s="12"/>
    </row>
    <row r="40024" spans="2:24" x14ac:dyDescent="0.3">
      <c r="B40024" s="73"/>
      <c r="D40024" s="73"/>
      <c r="P40024" s="73"/>
      <c r="T40024" s="73"/>
      <c r="U40024" s="73"/>
      <c r="V40024" s="73"/>
      <c r="X40024" s="12"/>
    </row>
    <row r="40025" spans="2:24" x14ac:dyDescent="0.3">
      <c r="B40025" s="73"/>
      <c r="D40025" s="73"/>
      <c r="P40025" s="73"/>
      <c r="T40025" s="73"/>
      <c r="U40025" s="73"/>
      <c r="V40025" s="73"/>
      <c r="X40025" s="12"/>
    </row>
    <row r="40026" spans="2:24" x14ac:dyDescent="0.3">
      <c r="B40026" s="73"/>
      <c r="D40026" s="73"/>
      <c r="P40026" s="73"/>
      <c r="T40026" s="73"/>
      <c r="U40026" s="73"/>
      <c r="V40026" s="73"/>
      <c r="X40026" s="12"/>
    </row>
    <row r="40027" spans="2:24" x14ac:dyDescent="0.3">
      <c r="B40027" s="73"/>
      <c r="D40027" s="73"/>
      <c r="P40027" s="73"/>
      <c r="T40027" s="73"/>
      <c r="U40027" s="73"/>
      <c r="V40027" s="73"/>
      <c r="X40027" s="12"/>
    </row>
    <row r="40028" spans="2:24" x14ac:dyDescent="0.3">
      <c r="B40028" s="73"/>
      <c r="D40028" s="73"/>
      <c r="P40028" s="73"/>
      <c r="T40028" s="73"/>
      <c r="U40028" s="73"/>
      <c r="V40028" s="73"/>
      <c r="X40028" s="12"/>
    </row>
    <row r="40029" spans="2:24" x14ac:dyDescent="0.3">
      <c r="B40029" s="73"/>
      <c r="D40029" s="73"/>
      <c r="P40029" s="73"/>
      <c r="T40029" s="73"/>
      <c r="U40029" s="73"/>
      <c r="V40029" s="73"/>
      <c r="X40029" s="12"/>
    </row>
    <row r="40030" spans="2:24" x14ac:dyDescent="0.3">
      <c r="B40030" s="73"/>
      <c r="D40030" s="73"/>
      <c r="P40030" s="73"/>
      <c r="T40030" s="73"/>
      <c r="U40030" s="73"/>
      <c r="V40030" s="73"/>
      <c r="X40030" s="12"/>
    </row>
    <row r="40031" spans="2:24" x14ac:dyDescent="0.3">
      <c r="B40031" s="73"/>
      <c r="D40031" s="73"/>
      <c r="P40031" s="73"/>
      <c r="T40031" s="73"/>
      <c r="U40031" s="73"/>
      <c r="V40031" s="73"/>
      <c r="X40031" s="12"/>
    </row>
    <row r="40032" spans="2:24" x14ac:dyDescent="0.3">
      <c r="B40032" s="73"/>
      <c r="D40032" s="73"/>
      <c r="P40032" s="73"/>
      <c r="T40032" s="73"/>
      <c r="U40032" s="73"/>
      <c r="V40032" s="73"/>
      <c r="X40032" s="12"/>
    </row>
    <row r="40033" spans="2:24" x14ac:dyDescent="0.3">
      <c r="B40033" s="73"/>
      <c r="D40033" s="73"/>
      <c r="P40033" s="73"/>
      <c r="T40033" s="73"/>
      <c r="U40033" s="73"/>
      <c r="V40033" s="73"/>
      <c r="X40033" s="12"/>
    </row>
    <row r="40034" spans="2:24" x14ac:dyDescent="0.3">
      <c r="B40034" s="73"/>
      <c r="D40034" s="73"/>
      <c r="P40034" s="73"/>
      <c r="T40034" s="73"/>
      <c r="U40034" s="73"/>
      <c r="V40034" s="73"/>
      <c r="X40034" s="12"/>
    </row>
    <row r="40035" spans="2:24" x14ac:dyDescent="0.3">
      <c r="B40035" s="73"/>
      <c r="D40035" s="73"/>
      <c r="P40035" s="73"/>
      <c r="T40035" s="73"/>
      <c r="U40035" s="73"/>
      <c r="V40035" s="73"/>
      <c r="X40035" s="12"/>
    </row>
    <row r="40036" spans="2:24" x14ac:dyDescent="0.3">
      <c r="B40036" s="73"/>
      <c r="D40036" s="73"/>
      <c r="P40036" s="73"/>
      <c r="T40036" s="73"/>
      <c r="U40036" s="73"/>
      <c r="V40036" s="73"/>
      <c r="X40036" s="12"/>
    </row>
    <row r="40037" spans="2:24" x14ac:dyDescent="0.3">
      <c r="B40037" s="73"/>
      <c r="D40037" s="73"/>
      <c r="P40037" s="73"/>
      <c r="T40037" s="73"/>
      <c r="U40037" s="73"/>
      <c r="V40037" s="73"/>
      <c r="X40037" s="12"/>
    </row>
    <row r="40038" spans="2:24" x14ac:dyDescent="0.3">
      <c r="B40038" s="73"/>
      <c r="D40038" s="73"/>
      <c r="P40038" s="73"/>
      <c r="T40038" s="73"/>
      <c r="U40038" s="73"/>
      <c r="V40038" s="73"/>
      <c r="X40038" s="12"/>
    </row>
    <row r="40039" spans="2:24" x14ac:dyDescent="0.3">
      <c r="B40039" s="73"/>
      <c r="D40039" s="73"/>
      <c r="P40039" s="73"/>
      <c r="T40039" s="73"/>
      <c r="U40039" s="73"/>
      <c r="V40039" s="73"/>
      <c r="X40039" s="12"/>
    </row>
    <row r="40040" spans="2:24" x14ac:dyDescent="0.3">
      <c r="B40040" s="73"/>
      <c r="D40040" s="73"/>
      <c r="P40040" s="73"/>
      <c r="T40040" s="73"/>
      <c r="U40040" s="73"/>
      <c r="V40040" s="73"/>
      <c r="X40040" s="12"/>
    </row>
    <row r="40041" spans="2:24" x14ac:dyDescent="0.3">
      <c r="B40041" s="73"/>
      <c r="D40041" s="73"/>
      <c r="P40041" s="73"/>
      <c r="T40041" s="73"/>
      <c r="U40041" s="73"/>
      <c r="V40041" s="73"/>
      <c r="X40041" s="12"/>
    </row>
    <row r="40042" spans="2:24" x14ac:dyDescent="0.3">
      <c r="B40042" s="73"/>
      <c r="D40042" s="73"/>
      <c r="P40042" s="73"/>
      <c r="T40042" s="73"/>
      <c r="U40042" s="73"/>
      <c r="V40042" s="73"/>
      <c r="X40042" s="12"/>
    </row>
    <row r="40043" spans="2:24" x14ac:dyDescent="0.3">
      <c r="B40043" s="73"/>
      <c r="D40043" s="73"/>
      <c r="P40043" s="73"/>
      <c r="T40043" s="73"/>
      <c r="U40043" s="73"/>
      <c r="V40043" s="73"/>
      <c r="X40043" s="12"/>
    </row>
    <row r="40044" spans="2:24" x14ac:dyDescent="0.3">
      <c r="B40044" s="73"/>
      <c r="D40044" s="73"/>
      <c r="P40044" s="73"/>
      <c r="T40044" s="73"/>
      <c r="U40044" s="73"/>
      <c r="V40044" s="73"/>
      <c r="X40044" s="12"/>
    </row>
    <row r="40045" spans="2:24" x14ac:dyDescent="0.3">
      <c r="B40045" s="73"/>
      <c r="D40045" s="73"/>
      <c r="P40045" s="73"/>
      <c r="T40045" s="73"/>
      <c r="U40045" s="73"/>
      <c r="V40045" s="73"/>
      <c r="X40045" s="12"/>
    </row>
    <row r="40046" spans="2:24" x14ac:dyDescent="0.3">
      <c r="B40046" s="73"/>
      <c r="D40046" s="73"/>
      <c r="P40046" s="73"/>
      <c r="T40046" s="73"/>
      <c r="U40046" s="73"/>
      <c r="V40046" s="73"/>
      <c r="X40046" s="12"/>
    </row>
    <row r="40047" spans="2:24" x14ac:dyDescent="0.3">
      <c r="B40047" s="73"/>
      <c r="D40047" s="73"/>
      <c r="P40047" s="73"/>
      <c r="T40047" s="73"/>
      <c r="U40047" s="73"/>
      <c r="V40047" s="73"/>
      <c r="X40047" s="12"/>
    </row>
    <row r="40048" spans="2:24" x14ac:dyDescent="0.3">
      <c r="B40048" s="73"/>
      <c r="D40048" s="73"/>
      <c r="P40048" s="73"/>
      <c r="T40048" s="73"/>
      <c r="U40048" s="73"/>
      <c r="V40048" s="73"/>
      <c r="X40048" s="12"/>
    </row>
    <row r="40049" spans="2:24" x14ac:dyDescent="0.3">
      <c r="B40049" s="73"/>
      <c r="D40049" s="73"/>
      <c r="P40049" s="73"/>
      <c r="T40049" s="73"/>
      <c r="U40049" s="73"/>
      <c r="V40049" s="73"/>
      <c r="X40049" s="12"/>
    </row>
    <row r="40050" spans="2:24" x14ac:dyDescent="0.3">
      <c r="B40050" s="73"/>
      <c r="D40050" s="73"/>
      <c r="P40050" s="73"/>
      <c r="T40050" s="73"/>
      <c r="U40050" s="73"/>
      <c r="V40050" s="73"/>
      <c r="X40050" s="12"/>
    </row>
    <row r="40051" spans="2:24" x14ac:dyDescent="0.3">
      <c r="B40051" s="73"/>
      <c r="D40051" s="73"/>
      <c r="P40051" s="73"/>
      <c r="T40051" s="73"/>
      <c r="U40051" s="73"/>
      <c r="V40051" s="73"/>
      <c r="X40051" s="12"/>
    </row>
    <row r="40052" spans="2:24" x14ac:dyDescent="0.3">
      <c r="B40052" s="73"/>
      <c r="D40052" s="73"/>
      <c r="P40052" s="73"/>
      <c r="T40052" s="73"/>
      <c r="U40052" s="73"/>
      <c r="V40052" s="73"/>
      <c r="X40052" s="12"/>
    </row>
    <row r="40053" spans="2:24" x14ac:dyDescent="0.3">
      <c r="B40053" s="73"/>
      <c r="D40053" s="73"/>
      <c r="P40053" s="73"/>
      <c r="T40053" s="73"/>
      <c r="U40053" s="73"/>
      <c r="V40053" s="73"/>
      <c r="X40053" s="12"/>
    </row>
    <row r="40054" spans="2:24" x14ac:dyDescent="0.3">
      <c r="B40054" s="73"/>
      <c r="D40054" s="73"/>
      <c r="P40054" s="73"/>
      <c r="T40054" s="73"/>
      <c r="U40054" s="73"/>
      <c r="V40054" s="73"/>
      <c r="X40054" s="12"/>
    </row>
    <row r="40055" spans="2:24" x14ac:dyDescent="0.3">
      <c r="B40055" s="73"/>
      <c r="D40055" s="73"/>
      <c r="P40055" s="73"/>
      <c r="T40055" s="73"/>
      <c r="U40055" s="73"/>
      <c r="V40055" s="73"/>
      <c r="X40055" s="12"/>
    </row>
    <row r="40056" spans="2:24" x14ac:dyDescent="0.3">
      <c r="B40056" s="73"/>
      <c r="D40056" s="73"/>
      <c r="P40056" s="73"/>
      <c r="T40056" s="73"/>
      <c r="U40056" s="73"/>
      <c r="V40056" s="73"/>
      <c r="X40056" s="12"/>
    </row>
    <row r="40057" spans="2:24" x14ac:dyDescent="0.3">
      <c r="B40057" s="73"/>
      <c r="D40057" s="73"/>
      <c r="P40057" s="73"/>
      <c r="T40057" s="73"/>
      <c r="U40057" s="73"/>
      <c r="V40057" s="73"/>
      <c r="X40057" s="12"/>
    </row>
    <row r="40058" spans="2:24" x14ac:dyDescent="0.3">
      <c r="B40058" s="73"/>
      <c r="D40058" s="73"/>
      <c r="P40058" s="73"/>
      <c r="T40058" s="73"/>
      <c r="U40058" s="73"/>
      <c r="V40058" s="73"/>
      <c r="X40058" s="12"/>
    </row>
    <row r="40059" spans="2:24" x14ac:dyDescent="0.3">
      <c r="B40059" s="73"/>
      <c r="D40059" s="73"/>
      <c r="P40059" s="73"/>
      <c r="T40059" s="73"/>
      <c r="U40059" s="73"/>
      <c r="V40059" s="73"/>
      <c r="X40059" s="12"/>
    </row>
    <row r="40060" spans="2:24" x14ac:dyDescent="0.3">
      <c r="B40060" s="73"/>
      <c r="D40060" s="73"/>
      <c r="P40060" s="73"/>
      <c r="T40060" s="73"/>
      <c r="U40060" s="73"/>
      <c r="V40060" s="73"/>
      <c r="X40060" s="12"/>
    </row>
    <row r="40061" spans="2:24" x14ac:dyDescent="0.3">
      <c r="B40061" s="73"/>
      <c r="D40061" s="73"/>
      <c r="P40061" s="73"/>
      <c r="T40061" s="73"/>
      <c r="U40061" s="73"/>
      <c r="V40061" s="73"/>
      <c r="X40061" s="12"/>
    </row>
    <row r="40062" spans="2:24" x14ac:dyDescent="0.3">
      <c r="B40062" s="73"/>
      <c r="D40062" s="73"/>
      <c r="P40062" s="73"/>
      <c r="T40062" s="73"/>
      <c r="U40062" s="73"/>
      <c r="V40062" s="73"/>
      <c r="X40062" s="12"/>
    </row>
    <row r="40063" spans="2:24" x14ac:dyDescent="0.3">
      <c r="B40063" s="73"/>
      <c r="D40063" s="73"/>
      <c r="P40063" s="73"/>
      <c r="T40063" s="73"/>
      <c r="U40063" s="73"/>
      <c r="V40063" s="73"/>
      <c r="X40063" s="12"/>
    </row>
    <row r="40064" spans="2:24" x14ac:dyDescent="0.3">
      <c r="B40064" s="73"/>
      <c r="D40064" s="73"/>
      <c r="P40064" s="73"/>
      <c r="T40064" s="73"/>
      <c r="U40064" s="73"/>
      <c r="V40064" s="73"/>
      <c r="X40064" s="12"/>
    </row>
    <row r="40065" spans="2:24" x14ac:dyDescent="0.3">
      <c r="B40065" s="73"/>
      <c r="D40065" s="73"/>
      <c r="P40065" s="73"/>
      <c r="T40065" s="73"/>
      <c r="U40065" s="73"/>
      <c r="V40065" s="73"/>
      <c r="X40065" s="12"/>
    </row>
    <row r="40066" spans="2:24" x14ac:dyDescent="0.3">
      <c r="B40066" s="73"/>
      <c r="D40066" s="73"/>
      <c r="P40066" s="73"/>
      <c r="T40066" s="73"/>
      <c r="U40066" s="73"/>
      <c r="V40066" s="73"/>
      <c r="X40066" s="12"/>
    </row>
    <row r="40067" spans="2:24" x14ac:dyDescent="0.3">
      <c r="B40067" s="73"/>
      <c r="D40067" s="73"/>
      <c r="P40067" s="73"/>
      <c r="T40067" s="73"/>
      <c r="U40067" s="73"/>
      <c r="V40067" s="73"/>
      <c r="X40067" s="12"/>
    </row>
    <row r="40068" spans="2:24" x14ac:dyDescent="0.3">
      <c r="B40068" s="73"/>
      <c r="D40068" s="73"/>
      <c r="P40068" s="73"/>
      <c r="T40068" s="73"/>
      <c r="U40068" s="73"/>
      <c r="V40068" s="73"/>
      <c r="X40068" s="12"/>
    </row>
    <row r="40069" spans="2:24" x14ac:dyDescent="0.3">
      <c r="B40069" s="73"/>
      <c r="D40069" s="73"/>
      <c r="P40069" s="73"/>
      <c r="T40069" s="73"/>
      <c r="U40069" s="73"/>
      <c r="V40069" s="73"/>
      <c r="X40069" s="12"/>
    </row>
    <row r="40070" spans="2:24" x14ac:dyDescent="0.3">
      <c r="B40070" s="73"/>
      <c r="D40070" s="73"/>
      <c r="P40070" s="73"/>
      <c r="T40070" s="73"/>
      <c r="U40070" s="73"/>
      <c r="V40070" s="73"/>
      <c r="X40070" s="12"/>
    </row>
    <row r="40071" spans="2:24" x14ac:dyDescent="0.3">
      <c r="B40071" s="73"/>
      <c r="D40071" s="73"/>
      <c r="P40071" s="73"/>
      <c r="T40071" s="73"/>
      <c r="U40071" s="73"/>
      <c r="V40071" s="73"/>
      <c r="X40071" s="12"/>
    </row>
    <row r="40072" spans="2:24" x14ac:dyDescent="0.3">
      <c r="B40072" s="73"/>
      <c r="D40072" s="73"/>
      <c r="P40072" s="73"/>
      <c r="T40072" s="73"/>
      <c r="U40072" s="73"/>
      <c r="V40072" s="73"/>
      <c r="X40072" s="12"/>
    </row>
    <row r="40073" spans="2:24" x14ac:dyDescent="0.3">
      <c r="B40073" s="73"/>
      <c r="D40073" s="73"/>
      <c r="P40073" s="73"/>
      <c r="T40073" s="73"/>
      <c r="U40073" s="73"/>
      <c r="V40073" s="73"/>
      <c r="X40073" s="12"/>
    </row>
    <row r="40074" spans="2:24" x14ac:dyDescent="0.3">
      <c r="B40074" s="73"/>
      <c r="D40074" s="73"/>
      <c r="P40074" s="73"/>
      <c r="T40074" s="73"/>
      <c r="U40074" s="73"/>
      <c r="V40074" s="73"/>
      <c r="X40074" s="12"/>
    </row>
    <row r="40075" spans="2:24" x14ac:dyDescent="0.3">
      <c r="B40075" s="73"/>
      <c r="D40075" s="73"/>
      <c r="P40075" s="73"/>
      <c r="T40075" s="73"/>
      <c r="U40075" s="73"/>
      <c r="V40075" s="73"/>
      <c r="X40075" s="12"/>
    </row>
    <row r="40076" spans="2:24" x14ac:dyDescent="0.3">
      <c r="B40076" s="73"/>
      <c r="D40076" s="73"/>
      <c r="P40076" s="73"/>
      <c r="T40076" s="73"/>
      <c r="U40076" s="73"/>
      <c r="V40076" s="73"/>
      <c r="X40076" s="12"/>
    </row>
    <row r="40077" spans="2:24" x14ac:dyDescent="0.3">
      <c r="B40077" s="73"/>
      <c r="D40077" s="73"/>
      <c r="P40077" s="73"/>
      <c r="T40077" s="73"/>
      <c r="U40077" s="73"/>
      <c r="V40077" s="73"/>
      <c r="X40077" s="12"/>
    </row>
    <row r="40078" spans="2:24" x14ac:dyDescent="0.3">
      <c r="B40078" s="73"/>
      <c r="D40078" s="73"/>
      <c r="P40078" s="73"/>
      <c r="T40078" s="73"/>
      <c r="U40078" s="73"/>
      <c r="V40078" s="73"/>
      <c r="X40078" s="12"/>
    </row>
    <row r="40079" spans="2:24" x14ac:dyDescent="0.3">
      <c r="B40079" s="73"/>
      <c r="D40079" s="73"/>
      <c r="P40079" s="73"/>
      <c r="T40079" s="73"/>
      <c r="U40079" s="73"/>
      <c r="V40079" s="73"/>
      <c r="X40079" s="12"/>
    </row>
    <row r="40080" spans="2:24" x14ac:dyDescent="0.3">
      <c r="B40080" s="73"/>
      <c r="D40080" s="73"/>
      <c r="P40080" s="73"/>
      <c r="T40080" s="73"/>
      <c r="U40080" s="73"/>
      <c r="V40080" s="73"/>
      <c r="X40080" s="12"/>
    </row>
    <row r="40081" spans="2:24" x14ac:dyDescent="0.3">
      <c r="B40081" s="73"/>
      <c r="D40081" s="73"/>
      <c r="P40081" s="73"/>
      <c r="T40081" s="73"/>
      <c r="U40081" s="73"/>
      <c r="V40081" s="73"/>
      <c r="X40081" s="12"/>
    </row>
    <row r="40082" spans="2:24" x14ac:dyDescent="0.3">
      <c r="B40082" s="73"/>
      <c r="D40082" s="73"/>
      <c r="P40082" s="73"/>
      <c r="T40082" s="73"/>
      <c r="U40082" s="73"/>
      <c r="V40082" s="73"/>
      <c r="X40082" s="12"/>
    </row>
    <row r="40083" spans="2:24" x14ac:dyDescent="0.3">
      <c r="B40083" s="73"/>
      <c r="D40083" s="73"/>
      <c r="P40083" s="73"/>
      <c r="T40083" s="73"/>
      <c r="U40083" s="73"/>
      <c r="V40083" s="73"/>
      <c r="X40083" s="12"/>
    </row>
    <row r="40084" spans="2:24" x14ac:dyDescent="0.3">
      <c r="B40084" s="73"/>
      <c r="D40084" s="73"/>
      <c r="P40084" s="73"/>
      <c r="T40084" s="73"/>
      <c r="U40084" s="73"/>
      <c r="V40084" s="73"/>
      <c r="X40084" s="12"/>
    </row>
    <row r="40085" spans="2:24" x14ac:dyDescent="0.3">
      <c r="B40085" s="73"/>
      <c r="D40085" s="73"/>
      <c r="P40085" s="73"/>
      <c r="T40085" s="73"/>
      <c r="U40085" s="73"/>
      <c r="V40085" s="73"/>
      <c r="X40085" s="12"/>
    </row>
    <row r="40086" spans="2:24" x14ac:dyDescent="0.3">
      <c r="B40086" s="73"/>
      <c r="D40086" s="73"/>
      <c r="P40086" s="73"/>
      <c r="T40086" s="73"/>
      <c r="U40086" s="73"/>
      <c r="V40086" s="73"/>
      <c r="X40086" s="12"/>
    </row>
    <row r="40087" spans="2:24" x14ac:dyDescent="0.3">
      <c r="B40087" s="73"/>
      <c r="D40087" s="73"/>
      <c r="P40087" s="73"/>
      <c r="T40087" s="73"/>
      <c r="U40087" s="73"/>
      <c r="V40087" s="73"/>
      <c r="X40087" s="12"/>
    </row>
    <row r="40088" spans="2:24" x14ac:dyDescent="0.3">
      <c r="B40088" s="73"/>
      <c r="D40088" s="73"/>
      <c r="P40088" s="73"/>
      <c r="T40088" s="73"/>
      <c r="U40088" s="73"/>
      <c r="V40088" s="73"/>
      <c r="X40088" s="12"/>
    </row>
    <row r="40089" spans="2:24" x14ac:dyDescent="0.3">
      <c r="B40089" s="73"/>
      <c r="D40089" s="73"/>
      <c r="P40089" s="73"/>
      <c r="T40089" s="73"/>
      <c r="U40089" s="73"/>
      <c r="V40089" s="73"/>
      <c r="X40089" s="12"/>
    </row>
    <row r="40090" spans="2:24" x14ac:dyDescent="0.3">
      <c r="B40090" s="73"/>
      <c r="D40090" s="73"/>
      <c r="P40090" s="73"/>
      <c r="T40090" s="73"/>
      <c r="U40090" s="73"/>
      <c r="V40090" s="73"/>
      <c r="X40090" s="12"/>
    </row>
    <row r="40091" spans="2:24" x14ac:dyDescent="0.3">
      <c r="B40091" s="73"/>
      <c r="D40091" s="73"/>
      <c r="P40091" s="73"/>
      <c r="T40091" s="73"/>
      <c r="U40091" s="73"/>
      <c r="V40091" s="73"/>
      <c r="X40091" s="12"/>
    </row>
    <row r="40092" spans="2:24" x14ac:dyDescent="0.3">
      <c r="B40092" s="73"/>
      <c r="D40092" s="73"/>
      <c r="P40092" s="73"/>
      <c r="T40092" s="73"/>
      <c r="U40092" s="73"/>
      <c r="V40092" s="73"/>
      <c r="X40092" s="12"/>
    </row>
    <row r="40093" spans="2:24" x14ac:dyDescent="0.3">
      <c r="B40093" s="73"/>
      <c r="D40093" s="73"/>
      <c r="P40093" s="73"/>
      <c r="T40093" s="73"/>
      <c r="U40093" s="73"/>
      <c r="V40093" s="73"/>
      <c r="X40093" s="12"/>
    </row>
    <row r="40094" spans="2:24" x14ac:dyDescent="0.3">
      <c r="B40094" s="73"/>
      <c r="D40094" s="73"/>
      <c r="P40094" s="73"/>
      <c r="T40094" s="73"/>
      <c r="U40094" s="73"/>
      <c r="V40094" s="73"/>
      <c r="X40094" s="12"/>
    </row>
    <row r="40095" spans="2:24" x14ac:dyDescent="0.3">
      <c r="B40095" s="73"/>
      <c r="D40095" s="73"/>
      <c r="P40095" s="73"/>
      <c r="T40095" s="73"/>
      <c r="U40095" s="73"/>
      <c r="V40095" s="73"/>
      <c r="X40095" s="12"/>
    </row>
    <row r="40096" spans="2:24" x14ac:dyDescent="0.3">
      <c r="B40096" s="73"/>
      <c r="D40096" s="73"/>
      <c r="P40096" s="73"/>
      <c r="T40096" s="73"/>
      <c r="U40096" s="73"/>
      <c r="V40096" s="73"/>
      <c r="X40096" s="12"/>
    </row>
    <row r="40097" spans="2:24" x14ac:dyDescent="0.3">
      <c r="B40097" s="73"/>
      <c r="D40097" s="73"/>
      <c r="P40097" s="73"/>
      <c r="T40097" s="73"/>
      <c r="U40097" s="73"/>
      <c r="V40097" s="73"/>
      <c r="X40097" s="12"/>
    </row>
    <row r="40098" spans="2:24" x14ac:dyDescent="0.3">
      <c r="B40098" s="73"/>
      <c r="D40098" s="73"/>
      <c r="P40098" s="73"/>
      <c r="T40098" s="73"/>
      <c r="U40098" s="73"/>
      <c r="V40098" s="73"/>
      <c r="X40098" s="12"/>
    </row>
    <row r="40099" spans="2:24" x14ac:dyDescent="0.3">
      <c r="B40099" s="73"/>
      <c r="D40099" s="73"/>
      <c r="P40099" s="73"/>
      <c r="T40099" s="73"/>
      <c r="U40099" s="73"/>
      <c r="V40099" s="73"/>
      <c r="X40099" s="12"/>
    </row>
    <row r="40100" spans="2:24" x14ac:dyDescent="0.3">
      <c r="B40100" s="73"/>
      <c r="D40100" s="73"/>
      <c r="P40100" s="73"/>
      <c r="T40100" s="73"/>
      <c r="U40100" s="73"/>
      <c r="V40100" s="73"/>
      <c r="X40100" s="12"/>
    </row>
    <row r="40101" spans="2:24" x14ac:dyDescent="0.3">
      <c r="B40101" s="73"/>
      <c r="D40101" s="73"/>
      <c r="P40101" s="73"/>
      <c r="T40101" s="73"/>
      <c r="U40101" s="73"/>
      <c r="V40101" s="73"/>
      <c r="X40101" s="12"/>
    </row>
    <row r="40102" spans="2:24" x14ac:dyDescent="0.3">
      <c r="B40102" s="73"/>
      <c r="D40102" s="73"/>
      <c r="P40102" s="73"/>
      <c r="T40102" s="73"/>
      <c r="U40102" s="73"/>
      <c r="V40102" s="73"/>
      <c r="X40102" s="12"/>
    </row>
    <row r="40103" spans="2:24" x14ac:dyDescent="0.3">
      <c r="B40103" s="73"/>
      <c r="D40103" s="73"/>
      <c r="P40103" s="73"/>
      <c r="T40103" s="73"/>
      <c r="U40103" s="73"/>
      <c r="V40103" s="73"/>
      <c r="X40103" s="12"/>
    </row>
    <row r="40104" spans="2:24" x14ac:dyDescent="0.3">
      <c r="B40104" s="73"/>
      <c r="D40104" s="73"/>
      <c r="P40104" s="73"/>
      <c r="T40104" s="73"/>
      <c r="U40104" s="73"/>
      <c r="V40104" s="73"/>
      <c r="X40104" s="12"/>
    </row>
    <row r="40105" spans="2:24" x14ac:dyDescent="0.3">
      <c r="B40105" s="73"/>
      <c r="D40105" s="73"/>
      <c r="P40105" s="73"/>
      <c r="T40105" s="73"/>
      <c r="U40105" s="73"/>
      <c r="V40105" s="73"/>
      <c r="X40105" s="12"/>
    </row>
    <row r="40106" spans="2:24" x14ac:dyDescent="0.3">
      <c r="B40106" s="73"/>
      <c r="D40106" s="73"/>
      <c r="P40106" s="73"/>
      <c r="T40106" s="73"/>
      <c r="U40106" s="73"/>
      <c r="V40106" s="73"/>
      <c r="X40106" s="12"/>
    </row>
    <row r="40107" spans="2:24" x14ac:dyDescent="0.3">
      <c r="B40107" s="73"/>
      <c r="D40107" s="73"/>
      <c r="P40107" s="73"/>
      <c r="T40107" s="73"/>
      <c r="U40107" s="73"/>
      <c r="V40107" s="73"/>
      <c r="X40107" s="12"/>
    </row>
    <row r="40108" spans="2:24" x14ac:dyDescent="0.3">
      <c r="B40108" s="73"/>
      <c r="D40108" s="73"/>
      <c r="P40108" s="73"/>
      <c r="T40108" s="73"/>
      <c r="U40108" s="73"/>
      <c r="V40108" s="73"/>
      <c r="X40108" s="12"/>
    </row>
    <row r="40109" spans="2:24" x14ac:dyDescent="0.3">
      <c r="B40109" s="73"/>
      <c r="D40109" s="73"/>
      <c r="P40109" s="73"/>
      <c r="T40109" s="73"/>
      <c r="U40109" s="73"/>
      <c r="V40109" s="73"/>
      <c r="X40109" s="12"/>
    </row>
    <row r="40110" spans="2:24" x14ac:dyDescent="0.3">
      <c r="B40110" s="73"/>
      <c r="D40110" s="73"/>
      <c r="P40110" s="73"/>
      <c r="T40110" s="73"/>
      <c r="U40110" s="73"/>
      <c r="V40110" s="73"/>
      <c r="X40110" s="12"/>
    </row>
    <row r="40111" spans="2:24" x14ac:dyDescent="0.3">
      <c r="B40111" s="73"/>
      <c r="D40111" s="73"/>
      <c r="P40111" s="73"/>
      <c r="T40111" s="73"/>
      <c r="U40111" s="73"/>
      <c r="V40111" s="73"/>
      <c r="X40111" s="12"/>
    </row>
    <row r="40112" spans="2:24" x14ac:dyDescent="0.3">
      <c r="B40112" s="73"/>
      <c r="D40112" s="73"/>
      <c r="P40112" s="73"/>
      <c r="T40112" s="73"/>
      <c r="U40112" s="73"/>
      <c r="V40112" s="73"/>
      <c r="X40112" s="12"/>
    </row>
    <row r="40113" spans="2:24" x14ac:dyDescent="0.3">
      <c r="B40113" s="73"/>
      <c r="D40113" s="73"/>
      <c r="P40113" s="73"/>
      <c r="T40113" s="73"/>
      <c r="U40113" s="73"/>
      <c r="V40113" s="73"/>
      <c r="X40113" s="12"/>
    </row>
    <row r="40114" spans="2:24" x14ac:dyDescent="0.3">
      <c r="B40114" s="73"/>
      <c r="D40114" s="73"/>
      <c r="P40114" s="73"/>
      <c r="T40114" s="73"/>
      <c r="U40114" s="73"/>
      <c r="V40114" s="73"/>
      <c r="X40114" s="12"/>
    </row>
    <row r="40115" spans="2:24" x14ac:dyDescent="0.3">
      <c r="B40115" s="73"/>
      <c r="D40115" s="73"/>
      <c r="P40115" s="73"/>
      <c r="T40115" s="73"/>
      <c r="U40115" s="73"/>
      <c r="V40115" s="73"/>
      <c r="X40115" s="12"/>
    </row>
    <row r="40116" spans="2:24" x14ac:dyDescent="0.3">
      <c r="B40116" s="73"/>
      <c r="D40116" s="73"/>
      <c r="P40116" s="73"/>
      <c r="T40116" s="73"/>
      <c r="U40116" s="73"/>
      <c r="V40116" s="73"/>
      <c r="X40116" s="12"/>
    </row>
    <row r="40117" spans="2:24" x14ac:dyDescent="0.3">
      <c r="B40117" s="73"/>
      <c r="D40117" s="73"/>
      <c r="P40117" s="73"/>
      <c r="T40117" s="73"/>
      <c r="U40117" s="73"/>
      <c r="V40117" s="73"/>
      <c r="X40117" s="12"/>
    </row>
    <row r="40118" spans="2:24" x14ac:dyDescent="0.3">
      <c r="B40118" s="73"/>
      <c r="D40118" s="73"/>
      <c r="P40118" s="73"/>
      <c r="T40118" s="73"/>
      <c r="U40118" s="73"/>
      <c r="V40118" s="73"/>
      <c r="X40118" s="12"/>
    </row>
    <row r="40119" spans="2:24" x14ac:dyDescent="0.3">
      <c r="B40119" s="73"/>
      <c r="D40119" s="73"/>
      <c r="P40119" s="73"/>
      <c r="T40119" s="73"/>
      <c r="U40119" s="73"/>
      <c r="V40119" s="73"/>
      <c r="X40119" s="12"/>
    </row>
    <row r="40120" spans="2:24" x14ac:dyDescent="0.3">
      <c r="B40120" s="73"/>
      <c r="D40120" s="73"/>
      <c r="P40120" s="73"/>
      <c r="T40120" s="73"/>
      <c r="U40120" s="73"/>
      <c r="V40120" s="73"/>
      <c r="X40120" s="12"/>
    </row>
    <row r="40121" spans="2:24" x14ac:dyDescent="0.3">
      <c r="B40121" s="73"/>
      <c r="D40121" s="73"/>
      <c r="P40121" s="73"/>
      <c r="T40121" s="73"/>
      <c r="U40121" s="73"/>
      <c r="V40121" s="73"/>
      <c r="X40121" s="12"/>
    </row>
    <row r="40122" spans="2:24" x14ac:dyDescent="0.3">
      <c r="B40122" s="73"/>
      <c r="D40122" s="73"/>
      <c r="P40122" s="73"/>
      <c r="T40122" s="73"/>
      <c r="U40122" s="73"/>
      <c r="V40122" s="73"/>
      <c r="X40122" s="12"/>
    </row>
    <row r="40123" spans="2:24" x14ac:dyDescent="0.3">
      <c r="B40123" s="73"/>
      <c r="D40123" s="73"/>
      <c r="P40123" s="73"/>
      <c r="T40123" s="73"/>
      <c r="U40123" s="73"/>
      <c r="V40123" s="73"/>
      <c r="X40123" s="12"/>
    </row>
    <row r="40124" spans="2:24" x14ac:dyDescent="0.3">
      <c r="B40124" s="73"/>
      <c r="D40124" s="73"/>
      <c r="P40124" s="73"/>
      <c r="T40124" s="73"/>
      <c r="U40124" s="73"/>
      <c r="V40124" s="73"/>
      <c r="X40124" s="12"/>
    </row>
    <row r="40125" spans="2:24" x14ac:dyDescent="0.3">
      <c r="B40125" s="73"/>
      <c r="D40125" s="73"/>
      <c r="P40125" s="73"/>
      <c r="T40125" s="73"/>
      <c r="U40125" s="73"/>
      <c r="V40125" s="73"/>
      <c r="X40125" s="12"/>
    </row>
    <row r="40126" spans="2:24" x14ac:dyDescent="0.3">
      <c r="B40126" s="73"/>
      <c r="D40126" s="73"/>
      <c r="P40126" s="73"/>
      <c r="T40126" s="73"/>
      <c r="U40126" s="73"/>
      <c r="V40126" s="73"/>
      <c r="X40126" s="12"/>
    </row>
    <row r="40127" spans="2:24" x14ac:dyDescent="0.3">
      <c r="B40127" s="73"/>
      <c r="D40127" s="73"/>
      <c r="P40127" s="73"/>
      <c r="T40127" s="73"/>
      <c r="U40127" s="73"/>
      <c r="V40127" s="73"/>
      <c r="X40127" s="12"/>
    </row>
    <row r="40128" spans="2:24" x14ac:dyDescent="0.3">
      <c r="B40128" s="73"/>
      <c r="D40128" s="73"/>
      <c r="P40128" s="73"/>
      <c r="T40128" s="73"/>
      <c r="U40128" s="73"/>
      <c r="V40128" s="73"/>
      <c r="X40128" s="12"/>
    </row>
    <row r="40129" spans="2:24" x14ac:dyDescent="0.3">
      <c r="B40129" s="73"/>
      <c r="D40129" s="73"/>
      <c r="P40129" s="73"/>
      <c r="T40129" s="73"/>
      <c r="U40129" s="73"/>
      <c r="V40129" s="73"/>
      <c r="X40129" s="12"/>
    </row>
    <row r="40130" spans="2:24" x14ac:dyDescent="0.3">
      <c r="B40130" s="73"/>
      <c r="D40130" s="73"/>
      <c r="P40130" s="73"/>
      <c r="T40130" s="73"/>
      <c r="U40130" s="73"/>
      <c r="V40130" s="73"/>
      <c r="X40130" s="12"/>
    </row>
    <row r="40131" spans="2:24" x14ac:dyDescent="0.3">
      <c r="B40131" s="73"/>
      <c r="D40131" s="73"/>
      <c r="P40131" s="73"/>
      <c r="T40131" s="73"/>
      <c r="U40131" s="73"/>
      <c r="V40131" s="73"/>
      <c r="X40131" s="12"/>
    </row>
    <row r="40132" spans="2:24" x14ac:dyDescent="0.3">
      <c r="B40132" s="73"/>
      <c r="D40132" s="73"/>
      <c r="P40132" s="73"/>
      <c r="T40132" s="73"/>
      <c r="U40132" s="73"/>
      <c r="V40132" s="73"/>
      <c r="X40132" s="12"/>
    </row>
    <row r="40133" spans="2:24" x14ac:dyDescent="0.3">
      <c r="B40133" s="73"/>
      <c r="D40133" s="73"/>
      <c r="P40133" s="73"/>
      <c r="T40133" s="73"/>
      <c r="U40133" s="73"/>
      <c r="V40133" s="73"/>
      <c r="X40133" s="12"/>
    </row>
    <row r="40134" spans="2:24" x14ac:dyDescent="0.3">
      <c r="B40134" s="73"/>
      <c r="D40134" s="73"/>
      <c r="P40134" s="73"/>
      <c r="T40134" s="73"/>
      <c r="U40134" s="73"/>
      <c r="V40134" s="73"/>
      <c r="X40134" s="12"/>
    </row>
    <row r="40135" spans="2:24" x14ac:dyDescent="0.3">
      <c r="B40135" s="73"/>
      <c r="D40135" s="73"/>
      <c r="P40135" s="73"/>
      <c r="T40135" s="73"/>
      <c r="U40135" s="73"/>
      <c r="V40135" s="73"/>
      <c r="X40135" s="12"/>
    </row>
    <row r="40136" spans="2:24" x14ac:dyDescent="0.3">
      <c r="B40136" s="73"/>
      <c r="D40136" s="73"/>
      <c r="P40136" s="73"/>
      <c r="T40136" s="73"/>
      <c r="U40136" s="73"/>
      <c r="V40136" s="73"/>
      <c r="X40136" s="12"/>
    </row>
    <row r="40137" spans="2:24" x14ac:dyDescent="0.3">
      <c r="B40137" s="73"/>
      <c r="D40137" s="73"/>
      <c r="P40137" s="73"/>
      <c r="T40137" s="73"/>
      <c r="U40137" s="73"/>
      <c r="V40137" s="73"/>
      <c r="X40137" s="12"/>
    </row>
    <row r="40138" spans="2:24" x14ac:dyDescent="0.3">
      <c r="B40138" s="73"/>
      <c r="D40138" s="73"/>
      <c r="P40138" s="73"/>
      <c r="T40138" s="73"/>
      <c r="U40138" s="73"/>
      <c r="V40138" s="73"/>
      <c r="X40138" s="12"/>
    </row>
    <row r="40139" spans="2:24" x14ac:dyDescent="0.3">
      <c r="B40139" s="73"/>
      <c r="D40139" s="73"/>
      <c r="P40139" s="73"/>
      <c r="T40139" s="73"/>
      <c r="U40139" s="73"/>
      <c r="V40139" s="73"/>
      <c r="X40139" s="12"/>
    </row>
    <row r="40140" spans="2:24" x14ac:dyDescent="0.3">
      <c r="B40140" s="73"/>
      <c r="D40140" s="73"/>
      <c r="P40140" s="73"/>
      <c r="T40140" s="73"/>
      <c r="U40140" s="73"/>
      <c r="V40140" s="73"/>
      <c r="X40140" s="12"/>
    </row>
    <row r="40141" spans="2:24" x14ac:dyDescent="0.3">
      <c r="B40141" s="73"/>
      <c r="D40141" s="73"/>
      <c r="P40141" s="73"/>
      <c r="T40141" s="73"/>
      <c r="U40141" s="73"/>
      <c r="V40141" s="73"/>
      <c r="X40141" s="12"/>
    </row>
    <row r="40142" spans="2:24" x14ac:dyDescent="0.3">
      <c r="B40142" s="73"/>
      <c r="D40142" s="73"/>
      <c r="P40142" s="73"/>
      <c r="T40142" s="73"/>
      <c r="U40142" s="73"/>
      <c r="V40142" s="73"/>
      <c r="X40142" s="12"/>
    </row>
    <row r="40143" spans="2:24" x14ac:dyDescent="0.3">
      <c r="B40143" s="73"/>
      <c r="D40143" s="73"/>
      <c r="P40143" s="73"/>
      <c r="T40143" s="73"/>
      <c r="U40143" s="73"/>
      <c r="V40143" s="73"/>
      <c r="X40143" s="12"/>
    </row>
    <row r="40144" spans="2:24" x14ac:dyDescent="0.3">
      <c r="B40144" s="73"/>
      <c r="D40144" s="73"/>
      <c r="P40144" s="73"/>
      <c r="T40144" s="73"/>
      <c r="U40144" s="73"/>
      <c r="V40144" s="73"/>
      <c r="X40144" s="12"/>
    </row>
    <row r="40145" spans="2:24" x14ac:dyDescent="0.3">
      <c r="B40145" s="73"/>
      <c r="D40145" s="73"/>
      <c r="P40145" s="73"/>
      <c r="T40145" s="73"/>
      <c r="U40145" s="73"/>
      <c r="V40145" s="73"/>
      <c r="X40145" s="12"/>
    </row>
    <row r="40146" spans="2:24" x14ac:dyDescent="0.3">
      <c r="B40146" s="73"/>
      <c r="D40146" s="73"/>
      <c r="P40146" s="73"/>
      <c r="T40146" s="73"/>
      <c r="U40146" s="73"/>
      <c r="V40146" s="73"/>
      <c r="X40146" s="12"/>
    </row>
    <row r="40147" spans="2:24" x14ac:dyDescent="0.3">
      <c r="B40147" s="73"/>
      <c r="D40147" s="73"/>
      <c r="P40147" s="73"/>
      <c r="T40147" s="73"/>
      <c r="U40147" s="73"/>
      <c r="V40147" s="73"/>
      <c r="X40147" s="12"/>
    </row>
    <row r="40148" spans="2:24" x14ac:dyDescent="0.3">
      <c r="B40148" s="73"/>
      <c r="D40148" s="73"/>
      <c r="P40148" s="73"/>
      <c r="T40148" s="73"/>
      <c r="U40148" s="73"/>
      <c r="V40148" s="73"/>
      <c r="X40148" s="12"/>
    </row>
    <row r="40149" spans="2:24" x14ac:dyDescent="0.3">
      <c r="B40149" s="73"/>
      <c r="D40149" s="73"/>
      <c r="P40149" s="73"/>
      <c r="T40149" s="73"/>
      <c r="U40149" s="73"/>
      <c r="V40149" s="73"/>
      <c r="X40149" s="12"/>
    </row>
    <row r="40150" spans="2:24" x14ac:dyDescent="0.3">
      <c r="B40150" s="73"/>
      <c r="D40150" s="73"/>
      <c r="P40150" s="73"/>
      <c r="T40150" s="73"/>
      <c r="U40150" s="73"/>
      <c r="V40150" s="73"/>
      <c r="X40150" s="12"/>
    </row>
    <row r="40151" spans="2:24" x14ac:dyDescent="0.3">
      <c r="B40151" s="73"/>
      <c r="D40151" s="73"/>
      <c r="P40151" s="73"/>
      <c r="T40151" s="73"/>
      <c r="U40151" s="73"/>
      <c r="V40151" s="73"/>
      <c r="X40151" s="12"/>
    </row>
    <row r="40152" spans="2:24" x14ac:dyDescent="0.3">
      <c r="B40152" s="73"/>
      <c r="D40152" s="73"/>
      <c r="P40152" s="73"/>
      <c r="T40152" s="73"/>
      <c r="U40152" s="73"/>
      <c r="V40152" s="73"/>
      <c r="X40152" s="12"/>
    </row>
    <row r="40153" spans="2:24" x14ac:dyDescent="0.3">
      <c r="B40153" s="73"/>
      <c r="D40153" s="73"/>
      <c r="P40153" s="73"/>
      <c r="T40153" s="73"/>
      <c r="U40153" s="73"/>
      <c r="V40153" s="73"/>
      <c r="X40153" s="12"/>
    </row>
    <row r="40154" spans="2:24" x14ac:dyDescent="0.3">
      <c r="B40154" s="73"/>
      <c r="D40154" s="73"/>
      <c r="P40154" s="73"/>
      <c r="T40154" s="73"/>
      <c r="U40154" s="73"/>
      <c r="V40154" s="73"/>
      <c r="X40154" s="12"/>
    </row>
    <row r="40155" spans="2:24" x14ac:dyDescent="0.3">
      <c r="B40155" s="73"/>
      <c r="D40155" s="73"/>
      <c r="P40155" s="73"/>
      <c r="T40155" s="73"/>
      <c r="U40155" s="73"/>
      <c r="V40155" s="73"/>
      <c r="X40155" s="12"/>
    </row>
    <row r="40156" spans="2:24" x14ac:dyDescent="0.3">
      <c r="B40156" s="73"/>
      <c r="D40156" s="73"/>
      <c r="P40156" s="73"/>
      <c r="T40156" s="73"/>
      <c r="U40156" s="73"/>
      <c r="V40156" s="73"/>
      <c r="X40156" s="12"/>
    </row>
    <row r="40157" spans="2:24" x14ac:dyDescent="0.3">
      <c r="B40157" s="73"/>
      <c r="D40157" s="73"/>
      <c r="P40157" s="73"/>
      <c r="T40157" s="73"/>
      <c r="U40157" s="73"/>
      <c r="V40157" s="73"/>
      <c r="X40157" s="12"/>
    </row>
    <row r="40158" spans="2:24" x14ac:dyDescent="0.3">
      <c r="B40158" s="73"/>
      <c r="D40158" s="73"/>
      <c r="P40158" s="73"/>
      <c r="T40158" s="73"/>
      <c r="U40158" s="73"/>
      <c r="V40158" s="73"/>
      <c r="X40158" s="12"/>
    </row>
    <row r="40159" spans="2:24" x14ac:dyDescent="0.3">
      <c r="B40159" s="73"/>
      <c r="D40159" s="73"/>
      <c r="P40159" s="73"/>
      <c r="T40159" s="73"/>
      <c r="U40159" s="73"/>
      <c r="V40159" s="73"/>
      <c r="X40159" s="12"/>
    </row>
    <row r="40160" spans="2:24" x14ac:dyDescent="0.3">
      <c r="B40160" s="73"/>
      <c r="D40160" s="73"/>
      <c r="P40160" s="73"/>
      <c r="T40160" s="73"/>
      <c r="U40160" s="73"/>
      <c r="V40160" s="73"/>
      <c r="X40160" s="12"/>
    </row>
    <row r="40161" spans="2:24" x14ac:dyDescent="0.3">
      <c r="B40161" s="73"/>
      <c r="D40161" s="73"/>
      <c r="P40161" s="73"/>
      <c r="T40161" s="73"/>
      <c r="U40161" s="73"/>
      <c r="V40161" s="73"/>
      <c r="X40161" s="12"/>
    </row>
    <row r="40162" spans="2:24" x14ac:dyDescent="0.3">
      <c r="B40162" s="73"/>
      <c r="D40162" s="73"/>
      <c r="P40162" s="73"/>
      <c r="T40162" s="73"/>
      <c r="U40162" s="73"/>
      <c r="V40162" s="73"/>
      <c r="X40162" s="12"/>
    </row>
    <row r="40163" spans="2:24" x14ac:dyDescent="0.3">
      <c r="B40163" s="73"/>
      <c r="D40163" s="73"/>
      <c r="P40163" s="73"/>
      <c r="T40163" s="73"/>
      <c r="U40163" s="73"/>
      <c r="V40163" s="73"/>
      <c r="X40163" s="12"/>
    </row>
    <row r="40164" spans="2:24" x14ac:dyDescent="0.3">
      <c r="B40164" s="73"/>
      <c r="D40164" s="73"/>
      <c r="P40164" s="73"/>
      <c r="T40164" s="73"/>
      <c r="U40164" s="73"/>
      <c r="V40164" s="73"/>
      <c r="X40164" s="12"/>
    </row>
    <row r="40165" spans="2:24" x14ac:dyDescent="0.3">
      <c r="B40165" s="73"/>
      <c r="D40165" s="73"/>
      <c r="P40165" s="73"/>
      <c r="T40165" s="73"/>
      <c r="U40165" s="73"/>
      <c r="V40165" s="73"/>
      <c r="X40165" s="12"/>
    </row>
    <row r="40166" spans="2:24" x14ac:dyDescent="0.3">
      <c r="B40166" s="73"/>
      <c r="D40166" s="73"/>
      <c r="P40166" s="73"/>
      <c r="T40166" s="73"/>
      <c r="U40166" s="73"/>
      <c r="V40166" s="73"/>
      <c r="X40166" s="12"/>
    </row>
    <row r="40167" spans="2:24" x14ac:dyDescent="0.3">
      <c r="B40167" s="73"/>
      <c r="D40167" s="73"/>
      <c r="P40167" s="73"/>
      <c r="T40167" s="73"/>
      <c r="U40167" s="73"/>
      <c r="V40167" s="73"/>
      <c r="X40167" s="12"/>
    </row>
    <row r="40168" spans="2:24" x14ac:dyDescent="0.3">
      <c r="B40168" s="73"/>
      <c r="D40168" s="73"/>
      <c r="P40168" s="73"/>
      <c r="T40168" s="73"/>
      <c r="U40168" s="73"/>
      <c r="V40168" s="73"/>
      <c r="X40168" s="12"/>
    </row>
    <row r="40169" spans="2:24" x14ac:dyDescent="0.3">
      <c r="B40169" s="73"/>
      <c r="D40169" s="73"/>
      <c r="P40169" s="73"/>
      <c r="T40169" s="73"/>
      <c r="U40169" s="73"/>
      <c r="V40169" s="73"/>
      <c r="X40169" s="12"/>
    </row>
    <row r="40170" spans="2:24" x14ac:dyDescent="0.3">
      <c r="B40170" s="73"/>
      <c r="D40170" s="73"/>
      <c r="P40170" s="73"/>
      <c r="T40170" s="73"/>
      <c r="U40170" s="73"/>
      <c r="V40170" s="73"/>
      <c r="X40170" s="12"/>
    </row>
    <row r="40171" spans="2:24" x14ac:dyDescent="0.3">
      <c r="B40171" s="73"/>
      <c r="D40171" s="73"/>
      <c r="P40171" s="73"/>
      <c r="T40171" s="73"/>
      <c r="U40171" s="73"/>
      <c r="V40171" s="73"/>
      <c r="X40171" s="12"/>
    </row>
    <row r="40172" spans="2:24" x14ac:dyDescent="0.3">
      <c r="B40172" s="73"/>
      <c r="D40172" s="73"/>
      <c r="P40172" s="73"/>
      <c r="T40172" s="73"/>
      <c r="U40172" s="73"/>
      <c r="V40172" s="73"/>
      <c r="X40172" s="12"/>
    </row>
    <row r="40173" spans="2:24" x14ac:dyDescent="0.3">
      <c r="B40173" s="73"/>
      <c r="D40173" s="73"/>
      <c r="P40173" s="73"/>
      <c r="T40173" s="73"/>
      <c r="U40173" s="73"/>
      <c r="V40173" s="73"/>
      <c r="X40173" s="12"/>
    </row>
    <row r="40174" spans="2:24" x14ac:dyDescent="0.3">
      <c r="B40174" s="73"/>
      <c r="D40174" s="73"/>
      <c r="P40174" s="73"/>
      <c r="T40174" s="73"/>
      <c r="U40174" s="73"/>
      <c r="V40174" s="73"/>
      <c r="X40174" s="12"/>
    </row>
    <row r="40175" spans="2:24" x14ac:dyDescent="0.3">
      <c r="B40175" s="73"/>
      <c r="D40175" s="73"/>
      <c r="P40175" s="73"/>
      <c r="T40175" s="73"/>
      <c r="U40175" s="73"/>
      <c r="V40175" s="73"/>
      <c r="X40175" s="12"/>
    </row>
    <row r="40176" spans="2:24" x14ac:dyDescent="0.3">
      <c r="B40176" s="73"/>
      <c r="D40176" s="73"/>
      <c r="P40176" s="73"/>
      <c r="T40176" s="73"/>
      <c r="U40176" s="73"/>
      <c r="V40176" s="73"/>
      <c r="X40176" s="12"/>
    </row>
    <row r="40177" spans="2:24" x14ac:dyDescent="0.3">
      <c r="B40177" s="73"/>
      <c r="D40177" s="73"/>
      <c r="P40177" s="73"/>
      <c r="T40177" s="73"/>
      <c r="U40177" s="73"/>
      <c r="V40177" s="73"/>
      <c r="X40177" s="12"/>
    </row>
    <row r="40178" spans="2:24" x14ac:dyDescent="0.3">
      <c r="B40178" s="73"/>
      <c r="D40178" s="73"/>
      <c r="P40178" s="73"/>
      <c r="T40178" s="73"/>
      <c r="U40178" s="73"/>
      <c r="V40178" s="73"/>
      <c r="X40178" s="12"/>
    </row>
    <row r="40179" spans="2:24" x14ac:dyDescent="0.3">
      <c r="B40179" s="73"/>
      <c r="D40179" s="73"/>
      <c r="P40179" s="73"/>
      <c r="T40179" s="73"/>
      <c r="U40179" s="73"/>
      <c r="V40179" s="73"/>
      <c r="X40179" s="12"/>
    </row>
    <row r="40180" spans="2:24" x14ac:dyDescent="0.3">
      <c r="B40180" s="73"/>
      <c r="D40180" s="73"/>
      <c r="P40180" s="73"/>
      <c r="T40180" s="73"/>
      <c r="U40180" s="73"/>
      <c r="V40180" s="73"/>
      <c r="X40180" s="12"/>
    </row>
    <row r="40181" spans="2:24" x14ac:dyDescent="0.3">
      <c r="B40181" s="73"/>
      <c r="D40181" s="73"/>
      <c r="P40181" s="73"/>
      <c r="T40181" s="73"/>
      <c r="U40181" s="73"/>
      <c r="V40181" s="73"/>
      <c r="X40181" s="12"/>
    </row>
    <row r="40182" spans="2:24" x14ac:dyDescent="0.3">
      <c r="B40182" s="73"/>
      <c r="D40182" s="73"/>
      <c r="P40182" s="73"/>
      <c r="T40182" s="73"/>
      <c r="U40182" s="73"/>
      <c r="V40182" s="73"/>
      <c r="X40182" s="12"/>
    </row>
    <row r="40183" spans="2:24" x14ac:dyDescent="0.3">
      <c r="B40183" s="73"/>
      <c r="D40183" s="73"/>
      <c r="P40183" s="73"/>
      <c r="T40183" s="73"/>
      <c r="U40183" s="73"/>
      <c r="V40183" s="73"/>
      <c r="X40183" s="12"/>
    </row>
    <row r="40184" spans="2:24" x14ac:dyDescent="0.3">
      <c r="B40184" s="73"/>
      <c r="D40184" s="73"/>
      <c r="P40184" s="73"/>
      <c r="T40184" s="73"/>
      <c r="U40184" s="73"/>
      <c r="V40184" s="73"/>
      <c r="X40184" s="12"/>
    </row>
    <row r="40185" spans="2:24" x14ac:dyDescent="0.3">
      <c r="B40185" s="73"/>
      <c r="D40185" s="73"/>
      <c r="P40185" s="73"/>
      <c r="T40185" s="73"/>
      <c r="U40185" s="73"/>
      <c r="V40185" s="73"/>
      <c r="X40185" s="12"/>
    </row>
    <row r="40186" spans="2:24" x14ac:dyDescent="0.3">
      <c r="B40186" s="73"/>
      <c r="D40186" s="73"/>
      <c r="P40186" s="73"/>
      <c r="T40186" s="73"/>
      <c r="U40186" s="73"/>
      <c r="V40186" s="73"/>
      <c r="X40186" s="12"/>
    </row>
    <row r="40187" spans="2:24" x14ac:dyDescent="0.3">
      <c r="B40187" s="73"/>
      <c r="D40187" s="73"/>
      <c r="P40187" s="73"/>
      <c r="T40187" s="73"/>
      <c r="U40187" s="73"/>
      <c r="V40187" s="73"/>
      <c r="X40187" s="12"/>
    </row>
    <row r="40188" spans="2:24" x14ac:dyDescent="0.3">
      <c r="B40188" s="73"/>
      <c r="D40188" s="73"/>
      <c r="P40188" s="73"/>
      <c r="T40188" s="73"/>
      <c r="U40188" s="73"/>
      <c r="V40188" s="73"/>
      <c r="X40188" s="12"/>
    </row>
    <row r="40189" spans="2:24" x14ac:dyDescent="0.3">
      <c r="B40189" s="73"/>
      <c r="D40189" s="73"/>
      <c r="P40189" s="73"/>
      <c r="T40189" s="73"/>
      <c r="U40189" s="73"/>
      <c r="V40189" s="73"/>
      <c r="X40189" s="12"/>
    </row>
    <row r="40190" spans="2:24" x14ac:dyDescent="0.3">
      <c r="B40190" s="73"/>
      <c r="D40190" s="73"/>
      <c r="P40190" s="73"/>
      <c r="T40190" s="73"/>
      <c r="U40190" s="73"/>
      <c r="V40190" s="73"/>
      <c r="X40190" s="12"/>
    </row>
    <row r="40191" spans="2:24" x14ac:dyDescent="0.3">
      <c r="B40191" s="73"/>
      <c r="D40191" s="73"/>
      <c r="P40191" s="73"/>
      <c r="T40191" s="73"/>
      <c r="U40191" s="73"/>
      <c r="V40191" s="73"/>
      <c r="X40191" s="12"/>
    </row>
    <row r="40192" spans="2:24" x14ac:dyDescent="0.3">
      <c r="B40192" s="73"/>
      <c r="D40192" s="73"/>
      <c r="P40192" s="73"/>
      <c r="T40192" s="73"/>
      <c r="U40192" s="73"/>
      <c r="V40192" s="73"/>
      <c r="X40192" s="12"/>
    </row>
    <row r="40193" spans="2:24" x14ac:dyDescent="0.3">
      <c r="B40193" s="73"/>
      <c r="D40193" s="73"/>
      <c r="P40193" s="73"/>
      <c r="T40193" s="73"/>
      <c r="U40193" s="73"/>
      <c r="V40193" s="73"/>
      <c r="X40193" s="12"/>
    </row>
    <row r="40194" spans="2:24" x14ac:dyDescent="0.3">
      <c r="B40194" s="73"/>
      <c r="D40194" s="73"/>
      <c r="P40194" s="73"/>
      <c r="T40194" s="73"/>
      <c r="U40194" s="73"/>
      <c r="V40194" s="73"/>
      <c r="X40194" s="12"/>
    </row>
    <row r="40195" spans="2:24" x14ac:dyDescent="0.3">
      <c r="B40195" s="73"/>
      <c r="D40195" s="73"/>
      <c r="P40195" s="73"/>
      <c r="T40195" s="73"/>
      <c r="U40195" s="73"/>
      <c r="V40195" s="73"/>
      <c r="X40195" s="12"/>
    </row>
    <row r="40196" spans="2:24" x14ac:dyDescent="0.3">
      <c r="B40196" s="73"/>
      <c r="D40196" s="73"/>
      <c r="P40196" s="73"/>
      <c r="T40196" s="73"/>
      <c r="U40196" s="73"/>
      <c r="V40196" s="73"/>
      <c r="X40196" s="12"/>
    </row>
    <row r="40197" spans="2:24" x14ac:dyDescent="0.3">
      <c r="B40197" s="73"/>
      <c r="D40197" s="73"/>
      <c r="P40197" s="73"/>
      <c r="T40197" s="73"/>
      <c r="U40197" s="73"/>
      <c r="V40197" s="73"/>
      <c r="X40197" s="12"/>
    </row>
    <row r="40198" spans="2:24" x14ac:dyDescent="0.3">
      <c r="B40198" s="73"/>
      <c r="D40198" s="73"/>
      <c r="P40198" s="73"/>
      <c r="T40198" s="73"/>
      <c r="U40198" s="73"/>
      <c r="V40198" s="73"/>
      <c r="X40198" s="12"/>
    </row>
    <row r="40199" spans="2:24" x14ac:dyDescent="0.3">
      <c r="B40199" s="73"/>
      <c r="D40199" s="73"/>
      <c r="P40199" s="73"/>
      <c r="T40199" s="73"/>
      <c r="U40199" s="73"/>
      <c r="V40199" s="73"/>
      <c r="X40199" s="12"/>
    </row>
    <row r="40200" spans="2:24" x14ac:dyDescent="0.3">
      <c r="B40200" s="73"/>
      <c r="D40200" s="73"/>
      <c r="P40200" s="73"/>
      <c r="T40200" s="73"/>
      <c r="U40200" s="73"/>
      <c r="V40200" s="73"/>
      <c r="X40200" s="12"/>
    </row>
    <row r="40201" spans="2:24" x14ac:dyDescent="0.3">
      <c r="B40201" s="73"/>
      <c r="D40201" s="73"/>
      <c r="P40201" s="73"/>
      <c r="T40201" s="73"/>
      <c r="U40201" s="73"/>
      <c r="V40201" s="73"/>
      <c r="X40201" s="12"/>
    </row>
    <row r="40202" spans="2:24" x14ac:dyDescent="0.3">
      <c r="B40202" s="73"/>
      <c r="D40202" s="73"/>
      <c r="P40202" s="73"/>
      <c r="T40202" s="73"/>
      <c r="U40202" s="73"/>
      <c r="V40202" s="73"/>
      <c r="X40202" s="12"/>
    </row>
    <row r="40203" spans="2:24" x14ac:dyDescent="0.3">
      <c r="B40203" s="73"/>
      <c r="D40203" s="73"/>
      <c r="P40203" s="73"/>
      <c r="T40203" s="73"/>
      <c r="U40203" s="73"/>
      <c r="V40203" s="73"/>
      <c r="X40203" s="12"/>
    </row>
    <row r="40204" spans="2:24" x14ac:dyDescent="0.3">
      <c r="B40204" s="73"/>
      <c r="D40204" s="73"/>
      <c r="P40204" s="73"/>
      <c r="T40204" s="73"/>
      <c r="U40204" s="73"/>
      <c r="V40204" s="73"/>
      <c r="X40204" s="12"/>
    </row>
    <row r="40205" spans="2:24" x14ac:dyDescent="0.3">
      <c r="B40205" s="73"/>
      <c r="D40205" s="73"/>
      <c r="P40205" s="73"/>
      <c r="T40205" s="73"/>
      <c r="U40205" s="73"/>
      <c r="V40205" s="73"/>
      <c r="X40205" s="12"/>
    </row>
    <row r="40206" spans="2:24" x14ac:dyDescent="0.3">
      <c r="B40206" s="73"/>
      <c r="D40206" s="73"/>
      <c r="P40206" s="73"/>
      <c r="T40206" s="73"/>
      <c r="U40206" s="73"/>
      <c r="V40206" s="73"/>
      <c r="X40206" s="12"/>
    </row>
    <row r="40207" spans="2:24" x14ac:dyDescent="0.3">
      <c r="B40207" s="73"/>
      <c r="D40207" s="73"/>
      <c r="P40207" s="73"/>
      <c r="T40207" s="73"/>
      <c r="U40207" s="73"/>
      <c r="V40207" s="73"/>
      <c r="X40207" s="12"/>
    </row>
    <row r="40208" spans="2:24" x14ac:dyDescent="0.3">
      <c r="B40208" s="73"/>
      <c r="D40208" s="73"/>
      <c r="P40208" s="73"/>
      <c r="T40208" s="73"/>
      <c r="U40208" s="73"/>
      <c r="V40208" s="73"/>
      <c r="X40208" s="12"/>
    </row>
    <row r="40209" spans="2:24" x14ac:dyDescent="0.3">
      <c r="B40209" s="73"/>
      <c r="D40209" s="73"/>
      <c r="P40209" s="73"/>
      <c r="T40209" s="73"/>
      <c r="U40209" s="73"/>
      <c r="V40209" s="73"/>
      <c r="X40209" s="12"/>
    </row>
    <row r="40210" spans="2:24" x14ac:dyDescent="0.3">
      <c r="B40210" s="73"/>
      <c r="D40210" s="73"/>
      <c r="P40210" s="73"/>
      <c r="T40210" s="73"/>
      <c r="U40210" s="73"/>
      <c r="V40210" s="73"/>
      <c r="X40210" s="12"/>
    </row>
    <row r="40211" spans="2:24" x14ac:dyDescent="0.3">
      <c r="B40211" s="73"/>
      <c r="D40211" s="73"/>
      <c r="P40211" s="73"/>
      <c r="T40211" s="73"/>
      <c r="U40211" s="73"/>
      <c r="V40211" s="73"/>
      <c r="X40211" s="12"/>
    </row>
    <row r="40212" spans="2:24" x14ac:dyDescent="0.3">
      <c r="B40212" s="73"/>
      <c r="D40212" s="73"/>
      <c r="P40212" s="73"/>
      <c r="T40212" s="73"/>
      <c r="U40212" s="73"/>
      <c r="V40212" s="73"/>
      <c r="X40212" s="12"/>
    </row>
    <row r="40213" spans="2:24" x14ac:dyDescent="0.3">
      <c r="B40213" s="73"/>
      <c r="D40213" s="73"/>
      <c r="P40213" s="73"/>
      <c r="T40213" s="73"/>
      <c r="U40213" s="73"/>
      <c r="V40213" s="73"/>
      <c r="X40213" s="12"/>
    </row>
    <row r="40214" spans="2:24" x14ac:dyDescent="0.3">
      <c r="B40214" s="73"/>
      <c r="D40214" s="73"/>
      <c r="P40214" s="73"/>
      <c r="T40214" s="73"/>
      <c r="U40214" s="73"/>
      <c r="V40214" s="73"/>
      <c r="X40214" s="12"/>
    </row>
    <row r="40215" spans="2:24" x14ac:dyDescent="0.3">
      <c r="B40215" s="73"/>
      <c r="D40215" s="73"/>
      <c r="P40215" s="73"/>
      <c r="T40215" s="73"/>
      <c r="U40215" s="73"/>
      <c r="V40215" s="73"/>
      <c r="X40215" s="12"/>
    </row>
    <row r="40216" spans="2:24" x14ac:dyDescent="0.3">
      <c r="B40216" s="73"/>
      <c r="D40216" s="73"/>
      <c r="P40216" s="73"/>
      <c r="T40216" s="73"/>
      <c r="U40216" s="73"/>
      <c r="V40216" s="73"/>
      <c r="X40216" s="12"/>
    </row>
    <row r="40217" spans="2:24" x14ac:dyDescent="0.3">
      <c r="B40217" s="73"/>
      <c r="D40217" s="73"/>
      <c r="P40217" s="73"/>
      <c r="T40217" s="73"/>
      <c r="U40217" s="73"/>
      <c r="V40217" s="73"/>
      <c r="X40217" s="12"/>
    </row>
    <row r="40218" spans="2:24" x14ac:dyDescent="0.3">
      <c r="B40218" s="73"/>
      <c r="D40218" s="73"/>
      <c r="P40218" s="73"/>
      <c r="T40218" s="73"/>
      <c r="U40218" s="73"/>
      <c r="V40218" s="73"/>
      <c r="X40218" s="12"/>
    </row>
    <row r="40219" spans="2:24" x14ac:dyDescent="0.3">
      <c r="B40219" s="73"/>
      <c r="D40219" s="73"/>
      <c r="P40219" s="73"/>
      <c r="T40219" s="73"/>
      <c r="U40219" s="73"/>
      <c r="V40219" s="73"/>
      <c r="X40219" s="12"/>
    </row>
    <row r="40220" spans="2:24" x14ac:dyDescent="0.3">
      <c r="B40220" s="73"/>
      <c r="D40220" s="73"/>
      <c r="P40220" s="73"/>
      <c r="T40220" s="73"/>
      <c r="U40220" s="73"/>
      <c r="V40220" s="73"/>
      <c r="X40220" s="12"/>
    </row>
    <row r="40221" spans="2:24" x14ac:dyDescent="0.3">
      <c r="B40221" s="73"/>
      <c r="D40221" s="73"/>
      <c r="P40221" s="73"/>
      <c r="T40221" s="73"/>
      <c r="U40221" s="73"/>
      <c r="V40221" s="73"/>
      <c r="X40221" s="12"/>
    </row>
    <row r="40222" spans="2:24" x14ac:dyDescent="0.3">
      <c r="B40222" s="73"/>
      <c r="D40222" s="73"/>
      <c r="P40222" s="73"/>
      <c r="T40222" s="73"/>
      <c r="U40222" s="73"/>
      <c r="V40222" s="73"/>
      <c r="X40222" s="12"/>
    </row>
    <row r="40223" spans="2:24" x14ac:dyDescent="0.3">
      <c r="B40223" s="73"/>
      <c r="D40223" s="73"/>
      <c r="P40223" s="73"/>
      <c r="T40223" s="73"/>
      <c r="U40223" s="73"/>
      <c r="V40223" s="73"/>
      <c r="X40223" s="12"/>
    </row>
    <row r="40224" spans="2:24" x14ac:dyDescent="0.3">
      <c r="B40224" s="73"/>
      <c r="D40224" s="73"/>
      <c r="P40224" s="73"/>
      <c r="T40224" s="73"/>
      <c r="U40224" s="73"/>
      <c r="V40224" s="73"/>
      <c r="X40224" s="12"/>
    </row>
    <row r="40225" spans="2:24" x14ac:dyDescent="0.3">
      <c r="B40225" s="73"/>
      <c r="D40225" s="73"/>
      <c r="P40225" s="73"/>
      <c r="T40225" s="73"/>
      <c r="U40225" s="73"/>
      <c r="V40225" s="73"/>
      <c r="X40225" s="12"/>
    </row>
    <row r="40226" spans="2:24" x14ac:dyDescent="0.3">
      <c r="B40226" s="73"/>
      <c r="D40226" s="73"/>
      <c r="P40226" s="73"/>
      <c r="T40226" s="73"/>
      <c r="U40226" s="73"/>
      <c r="V40226" s="73"/>
      <c r="X40226" s="12"/>
    </row>
    <row r="40227" spans="2:24" x14ac:dyDescent="0.3">
      <c r="B40227" s="73"/>
      <c r="D40227" s="73"/>
      <c r="P40227" s="73"/>
      <c r="T40227" s="73"/>
      <c r="U40227" s="73"/>
      <c r="V40227" s="73"/>
      <c r="X40227" s="12"/>
    </row>
    <row r="40228" spans="2:24" x14ac:dyDescent="0.3">
      <c r="B40228" s="73"/>
      <c r="D40228" s="73"/>
      <c r="P40228" s="73"/>
      <c r="T40228" s="73"/>
      <c r="U40228" s="73"/>
      <c r="V40228" s="73"/>
      <c r="X40228" s="12"/>
    </row>
    <row r="40229" spans="2:24" x14ac:dyDescent="0.3">
      <c r="B40229" s="73"/>
      <c r="D40229" s="73"/>
      <c r="P40229" s="73"/>
      <c r="T40229" s="73"/>
      <c r="U40229" s="73"/>
      <c r="V40229" s="73"/>
      <c r="X40229" s="12"/>
    </row>
    <row r="40230" spans="2:24" x14ac:dyDescent="0.3">
      <c r="B40230" s="73"/>
      <c r="D40230" s="73"/>
      <c r="P40230" s="73"/>
      <c r="T40230" s="73"/>
      <c r="U40230" s="73"/>
      <c r="V40230" s="73"/>
      <c r="X40230" s="12"/>
    </row>
    <row r="40231" spans="2:24" x14ac:dyDescent="0.3">
      <c r="B40231" s="73"/>
      <c r="D40231" s="73"/>
      <c r="P40231" s="73"/>
      <c r="T40231" s="73"/>
      <c r="U40231" s="73"/>
      <c r="V40231" s="73"/>
      <c r="X40231" s="12"/>
    </row>
    <row r="40232" spans="2:24" x14ac:dyDescent="0.3">
      <c r="B40232" s="73"/>
      <c r="D40232" s="73"/>
      <c r="P40232" s="73"/>
      <c r="T40232" s="73"/>
      <c r="U40232" s="73"/>
      <c r="V40232" s="73"/>
      <c r="X40232" s="12"/>
    </row>
    <row r="40233" spans="2:24" x14ac:dyDescent="0.3">
      <c r="B40233" s="73"/>
      <c r="D40233" s="73"/>
      <c r="P40233" s="73"/>
      <c r="T40233" s="73"/>
      <c r="U40233" s="73"/>
      <c r="V40233" s="73"/>
      <c r="X40233" s="12"/>
    </row>
    <row r="40234" spans="2:24" x14ac:dyDescent="0.3">
      <c r="B40234" s="73"/>
      <c r="D40234" s="73"/>
      <c r="P40234" s="73"/>
      <c r="T40234" s="73"/>
      <c r="U40234" s="73"/>
      <c r="V40234" s="73"/>
      <c r="X40234" s="12"/>
    </row>
    <row r="40235" spans="2:24" x14ac:dyDescent="0.3">
      <c r="B40235" s="73"/>
      <c r="D40235" s="73"/>
      <c r="P40235" s="73"/>
      <c r="T40235" s="73"/>
      <c r="U40235" s="73"/>
      <c r="V40235" s="73"/>
      <c r="X40235" s="12"/>
    </row>
    <row r="40236" spans="2:24" x14ac:dyDescent="0.3">
      <c r="B40236" s="73"/>
      <c r="D40236" s="73"/>
      <c r="P40236" s="73"/>
      <c r="T40236" s="73"/>
      <c r="U40236" s="73"/>
      <c r="V40236" s="73"/>
      <c r="X40236" s="12"/>
    </row>
    <row r="40237" spans="2:24" x14ac:dyDescent="0.3">
      <c r="B40237" s="73"/>
      <c r="D40237" s="73"/>
      <c r="P40237" s="73"/>
      <c r="T40237" s="73"/>
      <c r="U40237" s="73"/>
      <c r="V40237" s="73"/>
      <c r="X40237" s="12"/>
    </row>
    <row r="40238" spans="2:24" x14ac:dyDescent="0.3">
      <c r="B40238" s="73"/>
      <c r="D40238" s="73"/>
      <c r="P40238" s="73"/>
      <c r="T40238" s="73"/>
      <c r="U40238" s="73"/>
      <c r="V40238" s="73"/>
      <c r="X40238" s="12"/>
    </row>
    <row r="40239" spans="2:24" x14ac:dyDescent="0.3">
      <c r="B40239" s="73"/>
      <c r="D40239" s="73"/>
      <c r="P40239" s="73"/>
      <c r="T40239" s="73"/>
      <c r="U40239" s="73"/>
      <c r="V40239" s="73"/>
      <c r="X40239" s="12"/>
    </row>
    <row r="40240" spans="2:24" x14ac:dyDescent="0.3">
      <c r="B40240" s="73"/>
      <c r="D40240" s="73"/>
      <c r="P40240" s="73"/>
      <c r="T40240" s="73"/>
      <c r="U40240" s="73"/>
      <c r="V40240" s="73"/>
      <c r="X40240" s="12"/>
    </row>
    <row r="40241" spans="2:24" x14ac:dyDescent="0.3">
      <c r="B40241" s="73"/>
      <c r="D40241" s="73"/>
      <c r="P40241" s="73"/>
      <c r="T40241" s="73"/>
      <c r="U40241" s="73"/>
      <c r="V40241" s="73"/>
      <c r="X40241" s="12"/>
    </row>
    <row r="40242" spans="2:24" x14ac:dyDescent="0.3">
      <c r="B40242" s="73"/>
      <c r="D40242" s="73"/>
      <c r="P40242" s="73"/>
      <c r="T40242" s="73"/>
      <c r="U40242" s="73"/>
      <c r="V40242" s="73"/>
      <c r="X40242" s="12"/>
    </row>
    <row r="40243" spans="2:24" x14ac:dyDescent="0.3">
      <c r="B40243" s="73"/>
      <c r="D40243" s="73"/>
      <c r="P40243" s="73"/>
      <c r="T40243" s="73"/>
      <c r="U40243" s="73"/>
      <c r="V40243" s="73"/>
      <c r="X40243" s="12"/>
    </row>
    <row r="40244" spans="2:24" x14ac:dyDescent="0.3">
      <c r="B40244" s="73"/>
      <c r="D40244" s="73"/>
      <c r="P40244" s="73"/>
      <c r="T40244" s="73"/>
      <c r="U40244" s="73"/>
      <c r="V40244" s="73"/>
      <c r="X40244" s="12"/>
    </row>
    <row r="40245" spans="2:24" x14ac:dyDescent="0.3">
      <c r="B40245" s="73"/>
      <c r="D40245" s="73"/>
      <c r="P40245" s="73"/>
      <c r="T40245" s="73"/>
      <c r="U40245" s="73"/>
      <c r="V40245" s="73"/>
      <c r="X40245" s="12"/>
    </row>
    <row r="40246" spans="2:24" x14ac:dyDescent="0.3">
      <c r="B40246" s="73"/>
      <c r="D40246" s="73"/>
      <c r="P40246" s="73"/>
      <c r="T40246" s="73"/>
      <c r="U40246" s="73"/>
      <c r="V40246" s="73"/>
      <c r="X40246" s="12"/>
    </row>
    <row r="40247" spans="2:24" x14ac:dyDescent="0.3">
      <c r="B40247" s="73"/>
      <c r="D40247" s="73"/>
      <c r="P40247" s="73"/>
      <c r="T40247" s="73"/>
      <c r="U40247" s="73"/>
      <c r="V40247" s="73"/>
      <c r="X40247" s="12"/>
    </row>
    <row r="40248" spans="2:24" x14ac:dyDescent="0.3">
      <c r="B40248" s="73"/>
      <c r="D40248" s="73"/>
      <c r="P40248" s="73"/>
      <c r="T40248" s="73"/>
      <c r="U40248" s="73"/>
      <c r="V40248" s="73"/>
      <c r="X40248" s="12"/>
    </row>
    <row r="40249" spans="2:24" x14ac:dyDescent="0.3">
      <c r="B40249" s="73"/>
      <c r="D40249" s="73"/>
      <c r="P40249" s="73"/>
      <c r="T40249" s="73"/>
      <c r="U40249" s="73"/>
      <c r="V40249" s="73"/>
      <c r="X40249" s="12"/>
    </row>
    <row r="40250" spans="2:24" x14ac:dyDescent="0.3">
      <c r="B40250" s="73"/>
      <c r="D40250" s="73"/>
      <c r="P40250" s="73"/>
      <c r="T40250" s="73"/>
      <c r="U40250" s="73"/>
      <c r="V40250" s="73"/>
      <c r="X40250" s="12"/>
    </row>
    <row r="40251" spans="2:24" x14ac:dyDescent="0.3">
      <c r="B40251" s="73"/>
      <c r="D40251" s="73"/>
      <c r="P40251" s="73"/>
      <c r="T40251" s="73"/>
      <c r="U40251" s="73"/>
      <c r="V40251" s="73"/>
      <c r="X40251" s="12"/>
    </row>
    <row r="40252" spans="2:24" x14ac:dyDescent="0.3">
      <c r="B40252" s="73"/>
      <c r="D40252" s="73"/>
      <c r="P40252" s="73"/>
      <c r="T40252" s="73"/>
      <c r="U40252" s="73"/>
      <c r="V40252" s="73"/>
      <c r="X40252" s="12"/>
    </row>
    <row r="40253" spans="2:24" x14ac:dyDescent="0.3">
      <c r="B40253" s="73"/>
      <c r="D40253" s="73"/>
      <c r="P40253" s="73"/>
      <c r="T40253" s="73"/>
      <c r="U40253" s="73"/>
      <c r="V40253" s="73"/>
      <c r="X40253" s="12"/>
    </row>
    <row r="40254" spans="2:24" x14ac:dyDescent="0.3">
      <c r="B40254" s="73"/>
      <c r="D40254" s="73"/>
      <c r="P40254" s="73"/>
      <c r="T40254" s="73"/>
      <c r="U40254" s="73"/>
      <c r="V40254" s="73"/>
      <c r="X40254" s="12"/>
    </row>
    <row r="40255" spans="2:24" x14ac:dyDescent="0.3">
      <c r="B40255" s="73"/>
      <c r="D40255" s="73"/>
      <c r="P40255" s="73"/>
      <c r="T40255" s="73"/>
      <c r="U40255" s="73"/>
      <c r="V40255" s="73"/>
      <c r="X40255" s="12"/>
    </row>
    <row r="40256" spans="2:24" x14ac:dyDescent="0.3">
      <c r="B40256" s="73"/>
      <c r="D40256" s="73"/>
      <c r="P40256" s="73"/>
      <c r="T40256" s="73"/>
      <c r="U40256" s="73"/>
      <c r="V40256" s="73"/>
      <c r="X40256" s="12"/>
    </row>
    <row r="40257" spans="2:24" x14ac:dyDescent="0.3">
      <c r="B40257" s="73"/>
      <c r="D40257" s="73"/>
      <c r="P40257" s="73"/>
      <c r="T40257" s="73"/>
      <c r="U40257" s="73"/>
      <c r="V40257" s="73"/>
      <c r="X40257" s="12"/>
    </row>
    <row r="40258" spans="2:24" x14ac:dyDescent="0.3">
      <c r="B40258" s="73"/>
      <c r="D40258" s="73"/>
      <c r="P40258" s="73"/>
      <c r="T40258" s="73"/>
      <c r="U40258" s="73"/>
      <c r="V40258" s="73"/>
      <c r="X40258" s="12"/>
    </row>
    <row r="40259" spans="2:24" x14ac:dyDescent="0.3">
      <c r="B40259" s="73"/>
      <c r="D40259" s="73"/>
      <c r="P40259" s="73"/>
      <c r="T40259" s="73"/>
      <c r="U40259" s="73"/>
      <c r="V40259" s="73"/>
      <c r="X40259" s="12"/>
    </row>
    <row r="40260" spans="2:24" x14ac:dyDescent="0.3">
      <c r="B40260" s="73"/>
      <c r="D40260" s="73"/>
      <c r="P40260" s="73"/>
      <c r="T40260" s="73"/>
      <c r="U40260" s="73"/>
      <c r="V40260" s="73"/>
      <c r="X40260" s="12"/>
    </row>
    <row r="40261" spans="2:24" x14ac:dyDescent="0.3">
      <c r="B40261" s="73"/>
      <c r="D40261" s="73"/>
      <c r="P40261" s="73"/>
      <c r="T40261" s="73"/>
      <c r="U40261" s="73"/>
      <c r="V40261" s="73"/>
      <c r="X40261" s="12"/>
    </row>
    <row r="40262" spans="2:24" x14ac:dyDescent="0.3">
      <c r="B40262" s="73"/>
      <c r="D40262" s="73"/>
      <c r="P40262" s="73"/>
      <c r="T40262" s="73"/>
      <c r="U40262" s="73"/>
      <c r="V40262" s="73"/>
      <c r="X40262" s="12"/>
    </row>
    <row r="40263" spans="2:24" x14ac:dyDescent="0.3">
      <c r="B40263" s="73"/>
      <c r="D40263" s="73"/>
      <c r="P40263" s="73"/>
      <c r="T40263" s="73"/>
      <c r="U40263" s="73"/>
      <c r="V40263" s="73"/>
      <c r="X40263" s="12"/>
    </row>
    <row r="40264" spans="2:24" x14ac:dyDescent="0.3">
      <c r="B40264" s="73"/>
      <c r="D40264" s="73"/>
      <c r="P40264" s="73"/>
      <c r="T40264" s="73"/>
      <c r="U40264" s="73"/>
      <c r="V40264" s="73"/>
      <c r="X40264" s="12"/>
    </row>
    <row r="40265" spans="2:24" x14ac:dyDescent="0.3">
      <c r="B40265" s="73"/>
      <c r="D40265" s="73"/>
      <c r="P40265" s="73"/>
      <c r="T40265" s="73"/>
      <c r="U40265" s="73"/>
      <c r="V40265" s="73"/>
      <c r="X40265" s="12"/>
    </row>
    <row r="40266" spans="2:24" x14ac:dyDescent="0.3">
      <c r="B40266" s="73"/>
      <c r="D40266" s="73"/>
      <c r="P40266" s="73"/>
      <c r="T40266" s="73"/>
      <c r="U40266" s="73"/>
      <c r="V40266" s="73"/>
      <c r="X40266" s="12"/>
    </row>
    <row r="40267" spans="2:24" x14ac:dyDescent="0.3">
      <c r="B40267" s="73"/>
      <c r="D40267" s="73"/>
      <c r="P40267" s="73"/>
      <c r="T40267" s="73"/>
      <c r="U40267" s="73"/>
      <c r="V40267" s="73"/>
      <c r="X40267" s="12"/>
    </row>
    <row r="40268" spans="2:24" x14ac:dyDescent="0.3">
      <c r="B40268" s="73"/>
      <c r="D40268" s="73"/>
      <c r="P40268" s="73"/>
      <c r="T40268" s="73"/>
      <c r="U40268" s="73"/>
      <c r="V40268" s="73"/>
      <c r="X40268" s="12"/>
    </row>
    <row r="40269" spans="2:24" x14ac:dyDescent="0.3">
      <c r="B40269" s="73"/>
      <c r="D40269" s="73"/>
      <c r="P40269" s="73"/>
      <c r="T40269" s="73"/>
      <c r="U40269" s="73"/>
      <c r="V40269" s="73"/>
      <c r="X40269" s="12"/>
    </row>
    <row r="40270" spans="2:24" x14ac:dyDescent="0.3">
      <c r="B40270" s="73"/>
      <c r="D40270" s="73"/>
      <c r="P40270" s="73"/>
      <c r="T40270" s="73"/>
      <c r="U40270" s="73"/>
      <c r="V40270" s="73"/>
      <c r="X40270" s="12"/>
    </row>
    <row r="40271" spans="2:24" x14ac:dyDescent="0.3">
      <c r="B40271" s="73"/>
      <c r="D40271" s="73"/>
      <c r="P40271" s="73"/>
      <c r="T40271" s="73"/>
      <c r="U40271" s="73"/>
      <c r="V40271" s="73"/>
      <c r="X40271" s="12"/>
    </row>
    <row r="40272" spans="2:24" x14ac:dyDescent="0.3">
      <c r="B40272" s="73"/>
      <c r="D40272" s="73"/>
      <c r="P40272" s="73"/>
      <c r="T40272" s="73"/>
      <c r="U40272" s="73"/>
      <c r="V40272" s="73"/>
      <c r="X40272" s="12"/>
    </row>
    <row r="40273" spans="2:24" x14ac:dyDescent="0.3">
      <c r="B40273" s="73"/>
      <c r="D40273" s="73"/>
      <c r="P40273" s="73"/>
      <c r="T40273" s="73"/>
      <c r="U40273" s="73"/>
      <c r="V40273" s="73"/>
      <c r="X40273" s="12"/>
    </row>
    <row r="40274" spans="2:24" x14ac:dyDescent="0.3">
      <c r="B40274" s="73"/>
      <c r="D40274" s="73"/>
      <c r="P40274" s="73"/>
      <c r="T40274" s="73"/>
      <c r="U40274" s="73"/>
      <c r="V40274" s="73"/>
      <c r="X40274" s="12"/>
    </row>
    <row r="40275" spans="2:24" x14ac:dyDescent="0.3">
      <c r="B40275" s="73"/>
      <c r="D40275" s="73"/>
      <c r="P40275" s="73"/>
      <c r="T40275" s="73"/>
      <c r="U40275" s="73"/>
      <c r="V40275" s="73"/>
      <c r="X40275" s="12"/>
    </row>
    <row r="40276" spans="2:24" x14ac:dyDescent="0.3">
      <c r="B40276" s="73"/>
      <c r="D40276" s="73"/>
      <c r="P40276" s="73"/>
      <c r="T40276" s="73"/>
      <c r="U40276" s="73"/>
      <c r="V40276" s="73"/>
      <c r="X40276" s="12"/>
    </row>
    <row r="40277" spans="2:24" x14ac:dyDescent="0.3">
      <c r="B40277" s="73"/>
      <c r="D40277" s="73"/>
      <c r="P40277" s="73"/>
      <c r="T40277" s="73"/>
      <c r="U40277" s="73"/>
      <c r="V40277" s="73"/>
      <c r="X40277" s="12"/>
    </row>
    <row r="40278" spans="2:24" x14ac:dyDescent="0.3">
      <c r="B40278" s="73"/>
      <c r="D40278" s="73"/>
      <c r="P40278" s="73"/>
      <c r="T40278" s="73"/>
      <c r="U40278" s="73"/>
      <c r="V40278" s="73"/>
      <c r="X40278" s="12"/>
    </row>
    <row r="40279" spans="2:24" x14ac:dyDescent="0.3">
      <c r="B40279" s="73"/>
      <c r="D40279" s="73"/>
      <c r="P40279" s="73"/>
      <c r="T40279" s="73"/>
      <c r="U40279" s="73"/>
      <c r="V40279" s="73"/>
      <c r="X40279" s="12"/>
    </row>
    <row r="40280" spans="2:24" x14ac:dyDescent="0.3">
      <c r="B40280" s="73"/>
      <c r="D40280" s="73"/>
      <c r="P40280" s="73"/>
      <c r="T40280" s="73"/>
      <c r="U40280" s="73"/>
      <c r="V40280" s="73"/>
      <c r="X40280" s="12"/>
    </row>
    <row r="40281" spans="2:24" x14ac:dyDescent="0.3">
      <c r="B40281" s="73"/>
      <c r="D40281" s="73"/>
      <c r="P40281" s="73"/>
      <c r="T40281" s="73"/>
      <c r="U40281" s="73"/>
      <c r="V40281" s="73"/>
      <c r="X40281" s="12"/>
    </row>
    <row r="40282" spans="2:24" x14ac:dyDescent="0.3">
      <c r="B40282" s="73"/>
      <c r="D40282" s="73"/>
      <c r="P40282" s="73"/>
      <c r="T40282" s="73"/>
      <c r="U40282" s="73"/>
      <c r="V40282" s="73"/>
      <c r="X40282" s="12"/>
    </row>
    <row r="40283" spans="2:24" x14ac:dyDescent="0.3">
      <c r="B40283" s="73"/>
      <c r="D40283" s="73"/>
      <c r="P40283" s="73"/>
      <c r="T40283" s="73"/>
      <c r="U40283" s="73"/>
      <c r="V40283" s="73"/>
      <c r="X40283" s="12"/>
    </row>
    <row r="40284" spans="2:24" x14ac:dyDescent="0.3">
      <c r="B40284" s="73"/>
      <c r="D40284" s="73"/>
      <c r="P40284" s="73"/>
      <c r="T40284" s="73"/>
      <c r="U40284" s="73"/>
      <c r="V40284" s="73"/>
      <c r="X40284" s="12"/>
    </row>
    <row r="40285" spans="2:24" x14ac:dyDescent="0.3">
      <c r="B40285" s="73"/>
      <c r="D40285" s="73"/>
      <c r="P40285" s="73"/>
      <c r="T40285" s="73"/>
      <c r="U40285" s="73"/>
      <c r="V40285" s="73"/>
      <c r="X40285" s="12"/>
    </row>
    <row r="40286" spans="2:24" x14ac:dyDescent="0.3">
      <c r="B40286" s="73"/>
      <c r="D40286" s="73"/>
      <c r="P40286" s="73"/>
      <c r="T40286" s="73"/>
      <c r="U40286" s="73"/>
      <c r="V40286" s="73"/>
      <c r="X40286" s="12"/>
    </row>
    <row r="40287" spans="2:24" x14ac:dyDescent="0.3">
      <c r="B40287" s="73"/>
      <c r="D40287" s="73"/>
      <c r="P40287" s="73"/>
      <c r="T40287" s="73"/>
      <c r="U40287" s="73"/>
      <c r="V40287" s="73"/>
      <c r="X40287" s="12"/>
    </row>
    <row r="40288" spans="2:24" x14ac:dyDescent="0.3">
      <c r="B40288" s="73"/>
      <c r="D40288" s="73"/>
      <c r="P40288" s="73"/>
      <c r="T40288" s="73"/>
      <c r="U40288" s="73"/>
      <c r="V40288" s="73"/>
      <c r="X40288" s="12"/>
    </row>
    <row r="40289" spans="2:24" x14ac:dyDescent="0.3">
      <c r="B40289" s="73"/>
      <c r="D40289" s="73"/>
      <c r="P40289" s="73"/>
      <c r="T40289" s="73"/>
      <c r="U40289" s="73"/>
      <c r="V40289" s="73"/>
      <c r="X40289" s="12"/>
    </row>
    <row r="40290" spans="2:24" x14ac:dyDescent="0.3">
      <c r="B40290" s="73"/>
      <c r="D40290" s="73"/>
      <c r="P40290" s="73"/>
      <c r="T40290" s="73"/>
      <c r="U40290" s="73"/>
      <c r="V40290" s="73"/>
      <c r="X40290" s="12"/>
    </row>
    <row r="40291" spans="2:24" x14ac:dyDescent="0.3">
      <c r="B40291" s="73"/>
      <c r="D40291" s="73"/>
      <c r="P40291" s="73"/>
      <c r="T40291" s="73"/>
      <c r="U40291" s="73"/>
      <c r="V40291" s="73"/>
      <c r="X40291" s="12"/>
    </row>
    <row r="40292" spans="2:24" x14ac:dyDescent="0.3">
      <c r="B40292" s="73"/>
      <c r="D40292" s="73"/>
      <c r="P40292" s="73"/>
      <c r="T40292" s="73"/>
      <c r="U40292" s="73"/>
      <c r="V40292" s="73"/>
      <c r="X40292" s="12"/>
    </row>
    <row r="40293" spans="2:24" x14ac:dyDescent="0.3">
      <c r="B40293" s="73"/>
      <c r="D40293" s="73"/>
      <c r="P40293" s="73"/>
      <c r="T40293" s="73"/>
      <c r="U40293" s="73"/>
      <c r="V40293" s="73"/>
      <c r="X40293" s="12"/>
    </row>
    <row r="40294" spans="2:24" x14ac:dyDescent="0.3">
      <c r="B40294" s="73"/>
      <c r="D40294" s="73"/>
      <c r="P40294" s="73"/>
      <c r="T40294" s="73"/>
      <c r="U40294" s="73"/>
      <c r="V40294" s="73"/>
      <c r="X40294" s="12"/>
    </row>
    <row r="40295" spans="2:24" x14ac:dyDescent="0.3">
      <c r="B40295" s="73"/>
      <c r="D40295" s="73"/>
      <c r="P40295" s="73"/>
      <c r="T40295" s="73"/>
      <c r="U40295" s="73"/>
      <c r="V40295" s="73"/>
      <c r="X40295" s="12"/>
    </row>
    <row r="40296" spans="2:24" x14ac:dyDescent="0.3">
      <c r="B40296" s="73"/>
      <c r="D40296" s="73"/>
      <c r="P40296" s="73"/>
      <c r="T40296" s="73"/>
      <c r="U40296" s="73"/>
      <c r="V40296" s="73"/>
      <c r="X40296" s="12"/>
    </row>
    <row r="40297" spans="2:24" x14ac:dyDescent="0.3">
      <c r="B40297" s="73"/>
      <c r="D40297" s="73"/>
      <c r="P40297" s="73"/>
      <c r="T40297" s="73"/>
      <c r="U40297" s="73"/>
      <c r="V40297" s="73"/>
      <c r="X40297" s="12"/>
    </row>
    <row r="40298" spans="2:24" x14ac:dyDescent="0.3">
      <c r="B40298" s="73"/>
      <c r="D40298" s="73"/>
      <c r="P40298" s="73"/>
      <c r="T40298" s="73"/>
      <c r="U40298" s="73"/>
      <c r="V40298" s="73"/>
      <c r="X40298" s="12"/>
    </row>
    <row r="40299" spans="2:24" x14ac:dyDescent="0.3">
      <c r="B40299" s="73"/>
      <c r="D40299" s="73"/>
      <c r="P40299" s="73"/>
      <c r="T40299" s="73"/>
      <c r="U40299" s="73"/>
      <c r="V40299" s="73"/>
      <c r="X40299" s="12"/>
    </row>
    <row r="40300" spans="2:24" x14ac:dyDescent="0.3">
      <c r="B40300" s="73"/>
      <c r="D40300" s="73"/>
      <c r="P40300" s="73"/>
      <c r="T40300" s="73"/>
      <c r="U40300" s="73"/>
      <c r="V40300" s="73"/>
      <c r="X40300" s="12"/>
    </row>
    <row r="40301" spans="2:24" x14ac:dyDescent="0.3">
      <c r="B40301" s="73"/>
      <c r="D40301" s="73"/>
      <c r="P40301" s="73"/>
      <c r="T40301" s="73"/>
      <c r="U40301" s="73"/>
      <c r="V40301" s="73"/>
      <c r="X40301" s="12"/>
    </row>
    <row r="40302" spans="2:24" x14ac:dyDescent="0.3">
      <c r="B40302" s="73"/>
      <c r="D40302" s="73"/>
      <c r="P40302" s="73"/>
      <c r="T40302" s="73"/>
      <c r="U40302" s="73"/>
      <c r="V40302" s="73"/>
      <c r="X40302" s="12"/>
    </row>
    <row r="40303" spans="2:24" x14ac:dyDescent="0.3">
      <c r="B40303" s="73"/>
      <c r="D40303" s="73"/>
      <c r="P40303" s="73"/>
      <c r="T40303" s="73"/>
      <c r="U40303" s="73"/>
      <c r="V40303" s="73"/>
      <c r="X40303" s="12"/>
    </row>
    <row r="40304" spans="2:24" x14ac:dyDescent="0.3">
      <c r="B40304" s="73"/>
      <c r="D40304" s="73"/>
      <c r="P40304" s="73"/>
      <c r="T40304" s="73"/>
      <c r="U40304" s="73"/>
      <c r="V40304" s="73"/>
      <c r="X40304" s="12"/>
    </row>
    <row r="40305" spans="2:24" x14ac:dyDescent="0.3">
      <c r="B40305" s="73"/>
      <c r="D40305" s="73"/>
      <c r="P40305" s="73"/>
      <c r="T40305" s="73"/>
      <c r="U40305" s="73"/>
      <c r="V40305" s="73"/>
      <c r="X40305" s="12"/>
    </row>
    <row r="40306" spans="2:24" x14ac:dyDescent="0.3">
      <c r="B40306" s="73"/>
      <c r="D40306" s="73"/>
      <c r="P40306" s="73"/>
      <c r="T40306" s="73"/>
      <c r="U40306" s="73"/>
      <c r="V40306" s="73"/>
      <c r="X40306" s="12"/>
    </row>
    <row r="40307" spans="2:24" x14ac:dyDescent="0.3">
      <c r="B40307" s="73"/>
      <c r="D40307" s="73"/>
      <c r="P40307" s="73"/>
      <c r="T40307" s="73"/>
      <c r="U40307" s="73"/>
      <c r="V40307" s="73"/>
      <c r="X40307" s="12"/>
    </row>
    <row r="40308" spans="2:24" x14ac:dyDescent="0.3">
      <c r="B40308" s="73"/>
      <c r="D40308" s="73"/>
      <c r="P40308" s="73"/>
      <c r="T40308" s="73"/>
      <c r="U40308" s="73"/>
      <c r="V40308" s="73"/>
      <c r="X40308" s="12"/>
    </row>
    <row r="40309" spans="2:24" x14ac:dyDescent="0.3">
      <c r="B40309" s="73"/>
      <c r="D40309" s="73"/>
      <c r="P40309" s="73"/>
      <c r="T40309" s="73"/>
      <c r="U40309" s="73"/>
      <c r="V40309" s="73"/>
      <c r="X40309" s="12"/>
    </row>
    <row r="40310" spans="2:24" x14ac:dyDescent="0.3">
      <c r="B40310" s="73"/>
      <c r="D40310" s="73"/>
      <c r="P40310" s="73"/>
      <c r="T40310" s="73"/>
      <c r="U40310" s="73"/>
      <c r="V40310" s="73"/>
      <c r="X40310" s="12"/>
    </row>
    <row r="40311" spans="2:24" x14ac:dyDescent="0.3">
      <c r="B40311" s="73"/>
      <c r="D40311" s="73"/>
      <c r="P40311" s="73"/>
      <c r="T40311" s="73"/>
      <c r="U40311" s="73"/>
      <c r="V40311" s="73"/>
      <c r="X40311" s="12"/>
    </row>
    <row r="40312" spans="2:24" x14ac:dyDescent="0.3">
      <c r="B40312" s="73"/>
      <c r="D40312" s="73"/>
      <c r="P40312" s="73"/>
      <c r="T40312" s="73"/>
      <c r="U40312" s="73"/>
      <c r="V40312" s="73"/>
      <c r="X40312" s="12"/>
    </row>
    <row r="40313" spans="2:24" x14ac:dyDescent="0.3">
      <c r="B40313" s="73"/>
      <c r="D40313" s="73"/>
      <c r="P40313" s="73"/>
      <c r="T40313" s="73"/>
      <c r="U40313" s="73"/>
      <c r="V40313" s="73"/>
      <c r="X40313" s="12"/>
    </row>
    <row r="40314" spans="2:24" x14ac:dyDescent="0.3">
      <c r="B40314" s="73"/>
      <c r="D40314" s="73"/>
      <c r="P40314" s="73"/>
      <c r="T40314" s="73"/>
      <c r="U40314" s="73"/>
      <c r="V40314" s="73"/>
      <c r="X40314" s="12"/>
    </row>
    <row r="40315" spans="2:24" x14ac:dyDescent="0.3">
      <c r="B40315" s="73"/>
      <c r="D40315" s="73"/>
      <c r="P40315" s="73"/>
      <c r="T40315" s="73"/>
      <c r="U40315" s="73"/>
      <c r="V40315" s="73"/>
      <c r="X40315" s="12"/>
    </row>
    <row r="40316" spans="2:24" x14ac:dyDescent="0.3">
      <c r="B40316" s="73"/>
      <c r="D40316" s="73"/>
      <c r="P40316" s="73"/>
      <c r="T40316" s="73"/>
      <c r="U40316" s="73"/>
      <c r="V40316" s="73"/>
      <c r="X40316" s="12"/>
    </row>
    <row r="40317" spans="2:24" x14ac:dyDescent="0.3">
      <c r="B40317" s="73"/>
      <c r="D40317" s="73"/>
      <c r="P40317" s="73"/>
      <c r="T40317" s="73"/>
      <c r="U40317" s="73"/>
      <c r="V40317" s="73"/>
      <c r="X40317" s="12"/>
    </row>
    <row r="40318" spans="2:24" x14ac:dyDescent="0.3">
      <c r="B40318" s="73"/>
      <c r="D40318" s="73"/>
      <c r="P40318" s="73"/>
      <c r="T40318" s="73"/>
      <c r="U40318" s="73"/>
      <c r="V40318" s="73"/>
      <c r="X40318" s="12"/>
    </row>
    <row r="40319" spans="2:24" x14ac:dyDescent="0.3">
      <c r="B40319" s="73"/>
      <c r="D40319" s="73"/>
      <c r="P40319" s="73"/>
      <c r="T40319" s="73"/>
      <c r="U40319" s="73"/>
      <c r="V40319" s="73"/>
      <c r="X40319" s="12"/>
    </row>
    <row r="40320" spans="2:24" x14ac:dyDescent="0.3">
      <c r="B40320" s="73"/>
      <c r="D40320" s="73"/>
      <c r="P40320" s="73"/>
      <c r="T40320" s="73"/>
      <c r="U40320" s="73"/>
      <c r="V40320" s="73"/>
      <c r="X40320" s="12"/>
    </row>
    <row r="40321" spans="2:24" x14ac:dyDescent="0.3">
      <c r="B40321" s="73"/>
      <c r="D40321" s="73"/>
      <c r="P40321" s="73"/>
      <c r="T40321" s="73"/>
      <c r="U40321" s="73"/>
      <c r="V40321" s="73"/>
      <c r="X40321" s="12"/>
    </row>
    <row r="40322" spans="2:24" x14ac:dyDescent="0.3">
      <c r="B40322" s="73"/>
      <c r="D40322" s="73"/>
      <c r="P40322" s="73"/>
      <c r="T40322" s="73"/>
      <c r="U40322" s="73"/>
      <c r="V40322" s="73"/>
      <c r="X40322" s="12"/>
    </row>
    <row r="40323" spans="2:24" x14ac:dyDescent="0.3">
      <c r="B40323" s="73"/>
      <c r="D40323" s="73"/>
      <c r="P40323" s="73"/>
      <c r="T40323" s="73"/>
      <c r="U40323" s="73"/>
      <c r="V40323" s="73"/>
      <c r="X40323" s="12"/>
    </row>
    <row r="40324" spans="2:24" x14ac:dyDescent="0.3">
      <c r="B40324" s="73"/>
      <c r="D40324" s="73"/>
      <c r="P40324" s="73"/>
      <c r="T40324" s="73"/>
      <c r="U40324" s="73"/>
      <c r="V40324" s="73"/>
      <c r="X40324" s="12"/>
    </row>
    <row r="40325" spans="2:24" x14ac:dyDescent="0.3">
      <c r="B40325" s="73"/>
      <c r="D40325" s="73"/>
      <c r="P40325" s="73"/>
      <c r="T40325" s="73"/>
      <c r="U40325" s="73"/>
      <c r="V40325" s="73"/>
      <c r="X40325" s="12"/>
    </row>
    <row r="40326" spans="2:24" x14ac:dyDescent="0.3">
      <c r="B40326" s="73"/>
      <c r="D40326" s="73"/>
      <c r="P40326" s="73"/>
      <c r="T40326" s="73"/>
      <c r="U40326" s="73"/>
      <c r="V40326" s="73"/>
      <c r="X40326" s="12"/>
    </row>
    <row r="40327" spans="2:24" x14ac:dyDescent="0.3">
      <c r="B40327" s="73"/>
      <c r="D40327" s="73"/>
      <c r="P40327" s="73"/>
      <c r="T40327" s="73"/>
      <c r="U40327" s="73"/>
      <c r="V40327" s="73"/>
      <c r="X40327" s="12"/>
    </row>
    <row r="40328" spans="2:24" x14ac:dyDescent="0.3">
      <c r="B40328" s="73"/>
      <c r="D40328" s="73"/>
      <c r="P40328" s="73"/>
      <c r="T40328" s="73"/>
      <c r="U40328" s="73"/>
      <c r="V40328" s="73"/>
      <c r="X40328" s="12"/>
    </row>
    <row r="40329" spans="2:24" x14ac:dyDescent="0.3">
      <c r="B40329" s="73"/>
      <c r="D40329" s="73"/>
      <c r="P40329" s="73"/>
      <c r="T40329" s="73"/>
      <c r="U40329" s="73"/>
      <c r="V40329" s="73"/>
      <c r="X40329" s="12"/>
    </row>
    <row r="40330" spans="2:24" x14ac:dyDescent="0.3">
      <c r="B40330" s="73"/>
      <c r="D40330" s="73"/>
      <c r="P40330" s="73"/>
      <c r="T40330" s="73"/>
      <c r="U40330" s="73"/>
      <c r="V40330" s="73"/>
      <c r="X40330" s="12"/>
    </row>
    <row r="40331" spans="2:24" x14ac:dyDescent="0.3">
      <c r="B40331" s="73"/>
      <c r="D40331" s="73"/>
      <c r="P40331" s="73"/>
      <c r="T40331" s="73"/>
      <c r="U40331" s="73"/>
      <c r="V40331" s="73"/>
      <c r="X40331" s="12"/>
    </row>
    <row r="40332" spans="2:24" x14ac:dyDescent="0.3">
      <c r="B40332" s="73"/>
      <c r="D40332" s="73"/>
      <c r="P40332" s="73"/>
      <c r="T40332" s="73"/>
      <c r="U40332" s="73"/>
      <c r="V40332" s="73"/>
      <c r="X40332" s="12"/>
    </row>
    <row r="40333" spans="2:24" x14ac:dyDescent="0.3">
      <c r="B40333" s="73"/>
      <c r="D40333" s="73"/>
      <c r="P40333" s="73"/>
      <c r="T40333" s="73"/>
      <c r="U40333" s="73"/>
      <c r="V40333" s="73"/>
      <c r="X40333" s="12"/>
    </row>
    <row r="40334" spans="2:24" x14ac:dyDescent="0.3">
      <c r="B40334" s="73"/>
      <c r="D40334" s="73"/>
      <c r="P40334" s="73"/>
      <c r="T40334" s="73"/>
      <c r="U40334" s="73"/>
      <c r="V40334" s="73"/>
      <c r="X40334" s="12"/>
    </row>
    <row r="40335" spans="2:24" x14ac:dyDescent="0.3">
      <c r="B40335" s="73"/>
      <c r="D40335" s="73"/>
      <c r="P40335" s="73"/>
      <c r="T40335" s="73"/>
      <c r="U40335" s="73"/>
      <c r="V40335" s="73"/>
      <c r="X40335" s="12"/>
    </row>
    <row r="40336" spans="2:24" x14ac:dyDescent="0.3">
      <c r="B40336" s="73"/>
      <c r="D40336" s="73"/>
      <c r="P40336" s="73"/>
      <c r="T40336" s="73"/>
      <c r="U40336" s="73"/>
      <c r="V40336" s="73"/>
      <c r="X40336" s="12"/>
    </row>
    <row r="40337" spans="2:24" x14ac:dyDescent="0.3">
      <c r="B40337" s="73"/>
      <c r="D40337" s="73"/>
      <c r="P40337" s="73"/>
      <c r="T40337" s="73"/>
      <c r="U40337" s="73"/>
      <c r="V40337" s="73"/>
      <c r="X40337" s="12"/>
    </row>
    <row r="40338" spans="2:24" x14ac:dyDescent="0.3">
      <c r="B40338" s="73"/>
      <c r="D40338" s="73"/>
      <c r="P40338" s="73"/>
      <c r="T40338" s="73"/>
      <c r="U40338" s="73"/>
      <c r="V40338" s="73"/>
      <c r="X40338" s="12"/>
    </row>
    <row r="40339" spans="2:24" x14ac:dyDescent="0.3">
      <c r="B40339" s="73"/>
      <c r="D40339" s="73"/>
      <c r="P40339" s="73"/>
      <c r="T40339" s="73"/>
      <c r="U40339" s="73"/>
      <c r="V40339" s="73"/>
      <c r="X40339" s="12"/>
    </row>
    <row r="40340" spans="2:24" x14ac:dyDescent="0.3">
      <c r="B40340" s="73"/>
      <c r="D40340" s="73"/>
      <c r="P40340" s="73"/>
      <c r="T40340" s="73"/>
      <c r="U40340" s="73"/>
      <c r="V40340" s="73"/>
      <c r="X40340" s="12"/>
    </row>
    <row r="40341" spans="2:24" x14ac:dyDescent="0.3">
      <c r="B40341" s="73"/>
      <c r="D40341" s="73"/>
      <c r="P40341" s="73"/>
      <c r="T40341" s="73"/>
      <c r="U40341" s="73"/>
      <c r="V40341" s="73"/>
      <c r="X40341" s="12"/>
    </row>
    <row r="40342" spans="2:24" x14ac:dyDescent="0.3">
      <c r="B40342" s="73"/>
      <c r="D40342" s="73"/>
      <c r="P40342" s="73"/>
      <c r="T40342" s="73"/>
      <c r="U40342" s="73"/>
      <c r="V40342" s="73"/>
      <c r="X40342" s="12"/>
    </row>
    <row r="40343" spans="2:24" x14ac:dyDescent="0.3">
      <c r="B40343" s="73"/>
      <c r="D40343" s="73"/>
      <c r="P40343" s="73"/>
      <c r="T40343" s="73"/>
      <c r="U40343" s="73"/>
      <c r="V40343" s="73"/>
      <c r="X40343" s="12"/>
    </row>
    <row r="40344" spans="2:24" x14ac:dyDescent="0.3">
      <c r="B40344" s="73"/>
      <c r="D40344" s="73"/>
      <c r="P40344" s="73"/>
      <c r="T40344" s="73"/>
      <c r="U40344" s="73"/>
      <c r="V40344" s="73"/>
      <c r="X40344" s="12"/>
    </row>
    <row r="40345" spans="2:24" x14ac:dyDescent="0.3">
      <c r="B40345" s="73"/>
      <c r="D40345" s="73"/>
      <c r="P40345" s="73"/>
      <c r="T40345" s="73"/>
      <c r="U40345" s="73"/>
      <c r="V40345" s="73"/>
      <c r="X40345" s="12"/>
    </row>
    <row r="40346" spans="2:24" x14ac:dyDescent="0.3">
      <c r="B40346" s="73"/>
      <c r="D40346" s="73"/>
      <c r="P40346" s="73"/>
      <c r="T40346" s="73"/>
      <c r="U40346" s="73"/>
      <c r="V40346" s="73"/>
      <c r="X40346" s="12"/>
    </row>
    <row r="40347" spans="2:24" x14ac:dyDescent="0.3">
      <c r="B40347" s="73"/>
      <c r="D40347" s="73"/>
      <c r="P40347" s="73"/>
      <c r="T40347" s="73"/>
      <c r="U40347" s="73"/>
      <c r="V40347" s="73"/>
      <c r="X40347" s="12"/>
    </row>
    <row r="40348" spans="2:24" x14ac:dyDescent="0.3">
      <c r="B40348" s="73"/>
      <c r="D40348" s="73"/>
      <c r="P40348" s="73"/>
      <c r="T40348" s="73"/>
      <c r="U40348" s="73"/>
      <c r="V40348" s="73"/>
      <c r="X40348" s="12"/>
    </row>
    <row r="40349" spans="2:24" x14ac:dyDescent="0.3">
      <c r="B40349" s="73"/>
      <c r="D40349" s="73"/>
      <c r="P40349" s="73"/>
      <c r="T40349" s="73"/>
      <c r="U40349" s="73"/>
      <c r="V40349" s="73"/>
      <c r="X40349" s="12"/>
    </row>
    <row r="40350" spans="2:24" x14ac:dyDescent="0.3">
      <c r="B40350" s="73"/>
      <c r="D40350" s="73"/>
      <c r="P40350" s="73"/>
      <c r="T40350" s="73"/>
      <c r="U40350" s="73"/>
      <c r="V40350" s="73"/>
      <c r="X40350" s="12"/>
    </row>
    <row r="40351" spans="2:24" x14ac:dyDescent="0.3">
      <c r="B40351" s="73"/>
      <c r="D40351" s="73"/>
      <c r="P40351" s="73"/>
      <c r="T40351" s="73"/>
      <c r="U40351" s="73"/>
      <c r="V40351" s="73"/>
      <c r="X40351" s="12"/>
    </row>
    <row r="40352" spans="2:24" x14ac:dyDescent="0.3">
      <c r="B40352" s="73"/>
      <c r="D40352" s="73"/>
      <c r="P40352" s="73"/>
      <c r="T40352" s="73"/>
      <c r="U40352" s="73"/>
      <c r="V40352" s="73"/>
      <c r="X40352" s="12"/>
    </row>
    <row r="40353" spans="2:24" x14ac:dyDescent="0.3">
      <c r="B40353" s="73"/>
      <c r="D40353" s="73"/>
      <c r="P40353" s="73"/>
      <c r="T40353" s="73"/>
      <c r="U40353" s="73"/>
      <c r="V40353" s="73"/>
      <c r="X40353" s="12"/>
    </row>
    <row r="40354" spans="2:24" x14ac:dyDescent="0.3">
      <c r="B40354" s="73"/>
      <c r="D40354" s="73"/>
      <c r="P40354" s="73"/>
      <c r="T40354" s="73"/>
      <c r="U40354" s="73"/>
      <c r="V40354" s="73"/>
      <c r="X40354" s="12"/>
    </row>
    <row r="40355" spans="2:24" x14ac:dyDescent="0.3">
      <c r="B40355" s="73"/>
      <c r="D40355" s="73"/>
      <c r="P40355" s="73"/>
      <c r="T40355" s="73"/>
      <c r="U40355" s="73"/>
      <c r="V40355" s="73"/>
      <c r="X40355" s="12"/>
    </row>
    <row r="40356" spans="2:24" x14ac:dyDescent="0.3">
      <c r="B40356" s="73"/>
      <c r="D40356" s="73"/>
      <c r="P40356" s="73"/>
      <c r="T40356" s="73"/>
      <c r="U40356" s="73"/>
      <c r="V40356" s="73"/>
      <c r="X40356" s="12"/>
    </row>
    <row r="40357" spans="2:24" x14ac:dyDescent="0.3">
      <c r="B40357" s="73"/>
      <c r="D40357" s="73"/>
      <c r="P40357" s="73"/>
      <c r="T40357" s="73"/>
      <c r="U40357" s="73"/>
      <c r="V40357" s="73"/>
      <c r="X40357" s="12"/>
    </row>
    <row r="40358" spans="2:24" x14ac:dyDescent="0.3">
      <c r="B40358" s="73"/>
      <c r="D40358" s="73"/>
      <c r="P40358" s="73"/>
      <c r="T40358" s="73"/>
      <c r="U40358" s="73"/>
      <c r="V40358" s="73"/>
      <c r="X40358" s="12"/>
    </row>
    <row r="40359" spans="2:24" x14ac:dyDescent="0.3">
      <c r="B40359" s="73"/>
      <c r="D40359" s="73"/>
      <c r="P40359" s="73"/>
      <c r="T40359" s="73"/>
      <c r="U40359" s="73"/>
      <c r="V40359" s="73"/>
      <c r="X40359" s="12"/>
    </row>
    <row r="40360" spans="2:24" x14ac:dyDescent="0.3">
      <c r="B40360" s="73"/>
      <c r="D40360" s="73"/>
      <c r="P40360" s="73"/>
      <c r="T40360" s="73"/>
      <c r="U40360" s="73"/>
      <c r="V40360" s="73"/>
      <c r="X40360" s="12"/>
    </row>
    <row r="40361" spans="2:24" x14ac:dyDescent="0.3">
      <c r="B40361" s="73"/>
      <c r="D40361" s="73"/>
      <c r="P40361" s="73"/>
      <c r="T40361" s="73"/>
      <c r="U40361" s="73"/>
      <c r="V40361" s="73"/>
      <c r="X40361" s="12"/>
    </row>
    <row r="40362" spans="2:24" x14ac:dyDescent="0.3">
      <c r="B40362" s="73"/>
      <c r="D40362" s="73"/>
      <c r="P40362" s="73"/>
      <c r="T40362" s="73"/>
      <c r="U40362" s="73"/>
      <c r="V40362" s="73"/>
      <c r="X40362" s="12"/>
    </row>
    <row r="40363" spans="2:24" x14ac:dyDescent="0.3">
      <c r="B40363" s="73"/>
      <c r="D40363" s="73"/>
      <c r="P40363" s="73"/>
      <c r="T40363" s="73"/>
      <c r="U40363" s="73"/>
      <c r="V40363" s="73"/>
      <c r="X40363" s="12"/>
    </row>
    <row r="40364" spans="2:24" x14ac:dyDescent="0.3">
      <c r="B40364" s="73"/>
      <c r="D40364" s="73"/>
      <c r="P40364" s="73"/>
      <c r="T40364" s="73"/>
      <c r="U40364" s="73"/>
      <c r="V40364" s="73"/>
      <c r="X40364" s="12"/>
    </row>
    <row r="40365" spans="2:24" x14ac:dyDescent="0.3">
      <c r="B40365" s="73"/>
      <c r="D40365" s="73"/>
      <c r="P40365" s="73"/>
      <c r="T40365" s="73"/>
      <c r="U40365" s="73"/>
      <c r="V40365" s="73"/>
      <c r="X40365" s="12"/>
    </row>
    <row r="40366" spans="2:24" x14ac:dyDescent="0.3">
      <c r="B40366" s="73"/>
      <c r="D40366" s="73"/>
      <c r="P40366" s="73"/>
      <c r="T40366" s="73"/>
      <c r="U40366" s="73"/>
      <c r="V40366" s="73"/>
      <c r="X40366" s="12"/>
    </row>
    <row r="40367" spans="2:24" x14ac:dyDescent="0.3">
      <c r="B40367" s="73"/>
      <c r="D40367" s="73"/>
      <c r="P40367" s="73"/>
      <c r="T40367" s="73"/>
      <c r="U40367" s="73"/>
      <c r="V40367" s="73"/>
      <c r="X40367" s="12"/>
    </row>
    <row r="40368" spans="2:24" x14ac:dyDescent="0.3">
      <c r="B40368" s="73"/>
      <c r="D40368" s="73"/>
      <c r="P40368" s="73"/>
      <c r="T40368" s="73"/>
      <c r="U40368" s="73"/>
      <c r="V40368" s="73"/>
      <c r="X40368" s="12"/>
    </row>
    <row r="40369" spans="2:24" x14ac:dyDescent="0.3">
      <c r="B40369" s="73"/>
      <c r="D40369" s="73"/>
      <c r="P40369" s="73"/>
      <c r="T40369" s="73"/>
      <c r="U40369" s="73"/>
      <c r="V40369" s="73"/>
      <c r="X40369" s="12"/>
    </row>
    <row r="40370" spans="2:24" x14ac:dyDescent="0.3">
      <c r="B40370" s="73"/>
      <c r="D40370" s="73"/>
      <c r="P40370" s="73"/>
      <c r="T40370" s="73"/>
      <c r="U40370" s="73"/>
      <c r="V40370" s="73"/>
      <c r="X40370" s="12"/>
    </row>
    <row r="40371" spans="2:24" x14ac:dyDescent="0.3">
      <c r="B40371" s="73"/>
      <c r="D40371" s="73"/>
      <c r="P40371" s="73"/>
      <c r="T40371" s="73"/>
      <c r="U40371" s="73"/>
      <c r="V40371" s="73"/>
      <c r="X40371" s="12"/>
    </row>
    <row r="40372" spans="2:24" x14ac:dyDescent="0.3">
      <c r="B40372" s="73"/>
      <c r="D40372" s="73"/>
      <c r="P40372" s="73"/>
      <c r="T40372" s="73"/>
      <c r="U40372" s="73"/>
      <c r="V40372" s="73"/>
      <c r="X40372" s="12"/>
    </row>
    <row r="40373" spans="2:24" x14ac:dyDescent="0.3">
      <c r="B40373" s="73"/>
      <c r="D40373" s="73"/>
      <c r="P40373" s="73"/>
      <c r="T40373" s="73"/>
      <c r="U40373" s="73"/>
      <c r="V40373" s="73"/>
      <c r="X40373" s="12"/>
    </row>
    <row r="40374" spans="2:24" x14ac:dyDescent="0.3">
      <c r="B40374" s="73"/>
      <c r="D40374" s="73"/>
      <c r="P40374" s="73"/>
      <c r="T40374" s="73"/>
      <c r="U40374" s="73"/>
      <c r="V40374" s="73"/>
      <c r="X40374" s="12"/>
    </row>
    <row r="40375" spans="2:24" x14ac:dyDescent="0.3">
      <c r="B40375" s="73"/>
      <c r="D40375" s="73"/>
      <c r="P40375" s="73"/>
      <c r="T40375" s="73"/>
      <c r="U40375" s="73"/>
      <c r="V40375" s="73"/>
      <c r="X40375" s="12"/>
    </row>
    <row r="40376" spans="2:24" x14ac:dyDescent="0.3">
      <c r="B40376" s="73"/>
      <c r="D40376" s="73"/>
      <c r="P40376" s="73"/>
      <c r="T40376" s="73"/>
      <c r="U40376" s="73"/>
      <c r="V40376" s="73"/>
      <c r="X40376" s="12"/>
    </row>
    <row r="40377" spans="2:24" x14ac:dyDescent="0.3">
      <c r="B40377" s="73"/>
      <c r="D40377" s="73"/>
      <c r="P40377" s="73"/>
      <c r="T40377" s="73"/>
      <c r="U40377" s="73"/>
      <c r="V40377" s="73"/>
      <c r="X40377" s="12"/>
    </row>
    <row r="40378" spans="2:24" x14ac:dyDescent="0.3">
      <c r="B40378" s="73"/>
      <c r="D40378" s="73"/>
      <c r="P40378" s="73"/>
      <c r="T40378" s="73"/>
      <c r="U40378" s="73"/>
      <c r="V40378" s="73"/>
      <c r="X40378" s="12"/>
    </row>
    <row r="40379" spans="2:24" x14ac:dyDescent="0.3">
      <c r="B40379" s="73"/>
      <c r="D40379" s="73"/>
      <c r="P40379" s="73"/>
      <c r="T40379" s="73"/>
      <c r="U40379" s="73"/>
      <c r="V40379" s="73"/>
      <c r="X40379" s="12"/>
    </row>
    <row r="40380" spans="2:24" x14ac:dyDescent="0.3">
      <c r="B40380" s="73"/>
      <c r="D40380" s="73"/>
      <c r="P40380" s="73"/>
      <c r="T40380" s="73"/>
      <c r="U40380" s="73"/>
      <c r="V40380" s="73"/>
      <c r="X40380" s="12"/>
    </row>
    <row r="40381" spans="2:24" x14ac:dyDescent="0.3">
      <c r="B40381" s="73"/>
      <c r="D40381" s="73"/>
      <c r="P40381" s="73"/>
      <c r="T40381" s="73"/>
      <c r="U40381" s="73"/>
      <c r="V40381" s="73"/>
      <c r="X40381" s="12"/>
    </row>
    <row r="40382" spans="2:24" x14ac:dyDescent="0.3">
      <c r="B40382" s="73"/>
      <c r="D40382" s="73"/>
      <c r="P40382" s="73"/>
      <c r="T40382" s="73"/>
      <c r="U40382" s="73"/>
      <c r="V40382" s="73"/>
      <c r="X40382" s="12"/>
    </row>
    <row r="40383" spans="2:24" x14ac:dyDescent="0.3">
      <c r="B40383" s="73"/>
      <c r="D40383" s="73"/>
      <c r="P40383" s="73"/>
      <c r="T40383" s="73"/>
      <c r="U40383" s="73"/>
      <c r="V40383" s="73"/>
      <c r="X40383" s="12"/>
    </row>
    <row r="40384" spans="2:24" x14ac:dyDescent="0.3">
      <c r="B40384" s="73"/>
      <c r="D40384" s="73"/>
      <c r="P40384" s="73"/>
      <c r="T40384" s="73"/>
      <c r="U40384" s="73"/>
      <c r="V40384" s="73"/>
      <c r="X40384" s="12"/>
    </row>
    <row r="40385" spans="2:24" x14ac:dyDescent="0.3">
      <c r="B40385" s="73"/>
      <c r="D40385" s="73"/>
      <c r="P40385" s="73"/>
      <c r="T40385" s="73"/>
      <c r="U40385" s="73"/>
      <c r="V40385" s="73"/>
      <c r="X40385" s="12"/>
    </row>
    <row r="40386" spans="2:24" x14ac:dyDescent="0.3">
      <c r="B40386" s="73"/>
      <c r="D40386" s="73"/>
      <c r="P40386" s="73"/>
      <c r="T40386" s="73"/>
      <c r="U40386" s="73"/>
      <c r="V40386" s="73"/>
      <c r="X40386" s="12"/>
    </row>
    <row r="40387" spans="2:24" x14ac:dyDescent="0.3">
      <c r="B40387" s="73"/>
      <c r="D40387" s="73"/>
      <c r="P40387" s="73"/>
      <c r="T40387" s="73"/>
      <c r="U40387" s="73"/>
      <c r="V40387" s="73"/>
      <c r="X40387" s="12"/>
    </row>
    <row r="40388" spans="2:24" x14ac:dyDescent="0.3">
      <c r="B40388" s="73"/>
      <c r="D40388" s="73"/>
      <c r="P40388" s="73"/>
      <c r="T40388" s="73"/>
      <c r="U40388" s="73"/>
      <c r="V40388" s="73"/>
      <c r="X40388" s="12"/>
    </row>
    <row r="40389" spans="2:24" x14ac:dyDescent="0.3">
      <c r="B40389" s="73"/>
      <c r="D40389" s="73"/>
      <c r="P40389" s="73"/>
      <c r="T40389" s="73"/>
      <c r="U40389" s="73"/>
      <c r="V40389" s="73"/>
      <c r="X40389" s="12"/>
    </row>
    <row r="40390" spans="2:24" x14ac:dyDescent="0.3">
      <c r="B40390" s="73"/>
      <c r="D40390" s="73"/>
      <c r="P40390" s="73"/>
      <c r="T40390" s="73"/>
      <c r="U40390" s="73"/>
      <c r="V40390" s="73"/>
      <c r="X40390" s="12"/>
    </row>
    <row r="40391" spans="2:24" x14ac:dyDescent="0.3">
      <c r="B40391" s="73"/>
      <c r="D40391" s="73"/>
      <c r="P40391" s="73"/>
      <c r="T40391" s="73"/>
      <c r="U40391" s="73"/>
      <c r="V40391" s="73"/>
      <c r="X40391" s="12"/>
    </row>
    <row r="40392" spans="2:24" x14ac:dyDescent="0.3">
      <c r="B40392" s="73"/>
      <c r="D40392" s="73"/>
      <c r="P40392" s="73"/>
      <c r="T40392" s="73"/>
      <c r="U40392" s="73"/>
      <c r="V40392" s="73"/>
      <c r="X40392" s="12"/>
    </row>
    <row r="40393" spans="2:24" x14ac:dyDescent="0.3">
      <c r="B40393" s="73"/>
      <c r="D40393" s="73"/>
      <c r="P40393" s="73"/>
      <c r="T40393" s="73"/>
      <c r="U40393" s="73"/>
      <c r="V40393" s="73"/>
      <c r="X40393" s="12"/>
    </row>
    <row r="40394" spans="2:24" x14ac:dyDescent="0.3">
      <c r="B40394" s="73"/>
      <c r="D40394" s="73"/>
      <c r="P40394" s="73"/>
      <c r="T40394" s="73"/>
      <c r="U40394" s="73"/>
      <c r="V40394" s="73"/>
      <c r="X40394" s="12"/>
    </row>
    <row r="40395" spans="2:24" x14ac:dyDescent="0.3">
      <c r="B40395" s="73"/>
      <c r="D40395" s="73"/>
      <c r="P40395" s="73"/>
      <c r="T40395" s="73"/>
      <c r="U40395" s="73"/>
      <c r="V40395" s="73"/>
      <c r="X40395" s="12"/>
    </row>
    <row r="40396" spans="2:24" x14ac:dyDescent="0.3">
      <c r="B40396" s="73"/>
      <c r="D40396" s="73"/>
      <c r="P40396" s="73"/>
      <c r="T40396" s="73"/>
      <c r="U40396" s="73"/>
      <c r="V40396" s="73"/>
      <c r="X40396" s="12"/>
    </row>
    <row r="40397" spans="2:24" x14ac:dyDescent="0.3">
      <c r="B40397" s="73"/>
      <c r="D40397" s="73"/>
      <c r="P40397" s="73"/>
      <c r="T40397" s="73"/>
      <c r="U40397" s="73"/>
      <c r="V40397" s="73"/>
      <c r="X40397" s="12"/>
    </row>
    <row r="40398" spans="2:24" x14ac:dyDescent="0.3">
      <c r="B40398" s="73"/>
      <c r="D40398" s="73"/>
      <c r="P40398" s="73"/>
      <c r="T40398" s="73"/>
      <c r="U40398" s="73"/>
      <c r="V40398" s="73"/>
      <c r="X40398" s="12"/>
    </row>
    <row r="40399" spans="2:24" x14ac:dyDescent="0.3">
      <c r="B40399" s="73"/>
      <c r="D40399" s="73"/>
      <c r="P40399" s="73"/>
      <c r="T40399" s="73"/>
      <c r="U40399" s="73"/>
      <c r="V40399" s="73"/>
      <c r="X40399" s="12"/>
    </row>
    <row r="40400" spans="2:24" x14ac:dyDescent="0.3">
      <c r="B40400" s="73"/>
      <c r="D40400" s="73"/>
      <c r="P40400" s="73"/>
      <c r="T40400" s="73"/>
      <c r="U40400" s="73"/>
      <c r="V40400" s="73"/>
      <c r="X40400" s="12"/>
    </row>
    <row r="40401" spans="2:24" x14ac:dyDescent="0.3">
      <c r="B40401" s="73"/>
      <c r="D40401" s="73"/>
      <c r="P40401" s="73"/>
      <c r="T40401" s="73"/>
      <c r="U40401" s="73"/>
      <c r="V40401" s="73"/>
      <c r="X40401" s="12"/>
    </row>
    <row r="40402" spans="2:24" x14ac:dyDescent="0.3">
      <c r="B40402" s="73"/>
      <c r="D40402" s="73"/>
      <c r="P40402" s="73"/>
      <c r="T40402" s="73"/>
      <c r="U40402" s="73"/>
      <c r="V40402" s="73"/>
      <c r="X40402" s="12"/>
    </row>
    <row r="40403" spans="2:24" x14ac:dyDescent="0.3">
      <c r="B40403" s="73"/>
      <c r="D40403" s="73"/>
      <c r="P40403" s="73"/>
      <c r="T40403" s="73"/>
      <c r="U40403" s="73"/>
      <c r="V40403" s="73"/>
      <c r="X40403" s="12"/>
    </row>
    <row r="40404" spans="2:24" x14ac:dyDescent="0.3">
      <c r="B40404" s="73"/>
      <c r="D40404" s="73"/>
      <c r="P40404" s="73"/>
      <c r="T40404" s="73"/>
      <c r="U40404" s="73"/>
      <c r="V40404" s="73"/>
      <c r="X40404" s="12"/>
    </row>
    <row r="40405" spans="2:24" x14ac:dyDescent="0.3">
      <c r="B40405" s="73"/>
      <c r="D40405" s="73"/>
      <c r="P40405" s="73"/>
      <c r="T40405" s="73"/>
      <c r="U40405" s="73"/>
      <c r="V40405" s="73"/>
      <c r="X40405" s="12"/>
    </row>
    <row r="40406" spans="2:24" x14ac:dyDescent="0.3">
      <c r="B40406" s="73"/>
      <c r="D40406" s="73"/>
      <c r="P40406" s="73"/>
      <c r="T40406" s="73"/>
      <c r="U40406" s="73"/>
      <c r="V40406" s="73"/>
      <c r="X40406" s="12"/>
    </row>
    <row r="40407" spans="2:24" x14ac:dyDescent="0.3">
      <c r="B40407" s="73"/>
      <c r="D40407" s="73"/>
      <c r="P40407" s="73"/>
      <c r="T40407" s="73"/>
      <c r="U40407" s="73"/>
      <c r="V40407" s="73"/>
      <c r="X40407" s="12"/>
    </row>
    <row r="40408" spans="2:24" x14ac:dyDescent="0.3">
      <c r="B40408" s="73"/>
      <c r="D40408" s="73"/>
      <c r="P40408" s="73"/>
      <c r="T40408" s="73"/>
      <c r="U40408" s="73"/>
      <c r="V40408" s="73"/>
      <c r="X40408" s="12"/>
    </row>
    <row r="40409" spans="2:24" x14ac:dyDescent="0.3">
      <c r="B40409" s="73"/>
      <c r="D40409" s="73"/>
      <c r="P40409" s="73"/>
      <c r="T40409" s="73"/>
      <c r="U40409" s="73"/>
      <c r="V40409" s="73"/>
      <c r="X40409" s="12"/>
    </row>
    <row r="40410" spans="2:24" x14ac:dyDescent="0.3">
      <c r="B40410" s="73"/>
      <c r="D40410" s="73"/>
      <c r="P40410" s="73"/>
      <c r="T40410" s="73"/>
      <c r="U40410" s="73"/>
      <c r="V40410" s="73"/>
      <c r="X40410" s="12"/>
    </row>
    <row r="40411" spans="2:24" x14ac:dyDescent="0.3">
      <c r="B40411" s="73"/>
      <c r="D40411" s="73"/>
      <c r="P40411" s="73"/>
      <c r="T40411" s="73"/>
      <c r="U40411" s="73"/>
      <c r="V40411" s="73"/>
      <c r="X40411" s="12"/>
    </row>
    <row r="40412" spans="2:24" x14ac:dyDescent="0.3">
      <c r="B40412" s="73"/>
      <c r="D40412" s="73"/>
      <c r="P40412" s="73"/>
      <c r="T40412" s="73"/>
      <c r="U40412" s="73"/>
      <c r="V40412" s="73"/>
      <c r="X40412" s="12"/>
    </row>
    <row r="40413" spans="2:24" x14ac:dyDescent="0.3">
      <c r="B40413" s="73"/>
      <c r="D40413" s="73"/>
      <c r="P40413" s="73"/>
      <c r="T40413" s="73"/>
      <c r="U40413" s="73"/>
      <c r="V40413" s="73"/>
      <c r="X40413" s="12"/>
    </row>
    <row r="40414" spans="2:24" x14ac:dyDescent="0.3">
      <c r="B40414" s="73"/>
      <c r="D40414" s="73"/>
      <c r="P40414" s="73"/>
      <c r="T40414" s="73"/>
      <c r="U40414" s="73"/>
      <c r="V40414" s="73"/>
      <c r="X40414" s="12"/>
    </row>
    <row r="40415" spans="2:24" x14ac:dyDescent="0.3">
      <c r="B40415" s="73"/>
      <c r="D40415" s="73"/>
      <c r="P40415" s="73"/>
      <c r="T40415" s="73"/>
      <c r="U40415" s="73"/>
      <c r="V40415" s="73"/>
      <c r="X40415" s="12"/>
    </row>
    <row r="40416" spans="2:24" x14ac:dyDescent="0.3">
      <c r="B40416" s="73"/>
      <c r="D40416" s="73"/>
      <c r="P40416" s="73"/>
      <c r="T40416" s="73"/>
      <c r="U40416" s="73"/>
      <c r="V40416" s="73"/>
      <c r="X40416" s="12"/>
    </row>
    <row r="40417" spans="2:24" x14ac:dyDescent="0.3">
      <c r="B40417" s="73"/>
      <c r="D40417" s="73"/>
      <c r="P40417" s="73"/>
      <c r="T40417" s="73"/>
      <c r="U40417" s="73"/>
      <c r="V40417" s="73"/>
      <c r="X40417" s="12"/>
    </row>
    <row r="40418" spans="2:24" x14ac:dyDescent="0.3">
      <c r="B40418" s="73"/>
      <c r="D40418" s="73"/>
      <c r="P40418" s="73"/>
      <c r="T40418" s="73"/>
      <c r="U40418" s="73"/>
      <c r="V40418" s="73"/>
      <c r="X40418" s="12"/>
    </row>
    <row r="40419" spans="2:24" x14ac:dyDescent="0.3">
      <c r="B40419" s="73"/>
      <c r="D40419" s="73"/>
      <c r="P40419" s="73"/>
      <c r="T40419" s="73"/>
      <c r="U40419" s="73"/>
      <c r="V40419" s="73"/>
      <c r="X40419" s="12"/>
    </row>
    <row r="40420" spans="2:24" x14ac:dyDescent="0.3">
      <c r="B40420" s="73"/>
      <c r="D40420" s="73"/>
      <c r="P40420" s="73"/>
      <c r="T40420" s="73"/>
      <c r="U40420" s="73"/>
      <c r="V40420" s="73"/>
      <c r="X40420" s="12"/>
    </row>
    <row r="40421" spans="2:24" x14ac:dyDescent="0.3">
      <c r="B40421" s="73"/>
      <c r="D40421" s="73"/>
      <c r="P40421" s="73"/>
      <c r="T40421" s="73"/>
      <c r="U40421" s="73"/>
      <c r="V40421" s="73"/>
      <c r="X40421" s="12"/>
    </row>
    <row r="40422" spans="2:24" x14ac:dyDescent="0.3">
      <c r="B40422" s="73"/>
      <c r="D40422" s="73"/>
      <c r="P40422" s="73"/>
      <c r="T40422" s="73"/>
      <c r="U40422" s="73"/>
      <c r="V40422" s="73"/>
      <c r="X40422" s="12"/>
    </row>
    <row r="40423" spans="2:24" x14ac:dyDescent="0.3">
      <c r="B40423" s="73"/>
      <c r="D40423" s="73"/>
      <c r="P40423" s="73"/>
      <c r="T40423" s="73"/>
      <c r="U40423" s="73"/>
      <c r="V40423" s="73"/>
      <c r="X40423" s="12"/>
    </row>
    <row r="40424" spans="2:24" x14ac:dyDescent="0.3">
      <c r="B40424" s="73"/>
      <c r="D40424" s="73"/>
      <c r="P40424" s="73"/>
      <c r="T40424" s="73"/>
      <c r="U40424" s="73"/>
      <c r="V40424" s="73"/>
      <c r="X40424" s="12"/>
    </row>
    <row r="40425" spans="2:24" x14ac:dyDescent="0.3">
      <c r="B40425" s="73"/>
      <c r="D40425" s="73"/>
      <c r="P40425" s="73"/>
      <c r="T40425" s="73"/>
      <c r="U40425" s="73"/>
      <c r="V40425" s="73"/>
      <c r="X40425" s="12"/>
    </row>
    <row r="40426" spans="2:24" x14ac:dyDescent="0.3">
      <c r="B40426" s="73"/>
      <c r="D40426" s="73"/>
      <c r="P40426" s="73"/>
      <c r="T40426" s="73"/>
      <c r="U40426" s="73"/>
      <c r="V40426" s="73"/>
      <c r="X40426" s="12"/>
    </row>
    <row r="40427" spans="2:24" x14ac:dyDescent="0.3">
      <c r="B40427" s="73"/>
      <c r="D40427" s="73"/>
      <c r="P40427" s="73"/>
      <c r="T40427" s="73"/>
      <c r="U40427" s="73"/>
      <c r="V40427" s="73"/>
      <c r="X40427" s="12"/>
    </row>
    <row r="40428" spans="2:24" x14ac:dyDescent="0.3">
      <c r="B40428" s="73"/>
      <c r="D40428" s="73"/>
      <c r="P40428" s="73"/>
      <c r="T40428" s="73"/>
      <c r="U40428" s="73"/>
      <c r="V40428" s="73"/>
      <c r="X40428" s="12"/>
    </row>
    <row r="40429" spans="2:24" x14ac:dyDescent="0.3">
      <c r="B40429" s="73"/>
      <c r="D40429" s="73"/>
      <c r="P40429" s="73"/>
      <c r="T40429" s="73"/>
      <c r="U40429" s="73"/>
      <c r="V40429" s="73"/>
      <c r="X40429" s="12"/>
    </row>
    <row r="40430" spans="2:24" x14ac:dyDescent="0.3">
      <c r="B40430" s="73"/>
      <c r="D40430" s="73"/>
      <c r="P40430" s="73"/>
      <c r="T40430" s="73"/>
      <c r="U40430" s="73"/>
      <c r="V40430" s="73"/>
      <c r="X40430" s="12"/>
    </row>
    <row r="40431" spans="2:24" x14ac:dyDescent="0.3">
      <c r="B40431" s="73"/>
      <c r="D40431" s="73"/>
      <c r="P40431" s="73"/>
      <c r="T40431" s="73"/>
      <c r="U40431" s="73"/>
      <c r="V40431" s="73"/>
      <c r="X40431" s="12"/>
    </row>
    <row r="40432" spans="2:24" x14ac:dyDescent="0.3">
      <c r="B40432" s="73"/>
      <c r="D40432" s="73"/>
      <c r="P40432" s="73"/>
      <c r="T40432" s="73"/>
      <c r="U40432" s="73"/>
      <c r="V40432" s="73"/>
      <c r="X40432" s="12"/>
    </row>
    <row r="40433" spans="2:24" x14ac:dyDescent="0.3">
      <c r="B40433" s="73"/>
      <c r="D40433" s="73"/>
      <c r="P40433" s="73"/>
      <c r="T40433" s="73"/>
      <c r="U40433" s="73"/>
      <c r="V40433" s="73"/>
      <c r="X40433" s="12"/>
    </row>
    <row r="40434" spans="2:24" x14ac:dyDescent="0.3">
      <c r="B40434" s="73"/>
      <c r="D40434" s="73"/>
      <c r="P40434" s="73"/>
      <c r="T40434" s="73"/>
      <c r="U40434" s="73"/>
      <c r="V40434" s="73"/>
      <c r="X40434" s="12"/>
    </row>
    <row r="40435" spans="2:24" x14ac:dyDescent="0.3">
      <c r="B40435" s="73"/>
      <c r="D40435" s="73"/>
      <c r="P40435" s="73"/>
      <c r="T40435" s="73"/>
      <c r="U40435" s="73"/>
      <c r="V40435" s="73"/>
      <c r="X40435" s="12"/>
    </row>
    <row r="40436" spans="2:24" x14ac:dyDescent="0.3">
      <c r="B40436" s="73"/>
      <c r="D40436" s="73"/>
      <c r="P40436" s="73"/>
      <c r="T40436" s="73"/>
      <c r="U40436" s="73"/>
      <c r="V40436" s="73"/>
      <c r="X40436" s="12"/>
    </row>
    <row r="40437" spans="2:24" x14ac:dyDescent="0.3">
      <c r="B40437" s="73"/>
      <c r="D40437" s="73"/>
      <c r="P40437" s="73"/>
      <c r="T40437" s="73"/>
      <c r="U40437" s="73"/>
      <c r="V40437" s="73"/>
      <c r="X40437" s="12"/>
    </row>
    <row r="40438" spans="2:24" x14ac:dyDescent="0.3">
      <c r="B40438" s="73"/>
      <c r="D40438" s="73"/>
      <c r="P40438" s="73"/>
      <c r="T40438" s="73"/>
      <c r="U40438" s="73"/>
      <c r="V40438" s="73"/>
      <c r="X40438" s="12"/>
    </row>
    <row r="40439" spans="2:24" x14ac:dyDescent="0.3">
      <c r="B40439" s="73"/>
      <c r="D40439" s="73"/>
      <c r="P40439" s="73"/>
      <c r="T40439" s="73"/>
      <c r="U40439" s="73"/>
      <c r="V40439" s="73"/>
      <c r="X40439" s="12"/>
    </row>
    <row r="40440" spans="2:24" x14ac:dyDescent="0.3">
      <c r="B40440" s="73"/>
      <c r="D40440" s="73"/>
      <c r="P40440" s="73"/>
      <c r="T40440" s="73"/>
      <c r="U40440" s="73"/>
      <c r="V40440" s="73"/>
      <c r="X40440" s="12"/>
    </row>
    <row r="40441" spans="2:24" x14ac:dyDescent="0.3">
      <c r="B40441" s="73"/>
      <c r="D40441" s="73"/>
      <c r="P40441" s="73"/>
      <c r="T40441" s="73"/>
      <c r="U40441" s="73"/>
      <c r="V40441" s="73"/>
      <c r="X40441" s="12"/>
    </row>
    <row r="40442" spans="2:24" x14ac:dyDescent="0.3">
      <c r="B40442" s="73"/>
      <c r="D40442" s="73"/>
      <c r="P40442" s="73"/>
      <c r="T40442" s="73"/>
      <c r="U40442" s="73"/>
      <c r="V40442" s="73"/>
      <c r="X40442" s="12"/>
    </row>
    <row r="40443" spans="2:24" x14ac:dyDescent="0.3">
      <c r="B40443" s="73"/>
      <c r="D40443" s="73"/>
      <c r="P40443" s="73"/>
      <c r="T40443" s="73"/>
      <c r="U40443" s="73"/>
      <c r="V40443" s="73"/>
      <c r="X40443" s="12"/>
    </row>
    <row r="40444" spans="2:24" x14ac:dyDescent="0.3">
      <c r="B40444" s="73"/>
      <c r="D40444" s="73"/>
      <c r="P40444" s="73"/>
      <c r="T40444" s="73"/>
      <c r="U40444" s="73"/>
      <c r="V40444" s="73"/>
      <c r="X40444" s="12"/>
    </row>
    <row r="40445" spans="2:24" x14ac:dyDescent="0.3">
      <c r="B40445" s="73"/>
      <c r="D40445" s="73"/>
      <c r="P40445" s="73"/>
      <c r="T40445" s="73"/>
      <c r="U40445" s="73"/>
      <c r="V40445" s="73"/>
      <c r="X40445" s="12"/>
    </row>
    <row r="40446" spans="2:24" x14ac:dyDescent="0.3">
      <c r="B40446" s="73"/>
      <c r="D40446" s="73"/>
      <c r="P40446" s="73"/>
      <c r="T40446" s="73"/>
      <c r="U40446" s="73"/>
      <c r="V40446" s="73"/>
      <c r="X40446" s="12"/>
    </row>
    <row r="40447" spans="2:24" x14ac:dyDescent="0.3">
      <c r="B40447" s="73"/>
      <c r="D40447" s="73"/>
      <c r="P40447" s="73"/>
      <c r="T40447" s="73"/>
      <c r="U40447" s="73"/>
      <c r="V40447" s="73"/>
      <c r="X40447" s="12"/>
    </row>
    <row r="40448" spans="2:24" x14ac:dyDescent="0.3">
      <c r="B40448" s="73"/>
      <c r="D40448" s="73"/>
      <c r="P40448" s="73"/>
      <c r="T40448" s="73"/>
      <c r="U40448" s="73"/>
      <c r="V40448" s="73"/>
      <c r="X40448" s="12"/>
    </row>
    <row r="40449" spans="2:24" x14ac:dyDescent="0.3">
      <c r="B40449" s="73"/>
      <c r="D40449" s="73"/>
      <c r="P40449" s="73"/>
      <c r="T40449" s="73"/>
      <c r="U40449" s="73"/>
      <c r="V40449" s="73"/>
      <c r="X40449" s="12"/>
    </row>
    <row r="40450" spans="2:24" x14ac:dyDescent="0.3">
      <c r="B40450" s="73"/>
      <c r="D40450" s="73"/>
      <c r="P40450" s="73"/>
      <c r="T40450" s="73"/>
      <c r="U40450" s="73"/>
      <c r="V40450" s="73"/>
      <c r="X40450" s="12"/>
    </row>
    <row r="40451" spans="2:24" x14ac:dyDescent="0.3">
      <c r="B40451" s="73"/>
      <c r="D40451" s="73"/>
      <c r="P40451" s="73"/>
      <c r="T40451" s="73"/>
      <c r="U40451" s="73"/>
      <c r="V40451" s="73"/>
      <c r="X40451" s="12"/>
    </row>
    <row r="40452" spans="2:24" x14ac:dyDescent="0.3">
      <c r="B40452" s="73"/>
      <c r="D40452" s="73"/>
      <c r="P40452" s="73"/>
      <c r="T40452" s="73"/>
      <c r="U40452" s="73"/>
      <c r="V40452" s="73"/>
      <c r="X40452" s="12"/>
    </row>
    <row r="40453" spans="2:24" x14ac:dyDescent="0.3">
      <c r="B40453" s="73"/>
      <c r="D40453" s="73"/>
      <c r="P40453" s="73"/>
      <c r="T40453" s="73"/>
      <c r="U40453" s="73"/>
      <c r="V40453" s="73"/>
      <c r="X40453" s="12"/>
    </row>
    <row r="40454" spans="2:24" x14ac:dyDescent="0.3">
      <c r="B40454" s="73"/>
      <c r="D40454" s="73"/>
      <c r="P40454" s="73"/>
      <c r="T40454" s="73"/>
      <c r="U40454" s="73"/>
      <c r="V40454" s="73"/>
      <c r="X40454" s="12"/>
    </row>
    <row r="40455" spans="2:24" x14ac:dyDescent="0.3">
      <c r="B40455" s="73"/>
      <c r="D40455" s="73"/>
      <c r="P40455" s="73"/>
      <c r="T40455" s="73"/>
      <c r="U40455" s="73"/>
      <c r="V40455" s="73"/>
      <c r="X40455" s="12"/>
    </row>
    <row r="40456" spans="2:24" x14ac:dyDescent="0.3">
      <c r="B40456" s="73"/>
      <c r="D40456" s="73"/>
      <c r="P40456" s="73"/>
      <c r="T40456" s="73"/>
      <c r="U40456" s="73"/>
      <c r="V40456" s="73"/>
      <c r="X40456" s="12"/>
    </row>
    <row r="40457" spans="2:24" x14ac:dyDescent="0.3">
      <c r="B40457" s="73"/>
      <c r="D40457" s="73"/>
      <c r="P40457" s="73"/>
      <c r="T40457" s="73"/>
      <c r="U40457" s="73"/>
      <c r="V40457" s="73"/>
      <c r="X40457" s="12"/>
    </row>
    <row r="40458" spans="2:24" x14ac:dyDescent="0.3">
      <c r="B40458" s="73"/>
      <c r="D40458" s="73"/>
      <c r="P40458" s="73"/>
      <c r="T40458" s="73"/>
      <c r="U40458" s="73"/>
      <c r="V40458" s="73"/>
      <c r="X40458" s="12"/>
    </row>
    <row r="40459" spans="2:24" x14ac:dyDescent="0.3">
      <c r="B40459" s="73"/>
      <c r="D40459" s="73"/>
      <c r="P40459" s="73"/>
      <c r="T40459" s="73"/>
      <c r="U40459" s="73"/>
      <c r="V40459" s="73"/>
      <c r="X40459" s="12"/>
    </row>
    <row r="40460" spans="2:24" x14ac:dyDescent="0.3">
      <c r="B40460" s="73"/>
      <c r="D40460" s="73"/>
      <c r="P40460" s="73"/>
      <c r="T40460" s="73"/>
      <c r="U40460" s="73"/>
      <c r="V40460" s="73"/>
      <c r="X40460" s="12"/>
    </row>
    <row r="40461" spans="2:24" x14ac:dyDescent="0.3">
      <c r="B40461" s="73"/>
      <c r="D40461" s="73"/>
      <c r="P40461" s="73"/>
      <c r="T40461" s="73"/>
      <c r="U40461" s="73"/>
      <c r="V40461" s="73"/>
      <c r="X40461" s="12"/>
    </row>
    <row r="40462" spans="2:24" x14ac:dyDescent="0.3">
      <c r="B40462" s="73"/>
      <c r="D40462" s="73"/>
      <c r="P40462" s="73"/>
      <c r="T40462" s="73"/>
      <c r="U40462" s="73"/>
      <c r="V40462" s="73"/>
      <c r="X40462" s="12"/>
    </row>
    <row r="40463" spans="2:24" x14ac:dyDescent="0.3">
      <c r="B40463" s="73"/>
      <c r="D40463" s="73"/>
      <c r="P40463" s="73"/>
      <c r="T40463" s="73"/>
      <c r="U40463" s="73"/>
      <c r="V40463" s="73"/>
      <c r="X40463" s="12"/>
    </row>
    <row r="40464" spans="2:24" x14ac:dyDescent="0.3">
      <c r="B40464" s="73"/>
      <c r="D40464" s="73"/>
      <c r="P40464" s="73"/>
      <c r="T40464" s="73"/>
      <c r="U40464" s="73"/>
      <c r="V40464" s="73"/>
      <c r="X40464" s="12"/>
    </row>
    <row r="40465" spans="2:24" x14ac:dyDescent="0.3">
      <c r="B40465" s="73"/>
      <c r="D40465" s="73"/>
      <c r="P40465" s="73"/>
      <c r="T40465" s="73"/>
      <c r="U40465" s="73"/>
      <c r="V40465" s="73"/>
      <c r="X40465" s="12"/>
    </row>
    <row r="40466" spans="2:24" x14ac:dyDescent="0.3">
      <c r="B40466" s="73"/>
      <c r="D40466" s="73"/>
      <c r="P40466" s="73"/>
      <c r="T40466" s="73"/>
      <c r="U40466" s="73"/>
      <c r="V40466" s="73"/>
      <c r="X40466" s="12"/>
    </row>
    <row r="40467" spans="2:24" x14ac:dyDescent="0.3">
      <c r="B40467" s="73"/>
      <c r="D40467" s="73"/>
      <c r="P40467" s="73"/>
      <c r="T40467" s="73"/>
      <c r="U40467" s="73"/>
      <c r="V40467" s="73"/>
      <c r="X40467" s="12"/>
    </row>
    <row r="40468" spans="2:24" x14ac:dyDescent="0.3">
      <c r="B40468" s="73"/>
      <c r="D40468" s="73"/>
      <c r="P40468" s="73"/>
      <c r="T40468" s="73"/>
      <c r="U40468" s="73"/>
      <c r="V40468" s="73"/>
      <c r="X40468" s="12"/>
    </row>
    <row r="40469" spans="2:24" x14ac:dyDescent="0.3">
      <c r="B40469" s="73"/>
      <c r="D40469" s="73"/>
      <c r="P40469" s="73"/>
      <c r="T40469" s="73"/>
      <c r="U40469" s="73"/>
      <c r="V40469" s="73"/>
      <c r="X40469" s="12"/>
    </row>
    <row r="40470" spans="2:24" x14ac:dyDescent="0.3">
      <c r="B40470" s="73"/>
      <c r="D40470" s="73"/>
      <c r="P40470" s="73"/>
      <c r="T40470" s="73"/>
      <c r="U40470" s="73"/>
      <c r="V40470" s="73"/>
      <c r="X40470" s="12"/>
    </row>
    <row r="40471" spans="2:24" x14ac:dyDescent="0.3">
      <c r="B40471" s="73"/>
      <c r="D40471" s="73"/>
      <c r="P40471" s="73"/>
      <c r="T40471" s="73"/>
      <c r="U40471" s="73"/>
      <c r="V40471" s="73"/>
      <c r="X40471" s="12"/>
    </row>
    <row r="40472" spans="2:24" x14ac:dyDescent="0.3">
      <c r="B40472" s="73"/>
      <c r="D40472" s="73"/>
      <c r="P40472" s="73"/>
      <c r="T40472" s="73"/>
      <c r="U40472" s="73"/>
      <c r="V40472" s="73"/>
      <c r="X40472" s="12"/>
    </row>
    <row r="40473" spans="2:24" x14ac:dyDescent="0.3">
      <c r="B40473" s="73"/>
      <c r="D40473" s="73"/>
      <c r="P40473" s="73"/>
      <c r="T40473" s="73"/>
      <c r="U40473" s="73"/>
      <c r="V40473" s="73"/>
      <c r="X40473" s="12"/>
    </row>
    <row r="40474" spans="2:24" x14ac:dyDescent="0.3">
      <c r="B40474" s="73"/>
      <c r="D40474" s="73"/>
      <c r="P40474" s="73"/>
      <c r="T40474" s="73"/>
      <c r="U40474" s="73"/>
      <c r="V40474" s="73"/>
      <c r="X40474" s="12"/>
    </row>
    <row r="40475" spans="2:24" x14ac:dyDescent="0.3">
      <c r="B40475" s="73"/>
      <c r="D40475" s="73"/>
      <c r="P40475" s="73"/>
      <c r="T40475" s="73"/>
      <c r="U40475" s="73"/>
      <c r="V40475" s="73"/>
      <c r="X40475" s="12"/>
    </row>
    <row r="40476" spans="2:24" x14ac:dyDescent="0.3">
      <c r="B40476" s="73"/>
      <c r="D40476" s="73"/>
      <c r="P40476" s="73"/>
      <c r="T40476" s="73"/>
      <c r="U40476" s="73"/>
      <c r="V40476" s="73"/>
      <c r="X40476" s="12"/>
    </row>
    <row r="40477" spans="2:24" x14ac:dyDescent="0.3">
      <c r="B40477" s="73"/>
      <c r="D40477" s="73"/>
      <c r="P40477" s="73"/>
      <c r="T40477" s="73"/>
      <c r="U40477" s="73"/>
      <c r="V40477" s="73"/>
      <c r="X40477" s="12"/>
    </row>
    <row r="40478" spans="2:24" x14ac:dyDescent="0.3">
      <c r="B40478" s="73"/>
      <c r="D40478" s="73"/>
      <c r="P40478" s="73"/>
      <c r="T40478" s="73"/>
      <c r="U40478" s="73"/>
      <c r="V40478" s="73"/>
      <c r="X40478" s="12"/>
    </row>
    <row r="40479" spans="2:24" x14ac:dyDescent="0.3">
      <c r="B40479" s="73"/>
      <c r="D40479" s="73"/>
      <c r="P40479" s="73"/>
      <c r="T40479" s="73"/>
      <c r="U40479" s="73"/>
      <c r="V40479" s="73"/>
      <c r="X40479" s="12"/>
    </row>
    <row r="40480" spans="2:24" x14ac:dyDescent="0.3">
      <c r="B40480" s="73"/>
      <c r="D40480" s="73"/>
      <c r="P40480" s="73"/>
      <c r="T40480" s="73"/>
      <c r="U40480" s="73"/>
      <c r="V40480" s="73"/>
      <c r="X40480" s="12"/>
    </row>
    <row r="40481" spans="2:24" x14ac:dyDescent="0.3">
      <c r="B40481" s="73"/>
      <c r="D40481" s="73"/>
      <c r="P40481" s="73"/>
      <c r="T40481" s="73"/>
      <c r="U40481" s="73"/>
      <c r="V40481" s="73"/>
      <c r="X40481" s="12"/>
    </row>
    <row r="40482" spans="2:24" x14ac:dyDescent="0.3">
      <c r="B40482" s="73"/>
      <c r="D40482" s="73"/>
      <c r="P40482" s="73"/>
      <c r="T40482" s="73"/>
      <c r="U40482" s="73"/>
      <c r="V40482" s="73"/>
      <c r="X40482" s="12"/>
    </row>
    <row r="40483" spans="2:24" x14ac:dyDescent="0.3">
      <c r="B40483" s="73"/>
      <c r="D40483" s="73"/>
      <c r="P40483" s="73"/>
      <c r="T40483" s="73"/>
      <c r="U40483" s="73"/>
      <c r="V40483" s="73"/>
      <c r="X40483" s="12"/>
    </row>
    <row r="40484" spans="2:24" x14ac:dyDescent="0.3">
      <c r="B40484" s="73"/>
      <c r="D40484" s="73"/>
      <c r="P40484" s="73"/>
      <c r="T40484" s="73"/>
      <c r="U40484" s="73"/>
      <c r="V40484" s="73"/>
      <c r="X40484" s="12"/>
    </row>
    <row r="40485" spans="2:24" x14ac:dyDescent="0.3">
      <c r="B40485" s="73"/>
      <c r="D40485" s="73"/>
      <c r="P40485" s="73"/>
      <c r="T40485" s="73"/>
      <c r="U40485" s="73"/>
      <c r="V40485" s="73"/>
      <c r="X40485" s="12"/>
    </row>
    <row r="40486" spans="2:24" x14ac:dyDescent="0.3">
      <c r="B40486" s="73"/>
      <c r="D40486" s="73"/>
      <c r="P40486" s="73"/>
      <c r="T40486" s="73"/>
      <c r="U40486" s="73"/>
      <c r="V40486" s="73"/>
      <c r="X40486" s="12"/>
    </row>
    <row r="40487" spans="2:24" x14ac:dyDescent="0.3">
      <c r="B40487" s="73"/>
      <c r="D40487" s="73"/>
      <c r="P40487" s="73"/>
      <c r="T40487" s="73"/>
      <c r="U40487" s="73"/>
      <c r="V40487" s="73"/>
      <c r="X40487" s="12"/>
    </row>
    <row r="40488" spans="2:24" x14ac:dyDescent="0.3">
      <c r="B40488" s="73"/>
      <c r="D40488" s="73"/>
      <c r="P40488" s="73"/>
      <c r="T40488" s="73"/>
      <c r="U40488" s="73"/>
      <c r="V40488" s="73"/>
      <c r="X40488" s="12"/>
    </row>
    <row r="40489" spans="2:24" x14ac:dyDescent="0.3">
      <c r="B40489" s="73"/>
      <c r="D40489" s="73"/>
      <c r="P40489" s="73"/>
      <c r="T40489" s="73"/>
      <c r="U40489" s="73"/>
      <c r="V40489" s="73"/>
      <c r="X40489" s="12"/>
    </row>
    <row r="40490" spans="2:24" x14ac:dyDescent="0.3">
      <c r="B40490" s="73"/>
      <c r="D40490" s="73"/>
      <c r="P40490" s="73"/>
      <c r="T40490" s="73"/>
      <c r="U40490" s="73"/>
      <c r="V40490" s="73"/>
      <c r="X40490" s="12"/>
    </row>
    <row r="40491" spans="2:24" x14ac:dyDescent="0.3">
      <c r="B40491" s="73"/>
      <c r="D40491" s="73"/>
      <c r="P40491" s="73"/>
      <c r="T40491" s="73"/>
      <c r="U40491" s="73"/>
      <c r="V40491" s="73"/>
      <c r="X40491" s="12"/>
    </row>
    <row r="40492" spans="2:24" x14ac:dyDescent="0.3">
      <c r="B40492" s="73"/>
      <c r="D40492" s="73"/>
      <c r="P40492" s="73"/>
      <c r="T40492" s="73"/>
      <c r="U40492" s="73"/>
      <c r="V40492" s="73"/>
      <c r="X40492" s="12"/>
    </row>
    <row r="40493" spans="2:24" x14ac:dyDescent="0.3">
      <c r="B40493" s="73"/>
      <c r="D40493" s="73"/>
      <c r="P40493" s="73"/>
      <c r="T40493" s="73"/>
      <c r="U40493" s="73"/>
      <c r="V40493" s="73"/>
      <c r="X40493" s="12"/>
    </row>
    <row r="40494" spans="2:24" x14ac:dyDescent="0.3">
      <c r="B40494" s="73"/>
      <c r="D40494" s="73"/>
      <c r="P40494" s="73"/>
      <c r="T40494" s="73"/>
      <c r="U40494" s="73"/>
      <c r="V40494" s="73"/>
      <c r="X40494" s="12"/>
    </row>
    <row r="40495" spans="2:24" x14ac:dyDescent="0.3">
      <c r="B40495" s="73"/>
      <c r="D40495" s="73"/>
      <c r="P40495" s="73"/>
      <c r="T40495" s="73"/>
      <c r="U40495" s="73"/>
      <c r="V40495" s="73"/>
      <c r="X40495" s="12"/>
    </row>
    <row r="40496" spans="2:24" x14ac:dyDescent="0.3">
      <c r="B40496" s="73"/>
      <c r="D40496" s="73"/>
      <c r="P40496" s="73"/>
      <c r="T40496" s="73"/>
      <c r="U40496" s="73"/>
      <c r="V40496" s="73"/>
      <c r="X40496" s="12"/>
    </row>
    <row r="40497" spans="2:24" x14ac:dyDescent="0.3">
      <c r="B40497" s="73"/>
      <c r="D40497" s="73"/>
      <c r="P40497" s="73"/>
      <c r="T40497" s="73"/>
      <c r="U40497" s="73"/>
      <c r="V40497" s="73"/>
      <c r="X40497" s="12"/>
    </row>
    <row r="40498" spans="2:24" x14ac:dyDescent="0.3">
      <c r="B40498" s="73"/>
      <c r="D40498" s="73"/>
      <c r="P40498" s="73"/>
      <c r="T40498" s="73"/>
      <c r="U40498" s="73"/>
      <c r="V40498" s="73"/>
      <c r="X40498" s="12"/>
    </row>
    <row r="40499" spans="2:24" x14ac:dyDescent="0.3">
      <c r="B40499" s="73"/>
      <c r="D40499" s="73"/>
      <c r="P40499" s="73"/>
      <c r="T40499" s="73"/>
      <c r="U40499" s="73"/>
      <c r="V40499" s="73"/>
      <c r="X40499" s="12"/>
    </row>
    <row r="40500" spans="2:24" x14ac:dyDescent="0.3">
      <c r="B40500" s="73"/>
      <c r="D40500" s="73"/>
      <c r="P40500" s="73"/>
      <c r="T40500" s="73"/>
      <c r="U40500" s="73"/>
      <c r="V40500" s="73"/>
      <c r="X40500" s="12"/>
    </row>
    <row r="40501" spans="2:24" x14ac:dyDescent="0.3">
      <c r="B40501" s="73"/>
      <c r="D40501" s="73"/>
      <c r="P40501" s="73"/>
      <c r="T40501" s="73"/>
      <c r="U40501" s="73"/>
      <c r="V40501" s="73"/>
      <c r="X40501" s="12"/>
    </row>
    <row r="40502" spans="2:24" x14ac:dyDescent="0.3">
      <c r="B40502" s="73"/>
      <c r="D40502" s="73"/>
      <c r="P40502" s="73"/>
      <c r="T40502" s="73"/>
      <c r="U40502" s="73"/>
      <c r="V40502" s="73"/>
      <c r="X40502" s="12"/>
    </row>
    <row r="40503" spans="2:24" x14ac:dyDescent="0.3">
      <c r="B40503" s="73"/>
      <c r="D40503" s="73"/>
      <c r="P40503" s="73"/>
      <c r="T40503" s="73"/>
      <c r="U40503" s="73"/>
      <c r="V40503" s="73"/>
      <c r="X40503" s="12"/>
    </row>
    <row r="40504" spans="2:24" x14ac:dyDescent="0.3">
      <c r="B40504" s="73"/>
      <c r="D40504" s="73"/>
      <c r="P40504" s="73"/>
      <c r="T40504" s="73"/>
      <c r="U40504" s="73"/>
      <c r="V40504" s="73"/>
      <c r="X40504" s="12"/>
    </row>
    <row r="40505" spans="2:24" x14ac:dyDescent="0.3">
      <c r="B40505" s="73"/>
      <c r="D40505" s="73"/>
      <c r="P40505" s="73"/>
      <c r="T40505" s="73"/>
      <c r="U40505" s="73"/>
      <c r="V40505" s="73"/>
      <c r="X40505" s="12"/>
    </row>
    <row r="40506" spans="2:24" x14ac:dyDescent="0.3">
      <c r="B40506" s="73"/>
      <c r="D40506" s="73"/>
      <c r="P40506" s="73"/>
      <c r="T40506" s="73"/>
      <c r="U40506" s="73"/>
      <c r="V40506" s="73"/>
      <c r="X40506" s="12"/>
    </row>
    <row r="40507" spans="2:24" x14ac:dyDescent="0.3">
      <c r="B40507" s="73"/>
      <c r="D40507" s="73"/>
      <c r="P40507" s="73"/>
      <c r="T40507" s="73"/>
      <c r="U40507" s="73"/>
      <c r="V40507" s="73"/>
      <c r="X40507" s="12"/>
    </row>
    <row r="40508" spans="2:24" x14ac:dyDescent="0.3">
      <c r="B40508" s="73"/>
      <c r="D40508" s="73"/>
      <c r="P40508" s="73"/>
      <c r="T40508" s="73"/>
      <c r="U40508" s="73"/>
      <c r="V40508" s="73"/>
      <c r="X40508" s="12"/>
    </row>
    <row r="40509" spans="2:24" x14ac:dyDescent="0.3">
      <c r="B40509" s="73"/>
      <c r="D40509" s="73"/>
      <c r="P40509" s="73"/>
      <c r="T40509" s="73"/>
      <c r="U40509" s="73"/>
      <c r="V40509" s="73"/>
      <c r="X40509" s="12"/>
    </row>
    <row r="40510" spans="2:24" x14ac:dyDescent="0.3">
      <c r="B40510" s="73"/>
      <c r="D40510" s="73"/>
      <c r="P40510" s="73"/>
      <c r="T40510" s="73"/>
      <c r="U40510" s="73"/>
      <c r="V40510" s="73"/>
      <c r="X40510" s="12"/>
    </row>
    <row r="40511" spans="2:24" x14ac:dyDescent="0.3">
      <c r="B40511" s="73"/>
      <c r="D40511" s="73"/>
      <c r="P40511" s="73"/>
      <c r="T40511" s="73"/>
      <c r="U40511" s="73"/>
      <c r="V40511" s="73"/>
      <c r="X40511" s="12"/>
    </row>
    <row r="40512" spans="2:24" x14ac:dyDescent="0.3">
      <c r="B40512" s="73"/>
      <c r="D40512" s="73"/>
      <c r="P40512" s="73"/>
      <c r="T40512" s="73"/>
      <c r="U40512" s="73"/>
      <c r="V40512" s="73"/>
      <c r="X40512" s="12"/>
    </row>
    <row r="40513" spans="2:24" x14ac:dyDescent="0.3">
      <c r="B40513" s="73"/>
      <c r="D40513" s="73"/>
      <c r="P40513" s="73"/>
      <c r="T40513" s="73"/>
      <c r="U40513" s="73"/>
      <c r="V40513" s="73"/>
      <c r="X40513" s="12"/>
    </row>
    <row r="40514" spans="2:24" x14ac:dyDescent="0.3">
      <c r="B40514" s="73"/>
      <c r="D40514" s="73"/>
      <c r="P40514" s="73"/>
      <c r="T40514" s="73"/>
      <c r="U40514" s="73"/>
      <c r="V40514" s="73"/>
      <c r="X40514" s="12"/>
    </row>
    <row r="40515" spans="2:24" x14ac:dyDescent="0.3">
      <c r="B40515" s="73"/>
      <c r="D40515" s="73"/>
      <c r="P40515" s="73"/>
      <c r="T40515" s="73"/>
      <c r="U40515" s="73"/>
      <c r="V40515" s="73"/>
      <c r="X40515" s="12"/>
    </row>
    <row r="40516" spans="2:24" x14ac:dyDescent="0.3">
      <c r="B40516" s="73"/>
      <c r="D40516" s="73"/>
      <c r="P40516" s="73"/>
      <c r="T40516" s="73"/>
      <c r="U40516" s="73"/>
      <c r="V40516" s="73"/>
      <c r="X40516" s="12"/>
    </row>
    <row r="40517" spans="2:24" x14ac:dyDescent="0.3">
      <c r="B40517" s="73"/>
      <c r="D40517" s="73"/>
      <c r="P40517" s="73"/>
      <c r="T40517" s="73"/>
      <c r="U40517" s="73"/>
      <c r="V40517" s="73"/>
      <c r="X40517" s="12"/>
    </row>
    <row r="40518" spans="2:24" x14ac:dyDescent="0.3">
      <c r="B40518" s="73"/>
      <c r="D40518" s="73"/>
      <c r="P40518" s="73"/>
      <c r="T40518" s="73"/>
      <c r="U40518" s="73"/>
      <c r="V40518" s="73"/>
      <c r="X40518" s="12"/>
    </row>
    <row r="40519" spans="2:24" x14ac:dyDescent="0.3">
      <c r="B40519" s="73"/>
      <c r="D40519" s="73"/>
      <c r="P40519" s="73"/>
      <c r="T40519" s="73"/>
      <c r="U40519" s="73"/>
      <c r="V40519" s="73"/>
      <c r="X40519" s="12"/>
    </row>
    <row r="40520" spans="2:24" x14ac:dyDescent="0.3">
      <c r="B40520" s="73"/>
      <c r="D40520" s="73"/>
      <c r="P40520" s="73"/>
      <c r="T40520" s="73"/>
      <c r="U40520" s="73"/>
      <c r="V40520" s="73"/>
      <c r="X40520" s="12"/>
    </row>
    <row r="40521" spans="2:24" x14ac:dyDescent="0.3">
      <c r="B40521" s="73"/>
      <c r="D40521" s="73"/>
      <c r="P40521" s="73"/>
      <c r="T40521" s="73"/>
      <c r="U40521" s="73"/>
      <c r="V40521" s="73"/>
      <c r="X40521" s="12"/>
    </row>
    <row r="40522" spans="2:24" x14ac:dyDescent="0.3">
      <c r="B40522" s="73"/>
      <c r="D40522" s="73"/>
      <c r="P40522" s="73"/>
      <c r="T40522" s="73"/>
      <c r="U40522" s="73"/>
      <c r="V40522" s="73"/>
      <c r="X40522" s="12"/>
    </row>
    <row r="40523" spans="2:24" x14ac:dyDescent="0.3">
      <c r="B40523" s="73"/>
      <c r="D40523" s="73"/>
      <c r="P40523" s="73"/>
      <c r="T40523" s="73"/>
      <c r="U40523" s="73"/>
      <c r="V40523" s="73"/>
      <c r="X40523" s="12"/>
    </row>
    <row r="40524" spans="2:24" x14ac:dyDescent="0.3">
      <c r="B40524" s="73"/>
      <c r="D40524" s="73"/>
      <c r="P40524" s="73"/>
      <c r="T40524" s="73"/>
      <c r="U40524" s="73"/>
      <c r="V40524" s="73"/>
      <c r="X40524" s="12"/>
    </row>
    <row r="40525" spans="2:24" x14ac:dyDescent="0.3">
      <c r="B40525" s="73"/>
      <c r="D40525" s="73"/>
      <c r="P40525" s="73"/>
      <c r="T40525" s="73"/>
      <c r="U40525" s="73"/>
      <c r="V40525" s="73"/>
      <c r="X40525" s="12"/>
    </row>
    <row r="40526" spans="2:24" x14ac:dyDescent="0.3">
      <c r="B40526" s="73"/>
      <c r="D40526" s="73"/>
      <c r="P40526" s="73"/>
      <c r="T40526" s="73"/>
      <c r="U40526" s="73"/>
      <c r="V40526" s="73"/>
      <c r="X40526" s="12"/>
    </row>
    <row r="40527" spans="2:24" x14ac:dyDescent="0.3">
      <c r="B40527" s="73"/>
      <c r="D40527" s="73"/>
      <c r="P40527" s="73"/>
      <c r="T40527" s="73"/>
      <c r="U40527" s="73"/>
      <c r="V40527" s="73"/>
      <c r="X40527" s="12"/>
    </row>
    <row r="40528" spans="2:24" x14ac:dyDescent="0.3">
      <c r="B40528" s="73"/>
      <c r="D40528" s="73"/>
      <c r="P40528" s="73"/>
      <c r="T40528" s="73"/>
      <c r="U40528" s="73"/>
      <c r="V40528" s="73"/>
      <c r="X40528" s="12"/>
    </row>
    <row r="40529" spans="2:24" x14ac:dyDescent="0.3">
      <c r="B40529" s="73"/>
      <c r="D40529" s="73"/>
      <c r="P40529" s="73"/>
      <c r="T40529" s="73"/>
      <c r="U40529" s="73"/>
      <c r="V40529" s="73"/>
      <c r="X40529" s="12"/>
    </row>
    <row r="40530" spans="2:24" x14ac:dyDescent="0.3">
      <c r="B40530" s="73"/>
      <c r="D40530" s="73"/>
      <c r="P40530" s="73"/>
      <c r="T40530" s="73"/>
      <c r="U40530" s="73"/>
      <c r="V40530" s="73"/>
      <c r="X40530" s="12"/>
    </row>
    <row r="40531" spans="2:24" x14ac:dyDescent="0.3">
      <c r="B40531" s="73"/>
      <c r="D40531" s="73"/>
      <c r="P40531" s="73"/>
      <c r="T40531" s="73"/>
      <c r="U40531" s="73"/>
      <c r="V40531" s="73"/>
      <c r="X40531" s="12"/>
    </row>
    <row r="40532" spans="2:24" x14ac:dyDescent="0.3">
      <c r="B40532" s="73"/>
      <c r="D40532" s="73"/>
      <c r="P40532" s="73"/>
      <c r="T40532" s="73"/>
      <c r="U40532" s="73"/>
      <c r="V40532" s="73"/>
      <c r="X40532" s="12"/>
    </row>
    <row r="40533" spans="2:24" x14ac:dyDescent="0.3">
      <c r="B40533" s="73"/>
      <c r="D40533" s="73"/>
      <c r="P40533" s="73"/>
      <c r="T40533" s="73"/>
      <c r="U40533" s="73"/>
      <c r="V40533" s="73"/>
      <c r="X40533" s="12"/>
    </row>
    <row r="40534" spans="2:24" x14ac:dyDescent="0.3">
      <c r="B40534" s="73"/>
      <c r="D40534" s="73"/>
      <c r="P40534" s="73"/>
      <c r="T40534" s="73"/>
      <c r="U40534" s="73"/>
      <c r="V40534" s="73"/>
      <c r="X40534" s="12"/>
    </row>
    <row r="40535" spans="2:24" x14ac:dyDescent="0.3">
      <c r="B40535" s="73"/>
      <c r="D40535" s="73"/>
      <c r="P40535" s="73"/>
      <c r="T40535" s="73"/>
      <c r="U40535" s="73"/>
      <c r="V40535" s="73"/>
      <c r="X40535" s="12"/>
    </row>
    <row r="40536" spans="2:24" x14ac:dyDescent="0.3">
      <c r="B40536" s="73"/>
      <c r="D40536" s="73"/>
      <c r="P40536" s="73"/>
      <c r="T40536" s="73"/>
      <c r="U40536" s="73"/>
      <c r="V40536" s="73"/>
      <c r="X40536" s="12"/>
    </row>
    <row r="40537" spans="2:24" x14ac:dyDescent="0.3">
      <c r="B40537" s="73"/>
      <c r="D40537" s="73"/>
      <c r="P40537" s="73"/>
      <c r="T40537" s="73"/>
      <c r="U40537" s="73"/>
      <c r="V40537" s="73"/>
      <c r="X40537" s="12"/>
    </row>
    <row r="40538" spans="2:24" x14ac:dyDescent="0.3">
      <c r="B40538" s="73"/>
      <c r="D40538" s="73"/>
      <c r="P40538" s="73"/>
      <c r="T40538" s="73"/>
      <c r="U40538" s="73"/>
      <c r="V40538" s="73"/>
      <c r="X40538" s="12"/>
    </row>
    <row r="40539" spans="2:24" x14ac:dyDescent="0.3">
      <c r="B40539" s="73"/>
      <c r="D40539" s="73"/>
      <c r="P40539" s="73"/>
      <c r="T40539" s="73"/>
      <c r="U40539" s="73"/>
      <c r="V40539" s="73"/>
      <c r="X40539" s="12"/>
    </row>
    <row r="40540" spans="2:24" x14ac:dyDescent="0.3">
      <c r="B40540" s="73"/>
      <c r="D40540" s="73"/>
      <c r="P40540" s="73"/>
      <c r="T40540" s="73"/>
      <c r="U40540" s="73"/>
      <c r="V40540" s="73"/>
      <c r="X40540" s="12"/>
    </row>
    <row r="40541" spans="2:24" x14ac:dyDescent="0.3">
      <c r="B40541" s="73"/>
      <c r="D40541" s="73"/>
      <c r="P40541" s="73"/>
      <c r="T40541" s="73"/>
      <c r="U40541" s="73"/>
      <c r="V40541" s="73"/>
      <c r="X40541" s="12"/>
    </row>
    <row r="40542" spans="2:24" x14ac:dyDescent="0.3">
      <c r="B40542" s="73"/>
      <c r="D40542" s="73"/>
      <c r="P40542" s="73"/>
      <c r="T40542" s="73"/>
      <c r="U40542" s="73"/>
      <c r="V40542" s="73"/>
      <c r="X40542" s="12"/>
    </row>
    <row r="40543" spans="2:24" x14ac:dyDescent="0.3">
      <c r="B40543" s="73"/>
      <c r="D40543" s="73"/>
      <c r="P40543" s="73"/>
      <c r="T40543" s="73"/>
      <c r="U40543" s="73"/>
      <c r="V40543" s="73"/>
      <c r="X40543" s="12"/>
    </row>
    <row r="40544" spans="2:24" x14ac:dyDescent="0.3">
      <c r="B40544" s="73"/>
      <c r="D40544" s="73"/>
      <c r="P40544" s="73"/>
      <c r="T40544" s="73"/>
      <c r="U40544" s="73"/>
      <c r="V40544" s="73"/>
      <c r="X40544" s="12"/>
    </row>
    <row r="40545" spans="2:24" x14ac:dyDescent="0.3">
      <c r="B40545" s="73"/>
      <c r="D40545" s="73"/>
      <c r="P40545" s="73"/>
      <c r="T40545" s="73"/>
      <c r="U40545" s="73"/>
      <c r="V40545" s="73"/>
      <c r="X40545" s="12"/>
    </row>
    <row r="40546" spans="2:24" x14ac:dyDescent="0.3">
      <c r="B40546" s="73"/>
      <c r="D40546" s="73"/>
      <c r="P40546" s="73"/>
      <c r="T40546" s="73"/>
      <c r="U40546" s="73"/>
      <c r="V40546" s="73"/>
      <c r="X40546" s="12"/>
    </row>
    <row r="40547" spans="2:24" x14ac:dyDescent="0.3">
      <c r="B40547" s="73"/>
      <c r="D40547" s="73"/>
      <c r="P40547" s="73"/>
      <c r="T40547" s="73"/>
      <c r="U40547" s="73"/>
      <c r="V40547" s="73"/>
      <c r="X40547" s="12"/>
    </row>
    <row r="40548" spans="2:24" x14ac:dyDescent="0.3">
      <c r="B40548" s="73"/>
      <c r="D40548" s="73"/>
      <c r="P40548" s="73"/>
      <c r="T40548" s="73"/>
      <c r="U40548" s="73"/>
      <c r="V40548" s="73"/>
      <c r="X40548" s="12"/>
    </row>
    <row r="40549" spans="2:24" x14ac:dyDescent="0.3">
      <c r="B40549" s="73"/>
      <c r="D40549" s="73"/>
      <c r="P40549" s="73"/>
      <c r="T40549" s="73"/>
      <c r="U40549" s="73"/>
      <c r="V40549" s="73"/>
      <c r="X40549" s="12"/>
    </row>
    <row r="40550" spans="2:24" x14ac:dyDescent="0.3">
      <c r="B40550" s="73"/>
      <c r="D40550" s="73"/>
      <c r="P40550" s="73"/>
      <c r="T40550" s="73"/>
      <c r="U40550" s="73"/>
      <c r="V40550" s="73"/>
      <c r="X40550" s="12"/>
    </row>
    <row r="40551" spans="2:24" x14ac:dyDescent="0.3">
      <c r="B40551" s="73"/>
      <c r="D40551" s="73"/>
      <c r="P40551" s="73"/>
      <c r="T40551" s="73"/>
      <c r="U40551" s="73"/>
      <c r="V40551" s="73"/>
      <c r="X40551" s="12"/>
    </row>
    <row r="40552" spans="2:24" x14ac:dyDescent="0.3">
      <c r="B40552" s="73"/>
      <c r="D40552" s="73"/>
      <c r="P40552" s="73"/>
      <c r="T40552" s="73"/>
      <c r="U40552" s="73"/>
      <c r="V40552" s="73"/>
      <c r="X40552" s="12"/>
    </row>
    <row r="40553" spans="2:24" x14ac:dyDescent="0.3">
      <c r="B40553" s="73"/>
      <c r="D40553" s="73"/>
      <c r="P40553" s="73"/>
      <c r="T40553" s="73"/>
      <c r="U40553" s="73"/>
      <c r="V40553" s="73"/>
      <c r="X40553" s="12"/>
    </row>
    <row r="40554" spans="2:24" x14ac:dyDescent="0.3">
      <c r="B40554" s="73"/>
      <c r="D40554" s="73"/>
      <c r="P40554" s="73"/>
      <c r="T40554" s="73"/>
      <c r="U40554" s="73"/>
      <c r="V40554" s="73"/>
      <c r="X40554" s="12"/>
    </row>
    <row r="40555" spans="2:24" x14ac:dyDescent="0.3">
      <c r="B40555" s="73"/>
      <c r="D40555" s="73"/>
      <c r="P40555" s="73"/>
      <c r="T40555" s="73"/>
      <c r="U40555" s="73"/>
      <c r="V40555" s="73"/>
      <c r="X40555" s="12"/>
    </row>
    <row r="40556" spans="2:24" x14ac:dyDescent="0.3">
      <c r="B40556" s="73"/>
      <c r="D40556" s="73"/>
      <c r="P40556" s="73"/>
      <c r="T40556" s="73"/>
      <c r="U40556" s="73"/>
      <c r="V40556" s="73"/>
      <c r="X40556" s="12"/>
    </row>
    <row r="40557" spans="2:24" x14ac:dyDescent="0.3">
      <c r="B40557" s="73"/>
      <c r="D40557" s="73"/>
      <c r="P40557" s="73"/>
      <c r="T40557" s="73"/>
      <c r="U40557" s="73"/>
      <c r="V40557" s="73"/>
      <c r="X40557" s="12"/>
    </row>
    <row r="40558" spans="2:24" x14ac:dyDescent="0.3">
      <c r="B40558" s="73"/>
      <c r="D40558" s="73"/>
      <c r="P40558" s="73"/>
      <c r="T40558" s="73"/>
      <c r="U40558" s="73"/>
      <c r="V40558" s="73"/>
      <c r="X40558" s="12"/>
    </row>
    <row r="40559" spans="2:24" x14ac:dyDescent="0.3">
      <c r="B40559" s="73"/>
      <c r="D40559" s="73"/>
      <c r="P40559" s="73"/>
      <c r="T40559" s="73"/>
      <c r="U40559" s="73"/>
      <c r="V40559" s="73"/>
      <c r="X40559" s="12"/>
    </row>
    <row r="40560" spans="2:24" x14ac:dyDescent="0.3">
      <c r="B40560" s="73"/>
      <c r="D40560" s="73"/>
      <c r="P40560" s="73"/>
      <c r="T40560" s="73"/>
      <c r="U40560" s="73"/>
      <c r="V40560" s="73"/>
      <c r="X40560" s="12"/>
    </row>
    <row r="40561" spans="2:24" x14ac:dyDescent="0.3">
      <c r="B40561" s="73"/>
      <c r="D40561" s="73"/>
      <c r="P40561" s="73"/>
      <c r="T40561" s="73"/>
      <c r="U40561" s="73"/>
      <c r="V40561" s="73"/>
      <c r="X40561" s="12"/>
    </row>
    <row r="40562" spans="2:24" x14ac:dyDescent="0.3">
      <c r="B40562" s="73"/>
      <c r="D40562" s="73"/>
      <c r="P40562" s="73"/>
      <c r="T40562" s="73"/>
      <c r="U40562" s="73"/>
      <c r="V40562" s="73"/>
      <c r="X40562" s="12"/>
    </row>
    <row r="40563" spans="2:24" x14ac:dyDescent="0.3">
      <c r="B40563" s="73"/>
      <c r="D40563" s="73"/>
      <c r="P40563" s="73"/>
      <c r="T40563" s="73"/>
      <c r="U40563" s="73"/>
      <c r="V40563" s="73"/>
      <c r="X40563" s="12"/>
    </row>
    <row r="40564" spans="2:24" x14ac:dyDescent="0.3">
      <c r="B40564" s="73"/>
      <c r="D40564" s="73"/>
      <c r="P40564" s="73"/>
      <c r="T40564" s="73"/>
      <c r="U40564" s="73"/>
      <c r="V40564" s="73"/>
      <c r="X40564" s="12"/>
    </row>
    <row r="40565" spans="2:24" x14ac:dyDescent="0.3">
      <c r="B40565" s="73"/>
      <c r="D40565" s="73"/>
      <c r="P40565" s="73"/>
      <c r="T40565" s="73"/>
      <c r="U40565" s="73"/>
      <c r="V40565" s="73"/>
      <c r="X40565" s="12"/>
    </row>
    <row r="40566" spans="2:24" x14ac:dyDescent="0.3">
      <c r="B40566" s="73"/>
      <c r="D40566" s="73"/>
      <c r="P40566" s="73"/>
      <c r="T40566" s="73"/>
      <c r="U40566" s="73"/>
      <c r="V40566" s="73"/>
      <c r="X40566" s="12"/>
    </row>
    <row r="40567" spans="2:24" x14ac:dyDescent="0.3">
      <c r="B40567" s="73"/>
      <c r="D40567" s="73"/>
      <c r="P40567" s="73"/>
      <c r="T40567" s="73"/>
      <c r="U40567" s="73"/>
      <c r="V40567" s="73"/>
      <c r="X40567" s="12"/>
    </row>
    <row r="40568" spans="2:24" x14ac:dyDescent="0.3">
      <c r="B40568" s="73"/>
      <c r="D40568" s="73"/>
      <c r="P40568" s="73"/>
      <c r="T40568" s="73"/>
      <c r="U40568" s="73"/>
      <c r="V40568" s="73"/>
      <c r="X40568" s="12"/>
    </row>
    <row r="40569" spans="2:24" x14ac:dyDescent="0.3">
      <c r="B40569" s="73"/>
      <c r="D40569" s="73"/>
      <c r="P40569" s="73"/>
      <c r="T40569" s="73"/>
      <c r="U40569" s="73"/>
      <c r="V40569" s="73"/>
      <c r="X40569" s="12"/>
    </row>
    <row r="40570" spans="2:24" x14ac:dyDescent="0.3">
      <c r="B40570" s="73"/>
      <c r="D40570" s="73"/>
      <c r="P40570" s="73"/>
      <c r="T40570" s="73"/>
      <c r="U40570" s="73"/>
      <c r="V40570" s="73"/>
      <c r="X40570" s="12"/>
    </row>
    <row r="40571" spans="2:24" x14ac:dyDescent="0.3">
      <c r="B40571" s="73"/>
      <c r="D40571" s="73"/>
      <c r="P40571" s="73"/>
      <c r="T40571" s="73"/>
      <c r="U40571" s="73"/>
      <c r="V40571" s="73"/>
      <c r="X40571" s="12"/>
    </row>
    <row r="40572" spans="2:24" x14ac:dyDescent="0.3">
      <c r="B40572" s="73"/>
      <c r="D40572" s="73"/>
      <c r="P40572" s="73"/>
      <c r="T40572" s="73"/>
      <c r="U40572" s="73"/>
      <c r="V40572" s="73"/>
      <c r="X40572" s="12"/>
    </row>
    <row r="40573" spans="2:24" x14ac:dyDescent="0.3">
      <c r="B40573" s="73"/>
      <c r="D40573" s="73"/>
      <c r="P40573" s="73"/>
      <c r="T40573" s="73"/>
      <c r="U40573" s="73"/>
      <c r="V40573" s="73"/>
      <c r="X40573" s="12"/>
    </row>
    <row r="40574" spans="2:24" x14ac:dyDescent="0.3">
      <c r="B40574" s="73"/>
      <c r="D40574" s="73"/>
      <c r="P40574" s="73"/>
      <c r="T40574" s="73"/>
      <c r="U40574" s="73"/>
      <c r="V40574" s="73"/>
      <c r="X40574" s="12"/>
    </row>
    <row r="40575" spans="2:24" x14ac:dyDescent="0.3">
      <c r="B40575" s="73"/>
      <c r="D40575" s="73"/>
      <c r="P40575" s="73"/>
      <c r="T40575" s="73"/>
      <c r="U40575" s="73"/>
      <c r="V40575" s="73"/>
      <c r="X40575" s="12"/>
    </row>
    <row r="40576" spans="2:24" x14ac:dyDescent="0.3">
      <c r="B40576" s="73"/>
      <c r="D40576" s="73"/>
      <c r="P40576" s="73"/>
      <c r="T40576" s="73"/>
      <c r="U40576" s="73"/>
      <c r="V40576" s="73"/>
      <c r="X40576" s="12"/>
    </row>
    <row r="40577" spans="2:24" x14ac:dyDescent="0.3">
      <c r="B40577" s="73"/>
      <c r="D40577" s="73"/>
      <c r="P40577" s="73"/>
      <c r="T40577" s="73"/>
      <c r="U40577" s="73"/>
      <c r="V40577" s="73"/>
      <c r="X40577" s="12"/>
    </row>
    <row r="40578" spans="2:24" x14ac:dyDescent="0.3">
      <c r="B40578" s="73"/>
      <c r="D40578" s="73"/>
      <c r="P40578" s="73"/>
      <c r="T40578" s="73"/>
      <c r="U40578" s="73"/>
      <c r="V40578" s="73"/>
      <c r="X40578" s="12"/>
    </row>
    <row r="40579" spans="2:24" x14ac:dyDescent="0.3">
      <c r="B40579" s="73"/>
      <c r="D40579" s="73"/>
      <c r="P40579" s="73"/>
      <c r="T40579" s="73"/>
      <c r="U40579" s="73"/>
      <c r="V40579" s="73"/>
      <c r="X40579" s="12"/>
    </row>
    <row r="40580" spans="2:24" x14ac:dyDescent="0.3">
      <c r="B40580" s="73"/>
      <c r="D40580" s="73"/>
      <c r="P40580" s="73"/>
      <c r="T40580" s="73"/>
      <c r="U40580" s="73"/>
      <c r="V40580" s="73"/>
      <c r="X40580" s="12"/>
    </row>
    <row r="40581" spans="2:24" x14ac:dyDescent="0.3">
      <c r="B40581" s="73"/>
      <c r="D40581" s="73"/>
      <c r="P40581" s="73"/>
      <c r="T40581" s="73"/>
      <c r="U40581" s="73"/>
      <c r="V40581" s="73"/>
      <c r="X40581" s="12"/>
    </row>
    <row r="40582" spans="2:24" x14ac:dyDescent="0.3">
      <c r="B40582" s="73"/>
      <c r="D40582" s="73"/>
      <c r="P40582" s="73"/>
      <c r="T40582" s="73"/>
      <c r="U40582" s="73"/>
      <c r="V40582" s="73"/>
      <c r="X40582" s="12"/>
    </row>
    <row r="40583" spans="2:24" x14ac:dyDescent="0.3">
      <c r="B40583" s="73"/>
      <c r="D40583" s="73"/>
      <c r="P40583" s="73"/>
      <c r="T40583" s="73"/>
      <c r="U40583" s="73"/>
      <c r="V40583" s="73"/>
      <c r="X40583" s="12"/>
    </row>
    <row r="40584" spans="2:24" x14ac:dyDescent="0.3">
      <c r="B40584" s="73"/>
      <c r="D40584" s="73"/>
      <c r="P40584" s="73"/>
      <c r="T40584" s="73"/>
      <c r="U40584" s="73"/>
      <c r="V40584" s="73"/>
      <c r="X40584" s="12"/>
    </row>
    <row r="40585" spans="2:24" x14ac:dyDescent="0.3">
      <c r="B40585" s="73"/>
      <c r="D40585" s="73"/>
      <c r="P40585" s="73"/>
      <c r="T40585" s="73"/>
      <c r="U40585" s="73"/>
      <c r="V40585" s="73"/>
      <c r="X40585" s="12"/>
    </row>
    <row r="40586" spans="2:24" x14ac:dyDescent="0.3">
      <c r="B40586" s="73"/>
      <c r="D40586" s="73"/>
      <c r="P40586" s="73"/>
      <c r="T40586" s="73"/>
      <c r="U40586" s="73"/>
      <c r="V40586" s="73"/>
      <c r="X40586" s="12"/>
    </row>
    <row r="40587" spans="2:24" x14ac:dyDescent="0.3">
      <c r="B40587" s="73"/>
      <c r="D40587" s="73"/>
      <c r="P40587" s="73"/>
      <c r="T40587" s="73"/>
      <c r="U40587" s="73"/>
      <c r="V40587" s="73"/>
      <c r="X40587" s="12"/>
    </row>
    <row r="40588" spans="2:24" x14ac:dyDescent="0.3">
      <c r="B40588" s="73"/>
      <c r="D40588" s="73"/>
      <c r="P40588" s="73"/>
      <c r="T40588" s="73"/>
      <c r="U40588" s="73"/>
      <c r="V40588" s="73"/>
      <c r="X40588" s="12"/>
    </row>
    <row r="40589" spans="2:24" x14ac:dyDescent="0.3">
      <c r="B40589" s="73"/>
      <c r="D40589" s="73"/>
      <c r="P40589" s="73"/>
      <c r="T40589" s="73"/>
      <c r="U40589" s="73"/>
      <c r="V40589" s="73"/>
      <c r="X40589" s="12"/>
    </row>
    <row r="40590" spans="2:24" x14ac:dyDescent="0.3">
      <c r="B40590" s="73"/>
      <c r="D40590" s="73"/>
      <c r="P40590" s="73"/>
      <c r="T40590" s="73"/>
      <c r="U40590" s="73"/>
      <c r="V40590" s="73"/>
      <c r="X40590" s="12"/>
    </row>
    <row r="40591" spans="2:24" x14ac:dyDescent="0.3">
      <c r="B40591" s="73"/>
      <c r="D40591" s="73"/>
      <c r="P40591" s="73"/>
      <c r="T40591" s="73"/>
      <c r="U40591" s="73"/>
      <c r="V40591" s="73"/>
      <c r="X40591" s="12"/>
    </row>
    <row r="40592" spans="2:24" x14ac:dyDescent="0.3">
      <c r="B40592" s="73"/>
      <c r="D40592" s="73"/>
      <c r="P40592" s="73"/>
      <c r="T40592" s="73"/>
      <c r="U40592" s="73"/>
      <c r="V40592" s="73"/>
      <c r="X40592" s="12"/>
    </row>
    <row r="40593" spans="2:24" x14ac:dyDescent="0.3">
      <c r="B40593" s="73"/>
      <c r="D40593" s="73"/>
      <c r="P40593" s="73"/>
      <c r="T40593" s="73"/>
      <c r="U40593" s="73"/>
      <c r="V40593" s="73"/>
      <c r="X40593" s="12"/>
    </row>
    <row r="40594" spans="2:24" x14ac:dyDescent="0.3">
      <c r="B40594" s="73"/>
      <c r="D40594" s="73"/>
      <c r="P40594" s="73"/>
      <c r="T40594" s="73"/>
      <c r="U40594" s="73"/>
      <c r="V40594" s="73"/>
      <c r="X40594" s="12"/>
    </row>
    <row r="40595" spans="2:24" x14ac:dyDescent="0.3">
      <c r="B40595" s="73"/>
      <c r="D40595" s="73"/>
      <c r="P40595" s="73"/>
      <c r="T40595" s="73"/>
      <c r="U40595" s="73"/>
      <c r="V40595" s="73"/>
      <c r="X40595" s="12"/>
    </row>
    <row r="40596" spans="2:24" x14ac:dyDescent="0.3">
      <c r="B40596" s="73"/>
      <c r="D40596" s="73"/>
      <c r="P40596" s="73"/>
      <c r="T40596" s="73"/>
      <c r="U40596" s="73"/>
      <c r="V40596" s="73"/>
      <c r="X40596" s="12"/>
    </row>
    <row r="40597" spans="2:24" x14ac:dyDescent="0.3">
      <c r="B40597" s="73"/>
      <c r="D40597" s="73"/>
      <c r="P40597" s="73"/>
      <c r="T40597" s="73"/>
      <c r="U40597" s="73"/>
      <c r="V40597" s="73"/>
      <c r="X40597" s="12"/>
    </row>
    <row r="40598" spans="2:24" x14ac:dyDescent="0.3">
      <c r="B40598" s="73"/>
      <c r="D40598" s="73"/>
      <c r="P40598" s="73"/>
      <c r="T40598" s="73"/>
      <c r="U40598" s="73"/>
      <c r="V40598" s="73"/>
      <c r="X40598" s="12"/>
    </row>
    <row r="40599" spans="2:24" x14ac:dyDescent="0.3">
      <c r="B40599" s="73"/>
      <c r="D40599" s="73"/>
      <c r="P40599" s="73"/>
      <c r="T40599" s="73"/>
      <c r="U40599" s="73"/>
      <c r="V40599" s="73"/>
      <c r="X40599" s="12"/>
    </row>
    <row r="40600" spans="2:24" x14ac:dyDescent="0.3">
      <c r="B40600" s="73"/>
      <c r="D40600" s="73"/>
      <c r="P40600" s="73"/>
      <c r="T40600" s="73"/>
      <c r="U40600" s="73"/>
      <c r="V40600" s="73"/>
      <c r="X40600" s="12"/>
    </row>
    <row r="40601" spans="2:24" x14ac:dyDescent="0.3">
      <c r="B40601" s="73"/>
      <c r="D40601" s="73"/>
      <c r="P40601" s="73"/>
      <c r="T40601" s="73"/>
      <c r="U40601" s="73"/>
      <c r="V40601" s="73"/>
      <c r="X40601" s="12"/>
    </row>
    <row r="40602" spans="2:24" x14ac:dyDescent="0.3">
      <c r="B40602" s="73"/>
      <c r="D40602" s="73"/>
      <c r="P40602" s="73"/>
      <c r="T40602" s="73"/>
      <c r="U40602" s="73"/>
      <c r="V40602" s="73"/>
      <c r="X40602" s="12"/>
    </row>
    <row r="40603" spans="2:24" x14ac:dyDescent="0.3">
      <c r="B40603" s="73"/>
      <c r="D40603" s="73"/>
      <c r="P40603" s="73"/>
      <c r="T40603" s="73"/>
      <c r="U40603" s="73"/>
      <c r="V40603" s="73"/>
      <c r="X40603" s="12"/>
    </row>
    <row r="40604" spans="2:24" x14ac:dyDescent="0.3">
      <c r="B40604" s="73"/>
      <c r="D40604" s="73"/>
      <c r="P40604" s="73"/>
      <c r="T40604" s="73"/>
      <c r="U40604" s="73"/>
      <c r="V40604" s="73"/>
      <c r="X40604" s="12"/>
    </row>
    <row r="40605" spans="2:24" x14ac:dyDescent="0.3">
      <c r="B40605" s="73"/>
      <c r="D40605" s="73"/>
      <c r="P40605" s="73"/>
      <c r="T40605" s="73"/>
      <c r="U40605" s="73"/>
      <c r="V40605" s="73"/>
      <c r="X40605" s="12"/>
    </row>
    <row r="40606" spans="2:24" x14ac:dyDescent="0.3">
      <c r="B40606" s="73"/>
      <c r="D40606" s="73"/>
      <c r="P40606" s="73"/>
      <c r="T40606" s="73"/>
      <c r="U40606" s="73"/>
      <c r="V40606" s="73"/>
      <c r="X40606" s="12"/>
    </row>
    <row r="40607" spans="2:24" x14ac:dyDescent="0.3">
      <c r="B40607" s="73"/>
      <c r="D40607" s="73"/>
      <c r="P40607" s="73"/>
      <c r="T40607" s="73"/>
      <c r="U40607" s="73"/>
      <c r="V40607" s="73"/>
      <c r="X40607" s="12"/>
    </row>
    <row r="40608" spans="2:24" x14ac:dyDescent="0.3">
      <c r="B40608" s="73"/>
      <c r="D40608" s="73"/>
      <c r="P40608" s="73"/>
      <c r="T40608" s="73"/>
      <c r="U40608" s="73"/>
      <c r="V40608" s="73"/>
      <c r="X40608" s="12"/>
    </row>
    <row r="40609" spans="2:24" x14ac:dyDescent="0.3">
      <c r="B40609" s="73"/>
      <c r="D40609" s="73"/>
      <c r="P40609" s="73"/>
      <c r="T40609" s="73"/>
      <c r="U40609" s="73"/>
      <c r="V40609" s="73"/>
      <c r="X40609" s="12"/>
    </row>
    <row r="40610" spans="2:24" x14ac:dyDescent="0.3">
      <c r="B40610" s="73"/>
      <c r="D40610" s="73"/>
      <c r="P40610" s="73"/>
      <c r="T40610" s="73"/>
      <c r="U40610" s="73"/>
      <c r="V40610" s="73"/>
      <c r="X40610" s="12"/>
    </row>
    <row r="40611" spans="2:24" x14ac:dyDescent="0.3">
      <c r="B40611" s="73"/>
      <c r="D40611" s="73"/>
      <c r="P40611" s="73"/>
      <c r="T40611" s="73"/>
      <c r="U40611" s="73"/>
      <c r="V40611" s="73"/>
      <c r="X40611" s="12"/>
    </row>
    <row r="40612" spans="2:24" x14ac:dyDescent="0.3">
      <c r="B40612" s="73"/>
      <c r="D40612" s="73"/>
      <c r="P40612" s="73"/>
      <c r="T40612" s="73"/>
      <c r="U40612" s="73"/>
      <c r="V40612" s="73"/>
      <c r="X40612" s="12"/>
    </row>
    <row r="40613" spans="2:24" x14ac:dyDescent="0.3">
      <c r="B40613" s="73"/>
      <c r="D40613" s="73"/>
      <c r="P40613" s="73"/>
      <c r="T40613" s="73"/>
      <c r="U40613" s="73"/>
      <c r="V40613" s="73"/>
      <c r="X40613" s="12"/>
    </row>
    <row r="40614" spans="2:24" x14ac:dyDescent="0.3">
      <c r="B40614" s="73"/>
      <c r="D40614" s="73"/>
      <c r="P40614" s="73"/>
      <c r="T40614" s="73"/>
      <c r="U40614" s="73"/>
      <c r="V40614" s="73"/>
      <c r="X40614" s="12"/>
    </row>
    <row r="40615" spans="2:24" x14ac:dyDescent="0.3">
      <c r="B40615" s="73"/>
      <c r="D40615" s="73"/>
      <c r="P40615" s="73"/>
      <c r="T40615" s="73"/>
      <c r="U40615" s="73"/>
      <c r="V40615" s="73"/>
      <c r="X40615" s="12"/>
    </row>
    <row r="40616" spans="2:24" x14ac:dyDescent="0.3">
      <c r="B40616" s="73"/>
      <c r="D40616" s="73"/>
      <c r="P40616" s="73"/>
      <c r="T40616" s="73"/>
      <c r="U40616" s="73"/>
      <c r="V40616" s="73"/>
      <c r="X40616" s="12"/>
    </row>
    <row r="40617" spans="2:24" x14ac:dyDescent="0.3">
      <c r="B40617" s="73"/>
      <c r="D40617" s="73"/>
      <c r="P40617" s="73"/>
      <c r="T40617" s="73"/>
      <c r="U40617" s="73"/>
      <c r="V40617" s="73"/>
      <c r="X40617" s="12"/>
    </row>
    <row r="40618" spans="2:24" x14ac:dyDescent="0.3">
      <c r="B40618" s="73"/>
      <c r="D40618" s="73"/>
      <c r="P40618" s="73"/>
      <c r="T40618" s="73"/>
      <c r="U40618" s="73"/>
      <c r="V40618" s="73"/>
      <c r="X40618" s="12"/>
    </row>
    <row r="40619" spans="2:24" x14ac:dyDescent="0.3">
      <c r="B40619" s="73"/>
      <c r="D40619" s="73"/>
      <c r="P40619" s="73"/>
      <c r="T40619" s="73"/>
      <c r="U40619" s="73"/>
      <c r="V40619" s="73"/>
      <c r="X40619" s="12"/>
    </row>
    <row r="40620" spans="2:24" x14ac:dyDescent="0.3">
      <c r="B40620" s="73"/>
      <c r="D40620" s="73"/>
      <c r="P40620" s="73"/>
      <c r="T40620" s="73"/>
      <c r="U40620" s="73"/>
      <c r="V40620" s="73"/>
      <c r="X40620" s="12"/>
    </row>
    <row r="40621" spans="2:24" x14ac:dyDescent="0.3">
      <c r="B40621" s="73"/>
      <c r="D40621" s="73"/>
      <c r="P40621" s="73"/>
      <c r="T40621" s="73"/>
      <c r="U40621" s="73"/>
      <c r="V40621" s="73"/>
      <c r="X40621" s="12"/>
    </row>
    <row r="40622" spans="2:24" x14ac:dyDescent="0.3">
      <c r="B40622" s="73"/>
      <c r="D40622" s="73"/>
      <c r="P40622" s="73"/>
      <c r="T40622" s="73"/>
      <c r="U40622" s="73"/>
      <c r="V40622" s="73"/>
      <c r="X40622" s="12"/>
    </row>
    <row r="40623" spans="2:24" x14ac:dyDescent="0.3">
      <c r="B40623" s="73"/>
      <c r="D40623" s="73"/>
      <c r="P40623" s="73"/>
      <c r="T40623" s="73"/>
      <c r="U40623" s="73"/>
      <c r="V40623" s="73"/>
      <c r="X40623" s="12"/>
    </row>
    <row r="40624" spans="2:24" x14ac:dyDescent="0.3">
      <c r="B40624" s="73"/>
      <c r="D40624" s="73"/>
      <c r="P40624" s="73"/>
      <c r="T40624" s="73"/>
      <c r="U40624" s="73"/>
      <c r="V40624" s="73"/>
      <c r="X40624" s="12"/>
    </row>
    <row r="40625" spans="2:24" x14ac:dyDescent="0.3">
      <c r="B40625" s="73"/>
      <c r="D40625" s="73"/>
      <c r="P40625" s="73"/>
      <c r="T40625" s="73"/>
      <c r="U40625" s="73"/>
      <c r="V40625" s="73"/>
      <c r="X40625" s="12"/>
    </row>
    <row r="40626" spans="2:24" x14ac:dyDescent="0.3">
      <c r="B40626" s="73"/>
      <c r="D40626" s="73"/>
      <c r="P40626" s="73"/>
      <c r="T40626" s="73"/>
      <c r="U40626" s="73"/>
      <c r="V40626" s="73"/>
      <c r="X40626" s="12"/>
    </row>
    <row r="40627" spans="2:24" x14ac:dyDescent="0.3">
      <c r="B40627" s="73"/>
      <c r="D40627" s="73"/>
      <c r="P40627" s="73"/>
      <c r="T40627" s="73"/>
      <c r="U40627" s="73"/>
      <c r="V40627" s="73"/>
      <c r="X40627" s="12"/>
    </row>
    <row r="40628" spans="2:24" x14ac:dyDescent="0.3">
      <c r="B40628" s="73"/>
      <c r="D40628" s="73"/>
      <c r="P40628" s="73"/>
      <c r="T40628" s="73"/>
      <c r="U40628" s="73"/>
      <c r="V40628" s="73"/>
      <c r="X40628" s="12"/>
    </row>
    <row r="40629" spans="2:24" x14ac:dyDescent="0.3">
      <c r="B40629" s="73"/>
      <c r="D40629" s="73"/>
      <c r="P40629" s="73"/>
      <c r="T40629" s="73"/>
      <c r="U40629" s="73"/>
      <c r="V40629" s="73"/>
      <c r="X40629" s="12"/>
    </row>
    <row r="40630" spans="2:24" x14ac:dyDescent="0.3">
      <c r="B40630" s="73"/>
      <c r="D40630" s="73"/>
      <c r="P40630" s="73"/>
      <c r="T40630" s="73"/>
      <c r="U40630" s="73"/>
      <c r="V40630" s="73"/>
      <c r="X40630" s="12"/>
    </row>
    <row r="40631" spans="2:24" x14ac:dyDescent="0.3">
      <c r="B40631" s="73"/>
      <c r="D40631" s="73"/>
      <c r="P40631" s="73"/>
      <c r="T40631" s="73"/>
      <c r="U40631" s="73"/>
      <c r="V40631" s="73"/>
      <c r="X40631" s="12"/>
    </row>
    <row r="40632" spans="2:24" x14ac:dyDescent="0.3">
      <c r="B40632" s="73"/>
      <c r="D40632" s="73"/>
      <c r="P40632" s="73"/>
      <c r="T40632" s="73"/>
      <c r="U40632" s="73"/>
      <c r="V40632" s="73"/>
      <c r="X40632" s="12"/>
    </row>
    <row r="40633" spans="2:24" x14ac:dyDescent="0.3">
      <c r="B40633" s="73"/>
      <c r="D40633" s="73"/>
      <c r="P40633" s="73"/>
      <c r="T40633" s="73"/>
      <c r="U40633" s="73"/>
      <c r="V40633" s="73"/>
      <c r="X40633" s="12"/>
    </row>
    <row r="40634" spans="2:24" x14ac:dyDescent="0.3">
      <c r="B40634" s="73"/>
      <c r="D40634" s="73"/>
      <c r="P40634" s="73"/>
      <c r="T40634" s="73"/>
      <c r="U40634" s="73"/>
      <c r="V40634" s="73"/>
      <c r="X40634" s="12"/>
    </row>
    <row r="40635" spans="2:24" x14ac:dyDescent="0.3">
      <c r="B40635" s="73"/>
      <c r="D40635" s="73"/>
      <c r="P40635" s="73"/>
      <c r="T40635" s="73"/>
      <c r="U40635" s="73"/>
      <c r="V40635" s="73"/>
      <c r="X40635" s="12"/>
    </row>
    <row r="40636" spans="2:24" x14ac:dyDescent="0.3">
      <c r="B40636" s="73"/>
      <c r="D40636" s="73"/>
      <c r="P40636" s="73"/>
      <c r="T40636" s="73"/>
      <c r="U40636" s="73"/>
      <c r="V40636" s="73"/>
      <c r="X40636" s="12"/>
    </row>
    <row r="40637" spans="2:24" x14ac:dyDescent="0.3">
      <c r="B40637" s="73"/>
      <c r="D40637" s="73"/>
      <c r="P40637" s="73"/>
      <c r="T40637" s="73"/>
      <c r="U40637" s="73"/>
      <c r="V40637" s="73"/>
      <c r="X40637" s="12"/>
    </row>
    <row r="40638" spans="2:24" x14ac:dyDescent="0.3">
      <c r="B40638" s="73"/>
      <c r="D40638" s="73"/>
      <c r="P40638" s="73"/>
      <c r="T40638" s="73"/>
      <c r="U40638" s="73"/>
      <c r="V40638" s="73"/>
      <c r="X40638" s="12"/>
    </row>
    <row r="40639" spans="2:24" x14ac:dyDescent="0.3">
      <c r="B40639" s="73"/>
      <c r="D40639" s="73"/>
      <c r="P40639" s="73"/>
      <c r="T40639" s="73"/>
      <c r="U40639" s="73"/>
      <c r="V40639" s="73"/>
      <c r="X40639" s="12"/>
    </row>
    <row r="40640" spans="2:24" x14ac:dyDescent="0.3">
      <c r="B40640" s="73"/>
      <c r="D40640" s="73"/>
      <c r="P40640" s="73"/>
      <c r="T40640" s="73"/>
      <c r="U40640" s="73"/>
      <c r="V40640" s="73"/>
      <c r="X40640" s="12"/>
    </row>
    <row r="40641" spans="2:24" x14ac:dyDescent="0.3">
      <c r="B40641" s="73"/>
      <c r="D40641" s="73"/>
      <c r="P40641" s="73"/>
      <c r="T40641" s="73"/>
      <c r="U40641" s="73"/>
      <c r="V40641" s="73"/>
      <c r="X40641" s="12"/>
    </row>
    <row r="40642" spans="2:24" x14ac:dyDescent="0.3">
      <c r="B40642" s="73"/>
      <c r="D40642" s="73"/>
      <c r="P40642" s="73"/>
      <c r="T40642" s="73"/>
      <c r="U40642" s="73"/>
      <c r="V40642" s="73"/>
      <c r="X40642" s="12"/>
    </row>
    <row r="40643" spans="2:24" x14ac:dyDescent="0.3">
      <c r="B40643" s="73"/>
      <c r="D40643" s="73"/>
      <c r="P40643" s="73"/>
      <c r="T40643" s="73"/>
      <c r="U40643" s="73"/>
      <c r="V40643" s="73"/>
      <c r="X40643" s="12"/>
    </row>
    <row r="40644" spans="2:24" x14ac:dyDescent="0.3">
      <c r="B40644" s="73"/>
      <c r="D40644" s="73"/>
      <c r="P40644" s="73"/>
      <c r="T40644" s="73"/>
      <c r="U40644" s="73"/>
      <c r="V40644" s="73"/>
      <c r="X40644" s="12"/>
    </row>
    <row r="40645" spans="2:24" x14ac:dyDescent="0.3">
      <c r="B40645" s="73"/>
      <c r="D40645" s="73"/>
      <c r="P40645" s="73"/>
      <c r="T40645" s="73"/>
      <c r="U40645" s="73"/>
      <c r="V40645" s="73"/>
      <c r="X40645" s="12"/>
    </row>
    <row r="40646" spans="2:24" x14ac:dyDescent="0.3">
      <c r="B40646" s="73"/>
      <c r="D40646" s="73"/>
      <c r="P40646" s="73"/>
      <c r="T40646" s="73"/>
      <c r="U40646" s="73"/>
      <c r="V40646" s="73"/>
      <c r="X40646" s="12"/>
    </row>
    <row r="40647" spans="2:24" x14ac:dyDescent="0.3">
      <c r="B40647" s="73"/>
      <c r="D40647" s="73"/>
      <c r="P40647" s="73"/>
      <c r="T40647" s="73"/>
      <c r="U40647" s="73"/>
      <c r="V40647" s="73"/>
      <c r="X40647" s="12"/>
    </row>
    <row r="40648" spans="2:24" x14ac:dyDescent="0.3">
      <c r="B40648" s="73"/>
      <c r="D40648" s="73"/>
      <c r="P40648" s="73"/>
      <c r="T40648" s="73"/>
      <c r="U40648" s="73"/>
      <c r="V40648" s="73"/>
      <c r="X40648" s="12"/>
    </row>
    <row r="40649" spans="2:24" x14ac:dyDescent="0.3">
      <c r="B40649" s="73"/>
      <c r="D40649" s="73"/>
      <c r="P40649" s="73"/>
      <c r="T40649" s="73"/>
      <c r="U40649" s="73"/>
      <c r="V40649" s="73"/>
      <c r="X40649" s="12"/>
    </row>
    <row r="40650" spans="2:24" x14ac:dyDescent="0.3">
      <c r="B40650" s="73"/>
      <c r="D40650" s="73"/>
      <c r="P40650" s="73"/>
      <c r="T40650" s="73"/>
      <c r="U40650" s="73"/>
      <c r="V40650" s="73"/>
      <c r="X40650" s="12"/>
    </row>
    <row r="40651" spans="2:24" x14ac:dyDescent="0.3">
      <c r="B40651" s="73"/>
      <c r="D40651" s="73"/>
      <c r="P40651" s="73"/>
      <c r="T40651" s="73"/>
      <c r="U40651" s="73"/>
      <c r="V40651" s="73"/>
      <c r="X40651" s="12"/>
    </row>
    <row r="40652" spans="2:24" x14ac:dyDescent="0.3">
      <c r="B40652" s="73"/>
      <c r="D40652" s="73"/>
      <c r="P40652" s="73"/>
      <c r="T40652" s="73"/>
      <c r="U40652" s="73"/>
      <c r="V40652" s="73"/>
      <c r="X40652" s="12"/>
    </row>
    <row r="40653" spans="2:24" x14ac:dyDescent="0.3">
      <c r="B40653" s="73"/>
      <c r="D40653" s="73"/>
      <c r="P40653" s="73"/>
      <c r="T40653" s="73"/>
      <c r="U40653" s="73"/>
      <c r="V40653" s="73"/>
      <c r="X40653" s="12"/>
    </row>
    <row r="40654" spans="2:24" x14ac:dyDescent="0.3">
      <c r="B40654" s="73"/>
      <c r="D40654" s="73"/>
      <c r="P40654" s="73"/>
      <c r="T40654" s="73"/>
      <c r="U40654" s="73"/>
      <c r="V40654" s="73"/>
      <c r="X40654" s="12"/>
    </row>
    <row r="40655" spans="2:24" x14ac:dyDescent="0.3">
      <c r="B40655" s="73"/>
      <c r="D40655" s="73"/>
      <c r="P40655" s="73"/>
      <c r="T40655" s="73"/>
      <c r="U40655" s="73"/>
      <c r="V40655" s="73"/>
      <c r="X40655" s="12"/>
    </row>
    <row r="40656" spans="2:24" x14ac:dyDescent="0.3">
      <c r="B40656" s="73"/>
      <c r="D40656" s="73"/>
      <c r="P40656" s="73"/>
      <c r="T40656" s="73"/>
      <c r="U40656" s="73"/>
      <c r="V40656" s="73"/>
      <c r="X40656" s="12"/>
    </row>
    <row r="40657" spans="2:24" x14ac:dyDescent="0.3">
      <c r="B40657" s="73"/>
      <c r="D40657" s="73"/>
      <c r="P40657" s="73"/>
      <c r="T40657" s="73"/>
      <c r="U40657" s="73"/>
      <c r="V40657" s="73"/>
      <c r="X40657" s="12"/>
    </row>
    <row r="40658" spans="2:24" x14ac:dyDescent="0.3">
      <c r="B40658" s="73"/>
      <c r="D40658" s="73"/>
      <c r="P40658" s="73"/>
      <c r="T40658" s="73"/>
      <c r="U40658" s="73"/>
      <c r="V40658" s="73"/>
      <c r="X40658" s="12"/>
    </row>
    <row r="40659" spans="2:24" x14ac:dyDescent="0.3">
      <c r="B40659" s="73"/>
      <c r="D40659" s="73"/>
      <c r="P40659" s="73"/>
      <c r="T40659" s="73"/>
      <c r="U40659" s="73"/>
      <c r="V40659" s="73"/>
      <c r="X40659" s="12"/>
    </row>
    <row r="40660" spans="2:24" x14ac:dyDescent="0.3">
      <c r="B40660" s="73"/>
      <c r="D40660" s="73"/>
      <c r="P40660" s="73"/>
      <c r="T40660" s="73"/>
      <c r="U40660" s="73"/>
      <c r="V40660" s="73"/>
      <c r="X40660" s="12"/>
    </row>
    <row r="40661" spans="2:24" x14ac:dyDescent="0.3">
      <c r="B40661" s="73"/>
      <c r="D40661" s="73"/>
      <c r="P40661" s="73"/>
      <c r="T40661" s="73"/>
      <c r="U40661" s="73"/>
      <c r="V40661" s="73"/>
      <c r="X40661" s="12"/>
    </row>
    <row r="40662" spans="2:24" x14ac:dyDescent="0.3">
      <c r="B40662" s="73"/>
      <c r="D40662" s="73"/>
      <c r="P40662" s="73"/>
      <c r="T40662" s="73"/>
      <c r="U40662" s="73"/>
      <c r="V40662" s="73"/>
      <c r="X40662" s="12"/>
    </row>
    <row r="40663" spans="2:24" x14ac:dyDescent="0.3">
      <c r="B40663" s="73"/>
      <c r="D40663" s="73"/>
      <c r="P40663" s="73"/>
      <c r="T40663" s="73"/>
      <c r="U40663" s="73"/>
      <c r="V40663" s="73"/>
      <c r="X40663" s="12"/>
    </row>
    <row r="40664" spans="2:24" x14ac:dyDescent="0.3">
      <c r="B40664" s="73"/>
      <c r="D40664" s="73"/>
      <c r="P40664" s="73"/>
      <c r="T40664" s="73"/>
      <c r="U40664" s="73"/>
      <c r="V40664" s="73"/>
      <c r="X40664" s="12"/>
    </row>
    <row r="40665" spans="2:24" x14ac:dyDescent="0.3">
      <c r="B40665" s="73"/>
      <c r="D40665" s="73"/>
      <c r="P40665" s="73"/>
      <c r="T40665" s="73"/>
      <c r="U40665" s="73"/>
      <c r="V40665" s="73"/>
      <c r="X40665" s="12"/>
    </row>
    <row r="40666" spans="2:24" x14ac:dyDescent="0.3">
      <c r="B40666" s="73"/>
      <c r="D40666" s="73"/>
      <c r="P40666" s="73"/>
      <c r="T40666" s="73"/>
      <c r="U40666" s="73"/>
      <c r="V40666" s="73"/>
      <c r="X40666" s="12"/>
    </row>
    <row r="40667" spans="2:24" x14ac:dyDescent="0.3">
      <c r="B40667" s="73"/>
      <c r="D40667" s="73"/>
      <c r="P40667" s="73"/>
      <c r="T40667" s="73"/>
      <c r="U40667" s="73"/>
      <c r="V40667" s="73"/>
      <c r="X40667" s="12"/>
    </row>
    <row r="40668" spans="2:24" x14ac:dyDescent="0.3">
      <c r="B40668" s="73"/>
      <c r="D40668" s="73"/>
      <c r="P40668" s="73"/>
      <c r="T40668" s="73"/>
      <c r="U40668" s="73"/>
      <c r="V40668" s="73"/>
      <c r="X40668" s="12"/>
    </row>
    <row r="40669" spans="2:24" x14ac:dyDescent="0.3">
      <c r="B40669" s="73"/>
      <c r="D40669" s="73"/>
      <c r="P40669" s="73"/>
      <c r="T40669" s="73"/>
      <c r="U40669" s="73"/>
      <c r="V40669" s="73"/>
      <c r="X40669" s="12"/>
    </row>
    <row r="40670" spans="2:24" x14ac:dyDescent="0.3">
      <c r="B40670" s="73"/>
      <c r="D40670" s="73"/>
      <c r="P40670" s="73"/>
      <c r="T40670" s="73"/>
      <c r="U40670" s="73"/>
      <c r="V40670" s="73"/>
      <c r="X40670" s="12"/>
    </row>
    <row r="40671" spans="2:24" x14ac:dyDescent="0.3">
      <c r="B40671" s="73"/>
      <c r="D40671" s="73"/>
      <c r="P40671" s="73"/>
      <c r="T40671" s="73"/>
      <c r="U40671" s="73"/>
      <c r="V40671" s="73"/>
      <c r="X40671" s="12"/>
    </row>
    <row r="40672" spans="2:24" x14ac:dyDescent="0.3">
      <c r="B40672" s="73"/>
      <c r="D40672" s="73"/>
      <c r="P40672" s="73"/>
      <c r="T40672" s="73"/>
      <c r="U40672" s="73"/>
      <c r="V40672" s="73"/>
      <c r="X40672" s="12"/>
    </row>
    <row r="40673" spans="2:24" x14ac:dyDescent="0.3">
      <c r="B40673" s="73"/>
      <c r="D40673" s="73"/>
      <c r="P40673" s="73"/>
      <c r="T40673" s="73"/>
      <c r="U40673" s="73"/>
      <c r="V40673" s="73"/>
      <c r="X40673" s="12"/>
    </row>
    <row r="40674" spans="2:24" x14ac:dyDescent="0.3">
      <c r="B40674" s="73"/>
      <c r="D40674" s="73"/>
      <c r="P40674" s="73"/>
      <c r="T40674" s="73"/>
      <c r="U40674" s="73"/>
      <c r="V40674" s="73"/>
      <c r="X40674" s="12"/>
    </row>
    <row r="40675" spans="2:24" x14ac:dyDescent="0.3">
      <c r="B40675" s="73"/>
      <c r="D40675" s="73"/>
      <c r="P40675" s="73"/>
      <c r="T40675" s="73"/>
      <c r="U40675" s="73"/>
      <c r="V40675" s="73"/>
      <c r="X40675" s="12"/>
    </row>
    <row r="40676" spans="2:24" x14ac:dyDescent="0.3">
      <c r="B40676" s="73"/>
      <c r="D40676" s="73"/>
      <c r="P40676" s="73"/>
      <c r="T40676" s="73"/>
      <c r="U40676" s="73"/>
      <c r="V40676" s="73"/>
      <c r="X40676" s="12"/>
    </row>
    <row r="40677" spans="2:24" x14ac:dyDescent="0.3">
      <c r="B40677" s="73"/>
      <c r="D40677" s="73"/>
      <c r="P40677" s="73"/>
      <c r="T40677" s="73"/>
      <c r="U40677" s="73"/>
      <c r="V40677" s="73"/>
      <c r="X40677" s="12"/>
    </row>
    <row r="40678" spans="2:24" x14ac:dyDescent="0.3">
      <c r="B40678" s="73"/>
      <c r="D40678" s="73"/>
      <c r="P40678" s="73"/>
      <c r="T40678" s="73"/>
      <c r="U40678" s="73"/>
      <c r="V40678" s="73"/>
      <c r="X40678" s="12"/>
    </row>
    <row r="40679" spans="2:24" x14ac:dyDescent="0.3">
      <c r="B40679" s="73"/>
      <c r="D40679" s="73"/>
      <c r="P40679" s="73"/>
      <c r="T40679" s="73"/>
      <c r="U40679" s="73"/>
      <c r="V40679" s="73"/>
      <c r="X40679" s="12"/>
    </row>
    <row r="40680" spans="2:24" x14ac:dyDescent="0.3">
      <c r="B40680" s="73"/>
      <c r="D40680" s="73"/>
      <c r="P40680" s="73"/>
      <c r="T40680" s="73"/>
      <c r="U40680" s="73"/>
      <c r="V40680" s="73"/>
      <c r="X40680" s="12"/>
    </row>
    <row r="40681" spans="2:24" x14ac:dyDescent="0.3">
      <c r="B40681" s="73"/>
      <c r="D40681" s="73"/>
      <c r="P40681" s="73"/>
      <c r="T40681" s="73"/>
      <c r="U40681" s="73"/>
      <c r="V40681" s="73"/>
      <c r="X40681" s="12"/>
    </row>
    <row r="40682" spans="2:24" x14ac:dyDescent="0.3">
      <c r="B40682" s="73"/>
      <c r="D40682" s="73"/>
      <c r="P40682" s="73"/>
      <c r="T40682" s="73"/>
      <c r="U40682" s="73"/>
      <c r="V40682" s="73"/>
      <c r="X40682" s="12"/>
    </row>
    <row r="40683" spans="2:24" x14ac:dyDescent="0.3">
      <c r="B40683" s="73"/>
      <c r="D40683" s="73"/>
      <c r="P40683" s="73"/>
      <c r="T40683" s="73"/>
      <c r="U40683" s="73"/>
      <c r="V40683" s="73"/>
      <c r="X40683" s="12"/>
    </row>
    <row r="40684" spans="2:24" x14ac:dyDescent="0.3">
      <c r="B40684" s="73"/>
      <c r="D40684" s="73"/>
      <c r="P40684" s="73"/>
      <c r="T40684" s="73"/>
      <c r="U40684" s="73"/>
      <c r="V40684" s="73"/>
      <c r="X40684" s="12"/>
    </row>
    <row r="40685" spans="2:24" x14ac:dyDescent="0.3">
      <c r="B40685" s="73"/>
      <c r="D40685" s="73"/>
      <c r="P40685" s="73"/>
      <c r="T40685" s="73"/>
      <c r="U40685" s="73"/>
      <c r="V40685" s="73"/>
      <c r="X40685" s="12"/>
    </row>
    <row r="40686" spans="2:24" x14ac:dyDescent="0.3">
      <c r="B40686" s="73"/>
      <c r="D40686" s="73"/>
      <c r="P40686" s="73"/>
      <c r="T40686" s="73"/>
      <c r="U40686" s="73"/>
      <c r="V40686" s="73"/>
      <c r="X40686" s="12"/>
    </row>
    <row r="40687" spans="2:24" x14ac:dyDescent="0.3">
      <c r="B40687" s="73"/>
      <c r="D40687" s="73"/>
      <c r="P40687" s="73"/>
      <c r="T40687" s="73"/>
      <c r="U40687" s="73"/>
      <c r="V40687" s="73"/>
      <c r="X40687" s="12"/>
    </row>
    <row r="40688" spans="2:24" x14ac:dyDescent="0.3">
      <c r="B40688" s="73"/>
      <c r="D40688" s="73"/>
      <c r="P40688" s="73"/>
      <c r="T40688" s="73"/>
      <c r="U40688" s="73"/>
      <c r="V40688" s="73"/>
      <c r="X40688" s="12"/>
    </row>
    <row r="40689" spans="2:24" x14ac:dyDescent="0.3">
      <c r="B40689" s="73"/>
      <c r="D40689" s="73"/>
      <c r="P40689" s="73"/>
      <c r="T40689" s="73"/>
      <c r="U40689" s="73"/>
      <c r="V40689" s="73"/>
      <c r="X40689" s="12"/>
    </row>
    <row r="40690" spans="2:24" x14ac:dyDescent="0.3">
      <c r="B40690" s="73"/>
      <c r="D40690" s="73"/>
      <c r="P40690" s="73"/>
      <c r="T40690" s="73"/>
      <c r="U40690" s="73"/>
      <c r="V40690" s="73"/>
      <c r="X40690" s="12"/>
    </row>
    <row r="40691" spans="2:24" x14ac:dyDescent="0.3">
      <c r="B40691" s="73"/>
      <c r="D40691" s="73"/>
      <c r="P40691" s="73"/>
      <c r="T40691" s="73"/>
      <c r="U40691" s="73"/>
      <c r="V40691" s="73"/>
      <c r="X40691" s="12"/>
    </row>
    <row r="40692" spans="2:24" x14ac:dyDescent="0.3">
      <c r="B40692" s="73"/>
      <c r="D40692" s="73"/>
      <c r="P40692" s="73"/>
      <c r="T40692" s="73"/>
      <c r="U40692" s="73"/>
      <c r="V40692" s="73"/>
      <c r="X40692" s="12"/>
    </row>
    <row r="40693" spans="2:24" x14ac:dyDescent="0.3">
      <c r="B40693" s="73"/>
      <c r="D40693" s="73"/>
      <c r="P40693" s="73"/>
      <c r="T40693" s="73"/>
      <c r="U40693" s="73"/>
      <c r="V40693" s="73"/>
      <c r="X40693" s="12"/>
    </row>
    <row r="40694" spans="2:24" x14ac:dyDescent="0.3">
      <c r="B40694" s="73"/>
      <c r="D40694" s="73"/>
      <c r="P40694" s="73"/>
      <c r="T40694" s="73"/>
      <c r="U40694" s="73"/>
      <c r="V40694" s="73"/>
      <c r="X40694" s="12"/>
    </row>
    <row r="40695" spans="2:24" x14ac:dyDescent="0.3">
      <c r="B40695" s="73"/>
      <c r="D40695" s="73"/>
      <c r="P40695" s="73"/>
      <c r="T40695" s="73"/>
      <c r="U40695" s="73"/>
      <c r="V40695" s="73"/>
      <c r="X40695" s="12"/>
    </row>
    <row r="40696" spans="2:24" x14ac:dyDescent="0.3">
      <c r="B40696" s="73"/>
      <c r="D40696" s="73"/>
      <c r="P40696" s="73"/>
      <c r="T40696" s="73"/>
      <c r="U40696" s="73"/>
      <c r="V40696" s="73"/>
      <c r="X40696" s="12"/>
    </row>
    <row r="40697" spans="2:24" x14ac:dyDescent="0.3">
      <c r="B40697" s="73"/>
      <c r="D40697" s="73"/>
      <c r="P40697" s="73"/>
      <c r="T40697" s="73"/>
      <c r="U40697" s="73"/>
      <c r="V40697" s="73"/>
      <c r="X40697" s="12"/>
    </row>
    <row r="40698" spans="2:24" x14ac:dyDescent="0.3">
      <c r="B40698" s="73"/>
      <c r="D40698" s="73"/>
      <c r="P40698" s="73"/>
      <c r="T40698" s="73"/>
      <c r="U40698" s="73"/>
      <c r="V40698" s="73"/>
      <c r="X40698" s="12"/>
    </row>
    <row r="40699" spans="2:24" x14ac:dyDescent="0.3">
      <c r="B40699" s="73"/>
      <c r="D40699" s="73"/>
      <c r="P40699" s="73"/>
      <c r="T40699" s="73"/>
      <c r="U40699" s="73"/>
      <c r="V40699" s="73"/>
      <c r="X40699" s="12"/>
    </row>
    <row r="40700" spans="2:24" x14ac:dyDescent="0.3">
      <c r="B40700" s="73"/>
      <c r="D40700" s="73"/>
      <c r="P40700" s="73"/>
      <c r="T40700" s="73"/>
      <c r="U40700" s="73"/>
      <c r="V40700" s="73"/>
      <c r="X40700" s="12"/>
    </row>
    <row r="40701" spans="2:24" x14ac:dyDescent="0.3">
      <c r="B40701" s="73"/>
      <c r="D40701" s="73"/>
      <c r="P40701" s="73"/>
      <c r="T40701" s="73"/>
      <c r="U40701" s="73"/>
      <c r="V40701" s="73"/>
      <c r="X40701" s="12"/>
    </row>
    <row r="40702" spans="2:24" x14ac:dyDescent="0.3">
      <c r="B40702" s="73"/>
      <c r="D40702" s="73"/>
      <c r="P40702" s="73"/>
      <c r="T40702" s="73"/>
      <c r="U40702" s="73"/>
      <c r="V40702" s="73"/>
      <c r="X40702" s="12"/>
    </row>
    <row r="40703" spans="2:24" x14ac:dyDescent="0.3">
      <c r="B40703" s="73"/>
      <c r="D40703" s="73"/>
      <c r="P40703" s="73"/>
      <c r="T40703" s="73"/>
      <c r="U40703" s="73"/>
      <c r="V40703" s="73"/>
      <c r="X40703" s="12"/>
    </row>
    <row r="40704" spans="2:24" x14ac:dyDescent="0.3">
      <c r="B40704" s="73"/>
      <c r="D40704" s="73"/>
      <c r="P40704" s="73"/>
      <c r="T40704" s="73"/>
      <c r="U40704" s="73"/>
      <c r="V40704" s="73"/>
      <c r="X40704" s="12"/>
    </row>
    <row r="40705" spans="2:24" x14ac:dyDescent="0.3">
      <c r="B40705" s="73"/>
      <c r="D40705" s="73"/>
      <c r="P40705" s="73"/>
      <c r="T40705" s="73"/>
      <c r="U40705" s="73"/>
      <c r="V40705" s="73"/>
      <c r="X40705" s="12"/>
    </row>
    <row r="40706" spans="2:24" x14ac:dyDescent="0.3">
      <c r="B40706" s="73"/>
      <c r="D40706" s="73"/>
      <c r="P40706" s="73"/>
      <c r="T40706" s="73"/>
      <c r="U40706" s="73"/>
      <c r="V40706" s="73"/>
      <c r="X40706" s="12"/>
    </row>
    <row r="40707" spans="2:24" x14ac:dyDescent="0.3">
      <c r="B40707" s="73"/>
      <c r="D40707" s="73"/>
      <c r="P40707" s="73"/>
      <c r="T40707" s="73"/>
      <c r="U40707" s="73"/>
      <c r="V40707" s="73"/>
      <c r="X40707" s="12"/>
    </row>
    <row r="40708" spans="2:24" x14ac:dyDescent="0.3">
      <c r="B40708" s="73"/>
      <c r="D40708" s="73"/>
      <c r="P40708" s="73"/>
      <c r="T40708" s="73"/>
      <c r="U40708" s="73"/>
      <c r="V40708" s="73"/>
      <c r="X40708" s="12"/>
    </row>
    <row r="40709" spans="2:24" x14ac:dyDescent="0.3">
      <c r="B40709" s="73"/>
      <c r="D40709" s="73"/>
      <c r="P40709" s="73"/>
      <c r="T40709" s="73"/>
      <c r="U40709" s="73"/>
      <c r="V40709" s="73"/>
      <c r="X40709" s="12"/>
    </row>
    <row r="40710" spans="2:24" x14ac:dyDescent="0.3">
      <c r="B40710" s="73"/>
      <c r="D40710" s="73"/>
      <c r="P40710" s="73"/>
      <c r="T40710" s="73"/>
      <c r="U40710" s="73"/>
      <c r="V40710" s="73"/>
      <c r="X40710" s="12"/>
    </row>
    <row r="40711" spans="2:24" x14ac:dyDescent="0.3">
      <c r="B40711" s="73"/>
      <c r="D40711" s="73"/>
      <c r="P40711" s="73"/>
      <c r="T40711" s="73"/>
      <c r="U40711" s="73"/>
      <c r="V40711" s="73"/>
      <c r="X40711" s="12"/>
    </row>
    <row r="40712" spans="2:24" x14ac:dyDescent="0.3">
      <c r="B40712" s="73"/>
      <c r="D40712" s="73"/>
      <c r="P40712" s="73"/>
      <c r="T40712" s="73"/>
      <c r="U40712" s="73"/>
      <c r="V40712" s="73"/>
      <c r="X40712" s="12"/>
    </row>
    <row r="40713" spans="2:24" x14ac:dyDescent="0.3">
      <c r="B40713" s="73"/>
      <c r="D40713" s="73"/>
      <c r="P40713" s="73"/>
      <c r="T40713" s="73"/>
      <c r="U40713" s="73"/>
      <c r="V40713" s="73"/>
      <c r="X40713" s="12"/>
    </row>
    <row r="40714" spans="2:24" x14ac:dyDescent="0.3">
      <c r="B40714" s="73"/>
      <c r="D40714" s="73"/>
      <c r="P40714" s="73"/>
      <c r="T40714" s="73"/>
      <c r="U40714" s="73"/>
      <c r="V40714" s="73"/>
      <c r="X40714" s="12"/>
    </row>
    <row r="40715" spans="2:24" x14ac:dyDescent="0.3">
      <c r="B40715" s="73"/>
      <c r="D40715" s="73"/>
      <c r="P40715" s="73"/>
      <c r="T40715" s="73"/>
      <c r="U40715" s="73"/>
      <c r="V40715" s="73"/>
      <c r="X40715" s="12"/>
    </row>
    <row r="40716" spans="2:24" x14ac:dyDescent="0.3">
      <c r="B40716" s="73"/>
      <c r="D40716" s="73"/>
      <c r="P40716" s="73"/>
      <c r="T40716" s="73"/>
      <c r="U40716" s="73"/>
      <c r="V40716" s="73"/>
      <c r="X40716" s="12"/>
    </row>
    <row r="40717" spans="2:24" x14ac:dyDescent="0.3">
      <c r="B40717" s="73"/>
      <c r="D40717" s="73"/>
      <c r="P40717" s="73"/>
      <c r="T40717" s="73"/>
      <c r="U40717" s="73"/>
      <c r="V40717" s="73"/>
      <c r="X40717" s="12"/>
    </row>
    <row r="40718" spans="2:24" x14ac:dyDescent="0.3">
      <c r="B40718" s="73"/>
      <c r="D40718" s="73"/>
      <c r="P40718" s="73"/>
      <c r="T40718" s="73"/>
      <c r="U40718" s="73"/>
      <c r="V40718" s="73"/>
      <c r="X40718" s="12"/>
    </row>
    <row r="40719" spans="2:24" x14ac:dyDescent="0.3">
      <c r="B40719" s="73"/>
      <c r="D40719" s="73"/>
      <c r="P40719" s="73"/>
      <c r="T40719" s="73"/>
      <c r="U40719" s="73"/>
      <c r="V40719" s="73"/>
      <c r="X40719" s="12"/>
    </row>
    <row r="40720" spans="2:24" x14ac:dyDescent="0.3">
      <c r="B40720" s="73"/>
      <c r="D40720" s="73"/>
      <c r="P40720" s="73"/>
      <c r="T40720" s="73"/>
      <c r="U40720" s="73"/>
      <c r="V40720" s="73"/>
      <c r="X40720" s="12"/>
    </row>
    <row r="40721" spans="2:24" x14ac:dyDescent="0.3">
      <c r="B40721" s="73"/>
      <c r="D40721" s="73"/>
      <c r="P40721" s="73"/>
      <c r="T40721" s="73"/>
      <c r="U40721" s="73"/>
      <c r="V40721" s="73"/>
      <c r="X40721" s="12"/>
    </row>
    <row r="40722" spans="2:24" x14ac:dyDescent="0.3">
      <c r="B40722" s="73"/>
      <c r="D40722" s="73"/>
      <c r="P40722" s="73"/>
      <c r="T40722" s="73"/>
      <c r="U40722" s="73"/>
      <c r="V40722" s="73"/>
      <c r="X40722" s="12"/>
    </row>
    <row r="40723" spans="2:24" x14ac:dyDescent="0.3">
      <c r="B40723" s="73"/>
      <c r="D40723" s="73"/>
      <c r="P40723" s="73"/>
      <c r="T40723" s="73"/>
      <c r="U40723" s="73"/>
      <c r="V40723" s="73"/>
      <c r="X40723" s="12"/>
    </row>
    <row r="40724" spans="2:24" x14ac:dyDescent="0.3">
      <c r="B40724" s="73"/>
      <c r="D40724" s="73"/>
      <c r="P40724" s="73"/>
      <c r="T40724" s="73"/>
      <c r="U40724" s="73"/>
      <c r="V40724" s="73"/>
      <c r="X40724" s="12"/>
    </row>
    <row r="40725" spans="2:24" x14ac:dyDescent="0.3">
      <c r="B40725" s="73"/>
      <c r="D40725" s="73"/>
      <c r="P40725" s="73"/>
      <c r="T40725" s="73"/>
      <c r="U40725" s="73"/>
      <c r="V40725" s="73"/>
      <c r="X40725" s="12"/>
    </row>
    <row r="40726" spans="2:24" x14ac:dyDescent="0.3">
      <c r="B40726" s="73"/>
      <c r="D40726" s="73"/>
      <c r="P40726" s="73"/>
      <c r="T40726" s="73"/>
      <c r="U40726" s="73"/>
      <c r="V40726" s="73"/>
      <c r="X40726" s="12"/>
    </row>
    <row r="40727" spans="2:24" x14ac:dyDescent="0.3">
      <c r="B40727" s="73"/>
      <c r="D40727" s="73"/>
      <c r="P40727" s="73"/>
      <c r="T40727" s="73"/>
      <c r="U40727" s="73"/>
      <c r="V40727" s="73"/>
      <c r="X40727" s="12"/>
    </row>
    <row r="40728" spans="2:24" x14ac:dyDescent="0.3">
      <c r="B40728" s="73"/>
      <c r="D40728" s="73"/>
      <c r="P40728" s="73"/>
      <c r="T40728" s="73"/>
      <c r="U40728" s="73"/>
      <c r="V40728" s="73"/>
      <c r="X40728" s="12"/>
    </row>
    <row r="40729" spans="2:24" x14ac:dyDescent="0.3">
      <c r="B40729" s="73"/>
      <c r="D40729" s="73"/>
      <c r="P40729" s="73"/>
      <c r="T40729" s="73"/>
      <c r="U40729" s="73"/>
      <c r="V40729" s="73"/>
      <c r="X40729" s="12"/>
    </row>
    <row r="40730" spans="2:24" x14ac:dyDescent="0.3">
      <c r="B40730" s="73"/>
      <c r="D40730" s="73"/>
      <c r="P40730" s="73"/>
      <c r="T40730" s="73"/>
      <c r="U40730" s="73"/>
      <c r="V40730" s="73"/>
      <c r="X40730" s="12"/>
    </row>
    <row r="40731" spans="2:24" x14ac:dyDescent="0.3">
      <c r="B40731" s="73"/>
      <c r="D40731" s="73"/>
      <c r="P40731" s="73"/>
      <c r="T40731" s="73"/>
      <c r="U40731" s="73"/>
      <c r="V40731" s="73"/>
      <c r="X40731" s="12"/>
    </row>
    <row r="40732" spans="2:24" x14ac:dyDescent="0.3">
      <c r="B40732" s="73"/>
      <c r="D40732" s="73"/>
      <c r="P40732" s="73"/>
      <c r="T40732" s="73"/>
      <c r="U40732" s="73"/>
      <c r="V40732" s="73"/>
      <c r="X40732" s="12"/>
    </row>
    <row r="40733" spans="2:24" x14ac:dyDescent="0.3">
      <c r="B40733" s="73"/>
      <c r="D40733" s="73"/>
      <c r="P40733" s="73"/>
      <c r="T40733" s="73"/>
      <c r="U40733" s="73"/>
      <c r="V40733" s="73"/>
      <c r="X40733" s="12"/>
    </row>
    <row r="40734" spans="2:24" x14ac:dyDescent="0.3">
      <c r="B40734" s="73"/>
      <c r="D40734" s="73"/>
      <c r="P40734" s="73"/>
      <c r="T40734" s="73"/>
      <c r="U40734" s="73"/>
      <c r="V40734" s="73"/>
      <c r="X40734" s="12"/>
    </row>
    <row r="40735" spans="2:24" x14ac:dyDescent="0.3">
      <c r="B40735" s="73"/>
      <c r="D40735" s="73"/>
      <c r="P40735" s="73"/>
      <c r="T40735" s="73"/>
      <c r="U40735" s="73"/>
      <c r="V40735" s="73"/>
      <c r="X40735" s="12"/>
    </row>
    <row r="40736" spans="2:24" x14ac:dyDescent="0.3">
      <c r="B40736" s="73"/>
      <c r="D40736" s="73"/>
      <c r="P40736" s="73"/>
      <c r="T40736" s="73"/>
      <c r="U40736" s="73"/>
      <c r="V40736" s="73"/>
      <c r="X40736" s="12"/>
    </row>
    <row r="40737" spans="2:24" x14ac:dyDescent="0.3">
      <c r="B40737" s="73"/>
      <c r="D40737" s="73"/>
      <c r="P40737" s="73"/>
      <c r="T40737" s="73"/>
      <c r="U40737" s="73"/>
      <c r="V40737" s="73"/>
      <c r="X40737" s="12"/>
    </row>
    <row r="40738" spans="2:24" x14ac:dyDescent="0.3">
      <c r="B40738" s="73"/>
      <c r="D40738" s="73"/>
      <c r="P40738" s="73"/>
      <c r="T40738" s="73"/>
      <c r="U40738" s="73"/>
      <c r="V40738" s="73"/>
      <c r="X40738" s="12"/>
    </row>
    <row r="40739" spans="2:24" x14ac:dyDescent="0.3">
      <c r="B40739" s="73"/>
      <c r="D40739" s="73"/>
      <c r="P40739" s="73"/>
      <c r="T40739" s="73"/>
      <c r="U40739" s="73"/>
      <c r="V40739" s="73"/>
      <c r="X40739" s="12"/>
    </row>
    <row r="40740" spans="2:24" x14ac:dyDescent="0.3">
      <c r="B40740" s="73"/>
      <c r="D40740" s="73"/>
      <c r="P40740" s="73"/>
      <c r="T40740" s="73"/>
      <c r="U40740" s="73"/>
      <c r="V40740" s="73"/>
      <c r="X40740" s="12"/>
    </row>
    <row r="40741" spans="2:24" x14ac:dyDescent="0.3">
      <c r="B40741" s="73"/>
      <c r="D40741" s="73"/>
      <c r="P40741" s="73"/>
      <c r="T40741" s="73"/>
      <c r="U40741" s="73"/>
      <c r="V40741" s="73"/>
      <c r="X40741" s="12"/>
    </row>
    <row r="40742" spans="2:24" x14ac:dyDescent="0.3">
      <c r="B40742" s="73"/>
      <c r="D40742" s="73"/>
      <c r="P40742" s="73"/>
      <c r="T40742" s="73"/>
      <c r="U40742" s="73"/>
      <c r="V40742" s="73"/>
      <c r="X40742" s="12"/>
    </row>
    <row r="40743" spans="2:24" x14ac:dyDescent="0.3">
      <c r="B40743" s="73"/>
      <c r="D40743" s="73"/>
      <c r="P40743" s="73"/>
      <c r="T40743" s="73"/>
      <c r="U40743" s="73"/>
      <c r="V40743" s="73"/>
      <c r="X40743" s="12"/>
    </row>
    <row r="40744" spans="2:24" x14ac:dyDescent="0.3">
      <c r="B40744" s="73"/>
      <c r="D40744" s="73"/>
      <c r="P40744" s="73"/>
      <c r="T40744" s="73"/>
      <c r="U40744" s="73"/>
      <c r="V40744" s="73"/>
      <c r="X40744" s="12"/>
    </row>
    <row r="40745" spans="2:24" x14ac:dyDescent="0.3">
      <c r="B40745" s="73"/>
      <c r="D40745" s="73"/>
      <c r="P40745" s="73"/>
      <c r="T40745" s="73"/>
      <c r="U40745" s="73"/>
      <c r="V40745" s="73"/>
      <c r="X40745" s="12"/>
    </row>
    <row r="40746" spans="2:24" x14ac:dyDescent="0.3">
      <c r="B40746" s="73"/>
      <c r="D40746" s="73"/>
      <c r="P40746" s="73"/>
      <c r="T40746" s="73"/>
      <c r="U40746" s="73"/>
      <c r="V40746" s="73"/>
      <c r="X40746" s="12"/>
    </row>
    <row r="40747" spans="2:24" x14ac:dyDescent="0.3">
      <c r="B40747" s="73"/>
      <c r="D40747" s="73"/>
      <c r="P40747" s="73"/>
      <c r="T40747" s="73"/>
      <c r="U40747" s="73"/>
      <c r="V40747" s="73"/>
      <c r="X40747" s="12"/>
    </row>
    <row r="40748" spans="2:24" x14ac:dyDescent="0.3">
      <c r="B40748" s="73"/>
      <c r="D40748" s="73"/>
      <c r="P40748" s="73"/>
      <c r="T40748" s="73"/>
      <c r="U40748" s="73"/>
      <c r="V40748" s="73"/>
      <c r="X40748" s="12"/>
    </row>
    <row r="40749" spans="2:24" x14ac:dyDescent="0.3">
      <c r="B40749" s="73"/>
      <c r="D40749" s="73"/>
      <c r="P40749" s="73"/>
      <c r="T40749" s="73"/>
      <c r="U40749" s="73"/>
      <c r="V40749" s="73"/>
      <c r="X40749" s="12"/>
    </row>
    <row r="40750" spans="2:24" x14ac:dyDescent="0.3">
      <c r="B40750" s="73"/>
      <c r="D40750" s="73"/>
      <c r="P40750" s="73"/>
      <c r="T40750" s="73"/>
      <c r="U40750" s="73"/>
      <c r="V40750" s="73"/>
      <c r="X40750" s="12"/>
    </row>
    <row r="40751" spans="2:24" x14ac:dyDescent="0.3">
      <c r="B40751" s="73"/>
      <c r="D40751" s="73"/>
      <c r="P40751" s="73"/>
      <c r="T40751" s="73"/>
      <c r="U40751" s="73"/>
      <c r="V40751" s="73"/>
      <c r="X40751" s="12"/>
    </row>
    <row r="40752" spans="2:24" x14ac:dyDescent="0.3">
      <c r="B40752" s="73"/>
      <c r="D40752" s="73"/>
      <c r="P40752" s="73"/>
      <c r="T40752" s="73"/>
      <c r="U40752" s="73"/>
      <c r="V40752" s="73"/>
      <c r="X40752" s="12"/>
    </row>
    <row r="40753" spans="2:24" x14ac:dyDescent="0.3">
      <c r="B40753" s="73"/>
      <c r="D40753" s="73"/>
      <c r="P40753" s="73"/>
      <c r="T40753" s="73"/>
      <c r="U40753" s="73"/>
      <c r="V40753" s="73"/>
      <c r="X40753" s="12"/>
    </row>
    <row r="40754" spans="2:24" x14ac:dyDescent="0.3">
      <c r="B40754" s="73"/>
      <c r="D40754" s="73"/>
      <c r="P40754" s="73"/>
      <c r="T40754" s="73"/>
      <c r="U40754" s="73"/>
      <c r="V40754" s="73"/>
      <c r="X40754" s="12"/>
    </row>
    <row r="40755" spans="2:24" x14ac:dyDescent="0.3">
      <c r="B40755" s="73"/>
      <c r="D40755" s="73"/>
      <c r="P40755" s="73"/>
      <c r="T40755" s="73"/>
      <c r="U40755" s="73"/>
      <c r="V40755" s="73"/>
      <c r="X40755" s="12"/>
    </row>
    <row r="40756" spans="2:24" x14ac:dyDescent="0.3">
      <c r="B40756" s="73"/>
      <c r="D40756" s="73"/>
      <c r="P40756" s="73"/>
      <c r="T40756" s="73"/>
      <c r="U40756" s="73"/>
      <c r="V40756" s="73"/>
      <c r="X40756" s="12"/>
    </row>
    <row r="40757" spans="2:24" x14ac:dyDescent="0.3">
      <c r="B40757" s="73"/>
      <c r="D40757" s="73"/>
      <c r="P40757" s="73"/>
      <c r="T40757" s="73"/>
      <c r="U40757" s="73"/>
      <c r="V40757" s="73"/>
      <c r="X40757" s="12"/>
    </row>
    <row r="40758" spans="2:24" x14ac:dyDescent="0.3">
      <c r="B40758" s="73"/>
      <c r="D40758" s="73"/>
      <c r="P40758" s="73"/>
      <c r="T40758" s="73"/>
      <c r="U40758" s="73"/>
      <c r="V40758" s="73"/>
      <c r="X40758" s="12"/>
    </row>
    <row r="40759" spans="2:24" x14ac:dyDescent="0.3">
      <c r="B40759" s="73"/>
      <c r="D40759" s="73"/>
      <c r="P40759" s="73"/>
      <c r="T40759" s="73"/>
      <c r="U40759" s="73"/>
      <c r="V40759" s="73"/>
      <c r="X40759" s="12"/>
    </row>
    <row r="40760" spans="2:24" x14ac:dyDescent="0.3">
      <c r="B40760" s="73"/>
      <c r="D40760" s="73"/>
      <c r="P40760" s="73"/>
      <c r="T40760" s="73"/>
      <c r="U40760" s="73"/>
      <c r="V40760" s="73"/>
      <c r="X40760" s="12"/>
    </row>
    <row r="40761" spans="2:24" x14ac:dyDescent="0.3">
      <c r="B40761" s="73"/>
      <c r="D40761" s="73"/>
      <c r="P40761" s="73"/>
      <c r="T40761" s="73"/>
      <c r="U40761" s="73"/>
      <c r="V40761" s="73"/>
      <c r="X40761" s="12"/>
    </row>
    <row r="40762" spans="2:24" x14ac:dyDescent="0.3">
      <c r="B40762" s="73"/>
      <c r="D40762" s="73"/>
      <c r="P40762" s="73"/>
      <c r="T40762" s="73"/>
      <c r="U40762" s="73"/>
      <c r="V40762" s="73"/>
      <c r="X40762" s="12"/>
    </row>
    <row r="40763" spans="2:24" x14ac:dyDescent="0.3">
      <c r="B40763" s="73"/>
      <c r="D40763" s="73"/>
      <c r="P40763" s="73"/>
      <c r="T40763" s="73"/>
      <c r="U40763" s="73"/>
      <c r="V40763" s="73"/>
      <c r="X40763" s="12"/>
    </row>
    <row r="40764" spans="2:24" x14ac:dyDescent="0.3">
      <c r="B40764" s="73"/>
      <c r="D40764" s="73"/>
      <c r="P40764" s="73"/>
      <c r="T40764" s="73"/>
      <c r="U40764" s="73"/>
      <c r="V40764" s="73"/>
      <c r="X40764" s="12"/>
    </row>
    <row r="40765" spans="2:24" x14ac:dyDescent="0.3">
      <c r="B40765" s="73"/>
      <c r="D40765" s="73"/>
      <c r="P40765" s="73"/>
      <c r="T40765" s="73"/>
      <c r="U40765" s="73"/>
      <c r="V40765" s="73"/>
      <c r="X40765" s="12"/>
    </row>
    <row r="40766" spans="2:24" x14ac:dyDescent="0.3">
      <c r="B40766" s="73"/>
      <c r="D40766" s="73"/>
      <c r="P40766" s="73"/>
      <c r="T40766" s="73"/>
      <c r="U40766" s="73"/>
      <c r="V40766" s="73"/>
      <c r="X40766" s="12"/>
    </row>
    <row r="40767" spans="2:24" x14ac:dyDescent="0.3">
      <c r="B40767" s="73"/>
      <c r="D40767" s="73"/>
      <c r="P40767" s="73"/>
      <c r="T40767" s="73"/>
      <c r="U40767" s="73"/>
      <c r="V40767" s="73"/>
      <c r="X40767" s="12"/>
    </row>
    <row r="40768" spans="2:24" x14ac:dyDescent="0.3">
      <c r="B40768" s="73"/>
      <c r="D40768" s="73"/>
      <c r="P40768" s="73"/>
      <c r="T40768" s="73"/>
      <c r="U40768" s="73"/>
      <c r="V40768" s="73"/>
      <c r="X40768" s="12"/>
    </row>
    <row r="40769" spans="2:24" x14ac:dyDescent="0.3">
      <c r="B40769" s="73"/>
      <c r="D40769" s="73"/>
      <c r="P40769" s="73"/>
      <c r="T40769" s="73"/>
      <c r="U40769" s="73"/>
      <c r="V40769" s="73"/>
      <c r="X40769" s="12"/>
    </row>
    <row r="40770" spans="2:24" x14ac:dyDescent="0.3">
      <c r="B40770" s="73"/>
      <c r="D40770" s="73"/>
      <c r="P40770" s="73"/>
      <c r="T40770" s="73"/>
      <c r="U40770" s="73"/>
      <c r="V40770" s="73"/>
      <c r="X40770" s="12"/>
    </row>
    <row r="40771" spans="2:24" x14ac:dyDescent="0.3">
      <c r="B40771" s="73"/>
      <c r="D40771" s="73"/>
      <c r="P40771" s="73"/>
      <c r="T40771" s="73"/>
      <c r="U40771" s="73"/>
      <c r="V40771" s="73"/>
      <c r="X40771" s="12"/>
    </row>
    <row r="40772" spans="2:24" x14ac:dyDescent="0.3">
      <c r="B40772" s="73"/>
      <c r="D40772" s="73"/>
      <c r="P40772" s="73"/>
      <c r="T40772" s="73"/>
      <c r="U40772" s="73"/>
      <c r="V40772" s="73"/>
      <c r="X40772" s="12"/>
    </row>
    <row r="40773" spans="2:24" x14ac:dyDescent="0.3">
      <c r="B40773" s="73"/>
      <c r="D40773" s="73"/>
      <c r="P40773" s="73"/>
      <c r="T40773" s="73"/>
      <c r="U40773" s="73"/>
      <c r="V40773" s="73"/>
      <c r="X40773" s="12"/>
    </row>
    <row r="40774" spans="2:24" x14ac:dyDescent="0.3">
      <c r="B40774" s="73"/>
      <c r="D40774" s="73"/>
      <c r="P40774" s="73"/>
      <c r="T40774" s="73"/>
      <c r="U40774" s="73"/>
      <c r="V40774" s="73"/>
      <c r="X40774" s="12"/>
    </row>
    <row r="40775" spans="2:24" x14ac:dyDescent="0.3">
      <c r="B40775" s="73"/>
      <c r="D40775" s="73"/>
      <c r="P40775" s="73"/>
      <c r="T40775" s="73"/>
      <c r="U40775" s="73"/>
      <c r="V40775" s="73"/>
      <c r="X40775" s="12"/>
    </row>
    <row r="40776" spans="2:24" x14ac:dyDescent="0.3">
      <c r="B40776" s="73"/>
      <c r="D40776" s="73"/>
      <c r="P40776" s="73"/>
      <c r="T40776" s="73"/>
      <c r="U40776" s="73"/>
      <c r="V40776" s="73"/>
      <c r="X40776" s="12"/>
    </row>
    <row r="40777" spans="2:24" x14ac:dyDescent="0.3">
      <c r="B40777" s="73"/>
      <c r="D40777" s="73"/>
      <c r="P40777" s="73"/>
      <c r="T40777" s="73"/>
      <c r="U40777" s="73"/>
      <c r="V40777" s="73"/>
      <c r="X40777" s="12"/>
    </row>
    <row r="40778" spans="2:24" x14ac:dyDescent="0.3">
      <c r="B40778" s="73"/>
      <c r="D40778" s="73"/>
      <c r="P40778" s="73"/>
      <c r="T40778" s="73"/>
      <c r="U40778" s="73"/>
      <c r="V40778" s="73"/>
      <c r="X40778" s="12"/>
    </row>
    <row r="40779" spans="2:24" x14ac:dyDescent="0.3">
      <c r="B40779" s="73"/>
      <c r="D40779" s="73"/>
      <c r="P40779" s="73"/>
      <c r="T40779" s="73"/>
      <c r="U40779" s="73"/>
      <c r="V40779" s="73"/>
      <c r="X40779" s="12"/>
    </row>
    <row r="40780" spans="2:24" x14ac:dyDescent="0.3">
      <c r="B40780" s="73"/>
      <c r="D40780" s="73"/>
      <c r="P40780" s="73"/>
      <c r="T40780" s="73"/>
      <c r="U40780" s="73"/>
      <c r="V40780" s="73"/>
      <c r="X40780" s="12"/>
    </row>
    <row r="40781" spans="2:24" x14ac:dyDescent="0.3">
      <c r="B40781" s="73"/>
      <c r="D40781" s="73"/>
      <c r="P40781" s="73"/>
      <c r="T40781" s="73"/>
      <c r="U40781" s="73"/>
      <c r="V40781" s="73"/>
      <c r="X40781" s="12"/>
    </row>
    <row r="40782" spans="2:24" x14ac:dyDescent="0.3">
      <c r="B40782" s="73"/>
      <c r="D40782" s="73"/>
      <c r="P40782" s="73"/>
      <c r="T40782" s="73"/>
      <c r="U40782" s="73"/>
      <c r="V40782" s="73"/>
      <c r="X40782" s="12"/>
    </row>
    <row r="40783" spans="2:24" x14ac:dyDescent="0.3">
      <c r="B40783" s="73"/>
      <c r="D40783" s="73"/>
      <c r="P40783" s="73"/>
      <c r="T40783" s="73"/>
      <c r="U40783" s="73"/>
      <c r="V40783" s="73"/>
      <c r="X40783" s="12"/>
    </row>
    <row r="40784" spans="2:24" x14ac:dyDescent="0.3">
      <c r="B40784" s="73"/>
      <c r="D40784" s="73"/>
      <c r="P40784" s="73"/>
      <c r="T40784" s="73"/>
      <c r="U40784" s="73"/>
      <c r="V40784" s="73"/>
      <c r="X40784" s="12"/>
    </row>
    <row r="40785" spans="2:24" x14ac:dyDescent="0.3">
      <c r="B40785" s="73"/>
      <c r="D40785" s="73"/>
      <c r="P40785" s="73"/>
      <c r="T40785" s="73"/>
      <c r="U40785" s="73"/>
      <c r="V40785" s="73"/>
      <c r="X40785" s="12"/>
    </row>
    <row r="40786" spans="2:24" x14ac:dyDescent="0.3">
      <c r="B40786" s="73"/>
      <c r="D40786" s="73"/>
      <c r="P40786" s="73"/>
      <c r="T40786" s="73"/>
      <c r="U40786" s="73"/>
      <c r="V40786" s="73"/>
      <c r="X40786" s="12"/>
    </row>
    <row r="40787" spans="2:24" x14ac:dyDescent="0.3">
      <c r="B40787" s="73"/>
      <c r="D40787" s="73"/>
      <c r="P40787" s="73"/>
      <c r="T40787" s="73"/>
      <c r="U40787" s="73"/>
      <c r="V40787" s="73"/>
      <c r="X40787" s="12"/>
    </row>
    <row r="40788" spans="2:24" x14ac:dyDescent="0.3">
      <c r="B40788" s="73"/>
      <c r="D40788" s="73"/>
      <c r="P40788" s="73"/>
      <c r="T40788" s="73"/>
      <c r="U40788" s="73"/>
      <c r="V40788" s="73"/>
      <c r="X40788" s="12"/>
    </row>
    <row r="40789" spans="2:24" x14ac:dyDescent="0.3">
      <c r="B40789" s="73"/>
      <c r="D40789" s="73"/>
      <c r="P40789" s="73"/>
      <c r="T40789" s="73"/>
      <c r="U40789" s="73"/>
      <c r="V40789" s="73"/>
      <c r="X40789" s="12"/>
    </row>
    <row r="40790" spans="2:24" x14ac:dyDescent="0.3">
      <c r="B40790" s="73"/>
      <c r="D40790" s="73"/>
      <c r="P40790" s="73"/>
      <c r="T40790" s="73"/>
      <c r="U40790" s="73"/>
      <c r="V40790" s="73"/>
      <c r="X40790" s="12"/>
    </row>
    <row r="40791" spans="2:24" x14ac:dyDescent="0.3">
      <c r="B40791" s="73"/>
      <c r="D40791" s="73"/>
      <c r="P40791" s="73"/>
      <c r="T40791" s="73"/>
      <c r="U40791" s="73"/>
      <c r="V40791" s="73"/>
      <c r="X40791" s="12"/>
    </row>
    <row r="40792" spans="2:24" x14ac:dyDescent="0.3">
      <c r="B40792" s="73"/>
      <c r="D40792" s="73"/>
      <c r="P40792" s="73"/>
      <c r="T40792" s="73"/>
      <c r="U40792" s="73"/>
      <c r="V40792" s="73"/>
      <c r="X40792" s="12"/>
    </row>
    <row r="40793" spans="2:24" x14ac:dyDescent="0.3">
      <c r="B40793" s="73"/>
      <c r="D40793" s="73"/>
      <c r="P40793" s="73"/>
      <c r="T40793" s="73"/>
      <c r="U40793" s="73"/>
      <c r="V40793" s="73"/>
      <c r="X40793" s="12"/>
    </row>
    <row r="40794" spans="2:24" x14ac:dyDescent="0.3">
      <c r="B40794" s="73"/>
      <c r="D40794" s="73"/>
      <c r="P40794" s="73"/>
      <c r="T40794" s="73"/>
      <c r="U40794" s="73"/>
      <c r="V40794" s="73"/>
      <c r="X40794" s="12"/>
    </row>
    <row r="40795" spans="2:24" x14ac:dyDescent="0.3">
      <c r="B40795" s="73"/>
      <c r="D40795" s="73"/>
      <c r="P40795" s="73"/>
      <c r="T40795" s="73"/>
      <c r="U40795" s="73"/>
      <c r="V40795" s="73"/>
      <c r="X40795" s="12"/>
    </row>
    <row r="40796" spans="2:24" x14ac:dyDescent="0.3">
      <c r="B40796" s="73"/>
      <c r="D40796" s="73"/>
      <c r="P40796" s="73"/>
      <c r="T40796" s="73"/>
      <c r="U40796" s="73"/>
      <c r="V40796" s="73"/>
      <c r="X40796" s="12"/>
    </row>
    <row r="40797" spans="2:24" x14ac:dyDescent="0.3">
      <c r="B40797" s="73"/>
      <c r="D40797" s="73"/>
      <c r="P40797" s="73"/>
      <c r="T40797" s="73"/>
      <c r="U40797" s="73"/>
      <c r="V40797" s="73"/>
      <c r="X40797" s="12"/>
    </row>
    <row r="40798" spans="2:24" x14ac:dyDescent="0.3">
      <c r="B40798" s="73"/>
      <c r="D40798" s="73"/>
      <c r="P40798" s="73"/>
      <c r="T40798" s="73"/>
      <c r="U40798" s="73"/>
      <c r="V40798" s="73"/>
      <c r="X40798" s="12"/>
    </row>
    <row r="40799" spans="2:24" x14ac:dyDescent="0.3">
      <c r="B40799" s="73"/>
      <c r="D40799" s="73"/>
      <c r="P40799" s="73"/>
      <c r="T40799" s="73"/>
      <c r="U40799" s="73"/>
      <c r="V40799" s="73"/>
      <c r="X40799" s="12"/>
    </row>
    <row r="40800" spans="2:24" x14ac:dyDescent="0.3">
      <c r="B40800" s="73"/>
      <c r="D40800" s="73"/>
      <c r="P40800" s="73"/>
      <c r="T40800" s="73"/>
      <c r="U40800" s="73"/>
      <c r="V40800" s="73"/>
      <c r="X40800" s="12"/>
    </row>
    <row r="40801" spans="2:24" x14ac:dyDescent="0.3">
      <c r="B40801" s="73"/>
      <c r="D40801" s="73"/>
      <c r="P40801" s="73"/>
      <c r="T40801" s="73"/>
      <c r="U40801" s="73"/>
      <c r="V40801" s="73"/>
      <c r="X40801" s="12"/>
    </row>
    <row r="40802" spans="2:24" x14ac:dyDescent="0.3">
      <c r="B40802" s="73"/>
      <c r="D40802" s="73"/>
      <c r="P40802" s="73"/>
      <c r="T40802" s="73"/>
      <c r="U40802" s="73"/>
      <c r="V40802" s="73"/>
      <c r="X40802" s="12"/>
    </row>
    <row r="40803" spans="2:24" x14ac:dyDescent="0.3">
      <c r="B40803" s="73"/>
      <c r="D40803" s="73"/>
      <c r="P40803" s="73"/>
      <c r="T40803" s="73"/>
      <c r="U40803" s="73"/>
      <c r="V40803" s="73"/>
      <c r="X40803" s="12"/>
    </row>
    <row r="40804" spans="2:24" x14ac:dyDescent="0.3">
      <c r="B40804" s="73"/>
      <c r="D40804" s="73"/>
      <c r="P40804" s="73"/>
      <c r="T40804" s="73"/>
      <c r="U40804" s="73"/>
      <c r="V40804" s="73"/>
      <c r="X40804" s="12"/>
    </row>
    <row r="40805" spans="2:24" x14ac:dyDescent="0.3">
      <c r="B40805" s="73"/>
      <c r="D40805" s="73"/>
      <c r="P40805" s="73"/>
      <c r="T40805" s="73"/>
      <c r="U40805" s="73"/>
      <c r="V40805" s="73"/>
      <c r="X40805" s="12"/>
    </row>
    <row r="40806" spans="2:24" x14ac:dyDescent="0.3">
      <c r="B40806" s="73"/>
      <c r="D40806" s="73"/>
      <c r="P40806" s="73"/>
      <c r="T40806" s="73"/>
      <c r="U40806" s="73"/>
      <c r="V40806" s="73"/>
      <c r="X40806" s="12"/>
    </row>
    <row r="40807" spans="2:24" x14ac:dyDescent="0.3">
      <c r="B40807" s="73"/>
      <c r="D40807" s="73"/>
      <c r="P40807" s="73"/>
      <c r="T40807" s="73"/>
      <c r="U40807" s="73"/>
      <c r="V40807" s="73"/>
      <c r="X40807" s="12"/>
    </row>
    <row r="40808" spans="2:24" x14ac:dyDescent="0.3">
      <c r="B40808" s="73"/>
      <c r="D40808" s="73"/>
      <c r="P40808" s="73"/>
      <c r="T40808" s="73"/>
      <c r="U40808" s="73"/>
      <c r="V40808" s="73"/>
      <c r="X40808" s="12"/>
    </row>
    <row r="40809" spans="2:24" x14ac:dyDescent="0.3">
      <c r="B40809" s="73"/>
      <c r="D40809" s="73"/>
      <c r="P40809" s="73"/>
      <c r="T40809" s="73"/>
      <c r="U40809" s="73"/>
      <c r="V40809" s="73"/>
      <c r="X40809" s="12"/>
    </row>
    <row r="40810" spans="2:24" x14ac:dyDescent="0.3">
      <c r="B40810" s="73"/>
      <c r="D40810" s="73"/>
      <c r="P40810" s="73"/>
      <c r="T40810" s="73"/>
      <c r="U40810" s="73"/>
      <c r="V40810" s="73"/>
      <c r="X40810" s="12"/>
    </row>
    <row r="40811" spans="2:24" x14ac:dyDescent="0.3">
      <c r="B40811" s="73"/>
      <c r="D40811" s="73"/>
      <c r="P40811" s="73"/>
      <c r="T40811" s="73"/>
      <c r="U40811" s="73"/>
      <c r="V40811" s="73"/>
      <c r="X40811" s="12"/>
    </row>
    <row r="40812" spans="2:24" x14ac:dyDescent="0.3">
      <c r="B40812" s="73"/>
      <c r="D40812" s="73"/>
      <c r="P40812" s="73"/>
      <c r="T40812" s="73"/>
      <c r="U40812" s="73"/>
      <c r="V40812" s="73"/>
      <c r="X40812" s="12"/>
    </row>
    <row r="40813" spans="2:24" x14ac:dyDescent="0.3">
      <c r="B40813" s="73"/>
      <c r="D40813" s="73"/>
      <c r="P40813" s="73"/>
      <c r="T40813" s="73"/>
      <c r="U40813" s="73"/>
      <c r="V40813" s="73"/>
      <c r="X40813" s="12"/>
    </row>
    <row r="40814" spans="2:24" x14ac:dyDescent="0.3">
      <c r="B40814" s="73"/>
      <c r="D40814" s="73"/>
      <c r="P40814" s="73"/>
      <c r="T40814" s="73"/>
      <c r="U40814" s="73"/>
      <c r="V40814" s="73"/>
      <c r="X40814" s="12"/>
    </row>
    <row r="40815" spans="2:24" x14ac:dyDescent="0.3">
      <c r="B40815" s="73"/>
      <c r="D40815" s="73"/>
      <c r="P40815" s="73"/>
      <c r="T40815" s="73"/>
      <c r="U40815" s="73"/>
      <c r="V40815" s="73"/>
      <c r="X40815" s="12"/>
    </row>
    <row r="40816" spans="2:24" x14ac:dyDescent="0.3">
      <c r="B40816" s="73"/>
      <c r="D40816" s="73"/>
      <c r="P40816" s="73"/>
      <c r="T40816" s="73"/>
      <c r="U40816" s="73"/>
      <c r="V40816" s="73"/>
      <c r="X40816" s="12"/>
    </row>
    <row r="40817" spans="2:24" x14ac:dyDescent="0.3">
      <c r="B40817" s="73"/>
      <c r="D40817" s="73"/>
      <c r="P40817" s="73"/>
      <c r="T40817" s="73"/>
      <c r="U40817" s="73"/>
      <c r="V40817" s="73"/>
      <c r="X40817" s="12"/>
    </row>
    <row r="40818" spans="2:24" x14ac:dyDescent="0.3">
      <c r="B40818" s="73"/>
      <c r="D40818" s="73"/>
      <c r="P40818" s="73"/>
      <c r="T40818" s="73"/>
      <c r="U40818" s="73"/>
      <c r="V40818" s="73"/>
      <c r="X40818" s="12"/>
    </row>
    <row r="40819" spans="2:24" x14ac:dyDescent="0.3">
      <c r="B40819" s="73"/>
      <c r="D40819" s="73"/>
      <c r="P40819" s="73"/>
      <c r="T40819" s="73"/>
      <c r="U40819" s="73"/>
      <c r="V40819" s="73"/>
      <c r="X40819" s="12"/>
    </row>
    <row r="40820" spans="2:24" x14ac:dyDescent="0.3">
      <c r="B40820" s="73"/>
      <c r="D40820" s="73"/>
      <c r="P40820" s="73"/>
      <c r="T40820" s="73"/>
      <c r="U40820" s="73"/>
      <c r="V40820" s="73"/>
      <c r="X40820" s="12"/>
    </row>
    <row r="40821" spans="2:24" x14ac:dyDescent="0.3">
      <c r="B40821" s="73"/>
      <c r="D40821" s="73"/>
      <c r="P40821" s="73"/>
      <c r="T40821" s="73"/>
      <c r="U40821" s="73"/>
      <c r="V40821" s="73"/>
      <c r="X40821" s="12"/>
    </row>
    <row r="40822" spans="2:24" x14ac:dyDescent="0.3">
      <c r="B40822" s="73"/>
      <c r="D40822" s="73"/>
      <c r="P40822" s="73"/>
      <c r="T40822" s="73"/>
      <c r="U40822" s="73"/>
      <c r="V40822" s="73"/>
      <c r="X40822" s="12"/>
    </row>
    <row r="40823" spans="2:24" x14ac:dyDescent="0.3">
      <c r="B40823" s="73"/>
      <c r="D40823" s="73"/>
      <c r="P40823" s="73"/>
      <c r="T40823" s="73"/>
      <c r="U40823" s="73"/>
      <c r="V40823" s="73"/>
      <c r="X40823" s="12"/>
    </row>
    <row r="40824" spans="2:24" x14ac:dyDescent="0.3">
      <c r="B40824" s="73"/>
      <c r="D40824" s="73"/>
      <c r="P40824" s="73"/>
      <c r="T40824" s="73"/>
      <c r="U40824" s="73"/>
      <c r="V40824" s="73"/>
      <c r="X40824" s="12"/>
    </row>
    <row r="40825" spans="2:24" x14ac:dyDescent="0.3">
      <c r="B40825" s="73"/>
      <c r="D40825" s="73"/>
      <c r="P40825" s="73"/>
      <c r="T40825" s="73"/>
      <c r="U40825" s="73"/>
      <c r="V40825" s="73"/>
      <c r="X40825" s="12"/>
    </row>
    <row r="40826" spans="2:24" x14ac:dyDescent="0.3">
      <c r="B40826" s="73"/>
      <c r="D40826" s="73"/>
      <c r="P40826" s="73"/>
      <c r="T40826" s="73"/>
      <c r="U40826" s="73"/>
      <c r="V40826" s="73"/>
      <c r="X40826" s="12"/>
    </row>
    <row r="40827" spans="2:24" x14ac:dyDescent="0.3">
      <c r="B40827" s="73"/>
      <c r="D40827" s="73"/>
      <c r="P40827" s="73"/>
      <c r="T40827" s="73"/>
      <c r="U40827" s="73"/>
      <c r="V40827" s="73"/>
      <c r="X40827" s="12"/>
    </row>
    <row r="40828" spans="2:24" x14ac:dyDescent="0.3">
      <c r="B40828" s="73"/>
      <c r="D40828" s="73"/>
      <c r="P40828" s="73"/>
      <c r="T40828" s="73"/>
      <c r="U40828" s="73"/>
      <c r="V40828" s="73"/>
      <c r="X40828" s="12"/>
    </row>
    <row r="40829" spans="2:24" x14ac:dyDescent="0.3">
      <c r="B40829" s="73"/>
      <c r="D40829" s="73"/>
      <c r="P40829" s="73"/>
      <c r="T40829" s="73"/>
      <c r="U40829" s="73"/>
      <c r="V40829" s="73"/>
      <c r="X40829" s="12"/>
    </row>
    <row r="40830" spans="2:24" x14ac:dyDescent="0.3">
      <c r="B40830" s="73"/>
      <c r="D40830" s="73"/>
      <c r="P40830" s="73"/>
      <c r="T40830" s="73"/>
      <c r="U40830" s="73"/>
      <c r="V40830" s="73"/>
      <c r="X40830" s="12"/>
    </row>
    <row r="40831" spans="2:24" x14ac:dyDescent="0.3">
      <c r="B40831" s="73"/>
      <c r="D40831" s="73"/>
      <c r="P40831" s="73"/>
      <c r="T40831" s="73"/>
      <c r="U40831" s="73"/>
      <c r="V40831" s="73"/>
      <c r="X40831" s="12"/>
    </row>
    <row r="40832" spans="2:24" x14ac:dyDescent="0.3">
      <c r="B40832" s="73"/>
      <c r="D40832" s="73"/>
      <c r="P40832" s="73"/>
      <c r="T40832" s="73"/>
      <c r="U40832" s="73"/>
      <c r="V40832" s="73"/>
      <c r="X40832" s="12"/>
    </row>
    <row r="40833" spans="2:24" x14ac:dyDescent="0.3">
      <c r="B40833" s="73"/>
      <c r="D40833" s="73"/>
      <c r="P40833" s="73"/>
      <c r="T40833" s="73"/>
      <c r="U40833" s="73"/>
      <c r="V40833" s="73"/>
      <c r="X40833" s="12"/>
    </row>
    <row r="40834" spans="2:24" x14ac:dyDescent="0.3">
      <c r="B40834" s="73"/>
      <c r="D40834" s="73"/>
      <c r="P40834" s="73"/>
      <c r="T40834" s="73"/>
      <c r="U40834" s="73"/>
      <c r="V40834" s="73"/>
      <c r="X40834" s="12"/>
    </row>
    <row r="40835" spans="2:24" x14ac:dyDescent="0.3">
      <c r="B40835" s="73"/>
      <c r="D40835" s="73"/>
      <c r="P40835" s="73"/>
      <c r="T40835" s="73"/>
      <c r="U40835" s="73"/>
      <c r="V40835" s="73"/>
      <c r="X40835" s="12"/>
    </row>
    <row r="40836" spans="2:24" x14ac:dyDescent="0.3">
      <c r="B40836" s="73"/>
      <c r="D40836" s="73"/>
      <c r="P40836" s="73"/>
      <c r="T40836" s="73"/>
      <c r="U40836" s="73"/>
      <c r="V40836" s="73"/>
      <c r="X40836" s="12"/>
    </row>
    <row r="40837" spans="2:24" x14ac:dyDescent="0.3">
      <c r="B40837" s="73"/>
      <c r="D40837" s="73"/>
      <c r="P40837" s="73"/>
      <c r="T40837" s="73"/>
      <c r="U40837" s="73"/>
      <c r="V40837" s="73"/>
      <c r="X40837" s="12"/>
    </row>
    <row r="40838" spans="2:24" x14ac:dyDescent="0.3">
      <c r="B40838" s="73"/>
      <c r="D40838" s="73"/>
      <c r="P40838" s="73"/>
      <c r="T40838" s="73"/>
      <c r="U40838" s="73"/>
      <c r="V40838" s="73"/>
      <c r="X40838" s="12"/>
    </row>
    <row r="40839" spans="2:24" x14ac:dyDescent="0.3">
      <c r="B40839" s="73"/>
      <c r="D40839" s="73"/>
      <c r="P40839" s="73"/>
      <c r="T40839" s="73"/>
      <c r="U40839" s="73"/>
      <c r="V40839" s="73"/>
      <c r="X40839" s="12"/>
    </row>
    <row r="40840" spans="2:24" x14ac:dyDescent="0.3">
      <c r="B40840" s="73"/>
      <c r="D40840" s="73"/>
      <c r="P40840" s="73"/>
      <c r="T40840" s="73"/>
      <c r="U40840" s="73"/>
      <c r="V40840" s="73"/>
      <c r="X40840" s="12"/>
    </row>
    <row r="40841" spans="2:24" x14ac:dyDescent="0.3">
      <c r="B40841" s="73"/>
      <c r="D40841" s="73"/>
      <c r="P40841" s="73"/>
      <c r="T40841" s="73"/>
      <c r="U40841" s="73"/>
      <c r="V40841" s="73"/>
      <c r="X40841" s="12"/>
    </row>
    <row r="40842" spans="2:24" x14ac:dyDescent="0.3">
      <c r="B40842" s="73"/>
      <c r="D40842" s="73"/>
      <c r="P40842" s="73"/>
      <c r="T40842" s="73"/>
      <c r="U40842" s="73"/>
      <c r="V40842" s="73"/>
      <c r="X40842" s="12"/>
    </row>
    <row r="40843" spans="2:24" x14ac:dyDescent="0.3">
      <c r="B40843" s="73"/>
      <c r="D40843" s="73"/>
      <c r="P40843" s="73"/>
      <c r="T40843" s="73"/>
      <c r="U40843" s="73"/>
      <c r="V40843" s="73"/>
      <c r="X40843" s="12"/>
    </row>
    <row r="40844" spans="2:24" x14ac:dyDescent="0.3">
      <c r="B40844" s="73"/>
      <c r="D40844" s="73"/>
      <c r="P40844" s="73"/>
      <c r="T40844" s="73"/>
      <c r="U40844" s="73"/>
      <c r="V40844" s="73"/>
      <c r="X40844" s="12"/>
    </row>
    <row r="40845" spans="2:24" x14ac:dyDescent="0.3">
      <c r="B40845" s="73"/>
      <c r="D40845" s="73"/>
      <c r="P40845" s="73"/>
      <c r="T40845" s="73"/>
      <c r="U40845" s="73"/>
      <c r="V40845" s="73"/>
      <c r="X40845" s="12"/>
    </row>
    <row r="40846" spans="2:24" x14ac:dyDescent="0.3">
      <c r="B40846" s="73"/>
      <c r="D40846" s="73"/>
      <c r="P40846" s="73"/>
      <c r="T40846" s="73"/>
      <c r="U40846" s="73"/>
      <c r="V40846" s="73"/>
      <c r="X40846" s="12"/>
    </row>
    <row r="40847" spans="2:24" x14ac:dyDescent="0.3">
      <c r="B40847" s="73"/>
      <c r="D40847" s="73"/>
      <c r="P40847" s="73"/>
      <c r="T40847" s="73"/>
      <c r="U40847" s="73"/>
      <c r="V40847" s="73"/>
      <c r="X40847" s="12"/>
    </row>
    <row r="40848" spans="2:24" x14ac:dyDescent="0.3">
      <c r="B40848" s="73"/>
      <c r="D40848" s="73"/>
      <c r="P40848" s="73"/>
      <c r="T40848" s="73"/>
      <c r="U40848" s="73"/>
      <c r="V40848" s="73"/>
      <c r="X40848" s="12"/>
    </row>
    <row r="40849" spans="2:24" x14ac:dyDescent="0.3">
      <c r="B40849" s="73"/>
      <c r="D40849" s="73"/>
      <c r="P40849" s="73"/>
      <c r="T40849" s="73"/>
      <c r="U40849" s="73"/>
      <c r="V40849" s="73"/>
      <c r="X40849" s="12"/>
    </row>
    <row r="40850" spans="2:24" x14ac:dyDescent="0.3">
      <c r="B40850" s="73"/>
      <c r="D40850" s="73"/>
      <c r="P40850" s="73"/>
      <c r="T40850" s="73"/>
      <c r="U40850" s="73"/>
      <c r="V40850" s="73"/>
      <c r="X40850" s="12"/>
    </row>
    <row r="40851" spans="2:24" x14ac:dyDescent="0.3">
      <c r="B40851" s="73"/>
      <c r="D40851" s="73"/>
      <c r="P40851" s="73"/>
      <c r="T40851" s="73"/>
      <c r="U40851" s="73"/>
      <c r="V40851" s="73"/>
      <c r="X40851" s="12"/>
    </row>
    <row r="40852" spans="2:24" x14ac:dyDescent="0.3">
      <c r="B40852" s="73"/>
      <c r="D40852" s="73"/>
      <c r="P40852" s="73"/>
      <c r="T40852" s="73"/>
      <c r="U40852" s="73"/>
      <c r="V40852" s="73"/>
      <c r="X40852" s="12"/>
    </row>
    <row r="40853" spans="2:24" x14ac:dyDescent="0.3">
      <c r="B40853" s="73"/>
      <c r="D40853" s="73"/>
      <c r="P40853" s="73"/>
      <c r="T40853" s="73"/>
      <c r="U40853" s="73"/>
      <c r="V40853" s="73"/>
      <c r="X40853" s="12"/>
    </row>
    <row r="40854" spans="2:24" x14ac:dyDescent="0.3">
      <c r="B40854" s="73"/>
      <c r="D40854" s="73"/>
      <c r="P40854" s="73"/>
      <c r="T40854" s="73"/>
      <c r="U40854" s="73"/>
      <c r="V40854" s="73"/>
      <c r="X40854" s="12"/>
    </row>
    <row r="40855" spans="2:24" x14ac:dyDescent="0.3">
      <c r="B40855" s="73"/>
      <c r="D40855" s="73"/>
      <c r="P40855" s="73"/>
      <c r="T40855" s="73"/>
      <c r="U40855" s="73"/>
      <c r="V40855" s="73"/>
      <c r="X40855" s="12"/>
    </row>
    <row r="40856" spans="2:24" x14ac:dyDescent="0.3">
      <c r="B40856" s="73"/>
      <c r="D40856" s="73"/>
      <c r="P40856" s="73"/>
      <c r="T40856" s="73"/>
      <c r="U40856" s="73"/>
      <c r="V40856" s="73"/>
      <c r="X40856" s="12"/>
    </row>
    <row r="40857" spans="2:24" x14ac:dyDescent="0.3">
      <c r="B40857" s="73"/>
      <c r="D40857" s="73"/>
      <c r="P40857" s="73"/>
      <c r="T40857" s="73"/>
      <c r="U40857" s="73"/>
      <c r="V40857" s="73"/>
      <c r="X40857" s="12"/>
    </row>
    <row r="40858" spans="2:24" x14ac:dyDescent="0.3">
      <c r="B40858" s="73"/>
      <c r="D40858" s="73"/>
      <c r="P40858" s="73"/>
      <c r="T40858" s="73"/>
      <c r="U40858" s="73"/>
      <c r="V40858" s="73"/>
      <c r="X40858" s="12"/>
    </row>
    <row r="40859" spans="2:24" x14ac:dyDescent="0.3">
      <c r="B40859" s="73"/>
      <c r="D40859" s="73"/>
      <c r="P40859" s="73"/>
      <c r="T40859" s="73"/>
      <c r="U40859" s="73"/>
      <c r="V40859" s="73"/>
      <c r="X40859" s="12"/>
    </row>
    <row r="40860" spans="2:24" x14ac:dyDescent="0.3">
      <c r="B40860" s="73"/>
      <c r="D40860" s="73"/>
      <c r="P40860" s="73"/>
      <c r="T40860" s="73"/>
      <c r="U40860" s="73"/>
      <c r="V40860" s="73"/>
      <c r="X40860" s="12"/>
    </row>
    <row r="40861" spans="2:24" x14ac:dyDescent="0.3">
      <c r="B40861" s="73"/>
      <c r="D40861" s="73"/>
      <c r="P40861" s="73"/>
      <c r="T40861" s="73"/>
      <c r="U40861" s="73"/>
      <c r="V40861" s="73"/>
      <c r="X40861" s="12"/>
    </row>
    <row r="40862" spans="2:24" x14ac:dyDescent="0.3">
      <c r="B40862" s="73"/>
      <c r="D40862" s="73"/>
      <c r="P40862" s="73"/>
      <c r="T40862" s="73"/>
      <c r="U40862" s="73"/>
      <c r="V40862" s="73"/>
      <c r="X40862" s="12"/>
    </row>
    <row r="40863" spans="2:24" x14ac:dyDescent="0.3">
      <c r="B40863" s="73"/>
      <c r="D40863" s="73"/>
      <c r="P40863" s="73"/>
      <c r="T40863" s="73"/>
      <c r="U40863" s="73"/>
      <c r="V40863" s="73"/>
      <c r="X40863" s="12"/>
    </row>
    <row r="40864" spans="2:24" x14ac:dyDescent="0.3">
      <c r="B40864" s="73"/>
      <c r="D40864" s="73"/>
      <c r="P40864" s="73"/>
      <c r="T40864" s="73"/>
      <c r="U40864" s="73"/>
      <c r="V40864" s="73"/>
      <c r="X40864" s="12"/>
    </row>
    <row r="40865" spans="2:24" x14ac:dyDescent="0.3">
      <c r="B40865" s="73"/>
      <c r="D40865" s="73"/>
      <c r="P40865" s="73"/>
      <c r="T40865" s="73"/>
      <c r="U40865" s="73"/>
      <c r="V40865" s="73"/>
      <c r="X40865" s="12"/>
    </row>
    <row r="40866" spans="2:24" x14ac:dyDescent="0.3">
      <c r="B40866" s="73"/>
      <c r="D40866" s="73"/>
      <c r="P40866" s="73"/>
      <c r="T40866" s="73"/>
      <c r="U40866" s="73"/>
      <c r="V40866" s="73"/>
      <c r="X40866" s="12"/>
    </row>
    <row r="40867" spans="2:24" x14ac:dyDescent="0.3">
      <c r="B40867" s="73"/>
      <c r="D40867" s="73"/>
      <c r="P40867" s="73"/>
      <c r="T40867" s="73"/>
      <c r="U40867" s="73"/>
      <c r="V40867" s="73"/>
      <c r="X40867" s="12"/>
    </row>
    <row r="40868" spans="2:24" x14ac:dyDescent="0.3">
      <c r="B40868" s="73"/>
      <c r="D40868" s="73"/>
      <c r="P40868" s="73"/>
      <c r="T40868" s="73"/>
      <c r="U40868" s="73"/>
      <c r="V40868" s="73"/>
      <c r="X40868" s="12"/>
    </row>
    <row r="40869" spans="2:24" x14ac:dyDescent="0.3">
      <c r="B40869" s="73"/>
      <c r="D40869" s="73"/>
      <c r="P40869" s="73"/>
      <c r="T40869" s="73"/>
      <c r="U40869" s="73"/>
      <c r="V40869" s="73"/>
      <c r="X40869" s="12"/>
    </row>
    <row r="40870" spans="2:24" x14ac:dyDescent="0.3">
      <c r="B40870" s="73"/>
      <c r="D40870" s="73"/>
      <c r="P40870" s="73"/>
      <c r="T40870" s="73"/>
      <c r="U40870" s="73"/>
      <c r="V40870" s="73"/>
      <c r="X40870" s="12"/>
    </row>
    <row r="40871" spans="2:24" x14ac:dyDescent="0.3">
      <c r="B40871" s="73"/>
      <c r="D40871" s="73"/>
      <c r="P40871" s="73"/>
      <c r="T40871" s="73"/>
      <c r="U40871" s="73"/>
      <c r="V40871" s="73"/>
      <c r="X40871" s="12"/>
    </row>
    <row r="40872" spans="2:24" x14ac:dyDescent="0.3">
      <c r="B40872" s="73"/>
      <c r="D40872" s="73"/>
      <c r="P40872" s="73"/>
      <c r="T40872" s="73"/>
      <c r="U40872" s="73"/>
      <c r="V40872" s="73"/>
      <c r="X40872" s="12"/>
    </row>
    <row r="40873" spans="2:24" x14ac:dyDescent="0.3">
      <c r="B40873" s="73"/>
      <c r="D40873" s="73"/>
      <c r="P40873" s="73"/>
      <c r="T40873" s="73"/>
      <c r="U40873" s="73"/>
      <c r="V40873" s="73"/>
      <c r="X40873" s="12"/>
    </row>
    <row r="40874" spans="2:24" x14ac:dyDescent="0.3">
      <c r="B40874" s="73"/>
      <c r="D40874" s="73"/>
      <c r="P40874" s="73"/>
      <c r="T40874" s="73"/>
      <c r="U40874" s="73"/>
      <c r="V40874" s="73"/>
      <c r="X40874" s="12"/>
    </row>
    <row r="40875" spans="2:24" x14ac:dyDescent="0.3">
      <c r="B40875" s="73"/>
      <c r="D40875" s="73"/>
      <c r="P40875" s="73"/>
      <c r="T40875" s="73"/>
      <c r="U40875" s="73"/>
      <c r="V40875" s="73"/>
      <c r="X40875" s="12"/>
    </row>
    <row r="40876" spans="2:24" x14ac:dyDescent="0.3">
      <c r="B40876" s="73"/>
      <c r="D40876" s="73"/>
      <c r="P40876" s="73"/>
      <c r="T40876" s="73"/>
      <c r="U40876" s="73"/>
      <c r="V40876" s="73"/>
      <c r="X40876" s="12"/>
    </row>
    <row r="40877" spans="2:24" x14ac:dyDescent="0.3">
      <c r="B40877" s="73"/>
      <c r="D40877" s="73"/>
      <c r="P40877" s="73"/>
      <c r="T40877" s="73"/>
      <c r="U40877" s="73"/>
      <c r="V40877" s="73"/>
      <c r="X40877" s="12"/>
    </row>
    <row r="40878" spans="2:24" x14ac:dyDescent="0.3">
      <c r="B40878" s="73"/>
      <c r="D40878" s="73"/>
      <c r="P40878" s="73"/>
      <c r="T40878" s="73"/>
      <c r="U40878" s="73"/>
      <c r="V40878" s="73"/>
      <c r="X40878" s="12"/>
    </row>
    <row r="40879" spans="2:24" x14ac:dyDescent="0.3">
      <c r="B40879" s="73"/>
      <c r="D40879" s="73"/>
      <c r="P40879" s="73"/>
      <c r="T40879" s="73"/>
      <c r="U40879" s="73"/>
      <c r="V40879" s="73"/>
      <c r="X40879" s="12"/>
    </row>
    <row r="40880" spans="2:24" x14ac:dyDescent="0.3">
      <c r="B40880" s="73"/>
      <c r="D40880" s="73"/>
      <c r="P40880" s="73"/>
      <c r="T40880" s="73"/>
      <c r="U40880" s="73"/>
      <c r="V40880" s="73"/>
      <c r="X40880" s="12"/>
    </row>
    <row r="40881" spans="2:24" x14ac:dyDescent="0.3">
      <c r="B40881" s="73"/>
      <c r="D40881" s="73"/>
      <c r="P40881" s="73"/>
      <c r="T40881" s="73"/>
      <c r="U40881" s="73"/>
      <c r="V40881" s="73"/>
      <c r="X40881" s="12"/>
    </row>
    <row r="40882" spans="2:24" x14ac:dyDescent="0.3">
      <c r="B40882" s="73"/>
      <c r="D40882" s="73"/>
      <c r="P40882" s="73"/>
      <c r="T40882" s="73"/>
      <c r="U40882" s="73"/>
      <c r="V40882" s="73"/>
      <c r="X40882" s="12"/>
    </row>
    <row r="40883" spans="2:24" x14ac:dyDescent="0.3">
      <c r="B40883" s="73"/>
      <c r="D40883" s="73"/>
      <c r="P40883" s="73"/>
      <c r="T40883" s="73"/>
      <c r="U40883" s="73"/>
      <c r="V40883" s="73"/>
      <c r="X40883" s="12"/>
    </row>
    <row r="40884" spans="2:24" x14ac:dyDescent="0.3">
      <c r="B40884" s="73"/>
      <c r="D40884" s="73"/>
      <c r="P40884" s="73"/>
      <c r="T40884" s="73"/>
      <c r="U40884" s="73"/>
      <c r="V40884" s="73"/>
      <c r="X40884" s="12"/>
    </row>
    <row r="40885" spans="2:24" x14ac:dyDescent="0.3">
      <c r="B40885" s="73"/>
      <c r="D40885" s="73"/>
      <c r="P40885" s="73"/>
      <c r="T40885" s="73"/>
      <c r="U40885" s="73"/>
      <c r="V40885" s="73"/>
      <c r="X40885" s="12"/>
    </row>
    <row r="40886" spans="2:24" x14ac:dyDescent="0.3">
      <c r="B40886" s="73"/>
      <c r="D40886" s="73"/>
      <c r="P40886" s="73"/>
      <c r="T40886" s="73"/>
      <c r="U40886" s="73"/>
      <c r="V40886" s="73"/>
      <c r="X40886" s="12"/>
    </row>
    <row r="40887" spans="2:24" x14ac:dyDescent="0.3">
      <c r="B40887" s="73"/>
      <c r="D40887" s="73"/>
      <c r="P40887" s="73"/>
      <c r="T40887" s="73"/>
      <c r="U40887" s="73"/>
      <c r="V40887" s="73"/>
      <c r="X40887" s="12"/>
    </row>
    <row r="40888" spans="2:24" x14ac:dyDescent="0.3">
      <c r="B40888" s="73"/>
      <c r="D40888" s="73"/>
      <c r="P40888" s="73"/>
      <c r="T40888" s="73"/>
      <c r="U40888" s="73"/>
      <c r="V40888" s="73"/>
      <c r="X40888" s="12"/>
    </row>
    <row r="40889" spans="2:24" x14ac:dyDescent="0.3">
      <c r="B40889" s="73"/>
      <c r="D40889" s="73"/>
      <c r="P40889" s="73"/>
      <c r="T40889" s="73"/>
      <c r="U40889" s="73"/>
      <c r="V40889" s="73"/>
      <c r="X40889" s="12"/>
    </row>
    <row r="40890" spans="2:24" x14ac:dyDescent="0.3">
      <c r="B40890" s="73"/>
      <c r="D40890" s="73"/>
      <c r="P40890" s="73"/>
      <c r="T40890" s="73"/>
      <c r="U40890" s="73"/>
      <c r="V40890" s="73"/>
      <c r="X40890" s="12"/>
    </row>
    <row r="40891" spans="2:24" x14ac:dyDescent="0.3">
      <c r="B40891" s="73"/>
      <c r="D40891" s="73"/>
      <c r="P40891" s="73"/>
      <c r="T40891" s="73"/>
      <c r="U40891" s="73"/>
      <c r="V40891" s="73"/>
      <c r="X40891" s="12"/>
    </row>
    <row r="40892" spans="2:24" x14ac:dyDescent="0.3">
      <c r="B40892" s="73"/>
      <c r="D40892" s="73"/>
      <c r="P40892" s="73"/>
      <c r="T40892" s="73"/>
      <c r="U40892" s="73"/>
      <c r="V40892" s="73"/>
      <c r="X40892" s="12"/>
    </row>
    <row r="40893" spans="2:24" x14ac:dyDescent="0.3">
      <c r="B40893" s="73"/>
      <c r="D40893" s="73"/>
      <c r="P40893" s="73"/>
      <c r="T40893" s="73"/>
      <c r="U40893" s="73"/>
      <c r="V40893" s="73"/>
      <c r="X40893" s="12"/>
    </row>
    <row r="40894" spans="2:24" x14ac:dyDescent="0.3">
      <c r="B40894" s="73"/>
      <c r="D40894" s="73"/>
      <c r="P40894" s="73"/>
      <c r="T40894" s="73"/>
      <c r="U40894" s="73"/>
      <c r="V40894" s="73"/>
      <c r="X40894" s="12"/>
    </row>
    <row r="40895" spans="2:24" x14ac:dyDescent="0.3">
      <c r="B40895" s="73"/>
      <c r="D40895" s="73"/>
      <c r="P40895" s="73"/>
      <c r="T40895" s="73"/>
      <c r="U40895" s="73"/>
      <c r="V40895" s="73"/>
      <c r="X40895" s="12"/>
    </row>
    <row r="40896" spans="2:24" x14ac:dyDescent="0.3">
      <c r="B40896" s="73"/>
      <c r="D40896" s="73"/>
      <c r="P40896" s="73"/>
      <c r="T40896" s="73"/>
      <c r="U40896" s="73"/>
      <c r="V40896" s="73"/>
      <c r="X40896" s="12"/>
    </row>
    <row r="40897" spans="2:24" x14ac:dyDescent="0.3">
      <c r="B40897" s="73"/>
      <c r="D40897" s="73"/>
      <c r="P40897" s="73"/>
      <c r="T40897" s="73"/>
      <c r="U40897" s="73"/>
      <c r="V40897" s="73"/>
      <c r="X40897" s="12"/>
    </row>
    <row r="40898" spans="2:24" x14ac:dyDescent="0.3">
      <c r="B40898" s="73"/>
      <c r="D40898" s="73"/>
      <c r="P40898" s="73"/>
      <c r="T40898" s="73"/>
      <c r="U40898" s="73"/>
      <c r="V40898" s="73"/>
      <c r="X40898" s="12"/>
    </row>
    <row r="40899" spans="2:24" x14ac:dyDescent="0.3">
      <c r="B40899" s="73"/>
      <c r="D40899" s="73"/>
      <c r="P40899" s="73"/>
      <c r="T40899" s="73"/>
      <c r="U40899" s="73"/>
      <c r="V40899" s="73"/>
      <c r="X40899" s="12"/>
    </row>
    <row r="40900" spans="2:24" x14ac:dyDescent="0.3">
      <c r="B40900" s="73"/>
      <c r="D40900" s="73"/>
      <c r="P40900" s="73"/>
      <c r="T40900" s="73"/>
      <c r="U40900" s="73"/>
      <c r="V40900" s="73"/>
      <c r="X40900" s="12"/>
    </row>
    <row r="40901" spans="2:24" x14ac:dyDescent="0.3">
      <c r="B40901" s="73"/>
      <c r="D40901" s="73"/>
      <c r="P40901" s="73"/>
      <c r="T40901" s="73"/>
      <c r="U40901" s="73"/>
      <c r="V40901" s="73"/>
      <c r="X40901" s="12"/>
    </row>
    <row r="40902" spans="2:24" x14ac:dyDescent="0.3">
      <c r="B40902" s="73"/>
      <c r="D40902" s="73"/>
      <c r="P40902" s="73"/>
      <c r="T40902" s="73"/>
      <c r="U40902" s="73"/>
      <c r="V40902" s="73"/>
      <c r="X40902" s="12"/>
    </row>
    <row r="40903" spans="2:24" x14ac:dyDescent="0.3">
      <c r="B40903" s="73"/>
      <c r="D40903" s="73"/>
      <c r="P40903" s="73"/>
      <c r="T40903" s="73"/>
      <c r="U40903" s="73"/>
      <c r="V40903" s="73"/>
      <c r="X40903" s="12"/>
    </row>
    <row r="40904" spans="2:24" x14ac:dyDescent="0.3">
      <c r="B40904" s="73"/>
      <c r="D40904" s="73"/>
      <c r="P40904" s="73"/>
      <c r="T40904" s="73"/>
      <c r="U40904" s="73"/>
      <c r="V40904" s="73"/>
      <c r="X40904" s="12"/>
    </row>
    <row r="40905" spans="2:24" x14ac:dyDescent="0.3">
      <c r="B40905" s="73"/>
      <c r="D40905" s="73"/>
      <c r="P40905" s="73"/>
      <c r="T40905" s="73"/>
      <c r="U40905" s="73"/>
      <c r="V40905" s="73"/>
      <c r="X40905" s="12"/>
    </row>
    <row r="40906" spans="2:24" x14ac:dyDescent="0.3">
      <c r="B40906" s="73"/>
      <c r="D40906" s="73"/>
      <c r="P40906" s="73"/>
      <c r="T40906" s="73"/>
      <c r="U40906" s="73"/>
      <c r="V40906" s="73"/>
      <c r="X40906" s="12"/>
    </row>
    <row r="40907" spans="2:24" x14ac:dyDescent="0.3">
      <c r="B40907" s="73"/>
      <c r="D40907" s="73"/>
      <c r="P40907" s="73"/>
      <c r="T40907" s="73"/>
      <c r="U40907" s="73"/>
      <c r="V40907" s="73"/>
      <c r="X40907" s="12"/>
    </row>
    <row r="40908" spans="2:24" x14ac:dyDescent="0.3">
      <c r="B40908" s="73"/>
      <c r="D40908" s="73"/>
      <c r="P40908" s="73"/>
      <c r="T40908" s="73"/>
      <c r="U40908" s="73"/>
      <c r="V40908" s="73"/>
      <c r="X40908" s="12"/>
    </row>
    <row r="40909" spans="2:24" x14ac:dyDescent="0.3">
      <c r="B40909" s="73"/>
      <c r="D40909" s="73"/>
      <c r="P40909" s="73"/>
      <c r="T40909" s="73"/>
      <c r="U40909" s="73"/>
      <c r="V40909" s="73"/>
      <c r="X40909" s="12"/>
    </row>
    <row r="40910" spans="2:24" x14ac:dyDescent="0.3">
      <c r="B40910" s="73"/>
      <c r="D40910" s="73"/>
      <c r="P40910" s="73"/>
      <c r="T40910" s="73"/>
      <c r="U40910" s="73"/>
      <c r="V40910" s="73"/>
      <c r="X40910" s="12"/>
    </row>
    <row r="40911" spans="2:24" x14ac:dyDescent="0.3">
      <c r="B40911" s="73"/>
      <c r="D40911" s="73"/>
      <c r="P40911" s="73"/>
      <c r="T40911" s="73"/>
      <c r="U40911" s="73"/>
      <c r="V40911" s="73"/>
      <c r="X40911" s="12"/>
    </row>
    <row r="40912" spans="2:24" x14ac:dyDescent="0.3">
      <c r="B40912" s="73"/>
      <c r="D40912" s="73"/>
      <c r="P40912" s="73"/>
      <c r="T40912" s="73"/>
      <c r="U40912" s="73"/>
      <c r="V40912" s="73"/>
      <c r="X40912" s="12"/>
    </row>
    <row r="40913" spans="2:24" x14ac:dyDescent="0.3">
      <c r="B40913" s="73"/>
      <c r="D40913" s="73"/>
      <c r="P40913" s="73"/>
      <c r="T40913" s="73"/>
      <c r="U40913" s="73"/>
      <c r="V40913" s="73"/>
      <c r="X40913" s="12"/>
    </row>
    <row r="40914" spans="2:24" x14ac:dyDescent="0.3">
      <c r="B40914" s="73"/>
      <c r="D40914" s="73"/>
      <c r="P40914" s="73"/>
      <c r="T40914" s="73"/>
      <c r="U40914" s="73"/>
      <c r="V40914" s="73"/>
      <c r="X40914" s="12"/>
    </row>
    <row r="40915" spans="2:24" x14ac:dyDescent="0.3">
      <c r="B40915" s="73"/>
      <c r="D40915" s="73"/>
      <c r="P40915" s="73"/>
      <c r="T40915" s="73"/>
      <c r="U40915" s="73"/>
      <c r="V40915" s="73"/>
      <c r="X40915" s="12"/>
    </row>
    <row r="40916" spans="2:24" x14ac:dyDescent="0.3">
      <c r="B40916" s="73"/>
      <c r="D40916" s="73"/>
      <c r="P40916" s="73"/>
      <c r="T40916" s="73"/>
      <c r="U40916" s="73"/>
      <c r="V40916" s="73"/>
      <c r="X40916" s="12"/>
    </row>
    <row r="40917" spans="2:24" x14ac:dyDescent="0.3">
      <c r="B40917" s="73"/>
      <c r="D40917" s="73"/>
      <c r="P40917" s="73"/>
      <c r="T40917" s="73"/>
      <c r="U40917" s="73"/>
      <c r="V40917" s="73"/>
      <c r="X40917" s="12"/>
    </row>
    <row r="40918" spans="2:24" x14ac:dyDescent="0.3">
      <c r="B40918" s="73"/>
      <c r="D40918" s="73"/>
      <c r="P40918" s="73"/>
      <c r="T40918" s="73"/>
      <c r="U40918" s="73"/>
      <c r="V40918" s="73"/>
      <c r="X40918" s="12"/>
    </row>
    <row r="40919" spans="2:24" x14ac:dyDescent="0.3">
      <c r="B40919" s="73"/>
      <c r="D40919" s="73"/>
      <c r="P40919" s="73"/>
      <c r="T40919" s="73"/>
      <c r="U40919" s="73"/>
      <c r="V40919" s="73"/>
      <c r="X40919" s="12"/>
    </row>
    <row r="40920" spans="2:24" x14ac:dyDescent="0.3">
      <c r="B40920" s="73"/>
      <c r="D40920" s="73"/>
      <c r="P40920" s="73"/>
      <c r="T40920" s="73"/>
      <c r="U40920" s="73"/>
      <c r="V40920" s="73"/>
      <c r="X40920" s="12"/>
    </row>
    <row r="40921" spans="2:24" x14ac:dyDescent="0.3">
      <c r="B40921" s="73"/>
      <c r="D40921" s="73"/>
      <c r="P40921" s="73"/>
      <c r="T40921" s="73"/>
      <c r="U40921" s="73"/>
      <c r="V40921" s="73"/>
      <c r="X40921" s="12"/>
    </row>
    <row r="40922" spans="2:24" x14ac:dyDescent="0.3">
      <c r="B40922" s="73"/>
      <c r="D40922" s="73"/>
      <c r="P40922" s="73"/>
      <c r="T40922" s="73"/>
      <c r="U40922" s="73"/>
      <c r="V40922" s="73"/>
      <c r="X40922" s="12"/>
    </row>
    <row r="40923" spans="2:24" x14ac:dyDescent="0.3">
      <c r="B40923" s="73"/>
      <c r="D40923" s="73"/>
      <c r="P40923" s="73"/>
      <c r="T40923" s="73"/>
      <c r="U40923" s="73"/>
      <c r="V40923" s="73"/>
      <c r="X40923" s="12"/>
    </row>
    <row r="40924" spans="2:24" x14ac:dyDescent="0.3">
      <c r="B40924" s="73"/>
      <c r="D40924" s="73"/>
      <c r="P40924" s="73"/>
      <c r="T40924" s="73"/>
      <c r="U40924" s="73"/>
      <c r="V40924" s="73"/>
      <c r="X40924" s="12"/>
    </row>
    <row r="40925" spans="2:24" x14ac:dyDescent="0.3">
      <c r="B40925" s="73"/>
      <c r="D40925" s="73"/>
      <c r="P40925" s="73"/>
      <c r="T40925" s="73"/>
      <c r="U40925" s="73"/>
      <c r="V40925" s="73"/>
      <c r="X40925" s="12"/>
    </row>
    <row r="40926" spans="2:24" x14ac:dyDescent="0.3">
      <c r="B40926" s="73"/>
      <c r="D40926" s="73"/>
      <c r="P40926" s="73"/>
      <c r="T40926" s="73"/>
      <c r="U40926" s="73"/>
      <c r="V40926" s="73"/>
      <c r="X40926" s="12"/>
    </row>
    <row r="40927" spans="2:24" x14ac:dyDescent="0.3">
      <c r="B40927" s="73"/>
      <c r="D40927" s="73"/>
      <c r="P40927" s="73"/>
      <c r="T40927" s="73"/>
      <c r="U40927" s="73"/>
      <c r="V40927" s="73"/>
      <c r="X40927" s="12"/>
    </row>
    <row r="40928" spans="2:24" x14ac:dyDescent="0.3">
      <c r="B40928" s="73"/>
      <c r="D40928" s="73"/>
      <c r="P40928" s="73"/>
      <c r="T40928" s="73"/>
      <c r="U40928" s="73"/>
      <c r="V40928" s="73"/>
      <c r="X40928" s="12"/>
    </row>
    <row r="40929" spans="2:24" x14ac:dyDescent="0.3">
      <c r="B40929" s="73"/>
      <c r="D40929" s="73"/>
      <c r="P40929" s="73"/>
      <c r="T40929" s="73"/>
      <c r="U40929" s="73"/>
      <c r="V40929" s="73"/>
      <c r="X40929" s="12"/>
    </row>
    <row r="40930" spans="2:24" x14ac:dyDescent="0.3">
      <c r="B40930" s="73"/>
      <c r="D40930" s="73"/>
      <c r="P40930" s="73"/>
      <c r="T40930" s="73"/>
      <c r="U40930" s="73"/>
      <c r="V40930" s="73"/>
      <c r="X40930" s="12"/>
    </row>
    <row r="40931" spans="2:24" x14ac:dyDescent="0.3">
      <c r="B40931" s="73"/>
      <c r="D40931" s="73"/>
      <c r="P40931" s="73"/>
      <c r="T40931" s="73"/>
      <c r="U40931" s="73"/>
      <c r="V40931" s="73"/>
      <c r="X40931" s="12"/>
    </row>
    <row r="40932" spans="2:24" x14ac:dyDescent="0.3">
      <c r="B40932" s="73"/>
      <c r="D40932" s="73"/>
      <c r="P40932" s="73"/>
      <c r="T40932" s="73"/>
      <c r="U40932" s="73"/>
      <c r="V40932" s="73"/>
      <c r="X40932" s="12"/>
    </row>
    <row r="40933" spans="2:24" x14ac:dyDescent="0.3">
      <c r="B40933" s="73"/>
      <c r="D40933" s="73"/>
      <c r="P40933" s="73"/>
      <c r="T40933" s="73"/>
      <c r="U40933" s="73"/>
      <c r="V40933" s="73"/>
      <c r="X40933" s="12"/>
    </row>
    <row r="40934" spans="2:24" x14ac:dyDescent="0.3">
      <c r="B40934" s="73"/>
      <c r="D40934" s="73"/>
      <c r="P40934" s="73"/>
      <c r="T40934" s="73"/>
      <c r="U40934" s="73"/>
      <c r="V40934" s="73"/>
      <c r="X40934" s="12"/>
    </row>
    <row r="40935" spans="2:24" x14ac:dyDescent="0.3">
      <c r="B40935" s="73"/>
      <c r="D40935" s="73"/>
      <c r="P40935" s="73"/>
      <c r="T40935" s="73"/>
      <c r="U40935" s="73"/>
      <c r="V40935" s="73"/>
      <c r="X40935" s="12"/>
    </row>
    <row r="40936" spans="2:24" x14ac:dyDescent="0.3">
      <c r="B40936" s="73"/>
      <c r="D40936" s="73"/>
      <c r="P40936" s="73"/>
      <c r="T40936" s="73"/>
      <c r="U40936" s="73"/>
      <c r="V40936" s="73"/>
      <c r="X40936" s="12"/>
    </row>
    <row r="40937" spans="2:24" x14ac:dyDescent="0.3">
      <c r="B40937" s="73"/>
      <c r="D40937" s="73"/>
      <c r="P40937" s="73"/>
      <c r="T40937" s="73"/>
      <c r="U40937" s="73"/>
      <c r="V40937" s="73"/>
      <c r="X40937" s="12"/>
    </row>
    <row r="40938" spans="2:24" x14ac:dyDescent="0.3">
      <c r="B40938" s="73"/>
      <c r="D40938" s="73"/>
      <c r="P40938" s="73"/>
      <c r="T40938" s="73"/>
      <c r="U40938" s="73"/>
      <c r="V40938" s="73"/>
      <c r="X40938" s="12"/>
    </row>
    <row r="40939" spans="2:24" x14ac:dyDescent="0.3">
      <c r="B40939" s="73"/>
      <c r="D40939" s="73"/>
      <c r="P40939" s="73"/>
      <c r="T40939" s="73"/>
      <c r="U40939" s="73"/>
      <c r="V40939" s="73"/>
      <c r="X40939" s="12"/>
    </row>
    <row r="40940" spans="2:24" x14ac:dyDescent="0.3">
      <c r="B40940" s="73"/>
      <c r="D40940" s="73"/>
      <c r="P40940" s="73"/>
      <c r="T40940" s="73"/>
      <c r="U40940" s="73"/>
      <c r="V40940" s="73"/>
      <c r="X40940" s="12"/>
    </row>
    <row r="40941" spans="2:24" x14ac:dyDescent="0.3">
      <c r="B40941" s="73"/>
      <c r="D40941" s="73"/>
      <c r="P40941" s="73"/>
      <c r="T40941" s="73"/>
      <c r="U40941" s="73"/>
      <c r="V40941" s="73"/>
      <c r="X40941" s="12"/>
    </row>
    <row r="40942" spans="2:24" x14ac:dyDescent="0.3">
      <c r="B40942" s="73"/>
      <c r="D40942" s="73"/>
      <c r="P40942" s="73"/>
      <c r="T40942" s="73"/>
      <c r="U40942" s="73"/>
      <c r="V40942" s="73"/>
      <c r="X40942" s="12"/>
    </row>
    <row r="40943" spans="2:24" x14ac:dyDescent="0.3">
      <c r="B40943" s="73"/>
      <c r="D40943" s="73"/>
      <c r="P40943" s="73"/>
      <c r="T40943" s="73"/>
      <c r="U40943" s="73"/>
      <c r="V40943" s="73"/>
      <c r="X40943" s="12"/>
    </row>
    <row r="40944" spans="2:24" x14ac:dyDescent="0.3">
      <c r="B40944" s="73"/>
      <c r="D40944" s="73"/>
      <c r="P40944" s="73"/>
      <c r="T40944" s="73"/>
      <c r="U40944" s="73"/>
      <c r="V40944" s="73"/>
      <c r="X40944" s="12"/>
    </row>
    <row r="40945" spans="2:24" x14ac:dyDescent="0.3">
      <c r="B40945" s="73"/>
      <c r="D40945" s="73"/>
      <c r="P40945" s="73"/>
      <c r="T40945" s="73"/>
      <c r="U40945" s="73"/>
      <c r="V40945" s="73"/>
      <c r="X40945" s="12"/>
    </row>
    <row r="40946" spans="2:24" x14ac:dyDescent="0.3">
      <c r="B40946" s="73"/>
      <c r="D40946" s="73"/>
      <c r="P40946" s="73"/>
      <c r="T40946" s="73"/>
      <c r="U40946" s="73"/>
      <c r="V40946" s="73"/>
      <c r="X40946" s="12"/>
    </row>
    <row r="40947" spans="2:24" x14ac:dyDescent="0.3">
      <c r="B40947" s="73"/>
      <c r="D40947" s="73"/>
      <c r="P40947" s="73"/>
      <c r="T40947" s="73"/>
      <c r="U40947" s="73"/>
      <c r="V40947" s="73"/>
      <c r="X40947" s="12"/>
    </row>
    <row r="40948" spans="2:24" x14ac:dyDescent="0.3">
      <c r="B40948" s="73"/>
      <c r="D40948" s="73"/>
      <c r="P40948" s="73"/>
      <c r="T40948" s="73"/>
      <c r="U40948" s="73"/>
      <c r="V40948" s="73"/>
      <c r="X40948" s="12"/>
    </row>
    <row r="40949" spans="2:24" x14ac:dyDescent="0.3">
      <c r="B40949" s="73"/>
      <c r="D40949" s="73"/>
      <c r="P40949" s="73"/>
      <c r="T40949" s="73"/>
      <c r="U40949" s="73"/>
      <c r="V40949" s="73"/>
      <c r="X40949" s="12"/>
    </row>
    <row r="40950" spans="2:24" x14ac:dyDescent="0.3">
      <c r="B40950" s="73"/>
      <c r="D40950" s="73"/>
      <c r="P40950" s="73"/>
      <c r="T40950" s="73"/>
      <c r="U40950" s="73"/>
      <c r="V40950" s="73"/>
      <c r="X40950" s="12"/>
    </row>
    <row r="40951" spans="2:24" x14ac:dyDescent="0.3">
      <c r="B40951" s="73"/>
      <c r="D40951" s="73"/>
      <c r="P40951" s="73"/>
      <c r="T40951" s="73"/>
      <c r="U40951" s="73"/>
      <c r="V40951" s="73"/>
      <c r="X40951" s="12"/>
    </row>
    <row r="40952" spans="2:24" x14ac:dyDescent="0.3">
      <c r="B40952" s="73"/>
      <c r="D40952" s="73"/>
      <c r="P40952" s="73"/>
      <c r="T40952" s="73"/>
      <c r="U40952" s="73"/>
      <c r="V40952" s="73"/>
      <c r="X40952" s="12"/>
    </row>
    <row r="40953" spans="2:24" x14ac:dyDescent="0.3">
      <c r="B40953" s="73"/>
      <c r="D40953" s="73"/>
      <c r="P40953" s="73"/>
      <c r="T40953" s="73"/>
      <c r="U40953" s="73"/>
      <c r="V40953" s="73"/>
      <c r="X40953" s="12"/>
    </row>
    <row r="40954" spans="2:24" x14ac:dyDescent="0.3">
      <c r="B40954" s="73"/>
      <c r="D40954" s="73"/>
      <c r="P40954" s="73"/>
      <c r="T40954" s="73"/>
      <c r="U40954" s="73"/>
      <c r="V40954" s="73"/>
      <c r="X40954" s="12"/>
    </row>
    <row r="40955" spans="2:24" x14ac:dyDescent="0.3">
      <c r="B40955" s="73"/>
      <c r="D40955" s="73"/>
      <c r="P40955" s="73"/>
      <c r="T40955" s="73"/>
      <c r="U40955" s="73"/>
      <c r="V40955" s="73"/>
      <c r="X40955" s="12"/>
    </row>
    <row r="40956" spans="2:24" x14ac:dyDescent="0.3">
      <c r="B40956" s="73"/>
      <c r="D40956" s="73"/>
      <c r="P40956" s="73"/>
      <c r="T40956" s="73"/>
      <c r="U40956" s="73"/>
      <c r="V40956" s="73"/>
      <c r="X40956" s="12"/>
    </row>
    <row r="40957" spans="2:24" x14ac:dyDescent="0.3">
      <c r="B40957" s="73"/>
      <c r="D40957" s="73"/>
      <c r="P40957" s="73"/>
      <c r="T40957" s="73"/>
      <c r="U40957" s="73"/>
      <c r="V40957" s="73"/>
      <c r="X40957" s="12"/>
    </row>
    <row r="40958" spans="2:24" x14ac:dyDescent="0.3">
      <c r="B40958" s="73"/>
      <c r="D40958" s="73"/>
      <c r="P40958" s="73"/>
      <c r="T40958" s="73"/>
      <c r="U40958" s="73"/>
      <c r="V40958" s="73"/>
      <c r="X40958" s="12"/>
    </row>
    <row r="40959" spans="2:24" x14ac:dyDescent="0.3">
      <c r="B40959" s="73"/>
      <c r="D40959" s="73"/>
      <c r="P40959" s="73"/>
      <c r="T40959" s="73"/>
      <c r="U40959" s="73"/>
      <c r="V40959" s="73"/>
      <c r="X40959" s="12"/>
    </row>
    <row r="40960" spans="2:24" x14ac:dyDescent="0.3">
      <c r="B40960" s="73"/>
      <c r="D40960" s="73"/>
      <c r="P40960" s="73"/>
      <c r="T40960" s="73"/>
      <c r="U40960" s="73"/>
      <c r="V40960" s="73"/>
      <c r="X40960" s="12"/>
    </row>
    <row r="40961" spans="2:24" x14ac:dyDescent="0.3">
      <c r="B40961" s="73"/>
      <c r="D40961" s="73"/>
      <c r="P40961" s="73"/>
      <c r="T40961" s="73"/>
      <c r="U40961" s="73"/>
      <c r="V40961" s="73"/>
      <c r="X40961" s="12"/>
    </row>
    <row r="40962" spans="2:24" x14ac:dyDescent="0.3">
      <c r="B40962" s="73"/>
      <c r="D40962" s="73"/>
      <c r="P40962" s="73"/>
      <c r="T40962" s="73"/>
      <c r="U40962" s="73"/>
      <c r="V40962" s="73"/>
      <c r="X40962" s="12"/>
    </row>
    <row r="40963" spans="2:24" x14ac:dyDescent="0.3">
      <c r="B40963" s="73"/>
      <c r="D40963" s="73"/>
      <c r="P40963" s="73"/>
      <c r="T40963" s="73"/>
      <c r="U40963" s="73"/>
      <c r="V40963" s="73"/>
      <c r="X40963" s="12"/>
    </row>
    <row r="40964" spans="2:24" x14ac:dyDescent="0.3">
      <c r="B40964" s="73"/>
      <c r="D40964" s="73"/>
      <c r="P40964" s="73"/>
      <c r="T40964" s="73"/>
      <c r="U40964" s="73"/>
      <c r="V40964" s="73"/>
      <c r="X40964" s="12"/>
    </row>
    <row r="40965" spans="2:24" x14ac:dyDescent="0.3">
      <c r="B40965" s="73"/>
      <c r="D40965" s="73"/>
      <c r="P40965" s="73"/>
      <c r="T40965" s="73"/>
      <c r="U40965" s="73"/>
      <c r="V40965" s="73"/>
      <c r="X40965" s="12"/>
    </row>
    <row r="40966" spans="2:24" x14ac:dyDescent="0.3">
      <c r="B40966" s="73"/>
      <c r="D40966" s="73"/>
      <c r="P40966" s="73"/>
      <c r="T40966" s="73"/>
      <c r="U40966" s="73"/>
      <c r="V40966" s="73"/>
      <c r="X40966" s="12"/>
    </row>
    <row r="40967" spans="2:24" x14ac:dyDescent="0.3">
      <c r="B40967" s="73"/>
      <c r="D40967" s="73"/>
      <c r="P40967" s="73"/>
      <c r="T40967" s="73"/>
      <c r="U40967" s="73"/>
      <c r="V40967" s="73"/>
      <c r="X40967" s="12"/>
    </row>
    <row r="40968" spans="2:24" x14ac:dyDescent="0.3">
      <c r="B40968" s="73"/>
      <c r="D40968" s="73"/>
      <c r="P40968" s="73"/>
      <c r="T40968" s="73"/>
      <c r="U40968" s="73"/>
      <c r="V40968" s="73"/>
      <c r="X40968" s="12"/>
    </row>
    <row r="40969" spans="2:24" x14ac:dyDescent="0.3">
      <c r="B40969" s="73"/>
      <c r="D40969" s="73"/>
      <c r="P40969" s="73"/>
      <c r="T40969" s="73"/>
      <c r="U40969" s="73"/>
      <c r="V40969" s="73"/>
      <c r="X40969" s="12"/>
    </row>
    <row r="40970" spans="2:24" x14ac:dyDescent="0.3">
      <c r="B40970" s="73"/>
      <c r="D40970" s="73"/>
      <c r="P40970" s="73"/>
      <c r="T40970" s="73"/>
      <c r="U40970" s="73"/>
      <c r="V40970" s="73"/>
      <c r="X40970" s="12"/>
    </row>
    <row r="40971" spans="2:24" x14ac:dyDescent="0.3">
      <c r="B40971" s="73"/>
      <c r="D40971" s="73"/>
      <c r="P40971" s="73"/>
      <c r="T40971" s="73"/>
      <c r="U40971" s="73"/>
      <c r="V40971" s="73"/>
      <c r="X40971" s="12"/>
    </row>
    <row r="40972" spans="2:24" x14ac:dyDescent="0.3">
      <c r="B40972" s="73"/>
      <c r="D40972" s="73"/>
      <c r="P40972" s="73"/>
      <c r="T40972" s="73"/>
      <c r="U40972" s="73"/>
      <c r="V40972" s="73"/>
      <c r="X40972" s="12"/>
    </row>
    <row r="40973" spans="2:24" x14ac:dyDescent="0.3">
      <c r="B40973" s="73"/>
      <c r="D40973" s="73"/>
      <c r="P40973" s="73"/>
      <c r="T40973" s="73"/>
      <c r="U40973" s="73"/>
      <c r="V40973" s="73"/>
      <c r="X40973" s="12"/>
    </row>
    <row r="40974" spans="2:24" x14ac:dyDescent="0.3">
      <c r="B40974" s="73"/>
      <c r="D40974" s="73"/>
      <c r="P40974" s="73"/>
      <c r="T40974" s="73"/>
      <c r="U40974" s="73"/>
      <c r="V40974" s="73"/>
      <c r="X40974" s="12"/>
    </row>
    <row r="40975" spans="2:24" x14ac:dyDescent="0.3">
      <c r="B40975" s="73"/>
      <c r="D40975" s="73"/>
      <c r="P40975" s="73"/>
      <c r="T40975" s="73"/>
      <c r="U40975" s="73"/>
      <c r="V40975" s="73"/>
      <c r="X40975" s="12"/>
    </row>
    <row r="40976" spans="2:24" x14ac:dyDescent="0.3">
      <c r="B40976" s="73"/>
      <c r="D40976" s="73"/>
      <c r="P40976" s="73"/>
      <c r="T40976" s="73"/>
      <c r="U40976" s="73"/>
      <c r="V40976" s="73"/>
      <c r="X40976" s="12"/>
    </row>
    <row r="40977" spans="2:24" x14ac:dyDescent="0.3">
      <c r="B40977" s="73"/>
      <c r="D40977" s="73"/>
      <c r="P40977" s="73"/>
      <c r="T40977" s="73"/>
      <c r="U40977" s="73"/>
      <c r="V40977" s="73"/>
      <c r="X40977" s="12"/>
    </row>
    <row r="40978" spans="2:24" x14ac:dyDescent="0.3">
      <c r="B40978" s="73"/>
      <c r="D40978" s="73"/>
      <c r="P40978" s="73"/>
      <c r="T40978" s="73"/>
      <c r="U40978" s="73"/>
      <c r="V40978" s="73"/>
      <c r="X40978" s="12"/>
    </row>
    <row r="40979" spans="2:24" x14ac:dyDescent="0.3">
      <c r="B40979" s="73"/>
      <c r="D40979" s="73"/>
      <c r="P40979" s="73"/>
      <c r="T40979" s="73"/>
      <c r="U40979" s="73"/>
      <c r="V40979" s="73"/>
      <c r="X40979" s="12"/>
    </row>
    <row r="40980" spans="2:24" x14ac:dyDescent="0.3">
      <c r="B40980" s="73"/>
      <c r="D40980" s="73"/>
      <c r="P40980" s="73"/>
      <c r="T40980" s="73"/>
      <c r="U40980" s="73"/>
      <c r="V40980" s="73"/>
      <c r="X40980" s="12"/>
    </row>
    <row r="40981" spans="2:24" x14ac:dyDescent="0.3">
      <c r="B40981" s="73"/>
      <c r="D40981" s="73"/>
      <c r="P40981" s="73"/>
      <c r="T40981" s="73"/>
      <c r="U40981" s="73"/>
      <c r="V40981" s="73"/>
      <c r="X40981" s="12"/>
    </row>
    <row r="40982" spans="2:24" x14ac:dyDescent="0.3">
      <c r="B40982" s="73"/>
      <c r="D40982" s="73"/>
      <c r="P40982" s="73"/>
      <c r="T40982" s="73"/>
      <c r="U40982" s="73"/>
      <c r="V40982" s="73"/>
      <c r="X40982" s="12"/>
    </row>
    <row r="40983" spans="2:24" x14ac:dyDescent="0.3">
      <c r="B40983" s="73"/>
      <c r="D40983" s="73"/>
      <c r="P40983" s="73"/>
      <c r="T40983" s="73"/>
      <c r="U40983" s="73"/>
      <c r="V40983" s="73"/>
      <c r="X40983" s="12"/>
    </row>
    <row r="40984" spans="2:24" x14ac:dyDescent="0.3">
      <c r="B40984" s="73"/>
      <c r="D40984" s="73"/>
      <c r="P40984" s="73"/>
      <c r="T40984" s="73"/>
      <c r="U40984" s="73"/>
      <c r="V40984" s="73"/>
      <c r="X40984" s="12"/>
    </row>
    <row r="40985" spans="2:24" x14ac:dyDescent="0.3">
      <c r="B40985" s="73"/>
      <c r="D40985" s="73"/>
      <c r="P40985" s="73"/>
      <c r="T40985" s="73"/>
      <c r="U40985" s="73"/>
      <c r="V40985" s="73"/>
      <c r="X40985" s="12"/>
    </row>
    <row r="40986" spans="2:24" x14ac:dyDescent="0.3">
      <c r="B40986" s="73"/>
      <c r="D40986" s="73"/>
      <c r="P40986" s="73"/>
      <c r="T40986" s="73"/>
      <c r="U40986" s="73"/>
      <c r="V40986" s="73"/>
      <c r="X40986" s="12"/>
    </row>
    <row r="40987" spans="2:24" x14ac:dyDescent="0.3">
      <c r="B40987" s="73"/>
      <c r="D40987" s="73"/>
      <c r="P40987" s="73"/>
      <c r="T40987" s="73"/>
      <c r="U40987" s="73"/>
      <c r="V40987" s="73"/>
      <c r="X40987" s="12"/>
    </row>
    <row r="40988" spans="2:24" x14ac:dyDescent="0.3">
      <c r="B40988" s="73"/>
      <c r="D40988" s="73"/>
      <c r="P40988" s="73"/>
      <c r="T40988" s="73"/>
      <c r="U40988" s="73"/>
      <c r="V40988" s="73"/>
      <c r="X40988" s="12"/>
    </row>
    <row r="40989" spans="2:24" x14ac:dyDescent="0.3">
      <c r="B40989" s="73"/>
      <c r="D40989" s="73"/>
      <c r="P40989" s="73"/>
      <c r="T40989" s="73"/>
      <c r="U40989" s="73"/>
      <c r="V40989" s="73"/>
      <c r="X40989" s="12"/>
    </row>
    <row r="40990" spans="2:24" x14ac:dyDescent="0.3">
      <c r="B40990" s="73"/>
      <c r="D40990" s="73"/>
      <c r="P40990" s="73"/>
      <c r="T40990" s="73"/>
      <c r="U40990" s="73"/>
      <c r="V40990" s="73"/>
      <c r="X40990" s="12"/>
    </row>
    <row r="40991" spans="2:24" x14ac:dyDescent="0.3">
      <c r="B40991" s="73"/>
      <c r="D40991" s="73"/>
      <c r="P40991" s="73"/>
      <c r="T40991" s="73"/>
      <c r="U40991" s="73"/>
      <c r="V40991" s="73"/>
      <c r="X40991" s="12"/>
    </row>
    <row r="40992" spans="2:24" x14ac:dyDescent="0.3">
      <c r="B40992" s="73"/>
      <c r="D40992" s="73"/>
      <c r="P40992" s="73"/>
      <c r="T40992" s="73"/>
      <c r="U40992" s="73"/>
      <c r="V40992" s="73"/>
      <c r="X40992" s="12"/>
    </row>
    <row r="40993" spans="2:24" x14ac:dyDescent="0.3">
      <c r="B40993" s="73"/>
      <c r="D40993" s="73"/>
      <c r="P40993" s="73"/>
      <c r="T40993" s="73"/>
      <c r="U40993" s="73"/>
      <c r="V40993" s="73"/>
      <c r="X40993" s="12"/>
    </row>
    <row r="40994" spans="2:24" x14ac:dyDescent="0.3">
      <c r="B40994" s="73"/>
      <c r="D40994" s="73"/>
      <c r="P40994" s="73"/>
      <c r="T40994" s="73"/>
      <c r="U40994" s="73"/>
      <c r="V40994" s="73"/>
      <c r="X40994" s="12"/>
    </row>
    <row r="40995" spans="2:24" x14ac:dyDescent="0.3">
      <c r="B40995" s="73"/>
      <c r="D40995" s="73"/>
      <c r="P40995" s="73"/>
      <c r="T40995" s="73"/>
      <c r="U40995" s="73"/>
      <c r="V40995" s="73"/>
      <c r="X40995" s="12"/>
    </row>
    <row r="40996" spans="2:24" x14ac:dyDescent="0.3">
      <c r="B40996" s="73"/>
      <c r="D40996" s="73"/>
      <c r="P40996" s="73"/>
      <c r="T40996" s="73"/>
      <c r="U40996" s="73"/>
      <c r="V40996" s="73"/>
      <c r="X40996" s="12"/>
    </row>
    <row r="40997" spans="2:24" x14ac:dyDescent="0.3">
      <c r="B40997" s="73"/>
      <c r="D40997" s="73"/>
      <c r="P40997" s="73"/>
      <c r="T40997" s="73"/>
      <c r="U40997" s="73"/>
      <c r="V40997" s="73"/>
      <c r="X40997" s="12"/>
    </row>
    <row r="40998" spans="2:24" x14ac:dyDescent="0.3">
      <c r="B40998" s="73"/>
      <c r="D40998" s="73"/>
      <c r="P40998" s="73"/>
      <c r="T40998" s="73"/>
      <c r="U40998" s="73"/>
      <c r="V40998" s="73"/>
      <c r="X40998" s="12"/>
    </row>
    <row r="40999" spans="2:24" x14ac:dyDescent="0.3">
      <c r="B40999" s="73"/>
      <c r="D40999" s="73"/>
      <c r="P40999" s="73"/>
      <c r="T40999" s="73"/>
      <c r="U40999" s="73"/>
      <c r="V40999" s="73"/>
      <c r="X40999" s="12"/>
    </row>
    <row r="41000" spans="2:24" x14ac:dyDescent="0.3">
      <c r="B41000" s="73"/>
      <c r="D41000" s="73"/>
      <c r="P41000" s="73"/>
      <c r="T41000" s="73"/>
      <c r="U41000" s="73"/>
      <c r="V41000" s="73"/>
      <c r="X41000" s="12"/>
    </row>
    <row r="41001" spans="2:24" x14ac:dyDescent="0.3">
      <c r="B41001" s="73"/>
      <c r="D41001" s="73"/>
      <c r="P41001" s="73"/>
      <c r="T41001" s="73"/>
      <c r="U41001" s="73"/>
      <c r="V41001" s="73"/>
      <c r="X41001" s="12"/>
    </row>
    <row r="41002" spans="2:24" x14ac:dyDescent="0.3">
      <c r="B41002" s="73"/>
      <c r="D41002" s="73"/>
      <c r="P41002" s="73"/>
      <c r="T41002" s="73"/>
      <c r="U41002" s="73"/>
      <c r="V41002" s="73"/>
      <c r="X41002" s="12"/>
    </row>
    <row r="41003" spans="2:24" x14ac:dyDescent="0.3">
      <c r="B41003" s="73"/>
      <c r="D41003" s="73"/>
      <c r="P41003" s="73"/>
      <c r="T41003" s="73"/>
      <c r="U41003" s="73"/>
      <c r="V41003" s="73"/>
      <c r="X41003" s="12"/>
    </row>
    <row r="41004" spans="2:24" x14ac:dyDescent="0.3">
      <c r="B41004" s="73"/>
      <c r="D41004" s="73"/>
      <c r="P41004" s="73"/>
      <c r="T41004" s="73"/>
      <c r="U41004" s="73"/>
      <c r="V41004" s="73"/>
      <c r="X41004" s="12"/>
    </row>
    <row r="41005" spans="2:24" x14ac:dyDescent="0.3">
      <c r="B41005" s="73"/>
      <c r="D41005" s="73"/>
      <c r="P41005" s="73"/>
      <c r="T41005" s="73"/>
      <c r="U41005" s="73"/>
      <c r="V41005" s="73"/>
      <c r="X41005" s="12"/>
    </row>
    <row r="41006" spans="2:24" x14ac:dyDescent="0.3">
      <c r="B41006" s="73"/>
      <c r="D41006" s="73"/>
      <c r="P41006" s="73"/>
      <c r="T41006" s="73"/>
      <c r="U41006" s="73"/>
      <c r="V41006" s="73"/>
      <c r="X41006" s="12"/>
    </row>
    <row r="41007" spans="2:24" x14ac:dyDescent="0.3">
      <c r="B41007" s="73"/>
      <c r="D41007" s="73"/>
      <c r="P41007" s="73"/>
      <c r="T41007" s="73"/>
      <c r="U41007" s="73"/>
      <c r="V41007" s="73"/>
      <c r="X41007" s="12"/>
    </row>
    <row r="41008" spans="2:24" x14ac:dyDescent="0.3">
      <c r="B41008" s="73"/>
      <c r="D41008" s="73"/>
      <c r="P41008" s="73"/>
      <c r="T41008" s="73"/>
      <c r="U41008" s="73"/>
      <c r="V41008" s="73"/>
      <c r="X41008" s="12"/>
    </row>
    <row r="41009" spans="2:24" x14ac:dyDescent="0.3">
      <c r="B41009" s="73"/>
      <c r="D41009" s="73"/>
      <c r="P41009" s="73"/>
      <c r="T41009" s="73"/>
      <c r="U41009" s="73"/>
      <c r="V41009" s="73"/>
      <c r="X41009" s="12"/>
    </row>
    <row r="41010" spans="2:24" x14ac:dyDescent="0.3">
      <c r="B41010" s="73"/>
      <c r="D41010" s="73"/>
      <c r="P41010" s="73"/>
      <c r="T41010" s="73"/>
      <c r="U41010" s="73"/>
      <c r="V41010" s="73"/>
      <c r="X41010" s="12"/>
    </row>
    <row r="41011" spans="2:24" x14ac:dyDescent="0.3">
      <c r="B41011" s="73"/>
      <c r="D41011" s="73"/>
      <c r="P41011" s="73"/>
      <c r="T41011" s="73"/>
      <c r="U41011" s="73"/>
      <c r="V41011" s="73"/>
      <c r="X41011" s="12"/>
    </row>
    <row r="41012" spans="2:24" x14ac:dyDescent="0.3">
      <c r="B41012" s="73"/>
      <c r="D41012" s="73"/>
      <c r="P41012" s="73"/>
      <c r="T41012" s="73"/>
      <c r="U41012" s="73"/>
      <c r="V41012" s="73"/>
      <c r="X41012" s="12"/>
    </row>
    <row r="41013" spans="2:24" x14ac:dyDescent="0.3">
      <c r="B41013" s="73"/>
      <c r="D41013" s="73"/>
      <c r="P41013" s="73"/>
      <c r="T41013" s="73"/>
      <c r="U41013" s="73"/>
      <c r="V41013" s="73"/>
      <c r="X41013" s="12"/>
    </row>
    <row r="41014" spans="2:24" x14ac:dyDescent="0.3">
      <c r="B41014" s="73"/>
      <c r="D41014" s="73"/>
      <c r="P41014" s="73"/>
      <c r="T41014" s="73"/>
      <c r="U41014" s="73"/>
      <c r="V41014" s="73"/>
      <c r="X41014" s="12"/>
    </row>
    <row r="41015" spans="2:24" x14ac:dyDescent="0.3">
      <c r="B41015" s="73"/>
      <c r="D41015" s="73"/>
      <c r="P41015" s="73"/>
      <c r="T41015" s="73"/>
      <c r="U41015" s="73"/>
      <c r="V41015" s="73"/>
      <c r="X41015" s="12"/>
    </row>
    <row r="41016" spans="2:24" x14ac:dyDescent="0.3">
      <c r="B41016" s="73"/>
      <c r="D41016" s="73"/>
      <c r="P41016" s="73"/>
      <c r="T41016" s="73"/>
      <c r="U41016" s="73"/>
      <c r="V41016" s="73"/>
      <c r="X41016" s="12"/>
    </row>
    <row r="41017" spans="2:24" x14ac:dyDescent="0.3">
      <c r="B41017" s="73"/>
      <c r="D41017" s="73"/>
      <c r="P41017" s="73"/>
      <c r="T41017" s="73"/>
      <c r="U41017" s="73"/>
      <c r="V41017" s="73"/>
      <c r="X41017" s="12"/>
    </row>
    <row r="41018" spans="2:24" x14ac:dyDescent="0.3">
      <c r="B41018" s="73"/>
      <c r="D41018" s="73"/>
      <c r="P41018" s="73"/>
      <c r="T41018" s="73"/>
      <c r="U41018" s="73"/>
      <c r="V41018" s="73"/>
      <c r="X41018" s="12"/>
    </row>
    <row r="41019" spans="2:24" x14ac:dyDescent="0.3">
      <c r="B41019" s="73"/>
      <c r="D41019" s="73"/>
      <c r="P41019" s="73"/>
      <c r="T41019" s="73"/>
      <c r="U41019" s="73"/>
      <c r="V41019" s="73"/>
      <c r="X41019" s="12"/>
    </row>
    <row r="41020" spans="2:24" x14ac:dyDescent="0.3">
      <c r="B41020" s="73"/>
      <c r="D41020" s="73"/>
      <c r="P41020" s="73"/>
      <c r="T41020" s="73"/>
      <c r="U41020" s="73"/>
      <c r="V41020" s="73"/>
      <c r="X41020" s="12"/>
    </row>
    <row r="41021" spans="2:24" x14ac:dyDescent="0.3">
      <c r="B41021" s="73"/>
      <c r="D41021" s="73"/>
      <c r="P41021" s="73"/>
      <c r="T41021" s="73"/>
      <c r="U41021" s="73"/>
      <c r="V41021" s="73"/>
      <c r="X41021" s="12"/>
    </row>
    <row r="41022" spans="2:24" x14ac:dyDescent="0.3">
      <c r="B41022" s="73"/>
      <c r="D41022" s="73"/>
      <c r="P41022" s="73"/>
      <c r="T41022" s="73"/>
      <c r="U41022" s="73"/>
      <c r="V41022" s="73"/>
      <c r="X41022" s="12"/>
    </row>
    <row r="41023" spans="2:24" x14ac:dyDescent="0.3">
      <c r="B41023" s="73"/>
      <c r="D41023" s="73"/>
      <c r="P41023" s="73"/>
      <c r="T41023" s="73"/>
      <c r="U41023" s="73"/>
      <c r="V41023" s="73"/>
      <c r="X41023" s="12"/>
    </row>
    <row r="41024" spans="2:24" x14ac:dyDescent="0.3">
      <c r="B41024" s="73"/>
      <c r="D41024" s="73"/>
      <c r="P41024" s="73"/>
      <c r="T41024" s="73"/>
      <c r="U41024" s="73"/>
      <c r="V41024" s="73"/>
      <c r="X41024" s="12"/>
    </row>
    <row r="41025" spans="2:24" x14ac:dyDescent="0.3">
      <c r="B41025" s="73"/>
      <c r="D41025" s="73"/>
      <c r="P41025" s="73"/>
      <c r="T41025" s="73"/>
      <c r="U41025" s="73"/>
      <c r="V41025" s="73"/>
      <c r="X41025" s="12"/>
    </row>
    <row r="41026" spans="2:24" x14ac:dyDescent="0.3">
      <c r="B41026" s="73"/>
      <c r="D41026" s="73"/>
      <c r="P41026" s="73"/>
      <c r="T41026" s="73"/>
      <c r="U41026" s="73"/>
      <c r="V41026" s="73"/>
      <c r="X41026" s="12"/>
    </row>
    <row r="41027" spans="2:24" x14ac:dyDescent="0.3">
      <c r="B41027" s="73"/>
      <c r="D41027" s="73"/>
      <c r="P41027" s="73"/>
      <c r="T41027" s="73"/>
      <c r="U41027" s="73"/>
      <c r="V41027" s="73"/>
      <c r="X41027" s="12"/>
    </row>
    <row r="41028" spans="2:24" x14ac:dyDescent="0.3">
      <c r="B41028" s="73"/>
      <c r="D41028" s="73"/>
      <c r="P41028" s="73"/>
      <c r="T41028" s="73"/>
      <c r="U41028" s="73"/>
      <c r="V41028" s="73"/>
      <c r="X41028" s="12"/>
    </row>
    <row r="41029" spans="2:24" x14ac:dyDescent="0.3">
      <c r="B41029" s="73"/>
      <c r="D41029" s="73"/>
      <c r="P41029" s="73"/>
      <c r="T41029" s="73"/>
      <c r="U41029" s="73"/>
      <c r="V41029" s="73"/>
      <c r="X41029" s="12"/>
    </row>
    <row r="41030" spans="2:24" x14ac:dyDescent="0.3">
      <c r="B41030" s="73"/>
      <c r="D41030" s="73"/>
      <c r="P41030" s="73"/>
      <c r="T41030" s="73"/>
      <c r="U41030" s="73"/>
      <c r="V41030" s="73"/>
      <c r="X41030" s="12"/>
    </row>
    <row r="41031" spans="2:24" x14ac:dyDescent="0.3">
      <c r="B41031" s="73"/>
      <c r="D41031" s="73"/>
      <c r="P41031" s="73"/>
      <c r="T41031" s="73"/>
      <c r="U41031" s="73"/>
      <c r="V41031" s="73"/>
      <c r="X41031" s="12"/>
    </row>
    <row r="41032" spans="2:24" x14ac:dyDescent="0.3">
      <c r="B41032" s="73"/>
      <c r="D41032" s="73"/>
      <c r="P41032" s="73"/>
      <c r="T41032" s="73"/>
      <c r="U41032" s="73"/>
      <c r="V41032" s="73"/>
      <c r="X41032" s="12"/>
    </row>
    <row r="41033" spans="2:24" x14ac:dyDescent="0.3">
      <c r="B41033" s="73"/>
      <c r="D41033" s="73"/>
      <c r="P41033" s="73"/>
      <c r="T41033" s="73"/>
      <c r="U41033" s="73"/>
      <c r="V41033" s="73"/>
      <c r="X41033" s="12"/>
    </row>
    <row r="41034" spans="2:24" x14ac:dyDescent="0.3">
      <c r="B41034" s="73"/>
      <c r="D41034" s="73"/>
      <c r="P41034" s="73"/>
      <c r="T41034" s="73"/>
      <c r="U41034" s="73"/>
      <c r="V41034" s="73"/>
      <c r="X41034" s="12"/>
    </row>
    <row r="41035" spans="2:24" x14ac:dyDescent="0.3">
      <c r="B41035" s="73"/>
      <c r="D41035" s="73"/>
      <c r="P41035" s="73"/>
      <c r="T41035" s="73"/>
      <c r="U41035" s="73"/>
      <c r="V41035" s="73"/>
      <c r="X41035" s="12"/>
    </row>
    <row r="41036" spans="2:24" x14ac:dyDescent="0.3">
      <c r="B41036" s="73"/>
      <c r="D41036" s="73"/>
      <c r="P41036" s="73"/>
      <c r="T41036" s="73"/>
      <c r="U41036" s="73"/>
      <c r="V41036" s="73"/>
      <c r="X41036" s="12"/>
    </row>
    <row r="41037" spans="2:24" x14ac:dyDescent="0.3">
      <c r="B41037" s="73"/>
      <c r="D41037" s="73"/>
      <c r="P41037" s="73"/>
      <c r="T41037" s="73"/>
      <c r="U41037" s="73"/>
      <c r="V41037" s="73"/>
      <c r="X41037" s="12"/>
    </row>
    <row r="41038" spans="2:24" x14ac:dyDescent="0.3">
      <c r="B41038" s="73"/>
      <c r="D41038" s="73"/>
      <c r="P41038" s="73"/>
      <c r="T41038" s="73"/>
      <c r="U41038" s="73"/>
      <c r="V41038" s="73"/>
      <c r="X41038" s="12"/>
    </row>
    <row r="41039" spans="2:24" x14ac:dyDescent="0.3">
      <c r="B41039" s="73"/>
      <c r="D41039" s="73"/>
      <c r="P41039" s="73"/>
      <c r="T41039" s="73"/>
      <c r="U41039" s="73"/>
      <c r="V41039" s="73"/>
      <c r="X41039" s="12"/>
    </row>
    <row r="41040" spans="2:24" x14ac:dyDescent="0.3">
      <c r="B41040" s="73"/>
      <c r="D41040" s="73"/>
      <c r="P41040" s="73"/>
      <c r="T41040" s="73"/>
      <c r="U41040" s="73"/>
      <c r="V41040" s="73"/>
      <c r="X41040" s="12"/>
    </row>
    <row r="41041" spans="2:24" x14ac:dyDescent="0.3">
      <c r="B41041" s="73"/>
      <c r="D41041" s="73"/>
      <c r="P41041" s="73"/>
      <c r="T41041" s="73"/>
      <c r="U41041" s="73"/>
      <c r="V41041" s="73"/>
      <c r="X41041" s="12"/>
    </row>
    <row r="41042" spans="2:24" x14ac:dyDescent="0.3">
      <c r="B41042" s="73"/>
      <c r="D41042" s="73"/>
      <c r="P41042" s="73"/>
      <c r="T41042" s="73"/>
      <c r="U41042" s="73"/>
      <c r="V41042" s="73"/>
      <c r="X41042" s="12"/>
    </row>
    <row r="41043" spans="2:24" x14ac:dyDescent="0.3">
      <c r="B41043" s="73"/>
      <c r="D41043" s="73"/>
      <c r="P41043" s="73"/>
      <c r="T41043" s="73"/>
      <c r="U41043" s="73"/>
      <c r="V41043" s="73"/>
      <c r="X41043" s="12"/>
    </row>
    <row r="41044" spans="2:24" x14ac:dyDescent="0.3">
      <c r="B41044" s="73"/>
      <c r="D41044" s="73"/>
      <c r="P41044" s="73"/>
      <c r="T41044" s="73"/>
      <c r="U41044" s="73"/>
      <c r="V41044" s="73"/>
      <c r="X41044" s="12"/>
    </row>
    <row r="41045" spans="2:24" x14ac:dyDescent="0.3">
      <c r="B41045" s="73"/>
      <c r="D41045" s="73"/>
      <c r="P41045" s="73"/>
      <c r="T41045" s="73"/>
      <c r="U41045" s="73"/>
      <c r="V41045" s="73"/>
      <c r="X41045" s="12"/>
    </row>
    <row r="41046" spans="2:24" x14ac:dyDescent="0.3">
      <c r="B41046" s="73"/>
      <c r="D41046" s="73"/>
      <c r="P41046" s="73"/>
      <c r="T41046" s="73"/>
      <c r="U41046" s="73"/>
      <c r="V41046" s="73"/>
      <c r="X41046" s="12"/>
    </row>
    <row r="41047" spans="2:24" x14ac:dyDescent="0.3">
      <c r="B41047" s="73"/>
      <c r="D41047" s="73"/>
      <c r="P41047" s="73"/>
      <c r="T41047" s="73"/>
      <c r="U41047" s="73"/>
      <c r="V41047" s="73"/>
      <c r="X41047" s="12"/>
    </row>
    <row r="41048" spans="2:24" x14ac:dyDescent="0.3">
      <c r="B41048" s="73"/>
      <c r="D41048" s="73"/>
      <c r="P41048" s="73"/>
      <c r="T41048" s="73"/>
      <c r="U41048" s="73"/>
      <c r="V41048" s="73"/>
      <c r="X41048" s="12"/>
    </row>
    <row r="41049" spans="2:24" x14ac:dyDescent="0.3">
      <c r="B41049" s="73"/>
      <c r="D41049" s="73"/>
      <c r="P41049" s="73"/>
      <c r="T41049" s="73"/>
      <c r="U41049" s="73"/>
      <c r="V41049" s="73"/>
      <c r="X41049" s="12"/>
    </row>
    <row r="41050" spans="2:24" x14ac:dyDescent="0.3">
      <c r="B41050" s="73"/>
      <c r="D41050" s="73"/>
      <c r="P41050" s="73"/>
      <c r="T41050" s="73"/>
      <c r="U41050" s="73"/>
      <c r="V41050" s="73"/>
      <c r="X41050" s="12"/>
    </row>
    <row r="41051" spans="2:24" x14ac:dyDescent="0.3">
      <c r="B41051" s="73"/>
      <c r="D41051" s="73"/>
      <c r="P41051" s="73"/>
      <c r="T41051" s="73"/>
      <c r="U41051" s="73"/>
      <c r="V41051" s="73"/>
      <c r="X41051" s="12"/>
    </row>
    <row r="41052" spans="2:24" x14ac:dyDescent="0.3">
      <c r="B41052" s="73"/>
      <c r="D41052" s="73"/>
      <c r="P41052" s="73"/>
      <c r="T41052" s="73"/>
      <c r="U41052" s="73"/>
      <c r="V41052" s="73"/>
      <c r="X41052" s="12"/>
    </row>
    <row r="41053" spans="2:24" x14ac:dyDescent="0.3">
      <c r="B41053" s="73"/>
      <c r="D41053" s="73"/>
      <c r="P41053" s="73"/>
      <c r="T41053" s="73"/>
      <c r="U41053" s="73"/>
      <c r="V41053" s="73"/>
      <c r="X41053" s="12"/>
    </row>
    <row r="41054" spans="2:24" x14ac:dyDescent="0.3">
      <c r="B41054" s="73"/>
      <c r="D41054" s="73"/>
      <c r="P41054" s="73"/>
      <c r="T41054" s="73"/>
      <c r="U41054" s="73"/>
      <c r="V41054" s="73"/>
      <c r="X41054" s="12"/>
    </row>
    <row r="41055" spans="2:24" x14ac:dyDescent="0.3">
      <c r="B41055" s="73"/>
      <c r="D41055" s="73"/>
      <c r="P41055" s="73"/>
      <c r="T41055" s="73"/>
      <c r="U41055" s="73"/>
      <c r="V41055" s="73"/>
      <c r="X41055" s="12"/>
    </row>
    <row r="41056" spans="2:24" x14ac:dyDescent="0.3">
      <c r="B41056" s="73"/>
      <c r="D41056" s="73"/>
      <c r="P41056" s="73"/>
      <c r="T41056" s="73"/>
      <c r="U41056" s="73"/>
      <c r="V41056" s="73"/>
      <c r="X41056" s="12"/>
    </row>
    <row r="41057" spans="2:24" x14ac:dyDescent="0.3">
      <c r="B41057" s="73"/>
      <c r="D41057" s="73"/>
      <c r="P41057" s="73"/>
      <c r="T41057" s="73"/>
      <c r="U41057" s="73"/>
      <c r="V41057" s="73"/>
      <c r="X41057" s="12"/>
    </row>
    <row r="41058" spans="2:24" x14ac:dyDescent="0.3">
      <c r="B41058" s="73"/>
      <c r="D41058" s="73"/>
      <c r="P41058" s="73"/>
      <c r="T41058" s="73"/>
      <c r="U41058" s="73"/>
      <c r="V41058" s="73"/>
      <c r="X41058" s="12"/>
    </row>
    <row r="41059" spans="2:24" x14ac:dyDescent="0.3">
      <c r="B41059" s="73"/>
      <c r="D41059" s="73"/>
      <c r="P41059" s="73"/>
      <c r="T41059" s="73"/>
      <c r="U41059" s="73"/>
      <c r="V41059" s="73"/>
      <c r="X41059" s="12"/>
    </row>
    <row r="41060" spans="2:24" x14ac:dyDescent="0.3">
      <c r="B41060" s="73"/>
      <c r="D41060" s="73"/>
      <c r="P41060" s="73"/>
      <c r="T41060" s="73"/>
      <c r="U41060" s="73"/>
      <c r="V41060" s="73"/>
      <c r="X41060" s="12"/>
    </row>
    <row r="41061" spans="2:24" x14ac:dyDescent="0.3">
      <c r="B41061" s="73"/>
      <c r="D41061" s="73"/>
      <c r="P41061" s="73"/>
      <c r="T41061" s="73"/>
      <c r="U41061" s="73"/>
      <c r="V41061" s="73"/>
      <c r="X41061" s="12"/>
    </row>
    <row r="41062" spans="2:24" x14ac:dyDescent="0.3">
      <c r="B41062" s="73"/>
      <c r="D41062" s="73"/>
      <c r="P41062" s="73"/>
      <c r="T41062" s="73"/>
      <c r="U41062" s="73"/>
      <c r="V41062" s="73"/>
      <c r="X41062" s="12"/>
    </row>
    <row r="41063" spans="2:24" x14ac:dyDescent="0.3">
      <c r="B41063" s="73"/>
      <c r="D41063" s="73"/>
      <c r="P41063" s="73"/>
      <c r="T41063" s="73"/>
      <c r="U41063" s="73"/>
      <c r="V41063" s="73"/>
      <c r="X41063" s="12"/>
    </row>
    <row r="41064" spans="2:24" x14ac:dyDescent="0.3">
      <c r="B41064" s="73"/>
      <c r="D41064" s="73"/>
      <c r="P41064" s="73"/>
      <c r="T41064" s="73"/>
      <c r="U41064" s="73"/>
      <c r="V41064" s="73"/>
      <c r="X41064" s="12"/>
    </row>
    <row r="41065" spans="2:24" x14ac:dyDescent="0.3">
      <c r="B41065" s="73"/>
      <c r="D41065" s="73"/>
      <c r="P41065" s="73"/>
      <c r="T41065" s="73"/>
      <c r="U41065" s="73"/>
      <c r="V41065" s="73"/>
      <c r="X41065" s="12"/>
    </row>
    <row r="41066" spans="2:24" x14ac:dyDescent="0.3">
      <c r="B41066" s="73"/>
      <c r="D41066" s="73"/>
      <c r="P41066" s="73"/>
      <c r="T41066" s="73"/>
      <c r="U41066" s="73"/>
      <c r="V41066" s="73"/>
      <c r="X41066" s="12"/>
    </row>
    <row r="41067" spans="2:24" x14ac:dyDescent="0.3">
      <c r="B41067" s="73"/>
      <c r="D41067" s="73"/>
      <c r="P41067" s="73"/>
      <c r="T41067" s="73"/>
      <c r="U41067" s="73"/>
      <c r="V41067" s="73"/>
      <c r="X41067" s="12"/>
    </row>
    <row r="41068" spans="2:24" x14ac:dyDescent="0.3">
      <c r="B41068" s="73"/>
      <c r="D41068" s="73"/>
      <c r="P41068" s="73"/>
      <c r="T41068" s="73"/>
      <c r="U41068" s="73"/>
      <c r="V41068" s="73"/>
      <c r="X41068" s="12"/>
    </row>
    <row r="41069" spans="2:24" x14ac:dyDescent="0.3">
      <c r="B41069" s="73"/>
      <c r="D41069" s="73"/>
      <c r="P41069" s="73"/>
      <c r="T41069" s="73"/>
      <c r="U41069" s="73"/>
      <c r="V41069" s="73"/>
      <c r="X41069" s="12"/>
    </row>
    <row r="41070" spans="2:24" x14ac:dyDescent="0.3">
      <c r="B41070" s="73"/>
      <c r="D41070" s="73"/>
      <c r="P41070" s="73"/>
      <c r="T41070" s="73"/>
      <c r="U41070" s="73"/>
      <c r="V41070" s="73"/>
      <c r="X41070" s="12"/>
    </row>
    <row r="41071" spans="2:24" x14ac:dyDescent="0.3">
      <c r="B41071" s="73"/>
      <c r="D41071" s="73"/>
      <c r="P41071" s="73"/>
      <c r="T41071" s="73"/>
      <c r="U41071" s="73"/>
      <c r="V41071" s="73"/>
      <c r="X41071" s="12"/>
    </row>
    <row r="41072" spans="2:24" x14ac:dyDescent="0.3">
      <c r="B41072" s="73"/>
      <c r="D41072" s="73"/>
      <c r="P41072" s="73"/>
      <c r="T41072" s="73"/>
      <c r="U41072" s="73"/>
      <c r="V41072" s="73"/>
      <c r="X41072" s="12"/>
    </row>
    <row r="41073" spans="2:24" x14ac:dyDescent="0.3">
      <c r="B41073" s="73"/>
      <c r="D41073" s="73"/>
      <c r="P41073" s="73"/>
      <c r="T41073" s="73"/>
      <c r="U41073" s="73"/>
      <c r="V41073" s="73"/>
      <c r="X41073" s="12"/>
    </row>
    <row r="41074" spans="2:24" x14ac:dyDescent="0.3">
      <c r="B41074" s="73"/>
      <c r="D41074" s="73"/>
      <c r="P41074" s="73"/>
      <c r="T41074" s="73"/>
      <c r="U41074" s="73"/>
      <c r="V41074" s="73"/>
      <c r="X41074" s="12"/>
    </row>
    <row r="41075" spans="2:24" x14ac:dyDescent="0.3">
      <c r="B41075" s="73"/>
      <c r="D41075" s="73"/>
      <c r="P41075" s="73"/>
      <c r="T41075" s="73"/>
      <c r="U41075" s="73"/>
      <c r="V41075" s="73"/>
      <c r="X41075" s="12"/>
    </row>
    <row r="41076" spans="2:24" x14ac:dyDescent="0.3">
      <c r="B41076" s="73"/>
      <c r="D41076" s="73"/>
      <c r="P41076" s="73"/>
      <c r="T41076" s="73"/>
      <c r="U41076" s="73"/>
      <c r="V41076" s="73"/>
      <c r="X41076" s="12"/>
    </row>
    <row r="41077" spans="2:24" x14ac:dyDescent="0.3">
      <c r="B41077" s="73"/>
      <c r="D41077" s="73"/>
      <c r="P41077" s="73"/>
      <c r="T41077" s="73"/>
      <c r="U41077" s="73"/>
      <c r="V41077" s="73"/>
      <c r="X41077" s="12"/>
    </row>
    <row r="41078" spans="2:24" x14ac:dyDescent="0.3">
      <c r="B41078" s="73"/>
      <c r="D41078" s="73"/>
      <c r="P41078" s="73"/>
      <c r="T41078" s="73"/>
      <c r="U41078" s="73"/>
      <c r="V41078" s="73"/>
      <c r="X41078" s="12"/>
    </row>
    <row r="41079" spans="2:24" x14ac:dyDescent="0.3">
      <c r="B41079" s="73"/>
      <c r="D41079" s="73"/>
      <c r="P41079" s="73"/>
      <c r="T41079" s="73"/>
      <c r="U41079" s="73"/>
      <c r="V41079" s="73"/>
      <c r="X41079" s="12"/>
    </row>
    <row r="41080" spans="2:24" x14ac:dyDescent="0.3">
      <c r="B41080" s="73"/>
      <c r="D41080" s="73"/>
      <c r="P41080" s="73"/>
      <c r="T41080" s="73"/>
      <c r="U41080" s="73"/>
      <c r="V41080" s="73"/>
      <c r="X41080" s="12"/>
    </row>
    <row r="41081" spans="2:24" x14ac:dyDescent="0.3">
      <c r="B41081" s="73"/>
      <c r="D41081" s="73"/>
      <c r="P41081" s="73"/>
      <c r="T41081" s="73"/>
      <c r="U41081" s="73"/>
      <c r="V41081" s="73"/>
      <c r="X41081" s="12"/>
    </row>
    <row r="41082" spans="2:24" x14ac:dyDescent="0.3">
      <c r="B41082" s="73"/>
      <c r="D41082" s="73"/>
      <c r="P41082" s="73"/>
      <c r="T41082" s="73"/>
      <c r="U41082" s="73"/>
      <c r="V41082" s="73"/>
      <c r="X41082" s="12"/>
    </row>
    <row r="41083" spans="2:24" x14ac:dyDescent="0.3">
      <c r="B41083" s="73"/>
      <c r="D41083" s="73"/>
      <c r="P41083" s="73"/>
      <c r="T41083" s="73"/>
      <c r="U41083" s="73"/>
      <c r="V41083" s="73"/>
      <c r="X41083" s="12"/>
    </row>
    <row r="41084" spans="2:24" x14ac:dyDescent="0.3">
      <c r="B41084" s="73"/>
      <c r="D41084" s="73"/>
      <c r="P41084" s="73"/>
      <c r="T41084" s="73"/>
      <c r="U41084" s="73"/>
      <c r="V41084" s="73"/>
      <c r="X41084" s="12"/>
    </row>
    <row r="41085" spans="2:24" x14ac:dyDescent="0.3">
      <c r="B41085" s="73"/>
      <c r="D41085" s="73"/>
      <c r="P41085" s="73"/>
      <c r="T41085" s="73"/>
      <c r="U41085" s="73"/>
      <c r="V41085" s="73"/>
      <c r="X41085" s="12"/>
    </row>
    <row r="41086" spans="2:24" x14ac:dyDescent="0.3">
      <c r="B41086" s="73"/>
      <c r="D41086" s="73"/>
      <c r="P41086" s="73"/>
      <c r="T41086" s="73"/>
      <c r="U41086" s="73"/>
      <c r="V41086" s="73"/>
      <c r="X41086" s="12"/>
    </row>
    <row r="41087" spans="2:24" x14ac:dyDescent="0.3">
      <c r="B41087" s="73"/>
      <c r="D41087" s="73"/>
      <c r="P41087" s="73"/>
      <c r="T41087" s="73"/>
      <c r="U41087" s="73"/>
      <c r="V41087" s="73"/>
      <c r="X41087" s="12"/>
    </row>
    <row r="41088" spans="2:24" x14ac:dyDescent="0.3">
      <c r="B41088" s="73"/>
      <c r="D41088" s="73"/>
      <c r="P41088" s="73"/>
      <c r="T41088" s="73"/>
      <c r="U41088" s="73"/>
      <c r="V41088" s="73"/>
      <c r="X41088" s="12"/>
    </row>
    <row r="41089" spans="2:24" x14ac:dyDescent="0.3">
      <c r="B41089" s="73"/>
      <c r="D41089" s="73"/>
      <c r="P41089" s="73"/>
      <c r="T41089" s="73"/>
      <c r="U41089" s="73"/>
      <c r="V41089" s="73"/>
      <c r="X41089" s="12"/>
    </row>
    <row r="41090" spans="2:24" x14ac:dyDescent="0.3">
      <c r="B41090" s="73"/>
      <c r="D41090" s="73"/>
      <c r="P41090" s="73"/>
      <c r="T41090" s="73"/>
      <c r="U41090" s="73"/>
      <c r="V41090" s="73"/>
      <c r="X41090" s="12"/>
    </row>
    <row r="41091" spans="2:24" x14ac:dyDescent="0.3">
      <c r="B41091" s="73"/>
      <c r="D41091" s="73"/>
      <c r="P41091" s="73"/>
      <c r="T41091" s="73"/>
      <c r="U41091" s="73"/>
      <c r="V41091" s="73"/>
      <c r="X41091" s="12"/>
    </row>
    <row r="41092" spans="2:24" x14ac:dyDescent="0.3">
      <c r="B41092" s="73"/>
      <c r="D41092" s="73"/>
      <c r="P41092" s="73"/>
      <c r="T41092" s="73"/>
      <c r="U41092" s="73"/>
      <c r="V41092" s="73"/>
      <c r="X41092" s="12"/>
    </row>
    <row r="41093" spans="2:24" x14ac:dyDescent="0.3">
      <c r="B41093" s="73"/>
      <c r="D41093" s="73"/>
      <c r="P41093" s="73"/>
      <c r="T41093" s="73"/>
      <c r="U41093" s="73"/>
      <c r="V41093" s="73"/>
      <c r="X41093" s="12"/>
    </row>
    <row r="41094" spans="2:24" x14ac:dyDescent="0.3">
      <c r="B41094" s="73"/>
      <c r="D41094" s="73"/>
      <c r="P41094" s="73"/>
      <c r="T41094" s="73"/>
      <c r="U41094" s="73"/>
      <c r="V41094" s="73"/>
      <c r="X41094" s="12"/>
    </row>
    <row r="41095" spans="2:24" x14ac:dyDescent="0.3">
      <c r="B41095" s="73"/>
      <c r="D41095" s="73"/>
      <c r="P41095" s="73"/>
      <c r="T41095" s="73"/>
      <c r="U41095" s="73"/>
      <c r="V41095" s="73"/>
      <c r="X41095" s="12"/>
    </row>
    <row r="41096" spans="2:24" x14ac:dyDescent="0.3">
      <c r="B41096" s="73"/>
      <c r="D41096" s="73"/>
      <c r="P41096" s="73"/>
      <c r="T41096" s="73"/>
      <c r="U41096" s="73"/>
      <c r="V41096" s="73"/>
      <c r="X41096" s="12"/>
    </row>
    <row r="41097" spans="2:24" x14ac:dyDescent="0.3">
      <c r="B41097" s="73"/>
      <c r="D41097" s="73"/>
      <c r="P41097" s="73"/>
      <c r="T41097" s="73"/>
      <c r="U41097" s="73"/>
      <c r="V41097" s="73"/>
      <c r="X41097" s="12"/>
    </row>
    <row r="41098" spans="2:24" x14ac:dyDescent="0.3">
      <c r="B41098" s="73"/>
      <c r="D41098" s="73"/>
      <c r="P41098" s="73"/>
      <c r="T41098" s="73"/>
      <c r="U41098" s="73"/>
      <c r="V41098" s="73"/>
      <c r="X41098" s="12"/>
    </row>
    <row r="41099" spans="2:24" x14ac:dyDescent="0.3">
      <c r="B41099" s="73"/>
      <c r="D41099" s="73"/>
      <c r="P41099" s="73"/>
      <c r="T41099" s="73"/>
      <c r="U41099" s="73"/>
      <c r="V41099" s="73"/>
      <c r="X41099" s="12"/>
    </row>
    <row r="41100" spans="2:24" x14ac:dyDescent="0.3">
      <c r="B41100" s="73"/>
      <c r="D41100" s="73"/>
      <c r="P41100" s="73"/>
      <c r="T41100" s="73"/>
      <c r="U41100" s="73"/>
      <c r="V41100" s="73"/>
      <c r="X41100" s="12"/>
    </row>
    <row r="41101" spans="2:24" x14ac:dyDescent="0.3">
      <c r="B41101" s="73"/>
      <c r="D41101" s="73"/>
      <c r="P41101" s="73"/>
      <c r="T41101" s="73"/>
      <c r="U41101" s="73"/>
      <c r="V41101" s="73"/>
      <c r="X41101" s="12"/>
    </row>
    <row r="41102" spans="2:24" x14ac:dyDescent="0.3">
      <c r="B41102" s="73"/>
      <c r="D41102" s="73"/>
      <c r="P41102" s="73"/>
      <c r="T41102" s="73"/>
      <c r="U41102" s="73"/>
      <c r="V41102" s="73"/>
      <c r="X41102" s="12"/>
    </row>
    <row r="41103" spans="2:24" x14ac:dyDescent="0.3">
      <c r="B41103" s="73"/>
      <c r="D41103" s="73"/>
      <c r="P41103" s="73"/>
      <c r="T41103" s="73"/>
      <c r="U41103" s="73"/>
      <c r="V41103" s="73"/>
      <c r="X41103" s="12"/>
    </row>
    <row r="41104" spans="2:24" x14ac:dyDescent="0.3">
      <c r="B41104" s="73"/>
      <c r="D41104" s="73"/>
      <c r="P41104" s="73"/>
      <c r="T41104" s="73"/>
      <c r="U41104" s="73"/>
      <c r="V41104" s="73"/>
      <c r="X41104" s="12"/>
    </row>
    <row r="41105" spans="2:24" x14ac:dyDescent="0.3">
      <c r="B41105" s="73"/>
      <c r="D41105" s="73"/>
      <c r="P41105" s="73"/>
      <c r="T41105" s="73"/>
      <c r="U41105" s="73"/>
      <c r="V41105" s="73"/>
      <c r="X41105" s="12"/>
    </row>
    <row r="41106" spans="2:24" x14ac:dyDescent="0.3">
      <c r="B41106" s="73"/>
      <c r="D41106" s="73"/>
      <c r="P41106" s="73"/>
      <c r="T41106" s="73"/>
      <c r="U41106" s="73"/>
      <c r="V41106" s="73"/>
      <c r="X41106" s="12"/>
    </row>
    <row r="41107" spans="2:24" x14ac:dyDescent="0.3">
      <c r="B41107" s="73"/>
      <c r="D41107" s="73"/>
      <c r="P41107" s="73"/>
      <c r="T41107" s="73"/>
      <c r="U41107" s="73"/>
      <c r="V41107" s="73"/>
      <c r="X41107" s="12"/>
    </row>
    <row r="41108" spans="2:24" x14ac:dyDescent="0.3">
      <c r="B41108" s="73"/>
      <c r="D41108" s="73"/>
      <c r="P41108" s="73"/>
      <c r="T41108" s="73"/>
      <c r="U41108" s="73"/>
      <c r="V41108" s="73"/>
      <c r="X41108" s="12"/>
    </row>
    <row r="41109" spans="2:24" x14ac:dyDescent="0.3">
      <c r="B41109" s="73"/>
      <c r="D41109" s="73"/>
      <c r="P41109" s="73"/>
      <c r="T41109" s="73"/>
      <c r="U41109" s="73"/>
      <c r="V41109" s="73"/>
      <c r="X41109" s="12"/>
    </row>
    <row r="41110" spans="2:24" x14ac:dyDescent="0.3">
      <c r="B41110" s="73"/>
      <c r="D41110" s="73"/>
      <c r="P41110" s="73"/>
      <c r="T41110" s="73"/>
      <c r="U41110" s="73"/>
      <c r="V41110" s="73"/>
      <c r="X41110" s="12"/>
    </row>
    <row r="41111" spans="2:24" x14ac:dyDescent="0.3">
      <c r="B41111" s="73"/>
      <c r="D41111" s="73"/>
      <c r="P41111" s="73"/>
      <c r="T41111" s="73"/>
      <c r="U41111" s="73"/>
      <c r="V41111" s="73"/>
      <c r="X41111" s="12"/>
    </row>
    <row r="41112" spans="2:24" x14ac:dyDescent="0.3">
      <c r="B41112" s="73"/>
      <c r="D41112" s="73"/>
      <c r="P41112" s="73"/>
      <c r="T41112" s="73"/>
      <c r="U41112" s="73"/>
      <c r="V41112" s="73"/>
      <c r="X41112" s="12"/>
    </row>
    <row r="41113" spans="2:24" x14ac:dyDescent="0.3">
      <c r="B41113" s="73"/>
      <c r="D41113" s="73"/>
      <c r="P41113" s="73"/>
      <c r="T41113" s="73"/>
      <c r="U41113" s="73"/>
      <c r="V41113" s="73"/>
      <c r="X41113" s="12"/>
    </row>
    <row r="41114" spans="2:24" x14ac:dyDescent="0.3">
      <c r="B41114" s="73"/>
      <c r="D41114" s="73"/>
      <c r="P41114" s="73"/>
      <c r="T41114" s="73"/>
      <c r="U41114" s="73"/>
      <c r="V41114" s="73"/>
      <c r="X41114" s="12"/>
    </row>
    <row r="41115" spans="2:24" x14ac:dyDescent="0.3">
      <c r="B41115" s="73"/>
      <c r="D41115" s="73"/>
      <c r="P41115" s="73"/>
      <c r="T41115" s="73"/>
      <c r="U41115" s="73"/>
      <c r="V41115" s="73"/>
      <c r="X41115" s="12"/>
    </row>
    <row r="41116" spans="2:24" x14ac:dyDescent="0.3">
      <c r="B41116" s="73"/>
      <c r="D41116" s="73"/>
      <c r="P41116" s="73"/>
      <c r="T41116" s="73"/>
      <c r="U41116" s="73"/>
      <c r="V41116" s="73"/>
      <c r="X41116" s="12"/>
    </row>
    <row r="41117" spans="2:24" x14ac:dyDescent="0.3">
      <c r="B41117" s="73"/>
      <c r="D41117" s="73"/>
      <c r="P41117" s="73"/>
      <c r="T41117" s="73"/>
      <c r="U41117" s="73"/>
      <c r="V41117" s="73"/>
      <c r="X41117" s="12"/>
    </row>
    <row r="41118" spans="2:24" x14ac:dyDescent="0.3">
      <c r="B41118" s="73"/>
      <c r="D41118" s="73"/>
      <c r="P41118" s="73"/>
      <c r="T41118" s="73"/>
      <c r="U41118" s="73"/>
      <c r="V41118" s="73"/>
      <c r="X41118" s="12"/>
    </row>
    <row r="41119" spans="2:24" x14ac:dyDescent="0.3">
      <c r="B41119" s="73"/>
      <c r="D41119" s="73"/>
      <c r="P41119" s="73"/>
      <c r="T41119" s="73"/>
      <c r="U41119" s="73"/>
      <c r="V41119" s="73"/>
      <c r="X41119" s="12"/>
    </row>
    <row r="41120" spans="2:24" x14ac:dyDescent="0.3">
      <c r="B41120" s="73"/>
      <c r="D41120" s="73"/>
      <c r="P41120" s="73"/>
      <c r="T41120" s="73"/>
      <c r="U41120" s="73"/>
      <c r="V41120" s="73"/>
      <c r="X41120" s="12"/>
    </row>
    <row r="41121" spans="2:24" x14ac:dyDescent="0.3">
      <c r="B41121" s="73"/>
      <c r="D41121" s="73"/>
      <c r="P41121" s="73"/>
      <c r="T41121" s="73"/>
      <c r="U41121" s="73"/>
      <c r="V41121" s="73"/>
      <c r="X41121" s="12"/>
    </row>
    <row r="41122" spans="2:24" x14ac:dyDescent="0.3">
      <c r="B41122" s="73"/>
      <c r="D41122" s="73"/>
      <c r="P41122" s="73"/>
      <c r="T41122" s="73"/>
      <c r="U41122" s="73"/>
      <c r="V41122" s="73"/>
      <c r="X41122" s="12"/>
    </row>
    <row r="41123" spans="2:24" x14ac:dyDescent="0.3">
      <c r="B41123" s="73"/>
      <c r="D41123" s="73"/>
      <c r="P41123" s="73"/>
      <c r="T41123" s="73"/>
      <c r="U41123" s="73"/>
      <c r="V41123" s="73"/>
      <c r="X41123" s="12"/>
    </row>
    <row r="41124" spans="2:24" x14ac:dyDescent="0.3">
      <c r="B41124" s="73"/>
      <c r="D41124" s="73"/>
      <c r="P41124" s="73"/>
      <c r="T41124" s="73"/>
      <c r="U41124" s="73"/>
      <c r="V41124" s="73"/>
      <c r="X41124" s="12"/>
    </row>
    <row r="41125" spans="2:24" x14ac:dyDescent="0.3">
      <c r="B41125" s="73"/>
      <c r="D41125" s="73"/>
      <c r="P41125" s="73"/>
      <c r="T41125" s="73"/>
      <c r="U41125" s="73"/>
      <c r="V41125" s="73"/>
      <c r="X41125" s="12"/>
    </row>
    <row r="41126" spans="2:24" x14ac:dyDescent="0.3">
      <c r="B41126" s="73"/>
      <c r="D41126" s="73"/>
      <c r="P41126" s="73"/>
      <c r="T41126" s="73"/>
      <c r="U41126" s="73"/>
      <c r="V41126" s="73"/>
      <c r="X41126" s="12"/>
    </row>
    <row r="41127" spans="2:24" x14ac:dyDescent="0.3">
      <c r="B41127" s="73"/>
      <c r="D41127" s="73"/>
      <c r="P41127" s="73"/>
      <c r="T41127" s="73"/>
      <c r="U41127" s="73"/>
      <c r="V41127" s="73"/>
      <c r="X41127" s="12"/>
    </row>
    <row r="41128" spans="2:24" x14ac:dyDescent="0.3">
      <c r="B41128" s="73"/>
      <c r="D41128" s="73"/>
      <c r="P41128" s="73"/>
      <c r="T41128" s="73"/>
      <c r="U41128" s="73"/>
      <c r="V41128" s="73"/>
      <c r="X41128" s="12"/>
    </row>
    <row r="41129" spans="2:24" x14ac:dyDescent="0.3">
      <c r="B41129" s="73"/>
      <c r="D41129" s="73"/>
      <c r="P41129" s="73"/>
      <c r="T41129" s="73"/>
      <c r="U41129" s="73"/>
      <c r="V41129" s="73"/>
      <c r="X41129" s="12"/>
    </row>
    <row r="41130" spans="2:24" x14ac:dyDescent="0.3">
      <c r="B41130" s="73"/>
      <c r="D41130" s="73"/>
      <c r="P41130" s="73"/>
      <c r="T41130" s="73"/>
      <c r="U41130" s="73"/>
      <c r="V41130" s="73"/>
      <c r="X41130" s="12"/>
    </row>
    <row r="41131" spans="2:24" x14ac:dyDescent="0.3">
      <c r="B41131" s="73"/>
      <c r="D41131" s="73"/>
      <c r="P41131" s="73"/>
      <c r="T41131" s="73"/>
      <c r="U41131" s="73"/>
      <c r="V41131" s="73"/>
      <c r="X41131" s="12"/>
    </row>
    <row r="41132" spans="2:24" x14ac:dyDescent="0.3">
      <c r="B41132" s="73"/>
      <c r="D41132" s="73"/>
      <c r="P41132" s="73"/>
      <c r="T41132" s="73"/>
      <c r="U41132" s="73"/>
      <c r="V41132" s="73"/>
      <c r="X41132" s="12"/>
    </row>
    <row r="41133" spans="2:24" x14ac:dyDescent="0.3">
      <c r="B41133" s="73"/>
      <c r="D41133" s="73"/>
      <c r="P41133" s="73"/>
      <c r="T41133" s="73"/>
      <c r="U41133" s="73"/>
      <c r="V41133" s="73"/>
      <c r="X41133" s="12"/>
    </row>
    <row r="41134" spans="2:24" x14ac:dyDescent="0.3">
      <c r="B41134" s="73"/>
      <c r="D41134" s="73"/>
      <c r="P41134" s="73"/>
      <c r="T41134" s="73"/>
      <c r="U41134" s="73"/>
      <c r="V41134" s="73"/>
      <c r="X41134" s="12"/>
    </row>
    <row r="41135" spans="2:24" x14ac:dyDescent="0.3">
      <c r="B41135" s="73"/>
      <c r="D41135" s="73"/>
      <c r="P41135" s="73"/>
      <c r="T41135" s="73"/>
      <c r="U41135" s="73"/>
      <c r="V41135" s="73"/>
      <c r="X41135" s="12"/>
    </row>
    <row r="41136" spans="2:24" x14ac:dyDescent="0.3">
      <c r="B41136" s="73"/>
      <c r="D41136" s="73"/>
      <c r="P41136" s="73"/>
      <c r="T41136" s="73"/>
      <c r="U41136" s="73"/>
      <c r="V41136" s="73"/>
      <c r="X41136" s="12"/>
    </row>
    <row r="41137" spans="2:24" x14ac:dyDescent="0.3">
      <c r="B41137" s="73"/>
      <c r="D41137" s="73"/>
      <c r="P41137" s="73"/>
      <c r="T41137" s="73"/>
      <c r="U41137" s="73"/>
      <c r="V41137" s="73"/>
      <c r="X41137" s="12"/>
    </row>
    <row r="41138" spans="2:24" x14ac:dyDescent="0.3">
      <c r="B41138" s="73"/>
      <c r="D41138" s="73"/>
      <c r="P41138" s="73"/>
      <c r="T41138" s="73"/>
      <c r="U41138" s="73"/>
      <c r="V41138" s="73"/>
      <c r="X41138" s="12"/>
    </row>
    <row r="41139" spans="2:24" x14ac:dyDescent="0.3">
      <c r="B41139" s="73"/>
      <c r="D41139" s="73"/>
      <c r="P41139" s="73"/>
      <c r="T41139" s="73"/>
      <c r="U41139" s="73"/>
      <c r="V41139" s="73"/>
      <c r="X41139" s="12"/>
    </row>
    <row r="41140" spans="2:24" x14ac:dyDescent="0.3">
      <c r="B41140" s="73"/>
      <c r="D41140" s="73"/>
      <c r="P41140" s="73"/>
      <c r="T41140" s="73"/>
      <c r="U41140" s="73"/>
      <c r="V41140" s="73"/>
      <c r="X41140" s="12"/>
    </row>
    <row r="41141" spans="2:24" x14ac:dyDescent="0.3">
      <c r="B41141" s="73"/>
      <c r="D41141" s="73"/>
      <c r="P41141" s="73"/>
      <c r="T41141" s="73"/>
      <c r="U41141" s="73"/>
      <c r="V41141" s="73"/>
      <c r="X41141" s="12"/>
    </row>
    <row r="41142" spans="2:24" x14ac:dyDescent="0.3">
      <c r="B41142" s="73"/>
      <c r="D41142" s="73"/>
      <c r="P41142" s="73"/>
      <c r="T41142" s="73"/>
      <c r="U41142" s="73"/>
      <c r="V41142" s="73"/>
      <c r="X41142" s="12"/>
    </row>
    <row r="41143" spans="2:24" x14ac:dyDescent="0.3">
      <c r="B41143" s="73"/>
      <c r="D41143" s="73"/>
      <c r="P41143" s="73"/>
      <c r="T41143" s="73"/>
      <c r="U41143" s="73"/>
      <c r="V41143" s="73"/>
      <c r="X41143" s="12"/>
    </row>
    <row r="41144" spans="2:24" x14ac:dyDescent="0.3">
      <c r="B41144" s="73"/>
      <c r="D41144" s="73"/>
      <c r="P41144" s="73"/>
      <c r="T41144" s="73"/>
      <c r="U41144" s="73"/>
      <c r="V41144" s="73"/>
      <c r="X41144" s="12"/>
    </row>
    <row r="41145" spans="2:24" x14ac:dyDescent="0.3">
      <c r="B41145" s="73"/>
      <c r="D41145" s="73"/>
      <c r="P41145" s="73"/>
      <c r="T41145" s="73"/>
      <c r="U41145" s="73"/>
      <c r="V41145" s="73"/>
      <c r="X41145" s="12"/>
    </row>
    <row r="41146" spans="2:24" x14ac:dyDescent="0.3">
      <c r="B41146" s="73"/>
      <c r="D41146" s="73"/>
      <c r="P41146" s="73"/>
      <c r="T41146" s="73"/>
      <c r="U41146" s="73"/>
      <c r="V41146" s="73"/>
      <c r="X41146" s="12"/>
    </row>
    <row r="41147" spans="2:24" x14ac:dyDescent="0.3">
      <c r="B41147" s="73"/>
      <c r="D41147" s="73"/>
      <c r="P41147" s="73"/>
      <c r="T41147" s="73"/>
      <c r="U41147" s="73"/>
      <c r="V41147" s="73"/>
      <c r="X41147" s="12"/>
    </row>
    <row r="41148" spans="2:24" x14ac:dyDescent="0.3">
      <c r="B41148" s="73"/>
      <c r="D41148" s="73"/>
      <c r="P41148" s="73"/>
      <c r="T41148" s="73"/>
      <c r="U41148" s="73"/>
      <c r="V41148" s="73"/>
      <c r="X41148" s="12"/>
    </row>
    <row r="41149" spans="2:24" x14ac:dyDescent="0.3">
      <c r="B41149" s="73"/>
      <c r="D41149" s="73"/>
      <c r="P41149" s="73"/>
      <c r="T41149" s="73"/>
      <c r="U41149" s="73"/>
      <c r="V41149" s="73"/>
      <c r="X41149" s="12"/>
    </row>
    <row r="41150" spans="2:24" x14ac:dyDescent="0.3">
      <c r="B41150" s="73"/>
      <c r="D41150" s="73"/>
      <c r="P41150" s="73"/>
      <c r="T41150" s="73"/>
      <c r="U41150" s="73"/>
      <c r="V41150" s="73"/>
      <c r="X41150" s="12"/>
    </row>
    <row r="41151" spans="2:24" x14ac:dyDescent="0.3">
      <c r="B41151" s="73"/>
      <c r="D41151" s="73"/>
      <c r="P41151" s="73"/>
      <c r="T41151" s="73"/>
      <c r="U41151" s="73"/>
      <c r="V41151" s="73"/>
      <c r="X41151" s="12"/>
    </row>
    <row r="41152" spans="2:24" x14ac:dyDescent="0.3">
      <c r="B41152" s="73"/>
      <c r="D41152" s="73"/>
      <c r="P41152" s="73"/>
      <c r="T41152" s="73"/>
      <c r="U41152" s="73"/>
      <c r="V41152" s="73"/>
      <c r="X41152" s="12"/>
    </row>
    <row r="41153" spans="2:24" x14ac:dyDescent="0.3">
      <c r="B41153" s="73"/>
      <c r="D41153" s="73"/>
      <c r="P41153" s="73"/>
      <c r="T41153" s="73"/>
      <c r="U41153" s="73"/>
      <c r="V41153" s="73"/>
      <c r="X41153" s="12"/>
    </row>
    <row r="41154" spans="2:24" x14ac:dyDescent="0.3">
      <c r="B41154" s="73"/>
      <c r="D41154" s="73"/>
      <c r="P41154" s="73"/>
      <c r="T41154" s="73"/>
      <c r="U41154" s="73"/>
      <c r="V41154" s="73"/>
      <c r="X41154" s="12"/>
    </row>
    <row r="41155" spans="2:24" x14ac:dyDescent="0.3">
      <c r="B41155" s="73"/>
      <c r="D41155" s="73"/>
      <c r="P41155" s="73"/>
      <c r="T41155" s="73"/>
      <c r="U41155" s="73"/>
      <c r="V41155" s="73"/>
      <c r="X41155" s="12"/>
    </row>
    <row r="41156" spans="2:24" x14ac:dyDescent="0.3">
      <c r="B41156" s="73"/>
      <c r="D41156" s="73"/>
      <c r="P41156" s="73"/>
      <c r="T41156" s="73"/>
      <c r="U41156" s="73"/>
      <c r="V41156" s="73"/>
      <c r="X41156" s="12"/>
    </row>
    <row r="41157" spans="2:24" x14ac:dyDescent="0.3">
      <c r="B41157" s="73"/>
      <c r="D41157" s="73"/>
      <c r="P41157" s="73"/>
      <c r="T41157" s="73"/>
      <c r="U41157" s="73"/>
      <c r="V41157" s="73"/>
      <c r="X41157" s="12"/>
    </row>
    <row r="41158" spans="2:24" x14ac:dyDescent="0.3">
      <c r="B41158" s="73"/>
      <c r="D41158" s="73"/>
      <c r="P41158" s="73"/>
      <c r="T41158" s="73"/>
      <c r="U41158" s="73"/>
      <c r="V41158" s="73"/>
      <c r="X41158" s="12"/>
    </row>
    <row r="41159" spans="2:24" x14ac:dyDescent="0.3">
      <c r="B41159" s="73"/>
      <c r="D41159" s="73"/>
      <c r="P41159" s="73"/>
      <c r="T41159" s="73"/>
      <c r="U41159" s="73"/>
      <c r="V41159" s="73"/>
      <c r="X41159" s="12"/>
    </row>
    <row r="41160" spans="2:24" x14ac:dyDescent="0.3">
      <c r="B41160" s="73"/>
      <c r="D41160" s="73"/>
      <c r="P41160" s="73"/>
      <c r="T41160" s="73"/>
      <c r="U41160" s="73"/>
      <c r="V41160" s="73"/>
      <c r="X41160" s="12"/>
    </row>
    <row r="41161" spans="2:24" x14ac:dyDescent="0.3">
      <c r="B41161" s="73"/>
      <c r="D41161" s="73"/>
      <c r="P41161" s="73"/>
      <c r="T41161" s="73"/>
      <c r="U41161" s="73"/>
      <c r="V41161" s="73"/>
      <c r="X41161" s="12"/>
    </row>
    <row r="41162" spans="2:24" x14ac:dyDescent="0.3">
      <c r="B41162" s="73"/>
      <c r="D41162" s="73"/>
      <c r="P41162" s="73"/>
      <c r="T41162" s="73"/>
      <c r="U41162" s="73"/>
      <c r="V41162" s="73"/>
      <c r="X41162" s="12"/>
    </row>
    <row r="41163" spans="2:24" x14ac:dyDescent="0.3">
      <c r="B41163" s="73"/>
      <c r="D41163" s="73"/>
      <c r="P41163" s="73"/>
      <c r="T41163" s="73"/>
      <c r="U41163" s="73"/>
      <c r="V41163" s="73"/>
      <c r="X41163" s="12"/>
    </row>
    <row r="41164" spans="2:24" x14ac:dyDescent="0.3">
      <c r="B41164" s="73"/>
      <c r="D41164" s="73"/>
      <c r="P41164" s="73"/>
      <c r="T41164" s="73"/>
      <c r="U41164" s="73"/>
      <c r="V41164" s="73"/>
      <c r="X41164" s="12"/>
    </row>
    <row r="41165" spans="2:24" x14ac:dyDescent="0.3">
      <c r="B41165" s="73"/>
      <c r="D41165" s="73"/>
      <c r="P41165" s="73"/>
      <c r="T41165" s="73"/>
      <c r="U41165" s="73"/>
      <c r="V41165" s="73"/>
      <c r="X41165" s="12"/>
    </row>
    <row r="41166" spans="2:24" x14ac:dyDescent="0.3">
      <c r="B41166" s="73"/>
      <c r="D41166" s="73"/>
      <c r="P41166" s="73"/>
      <c r="T41166" s="73"/>
      <c r="U41166" s="73"/>
      <c r="V41166" s="73"/>
      <c r="X41166" s="12"/>
    </row>
    <row r="41167" spans="2:24" x14ac:dyDescent="0.3">
      <c r="B41167" s="73"/>
      <c r="D41167" s="73"/>
      <c r="P41167" s="73"/>
      <c r="T41167" s="73"/>
      <c r="U41167" s="73"/>
      <c r="V41167" s="73"/>
      <c r="X41167" s="12"/>
    </row>
    <row r="41168" spans="2:24" x14ac:dyDescent="0.3">
      <c r="B41168" s="73"/>
      <c r="D41168" s="73"/>
      <c r="P41168" s="73"/>
      <c r="T41168" s="73"/>
      <c r="U41168" s="73"/>
      <c r="V41168" s="73"/>
      <c r="X41168" s="12"/>
    </row>
    <row r="41169" spans="2:24" x14ac:dyDescent="0.3">
      <c r="B41169" s="73"/>
      <c r="D41169" s="73"/>
      <c r="P41169" s="73"/>
      <c r="T41169" s="73"/>
      <c r="U41169" s="73"/>
      <c r="V41169" s="73"/>
      <c r="X41169" s="12"/>
    </row>
    <row r="41170" spans="2:24" x14ac:dyDescent="0.3">
      <c r="B41170" s="73"/>
      <c r="D41170" s="73"/>
      <c r="P41170" s="73"/>
      <c r="T41170" s="73"/>
      <c r="U41170" s="73"/>
      <c r="V41170" s="73"/>
      <c r="X41170" s="12"/>
    </row>
    <row r="41171" spans="2:24" x14ac:dyDescent="0.3">
      <c r="B41171" s="73"/>
      <c r="D41171" s="73"/>
      <c r="P41171" s="73"/>
      <c r="T41171" s="73"/>
      <c r="U41171" s="73"/>
      <c r="V41171" s="73"/>
      <c r="X41171" s="12"/>
    </row>
    <row r="41172" spans="2:24" x14ac:dyDescent="0.3">
      <c r="B41172" s="73"/>
      <c r="D41172" s="73"/>
      <c r="P41172" s="73"/>
      <c r="T41172" s="73"/>
      <c r="U41172" s="73"/>
      <c r="V41172" s="73"/>
      <c r="X41172" s="12"/>
    </row>
    <row r="41173" spans="2:24" x14ac:dyDescent="0.3">
      <c r="B41173" s="73"/>
      <c r="D41173" s="73"/>
      <c r="P41173" s="73"/>
      <c r="T41173" s="73"/>
      <c r="U41173" s="73"/>
      <c r="V41173" s="73"/>
      <c r="X41173" s="12"/>
    </row>
    <row r="41174" spans="2:24" x14ac:dyDescent="0.3">
      <c r="B41174" s="73"/>
      <c r="D41174" s="73"/>
      <c r="P41174" s="73"/>
      <c r="T41174" s="73"/>
      <c r="U41174" s="73"/>
      <c r="V41174" s="73"/>
      <c r="X41174" s="12"/>
    </row>
    <row r="41175" spans="2:24" x14ac:dyDescent="0.3">
      <c r="B41175" s="73"/>
      <c r="D41175" s="73"/>
      <c r="P41175" s="73"/>
      <c r="T41175" s="73"/>
      <c r="U41175" s="73"/>
      <c r="V41175" s="73"/>
      <c r="X41175" s="12"/>
    </row>
    <row r="41176" spans="2:24" x14ac:dyDescent="0.3">
      <c r="B41176" s="73"/>
      <c r="D41176" s="73"/>
      <c r="P41176" s="73"/>
      <c r="T41176" s="73"/>
      <c r="U41176" s="73"/>
      <c r="V41176" s="73"/>
      <c r="X41176" s="12"/>
    </row>
    <row r="41177" spans="2:24" x14ac:dyDescent="0.3">
      <c r="B41177" s="73"/>
      <c r="D41177" s="73"/>
      <c r="P41177" s="73"/>
      <c r="T41177" s="73"/>
      <c r="U41177" s="73"/>
      <c r="V41177" s="73"/>
      <c r="X41177" s="12"/>
    </row>
    <row r="41178" spans="2:24" x14ac:dyDescent="0.3">
      <c r="B41178" s="73"/>
      <c r="D41178" s="73"/>
      <c r="P41178" s="73"/>
      <c r="T41178" s="73"/>
      <c r="U41178" s="73"/>
      <c r="V41178" s="73"/>
      <c r="X41178" s="12"/>
    </row>
    <row r="41179" spans="2:24" x14ac:dyDescent="0.3">
      <c r="B41179" s="73"/>
      <c r="D41179" s="73"/>
      <c r="P41179" s="73"/>
      <c r="T41179" s="73"/>
      <c r="U41179" s="73"/>
      <c r="V41179" s="73"/>
      <c r="X41179" s="12"/>
    </row>
    <row r="41180" spans="2:24" x14ac:dyDescent="0.3">
      <c r="B41180" s="73"/>
      <c r="D41180" s="73"/>
      <c r="P41180" s="73"/>
      <c r="T41180" s="73"/>
      <c r="U41180" s="73"/>
      <c r="V41180" s="73"/>
      <c r="X41180" s="12"/>
    </row>
    <row r="41181" spans="2:24" x14ac:dyDescent="0.3">
      <c r="B41181" s="73"/>
      <c r="D41181" s="73"/>
      <c r="P41181" s="73"/>
      <c r="T41181" s="73"/>
      <c r="U41181" s="73"/>
      <c r="V41181" s="73"/>
      <c r="X41181" s="12"/>
    </row>
    <row r="41182" spans="2:24" x14ac:dyDescent="0.3">
      <c r="B41182" s="73"/>
      <c r="D41182" s="73"/>
      <c r="P41182" s="73"/>
      <c r="T41182" s="73"/>
      <c r="U41182" s="73"/>
      <c r="V41182" s="73"/>
      <c r="X41182" s="12"/>
    </row>
    <row r="41183" spans="2:24" x14ac:dyDescent="0.3">
      <c r="B41183" s="73"/>
      <c r="D41183" s="73"/>
      <c r="P41183" s="73"/>
      <c r="T41183" s="73"/>
      <c r="U41183" s="73"/>
      <c r="V41183" s="73"/>
      <c r="X41183" s="12"/>
    </row>
    <row r="41184" spans="2:24" x14ac:dyDescent="0.3">
      <c r="B41184" s="73"/>
      <c r="D41184" s="73"/>
      <c r="P41184" s="73"/>
      <c r="T41184" s="73"/>
      <c r="U41184" s="73"/>
      <c r="V41184" s="73"/>
      <c r="X41184" s="12"/>
    </row>
    <row r="41185" spans="2:24" x14ac:dyDescent="0.3">
      <c r="B41185" s="73"/>
      <c r="D41185" s="73"/>
      <c r="P41185" s="73"/>
      <c r="T41185" s="73"/>
      <c r="U41185" s="73"/>
      <c r="V41185" s="73"/>
      <c r="X41185" s="12"/>
    </row>
    <row r="41186" spans="2:24" x14ac:dyDescent="0.3">
      <c r="B41186" s="73"/>
      <c r="D41186" s="73"/>
      <c r="P41186" s="73"/>
      <c r="T41186" s="73"/>
      <c r="U41186" s="73"/>
      <c r="V41186" s="73"/>
      <c r="X41186" s="12"/>
    </row>
    <row r="41187" spans="2:24" x14ac:dyDescent="0.3">
      <c r="B41187" s="73"/>
      <c r="D41187" s="73"/>
      <c r="P41187" s="73"/>
      <c r="T41187" s="73"/>
      <c r="U41187" s="73"/>
      <c r="V41187" s="73"/>
      <c r="X41187" s="12"/>
    </row>
    <row r="41188" spans="2:24" x14ac:dyDescent="0.3">
      <c r="B41188" s="73"/>
      <c r="D41188" s="73"/>
      <c r="P41188" s="73"/>
      <c r="T41188" s="73"/>
      <c r="U41188" s="73"/>
      <c r="V41188" s="73"/>
      <c r="X41188" s="12"/>
    </row>
    <row r="41189" spans="2:24" x14ac:dyDescent="0.3">
      <c r="B41189" s="73"/>
      <c r="D41189" s="73"/>
      <c r="P41189" s="73"/>
      <c r="T41189" s="73"/>
      <c r="U41189" s="73"/>
      <c r="V41189" s="73"/>
      <c r="X41189" s="12"/>
    </row>
    <row r="41190" spans="2:24" x14ac:dyDescent="0.3">
      <c r="B41190" s="73"/>
      <c r="D41190" s="73"/>
      <c r="P41190" s="73"/>
      <c r="T41190" s="73"/>
      <c r="U41190" s="73"/>
      <c r="V41190" s="73"/>
      <c r="X41190" s="12"/>
    </row>
    <row r="41191" spans="2:24" x14ac:dyDescent="0.3">
      <c r="B41191" s="73"/>
      <c r="D41191" s="73"/>
      <c r="P41191" s="73"/>
      <c r="T41191" s="73"/>
      <c r="U41191" s="73"/>
      <c r="V41191" s="73"/>
      <c r="X41191" s="12"/>
    </row>
    <row r="41192" spans="2:24" x14ac:dyDescent="0.3">
      <c r="B41192" s="73"/>
      <c r="D41192" s="73"/>
      <c r="P41192" s="73"/>
      <c r="T41192" s="73"/>
      <c r="U41192" s="73"/>
      <c r="V41192" s="73"/>
      <c r="X41192" s="12"/>
    </row>
    <row r="41193" spans="2:24" x14ac:dyDescent="0.3">
      <c r="B41193" s="73"/>
      <c r="D41193" s="73"/>
      <c r="P41193" s="73"/>
      <c r="T41193" s="73"/>
      <c r="U41193" s="73"/>
      <c r="V41193" s="73"/>
      <c r="X41193" s="12"/>
    </row>
    <row r="41194" spans="2:24" x14ac:dyDescent="0.3">
      <c r="B41194" s="73"/>
      <c r="D41194" s="73"/>
      <c r="P41194" s="73"/>
      <c r="T41194" s="73"/>
      <c r="U41194" s="73"/>
      <c r="V41194" s="73"/>
      <c r="X41194" s="12"/>
    </row>
    <row r="41195" spans="2:24" x14ac:dyDescent="0.3">
      <c r="B41195" s="73"/>
      <c r="D41195" s="73"/>
      <c r="P41195" s="73"/>
      <c r="T41195" s="73"/>
      <c r="U41195" s="73"/>
      <c r="V41195" s="73"/>
      <c r="X41195" s="12"/>
    </row>
    <row r="41196" spans="2:24" x14ac:dyDescent="0.3">
      <c r="B41196" s="73"/>
      <c r="D41196" s="73"/>
      <c r="P41196" s="73"/>
      <c r="T41196" s="73"/>
      <c r="U41196" s="73"/>
      <c r="V41196" s="73"/>
      <c r="X41196" s="12"/>
    </row>
    <row r="41197" spans="2:24" x14ac:dyDescent="0.3">
      <c r="B41197" s="73"/>
      <c r="D41197" s="73"/>
      <c r="P41197" s="73"/>
      <c r="T41197" s="73"/>
      <c r="U41197" s="73"/>
      <c r="V41197" s="73"/>
      <c r="X41197" s="12"/>
    </row>
    <row r="41198" spans="2:24" x14ac:dyDescent="0.3">
      <c r="B41198" s="73"/>
      <c r="D41198" s="73"/>
      <c r="P41198" s="73"/>
      <c r="T41198" s="73"/>
      <c r="U41198" s="73"/>
      <c r="V41198" s="73"/>
      <c r="X41198" s="12"/>
    </row>
    <row r="41199" spans="2:24" x14ac:dyDescent="0.3">
      <c r="B41199" s="73"/>
      <c r="D41199" s="73"/>
      <c r="P41199" s="73"/>
      <c r="T41199" s="73"/>
      <c r="U41199" s="73"/>
      <c r="V41199" s="73"/>
      <c r="X41199" s="12"/>
    </row>
    <row r="41200" spans="2:24" x14ac:dyDescent="0.3">
      <c r="B41200" s="73"/>
      <c r="D41200" s="73"/>
      <c r="P41200" s="73"/>
      <c r="T41200" s="73"/>
      <c r="U41200" s="73"/>
      <c r="V41200" s="73"/>
      <c r="X41200" s="12"/>
    </row>
    <row r="41201" spans="2:24" x14ac:dyDescent="0.3">
      <c r="B41201" s="73"/>
      <c r="D41201" s="73"/>
      <c r="P41201" s="73"/>
      <c r="T41201" s="73"/>
      <c r="U41201" s="73"/>
      <c r="V41201" s="73"/>
      <c r="X41201" s="12"/>
    </row>
    <row r="41202" spans="2:24" x14ac:dyDescent="0.3">
      <c r="B41202" s="73"/>
      <c r="D41202" s="73"/>
      <c r="P41202" s="73"/>
      <c r="T41202" s="73"/>
      <c r="U41202" s="73"/>
      <c r="V41202" s="73"/>
      <c r="X41202" s="12"/>
    </row>
    <row r="41203" spans="2:24" x14ac:dyDescent="0.3">
      <c r="B41203" s="73"/>
      <c r="D41203" s="73"/>
      <c r="P41203" s="73"/>
      <c r="T41203" s="73"/>
      <c r="U41203" s="73"/>
      <c r="V41203" s="73"/>
      <c r="X41203" s="12"/>
    </row>
    <row r="41204" spans="2:24" x14ac:dyDescent="0.3">
      <c r="B41204" s="73"/>
      <c r="D41204" s="73"/>
      <c r="P41204" s="73"/>
      <c r="T41204" s="73"/>
      <c r="U41204" s="73"/>
      <c r="V41204" s="73"/>
      <c r="X41204" s="12"/>
    </row>
    <row r="41205" spans="2:24" x14ac:dyDescent="0.3">
      <c r="B41205" s="73"/>
      <c r="D41205" s="73"/>
      <c r="P41205" s="73"/>
      <c r="T41205" s="73"/>
      <c r="U41205" s="73"/>
      <c r="V41205" s="73"/>
      <c r="X41205" s="12"/>
    </row>
    <row r="41206" spans="2:24" x14ac:dyDescent="0.3">
      <c r="B41206" s="73"/>
      <c r="D41206" s="73"/>
      <c r="P41206" s="73"/>
      <c r="T41206" s="73"/>
      <c r="U41206" s="73"/>
      <c r="V41206" s="73"/>
      <c r="X41206" s="12"/>
    </row>
    <row r="41207" spans="2:24" x14ac:dyDescent="0.3">
      <c r="B41207" s="73"/>
      <c r="D41207" s="73"/>
      <c r="P41207" s="73"/>
      <c r="T41207" s="73"/>
      <c r="U41207" s="73"/>
      <c r="V41207" s="73"/>
      <c r="X41207" s="12"/>
    </row>
    <row r="41208" spans="2:24" x14ac:dyDescent="0.3">
      <c r="B41208" s="73"/>
      <c r="D41208" s="73"/>
      <c r="P41208" s="73"/>
      <c r="T41208" s="73"/>
      <c r="U41208" s="73"/>
      <c r="V41208" s="73"/>
      <c r="X41208" s="12"/>
    </row>
    <row r="41209" spans="2:24" x14ac:dyDescent="0.3">
      <c r="B41209" s="73"/>
      <c r="D41209" s="73"/>
      <c r="P41209" s="73"/>
      <c r="T41209" s="73"/>
      <c r="U41209" s="73"/>
      <c r="V41209" s="73"/>
      <c r="X41209" s="12"/>
    </row>
    <row r="41210" spans="2:24" x14ac:dyDescent="0.3">
      <c r="B41210" s="73"/>
      <c r="D41210" s="73"/>
      <c r="P41210" s="73"/>
      <c r="T41210" s="73"/>
      <c r="U41210" s="73"/>
      <c r="V41210" s="73"/>
      <c r="X41210" s="12"/>
    </row>
    <row r="41211" spans="2:24" x14ac:dyDescent="0.3">
      <c r="B41211" s="73"/>
      <c r="D41211" s="73"/>
      <c r="P41211" s="73"/>
      <c r="T41211" s="73"/>
      <c r="U41211" s="73"/>
      <c r="V41211" s="73"/>
      <c r="X41211" s="12"/>
    </row>
    <row r="41212" spans="2:24" x14ac:dyDescent="0.3">
      <c r="B41212" s="73"/>
      <c r="D41212" s="73"/>
      <c r="P41212" s="73"/>
      <c r="T41212" s="73"/>
      <c r="U41212" s="73"/>
      <c r="V41212" s="73"/>
      <c r="X41212" s="12"/>
    </row>
    <row r="41213" spans="2:24" x14ac:dyDescent="0.3">
      <c r="B41213" s="73"/>
      <c r="D41213" s="73"/>
      <c r="P41213" s="73"/>
      <c r="T41213" s="73"/>
      <c r="U41213" s="73"/>
      <c r="V41213" s="73"/>
      <c r="X41213" s="12"/>
    </row>
    <row r="41214" spans="2:24" x14ac:dyDescent="0.3">
      <c r="B41214" s="73"/>
      <c r="D41214" s="73"/>
      <c r="P41214" s="73"/>
      <c r="T41214" s="73"/>
      <c r="U41214" s="73"/>
      <c r="V41214" s="73"/>
      <c r="X41214" s="12"/>
    </row>
    <row r="41215" spans="2:24" x14ac:dyDescent="0.3">
      <c r="B41215" s="73"/>
      <c r="D41215" s="73"/>
      <c r="P41215" s="73"/>
      <c r="T41215" s="73"/>
      <c r="U41215" s="73"/>
      <c r="V41215" s="73"/>
      <c r="X41215" s="12"/>
    </row>
    <row r="41216" spans="2:24" x14ac:dyDescent="0.3">
      <c r="B41216" s="73"/>
      <c r="D41216" s="73"/>
      <c r="P41216" s="73"/>
      <c r="T41216" s="73"/>
      <c r="U41216" s="73"/>
      <c r="V41216" s="73"/>
      <c r="X41216" s="12"/>
    </row>
    <row r="41217" spans="2:24" x14ac:dyDescent="0.3">
      <c r="B41217" s="73"/>
      <c r="D41217" s="73"/>
      <c r="P41217" s="73"/>
      <c r="T41217" s="73"/>
      <c r="U41217" s="73"/>
      <c r="V41217" s="73"/>
      <c r="X41217" s="12"/>
    </row>
    <row r="41218" spans="2:24" x14ac:dyDescent="0.3">
      <c r="B41218" s="73"/>
      <c r="D41218" s="73"/>
      <c r="P41218" s="73"/>
      <c r="T41218" s="73"/>
      <c r="U41218" s="73"/>
      <c r="V41218" s="73"/>
      <c r="X41218" s="12"/>
    </row>
    <row r="41219" spans="2:24" x14ac:dyDescent="0.3">
      <c r="B41219" s="73"/>
      <c r="D41219" s="73"/>
      <c r="P41219" s="73"/>
      <c r="T41219" s="73"/>
      <c r="U41219" s="73"/>
      <c r="V41219" s="73"/>
      <c r="X41219" s="12"/>
    </row>
    <row r="41220" spans="2:24" x14ac:dyDescent="0.3">
      <c r="B41220" s="73"/>
      <c r="D41220" s="73"/>
      <c r="P41220" s="73"/>
      <c r="T41220" s="73"/>
      <c r="U41220" s="73"/>
      <c r="V41220" s="73"/>
      <c r="X41220" s="12"/>
    </row>
    <row r="41221" spans="2:24" x14ac:dyDescent="0.3">
      <c r="B41221" s="73"/>
      <c r="D41221" s="73"/>
      <c r="P41221" s="73"/>
      <c r="T41221" s="73"/>
      <c r="U41221" s="73"/>
      <c r="V41221" s="73"/>
      <c r="X41221" s="12"/>
    </row>
    <row r="41222" spans="2:24" x14ac:dyDescent="0.3">
      <c r="B41222" s="73"/>
      <c r="D41222" s="73"/>
      <c r="P41222" s="73"/>
      <c r="T41222" s="73"/>
      <c r="U41222" s="73"/>
      <c r="V41222" s="73"/>
      <c r="X41222" s="12"/>
    </row>
    <row r="41223" spans="2:24" x14ac:dyDescent="0.3">
      <c r="B41223" s="73"/>
      <c r="D41223" s="73"/>
      <c r="P41223" s="73"/>
      <c r="T41223" s="73"/>
      <c r="U41223" s="73"/>
      <c r="V41223" s="73"/>
      <c r="X41223" s="12"/>
    </row>
    <row r="41224" spans="2:24" x14ac:dyDescent="0.3">
      <c r="B41224" s="73"/>
      <c r="D41224" s="73"/>
      <c r="P41224" s="73"/>
      <c r="T41224" s="73"/>
      <c r="U41224" s="73"/>
      <c r="V41224" s="73"/>
      <c r="X41224" s="12"/>
    </row>
    <row r="41225" spans="2:24" x14ac:dyDescent="0.3">
      <c r="B41225" s="73"/>
      <c r="D41225" s="73"/>
      <c r="P41225" s="73"/>
      <c r="T41225" s="73"/>
      <c r="U41225" s="73"/>
      <c r="V41225" s="73"/>
      <c r="X41225" s="12"/>
    </row>
    <row r="41226" spans="2:24" x14ac:dyDescent="0.3">
      <c r="B41226" s="73"/>
      <c r="D41226" s="73"/>
      <c r="P41226" s="73"/>
      <c r="T41226" s="73"/>
      <c r="U41226" s="73"/>
      <c r="V41226" s="73"/>
      <c r="X41226" s="12"/>
    </row>
    <row r="41227" spans="2:24" x14ac:dyDescent="0.3">
      <c r="B41227" s="73"/>
      <c r="D41227" s="73"/>
      <c r="P41227" s="73"/>
      <c r="T41227" s="73"/>
      <c r="U41227" s="73"/>
      <c r="V41227" s="73"/>
      <c r="X41227" s="12"/>
    </row>
    <row r="41228" spans="2:24" x14ac:dyDescent="0.3">
      <c r="B41228" s="73"/>
      <c r="D41228" s="73"/>
      <c r="P41228" s="73"/>
      <c r="T41228" s="73"/>
      <c r="U41228" s="73"/>
      <c r="V41228" s="73"/>
      <c r="X41228" s="12"/>
    </row>
    <row r="41229" spans="2:24" x14ac:dyDescent="0.3">
      <c r="B41229" s="73"/>
      <c r="D41229" s="73"/>
      <c r="P41229" s="73"/>
      <c r="T41229" s="73"/>
      <c r="U41229" s="73"/>
      <c r="V41229" s="73"/>
      <c r="X41229" s="12"/>
    </row>
    <row r="41230" spans="2:24" x14ac:dyDescent="0.3">
      <c r="B41230" s="73"/>
      <c r="D41230" s="73"/>
      <c r="P41230" s="73"/>
      <c r="T41230" s="73"/>
      <c r="U41230" s="73"/>
      <c r="V41230" s="73"/>
      <c r="X41230" s="12"/>
    </row>
    <row r="41231" spans="2:24" x14ac:dyDescent="0.3">
      <c r="B41231" s="73"/>
      <c r="D41231" s="73"/>
      <c r="P41231" s="73"/>
      <c r="T41231" s="73"/>
      <c r="U41231" s="73"/>
      <c r="V41231" s="73"/>
      <c r="X41231" s="12"/>
    </row>
    <row r="41232" spans="2:24" x14ac:dyDescent="0.3">
      <c r="B41232" s="73"/>
      <c r="D41232" s="73"/>
      <c r="P41232" s="73"/>
      <c r="T41232" s="73"/>
      <c r="U41232" s="73"/>
      <c r="V41232" s="73"/>
      <c r="X41232" s="12"/>
    </row>
    <row r="41233" spans="2:24" x14ac:dyDescent="0.3">
      <c r="B41233" s="73"/>
      <c r="D41233" s="73"/>
      <c r="P41233" s="73"/>
      <c r="T41233" s="73"/>
      <c r="U41233" s="73"/>
      <c r="V41233" s="73"/>
      <c r="X41233" s="12"/>
    </row>
    <row r="41234" spans="2:24" x14ac:dyDescent="0.3">
      <c r="B41234" s="73"/>
      <c r="D41234" s="73"/>
      <c r="P41234" s="73"/>
      <c r="T41234" s="73"/>
      <c r="U41234" s="73"/>
      <c r="V41234" s="73"/>
      <c r="X41234" s="12"/>
    </row>
    <row r="41235" spans="2:24" x14ac:dyDescent="0.3">
      <c r="B41235" s="73"/>
      <c r="D41235" s="73"/>
      <c r="P41235" s="73"/>
      <c r="T41235" s="73"/>
      <c r="U41235" s="73"/>
      <c r="V41235" s="73"/>
      <c r="X41235" s="12"/>
    </row>
    <row r="41236" spans="2:24" x14ac:dyDescent="0.3">
      <c r="B41236" s="73"/>
      <c r="D41236" s="73"/>
      <c r="P41236" s="73"/>
      <c r="T41236" s="73"/>
      <c r="U41236" s="73"/>
      <c r="V41236" s="73"/>
      <c r="X41236" s="12"/>
    </row>
    <row r="41237" spans="2:24" x14ac:dyDescent="0.3">
      <c r="B41237" s="73"/>
      <c r="D41237" s="73"/>
      <c r="P41237" s="73"/>
      <c r="T41237" s="73"/>
      <c r="U41237" s="73"/>
      <c r="V41237" s="73"/>
      <c r="X41237" s="12"/>
    </row>
    <row r="41238" spans="2:24" x14ac:dyDescent="0.3">
      <c r="B41238" s="73"/>
      <c r="D41238" s="73"/>
      <c r="P41238" s="73"/>
      <c r="T41238" s="73"/>
      <c r="U41238" s="73"/>
      <c r="V41238" s="73"/>
      <c r="X41238" s="12"/>
    </row>
    <row r="41239" spans="2:24" x14ac:dyDescent="0.3">
      <c r="B41239" s="73"/>
      <c r="D41239" s="73"/>
      <c r="P41239" s="73"/>
      <c r="T41239" s="73"/>
      <c r="U41239" s="73"/>
      <c r="V41239" s="73"/>
      <c r="X41239" s="12"/>
    </row>
    <row r="41240" spans="2:24" x14ac:dyDescent="0.3">
      <c r="B41240" s="73"/>
      <c r="D41240" s="73"/>
      <c r="P41240" s="73"/>
      <c r="T41240" s="73"/>
      <c r="U41240" s="73"/>
      <c r="V41240" s="73"/>
      <c r="X41240" s="12"/>
    </row>
    <row r="41241" spans="2:24" x14ac:dyDescent="0.3">
      <c r="B41241" s="73"/>
      <c r="D41241" s="73"/>
      <c r="P41241" s="73"/>
      <c r="T41241" s="73"/>
      <c r="U41241" s="73"/>
      <c r="V41241" s="73"/>
      <c r="X41241" s="12"/>
    </row>
    <row r="41242" spans="2:24" x14ac:dyDescent="0.3">
      <c r="B41242" s="73"/>
      <c r="D41242" s="73"/>
      <c r="P41242" s="73"/>
      <c r="T41242" s="73"/>
      <c r="U41242" s="73"/>
      <c r="V41242" s="73"/>
      <c r="X41242" s="12"/>
    </row>
    <row r="41243" spans="2:24" x14ac:dyDescent="0.3">
      <c r="B41243" s="73"/>
      <c r="D41243" s="73"/>
      <c r="P41243" s="73"/>
      <c r="T41243" s="73"/>
      <c r="U41243" s="73"/>
      <c r="V41243" s="73"/>
      <c r="X41243" s="12"/>
    </row>
    <row r="41244" spans="2:24" x14ac:dyDescent="0.3">
      <c r="B41244" s="73"/>
      <c r="D41244" s="73"/>
      <c r="P41244" s="73"/>
      <c r="T41244" s="73"/>
      <c r="U41244" s="73"/>
      <c r="V41244" s="73"/>
      <c r="X41244" s="12"/>
    </row>
    <row r="41245" spans="2:24" x14ac:dyDescent="0.3">
      <c r="B41245" s="73"/>
      <c r="D41245" s="73"/>
      <c r="P41245" s="73"/>
      <c r="T41245" s="73"/>
      <c r="U41245" s="73"/>
      <c r="V41245" s="73"/>
      <c r="X41245" s="12"/>
    </row>
    <row r="41246" spans="2:24" x14ac:dyDescent="0.3">
      <c r="B41246" s="73"/>
      <c r="D41246" s="73"/>
      <c r="P41246" s="73"/>
      <c r="T41246" s="73"/>
      <c r="U41246" s="73"/>
      <c r="V41246" s="73"/>
      <c r="X41246" s="12"/>
    </row>
    <row r="41247" spans="2:24" x14ac:dyDescent="0.3">
      <c r="B41247" s="73"/>
      <c r="D41247" s="73"/>
      <c r="P41247" s="73"/>
      <c r="T41247" s="73"/>
      <c r="U41247" s="73"/>
      <c r="V41247" s="73"/>
      <c r="X41247" s="12"/>
    </row>
    <row r="41248" spans="2:24" x14ac:dyDescent="0.3">
      <c r="B41248" s="73"/>
      <c r="D41248" s="73"/>
      <c r="P41248" s="73"/>
      <c r="T41248" s="73"/>
      <c r="U41248" s="73"/>
      <c r="V41248" s="73"/>
      <c r="X41248" s="12"/>
    </row>
    <row r="41249" spans="2:24" x14ac:dyDescent="0.3">
      <c r="B41249" s="73"/>
      <c r="D41249" s="73"/>
      <c r="P41249" s="73"/>
      <c r="T41249" s="73"/>
      <c r="U41249" s="73"/>
      <c r="V41249" s="73"/>
      <c r="X41249" s="12"/>
    </row>
    <row r="41250" spans="2:24" x14ac:dyDescent="0.3">
      <c r="B41250" s="73"/>
      <c r="D41250" s="73"/>
      <c r="P41250" s="73"/>
      <c r="T41250" s="73"/>
      <c r="U41250" s="73"/>
      <c r="V41250" s="73"/>
      <c r="X41250" s="12"/>
    </row>
    <row r="41251" spans="2:24" x14ac:dyDescent="0.3">
      <c r="B41251" s="73"/>
      <c r="D41251" s="73"/>
      <c r="P41251" s="73"/>
      <c r="T41251" s="73"/>
      <c r="U41251" s="73"/>
      <c r="V41251" s="73"/>
      <c r="X41251" s="12"/>
    </row>
    <row r="41252" spans="2:24" x14ac:dyDescent="0.3">
      <c r="B41252" s="73"/>
      <c r="D41252" s="73"/>
      <c r="P41252" s="73"/>
      <c r="T41252" s="73"/>
      <c r="U41252" s="73"/>
      <c r="V41252" s="73"/>
      <c r="X41252" s="12"/>
    </row>
    <row r="41253" spans="2:24" x14ac:dyDescent="0.3">
      <c r="B41253" s="73"/>
      <c r="D41253" s="73"/>
      <c r="P41253" s="73"/>
      <c r="T41253" s="73"/>
      <c r="U41253" s="73"/>
      <c r="V41253" s="73"/>
      <c r="X41253" s="12"/>
    </row>
    <row r="41254" spans="2:24" x14ac:dyDescent="0.3">
      <c r="B41254" s="73"/>
      <c r="D41254" s="73"/>
      <c r="P41254" s="73"/>
      <c r="T41254" s="73"/>
      <c r="U41254" s="73"/>
      <c r="V41254" s="73"/>
      <c r="X41254" s="12"/>
    </row>
    <row r="41255" spans="2:24" x14ac:dyDescent="0.3">
      <c r="B41255" s="73"/>
      <c r="D41255" s="73"/>
      <c r="P41255" s="73"/>
      <c r="T41255" s="73"/>
      <c r="U41255" s="73"/>
      <c r="V41255" s="73"/>
      <c r="X41255" s="12"/>
    </row>
    <row r="41256" spans="2:24" x14ac:dyDescent="0.3">
      <c r="B41256" s="73"/>
      <c r="D41256" s="73"/>
      <c r="P41256" s="73"/>
      <c r="T41256" s="73"/>
      <c r="U41256" s="73"/>
      <c r="V41256" s="73"/>
      <c r="X41256" s="12"/>
    </row>
    <row r="41257" spans="2:24" x14ac:dyDescent="0.3">
      <c r="B41257" s="73"/>
      <c r="D41257" s="73"/>
      <c r="P41257" s="73"/>
      <c r="T41257" s="73"/>
      <c r="U41257" s="73"/>
      <c r="V41257" s="73"/>
      <c r="X41257" s="12"/>
    </row>
    <row r="41258" spans="2:24" x14ac:dyDescent="0.3">
      <c r="B41258" s="73"/>
      <c r="D41258" s="73"/>
      <c r="P41258" s="73"/>
      <c r="T41258" s="73"/>
      <c r="U41258" s="73"/>
      <c r="V41258" s="73"/>
      <c r="X41258" s="12"/>
    </row>
    <row r="41259" spans="2:24" x14ac:dyDescent="0.3">
      <c r="B41259" s="73"/>
      <c r="D41259" s="73"/>
      <c r="P41259" s="73"/>
      <c r="T41259" s="73"/>
      <c r="U41259" s="73"/>
      <c r="V41259" s="73"/>
      <c r="X41259" s="12"/>
    </row>
    <row r="41260" spans="2:24" x14ac:dyDescent="0.3">
      <c r="B41260" s="73"/>
      <c r="D41260" s="73"/>
      <c r="P41260" s="73"/>
      <c r="T41260" s="73"/>
      <c r="U41260" s="73"/>
      <c r="V41260" s="73"/>
      <c r="X41260" s="12"/>
    </row>
    <row r="41261" spans="2:24" x14ac:dyDescent="0.3">
      <c r="B41261" s="73"/>
      <c r="D41261" s="73"/>
      <c r="P41261" s="73"/>
      <c r="T41261" s="73"/>
      <c r="U41261" s="73"/>
      <c r="V41261" s="73"/>
      <c r="X41261" s="12"/>
    </row>
    <row r="41262" spans="2:24" x14ac:dyDescent="0.3">
      <c r="B41262" s="73"/>
      <c r="D41262" s="73"/>
      <c r="P41262" s="73"/>
      <c r="T41262" s="73"/>
      <c r="U41262" s="73"/>
      <c r="V41262" s="73"/>
      <c r="X41262" s="12"/>
    </row>
    <row r="41263" spans="2:24" x14ac:dyDescent="0.3">
      <c r="B41263" s="73"/>
      <c r="D41263" s="73"/>
      <c r="P41263" s="73"/>
      <c r="T41263" s="73"/>
      <c r="U41263" s="73"/>
      <c r="V41263" s="73"/>
      <c r="X41263" s="12"/>
    </row>
    <row r="41264" spans="2:24" x14ac:dyDescent="0.3">
      <c r="B41264" s="73"/>
      <c r="D41264" s="73"/>
      <c r="P41264" s="73"/>
      <c r="T41264" s="73"/>
      <c r="U41264" s="73"/>
      <c r="V41264" s="73"/>
      <c r="X41264" s="12"/>
    </row>
    <row r="41265" spans="2:24" x14ac:dyDescent="0.3">
      <c r="B41265" s="73"/>
      <c r="D41265" s="73"/>
      <c r="P41265" s="73"/>
      <c r="T41265" s="73"/>
      <c r="U41265" s="73"/>
      <c r="V41265" s="73"/>
      <c r="X41265" s="12"/>
    </row>
    <row r="41266" spans="2:24" x14ac:dyDescent="0.3">
      <c r="B41266" s="73"/>
      <c r="D41266" s="73"/>
      <c r="P41266" s="73"/>
      <c r="T41266" s="73"/>
      <c r="U41266" s="73"/>
      <c r="V41266" s="73"/>
      <c r="X41266" s="12"/>
    </row>
    <row r="41267" spans="2:24" x14ac:dyDescent="0.3">
      <c r="B41267" s="73"/>
      <c r="D41267" s="73"/>
      <c r="P41267" s="73"/>
      <c r="T41267" s="73"/>
      <c r="U41267" s="73"/>
      <c r="V41267" s="73"/>
      <c r="X41267" s="12"/>
    </row>
    <row r="41268" spans="2:24" x14ac:dyDescent="0.3">
      <c r="B41268" s="73"/>
      <c r="D41268" s="73"/>
      <c r="P41268" s="73"/>
      <c r="T41268" s="73"/>
      <c r="U41268" s="73"/>
      <c r="V41268" s="73"/>
      <c r="X41268" s="12"/>
    </row>
    <row r="41269" spans="2:24" x14ac:dyDescent="0.3">
      <c r="B41269" s="73"/>
      <c r="D41269" s="73"/>
      <c r="P41269" s="73"/>
      <c r="T41269" s="73"/>
      <c r="U41269" s="73"/>
      <c r="V41269" s="73"/>
      <c r="X41269" s="12"/>
    </row>
    <row r="41270" spans="2:24" x14ac:dyDescent="0.3">
      <c r="B41270" s="73"/>
      <c r="D41270" s="73"/>
      <c r="P41270" s="73"/>
      <c r="T41270" s="73"/>
      <c r="U41270" s="73"/>
      <c r="V41270" s="73"/>
      <c r="X41270" s="12"/>
    </row>
    <row r="41271" spans="2:24" x14ac:dyDescent="0.3">
      <c r="B41271" s="73"/>
      <c r="D41271" s="73"/>
      <c r="P41271" s="73"/>
      <c r="T41271" s="73"/>
      <c r="U41271" s="73"/>
      <c r="V41271" s="73"/>
      <c r="X41271" s="12"/>
    </row>
    <row r="41272" spans="2:24" x14ac:dyDescent="0.3">
      <c r="B41272" s="73"/>
      <c r="D41272" s="73"/>
      <c r="P41272" s="73"/>
      <c r="T41272" s="73"/>
      <c r="U41272" s="73"/>
      <c r="V41272" s="73"/>
      <c r="X41272" s="12"/>
    </row>
    <row r="41273" spans="2:24" x14ac:dyDescent="0.3">
      <c r="B41273" s="73"/>
      <c r="D41273" s="73"/>
      <c r="P41273" s="73"/>
      <c r="T41273" s="73"/>
      <c r="U41273" s="73"/>
      <c r="V41273" s="73"/>
      <c r="X41273" s="12"/>
    </row>
    <row r="41274" spans="2:24" x14ac:dyDescent="0.3">
      <c r="B41274" s="73"/>
      <c r="D41274" s="73"/>
      <c r="P41274" s="73"/>
      <c r="T41274" s="73"/>
      <c r="U41274" s="73"/>
      <c r="V41274" s="73"/>
      <c r="X41274" s="12"/>
    </row>
    <row r="41275" spans="2:24" x14ac:dyDescent="0.3">
      <c r="B41275" s="73"/>
      <c r="D41275" s="73"/>
      <c r="P41275" s="73"/>
      <c r="T41275" s="73"/>
      <c r="U41275" s="73"/>
      <c r="V41275" s="73"/>
      <c r="X41275" s="12"/>
    </row>
    <row r="41276" spans="2:24" x14ac:dyDescent="0.3">
      <c r="B41276" s="73"/>
      <c r="D41276" s="73"/>
      <c r="P41276" s="73"/>
      <c r="T41276" s="73"/>
      <c r="U41276" s="73"/>
      <c r="V41276" s="73"/>
      <c r="X41276" s="12"/>
    </row>
    <row r="41277" spans="2:24" x14ac:dyDescent="0.3">
      <c r="B41277" s="73"/>
      <c r="D41277" s="73"/>
      <c r="P41277" s="73"/>
      <c r="T41277" s="73"/>
      <c r="U41277" s="73"/>
      <c r="V41277" s="73"/>
      <c r="X41277" s="12"/>
    </row>
    <row r="41278" spans="2:24" x14ac:dyDescent="0.3">
      <c r="B41278" s="73"/>
      <c r="D41278" s="73"/>
      <c r="P41278" s="73"/>
      <c r="T41278" s="73"/>
      <c r="U41278" s="73"/>
      <c r="V41278" s="73"/>
      <c r="X41278" s="12"/>
    </row>
    <row r="41279" spans="2:24" x14ac:dyDescent="0.3">
      <c r="B41279" s="73"/>
      <c r="D41279" s="73"/>
      <c r="P41279" s="73"/>
      <c r="T41279" s="73"/>
      <c r="U41279" s="73"/>
      <c r="V41279" s="73"/>
      <c r="X41279" s="12"/>
    </row>
    <row r="41280" spans="2:24" x14ac:dyDescent="0.3">
      <c r="B41280" s="73"/>
      <c r="D41280" s="73"/>
      <c r="P41280" s="73"/>
      <c r="T41280" s="73"/>
      <c r="U41280" s="73"/>
      <c r="V41280" s="73"/>
      <c r="X41280" s="12"/>
    </row>
    <row r="41281" spans="2:24" x14ac:dyDescent="0.3">
      <c r="B41281" s="73"/>
      <c r="D41281" s="73"/>
      <c r="P41281" s="73"/>
      <c r="T41281" s="73"/>
      <c r="U41281" s="73"/>
      <c r="V41281" s="73"/>
      <c r="X41281" s="12"/>
    </row>
    <row r="41282" spans="2:24" x14ac:dyDescent="0.3">
      <c r="B41282" s="73"/>
      <c r="D41282" s="73"/>
      <c r="P41282" s="73"/>
      <c r="T41282" s="73"/>
      <c r="U41282" s="73"/>
      <c r="V41282" s="73"/>
      <c r="X41282" s="12"/>
    </row>
    <row r="41283" spans="2:24" x14ac:dyDescent="0.3">
      <c r="B41283" s="73"/>
      <c r="D41283" s="73"/>
      <c r="P41283" s="73"/>
      <c r="T41283" s="73"/>
      <c r="U41283" s="73"/>
      <c r="V41283" s="73"/>
      <c r="X41283" s="12"/>
    </row>
    <row r="41284" spans="2:24" x14ac:dyDescent="0.3">
      <c r="B41284" s="73"/>
      <c r="D41284" s="73"/>
      <c r="P41284" s="73"/>
      <c r="T41284" s="73"/>
      <c r="U41284" s="73"/>
      <c r="V41284" s="73"/>
      <c r="X41284" s="12"/>
    </row>
    <row r="41285" spans="2:24" x14ac:dyDescent="0.3">
      <c r="B41285" s="73"/>
      <c r="D41285" s="73"/>
      <c r="P41285" s="73"/>
      <c r="T41285" s="73"/>
      <c r="U41285" s="73"/>
      <c r="V41285" s="73"/>
      <c r="X41285" s="12"/>
    </row>
    <row r="41286" spans="2:24" x14ac:dyDescent="0.3">
      <c r="B41286" s="73"/>
      <c r="D41286" s="73"/>
      <c r="P41286" s="73"/>
      <c r="T41286" s="73"/>
      <c r="U41286" s="73"/>
      <c r="V41286" s="73"/>
      <c r="X41286" s="12"/>
    </row>
    <row r="41287" spans="2:24" x14ac:dyDescent="0.3">
      <c r="B41287" s="73"/>
      <c r="D41287" s="73"/>
      <c r="P41287" s="73"/>
      <c r="T41287" s="73"/>
      <c r="U41287" s="73"/>
      <c r="V41287" s="73"/>
      <c r="X41287" s="12"/>
    </row>
    <row r="41288" spans="2:24" x14ac:dyDescent="0.3">
      <c r="B41288" s="73"/>
      <c r="D41288" s="73"/>
      <c r="P41288" s="73"/>
      <c r="T41288" s="73"/>
      <c r="U41288" s="73"/>
      <c r="V41288" s="73"/>
      <c r="X41288" s="12"/>
    </row>
    <row r="41289" spans="2:24" x14ac:dyDescent="0.3">
      <c r="B41289" s="73"/>
      <c r="D41289" s="73"/>
      <c r="P41289" s="73"/>
      <c r="T41289" s="73"/>
      <c r="U41289" s="73"/>
      <c r="V41289" s="73"/>
      <c r="X41289" s="12"/>
    </row>
    <row r="41290" spans="2:24" x14ac:dyDescent="0.3">
      <c r="B41290" s="73"/>
      <c r="D41290" s="73"/>
      <c r="P41290" s="73"/>
      <c r="T41290" s="73"/>
      <c r="U41290" s="73"/>
      <c r="V41290" s="73"/>
      <c r="X41290" s="12"/>
    </row>
    <row r="41291" spans="2:24" x14ac:dyDescent="0.3">
      <c r="B41291" s="73"/>
      <c r="D41291" s="73"/>
      <c r="P41291" s="73"/>
      <c r="T41291" s="73"/>
      <c r="U41291" s="73"/>
      <c r="V41291" s="73"/>
      <c r="X41291" s="12"/>
    </row>
    <row r="41292" spans="2:24" x14ac:dyDescent="0.3">
      <c r="B41292" s="73"/>
      <c r="D41292" s="73"/>
      <c r="P41292" s="73"/>
      <c r="T41292" s="73"/>
      <c r="U41292" s="73"/>
      <c r="V41292" s="73"/>
      <c r="X41292" s="12"/>
    </row>
    <row r="41293" spans="2:24" x14ac:dyDescent="0.3">
      <c r="B41293" s="73"/>
      <c r="D41293" s="73"/>
      <c r="P41293" s="73"/>
      <c r="T41293" s="73"/>
      <c r="U41293" s="73"/>
      <c r="V41293" s="73"/>
      <c r="X41293" s="12"/>
    </row>
    <row r="41294" spans="2:24" x14ac:dyDescent="0.3">
      <c r="B41294" s="73"/>
      <c r="D41294" s="73"/>
      <c r="P41294" s="73"/>
      <c r="T41294" s="73"/>
      <c r="U41294" s="73"/>
      <c r="V41294" s="73"/>
      <c r="X41294" s="12"/>
    </row>
    <row r="41295" spans="2:24" x14ac:dyDescent="0.3">
      <c r="B41295" s="73"/>
      <c r="D41295" s="73"/>
      <c r="P41295" s="73"/>
      <c r="T41295" s="73"/>
      <c r="U41295" s="73"/>
      <c r="V41295" s="73"/>
      <c r="X41295" s="12"/>
    </row>
    <row r="41296" spans="2:24" x14ac:dyDescent="0.3">
      <c r="B41296" s="73"/>
      <c r="D41296" s="73"/>
      <c r="P41296" s="73"/>
      <c r="T41296" s="73"/>
      <c r="U41296" s="73"/>
      <c r="V41296" s="73"/>
      <c r="X41296" s="12"/>
    </row>
    <row r="41297" spans="2:24" x14ac:dyDescent="0.3">
      <c r="B41297" s="73"/>
      <c r="D41297" s="73"/>
      <c r="P41297" s="73"/>
      <c r="T41297" s="73"/>
      <c r="U41297" s="73"/>
      <c r="V41297" s="73"/>
      <c r="X41297" s="12"/>
    </row>
    <row r="41298" spans="2:24" x14ac:dyDescent="0.3">
      <c r="B41298" s="73"/>
      <c r="D41298" s="73"/>
      <c r="P41298" s="73"/>
      <c r="T41298" s="73"/>
      <c r="U41298" s="73"/>
      <c r="V41298" s="73"/>
      <c r="X41298" s="12"/>
    </row>
    <row r="41299" spans="2:24" x14ac:dyDescent="0.3">
      <c r="B41299" s="73"/>
      <c r="D41299" s="73"/>
      <c r="P41299" s="73"/>
      <c r="T41299" s="73"/>
      <c r="U41299" s="73"/>
      <c r="V41299" s="73"/>
      <c r="X41299" s="12"/>
    </row>
    <row r="41300" spans="2:24" x14ac:dyDescent="0.3">
      <c r="B41300" s="73"/>
      <c r="D41300" s="73"/>
      <c r="P41300" s="73"/>
      <c r="T41300" s="73"/>
      <c r="U41300" s="73"/>
      <c r="V41300" s="73"/>
      <c r="X41300" s="12"/>
    </row>
    <row r="41301" spans="2:24" x14ac:dyDescent="0.3">
      <c r="B41301" s="73"/>
      <c r="D41301" s="73"/>
      <c r="P41301" s="73"/>
      <c r="T41301" s="73"/>
      <c r="U41301" s="73"/>
      <c r="V41301" s="73"/>
      <c r="X41301" s="12"/>
    </row>
    <row r="41302" spans="2:24" x14ac:dyDescent="0.3">
      <c r="B41302" s="73"/>
      <c r="D41302" s="73"/>
      <c r="P41302" s="73"/>
      <c r="T41302" s="73"/>
      <c r="U41302" s="73"/>
      <c r="V41302" s="73"/>
      <c r="X41302" s="12"/>
    </row>
    <row r="41303" spans="2:24" x14ac:dyDescent="0.3">
      <c r="B41303" s="73"/>
      <c r="D41303" s="73"/>
      <c r="P41303" s="73"/>
      <c r="T41303" s="73"/>
      <c r="U41303" s="73"/>
      <c r="V41303" s="73"/>
      <c r="X41303" s="12"/>
    </row>
    <row r="41304" spans="2:24" x14ac:dyDescent="0.3">
      <c r="B41304" s="73"/>
      <c r="D41304" s="73"/>
      <c r="P41304" s="73"/>
      <c r="T41304" s="73"/>
      <c r="U41304" s="73"/>
      <c r="V41304" s="73"/>
      <c r="X41304" s="12"/>
    </row>
    <row r="41305" spans="2:24" x14ac:dyDescent="0.3">
      <c r="B41305" s="73"/>
      <c r="D41305" s="73"/>
      <c r="P41305" s="73"/>
      <c r="T41305" s="73"/>
      <c r="U41305" s="73"/>
      <c r="V41305" s="73"/>
      <c r="X41305" s="12"/>
    </row>
    <row r="41306" spans="2:24" x14ac:dyDescent="0.3">
      <c r="B41306" s="73"/>
      <c r="D41306" s="73"/>
      <c r="P41306" s="73"/>
      <c r="T41306" s="73"/>
      <c r="U41306" s="73"/>
      <c r="V41306" s="73"/>
      <c r="X41306" s="12"/>
    </row>
    <row r="41307" spans="2:24" x14ac:dyDescent="0.3">
      <c r="B41307" s="73"/>
      <c r="D41307" s="73"/>
      <c r="P41307" s="73"/>
      <c r="T41307" s="73"/>
      <c r="U41307" s="73"/>
      <c r="V41307" s="73"/>
      <c r="X41307" s="12"/>
    </row>
    <row r="41308" spans="2:24" x14ac:dyDescent="0.3">
      <c r="B41308" s="73"/>
      <c r="D41308" s="73"/>
      <c r="P41308" s="73"/>
      <c r="T41308" s="73"/>
      <c r="U41308" s="73"/>
      <c r="V41308" s="73"/>
      <c r="X41308" s="12"/>
    </row>
    <row r="41309" spans="2:24" x14ac:dyDescent="0.3">
      <c r="B41309" s="73"/>
      <c r="D41309" s="73"/>
      <c r="P41309" s="73"/>
      <c r="T41309" s="73"/>
      <c r="U41309" s="73"/>
      <c r="V41309" s="73"/>
      <c r="X41309" s="12"/>
    </row>
    <row r="41310" spans="2:24" x14ac:dyDescent="0.3">
      <c r="B41310" s="73"/>
      <c r="D41310" s="73"/>
      <c r="P41310" s="73"/>
      <c r="T41310" s="73"/>
      <c r="U41310" s="73"/>
      <c r="V41310" s="73"/>
      <c r="X41310" s="12"/>
    </row>
    <row r="41311" spans="2:24" x14ac:dyDescent="0.3">
      <c r="B41311" s="73"/>
      <c r="D41311" s="73"/>
      <c r="P41311" s="73"/>
      <c r="T41311" s="73"/>
      <c r="U41311" s="73"/>
      <c r="V41311" s="73"/>
      <c r="X41311" s="12"/>
    </row>
    <row r="41312" spans="2:24" x14ac:dyDescent="0.3">
      <c r="B41312" s="73"/>
      <c r="D41312" s="73"/>
      <c r="P41312" s="73"/>
      <c r="T41312" s="73"/>
      <c r="U41312" s="73"/>
      <c r="V41312" s="73"/>
      <c r="X41312" s="12"/>
    </row>
    <row r="41313" spans="2:24" x14ac:dyDescent="0.3">
      <c r="B41313" s="73"/>
      <c r="D41313" s="73"/>
      <c r="P41313" s="73"/>
      <c r="T41313" s="73"/>
      <c r="U41313" s="73"/>
      <c r="V41313" s="73"/>
      <c r="X41313" s="12"/>
    </row>
    <row r="41314" spans="2:24" x14ac:dyDescent="0.3">
      <c r="B41314" s="73"/>
      <c r="D41314" s="73"/>
      <c r="P41314" s="73"/>
      <c r="T41314" s="73"/>
      <c r="U41314" s="73"/>
      <c r="V41314" s="73"/>
      <c r="X41314" s="12"/>
    </row>
    <row r="41315" spans="2:24" x14ac:dyDescent="0.3">
      <c r="B41315" s="73"/>
      <c r="D41315" s="73"/>
      <c r="P41315" s="73"/>
      <c r="T41315" s="73"/>
      <c r="U41315" s="73"/>
      <c r="V41315" s="73"/>
      <c r="X41315" s="12"/>
    </row>
    <row r="41316" spans="2:24" x14ac:dyDescent="0.3">
      <c r="B41316" s="73"/>
      <c r="D41316" s="73"/>
      <c r="P41316" s="73"/>
      <c r="T41316" s="73"/>
      <c r="U41316" s="73"/>
      <c r="V41316" s="73"/>
      <c r="X41316" s="12"/>
    </row>
    <row r="41317" spans="2:24" x14ac:dyDescent="0.3">
      <c r="B41317" s="73"/>
      <c r="D41317" s="73"/>
      <c r="P41317" s="73"/>
      <c r="T41317" s="73"/>
      <c r="U41317" s="73"/>
      <c r="V41317" s="73"/>
      <c r="X41317" s="12"/>
    </row>
    <row r="41318" spans="2:24" x14ac:dyDescent="0.3">
      <c r="B41318" s="73"/>
      <c r="D41318" s="73"/>
      <c r="P41318" s="73"/>
      <c r="T41318" s="73"/>
      <c r="U41318" s="73"/>
      <c r="V41318" s="73"/>
      <c r="X41318" s="12"/>
    </row>
    <row r="41319" spans="2:24" x14ac:dyDescent="0.3">
      <c r="B41319" s="73"/>
      <c r="D41319" s="73"/>
      <c r="P41319" s="73"/>
      <c r="T41319" s="73"/>
      <c r="U41319" s="73"/>
      <c r="V41319" s="73"/>
      <c r="X41319" s="12"/>
    </row>
    <row r="41320" spans="2:24" x14ac:dyDescent="0.3">
      <c r="B41320" s="73"/>
      <c r="D41320" s="73"/>
      <c r="P41320" s="73"/>
      <c r="T41320" s="73"/>
      <c r="U41320" s="73"/>
      <c r="V41320" s="73"/>
      <c r="X41320" s="12"/>
    </row>
    <row r="41321" spans="2:24" x14ac:dyDescent="0.3">
      <c r="B41321" s="73"/>
      <c r="D41321" s="73"/>
      <c r="P41321" s="73"/>
      <c r="T41321" s="73"/>
      <c r="U41321" s="73"/>
      <c r="V41321" s="73"/>
      <c r="X41321" s="12"/>
    </row>
    <row r="41322" spans="2:24" x14ac:dyDescent="0.3">
      <c r="B41322" s="73"/>
      <c r="D41322" s="73"/>
      <c r="P41322" s="73"/>
      <c r="T41322" s="73"/>
      <c r="U41322" s="73"/>
      <c r="V41322" s="73"/>
      <c r="X41322" s="12"/>
    </row>
    <row r="41323" spans="2:24" x14ac:dyDescent="0.3">
      <c r="B41323" s="73"/>
      <c r="D41323" s="73"/>
      <c r="P41323" s="73"/>
      <c r="T41323" s="73"/>
      <c r="U41323" s="73"/>
      <c r="V41323" s="73"/>
      <c r="X41323" s="12"/>
    </row>
    <row r="41324" spans="2:24" x14ac:dyDescent="0.3">
      <c r="B41324" s="73"/>
      <c r="D41324" s="73"/>
      <c r="P41324" s="73"/>
      <c r="T41324" s="73"/>
      <c r="U41324" s="73"/>
      <c r="V41324" s="73"/>
      <c r="X41324" s="12"/>
    </row>
    <row r="41325" spans="2:24" x14ac:dyDescent="0.3">
      <c r="B41325" s="73"/>
      <c r="D41325" s="73"/>
      <c r="P41325" s="73"/>
      <c r="T41325" s="73"/>
      <c r="U41325" s="73"/>
      <c r="V41325" s="73"/>
      <c r="X41325" s="12"/>
    </row>
    <row r="41326" spans="2:24" x14ac:dyDescent="0.3">
      <c r="B41326" s="73"/>
      <c r="D41326" s="73"/>
      <c r="P41326" s="73"/>
      <c r="T41326" s="73"/>
      <c r="U41326" s="73"/>
      <c r="V41326" s="73"/>
      <c r="X41326" s="12"/>
    </row>
    <row r="41327" spans="2:24" x14ac:dyDescent="0.3">
      <c r="B41327" s="73"/>
      <c r="D41327" s="73"/>
      <c r="P41327" s="73"/>
      <c r="T41327" s="73"/>
      <c r="U41327" s="73"/>
      <c r="V41327" s="73"/>
      <c r="X41327" s="12"/>
    </row>
    <row r="41328" spans="2:24" x14ac:dyDescent="0.3">
      <c r="B41328" s="73"/>
      <c r="D41328" s="73"/>
      <c r="P41328" s="73"/>
      <c r="T41328" s="73"/>
      <c r="U41328" s="73"/>
      <c r="V41328" s="73"/>
      <c r="X41328" s="12"/>
    </row>
    <row r="41329" spans="2:24" x14ac:dyDescent="0.3">
      <c r="B41329" s="73"/>
      <c r="D41329" s="73"/>
      <c r="P41329" s="73"/>
      <c r="T41329" s="73"/>
      <c r="U41329" s="73"/>
      <c r="V41329" s="73"/>
      <c r="X41329" s="12"/>
    </row>
    <row r="41330" spans="2:24" x14ac:dyDescent="0.3">
      <c r="B41330" s="73"/>
      <c r="D41330" s="73"/>
      <c r="P41330" s="73"/>
      <c r="T41330" s="73"/>
      <c r="U41330" s="73"/>
      <c r="V41330" s="73"/>
      <c r="X41330" s="12"/>
    </row>
    <row r="41331" spans="2:24" x14ac:dyDescent="0.3">
      <c r="B41331" s="73"/>
      <c r="D41331" s="73"/>
      <c r="P41331" s="73"/>
      <c r="T41331" s="73"/>
      <c r="U41331" s="73"/>
      <c r="V41331" s="73"/>
      <c r="X41331" s="12"/>
    </row>
    <row r="41332" spans="2:24" x14ac:dyDescent="0.3">
      <c r="B41332" s="73"/>
      <c r="D41332" s="73"/>
      <c r="P41332" s="73"/>
      <c r="T41332" s="73"/>
      <c r="U41332" s="73"/>
      <c r="V41332" s="73"/>
      <c r="X41332" s="12"/>
    </row>
    <row r="41333" spans="2:24" x14ac:dyDescent="0.3">
      <c r="B41333" s="73"/>
      <c r="D41333" s="73"/>
      <c r="P41333" s="73"/>
      <c r="T41333" s="73"/>
      <c r="U41333" s="73"/>
      <c r="V41333" s="73"/>
      <c r="X41333" s="12"/>
    </row>
    <row r="41334" spans="2:24" x14ac:dyDescent="0.3">
      <c r="B41334" s="73"/>
      <c r="D41334" s="73"/>
      <c r="P41334" s="73"/>
      <c r="T41334" s="73"/>
      <c r="U41334" s="73"/>
      <c r="V41334" s="73"/>
      <c r="X41334" s="12"/>
    </row>
    <row r="41335" spans="2:24" x14ac:dyDescent="0.3">
      <c r="B41335" s="73"/>
      <c r="D41335" s="73"/>
      <c r="P41335" s="73"/>
      <c r="T41335" s="73"/>
      <c r="U41335" s="73"/>
      <c r="V41335" s="73"/>
      <c r="X41335" s="12"/>
    </row>
    <row r="41336" spans="2:24" x14ac:dyDescent="0.3">
      <c r="B41336" s="73"/>
      <c r="D41336" s="73"/>
      <c r="P41336" s="73"/>
      <c r="T41336" s="73"/>
      <c r="U41336" s="73"/>
      <c r="V41336" s="73"/>
      <c r="X41336" s="12"/>
    </row>
    <row r="41337" spans="2:24" x14ac:dyDescent="0.3">
      <c r="B41337" s="73"/>
      <c r="D41337" s="73"/>
      <c r="P41337" s="73"/>
      <c r="T41337" s="73"/>
      <c r="U41337" s="73"/>
      <c r="V41337" s="73"/>
      <c r="X41337" s="12"/>
    </row>
    <row r="41338" spans="2:24" x14ac:dyDescent="0.3">
      <c r="B41338" s="73"/>
      <c r="D41338" s="73"/>
      <c r="P41338" s="73"/>
      <c r="T41338" s="73"/>
      <c r="U41338" s="73"/>
      <c r="V41338" s="73"/>
      <c r="X41338" s="12"/>
    </row>
    <row r="41339" spans="2:24" x14ac:dyDescent="0.3">
      <c r="B41339" s="73"/>
      <c r="D41339" s="73"/>
      <c r="P41339" s="73"/>
      <c r="T41339" s="73"/>
      <c r="U41339" s="73"/>
      <c r="V41339" s="73"/>
      <c r="X41339" s="12"/>
    </row>
    <row r="41340" spans="2:24" x14ac:dyDescent="0.3">
      <c r="B41340" s="73"/>
      <c r="D41340" s="73"/>
      <c r="P41340" s="73"/>
      <c r="T41340" s="73"/>
      <c r="U41340" s="73"/>
      <c r="V41340" s="73"/>
      <c r="X41340" s="12"/>
    </row>
    <row r="41341" spans="2:24" x14ac:dyDescent="0.3">
      <c r="B41341" s="73"/>
      <c r="D41341" s="73"/>
      <c r="P41341" s="73"/>
      <c r="T41341" s="73"/>
      <c r="U41341" s="73"/>
      <c r="V41341" s="73"/>
      <c r="X41341" s="12"/>
    </row>
    <row r="41342" spans="2:24" x14ac:dyDescent="0.3">
      <c r="B41342" s="73"/>
      <c r="D41342" s="73"/>
      <c r="P41342" s="73"/>
      <c r="T41342" s="73"/>
      <c r="U41342" s="73"/>
      <c r="V41342" s="73"/>
      <c r="X41342" s="12"/>
    </row>
    <row r="41343" spans="2:24" x14ac:dyDescent="0.3">
      <c r="B41343" s="73"/>
      <c r="D41343" s="73"/>
      <c r="P41343" s="73"/>
      <c r="T41343" s="73"/>
      <c r="U41343" s="73"/>
      <c r="V41343" s="73"/>
      <c r="X41343" s="12"/>
    </row>
    <row r="41344" spans="2:24" x14ac:dyDescent="0.3">
      <c r="B41344" s="73"/>
      <c r="D41344" s="73"/>
      <c r="P41344" s="73"/>
      <c r="T41344" s="73"/>
      <c r="U41344" s="73"/>
      <c r="V41344" s="73"/>
      <c r="X41344" s="12"/>
    </row>
    <row r="41345" spans="2:24" x14ac:dyDescent="0.3">
      <c r="B41345" s="73"/>
      <c r="D41345" s="73"/>
      <c r="P41345" s="73"/>
      <c r="T41345" s="73"/>
      <c r="U41345" s="73"/>
      <c r="V41345" s="73"/>
      <c r="X41345" s="12"/>
    </row>
    <row r="41346" spans="2:24" x14ac:dyDescent="0.3">
      <c r="B41346" s="73"/>
      <c r="D41346" s="73"/>
      <c r="P41346" s="73"/>
      <c r="T41346" s="73"/>
      <c r="U41346" s="73"/>
      <c r="V41346" s="73"/>
      <c r="X41346" s="12"/>
    </row>
    <row r="41347" spans="2:24" x14ac:dyDescent="0.3">
      <c r="B41347" s="73"/>
      <c r="D41347" s="73"/>
      <c r="P41347" s="73"/>
      <c r="T41347" s="73"/>
      <c r="U41347" s="73"/>
      <c r="V41347" s="73"/>
      <c r="X41347" s="12"/>
    </row>
    <row r="41348" spans="2:24" x14ac:dyDescent="0.3">
      <c r="B41348" s="73"/>
      <c r="D41348" s="73"/>
      <c r="P41348" s="73"/>
      <c r="T41348" s="73"/>
      <c r="U41348" s="73"/>
      <c r="V41348" s="73"/>
      <c r="X41348" s="12"/>
    </row>
    <row r="41349" spans="2:24" x14ac:dyDescent="0.3">
      <c r="B41349" s="73"/>
      <c r="D41349" s="73"/>
      <c r="P41349" s="73"/>
      <c r="T41349" s="73"/>
      <c r="U41349" s="73"/>
      <c r="V41349" s="73"/>
      <c r="X41349" s="12"/>
    </row>
    <row r="41350" spans="2:24" x14ac:dyDescent="0.3">
      <c r="B41350" s="73"/>
      <c r="D41350" s="73"/>
      <c r="P41350" s="73"/>
      <c r="T41350" s="73"/>
      <c r="U41350" s="73"/>
      <c r="V41350" s="73"/>
      <c r="X41350" s="12"/>
    </row>
    <row r="41351" spans="2:24" x14ac:dyDescent="0.3">
      <c r="B41351" s="73"/>
      <c r="D41351" s="73"/>
      <c r="P41351" s="73"/>
      <c r="T41351" s="73"/>
      <c r="U41351" s="73"/>
      <c r="V41351" s="73"/>
      <c r="X41351" s="12"/>
    </row>
    <row r="41352" spans="2:24" x14ac:dyDescent="0.3">
      <c r="B41352" s="73"/>
      <c r="D41352" s="73"/>
      <c r="P41352" s="73"/>
      <c r="T41352" s="73"/>
      <c r="U41352" s="73"/>
      <c r="V41352" s="73"/>
      <c r="X41352" s="12"/>
    </row>
    <row r="41353" spans="2:24" x14ac:dyDescent="0.3">
      <c r="B41353" s="73"/>
      <c r="D41353" s="73"/>
      <c r="P41353" s="73"/>
      <c r="T41353" s="73"/>
      <c r="U41353" s="73"/>
      <c r="V41353" s="73"/>
      <c r="X41353" s="12"/>
    </row>
    <row r="41354" spans="2:24" x14ac:dyDescent="0.3">
      <c r="B41354" s="73"/>
      <c r="D41354" s="73"/>
      <c r="P41354" s="73"/>
      <c r="T41354" s="73"/>
      <c r="U41354" s="73"/>
      <c r="V41354" s="73"/>
      <c r="X41354" s="12"/>
    </row>
    <row r="41355" spans="2:24" x14ac:dyDescent="0.3">
      <c r="B41355" s="73"/>
      <c r="D41355" s="73"/>
      <c r="P41355" s="73"/>
      <c r="T41355" s="73"/>
      <c r="U41355" s="73"/>
      <c r="V41355" s="73"/>
      <c r="X41355" s="12"/>
    </row>
    <row r="41356" spans="2:24" x14ac:dyDescent="0.3">
      <c r="B41356" s="73"/>
      <c r="D41356" s="73"/>
      <c r="P41356" s="73"/>
      <c r="T41356" s="73"/>
      <c r="U41356" s="73"/>
      <c r="V41356" s="73"/>
      <c r="X41356" s="12"/>
    </row>
    <row r="41357" spans="2:24" x14ac:dyDescent="0.3">
      <c r="B41357" s="73"/>
      <c r="D41357" s="73"/>
      <c r="P41357" s="73"/>
      <c r="T41357" s="73"/>
      <c r="U41357" s="73"/>
      <c r="V41357" s="73"/>
      <c r="X41357" s="12"/>
    </row>
    <row r="41358" spans="2:24" x14ac:dyDescent="0.3">
      <c r="B41358" s="73"/>
      <c r="D41358" s="73"/>
      <c r="P41358" s="73"/>
      <c r="T41358" s="73"/>
      <c r="U41358" s="73"/>
      <c r="V41358" s="73"/>
      <c r="X41358" s="12"/>
    </row>
    <row r="41359" spans="2:24" x14ac:dyDescent="0.3">
      <c r="B41359" s="73"/>
      <c r="D41359" s="73"/>
      <c r="P41359" s="73"/>
      <c r="T41359" s="73"/>
      <c r="U41359" s="73"/>
      <c r="V41359" s="73"/>
      <c r="X41359" s="12"/>
    </row>
    <row r="41360" spans="2:24" x14ac:dyDescent="0.3">
      <c r="B41360" s="73"/>
      <c r="D41360" s="73"/>
      <c r="P41360" s="73"/>
      <c r="T41360" s="73"/>
      <c r="U41360" s="73"/>
      <c r="V41360" s="73"/>
      <c r="X41360" s="12"/>
    </row>
    <row r="41361" spans="2:24" x14ac:dyDescent="0.3">
      <c r="B41361" s="73"/>
      <c r="D41361" s="73"/>
      <c r="P41361" s="73"/>
      <c r="T41361" s="73"/>
      <c r="U41361" s="73"/>
      <c r="V41361" s="73"/>
      <c r="X41361" s="12"/>
    </row>
    <row r="41362" spans="2:24" x14ac:dyDescent="0.3">
      <c r="B41362" s="73"/>
      <c r="D41362" s="73"/>
      <c r="P41362" s="73"/>
      <c r="T41362" s="73"/>
      <c r="U41362" s="73"/>
      <c r="V41362" s="73"/>
      <c r="X41362" s="12"/>
    </row>
    <row r="41363" spans="2:24" x14ac:dyDescent="0.3">
      <c r="B41363" s="73"/>
      <c r="D41363" s="73"/>
      <c r="P41363" s="73"/>
      <c r="T41363" s="73"/>
      <c r="U41363" s="73"/>
      <c r="V41363" s="73"/>
      <c r="X41363" s="12"/>
    </row>
    <row r="41364" spans="2:24" x14ac:dyDescent="0.3">
      <c r="B41364" s="73"/>
      <c r="D41364" s="73"/>
      <c r="P41364" s="73"/>
      <c r="T41364" s="73"/>
      <c r="U41364" s="73"/>
      <c r="V41364" s="73"/>
      <c r="X41364" s="12"/>
    </row>
    <row r="41365" spans="2:24" x14ac:dyDescent="0.3">
      <c r="B41365" s="73"/>
      <c r="D41365" s="73"/>
      <c r="P41365" s="73"/>
      <c r="T41365" s="73"/>
      <c r="U41365" s="73"/>
      <c r="V41365" s="73"/>
      <c r="X41365" s="12"/>
    </row>
    <row r="41366" spans="2:24" x14ac:dyDescent="0.3">
      <c r="B41366" s="73"/>
      <c r="D41366" s="73"/>
      <c r="P41366" s="73"/>
      <c r="T41366" s="73"/>
      <c r="U41366" s="73"/>
      <c r="V41366" s="73"/>
      <c r="X41366" s="12"/>
    </row>
    <row r="41367" spans="2:24" x14ac:dyDescent="0.3">
      <c r="B41367" s="73"/>
      <c r="D41367" s="73"/>
      <c r="P41367" s="73"/>
      <c r="T41367" s="73"/>
      <c r="U41367" s="73"/>
      <c r="V41367" s="73"/>
      <c r="X41367" s="12"/>
    </row>
    <row r="41368" spans="2:24" x14ac:dyDescent="0.3">
      <c r="B41368" s="73"/>
      <c r="D41368" s="73"/>
      <c r="P41368" s="73"/>
      <c r="T41368" s="73"/>
      <c r="U41368" s="73"/>
      <c r="V41368" s="73"/>
      <c r="X41368" s="12"/>
    </row>
    <row r="41369" spans="2:24" x14ac:dyDescent="0.3">
      <c r="B41369" s="73"/>
      <c r="D41369" s="73"/>
      <c r="P41369" s="73"/>
      <c r="T41369" s="73"/>
      <c r="U41369" s="73"/>
      <c r="V41369" s="73"/>
      <c r="X41369" s="12"/>
    </row>
    <row r="41370" spans="2:24" x14ac:dyDescent="0.3">
      <c r="B41370" s="73"/>
      <c r="D41370" s="73"/>
      <c r="P41370" s="73"/>
      <c r="T41370" s="73"/>
      <c r="U41370" s="73"/>
      <c r="V41370" s="73"/>
      <c r="X41370" s="12"/>
    </row>
    <row r="41371" spans="2:24" x14ac:dyDescent="0.3">
      <c r="B41371" s="73"/>
      <c r="D41371" s="73"/>
      <c r="P41371" s="73"/>
      <c r="T41371" s="73"/>
      <c r="U41371" s="73"/>
      <c r="V41371" s="73"/>
      <c r="X41371" s="12"/>
    </row>
    <row r="41372" spans="2:24" x14ac:dyDescent="0.3">
      <c r="B41372" s="73"/>
      <c r="D41372" s="73"/>
      <c r="P41372" s="73"/>
      <c r="T41372" s="73"/>
      <c r="U41372" s="73"/>
      <c r="V41372" s="73"/>
      <c r="X41372" s="12"/>
    </row>
    <row r="41373" spans="2:24" x14ac:dyDescent="0.3">
      <c r="B41373" s="73"/>
      <c r="D41373" s="73"/>
      <c r="P41373" s="73"/>
      <c r="T41373" s="73"/>
      <c r="U41373" s="73"/>
      <c r="V41373" s="73"/>
      <c r="X41373" s="12"/>
    </row>
    <row r="41374" spans="2:24" x14ac:dyDescent="0.3">
      <c r="B41374" s="73"/>
      <c r="D41374" s="73"/>
      <c r="P41374" s="73"/>
      <c r="T41374" s="73"/>
      <c r="U41374" s="73"/>
      <c r="V41374" s="73"/>
      <c r="X41374" s="12"/>
    </row>
    <row r="41375" spans="2:24" x14ac:dyDescent="0.3">
      <c r="B41375" s="73"/>
      <c r="D41375" s="73"/>
      <c r="P41375" s="73"/>
      <c r="T41375" s="73"/>
      <c r="U41375" s="73"/>
      <c r="V41375" s="73"/>
      <c r="X41375" s="12"/>
    </row>
    <row r="41376" spans="2:24" x14ac:dyDescent="0.3">
      <c r="B41376" s="73"/>
      <c r="D41376" s="73"/>
      <c r="P41376" s="73"/>
      <c r="T41376" s="73"/>
      <c r="U41376" s="73"/>
      <c r="V41376" s="73"/>
      <c r="X41376" s="12"/>
    </row>
    <row r="41377" spans="2:24" x14ac:dyDescent="0.3">
      <c r="B41377" s="73"/>
      <c r="D41377" s="73"/>
      <c r="P41377" s="73"/>
      <c r="T41377" s="73"/>
      <c r="U41377" s="73"/>
      <c r="V41377" s="73"/>
      <c r="X41377" s="12"/>
    </row>
    <row r="41378" spans="2:24" x14ac:dyDescent="0.3">
      <c r="B41378" s="73"/>
      <c r="D41378" s="73"/>
      <c r="P41378" s="73"/>
      <c r="T41378" s="73"/>
      <c r="U41378" s="73"/>
      <c r="V41378" s="73"/>
      <c r="X41378" s="12"/>
    </row>
    <row r="41379" spans="2:24" x14ac:dyDescent="0.3">
      <c r="B41379" s="73"/>
      <c r="D41379" s="73"/>
      <c r="P41379" s="73"/>
      <c r="T41379" s="73"/>
      <c r="U41379" s="73"/>
      <c r="V41379" s="73"/>
      <c r="X41379" s="12"/>
    </row>
    <row r="41380" spans="2:24" x14ac:dyDescent="0.3">
      <c r="B41380" s="73"/>
      <c r="D41380" s="73"/>
      <c r="P41380" s="73"/>
      <c r="T41380" s="73"/>
      <c r="U41380" s="73"/>
      <c r="V41380" s="73"/>
      <c r="X41380" s="12"/>
    </row>
    <row r="41381" spans="2:24" x14ac:dyDescent="0.3">
      <c r="B41381" s="73"/>
      <c r="D41381" s="73"/>
      <c r="P41381" s="73"/>
      <c r="T41381" s="73"/>
      <c r="U41381" s="73"/>
      <c r="V41381" s="73"/>
      <c r="X41381" s="12"/>
    </row>
    <row r="41382" spans="2:24" x14ac:dyDescent="0.3">
      <c r="B41382" s="73"/>
      <c r="D41382" s="73"/>
      <c r="P41382" s="73"/>
      <c r="T41382" s="73"/>
      <c r="U41382" s="73"/>
      <c r="V41382" s="73"/>
      <c r="X41382" s="12"/>
    </row>
    <row r="41383" spans="2:24" x14ac:dyDescent="0.3">
      <c r="B41383" s="73"/>
      <c r="D41383" s="73"/>
      <c r="P41383" s="73"/>
      <c r="T41383" s="73"/>
      <c r="U41383" s="73"/>
      <c r="V41383" s="73"/>
      <c r="X41383" s="12"/>
    </row>
    <row r="41384" spans="2:24" x14ac:dyDescent="0.3">
      <c r="B41384" s="73"/>
      <c r="D41384" s="73"/>
      <c r="P41384" s="73"/>
      <c r="T41384" s="73"/>
      <c r="U41384" s="73"/>
      <c r="V41384" s="73"/>
      <c r="X41384" s="12"/>
    </row>
    <row r="41385" spans="2:24" x14ac:dyDescent="0.3">
      <c r="B41385" s="73"/>
      <c r="D41385" s="73"/>
      <c r="P41385" s="73"/>
      <c r="T41385" s="73"/>
      <c r="U41385" s="73"/>
      <c r="V41385" s="73"/>
      <c r="X41385" s="12"/>
    </row>
    <row r="41386" spans="2:24" x14ac:dyDescent="0.3">
      <c r="B41386" s="73"/>
      <c r="D41386" s="73"/>
      <c r="P41386" s="73"/>
      <c r="T41386" s="73"/>
      <c r="U41386" s="73"/>
      <c r="V41386" s="73"/>
      <c r="X41386" s="12"/>
    </row>
    <row r="41387" spans="2:24" x14ac:dyDescent="0.3">
      <c r="B41387" s="73"/>
      <c r="D41387" s="73"/>
      <c r="P41387" s="73"/>
      <c r="T41387" s="73"/>
      <c r="U41387" s="73"/>
      <c r="V41387" s="73"/>
      <c r="X41387" s="12"/>
    </row>
    <row r="41388" spans="2:24" x14ac:dyDescent="0.3">
      <c r="B41388" s="73"/>
      <c r="D41388" s="73"/>
      <c r="P41388" s="73"/>
      <c r="T41388" s="73"/>
      <c r="U41388" s="73"/>
      <c r="V41388" s="73"/>
      <c r="X41388" s="12"/>
    </row>
    <row r="41389" spans="2:24" x14ac:dyDescent="0.3">
      <c r="B41389" s="73"/>
      <c r="D41389" s="73"/>
      <c r="P41389" s="73"/>
      <c r="T41389" s="73"/>
      <c r="U41389" s="73"/>
      <c r="V41389" s="73"/>
      <c r="X41389" s="12"/>
    </row>
    <row r="41390" spans="2:24" x14ac:dyDescent="0.3">
      <c r="B41390" s="73"/>
      <c r="D41390" s="73"/>
      <c r="P41390" s="73"/>
      <c r="T41390" s="73"/>
      <c r="U41390" s="73"/>
      <c r="V41390" s="73"/>
      <c r="X41390" s="12"/>
    </row>
    <row r="41391" spans="2:24" x14ac:dyDescent="0.3">
      <c r="B41391" s="73"/>
      <c r="D41391" s="73"/>
      <c r="P41391" s="73"/>
      <c r="T41391" s="73"/>
      <c r="U41391" s="73"/>
      <c r="V41391" s="73"/>
      <c r="X41391" s="12"/>
    </row>
    <row r="41392" spans="2:24" x14ac:dyDescent="0.3">
      <c r="B41392" s="73"/>
      <c r="D41392" s="73"/>
      <c r="P41392" s="73"/>
      <c r="T41392" s="73"/>
      <c r="U41392" s="73"/>
      <c r="V41392" s="73"/>
      <c r="X41392" s="12"/>
    </row>
    <row r="41393" spans="2:24" x14ac:dyDescent="0.3">
      <c r="B41393" s="73"/>
      <c r="D41393" s="73"/>
      <c r="P41393" s="73"/>
      <c r="T41393" s="73"/>
      <c r="U41393" s="73"/>
      <c r="V41393" s="73"/>
      <c r="X41393" s="12"/>
    </row>
    <row r="41394" spans="2:24" x14ac:dyDescent="0.3">
      <c r="B41394" s="73"/>
      <c r="D41394" s="73"/>
      <c r="P41394" s="73"/>
      <c r="T41394" s="73"/>
      <c r="U41394" s="73"/>
      <c r="V41394" s="73"/>
      <c r="X41394" s="12"/>
    </row>
    <row r="41395" spans="2:24" x14ac:dyDescent="0.3">
      <c r="B41395" s="73"/>
      <c r="D41395" s="73"/>
      <c r="P41395" s="73"/>
      <c r="T41395" s="73"/>
      <c r="U41395" s="73"/>
      <c r="V41395" s="73"/>
      <c r="X41395" s="12"/>
    </row>
    <row r="41396" spans="2:24" x14ac:dyDescent="0.3">
      <c r="B41396" s="73"/>
      <c r="D41396" s="73"/>
      <c r="P41396" s="73"/>
      <c r="T41396" s="73"/>
      <c r="U41396" s="73"/>
      <c r="V41396" s="73"/>
      <c r="X41396" s="12"/>
    </row>
    <row r="41397" spans="2:24" x14ac:dyDescent="0.3">
      <c r="B41397" s="73"/>
      <c r="D41397" s="73"/>
      <c r="P41397" s="73"/>
      <c r="T41397" s="73"/>
      <c r="U41397" s="73"/>
      <c r="V41397" s="73"/>
      <c r="X41397" s="12"/>
    </row>
    <row r="41398" spans="2:24" x14ac:dyDescent="0.3">
      <c r="B41398" s="73"/>
      <c r="D41398" s="73"/>
      <c r="P41398" s="73"/>
      <c r="T41398" s="73"/>
      <c r="U41398" s="73"/>
      <c r="V41398" s="73"/>
      <c r="X41398" s="12"/>
    </row>
    <row r="41399" spans="2:24" x14ac:dyDescent="0.3">
      <c r="B41399" s="73"/>
      <c r="D41399" s="73"/>
      <c r="P41399" s="73"/>
      <c r="T41399" s="73"/>
      <c r="U41399" s="73"/>
      <c r="V41399" s="73"/>
      <c r="X41399" s="12"/>
    </row>
    <row r="41400" spans="2:24" x14ac:dyDescent="0.3">
      <c r="B41400" s="73"/>
      <c r="D41400" s="73"/>
      <c r="P41400" s="73"/>
      <c r="T41400" s="73"/>
      <c r="U41400" s="73"/>
      <c r="V41400" s="73"/>
      <c r="X41400" s="12"/>
    </row>
    <row r="41401" spans="2:24" x14ac:dyDescent="0.3">
      <c r="B41401" s="73"/>
      <c r="D41401" s="73"/>
      <c r="P41401" s="73"/>
      <c r="T41401" s="73"/>
      <c r="U41401" s="73"/>
      <c r="V41401" s="73"/>
      <c r="X41401" s="12"/>
    </row>
    <row r="41402" spans="2:24" x14ac:dyDescent="0.3">
      <c r="B41402" s="73"/>
      <c r="D41402" s="73"/>
      <c r="P41402" s="73"/>
      <c r="T41402" s="73"/>
      <c r="U41402" s="73"/>
      <c r="V41402" s="73"/>
      <c r="X41402" s="12"/>
    </row>
    <row r="41403" spans="2:24" x14ac:dyDescent="0.3">
      <c r="B41403" s="73"/>
      <c r="D41403" s="73"/>
      <c r="P41403" s="73"/>
      <c r="T41403" s="73"/>
      <c r="U41403" s="73"/>
      <c r="V41403" s="73"/>
      <c r="X41403" s="12"/>
    </row>
    <row r="41404" spans="2:24" x14ac:dyDescent="0.3">
      <c r="B41404" s="73"/>
      <c r="D41404" s="73"/>
      <c r="P41404" s="73"/>
      <c r="T41404" s="73"/>
      <c r="U41404" s="73"/>
      <c r="V41404" s="73"/>
      <c r="X41404" s="12"/>
    </row>
    <row r="41405" spans="2:24" x14ac:dyDescent="0.3">
      <c r="B41405" s="73"/>
      <c r="D41405" s="73"/>
      <c r="P41405" s="73"/>
      <c r="T41405" s="73"/>
      <c r="U41405" s="73"/>
      <c r="V41405" s="73"/>
      <c r="X41405" s="12"/>
    </row>
    <row r="41406" spans="2:24" x14ac:dyDescent="0.3">
      <c r="B41406" s="73"/>
      <c r="D41406" s="73"/>
      <c r="P41406" s="73"/>
      <c r="T41406" s="73"/>
      <c r="U41406" s="73"/>
      <c r="V41406" s="73"/>
      <c r="X41406" s="12"/>
    </row>
    <row r="41407" spans="2:24" x14ac:dyDescent="0.3">
      <c r="B41407" s="73"/>
      <c r="D41407" s="73"/>
      <c r="P41407" s="73"/>
      <c r="T41407" s="73"/>
      <c r="U41407" s="73"/>
      <c r="V41407" s="73"/>
      <c r="X41407" s="12"/>
    </row>
    <row r="41408" spans="2:24" x14ac:dyDescent="0.3">
      <c r="B41408" s="73"/>
      <c r="D41408" s="73"/>
      <c r="P41408" s="73"/>
      <c r="T41408" s="73"/>
      <c r="U41408" s="73"/>
      <c r="V41408" s="73"/>
      <c r="X41408" s="12"/>
    </row>
    <row r="41409" spans="2:24" x14ac:dyDescent="0.3">
      <c r="B41409" s="73"/>
      <c r="D41409" s="73"/>
      <c r="P41409" s="73"/>
      <c r="T41409" s="73"/>
      <c r="U41409" s="73"/>
      <c r="V41409" s="73"/>
      <c r="X41409" s="12"/>
    </row>
    <row r="41410" spans="2:24" x14ac:dyDescent="0.3">
      <c r="B41410" s="73"/>
      <c r="D41410" s="73"/>
      <c r="P41410" s="73"/>
      <c r="T41410" s="73"/>
      <c r="U41410" s="73"/>
      <c r="V41410" s="73"/>
      <c r="X41410" s="12"/>
    </row>
    <row r="41411" spans="2:24" x14ac:dyDescent="0.3">
      <c r="B41411" s="73"/>
      <c r="D41411" s="73"/>
      <c r="P41411" s="73"/>
      <c r="T41411" s="73"/>
      <c r="U41411" s="73"/>
      <c r="V41411" s="73"/>
      <c r="X41411" s="12"/>
    </row>
    <row r="41412" spans="2:24" x14ac:dyDescent="0.3">
      <c r="B41412" s="73"/>
      <c r="D41412" s="73"/>
      <c r="P41412" s="73"/>
      <c r="T41412" s="73"/>
      <c r="U41412" s="73"/>
      <c r="V41412" s="73"/>
      <c r="X41412" s="12"/>
    </row>
    <row r="41413" spans="2:24" x14ac:dyDescent="0.3">
      <c r="B41413" s="73"/>
      <c r="D41413" s="73"/>
      <c r="P41413" s="73"/>
      <c r="T41413" s="73"/>
      <c r="U41413" s="73"/>
      <c r="V41413" s="73"/>
      <c r="X41413" s="12"/>
    </row>
    <row r="41414" spans="2:24" x14ac:dyDescent="0.3">
      <c r="B41414" s="73"/>
      <c r="D41414" s="73"/>
      <c r="P41414" s="73"/>
      <c r="T41414" s="73"/>
      <c r="U41414" s="73"/>
      <c r="V41414" s="73"/>
      <c r="X41414" s="12"/>
    </row>
    <row r="41415" spans="2:24" x14ac:dyDescent="0.3">
      <c r="B41415" s="73"/>
      <c r="D41415" s="73"/>
      <c r="P41415" s="73"/>
      <c r="T41415" s="73"/>
      <c r="U41415" s="73"/>
      <c r="V41415" s="73"/>
      <c r="X41415" s="12"/>
    </row>
    <row r="41416" spans="2:24" x14ac:dyDescent="0.3">
      <c r="B41416" s="73"/>
      <c r="D41416" s="73"/>
      <c r="P41416" s="73"/>
      <c r="T41416" s="73"/>
      <c r="U41416" s="73"/>
      <c r="V41416" s="73"/>
      <c r="X41416" s="12"/>
    </row>
    <row r="41417" spans="2:24" x14ac:dyDescent="0.3">
      <c r="B41417" s="73"/>
      <c r="D41417" s="73"/>
      <c r="P41417" s="73"/>
      <c r="T41417" s="73"/>
      <c r="U41417" s="73"/>
      <c r="V41417" s="73"/>
      <c r="X41417" s="12"/>
    </row>
    <row r="41418" spans="2:24" x14ac:dyDescent="0.3">
      <c r="B41418" s="73"/>
      <c r="D41418" s="73"/>
      <c r="P41418" s="73"/>
      <c r="T41418" s="73"/>
      <c r="U41418" s="73"/>
      <c r="V41418" s="73"/>
      <c r="X41418" s="12"/>
    </row>
    <row r="41419" spans="2:24" x14ac:dyDescent="0.3">
      <c r="B41419" s="73"/>
      <c r="D41419" s="73"/>
      <c r="P41419" s="73"/>
      <c r="T41419" s="73"/>
      <c r="U41419" s="73"/>
      <c r="V41419" s="73"/>
      <c r="X41419" s="12"/>
    </row>
    <row r="41420" spans="2:24" x14ac:dyDescent="0.3">
      <c r="B41420" s="73"/>
      <c r="D41420" s="73"/>
      <c r="P41420" s="73"/>
      <c r="T41420" s="73"/>
      <c r="U41420" s="73"/>
      <c r="V41420" s="73"/>
      <c r="X41420" s="12"/>
    </row>
    <row r="41421" spans="2:24" x14ac:dyDescent="0.3">
      <c r="B41421" s="73"/>
      <c r="D41421" s="73"/>
      <c r="P41421" s="73"/>
      <c r="T41421" s="73"/>
      <c r="U41421" s="73"/>
      <c r="V41421" s="73"/>
      <c r="X41421" s="12"/>
    </row>
    <row r="41422" spans="2:24" x14ac:dyDescent="0.3">
      <c r="B41422" s="73"/>
      <c r="D41422" s="73"/>
      <c r="P41422" s="73"/>
      <c r="T41422" s="73"/>
      <c r="U41422" s="73"/>
      <c r="V41422" s="73"/>
      <c r="X41422" s="12"/>
    </row>
    <row r="41423" spans="2:24" x14ac:dyDescent="0.3">
      <c r="B41423" s="73"/>
      <c r="D41423" s="73"/>
      <c r="P41423" s="73"/>
      <c r="T41423" s="73"/>
      <c r="U41423" s="73"/>
      <c r="V41423" s="73"/>
      <c r="X41423" s="12"/>
    </row>
    <row r="41424" spans="2:24" x14ac:dyDescent="0.3">
      <c r="B41424" s="73"/>
      <c r="D41424" s="73"/>
      <c r="P41424" s="73"/>
      <c r="T41424" s="73"/>
      <c r="U41424" s="73"/>
      <c r="V41424" s="73"/>
      <c r="X41424" s="12"/>
    </row>
    <row r="41425" spans="2:24" x14ac:dyDescent="0.3">
      <c r="B41425" s="73"/>
      <c r="D41425" s="73"/>
      <c r="P41425" s="73"/>
      <c r="T41425" s="73"/>
      <c r="U41425" s="73"/>
      <c r="V41425" s="73"/>
      <c r="X41425" s="12"/>
    </row>
    <row r="41426" spans="2:24" x14ac:dyDescent="0.3">
      <c r="B41426" s="73"/>
      <c r="D41426" s="73"/>
      <c r="P41426" s="73"/>
      <c r="T41426" s="73"/>
      <c r="U41426" s="73"/>
      <c r="V41426" s="73"/>
      <c r="X41426" s="12"/>
    </row>
    <row r="41427" spans="2:24" x14ac:dyDescent="0.3">
      <c r="B41427" s="73"/>
      <c r="D41427" s="73"/>
      <c r="P41427" s="73"/>
      <c r="T41427" s="73"/>
      <c r="U41427" s="73"/>
      <c r="V41427" s="73"/>
      <c r="X41427" s="12"/>
    </row>
    <row r="41428" spans="2:24" x14ac:dyDescent="0.3">
      <c r="B41428" s="73"/>
      <c r="D41428" s="73"/>
      <c r="P41428" s="73"/>
      <c r="T41428" s="73"/>
      <c r="U41428" s="73"/>
      <c r="V41428" s="73"/>
      <c r="X41428" s="12"/>
    </row>
    <row r="41429" spans="2:24" x14ac:dyDescent="0.3">
      <c r="B41429" s="73"/>
      <c r="D41429" s="73"/>
      <c r="P41429" s="73"/>
      <c r="T41429" s="73"/>
      <c r="U41429" s="73"/>
      <c r="V41429" s="73"/>
      <c r="X41429" s="12"/>
    </row>
    <row r="41430" spans="2:24" x14ac:dyDescent="0.3">
      <c r="B41430" s="73"/>
      <c r="D41430" s="73"/>
      <c r="P41430" s="73"/>
      <c r="T41430" s="73"/>
      <c r="U41430" s="73"/>
      <c r="V41430" s="73"/>
      <c r="X41430" s="12"/>
    </row>
    <row r="41431" spans="2:24" x14ac:dyDescent="0.3">
      <c r="B41431" s="73"/>
      <c r="D41431" s="73"/>
      <c r="P41431" s="73"/>
      <c r="T41431" s="73"/>
      <c r="U41431" s="73"/>
      <c r="V41431" s="73"/>
      <c r="X41431" s="12"/>
    </row>
    <row r="41432" spans="2:24" x14ac:dyDescent="0.3">
      <c r="B41432" s="73"/>
      <c r="D41432" s="73"/>
      <c r="P41432" s="73"/>
      <c r="T41432" s="73"/>
      <c r="U41432" s="73"/>
      <c r="V41432" s="73"/>
      <c r="X41432" s="12"/>
    </row>
    <row r="41433" spans="2:24" x14ac:dyDescent="0.3">
      <c r="B41433" s="73"/>
      <c r="D41433" s="73"/>
      <c r="P41433" s="73"/>
      <c r="T41433" s="73"/>
      <c r="U41433" s="73"/>
      <c r="V41433" s="73"/>
      <c r="X41433" s="12"/>
    </row>
    <row r="41434" spans="2:24" x14ac:dyDescent="0.3">
      <c r="B41434" s="73"/>
      <c r="D41434" s="73"/>
      <c r="P41434" s="73"/>
      <c r="T41434" s="73"/>
      <c r="U41434" s="73"/>
      <c r="V41434" s="73"/>
      <c r="X41434" s="12"/>
    </row>
    <row r="41435" spans="2:24" x14ac:dyDescent="0.3">
      <c r="B41435" s="73"/>
      <c r="D41435" s="73"/>
      <c r="P41435" s="73"/>
      <c r="T41435" s="73"/>
      <c r="U41435" s="73"/>
      <c r="V41435" s="73"/>
      <c r="X41435" s="12"/>
    </row>
    <row r="41436" spans="2:24" x14ac:dyDescent="0.3">
      <c r="B41436" s="73"/>
      <c r="D41436" s="73"/>
      <c r="P41436" s="73"/>
      <c r="T41436" s="73"/>
      <c r="U41436" s="73"/>
      <c r="V41436" s="73"/>
      <c r="X41436" s="12"/>
    </row>
    <row r="41437" spans="2:24" x14ac:dyDescent="0.3">
      <c r="B41437" s="73"/>
      <c r="D41437" s="73"/>
      <c r="P41437" s="73"/>
      <c r="T41437" s="73"/>
      <c r="U41437" s="73"/>
      <c r="V41437" s="73"/>
      <c r="X41437" s="12"/>
    </row>
    <row r="41438" spans="2:24" x14ac:dyDescent="0.3">
      <c r="B41438" s="73"/>
      <c r="D41438" s="73"/>
      <c r="P41438" s="73"/>
      <c r="T41438" s="73"/>
      <c r="U41438" s="73"/>
      <c r="V41438" s="73"/>
      <c r="X41438" s="12"/>
    </row>
    <row r="41439" spans="2:24" x14ac:dyDescent="0.3">
      <c r="B41439" s="73"/>
      <c r="D41439" s="73"/>
      <c r="P41439" s="73"/>
      <c r="T41439" s="73"/>
      <c r="U41439" s="73"/>
      <c r="V41439" s="73"/>
      <c r="X41439" s="12"/>
    </row>
    <row r="41440" spans="2:24" x14ac:dyDescent="0.3">
      <c r="B41440" s="73"/>
      <c r="D41440" s="73"/>
      <c r="P41440" s="73"/>
      <c r="T41440" s="73"/>
      <c r="U41440" s="73"/>
      <c r="V41440" s="73"/>
      <c r="X41440" s="12"/>
    </row>
    <row r="41441" spans="2:24" x14ac:dyDescent="0.3">
      <c r="B41441" s="73"/>
      <c r="D41441" s="73"/>
      <c r="P41441" s="73"/>
      <c r="T41441" s="73"/>
      <c r="U41441" s="73"/>
      <c r="V41441" s="73"/>
      <c r="X41441" s="12"/>
    </row>
    <row r="41442" spans="2:24" x14ac:dyDescent="0.3">
      <c r="B41442" s="73"/>
      <c r="D41442" s="73"/>
      <c r="P41442" s="73"/>
      <c r="T41442" s="73"/>
      <c r="U41442" s="73"/>
      <c r="V41442" s="73"/>
      <c r="X41442" s="12"/>
    </row>
    <row r="41443" spans="2:24" x14ac:dyDescent="0.3">
      <c r="B41443" s="73"/>
      <c r="D41443" s="73"/>
      <c r="P41443" s="73"/>
      <c r="T41443" s="73"/>
      <c r="U41443" s="73"/>
      <c r="V41443" s="73"/>
      <c r="X41443" s="12"/>
    </row>
    <row r="41444" spans="2:24" x14ac:dyDescent="0.3">
      <c r="B41444" s="73"/>
      <c r="D41444" s="73"/>
      <c r="P41444" s="73"/>
      <c r="T41444" s="73"/>
      <c r="U41444" s="73"/>
      <c r="V41444" s="73"/>
      <c r="X41444" s="12"/>
    </row>
    <row r="41445" spans="2:24" x14ac:dyDescent="0.3">
      <c r="B41445" s="73"/>
      <c r="D41445" s="73"/>
      <c r="P41445" s="73"/>
      <c r="T41445" s="73"/>
      <c r="U41445" s="73"/>
      <c r="V41445" s="73"/>
      <c r="X41445" s="12"/>
    </row>
    <row r="41446" spans="2:24" x14ac:dyDescent="0.3">
      <c r="B41446" s="73"/>
      <c r="D41446" s="73"/>
      <c r="P41446" s="73"/>
      <c r="T41446" s="73"/>
      <c r="U41446" s="73"/>
      <c r="V41446" s="73"/>
      <c r="X41446" s="12"/>
    </row>
    <row r="41447" spans="2:24" x14ac:dyDescent="0.3">
      <c r="B41447" s="73"/>
      <c r="D41447" s="73"/>
      <c r="P41447" s="73"/>
      <c r="T41447" s="73"/>
      <c r="U41447" s="73"/>
      <c r="V41447" s="73"/>
      <c r="X41447" s="12"/>
    </row>
    <row r="41448" spans="2:24" x14ac:dyDescent="0.3">
      <c r="B41448" s="73"/>
      <c r="D41448" s="73"/>
      <c r="P41448" s="73"/>
      <c r="T41448" s="73"/>
      <c r="U41448" s="73"/>
      <c r="V41448" s="73"/>
      <c r="X41448" s="12"/>
    </row>
    <row r="41449" spans="2:24" x14ac:dyDescent="0.3">
      <c r="B41449" s="73"/>
      <c r="D41449" s="73"/>
      <c r="P41449" s="73"/>
      <c r="T41449" s="73"/>
      <c r="U41449" s="73"/>
      <c r="V41449" s="73"/>
      <c r="X41449" s="12"/>
    </row>
    <row r="41450" spans="2:24" x14ac:dyDescent="0.3">
      <c r="B41450" s="73"/>
      <c r="D41450" s="73"/>
      <c r="P41450" s="73"/>
      <c r="T41450" s="73"/>
      <c r="U41450" s="73"/>
      <c r="V41450" s="73"/>
      <c r="X41450" s="12"/>
    </row>
    <row r="41451" spans="2:24" x14ac:dyDescent="0.3">
      <c r="B41451" s="73"/>
      <c r="D41451" s="73"/>
      <c r="P41451" s="73"/>
      <c r="T41451" s="73"/>
      <c r="U41451" s="73"/>
      <c r="V41451" s="73"/>
      <c r="X41451" s="12"/>
    </row>
    <row r="41452" spans="2:24" x14ac:dyDescent="0.3">
      <c r="B41452" s="73"/>
      <c r="D41452" s="73"/>
      <c r="P41452" s="73"/>
      <c r="T41452" s="73"/>
      <c r="U41452" s="73"/>
      <c r="V41452" s="73"/>
      <c r="X41452" s="12"/>
    </row>
    <row r="41453" spans="2:24" x14ac:dyDescent="0.3">
      <c r="B41453" s="73"/>
      <c r="D41453" s="73"/>
      <c r="P41453" s="73"/>
      <c r="T41453" s="73"/>
      <c r="U41453" s="73"/>
      <c r="V41453" s="73"/>
      <c r="X41453" s="12"/>
    </row>
    <row r="41454" spans="2:24" x14ac:dyDescent="0.3">
      <c r="B41454" s="73"/>
      <c r="D41454" s="73"/>
      <c r="P41454" s="73"/>
      <c r="T41454" s="73"/>
      <c r="U41454" s="73"/>
      <c r="V41454" s="73"/>
      <c r="X41454" s="12"/>
    </row>
    <row r="41455" spans="2:24" x14ac:dyDescent="0.3">
      <c r="B41455" s="73"/>
      <c r="D41455" s="73"/>
      <c r="P41455" s="73"/>
      <c r="T41455" s="73"/>
      <c r="U41455" s="73"/>
      <c r="V41455" s="73"/>
      <c r="X41455" s="12"/>
    </row>
    <row r="41456" spans="2:24" x14ac:dyDescent="0.3">
      <c r="B41456" s="73"/>
      <c r="D41456" s="73"/>
      <c r="P41456" s="73"/>
      <c r="T41456" s="73"/>
      <c r="U41456" s="73"/>
      <c r="V41456" s="73"/>
      <c r="X41456" s="12"/>
    </row>
    <row r="41457" spans="2:24" x14ac:dyDescent="0.3">
      <c r="B41457" s="73"/>
      <c r="D41457" s="73"/>
      <c r="P41457" s="73"/>
      <c r="T41457" s="73"/>
      <c r="U41457" s="73"/>
      <c r="V41457" s="73"/>
      <c r="X41457" s="12"/>
    </row>
    <row r="41458" spans="2:24" x14ac:dyDescent="0.3">
      <c r="B41458" s="73"/>
      <c r="D41458" s="73"/>
      <c r="P41458" s="73"/>
      <c r="T41458" s="73"/>
      <c r="U41458" s="73"/>
      <c r="V41458" s="73"/>
      <c r="X41458" s="12"/>
    </row>
    <row r="41459" spans="2:24" x14ac:dyDescent="0.3">
      <c r="B41459" s="73"/>
      <c r="D41459" s="73"/>
      <c r="P41459" s="73"/>
      <c r="T41459" s="73"/>
      <c r="U41459" s="73"/>
      <c r="V41459" s="73"/>
      <c r="X41459" s="12"/>
    </row>
    <row r="41460" spans="2:24" x14ac:dyDescent="0.3">
      <c r="B41460" s="73"/>
      <c r="D41460" s="73"/>
      <c r="P41460" s="73"/>
      <c r="T41460" s="73"/>
      <c r="U41460" s="73"/>
      <c r="V41460" s="73"/>
      <c r="X41460" s="12"/>
    </row>
    <row r="41461" spans="2:24" x14ac:dyDescent="0.3">
      <c r="B41461" s="73"/>
      <c r="D41461" s="73"/>
      <c r="P41461" s="73"/>
      <c r="T41461" s="73"/>
      <c r="U41461" s="73"/>
      <c r="V41461" s="73"/>
      <c r="X41461" s="12"/>
    </row>
    <row r="41462" spans="2:24" x14ac:dyDescent="0.3">
      <c r="B41462" s="73"/>
      <c r="D41462" s="73"/>
      <c r="P41462" s="73"/>
      <c r="T41462" s="73"/>
      <c r="U41462" s="73"/>
      <c r="V41462" s="73"/>
      <c r="X41462" s="12"/>
    </row>
    <row r="41463" spans="2:24" x14ac:dyDescent="0.3">
      <c r="B41463" s="73"/>
      <c r="D41463" s="73"/>
      <c r="P41463" s="73"/>
      <c r="T41463" s="73"/>
      <c r="U41463" s="73"/>
      <c r="V41463" s="73"/>
      <c r="X41463" s="12"/>
    </row>
    <row r="41464" spans="2:24" x14ac:dyDescent="0.3">
      <c r="B41464" s="73"/>
      <c r="D41464" s="73"/>
      <c r="P41464" s="73"/>
      <c r="T41464" s="73"/>
      <c r="U41464" s="73"/>
      <c r="V41464" s="73"/>
      <c r="X41464" s="12"/>
    </row>
    <row r="41465" spans="2:24" x14ac:dyDescent="0.3">
      <c r="B41465" s="73"/>
      <c r="D41465" s="73"/>
      <c r="P41465" s="73"/>
      <c r="T41465" s="73"/>
      <c r="U41465" s="73"/>
      <c r="V41465" s="73"/>
      <c r="X41465" s="12"/>
    </row>
    <row r="41466" spans="2:24" x14ac:dyDescent="0.3">
      <c r="B41466" s="73"/>
      <c r="D41466" s="73"/>
      <c r="P41466" s="73"/>
      <c r="T41466" s="73"/>
      <c r="U41466" s="73"/>
      <c r="V41466" s="73"/>
      <c r="X41466" s="12"/>
    </row>
    <row r="41467" spans="2:24" x14ac:dyDescent="0.3">
      <c r="B41467" s="73"/>
      <c r="D41467" s="73"/>
      <c r="P41467" s="73"/>
      <c r="T41467" s="73"/>
      <c r="U41467" s="73"/>
      <c r="V41467" s="73"/>
      <c r="X41467" s="12"/>
    </row>
    <row r="41468" spans="2:24" x14ac:dyDescent="0.3">
      <c r="B41468" s="73"/>
      <c r="D41468" s="73"/>
      <c r="P41468" s="73"/>
      <c r="T41468" s="73"/>
      <c r="U41468" s="73"/>
      <c r="V41468" s="73"/>
      <c r="X41468" s="12"/>
    </row>
    <row r="41469" spans="2:24" x14ac:dyDescent="0.3">
      <c r="B41469" s="73"/>
      <c r="D41469" s="73"/>
      <c r="P41469" s="73"/>
      <c r="T41469" s="73"/>
      <c r="U41469" s="73"/>
      <c r="V41469" s="73"/>
      <c r="X41469" s="12"/>
    </row>
    <row r="41470" spans="2:24" x14ac:dyDescent="0.3">
      <c r="B41470" s="73"/>
      <c r="D41470" s="73"/>
      <c r="P41470" s="73"/>
      <c r="T41470" s="73"/>
      <c r="U41470" s="73"/>
      <c r="V41470" s="73"/>
      <c r="X41470" s="12"/>
    </row>
    <row r="41471" spans="2:24" x14ac:dyDescent="0.3">
      <c r="B41471" s="73"/>
      <c r="D41471" s="73"/>
      <c r="P41471" s="73"/>
      <c r="T41471" s="73"/>
      <c r="U41471" s="73"/>
      <c r="V41471" s="73"/>
      <c r="X41471" s="12"/>
    </row>
    <row r="41472" spans="2:24" x14ac:dyDescent="0.3">
      <c r="B41472" s="73"/>
      <c r="D41472" s="73"/>
      <c r="P41472" s="73"/>
      <c r="T41472" s="73"/>
      <c r="U41472" s="73"/>
      <c r="V41472" s="73"/>
      <c r="X41472" s="12"/>
    </row>
    <row r="41473" spans="2:24" x14ac:dyDescent="0.3">
      <c r="B41473" s="73"/>
      <c r="D41473" s="73"/>
      <c r="P41473" s="73"/>
      <c r="T41473" s="73"/>
      <c r="U41473" s="73"/>
      <c r="V41473" s="73"/>
      <c r="X41473" s="12"/>
    </row>
    <row r="41474" spans="2:24" x14ac:dyDescent="0.3">
      <c r="B41474" s="73"/>
      <c r="D41474" s="73"/>
      <c r="P41474" s="73"/>
      <c r="T41474" s="73"/>
      <c r="U41474" s="73"/>
      <c r="V41474" s="73"/>
      <c r="X41474" s="12"/>
    </row>
    <row r="41475" spans="2:24" x14ac:dyDescent="0.3">
      <c r="B41475" s="73"/>
      <c r="D41475" s="73"/>
      <c r="P41475" s="73"/>
      <c r="T41475" s="73"/>
      <c r="U41475" s="73"/>
      <c r="V41475" s="73"/>
      <c r="X41475" s="12"/>
    </row>
    <row r="41476" spans="2:24" x14ac:dyDescent="0.3">
      <c r="B41476" s="73"/>
      <c r="D41476" s="73"/>
      <c r="P41476" s="73"/>
      <c r="T41476" s="73"/>
      <c r="U41476" s="73"/>
      <c r="V41476" s="73"/>
      <c r="X41476" s="12"/>
    </row>
    <row r="41477" spans="2:24" x14ac:dyDescent="0.3">
      <c r="B41477" s="73"/>
      <c r="D41477" s="73"/>
      <c r="P41477" s="73"/>
      <c r="T41477" s="73"/>
      <c r="U41477" s="73"/>
      <c r="V41477" s="73"/>
      <c r="X41477" s="12"/>
    </row>
    <row r="41478" spans="2:24" x14ac:dyDescent="0.3">
      <c r="B41478" s="73"/>
      <c r="D41478" s="73"/>
      <c r="P41478" s="73"/>
      <c r="T41478" s="73"/>
      <c r="U41478" s="73"/>
      <c r="V41478" s="73"/>
      <c r="X41478" s="12"/>
    </row>
    <row r="41479" spans="2:24" x14ac:dyDescent="0.3">
      <c r="B41479" s="73"/>
      <c r="D41479" s="73"/>
      <c r="P41479" s="73"/>
      <c r="T41479" s="73"/>
      <c r="U41479" s="73"/>
      <c r="V41479" s="73"/>
      <c r="X41479" s="12"/>
    </row>
    <row r="41480" spans="2:24" x14ac:dyDescent="0.3">
      <c r="B41480" s="73"/>
      <c r="D41480" s="73"/>
      <c r="P41480" s="73"/>
      <c r="T41480" s="73"/>
      <c r="U41480" s="73"/>
      <c r="V41480" s="73"/>
      <c r="X41480" s="12"/>
    </row>
    <row r="41481" spans="2:24" x14ac:dyDescent="0.3">
      <c r="B41481" s="73"/>
      <c r="D41481" s="73"/>
      <c r="P41481" s="73"/>
      <c r="T41481" s="73"/>
      <c r="U41481" s="73"/>
      <c r="V41481" s="73"/>
      <c r="X41481" s="12"/>
    </row>
    <row r="41482" spans="2:24" x14ac:dyDescent="0.3">
      <c r="B41482" s="73"/>
      <c r="D41482" s="73"/>
      <c r="P41482" s="73"/>
      <c r="T41482" s="73"/>
      <c r="U41482" s="73"/>
      <c r="V41482" s="73"/>
      <c r="X41482" s="12"/>
    </row>
    <row r="41483" spans="2:24" x14ac:dyDescent="0.3">
      <c r="B41483" s="73"/>
      <c r="D41483" s="73"/>
      <c r="P41483" s="73"/>
      <c r="T41483" s="73"/>
      <c r="U41483" s="73"/>
      <c r="V41483" s="73"/>
      <c r="X41483" s="12"/>
    </row>
    <row r="41484" spans="2:24" x14ac:dyDescent="0.3">
      <c r="B41484" s="73"/>
      <c r="D41484" s="73"/>
      <c r="P41484" s="73"/>
      <c r="T41484" s="73"/>
      <c r="U41484" s="73"/>
      <c r="V41484" s="73"/>
      <c r="X41484" s="12"/>
    </row>
    <row r="41485" spans="2:24" x14ac:dyDescent="0.3">
      <c r="B41485" s="73"/>
      <c r="D41485" s="73"/>
      <c r="P41485" s="73"/>
      <c r="T41485" s="73"/>
      <c r="U41485" s="73"/>
      <c r="V41485" s="73"/>
      <c r="X41485" s="12"/>
    </row>
    <row r="41486" spans="2:24" x14ac:dyDescent="0.3">
      <c r="B41486" s="73"/>
      <c r="D41486" s="73"/>
      <c r="P41486" s="73"/>
      <c r="T41486" s="73"/>
      <c r="U41486" s="73"/>
      <c r="V41486" s="73"/>
      <c r="X41486" s="12"/>
    </row>
    <row r="41487" spans="2:24" x14ac:dyDescent="0.3">
      <c r="B41487" s="73"/>
      <c r="D41487" s="73"/>
      <c r="P41487" s="73"/>
      <c r="T41487" s="73"/>
      <c r="U41487" s="73"/>
      <c r="V41487" s="73"/>
      <c r="X41487" s="12"/>
    </row>
    <row r="41488" spans="2:24" x14ac:dyDescent="0.3">
      <c r="B41488" s="73"/>
      <c r="D41488" s="73"/>
      <c r="P41488" s="73"/>
      <c r="T41488" s="73"/>
      <c r="U41488" s="73"/>
      <c r="V41488" s="73"/>
      <c r="X41488" s="12"/>
    </row>
    <row r="41489" spans="2:24" x14ac:dyDescent="0.3">
      <c r="B41489" s="73"/>
      <c r="D41489" s="73"/>
      <c r="P41489" s="73"/>
      <c r="T41489" s="73"/>
      <c r="U41489" s="73"/>
      <c r="V41489" s="73"/>
      <c r="X41489" s="12"/>
    </row>
    <row r="41490" spans="2:24" x14ac:dyDescent="0.3">
      <c r="B41490" s="73"/>
      <c r="D41490" s="73"/>
      <c r="P41490" s="73"/>
      <c r="T41490" s="73"/>
      <c r="U41490" s="73"/>
      <c r="V41490" s="73"/>
      <c r="X41490" s="12"/>
    </row>
    <row r="41491" spans="2:24" x14ac:dyDescent="0.3">
      <c r="B41491" s="73"/>
      <c r="D41491" s="73"/>
      <c r="P41491" s="73"/>
      <c r="T41491" s="73"/>
      <c r="U41491" s="73"/>
      <c r="V41491" s="73"/>
      <c r="X41491" s="12"/>
    </row>
    <row r="41492" spans="2:24" x14ac:dyDescent="0.3">
      <c r="B41492" s="73"/>
      <c r="D41492" s="73"/>
      <c r="P41492" s="73"/>
      <c r="T41492" s="73"/>
      <c r="U41492" s="73"/>
      <c r="V41492" s="73"/>
      <c r="X41492" s="12"/>
    </row>
    <row r="41493" spans="2:24" x14ac:dyDescent="0.3">
      <c r="B41493" s="73"/>
      <c r="D41493" s="73"/>
      <c r="P41493" s="73"/>
      <c r="T41493" s="73"/>
      <c r="U41493" s="73"/>
      <c r="V41493" s="73"/>
      <c r="X41493" s="12"/>
    </row>
    <row r="41494" spans="2:24" x14ac:dyDescent="0.3">
      <c r="B41494" s="73"/>
      <c r="D41494" s="73"/>
      <c r="P41494" s="73"/>
      <c r="T41494" s="73"/>
      <c r="U41494" s="73"/>
      <c r="V41494" s="73"/>
      <c r="X41494" s="12"/>
    </row>
    <row r="41495" spans="2:24" x14ac:dyDescent="0.3">
      <c r="B41495" s="73"/>
      <c r="D41495" s="73"/>
      <c r="P41495" s="73"/>
      <c r="T41495" s="73"/>
      <c r="U41495" s="73"/>
      <c r="V41495" s="73"/>
      <c r="X41495" s="12"/>
    </row>
    <row r="41496" spans="2:24" x14ac:dyDescent="0.3">
      <c r="B41496" s="73"/>
      <c r="D41496" s="73"/>
      <c r="P41496" s="73"/>
      <c r="T41496" s="73"/>
      <c r="U41496" s="73"/>
      <c r="V41496" s="73"/>
      <c r="X41496" s="12"/>
    </row>
    <row r="41497" spans="2:24" x14ac:dyDescent="0.3">
      <c r="B41497" s="73"/>
      <c r="D41497" s="73"/>
      <c r="P41497" s="73"/>
      <c r="T41497" s="73"/>
      <c r="U41497" s="73"/>
      <c r="V41497" s="73"/>
      <c r="X41497" s="12"/>
    </row>
    <row r="41498" spans="2:24" x14ac:dyDescent="0.3">
      <c r="B41498" s="73"/>
      <c r="D41498" s="73"/>
      <c r="P41498" s="73"/>
      <c r="T41498" s="73"/>
      <c r="U41498" s="73"/>
      <c r="V41498" s="73"/>
      <c r="X41498" s="12"/>
    </row>
    <row r="41499" spans="2:24" x14ac:dyDescent="0.3">
      <c r="B41499" s="73"/>
      <c r="D41499" s="73"/>
      <c r="P41499" s="73"/>
      <c r="T41499" s="73"/>
      <c r="U41499" s="73"/>
      <c r="V41499" s="73"/>
      <c r="X41499" s="12"/>
    </row>
    <row r="41500" spans="2:24" x14ac:dyDescent="0.3">
      <c r="B41500" s="73"/>
      <c r="D41500" s="73"/>
      <c r="P41500" s="73"/>
      <c r="T41500" s="73"/>
      <c r="U41500" s="73"/>
      <c r="V41500" s="73"/>
      <c r="X41500" s="12"/>
    </row>
    <row r="41501" spans="2:24" x14ac:dyDescent="0.3">
      <c r="B41501" s="73"/>
      <c r="D41501" s="73"/>
      <c r="P41501" s="73"/>
      <c r="T41501" s="73"/>
      <c r="U41501" s="73"/>
      <c r="V41501" s="73"/>
      <c r="X41501" s="12"/>
    </row>
    <row r="41502" spans="2:24" x14ac:dyDescent="0.3">
      <c r="B41502" s="73"/>
      <c r="D41502" s="73"/>
      <c r="P41502" s="73"/>
      <c r="T41502" s="73"/>
      <c r="U41502" s="73"/>
      <c r="V41502" s="73"/>
      <c r="X41502" s="12"/>
    </row>
    <row r="41503" spans="2:24" x14ac:dyDescent="0.3">
      <c r="B41503" s="73"/>
      <c r="D41503" s="73"/>
      <c r="P41503" s="73"/>
      <c r="T41503" s="73"/>
      <c r="U41503" s="73"/>
      <c r="V41503" s="73"/>
      <c r="X41503" s="12"/>
    </row>
    <row r="41504" spans="2:24" x14ac:dyDescent="0.3">
      <c r="B41504" s="73"/>
      <c r="D41504" s="73"/>
      <c r="P41504" s="73"/>
      <c r="T41504" s="73"/>
      <c r="U41504" s="73"/>
      <c r="V41504" s="73"/>
      <c r="X41504" s="12"/>
    </row>
    <row r="41505" spans="2:24" x14ac:dyDescent="0.3">
      <c r="B41505" s="73"/>
      <c r="D41505" s="73"/>
      <c r="P41505" s="73"/>
      <c r="T41505" s="73"/>
      <c r="U41505" s="73"/>
      <c r="V41505" s="73"/>
      <c r="X41505" s="12"/>
    </row>
    <row r="41506" spans="2:24" x14ac:dyDescent="0.3">
      <c r="B41506" s="73"/>
      <c r="D41506" s="73"/>
      <c r="P41506" s="73"/>
      <c r="T41506" s="73"/>
      <c r="U41506" s="73"/>
      <c r="V41506" s="73"/>
      <c r="X41506" s="12"/>
    </row>
    <row r="41507" spans="2:24" x14ac:dyDescent="0.3">
      <c r="B41507" s="73"/>
      <c r="D41507" s="73"/>
      <c r="P41507" s="73"/>
      <c r="T41507" s="73"/>
      <c r="U41507" s="73"/>
      <c r="V41507" s="73"/>
      <c r="X41507" s="12"/>
    </row>
    <row r="41508" spans="2:24" x14ac:dyDescent="0.3">
      <c r="B41508" s="73"/>
      <c r="D41508" s="73"/>
      <c r="P41508" s="73"/>
      <c r="T41508" s="73"/>
      <c r="U41508" s="73"/>
      <c r="V41508" s="73"/>
      <c r="X41508" s="12"/>
    </row>
    <row r="41509" spans="2:24" x14ac:dyDescent="0.3">
      <c r="B41509" s="73"/>
      <c r="D41509" s="73"/>
      <c r="P41509" s="73"/>
      <c r="T41509" s="73"/>
      <c r="U41509" s="73"/>
      <c r="V41509" s="73"/>
      <c r="X41509" s="12"/>
    </row>
    <row r="41510" spans="2:24" x14ac:dyDescent="0.3">
      <c r="B41510" s="73"/>
      <c r="D41510" s="73"/>
      <c r="P41510" s="73"/>
      <c r="T41510" s="73"/>
      <c r="U41510" s="73"/>
      <c r="V41510" s="73"/>
      <c r="X41510" s="12"/>
    </row>
    <row r="41511" spans="2:24" x14ac:dyDescent="0.3">
      <c r="B41511" s="73"/>
      <c r="D41511" s="73"/>
      <c r="P41511" s="73"/>
      <c r="T41511" s="73"/>
      <c r="U41511" s="73"/>
      <c r="V41511" s="73"/>
      <c r="X41511" s="12"/>
    </row>
    <row r="41512" spans="2:24" x14ac:dyDescent="0.3">
      <c r="B41512" s="73"/>
      <c r="D41512" s="73"/>
      <c r="P41512" s="73"/>
      <c r="T41512" s="73"/>
      <c r="U41512" s="73"/>
      <c r="V41512" s="73"/>
      <c r="X41512" s="12"/>
    </row>
    <row r="41513" spans="2:24" x14ac:dyDescent="0.3">
      <c r="B41513" s="73"/>
      <c r="D41513" s="73"/>
      <c r="P41513" s="73"/>
      <c r="T41513" s="73"/>
      <c r="U41513" s="73"/>
      <c r="V41513" s="73"/>
      <c r="X41513" s="12"/>
    </row>
    <row r="41514" spans="2:24" x14ac:dyDescent="0.3">
      <c r="B41514" s="73"/>
      <c r="D41514" s="73"/>
      <c r="P41514" s="73"/>
      <c r="T41514" s="73"/>
      <c r="U41514" s="73"/>
      <c r="V41514" s="73"/>
      <c r="X41514" s="12"/>
    </row>
    <row r="41515" spans="2:24" x14ac:dyDescent="0.3">
      <c r="B41515" s="73"/>
      <c r="D41515" s="73"/>
      <c r="P41515" s="73"/>
      <c r="T41515" s="73"/>
      <c r="U41515" s="73"/>
      <c r="V41515" s="73"/>
      <c r="X41515" s="12"/>
    </row>
    <row r="41516" spans="2:24" x14ac:dyDescent="0.3">
      <c r="B41516" s="73"/>
      <c r="D41516" s="73"/>
      <c r="P41516" s="73"/>
      <c r="T41516" s="73"/>
      <c r="U41516" s="73"/>
      <c r="V41516" s="73"/>
      <c r="X41516" s="12"/>
    </row>
    <row r="41517" spans="2:24" x14ac:dyDescent="0.3">
      <c r="B41517" s="73"/>
      <c r="D41517" s="73"/>
      <c r="P41517" s="73"/>
      <c r="T41517" s="73"/>
      <c r="U41517" s="73"/>
      <c r="V41517" s="73"/>
      <c r="X41517" s="12"/>
    </row>
    <row r="41518" spans="2:24" x14ac:dyDescent="0.3">
      <c r="B41518" s="73"/>
      <c r="D41518" s="73"/>
      <c r="P41518" s="73"/>
      <c r="T41518" s="73"/>
      <c r="U41518" s="73"/>
      <c r="V41518" s="73"/>
      <c r="X41518" s="12"/>
    </row>
    <row r="41519" spans="2:24" x14ac:dyDescent="0.3">
      <c r="B41519" s="73"/>
      <c r="D41519" s="73"/>
      <c r="P41519" s="73"/>
      <c r="T41519" s="73"/>
      <c r="U41519" s="73"/>
      <c r="V41519" s="73"/>
      <c r="X41519" s="12"/>
    </row>
    <row r="41520" spans="2:24" x14ac:dyDescent="0.3">
      <c r="B41520" s="73"/>
      <c r="D41520" s="73"/>
      <c r="P41520" s="73"/>
      <c r="T41520" s="73"/>
      <c r="U41520" s="73"/>
      <c r="V41520" s="73"/>
      <c r="X41520" s="12"/>
    </row>
    <row r="41521" spans="2:24" x14ac:dyDescent="0.3">
      <c r="B41521" s="73"/>
      <c r="D41521" s="73"/>
      <c r="P41521" s="73"/>
      <c r="T41521" s="73"/>
      <c r="U41521" s="73"/>
      <c r="V41521" s="73"/>
      <c r="X41521" s="12"/>
    </row>
    <row r="41522" spans="2:24" x14ac:dyDescent="0.3">
      <c r="B41522" s="73"/>
      <c r="D41522" s="73"/>
      <c r="P41522" s="73"/>
      <c r="T41522" s="73"/>
      <c r="U41522" s="73"/>
      <c r="V41522" s="73"/>
      <c r="X41522" s="12"/>
    </row>
    <row r="41523" spans="2:24" x14ac:dyDescent="0.3">
      <c r="B41523" s="73"/>
      <c r="D41523" s="73"/>
      <c r="P41523" s="73"/>
      <c r="T41523" s="73"/>
      <c r="U41523" s="73"/>
      <c r="V41523" s="73"/>
      <c r="X41523" s="12"/>
    </row>
    <row r="41524" spans="2:24" x14ac:dyDescent="0.3">
      <c r="B41524" s="73"/>
      <c r="D41524" s="73"/>
      <c r="P41524" s="73"/>
      <c r="T41524" s="73"/>
      <c r="U41524" s="73"/>
      <c r="V41524" s="73"/>
      <c r="X41524" s="12"/>
    </row>
    <row r="41525" spans="2:24" x14ac:dyDescent="0.3">
      <c r="B41525" s="73"/>
      <c r="D41525" s="73"/>
      <c r="P41525" s="73"/>
      <c r="T41525" s="73"/>
      <c r="U41525" s="73"/>
      <c r="V41525" s="73"/>
      <c r="X41525" s="12"/>
    </row>
    <row r="41526" spans="2:24" x14ac:dyDescent="0.3">
      <c r="B41526" s="73"/>
      <c r="D41526" s="73"/>
      <c r="P41526" s="73"/>
      <c r="T41526" s="73"/>
      <c r="U41526" s="73"/>
      <c r="V41526" s="73"/>
      <c r="X41526" s="12"/>
    </row>
    <row r="41527" spans="2:24" x14ac:dyDescent="0.3">
      <c r="B41527" s="73"/>
      <c r="D41527" s="73"/>
      <c r="P41527" s="73"/>
      <c r="T41527" s="73"/>
      <c r="U41527" s="73"/>
      <c r="V41527" s="73"/>
      <c r="X41527" s="12"/>
    </row>
    <row r="41528" spans="2:24" x14ac:dyDescent="0.3">
      <c r="B41528" s="73"/>
      <c r="D41528" s="73"/>
      <c r="P41528" s="73"/>
      <c r="T41528" s="73"/>
      <c r="U41528" s="73"/>
      <c r="V41528" s="73"/>
      <c r="X41528" s="12"/>
    </row>
    <row r="41529" spans="2:24" x14ac:dyDescent="0.3">
      <c r="B41529" s="73"/>
      <c r="D41529" s="73"/>
      <c r="P41529" s="73"/>
      <c r="T41529" s="73"/>
      <c r="U41529" s="73"/>
      <c r="V41529" s="73"/>
      <c r="X41529" s="12"/>
    </row>
    <row r="41530" spans="2:24" x14ac:dyDescent="0.3">
      <c r="B41530" s="73"/>
      <c r="D41530" s="73"/>
      <c r="P41530" s="73"/>
      <c r="T41530" s="73"/>
      <c r="U41530" s="73"/>
      <c r="V41530" s="73"/>
      <c r="X41530" s="12"/>
    </row>
    <row r="41531" spans="2:24" x14ac:dyDescent="0.3">
      <c r="B41531" s="73"/>
      <c r="D41531" s="73"/>
      <c r="P41531" s="73"/>
      <c r="T41531" s="73"/>
      <c r="U41531" s="73"/>
      <c r="V41531" s="73"/>
      <c r="X41531" s="12"/>
    </row>
    <row r="41532" spans="2:24" x14ac:dyDescent="0.3">
      <c r="B41532" s="73"/>
      <c r="D41532" s="73"/>
      <c r="P41532" s="73"/>
      <c r="T41532" s="73"/>
      <c r="U41532" s="73"/>
      <c r="V41532" s="73"/>
      <c r="X41532" s="12"/>
    </row>
    <row r="41533" spans="2:24" x14ac:dyDescent="0.3">
      <c r="B41533" s="73"/>
      <c r="D41533" s="73"/>
      <c r="P41533" s="73"/>
      <c r="T41533" s="73"/>
      <c r="U41533" s="73"/>
      <c r="V41533" s="73"/>
      <c r="X41533" s="12"/>
    </row>
    <row r="41534" spans="2:24" x14ac:dyDescent="0.3">
      <c r="B41534" s="73"/>
      <c r="D41534" s="73"/>
      <c r="P41534" s="73"/>
      <c r="T41534" s="73"/>
      <c r="U41534" s="73"/>
      <c r="V41534" s="73"/>
      <c r="X41534" s="12"/>
    </row>
    <row r="41535" spans="2:24" x14ac:dyDescent="0.3">
      <c r="B41535" s="73"/>
      <c r="D41535" s="73"/>
      <c r="P41535" s="73"/>
      <c r="T41535" s="73"/>
      <c r="U41535" s="73"/>
      <c r="V41535" s="73"/>
      <c r="X41535" s="12"/>
    </row>
    <row r="41536" spans="2:24" x14ac:dyDescent="0.3">
      <c r="B41536" s="73"/>
      <c r="D41536" s="73"/>
      <c r="P41536" s="73"/>
      <c r="T41536" s="73"/>
      <c r="U41536" s="73"/>
      <c r="V41536" s="73"/>
      <c r="X41536" s="12"/>
    </row>
    <row r="41537" spans="2:24" x14ac:dyDescent="0.3">
      <c r="B41537" s="73"/>
      <c r="D41537" s="73"/>
      <c r="P41537" s="73"/>
      <c r="T41537" s="73"/>
      <c r="U41537" s="73"/>
      <c r="V41537" s="73"/>
      <c r="X41537" s="12"/>
    </row>
    <row r="41538" spans="2:24" x14ac:dyDescent="0.3">
      <c r="B41538" s="73"/>
      <c r="D41538" s="73"/>
      <c r="P41538" s="73"/>
      <c r="T41538" s="73"/>
      <c r="U41538" s="73"/>
      <c r="V41538" s="73"/>
      <c r="X41538" s="12"/>
    </row>
    <row r="41539" spans="2:24" x14ac:dyDescent="0.3">
      <c r="B41539" s="73"/>
      <c r="D41539" s="73"/>
      <c r="P41539" s="73"/>
      <c r="T41539" s="73"/>
      <c r="U41539" s="73"/>
      <c r="V41539" s="73"/>
      <c r="X41539" s="12"/>
    </row>
    <row r="41540" spans="2:24" x14ac:dyDescent="0.3">
      <c r="B41540" s="73"/>
      <c r="D41540" s="73"/>
      <c r="P41540" s="73"/>
      <c r="T41540" s="73"/>
      <c r="U41540" s="73"/>
      <c r="V41540" s="73"/>
      <c r="X41540" s="12"/>
    </row>
    <row r="41541" spans="2:24" x14ac:dyDescent="0.3">
      <c r="B41541" s="73"/>
      <c r="D41541" s="73"/>
      <c r="P41541" s="73"/>
      <c r="T41541" s="73"/>
      <c r="U41541" s="73"/>
      <c r="V41541" s="73"/>
      <c r="X41541" s="12"/>
    </row>
    <row r="41542" spans="2:24" x14ac:dyDescent="0.3">
      <c r="B41542" s="73"/>
      <c r="D41542" s="73"/>
      <c r="P41542" s="73"/>
      <c r="T41542" s="73"/>
      <c r="U41542" s="73"/>
      <c r="V41542" s="73"/>
      <c r="X41542" s="12"/>
    </row>
    <row r="41543" spans="2:24" x14ac:dyDescent="0.3">
      <c r="B41543" s="73"/>
      <c r="D41543" s="73"/>
      <c r="P41543" s="73"/>
      <c r="T41543" s="73"/>
      <c r="U41543" s="73"/>
      <c r="V41543" s="73"/>
      <c r="X41543" s="12"/>
    </row>
    <row r="41544" spans="2:24" x14ac:dyDescent="0.3">
      <c r="B41544" s="73"/>
      <c r="D41544" s="73"/>
      <c r="P41544" s="73"/>
      <c r="T41544" s="73"/>
      <c r="U41544" s="73"/>
      <c r="V41544" s="73"/>
      <c r="X41544" s="12"/>
    </row>
    <row r="41545" spans="2:24" x14ac:dyDescent="0.3">
      <c r="B41545" s="73"/>
      <c r="D41545" s="73"/>
      <c r="P41545" s="73"/>
      <c r="T41545" s="73"/>
      <c r="U41545" s="73"/>
      <c r="V41545" s="73"/>
      <c r="X41545" s="12"/>
    </row>
    <row r="41546" spans="2:24" x14ac:dyDescent="0.3">
      <c r="B41546" s="73"/>
      <c r="D41546" s="73"/>
      <c r="P41546" s="73"/>
      <c r="T41546" s="73"/>
      <c r="U41546" s="73"/>
      <c r="V41546" s="73"/>
      <c r="X41546" s="12"/>
    </row>
    <row r="41547" spans="2:24" x14ac:dyDescent="0.3">
      <c r="B41547" s="73"/>
      <c r="D41547" s="73"/>
      <c r="P41547" s="73"/>
      <c r="T41547" s="73"/>
      <c r="U41547" s="73"/>
      <c r="V41547" s="73"/>
      <c r="X41547" s="12"/>
    </row>
    <row r="41548" spans="2:24" x14ac:dyDescent="0.3">
      <c r="B41548" s="73"/>
      <c r="D41548" s="73"/>
      <c r="P41548" s="73"/>
      <c r="T41548" s="73"/>
      <c r="U41548" s="73"/>
      <c r="V41548" s="73"/>
      <c r="X41548" s="12"/>
    </row>
    <row r="41549" spans="2:24" x14ac:dyDescent="0.3">
      <c r="B41549" s="73"/>
      <c r="D41549" s="73"/>
      <c r="P41549" s="73"/>
      <c r="T41549" s="73"/>
      <c r="U41549" s="73"/>
      <c r="V41549" s="73"/>
      <c r="X41549" s="12"/>
    </row>
    <row r="41550" spans="2:24" x14ac:dyDescent="0.3">
      <c r="B41550" s="73"/>
      <c r="D41550" s="73"/>
      <c r="P41550" s="73"/>
      <c r="T41550" s="73"/>
      <c r="U41550" s="73"/>
      <c r="V41550" s="73"/>
      <c r="X41550" s="12"/>
    </row>
    <row r="41551" spans="2:24" x14ac:dyDescent="0.3">
      <c r="B41551" s="73"/>
      <c r="D41551" s="73"/>
      <c r="P41551" s="73"/>
      <c r="T41551" s="73"/>
      <c r="U41551" s="73"/>
      <c r="V41551" s="73"/>
      <c r="X41551" s="12"/>
    </row>
    <row r="41552" spans="2:24" x14ac:dyDescent="0.3">
      <c r="B41552" s="73"/>
      <c r="D41552" s="73"/>
      <c r="P41552" s="73"/>
      <c r="T41552" s="73"/>
      <c r="U41552" s="73"/>
      <c r="V41552" s="73"/>
      <c r="X41552" s="12"/>
    </row>
    <row r="41553" spans="2:24" x14ac:dyDescent="0.3">
      <c r="B41553" s="73"/>
      <c r="D41553" s="73"/>
      <c r="P41553" s="73"/>
      <c r="T41553" s="73"/>
      <c r="U41553" s="73"/>
      <c r="V41553" s="73"/>
      <c r="X41553" s="12"/>
    </row>
    <row r="41554" spans="2:24" x14ac:dyDescent="0.3">
      <c r="B41554" s="73"/>
      <c r="D41554" s="73"/>
      <c r="P41554" s="73"/>
      <c r="T41554" s="73"/>
      <c r="U41554" s="73"/>
      <c r="V41554" s="73"/>
      <c r="X41554" s="12"/>
    </row>
    <row r="41555" spans="2:24" x14ac:dyDescent="0.3">
      <c r="B41555" s="73"/>
      <c r="D41555" s="73"/>
      <c r="P41555" s="73"/>
      <c r="T41555" s="73"/>
      <c r="U41555" s="73"/>
      <c r="V41555" s="73"/>
      <c r="X41555" s="12"/>
    </row>
    <row r="41556" spans="2:24" x14ac:dyDescent="0.3">
      <c r="B41556" s="73"/>
      <c r="D41556" s="73"/>
      <c r="P41556" s="73"/>
      <c r="T41556" s="73"/>
      <c r="U41556" s="73"/>
      <c r="V41556" s="73"/>
      <c r="X41556" s="12"/>
    </row>
    <row r="41557" spans="2:24" x14ac:dyDescent="0.3">
      <c r="B41557" s="73"/>
      <c r="D41557" s="73"/>
      <c r="P41557" s="73"/>
      <c r="T41557" s="73"/>
      <c r="U41557" s="73"/>
      <c r="V41557" s="73"/>
      <c r="X41557" s="12"/>
    </row>
    <row r="41558" spans="2:24" x14ac:dyDescent="0.3">
      <c r="B41558" s="73"/>
      <c r="D41558" s="73"/>
      <c r="P41558" s="73"/>
      <c r="T41558" s="73"/>
      <c r="U41558" s="73"/>
      <c r="V41558" s="73"/>
      <c r="X41558" s="12"/>
    </row>
    <row r="41559" spans="2:24" x14ac:dyDescent="0.3">
      <c r="B41559" s="73"/>
      <c r="D41559" s="73"/>
      <c r="P41559" s="73"/>
      <c r="T41559" s="73"/>
      <c r="U41559" s="73"/>
      <c r="V41559" s="73"/>
      <c r="X41559" s="12"/>
    </row>
    <row r="41560" spans="2:24" x14ac:dyDescent="0.3">
      <c r="B41560" s="73"/>
      <c r="D41560" s="73"/>
      <c r="P41560" s="73"/>
      <c r="T41560" s="73"/>
      <c r="U41560" s="73"/>
      <c r="V41560" s="73"/>
      <c r="X41560" s="12"/>
    </row>
    <row r="41561" spans="2:24" x14ac:dyDescent="0.3">
      <c r="B41561" s="73"/>
      <c r="D41561" s="73"/>
      <c r="P41561" s="73"/>
      <c r="T41561" s="73"/>
      <c r="U41561" s="73"/>
      <c r="V41561" s="73"/>
      <c r="X41561" s="12"/>
    </row>
    <row r="41562" spans="2:24" x14ac:dyDescent="0.3">
      <c r="B41562" s="73"/>
      <c r="D41562" s="73"/>
      <c r="P41562" s="73"/>
      <c r="T41562" s="73"/>
      <c r="U41562" s="73"/>
      <c r="V41562" s="73"/>
      <c r="X41562" s="12"/>
    </row>
    <row r="41563" spans="2:24" x14ac:dyDescent="0.3">
      <c r="B41563" s="73"/>
      <c r="D41563" s="73"/>
      <c r="P41563" s="73"/>
      <c r="T41563" s="73"/>
      <c r="U41563" s="73"/>
      <c r="V41563" s="73"/>
      <c r="X41563" s="12"/>
    </row>
    <row r="41564" spans="2:24" x14ac:dyDescent="0.3">
      <c r="B41564" s="73"/>
      <c r="D41564" s="73"/>
      <c r="P41564" s="73"/>
      <c r="T41564" s="73"/>
      <c r="U41564" s="73"/>
      <c r="V41564" s="73"/>
      <c r="X41564" s="12"/>
    </row>
    <row r="41565" spans="2:24" x14ac:dyDescent="0.3">
      <c r="B41565" s="73"/>
      <c r="D41565" s="73"/>
      <c r="P41565" s="73"/>
      <c r="T41565" s="73"/>
      <c r="U41565" s="73"/>
      <c r="V41565" s="73"/>
      <c r="X41565" s="12"/>
    </row>
    <row r="41566" spans="2:24" x14ac:dyDescent="0.3">
      <c r="B41566" s="73"/>
      <c r="D41566" s="73"/>
      <c r="P41566" s="73"/>
      <c r="T41566" s="73"/>
      <c r="U41566" s="73"/>
      <c r="V41566" s="73"/>
      <c r="X41566" s="12"/>
    </row>
    <row r="41567" spans="2:24" x14ac:dyDescent="0.3">
      <c r="B41567" s="73"/>
      <c r="D41567" s="73"/>
      <c r="P41567" s="73"/>
      <c r="T41567" s="73"/>
      <c r="U41567" s="73"/>
      <c r="V41567" s="73"/>
      <c r="X41567" s="12"/>
    </row>
    <row r="41568" spans="2:24" x14ac:dyDescent="0.3">
      <c r="B41568" s="73"/>
      <c r="D41568" s="73"/>
      <c r="P41568" s="73"/>
      <c r="T41568" s="73"/>
      <c r="U41568" s="73"/>
      <c r="V41568" s="73"/>
      <c r="X41568" s="12"/>
    </row>
    <row r="41569" spans="2:24" x14ac:dyDescent="0.3">
      <c r="B41569" s="73"/>
      <c r="D41569" s="73"/>
      <c r="P41569" s="73"/>
      <c r="T41569" s="73"/>
      <c r="U41569" s="73"/>
      <c r="V41569" s="73"/>
      <c r="X41569" s="12"/>
    </row>
    <row r="41570" spans="2:24" x14ac:dyDescent="0.3">
      <c r="B41570" s="73"/>
      <c r="D41570" s="73"/>
      <c r="P41570" s="73"/>
      <c r="T41570" s="73"/>
      <c r="U41570" s="73"/>
      <c r="V41570" s="73"/>
      <c r="X41570" s="12"/>
    </row>
    <row r="41571" spans="2:24" x14ac:dyDescent="0.3">
      <c r="B41571" s="73"/>
      <c r="D41571" s="73"/>
      <c r="P41571" s="73"/>
      <c r="T41571" s="73"/>
      <c r="U41571" s="73"/>
      <c r="V41571" s="73"/>
      <c r="X41571" s="12"/>
    </row>
    <row r="41572" spans="2:24" x14ac:dyDescent="0.3">
      <c r="B41572" s="73"/>
      <c r="D41572" s="73"/>
      <c r="P41572" s="73"/>
      <c r="T41572" s="73"/>
      <c r="U41572" s="73"/>
      <c r="V41572" s="73"/>
      <c r="X41572" s="12"/>
    </row>
    <row r="41573" spans="2:24" x14ac:dyDescent="0.3">
      <c r="B41573" s="73"/>
      <c r="D41573" s="73"/>
      <c r="P41573" s="73"/>
      <c r="T41573" s="73"/>
      <c r="U41573" s="73"/>
      <c r="V41573" s="73"/>
      <c r="X41573" s="12"/>
    </row>
    <row r="41574" spans="2:24" x14ac:dyDescent="0.3">
      <c r="B41574" s="73"/>
      <c r="D41574" s="73"/>
      <c r="P41574" s="73"/>
      <c r="T41574" s="73"/>
      <c r="U41574" s="73"/>
      <c r="V41574" s="73"/>
      <c r="X41574" s="12"/>
    </row>
    <row r="41575" spans="2:24" x14ac:dyDescent="0.3">
      <c r="B41575" s="73"/>
      <c r="D41575" s="73"/>
      <c r="P41575" s="73"/>
      <c r="T41575" s="73"/>
      <c r="U41575" s="73"/>
      <c r="V41575" s="73"/>
      <c r="X41575" s="12"/>
    </row>
    <row r="41576" spans="2:24" x14ac:dyDescent="0.3">
      <c r="B41576" s="73"/>
      <c r="D41576" s="73"/>
      <c r="P41576" s="73"/>
      <c r="T41576" s="73"/>
      <c r="U41576" s="73"/>
      <c r="V41576" s="73"/>
      <c r="X41576" s="12"/>
    </row>
    <row r="41577" spans="2:24" x14ac:dyDescent="0.3">
      <c r="B41577" s="73"/>
      <c r="D41577" s="73"/>
      <c r="P41577" s="73"/>
      <c r="T41577" s="73"/>
      <c r="U41577" s="73"/>
      <c r="V41577" s="73"/>
      <c r="X41577" s="12"/>
    </row>
    <row r="41578" spans="2:24" x14ac:dyDescent="0.3">
      <c r="B41578" s="73"/>
      <c r="D41578" s="73"/>
      <c r="P41578" s="73"/>
      <c r="T41578" s="73"/>
      <c r="U41578" s="73"/>
      <c r="V41578" s="73"/>
      <c r="X41578" s="12"/>
    </row>
    <row r="41579" spans="2:24" x14ac:dyDescent="0.3">
      <c r="B41579" s="73"/>
      <c r="D41579" s="73"/>
      <c r="P41579" s="73"/>
      <c r="T41579" s="73"/>
      <c r="U41579" s="73"/>
      <c r="V41579" s="73"/>
      <c r="X41579" s="12"/>
    </row>
    <row r="41580" spans="2:24" x14ac:dyDescent="0.3">
      <c r="B41580" s="73"/>
      <c r="D41580" s="73"/>
      <c r="P41580" s="73"/>
      <c r="T41580" s="73"/>
      <c r="U41580" s="73"/>
      <c r="V41580" s="73"/>
      <c r="X41580" s="12"/>
    </row>
    <row r="41581" spans="2:24" x14ac:dyDescent="0.3">
      <c r="B41581" s="73"/>
      <c r="D41581" s="73"/>
      <c r="P41581" s="73"/>
      <c r="T41581" s="73"/>
      <c r="U41581" s="73"/>
      <c r="V41581" s="73"/>
      <c r="X41581" s="12"/>
    </row>
    <row r="41582" spans="2:24" x14ac:dyDescent="0.3">
      <c r="B41582" s="73"/>
      <c r="D41582" s="73"/>
      <c r="P41582" s="73"/>
      <c r="T41582" s="73"/>
      <c r="U41582" s="73"/>
      <c r="V41582" s="73"/>
      <c r="X41582" s="12"/>
    </row>
    <row r="41583" spans="2:24" x14ac:dyDescent="0.3">
      <c r="B41583" s="73"/>
      <c r="D41583" s="73"/>
      <c r="P41583" s="73"/>
      <c r="T41583" s="73"/>
      <c r="U41583" s="73"/>
      <c r="V41583" s="73"/>
      <c r="X41583" s="12"/>
    </row>
    <row r="41584" spans="2:24" x14ac:dyDescent="0.3">
      <c r="B41584" s="73"/>
      <c r="D41584" s="73"/>
      <c r="P41584" s="73"/>
      <c r="T41584" s="73"/>
      <c r="U41584" s="73"/>
      <c r="V41584" s="73"/>
      <c r="X41584" s="12"/>
    </row>
    <row r="41585" spans="2:24" x14ac:dyDescent="0.3">
      <c r="B41585" s="73"/>
      <c r="D41585" s="73"/>
      <c r="P41585" s="73"/>
      <c r="T41585" s="73"/>
      <c r="U41585" s="73"/>
      <c r="V41585" s="73"/>
      <c r="X41585" s="12"/>
    </row>
    <row r="41586" spans="2:24" x14ac:dyDescent="0.3">
      <c r="B41586" s="73"/>
      <c r="D41586" s="73"/>
      <c r="P41586" s="73"/>
      <c r="T41586" s="73"/>
      <c r="U41586" s="73"/>
      <c r="V41586" s="73"/>
      <c r="X41586" s="12"/>
    </row>
    <row r="41587" spans="2:24" x14ac:dyDescent="0.3">
      <c r="B41587" s="73"/>
      <c r="D41587" s="73"/>
      <c r="P41587" s="73"/>
      <c r="T41587" s="73"/>
      <c r="U41587" s="73"/>
      <c r="V41587" s="73"/>
      <c r="X41587" s="12"/>
    </row>
    <row r="41588" spans="2:24" x14ac:dyDescent="0.3">
      <c r="B41588" s="73"/>
      <c r="D41588" s="73"/>
      <c r="P41588" s="73"/>
      <c r="T41588" s="73"/>
      <c r="U41588" s="73"/>
      <c r="V41588" s="73"/>
      <c r="X41588" s="12"/>
    </row>
    <row r="41589" spans="2:24" x14ac:dyDescent="0.3">
      <c r="B41589" s="73"/>
      <c r="D41589" s="73"/>
      <c r="P41589" s="73"/>
      <c r="T41589" s="73"/>
      <c r="U41589" s="73"/>
      <c r="V41589" s="73"/>
      <c r="X41589" s="12"/>
    </row>
    <row r="41590" spans="2:24" x14ac:dyDescent="0.3">
      <c r="B41590" s="73"/>
      <c r="D41590" s="73"/>
      <c r="P41590" s="73"/>
      <c r="T41590" s="73"/>
      <c r="U41590" s="73"/>
      <c r="V41590" s="73"/>
      <c r="X41590" s="12"/>
    </row>
    <row r="41591" spans="2:24" x14ac:dyDescent="0.3">
      <c r="B41591" s="73"/>
      <c r="D41591" s="73"/>
      <c r="P41591" s="73"/>
      <c r="T41591" s="73"/>
      <c r="U41591" s="73"/>
      <c r="V41591" s="73"/>
      <c r="X41591" s="12"/>
    </row>
    <row r="41592" spans="2:24" x14ac:dyDescent="0.3">
      <c r="B41592" s="73"/>
      <c r="D41592" s="73"/>
      <c r="P41592" s="73"/>
      <c r="T41592" s="73"/>
      <c r="U41592" s="73"/>
      <c r="V41592" s="73"/>
      <c r="X41592" s="12"/>
    </row>
    <row r="41593" spans="2:24" x14ac:dyDescent="0.3">
      <c r="B41593" s="73"/>
      <c r="D41593" s="73"/>
      <c r="P41593" s="73"/>
      <c r="T41593" s="73"/>
      <c r="U41593" s="73"/>
      <c r="V41593" s="73"/>
      <c r="X41593" s="12"/>
    </row>
    <row r="41594" spans="2:24" x14ac:dyDescent="0.3">
      <c r="B41594" s="73"/>
      <c r="D41594" s="73"/>
      <c r="P41594" s="73"/>
      <c r="T41594" s="73"/>
      <c r="U41594" s="73"/>
      <c r="V41594" s="73"/>
      <c r="X41594" s="12"/>
    </row>
    <row r="41595" spans="2:24" x14ac:dyDescent="0.3">
      <c r="B41595" s="73"/>
      <c r="D41595" s="73"/>
      <c r="P41595" s="73"/>
      <c r="T41595" s="73"/>
      <c r="U41595" s="73"/>
      <c r="V41595" s="73"/>
      <c r="X41595" s="12"/>
    </row>
    <row r="41596" spans="2:24" x14ac:dyDescent="0.3">
      <c r="B41596" s="73"/>
      <c r="D41596" s="73"/>
      <c r="P41596" s="73"/>
      <c r="T41596" s="73"/>
      <c r="U41596" s="73"/>
      <c r="V41596" s="73"/>
      <c r="X41596" s="12"/>
    </row>
    <row r="41597" spans="2:24" x14ac:dyDescent="0.3">
      <c r="B41597" s="73"/>
      <c r="D41597" s="73"/>
      <c r="P41597" s="73"/>
      <c r="T41597" s="73"/>
      <c r="U41597" s="73"/>
      <c r="V41597" s="73"/>
      <c r="X41597" s="12"/>
    </row>
    <row r="41598" spans="2:24" x14ac:dyDescent="0.3">
      <c r="B41598" s="73"/>
      <c r="D41598" s="73"/>
      <c r="P41598" s="73"/>
      <c r="T41598" s="73"/>
      <c r="U41598" s="73"/>
      <c r="V41598" s="73"/>
      <c r="X41598" s="12"/>
    </row>
    <row r="41599" spans="2:24" x14ac:dyDescent="0.3">
      <c r="B41599" s="73"/>
      <c r="D41599" s="73"/>
      <c r="P41599" s="73"/>
      <c r="T41599" s="73"/>
      <c r="U41599" s="73"/>
      <c r="V41599" s="73"/>
      <c r="X41599" s="12"/>
    </row>
    <row r="41600" spans="2:24" x14ac:dyDescent="0.3">
      <c r="B41600" s="73"/>
      <c r="D41600" s="73"/>
      <c r="P41600" s="73"/>
      <c r="T41600" s="73"/>
      <c r="U41600" s="73"/>
      <c r="V41600" s="73"/>
      <c r="X41600" s="12"/>
    </row>
    <row r="41601" spans="2:24" x14ac:dyDescent="0.3">
      <c r="B41601" s="73"/>
      <c r="D41601" s="73"/>
      <c r="P41601" s="73"/>
      <c r="T41601" s="73"/>
      <c r="U41601" s="73"/>
      <c r="V41601" s="73"/>
      <c r="X41601" s="12"/>
    </row>
    <row r="41602" spans="2:24" x14ac:dyDescent="0.3">
      <c r="B41602" s="73"/>
      <c r="D41602" s="73"/>
      <c r="P41602" s="73"/>
      <c r="T41602" s="73"/>
      <c r="U41602" s="73"/>
      <c r="V41602" s="73"/>
      <c r="X41602" s="12"/>
    </row>
    <row r="41603" spans="2:24" x14ac:dyDescent="0.3">
      <c r="B41603" s="73"/>
      <c r="D41603" s="73"/>
      <c r="P41603" s="73"/>
      <c r="T41603" s="73"/>
      <c r="U41603" s="73"/>
      <c r="V41603" s="73"/>
      <c r="X41603" s="12"/>
    </row>
    <row r="41604" spans="2:24" x14ac:dyDescent="0.3">
      <c r="B41604" s="73"/>
      <c r="D41604" s="73"/>
      <c r="P41604" s="73"/>
      <c r="T41604" s="73"/>
      <c r="U41604" s="73"/>
      <c r="V41604" s="73"/>
      <c r="X41604" s="12"/>
    </row>
    <row r="41605" spans="2:24" x14ac:dyDescent="0.3">
      <c r="B41605" s="73"/>
      <c r="D41605" s="73"/>
      <c r="P41605" s="73"/>
      <c r="T41605" s="73"/>
      <c r="U41605" s="73"/>
      <c r="V41605" s="73"/>
      <c r="X41605" s="12"/>
    </row>
    <row r="41606" spans="2:24" x14ac:dyDescent="0.3">
      <c r="B41606" s="73"/>
      <c r="D41606" s="73"/>
      <c r="P41606" s="73"/>
      <c r="T41606" s="73"/>
      <c r="U41606" s="73"/>
      <c r="V41606" s="73"/>
      <c r="X41606" s="12"/>
    </row>
    <row r="41607" spans="2:24" x14ac:dyDescent="0.3">
      <c r="B41607" s="73"/>
      <c r="D41607" s="73"/>
      <c r="P41607" s="73"/>
      <c r="T41607" s="73"/>
      <c r="U41607" s="73"/>
      <c r="V41607" s="73"/>
      <c r="X41607" s="12"/>
    </row>
    <row r="41608" spans="2:24" x14ac:dyDescent="0.3">
      <c r="B41608" s="73"/>
      <c r="D41608" s="73"/>
      <c r="P41608" s="73"/>
      <c r="T41608" s="73"/>
      <c r="U41608" s="73"/>
      <c r="V41608" s="73"/>
      <c r="X41608" s="12"/>
    </row>
    <row r="41609" spans="2:24" x14ac:dyDescent="0.3">
      <c r="B41609" s="73"/>
      <c r="D41609" s="73"/>
      <c r="P41609" s="73"/>
      <c r="T41609" s="73"/>
      <c r="U41609" s="73"/>
      <c r="V41609" s="73"/>
      <c r="X41609" s="12"/>
    </row>
    <row r="41610" spans="2:24" x14ac:dyDescent="0.3">
      <c r="B41610" s="73"/>
      <c r="D41610" s="73"/>
      <c r="P41610" s="73"/>
      <c r="T41610" s="73"/>
      <c r="U41610" s="73"/>
      <c r="V41610" s="73"/>
      <c r="X41610" s="12"/>
    </row>
    <row r="41611" spans="2:24" x14ac:dyDescent="0.3">
      <c r="B41611" s="73"/>
      <c r="D41611" s="73"/>
      <c r="P41611" s="73"/>
      <c r="T41611" s="73"/>
      <c r="U41611" s="73"/>
      <c r="V41611" s="73"/>
      <c r="X41611" s="12"/>
    </row>
    <row r="41612" spans="2:24" x14ac:dyDescent="0.3">
      <c r="B41612" s="73"/>
      <c r="D41612" s="73"/>
      <c r="P41612" s="73"/>
      <c r="T41612" s="73"/>
      <c r="U41612" s="73"/>
      <c r="V41612" s="73"/>
      <c r="X41612" s="12"/>
    </row>
    <row r="41613" spans="2:24" x14ac:dyDescent="0.3">
      <c r="B41613" s="73"/>
      <c r="D41613" s="73"/>
      <c r="P41613" s="73"/>
      <c r="T41613" s="73"/>
      <c r="U41613" s="73"/>
      <c r="V41613" s="73"/>
      <c r="X41613" s="12"/>
    </row>
    <row r="41614" spans="2:24" x14ac:dyDescent="0.3">
      <c r="B41614" s="73"/>
      <c r="D41614" s="73"/>
      <c r="P41614" s="73"/>
      <c r="T41614" s="73"/>
      <c r="U41614" s="73"/>
      <c r="V41614" s="73"/>
      <c r="X41614" s="12"/>
    </row>
    <row r="41615" spans="2:24" x14ac:dyDescent="0.3">
      <c r="B41615" s="73"/>
      <c r="D41615" s="73"/>
      <c r="P41615" s="73"/>
      <c r="T41615" s="73"/>
      <c r="U41615" s="73"/>
      <c r="V41615" s="73"/>
      <c r="X41615" s="12"/>
    </row>
    <row r="41616" spans="2:24" x14ac:dyDescent="0.3">
      <c r="B41616" s="73"/>
      <c r="D41616" s="73"/>
      <c r="P41616" s="73"/>
      <c r="T41616" s="73"/>
      <c r="U41616" s="73"/>
      <c r="V41616" s="73"/>
      <c r="X41616" s="12"/>
    </row>
    <row r="41617" spans="2:24" x14ac:dyDescent="0.3">
      <c r="B41617" s="73"/>
      <c r="D41617" s="73"/>
      <c r="P41617" s="73"/>
      <c r="T41617" s="73"/>
      <c r="U41617" s="73"/>
      <c r="V41617" s="73"/>
      <c r="X41617" s="12"/>
    </row>
    <row r="41618" spans="2:24" x14ac:dyDescent="0.3">
      <c r="B41618" s="73"/>
      <c r="D41618" s="73"/>
      <c r="P41618" s="73"/>
      <c r="T41618" s="73"/>
      <c r="U41618" s="73"/>
      <c r="V41618" s="73"/>
      <c r="X41618" s="12"/>
    </row>
    <row r="41619" spans="2:24" x14ac:dyDescent="0.3">
      <c r="B41619" s="73"/>
      <c r="D41619" s="73"/>
      <c r="P41619" s="73"/>
      <c r="T41619" s="73"/>
      <c r="U41619" s="73"/>
      <c r="V41619" s="73"/>
      <c r="X41619" s="12"/>
    </row>
    <row r="41620" spans="2:24" x14ac:dyDescent="0.3">
      <c r="B41620" s="73"/>
      <c r="D41620" s="73"/>
      <c r="P41620" s="73"/>
      <c r="T41620" s="73"/>
      <c r="U41620" s="73"/>
      <c r="V41620" s="73"/>
      <c r="X41620" s="12"/>
    </row>
    <row r="41621" spans="2:24" x14ac:dyDescent="0.3">
      <c r="B41621" s="73"/>
      <c r="D41621" s="73"/>
      <c r="P41621" s="73"/>
      <c r="T41621" s="73"/>
      <c r="U41621" s="73"/>
      <c r="V41621" s="73"/>
      <c r="X41621" s="12"/>
    </row>
    <row r="41622" spans="2:24" x14ac:dyDescent="0.3">
      <c r="B41622" s="73"/>
      <c r="D41622" s="73"/>
      <c r="P41622" s="73"/>
      <c r="T41622" s="73"/>
      <c r="U41622" s="73"/>
      <c r="V41622" s="73"/>
      <c r="X41622" s="12"/>
    </row>
    <row r="41623" spans="2:24" x14ac:dyDescent="0.3">
      <c r="B41623" s="73"/>
      <c r="D41623" s="73"/>
      <c r="P41623" s="73"/>
      <c r="T41623" s="73"/>
      <c r="U41623" s="73"/>
      <c r="V41623" s="73"/>
      <c r="X41623" s="12"/>
    </row>
    <row r="41624" spans="2:24" x14ac:dyDescent="0.3">
      <c r="B41624" s="73"/>
      <c r="D41624" s="73"/>
      <c r="P41624" s="73"/>
      <c r="T41624" s="73"/>
      <c r="U41624" s="73"/>
      <c r="V41624" s="73"/>
      <c r="X41624" s="12"/>
    </row>
    <row r="41625" spans="2:24" x14ac:dyDescent="0.3">
      <c r="B41625" s="73"/>
      <c r="D41625" s="73"/>
      <c r="P41625" s="73"/>
      <c r="T41625" s="73"/>
      <c r="U41625" s="73"/>
      <c r="V41625" s="73"/>
      <c r="X41625" s="12"/>
    </row>
    <row r="41626" spans="2:24" x14ac:dyDescent="0.3">
      <c r="B41626" s="73"/>
      <c r="D41626" s="73"/>
      <c r="P41626" s="73"/>
      <c r="T41626" s="73"/>
      <c r="U41626" s="73"/>
      <c r="V41626" s="73"/>
      <c r="X41626" s="12"/>
    </row>
    <row r="41627" spans="2:24" x14ac:dyDescent="0.3">
      <c r="B41627" s="73"/>
      <c r="D41627" s="73"/>
      <c r="P41627" s="73"/>
      <c r="T41627" s="73"/>
      <c r="U41627" s="73"/>
      <c r="V41627" s="73"/>
      <c r="X41627" s="12"/>
    </row>
    <row r="41628" spans="2:24" x14ac:dyDescent="0.3">
      <c r="B41628" s="73"/>
      <c r="D41628" s="73"/>
      <c r="P41628" s="73"/>
      <c r="T41628" s="73"/>
      <c r="U41628" s="73"/>
      <c r="V41628" s="73"/>
      <c r="X41628" s="12"/>
    </row>
    <row r="41629" spans="2:24" x14ac:dyDescent="0.3">
      <c r="B41629" s="73"/>
      <c r="D41629" s="73"/>
      <c r="P41629" s="73"/>
      <c r="T41629" s="73"/>
      <c r="U41629" s="73"/>
      <c r="V41629" s="73"/>
      <c r="X41629" s="12"/>
    </row>
    <row r="41630" spans="2:24" x14ac:dyDescent="0.3">
      <c r="B41630" s="73"/>
      <c r="D41630" s="73"/>
      <c r="P41630" s="73"/>
      <c r="T41630" s="73"/>
      <c r="U41630" s="73"/>
      <c r="V41630" s="73"/>
      <c r="X41630" s="12"/>
    </row>
    <row r="41631" spans="2:24" x14ac:dyDescent="0.3">
      <c r="B41631" s="73"/>
      <c r="D41631" s="73"/>
      <c r="P41631" s="73"/>
      <c r="T41631" s="73"/>
      <c r="U41631" s="73"/>
      <c r="V41631" s="73"/>
      <c r="X41631" s="12"/>
    </row>
    <row r="41632" spans="2:24" x14ac:dyDescent="0.3">
      <c r="B41632" s="73"/>
      <c r="D41632" s="73"/>
      <c r="P41632" s="73"/>
      <c r="T41632" s="73"/>
      <c r="U41632" s="73"/>
      <c r="V41632" s="73"/>
      <c r="X41632" s="12"/>
    </row>
    <row r="41633" spans="2:24" x14ac:dyDescent="0.3">
      <c r="B41633" s="73"/>
      <c r="D41633" s="73"/>
      <c r="P41633" s="73"/>
      <c r="T41633" s="73"/>
      <c r="U41633" s="73"/>
      <c r="V41633" s="73"/>
      <c r="X41633" s="12"/>
    </row>
    <row r="41634" spans="2:24" x14ac:dyDescent="0.3">
      <c r="B41634" s="73"/>
      <c r="D41634" s="73"/>
      <c r="P41634" s="73"/>
      <c r="T41634" s="73"/>
      <c r="U41634" s="73"/>
      <c r="V41634" s="73"/>
      <c r="X41634" s="12"/>
    </row>
    <row r="41635" spans="2:24" x14ac:dyDescent="0.3">
      <c r="B41635" s="73"/>
      <c r="D41635" s="73"/>
      <c r="P41635" s="73"/>
      <c r="T41635" s="73"/>
      <c r="U41635" s="73"/>
      <c r="V41635" s="73"/>
      <c r="X41635" s="12"/>
    </row>
    <row r="41636" spans="2:24" x14ac:dyDescent="0.3">
      <c r="B41636" s="73"/>
      <c r="D41636" s="73"/>
      <c r="P41636" s="73"/>
      <c r="T41636" s="73"/>
      <c r="U41636" s="73"/>
      <c r="V41636" s="73"/>
      <c r="X41636" s="12"/>
    </row>
    <row r="41637" spans="2:24" x14ac:dyDescent="0.3">
      <c r="B41637" s="73"/>
      <c r="D41637" s="73"/>
      <c r="P41637" s="73"/>
      <c r="T41637" s="73"/>
      <c r="U41637" s="73"/>
      <c r="V41637" s="73"/>
      <c r="X41637" s="12"/>
    </row>
    <row r="41638" spans="2:24" x14ac:dyDescent="0.3">
      <c r="B41638" s="73"/>
      <c r="D41638" s="73"/>
      <c r="P41638" s="73"/>
      <c r="T41638" s="73"/>
      <c r="U41638" s="73"/>
      <c r="V41638" s="73"/>
      <c r="X41638" s="12"/>
    </row>
    <row r="41639" spans="2:24" x14ac:dyDescent="0.3">
      <c r="B41639" s="73"/>
      <c r="D41639" s="73"/>
      <c r="P41639" s="73"/>
      <c r="T41639" s="73"/>
      <c r="U41639" s="73"/>
      <c r="V41639" s="73"/>
      <c r="X41639" s="12"/>
    </row>
    <row r="41640" spans="2:24" x14ac:dyDescent="0.3">
      <c r="B41640" s="73"/>
      <c r="D41640" s="73"/>
      <c r="P41640" s="73"/>
      <c r="T41640" s="73"/>
      <c r="U41640" s="73"/>
      <c r="V41640" s="73"/>
      <c r="X41640" s="12"/>
    </row>
    <row r="41641" spans="2:24" x14ac:dyDescent="0.3">
      <c r="B41641" s="73"/>
      <c r="D41641" s="73"/>
      <c r="P41641" s="73"/>
      <c r="T41641" s="73"/>
      <c r="U41641" s="73"/>
      <c r="V41641" s="73"/>
      <c r="X41641" s="12"/>
    </row>
    <row r="41642" spans="2:24" x14ac:dyDescent="0.3">
      <c r="B41642" s="73"/>
      <c r="D41642" s="73"/>
      <c r="P41642" s="73"/>
      <c r="T41642" s="73"/>
      <c r="U41642" s="73"/>
      <c r="V41642" s="73"/>
      <c r="X41642" s="12"/>
    </row>
    <row r="41643" spans="2:24" x14ac:dyDescent="0.3">
      <c r="B41643" s="73"/>
      <c r="D41643" s="73"/>
      <c r="P41643" s="73"/>
      <c r="T41643" s="73"/>
      <c r="U41643" s="73"/>
      <c r="V41643" s="73"/>
      <c r="X41643" s="12"/>
    </row>
    <row r="41644" spans="2:24" x14ac:dyDescent="0.3">
      <c r="B41644" s="73"/>
      <c r="D41644" s="73"/>
      <c r="P41644" s="73"/>
      <c r="T41644" s="73"/>
      <c r="U41644" s="73"/>
      <c r="V41644" s="73"/>
      <c r="X41644" s="12"/>
    </row>
    <row r="41645" spans="2:24" x14ac:dyDescent="0.3">
      <c r="B41645" s="73"/>
      <c r="D41645" s="73"/>
      <c r="P41645" s="73"/>
      <c r="T41645" s="73"/>
      <c r="U41645" s="73"/>
      <c r="V41645" s="73"/>
      <c r="X41645" s="12"/>
    </row>
    <row r="41646" spans="2:24" x14ac:dyDescent="0.3">
      <c r="B41646" s="73"/>
      <c r="D41646" s="73"/>
      <c r="P41646" s="73"/>
      <c r="T41646" s="73"/>
      <c r="U41646" s="73"/>
      <c r="V41646" s="73"/>
      <c r="X41646" s="12"/>
    </row>
    <row r="41647" spans="2:24" x14ac:dyDescent="0.3">
      <c r="B41647" s="73"/>
      <c r="D41647" s="73"/>
      <c r="P41647" s="73"/>
      <c r="T41647" s="73"/>
      <c r="U41647" s="73"/>
      <c r="V41647" s="73"/>
      <c r="X41647" s="12"/>
    </row>
    <row r="41648" spans="2:24" x14ac:dyDescent="0.3">
      <c r="B41648" s="73"/>
      <c r="D41648" s="73"/>
      <c r="P41648" s="73"/>
      <c r="T41648" s="73"/>
      <c r="U41648" s="73"/>
      <c r="V41648" s="73"/>
      <c r="X41648" s="12"/>
    </row>
    <row r="41649" spans="2:24" x14ac:dyDescent="0.3">
      <c r="B41649" s="73"/>
      <c r="D41649" s="73"/>
      <c r="P41649" s="73"/>
      <c r="T41649" s="73"/>
      <c r="U41649" s="73"/>
      <c r="V41649" s="73"/>
      <c r="X41649" s="12"/>
    </row>
    <row r="41650" spans="2:24" x14ac:dyDescent="0.3">
      <c r="B41650" s="73"/>
      <c r="D41650" s="73"/>
      <c r="P41650" s="73"/>
      <c r="T41650" s="73"/>
      <c r="U41650" s="73"/>
      <c r="V41650" s="73"/>
      <c r="X41650" s="12"/>
    </row>
    <row r="41651" spans="2:24" x14ac:dyDescent="0.3">
      <c r="B41651" s="73"/>
      <c r="D41651" s="73"/>
      <c r="P41651" s="73"/>
      <c r="T41651" s="73"/>
      <c r="U41651" s="73"/>
      <c r="V41651" s="73"/>
      <c r="X41651" s="12"/>
    </row>
    <row r="41652" spans="2:24" x14ac:dyDescent="0.3">
      <c r="B41652" s="73"/>
      <c r="D41652" s="73"/>
      <c r="P41652" s="73"/>
      <c r="T41652" s="73"/>
      <c r="U41652" s="73"/>
      <c r="V41652" s="73"/>
      <c r="X41652" s="12"/>
    </row>
    <row r="41653" spans="2:24" x14ac:dyDescent="0.3">
      <c r="B41653" s="73"/>
      <c r="D41653" s="73"/>
      <c r="P41653" s="73"/>
      <c r="T41653" s="73"/>
      <c r="U41653" s="73"/>
      <c r="V41653" s="73"/>
      <c r="X41653" s="12"/>
    </row>
    <row r="41654" spans="2:24" x14ac:dyDescent="0.3">
      <c r="B41654" s="73"/>
      <c r="D41654" s="73"/>
      <c r="P41654" s="73"/>
      <c r="T41654" s="73"/>
      <c r="U41654" s="73"/>
      <c r="V41654" s="73"/>
      <c r="X41654" s="12"/>
    </row>
    <row r="41655" spans="2:24" x14ac:dyDescent="0.3">
      <c r="B41655" s="73"/>
      <c r="D41655" s="73"/>
      <c r="P41655" s="73"/>
      <c r="T41655" s="73"/>
      <c r="U41655" s="73"/>
      <c r="V41655" s="73"/>
      <c r="X41655" s="12"/>
    </row>
    <row r="41656" spans="2:24" x14ac:dyDescent="0.3">
      <c r="B41656" s="73"/>
      <c r="D41656" s="73"/>
      <c r="P41656" s="73"/>
      <c r="T41656" s="73"/>
      <c r="U41656" s="73"/>
      <c r="V41656" s="73"/>
      <c r="X41656" s="12"/>
    </row>
    <row r="41657" spans="2:24" x14ac:dyDescent="0.3">
      <c r="B41657" s="73"/>
      <c r="D41657" s="73"/>
      <c r="P41657" s="73"/>
      <c r="T41657" s="73"/>
      <c r="U41657" s="73"/>
      <c r="V41657" s="73"/>
      <c r="X41657" s="12"/>
    </row>
    <row r="41658" spans="2:24" x14ac:dyDescent="0.3">
      <c r="B41658" s="73"/>
      <c r="D41658" s="73"/>
      <c r="P41658" s="73"/>
      <c r="T41658" s="73"/>
      <c r="U41658" s="73"/>
      <c r="V41658" s="73"/>
      <c r="X41658" s="12"/>
    </row>
    <row r="41659" spans="2:24" x14ac:dyDescent="0.3">
      <c r="B41659" s="73"/>
      <c r="D41659" s="73"/>
      <c r="P41659" s="73"/>
      <c r="T41659" s="73"/>
      <c r="U41659" s="73"/>
      <c r="V41659" s="73"/>
      <c r="X41659" s="12"/>
    </row>
    <row r="41660" spans="2:24" x14ac:dyDescent="0.3">
      <c r="B41660" s="73"/>
      <c r="D41660" s="73"/>
      <c r="P41660" s="73"/>
      <c r="T41660" s="73"/>
      <c r="U41660" s="73"/>
      <c r="V41660" s="73"/>
      <c r="X41660" s="12"/>
    </row>
    <row r="41661" spans="2:24" x14ac:dyDescent="0.3">
      <c r="B41661" s="73"/>
      <c r="D41661" s="73"/>
      <c r="P41661" s="73"/>
      <c r="T41661" s="73"/>
      <c r="U41661" s="73"/>
      <c r="V41661" s="73"/>
      <c r="X41661" s="12"/>
    </row>
    <row r="41662" spans="2:24" x14ac:dyDescent="0.3">
      <c r="B41662" s="73"/>
      <c r="D41662" s="73"/>
      <c r="P41662" s="73"/>
      <c r="T41662" s="73"/>
      <c r="U41662" s="73"/>
      <c r="V41662" s="73"/>
      <c r="X41662" s="12"/>
    </row>
    <row r="41663" spans="2:24" x14ac:dyDescent="0.3">
      <c r="B41663" s="73"/>
      <c r="D41663" s="73"/>
      <c r="P41663" s="73"/>
      <c r="T41663" s="73"/>
      <c r="U41663" s="73"/>
      <c r="V41663" s="73"/>
      <c r="X41663" s="12"/>
    </row>
    <row r="41664" spans="2:24" x14ac:dyDescent="0.3">
      <c r="B41664" s="73"/>
      <c r="D41664" s="73"/>
      <c r="P41664" s="73"/>
      <c r="T41664" s="73"/>
      <c r="U41664" s="73"/>
      <c r="V41664" s="73"/>
      <c r="X41664" s="12"/>
    </row>
    <row r="41665" spans="2:24" x14ac:dyDescent="0.3">
      <c r="B41665" s="73"/>
      <c r="D41665" s="73"/>
      <c r="P41665" s="73"/>
      <c r="T41665" s="73"/>
      <c r="U41665" s="73"/>
      <c r="V41665" s="73"/>
      <c r="X41665" s="12"/>
    </row>
    <row r="41666" spans="2:24" x14ac:dyDescent="0.3">
      <c r="B41666" s="73"/>
      <c r="D41666" s="73"/>
      <c r="P41666" s="73"/>
      <c r="T41666" s="73"/>
      <c r="U41666" s="73"/>
      <c r="V41666" s="73"/>
      <c r="X41666" s="12"/>
    </row>
    <row r="41667" spans="2:24" x14ac:dyDescent="0.3">
      <c r="B41667" s="73"/>
      <c r="D41667" s="73"/>
      <c r="P41667" s="73"/>
      <c r="T41667" s="73"/>
      <c r="U41667" s="73"/>
      <c r="V41667" s="73"/>
      <c r="X41667" s="12"/>
    </row>
    <row r="41668" spans="2:24" x14ac:dyDescent="0.3">
      <c r="B41668" s="73"/>
      <c r="D41668" s="73"/>
      <c r="P41668" s="73"/>
      <c r="T41668" s="73"/>
      <c r="U41668" s="73"/>
      <c r="V41668" s="73"/>
      <c r="X41668" s="12"/>
    </row>
    <row r="41669" spans="2:24" x14ac:dyDescent="0.3">
      <c r="B41669" s="73"/>
      <c r="D41669" s="73"/>
      <c r="P41669" s="73"/>
      <c r="T41669" s="73"/>
      <c r="U41669" s="73"/>
      <c r="V41669" s="73"/>
      <c r="X41669" s="12"/>
    </row>
    <row r="41670" spans="2:24" x14ac:dyDescent="0.3">
      <c r="B41670" s="73"/>
      <c r="D41670" s="73"/>
      <c r="P41670" s="73"/>
      <c r="T41670" s="73"/>
      <c r="U41670" s="73"/>
      <c r="V41670" s="73"/>
      <c r="X41670" s="12"/>
    </row>
    <row r="41671" spans="2:24" x14ac:dyDescent="0.3">
      <c r="B41671" s="73"/>
      <c r="D41671" s="73"/>
      <c r="P41671" s="73"/>
      <c r="T41671" s="73"/>
      <c r="U41671" s="73"/>
      <c r="V41671" s="73"/>
      <c r="X41671" s="12"/>
    </row>
    <row r="41672" spans="2:24" x14ac:dyDescent="0.3">
      <c r="B41672" s="73"/>
      <c r="D41672" s="73"/>
      <c r="P41672" s="73"/>
      <c r="T41672" s="73"/>
      <c r="U41672" s="73"/>
      <c r="V41672" s="73"/>
      <c r="X41672" s="12"/>
    </row>
    <row r="41673" spans="2:24" x14ac:dyDescent="0.3">
      <c r="B41673" s="73"/>
      <c r="D41673" s="73"/>
      <c r="P41673" s="73"/>
      <c r="T41673" s="73"/>
      <c r="U41673" s="73"/>
      <c r="V41673" s="73"/>
      <c r="X41673" s="12"/>
    </row>
    <row r="41674" spans="2:24" x14ac:dyDescent="0.3">
      <c r="B41674" s="73"/>
      <c r="D41674" s="73"/>
      <c r="P41674" s="73"/>
      <c r="T41674" s="73"/>
      <c r="U41674" s="73"/>
      <c r="V41674" s="73"/>
      <c r="X41674" s="12"/>
    </row>
    <row r="41675" spans="2:24" x14ac:dyDescent="0.3">
      <c r="B41675" s="73"/>
      <c r="D41675" s="73"/>
      <c r="P41675" s="73"/>
      <c r="T41675" s="73"/>
      <c r="U41675" s="73"/>
      <c r="V41675" s="73"/>
      <c r="X41675" s="12"/>
    </row>
    <row r="41676" spans="2:24" x14ac:dyDescent="0.3">
      <c r="B41676" s="73"/>
      <c r="D41676" s="73"/>
      <c r="P41676" s="73"/>
      <c r="T41676" s="73"/>
      <c r="U41676" s="73"/>
      <c r="V41676" s="73"/>
      <c r="X41676" s="12"/>
    </row>
    <row r="41677" spans="2:24" x14ac:dyDescent="0.3">
      <c r="B41677" s="73"/>
      <c r="D41677" s="73"/>
      <c r="P41677" s="73"/>
      <c r="T41677" s="73"/>
      <c r="U41677" s="73"/>
      <c r="V41677" s="73"/>
      <c r="X41677" s="12"/>
    </row>
    <row r="41678" spans="2:24" x14ac:dyDescent="0.3">
      <c r="B41678" s="73"/>
      <c r="D41678" s="73"/>
      <c r="P41678" s="73"/>
      <c r="T41678" s="73"/>
      <c r="U41678" s="73"/>
      <c r="V41678" s="73"/>
      <c r="X41678" s="12"/>
    </row>
    <row r="41679" spans="2:24" x14ac:dyDescent="0.3">
      <c r="B41679" s="73"/>
      <c r="D41679" s="73"/>
      <c r="P41679" s="73"/>
      <c r="T41679" s="73"/>
      <c r="U41679" s="73"/>
      <c r="V41679" s="73"/>
      <c r="X41679" s="12"/>
    </row>
    <row r="41680" spans="2:24" x14ac:dyDescent="0.3">
      <c r="B41680" s="73"/>
      <c r="D41680" s="73"/>
      <c r="P41680" s="73"/>
      <c r="T41680" s="73"/>
      <c r="U41680" s="73"/>
      <c r="V41680" s="73"/>
      <c r="X41680" s="12"/>
    </row>
    <row r="41681" spans="2:24" x14ac:dyDescent="0.3">
      <c r="B41681" s="73"/>
      <c r="D41681" s="73"/>
      <c r="P41681" s="73"/>
      <c r="T41681" s="73"/>
      <c r="U41681" s="73"/>
      <c r="V41681" s="73"/>
      <c r="X41681" s="12"/>
    </row>
    <row r="41682" spans="2:24" x14ac:dyDescent="0.3">
      <c r="B41682" s="73"/>
      <c r="D41682" s="73"/>
      <c r="P41682" s="73"/>
      <c r="T41682" s="73"/>
      <c r="U41682" s="73"/>
      <c r="V41682" s="73"/>
      <c r="X41682" s="12"/>
    </row>
    <row r="41683" spans="2:24" x14ac:dyDescent="0.3">
      <c r="B41683" s="73"/>
      <c r="D41683" s="73"/>
      <c r="P41683" s="73"/>
      <c r="T41683" s="73"/>
      <c r="U41683" s="73"/>
      <c r="V41683" s="73"/>
      <c r="X41683" s="12"/>
    </row>
    <row r="41684" spans="2:24" x14ac:dyDescent="0.3">
      <c r="B41684" s="73"/>
      <c r="D41684" s="73"/>
      <c r="P41684" s="73"/>
      <c r="T41684" s="73"/>
      <c r="U41684" s="73"/>
      <c r="V41684" s="73"/>
      <c r="X41684" s="12"/>
    </row>
    <row r="41685" spans="2:24" x14ac:dyDescent="0.3">
      <c r="B41685" s="73"/>
      <c r="D41685" s="73"/>
      <c r="P41685" s="73"/>
      <c r="T41685" s="73"/>
      <c r="U41685" s="73"/>
      <c r="V41685" s="73"/>
      <c r="X41685" s="12"/>
    </row>
    <row r="41686" spans="2:24" x14ac:dyDescent="0.3">
      <c r="B41686" s="73"/>
      <c r="D41686" s="73"/>
      <c r="P41686" s="73"/>
      <c r="T41686" s="73"/>
      <c r="U41686" s="73"/>
      <c r="V41686" s="73"/>
      <c r="X41686" s="12"/>
    </row>
    <row r="41687" spans="2:24" x14ac:dyDescent="0.3">
      <c r="B41687" s="73"/>
      <c r="D41687" s="73"/>
      <c r="P41687" s="73"/>
      <c r="T41687" s="73"/>
      <c r="U41687" s="73"/>
      <c r="V41687" s="73"/>
      <c r="X41687" s="12"/>
    </row>
    <row r="41688" spans="2:24" x14ac:dyDescent="0.3">
      <c r="B41688" s="73"/>
      <c r="D41688" s="73"/>
      <c r="P41688" s="73"/>
      <c r="T41688" s="73"/>
      <c r="U41688" s="73"/>
      <c r="V41688" s="73"/>
      <c r="X41688" s="12"/>
    </row>
    <row r="41689" spans="2:24" x14ac:dyDescent="0.3">
      <c r="B41689" s="73"/>
      <c r="D41689" s="73"/>
      <c r="P41689" s="73"/>
      <c r="T41689" s="73"/>
      <c r="U41689" s="73"/>
      <c r="V41689" s="73"/>
      <c r="X41689" s="12"/>
    </row>
    <row r="41690" spans="2:24" x14ac:dyDescent="0.3">
      <c r="B41690" s="73"/>
      <c r="D41690" s="73"/>
      <c r="P41690" s="73"/>
      <c r="T41690" s="73"/>
      <c r="U41690" s="73"/>
      <c r="V41690" s="73"/>
      <c r="X41690" s="12"/>
    </row>
    <row r="41691" spans="2:24" x14ac:dyDescent="0.3">
      <c r="B41691" s="73"/>
      <c r="D41691" s="73"/>
      <c r="P41691" s="73"/>
      <c r="T41691" s="73"/>
      <c r="U41691" s="73"/>
      <c r="V41691" s="73"/>
      <c r="X41691" s="12"/>
    </row>
    <row r="41692" spans="2:24" x14ac:dyDescent="0.3">
      <c r="B41692" s="73"/>
      <c r="D41692" s="73"/>
      <c r="P41692" s="73"/>
      <c r="T41692" s="73"/>
      <c r="U41692" s="73"/>
      <c r="V41692" s="73"/>
      <c r="X41692" s="12"/>
    </row>
    <row r="41693" spans="2:24" x14ac:dyDescent="0.3">
      <c r="B41693" s="73"/>
      <c r="D41693" s="73"/>
      <c r="P41693" s="73"/>
      <c r="T41693" s="73"/>
      <c r="U41693" s="73"/>
      <c r="V41693" s="73"/>
      <c r="X41693" s="12"/>
    </row>
    <row r="41694" spans="2:24" x14ac:dyDescent="0.3">
      <c r="B41694" s="73"/>
      <c r="D41694" s="73"/>
      <c r="P41694" s="73"/>
      <c r="T41694" s="73"/>
      <c r="U41694" s="73"/>
      <c r="V41694" s="73"/>
      <c r="X41694" s="12"/>
    </row>
    <row r="41695" spans="2:24" x14ac:dyDescent="0.3">
      <c r="B41695" s="73"/>
      <c r="D41695" s="73"/>
      <c r="P41695" s="73"/>
      <c r="T41695" s="73"/>
      <c r="U41695" s="73"/>
      <c r="V41695" s="73"/>
      <c r="X41695" s="12"/>
    </row>
    <row r="41696" spans="2:24" x14ac:dyDescent="0.3">
      <c r="B41696" s="73"/>
      <c r="D41696" s="73"/>
      <c r="P41696" s="73"/>
      <c r="T41696" s="73"/>
      <c r="U41696" s="73"/>
      <c r="V41696" s="73"/>
      <c r="X41696" s="12"/>
    </row>
    <row r="41697" spans="2:24" x14ac:dyDescent="0.3">
      <c r="B41697" s="73"/>
      <c r="D41697" s="73"/>
      <c r="P41697" s="73"/>
      <c r="T41697" s="73"/>
      <c r="U41697" s="73"/>
      <c r="V41697" s="73"/>
      <c r="X41697" s="12"/>
    </row>
    <row r="41698" spans="2:24" x14ac:dyDescent="0.3">
      <c r="B41698" s="73"/>
      <c r="D41698" s="73"/>
      <c r="P41698" s="73"/>
      <c r="T41698" s="73"/>
      <c r="U41698" s="73"/>
      <c r="V41698" s="73"/>
      <c r="X41698" s="12"/>
    </row>
    <row r="41699" spans="2:24" x14ac:dyDescent="0.3">
      <c r="B41699" s="73"/>
      <c r="D41699" s="73"/>
      <c r="P41699" s="73"/>
      <c r="T41699" s="73"/>
      <c r="U41699" s="73"/>
      <c r="V41699" s="73"/>
      <c r="X41699" s="12"/>
    </row>
    <row r="41700" spans="2:24" x14ac:dyDescent="0.3">
      <c r="B41700" s="73"/>
      <c r="D41700" s="73"/>
      <c r="P41700" s="73"/>
      <c r="T41700" s="73"/>
      <c r="U41700" s="73"/>
      <c r="V41700" s="73"/>
      <c r="X41700" s="12"/>
    </row>
    <row r="41701" spans="2:24" x14ac:dyDescent="0.3">
      <c r="B41701" s="73"/>
      <c r="D41701" s="73"/>
      <c r="P41701" s="73"/>
      <c r="T41701" s="73"/>
      <c r="U41701" s="73"/>
      <c r="V41701" s="73"/>
      <c r="X41701" s="12"/>
    </row>
    <row r="41702" spans="2:24" x14ac:dyDescent="0.3">
      <c r="B41702" s="73"/>
      <c r="D41702" s="73"/>
      <c r="P41702" s="73"/>
      <c r="T41702" s="73"/>
      <c r="U41702" s="73"/>
      <c r="V41702" s="73"/>
      <c r="X41702" s="12"/>
    </row>
    <row r="41703" spans="2:24" x14ac:dyDescent="0.3">
      <c r="B41703" s="73"/>
      <c r="D41703" s="73"/>
      <c r="P41703" s="73"/>
      <c r="T41703" s="73"/>
      <c r="U41703" s="73"/>
      <c r="V41703" s="73"/>
      <c r="X41703" s="12"/>
    </row>
    <row r="41704" spans="2:24" x14ac:dyDescent="0.3">
      <c r="B41704" s="73"/>
      <c r="D41704" s="73"/>
      <c r="P41704" s="73"/>
      <c r="T41704" s="73"/>
      <c r="U41704" s="73"/>
      <c r="V41704" s="73"/>
      <c r="X41704" s="12"/>
    </row>
    <row r="41705" spans="2:24" x14ac:dyDescent="0.3">
      <c r="B41705" s="73"/>
      <c r="D41705" s="73"/>
      <c r="P41705" s="73"/>
      <c r="T41705" s="73"/>
      <c r="U41705" s="73"/>
      <c r="V41705" s="73"/>
      <c r="X41705" s="12"/>
    </row>
    <row r="41706" spans="2:24" x14ac:dyDescent="0.3">
      <c r="B41706" s="73"/>
      <c r="D41706" s="73"/>
      <c r="P41706" s="73"/>
      <c r="T41706" s="73"/>
      <c r="U41706" s="73"/>
      <c r="V41706" s="73"/>
      <c r="X41706" s="12"/>
    </row>
    <row r="41707" spans="2:24" x14ac:dyDescent="0.3">
      <c r="B41707" s="73"/>
      <c r="D41707" s="73"/>
      <c r="P41707" s="73"/>
      <c r="T41707" s="73"/>
      <c r="U41707" s="73"/>
      <c r="V41707" s="73"/>
      <c r="X41707" s="12"/>
    </row>
    <row r="41708" spans="2:24" x14ac:dyDescent="0.3">
      <c r="B41708" s="73"/>
      <c r="D41708" s="73"/>
      <c r="P41708" s="73"/>
      <c r="T41708" s="73"/>
      <c r="U41708" s="73"/>
      <c r="V41708" s="73"/>
      <c r="X41708" s="12"/>
    </row>
    <row r="41709" spans="2:24" x14ac:dyDescent="0.3">
      <c r="B41709" s="73"/>
      <c r="D41709" s="73"/>
      <c r="P41709" s="73"/>
      <c r="T41709" s="73"/>
      <c r="U41709" s="73"/>
      <c r="V41709" s="73"/>
      <c r="X41709" s="12"/>
    </row>
    <row r="41710" spans="2:24" x14ac:dyDescent="0.3">
      <c r="B41710" s="73"/>
      <c r="D41710" s="73"/>
      <c r="P41710" s="73"/>
      <c r="T41710" s="73"/>
      <c r="U41710" s="73"/>
      <c r="V41710" s="73"/>
      <c r="X41710" s="12"/>
    </row>
    <row r="41711" spans="2:24" x14ac:dyDescent="0.3">
      <c r="B41711" s="73"/>
      <c r="D41711" s="73"/>
      <c r="P41711" s="73"/>
      <c r="T41711" s="73"/>
      <c r="U41711" s="73"/>
      <c r="V41711" s="73"/>
      <c r="X41711" s="12"/>
    </row>
    <row r="41712" spans="2:24" x14ac:dyDescent="0.3">
      <c r="B41712" s="73"/>
      <c r="D41712" s="73"/>
      <c r="P41712" s="73"/>
      <c r="T41712" s="73"/>
      <c r="U41712" s="73"/>
      <c r="V41712" s="73"/>
      <c r="X41712" s="12"/>
    </row>
    <row r="41713" spans="2:24" x14ac:dyDescent="0.3">
      <c r="B41713" s="73"/>
      <c r="D41713" s="73"/>
      <c r="P41713" s="73"/>
      <c r="T41713" s="73"/>
      <c r="U41713" s="73"/>
      <c r="V41713" s="73"/>
      <c r="X41713" s="12"/>
    </row>
    <row r="41714" spans="2:24" x14ac:dyDescent="0.3">
      <c r="B41714" s="73"/>
      <c r="D41714" s="73"/>
      <c r="P41714" s="73"/>
      <c r="T41714" s="73"/>
      <c r="U41714" s="73"/>
      <c r="V41714" s="73"/>
      <c r="X41714" s="12"/>
    </row>
    <row r="41715" spans="2:24" x14ac:dyDescent="0.3">
      <c r="B41715" s="73"/>
      <c r="D41715" s="73"/>
      <c r="P41715" s="73"/>
      <c r="T41715" s="73"/>
      <c r="U41715" s="73"/>
      <c r="V41715" s="73"/>
      <c r="X41715" s="12"/>
    </row>
    <row r="41716" spans="2:24" x14ac:dyDescent="0.3">
      <c r="B41716" s="73"/>
      <c r="D41716" s="73"/>
      <c r="P41716" s="73"/>
      <c r="T41716" s="73"/>
      <c r="U41716" s="73"/>
      <c r="V41716" s="73"/>
      <c r="X41716" s="12"/>
    </row>
    <row r="41717" spans="2:24" x14ac:dyDescent="0.3">
      <c r="B41717" s="73"/>
      <c r="D41717" s="73"/>
      <c r="P41717" s="73"/>
      <c r="T41717" s="73"/>
      <c r="U41717" s="73"/>
      <c r="V41717" s="73"/>
      <c r="X41717" s="12"/>
    </row>
    <row r="41718" spans="2:24" x14ac:dyDescent="0.3">
      <c r="B41718" s="73"/>
      <c r="D41718" s="73"/>
      <c r="P41718" s="73"/>
      <c r="T41718" s="73"/>
      <c r="U41718" s="73"/>
      <c r="V41718" s="73"/>
      <c r="X41718" s="12"/>
    </row>
    <row r="41719" spans="2:24" x14ac:dyDescent="0.3">
      <c r="B41719" s="73"/>
      <c r="D41719" s="73"/>
      <c r="P41719" s="73"/>
      <c r="T41719" s="73"/>
      <c r="U41719" s="73"/>
      <c r="V41719" s="73"/>
      <c r="X41719" s="12"/>
    </row>
    <row r="41720" spans="2:24" x14ac:dyDescent="0.3">
      <c r="B41720" s="73"/>
      <c r="D41720" s="73"/>
      <c r="P41720" s="73"/>
      <c r="T41720" s="73"/>
      <c r="U41720" s="73"/>
      <c r="V41720" s="73"/>
      <c r="X41720" s="12"/>
    </row>
    <row r="41721" spans="2:24" x14ac:dyDescent="0.3">
      <c r="B41721" s="73"/>
      <c r="D41721" s="73"/>
      <c r="P41721" s="73"/>
      <c r="T41721" s="73"/>
      <c r="U41721" s="73"/>
      <c r="V41721" s="73"/>
      <c r="X41721" s="12"/>
    </row>
    <row r="41722" spans="2:24" x14ac:dyDescent="0.3">
      <c r="B41722" s="73"/>
      <c r="D41722" s="73"/>
      <c r="P41722" s="73"/>
      <c r="T41722" s="73"/>
      <c r="U41722" s="73"/>
      <c r="V41722" s="73"/>
      <c r="X41722" s="12"/>
    </row>
    <row r="41723" spans="2:24" x14ac:dyDescent="0.3">
      <c r="B41723" s="73"/>
      <c r="D41723" s="73"/>
      <c r="P41723" s="73"/>
      <c r="T41723" s="73"/>
      <c r="U41723" s="73"/>
      <c r="V41723" s="73"/>
      <c r="X41723" s="12"/>
    </row>
    <row r="41724" spans="2:24" x14ac:dyDescent="0.3">
      <c r="B41724" s="73"/>
      <c r="D41724" s="73"/>
      <c r="P41724" s="73"/>
      <c r="T41724" s="73"/>
      <c r="U41724" s="73"/>
      <c r="V41724" s="73"/>
      <c r="X41724" s="12"/>
    </row>
    <row r="41725" spans="2:24" x14ac:dyDescent="0.3">
      <c r="B41725" s="73"/>
      <c r="D41725" s="73"/>
      <c r="P41725" s="73"/>
      <c r="T41725" s="73"/>
      <c r="U41725" s="73"/>
      <c r="V41725" s="73"/>
      <c r="X41725" s="12"/>
    </row>
    <row r="41726" spans="2:24" x14ac:dyDescent="0.3">
      <c r="B41726" s="73"/>
      <c r="D41726" s="73"/>
      <c r="P41726" s="73"/>
      <c r="T41726" s="73"/>
      <c r="U41726" s="73"/>
      <c r="V41726" s="73"/>
      <c r="X41726" s="12"/>
    </row>
    <row r="41727" spans="2:24" x14ac:dyDescent="0.3">
      <c r="B41727" s="73"/>
      <c r="D41727" s="73"/>
      <c r="P41727" s="73"/>
      <c r="T41727" s="73"/>
      <c r="U41727" s="73"/>
      <c r="V41727" s="73"/>
      <c r="X41727" s="12"/>
    </row>
    <row r="41728" spans="2:24" x14ac:dyDescent="0.3">
      <c r="B41728" s="73"/>
      <c r="D41728" s="73"/>
      <c r="P41728" s="73"/>
      <c r="T41728" s="73"/>
      <c r="U41728" s="73"/>
      <c r="V41728" s="73"/>
      <c r="X41728" s="12"/>
    </row>
    <row r="41729" spans="2:24" x14ac:dyDescent="0.3">
      <c r="B41729" s="73"/>
      <c r="D41729" s="73"/>
      <c r="P41729" s="73"/>
      <c r="T41729" s="73"/>
      <c r="U41729" s="73"/>
      <c r="V41729" s="73"/>
      <c r="X41729" s="12"/>
    </row>
    <row r="41730" spans="2:24" x14ac:dyDescent="0.3">
      <c r="B41730" s="73"/>
      <c r="D41730" s="73"/>
      <c r="P41730" s="73"/>
      <c r="T41730" s="73"/>
      <c r="U41730" s="73"/>
      <c r="V41730" s="73"/>
      <c r="X41730" s="12"/>
    </row>
    <row r="41731" spans="2:24" x14ac:dyDescent="0.3">
      <c r="B41731" s="73"/>
      <c r="D41731" s="73"/>
      <c r="P41731" s="73"/>
      <c r="T41731" s="73"/>
      <c r="U41731" s="73"/>
      <c r="V41731" s="73"/>
      <c r="X41731" s="12"/>
    </row>
    <row r="41732" spans="2:24" x14ac:dyDescent="0.3">
      <c r="B41732" s="73"/>
      <c r="D41732" s="73"/>
      <c r="P41732" s="73"/>
      <c r="T41732" s="73"/>
      <c r="U41732" s="73"/>
      <c r="V41732" s="73"/>
      <c r="X41732" s="12"/>
    </row>
    <row r="41733" spans="2:24" x14ac:dyDescent="0.3">
      <c r="B41733" s="73"/>
      <c r="D41733" s="73"/>
      <c r="P41733" s="73"/>
      <c r="T41733" s="73"/>
      <c r="U41733" s="73"/>
      <c r="V41733" s="73"/>
      <c r="X41733" s="12"/>
    </row>
    <row r="41734" spans="2:24" x14ac:dyDescent="0.3">
      <c r="B41734" s="73"/>
      <c r="D41734" s="73"/>
      <c r="P41734" s="73"/>
      <c r="T41734" s="73"/>
      <c r="U41734" s="73"/>
      <c r="V41734" s="73"/>
      <c r="X41734" s="12"/>
    </row>
    <row r="41735" spans="2:24" x14ac:dyDescent="0.3">
      <c r="B41735" s="73"/>
      <c r="D41735" s="73"/>
      <c r="P41735" s="73"/>
      <c r="T41735" s="73"/>
      <c r="U41735" s="73"/>
      <c r="V41735" s="73"/>
      <c r="X41735" s="12"/>
    </row>
    <row r="41736" spans="2:24" x14ac:dyDescent="0.3">
      <c r="B41736" s="73"/>
      <c r="D41736" s="73"/>
      <c r="P41736" s="73"/>
      <c r="T41736" s="73"/>
      <c r="U41736" s="73"/>
      <c r="V41736" s="73"/>
      <c r="X41736" s="12"/>
    </row>
    <row r="41737" spans="2:24" x14ac:dyDescent="0.3">
      <c r="B41737" s="73"/>
      <c r="D41737" s="73"/>
      <c r="P41737" s="73"/>
      <c r="T41737" s="73"/>
      <c r="U41737" s="73"/>
      <c r="V41737" s="73"/>
      <c r="X41737" s="12"/>
    </row>
    <row r="41738" spans="2:24" x14ac:dyDescent="0.3">
      <c r="B41738" s="73"/>
      <c r="D41738" s="73"/>
      <c r="P41738" s="73"/>
      <c r="T41738" s="73"/>
      <c r="U41738" s="73"/>
      <c r="V41738" s="73"/>
      <c r="X41738" s="12"/>
    </row>
    <row r="41739" spans="2:24" x14ac:dyDescent="0.3">
      <c r="B41739" s="73"/>
      <c r="D41739" s="73"/>
      <c r="P41739" s="73"/>
      <c r="T41739" s="73"/>
      <c r="U41739" s="73"/>
      <c r="V41739" s="73"/>
      <c r="X41739" s="12"/>
    </row>
    <row r="41740" spans="2:24" x14ac:dyDescent="0.3">
      <c r="B41740" s="73"/>
      <c r="D41740" s="73"/>
      <c r="P41740" s="73"/>
      <c r="T41740" s="73"/>
      <c r="U41740" s="73"/>
      <c r="V41740" s="73"/>
      <c r="X41740" s="12"/>
    </row>
    <row r="41741" spans="2:24" x14ac:dyDescent="0.3">
      <c r="B41741" s="73"/>
      <c r="D41741" s="73"/>
      <c r="P41741" s="73"/>
      <c r="T41741" s="73"/>
      <c r="U41741" s="73"/>
      <c r="V41741" s="73"/>
      <c r="X41741" s="12"/>
    </row>
    <row r="41742" spans="2:24" x14ac:dyDescent="0.3">
      <c r="B41742" s="73"/>
      <c r="D41742" s="73"/>
      <c r="P41742" s="73"/>
      <c r="T41742" s="73"/>
      <c r="U41742" s="73"/>
      <c r="V41742" s="73"/>
      <c r="X41742" s="12"/>
    </row>
    <row r="41743" spans="2:24" x14ac:dyDescent="0.3">
      <c r="B41743" s="73"/>
      <c r="D41743" s="73"/>
      <c r="P41743" s="73"/>
      <c r="T41743" s="73"/>
      <c r="U41743" s="73"/>
      <c r="V41743" s="73"/>
      <c r="X41743" s="12"/>
    </row>
    <row r="41744" spans="2:24" x14ac:dyDescent="0.3">
      <c r="B41744" s="73"/>
      <c r="D41744" s="73"/>
      <c r="P41744" s="73"/>
      <c r="T41744" s="73"/>
      <c r="U41744" s="73"/>
      <c r="V41744" s="73"/>
      <c r="X41744" s="12"/>
    </row>
    <row r="41745" spans="2:24" x14ac:dyDescent="0.3">
      <c r="B41745" s="73"/>
      <c r="D41745" s="73"/>
      <c r="P41745" s="73"/>
      <c r="T41745" s="73"/>
      <c r="U41745" s="73"/>
      <c r="V41745" s="73"/>
      <c r="X41745" s="12"/>
    </row>
    <row r="41746" spans="2:24" x14ac:dyDescent="0.3">
      <c r="B41746" s="73"/>
      <c r="D41746" s="73"/>
      <c r="P41746" s="73"/>
      <c r="T41746" s="73"/>
      <c r="U41746" s="73"/>
      <c r="V41746" s="73"/>
      <c r="X41746" s="12"/>
    </row>
    <row r="41747" spans="2:24" x14ac:dyDescent="0.3">
      <c r="B41747" s="73"/>
      <c r="D41747" s="73"/>
      <c r="P41747" s="73"/>
      <c r="T41747" s="73"/>
      <c r="U41747" s="73"/>
      <c r="V41747" s="73"/>
      <c r="X41747" s="12"/>
    </row>
    <row r="41748" spans="2:24" x14ac:dyDescent="0.3">
      <c r="B41748" s="73"/>
      <c r="D41748" s="73"/>
      <c r="P41748" s="73"/>
      <c r="T41748" s="73"/>
      <c r="U41748" s="73"/>
      <c r="V41748" s="73"/>
      <c r="X41748" s="12"/>
    </row>
    <row r="41749" spans="2:24" x14ac:dyDescent="0.3">
      <c r="B41749" s="73"/>
      <c r="D41749" s="73"/>
      <c r="P41749" s="73"/>
      <c r="T41749" s="73"/>
      <c r="U41749" s="73"/>
      <c r="V41749" s="73"/>
      <c r="X41749" s="12"/>
    </row>
    <row r="41750" spans="2:24" x14ac:dyDescent="0.3">
      <c r="B41750" s="73"/>
      <c r="D41750" s="73"/>
      <c r="P41750" s="73"/>
      <c r="T41750" s="73"/>
      <c r="U41750" s="73"/>
      <c r="V41750" s="73"/>
      <c r="X41750" s="12"/>
    </row>
    <row r="41751" spans="2:24" x14ac:dyDescent="0.3">
      <c r="B41751" s="73"/>
      <c r="D41751" s="73"/>
      <c r="P41751" s="73"/>
      <c r="T41751" s="73"/>
      <c r="U41751" s="73"/>
      <c r="V41751" s="73"/>
      <c r="X41751" s="12"/>
    </row>
    <row r="41752" spans="2:24" x14ac:dyDescent="0.3">
      <c r="B41752" s="73"/>
      <c r="D41752" s="73"/>
      <c r="P41752" s="73"/>
      <c r="T41752" s="73"/>
      <c r="U41752" s="73"/>
      <c r="V41752" s="73"/>
      <c r="X41752" s="12"/>
    </row>
    <row r="41753" spans="2:24" x14ac:dyDescent="0.3">
      <c r="B41753" s="73"/>
      <c r="D41753" s="73"/>
      <c r="P41753" s="73"/>
      <c r="T41753" s="73"/>
      <c r="U41753" s="73"/>
      <c r="V41753" s="73"/>
      <c r="X41753" s="12"/>
    </row>
    <row r="41754" spans="2:24" x14ac:dyDescent="0.3">
      <c r="B41754" s="73"/>
      <c r="D41754" s="73"/>
      <c r="P41754" s="73"/>
      <c r="T41754" s="73"/>
      <c r="U41754" s="73"/>
      <c r="V41754" s="73"/>
      <c r="X41754" s="12"/>
    </row>
    <row r="41755" spans="2:24" x14ac:dyDescent="0.3">
      <c r="B41755" s="73"/>
      <c r="D41755" s="73"/>
      <c r="P41755" s="73"/>
      <c r="T41755" s="73"/>
      <c r="U41755" s="73"/>
      <c r="V41755" s="73"/>
      <c r="X41755" s="12"/>
    </row>
    <row r="41756" spans="2:24" x14ac:dyDescent="0.3">
      <c r="B41756" s="73"/>
      <c r="D41756" s="73"/>
      <c r="P41756" s="73"/>
      <c r="T41756" s="73"/>
      <c r="U41756" s="73"/>
      <c r="V41756" s="73"/>
      <c r="X41756" s="12"/>
    </row>
    <row r="41757" spans="2:24" x14ac:dyDescent="0.3">
      <c r="B41757" s="73"/>
      <c r="D41757" s="73"/>
      <c r="P41757" s="73"/>
      <c r="T41757" s="73"/>
      <c r="U41757" s="73"/>
      <c r="V41757" s="73"/>
      <c r="X41757" s="12"/>
    </row>
    <row r="41758" spans="2:24" x14ac:dyDescent="0.3">
      <c r="B41758" s="73"/>
      <c r="D41758" s="73"/>
      <c r="P41758" s="73"/>
      <c r="T41758" s="73"/>
      <c r="U41758" s="73"/>
      <c r="V41758" s="73"/>
      <c r="X41758" s="12"/>
    </row>
    <row r="41759" spans="2:24" x14ac:dyDescent="0.3">
      <c r="B41759" s="73"/>
      <c r="D41759" s="73"/>
      <c r="P41759" s="73"/>
      <c r="T41759" s="73"/>
      <c r="U41759" s="73"/>
      <c r="V41759" s="73"/>
      <c r="X41759" s="12"/>
    </row>
    <row r="41760" spans="2:24" x14ac:dyDescent="0.3">
      <c r="B41760" s="73"/>
      <c r="D41760" s="73"/>
      <c r="P41760" s="73"/>
      <c r="T41760" s="73"/>
      <c r="U41760" s="73"/>
      <c r="V41760" s="73"/>
      <c r="X41760" s="12"/>
    </row>
    <row r="41761" spans="2:24" x14ac:dyDescent="0.3">
      <c r="B41761" s="73"/>
      <c r="D41761" s="73"/>
      <c r="P41761" s="73"/>
      <c r="T41761" s="73"/>
      <c r="U41761" s="73"/>
      <c r="V41761" s="73"/>
      <c r="X41761" s="12"/>
    </row>
    <row r="41762" spans="2:24" x14ac:dyDescent="0.3">
      <c r="B41762" s="73"/>
      <c r="D41762" s="73"/>
      <c r="P41762" s="73"/>
      <c r="T41762" s="73"/>
      <c r="U41762" s="73"/>
      <c r="V41762" s="73"/>
      <c r="X41762" s="12"/>
    </row>
    <row r="41763" spans="2:24" x14ac:dyDescent="0.3">
      <c r="B41763" s="73"/>
      <c r="D41763" s="73"/>
      <c r="P41763" s="73"/>
      <c r="T41763" s="73"/>
      <c r="U41763" s="73"/>
      <c r="V41763" s="73"/>
      <c r="X41763" s="12"/>
    </row>
    <row r="41764" spans="2:24" x14ac:dyDescent="0.3">
      <c r="B41764" s="73"/>
      <c r="D41764" s="73"/>
      <c r="P41764" s="73"/>
      <c r="T41764" s="73"/>
      <c r="U41764" s="73"/>
      <c r="V41764" s="73"/>
      <c r="X41764" s="12"/>
    </row>
    <row r="41765" spans="2:24" x14ac:dyDescent="0.3">
      <c r="B41765" s="73"/>
      <c r="D41765" s="73"/>
      <c r="P41765" s="73"/>
      <c r="T41765" s="73"/>
      <c r="U41765" s="73"/>
      <c r="V41765" s="73"/>
      <c r="X41765" s="12"/>
    </row>
    <row r="41766" spans="2:24" x14ac:dyDescent="0.3">
      <c r="B41766" s="73"/>
      <c r="D41766" s="73"/>
      <c r="P41766" s="73"/>
      <c r="T41766" s="73"/>
      <c r="U41766" s="73"/>
      <c r="V41766" s="73"/>
      <c r="X41766" s="12"/>
    </row>
    <row r="41767" spans="2:24" x14ac:dyDescent="0.3">
      <c r="B41767" s="73"/>
      <c r="D41767" s="73"/>
      <c r="P41767" s="73"/>
      <c r="T41767" s="73"/>
      <c r="U41767" s="73"/>
      <c r="V41767" s="73"/>
      <c r="X41767" s="12"/>
    </row>
    <row r="41768" spans="2:24" x14ac:dyDescent="0.3">
      <c r="B41768" s="73"/>
      <c r="D41768" s="73"/>
      <c r="P41768" s="73"/>
      <c r="T41768" s="73"/>
      <c r="U41768" s="73"/>
      <c r="V41768" s="73"/>
      <c r="X41768" s="12"/>
    </row>
    <row r="41769" spans="2:24" x14ac:dyDescent="0.3">
      <c r="B41769" s="73"/>
      <c r="D41769" s="73"/>
      <c r="P41769" s="73"/>
      <c r="T41769" s="73"/>
      <c r="U41769" s="73"/>
      <c r="V41769" s="73"/>
      <c r="X41769" s="12"/>
    </row>
    <row r="41770" spans="2:24" x14ac:dyDescent="0.3">
      <c r="B41770" s="73"/>
      <c r="D41770" s="73"/>
      <c r="P41770" s="73"/>
      <c r="T41770" s="73"/>
      <c r="U41770" s="73"/>
      <c r="V41770" s="73"/>
      <c r="X41770" s="12"/>
    </row>
    <row r="41771" spans="2:24" x14ac:dyDescent="0.3">
      <c r="B41771" s="73"/>
      <c r="D41771" s="73"/>
      <c r="P41771" s="73"/>
      <c r="T41771" s="73"/>
      <c r="U41771" s="73"/>
      <c r="V41771" s="73"/>
      <c r="X41771" s="12"/>
    </row>
    <row r="41772" spans="2:24" x14ac:dyDescent="0.3">
      <c r="B41772" s="73"/>
      <c r="D41772" s="73"/>
      <c r="P41772" s="73"/>
      <c r="T41772" s="73"/>
      <c r="U41772" s="73"/>
      <c r="V41772" s="73"/>
      <c r="X41772" s="12"/>
    </row>
    <row r="41773" spans="2:24" x14ac:dyDescent="0.3">
      <c r="B41773" s="73"/>
      <c r="D41773" s="73"/>
      <c r="P41773" s="73"/>
      <c r="T41773" s="73"/>
      <c r="U41773" s="73"/>
      <c r="V41773" s="73"/>
      <c r="X41773" s="12"/>
    </row>
    <row r="41774" spans="2:24" x14ac:dyDescent="0.3">
      <c r="B41774" s="73"/>
      <c r="D41774" s="73"/>
      <c r="P41774" s="73"/>
      <c r="T41774" s="73"/>
      <c r="U41774" s="73"/>
      <c r="V41774" s="73"/>
      <c r="X41774" s="12"/>
    </row>
    <row r="41775" spans="2:24" x14ac:dyDescent="0.3">
      <c r="B41775" s="73"/>
      <c r="D41775" s="73"/>
      <c r="P41775" s="73"/>
      <c r="T41775" s="73"/>
      <c r="U41775" s="73"/>
      <c r="V41775" s="73"/>
      <c r="X41775" s="12"/>
    </row>
    <row r="41776" spans="2:24" x14ac:dyDescent="0.3">
      <c r="B41776" s="73"/>
      <c r="D41776" s="73"/>
      <c r="P41776" s="73"/>
      <c r="T41776" s="73"/>
      <c r="U41776" s="73"/>
      <c r="V41776" s="73"/>
      <c r="X41776" s="12"/>
    </row>
    <row r="41777" spans="2:24" x14ac:dyDescent="0.3">
      <c r="B41777" s="73"/>
      <c r="D41777" s="73"/>
      <c r="P41777" s="73"/>
      <c r="T41777" s="73"/>
      <c r="U41777" s="73"/>
      <c r="V41777" s="73"/>
      <c r="X41777" s="12"/>
    </row>
    <row r="41778" spans="2:24" x14ac:dyDescent="0.3">
      <c r="B41778" s="73"/>
      <c r="D41778" s="73"/>
      <c r="P41778" s="73"/>
      <c r="T41778" s="73"/>
      <c r="U41778" s="73"/>
      <c r="V41778" s="73"/>
      <c r="X41778" s="12"/>
    </row>
    <row r="41779" spans="2:24" x14ac:dyDescent="0.3">
      <c r="B41779" s="73"/>
      <c r="D41779" s="73"/>
      <c r="P41779" s="73"/>
      <c r="T41779" s="73"/>
      <c r="U41779" s="73"/>
      <c r="V41779" s="73"/>
      <c r="X41779" s="12"/>
    </row>
    <row r="41780" spans="2:24" x14ac:dyDescent="0.3">
      <c r="B41780" s="73"/>
      <c r="D41780" s="73"/>
      <c r="P41780" s="73"/>
      <c r="T41780" s="73"/>
      <c r="U41780" s="73"/>
      <c r="V41780" s="73"/>
      <c r="X41780" s="12"/>
    </row>
    <row r="41781" spans="2:24" x14ac:dyDescent="0.3">
      <c r="B41781" s="73"/>
      <c r="D41781" s="73"/>
      <c r="P41781" s="73"/>
      <c r="T41781" s="73"/>
      <c r="U41781" s="73"/>
      <c r="V41781" s="73"/>
      <c r="X41781" s="12"/>
    </row>
    <row r="41782" spans="2:24" x14ac:dyDescent="0.3">
      <c r="B41782" s="73"/>
      <c r="D41782" s="73"/>
      <c r="P41782" s="73"/>
      <c r="T41782" s="73"/>
      <c r="U41782" s="73"/>
      <c r="V41782" s="73"/>
      <c r="X41782" s="12"/>
    </row>
    <row r="41783" spans="2:24" x14ac:dyDescent="0.3">
      <c r="B41783" s="73"/>
      <c r="D41783" s="73"/>
      <c r="P41783" s="73"/>
      <c r="T41783" s="73"/>
      <c r="U41783" s="73"/>
      <c r="V41783" s="73"/>
      <c r="X41783" s="12"/>
    </row>
    <row r="41784" spans="2:24" x14ac:dyDescent="0.3">
      <c r="B41784" s="73"/>
      <c r="D41784" s="73"/>
      <c r="P41784" s="73"/>
      <c r="T41784" s="73"/>
      <c r="U41784" s="73"/>
      <c r="V41784" s="73"/>
      <c r="X41784" s="12"/>
    </row>
    <row r="41785" spans="2:24" x14ac:dyDescent="0.3">
      <c r="B41785" s="73"/>
      <c r="D41785" s="73"/>
      <c r="P41785" s="73"/>
      <c r="T41785" s="73"/>
      <c r="U41785" s="73"/>
      <c r="V41785" s="73"/>
      <c r="X41785" s="12"/>
    </row>
    <row r="41786" spans="2:24" x14ac:dyDescent="0.3">
      <c r="B41786" s="73"/>
      <c r="D41786" s="73"/>
      <c r="P41786" s="73"/>
      <c r="T41786" s="73"/>
      <c r="U41786" s="73"/>
      <c r="V41786" s="73"/>
      <c r="X41786" s="12"/>
    </row>
    <row r="41787" spans="2:24" x14ac:dyDescent="0.3">
      <c r="B41787" s="73"/>
      <c r="D41787" s="73"/>
      <c r="P41787" s="73"/>
      <c r="T41787" s="73"/>
      <c r="U41787" s="73"/>
      <c r="V41787" s="73"/>
      <c r="X41787" s="12"/>
    </row>
    <row r="41788" spans="2:24" x14ac:dyDescent="0.3">
      <c r="B41788" s="73"/>
      <c r="D41788" s="73"/>
      <c r="P41788" s="73"/>
      <c r="T41788" s="73"/>
      <c r="U41788" s="73"/>
      <c r="V41788" s="73"/>
      <c r="X41788" s="12"/>
    </row>
    <row r="41789" spans="2:24" x14ac:dyDescent="0.3">
      <c r="B41789" s="73"/>
      <c r="D41789" s="73"/>
      <c r="P41789" s="73"/>
      <c r="T41789" s="73"/>
      <c r="U41789" s="73"/>
      <c r="V41789" s="73"/>
      <c r="X41789" s="12"/>
    </row>
    <row r="41790" spans="2:24" x14ac:dyDescent="0.3">
      <c r="B41790" s="73"/>
      <c r="D41790" s="73"/>
      <c r="P41790" s="73"/>
      <c r="T41790" s="73"/>
      <c r="U41790" s="73"/>
      <c r="V41790" s="73"/>
      <c r="X41790" s="12"/>
    </row>
    <row r="41791" spans="2:24" x14ac:dyDescent="0.3">
      <c r="B41791" s="73"/>
      <c r="D41791" s="73"/>
      <c r="P41791" s="73"/>
      <c r="T41791" s="73"/>
      <c r="U41791" s="73"/>
      <c r="V41791" s="73"/>
      <c r="X41791" s="12"/>
    </row>
    <row r="41792" spans="2:24" x14ac:dyDescent="0.3">
      <c r="B41792" s="73"/>
      <c r="D41792" s="73"/>
      <c r="P41792" s="73"/>
      <c r="T41792" s="73"/>
      <c r="U41792" s="73"/>
      <c r="V41792" s="73"/>
      <c r="X41792" s="12"/>
    </row>
    <row r="41793" spans="2:24" x14ac:dyDescent="0.3">
      <c r="B41793" s="73"/>
      <c r="D41793" s="73"/>
      <c r="P41793" s="73"/>
      <c r="T41793" s="73"/>
      <c r="U41793" s="73"/>
      <c r="V41793" s="73"/>
      <c r="X41793" s="12"/>
    </row>
    <row r="41794" spans="2:24" x14ac:dyDescent="0.3">
      <c r="B41794" s="73"/>
      <c r="D41794" s="73"/>
      <c r="P41794" s="73"/>
      <c r="T41794" s="73"/>
      <c r="U41794" s="73"/>
      <c r="V41794" s="73"/>
      <c r="X41794" s="12"/>
    </row>
    <row r="41795" spans="2:24" x14ac:dyDescent="0.3">
      <c r="B41795" s="73"/>
      <c r="D41795" s="73"/>
      <c r="P41795" s="73"/>
      <c r="T41795" s="73"/>
      <c r="U41795" s="73"/>
      <c r="V41795" s="73"/>
      <c r="X41795" s="12"/>
    </row>
    <row r="41796" spans="2:24" x14ac:dyDescent="0.3">
      <c r="B41796" s="73"/>
      <c r="D41796" s="73"/>
      <c r="P41796" s="73"/>
      <c r="T41796" s="73"/>
      <c r="U41796" s="73"/>
      <c r="V41796" s="73"/>
      <c r="X41796" s="12"/>
    </row>
    <row r="41797" spans="2:24" x14ac:dyDescent="0.3">
      <c r="B41797" s="73"/>
      <c r="D41797" s="73"/>
      <c r="P41797" s="73"/>
      <c r="T41797" s="73"/>
      <c r="U41797" s="73"/>
      <c r="V41797" s="73"/>
      <c r="X41797" s="12"/>
    </row>
    <row r="41798" spans="2:24" x14ac:dyDescent="0.3">
      <c r="B41798" s="73"/>
      <c r="D41798" s="73"/>
      <c r="P41798" s="73"/>
      <c r="T41798" s="73"/>
      <c r="U41798" s="73"/>
      <c r="V41798" s="73"/>
      <c r="X41798" s="12"/>
    </row>
    <row r="41799" spans="2:24" x14ac:dyDescent="0.3">
      <c r="B41799" s="73"/>
      <c r="D41799" s="73"/>
      <c r="P41799" s="73"/>
      <c r="T41799" s="73"/>
      <c r="U41799" s="73"/>
      <c r="V41799" s="73"/>
      <c r="X41799" s="12"/>
    </row>
    <row r="41800" spans="2:24" x14ac:dyDescent="0.3">
      <c r="B41800" s="73"/>
      <c r="D41800" s="73"/>
      <c r="P41800" s="73"/>
      <c r="T41800" s="73"/>
      <c r="U41800" s="73"/>
      <c r="V41800" s="73"/>
      <c r="X41800" s="12"/>
    </row>
    <row r="41801" spans="2:24" x14ac:dyDescent="0.3">
      <c r="B41801" s="73"/>
      <c r="D41801" s="73"/>
      <c r="P41801" s="73"/>
      <c r="T41801" s="73"/>
      <c r="U41801" s="73"/>
      <c r="V41801" s="73"/>
      <c r="X41801" s="12"/>
    </row>
    <row r="41802" spans="2:24" x14ac:dyDescent="0.3">
      <c r="B41802" s="73"/>
      <c r="D41802" s="73"/>
      <c r="P41802" s="73"/>
      <c r="T41802" s="73"/>
      <c r="U41802" s="73"/>
      <c r="V41802" s="73"/>
      <c r="X41802" s="12"/>
    </row>
    <row r="41803" spans="2:24" x14ac:dyDescent="0.3">
      <c r="B41803" s="73"/>
      <c r="D41803" s="73"/>
      <c r="P41803" s="73"/>
      <c r="T41803" s="73"/>
      <c r="U41803" s="73"/>
      <c r="V41803" s="73"/>
      <c r="X41803" s="12"/>
    </row>
    <row r="41804" spans="2:24" x14ac:dyDescent="0.3">
      <c r="B41804" s="73"/>
      <c r="D41804" s="73"/>
      <c r="P41804" s="73"/>
      <c r="T41804" s="73"/>
      <c r="U41804" s="73"/>
      <c r="V41804" s="73"/>
      <c r="X41804" s="12"/>
    </row>
    <row r="41805" spans="2:24" x14ac:dyDescent="0.3">
      <c r="B41805" s="73"/>
      <c r="D41805" s="73"/>
      <c r="P41805" s="73"/>
      <c r="T41805" s="73"/>
      <c r="U41805" s="73"/>
      <c r="V41805" s="73"/>
      <c r="X41805" s="12"/>
    </row>
    <row r="41806" spans="2:24" x14ac:dyDescent="0.3">
      <c r="B41806" s="73"/>
      <c r="D41806" s="73"/>
      <c r="P41806" s="73"/>
      <c r="T41806" s="73"/>
      <c r="U41806" s="73"/>
      <c r="V41806" s="73"/>
      <c r="X41806" s="12"/>
    </row>
    <row r="41807" spans="2:24" x14ac:dyDescent="0.3">
      <c r="B41807" s="73"/>
      <c r="D41807" s="73"/>
      <c r="P41807" s="73"/>
      <c r="T41807" s="73"/>
      <c r="U41807" s="73"/>
      <c r="V41807" s="73"/>
      <c r="X41807" s="12"/>
    </row>
    <row r="41808" spans="2:24" x14ac:dyDescent="0.3">
      <c r="B41808" s="73"/>
      <c r="D41808" s="73"/>
      <c r="P41808" s="73"/>
      <c r="T41808" s="73"/>
      <c r="U41808" s="73"/>
      <c r="V41808" s="73"/>
      <c r="X41808" s="12"/>
    </row>
    <row r="41809" spans="2:24" x14ac:dyDescent="0.3">
      <c r="B41809" s="73"/>
      <c r="D41809" s="73"/>
      <c r="P41809" s="73"/>
      <c r="T41809" s="73"/>
      <c r="U41809" s="73"/>
      <c r="V41809" s="73"/>
      <c r="X41809" s="12"/>
    </row>
    <row r="41810" spans="2:24" x14ac:dyDescent="0.3">
      <c r="B41810" s="73"/>
      <c r="D41810" s="73"/>
      <c r="P41810" s="73"/>
      <c r="T41810" s="73"/>
      <c r="U41810" s="73"/>
      <c r="V41810" s="73"/>
      <c r="X41810" s="12"/>
    </row>
    <row r="41811" spans="2:24" x14ac:dyDescent="0.3">
      <c r="B41811" s="73"/>
      <c r="D41811" s="73"/>
      <c r="P41811" s="73"/>
      <c r="T41811" s="73"/>
      <c r="U41811" s="73"/>
      <c r="V41811" s="73"/>
      <c r="X41811" s="12"/>
    </row>
    <row r="41812" spans="2:24" x14ac:dyDescent="0.3">
      <c r="B41812" s="73"/>
      <c r="D41812" s="73"/>
      <c r="P41812" s="73"/>
      <c r="T41812" s="73"/>
      <c r="U41812" s="73"/>
      <c r="V41812" s="73"/>
      <c r="X41812" s="12"/>
    </row>
    <row r="41813" spans="2:24" x14ac:dyDescent="0.3">
      <c r="B41813" s="73"/>
      <c r="D41813" s="73"/>
      <c r="P41813" s="73"/>
      <c r="T41813" s="73"/>
      <c r="U41813" s="73"/>
      <c r="V41813" s="73"/>
      <c r="X41813" s="12"/>
    </row>
    <row r="41814" spans="2:24" x14ac:dyDescent="0.3">
      <c r="B41814" s="73"/>
      <c r="D41814" s="73"/>
      <c r="P41814" s="73"/>
      <c r="T41814" s="73"/>
      <c r="U41814" s="73"/>
      <c r="V41814" s="73"/>
      <c r="X41814" s="12"/>
    </row>
    <row r="41815" spans="2:24" x14ac:dyDescent="0.3">
      <c r="B41815" s="73"/>
      <c r="D41815" s="73"/>
      <c r="P41815" s="73"/>
      <c r="T41815" s="73"/>
      <c r="U41815" s="73"/>
      <c r="V41815" s="73"/>
      <c r="X41815" s="12"/>
    </row>
    <row r="41816" spans="2:24" x14ac:dyDescent="0.3">
      <c r="B41816" s="73"/>
      <c r="D41816" s="73"/>
      <c r="P41816" s="73"/>
      <c r="T41816" s="73"/>
      <c r="U41816" s="73"/>
      <c r="V41816" s="73"/>
      <c r="X41816" s="12"/>
    </row>
    <row r="41817" spans="2:24" x14ac:dyDescent="0.3">
      <c r="B41817" s="73"/>
      <c r="D41817" s="73"/>
      <c r="P41817" s="73"/>
      <c r="T41817" s="73"/>
      <c r="U41817" s="73"/>
      <c r="V41817" s="73"/>
      <c r="X41817" s="12"/>
    </row>
    <row r="41818" spans="2:24" x14ac:dyDescent="0.3">
      <c r="B41818" s="73"/>
      <c r="D41818" s="73"/>
      <c r="P41818" s="73"/>
      <c r="T41818" s="73"/>
      <c r="U41818" s="73"/>
      <c r="V41818" s="73"/>
      <c r="X41818" s="12"/>
    </row>
    <row r="41819" spans="2:24" x14ac:dyDescent="0.3">
      <c r="B41819" s="73"/>
      <c r="D41819" s="73"/>
      <c r="P41819" s="73"/>
      <c r="T41819" s="73"/>
      <c r="U41819" s="73"/>
      <c r="V41819" s="73"/>
      <c r="X41819" s="12"/>
    </row>
    <row r="41820" spans="2:24" x14ac:dyDescent="0.3">
      <c r="B41820" s="73"/>
      <c r="D41820" s="73"/>
      <c r="P41820" s="73"/>
      <c r="T41820" s="73"/>
      <c r="U41820" s="73"/>
      <c r="V41820" s="73"/>
      <c r="X41820" s="12"/>
    </row>
    <row r="41821" spans="2:24" x14ac:dyDescent="0.3">
      <c r="B41821" s="73"/>
      <c r="D41821" s="73"/>
      <c r="P41821" s="73"/>
      <c r="T41821" s="73"/>
      <c r="U41821" s="73"/>
      <c r="V41821" s="73"/>
      <c r="X41821" s="12"/>
    </row>
    <row r="41822" spans="2:24" x14ac:dyDescent="0.3">
      <c r="B41822" s="73"/>
      <c r="D41822" s="73"/>
      <c r="P41822" s="73"/>
      <c r="T41822" s="73"/>
      <c r="U41822" s="73"/>
      <c r="V41822" s="73"/>
      <c r="X41822" s="12"/>
    </row>
    <row r="41823" spans="2:24" x14ac:dyDescent="0.3">
      <c r="B41823" s="73"/>
      <c r="D41823" s="73"/>
      <c r="P41823" s="73"/>
      <c r="T41823" s="73"/>
      <c r="U41823" s="73"/>
      <c r="V41823" s="73"/>
      <c r="X41823" s="12"/>
    </row>
    <row r="41824" spans="2:24" x14ac:dyDescent="0.3">
      <c r="B41824" s="73"/>
      <c r="D41824" s="73"/>
      <c r="P41824" s="73"/>
      <c r="T41824" s="73"/>
      <c r="U41824" s="73"/>
      <c r="V41824" s="73"/>
      <c r="X41824" s="12"/>
    </row>
    <row r="41825" spans="2:24" x14ac:dyDescent="0.3">
      <c r="B41825" s="73"/>
      <c r="D41825" s="73"/>
      <c r="P41825" s="73"/>
      <c r="T41825" s="73"/>
      <c r="U41825" s="73"/>
      <c r="V41825" s="73"/>
      <c r="X41825" s="12"/>
    </row>
    <row r="41826" spans="2:24" x14ac:dyDescent="0.3">
      <c r="B41826" s="73"/>
      <c r="D41826" s="73"/>
      <c r="P41826" s="73"/>
      <c r="T41826" s="73"/>
      <c r="U41826" s="73"/>
      <c r="V41826" s="73"/>
      <c r="X41826" s="12"/>
    </row>
    <row r="41827" spans="2:24" x14ac:dyDescent="0.3">
      <c r="B41827" s="73"/>
      <c r="D41827" s="73"/>
      <c r="P41827" s="73"/>
      <c r="T41827" s="73"/>
      <c r="U41827" s="73"/>
      <c r="V41827" s="73"/>
      <c r="X41827" s="12"/>
    </row>
    <row r="41828" spans="2:24" x14ac:dyDescent="0.3">
      <c r="B41828" s="73"/>
      <c r="D41828" s="73"/>
      <c r="P41828" s="73"/>
      <c r="T41828" s="73"/>
      <c r="U41828" s="73"/>
      <c r="V41828" s="73"/>
      <c r="X41828" s="12"/>
    </row>
    <row r="41829" spans="2:24" x14ac:dyDescent="0.3">
      <c r="B41829" s="73"/>
      <c r="D41829" s="73"/>
      <c r="P41829" s="73"/>
      <c r="T41829" s="73"/>
      <c r="U41829" s="73"/>
      <c r="V41829" s="73"/>
      <c r="X41829" s="12"/>
    </row>
    <row r="41830" spans="2:24" x14ac:dyDescent="0.3">
      <c r="B41830" s="73"/>
      <c r="D41830" s="73"/>
      <c r="P41830" s="73"/>
      <c r="T41830" s="73"/>
      <c r="U41830" s="73"/>
      <c r="V41830" s="73"/>
      <c r="X41830" s="12"/>
    </row>
    <row r="41831" spans="2:24" x14ac:dyDescent="0.3">
      <c r="B41831" s="73"/>
      <c r="D41831" s="73"/>
      <c r="P41831" s="73"/>
      <c r="T41831" s="73"/>
      <c r="U41831" s="73"/>
      <c r="V41831" s="73"/>
      <c r="X41831" s="12"/>
    </row>
    <row r="41832" spans="2:24" x14ac:dyDescent="0.3">
      <c r="B41832" s="73"/>
      <c r="D41832" s="73"/>
      <c r="P41832" s="73"/>
      <c r="T41832" s="73"/>
      <c r="U41832" s="73"/>
      <c r="V41832" s="73"/>
      <c r="X41832" s="12"/>
    </row>
    <row r="41833" spans="2:24" x14ac:dyDescent="0.3">
      <c r="B41833" s="73"/>
      <c r="D41833" s="73"/>
      <c r="P41833" s="73"/>
      <c r="T41833" s="73"/>
      <c r="U41833" s="73"/>
      <c r="V41833" s="73"/>
      <c r="X41833" s="12"/>
    </row>
    <row r="41834" spans="2:24" x14ac:dyDescent="0.3">
      <c r="B41834" s="73"/>
      <c r="D41834" s="73"/>
      <c r="P41834" s="73"/>
      <c r="T41834" s="73"/>
      <c r="U41834" s="73"/>
      <c r="V41834" s="73"/>
      <c r="X41834" s="12"/>
    </row>
    <row r="41835" spans="2:24" x14ac:dyDescent="0.3">
      <c r="B41835" s="73"/>
      <c r="D41835" s="73"/>
      <c r="P41835" s="73"/>
      <c r="T41835" s="73"/>
      <c r="U41835" s="73"/>
      <c r="V41835" s="73"/>
      <c r="X41835" s="12"/>
    </row>
    <row r="41836" spans="2:24" x14ac:dyDescent="0.3">
      <c r="B41836" s="73"/>
      <c r="D41836" s="73"/>
      <c r="P41836" s="73"/>
      <c r="T41836" s="73"/>
      <c r="U41836" s="73"/>
      <c r="V41836" s="73"/>
      <c r="X41836" s="12"/>
    </row>
    <row r="41837" spans="2:24" x14ac:dyDescent="0.3">
      <c r="B41837" s="73"/>
      <c r="D41837" s="73"/>
      <c r="P41837" s="73"/>
      <c r="T41837" s="73"/>
      <c r="U41837" s="73"/>
      <c r="V41837" s="73"/>
      <c r="X41837" s="12"/>
    </row>
    <row r="41838" spans="2:24" x14ac:dyDescent="0.3">
      <c r="B41838" s="73"/>
      <c r="D41838" s="73"/>
      <c r="P41838" s="73"/>
      <c r="T41838" s="73"/>
      <c r="U41838" s="73"/>
      <c r="V41838" s="73"/>
      <c r="X41838" s="12"/>
    </row>
    <row r="41839" spans="2:24" x14ac:dyDescent="0.3">
      <c r="B41839" s="73"/>
      <c r="D41839" s="73"/>
      <c r="P41839" s="73"/>
      <c r="T41839" s="73"/>
      <c r="U41839" s="73"/>
      <c r="V41839" s="73"/>
      <c r="X41839" s="12"/>
    </row>
    <row r="41840" spans="2:24" x14ac:dyDescent="0.3">
      <c r="B41840" s="73"/>
      <c r="D41840" s="73"/>
      <c r="P41840" s="73"/>
      <c r="T41840" s="73"/>
      <c r="U41840" s="73"/>
      <c r="V41840" s="73"/>
      <c r="X41840" s="12"/>
    </row>
    <row r="41841" spans="2:24" x14ac:dyDescent="0.3">
      <c r="B41841" s="73"/>
      <c r="D41841" s="73"/>
      <c r="P41841" s="73"/>
      <c r="T41841" s="73"/>
      <c r="U41841" s="73"/>
      <c r="V41841" s="73"/>
      <c r="X41841" s="12"/>
    </row>
    <row r="41842" spans="2:24" x14ac:dyDescent="0.3">
      <c r="B41842" s="73"/>
      <c r="D41842" s="73"/>
      <c r="P41842" s="73"/>
      <c r="T41842" s="73"/>
      <c r="U41842" s="73"/>
      <c r="V41842" s="73"/>
      <c r="X41842" s="12"/>
    </row>
    <row r="41843" spans="2:24" x14ac:dyDescent="0.3">
      <c r="B41843" s="73"/>
      <c r="D41843" s="73"/>
      <c r="P41843" s="73"/>
      <c r="T41843" s="73"/>
      <c r="U41843" s="73"/>
      <c r="V41843" s="73"/>
      <c r="X41843" s="12"/>
    </row>
    <row r="41844" spans="2:24" x14ac:dyDescent="0.3">
      <c r="B41844" s="73"/>
      <c r="D41844" s="73"/>
      <c r="P41844" s="73"/>
      <c r="T41844" s="73"/>
      <c r="U41844" s="73"/>
      <c r="V41844" s="73"/>
      <c r="X41844" s="12"/>
    </row>
    <row r="41845" spans="2:24" x14ac:dyDescent="0.3">
      <c r="B41845" s="73"/>
      <c r="D41845" s="73"/>
      <c r="P41845" s="73"/>
      <c r="T41845" s="73"/>
      <c r="U41845" s="73"/>
      <c r="V41845" s="73"/>
      <c r="X41845" s="12"/>
    </row>
    <row r="41846" spans="2:24" x14ac:dyDescent="0.3">
      <c r="B41846" s="73"/>
      <c r="D41846" s="73"/>
      <c r="P41846" s="73"/>
      <c r="T41846" s="73"/>
      <c r="U41846" s="73"/>
      <c r="V41846" s="73"/>
      <c r="X41846" s="12"/>
    </row>
    <row r="41847" spans="2:24" x14ac:dyDescent="0.3">
      <c r="B41847" s="73"/>
      <c r="D41847" s="73"/>
      <c r="P41847" s="73"/>
      <c r="T41847" s="73"/>
      <c r="U41847" s="73"/>
      <c r="V41847" s="73"/>
      <c r="X41847" s="12"/>
    </row>
    <row r="41848" spans="2:24" x14ac:dyDescent="0.3">
      <c r="B41848" s="73"/>
      <c r="D41848" s="73"/>
      <c r="P41848" s="73"/>
      <c r="T41848" s="73"/>
      <c r="U41848" s="73"/>
      <c r="V41848" s="73"/>
      <c r="X41848" s="12"/>
    </row>
    <row r="41849" spans="2:24" x14ac:dyDescent="0.3">
      <c r="B41849" s="73"/>
      <c r="D41849" s="73"/>
      <c r="P41849" s="73"/>
      <c r="T41849" s="73"/>
      <c r="U41849" s="73"/>
      <c r="V41849" s="73"/>
      <c r="X41849" s="12"/>
    </row>
    <row r="41850" spans="2:24" x14ac:dyDescent="0.3">
      <c r="B41850" s="73"/>
      <c r="D41850" s="73"/>
      <c r="P41850" s="73"/>
      <c r="T41850" s="73"/>
      <c r="U41850" s="73"/>
      <c r="V41850" s="73"/>
      <c r="X41850" s="12"/>
    </row>
    <row r="41851" spans="2:24" x14ac:dyDescent="0.3">
      <c r="B41851" s="73"/>
      <c r="D41851" s="73"/>
      <c r="P41851" s="73"/>
      <c r="T41851" s="73"/>
      <c r="U41851" s="73"/>
      <c r="V41851" s="73"/>
      <c r="X41851" s="12"/>
    </row>
    <row r="41852" spans="2:24" x14ac:dyDescent="0.3">
      <c r="B41852" s="73"/>
      <c r="D41852" s="73"/>
      <c r="P41852" s="73"/>
      <c r="T41852" s="73"/>
      <c r="U41852" s="73"/>
      <c r="V41852" s="73"/>
      <c r="X41852" s="12"/>
    </row>
    <row r="41853" spans="2:24" x14ac:dyDescent="0.3">
      <c r="B41853" s="73"/>
      <c r="D41853" s="73"/>
      <c r="P41853" s="73"/>
      <c r="T41853" s="73"/>
      <c r="U41853" s="73"/>
      <c r="V41853" s="73"/>
      <c r="X41853" s="12"/>
    </row>
    <row r="41854" spans="2:24" x14ac:dyDescent="0.3">
      <c r="B41854" s="73"/>
      <c r="D41854" s="73"/>
      <c r="P41854" s="73"/>
      <c r="T41854" s="73"/>
      <c r="U41854" s="73"/>
      <c r="V41854" s="73"/>
      <c r="X41854" s="12"/>
    </row>
    <row r="41855" spans="2:24" x14ac:dyDescent="0.3">
      <c r="B41855" s="73"/>
      <c r="D41855" s="73"/>
      <c r="P41855" s="73"/>
      <c r="T41855" s="73"/>
      <c r="U41855" s="73"/>
      <c r="V41855" s="73"/>
      <c r="X41855" s="12"/>
    </row>
    <row r="41856" spans="2:24" x14ac:dyDescent="0.3">
      <c r="B41856" s="73"/>
      <c r="D41856" s="73"/>
      <c r="P41856" s="73"/>
      <c r="T41856" s="73"/>
      <c r="U41856" s="73"/>
      <c r="V41856" s="73"/>
      <c r="X41856" s="12"/>
    </row>
    <row r="41857" spans="2:24" x14ac:dyDescent="0.3">
      <c r="B41857" s="73"/>
      <c r="D41857" s="73"/>
      <c r="P41857" s="73"/>
      <c r="T41857" s="73"/>
      <c r="U41857" s="73"/>
      <c r="V41857" s="73"/>
      <c r="X41857" s="12"/>
    </row>
    <row r="41858" spans="2:24" x14ac:dyDescent="0.3">
      <c r="B41858" s="73"/>
      <c r="D41858" s="73"/>
      <c r="P41858" s="73"/>
      <c r="T41858" s="73"/>
      <c r="U41858" s="73"/>
      <c r="V41858" s="73"/>
      <c r="X41858" s="12"/>
    </row>
    <row r="41859" spans="2:24" x14ac:dyDescent="0.3">
      <c r="B41859" s="73"/>
      <c r="D41859" s="73"/>
      <c r="P41859" s="73"/>
      <c r="T41859" s="73"/>
      <c r="U41859" s="73"/>
      <c r="V41859" s="73"/>
      <c r="X41859" s="12"/>
    </row>
    <row r="41860" spans="2:24" x14ac:dyDescent="0.3">
      <c r="B41860" s="73"/>
      <c r="D41860" s="73"/>
      <c r="P41860" s="73"/>
      <c r="T41860" s="73"/>
      <c r="U41860" s="73"/>
      <c r="V41860" s="73"/>
      <c r="X41860" s="12"/>
    </row>
    <row r="41861" spans="2:24" x14ac:dyDescent="0.3">
      <c r="B41861" s="73"/>
      <c r="D41861" s="73"/>
      <c r="P41861" s="73"/>
      <c r="T41861" s="73"/>
      <c r="U41861" s="73"/>
      <c r="V41861" s="73"/>
      <c r="X41861" s="12"/>
    </row>
    <row r="41862" spans="2:24" x14ac:dyDescent="0.3">
      <c r="B41862" s="73"/>
      <c r="D41862" s="73"/>
      <c r="P41862" s="73"/>
      <c r="T41862" s="73"/>
      <c r="U41862" s="73"/>
      <c r="V41862" s="73"/>
      <c r="X41862" s="12"/>
    </row>
    <row r="41863" spans="2:24" x14ac:dyDescent="0.3">
      <c r="B41863" s="73"/>
      <c r="D41863" s="73"/>
      <c r="P41863" s="73"/>
      <c r="T41863" s="73"/>
      <c r="U41863" s="73"/>
      <c r="V41863" s="73"/>
      <c r="X41863" s="12"/>
    </row>
    <row r="41864" spans="2:24" x14ac:dyDescent="0.3">
      <c r="B41864" s="73"/>
      <c r="D41864" s="73"/>
      <c r="P41864" s="73"/>
      <c r="T41864" s="73"/>
      <c r="U41864" s="73"/>
      <c r="V41864" s="73"/>
      <c r="X41864" s="12"/>
    </row>
    <row r="41865" spans="2:24" x14ac:dyDescent="0.3">
      <c r="B41865" s="73"/>
      <c r="D41865" s="73"/>
      <c r="P41865" s="73"/>
      <c r="T41865" s="73"/>
      <c r="U41865" s="73"/>
      <c r="V41865" s="73"/>
      <c r="X41865" s="12"/>
    </row>
    <row r="41866" spans="2:24" x14ac:dyDescent="0.3">
      <c r="B41866" s="73"/>
      <c r="D41866" s="73"/>
      <c r="P41866" s="73"/>
      <c r="T41866" s="73"/>
      <c r="U41866" s="73"/>
      <c r="V41866" s="73"/>
      <c r="X41866" s="12"/>
    </row>
    <row r="41867" spans="2:24" x14ac:dyDescent="0.3">
      <c r="B41867" s="73"/>
      <c r="D41867" s="73"/>
      <c r="P41867" s="73"/>
      <c r="T41867" s="73"/>
      <c r="U41867" s="73"/>
      <c r="V41867" s="73"/>
      <c r="X41867" s="12"/>
    </row>
    <row r="41868" spans="2:24" x14ac:dyDescent="0.3">
      <c r="B41868" s="73"/>
      <c r="D41868" s="73"/>
      <c r="P41868" s="73"/>
      <c r="T41868" s="73"/>
      <c r="U41868" s="73"/>
      <c r="V41868" s="73"/>
      <c r="X41868" s="12"/>
    </row>
    <row r="41869" spans="2:24" x14ac:dyDescent="0.3">
      <c r="B41869" s="73"/>
      <c r="D41869" s="73"/>
      <c r="P41869" s="73"/>
      <c r="T41869" s="73"/>
      <c r="U41869" s="73"/>
      <c r="V41869" s="73"/>
      <c r="X41869" s="12"/>
    </row>
    <row r="41870" spans="2:24" x14ac:dyDescent="0.3">
      <c r="B41870" s="73"/>
      <c r="D41870" s="73"/>
      <c r="P41870" s="73"/>
      <c r="T41870" s="73"/>
      <c r="U41870" s="73"/>
      <c r="V41870" s="73"/>
      <c r="X41870" s="12"/>
    </row>
    <row r="41871" spans="2:24" x14ac:dyDescent="0.3">
      <c r="B41871" s="73"/>
      <c r="D41871" s="73"/>
      <c r="P41871" s="73"/>
      <c r="T41871" s="73"/>
      <c r="U41871" s="73"/>
      <c r="V41871" s="73"/>
      <c r="X41871" s="12"/>
    </row>
    <row r="41872" spans="2:24" x14ac:dyDescent="0.3">
      <c r="B41872" s="73"/>
      <c r="D41872" s="73"/>
      <c r="P41872" s="73"/>
      <c r="T41872" s="73"/>
      <c r="U41872" s="73"/>
      <c r="V41872" s="73"/>
      <c r="X41872" s="12"/>
    </row>
    <row r="41873" spans="2:24" x14ac:dyDescent="0.3">
      <c r="B41873" s="73"/>
      <c r="D41873" s="73"/>
      <c r="P41873" s="73"/>
      <c r="T41873" s="73"/>
      <c r="U41873" s="73"/>
      <c r="V41873" s="73"/>
      <c r="X41873" s="12"/>
    </row>
    <row r="41874" spans="2:24" x14ac:dyDescent="0.3">
      <c r="B41874" s="73"/>
      <c r="D41874" s="73"/>
      <c r="P41874" s="73"/>
      <c r="T41874" s="73"/>
      <c r="U41874" s="73"/>
      <c r="V41874" s="73"/>
      <c r="X41874" s="12"/>
    </row>
    <row r="41875" spans="2:24" x14ac:dyDescent="0.3">
      <c r="B41875" s="73"/>
      <c r="D41875" s="73"/>
      <c r="P41875" s="73"/>
      <c r="T41875" s="73"/>
      <c r="U41875" s="73"/>
      <c r="V41875" s="73"/>
      <c r="X41875" s="12"/>
    </row>
    <row r="41876" spans="2:24" x14ac:dyDescent="0.3">
      <c r="B41876" s="73"/>
      <c r="D41876" s="73"/>
      <c r="P41876" s="73"/>
      <c r="T41876" s="73"/>
      <c r="U41876" s="73"/>
      <c r="V41876" s="73"/>
      <c r="X41876" s="12"/>
    </row>
    <row r="41877" spans="2:24" x14ac:dyDescent="0.3">
      <c r="B41877" s="73"/>
      <c r="D41877" s="73"/>
      <c r="P41877" s="73"/>
      <c r="T41877" s="73"/>
      <c r="U41877" s="73"/>
      <c r="V41877" s="73"/>
      <c r="X41877" s="12"/>
    </row>
    <row r="41878" spans="2:24" x14ac:dyDescent="0.3">
      <c r="B41878" s="73"/>
      <c r="D41878" s="73"/>
      <c r="P41878" s="73"/>
      <c r="T41878" s="73"/>
      <c r="U41878" s="73"/>
      <c r="V41878" s="73"/>
      <c r="X41878" s="12"/>
    </row>
    <row r="41879" spans="2:24" x14ac:dyDescent="0.3">
      <c r="B41879" s="73"/>
      <c r="D41879" s="73"/>
      <c r="P41879" s="73"/>
      <c r="T41879" s="73"/>
      <c r="U41879" s="73"/>
      <c r="V41879" s="73"/>
      <c r="X41879" s="12"/>
    </row>
    <row r="41880" spans="2:24" x14ac:dyDescent="0.3">
      <c r="B41880" s="73"/>
      <c r="D41880" s="73"/>
      <c r="P41880" s="73"/>
      <c r="T41880" s="73"/>
      <c r="U41880" s="73"/>
      <c r="V41880" s="73"/>
      <c r="X41880" s="12"/>
    </row>
    <row r="41881" spans="2:24" x14ac:dyDescent="0.3">
      <c r="B41881" s="73"/>
      <c r="D41881" s="73"/>
      <c r="P41881" s="73"/>
      <c r="T41881" s="73"/>
      <c r="U41881" s="73"/>
      <c r="V41881" s="73"/>
      <c r="X41881" s="12"/>
    </row>
    <row r="41882" spans="2:24" x14ac:dyDescent="0.3">
      <c r="B41882" s="73"/>
      <c r="D41882" s="73"/>
      <c r="P41882" s="73"/>
      <c r="T41882" s="73"/>
      <c r="U41882" s="73"/>
      <c r="V41882" s="73"/>
      <c r="X41882" s="12"/>
    </row>
    <row r="41883" spans="2:24" x14ac:dyDescent="0.3">
      <c r="B41883" s="73"/>
      <c r="D41883" s="73"/>
      <c r="P41883" s="73"/>
      <c r="T41883" s="73"/>
      <c r="U41883" s="73"/>
      <c r="V41883" s="73"/>
      <c r="X41883" s="12"/>
    </row>
    <row r="41884" spans="2:24" x14ac:dyDescent="0.3">
      <c r="B41884" s="73"/>
      <c r="D41884" s="73"/>
      <c r="P41884" s="73"/>
      <c r="T41884" s="73"/>
      <c r="U41884" s="73"/>
      <c r="V41884" s="73"/>
      <c r="X41884" s="12"/>
    </row>
    <row r="41885" spans="2:24" x14ac:dyDescent="0.3">
      <c r="B41885" s="73"/>
      <c r="D41885" s="73"/>
      <c r="P41885" s="73"/>
      <c r="T41885" s="73"/>
      <c r="U41885" s="73"/>
      <c r="V41885" s="73"/>
      <c r="X41885" s="12"/>
    </row>
    <row r="41886" spans="2:24" x14ac:dyDescent="0.3">
      <c r="B41886" s="73"/>
      <c r="D41886" s="73"/>
      <c r="P41886" s="73"/>
      <c r="T41886" s="73"/>
      <c r="U41886" s="73"/>
      <c r="V41886" s="73"/>
      <c r="X41886" s="12"/>
    </row>
    <row r="41887" spans="2:24" x14ac:dyDescent="0.3">
      <c r="B41887" s="73"/>
      <c r="D41887" s="73"/>
      <c r="P41887" s="73"/>
      <c r="T41887" s="73"/>
      <c r="U41887" s="73"/>
      <c r="V41887" s="73"/>
      <c r="X41887" s="12"/>
    </row>
    <row r="41888" spans="2:24" x14ac:dyDescent="0.3">
      <c r="B41888" s="73"/>
      <c r="D41888" s="73"/>
      <c r="P41888" s="73"/>
      <c r="T41888" s="73"/>
      <c r="U41888" s="73"/>
      <c r="V41888" s="73"/>
      <c r="X41888" s="12"/>
    </row>
    <row r="41889" spans="2:24" x14ac:dyDescent="0.3">
      <c r="B41889" s="73"/>
      <c r="D41889" s="73"/>
      <c r="P41889" s="73"/>
      <c r="T41889" s="73"/>
      <c r="U41889" s="73"/>
      <c r="V41889" s="73"/>
      <c r="X41889" s="12"/>
    </row>
    <row r="41890" spans="2:24" x14ac:dyDescent="0.3">
      <c r="B41890" s="73"/>
      <c r="D41890" s="73"/>
      <c r="P41890" s="73"/>
      <c r="T41890" s="73"/>
      <c r="U41890" s="73"/>
      <c r="V41890" s="73"/>
      <c r="X41890" s="12"/>
    </row>
    <row r="41891" spans="2:24" x14ac:dyDescent="0.3">
      <c r="B41891" s="73"/>
      <c r="D41891" s="73"/>
      <c r="P41891" s="73"/>
      <c r="T41891" s="73"/>
      <c r="U41891" s="73"/>
      <c r="V41891" s="73"/>
      <c r="X41891" s="12"/>
    </row>
    <row r="41892" spans="2:24" x14ac:dyDescent="0.3">
      <c r="B41892" s="73"/>
      <c r="D41892" s="73"/>
      <c r="P41892" s="73"/>
      <c r="T41892" s="73"/>
      <c r="U41892" s="73"/>
      <c r="V41892" s="73"/>
      <c r="X41892" s="12"/>
    </row>
    <row r="41893" spans="2:24" x14ac:dyDescent="0.3">
      <c r="B41893" s="73"/>
      <c r="D41893" s="73"/>
      <c r="P41893" s="73"/>
      <c r="T41893" s="73"/>
      <c r="U41893" s="73"/>
      <c r="V41893" s="73"/>
      <c r="X41893" s="12"/>
    </row>
    <row r="41894" spans="2:24" x14ac:dyDescent="0.3">
      <c r="B41894" s="73"/>
      <c r="D41894" s="73"/>
      <c r="P41894" s="73"/>
      <c r="T41894" s="73"/>
      <c r="U41894" s="73"/>
      <c r="V41894" s="73"/>
      <c r="X41894" s="12"/>
    </row>
    <row r="41895" spans="2:24" x14ac:dyDescent="0.3">
      <c r="B41895" s="73"/>
      <c r="D41895" s="73"/>
      <c r="P41895" s="73"/>
      <c r="T41895" s="73"/>
      <c r="U41895" s="73"/>
      <c r="V41895" s="73"/>
      <c r="X41895" s="12"/>
    </row>
    <row r="41896" spans="2:24" x14ac:dyDescent="0.3">
      <c r="B41896" s="73"/>
      <c r="D41896" s="73"/>
      <c r="P41896" s="73"/>
      <c r="T41896" s="73"/>
      <c r="U41896" s="73"/>
      <c r="V41896" s="73"/>
      <c r="X41896" s="12"/>
    </row>
    <row r="41897" spans="2:24" x14ac:dyDescent="0.3">
      <c r="B41897" s="73"/>
      <c r="D41897" s="73"/>
      <c r="P41897" s="73"/>
      <c r="T41897" s="73"/>
      <c r="U41897" s="73"/>
      <c r="V41897" s="73"/>
      <c r="X41897" s="12"/>
    </row>
    <row r="41898" spans="2:24" x14ac:dyDescent="0.3">
      <c r="B41898" s="73"/>
      <c r="D41898" s="73"/>
      <c r="P41898" s="73"/>
      <c r="T41898" s="73"/>
      <c r="U41898" s="73"/>
      <c r="V41898" s="73"/>
      <c r="X41898" s="12"/>
    </row>
    <row r="41899" spans="2:24" x14ac:dyDescent="0.3">
      <c r="B41899" s="73"/>
      <c r="D41899" s="73"/>
      <c r="P41899" s="73"/>
      <c r="T41899" s="73"/>
      <c r="U41899" s="73"/>
      <c r="V41899" s="73"/>
      <c r="X41899" s="12"/>
    </row>
    <row r="41900" spans="2:24" x14ac:dyDescent="0.3">
      <c r="B41900" s="73"/>
      <c r="D41900" s="73"/>
      <c r="P41900" s="73"/>
      <c r="T41900" s="73"/>
      <c r="U41900" s="73"/>
      <c r="V41900" s="73"/>
      <c r="X41900" s="12"/>
    </row>
    <row r="41901" spans="2:24" x14ac:dyDescent="0.3">
      <c r="B41901" s="73"/>
      <c r="D41901" s="73"/>
      <c r="P41901" s="73"/>
      <c r="T41901" s="73"/>
      <c r="U41901" s="73"/>
      <c r="V41901" s="73"/>
      <c r="X41901" s="12"/>
    </row>
    <row r="41902" spans="2:24" x14ac:dyDescent="0.3">
      <c r="B41902" s="73"/>
      <c r="D41902" s="73"/>
      <c r="P41902" s="73"/>
      <c r="T41902" s="73"/>
      <c r="U41902" s="73"/>
      <c r="V41902" s="73"/>
      <c r="X41902" s="12"/>
    </row>
    <row r="41903" spans="2:24" x14ac:dyDescent="0.3">
      <c r="B41903" s="73"/>
      <c r="D41903" s="73"/>
      <c r="P41903" s="73"/>
      <c r="T41903" s="73"/>
      <c r="U41903" s="73"/>
      <c r="V41903" s="73"/>
      <c r="X41903" s="12"/>
    </row>
    <row r="41904" spans="2:24" x14ac:dyDescent="0.3">
      <c r="B41904" s="73"/>
      <c r="D41904" s="73"/>
      <c r="P41904" s="73"/>
      <c r="T41904" s="73"/>
      <c r="U41904" s="73"/>
      <c r="V41904" s="73"/>
      <c r="X41904" s="12"/>
    </row>
    <row r="41905" spans="2:24" x14ac:dyDescent="0.3">
      <c r="B41905" s="73"/>
      <c r="D41905" s="73"/>
      <c r="P41905" s="73"/>
      <c r="T41905" s="73"/>
      <c r="U41905" s="73"/>
      <c r="V41905" s="73"/>
      <c r="X41905" s="12"/>
    </row>
    <row r="41906" spans="2:24" x14ac:dyDescent="0.3">
      <c r="B41906" s="73"/>
      <c r="D41906" s="73"/>
      <c r="P41906" s="73"/>
      <c r="T41906" s="73"/>
      <c r="U41906" s="73"/>
      <c r="V41906" s="73"/>
      <c r="X41906" s="12"/>
    </row>
    <row r="41907" spans="2:24" x14ac:dyDescent="0.3">
      <c r="B41907" s="73"/>
      <c r="D41907" s="73"/>
      <c r="P41907" s="73"/>
      <c r="T41907" s="73"/>
      <c r="U41907" s="73"/>
      <c r="V41907" s="73"/>
      <c r="X41907" s="12"/>
    </row>
    <row r="41908" spans="2:24" x14ac:dyDescent="0.3">
      <c r="B41908" s="73"/>
      <c r="D41908" s="73"/>
      <c r="P41908" s="73"/>
      <c r="T41908" s="73"/>
      <c r="U41908" s="73"/>
      <c r="V41908" s="73"/>
      <c r="X41908" s="12"/>
    </row>
    <row r="41909" spans="2:24" x14ac:dyDescent="0.3">
      <c r="B41909" s="73"/>
      <c r="D41909" s="73"/>
      <c r="P41909" s="73"/>
      <c r="T41909" s="73"/>
      <c r="U41909" s="73"/>
      <c r="V41909" s="73"/>
      <c r="X41909" s="12"/>
    </row>
    <row r="41910" spans="2:24" x14ac:dyDescent="0.3">
      <c r="B41910" s="73"/>
      <c r="D41910" s="73"/>
      <c r="P41910" s="73"/>
      <c r="T41910" s="73"/>
      <c r="U41910" s="73"/>
      <c r="V41910" s="73"/>
      <c r="X41910" s="12"/>
    </row>
    <row r="41911" spans="2:24" x14ac:dyDescent="0.3">
      <c r="B41911" s="73"/>
      <c r="D41911" s="73"/>
      <c r="P41911" s="73"/>
      <c r="T41911" s="73"/>
      <c r="U41911" s="73"/>
      <c r="V41911" s="73"/>
      <c r="X41911" s="12"/>
    </row>
    <row r="41912" spans="2:24" x14ac:dyDescent="0.3">
      <c r="B41912" s="73"/>
      <c r="D41912" s="73"/>
      <c r="P41912" s="73"/>
      <c r="T41912" s="73"/>
      <c r="U41912" s="73"/>
      <c r="V41912" s="73"/>
      <c r="X41912" s="12"/>
    </row>
    <row r="41913" spans="2:24" x14ac:dyDescent="0.3">
      <c r="B41913" s="73"/>
      <c r="D41913" s="73"/>
      <c r="P41913" s="73"/>
      <c r="T41913" s="73"/>
      <c r="U41913" s="73"/>
      <c r="V41913" s="73"/>
      <c r="X41913" s="12"/>
    </row>
    <row r="41914" spans="2:24" x14ac:dyDescent="0.3">
      <c r="B41914" s="73"/>
      <c r="D41914" s="73"/>
      <c r="P41914" s="73"/>
      <c r="T41914" s="73"/>
      <c r="U41914" s="73"/>
      <c r="V41914" s="73"/>
      <c r="X41914" s="12"/>
    </row>
    <row r="41915" spans="2:24" x14ac:dyDescent="0.3">
      <c r="B41915" s="73"/>
      <c r="D41915" s="73"/>
      <c r="P41915" s="73"/>
      <c r="T41915" s="73"/>
      <c r="U41915" s="73"/>
      <c r="V41915" s="73"/>
      <c r="X41915" s="12"/>
    </row>
    <row r="41916" spans="2:24" x14ac:dyDescent="0.3">
      <c r="B41916" s="73"/>
      <c r="D41916" s="73"/>
      <c r="P41916" s="73"/>
      <c r="T41916" s="73"/>
      <c r="U41916" s="73"/>
      <c r="V41916" s="73"/>
      <c r="X41916" s="12"/>
    </row>
    <row r="41917" spans="2:24" x14ac:dyDescent="0.3">
      <c r="B41917" s="73"/>
      <c r="D41917" s="73"/>
      <c r="P41917" s="73"/>
      <c r="T41917" s="73"/>
      <c r="U41917" s="73"/>
      <c r="V41917" s="73"/>
      <c r="X41917" s="12"/>
    </row>
    <row r="41918" spans="2:24" x14ac:dyDescent="0.3">
      <c r="B41918" s="73"/>
      <c r="D41918" s="73"/>
      <c r="P41918" s="73"/>
      <c r="T41918" s="73"/>
      <c r="U41918" s="73"/>
      <c r="V41918" s="73"/>
      <c r="X41918" s="12"/>
    </row>
    <row r="41919" spans="2:24" x14ac:dyDescent="0.3">
      <c r="B41919" s="73"/>
      <c r="D41919" s="73"/>
      <c r="P41919" s="73"/>
      <c r="T41919" s="73"/>
      <c r="U41919" s="73"/>
      <c r="V41919" s="73"/>
      <c r="X41919" s="12"/>
    </row>
    <row r="41920" spans="2:24" x14ac:dyDescent="0.3">
      <c r="B41920" s="73"/>
      <c r="D41920" s="73"/>
      <c r="P41920" s="73"/>
      <c r="T41920" s="73"/>
      <c r="U41920" s="73"/>
      <c r="V41920" s="73"/>
      <c r="X41920" s="12"/>
    </row>
    <row r="41921" spans="2:24" x14ac:dyDescent="0.3">
      <c r="B41921" s="73"/>
      <c r="D41921" s="73"/>
      <c r="P41921" s="73"/>
      <c r="T41921" s="73"/>
      <c r="U41921" s="73"/>
      <c r="V41921" s="73"/>
      <c r="X41921" s="12"/>
    </row>
    <row r="41922" spans="2:24" x14ac:dyDescent="0.3">
      <c r="B41922" s="73"/>
      <c r="D41922" s="73"/>
      <c r="P41922" s="73"/>
      <c r="T41922" s="73"/>
      <c r="U41922" s="73"/>
      <c r="V41922" s="73"/>
      <c r="X41922" s="12"/>
    </row>
    <row r="41923" spans="2:24" x14ac:dyDescent="0.3">
      <c r="B41923" s="73"/>
      <c r="D41923" s="73"/>
      <c r="P41923" s="73"/>
      <c r="T41923" s="73"/>
      <c r="U41923" s="73"/>
      <c r="V41923" s="73"/>
      <c r="X41923" s="12"/>
    </row>
    <row r="41924" spans="2:24" x14ac:dyDescent="0.3">
      <c r="B41924" s="73"/>
      <c r="D41924" s="73"/>
      <c r="P41924" s="73"/>
      <c r="T41924" s="73"/>
      <c r="U41924" s="73"/>
      <c r="V41924" s="73"/>
      <c r="X41924" s="12"/>
    </row>
    <row r="41925" spans="2:24" x14ac:dyDescent="0.3">
      <c r="B41925" s="73"/>
      <c r="D41925" s="73"/>
      <c r="P41925" s="73"/>
      <c r="T41925" s="73"/>
      <c r="U41925" s="73"/>
      <c r="V41925" s="73"/>
      <c r="X41925" s="12"/>
    </row>
    <row r="41926" spans="2:24" x14ac:dyDescent="0.3">
      <c r="B41926" s="73"/>
      <c r="D41926" s="73"/>
      <c r="P41926" s="73"/>
      <c r="T41926" s="73"/>
      <c r="U41926" s="73"/>
      <c r="V41926" s="73"/>
      <c r="X41926" s="12"/>
    </row>
    <row r="41927" spans="2:24" x14ac:dyDescent="0.3">
      <c r="B41927" s="73"/>
      <c r="D41927" s="73"/>
      <c r="P41927" s="73"/>
      <c r="T41927" s="73"/>
      <c r="U41927" s="73"/>
      <c r="V41927" s="73"/>
      <c r="X41927" s="12"/>
    </row>
    <row r="41928" spans="2:24" x14ac:dyDescent="0.3">
      <c r="B41928" s="73"/>
      <c r="D41928" s="73"/>
      <c r="P41928" s="73"/>
      <c r="T41928" s="73"/>
      <c r="U41928" s="73"/>
      <c r="V41928" s="73"/>
      <c r="X41928" s="12"/>
    </row>
    <row r="41929" spans="2:24" x14ac:dyDescent="0.3">
      <c r="B41929" s="73"/>
      <c r="D41929" s="73"/>
      <c r="P41929" s="73"/>
      <c r="T41929" s="73"/>
      <c r="U41929" s="73"/>
      <c r="V41929" s="73"/>
      <c r="X41929" s="12"/>
    </row>
    <row r="41930" spans="2:24" x14ac:dyDescent="0.3">
      <c r="B41930" s="73"/>
      <c r="D41930" s="73"/>
      <c r="P41930" s="73"/>
      <c r="T41930" s="73"/>
      <c r="U41930" s="73"/>
      <c r="V41930" s="73"/>
      <c r="X41930" s="12"/>
    </row>
    <row r="41931" spans="2:24" x14ac:dyDescent="0.3">
      <c r="B41931" s="73"/>
      <c r="D41931" s="73"/>
      <c r="P41931" s="73"/>
      <c r="T41931" s="73"/>
      <c r="U41931" s="73"/>
      <c r="V41931" s="73"/>
      <c r="X41931" s="12"/>
    </row>
    <row r="41932" spans="2:24" x14ac:dyDescent="0.3">
      <c r="B41932" s="73"/>
      <c r="D41932" s="73"/>
      <c r="P41932" s="73"/>
      <c r="T41932" s="73"/>
      <c r="U41932" s="73"/>
      <c r="V41932" s="73"/>
      <c r="X41932" s="12"/>
    </row>
    <row r="41933" spans="2:24" x14ac:dyDescent="0.3">
      <c r="B41933" s="73"/>
      <c r="D41933" s="73"/>
      <c r="P41933" s="73"/>
      <c r="T41933" s="73"/>
      <c r="U41933" s="73"/>
      <c r="V41933" s="73"/>
      <c r="X41933" s="12"/>
    </row>
    <row r="41934" spans="2:24" x14ac:dyDescent="0.3">
      <c r="B41934" s="73"/>
      <c r="D41934" s="73"/>
      <c r="P41934" s="73"/>
      <c r="T41934" s="73"/>
      <c r="U41934" s="73"/>
      <c r="V41934" s="73"/>
      <c r="X41934" s="12"/>
    </row>
    <row r="41935" spans="2:24" x14ac:dyDescent="0.3">
      <c r="B41935" s="73"/>
      <c r="D41935" s="73"/>
      <c r="P41935" s="73"/>
      <c r="T41935" s="73"/>
      <c r="U41935" s="73"/>
      <c r="V41935" s="73"/>
      <c r="X41935" s="12"/>
    </row>
    <row r="41936" spans="2:24" x14ac:dyDescent="0.3">
      <c r="B41936" s="73"/>
      <c r="D41936" s="73"/>
      <c r="P41936" s="73"/>
      <c r="T41936" s="73"/>
      <c r="U41936" s="73"/>
      <c r="V41936" s="73"/>
      <c r="X41936" s="12"/>
    </row>
    <row r="41937" spans="2:24" x14ac:dyDescent="0.3">
      <c r="B41937" s="73"/>
      <c r="D41937" s="73"/>
      <c r="P41937" s="73"/>
      <c r="T41937" s="73"/>
      <c r="U41937" s="73"/>
      <c r="V41937" s="73"/>
      <c r="X41937" s="12"/>
    </row>
    <row r="41938" spans="2:24" x14ac:dyDescent="0.3">
      <c r="B41938" s="73"/>
      <c r="D41938" s="73"/>
      <c r="P41938" s="73"/>
      <c r="T41938" s="73"/>
      <c r="U41938" s="73"/>
      <c r="V41938" s="73"/>
      <c r="X41938" s="12"/>
    </row>
    <row r="41939" spans="2:24" x14ac:dyDescent="0.3">
      <c r="B41939" s="73"/>
      <c r="D41939" s="73"/>
      <c r="P41939" s="73"/>
      <c r="T41939" s="73"/>
      <c r="U41939" s="73"/>
      <c r="V41939" s="73"/>
      <c r="X41939" s="12"/>
    </row>
    <row r="41940" spans="2:24" x14ac:dyDescent="0.3">
      <c r="B41940" s="73"/>
      <c r="D41940" s="73"/>
      <c r="P41940" s="73"/>
      <c r="T41940" s="73"/>
      <c r="U41940" s="73"/>
      <c r="V41940" s="73"/>
      <c r="X41940" s="12"/>
    </row>
    <row r="41941" spans="2:24" x14ac:dyDescent="0.3">
      <c r="B41941" s="73"/>
      <c r="D41941" s="73"/>
      <c r="P41941" s="73"/>
      <c r="T41941" s="73"/>
      <c r="U41941" s="73"/>
      <c r="V41941" s="73"/>
      <c r="X41941" s="12"/>
    </row>
    <row r="41942" spans="2:24" x14ac:dyDescent="0.3">
      <c r="B41942" s="73"/>
      <c r="D41942" s="73"/>
      <c r="P41942" s="73"/>
      <c r="T41942" s="73"/>
      <c r="U41942" s="73"/>
      <c r="V41942" s="73"/>
      <c r="X41942" s="12"/>
    </row>
    <row r="41943" spans="2:24" x14ac:dyDescent="0.3">
      <c r="B41943" s="73"/>
      <c r="D41943" s="73"/>
      <c r="P41943" s="73"/>
      <c r="T41943" s="73"/>
      <c r="U41943" s="73"/>
      <c r="V41943" s="73"/>
      <c r="X41943" s="12"/>
    </row>
    <row r="41944" spans="2:24" x14ac:dyDescent="0.3">
      <c r="B41944" s="73"/>
      <c r="D41944" s="73"/>
      <c r="P41944" s="73"/>
      <c r="T41944" s="73"/>
      <c r="U41944" s="73"/>
      <c r="V41944" s="73"/>
      <c r="X41944" s="12"/>
    </row>
    <row r="41945" spans="2:24" x14ac:dyDescent="0.3">
      <c r="B41945" s="73"/>
      <c r="D41945" s="73"/>
      <c r="P41945" s="73"/>
      <c r="T41945" s="73"/>
      <c r="U41945" s="73"/>
      <c r="V41945" s="73"/>
      <c r="X41945" s="12"/>
    </row>
    <row r="41946" spans="2:24" x14ac:dyDescent="0.3">
      <c r="B41946" s="73"/>
      <c r="D41946" s="73"/>
      <c r="P41946" s="73"/>
      <c r="T41946" s="73"/>
      <c r="U41946" s="73"/>
      <c r="V41946" s="73"/>
      <c r="X41946" s="12"/>
    </row>
    <row r="41947" spans="2:24" x14ac:dyDescent="0.3">
      <c r="B41947" s="73"/>
      <c r="D41947" s="73"/>
      <c r="P41947" s="73"/>
      <c r="T41947" s="73"/>
      <c r="U41947" s="73"/>
      <c r="V41947" s="73"/>
      <c r="X41947" s="12"/>
    </row>
    <row r="41948" spans="2:24" x14ac:dyDescent="0.3">
      <c r="B41948" s="73"/>
      <c r="D41948" s="73"/>
      <c r="P41948" s="73"/>
      <c r="T41948" s="73"/>
      <c r="U41948" s="73"/>
      <c r="V41948" s="73"/>
      <c r="X41948" s="12"/>
    </row>
    <row r="41949" spans="2:24" x14ac:dyDescent="0.3">
      <c r="B41949" s="73"/>
      <c r="D41949" s="73"/>
      <c r="P41949" s="73"/>
      <c r="T41949" s="73"/>
      <c r="U41949" s="73"/>
      <c r="V41949" s="73"/>
      <c r="X41949" s="12"/>
    </row>
    <row r="41950" spans="2:24" x14ac:dyDescent="0.3">
      <c r="B41950" s="73"/>
      <c r="D41950" s="73"/>
      <c r="P41950" s="73"/>
      <c r="T41950" s="73"/>
      <c r="U41950" s="73"/>
      <c r="V41950" s="73"/>
      <c r="X41950" s="12"/>
    </row>
    <row r="41951" spans="2:24" x14ac:dyDescent="0.3">
      <c r="B41951" s="73"/>
      <c r="D41951" s="73"/>
      <c r="P41951" s="73"/>
      <c r="T41951" s="73"/>
      <c r="U41951" s="73"/>
      <c r="V41951" s="73"/>
      <c r="X41951" s="12"/>
    </row>
    <row r="41952" spans="2:24" x14ac:dyDescent="0.3">
      <c r="B41952" s="73"/>
      <c r="D41952" s="73"/>
      <c r="P41952" s="73"/>
      <c r="T41952" s="73"/>
      <c r="U41952" s="73"/>
      <c r="V41952" s="73"/>
      <c r="X41952" s="12"/>
    </row>
    <row r="41953" spans="2:24" x14ac:dyDescent="0.3">
      <c r="B41953" s="73"/>
      <c r="D41953" s="73"/>
      <c r="P41953" s="73"/>
      <c r="T41953" s="73"/>
      <c r="U41953" s="73"/>
      <c r="V41953" s="73"/>
      <c r="X41953" s="12"/>
    </row>
    <row r="41954" spans="2:24" x14ac:dyDescent="0.3">
      <c r="B41954" s="73"/>
      <c r="D41954" s="73"/>
      <c r="P41954" s="73"/>
      <c r="T41954" s="73"/>
      <c r="U41954" s="73"/>
      <c r="V41954" s="73"/>
      <c r="X41954" s="12"/>
    </row>
    <row r="41955" spans="2:24" x14ac:dyDescent="0.3">
      <c r="B41955" s="73"/>
      <c r="D41955" s="73"/>
      <c r="P41955" s="73"/>
      <c r="T41955" s="73"/>
      <c r="U41955" s="73"/>
      <c r="V41955" s="73"/>
      <c r="X41955" s="12"/>
    </row>
    <row r="41956" spans="2:24" x14ac:dyDescent="0.3">
      <c r="B41956" s="73"/>
      <c r="D41956" s="73"/>
      <c r="P41956" s="73"/>
      <c r="T41956" s="73"/>
      <c r="U41956" s="73"/>
      <c r="V41956" s="73"/>
      <c r="X41956" s="12"/>
    </row>
    <row r="41957" spans="2:24" x14ac:dyDescent="0.3">
      <c r="B41957" s="73"/>
      <c r="D41957" s="73"/>
      <c r="P41957" s="73"/>
      <c r="T41957" s="73"/>
      <c r="U41957" s="73"/>
      <c r="V41957" s="73"/>
      <c r="X41957" s="12"/>
    </row>
    <row r="41958" spans="2:24" x14ac:dyDescent="0.3">
      <c r="B41958" s="73"/>
      <c r="D41958" s="73"/>
      <c r="P41958" s="73"/>
      <c r="T41958" s="73"/>
      <c r="U41958" s="73"/>
      <c r="V41958" s="73"/>
      <c r="X41958" s="12"/>
    </row>
    <row r="41959" spans="2:24" x14ac:dyDescent="0.3">
      <c r="B41959" s="73"/>
      <c r="D41959" s="73"/>
      <c r="P41959" s="73"/>
      <c r="T41959" s="73"/>
      <c r="U41959" s="73"/>
      <c r="V41959" s="73"/>
      <c r="X41959" s="12"/>
    </row>
    <row r="41960" spans="2:24" x14ac:dyDescent="0.3">
      <c r="B41960" s="73"/>
      <c r="D41960" s="73"/>
      <c r="P41960" s="73"/>
      <c r="T41960" s="73"/>
      <c r="U41960" s="73"/>
      <c r="V41960" s="73"/>
      <c r="X41960" s="12"/>
    </row>
    <row r="41961" spans="2:24" x14ac:dyDescent="0.3">
      <c r="B41961" s="73"/>
      <c r="D41961" s="73"/>
      <c r="P41961" s="73"/>
      <c r="T41961" s="73"/>
      <c r="U41961" s="73"/>
      <c r="V41961" s="73"/>
      <c r="X41961" s="12"/>
    </row>
    <row r="41962" spans="2:24" x14ac:dyDescent="0.3">
      <c r="B41962" s="73"/>
      <c r="D41962" s="73"/>
      <c r="P41962" s="73"/>
      <c r="T41962" s="73"/>
      <c r="U41962" s="73"/>
      <c r="V41962" s="73"/>
      <c r="X41962" s="12"/>
    </row>
    <row r="41963" spans="2:24" x14ac:dyDescent="0.3">
      <c r="B41963" s="73"/>
      <c r="D41963" s="73"/>
      <c r="P41963" s="73"/>
      <c r="T41963" s="73"/>
      <c r="U41963" s="73"/>
      <c r="V41963" s="73"/>
      <c r="X41963" s="12"/>
    </row>
    <row r="41964" spans="2:24" x14ac:dyDescent="0.3">
      <c r="B41964" s="73"/>
      <c r="D41964" s="73"/>
      <c r="P41964" s="73"/>
      <c r="T41964" s="73"/>
      <c r="U41964" s="73"/>
      <c r="V41964" s="73"/>
      <c r="X41964" s="12"/>
    </row>
    <row r="41965" spans="2:24" x14ac:dyDescent="0.3">
      <c r="B41965" s="73"/>
      <c r="D41965" s="73"/>
      <c r="P41965" s="73"/>
      <c r="T41965" s="73"/>
      <c r="U41965" s="73"/>
      <c r="V41965" s="73"/>
      <c r="X41965" s="12"/>
    </row>
    <row r="41966" spans="2:24" x14ac:dyDescent="0.3">
      <c r="B41966" s="73"/>
      <c r="D41966" s="73"/>
      <c r="P41966" s="73"/>
      <c r="T41966" s="73"/>
      <c r="U41966" s="73"/>
      <c r="V41966" s="73"/>
      <c r="X41966" s="12"/>
    </row>
    <row r="41967" spans="2:24" x14ac:dyDescent="0.3">
      <c r="B41967" s="73"/>
      <c r="D41967" s="73"/>
      <c r="P41967" s="73"/>
      <c r="T41967" s="73"/>
      <c r="U41967" s="73"/>
      <c r="V41967" s="73"/>
      <c r="X41967" s="12"/>
    </row>
    <row r="41968" spans="2:24" x14ac:dyDescent="0.3">
      <c r="B41968" s="73"/>
      <c r="D41968" s="73"/>
      <c r="P41968" s="73"/>
      <c r="T41968" s="73"/>
      <c r="U41968" s="73"/>
      <c r="V41968" s="73"/>
      <c r="X41968" s="12"/>
    </row>
    <row r="41969" spans="2:24" x14ac:dyDescent="0.3">
      <c r="B41969" s="73"/>
      <c r="D41969" s="73"/>
      <c r="P41969" s="73"/>
      <c r="T41969" s="73"/>
      <c r="U41969" s="73"/>
      <c r="V41969" s="73"/>
      <c r="X41969" s="12"/>
    </row>
    <row r="41970" spans="2:24" x14ac:dyDescent="0.3">
      <c r="B41970" s="73"/>
      <c r="D41970" s="73"/>
      <c r="P41970" s="73"/>
      <c r="T41970" s="73"/>
      <c r="U41970" s="73"/>
      <c r="V41970" s="73"/>
      <c r="X41970" s="12"/>
    </row>
    <row r="41971" spans="2:24" x14ac:dyDescent="0.3">
      <c r="B41971" s="73"/>
      <c r="D41971" s="73"/>
      <c r="P41971" s="73"/>
      <c r="T41971" s="73"/>
      <c r="U41971" s="73"/>
      <c r="V41971" s="73"/>
      <c r="X41971" s="12"/>
    </row>
    <row r="41972" spans="2:24" x14ac:dyDescent="0.3">
      <c r="B41972" s="73"/>
      <c r="D41972" s="73"/>
      <c r="P41972" s="73"/>
      <c r="T41972" s="73"/>
      <c r="U41972" s="73"/>
      <c r="V41972" s="73"/>
      <c r="X41972" s="12"/>
    </row>
    <row r="41973" spans="2:24" x14ac:dyDescent="0.3">
      <c r="B41973" s="73"/>
      <c r="D41973" s="73"/>
      <c r="P41973" s="73"/>
      <c r="T41973" s="73"/>
      <c r="U41973" s="73"/>
      <c r="V41973" s="73"/>
      <c r="X41973" s="12"/>
    </row>
    <row r="41974" spans="2:24" x14ac:dyDescent="0.3">
      <c r="B41974" s="73"/>
      <c r="D41974" s="73"/>
      <c r="P41974" s="73"/>
      <c r="T41974" s="73"/>
      <c r="U41974" s="73"/>
      <c r="V41974" s="73"/>
      <c r="X41974" s="12"/>
    </row>
    <row r="41975" spans="2:24" x14ac:dyDescent="0.3">
      <c r="B41975" s="73"/>
      <c r="D41975" s="73"/>
      <c r="P41975" s="73"/>
      <c r="T41975" s="73"/>
      <c r="U41975" s="73"/>
      <c r="V41975" s="73"/>
      <c r="X41975" s="12"/>
    </row>
    <row r="41976" spans="2:24" x14ac:dyDescent="0.3">
      <c r="B41976" s="73"/>
      <c r="D41976" s="73"/>
      <c r="P41976" s="73"/>
      <c r="T41976" s="73"/>
      <c r="U41976" s="73"/>
      <c r="V41976" s="73"/>
      <c r="X41976" s="12"/>
    </row>
    <row r="41977" spans="2:24" x14ac:dyDescent="0.3">
      <c r="B41977" s="73"/>
      <c r="D41977" s="73"/>
      <c r="P41977" s="73"/>
      <c r="T41977" s="73"/>
      <c r="U41977" s="73"/>
      <c r="V41977" s="73"/>
      <c r="X41977" s="12"/>
    </row>
    <row r="41978" spans="2:24" x14ac:dyDescent="0.3">
      <c r="B41978" s="73"/>
      <c r="D41978" s="73"/>
      <c r="P41978" s="73"/>
      <c r="T41978" s="73"/>
      <c r="U41978" s="73"/>
      <c r="V41978" s="73"/>
      <c r="X41978" s="12"/>
    </row>
    <row r="41979" spans="2:24" x14ac:dyDescent="0.3">
      <c r="B41979" s="73"/>
      <c r="D41979" s="73"/>
      <c r="P41979" s="73"/>
      <c r="T41979" s="73"/>
      <c r="U41979" s="73"/>
      <c r="V41979" s="73"/>
      <c r="X41979" s="12"/>
    </row>
    <row r="41980" spans="2:24" x14ac:dyDescent="0.3">
      <c r="B41980" s="73"/>
      <c r="D41980" s="73"/>
      <c r="P41980" s="73"/>
      <c r="T41980" s="73"/>
      <c r="U41980" s="73"/>
      <c r="V41980" s="73"/>
      <c r="X41980" s="12"/>
    </row>
    <row r="41981" spans="2:24" x14ac:dyDescent="0.3">
      <c r="B41981" s="73"/>
      <c r="D41981" s="73"/>
      <c r="P41981" s="73"/>
      <c r="T41981" s="73"/>
      <c r="U41981" s="73"/>
      <c r="V41981" s="73"/>
      <c r="X41981" s="12"/>
    </row>
    <row r="41982" spans="2:24" x14ac:dyDescent="0.3">
      <c r="B41982" s="73"/>
      <c r="D41982" s="73"/>
      <c r="P41982" s="73"/>
      <c r="T41982" s="73"/>
      <c r="U41982" s="73"/>
      <c r="V41982" s="73"/>
      <c r="X41982" s="12"/>
    </row>
    <row r="41983" spans="2:24" x14ac:dyDescent="0.3">
      <c r="B41983" s="73"/>
      <c r="D41983" s="73"/>
      <c r="P41983" s="73"/>
      <c r="T41983" s="73"/>
      <c r="U41983" s="73"/>
      <c r="V41983" s="73"/>
      <c r="X41983" s="12"/>
    </row>
    <row r="41984" spans="2:24" x14ac:dyDescent="0.3">
      <c r="B41984" s="73"/>
      <c r="D41984" s="73"/>
      <c r="P41984" s="73"/>
      <c r="T41984" s="73"/>
      <c r="U41984" s="73"/>
      <c r="V41984" s="73"/>
      <c r="X41984" s="12"/>
    </row>
    <row r="41985" spans="2:24" x14ac:dyDescent="0.3">
      <c r="B41985" s="73"/>
      <c r="D41985" s="73"/>
      <c r="P41985" s="73"/>
      <c r="T41985" s="73"/>
      <c r="U41985" s="73"/>
      <c r="V41985" s="73"/>
      <c r="X41985" s="12"/>
    </row>
    <row r="41986" spans="2:24" x14ac:dyDescent="0.3">
      <c r="B41986" s="73"/>
      <c r="D41986" s="73"/>
      <c r="P41986" s="73"/>
      <c r="T41986" s="73"/>
      <c r="U41986" s="73"/>
      <c r="V41986" s="73"/>
      <c r="X41986" s="12"/>
    </row>
    <row r="41987" spans="2:24" x14ac:dyDescent="0.3">
      <c r="B41987" s="73"/>
      <c r="D41987" s="73"/>
      <c r="P41987" s="73"/>
      <c r="T41987" s="73"/>
      <c r="U41987" s="73"/>
      <c r="V41987" s="73"/>
      <c r="X41987" s="12"/>
    </row>
    <row r="41988" spans="2:24" x14ac:dyDescent="0.3">
      <c r="B41988" s="73"/>
      <c r="D41988" s="73"/>
      <c r="P41988" s="73"/>
      <c r="T41988" s="73"/>
      <c r="U41988" s="73"/>
      <c r="V41988" s="73"/>
      <c r="X41988" s="12"/>
    </row>
    <row r="41989" spans="2:24" x14ac:dyDescent="0.3">
      <c r="B41989" s="73"/>
      <c r="D41989" s="73"/>
      <c r="P41989" s="73"/>
      <c r="T41989" s="73"/>
      <c r="U41989" s="73"/>
      <c r="V41989" s="73"/>
      <c r="X41989" s="12"/>
    </row>
    <row r="41990" spans="2:24" x14ac:dyDescent="0.3">
      <c r="B41990" s="73"/>
      <c r="D41990" s="73"/>
      <c r="P41990" s="73"/>
      <c r="T41990" s="73"/>
      <c r="U41990" s="73"/>
      <c r="V41990" s="73"/>
      <c r="X41990" s="12"/>
    </row>
    <row r="41991" spans="2:24" x14ac:dyDescent="0.3">
      <c r="B41991" s="73"/>
      <c r="D41991" s="73"/>
      <c r="P41991" s="73"/>
      <c r="T41991" s="73"/>
      <c r="U41991" s="73"/>
      <c r="V41991" s="73"/>
      <c r="X41991" s="12"/>
    </row>
    <row r="41992" spans="2:24" x14ac:dyDescent="0.3">
      <c r="B41992" s="73"/>
      <c r="D41992" s="73"/>
      <c r="P41992" s="73"/>
      <c r="T41992" s="73"/>
      <c r="U41992" s="73"/>
      <c r="V41992" s="73"/>
      <c r="X41992" s="12"/>
    </row>
    <row r="41993" spans="2:24" x14ac:dyDescent="0.3">
      <c r="B41993" s="73"/>
      <c r="D41993" s="73"/>
      <c r="P41993" s="73"/>
      <c r="T41993" s="73"/>
      <c r="U41993" s="73"/>
      <c r="V41993" s="73"/>
      <c r="X41993" s="12"/>
    </row>
    <row r="41994" spans="2:24" x14ac:dyDescent="0.3">
      <c r="B41994" s="73"/>
      <c r="D41994" s="73"/>
      <c r="P41994" s="73"/>
      <c r="T41994" s="73"/>
      <c r="U41994" s="73"/>
      <c r="V41994" s="73"/>
      <c r="X41994" s="12"/>
    </row>
    <row r="41995" spans="2:24" x14ac:dyDescent="0.3">
      <c r="B41995" s="73"/>
      <c r="D41995" s="73"/>
      <c r="P41995" s="73"/>
      <c r="T41995" s="73"/>
      <c r="U41995" s="73"/>
      <c r="V41995" s="73"/>
      <c r="X41995" s="12"/>
    </row>
    <row r="41996" spans="2:24" x14ac:dyDescent="0.3">
      <c r="B41996" s="73"/>
      <c r="D41996" s="73"/>
      <c r="P41996" s="73"/>
      <c r="T41996" s="73"/>
      <c r="U41996" s="73"/>
      <c r="V41996" s="73"/>
      <c r="X41996" s="12"/>
    </row>
    <row r="41997" spans="2:24" x14ac:dyDescent="0.3">
      <c r="B41997" s="73"/>
      <c r="D41997" s="73"/>
      <c r="P41997" s="73"/>
      <c r="T41997" s="73"/>
      <c r="U41997" s="73"/>
      <c r="V41997" s="73"/>
      <c r="X41997" s="12"/>
    </row>
    <row r="41998" spans="2:24" x14ac:dyDescent="0.3">
      <c r="B41998" s="73"/>
      <c r="D41998" s="73"/>
      <c r="P41998" s="73"/>
      <c r="T41998" s="73"/>
      <c r="U41998" s="73"/>
      <c r="V41998" s="73"/>
      <c r="X41998" s="12"/>
    </row>
    <row r="41999" spans="2:24" x14ac:dyDescent="0.3">
      <c r="B41999" s="73"/>
      <c r="D41999" s="73"/>
      <c r="P41999" s="73"/>
      <c r="T41999" s="73"/>
      <c r="U41999" s="73"/>
      <c r="V41999" s="73"/>
      <c r="X41999" s="12"/>
    </row>
    <row r="42000" spans="2:24" x14ac:dyDescent="0.3">
      <c r="B42000" s="73"/>
      <c r="D42000" s="73"/>
      <c r="P42000" s="73"/>
      <c r="T42000" s="73"/>
      <c r="U42000" s="73"/>
      <c r="V42000" s="73"/>
      <c r="X42000" s="12"/>
    </row>
    <row r="42001" spans="2:24" x14ac:dyDescent="0.3">
      <c r="B42001" s="73"/>
      <c r="D42001" s="73"/>
      <c r="P42001" s="73"/>
      <c r="T42001" s="73"/>
      <c r="U42001" s="73"/>
      <c r="V42001" s="73"/>
      <c r="X42001" s="12"/>
    </row>
    <row r="42002" spans="2:24" x14ac:dyDescent="0.3">
      <c r="B42002" s="73"/>
      <c r="D42002" s="73"/>
      <c r="P42002" s="73"/>
      <c r="T42002" s="73"/>
      <c r="U42002" s="73"/>
      <c r="V42002" s="73"/>
      <c r="X42002" s="12"/>
    </row>
    <row r="42003" spans="2:24" x14ac:dyDescent="0.3">
      <c r="B42003" s="73"/>
      <c r="D42003" s="73"/>
      <c r="P42003" s="73"/>
      <c r="T42003" s="73"/>
      <c r="U42003" s="73"/>
      <c r="V42003" s="73"/>
      <c r="X42003" s="12"/>
    </row>
    <row r="42004" spans="2:24" x14ac:dyDescent="0.3">
      <c r="B42004" s="73"/>
      <c r="D42004" s="73"/>
      <c r="P42004" s="73"/>
      <c r="T42004" s="73"/>
      <c r="U42004" s="73"/>
      <c r="V42004" s="73"/>
      <c r="X42004" s="12"/>
    </row>
    <row r="42005" spans="2:24" x14ac:dyDescent="0.3">
      <c r="B42005" s="73"/>
      <c r="D42005" s="73"/>
      <c r="P42005" s="73"/>
      <c r="T42005" s="73"/>
      <c r="U42005" s="73"/>
      <c r="V42005" s="73"/>
      <c r="X42005" s="12"/>
    </row>
    <row r="42006" spans="2:24" x14ac:dyDescent="0.3">
      <c r="B42006" s="73"/>
      <c r="D42006" s="73"/>
      <c r="P42006" s="73"/>
      <c r="T42006" s="73"/>
      <c r="U42006" s="73"/>
      <c r="V42006" s="73"/>
      <c r="X42006" s="12"/>
    </row>
    <row r="42007" spans="2:24" x14ac:dyDescent="0.3">
      <c r="B42007" s="73"/>
      <c r="D42007" s="73"/>
      <c r="P42007" s="73"/>
      <c r="T42007" s="73"/>
      <c r="U42007" s="73"/>
      <c r="V42007" s="73"/>
      <c r="X42007" s="12"/>
    </row>
    <row r="42008" spans="2:24" x14ac:dyDescent="0.3">
      <c r="B42008" s="73"/>
      <c r="D42008" s="73"/>
      <c r="P42008" s="73"/>
      <c r="T42008" s="73"/>
      <c r="U42008" s="73"/>
      <c r="V42008" s="73"/>
      <c r="X42008" s="12"/>
    </row>
    <row r="42009" spans="2:24" x14ac:dyDescent="0.3">
      <c r="B42009" s="73"/>
      <c r="D42009" s="73"/>
      <c r="P42009" s="73"/>
      <c r="T42009" s="73"/>
      <c r="U42009" s="73"/>
      <c r="V42009" s="73"/>
      <c r="X42009" s="12"/>
    </row>
    <row r="42010" spans="2:24" x14ac:dyDescent="0.3">
      <c r="B42010" s="73"/>
      <c r="D42010" s="73"/>
      <c r="P42010" s="73"/>
      <c r="T42010" s="73"/>
      <c r="U42010" s="73"/>
      <c r="V42010" s="73"/>
      <c r="X42010" s="12"/>
    </row>
    <row r="42011" spans="2:24" x14ac:dyDescent="0.3">
      <c r="B42011" s="73"/>
      <c r="D42011" s="73"/>
      <c r="P42011" s="73"/>
      <c r="T42011" s="73"/>
      <c r="U42011" s="73"/>
      <c r="V42011" s="73"/>
      <c r="X42011" s="12"/>
    </row>
    <row r="42012" spans="2:24" x14ac:dyDescent="0.3">
      <c r="B42012" s="73"/>
      <c r="D42012" s="73"/>
      <c r="P42012" s="73"/>
      <c r="T42012" s="73"/>
      <c r="U42012" s="73"/>
      <c r="V42012" s="73"/>
      <c r="X42012" s="12"/>
    </row>
    <row r="42013" spans="2:24" x14ac:dyDescent="0.3">
      <c r="B42013" s="73"/>
      <c r="D42013" s="73"/>
      <c r="P42013" s="73"/>
      <c r="T42013" s="73"/>
      <c r="U42013" s="73"/>
      <c r="V42013" s="73"/>
      <c r="X42013" s="12"/>
    </row>
    <row r="42014" spans="2:24" x14ac:dyDescent="0.3">
      <c r="B42014" s="73"/>
      <c r="D42014" s="73"/>
      <c r="P42014" s="73"/>
      <c r="T42014" s="73"/>
      <c r="U42014" s="73"/>
      <c r="V42014" s="73"/>
      <c r="X42014" s="12"/>
    </row>
    <row r="42015" spans="2:24" x14ac:dyDescent="0.3">
      <c r="B42015" s="73"/>
      <c r="D42015" s="73"/>
      <c r="P42015" s="73"/>
      <c r="T42015" s="73"/>
      <c r="U42015" s="73"/>
      <c r="V42015" s="73"/>
      <c r="X42015" s="12"/>
    </row>
    <row r="42016" spans="2:24" x14ac:dyDescent="0.3">
      <c r="B42016" s="73"/>
      <c r="D42016" s="73"/>
      <c r="P42016" s="73"/>
      <c r="T42016" s="73"/>
      <c r="U42016" s="73"/>
      <c r="V42016" s="73"/>
      <c r="X42016" s="12"/>
    </row>
    <row r="42017" spans="2:24" x14ac:dyDescent="0.3">
      <c r="B42017" s="73"/>
      <c r="D42017" s="73"/>
      <c r="P42017" s="73"/>
      <c r="T42017" s="73"/>
      <c r="U42017" s="73"/>
      <c r="V42017" s="73"/>
      <c r="X42017" s="12"/>
    </row>
    <row r="42018" spans="2:24" x14ac:dyDescent="0.3">
      <c r="B42018" s="73"/>
      <c r="D42018" s="73"/>
      <c r="P42018" s="73"/>
      <c r="T42018" s="73"/>
      <c r="U42018" s="73"/>
      <c r="V42018" s="73"/>
      <c r="X42018" s="12"/>
    </row>
    <row r="42019" spans="2:24" x14ac:dyDescent="0.3">
      <c r="B42019" s="73"/>
      <c r="D42019" s="73"/>
      <c r="P42019" s="73"/>
      <c r="T42019" s="73"/>
      <c r="U42019" s="73"/>
      <c r="V42019" s="73"/>
      <c r="X42019" s="12"/>
    </row>
    <row r="42020" spans="2:24" x14ac:dyDescent="0.3">
      <c r="B42020" s="73"/>
      <c r="D42020" s="73"/>
      <c r="P42020" s="73"/>
      <c r="T42020" s="73"/>
      <c r="U42020" s="73"/>
      <c r="V42020" s="73"/>
      <c r="X42020" s="12"/>
    </row>
    <row r="42021" spans="2:24" x14ac:dyDescent="0.3">
      <c r="B42021" s="73"/>
      <c r="D42021" s="73"/>
      <c r="P42021" s="73"/>
      <c r="T42021" s="73"/>
      <c r="U42021" s="73"/>
      <c r="V42021" s="73"/>
      <c r="X42021" s="12"/>
    </row>
    <row r="42022" spans="2:24" x14ac:dyDescent="0.3">
      <c r="B42022" s="73"/>
      <c r="D42022" s="73"/>
      <c r="P42022" s="73"/>
      <c r="T42022" s="73"/>
      <c r="U42022" s="73"/>
      <c r="V42022" s="73"/>
      <c r="X42022" s="12"/>
    </row>
    <row r="42023" spans="2:24" x14ac:dyDescent="0.3">
      <c r="B42023" s="73"/>
      <c r="D42023" s="73"/>
      <c r="P42023" s="73"/>
      <c r="T42023" s="73"/>
      <c r="U42023" s="73"/>
      <c r="V42023" s="73"/>
      <c r="X42023" s="12"/>
    </row>
    <row r="42024" spans="2:24" x14ac:dyDescent="0.3">
      <c r="B42024" s="73"/>
      <c r="D42024" s="73"/>
      <c r="P42024" s="73"/>
      <c r="T42024" s="73"/>
      <c r="U42024" s="73"/>
      <c r="V42024" s="73"/>
      <c r="X42024" s="12"/>
    </row>
    <row r="42025" spans="2:24" x14ac:dyDescent="0.3">
      <c r="B42025" s="73"/>
      <c r="D42025" s="73"/>
      <c r="P42025" s="73"/>
      <c r="T42025" s="73"/>
      <c r="U42025" s="73"/>
      <c r="V42025" s="73"/>
      <c r="X42025" s="12"/>
    </row>
    <row r="42026" spans="2:24" x14ac:dyDescent="0.3">
      <c r="B42026" s="73"/>
      <c r="D42026" s="73"/>
      <c r="P42026" s="73"/>
      <c r="T42026" s="73"/>
      <c r="U42026" s="73"/>
      <c r="V42026" s="73"/>
      <c r="X42026" s="12"/>
    </row>
    <row r="42027" spans="2:24" x14ac:dyDescent="0.3">
      <c r="B42027" s="73"/>
      <c r="D42027" s="73"/>
      <c r="P42027" s="73"/>
      <c r="T42027" s="73"/>
      <c r="U42027" s="73"/>
      <c r="V42027" s="73"/>
      <c r="X42027" s="12"/>
    </row>
    <row r="42028" spans="2:24" x14ac:dyDescent="0.3">
      <c r="B42028" s="73"/>
      <c r="D42028" s="73"/>
      <c r="P42028" s="73"/>
      <c r="T42028" s="73"/>
      <c r="U42028" s="73"/>
      <c r="V42028" s="73"/>
      <c r="X42028" s="12"/>
    </row>
    <row r="42029" spans="2:24" x14ac:dyDescent="0.3">
      <c r="B42029" s="73"/>
      <c r="D42029" s="73"/>
      <c r="P42029" s="73"/>
      <c r="T42029" s="73"/>
      <c r="U42029" s="73"/>
      <c r="V42029" s="73"/>
      <c r="X42029" s="12"/>
    </row>
    <row r="42030" spans="2:24" x14ac:dyDescent="0.3">
      <c r="B42030" s="73"/>
      <c r="D42030" s="73"/>
      <c r="P42030" s="73"/>
      <c r="T42030" s="73"/>
      <c r="U42030" s="73"/>
      <c r="V42030" s="73"/>
      <c r="X42030" s="12"/>
    </row>
    <row r="42031" spans="2:24" x14ac:dyDescent="0.3">
      <c r="B42031" s="73"/>
      <c r="D42031" s="73"/>
      <c r="P42031" s="73"/>
      <c r="T42031" s="73"/>
      <c r="U42031" s="73"/>
      <c r="V42031" s="73"/>
      <c r="X42031" s="12"/>
    </row>
    <row r="42032" spans="2:24" x14ac:dyDescent="0.3">
      <c r="B42032" s="73"/>
      <c r="D42032" s="73"/>
      <c r="P42032" s="73"/>
      <c r="T42032" s="73"/>
      <c r="U42032" s="73"/>
      <c r="V42032" s="73"/>
      <c r="X42032" s="12"/>
    </row>
    <row r="42033" spans="2:24" x14ac:dyDescent="0.3">
      <c r="B42033" s="73"/>
      <c r="D42033" s="73"/>
      <c r="P42033" s="73"/>
      <c r="T42033" s="73"/>
      <c r="U42033" s="73"/>
      <c r="V42033" s="73"/>
      <c r="X42033" s="12"/>
    </row>
    <row r="42034" spans="2:24" x14ac:dyDescent="0.3">
      <c r="B42034" s="73"/>
      <c r="D42034" s="73"/>
      <c r="P42034" s="73"/>
      <c r="T42034" s="73"/>
      <c r="U42034" s="73"/>
      <c r="V42034" s="73"/>
      <c r="X42034" s="12"/>
    </row>
    <row r="42035" spans="2:24" x14ac:dyDescent="0.3">
      <c r="B42035" s="73"/>
      <c r="D42035" s="73"/>
      <c r="P42035" s="73"/>
      <c r="T42035" s="73"/>
      <c r="U42035" s="73"/>
      <c r="V42035" s="73"/>
      <c r="X42035" s="12"/>
    </row>
    <row r="42036" spans="2:24" x14ac:dyDescent="0.3">
      <c r="B42036" s="73"/>
      <c r="D42036" s="73"/>
      <c r="P42036" s="73"/>
      <c r="T42036" s="73"/>
      <c r="U42036" s="73"/>
      <c r="V42036" s="73"/>
      <c r="X42036" s="12"/>
    </row>
    <row r="42037" spans="2:24" x14ac:dyDescent="0.3">
      <c r="B42037" s="73"/>
      <c r="D42037" s="73"/>
      <c r="P42037" s="73"/>
      <c r="T42037" s="73"/>
      <c r="U42037" s="73"/>
      <c r="V42037" s="73"/>
      <c r="X42037" s="12"/>
    </row>
    <row r="42038" spans="2:24" x14ac:dyDescent="0.3">
      <c r="B42038" s="73"/>
      <c r="D42038" s="73"/>
      <c r="P42038" s="73"/>
      <c r="T42038" s="73"/>
      <c r="U42038" s="73"/>
      <c r="V42038" s="73"/>
      <c r="X42038" s="12"/>
    </row>
    <row r="42039" spans="2:24" x14ac:dyDescent="0.3">
      <c r="B42039" s="73"/>
      <c r="D42039" s="73"/>
      <c r="P42039" s="73"/>
      <c r="T42039" s="73"/>
      <c r="U42039" s="73"/>
      <c r="V42039" s="73"/>
      <c r="X42039" s="12"/>
    </row>
    <row r="42040" spans="2:24" x14ac:dyDescent="0.3">
      <c r="B42040" s="73"/>
      <c r="D42040" s="73"/>
      <c r="P42040" s="73"/>
      <c r="T42040" s="73"/>
      <c r="U42040" s="73"/>
      <c r="V42040" s="73"/>
      <c r="X42040" s="12"/>
    </row>
    <row r="42041" spans="2:24" x14ac:dyDescent="0.3">
      <c r="B42041" s="73"/>
      <c r="D42041" s="73"/>
      <c r="P42041" s="73"/>
      <c r="T42041" s="73"/>
      <c r="U42041" s="73"/>
      <c r="V42041" s="73"/>
      <c r="X42041" s="12"/>
    </row>
    <row r="42042" spans="2:24" x14ac:dyDescent="0.3">
      <c r="B42042" s="73"/>
      <c r="D42042" s="73"/>
      <c r="P42042" s="73"/>
      <c r="T42042" s="73"/>
      <c r="U42042" s="73"/>
      <c r="V42042" s="73"/>
      <c r="X42042" s="12"/>
    </row>
    <row r="42043" spans="2:24" x14ac:dyDescent="0.3">
      <c r="B42043" s="73"/>
      <c r="D42043" s="73"/>
      <c r="P42043" s="73"/>
      <c r="T42043" s="73"/>
      <c r="U42043" s="73"/>
      <c r="V42043" s="73"/>
      <c r="X42043" s="12"/>
    </row>
    <row r="42044" spans="2:24" x14ac:dyDescent="0.3">
      <c r="B42044" s="73"/>
      <c r="D42044" s="73"/>
      <c r="P42044" s="73"/>
      <c r="T42044" s="73"/>
      <c r="U42044" s="73"/>
      <c r="V42044" s="73"/>
      <c r="X42044" s="12"/>
    </row>
    <row r="42045" spans="2:24" x14ac:dyDescent="0.3">
      <c r="B42045" s="73"/>
      <c r="D42045" s="73"/>
      <c r="P42045" s="73"/>
      <c r="T42045" s="73"/>
      <c r="U42045" s="73"/>
      <c r="V42045" s="73"/>
      <c r="X42045" s="12"/>
    </row>
    <row r="42046" spans="2:24" x14ac:dyDescent="0.3">
      <c r="B42046" s="73"/>
      <c r="D42046" s="73"/>
      <c r="P42046" s="73"/>
      <c r="T42046" s="73"/>
      <c r="U42046" s="73"/>
      <c r="V42046" s="73"/>
      <c r="X42046" s="12"/>
    </row>
    <row r="42047" spans="2:24" x14ac:dyDescent="0.3">
      <c r="B42047" s="73"/>
      <c r="D42047" s="73"/>
      <c r="P42047" s="73"/>
      <c r="T42047" s="73"/>
      <c r="U42047" s="73"/>
      <c r="V42047" s="73"/>
      <c r="X42047" s="12"/>
    </row>
    <row r="42048" spans="2:24" x14ac:dyDescent="0.3">
      <c r="B42048" s="73"/>
      <c r="D42048" s="73"/>
      <c r="P42048" s="73"/>
      <c r="T42048" s="73"/>
      <c r="U42048" s="73"/>
      <c r="V42048" s="73"/>
      <c r="X42048" s="12"/>
    </row>
    <row r="42049" spans="2:24" x14ac:dyDescent="0.3">
      <c r="B42049" s="73"/>
      <c r="D42049" s="73"/>
      <c r="P42049" s="73"/>
      <c r="T42049" s="73"/>
      <c r="U42049" s="73"/>
      <c r="V42049" s="73"/>
      <c r="X42049" s="12"/>
    </row>
    <row r="42050" spans="2:24" x14ac:dyDescent="0.3">
      <c r="B42050" s="73"/>
      <c r="D42050" s="73"/>
      <c r="P42050" s="73"/>
      <c r="T42050" s="73"/>
      <c r="U42050" s="73"/>
      <c r="V42050" s="73"/>
      <c r="X42050" s="12"/>
    </row>
    <row r="42051" spans="2:24" x14ac:dyDescent="0.3">
      <c r="B42051" s="73"/>
      <c r="D42051" s="73"/>
      <c r="P42051" s="73"/>
      <c r="T42051" s="73"/>
      <c r="U42051" s="73"/>
      <c r="V42051" s="73"/>
      <c r="X42051" s="12"/>
    </row>
    <row r="42052" spans="2:24" x14ac:dyDescent="0.3">
      <c r="B42052" s="73"/>
      <c r="D42052" s="73"/>
      <c r="P42052" s="73"/>
      <c r="T42052" s="73"/>
      <c r="U42052" s="73"/>
      <c r="V42052" s="73"/>
      <c r="X42052" s="12"/>
    </row>
    <row r="42053" spans="2:24" x14ac:dyDescent="0.3">
      <c r="B42053" s="73"/>
      <c r="D42053" s="73"/>
      <c r="P42053" s="73"/>
      <c r="T42053" s="73"/>
      <c r="U42053" s="73"/>
      <c r="V42053" s="73"/>
      <c r="X42053" s="12"/>
    </row>
    <row r="42054" spans="2:24" x14ac:dyDescent="0.3">
      <c r="B42054" s="73"/>
      <c r="D42054" s="73"/>
      <c r="P42054" s="73"/>
      <c r="T42054" s="73"/>
      <c r="U42054" s="73"/>
      <c r="V42054" s="73"/>
      <c r="X42054" s="12"/>
    </row>
    <row r="42055" spans="2:24" x14ac:dyDescent="0.3">
      <c r="B42055" s="73"/>
      <c r="D42055" s="73"/>
      <c r="P42055" s="73"/>
      <c r="T42055" s="73"/>
      <c r="U42055" s="73"/>
      <c r="V42055" s="73"/>
      <c r="X42055" s="12"/>
    </row>
    <row r="42056" spans="2:24" x14ac:dyDescent="0.3">
      <c r="B42056" s="73"/>
      <c r="D42056" s="73"/>
      <c r="P42056" s="73"/>
      <c r="T42056" s="73"/>
      <c r="U42056" s="73"/>
      <c r="V42056" s="73"/>
      <c r="X42056" s="12"/>
    </row>
    <row r="42057" spans="2:24" x14ac:dyDescent="0.3">
      <c r="B42057" s="73"/>
      <c r="D42057" s="73"/>
      <c r="P42057" s="73"/>
      <c r="T42057" s="73"/>
      <c r="U42057" s="73"/>
      <c r="V42057" s="73"/>
      <c r="X42057" s="12"/>
    </row>
    <row r="42058" spans="2:24" x14ac:dyDescent="0.3">
      <c r="B42058" s="73"/>
      <c r="D42058" s="73"/>
      <c r="P42058" s="73"/>
      <c r="T42058" s="73"/>
      <c r="U42058" s="73"/>
      <c r="V42058" s="73"/>
      <c r="X42058" s="12"/>
    </row>
    <row r="42059" spans="2:24" x14ac:dyDescent="0.3">
      <c r="B42059" s="73"/>
      <c r="D42059" s="73"/>
      <c r="P42059" s="73"/>
      <c r="T42059" s="73"/>
      <c r="U42059" s="73"/>
      <c r="V42059" s="73"/>
      <c r="X42059" s="12"/>
    </row>
    <row r="42060" spans="2:24" x14ac:dyDescent="0.3">
      <c r="B42060" s="73"/>
      <c r="D42060" s="73"/>
      <c r="P42060" s="73"/>
      <c r="T42060" s="73"/>
      <c r="U42060" s="73"/>
      <c r="V42060" s="73"/>
      <c r="X42060" s="12"/>
    </row>
    <row r="42061" spans="2:24" x14ac:dyDescent="0.3">
      <c r="B42061" s="73"/>
      <c r="D42061" s="73"/>
      <c r="P42061" s="73"/>
      <c r="T42061" s="73"/>
      <c r="U42061" s="73"/>
      <c r="V42061" s="73"/>
      <c r="X42061" s="12"/>
    </row>
    <row r="42062" spans="2:24" x14ac:dyDescent="0.3">
      <c r="B42062" s="73"/>
      <c r="D42062" s="73"/>
      <c r="P42062" s="73"/>
      <c r="T42062" s="73"/>
      <c r="U42062" s="73"/>
      <c r="V42062" s="73"/>
      <c r="X42062" s="12"/>
    </row>
    <row r="42063" spans="2:24" x14ac:dyDescent="0.3">
      <c r="B42063" s="73"/>
      <c r="D42063" s="73"/>
      <c r="P42063" s="73"/>
      <c r="T42063" s="73"/>
      <c r="U42063" s="73"/>
      <c r="V42063" s="73"/>
      <c r="X42063" s="12"/>
    </row>
    <row r="42064" spans="2:24" x14ac:dyDescent="0.3">
      <c r="B42064" s="73"/>
      <c r="D42064" s="73"/>
      <c r="P42064" s="73"/>
      <c r="T42064" s="73"/>
      <c r="U42064" s="73"/>
      <c r="V42064" s="73"/>
      <c r="X42064" s="12"/>
    </row>
    <row r="42065" spans="2:24" x14ac:dyDescent="0.3">
      <c r="B42065" s="73"/>
      <c r="D42065" s="73"/>
      <c r="P42065" s="73"/>
      <c r="T42065" s="73"/>
      <c r="U42065" s="73"/>
      <c r="V42065" s="73"/>
      <c r="X42065" s="12"/>
    </row>
    <row r="42066" spans="2:24" x14ac:dyDescent="0.3">
      <c r="B42066" s="73"/>
      <c r="D42066" s="73"/>
      <c r="P42066" s="73"/>
      <c r="T42066" s="73"/>
      <c r="U42066" s="73"/>
      <c r="V42066" s="73"/>
      <c r="X42066" s="12"/>
    </row>
    <row r="42067" spans="2:24" x14ac:dyDescent="0.3">
      <c r="B42067" s="73"/>
      <c r="D42067" s="73"/>
      <c r="P42067" s="73"/>
      <c r="T42067" s="73"/>
      <c r="U42067" s="73"/>
      <c r="V42067" s="73"/>
      <c r="X42067" s="12"/>
    </row>
    <row r="42068" spans="2:24" x14ac:dyDescent="0.3">
      <c r="B42068" s="73"/>
      <c r="D42068" s="73"/>
      <c r="P42068" s="73"/>
      <c r="T42068" s="73"/>
      <c r="U42068" s="73"/>
      <c r="V42068" s="73"/>
      <c r="X42068" s="12"/>
    </row>
    <row r="42069" spans="2:24" x14ac:dyDescent="0.3">
      <c r="B42069" s="73"/>
      <c r="D42069" s="73"/>
      <c r="P42069" s="73"/>
      <c r="T42069" s="73"/>
      <c r="U42069" s="73"/>
      <c r="V42069" s="73"/>
      <c r="X42069" s="12"/>
    </row>
    <row r="42070" spans="2:24" x14ac:dyDescent="0.3">
      <c r="B42070" s="73"/>
      <c r="D42070" s="73"/>
      <c r="P42070" s="73"/>
      <c r="T42070" s="73"/>
      <c r="U42070" s="73"/>
      <c r="V42070" s="73"/>
      <c r="X42070" s="12"/>
    </row>
    <row r="42071" spans="2:24" x14ac:dyDescent="0.3">
      <c r="B42071" s="73"/>
      <c r="D42071" s="73"/>
      <c r="P42071" s="73"/>
      <c r="T42071" s="73"/>
      <c r="U42071" s="73"/>
      <c r="V42071" s="73"/>
      <c r="X42071" s="12"/>
    </row>
    <row r="42072" spans="2:24" x14ac:dyDescent="0.3">
      <c r="B42072" s="73"/>
      <c r="D42072" s="73"/>
      <c r="P42072" s="73"/>
      <c r="T42072" s="73"/>
      <c r="U42072" s="73"/>
      <c r="V42072" s="73"/>
      <c r="X42072" s="12"/>
    </row>
    <row r="42073" spans="2:24" x14ac:dyDescent="0.3">
      <c r="B42073" s="73"/>
      <c r="D42073" s="73"/>
      <c r="P42073" s="73"/>
      <c r="T42073" s="73"/>
      <c r="U42073" s="73"/>
      <c r="V42073" s="73"/>
      <c r="X42073" s="12"/>
    </row>
    <row r="42074" spans="2:24" x14ac:dyDescent="0.3">
      <c r="B42074" s="73"/>
      <c r="D42074" s="73"/>
      <c r="P42074" s="73"/>
      <c r="T42074" s="73"/>
      <c r="U42074" s="73"/>
      <c r="V42074" s="73"/>
      <c r="X42074" s="12"/>
    </row>
    <row r="42075" spans="2:24" x14ac:dyDescent="0.3">
      <c r="B42075" s="73"/>
      <c r="D42075" s="73"/>
      <c r="P42075" s="73"/>
      <c r="T42075" s="73"/>
      <c r="U42075" s="73"/>
      <c r="V42075" s="73"/>
      <c r="X42075" s="12"/>
    </row>
    <row r="42076" spans="2:24" x14ac:dyDescent="0.3">
      <c r="B42076" s="73"/>
      <c r="D42076" s="73"/>
      <c r="P42076" s="73"/>
      <c r="T42076" s="73"/>
      <c r="U42076" s="73"/>
      <c r="V42076" s="73"/>
      <c r="X42076" s="12"/>
    </row>
    <row r="42077" spans="2:24" x14ac:dyDescent="0.3">
      <c r="B42077" s="73"/>
      <c r="D42077" s="73"/>
      <c r="P42077" s="73"/>
      <c r="T42077" s="73"/>
      <c r="U42077" s="73"/>
      <c r="V42077" s="73"/>
      <c r="X42077" s="12"/>
    </row>
    <row r="42078" spans="2:24" x14ac:dyDescent="0.3">
      <c r="B42078" s="73"/>
      <c r="D42078" s="73"/>
      <c r="P42078" s="73"/>
      <c r="T42078" s="73"/>
      <c r="U42078" s="73"/>
      <c r="V42078" s="73"/>
      <c r="X42078" s="12"/>
    </row>
    <row r="42079" spans="2:24" x14ac:dyDescent="0.3">
      <c r="B42079" s="73"/>
      <c r="D42079" s="73"/>
      <c r="P42079" s="73"/>
      <c r="T42079" s="73"/>
      <c r="U42079" s="73"/>
      <c r="V42079" s="73"/>
      <c r="X42079" s="12"/>
    </row>
    <row r="42080" spans="2:24" x14ac:dyDescent="0.3">
      <c r="B42080" s="73"/>
      <c r="D42080" s="73"/>
      <c r="P42080" s="73"/>
      <c r="T42080" s="73"/>
      <c r="U42080" s="73"/>
      <c r="V42080" s="73"/>
      <c r="X42080" s="12"/>
    </row>
    <row r="42081" spans="2:24" x14ac:dyDescent="0.3">
      <c r="B42081" s="73"/>
      <c r="D42081" s="73"/>
      <c r="P42081" s="73"/>
      <c r="T42081" s="73"/>
      <c r="U42081" s="73"/>
      <c r="V42081" s="73"/>
      <c r="X42081" s="12"/>
    </row>
    <row r="42082" spans="2:24" x14ac:dyDescent="0.3">
      <c r="B42082" s="73"/>
      <c r="D42082" s="73"/>
      <c r="P42082" s="73"/>
      <c r="T42082" s="73"/>
      <c r="U42082" s="73"/>
      <c r="V42082" s="73"/>
      <c r="X42082" s="12"/>
    </row>
    <row r="42083" spans="2:24" x14ac:dyDescent="0.3">
      <c r="B42083" s="73"/>
      <c r="D42083" s="73"/>
      <c r="P42083" s="73"/>
      <c r="T42083" s="73"/>
      <c r="U42083" s="73"/>
      <c r="V42083" s="73"/>
      <c r="X42083" s="12"/>
    </row>
    <row r="42084" spans="2:24" x14ac:dyDescent="0.3">
      <c r="B42084" s="73"/>
      <c r="D42084" s="73"/>
      <c r="P42084" s="73"/>
      <c r="T42084" s="73"/>
      <c r="U42084" s="73"/>
      <c r="V42084" s="73"/>
      <c r="X42084" s="12"/>
    </row>
    <row r="42085" spans="2:24" x14ac:dyDescent="0.3">
      <c r="B42085" s="73"/>
      <c r="D42085" s="73"/>
      <c r="P42085" s="73"/>
      <c r="T42085" s="73"/>
      <c r="U42085" s="73"/>
      <c r="V42085" s="73"/>
      <c r="X42085" s="12"/>
    </row>
    <row r="42086" spans="2:24" x14ac:dyDescent="0.3">
      <c r="B42086" s="73"/>
      <c r="D42086" s="73"/>
      <c r="P42086" s="73"/>
      <c r="T42086" s="73"/>
      <c r="U42086" s="73"/>
      <c r="V42086" s="73"/>
      <c r="X42086" s="12"/>
    </row>
    <row r="42087" spans="2:24" x14ac:dyDescent="0.3">
      <c r="B42087" s="73"/>
      <c r="D42087" s="73"/>
      <c r="P42087" s="73"/>
      <c r="T42087" s="73"/>
      <c r="U42087" s="73"/>
      <c r="V42087" s="73"/>
      <c r="X42087" s="12"/>
    </row>
    <row r="42088" spans="2:24" x14ac:dyDescent="0.3">
      <c r="B42088" s="73"/>
      <c r="D42088" s="73"/>
      <c r="P42088" s="73"/>
      <c r="T42088" s="73"/>
      <c r="U42088" s="73"/>
      <c r="V42088" s="73"/>
      <c r="X42088" s="12"/>
    </row>
    <row r="42089" spans="2:24" x14ac:dyDescent="0.3">
      <c r="B42089" s="73"/>
      <c r="D42089" s="73"/>
      <c r="P42089" s="73"/>
      <c r="T42089" s="73"/>
      <c r="U42089" s="73"/>
      <c r="V42089" s="73"/>
      <c r="X42089" s="12"/>
    </row>
    <row r="42090" spans="2:24" x14ac:dyDescent="0.3">
      <c r="B42090" s="73"/>
      <c r="D42090" s="73"/>
      <c r="P42090" s="73"/>
      <c r="T42090" s="73"/>
      <c r="U42090" s="73"/>
      <c r="V42090" s="73"/>
      <c r="X42090" s="12"/>
    </row>
    <row r="42091" spans="2:24" x14ac:dyDescent="0.3">
      <c r="B42091" s="73"/>
      <c r="D42091" s="73"/>
      <c r="P42091" s="73"/>
      <c r="T42091" s="73"/>
      <c r="U42091" s="73"/>
      <c r="V42091" s="73"/>
      <c r="X42091" s="12"/>
    </row>
    <row r="42092" spans="2:24" x14ac:dyDescent="0.3">
      <c r="B42092" s="73"/>
      <c r="D42092" s="73"/>
      <c r="P42092" s="73"/>
      <c r="T42092" s="73"/>
      <c r="U42092" s="73"/>
      <c r="V42092" s="73"/>
      <c r="X42092" s="12"/>
    </row>
    <row r="42093" spans="2:24" x14ac:dyDescent="0.3">
      <c r="B42093" s="73"/>
      <c r="D42093" s="73"/>
      <c r="P42093" s="73"/>
      <c r="T42093" s="73"/>
      <c r="U42093" s="73"/>
      <c r="V42093" s="73"/>
      <c r="X42093" s="12"/>
    </row>
    <row r="42094" spans="2:24" x14ac:dyDescent="0.3">
      <c r="B42094" s="73"/>
      <c r="D42094" s="73"/>
      <c r="P42094" s="73"/>
      <c r="T42094" s="73"/>
      <c r="U42094" s="73"/>
      <c r="V42094" s="73"/>
      <c r="X42094" s="12"/>
    </row>
    <row r="42095" spans="2:24" x14ac:dyDescent="0.3">
      <c r="B42095" s="73"/>
      <c r="D42095" s="73"/>
      <c r="P42095" s="73"/>
      <c r="T42095" s="73"/>
      <c r="U42095" s="73"/>
      <c r="V42095" s="73"/>
      <c r="X42095" s="12"/>
    </row>
    <row r="42096" spans="2:24" x14ac:dyDescent="0.3">
      <c r="B42096" s="73"/>
      <c r="D42096" s="73"/>
      <c r="P42096" s="73"/>
      <c r="T42096" s="73"/>
      <c r="U42096" s="73"/>
      <c r="V42096" s="73"/>
      <c r="X42096" s="12"/>
    </row>
    <row r="42097" spans="2:24" x14ac:dyDescent="0.3">
      <c r="B42097" s="73"/>
      <c r="D42097" s="73"/>
      <c r="P42097" s="73"/>
      <c r="T42097" s="73"/>
      <c r="U42097" s="73"/>
      <c r="V42097" s="73"/>
      <c r="X42097" s="12"/>
    </row>
    <row r="42098" spans="2:24" x14ac:dyDescent="0.3">
      <c r="B42098" s="73"/>
      <c r="D42098" s="73"/>
      <c r="P42098" s="73"/>
      <c r="T42098" s="73"/>
      <c r="U42098" s="73"/>
      <c r="V42098" s="73"/>
      <c r="X42098" s="12"/>
    </row>
    <row r="42099" spans="2:24" x14ac:dyDescent="0.3">
      <c r="B42099" s="73"/>
      <c r="D42099" s="73"/>
      <c r="P42099" s="73"/>
      <c r="T42099" s="73"/>
      <c r="U42099" s="73"/>
      <c r="V42099" s="73"/>
      <c r="X42099" s="12"/>
    </row>
    <row r="42100" spans="2:24" x14ac:dyDescent="0.3">
      <c r="B42100" s="73"/>
      <c r="D42100" s="73"/>
      <c r="P42100" s="73"/>
      <c r="T42100" s="73"/>
      <c r="U42100" s="73"/>
      <c r="V42100" s="73"/>
      <c r="X42100" s="12"/>
    </row>
    <row r="42101" spans="2:24" x14ac:dyDescent="0.3">
      <c r="B42101" s="73"/>
      <c r="D42101" s="73"/>
      <c r="P42101" s="73"/>
      <c r="T42101" s="73"/>
      <c r="U42101" s="73"/>
      <c r="V42101" s="73"/>
      <c r="X42101" s="12"/>
    </row>
    <row r="42102" spans="2:24" x14ac:dyDescent="0.3">
      <c r="B42102" s="73"/>
      <c r="D42102" s="73"/>
      <c r="P42102" s="73"/>
      <c r="T42102" s="73"/>
      <c r="U42102" s="73"/>
      <c r="V42102" s="73"/>
      <c r="X42102" s="12"/>
    </row>
    <row r="42103" spans="2:24" x14ac:dyDescent="0.3">
      <c r="B42103" s="73"/>
      <c r="D42103" s="73"/>
      <c r="P42103" s="73"/>
      <c r="T42103" s="73"/>
      <c r="U42103" s="73"/>
      <c r="V42103" s="73"/>
      <c r="X42103" s="12"/>
    </row>
    <row r="42104" spans="2:24" x14ac:dyDescent="0.3">
      <c r="B42104" s="73"/>
      <c r="D42104" s="73"/>
      <c r="P42104" s="73"/>
      <c r="T42104" s="73"/>
      <c r="U42104" s="73"/>
      <c r="V42104" s="73"/>
      <c r="X42104" s="12"/>
    </row>
    <row r="42105" spans="2:24" x14ac:dyDescent="0.3">
      <c r="B42105" s="73"/>
      <c r="D42105" s="73"/>
      <c r="P42105" s="73"/>
      <c r="T42105" s="73"/>
      <c r="U42105" s="73"/>
      <c r="V42105" s="73"/>
      <c r="X42105" s="12"/>
    </row>
    <row r="42106" spans="2:24" x14ac:dyDescent="0.3">
      <c r="B42106" s="73"/>
      <c r="D42106" s="73"/>
      <c r="P42106" s="73"/>
      <c r="T42106" s="73"/>
      <c r="U42106" s="73"/>
      <c r="V42106" s="73"/>
      <c r="X42106" s="12"/>
    </row>
    <row r="42107" spans="2:24" x14ac:dyDescent="0.3">
      <c r="B42107" s="73"/>
      <c r="D42107" s="73"/>
      <c r="P42107" s="73"/>
      <c r="T42107" s="73"/>
      <c r="U42107" s="73"/>
      <c r="V42107" s="73"/>
      <c r="X42107" s="12"/>
    </row>
    <row r="42108" spans="2:24" x14ac:dyDescent="0.3">
      <c r="B42108" s="73"/>
      <c r="D42108" s="73"/>
      <c r="P42108" s="73"/>
      <c r="T42108" s="73"/>
      <c r="U42108" s="73"/>
      <c r="V42108" s="73"/>
      <c r="X42108" s="12"/>
    </row>
    <row r="42109" spans="2:24" x14ac:dyDescent="0.3">
      <c r="B42109" s="73"/>
      <c r="D42109" s="73"/>
      <c r="P42109" s="73"/>
      <c r="T42109" s="73"/>
      <c r="U42109" s="73"/>
      <c r="V42109" s="73"/>
      <c r="X42109" s="12"/>
    </row>
    <row r="42110" spans="2:24" x14ac:dyDescent="0.3">
      <c r="B42110" s="73"/>
      <c r="D42110" s="73"/>
      <c r="P42110" s="73"/>
      <c r="T42110" s="73"/>
      <c r="U42110" s="73"/>
      <c r="V42110" s="73"/>
      <c r="X42110" s="12"/>
    </row>
    <row r="42111" spans="2:24" x14ac:dyDescent="0.3">
      <c r="B42111" s="73"/>
      <c r="D42111" s="73"/>
      <c r="P42111" s="73"/>
      <c r="T42111" s="73"/>
      <c r="U42111" s="73"/>
      <c r="V42111" s="73"/>
      <c r="X42111" s="12"/>
    </row>
    <row r="42112" spans="2:24" x14ac:dyDescent="0.3">
      <c r="B42112" s="73"/>
      <c r="D42112" s="73"/>
      <c r="P42112" s="73"/>
      <c r="T42112" s="73"/>
      <c r="U42112" s="73"/>
      <c r="V42112" s="73"/>
      <c r="X42112" s="12"/>
    </row>
    <row r="42113" spans="2:24" x14ac:dyDescent="0.3">
      <c r="B42113" s="73"/>
      <c r="D42113" s="73"/>
      <c r="P42113" s="73"/>
      <c r="T42113" s="73"/>
      <c r="U42113" s="73"/>
      <c r="V42113" s="73"/>
      <c r="X42113" s="12"/>
    </row>
    <row r="42114" spans="2:24" x14ac:dyDescent="0.3">
      <c r="B42114" s="73"/>
      <c r="D42114" s="73"/>
      <c r="P42114" s="73"/>
      <c r="T42114" s="73"/>
      <c r="U42114" s="73"/>
      <c r="V42114" s="73"/>
      <c r="X42114" s="12"/>
    </row>
    <row r="42115" spans="2:24" x14ac:dyDescent="0.3">
      <c r="B42115" s="73"/>
      <c r="D42115" s="73"/>
      <c r="P42115" s="73"/>
      <c r="T42115" s="73"/>
      <c r="U42115" s="73"/>
      <c r="V42115" s="73"/>
      <c r="X42115" s="12"/>
    </row>
    <row r="42116" spans="2:24" x14ac:dyDescent="0.3">
      <c r="B42116" s="73"/>
      <c r="D42116" s="73"/>
      <c r="P42116" s="73"/>
      <c r="T42116" s="73"/>
      <c r="U42116" s="73"/>
      <c r="V42116" s="73"/>
      <c r="X42116" s="12"/>
    </row>
    <row r="42117" spans="2:24" x14ac:dyDescent="0.3">
      <c r="B42117" s="73"/>
      <c r="D42117" s="73"/>
      <c r="P42117" s="73"/>
      <c r="T42117" s="73"/>
      <c r="U42117" s="73"/>
      <c r="V42117" s="73"/>
      <c r="X42117" s="12"/>
    </row>
    <row r="42118" spans="2:24" x14ac:dyDescent="0.3">
      <c r="B42118" s="73"/>
      <c r="D42118" s="73"/>
      <c r="P42118" s="73"/>
      <c r="T42118" s="73"/>
      <c r="U42118" s="73"/>
      <c r="V42118" s="73"/>
      <c r="X42118" s="12"/>
    </row>
    <row r="42119" spans="2:24" x14ac:dyDescent="0.3">
      <c r="B42119" s="73"/>
      <c r="D42119" s="73"/>
      <c r="P42119" s="73"/>
      <c r="T42119" s="73"/>
      <c r="U42119" s="73"/>
      <c r="V42119" s="73"/>
      <c r="X42119" s="12"/>
    </row>
    <row r="42120" spans="2:24" x14ac:dyDescent="0.3">
      <c r="B42120" s="73"/>
      <c r="D42120" s="73"/>
      <c r="P42120" s="73"/>
      <c r="T42120" s="73"/>
      <c r="U42120" s="73"/>
      <c r="V42120" s="73"/>
      <c r="X42120" s="12"/>
    </row>
    <row r="42121" spans="2:24" x14ac:dyDescent="0.3">
      <c r="B42121" s="73"/>
      <c r="D42121" s="73"/>
      <c r="P42121" s="73"/>
      <c r="T42121" s="73"/>
      <c r="U42121" s="73"/>
      <c r="V42121" s="73"/>
      <c r="X42121" s="12"/>
    </row>
    <row r="42122" spans="2:24" x14ac:dyDescent="0.3">
      <c r="B42122" s="73"/>
      <c r="D42122" s="73"/>
      <c r="P42122" s="73"/>
      <c r="T42122" s="73"/>
      <c r="U42122" s="73"/>
      <c r="V42122" s="73"/>
      <c r="X42122" s="12"/>
    </row>
    <row r="42123" spans="2:24" x14ac:dyDescent="0.3">
      <c r="B42123" s="73"/>
      <c r="D42123" s="73"/>
      <c r="P42123" s="73"/>
      <c r="T42123" s="73"/>
      <c r="U42123" s="73"/>
      <c r="V42123" s="73"/>
      <c r="X42123" s="12"/>
    </row>
    <row r="42124" spans="2:24" x14ac:dyDescent="0.3">
      <c r="B42124" s="73"/>
      <c r="D42124" s="73"/>
      <c r="P42124" s="73"/>
      <c r="T42124" s="73"/>
      <c r="U42124" s="73"/>
      <c r="V42124" s="73"/>
      <c r="X42124" s="12"/>
    </row>
    <row r="42125" spans="2:24" x14ac:dyDescent="0.3">
      <c r="B42125" s="73"/>
      <c r="D42125" s="73"/>
      <c r="P42125" s="73"/>
      <c r="T42125" s="73"/>
      <c r="U42125" s="73"/>
      <c r="V42125" s="73"/>
      <c r="X42125" s="12"/>
    </row>
    <row r="42126" spans="2:24" x14ac:dyDescent="0.3">
      <c r="B42126" s="73"/>
      <c r="D42126" s="73"/>
      <c r="P42126" s="73"/>
      <c r="T42126" s="73"/>
      <c r="U42126" s="73"/>
      <c r="V42126" s="73"/>
      <c r="X42126" s="12"/>
    </row>
    <row r="42127" spans="2:24" x14ac:dyDescent="0.3">
      <c r="B42127" s="73"/>
      <c r="D42127" s="73"/>
      <c r="P42127" s="73"/>
      <c r="T42127" s="73"/>
      <c r="U42127" s="73"/>
      <c r="V42127" s="73"/>
      <c r="X42127" s="12"/>
    </row>
    <row r="42128" spans="2:24" x14ac:dyDescent="0.3">
      <c r="B42128" s="73"/>
      <c r="D42128" s="73"/>
      <c r="P42128" s="73"/>
      <c r="T42128" s="73"/>
      <c r="U42128" s="73"/>
      <c r="V42128" s="73"/>
      <c r="X42128" s="12"/>
    </row>
    <row r="42129" spans="2:24" x14ac:dyDescent="0.3">
      <c r="B42129" s="73"/>
      <c r="D42129" s="73"/>
      <c r="P42129" s="73"/>
      <c r="T42129" s="73"/>
      <c r="U42129" s="73"/>
      <c r="V42129" s="73"/>
      <c r="X42129" s="12"/>
    </row>
    <row r="42130" spans="2:24" x14ac:dyDescent="0.3">
      <c r="B42130" s="73"/>
      <c r="D42130" s="73"/>
      <c r="P42130" s="73"/>
      <c r="T42130" s="73"/>
      <c r="U42130" s="73"/>
      <c r="V42130" s="73"/>
      <c r="X42130" s="12"/>
    </row>
    <row r="42131" spans="2:24" x14ac:dyDescent="0.3">
      <c r="B42131" s="73"/>
      <c r="D42131" s="73"/>
      <c r="P42131" s="73"/>
      <c r="T42131" s="73"/>
      <c r="U42131" s="73"/>
      <c r="V42131" s="73"/>
      <c r="X42131" s="12"/>
    </row>
    <row r="42132" spans="2:24" x14ac:dyDescent="0.3">
      <c r="B42132" s="73"/>
      <c r="D42132" s="73"/>
      <c r="P42132" s="73"/>
      <c r="T42132" s="73"/>
      <c r="U42132" s="73"/>
      <c r="V42132" s="73"/>
      <c r="X42132" s="12"/>
    </row>
    <row r="42133" spans="2:24" x14ac:dyDescent="0.3">
      <c r="B42133" s="73"/>
      <c r="D42133" s="73"/>
      <c r="P42133" s="73"/>
      <c r="T42133" s="73"/>
      <c r="U42133" s="73"/>
      <c r="V42133" s="73"/>
      <c r="X42133" s="12"/>
    </row>
    <row r="42134" spans="2:24" x14ac:dyDescent="0.3">
      <c r="B42134" s="73"/>
      <c r="D42134" s="73"/>
      <c r="P42134" s="73"/>
      <c r="T42134" s="73"/>
      <c r="U42134" s="73"/>
      <c r="V42134" s="73"/>
      <c r="X42134" s="12"/>
    </row>
    <row r="42135" spans="2:24" x14ac:dyDescent="0.3">
      <c r="B42135" s="73"/>
      <c r="D42135" s="73"/>
      <c r="P42135" s="73"/>
      <c r="T42135" s="73"/>
      <c r="U42135" s="73"/>
      <c r="V42135" s="73"/>
      <c r="X42135" s="12"/>
    </row>
    <row r="42136" spans="2:24" x14ac:dyDescent="0.3">
      <c r="B42136" s="73"/>
      <c r="D42136" s="73"/>
      <c r="P42136" s="73"/>
      <c r="T42136" s="73"/>
      <c r="U42136" s="73"/>
      <c r="V42136" s="73"/>
      <c r="X42136" s="12"/>
    </row>
    <row r="42137" spans="2:24" x14ac:dyDescent="0.3">
      <c r="B42137" s="73"/>
      <c r="D42137" s="73"/>
      <c r="P42137" s="73"/>
      <c r="T42137" s="73"/>
      <c r="U42137" s="73"/>
      <c r="V42137" s="73"/>
      <c r="X42137" s="12"/>
    </row>
    <row r="42138" spans="2:24" x14ac:dyDescent="0.3">
      <c r="B42138" s="73"/>
      <c r="D42138" s="73"/>
      <c r="P42138" s="73"/>
      <c r="T42138" s="73"/>
      <c r="U42138" s="73"/>
      <c r="V42138" s="73"/>
      <c r="X42138" s="12"/>
    </row>
    <row r="42139" spans="2:24" x14ac:dyDescent="0.3">
      <c r="B42139" s="73"/>
      <c r="D42139" s="73"/>
      <c r="P42139" s="73"/>
      <c r="T42139" s="73"/>
      <c r="U42139" s="73"/>
      <c r="V42139" s="73"/>
      <c r="X42139" s="12"/>
    </row>
    <row r="42140" spans="2:24" x14ac:dyDescent="0.3">
      <c r="B42140" s="73"/>
      <c r="D42140" s="73"/>
      <c r="P42140" s="73"/>
      <c r="T42140" s="73"/>
      <c r="U42140" s="73"/>
      <c r="V42140" s="73"/>
      <c r="X42140" s="12"/>
    </row>
    <row r="42141" spans="2:24" x14ac:dyDescent="0.3">
      <c r="B42141" s="73"/>
      <c r="D42141" s="73"/>
      <c r="P42141" s="73"/>
      <c r="T42141" s="73"/>
      <c r="U42141" s="73"/>
      <c r="V42141" s="73"/>
      <c r="X42141" s="12"/>
    </row>
    <row r="42142" spans="2:24" x14ac:dyDescent="0.3">
      <c r="B42142" s="73"/>
      <c r="D42142" s="73"/>
      <c r="P42142" s="73"/>
      <c r="T42142" s="73"/>
      <c r="U42142" s="73"/>
      <c r="V42142" s="73"/>
      <c r="X42142" s="12"/>
    </row>
    <row r="42143" spans="2:24" x14ac:dyDescent="0.3">
      <c r="B42143" s="73"/>
      <c r="D42143" s="73"/>
      <c r="P42143" s="73"/>
      <c r="T42143" s="73"/>
      <c r="U42143" s="73"/>
      <c r="V42143" s="73"/>
      <c r="X42143" s="12"/>
    </row>
    <row r="42144" spans="2:24" x14ac:dyDescent="0.3">
      <c r="B42144" s="73"/>
      <c r="D42144" s="73"/>
      <c r="P42144" s="73"/>
      <c r="T42144" s="73"/>
      <c r="U42144" s="73"/>
      <c r="V42144" s="73"/>
      <c r="X42144" s="12"/>
    </row>
    <row r="42145" spans="2:24" x14ac:dyDescent="0.3">
      <c r="B42145" s="73"/>
      <c r="D42145" s="73"/>
      <c r="P42145" s="73"/>
      <c r="T42145" s="73"/>
      <c r="U42145" s="73"/>
      <c r="V42145" s="73"/>
      <c r="X42145" s="12"/>
    </row>
    <row r="42146" spans="2:24" x14ac:dyDescent="0.3">
      <c r="B42146" s="73"/>
      <c r="D42146" s="73"/>
      <c r="P42146" s="73"/>
      <c r="T42146" s="73"/>
      <c r="U42146" s="73"/>
      <c r="V42146" s="73"/>
      <c r="X42146" s="12"/>
    </row>
    <row r="42147" spans="2:24" x14ac:dyDescent="0.3">
      <c r="B42147" s="73"/>
      <c r="D42147" s="73"/>
      <c r="P42147" s="73"/>
      <c r="T42147" s="73"/>
      <c r="U42147" s="73"/>
      <c r="V42147" s="73"/>
      <c r="X42147" s="12"/>
    </row>
    <row r="42148" spans="2:24" x14ac:dyDescent="0.3">
      <c r="B42148" s="73"/>
      <c r="D42148" s="73"/>
      <c r="P42148" s="73"/>
      <c r="T42148" s="73"/>
      <c r="U42148" s="73"/>
      <c r="V42148" s="73"/>
      <c r="X42148" s="12"/>
    </row>
    <row r="42149" spans="2:24" x14ac:dyDescent="0.3">
      <c r="B42149" s="73"/>
      <c r="D42149" s="73"/>
      <c r="P42149" s="73"/>
      <c r="T42149" s="73"/>
      <c r="U42149" s="73"/>
      <c r="V42149" s="73"/>
      <c r="X42149" s="12"/>
    </row>
    <row r="42150" spans="2:24" x14ac:dyDescent="0.3">
      <c r="B42150" s="73"/>
      <c r="D42150" s="73"/>
      <c r="P42150" s="73"/>
      <c r="T42150" s="73"/>
      <c r="U42150" s="73"/>
      <c r="V42150" s="73"/>
      <c r="X42150" s="12"/>
    </row>
    <row r="42151" spans="2:24" x14ac:dyDescent="0.3">
      <c r="B42151" s="73"/>
      <c r="D42151" s="73"/>
      <c r="P42151" s="73"/>
      <c r="T42151" s="73"/>
      <c r="U42151" s="73"/>
      <c r="V42151" s="73"/>
      <c r="X42151" s="12"/>
    </row>
    <row r="42152" spans="2:24" x14ac:dyDescent="0.3">
      <c r="B42152" s="73"/>
      <c r="D42152" s="73"/>
      <c r="P42152" s="73"/>
      <c r="T42152" s="73"/>
      <c r="U42152" s="73"/>
      <c r="V42152" s="73"/>
      <c r="X42152" s="12"/>
    </row>
    <row r="42153" spans="2:24" x14ac:dyDescent="0.3">
      <c r="B42153" s="73"/>
      <c r="D42153" s="73"/>
      <c r="P42153" s="73"/>
      <c r="T42153" s="73"/>
      <c r="U42153" s="73"/>
      <c r="V42153" s="73"/>
      <c r="X42153" s="12"/>
    </row>
    <row r="42154" spans="2:24" x14ac:dyDescent="0.3">
      <c r="B42154" s="73"/>
      <c r="D42154" s="73"/>
      <c r="P42154" s="73"/>
      <c r="T42154" s="73"/>
      <c r="U42154" s="73"/>
      <c r="V42154" s="73"/>
      <c r="X42154" s="12"/>
    </row>
    <row r="42155" spans="2:24" x14ac:dyDescent="0.3">
      <c r="B42155" s="73"/>
      <c r="D42155" s="73"/>
      <c r="P42155" s="73"/>
      <c r="T42155" s="73"/>
      <c r="U42155" s="73"/>
      <c r="V42155" s="73"/>
      <c r="X42155" s="12"/>
    </row>
    <row r="42156" spans="2:24" x14ac:dyDescent="0.3">
      <c r="B42156" s="73"/>
      <c r="D42156" s="73"/>
      <c r="P42156" s="73"/>
      <c r="T42156" s="73"/>
      <c r="U42156" s="73"/>
      <c r="V42156" s="73"/>
      <c r="X42156" s="12"/>
    </row>
    <row r="42157" spans="2:24" x14ac:dyDescent="0.3">
      <c r="B42157" s="73"/>
      <c r="D42157" s="73"/>
      <c r="P42157" s="73"/>
      <c r="T42157" s="73"/>
      <c r="U42157" s="73"/>
      <c r="V42157" s="73"/>
      <c r="X42157" s="12"/>
    </row>
    <row r="42158" spans="2:24" x14ac:dyDescent="0.3">
      <c r="B42158" s="73"/>
      <c r="D42158" s="73"/>
      <c r="P42158" s="73"/>
      <c r="T42158" s="73"/>
      <c r="U42158" s="73"/>
      <c r="V42158" s="73"/>
      <c r="X42158" s="12"/>
    </row>
    <row r="42159" spans="2:24" x14ac:dyDescent="0.3">
      <c r="B42159" s="73"/>
      <c r="D42159" s="73"/>
      <c r="P42159" s="73"/>
      <c r="T42159" s="73"/>
      <c r="U42159" s="73"/>
      <c r="V42159" s="73"/>
      <c r="X42159" s="12"/>
    </row>
    <row r="42160" spans="2:24" x14ac:dyDescent="0.3">
      <c r="B42160" s="73"/>
      <c r="D42160" s="73"/>
      <c r="P42160" s="73"/>
      <c r="T42160" s="73"/>
      <c r="U42160" s="73"/>
      <c r="V42160" s="73"/>
      <c r="X42160" s="12"/>
    </row>
    <row r="42161" spans="2:24" x14ac:dyDescent="0.3">
      <c r="B42161" s="73"/>
      <c r="D42161" s="73"/>
      <c r="P42161" s="73"/>
      <c r="T42161" s="73"/>
      <c r="U42161" s="73"/>
      <c r="V42161" s="73"/>
      <c r="X42161" s="12"/>
    </row>
    <row r="42162" spans="2:24" x14ac:dyDescent="0.3">
      <c r="B42162" s="73"/>
      <c r="D42162" s="73"/>
      <c r="P42162" s="73"/>
      <c r="T42162" s="73"/>
      <c r="U42162" s="73"/>
      <c r="V42162" s="73"/>
      <c r="X42162" s="12"/>
    </row>
    <row r="42163" spans="2:24" x14ac:dyDescent="0.3">
      <c r="B42163" s="73"/>
      <c r="D42163" s="73"/>
      <c r="P42163" s="73"/>
      <c r="T42163" s="73"/>
      <c r="U42163" s="73"/>
      <c r="V42163" s="73"/>
      <c r="X42163" s="12"/>
    </row>
    <row r="42164" spans="2:24" x14ac:dyDescent="0.3">
      <c r="B42164" s="73"/>
      <c r="D42164" s="73"/>
      <c r="P42164" s="73"/>
      <c r="T42164" s="73"/>
      <c r="U42164" s="73"/>
      <c r="V42164" s="73"/>
      <c r="X42164" s="12"/>
    </row>
    <row r="42165" spans="2:24" x14ac:dyDescent="0.3">
      <c r="B42165" s="73"/>
      <c r="D42165" s="73"/>
      <c r="P42165" s="73"/>
      <c r="T42165" s="73"/>
      <c r="U42165" s="73"/>
      <c r="V42165" s="73"/>
      <c r="X42165" s="12"/>
    </row>
    <row r="42166" spans="2:24" x14ac:dyDescent="0.3">
      <c r="B42166" s="73"/>
      <c r="D42166" s="73"/>
      <c r="P42166" s="73"/>
      <c r="T42166" s="73"/>
      <c r="U42166" s="73"/>
      <c r="V42166" s="73"/>
      <c r="X42166" s="12"/>
    </row>
    <row r="42167" spans="2:24" x14ac:dyDescent="0.3">
      <c r="B42167" s="73"/>
      <c r="D42167" s="73"/>
      <c r="P42167" s="73"/>
      <c r="T42167" s="73"/>
      <c r="U42167" s="73"/>
      <c r="V42167" s="73"/>
      <c r="X42167" s="12"/>
    </row>
    <row r="42168" spans="2:24" x14ac:dyDescent="0.3">
      <c r="B42168" s="73"/>
      <c r="D42168" s="73"/>
      <c r="P42168" s="73"/>
      <c r="T42168" s="73"/>
      <c r="U42168" s="73"/>
      <c r="V42168" s="73"/>
      <c r="X42168" s="12"/>
    </row>
    <row r="42169" spans="2:24" x14ac:dyDescent="0.3">
      <c r="B42169" s="73"/>
      <c r="D42169" s="73"/>
      <c r="P42169" s="73"/>
      <c r="T42169" s="73"/>
      <c r="U42169" s="73"/>
      <c r="V42169" s="73"/>
      <c r="X42169" s="12"/>
    </row>
    <row r="42170" spans="2:24" x14ac:dyDescent="0.3">
      <c r="B42170" s="73"/>
      <c r="D42170" s="73"/>
      <c r="P42170" s="73"/>
      <c r="T42170" s="73"/>
      <c r="U42170" s="73"/>
      <c r="V42170" s="73"/>
      <c r="X42170" s="12"/>
    </row>
    <row r="42171" spans="2:24" x14ac:dyDescent="0.3">
      <c r="B42171" s="73"/>
      <c r="D42171" s="73"/>
      <c r="P42171" s="73"/>
      <c r="T42171" s="73"/>
      <c r="U42171" s="73"/>
      <c r="V42171" s="73"/>
      <c r="X42171" s="12"/>
    </row>
    <row r="42172" spans="2:24" x14ac:dyDescent="0.3">
      <c r="B42172" s="73"/>
      <c r="D42172" s="73"/>
      <c r="P42172" s="73"/>
      <c r="T42172" s="73"/>
      <c r="U42172" s="73"/>
      <c r="V42172" s="73"/>
      <c r="X42172" s="12"/>
    </row>
    <row r="42173" spans="2:24" x14ac:dyDescent="0.3">
      <c r="B42173" s="73"/>
      <c r="D42173" s="73"/>
      <c r="P42173" s="73"/>
      <c r="T42173" s="73"/>
      <c r="U42173" s="73"/>
      <c r="V42173" s="73"/>
      <c r="X42173" s="12"/>
    </row>
    <row r="42174" spans="2:24" x14ac:dyDescent="0.3">
      <c r="B42174" s="73"/>
      <c r="D42174" s="73"/>
      <c r="P42174" s="73"/>
      <c r="T42174" s="73"/>
      <c r="U42174" s="73"/>
      <c r="V42174" s="73"/>
      <c r="X42174" s="12"/>
    </row>
    <row r="42175" spans="2:24" x14ac:dyDescent="0.3">
      <c r="B42175" s="73"/>
      <c r="D42175" s="73"/>
      <c r="P42175" s="73"/>
      <c r="T42175" s="73"/>
      <c r="U42175" s="73"/>
      <c r="V42175" s="73"/>
      <c r="X42175" s="12"/>
    </row>
    <row r="42176" spans="2:24" x14ac:dyDescent="0.3">
      <c r="B42176" s="73"/>
      <c r="D42176" s="73"/>
      <c r="P42176" s="73"/>
      <c r="T42176" s="73"/>
      <c r="U42176" s="73"/>
      <c r="V42176" s="73"/>
      <c r="X42176" s="12"/>
    </row>
    <row r="42177" spans="2:24" x14ac:dyDescent="0.3">
      <c r="B42177" s="73"/>
      <c r="D42177" s="73"/>
      <c r="P42177" s="73"/>
      <c r="T42177" s="73"/>
      <c r="U42177" s="73"/>
      <c r="V42177" s="73"/>
      <c r="X42177" s="12"/>
    </row>
    <row r="42178" spans="2:24" x14ac:dyDescent="0.3">
      <c r="B42178" s="73"/>
      <c r="D42178" s="73"/>
      <c r="P42178" s="73"/>
      <c r="T42178" s="73"/>
      <c r="U42178" s="73"/>
      <c r="V42178" s="73"/>
      <c r="X42178" s="12"/>
    </row>
    <row r="42179" spans="2:24" x14ac:dyDescent="0.3">
      <c r="B42179" s="73"/>
      <c r="D42179" s="73"/>
      <c r="P42179" s="73"/>
      <c r="T42179" s="73"/>
      <c r="U42179" s="73"/>
      <c r="V42179" s="73"/>
      <c r="X42179" s="12"/>
    </row>
    <row r="42180" spans="2:24" x14ac:dyDescent="0.3">
      <c r="B42180" s="73"/>
      <c r="D42180" s="73"/>
      <c r="P42180" s="73"/>
      <c r="T42180" s="73"/>
      <c r="U42180" s="73"/>
      <c r="V42180" s="73"/>
      <c r="X42180" s="12"/>
    </row>
    <row r="42181" spans="2:24" x14ac:dyDescent="0.3">
      <c r="B42181" s="73"/>
      <c r="D42181" s="73"/>
      <c r="P42181" s="73"/>
      <c r="T42181" s="73"/>
      <c r="U42181" s="73"/>
      <c r="V42181" s="73"/>
      <c r="X42181" s="12"/>
    </row>
    <row r="42182" spans="2:24" x14ac:dyDescent="0.3">
      <c r="B42182" s="73"/>
      <c r="D42182" s="73"/>
      <c r="P42182" s="73"/>
      <c r="T42182" s="73"/>
      <c r="U42182" s="73"/>
      <c r="V42182" s="73"/>
      <c r="X42182" s="12"/>
    </row>
    <row r="42183" spans="2:24" x14ac:dyDescent="0.3">
      <c r="B42183" s="73"/>
      <c r="D42183" s="73"/>
      <c r="P42183" s="73"/>
      <c r="T42183" s="73"/>
      <c r="U42183" s="73"/>
      <c r="V42183" s="73"/>
      <c r="X42183" s="12"/>
    </row>
    <row r="42184" spans="2:24" x14ac:dyDescent="0.3">
      <c r="B42184" s="73"/>
      <c r="D42184" s="73"/>
      <c r="P42184" s="73"/>
      <c r="T42184" s="73"/>
      <c r="U42184" s="73"/>
      <c r="V42184" s="73"/>
      <c r="X42184" s="12"/>
    </row>
    <row r="42185" spans="2:24" x14ac:dyDescent="0.3">
      <c r="B42185" s="73"/>
      <c r="D42185" s="73"/>
      <c r="P42185" s="73"/>
      <c r="T42185" s="73"/>
      <c r="U42185" s="73"/>
      <c r="V42185" s="73"/>
      <c r="X42185" s="12"/>
    </row>
    <row r="42186" spans="2:24" x14ac:dyDescent="0.3">
      <c r="B42186" s="73"/>
      <c r="D42186" s="73"/>
      <c r="P42186" s="73"/>
      <c r="T42186" s="73"/>
      <c r="U42186" s="73"/>
      <c r="V42186" s="73"/>
      <c r="X42186" s="12"/>
    </row>
    <row r="42187" spans="2:24" x14ac:dyDescent="0.3">
      <c r="B42187" s="73"/>
      <c r="D42187" s="73"/>
      <c r="P42187" s="73"/>
      <c r="T42187" s="73"/>
      <c r="U42187" s="73"/>
      <c r="V42187" s="73"/>
      <c r="X42187" s="12"/>
    </row>
    <row r="42188" spans="2:24" x14ac:dyDescent="0.3">
      <c r="B42188" s="73"/>
      <c r="D42188" s="73"/>
      <c r="P42188" s="73"/>
      <c r="T42188" s="73"/>
      <c r="U42188" s="73"/>
      <c r="V42188" s="73"/>
      <c r="X42188" s="12"/>
    </row>
    <row r="42189" spans="2:24" x14ac:dyDescent="0.3">
      <c r="B42189" s="73"/>
      <c r="D42189" s="73"/>
      <c r="P42189" s="73"/>
      <c r="T42189" s="73"/>
      <c r="U42189" s="73"/>
      <c r="V42189" s="73"/>
      <c r="X42189" s="12"/>
    </row>
    <row r="42190" spans="2:24" x14ac:dyDescent="0.3">
      <c r="B42190" s="73"/>
      <c r="D42190" s="73"/>
      <c r="P42190" s="73"/>
      <c r="T42190" s="73"/>
      <c r="U42190" s="73"/>
      <c r="V42190" s="73"/>
      <c r="X42190" s="12"/>
    </row>
    <row r="42191" spans="2:24" x14ac:dyDescent="0.3">
      <c r="B42191" s="73"/>
      <c r="D42191" s="73"/>
      <c r="P42191" s="73"/>
      <c r="T42191" s="73"/>
      <c r="U42191" s="73"/>
      <c r="V42191" s="73"/>
      <c r="X42191" s="12"/>
    </row>
    <row r="42192" spans="2:24" x14ac:dyDescent="0.3">
      <c r="B42192" s="73"/>
      <c r="D42192" s="73"/>
      <c r="P42192" s="73"/>
      <c r="T42192" s="73"/>
      <c r="U42192" s="73"/>
      <c r="V42192" s="73"/>
      <c r="X42192" s="12"/>
    </row>
    <row r="42193" spans="2:24" x14ac:dyDescent="0.3">
      <c r="B42193" s="73"/>
      <c r="D42193" s="73"/>
      <c r="P42193" s="73"/>
      <c r="T42193" s="73"/>
      <c r="U42193" s="73"/>
      <c r="V42193" s="73"/>
      <c r="X42193" s="12"/>
    </row>
    <row r="42194" spans="2:24" x14ac:dyDescent="0.3">
      <c r="B42194" s="73"/>
      <c r="D42194" s="73"/>
      <c r="P42194" s="73"/>
      <c r="T42194" s="73"/>
      <c r="U42194" s="73"/>
      <c r="V42194" s="73"/>
      <c r="X42194" s="12"/>
    </row>
    <row r="42195" spans="2:24" x14ac:dyDescent="0.3">
      <c r="B42195" s="73"/>
      <c r="D42195" s="73"/>
      <c r="P42195" s="73"/>
      <c r="T42195" s="73"/>
      <c r="U42195" s="73"/>
      <c r="V42195" s="73"/>
      <c r="X42195" s="12"/>
    </row>
    <row r="42196" spans="2:24" x14ac:dyDescent="0.3">
      <c r="B42196" s="73"/>
      <c r="D42196" s="73"/>
      <c r="P42196" s="73"/>
      <c r="T42196" s="73"/>
      <c r="U42196" s="73"/>
      <c r="V42196" s="73"/>
      <c r="X42196" s="12"/>
    </row>
    <row r="42197" spans="2:24" x14ac:dyDescent="0.3">
      <c r="B42197" s="73"/>
      <c r="D42197" s="73"/>
      <c r="P42197" s="73"/>
      <c r="T42197" s="73"/>
      <c r="U42197" s="73"/>
      <c r="V42197" s="73"/>
      <c r="X42197" s="12"/>
    </row>
    <row r="42198" spans="2:24" x14ac:dyDescent="0.3">
      <c r="B42198" s="73"/>
      <c r="D42198" s="73"/>
      <c r="P42198" s="73"/>
      <c r="T42198" s="73"/>
      <c r="U42198" s="73"/>
      <c r="V42198" s="73"/>
      <c r="X42198" s="12"/>
    </row>
    <row r="42199" spans="2:24" x14ac:dyDescent="0.3">
      <c r="B42199" s="73"/>
      <c r="D42199" s="73"/>
      <c r="P42199" s="73"/>
      <c r="T42199" s="73"/>
      <c r="U42199" s="73"/>
      <c r="V42199" s="73"/>
      <c r="X42199" s="12"/>
    </row>
    <row r="42200" spans="2:24" x14ac:dyDescent="0.3">
      <c r="B42200" s="73"/>
      <c r="D42200" s="73"/>
      <c r="P42200" s="73"/>
      <c r="T42200" s="73"/>
      <c r="U42200" s="73"/>
      <c r="V42200" s="73"/>
      <c r="X42200" s="12"/>
    </row>
    <row r="42201" spans="2:24" x14ac:dyDescent="0.3">
      <c r="B42201" s="73"/>
      <c r="D42201" s="73"/>
      <c r="P42201" s="73"/>
      <c r="T42201" s="73"/>
      <c r="U42201" s="73"/>
      <c r="V42201" s="73"/>
      <c r="X42201" s="12"/>
    </row>
    <row r="42202" spans="2:24" x14ac:dyDescent="0.3">
      <c r="B42202" s="73"/>
      <c r="D42202" s="73"/>
      <c r="P42202" s="73"/>
      <c r="T42202" s="73"/>
      <c r="U42202" s="73"/>
      <c r="V42202" s="73"/>
      <c r="X42202" s="12"/>
    </row>
    <row r="42203" spans="2:24" x14ac:dyDescent="0.3">
      <c r="B42203" s="73"/>
      <c r="D42203" s="73"/>
      <c r="P42203" s="73"/>
      <c r="T42203" s="73"/>
      <c r="U42203" s="73"/>
      <c r="V42203" s="73"/>
      <c r="X42203" s="12"/>
    </row>
    <row r="42204" spans="2:24" x14ac:dyDescent="0.3">
      <c r="B42204" s="73"/>
      <c r="D42204" s="73"/>
      <c r="P42204" s="73"/>
      <c r="T42204" s="73"/>
      <c r="U42204" s="73"/>
      <c r="V42204" s="73"/>
      <c r="X42204" s="12"/>
    </row>
    <row r="42205" spans="2:24" x14ac:dyDescent="0.3">
      <c r="B42205" s="73"/>
      <c r="D42205" s="73"/>
      <c r="P42205" s="73"/>
      <c r="T42205" s="73"/>
      <c r="U42205" s="73"/>
      <c r="V42205" s="73"/>
      <c r="X42205" s="12"/>
    </row>
    <row r="42206" spans="2:24" x14ac:dyDescent="0.3">
      <c r="B42206" s="73"/>
      <c r="D42206" s="73"/>
      <c r="P42206" s="73"/>
      <c r="T42206" s="73"/>
      <c r="U42206" s="73"/>
      <c r="V42206" s="73"/>
      <c r="X42206" s="12"/>
    </row>
    <row r="42207" spans="2:24" x14ac:dyDescent="0.3">
      <c r="B42207" s="73"/>
      <c r="D42207" s="73"/>
      <c r="P42207" s="73"/>
      <c r="T42207" s="73"/>
      <c r="U42207" s="73"/>
      <c r="V42207" s="73"/>
      <c r="X42207" s="12"/>
    </row>
    <row r="42208" spans="2:24" x14ac:dyDescent="0.3">
      <c r="B42208" s="73"/>
      <c r="D42208" s="73"/>
      <c r="P42208" s="73"/>
      <c r="T42208" s="73"/>
      <c r="U42208" s="73"/>
      <c r="V42208" s="73"/>
      <c r="X42208" s="12"/>
    </row>
    <row r="42209" spans="2:24" x14ac:dyDescent="0.3">
      <c r="B42209" s="73"/>
      <c r="D42209" s="73"/>
      <c r="P42209" s="73"/>
      <c r="T42209" s="73"/>
      <c r="U42209" s="73"/>
      <c r="V42209" s="73"/>
      <c r="X42209" s="12"/>
    </row>
    <row r="42210" spans="2:24" x14ac:dyDescent="0.3">
      <c r="B42210" s="73"/>
      <c r="D42210" s="73"/>
      <c r="P42210" s="73"/>
      <c r="T42210" s="73"/>
      <c r="U42210" s="73"/>
      <c r="V42210" s="73"/>
      <c r="X42210" s="12"/>
    </row>
    <row r="42211" spans="2:24" x14ac:dyDescent="0.3">
      <c r="B42211" s="73"/>
      <c r="D42211" s="73"/>
      <c r="P42211" s="73"/>
      <c r="T42211" s="73"/>
      <c r="U42211" s="73"/>
      <c r="V42211" s="73"/>
      <c r="X42211" s="12"/>
    </row>
    <row r="42212" spans="2:24" x14ac:dyDescent="0.3">
      <c r="B42212" s="73"/>
      <c r="D42212" s="73"/>
      <c r="P42212" s="73"/>
      <c r="T42212" s="73"/>
      <c r="U42212" s="73"/>
      <c r="V42212" s="73"/>
      <c r="X42212" s="12"/>
    </row>
    <row r="42213" spans="2:24" x14ac:dyDescent="0.3">
      <c r="B42213" s="73"/>
      <c r="D42213" s="73"/>
      <c r="P42213" s="73"/>
      <c r="T42213" s="73"/>
      <c r="U42213" s="73"/>
      <c r="V42213" s="73"/>
      <c r="X42213" s="12"/>
    </row>
    <row r="42214" spans="2:24" x14ac:dyDescent="0.3">
      <c r="B42214" s="73"/>
      <c r="D42214" s="73"/>
      <c r="P42214" s="73"/>
      <c r="T42214" s="73"/>
      <c r="U42214" s="73"/>
      <c r="V42214" s="73"/>
      <c r="X42214" s="12"/>
    </row>
    <row r="42215" spans="2:24" x14ac:dyDescent="0.3">
      <c r="B42215" s="73"/>
      <c r="D42215" s="73"/>
      <c r="P42215" s="73"/>
      <c r="T42215" s="73"/>
      <c r="U42215" s="73"/>
      <c r="V42215" s="73"/>
      <c r="X42215" s="12"/>
    </row>
    <row r="42216" spans="2:24" x14ac:dyDescent="0.3">
      <c r="B42216" s="73"/>
      <c r="D42216" s="73"/>
      <c r="P42216" s="73"/>
      <c r="T42216" s="73"/>
      <c r="U42216" s="73"/>
      <c r="V42216" s="73"/>
      <c r="X42216" s="12"/>
    </row>
    <row r="42217" spans="2:24" x14ac:dyDescent="0.3">
      <c r="B42217" s="73"/>
      <c r="D42217" s="73"/>
      <c r="P42217" s="73"/>
      <c r="T42217" s="73"/>
      <c r="U42217" s="73"/>
      <c r="V42217" s="73"/>
      <c r="X42217" s="12"/>
    </row>
    <row r="42218" spans="2:24" x14ac:dyDescent="0.3">
      <c r="B42218" s="73"/>
      <c r="D42218" s="73"/>
      <c r="P42218" s="73"/>
      <c r="T42218" s="73"/>
      <c r="U42218" s="73"/>
      <c r="V42218" s="73"/>
      <c r="X42218" s="12"/>
    </row>
    <row r="42219" spans="2:24" x14ac:dyDescent="0.3">
      <c r="B42219" s="73"/>
      <c r="D42219" s="73"/>
      <c r="P42219" s="73"/>
      <c r="T42219" s="73"/>
      <c r="U42219" s="73"/>
      <c r="V42219" s="73"/>
      <c r="X42219" s="12"/>
    </row>
    <row r="42220" spans="2:24" x14ac:dyDescent="0.3">
      <c r="B42220" s="73"/>
      <c r="D42220" s="73"/>
      <c r="P42220" s="73"/>
      <c r="T42220" s="73"/>
      <c r="U42220" s="73"/>
      <c r="V42220" s="73"/>
      <c r="X42220" s="12"/>
    </row>
    <row r="42221" spans="2:24" x14ac:dyDescent="0.3">
      <c r="B42221" s="73"/>
      <c r="D42221" s="73"/>
      <c r="P42221" s="73"/>
      <c r="T42221" s="73"/>
      <c r="U42221" s="73"/>
      <c r="V42221" s="73"/>
      <c r="X42221" s="12"/>
    </row>
    <row r="42222" spans="2:24" x14ac:dyDescent="0.3">
      <c r="B42222" s="73"/>
      <c r="D42222" s="73"/>
      <c r="P42222" s="73"/>
      <c r="T42222" s="73"/>
      <c r="U42222" s="73"/>
      <c r="V42222" s="73"/>
      <c r="X42222" s="12"/>
    </row>
    <row r="42223" spans="2:24" x14ac:dyDescent="0.3">
      <c r="B42223" s="73"/>
      <c r="D42223" s="73"/>
      <c r="P42223" s="73"/>
      <c r="T42223" s="73"/>
      <c r="U42223" s="73"/>
      <c r="V42223" s="73"/>
      <c r="X42223" s="12"/>
    </row>
    <row r="42224" spans="2:24" x14ac:dyDescent="0.3">
      <c r="B42224" s="73"/>
      <c r="D42224" s="73"/>
      <c r="P42224" s="73"/>
      <c r="T42224" s="73"/>
      <c r="U42224" s="73"/>
      <c r="V42224" s="73"/>
      <c r="X42224" s="12"/>
    </row>
    <row r="42225" spans="2:24" x14ac:dyDescent="0.3">
      <c r="B42225" s="73"/>
      <c r="D42225" s="73"/>
      <c r="P42225" s="73"/>
      <c r="T42225" s="73"/>
      <c r="U42225" s="73"/>
      <c r="V42225" s="73"/>
      <c r="X42225" s="12"/>
    </row>
    <row r="42226" spans="2:24" x14ac:dyDescent="0.3">
      <c r="B42226" s="73"/>
      <c r="D42226" s="73"/>
      <c r="P42226" s="73"/>
      <c r="T42226" s="73"/>
      <c r="U42226" s="73"/>
      <c r="V42226" s="73"/>
      <c r="X42226" s="12"/>
    </row>
    <row r="42227" spans="2:24" x14ac:dyDescent="0.3">
      <c r="B42227" s="73"/>
      <c r="D42227" s="73"/>
      <c r="P42227" s="73"/>
      <c r="T42227" s="73"/>
      <c r="U42227" s="73"/>
      <c r="V42227" s="73"/>
      <c r="X42227" s="12"/>
    </row>
    <row r="42228" spans="2:24" x14ac:dyDescent="0.3">
      <c r="B42228" s="73"/>
      <c r="D42228" s="73"/>
      <c r="P42228" s="73"/>
      <c r="T42228" s="73"/>
      <c r="U42228" s="73"/>
      <c r="V42228" s="73"/>
      <c r="X42228" s="12"/>
    </row>
    <row r="42229" spans="2:24" x14ac:dyDescent="0.3">
      <c r="B42229" s="73"/>
      <c r="D42229" s="73"/>
      <c r="P42229" s="73"/>
      <c r="T42229" s="73"/>
      <c r="U42229" s="73"/>
      <c r="V42229" s="73"/>
      <c r="X42229" s="12"/>
    </row>
    <row r="42230" spans="2:24" x14ac:dyDescent="0.3">
      <c r="B42230" s="73"/>
      <c r="D42230" s="73"/>
      <c r="P42230" s="73"/>
      <c r="T42230" s="73"/>
      <c r="U42230" s="73"/>
      <c r="V42230" s="73"/>
      <c r="X42230" s="12"/>
    </row>
    <row r="42231" spans="2:24" x14ac:dyDescent="0.3">
      <c r="B42231" s="73"/>
      <c r="D42231" s="73"/>
      <c r="P42231" s="73"/>
      <c r="T42231" s="73"/>
      <c r="U42231" s="73"/>
      <c r="V42231" s="73"/>
      <c r="X42231" s="12"/>
    </row>
    <row r="42232" spans="2:24" x14ac:dyDescent="0.3">
      <c r="B42232" s="73"/>
      <c r="D42232" s="73"/>
      <c r="P42232" s="73"/>
      <c r="T42232" s="73"/>
      <c r="U42232" s="73"/>
      <c r="V42232" s="73"/>
      <c r="X42232" s="12"/>
    </row>
    <row r="42233" spans="2:24" x14ac:dyDescent="0.3">
      <c r="B42233" s="73"/>
      <c r="D42233" s="73"/>
      <c r="P42233" s="73"/>
      <c r="T42233" s="73"/>
      <c r="U42233" s="73"/>
      <c r="V42233" s="73"/>
      <c r="X42233" s="12"/>
    </row>
    <row r="42234" spans="2:24" x14ac:dyDescent="0.3">
      <c r="B42234" s="73"/>
      <c r="D42234" s="73"/>
      <c r="P42234" s="73"/>
      <c r="T42234" s="73"/>
      <c r="U42234" s="73"/>
      <c r="V42234" s="73"/>
      <c r="X42234" s="12"/>
    </row>
    <row r="42235" spans="2:24" x14ac:dyDescent="0.3">
      <c r="B42235" s="73"/>
      <c r="D42235" s="73"/>
      <c r="P42235" s="73"/>
      <c r="T42235" s="73"/>
      <c r="U42235" s="73"/>
      <c r="V42235" s="73"/>
      <c r="X42235" s="12"/>
    </row>
    <row r="42236" spans="2:24" x14ac:dyDescent="0.3">
      <c r="B42236" s="73"/>
      <c r="D42236" s="73"/>
      <c r="P42236" s="73"/>
      <c r="T42236" s="73"/>
      <c r="U42236" s="73"/>
      <c r="V42236" s="73"/>
      <c r="X42236" s="12"/>
    </row>
    <row r="42237" spans="2:24" x14ac:dyDescent="0.3">
      <c r="B42237" s="73"/>
      <c r="D42237" s="73"/>
      <c r="P42237" s="73"/>
      <c r="T42237" s="73"/>
      <c r="U42237" s="73"/>
      <c r="V42237" s="73"/>
      <c r="X42237" s="12"/>
    </row>
    <row r="42238" spans="2:24" x14ac:dyDescent="0.3">
      <c r="B42238" s="73"/>
      <c r="D42238" s="73"/>
      <c r="P42238" s="73"/>
      <c r="T42238" s="73"/>
      <c r="U42238" s="73"/>
      <c r="V42238" s="73"/>
      <c r="X42238" s="12"/>
    </row>
    <row r="42239" spans="2:24" x14ac:dyDescent="0.3">
      <c r="B42239" s="73"/>
      <c r="D42239" s="73"/>
      <c r="P42239" s="73"/>
      <c r="T42239" s="73"/>
      <c r="U42239" s="73"/>
      <c r="V42239" s="73"/>
      <c r="X42239" s="12"/>
    </row>
    <row r="42240" spans="2:24" x14ac:dyDescent="0.3">
      <c r="B42240" s="73"/>
      <c r="D42240" s="73"/>
      <c r="P42240" s="73"/>
      <c r="T42240" s="73"/>
      <c r="U42240" s="73"/>
      <c r="V42240" s="73"/>
      <c r="X42240" s="12"/>
    </row>
    <row r="42241" spans="2:24" x14ac:dyDescent="0.3">
      <c r="B42241" s="73"/>
      <c r="D42241" s="73"/>
      <c r="P42241" s="73"/>
      <c r="T42241" s="73"/>
      <c r="U42241" s="73"/>
      <c r="V42241" s="73"/>
      <c r="X42241" s="12"/>
    </row>
    <row r="42242" spans="2:24" x14ac:dyDescent="0.3">
      <c r="B42242" s="73"/>
      <c r="D42242" s="73"/>
      <c r="P42242" s="73"/>
      <c r="T42242" s="73"/>
      <c r="U42242" s="73"/>
      <c r="V42242" s="73"/>
      <c r="X42242" s="12"/>
    </row>
    <row r="42243" spans="2:24" x14ac:dyDescent="0.3">
      <c r="B42243" s="73"/>
      <c r="D42243" s="73"/>
      <c r="P42243" s="73"/>
      <c r="T42243" s="73"/>
      <c r="U42243" s="73"/>
      <c r="V42243" s="73"/>
      <c r="X42243" s="12"/>
    </row>
    <row r="42244" spans="2:24" x14ac:dyDescent="0.3">
      <c r="B42244" s="73"/>
      <c r="D42244" s="73"/>
      <c r="P42244" s="73"/>
      <c r="T42244" s="73"/>
      <c r="U42244" s="73"/>
      <c r="V42244" s="73"/>
      <c r="X42244" s="12"/>
    </row>
    <row r="42245" spans="2:24" x14ac:dyDescent="0.3">
      <c r="B42245" s="73"/>
      <c r="D42245" s="73"/>
      <c r="P42245" s="73"/>
      <c r="T42245" s="73"/>
      <c r="U42245" s="73"/>
      <c r="V42245" s="73"/>
      <c r="X42245" s="12"/>
    </row>
    <row r="42246" spans="2:24" x14ac:dyDescent="0.3">
      <c r="B42246" s="73"/>
      <c r="D42246" s="73"/>
      <c r="P42246" s="73"/>
      <c r="T42246" s="73"/>
      <c r="U42246" s="73"/>
      <c r="V42246" s="73"/>
      <c r="X42246" s="12"/>
    </row>
    <row r="42247" spans="2:24" x14ac:dyDescent="0.3">
      <c r="B42247" s="73"/>
      <c r="D42247" s="73"/>
      <c r="P42247" s="73"/>
      <c r="T42247" s="73"/>
      <c r="U42247" s="73"/>
      <c r="V42247" s="73"/>
      <c r="X42247" s="12"/>
    </row>
    <row r="42248" spans="2:24" x14ac:dyDescent="0.3">
      <c r="B42248" s="73"/>
      <c r="D42248" s="73"/>
      <c r="P42248" s="73"/>
      <c r="T42248" s="73"/>
      <c r="U42248" s="73"/>
      <c r="V42248" s="73"/>
      <c r="X42248" s="12"/>
    </row>
    <row r="42249" spans="2:24" x14ac:dyDescent="0.3">
      <c r="B42249" s="73"/>
      <c r="D42249" s="73"/>
      <c r="P42249" s="73"/>
      <c r="T42249" s="73"/>
      <c r="U42249" s="73"/>
      <c r="V42249" s="73"/>
      <c r="X42249" s="12"/>
    </row>
    <row r="42250" spans="2:24" x14ac:dyDescent="0.3">
      <c r="B42250" s="73"/>
      <c r="D42250" s="73"/>
      <c r="P42250" s="73"/>
      <c r="T42250" s="73"/>
      <c r="U42250" s="73"/>
      <c r="V42250" s="73"/>
      <c r="X42250" s="12"/>
    </row>
    <row r="42251" spans="2:24" x14ac:dyDescent="0.3">
      <c r="B42251" s="73"/>
      <c r="D42251" s="73"/>
      <c r="P42251" s="73"/>
      <c r="T42251" s="73"/>
      <c r="U42251" s="73"/>
      <c r="V42251" s="73"/>
      <c r="X42251" s="12"/>
    </row>
    <row r="42252" spans="2:24" x14ac:dyDescent="0.3">
      <c r="B42252" s="73"/>
      <c r="D42252" s="73"/>
      <c r="P42252" s="73"/>
      <c r="T42252" s="73"/>
      <c r="U42252" s="73"/>
      <c r="V42252" s="73"/>
      <c r="X42252" s="12"/>
    </row>
    <row r="42253" spans="2:24" x14ac:dyDescent="0.3">
      <c r="B42253" s="73"/>
      <c r="D42253" s="73"/>
      <c r="P42253" s="73"/>
      <c r="T42253" s="73"/>
      <c r="U42253" s="73"/>
      <c r="V42253" s="73"/>
      <c r="X42253" s="12"/>
    </row>
    <row r="42254" spans="2:24" x14ac:dyDescent="0.3">
      <c r="B42254" s="73"/>
      <c r="D42254" s="73"/>
      <c r="P42254" s="73"/>
      <c r="T42254" s="73"/>
      <c r="U42254" s="73"/>
      <c r="V42254" s="73"/>
      <c r="X42254" s="12"/>
    </row>
    <row r="42255" spans="2:24" x14ac:dyDescent="0.3">
      <c r="B42255" s="73"/>
      <c r="D42255" s="73"/>
      <c r="P42255" s="73"/>
      <c r="T42255" s="73"/>
      <c r="U42255" s="73"/>
      <c r="V42255" s="73"/>
      <c r="X42255" s="12"/>
    </row>
    <row r="42256" spans="2:24" x14ac:dyDescent="0.3">
      <c r="B42256" s="73"/>
      <c r="D42256" s="73"/>
      <c r="P42256" s="73"/>
      <c r="T42256" s="73"/>
      <c r="U42256" s="73"/>
      <c r="V42256" s="73"/>
      <c r="X42256" s="12"/>
    </row>
    <row r="42257" spans="2:24" x14ac:dyDescent="0.3">
      <c r="B42257" s="73"/>
      <c r="D42257" s="73"/>
      <c r="P42257" s="73"/>
      <c r="T42257" s="73"/>
      <c r="U42257" s="73"/>
      <c r="V42257" s="73"/>
      <c r="X42257" s="12"/>
    </row>
    <row r="42258" spans="2:24" x14ac:dyDescent="0.3">
      <c r="B42258" s="73"/>
      <c r="D42258" s="73"/>
      <c r="P42258" s="73"/>
      <c r="T42258" s="73"/>
      <c r="U42258" s="73"/>
      <c r="V42258" s="73"/>
      <c r="X42258" s="12"/>
    </row>
    <row r="42259" spans="2:24" x14ac:dyDescent="0.3">
      <c r="B42259" s="73"/>
      <c r="D42259" s="73"/>
      <c r="P42259" s="73"/>
      <c r="T42259" s="73"/>
      <c r="U42259" s="73"/>
      <c r="V42259" s="73"/>
      <c r="X42259" s="12"/>
    </row>
    <row r="42260" spans="2:24" x14ac:dyDescent="0.3">
      <c r="B42260" s="73"/>
      <c r="D42260" s="73"/>
      <c r="P42260" s="73"/>
      <c r="T42260" s="73"/>
      <c r="U42260" s="73"/>
      <c r="V42260" s="73"/>
      <c r="X42260" s="12"/>
    </row>
    <row r="42261" spans="2:24" x14ac:dyDescent="0.3">
      <c r="B42261" s="73"/>
      <c r="D42261" s="73"/>
      <c r="P42261" s="73"/>
      <c r="T42261" s="73"/>
      <c r="U42261" s="73"/>
      <c r="V42261" s="73"/>
      <c r="X42261" s="12"/>
    </row>
    <row r="42262" spans="2:24" x14ac:dyDescent="0.3">
      <c r="B42262" s="73"/>
      <c r="D42262" s="73"/>
      <c r="P42262" s="73"/>
      <c r="T42262" s="73"/>
      <c r="U42262" s="73"/>
      <c r="V42262" s="73"/>
      <c r="X42262" s="12"/>
    </row>
    <row r="42263" spans="2:24" x14ac:dyDescent="0.3">
      <c r="B42263" s="73"/>
      <c r="D42263" s="73"/>
      <c r="P42263" s="73"/>
      <c r="T42263" s="73"/>
      <c r="U42263" s="73"/>
      <c r="V42263" s="73"/>
      <c r="X42263" s="12"/>
    </row>
    <row r="42264" spans="2:24" x14ac:dyDescent="0.3">
      <c r="B42264" s="73"/>
      <c r="D42264" s="73"/>
      <c r="P42264" s="73"/>
      <c r="T42264" s="73"/>
      <c r="U42264" s="73"/>
      <c r="V42264" s="73"/>
      <c r="X42264" s="12"/>
    </row>
    <row r="42265" spans="2:24" x14ac:dyDescent="0.3">
      <c r="B42265" s="73"/>
      <c r="D42265" s="73"/>
      <c r="P42265" s="73"/>
      <c r="T42265" s="73"/>
      <c r="U42265" s="73"/>
      <c r="V42265" s="73"/>
      <c r="X42265" s="12"/>
    </row>
    <row r="42266" spans="2:24" x14ac:dyDescent="0.3">
      <c r="B42266" s="73"/>
      <c r="D42266" s="73"/>
      <c r="P42266" s="73"/>
      <c r="T42266" s="73"/>
      <c r="U42266" s="73"/>
      <c r="V42266" s="73"/>
      <c r="X42266" s="12"/>
    </row>
    <row r="42267" spans="2:24" x14ac:dyDescent="0.3">
      <c r="B42267" s="73"/>
      <c r="D42267" s="73"/>
      <c r="P42267" s="73"/>
      <c r="T42267" s="73"/>
      <c r="U42267" s="73"/>
      <c r="V42267" s="73"/>
      <c r="X42267" s="12"/>
    </row>
    <row r="42268" spans="2:24" x14ac:dyDescent="0.3">
      <c r="B42268" s="73"/>
      <c r="D42268" s="73"/>
      <c r="P42268" s="73"/>
      <c r="T42268" s="73"/>
      <c r="U42268" s="73"/>
      <c r="V42268" s="73"/>
      <c r="X42268" s="12"/>
    </row>
    <row r="42269" spans="2:24" x14ac:dyDescent="0.3">
      <c r="B42269" s="73"/>
      <c r="D42269" s="73"/>
      <c r="P42269" s="73"/>
      <c r="T42269" s="73"/>
      <c r="U42269" s="73"/>
      <c r="V42269" s="73"/>
      <c r="X42269" s="12"/>
    </row>
    <row r="42270" spans="2:24" x14ac:dyDescent="0.3">
      <c r="B42270" s="73"/>
      <c r="D42270" s="73"/>
      <c r="P42270" s="73"/>
      <c r="T42270" s="73"/>
      <c r="U42270" s="73"/>
      <c r="V42270" s="73"/>
      <c r="X42270" s="12"/>
    </row>
    <row r="42271" spans="2:24" x14ac:dyDescent="0.3">
      <c r="B42271" s="73"/>
      <c r="D42271" s="73"/>
      <c r="P42271" s="73"/>
      <c r="T42271" s="73"/>
      <c r="U42271" s="73"/>
      <c r="V42271" s="73"/>
      <c r="X42271" s="12"/>
    </row>
    <row r="42272" spans="2:24" x14ac:dyDescent="0.3">
      <c r="B42272" s="73"/>
      <c r="D42272" s="73"/>
      <c r="P42272" s="73"/>
      <c r="T42272" s="73"/>
      <c r="U42272" s="73"/>
      <c r="V42272" s="73"/>
      <c r="X42272" s="12"/>
    </row>
    <row r="42273" spans="2:24" x14ac:dyDescent="0.3">
      <c r="B42273" s="73"/>
      <c r="D42273" s="73"/>
      <c r="P42273" s="73"/>
      <c r="T42273" s="73"/>
      <c r="U42273" s="73"/>
      <c r="V42273" s="73"/>
      <c r="X42273" s="12"/>
    </row>
    <row r="42274" spans="2:24" x14ac:dyDescent="0.3">
      <c r="B42274" s="73"/>
      <c r="D42274" s="73"/>
      <c r="P42274" s="73"/>
      <c r="T42274" s="73"/>
      <c r="U42274" s="73"/>
      <c r="V42274" s="73"/>
      <c r="X42274" s="12"/>
    </row>
    <row r="42275" spans="2:24" x14ac:dyDescent="0.3">
      <c r="B42275" s="73"/>
      <c r="D42275" s="73"/>
      <c r="P42275" s="73"/>
      <c r="T42275" s="73"/>
      <c r="U42275" s="73"/>
      <c r="V42275" s="73"/>
      <c r="X42275" s="12"/>
    </row>
    <row r="42276" spans="2:24" x14ac:dyDescent="0.3">
      <c r="B42276" s="73"/>
      <c r="D42276" s="73"/>
      <c r="P42276" s="73"/>
      <c r="T42276" s="73"/>
      <c r="U42276" s="73"/>
      <c r="V42276" s="73"/>
      <c r="X42276" s="12"/>
    </row>
    <row r="42277" spans="2:24" x14ac:dyDescent="0.3">
      <c r="B42277" s="73"/>
      <c r="D42277" s="73"/>
      <c r="P42277" s="73"/>
      <c r="T42277" s="73"/>
      <c r="U42277" s="73"/>
      <c r="V42277" s="73"/>
      <c r="X42277" s="12"/>
    </row>
    <row r="42278" spans="2:24" x14ac:dyDescent="0.3">
      <c r="B42278" s="73"/>
      <c r="D42278" s="73"/>
      <c r="P42278" s="73"/>
      <c r="T42278" s="73"/>
      <c r="U42278" s="73"/>
      <c r="V42278" s="73"/>
      <c r="X42278" s="12"/>
    </row>
    <row r="42279" spans="2:24" x14ac:dyDescent="0.3">
      <c r="B42279" s="73"/>
      <c r="D42279" s="73"/>
      <c r="P42279" s="73"/>
      <c r="T42279" s="73"/>
      <c r="U42279" s="73"/>
      <c r="V42279" s="73"/>
      <c r="X42279" s="12"/>
    </row>
    <row r="42280" spans="2:24" x14ac:dyDescent="0.3">
      <c r="B42280" s="73"/>
      <c r="D42280" s="73"/>
      <c r="P42280" s="73"/>
      <c r="T42280" s="73"/>
      <c r="U42280" s="73"/>
      <c r="V42280" s="73"/>
      <c r="X42280" s="12"/>
    </row>
    <row r="42281" spans="2:24" x14ac:dyDescent="0.3">
      <c r="B42281" s="73"/>
      <c r="D42281" s="73"/>
      <c r="P42281" s="73"/>
      <c r="T42281" s="73"/>
      <c r="U42281" s="73"/>
      <c r="V42281" s="73"/>
      <c r="X42281" s="12"/>
    </row>
    <row r="42282" spans="2:24" x14ac:dyDescent="0.3">
      <c r="B42282" s="73"/>
      <c r="D42282" s="73"/>
      <c r="P42282" s="73"/>
      <c r="T42282" s="73"/>
      <c r="U42282" s="73"/>
      <c r="V42282" s="73"/>
      <c r="X42282" s="12"/>
    </row>
    <row r="42283" spans="2:24" x14ac:dyDescent="0.3">
      <c r="B42283" s="73"/>
      <c r="D42283" s="73"/>
      <c r="P42283" s="73"/>
      <c r="T42283" s="73"/>
      <c r="U42283" s="73"/>
      <c r="V42283" s="73"/>
      <c r="X42283" s="12"/>
    </row>
    <row r="42284" spans="2:24" x14ac:dyDescent="0.3">
      <c r="B42284" s="73"/>
      <c r="D42284" s="73"/>
      <c r="P42284" s="73"/>
      <c r="T42284" s="73"/>
      <c r="U42284" s="73"/>
      <c r="V42284" s="73"/>
      <c r="X42284" s="12"/>
    </row>
    <row r="42285" spans="2:24" x14ac:dyDescent="0.3">
      <c r="B42285" s="73"/>
      <c r="D42285" s="73"/>
      <c r="P42285" s="73"/>
      <c r="T42285" s="73"/>
      <c r="U42285" s="73"/>
      <c r="V42285" s="73"/>
      <c r="X42285" s="12"/>
    </row>
    <row r="42286" spans="2:24" x14ac:dyDescent="0.3">
      <c r="B42286" s="73"/>
      <c r="D42286" s="73"/>
      <c r="P42286" s="73"/>
      <c r="T42286" s="73"/>
      <c r="U42286" s="73"/>
      <c r="V42286" s="73"/>
      <c r="X42286" s="12"/>
    </row>
    <row r="42287" spans="2:24" x14ac:dyDescent="0.3">
      <c r="B42287" s="73"/>
      <c r="D42287" s="73"/>
      <c r="P42287" s="73"/>
      <c r="T42287" s="73"/>
      <c r="U42287" s="73"/>
      <c r="V42287" s="73"/>
      <c r="X42287" s="12"/>
    </row>
    <row r="42288" spans="2:24" x14ac:dyDescent="0.3">
      <c r="B42288" s="73"/>
      <c r="D42288" s="73"/>
      <c r="P42288" s="73"/>
      <c r="T42288" s="73"/>
      <c r="U42288" s="73"/>
      <c r="V42288" s="73"/>
      <c r="X42288" s="12"/>
    </row>
    <row r="42289" spans="2:24" x14ac:dyDescent="0.3">
      <c r="B42289" s="73"/>
      <c r="D42289" s="73"/>
      <c r="P42289" s="73"/>
      <c r="T42289" s="73"/>
      <c r="U42289" s="73"/>
      <c r="V42289" s="73"/>
      <c r="X42289" s="12"/>
    </row>
    <row r="42290" spans="2:24" x14ac:dyDescent="0.3">
      <c r="B42290" s="73"/>
      <c r="D42290" s="73"/>
      <c r="P42290" s="73"/>
      <c r="T42290" s="73"/>
      <c r="U42290" s="73"/>
      <c r="V42290" s="73"/>
      <c r="X42290" s="12"/>
    </row>
    <row r="42291" spans="2:24" x14ac:dyDescent="0.3">
      <c r="B42291" s="73"/>
      <c r="D42291" s="73"/>
      <c r="P42291" s="73"/>
      <c r="T42291" s="73"/>
      <c r="U42291" s="73"/>
      <c r="V42291" s="73"/>
      <c r="X42291" s="12"/>
    </row>
    <row r="42292" spans="2:24" x14ac:dyDescent="0.3">
      <c r="B42292" s="73"/>
      <c r="D42292" s="73"/>
      <c r="P42292" s="73"/>
      <c r="T42292" s="73"/>
      <c r="U42292" s="73"/>
      <c r="V42292" s="73"/>
      <c r="X42292" s="12"/>
    </row>
    <row r="42293" spans="2:24" x14ac:dyDescent="0.3">
      <c r="B42293" s="73"/>
      <c r="D42293" s="73"/>
      <c r="P42293" s="73"/>
      <c r="T42293" s="73"/>
      <c r="U42293" s="73"/>
      <c r="V42293" s="73"/>
      <c r="X42293" s="12"/>
    </row>
    <row r="42294" spans="2:24" x14ac:dyDescent="0.3">
      <c r="B42294" s="73"/>
      <c r="D42294" s="73"/>
      <c r="P42294" s="73"/>
      <c r="T42294" s="73"/>
      <c r="U42294" s="73"/>
      <c r="V42294" s="73"/>
      <c r="X42294" s="12"/>
    </row>
    <row r="42295" spans="2:24" x14ac:dyDescent="0.3">
      <c r="B42295" s="73"/>
      <c r="D42295" s="73"/>
      <c r="P42295" s="73"/>
      <c r="T42295" s="73"/>
      <c r="U42295" s="73"/>
      <c r="V42295" s="73"/>
      <c r="X42295" s="12"/>
    </row>
    <row r="42296" spans="2:24" x14ac:dyDescent="0.3">
      <c r="B42296" s="73"/>
      <c r="D42296" s="73"/>
      <c r="P42296" s="73"/>
      <c r="T42296" s="73"/>
      <c r="U42296" s="73"/>
      <c r="V42296" s="73"/>
      <c r="X42296" s="12"/>
    </row>
    <row r="42297" spans="2:24" x14ac:dyDescent="0.3">
      <c r="B42297" s="73"/>
      <c r="D42297" s="73"/>
      <c r="P42297" s="73"/>
      <c r="T42297" s="73"/>
      <c r="U42297" s="73"/>
      <c r="V42297" s="73"/>
      <c r="X42297" s="12"/>
    </row>
    <row r="42298" spans="2:24" x14ac:dyDescent="0.3">
      <c r="B42298" s="73"/>
      <c r="D42298" s="73"/>
      <c r="P42298" s="73"/>
      <c r="T42298" s="73"/>
      <c r="U42298" s="73"/>
      <c r="V42298" s="73"/>
      <c r="X42298" s="12"/>
    </row>
    <row r="42299" spans="2:24" x14ac:dyDescent="0.3">
      <c r="B42299" s="73"/>
      <c r="D42299" s="73"/>
      <c r="P42299" s="73"/>
      <c r="T42299" s="73"/>
      <c r="U42299" s="73"/>
      <c r="V42299" s="73"/>
      <c r="X42299" s="12"/>
    </row>
    <row r="42300" spans="2:24" x14ac:dyDescent="0.3">
      <c r="B42300" s="73"/>
      <c r="D42300" s="73"/>
      <c r="P42300" s="73"/>
      <c r="T42300" s="73"/>
      <c r="U42300" s="73"/>
      <c r="V42300" s="73"/>
      <c r="X42300" s="12"/>
    </row>
    <row r="42301" spans="2:24" x14ac:dyDescent="0.3">
      <c r="B42301" s="73"/>
      <c r="D42301" s="73"/>
      <c r="P42301" s="73"/>
      <c r="T42301" s="73"/>
      <c r="U42301" s="73"/>
      <c r="V42301" s="73"/>
      <c r="X42301" s="12"/>
    </row>
    <row r="42302" spans="2:24" x14ac:dyDescent="0.3">
      <c r="B42302" s="73"/>
      <c r="D42302" s="73"/>
      <c r="P42302" s="73"/>
      <c r="T42302" s="73"/>
      <c r="U42302" s="73"/>
      <c r="V42302" s="73"/>
      <c r="X42302" s="12"/>
    </row>
    <row r="42303" spans="2:24" x14ac:dyDescent="0.3">
      <c r="B42303" s="73"/>
      <c r="D42303" s="73"/>
      <c r="P42303" s="73"/>
      <c r="T42303" s="73"/>
      <c r="U42303" s="73"/>
      <c r="V42303" s="73"/>
      <c r="X42303" s="12"/>
    </row>
    <row r="42304" spans="2:24" x14ac:dyDescent="0.3">
      <c r="B42304" s="73"/>
      <c r="D42304" s="73"/>
      <c r="P42304" s="73"/>
      <c r="T42304" s="73"/>
      <c r="U42304" s="73"/>
      <c r="V42304" s="73"/>
      <c r="X42304" s="12"/>
    </row>
    <row r="42305" spans="2:24" x14ac:dyDescent="0.3">
      <c r="B42305" s="73"/>
      <c r="D42305" s="73"/>
      <c r="P42305" s="73"/>
      <c r="T42305" s="73"/>
      <c r="U42305" s="73"/>
      <c r="V42305" s="73"/>
      <c r="X42305" s="12"/>
    </row>
    <row r="42306" spans="2:24" x14ac:dyDescent="0.3">
      <c r="B42306" s="73"/>
      <c r="D42306" s="73"/>
      <c r="P42306" s="73"/>
      <c r="T42306" s="73"/>
      <c r="U42306" s="73"/>
      <c r="V42306" s="73"/>
      <c r="X42306" s="12"/>
    </row>
    <row r="42307" spans="2:24" x14ac:dyDescent="0.3">
      <c r="B42307" s="73"/>
      <c r="D42307" s="73"/>
      <c r="P42307" s="73"/>
      <c r="T42307" s="73"/>
      <c r="U42307" s="73"/>
      <c r="V42307" s="73"/>
      <c r="X42307" s="12"/>
    </row>
    <row r="42308" spans="2:24" x14ac:dyDescent="0.3">
      <c r="B42308" s="73"/>
      <c r="D42308" s="73"/>
      <c r="P42308" s="73"/>
      <c r="T42308" s="73"/>
      <c r="U42308" s="73"/>
      <c r="V42308" s="73"/>
      <c r="X42308" s="12"/>
    </row>
    <row r="42309" spans="2:24" x14ac:dyDescent="0.3">
      <c r="B42309" s="73"/>
      <c r="D42309" s="73"/>
      <c r="P42309" s="73"/>
      <c r="T42309" s="73"/>
      <c r="U42309" s="73"/>
      <c r="V42309" s="73"/>
      <c r="X42309" s="12"/>
    </row>
    <row r="42310" spans="2:24" x14ac:dyDescent="0.3">
      <c r="B42310" s="73"/>
      <c r="D42310" s="73"/>
      <c r="P42310" s="73"/>
      <c r="T42310" s="73"/>
      <c r="U42310" s="73"/>
      <c r="V42310" s="73"/>
      <c r="X42310" s="12"/>
    </row>
    <row r="42311" spans="2:24" x14ac:dyDescent="0.3">
      <c r="B42311" s="73"/>
      <c r="D42311" s="73"/>
      <c r="P42311" s="73"/>
      <c r="T42311" s="73"/>
      <c r="U42311" s="73"/>
      <c r="V42311" s="73"/>
      <c r="X42311" s="12"/>
    </row>
    <row r="42312" spans="2:24" x14ac:dyDescent="0.3">
      <c r="B42312" s="73"/>
      <c r="D42312" s="73"/>
      <c r="P42312" s="73"/>
      <c r="T42312" s="73"/>
      <c r="U42312" s="73"/>
      <c r="V42312" s="73"/>
      <c r="X42312" s="12"/>
    </row>
    <row r="42313" spans="2:24" x14ac:dyDescent="0.3">
      <c r="B42313" s="73"/>
      <c r="D42313" s="73"/>
      <c r="P42313" s="73"/>
      <c r="T42313" s="73"/>
      <c r="U42313" s="73"/>
      <c r="V42313" s="73"/>
      <c r="X42313" s="12"/>
    </row>
    <row r="42314" spans="2:24" x14ac:dyDescent="0.3">
      <c r="B42314" s="73"/>
      <c r="D42314" s="73"/>
      <c r="P42314" s="73"/>
      <c r="T42314" s="73"/>
      <c r="U42314" s="73"/>
      <c r="V42314" s="73"/>
      <c r="X42314" s="12"/>
    </row>
    <row r="42315" spans="2:24" x14ac:dyDescent="0.3">
      <c r="B42315" s="73"/>
      <c r="D42315" s="73"/>
      <c r="P42315" s="73"/>
      <c r="T42315" s="73"/>
      <c r="U42315" s="73"/>
      <c r="V42315" s="73"/>
      <c r="X42315" s="12"/>
    </row>
    <row r="42316" spans="2:24" x14ac:dyDescent="0.3">
      <c r="B42316" s="73"/>
      <c r="D42316" s="73"/>
      <c r="P42316" s="73"/>
      <c r="T42316" s="73"/>
      <c r="U42316" s="73"/>
      <c r="V42316" s="73"/>
      <c r="X42316" s="12"/>
    </row>
    <row r="42317" spans="2:24" x14ac:dyDescent="0.3">
      <c r="B42317" s="73"/>
      <c r="D42317" s="73"/>
      <c r="P42317" s="73"/>
      <c r="T42317" s="73"/>
      <c r="U42317" s="73"/>
      <c r="V42317" s="73"/>
      <c r="X42317" s="12"/>
    </row>
    <row r="42318" spans="2:24" x14ac:dyDescent="0.3">
      <c r="B42318" s="73"/>
      <c r="D42318" s="73"/>
      <c r="P42318" s="73"/>
      <c r="T42318" s="73"/>
      <c r="U42318" s="73"/>
      <c r="V42318" s="73"/>
      <c r="X42318" s="12"/>
    </row>
    <row r="42319" spans="2:24" x14ac:dyDescent="0.3">
      <c r="B42319" s="73"/>
      <c r="D42319" s="73"/>
      <c r="P42319" s="73"/>
      <c r="T42319" s="73"/>
      <c r="U42319" s="73"/>
      <c r="V42319" s="73"/>
      <c r="X42319" s="12"/>
    </row>
    <row r="42320" spans="2:24" x14ac:dyDescent="0.3">
      <c r="B42320" s="73"/>
      <c r="D42320" s="73"/>
      <c r="P42320" s="73"/>
      <c r="T42320" s="73"/>
      <c r="U42320" s="73"/>
      <c r="V42320" s="73"/>
      <c r="X42320" s="12"/>
    </row>
    <row r="42321" spans="2:24" x14ac:dyDescent="0.3">
      <c r="B42321" s="73"/>
      <c r="D42321" s="73"/>
      <c r="P42321" s="73"/>
      <c r="T42321" s="73"/>
      <c r="U42321" s="73"/>
      <c r="V42321" s="73"/>
      <c r="X42321" s="12"/>
    </row>
    <row r="42322" spans="2:24" x14ac:dyDescent="0.3">
      <c r="B42322" s="73"/>
      <c r="D42322" s="73"/>
      <c r="P42322" s="73"/>
      <c r="T42322" s="73"/>
      <c r="U42322" s="73"/>
      <c r="V42322" s="73"/>
      <c r="X42322" s="12"/>
    </row>
    <row r="42323" spans="2:24" x14ac:dyDescent="0.3">
      <c r="B42323" s="73"/>
      <c r="D42323" s="73"/>
      <c r="P42323" s="73"/>
      <c r="T42323" s="73"/>
      <c r="U42323" s="73"/>
      <c r="V42323" s="73"/>
      <c r="X42323" s="12"/>
    </row>
    <row r="42324" spans="2:24" x14ac:dyDescent="0.3">
      <c r="B42324" s="73"/>
      <c r="D42324" s="73"/>
      <c r="P42324" s="73"/>
      <c r="T42324" s="73"/>
      <c r="U42324" s="73"/>
      <c r="V42324" s="73"/>
      <c r="X42324" s="12"/>
    </row>
    <row r="42325" spans="2:24" x14ac:dyDescent="0.3">
      <c r="B42325" s="73"/>
      <c r="D42325" s="73"/>
      <c r="P42325" s="73"/>
      <c r="T42325" s="73"/>
      <c r="U42325" s="73"/>
      <c r="V42325" s="73"/>
      <c r="X42325" s="12"/>
    </row>
    <row r="42326" spans="2:24" x14ac:dyDescent="0.3">
      <c r="B42326" s="73"/>
      <c r="D42326" s="73"/>
      <c r="P42326" s="73"/>
      <c r="T42326" s="73"/>
      <c r="U42326" s="73"/>
      <c r="V42326" s="73"/>
      <c r="X42326" s="12"/>
    </row>
    <row r="42327" spans="2:24" x14ac:dyDescent="0.3">
      <c r="B42327" s="73"/>
      <c r="D42327" s="73"/>
      <c r="P42327" s="73"/>
      <c r="T42327" s="73"/>
      <c r="U42327" s="73"/>
      <c r="V42327" s="73"/>
      <c r="X42327" s="12"/>
    </row>
    <row r="42328" spans="2:24" x14ac:dyDescent="0.3">
      <c r="B42328" s="73"/>
      <c r="D42328" s="73"/>
      <c r="P42328" s="73"/>
      <c r="T42328" s="73"/>
      <c r="U42328" s="73"/>
      <c r="V42328" s="73"/>
      <c r="X42328" s="12"/>
    </row>
    <row r="42329" spans="2:24" x14ac:dyDescent="0.3">
      <c r="B42329" s="73"/>
      <c r="D42329" s="73"/>
      <c r="P42329" s="73"/>
      <c r="T42329" s="73"/>
      <c r="U42329" s="73"/>
      <c r="V42329" s="73"/>
      <c r="X42329" s="12"/>
    </row>
    <row r="42330" spans="2:24" x14ac:dyDescent="0.3">
      <c r="B42330" s="73"/>
      <c r="D42330" s="73"/>
      <c r="P42330" s="73"/>
      <c r="T42330" s="73"/>
      <c r="U42330" s="73"/>
      <c r="V42330" s="73"/>
      <c r="X42330" s="12"/>
    </row>
    <row r="42331" spans="2:24" x14ac:dyDescent="0.3">
      <c r="B42331" s="73"/>
      <c r="D42331" s="73"/>
      <c r="P42331" s="73"/>
      <c r="T42331" s="73"/>
      <c r="U42331" s="73"/>
      <c r="V42331" s="73"/>
      <c r="X42331" s="12"/>
    </row>
    <row r="42332" spans="2:24" x14ac:dyDescent="0.3">
      <c r="B42332" s="73"/>
      <c r="D42332" s="73"/>
      <c r="P42332" s="73"/>
      <c r="T42332" s="73"/>
      <c r="U42332" s="73"/>
      <c r="V42332" s="73"/>
      <c r="X42332" s="12"/>
    </row>
    <row r="42333" spans="2:24" x14ac:dyDescent="0.3">
      <c r="B42333" s="73"/>
      <c r="D42333" s="73"/>
      <c r="P42333" s="73"/>
      <c r="T42333" s="73"/>
      <c r="U42333" s="73"/>
      <c r="V42333" s="73"/>
      <c r="X42333" s="12"/>
    </row>
    <row r="42334" spans="2:24" x14ac:dyDescent="0.3">
      <c r="B42334" s="73"/>
      <c r="D42334" s="73"/>
      <c r="P42334" s="73"/>
      <c r="T42334" s="73"/>
      <c r="U42334" s="73"/>
      <c r="V42334" s="73"/>
      <c r="X42334" s="12"/>
    </row>
    <row r="42335" spans="2:24" x14ac:dyDescent="0.3">
      <c r="B42335" s="73"/>
      <c r="D42335" s="73"/>
      <c r="P42335" s="73"/>
      <c r="T42335" s="73"/>
      <c r="U42335" s="73"/>
      <c r="V42335" s="73"/>
      <c r="X42335" s="12"/>
    </row>
    <row r="42336" spans="2:24" x14ac:dyDescent="0.3">
      <c r="B42336" s="73"/>
      <c r="D42336" s="73"/>
      <c r="P42336" s="73"/>
      <c r="T42336" s="73"/>
      <c r="U42336" s="73"/>
      <c r="V42336" s="73"/>
      <c r="X42336" s="12"/>
    </row>
    <row r="42337" spans="2:24" x14ac:dyDescent="0.3">
      <c r="B42337" s="73"/>
      <c r="D42337" s="73"/>
      <c r="P42337" s="73"/>
      <c r="T42337" s="73"/>
      <c r="U42337" s="73"/>
      <c r="V42337" s="73"/>
      <c r="X42337" s="12"/>
    </row>
    <row r="42338" spans="2:24" x14ac:dyDescent="0.3">
      <c r="B42338" s="73"/>
      <c r="D42338" s="73"/>
      <c r="P42338" s="73"/>
      <c r="T42338" s="73"/>
      <c r="U42338" s="73"/>
      <c r="V42338" s="73"/>
      <c r="X42338" s="12"/>
    </row>
    <row r="42339" spans="2:24" x14ac:dyDescent="0.3">
      <c r="B42339" s="73"/>
      <c r="D42339" s="73"/>
      <c r="P42339" s="73"/>
      <c r="T42339" s="73"/>
      <c r="U42339" s="73"/>
      <c r="V42339" s="73"/>
      <c r="X42339" s="12"/>
    </row>
    <row r="42340" spans="2:24" x14ac:dyDescent="0.3">
      <c r="B42340" s="73"/>
      <c r="D42340" s="73"/>
      <c r="P42340" s="73"/>
      <c r="T42340" s="73"/>
      <c r="U42340" s="73"/>
      <c r="V42340" s="73"/>
      <c r="X42340" s="12"/>
    </row>
    <row r="42341" spans="2:24" x14ac:dyDescent="0.3">
      <c r="B42341" s="73"/>
      <c r="D42341" s="73"/>
      <c r="P42341" s="73"/>
      <c r="T42341" s="73"/>
      <c r="U42341" s="73"/>
      <c r="V42341" s="73"/>
      <c r="X42341" s="12"/>
    </row>
    <row r="42342" spans="2:24" x14ac:dyDescent="0.3">
      <c r="B42342" s="73"/>
      <c r="D42342" s="73"/>
      <c r="P42342" s="73"/>
      <c r="T42342" s="73"/>
      <c r="U42342" s="73"/>
      <c r="V42342" s="73"/>
      <c r="X42342" s="12"/>
    </row>
    <row r="42343" spans="2:24" x14ac:dyDescent="0.3">
      <c r="B42343" s="73"/>
      <c r="D42343" s="73"/>
      <c r="P42343" s="73"/>
      <c r="T42343" s="73"/>
      <c r="U42343" s="73"/>
      <c r="V42343" s="73"/>
      <c r="X42343" s="12"/>
    </row>
    <row r="42344" spans="2:24" x14ac:dyDescent="0.3">
      <c r="B42344" s="73"/>
      <c r="D42344" s="73"/>
      <c r="P42344" s="73"/>
      <c r="T42344" s="73"/>
      <c r="U42344" s="73"/>
      <c r="V42344" s="73"/>
      <c r="X42344" s="12"/>
    </row>
    <row r="42345" spans="2:24" x14ac:dyDescent="0.3">
      <c r="B42345" s="73"/>
      <c r="D42345" s="73"/>
      <c r="P42345" s="73"/>
      <c r="T42345" s="73"/>
      <c r="U42345" s="73"/>
      <c r="V42345" s="73"/>
      <c r="X42345" s="12"/>
    </row>
    <row r="42346" spans="2:24" x14ac:dyDescent="0.3">
      <c r="B42346" s="73"/>
      <c r="D42346" s="73"/>
      <c r="P42346" s="73"/>
      <c r="T42346" s="73"/>
      <c r="U42346" s="73"/>
      <c r="V42346" s="73"/>
      <c r="X42346" s="12"/>
    </row>
    <row r="42347" spans="2:24" x14ac:dyDescent="0.3">
      <c r="B42347" s="73"/>
      <c r="D42347" s="73"/>
      <c r="P42347" s="73"/>
      <c r="T42347" s="73"/>
      <c r="U42347" s="73"/>
      <c r="V42347" s="73"/>
      <c r="X42347" s="12"/>
    </row>
    <row r="42348" spans="2:24" x14ac:dyDescent="0.3">
      <c r="B42348" s="73"/>
      <c r="D42348" s="73"/>
      <c r="P42348" s="73"/>
      <c r="T42348" s="73"/>
      <c r="U42348" s="73"/>
      <c r="V42348" s="73"/>
      <c r="X42348" s="12"/>
    </row>
    <row r="42349" spans="2:24" x14ac:dyDescent="0.3">
      <c r="B42349" s="73"/>
      <c r="D42349" s="73"/>
      <c r="P42349" s="73"/>
      <c r="T42349" s="73"/>
      <c r="U42349" s="73"/>
      <c r="V42349" s="73"/>
      <c r="X42349" s="12"/>
    </row>
    <row r="42350" spans="2:24" x14ac:dyDescent="0.3">
      <c r="B42350" s="73"/>
      <c r="D42350" s="73"/>
      <c r="P42350" s="73"/>
      <c r="T42350" s="73"/>
      <c r="U42350" s="73"/>
      <c r="V42350" s="73"/>
      <c r="X42350" s="12"/>
    </row>
    <row r="42351" spans="2:24" x14ac:dyDescent="0.3">
      <c r="B42351" s="73"/>
      <c r="D42351" s="73"/>
      <c r="P42351" s="73"/>
      <c r="T42351" s="73"/>
      <c r="U42351" s="73"/>
      <c r="V42351" s="73"/>
      <c r="X42351" s="12"/>
    </row>
    <row r="42352" spans="2:24" x14ac:dyDescent="0.3">
      <c r="B42352" s="73"/>
      <c r="D42352" s="73"/>
      <c r="P42352" s="73"/>
      <c r="T42352" s="73"/>
      <c r="U42352" s="73"/>
      <c r="V42352" s="73"/>
      <c r="X42352" s="12"/>
    </row>
    <row r="42353" spans="2:24" x14ac:dyDescent="0.3">
      <c r="B42353" s="73"/>
      <c r="D42353" s="73"/>
      <c r="P42353" s="73"/>
      <c r="T42353" s="73"/>
      <c r="U42353" s="73"/>
      <c r="V42353" s="73"/>
      <c r="X42353" s="12"/>
    </row>
    <row r="42354" spans="2:24" x14ac:dyDescent="0.3">
      <c r="B42354" s="73"/>
      <c r="D42354" s="73"/>
      <c r="P42354" s="73"/>
      <c r="T42354" s="73"/>
      <c r="U42354" s="73"/>
      <c r="V42354" s="73"/>
      <c r="X42354" s="12"/>
    </row>
    <row r="42355" spans="2:24" x14ac:dyDescent="0.3">
      <c r="B42355" s="73"/>
      <c r="D42355" s="73"/>
      <c r="P42355" s="73"/>
      <c r="T42355" s="73"/>
      <c r="U42355" s="73"/>
      <c r="V42355" s="73"/>
      <c r="X42355" s="12"/>
    </row>
    <row r="42356" spans="2:24" x14ac:dyDescent="0.3">
      <c r="B42356" s="73"/>
      <c r="D42356" s="73"/>
      <c r="P42356" s="73"/>
      <c r="T42356" s="73"/>
      <c r="U42356" s="73"/>
      <c r="V42356" s="73"/>
      <c r="X42356" s="12"/>
    </row>
    <row r="42357" spans="2:24" x14ac:dyDescent="0.3">
      <c r="B42357" s="73"/>
      <c r="D42357" s="73"/>
      <c r="P42357" s="73"/>
      <c r="T42357" s="73"/>
      <c r="U42357" s="73"/>
      <c r="V42357" s="73"/>
      <c r="X42357" s="12"/>
    </row>
    <row r="42358" spans="2:24" x14ac:dyDescent="0.3">
      <c r="B42358" s="73"/>
      <c r="D42358" s="73"/>
      <c r="P42358" s="73"/>
      <c r="T42358" s="73"/>
      <c r="U42358" s="73"/>
      <c r="V42358" s="73"/>
      <c r="X42358" s="12"/>
    </row>
    <row r="42359" spans="2:24" x14ac:dyDescent="0.3">
      <c r="B42359" s="73"/>
      <c r="D42359" s="73"/>
      <c r="P42359" s="73"/>
      <c r="T42359" s="73"/>
      <c r="U42359" s="73"/>
      <c r="V42359" s="73"/>
      <c r="X42359" s="12"/>
    </row>
    <row r="42360" spans="2:24" x14ac:dyDescent="0.3">
      <c r="B42360" s="73"/>
      <c r="D42360" s="73"/>
      <c r="P42360" s="73"/>
      <c r="T42360" s="73"/>
      <c r="U42360" s="73"/>
      <c r="V42360" s="73"/>
      <c r="X42360" s="12"/>
    </row>
    <row r="42361" spans="2:24" x14ac:dyDescent="0.3">
      <c r="B42361" s="73"/>
      <c r="D42361" s="73"/>
      <c r="P42361" s="73"/>
      <c r="T42361" s="73"/>
      <c r="U42361" s="73"/>
      <c r="V42361" s="73"/>
      <c r="X42361" s="12"/>
    </row>
    <row r="42362" spans="2:24" x14ac:dyDescent="0.3">
      <c r="B42362" s="73"/>
      <c r="D42362" s="73"/>
      <c r="P42362" s="73"/>
      <c r="T42362" s="73"/>
      <c r="U42362" s="73"/>
      <c r="V42362" s="73"/>
      <c r="X42362" s="12"/>
    </row>
    <row r="42363" spans="2:24" x14ac:dyDescent="0.3">
      <c r="B42363" s="73"/>
      <c r="D42363" s="73"/>
      <c r="P42363" s="73"/>
      <c r="T42363" s="73"/>
      <c r="U42363" s="73"/>
      <c r="V42363" s="73"/>
      <c r="X42363" s="12"/>
    </row>
    <row r="42364" spans="2:24" x14ac:dyDescent="0.3">
      <c r="B42364" s="73"/>
      <c r="D42364" s="73"/>
      <c r="P42364" s="73"/>
      <c r="T42364" s="73"/>
      <c r="U42364" s="73"/>
      <c r="V42364" s="73"/>
      <c r="X42364" s="12"/>
    </row>
    <row r="42365" spans="2:24" x14ac:dyDescent="0.3">
      <c r="B42365" s="73"/>
      <c r="D42365" s="73"/>
      <c r="P42365" s="73"/>
      <c r="T42365" s="73"/>
      <c r="U42365" s="73"/>
      <c r="V42365" s="73"/>
      <c r="X42365" s="12"/>
    </row>
    <row r="42366" spans="2:24" x14ac:dyDescent="0.3">
      <c r="B42366" s="73"/>
      <c r="D42366" s="73"/>
      <c r="P42366" s="73"/>
      <c r="T42366" s="73"/>
      <c r="U42366" s="73"/>
      <c r="V42366" s="73"/>
      <c r="X42366" s="12"/>
    </row>
    <row r="42367" spans="2:24" x14ac:dyDescent="0.3">
      <c r="B42367" s="73"/>
      <c r="D42367" s="73"/>
      <c r="P42367" s="73"/>
      <c r="T42367" s="73"/>
      <c r="U42367" s="73"/>
      <c r="V42367" s="73"/>
      <c r="X42367" s="12"/>
    </row>
    <row r="42368" spans="2:24" x14ac:dyDescent="0.3">
      <c r="B42368" s="73"/>
      <c r="D42368" s="73"/>
      <c r="P42368" s="73"/>
      <c r="T42368" s="73"/>
      <c r="U42368" s="73"/>
      <c r="V42368" s="73"/>
      <c r="X42368" s="12"/>
    </row>
    <row r="42369" spans="2:24" x14ac:dyDescent="0.3">
      <c r="B42369" s="73"/>
      <c r="D42369" s="73"/>
      <c r="P42369" s="73"/>
      <c r="T42369" s="73"/>
      <c r="U42369" s="73"/>
      <c r="V42369" s="73"/>
      <c r="X42369" s="12"/>
    </row>
    <row r="42370" spans="2:24" x14ac:dyDescent="0.3">
      <c r="B42370" s="73"/>
      <c r="D42370" s="73"/>
      <c r="P42370" s="73"/>
      <c r="T42370" s="73"/>
      <c r="U42370" s="73"/>
      <c r="V42370" s="73"/>
      <c r="X42370" s="12"/>
    </row>
    <row r="42371" spans="2:24" x14ac:dyDescent="0.3">
      <c r="B42371" s="73"/>
      <c r="D42371" s="73"/>
      <c r="P42371" s="73"/>
      <c r="T42371" s="73"/>
      <c r="U42371" s="73"/>
      <c r="V42371" s="73"/>
      <c r="X42371" s="12"/>
    </row>
    <row r="42372" spans="2:24" x14ac:dyDescent="0.3">
      <c r="B42372" s="73"/>
      <c r="D42372" s="73"/>
      <c r="P42372" s="73"/>
      <c r="T42372" s="73"/>
      <c r="U42372" s="73"/>
      <c r="V42372" s="73"/>
      <c r="X42372" s="12"/>
    </row>
    <row r="42373" spans="2:24" x14ac:dyDescent="0.3">
      <c r="B42373" s="73"/>
      <c r="D42373" s="73"/>
      <c r="P42373" s="73"/>
      <c r="T42373" s="73"/>
      <c r="U42373" s="73"/>
      <c r="V42373" s="73"/>
      <c r="X42373" s="12"/>
    </row>
    <row r="42374" spans="2:24" x14ac:dyDescent="0.3">
      <c r="B42374" s="73"/>
      <c r="D42374" s="73"/>
      <c r="P42374" s="73"/>
      <c r="T42374" s="73"/>
      <c r="U42374" s="73"/>
      <c r="V42374" s="73"/>
      <c r="X42374" s="12"/>
    </row>
    <row r="42375" spans="2:24" x14ac:dyDescent="0.3">
      <c r="B42375" s="73"/>
      <c r="D42375" s="73"/>
      <c r="P42375" s="73"/>
      <c r="T42375" s="73"/>
      <c r="U42375" s="73"/>
      <c r="V42375" s="73"/>
      <c r="X42375" s="12"/>
    </row>
    <row r="42376" spans="2:24" x14ac:dyDescent="0.3">
      <c r="B42376" s="73"/>
      <c r="D42376" s="73"/>
      <c r="P42376" s="73"/>
      <c r="T42376" s="73"/>
      <c r="U42376" s="73"/>
      <c r="V42376" s="73"/>
      <c r="X42376" s="12"/>
    </row>
    <row r="42377" spans="2:24" x14ac:dyDescent="0.3">
      <c r="B42377" s="73"/>
      <c r="D42377" s="73"/>
      <c r="P42377" s="73"/>
      <c r="T42377" s="73"/>
      <c r="U42377" s="73"/>
      <c r="V42377" s="73"/>
      <c r="X42377" s="12"/>
    </row>
    <row r="42378" spans="2:24" x14ac:dyDescent="0.3">
      <c r="B42378" s="73"/>
      <c r="D42378" s="73"/>
      <c r="P42378" s="73"/>
      <c r="T42378" s="73"/>
      <c r="U42378" s="73"/>
      <c r="V42378" s="73"/>
      <c r="X42378" s="12"/>
    </row>
    <row r="42379" spans="2:24" x14ac:dyDescent="0.3">
      <c r="B42379" s="73"/>
      <c r="D42379" s="73"/>
      <c r="P42379" s="73"/>
      <c r="T42379" s="73"/>
      <c r="U42379" s="73"/>
      <c r="V42379" s="73"/>
      <c r="X42379" s="12"/>
    </row>
    <row r="42380" spans="2:24" x14ac:dyDescent="0.3">
      <c r="B42380" s="73"/>
      <c r="D42380" s="73"/>
      <c r="P42380" s="73"/>
      <c r="T42380" s="73"/>
      <c r="U42380" s="73"/>
      <c r="V42380" s="73"/>
      <c r="X42380" s="12"/>
    </row>
    <row r="42381" spans="2:24" x14ac:dyDescent="0.3">
      <c r="B42381" s="73"/>
      <c r="D42381" s="73"/>
      <c r="P42381" s="73"/>
      <c r="T42381" s="73"/>
      <c r="U42381" s="73"/>
      <c r="V42381" s="73"/>
      <c r="X42381" s="12"/>
    </row>
    <row r="42382" spans="2:24" x14ac:dyDescent="0.3">
      <c r="B42382" s="73"/>
      <c r="D42382" s="73"/>
      <c r="P42382" s="73"/>
      <c r="T42382" s="73"/>
      <c r="U42382" s="73"/>
      <c r="V42382" s="73"/>
      <c r="X42382" s="12"/>
    </row>
    <row r="42383" spans="2:24" x14ac:dyDescent="0.3">
      <c r="B42383" s="73"/>
      <c r="D42383" s="73"/>
      <c r="P42383" s="73"/>
      <c r="T42383" s="73"/>
      <c r="U42383" s="73"/>
      <c r="V42383" s="73"/>
      <c r="X42383" s="12"/>
    </row>
    <row r="42384" spans="2:24" x14ac:dyDescent="0.3">
      <c r="B42384" s="73"/>
      <c r="D42384" s="73"/>
      <c r="P42384" s="73"/>
      <c r="T42384" s="73"/>
      <c r="U42384" s="73"/>
      <c r="V42384" s="73"/>
      <c r="X42384" s="12"/>
    </row>
    <row r="42385" spans="2:24" x14ac:dyDescent="0.3">
      <c r="B42385" s="73"/>
      <c r="D42385" s="73"/>
      <c r="P42385" s="73"/>
      <c r="T42385" s="73"/>
      <c r="U42385" s="73"/>
      <c r="V42385" s="73"/>
      <c r="X42385" s="12"/>
    </row>
    <row r="42386" spans="2:24" x14ac:dyDescent="0.3">
      <c r="B42386" s="73"/>
      <c r="D42386" s="73"/>
      <c r="P42386" s="73"/>
      <c r="T42386" s="73"/>
      <c r="U42386" s="73"/>
      <c r="V42386" s="73"/>
      <c r="X42386" s="12"/>
    </row>
    <row r="42387" spans="2:24" x14ac:dyDescent="0.3">
      <c r="B42387" s="73"/>
      <c r="D42387" s="73"/>
      <c r="P42387" s="73"/>
      <c r="T42387" s="73"/>
      <c r="U42387" s="73"/>
      <c r="V42387" s="73"/>
      <c r="X42387" s="12"/>
    </row>
    <row r="42388" spans="2:24" x14ac:dyDescent="0.3">
      <c r="B42388" s="73"/>
      <c r="D42388" s="73"/>
      <c r="P42388" s="73"/>
      <c r="T42388" s="73"/>
      <c r="U42388" s="73"/>
      <c r="V42388" s="73"/>
      <c r="X42388" s="12"/>
    </row>
    <row r="42389" spans="2:24" x14ac:dyDescent="0.3">
      <c r="B42389" s="73"/>
      <c r="D42389" s="73"/>
      <c r="P42389" s="73"/>
      <c r="T42389" s="73"/>
      <c r="U42389" s="73"/>
      <c r="V42389" s="73"/>
      <c r="X42389" s="12"/>
    </row>
    <row r="42390" spans="2:24" x14ac:dyDescent="0.3">
      <c r="B42390" s="73"/>
      <c r="D42390" s="73"/>
      <c r="P42390" s="73"/>
      <c r="T42390" s="73"/>
      <c r="U42390" s="73"/>
      <c r="V42390" s="73"/>
      <c r="X42390" s="12"/>
    </row>
    <row r="42391" spans="2:24" x14ac:dyDescent="0.3">
      <c r="B42391" s="73"/>
      <c r="D42391" s="73"/>
      <c r="P42391" s="73"/>
      <c r="T42391" s="73"/>
      <c r="U42391" s="73"/>
      <c r="V42391" s="73"/>
      <c r="X42391" s="12"/>
    </row>
    <row r="42392" spans="2:24" x14ac:dyDescent="0.3">
      <c r="B42392" s="73"/>
      <c r="D42392" s="73"/>
      <c r="P42392" s="73"/>
      <c r="T42392" s="73"/>
      <c r="U42392" s="73"/>
      <c r="V42392" s="73"/>
      <c r="X42392" s="12"/>
    </row>
    <row r="42393" spans="2:24" x14ac:dyDescent="0.3">
      <c r="B42393" s="73"/>
      <c r="D42393" s="73"/>
      <c r="P42393" s="73"/>
      <c r="T42393" s="73"/>
      <c r="U42393" s="73"/>
      <c r="V42393" s="73"/>
      <c r="X42393" s="12"/>
    </row>
    <row r="42394" spans="2:24" x14ac:dyDescent="0.3">
      <c r="B42394" s="73"/>
      <c r="D42394" s="73"/>
      <c r="P42394" s="73"/>
      <c r="T42394" s="73"/>
      <c r="U42394" s="73"/>
      <c r="V42394" s="73"/>
      <c r="X42394" s="12"/>
    </row>
    <row r="42395" spans="2:24" x14ac:dyDescent="0.3">
      <c r="B42395" s="73"/>
      <c r="D42395" s="73"/>
      <c r="P42395" s="73"/>
      <c r="T42395" s="73"/>
      <c r="U42395" s="73"/>
      <c r="V42395" s="73"/>
      <c r="X42395" s="12"/>
    </row>
    <row r="42396" spans="2:24" x14ac:dyDescent="0.3">
      <c r="B42396" s="73"/>
      <c r="D42396" s="73"/>
      <c r="P42396" s="73"/>
      <c r="T42396" s="73"/>
      <c r="U42396" s="73"/>
      <c r="V42396" s="73"/>
      <c r="X42396" s="12"/>
    </row>
    <row r="42397" spans="2:24" x14ac:dyDescent="0.3">
      <c r="B42397" s="73"/>
      <c r="D42397" s="73"/>
      <c r="P42397" s="73"/>
      <c r="T42397" s="73"/>
      <c r="U42397" s="73"/>
      <c r="V42397" s="73"/>
      <c r="X42397" s="12"/>
    </row>
    <row r="42398" spans="2:24" x14ac:dyDescent="0.3">
      <c r="B42398" s="73"/>
      <c r="D42398" s="73"/>
      <c r="P42398" s="73"/>
      <c r="T42398" s="73"/>
      <c r="U42398" s="73"/>
      <c r="V42398" s="73"/>
      <c r="X42398" s="12"/>
    </row>
    <row r="42399" spans="2:24" x14ac:dyDescent="0.3">
      <c r="B42399" s="73"/>
      <c r="D42399" s="73"/>
      <c r="P42399" s="73"/>
      <c r="T42399" s="73"/>
      <c r="U42399" s="73"/>
      <c r="V42399" s="73"/>
      <c r="X42399" s="12"/>
    </row>
    <row r="42400" spans="2:24" x14ac:dyDescent="0.3">
      <c r="B42400" s="73"/>
      <c r="D42400" s="73"/>
      <c r="P42400" s="73"/>
      <c r="T42400" s="73"/>
      <c r="U42400" s="73"/>
      <c r="V42400" s="73"/>
      <c r="X42400" s="12"/>
    </row>
    <row r="42401" spans="2:24" x14ac:dyDescent="0.3">
      <c r="B42401" s="73"/>
      <c r="D42401" s="73"/>
      <c r="P42401" s="73"/>
      <c r="T42401" s="73"/>
      <c r="U42401" s="73"/>
      <c r="V42401" s="73"/>
      <c r="X42401" s="12"/>
    </row>
    <row r="42402" spans="2:24" x14ac:dyDescent="0.3">
      <c r="B42402" s="73"/>
      <c r="D42402" s="73"/>
      <c r="P42402" s="73"/>
      <c r="T42402" s="73"/>
      <c r="U42402" s="73"/>
      <c r="V42402" s="73"/>
      <c r="X42402" s="12"/>
    </row>
    <row r="42403" spans="2:24" x14ac:dyDescent="0.3">
      <c r="B42403" s="73"/>
      <c r="D42403" s="73"/>
      <c r="P42403" s="73"/>
      <c r="T42403" s="73"/>
      <c r="U42403" s="73"/>
      <c r="V42403" s="73"/>
      <c r="X42403" s="12"/>
    </row>
    <row r="42404" spans="2:24" x14ac:dyDescent="0.3">
      <c r="B42404" s="73"/>
      <c r="D42404" s="73"/>
      <c r="P42404" s="73"/>
      <c r="T42404" s="73"/>
      <c r="U42404" s="73"/>
      <c r="V42404" s="73"/>
      <c r="X42404" s="12"/>
    </row>
    <row r="42405" spans="2:24" x14ac:dyDescent="0.3">
      <c r="B42405" s="73"/>
      <c r="D42405" s="73"/>
      <c r="P42405" s="73"/>
      <c r="T42405" s="73"/>
      <c r="U42405" s="73"/>
      <c r="V42405" s="73"/>
      <c r="X42405" s="12"/>
    </row>
    <row r="42406" spans="2:24" x14ac:dyDescent="0.3">
      <c r="B42406" s="73"/>
      <c r="D42406" s="73"/>
      <c r="P42406" s="73"/>
      <c r="T42406" s="73"/>
      <c r="U42406" s="73"/>
      <c r="V42406" s="73"/>
      <c r="X42406" s="12"/>
    </row>
    <row r="42407" spans="2:24" x14ac:dyDescent="0.3">
      <c r="B42407" s="73"/>
      <c r="D42407" s="73"/>
      <c r="P42407" s="73"/>
      <c r="T42407" s="73"/>
      <c r="U42407" s="73"/>
      <c r="V42407" s="73"/>
      <c r="X42407" s="12"/>
    </row>
    <row r="42408" spans="2:24" x14ac:dyDescent="0.3">
      <c r="B42408" s="73"/>
      <c r="D42408" s="73"/>
      <c r="P42408" s="73"/>
      <c r="T42408" s="73"/>
      <c r="U42408" s="73"/>
      <c r="V42408" s="73"/>
      <c r="X42408" s="12"/>
    </row>
    <row r="42409" spans="2:24" x14ac:dyDescent="0.3">
      <c r="B42409" s="73"/>
      <c r="D42409" s="73"/>
      <c r="P42409" s="73"/>
      <c r="T42409" s="73"/>
      <c r="U42409" s="73"/>
      <c r="V42409" s="73"/>
      <c r="X42409" s="12"/>
    </row>
    <row r="42410" spans="2:24" x14ac:dyDescent="0.3">
      <c r="B42410" s="73"/>
      <c r="D42410" s="73"/>
      <c r="P42410" s="73"/>
      <c r="T42410" s="73"/>
      <c r="U42410" s="73"/>
      <c r="V42410" s="73"/>
      <c r="X42410" s="12"/>
    </row>
    <row r="42411" spans="2:24" x14ac:dyDescent="0.3">
      <c r="B42411" s="73"/>
      <c r="D42411" s="73"/>
      <c r="P42411" s="73"/>
      <c r="T42411" s="73"/>
      <c r="U42411" s="73"/>
      <c r="V42411" s="73"/>
      <c r="X42411" s="12"/>
    </row>
    <row r="42412" spans="2:24" x14ac:dyDescent="0.3">
      <c r="B42412" s="73"/>
      <c r="D42412" s="73"/>
      <c r="P42412" s="73"/>
      <c r="T42412" s="73"/>
      <c r="U42412" s="73"/>
      <c r="V42412" s="73"/>
      <c r="X42412" s="12"/>
    </row>
    <row r="42413" spans="2:24" x14ac:dyDescent="0.3">
      <c r="B42413" s="73"/>
      <c r="D42413" s="73"/>
      <c r="P42413" s="73"/>
      <c r="T42413" s="73"/>
      <c r="U42413" s="73"/>
      <c r="V42413" s="73"/>
      <c r="X42413" s="12"/>
    </row>
    <row r="42414" spans="2:24" x14ac:dyDescent="0.3">
      <c r="B42414" s="73"/>
      <c r="D42414" s="73"/>
      <c r="P42414" s="73"/>
      <c r="T42414" s="73"/>
      <c r="U42414" s="73"/>
      <c r="V42414" s="73"/>
      <c r="X42414" s="12"/>
    </row>
    <row r="42415" spans="2:24" x14ac:dyDescent="0.3">
      <c r="B42415" s="73"/>
      <c r="D42415" s="73"/>
      <c r="P42415" s="73"/>
      <c r="T42415" s="73"/>
      <c r="U42415" s="73"/>
      <c r="V42415" s="73"/>
      <c r="X42415" s="12"/>
    </row>
    <row r="42416" spans="2:24" x14ac:dyDescent="0.3">
      <c r="B42416" s="73"/>
      <c r="D42416" s="73"/>
      <c r="P42416" s="73"/>
      <c r="T42416" s="73"/>
      <c r="U42416" s="73"/>
      <c r="V42416" s="73"/>
      <c r="X42416" s="12"/>
    </row>
    <row r="42417" spans="2:24" x14ac:dyDescent="0.3">
      <c r="B42417" s="73"/>
      <c r="D42417" s="73"/>
      <c r="P42417" s="73"/>
      <c r="T42417" s="73"/>
      <c r="U42417" s="73"/>
      <c r="V42417" s="73"/>
      <c r="X42417" s="12"/>
    </row>
    <row r="42418" spans="2:24" x14ac:dyDescent="0.3">
      <c r="B42418" s="73"/>
      <c r="D42418" s="73"/>
      <c r="P42418" s="73"/>
      <c r="T42418" s="73"/>
      <c r="U42418" s="73"/>
      <c r="V42418" s="73"/>
      <c r="X42418" s="12"/>
    </row>
    <row r="42419" spans="2:24" x14ac:dyDescent="0.3">
      <c r="B42419" s="73"/>
      <c r="D42419" s="73"/>
      <c r="P42419" s="73"/>
      <c r="T42419" s="73"/>
      <c r="U42419" s="73"/>
      <c r="V42419" s="73"/>
      <c r="X42419" s="12"/>
    </row>
    <row r="42420" spans="2:24" x14ac:dyDescent="0.3">
      <c r="B42420" s="73"/>
      <c r="D42420" s="73"/>
      <c r="P42420" s="73"/>
      <c r="T42420" s="73"/>
      <c r="U42420" s="73"/>
      <c r="V42420" s="73"/>
      <c r="X42420" s="12"/>
    </row>
    <row r="42421" spans="2:24" x14ac:dyDescent="0.3">
      <c r="B42421" s="73"/>
      <c r="D42421" s="73"/>
      <c r="P42421" s="73"/>
      <c r="T42421" s="73"/>
      <c r="U42421" s="73"/>
      <c r="V42421" s="73"/>
      <c r="X42421" s="12"/>
    </row>
    <row r="42422" spans="2:24" x14ac:dyDescent="0.3">
      <c r="B42422" s="73"/>
      <c r="D42422" s="73"/>
      <c r="P42422" s="73"/>
      <c r="T42422" s="73"/>
      <c r="U42422" s="73"/>
      <c r="V42422" s="73"/>
      <c r="X42422" s="12"/>
    </row>
    <row r="42423" spans="2:24" x14ac:dyDescent="0.3">
      <c r="B42423" s="73"/>
      <c r="D42423" s="73"/>
      <c r="P42423" s="73"/>
      <c r="T42423" s="73"/>
      <c r="U42423" s="73"/>
      <c r="V42423" s="73"/>
      <c r="X42423" s="12"/>
    </row>
    <row r="42424" spans="2:24" x14ac:dyDescent="0.3">
      <c r="B42424" s="73"/>
      <c r="D42424" s="73"/>
      <c r="P42424" s="73"/>
      <c r="T42424" s="73"/>
      <c r="U42424" s="73"/>
      <c r="V42424" s="73"/>
      <c r="X42424" s="12"/>
    </row>
    <row r="42425" spans="2:24" x14ac:dyDescent="0.3">
      <c r="B42425" s="73"/>
      <c r="D42425" s="73"/>
      <c r="P42425" s="73"/>
      <c r="T42425" s="73"/>
      <c r="U42425" s="73"/>
      <c r="V42425" s="73"/>
      <c r="X42425" s="12"/>
    </row>
    <row r="42426" spans="2:24" x14ac:dyDescent="0.3">
      <c r="B42426" s="73"/>
      <c r="D42426" s="73"/>
      <c r="P42426" s="73"/>
      <c r="T42426" s="73"/>
      <c r="U42426" s="73"/>
      <c r="V42426" s="73"/>
      <c r="X42426" s="12"/>
    </row>
    <row r="42427" spans="2:24" x14ac:dyDescent="0.3">
      <c r="B42427" s="73"/>
      <c r="D42427" s="73"/>
      <c r="P42427" s="73"/>
      <c r="T42427" s="73"/>
      <c r="U42427" s="73"/>
      <c r="V42427" s="73"/>
      <c r="X42427" s="12"/>
    </row>
    <row r="42428" spans="2:24" x14ac:dyDescent="0.3">
      <c r="B42428" s="73"/>
      <c r="D42428" s="73"/>
      <c r="P42428" s="73"/>
      <c r="T42428" s="73"/>
      <c r="U42428" s="73"/>
      <c r="V42428" s="73"/>
      <c r="X42428" s="12"/>
    </row>
    <row r="42429" spans="2:24" x14ac:dyDescent="0.3">
      <c r="B42429" s="73"/>
      <c r="D42429" s="73"/>
      <c r="P42429" s="73"/>
      <c r="T42429" s="73"/>
      <c r="U42429" s="73"/>
      <c r="V42429" s="73"/>
      <c r="X42429" s="12"/>
    </row>
    <row r="42430" spans="2:24" x14ac:dyDescent="0.3">
      <c r="B42430" s="73"/>
      <c r="D42430" s="73"/>
      <c r="P42430" s="73"/>
      <c r="T42430" s="73"/>
      <c r="U42430" s="73"/>
      <c r="V42430" s="73"/>
      <c r="X42430" s="12"/>
    </row>
    <row r="42431" spans="2:24" x14ac:dyDescent="0.3">
      <c r="B42431" s="73"/>
      <c r="D42431" s="73"/>
      <c r="P42431" s="73"/>
      <c r="T42431" s="73"/>
      <c r="U42431" s="73"/>
      <c r="V42431" s="73"/>
      <c r="X42431" s="12"/>
    </row>
    <row r="42432" spans="2:24" x14ac:dyDescent="0.3">
      <c r="B42432" s="73"/>
      <c r="D42432" s="73"/>
      <c r="P42432" s="73"/>
      <c r="T42432" s="73"/>
      <c r="U42432" s="73"/>
      <c r="V42432" s="73"/>
      <c r="X42432" s="12"/>
    </row>
    <row r="42433" spans="2:24" x14ac:dyDescent="0.3">
      <c r="B42433" s="73"/>
      <c r="D42433" s="73"/>
      <c r="P42433" s="73"/>
      <c r="T42433" s="73"/>
      <c r="U42433" s="73"/>
      <c r="V42433" s="73"/>
      <c r="X42433" s="12"/>
    </row>
    <row r="42434" spans="2:24" x14ac:dyDescent="0.3">
      <c r="B42434" s="73"/>
      <c r="D42434" s="73"/>
      <c r="P42434" s="73"/>
      <c r="T42434" s="73"/>
      <c r="U42434" s="73"/>
      <c r="V42434" s="73"/>
      <c r="X42434" s="12"/>
    </row>
    <row r="42435" spans="2:24" x14ac:dyDescent="0.3">
      <c r="B42435" s="73"/>
      <c r="D42435" s="73"/>
      <c r="P42435" s="73"/>
      <c r="T42435" s="73"/>
      <c r="U42435" s="73"/>
      <c r="V42435" s="73"/>
      <c r="X42435" s="12"/>
    </row>
    <row r="42436" spans="2:24" x14ac:dyDescent="0.3">
      <c r="B42436" s="73"/>
      <c r="D42436" s="73"/>
      <c r="P42436" s="73"/>
      <c r="T42436" s="73"/>
      <c r="U42436" s="73"/>
      <c r="V42436" s="73"/>
      <c r="X42436" s="12"/>
    </row>
    <row r="42437" spans="2:24" x14ac:dyDescent="0.3">
      <c r="B42437" s="73"/>
      <c r="D42437" s="73"/>
      <c r="P42437" s="73"/>
      <c r="T42437" s="73"/>
      <c r="U42437" s="73"/>
      <c r="V42437" s="73"/>
      <c r="X42437" s="12"/>
    </row>
    <row r="42438" spans="2:24" x14ac:dyDescent="0.3">
      <c r="B42438" s="73"/>
      <c r="D42438" s="73"/>
      <c r="P42438" s="73"/>
      <c r="T42438" s="73"/>
      <c r="U42438" s="73"/>
      <c r="V42438" s="73"/>
      <c r="X42438" s="12"/>
    </row>
    <row r="42439" spans="2:24" x14ac:dyDescent="0.3">
      <c r="B42439" s="73"/>
      <c r="D42439" s="73"/>
      <c r="P42439" s="73"/>
      <c r="T42439" s="73"/>
      <c r="U42439" s="73"/>
      <c r="V42439" s="73"/>
      <c r="X42439" s="12"/>
    </row>
    <row r="42440" spans="2:24" x14ac:dyDescent="0.3">
      <c r="B42440" s="73"/>
      <c r="D42440" s="73"/>
      <c r="P42440" s="73"/>
      <c r="T42440" s="73"/>
      <c r="U42440" s="73"/>
      <c r="V42440" s="73"/>
      <c r="X42440" s="12"/>
    </row>
    <row r="42441" spans="2:24" x14ac:dyDescent="0.3">
      <c r="B42441" s="73"/>
      <c r="D42441" s="73"/>
      <c r="P42441" s="73"/>
      <c r="T42441" s="73"/>
      <c r="U42441" s="73"/>
      <c r="V42441" s="73"/>
      <c r="X42441" s="12"/>
    </row>
    <row r="42442" spans="2:24" x14ac:dyDescent="0.3">
      <c r="B42442" s="73"/>
      <c r="D42442" s="73"/>
      <c r="P42442" s="73"/>
      <c r="T42442" s="73"/>
      <c r="U42442" s="73"/>
      <c r="V42442" s="73"/>
      <c r="X42442" s="12"/>
    </row>
    <row r="42443" spans="2:24" x14ac:dyDescent="0.3">
      <c r="B42443" s="73"/>
      <c r="D42443" s="73"/>
      <c r="P42443" s="73"/>
      <c r="T42443" s="73"/>
      <c r="U42443" s="73"/>
      <c r="V42443" s="73"/>
      <c r="X42443" s="12"/>
    </row>
    <row r="42444" spans="2:24" x14ac:dyDescent="0.3">
      <c r="B42444" s="73"/>
      <c r="D42444" s="73"/>
      <c r="P42444" s="73"/>
      <c r="T42444" s="73"/>
      <c r="U42444" s="73"/>
      <c r="V42444" s="73"/>
      <c r="X42444" s="12"/>
    </row>
    <row r="42445" spans="2:24" x14ac:dyDescent="0.3">
      <c r="B42445" s="73"/>
      <c r="D42445" s="73"/>
      <c r="P42445" s="73"/>
      <c r="T42445" s="73"/>
      <c r="U42445" s="73"/>
      <c r="V42445" s="73"/>
      <c r="X42445" s="12"/>
    </row>
    <row r="42446" spans="2:24" x14ac:dyDescent="0.3">
      <c r="B42446" s="73"/>
      <c r="D42446" s="73"/>
      <c r="P42446" s="73"/>
      <c r="T42446" s="73"/>
      <c r="U42446" s="73"/>
      <c r="V42446" s="73"/>
      <c r="X42446" s="12"/>
    </row>
    <row r="42447" spans="2:24" x14ac:dyDescent="0.3">
      <c r="B42447" s="73"/>
      <c r="D42447" s="73"/>
      <c r="P42447" s="73"/>
      <c r="T42447" s="73"/>
      <c r="U42447" s="73"/>
      <c r="V42447" s="73"/>
      <c r="X42447" s="12"/>
    </row>
    <row r="42448" spans="2:24" x14ac:dyDescent="0.3">
      <c r="B42448" s="73"/>
      <c r="D42448" s="73"/>
      <c r="P42448" s="73"/>
      <c r="T42448" s="73"/>
      <c r="U42448" s="73"/>
      <c r="V42448" s="73"/>
      <c r="X42448" s="12"/>
    </row>
    <row r="42449" spans="2:24" x14ac:dyDescent="0.3">
      <c r="B42449" s="73"/>
      <c r="D42449" s="73"/>
      <c r="P42449" s="73"/>
      <c r="T42449" s="73"/>
      <c r="U42449" s="73"/>
      <c r="V42449" s="73"/>
      <c r="X42449" s="12"/>
    </row>
    <row r="42450" spans="2:24" x14ac:dyDescent="0.3">
      <c r="B42450" s="73"/>
      <c r="D42450" s="73"/>
      <c r="P42450" s="73"/>
      <c r="T42450" s="73"/>
      <c r="U42450" s="73"/>
      <c r="V42450" s="73"/>
      <c r="X42450" s="12"/>
    </row>
    <row r="42451" spans="2:24" x14ac:dyDescent="0.3">
      <c r="B42451" s="73"/>
      <c r="D42451" s="73"/>
      <c r="P42451" s="73"/>
      <c r="T42451" s="73"/>
      <c r="U42451" s="73"/>
      <c r="V42451" s="73"/>
      <c r="X42451" s="12"/>
    </row>
    <row r="42452" spans="2:24" x14ac:dyDescent="0.3">
      <c r="B42452" s="73"/>
      <c r="D42452" s="73"/>
      <c r="P42452" s="73"/>
      <c r="T42452" s="73"/>
      <c r="U42452" s="73"/>
      <c r="V42452" s="73"/>
      <c r="X42452" s="12"/>
    </row>
    <row r="42453" spans="2:24" x14ac:dyDescent="0.3">
      <c r="B42453" s="73"/>
      <c r="D42453" s="73"/>
      <c r="P42453" s="73"/>
      <c r="T42453" s="73"/>
      <c r="U42453" s="73"/>
      <c r="V42453" s="73"/>
      <c r="X42453" s="12"/>
    </row>
    <row r="42454" spans="2:24" x14ac:dyDescent="0.3">
      <c r="B42454" s="73"/>
      <c r="D42454" s="73"/>
      <c r="P42454" s="73"/>
      <c r="T42454" s="73"/>
      <c r="U42454" s="73"/>
      <c r="V42454" s="73"/>
      <c r="X42454" s="12"/>
    </row>
    <row r="42455" spans="2:24" x14ac:dyDescent="0.3">
      <c r="B42455" s="73"/>
      <c r="D42455" s="73"/>
      <c r="P42455" s="73"/>
      <c r="T42455" s="73"/>
      <c r="U42455" s="73"/>
      <c r="V42455" s="73"/>
      <c r="X42455" s="12"/>
    </row>
    <row r="42456" spans="2:24" x14ac:dyDescent="0.3">
      <c r="B42456" s="73"/>
      <c r="D42456" s="73"/>
      <c r="P42456" s="73"/>
      <c r="T42456" s="73"/>
      <c r="U42456" s="73"/>
      <c r="V42456" s="73"/>
      <c r="X42456" s="12"/>
    </row>
    <row r="42457" spans="2:24" x14ac:dyDescent="0.3">
      <c r="B42457" s="73"/>
      <c r="D42457" s="73"/>
      <c r="P42457" s="73"/>
      <c r="T42457" s="73"/>
      <c r="U42457" s="73"/>
      <c r="V42457" s="73"/>
      <c r="X42457" s="12"/>
    </row>
    <row r="42458" spans="2:24" x14ac:dyDescent="0.3">
      <c r="B42458" s="73"/>
      <c r="D42458" s="73"/>
      <c r="P42458" s="73"/>
      <c r="T42458" s="73"/>
      <c r="U42458" s="73"/>
      <c r="V42458" s="73"/>
      <c r="X42458" s="12"/>
    </row>
    <row r="42459" spans="2:24" x14ac:dyDescent="0.3">
      <c r="B42459" s="73"/>
      <c r="D42459" s="73"/>
      <c r="P42459" s="73"/>
      <c r="T42459" s="73"/>
      <c r="U42459" s="73"/>
      <c r="V42459" s="73"/>
      <c r="X42459" s="12"/>
    </row>
    <row r="42460" spans="2:24" x14ac:dyDescent="0.3">
      <c r="B42460" s="73"/>
      <c r="D42460" s="73"/>
      <c r="P42460" s="73"/>
      <c r="T42460" s="73"/>
      <c r="U42460" s="73"/>
      <c r="V42460" s="73"/>
      <c r="X42460" s="12"/>
    </row>
    <row r="42461" spans="2:24" x14ac:dyDescent="0.3">
      <c r="B42461" s="73"/>
      <c r="D42461" s="73"/>
      <c r="P42461" s="73"/>
      <c r="T42461" s="73"/>
      <c r="U42461" s="73"/>
      <c r="V42461" s="73"/>
      <c r="X42461" s="12"/>
    </row>
    <row r="42462" spans="2:24" x14ac:dyDescent="0.3">
      <c r="B42462" s="73"/>
      <c r="D42462" s="73"/>
      <c r="P42462" s="73"/>
      <c r="T42462" s="73"/>
      <c r="U42462" s="73"/>
      <c r="V42462" s="73"/>
      <c r="X42462" s="12"/>
    </row>
    <row r="42463" spans="2:24" x14ac:dyDescent="0.3">
      <c r="B42463" s="73"/>
      <c r="D42463" s="73"/>
      <c r="P42463" s="73"/>
      <c r="T42463" s="73"/>
      <c r="U42463" s="73"/>
      <c r="V42463" s="73"/>
      <c r="X42463" s="12"/>
    </row>
    <row r="42464" spans="2:24" x14ac:dyDescent="0.3">
      <c r="B42464" s="73"/>
      <c r="D42464" s="73"/>
      <c r="P42464" s="73"/>
      <c r="T42464" s="73"/>
      <c r="U42464" s="73"/>
      <c r="V42464" s="73"/>
      <c r="X42464" s="12"/>
    </row>
    <row r="42465" spans="2:24" x14ac:dyDescent="0.3">
      <c r="B42465" s="73"/>
      <c r="D42465" s="73"/>
      <c r="P42465" s="73"/>
      <c r="T42465" s="73"/>
      <c r="U42465" s="73"/>
      <c r="V42465" s="73"/>
      <c r="X42465" s="12"/>
    </row>
    <row r="42466" spans="2:24" x14ac:dyDescent="0.3">
      <c r="B42466" s="73"/>
      <c r="D42466" s="73"/>
      <c r="P42466" s="73"/>
      <c r="T42466" s="73"/>
      <c r="U42466" s="73"/>
      <c r="V42466" s="73"/>
      <c r="X42466" s="12"/>
    </row>
    <row r="42467" spans="2:24" x14ac:dyDescent="0.3">
      <c r="B42467" s="73"/>
      <c r="D42467" s="73"/>
      <c r="P42467" s="73"/>
      <c r="T42467" s="73"/>
      <c r="U42467" s="73"/>
      <c r="V42467" s="73"/>
      <c r="X42467" s="12"/>
    </row>
    <row r="42468" spans="2:24" x14ac:dyDescent="0.3">
      <c r="B42468" s="73"/>
      <c r="D42468" s="73"/>
      <c r="P42468" s="73"/>
      <c r="T42468" s="73"/>
      <c r="U42468" s="73"/>
      <c r="V42468" s="73"/>
      <c r="X42468" s="12"/>
    </row>
    <row r="42469" spans="2:24" x14ac:dyDescent="0.3">
      <c r="B42469" s="73"/>
      <c r="D42469" s="73"/>
      <c r="P42469" s="73"/>
      <c r="T42469" s="73"/>
      <c r="U42469" s="73"/>
      <c r="V42469" s="73"/>
      <c r="X42469" s="12"/>
    </row>
    <row r="42470" spans="2:24" x14ac:dyDescent="0.3">
      <c r="B42470" s="73"/>
      <c r="D42470" s="73"/>
      <c r="P42470" s="73"/>
      <c r="T42470" s="73"/>
      <c r="U42470" s="73"/>
      <c r="V42470" s="73"/>
      <c r="X42470" s="12"/>
    </row>
    <row r="42471" spans="2:24" x14ac:dyDescent="0.3">
      <c r="B42471" s="73"/>
      <c r="D42471" s="73"/>
      <c r="P42471" s="73"/>
      <c r="T42471" s="73"/>
      <c r="U42471" s="73"/>
      <c r="V42471" s="73"/>
      <c r="X42471" s="12"/>
    </row>
    <row r="42472" spans="2:24" x14ac:dyDescent="0.3">
      <c r="B42472" s="73"/>
      <c r="D42472" s="73"/>
      <c r="P42472" s="73"/>
      <c r="T42472" s="73"/>
      <c r="U42472" s="73"/>
      <c r="V42472" s="73"/>
      <c r="X42472" s="12"/>
    </row>
    <row r="42473" spans="2:24" x14ac:dyDescent="0.3">
      <c r="B42473" s="73"/>
      <c r="D42473" s="73"/>
      <c r="P42473" s="73"/>
      <c r="T42473" s="73"/>
      <c r="U42473" s="73"/>
      <c r="V42473" s="73"/>
      <c r="X42473" s="12"/>
    </row>
    <row r="42474" spans="2:24" x14ac:dyDescent="0.3">
      <c r="B42474" s="73"/>
      <c r="D42474" s="73"/>
      <c r="P42474" s="73"/>
      <c r="T42474" s="73"/>
      <c r="U42474" s="73"/>
      <c r="V42474" s="73"/>
      <c r="X42474" s="12"/>
    </row>
    <row r="42475" spans="2:24" x14ac:dyDescent="0.3">
      <c r="B42475" s="73"/>
      <c r="D42475" s="73"/>
      <c r="P42475" s="73"/>
      <c r="T42475" s="73"/>
      <c r="U42475" s="73"/>
      <c r="V42475" s="73"/>
      <c r="X42475" s="12"/>
    </row>
    <row r="42476" spans="2:24" x14ac:dyDescent="0.3">
      <c r="B42476" s="73"/>
      <c r="D42476" s="73"/>
      <c r="P42476" s="73"/>
      <c r="T42476" s="73"/>
      <c r="U42476" s="73"/>
      <c r="V42476" s="73"/>
      <c r="X42476" s="12"/>
    </row>
    <row r="42477" spans="2:24" x14ac:dyDescent="0.3">
      <c r="B42477" s="73"/>
      <c r="D42477" s="73"/>
      <c r="P42477" s="73"/>
      <c r="T42477" s="73"/>
      <c r="U42477" s="73"/>
      <c r="V42477" s="73"/>
      <c r="X42477" s="12"/>
    </row>
    <row r="42478" spans="2:24" x14ac:dyDescent="0.3">
      <c r="B42478" s="73"/>
      <c r="D42478" s="73"/>
      <c r="P42478" s="73"/>
      <c r="T42478" s="73"/>
      <c r="U42478" s="73"/>
      <c r="V42478" s="73"/>
      <c r="X42478" s="12"/>
    </row>
    <row r="42479" spans="2:24" x14ac:dyDescent="0.3">
      <c r="B42479" s="73"/>
      <c r="D42479" s="73"/>
      <c r="P42479" s="73"/>
      <c r="T42479" s="73"/>
      <c r="U42479" s="73"/>
      <c r="V42479" s="73"/>
      <c r="X42479" s="12"/>
    </row>
    <row r="42480" spans="2:24" x14ac:dyDescent="0.3">
      <c r="B42480" s="73"/>
      <c r="D42480" s="73"/>
      <c r="P42480" s="73"/>
      <c r="T42480" s="73"/>
      <c r="U42480" s="73"/>
      <c r="V42480" s="73"/>
      <c r="X42480" s="12"/>
    </row>
    <row r="42481" spans="2:24" x14ac:dyDescent="0.3">
      <c r="B42481" s="73"/>
      <c r="D42481" s="73"/>
      <c r="P42481" s="73"/>
      <c r="T42481" s="73"/>
      <c r="U42481" s="73"/>
      <c r="V42481" s="73"/>
      <c r="X42481" s="12"/>
    </row>
    <row r="42482" spans="2:24" x14ac:dyDescent="0.3">
      <c r="B42482" s="73"/>
      <c r="D42482" s="73"/>
      <c r="P42482" s="73"/>
      <c r="T42482" s="73"/>
      <c r="U42482" s="73"/>
      <c r="V42482" s="73"/>
      <c r="X42482" s="12"/>
    </row>
    <row r="42483" spans="2:24" x14ac:dyDescent="0.3">
      <c r="B42483" s="73"/>
      <c r="D42483" s="73"/>
      <c r="P42483" s="73"/>
      <c r="T42483" s="73"/>
      <c r="U42483" s="73"/>
      <c r="V42483" s="73"/>
      <c r="X42483" s="12"/>
    </row>
    <row r="42484" spans="2:24" x14ac:dyDescent="0.3">
      <c r="B42484" s="73"/>
      <c r="D42484" s="73"/>
      <c r="P42484" s="73"/>
      <c r="T42484" s="73"/>
      <c r="U42484" s="73"/>
      <c r="V42484" s="73"/>
      <c r="X42484" s="12"/>
    </row>
    <row r="42485" spans="2:24" x14ac:dyDescent="0.3">
      <c r="B42485" s="73"/>
      <c r="D42485" s="73"/>
      <c r="P42485" s="73"/>
      <c r="T42485" s="73"/>
      <c r="U42485" s="73"/>
      <c r="V42485" s="73"/>
      <c r="X42485" s="12"/>
    </row>
    <row r="42486" spans="2:24" x14ac:dyDescent="0.3">
      <c r="B42486" s="73"/>
      <c r="D42486" s="73"/>
      <c r="P42486" s="73"/>
      <c r="T42486" s="73"/>
      <c r="U42486" s="73"/>
      <c r="V42486" s="73"/>
      <c r="X42486" s="12"/>
    </row>
    <row r="42487" spans="2:24" x14ac:dyDescent="0.3">
      <c r="B42487" s="73"/>
      <c r="D42487" s="73"/>
      <c r="P42487" s="73"/>
      <c r="T42487" s="73"/>
      <c r="U42487" s="73"/>
      <c r="V42487" s="73"/>
      <c r="X42487" s="12"/>
    </row>
    <row r="42488" spans="2:24" x14ac:dyDescent="0.3">
      <c r="B42488" s="73"/>
      <c r="D42488" s="73"/>
      <c r="P42488" s="73"/>
      <c r="T42488" s="73"/>
      <c r="U42488" s="73"/>
      <c r="V42488" s="73"/>
      <c r="X42488" s="12"/>
    </row>
    <row r="42489" spans="2:24" x14ac:dyDescent="0.3">
      <c r="B42489" s="73"/>
      <c r="D42489" s="73"/>
      <c r="P42489" s="73"/>
      <c r="T42489" s="73"/>
      <c r="U42489" s="73"/>
      <c r="V42489" s="73"/>
      <c r="X42489" s="12"/>
    </row>
    <row r="42490" spans="2:24" x14ac:dyDescent="0.3">
      <c r="B42490" s="73"/>
      <c r="D42490" s="73"/>
      <c r="P42490" s="73"/>
      <c r="T42490" s="73"/>
      <c r="U42490" s="73"/>
      <c r="V42490" s="73"/>
      <c r="X42490" s="12"/>
    </row>
    <row r="42491" spans="2:24" x14ac:dyDescent="0.3">
      <c r="B42491" s="73"/>
      <c r="D42491" s="73"/>
      <c r="P42491" s="73"/>
      <c r="T42491" s="73"/>
      <c r="U42491" s="73"/>
      <c r="V42491" s="73"/>
      <c r="X42491" s="12"/>
    </row>
    <row r="42492" spans="2:24" x14ac:dyDescent="0.3">
      <c r="B42492" s="73"/>
      <c r="D42492" s="73"/>
      <c r="P42492" s="73"/>
      <c r="T42492" s="73"/>
      <c r="U42492" s="73"/>
      <c r="V42492" s="73"/>
      <c r="X42492" s="12"/>
    </row>
    <row r="42493" spans="2:24" x14ac:dyDescent="0.3">
      <c r="B42493" s="73"/>
      <c r="D42493" s="73"/>
      <c r="P42493" s="73"/>
      <c r="T42493" s="73"/>
      <c r="U42493" s="73"/>
      <c r="V42493" s="73"/>
      <c r="X42493" s="12"/>
    </row>
    <row r="42494" spans="2:24" x14ac:dyDescent="0.3">
      <c r="B42494" s="73"/>
      <c r="D42494" s="73"/>
      <c r="P42494" s="73"/>
      <c r="T42494" s="73"/>
      <c r="U42494" s="73"/>
      <c r="V42494" s="73"/>
      <c r="X42494" s="12"/>
    </row>
    <row r="42495" spans="2:24" x14ac:dyDescent="0.3">
      <c r="B42495" s="73"/>
      <c r="D42495" s="73"/>
      <c r="P42495" s="73"/>
      <c r="T42495" s="73"/>
      <c r="U42495" s="73"/>
      <c r="V42495" s="73"/>
      <c r="X42495" s="12"/>
    </row>
    <row r="42496" spans="2:24" x14ac:dyDescent="0.3">
      <c r="B42496" s="73"/>
      <c r="D42496" s="73"/>
      <c r="P42496" s="73"/>
      <c r="T42496" s="73"/>
      <c r="U42496" s="73"/>
      <c r="V42496" s="73"/>
      <c r="X42496" s="12"/>
    </row>
    <row r="42497" spans="2:24" x14ac:dyDescent="0.3">
      <c r="B42497" s="73"/>
      <c r="D42497" s="73"/>
      <c r="P42497" s="73"/>
      <c r="T42497" s="73"/>
      <c r="U42497" s="73"/>
      <c r="V42497" s="73"/>
      <c r="X42497" s="12"/>
    </row>
    <row r="42498" spans="2:24" x14ac:dyDescent="0.3">
      <c r="B42498" s="73"/>
      <c r="D42498" s="73"/>
      <c r="P42498" s="73"/>
      <c r="T42498" s="73"/>
      <c r="U42498" s="73"/>
      <c r="V42498" s="73"/>
      <c r="X42498" s="12"/>
    </row>
    <row r="42499" spans="2:24" x14ac:dyDescent="0.3">
      <c r="B42499" s="73"/>
      <c r="D42499" s="73"/>
      <c r="P42499" s="73"/>
      <c r="T42499" s="73"/>
      <c r="U42499" s="73"/>
      <c r="V42499" s="73"/>
      <c r="X42499" s="12"/>
    </row>
    <row r="42500" spans="2:24" x14ac:dyDescent="0.3">
      <c r="B42500" s="73"/>
      <c r="D42500" s="73"/>
      <c r="P42500" s="73"/>
      <c r="T42500" s="73"/>
      <c r="U42500" s="73"/>
      <c r="V42500" s="73"/>
      <c r="X42500" s="12"/>
    </row>
    <row r="42501" spans="2:24" x14ac:dyDescent="0.3">
      <c r="B42501" s="73"/>
      <c r="D42501" s="73"/>
      <c r="P42501" s="73"/>
      <c r="T42501" s="73"/>
      <c r="U42501" s="73"/>
      <c r="V42501" s="73"/>
      <c r="X42501" s="12"/>
    </row>
    <row r="42502" spans="2:24" x14ac:dyDescent="0.3">
      <c r="B42502" s="73"/>
      <c r="D42502" s="73"/>
      <c r="P42502" s="73"/>
      <c r="T42502" s="73"/>
      <c r="U42502" s="73"/>
      <c r="V42502" s="73"/>
      <c r="X42502" s="12"/>
    </row>
    <row r="42503" spans="2:24" x14ac:dyDescent="0.3">
      <c r="B42503" s="73"/>
      <c r="D42503" s="73"/>
      <c r="P42503" s="73"/>
      <c r="T42503" s="73"/>
      <c r="U42503" s="73"/>
      <c r="V42503" s="73"/>
      <c r="X42503" s="12"/>
    </row>
    <row r="42504" spans="2:24" x14ac:dyDescent="0.3">
      <c r="B42504" s="73"/>
      <c r="D42504" s="73"/>
      <c r="P42504" s="73"/>
      <c r="T42504" s="73"/>
      <c r="U42504" s="73"/>
      <c r="V42504" s="73"/>
      <c r="X42504" s="12"/>
    </row>
    <row r="42505" spans="2:24" x14ac:dyDescent="0.3">
      <c r="B42505" s="73"/>
      <c r="D42505" s="73"/>
      <c r="P42505" s="73"/>
      <c r="T42505" s="73"/>
      <c r="U42505" s="73"/>
      <c r="V42505" s="73"/>
      <c r="X42505" s="12"/>
    </row>
    <row r="42506" spans="2:24" x14ac:dyDescent="0.3">
      <c r="B42506" s="73"/>
      <c r="D42506" s="73"/>
      <c r="P42506" s="73"/>
      <c r="T42506" s="73"/>
      <c r="U42506" s="73"/>
      <c r="V42506" s="73"/>
      <c r="X42506" s="12"/>
    </row>
    <row r="42507" spans="2:24" x14ac:dyDescent="0.3">
      <c r="B42507" s="73"/>
      <c r="D42507" s="73"/>
      <c r="P42507" s="73"/>
      <c r="T42507" s="73"/>
      <c r="U42507" s="73"/>
      <c r="V42507" s="73"/>
      <c r="X42507" s="12"/>
    </row>
    <row r="42508" spans="2:24" x14ac:dyDescent="0.3">
      <c r="B42508" s="73"/>
      <c r="D42508" s="73"/>
      <c r="P42508" s="73"/>
      <c r="T42508" s="73"/>
      <c r="U42508" s="73"/>
      <c r="V42508" s="73"/>
      <c r="X42508" s="12"/>
    </row>
    <row r="42509" spans="2:24" x14ac:dyDescent="0.3">
      <c r="B42509" s="73"/>
      <c r="D42509" s="73"/>
      <c r="P42509" s="73"/>
      <c r="T42509" s="73"/>
      <c r="U42509" s="73"/>
      <c r="V42509" s="73"/>
      <c r="X42509" s="12"/>
    </row>
    <row r="42510" spans="2:24" x14ac:dyDescent="0.3">
      <c r="B42510" s="73"/>
      <c r="D42510" s="73"/>
      <c r="P42510" s="73"/>
      <c r="T42510" s="73"/>
      <c r="U42510" s="73"/>
      <c r="V42510" s="73"/>
      <c r="X42510" s="12"/>
    </row>
    <row r="42511" spans="2:24" x14ac:dyDescent="0.3">
      <c r="B42511" s="73"/>
      <c r="D42511" s="73"/>
      <c r="P42511" s="73"/>
      <c r="T42511" s="73"/>
      <c r="U42511" s="73"/>
      <c r="V42511" s="73"/>
      <c r="X42511" s="12"/>
    </row>
    <row r="42512" spans="2:24" x14ac:dyDescent="0.3">
      <c r="B42512" s="73"/>
      <c r="D42512" s="73"/>
      <c r="P42512" s="73"/>
      <c r="T42512" s="73"/>
      <c r="U42512" s="73"/>
      <c r="V42512" s="73"/>
      <c r="X42512" s="12"/>
    </row>
    <row r="42513" spans="2:24" x14ac:dyDescent="0.3">
      <c r="B42513" s="73"/>
      <c r="D42513" s="73"/>
      <c r="P42513" s="73"/>
      <c r="T42513" s="73"/>
      <c r="U42513" s="73"/>
      <c r="V42513" s="73"/>
      <c r="X42513" s="12"/>
    </row>
    <row r="42514" spans="2:24" x14ac:dyDescent="0.3">
      <c r="B42514" s="73"/>
      <c r="D42514" s="73"/>
      <c r="P42514" s="73"/>
      <c r="T42514" s="73"/>
      <c r="U42514" s="73"/>
      <c r="V42514" s="73"/>
      <c r="X42514" s="12"/>
    </row>
    <row r="42515" spans="2:24" x14ac:dyDescent="0.3">
      <c r="B42515" s="73"/>
      <c r="D42515" s="73"/>
      <c r="P42515" s="73"/>
      <c r="T42515" s="73"/>
      <c r="U42515" s="73"/>
      <c r="V42515" s="73"/>
      <c r="X42515" s="12"/>
    </row>
    <row r="42516" spans="2:24" x14ac:dyDescent="0.3">
      <c r="B42516" s="73"/>
      <c r="D42516" s="73"/>
      <c r="P42516" s="73"/>
      <c r="T42516" s="73"/>
      <c r="U42516" s="73"/>
      <c r="V42516" s="73"/>
      <c r="X42516" s="12"/>
    </row>
    <row r="42517" spans="2:24" x14ac:dyDescent="0.3">
      <c r="B42517" s="73"/>
      <c r="D42517" s="73"/>
      <c r="P42517" s="73"/>
      <c r="T42517" s="73"/>
      <c r="U42517" s="73"/>
      <c r="V42517" s="73"/>
      <c r="X42517" s="12"/>
    </row>
    <row r="42518" spans="2:24" x14ac:dyDescent="0.3">
      <c r="B42518" s="73"/>
      <c r="D42518" s="73"/>
      <c r="P42518" s="73"/>
      <c r="T42518" s="73"/>
      <c r="U42518" s="73"/>
      <c r="V42518" s="73"/>
      <c r="X42518" s="12"/>
    </row>
    <row r="42519" spans="2:24" x14ac:dyDescent="0.3">
      <c r="B42519" s="73"/>
      <c r="D42519" s="73"/>
      <c r="P42519" s="73"/>
      <c r="T42519" s="73"/>
      <c r="U42519" s="73"/>
      <c r="V42519" s="73"/>
      <c r="X42519" s="12"/>
    </row>
    <row r="42520" spans="2:24" x14ac:dyDescent="0.3">
      <c r="B42520" s="73"/>
      <c r="D42520" s="73"/>
      <c r="P42520" s="73"/>
      <c r="T42520" s="73"/>
      <c r="U42520" s="73"/>
      <c r="V42520" s="73"/>
      <c r="X42520" s="12"/>
    </row>
    <row r="42521" spans="2:24" x14ac:dyDescent="0.3">
      <c r="B42521" s="73"/>
      <c r="D42521" s="73"/>
      <c r="P42521" s="73"/>
      <c r="T42521" s="73"/>
      <c r="U42521" s="73"/>
      <c r="V42521" s="73"/>
      <c r="X42521" s="12"/>
    </row>
    <row r="42522" spans="2:24" x14ac:dyDescent="0.3">
      <c r="B42522" s="73"/>
      <c r="D42522" s="73"/>
      <c r="P42522" s="73"/>
      <c r="T42522" s="73"/>
      <c r="U42522" s="73"/>
      <c r="V42522" s="73"/>
      <c r="X42522" s="12"/>
    </row>
    <row r="42523" spans="2:24" x14ac:dyDescent="0.3">
      <c r="B42523" s="73"/>
      <c r="D42523" s="73"/>
      <c r="P42523" s="73"/>
      <c r="T42523" s="73"/>
      <c r="U42523" s="73"/>
      <c r="V42523" s="73"/>
      <c r="X42523" s="12"/>
    </row>
    <row r="42524" spans="2:24" x14ac:dyDescent="0.3">
      <c r="B42524" s="73"/>
      <c r="D42524" s="73"/>
      <c r="P42524" s="73"/>
      <c r="T42524" s="73"/>
      <c r="U42524" s="73"/>
      <c r="V42524" s="73"/>
      <c r="X42524" s="12"/>
    </row>
    <row r="42525" spans="2:24" x14ac:dyDescent="0.3">
      <c r="B42525" s="73"/>
      <c r="D42525" s="73"/>
      <c r="P42525" s="73"/>
      <c r="T42525" s="73"/>
      <c r="U42525" s="73"/>
      <c r="V42525" s="73"/>
      <c r="X42525" s="12"/>
    </row>
    <row r="42526" spans="2:24" x14ac:dyDescent="0.3">
      <c r="B42526" s="73"/>
      <c r="D42526" s="73"/>
      <c r="P42526" s="73"/>
      <c r="T42526" s="73"/>
      <c r="U42526" s="73"/>
      <c r="V42526" s="73"/>
      <c r="X42526" s="12"/>
    </row>
    <row r="42527" spans="2:24" x14ac:dyDescent="0.3">
      <c r="B42527" s="73"/>
      <c r="D42527" s="73"/>
      <c r="P42527" s="73"/>
      <c r="T42527" s="73"/>
      <c r="U42527" s="73"/>
      <c r="V42527" s="73"/>
      <c r="X42527" s="12"/>
    </row>
    <row r="42528" spans="2:24" x14ac:dyDescent="0.3">
      <c r="B42528" s="73"/>
      <c r="D42528" s="73"/>
      <c r="P42528" s="73"/>
      <c r="T42528" s="73"/>
      <c r="U42528" s="73"/>
      <c r="V42528" s="73"/>
      <c r="X42528" s="12"/>
    </row>
    <row r="42529" spans="2:24" x14ac:dyDescent="0.3">
      <c r="B42529" s="73"/>
      <c r="D42529" s="73"/>
      <c r="P42529" s="73"/>
      <c r="T42529" s="73"/>
      <c r="U42529" s="73"/>
      <c r="V42529" s="73"/>
      <c r="X42529" s="12"/>
    </row>
    <row r="42530" spans="2:24" x14ac:dyDescent="0.3">
      <c r="B42530" s="73"/>
      <c r="D42530" s="73"/>
      <c r="P42530" s="73"/>
      <c r="T42530" s="73"/>
      <c r="U42530" s="73"/>
      <c r="V42530" s="73"/>
      <c r="X42530" s="12"/>
    </row>
    <row r="42531" spans="2:24" x14ac:dyDescent="0.3">
      <c r="B42531" s="73"/>
      <c r="D42531" s="73"/>
      <c r="P42531" s="73"/>
      <c r="T42531" s="73"/>
      <c r="U42531" s="73"/>
      <c r="V42531" s="73"/>
      <c r="X42531" s="12"/>
    </row>
    <row r="42532" spans="2:24" x14ac:dyDescent="0.3">
      <c r="B42532" s="73"/>
      <c r="D42532" s="73"/>
      <c r="P42532" s="73"/>
      <c r="T42532" s="73"/>
      <c r="U42532" s="73"/>
      <c r="V42532" s="73"/>
      <c r="X42532" s="12"/>
    </row>
    <row r="42533" spans="2:24" x14ac:dyDescent="0.3">
      <c r="B42533" s="73"/>
      <c r="D42533" s="73"/>
      <c r="P42533" s="73"/>
      <c r="T42533" s="73"/>
      <c r="U42533" s="73"/>
      <c r="V42533" s="73"/>
      <c r="X42533" s="12"/>
    </row>
    <row r="42534" spans="2:24" x14ac:dyDescent="0.3">
      <c r="B42534" s="73"/>
      <c r="D42534" s="73"/>
      <c r="P42534" s="73"/>
      <c r="T42534" s="73"/>
      <c r="U42534" s="73"/>
      <c r="V42534" s="73"/>
      <c r="X42534" s="12"/>
    </row>
    <row r="42535" spans="2:24" x14ac:dyDescent="0.3">
      <c r="B42535" s="73"/>
      <c r="D42535" s="73"/>
      <c r="P42535" s="73"/>
      <c r="T42535" s="73"/>
      <c r="U42535" s="73"/>
      <c r="V42535" s="73"/>
      <c r="X42535" s="12"/>
    </row>
    <row r="42536" spans="2:24" x14ac:dyDescent="0.3">
      <c r="B42536" s="73"/>
      <c r="D42536" s="73"/>
      <c r="P42536" s="73"/>
      <c r="T42536" s="73"/>
      <c r="U42536" s="73"/>
      <c r="V42536" s="73"/>
      <c r="X42536" s="12"/>
    </row>
    <row r="42537" spans="2:24" x14ac:dyDescent="0.3">
      <c r="B42537" s="73"/>
      <c r="D42537" s="73"/>
      <c r="P42537" s="73"/>
      <c r="T42537" s="73"/>
      <c r="U42537" s="73"/>
      <c r="V42537" s="73"/>
      <c r="X42537" s="12"/>
    </row>
    <row r="42538" spans="2:24" x14ac:dyDescent="0.3">
      <c r="B42538" s="73"/>
      <c r="D42538" s="73"/>
      <c r="P42538" s="73"/>
      <c r="T42538" s="73"/>
      <c r="U42538" s="73"/>
      <c r="V42538" s="73"/>
      <c r="X42538" s="12"/>
    </row>
    <row r="42539" spans="2:24" x14ac:dyDescent="0.3">
      <c r="B42539" s="73"/>
      <c r="D42539" s="73"/>
      <c r="P42539" s="73"/>
      <c r="T42539" s="73"/>
      <c r="U42539" s="73"/>
      <c r="V42539" s="73"/>
      <c r="X42539" s="12"/>
    </row>
    <row r="42540" spans="2:24" x14ac:dyDescent="0.3">
      <c r="B42540" s="73"/>
      <c r="D42540" s="73"/>
      <c r="P42540" s="73"/>
      <c r="T42540" s="73"/>
      <c r="U42540" s="73"/>
      <c r="V42540" s="73"/>
      <c r="X42540" s="12"/>
    </row>
    <row r="42541" spans="2:24" x14ac:dyDescent="0.3">
      <c r="B42541" s="73"/>
      <c r="D42541" s="73"/>
      <c r="P42541" s="73"/>
      <c r="T42541" s="73"/>
      <c r="U42541" s="73"/>
      <c r="V42541" s="73"/>
      <c r="X42541" s="12"/>
    </row>
    <row r="42542" spans="2:24" x14ac:dyDescent="0.3">
      <c r="B42542" s="73"/>
      <c r="D42542" s="73"/>
      <c r="P42542" s="73"/>
      <c r="T42542" s="73"/>
      <c r="U42542" s="73"/>
      <c r="V42542" s="73"/>
      <c r="X42542" s="12"/>
    </row>
    <row r="42543" spans="2:24" x14ac:dyDescent="0.3">
      <c r="B42543" s="73"/>
      <c r="D42543" s="73"/>
      <c r="P42543" s="73"/>
      <c r="T42543" s="73"/>
      <c r="U42543" s="73"/>
      <c r="V42543" s="73"/>
      <c r="X42543" s="12"/>
    </row>
    <row r="42544" spans="2:24" x14ac:dyDescent="0.3">
      <c r="B42544" s="73"/>
      <c r="D42544" s="73"/>
      <c r="P42544" s="73"/>
      <c r="T42544" s="73"/>
      <c r="U42544" s="73"/>
      <c r="V42544" s="73"/>
      <c r="X42544" s="12"/>
    </row>
    <row r="42545" spans="2:24" x14ac:dyDescent="0.3">
      <c r="B42545" s="73"/>
      <c r="D42545" s="73"/>
      <c r="P42545" s="73"/>
      <c r="T42545" s="73"/>
      <c r="U42545" s="73"/>
      <c r="V42545" s="73"/>
      <c r="X42545" s="12"/>
    </row>
    <row r="42546" spans="2:24" x14ac:dyDescent="0.3">
      <c r="B42546" s="73"/>
      <c r="D42546" s="73"/>
      <c r="P42546" s="73"/>
      <c r="T42546" s="73"/>
      <c r="U42546" s="73"/>
      <c r="V42546" s="73"/>
      <c r="X42546" s="12"/>
    </row>
    <row r="42547" spans="2:24" x14ac:dyDescent="0.3">
      <c r="B42547" s="73"/>
      <c r="D42547" s="73"/>
      <c r="P42547" s="73"/>
      <c r="T42547" s="73"/>
      <c r="U42547" s="73"/>
      <c r="V42547" s="73"/>
      <c r="X42547" s="12"/>
    </row>
    <row r="42548" spans="2:24" x14ac:dyDescent="0.3">
      <c r="B42548" s="73"/>
      <c r="D42548" s="73"/>
      <c r="P42548" s="73"/>
      <c r="T42548" s="73"/>
      <c r="U42548" s="73"/>
      <c r="V42548" s="73"/>
      <c r="X42548" s="12"/>
    </row>
    <row r="42549" spans="2:24" x14ac:dyDescent="0.3">
      <c r="B42549" s="73"/>
      <c r="D42549" s="73"/>
      <c r="P42549" s="73"/>
      <c r="T42549" s="73"/>
      <c r="U42549" s="73"/>
      <c r="V42549" s="73"/>
      <c r="X42549" s="12"/>
    </row>
    <row r="42550" spans="2:24" x14ac:dyDescent="0.3">
      <c r="B42550" s="73"/>
      <c r="D42550" s="73"/>
      <c r="P42550" s="73"/>
      <c r="T42550" s="73"/>
      <c r="U42550" s="73"/>
      <c r="V42550" s="73"/>
      <c r="X42550" s="12"/>
    </row>
    <row r="42551" spans="2:24" x14ac:dyDescent="0.3">
      <c r="B42551" s="73"/>
      <c r="D42551" s="73"/>
      <c r="P42551" s="73"/>
      <c r="T42551" s="73"/>
      <c r="U42551" s="73"/>
      <c r="V42551" s="73"/>
      <c r="X42551" s="12"/>
    </row>
    <row r="42552" spans="2:24" x14ac:dyDescent="0.3">
      <c r="B42552" s="73"/>
      <c r="D42552" s="73"/>
      <c r="P42552" s="73"/>
      <c r="T42552" s="73"/>
      <c r="U42552" s="73"/>
      <c r="V42552" s="73"/>
      <c r="X42552" s="12"/>
    </row>
    <row r="42553" spans="2:24" x14ac:dyDescent="0.3">
      <c r="B42553" s="73"/>
      <c r="D42553" s="73"/>
      <c r="P42553" s="73"/>
      <c r="T42553" s="73"/>
      <c r="U42553" s="73"/>
      <c r="V42553" s="73"/>
      <c r="X42553" s="12"/>
    </row>
    <row r="42554" spans="2:24" x14ac:dyDescent="0.3">
      <c r="B42554" s="73"/>
      <c r="D42554" s="73"/>
      <c r="P42554" s="73"/>
      <c r="T42554" s="73"/>
      <c r="U42554" s="73"/>
      <c r="V42554" s="73"/>
      <c r="X42554" s="12"/>
    </row>
    <row r="42555" spans="2:24" x14ac:dyDescent="0.3">
      <c r="B42555" s="73"/>
      <c r="D42555" s="73"/>
      <c r="P42555" s="73"/>
      <c r="T42555" s="73"/>
      <c r="U42555" s="73"/>
      <c r="V42555" s="73"/>
      <c r="X42555" s="12"/>
    </row>
    <row r="42556" spans="2:24" x14ac:dyDescent="0.3">
      <c r="B42556" s="73"/>
      <c r="D42556" s="73"/>
      <c r="P42556" s="73"/>
      <c r="T42556" s="73"/>
      <c r="U42556" s="73"/>
      <c r="V42556" s="73"/>
      <c r="X42556" s="12"/>
    </row>
    <row r="42557" spans="2:24" x14ac:dyDescent="0.3">
      <c r="B42557" s="73"/>
      <c r="D42557" s="73"/>
      <c r="P42557" s="73"/>
      <c r="T42557" s="73"/>
      <c r="U42557" s="73"/>
      <c r="V42557" s="73"/>
      <c r="X42557" s="12"/>
    </row>
    <row r="42558" spans="2:24" x14ac:dyDescent="0.3">
      <c r="B42558" s="73"/>
      <c r="D42558" s="73"/>
      <c r="P42558" s="73"/>
      <c r="T42558" s="73"/>
      <c r="U42558" s="73"/>
      <c r="V42558" s="73"/>
      <c r="X42558" s="12"/>
    </row>
    <row r="42559" spans="2:24" x14ac:dyDescent="0.3">
      <c r="B42559" s="73"/>
      <c r="D42559" s="73"/>
      <c r="P42559" s="73"/>
      <c r="T42559" s="73"/>
      <c r="U42559" s="73"/>
      <c r="V42559" s="73"/>
      <c r="X42559" s="12"/>
    </row>
    <row r="42560" spans="2:24" x14ac:dyDescent="0.3">
      <c r="B42560" s="73"/>
      <c r="D42560" s="73"/>
      <c r="P42560" s="73"/>
      <c r="T42560" s="73"/>
      <c r="U42560" s="73"/>
      <c r="V42560" s="73"/>
      <c r="X42560" s="12"/>
    </row>
    <row r="42561" spans="2:24" x14ac:dyDescent="0.3">
      <c r="B42561" s="73"/>
      <c r="D42561" s="73"/>
      <c r="P42561" s="73"/>
      <c r="T42561" s="73"/>
      <c r="U42561" s="73"/>
      <c r="V42561" s="73"/>
      <c r="X42561" s="12"/>
    </row>
    <row r="42562" spans="2:24" x14ac:dyDescent="0.3">
      <c r="B42562" s="73"/>
      <c r="D42562" s="73"/>
      <c r="P42562" s="73"/>
      <c r="T42562" s="73"/>
      <c r="U42562" s="73"/>
      <c r="V42562" s="73"/>
      <c r="X42562" s="12"/>
    </row>
    <row r="42563" spans="2:24" x14ac:dyDescent="0.3">
      <c r="B42563" s="73"/>
      <c r="D42563" s="73"/>
      <c r="P42563" s="73"/>
      <c r="T42563" s="73"/>
      <c r="U42563" s="73"/>
      <c r="V42563" s="73"/>
      <c r="X42563" s="12"/>
    </row>
    <row r="42564" spans="2:24" x14ac:dyDescent="0.3">
      <c r="B42564" s="73"/>
      <c r="D42564" s="73"/>
      <c r="P42564" s="73"/>
      <c r="T42564" s="73"/>
      <c r="U42564" s="73"/>
      <c r="V42564" s="73"/>
      <c r="X42564" s="12"/>
    </row>
    <row r="42565" spans="2:24" x14ac:dyDescent="0.3">
      <c r="B42565" s="73"/>
      <c r="D42565" s="73"/>
      <c r="P42565" s="73"/>
      <c r="T42565" s="73"/>
      <c r="U42565" s="73"/>
      <c r="V42565" s="73"/>
      <c r="X42565" s="12"/>
    </row>
    <row r="42566" spans="2:24" x14ac:dyDescent="0.3">
      <c r="B42566" s="73"/>
      <c r="D42566" s="73"/>
      <c r="P42566" s="73"/>
      <c r="T42566" s="73"/>
      <c r="U42566" s="73"/>
      <c r="V42566" s="73"/>
      <c r="X42566" s="12"/>
    </row>
    <row r="42567" spans="2:24" x14ac:dyDescent="0.3">
      <c r="B42567" s="73"/>
      <c r="D42567" s="73"/>
      <c r="P42567" s="73"/>
      <c r="T42567" s="73"/>
      <c r="U42567" s="73"/>
      <c r="V42567" s="73"/>
      <c r="X42567" s="12"/>
    </row>
    <row r="42568" spans="2:24" x14ac:dyDescent="0.3">
      <c r="B42568" s="73"/>
      <c r="D42568" s="73"/>
      <c r="P42568" s="73"/>
      <c r="T42568" s="73"/>
      <c r="U42568" s="73"/>
      <c r="V42568" s="73"/>
      <c r="X42568" s="12"/>
    </row>
    <row r="42569" spans="2:24" x14ac:dyDescent="0.3">
      <c r="B42569" s="73"/>
      <c r="D42569" s="73"/>
      <c r="P42569" s="73"/>
      <c r="T42569" s="73"/>
      <c r="U42569" s="73"/>
      <c r="V42569" s="73"/>
      <c r="X42569" s="12"/>
    </row>
    <row r="42570" spans="2:24" x14ac:dyDescent="0.3">
      <c r="B42570" s="73"/>
      <c r="D42570" s="73"/>
      <c r="P42570" s="73"/>
      <c r="T42570" s="73"/>
      <c r="U42570" s="73"/>
      <c r="V42570" s="73"/>
      <c r="X42570" s="12"/>
    </row>
    <row r="42571" spans="2:24" x14ac:dyDescent="0.3">
      <c r="B42571" s="73"/>
      <c r="D42571" s="73"/>
      <c r="P42571" s="73"/>
      <c r="T42571" s="73"/>
      <c r="U42571" s="73"/>
      <c r="V42571" s="73"/>
      <c r="X42571" s="12"/>
    </row>
    <row r="42572" spans="2:24" x14ac:dyDescent="0.3">
      <c r="B42572" s="73"/>
      <c r="D42572" s="73"/>
      <c r="P42572" s="73"/>
      <c r="T42572" s="73"/>
      <c r="U42572" s="73"/>
      <c r="V42572" s="73"/>
      <c r="X42572" s="12"/>
    </row>
    <row r="42573" spans="2:24" x14ac:dyDescent="0.3">
      <c r="B42573" s="73"/>
      <c r="D42573" s="73"/>
      <c r="P42573" s="73"/>
      <c r="T42573" s="73"/>
      <c r="U42573" s="73"/>
      <c r="V42573" s="73"/>
      <c r="X42573" s="12"/>
    </row>
    <row r="42574" spans="2:24" x14ac:dyDescent="0.3">
      <c r="B42574" s="73"/>
      <c r="D42574" s="73"/>
      <c r="P42574" s="73"/>
      <c r="T42574" s="73"/>
      <c r="U42574" s="73"/>
      <c r="V42574" s="73"/>
      <c r="X42574" s="12"/>
    </row>
    <row r="42575" spans="2:24" x14ac:dyDescent="0.3">
      <c r="B42575" s="73"/>
      <c r="D42575" s="73"/>
      <c r="P42575" s="73"/>
      <c r="T42575" s="73"/>
      <c r="U42575" s="73"/>
      <c r="V42575" s="73"/>
      <c r="X42575" s="12"/>
    </row>
    <row r="42576" spans="2:24" x14ac:dyDescent="0.3">
      <c r="B42576" s="73"/>
      <c r="D42576" s="73"/>
      <c r="P42576" s="73"/>
      <c r="T42576" s="73"/>
      <c r="U42576" s="73"/>
      <c r="V42576" s="73"/>
      <c r="X42576" s="12"/>
    </row>
    <row r="42577" spans="2:24" x14ac:dyDescent="0.3">
      <c r="B42577" s="73"/>
      <c r="D42577" s="73"/>
      <c r="P42577" s="73"/>
      <c r="T42577" s="73"/>
      <c r="U42577" s="73"/>
      <c r="V42577" s="73"/>
      <c r="X42577" s="12"/>
    </row>
    <row r="42578" spans="2:24" x14ac:dyDescent="0.3">
      <c r="B42578" s="73"/>
      <c r="D42578" s="73"/>
      <c r="P42578" s="73"/>
      <c r="T42578" s="73"/>
      <c r="U42578" s="73"/>
      <c r="V42578" s="73"/>
      <c r="X42578" s="12"/>
    </row>
    <row r="42579" spans="2:24" x14ac:dyDescent="0.3">
      <c r="B42579" s="73"/>
      <c r="D42579" s="73"/>
      <c r="P42579" s="73"/>
      <c r="T42579" s="73"/>
      <c r="U42579" s="73"/>
      <c r="V42579" s="73"/>
      <c r="X42579" s="12"/>
    </row>
    <row r="42580" spans="2:24" x14ac:dyDescent="0.3">
      <c r="B42580" s="73"/>
      <c r="D42580" s="73"/>
      <c r="P42580" s="73"/>
      <c r="T42580" s="73"/>
      <c r="U42580" s="73"/>
      <c r="V42580" s="73"/>
      <c r="X42580" s="12"/>
    </row>
    <row r="42581" spans="2:24" x14ac:dyDescent="0.3">
      <c r="B42581" s="73"/>
      <c r="D42581" s="73"/>
      <c r="P42581" s="73"/>
      <c r="T42581" s="73"/>
      <c r="U42581" s="73"/>
      <c r="V42581" s="73"/>
      <c r="X42581" s="12"/>
    </row>
    <row r="42582" spans="2:24" x14ac:dyDescent="0.3">
      <c r="B42582" s="73"/>
      <c r="D42582" s="73"/>
      <c r="P42582" s="73"/>
      <c r="T42582" s="73"/>
      <c r="U42582" s="73"/>
      <c r="V42582" s="73"/>
      <c r="X42582" s="12"/>
    </row>
    <row r="42583" spans="2:24" x14ac:dyDescent="0.3">
      <c r="B42583" s="73"/>
      <c r="D42583" s="73"/>
      <c r="P42583" s="73"/>
      <c r="T42583" s="73"/>
      <c r="U42583" s="73"/>
      <c r="V42583" s="73"/>
      <c r="X42583" s="12"/>
    </row>
    <row r="42584" spans="2:24" x14ac:dyDescent="0.3">
      <c r="B42584" s="73"/>
      <c r="D42584" s="73"/>
      <c r="P42584" s="73"/>
      <c r="T42584" s="73"/>
      <c r="U42584" s="73"/>
      <c r="V42584" s="73"/>
      <c r="X42584" s="12"/>
    </row>
    <row r="42585" spans="2:24" x14ac:dyDescent="0.3">
      <c r="B42585" s="73"/>
      <c r="D42585" s="73"/>
      <c r="P42585" s="73"/>
      <c r="T42585" s="73"/>
      <c r="U42585" s="73"/>
      <c r="V42585" s="73"/>
      <c r="X42585" s="12"/>
    </row>
    <row r="42586" spans="2:24" x14ac:dyDescent="0.3">
      <c r="B42586" s="73"/>
      <c r="D42586" s="73"/>
      <c r="P42586" s="73"/>
      <c r="T42586" s="73"/>
      <c r="U42586" s="73"/>
      <c r="V42586" s="73"/>
      <c r="X42586" s="12"/>
    </row>
    <row r="42587" spans="2:24" x14ac:dyDescent="0.3">
      <c r="B42587" s="73"/>
      <c r="D42587" s="73"/>
      <c r="P42587" s="73"/>
      <c r="T42587" s="73"/>
      <c r="U42587" s="73"/>
      <c r="V42587" s="73"/>
      <c r="X42587" s="12"/>
    </row>
    <row r="42588" spans="2:24" x14ac:dyDescent="0.3">
      <c r="B42588" s="73"/>
      <c r="D42588" s="73"/>
      <c r="P42588" s="73"/>
      <c r="T42588" s="73"/>
      <c r="U42588" s="73"/>
      <c r="V42588" s="73"/>
      <c r="X42588" s="12"/>
    </row>
    <row r="42589" spans="2:24" x14ac:dyDescent="0.3">
      <c r="B42589" s="73"/>
      <c r="D42589" s="73"/>
      <c r="P42589" s="73"/>
      <c r="T42589" s="73"/>
      <c r="U42589" s="73"/>
      <c r="V42589" s="73"/>
      <c r="X42589" s="12"/>
    </row>
    <row r="42590" spans="2:24" x14ac:dyDescent="0.3">
      <c r="B42590" s="73"/>
      <c r="D42590" s="73"/>
      <c r="P42590" s="73"/>
      <c r="T42590" s="73"/>
      <c r="U42590" s="73"/>
      <c r="V42590" s="73"/>
      <c r="X42590" s="12"/>
    </row>
    <row r="42591" spans="2:24" x14ac:dyDescent="0.3">
      <c r="B42591" s="73"/>
      <c r="D42591" s="73"/>
      <c r="P42591" s="73"/>
      <c r="T42591" s="73"/>
      <c r="U42591" s="73"/>
      <c r="V42591" s="73"/>
      <c r="X42591" s="12"/>
    </row>
    <row r="42592" spans="2:24" x14ac:dyDescent="0.3">
      <c r="B42592" s="73"/>
      <c r="D42592" s="73"/>
      <c r="P42592" s="73"/>
      <c r="T42592" s="73"/>
      <c r="U42592" s="73"/>
      <c r="V42592" s="73"/>
      <c r="X42592" s="12"/>
    </row>
    <row r="42593" spans="2:24" x14ac:dyDescent="0.3">
      <c r="B42593" s="73"/>
      <c r="D42593" s="73"/>
      <c r="P42593" s="73"/>
      <c r="T42593" s="73"/>
      <c r="U42593" s="73"/>
      <c r="V42593" s="73"/>
      <c r="X42593" s="12"/>
    </row>
    <row r="42594" spans="2:24" x14ac:dyDescent="0.3">
      <c r="B42594" s="73"/>
      <c r="D42594" s="73"/>
      <c r="P42594" s="73"/>
      <c r="T42594" s="73"/>
      <c r="U42594" s="73"/>
      <c r="V42594" s="73"/>
      <c r="X42594" s="12"/>
    </row>
    <row r="42595" spans="2:24" x14ac:dyDescent="0.3">
      <c r="B42595" s="73"/>
      <c r="D42595" s="73"/>
      <c r="P42595" s="73"/>
      <c r="T42595" s="73"/>
      <c r="U42595" s="73"/>
      <c r="V42595" s="73"/>
      <c r="X42595" s="12"/>
    </row>
    <row r="42596" spans="2:24" x14ac:dyDescent="0.3">
      <c r="B42596" s="73"/>
      <c r="D42596" s="73"/>
      <c r="P42596" s="73"/>
      <c r="T42596" s="73"/>
      <c r="U42596" s="73"/>
      <c r="V42596" s="73"/>
      <c r="X42596" s="12"/>
    </row>
    <row r="42597" spans="2:24" x14ac:dyDescent="0.3">
      <c r="B42597" s="73"/>
      <c r="D42597" s="73"/>
      <c r="P42597" s="73"/>
      <c r="T42597" s="73"/>
      <c r="U42597" s="73"/>
      <c r="V42597" s="73"/>
      <c r="X42597" s="12"/>
    </row>
    <row r="42598" spans="2:24" x14ac:dyDescent="0.3">
      <c r="B42598" s="73"/>
      <c r="D42598" s="73"/>
      <c r="P42598" s="73"/>
      <c r="T42598" s="73"/>
      <c r="U42598" s="73"/>
      <c r="V42598" s="73"/>
      <c r="X42598" s="12"/>
    </row>
    <row r="42599" spans="2:24" x14ac:dyDescent="0.3">
      <c r="B42599" s="73"/>
      <c r="D42599" s="73"/>
      <c r="P42599" s="73"/>
      <c r="T42599" s="73"/>
      <c r="U42599" s="73"/>
      <c r="V42599" s="73"/>
      <c r="X42599" s="12"/>
    </row>
    <row r="42600" spans="2:24" x14ac:dyDescent="0.3">
      <c r="B42600" s="73"/>
      <c r="D42600" s="73"/>
      <c r="P42600" s="73"/>
      <c r="T42600" s="73"/>
      <c r="U42600" s="73"/>
      <c r="V42600" s="73"/>
      <c r="X42600" s="12"/>
    </row>
    <row r="42601" spans="2:24" x14ac:dyDescent="0.3">
      <c r="B42601" s="73"/>
      <c r="D42601" s="73"/>
      <c r="P42601" s="73"/>
      <c r="T42601" s="73"/>
      <c r="U42601" s="73"/>
      <c r="V42601" s="73"/>
      <c r="X42601" s="12"/>
    </row>
    <row r="42602" spans="2:24" x14ac:dyDescent="0.3">
      <c r="B42602" s="73"/>
      <c r="D42602" s="73"/>
      <c r="P42602" s="73"/>
      <c r="T42602" s="73"/>
      <c r="U42602" s="73"/>
      <c r="V42602" s="73"/>
      <c r="X42602" s="12"/>
    </row>
    <row r="42603" spans="2:24" x14ac:dyDescent="0.3">
      <c r="B42603" s="73"/>
      <c r="D42603" s="73"/>
      <c r="P42603" s="73"/>
      <c r="T42603" s="73"/>
      <c r="U42603" s="73"/>
      <c r="V42603" s="73"/>
      <c r="X42603" s="12"/>
    </row>
    <row r="42604" spans="2:24" x14ac:dyDescent="0.3">
      <c r="B42604" s="73"/>
      <c r="D42604" s="73"/>
      <c r="P42604" s="73"/>
      <c r="T42604" s="73"/>
      <c r="U42604" s="73"/>
      <c r="V42604" s="73"/>
      <c r="X42604" s="12"/>
    </row>
    <row r="42605" spans="2:24" x14ac:dyDescent="0.3">
      <c r="B42605" s="73"/>
      <c r="D42605" s="73"/>
      <c r="P42605" s="73"/>
      <c r="T42605" s="73"/>
      <c r="U42605" s="73"/>
      <c r="V42605" s="73"/>
      <c r="X42605" s="12"/>
    </row>
    <row r="42606" spans="2:24" x14ac:dyDescent="0.3">
      <c r="B42606" s="73"/>
      <c r="D42606" s="73"/>
      <c r="P42606" s="73"/>
      <c r="T42606" s="73"/>
      <c r="U42606" s="73"/>
      <c r="V42606" s="73"/>
      <c r="X42606" s="12"/>
    </row>
    <row r="42607" spans="2:24" x14ac:dyDescent="0.3">
      <c r="B42607" s="73"/>
      <c r="D42607" s="73"/>
      <c r="P42607" s="73"/>
      <c r="T42607" s="73"/>
      <c r="U42607" s="73"/>
      <c r="V42607" s="73"/>
      <c r="X42607" s="12"/>
    </row>
    <row r="42608" spans="2:24" x14ac:dyDescent="0.3">
      <c r="B42608" s="73"/>
      <c r="D42608" s="73"/>
      <c r="P42608" s="73"/>
      <c r="T42608" s="73"/>
      <c r="U42608" s="73"/>
      <c r="V42608" s="73"/>
      <c r="X42608" s="12"/>
    </row>
    <row r="42609" spans="2:24" x14ac:dyDescent="0.3">
      <c r="B42609" s="73"/>
      <c r="D42609" s="73"/>
      <c r="P42609" s="73"/>
      <c r="T42609" s="73"/>
      <c r="U42609" s="73"/>
      <c r="V42609" s="73"/>
      <c r="X42609" s="12"/>
    </row>
    <row r="42610" spans="2:24" x14ac:dyDescent="0.3">
      <c r="B42610" s="73"/>
      <c r="D42610" s="73"/>
      <c r="P42610" s="73"/>
      <c r="T42610" s="73"/>
      <c r="U42610" s="73"/>
      <c r="V42610" s="73"/>
      <c r="X42610" s="12"/>
    </row>
    <row r="42611" spans="2:24" x14ac:dyDescent="0.3">
      <c r="B42611" s="73"/>
      <c r="D42611" s="73"/>
      <c r="P42611" s="73"/>
      <c r="T42611" s="73"/>
      <c r="U42611" s="73"/>
      <c r="V42611" s="73"/>
      <c r="X42611" s="12"/>
    </row>
    <row r="42612" spans="2:24" x14ac:dyDescent="0.3">
      <c r="B42612" s="73"/>
      <c r="D42612" s="73"/>
      <c r="P42612" s="73"/>
      <c r="T42612" s="73"/>
      <c r="U42612" s="73"/>
      <c r="V42612" s="73"/>
      <c r="X42612" s="12"/>
    </row>
    <row r="42613" spans="2:24" x14ac:dyDescent="0.3">
      <c r="B42613" s="73"/>
      <c r="D42613" s="73"/>
      <c r="P42613" s="73"/>
      <c r="T42613" s="73"/>
      <c r="U42613" s="73"/>
      <c r="V42613" s="73"/>
      <c r="X42613" s="12"/>
    </row>
    <row r="42614" spans="2:24" x14ac:dyDescent="0.3">
      <c r="B42614" s="73"/>
      <c r="D42614" s="73"/>
      <c r="P42614" s="73"/>
      <c r="T42614" s="73"/>
      <c r="U42614" s="73"/>
      <c r="V42614" s="73"/>
      <c r="X42614" s="12"/>
    </row>
    <row r="42615" spans="2:24" x14ac:dyDescent="0.3">
      <c r="B42615" s="73"/>
      <c r="D42615" s="73"/>
      <c r="P42615" s="73"/>
      <c r="T42615" s="73"/>
      <c r="U42615" s="73"/>
      <c r="V42615" s="73"/>
      <c r="X42615" s="12"/>
    </row>
    <row r="42616" spans="2:24" x14ac:dyDescent="0.3">
      <c r="B42616" s="73"/>
      <c r="D42616" s="73"/>
      <c r="P42616" s="73"/>
      <c r="T42616" s="73"/>
      <c r="U42616" s="73"/>
      <c r="V42616" s="73"/>
      <c r="X42616" s="12"/>
    </row>
    <row r="42617" spans="2:24" x14ac:dyDescent="0.3">
      <c r="B42617" s="73"/>
      <c r="D42617" s="73"/>
      <c r="P42617" s="73"/>
      <c r="T42617" s="73"/>
      <c r="U42617" s="73"/>
      <c r="V42617" s="73"/>
      <c r="X42617" s="12"/>
    </row>
    <row r="42618" spans="2:24" x14ac:dyDescent="0.3">
      <c r="B42618" s="73"/>
      <c r="D42618" s="73"/>
      <c r="P42618" s="73"/>
      <c r="T42618" s="73"/>
      <c r="U42618" s="73"/>
      <c r="V42618" s="73"/>
      <c r="X42618" s="12"/>
    </row>
    <row r="42619" spans="2:24" x14ac:dyDescent="0.3">
      <c r="B42619" s="73"/>
      <c r="D42619" s="73"/>
      <c r="P42619" s="73"/>
      <c r="T42619" s="73"/>
      <c r="U42619" s="73"/>
      <c r="V42619" s="73"/>
      <c r="X42619" s="12"/>
    </row>
    <row r="42620" spans="2:24" x14ac:dyDescent="0.3">
      <c r="B42620" s="73"/>
      <c r="D42620" s="73"/>
      <c r="P42620" s="73"/>
      <c r="T42620" s="73"/>
      <c r="U42620" s="73"/>
      <c r="V42620" s="73"/>
      <c r="X42620" s="12"/>
    </row>
    <row r="42621" spans="2:24" x14ac:dyDescent="0.3">
      <c r="B42621" s="73"/>
      <c r="D42621" s="73"/>
      <c r="P42621" s="73"/>
      <c r="T42621" s="73"/>
      <c r="U42621" s="73"/>
      <c r="V42621" s="73"/>
      <c r="X42621" s="12"/>
    </row>
    <row r="42622" spans="2:24" x14ac:dyDescent="0.3">
      <c r="B42622" s="73"/>
      <c r="D42622" s="73"/>
      <c r="P42622" s="73"/>
      <c r="T42622" s="73"/>
      <c r="U42622" s="73"/>
      <c r="V42622" s="73"/>
      <c r="X42622" s="12"/>
    </row>
    <row r="42623" spans="2:24" x14ac:dyDescent="0.3">
      <c r="B42623" s="73"/>
      <c r="D42623" s="73"/>
      <c r="P42623" s="73"/>
      <c r="T42623" s="73"/>
      <c r="U42623" s="73"/>
      <c r="V42623" s="73"/>
      <c r="X42623" s="12"/>
    </row>
    <row r="42624" spans="2:24" x14ac:dyDescent="0.3">
      <c r="B42624" s="73"/>
      <c r="D42624" s="73"/>
      <c r="P42624" s="73"/>
      <c r="T42624" s="73"/>
      <c r="U42624" s="73"/>
      <c r="V42624" s="73"/>
      <c r="X42624" s="12"/>
    </row>
    <row r="42625" spans="2:24" x14ac:dyDescent="0.3">
      <c r="B42625" s="73"/>
      <c r="D42625" s="73"/>
      <c r="P42625" s="73"/>
      <c r="T42625" s="73"/>
      <c r="U42625" s="73"/>
      <c r="V42625" s="73"/>
      <c r="X42625" s="12"/>
    </row>
    <row r="42626" spans="2:24" x14ac:dyDescent="0.3">
      <c r="B42626" s="73"/>
      <c r="D42626" s="73"/>
      <c r="P42626" s="73"/>
      <c r="T42626" s="73"/>
      <c r="U42626" s="73"/>
      <c r="V42626" s="73"/>
      <c r="X42626" s="12"/>
    </row>
    <row r="42627" spans="2:24" x14ac:dyDescent="0.3">
      <c r="B42627" s="73"/>
      <c r="D42627" s="73"/>
      <c r="P42627" s="73"/>
      <c r="T42627" s="73"/>
      <c r="U42627" s="73"/>
      <c r="V42627" s="73"/>
      <c r="X42627" s="12"/>
    </row>
    <row r="42628" spans="2:24" x14ac:dyDescent="0.3">
      <c r="B42628" s="73"/>
      <c r="D42628" s="73"/>
      <c r="P42628" s="73"/>
      <c r="T42628" s="73"/>
      <c r="U42628" s="73"/>
      <c r="V42628" s="73"/>
      <c r="X42628" s="12"/>
    </row>
    <row r="42629" spans="2:24" x14ac:dyDescent="0.3">
      <c r="B42629" s="73"/>
      <c r="D42629" s="73"/>
      <c r="P42629" s="73"/>
      <c r="T42629" s="73"/>
      <c r="U42629" s="73"/>
      <c r="V42629" s="73"/>
      <c r="X42629" s="12"/>
    </row>
    <row r="42630" spans="2:24" x14ac:dyDescent="0.3">
      <c r="B42630" s="73"/>
      <c r="D42630" s="73"/>
      <c r="P42630" s="73"/>
      <c r="T42630" s="73"/>
      <c r="U42630" s="73"/>
      <c r="V42630" s="73"/>
      <c r="X42630" s="12"/>
    </row>
    <row r="42631" spans="2:24" x14ac:dyDescent="0.3">
      <c r="B42631" s="73"/>
      <c r="D42631" s="73"/>
      <c r="P42631" s="73"/>
      <c r="T42631" s="73"/>
      <c r="U42631" s="73"/>
      <c r="V42631" s="73"/>
      <c r="X42631" s="12"/>
    </row>
    <row r="42632" spans="2:24" x14ac:dyDescent="0.3">
      <c r="B42632" s="73"/>
      <c r="D42632" s="73"/>
      <c r="P42632" s="73"/>
      <c r="T42632" s="73"/>
      <c r="U42632" s="73"/>
      <c r="V42632" s="73"/>
      <c r="X42632" s="12"/>
    </row>
    <row r="42633" spans="2:24" x14ac:dyDescent="0.3">
      <c r="B42633" s="73"/>
      <c r="D42633" s="73"/>
      <c r="P42633" s="73"/>
      <c r="T42633" s="73"/>
      <c r="U42633" s="73"/>
      <c r="V42633" s="73"/>
      <c r="X42633" s="12"/>
    </row>
    <row r="42634" spans="2:24" x14ac:dyDescent="0.3">
      <c r="B42634" s="73"/>
      <c r="D42634" s="73"/>
      <c r="P42634" s="73"/>
      <c r="T42634" s="73"/>
      <c r="U42634" s="73"/>
      <c r="V42634" s="73"/>
      <c r="X42634" s="12"/>
    </row>
    <row r="42635" spans="2:24" x14ac:dyDescent="0.3">
      <c r="B42635" s="73"/>
      <c r="D42635" s="73"/>
      <c r="P42635" s="73"/>
      <c r="T42635" s="73"/>
      <c r="U42635" s="73"/>
      <c r="V42635" s="73"/>
      <c r="X42635" s="12"/>
    </row>
    <row r="42636" spans="2:24" x14ac:dyDescent="0.3">
      <c r="B42636" s="73"/>
      <c r="D42636" s="73"/>
      <c r="P42636" s="73"/>
      <c r="T42636" s="73"/>
      <c r="U42636" s="73"/>
      <c r="V42636" s="73"/>
      <c r="X42636" s="12"/>
    </row>
    <row r="42637" spans="2:24" x14ac:dyDescent="0.3">
      <c r="B42637" s="73"/>
      <c r="D42637" s="73"/>
      <c r="P42637" s="73"/>
      <c r="T42637" s="73"/>
      <c r="U42637" s="73"/>
      <c r="V42637" s="73"/>
      <c r="X42637" s="12"/>
    </row>
    <row r="42638" spans="2:24" x14ac:dyDescent="0.3">
      <c r="B42638" s="73"/>
      <c r="D42638" s="73"/>
      <c r="P42638" s="73"/>
      <c r="T42638" s="73"/>
      <c r="U42638" s="73"/>
      <c r="V42638" s="73"/>
      <c r="X42638" s="12"/>
    </row>
    <row r="42639" spans="2:24" x14ac:dyDescent="0.3">
      <c r="B42639" s="73"/>
      <c r="D42639" s="73"/>
      <c r="P42639" s="73"/>
      <c r="T42639" s="73"/>
      <c r="U42639" s="73"/>
      <c r="V42639" s="73"/>
      <c r="X42639" s="12"/>
    </row>
    <row r="42640" spans="2:24" x14ac:dyDescent="0.3">
      <c r="B42640" s="73"/>
      <c r="D42640" s="73"/>
      <c r="P42640" s="73"/>
      <c r="T42640" s="73"/>
      <c r="U42640" s="73"/>
      <c r="V42640" s="73"/>
      <c r="X42640" s="12"/>
    </row>
    <row r="42641" spans="2:24" x14ac:dyDescent="0.3">
      <c r="B42641" s="73"/>
      <c r="D42641" s="73"/>
      <c r="P42641" s="73"/>
      <c r="T42641" s="73"/>
      <c r="U42641" s="73"/>
      <c r="V42641" s="73"/>
      <c r="X42641" s="12"/>
    </row>
    <row r="42642" spans="2:24" x14ac:dyDescent="0.3">
      <c r="B42642" s="73"/>
      <c r="D42642" s="73"/>
      <c r="P42642" s="73"/>
      <c r="T42642" s="73"/>
      <c r="U42642" s="73"/>
      <c r="V42642" s="73"/>
      <c r="X42642" s="12"/>
    </row>
    <row r="42643" spans="2:24" x14ac:dyDescent="0.3">
      <c r="B42643" s="73"/>
      <c r="D42643" s="73"/>
      <c r="P42643" s="73"/>
      <c r="T42643" s="73"/>
      <c r="U42643" s="73"/>
      <c r="V42643" s="73"/>
      <c r="X42643" s="12"/>
    </row>
    <row r="42644" spans="2:24" x14ac:dyDescent="0.3">
      <c r="B42644" s="73"/>
      <c r="D42644" s="73"/>
      <c r="P42644" s="73"/>
      <c r="T42644" s="73"/>
      <c r="U42644" s="73"/>
      <c r="V42644" s="73"/>
      <c r="X42644" s="12"/>
    </row>
    <row r="42645" spans="2:24" x14ac:dyDescent="0.3">
      <c r="B42645" s="73"/>
      <c r="D42645" s="73"/>
      <c r="P42645" s="73"/>
      <c r="T42645" s="73"/>
      <c r="U42645" s="73"/>
      <c r="V42645" s="73"/>
      <c r="X42645" s="12"/>
    </row>
    <row r="42646" spans="2:24" x14ac:dyDescent="0.3">
      <c r="B42646" s="73"/>
      <c r="D42646" s="73"/>
      <c r="P42646" s="73"/>
      <c r="T42646" s="73"/>
      <c r="U42646" s="73"/>
      <c r="V42646" s="73"/>
      <c r="X42646" s="12"/>
    </row>
    <row r="42647" spans="2:24" x14ac:dyDescent="0.3">
      <c r="B42647" s="73"/>
      <c r="D42647" s="73"/>
      <c r="P42647" s="73"/>
      <c r="T42647" s="73"/>
      <c r="U42647" s="73"/>
      <c r="V42647" s="73"/>
      <c r="X42647" s="12"/>
    </row>
    <row r="42648" spans="2:24" x14ac:dyDescent="0.3">
      <c r="B42648" s="73"/>
      <c r="D42648" s="73"/>
      <c r="P42648" s="73"/>
      <c r="T42648" s="73"/>
      <c r="U42648" s="73"/>
      <c r="V42648" s="73"/>
      <c r="X42648" s="12"/>
    </row>
    <row r="42649" spans="2:24" x14ac:dyDescent="0.3">
      <c r="B42649" s="73"/>
      <c r="D42649" s="73"/>
      <c r="P42649" s="73"/>
      <c r="T42649" s="73"/>
      <c r="U42649" s="73"/>
      <c r="V42649" s="73"/>
      <c r="X42649" s="12"/>
    </row>
    <row r="42650" spans="2:24" x14ac:dyDescent="0.3">
      <c r="B42650" s="73"/>
      <c r="D42650" s="73"/>
      <c r="P42650" s="73"/>
      <c r="T42650" s="73"/>
      <c r="U42650" s="73"/>
      <c r="V42650" s="73"/>
      <c r="X42650" s="12"/>
    </row>
    <row r="42651" spans="2:24" x14ac:dyDescent="0.3">
      <c r="B42651" s="73"/>
      <c r="D42651" s="73"/>
      <c r="P42651" s="73"/>
      <c r="T42651" s="73"/>
      <c r="U42651" s="73"/>
      <c r="V42651" s="73"/>
      <c r="X42651" s="12"/>
    </row>
    <row r="42652" spans="2:24" x14ac:dyDescent="0.3">
      <c r="B42652" s="73"/>
      <c r="D42652" s="73"/>
      <c r="P42652" s="73"/>
      <c r="T42652" s="73"/>
      <c r="U42652" s="73"/>
      <c r="V42652" s="73"/>
      <c r="X42652" s="12"/>
    </row>
    <row r="42653" spans="2:24" x14ac:dyDescent="0.3">
      <c r="B42653" s="73"/>
      <c r="D42653" s="73"/>
      <c r="P42653" s="73"/>
      <c r="T42653" s="73"/>
      <c r="U42653" s="73"/>
      <c r="V42653" s="73"/>
      <c r="X42653" s="12"/>
    </row>
    <row r="42654" spans="2:24" x14ac:dyDescent="0.3">
      <c r="B42654" s="73"/>
      <c r="D42654" s="73"/>
      <c r="P42654" s="73"/>
      <c r="T42654" s="73"/>
      <c r="U42654" s="73"/>
      <c r="V42654" s="73"/>
      <c r="X42654" s="12"/>
    </row>
    <row r="42655" spans="2:24" x14ac:dyDescent="0.3">
      <c r="B42655" s="73"/>
      <c r="D42655" s="73"/>
      <c r="P42655" s="73"/>
      <c r="T42655" s="73"/>
      <c r="U42655" s="73"/>
      <c r="V42655" s="73"/>
      <c r="X42655" s="12"/>
    </row>
    <row r="42656" spans="2:24" x14ac:dyDescent="0.3">
      <c r="B42656" s="73"/>
      <c r="D42656" s="73"/>
      <c r="P42656" s="73"/>
      <c r="T42656" s="73"/>
      <c r="U42656" s="73"/>
      <c r="V42656" s="73"/>
      <c r="X42656" s="12"/>
    </row>
    <row r="42657" spans="2:24" x14ac:dyDescent="0.3">
      <c r="B42657" s="73"/>
      <c r="D42657" s="73"/>
      <c r="P42657" s="73"/>
      <c r="T42657" s="73"/>
      <c r="U42657" s="73"/>
      <c r="V42657" s="73"/>
      <c r="X42657" s="12"/>
    </row>
    <row r="42658" spans="2:24" x14ac:dyDescent="0.3">
      <c r="B42658" s="73"/>
      <c r="D42658" s="73"/>
      <c r="P42658" s="73"/>
      <c r="T42658" s="73"/>
      <c r="U42658" s="73"/>
      <c r="V42658" s="73"/>
      <c r="X42658" s="12"/>
    </row>
    <row r="42659" spans="2:24" x14ac:dyDescent="0.3">
      <c r="B42659" s="73"/>
      <c r="D42659" s="73"/>
      <c r="P42659" s="73"/>
      <c r="T42659" s="73"/>
      <c r="U42659" s="73"/>
      <c r="V42659" s="73"/>
      <c r="X42659" s="12"/>
    </row>
    <row r="42660" spans="2:24" x14ac:dyDescent="0.3">
      <c r="B42660" s="73"/>
      <c r="D42660" s="73"/>
      <c r="P42660" s="73"/>
      <c r="T42660" s="73"/>
      <c r="U42660" s="73"/>
      <c r="V42660" s="73"/>
      <c r="X42660" s="12"/>
    </row>
    <row r="42661" spans="2:24" x14ac:dyDescent="0.3">
      <c r="B42661" s="73"/>
      <c r="D42661" s="73"/>
      <c r="P42661" s="73"/>
      <c r="T42661" s="73"/>
      <c r="U42661" s="73"/>
      <c r="V42661" s="73"/>
      <c r="X42661" s="12"/>
    </row>
    <row r="42662" spans="2:24" x14ac:dyDescent="0.3">
      <c r="B42662" s="73"/>
      <c r="D42662" s="73"/>
      <c r="P42662" s="73"/>
      <c r="T42662" s="73"/>
      <c r="U42662" s="73"/>
      <c r="V42662" s="73"/>
      <c r="X42662" s="12"/>
    </row>
    <row r="42663" spans="2:24" x14ac:dyDescent="0.3">
      <c r="B42663" s="73"/>
      <c r="D42663" s="73"/>
      <c r="P42663" s="73"/>
      <c r="T42663" s="73"/>
      <c r="U42663" s="73"/>
      <c r="V42663" s="73"/>
      <c r="X42663" s="12"/>
    </row>
    <row r="42664" spans="2:24" x14ac:dyDescent="0.3">
      <c r="B42664" s="73"/>
      <c r="D42664" s="73"/>
      <c r="P42664" s="73"/>
      <c r="T42664" s="73"/>
      <c r="U42664" s="73"/>
      <c r="V42664" s="73"/>
      <c r="X42664" s="12"/>
    </row>
    <row r="42665" spans="2:24" x14ac:dyDescent="0.3">
      <c r="B42665" s="73"/>
      <c r="D42665" s="73"/>
      <c r="P42665" s="73"/>
      <c r="T42665" s="73"/>
      <c r="U42665" s="73"/>
      <c r="V42665" s="73"/>
      <c r="X42665" s="12"/>
    </row>
    <row r="42666" spans="2:24" x14ac:dyDescent="0.3">
      <c r="B42666" s="73"/>
      <c r="D42666" s="73"/>
      <c r="P42666" s="73"/>
      <c r="T42666" s="73"/>
      <c r="U42666" s="73"/>
      <c r="V42666" s="73"/>
      <c r="X42666" s="12"/>
    </row>
    <row r="42667" spans="2:24" x14ac:dyDescent="0.3">
      <c r="B42667" s="73"/>
      <c r="D42667" s="73"/>
      <c r="P42667" s="73"/>
      <c r="T42667" s="73"/>
      <c r="U42667" s="73"/>
      <c r="V42667" s="73"/>
      <c r="X42667" s="12"/>
    </row>
    <row r="42668" spans="2:24" x14ac:dyDescent="0.3">
      <c r="B42668" s="73"/>
      <c r="D42668" s="73"/>
      <c r="P42668" s="73"/>
      <c r="T42668" s="73"/>
      <c r="U42668" s="73"/>
      <c r="V42668" s="73"/>
      <c r="X42668" s="12"/>
    </row>
    <row r="42669" spans="2:24" x14ac:dyDescent="0.3">
      <c r="B42669" s="73"/>
      <c r="D42669" s="73"/>
      <c r="P42669" s="73"/>
      <c r="T42669" s="73"/>
      <c r="U42669" s="73"/>
      <c r="V42669" s="73"/>
      <c r="X42669" s="12"/>
    </row>
    <row r="42670" spans="2:24" x14ac:dyDescent="0.3">
      <c r="B42670" s="73"/>
      <c r="D42670" s="73"/>
      <c r="P42670" s="73"/>
      <c r="T42670" s="73"/>
      <c r="U42670" s="73"/>
      <c r="V42670" s="73"/>
      <c r="X42670" s="12"/>
    </row>
    <row r="42671" spans="2:24" x14ac:dyDescent="0.3">
      <c r="B42671" s="73"/>
      <c r="D42671" s="73"/>
      <c r="P42671" s="73"/>
      <c r="T42671" s="73"/>
      <c r="U42671" s="73"/>
      <c r="V42671" s="73"/>
      <c r="X42671" s="12"/>
    </row>
    <row r="42672" spans="2:24" x14ac:dyDescent="0.3">
      <c r="B42672" s="73"/>
      <c r="D42672" s="73"/>
      <c r="P42672" s="73"/>
      <c r="T42672" s="73"/>
      <c r="U42672" s="73"/>
      <c r="V42672" s="73"/>
      <c r="X42672" s="12"/>
    </row>
    <row r="42673" spans="2:24" x14ac:dyDescent="0.3">
      <c r="B42673" s="73"/>
      <c r="D42673" s="73"/>
      <c r="P42673" s="73"/>
      <c r="T42673" s="73"/>
      <c r="U42673" s="73"/>
      <c r="V42673" s="73"/>
      <c r="X42673" s="12"/>
    </row>
    <row r="42674" spans="2:24" x14ac:dyDescent="0.3">
      <c r="B42674" s="73"/>
      <c r="D42674" s="73"/>
      <c r="P42674" s="73"/>
      <c r="T42674" s="73"/>
      <c r="U42674" s="73"/>
      <c r="V42674" s="73"/>
      <c r="X42674" s="12"/>
    </row>
    <row r="42675" spans="2:24" x14ac:dyDescent="0.3">
      <c r="B42675" s="73"/>
      <c r="D42675" s="73"/>
      <c r="P42675" s="73"/>
      <c r="T42675" s="73"/>
      <c r="U42675" s="73"/>
      <c r="V42675" s="73"/>
      <c r="X42675" s="12"/>
    </row>
    <row r="42676" spans="2:24" x14ac:dyDescent="0.3">
      <c r="B42676" s="73"/>
      <c r="D42676" s="73"/>
      <c r="P42676" s="73"/>
      <c r="T42676" s="73"/>
      <c r="U42676" s="73"/>
      <c r="V42676" s="73"/>
      <c r="X42676" s="12"/>
    </row>
    <row r="42677" spans="2:24" x14ac:dyDescent="0.3">
      <c r="B42677" s="73"/>
      <c r="D42677" s="73"/>
      <c r="P42677" s="73"/>
      <c r="T42677" s="73"/>
      <c r="U42677" s="73"/>
      <c r="V42677" s="73"/>
      <c r="X42677" s="12"/>
    </row>
    <row r="42678" spans="2:24" x14ac:dyDescent="0.3">
      <c r="B42678" s="73"/>
      <c r="D42678" s="73"/>
      <c r="P42678" s="73"/>
      <c r="T42678" s="73"/>
      <c r="U42678" s="73"/>
      <c r="V42678" s="73"/>
      <c r="X42678" s="12"/>
    </row>
    <row r="42679" spans="2:24" x14ac:dyDescent="0.3">
      <c r="B42679" s="73"/>
      <c r="D42679" s="73"/>
      <c r="P42679" s="73"/>
      <c r="T42679" s="73"/>
      <c r="U42679" s="73"/>
      <c r="V42679" s="73"/>
      <c r="X42679" s="12"/>
    </row>
    <row r="42680" spans="2:24" x14ac:dyDescent="0.3">
      <c r="B42680" s="73"/>
      <c r="D42680" s="73"/>
      <c r="P42680" s="73"/>
      <c r="T42680" s="73"/>
      <c r="U42680" s="73"/>
      <c r="V42680" s="73"/>
      <c r="X42680" s="12"/>
    </row>
    <row r="42681" spans="2:24" x14ac:dyDescent="0.3">
      <c r="B42681" s="73"/>
      <c r="D42681" s="73"/>
      <c r="P42681" s="73"/>
      <c r="T42681" s="73"/>
      <c r="U42681" s="73"/>
      <c r="V42681" s="73"/>
      <c r="X42681" s="12"/>
    </row>
    <row r="42682" spans="2:24" x14ac:dyDescent="0.3">
      <c r="B42682" s="73"/>
      <c r="D42682" s="73"/>
      <c r="P42682" s="73"/>
      <c r="T42682" s="73"/>
      <c r="U42682" s="73"/>
      <c r="V42682" s="73"/>
      <c r="X42682" s="12"/>
    </row>
    <row r="42683" spans="2:24" x14ac:dyDescent="0.3">
      <c r="B42683" s="73"/>
      <c r="D42683" s="73"/>
      <c r="P42683" s="73"/>
      <c r="T42683" s="73"/>
      <c r="U42683" s="73"/>
      <c r="V42683" s="73"/>
      <c r="X42683" s="12"/>
    </row>
    <row r="42684" spans="2:24" x14ac:dyDescent="0.3">
      <c r="B42684" s="73"/>
      <c r="D42684" s="73"/>
      <c r="P42684" s="73"/>
      <c r="T42684" s="73"/>
      <c r="U42684" s="73"/>
      <c r="V42684" s="73"/>
      <c r="X42684" s="12"/>
    </row>
    <row r="42685" spans="2:24" x14ac:dyDescent="0.3">
      <c r="B42685" s="73"/>
      <c r="D42685" s="73"/>
      <c r="P42685" s="73"/>
      <c r="T42685" s="73"/>
      <c r="U42685" s="73"/>
      <c r="V42685" s="73"/>
      <c r="X42685" s="12"/>
    </row>
    <row r="42686" spans="2:24" x14ac:dyDescent="0.3">
      <c r="B42686" s="73"/>
      <c r="D42686" s="73"/>
      <c r="P42686" s="73"/>
      <c r="T42686" s="73"/>
      <c r="U42686" s="73"/>
      <c r="V42686" s="73"/>
      <c r="X42686" s="12"/>
    </row>
    <row r="42687" spans="2:24" x14ac:dyDescent="0.3">
      <c r="B42687" s="73"/>
      <c r="D42687" s="73"/>
      <c r="P42687" s="73"/>
      <c r="T42687" s="73"/>
      <c r="U42687" s="73"/>
      <c r="V42687" s="73"/>
      <c r="X42687" s="12"/>
    </row>
    <row r="42688" spans="2:24" x14ac:dyDescent="0.3">
      <c r="B42688" s="73"/>
      <c r="D42688" s="73"/>
      <c r="P42688" s="73"/>
      <c r="T42688" s="73"/>
      <c r="U42688" s="73"/>
      <c r="V42688" s="73"/>
      <c r="X42688" s="12"/>
    </row>
    <row r="42689" spans="2:24" x14ac:dyDescent="0.3">
      <c r="B42689" s="73"/>
      <c r="D42689" s="73"/>
      <c r="P42689" s="73"/>
      <c r="T42689" s="73"/>
      <c r="U42689" s="73"/>
      <c r="V42689" s="73"/>
      <c r="X42689" s="12"/>
    </row>
    <row r="42690" spans="2:24" x14ac:dyDescent="0.3">
      <c r="B42690" s="73"/>
      <c r="D42690" s="73"/>
      <c r="P42690" s="73"/>
      <c r="T42690" s="73"/>
      <c r="U42690" s="73"/>
      <c r="V42690" s="73"/>
      <c r="X42690" s="12"/>
    </row>
    <row r="42691" spans="2:24" x14ac:dyDescent="0.3">
      <c r="B42691" s="73"/>
      <c r="D42691" s="73"/>
      <c r="P42691" s="73"/>
      <c r="T42691" s="73"/>
      <c r="U42691" s="73"/>
      <c r="V42691" s="73"/>
      <c r="X42691" s="12"/>
    </row>
    <row r="42692" spans="2:24" x14ac:dyDescent="0.3">
      <c r="B42692" s="73"/>
      <c r="D42692" s="73"/>
      <c r="P42692" s="73"/>
      <c r="T42692" s="73"/>
      <c r="U42692" s="73"/>
      <c r="V42692" s="73"/>
      <c r="X42692" s="12"/>
    </row>
    <row r="42693" spans="2:24" x14ac:dyDescent="0.3">
      <c r="B42693" s="73"/>
      <c r="D42693" s="73"/>
      <c r="P42693" s="73"/>
      <c r="T42693" s="73"/>
      <c r="U42693" s="73"/>
      <c r="V42693" s="73"/>
      <c r="X42693" s="12"/>
    </row>
    <row r="42694" spans="2:24" x14ac:dyDescent="0.3">
      <c r="B42694" s="73"/>
      <c r="D42694" s="73"/>
      <c r="P42694" s="73"/>
      <c r="T42694" s="73"/>
      <c r="U42694" s="73"/>
      <c r="V42694" s="73"/>
      <c r="X42694" s="12"/>
    </row>
    <row r="42695" spans="2:24" x14ac:dyDescent="0.3">
      <c r="B42695" s="73"/>
      <c r="D42695" s="73"/>
      <c r="P42695" s="73"/>
      <c r="T42695" s="73"/>
      <c r="U42695" s="73"/>
      <c r="V42695" s="73"/>
      <c r="X42695" s="12"/>
    </row>
    <row r="42696" spans="2:24" x14ac:dyDescent="0.3">
      <c r="B42696" s="73"/>
      <c r="D42696" s="73"/>
      <c r="P42696" s="73"/>
      <c r="T42696" s="73"/>
      <c r="U42696" s="73"/>
      <c r="V42696" s="73"/>
      <c r="X42696" s="12"/>
    </row>
    <row r="42697" spans="2:24" x14ac:dyDescent="0.3">
      <c r="B42697" s="73"/>
      <c r="D42697" s="73"/>
      <c r="P42697" s="73"/>
      <c r="T42697" s="73"/>
      <c r="U42697" s="73"/>
      <c r="V42697" s="73"/>
      <c r="X42697" s="12"/>
    </row>
    <row r="42698" spans="2:24" x14ac:dyDescent="0.3">
      <c r="B42698" s="73"/>
      <c r="D42698" s="73"/>
      <c r="P42698" s="73"/>
      <c r="T42698" s="73"/>
      <c r="U42698" s="73"/>
      <c r="V42698" s="73"/>
      <c r="X42698" s="12"/>
    </row>
    <row r="42699" spans="2:24" x14ac:dyDescent="0.3">
      <c r="B42699" s="73"/>
      <c r="D42699" s="73"/>
      <c r="P42699" s="73"/>
      <c r="T42699" s="73"/>
      <c r="U42699" s="73"/>
      <c r="V42699" s="73"/>
      <c r="X42699" s="12"/>
    </row>
    <row r="42700" spans="2:24" x14ac:dyDescent="0.3">
      <c r="B42700" s="73"/>
      <c r="D42700" s="73"/>
      <c r="P42700" s="73"/>
      <c r="T42700" s="73"/>
      <c r="U42700" s="73"/>
      <c r="V42700" s="73"/>
      <c r="X42700" s="12"/>
    </row>
    <row r="42701" spans="2:24" x14ac:dyDescent="0.3">
      <c r="B42701" s="73"/>
      <c r="D42701" s="73"/>
      <c r="P42701" s="73"/>
      <c r="T42701" s="73"/>
      <c r="U42701" s="73"/>
      <c r="V42701" s="73"/>
      <c r="X42701" s="12"/>
    </row>
    <row r="42702" spans="2:24" x14ac:dyDescent="0.3">
      <c r="B42702" s="73"/>
      <c r="D42702" s="73"/>
      <c r="P42702" s="73"/>
      <c r="T42702" s="73"/>
      <c r="U42702" s="73"/>
      <c r="V42702" s="73"/>
      <c r="X42702" s="12"/>
    </row>
    <row r="42703" spans="2:24" x14ac:dyDescent="0.3">
      <c r="B42703" s="73"/>
      <c r="D42703" s="73"/>
      <c r="P42703" s="73"/>
      <c r="T42703" s="73"/>
      <c r="U42703" s="73"/>
      <c r="V42703" s="73"/>
      <c r="X42703" s="12"/>
    </row>
    <row r="42704" spans="2:24" x14ac:dyDescent="0.3">
      <c r="B42704" s="73"/>
      <c r="D42704" s="73"/>
      <c r="P42704" s="73"/>
      <c r="T42704" s="73"/>
      <c r="U42704" s="73"/>
      <c r="V42704" s="73"/>
      <c r="X42704" s="12"/>
    </row>
    <row r="42705" spans="2:24" x14ac:dyDescent="0.3">
      <c r="B42705" s="73"/>
      <c r="D42705" s="73"/>
      <c r="P42705" s="73"/>
      <c r="T42705" s="73"/>
      <c r="U42705" s="73"/>
      <c r="V42705" s="73"/>
      <c r="X42705" s="12"/>
    </row>
    <row r="42706" spans="2:24" x14ac:dyDescent="0.3">
      <c r="B42706" s="73"/>
      <c r="D42706" s="73"/>
      <c r="P42706" s="73"/>
      <c r="T42706" s="73"/>
      <c r="U42706" s="73"/>
      <c r="V42706" s="73"/>
      <c r="X42706" s="12"/>
    </row>
    <row r="42707" spans="2:24" x14ac:dyDescent="0.3">
      <c r="B42707" s="73"/>
      <c r="D42707" s="73"/>
      <c r="P42707" s="73"/>
      <c r="T42707" s="73"/>
      <c r="U42707" s="73"/>
      <c r="V42707" s="73"/>
      <c r="X42707" s="12"/>
    </row>
    <row r="42708" spans="2:24" x14ac:dyDescent="0.3">
      <c r="B42708" s="73"/>
      <c r="D42708" s="73"/>
      <c r="P42708" s="73"/>
      <c r="T42708" s="73"/>
      <c r="U42708" s="73"/>
      <c r="V42708" s="73"/>
      <c r="X42708" s="12"/>
    </row>
    <row r="42709" spans="2:24" x14ac:dyDescent="0.3">
      <c r="B42709" s="73"/>
      <c r="D42709" s="73"/>
      <c r="P42709" s="73"/>
      <c r="T42709" s="73"/>
      <c r="U42709" s="73"/>
      <c r="V42709" s="73"/>
      <c r="X42709" s="12"/>
    </row>
    <row r="42710" spans="2:24" x14ac:dyDescent="0.3">
      <c r="B42710" s="73"/>
      <c r="D42710" s="73"/>
      <c r="P42710" s="73"/>
      <c r="T42710" s="73"/>
      <c r="U42710" s="73"/>
      <c r="V42710" s="73"/>
      <c r="X42710" s="12"/>
    </row>
    <row r="42711" spans="2:24" x14ac:dyDescent="0.3">
      <c r="B42711" s="73"/>
      <c r="D42711" s="73"/>
      <c r="P42711" s="73"/>
      <c r="T42711" s="73"/>
      <c r="U42711" s="73"/>
      <c r="V42711" s="73"/>
      <c r="X42711" s="12"/>
    </row>
    <row r="42712" spans="2:24" x14ac:dyDescent="0.3">
      <c r="B42712" s="73"/>
      <c r="D42712" s="73"/>
      <c r="P42712" s="73"/>
      <c r="T42712" s="73"/>
      <c r="U42712" s="73"/>
      <c r="V42712" s="73"/>
      <c r="X42712" s="12"/>
    </row>
    <row r="42713" spans="2:24" x14ac:dyDescent="0.3">
      <c r="B42713" s="73"/>
      <c r="D42713" s="73"/>
      <c r="P42713" s="73"/>
      <c r="T42713" s="73"/>
      <c r="U42713" s="73"/>
      <c r="V42713" s="73"/>
      <c r="X42713" s="12"/>
    </row>
    <row r="42714" spans="2:24" x14ac:dyDescent="0.3">
      <c r="B42714" s="73"/>
      <c r="D42714" s="73"/>
      <c r="P42714" s="73"/>
      <c r="T42714" s="73"/>
      <c r="U42714" s="73"/>
      <c r="V42714" s="73"/>
      <c r="X42714" s="12"/>
    </row>
    <row r="42715" spans="2:24" x14ac:dyDescent="0.3">
      <c r="B42715" s="73"/>
      <c r="D42715" s="73"/>
      <c r="P42715" s="73"/>
      <c r="T42715" s="73"/>
      <c r="U42715" s="73"/>
      <c r="V42715" s="73"/>
      <c r="X42715" s="12"/>
    </row>
    <row r="42716" spans="2:24" x14ac:dyDescent="0.3">
      <c r="B42716" s="73"/>
      <c r="D42716" s="73"/>
      <c r="P42716" s="73"/>
      <c r="T42716" s="73"/>
      <c r="U42716" s="73"/>
      <c r="V42716" s="73"/>
      <c r="X42716" s="12"/>
    </row>
    <row r="42717" spans="2:24" x14ac:dyDescent="0.3">
      <c r="B42717" s="73"/>
      <c r="D42717" s="73"/>
      <c r="P42717" s="73"/>
      <c r="T42717" s="73"/>
      <c r="U42717" s="73"/>
      <c r="V42717" s="73"/>
      <c r="X42717" s="12"/>
    </row>
    <row r="42718" spans="2:24" x14ac:dyDescent="0.3">
      <c r="B42718" s="73"/>
      <c r="D42718" s="73"/>
      <c r="P42718" s="73"/>
      <c r="T42718" s="73"/>
      <c r="U42718" s="73"/>
      <c r="V42718" s="73"/>
      <c r="X42718" s="12"/>
    </row>
    <row r="42719" spans="2:24" x14ac:dyDescent="0.3">
      <c r="B42719" s="73"/>
      <c r="D42719" s="73"/>
      <c r="P42719" s="73"/>
      <c r="T42719" s="73"/>
      <c r="U42719" s="73"/>
      <c r="V42719" s="73"/>
      <c r="X42719" s="12"/>
    </row>
    <row r="42720" spans="2:24" x14ac:dyDescent="0.3">
      <c r="B42720" s="73"/>
      <c r="D42720" s="73"/>
      <c r="P42720" s="73"/>
      <c r="T42720" s="73"/>
      <c r="U42720" s="73"/>
      <c r="V42720" s="73"/>
      <c r="X42720" s="12"/>
    </row>
    <row r="42721" spans="2:24" x14ac:dyDescent="0.3">
      <c r="B42721" s="73"/>
      <c r="D42721" s="73"/>
      <c r="P42721" s="73"/>
      <c r="T42721" s="73"/>
      <c r="U42721" s="73"/>
      <c r="V42721" s="73"/>
      <c r="X42721" s="12"/>
    </row>
    <row r="42722" spans="2:24" x14ac:dyDescent="0.3">
      <c r="B42722" s="73"/>
      <c r="D42722" s="73"/>
      <c r="P42722" s="73"/>
      <c r="T42722" s="73"/>
      <c r="U42722" s="73"/>
      <c r="V42722" s="73"/>
      <c r="X42722" s="12"/>
    </row>
    <row r="42723" spans="2:24" x14ac:dyDescent="0.3">
      <c r="B42723" s="73"/>
      <c r="D42723" s="73"/>
      <c r="P42723" s="73"/>
      <c r="T42723" s="73"/>
      <c r="U42723" s="73"/>
      <c r="V42723" s="73"/>
      <c r="X42723" s="12"/>
    </row>
    <row r="42724" spans="2:24" x14ac:dyDescent="0.3">
      <c r="B42724" s="73"/>
      <c r="D42724" s="73"/>
      <c r="P42724" s="73"/>
      <c r="T42724" s="73"/>
      <c r="U42724" s="73"/>
      <c r="V42724" s="73"/>
      <c r="X42724" s="12"/>
    </row>
    <row r="42725" spans="2:24" x14ac:dyDescent="0.3">
      <c r="B42725" s="73"/>
      <c r="D42725" s="73"/>
      <c r="P42725" s="73"/>
      <c r="T42725" s="73"/>
      <c r="U42725" s="73"/>
      <c r="V42725" s="73"/>
      <c r="X42725" s="12"/>
    </row>
    <row r="42726" spans="2:24" x14ac:dyDescent="0.3">
      <c r="B42726" s="73"/>
      <c r="D42726" s="73"/>
      <c r="P42726" s="73"/>
      <c r="T42726" s="73"/>
      <c r="U42726" s="73"/>
      <c r="V42726" s="73"/>
      <c r="X42726" s="12"/>
    </row>
    <row r="42727" spans="2:24" x14ac:dyDescent="0.3">
      <c r="B42727" s="73"/>
      <c r="D42727" s="73"/>
      <c r="P42727" s="73"/>
      <c r="T42727" s="73"/>
      <c r="U42727" s="73"/>
      <c r="V42727" s="73"/>
      <c r="X42727" s="12"/>
    </row>
    <row r="42728" spans="2:24" x14ac:dyDescent="0.3">
      <c r="B42728" s="73"/>
      <c r="D42728" s="73"/>
      <c r="P42728" s="73"/>
      <c r="T42728" s="73"/>
      <c r="U42728" s="73"/>
      <c r="V42728" s="73"/>
      <c r="X42728" s="12"/>
    </row>
    <row r="42729" spans="2:24" x14ac:dyDescent="0.3">
      <c r="B42729" s="73"/>
      <c r="D42729" s="73"/>
      <c r="P42729" s="73"/>
      <c r="T42729" s="73"/>
      <c r="U42729" s="73"/>
      <c r="V42729" s="73"/>
      <c r="X42729" s="12"/>
    </row>
    <row r="42730" spans="2:24" x14ac:dyDescent="0.3">
      <c r="B42730" s="73"/>
      <c r="D42730" s="73"/>
      <c r="P42730" s="73"/>
      <c r="T42730" s="73"/>
      <c r="U42730" s="73"/>
      <c r="V42730" s="73"/>
      <c r="X42730" s="12"/>
    </row>
    <row r="42731" spans="2:24" x14ac:dyDescent="0.3">
      <c r="B42731" s="73"/>
      <c r="D42731" s="73"/>
      <c r="P42731" s="73"/>
      <c r="T42731" s="73"/>
      <c r="U42731" s="73"/>
      <c r="V42731" s="73"/>
      <c r="X42731" s="12"/>
    </row>
    <row r="42732" spans="2:24" x14ac:dyDescent="0.3">
      <c r="B42732" s="73"/>
      <c r="D42732" s="73"/>
      <c r="P42732" s="73"/>
      <c r="T42732" s="73"/>
      <c r="U42732" s="73"/>
      <c r="V42732" s="73"/>
      <c r="X42732" s="12"/>
    </row>
    <row r="42733" spans="2:24" x14ac:dyDescent="0.3">
      <c r="B42733" s="73"/>
      <c r="D42733" s="73"/>
      <c r="P42733" s="73"/>
      <c r="T42733" s="73"/>
      <c r="U42733" s="73"/>
      <c r="V42733" s="73"/>
      <c r="X42733" s="12"/>
    </row>
    <row r="42734" spans="2:24" x14ac:dyDescent="0.3">
      <c r="B42734" s="73"/>
      <c r="D42734" s="73"/>
      <c r="P42734" s="73"/>
      <c r="T42734" s="73"/>
      <c r="U42734" s="73"/>
      <c r="V42734" s="73"/>
      <c r="X42734" s="12"/>
    </row>
    <row r="42735" spans="2:24" x14ac:dyDescent="0.3">
      <c r="B42735" s="73"/>
      <c r="D42735" s="73"/>
      <c r="P42735" s="73"/>
      <c r="T42735" s="73"/>
      <c r="U42735" s="73"/>
      <c r="V42735" s="73"/>
      <c r="X42735" s="12"/>
    </row>
    <row r="42736" spans="2:24" x14ac:dyDescent="0.3">
      <c r="B42736" s="73"/>
      <c r="D42736" s="73"/>
      <c r="P42736" s="73"/>
      <c r="T42736" s="73"/>
      <c r="U42736" s="73"/>
      <c r="V42736" s="73"/>
      <c r="X42736" s="12"/>
    </row>
    <row r="42737" spans="2:24" x14ac:dyDescent="0.3">
      <c r="B42737" s="73"/>
      <c r="D42737" s="73"/>
      <c r="P42737" s="73"/>
      <c r="T42737" s="73"/>
      <c r="U42737" s="73"/>
      <c r="V42737" s="73"/>
      <c r="X42737" s="12"/>
    </row>
    <row r="42738" spans="2:24" x14ac:dyDescent="0.3">
      <c r="B42738" s="73"/>
      <c r="D42738" s="73"/>
      <c r="P42738" s="73"/>
      <c r="T42738" s="73"/>
      <c r="U42738" s="73"/>
      <c r="V42738" s="73"/>
      <c r="X42738" s="12"/>
    </row>
    <row r="42739" spans="2:24" x14ac:dyDescent="0.3">
      <c r="B42739" s="73"/>
      <c r="D42739" s="73"/>
      <c r="P42739" s="73"/>
      <c r="T42739" s="73"/>
      <c r="U42739" s="73"/>
      <c r="V42739" s="73"/>
      <c r="X42739" s="12"/>
    </row>
    <row r="42740" spans="2:24" x14ac:dyDescent="0.3">
      <c r="B42740" s="73"/>
      <c r="D42740" s="73"/>
      <c r="P42740" s="73"/>
      <c r="T42740" s="73"/>
      <c r="U42740" s="73"/>
      <c r="V42740" s="73"/>
      <c r="X42740" s="12"/>
    </row>
    <row r="42741" spans="2:24" x14ac:dyDescent="0.3">
      <c r="B42741" s="73"/>
      <c r="D42741" s="73"/>
      <c r="P42741" s="73"/>
      <c r="T42741" s="73"/>
      <c r="U42741" s="73"/>
      <c r="V42741" s="73"/>
      <c r="X42741" s="12"/>
    </row>
    <row r="42742" spans="2:24" x14ac:dyDescent="0.3">
      <c r="B42742" s="73"/>
      <c r="D42742" s="73"/>
      <c r="P42742" s="73"/>
      <c r="T42742" s="73"/>
      <c r="U42742" s="73"/>
      <c r="V42742" s="73"/>
      <c r="X42742" s="12"/>
    </row>
    <row r="42743" spans="2:24" x14ac:dyDescent="0.3">
      <c r="B42743" s="73"/>
      <c r="D42743" s="73"/>
      <c r="P42743" s="73"/>
      <c r="T42743" s="73"/>
      <c r="U42743" s="73"/>
      <c r="V42743" s="73"/>
      <c r="X42743" s="12"/>
    </row>
    <row r="42744" spans="2:24" x14ac:dyDescent="0.3">
      <c r="B42744" s="73"/>
      <c r="D42744" s="73"/>
      <c r="P42744" s="73"/>
      <c r="T42744" s="73"/>
      <c r="U42744" s="73"/>
      <c r="V42744" s="73"/>
      <c r="X42744" s="12"/>
    </row>
    <row r="42745" spans="2:24" x14ac:dyDescent="0.3">
      <c r="B42745" s="73"/>
      <c r="D42745" s="73"/>
      <c r="P42745" s="73"/>
      <c r="T42745" s="73"/>
      <c r="U42745" s="73"/>
      <c r="V42745" s="73"/>
      <c r="X42745" s="12"/>
    </row>
    <row r="42746" spans="2:24" x14ac:dyDescent="0.3">
      <c r="B42746" s="73"/>
      <c r="D42746" s="73"/>
      <c r="P42746" s="73"/>
      <c r="T42746" s="73"/>
      <c r="U42746" s="73"/>
      <c r="V42746" s="73"/>
      <c r="X42746" s="12"/>
    </row>
    <row r="42747" spans="2:24" x14ac:dyDescent="0.3">
      <c r="B42747" s="73"/>
      <c r="D42747" s="73"/>
      <c r="P42747" s="73"/>
      <c r="T42747" s="73"/>
      <c r="U42747" s="73"/>
      <c r="V42747" s="73"/>
      <c r="X42747" s="12"/>
    </row>
    <row r="42748" spans="2:24" x14ac:dyDescent="0.3">
      <c r="B42748" s="73"/>
      <c r="D42748" s="73"/>
      <c r="P42748" s="73"/>
      <c r="T42748" s="73"/>
      <c r="U42748" s="73"/>
      <c r="V42748" s="73"/>
      <c r="X42748" s="12"/>
    </row>
    <row r="42749" spans="2:24" x14ac:dyDescent="0.3">
      <c r="B42749" s="73"/>
      <c r="D42749" s="73"/>
      <c r="P42749" s="73"/>
      <c r="T42749" s="73"/>
      <c r="U42749" s="73"/>
      <c r="V42749" s="73"/>
      <c r="X42749" s="12"/>
    </row>
    <row r="42750" spans="2:24" x14ac:dyDescent="0.3">
      <c r="B42750" s="73"/>
      <c r="D42750" s="73"/>
      <c r="P42750" s="73"/>
      <c r="T42750" s="73"/>
      <c r="U42750" s="73"/>
      <c r="V42750" s="73"/>
      <c r="X42750" s="12"/>
    </row>
    <row r="42751" spans="2:24" x14ac:dyDescent="0.3">
      <c r="B42751" s="73"/>
      <c r="D42751" s="73"/>
      <c r="P42751" s="73"/>
      <c r="T42751" s="73"/>
      <c r="U42751" s="73"/>
      <c r="V42751" s="73"/>
      <c r="X42751" s="12"/>
    </row>
    <row r="42752" spans="2:24" x14ac:dyDescent="0.3">
      <c r="B42752" s="73"/>
      <c r="D42752" s="73"/>
      <c r="P42752" s="73"/>
      <c r="T42752" s="73"/>
      <c r="U42752" s="73"/>
      <c r="V42752" s="73"/>
      <c r="X42752" s="12"/>
    </row>
    <row r="42753" spans="2:24" x14ac:dyDescent="0.3">
      <c r="B42753" s="73"/>
      <c r="D42753" s="73"/>
      <c r="P42753" s="73"/>
      <c r="T42753" s="73"/>
      <c r="U42753" s="73"/>
      <c r="V42753" s="73"/>
      <c r="X42753" s="12"/>
    </row>
    <row r="42754" spans="2:24" x14ac:dyDescent="0.3">
      <c r="B42754" s="73"/>
      <c r="D42754" s="73"/>
      <c r="P42754" s="73"/>
      <c r="T42754" s="73"/>
      <c r="U42754" s="73"/>
      <c r="V42754" s="73"/>
      <c r="X42754" s="12"/>
    </row>
    <row r="42755" spans="2:24" x14ac:dyDescent="0.3">
      <c r="B42755" s="73"/>
      <c r="D42755" s="73"/>
      <c r="P42755" s="73"/>
      <c r="T42755" s="73"/>
      <c r="U42755" s="73"/>
      <c r="V42755" s="73"/>
      <c r="X42755" s="12"/>
    </row>
    <row r="42756" spans="2:24" x14ac:dyDescent="0.3">
      <c r="B42756" s="73"/>
      <c r="D42756" s="73"/>
      <c r="P42756" s="73"/>
      <c r="T42756" s="73"/>
      <c r="U42756" s="73"/>
      <c r="V42756" s="73"/>
      <c r="X42756" s="12"/>
    </row>
    <row r="42757" spans="2:24" x14ac:dyDescent="0.3">
      <c r="B42757" s="73"/>
      <c r="D42757" s="73"/>
      <c r="P42757" s="73"/>
      <c r="T42757" s="73"/>
      <c r="U42757" s="73"/>
      <c r="V42757" s="73"/>
      <c r="X42757" s="12"/>
    </row>
    <row r="42758" spans="2:24" x14ac:dyDescent="0.3">
      <c r="B42758" s="73"/>
      <c r="D42758" s="73"/>
      <c r="P42758" s="73"/>
      <c r="T42758" s="73"/>
      <c r="U42758" s="73"/>
      <c r="V42758" s="73"/>
      <c r="X42758" s="12"/>
    </row>
    <row r="42759" spans="2:24" x14ac:dyDescent="0.3">
      <c r="B42759" s="73"/>
      <c r="D42759" s="73"/>
      <c r="P42759" s="73"/>
      <c r="T42759" s="73"/>
      <c r="U42759" s="73"/>
      <c r="V42759" s="73"/>
      <c r="X42759" s="12"/>
    </row>
    <row r="42760" spans="2:24" x14ac:dyDescent="0.3">
      <c r="B42760" s="73"/>
      <c r="D42760" s="73"/>
      <c r="P42760" s="73"/>
      <c r="T42760" s="73"/>
      <c r="U42760" s="73"/>
      <c r="V42760" s="73"/>
      <c r="X42760" s="12"/>
    </row>
    <row r="42761" spans="2:24" x14ac:dyDescent="0.3">
      <c r="B42761" s="73"/>
      <c r="D42761" s="73"/>
      <c r="P42761" s="73"/>
      <c r="T42761" s="73"/>
      <c r="U42761" s="73"/>
      <c r="V42761" s="73"/>
      <c r="X42761" s="12"/>
    </row>
    <row r="42762" spans="2:24" x14ac:dyDescent="0.3">
      <c r="B42762" s="73"/>
      <c r="D42762" s="73"/>
      <c r="P42762" s="73"/>
      <c r="T42762" s="73"/>
      <c r="U42762" s="73"/>
      <c r="V42762" s="73"/>
      <c r="X42762" s="12"/>
    </row>
    <row r="42763" spans="2:24" x14ac:dyDescent="0.3">
      <c r="B42763" s="73"/>
      <c r="D42763" s="73"/>
      <c r="P42763" s="73"/>
      <c r="T42763" s="73"/>
      <c r="U42763" s="73"/>
      <c r="V42763" s="73"/>
      <c r="X42763" s="12"/>
    </row>
    <row r="42764" spans="2:24" x14ac:dyDescent="0.3">
      <c r="B42764" s="73"/>
      <c r="D42764" s="73"/>
      <c r="P42764" s="73"/>
      <c r="T42764" s="73"/>
      <c r="U42764" s="73"/>
      <c r="V42764" s="73"/>
      <c r="X42764" s="12"/>
    </row>
    <row r="42765" spans="2:24" x14ac:dyDescent="0.3">
      <c r="B42765" s="73"/>
      <c r="D42765" s="73"/>
      <c r="P42765" s="73"/>
      <c r="T42765" s="73"/>
      <c r="U42765" s="73"/>
      <c r="V42765" s="73"/>
      <c r="X42765" s="12"/>
    </row>
    <row r="42766" spans="2:24" x14ac:dyDescent="0.3">
      <c r="B42766" s="73"/>
      <c r="D42766" s="73"/>
      <c r="P42766" s="73"/>
      <c r="T42766" s="73"/>
      <c r="U42766" s="73"/>
      <c r="V42766" s="73"/>
      <c r="X42766" s="12"/>
    </row>
    <row r="42767" spans="2:24" x14ac:dyDescent="0.3">
      <c r="B42767" s="73"/>
      <c r="D42767" s="73"/>
      <c r="P42767" s="73"/>
      <c r="T42767" s="73"/>
      <c r="U42767" s="73"/>
      <c r="V42767" s="73"/>
      <c r="X42767" s="12"/>
    </row>
    <row r="42768" spans="2:24" x14ac:dyDescent="0.3">
      <c r="B42768" s="73"/>
      <c r="D42768" s="73"/>
      <c r="P42768" s="73"/>
      <c r="T42768" s="73"/>
      <c r="U42768" s="73"/>
      <c r="V42768" s="73"/>
      <c r="X42768" s="12"/>
    </row>
    <row r="42769" spans="2:24" x14ac:dyDescent="0.3">
      <c r="B42769" s="73"/>
      <c r="D42769" s="73"/>
      <c r="P42769" s="73"/>
      <c r="T42769" s="73"/>
      <c r="U42769" s="73"/>
      <c r="V42769" s="73"/>
      <c r="X42769" s="12"/>
    </row>
    <row r="42770" spans="2:24" x14ac:dyDescent="0.3">
      <c r="B42770" s="73"/>
      <c r="D42770" s="73"/>
      <c r="P42770" s="73"/>
      <c r="T42770" s="73"/>
      <c r="U42770" s="73"/>
      <c r="V42770" s="73"/>
      <c r="X42770" s="12"/>
    </row>
    <row r="42771" spans="2:24" x14ac:dyDescent="0.3">
      <c r="B42771" s="73"/>
      <c r="D42771" s="73"/>
      <c r="P42771" s="73"/>
      <c r="T42771" s="73"/>
      <c r="U42771" s="73"/>
      <c r="V42771" s="73"/>
      <c r="X42771" s="12"/>
    </row>
    <row r="42772" spans="2:24" x14ac:dyDescent="0.3">
      <c r="B42772" s="73"/>
      <c r="D42772" s="73"/>
      <c r="P42772" s="73"/>
      <c r="T42772" s="73"/>
      <c r="U42772" s="73"/>
      <c r="V42772" s="73"/>
      <c r="X42772" s="12"/>
    </row>
    <row r="42773" spans="2:24" x14ac:dyDescent="0.3">
      <c r="B42773" s="73"/>
      <c r="D42773" s="73"/>
      <c r="P42773" s="73"/>
      <c r="T42773" s="73"/>
      <c r="U42773" s="73"/>
      <c r="V42773" s="73"/>
      <c r="X42773" s="12"/>
    </row>
    <row r="42774" spans="2:24" x14ac:dyDescent="0.3">
      <c r="B42774" s="73"/>
      <c r="D42774" s="73"/>
      <c r="P42774" s="73"/>
      <c r="T42774" s="73"/>
      <c r="U42774" s="73"/>
      <c r="V42774" s="73"/>
      <c r="X42774" s="12"/>
    </row>
    <row r="42775" spans="2:24" x14ac:dyDescent="0.3">
      <c r="B42775" s="73"/>
      <c r="D42775" s="73"/>
      <c r="P42775" s="73"/>
      <c r="T42775" s="73"/>
      <c r="U42775" s="73"/>
      <c r="V42775" s="73"/>
      <c r="X42775" s="12"/>
    </row>
    <row r="42776" spans="2:24" x14ac:dyDescent="0.3">
      <c r="B42776" s="73"/>
      <c r="D42776" s="73"/>
      <c r="P42776" s="73"/>
      <c r="T42776" s="73"/>
      <c r="U42776" s="73"/>
      <c r="V42776" s="73"/>
      <c r="X42776" s="12"/>
    </row>
    <row r="42777" spans="2:24" x14ac:dyDescent="0.3">
      <c r="B42777" s="73"/>
      <c r="D42777" s="73"/>
      <c r="P42777" s="73"/>
      <c r="T42777" s="73"/>
      <c r="U42777" s="73"/>
      <c r="V42777" s="73"/>
      <c r="X42777" s="12"/>
    </row>
    <row r="42778" spans="2:24" x14ac:dyDescent="0.3">
      <c r="B42778" s="73"/>
      <c r="D42778" s="73"/>
      <c r="P42778" s="73"/>
      <c r="T42778" s="73"/>
      <c r="U42778" s="73"/>
      <c r="V42778" s="73"/>
      <c r="X42778" s="12"/>
    </row>
    <row r="42779" spans="2:24" x14ac:dyDescent="0.3">
      <c r="B42779" s="73"/>
      <c r="D42779" s="73"/>
      <c r="P42779" s="73"/>
      <c r="T42779" s="73"/>
      <c r="U42779" s="73"/>
      <c r="V42779" s="73"/>
      <c r="X42779" s="12"/>
    </row>
    <row r="42780" spans="2:24" x14ac:dyDescent="0.3">
      <c r="B42780" s="73"/>
      <c r="D42780" s="73"/>
      <c r="P42780" s="73"/>
      <c r="T42780" s="73"/>
      <c r="U42780" s="73"/>
      <c r="V42780" s="73"/>
      <c r="X42780" s="12"/>
    </row>
    <row r="42781" spans="2:24" x14ac:dyDescent="0.3">
      <c r="B42781" s="73"/>
      <c r="D42781" s="73"/>
      <c r="P42781" s="73"/>
      <c r="T42781" s="73"/>
      <c r="U42781" s="73"/>
      <c r="V42781" s="73"/>
      <c r="X42781" s="12"/>
    </row>
    <row r="42782" spans="2:24" x14ac:dyDescent="0.3">
      <c r="B42782" s="73"/>
      <c r="D42782" s="73"/>
      <c r="P42782" s="73"/>
      <c r="T42782" s="73"/>
      <c r="U42782" s="73"/>
      <c r="V42782" s="73"/>
      <c r="X42782" s="12"/>
    </row>
    <row r="42783" spans="2:24" x14ac:dyDescent="0.3">
      <c r="B42783" s="73"/>
      <c r="D42783" s="73"/>
      <c r="P42783" s="73"/>
      <c r="T42783" s="73"/>
      <c r="U42783" s="73"/>
      <c r="V42783" s="73"/>
      <c r="X42783" s="12"/>
    </row>
    <row r="42784" spans="2:24" x14ac:dyDescent="0.3">
      <c r="B42784" s="73"/>
      <c r="D42784" s="73"/>
      <c r="P42784" s="73"/>
      <c r="T42784" s="73"/>
      <c r="U42784" s="73"/>
      <c r="V42784" s="73"/>
      <c r="X42784" s="12"/>
    </row>
    <row r="42785" spans="2:24" x14ac:dyDescent="0.3">
      <c r="B42785" s="73"/>
      <c r="D42785" s="73"/>
      <c r="P42785" s="73"/>
      <c r="T42785" s="73"/>
      <c r="U42785" s="73"/>
      <c r="V42785" s="73"/>
      <c r="X42785" s="12"/>
    </row>
    <row r="42786" spans="2:24" x14ac:dyDescent="0.3">
      <c r="B42786" s="73"/>
      <c r="D42786" s="73"/>
      <c r="P42786" s="73"/>
      <c r="T42786" s="73"/>
      <c r="U42786" s="73"/>
      <c r="V42786" s="73"/>
      <c r="X42786" s="12"/>
    </row>
    <row r="42787" spans="2:24" x14ac:dyDescent="0.3">
      <c r="B42787" s="73"/>
      <c r="D42787" s="73"/>
      <c r="P42787" s="73"/>
      <c r="T42787" s="73"/>
      <c r="U42787" s="73"/>
      <c r="V42787" s="73"/>
      <c r="X42787" s="12"/>
    </row>
    <row r="42788" spans="2:24" x14ac:dyDescent="0.3">
      <c r="B42788" s="73"/>
      <c r="D42788" s="73"/>
      <c r="P42788" s="73"/>
      <c r="T42788" s="73"/>
      <c r="U42788" s="73"/>
      <c r="V42788" s="73"/>
      <c r="X42788" s="12"/>
    </row>
    <row r="42789" spans="2:24" x14ac:dyDescent="0.3">
      <c r="B42789" s="73"/>
      <c r="D42789" s="73"/>
      <c r="P42789" s="73"/>
      <c r="T42789" s="73"/>
      <c r="U42789" s="73"/>
      <c r="V42789" s="73"/>
      <c r="X42789" s="12"/>
    </row>
    <row r="42790" spans="2:24" x14ac:dyDescent="0.3">
      <c r="B42790" s="73"/>
      <c r="D42790" s="73"/>
      <c r="P42790" s="73"/>
      <c r="T42790" s="73"/>
      <c r="U42790" s="73"/>
      <c r="V42790" s="73"/>
      <c r="X42790" s="12"/>
    </row>
    <row r="42791" spans="2:24" x14ac:dyDescent="0.3">
      <c r="B42791" s="73"/>
      <c r="D42791" s="73"/>
      <c r="P42791" s="73"/>
      <c r="T42791" s="73"/>
      <c r="U42791" s="73"/>
      <c r="V42791" s="73"/>
      <c r="X42791" s="12"/>
    </row>
    <row r="42792" spans="2:24" x14ac:dyDescent="0.3">
      <c r="B42792" s="73"/>
      <c r="D42792" s="73"/>
      <c r="P42792" s="73"/>
      <c r="T42792" s="73"/>
      <c r="U42792" s="73"/>
      <c r="V42792" s="73"/>
      <c r="X42792" s="12"/>
    </row>
    <row r="42793" spans="2:24" x14ac:dyDescent="0.3">
      <c r="B42793" s="73"/>
      <c r="D42793" s="73"/>
      <c r="P42793" s="73"/>
      <c r="T42793" s="73"/>
      <c r="U42793" s="73"/>
      <c r="V42793" s="73"/>
      <c r="X42793" s="12"/>
    </row>
    <row r="42794" spans="2:24" x14ac:dyDescent="0.3">
      <c r="B42794" s="73"/>
      <c r="D42794" s="73"/>
      <c r="P42794" s="73"/>
      <c r="T42794" s="73"/>
      <c r="U42794" s="73"/>
      <c r="V42794" s="73"/>
      <c r="X42794" s="12"/>
    </row>
    <row r="42795" spans="2:24" x14ac:dyDescent="0.3">
      <c r="B42795" s="73"/>
      <c r="D42795" s="73"/>
      <c r="P42795" s="73"/>
      <c r="T42795" s="73"/>
      <c r="U42795" s="73"/>
      <c r="V42795" s="73"/>
      <c r="X42795" s="12"/>
    </row>
    <row r="42796" spans="2:24" x14ac:dyDescent="0.3">
      <c r="B42796" s="73"/>
      <c r="D42796" s="73"/>
      <c r="P42796" s="73"/>
      <c r="T42796" s="73"/>
      <c r="U42796" s="73"/>
      <c r="V42796" s="73"/>
      <c r="X42796" s="12"/>
    </row>
    <row r="42797" spans="2:24" x14ac:dyDescent="0.3">
      <c r="B42797" s="73"/>
      <c r="D42797" s="73"/>
      <c r="P42797" s="73"/>
      <c r="T42797" s="73"/>
      <c r="U42797" s="73"/>
      <c r="V42797" s="73"/>
      <c r="X42797" s="12"/>
    </row>
    <row r="42798" spans="2:24" x14ac:dyDescent="0.3">
      <c r="B42798" s="73"/>
      <c r="D42798" s="73"/>
      <c r="P42798" s="73"/>
      <c r="T42798" s="73"/>
      <c r="U42798" s="73"/>
      <c r="V42798" s="73"/>
      <c r="X42798" s="12"/>
    </row>
    <row r="42799" spans="2:24" x14ac:dyDescent="0.3">
      <c r="B42799" s="73"/>
      <c r="D42799" s="73"/>
      <c r="P42799" s="73"/>
      <c r="T42799" s="73"/>
      <c r="U42799" s="73"/>
      <c r="V42799" s="73"/>
      <c r="X42799" s="12"/>
    </row>
    <row r="42800" spans="2:24" x14ac:dyDescent="0.3">
      <c r="B42800" s="73"/>
      <c r="D42800" s="73"/>
      <c r="P42800" s="73"/>
      <c r="T42800" s="73"/>
      <c r="U42800" s="73"/>
      <c r="V42800" s="73"/>
      <c r="X42800" s="12"/>
    </row>
    <row r="42801" spans="2:24" x14ac:dyDescent="0.3">
      <c r="B42801" s="73"/>
      <c r="D42801" s="73"/>
      <c r="P42801" s="73"/>
      <c r="T42801" s="73"/>
      <c r="U42801" s="73"/>
      <c r="V42801" s="73"/>
      <c r="X42801" s="12"/>
    </row>
    <row r="42802" spans="2:24" x14ac:dyDescent="0.3">
      <c r="B42802" s="73"/>
      <c r="D42802" s="73"/>
      <c r="P42802" s="73"/>
      <c r="T42802" s="73"/>
      <c r="U42802" s="73"/>
      <c r="V42802" s="73"/>
      <c r="X42802" s="12"/>
    </row>
    <row r="42803" spans="2:24" x14ac:dyDescent="0.3">
      <c r="B42803" s="73"/>
      <c r="D42803" s="73"/>
      <c r="P42803" s="73"/>
      <c r="T42803" s="73"/>
      <c r="U42803" s="73"/>
      <c r="V42803" s="73"/>
      <c r="X42803" s="12"/>
    </row>
    <row r="42804" spans="2:24" x14ac:dyDescent="0.3">
      <c r="B42804" s="73"/>
      <c r="D42804" s="73"/>
      <c r="P42804" s="73"/>
      <c r="T42804" s="73"/>
      <c r="U42804" s="73"/>
      <c r="V42804" s="73"/>
      <c r="X42804" s="12"/>
    </row>
    <row r="42805" spans="2:24" x14ac:dyDescent="0.3">
      <c r="B42805" s="73"/>
      <c r="D42805" s="73"/>
      <c r="P42805" s="73"/>
      <c r="T42805" s="73"/>
      <c r="U42805" s="73"/>
      <c r="V42805" s="73"/>
      <c r="X42805" s="12"/>
    </row>
    <row r="42806" spans="2:24" x14ac:dyDescent="0.3">
      <c r="B42806" s="73"/>
      <c r="D42806" s="73"/>
      <c r="P42806" s="73"/>
      <c r="T42806" s="73"/>
      <c r="U42806" s="73"/>
      <c r="V42806" s="73"/>
      <c r="X42806" s="12"/>
    </row>
    <row r="42807" spans="2:24" x14ac:dyDescent="0.3">
      <c r="B42807" s="73"/>
      <c r="D42807" s="73"/>
      <c r="P42807" s="73"/>
      <c r="T42807" s="73"/>
      <c r="U42807" s="73"/>
      <c r="V42807" s="73"/>
      <c r="X42807" s="12"/>
    </row>
    <row r="42808" spans="2:24" x14ac:dyDescent="0.3">
      <c r="B42808" s="73"/>
      <c r="D42808" s="73"/>
      <c r="P42808" s="73"/>
      <c r="T42808" s="73"/>
      <c r="U42808" s="73"/>
      <c r="V42808" s="73"/>
      <c r="X42808" s="12"/>
    </row>
    <row r="42809" spans="2:24" x14ac:dyDescent="0.3">
      <c r="B42809" s="73"/>
      <c r="D42809" s="73"/>
      <c r="P42809" s="73"/>
      <c r="T42809" s="73"/>
      <c r="U42809" s="73"/>
      <c r="V42809" s="73"/>
      <c r="X42809" s="12"/>
    </row>
    <row r="42810" spans="2:24" x14ac:dyDescent="0.3">
      <c r="B42810" s="73"/>
      <c r="D42810" s="73"/>
      <c r="P42810" s="73"/>
      <c r="T42810" s="73"/>
      <c r="U42810" s="73"/>
      <c r="V42810" s="73"/>
      <c r="X42810" s="12"/>
    </row>
    <row r="42811" spans="2:24" x14ac:dyDescent="0.3">
      <c r="B42811" s="73"/>
      <c r="D42811" s="73"/>
      <c r="P42811" s="73"/>
      <c r="T42811" s="73"/>
      <c r="U42811" s="73"/>
      <c r="V42811" s="73"/>
      <c r="X42811" s="12"/>
    </row>
    <row r="42812" spans="2:24" x14ac:dyDescent="0.3">
      <c r="B42812" s="73"/>
      <c r="D42812" s="73"/>
      <c r="P42812" s="73"/>
      <c r="T42812" s="73"/>
      <c r="U42812" s="73"/>
      <c r="V42812" s="73"/>
      <c r="X42812" s="12"/>
    </row>
    <row r="42813" spans="2:24" x14ac:dyDescent="0.3">
      <c r="B42813" s="73"/>
      <c r="D42813" s="73"/>
      <c r="P42813" s="73"/>
      <c r="T42813" s="73"/>
      <c r="U42813" s="73"/>
      <c r="V42813" s="73"/>
      <c r="X42813" s="12"/>
    </row>
    <row r="42814" spans="2:24" x14ac:dyDescent="0.3">
      <c r="B42814" s="73"/>
      <c r="D42814" s="73"/>
      <c r="P42814" s="73"/>
      <c r="T42814" s="73"/>
      <c r="U42814" s="73"/>
      <c r="V42814" s="73"/>
      <c r="X42814" s="12"/>
    </row>
    <row r="42815" spans="2:24" x14ac:dyDescent="0.3">
      <c r="B42815" s="73"/>
      <c r="D42815" s="73"/>
      <c r="P42815" s="73"/>
      <c r="T42815" s="73"/>
      <c r="U42815" s="73"/>
      <c r="V42815" s="73"/>
      <c r="X42815" s="12"/>
    </row>
    <row r="42816" spans="2:24" x14ac:dyDescent="0.3">
      <c r="B42816" s="73"/>
      <c r="D42816" s="73"/>
      <c r="P42816" s="73"/>
      <c r="T42816" s="73"/>
      <c r="U42816" s="73"/>
      <c r="V42816" s="73"/>
      <c r="X42816" s="12"/>
    </row>
    <row r="42817" spans="2:24" x14ac:dyDescent="0.3">
      <c r="B42817" s="73"/>
      <c r="D42817" s="73"/>
      <c r="P42817" s="73"/>
      <c r="T42817" s="73"/>
      <c r="U42817" s="73"/>
      <c r="V42817" s="73"/>
      <c r="X42817" s="12"/>
    </row>
    <row r="42818" spans="2:24" x14ac:dyDescent="0.3">
      <c r="B42818" s="73"/>
      <c r="D42818" s="73"/>
      <c r="P42818" s="73"/>
      <c r="T42818" s="73"/>
      <c r="U42818" s="73"/>
      <c r="V42818" s="73"/>
      <c r="X42818" s="12"/>
    </row>
    <row r="42819" spans="2:24" x14ac:dyDescent="0.3">
      <c r="B42819" s="73"/>
      <c r="D42819" s="73"/>
      <c r="P42819" s="73"/>
      <c r="T42819" s="73"/>
      <c r="U42819" s="73"/>
      <c r="V42819" s="73"/>
      <c r="X42819" s="12"/>
    </row>
    <row r="42820" spans="2:24" x14ac:dyDescent="0.3">
      <c r="B42820" s="73"/>
      <c r="D42820" s="73"/>
      <c r="P42820" s="73"/>
      <c r="T42820" s="73"/>
      <c r="U42820" s="73"/>
      <c r="V42820" s="73"/>
      <c r="X42820" s="12"/>
    </row>
    <row r="42821" spans="2:24" x14ac:dyDescent="0.3">
      <c r="B42821" s="73"/>
      <c r="D42821" s="73"/>
      <c r="P42821" s="73"/>
      <c r="T42821" s="73"/>
      <c r="U42821" s="73"/>
      <c r="V42821" s="73"/>
      <c r="X42821" s="12"/>
    </row>
    <row r="42822" spans="2:24" x14ac:dyDescent="0.3">
      <c r="B42822" s="73"/>
      <c r="D42822" s="73"/>
      <c r="P42822" s="73"/>
      <c r="T42822" s="73"/>
      <c r="U42822" s="73"/>
      <c r="V42822" s="73"/>
      <c r="X42822" s="12"/>
    </row>
    <row r="42823" spans="2:24" x14ac:dyDescent="0.3">
      <c r="B42823" s="73"/>
      <c r="D42823" s="73"/>
      <c r="P42823" s="73"/>
      <c r="T42823" s="73"/>
      <c r="U42823" s="73"/>
      <c r="V42823" s="73"/>
      <c r="X42823" s="12"/>
    </row>
    <row r="42824" spans="2:24" x14ac:dyDescent="0.3">
      <c r="B42824" s="73"/>
      <c r="D42824" s="73"/>
      <c r="P42824" s="73"/>
      <c r="T42824" s="73"/>
      <c r="U42824" s="73"/>
      <c r="V42824" s="73"/>
      <c r="X42824" s="12"/>
    </row>
    <row r="42825" spans="2:24" x14ac:dyDescent="0.3">
      <c r="B42825" s="73"/>
      <c r="D42825" s="73"/>
      <c r="P42825" s="73"/>
      <c r="T42825" s="73"/>
      <c r="U42825" s="73"/>
      <c r="V42825" s="73"/>
      <c r="X42825" s="12"/>
    </row>
    <row r="42826" spans="2:24" x14ac:dyDescent="0.3">
      <c r="B42826" s="73"/>
      <c r="D42826" s="73"/>
      <c r="P42826" s="73"/>
      <c r="T42826" s="73"/>
      <c r="U42826" s="73"/>
      <c r="V42826" s="73"/>
      <c r="X42826" s="12"/>
    </row>
    <row r="42827" spans="2:24" x14ac:dyDescent="0.3">
      <c r="B42827" s="73"/>
      <c r="D42827" s="73"/>
      <c r="P42827" s="73"/>
      <c r="T42827" s="73"/>
      <c r="U42827" s="73"/>
      <c r="V42827" s="73"/>
      <c r="X42827" s="12"/>
    </row>
    <row r="42828" spans="2:24" x14ac:dyDescent="0.3">
      <c r="B42828" s="73"/>
      <c r="D42828" s="73"/>
      <c r="P42828" s="73"/>
      <c r="T42828" s="73"/>
      <c r="U42828" s="73"/>
      <c r="V42828" s="73"/>
      <c r="X42828" s="12"/>
    </row>
    <row r="42829" spans="2:24" x14ac:dyDescent="0.3">
      <c r="B42829" s="73"/>
      <c r="D42829" s="73"/>
      <c r="P42829" s="73"/>
      <c r="T42829" s="73"/>
      <c r="U42829" s="73"/>
      <c r="V42829" s="73"/>
      <c r="X42829" s="12"/>
    </row>
    <row r="42830" spans="2:24" x14ac:dyDescent="0.3">
      <c r="B42830" s="73"/>
      <c r="D42830" s="73"/>
      <c r="P42830" s="73"/>
      <c r="T42830" s="73"/>
      <c r="U42830" s="73"/>
      <c r="V42830" s="73"/>
      <c r="X42830" s="12"/>
    </row>
    <row r="42831" spans="2:24" x14ac:dyDescent="0.3">
      <c r="B42831" s="73"/>
      <c r="D42831" s="73"/>
      <c r="P42831" s="73"/>
      <c r="T42831" s="73"/>
      <c r="U42831" s="73"/>
      <c r="V42831" s="73"/>
      <c r="X42831" s="12"/>
    </row>
    <row r="42832" spans="2:24" x14ac:dyDescent="0.3">
      <c r="B42832" s="73"/>
      <c r="D42832" s="73"/>
      <c r="P42832" s="73"/>
      <c r="T42832" s="73"/>
      <c r="U42832" s="73"/>
      <c r="V42832" s="73"/>
      <c r="X42832" s="12"/>
    </row>
    <row r="42833" spans="2:24" x14ac:dyDescent="0.3">
      <c r="B42833" s="73"/>
      <c r="D42833" s="73"/>
      <c r="P42833" s="73"/>
      <c r="T42833" s="73"/>
      <c r="U42833" s="73"/>
      <c r="V42833" s="73"/>
      <c r="X42833" s="12"/>
    </row>
    <row r="42834" spans="2:24" x14ac:dyDescent="0.3">
      <c r="B42834" s="73"/>
      <c r="D42834" s="73"/>
      <c r="P42834" s="73"/>
      <c r="T42834" s="73"/>
      <c r="U42834" s="73"/>
      <c r="V42834" s="73"/>
      <c r="X42834" s="12"/>
    </row>
    <row r="42835" spans="2:24" x14ac:dyDescent="0.3">
      <c r="B42835" s="73"/>
      <c r="D42835" s="73"/>
      <c r="P42835" s="73"/>
      <c r="T42835" s="73"/>
      <c r="U42835" s="73"/>
      <c r="V42835" s="73"/>
      <c r="X42835" s="12"/>
    </row>
    <row r="42836" spans="2:24" x14ac:dyDescent="0.3">
      <c r="B42836" s="73"/>
      <c r="D42836" s="73"/>
      <c r="P42836" s="73"/>
      <c r="T42836" s="73"/>
      <c r="U42836" s="73"/>
      <c r="V42836" s="73"/>
      <c r="X42836" s="12"/>
    </row>
    <row r="42837" spans="2:24" x14ac:dyDescent="0.3">
      <c r="B42837" s="73"/>
      <c r="D42837" s="73"/>
      <c r="P42837" s="73"/>
      <c r="T42837" s="73"/>
      <c r="U42837" s="73"/>
      <c r="V42837" s="73"/>
      <c r="X42837" s="12"/>
    </row>
    <row r="42838" spans="2:24" x14ac:dyDescent="0.3">
      <c r="B42838" s="73"/>
      <c r="D42838" s="73"/>
      <c r="P42838" s="73"/>
      <c r="T42838" s="73"/>
      <c r="U42838" s="73"/>
      <c r="V42838" s="73"/>
      <c r="X42838" s="12"/>
    </row>
    <row r="42839" spans="2:24" x14ac:dyDescent="0.3">
      <c r="B42839" s="73"/>
      <c r="D42839" s="73"/>
      <c r="P42839" s="73"/>
      <c r="T42839" s="73"/>
      <c r="U42839" s="73"/>
      <c r="V42839" s="73"/>
      <c r="X42839" s="12"/>
    </row>
    <row r="42840" spans="2:24" x14ac:dyDescent="0.3">
      <c r="B42840" s="73"/>
      <c r="D42840" s="73"/>
      <c r="P42840" s="73"/>
      <c r="T42840" s="73"/>
      <c r="U42840" s="73"/>
      <c r="V42840" s="73"/>
      <c r="X42840" s="12"/>
    </row>
    <row r="42841" spans="2:24" x14ac:dyDescent="0.3">
      <c r="B42841" s="73"/>
      <c r="D42841" s="73"/>
      <c r="P42841" s="73"/>
      <c r="T42841" s="73"/>
      <c r="U42841" s="73"/>
      <c r="V42841" s="73"/>
      <c r="X42841" s="12"/>
    </row>
    <row r="42842" spans="2:24" x14ac:dyDescent="0.3">
      <c r="B42842" s="73"/>
      <c r="D42842" s="73"/>
      <c r="P42842" s="73"/>
      <c r="T42842" s="73"/>
      <c r="U42842" s="73"/>
      <c r="V42842" s="73"/>
      <c r="X42842" s="12"/>
    </row>
    <row r="42843" spans="2:24" x14ac:dyDescent="0.3">
      <c r="B42843" s="73"/>
      <c r="D42843" s="73"/>
      <c r="P42843" s="73"/>
      <c r="T42843" s="73"/>
      <c r="U42843" s="73"/>
      <c r="V42843" s="73"/>
      <c r="X42843" s="12"/>
    </row>
    <row r="42844" spans="2:24" x14ac:dyDescent="0.3">
      <c r="B42844" s="73"/>
      <c r="D42844" s="73"/>
      <c r="P42844" s="73"/>
      <c r="T42844" s="73"/>
      <c r="U42844" s="73"/>
      <c r="V42844" s="73"/>
      <c r="X42844" s="12"/>
    </row>
    <row r="42845" spans="2:24" x14ac:dyDescent="0.3">
      <c r="B42845" s="73"/>
      <c r="D42845" s="73"/>
      <c r="P42845" s="73"/>
      <c r="T42845" s="73"/>
      <c r="U42845" s="73"/>
      <c r="V42845" s="73"/>
      <c r="X42845" s="12"/>
    </row>
    <row r="42846" spans="2:24" x14ac:dyDescent="0.3">
      <c r="B42846" s="73"/>
      <c r="D42846" s="73"/>
      <c r="P42846" s="73"/>
      <c r="T42846" s="73"/>
      <c r="U42846" s="73"/>
      <c r="V42846" s="73"/>
      <c r="X42846" s="12"/>
    </row>
    <row r="42847" spans="2:24" x14ac:dyDescent="0.3">
      <c r="B42847" s="73"/>
      <c r="D42847" s="73"/>
      <c r="P42847" s="73"/>
      <c r="T42847" s="73"/>
      <c r="U42847" s="73"/>
      <c r="V42847" s="73"/>
      <c r="X42847" s="12"/>
    </row>
    <row r="42848" spans="2:24" x14ac:dyDescent="0.3">
      <c r="B42848" s="73"/>
      <c r="D42848" s="73"/>
      <c r="P42848" s="73"/>
      <c r="T42848" s="73"/>
      <c r="U42848" s="73"/>
      <c r="V42848" s="73"/>
      <c r="X42848" s="12"/>
    </row>
    <row r="42849" spans="2:24" x14ac:dyDescent="0.3">
      <c r="B42849" s="73"/>
      <c r="D42849" s="73"/>
      <c r="P42849" s="73"/>
      <c r="T42849" s="73"/>
      <c r="U42849" s="73"/>
      <c r="V42849" s="73"/>
      <c r="X42849" s="12"/>
    </row>
    <row r="42850" spans="2:24" x14ac:dyDescent="0.3">
      <c r="B42850" s="73"/>
      <c r="D42850" s="73"/>
      <c r="P42850" s="73"/>
      <c r="T42850" s="73"/>
      <c r="U42850" s="73"/>
      <c r="V42850" s="73"/>
      <c r="X42850" s="12"/>
    </row>
    <row r="42851" spans="2:24" x14ac:dyDescent="0.3">
      <c r="B42851" s="73"/>
      <c r="D42851" s="73"/>
      <c r="P42851" s="73"/>
      <c r="T42851" s="73"/>
      <c r="U42851" s="73"/>
      <c r="V42851" s="73"/>
      <c r="X42851" s="12"/>
    </row>
    <row r="42852" spans="2:24" x14ac:dyDescent="0.3">
      <c r="B42852" s="73"/>
      <c r="D42852" s="73"/>
      <c r="P42852" s="73"/>
      <c r="T42852" s="73"/>
      <c r="U42852" s="73"/>
      <c r="V42852" s="73"/>
      <c r="X42852" s="12"/>
    </row>
    <row r="42853" spans="2:24" x14ac:dyDescent="0.3">
      <c r="B42853" s="73"/>
      <c r="D42853" s="73"/>
      <c r="P42853" s="73"/>
      <c r="T42853" s="73"/>
      <c r="U42853" s="73"/>
      <c r="V42853" s="73"/>
      <c r="X42853" s="12"/>
    </row>
    <row r="42854" spans="2:24" x14ac:dyDescent="0.3">
      <c r="B42854" s="73"/>
      <c r="D42854" s="73"/>
      <c r="P42854" s="73"/>
      <c r="T42854" s="73"/>
      <c r="U42854" s="73"/>
      <c r="V42854" s="73"/>
      <c r="X42854" s="12"/>
    </row>
    <row r="42855" spans="2:24" x14ac:dyDescent="0.3">
      <c r="B42855" s="73"/>
      <c r="D42855" s="73"/>
      <c r="P42855" s="73"/>
      <c r="T42855" s="73"/>
      <c r="U42855" s="73"/>
      <c r="V42855" s="73"/>
      <c r="X42855" s="12"/>
    </row>
    <row r="42856" spans="2:24" x14ac:dyDescent="0.3">
      <c r="B42856" s="73"/>
      <c r="D42856" s="73"/>
      <c r="P42856" s="73"/>
      <c r="T42856" s="73"/>
      <c r="U42856" s="73"/>
      <c r="V42856" s="73"/>
      <c r="X42856" s="12"/>
    </row>
    <row r="42857" spans="2:24" x14ac:dyDescent="0.3">
      <c r="B42857" s="73"/>
      <c r="D42857" s="73"/>
      <c r="P42857" s="73"/>
      <c r="T42857" s="73"/>
      <c r="U42857" s="73"/>
      <c r="V42857" s="73"/>
      <c r="X42857" s="12"/>
    </row>
    <row r="42858" spans="2:24" x14ac:dyDescent="0.3">
      <c r="B42858" s="73"/>
      <c r="D42858" s="73"/>
      <c r="P42858" s="73"/>
      <c r="T42858" s="73"/>
      <c r="U42858" s="73"/>
      <c r="V42858" s="73"/>
      <c r="X42858" s="12"/>
    </row>
    <row r="42859" spans="2:24" x14ac:dyDescent="0.3">
      <c r="B42859" s="73"/>
      <c r="D42859" s="73"/>
      <c r="P42859" s="73"/>
      <c r="T42859" s="73"/>
      <c r="U42859" s="73"/>
      <c r="V42859" s="73"/>
      <c r="X42859" s="12"/>
    </row>
    <row r="42860" spans="2:24" x14ac:dyDescent="0.3">
      <c r="B42860" s="73"/>
      <c r="D42860" s="73"/>
      <c r="P42860" s="73"/>
      <c r="T42860" s="73"/>
      <c r="U42860" s="73"/>
      <c r="V42860" s="73"/>
      <c r="X42860" s="12"/>
    </row>
    <row r="42861" spans="2:24" x14ac:dyDescent="0.3">
      <c r="B42861" s="73"/>
      <c r="D42861" s="73"/>
      <c r="P42861" s="73"/>
      <c r="T42861" s="73"/>
      <c r="U42861" s="73"/>
      <c r="V42861" s="73"/>
      <c r="X42861" s="12"/>
    </row>
    <row r="42862" spans="2:24" x14ac:dyDescent="0.3">
      <c r="B42862" s="73"/>
      <c r="D42862" s="73"/>
      <c r="P42862" s="73"/>
      <c r="T42862" s="73"/>
      <c r="U42862" s="73"/>
      <c r="V42862" s="73"/>
      <c r="X42862" s="12"/>
    </row>
    <row r="42863" spans="2:24" x14ac:dyDescent="0.3">
      <c r="B42863" s="73"/>
      <c r="D42863" s="73"/>
      <c r="P42863" s="73"/>
      <c r="T42863" s="73"/>
      <c r="U42863" s="73"/>
      <c r="V42863" s="73"/>
      <c r="X42863" s="12"/>
    </row>
    <row r="42864" spans="2:24" x14ac:dyDescent="0.3">
      <c r="B42864" s="73"/>
      <c r="D42864" s="73"/>
      <c r="P42864" s="73"/>
      <c r="T42864" s="73"/>
      <c r="U42864" s="73"/>
      <c r="V42864" s="73"/>
      <c r="X42864" s="12"/>
    </row>
    <row r="42865" spans="2:24" x14ac:dyDescent="0.3">
      <c r="B42865" s="73"/>
      <c r="D42865" s="73"/>
      <c r="P42865" s="73"/>
      <c r="T42865" s="73"/>
      <c r="U42865" s="73"/>
      <c r="V42865" s="73"/>
      <c r="X42865" s="12"/>
    </row>
    <row r="42866" spans="2:24" x14ac:dyDescent="0.3">
      <c r="B42866" s="73"/>
      <c r="D42866" s="73"/>
      <c r="P42866" s="73"/>
      <c r="T42866" s="73"/>
      <c r="U42866" s="73"/>
      <c r="V42866" s="73"/>
      <c r="X42866" s="12"/>
    </row>
    <row r="42867" spans="2:24" x14ac:dyDescent="0.3">
      <c r="B42867" s="73"/>
      <c r="D42867" s="73"/>
      <c r="P42867" s="73"/>
      <c r="T42867" s="73"/>
      <c r="U42867" s="73"/>
      <c r="V42867" s="73"/>
      <c r="X42867" s="12"/>
    </row>
    <row r="42868" spans="2:24" x14ac:dyDescent="0.3">
      <c r="B42868" s="73"/>
      <c r="D42868" s="73"/>
      <c r="P42868" s="73"/>
      <c r="T42868" s="73"/>
      <c r="U42868" s="73"/>
      <c r="V42868" s="73"/>
      <c r="X42868" s="12"/>
    </row>
    <row r="42869" spans="2:24" x14ac:dyDescent="0.3">
      <c r="B42869" s="73"/>
      <c r="D42869" s="73"/>
      <c r="P42869" s="73"/>
      <c r="T42869" s="73"/>
      <c r="U42869" s="73"/>
      <c r="V42869" s="73"/>
      <c r="X42869" s="12"/>
    </row>
    <row r="42870" spans="2:24" x14ac:dyDescent="0.3">
      <c r="B42870" s="73"/>
      <c r="D42870" s="73"/>
      <c r="P42870" s="73"/>
      <c r="T42870" s="73"/>
      <c r="U42870" s="73"/>
      <c r="V42870" s="73"/>
      <c r="X42870" s="12"/>
    </row>
    <row r="42871" spans="2:24" x14ac:dyDescent="0.3">
      <c r="B42871" s="73"/>
      <c r="D42871" s="73"/>
      <c r="P42871" s="73"/>
      <c r="T42871" s="73"/>
      <c r="U42871" s="73"/>
      <c r="V42871" s="73"/>
      <c r="X42871" s="12"/>
    </row>
    <row r="42872" spans="2:24" x14ac:dyDescent="0.3">
      <c r="B42872" s="73"/>
      <c r="D42872" s="73"/>
      <c r="P42872" s="73"/>
      <c r="T42872" s="73"/>
      <c r="U42872" s="73"/>
      <c r="V42872" s="73"/>
      <c r="X42872" s="12"/>
    </row>
    <row r="42873" spans="2:24" x14ac:dyDescent="0.3">
      <c r="B42873" s="73"/>
      <c r="D42873" s="73"/>
      <c r="P42873" s="73"/>
      <c r="T42873" s="73"/>
      <c r="U42873" s="73"/>
      <c r="V42873" s="73"/>
      <c r="X42873" s="12"/>
    </row>
    <row r="42874" spans="2:24" x14ac:dyDescent="0.3">
      <c r="B42874" s="73"/>
      <c r="D42874" s="73"/>
      <c r="P42874" s="73"/>
      <c r="T42874" s="73"/>
      <c r="U42874" s="73"/>
      <c r="V42874" s="73"/>
      <c r="X42874" s="12"/>
    </row>
    <row r="42875" spans="2:24" x14ac:dyDescent="0.3">
      <c r="B42875" s="73"/>
      <c r="D42875" s="73"/>
      <c r="P42875" s="73"/>
      <c r="T42875" s="73"/>
      <c r="U42875" s="73"/>
      <c r="V42875" s="73"/>
      <c r="X42875" s="12"/>
    </row>
    <row r="42876" spans="2:24" x14ac:dyDescent="0.3">
      <c r="B42876" s="73"/>
      <c r="D42876" s="73"/>
      <c r="P42876" s="73"/>
      <c r="T42876" s="73"/>
      <c r="U42876" s="73"/>
      <c r="V42876" s="73"/>
      <c r="X42876" s="12"/>
    </row>
    <row r="42877" spans="2:24" x14ac:dyDescent="0.3">
      <c r="B42877" s="73"/>
      <c r="D42877" s="73"/>
      <c r="P42877" s="73"/>
      <c r="T42877" s="73"/>
      <c r="U42877" s="73"/>
      <c r="V42877" s="73"/>
      <c r="X42877" s="12"/>
    </row>
    <row r="42878" spans="2:24" x14ac:dyDescent="0.3">
      <c r="B42878" s="73"/>
      <c r="D42878" s="73"/>
      <c r="P42878" s="73"/>
      <c r="T42878" s="73"/>
      <c r="U42878" s="73"/>
      <c r="V42878" s="73"/>
      <c r="X42878" s="12"/>
    </row>
    <row r="42879" spans="2:24" x14ac:dyDescent="0.3">
      <c r="B42879" s="73"/>
      <c r="D42879" s="73"/>
      <c r="P42879" s="73"/>
      <c r="T42879" s="73"/>
      <c r="U42879" s="73"/>
      <c r="V42879" s="73"/>
      <c r="X42879" s="12"/>
    </row>
    <row r="42880" spans="2:24" x14ac:dyDescent="0.3">
      <c r="B42880" s="73"/>
      <c r="D42880" s="73"/>
      <c r="P42880" s="73"/>
      <c r="T42880" s="73"/>
      <c r="U42880" s="73"/>
      <c r="V42880" s="73"/>
      <c r="X42880" s="12"/>
    </row>
    <row r="42881" spans="2:24" x14ac:dyDescent="0.3">
      <c r="B42881" s="73"/>
      <c r="D42881" s="73"/>
      <c r="P42881" s="73"/>
      <c r="T42881" s="73"/>
      <c r="U42881" s="73"/>
      <c r="V42881" s="73"/>
      <c r="X42881" s="12"/>
    </row>
    <row r="42882" spans="2:24" x14ac:dyDescent="0.3">
      <c r="B42882" s="73"/>
      <c r="D42882" s="73"/>
      <c r="P42882" s="73"/>
      <c r="T42882" s="73"/>
      <c r="U42882" s="73"/>
      <c r="V42882" s="73"/>
      <c r="X42882" s="12"/>
    </row>
    <row r="42883" spans="2:24" x14ac:dyDescent="0.3">
      <c r="B42883" s="73"/>
      <c r="D42883" s="73"/>
      <c r="P42883" s="73"/>
      <c r="T42883" s="73"/>
      <c r="U42883" s="73"/>
      <c r="V42883" s="73"/>
      <c r="X42883" s="12"/>
    </row>
    <row r="42884" spans="2:24" x14ac:dyDescent="0.3">
      <c r="B42884" s="73"/>
      <c r="D42884" s="73"/>
      <c r="P42884" s="73"/>
      <c r="T42884" s="73"/>
      <c r="U42884" s="73"/>
      <c r="V42884" s="73"/>
      <c r="X42884" s="12"/>
    </row>
    <row r="42885" spans="2:24" x14ac:dyDescent="0.3">
      <c r="B42885" s="73"/>
      <c r="D42885" s="73"/>
      <c r="P42885" s="73"/>
      <c r="T42885" s="73"/>
      <c r="U42885" s="73"/>
      <c r="V42885" s="73"/>
      <c r="X42885" s="12"/>
    </row>
    <row r="42886" spans="2:24" x14ac:dyDescent="0.3">
      <c r="B42886" s="73"/>
      <c r="D42886" s="73"/>
      <c r="P42886" s="73"/>
      <c r="T42886" s="73"/>
      <c r="U42886" s="73"/>
      <c r="V42886" s="73"/>
      <c r="X42886" s="12"/>
    </row>
    <row r="42887" spans="2:24" x14ac:dyDescent="0.3">
      <c r="B42887" s="73"/>
      <c r="D42887" s="73"/>
      <c r="P42887" s="73"/>
      <c r="T42887" s="73"/>
      <c r="U42887" s="73"/>
      <c r="V42887" s="73"/>
      <c r="X42887" s="12"/>
    </row>
    <row r="42888" spans="2:24" x14ac:dyDescent="0.3">
      <c r="B42888" s="73"/>
      <c r="D42888" s="73"/>
      <c r="P42888" s="73"/>
      <c r="T42888" s="73"/>
      <c r="U42888" s="73"/>
      <c r="V42888" s="73"/>
      <c r="X42888" s="12"/>
    </row>
    <row r="42889" spans="2:24" x14ac:dyDescent="0.3">
      <c r="B42889" s="73"/>
      <c r="D42889" s="73"/>
      <c r="P42889" s="73"/>
      <c r="T42889" s="73"/>
      <c r="U42889" s="73"/>
      <c r="V42889" s="73"/>
      <c r="X42889" s="12"/>
    </row>
    <row r="42890" spans="2:24" x14ac:dyDescent="0.3">
      <c r="B42890" s="73"/>
      <c r="D42890" s="73"/>
      <c r="P42890" s="73"/>
      <c r="T42890" s="73"/>
      <c r="U42890" s="73"/>
      <c r="V42890" s="73"/>
      <c r="X42890" s="12"/>
    </row>
    <row r="42891" spans="2:24" x14ac:dyDescent="0.3">
      <c r="B42891" s="73"/>
      <c r="D42891" s="73"/>
      <c r="P42891" s="73"/>
      <c r="T42891" s="73"/>
      <c r="U42891" s="73"/>
      <c r="V42891" s="73"/>
      <c r="X42891" s="12"/>
    </row>
    <row r="42892" spans="2:24" x14ac:dyDescent="0.3">
      <c r="B42892" s="73"/>
      <c r="D42892" s="73"/>
      <c r="P42892" s="73"/>
      <c r="T42892" s="73"/>
      <c r="U42892" s="73"/>
      <c r="V42892" s="73"/>
      <c r="X42892" s="12"/>
    </row>
    <row r="42893" spans="2:24" x14ac:dyDescent="0.3">
      <c r="B42893" s="73"/>
      <c r="D42893" s="73"/>
      <c r="P42893" s="73"/>
      <c r="T42893" s="73"/>
      <c r="U42893" s="73"/>
      <c r="V42893" s="73"/>
      <c r="X42893" s="12"/>
    </row>
    <row r="42894" spans="2:24" x14ac:dyDescent="0.3">
      <c r="B42894" s="73"/>
      <c r="D42894" s="73"/>
      <c r="P42894" s="73"/>
      <c r="T42894" s="73"/>
      <c r="U42894" s="73"/>
      <c r="V42894" s="73"/>
      <c r="X42894" s="12"/>
    </row>
    <row r="42895" spans="2:24" x14ac:dyDescent="0.3">
      <c r="B42895" s="73"/>
      <c r="D42895" s="73"/>
      <c r="P42895" s="73"/>
      <c r="T42895" s="73"/>
      <c r="U42895" s="73"/>
      <c r="V42895" s="73"/>
      <c r="X42895" s="12"/>
    </row>
    <row r="42896" spans="2:24" x14ac:dyDescent="0.3">
      <c r="B42896" s="73"/>
      <c r="D42896" s="73"/>
      <c r="P42896" s="73"/>
      <c r="T42896" s="73"/>
      <c r="U42896" s="73"/>
      <c r="V42896" s="73"/>
      <c r="X42896" s="12"/>
    </row>
    <row r="42897" spans="2:24" x14ac:dyDescent="0.3">
      <c r="B42897" s="73"/>
      <c r="D42897" s="73"/>
      <c r="P42897" s="73"/>
      <c r="T42897" s="73"/>
      <c r="U42897" s="73"/>
      <c r="V42897" s="73"/>
      <c r="X42897" s="12"/>
    </row>
    <row r="42898" spans="2:24" x14ac:dyDescent="0.3">
      <c r="B42898" s="73"/>
      <c r="D42898" s="73"/>
      <c r="P42898" s="73"/>
      <c r="T42898" s="73"/>
      <c r="U42898" s="73"/>
      <c r="V42898" s="73"/>
      <c r="X42898" s="12"/>
    </row>
    <row r="42899" spans="2:24" x14ac:dyDescent="0.3">
      <c r="B42899" s="73"/>
      <c r="D42899" s="73"/>
      <c r="P42899" s="73"/>
      <c r="T42899" s="73"/>
      <c r="U42899" s="73"/>
      <c r="V42899" s="73"/>
      <c r="X42899" s="12"/>
    </row>
    <row r="42900" spans="2:24" x14ac:dyDescent="0.3">
      <c r="B42900" s="73"/>
      <c r="D42900" s="73"/>
      <c r="P42900" s="73"/>
      <c r="T42900" s="73"/>
      <c r="U42900" s="73"/>
      <c r="V42900" s="73"/>
      <c r="X42900" s="12"/>
    </row>
    <row r="42901" spans="2:24" x14ac:dyDescent="0.3">
      <c r="B42901" s="73"/>
      <c r="D42901" s="73"/>
      <c r="P42901" s="73"/>
      <c r="T42901" s="73"/>
      <c r="U42901" s="73"/>
      <c r="V42901" s="73"/>
      <c r="X42901" s="12"/>
    </row>
    <row r="42902" spans="2:24" x14ac:dyDescent="0.3">
      <c r="B42902" s="73"/>
      <c r="D42902" s="73"/>
      <c r="P42902" s="73"/>
      <c r="T42902" s="73"/>
      <c r="U42902" s="73"/>
      <c r="V42902" s="73"/>
      <c r="X42902" s="12"/>
    </row>
    <row r="42903" spans="2:24" x14ac:dyDescent="0.3">
      <c r="B42903" s="73"/>
      <c r="D42903" s="73"/>
      <c r="P42903" s="73"/>
      <c r="T42903" s="73"/>
      <c r="U42903" s="73"/>
      <c r="V42903" s="73"/>
      <c r="X42903" s="12"/>
    </row>
    <row r="42904" spans="2:24" x14ac:dyDescent="0.3">
      <c r="B42904" s="73"/>
      <c r="D42904" s="73"/>
      <c r="P42904" s="73"/>
      <c r="T42904" s="73"/>
      <c r="U42904" s="73"/>
      <c r="V42904" s="73"/>
      <c r="X42904" s="12"/>
    </row>
    <row r="42905" spans="2:24" x14ac:dyDescent="0.3">
      <c r="B42905" s="73"/>
      <c r="D42905" s="73"/>
      <c r="P42905" s="73"/>
      <c r="T42905" s="73"/>
      <c r="U42905" s="73"/>
      <c r="V42905" s="73"/>
      <c r="X42905" s="12"/>
    </row>
    <row r="42906" spans="2:24" x14ac:dyDescent="0.3">
      <c r="B42906" s="73"/>
      <c r="D42906" s="73"/>
      <c r="P42906" s="73"/>
      <c r="T42906" s="73"/>
      <c r="U42906" s="73"/>
      <c r="V42906" s="73"/>
      <c r="X42906" s="12"/>
    </row>
    <row r="42907" spans="2:24" x14ac:dyDescent="0.3">
      <c r="B42907" s="73"/>
      <c r="D42907" s="73"/>
      <c r="P42907" s="73"/>
      <c r="T42907" s="73"/>
      <c r="U42907" s="73"/>
      <c r="V42907" s="73"/>
      <c r="X42907" s="12"/>
    </row>
    <row r="42908" spans="2:24" x14ac:dyDescent="0.3">
      <c r="B42908" s="73"/>
      <c r="D42908" s="73"/>
      <c r="P42908" s="73"/>
      <c r="T42908" s="73"/>
      <c r="U42908" s="73"/>
      <c r="V42908" s="73"/>
      <c r="X42908" s="12"/>
    </row>
    <row r="42909" spans="2:24" x14ac:dyDescent="0.3">
      <c r="B42909" s="73"/>
      <c r="D42909" s="73"/>
      <c r="P42909" s="73"/>
      <c r="T42909" s="73"/>
      <c r="U42909" s="73"/>
      <c r="V42909" s="73"/>
      <c r="X42909" s="12"/>
    </row>
    <row r="42910" spans="2:24" x14ac:dyDescent="0.3">
      <c r="B42910" s="73"/>
      <c r="D42910" s="73"/>
      <c r="P42910" s="73"/>
      <c r="T42910" s="73"/>
      <c r="U42910" s="73"/>
      <c r="V42910" s="73"/>
      <c r="X42910" s="12"/>
    </row>
    <row r="42911" spans="2:24" x14ac:dyDescent="0.3">
      <c r="B42911" s="73"/>
      <c r="D42911" s="73"/>
      <c r="P42911" s="73"/>
      <c r="T42911" s="73"/>
      <c r="U42911" s="73"/>
      <c r="V42911" s="73"/>
      <c r="X42911" s="12"/>
    </row>
    <row r="42912" spans="2:24" x14ac:dyDescent="0.3">
      <c r="B42912" s="73"/>
      <c r="D42912" s="73"/>
      <c r="P42912" s="73"/>
      <c r="T42912" s="73"/>
      <c r="U42912" s="73"/>
      <c r="V42912" s="73"/>
      <c r="X42912" s="12"/>
    </row>
    <row r="42913" spans="2:24" x14ac:dyDescent="0.3">
      <c r="B42913" s="73"/>
      <c r="D42913" s="73"/>
      <c r="P42913" s="73"/>
      <c r="T42913" s="73"/>
      <c r="U42913" s="73"/>
      <c r="V42913" s="73"/>
      <c r="X42913" s="12"/>
    </row>
    <row r="42914" spans="2:24" x14ac:dyDescent="0.3">
      <c r="B42914" s="73"/>
      <c r="D42914" s="73"/>
      <c r="P42914" s="73"/>
      <c r="T42914" s="73"/>
      <c r="U42914" s="73"/>
      <c r="V42914" s="73"/>
      <c r="X42914" s="12"/>
    </row>
    <row r="42915" spans="2:24" x14ac:dyDescent="0.3">
      <c r="B42915" s="73"/>
      <c r="D42915" s="73"/>
      <c r="P42915" s="73"/>
      <c r="T42915" s="73"/>
      <c r="U42915" s="73"/>
      <c r="V42915" s="73"/>
      <c r="X42915" s="12"/>
    </row>
    <row r="42916" spans="2:24" x14ac:dyDescent="0.3">
      <c r="B42916" s="73"/>
      <c r="D42916" s="73"/>
      <c r="P42916" s="73"/>
      <c r="T42916" s="73"/>
      <c r="U42916" s="73"/>
      <c r="V42916" s="73"/>
      <c r="X42916" s="12"/>
    </row>
    <row r="42917" spans="2:24" x14ac:dyDescent="0.3">
      <c r="B42917" s="73"/>
      <c r="D42917" s="73"/>
      <c r="P42917" s="73"/>
      <c r="T42917" s="73"/>
      <c r="U42917" s="73"/>
      <c r="V42917" s="73"/>
      <c r="X42917" s="12"/>
    </row>
    <row r="42918" spans="2:24" x14ac:dyDescent="0.3">
      <c r="B42918" s="73"/>
      <c r="D42918" s="73"/>
      <c r="P42918" s="73"/>
      <c r="T42918" s="73"/>
      <c r="U42918" s="73"/>
      <c r="V42918" s="73"/>
      <c r="X42918" s="12"/>
    </row>
    <row r="42919" spans="2:24" x14ac:dyDescent="0.3">
      <c r="B42919" s="73"/>
      <c r="D42919" s="73"/>
      <c r="P42919" s="73"/>
      <c r="T42919" s="73"/>
      <c r="U42919" s="73"/>
      <c r="V42919" s="73"/>
      <c r="X42919" s="12"/>
    </row>
    <row r="42920" spans="2:24" x14ac:dyDescent="0.3">
      <c r="B42920" s="73"/>
      <c r="D42920" s="73"/>
      <c r="P42920" s="73"/>
      <c r="T42920" s="73"/>
      <c r="U42920" s="73"/>
      <c r="V42920" s="73"/>
      <c r="X42920" s="12"/>
    </row>
    <row r="42921" spans="2:24" x14ac:dyDescent="0.3">
      <c r="B42921" s="73"/>
      <c r="D42921" s="73"/>
      <c r="P42921" s="73"/>
      <c r="T42921" s="73"/>
      <c r="U42921" s="73"/>
      <c r="V42921" s="73"/>
      <c r="X42921" s="12"/>
    </row>
    <row r="42922" spans="2:24" x14ac:dyDescent="0.3">
      <c r="B42922" s="73"/>
      <c r="D42922" s="73"/>
      <c r="P42922" s="73"/>
      <c r="T42922" s="73"/>
      <c r="U42922" s="73"/>
      <c r="V42922" s="73"/>
      <c r="X42922" s="12"/>
    </row>
    <row r="42923" spans="2:24" x14ac:dyDescent="0.3">
      <c r="B42923" s="73"/>
      <c r="D42923" s="73"/>
      <c r="P42923" s="73"/>
      <c r="T42923" s="73"/>
      <c r="U42923" s="73"/>
      <c r="V42923" s="73"/>
      <c r="X42923" s="12"/>
    </row>
    <row r="42924" spans="2:24" x14ac:dyDescent="0.3">
      <c r="B42924" s="73"/>
      <c r="D42924" s="73"/>
      <c r="P42924" s="73"/>
      <c r="T42924" s="73"/>
      <c r="U42924" s="73"/>
      <c r="V42924" s="73"/>
      <c r="X42924" s="12"/>
    </row>
    <row r="42925" spans="2:24" x14ac:dyDescent="0.3">
      <c r="B42925" s="73"/>
      <c r="D42925" s="73"/>
      <c r="P42925" s="73"/>
      <c r="T42925" s="73"/>
      <c r="U42925" s="73"/>
      <c r="V42925" s="73"/>
      <c r="X42925" s="12"/>
    </row>
    <row r="42926" spans="2:24" x14ac:dyDescent="0.3">
      <c r="B42926" s="73"/>
      <c r="D42926" s="73"/>
      <c r="P42926" s="73"/>
      <c r="T42926" s="73"/>
      <c r="U42926" s="73"/>
      <c r="V42926" s="73"/>
      <c r="X42926" s="12"/>
    </row>
    <row r="42927" spans="2:24" x14ac:dyDescent="0.3">
      <c r="B42927" s="73"/>
      <c r="D42927" s="73"/>
      <c r="P42927" s="73"/>
      <c r="T42927" s="73"/>
      <c r="U42927" s="73"/>
      <c r="V42927" s="73"/>
      <c r="X42927" s="12"/>
    </row>
    <row r="42928" spans="2:24" x14ac:dyDescent="0.3">
      <c r="B42928" s="73"/>
      <c r="D42928" s="73"/>
      <c r="P42928" s="73"/>
      <c r="T42928" s="73"/>
      <c r="U42928" s="73"/>
      <c r="V42928" s="73"/>
      <c r="X42928" s="12"/>
    </row>
    <row r="42929" spans="2:24" x14ac:dyDescent="0.3">
      <c r="B42929" s="73"/>
      <c r="D42929" s="73"/>
      <c r="P42929" s="73"/>
      <c r="T42929" s="73"/>
      <c r="U42929" s="73"/>
      <c r="V42929" s="73"/>
      <c r="X42929" s="12"/>
    </row>
    <row r="42930" spans="2:24" x14ac:dyDescent="0.3">
      <c r="B42930" s="73"/>
      <c r="D42930" s="73"/>
      <c r="P42930" s="73"/>
      <c r="T42930" s="73"/>
      <c r="U42930" s="73"/>
      <c r="V42930" s="73"/>
      <c r="X42930" s="12"/>
    </row>
    <row r="42931" spans="2:24" x14ac:dyDescent="0.3">
      <c r="B42931" s="73"/>
      <c r="D42931" s="73"/>
      <c r="P42931" s="73"/>
      <c r="T42931" s="73"/>
      <c r="U42931" s="73"/>
      <c r="V42931" s="73"/>
      <c r="X42931" s="12"/>
    </row>
    <row r="42932" spans="2:24" x14ac:dyDescent="0.3">
      <c r="B42932" s="73"/>
      <c r="D42932" s="73"/>
      <c r="P42932" s="73"/>
      <c r="T42932" s="73"/>
      <c r="U42932" s="73"/>
      <c r="V42932" s="73"/>
      <c r="X42932" s="12"/>
    </row>
    <row r="42933" spans="2:24" x14ac:dyDescent="0.3">
      <c r="B42933" s="73"/>
      <c r="D42933" s="73"/>
      <c r="P42933" s="73"/>
      <c r="T42933" s="73"/>
      <c r="U42933" s="73"/>
      <c r="V42933" s="73"/>
      <c r="X42933" s="12"/>
    </row>
    <row r="42934" spans="2:24" x14ac:dyDescent="0.3">
      <c r="B42934" s="73"/>
      <c r="D42934" s="73"/>
      <c r="P42934" s="73"/>
      <c r="T42934" s="73"/>
      <c r="U42934" s="73"/>
      <c r="V42934" s="73"/>
      <c r="X42934" s="12"/>
    </row>
    <row r="42935" spans="2:24" x14ac:dyDescent="0.3">
      <c r="B42935" s="73"/>
      <c r="D42935" s="73"/>
      <c r="P42935" s="73"/>
      <c r="T42935" s="73"/>
      <c r="U42935" s="73"/>
      <c r="V42935" s="73"/>
      <c r="X42935" s="12"/>
    </row>
    <row r="42936" spans="2:24" x14ac:dyDescent="0.3">
      <c r="B42936" s="73"/>
      <c r="D42936" s="73"/>
      <c r="P42936" s="73"/>
      <c r="T42936" s="73"/>
      <c r="U42936" s="73"/>
      <c r="V42936" s="73"/>
      <c r="X42936" s="12"/>
    </row>
    <row r="42937" spans="2:24" x14ac:dyDescent="0.3">
      <c r="B42937" s="73"/>
      <c r="D42937" s="73"/>
      <c r="P42937" s="73"/>
      <c r="T42937" s="73"/>
      <c r="U42937" s="73"/>
      <c r="V42937" s="73"/>
      <c r="X42937" s="12"/>
    </row>
    <row r="42938" spans="2:24" x14ac:dyDescent="0.3">
      <c r="B42938" s="73"/>
      <c r="D42938" s="73"/>
      <c r="P42938" s="73"/>
      <c r="T42938" s="73"/>
      <c r="U42938" s="73"/>
      <c r="V42938" s="73"/>
      <c r="X42938" s="12"/>
    </row>
    <row r="42939" spans="2:24" x14ac:dyDescent="0.3">
      <c r="B42939" s="73"/>
      <c r="D42939" s="73"/>
      <c r="P42939" s="73"/>
      <c r="T42939" s="73"/>
      <c r="U42939" s="73"/>
      <c r="V42939" s="73"/>
      <c r="X42939" s="12"/>
    </row>
    <row r="42940" spans="2:24" x14ac:dyDescent="0.3">
      <c r="B42940" s="73"/>
      <c r="D42940" s="73"/>
      <c r="P42940" s="73"/>
      <c r="T42940" s="73"/>
      <c r="U42940" s="73"/>
      <c r="V42940" s="73"/>
      <c r="X42940" s="12"/>
    </row>
    <row r="42941" spans="2:24" x14ac:dyDescent="0.3">
      <c r="B42941" s="73"/>
      <c r="D42941" s="73"/>
      <c r="P42941" s="73"/>
      <c r="T42941" s="73"/>
      <c r="U42941" s="73"/>
      <c r="V42941" s="73"/>
      <c r="X42941" s="12"/>
    </row>
    <row r="42942" spans="2:24" x14ac:dyDescent="0.3">
      <c r="B42942" s="73"/>
      <c r="D42942" s="73"/>
      <c r="P42942" s="73"/>
      <c r="T42942" s="73"/>
      <c r="U42942" s="73"/>
      <c r="V42942" s="73"/>
      <c r="X42942" s="12"/>
    </row>
    <row r="42943" spans="2:24" x14ac:dyDescent="0.3">
      <c r="B42943" s="73"/>
      <c r="D42943" s="73"/>
      <c r="P42943" s="73"/>
      <c r="T42943" s="73"/>
      <c r="U42943" s="73"/>
      <c r="V42943" s="73"/>
      <c r="X42943" s="12"/>
    </row>
    <row r="42944" spans="2:24" x14ac:dyDescent="0.3">
      <c r="B42944" s="73"/>
      <c r="D42944" s="73"/>
      <c r="P42944" s="73"/>
      <c r="T42944" s="73"/>
      <c r="U42944" s="73"/>
      <c r="V42944" s="73"/>
      <c r="X42944" s="12"/>
    </row>
    <row r="42945" spans="2:24" x14ac:dyDescent="0.3">
      <c r="B42945" s="73"/>
      <c r="D42945" s="73"/>
      <c r="P42945" s="73"/>
      <c r="T42945" s="73"/>
      <c r="U42945" s="73"/>
      <c r="V42945" s="73"/>
      <c r="X42945" s="12"/>
    </row>
    <row r="42946" spans="2:24" x14ac:dyDescent="0.3">
      <c r="B42946" s="73"/>
      <c r="D42946" s="73"/>
      <c r="P42946" s="73"/>
      <c r="T42946" s="73"/>
      <c r="U42946" s="73"/>
      <c r="V42946" s="73"/>
      <c r="X42946" s="12"/>
    </row>
    <row r="42947" spans="2:24" x14ac:dyDescent="0.3">
      <c r="B42947" s="73"/>
      <c r="D42947" s="73"/>
      <c r="P42947" s="73"/>
      <c r="T42947" s="73"/>
      <c r="U42947" s="73"/>
      <c r="V42947" s="73"/>
      <c r="X42947" s="12"/>
    </row>
    <row r="42948" spans="2:24" x14ac:dyDescent="0.3">
      <c r="B42948" s="73"/>
      <c r="D42948" s="73"/>
      <c r="P42948" s="73"/>
      <c r="T42948" s="73"/>
      <c r="U42948" s="73"/>
      <c r="V42948" s="73"/>
      <c r="X42948" s="12"/>
    </row>
    <row r="42949" spans="2:24" x14ac:dyDescent="0.3">
      <c r="B42949" s="73"/>
      <c r="D42949" s="73"/>
      <c r="P42949" s="73"/>
      <c r="T42949" s="73"/>
      <c r="U42949" s="73"/>
      <c r="V42949" s="73"/>
      <c r="X42949" s="12"/>
    </row>
    <row r="42950" spans="2:24" x14ac:dyDescent="0.3">
      <c r="B42950" s="73"/>
      <c r="D42950" s="73"/>
      <c r="P42950" s="73"/>
      <c r="T42950" s="73"/>
      <c r="U42950" s="73"/>
      <c r="V42950" s="73"/>
      <c r="X42950" s="12"/>
    </row>
    <row r="42951" spans="2:24" x14ac:dyDescent="0.3">
      <c r="B42951" s="73"/>
      <c r="D42951" s="73"/>
      <c r="P42951" s="73"/>
      <c r="T42951" s="73"/>
      <c r="U42951" s="73"/>
      <c r="V42951" s="73"/>
      <c r="X42951" s="12"/>
    </row>
    <row r="42952" spans="2:24" x14ac:dyDescent="0.3">
      <c r="B42952" s="73"/>
      <c r="D42952" s="73"/>
      <c r="P42952" s="73"/>
      <c r="T42952" s="73"/>
      <c r="U42952" s="73"/>
      <c r="V42952" s="73"/>
      <c r="X42952" s="12"/>
    </row>
    <row r="42953" spans="2:24" x14ac:dyDescent="0.3">
      <c r="B42953" s="73"/>
      <c r="D42953" s="73"/>
      <c r="P42953" s="73"/>
      <c r="T42953" s="73"/>
      <c r="U42953" s="73"/>
      <c r="V42953" s="73"/>
      <c r="X42953" s="12"/>
    </row>
    <row r="42954" spans="2:24" x14ac:dyDescent="0.3">
      <c r="B42954" s="73"/>
      <c r="D42954" s="73"/>
      <c r="P42954" s="73"/>
      <c r="T42954" s="73"/>
      <c r="U42954" s="73"/>
      <c r="V42954" s="73"/>
      <c r="X42954" s="12"/>
    </row>
    <row r="42955" spans="2:24" x14ac:dyDescent="0.3">
      <c r="B42955" s="73"/>
      <c r="D42955" s="73"/>
      <c r="P42955" s="73"/>
      <c r="T42955" s="73"/>
      <c r="U42955" s="73"/>
      <c r="V42955" s="73"/>
      <c r="X42955" s="12"/>
    </row>
    <row r="42956" spans="2:24" x14ac:dyDescent="0.3">
      <c r="B42956" s="73"/>
      <c r="D42956" s="73"/>
      <c r="P42956" s="73"/>
      <c r="T42956" s="73"/>
      <c r="U42956" s="73"/>
      <c r="V42956" s="73"/>
      <c r="X42956" s="12"/>
    </row>
    <row r="42957" spans="2:24" x14ac:dyDescent="0.3">
      <c r="B42957" s="73"/>
      <c r="D42957" s="73"/>
      <c r="P42957" s="73"/>
      <c r="T42957" s="73"/>
      <c r="U42957" s="73"/>
      <c r="V42957" s="73"/>
      <c r="X42957" s="12"/>
    </row>
    <row r="42958" spans="2:24" x14ac:dyDescent="0.3">
      <c r="B42958" s="73"/>
      <c r="D42958" s="73"/>
      <c r="P42958" s="73"/>
      <c r="T42958" s="73"/>
      <c r="U42958" s="73"/>
      <c r="V42958" s="73"/>
      <c r="X42958" s="12"/>
    </row>
    <row r="42959" spans="2:24" x14ac:dyDescent="0.3">
      <c r="B42959" s="73"/>
      <c r="D42959" s="73"/>
      <c r="P42959" s="73"/>
      <c r="T42959" s="73"/>
      <c r="U42959" s="73"/>
      <c r="V42959" s="73"/>
      <c r="X42959" s="12"/>
    </row>
    <row r="42960" spans="2:24" x14ac:dyDescent="0.3">
      <c r="B42960" s="73"/>
      <c r="D42960" s="73"/>
      <c r="P42960" s="73"/>
      <c r="T42960" s="73"/>
      <c r="U42960" s="73"/>
      <c r="V42960" s="73"/>
      <c r="X42960" s="12"/>
    </row>
    <row r="42961" spans="2:24" x14ac:dyDescent="0.3">
      <c r="B42961" s="73"/>
      <c r="D42961" s="73"/>
      <c r="P42961" s="73"/>
      <c r="T42961" s="73"/>
      <c r="U42961" s="73"/>
      <c r="V42961" s="73"/>
      <c r="X42961" s="12"/>
    </row>
    <row r="42962" spans="2:24" x14ac:dyDescent="0.3">
      <c r="B42962" s="73"/>
      <c r="D42962" s="73"/>
      <c r="P42962" s="73"/>
      <c r="T42962" s="73"/>
      <c r="U42962" s="73"/>
      <c r="V42962" s="73"/>
      <c r="X42962" s="12"/>
    </row>
    <row r="42963" spans="2:24" x14ac:dyDescent="0.3">
      <c r="B42963" s="73"/>
      <c r="D42963" s="73"/>
      <c r="P42963" s="73"/>
      <c r="T42963" s="73"/>
      <c r="U42963" s="73"/>
      <c r="V42963" s="73"/>
      <c r="X42963" s="12"/>
    </row>
    <row r="42964" spans="2:24" x14ac:dyDescent="0.3">
      <c r="B42964" s="73"/>
      <c r="D42964" s="73"/>
      <c r="P42964" s="73"/>
      <c r="T42964" s="73"/>
      <c r="U42964" s="73"/>
      <c r="V42964" s="73"/>
      <c r="X42964" s="12"/>
    </row>
    <row r="42965" spans="2:24" x14ac:dyDescent="0.3">
      <c r="B42965" s="73"/>
      <c r="D42965" s="73"/>
      <c r="P42965" s="73"/>
      <c r="T42965" s="73"/>
      <c r="U42965" s="73"/>
      <c r="V42965" s="73"/>
      <c r="X42965" s="12"/>
    </row>
    <row r="42966" spans="2:24" x14ac:dyDescent="0.3">
      <c r="B42966" s="73"/>
      <c r="D42966" s="73"/>
      <c r="P42966" s="73"/>
      <c r="T42966" s="73"/>
      <c r="U42966" s="73"/>
      <c r="V42966" s="73"/>
      <c r="X42966" s="12"/>
    </row>
    <row r="42967" spans="2:24" x14ac:dyDescent="0.3">
      <c r="B42967" s="73"/>
      <c r="D42967" s="73"/>
      <c r="P42967" s="73"/>
      <c r="T42967" s="73"/>
      <c r="U42967" s="73"/>
      <c r="V42967" s="73"/>
      <c r="X42967" s="12"/>
    </row>
    <row r="42968" spans="2:24" x14ac:dyDescent="0.3">
      <c r="B42968" s="73"/>
      <c r="D42968" s="73"/>
      <c r="P42968" s="73"/>
      <c r="T42968" s="73"/>
      <c r="U42968" s="73"/>
      <c r="V42968" s="73"/>
      <c r="X42968" s="12"/>
    </row>
    <row r="42969" spans="2:24" x14ac:dyDescent="0.3">
      <c r="B42969" s="73"/>
      <c r="D42969" s="73"/>
      <c r="P42969" s="73"/>
      <c r="T42969" s="73"/>
      <c r="U42969" s="73"/>
      <c r="V42969" s="73"/>
      <c r="X42969" s="12"/>
    </row>
    <row r="42970" spans="2:24" x14ac:dyDescent="0.3">
      <c r="B42970" s="73"/>
      <c r="D42970" s="73"/>
      <c r="P42970" s="73"/>
      <c r="T42970" s="73"/>
      <c r="U42970" s="73"/>
      <c r="V42970" s="73"/>
      <c r="X42970" s="12"/>
    </row>
    <row r="42971" spans="2:24" x14ac:dyDescent="0.3">
      <c r="B42971" s="73"/>
      <c r="D42971" s="73"/>
      <c r="P42971" s="73"/>
      <c r="T42971" s="73"/>
      <c r="U42971" s="73"/>
      <c r="V42971" s="73"/>
      <c r="X42971" s="12"/>
    </row>
    <row r="42972" spans="2:24" x14ac:dyDescent="0.3">
      <c r="B42972" s="73"/>
      <c r="D42972" s="73"/>
      <c r="P42972" s="73"/>
      <c r="T42972" s="73"/>
      <c r="U42972" s="73"/>
      <c r="V42972" s="73"/>
      <c r="X42972" s="12"/>
    </row>
    <row r="42973" spans="2:24" x14ac:dyDescent="0.3">
      <c r="B42973" s="73"/>
      <c r="D42973" s="73"/>
      <c r="P42973" s="73"/>
      <c r="T42973" s="73"/>
      <c r="U42973" s="73"/>
      <c r="V42973" s="73"/>
      <c r="X42973" s="12"/>
    </row>
    <row r="42974" spans="2:24" x14ac:dyDescent="0.3">
      <c r="B42974" s="73"/>
      <c r="D42974" s="73"/>
      <c r="P42974" s="73"/>
      <c r="T42974" s="73"/>
      <c r="U42974" s="73"/>
      <c r="V42974" s="73"/>
      <c r="X42974" s="12"/>
    </row>
    <row r="42975" spans="2:24" x14ac:dyDescent="0.3">
      <c r="B42975" s="73"/>
      <c r="D42975" s="73"/>
      <c r="P42975" s="73"/>
      <c r="T42975" s="73"/>
      <c r="U42975" s="73"/>
      <c r="V42975" s="73"/>
      <c r="X42975" s="12"/>
    </row>
    <row r="42976" spans="2:24" x14ac:dyDescent="0.3">
      <c r="B42976" s="73"/>
      <c r="D42976" s="73"/>
      <c r="P42976" s="73"/>
      <c r="T42976" s="73"/>
      <c r="U42976" s="73"/>
      <c r="V42976" s="73"/>
      <c r="X42976" s="12"/>
    </row>
    <row r="42977" spans="2:24" x14ac:dyDescent="0.3">
      <c r="B42977" s="73"/>
      <c r="D42977" s="73"/>
      <c r="P42977" s="73"/>
      <c r="T42977" s="73"/>
      <c r="U42977" s="73"/>
      <c r="V42977" s="73"/>
      <c r="X42977" s="12"/>
    </row>
    <row r="42978" spans="2:24" x14ac:dyDescent="0.3">
      <c r="B42978" s="73"/>
      <c r="D42978" s="73"/>
      <c r="P42978" s="73"/>
      <c r="T42978" s="73"/>
      <c r="U42978" s="73"/>
      <c r="V42978" s="73"/>
      <c r="X42978" s="12"/>
    </row>
    <row r="42979" spans="2:24" x14ac:dyDescent="0.3">
      <c r="B42979" s="73"/>
      <c r="D42979" s="73"/>
      <c r="P42979" s="73"/>
      <c r="T42979" s="73"/>
      <c r="U42979" s="73"/>
      <c r="V42979" s="73"/>
      <c r="X42979" s="12"/>
    </row>
    <row r="42980" spans="2:24" x14ac:dyDescent="0.3">
      <c r="B42980" s="73"/>
      <c r="D42980" s="73"/>
      <c r="P42980" s="73"/>
      <c r="T42980" s="73"/>
      <c r="U42980" s="73"/>
      <c r="V42980" s="73"/>
      <c r="X42980" s="12"/>
    </row>
    <row r="42981" spans="2:24" x14ac:dyDescent="0.3">
      <c r="B42981" s="73"/>
      <c r="D42981" s="73"/>
      <c r="P42981" s="73"/>
      <c r="T42981" s="73"/>
      <c r="U42981" s="73"/>
      <c r="V42981" s="73"/>
      <c r="X42981" s="12"/>
    </row>
    <row r="42982" spans="2:24" x14ac:dyDescent="0.3">
      <c r="B42982" s="73"/>
      <c r="D42982" s="73"/>
      <c r="P42982" s="73"/>
      <c r="T42982" s="73"/>
      <c r="U42982" s="73"/>
      <c r="V42982" s="73"/>
      <c r="X42982" s="12"/>
    </row>
    <row r="42983" spans="2:24" x14ac:dyDescent="0.3">
      <c r="B42983" s="73"/>
      <c r="D42983" s="73"/>
      <c r="P42983" s="73"/>
      <c r="T42983" s="73"/>
      <c r="U42983" s="73"/>
      <c r="V42983" s="73"/>
      <c r="X42983" s="12"/>
    </row>
    <row r="42984" spans="2:24" x14ac:dyDescent="0.3">
      <c r="B42984" s="73"/>
      <c r="D42984" s="73"/>
      <c r="P42984" s="73"/>
      <c r="T42984" s="73"/>
      <c r="U42984" s="73"/>
      <c r="V42984" s="73"/>
      <c r="X42984" s="12"/>
    </row>
    <row r="42985" spans="2:24" x14ac:dyDescent="0.3">
      <c r="B42985" s="73"/>
      <c r="D42985" s="73"/>
      <c r="P42985" s="73"/>
      <c r="T42985" s="73"/>
      <c r="U42985" s="73"/>
      <c r="V42985" s="73"/>
      <c r="X42985" s="12"/>
    </row>
    <row r="42986" spans="2:24" x14ac:dyDescent="0.3">
      <c r="B42986" s="73"/>
      <c r="D42986" s="73"/>
      <c r="P42986" s="73"/>
      <c r="T42986" s="73"/>
      <c r="U42986" s="73"/>
      <c r="V42986" s="73"/>
      <c r="X42986" s="12"/>
    </row>
    <row r="42987" spans="2:24" x14ac:dyDescent="0.3">
      <c r="B42987" s="73"/>
      <c r="D42987" s="73"/>
      <c r="P42987" s="73"/>
      <c r="T42987" s="73"/>
      <c r="U42987" s="73"/>
      <c r="V42987" s="73"/>
      <c r="X42987" s="12"/>
    </row>
    <row r="42988" spans="2:24" x14ac:dyDescent="0.3">
      <c r="B42988" s="73"/>
      <c r="D42988" s="73"/>
      <c r="P42988" s="73"/>
      <c r="T42988" s="73"/>
      <c r="U42988" s="73"/>
      <c r="V42988" s="73"/>
      <c r="X42988" s="12"/>
    </row>
    <row r="42989" spans="2:24" x14ac:dyDescent="0.3">
      <c r="B42989" s="73"/>
      <c r="D42989" s="73"/>
      <c r="P42989" s="73"/>
      <c r="T42989" s="73"/>
      <c r="U42989" s="73"/>
      <c r="V42989" s="73"/>
      <c r="X42989" s="12"/>
    </row>
    <row r="42990" spans="2:24" x14ac:dyDescent="0.3">
      <c r="B42990" s="73"/>
      <c r="D42990" s="73"/>
      <c r="P42990" s="73"/>
      <c r="T42990" s="73"/>
      <c r="U42990" s="73"/>
      <c r="V42990" s="73"/>
      <c r="X42990" s="12"/>
    </row>
    <row r="42991" spans="2:24" x14ac:dyDescent="0.3">
      <c r="B42991" s="73"/>
      <c r="D42991" s="73"/>
      <c r="P42991" s="73"/>
      <c r="T42991" s="73"/>
      <c r="U42991" s="73"/>
      <c r="V42991" s="73"/>
      <c r="X42991" s="12"/>
    </row>
    <row r="42992" spans="2:24" x14ac:dyDescent="0.3">
      <c r="B42992" s="73"/>
      <c r="D42992" s="73"/>
      <c r="P42992" s="73"/>
      <c r="T42992" s="73"/>
      <c r="U42992" s="73"/>
      <c r="V42992" s="73"/>
      <c r="X42992" s="12"/>
    </row>
    <row r="42993" spans="2:24" x14ac:dyDescent="0.3">
      <c r="B42993" s="73"/>
      <c r="D42993" s="73"/>
      <c r="P42993" s="73"/>
      <c r="T42993" s="73"/>
      <c r="U42993" s="73"/>
      <c r="V42993" s="73"/>
      <c r="X42993" s="12"/>
    </row>
    <row r="42994" spans="2:24" x14ac:dyDescent="0.3">
      <c r="B42994" s="73"/>
      <c r="D42994" s="73"/>
      <c r="P42994" s="73"/>
      <c r="T42994" s="73"/>
      <c r="U42994" s="73"/>
      <c r="V42994" s="73"/>
      <c r="X42994" s="12"/>
    </row>
    <row r="42995" spans="2:24" x14ac:dyDescent="0.3">
      <c r="B42995" s="73"/>
      <c r="D42995" s="73"/>
      <c r="P42995" s="73"/>
      <c r="T42995" s="73"/>
      <c r="U42995" s="73"/>
      <c r="V42995" s="73"/>
      <c r="X42995" s="12"/>
    </row>
    <row r="42996" spans="2:24" x14ac:dyDescent="0.3">
      <c r="B42996" s="73"/>
      <c r="D42996" s="73"/>
      <c r="P42996" s="73"/>
      <c r="T42996" s="73"/>
      <c r="U42996" s="73"/>
      <c r="V42996" s="73"/>
      <c r="X42996" s="12"/>
    </row>
    <row r="42997" spans="2:24" x14ac:dyDescent="0.3">
      <c r="B42997" s="73"/>
      <c r="D42997" s="73"/>
      <c r="P42997" s="73"/>
      <c r="T42997" s="73"/>
      <c r="U42997" s="73"/>
      <c r="V42997" s="73"/>
      <c r="X42997" s="12"/>
    </row>
    <row r="42998" spans="2:24" x14ac:dyDescent="0.3">
      <c r="B42998" s="73"/>
      <c r="D42998" s="73"/>
      <c r="P42998" s="73"/>
      <c r="T42998" s="73"/>
      <c r="U42998" s="73"/>
      <c r="V42998" s="73"/>
      <c r="X42998" s="12"/>
    </row>
    <row r="42999" spans="2:24" x14ac:dyDescent="0.3">
      <c r="B42999" s="73"/>
      <c r="D42999" s="73"/>
      <c r="P42999" s="73"/>
      <c r="T42999" s="73"/>
      <c r="U42999" s="73"/>
      <c r="V42999" s="73"/>
      <c r="X42999" s="12"/>
    </row>
    <row r="43000" spans="2:24" x14ac:dyDescent="0.3">
      <c r="B43000" s="73"/>
      <c r="D43000" s="73"/>
      <c r="P43000" s="73"/>
      <c r="T43000" s="73"/>
      <c r="U43000" s="73"/>
      <c r="V43000" s="73"/>
      <c r="X43000" s="12"/>
    </row>
    <row r="43001" spans="2:24" x14ac:dyDescent="0.3">
      <c r="B43001" s="73"/>
      <c r="D43001" s="73"/>
      <c r="P43001" s="73"/>
      <c r="T43001" s="73"/>
      <c r="U43001" s="73"/>
      <c r="V43001" s="73"/>
      <c r="X43001" s="12"/>
    </row>
    <row r="43002" spans="2:24" x14ac:dyDescent="0.3">
      <c r="B43002" s="73"/>
      <c r="D43002" s="73"/>
      <c r="P43002" s="73"/>
      <c r="T43002" s="73"/>
      <c r="U43002" s="73"/>
      <c r="V43002" s="73"/>
      <c r="X43002" s="12"/>
    </row>
    <row r="43003" spans="2:24" x14ac:dyDescent="0.3">
      <c r="B43003" s="73"/>
      <c r="D43003" s="73"/>
      <c r="P43003" s="73"/>
      <c r="T43003" s="73"/>
      <c r="U43003" s="73"/>
      <c r="V43003" s="73"/>
      <c r="X43003" s="12"/>
    </row>
    <row r="43004" spans="2:24" x14ac:dyDescent="0.3">
      <c r="B43004" s="73"/>
      <c r="D43004" s="73"/>
      <c r="P43004" s="73"/>
      <c r="T43004" s="73"/>
      <c r="U43004" s="73"/>
      <c r="V43004" s="73"/>
      <c r="X43004" s="12"/>
    </row>
    <row r="43005" spans="2:24" x14ac:dyDescent="0.3">
      <c r="B43005" s="73"/>
      <c r="D43005" s="73"/>
      <c r="P43005" s="73"/>
      <c r="T43005" s="73"/>
      <c r="U43005" s="73"/>
      <c r="V43005" s="73"/>
      <c r="X43005" s="12"/>
    </row>
    <row r="43006" spans="2:24" x14ac:dyDescent="0.3">
      <c r="B43006" s="73"/>
      <c r="D43006" s="73"/>
      <c r="P43006" s="73"/>
      <c r="T43006" s="73"/>
      <c r="U43006" s="73"/>
      <c r="V43006" s="73"/>
      <c r="X43006" s="12"/>
    </row>
    <row r="43007" spans="2:24" x14ac:dyDescent="0.3">
      <c r="B43007" s="73"/>
      <c r="D43007" s="73"/>
      <c r="P43007" s="73"/>
      <c r="T43007" s="73"/>
      <c r="U43007" s="73"/>
      <c r="V43007" s="73"/>
      <c r="X43007" s="12"/>
    </row>
    <row r="43008" spans="2:24" x14ac:dyDescent="0.3">
      <c r="B43008" s="73"/>
      <c r="D43008" s="73"/>
      <c r="P43008" s="73"/>
      <c r="T43008" s="73"/>
      <c r="U43008" s="73"/>
      <c r="V43008" s="73"/>
      <c r="X43008" s="12"/>
    </row>
    <row r="43009" spans="2:24" x14ac:dyDescent="0.3">
      <c r="B43009" s="73"/>
      <c r="D43009" s="73"/>
      <c r="P43009" s="73"/>
      <c r="T43009" s="73"/>
      <c r="U43009" s="73"/>
      <c r="V43009" s="73"/>
      <c r="X43009" s="12"/>
    </row>
    <row r="43010" spans="2:24" x14ac:dyDescent="0.3">
      <c r="B43010" s="73"/>
      <c r="D43010" s="73"/>
      <c r="P43010" s="73"/>
      <c r="T43010" s="73"/>
      <c r="U43010" s="73"/>
      <c r="V43010" s="73"/>
      <c r="X43010" s="12"/>
    </row>
    <row r="43011" spans="2:24" x14ac:dyDescent="0.3">
      <c r="B43011" s="73"/>
      <c r="D43011" s="73"/>
      <c r="P43011" s="73"/>
      <c r="T43011" s="73"/>
      <c r="U43011" s="73"/>
      <c r="V43011" s="73"/>
      <c r="X43011" s="12"/>
    </row>
    <row r="43012" spans="2:24" x14ac:dyDescent="0.3">
      <c r="B43012" s="73"/>
      <c r="D43012" s="73"/>
      <c r="P43012" s="73"/>
      <c r="T43012" s="73"/>
      <c r="U43012" s="73"/>
      <c r="V43012" s="73"/>
      <c r="X43012" s="12"/>
    </row>
    <row r="43013" spans="2:24" x14ac:dyDescent="0.3">
      <c r="B43013" s="73"/>
      <c r="D43013" s="73"/>
      <c r="P43013" s="73"/>
      <c r="T43013" s="73"/>
      <c r="U43013" s="73"/>
      <c r="V43013" s="73"/>
      <c r="X43013" s="12"/>
    </row>
    <row r="43014" spans="2:24" x14ac:dyDescent="0.3">
      <c r="B43014" s="73"/>
      <c r="D43014" s="73"/>
      <c r="P43014" s="73"/>
      <c r="T43014" s="73"/>
      <c r="U43014" s="73"/>
      <c r="V43014" s="73"/>
      <c r="X43014" s="12"/>
    </row>
    <row r="43015" spans="2:24" x14ac:dyDescent="0.3">
      <c r="B43015" s="73"/>
      <c r="D43015" s="73"/>
      <c r="P43015" s="73"/>
      <c r="T43015" s="73"/>
      <c r="U43015" s="73"/>
      <c r="V43015" s="73"/>
      <c r="X43015" s="12"/>
    </row>
    <row r="43016" spans="2:24" x14ac:dyDescent="0.3">
      <c r="B43016" s="73"/>
      <c r="D43016" s="73"/>
      <c r="P43016" s="73"/>
      <c r="T43016" s="73"/>
      <c r="U43016" s="73"/>
      <c r="V43016" s="73"/>
      <c r="X43016" s="12"/>
    </row>
    <row r="43017" spans="2:24" x14ac:dyDescent="0.3">
      <c r="B43017" s="73"/>
      <c r="D43017" s="73"/>
      <c r="P43017" s="73"/>
      <c r="T43017" s="73"/>
      <c r="U43017" s="73"/>
      <c r="V43017" s="73"/>
      <c r="X43017" s="12"/>
    </row>
    <row r="43018" spans="2:24" x14ac:dyDescent="0.3">
      <c r="B43018" s="73"/>
      <c r="D43018" s="73"/>
      <c r="P43018" s="73"/>
      <c r="T43018" s="73"/>
      <c r="U43018" s="73"/>
      <c r="V43018" s="73"/>
      <c r="X43018" s="12"/>
    </row>
    <row r="43019" spans="2:24" x14ac:dyDescent="0.3">
      <c r="B43019" s="73"/>
      <c r="D43019" s="73"/>
      <c r="P43019" s="73"/>
      <c r="T43019" s="73"/>
      <c r="U43019" s="73"/>
      <c r="V43019" s="73"/>
      <c r="X43019" s="12"/>
    </row>
    <row r="43020" spans="2:24" x14ac:dyDescent="0.3">
      <c r="B43020" s="73"/>
      <c r="D43020" s="73"/>
      <c r="P43020" s="73"/>
      <c r="T43020" s="73"/>
      <c r="U43020" s="73"/>
      <c r="V43020" s="73"/>
      <c r="X43020" s="12"/>
    </row>
    <row r="43021" spans="2:24" x14ac:dyDescent="0.3">
      <c r="B43021" s="73"/>
      <c r="D43021" s="73"/>
      <c r="P43021" s="73"/>
      <c r="T43021" s="73"/>
      <c r="U43021" s="73"/>
      <c r="V43021" s="73"/>
      <c r="X43021" s="12"/>
    </row>
    <row r="43022" spans="2:24" x14ac:dyDescent="0.3">
      <c r="B43022" s="73"/>
      <c r="D43022" s="73"/>
      <c r="P43022" s="73"/>
      <c r="T43022" s="73"/>
      <c r="U43022" s="73"/>
      <c r="V43022" s="73"/>
      <c r="X43022" s="12"/>
    </row>
    <row r="43023" spans="2:24" x14ac:dyDescent="0.3">
      <c r="B43023" s="73"/>
      <c r="D43023" s="73"/>
      <c r="P43023" s="73"/>
      <c r="T43023" s="73"/>
      <c r="U43023" s="73"/>
      <c r="V43023" s="73"/>
      <c r="X43023" s="12"/>
    </row>
    <row r="43024" spans="2:24" x14ac:dyDescent="0.3">
      <c r="B43024" s="73"/>
      <c r="D43024" s="73"/>
      <c r="P43024" s="73"/>
      <c r="T43024" s="73"/>
      <c r="U43024" s="73"/>
      <c r="V43024" s="73"/>
      <c r="X43024" s="12"/>
    </row>
    <row r="43025" spans="2:24" x14ac:dyDescent="0.3">
      <c r="B43025" s="73"/>
      <c r="D43025" s="73"/>
      <c r="P43025" s="73"/>
      <c r="T43025" s="73"/>
      <c r="U43025" s="73"/>
      <c r="V43025" s="73"/>
      <c r="X43025" s="12"/>
    </row>
    <row r="43026" spans="2:24" x14ac:dyDescent="0.3">
      <c r="B43026" s="73"/>
      <c r="D43026" s="73"/>
      <c r="P43026" s="73"/>
      <c r="T43026" s="73"/>
      <c r="U43026" s="73"/>
      <c r="V43026" s="73"/>
      <c r="X43026" s="12"/>
    </row>
    <row r="43027" spans="2:24" x14ac:dyDescent="0.3">
      <c r="B43027" s="73"/>
      <c r="D43027" s="73"/>
      <c r="P43027" s="73"/>
      <c r="T43027" s="73"/>
      <c r="U43027" s="73"/>
      <c r="V43027" s="73"/>
      <c r="X43027" s="12"/>
    </row>
    <row r="43028" spans="2:24" x14ac:dyDescent="0.3">
      <c r="B43028" s="73"/>
      <c r="D43028" s="73"/>
      <c r="P43028" s="73"/>
      <c r="T43028" s="73"/>
      <c r="U43028" s="73"/>
      <c r="V43028" s="73"/>
      <c r="X43028" s="12"/>
    </row>
    <row r="43029" spans="2:24" x14ac:dyDescent="0.3">
      <c r="B43029" s="73"/>
      <c r="D43029" s="73"/>
      <c r="P43029" s="73"/>
      <c r="T43029" s="73"/>
      <c r="U43029" s="73"/>
      <c r="V43029" s="73"/>
      <c r="X43029" s="12"/>
    </row>
    <row r="43030" spans="2:24" x14ac:dyDescent="0.3">
      <c r="B43030" s="73"/>
      <c r="D43030" s="73"/>
      <c r="P43030" s="73"/>
      <c r="T43030" s="73"/>
      <c r="U43030" s="73"/>
      <c r="V43030" s="73"/>
      <c r="X43030" s="12"/>
    </row>
    <row r="43031" spans="2:24" x14ac:dyDescent="0.3">
      <c r="B43031" s="73"/>
      <c r="D43031" s="73"/>
      <c r="P43031" s="73"/>
      <c r="T43031" s="73"/>
      <c r="U43031" s="73"/>
      <c r="V43031" s="73"/>
      <c r="X43031" s="12"/>
    </row>
    <row r="43032" spans="2:24" x14ac:dyDescent="0.3">
      <c r="B43032" s="73"/>
      <c r="D43032" s="73"/>
      <c r="P43032" s="73"/>
      <c r="T43032" s="73"/>
      <c r="U43032" s="73"/>
      <c r="V43032" s="73"/>
      <c r="X43032" s="12"/>
    </row>
    <row r="43033" spans="2:24" x14ac:dyDescent="0.3">
      <c r="B43033" s="73"/>
      <c r="D43033" s="73"/>
      <c r="P43033" s="73"/>
      <c r="T43033" s="73"/>
      <c r="U43033" s="73"/>
      <c r="V43033" s="73"/>
      <c r="X43033" s="12"/>
    </row>
    <row r="43034" spans="2:24" x14ac:dyDescent="0.3">
      <c r="B43034" s="73"/>
      <c r="D43034" s="73"/>
      <c r="P43034" s="73"/>
      <c r="T43034" s="73"/>
      <c r="U43034" s="73"/>
      <c r="V43034" s="73"/>
      <c r="X43034" s="12"/>
    </row>
    <row r="43035" spans="2:24" x14ac:dyDescent="0.3">
      <c r="B43035" s="73"/>
      <c r="D43035" s="73"/>
      <c r="P43035" s="73"/>
      <c r="T43035" s="73"/>
      <c r="U43035" s="73"/>
      <c r="V43035" s="73"/>
      <c r="X43035" s="12"/>
    </row>
    <row r="43036" spans="2:24" x14ac:dyDescent="0.3">
      <c r="B43036" s="73"/>
      <c r="D43036" s="73"/>
      <c r="P43036" s="73"/>
      <c r="T43036" s="73"/>
      <c r="U43036" s="73"/>
      <c r="V43036" s="73"/>
      <c r="X43036" s="12"/>
    </row>
    <row r="43037" spans="2:24" x14ac:dyDescent="0.3">
      <c r="B43037" s="73"/>
      <c r="D43037" s="73"/>
      <c r="P43037" s="73"/>
      <c r="T43037" s="73"/>
      <c r="U43037" s="73"/>
      <c r="V43037" s="73"/>
      <c r="X43037" s="12"/>
    </row>
    <row r="43038" spans="2:24" x14ac:dyDescent="0.3">
      <c r="B43038" s="73"/>
      <c r="D43038" s="73"/>
      <c r="P43038" s="73"/>
      <c r="T43038" s="73"/>
      <c r="U43038" s="73"/>
      <c r="V43038" s="73"/>
      <c r="X43038" s="12"/>
    </row>
    <row r="43039" spans="2:24" x14ac:dyDescent="0.3">
      <c r="B43039" s="73"/>
      <c r="D43039" s="73"/>
      <c r="P43039" s="73"/>
      <c r="T43039" s="73"/>
      <c r="U43039" s="73"/>
      <c r="V43039" s="73"/>
      <c r="X43039" s="12"/>
    </row>
    <row r="43040" spans="2:24" x14ac:dyDescent="0.3">
      <c r="B43040" s="73"/>
      <c r="D43040" s="73"/>
      <c r="P43040" s="73"/>
      <c r="T43040" s="73"/>
      <c r="U43040" s="73"/>
      <c r="V43040" s="73"/>
      <c r="X43040" s="12"/>
    </row>
    <row r="43041" spans="2:24" x14ac:dyDescent="0.3">
      <c r="B43041" s="73"/>
      <c r="D43041" s="73"/>
      <c r="P43041" s="73"/>
      <c r="T43041" s="73"/>
      <c r="U43041" s="73"/>
      <c r="V43041" s="73"/>
      <c r="X43041" s="12"/>
    </row>
    <row r="43042" spans="2:24" x14ac:dyDescent="0.3">
      <c r="B43042" s="73"/>
      <c r="D43042" s="73"/>
      <c r="P43042" s="73"/>
      <c r="T43042" s="73"/>
      <c r="U43042" s="73"/>
      <c r="V43042" s="73"/>
      <c r="X43042" s="12"/>
    </row>
    <row r="43043" spans="2:24" x14ac:dyDescent="0.3">
      <c r="B43043" s="73"/>
      <c r="D43043" s="73"/>
      <c r="P43043" s="73"/>
      <c r="T43043" s="73"/>
      <c r="U43043" s="73"/>
      <c r="V43043" s="73"/>
      <c r="X43043" s="12"/>
    </row>
    <row r="43044" spans="2:24" x14ac:dyDescent="0.3">
      <c r="B43044" s="73"/>
      <c r="D43044" s="73"/>
      <c r="P43044" s="73"/>
      <c r="T43044" s="73"/>
      <c r="U43044" s="73"/>
      <c r="V43044" s="73"/>
      <c r="X43044" s="12"/>
    </row>
    <row r="43045" spans="2:24" x14ac:dyDescent="0.3">
      <c r="B43045" s="73"/>
      <c r="D43045" s="73"/>
      <c r="P43045" s="73"/>
      <c r="T43045" s="73"/>
      <c r="U43045" s="73"/>
      <c r="V43045" s="73"/>
      <c r="X43045" s="12"/>
    </row>
    <row r="43046" spans="2:24" x14ac:dyDescent="0.3">
      <c r="B43046" s="73"/>
      <c r="D43046" s="73"/>
      <c r="P43046" s="73"/>
      <c r="T43046" s="73"/>
      <c r="U43046" s="73"/>
      <c r="V43046" s="73"/>
      <c r="X43046" s="12"/>
    </row>
    <row r="43047" spans="2:24" x14ac:dyDescent="0.3">
      <c r="B43047" s="73"/>
      <c r="D43047" s="73"/>
      <c r="P43047" s="73"/>
      <c r="T43047" s="73"/>
      <c r="U43047" s="73"/>
      <c r="V43047" s="73"/>
      <c r="X43047" s="12"/>
    </row>
    <row r="43048" spans="2:24" x14ac:dyDescent="0.3">
      <c r="B43048" s="73"/>
      <c r="D43048" s="73"/>
      <c r="P43048" s="73"/>
      <c r="T43048" s="73"/>
      <c r="U43048" s="73"/>
      <c r="V43048" s="73"/>
      <c r="X43048" s="12"/>
    </row>
    <row r="43049" spans="2:24" x14ac:dyDescent="0.3">
      <c r="B43049" s="73"/>
      <c r="D43049" s="73"/>
      <c r="P43049" s="73"/>
      <c r="T43049" s="73"/>
      <c r="U43049" s="73"/>
      <c r="V43049" s="73"/>
      <c r="X43049" s="12"/>
    </row>
    <row r="43050" spans="2:24" x14ac:dyDescent="0.3">
      <c r="B43050" s="73"/>
      <c r="D43050" s="73"/>
      <c r="P43050" s="73"/>
      <c r="T43050" s="73"/>
      <c r="U43050" s="73"/>
      <c r="V43050" s="73"/>
      <c r="X43050" s="12"/>
    </row>
    <row r="43051" spans="2:24" x14ac:dyDescent="0.3">
      <c r="B43051" s="73"/>
      <c r="D43051" s="73"/>
      <c r="P43051" s="73"/>
      <c r="T43051" s="73"/>
      <c r="U43051" s="73"/>
      <c r="V43051" s="73"/>
      <c r="X43051" s="12"/>
    </row>
    <row r="43052" spans="2:24" x14ac:dyDescent="0.3">
      <c r="B43052" s="73"/>
      <c r="D43052" s="73"/>
      <c r="P43052" s="73"/>
      <c r="T43052" s="73"/>
      <c r="U43052" s="73"/>
      <c r="V43052" s="73"/>
      <c r="X43052" s="12"/>
    </row>
    <row r="43053" spans="2:24" x14ac:dyDescent="0.3">
      <c r="B43053" s="73"/>
      <c r="D43053" s="73"/>
      <c r="P43053" s="73"/>
      <c r="T43053" s="73"/>
      <c r="U43053" s="73"/>
      <c r="V43053" s="73"/>
      <c r="X43053" s="12"/>
    </row>
    <row r="43054" spans="2:24" x14ac:dyDescent="0.3">
      <c r="B43054" s="73"/>
      <c r="D43054" s="73"/>
      <c r="P43054" s="73"/>
      <c r="T43054" s="73"/>
      <c r="U43054" s="73"/>
      <c r="V43054" s="73"/>
      <c r="X43054" s="12"/>
    </row>
    <row r="43055" spans="2:24" x14ac:dyDescent="0.3">
      <c r="B43055" s="73"/>
      <c r="D43055" s="73"/>
      <c r="P43055" s="73"/>
      <c r="T43055" s="73"/>
      <c r="U43055" s="73"/>
      <c r="V43055" s="73"/>
      <c r="X43055" s="12"/>
    </row>
    <row r="43056" spans="2:24" x14ac:dyDescent="0.3">
      <c r="B43056" s="73"/>
      <c r="D43056" s="73"/>
      <c r="P43056" s="73"/>
      <c r="T43056" s="73"/>
      <c r="U43056" s="73"/>
      <c r="V43056" s="73"/>
      <c r="X43056" s="12"/>
    </row>
    <row r="43057" spans="2:24" x14ac:dyDescent="0.3">
      <c r="B43057" s="73"/>
      <c r="D43057" s="73"/>
      <c r="P43057" s="73"/>
      <c r="T43057" s="73"/>
      <c r="U43057" s="73"/>
      <c r="V43057" s="73"/>
      <c r="X43057" s="12"/>
    </row>
    <row r="43058" spans="2:24" x14ac:dyDescent="0.3">
      <c r="B43058" s="73"/>
      <c r="D43058" s="73"/>
      <c r="P43058" s="73"/>
      <c r="T43058" s="73"/>
      <c r="U43058" s="73"/>
      <c r="V43058" s="73"/>
      <c r="X43058" s="12"/>
    </row>
    <row r="43059" spans="2:24" x14ac:dyDescent="0.3">
      <c r="B43059" s="73"/>
      <c r="D43059" s="73"/>
      <c r="P43059" s="73"/>
      <c r="T43059" s="73"/>
      <c r="U43059" s="73"/>
      <c r="V43059" s="73"/>
      <c r="X43059" s="12"/>
    </row>
    <row r="43060" spans="2:24" x14ac:dyDescent="0.3">
      <c r="B43060" s="73"/>
      <c r="D43060" s="73"/>
      <c r="P43060" s="73"/>
      <c r="T43060" s="73"/>
      <c r="U43060" s="73"/>
      <c r="V43060" s="73"/>
      <c r="X43060" s="12"/>
    </row>
    <row r="43061" spans="2:24" x14ac:dyDescent="0.3">
      <c r="B43061" s="73"/>
      <c r="D43061" s="73"/>
      <c r="P43061" s="73"/>
      <c r="T43061" s="73"/>
      <c r="U43061" s="73"/>
      <c r="V43061" s="73"/>
      <c r="X43061" s="12"/>
    </row>
    <row r="43062" spans="2:24" x14ac:dyDescent="0.3">
      <c r="B43062" s="73"/>
      <c r="D43062" s="73"/>
      <c r="P43062" s="73"/>
      <c r="T43062" s="73"/>
      <c r="U43062" s="73"/>
      <c r="V43062" s="73"/>
      <c r="X43062" s="12"/>
    </row>
    <row r="43063" spans="2:24" x14ac:dyDescent="0.3">
      <c r="B43063" s="73"/>
      <c r="D43063" s="73"/>
      <c r="P43063" s="73"/>
      <c r="T43063" s="73"/>
      <c r="U43063" s="73"/>
      <c r="V43063" s="73"/>
      <c r="X43063" s="12"/>
    </row>
    <row r="43064" spans="2:24" x14ac:dyDescent="0.3">
      <c r="B43064" s="73"/>
      <c r="D43064" s="73"/>
      <c r="P43064" s="73"/>
      <c r="T43064" s="73"/>
      <c r="U43064" s="73"/>
      <c r="V43064" s="73"/>
      <c r="X43064" s="12"/>
    </row>
    <row r="43065" spans="2:24" x14ac:dyDescent="0.3">
      <c r="B43065" s="73"/>
      <c r="D43065" s="73"/>
      <c r="P43065" s="73"/>
      <c r="T43065" s="73"/>
      <c r="U43065" s="73"/>
      <c r="V43065" s="73"/>
      <c r="X43065" s="12"/>
    </row>
    <row r="43066" spans="2:24" x14ac:dyDescent="0.3">
      <c r="B43066" s="73"/>
      <c r="D43066" s="73"/>
      <c r="P43066" s="73"/>
      <c r="T43066" s="73"/>
      <c r="U43066" s="73"/>
      <c r="V43066" s="73"/>
      <c r="X43066" s="12"/>
    </row>
    <row r="43067" spans="2:24" x14ac:dyDescent="0.3">
      <c r="B43067" s="73"/>
      <c r="D43067" s="73"/>
      <c r="P43067" s="73"/>
      <c r="T43067" s="73"/>
      <c r="U43067" s="73"/>
      <c r="V43067" s="73"/>
      <c r="X43067" s="12"/>
    </row>
    <row r="43068" spans="2:24" x14ac:dyDescent="0.3">
      <c r="B43068" s="73"/>
      <c r="D43068" s="73"/>
      <c r="P43068" s="73"/>
      <c r="T43068" s="73"/>
      <c r="U43068" s="73"/>
      <c r="V43068" s="73"/>
      <c r="X43068" s="12"/>
    </row>
    <row r="43069" spans="2:24" x14ac:dyDescent="0.3">
      <c r="B43069" s="73"/>
      <c r="D43069" s="73"/>
      <c r="P43069" s="73"/>
      <c r="T43069" s="73"/>
      <c r="U43069" s="73"/>
      <c r="V43069" s="73"/>
      <c r="X43069" s="12"/>
    </row>
    <row r="43070" spans="2:24" x14ac:dyDescent="0.3">
      <c r="B43070" s="73"/>
      <c r="D43070" s="73"/>
      <c r="P43070" s="73"/>
      <c r="T43070" s="73"/>
      <c r="U43070" s="73"/>
      <c r="V43070" s="73"/>
      <c r="X43070" s="12"/>
    </row>
    <row r="43071" spans="2:24" x14ac:dyDescent="0.3">
      <c r="B43071" s="73"/>
      <c r="D43071" s="73"/>
      <c r="P43071" s="73"/>
      <c r="T43071" s="73"/>
      <c r="U43071" s="73"/>
      <c r="V43071" s="73"/>
      <c r="X43071" s="12"/>
    </row>
    <row r="43072" spans="2:24" x14ac:dyDescent="0.3">
      <c r="B43072" s="73"/>
      <c r="D43072" s="73"/>
      <c r="P43072" s="73"/>
      <c r="T43072" s="73"/>
      <c r="U43072" s="73"/>
      <c r="V43072" s="73"/>
      <c r="X43072" s="12"/>
    </row>
    <row r="43073" spans="2:24" x14ac:dyDescent="0.3">
      <c r="B43073" s="73"/>
      <c r="D43073" s="73"/>
      <c r="P43073" s="73"/>
      <c r="T43073" s="73"/>
      <c r="U43073" s="73"/>
      <c r="V43073" s="73"/>
      <c r="X43073" s="12"/>
    </row>
    <row r="43074" spans="2:24" x14ac:dyDescent="0.3">
      <c r="B43074" s="73"/>
      <c r="D43074" s="73"/>
      <c r="P43074" s="73"/>
      <c r="T43074" s="73"/>
      <c r="U43074" s="73"/>
      <c r="V43074" s="73"/>
      <c r="X43074" s="12"/>
    </row>
    <row r="43075" spans="2:24" x14ac:dyDescent="0.3">
      <c r="B43075" s="73"/>
      <c r="D43075" s="73"/>
      <c r="P43075" s="73"/>
      <c r="T43075" s="73"/>
      <c r="U43075" s="73"/>
      <c r="V43075" s="73"/>
      <c r="X43075" s="12"/>
    </row>
    <row r="43076" spans="2:24" x14ac:dyDescent="0.3">
      <c r="B43076" s="73"/>
      <c r="D43076" s="73"/>
      <c r="P43076" s="73"/>
      <c r="T43076" s="73"/>
      <c r="U43076" s="73"/>
      <c r="V43076" s="73"/>
      <c r="X43076" s="12"/>
    </row>
    <row r="43077" spans="2:24" x14ac:dyDescent="0.3">
      <c r="B43077" s="73"/>
      <c r="D43077" s="73"/>
      <c r="P43077" s="73"/>
      <c r="T43077" s="73"/>
      <c r="U43077" s="73"/>
      <c r="V43077" s="73"/>
      <c r="X43077" s="12"/>
    </row>
    <row r="43078" spans="2:24" x14ac:dyDescent="0.3">
      <c r="B43078" s="73"/>
      <c r="D43078" s="73"/>
      <c r="P43078" s="73"/>
      <c r="T43078" s="73"/>
      <c r="U43078" s="73"/>
      <c r="V43078" s="73"/>
      <c r="X43078" s="12"/>
    </row>
    <row r="43079" spans="2:24" x14ac:dyDescent="0.3">
      <c r="B43079" s="73"/>
      <c r="D43079" s="73"/>
      <c r="P43079" s="73"/>
      <c r="T43079" s="73"/>
      <c r="U43079" s="73"/>
      <c r="V43079" s="73"/>
      <c r="X43079" s="12"/>
    </row>
    <row r="43080" spans="2:24" x14ac:dyDescent="0.3">
      <c r="B43080" s="73"/>
      <c r="D43080" s="73"/>
      <c r="P43080" s="73"/>
      <c r="T43080" s="73"/>
      <c r="U43080" s="73"/>
      <c r="V43080" s="73"/>
      <c r="X43080" s="12"/>
    </row>
    <row r="43081" spans="2:24" x14ac:dyDescent="0.3">
      <c r="B43081" s="73"/>
      <c r="D43081" s="73"/>
      <c r="P43081" s="73"/>
      <c r="T43081" s="73"/>
      <c r="U43081" s="73"/>
      <c r="V43081" s="73"/>
      <c r="X43081" s="12"/>
    </row>
    <row r="43082" spans="2:24" x14ac:dyDescent="0.3">
      <c r="B43082" s="73"/>
      <c r="D43082" s="73"/>
      <c r="P43082" s="73"/>
      <c r="T43082" s="73"/>
      <c r="U43082" s="73"/>
      <c r="V43082" s="73"/>
      <c r="X43082" s="12"/>
    </row>
    <row r="43083" spans="2:24" x14ac:dyDescent="0.3">
      <c r="B43083" s="73"/>
      <c r="D43083" s="73"/>
      <c r="P43083" s="73"/>
      <c r="T43083" s="73"/>
      <c r="U43083" s="73"/>
      <c r="V43083" s="73"/>
      <c r="X43083" s="12"/>
    </row>
    <row r="43084" spans="2:24" x14ac:dyDescent="0.3">
      <c r="B43084" s="73"/>
      <c r="D43084" s="73"/>
      <c r="P43084" s="73"/>
      <c r="T43084" s="73"/>
      <c r="U43084" s="73"/>
      <c r="V43084" s="73"/>
      <c r="X43084" s="12"/>
    </row>
    <row r="43085" spans="2:24" x14ac:dyDescent="0.3">
      <c r="B43085" s="73"/>
      <c r="D43085" s="73"/>
      <c r="P43085" s="73"/>
      <c r="T43085" s="73"/>
      <c r="U43085" s="73"/>
      <c r="V43085" s="73"/>
      <c r="X43085" s="12"/>
    </row>
    <row r="43086" spans="2:24" x14ac:dyDescent="0.3">
      <c r="B43086" s="73"/>
      <c r="D43086" s="73"/>
      <c r="P43086" s="73"/>
      <c r="T43086" s="73"/>
      <c r="U43086" s="73"/>
      <c r="V43086" s="73"/>
      <c r="X43086" s="12"/>
    </row>
    <row r="43087" spans="2:24" x14ac:dyDescent="0.3">
      <c r="B43087" s="73"/>
      <c r="D43087" s="73"/>
      <c r="P43087" s="73"/>
      <c r="T43087" s="73"/>
      <c r="U43087" s="73"/>
      <c r="V43087" s="73"/>
      <c r="X43087" s="12"/>
    </row>
    <row r="43088" spans="2:24" x14ac:dyDescent="0.3">
      <c r="B43088" s="73"/>
      <c r="D43088" s="73"/>
      <c r="P43088" s="73"/>
      <c r="T43088" s="73"/>
      <c r="U43088" s="73"/>
      <c r="V43088" s="73"/>
      <c r="X43088" s="12"/>
    </row>
    <row r="43089" spans="2:24" x14ac:dyDescent="0.3">
      <c r="B43089" s="73"/>
      <c r="D43089" s="73"/>
      <c r="P43089" s="73"/>
      <c r="T43089" s="73"/>
      <c r="U43089" s="73"/>
      <c r="V43089" s="73"/>
      <c r="X43089" s="12"/>
    </row>
    <row r="43090" spans="2:24" x14ac:dyDescent="0.3">
      <c r="B43090" s="73"/>
      <c r="D43090" s="73"/>
      <c r="P43090" s="73"/>
      <c r="T43090" s="73"/>
      <c r="U43090" s="73"/>
      <c r="V43090" s="73"/>
      <c r="X43090" s="12"/>
    </row>
    <row r="43091" spans="2:24" x14ac:dyDescent="0.3">
      <c r="B43091" s="73"/>
      <c r="D43091" s="73"/>
      <c r="P43091" s="73"/>
      <c r="T43091" s="73"/>
      <c r="U43091" s="73"/>
      <c r="V43091" s="73"/>
      <c r="X43091" s="12"/>
    </row>
    <row r="43092" spans="2:24" x14ac:dyDescent="0.3">
      <c r="B43092" s="73"/>
      <c r="D43092" s="73"/>
      <c r="P43092" s="73"/>
      <c r="T43092" s="73"/>
      <c r="U43092" s="73"/>
      <c r="V43092" s="73"/>
      <c r="X43092" s="12"/>
    </row>
    <row r="43093" spans="2:24" x14ac:dyDescent="0.3">
      <c r="B43093" s="73"/>
      <c r="D43093" s="73"/>
      <c r="P43093" s="73"/>
      <c r="T43093" s="73"/>
      <c r="U43093" s="73"/>
      <c r="V43093" s="73"/>
      <c r="X43093" s="12"/>
    </row>
    <row r="43094" spans="2:24" x14ac:dyDescent="0.3">
      <c r="B43094" s="73"/>
      <c r="D43094" s="73"/>
      <c r="P43094" s="73"/>
      <c r="T43094" s="73"/>
      <c r="U43094" s="73"/>
      <c r="V43094" s="73"/>
      <c r="X43094" s="12"/>
    </row>
    <row r="43095" spans="2:24" x14ac:dyDescent="0.3">
      <c r="B43095" s="73"/>
      <c r="D43095" s="73"/>
      <c r="P43095" s="73"/>
      <c r="T43095" s="73"/>
      <c r="U43095" s="73"/>
      <c r="V43095" s="73"/>
      <c r="X43095" s="12"/>
    </row>
    <row r="43096" spans="2:24" x14ac:dyDescent="0.3">
      <c r="B43096" s="73"/>
      <c r="D43096" s="73"/>
      <c r="P43096" s="73"/>
      <c r="T43096" s="73"/>
      <c r="U43096" s="73"/>
      <c r="V43096" s="73"/>
      <c r="X43096" s="12"/>
    </row>
    <row r="43097" spans="2:24" x14ac:dyDescent="0.3">
      <c r="B43097" s="73"/>
      <c r="D43097" s="73"/>
      <c r="P43097" s="73"/>
      <c r="T43097" s="73"/>
      <c r="U43097" s="73"/>
      <c r="V43097" s="73"/>
      <c r="X43097" s="12"/>
    </row>
    <row r="43098" spans="2:24" x14ac:dyDescent="0.3">
      <c r="B43098" s="73"/>
      <c r="D43098" s="73"/>
      <c r="P43098" s="73"/>
      <c r="T43098" s="73"/>
      <c r="U43098" s="73"/>
      <c r="V43098" s="73"/>
      <c r="X43098" s="12"/>
    </row>
    <row r="43099" spans="2:24" x14ac:dyDescent="0.3">
      <c r="B43099" s="73"/>
      <c r="D43099" s="73"/>
      <c r="P43099" s="73"/>
      <c r="T43099" s="73"/>
      <c r="U43099" s="73"/>
      <c r="V43099" s="73"/>
      <c r="X43099" s="12"/>
    </row>
    <row r="43100" spans="2:24" x14ac:dyDescent="0.3">
      <c r="B43100" s="73"/>
      <c r="D43100" s="73"/>
      <c r="P43100" s="73"/>
      <c r="T43100" s="73"/>
      <c r="U43100" s="73"/>
      <c r="V43100" s="73"/>
      <c r="X43100" s="12"/>
    </row>
    <row r="43101" spans="2:24" x14ac:dyDescent="0.3">
      <c r="B43101" s="73"/>
      <c r="D43101" s="73"/>
      <c r="P43101" s="73"/>
      <c r="T43101" s="73"/>
      <c r="U43101" s="73"/>
      <c r="V43101" s="73"/>
      <c r="X43101" s="12"/>
    </row>
    <row r="43102" spans="2:24" x14ac:dyDescent="0.3">
      <c r="B43102" s="73"/>
      <c r="D43102" s="73"/>
      <c r="P43102" s="73"/>
      <c r="T43102" s="73"/>
      <c r="U43102" s="73"/>
      <c r="V43102" s="73"/>
      <c r="X43102" s="12"/>
    </row>
    <row r="43103" spans="2:24" x14ac:dyDescent="0.3">
      <c r="B43103" s="73"/>
      <c r="D43103" s="73"/>
      <c r="P43103" s="73"/>
      <c r="T43103" s="73"/>
      <c r="U43103" s="73"/>
      <c r="V43103" s="73"/>
      <c r="X43103" s="12"/>
    </row>
    <row r="43104" spans="2:24" x14ac:dyDescent="0.3">
      <c r="B43104" s="73"/>
      <c r="D43104" s="73"/>
      <c r="P43104" s="73"/>
      <c r="T43104" s="73"/>
      <c r="U43104" s="73"/>
      <c r="V43104" s="73"/>
      <c r="X43104" s="12"/>
    </row>
    <row r="43105" spans="2:24" x14ac:dyDescent="0.3">
      <c r="B43105" s="73"/>
      <c r="D43105" s="73"/>
      <c r="P43105" s="73"/>
      <c r="T43105" s="73"/>
      <c r="U43105" s="73"/>
      <c r="V43105" s="73"/>
      <c r="X43105" s="12"/>
    </row>
    <row r="43106" spans="2:24" x14ac:dyDescent="0.3">
      <c r="B43106" s="73"/>
      <c r="D43106" s="73"/>
      <c r="P43106" s="73"/>
      <c r="T43106" s="73"/>
      <c r="U43106" s="73"/>
      <c r="V43106" s="73"/>
      <c r="X43106" s="12"/>
    </row>
    <row r="43107" spans="2:24" x14ac:dyDescent="0.3">
      <c r="B43107" s="73"/>
      <c r="D43107" s="73"/>
      <c r="P43107" s="73"/>
      <c r="T43107" s="73"/>
      <c r="U43107" s="73"/>
      <c r="V43107" s="73"/>
      <c r="X43107" s="12"/>
    </row>
    <row r="43108" spans="2:24" x14ac:dyDescent="0.3">
      <c r="B43108" s="73"/>
      <c r="D43108" s="73"/>
      <c r="P43108" s="73"/>
      <c r="T43108" s="73"/>
      <c r="U43108" s="73"/>
      <c r="V43108" s="73"/>
      <c r="X43108" s="12"/>
    </row>
    <row r="43109" spans="2:24" x14ac:dyDescent="0.3">
      <c r="B43109" s="73"/>
      <c r="D43109" s="73"/>
      <c r="P43109" s="73"/>
      <c r="T43109" s="73"/>
      <c r="U43109" s="73"/>
      <c r="V43109" s="73"/>
      <c r="X43109" s="12"/>
    </row>
    <row r="43110" spans="2:24" x14ac:dyDescent="0.3">
      <c r="B43110" s="73"/>
      <c r="D43110" s="73"/>
      <c r="P43110" s="73"/>
      <c r="T43110" s="73"/>
      <c r="U43110" s="73"/>
      <c r="V43110" s="73"/>
      <c r="X43110" s="12"/>
    </row>
    <row r="43111" spans="2:24" x14ac:dyDescent="0.3">
      <c r="B43111" s="73"/>
      <c r="D43111" s="73"/>
      <c r="P43111" s="73"/>
      <c r="T43111" s="73"/>
      <c r="U43111" s="73"/>
      <c r="V43111" s="73"/>
      <c r="X43111" s="12"/>
    </row>
    <row r="43112" spans="2:24" x14ac:dyDescent="0.3">
      <c r="B43112" s="73"/>
      <c r="D43112" s="73"/>
      <c r="P43112" s="73"/>
      <c r="T43112" s="73"/>
      <c r="U43112" s="73"/>
      <c r="V43112" s="73"/>
      <c r="X43112" s="12"/>
    </row>
    <row r="43113" spans="2:24" x14ac:dyDescent="0.3">
      <c r="B43113" s="73"/>
      <c r="D43113" s="73"/>
      <c r="P43113" s="73"/>
      <c r="T43113" s="73"/>
      <c r="U43113" s="73"/>
      <c r="V43113" s="73"/>
      <c r="X43113" s="12"/>
    </row>
    <row r="43114" spans="2:24" x14ac:dyDescent="0.3">
      <c r="B43114" s="73"/>
      <c r="D43114" s="73"/>
      <c r="P43114" s="73"/>
      <c r="T43114" s="73"/>
      <c r="U43114" s="73"/>
      <c r="V43114" s="73"/>
      <c r="X43114" s="12"/>
    </row>
    <row r="43115" spans="2:24" x14ac:dyDescent="0.3">
      <c r="B43115" s="73"/>
      <c r="D43115" s="73"/>
      <c r="P43115" s="73"/>
      <c r="T43115" s="73"/>
      <c r="U43115" s="73"/>
      <c r="V43115" s="73"/>
      <c r="X43115" s="12"/>
    </row>
    <row r="43116" spans="2:24" x14ac:dyDescent="0.3">
      <c r="B43116" s="73"/>
      <c r="D43116" s="73"/>
      <c r="P43116" s="73"/>
      <c r="T43116" s="73"/>
      <c r="U43116" s="73"/>
      <c r="V43116" s="73"/>
      <c r="X43116" s="12"/>
    </row>
    <row r="43117" spans="2:24" x14ac:dyDescent="0.3">
      <c r="B43117" s="73"/>
      <c r="D43117" s="73"/>
      <c r="P43117" s="73"/>
      <c r="T43117" s="73"/>
      <c r="U43117" s="73"/>
      <c r="V43117" s="73"/>
      <c r="X43117" s="12"/>
    </row>
    <row r="43118" spans="2:24" x14ac:dyDescent="0.3">
      <c r="B43118" s="73"/>
      <c r="D43118" s="73"/>
      <c r="P43118" s="73"/>
      <c r="T43118" s="73"/>
      <c r="U43118" s="73"/>
      <c r="V43118" s="73"/>
      <c r="X43118" s="12"/>
    </row>
    <row r="43119" spans="2:24" x14ac:dyDescent="0.3">
      <c r="B43119" s="73"/>
      <c r="D43119" s="73"/>
      <c r="P43119" s="73"/>
      <c r="T43119" s="73"/>
      <c r="U43119" s="73"/>
      <c r="V43119" s="73"/>
      <c r="X43119" s="12"/>
    </row>
    <row r="43120" spans="2:24" x14ac:dyDescent="0.3">
      <c r="B43120" s="73"/>
      <c r="D43120" s="73"/>
      <c r="P43120" s="73"/>
      <c r="T43120" s="73"/>
      <c r="U43120" s="73"/>
      <c r="V43120" s="73"/>
      <c r="X43120" s="12"/>
    </row>
    <row r="43121" spans="2:24" x14ac:dyDescent="0.3">
      <c r="B43121" s="73"/>
      <c r="D43121" s="73"/>
      <c r="P43121" s="73"/>
      <c r="T43121" s="73"/>
      <c r="U43121" s="73"/>
      <c r="V43121" s="73"/>
      <c r="X43121" s="12"/>
    </row>
    <row r="43122" spans="2:24" x14ac:dyDescent="0.3">
      <c r="B43122" s="73"/>
      <c r="D43122" s="73"/>
      <c r="P43122" s="73"/>
      <c r="T43122" s="73"/>
      <c r="U43122" s="73"/>
      <c r="V43122" s="73"/>
      <c r="X43122" s="12"/>
    </row>
    <row r="43123" spans="2:24" x14ac:dyDescent="0.3">
      <c r="B43123" s="73"/>
      <c r="D43123" s="73"/>
      <c r="P43123" s="73"/>
      <c r="T43123" s="73"/>
      <c r="U43123" s="73"/>
      <c r="V43123" s="73"/>
      <c r="X43123" s="12"/>
    </row>
    <row r="43124" spans="2:24" x14ac:dyDescent="0.3">
      <c r="B43124" s="73"/>
      <c r="D43124" s="73"/>
      <c r="P43124" s="73"/>
      <c r="T43124" s="73"/>
      <c r="U43124" s="73"/>
      <c r="V43124" s="73"/>
      <c r="X43124" s="12"/>
    </row>
    <row r="43125" spans="2:24" x14ac:dyDescent="0.3">
      <c r="B43125" s="73"/>
      <c r="D43125" s="73"/>
      <c r="P43125" s="73"/>
      <c r="T43125" s="73"/>
      <c r="U43125" s="73"/>
      <c r="V43125" s="73"/>
      <c r="X43125" s="12"/>
    </row>
    <row r="43126" spans="2:24" x14ac:dyDescent="0.3">
      <c r="B43126" s="73"/>
      <c r="D43126" s="73"/>
      <c r="P43126" s="73"/>
      <c r="T43126" s="73"/>
      <c r="U43126" s="73"/>
      <c r="V43126" s="73"/>
      <c r="X43126" s="12"/>
    </row>
    <row r="43127" spans="2:24" x14ac:dyDescent="0.3">
      <c r="B43127" s="73"/>
      <c r="D43127" s="73"/>
      <c r="P43127" s="73"/>
      <c r="T43127" s="73"/>
      <c r="U43127" s="73"/>
      <c r="V43127" s="73"/>
      <c r="X43127" s="12"/>
    </row>
    <row r="43128" spans="2:24" x14ac:dyDescent="0.3">
      <c r="B43128" s="73"/>
      <c r="D43128" s="73"/>
      <c r="P43128" s="73"/>
      <c r="T43128" s="73"/>
      <c r="U43128" s="73"/>
      <c r="V43128" s="73"/>
      <c r="X43128" s="12"/>
    </row>
    <row r="43129" spans="2:24" x14ac:dyDescent="0.3">
      <c r="B43129" s="73"/>
      <c r="D43129" s="73"/>
      <c r="P43129" s="73"/>
      <c r="T43129" s="73"/>
      <c r="U43129" s="73"/>
      <c r="V43129" s="73"/>
      <c r="X43129" s="12"/>
    </row>
    <row r="43130" spans="2:24" x14ac:dyDescent="0.3">
      <c r="B43130" s="73"/>
      <c r="D43130" s="73"/>
      <c r="P43130" s="73"/>
      <c r="T43130" s="73"/>
      <c r="U43130" s="73"/>
      <c r="V43130" s="73"/>
      <c r="X43130" s="12"/>
    </row>
    <row r="43131" spans="2:24" x14ac:dyDescent="0.3">
      <c r="B43131" s="73"/>
      <c r="D43131" s="73"/>
      <c r="P43131" s="73"/>
      <c r="T43131" s="73"/>
      <c r="U43131" s="73"/>
      <c r="V43131" s="73"/>
      <c r="X43131" s="12"/>
    </row>
    <row r="43132" spans="2:24" x14ac:dyDescent="0.3">
      <c r="B43132" s="73"/>
      <c r="D43132" s="73"/>
      <c r="P43132" s="73"/>
      <c r="T43132" s="73"/>
      <c r="U43132" s="73"/>
      <c r="V43132" s="73"/>
      <c r="X43132" s="12"/>
    </row>
    <row r="43133" spans="2:24" x14ac:dyDescent="0.3">
      <c r="B43133" s="73"/>
      <c r="D43133" s="73"/>
      <c r="P43133" s="73"/>
      <c r="T43133" s="73"/>
      <c r="U43133" s="73"/>
      <c r="V43133" s="73"/>
      <c r="X43133" s="12"/>
    </row>
    <row r="43134" spans="2:24" x14ac:dyDescent="0.3">
      <c r="B43134" s="73"/>
      <c r="D43134" s="73"/>
      <c r="P43134" s="73"/>
      <c r="T43134" s="73"/>
      <c r="U43134" s="73"/>
      <c r="V43134" s="73"/>
      <c r="X43134" s="12"/>
    </row>
    <row r="43135" spans="2:24" x14ac:dyDescent="0.3">
      <c r="B43135" s="73"/>
      <c r="D43135" s="73"/>
      <c r="P43135" s="73"/>
      <c r="T43135" s="73"/>
      <c r="U43135" s="73"/>
      <c r="V43135" s="73"/>
      <c r="X43135" s="12"/>
    </row>
    <row r="43136" spans="2:24" x14ac:dyDescent="0.3">
      <c r="B43136" s="73"/>
      <c r="D43136" s="73"/>
      <c r="P43136" s="73"/>
      <c r="T43136" s="73"/>
      <c r="U43136" s="73"/>
      <c r="V43136" s="73"/>
      <c r="X43136" s="12"/>
    </row>
    <row r="43137" spans="2:24" x14ac:dyDescent="0.3">
      <c r="B43137" s="73"/>
      <c r="D43137" s="73"/>
      <c r="P43137" s="73"/>
      <c r="T43137" s="73"/>
      <c r="U43137" s="73"/>
      <c r="V43137" s="73"/>
      <c r="X43137" s="12"/>
    </row>
    <row r="43138" spans="2:24" x14ac:dyDescent="0.3">
      <c r="B43138" s="73"/>
      <c r="D43138" s="73"/>
      <c r="P43138" s="73"/>
      <c r="T43138" s="73"/>
      <c r="U43138" s="73"/>
      <c r="V43138" s="73"/>
      <c r="X43138" s="12"/>
    </row>
    <row r="43139" spans="2:24" x14ac:dyDescent="0.3">
      <c r="B43139" s="73"/>
      <c r="D43139" s="73"/>
      <c r="P43139" s="73"/>
      <c r="T43139" s="73"/>
      <c r="U43139" s="73"/>
      <c r="V43139" s="73"/>
      <c r="X43139" s="12"/>
    </row>
    <row r="43140" spans="2:24" x14ac:dyDescent="0.3">
      <c r="B43140" s="73"/>
      <c r="D43140" s="73"/>
      <c r="P43140" s="73"/>
      <c r="T43140" s="73"/>
      <c r="U43140" s="73"/>
      <c r="V43140" s="73"/>
      <c r="X43140" s="12"/>
    </row>
    <row r="43141" spans="2:24" x14ac:dyDescent="0.3">
      <c r="B43141" s="73"/>
      <c r="D43141" s="73"/>
      <c r="P43141" s="73"/>
      <c r="T43141" s="73"/>
      <c r="U43141" s="73"/>
      <c r="V43141" s="73"/>
      <c r="X43141" s="12"/>
    </row>
    <row r="43142" spans="2:24" x14ac:dyDescent="0.3">
      <c r="B43142" s="73"/>
      <c r="D43142" s="73"/>
      <c r="P43142" s="73"/>
      <c r="T43142" s="73"/>
      <c r="U43142" s="73"/>
      <c r="V43142" s="73"/>
      <c r="X43142" s="12"/>
    </row>
    <row r="43143" spans="2:24" x14ac:dyDescent="0.3">
      <c r="B43143" s="73"/>
      <c r="D43143" s="73"/>
      <c r="P43143" s="73"/>
      <c r="T43143" s="73"/>
      <c r="U43143" s="73"/>
      <c r="V43143" s="73"/>
      <c r="X43143" s="12"/>
    </row>
    <row r="43144" spans="2:24" x14ac:dyDescent="0.3">
      <c r="B43144" s="73"/>
      <c r="D43144" s="73"/>
      <c r="P43144" s="73"/>
      <c r="T43144" s="73"/>
      <c r="U43144" s="73"/>
      <c r="V43144" s="73"/>
      <c r="X43144" s="12"/>
    </row>
    <row r="43145" spans="2:24" x14ac:dyDescent="0.3">
      <c r="B43145" s="73"/>
      <c r="D43145" s="73"/>
      <c r="P43145" s="73"/>
      <c r="T43145" s="73"/>
      <c r="U43145" s="73"/>
      <c r="V43145" s="73"/>
      <c r="X43145" s="12"/>
    </row>
    <row r="43146" spans="2:24" x14ac:dyDescent="0.3">
      <c r="B43146" s="73"/>
      <c r="D43146" s="73"/>
      <c r="P43146" s="73"/>
      <c r="T43146" s="73"/>
      <c r="U43146" s="73"/>
      <c r="V43146" s="73"/>
      <c r="X43146" s="12"/>
    </row>
    <row r="43147" spans="2:24" x14ac:dyDescent="0.3">
      <c r="B43147" s="73"/>
      <c r="D43147" s="73"/>
      <c r="P43147" s="73"/>
      <c r="T43147" s="73"/>
      <c r="U43147" s="73"/>
      <c r="V43147" s="73"/>
      <c r="X43147" s="12"/>
    </row>
    <row r="43148" spans="2:24" x14ac:dyDescent="0.3">
      <c r="B43148" s="73"/>
      <c r="D43148" s="73"/>
      <c r="P43148" s="73"/>
      <c r="T43148" s="73"/>
      <c r="U43148" s="73"/>
      <c r="V43148" s="73"/>
      <c r="X43148" s="12"/>
    </row>
    <row r="43149" spans="2:24" x14ac:dyDescent="0.3">
      <c r="B43149" s="73"/>
      <c r="D43149" s="73"/>
      <c r="P43149" s="73"/>
      <c r="T43149" s="73"/>
      <c r="U43149" s="73"/>
      <c r="V43149" s="73"/>
      <c r="X43149" s="12"/>
    </row>
    <row r="43150" spans="2:24" x14ac:dyDescent="0.3">
      <c r="B43150" s="73"/>
      <c r="D43150" s="73"/>
      <c r="P43150" s="73"/>
      <c r="T43150" s="73"/>
      <c r="U43150" s="73"/>
      <c r="V43150" s="73"/>
      <c r="X43150" s="12"/>
    </row>
    <row r="43151" spans="2:24" x14ac:dyDescent="0.3">
      <c r="B43151" s="73"/>
      <c r="D43151" s="73"/>
      <c r="P43151" s="73"/>
      <c r="T43151" s="73"/>
      <c r="U43151" s="73"/>
      <c r="V43151" s="73"/>
      <c r="X43151" s="12"/>
    </row>
    <row r="43152" spans="2:24" x14ac:dyDescent="0.3">
      <c r="B43152" s="73"/>
      <c r="D43152" s="73"/>
      <c r="P43152" s="73"/>
      <c r="T43152" s="73"/>
      <c r="U43152" s="73"/>
      <c r="V43152" s="73"/>
      <c r="X43152" s="12"/>
    </row>
    <row r="43153" spans="2:24" x14ac:dyDescent="0.3">
      <c r="B43153" s="73"/>
      <c r="D43153" s="73"/>
      <c r="P43153" s="73"/>
      <c r="T43153" s="73"/>
      <c r="U43153" s="73"/>
      <c r="V43153" s="73"/>
      <c r="X43153" s="12"/>
    </row>
    <row r="43154" spans="2:24" x14ac:dyDescent="0.3">
      <c r="B43154" s="73"/>
      <c r="D43154" s="73"/>
      <c r="P43154" s="73"/>
      <c r="T43154" s="73"/>
      <c r="U43154" s="73"/>
      <c r="V43154" s="73"/>
      <c r="X43154" s="12"/>
    </row>
    <row r="43155" spans="2:24" x14ac:dyDescent="0.3">
      <c r="B43155" s="73"/>
      <c r="D43155" s="73"/>
      <c r="P43155" s="73"/>
      <c r="T43155" s="73"/>
      <c r="U43155" s="73"/>
      <c r="V43155" s="73"/>
      <c r="X43155" s="12"/>
    </row>
    <row r="43156" spans="2:24" x14ac:dyDescent="0.3">
      <c r="B43156" s="73"/>
      <c r="D43156" s="73"/>
      <c r="P43156" s="73"/>
      <c r="T43156" s="73"/>
      <c r="U43156" s="73"/>
      <c r="V43156" s="73"/>
      <c r="X43156" s="12"/>
    </row>
    <row r="43157" spans="2:24" x14ac:dyDescent="0.3">
      <c r="B43157" s="73"/>
      <c r="D43157" s="73"/>
      <c r="P43157" s="73"/>
      <c r="T43157" s="73"/>
      <c r="U43157" s="73"/>
      <c r="V43157" s="73"/>
      <c r="X43157" s="12"/>
    </row>
    <row r="43158" spans="2:24" x14ac:dyDescent="0.3">
      <c r="B43158" s="73"/>
      <c r="D43158" s="73"/>
      <c r="P43158" s="73"/>
      <c r="T43158" s="73"/>
      <c r="U43158" s="73"/>
      <c r="V43158" s="73"/>
      <c r="X43158" s="12"/>
    </row>
    <row r="43159" spans="2:24" x14ac:dyDescent="0.3">
      <c r="B43159" s="73"/>
      <c r="D43159" s="73"/>
      <c r="P43159" s="73"/>
      <c r="T43159" s="73"/>
      <c r="U43159" s="73"/>
      <c r="V43159" s="73"/>
      <c r="X43159" s="12"/>
    </row>
    <row r="43160" spans="2:24" x14ac:dyDescent="0.3">
      <c r="B43160" s="73"/>
      <c r="D43160" s="73"/>
      <c r="P43160" s="73"/>
      <c r="T43160" s="73"/>
      <c r="U43160" s="73"/>
      <c r="V43160" s="73"/>
      <c r="X43160" s="12"/>
    </row>
    <row r="43161" spans="2:24" x14ac:dyDescent="0.3">
      <c r="B43161" s="73"/>
      <c r="D43161" s="73"/>
      <c r="P43161" s="73"/>
      <c r="T43161" s="73"/>
      <c r="U43161" s="73"/>
      <c r="V43161" s="73"/>
      <c r="X43161" s="12"/>
    </row>
    <row r="43162" spans="2:24" x14ac:dyDescent="0.3">
      <c r="B43162" s="73"/>
      <c r="D43162" s="73"/>
      <c r="P43162" s="73"/>
      <c r="T43162" s="73"/>
      <c r="U43162" s="73"/>
      <c r="V43162" s="73"/>
      <c r="X43162" s="12"/>
    </row>
    <row r="43163" spans="2:24" x14ac:dyDescent="0.3">
      <c r="B43163" s="73"/>
      <c r="D43163" s="73"/>
      <c r="P43163" s="73"/>
      <c r="T43163" s="73"/>
      <c r="U43163" s="73"/>
      <c r="V43163" s="73"/>
      <c r="X43163" s="12"/>
    </row>
    <row r="43164" spans="2:24" x14ac:dyDescent="0.3">
      <c r="B43164" s="73"/>
      <c r="D43164" s="73"/>
      <c r="P43164" s="73"/>
      <c r="T43164" s="73"/>
      <c r="U43164" s="73"/>
      <c r="V43164" s="73"/>
      <c r="X43164" s="12"/>
    </row>
    <row r="43165" spans="2:24" x14ac:dyDescent="0.3">
      <c r="B43165" s="73"/>
      <c r="D43165" s="73"/>
      <c r="P43165" s="73"/>
      <c r="T43165" s="73"/>
      <c r="U43165" s="73"/>
      <c r="V43165" s="73"/>
      <c r="X43165" s="12"/>
    </row>
    <row r="43166" spans="2:24" x14ac:dyDescent="0.3">
      <c r="B43166" s="73"/>
      <c r="D43166" s="73"/>
      <c r="P43166" s="73"/>
      <c r="T43166" s="73"/>
      <c r="U43166" s="73"/>
      <c r="V43166" s="73"/>
      <c r="X43166" s="12"/>
    </row>
    <row r="43167" spans="2:24" x14ac:dyDescent="0.3">
      <c r="B43167" s="73"/>
      <c r="D43167" s="73"/>
      <c r="P43167" s="73"/>
      <c r="T43167" s="73"/>
      <c r="U43167" s="73"/>
      <c r="V43167" s="73"/>
      <c r="X43167" s="12"/>
    </row>
    <row r="43168" spans="2:24" x14ac:dyDescent="0.3">
      <c r="B43168" s="73"/>
      <c r="D43168" s="73"/>
      <c r="P43168" s="73"/>
      <c r="T43168" s="73"/>
      <c r="U43168" s="73"/>
      <c r="V43168" s="73"/>
      <c r="X43168" s="12"/>
    </row>
    <row r="43169" spans="2:24" x14ac:dyDescent="0.3">
      <c r="B43169" s="73"/>
      <c r="D43169" s="73"/>
      <c r="P43169" s="73"/>
      <c r="T43169" s="73"/>
      <c r="U43169" s="73"/>
      <c r="V43169" s="73"/>
      <c r="X43169" s="12"/>
    </row>
    <row r="43170" spans="2:24" x14ac:dyDescent="0.3">
      <c r="B43170" s="73"/>
      <c r="D43170" s="73"/>
      <c r="P43170" s="73"/>
      <c r="T43170" s="73"/>
      <c r="U43170" s="73"/>
      <c r="V43170" s="73"/>
      <c r="X43170" s="12"/>
    </row>
    <row r="43171" spans="2:24" x14ac:dyDescent="0.3">
      <c r="B43171" s="73"/>
      <c r="D43171" s="73"/>
      <c r="P43171" s="73"/>
      <c r="T43171" s="73"/>
      <c r="U43171" s="73"/>
      <c r="V43171" s="73"/>
      <c r="X43171" s="12"/>
    </row>
    <row r="43172" spans="2:24" x14ac:dyDescent="0.3">
      <c r="B43172" s="73"/>
      <c r="D43172" s="73"/>
      <c r="P43172" s="73"/>
      <c r="T43172" s="73"/>
      <c r="U43172" s="73"/>
      <c r="V43172" s="73"/>
      <c r="X43172" s="12"/>
    </row>
    <row r="43173" spans="2:24" x14ac:dyDescent="0.3">
      <c r="B43173" s="73"/>
      <c r="D43173" s="73"/>
      <c r="P43173" s="73"/>
      <c r="T43173" s="73"/>
      <c r="U43173" s="73"/>
      <c r="V43173" s="73"/>
      <c r="X43173" s="12"/>
    </row>
    <row r="43174" spans="2:24" x14ac:dyDescent="0.3">
      <c r="B43174" s="73"/>
      <c r="D43174" s="73"/>
      <c r="P43174" s="73"/>
      <c r="T43174" s="73"/>
      <c r="U43174" s="73"/>
      <c r="V43174" s="73"/>
      <c r="X43174" s="12"/>
    </row>
    <row r="43175" spans="2:24" x14ac:dyDescent="0.3">
      <c r="B43175" s="73"/>
      <c r="D43175" s="73"/>
      <c r="P43175" s="73"/>
      <c r="T43175" s="73"/>
      <c r="U43175" s="73"/>
      <c r="V43175" s="73"/>
      <c r="X43175" s="12"/>
    </row>
    <row r="43176" spans="2:24" x14ac:dyDescent="0.3">
      <c r="B43176" s="73"/>
      <c r="D43176" s="73"/>
      <c r="P43176" s="73"/>
      <c r="T43176" s="73"/>
      <c r="U43176" s="73"/>
      <c r="V43176" s="73"/>
      <c r="X43176" s="12"/>
    </row>
    <row r="43177" spans="2:24" x14ac:dyDescent="0.3">
      <c r="B43177" s="73"/>
      <c r="D43177" s="73"/>
      <c r="P43177" s="73"/>
      <c r="T43177" s="73"/>
      <c r="U43177" s="73"/>
      <c r="V43177" s="73"/>
      <c r="X43177" s="12"/>
    </row>
    <row r="43178" spans="2:24" x14ac:dyDescent="0.3">
      <c r="B43178" s="73"/>
      <c r="D43178" s="73"/>
      <c r="P43178" s="73"/>
      <c r="T43178" s="73"/>
      <c r="U43178" s="73"/>
      <c r="V43178" s="73"/>
      <c r="X43178" s="12"/>
    </row>
    <row r="43179" spans="2:24" x14ac:dyDescent="0.3">
      <c r="B43179" s="73"/>
      <c r="D43179" s="73"/>
      <c r="P43179" s="73"/>
      <c r="T43179" s="73"/>
      <c r="U43179" s="73"/>
      <c r="V43179" s="73"/>
      <c r="X43179" s="12"/>
    </row>
    <row r="43180" spans="2:24" x14ac:dyDescent="0.3">
      <c r="B43180" s="73"/>
      <c r="D43180" s="73"/>
      <c r="P43180" s="73"/>
      <c r="T43180" s="73"/>
      <c r="U43180" s="73"/>
      <c r="V43180" s="73"/>
      <c r="X43180" s="12"/>
    </row>
    <row r="43181" spans="2:24" x14ac:dyDescent="0.3">
      <c r="B43181" s="73"/>
      <c r="D43181" s="73"/>
      <c r="P43181" s="73"/>
      <c r="T43181" s="73"/>
      <c r="U43181" s="73"/>
      <c r="V43181" s="73"/>
      <c r="X43181" s="12"/>
    </row>
    <row r="43182" spans="2:24" x14ac:dyDescent="0.3">
      <c r="B43182" s="73"/>
      <c r="D43182" s="73"/>
      <c r="P43182" s="73"/>
      <c r="T43182" s="73"/>
      <c r="U43182" s="73"/>
      <c r="V43182" s="73"/>
      <c r="X43182" s="12"/>
    </row>
    <row r="43183" spans="2:24" x14ac:dyDescent="0.3">
      <c r="B43183" s="73"/>
      <c r="D43183" s="73"/>
      <c r="P43183" s="73"/>
      <c r="T43183" s="73"/>
      <c r="U43183" s="73"/>
      <c r="V43183" s="73"/>
      <c r="X43183" s="12"/>
    </row>
    <row r="43184" spans="2:24" x14ac:dyDescent="0.3">
      <c r="B43184" s="73"/>
      <c r="D43184" s="73"/>
      <c r="P43184" s="73"/>
      <c r="T43184" s="73"/>
      <c r="U43184" s="73"/>
      <c r="V43184" s="73"/>
      <c r="X43184" s="12"/>
    </row>
    <row r="43185" spans="2:24" x14ac:dyDescent="0.3">
      <c r="B43185" s="73"/>
      <c r="D43185" s="73"/>
      <c r="P43185" s="73"/>
      <c r="T43185" s="73"/>
      <c r="U43185" s="73"/>
      <c r="V43185" s="73"/>
      <c r="X43185" s="12"/>
    </row>
    <row r="43186" spans="2:24" x14ac:dyDescent="0.3">
      <c r="B43186" s="73"/>
      <c r="D43186" s="73"/>
      <c r="P43186" s="73"/>
      <c r="T43186" s="73"/>
      <c r="U43186" s="73"/>
      <c r="V43186" s="73"/>
      <c r="X43186" s="12"/>
    </row>
    <row r="43187" spans="2:24" x14ac:dyDescent="0.3">
      <c r="B43187" s="73"/>
      <c r="D43187" s="73"/>
      <c r="P43187" s="73"/>
      <c r="T43187" s="73"/>
      <c r="U43187" s="73"/>
      <c r="V43187" s="73"/>
      <c r="X43187" s="12"/>
    </row>
    <row r="43188" spans="2:24" x14ac:dyDescent="0.3">
      <c r="B43188" s="73"/>
      <c r="D43188" s="73"/>
      <c r="P43188" s="73"/>
      <c r="T43188" s="73"/>
      <c r="U43188" s="73"/>
      <c r="V43188" s="73"/>
      <c r="X43188" s="12"/>
    </row>
    <row r="43189" spans="2:24" x14ac:dyDescent="0.3">
      <c r="B43189" s="73"/>
      <c r="D43189" s="73"/>
      <c r="P43189" s="73"/>
      <c r="T43189" s="73"/>
      <c r="U43189" s="73"/>
      <c r="V43189" s="73"/>
      <c r="X43189" s="12"/>
    </row>
    <row r="43190" spans="2:24" x14ac:dyDescent="0.3">
      <c r="B43190" s="73"/>
      <c r="D43190" s="73"/>
      <c r="P43190" s="73"/>
      <c r="T43190" s="73"/>
      <c r="U43190" s="73"/>
      <c r="V43190" s="73"/>
      <c r="X43190" s="12"/>
    </row>
    <row r="43191" spans="2:24" x14ac:dyDescent="0.3">
      <c r="B43191" s="73"/>
      <c r="D43191" s="73"/>
      <c r="P43191" s="73"/>
      <c r="T43191" s="73"/>
      <c r="U43191" s="73"/>
      <c r="V43191" s="73"/>
      <c r="X43191" s="12"/>
    </row>
    <row r="43192" spans="2:24" x14ac:dyDescent="0.3">
      <c r="B43192" s="73"/>
      <c r="D43192" s="73"/>
      <c r="P43192" s="73"/>
      <c r="T43192" s="73"/>
      <c r="U43192" s="73"/>
      <c r="V43192" s="73"/>
      <c r="X43192" s="12"/>
    </row>
    <row r="43193" spans="2:24" x14ac:dyDescent="0.3">
      <c r="B43193" s="73"/>
      <c r="D43193" s="73"/>
      <c r="P43193" s="73"/>
      <c r="T43193" s="73"/>
      <c r="U43193" s="73"/>
      <c r="V43193" s="73"/>
      <c r="X43193" s="12"/>
    </row>
    <row r="43194" spans="2:24" x14ac:dyDescent="0.3">
      <c r="B43194" s="73"/>
      <c r="D43194" s="73"/>
      <c r="P43194" s="73"/>
      <c r="T43194" s="73"/>
      <c r="U43194" s="73"/>
      <c r="V43194" s="73"/>
      <c r="X43194" s="12"/>
    </row>
    <row r="43195" spans="2:24" x14ac:dyDescent="0.3">
      <c r="B43195" s="73"/>
      <c r="D43195" s="73"/>
      <c r="P43195" s="73"/>
      <c r="T43195" s="73"/>
      <c r="U43195" s="73"/>
      <c r="V43195" s="73"/>
      <c r="X43195" s="12"/>
    </row>
    <row r="43196" spans="2:24" x14ac:dyDescent="0.3">
      <c r="B43196" s="73"/>
      <c r="D43196" s="73"/>
      <c r="P43196" s="73"/>
      <c r="T43196" s="73"/>
      <c r="U43196" s="73"/>
      <c r="V43196" s="73"/>
      <c r="X43196" s="12"/>
    </row>
    <row r="43197" spans="2:24" x14ac:dyDescent="0.3">
      <c r="B43197" s="73"/>
      <c r="D43197" s="73"/>
      <c r="P43197" s="73"/>
      <c r="T43197" s="73"/>
      <c r="U43197" s="73"/>
      <c r="V43197" s="73"/>
      <c r="X43197" s="12"/>
    </row>
    <row r="43198" spans="2:24" x14ac:dyDescent="0.3">
      <c r="B43198" s="73"/>
      <c r="D43198" s="73"/>
      <c r="P43198" s="73"/>
      <c r="T43198" s="73"/>
      <c r="U43198" s="73"/>
      <c r="V43198" s="73"/>
      <c r="X43198" s="12"/>
    </row>
    <row r="43199" spans="2:24" x14ac:dyDescent="0.3">
      <c r="B43199" s="73"/>
      <c r="D43199" s="73"/>
      <c r="P43199" s="73"/>
      <c r="T43199" s="73"/>
      <c r="U43199" s="73"/>
      <c r="V43199" s="73"/>
      <c r="X43199" s="12"/>
    </row>
    <row r="43200" spans="2:24" x14ac:dyDescent="0.3">
      <c r="B43200" s="73"/>
      <c r="D43200" s="73"/>
      <c r="P43200" s="73"/>
      <c r="T43200" s="73"/>
      <c r="U43200" s="73"/>
      <c r="V43200" s="73"/>
      <c r="X43200" s="12"/>
    </row>
    <row r="43201" spans="2:24" x14ac:dyDescent="0.3">
      <c r="B43201" s="73"/>
      <c r="D43201" s="73"/>
      <c r="P43201" s="73"/>
      <c r="T43201" s="73"/>
      <c r="U43201" s="73"/>
      <c r="V43201" s="73"/>
      <c r="X43201" s="12"/>
    </row>
    <row r="43202" spans="2:24" x14ac:dyDescent="0.3">
      <c r="B43202" s="73"/>
      <c r="D43202" s="73"/>
      <c r="P43202" s="73"/>
      <c r="T43202" s="73"/>
      <c r="U43202" s="73"/>
      <c r="V43202" s="73"/>
      <c r="X43202" s="12"/>
    </row>
    <row r="43203" spans="2:24" x14ac:dyDescent="0.3">
      <c r="B43203" s="73"/>
      <c r="D43203" s="73"/>
      <c r="P43203" s="73"/>
      <c r="T43203" s="73"/>
      <c r="U43203" s="73"/>
      <c r="V43203" s="73"/>
      <c r="X43203" s="12"/>
    </row>
    <row r="43204" spans="2:24" x14ac:dyDescent="0.3">
      <c r="B43204" s="73"/>
      <c r="D43204" s="73"/>
      <c r="P43204" s="73"/>
      <c r="T43204" s="73"/>
      <c r="U43204" s="73"/>
      <c r="V43204" s="73"/>
      <c r="X43204" s="12"/>
    </row>
    <row r="43205" spans="2:24" x14ac:dyDescent="0.3">
      <c r="B43205" s="73"/>
      <c r="D43205" s="73"/>
      <c r="P43205" s="73"/>
      <c r="T43205" s="73"/>
      <c r="U43205" s="73"/>
      <c r="V43205" s="73"/>
      <c r="X43205" s="12"/>
    </row>
    <row r="43206" spans="2:24" x14ac:dyDescent="0.3">
      <c r="B43206" s="73"/>
      <c r="D43206" s="73"/>
      <c r="P43206" s="73"/>
      <c r="T43206" s="73"/>
      <c r="U43206" s="73"/>
      <c r="V43206" s="73"/>
      <c r="X43206" s="12"/>
    </row>
    <row r="43207" spans="2:24" x14ac:dyDescent="0.3">
      <c r="B43207" s="73"/>
      <c r="D43207" s="73"/>
      <c r="P43207" s="73"/>
      <c r="T43207" s="73"/>
      <c r="U43207" s="73"/>
      <c r="V43207" s="73"/>
      <c r="X43207" s="12"/>
    </row>
    <row r="43208" spans="2:24" x14ac:dyDescent="0.3">
      <c r="B43208" s="73"/>
      <c r="D43208" s="73"/>
      <c r="P43208" s="73"/>
      <c r="T43208" s="73"/>
      <c r="U43208" s="73"/>
      <c r="V43208" s="73"/>
      <c r="X43208" s="12"/>
    </row>
    <row r="43209" spans="2:24" x14ac:dyDescent="0.3">
      <c r="B43209" s="73"/>
      <c r="D43209" s="73"/>
      <c r="P43209" s="73"/>
      <c r="T43209" s="73"/>
      <c r="U43209" s="73"/>
      <c r="V43209" s="73"/>
      <c r="X43209" s="12"/>
    </row>
    <row r="43210" spans="2:24" x14ac:dyDescent="0.3">
      <c r="B43210" s="73"/>
      <c r="D43210" s="73"/>
      <c r="P43210" s="73"/>
      <c r="T43210" s="73"/>
      <c r="U43210" s="73"/>
      <c r="V43210" s="73"/>
      <c r="X43210" s="12"/>
    </row>
    <row r="43211" spans="2:24" x14ac:dyDescent="0.3">
      <c r="B43211" s="73"/>
      <c r="D43211" s="73"/>
      <c r="P43211" s="73"/>
      <c r="T43211" s="73"/>
      <c r="U43211" s="73"/>
      <c r="V43211" s="73"/>
      <c r="X43211" s="12"/>
    </row>
    <row r="43212" spans="2:24" x14ac:dyDescent="0.3">
      <c r="B43212" s="73"/>
      <c r="D43212" s="73"/>
      <c r="P43212" s="73"/>
      <c r="T43212" s="73"/>
      <c r="U43212" s="73"/>
      <c r="V43212" s="73"/>
      <c r="X43212" s="12"/>
    </row>
    <row r="43213" spans="2:24" x14ac:dyDescent="0.3">
      <c r="B43213" s="73"/>
      <c r="D43213" s="73"/>
      <c r="P43213" s="73"/>
      <c r="T43213" s="73"/>
      <c r="U43213" s="73"/>
      <c r="V43213" s="73"/>
      <c r="X43213" s="12"/>
    </row>
    <row r="43214" spans="2:24" x14ac:dyDescent="0.3">
      <c r="B43214" s="73"/>
      <c r="D43214" s="73"/>
      <c r="P43214" s="73"/>
      <c r="T43214" s="73"/>
      <c r="U43214" s="73"/>
      <c r="V43214" s="73"/>
      <c r="X43214" s="12"/>
    </row>
    <row r="43215" spans="2:24" x14ac:dyDescent="0.3">
      <c r="B43215" s="73"/>
      <c r="D43215" s="73"/>
      <c r="P43215" s="73"/>
      <c r="T43215" s="73"/>
      <c r="U43215" s="73"/>
      <c r="V43215" s="73"/>
      <c r="X43215" s="12"/>
    </row>
    <row r="43216" spans="2:24" x14ac:dyDescent="0.3">
      <c r="B43216" s="73"/>
      <c r="D43216" s="73"/>
      <c r="P43216" s="73"/>
      <c r="T43216" s="73"/>
      <c r="U43216" s="73"/>
      <c r="V43216" s="73"/>
      <c r="X43216" s="12"/>
    </row>
    <row r="43217" spans="2:24" x14ac:dyDescent="0.3">
      <c r="B43217" s="73"/>
      <c r="D43217" s="73"/>
      <c r="P43217" s="73"/>
      <c r="T43217" s="73"/>
      <c r="U43217" s="73"/>
      <c r="V43217" s="73"/>
      <c r="X43217" s="12"/>
    </row>
    <row r="43218" spans="2:24" x14ac:dyDescent="0.3">
      <c r="B43218" s="73"/>
      <c r="D43218" s="73"/>
      <c r="P43218" s="73"/>
      <c r="T43218" s="73"/>
      <c r="U43218" s="73"/>
      <c r="V43218" s="73"/>
      <c r="X43218" s="12"/>
    </row>
    <row r="43219" spans="2:24" x14ac:dyDescent="0.3">
      <c r="B43219" s="73"/>
      <c r="D43219" s="73"/>
      <c r="P43219" s="73"/>
      <c r="T43219" s="73"/>
      <c r="U43219" s="73"/>
      <c r="V43219" s="73"/>
      <c r="X43219" s="12"/>
    </row>
    <row r="43220" spans="2:24" x14ac:dyDescent="0.3">
      <c r="B43220" s="73"/>
      <c r="D43220" s="73"/>
      <c r="P43220" s="73"/>
      <c r="T43220" s="73"/>
      <c r="U43220" s="73"/>
      <c r="V43220" s="73"/>
      <c r="X43220" s="12"/>
    </row>
    <row r="43221" spans="2:24" x14ac:dyDescent="0.3">
      <c r="B43221" s="73"/>
      <c r="D43221" s="73"/>
      <c r="P43221" s="73"/>
      <c r="T43221" s="73"/>
      <c r="U43221" s="73"/>
      <c r="V43221" s="73"/>
      <c r="X43221" s="12"/>
    </row>
    <row r="43222" spans="2:24" x14ac:dyDescent="0.3">
      <c r="B43222" s="73"/>
      <c r="D43222" s="73"/>
      <c r="P43222" s="73"/>
      <c r="T43222" s="73"/>
      <c r="U43222" s="73"/>
      <c r="V43222" s="73"/>
      <c r="X43222" s="12"/>
    </row>
    <row r="43223" spans="2:24" x14ac:dyDescent="0.3">
      <c r="B43223" s="73"/>
      <c r="D43223" s="73"/>
      <c r="P43223" s="73"/>
      <c r="T43223" s="73"/>
      <c r="U43223" s="73"/>
      <c r="V43223" s="73"/>
      <c r="X43223" s="12"/>
    </row>
    <row r="43224" spans="2:24" x14ac:dyDescent="0.3">
      <c r="B43224" s="73"/>
      <c r="D43224" s="73"/>
      <c r="P43224" s="73"/>
      <c r="T43224" s="73"/>
      <c r="U43224" s="73"/>
      <c r="V43224" s="73"/>
      <c r="X43224" s="12"/>
    </row>
    <row r="43225" spans="2:24" x14ac:dyDescent="0.3">
      <c r="B43225" s="73"/>
      <c r="D43225" s="73"/>
      <c r="P43225" s="73"/>
      <c r="T43225" s="73"/>
      <c r="U43225" s="73"/>
      <c r="V43225" s="73"/>
      <c r="X43225" s="12"/>
    </row>
    <row r="43226" spans="2:24" x14ac:dyDescent="0.3">
      <c r="B43226" s="73"/>
      <c r="D43226" s="73"/>
      <c r="P43226" s="73"/>
      <c r="T43226" s="73"/>
      <c r="U43226" s="73"/>
      <c r="V43226" s="73"/>
      <c r="X43226" s="12"/>
    </row>
    <row r="43227" spans="2:24" x14ac:dyDescent="0.3">
      <c r="B43227" s="73"/>
      <c r="D43227" s="73"/>
      <c r="P43227" s="73"/>
      <c r="T43227" s="73"/>
      <c r="U43227" s="73"/>
      <c r="V43227" s="73"/>
      <c r="X43227" s="12"/>
    </row>
    <row r="43228" spans="2:24" x14ac:dyDescent="0.3">
      <c r="B43228" s="73"/>
      <c r="D43228" s="73"/>
      <c r="P43228" s="73"/>
      <c r="T43228" s="73"/>
      <c r="U43228" s="73"/>
      <c r="V43228" s="73"/>
      <c r="X43228" s="12"/>
    </row>
    <row r="43229" spans="2:24" x14ac:dyDescent="0.3">
      <c r="B43229" s="73"/>
      <c r="D43229" s="73"/>
      <c r="P43229" s="73"/>
      <c r="T43229" s="73"/>
      <c r="U43229" s="73"/>
      <c r="V43229" s="73"/>
      <c r="X43229" s="12"/>
    </row>
    <row r="43230" spans="2:24" x14ac:dyDescent="0.3">
      <c r="B43230" s="73"/>
      <c r="D43230" s="73"/>
      <c r="P43230" s="73"/>
      <c r="T43230" s="73"/>
      <c r="U43230" s="73"/>
      <c r="V43230" s="73"/>
      <c r="X43230" s="12"/>
    </row>
    <row r="43231" spans="2:24" x14ac:dyDescent="0.3">
      <c r="B43231" s="73"/>
      <c r="D43231" s="73"/>
      <c r="P43231" s="73"/>
      <c r="T43231" s="73"/>
      <c r="U43231" s="73"/>
      <c r="V43231" s="73"/>
      <c r="X43231" s="12"/>
    </row>
    <row r="43232" spans="2:24" x14ac:dyDescent="0.3">
      <c r="B43232" s="73"/>
      <c r="D43232" s="73"/>
      <c r="P43232" s="73"/>
      <c r="T43232" s="73"/>
      <c r="U43232" s="73"/>
      <c r="V43232" s="73"/>
      <c r="X43232" s="12"/>
    </row>
    <row r="43233" spans="2:24" x14ac:dyDescent="0.3">
      <c r="B43233" s="73"/>
      <c r="D43233" s="73"/>
      <c r="P43233" s="73"/>
      <c r="T43233" s="73"/>
      <c r="U43233" s="73"/>
      <c r="V43233" s="73"/>
      <c r="X43233" s="12"/>
    </row>
    <row r="43234" spans="2:24" x14ac:dyDescent="0.3">
      <c r="B43234" s="73"/>
      <c r="D43234" s="73"/>
      <c r="P43234" s="73"/>
      <c r="T43234" s="73"/>
      <c r="U43234" s="73"/>
      <c r="V43234" s="73"/>
      <c r="X43234" s="12"/>
    </row>
    <row r="43235" spans="2:24" x14ac:dyDescent="0.3">
      <c r="B43235" s="73"/>
      <c r="D43235" s="73"/>
      <c r="P43235" s="73"/>
      <c r="T43235" s="73"/>
      <c r="U43235" s="73"/>
      <c r="V43235" s="73"/>
      <c r="X43235" s="12"/>
    </row>
    <row r="43236" spans="2:24" x14ac:dyDescent="0.3">
      <c r="B43236" s="73"/>
      <c r="D43236" s="73"/>
      <c r="P43236" s="73"/>
      <c r="T43236" s="73"/>
      <c r="U43236" s="73"/>
      <c r="V43236" s="73"/>
      <c r="X43236" s="12"/>
    </row>
    <row r="43237" spans="2:24" x14ac:dyDescent="0.3">
      <c r="B43237" s="73"/>
      <c r="D43237" s="73"/>
      <c r="P43237" s="73"/>
      <c r="T43237" s="73"/>
      <c r="U43237" s="73"/>
      <c r="V43237" s="73"/>
      <c r="X43237" s="12"/>
    </row>
    <row r="43238" spans="2:24" x14ac:dyDescent="0.3">
      <c r="B43238" s="73"/>
      <c r="D43238" s="73"/>
      <c r="P43238" s="73"/>
      <c r="T43238" s="73"/>
      <c r="U43238" s="73"/>
      <c r="V43238" s="73"/>
      <c r="X43238" s="12"/>
    </row>
    <row r="43239" spans="2:24" x14ac:dyDescent="0.3">
      <c r="B43239" s="73"/>
      <c r="D43239" s="73"/>
      <c r="P43239" s="73"/>
      <c r="T43239" s="73"/>
      <c r="U43239" s="73"/>
      <c r="V43239" s="73"/>
      <c r="X43239" s="12"/>
    </row>
    <row r="43240" spans="2:24" x14ac:dyDescent="0.3">
      <c r="B43240" s="73"/>
      <c r="D43240" s="73"/>
      <c r="P43240" s="73"/>
      <c r="T43240" s="73"/>
      <c r="U43240" s="73"/>
      <c r="V43240" s="73"/>
      <c r="X43240" s="12"/>
    </row>
    <row r="43241" spans="2:24" x14ac:dyDescent="0.3">
      <c r="B43241" s="73"/>
      <c r="D43241" s="73"/>
      <c r="P43241" s="73"/>
      <c r="T43241" s="73"/>
      <c r="U43241" s="73"/>
      <c r="V43241" s="73"/>
      <c r="X43241" s="12"/>
    </row>
    <row r="43242" spans="2:24" x14ac:dyDescent="0.3">
      <c r="B43242" s="73"/>
      <c r="D43242" s="73"/>
      <c r="P43242" s="73"/>
      <c r="T43242" s="73"/>
      <c r="U43242" s="73"/>
      <c r="V43242" s="73"/>
      <c r="X43242" s="12"/>
    </row>
    <row r="43243" spans="2:24" x14ac:dyDescent="0.3">
      <c r="B43243" s="73"/>
      <c r="D43243" s="73"/>
      <c r="P43243" s="73"/>
      <c r="T43243" s="73"/>
      <c r="U43243" s="73"/>
      <c r="V43243" s="73"/>
      <c r="X43243" s="12"/>
    </row>
    <row r="43244" spans="2:24" x14ac:dyDescent="0.3">
      <c r="B43244" s="73"/>
      <c r="D43244" s="73"/>
      <c r="P43244" s="73"/>
      <c r="T43244" s="73"/>
      <c r="U43244" s="73"/>
      <c r="V43244" s="73"/>
      <c r="X43244" s="12"/>
    </row>
    <row r="43245" spans="2:24" x14ac:dyDescent="0.3">
      <c r="B43245" s="73"/>
      <c r="D43245" s="73"/>
      <c r="P43245" s="73"/>
      <c r="T43245" s="73"/>
      <c r="U43245" s="73"/>
      <c r="V43245" s="73"/>
      <c r="X43245" s="12"/>
    </row>
    <row r="43246" spans="2:24" x14ac:dyDescent="0.3">
      <c r="B43246" s="73"/>
      <c r="D43246" s="73"/>
      <c r="P43246" s="73"/>
      <c r="T43246" s="73"/>
      <c r="U43246" s="73"/>
      <c r="V43246" s="73"/>
      <c r="X43246" s="12"/>
    </row>
    <row r="43247" spans="2:24" x14ac:dyDescent="0.3">
      <c r="B43247" s="73"/>
      <c r="D43247" s="73"/>
      <c r="P43247" s="73"/>
      <c r="T43247" s="73"/>
      <c r="U43247" s="73"/>
      <c r="V43247" s="73"/>
      <c r="X43247" s="12"/>
    </row>
    <row r="43248" spans="2:24" x14ac:dyDescent="0.3">
      <c r="B43248" s="73"/>
      <c r="D43248" s="73"/>
      <c r="P43248" s="73"/>
      <c r="T43248" s="73"/>
      <c r="U43248" s="73"/>
      <c r="V43248" s="73"/>
      <c r="X43248" s="12"/>
    </row>
    <row r="43249" spans="2:24" x14ac:dyDescent="0.3">
      <c r="B43249" s="73"/>
      <c r="D43249" s="73"/>
      <c r="P43249" s="73"/>
      <c r="T43249" s="73"/>
      <c r="U43249" s="73"/>
      <c r="V43249" s="73"/>
      <c r="X43249" s="12"/>
    </row>
    <row r="43250" spans="2:24" x14ac:dyDescent="0.3">
      <c r="B43250" s="73"/>
      <c r="D43250" s="73"/>
      <c r="P43250" s="73"/>
      <c r="T43250" s="73"/>
      <c r="U43250" s="73"/>
      <c r="V43250" s="73"/>
      <c r="X43250" s="12"/>
    </row>
    <row r="43251" spans="2:24" x14ac:dyDescent="0.3">
      <c r="B43251" s="73"/>
      <c r="D43251" s="73"/>
      <c r="P43251" s="73"/>
      <c r="T43251" s="73"/>
      <c r="U43251" s="73"/>
      <c r="V43251" s="73"/>
      <c r="X43251" s="12"/>
    </row>
    <row r="43252" spans="2:24" x14ac:dyDescent="0.3">
      <c r="B43252" s="73"/>
      <c r="D43252" s="73"/>
      <c r="P43252" s="73"/>
      <c r="T43252" s="73"/>
      <c r="U43252" s="73"/>
      <c r="V43252" s="73"/>
      <c r="X43252" s="12"/>
    </row>
    <row r="43253" spans="2:24" x14ac:dyDescent="0.3">
      <c r="B43253" s="73"/>
      <c r="D43253" s="73"/>
      <c r="P43253" s="73"/>
      <c r="T43253" s="73"/>
      <c r="U43253" s="73"/>
      <c r="V43253" s="73"/>
      <c r="X43253" s="12"/>
    </row>
    <row r="43254" spans="2:24" x14ac:dyDescent="0.3">
      <c r="B43254" s="73"/>
      <c r="D43254" s="73"/>
      <c r="P43254" s="73"/>
      <c r="T43254" s="73"/>
      <c r="U43254" s="73"/>
      <c r="V43254" s="73"/>
      <c r="X43254" s="12"/>
    </row>
    <row r="43255" spans="2:24" x14ac:dyDescent="0.3">
      <c r="B43255" s="73"/>
      <c r="D43255" s="73"/>
      <c r="P43255" s="73"/>
      <c r="T43255" s="73"/>
      <c r="U43255" s="73"/>
      <c r="V43255" s="73"/>
      <c r="X43255" s="12"/>
    </row>
    <row r="43256" spans="2:24" x14ac:dyDescent="0.3">
      <c r="B43256" s="73"/>
      <c r="D43256" s="73"/>
      <c r="P43256" s="73"/>
      <c r="T43256" s="73"/>
      <c r="U43256" s="73"/>
      <c r="V43256" s="73"/>
      <c r="X43256" s="12"/>
    </row>
    <row r="43257" spans="2:24" x14ac:dyDescent="0.3">
      <c r="B43257" s="73"/>
      <c r="D43257" s="73"/>
      <c r="P43257" s="73"/>
      <c r="T43257" s="73"/>
      <c r="U43257" s="73"/>
      <c r="V43257" s="73"/>
      <c r="X43257" s="12"/>
    </row>
    <row r="43258" spans="2:24" x14ac:dyDescent="0.3">
      <c r="B43258" s="73"/>
      <c r="D43258" s="73"/>
      <c r="P43258" s="73"/>
      <c r="T43258" s="73"/>
      <c r="U43258" s="73"/>
      <c r="V43258" s="73"/>
      <c r="X43258" s="12"/>
    </row>
    <row r="43259" spans="2:24" x14ac:dyDescent="0.3">
      <c r="B43259" s="73"/>
      <c r="D43259" s="73"/>
      <c r="P43259" s="73"/>
      <c r="T43259" s="73"/>
      <c r="U43259" s="73"/>
      <c r="V43259" s="73"/>
      <c r="X43259" s="12"/>
    </row>
    <row r="43260" spans="2:24" x14ac:dyDescent="0.3">
      <c r="B43260" s="73"/>
      <c r="D43260" s="73"/>
      <c r="P43260" s="73"/>
      <c r="T43260" s="73"/>
      <c r="U43260" s="73"/>
      <c r="V43260" s="73"/>
      <c r="X43260" s="12"/>
    </row>
    <row r="43261" spans="2:24" x14ac:dyDescent="0.3">
      <c r="B43261" s="73"/>
      <c r="D43261" s="73"/>
      <c r="P43261" s="73"/>
      <c r="T43261" s="73"/>
      <c r="U43261" s="73"/>
      <c r="V43261" s="73"/>
      <c r="X43261" s="12"/>
    </row>
    <row r="43262" spans="2:24" x14ac:dyDescent="0.3">
      <c r="B43262" s="73"/>
      <c r="D43262" s="73"/>
      <c r="P43262" s="73"/>
      <c r="T43262" s="73"/>
      <c r="U43262" s="73"/>
      <c r="V43262" s="73"/>
      <c r="X43262" s="12"/>
    </row>
    <row r="43263" spans="2:24" x14ac:dyDescent="0.3">
      <c r="B43263" s="73"/>
      <c r="D43263" s="73"/>
      <c r="P43263" s="73"/>
      <c r="T43263" s="73"/>
      <c r="U43263" s="73"/>
      <c r="V43263" s="73"/>
      <c r="X43263" s="12"/>
    </row>
    <row r="43264" spans="2:24" x14ac:dyDescent="0.3">
      <c r="B43264" s="73"/>
      <c r="D43264" s="73"/>
      <c r="P43264" s="73"/>
      <c r="T43264" s="73"/>
      <c r="U43264" s="73"/>
      <c r="V43264" s="73"/>
      <c r="X43264" s="12"/>
    </row>
    <row r="43265" spans="2:24" x14ac:dyDescent="0.3">
      <c r="B43265" s="73"/>
      <c r="D43265" s="73"/>
      <c r="P43265" s="73"/>
      <c r="T43265" s="73"/>
      <c r="U43265" s="73"/>
      <c r="V43265" s="73"/>
      <c r="X43265" s="12"/>
    </row>
    <row r="43266" spans="2:24" x14ac:dyDescent="0.3">
      <c r="B43266" s="73"/>
      <c r="D43266" s="73"/>
      <c r="P43266" s="73"/>
      <c r="T43266" s="73"/>
      <c r="U43266" s="73"/>
      <c r="V43266" s="73"/>
      <c r="X43266" s="12"/>
    </row>
    <row r="43267" spans="2:24" x14ac:dyDescent="0.3">
      <c r="B43267" s="73"/>
      <c r="D43267" s="73"/>
      <c r="P43267" s="73"/>
      <c r="T43267" s="73"/>
      <c r="U43267" s="73"/>
      <c r="V43267" s="73"/>
      <c r="X43267" s="12"/>
    </row>
    <row r="43268" spans="2:24" x14ac:dyDescent="0.3">
      <c r="B43268" s="73"/>
      <c r="D43268" s="73"/>
      <c r="P43268" s="73"/>
      <c r="T43268" s="73"/>
      <c r="U43268" s="73"/>
      <c r="V43268" s="73"/>
      <c r="X43268" s="12"/>
    </row>
    <row r="43269" spans="2:24" x14ac:dyDescent="0.3">
      <c r="B43269" s="73"/>
      <c r="D43269" s="73"/>
      <c r="P43269" s="73"/>
      <c r="T43269" s="73"/>
      <c r="U43269" s="73"/>
      <c r="V43269" s="73"/>
      <c r="X43269" s="12"/>
    </row>
    <row r="43270" spans="2:24" x14ac:dyDescent="0.3">
      <c r="B43270" s="73"/>
      <c r="D43270" s="73"/>
      <c r="P43270" s="73"/>
      <c r="T43270" s="73"/>
      <c r="U43270" s="73"/>
      <c r="V43270" s="73"/>
      <c r="X43270" s="12"/>
    </row>
    <row r="43271" spans="2:24" x14ac:dyDescent="0.3">
      <c r="B43271" s="73"/>
      <c r="D43271" s="73"/>
      <c r="P43271" s="73"/>
      <c r="T43271" s="73"/>
      <c r="U43271" s="73"/>
      <c r="V43271" s="73"/>
      <c r="X43271" s="12"/>
    </row>
    <row r="43272" spans="2:24" x14ac:dyDescent="0.3">
      <c r="B43272" s="73"/>
      <c r="D43272" s="73"/>
      <c r="P43272" s="73"/>
      <c r="T43272" s="73"/>
      <c r="U43272" s="73"/>
      <c r="V43272" s="73"/>
      <c r="X43272" s="12"/>
    </row>
    <row r="43273" spans="2:24" x14ac:dyDescent="0.3">
      <c r="B43273" s="73"/>
      <c r="D43273" s="73"/>
      <c r="P43273" s="73"/>
      <c r="T43273" s="73"/>
      <c r="U43273" s="73"/>
      <c r="V43273" s="73"/>
      <c r="X43273" s="12"/>
    </row>
    <row r="43274" spans="2:24" x14ac:dyDescent="0.3">
      <c r="B43274" s="73"/>
      <c r="D43274" s="73"/>
      <c r="P43274" s="73"/>
      <c r="T43274" s="73"/>
      <c r="U43274" s="73"/>
      <c r="V43274" s="73"/>
      <c r="X43274" s="12"/>
    </row>
    <row r="43275" spans="2:24" x14ac:dyDescent="0.3">
      <c r="B43275" s="73"/>
      <c r="D43275" s="73"/>
      <c r="P43275" s="73"/>
      <c r="T43275" s="73"/>
      <c r="U43275" s="73"/>
      <c r="V43275" s="73"/>
      <c r="X43275" s="12"/>
    </row>
    <row r="43276" spans="2:24" x14ac:dyDescent="0.3">
      <c r="B43276" s="73"/>
      <c r="D43276" s="73"/>
      <c r="P43276" s="73"/>
      <c r="T43276" s="73"/>
      <c r="U43276" s="73"/>
      <c r="V43276" s="73"/>
      <c r="X43276" s="12"/>
    </row>
    <row r="43277" spans="2:24" x14ac:dyDescent="0.3">
      <c r="B43277" s="73"/>
      <c r="D43277" s="73"/>
      <c r="P43277" s="73"/>
      <c r="T43277" s="73"/>
      <c r="U43277" s="73"/>
      <c r="V43277" s="73"/>
      <c r="X43277" s="12"/>
    </row>
    <row r="43278" spans="2:24" x14ac:dyDescent="0.3">
      <c r="B43278" s="73"/>
      <c r="D43278" s="73"/>
      <c r="P43278" s="73"/>
      <c r="T43278" s="73"/>
      <c r="U43278" s="73"/>
      <c r="V43278" s="73"/>
      <c r="X43278" s="12"/>
    </row>
    <row r="43279" spans="2:24" x14ac:dyDescent="0.3">
      <c r="B43279" s="73"/>
      <c r="D43279" s="73"/>
      <c r="P43279" s="73"/>
      <c r="T43279" s="73"/>
      <c r="U43279" s="73"/>
      <c r="V43279" s="73"/>
      <c r="X43279" s="12"/>
    </row>
    <row r="43280" spans="2:24" x14ac:dyDescent="0.3">
      <c r="B43280" s="73"/>
      <c r="D43280" s="73"/>
      <c r="P43280" s="73"/>
      <c r="T43280" s="73"/>
      <c r="U43280" s="73"/>
      <c r="V43280" s="73"/>
      <c r="X43280" s="12"/>
    </row>
    <row r="43281" spans="2:24" x14ac:dyDescent="0.3">
      <c r="B43281" s="73"/>
      <c r="D43281" s="73"/>
      <c r="P43281" s="73"/>
      <c r="T43281" s="73"/>
      <c r="U43281" s="73"/>
      <c r="V43281" s="73"/>
      <c r="X43281" s="12"/>
    </row>
    <row r="43282" spans="2:24" x14ac:dyDescent="0.3">
      <c r="B43282" s="73"/>
      <c r="D43282" s="73"/>
      <c r="P43282" s="73"/>
      <c r="T43282" s="73"/>
      <c r="U43282" s="73"/>
      <c r="V43282" s="73"/>
      <c r="X43282" s="12"/>
    </row>
    <row r="43283" spans="2:24" x14ac:dyDescent="0.3">
      <c r="B43283" s="73"/>
      <c r="D43283" s="73"/>
      <c r="P43283" s="73"/>
      <c r="T43283" s="73"/>
      <c r="U43283" s="73"/>
      <c r="V43283" s="73"/>
      <c r="X43283" s="12"/>
    </row>
    <row r="43284" spans="2:24" x14ac:dyDescent="0.3">
      <c r="B43284" s="73"/>
      <c r="D43284" s="73"/>
      <c r="P43284" s="73"/>
      <c r="T43284" s="73"/>
      <c r="U43284" s="73"/>
      <c r="V43284" s="73"/>
      <c r="X43284" s="12"/>
    </row>
    <row r="43285" spans="2:24" x14ac:dyDescent="0.3">
      <c r="B43285" s="73"/>
      <c r="D43285" s="73"/>
      <c r="P43285" s="73"/>
      <c r="T43285" s="73"/>
      <c r="U43285" s="73"/>
      <c r="V43285" s="73"/>
      <c r="X43285" s="12"/>
    </row>
    <row r="43286" spans="2:24" x14ac:dyDescent="0.3">
      <c r="B43286" s="73"/>
      <c r="D43286" s="73"/>
      <c r="P43286" s="73"/>
      <c r="T43286" s="73"/>
      <c r="U43286" s="73"/>
      <c r="V43286" s="73"/>
      <c r="X43286" s="12"/>
    </row>
    <row r="43287" spans="2:24" x14ac:dyDescent="0.3">
      <c r="B43287" s="73"/>
      <c r="D43287" s="73"/>
      <c r="P43287" s="73"/>
      <c r="T43287" s="73"/>
      <c r="U43287" s="73"/>
      <c r="V43287" s="73"/>
      <c r="X43287" s="12"/>
    </row>
    <row r="43288" spans="2:24" x14ac:dyDescent="0.3">
      <c r="B43288" s="73"/>
      <c r="D43288" s="73"/>
      <c r="P43288" s="73"/>
      <c r="T43288" s="73"/>
      <c r="U43288" s="73"/>
      <c r="V43288" s="73"/>
      <c r="X43288" s="12"/>
    </row>
    <row r="43289" spans="2:24" x14ac:dyDescent="0.3">
      <c r="B43289" s="73"/>
      <c r="D43289" s="73"/>
      <c r="P43289" s="73"/>
      <c r="T43289" s="73"/>
      <c r="U43289" s="73"/>
      <c r="V43289" s="73"/>
      <c r="X43289" s="12"/>
    </row>
    <row r="43290" spans="2:24" x14ac:dyDescent="0.3">
      <c r="B43290" s="73"/>
      <c r="D43290" s="73"/>
      <c r="P43290" s="73"/>
      <c r="T43290" s="73"/>
      <c r="U43290" s="73"/>
      <c r="V43290" s="73"/>
      <c r="X43290" s="12"/>
    </row>
    <row r="43291" spans="2:24" x14ac:dyDescent="0.3">
      <c r="B43291" s="73"/>
      <c r="D43291" s="73"/>
      <c r="P43291" s="73"/>
      <c r="T43291" s="73"/>
      <c r="U43291" s="73"/>
      <c r="V43291" s="73"/>
      <c r="X43291" s="12"/>
    </row>
    <row r="43292" spans="2:24" x14ac:dyDescent="0.3">
      <c r="B43292" s="73"/>
      <c r="D43292" s="73"/>
      <c r="P43292" s="73"/>
      <c r="T43292" s="73"/>
      <c r="U43292" s="73"/>
      <c r="V43292" s="73"/>
      <c r="X43292" s="12"/>
    </row>
    <row r="43293" spans="2:24" x14ac:dyDescent="0.3">
      <c r="B43293" s="73"/>
      <c r="D43293" s="73"/>
      <c r="P43293" s="73"/>
      <c r="T43293" s="73"/>
      <c r="U43293" s="73"/>
      <c r="V43293" s="73"/>
      <c r="X43293" s="12"/>
    </row>
    <row r="43294" spans="2:24" x14ac:dyDescent="0.3">
      <c r="B43294" s="73"/>
      <c r="D43294" s="73"/>
      <c r="P43294" s="73"/>
      <c r="T43294" s="73"/>
      <c r="U43294" s="73"/>
      <c r="V43294" s="73"/>
      <c r="X43294" s="12"/>
    </row>
    <row r="43295" spans="2:24" x14ac:dyDescent="0.3">
      <c r="B43295" s="73"/>
      <c r="D43295" s="73"/>
      <c r="P43295" s="73"/>
      <c r="T43295" s="73"/>
      <c r="U43295" s="73"/>
      <c r="V43295" s="73"/>
      <c r="X43295" s="12"/>
    </row>
    <row r="43296" spans="2:24" x14ac:dyDescent="0.3">
      <c r="B43296" s="73"/>
      <c r="D43296" s="73"/>
      <c r="P43296" s="73"/>
      <c r="T43296" s="73"/>
      <c r="U43296" s="73"/>
      <c r="V43296" s="73"/>
      <c r="X43296" s="12"/>
    </row>
    <row r="43297" spans="2:24" x14ac:dyDescent="0.3">
      <c r="B43297" s="73"/>
      <c r="D43297" s="73"/>
      <c r="P43297" s="73"/>
      <c r="T43297" s="73"/>
      <c r="U43297" s="73"/>
      <c r="V43297" s="73"/>
      <c r="X43297" s="12"/>
    </row>
    <row r="43298" spans="2:24" x14ac:dyDescent="0.3">
      <c r="B43298" s="73"/>
      <c r="D43298" s="73"/>
      <c r="P43298" s="73"/>
      <c r="T43298" s="73"/>
      <c r="U43298" s="73"/>
      <c r="V43298" s="73"/>
      <c r="X43298" s="12"/>
    </row>
    <row r="43299" spans="2:24" x14ac:dyDescent="0.3">
      <c r="B43299" s="73"/>
      <c r="D43299" s="73"/>
      <c r="P43299" s="73"/>
      <c r="T43299" s="73"/>
      <c r="U43299" s="73"/>
      <c r="V43299" s="73"/>
      <c r="X43299" s="12"/>
    </row>
    <row r="43300" spans="2:24" x14ac:dyDescent="0.3">
      <c r="B43300" s="73"/>
      <c r="D43300" s="73"/>
      <c r="P43300" s="73"/>
      <c r="T43300" s="73"/>
      <c r="U43300" s="73"/>
      <c r="V43300" s="73"/>
      <c r="X43300" s="12"/>
    </row>
    <row r="43301" spans="2:24" x14ac:dyDescent="0.3">
      <c r="B43301" s="73"/>
      <c r="D43301" s="73"/>
      <c r="P43301" s="73"/>
      <c r="T43301" s="73"/>
      <c r="U43301" s="73"/>
      <c r="V43301" s="73"/>
      <c r="X43301" s="12"/>
    </row>
    <row r="43302" spans="2:24" x14ac:dyDescent="0.3">
      <c r="B43302" s="73"/>
      <c r="D43302" s="73"/>
      <c r="P43302" s="73"/>
      <c r="T43302" s="73"/>
      <c r="U43302" s="73"/>
      <c r="V43302" s="73"/>
      <c r="X43302" s="12"/>
    </row>
    <row r="43303" spans="2:24" x14ac:dyDescent="0.3">
      <c r="B43303" s="73"/>
      <c r="D43303" s="73"/>
      <c r="P43303" s="73"/>
      <c r="T43303" s="73"/>
      <c r="U43303" s="73"/>
      <c r="V43303" s="73"/>
      <c r="X43303" s="12"/>
    </row>
    <row r="43304" spans="2:24" x14ac:dyDescent="0.3">
      <c r="B43304" s="73"/>
      <c r="D43304" s="73"/>
      <c r="P43304" s="73"/>
      <c r="T43304" s="73"/>
      <c r="U43304" s="73"/>
      <c r="V43304" s="73"/>
      <c r="X43304" s="12"/>
    </row>
    <row r="43305" spans="2:24" x14ac:dyDescent="0.3">
      <c r="B43305" s="73"/>
      <c r="D43305" s="73"/>
      <c r="P43305" s="73"/>
      <c r="T43305" s="73"/>
      <c r="U43305" s="73"/>
      <c r="V43305" s="73"/>
      <c r="X43305" s="12"/>
    </row>
    <row r="43306" spans="2:24" x14ac:dyDescent="0.3">
      <c r="B43306" s="73"/>
      <c r="D43306" s="73"/>
      <c r="P43306" s="73"/>
      <c r="T43306" s="73"/>
      <c r="U43306" s="73"/>
      <c r="V43306" s="73"/>
      <c r="X43306" s="12"/>
    </row>
    <row r="43307" spans="2:24" x14ac:dyDescent="0.3">
      <c r="B43307" s="73"/>
      <c r="D43307" s="73"/>
      <c r="P43307" s="73"/>
      <c r="T43307" s="73"/>
      <c r="U43307" s="73"/>
      <c r="V43307" s="73"/>
      <c r="X43307" s="12"/>
    </row>
    <row r="43308" spans="2:24" x14ac:dyDescent="0.3">
      <c r="B43308" s="73"/>
      <c r="D43308" s="73"/>
      <c r="P43308" s="73"/>
      <c r="T43308" s="73"/>
      <c r="U43308" s="73"/>
      <c r="V43308" s="73"/>
      <c r="X43308" s="12"/>
    </row>
    <row r="43309" spans="2:24" x14ac:dyDescent="0.3">
      <c r="B43309" s="73"/>
      <c r="D43309" s="73"/>
      <c r="P43309" s="73"/>
      <c r="T43309" s="73"/>
      <c r="U43309" s="73"/>
      <c r="V43309" s="73"/>
      <c r="X43309" s="12"/>
    </row>
    <row r="43310" spans="2:24" x14ac:dyDescent="0.3">
      <c r="B43310" s="73"/>
      <c r="D43310" s="73"/>
      <c r="P43310" s="73"/>
      <c r="T43310" s="73"/>
      <c r="U43310" s="73"/>
      <c r="V43310" s="73"/>
      <c r="X43310" s="12"/>
    </row>
    <row r="43311" spans="2:24" x14ac:dyDescent="0.3">
      <c r="B43311" s="73"/>
      <c r="D43311" s="73"/>
      <c r="P43311" s="73"/>
      <c r="T43311" s="73"/>
      <c r="U43311" s="73"/>
      <c r="V43311" s="73"/>
      <c r="X43311" s="12"/>
    </row>
    <row r="43312" spans="2:24" x14ac:dyDescent="0.3">
      <c r="B43312" s="73"/>
      <c r="D43312" s="73"/>
      <c r="P43312" s="73"/>
      <c r="T43312" s="73"/>
      <c r="U43312" s="73"/>
      <c r="V43312" s="73"/>
      <c r="X43312" s="12"/>
    </row>
    <row r="43313" spans="2:24" x14ac:dyDescent="0.3">
      <c r="B43313" s="73"/>
      <c r="D43313" s="73"/>
      <c r="P43313" s="73"/>
      <c r="T43313" s="73"/>
      <c r="U43313" s="73"/>
      <c r="V43313" s="73"/>
      <c r="X43313" s="12"/>
    </row>
    <row r="43314" spans="2:24" x14ac:dyDescent="0.3">
      <c r="B43314" s="73"/>
      <c r="D43314" s="73"/>
      <c r="P43314" s="73"/>
      <c r="T43314" s="73"/>
      <c r="U43314" s="73"/>
      <c r="V43314" s="73"/>
      <c r="X43314" s="12"/>
    </row>
    <row r="43315" spans="2:24" x14ac:dyDescent="0.3">
      <c r="B43315" s="73"/>
      <c r="D43315" s="73"/>
      <c r="P43315" s="73"/>
      <c r="T43315" s="73"/>
      <c r="U43315" s="73"/>
      <c r="V43315" s="73"/>
      <c r="X43315" s="12"/>
    </row>
    <row r="43316" spans="2:24" x14ac:dyDescent="0.3">
      <c r="B43316" s="73"/>
      <c r="D43316" s="73"/>
      <c r="P43316" s="73"/>
      <c r="T43316" s="73"/>
      <c r="U43316" s="73"/>
      <c r="V43316" s="73"/>
      <c r="X43316" s="12"/>
    </row>
    <row r="43317" spans="2:24" x14ac:dyDescent="0.3">
      <c r="B43317" s="73"/>
      <c r="D43317" s="73"/>
      <c r="P43317" s="73"/>
      <c r="T43317" s="73"/>
      <c r="U43317" s="73"/>
      <c r="V43317" s="73"/>
      <c r="X43317" s="12"/>
    </row>
    <row r="43318" spans="2:24" x14ac:dyDescent="0.3">
      <c r="B43318" s="73"/>
      <c r="D43318" s="73"/>
      <c r="P43318" s="73"/>
      <c r="T43318" s="73"/>
      <c r="U43318" s="73"/>
      <c r="V43318" s="73"/>
      <c r="X43318" s="12"/>
    </row>
    <row r="43319" spans="2:24" x14ac:dyDescent="0.3">
      <c r="B43319" s="73"/>
      <c r="D43319" s="73"/>
      <c r="P43319" s="73"/>
      <c r="T43319" s="73"/>
      <c r="U43319" s="73"/>
      <c r="V43319" s="73"/>
      <c r="X43319" s="12"/>
    </row>
    <row r="43320" spans="2:24" x14ac:dyDescent="0.3">
      <c r="B43320" s="73"/>
      <c r="D43320" s="73"/>
      <c r="P43320" s="73"/>
      <c r="T43320" s="73"/>
      <c r="U43320" s="73"/>
      <c r="V43320" s="73"/>
      <c r="X43320" s="12"/>
    </row>
    <row r="43321" spans="2:24" x14ac:dyDescent="0.3">
      <c r="B43321" s="73"/>
      <c r="D43321" s="73"/>
      <c r="P43321" s="73"/>
      <c r="T43321" s="73"/>
      <c r="U43321" s="73"/>
      <c r="V43321" s="73"/>
      <c r="X43321" s="12"/>
    </row>
    <row r="43322" spans="2:24" x14ac:dyDescent="0.3">
      <c r="B43322" s="73"/>
      <c r="D43322" s="73"/>
      <c r="P43322" s="73"/>
      <c r="T43322" s="73"/>
      <c r="U43322" s="73"/>
      <c r="V43322" s="73"/>
      <c r="X43322" s="12"/>
    </row>
    <row r="43323" spans="2:24" x14ac:dyDescent="0.3">
      <c r="B43323" s="73"/>
      <c r="D43323" s="73"/>
      <c r="P43323" s="73"/>
      <c r="T43323" s="73"/>
      <c r="U43323" s="73"/>
      <c r="V43323" s="73"/>
      <c r="X43323" s="12"/>
    </row>
    <row r="43324" spans="2:24" x14ac:dyDescent="0.3">
      <c r="B43324" s="73"/>
      <c r="D43324" s="73"/>
      <c r="P43324" s="73"/>
      <c r="T43324" s="73"/>
      <c r="U43324" s="73"/>
      <c r="V43324" s="73"/>
      <c r="X43324" s="12"/>
    </row>
    <row r="43325" spans="2:24" x14ac:dyDescent="0.3">
      <c r="B43325" s="73"/>
      <c r="D43325" s="73"/>
      <c r="P43325" s="73"/>
      <c r="T43325" s="73"/>
      <c r="U43325" s="73"/>
      <c r="V43325" s="73"/>
      <c r="X43325" s="12"/>
    </row>
    <row r="43326" spans="2:24" x14ac:dyDescent="0.3">
      <c r="B43326" s="73"/>
      <c r="D43326" s="73"/>
      <c r="P43326" s="73"/>
      <c r="T43326" s="73"/>
      <c r="U43326" s="73"/>
      <c r="V43326" s="73"/>
      <c r="X43326" s="12"/>
    </row>
    <row r="43327" spans="2:24" x14ac:dyDescent="0.3">
      <c r="B43327" s="73"/>
      <c r="D43327" s="73"/>
      <c r="P43327" s="73"/>
      <c r="T43327" s="73"/>
      <c r="U43327" s="73"/>
      <c r="V43327" s="73"/>
      <c r="X43327" s="12"/>
    </row>
    <row r="43328" spans="2:24" x14ac:dyDescent="0.3">
      <c r="B43328" s="73"/>
      <c r="D43328" s="73"/>
      <c r="P43328" s="73"/>
      <c r="T43328" s="73"/>
      <c r="U43328" s="73"/>
      <c r="V43328" s="73"/>
      <c r="X43328" s="12"/>
    </row>
    <row r="43329" spans="2:24" x14ac:dyDescent="0.3">
      <c r="B43329" s="73"/>
      <c r="D43329" s="73"/>
      <c r="P43329" s="73"/>
      <c r="T43329" s="73"/>
      <c r="U43329" s="73"/>
      <c r="V43329" s="73"/>
      <c r="X43329" s="12"/>
    </row>
    <row r="43330" spans="2:24" x14ac:dyDescent="0.3">
      <c r="B43330" s="73"/>
      <c r="D43330" s="73"/>
      <c r="P43330" s="73"/>
      <c r="T43330" s="73"/>
      <c r="U43330" s="73"/>
      <c r="V43330" s="73"/>
      <c r="X43330" s="12"/>
    </row>
    <row r="43331" spans="2:24" x14ac:dyDescent="0.3">
      <c r="B43331" s="73"/>
      <c r="D43331" s="73"/>
      <c r="P43331" s="73"/>
      <c r="T43331" s="73"/>
      <c r="U43331" s="73"/>
      <c r="V43331" s="73"/>
      <c r="X43331" s="12"/>
    </row>
    <row r="43332" spans="2:24" x14ac:dyDescent="0.3">
      <c r="B43332" s="73"/>
      <c r="D43332" s="73"/>
      <c r="P43332" s="73"/>
      <c r="T43332" s="73"/>
      <c r="U43332" s="73"/>
      <c r="V43332" s="73"/>
      <c r="X43332" s="12"/>
    </row>
    <row r="43333" spans="2:24" x14ac:dyDescent="0.3">
      <c r="B43333" s="73"/>
      <c r="D43333" s="73"/>
      <c r="P43333" s="73"/>
      <c r="T43333" s="73"/>
      <c r="U43333" s="73"/>
      <c r="V43333" s="73"/>
      <c r="X43333" s="12"/>
    </row>
    <row r="43334" spans="2:24" x14ac:dyDescent="0.3">
      <c r="B43334" s="73"/>
      <c r="D43334" s="73"/>
      <c r="P43334" s="73"/>
      <c r="T43334" s="73"/>
      <c r="U43334" s="73"/>
      <c r="V43334" s="73"/>
      <c r="X43334" s="12"/>
    </row>
    <row r="43335" spans="2:24" x14ac:dyDescent="0.3">
      <c r="B43335" s="73"/>
      <c r="D43335" s="73"/>
      <c r="P43335" s="73"/>
      <c r="T43335" s="73"/>
      <c r="U43335" s="73"/>
      <c r="V43335" s="73"/>
      <c r="X43335" s="12"/>
    </row>
    <row r="43336" spans="2:24" x14ac:dyDescent="0.3">
      <c r="B43336" s="73"/>
      <c r="D43336" s="73"/>
      <c r="P43336" s="73"/>
      <c r="T43336" s="73"/>
      <c r="U43336" s="73"/>
      <c r="V43336" s="73"/>
      <c r="X43336" s="12"/>
    </row>
    <row r="43337" spans="2:24" x14ac:dyDescent="0.3">
      <c r="B43337" s="73"/>
      <c r="D43337" s="73"/>
      <c r="P43337" s="73"/>
      <c r="T43337" s="73"/>
      <c r="U43337" s="73"/>
      <c r="V43337" s="73"/>
      <c r="X43337" s="12"/>
    </row>
    <row r="43338" spans="2:24" x14ac:dyDescent="0.3">
      <c r="B43338" s="73"/>
      <c r="D43338" s="73"/>
      <c r="P43338" s="73"/>
      <c r="T43338" s="73"/>
      <c r="U43338" s="73"/>
      <c r="V43338" s="73"/>
      <c r="X43338" s="12"/>
    </row>
    <row r="43339" spans="2:24" x14ac:dyDescent="0.3">
      <c r="B43339" s="73"/>
      <c r="D43339" s="73"/>
      <c r="P43339" s="73"/>
      <c r="T43339" s="73"/>
      <c r="U43339" s="73"/>
      <c r="V43339" s="73"/>
      <c r="X43339" s="12"/>
    </row>
    <row r="43340" spans="2:24" x14ac:dyDescent="0.3">
      <c r="B43340" s="73"/>
      <c r="D43340" s="73"/>
      <c r="P43340" s="73"/>
      <c r="T43340" s="73"/>
      <c r="U43340" s="73"/>
      <c r="V43340" s="73"/>
      <c r="X43340" s="12"/>
    </row>
    <row r="43341" spans="2:24" x14ac:dyDescent="0.3">
      <c r="B43341" s="73"/>
      <c r="D43341" s="73"/>
      <c r="P43341" s="73"/>
      <c r="T43341" s="73"/>
      <c r="U43341" s="73"/>
      <c r="V43341" s="73"/>
      <c r="X43341" s="12"/>
    </row>
    <row r="43342" spans="2:24" x14ac:dyDescent="0.3">
      <c r="B43342" s="73"/>
      <c r="D43342" s="73"/>
      <c r="P43342" s="73"/>
      <c r="T43342" s="73"/>
      <c r="U43342" s="73"/>
      <c r="V43342" s="73"/>
      <c r="X43342" s="12"/>
    </row>
    <row r="43343" spans="2:24" x14ac:dyDescent="0.3">
      <c r="B43343" s="73"/>
      <c r="D43343" s="73"/>
      <c r="P43343" s="73"/>
      <c r="T43343" s="73"/>
      <c r="U43343" s="73"/>
      <c r="V43343" s="73"/>
      <c r="X43343" s="12"/>
    </row>
    <row r="43344" spans="2:24" x14ac:dyDescent="0.3">
      <c r="B43344" s="73"/>
      <c r="D43344" s="73"/>
      <c r="P43344" s="73"/>
      <c r="T43344" s="73"/>
      <c r="U43344" s="73"/>
      <c r="V43344" s="73"/>
      <c r="X43344" s="12"/>
    </row>
    <row r="43345" spans="2:24" x14ac:dyDescent="0.3">
      <c r="B43345" s="73"/>
      <c r="D43345" s="73"/>
      <c r="P43345" s="73"/>
      <c r="T43345" s="73"/>
      <c r="U43345" s="73"/>
      <c r="V43345" s="73"/>
      <c r="X43345" s="12"/>
    </row>
    <row r="43346" spans="2:24" x14ac:dyDescent="0.3">
      <c r="B43346" s="73"/>
      <c r="D43346" s="73"/>
      <c r="P43346" s="73"/>
      <c r="T43346" s="73"/>
      <c r="U43346" s="73"/>
      <c r="V43346" s="73"/>
      <c r="X43346" s="12"/>
    </row>
    <row r="43347" spans="2:24" x14ac:dyDescent="0.3">
      <c r="B43347" s="73"/>
      <c r="D43347" s="73"/>
      <c r="P43347" s="73"/>
      <c r="T43347" s="73"/>
      <c r="U43347" s="73"/>
      <c r="V43347" s="73"/>
      <c r="X43347" s="12"/>
    </row>
    <row r="43348" spans="2:24" x14ac:dyDescent="0.3">
      <c r="B43348" s="73"/>
      <c r="D43348" s="73"/>
      <c r="P43348" s="73"/>
      <c r="T43348" s="73"/>
      <c r="U43348" s="73"/>
      <c r="V43348" s="73"/>
      <c r="X43348" s="12"/>
    </row>
    <row r="43349" spans="2:24" x14ac:dyDescent="0.3">
      <c r="B43349" s="73"/>
      <c r="D43349" s="73"/>
      <c r="P43349" s="73"/>
      <c r="T43349" s="73"/>
      <c r="U43349" s="73"/>
      <c r="V43349" s="73"/>
      <c r="X43349" s="12"/>
    </row>
    <row r="43350" spans="2:24" x14ac:dyDescent="0.3">
      <c r="B43350" s="73"/>
      <c r="D43350" s="73"/>
      <c r="P43350" s="73"/>
      <c r="T43350" s="73"/>
      <c r="U43350" s="73"/>
      <c r="V43350" s="73"/>
      <c r="X43350" s="12"/>
    </row>
    <row r="43351" spans="2:24" x14ac:dyDescent="0.3">
      <c r="B43351" s="73"/>
      <c r="D43351" s="73"/>
      <c r="P43351" s="73"/>
      <c r="T43351" s="73"/>
      <c r="U43351" s="73"/>
      <c r="V43351" s="73"/>
      <c r="X43351" s="12"/>
    </row>
    <row r="43352" spans="2:24" x14ac:dyDescent="0.3">
      <c r="B43352" s="73"/>
      <c r="D43352" s="73"/>
      <c r="P43352" s="73"/>
      <c r="T43352" s="73"/>
      <c r="U43352" s="73"/>
      <c r="V43352" s="73"/>
      <c r="X43352" s="12"/>
    </row>
    <row r="43353" spans="2:24" x14ac:dyDescent="0.3">
      <c r="B43353" s="73"/>
      <c r="D43353" s="73"/>
      <c r="P43353" s="73"/>
      <c r="T43353" s="73"/>
      <c r="U43353" s="73"/>
      <c r="V43353" s="73"/>
      <c r="X43353" s="12"/>
    </row>
    <row r="43354" spans="2:24" x14ac:dyDescent="0.3">
      <c r="B43354" s="73"/>
      <c r="D43354" s="73"/>
      <c r="P43354" s="73"/>
      <c r="T43354" s="73"/>
      <c r="U43354" s="73"/>
      <c r="V43354" s="73"/>
      <c r="X43354" s="12"/>
    </row>
    <row r="43355" spans="2:24" x14ac:dyDescent="0.3">
      <c r="B43355" s="73"/>
      <c r="D43355" s="73"/>
      <c r="P43355" s="73"/>
      <c r="T43355" s="73"/>
      <c r="U43355" s="73"/>
      <c r="V43355" s="73"/>
      <c r="X43355" s="12"/>
    </row>
    <row r="43356" spans="2:24" x14ac:dyDescent="0.3">
      <c r="B43356" s="73"/>
      <c r="D43356" s="73"/>
      <c r="P43356" s="73"/>
      <c r="T43356" s="73"/>
      <c r="U43356" s="73"/>
      <c r="V43356" s="73"/>
      <c r="X43356" s="12"/>
    </row>
    <row r="43357" spans="2:24" x14ac:dyDescent="0.3">
      <c r="B43357" s="73"/>
      <c r="D43357" s="73"/>
      <c r="P43357" s="73"/>
      <c r="T43357" s="73"/>
      <c r="U43357" s="73"/>
      <c r="V43357" s="73"/>
      <c r="X43357" s="12"/>
    </row>
    <row r="43358" spans="2:24" x14ac:dyDescent="0.3">
      <c r="B43358" s="73"/>
      <c r="D43358" s="73"/>
      <c r="P43358" s="73"/>
      <c r="T43358" s="73"/>
      <c r="U43358" s="73"/>
      <c r="V43358" s="73"/>
      <c r="X43358" s="12"/>
    </row>
    <row r="43359" spans="2:24" x14ac:dyDescent="0.3">
      <c r="B43359" s="73"/>
      <c r="D43359" s="73"/>
      <c r="P43359" s="73"/>
      <c r="T43359" s="73"/>
      <c r="U43359" s="73"/>
      <c r="V43359" s="73"/>
      <c r="X43359" s="12"/>
    </row>
    <row r="43360" spans="2:24" x14ac:dyDescent="0.3">
      <c r="B43360" s="73"/>
      <c r="D43360" s="73"/>
      <c r="P43360" s="73"/>
      <c r="T43360" s="73"/>
      <c r="U43360" s="73"/>
      <c r="V43360" s="73"/>
      <c r="X43360" s="12"/>
    </row>
    <row r="43361" spans="2:24" x14ac:dyDescent="0.3">
      <c r="B43361" s="73"/>
      <c r="D43361" s="73"/>
      <c r="P43361" s="73"/>
      <c r="T43361" s="73"/>
      <c r="U43361" s="73"/>
      <c r="V43361" s="73"/>
      <c r="X43361" s="12"/>
    </row>
    <row r="43362" spans="2:24" x14ac:dyDescent="0.3">
      <c r="B43362" s="73"/>
      <c r="D43362" s="73"/>
      <c r="P43362" s="73"/>
      <c r="T43362" s="73"/>
      <c r="U43362" s="73"/>
      <c r="V43362" s="73"/>
      <c r="X43362" s="12"/>
    </row>
    <row r="43363" spans="2:24" x14ac:dyDescent="0.3">
      <c r="B43363" s="73"/>
      <c r="D43363" s="73"/>
      <c r="P43363" s="73"/>
      <c r="T43363" s="73"/>
      <c r="U43363" s="73"/>
      <c r="V43363" s="73"/>
      <c r="X43363" s="12"/>
    </row>
    <row r="43364" spans="2:24" x14ac:dyDescent="0.3">
      <c r="B43364" s="73"/>
      <c r="D43364" s="73"/>
      <c r="P43364" s="73"/>
      <c r="T43364" s="73"/>
      <c r="U43364" s="73"/>
      <c r="V43364" s="73"/>
      <c r="X43364" s="12"/>
    </row>
    <row r="43365" spans="2:24" x14ac:dyDescent="0.3">
      <c r="B43365" s="73"/>
      <c r="D43365" s="73"/>
      <c r="P43365" s="73"/>
      <c r="T43365" s="73"/>
      <c r="U43365" s="73"/>
      <c r="V43365" s="73"/>
      <c r="X43365" s="12"/>
    </row>
    <row r="43366" spans="2:24" x14ac:dyDescent="0.3">
      <c r="B43366" s="73"/>
      <c r="D43366" s="73"/>
      <c r="P43366" s="73"/>
      <c r="T43366" s="73"/>
      <c r="U43366" s="73"/>
      <c r="V43366" s="73"/>
      <c r="X43366" s="12"/>
    </row>
    <row r="43367" spans="2:24" x14ac:dyDescent="0.3">
      <c r="B43367" s="73"/>
      <c r="D43367" s="73"/>
      <c r="P43367" s="73"/>
      <c r="T43367" s="73"/>
      <c r="U43367" s="73"/>
      <c r="V43367" s="73"/>
      <c r="X43367" s="12"/>
    </row>
    <row r="43368" spans="2:24" x14ac:dyDescent="0.3">
      <c r="B43368" s="73"/>
      <c r="D43368" s="73"/>
      <c r="P43368" s="73"/>
      <c r="T43368" s="73"/>
      <c r="U43368" s="73"/>
      <c r="V43368" s="73"/>
      <c r="X43368" s="12"/>
    </row>
    <row r="43369" spans="2:24" x14ac:dyDescent="0.3">
      <c r="B43369" s="73"/>
      <c r="D43369" s="73"/>
      <c r="P43369" s="73"/>
      <c r="T43369" s="73"/>
      <c r="U43369" s="73"/>
      <c r="V43369" s="73"/>
      <c r="X43369" s="12"/>
    </row>
    <row r="43370" spans="2:24" x14ac:dyDescent="0.3">
      <c r="B43370" s="73"/>
      <c r="D43370" s="73"/>
      <c r="P43370" s="73"/>
      <c r="T43370" s="73"/>
      <c r="U43370" s="73"/>
      <c r="V43370" s="73"/>
      <c r="X43370" s="12"/>
    </row>
    <row r="43371" spans="2:24" x14ac:dyDescent="0.3">
      <c r="B43371" s="73"/>
      <c r="D43371" s="73"/>
      <c r="P43371" s="73"/>
      <c r="T43371" s="73"/>
      <c r="U43371" s="73"/>
      <c r="V43371" s="73"/>
      <c r="X43371" s="12"/>
    </row>
    <row r="43372" spans="2:24" x14ac:dyDescent="0.3">
      <c r="B43372" s="73"/>
      <c r="D43372" s="73"/>
      <c r="P43372" s="73"/>
      <c r="T43372" s="73"/>
      <c r="U43372" s="73"/>
      <c r="V43372" s="73"/>
      <c r="X43372" s="12"/>
    </row>
    <row r="43373" spans="2:24" x14ac:dyDescent="0.3">
      <c r="B43373" s="73"/>
      <c r="D43373" s="73"/>
      <c r="P43373" s="73"/>
      <c r="T43373" s="73"/>
      <c r="U43373" s="73"/>
      <c r="V43373" s="73"/>
      <c r="X43373" s="12"/>
    </row>
    <row r="43374" spans="2:24" x14ac:dyDescent="0.3">
      <c r="B43374" s="73"/>
      <c r="D43374" s="73"/>
      <c r="P43374" s="73"/>
      <c r="T43374" s="73"/>
      <c r="U43374" s="73"/>
      <c r="V43374" s="73"/>
      <c r="X43374" s="12"/>
    </row>
    <row r="43375" spans="2:24" x14ac:dyDescent="0.3">
      <c r="B43375" s="73"/>
      <c r="D43375" s="73"/>
      <c r="P43375" s="73"/>
      <c r="T43375" s="73"/>
      <c r="U43375" s="73"/>
      <c r="V43375" s="73"/>
      <c r="X43375" s="12"/>
    </row>
    <row r="43376" spans="2:24" x14ac:dyDescent="0.3">
      <c r="B43376" s="73"/>
      <c r="D43376" s="73"/>
      <c r="P43376" s="73"/>
      <c r="T43376" s="73"/>
      <c r="U43376" s="73"/>
      <c r="V43376" s="73"/>
      <c r="X43376" s="12"/>
    </row>
    <row r="43377" spans="2:24" x14ac:dyDescent="0.3">
      <c r="B43377" s="73"/>
      <c r="D43377" s="73"/>
      <c r="P43377" s="73"/>
      <c r="T43377" s="73"/>
      <c r="U43377" s="73"/>
      <c r="V43377" s="73"/>
      <c r="X43377" s="12"/>
    </row>
    <row r="43378" spans="2:24" x14ac:dyDescent="0.3">
      <c r="B43378" s="73"/>
      <c r="D43378" s="73"/>
      <c r="P43378" s="73"/>
      <c r="T43378" s="73"/>
      <c r="U43378" s="73"/>
      <c r="V43378" s="73"/>
      <c r="X43378" s="12"/>
    </row>
    <row r="43379" spans="2:24" x14ac:dyDescent="0.3">
      <c r="B43379" s="73"/>
      <c r="D43379" s="73"/>
      <c r="P43379" s="73"/>
      <c r="T43379" s="73"/>
      <c r="U43379" s="73"/>
      <c r="V43379" s="73"/>
      <c r="X43379" s="12"/>
    </row>
    <row r="43380" spans="2:24" x14ac:dyDescent="0.3">
      <c r="B43380" s="73"/>
      <c r="D43380" s="73"/>
      <c r="P43380" s="73"/>
      <c r="T43380" s="73"/>
      <c r="U43380" s="73"/>
      <c r="V43380" s="73"/>
      <c r="X43380" s="12"/>
    </row>
    <row r="43381" spans="2:24" x14ac:dyDescent="0.3">
      <c r="B43381" s="73"/>
      <c r="D43381" s="73"/>
      <c r="P43381" s="73"/>
      <c r="T43381" s="73"/>
      <c r="U43381" s="73"/>
      <c r="V43381" s="73"/>
      <c r="X43381" s="12"/>
    </row>
    <row r="43382" spans="2:24" x14ac:dyDescent="0.3">
      <c r="B43382" s="73"/>
      <c r="D43382" s="73"/>
      <c r="P43382" s="73"/>
      <c r="T43382" s="73"/>
      <c r="U43382" s="73"/>
      <c r="V43382" s="73"/>
      <c r="X43382" s="12"/>
    </row>
    <row r="43383" spans="2:24" x14ac:dyDescent="0.3">
      <c r="B43383" s="73"/>
      <c r="D43383" s="73"/>
      <c r="P43383" s="73"/>
      <c r="T43383" s="73"/>
      <c r="U43383" s="73"/>
      <c r="V43383" s="73"/>
      <c r="X43383" s="12"/>
    </row>
    <row r="43384" spans="2:24" x14ac:dyDescent="0.3">
      <c r="B43384" s="73"/>
      <c r="D43384" s="73"/>
      <c r="P43384" s="73"/>
      <c r="T43384" s="73"/>
      <c r="U43384" s="73"/>
      <c r="V43384" s="73"/>
      <c r="X43384" s="12"/>
    </row>
    <row r="43385" spans="2:24" x14ac:dyDescent="0.3">
      <c r="B43385" s="73"/>
      <c r="D43385" s="73"/>
      <c r="P43385" s="73"/>
      <c r="T43385" s="73"/>
      <c r="U43385" s="73"/>
      <c r="V43385" s="73"/>
      <c r="X43385" s="12"/>
    </row>
    <row r="43386" spans="2:24" x14ac:dyDescent="0.3">
      <c r="B43386" s="73"/>
      <c r="D43386" s="73"/>
      <c r="P43386" s="73"/>
      <c r="T43386" s="73"/>
      <c r="U43386" s="73"/>
      <c r="V43386" s="73"/>
      <c r="X43386" s="12"/>
    </row>
    <row r="43387" spans="2:24" x14ac:dyDescent="0.3">
      <c r="B43387" s="73"/>
      <c r="D43387" s="73"/>
      <c r="P43387" s="73"/>
      <c r="T43387" s="73"/>
      <c r="U43387" s="73"/>
      <c r="V43387" s="73"/>
      <c r="X43387" s="12"/>
    </row>
    <row r="43388" spans="2:24" x14ac:dyDescent="0.3">
      <c r="B43388" s="73"/>
      <c r="D43388" s="73"/>
      <c r="P43388" s="73"/>
      <c r="T43388" s="73"/>
      <c r="U43388" s="73"/>
      <c r="V43388" s="73"/>
      <c r="X43388" s="12"/>
    </row>
    <row r="43389" spans="2:24" x14ac:dyDescent="0.3">
      <c r="B43389" s="73"/>
      <c r="D43389" s="73"/>
      <c r="P43389" s="73"/>
      <c r="T43389" s="73"/>
      <c r="U43389" s="73"/>
      <c r="V43389" s="73"/>
      <c r="X43389" s="12"/>
    </row>
    <row r="43390" spans="2:24" x14ac:dyDescent="0.3">
      <c r="B43390" s="73"/>
      <c r="D43390" s="73"/>
      <c r="P43390" s="73"/>
      <c r="T43390" s="73"/>
      <c r="U43390" s="73"/>
      <c r="V43390" s="73"/>
      <c r="X43390" s="12"/>
    </row>
    <row r="43391" spans="2:24" x14ac:dyDescent="0.3">
      <c r="B43391" s="73"/>
      <c r="D43391" s="73"/>
      <c r="P43391" s="73"/>
      <c r="T43391" s="73"/>
      <c r="U43391" s="73"/>
      <c r="V43391" s="73"/>
      <c r="X43391" s="12"/>
    </row>
    <row r="43392" spans="2:24" x14ac:dyDescent="0.3">
      <c r="B43392" s="73"/>
      <c r="D43392" s="73"/>
      <c r="P43392" s="73"/>
      <c r="T43392" s="73"/>
      <c r="U43392" s="73"/>
      <c r="V43392" s="73"/>
      <c r="X43392" s="12"/>
    </row>
    <row r="43393" spans="2:24" x14ac:dyDescent="0.3">
      <c r="B43393" s="73"/>
      <c r="D43393" s="73"/>
      <c r="P43393" s="73"/>
      <c r="T43393" s="73"/>
      <c r="U43393" s="73"/>
      <c r="V43393" s="73"/>
      <c r="X43393" s="12"/>
    </row>
    <row r="43394" spans="2:24" x14ac:dyDescent="0.3">
      <c r="B43394" s="73"/>
      <c r="D43394" s="73"/>
      <c r="P43394" s="73"/>
      <c r="T43394" s="73"/>
      <c r="U43394" s="73"/>
      <c r="V43394" s="73"/>
      <c r="X43394" s="12"/>
    </row>
    <row r="43395" spans="2:24" x14ac:dyDescent="0.3">
      <c r="B43395" s="73"/>
      <c r="D43395" s="73"/>
      <c r="P43395" s="73"/>
      <c r="T43395" s="73"/>
      <c r="U43395" s="73"/>
      <c r="V43395" s="73"/>
      <c r="X43395" s="12"/>
    </row>
    <row r="43396" spans="2:24" x14ac:dyDescent="0.3">
      <c r="B43396" s="73"/>
      <c r="D43396" s="73"/>
      <c r="P43396" s="73"/>
      <c r="T43396" s="73"/>
      <c r="U43396" s="73"/>
      <c r="V43396" s="73"/>
      <c r="X43396" s="12"/>
    </row>
    <row r="43397" spans="2:24" x14ac:dyDescent="0.3">
      <c r="B43397" s="73"/>
      <c r="D43397" s="73"/>
      <c r="P43397" s="73"/>
      <c r="T43397" s="73"/>
      <c r="U43397" s="73"/>
      <c r="V43397" s="73"/>
      <c r="X43397" s="12"/>
    </row>
    <row r="43398" spans="2:24" x14ac:dyDescent="0.3">
      <c r="B43398" s="73"/>
      <c r="D43398" s="73"/>
      <c r="P43398" s="73"/>
      <c r="T43398" s="73"/>
      <c r="U43398" s="73"/>
      <c r="V43398" s="73"/>
      <c r="X43398" s="12"/>
    </row>
    <row r="43399" spans="2:24" x14ac:dyDescent="0.3">
      <c r="B43399" s="73"/>
      <c r="D43399" s="73"/>
      <c r="P43399" s="73"/>
      <c r="T43399" s="73"/>
      <c r="U43399" s="73"/>
      <c r="V43399" s="73"/>
      <c r="X43399" s="12"/>
    </row>
    <row r="43400" spans="2:24" x14ac:dyDescent="0.3">
      <c r="B43400" s="73"/>
      <c r="D43400" s="73"/>
      <c r="P43400" s="73"/>
      <c r="T43400" s="73"/>
      <c r="U43400" s="73"/>
      <c r="V43400" s="73"/>
      <c r="X43400" s="12"/>
    </row>
    <row r="43401" spans="2:24" x14ac:dyDescent="0.3">
      <c r="B43401" s="73"/>
      <c r="D43401" s="73"/>
      <c r="P43401" s="73"/>
      <c r="T43401" s="73"/>
      <c r="U43401" s="73"/>
      <c r="V43401" s="73"/>
      <c r="X43401" s="12"/>
    </row>
    <row r="43402" spans="2:24" x14ac:dyDescent="0.3">
      <c r="B43402" s="73"/>
      <c r="D43402" s="73"/>
      <c r="P43402" s="73"/>
      <c r="T43402" s="73"/>
      <c r="U43402" s="73"/>
      <c r="V43402" s="73"/>
      <c r="X43402" s="12"/>
    </row>
    <row r="43403" spans="2:24" x14ac:dyDescent="0.3">
      <c r="B43403" s="73"/>
      <c r="D43403" s="73"/>
      <c r="P43403" s="73"/>
      <c r="T43403" s="73"/>
      <c r="U43403" s="73"/>
      <c r="V43403" s="73"/>
      <c r="X43403" s="12"/>
    </row>
    <row r="43404" spans="2:24" x14ac:dyDescent="0.3">
      <c r="B43404" s="73"/>
      <c r="D43404" s="73"/>
      <c r="P43404" s="73"/>
      <c r="T43404" s="73"/>
      <c r="U43404" s="73"/>
      <c r="V43404" s="73"/>
      <c r="X43404" s="12"/>
    </row>
    <row r="43405" spans="2:24" x14ac:dyDescent="0.3">
      <c r="B43405" s="73"/>
      <c r="D43405" s="73"/>
      <c r="P43405" s="73"/>
      <c r="T43405" s="73"/>
      <c r="U43405" s="73"/>
      <c r="V43405" s="73"/>
      <c r="X43405" s="12"/>
    </row>
    <row r="43406" spans="2:24" x14ac:dyDescent="0.3">
      <c r="B43406" s="73"/>
      <c r="D43406" s="73"/>
      <c r="P43406" s="73"/>
      <c r="T43406" s="73"/>
      <c r="U43406" s="73"/>
      <c r="V43406" s="73"/>
      <c r="X43406" s="12"/>
    </row>
    <row r="43407" spans="2:24" x14ac:dyDescent="0.3">
      <c r="B43407" s="73"/>
      <c r="D43407" s="73"/>
      <c r="P43407" s="73"/>
      <c r="T43407" s="73"/>
      <c r="U43407" s="73"/>
      <c r="V43407" s="73"/>
      <c r="X43407" s="12"/>
    </row>
    <row r="43408" spans="2:24" x14ac:dyDescent="0.3">
      <c r="B43408" s="73"/>
      <c r="D43408" s="73"/>
      <c r="P43408" s="73"/>
      <c r="T43408" s="73"/>
      <c r="U43408" s="73"/>
      <c r="V43408" s="73"/>
      <c r="X43408" s="12"/>
    </row>
    <row r="43409" spans="2:24" x14ac:dyDescent="0.3">
      <c r="B43409" s="73"/>
      <c r="D43409" s="73"/>
      <c r="P43409" s="73"/>
      <c r="T43409" s="73"/>
      <c r="U43409" s="73"/>
      <c r="V43409" s="73"/>
      <c r="X43409" s="12"/>
    </row>
    <row r="43410" spans="2:24" x14ac:dyDescent="0.3">
      <c r="B43410" s="73"/>
      <c r="D43410" s="73"/>
      <c r="P43410" s="73"/>
      <c r="T43410" s="73"/>
      <c r="U43410" s="73"/>
      <c r="V43410" s="73"/>
      <c r="X43410" s="12"/>
    </row>
    <row r="43411" spans="2:24" x14ac:dyDescent="0.3">
      <c r="B43411" s="73"/>
      <c r="D43411" s="73"/>
      <c r="P43411" s="73"/>
      <c r="T43411" s="73"/>
      <c r="U43411" s="73"/>
      <c r="V43411" s="73"/>
      <c r="X43411" s="12"/>
    </row>
    <row r="43412" spans="2:24" x14ac:dyDescent="0.3">
      <c r="B43412" s="73"/>
      <c r="D43412" s="73"/>
      <c r="P43412" s="73"/>
      <c r="T43412" s="73"/>
      <c r="U43412" s="73"/>
      <c r="V43412" s="73"/>
      <c r="X43412" s="12"/>
    </row>
    <row r="43413" spans="2:24" x14ac:dyDescent="0.3">
      <c r="B43413" s="73"/>
      <c r="D43413" s="73"/>
      <c r="P43413" s="73"/>
      <c r="T43413" s="73"/>
      <c r="U43413" s="73"/>
      <c r="V43413" s="73"/>
      <c r="X43413" s="12"/>
    </row>
    <row r="43414" spans="2:24" x14ac:dyDescent="0.3">
      <c r="B43414" s="73"/>
      <c r="D43414" s="73"/>
      <c r="P43414" s="73"/>
      <c r="T43414" s="73"/>
      <c r="U43414" s="73"/>
      <c r="V43414" s="73"/>
      <c r="X43414" s="12"/>
    </row>
    <row r="43415" spans="2:24" x14ac:dyDescent="0.3">
      <c r="B43415" s="73"/>
      <c r="D43415" s="73"/>
      <c r="P43415" s="73"/>
      <c r="T43415" s="73"/>
      <c r="U43415" s="73"/>
      <c r="V43415" s="73"/>
      <c r="X43415" s="12"/>
    </row>
    <row r="43416" spans="2:24" x14ac:dyDescent="0.3">
      <c r="B43416" s="73"/>
      <c r="D43416" s="73"/>
      <c r="P43416" s="73"/>
      <c r="T43416" s="73"/>
      <c r="U43416" s="73"/>
      <c r="V43416" s="73"/>
      <c r="X43416" s="12"/>
    </row>
    <row r="43417" spans="2:24" x14ac:dyDescent="0.3">
      <c r="B43417" s="73"/>
      <c r="D43417" s="73"/>
      <c r="P43417" s="73"/>
      <c r="T43417" s="73"/>
      <c r="U43417" s="73"/>
      <c r="V43417" s="73"/>
      <c r="X43417" s="12"/>
    </row>
    <row r="43418" spans="2:24" x14ac:dyDescent="0.3">
      <c r="B43418" s="73"/>
      <c r="D43418" s="73"/>
      <c r="P43418" s="73"/>
      <c r="T43418" s="73"/>
      <c r="U43418" s="73"/>
      <c r="V43418" s="73"/>
      <c r="X43418" s="12"/>
    </row>
    <row r="43419" spans="2:24" x14ac:dyDescent="0.3">
      <c r="B43419" s="73"/>
      <c r="D43419" s="73"/>
      <c r="P43419" s="73"/>
      <c r="T43419" s="73"/>
      <c r="U43419" s="73"/>
      <c r="V43419" s="73"/>
      <c r="X43419" s="12"/>
    </row>
    <row r="43420" spans="2:24" x14ac:dyDescent="0.3">
      <c r="B43420" s="73"/>
      <c r="D43420" s="73"/>
      <c r="P43420" s="73"/>
      <c r="T43420" s="73"/>
      <c r="U43420" s="73"/>
      <c r="V43420" s="73"/>
      <c r="X43420" s="12"/>
    </row>
    <row r="43421" spans="2:24" x14ac:dyDescent="0.3">
      <c r="B43421" s="73"/>
      <c r="D43421" s="73"/>
      <c r="P43421" s="73"/>
      <c r="T43421" s="73"/>
      <c r="U43421" s="73"/>
      <c r="V43421" s="73"/>
      <c r="X43421" s="12"/>
    </row>
    <row r="43422" spans="2:24" x14ac:dyDescent="0.3">
      <c r="B43422" s="73"/>
      <c r="D43422" s="73"/>
      <c r="P43422" s="73"/>
      <c r="T43422" s="73"/>
      <c r="U43422" s="73"/>
      <c r="V43422" s="73"/>
      <c r="X43422" s="12"/>
    </row>
    <row r="43423" spans="2:24" x14ac:dyDescent="0.3">
      <c r="B43423" s="73"/>
      <c r="D43423" s="73"/>
      <c r="P43423" s="73"/>
      <c r="T43423" s="73"/>
      <c r="U43423" s="73"/>
      <c r="V43423" s="73"/>
      <c r="X43423" s="12"/>
    </row>
    <row r="43424" spans="2:24" x14ac:dyDescent="0.3">
      <c r="B43424" s="73"/>
      <c r="D43424" s="73"/>
      <c r="P43424" s="73"/>
      <c r="T43424" s="73"/>
      <c r="U43424" s="73"/>
      <c r="V43424" s="73"/>
      <c r="X43424" s="12"/>
    </row>
    <row r="43425" spans="2:24" x14ac:dyDescent="0.3">
      <c r="B43425" s="73"/>
      <c r="D43425" s="73"/>
      <c r="P43425" s="73"/>
      <c r="T43425" s="73"/>
      <c r="U43425" s="73"/>
      <c r="V43425" s="73"/>
      <c r="X43425" s="12"/>
    </row>
    <row r="43426" spans="2:24" x14ac:dyDescent="0.3">
      <c r="B43426" s="73"/>
      <c r="D43426" s="73"/>
      <c r="P43426" s="73"/>
      <c r="T43426" s="73"/>
      <c r="U43426" s="73"/>
      <c r="V43426" s="73"/>
      <c r="X43426" s="12"/>
    </row>
    <row r="43427" spans="2:24" x14ac:dyDescent="0.3">
      <c r="B43427" s="73"/>
      <c r="D43427" s="73"/>
      <c r="P43427" s="73"/>
      <c r="T43427" s="73"/>
      <c r="U43427" s="73"/>
      <c r="V43427" s="73"/>
      <c r="X43427" s="12"/>
    </row>
    <row r="43428" spans="2:24" x14ac:dyDescent="0.3">
      <c r="B43428" s="73"/>
      <c r="D43428" s="73"/>
      <c r="P43428" s="73"/>
      <c r="T43428" s="73"/>
      <c r="U43428" s="73"/>
      <c r="V43428" s="73"/>
      <c r="X43428" s="12"/>
    </row>
    <row r="43429" spans="2:24" x14ac:dyDescent="0.3">
      <c r="B43429" s="73"/>
      <c r="D43429" s="73"/>
      <c r="P43429" s="73"/>
      <c r="T43429" s="73"/>
      <c r="U43429" s="73"/>
      <c r="V43429" s="73"/>
      <c r="X43429" s="12"/>
    </row>
    <row r="43430" spans="2:24" x14ac:dyDescent="0.3">
      <c r="B43430" s="73"/>
      <c r="D43430" s="73"/>
      <c r="P43430" s="73"/>
      <c r="T43430" s="73"/>
      <c r="U43430" s="73"/>
      <c r="V43430" s="73"/>
      <c r="X43430" s="12"/>
    </row>
    <row r="43431" spans="2:24" x14ac:dyDescent="0.3">
      <c r="B43431" s="73"/>
      <c r="D43431" s="73"/>
      <c r="P43431" s="73"/>
      <c r="T43431" s="73"/>
      <c r="U43431" s="73"/>
      <c r="V43431" s="73"/>
      <c r="X43431" s="12"/>
    </row>
    <row r="43432" spans="2:24" x14ac:dyDescent="0.3">
      <c r="B43432" s="73"/>
      <c r="D43432" s="73"/>
      <c r="P43432" s="73"/>
      <c r="T43432" s="73"/>
      <c r="U43432" s="73"/>
      <c r="V43432" s="73"/>
      <c r="X43432" s="12"/>
    </row>
    <row r="43433" spans="2:24" x14ac:dyDescent="0.3">
      <c r="B43433" s="73"/>
      <c r="D43433" s="73"/>
      <c r="P43433" s="73"/>
      <c r="T43433" s="73"/>
      <c r="U43433" s="73"/>
      <c r="V43433" s="73"/>
      <c r="X43433" s="12"/>
    </row>
    <row r="43434" spans="2:24" x14ac:dyDescent="0.3">
      <c r="B43434" s="73"/>
      <c r="D43434" s="73"/>
      <c r="P43434" s="73"/>
      <c r="T43434" s="73"/>
      <c r="U43434" s="73"/>
      <c r="V43434" s="73"/>
      <c r="X43434" s="12"/>
    </row>
    <row r="43435" spans="2:24" x14ac:dyDescent="0.3">
      <c r="B43435" s="73"/>
      <c r="D43435" s="73"/>
      <c r="P43435" s="73"/>
      <c r="T43435" s="73"/>
      <c r="U43435" s="73"/>
      <c r="V43435" s="73"/>
      <c r="X43435" s="12"/>
    </row>
    <row r="43436" spans="2:24" x14ac:dyDescent="0.3">
      <c r="B43436" s="73"/>
      <c r="D43436" s="73"/>
      <c r="P43436" s="73"/>
      <c r="T43436" s="73"/>
      <c r="U43436" s="73"/>
      <c r="V43436" s="73"/>
      <c r="X43436" s="12"/>
    </row>
    <row r="43437" spans="2:24" x14ac:dyDescent="0.3">
      <c r="B43437" s="73"/>
      <c r="D43437" s="73"/>
      <c r="P43437" s="73"/>
      <c r="T43437" s="73"/>
      <c r="U43437" s="73"/>
      <c r="V43437" s="73"/>
      <c r="X43437" s="12"/>
    </row>
    <row r="43438" spans="2:24" x14ac:dyDescent="0.3">
      <c r="B43438" s="73"/>
      <c r="D43438" s="73"/>
      <c r="P43438" s="73"/>
      <c r="T43438" s="73"/>
      <c r="U43438" s="73"/>
      <c r="V43438" s="73"/>
      <c r="X43438" s="12"/>
    </row>
    <row r="43439" spans="2:24" x14ac:dyDescent="0.3">
      <c r="B43439" s="73"/>
      <c r="D43439" s="73"/>
      <c r="P43439" s="73"/>
      <c r="T43439" s="73"/>
      <c r="U43439" s="73"/>
      <c r="V43439" s="73"/>
      <c r="X43439" s="12"/>
    </row>
    <row r="43440" spans="2:24" x14ac:dyDescent="0.3">
      <c r="B43440" s="73"/>
      <c r="D43440" s="73"/>
      <c r="P43440" s="73"/>
      <c r="T43440" s="73"/>
      <c r="U43440" s="73"/>
      <c r="V43440" s="73"/>
      <c r="X43440" s="12"/>
    </row>
    <row r="43441" spans="2:24" x14ac:dyDescent="0.3">
      <c r="B43441" s="73"/>
      <c r="D43441" s="73"/>
      <c r="P43441" s="73"/>
      <c r="T43441" s="73"/>
      <c r="U43441" s="73"/>
      <c r="V43441" s="73"/>
      <c r="X43441" s="12"/>
    </row>
    <row r="43442" spans="2:24" x14ac:dyDescent="0.3">
      <c r="B43442" s="73"/>
      <c r="D43442" s="73"/>
      <c r="P43442" s="73"/>
      <c r="T43442" s="73"/>
      <c r="U43442" s="73"/>
      <c r="V43442" s="73"/>
      <c r="X43442" s="12"/>
    </row>
    <row r="43443" spans="2:24" x14ac:dyDescent="0.3">
      <c r="B43443" s="73"/>
      <c r="D43443" s="73"/>
      <c r="P43443" s="73"/>
      <c r="T43443" s="73"/>
      <c r="U43443" s="73"/>
      <c r="V43443" s="73"/>
      <c r="X43443" s="12"/>
    </row>
    <row r="43444" spans="2:24" x14ac:dyDescent="0.3">
      <c r="B43444" s="73"/>
      <c r="D43444" s="73"/>
      <c r="P43444" s="73"/>
      <c r="T43444" s="73"/>
      <c r="U43444" s="73"/>
      <c r="V43444" s="73"/>
      <c r="X43444" s="12"/>
    </row>
    <row r="43445" spans="2:24" x14ac:dyDescent="0.3">
      <c r="B43445" s="73"/>
      <c r="D43445" s="73"/>
      <c r="P43445" s="73"/>
      <c r="T43445" s="73"/>
      <c r="U43445" s="73"/>
      <c r="V43445" s="73"/>
      <c r="X43445" s="12"/>
    </row>
    <row r="43446" spans="2:24" x14ac:dyDescent="0.3">
      <c r="B43446" s="73"/>
      <c r="D43446" s="73"/>
      <c r="P43446" s="73"/>
      <c r="T43446" s="73"/>
      <c r="U43446" s="73"/>
      <c r="V43446" s="73"/>
      <c r="X43446" s="12"/>
    </row>
    <row r="43447" spans="2:24" x14ac:dyDescent="0.3">
      <c r="B43447" s="73"/>
      <c r="D43447" s="73"/>
      <c r="P43447" s="73"/>
      <c r="T43447" s="73"/>
      <c r="U43447" s="73"/>
      <c r="V43447" s="73"/>
      <c r="X43447" s="12"/>
    </row>
    <row r="43448" spans="2:24" x14ac:dyDescent="0.3">
      <c r="B43448" s="73"/>
      <c r="D43448" s="73"/>
      <c r="P43448" s="73"/>
      <c r="T43448" s="73"/>
      <c r="U43448" s="73"/>
      <c r="V43448" s="73"/>
      <c r="X43448" s="12"/>
    </row>
    <row r="43449" spans="2:24" x14ac:dyDescent="0.3">
      <c r="B43449" s="73"/>
      <c r="D43449" s="73"/>
      <c r="P43449" s="73"/>
      <c r="T43449" s="73"/>
      <c r="U43449" s="73"/>
      <c r="V43449" s="73"/>
      <c r="X43449" s="12"/>
    </row>
    <row r="43450" spans="2:24" x14ac:dyDescent="0.3">
      <c r="B43450" s="73"/>
      <c r="D43450" s="73"/>
      <c r="P43450" s="73"/>
      <c r="T43450" s="73"/>
      <c r="U43450" s="73"/>
      <c r="V43450" s="73"/>
      <c r="X43450" s="12"/>
    </row>
    <row r="43451" spans="2:24" x14ac:dyDescent="0.3">
      <c r="B43451" s="73"/>
      <c r="D43451" s="73"/>
      <c r="P43451" s="73"/>
      <c r="T43451" s="73"/>
      <c r="U43451" s="73"/>
      <c r="V43451" s="73"/>
      <c r="X43451" s="12"/>
    </row>
    <row r="43452" spans="2:24" x14ac:dyDescent="0.3">
      <c r="B43452" s="73"/>
      <c r="D43452" s="73"/>
      <c r="P43452" s="73"/>
      <c r="T43452" s="73"/>
      <c r="U43452" s="73"/>
      <c r="V43452" s="73"/>
      <c r="X43452" s="12"/>
    </row>
    <row r="43453" spans="2:24" x14ac:dyDescent="0.3">
      <c r="B43453" s="73"/>
      <c r="D43453" s="73"/>
      <c r="P43453" s="73"/>
      <c r="T43453" s="73"/>
      <c r="U43453" s="73"/>
      <c r="V43453" s="73"/>
      <c r="X43453" s="12"/>
    </row>
    <row r="43454" spans="2:24" x14ac:dyDescent="0.3">
      <c r="B43454" s="73"/>
      <c r="D43454" s="73"/>
      <c r="P43454" s="73"/>
      <c r="T43454" s="73"/>
      <c r="U43454" s="73"/>
      <c r="V43454" s="73"/>
      <c r="X43454" s="12"/>
    </row>
    <row r="43455" spans="2:24" x14ac:dyDescent="0.3">
      <c r="B43455" s="73"/>
      <c r="D43455" s="73"/>
      <c r="P43455" s="73"/>
      <c r="T43455" s="73"/>
      <c r="U43455" s="73"/>
      <c r="V43455" s="73"/>
      <c r="X43455" s="12"/>
    </row>
    <row r="43456" spans="2:24" x14ac:dyDescent="0.3">
      <c r="B43456" s="73"/>
      <c r="D43456" s="73"/>
      <c r="P43456" s="73"/>
      <c r="T43456" s="73"/>
      <c r="U43456" s="73"/>
      <c r="V43456" s="73"/>
      <c r="X43456" s="12"/>
    </row>
    <row r="43457" spans="2:24" x14ac:dyDescent="0.3">
      <c r="B43457" s="73"/>
      <c r="D43457" s="73"/>
      <c r="P43457" s="73"/>
      <c r="T43457" s="73"/>
      <c r="U43457" s="73"/>
      <c r="V43457" s="73"/>
      <c r="X43457" s="12"/>
    </row>
    <row r="43458" spans="2:24" x14ac:dyDescent="0.3">
      <c r="B43458" s="73"/>
      <c r="D43458" s="73"/>
      <c r="P43458" s="73"/>
      <c r="T43458" s="73"/>
      <c r="U43458" s="73"/>
      <c r="V43458" s="73"/>
      <c r="X43458" s="12"/>
    </row>
    <row r="43459" spans="2:24" x14ac:dyDescent="0.3">
      <c r="B43459" s="73"/>
      <c r="D43459" s="73"/>
      <c r="P43459" s="73"/>
      <c r="T43459" s="73"/>
      <c r="U43459" s="73"/>
      <c r="V43459" s="73"/>
      <c r="X43459" s="12"/>
    </row>
    <row r="43460" spans="2:24" x14ac:dyDescent="0.3">
      <c r="B43460" s="73"/>
      <c r="D43460" s="73"/>
      <c r="P43460" s="73"/>
      <c r="T43460" s="73"/>
      <c r="U43460" s="73"/>
      <c r="V43460" s="73"/>
      <c r="X43460" s="12"/>
    </row>
    <row r="43461" spans="2:24" x14ac:dyDescent="0.3">
      <c r="B43461" s="73"/>
      <c r="D43461" s="73"/>
      <c r="P43461" s="73"/>
      <c r="T43461" s="73"/>
      <c r="U43461" s="73"/>
      <c r="V43461" s="73"/>
      <c r="X43461" s="12"/>
    </row>
    <row r="43462" spans="2:24" x14ac:dyDescent="0.3">
      <c r="B43462" s="73"/>
      <c r="D43462" s="73"/>
      <c r="P43462" s="73"/>
      <c r="T43462" s="73"/>
      <c r="U43462" s="73"/>
      <c r="V43462" s="73"/>
      <c r="X43462" s="12"/>
    </row>
    <row r="43463" spans="2:24" x14ac:dyDescent="0.3">
      <c r="B43463" s="73"/>
      <c r="D43463" s="73"/>
      <c r="P43463" s="73"/>
      <c r="T43463" s="73"/>
      <c r="U43463" s="73"/>
      <c r="V43463" s="73"/>
      <c r="X43463" s="12"/>
    </row>
    <row r="43464" spans="2:24" x14ac:dyDescent="0.3">
      <c r="B43464" s="73"/>
      <c r="D43464" s="73"/>
      <c r="P43464" s="73"/>
      <c r="T43464" s="73"/>
      <c r="U43464" s="73"/>
      <c r="V43464" s="73"/>
      <c r="X43464" s="12"/>
    </row>
    <row r="43465" spans="2:24" x14ac:dyDescent="0.3">
      <c r="B43465" s="73"/>
      <c r="D43465" s="73"/>
      <c r="P43465" s="73"/>
      <c r="T43465" s="73"/>
      <c r="U43465" s="73"/>
      <c r="V43465" s="73"/>
      <c r="X43465" s="12"/>
    </row>
    <row r="43466" spans="2:24" x14ac:dyDescent="0.3">
      <c r="B43466" s="73"/>
      <c r="D43466" s="73"/>
      <c r="P43466" s="73"/>
      <c r="T43466" s="73"/>
      <c r="U43466" s="73"/>
      <c r="V43466" s="73"/>
      <c r="X43466" s="12"/>
    </row>
    <row r="43467" spans="2:24" x14ac:dyDescent="0.3">
      <c r="B43467" s="73"/>
      <c r="D43467" s="73"/>
      <c r="P43467" s="73"/>
      <c r="T43467" s="73"/>
      <c r="U43467" s="73"/>
      <c r="V43467" s="73"/>
      <c r="X43467" s="12"/>
    </row>
    <row r="43468" spans="2:24" x14ac:dyDescent="0.3">
      <c r="B43468" s="73"/>
      <c r="D43468" s="73"/>
      <c r="P43468" s="73"/>
      <c r="T43468" s="73"/>
      <c r="U43468" s="73"/>
      <c r="V43468" s="73"/>
      <c r="X43468" s="12"/>
    </row>
    <row r="43469" spans="2:24" x14ac:dyDescent="0.3">
      <c r="B43469" s="73"/>
      <c r="D43469" s="73"/>
      <c r="P43469" s="73"/>
      <c r="T43469" s="73"/>
      <c r="U43469" s="73"/>
      <c r="V43469" s="73"/>
      <c r="X43469" s="12"/>
    </row>
    <row r="43470" spans="2:24" x14ac:dyDescent="0.3">
      <c r="B43470" s="73"/>
      <c r="D43470" s="73"/>
      <c r="P43470" s="73"/>
      <c r="T43470" s="73"/>
      <c r="U43470" s="73"/>
      <c r="V43470" s="73"/>
      <c r="X43470" s="12"/>
    </row>
    <row r="43471" spans="2:24" x14ac:dyDescent="0.3">
      <c r="B43471" s="73"/>
      <c r="D43471" s="73"/>
      <c r="P43471" s="73"/>
      <c r="T43471" s="73"/>
      <c r="U43471" s="73"/>
      <c r="V43471" s="73"/>
      <c r="X43471" s="12"/>
    </row>
    <row r="43472" spans="2:24" x14ac:dyDescent="0.3">
      <c r="B43472" s="73"/>
      <c r="D43472" s="73"/>
      <c r="P43472" s="73"/>
      <c r="T43472" s="73"/>
      <c r="U43472" s="73"/>
      <c r="V43472" s="73"/>
      <c r="X43472" s="12"/>
    </row>
    <row r="43473" spans="2:24" x14ac:dyDescent="0.3">
      <c r="B43473" s="73"/>
      <c r="D43473" s="73"/>
      <c r="P43473" s="73"/>
      <c r="T43473" s="73"/>
      <c r="U43473" s="73"/>
      <c r="V43473" s="73"/>
      <c r="X43473" s="12"/>
    </row>
    <row r="43474" spans="2:24" x14ac:dyDescent="0.3">
      <c r="B43474" s="73"/>
      <c r="D43474" s="73"/>
      <c r="P43474" s="73"/>
      <c r="T43474" s="73"/>
      <c r="U43474" s="73"/>
      <c r="V43474" s="73"/>
      <c r="X43474" s="12"/>
    </row>
    <row r="43475" spans="2:24" x14ac:dyDescent="0.3">
      <c r="B43475" s="73"/>
      <c r="D43475" s="73"/>
      <c r="P43475" s="73"/>
      <c r="T43475" s="73"/>
      <c r="U43475" s="73"/>
      <c r="V43475" s="73"/>
      <c r="X43475" s="12"/>
    </row>
    <row r="43476" spans="2:24" x14ac:dyDescent="0.3">
      <c r="B43476" s="73"/>
      <c r="D43476" s="73"/>
      <c r="P43476" s="73"/>
      <c r="T43476" s="73"/>
      <c r="U43476" s="73"/>
      <c r="V43476" s="73"/>
      <c r="X43476" s="12"/>
    </row>
    <row r="43477" spans="2:24" x14ac:dyDescent="0.3">
      <c r="B43477" s="73"/>
      <c r="D43477" s="73"/>
      <c r="P43477" s="73"/>
      <c r="T43477" s="73"/>
      <c r="U43477" s="73"/>
      <c r="V43477" s="73"/>
      <c r="X43477" s="12"/>
    </row>
    <row r="43478" spans="2:24" x14ac:dyDescent="0.3">
      <c r="B43478" s="73"/>
      <c r="D43478" s="73"/>
      <c r="P43478" s="73"/>
      <c r="T43478" s="73"/>
      <c r="U43478" s="73"/>
      <c r="V43478" s="73"/>
      <c r="X43478" s="12"/>
    </row>
    <row r="43479" spans="2:24" x14ac:dyDescent="0.3">
      <c r="B43479" s="73"/>
      <c r="D43479" s="73"/>
      <c r="P43479" s="73"/>
      <c r="T43479" s="73"/>
      <c r="U43479" s="73"/>
      <c r="V43479" s="73"/>
      <c r="X43479" s="12"/>
    </row>
    <row r="43480" spans="2:24" x14ac:dyDescent="0.3">
      <c r="B43480" s="73"/>
      <c r="D43480" s="73"/>
      <c r="P43480" s="73"/>
      <c r="T43480" s="73"/>
      <c r="U43480" s="73"/>
      <c r="V43480" s="73"/>
      <c r="X43480" s="12"/>
    </row>
    <row r="43481" spans="2:24" x14ac:dyDescent="0.3">
      <c r="B43481" s="73"/>
      <c r="D43481" s="73"/>
      <c r="P43481" s="73"/>
      <c r="T43481" s="73"/>
      <c r="U43481" s="73"/>
      <c r="V43481" s="73"/>
      <c r="X43481" s="12"/>
    </row>
    <row r="43482" spans="2:24" x14ac:dyDescent="0.3">
      <c r="B43482" s="73"/>
      <c r="D43482" s="73"/>
      <c r="P43482" s="73"/>
      <c r="T43482" s="73"/>
      <c r="U43482" s="73"/>
      <c r="V43482" s="73"/>
      <c r="X43482" s="12"/>
    </row>
    <row r="43483" spans="2:24" x14ac:dyDescent="0.3">
      <c r="B43483" s="73"/>
      <c r="D43483" s="73"/>
      <c r="P43483" s="73"/>
      <c r="T43483" s="73"/>
      <c r="U43483" s="73"/>
      <c r="V43483" s="73"/>
      <c r="X43483" s="12"/>
    </row>
    <row r="43484" spans="2:24" x14ac:dyDescent="0.3">
      <c r="B43484" s="73"/>
      <c r="D43484" s="73"/>
      <c r="P43484" s="73"/>
      <c r="T43484" s="73"/>
      <c r="U43484" s="73"/>
      <c r="V43484" s="73"/>
      <c r="X43484" s="12"/>
    </row>
    <row r="43485" spans="2:24" x14ac:dyDescent="0.3">
      <c r="B43485" s="73"/>
      <c r="D43485" s="73"/>
      <c r="P43485" s="73"/>
      <c r="T43485" s="73"/>
      <c r="U43485" s="73"/>
      <c r="V43485" s="73"/>
      <c r="X43485" s="12"/>
    </row>
    <row r="43486" spans="2:24" x14ac:dyDescent="0.3">
      <c r="B43486" s="73"/>
      <c r="D43486" s="73"/>
      <c r="P43486" s="73"/>
      <c r="T43486" s="73"/>
      <c r="U43486" s="73"/>
      <c r="V43486" s="73"/>
      <c r="X43486" s="12"/>
    </row>
    <row r="43487" spans="2:24" x14ac:dyDescent="0.3">
      <c r="B43487" s="73"/>
      <c r="D43487" s="73"/>
      <c r="P43487" s="73"/>
      <c r="T43487" s="73"/>
      <c r="U43487" s="73"/>
      <c r="V43487" s="73"/>
      <c r="X43487" s="12"/>
    </row>
    <row r="43488" spans="2:24" x14ac:dyDescent="0.3">
      <c r="B43488" s="73"/>
      <c r="D43488" s="73"/>
      <c r="P43488" s="73"/>
      <c r="T43488" s="73"/>
      <c r="U43488" s="73"/>
      <c r="V43488" s="73"/>
      <c r="X43488" s="12"/>
    </row>
    <row r="43489" spans="2:24" x14ac:dyDescent="0.3">
      <c r="B43489" s="73"/>
      <c r="D43489" s="73"/>
      <c r="P43489" s="73"/>
      <c r="T43489" s="73"/>
      <c r="U43489" s="73"/>
      <c r="V43489" s="73"/>
      <c r="X43489" s="12"/>
    </row>
    <row r="43490" spans="2:24" x14ac:dyDescent="0.3">
      <c r="B43490" s="73"/>
      <c r="D43490" s="73"/>
      <c r="P43490" s="73"/>
      <c r="T43490" s="73"/>
      <c r="U43490" s="73"/>
      <c r="V43490" s="73"/>
      <c r="X43490" s="12"/>
    </row>
    <row r="43491" spans="2:24" x14ac:dyDescent="0.3">
      <c r="B43491" s="73"/>
      <c r="D43491" s="73"/>
      <c r="P43491" s="73"/>
      <c r="T43491" s="73"/>
      <c r="U43491" s="73"/>
      <c r="V43491" s="73"/>
      <c r="X43491" s="12"/>
    </row>
    <row r="43492" spans="2:24" x14ac:dyDescent="0.3">
      <c r="B43492" s="73"/>
      <c r="D43492" s="73"/>
      <c r="P43492" s="73"/>
      <c r="T43492" s="73"/>
      <c r="U43492" s="73"/>
      <c r="V43492" s="73"/>
      <c r="X43492" s="12"/>
    </row>
    <row r="43493" spans="2:24" x14ac:dyDescent="0.3">
      <c r="B43493" s="73"/>
      <c r="D43493" s="73"/>
      <c r="P43493" s="73"/>
      <c r="T43493" s="73"/>
      <c r="U43493" s="73"/>
      <c r="V43493" s="73"/>
      <c r="X43493" s="12"/>
    </row>
    <row r="43494" spans="2:24" x14ac:dyDescent="0.3">
      <c r="B43494" s="73"/>
      <c r="D43494" s="73"/>
      <c r="P43494" s="73"/>
      <c r="T43494" s="73"/>
      <c r="U43494" s="73"/>
      <c r="V43494" s="73"/>
      <c r="X43494" s="12"/>
    </row>
    <row r="43495" spans="2:24" x14ac:dyDescent="0.3">
      <c r="B43495" s="73"/>
      <c r="D43495" s="73"/>
      <c r="P43495" s="73"/>
      <c r="T43495" s="73"/>
      <c r="U43495" s="73"/>
      <c r="V43495" s="73"/>
      <c r="X43495" s="12"/>
    </row>
    <row r="43496" spans="2:24" x14ac:dyDescent="0.3">
      <c r="B43496" s="73"/>
      <c r="D43496" s="73"/>
      <c r="P43496" s="73"/>
      <c r="T43496" s="73"/>
      <c r="U43496" s="73"/>
      <c r="V43496" s="73"/>
      <c r="X43496" s="12"/>
    </row>
    <row r="43497" spans="2:24" x14ac:dyDescent="0.3">
      <c r="B43497" s="73"/>
      <c r="D43497" s="73"/>
      <c r="P43497" s="73"/>
      <c r="T43497" s="73"/>
      <c r="U43497" s="73"/>
      <c r="V43497" s="73"/>
      <c r="X43497" s="12"/>
    </row>
    <row r="43498" spans="2:24" x14ac:dyDescent="0.3">
      <c r="B43498" s="73"/>
      <c r="D43498" s="73"/>
      <c r="P43498" s="73"/>
      <c r="T43498" s="73"/>
      <c r="U43498" s="73"/>
      <c r="V43498" s="73"/>
      <c r="X43498" s="12"/>
    </row>
    <row r="43499" spans="2:24" x14ac:dyDescent="0.3">
      <c r="B43499" s="73"/>
      <c r="D43499" s="73"/>
      <c r="P43499" s="73"/>
      <c r="T43499" s="73"/>
      <c r="U43499" s="73"/>
      <c r="V43499" s="73"/>
      <c r="X43499" s="12"/>
    </row>
    <row r="43500" spans="2:24" x14ac:dyDescent="0.3">
      <c r="B43500" s="73"/>
      <c r="D43500" s="73"/>
      <c r="P43500" s="73"/>
      <c r="T43500" s="73"/>
      <c r="U43500" s="73"/>
      <c r="V43500" s="73"/>
      <c r="X43500" s="12"/>
    </row>
    <row r="43501" spans="2:24" x14ac:dyDescent="0.3">
      <c r="B43501" s="73"/>
      <c r="D43501" s="73"/>
      <c r="P43501" s="73"/>
      <c r="T43501" s="73"/>
      <c r="U43501" s="73"/>
      <c r="V43501" s="73"/>
      <c r="X43501" s="12"/>
    </row>
    <row r="43502" spans="2:24" x14ac:dyDescent="0.3">
      <c r="B43502" s="73"/>
      <c r="D43502" s="73"/>
      <c r="P43502" s="73"/>
      <c r="T43502" s="73"/>
      <c r="U43502" s="73"/>
      <c r="V43502" s="73"/>
      <c r="X43502" s="12"/>
    </row>
    <row r="43503" spans="2:24" x14ac:dyDescent="0.3">
      <c r="B43503" s="73"/>
      <c r="D43503" s="73"/>
      <c r="P43503" s="73"/>
      <c r="T43503" s="73"/>
      <c r="U43503" s="73"/>
      <c r="V43503" s="73"/>
      <c r="X43503" s="12"/>
    </row>
    <row r="43504" spans="2:24" x14ac:dyDescent="0.3">
      <c r="B43504" s="73"/>
      <c r="D43504" s="73"/>
      <c r="P43504" s="73"/>
      <c r="T43504" s="73"/>
      <c r="U43504" s="73"/>
      <c r="V43504" s="73"/>
      <c r="X43504" s="12"/>
    </row>
    <row r="43505" spans="2:24" x14ac:dyDescent="0.3">
      <c r="B43505" s="73"/>
      <c r="D43505" s="73"/>
      <c r="P43505" s="73"/>
      <c r="T43505" s="73"/>
      <c r="U43505" s="73"/>
      <c r="V43505" s="73"/>
      <c r="X43505" s="12"/>
    </row>
    <row r="43506" spans="2:24" x14ac:dyDescent="0.3">
      <c r="B43506" s="73"/>
      <c r="D43506" s="73"/>
      <c r="P43506" s="73"/>
      <c r="T43506" s="73"/>
      <c r="U43506" s="73"/>
      <c r="V43506" s="73"/>
      <c r="X43506" s="12"/>
    </row>
    <row r="43507" spans="2:24" x14ac:dyDescent="0.3">
      <c r="B43507" s="73"/>
      <c r="D43507" s="73"/>
      <c r="P43507" s="73"/>
      <c r="T43507" s="73"/>
      <c r="U43507" s="73"/>
      <c r="V43507" s="73"/>
      <c r="X43507" s="12"/>
    </row>
    <row r="43508" spans="2:24" x14ac:dyDescent="0.3">
      <c r="B43508" s="73"/>
      <c r="D43508" s="73"/>
      <c r="P43508" s="73"/>
      <c r="T43508" s="73"/>
      <c r="U43508" s="73"/>
      <c r="V43508" s="73"/>
      <c r="X43508" s="12"/>
    </row>
    <row r="43509" spans="2:24" x14ac:dyDescent="0.3">
      <c r="B43509" s="73"/>
      <c r="D43509" s="73"/>
      <c r="P43509" s="73"/>
      <c r="T43509" s="73"/>
      <c r="U43509" s="73"/>
      <c r="V43509" s="73"/>
      <c r="X43509" s="12"/>
    </row>
    <row r="43510" spans="2:24" x14ac:dyDescent="0.3">
      <c r="B43510" s="73"/>
      <c r="D43510" s="73"/>
      <c r="P43510" s="73"/>
      <c r="T43510" s="73"/>
      <c r="U43510" s="73"/>
      <c r="V43510" s="73"/>
      <c r="X43510" s="12"/>
    </row>
    <row r="43511" spans="2:24" x14ac:dyDescent="0.3">
      <c r="B43511" s="73"/>
      <c r="D43511" s="73"/>
      <c r="P43511" s="73"/>
      <c r="T43511" s="73"/>
      <c r="U43511" s="73"/>
      <c r="V43511" s="73"/>
      <c r="X43511" s="12"/>
    </row>
    <row r="43512" spans="2:24" x14ac:dyDescent="0.3">
      <c r="B43512" s="73"/>
      <c r="D43512" s="73"/>
      <c r="P43512" s="73"/>
      <c r="T43512" s="73"/>
      <c r="U43512" s="73"/>
      <c r="V43512" s="73"/>
      <c r="X43512" s="12"/>
    </row>
    <row r="43513" spans="2:24" x14ac:dyDescent="0.3">
      <c r="B43513" s="73"/>
      <c r="D43513" s="73"/>
      <c r="P43513" s="73"/>
      <c r="T43513" s="73"/>
      <c r="U43513" s="73"/>
      <c r="V43513" s="73"/>
      <c r="X43513" s="12"/>
    </row>
    <row r="43514" spans="2:24" x14ac:dyDescent="0.3">
      <c r="B43514" s="73"/>
      <c r="D43514" s="73"/>
      <c r="P43514" s="73"/>
      <c r="T43514" s="73"/>
      <c r="U43514" s="73"/>
      <c r="V43514" s="73"/>
      <c r="X43514" s="12"/>
    </row>
    <row r="43515" spans="2:24" x14ac:dyDescent="0.3">
      <c r="B43515" s="73"/>
      <c r="D43515" s="73"/>
      <c r="P43515" s="73"/>
      <c r="T43515" s="73"/>
      <c r="U43515" s="73"/>
      <c r="V43515" s="73"/>
      <c r="X43515" s="12"/>
    </row>
    <row r="43516" spans="2:24" x14ac:dyDescent="0.3">
      <c r="B43516" s="73"/>
      <c r="D43516" s="73"/>
      <c r="P43516" s="73"/>
      <c r="T43516" s="73"/>
      <c r="U43516" s="73"/>
      <c r="V43516" s="73"/>
      <c r="X43516" s="12"/>
    </row>
    <row r="43517" spans="2:24" x14ac:dyDescent="0.3">
      <c r="B43517" s="73"/>
      <c r="D43517" s="73"/>
      <c r="P43517" s="73"/>
      <c r="T43517" s="73"/>
      <c r="U43517" s="73"/>
      <c r="V43517" s="73"/>
      <c r="X43517" s="12"/>
    </row>
    <row r="43518" spans="2:24" x14ac:dyDescent="0.3">
      <c r="B43518" s="73"/>
      <c r="D43518" s="73"/>
      <c r="P43518" s="73"/>
      <c r="T43518" s="73"/>
      <c r="U43518" s="73"/>
      <c r="V43518" s="73"/>
      <c r="X43518" s="12"/>
    </row>
    <row r="43519" spans="2:24" x14ac:dyDescent="0.3">
      <c r="B43519" s="73"/>
      <c r="D43519" s="73"/>
      <c r="P43519" s="73"/>
      <c r="T43519" s="73"/>
      <c r="U43519" s="73"/>
      <c r="V43519" s="73"/>
      <c r="X43519" s="12"/>
    </row>
    <row r="43520" spans="2:24" x14ac:dyDescent="0.3">
      <c r="B43520" s="73"/>
      <c r="D43520" s="73"/>
      <c r="P43520" s="73"/>
      <c r="T43520" s="73"/>
      <c r="U43520" s="73"/>
      <c r="V43520" s="73"/>
      <c r="X43520" s="12"/>
    </row>
    <row r="43521" spans="2:24" x14ac:dyDescent="0.3">
      <c r="B43521" s="73"/>
      <c r="D43521" s="73"/>
      <c r="P43521" s="73"/>
      <c r="T43521" s="73"/>
      <c r="U43521" s="73"/>
      <c r="V43521" s="73"/>
      <c r="X43521" s="12"/>
    </row>
    <row r="43522" spans="2:24" x14ac:dyDescent="0.3">
      <c r="B43522" s="73"/>
      <c r="D43522" s="73"/>
      <c r="P43522" s="73"/>
      <c r="T43522" s="73"/>
      <c r="U43522" s="73"/>
      <c r="V43522" s="73"/>
      <c r="X43522" s="12"/>
    </row>
    <row r="43523" spans="2:24" x14ac:dyDescent="0.3">
      <c r="B43523" s="73"/>
      <c r="D43523" s="73"/>
      <c r="P43523" s="73"/>
      <c r="T43523" s="73"/>
      <c r="U43523" s="73"/>
      <c r="V43523" s="73"/>
      <c r="X43523" s="12"/>
    </row>
    <row r="43524" spans="2:24" x14ac:dyDescent="0.3">
      <c r="B43524" s="73"/>
      <c r="D43524" s="73"/>
      <c r="P43524" s="73"/>
      <c r="T43524" s="73"/>
      <c r="U43524" s="73"/>
      <c r="V43524" s="73"/>
      <c r="X43524" s="12"/>
    </row>
    <row r="43525" spans="2:24" x14ac:dyDescent="0.3">
      <c r="B43525" s="73"/>
      <c r="D43525" s="73"/>
      <c r="P43525" s="73"/>
      <c r="T43525" s="73"/>
      <c r="U43525" s="73"/>
      <c r="V43525" s="73"/>
      <c r="X43525" s="12"/>
    </row>
    <row r="43526" spans="2:24" x14ac:dyDescent="0.3">
      <c r="B43526" s="73"/>
      <c r="D43526" s="73"/>
      <c r="P43526" s="73"/>
      <c r="T43526" s="73"/>
      <c r="U43526" s="73"/>
      <c r="V43526" s="73"/>
      <c r="X43526" s="12"/>
    </row>
    <row r="43527" spans="2:24" x14ac:dyDescent="0.3">
      <c r="B43527" s="73"/>
      <c r="D43527" s="73"/>
      <c r="P43527" s="73"/>
      <c r="T43527" s="73"/>
      <c r="U43527" s="73"/>
      <c r="V43527" s="73"/>
      <c r="X43527" s="12"/>
    </row>
    <row r="43528" spans="2:24" x14ac:dyDescent="0.3">
      <c r="B43528" s="73"/>
      <c r="D43528" s="73"/>
      <c r="P43528" s="73"/>
      <c r="T43528" s="73"/>
      <c r="U43528" s="73"/>
      <c r="V43528" s="73"/>
      <c r="X43528" s="12"/>
    </row>
    <row r="43529" spans="2:24" x14ac:dyDescent="0.3">
      <c r="B43529" s="73"/>
      <c r="D43529" s="73"/>
      <c r="P43529" s="73"/>
      <c r="T43529" s="73"/>
      <c r="U43529" s="73"/>
      <c r="V43529" s="73"/>
      <c r="X43529" s="12"/>
    </row>
    <row r="43530" spans="2:24" x14ac:dyDescent="0.3">
      <c r="B43530" s="73"/>
      <c r="D43530" s="73"/>
      <c r="P43530" s="73"/>
      <c r="T43530" s="73"/>
      <c r="U43530" s="73"/>
      <c r="V43530" s="73"/>
      <c r="X43530" s="12"/>
    </row>
    <row r="43531" spans="2:24" x14ac:dyDescent="0.3">
      <c r="B43531" s="73"/>
      <c r="D43531" s="73"/>
      <c r="P43531" s="73"/>
      <c r="T43531" s="73"/>
      <c r="U43531" s="73"/>
      <c r="V43531" s="73"/>
      <c r="X43531" s="12"/>
    </row>
    <row r="43532" spans="2:24" x14ac:dyDescent="0.3">
      <c r="B43532" s="73"/>
      <c r="D43532" s="73"/>
      <c r="P43532" s="73"/>
      <c r="T43532" s="73"/>
      <c r="U43532" s="73"/>
      <c r="V43532" s="73"/>
      <c r="X43532" s="12"/>
    </row>
    <row r="43533" spans="2:24" x14ac:dyDescent="0.3">
      <c r="B43533" s="73"/>
      <c r="D43533" s="73"/>
      <c r="P43533" s="73"/>
      <c r="T43533" s="73"/>
      <c r="U43533" s="73"/>
      <c r="V43533" s="73"/>
      <c r="X43533" s="12"/>
    </row>
    <row r="43534" spans="2:24" x14ac:dyDescent="0.3">
      <c r="B43534" s="73"/>
      <c r="D43534" s="73"/>
      <c r="P43534" s="73"/>
      <c r="T43534" s="73"/>
      <c r="U43534" s="73"/>
      <c r="V43534" s="73"/>
      <c r="X43534" s="12"/>
    </row>
    <row r="43535" spans="2:24" x14ac:dyDescent="0.3">
      <c r="B43535" s="73"/>
      <c r="D43535" s="73"/>
      <c r="P43535" s="73"/>
      <c r="T43535" s="73"/>
      <c r="U43535" s="73"/>
      <c r="V43535" s="73"/>
      <c r="X43535" s="12"/>
    </row>
    <row r="43536" spans="2:24" x14ac:dyDescent="0.3">
      <c r="B43536" s="73"/>
      <c r="D43536" s="73"/>
      <c r="P43536" s="73"/>
      <c r="T43536" s="73"/>
      <c r="U43536" s="73"/>
      <c r="V43536" s="73"/>
      <c r="X43536" s="12"/>
    </row>
    <row r="43537" spans="2:24" x14ac:dyDescent="0.3">
      <c r="B43537" s="73"/>
      <c r="D43537" s="73"/>
      <c r="P43537" s="73"/>
      <c r="T43537" s="73"/>
      <c r="U43537" s="73"/>
      <c r="V43537" s="73"/>
      <c r="X43537" s="12"/>
    </row>
    <row r="43538" spans="2:24" x14ac:dyDescent="0.3">
      <c r="B43538" s="73"/>
      <c r="D43538" s="73"/>
      <c r="P43538" s="73"/>
      <c r="T43538" s="73"/>
      <c r="U43538" s="73"/>
      <c r="V43538" s="73"/>
      <c r="X43538" s="12"/>
    </row>
    <row r="43539" spans="2:24" x14ac:dyDescent="0.3">
      <c r="B43539" s="73"/>
      <c r="D43539" s="73"/>
      <c r="P43539" s="73"/>
      <c r="T43539" s="73"/>
      <c r="U43539" s="73"/>
      <c r="V43539" s="73"/>
      <c r="X43539" s="12"/>
    </row>
    <row r="43540" spans="2:24" x14ac:dyDescent="0.3">
      <c r="B43540" s="73"/>
      <c r="D43540" s="73"/>
      <c r="P43540" s="73"/>
      <c r="T43540" s="73"/>
      <c r="U43540" s="73"/>
      <c r="V43540" s="73"/>
      <c r="X43540" s="12"/>
    </row>
    <row r="43541" spans="2:24" x14ac:dyDescent="0.3">
      <c r="B43541" s="73"/>
      <c r="D43541" s="73"/>
      <c r="P43541" s="73"/>
      <c r="T43541" s="73"/>
      <c r="U43541" s="73"/>
      <c r="V43541" s="73"/>
      <c r="X43541" s="12"/>
    </row>
    <row r="43542" spans="2:24" x14ac:dyDescent="0.3">
      <c r="B43542" s="73"/>
      <c r="D43542" s="73"/>
      <c r="P43542" s="73"/>
      <c r="T43542" s="73"/>
      <c r="U43542" s="73"/>
      <c r="V43542" s="73"/>
      <c r="X43542" s="12"/>
    </row>
    <row r="43543" spans="2:24" x14ac:dyDescent="0.3">
      <c r="B43543" s="73"/>
      <c r="D43543" s="73"/>
      <c r="P43543" s="73"/>
      <c r="T43543" s="73"/>
      <c r="U43543" s="73"/>
      <c r="V43543" s="73"/>
      <c r="X43543" s="12"/>
    </row>
    <row r="43544" spans="2:24" x14ac:dyDescent="0.3">
      <c r="B43544" s="73"/>
      <c r="D43544" s="73"/>
      <c r="P43544" s="73"/>
      <c r="T43544" s="73"/>
      <c r="U43544" s="73"/>
      <c r="V43544" s="73"/>
      <c r="X43544" s="12"/>
    </row>
    <row r="43545" spans="2:24" x14ac:dyDescent="0.3">
      <c r="B43545" s="73"/>
      <c r="D43545" s="73"/>
      <c r="P43545" s="73"/>
      <c r="T43545" s="73"/>
      <c r="U43545" s="73"/>
      <c r="V43545" s="73"/>
      <c r="X43545" s="12"/>
    </row>
    <row r="43546" spans="2:24" x14ac:dyDescent="0.3">
      <c r="B43546" s="73"/>
      <c r="D43546" s="73"/>
      <c r="P43546" s="73"/>
      <c r="T43546" s="73"/>
      <c r="U43546" s="73"/>
      <c r="V43546" s="73"/>
      <c r="X43546" s="12"/>
    </row>
    <row r="43547" spans="2:24" x14ac:dyDescent="0.3">
      <c r="B43547" s="73"/>
      <c r="D43547" s="73"/>
      <c r="P43547" s="73"/>
      <c r="T43547" s="73"/>
      <c r="U43547" s="73"/>
      <c r="V43547" s="73"/>
      <c r="X43547" s="12"/>
    </row>
    <row r="43548" spans="2:24" x14ac:dyDescent="0.3">
      <c r="B43548" s="73"/>
      <c r="D43548" s="73"/>
      <c r="P43548" s="73"/>
      <c r="T43548" s="73"/>
      <c r="U43548" s="73"/>
      <c r="V43548" s="73"/>
      <c r="X43548" s="12"/>
    </row>
    <row r="43549" spans="2:24" x14ac:dyDescent="0.3">
      <c r="B43549" s="73"/>
      <c r="D43549" s="73"/>
      <c r="P43549" s="73"/>
      <c r="T43549" s="73"/>
      <c r="U43549" s="73"/>
      <c r="V43549" s="73"/>
      <c r="X43549" s="12"/>
    </row>
    <row r="43550" spans="2:24" x14ac:dyDescent="0.3">
      <c r="B43550" s="73"/>
      <c r="D43550" s="73"/>
      <c r="P43550" s="73"/>
      <c r="T43550" s="73"/>
      <c r="U43550" s="73"/>
      <c r="V43550" s="73"/>
      <c r="X43550" s="12"/>
    </row>
    <row r="43551" spans="2:24" x14ac:dyDescent="0.3">
      <c r="B43551" s="73"/>
      <c r="D43551" s="73"/>
      <c r="P43551" s="73"/>
      <c r="T43551" s="73"/>
      <c r="U43551" s="73"/>
      <c r="V43551" s="73"/>
      <c r="X43551" s="12"/>
    </row>
    <row r="43552" spans="2:24" x14ac:dyDescent="0.3">
      <c r="B43552" s="73"/>
      <c r="D43552" s="73"/>
      <c r="P43552" s="73"/>
      <c r="T43552" s="73"/>
      <c r="U43552" s="73"/>
      <c r="V43552" s="73"/>
      <c r="X43552" s="12"/>
    </row>
    <row r="43553" spans="2:24" x14ac:dyDescent="0.3">
      <c r="B43553" s="73"/>
      <c r="D43553" s="73"/>
      <c r="P43553" s="73"/>
      <c r="T43553" s="73"/>
      <c r="U43553" s="73"/>
      <c r="V43553" s="73"/>
      <c r="X43553" s="12"/>
    </row>
    <row r="43554" spans="2:24" x14ac:dyDescent="0.3">
      <c r="B43554" s="73"/>
      <c r="D43554" s="73"/>
      <c r="P43554" s="73"/>
      <c r="T43554" s="73"/>
      <c r="U43554" s="73"/>
      <c r="V43554" s="73"/>
      <c r="X43554" s="12"/>
    </row>
    <row r="43555" spans="2:24" x14ac:dyDescent="0.3">
      <c r="B43555" s="73"/>
      <c r="D43555" s="73"/>
      <c r="P43555" s="73"/>
      <c r="T43555" s="73"/>
      <c r="U43555" s="73"/>
      <c r="V43555" s="73"/>
      <c r="X43555" s="12"/>
    </row>
    <row r="43556" spans="2:24" x14ac:dyDescent="0.3">
      <c r="B43556" s="73"/>
      <c r="D43556" s="73"/>
      <c r="P43556" s="73"/>
      <c r="T43556" s="73"/>
      <c r="U43556" s="73"/>
      <c r="V43556" s="73"/>
      <c r="X43556" s="12"/>
    </row>
    <row r="43557" spans="2:24" x14ac:dyDescent="0.3">
      <c r="B43557" s="73"/>
      <c r="D43557" s="73"/>
      <c r="P43557" s="73"/>
      <c r="T43557" s="73"/>
      <c r="U43557" s="73"/>
      <c r="V43557" s="73"/>
      <c r="X43557" s="12"/>
    </row>
    <row r="43558" spans="2:24" x14ac:dyDescent="0.3">
      <c r="B43558" s="73"/>
      <c r="D43558" s="73"/>
      <c r="P43558" s="73"/>
      <c r="T43558" s="73"/>
      <c r="U43558" s="73"/>
      <c r="V43558" s="73"/>
      <c r="X43558" s="12"/>
    </row>
    <row r="43559" spans="2:24" x14ac:dyDescent="0.3">
      <c r="B43559" s="73"/>
      <c r="D43559" s="73"/>
      <c r="P43559" s="73"/>
      <c r="T43559" s="73"/>
      <c r="U43559" s="73"/>
      <c r="V43559" s="73"/>
      <c r="X43559" s="12"/>
    </row>
    <row r="43560" spans="2:24" x14ac:dyDescent="0.3">
      <c r="B43560" s="73"/>
      <c r="D43560" s="73"/>
      <c r="P43560" s="73"/>
      <c r="T43560" s="73"/>
      <c r="U43560" s="73"/>
      <c r="V43560" s="73"/>
      <c r="X43560" s="12"/>
    </row>
    <row r="43561" spans="2:24" x14ac:dyDescent="0.3">
      <c r="B43561" s="73"/>
      <c r="D43561" s="73"/>
      <c r="P43561" s="73"/>
      <c r="T43561" s="73"/>
      <c r="U43561" s="73"/>
      <c r="V43561" s="73"/>
      <c r="X43561" s="12"/>
    </row>
    <row r="43562" spans="2:24" x14ac:dyDescent="0.3">
      <c r="B43562" s="73"/>
      <c r="D43562" s="73"/>
      <c r="P43562" s="73"/>
      <c r="T43562" s="73"/>
      <c r="U43562" s="73"/>
      <c r="V43562" s="73"/>
      <c r="X43562" s="12"/>
    </row>
    <row r="43563" spans="2:24" x14ac:dyDescent="0.3">
      <c r="B43563" s="73"/>
      <c r="D43563" s="73"/>
      <c r="P43563" s="73"/>
      <c r="T43563" s="73"/>
      <c r="U43563" s="73"/>
      <c r="V43563" s="73"/>
      <c r="X43563" s="12"/>
    </row>
    <row r="43564" spans="2:24" x14ac:dyDescent="0.3">
      <c r="B43564" s="73"/>
      <c r="D43564" s="73"/>
      <c r="P43564" s="73"/>
      <c r="T43564" s="73"/>
      <c r="U43564" s="73"/>
      <c r="V43564" s="73"/>
      <c r="X43564" s="12"/>
    </row>
    <row r="43565" spans="2:24" x14ac:dyDescent="0.3">
      <c r="B43565" s="73"/>
      <c r="D43565" s="73"/>
      <c r="P43565" s="73"/>
      <c r="T43565" s="73"/>
      <c r="U43565" s="73"/>
      <c r="V43565" s="73"/>
      <c r="X43565" s="12"/>
    </row>
    <row r="43566" spans="2:24" x14ac:dyDescent="0.3">
      <c r="B43566" s="73"/>
      <c r="D43566" s="73"/>
      <c r="P43566" s="73"/>
      <c r="T43566" s="73"/>
      <c r="U43566" s="73"/>
      <c r="V43566" s="73"/>
      <c r="X43566" s="12"/>
    </row>
    <row r="43567" spans="2:24" x14ac:dyDescent="0.3">
      <c r="B43567" s="73"/>
      <c r="D43567" s="73"/>
      <c r="P43567" s="73"/>
      <c r="T43567" s="73"/>
      <c r="U43567" s="73"/>
      <c r="V43567" s="73"/>
      <c r="X43567" s="12"/>
    </row>
    <row r="43568" spans="2:24" x14ac:dyDescent="0.3">
      <c r="B43568" s="73"/>
      <c r="D43568" s="73"/>
      <c r="P43568" s="73"/>
      <c r="T43568" s="73"/>
      <c r="U43568" s="73"/>
      <c r="V43568" s="73"/>
      <c r="X43568" s="12"/>
    </row>
    <row r="43569" spans="2:24" x14ac:dyDescent="0.3">
      <c r="B43569" s="73"/>
      <c r="D43569" s="73"/>
      <c r="P43569" s="73"/>
      <c r="T43569" s="73"/>
      <c r="U43569" s="73"/>
      <c r="V43569" s="73"/>
      <c r="X43569" s="12"/>
    </row>
    <row r="43570" spans="2:24" x14ac:dyDescent="0.3">
      <c r="B43570" s="73"/>
      <c r="D43570" s="73"/>
      <c r="P43570" s="73"/>
      <c r="T43570" s="73"/>
      <c r="U43570" s="73"/>
      <c r="V43570" s="73"/>
      <c r="X43570" s="12"/>
    </row>
    <row r="43571" spans="2:24" x14ac:dyDescent="0.3">
      <c r="B43571" s="73"/>
      <c r="D43571" s="73"/>
      <c r="P43571" s="73"/>
      <c r="T43571" s="73"/>
      <c r="U43571" s="73"/>
      <c r="V43571" s="73"/>
      <c r="X43571" s="12"/>
    </row>
    <row r="43572" spans="2:24" x14ac:dyDescent="0.3">
      <c r="B43572" s="73"/>
      <c r="D43572" s="73"/>
      <c r="P43572" s="73"/>
      <c r="T43572" s="73"/>
      <c r="U43572" s="73"/>
      <c r="V43572" s="73"/>
      <c r="X43572" s="12"/>
    </row>
    <row r="43573" spans="2:24" x14ac:dyDescent="0.3">
      <c r="B43573" s="73"/>
      <c r="D43573" s="73"/>
      <c r="P43573" s="73"/>
      <c r="T43573" s="73"/>
      <c r="U43573" s="73"/>
      <c r="V43573" s="73"/>
      <c r="X43573" s="12"/>
    </row>
    <row r="43574" spans="2:24" x14ac:dyDescent="0.3">
      <c r="B43574" s="73"/>
      <c r="D43574" s="73"/>
      <c r="P43574" s="73"/>
      <c r="T43574" s="73"/>
      <c r="U43574" s="73"/>
      <c r="V43574" s="73"/>
      <c r="X43574" s="12"/>
    </row>
    <row r="43575" spans="2:24" x14ac:dyDescent="0.3">
      <c r="B43575" s="73"/>
      <c r="D43575" s="73"/>
      <c r="P43575" s="73"/>
      <c r="T43575" s="73"/>
      <c r="U43575" s="73"/>
      <c r="V43575" s="73"/>
      <c r="X43575" s="12"/>
    </row>
    <row r="43576" spans="2:24" x14ac:dyDescent="0.3">
      <c r="B43576" s="73"/>
      <c r="D43576" s="73"/>
      <c r="P43576" s="73"/>
      <c r="T43576" s="73"/>
      <c r="U43576" s="73"/>
      <c r="V43576" s="73"/>
      <c r="X43576" s="12"/>
    </row>
    <row r="43577" spans="2:24" x14ac:dyDescent="0.3">
      <c r="B43577" s="73"/>
      <c r="D43577" s="73"/>
      <c r="P43577" s="73"/>
      <c r="T43577" s="73"/>
      <c r="U43577" s="73"/>
      <c r="V43577" s="73"/>
      <c r="X43577" s="12"/>
    </row>
    <row r="43578" spans="2:24" x14ac:dyDescent="0.3">
      <c r="B43578" s="73"/>
      <c r="D43578" s="73"/>
      <c r="P43578" s="73"/>
      <c r="T43578" s="73"/>
      <c r="U43578" s="73"/>
      <c r="V43578" s="73"/>
      <c r="X43578" s="12"/>
    </row>
    <row r="43579" spans="2:24" x14ac:dyDescent="0.3">
      <c r="B43579" s="73"/>
      <c r="D43579" s="73"/>
      <c r="P43579" s="73"/>
      <c r="T43579" s="73"/>
      <c r="U43579" s="73"/>
      <c r="V43579" s="73"/>
      <c r="X43579" s="12"/>
    </row>
    <row r="43580" spans="2:24" x14ac:dyDescent="0.3">
      <c r="B43580" s="73"/>
      <c r="D43580" s="73"/>
      <c r="P43580" s="73"/>
      <c r="T43580" s="73"/>
      <c r="U43580" s="73"/>
      <c r="V43580" s="73"/>
      <c r="X43580" s="12"/>
    </row>
    <row r="43581" spans="2:24" x14ac:dyDescent="0.3">
      <c r="B43581" s="73"/>
      <c r="D43581" s="73"/>
      <c r="P43581" s="73"/>
      <c r="T43581" s="73"/>
      <c r="U43581" s="73"/>
      <c r="V43581" s="73"/>
      <c r="X43581" s="12"/>
    </row>
    <row r="43582" spans="2:24" x14ac:dyDescent="0.3">
      <c r="B43582" s="73"/>
      <c r="D43582" s="73"/>
      <c r="P43582" s="73"/>
      <c r="T43582" s="73"/>
      <c r="U43582" s="73"/>
      <c r="V43582" s="73"/>
      <c r="X43582" s="12"/>
    </row>
    <row r="43583" spans="2:24" x14ac:dyDescent="0.3">
      <c r="B43583" s="73"/>
      <c r="D43583" s="73"/>
      <c r="P43583" s="73"/>
      <c r="T43583" s="73"/>
      <c r="U43583" s="73"/>
      <c r="V43583" s="73"/>
      <c r="X43583" s="12"/>
    </row>
    <row r="43584" spans="2:24" x14ac:dyDescent="0.3">
      <c r="B43584" s="73"/>
      <c r="D43584" s="73"/>
      <c r="P43584" s="73"/>
      <c r="T43584" s="73"/>
      <c r="U43584" s="73"/>
      <c r="V43584" s="73"/>
      <c r="X43584" s="12"/>
    </row>
    <row r="43585" spans="2:24" x14ac:dyDescent="0.3">
      <c r="B43585" s="73"/>
      <c r="D43585" s="73"/>
      <c r="P43585" s="73"/>
      <c r="T43585" s="73"/>
      <c r="U43585" s="73"/>
      <c r="V43585" s="73"/>
      <c r="X43585" s="12"/>
    </row>
    <row r="43586" spans="2:24" x14ac:dyDescent="0.3">
      <c r="B43586" s="73"/>
      <c r="D43586" s="73"/>
      <c r="P43586" s="73"/>
      <c r="T43586" s="73"/>
      <c r="U43586" s="73"/>
      <c r="V43586" s="73"/>
      <c r="X43586" s="12"/>
    </row>
    <row r="43587" spans="2:24" x14ac:dyDescent="0.3">
      <c r="B43587" s="73"/>
      <c r="D43587" s="73"/>
      <c r="P43587" s="73"/>
      <c r="T43587" s="73"/>
      <c r="U43587" s="73"/>
      <c r="V43587" s="73"/>
      <c r="X43587" s="12"/>
    </row>
    <row r="43588" spans="2:24" x14ac:dyDescent="0.3">
      <c r="B43588" s="73"/>
      <c r="D43588" s="73"/>
      <c r="P43588" s="73"/>
      <c r="T43588" s="73"/>
      <c r="U43588" s="73"/>
      <c r="V43588" s="73"/>
      <c r="X43588" s="12"/>
    </row>
    <row r="43589" spans="2:24" x14ac:dyDescent="0.3">
      <c r="B43589" s="73"/>
      <c r="D43589" s="73"/>
      <c r="P43589" s="73"/>
      <c r="T43589" s="73"/>
      <c r="U43589" s="73"/>
      <c r="V43589" s="73"/>
      <c r="X43589" s="12"/>
    </row>
    <row r="43590" spans="2:24" x14ac:dyDescent="0.3">
      <c r="B43590" s="73"/>
      <c r="D43590" s="73"/>
      <c r="P43590" s="73"/>
      <c r="T43590" s="73"/>
      <c r="U43590" s="73"/>
      <c r="V43590" s="73"/>
      <c r="X43590" s="12"/>
    </row>
    <row r="43591" spans="2:24" x14ac:dyDescent="0.3">
      <c r="B43591" s="73"/>
      <c r="D43591" s="73"/>
      <c r="P43591" s="73"/>
      <c r="T43591" s="73"/>
      <c r="U43591" s="73"/>
      <c r="V43591" s="73"/>
      <c r="X43591" s="12"/>
    </row>
    <row r="43592" spans="2:24" x14ac:dyDescent="0.3">
      <c r="B43592" s="73"/>
      <c r="D43592" s="73"/>
      <c r="P43592" s="73"/>
      <c r="T43592" s="73"/>
      <c r="U43592" s="73"/>
      <c r="V43592" s="73"/>
      <c r="X43592" s="12"/>
    </row>
    <row r="43593" spans="2:24" x14ac:dyDescent="0.3">
      <c r="B43593" s="73"/>
      <c r="D43593" s="73"/>
      <c r="P43593" s="73"/>
      <c r="T43593" s="73"/>
      <c r="U43593" s="73"/>
      <c r="V43593" s="73"/>
      <c r="X43593" s="12"/>
    </row>
    <row r="43594" spans="2:24" x14ac:dyDescent="0.3">
      <c r="B43594" s="73"/>
      <c r="D43594" s="73"/>
      <c r="P43594" s="73"/>
      <c r="T43594" s="73"/>
      <c r="U43594" s="73"/>
      <c r="V43594" s="73"/>
      <c r="X43594" s="12"/>
    </row>
    <row r="43595" spans="2:24" x14ac:dyDescent="0.3">
      <c r="B43595" s="73"/>
      <c r="D43595" s="73"/>
      <c r="P43595" s="73"/>
      <c r="T43595" s="73"/>
      <c r="U43595" s="73"/>
      <c r="V43595" s="73"/>
      <c r="X43595" s="12"/>
    </row>
    <row r="43596" spans="2:24" x14ac:dyDescent="0.3">
      <c r="B43596" s="73"/>
      <c r="D43596" s="73"/>
      <c r="P43596" s="73"/>
      <c r="T43596" s="73"/>
      <c r="U43596" s="73"/>
      <c r="V43596" s="73"/>
      <c r="X43596" s="12"/>
    </row>
    <row r="43597" spans="2:24" x14ac:dyDescent="0.3">
      <c r="B43597" s="73"/>
      <c r="D43597" s="73"/>
      <c r="P43597" s="73"/>
      <c r="T43597" s="73"/>
      <c r="U43597" s="73"/>
      <c r="V43597" s="73"/>
      <c r="X43597" s="12"/>
    </row>
    <row r="43598" spans="2:24" x14ac:dyDescent="0.3">
      <c r="B43598" s="73"/>
      <c r="D43598" s="73"/>
      <c r="P43598" s="73"/>
      <c r="T43598" s="73"/>
      <c r="U43598" s="73"/>
      <c r="V43598" s="73"/>
      <c r="X43598" s="12"/>
    </row>
    <row r="43599" spans="2:24" x14ac:dyDescent="0.3">
      <c r="B43599" s="73"/>
      <c r="D43599" s="73"/>
      <c r="P43599" s="73"/>
      <c r="T43599" s="73"/>
      <c r="U43599" s="73"/>
      <c r="V43599" s="73"/>
      <c r="X43599" s="12"/>
    </row>
    <row r="43600" spans="2:24" x14ac:dyDescent="0.3">
      <c r="B43600" s="73"/>
      <c r="D43600" s="73"/>
      <c r="P43600" s="73"/>
      <c r="T43600" s="73"/>
      <c r="U43600" s="73"/>
      <c r="V43600" s="73"/>
      <c r="X43600" s="12"/>
    </row>
    <row r="43601" spans="2:24" x14ac:dyDescent="0.3">
      <c r="B43601" s="73"/>
      <c r="D43601" s="73"/>
      <c r="P43601" s="73"/>
      <c r="T43601" s="73"/>
      <c r="U43601" s="73"/>
      <c r="V43601" s="73"/>
      <c r="X43601" s="12"/>
    </row>
    <row r="43602" spans="2:24" x14ac:dyDescent="0.3">
      <c r="B43602" s="73"/>
      <c r="D43602" s="73"/>
      <c r="P43602" s="73"/>
      <c r="T43602" s="73"/>
      <c r="U43602" s="73"/>
      <c r="V43602" s="73"/>
      <c r="X43602" s="12"/>
    </row>
    <row r="43603" spans="2:24" x14ac:dyDescent="0.3">
      <c r="B43603" s="73"/>
      <c r="D43603" s="73"/>
      <c r="P43603" s="73"/>
      <c r="T43603" s="73"/>
      <c r="U43603" s="73"/>
      <c r="V43603" s="73"/>
      <c r="X43603" s="12"/>
    </row>
    <row r="43604" spans="2:24" x14ac:dyDescent="0.3">
      <c r="B43604" s="73"/>
      <c r="D43604" s="73"/>
      <c r="P43604" s="73"/>
      <c r="T43604" s="73"/>
      <c r="U43604" s="73"/>
      <c r="V43604" s="73"/>
      <c r="X43604" s="12"/>
    </row>
    <row r="43605" spans="2:24" x14ac:dyDescent="0.3">
      <c r="B43605" s="73"/>
      <c r="D43605" s="73"/>
      <c r="P43605" s="73"/>
      <c r="T43605" s="73"/>
      <c r="U43605" s="73"/>
      <c r="V43605" s="73"/>
      <c r="X43605" s="12"/>
    </row>
    <row r="43606" spans="2:24" x14ac:dyDescent="0.3">
      <c r="B43606" s="73"/>
      <c r="D43606" s="73"/>
      <c r="P43606" s="73"/>
      <c r="T43606" s="73"/>
      <c r="U43606" s="73"/>
      <c r="V43606" s="73"/>
      <c r="X43606" s="12"/>
    </row>
    <row r="43607" spans="2:24" x14ac:dyDescent="0.3">
      <c r="B43607" s="73"/>
      <c r="D43607" s="73"/>
      <c r="P43607" s="73"/>
      <c r="T43607" s="73"/>
      <c r="U43607" s="73"/>
      <c r="V43607" s="73"/>
      <c r="X43607" s="12"/>
    </row>
    <row r="43608" spans="2:24" x14ac:dyDescent="0.3">
      <c r="B43608" s="73"/>
      <c r="D43608" s="73"/>
      <c r="P43608" s="73"/>
      <c r="T43608" s="73"/>
      <c r="U43608" s="73"/>
      <c r="V43608" s="73"/>
      <c r="X43608" s="12"/>
    </row>
    <row r="43609" spans="2:24" x14ac:dyDescent="0.3">
      <c r="B43609" s="73"/>
      <c r="D43609" s="73"/>
      <c r="P43609" s="73"/>
      <c r="T43609" s="73"/>
      <c r="U43609" s="73"/>
      <c r="V43609" s="73"/>
      <c r="X43609" s="12"/>
    </row>
    <row r="43610" spans="2:24" x14ac:dyDescent="0.3">
      <c r="B43610" s="73"/>
      <c r="D43610" s="73"/>
      <c r="P43610" s="73"/>
      <c r="T43610" s="73"/>
      <c r="U43610" s="73"/>
      <c r="V43610" s="73"/>
      <c r="X43610" s="12"/>
    </row>
    <row r="43611" spans="2:24" x14ac:dyDescent="0.3">
      <c r="B43611" s="73"/>
      <c r="D43611" s="73"/>
      <c r="P43611" s="73"/>
      <c r="T43611" s="73"/>
      <c r="U43611" s="73"/>
      <c r="V43611" s="73"/>
      <c r="X43611" s="12"/>
    </row>
    <row r="43612" spans="2:24" x14ac:dyDescent="0.3">
      <c r="B43612" s="73"/>
      <c r="D43612" s="73"/>
      <c r="P43612" s="73"/>
      <c r="T43612" s="73"/>
      <c r="U43612" s="73"/>
      <c r="V43612" s="73"/>
      <c r="X43612" s="12"/>
    </row>
    <row r="43613" spans="2:24" x14ac:dyDescent="0.3">
      <c r="B43613" s="73"/>
      <c r="D43613" s="73"/>
      <c r="P43613" s="73"/>
      <c r="T43613" s="73"/>
      <c r="U43613" s="73"/>
      <c r="V43613" s="73"/>
      <c r="X43613" s="12"/>
    </row>
    <row r="43614" spans="2:24" x14ac:dyDescent="0.3">
      <c r="B43614" s="73"/>
      <c r="D43614" s="73"/>
      <c r="P43614" s="73"/>
      <c r="T43614" s="73"/>
      <c r="U43614" s="73"/>
      <c r="V43614" s="73"/>
      <c r="X43614" s="12"/>
    </row>
    <row r="43615" spans="2:24" x14ac:dyDescent="0.3">
      <c r="B43615" s="73"/>
      <c r="D43615" s="73"/>
      <c r="P43615" s="73"/>
      <c r="T43615" s="73"/>
      <c r="U43615" s="73"/>
      <c r="V43615" s="73"/>
      <c r="X43615" s="12"/>
    </row>
    <row r="43616" spans="2:24" x14ac:dyDescent="0.3">
      <c r="B43616" s="73"/>
      <c r="D43616" s="73"/>
      <c r="P43616" s="73"/>
      <c r="T43616" s="73"/>
      <c r="U43616" s="73"/>
      <c r="V43616" s="73"/>
      <c r="X43616" s="12"/>
    </row>
    <row r="43617" spans="2:24" x14ac:dyDescent="0.3">
      <c r="B43617" s="73"/>
      <c r="D43617" s="73"/>
      <c r="P43617" s="73"/>
      <c r="T43617" s="73"/>
      <c r="U43617" s="73"/>
      <c r="V43617" s="73"/>
      <c r="X43617" s="12"/>
    </row>
    <row r="43618" spans="2:24" x14ac:dyDescent="0.3">
      <c r="B43618" s="73"/>
      <c r="D43618" s="73"/>
      <c r="P43618" s="73"/>
      <c r="T43618" s="73"/>
      <c r="U43618" s="73"/>
      <c r="V43618" s="73"/>
      <c r="X43618" s="12"/>
    </row>
    <row r="43619" spans="2:24" x14ac:dyDescent="0.3">
      <c r="B43619" s="73"/>
      <c r="D43619" s="73"/>
      <c r="P43619" s="73"/>
      <c r="T43619" s="73"/>
      <c r="U43619" s="73"/>
      <c r="V43619" s="73"/>
      <c r="X43619" s="12"/>
    </row>
    <row r="43620" spans="2:24" x14ac:dyDescent="0.3">
      <c r="B43620" s="73"/>
      <c r="D43620" s="73"/>
      <c r="P43620" s="73"/>
      <c r="T43620" s="73"/>
      <c r="U43620" s="73"/>
      <c r="V43620" s="73"/>
      <c r="X43620" s="12"/>
    </row>
    <row r="43621" spans="2:24" x14ac:dyDescent="0.3">
      <c r="B43621" s="73"/>
      <c r="D43621" s="73"/>
      <c r="P43621" s="73"/>
      <c r="T43621" s="73"/>
      <c r="U43621" s="73"/>
      <c r="V43621" s="73"/>
      <c r="X43621" s="12"/>
    </row>
    <row r="43622" spans="2:24" x14ac:dyDescent="0.3">
      <c r="B43622" s="73"/>
      <c r="D43622" s="73"/>
      <c r="P43622" s="73"/>
      <c r="T43622" s="73"/>
      <c r="U43622" s="73"/>
      <c r="V43622" s="73"/>
      <c r="X43622" s="12"/>
    </row>
    <row r="43623" spans="2:24" x14ac:dyDescent="0.3">
      <c r="B43623" s="73"/>
      <c r="D43623" s="73"/>
      <c r="P43623" s="73"/>
      <c r="T43623" s="73"/>
      <c r="U43623" s="73"/>
      <c r="V43623" s="73"/>
      <c r="X43623" s="12"/>
    </row>
    <row r="43624" spans="2:24" x14ac:dyDescent="0.3">
      <c r="B43624" s="73"/>
      <c r="D43624" s="73"/>
      <c r="P43624" s="73"/>
      <c r="T43624" s="73"/>
      <c r="U43624" s="73"/>
      <c r="V43624" s="73"/>
      <c r="X43624" s="12"/>
    </row>
    <row r="43625" spans="2:24" x14ac:dyDescent="0.3">
      <c r="B43625" s="73"/>
      <c r="D43625" s="73"/>
      <c r="P43625" s="73"/>
      <c r="T43625" s="73"/>
      <c r="U43625" s="73"/>
      <c r="V43625" s="73"/>
      <c r="X43625" s="12"/>
    </row>
    <row r="43626" spans="2:24" x14ac:dyDescent="0.3">
      <c r="B43626" s="73"/>
      <c r="D43626" s="73"/>
      <c r="P43626" s="73"/>
      <c r="T43626" s="73"/>
      <c r="U43626" s="73"/>
      <c r="V43626" s="73"/>
      <c r="X43626" s="12"/>
    </row>
    <row r="43627" spans="2:24" x14ac:dyDescent="0.3">
      <c r="B43627" s="73"/>
      <c r="D43627" s="73"/>
      <c r="P43627" s="73"/>
      <c r="T43627" s="73"/>
      <c r="U43627" s="73"/>
      <c r="V43627" s="73"/>
      <c r="X43627" s="12"/>
    </row>
    <row r="43628" spans="2:24" x14ac:dyDescent="0.3">
      <c r="B43628" s="73"/>
      <c r="D43628" s="73"/>
      <c r="P43628" s="73"/>
      <c r="T43628" s="73"/>
      <c r="U43628" s="73"/>
      <c r="V43628" s="73"/>
      <c r="X43628" s="12"/>
    </row>
    <row r="43629" spans="2:24" x14ac:dyDescent="0.3">
      <c r="B43629" s="73"/>
      <c r="D43629" s="73"/>
      <c r="P43629" s="73"/>
      <c r="T43629" s="73"/>
      <c r="U43629" s="73"/>
      <c r="V43629" s="73"/>
      <c r="X43629" s="12"/>
    </row>
    <row r="43630" spans="2:24" x14ac:dyDescent="0.3">
      <c r="B43630" s="73"/>
      <c r="D43630" s="73"/>
      <c r="P43630" s="73"/>
      <c r="T43630" s="73"/>
      <c r="U43630" s="73"/>
      <c r="V43630" s="73"/>
      <c r="X43630" s="12"/>
    </row>
    <row r="43631" spans="2:24" x14ac:dyDescent="0.3">
      <c r="B43631" s="73"/>
      <c r="D43631" s="73"/>
      <c r="P43631" s="73"/>
      <c r="T43631" s="73"/>
      <c r="U43631" s="73"/>
      <c r="V43631" s="73"/>
      <c r="X43631" s="12"/>
    </row>
    <row r="43632" spans="2:24" x14ac:dyDescent="0.3">
      <c r="B43632" s="73"/>
      <c r="D43632" s="73"/>
      <c r="P43632" s="73"/>
      <c r="T43632" s="73"/>
      <c r="U43632" s="73"/>
      <c r="V43632" s="73"/>
      <c r="X43632" s="12"/>
    </row>
    <row r="43633" spans="2:24" x14ac:dyDescent="0.3">
      <c r="B43633" s="73"/>
      <c r="D43633" s="73"/>
      <c r="P43633" s="73"/>
      <c r="T43633" s="73"/>
      <c r="U43633" s="73"/>
      <c r="V43633" s="73"/>
      <c r="X43633" s="12"/>
    </row>
    <row r="43634" spans="2:24" x14ac:dyDescent="0.3">
      <c r="B43634" s="73"/>
      <c r="D43634" s="73"/>
      <c r="P43634" s="73"/>
      <c r="T43634" s="73"/>
      <c r="U43634" s="73"/>
      <c r="V43634" s="73"/>
      <c r="X43634" s="12"/>
    </row>
    <row r="43635" spans="2:24" x14ac:dyDescent="0.3">
      <c r="B43635" s="73"/>
      <c r="D43635" s="73"/>
      <c r="P43635" s="73"/>
      <c r="T43635" s="73"/>
      <c r="U43635" s="73"/>
      <c r="V43635" s="73"/>
      <c r="X43635" s="12"/>
    </row>
    <row r="43636" spans="2:24" x14ac:dyDescent="0.3">
      <c r="B43636" s="73"/>
      <c r="D43636" s="73"/>
      <c r="P43636" s="73"/>
      <c r="T43636" s="73"/>
      <c r="U43636" s="73"/>
      <c r="V43636" s="73"/>
      <c r="X43636" s="12"/>
    </row>
    <row r="43637" spans="2:24" x14ac:dyDescent="0.3">
      <c r="B43637" s="73"/>
      <c r="D43637" s="73"/>
      <c r="P43637" s="73"/>
      <c r="T43637" s="73"/>
      <c r="U43637" s="73"/>
      <c r="V43637" s="73"/>
      <c r="X43637" s="12"/>
    </row>
    <row r="43638" spans="2:24" x14ac:dyDescent="0.3">
      <c r="B43638" s="73"/>
      <c r="D43638" s="73"/>
      <c r="P43638" s="73"/>
      <c r="T43638" s="73"/>
      <c r="U43638" s="73"/>
      <c r="V43638" s="73"/>
      <c r="X43638" s="12"/>
    </row>
    <row r="43639" spans="2:24" x14ac:dyDescent="0.3">
      <c r="B43639" s="73"/>
      <c r="D43639" s="73"/>
      <c r="P43639" s="73"/>
      <c r="T43639" s="73"/>
      <c r="U43639" s="73"/>
      <c r="V43639" s="73"/>
      <c r="X43639" s="12"/>
    </row>
    <row r="43640" spans="2:24" x14ac:dyDescent="0.3">
      <c r="B43640" s="73"/>
      <c r="D43640" s="73"/>
      <c r="P43640" s="73"/>
      <c r="T43640" s="73"/>
      <c r="U43640" s="73"/>
      <c r="V43640" s="73"/>
      <c r="X43640" s="12"/>
    </row>
    <row r="43641" spans="2:24" x14ac:dyDescent="0.3">
      <c r="B43641" s="73"/>
      <c r="D43641" s="73"/>
      <c r="P43641" s="73"/>
      <c r="T43641" s="73"/>
      <c r="U43641" s="73"/>
      <c r="V43641" s="73"/>
      <c r="X43641" s="12"/>
    </row>
    <row r="43642" spans="2:24" x14ac:dyDescent="0.3">
      <c r="B43642" s="73"/>
      <c r="D43642" s="73"/>
      <c r="P43642" s="73"/>
      <c r="T43642" s="73"/>
      <c r="U43642" s="73"/>
      <c r="V43642" s="73"/>
      <c r="X43642" s="12"/>
    </row>
    <row r="43643" spans="2:24" x14ac:dyDescent="0.3">
      <c r="B43643" s="73"/>
      <c r="D43643" s="73"/>
      <c r="P43643" s="73"/>
      <c r="T43643" s="73"/>
      <c r="U43643" s="73"/>
      <c r="V43643" s="73"/>
      <c r="X43643" s="12"/>
    </row>
    <row r="43644" spans="2:24" x14ac:dyDescent="0.3">
      <c r="B43644" s="73"/>
      <c r="D43644" s="73"/>
      <c r="P43644" s="73"/>
      <c r="T43644" s="73"/>
      <c r="U43644" s="73"/>
      <c r="V43644" s="73"/>
      <c r="X43644" s="12"/>
    </row>
    <row r="43645" spans="2:24" x14ac:dyDescent="0.3">
      <c r="B43645" s="73"/>
      <c r="D43645" s="73"/>
      <c r="P43645" s="73"/>
      <c r="T43645" s="73"/>
      <c r="U43645" s="73"/>
      <c r="V43645" s="73"/>
      <c r="X43645" s="12"/>
    </row>
    <row r="43646" spans="2:24" x14ac:dyDescent="0.3">
      <c r="B43646" s="73"/>
      <c r="D43646" s="73"/>
      <c r="P43646" s="73"/>
      <c r="T43646" s="73"/>
      <c r="U43646" s="73"/>
      <c r="V43646" s="73"/>
      <c r="X43646" s="12"/>
    </row>
    <row r="43647" spans="2:24" x14ac:dyDescent="0.3">
      <c r="B43647" s="73"/>
      <c r="D43647" s="73"/>
      <c r="P43647" s="73"/>
      <c r="T43647" s="73"/>
      <c r="U43647" s="73"/>
      <c r="V43647" s="73"/>
      <c r="X43647" s="12"/>
    </row>
    <row r="43648" spans="2:24" x14ac:dyDescent="0.3">
      <c r="B43648" s="73"/>
      <c r="D43648" s="73"/>
      <c r="P43648" s="73"/>
      <c r="T43648" s="73"/>
      <c r="U43648" s="73"/>
      <c r="V43648" s="73"/>
      <c r="X43648" s="12"/>
    </row>
    <row r="43649" spans="2:24" x14ac:dyDescent="0.3">
      <c r="B43649" s="73"/>
      <c r="D43649" s="73"/>
      <c r="P43649" s="73"/>
      <c r="T43649" s="73"/>
      <c r="U43649" s="73"/>
      <c r="V43649" s="73"/>
      <c r="X43649" s="12"/>
    </row>
    <row r="43650" spans="2:24" x14ac:dyDescent="0.3">
      <c r="B43650" s="73"/>
      <c r="D43650" s="73"/>
      <c r="P43650" s="73"/>
      <c r="T43650" s="73"/>
      <c r="U43650" s="73"/>
      <c r="V43650" s="73"/>
      <c r="X43650" s="12"/>
    </row>
    <row r="43651" spans="2:24" x14ac:dyDescent="0.3">
      <c r="B43651" s="73"/>
      <c r="D43651" s="73"/>
      <c r="P43651" s="73"/>
      <c r="T43651" s="73"/>
      <c r="U43651" s="73"/>
      <c r="V43651" s="73"/>
      <c r="X43651" s="12"/>
    </row>
    <row r="43652" spans="2:24" x14ac:dyDescent="0.3">
      <c r="B43652" s="73"/>
      <c r="D43652" s="73"/>
      <c r="P43652" s="73"/>
      <c r="T43652" s="73"/>
      <c r="U43652" s="73"/>
      <c r="V43652" s="73"/>
      <c r="X43652" s="12"/>
    </row>
    <row r="43653" spans="2:24" x14ac:dyDescent="0.3">
      <c r="B43653" s="73"/>
      <c r="D43653" s="73"/>
      <c r="P43653" s="73"/>
      <c r="T43653" s="73"/>
      <c r="U43653" s="73"/>
      <c r="V43653" s="73"/>
      <c r="X43653" s="12"/>
    </row>
    <row r="43654" spans="2:24" x14ac:dyDescent="0.3">
      <c r="B43654" s="73"/>
      <c r="D43654" s="73"/>
      <c r="P43654" s="73"/>
      <c r="T43654" s="73"/>
      <c r="U43654" s="73"/>
      <c r="V43654" s="73"/>
      <c r="X43654" s="12"/>
    </row>
    <row r="43655" spans="2:24" x14ac:dyDescent="0.3">
      <c r="B43655" s="73"/>
      <c r="D43655" s="73"/>
      <c r="P43655" s="73"/>
      <c r="T43655" s="73"/>
      <c r="U43655" s="73"/>
      <c r="V43655" s="73"/>
      <c r="X43655" s="12"/>
    </row>
    <row r="43656" spans="2:24" x14ac:dyDescent="0.3">
      <c r="B43656" s="73"/>
      <c r="D43656" s="73"/>
      <c r="P43656" s="73"/>
      <c r="T43656" s="73"/>
      <c r="U43656" s="73"/>
      <c r="V43656" s="73"/>
      <c r="X43656" s="12"/>
    </row>
    <row r="43657" spans="2:24" x14ac:dyDescent="0.3">
      <c r="B43657" s="73"/>
      <c r="D43657" s="73"/>
      <c r="P43657" s="73"/>
      <c r="T43657" s="73"/>
      <c r="U43657" s="73"/>
      <c r="V43657" s="73"/>
      <c r="X43657" s="12"/>
    </row>
    <row r="43658" spans="2:24" x14ac:dyDescent="0.3">
      <c r="B43658" s="73"/>
      <c r="D43658" s="73"/>
      <c r="P43658" s="73"/>
      <c r="T43658" s="73"/>
      <c r="U43658" s="73"/>
      <c r="V43658" s="73"/>
      <c r="X43658" s="12"/>
    </row>
    <row r="43659" spans="2:24" x14ac:dyDescent="0.3">
      <c r="B43659" s="73"/>
      <c r="D43659" s="73"/>
      <c r="P43659" s="73"/>
      <c r="T43659" s="73"/>
      <c r="U43659" s="73"/>
      <c r="V43659" s="73"/>
      <c r="X43659" s="12"/>
    </row>
    <row r="43660" spans="2:24" x14ac:dyDescent="0.3">
      <c r="B43660" s="73"/>
      <c r="D43660" s="73"/>
      <c r="P43660" s="73"/>
      <c r="T43660" s="73"/>
      <c r="U43660" s="73"/>
      <c r="V43660" s="73"/>
      <c r="X43660" s="12"/>
    </row>
    <row r="43661" spans="2:24" x14ac:dyDescent="0.3">
      <c r="B43661" s="73"/>
      <c r="D43661" s="73"/>
      <c r="P43661" s="73"/>
      <c r="T43661" s="73"/>
      <c r="U43661" s="73"/>
      <c r="V43661" s="73"/>
      <c r="X43661" s="12"/>
    </row>
    <row r="43662" spans="2:24" x14ac:dyDescent="0.3">
      <c r="B43662" s="73"/>
      <c r="D43662" s="73"/>
      <c r="P43662" s="73"/>
      <c r="T43662" s="73"/>
      <c r="U43662" s="73"/>
      <c r="V43662" s="73"/>
      <c r="X43662" s="12"/>
    </row>
    <row r="43663" spans="2:24" x14ac:dyDescent="0.3">
      <c r="B43663" s="73"/>
      <c r="D43663" s="73"/>
      <c r="P43663" s="73"/>
      <c r="T43663" s="73"/>
      <c r="U43663" s="73"/>
      <c r="V43663" s="73"/>
      <c r="X43663" s="12"/>
    </row>
    <row r="43664" spans="2:24" x14ac:dyDescent="0.3">
      <c r="B43664" s="73"/>
      <c r="D43664" s="73"/>
      <c r="P43664" s="73"/>
      <c r="T43664" s="73"/>
      <c r="U43664" s="73"/>
      <c r="V43664" s="73"/>
      <c r="X43664" s="12"/>
    </row>
    <row r="43665" spans="2:24" x14ac:dyDescent="0.3">
      <c r="B43665" s="73"/>
      <c r="D43665" s="73"/>
      <c r="P43665" s="73"/>
      <c r="T43665" s="73"/>
      <c r="U43665" s="73"/>
      <c r="V43665" s="73"/>
      <c r="X43665" s="12"/>
    </row>
    <row r="43666" spans="2:24" x14ac:dyDescent="0.3">
      <c r="B43666" s="73"/>
      <c r="D43666" s="73"/>
      <c r="P43666" s="73"/>
      <c r="T43666" s="73"/>
      <c r="U43666" s="73"/>
      <c r="V43666" s="73"/>
      <c r="X43666" s="12"/>
    </row>
    <row r="43667" spans="2:24" x14ac:dyDescent="0.3">
      <c r="B43667" s="73"/>
      <c r="D43667" s="73"/>
      <c r="P43667" s="73"/>
      <c r="T43667" s="73"/>
      <c r="U43667" s="73"/>
      <c r="V43667" s="73"/>
      <c r="X43667" s="12"/>
    </row>
    <row r="43668" spans="2:24" x14ac:dyDescent="0.3">
      <c r="B43668" s="73"/>
      <c r="D43668" s="73"/>
      <c r="P43668" s="73"/>
      <c r="T43668" s="73"/>
      <c r="U43668" s="73"/>
      <c r="V43668" s="73"/>
      <c r="X43668" s="12"/>
    </row>
    <row r="43669" spans="2:24" x14ac:dyDescent="0.3">
      <c r="B43669" s="73"/>
      <c r="D43669" s="73"/>
      <c r="P43669" s="73"/>
      <c r="T43669" s="73"/>
      <c r="U43669" s="73"/>
      <c r="V43669" s="73"/>
      <c r="X43669" s="12"/>
    </row>
    <row r="43670" spans="2:24" x14ac:dyDescent="0.3">
      <c r="B43670" s="73"/>
      <c r="D43670" s="73"/>
      <c r="P43670" s="73"/>
      <c r="T43670" s="73"/>
      <c r="U43670" s="73"/>
      <c r="V43670" s="73"/>
      <c r="X43670" s="12"/>
    </row>
    <row r="43671" spans="2:24" x14ac:dyDescent="0.3">
      <c r="B43671" s="73"/>
      <c r="D43671" s="73"/>
      <c r="P43671" s="73"/>
      <c r="T43671" s="73"/>
      <c r="U43671" s="73"/>
      <c r="V43671" s="73"/>
      <c r="X43671" s="12"/>
    </row>
    <row r="43672" spans="2:24" x14ac:dyDescent="0.3">
      <c r="B43672" s="73"/>
      <c r="D43672" s="73"/>
      <c r="P43672" s="73"/>
      <c r="T43672" s="73"/>
      <c r="U43672" s="73"/>
      <c r="V43672" s="73"/>
      <c r="X43672" s="12"/>
    </row>
    <row r="43673" spans="2:24" x14ac:dyDescent="0.3">
      <c r="B43673" s="73"/>
      <c r="D43673" s="73"/>
      <c r="P43673" s="73"/>
      <c r="T43673" s="73"/>
      <c r="U43673" s="73"/>
      <c r="V43673" s="73"/>
      <c r="X43673" s="12"/>
    </row>
    <row r="43674" spans="2:24" x14ac:dyDescent="0.3">
      <c r="B43674" s="73"/>
      <c r="D43674" s="73"/>
      <c r="P43674" s="73"/>
      <c r="T43674" s="73"/>
      <c r="U43674" s="73"/>
      <c r="V43674" s="73"/>
      <c r="X43674" s="12"/>
    </row>
    <row r="43675" spans="2:24" x14ac:dyDescent="0.3">
      <c r="B43675" s="73"/>
      <c r="D43675" s="73"/>
      <c r="P43675" s="73"/>
      <c r="T43675" s="73"/>
      <c r="U43675" s="73"/>
      <c r="V43675" s="73"/>
      <c r="X43675" s="12"/>
    </row>
    <row r="43676" spans="2:24" x14ac:dyDescent="0.3">
      <c r="B43676" s="73"/>
      <c r="D43676" s="73"/>
      <c r="P43676" s="73"/>
      <c r="T43676" s="73"/>
      <c r="U43676" s="73"/>
      <c r="V43676" s="73"/>
      <c r="X43676" s="12"/>
    </row>
    <row r="43677" spans="2:24" x14ac:dyDescent="0.3">
      <c r="B43677" s="73"/>
      <c r="D43677" s="73"/>
      <c r="P43677" s="73"/>
      <c r="T43677" s="73"/>
      <c r="U43677" s="73"/>
      <c r="V43677" s="73"/>
      <c r="X43677" s="12"/>
    </row>
    <row r="43678" spans="2:24" x14ac:dyDescent="0.3">
      <c r="B43678" s="73"/>
      <c r="D43678" s="73"/>
      <c r="P43678" s="73"/>
      <c r="T43678" s="73"/>
      <c r="U43678" s="73"/>
      <c r="V43678" s="73"/>
      <c r="X43678" s="12"/>
    </row>
    <row r="43679" spans="2:24" x14ac:dyDescent="0.3">
      <c r="B43679" s="73"/>
      <c r="D43679" s="73"/>
      <c r="P43679" s="73"/>
      <c r="T43679" s="73"/>
      <c r="U43679" s="73"/>
      <c r="V43679" s="73"/>
      <c r="X43679" s="12"/>
    </row>
    <row r="43680" spans="2:24" x14ac:dyDescent="0.3">
      <c r="B43680" s="73"/>
      <c r="D43680" s="73"/>
      <c r="P43680" s="73"/>
      <c r="T43680" s="73"/>
      <c r="U43680" s="73"/>
      <c r="V43680" s="73"/>
      <c r="X43680" s="12"/>
    </row>
    <row r="43681" spans="2:24" x14ac:dyDescent="0.3">
      <c r="B43681" s="73"/>
      <c r="D43681" s="73"/>
      <c r="P43681" s="73"/>
      <c r="T43681" s="73"/>
      <c r="U43681" s="73"/>
      <c r="V43681" s="73"/>
      <c r="X43681" s="12"/>
    </row>
    <row r="43682" spans="2:24" x14ac:dyDescent="0.3">
      <c r="B43682" s="73"/>
      <c r="D43682" s="73"/>
      <c r="P43682" s="73"/>
      <c r="T43682" s="73"/>
      <c r="U43682" s="73"/>
      <c r="V43682" s="73"/>
      <c r="X43682" s="12"/>
    </row>
    <row r="43683" spans="2:24" x14ac:dyDescent="0.3">
      <c r="B43683" s="73"/>
      <c r="D43683" s="73"/>
      <c r="P43683" s="73"/>
      <c r="T43683" s="73"/>
      <c r="U43683" s="73"/>
      <c r="V43683" s="73"/>
      <c r="X43683" s="12"/>
    </row>
    <row r="43684" spans="2:24" x14ac:dyDescent="0.3">
      <c r="B43684" s="73"/>
      <c r="D43684" s="73"/>
      <c r="P43684" s="73"/>
      <c r="T43684" s="73"/>
      <c r="U43684" s="73"/>
      <c r="V43684" s="73"/>
      <c r="X43684" s="12"/>
    </row>
    <row r="43685" spans="2:24" x14ac:dyDescent="0.3">
      <c r="B43685" s="73"/>
      <c r="D43685" s="73"/>
      <c r="P43685" s="73"/>
      <c r="T43685" s="73"/>
      <c r="U43685" s="73"/>
      <c r="V43685" s="73"/>
      <c r="X43685" s="12"/>
    </row>
    <row r="43686" spans="2:24" x14ac:dyDescent="0.3">
      <c r="B43686" s="73"/>
      <c r="D43686" s="73"/>
      <c r="P43686" s="73"/>
      <c r="T43686" s="73"/>
      <c r="U43686" s="73"/>
      <c r="V43686" s="73"/>
      <c r="X43686" s="12"/>
    </row>
    <row r="43687" spans="2:24" x14ac:dyDescent="0.3">
      <c r="B43687" s="73"/>
      <c r="D43687" s="73"/>
      <c r="P43687" s="73"/>
      <c r="T43687" s="73"/>
      <c r="U43687" s="73"/>
      <c r="V43687" s="73"/>
      <c r="X43687" s="12"/>
    </row>
    <row r="43688" spans="2:24" x14ac:dyDescent="0.3">
      <c r="B43688" s="73"/>
      <c r="D43688" s="73"/>
      <c r="P43688" s="73"/>
      <c r="T43688" s="73"/>
      <c r="U43688" s="73"/>
      <c r="V43688" s="73"/>
      <c r="X43688" s="12"/>
    </row>
    <row r="43689" spans="2:24" x14ac:dyDescent="0.3">
      <c r="B43689" s="73"/>
      <c r="D43689" s="73"/>
      <c r="P43689" s="73"/>
      <c r="T43689" s="73"/>
      <c r="U43689" s="73"/>
      <c r="V43689" s="73"/>
      <c r="X43689" s="12"/>
    </row>
    <row r="43690" spans="2:24" x14ac:dyDescent="0.3">
      <c r="B43690" s="73"/>
      <c r="D43690" s="73"/>
      <c r="P43690" s="73"/>
      <c r="T43690" s="73"/>
      <c r="U43690" s="73"/>
      <c r="V43690" s="73"/>
      <c r="X43690" s="12"/>
    </row>
    <row r="43691" spans="2:24" x14ac:dyDescent="0.3">
      <c r="B43691" s="73"/>
      <c r="D43691" s="73"/>
      <c r="P43691" s="73"/>
      <c r="T43691" s="73"/>
      <c r="U43691" s="73"/>
      <c r="V43691" s="73"/>
      <c r="X43691" s="12"/>
    </row>
    <row r="43692" spans="2:24" x14ac:dyDescent="0.3">
      <c r="B43692" s="73"/>
      <c r="D43692" s="73"/>
      <c r="P43692" s="73"/>
      <c r="T43692" s="73"/>
      <c r="U43692" s="73"/>
      <c r="V43692" s="73"/>
      <c r="X43692" s="12"/>
    </row>
    <row r="43693" spans="2:24" x14ac:dyDescent="0.3">
      <c r="B43693" s="73"/>
      <c r="D43693" s="73"/>
      <c r="P43693" s="73"/>
      <c r="T43693" s="73"/>
      <c r="U43693" s="73"/>
      <c r="V43693" s="73"/>
      <c r="X43693" s="12"/>
    </row>
    <row r="43694" spans="2:24" x14ac:dyDescent="0.3">
      <c r="B43694" s="73"/>
      <c r="D43694" s="73"/>
      <c r="P43694" s="73"/>
      <c r="T43694" s="73"/>
      <c r="U43694" s="73"/>
      <c r="V43694" s="73"/>
      <c r="X43694" s="12"/>
    </row>
    <row r="43695" spans="2:24" x14ac:dyDescent="0.3">
      <c r="B43695" s="73"/>
      <c r="D43695" s="73"/>
      <c r="P43695" s="73"/>
      <c r="T43695" s="73"/>
      <c r="U43695" s="73"/>
      <c r="V43695" s="73"/>
      <c r="X43695" s="12"/>
    </row>
    <row r="43696" spans="2:24" x14ac:dyDescent="0.3">
      <c r="B43696" s="73"/>
      <c r="D43696" s="73"/>
      <c r="P43696" s="73"/>
      <c r="T43696" s="73"/>
      <c r="U43696" s="73"/>
      <c r="V43696" s="73"/>
      <c r="X43696" s="12"/>
    </row>
    <row r="43697" spans="2:24" x14ac:dyDescent="0.3">
      <c r="B43697" s="73"/>
      <c r="D43697" s="73"/>
      <c r="P43697" s="73"/>
      <c r="T43697" s="73"/>
      <c r="U43697" s="73"/>
      <c r="V43697" s="73"/>
      <c r="X43697" s="12"/>
    </row>
    <row r="43698" spans="2:24" x14ac:dyDescent="0.3">
      <c r="B43698" s="73"/>
      <c r="D43698" s="73"/>
      <c r="P43698" s="73"/>
      <c r="T43698" s="73"/>
      <c r="U43698" s="73"/>
      <c r="V43698" s="73"/>
      <c r="X43698" s="12"/>
    </row>
    <row r="43699" spans="2:24" x14ac:dyDescent="0.3">
      <c r="B43699" s="73"/>
      <c r="D43699" s="73"/>
      <c r="P43699" s="73"/>
      <c r="T43699" s="73"/>
      <c r="U43699" s="73"/>
      <c r="V43699" s="73"/>
      <c r="X43699" s="12"/>
    </row>
    <row r="43700" spans="2:24" x14ac:dyDescent="0.3">
      <c r="B43700" s="73"/>
      <c r="D43700" s="73"/>
      <c r="P43700" s="73"/>
      <c r="T43700" s="73"/>
      <c r="U43700" s="73"/>
      <c r="V43700" s="73"/>
      <c r="X43700" s="12"/>
    </row>
    <row r="43701" spans="2:24" x14ac:dyDescent="0.3">
      <c r="B43701" s="73"/>
      <c r="D43701" s="73"/>
      <c r="P43701" s="73"/>
      <c r="T43701" s="73"/>
      <c r="U43701" s="73"/>
      <c r="V43701" s="73"/>
      <c r="X43701" s="12"/>
    </row>
    <row r="43702" spans="2:24" x14ac:dyDescent="0.3">
      <c r="B43702" s="73"/>
      <c r="D43702" s="73"/>
      <c r="P43702" s="73"/>
      <c r="T43702" s="73"/>
      <c r="U43702" s="73"/>
      <c r="V43702" s="73"/>
      <c r="X43702" s="12"/>
    </row>
    <row r="43703" spans="2:24" x14ac:dyDescent="0.3">
      <c r="B43703" s="73"/>
      <c r="D43703" s="73"/>
      <c r="P43703" s="73"/>
      <c r="T43703" s="73"/>
      <c r="U43703" s="73"/>
      <c r="V43703" s="73"/>
      <c r="X43703" s="12"/>
    </row>
    <row r="43704" spans="2:24" x14ac:dyDescent="0.3">
      <c r="B43704" s="73"/>
      <c r="D43704" s="73"/>
      <c r="P43704" s="73"/>
      <c r="T43704" s="73"/>
      <c r="U43704" s="73"/>
      <c r="V43704" s="73"/>
      <c r="X43704" s="12"/>
    </row>
    <row r="43705" spans="2:24" x14ac:dyDescent="0.3">
      <c r="B43705" s="73"/>
      <c r="D43705" s="73"/>
      <c r="P43705" s="73"/>
      <c r="T43705" s="73"/>
      <c r="U43705" s="73"/>
      <c r="V43705" s="73"/>
      <c r="X43705" s="12"/>
    </row>
    <row r="43706" spans="2:24" x14ac:dyDescent="0.3">
      <c r="B43706" s="73"/>
      <c r="D43706" s="73"/>
      <c r="P43706" s="73"/>
      <c r="T43706" s="73"/>
      <c r="U43706" s="73"/>
      <c r="V43706" s="73"/>
      <c r="X43706" s="12"/>
    </row>
    <row r="43707" spans="2:24" x14ac:dyDescent="0.3">
      <c r="B43707" s="73"/>
      <c r="D43707" s="73"/>
      <c r="P43707" s="73"/>
      <c r="T43707" s="73"/>
      <c r="U43707" s="73"/>
      <c r="V43707" s="73"/>
      <c r="X43707" s="12"/>
    </row>
    <row r="43708" spans="2:24" x14ac:dyDescent="0.3">
      <c r="B43708" s="73"/>
      <c r="D43708" s="73"/>
      <c r="P43708" s="73"/>
      <c r="T43708" s="73"/>
      <c r="U43708" s="73"/>
      <c r="V43708" s="73"/>
      <c r="X43708" s="12"/>
    </row>
    <row r="43709" spans="2:24" x14ac:dyDescent="0.3">
      <c r="B43709" s="73"/>
      <c r="D43709" s="73"/>
      <c r="P43709" s="73"/>
      <c r="T43709" s="73"/>
      <c r="U43709" s="73"/>
      <c r="V43709" s="73"/>
      <c r="X43709" s="12"/>
    </row>
    <row r="43710" spans="2:24" x14ac:dyDescent="0.3">
      <c r="B43710" s="73"/>
      <c r="D43710" s="73"/>
      <c r="P43710" s="73"/>
      <c r="T43710" s="73"/>
      <c r="U43710" s="73"/>
      <c r="V43710" s="73"/>
      <c r="X43710" s="12"/>
    </row>
    <row r="43711" spans="2:24" x14ac:dyDescent="0.3">
      <c r="B43711" s="73"/>
      <c r="D43711" s="73"/>
      <c r="P43711" s="73"/>
      <c r="T43711" s="73"/>
      <c r="U43711" s="73"/>
      <c r="V43711" s="73"/>
      <c r="X43711" s="12"/>
    </row>
    <row r="43712" spans="2:24" x14ac:dyDescent="0.3">
      <c r="B43712" s="73"/>
      <c r="D43712" s="73"/>
      <c r="P43712" s="73"/>
      <c r="T43712" s="73"/>
      <c r="U43712" s="73"/>
      <c r="V43712" s="73"/>
      <c r="X43712" s="12"/>
    </row>
    <row r="43713" spans="2:24" x14ac:dyDescent="0.3">
      <c r="B43713" s="73"/>
      <c r="D43713" s="73"/>
      <c r="P43713" s="73"/>
      <c r="T43713" s="73"/>
      <c r="U43713" s="73"/>
      <c r="V43713" s="73"/>
      <c r="X43713" s="12"/>
    </row>
    <row r="43714" spans="2:24" x14ac:dyDescent="0.3">
      <c r="B43714" s="73"/>
      <c r="D43714" s="73"/>
      <c r="P43714" s="73"/>
      <c r="T43714" s="73"/>
      <c r="U43714" s="73"/>
      <c r="V43714" s="73"/>
      <c r="X43714" s="12"/>
    </row>
    <row r="43715" spans="2:24" x14ac:dyDescent="0.3">
      <c r="B43715" s="73"/>
      <c r="D43715" s="73"/>
      <c r="P43715" s="73"/>
      <c r="T43715" s="73"/>
      <c r="U43715" s="73"/>
      <c r="V43715" s="73"/>
      <c r="X43715" s="12"/>
    </row>
    <row r="43716" spans="2:24" x14ac:dyDescent="0.3">
      <c r="B43716" s="73"/>
      <c r="D43716" s="73"/>
      <c r="P43716" s="73"/>
      <c r="T43716" s="73"/>
      <c r="U43716" s="73"/>
      <c r="V43716" s="73"/>
      <c r="X43716" s="12"/>
    </row>
    <row r="43717" spans="2:24" x14ac:dyDescent="0.3">
      <c r="B43717" s="73"/>
      <c r="D43717" s="73"/>
      <c r="P43717" s="73"/>
      <c r="T43717" s="73"/>
      <c r="U43717" s="73"/>
      <c r="V43717" s="73"/>
      <c r="X43717" s="12"/>
    </row>
    <row r="43718" spans="2:24" x14ac:dyDescent="0.3">
      <c r="B43718" s="73"/>
      <c r="D43718" s="73"/>
      <c r="P43718" s="73"/>
      <c r="T43718" s="73"/>
      <c r="U43718" s="73"/>
      <c r="V43718" s="73"/>
      <c r="X43718" s="12"/>
    </row>
    <row r="43719" spans="2:24" x14ac:dyDescent="0.3">
      <c r="B43719" s="73"/>
      <c r="D43719" s="73"/>
      <c r="P43719" s="73"/>
      <c r="T43719" s="73"/>
      <c r="U43719" s="73"/>
      <c r="V43719" s="73"/>
      <c r="X43719" s="12"/>
    </row>
    <row r="43720" spans="2:24" x14ac:dyDescent="0.3">
      <c r="B43720" s="73"/>
      <c r="D43720" s="73"/>
      <c r="P43720" s="73"/>
      <c r="T43720" s="73"/>
      <c r="U43720" s="73"/>
      <c r="V43720" s="73"/>
      <c r="X43720" s="12"/>
    </row>
    <row r="43721" spans="2:24" x14ac:dyDescent="0.3">
      <c r="B43721" s="73"/>
      <c r="D43721" s="73"/>
      <c r="P43721" s="73"/>
      <c r="T43721" s="73"/>
      <c r="U43721" s="73"/>
      <c r="V43721" s="73"/>
      <c r="X43721" s="12"/>
    </row>
    <row r="43722" spans="2:24" x14ac:dyDescent="0.3">
      <c r="B43722" s="73"/>
      <c r="D43722" s="73"/>
      <c r="P43722" s="73"/>
      <c r="T43722" s="73"/>
      <c r="U43722" s="73"/>
      <c r="V43722" s="73"/>
      <c r="X43722" s="12"/>
    </row>
    <row r="43723" spans="2:24" x14ac:dyDescent="0.3">
      <c r="B43723" s="73"/>
      <c r="D43723" s="73"/>
      <c r="P43723" s="73"/>
      <c r="T43723" s="73"/>
      <c r="U43723" s="73"/>
      <c r="V43723" s="73"/>
      <c r="X43723" s="12"/>
    </row>
    <row r="43724" spans="2:24" x14ac:dyDescent="0.3">
      <c r="B43724" s="73"/>
      <c r="D43724" s="73"/>
      <c r="P43724" s="73"/>
      <c r="T43724" s="73"/>
      <c r="U43724" s="73"/>
      <c r="V43724" s="73"/>
      <c r="X43724" s="12"/>
    </row>
    <row r="43725" spans="2:24" x14ac:dyDescent="0.3">
      <c r="B43725" s="73"/>
      <c r="D43725" s="73"/>
      <c r="P43725" s="73"/>
      <c r="T43725" s="73"/>
      <c r="U43725" s="73"/>
      <c r="V43725" s="73"/>
      <c r="X43725" s="12"/>
    </row>
    <row r="43726" spans="2:24" x14ac:dyDescent="0.3">
      <c r="B43726" s="73"/>
      <c r="D43726" s="73"/>
      <c r="P43726" s="73"/>
      <c r="T43726" s="73"/>
      <c r="U43726" s="73"/>
      <c r="V43726" s="73"/>
      <c r="X43726" s="12"/>
    </row>
    <row r="43727" spans="2:24" x14ac:dyDescent="0.3">
      <c r="B43727" s="73"/>
      <c r="D43727" s="73"/>
      <c r="P43727" s="73"/>
      <c r="T43727" s="73"/>
      <c r="U43727" s="73"/>
      <c r="V43727" s="73"/>
      <c r="X43727" s="12"/>
    </row>
    <row r="43728" spans="2:24" x14ac:dyDescent="0.3">
      <c r="B43728" s="73"/>
      <c r="D43728" s="73"/>
      <c r="P43728" s="73"/>
      <c r="T43728" s="73"/>
      <c r="U43728" s="73"/>
      <c r="V43728" s="73"/>
      <c r="X43728" s="12"/>
    </row>
    <row r="43729" spans="2:24" x14ac:dyDescent="0.3">
      <c r="B43729" s="73"/>
      <c r="D43729" s="73"/>
      <c r="P43729" s="73"/>
      <c r="T43729" s="73"/>
      <c r="U43729" s="73"/>
      <c r="V43729" s="73"/>
      <c r="X43729" s="12"/>
    </row>
    <row r="43730" spans="2:24" x14ac:dyDescent="0.3">
      <c r="B43730" s="73"/>
      <c r="D43730" s="73"/>
      <c r="P43730" s="73"/>
      <c r="T43730" s="73"/>
      <c r="U43730" s="73"/>
      <c r="V43730" s="73"/>
      <c r="X43730" s="12"/>
    </row>
    <row r="43731" spans="2:24" x14ac:dyDescent="0.3">
      <c r="B43731" s="73"/>
      <c r="D43731" s="73"/>
      <c r="P43731" s="73"/>
      <c r="T43731" s="73"/>
      <c r="U43731" s="73"/>
      <c r="V43731" s="73"/>
      <c r="X43731" s="12"/>
    </row>
    <row r="43732" spans="2:24" x14ac:dyDescent="0.3">
      <c r="B43732" s="73"/>
      <c r="D43732" s="73"/>
      <c r="P43732" s="73"/>
      <c r="T43732" s="73"/>
      <c r="U43732" s="73"/>
      <c r="V43732" s="73"/>
      <c r="X43732" s="12"/>
    </row>
    <row r="43733" spans="2:24" x14ac:dyDescent="0.3">
      <c r="B43733" s="73"/>
      <c r="D43733" s="73"/>
      <c r="P43733" s="73"/>
      <c r="T43733" s="73"/>
      <c r="U43733" s="73"/>
      <c r="V43733" s="73"/>
      <c r="X43733" s="12"/>
    </row>
    <row r="43734" spans="2:24" x14ac:dyDescent="0.3">
      <c r="B43734" s="73"/>
      <c r="D43734" s="73"/>
      <c r="P43734" s="73"/>
      <c r="T43734" s="73"/>
      <c r="U43734" s="73"/>
      <c r="V43734" s="73"/>
      <c r="X43734" s="12"/>
    </row>
    <row r="43735" spans="2:24" x14ac:dyDescent="0.3">
      <c r="B43735" s="73"/>
      <c r="D43735" s="73"/>
      <c r="P43735" s="73"/>
      <c r="T43735" s="73"/>
      <c r="U43735" s="73"/>
      <c r="V43735" s="73"/>
      <c r="X43735" s="12"/>
    </row>
    <row r="43736" spans="2:24" x14ac:dyDescent="0.3">
      <c r="B43736" s="73"/>
      <c r="D43736" s="73"/>
      <c r="P43736" s="73"/>
      <c r="T43736" s="73"/>
      <c r="U43736" s="73"/>
      <c r="V43736" s="73"/>
      <c r="X43736" s="12"/>
    </row>
    <row r="43737" spans="2:24" x14ac:dyDescent="0.3">
      <c r="B43737" s="73"/>
      <c r="D43737" s="73"/>
      <c r="P43737" s="73"/>
      <c r="T43737" s="73"/>
      <c r="U43737" s="73"/>
      <c r="V43737" s="73"/>
      <c r="X43737" s="12"/>
    </row>
    <row r="43738" spans="2:24" x14ac:dyDescent="0.3">
      <c r="B43738" s="73"/>
      <c r="D43738" s="73"/>
      <c r="P43738" s="73"/>
      <c r="T43738" s="73"/>
      <c r="U43738" s="73"/>
      <c r="V43738" s="73"/>
      <c r="X43738" s="12"/>
    </row>
    <row r="43739" spans="2:24" x14ac:dyDescent="0.3">
      <c r="B43739" s="73"/>
      <c r="D43739" s="73"/>
      <c r="P43739" s="73"/>
      <c r="T43739" s="73"/>
      <c r="U43739" s="73"/>
      <c r="V43739" s="73"/>
      <c r="X43739" s="12"/>
    </row>
    <row r="43740" spans="2:24" x14ac:dyDescent="0.3">
      <c r="B43740" s="73"/>
      <c r="D43740" s="73"/>
      <c r="P43740" s="73"/>
      <c r="T43740" s="73"/>
      <c r="U43740" s="73"/>
      <c r="V43740" s="73"/>
      <c r="X43740" s="12"/>
    </row>
    <row r="43741" spans="2:24" x14ac:dyDescent="0.3">
      <c r="B43741" s="73"/>
      <c r="D43741" s="73"/>
      <c r="P43741" s="73"/>
      <c r="T43741" s="73"/>
      <c r="U43741" s="73"/>
      <c r="V43741" s="73"/>
      <c r="X43741" s="12"/>
    </row>
    <row r="43742" spans="2:24" x14ac:dyDescent="0.3">
      <c r="B43742" s="73"/>
      <c r="D43742" s="73"/>
      <c r="P43742" s="73"/>
      <c r="T43742" s="73"/>
      <c r="U43742" s="73"/>
      <c r="V43742" s="73"/>
      <c r="X43742" s="12"/>
    </row>
    <row r="43743" spans="2:24" x14ac:dyDescent="0.3">
      <c r="B43743" s="73"/>
      <c r="D43743" s="73"/>
      <c r="P43743" s="73"/>
      <c r="T43743" s="73"/>
      <c r="U43743" s="73"/>
      <c r="V43743" s="73"/>
      <c r="X43743" s="12"/>
    </row>
    <row r="43744" spans="2:24" x14ac:dyDescent="0.3">
      <c r="B43744" s="73"/>
      <c r="D43744" s="73"/>
      <c r="P43744" s="73"/>
      <c r="T43744" s="73"/>
      <c r="U43744" s="73"/>
      <c r="V43744" s="73"/>
      <c r="X43744" s="12"/>
    </row>
    <row r="43745" spans="2:24" x14ac:dyDescent="0.3">
      <c r="B43745" s="73"/>
      <c r="D43745" s="73"/>
      <c r="P43745" s="73"/>
      <c r="T43745" s="73"/>
      <c r="U43745" s="73"/>
      <c r="V43745" s="73"/>
      <c r="X43745" s="12"/>
    </row>
    <row r="43746" spans="2:24" x14ac:dyDescent="0.3">
      <c r="B43746" s="73"/>
      <c r="D43746" s="73"/>
      <c r="P43746" s="73"/>
      <c r="T43746" s="73"/>
      <c r="U43746" s="73"/>
      <c r="V43746" s="73"/>
      <c r="X43746" s="12"/>
    </row>
    <row r="43747" spans="2:24" x14ac:dyDescent="0.3">
      <c r="B43747" s="73"/>
      <c r="D43747" s="73"/>
      <c r="P43747" s="73"/>
      <c r="T43747" s="73"/>
      <c r="U43747" s="73"/>
      <c r="V43747" s="73"/>
      <c r="X43747" s="12"/>
    </row>
    <row r="43748" spans="2:24" x14ac:dyDescent="0.3">
      <c r="B43748" s="73"/>
      <c r="D43748" s="73"/>
      <c r="P43748" s="73"/>
      <c r="T43748" s="73"/>
      <c r="U43748" s="73"/>
      <c r="V43748" s="73"/>
      <c r="X43748" s="12"/>
    </row>
    <row r="43749" spans="2:24" x14ac:dyDescent="0.3">
      <c r="B43749" s="73"/>
      <c r="D43749" s="73"/>
      <c r="P43749" s="73"/>
      <c r="T43749" s="73"/>
      <c r="U43749" s="73"/>
      <c r="V43749" s="73"/>
      <c r="X43749" s="12"/>
    </row>
    <row r="43750" spans="2:24" x14ac:dyDescent="0.3">
      <c r="B43750" s="73"/>
      <c r="D43750" s="73"/>
      <c r="P43750" s="73"/>
      <c r="T43750" s="73"/>
      <c r="U43750" s="73"/>
      <c r="V43750" s="73"/>
      <c r="X43750" s="12"/>
    </row>
    <row r="43751" spans="2:24" x14ac:dyDescent="0.3">
      <c r="B43751" s="73"/>
      <c r="D43751" s="73"/>
      <c r="P43751" s="73"/>
      <c r="T43751" s="73"/>
      <c r="U43751" s="73"/>
      <c r="V43751" s="73"/>
      <c r="X43751" s="12"/>
    </row>
    <row r="43752" spans="2:24" x14ac:dyDescent="0.3">
      <c r="B43752" s="73"/>
      <c r="D43752" s="73"/>
      <c r="P43752" s="73"/>
      <c r="T43752" s="73"/>
      <c r="U43752" s="73"/>
      <c r="V43752" s="73"/>
      <c r="X43752" s="12"/>
    </row>
    <row r="43753" spans="2:24" x14ac:dyDescent="0.3">
      <c r="B43753" s="73"/>
      <c r="D43753" s="73"/>
      <c r="P43753" s="73"/>
      <c r="T43753" s="73"/>
      <c r="U43753" s="73"/>
      <c r="V43753" s="73"/>
      <c r="X43753" s="12"/>
    </row>
    <row r="43754" spans="2:24" x14ac:dyDescent="0.3">
      <c r="B43754" s="73"/>
      <c r="D43754" s="73"/>
      <c r="P43754" s="73"/>
      <c r="T43754" s="73"/>
      <c r="U43754" s="73"/>
      <c r="V43754" s="73"/>
      <c r="X43754" s="12"/>
    </row>
    <row r="43755" spans="2:24" x14ac:dyDescent="0.3">
      <c r="B43755" s="73"/>
      <c r="D43755" s="73"/>
      <c r="P43755" s="73"/>
      <c r="T43755" s="73"/>
      <c r="U43755" s="73"/>
      <c r="V43755" s="73"/>
      <c r="X43755" s="12"/>
    </row>
    <row r="43756" spans="2:24" x14ac:dyDescent="0.3">
      <c r="B43756" s="73"/>
      <c r="D43756" s="73"/>
      <c r="P43756" s="73"/>
      <c r="T43756" s="73"/>
      <c r="U43756" s="73"/>
      <c r="V43756" s="73"/>
      <c r="X43756" s="12"/>
    </row>
    <row r="43757" spans="2:24" x14ac:dyDescent="0.3">
      <c r="B43757" s="73"/>
      <c r="D43757" s="73"/>
      <c r="P43757" s="73"/>
      <c r="T43757" s="73"/>
      <c r="U43757" s="73"/>
      <c r="V43757" s="73"/>
      <c r="X43757" s="12"/>
    </row>
    <row r="43758" spans="2:24" x14ac:dyDescent="0.3">
      <c r="B43758" s="73"/>
      <c r="D43758" s="73"/>
      <c r="P43758" s="73"/>
      <c r="T43758" s="73"/>
      <c r="U43758" s="73"/>
      <c r="V43758" s="73"/>
      <c r="X43758" s="12"/>
    </row>
    <row r="43759" spans="2:24" x14ac:dyDescent="0.3">
      <c r="B43759" s="73"/>
      <c r="D43759" s="73"/>
      <c r="P43759" s="73"/>
      <c r="T43759" s="73"/>
      <c r="U43759" s="73"/>
      <c r="V43759" s="73"/>
      <c r="X43759" s="12"/>
    </row>
    <row r="43760" spans="2:24" x14ac:dyDescent="0.3">
      <c r="B43760" s="73"/>
      <c r="D43760" s="73"/>
      <c r="P43760" s="73"/>
      <c r="T43760" s="73"/>
      <c r="U43760" s="73"/>
      <c r="V43760" s="73"/>
      <c r="X43760" s="12"/>
    </row>
    <row r="43761" spans="2:24" x14ac:dyDescent="0.3">
      <c r="B43761" s="73"/>
      <c r="D43761" s="73"/>
      <c r="P43761" s="73"/>
      <c r="T43761" s="73"/>
      <c r="U43761" s="73"/>
      <c r="V43761" s="73"/>
      <c r="X43761" s="12"/>
    </row>
    <row r="43762" spans="2:24" x14ac:dyDescent="0.3">
      <c r="B43762" s="73"/>
      <c r="D43762" s="73"/>
      <c r="P43762" s="73"/>
      <c r="T43762" s="73"/>
      <c r="U43762" s="73"/>
      <c r="V43762" s="73"/>
      <c r="X43762" s="12"/>
    </row>
    <row r="43763" spans="2:24" x14ac:dyDescent="0.3">
      <c r="B43763" s="73"/>
      <c r="D43763" s="73"/>
      <c r="P43763" s="73"/>
      <c r="T43763" s="73"/>
      <c r="U43763" s="73"/>
      <c r="V43763" s="73"/>
      <c r="X43763" s="12"/>
    </row>
    <row r="43764" spans="2:24" x14ac:dyDescent="0.3">
      <c r="B43764" s="73"/>
      <c r="D43764" s="73"/>
      <c r="P43764" s="73"/>
      <c r="T43764" s="73"/>
      <c r="U43764" s="73"/>
      <c r="V43764" s="73"/>
      <c r="X43764" s="12"/>
    </row>
    <row r="43765" spans="2:24" x14ac:dyDescent="0.3">
      <c r="B43765" s="73"/>
      <c r="D43765" s="73"/>
      <c r="P43765" s="73"/>
      <c r="T43765" s="73"/>
      <c r="U43765" s="73"/>
      <c r="V43765" s="73"/>
      <c r="X43765" s="12"/>
    </row>
    <row r="43766" spans="2:24" x14ac:dyDescent="0.3">
      <c r="B43766" s="73"/>
      <c r="D43766" s="73"/>
      <c r="P43766" s="73"/>
      <c r="T43766" s="73"/>
      <c r="U43766" s="73"/>
      <c r="V43766" s="73"/>
      <c r="X43766" s="12"/>
    </row>
    <row r="43767" spans="2:24" x14ac:dyDescent="0.3">
      <c r="B43767" s="73"/>
      <c r="D43767" s="73"/>
      <c r="P43767" s="73"/>
      <c r="T43767" s="73"/>
      <c r="U43767" s="73"/>
      <c r="V43767" s="73"/>
      <c r="X43767" s="12"/>
    </row>
    <row r="43768" spans="2:24" x14ac:dyDescent="0.3">
      <c r="B43768" s="73"/>
      <c r="D43768" s="73"/>
      <c r="P43768" s="73"/>
      <c r="T43768" s="73"/>
      <c r="U43768" s="73"/>
      <c r="V43768" s="73"/>
      <c r="X43768" s="12"/>
    </row>
    <row r="43769" spans="2:24" x14ac:dyDescent="0.3">
      <c r="B43769" s="73"/>
      <c r="D43769" s="73"/>
      <c r="P43769" s="73"/>
      <c r="T43769" s="73"/>
      <c r="U43769" s="73"/>
      <c r="V43769" s="73"/>
      <c r="X43769" s="12"/>
    </row>
    <row r="43770" spans="2:24" x14ac:dyDescent="0.3">
      <c r="B43770" s="73"/>
      <c r="D43770" s="73"/>
      <c r="P43770" s="73"/>
      <c r="T43770" s="73"/>
      <c r="U43770" s="73"/>
      <c r="V43770" s="73"/>
      <c r="X43770" s="12"/>
    </row>
    <row r="43771" spans="2:24" x14ac:dyDescent="0.3">
      <c r="B43771" s="73"/>
      <c r="D43771" s="73"/>
      <c r="P43771" s="73"/>
      <c r="T43771" s="73"/>
      <c r="U43771" s="73"/>
      <c r="V43771" s="73"/>
      <c r="X43771" s="12"/>
    </row>
    <row r="43772" spans="2:24" x14ac:dyDescent="0.3">
      <c r="B43772" s="73"/>
      <c r="D43772" s="73"/>
      <c r="P43772" s="73"/>
      <c r="T43772" s="73"/>
      <c r="U43772" s="73"/>
      <c r="V43772" s="73"/>
      <c r="X43772" s="12"/>
    </row>
    <row r="43773" spans="2:24" x14ac:dyDescent="0.3">
      <c r="B43773" s="73"/>
      <c r="D43773" s="73"/>
      <c r="P43773" s="73"/>
      <c r="T43773" s="73"/>
      <c r="U43773" s="73"/>
      <c r="V43773" s="73"/>
      <c r="X43773" s="12"/>
    </row>
    <row r="43774" spans="2:24" x14ac:dyDescent="0.3">
      <c r="B43774" s="73"/>
      <c r="D43774" s="73"/>
      <c r="P43774" s="73"/>
      <c r="T43774" s="73"/>
      <c r="U43774" s="73"/>
      <c r="V43774" s="73"/>
      <c r="X43774" s="12"/>
    </row>
    <row r="43775" spans="2:24" x14ac:dyDescent="0.3">
      <c r="B43775" s="73"/>
      <c r="D43775" s="73"/>
      <c r="P43775" s="73"/>
      <c r="T43775" s="73"/>
      <c r="U43775" s="73"/>
      <c r="V43775" s="73"/>
      <c r="X43775" s="12"/>
    </row>
    <row r="43776" spans="2:24" x14ac:dyDescent="0.3">
      <c r="B43776" s="73"/>
      <c r="D43776" s="73"/>
      <c r="P43776" s="73"/>
      <c r="T43776" s="73"/>
      <c r="U43776" s="73"/>
      <c r="V43776" s="73"/>
      <c r="X43776" s="12"/>
    </row>
    <row r="43777" spans="2:24" x14ac:dyDescent="0.3">
      <c r="B43777" s="73"/>
      <c r="D43777" s="73"/>
      <c r="P43777" s="73"/>
      <c r="T43777" s="73"/>
      <c r="U43777" s="73"/>
      <c r="V43777" s="73"/>
      <c r="X43777" s="12"/>
    </row>
    <row r="43778" spans="2:24" x14ac:dyDescent="0.3">
      <c r="B43778" s="73"/>
      <c r="D43778" s="73"/>
      <c r="P43778" s="73"/>
      <c r="T43778" s="73"/>
      <c r="U43778" s="73"/>
      <c r="V43778" s="73"/>
      <c r="X43778" s="12"/>
    </row>
    <row r="43779" spans="2:24" x14ac:dyDescent="0.3">
      <c r="B43779" s="73"/>
      <c r="D43779" s="73"/>
      <c r="P43779" s="73"/>
      <c r="T43779" s="73"/>
      <c r="U43779" s="73"/>
      <c r="V43779" s="73"/>
      <c r="X43779" s="12"/>
    </row>
    <row r="43780" spans="2:24" x14ac:dyDescent="0.3">
      <c r="B43780" s="73"/>
      <c r="D43780" s="73"/>
      <c r="P43780" s="73"/>
      <c r="T43780" s="73"/>
      <c r="U43780" s="73"/>
      <c r="V43780" s="73"/>
      <c r="X43780" s="12"/>
    </row>
    <row r="43781" spans="2:24" x14ac:dyDescent="0.3">
      <c r="B43781" s="73"/>
      <c r="D43781" s="73"/>
      <c r="P43781" s="73"/>
      <c r="T43781" s="73"/>
      <c r="U43781" s="73"/>
      <c r="V43781" s="73"/>
      <c r="X43781" s="12"/>
    </row>
    <row r="43782" spans="2:24" x14ac:dyDescent="0.3">
      <c r="B43782" s="73"/>
      <c r="D43782" s="73"/>
      <c r="P43782" s="73"/>
      <c r="T43782" s="73"/>
      <c r="U43782" s="73"/>
      <c r="V43782" s="73"/>
      <c r="X43782" s="12"/>
    </row>
    <row r="43783" spans="2:24" x14ac:dyDescent="0.3">
      <c r="B43783" s="73"/>
      <c r="D43783" s="73"/>
      <c r="P43783" s="73"/>
      <c r="T43783" s="73"/>
      <c r="U43783" s="73"/>
      <c r="V43783" s="73"/>
      <c r="X43783" s="12"/>
    </row>
    <row r="43784" spans="2:24" x14ac:dyDescent="0.3">
      <c r="B43784" s="73"/>
      <c r="D43784" s="73"/>
      <c r="P43784" s="73"/>
      <c r="T43784" s="73"/>
      <c r="U43784" s="73"/>
      <c r="V43784" s="73"/>
      <c r="X43784" s="12"/>
    </row>
    <row r="43785" spans="2:24" x14ac:dyDescent="0.3">
      <c r="B43785" s="73"/>
      <c r="D43785" s="73"/>
      <c r="P43785" s="73"/>
      <c r="T43785" s="73"/>
      <c r="U43785" s="73"/>
      <c r="V43785" s="73"/>
      <c r="X43785" s="12"/>
    </row>
    <row r="43786" spans="2:24" x14ac:dyDescent="0.3">
      <c r="B43786" s="73"/>
      <c r="D43786" s="73"/>
      <c r="P43786" s="73"/>
      <c r="T43786" s="73"/>
      <c r="U43786" s="73"/>
      <c r="V43786" s="73"/>
      <c r="X43786" s="12"/>
    </row>
    <row r="43787" spans="2:24" x14ac:dyDescent="0.3">
      <c r="B43787" s="73"/>
      <c r="D43787" s="73"/>
      <c r="P43787" s="73"/>
      <c r="T43787" s="73"/>
      <c r="U43787" s="73"/>
      <c r="V43787" s="73"/>
      <c r="X43787" s="12"/>
    </row>
    <row r="43788" spans="2:24" x14ac:dyDescent="0.3">
      <c r="B43788" s="73"/>
      <c r="D43788" s="73"/>
      <c r="P43788" s="73"/>
      <c r="T43788" s="73"/>
      <c r="U43788" s="73"/>
      <c r="V43788" s="73"/>
      <c r="X43788" s="12"/>
    </row>
    <row r="43789" spans="2:24" x14ac:dyDescent="0.3">
      <c r="B43789" s="73"/>
      <c r="D43789" s="73"/>
      <c r="P43789" s="73"/>
      <c r="T43789" s="73"/>
      <c r="U43789" s="73"/>
      <c r="V43789" s="73"/>
      <c r="X43789" s="12"/>
    </row>
    <row r="43790" spans="2:24" x14ac:dyDescent="0.3">
      <c r="B43790" s="73"/>
      <c r="D43790" s="73"/>
      <c r="P43790" s="73"/>
      <c r="T43790" s="73"/>
      <c r="U43790" s="73"/>
      <c r="V43790" s="73"/>
      <c r="X43790" s="12"/>
    </row>
    <row r="43791" spans="2:24" x14ac:dyDescent="0.3">
      <c r="B43791" s="73"/>
      <c r="D43791" s="73"/>
      <c r="P43791" s="73"/>
      <c r="T43791" s="73"/>
      <c r="U43791" s="73"/>
      <c r="V43791" s="73"/>
      <c r="X43791" s="12"/>
    </row>
    <row r="43792" spans="2:24" x14ac:dyDescent="0.3">
      <c r="B43792" s="73"/>
      <c r="D43792" s="73"/>
      <c r="P43792" s="73"/>
      <c r="T43792" s="73"/>
      <c r="U43792" s="73"/>
      <c r="V43792" s="73"/>
      <c r="X43792" s="12"/>
    </row>
    <row r="43793" spans="2:24" x14ac:dyDescent="0.3">
      <c r="B43793" s="73"/>
      <c r="D43793" s="73"/>
      <c r="P43793" s="73"/>
      <c r="T43793" s="73"/>
      <c r="U43793" s="73"/>
      <c r="V43793" s="73"/>
      <c r="X43793" s="12"/>
    </row>
    <row r="43794" spans="2:24" x14ac:dyDescent="0.3">
      <c r="B43794" s="73"/>
      <c r="D43794" s="73"/>
      <c r="P43794" s="73"/>
      <c r="T43794" s="73"/>
      <c r="U43794" s="73"/>
      <c r="V43794" s="73"/>
      <c r="X43794" s="12"/>
    </row>
    <row r="43795" spans="2:24" x14ac:dyDescent="0.3">
      <c r="B43795" s="73"/>
      <c r="D43795" s="73"/>
      <c r="P43795" s="73"/>
      <c r="T43795" s="73"/>
      <c r="U43795" s="73"/>
      <c r="V43795" s="73"/>
      <c r="X43795" s="12"/>
    </row>
    <row r="43796" spans="2:24" x14ac:dyDescent="0.3">
      <c r="B43796" s="73"/>
      <c r="D43796" s="73"/>
      <c r="P43796" s="73"/>
      <c r="T43796" s="73"/>
      <c r="U43796" s="73"/>
      <c r="V43796" s="73"/>
      <c r="X43796" s="12"/>
    </row>
    <row r="43797" spans="2:24" x14ac:dyDescent="0.3">
      <c r="B43797" s="73"/>
      <c r="D43797" s="73"/>
      <c r="P43797" s="73"/>
      <c r="T43797" s="73"/>
      <c r="U43797" s="73"/>
      <c r="V43797" s="73"/>
      <c r="X43797" s="12"/>
    </row>
    <row r="43798" spans="2:24" x14ac:dyDescent="0.3">
      <c r="B43798" s="73"/>
      <c r="D43798" s="73"/>
      <c r="P43798" s="73"/>
      <c r="T43798" s="73"/>
      <c r="U43798" s="73"/>
      <c r="V43798" s="73"/>
      <c r="X43798" s="12"/>
    </row>
    <row r="43799" spans="2:24" x14ac:dyDescent="0.3">
      <c r="B43799" s="73"/>
      <c r="D43799" s="73"/>
      <c r="P43799" s="73"/>
      <c r="T43799" s="73"/>
      <c r="U43799" s="73"/>
      <c r="V43799" s="73"/>
      <c r="X43799" s="12"/>
    </row>
    <row r="43800" spans="2:24" x14ac:dyDescent="0.3">
      <c r="B43800" s="73"/>
      <c r="D43800" s="73"/>
      <c r="P43800" s="73"/>
      <c r="T43800" s="73"/>
      <c r="U43800" s="73"/>
      <c r="V43800" s="73"/>
      <c r="X43800" s="12"/>
    </row>
    <row r="43801" spans="2:24" x14ac:dyDescent="0.3">
      <c r="B43801" s="73"/>
      <c r="D43801" s="73"/>
      <c r="P43801" s="73"/>
      <c r="T43801" s="73"/>
      <c r="U43801" s="73"/>
      <c r="V43801" s="73"/>
      <c r="X43801" s="12"/>
    </row>
    <row r="43802" spans="2:24" x14ac:dyDescent="0.3">
      <c r="B43802" s="73"/>
      <c r="D43802" s="73"/>
      <c r="P43802" s="73"/>
      <c r="T43802" s="73"/>
      <c r="U43802" s="73"/>
      <c r="V43802" s="73"/>
      <c r="X43802" s="12"/>
    </row>
    <row r="43803" spans="2:24" x14ac:dyDescent="0.3">
      <c r="B43803" s="73"/>
      <c r="D43803" s="73"/>
      <c r="P43803" s="73"/>
      <c r="T43803" s="73"/>
      <c r="U43803" s="73"/>
      <c r="V43803" s="73"/>
      <c r="X43803" s="12"/>
    </row>
    <row r="43804" spans="2:24" x14ac:dyDescent="0.3">
      <c r="B43804" s="73"/>
      <c r="D43804" s="73"/>
      <c r="P43804" s="73"/>
      <c r="T43804" s="73"/>
      <c r="U43804" s="73"/>
      <c r="V43804" s="73"/>
      <c r="X43804" s="12"/>
    </row>
    <row r="43805" spans="2:24" x14ac:dyDescent="0.3">
      <c r="B43805" s="73"/>
      <c r="D43805" s="73"/>
      <c r="P43805" s="73"/>
      <c r="T43805" s="73"/>
      <c r="U43805" s="73"/>
      <c r="V43805" s="73"/>
      <c r="X43805" s="12"/>
    </row>
    <row r="43806" spans="2:24" x14ac:dyDescent="0.3">
      <c r="B43806" s="73"/>
      <c r="D43806" s="73"/>
      <c r="P43806" s="73"/>
      <c r="T43806" s="73"/>
      <c r="U43806" s="73"/>
      <c r="V43806" s="73"/>
      <c r="X43806" s="12"/>
    </row>
    <row r="43807" spans="2:24" x14ac:dyDescent="0.3">
      <c r="B43807" s="73"/>
      <c r="D43807" s="73"/>
      <c r="P43807" s="73"/>
      <c r="T43807" s="73"/>
      <c r="U43807" s="73"/>
      <c r="V43807" s="73"/>
      <c r="X43807" s="12"/>
    </row>
    <row r="43808" spans="2:24" x14ac:dyDescent="0.3">
      <c r="B43808" s="73"/>
      <c r="D43808" s="73"/>
      <c r="P43808" s="73"/>
      <c r="T43808" s="73"/>
      <c r="U43808" s="73"/>
      <c r="V43808" s="73"/>
      <c r="X43808" s="12"/>
    </row>
    <row r="43809" spans="2:24" x14ac:dyDescent="0.3">
      <c r="B43809" s="73"/>
      <c r="D43809" s="73"/>
      <c r="P43809" s="73"/>
      <c r="T43809" s="73"/>
      <c r="U43809" s="73"/>
      <c r="V43809" s="73"/>
      <c r="X43809" s="12"/>
    </row>
    <row r="43810" spans="2:24" x14ac:dyDescent="0.3">
      <c r="B43810" s="73"/>
      <c r="D43810" s="73"/>
      <c r="P43810" s="73"/>
      <c r="T43810" s="73"/>
      <c r="U43810" s="73"/>
      <c r="V43810" s="73"/>
      <c r="X43810" s="12"/>
    </row>
    <row r="43811" spans="2:24" x14ac:dyDescent="0.3">
      <c r="B43811" s="73"/>
      <c r="D43811" s="73"/>
      <c r="P43811" s="73"/>
      <c r="T43811" s="73"/>
      <c r="U43811" s="73"/>
      <c r="V43811" s="73"/>
      <c r="X43811" s="12"/>
    </row>
    <row r="43812" spans="2:24" x14ac:dyDescent="0.3">
      <c r="B43812" s="73"/>
      <c r="D43812" s="73"/>
      <c r="P43812" s="73"/>
      <c r="T43812" s="73"/>
      <c r="U43812" s="73"/>
      <c r="V43812" s="73"/>
      <c r="X43812" s="12"/>
    </row>
    <row r="43813" spans="2:24" x14ac:dyDescent="0.3">
      <c r="B43813" s="73"/>
      <c r="D43813" s="73"/>
      <c r="P43813" s="73"/>
      <c r="T43813" s="73"/>
      <c r="U43813" s="73"/>
      <c r="V43813" s="73"/>
      <c r="X43813" s="12"/>
    </row>
    <row r="43814" spans="2:24" x14ac:dyDescent="0.3">
      <c r="B43814" s="73"/>
      <c r="D43814" s="73"/>
      <c r="P43814" s="73"/>
      <c r="T43814" s="73"/>
      <c r="U43814" s="73"/>
      <c r="V43814" s="73"/>
      <c r="X43814" s="12"/>
    </row>
    <row r="43815" spans="2:24" x14ac:dyDescent="0.3">
      <c r="B43815" s="73"/>
      <c r="D43815" s="73"/>
      <c r="P43815" s="73"/>
      <c r="T43815" s="73"/>
      <c r="U43815" s="73"/>
      <c r="V43815" s="73"/>
      <c r="X43815" s="12"/>
    </row>
    <row r="43816" spans="2:24" x14ac:dyDescent="0.3">
      <c r="B43816" s="73"/>
      <c r="D43816" s="73"/>
      <c r="P43816" s="73"/>
      <c r="T43816" s="73"/>
      <c r="U43816" s="73"/>
      <c r="V43816" s="73"/>
      <c r="X43816" s="12"/>
    </row>
    <row r="43817" spans="2:24" x14ac:dyDescent="0.3">
      <c r="B43817" s="73"/>
      <c r="D43817" s="73"/>
      <c r="P43817" s="73"/>
      <c r="T43817" s="73"/>
      <c r="U43817" s="73"/>
      <c r="V43817" s="73"/>
      <c r="X43817" s="12"/>
    </row>
    <row r="43818" spans="2:24" x14ac:dyDescent="0.3">
      <c r="B43818" s="73"/>
      <c r="D43818" s="73"/>
      <c r="P43818" s="73"/>
      <c r="T43818" s="73"/>
      <c r="U43818" s="73"/>
      <c r="V43818" s="73"/>
      <c r="X43818" s="12"/>
    </row>
    <row r="43819" spans="2:24" x14ac:dyDescent="0.3">
      <c r="B43819" s="73"/>
      <c r="D43819" s="73"/>
      <c r="P43819" s="73"/>
      <c r="T43819" s="73"/>
      <c r="U43819" s="73"/>
      <c r="V43819" s="73"/>
      <c r="X43819" s="12"/>
    </row>
    <row r="43820" spans="2:24" x14ac:dyDescent="0.3">
      <c r="B43820" s="73"/>
      <c r="D43820" s="73"/>
      <c r="P43820" s="73"/>
      <c r="T43820" s="73"/>
      <c r="U43820" s="73"/>
      <c r="V43820" s="73"/>
      <c r="X43820" s="12"/>
    </row>
    <row r="43821" spans="2:24" x14ac:dyDescent="0.3">
      <c r="B43821" s="73"/>
      <c r="D43821" s="73"/>
      <c r="P43821" s="73"/>
      <c r="T43821" s="73"/>
      <c r="U43821" s="73"/>
      <c r="V43821" s="73"/>
      <c r="X43821" s="12"/>
    </row>
    <row r="43822" spans="2:24" x14ac:dyDescent="0.3">
      <c r="B43822" s="73"/>
      <c r="D43822" s="73"/>
      <c r="P43822" s="73"/>
      <c r="T43822" s="73"/>
      <c r="U43822" s="73"/>
      <c r="V43822" s="73"/>
      <c r="X43822" s="12"/>
    </row>
    <row r="43823" spans="2:24" x14ac:dyDescent="0.3">
      <c r="B43823" s="73"/>
      <c r="D43823" s="73"/>
      <c r="P43823" s="73"/>
      <c r="T43823" s="73"/>
      <c r="U43823" s="73"/>
      <c r="V43823" s="73"/>
      <c r="X43823" s="12"/>
    </row>
    <row r="43824" spans="2:24" x14ac:dyDescent="0.3">
      <c r="B43824" s="73"/>
      <c r="D43824" s="73"/>
      <c r="P43824" s="73"/>
      <c r="T43824" s="73"/>
      <c r="U43824" s="73"/>
      <c r="V43824" s="73"/>
      <c r="X43824" s="12"/>
    </row>
    <row r="43825" spans="2:24" x14ac:dyDescent="0.3">
      <c r="B43825" s="73"/>
      <c r="D43825" s="73"/>
      <c r="P43825" s="73"/>
      <c r="T43825" s="73"/>
      <c r="U43825" s="73"/>
      <c r="V43825" s="73"/>
      <c r="X43825" s="12"/>
    </row>
    <row r="43826" spans="2:24" x14ac:dyDescent="0.3">
      <c r="B43826" s="73"/>
      <c r="D43826" s="73"/>
      <c r="P43826" s="73"/>
      <c r="T43826" s="73"/>
      <c r="U43826" s="73"/>
      <c r="V43826" s="73"/>
      <c r="X43826" s="12"/>
    </row>
    <row r="43827" spans="2:24" x14ac:dyDescent="0.3">
      <c r="B43827" s="73"/>
      <c r="D43827" s="73"/>
      <c r="P43827" s="73"/>
      <c r="T43827" s="73"/>
      <c r="U43827" s="73"/>
      <c r="V43827" s="73"/>
      <c r="X43827" s="12"/>
    </row>
    <row r="43828" spans="2:24" x14ac:dyDescent="0.3">
      <c r="B43828" s="73"/>
      <c r="D43828" s="73"/>
      <c r="P43828" s="73"/>
      <c r="T43828" s="73"/>
      <c r="U43828" s="73"/>
      <c r="V43828" s="73"/>
      <c r="X43828" s="12"/>
    </row>
    <row r="43829" spans="2:24" x14ac:dyDescent="0.3">
      <c r="B43829" s="73"/>
      <c r="D43829" s="73"/>
      <c r="P43829" s="73"/>
      <c r="T43829" s="73"/>
      <c r="U43829" s="73"/>
      <c r="V43829" s="73"/>
      <c r="X43829" s="12"/>
    </row>
    <row r="43830" spans="2:24" x14ac:dyDescent="0.3">
      <c r="B43830" s="73"/>
      <c r="D43830" s="73"/>
      <c r="P43830" s="73"/>
      <c r="T43830" s="73"/>
      <c r="U43830" s="73"/>
      <c r="V43830" s="73"/>
      <c r="X43830" s="12"/>
    </row>
    <row r="43831" spans="2:24" x14ac:dyDescent="0.3">
      <c r="B43831" s="73"/>
      <c r="D43831" s="73"/>
      <c r="P43831" s="73"/>
      <c r="T43831" s="73"/>
      <c r="U43831" s="73"/>
      <c r="V43831" s="73"/>
      <c r="X43831" s="12"/>
    </row>
    <row r="43832" spans="2:24" x14ac:dyDescent="0.3">
      <c r="B43832" s="73"/>
      <c r="D43832" s="73"/>
      <c r="P43832" s="73"/>
      <c r="T43832" s="73"/>
      <c r="U43832" s="73"/>
      <c r="V43832" s="73"/>
      <c r="X43832" s="12"/>
    </row>
    <row r="43833" spans="2:24" x14ac:dyDescent="0.3">
      <c r="B43833" s="73"/>
      <c r="D43833" s="73"/>
      <c r="P43833" s="73"/>
      <c r="T43833" s="73"/>
      <c r="U43833" s="73"/>
      <c r="V43833" s="73"/>
      <c r="X43833" s="12"/>
    </row>
    <row r="43834" spans="2:24" x14ac:dyDescent="0.3">
      <c r="B43834" s="73"/>
      <c r="D43834" s="73"/>
      <c r="P43834" s="73"/>
      <c r="T43834" s="73"/>
      <c r="U43834" s="73"/>
      <c r="V43834" s="73"/>
      <c r="X43834" s="12"/>
    </row>
    <row r="43835" spans="2:24" x14ac:dyDescent="0.3">
      <c r="B43835" s="73"/>
      <c r="D43835" s="73"/>
      <c r="P43835" s="73"/>
      <c r="T43835" s="73"/>
      <c r="U43835" s="73"/>
      <c r="V43835" s="73"/>
      <c r="X43835" s="12"/>
    </row>
    <row r="43836" spans="2:24" x14ac:dyDescent="0.3">
      <c r="B43836" s="73"/>
      <c r="D43836" s="73"/>
      <c r="P43836" s="73"/>
      <c r="T43836" s="73"/>
      <c r="U43836" s="73"/>
      <c r="V43836" s="73"/>
      <c r="X43836" s="12"/>
    </row>
    <row r="43837" spans="2:24" x14ac:dyDescent="0.3">
      <c r="B43837" s="73"/>
      <c r="D43837" s="73"/>
      <c r="P43837" s="73"/>
      <c r="T43837" s="73"/>
      <c r="U43837" s="73"/>
      <c r="V43837" s="73"/>
      <c r="X43837" s="12"/>
    </row>
    <row r="43838" spans="2:24" x14ac:dyDescent="0.3">
      <c r="B43838" s="73"/>
      <c r="D43838" s="73"/>
      <c r="P43838" s="73"/>
      <c r="T43838" s="73"/>
      <c r="U43838" s="73"/>
      <c r="V43838" s="73"/>
      <c r="X43838" s="12"/>
    </row>
    <row r="43839" spans="2:24" x14ac:dyDescent="0.3">
      <c r="B43839" s="73"/>
      <c r="D43839" s="73"/>
      <c r="P43839" s="73"/>
      <c r="T43839" s="73"/>
      <c r="U43839" s="73"/>
      <c r="V43839" s="73"/>
      <c r="X43839" s="12"/>
    </row>
    <row r="43840" spans="2:24" x14ac:dyDescent="0.3">
      <c r="B43840" s="73"/>
      <c r="D43840" s="73"/>
      <c r="P43840" s="73"/>
      <c r="T43840" s="73"/>
      <c r="U43840" s="73"/>
      <c r="V43840" s="73"/>
      <c r="X43840" s="12"/>
    </row>
    <row r="43841" spans="2:24" x14ac:dyDescent="0.3">
      <c r="B43841" s="73"/>
      <c r="D43841" s="73"/>
      <c r="P43841" s="73"/>
      <c r="T43841" s="73"/>
      <c r="U43841" s="73"/>
      <c r="V43841" s="73"/>
      <c r="X43841" s="12"/>
    </row>
    <row r="43842" spans="2:24" x14ac:dyDescent="0.3">
      <c r="B43842" s="73"/>
      <c r="D43842" s="73"/>
      <c r="P43842" s="73"/>
      <c r="T43842" s="73"/>
      <c r="U43842" s="73"/>
      <c r="V43842" s="73"/>
      <c r="X43842" s="12"/>
    </row>
    <row r="43843" spans="2:24" x14ac:dyDescent="0.3">
      <c r="B43843" s="73"/>
      <c r="D43843" s="73"/>
      <c r="P43843" s="73"/>
      <c r="T43843" s="73"/>
      <c r="U43843" s="73"/>
      <c r="V43843" s="73"/>
      <c r="X43843" s="12"/>
    </row>
    <row r="43844" spans="2:24" x14ac:dyDescent="0.3">
      <c r="B43844" s="73"/>
      <c r="D43844" s="73"/>
      <c r="P43844" s="73"/>
      <c r="T43844" s="73"/>
      <c r="U43844" s="73"/>
      <c r="V43844" s="73"/>
      <c r="X43844" s="12"/>
    </row>
    <row r="43845" spans="2:24" x14ac:dyDescent="0.3">
      <c r="B43845" s="73"/>
      <c r="D43845" s="73"/>
      <c r="P43845" s="73"/>
      <c r="T43845" s="73"/>
      <c r="U43845" s="73"/>
      <c r="V43845" s="73"/>
      <c r="X43845" s="12"/>
    </row>
    <row r="43846" spans="2:24" x14ac:dyDescent="0.3">
      <c r="B43846" s="73"/>
      <c r="D43846" s="73"/>
      <c r="P43846" s="73"/>
      <c r="T43846" s="73"/>
      <c r="U43846" s="73"/>
      <c r="V43846" s="73"/>
      <c r="X43846" s="12"/>
    </row>
    <row r="43847" spans="2:24" x14ac:dyDescent="0.3">
      <c r="B43847" s="73"/>
      <c r="D43847" s="73"/>
      <c r="P43847" s="73"/>
      <c r="T43847" s="73"/>
      <c r="U43847" s="73"/>
      <c r="V43847" s="73"/>
      <c r="X43847" s="12"/>
    </row>
    <row r="43848" spans="2:24" x14ac:dyDescent="0.3">
      <c r="B43848" s="73"/>
      <c r="D43848" s="73"/>
      <c r="P43848" s="73"/>
      <c r="T43848" s="73"/>
      <c r="U43848" s="73"/>
      <c r="V43848" s="73"/>
      <c r="X43848" s="12"/>
    </row>
    <row r="43849" spans="2:24" x14ac:dyDescent="0.3">
      <c r="B43849" s="73"/>
      <c r="D43849" s="73"/>
      <c r="P43849" s="73"/>
      <c r="T43849" s="73"/>
      <c r="U43849" s="73"/>
      <c r="V43849" s="73"/>
      <c r="X43849" s="12"/>
    </row>
    <row r="43850" spans="2:24" x14ac:dyDescent="0.3">
      <c r="B43850" s="73"/>
      <c r="D43850" s="73"/>
      <c r="P43850" s="73"/>
      <c r="T43850" s="73"/>
      <c r="U43850" s="73"/>
      <c r="V43850" s="73"/>
      <c r="X43850" s="12"/>
    </row>
    <row r="43851" spans="2:24" x14ac:dyDescent="0.3">
      <c r="B43851" s="73"/>
      <c r="D43851" s="73"/>
      <c r="P43851" s="73"/>
      <c r="T43851" s="73"/>
      <c r="U43851" s="73"/>
      <c r="V43851" s="73"/>
      <c r="X43851" s="12"/>
    </row>
    <row r="43852" spans="2:24" x14ac:dyDescent="0.3">
      <c r="B43852" s="73"/>
      <c r="D43852" s="73"/>
      <c r="P43852" s="73"/>
      <c r="T43852" s="73"/>
      <c r="U43852" s="73"/>
      <c r="V43852" s="73"/>
      <c r="X43852" s="12"/>
    </row>
    <row r="43853" spans="2:24" x14ac:dyDescent="0.3">
      <c r="B43853" s="73"/>
      <c r="D43853" s="73"/>
      <c r="P43853" s="73"/>
      <c r="T43853" s="73"/>
      <c r="U43853" s="73"/>
      <c r="V43853" s="73"/>
      <c r="X43853" s="12"/>
    </row>
    <row r="43854" spans="2:24" x14ac:dyDescent="0.3">
      <c r="B43854" s="73"/>
      <c r="D43854" s="73"/>
      <c r="P43854" s="73"/>
      <c r="T43854" s="73"/>
      <c r="U43854" s="73"/>
      <c r="V43854" s="73"/>
      <c r="X43854" s="12"/>
    </row>
    <row r="43855" spans="2:24" x14ac:dyDescent="0.3">
      <c r="B43855" s="73"/>
      <c r="D43855" s="73"/>
      <c r="P43855" s="73"/>
      <c r="T43855" s="73"/>
      <c r="U43855" s="73"/>
      <c r="V43855" s="73"/>
      <c r="X43855" s="12"/>
    </row>
    <row r="43856" spans="2:24" x14ac:dyDescent="0.3">
      <c r="B43856" s="73"/>
      <c r="D43856" s="73"/>
      <c r="P43856" s="73"/>
      <c r="T43856" s="73"/>
      <c r="U43856" s="73"/>
      <c r="V43856" s="73"/>
      <c r="X43856" s="12"/>
    </row>
    <row r="43857" spans="2:24" x14ac:dyDescent="0.3">
      <c r="B43857" s="73"/>
      <c r="D43857" s="73"/>
      <c r="P43857" s="73"/>
      <c r="T43857" s="73"/>
      <c r="U43857" s="73"/>
      <c r="V43857" s="73"/>
      <c r="X43857" s="12"/>
    </row>
    <row r="43858" spans="2:24" x14ac:dyDescent="0.3">
      <c r="B43858" s="73"/>
      <c r="D43858" s="73"/>
      <c r="P43858" s="73"/>
      <c r="T43858" s="73"/>
      <c r="U43858" s="73"/>
      <c r="V43858" s="73"/>
      <c r="X43858" s="12"/>
    </row>
    <row r="43859" spans="2:24" x14ac:dyDescent="0.3">
      <c r="B43859" s="73"/>
      <c r="D43859" s="73"/>
      <c r="P43859" s="73"/>
      <c r="T43859" s="73"/>
      <c r="U43859" s="73"/>
      <c r="V43859" s="73"/>
      <c r="X43859" s="12"/>
    </row>
    <row r="43860" spans="2:24" x14ac:dyDescent="0.3">
      <c r="B43860" s="73"/>
      <c r="D43860" s="73"/>
      <c r="P43860" s="73"/>
      <c r="T43860" s="73"/>
      <c r="U43860" s="73"/>
      <c r="V43860" s="73"/>
      <c r="X43860" s="12"/>
    </row>
    <row r="43861" spans="2:24" x14ac:dyDescent="0.3">
      <c r="B43861" s="73"/>
      <c r="D43861" s="73"/>
      <c r="P43861" s="73"/>
      <c r="T43861" s="73"/>
      <c r="U43861" s="73"/>
      <c r="V43861" s="73"/>
      <c r="X43861" s="12"/>
    </row>
    <row r="43862" spans="2:24" x14ac:dyDescent="0.3">
      <c r="B43862" s="73"/>
      <c r="D43862" s="73"/>
      <c r="P43862" s="73"/>
      <c r="T43862" s="73"/>
      <c r="U43862" s="73"/>
      <c r="V43862" s="73"/>
      <c r="X43862" s="12"/>
    </row>
    <row r="43863" spans="2:24" x14ac:dyDescent="0.3">
      <c r="B43863" s="73"/>
      <c r="D43863" s="73"/>
      <c r="P43863" s="73"/>
      <c r="T43863" s="73"/>
      <c r="U43863" s="73"/>
      <c r="V43863" s="73"/>
      <c r="X43863" s="12"/>
    </row>
    <row r="43864" spans="2:24" x14ac:dyDescent="0.3">
      <c r="B43864" s="73"/>
      <c r="D43864" s="73"/>
      <c r="P43864" s="73"/>
      <c r="T43864" s="73"/>
      <c r="U43864" s="73"/>
      <c r="V43864" s="73"/>
      <c r="X43864" s="12"/>
    </row>
    <row r="43865" spans="2:24" x14ac:dyDescent="0.3">
      <c r="B43865" s="73"/>
      <c r="D43865" s="73"/>
      <c r="P43865" s="73"/>
      <c r="T43865" s="73"/>
      <c r="U43865" s="73"/>
      <c r="V43865" s="73"/>
      <c r="X43865" s="12"/>
    </row>
    <row r="43866" spans="2:24" x14ac:dyDescent="0.3">
      <c r="B43866" s="73"/>
      <c r="D43866" s="73"/>
      <c r="P43866" s="73"/>
      <c r="T43866" s="73"/>
      <c r="U43866" s="73"/>
      <c r="V43866" s="73"/>
      <c r="X43866" s="12"/>
    </row>
    <row r="43867" spans="2:24" x14ac:dyDescent="0.3">
      <c r="B43867" s="73"/>
      <c r="D43867" s="73"/>
      <c r="P43867" s="73"/>
      <c r="T43867" s="73"/>
      <c r="U43867" s="73"/>
      <c r="V43867" s="73"/>
      <c r="X43867" s="12"/>
    </row>
    <row r="43868" spans="2:24" x14ac:dyDescent="0.3">
      <c r="B43868" s="73"/>
      <c r="D43868" s="73"/>
      <c r="P43868" s="73"/>
      <c r="T43868" s="73"/>
      <c r="U43868" s="73"/>
      <c r="V43868" s="73"/>
      <c r="X43868" s="12"/>
    </row>
    <row r="43869" spans="2:24" x14ac:dyDescent="0.3">
      <c r="B43869" s="73"/>
      <c r="D43869" s="73"/>
      <c r="P43869" s="73"/>
      <c r="T43869" s="73"/>
      <c r="U43869" s="73"/>
      <c r="V43869" s="73"/>
      <c r="X43869" s="12"/>
    </row>
    <row r="43870" spans="2:24" x14ac:dyDescent="0.3">
      <c r="B43870" s="73"/>
      <c r="D43870" s="73"/>
      <c r="P43870" s="73"/>
      <c r="T43870" s="73"/>
      <c r="U43870" s="73"/>
      <c r="V43870" s="73"/>
      <c r="X43870" s="12"/>
    </row>
    <row r="43871" spans="2:24" x14ac:dyDescent="0.3">
      <c r="B43871" s="73"/>
      <c r="D43871" s="73"/>
      <c r="P43871" s="73"/>
      <c r="T43871" s="73"/>
      <c r="U43871" s="73"/>
      <c r="V43871" s="73"/>
      <c r="X43871" s="12"/>
    </row>
    <row r="43872" spans="2:24" x14ac:dyDescent="0.3">
      <c r="B43872" s="73"/>
      <c r="D43872" s="73"/>
      <c r="P43872" s="73"/>
      <c r="T43872" s="73"/>
      <c r="U43872" s="73"/>
      <c r="V43872" s="73"/>
      <c r="X43872" s="12"/>
    </row>
    <row r="43873" spans="2:24" x14ac:dyDescent="0.3">
      <c r="B43873" s="73"/>
      <c r="D43873" s="73"/>
      <c r="P43873" s="73"/>
      <c r="T43873" s="73"/>
      <c r="U43873" s="73"/>
      <c r="V43873" s="73"/>
      <c r="X43873" s="12"/>
    </row>
    <row r="43874" spans="2:24" x14ac:dyDescent="0.3">
      <c r="B43874" s="73"/>
      <c r="D43874" s="73"/>
      <c r="P43874" s="73"/>
      <c r="T43874" s="73"/>
      <c r="U43874" s="73"/>
      <c r="V43874" s="73"/>
      <c r="X43874" s="12"/>
    </row>
    <row r="43875" spans="2:24" x14ac:dyDescent="0.3">
      <c r="B43875" s="73"/>
      <c r="D43875" s="73"/>
      <c r="P43875" s="73"/>
      <c r="T43875" s="73"/>
      <c r="U43875" s="73"/>
      <c r="V43875" s="73"/>
      <c r="X43875" s="12"/>
    </row>
    <row r="43876" spans="2:24" x14ac:dyDescent="0.3">
      <c r="B43876" s="73"/>
      <c r="D43876" s="73"/>
      <c r="P43876" s="73"/>
      <c r="T43876" s="73"/>
      <c r="U43876" s="73"/>
      <c r="V43876" s="73"/>
      <c r="X43876" s="12"/>
    </row>
    <row r="43877" spans="2:24" x14ac:dyDescent="0.3">
      <c r="B43877" s="73"/>
      <c r="D43877" s="73"/>
      <c r="P43877" s="73"/>
      <c r="T43877" s="73"/>
      <c r="U43877" s="73"/>
      <c r="V43877" s="73"/>
      <c r="X43877" s="12"/>
    </row>
    <row r="43878" spans="2:24" x14ac:dyDescent="0.3">
      <c r="B43878" s="73"/>
      <c r="D43878" s="73"/>
      <c r="P43878" s="73"/>
      <c r="T43878" s="73"/>
      <c r="U43878" s="73"/>
      <c r="V43878" s="73"/>
      <c r="X43878" s="12"/>
    </row>
    <row r="43879" spans="2:24" x14ac:dyDescent="0.3">
      <c r="B43879" s="73"/>
      <c r="D43879" s="73"/>
      <c r="P43879" s="73"/>
      <c r="T43879" s="73"/>
      <c r="U43879" s="73"/>
      <c r="V43879" s="73"/>
      <c r="X43879" s="12"/>
    </row>
    <row r="43880" spans="2:24" x14ac:dyDescent="0.3">
      <c r="B43880" s="73"/>
      <c r="D43880" s="73"/>
      <c r="P43880" s="73"/>
      <c r="T43880" s="73"/>
      <c r="U43880" s="73"/>
      <c r="V43880" s="73"/>
      <c r="X43880" s="12"/>
    </row>
    <row r="43881" spans="2:24" x14ac:dyDescent="0.3">
      <c r="B43881" s="73"/>
      <c r="D43881" s="73"/>
      <c r="P43881" s="73"/>
      <c r="T43881" s="73"/>
      <c r="U43881" s="73"/>
      <c r="V43881" s="73"/>
      <c r="X43881" s="12"/>
    </row>
    <row r="43882" spans="2:24" x14ac:dyDescent="0.3">
      <c r="B43882" s="73"/>
      <c r="D43882" s="73"/>
      <c r="P43882" s="73"/>
      <c r="T43882" s="73"/>
      <c r="U43882" s="73"/>
      <c r="V43882" s="73"/>
      <c r="X43882" s="12"/>
    </row>
    <row r="43883" spans="2:24" x14ac:dyDescent="0.3">
      <c r="B43883" s="73"/>
      <c r="D43883" s="73"/>
      <c r="P43883" s="73"/>
      <c r="T43883" s="73"/>
      <c r="U43883" s="73"/>
      <c r="V43883" s="73"/>
      <c r="X43883" s="12"/>
    </row>
    <row r="43884" spans="2:24" x14ac:dyDescent="0.3">
      <c r="B43884" s="73"/>
      <c r="D43884" s="73"/>
      <c r="P43884" s="73"/>
      <c r="T43884" s="73"/>
      <c r="U43884" s="73"/>
      <c r="V43884" s="73"/>
      <c r="X43884" s="12"/>
    </row>
    <row r="43885" spans="2:24" x14ac:dyDescent="0.3">
      <c r="B43885" s="73"/>
      <c r="D43885" s="73"/>
      <c r="P43885" s="73"/>
      <c r="T43885" s="73"/>
      <c r="U43885" s="73"/>
      <c r="V43885" s="73"/>
      <c r="X43885" s="12"/>
    </row>
    <row r="43886" spans="2:24" x14ac:dyDescent="0.3">
      <c r="B43886" s="73"/>
      <c r="D43886" s="73"/>
      <c r="P43886" s="73"/>
      <c r="T43886" s="73"/>
      <c r="U43886" s="73"/>
      <c r="V43886" s="73"/>
      <c r="X43886" s="12"/>
    </row>
    <row r="43887" spans="2:24" x14ac:dyDescent="0.3">
      <c r="B43887" s="73"/>
      <c r="D43887" s="73"/>
      <c r="P43887" s="73"/>
      <c r="T43887" s="73"/>
      <c r="U43887" s="73"/>
      <c r="V43887" s="73"/>
      <c r="X43887" s="12"/>
    </row>
    <row r="43888" spans="2:24" x14ac:dyDescent="0.3">
      <c r="B43888" s="73"/>
      <c r="D43888" s="73"/>
      <c r="P43888" s="73"/>
      <c r="T43888" s="73"/>
      <c r="U43888" s="73"/>
      <c r="V43888" s="73"/>
      <c r="X43888" s="12"/>
    </row>
    <row r="43889" spans="2:24" x14ac:dyDescent="0.3">
      <c r="B43889" s="73"/>
      <c r="D43889" s="73"/>
      <c r="P43889" s="73"/>
      <c r="T43889" s="73"/>
      <c r="U43889" s="73"/>
      <c r="V43889" s="73"/>
      <c r="X43889" s="12"/>
    </row>
    <row r="43890" spans="2:24" x14ac:dyDescent="0.3">
      <c r="B43890" s="73"/>
      <c r="D43890" s="73"/>
      <c r="P43890" s="73"/>
      <c r="T43890" s="73"/>
      <c r="U43890" s="73"/>
      <c r="V43890" s="73"/>
      <c r="X43890" s="12"/>
    </row>
    <row r="43891" spans="2:24" x14ac:dyDescent="0.3">
      <c r="B43891" s="73"/>
      <c r="D43891" s="73"/>
      <c r="P43891" s="73"/>
      <c r="T43891" s="73"/>
      <c r="U43891" s="73"/>
      <c r="V43891" s="73"/>
      <c r="X43891" s="12"/>
    </row>
    <row r="43892" spans="2:24" x14ac:dyDescent="0.3">
      <c r="B43892" s="73"/>
      <c r="D43892" s="73"/>
      <c r="P43892" s="73"/>
      <c r="T43892" s="73"/>
      <c r="U43892" s="73"/>
      <c r="V43892" s="73"/>
      <c r="X43892" s="12"/>
    </row>
    <row r="43893" spans="2:24" x14ac:dyDescent="0.3">
      <c r="B43893" s="73"/>
      <c r="D43893" s="73"/>
      <c r="P43893" s="73"/>
      <c r="T43893" s="73"/>
      <c r="U43893" s="73"/>
      <c r="V43893" s="73"/>
      <c r="X43893" s="12"/>
    </row>
    <row r="43894" spans="2:24" x14ac:dyDescent="0.3">
      <c r="B43894" s="73"/>
      <c r="D43894" s="73"/>
      <c r="P43894" s="73"/>
      <c r="T43894" s="73"/>
      <c r="U43894" s="73"/>
      <c r="V43894" s="73"/>
      <c r="X43894" s="12"/>
    </row>
    <row r="43895" spans="2:24" x14ac:dyDescent="0.3">
      <c r="B43895" s="73"/>
      <c r="D43895" s="73"/>
      <c r="P43895" s="73"/>
      <c r="T43895" s="73"/>
      <c r="U43895" s="73"/>
      <c r="V43895" s="73"/>
      <c r="X43895" s="12"/>
    </row>
    <row r="43896" spans="2:24" x14ac:dyDescent="0.3">
      <c r="B43896" s="73"/>
      <c r="D43896" s="73"/>
      <c r="P43896" s="73"/>
      <c r="T43896" s="73"/>
      <c r="U43896" s="73"/>
      <c r="V43896" s="73"/>
      <c r="X43896" s="12"/>
    </row>
    <row r="43897" spans="2:24" x14ac:dyDescent="0.3">
      <c r="B43897" s="73"/>
      <c r="D43897" s="73"/>
      <c r="P43897" s="73"/>
      <c r="T43897" s="73"/>
      <c r="U43897" s="73"/>
      <c r="V43897" s="73"/>
      <c r="X43897" s="12"/>
    </row>
    <row r="43898" spans="2:24" x14ac:dyDescent="0.3">
      <c r="B43898" s="73"/>
      <c r="D43898" s="73"/>
      <c r="P43898" s="73"/>
      <c r="T43898" s="73"/>
      <c r="U43898" s="73"/>
      <c r="V43898" s="73"/>
      <c r="X43898" s="12"/>
    </row>
    <row r="43899" spans="2:24" x14ac:dyDescent="0.3">
      <c r="B43899" s="73"/>
      <c r="D43899" s="73"/>
      <c r="P43899" s="73"/>
      <c r="T43899" s="73"/>
      <c r="U43899" s="73"/>
      <c r="V43899" s="73"/>
      <c r="X43899" s="12"/>
    </row>
    <row r="43900" spans="2:24" x14ac:dyDescent="0.3">
      <c r="B43900" s="73"/>
      <c r="D43900" s="73"/>
      <c r="P43900" s="73"/>
      <c r="T43900" s="73"/>
      <c r="U43900" s="73"/>
      <c r="V43900" s="73"/>
      <c r="X43900" s="12"/>
    </row>
    <row r="43901" spans="2:24" x14ac:dyDescent="0.3">
      <c r="B43901" s="73"/>
      <c r="D43901" s="73"/>
      <c r="P43901" s="73"/>
      <c r="T43901" s="73"/>
      <c r="U43901" s="73"/>
      <c r="V43901" s="73"/>
      <c r="X43901" s="12"/>
    </row>
    <row r="43902" spans="2:24" x14ac:dyDescent="0.3">
      <c r="B43902" s="73"/>
      <c r="D43902" s="73"/>
      <c r="P43902" s="73"/>
      <c r="T43902" s="73"/>
      <c r="U43902" s="73"/>
      <c r="V43902" s="73"/>
      <c r="X43902" s="12"/>
    </row>
    <row r="43903" spans="2:24" x14ac:dyDescent="0.3">
      <c r="B43903" s="73"/>
      <c r="D43903" s="73"/>
      <c r="P43903" s="73"/>
      <c r="T43903" s="73"/>
      <c r="U43903" s="73"/>
      <c r="V43903" s="73"/>
      <c r="X43903" s="12"/>
    </row>
    <row r="43904" spans="2:24" x14ac:dyDescent="0.3">
      <c r="B43904" s="73"/>
      <c r="D43904" s="73"/>
      <c r="P43904" s="73"/>
      <c r="T43904" s="73"/>
      <c r="U43904" s="73"/>
      <c r="V43904" s="73"/>
      <c r="X43904" s="12"/>
    </row>
    <row r="43905" spans="2:24" x14ac:dyDescent="0.3">
      <c r="B43905" s="73"/>
      <c r="D43905" s="73"/>
      <c r="P43905" s="73"/>
      <c r="T43905" s="73"/>
      <c r="U43905" s="73"/>
      <c r="V43905" s="73"/>
      <c r="X43905" s="12"/>
    </row>
    <row r="43906" spans="2:24" x14ac:dyDescent="0.3">
      <c r="B43906" s="73"/>
      <c r="D43906" s="73"/>
      <c r="P43906" s="73"/>
      <c r="T43906" s="73"/>
      <c r="U43906" s="73"/>
      <c r="V43906" s="73"/>
      <c r="X43906" s="12"/>
    </row>
    <row r="43907" spans="2:24" x14ac:dyDescent="0.3">
      <c r="B43907" s="73"/>
      <c r="D43907" s="73"/>
      <c r="P43907" s="73"/>
      <c r="T43907" s="73"/>
      <c r="U43907" s="73"/>
      <c r="V43907" s="73"/>
      <c r="X43907" s="12"/>
    </row>
    <row r="43908" spans="2:24" x14ac:dyDescent="0.3">
      <c r="B43908" s="73"/>
      <c r="D43908" s="73"/>
      <c r="P43908" s="73"/>
      <c r="T43908" s="73"/>
      <c r="U43908" s="73"/>
      <c r="V43908" s="73"/>
      <c r="X43908" s="12"/>
    </row>
    <row r="43909" spans="2:24" x14ac:dyDescent="0.3">
      <c r="B43909" s="73"/>
      <c r="D43909" s="73"/>
      <c r="P43909" s="73"/>
      <c r="T43909" s="73"/>
      <c r="U43909" s="73"/>
      <c r="V43909" s="73"/>
      <c r="X43909" s="12"/>
    </row>
    <row r="43910" spans="2:24" x14ac:dyDescent="0.3">
      <c r="B43910" s="73"/>
      <c r="D43910" s="73"/>
      <c r="P43910" s="73"/>
      <c r="T43910" s="73"/>
      <c r="U43910" s="73"/>
      <c r="V43910" s="73"/>
      <c r="X43910" s="12"/>
    </row>
    <row r="43911" spans="2:24" x14ac:dyDescent="0.3">
      <c r="B43911" s="73"/>
      <c r="D43911" s="73"/>
      <c r="P43911" s="73"/>
      <c r="T43911" s="73"/>
      <c r="U43911" s="73"/>
      <c r="V43911" s="73"/>
      <c r="X43911" s="12"/>
    </row>
    <row r="43912" spans="2:24" x14ac:dyDescent="0.3">
      <c r="B43912" s="73"/>
      <c r="D43912" s="73"/>
      <c r="P43912" s="73"/>
      <c r="T43912" s="73"/>
      <c r="U43912" s="73"/>
      <c r="V43912" s="73"/>
      <c r="X43912" s="12"/>
    </row>
    <row r="43913" spans="2:24" x14ac:dyDescent="0.3">
      <c r="B43913" s="73"/>
      <c r="D43913" s="73"/>
      <c r="P43913" s="73"/>
      <c r="T43913" s="73"/>
      <c r="U43913" s="73"/>
      <c r="V43913" s="73"/>
      <c r="X43913" s="12"/>
    </row>
    <row r="43914" spans="2:24" x14ac:dyDescent="0.3">
      <c r="B43914" s="73"/>
      <c r="D43914" s="73"/>
      <c r="P43914" s="73"/>
      <c r="T43914" s="73"/>
      <c r="U43914" s="73"/>
      <c r="V43914" s="73"/>
      <c r="X43914" s="12"/>
    </row>
    <row r="43915" spans="2:24" x14ac:dyDescent="0.3">
      <c r="B43915" s="73"/>
      <c r="D43915" s="73"/>
      <c r="P43915" s="73"/>
      <c r="T43915" s="73"/>
      <c r="U43915" s="73"/>
      <c r="V43915" s="73"/>
      <c r="X43915" s="12"/>
    </row>
    <row r="43916" spans="2:24" x14ac:dyDescent="0.3">
      <c r="B43916" s="73"/>
      <c r="D43916" s="73"/>
      <c r="P43916" s="73"/>
      <c r="T43916" s="73"/>
      <c r="U43916" s="73"/>
      <c r="V43916" s="73"/>
      <c r="X43916" s="12"/>
    </row>
    <row r="43917" spans="2:24" x14ac:dyDescent="0.3">
      <c r="B43917" s="73"/>
      <c r="D43917" s="73"/>
      <c r="P43917" s="73"/>
      <c r="T43917" s="73"/>
      <c r="U43917" s="73"/>
      <c r="V43917" s="73"/>
      <c r="X43917" s="12"/>
    </row>
    <row r="43918" spans="2:24" x14ac:dyDescent="0.3">
      <c r="B43918" s="73"/>
      <c r="D43918" s="73"/>
      <c r="P43918" s="73"/>
      <c r="T43918" s="73"/>
      <c r="U43918" s="73"/>
      <c r="V43918" s="73"/>
      <c r="X43918" s="12"/>
    </row>
    <row r="43919" spans="2:24" x14ac:dyDescent="0.3">
      <c r="B43919" s="73"/>
      <c r="D43919" s="73"/>
      <c r="P43919" s="73"/>
      <c r="T43919" s="73"/>
      <c r="U43919" s="73"/>
      <c r="V43919" s="73"/>
      <c r="X43919" s="12"/>
    </row>
    <row r="43920" spans="2:24" x14ac:dyDescent="0.3">
      <c r="B43920" s="73"/>
      <c r="D43920" s="73"/>
      <c r="P43920" s="73"/>
      <c r="T43920" s="73"/>
      <c r="U43920" s="73"/>
      <c r="V43920" s="73"/>
      <c r="X43920" s="12"/>
    </row>
    <row r="43921" spans="2:24" x14ac:dyDescent="0.3">
      <c r="B43921" s="73"/>
      <c r="D43921" s="73"/>
      <c r="P43921" s="73"/>
      <c r="T43921" s="73"/>
      <c r="U43921" s="73"/>
      <c r="V43921" s="73"/>
      <c r="X43921" s="12"/>
    </row>
    <row r="43922" spans="2:24" x14ac:dyDescent="0.3">
      <c r="B43922" s="73"/>
      <c r="D43922" s="73"/>
      <c r="P43922" s="73"/>
      <c r="T43922" s="73"/>
      <c r="U43922" s="73"/>
      <c r="V43922" s="73"/>
      <c r="X43922" s="12"/>
    </row>
    <row r="43923" spans="2:24" x14ac:dyDescent="0.3">
      <c r="B43923" s="73"/>
      <c r="D43923" s="73"/>
      <c r="P43923" s="73"/>
      <c r="T43923" s="73"/>
      <c r="U43923" s="73"/>
      <c r="V43923" s="73"/>
      <c r="X43923" s="12"/>
    </row>
    <row r="43924" spans="2:24" x14ac:dyDescent="0.3">
      <c r="B43924" s="73"/>
      <c r="D43924" s="73"/>
      <c r="P43924" s="73"/>
      <c r="T43924" s="73"/>
      <c r="U43924" s="73"/>
      <c r="V43924" s="73"/>
      <c r="X43924" s="12"/>
    </row>
    <row r="43925" spans="2:24" x14ac:dyDescent="0.3">
      <c r="B43925" s="73"/>
      <c r="D43925" s="73"/>
      <c r="P43925" s="73"/>
      <c r="T43925" s="73"/>
      <c r="U43925" s="73"/>
      <c r="V43925" s="73"/>
      <c r="X43925" s="12"/>
    </row>
    <row r="43926" spans="2:24" x14ac:dyDescent="0.3">
      <c r="B43926" s="73"/>
      <c r="D43926" s="73"/>
      <c r="P43926" s="73"/>
      <c r="T43926" s="73"/>
      <c r="U43926" s="73"/>
      <c r="V43926" s="73"/>
      <c r="X43926" s="12"/>
    </row>
    <row r="43927" spans="2:24" x14ac:dyDescent="0.3">
      <c r="B43927" s="73"/>
      <c r="D43927" s="73"/>
      <c r="P43927" s="73"/>
      <c r="T43927" s="73"/>
      <c r="U43927" s="73"/>
      <c r="V43927" s="73"/>
      <c r="X43927" s="12"/>
    </row>
    <row r="43928" spans="2:24" x14ac:dyDescent="0.3">
      <c r="B43928" s="73"/>
      <c r="D43928" s="73"/>
      <c r="P43928" s="73"/>
      <c r="T43928" s="73"/>
      <c r="U43928" s="73"/>
      <c r="V43928" s="73"/>
      <c r="X43928" s="12"/>
    </row>
    <row r="43929" spans="2:24" x14ac:dyDescent="0.3">
      <c r="B43929" s="73"/>
      <c r="D43929" s="73"/>
      <c r="P43929" s="73"/>
      <c r="T43929" s="73"/>
      <c r="U43929" s="73"/>
      <c r="V43929" s="73"/>
      <c r="X43929" s="12"/>
    </row>
    <row r="43930" spans="2:24" x14ac:dyDescent="0.3">
      <c r="B43930" s="73"/>
      <c r="D43930" s="73"/>
      <c r="P43930" s="73"/>
      <c r="T43930" s="73"/>
      <c r="U43930" s="73"/>
      <c r="V43930" s="73"/>
      <c r="X43930" s="12"/>
    </row>
    <row r="43931" spans="2:24" x14ac:dyDescent="0.3">
      <c r="B43931" s="73"/>
      <c r="D43931" s="73"/>
      <c r="P43931" s="73"/>
      <c r="T43931" s="73"/>
      <c r="U43931" s="73"/>
      <c r="V43931" s="73"/>
      <c r="X43931" s="12"/>
    </row>
    <row r="43932" spans="2:24" x14ac:dyDescent="0.3">
      <c r="B43932" s="73"/>
      <c r="D43932" s="73"/>
      <c r="P43932" s="73"/>
      <c r="T43932" s="73"/>
      <c r="U43932" s="73"/>
      <c r="V43932" s="73"/>
      <c r="X43932" s="12"/>
    </row>
    <row r="43933" spans="2:24" x14ac:dyDescent="0.3">
      <c r="B43933" s="73"/>
      <c r="D43933" s="73"/>
      <c r="P43933" s="73"/>
      <c r="T43933" s="73"/>
      <c r="U43933" s="73"/>
      <c r="V43933" s="73"/>
      <c r="X43933" s="12"/>
    </row>
    <row r="43934" spans="2:24" x14ac:dyDescent="0.3">
      <c r="B43934" s="73"/>
      <c r="D43934" s="73"/>
      <c r="P43934" s="73"/>
      <c r="T43934" s="73"/>
      <c r="U43934" s="73"/>
      <c r="V43934" s="73"/>
      <c r="X43934" s="12"/>
    </row>
    <row r="43935" spans="2:24" x14ac:dyDescent="0.3">
      <c r="B43935" s="73"/>
      <c r="D43935" s="73"/>
      <c r="P43935" s="73"/>
      <c r="T43935" s="73"/>
      <c r="U43935" s="73"/>
      <c r="V43935" s="73"/>
      <c r="X43935" s="12"/>
    </row>
    <row r="43936" spans="2:24" x14ac:dyDescent="0.3">
      <c r="B43936" s="73"/>
      <c r="D43936" s="73"/>
      <c r="P43936" s="73"/>
      <c r="T43936" s="73"/>
      <c r="U43936" s="73"/>
      <c r="V43936" s="73"/>
      <c r="X43936" s="12"/>
    </row>
    <row r="43937" spans="2:24" x14ac:dyDescent="0.3">
      <c r="B43937" s="73"/>
      <c r="D43937" s="73"/>
      <c r="P43937" s="73"/>
      <c r="T43937" s="73"/>
      <c r="U43937" s="73"/>
      <c r="V43937" s="73"/>
      <c r="X43937" s="12"/>
    </row>
    <row r="43938" spans="2:24" x14ac:dyDescent="0.3">
      <c r="B43938" s="73"/>
      <c r="D43938" s="73"/>
      <c r="P43938" s="73"/>
      <c r="T43938" s="73"/>
      <c r="U43938" s="73"/>
      <c r="V43938" s="73"/>
      <c r="X43938" s="12"/>
    </row>
    <row r="43939" spans="2:24" x14ac:dyDescent="0.3">
      <c r="B43939" s="73"/>
      <c r="D43939" s="73"/>
      <c r="P43939" s="73"/>
      <c r="T43939" s="73"/>
      <c r="U43939" s="73"/>
      <c r="V43939" s="73"/>
      <c r="X43939" s="12"/>
    </row>
    <row r="43940" spans="2:24" x14ac:dyDescent="0.3">
      <c r="B43940" s="73"/>
      <c r="D43940" s="73"/>
      <c r="P43940" s="73"/>
      <c r="T43940" s="73"/>
      <c r="U43940" s="73"/>
      <c r="V43940" s="73"/>
      <c r="X43940" s="12"/>
    </row>
    <row r="43941" spans="2:24" x14ac:dyDescent="0.3">
      <c r="B43941" s="73"/>
      <c r="D43941" s="73"/>
      <c r="P43941" s="73"/>
      <c r="T43941" s="73"/>
      <c r="U43941" s="73"/>
      <c r="V43941" s="73"/>
      <c r="X43941" s="12"/>
    </row>
    <row r="43942" spans="2:24" x14ac:dyDescent="0.3">
      <c r="B43942" s="73"/>
      <c r="D43942" s="73"/>
      <c r="P43942" s="73"/>
      <c r="T43942" s="73"/>
      <c r="U43942" s="73"/>
      <c r="V43942" s="73"/>
      <c r="X43942" s="12"/>
    </row>
    <row r="43943" spans="2:24" x14ac:dyDescent="0.3">
      <c r="B43943" s="73"/>
      <c r="D43943" s="73"/>
      <c r="P43943" s="73"/>
      <c r="T43943" s="73"/>
      <c r="U43943" s="73"/>
      <c r="V43943" s="73"/>
      <c r="X43943" s="12"/>
    </row>
    <row r="43944" spans="2:24" x14ac:dyDescent="0.3">
      <c r="B43944" s="73"/>
      <c r="D43944" s="73"/>
      <c r="P43944" s="73"/>
      <c r="T43944" s="73"/>
      <c r="U43944" s="73"/>
      <c r="V43944" s="73"/>
      <c r="X43944" s="12"/>
    </row>
    <row r="43945" spans="2:24" x14ac:dyDescent="0.3">
      <c r="B43945" s="73"/>
      <c r="D43945" s="73"/>
      <c r="P43945" s="73"/>
      <c r="T43945" s="73"/>
      <c r="U43945" s="73"/>
      <c r="V43945" s="73"/>
      <c r="X43945" s="12"/>
    </row>
    <row r="43946" spans="2:24" x14ac:dyDescent="0.3">
      <c r="B43946" s="73"/>
      <c r="D43946" s="73"/>
      <c r="P43946" s="73"/>
      <c r="T43946" s="73"/>
      <c r="U43946" s="73"/>
      <c r="V43946" s="73"/>
      <c r="X43946" s="12"/>
    </row>
    <row r="43947" spans="2:24" x14ac:dyDescent="0.3">
      <c r="B43947" s="73"/>
      <c r="D43947" s="73"/>
      <c r="P43947" s="73"/>
      <c r="T43947" s="73"/>
      <c r="U43947" s="73"/>
      <c r="V43947" s="73"/>
      <c r="X43947" s="12"/>
    </row>
    <row r="43948" spans="2:24" x14ac:dyDescent="0.3">
      <c r="B43948" s="73"/>
      <c r="D43948" s="73"/>
      <c r="P43948" s="73"/>
      <c r="T43948" s="73"/>
      <c r="U43948" s="73"/>
      <c r="V43948" s="73"/>
      <c r="X43948" s="12"/>
    </row>
    <row r="43949" spans="2:24" x14ac:dyDescent="0.3">
      <c r="B43949" s="73"/>
      <c r="D43949" s="73"/>
      <c r="P43949" s="73"/>
      <c r="T43949" s="73"/>
      <c r="U43949" s="73"/>
      <c r="V43949" s="73"/>
      <c r="X43949" s="12"/>
    </row>
    <row r="43950" spans="2:24" x14ac:dyDescent="0.3">
      <c r="B43950" s="73"/>
      <c r="D43950" s="73"/>
      <c r="P43950" s="73"/>
      <c r="T43950" s="73"/>
      <c r="U43950" s="73"/>
      <c r="V43950" s="73"/>
      <c r="X43950" s="12"/>
    </row>
    <row r="43951" spans="2:24" x14ac:dyDescent="0.3">
      <c r="B43951" s="73"/>
      <c r="D43951" s="73"/>
      <c r="P43951" s="73"/>
      <c r="T43951" s="73"/>
      <c r="U43951" s="73"/>
      <c r="V43951" s="73"/>
      <c r="X43951" s="12"/>
    </row>
    <row r="43952" spans="2:24" x14ac:dyDescent="0.3">
      <c r="B43952" s="73"/>
      <c r="D43952" s="73"/>
      <c r="P43952" s="73"/>
      <c r="T43952" s="73"/>
      <c r="U43952" s="73"/>
      <c r="V43952" s="73"/>
      <c r="X43952" s="12"/>
    </row>
    <row r="43953" spans="2:24" x14ac:dyDescent="0.3">
      <c r="B43953" s="73"/>
      <c r="D43953" s="73"/>
      <c r="P43953" s="73"/>
      <c r="T43953" s="73"/>
      <c r="U43953" s="73"/>
      <c r="V43953" s="73"/>
      <c r="X43953" s="12"/>
    </row>
    <row r="43954" spans="2:24" x14ac:dyDescent="0.3">
      <c r="B43954" s="73"/>
      <c r="D43954" s="73"/>
      <c r="P43954" s="73"/>
      <c r="T43954" s="73"/>
      <c r="U43954" s="73"/>
      <c r="V43954" s="73"/>
      <c r="X43954" s="12"/>
    </row>
    <row r="43955" spans="2:24" x14ac:dyDescent="0.3">
      <c r="B43955" s="73"/>
      <c r="D43955" s="73"/>
      <c r="P43955" s="73"/>
      <c r="T43955" s="73"/>
      <c r="U43955" s="73"/>
      <c r="V43955" s="73"/>
      <c r="X43955" s="12"/>
    </row>
    <row r="43956" spans="2:24" x14ac:dyDescent="0.3">
      <c r="B43956" s="73"/>
      <c r="D43956" s="73"/>
      <c r="P43956" s="73"/>
      <c r="T43956" s="73"/>
      <c r="U43956" s="73"/>
      <c r="V43956" s="73"/>
      <c r="X43956" s="12"/>
    </row>
    <row r="43957" spans="2:24" x14ac:dyDescent="0.3">
      <c r="B43957" s="73"/>
      <c r="D43957" s="73"/>
      <c r="P43957" s="73"/>
      <c r="T43957" s="73"/>
      <c r="U43957" s="73"/>
      <c r="V43957" s="73"/>
      <c r="X43957" s="12"/>
    </row>
    <row r="43958" spans="2:24" x14ac:dyDescent="0.3">
      <c r="B43958" s="73"/>
      <c r="D43958" s="73"/>
      <c r="P43958" s="73"/>
      <c r="T43958" s="73"/>
      <c r="U43958" s="73"/>
      <c r="V43958" s="73"/>
      <c r="X43958" s="12"/>
    </row>
    <row r="43959" spans="2:24" x14ac:dyDescent="0.3">
      <c r="B43959" s="73"/>
      <c r="D43959" s="73"/>
      <c r="P43959" s="73"/>
      <c r="T43959" s="73"/>
      <c r="U43959" s="73"/>
      <c r="V43959" s="73"/>
      <c r="X43959" s="12"/>
    </row>
    <row r="43960" spans="2:24" x14ac:dyDescent="0.3">
      <c r="B43960" s="73"/>
      <c r="D43960" s="73"/>
      <c r="P43960" s="73"/>
      <c r="T43960" s="73"/>
      <c r="U43960" s="73"/>
      <c r="V43960" s="73"/>
      <c r="X43960" s="12"/>
    </row>
    <row r="43961" spans="2:24" x14ac:dyDescent="0.3">
      <c r="B43961" s="73"/>
      <c r="D43961" s="73"/>
      <c r="P43961" s="73"/>
      <c r="T43961" s="73"/>
      <c r="U43961" s="73"/>
      <c r="V43961" s="73"/>
      <c r="X43961" s="12"/>
    </row>
    <row r="43962" spans="2:24" x14ac:dyDescent="0.3">
      <c r="B43962" s="73"/>
      <c r="D43962" s="73"/>
      <c r="P43962" s="73"/>
      <c r="T43962" s="73"/>
      <c r="U43962" s="73"/>
      <c r="V43962" s="73"/>
      <c r="X43962" s="12"/>
    </row>
    <row r="43963" spans="2:24" x14ac:dyDescent="0.3">
      <c r="B43963" s="73"/>
      <c r="D43963" s="73"/>
      <c r="P43963" s="73"/>
      <c r="T43963" s="73"/>
      <c r="U43963" s="73"/>
      <c r="V43963" s="73"/>
      <c r="X43963" s="12"/>
    </row>
    <row r="43964" spans="2:24" x14ac:dyDescent="0.3">
      <c r="B43964" s="73"/>
      <c r="D43964" s="73"/>
      <c r="P43964" s="73"/>
      <c r="T43964" s="73"/>
      <c r="U43964" s="73"/>
      <c r="V43964" s="73"/>
      <c r="X43964" s="12"/>
    </row>
    <row r="43965" spans="2:24" x14ac:dyDescent="0.3">
      <c r="B43965" s="73"/>
      <c r="D43965" s="73"/>
      <c r="P43965" s="73"/>
      <c r="T43965" s="73"/>
      <c r="U43965" s="73"/>
      <c r="V43965" s="73"/>
      <c r="X43965" s="12"/>
    </row>
    <row r="43966" spans="2:24" x14ac:dyDescent="0.3">
      <c r="B43966" s="73"/>
      <c r="D43966" s="73"/>
      <c r="P43966" s="73"/>
      <c r="T43966" s="73"/>
      <c r="U43966" s="73"/>
      <c r="V43966" s="73"/>
      <c r="X43966" s="12"/>
    </row>
    <row r="43967" spans="2:24" x14ac:dyDescent="0.3">
      <c r="B43967" s="73"/>
      <c r="D43967" s="73"/>
      <c r="P43967" s="73"/>
      <c r="T43967" s="73"/>
      <c r="U43967" s="73"/>
      <c r="V43967" s="73"/>
      <c r="X43967" s="12"/>
    </row>
    <row r="43968" spans="2:24" x14ac:dyDescent="0.3">
      <c r="B43968" s="73"/>
      <c r="D43968" s="73"/>
      <c r="P43968" s="73"/>
      <c r="T43968" s="73"/>
      <c r="U43968" s="73"/>
      <c r="V43968" s="73"/>
      <c r="X43968" s="12"/>
    </row>
    <row r="43969" spans="2:24" x14ac:dyDescent="0.3">
      <c r="B43969" s="73"/>
      <c r="D43969" s="73"/>
      <c r="P43969" s="73"/>
      <c r="T43969" s="73"/>
      <c r="U43969" s="73"/>
      <c r="V43969" s="73"/>
      <c r="X43969" s="12"/>
    </row>
    <row r="43970" spans="2:24" x14ac:dyDescent="0.3">
      <c r="B43970" s="73"/>
      <c r="D43970" s="73"/>
      <c r="P43970" s="73"/>
      <c r="T43970" s="73"/>
      <c r="U43970" s="73"/>
      <c r="V43970" s="73"/>
      <c r="X43970" s="12"/>
    </row>
    <row r="43971" spans="2:24" x14ac:dyDescent="0.3">
      <c r="B43971" s="73"/>
      <c r="D43971" s="73"/>
      <c r="P43971" s="73"/>
      <c r="T43971" s="73"/>
      <c r="U43971" s="73"/>
      <c r="V43971" s="73"/>
      <c r="X43971" s="12"/>
    </row>
    <row r="43972" spans="2:24" x14ac:dyDescent="0.3">
      <c r="B43972" s="73"/>
      <c r="D43972" s="73"/>
      <c r="P43972" s="73"/>
      <c r="T43972" s="73"/>
      <c r="U43972" s="73"/>
      <c r="V43972" s="73"/>
      <c r="X43972" s="12"/>
    </row>
    <row r="43973" spans="2:24" x14ac:dyDescent="0.3">
      <c r="B43973" s="73"/>
      <c r="D43973" s="73"/>
      <c r="P43973" s="73"/>
      <c r="T43973" s="73"/>
      <c r="U43973" s="73"/>
      <c r="V43973" s="73"/>
      <c r="X43973" s="12"/>
    </row>
    <row r="43974" spans="2:24" x14ac:dyDescent="0.3">
      <c r="B43974" s="73"/>
      <c r="D43974" s="73"/>
      <c r="P43974" s="73"/>
      <c r="T43974" s="73"/>
      <c r="U43974" s="73"/>
      <c r="V43974" s="73"/>
      <c r="X43974" s="12"/>
    </row>
    <row r="43975" spans="2:24" x14ac:dyDescent="0.3">
      <c r="B43975" s="73"/>
      <c r="D43975" s="73"/>
      <c r="P43975" s="73"/>
      <c r="T43975" s="73"/>
      <c r="U43975" s="73"/>
      <c r="V43975" s="73"/>
      <c r="X43975" s="12"/>
    </row>
    <row r="43976" spans="2:24" x14ac:dyDescent="0.3">
      <c r="B43976" s="73"/>
      <c r="D43976" s="73"/>
      <c r="P43976" s="73"/>
      <c r="T43976" s="73"/>
      <c r="U43976" s="73"/>
      <c r="V43976" s="73"/>
      <c r="X43976" s="12"/>
    </row>
    <row r="43977" spans="2:24" x14ac:dyDescent="0.3">
      <c r="B43977" s="73"/>
      <c r="D43977" s="73"/>
      <c r="P43977" s="73"/>
      <c r="T43977" s="73"/>
      <c r="U43977" s="73"/>
      <c r="V43977" s="73"/>
      <c r="X43977" s="12"/>
    </row>
    <row r="43978" spans="2:24" x14ac:dyDescent="0.3">
      <c r="B43978" s="73"/>
      <c r="D43978" s="73"/>
      <c r="P43978" s="73"/>
      <c r="T43978" s="73"/>
      <c r="U43978" s="73"/>
      <c r="V43978" s="73"/>
      <c r="X43978" s="12"/>
    </row>
    <row r="43979" spans="2:24" x14ac:dyDescent="0.3">
      <c r="B43979" s="73"/>
      <c r="D43979" s="73"/>
      <c r="P43979" s="73"/>
      <c r="T43979" s="73"/>
      <c r="U43979" s="73"/>
      <c r="V43979" s="73"/>
      <c r="X43979" s="12"/>
    </row>
    <row r="43980" spans="2:24" x14ac:dyDescent="0.3">
      <c r="B43980" s="73"/>
      <c r="D43980" s="73"/>
      <c r="P43980" s="73"/>
      <c r="T43980" s="73"/>
      <c r="U43980" s="73"/>
      <c r="V43980" s="73"/>
      <c r="X43980" s="12"/>
    </row>
    <row r="43981" spans="2:24" x14ac:dyDescent="0.3">
      <c r="B43981" s="73"/>
      <c r="D43981" s="73"/>
      <c r="P43981" s="73"/>
      <c r="T43981" s="73"/>
      <c r="U43981" s="73"/>
      <c r="V43981" s="73"/>
      <c r="X43981" s="12"/>
    </row>
    <row r="43982" spans="2:24" x14ac:dyDescent="0.3">
      <c r="B43982" s="73"/>
      <c r="D43982" s="73"/>
      <c r="P43982" s="73"/>
      <c r="T43982" s="73"/>
      <c r="U43982" s="73"/>
      <c r="V43982" s="73"/>
      <c r="X43982" s="12"/>
    </row>
    <row r="43983" spans="2:24" x14ac:dyDescent="0.3">
      <c r="B43983" s="73"/>
      <c r="D43983" s="73"/>
      <c r="P43983" s="73"/>
      <c r="T43983" s="73"/>
      <c r="U43983" s="73"/>
      <c r="V43983" s="73"/>
      <c r="X43983" s="12"/>
    </row>
    <row r="43984" spans="2:24" x14ac:dyDescent="0.3">
      <c r="B43984" s="73"/>
      <c r="D43984" s="73"/>
      <c r="P43984" s="73"/>
      <c r="T43984" s="73"/>
      <c r="U43984" s="73"/>
      <c r="V43984" s="73"/>
      <c r="X43984" s="12"/>
    </row>
    <row r="43985" spans="2:24" x14ac:dyDescent="0.3">
      <c r="B43985" s="73"/>
      <c r="D43985" s="73"/>
      <c r="P43985" s="73"/>
      <c r="T43985" s="73"/>
      <c r="U43985" s="73"/>
      <c r="V43985" s="73"/>
      <c r="X43985" s="12"/>
    </row>
    <row r="43986" spans="2:24" x14ac:dyDescent="0.3">
      <c r="B43986" s="73"/>
      <c r="D43986" s="73"/>
      <c r="P43986" s="73"/>
      <c r="T43986" s="73"/>
      <c r="U43986" s="73"/>
      <c r="V43986" s="73"/>
      <c r="X43986" s="12"/>
    </row>
    <row r="43987" spans="2:24" x14ac:dyDescent="0.3">
      <c r="B43987" s="73"/>
      <c r="D43987" s="73"/>
      <c r="P43987" s="73"/>
      <c r="T43987" s="73"/>
      <c r="U43987" s="73"/>
      <c r="V43987" s="73"/>
      <c r="X43987" s="12"/>
    </row>
    <row r="43988" spans="2:24" x14ac:dyDescent="0.3">
      <c r="B43988" s="73"/>
      <c r="D43988" s="73"/>
      <c r="P43988" s="73"/>
      <c r="T43988" s="73"/>
      <c r="U43988" s="73"/>
      <c r="V43988" s="73"/>
      <c r="X43988" s="12"/>
    </row>
    <row r="43989" spans="2:24" x14ac:dyDescent="0.3">
      <c r="B43989" s="73"/>
      <c r="D43989" s="73"/>
      <c r="P43989" s="73"/>
      <c r="T43989" s="73"/>
      <c r="U43989" s="73"/>
      <c r="V43989" s="73"/>
      <c r="X43989" s="12"/>
    </row>
    <row r="43990" spans="2:24" x14ac:dyDescent="0.3">
      <c r="B43990" s="73"/>
      <c r="D43990" s="73"/>
      <c r="P43990" s="73"/>
      <c r="T43990" s="73"/>
      <c r="U43990" s="73"/>
      <c r="V43990" s="73"/>
      <c r="X43990" s="12"/>
    </row>
    <row r="43991" spans="2:24" x14ac:dyDescent="0.3">
      <c r="B43991" s="73"/>
      <c r="D43991" s="73"/>
      <c r="P43991" s="73"/>
      <c r="T43991" s="73"/>
      <c r="U43991" s="73"/>
      <c r="V43991" s="73"/>
      <c r="X43991" s="12"/>
    </row>
    <row r="43992" spans="2:24" x14ac:dyDescent="0.3">
      <c r="B43992" s="73"/>
      <c r="D43992" s="73"/>
      <c r="P43992" s="73"/>
      <c r="T43992" s="73"/>
      <c r="U43992" s="73"/>
      <c r="V43992" s="73"/>
      <c r="X43992" s="12"/>
    </row>
    <row r="43993" spans="2:24" x14ac:dyDescent="0.3">
      <c r="B43993" s="73"/>
      <c r="D43993" s="73"/>
      <c r="P43993" s="73"/>
      <c r="T43993" s="73"/>
      <c r="U43993" s="73"/>
      <c r="V43993" s="73"/>
      <c r="X43993" s="12"/>
    </row>
    <row r="43994" spans="2:24" x14ac:dyDescent="0.3">
      <c r="B43994" s="73"/>
      <c r="D43994" s="73"/>
      <c r="P43994" s="73"/>
      <c r="T43994" s="73"/>
      <c r="U43994" s="73"/>
      <c r="V43994" s="73"/>
      <c r="X43994" s="12"/>
    </row>
    <row r="43995" spans="2:24" x14ac:dyDescent="0.3">
      <c r="B43995" s="73"/>
      <c r="D43995" s="73"/>
      <c r="P43995" s="73"/>
      <c r="T43995" s="73"/>
      <c r="U43995" s="73"/>
      <c r="V43995" s="73"/>
      <c r="X43995" s="12"/>
    </row>
    <row r="43996" spans="2:24" x14ac:dyDescent="0.3">
      <c r="B43996" s="73"/>
      <c r="D43996" s="73"/>
      <c r="P43996" s="73"/>
      <c r="T43996" s="73"/>
      <c r="U43996" s="73"/>
      <c r="V43996" s="73"/>
      <c r="X43996" s="12"/>
    </row>
    <row r="43997" spans="2:24" x14ac:dyDescent="0.3">
      <c r="B43997" s="73"/>
      <c r="D43997" s="73"/>
      <c r="P43997" s="73"/>
      <c r="T43997" s="73"/>
      <c r="U43997" s="73"/>
      <c r="V43997" s="73"/>
      <c r="X43997" s="12"/>
    </row>
    <row r="43998" spans="2:24" x14ac:dyDescent="0.3">
      <c r="B43998" s="73"/>
      <c r="D43998" s="73"/>
      <c r="P43998" s="73"/>
      <c r="T43998" s="73"/>
      <c r="U43998" s="73"/>
      <c r="V43998" s="73"/>
      <c r="X43998" s="12"/>
    </row>
    <row r="43999" spans="2:24" x14ac:dyDescent="0.3">
      <c r="B43999" s="73"/>
      <c r="D43999" s="73"/>
      <c r="P43999" s="73"/>
      <c r="T43999" s="73"/>
      <c r="U43999" s="73"/>
      <c r="V43999" s="73"/>
      <c r="X43999" s="12"/>
    </row>
    <row r="44000" spans="2:24" x14ac:dyDescent="0.3">
      <c r="B44000" s="73"/>
      <c r="D44000" s="73"/>
      <c r="P44000" s="73"/>
      <c r="T44000" s="73"/>
      <c r="U44000" s="73"/>
      <c r="V44000" s="73"/>
      <c r="X44000" s="12"/>
    </row>
    <row r="44001" spans="2:24" x14ac:dyDescent="0.3">
      <c r="B44001" s="73"/>
      <c r="D44001" s="73"/>
      <c r="P44001" s="73"/>
      <c r="T44001" s="73"/>
      <c r="U44001" s="73"/>
      <c r="V44001" s="73"/>
      <c r="X44001" s="12"/>
    </row>
    <row r="44002" spans="2:24" x14ac:dyDescent="0.3">
      <c r="B44002" s="73"/>
      <c r="D44002" s="73"/>
      <c r="P44002" s="73"/>
      <c r="T44002" s="73"/>
      <c r="U44002" s="73"/>
      <c r="V44002" s="73"/>
      <c r="X44002" s="12"/>
    </row>
    <row r="44003" spans="2:24" x14ac:dyDescent="0.3">
      <c r="B44003" s="73"/>
      <c r="D44003" s="73"/>
      <c r="P44003" s="73"/>
      <c r="T44003" s="73"/>
      <c r="U44003" s="73"/>
      <c r="V44003" s="73"/>
      <c r="X44003" s="12"/>
    </row>
    <row r="44004" spans="2:24" x14ac:dyDescent="0.3">
      <c r="B44004" s="73"/>
      <c r="D44004" s="73"/>
      <c r="P44004" s="73"/>
      <c r="T44004" s="73"/>
      <c r="U44004" s="73"/>
      <c r="V44004" s="73"/>
      <c r="X44004" s="12"/>
    </row>
    <row r="44005" spans="2:24" x14ac:dyDescent="0.3">
      <c r="B44005" s="73"/>
      <c r="D44005" s="73"/>
      <c r="P44005" s="73"/>
      <c r="T44005" s="73"/>
      <c r="U44005" s="73"/>
      <c r="V44005" s="73"/>
      <c r="X44005" s="12"/>
    </row>
    <row r="44006" spans="2:24" x14ac:dyDescent="0.3">
      <c r="B44006" s="73"/>
      <c r="D44006" s="73"/>
      <c r="P44006" s="73"/>
      <c r="T44006" s="73"/>
      <c r="U44006" s="73"/>
      <c r="V44006" s="73"/>
      <c r="X44006" s="12"/>
    </row>
    <row r="44007" spans="2:24" x14ac:dyDescent="0.3">
      <c r="B44007" s="73"/>
      <c r="D44007" s="73"/>
      <c r="P44007" s="73"/>
      <c r="T44007" s="73"/>
      <c r="U44007" s="73"/>
      <c r="V44007" s="73"/>
      <c r="X44007" s="12"/>
    </row>
    <row r="44008" spans="2:24" x14ac:dyDescent="0.3">
      <c r="B44008" s="73"/>
      <c r="D44008" s="73"/>
      <c r="P44008" s="73"/>
      <c r="T44008" s="73"/>
      <c r="U44008" s="73"/>
      <c r="V44008" s="73"/>
      <c r="X44008" s="12"/>
    </row>
    <row r="44009" spans="2:24" x14ac:dyDescent="0.3">
      <c r="B44009" s="73"/>
      <c r="D44009" s="73"/>
      <c r="P44009" s="73"/>
      <c r="T44009" s="73"/>
      <c r="U44009" s="73"/>
      <c r="V44009" s="73"/>
      <c r="X44009" s="12"/>
    </row>
    <row r="44010" spans="2:24" x14ac:dyDescent="0.3">
      <c r="B44010" s="73"/>
      <c r="D44010" s="73"/>
      <c r="P44010" s="73"/>
      <c r="T44010" s="73"/>
      <c r="U44010" s="73"/>
      <c r="V44010" s="73"/>
      <c r="X44010" s="12"/>
    </row>
    <row r="44011" spans="2:24" x14ac:dyDescent="0.3">
      <c r="B44011" s="73"/>
      <c r="D44011" s="73"/>
      <c r="P44011" s="73"/>
      <c r="T44011" s="73"/>
      <c r="U44011" s="73"/>
      <c r="V44011" s="73"/>
      <c r="X44011" s="12"/>
    </row>
    <row r="44012" spans="2:24" x14ac:dyDescent="0.3">
      <c r="B44012" s="73"/>
      <c r="D44012" s="73"/>
      <c r="P44012" s="73"/>
      <c r="T44012" s="73"/>
      <c r="U44012" s="73"/>
      <c r="V44012" s="73"/>
      <c r="X44012" s="12"/>
    </row>
    <row r="44013" spans="2:24" x14ac:dyDescent="0.3">
      <c r="B44013" s="73"/>
      <c r="D44013" s="73"/>
      <c r="P44013" s="73"/>
      <c r="T44013" s="73"/>
      <c r="U44013" s="73"/>
      <c r="V44013" s="73"/>
      <c r="X44013" s="12"/>
    </row>
    <row r="44014" spans="2:24" x14ac:dyDescent="0.3">
      <c r="B44014" s="73"/>
      <c r="D44014" s="73"/>
      <c r="P44014" s="73"/>
      <c r="T44014" s="73"/>
      <c r="U44014" s="73"/>
      <c r="V44014" s="73"/>
      <c r="X44014" s="12"/>
    </row>
    <row r="44015" spans="2:24" x14ac:dyDescent="0.3">
      <c r="B44015" s="73"/>
      <c r="D44015" s="73"/>
      <c r="P44015" s="73"/>
      <c r="T44015" s="73"/>
      <c r="U44015" s="73"/>
      <c r="V44015" s="73"/>
      <c r="X44015" s="12"/>
    </row>
    <row r="44016" spans="2:24" x14ac:dyDescent="0.3">
      <c r="B44016" s="73"/>
      <c r="D44016" s="73"/>
      <c r="P44016" s="73"/>
      <c r="T44016" s="73"/>
      <c r="U44016" s="73"/>
      <c r="V44016" s="73"/>
      <c r="X44016" s="12"/>
    </row>
    <row r="44017" spans="2:24" x14ac:dyDescent="0.3">
      <c r="B44017" s="73"/>
      <c r="D44017" s="73"/>
      <c r="P44017" s="73"/>
      <c r="T44017" s="73"/>
      <c r="U44017" s="73"/>
      <c r="V44017" s="73"/>
      <c r="X44017" s="12"/>
    </row>
    <row r="44018" spans="2:24" x14ac:dyDescent="0.3">
      <c r="B44018" s="73"/>
      <c r="D44018" s="73"/>
      <c r="P44018" s="73"/>
      <c r="T44018" s="73"/>
      <c r="U44018" s="73"/>
      <c r="V44018" s="73"/>
      <c r="X44018" s="12"/>
    </row>
    <row r="44019" spans="2:24" x14ac:dyDescent="0.3">
      <c r="B44019" s="73"/>
      <c r="D44019" s="73"/>
      <c r="P44019" s="73"/>
      <c r="T44019" s="73"/>
      <c r="U44019" s="73"/>
      <c r="V44019" s="73"/>
      <c r="X44019" s="12"/>
    </row>
    <row r="44020" spans="2:24" x14ac:dyDescent="0.3">
      <c r="B44020" s="73"/>
      <c r="D44020" s="73"/>
      <c r="P44020" s="73"/>
      <c r="T44020" s="73"/>
      <c r="U44020" s="73"/>
      <c r="V44020" s="73"/>
      <c r="X44020" s="12"/>
    </row>
    <row r="44021" spans="2:24" x14ac:dyDescent="0.3">
      <c r="B44021" s="73"/>
      <c r="D44021" s="73"/>
      <c r="P44021" s="73"/>
      <c r="T44021" s="73"/>
      <c r="U44021" s="73"/>
      <c r="V44021" s="73"/>
      <c r="X44021" s="12"/>
    </row>
    <row r="44022" spans="2:24" x14ac:dyDescent="0.3">
      <c r="B44022" s="73"/>
      <c r="D44022" s="73"/>
      <c r="P44022" s="73"/>
      <c r="T44022" s="73"/>
      <c r="U44022" s="73"/>
      <c r="V44022" s="73"/>
      <c r="X44022" s="12"/>
    </row>
    <row r="44023" spans="2:24" x14ac:dyDescent="0.3">
      <c r="B44023" s="73"/>
      <c r="D44023" s="73"/>
      <c r="P44023" s="73"/>
      <c r="T44023" s="73"/>
      <c r="U44023" s="73"/>
      <c r="V44023" s="73"/>
      <c r="X44023" s="12"/>
    </row>
    <row r="44024" spans="2:24" x14ac:dyDescent="0.3">
      <c r="B44024" s="73"/>
      <c r="D44024" s="73"/>
      <c r="P44024" s="73"/>
      <c r="T44024" s="73"/>
      <c r="U44024" s="73"/>
      <c r="V44024" s="73"/>
      <c r="X44024" s="12"/>
    </row>
    <row r="44025" spans="2:24" x14ac:dyDescent="0.3">
      <c r="B44025" s="73"/>
      <c r="D44025" s="73"/>
      <c r="P44025" s="73"/>
      <c r="T44025" s="73"/>
      <c r="U44025" s="73"/>
      <c r="V44025" s="73"/>
      <c r="X44025" s="12"/>
    </row>
    <row r="44026" spans="2:24" x14ac:dyDescent="0.3">
      <c r="B44026" s="73"/>
      <c r="D44026" s="73"/>
      <c r="P44026" s="73"/>
      <c r="T44026" s="73"/>
      <c r="U44026" s="73"/>
      <c r="V44026" s="73"/>
      <c r="X44026" s="12"/>
    </row>
    <row r="44027" spans="2:24" x14ac:dyDescent="0.3">
      <c r="B44027" s="73"/>
      <c r="D44027" s="73"/>
      <c r="P44027" s="73"/>
      <c r="T44027" s="73"/>
      <c r="U44027" s="73"/>
      <c r="V44027" s="73"/>
      <c r="X44027" s="12"/>
    </row>
    <row r="44028" spans="2:24" x14ac:dyDescent="0.3">
      <c r="B44028" s="73"/>
      <c r="D44028" s="73"/>
      <c r="P44028" s="73"/>
      <c r="T44028" s="73"/>
      <c r="U44028" s="73"/>
      <c r="V44028" s="73"/>
      <c r="X44028" s="12"/>
    </row>
    <row r="44029" spans="2:24" x14ac:dyDescent="0.3">
      <c r="B44029" s="73"/>
      <c r="D44029" s="73"/>
      <c r="P44029" s="73"/>
      <c r="T44029" s="73"/>
      <c r="U44029" s="73"/>
      <c r="V44029" s="73"/>
      <c r="X44029" s="12"/>
    </row>
    <row r="44030" spans="2:24" x14ac:dyDescent="0.3">
      <c r="B44030" s="73"/>
      <c r="D44030" s="73"/>
      <c r="P44030" s="73"/>
      <c r="T44030" s="73"/>
      <c r="U44030" s="73"/>
      <c r="V44030" s="73"/>
      <c r="X44030" s="12"/>
    </row>
    <row r="44031" spans="2:24" x14ac:dyDescent="0.3">
      <c r="B44031" s="73"/>
      <c r="D44031" s="73"/>
      <c r="P44031" s="73"/>
      <c r="T44031" s="73"/>
      <c r="U44031" s="73"/>
      <c r="V44031" s="73"/>
      <c r="X44031" s="12"/>
    </row>
    <row r="44032" spans="2:24" x14ac:dyDescent="0.3">
      <c r="B44032" s="73"/>
      <c r="D44032" s="73"/>
      <c r="P44032" s="73"/>
      <c r="T44032" s="73"/>
      <c r="U44032" s="73"/>
      <c r="V44032" s="73"/>
      <c r="X44032" s="12"/>
    </row>
    <row r="44033" spans="2:24" x14ac:dyDescent="0.3">
      <c r="B44033" s="73"/>
      <c r="D44033" s="73"/>
      <c r="P44033" s="73"/>
      <c r="T44033" s="73"/>
      <c r="U44033" s="73"/>
      <c r="V44033" s="73"/>
      <c r="X44033" s="12"/>
    </row>
    <row r="44034" spans="2:24" x14ac:dyDescent="0.3">
      <c r="B44034" s="73"/>
      <c r="D44034" s="73"/>
      <c r="P44034" s="73"/>
      <c r="T44034" s="73"/>
      <c r="U44034" s="73"/>
      <c r="V44034" s="73"/>
      <c r="X44034" s="12"/>
    </row>
    <row r="44035" spans="2:24" x14ac:dyDescent="0.3">
      <c r="B44035" s="73"/>
      <c r="D44035" s="73"/>
      <c r="P44035" s="73"/>
      <c r="T44035" s="73"/>
      <c r="U44035" s="73"/>
      <c r="V44035" s="73"/>
      <c r="X44035" s="12"/>
    </row>
    <row r="44036" spans="2:24" x14ac:dyDescent="0.3">
      <c r="B44036" s="73"/>
      <c r="D44036" s="73"/>
      <c r="P44036" s="73"/>
      <c r="T44036" s="73"/>
      <c r="U44036" s="73"/>
      <c r="V44036" s="73"/>
      <c r="X44036" s="12"/>
    </row>
    <row r="44037" spans="2:24" x14ac:dyDescent="0.3">
      <c r="B44037" s="73"/>
      <c r="D44037" s="73"/>
      <c r="P44037" s="73"/>
      <c r="T44037" s="73"/>
      <c r="U44037" s="73"/>
      <c r="V44037" s="73"/>
      <c r="X44037" s="12"/>
    </row>
    <row r="44038" spans="2:24" x14ac:dyDescent="0.3">
      <c r="B44038" s="73"/>
      <c r="D44038" s="73"/>
      <c r="P44038" s="73"/>
      <c r="T44038" s="73"/>
      <c r="U44038" s="73"/>
      <c r="V44038" s="73"/>
      <c r="X44038" s="12"/>
    </row>
    <row r="44039" spans="2:24" x14ac:dyDescent="0.3">
      <c r="B44039" s="73"/>
      <c r="D44039" s="73"/>
      <c r="P44039" s="73"/>
      <c r="T44039" s="73"/>
      <c r="U44039" s="73"/>
      <c r="V44039" s="73"/>
      <c r="X44039" s="12"/>
    </row>
    <row r="44040" spans="2:24" x14ac:dyDescent="0.3">
      <c r="B44040" s="73"/>
      <c r="D44040" s="73"/>
      <c r="P44040" s="73"/>
      <c r="T44040" s="73"/>
      <c r="U44040" s="73"/>
      <c r="V44040" s="73"/>
      <c r="X44040" s="12"/>
    </row>
    <row r="44041" spans="2:24" x14ac:dyDescent="0.3">
      <c r="B44041" s="73"/>
      <c r="D44041" s="73"/>
      <c r="P44041" s="73"/>
      <c r="T44041" s="73"/>
      <c r="U44041" s="73"/>
      <c r="V44041" s="73"/>
      <c r="X44041" s="12"/>
    </row>
    <row r="44042" spans="2:24" x14ac:dyDescent="0.3">
      <c r="B44042" s="73"/>
      <c r="D44042" s="73"/>
      <c r="P44042" s="73"/>
      <c r="T44042" s="73"/>
      <c r="U44042" s="73"/>
      <c r="V44042" s="73"/>
      <c r="X44042" s="12"/>
    </row>
    <row r="44043" spans="2:24" x14ac:dyDescent="0.3">
      <c r="B44043" s="73"/>
      <c r="D44043" s="73"/>
      <c r="P44043" s="73"/>
      <c r="T44043" s="73"/>
      <c r="U44043" s="73"/>
      <c r="V44043" s="73"/>
      <c r="X44043" s="12"/>
    </row>
    <row r="44044" spans="2:24" x14ac:dyDescent="0.3">
      <c r="B44044" s="73"/>
      <c r="D44044" s="73"/>
      <c r="P44044" s="73"/>
      <c r="T44044" s="73"/>
      <c r="U44044" s="73"/>
      <c r="V44044" s="73"/>
      <c r="X44044" s="12"/>
    </row>
    <row r="44045" spans="2:24" x14ac:dyDescent="0.3">
      <c r="B44045" s="73"/>
      <c r="D44045" s="73"/>
      <c r="P44045" s="73"/>
      <c r="T44045" s="73"/>
      <c r="U44045" s="73"/>
      <c r="V44045" s="73"/>
      <c r="X44045" s="12"/>
    </row>
    <row r="44046" spans="2:24" x14ac:dyDescent="0.3">
      <c r="B44046" s="73"/>
      <c r="D44046" s="73"/>
      <c r="P44046" s="73"/>
      <c r="T44046" s="73"/>
      <c r="U44046" s="73"/>
      <c r="V44046" s="73"/>
      <c r="X44046" s="12"/>
    </row>
    <row r="44047" spans="2:24" x14ac:dyDescent="0.3">
      <c r="B44047" s="73"/>
      <c r="D44047" s="73"/>
      <c r="P44047" s="73"/>
      <c r="T44047" s="73"/>
      <c r="U44047" s="73"/>
      <c r="V44047" s="73"/>
      <c r="X44047" s="12"/>
    </row>
    <row r="44048" spans="2:24" x14ac:dyDescent="0.3">
      <c r="B44048" s="73"/>
      <c r="D44048" s="73"/>
      <c r="P44048" s="73"/>
      <c r="T44048" s="73"/>
      <c r="U44048" s="73"/>
      <c r="V44048" s="73"/>
      <c r="X44048" s="12"/>
    </row>
    <row r="44049" spans="2:24" x14ac:dyDescent="0.3">
      <c r="B44049" s="73"/>
      <c r="D44049" s="73"/>
      <c r="P44049" s="73"/>
      <c r="T44049" s="73"/>
      <c r="U44049" s="73"/>
      <c r="V44049" s="73"/>
      <c r="X44049" s="12"/>
    </row>
    <row r="44050" spans="2:24" x14ac:dyDescent="0.3">
      <c r="B44050" s="73"/>
      <c r="D44050" s="73"/>
      <c r="P44050" s="73"/>
      <c r="T44050" s="73"/>
      <c r="U44050" s="73"/>
      <c r="V44050" s="73"/>
      <c r="X44050" s="12"/>
    </row>
    <row r="44051" spans="2:24" x14ac:dyDescent="0.3">
      <c r="B44051" s="73"/>
      <c r="D44051" s="73"/>
      <c r="P44051" s="73"/>
      <c r="T44051" s="73"/>
      <c r="U44051" s="73"/>
      <c r="V44051" s="73"/>
      <c r="X44051" s="12"/>
    </row>
    <row r="44052" spans="2:24" x14ac:dyDescent="0.3">
      <c r="B44052" s="73"/>
      <c r="D44052" s="73"/>
      <c r="P44052" s="73"/>
      <c r="T44052" s="73"/>
      <c r="U44052" s="73"/>
      <c r="V44052" s="73"/>
      <c r="X44052" s="12"/>
    </row>
    <row r="44053" spans="2:24" x14ac:dyDescent="0.3">
      <c r="B44053" s="73"/>
      <c r="D44053" s="73"/>
      <c r="P44053" s="73"/>
      <c r="T44053" s="73"/>
      <c r="U44053" s="73"/>
      <c r="V44053" s="73"/>
      <c r="X44053" s="12"/>
    </row>
    <row r="44054" spans="2:24" x14ac:dyDescent="0.3">
      <c r="B44054" s="73"/>
      <c r="D44054" s="73"/>
      <c r="P44054" s="73"/>
      <c r="T44054" s="73"/>
      <c r="U44054" s="73"/>
      <c r="V44054" s="73"/>
      <c r="X44054" s="12"/>
    </row>
    <row r="44055" spans="2:24" x14ac:dyDescent="0.3">
      <c r="B44055" s="73"/>
      <c r="D44055" s="73"/>
      <c r="P44055" s="73"/>
      <c r="T44055" s="73"/>
      <c r="U44055" s="73"/>
      <c r="V44055" s="73"/>
      <c r="X44055" s="12"/>
    </row>
    <row r="44056" spans="2:24" x14ac:dyDescent="0.3">
      <c r="B44056" s="73"/>
      <c r="D44056" s="73"/>
      <c r="P44056" s="73"/>
      <c r="T44056" s="73"/>
      <c r="U44056" s="73"/>
      <c r="V44056" s="73"/>
      <c r="X44056" s="12"/>
    </row>
    <row r="44057" spans="2:24" x14ac:dyDescent="0.3">
      <c r="B44057" s="73"/>
      <c r="D44057" s="73"/>
      <c r="P44057" s="73"/>
      <c r="T44057" s="73"/>
      <c r="U44057" s="73"/>
      <c r="V44057" s="73"/>
      <c r="X44057" s="12"/>
    </row>
    <row r="44058" spans="2:24" x14ac:dyDescent="0.3">
      <c r="B44058" s="73"/>
      <c r="D44058" s="73"/>
      <c r="P44058" s="73"/>
      <c r="T44058" s="73"/>
      <c r="U44058" s="73"/>
      <c r="V44058" s="73"/>
      <c r="X44058" s="12"/>
    </row>
    <row r="44059" spans="2:24" x14ac:dyDescent="0.3">
      <c r="B44059" s="73"/>
      <c r="D44059" s="73"/>
      <c r="P44059" s="73"/>
      <c r="T44059" s="73"/>
      <c r="U44059" s="73"/>
      <c r="V44059" s="73"/>
      <c r="X44059" s="12"/>
    </row>
    <row r="44060" spans="2:24" x14ac:dyDescent="0.3">
      <c r="B44060" s="73"/>
      <c r="D44060" s="73"/>
      <c r="P44060" s="73"/>
      <c r="T44060" s="73"/>
      <c r="U44060" s="73"/>
      <c r="V44060" s="73"/>
      <c r="X44060" s="12"/>
    </row>
    <row r="44061" spans="2:24" x14ac:dyDescent="0.3">
      <c r="B44061" s="73"/>
      <c r="D44061" s="73"/>
      <c r="P44061" s="73"/>
      <c r="T44061" s="73"/>
      <c r="U44061" s="73"/>
      <c r="V44061" s="73"/>
      <c r="X44061" s="12"/>
    </row>
    <row r="44062" spans="2:24" x14ac:dyDescent="0.3">
      <c r="B44062" s="73"/>
      <c r="D44062" s="73"/>
      <c r="P44062" s="73"/>
      <c r="T44062" s="73"/>
      <c r="U44062" s="73"/>
      <c r="V44062" s="73"/>
      <c r="X44062" s="12"/>
    </row>
    <row r="44063" spans="2:24" x14ac:dyDescent="0.3">
      <c r="B44063" s="73"/>
      <c r="D44063" s="73"/>
      <c r="P44063" s="73"/>
      <c r="T44063" s="73"/>
      <c r="U44063" s="73"/>
      <c r="V44063" s="73"/>
      <c r="X44063" s="12"/>
    </row>
    <row r="44064" spans="2:24" x14ac:dyDescent="0.3">
      <c r="B44064" s="73"/>
      <c r="D44064" s="73"/>
      <c r="P44064" s="73"/>
      <c r="T44064" s="73"/>
      <c r="U44064" s="73"/>
      <c r="V44064" s="73"/>
      <c r="X44064" s="12"/>
    </row>
    <row r="44065" spans="2:24" x14ac:dyDescent="0.3">
      <c r="B44065" s="73"/>
      <c r="D44065" s="73"/>
      <c r="P44065" s="73"/>
      <c r="T44065" s="73"/>
      <c r="U44065" s="73"/>
      <c r="V44065" s="73"/>
      <c r="X44065" s="12"/>
    </row>
    <row r="44066" spans="2:24" x14ac:dyDescent="0.3">
      <c r="B44066" s="73"/>
      <c r="D44066" s="73"/>
      <c r="P44066" s="73"/>
      <c r="T44066" s="73"/>
      <c r="U44066" s="73"/>
      <c r="V44066" s="73"/>
      <c r="X44066" s="12"/>
    </row>
    <row r="44067" spans="2:24" x14ac:dyDescent="0.3">
      <c r="B44067" s="73"/>
      <c r="D44067" s="73"/>
      <c r="P44067" s="73"/>
      <c r="T44067" s="73"/>
      <c r="U44067" s="73"/>
      <c r="V44067" s="73"/>
      <c r="X44067" s="12"/>
    </row>
    <row r="44068" spans="2:24" x14ac:dyDescent="0.3">
      <c r="B44068" s="73"/>
      <c r="D44068" s="73"/>
      <c r="P44068" s="73"/>
      <c r="T44068" s="73"/>
      <c r="U44068" s="73"/>
      <c r="V44068" s="73"/>
      <c r="X44068" s="12"/>
    </row>
    <row r="44069" spans="2:24" x14ac:dyDescent="0.3">
      <c r="B44069" s="73"/>
      <c r="D44069" s="73"/>
      <c r="P44069" s="73"/>
      <c r="T44069" s="73"/>
      <c r="U44069" s="73"/>
      <c r="V44069" s="73"/>
      <c r="X44069" s="12"/>
    </row>
    <row r="44070" spans="2:24" x14ac:dyDescent="0.3">
      <c r="B44070" s="73"/>
      <c r="D44070" s="73"/>
      <c r="P44070" s="73"/>
      <c r="T44070" s="73"/>
      <c r="U44070" s="73"/>
      <c r="V44070" s="73"/>
      <c r="X44070" s="12"/>
    </row>
    <row r="44071" spans="2:24" x14ac:dyDescent="0.3">
      <c r="B44071" s="73"/>
      <c r="D44071" s="73"/>
      <c r="P44071" s="73"/>
      <c r="T44071" s="73"/>
      <c r="U44071" s="73"/>
      <c r="V44071" s="73"/>
      <c r="X44071" s="12"/>
    </row>
    <row r="44072" spans="2:24" x14ac:dyDescent="0.3">
      <c r="B44072" s="73"/>
      <c r="D44072" s="73"/>
      <c r="P44072" s="73"/>
      <c r="T44072" s="73"/>
      <c r="U44072" s="73"/>
      <c r="V44072" s="73"/>
      <c r="X44072" s="12"/>
    </row>
    <row r="44073" spans="2:24" x14ac:dyDescent="0.3">
      <c r="B44073" s="73"/>
      <c r="D44073" s="73"/>
      <c r="P44073" s="73"/>
      <c r="T44073" s="73"/>
      <c r="U44073" s="73"/>
      <c r="V44073" s="73"/>
      <c r="X44073" s="12"/>
    </row>
    <row r="44074" spans="2:24" x14ac:dyDescent="0.3">
      <c r="B44074" s="73"/>
      <c r="D44074" s="73"/>
      <c r="P44074" s="73"/>
      <c r="T44074" s="73"/>
      <c r="U44074" s="73"/>
      <c r="V44074" s="73"/>
      <c r="X44074" s="12"/>
    </row>
    <row r="44075" spans="2:24" x14ac:dyDescent="0.3">
      <c r="B44075" s="73"/>
      <c r="D44075" s="73"/>
      <c r="P44075" s="73"/>
      <c r="T44075" s="73"/>
      <c r="U44075" s="73"/>
      <c r="V44075" s="73"/>
      <c r="X44075" s="12"/>
    </row>
    <row r="44076" spans="2:24" x14ac:dyDescent="0.3">
      <c r="B44076" s="73"/>
      <c r="D44076" s="73"/>
      <c r="P44076" s="73"/>
      <c r="T44076" s="73"/>
      <c r="U44076" s="73"/>
      <c r="V44076" s="73"/>
      <c r="X44076" s="12"/>
    </row>
    <row r="44077" spans="2:24" x14ac:dyDescent="0.3">
      <c r="B44077" s="73"/>
      <c r="D44077" s="73"/>
      <c r="P44077" s="73"/>
      <c r="T44077" s="73"/>
      <c r="U44077" s="73"/>
      <c r="V44077" s="73"/>
      <c r="X44077" s="12"/>
    </row>
    <row r="44078" spans="2:24" x14ac:dyDescent="0.3">
      <c r="B44078" s="73"/>
      <c r="D44078" s="73"/>
      <c r="P44078" s="73"/>
      <c r="T44078" s="73"/>
      <c r="U44078" s="73"/>
      <c r="V44078" s="73"/>
      <c r="X44078" s="12"/>
    </row>
    <row r="44079" spans="2:24" x14ac:dyDescent="0.3">
      <c r="B44079" s="73"/>
      <c r="D44079" s="73"/>
      <c r="P44079" s="73"/>
      <c r="T44079" s="73"/>
      <c r="U44079" s="73"/>
      <c r="V44079" s="73"/>
      <c r="X44079" s="12"/>
    </row>
    <row r="44080" spans="2:24" x14ac:dyDescent="0.3">
      <c r="B44080" s="73"/>
      <c r="D44080" s="73"/>
      <c r="P44080" s="73"/>
      <c r="T44080" s="73"/>
      <c r="U44080" s="73"/>
      <c r="V44080" s="73"/>
      <c r="X44080" s="12"/>
    </row>
    <row r="44081" spans="2:24" x14ac:dyDescent="0.3">
      <c r="B44081" s="73"/>
      <c r="D44081" s="73"/>
      <c r="P44081" s="73"/>
      <c r="T44081" s="73"/>
      <c r="U44081" s="73"/>
      <c r="V44081" s="73"/>
      <c r="X44081" s="12"/>
    </row>
    <row r="44082" spans="2:24" x14ac:dyDescent="0.3">
      <c r="B44082" s="73"/>
      <c r="D44082" s="73"/>
      <c r="P44082" s="73"/>
      <c r="T44082" s="73"/>
      <c r="U44082" s="73"/>
      <c r="V44082" s="73"/>
      <c r="X44082" s="12"/>
    </row>
    <row r="44083" spans="2:24" x14ac:dyDescent="0.3">
      <c r="B44083" s="73"/>
      <c r="D44083" s="73"/>
      <c r="P44083" s="73"/>
      <c r="T44083" s="73"/>
      <c r="U44083" s="73"/>
      <c r="V44083" s="73"/>
      <c r="X44083" s="12"/>
    </row>
    <row r="44084" spans="2:24" x14ac:dyDescent="0.3">
      <c r="B44084" s="73"/>
      <c r="D44084" s="73"/>
      <c r="P44084" s="73"/>
      <c r="T44084" s="73"/>
      <c r="U44084" s="73"/>
      <c r="V44084" s="73"/>
      <c r="X44084" s="12"/>
    </row>
    <row r="44085" spans="2:24" x14ac:dyDescent="0.3">
      <c r="B44085" s="73"/>
      <c r="D44085" s="73"/>
      <c r="P44085" s="73"/>
      <c r="T44085" s="73"/>
      <c r="U44085" s="73"/>
      <c r="V44085" s="73"/>
      <c r="X44085" s="12"/>
    </row>
    <row r="44086" spans="2:24" x14ac:dyDescent="0.3">
      <c r="B44086" s="73"/>
      <c r="D44086" s="73"/>
      <c r="P44086" s="73"/>
      <c r="T44086" s="73"/>
      <c r="U44086" s="73"/>
      <c r="V44086" s="73"/>
      <c r="X44086" s="12"/>
    </row>
    <row r="44087" spans="2:24" x14ac:dyDescent="0.3">
      <c r="B44087" s="73"/>
      <c r="D44087" s="73"/>
      <c r="P44087" s="73"/>
      <c r="T44087" s="73"/>
      <c r="U44087" s="73"/>
      <c r="V44087" s="73"/>
      <c r="X44087" s="12"/>
    </row>
    <row r="44088" spans="2:24" x14ac:dyDescent="0.3">
      <c r="B44088" s="73"/>
      <c r="D44088" s="73"/>
      <c r="P44088" s="73"/>
      <c r="T44088" s="73"/>
      <c r="U44088" s="73"/>
      <c r="V44088" s="73"/>
      <c r="X44088" s="12"/>
    </row>
    <row r="44089" spans="2:24" x14ac:dyDescent="0.3">
      <c r="B44089" s="73"/>
      <c r="D44089" s="73"/>
      <c r="P44089" s="73"/>
      <c r="T44089" s="73"/>
      <c r="U44089" s="73"/>
      <c r="V44089" s="73"/>
      <c r="X44089" s="12"/>
    </row>
    <row r="44090" spans="2:24" x14ac:dyDescent="0.3">
      <c r="B44090" s="73"/>
      <c r="D44090" s="73"/>
      <c r="P44090" s="73"/>
      <c r="T44090" s="73"/>
      <c r="U44090" s="73"/>
      <c r="V44090" s="73"/>
      <c r="X44090" s="12"/>
    </row>
    <row r="44091" spans="2:24" x14ac:dyDescent="0.3">
      <c r="B44091" s="73"/>
      <c r="D44091" s="73"/>
      <c r="P44091" s="73"/>
      <c r="T44091" s="73"/>
      <c r="U44091" s="73"/>
      <c r="V44091" s="73"/>
      <c r="X44091" s="12"/>
    </row>
    <row r="44092" spans="2:24" x14ac:dyDescent="0.3">
      <c r="B44092" s="73"/>
      <c r="D44092" s="73"/>
      <c r="P44092" s="73"/>
      <c r="T44092" s="73"/>
      <c r="U44092" s="73"/>
      <c r="V44092" s="73"/>
      <c r="X44092" s="12"/>
    </row>
    <row r="44093" spans="2:24" x14ac:dyDescent="0.3">
      <c r="B44093" s="73"/>
      <c r="D44093" s="73"/>
      <c r="P44093" s="73"/>
      <c r="T44093" s="73"/>
      <c r="U44093" s="73"/>
      <c r="V44093" s="73"/>
      <c r="X44093" s="12"/>
    </row>
    <row r="44094" spans="2:24" x14ac:dyDescent="0.3">
      <c r="B44094" s="73"/>
      <c r="D44094" s="73"/>
      <c r="P44094" s="73"/>
      <c r="T44094" s="73"/>
      <c r="U44094" s="73"/>
      <c r="V44094" s="73"/>
      <c r="X44094" s="12"/>
    </row>
    <row r="44095" spans="2:24" x14ac:dyDescent="0.3">
      <c r="B44095" s="73"/>
      <c r="D44095" s="73"/>
      <c r="P44095" s="73"/>
      <c r="T44095" s="73"/>
      <c r="U44095" s="73"/>
      <c r="V44095" s="73"/>
      <c r="X44095" s="12"/>
    </row>
    <row r="44096" spans="2:24" x14ac:dyDescent="0.3">
      <c r="B44096" s="73"/>
      <c r="D44096" s="73"/>
      <c r="P44096" s="73"/>
      <c r="T44096" s="73"/>
      <c r="U44096" s="73"/>
      <c r="V44096" s="73"/>
      <c r="X44096" s="12"/>
    </row>
    <row r="44097" spans="2:24" x14ac:dyDescent="0.3">
      <c r="B44097" s="73"/>
      <c r="D44097" s="73"/>
      <c r="P44097" s="73"/>
      <c r="T44097" s="73"/>
      <c r="U44097" s="73"/>
      <c r="V44097" s="73"/>
      <c r="X44097" s="12"/>
    </row>
    <row r="44098" spans="2:24" x14ac:dyDescent="0.3">
      <c r="B44098" s="73"/>
      <c r="D44098" s="73"/>
      <c r="P44098" s="73"/>
      <c r="T44098" s="73"/>
      <c r="U44098" s="73"/>
      <c r="V44098" s="73"/>
      <c r="X44098" s="12"/>
    </row>
    <row r="44099" spans="2:24" x14ac:dyDescent="0.3">
      <c r="B44099" s="73"/>
      <c r="D44099" s="73"/>
      <c r="P44099" s="73"/>
      <c r="T44099" s="73"/>
      <c r="U44099" s="73"/>
      <c r="V44099" s="73"/>
      <c r="X44099" s="12"/>
    </row>
    <row r="44100" spans="2:24" x14ac:dyDescent="0.3">
      <c r="B44100" s="73"/>
      <c r="D44100" s="73"/>
      <c r="P44100" s="73"/>
      <c r="T44100" s="73"/>
      <c r="U44100" s="73"/>
      <c r="V44100" s="73"/>
      <c r="X44100" s="12"/>
    </row>
    <row r="44101" spans="2:24" x14ac:dyDescent="0.3">
      <c r="B44101" s="73"/>
      <c r="D44101" s="73"/>
      <c r="P44101" s="73"/>
      <c r="T44101" s="73"/>
      <c r="U44101" s="73"/>
      <c r="V44101" s="73"/>
      <c r="X44101" s="12"/>
    </row>
    <row r="44102" spans="2:24" x14ac:dyDescent="0.3">
      <c r="B44102" s="73"/>
      <c r="D44102" s="73"/>
      <c r="P44102" s="73"/>
      <c r="T44102" s="73"/>
      <c r="U44102" s="73"/>
      <c r="V44102" s="73"/>
      <c r="X44102" s="12"/>
    </row>
    <row r="44103" spans="2:24" x14ac:dyDescent="0.3">
      <c r="B44103" s="73"/>
      <c r="D44103" s="73"/>
      <c r="P44103" s="73"/>
      <c r="T44103" s="73"/>
      <c r="U44103" s="73"/>
      <c r="V44103" s="73"/>
      <c r="X44103" s="12"/>
    </row>
    <row r="44104" spans="2:24" x14ac:dyDescent="0.3">
      <c r="B44104" s="73"/>
      <c r="D44104" s="73"/>
      <c r="P44104" s="73"/>
      <c r="T44104" s="73"/>
      <c r="U44104" s="73"/>
      <c r="V44104" s="73"/>
      <c r="X44104" s="12"/>
    </row>
    <row r="44105" spans="2:24" x14ac:dyDescent="0.3">
      <c r="B44105" s="73"/>
      <c r="D44105" s="73"/>
      <c r="P44105" s="73"/>
      <c r="T44105" s="73"/>
      <c r="U44105" s="73"/>
      <c r="V44105" s="73"/>
      <c r="X44105" s="12"/>
    </row>
    <row r="44106" spans="2:24" x14ac:dyDescent="0.3">
      <c r="B44106" s="73"/>
      <c r="D44106" s="73"/>
      <c r="P44106" s="73"/>
      <c r="T44106" s="73"/>
      <c r="U44106" s="73"/>
      <c r="V44106" s="73"/>
      <c r="X44106" s="12"/>
    </row>
    <row r="44107" spans="2:24" x14ac:dyDescent="0.3">
      <c r="B44107" s="73"/>
      <c r="D44107" s="73"/>
      <c r="P44107" s="73"/>
      <c r="T44107" s="73"/>
      <c r="U44107" s="73"/>
      <c r="V44107" s="73"/>
      <c r="X44107" s="12"/>
    </row>
    <row r="44108" spans="2:24" x14ac:dyDescent="0.3">
      <c r="B44108" s="73"/>
      <c r="D44108" s="73"/>
      <c r="P44108" s="73"/>
      <c r="T44108" s="73"/>
      <c r="U44108" s="73"/>
      <c r="V44108" s="73"/>
      <c r="X44108" s="12"/>
    </row>
    <row r="44109" spans="2:24" x14ac:dyDescent="0.3">
      <c r="B44109" s="73"/>
      <c r="D44109" s="73"/>
      <c r="P44109" s="73"/>
      <c r="T44109" s="73"/>
      <c r="U44109" s="73"/>
      <c r="V44109" s="73"/>
      <c r="X44109" s="12"/>
    </row>
    <row r="44110" spans="2:24" x14ac:dyDescent="0.3">
      <c r="B44110" s="73"/>
      <c r="D44110" s="73"/>
      <c r="P44110" s="73"/>
      <c r="T44110" s="73"/>
      <c r="U44110" s="73"/>
      <c r="V44110" s="73"/>
      <c r="X44110" s="12"/>
    </row>
    <row r="44111" spans="2:24" x14ac:dyDescent="0.3">
      <c r="B44111" s="73"/>
      <c r="D44111" s="73"/>
      <c r="P44111" s="73"/>
      <c r="T44111" s="73"/>
      <c r="U44111" s="73"/>
      <c r="V44111" s="73"/>
      <c r="X44111" s="12"/>
    </row>
    <row r="44112" spans="2:24" x14ac:dyDescent="0.3">
      <c r="B44112" s="73"/>
      <c r="D44112" s="73"/>
      <c r="P44112" s="73"/>
      <c r="T44112" s="73"/>
      <c r="U44112" s="73"/>
      <c r="V44112" s="73"/>
      <c r="X44112" s="12"/>
    </row>
    <row r="44113" spans="2:24" x14ac:dyDescent="0.3">
      <c r="B44113" s="73"/>
      <c r="D44113" s="73"/>
      <c r="P44113" s="73"/>
      <c r="T44113" s="73"/>
      <c r="U44113" s="73"/>
      <c r="V44113" s="73"/>
      <c r="X44113" s="12"/>
    </row>
    <row r="44114" spans="2:24" x14ac:dyDescent="0.3">
      <c r="B44114" s="73"/>
      <c r="D44114" s="73"/>
      <c r="P44114" s="73"/>
      <c r="T44114" s="73"/>
      <c r="U44114" s="73"/>
      <c r="V44114" s="73"/>
      <c r="X44114" s="12"/>
    </row>
    <row r="44115" spans="2:24" x14ac:dyDescent="0.3">
      <c r="B44115" s="73"/>
      <c r="D44115" s="73"/>
      <c r="P44115" s="73"/>
      <c r="T44115" s="73"/>
      <c r="U44115" s="73"/>
      <c r="V44115" s="73"/>
      <c r="X44115" s="12"/>
    </row>
    <row r="44116" spans="2:24" x14ac:dyDescent="0.3">
      <c r="B44116" s="73"/>
      <c r="D44116" s="73"/>
      <c r="P44116" s="73"/>
      <c r="T44116" s="73"/>
      <c r="U44116" s="73"/>
      <c r="V44116" s="73"/>
      <c r="X44116" s="12"/>
    </row>
    <row r="44117" spans="2:24" x14ac:dyDescent="0.3">
      <c r="B44117" s="73"/>
      <c r="D44117" s="73"/>
      <c r="P44117" s="73"/>
      <c r="T44117" s="73"/>
      <c r="U44117" s="73"/>
      <c r="V44117" s="73"/>
      <c r="X44117" s="12"/>
    </row>
    <row r="44118" spans="2:24" x14ac:dyDescent="0.3">
      <c r="B44118" s="73"/>
      <c r="D44118" s="73"/>
      <c r="P44118" s="73"/>
      <c r="T44118" s="73"/>
      <c r="U44118" s="73"/>
      <c r="V44118" s="73"/>
      <c r="X44118" s="12"/>
    </row>
    <row r="44119" spans="2:24" x14ac:dyDescent="0.3">
      <c r="B44119" s="73"/>
      <c r="D44119" s="73"/>
      <c r="P44119" s="73"/>
      <c r="T44119" s="73"/>
      <c r="U44119" s="73"/>
      <c r="V44119" s="73"/>
      <c r="X44119" s="12"/>
    </row>
    <row r="44120" spans="2:24" x14ac:dyDescent="0.3">
      <c r="B44120" s="73"/>
      <c r="D44120" s="73"/>
      <c r="P44120" s="73"/>
      <c r="T44120" s="73"/>
      <c r="U44120" s="73"/>
      <c r="V44120" s="73"/>
      <c r="X44120" s="12"/>
    </row>
    <row r="44121" spans="2:24" x14ac:dyDescent="0.3">
      <c r="B44121" s="73"/>
      <c r="D44121" s="73"/>
      <c r="P44121" s="73"/>
      <c r="T44121" s="73"/>
      <c r="U44121" s="73"/>
      <c r="V44121" s="73"/>
      <c r="X44121" s="12"/>
    </row>
    <row r="44122" spans="2:24" x14ac:dyDescent="0.3">
      <c r="B44122" s="73"/>
      <c r="D44122" s="73"/>
      <c r="P44122" s="73"/>
      <c r="T44122" s="73"/>
      <c r="U44122" s="73"/>
      <c r="V44122" s="73"/>
      <c r="X44122" s="12"/>
    </row>
    <row r="44123" spans="2:24" x14ac:dyDescent="0.3">
      <c r="B44123" s="73"/>
      <c r="D44123" s="73"/>
      <c r="P44123" s="73"/>
      <c r="T44123" s="73"/>
      <c r="U44123" s="73"/>
      <c r="V44123" s="73"/>
      <c r="X44123" s="12"/>
    </row>
    <row r="44124" spans="2:24" x14ac:dyDescent="0.3">
      <c r="B44124" s="73"/>
      <c r="D44124" s="73"/>
      <c r="P44124" s="73"/>
      <c r="T44124" s="73"/>
      <c r="U44124" s="73"/>
      <c r="V44124" s="73"/>
      <c r="X44124" s="12"/>
    </row>
    <row r="44125" spans="2:24" x14ac:dyDescent="0.3">
      <c r="B44125" s="73"/>
      <c r="D44125" s="73"/>
      <c r="P44125" s="73"/>
      <c r="T44125" s="73"/>
      <c r="U44125" s="73"/>
      <c r="V44125" s="73"/>
      <c r="X44125" s="12"/>
    </row>
    <row r="44126" spans="2:24" x14ac:dyDescent="0.3">
      <c r="B44126" s="73"/>
      <c r="D44126" s="73"/>
      <c r="P44126" s="73"/>
      <c r="T44126" s="73"/>
      <c r="U44126" s="73"/>
      <c r="V44126" s="73"/>
      <c r="X44126" s="12"/>
    </row>
    <row r="44127" spans="2:24" x14ac:dyDescent="0.3">
      <c r="B44127" s="73"/>
      <c r="D44127" s="73"/>
      <c r="P44127" s="73"/>
      <c r="T44127" s="73"/>
      <c r="U44127" s="73"/>
      <c r="V44127" s="73"/>
      <c r="X44127" s="12"/>
    </row>
    <row r="44128" spans="2:24" x14ac:dyDescent="0.3">
      <c r="B44128" s="73"/>
      <c r="D44128" s="73"/>
      <c r="P44128" s="73"/>
      <c r="T44128" s="73"/>
      <c r="U44128" s="73"/>
      <c r="V44128" s="73"/>
      <c r="X44128" s="12"/>
    </row>
    <row r="44129" spans="2:24" x14ac:dyDescent="0.3">
      <c r="B44129" s="73"/>
      <c r="D44129" s="73"/>
      <c r="P44129" s="73"/>
      <c r="T44129" s="73"/>
      <c r="U44129" s="73"/>
      <c r="V44129" s="73"/>
      <c r="X44129" s="12"/>
    </row>
    <row r="44130" spans="2:24" x14ac:dyDescent="0.3">
      <c r="B44130" s="73"/>
      <c r="D44130" s="73"/>
      <c r="P44130" s="73"/>
      <c r="T44130" s="73"/>
      <c r="U44130" s="73"/>
      <c r="V44130" s="73"/>
      <c r="X44130" s="12"/>
    </row>
    <row r="44131" spans="2:24" x14ac:dyDescent="0.3">
      <c r="B44131" s="73"/>
      <c r="D44131" s="73"/>
      <c r="P44131" s="73"/>
      <c r="T44131" s="73"/>
      <c r="U44131" s="73"/>
      <c r="V44131" s="73"/>
      <c r="X44131" s="12"/>
    </row>
    <row r="44132" spans="2:24" x14ac:dyDescent="0.3">
      <c r="B44132" s="73"/>
      <c r="D44132" s="73"/>
      <c r="P44132" s="73"/>
      <c r="T44132" s="73"/>
      <c r="U44132" s="73"/>
      <c r="V44132" s="73"/>
      <c r="X44132" s="12"/>
    </row>
    <row r="44133" spans="2:24" x14ac:dyDescent="0.3">
      <c r="B44133" s="73"/>
      <c r="D44133" s="73"/>
      <c r="P44133" s="73"/>
      <c r="T44133" s="73"/>
      <c r="U44133" s="73"/>
      <c r="V44133" s="73"/>
      <c r="X44133" s="12"/>
    </row>
    <row r="44134" spans="2:24" x14ac:dyDescent="0.3">
      <c r="B44134" s="73"/>
      <c r="D44134" s="73"/>
      <c r="P44134" s="73"/>
      <c r="T44134" s="73"/>
      <c r="U44134" s="73"/>
      <c r="V44134" s="73"/>
      <c r="X44134" s="12"/>
    </row>
    <row r="44135" spans="2:24" x14ac:dyDescent="0.3">
      <c r="B44135" s="73"/>
      <c r="D44135" s="73"/>
      <c r="P44135" s="73"/>
      <c r="T44135" s="73"/>
      <c r="U44135" s="73"/>
      <c r="V44135" s="73"/>
      <c r="X44135" s="12"/>
    </row>
    <row r="44136" spans="2:24" x14ac:dyDescent="0.3">
      <c r="B44136" s="73"/>
      <c r="D44136" s="73"/>
      <c r="P44136" s="73"/>
      <c r="T44136" s="73"/>
      <c r="U44136" s="73"/>
      <c r="V44136" s="73"/>
      <c r="X44136" s="12"/>
    </row>
    <row r="44137" spans="2:24" x14ac:dyDescent="0.3">
      <c r="B44137" s="73"/>
      <c r="D44137" s="73"/>
      <c r="P44137" s="73"/>
      <c r="T44137" s="73"/>
      <c r="U44137" s="73"/>
      <c r="V44137" s="73"/>
      <c r="X44137" s="12"/>
    </row>
    <row r="44138" spans="2:24" x14ac:dyDescent="0.3">
      <c r="B44138" s="73"/>
      <c r="D44138" s="73"/>
      <c r="P44138" s="73"/>
      <c r="T44138" s="73"/>
      <c r="U44138" s="73"/>
      <c r="V44138" s="73"/>
      <c r="X44138" s="12"/>
    </row>
    <row r="44139" spans="2:24" x14ac:dyDescent="0.3">
      <c r="B44139" s="73"/>
      <c r="D44139" s="73"/>
      <c r="P44139" s="73"/>
      <c r="T44139" s="73"/>
      <c r="U44139" s="73"/>
      <c r="V44139" s="73"/>
      <c r="X44139" s="12"/>
    </row>
    <row r="44140" spans="2:24" x14ac:dyDescent="0.3">
      <c r="B44140" s="73"/>
      <c r="D44140" s="73"/>
      <c r="P44140" s="73"/>
      <c r="T44140" s="73"/>
      <c r="U44140" s="73"/>
      <c r="V44140" s="73"/>
      <c r="X44140" s="12"/>
    </row>
    <row r="44141" spans="2:24" x14ac:dyDescent="0.3">
      <c r="B44141" s="73"/>
      <c r="D44141" s="73"/>
      <c r="P44141" s="73"/>
      <c r="T44141" s="73"/>
      <c r="U44141" s="73"/>
      <c r="V44141" s="73"/>
      <c r="X44141" s="12"/>
    </row>
    <row r="44142" spans="2:24" x14ac:dyDescent="0.3">
      <c r="B44142" s="73"/>
      <c r="D44142" s="73"/>
      <c r="P44142" s="73"/>
      <c r="T44142" s="73"/>
      <c r="U44142" s="73"/>
      <c r="V44142" s="73"/>
      <c r="X44142" s="12"/>
    </row>
    <row r="44143" spans="2:24" x14ac:dyDescent="0.3">
      <c r="B44143" s="73"/>
      <c r="D44143" s="73"/>
      <c r="P44143" s="73"/>
      <c r="T44143" s="73"/>
      <c r="U44143" s="73"/>
      <c r="V44143" s="73"/>
      <c r="X44143" s="12"/>
    </row>
    <row r="44144" spans="2:24" x14ac:dyDescent="0.3">
      <c r="B44144" s="73"/>
      <c r="D44144" s="73"/>
      <c r="P44144" s="73"/>
      <c r="T44144" s="73"/>
      <c r="U44144" s="73"/>
      <c r="V44144" s="73"/>
      <c r="X44144" s="12"/>
    </row>
    <row r="44145" spans="2:24" x14ac:dyDescent="0.3">
      <c r="B44145" s="73"/>
      <c r="D44145" s="73"/>
      <c r="P44145" s="73"/>
      <c r="T44145" s="73"/>
      <c r="U44145" s="73"/>
      <c r="V44145" s="73"/>
      <c r="X44145" s="12"/>
    </row>
    <row r="44146" spans="2:24" x14ac:dyDescent="0.3">
      <c r="B44146" s="73"/>
      <c r="D44146" s="73"/>
      <c r="P44146" s="73"/>
      <c r="T44146" s="73"/>
      <c r="U44146" s="73"/>
      <c r="V44146" s="73"/>
      <c r="X44146" s="12"/>
    </row>
    <row r="44147" spans="2:24" x14ac:dyDescent="0.3">
      <c r="B44147" s="73"/>
      <c r="D44147" s="73"/>
      <c r="P44147" s="73"/>
      <c r="T44147" s="73"/>
      <c r="U44147" s="73"/>
      <c r="V44147" s="73"/>
      <c r="X44147" s="12"/>
    </row>
    <row r="44148" spans="2:24" x14ac:dyDescent="0.3">
      <c r="B44148" s="73"/>
      <c r="D44148" s="73"/>
      <c r="P44148" s="73"/>
      <c r="T44148" s="73"/>
      <c r="U44148" s="73"/>
      <c r="V44148" s="73"/>
      <c r="X44148" s="12"/>
    </row>
    <row r="44149" spans="2:24" x14ac:dyDescent="0.3">
      <c r="B44149" s="73"/>
      <c r="D44149" s="73"/>
      <c r="P44149" s="73"/>
      <c r="T44149" s="73"/>
      <c r="U44149" s="73"/>
      <c r="V44149" s="73"/>
      <c r="X44149" s="12"/>
    </row>
    <row r="44150" spans="2:24" x14ac:dyDescent="0.3">
      <c r="B44150" s="73"/>
      <c r="D44150" s="73"/>
      <c r="P44150" s="73"/>
      <c r="T44150" s="73"/>
      <c r="U44150" s="73"/>
      <c r="V44150" s="73"/>
      <c r="X44150" s="12"/>
    </row>
    <row r="44151" spans="2:24" x14ac:dyDescent="0.3">
      <c r="B44151" s="73"/>
      <c r="D44151" s="73"/>
      <c r="P44151" s="73"/>
      <c r="T44151" s="73"/>
      <c r="U44151" s="73"/>
      <c r="V44151" s="73"/>
      <c r="X44151" s="12"/>
    </row>
    <row r="44152" spans="2:24" x14ac:dyDescent="0.3">
      <c r="B44152" s="73"/>
      <c r="D44152" s="73"/>
      <c r="P44152" s="73"/>
      <c r="T44152" s="73"/>
      <c r="U44152" s="73"/>
      <c r="V44152" s="73"/>
      <c r="X44152" s="12"/>
    </row>
    <row r="44153" spans="2:24" x14ac:dyDescent="0.3">
      <c r="B44153" s="73"/>
      <c r="D44153" s="73"/>
      <c r="P44153" s="73"/>
      <c r="T44153" s="73"/>
      <c r="U44153" s="73"/>
      <c r="V44153" s="73"/>
      <c r="X44153" s="12"/>
    </row>
    <row r="44154" spans="2:24" x14ac:dyDescent="0.3">
      <c r="B44154" s="73"/>
      <c r="D44154" s="73"/>
      <c r="P44154" s="73"/>
      <c r="T44154" s="73"/>
      <c r="U44154" s="73"/>
      <c r="V44154" s="73"/>
      <c r="X44154" s="12"/>
    </row>
    <row r="44155" spans="2:24" x14ac:dyDescent="0.3">
      <c r="B44155" s="73"/>
      <c r="D44155" s="73"/>
      <c r="P44155" s="73"/>
      <c r="T44155" s="73"/>
      <c r="U44155" s="73"/>
      <c r="V44155" s="73"/>
      <c r="X44155" s="12"/>
    </row>
    <row r="44156" spans="2:24" x14ac:dyDescent="0.3">
      <c r="B44156" s="73"/>
      <c r="D44156" s="73"/>
      <c r="P44156" s="73"/>
      <c r="T44156" s="73"/>
      <c r="U44156" s="73"/>
      <c r="V44156" s="73"/>
      <c r="X44156" s="12"/>
    </row>
    <row r="44157" spans="2:24" x14ac:dyDescent="0.3">
      <c r="B44157" s="73"/>
      <c r="D44157" s="73"/>
      <c r="P44157" s="73"/>
      <c r="T44157" s="73"/>
      <c r="U44157" s="73"/>
      <c r="V44157" s="73"/>
      <c r="X44157" s="12"/>
    </row>
    <row r="44158" spans="2:24" x14ac:dyDescent="0.3">
      <c r="B44158" s="73"/>
      <c r="D44158" s="73"/>
      <c r="P44158" s="73"/>
      <c r="T44158" s="73"/>
      <c r="U44158" s="73"/>
      <c r="V44158" s="73"/>
      <c r="X44158" s="12"/>
    </row>
    <row r="44159" spans="2:24" x14ac:dyDescent="0.3">
      <c r="B44159" s="73"/>
      <c r="D44159" s="73"/>
      <c r="P44159" s="73"/>
      <c r="T44159" s="73"/>
      <c r="U44159" s="73"/>
      <c r="V44159" s="73"/>
      <c r="X44159" s="12"/>
    </row>
    <row r="44160" spans="2:24" x14ac:dyDescent="0.3">
      <c r="B44160" s="73"/>
      <c r="D44160" s="73"/>
      <c r="P44160" s="73"/>
      <c r="T44160" s="73"/>
      <c r="U44160" s="73"/>
      <c r="V44160" s="73"/>
      <c r="X44160" s="12"/>
    </row>
    <row r="44161" spans="2:24" x14ac:dyDescent="0.3">
      <c r="B44161" s="73"/>
      <c r="D44161" s="73"/>
      <c r="P44161" s="73"/>
      <c r="T44161" s="73"/>
      <c r="U44161" s="73"/>
      <c r="V44161" s="73"/>
      <c r="X44161" s="12"/>
    </row>
    <row r="44162" spans="2:24" x14ac:dyDescent="0.3">
      <c r="B44162" s="73"/>
      <c r="D44162" s="73"/>
      <c r="P44162" s="73"/>
      <c r="T44162" s="73"/>
      <c r="U44162" s="73"/>
      <c r="V44162" s="73"/>
      <c r="X44162" s="12"/>
    </row>
    <row r="44163" spans="2:24" x14ac:dyDescent="0.3">
      <c r="B44163" s="73"/>
      <c r="D44163" s="73"/>
      <c r="P44163" s="73"/>
      <c r="T44163" s="73"/>
      <c r="U44163" s="73"/>
      <c r="V44163" s="73"/>
      <c r="X44163" s="12"/>
    </row>
    <row r="44164" spans="2:24" x14ac:dyDescent="0.3">
      <c r="B44164" s="73"/>
      <c r="D44164" s="73"/>
      <c r="P44164" s="73"/>
      <c r="T44164" s="73"/>
      <c r="U44164" s="73"/>
      <c r="V44164" s="73"/>
      <c r="X44164" s="12"/>
    </row>
    <row r="44165" spans="2:24" x14ac:dyDescent="0.3">
      <c r="B44165" s="73"/>
      <c r="D44165" s="73"/>
      <c r="P44165" s="73"/>
      <c r="T44165" s="73"/>
      <c r="U44165" s="73"/>
      <c r="V44165" s="73"/>
      <c r="X44165" s="12"/>
    </row>
    <row r="44166" spans="2:24" x14ac:dyDescent="0.3">
      <c r="B44166" s="73"/>
      <c r="D44166" s="73"/>
      <c r="P44166" s="73"/>
      <c r="T44166" s="73"/>
      <c r="U44166" s="73"/>
      <c r="V44166" s="73"/>
      <c r="X44166" s="12"/>
    </row>
    <row r="44167" spans="2:24" x14ac:dyDescent="0.3">
      <c r="B44167" s="73"/>
      <c r="D44167" s="73"/>
      <c r="P44167" s="73"/>
      <c r="T44167" s="73"/>
      <c r="U44167" s="73"/>
      <c r="V44167" s="73"/>
      <c r="X44167" s="12"/>
    </row>
    <row r="44168" spans="2:24" x14ac:dyDescent="0.3">
      <c r="B44168" s="73"/>
      <c r="D44168" s="73"/>
      <c r="P44168" s="73"/>
      <c r="T44168" s="73"/>
      <c r="U44168" s="73"/>
      <c r="V44168" s="73"/>
      <c r="X44168" s="12"/>
    </row>
    <row r="44169" spans="2:24" x14ac:dyDescent="0.3">
      <c r="B44169" s="73"/>
      <c r="D44169" s="73"/>
      <c r="P44169" s="73"/>
      <c r="T44169" s="73"/>
      <c r="U44169" s="73"/>
      <c r="V44169" s="73"/>
      <c r="X44169" s="12"/>
    </row>
    <row r="44170" spans="2:24" x14ac:dyDescent="0.3">
      <c r="B44170" s="73"/>
      <c r="D44170" s="73"/>
      <c r="P44170" s="73"/>
      <c r="T44170" s="73"/>
      <c r="U44170" s="73"/>
      <c r="V44170" s="73"/>
      <c r="X44170" s="12"/>
    </row>
    <row r="44171" spans="2:24" x14ac:dyDescent="0.3">
      <c r="B44171" s="73"/>
      <c r="D44171" s="73"/>
      <c r="P44171" s="73"/>
      <c r="T44171" s="73"/>
      <c r="U44171" s="73"/>
      <c r="V44171" s="73"/>
      <c r="X44171" s="12"/>
    </row>
    <row r="44172" spans="2:24" x14ac:dyDescent="0.3">
      <c r="B44172" s="73"/>
      <c r="D44172" s="73"/>
      <c r="P44172" s="73"/>
      <c r="T44172" s="73"/>
      <c r="U44172" s="73"/>
      <c r="V44172" s="73"/>
      <c r="X44172" s="12"/>
    </row>
    <row r="44173" spans="2:24" x14ac:dyDescent="0.3">
      <c r="B44173" s="73"/>
      <c r="D44173" s="73"/>
      <c r="P44173" s="73"/>
      <c r="T44173" s="73"/>
      <c r="U44173" s="73"/>
      <c r="V44173" s="73"/>
      <c r="X44173" s="12"/>
    </row>
    <row r="44174" spans="2:24" x14ac:dyDescent="0.3">
      <c r="B44174" s="73"/>
      <c r="D44174" s="73"/>
      <c r="P44174" s="73"/>
      <c r="T44174" s="73"/>
      <c r="U44174" s="73"/>
      <c r="V44174" s="73"/>
      <c r="X44174" s="12"/>
    </row>
    <row r="44175" spans="2:24" x14ac:dyDescent="0.3">
      <c r="B44175" s="73"/>
      <c r="D44175" s="73"/>
      <c r="P44175" s="73"/>
      <c r="T44175" s="73"/>
      <c r="U44175" s="73"/>
      <c r="V44175" s="73"/>
      <c r="X44175" s="12"/>
    </row>
    <row r="44176" spans="2:24" x14ac:dyDescent="0.3">
      <c r="B44176" s="73"/>
      <c r="D44176" s="73"/>
      <c r="P44176" s="73"/>
      <c r="T44176" s="73"/>
      <c r="U44176" s="73"/>
      <c r="V44176" s="73"/>
      <c r="X44176" s="12"/>
    </row>
    <row r="44177" spans="2:24" x14ac:dyDescent="0.3">
      <c r="B44177" s="73"/>
      <c r="D44177" s="73"/>
      <c r="P44177" s="73"/>
      <c r="T44177" s="73"/>
      <c r="U44177" s="73"/>
      <c r="V44177" s="73"/>
      <c r="X44177" s="12"/>
    </row>
    <row r="44178" spans="2:24" x14ac:dyDescent="0.3">
      <c r="B44178" s="73"/>
      <c r="D44178" s="73"/>
      <c r="P44178" s="73"/>
      <c r="T44178" s="73"/>
      <c r="U44178" s="73"/>
      <c r="V44178" s="73"/>
      <c r="X44178" s="12"/>
    </row>
    <row r="44179" spans="2:24" x14ac:dyDescent="0.3">
      <c r="B44179" s="73"/>
      <c r="D44179" s="73"/>
      <c r="P44179" s="73"/>
      <c r="T44179" s="73"/>
      <c r="U44179" s="73"/>
      <c r="V44179" s="73"/>
      <c r="X44179" s="12"/>
    </row>
    <row r="44180" spans="2:24" x14ac:dyDescent="0.3">
      <c r="B44180" s="73"/>
      <c r="D44180" s="73"/>
      <c r="P44180" s="73"/>
      <c r="T44180" s="73"/>
      <c r="U44180" s="73"/>
      <c r="V44180" s="73"/>
      <c r="X44180" s="12"/>
    </row>
    <row r="44181" spans="2:24" x14ac:dyDescent="0.3">
      <c r="B44181" s="73"/>
      <c r="D44181" s="73"/>
      <c r="P44181" s="73"/>
      <c r="T44181" s="73"/>
      <c r="U44181" s="73"/>
      <c r="V44181" s="73"/>
      <c r="X44181" s="12"/>
    </row>
    <row r="44182" spans="2:24" x14ac:dyDescent="0.3">
      <c r="B44182" s="73"/>
      <c r="D44182" s="73"/>
      <c r="P44182" s="73"/>
      <c r="T44182" s="73"/>
      <c r="U44182" s="73"/>
      <c r="V44182" s="73"/>
      <c r="X44182" s="12"/>
    </row>
    <row r="44183" spans="2:24" x14ac:dyDescent="0.3">
      <c r="B44183" s="73"/>
      <c r="D44183" s="73"/>
      <c r="P44183" s="73"/>
      <c r="T44183" s="73"/>
      <c r="U44183" s="73"/>
      <c r="V44183" s="73"/>
      <c r="X44183" s="12"/>
    </row>
    <row r="44184" spans="2:24" x14ac:dyDescent="0.3">
      <c r="B44184" s="73"/>
      <c r="D44184" s="73"/>
      <c r="P44184" s="73"/>
      <c r="T44184" s="73"/>
      <c r="U44184" s="73"/>
      <c r="V44184" s="73"/>
      <c r="X44184" s="12"/>
    </row>
    <row r="44185" spans="2:24" x14ac:dyDescent="0.3">
      <c r="B44185" s="73"/>
      <c r="D44185" s="73"/>
      <c r="P44185" s="73"/>
      <c r="T44185" s="73"/>
      <c r="U44185" s="73"/>
      <c r="V44185" s="73"/>
      <c r="X44185" s="12"/>
    </row>
    <row r="44186" spans="2:24" x14ac:dyDescent="0.3">
      <c r="B44186" s="73"/>
      <c r="D44186" s="73"/>
      <c r="P44186" s="73"/>
      <c r="T44186" s="73"/>
      <c r="U44186" s="73"/>
      <c r="V44186" s="73"/>
      <c r="X44186" s="12"/>
    </row>
    <row r="44187" spans="2:24" x14ac:dyDescent="0.3">
      <c r="B44187" s="73"/>
      <c r="D44187" s="73"/>
      <c r="P44187" s="73"/>
      <c r="T44187" s="73"/>
      <c r="U44187" s="73"/>
      <c r="V44187" s="73"/>
      <c r="X44187" s="12"/>
    </row>
    <row r="44188" spans="2:24" x14ac:dyDescent="0.3">
      <c r="B44188" s="73"/>
      <c r="D44188" s="73"/>
      <c r="P44188" s="73"/>
      <c r="T44188" s="73"/>
      <c r="U44188" s="73"/>
      <c r="V44188" s="73"/>
      <c r="X44188" s="12"/>
    </row>
    <row r="44189" spans="2:24" x14ac:dyDescent="0.3">
      <c r="B44189" s="73"/>
      <c r="D44189" s="73"/>
      <c r="P44189" s="73"/>
      <c r="T44189" s="73"/>
      <c r="U44189" s="73"/>
      <c r="V44189" s="73"/>
      <c r="X44189" s="12"/>
    </row>
    <row r="44190" spans="2:24" x14ac:dyDescent="0.3">
      <c r="B44190" s="73"/>
      <c r="D44190" s="73"/>
      <c r="P44190" s="73"/>
      <c r="T44190" s="73"/>
      <c r="U44190" s="73"/>
      <c r="V44190" s="73"/>
      <c r="X44190" s="12"/>
    </row>
    <row r="44191" spans="2:24" x14ac:dyDescent="0.3">
      <c r="B44191" s="73"/>
      <c r="D44191" s="73"/>
      <c r="P44191" s="73"/>
      <c r="T44191" s="73"/>
      <c r="U44191" s="73"/>
      <c r="V44191" s="73"/>
      <c r="X44191" s="12"/>
    </row>
    <row r="44192" spans="2:24" x14ac:dyDescent="0.3">
      <c r="B44192" s="73"/>
      <c r="D44192" s="73"/>
      <c r="P44192" s="73"/>
      <c r="T44192" s="73"/>
      <c r="U44192" s="73"/>
      <c r="V44192" s="73"/>
      <c r="X44192" s="12"/>
    </row>
    <row r="44193" spans="2:24" x14ac:dyDescent="0.3">
      <c r="B44193" s="73"/>
      <c r="D44193" s="73"/>
      <c r="P44193" s="73"/>
      <c r="T44193" s="73"/>
      <c r="U44193" s="73"/>
      <c r="V44193" s="73"/>
      <c r="X44193" s="12"/>
    </row>
    <row r="44194" spans="2:24" x14ac:dyDescent="0.3">
      <c r="B44194" s="73"/>
      <c r="D44194" s="73"/>
      <c r="P44194" s="73"/>
      <c r="T44194" s="73"/>
      <c r="U44194" s="73"/>
      <c r="V44194" s="73"/>
      <c r="X44194" s="12"/>
    </row>
    <row r="44195" spans="2:24" x14ac:dyDescent="0.3">
      <c r="B44195" s="73"/>
      <c r="D44195" s="73"/>
      <c r="P44195" s="73"/>
      <c r="T44195" s="73"/>
      <c r="U44195" s="73"/>
      <c r="V44195" s="73"/>
      <c r="X44195" s="12"/>
    </row>
    <row r="44196" spans="2:24" x14ac:dyDescent="0.3">
      <c r="B44196" s="73"/>
      <c r="D44196" s="73"/>
      <c r="P44196" s="73"/>
      <c r="T44196" s="73"/>
      <c r="U44196" s="73"/>
      <c r="V44196" s="73"/>
      <c r="X44196" s="12"/>
    </row>
    <row r="44197" spans="2:24" x14ac:dyDescent="0.3">
      <c r="B44197" s="73"/>
      <c r="D44197" s="73"/>
      <c r="P44197" s="73"/>
      <c r="T44197" s="73"/>
      <c r="U44197" s="73"/>
      <c r="V44197" s="73"/>
      <c r="X44197" s="12"/>
    </row>
    <row r="44198" spans="2:24" x14ac:dyDescent="0.3">
      <c r="B44198" s="73"/>
      <c r="D44198" s="73"/>
      <c r="P44198" s="73"/>
      <c r="T44198" s="73"/>
      <c r="U44198" s="73"/>
      <c r="V44198" s="73"/>
      <c r="X44198" s="12"/>
    </row>
    <row r="44199" spans="2:24" x14ac:dyDescent="0.3">
      <c r="B44199" s="73"/>
      <c r="D44199" s="73"/>
      <c r="P44199" s="73"/>
      <c r="T44199" s="73"/>
      <c r="U44199" s="73"/>
      <c r="V44199" s="73"/>
      <c r="X44199" s="12"/>
    </row>
    <row r="44200" spans="2:24" x14ac:dyDescent="0.3">
      <c r="B44200" s="73"/>
      <c r="D44200" s="73"/>
      <c r="P44200" s="73"/>
      <c r="T44200" s="73"/>
      <c r="U44200" s="73"/>
      <c r="V44200" s="73"/>
      <c r="X44200" s="12"/>
    </row>
    <row r="44201" spans="2:24" x14ac:dyDescent="0.3">
      <c r="B44201" s="73"/>
      <c r="D44201" s="73"/>
      <c r="P44201" s="73"/>
      <c r="T44201" s="73"/>
      <c r="U44201" s="73"/>
      <c r="V44201" s="73"/>
      <c r="X44201" s="12"/>
    </row>
    <row r="44202" spans="2:24" x14ac:dyDescent="0.3">
      <c r="B44202" s="73"/>
      <c r="D44202" s="73"/>
      <c r="P44202" s="73"/>
      <c r="T44202" s="73"/>
      <c r="U44202" s="73"/>
      <c r="V44202" s="73"/>
      <c r="X44202" s="12"/>
    </row>
    <row r="44203" spans="2:24" x14ac:dyDescent="0.3">
      <c r="B44203" s="73"/>
      <c r="D44203" s="73"/>
      <c r="P44203" s="73"/>
      <c r="T44203" s="73"/>
      <c r="U44203" s="73"/>
      <c r="V44203" s="73"/>
      <c r="X44203" s="12"/>
    </row>
    <row r="44204" spans="2:24" x14ac:dyDescent="0.3">
      <c r="B44204" s="73"/>
      <c r="D44204" s="73"/>
      <c r="P44204" s="73"/>
      <c r="T44204" s="73"/>
      <c r="U44204" s="73"/>
      <c r="V44204" s="73"/>
      <c r="X44204" s="12"/>
    </row>
    <row r="44205" spans="2:24" x14ac:dyDescent="0.3">
      <c r="B44205" s="73"/>
      <c r="D44205" s="73"/>
      <c r="P44205" s="73"/>
      <c r="T44205" s="73"/>
      <c r="U44205" s="73"/>
      <c r="V44205" s="73"/>
      <c r="X44205" s="12"/>
    </row>
    <row r="44206" spans="2:24" x14ac:dyDescent="0.3">
      <c r="B44206" s="73"/>
      <c r="D44206" s="73"/>
      <c r="P44206" s="73"/>
      <c r="T44206" s="73"/>
      <c r="U44206" s="73"/>
      <c r="V44206" s="73"/>
      <c r="X44206" s="12"/>
    </row>
    <row r="44207" spans="2:24" x14ac:dyDescent="0.3">
      <c r="B44207" s="73"/>
      <c r="D44207" s="73"/>
      <c r="P44207" s="73"/>
      <c r="T44207" s="73"/>
      <c r="U44207" s="73"/>
      <c r="V44207" s="73"/>
      <c r="X44207" s="12"/>
    </row>
    <row r="44208" spans="2:24" x14ac:dyDescent="0.3">
      <c r="B44208" s="73"/>
      <c r="D44208" s="73"/>
      <c r="P44208" s="73"/>
      <c r="T44208" s="73"/>
      <c r="U44208" s="73"/>
      <c r="V44208" s="73"/>
      <c r="X44208" s="12"/>
    </row>
    <row r="44209" spans="2:24" x14ac:dyDescent="0.3">
      <c r="B44209" s="73"/>
      <c r="D44209" s="73"/>
      <c r="P44209" s="73"/>
      <c r="T44209" s="73"/>
      <c r="U44209" s="73"/>
      <c r="V44209" s="73"/>
      <c r="X44209" s="12"/>
    </row>
    <row r="44210" spans="2:24" x14ac:dyDescent="0.3">
      <c r="B44210" s="73"/>
      <c r="D44210" s="73"/>
      <c r="P44210" s="73"/>
      <c r="T44210" s="73"/>
      <c r="U44210" s="73"/>
      <c r="V44210" s="73"/>
      <c r="X44210" s="12"/>
    </row>
    <row r="44211" spans="2:24" x14ac:dyDescent="0.3">
      <c r="B44211" s="73"/>
      <c r="D44211" s="73"/>
      <c r="P44211" s="73"/>
      <c r="T44211" s="73"/>
      <c r="U44211" s="73"/>
      <c r="V44211" s="73"/>
      <c r="X44211" s="12"/>
    </row>
    <row r="44212" spans="2:24" x14ac:dyDescent="0.3">
      <c r="B44212" s="73"/>
      <c r="D44212" s="73"/>
      <c r="P44212" s="73"/>
      <c r="T44212" s="73"/>
      <c r="U44212" s="73"/>
      <c r="V44212" s="73"/>
      <c r="X44212" s="12"/>
    </row>
    <row r="44213" spans="2:24" x14ac:dyDescent="0.3">
      <c r="B44213" s="73"/>
      <c r="D44213" s="73"/>
      <c r="P44213" s="73"/>
      <c r="T44213" s="73"/>
      <c r="U44213" s="73"/>
      <c r="V44213" s="73"/>
      <c r="X44213" s="12"/>
    </row>
    <row r="44214" spans="2:24" x14ac:dyDescent="0.3">
      <c r="B44214" s="73"/>
      <c r="D44214" s="73"/>
      <c r="P44214" s="73"/>
      <c r="T44214" s="73"/>
      <c r="U44214" s="73"/>
      <c r="V44214" s="73"/>
      <c r="X44214" s="12"/>
    </row>
    <row r="44215" spans="2:24" x14ac:dyDescent="0.3">
      <c r="B44215" s="73"/>
      <c r="D44215" s="73"/>
      <c r="P44215" s="73"/>
      <c r="T44215" s="73"/>
      <c r="U44215" s="73"/>
      <c r="V44215" s="73"/>
      <c r="X44215" s="12"/>
    </row>
    <row r="44216" spans="2:24" x14ac:dyDescent="0.3">
      <c r="B44216" s="73"/>
      <c r="D44216" s="73"/>
      <c r="P44216" s="73"/>
      <c r="T44216" s="73"/>
      <c r="U44216" s="73"/>
      <c r="V44216" s="73"/>
      <c r="X44216" s="12"/>
    </row>
    <row r="44217" spans="2:24" x14ac:dyDescent="0.3">
      <c r="B44217" s="73"/>
      <c r="D44217" s="73"/>
      <c r="P44217" s="73"/>
      <c r="T44217" s="73"/>
      <c r="U44217" s="73"/>
      <c r="V44217" s="73"/>
      <c r="X44217" s="12"/>
    </row>
    <row r="44218" spans="2:24" x14ac:dyDescent="0.3">
      <c r="B44218" s="73"/>
      <c r="D44218" s="73"/>
      <c r="P44218" s="73"/>
      <c r="T44218" s="73"/>
      <c r="U44218" s="73"/>
      <c r="V44218" s="73"/>
      <c r="X44218" s="12"/>
    </row>
    <row r="44219" spans="2:24" x14ac:dyDescent="0.3">
      <c r="B44219" s="73"/>
      <c r="D44219" s="73"/>
      <c r="P44219" s="73"/>
      <c r="T44219" s="73"/>
      <c r="U44219" s="73"/>
      <c r="V44219" s="73"/>
      <c r="X44219" s="12"/>
    </row>
    <row r="44220" spans="2:24" x14ac:dyDescent="0.3">
      <c r="B44220" s="73"/>
      <c r="D44220" s="73"/>
      <c r="P44220" s="73"/>
      <c r="T44220" s="73"/>
      <c r="U44220" s="73"/>
      <c r="V44220" s="73"/>
      <c r="X44220" s="12"/>
    </row>
    <row r="44221" spans="2:24" x14ac:dyDescent="0.3">
      <c r="B44221" s="73"/>
      <c r="D44221" s="73"/>
      <c r="P44221" s="73"/>
      <c r="T44221" s="73"/>
      <c r="U44221" s="73"/>
      <c r="V44221" s="73"/>
      <c r="X44221" s="12"/>
    </row>
    <row r="44222" spans="2:24" x14ac:dyDescent="0.3">
      <c r="B44222" s="73"/>
      <c r="D44222" s="73"/>
      <c r="P44222" s="73"/>
      <c r="T44222" s="73"/>
      <c r="U44222" s="73"/>
      <c r="V44222" s="73"/>
      <c r="X44222" s="12"/>
    </row>
    <row r="44223" spans="2:24" x14ac:dyDescent="0.3">
      <c r="B44223" s="73"/>
      <c r="D44223" s="73"/>
      <c r="P44223" s="73"/>
      <c r="T44223" s="73"/>
      <c r="U44223" s="73"/>
      <c r="V44223" s="73"/>
      <c r="X44223" s="12"/>
    </row>
    <row r="44224" spans="2:24" x14ac:dyDescent="0.3">
      <c r="B44224" s="73"/>
      <c r="D44224" s="73"/>
      <c r="P44224" s="73"/>
      <c r="T44224" s="73"/>
      <c r="U44224" s="73"/>
      <c r="V44224" s="73"/>
      <c r="X44224" s="12"/>
    </row>
    <row r="44225" spans="2:24" x14ac:dyDescent="0.3">
      <c r="B44225" s="73"/>
      <c r="D44225" s="73"/>
      <c r="P44225" s="73"/>
      <c r="T44225" s="73"/>
      <c r="U44225" s="73"/>
      <c r="V44225" s="73"/>
      <c r="X44225" s="12"/>
    </row>
    <row r="44226" spans="2:24" x14ac:dyDescent="0.3">
      <c r="B44226" s="73"/>
      <c r="D44226" s="73"/>
      <c r="P44226" s="73"/>
      <c r="T44226" s="73"/>
      <c r="U44226" s="73"/>
      <c r="V44226" s="73"/>
      <c r="X44226" s="12"/>
    </row>
    <row r="44227" spans="2:24" x14ac:dyDescent="0.3">
      <c r="B44227" s="73"/>
      <c r="D44227" s="73"/>
      <c r="P44227" s="73"/>
      <c r="T44227" s="73"/>
      <c r="U44227" s="73"/>
      <c r="V44227" s="73"/>
      <c r="X44227" s="12"/>
    </row>
    <row r="44228" spans="2:24" x14ac:dyDescent="0.3">
      <c r="B44228" s="73"/>
      <c r="D44228" s="73"/>
      <c r="P44228" s="73"/>
      <c r="T44228" s="73"/>
      <c r="U44228" s="73"/>
      <c r="V44228" s="73"/>
      <c r="X44228" s="12"/>
    </row>
    <row r="44229" spans="2:24" x14ac:dyDescent="0.3">
      <c r="B44229" s="73"/>
      <c r="D44229" s="73"/>
      <c r="P44229" s="73"/>
      <c r="T44229" s="73"/>
      <c r="U44229" s="73"/>
      <c r="V44229" s="73"/>
      <c r="X44229" s="12"/>
    </row>
    <row r="44230" spans="2:24" x14ac:dyDescent="0.3">
      <c r="B44230" s="73"/>
      <c r="D44230" s="73"/>
      <c r="P44230" s="73"/>
      <c r="T44230" s="73"/>
      <c r="U44230" s="73"/>
      <c r="V44230" s="73"/>
      <c r="X44230" s="12"/>
    </row>
    <row r="44231" spans="2:24" x14ac:dyDescent="0.3">
      <c r="B44231" s="73"/>
      <c r="D44231" s="73"/>
      <c r="P44231" s="73"/>
      <c r="T44231" s="73"/>
      <c r="U44231" s="73"/>
      <c r="V44231" s="73"/>
      <c r="X44231" s="12"/>
    </row>
    <row r="44232" spans="2:24" x14ac:dyDescent="0.3">
      <c r="B44232" s="73"/>
      <c r="D44232" s="73"/>
      <c r="P44232" s="73"/>
      <c r="T44232" s="73"/>
      <c r="U44232" s="73"/>
      <c r="V44232" s="73"/>
      <c r="X44232" s="12"/>
    </row>
    <row r="44233" spans="2:24" x14ac:dyDescent="0.3">
      <c r="B44233" s="73"/>
      <c r="D44233" s="73"/>
      <c r="P44233" s="73"/>
      <c r="T44233" s="73"/>
      <c r="U44233" s="73"/>
      <c r="V44233" s="73"/>
      <c r="X44233" s="12"/>
    </row>
    <row r="44234" spans="2:24" x14ac:dyDescent="0.3">
      <c r="B44234" s="73"/>
      <c r="D44234" s="73"/>
      <c r="P44234" s="73"/>
      <c r="T44234" s="73"/>
      <c r="U44234" s="73"/>
      <c r="V44234" s="73"/>
      <c r="X44234" s="12"/>
    </row>
    <row r="44235" spans="2:24" x14ac:dyDescent="0.3">
      <c r="B44235" s="73"/>
      <c r="D44235" s="73"/>
      <c r="P44235" s="73"/>
      <c r="T44235" s="73"/>
      <c r="U44235" s="73"/>
      <c r="V44235" s="73"/>
      <c r="X44235" s="12"/>
    </row>
    <row r="44236" spans="2:24" x14ac:dyDescent="0.3">
      <c r="B44236" s="73"/>
      <c r="D44236" s="73"/>
      <c r="P44236" s="73"/>
      <c r="T44236" s="73"/>
      <c r="U44236" s="73"/>
      <c r="V44236" s="73"/>
      <c r="X44236" s="12"/>
    </row>
    <row r="44237" spans="2:24" x14ac:dyDescent="0.3">
      <c r="B44237" s="73"/>
      <c r="D44237" s="73"/>
      <c r="P44237" s="73"/>
      <c r="T44237" s="73"/>
      <c r="U44237" s="73"/>
      <c r="V44237" s="73"/>
      <c r="X44237" s="12"/>
    </row>
    <row r="44238" spans="2:24" x14ac:dyDescent="0.3">
      <c r="B44238" s="73"/>
      <c r="D44238" s="73"/>
      <c r="P44238" s="73"/>
      <c r="T44238" s="73"/>
      <c r="U44238" s="73"/>
      <c r="V44238" s="73"/>
      <c r="X44238" s="12"/>
    </row>
    <row r="44239" spans="2:24" x14ac:dyDescent="0.3">
      <c r="B44239" s="73"/>
      <c r="D44239" s="73"/>
      <c r="P44239" s="73"/>
      <c r="T44239" s="73"/>
      <c r="U44239" s="73"/>
      <c r="V44239" s="73"/>
      <c r="X44239" s="12"/>
    </row>
    <row r="44240" spans="2:24" x14ac:dyDescent="0.3">
      <c r="B44240" s="73"/>
      <c r="D44240" s="73"/>
      <c r="P44240" s="73"/>
      <c r="T44240" s="73"/>
      <c r="U44240" s="73"/>
      <c r="V44240" s="73"/>
      <c r="X44240" s="12"/>
    </row>
    <row r="44241" spans="2:24" x14ac:dyDescent="0.3">
      <c r="B44241" s="73"/>
      <c r="D44241" s="73"/>
      <c r="P44241" s="73"/>
      <c r="T44241" s="73"/>
      <c r="U44241" s="73"/>
      <c r="V44241" s="73"/>
      <c r="X44241" s="12"/>
    </row>
    <row r="44242" spans="2:24" x14ac:dyDescent="0.3">
      <c r="B44242" s="73"/>
      <c r="D44242" s="73"/>
      <c r="P44242" s="73"/>
      <c r="T44242" s="73"/>
      <c r="U44242" s="73"/>
      <c r="V44242" s="73"/>
      <c r="X44242" s="12"/>
    </row>
    <row r="44243" spans="2:24" x14ac:dyDescent="0.3">
      <c r="B44243" s="73"/>
      <c r="D44243" s="73"/>
      <c r="P44243" s="73"/>
      <c r="T44243" s="73"/>
      <c r="U44243" s="73"/>
      <c r="V44243" s="73"/>
      <c r="X44243" s="12"/>
    </row>
    <row r="44244" spans="2:24" x14ac:dyDescent="0.3">
      <c r="B44244" s="73"/>
      <c r="D44244" s="73"/>
      <c r="P44244" s="73"/>
      <c r="T44244" s="73"/>
      <c r="U44244" s="73"/>
      <c r="V44244" s="73"/>
      <c r="X44244" s="12"/>
    </row>
    <row r="44245" spans="2:24" x14ac:dyDescent="0.3">
      <c r="B44245" s="73"/>
      <c r="D44245" s="73"/>
      <c r="P44245" s="73"/>
      <c r="T44245" s="73"/>
      <c r="U44245" s="73"/>
      <c r="V44245" s="73"/>
      <c r="X44245" s="12"/>
    </row>
    <row r="44246" spans="2:24" x14ac:dyDescent="0.3">
      <c r="B44246" s="73"/>
      <c r="D44246" s="73"/>
      <c r="P44246" s="73"/>
      <c r="T44246" s="73"/>
      <c r="U44246" s="73"/>
      <c r="V44246" s="73"/>
      <c r="X44246" s="12"/>
    </row>
    <row r="44247" spans="2:24" x14ac:dyDescent="0.3">
      <c r="B44247" s="73"/>
      <c r="D44247" s="73"/>
      <c r="P44247" s="73"/>
      <c r="T44247" s="73"/>
      <c r="U44247" s="73"/>
      <c r="V44247" s="73"/>
      <c r="X44247" s="12"/>
    </row>
    <row r="44248" spans="2:24" x14ac:dyDescent="0.3">
      <c r="B44248" s="73"/>
      <c r="D44248" s="73"/>
      <c r="P44248" s="73"/>
      <c r="T44248" s="73"/>
      <c r="U44248" s="73"/>
      <c r="V44248" s="73"/>
      <c r="X44248" s="12"/>
    </row>
    <row r="44249" spans="2:24" x14ac:dyDescent="0.3">
      <c r="B44249" s="73"/>
      <c r="D44249" s="73"/>
      <c r="P44249" s="73"/>
      <c r="T44249" s="73"/>
      <c r="U44249" s="73"/>
      <c r="V44249" s="73"/>
      <c r="X44249" s="12"/>
    </row>
    <row r="44250" spans="2:24" x14ac:dyDescent="0.3">
      <c r="B44250" s="73"/>
      <c r="D44250" s="73"/>
      <c r="P44250" s="73"/>
      <c r="T44250" s="73"/>
      <c r="U44250" s="73"/>
      <c r="V44250" s="73"/>
      <c r="X44250" s="12"/>
    </row>
    <row r="44251" spans="2:24" x14ac:dyDescent="0.3">
      <c r="B44251" s="73"/>
      <c r="D44251" s="73"/>
      <c r="P44251" s="73"/>
      <c r="T44251" s="73"/>
      <c r="U44251" s="73"/>
      <c r="V44251" s="73"/>
      <c r="X44251" s="12"/>
    </row>
    <row r="44252" spans="2:24" x14ac:dyDescent="0.3">
      <c r="B44252" s="73"/>
      <c r="D44252" s="73"/>
      <c r="P44252" s="73"/>
      <c r="T44252" s="73"/>
      <c r="U44252" s="73"/>
      <c r="V44252" s="73"/>
      <c r="X44252" s="12"/>
    </row>
    <row r="44253" spans="2:24" x14ac:dyDescent="0.3">
      <c r="B44253" s="73"/>
      <c r="D44253" s="73"/>
      <c r="P44253" s="73"/>
      <c r="T44253" s="73"/>
      <c r="U44253" s="73"/>
      <c r="V44253" s="73"/>
      <c r="X44253" s="12"/>
    </row>
    <row r="44254" spans="2:24" x14ac:dyDescent="0.3">
      <c r="B44254" s="73"/>
      <c r="D44254" s="73"/>
      <c r="P44254" s="73"/>
      <c r="T44254" s="73"/>
      <c r="U44254" s="73"/>
      <c r="V44254" s="73"/>
      <c r="X44254" s="12"/>
    </row>
    <row r="44255" spans="2:24" x14ac:dyDescent="0.3">
      <c r="B44255" s="73"/>
      <c r="D44255" s="73"/>
      <c r="P44255" s="73"/>
      <c r="T44255" s="73"/>
      <c r="U44255" s="73"/>
      <c r="V44255" s="73"/>
      <c r="X44255" s="12"/>
    </row>
    <row r="44256" spans="2:24" x14ac:dyDescent="0.3">
      <c r="B44256" s="73"/>
      <c r="D44256" s="73"/>
      <c r="P44256" s="73"/>
      <c r="T44256" s="73"/>
      <c r="U44256" s="73"/>
      <c r="V44256" s="73"/>
      <c r="X44256" s="12"/>
    </row>
    <row r="44257" spans="2:24" x14ac:dyDescent="0.3">
      <c r="B44257" s="73"/>
      <c r="D44257" s="73"/>
      <c r="P44257" s="73"/>
      <c r="T44257" s="73"/>
      <c r="U44257" s="73"/>
      <c r="V44257" s="73"/>
      <c r="X44257" s="12"/>
    </row>
    <row r="44258" spans="2:24" x14ac:dyDescent="0.3">
      <c r="B44258" s="73"/>
      <c r="D44258" s="73"/>
      <c r="P44258" s="73"/>
      <c r="T44258" s="73"/>
      <c r="U44258" s="73"/>
      <c r="V44258" s="73"/>
      <c r="X44258" s="12"/>
    </row>
    <row r="44259" spans="2:24" x14ac:dyDescent="0.3">
      <c r="B44259" s="73"/>
      <c r="D44259" s="73"/>
      <c r="P44259" s="73"/>
      <c r="T44259" s="73"/>
      <c r="U44259" s="73"/>
      <c r="V44259" s="73"/>
      <c r="X44259" s="12"/>
    </row>
    <row r="44260" spans="2:24" x14ac:dyDescent="0.3">
      <c r="B44260" s="73"/>
      <c r="D44260" s="73"/>
      <c r="P44260" s="73"/>
      <c r="T44260" s="73"/>
      <c r="U44260" s="73"/>
      <c r="V44260" s="73"/>
      <c r="X44260" s="12"/>
    </row>
    <row r="44261" spans="2:24" x14ac:dyDescent="0.3">
      <c r="B44261" s="73"/>
      <c r="D44261" s="73"/>
      <c r="P44261" s="73"/>
      <c r="T44261" s="73"/>
      <c r="U44261" s="73"/>
      <c r="V44261" s="73"/>
      <c r="X44261" s="12"/>
    </row>
    <row r="44262" spans="2:24" x14ac:dyDescent="0.3">
      <c r="B44262" s="73"/>
      <c r="D44262" s="73"/>
      <c r="P44262" s="73"/>
      <c r="T44262" s="73"/>
      <c r="U44262" s="73"/>
      <c r="V44262" s="73"/>
      <c r="X44262" s="12"/>
    </row>
    <row r="44263" spans="2:24" x14ac:dyDescent="0.3">
      <c r="B44263" s="73"/>
      <c r="D44263" s="73"/>
      <c r="P44263" s="73"/>
      <c r="T44263" s="73"/>
      <c r="U44263" s="73"/>
      <c r="V44263" s="73"/>
      <c r="X44263" s="12"/>
    </row>
    <row r="44264" spans="2:24" x14ac:dyDescent="0.3">
      <c r="B44264" s="73"/>
      <c r="D44264" s="73"/>
      <c r="P44264" s="73"/>
      <c r="T44264" s="73"/>
      <c r="U44264" s="73"/>
      <c r="V44264" s="73"/>
      <c r="X44264" s="12"/>
    </row>
    <row r="44265" spans="2:24" x14ac:dyDescent="0.3">
      <c r="B44265" s="73"/>
      <c r="D44265" s="73"/>
      <c r="P44265" s="73"/>
      <c r="T44265" s="73"/>
      <c r="U44265" s="73"/>
      <c r="V44265" s="73"/>
      <c r="X44265" s="12"/>
    </row>
    <row r="44266" spans="2:24" x14ac:dyDescent="0.3">
      <c r="B44266" s="73"/>
      <c r="D44266" s="73"/>
      <c r="P44266" s="73"/>
      <c r="T44266" s="73"/>
      <c r="U44266" s="73"/>
      <c r="V44266" s="73"/>
      <c r="X44266" s="12"/>
    </row>
    <row r="44267" spans="2:24" x14ac:dyDescent="0.3">
      <c r="B44267" s="73"/>
      <c r="D44267" s="73"/>
      <c r="P44267" s="73"/>
      <c r="T44267" s="73"/>
      <c r="U44267" s="73"/>
      <c r="V44267" s="73"/>
      <c r="X44267" s="12"/>
    </row>
    <row r="44268" spans="2:24" x14ac:dyDescent="0.3">
      <c r="B44268" s="73"/>
      <c r="D44268" s="73"/>
      <c r="P44268" s="73"/>
      <c r="T44268" s="73"/>
      <c r="U44268" s="73"/>
      <c r="V44268" s="73"/>
      <c r="X44268" s="12"/>
    </row>
    <row r="44269" spans="2:24" x14ac:dyDescent="0.3">
      <c r="B44269" s="73"/>
      <c r="D44269" s="73"/>
      <c r="P44269" s="73"/>
      <c r="T44269" s="73"/>
      <c r="U44269" s="73"/>
      <c r="V44269" s="73"/>
      <c r="X44269" s="12"/>
    </row>
    <row r="44270" spans="2:24" x14ac:dyDescent="0.3">
      <c r="B44270" s="73"/>
      <c r="D44270" s="73"/>
      <c r="P44270" s="73"/>
      <c r="T44270" s="73"/>
      <c r="U44270" s="73"/>
      <c r="V44270" s="73"/>
      <c r="X44270" s="12"/>
    </row>
    <row r="44271" spans="2:24" x14ac:dyDescent="0.3">
      <c r="B44271" s="73"/>
      <c r="D44271" s="73"/>
      <c r="P44271" s="73"/>
      <c r="T44271" s="73"/>
      <c r="U44271" s="73"/>
      <c r="V44271" s="73"/>
      <c r="X44271" s="12"/>
    </row>
    <row r="44272" spans="2:24" x14ac:dyDescent="0.3">
      <c r="B44272" s="73"/>
      <c r="D44272" s="73"/>
      <c r="P44272" s="73"/>
      <c r="T44272" s="73"/>
      <c r="U44272" s="73"/>
      <c r="V44272" s="73"/>
      <c r="X44272" s="12"/>
    </row>
    <row r="44273" spans="2:24" x14ac:dyDescent="0.3">
      <c r="B44273" s="73"/>
      <c r="D44273" s="73"/>
      <c r="P44273" s="73"/>
      <c r="T44273" s="73"/>
      <c r="U44273" s="73"/>
      <c r="V44273" s="73"/>
      <c r="X44273" s="12"/>
    </row>
    <row r="44274" spans="2:24" x14ac:dyDescent="0.3">
      <c r="B44274" s="73"/>
      <c r="D44274" s="73"/>
      <c r="P44274" s="73"/>
      <c r="T44274" s="73"/>
      <c r="U44274" s="73"/>
      <c r="V44274" s="73"/>
      <c r="X44274" s="12"/>
    </row>
    <row r="44275" spans="2:24" x14ac:dyDescent="0.3">
      <c r="B44275" s="73"/>
      <c r="D44275" s="73"/>
      <c r="P44275" s="73"/>
      <c r="T44275" s="73"/>
      <c r="U44275" s="73"/>
      <c r="V44275" s="73"/>
      <c r="X44275" s="12"/>
    </row>
    <row r="44276" spans="2:24" x14ac:dyDescent="0.3">
      <c r="B44276" s="73"/>
      <c r="D44276" s="73"/>
      <c r="P44276" s="73"/>
      <c r="T44276" s="73"/>
      <c r="U44276" s="73"/>
      <c r="V44276" s="73"/>
      <c r="X44276" s="12"/>
    </row>
    <row r="44277" spans="2:24" x14ac:dyDescent="0.3">
      <c r="B44277" s="73"/>
      <c r="D44277" s="73"/>
      <c r="P44277" s="73"/>
      <c r="T44277" s="73"/>
      <c r="U44277" s="73"/>
      <c r="V44277" s="73"/>
      <c r="X44277" s="12"/>
    </row>
    <row r="44278" spans="2:24" x14ac:dyDescent="0.3">
      <c r="B44278" s="73"/>
      <c r="D44278" s="73"/>
      <c r="P44278" s="73"/>
      <c r="T44278" s="73"/>
      <c r="U44278" s="73"/>
      <c r="V44278" s="73"/>
      <c r="X44278" s="12"/>
    </row>
    <row r="44279" spans="2:24" x14ac:dyDescent="0.3">
      <c r="B44279" s="73"/>
      <c r="D44279" s="73"/>
      <c r="P44279" s="73"/>
      <c r="T44279" s="73"/>
      <c r="U44279" s="73"/>
      <c r="V44279" s="73"/>
      <c r="X44279" s="12"/>
    </row>
    <row r="44280" spans="2:24" x14ac:dyDescent="0.3">
      <c r="B44280" s="73"/>
      <c r="D44280" s="73"/>
      <c r="P44280" s="73"/>
      <c r="T44280" s="73"/>
      <c r="U44280" s="73"/>
      <c r="V44280" s="73"/>
      <c r="X44280" s="12"/>
    </row>
    <row r="44281" spans="2:24" x14ac:dyDescent="0.3">
      <c r="B44281" s="73"/>
      <c r="D44281" s="73"/>
      <c r="P44281" s="73"/>
      <c r="T44281" s="73"/>
      <c r="U44281" s="73"/>
      <c r="V44281" s="73"/>
      <c r="X44281" s="12"/>
    </row>
    <row r="44282" spans="2:24" x14ac:dyDescent="0.3">
      <c r="B44282" s="73"/>
      <c r="D44282" s="73"/>
      <c r="P44282" s="73"/>
      <c r="T44282" s="73"/>
      <c r="U44282" s="73"/>
      <c r="V44282" s="73"/>
      <c r="X44282" s="12"/>
    </row>
    <row r="44283" spans="2:24" x14ac:dyDescent="0.3">
      <c r="B44283" s="73"/>
      <c r="D44283" s="73"/>
      <c r="P44283" s="73"/>
      <c r="T44283" s="73"/>
      <c r="U44283" s="73"/>
      <c r="V44283" s="73"/>
      <c r="X44283" s="12"/>
    </row>
    <row r="44284" spans="2:24" x14ac:dyDescent="0.3">
      <c r="B44284" s="73"/>
      <c r="D44284" s="73"/>
      <c r="P44284" s="73"/>
      <c r="T44284" s="73"/>
      <c r="U44284" s="73"/>
      <c r="V44284" s="73"/>
      <c r="X44284" s="12"/>
    </row>
    <row r="44285" spans="2:24" x14ac:dyDescent="0.3">
      <c r="B44285" s="73"/>
      <c r="D44285" s="73"/>
      <c r="P44285" s="73"/>
      <c r="T44285" s="73"/>
      <c r="U44285" s="73"/>
      <c r="V44285" s="73"/>
      <c r="X44285" s="12"/>
    </row>
    <row r="44286" spans="2:24" x14ac:dyDescent="0.3">
      <c r="B44286" s="73"/>
      <c r="D44286" s="73"/>
      <c r="P44286" s="73"/>
      <c r="T44286" s="73"/>
      <c r="U44286" s="73"/>
      <c r="V44286" s="73"/>
      <c r="X44286" s="12"/>
    </row>
    <row r="44287" spans="2:24" x14ac:dyDescent="0.3">
      <c r="B44287" s="73"/>
      <c r="D44287" s="73"/>
      <c r="P44287" s="73"/>
      <c r="T44287" s="73"/>
      <c r="U44287" s="73"/>
      <c r="V44287" s="73"/>
      <c r="X44287" s="12"/>
    </row>
    <row r="44288" spans="2:24" x14ac:dyDescent="0.3">
      <c r="B44288" s="73"/>
      <c r="D44288" s="73"/>
      <c r="P44288" s="73"/>
      <c r="T44288" s="73"/>
      <c r="U44288" s="73"/>
      <c r="V44288" s="73"/>
      <c r="X44288" s="12"/>
    </row>
    <row r="44289" spans="2:24" x14ac:dyDescent="0.3">
      <c r="B44289" s="73"/>
      <c r="D44289" s="73"/>
      <c r="P44289" s="73"/>
      <c r="T44289" s="73"/>
      <c r="U44289" s="73"/>
      <c r="V44289" s="73"/>
      <c r="X44289" s="12"/>
    </row>
    <row r="44290" spans="2:24" x14ac:dyDescent="0.3">
      <c r="B44290" s="73"/>
      <c r="D44290" s="73"/>
      <c r="P44290" s="73"/>
      <c r="T44290" s="73"/>
      <c r="U44290" s="73"/>
      <c r="V44290" s="73"/>
      <c r="X44290" s="12"/>
    </row>
    <row r="44291" spans="2:24" x14ac:dyDescent="0.3">
      <c r="B44291" s="73"/>
      <c r="D44291" s="73"/>
      <c r="P44291" s="73"/>
      <c r="T44291" s="73"/>
      <c r="U44291" s="73"/>
      <c r="V44291" s="73"/>
      <c r="X44291" s="12"/>
    </row>
    <row r="44292" spans="2:24" x14ac:dyDescent="0.3">
      <c r="B44292" s="73"/>
      <c r="D44292" s="73"/>
      <c r="P44292" s="73"/>
      <c r="T44292" s="73"/>
      <c r="U44292" s="73"/>
      <c r="V44292" s="73"/>
      <c r="X44292" s="12"/>
    </row>
    <row r="44293" spans="2:24" x14ac:dyDescent="0.3">
      <c r="B44293" s="73"/>
      <c r="D44293" s="73"/>
      <c r="P44293" s="73"/>
      <c r="T44293" s="73"/>
      <c r="U44293" s="73"/>
      <c r="V44293" s="73"/>
      <c r="X44293" s="12"/>
    </row>
    <row r="44294" spans="2:24" x14ac:dyDescent="0.3">
      <c r="B44294" s="73"/>
      <c r="D44294" s="73"/>
      <c r="P44294" s="73"/>
      <c r="T44294" s="73"/>
      <c r="U44294" s="73"/>
      <c r="V44294" s="73"/>
      <c r="X44294" s="12"/>
    </row>
    <row r="44295" spans="2:24" x14ac:dyDescent="0.3">
      <c r="B44295" s="73"/>
      <c r="D44295" s="73"/>
      <c r="P44295" s="73"/>
      <c r="T44295" s="73"/>
      <c r="U44295" s="73"/>
      <c r="V44295" s="73"/>
      <c r="X44295" s="12"/>
    </row>
    <row r="44296" spans="2:24" x14ac:dyDescent="0.3">
      <c r="B44296" s="73"/>
      <c r="D44296" s="73"/>
      <c r="P44296" s="73"/>
      <c r="T44296" s="73"/>
      <c r="U44296" s="73"/>
      <c r="V44296" s="73"/>
      <c r="X44296" s="12"/>
    </row>
    <row r="44297" spans="2:24" x14ac:dyDescent="0.3">
      <c r="B44297" s="73"/>
      <c r="D44297" s="73"/>
      <c r="P44297" s="73"/>
      <c r="T44297" s="73"/>
      <c r="U44297" s="73"/>
      <c r="V44297" s="73"/>
      <c r="X44297" s="12"/>
    </row>
    <row r="44298" spans="2:24" x14ac:dyDescent="0.3">
      <c r="B44298" s="73"/>
      <c r="D44298" s="73"/>
      <c r="P44298" s="73"/>
      <c r="T44298" s="73"/>
      <c r="U44298" s="73"/>
      <c r="V44298" s="73"/>
      <c r="X44298" s="12"/>
    </row>
    <row r="44299" spans="2:24" x14ac:dyDescent="0.3">
      <c r="B44299" s="73"/>
      <c r="D44299" s="73"/>
      <c r="P44299" s="73"/>
      <c r="T44299" s="73"/>
      <c r="U44299" s="73"/>
      <c r="V44299" s="73"/>
      <c r="X44299" s="12"/>
    </row>
    <row r="44300" spans="2:24" x14ac:dyDescent="0.3">
      <c r="B44300" s="73"/>
      <c r="D44300" s="73"/>
      <c r="P44300" s="73"/>
      <c r="T44300" s="73"/>
      <c r="U44300" s="73"/>
      <c r="V44300" s="73"/>
      <c r="X44300" s="12"/>
    </row>
    <row r="44301" spans="2:24" x14ac:dyDescent="0.3">
      <c r="B44301" s="73"/>
      <c r="D44301" s="73"/>
      <c r="P44301" s="73"/>
      <c r="T44301" s="73"/>
      <c r="U44301" s="73"/>
      <c r="V44301" s="73"/>
      <c r="X44301" s="12"/>
    </row>
    <row r="44302" spans="2:24" x14ac:dyDescent="0.3">
      <c r="B44302" s="73"/>
      <c r="D44302" s="73"/>
      <c r="P44302" s="73"/>
      <c r="T44302" s="73"/>
      <c r="U44302" s="73"/>
      <c r="V44302" s="73"/>
      <c r="X44302" s="12"/>
    </row>
    <row r="44303" spans="2:24" x14ac:dyDescent="0.3">
      <c r="B44303" s="73"/>
      <c r="D44303" s="73"/>
      <c r="P44303" s="73"/>
      <c r="T44303" s="73"/>
      <c r="U44303" s="73"/>
      <c r="V44303" s="73"/>
      <c r="X44303" s="12"/>
    </row>
    <row r="44304" spans="2:24" x14ac:dyDescent="0.3">
      <c r="B44304" s="73"/>
      <c r="D44304" s="73"/>
      <c r="P44304" s="73"/>
      <c r="T44304" s="73"/>
      <c r="U44304" s="73"/>
      <c r="V44304" s="73"/>
      <c r="X44304" s="12"/>
    </row>
    <row r="44305" spans="2:24" x14ac:dyDescent="0.3">
      <c r="B44305" s="73"/>
      <c r="D44305" s="73"/>
      <c r="P44305" s="73"/>
      <c r="T44305" s="73"/>
      <c r="U44305" s="73"/>
      <c r="V44305" s="73"/>
      <c r="X44305" s="12"/>
    </row>
    <row r="44306" spans="2:24" x14ac:dyDescent="0.3">
      <c r="B44306" s="73"/>
      <c r="D44306" s="73"/>
      <c r="P44306" s="73"/>
      <c r="T44306" s="73"/>
      <c r="U44306" s="73"/>
      <c r="V44306" s="73"/>
      <c r="X44306" s="12"/>
    </row>
    <row r="44307" spans="2:24" x14ac:dyDescent="0.3">
      <c r="B44307" s="73"/>
      <c r="D44307" s="73"/>
      <c r="P44307" s="73"/>
      <c r="T44307" s="73"/>
      <c r="U44307" s="73"/>
      <c r="V44307" s="73"/>
      <c r="X44307" s="12"/>
    </row>
    <row r="44308" spans="2:24" x14ac:dyDescent="0.3">
      <c r="B44308" s="73"/>
      <c r="D44308" s="73"/>
      <c r="P44308" s="73"/>
      <c r="T44308" s="73"/>
      <c r="U44308" s="73"/>
      <c r="V44308" s="73"/>
      <c r="X44308" s="12"/>
    </row>
    <row r="44309" spans="2:24" x14ac:dyDescent="0.3">
      <c r="B44309" s="73"/>
      <c r="D44309" s="73"/>
      <c r="P44309" s="73"/>
      <c r="T44309" s="73"/>
      <c r="U44309" s="73"/>
      <c r="V44309" s="73"/>
      <c r="X44309" s="12"/>
    </row>
    <row r="44310" spans="2:24" x14ac:dyDescent="0.3">
      <c r="B44310" s="73"/>
      <c r="D44310" s="73"/>
      <c r="P44310" s="73"/>
      <c r="T44310" s="73"/>
      <c r="U44310" s="73"/>
      <c r="V44310" s="73"/>
      <c r="X44310" s="12"/>
    </row>
    <row r="44311" spans="2:24" x14ac:dyDescent="0.3">
      <c r="B44311" s="73"/>
      <c r="D44311" s="73"/>
      <c r="P44311" s="73"/>
      <c r="T44311" s="73"/>
      <c r="U44311" s="73"/>
      <c r="V44311" s="73"/>
      <c r="X44311" s="12"/>
    </row>
    <row r="44312" spans="2:24" x14ac:dyDescent="0.3">
      <c r="B44312" s="73"/>
      <c r="D44312" s="73"/>
      <c r="P44312" s="73"/>
      <c r="T44312" s="73"/>
      <c r="U44312" s="73"/>
      <c r="V44312" s="73"/>
      <c r="X44312" s="12"/>
    </row>
    <row r="44313" spans="2:24" x14ac:dyDescent="0.3">
      <c r="B44313" s="73"/>
      <c r="D44313" s="73"/>
      <c r="P44313" s="73"/>
      <c r="T44313" s="73"/>
      <c r="U44313" s="73"/>
      <c r="V44313" s="73"/>
      <c r="X44313" s="12"/>
    </row>
    <row r="44314" spans="2:24" x14ac:dyDescent="0.3">
      <c r="B44314" s="73"/>
      <c r="D44314" s="73"/>
      <c r="P44314" s="73"/>
      <c r="T44314" s="73"/>
      <c r="U44314" s="73"/>
      <c r="V44314" s="73"/>
      <c r="X44314" s="12"/>
    </row>
    <row r="44315" spans="2:24" x14ac:dyDescent="0.3">
      <c r="B44315" s="73"/>
      <c r="D44315" s="73"/>
      <c r="P44315" s="73"/>
      <c r="T44315" s="73"/>
      <c r="U44315" s="73"/>
      <c r="V44315" s="73"/>
      <c r="X44315" s="12"/>
    </row>
    <row r="44316" spans="2:24" x14ac:dyDescent="0.3">
      <c r="B44316" s="73"/>
      <c r="D44316" s="73"/>
      <c r="P44316" s="73"/>
      <c r="T44316" s="73"/>
      <c r="U44316" s="73"/>
      <c r="V44316" s="73"/>
      <c r="X44316" s="12"/>
    </row>
    <row r="44317" spans="2:24" x14ac:dyDescent="0.3">
      <c r="B44317" s="73"/>
      <c r="D44317" s="73"/>
      <c r="P44317" s="73"/>
      <c r="T44317" s="73"/>
      <c r="U44317" s="73"/>
      <c r="V44317" s="73"/>
      <c r="X44317" s="12"/>
    </row>
    <row r="44318" spans="2:24" x14ac:dyDescent="0.3">
      <c r="B44318" s="73"/>
      <c r="D44318" s="73"/>
      <c r="P44318" s="73"/>
      <c r="T44318" s="73"/>
      <c r="U44318" s="73"/>
      <c r="V44318" s="73"/>
      <c r="X44318" s="12"/>
    </row>
    <row r="44319" spans="2:24" x14ac:dyDescent="0.3">
      <c r="B44319" s="73"/>
      <c r="D44319" s="73"/>
      <c r="P44319" s="73"/>
      <c r="T44319" s="73"/>
      <c r="U44319" s="73"/>
      <c r="V44319" s="73"/>
      <c r="X44319" s="12"/>
    </row>
    <row r="44320" spans="2:24" x14ac:dyDescent="0.3">
      <c r="B44320" s="73"/>
      <c r="D44320" s="73"/>
      <c r="P44320" s="73"/>
      <c r="T44320" s="73"/>
      <c r="U44320" s="73"/>
      <c r="V44320" s="73"/>
      <c r="X44320" s="12"/>
    </row>
    <row r="44321" spans="2:24" x14ac:dyDescent="0.3">
      <c r="B44321" s="73"/>
      <c r="D44321" s="73"/>
      <c r="P44321" s="73"/>
      <c r="T44321" s="73"/>
      <c r="U44321" s="73"/>
      <c r="V44321" s="73"/>
      <c r="X44321" s="12"/>
    </row>
    <row r="44322" spans="2:24" x14ac:dyDescent="0.3">
      <c r="B44322" s="73"/>
      <c r="D44322" s="73"/>
      <c r="P44322" s="73"/>
      <c r="T44322" s="73"/>
      <c r="U44322" s="73"/>
      <c r="V44322" s="73"/>
      <c r="X44322" s="12"/>
    </row>
    <row r="44323" spans="2:24" x14ac:dyDescent="0.3">
      <c r="B44323" s="73"/>
      <c r="D44323" s="73"/>
      <c r="P44323" s="73"/>
      <c r="T44323" s="73"/>
      <c r="U44323" s="73"/>
      <c r="V44323" s="73"/>
      <c r="X44323" s="12"/>
    </row>
    <row r="44324" spans="2:24" x14ac:dyDescent="0.3">
      <c r="B44324" s="73"/>
      <c r="D44324" s="73"/>
      <c r="P44324" s="73"/>
      <c r="T44324" s="73"/>
      <c r="U44324" s="73"/>
      <c r="V44324" s="73"/>
      <c r="X44324" s="12"/>
    </row>
    <row r="44325" spans="2:24" x14ac:dyDescent="0.3">
      <c r="B44325" s="73"/>
      <c r="D44325" s="73"/>
      <c r="P44325" s="73"/>
      <c r="T44325" s="73"/>
      <c r="U44325" s="73"/>
      <c r="V44325" s="73"/>
      <c r="X44325" s="12"/>
    </row>
    <row r="44326" spans="2:24" x14ac:dyDescent="0.3">
      <c r="B44326" s="73"/>
      <c r="D44326" s="73"/>
      <c r="P44326" s="73"/>
      <c r="T44326" s="73"/>
      <c r="U44326" s="73"/>
      <c r="V44326" s="73"/>
      <c r="X44326" s="12"/>
    </row>
    <row r="44327" spans="2:24" x14ac:dyDescent="0.3">
      <c r="B44327" s="73"/>
      <c r="D44327" s="73"/>
      <c r="P44327" s="73"/>
      <c r="T44327" s="73"/>
      <c r="U44327" s="73"/>
      <c r="V44327" s="73"/>
      <c r="X44327" s="12"/>
    </row>
    <row r="44328" spans="2:24" x14ac:dyDescent="0.3">
      <c r="B44328" s="73"/>
      <c r="D44328" s="73"/>
      <c r="P44328" s="73"/>
      <c r="T44328" s="73"/>
      <c r="U44328" s="73"/>
      <c r="V44328" s="73"/>
      <c r="X44328" s="12"/>
    </row>
    <row r="44329" spans="2:24" x14ac:dyDescent="0.3">
      <c r="B44329" s="73"/>
      <c r="D44329" s="73"/>
      <c r="P44329" s="73"/>
      <c r="T44329" s="73"/>
      <c r="U44329" s="73"/>
      <c r="V44329" s="73"/>
      <c r="X44329" s="12"/>
    </row>
    <row r="44330" spans="2:24" x14ac:dyDescent="0.3">
      <c r="B44330" s="73"/>
      <c r="D44330" s="73"/>
      <c r="P44330" s="73"/>
      <c r="T44330" s="73"/>
      <c r="U44330" s="73"/>
      <c r="V44330" s="73"/>
      <c r="X44330" s="12"/>
    </row>
    <row r="44331" spans="2:24" x14ac:dyDescent="0.3">
      <c r="B44331" s="73"/>
      <c r="D44331" s="73"/>
      <c r="P44331" s="73"/>
      <c r="T44331" s="73"/>
      <c r="U44331" s="73"/>
      <c r="V44331" s="73"/>
      <c r="X44331" s="12"/>
    </row>
    <row r="44332" spans="2:24" x14ac:dyDescent="0.3">
      <c r="B44332" s="73"/>
      <c r="D44332" s="73"/>
      <c r="P44332" s="73"/>
      <c r="T44332" s="73"/>
      <c r="U44332" s="73"/>
      <c r="V44332" s="73"/>
      <c r="X44332" s="12"/>
    </row>
    <row r="44333" spans="2:24" x14ac:dyDescent="0.3">
      <c r="B44333" s="73"/>
      <c r="D44333" s="73"/>
      <c r="P44333" s="73"/>
      <c r="T44333" s="73"/>
      <c r="U44333" s="73"/>
      <c r="V44333" s="73"/>
      <c r="X44333" s="12"/>
    </row>
    <row r="44334" spans="2:24" x14ac:dyDescent="0.3">
      <c r="B44334" s="73"/>
      <c r="D44334" s="73"/>
      <c r="P44334" s="73"/>
      <c r="T44334" s="73"/>
      <c r="U44334" s="73"/>
      <c r="V44334" s="73"/>
      <c r="X44334" s="12"/>
    </row>
    <row r="44335" spans="2:24" x14ac:dyDescent="0.3">
      <c r="B44335" s="73"/>
      <c r="D44335" s="73"/>
      <c r="P44335" s="73"/>
      <c r="T44335" s="73"/>
      <c r="U44335" s="73"/>
      <c r="V44335" s="73"/>
      <c r="X44335" s="12"/>
    </row>
    <row r="44336" spans="2:24" x14ac:dyDescent="0.3">
      <c r="B44336" s="73"/>
      <c r="D44336" s="73"/>
      <c r="P44336" s="73"/>
      <c r="T44336" s="73"/>
      <c r="U44336" s="73"/>
      <c r="V44336" s="73"/>
      <c r="X44336" s="12"/>
    </row>
    <row r="44337" spans="2:24" x14ac:dyDescent="0.3">
      <c r="B44337" s="73"/>
      <c r="D44337" s="73"/>
      <c r="P44337" s="73"/>
      <c r="T44337" s="73"/>
      <c r="U44337" s="73"/>
      <c r="V44337" s="73"/>
      <c r="X44337" s="12"/>
    </row>
    <row r="44338" spans="2:24" x14ac:dyDescent="0.3">
      <c r="B44338" s="73"/>
      <c r="D44338" s="73"/>
      <c r="P44338" s="73"/>
      <c r="T44338" s="73"/>
      <c r="U44338" s="73"/>
      <c r="V44338" s="73"/>
      <c r="X44338" s="12"/>
    </row>
    <row r="44339" spans="2:24" x14ac:dyDescent="0.3">
      <c r="B44339" s="73"/>
      <c r="D44339" s="73"/>
      <c r="P44339" s="73"/>
      <c r="T44339" s="73"/>
      <c r="U44339" s="73"/>
      <c r="V44339" s="73"/>
      <c r="X44339" s="12"/>
    </row>
    <row r="44340" spans="2:24" x14ac:dyDescent="0.3">
      <c r="B44340" s="73"/>
      <c r="D44340" s="73"/>
      <c r="P44340" s="73"/>
      <c r="T44340" s="73"/>
      <c r="U44340" s="73"/>
      <c r="V44340" s="73"/>
      <c r="X44340" s="12"/>
    </row>
    <row r="44341" spans="2:24" x14ac:dyDescent="0.3">
      <c r="B44341" s="73"/>
      <c r="D44341" s="73"/>
      <c r="P44341" s="73"/>
      <c r="T44341" s="73"/>
      <c r="U44341" s="73"/>
      <c r="V44341" s="73"/>
      <c r="X44341" s="12"/>
    </row>
    <row r="44342" spans="2:24" x14ac:dyDescent="0.3">
      <c r="B44342" s="73"/>
      <c r="D44342" s="73"/>
      <c r="P44342" s="73"/>
      <c r="T44342" s="73"/>
      <c r="U44342" s="73"/>
      <c r="V44342" s="73"/>
      <c r="X44342" s="12"/>
    </row>
    <row r="44343" spans="2:24" x14ac:dyDescent="0.3">
      <c r="B44343" s="73"/>
      <c r="D44343" s="73"/>
      <c r="P44343" s="73"/>
      <c r="T44343" s="73"/>
      <c r="U44343" s="73"/>
      <c r="V44343" s="73"/>
      <c r="X44343" s="12"/>
    </row>
    <row r="44344" spans="2:24" x14ac:dyDescent="0.3">
      <c r="B44344" s="73"/>
      <c r="D44344" s="73"/>
      <c r="P44344" s="73"/>
      <c r="T44344" s="73"/>
      <c r="U44344" s="73"/>
      <c r="V44344" s="73"/>
      <c r="X44344" s="12"/>
    </row>
    <row r="44345" spans="2:24" x14ac:dyDescent="0.3">
      <c r="B44345" s="73"/>
      <c r="D44345" s="73"/>
      <c r="P44345" s="73"/>
      <c r="T44345" s="73"/>
      <c r="U44345" s="73"/>
      <c r="V44345" s="73"/>
      <c r="X44345" s="12"/>
    </row>
    <row r="44346" spans="2:24" x14ac:dyDescent="0.3">
      <c r="B44346" s="73"/>
      <c r="D44346" s="73"/>
      <c r="P44346" s="73"/>
      <c r="T44346" s="73"/>
      <c r="U44346" s="73"/>
      <c r="V44346" s="73"/>
      <c r="X44346" s="12"/>
    </row>
    <row r="44347" spans="2:24" x14ac:dyDescent="0.3">
      <c r="B44347" s="73"/>
      <c r="D44347" s="73"/>
      <c r="P44347" s="73"/>
      <c r="T44347" s="73"/>
      <c r="U44347" s="73"/>
      <c r="V44347" s="73"/>
      <c r="X44347" s="12"/>
    </row>
    <row r="44348" spans="2:24" x14ac:dyDescent="0.3">
      <c r="B44348" s="73"/>
      <c r="D44348" s="73"/>
      <c r="P44348" s="73"/>
      <c r="T44348" s="73"/>
      <c r="U44348" s="73"/>
      <c r="V44348" s="73"/>
      <c r="X44348" s="12"/>
    </row>
    <row r="44349" spans="2:24" x14ac:dyDescent="0.3">
      <c r="B44349" s="73"/>
      <c r="D44349" s="73"/>
      <c r="P44349" s="73"/>
      <c r="T44349" s="73"/>
      <c r="U44349" s="73"/>
      <c r="V44349" s="73"/>
      <c r="X44349" s="12"/>
    </row>
    <row r="44350" spans="2:24" x14ac:dyDescent="0.3">
      <c r="B44350" s="73"/>
      <c r="D44350" s="73"/>
      <c r="P44350" s="73"/>
      <c r="T44350" s="73"/>
      <c r="U44350" s="73"/>
      <c r="V44350" s="73"/>
      <c r="X44350" s="12"/>
    </row>
    <row r="44351" spans="2:24" x14ac:dyDescent="0.3">
      <c r="B44351" s="73"/>
      <c r="D44351" s="73"/>
      <c r="P44351" s="73"/>
      <c r="T44351" s="73"/>
      <c r="U44351" s="73"/>
      <c r="V44351" s="73"/>
      <c r="X44351" s="12"/>
    </row>
    <row r="44352" spans="2:24" x14ac:dyDescent="0.3">
      <c r="B44352" s="73"/>
      <c r="D44352" s="73"/>
      <c r="P44352" s="73"/>
      <c r="T44352" s="73"/>
      <c r="U44352" s="73"/>
      <c r="V44352" s="73"/>
      <c r="X44352" s="12"/>
    </row>
    <row r="44353" spans="2:24" x14ac:dyDescent="0.3">
      <c r="B44353" s="73"/>
      <c r="D44353" s="73"/>
      <c r="P44353" s="73"/>
      <c r="T44353" s="73"/>
      <c r="U44353" s="73"/>
      <c r="V44353" s="73"/>
      <c r="X44353" s="12"/>
    </row>
    <row r="44354" spans="2:24" x14ac:dyDescent="0.3">
      <c r="B44354" s="73"/>
      <c r="D44354" s="73"/>
      <c r="P44354" s="73"/>
      <c r="T44354" s="73"/>
      <c r="U44354" s="73"/>
      <c r="V44354" s="73"/>
      <c r="X44354" s="12"/>
    </row>
    <row r="44355" spans="2:24" x14ac:dyDescent="0.3">
      <c r="B44355" s="73"/>
      <c r="D44355" s="73"/>
      <c r="P44355" s="73"/>
      <c r="T44355" s="73"/>
      <c r="U44355" s="73"/>
      <c r="V44355" s="73"/>
      <c r="X44355" s="12"/>
    </row>
    <row r="44356" spans="2:24" x14ac:dyDescent="0.3">
      <c r="B44356" s="73"/>
      <c r="D44356" s="73"/>
      <c r="P44356" s="73"/>
      <c r="T44356" s="73"/>
      <c r="U44356" s="73"/>
      <c r="V44356" s="73"/>
      <c r="X44356" s="12"/>
    </row>
    <row r="44357" spans="2:24" x14ac:dyDescent="0.3">
      <c r="B44357" s="73"/>
      <c r="D44357" s="73"/>
      <c r="P44357" s="73"/>
      <c r="T44357" s="73"/>
      <c r="U44357" s="73"/>
      <c r="V44357" s="73"/>
      <c r="X44357" s="12"/>
    </row>
    <row r="44358" spans="2:24" x14ac:dyDescent="0.3">
      <c r="B44358" s="73"/>
      <c r="D44358" s="73"/>
      <c r="P44358" s="73"/>
      <c r="T44358" s="73"/>
      <c r="U44358" s="73"/>
      <c r="V44358" s="73"/>
      <c r="X44358" s="12"/>
    </row>
    <row r="44359" spans="2:24" x14ac:dyDescent="0.3">
      <c r="B44359" s="73"/>
      <c r="D44359" s="73"/>
      <c r="P44359" s="73"/>
      <c r="T44359" s="73"/>
      <c r="U44359" s="73"/>
      <c r="V44359" s="73"/>
      <c r="X44359" s="12"/>
    </row>
    <row r="44360" spans="2:24" x14ac:dyDescent="0.3">
      <c r="B44360" s="73"/>
      <c r="D44360" s="73"/>
      <c r="P44360" s="73"/>
      <c r="T44360" s="73"/>
      <c r="U44360" s="73"/>
      <c r="V44360" s="73"/>
      <c r="X44360" s="12"/>
    </row>
    <row r="44361" spans="2:24" x14ac:dyDescent="0.3">
      <c r="B44361" s="73"/>
      <c r="D44361" s="73"/>
      <c r="P44361" s="73"/>
      <c r="T44361" s="73"/>
      <c r="U44361" s="73"/>
      <c r="V44361" s="73"/>
      <c r="X44361" s="12"/>
    </row>
    <row r="44362" spans="2:24" x14ac:dyDescent="0.3">
      <c r="B44362" s="73"/>
      <c r="D44362" s="73"/>
      <c r="P44362" s="73"/>
      <c r="T44362" s="73"/>
      <c r="U44362" s="73"/>
      <c r="V44362" s="73"/>
      <c r="X44362" s="12"/>
    </row>
    <row r="44363" spans="2:24" x14ac:dyDescent="0.3">
      <c r="B44363" s="73"/>
      <c r="D44363" s="73"/>
      <c r="P44363" s="73"/>
      <c r="T44363" s="73"/>
      <c r="U44363" s="73"/>
      <c r="V44363" s="73"/>
      <c r="X44363" s="12"/>
    </row>
    <row r="44364" spans="2:24" x14ac:dyDescent="0.3">
      <c r="B44364" s="73"/>
      <c r="D44364" s="73"/>
      <c r="P44364" s="73"/>
      <c r="T44364" s="73"/>
      <c r="U44364" s="73"/>
      <c r="V44364" s="73"/>
      <c r="X44364" s="12"/>
    </row>
    <row r="44365" spans="2:24" x14ac:dyDescent="0.3">
      <c r="B44365" s="73"/>
      <c r="D44365" s="73"/>
      <c r="P44365" s="73"/>
      <c r="T44365" s="73"/>
      <c r="U44365" s="73"/>
      <c r="V44365" s="73"/>
      <c r="X44365" s="12"/>
    </row>
    <row r="44366" spans="2:24" x14ac:dyDescent="0.3">
      <c r="B44366" s="73"/>
      <c r="D44366" s="73"/>
      <c r="P44366" s="73"/>
      <c r="T44366" s="73"/>
      <c r="U44366" s="73"/>
      <c r="V44366" s="73"/>
      <c r="X44366" s="12"/>
    </row>
    <row r="44367" spans="2:24" x14ac:dyDescent="0.3">
      <c r="B44367" s="73"/>
      <c r="D44367" s="73"/>
      <c r="P44367" s="73"/>
      <c r="T44367" s="73"/>
      <c r="U44367" s="73"/>
      <c r="V44367" s="73"/>
      <c r="X44367" s="12"/>
    </row>
    <row r="44368" spans="2:24" x14ac:dyDescent="0.3">
      <c r="B44368" s="73"/>
      <c r="D44368" s="73"/>
      <c r="P44368" s="73"/>
      <c r="T44368" s="73"/>
      <c r="U44368" s="73"/>
      <c r="V44368" s="73"/>
      <c r="X44368" s="12"/>
    </row>
    <row r="44369" spans="2:24" x14ac:dyDescent="0.3">
      <c r="B44369" s="73"/>
      <c r="D44369" s="73"/>
      <c r="P44369" s="73"/>
      <c r="T44369" s="73"/>
      <c r="U44369" s="73"/>
      <c r="V44369" s="73"/>
      <c r="X44369" s="12"/>
    </row>
    <row r="44370" spans="2:24" x14ac:dyDescent="0.3">
      <c r="B44370" s="73"/>
      <c r="D44370" s="73"/>
      <c r="P44370" s="73"/>
      <c r="T44370" s="73"/>
      <c r="U44370" s="73"/>
      <c r="V44370" s="73"/>
      <c r="X44370" s="12"/>
    </row>
    <row r="44371" spans="2:24" x14ac:dyDescent="0.3">
      <c r="B44371" s="73"/>
      <c r="D44371" s="73"/>
      <c r="P44371" s="73"/>
      <c r="T44371" s="73"/>
      <c r="U44371" s="73"/>
      <c r="V44371" s="73"/>
      <c r="X44371" s="12"/>
    </row>
    <row r="44372" spans="2:24" x14ac:dyDescent="0.3">
      <c r="B44372" s="73"/>
      <c r="D44372" s="73"/>
      <c r="P44372" s="73"/>
      <c r="T44372" s="73"/>
      <c r="U44372" s="73"/>
      <c r="V44372" s="73"/>
      <c r="X44372" s="12"/>
    </row>
    <row r="44373" spans="2:24" x14ac:dyDescent="0.3">
      <c r="B44373" s="73"/>
      <c r="D44373" s="73"/>
      <c r="P44373" s="73"/>
      <c r="T44373" s="73"/>
      <c r="U44373" s="73"/>
      <c r="V44373" s="73"/>
      <c r="X44373" s="12"/>
    </row>
    <row r="44374" spans="2:24" x14ac:dyDescent="0.3">
      <c r="B44374" s="73"/>
      <c r="D44374" s="73"/>
      <c r="P44374" s="73"/>
      <c r="T44374" s="73"/>
      <c r="U44374" s="73"/>
      <c r="V44374" s="73"/>
      <c r="X44374" s="12"/>
    </row>
    <row r="44375" spans="2:24" x14ac:dyDescent="0.3">
      <c r="B44375" s="73"/>
      <c r="D44375" s="73"/>
      <c r="P44375" s="73"/>
      <c r="T44375" s="73"/>
      <c r="U44375" s="73"/>
      <c r="V44375" s="73"/>
      <c r="X44375" s="12"/>
    </row>
    <row r="44376" spans="2:24" x14ac:dyDescent="0.3">
      <c r="B44376" s="73"/>
      <c r="D44376" s="73"/>
      <c r="P44376" s="73"/>
      <c r="T44376" s="73"/>
      <c r="U44376" s="73"/>
      <c r="V44376" s="73"/>
      <c r="X44376" s="12"/>
    </row>
    <row r="44377" spans="2:24" x14ac:dyDescent="0.3">
      <c r="B44377" s="73"/>
      <c r="D44377" s="73"/>
      <c r="P44377" s="73"/>
      <c r="T44377" s="73"/>
      <c r="U44377" s="73"/>
      <c r="V44377" s="73"/>
      <c r="X44377" s="12"/>
    </row>
    <row r="44378" spans="2:24" x14ac:dyDescent="0.3">
      <c r="B44378" s="73"/>
      <c r="D44378" s="73"/>
      <c r="P44378" s="73"/>
      <c r="T44378" s="73"/>
      <c r="U44378" s="73"/>
      <c r="V44378" s="73"/>
      <c r="X44378" s="12"/>
    </row>
    <row r="44379" spans="2:24" x14ac:dyDescent="0.3">
      <c r="B44379" s="73"/>
      <c r="D44379" s="73"/>
      <c r="P44379" s="73"/>
      <c r="T44379" s="73"/>
      <c r="U44379" s="73"/>
      <c r="V44379" s="73"/>
      <c r="X44379" s="12"/>
    </row>
    <row r="44380" spans="2:24" x14ac:dyDescent="0.3">
      <c r="B44380" s="73"/>
      <c r="D44380" s="73"/>
      <c r="P44380" s="73"/>
      <c r="T44380" s="73"/>
      <c r="U44380" s="73"/>
      <c r="V44380" s="73"/>
      <c r="X44380" s="12"/>
    </row>
    <row r="44381" spans="2:24" x14ac:dyDescent="0.3">
      <c r="B44381" s="73"/>
      <c r="D44381" s="73"/>
      <c r="P44381" s="73"/>
      <c r="T44381" s="73"/>
      <c r="U44381" s="73"/>
      <c r="V44381" s="73"/>
      <c r="X44381" s="12"/>
    </row>
    <row r="44382" spans="2:24" x14ac:dyDescent="0.3">
      <c r="B44382" s="73"/>
      <c r="D44382" s="73"/>
      <c r="P44382" s="73"/>
      <c r="T44382" s="73"/>
      <c r="U44382" s="73"/>
      <c r="V44382" s="73"/>
      <c r="X44382" s="12"/>
    </row>
    <row r="44383" spans="2:24" x14ac:dyDescent="0.3">
      <c r="B44383" s="73"/>
      <c r="D44383" s="73"/>
      <c r="P44383" s="73"/>
      <c r="T44383" s="73"/>
      <c r="U44383" s="73"/>
      <c r="V44383" s="73"/>
      <c r="X44383" s="12"/>
    </row>
    <row r="44384" spans="2:24" x14ac:dyDescent="0.3">
      <c r="B44384" s="73"/>
      <c r="D44384" s="73"/>
      <c r="P44384" s="73"/>
      <c r="T44384" s="73"/>
      <c r="U44384" s="73"/>
      <c r="V44384" s="73"/>
      <c r="X44384" s="12"/>
    </row>
    <row r="44385" spans="2:24" x14ac:dyDescent="0.3">
      <c r="B44385" s="73"/>
      <c r="D44385" s="73"/>
      <c r="P44385" s="73"/>
      <c r="T44385" s="73"/>
      <c r="U44385" s="73"/>
      <c r="V44385" s="73"/>
      <c r="X44385" s="12"/>
    </row>
    <row r="44386" spans="2:24" x14ac:dyDescent="0.3">
      <c r="B44386" s="73"/>
      <c r="D44386" s="73"/>
      <c r="P44386" s="73"/>
      <c r="T44386" s="73"/>
      <c r="U44386" s="73"/>
      <c r="V44386" s="73"/>
      <c r="X44386" s="12"/>
    </row>
    <row r="44387" spans="2:24" x14ac:dyDescent="0.3">
      <c r="B44387" s="73"/>
      <c r="D44387" s="73"/>
      <c r="P44387" s="73"/>
      <c r="T44387" s="73"/>
      <c r="U44387" s="73"/>
      <c r="V44387" s="73"/>
      <c r="X44387" s="12"/>
    </row>
    <row r="44388" spans="2:24" x14ac:dyDescent="0.3">
      <c r="B44388" s="73"/>
      <c r="D44388" s="73"/>
      <c r="P44388" s="73"/>
      <c r="T44388" s="73"/>
      <c r="U44388" s="73"/>
      <c r="V44388" s="73"/>
      <c r="X44388" s="12"/>
    </row>
    <row r="44389" spans="2:24" x14ac:dyDescent="0.3">
      <c r="B44389" s="73"/>
      <c r="D44389" s="73"/>
      <c r="P44389" s="73"/>
      <c r="T44389" s="73"/>
      <c r="U44389" s="73"/>
      <c r="V44389" s="73"/>
      <c r="X44389" s="12"/>
    </row>
    <row r="44390" spans="2:24" x14ac:dyDescent="0.3">
      <c r="B44390" s="73"/>
      <c r="D44390" s="73"/>
      <c r="P44390" s="73"/>
      <c r="T44390" s="73"/>
      <c r="U44390" s="73"/>
      <c r="V44390" s="73"/>
      <c r="X44390" s="12"/>
    </row>
    <row r="44391" spans="2:24" x14ac:dyDescent="0.3">
      <c r="B44391" s="73"/>
      <c r="D44391" s="73"/>
      <c r="P44391" s="73"/>
      <c r="T44391" s="73"/>
      <c r="U44391" s="73"/>
      <c r="V44391" s="73"/>
      <c r="X44391" s="12"/>
    </row>
    <row r="44392" spans="2:24" x14ac:dyDescent="0.3">
      <c r="B44392" s="73"/>
      <c r="D44392" s="73"/>
      <c r="P44392" s="73"/>
      <c r="T44392" s="73"/>
      <c r="U44392" s="73"/>
      <c r="V44392" s="73"/>
      <c r="X44392" s="12"/>
    </row>
    <row r="44393" spans="2:24" x14ac:dyDescent="0.3">
      <c r="B44393" s="73"/>
      <c r="D44393" s="73"/>
      <c r="P44393" s="73"/>
      <c r="T44393" s="73"/>
      <c r="U44393" s="73"/>
      <c r="V44393" s="73"/>
      <c r="X44393" s="12"/>
    </row>
    <row r="44394" spans="2:24" x14ac:dyDescent="0.3">
      <c r="B44394" s="73"/>
      <c r="D44394" s="73"/>
      <c r="P44394" s="73"/>
      <c r="T44394" s="73"/>
      <c r="U44394" s="73"/>
      <c r="V44394" s="73"/>
      <c r="X44394" s="12"/>
    </row>
    <row r="44395" spans="2:24" x14ac:dyDescent="0.3">
      <c r="B44395" s="73"/>
      <c r="D44395" s="73"/>
      <c r="P44395" s="73"/>
      <c r="T44395" s="73"/>
      <c r="U44395" s="73"/>
      <c r="V44395" s="73"/>
      <c r="X44395" s="12"/>
    </row>
    <row r="44396" spans="2:24" x14ac:dyDescent="0.3">
      <c r="B44396" s="73"/>
      <c r="D44396" s="73"/>
      <c r="P44396" s="73"/>
      <c r="T44396" s="73"/>
      <c r="U44396" s="73"/>
      <c r="V44396" s="73"/>
      <c r="X44396" s="12"/>
    </row>
    <row r="44397" spans="2:24" x14ac:dyDescent="0.3">
      <c r="B44397" s="73"/>
      <c r="D44397" s="73"/>
      <c r="P44397" s="73"/>
      <c r="T44397" s="73"/>
      <c r="U44397" s="73"/>
      <c r="V44397" s="73"/>
      <c r="X44397" s="12"/>
    </row>
    <row r="44398" spans="2:24" x14ac:dyDescent="0.3">
      <c r="B44398" s="73"/>
      <c r="D44398" s="73"/>
      <c r="P44398" s="73"/>
      <c r="T44398" s="73"/>
      <c r="U44398" s="73"/>
      <c r="V44398" s="73"/>
      <c r="X44398" s="12"/>
    </row>
    <row r="44399" spans="2:24" x14ac:dyDescent="0.3">
      <c r="B44399" s="73"/>
      <c r="D44399" s="73"/>
      <c r="P44399" s="73"/>
      <c r="T44399" s="73"/>
      <c r="U44399" s="73"/>
      <c r="V44399" s="73"/>
      <c r="X44399" s="12"/>
    </row>
    <row r="44400" spans="2:24" x14ac:dyDescent="0.3">
      <c r="B44400" s="73"/>
      <c r="D44400" s="73"/>
      <c r="P44400" s="73"/>
      <c r="T44400" s="73"/>
      <c r="U44400" s="73"/>
      <c r="V44400" s="73"/>
      <c r="X44400" s="12"/>
    </row>
    <row r="44401" spans="2:24" x14ac:dyDescent="0.3">
      <c r="B44401" s="73"/>
      <c r="D44401" s="73"/>
      <c r="P44401" s="73"/>
      <c r="T44401" s="73"/>
      <c r="U44401" s="73"/>
      <c r="V44401" s="73"/>
      <c r="X44401" s="12"/>
    </row>
    <row r="44402" spans="2:24" x14ac:dyDescent="0.3">
      <c r="B44402" s="73"/>
      <c r="D44402" s="73"/>
      <c r="P44402" s="73"/>
      <c r="T44402" s="73"/>
      <c r="U44402" s="73"/>
      <c r="V44402" s="73"/>
      <c r="X44402" s="12"/>
    </row>
    <row r="44403" spans="2:24" x14ac:dyDescent="0.3">
      <c r="B44403" s="73"/>
      <c r="D44403" s="73"/>
      <c r="P44403" s="73"/>
      <c r="T44403" s="73"/>
      <c r="U44403" s="73"/>
      <c r="V44403" s="73"/>
      <c r="X44403" s="12"/>
    </row>
    <row r="44404" spans="2:24" x14ac:dyDescent="0.3">
      <c r="B44404" s="73"/>
      <c r="D44404" s="73"/>
      <c r="P44404" s="73"/>
      <c r="T44404" s="73"/>
      <c r="U44404" s="73"/>
      <c r="V44404" s="73"/>
      <c r="X44404" s="12"/>
    </row>
    <row r="44405" spans="2:24" x14ac:dyDescent="0.3">
      <c r="B44405" s="73"/>
      <c r="D44405" s="73"/>
      <c r="P44405" s="73"/>
      <c r="T44405" s="73"/>
      <c r="U44405" s="73"/>
      <c r="V44405" s="73"/>
      <c r="X44405" s="12"/>
    </row>
    <row r="44406" spans="2:24" x14ac:dyDescent="0.3">
      <c r="B44406" s="73"/>
      <c r="D44406" s="73"/>
      <c r="P44406" s="73"/>
      <c r="T44406" s="73"/>
      <c r="U44406" s="73"/>
      <c r="V44406" s="73"/>
      <c r="X44406" s="12"/>
    </row>
    <row r="44407" spans="2:24" x14ac:dyDescent="0.3">
      <c r="B44407" s="73"/>
      <c r="D44407" s="73"/>
      <c r="P44407" s="73"/>
      <c r="T44407" s="73"/>
      <c r="U44407" s="73"/>
      <c r="V44407" s="73"/>
      <c r="X44407" s="12"/>
    </row>
    <row r="44408" spans="2:24" x14ac:dyDescent="0.3">
      <c r="B44408" s="73"/>
      <c r="D44408" s="73"/>
      <c r="P44408" s="73"/>
      <c r="T44408" s="73"/>
      <c r="U44408" s="73"/>
      <c r="V44408" s="73"/>
      <c r="X44408" s="12"/>
    </row>
    <row r="44409" spans="2:24" x14ac:dyDescent="0.3">
      <c r="B44409" s="73"/>
      <c r="D44409" s="73"/>
      <c r="P44409" s="73"/>
      <c r="T44409" s="73"/>
      <c r="U44409" s="73"/>
      <c r="V44409" s="73"/>
      <c r="X44409" s="12"/>
    </row>
    <row r="44410" spans="2:24" x14ac:dyDescent="0.3">
      <c r="B44410" s="73"/>
      <c r="D44410" s="73"/>
      <c r="P44410" s="73"/>
      <c r="T44410" s="73"/>
      <c r="U44410" s="73"/>
      <c r="V44410" s="73"/>
      <c r="X44410" s="12"/>
    </row>
    <row r="44411" spans="2:24" x14ac:dyDescent="0.3">
      <c r="B44411" s="73"/>
      <c r="D44411" s="73"/>
      <c r="P44411" s="73"/>
      <c r="T44411" s="73"/>
      <c r="U44411" s="73"/>
      <c r="V44411" s="73"/>
      <c r="X44411" s="12"/>
    </row>
    <row r="44412" spans="2:24" x14ac:dyDescent="0.3">
      <c r="B44412" s="73"/>
      <c r="D44412" s="73"/>
      <c r="P44412" s="73"/>
      <c r="T44412" s="73"/>
      <c r="U44412" s="73"/>
      <c r="V44412" s="73"/>
      <c r="X44412" s="12"/>
    </row>
    <row r="44413" spans="2:24" x14ac:dyDescent="0.3">
      <c r="B44413" s="73"/>
      <c r="D44413" s="73"/>
      <c r="P44413" s="73"/>
      <c r="T44413" s="73"/>
      <c r="U44413" s="73"/>
      <c r="V44413" s="73"/>
      <c r="X44413" s="12"/>
    </row>
    <row r="44414" spans="2:24" x14ac:dyDescent="0.3">
      <c r="B44414" s="73"/>
      <c r="D44414" s="73"/>
      <c r="P44414" s="73"/>
      <c r="T44414" s="73"/>
      <c r="U44414" s="73"/>
      <c r="V44414" s="73"/>
      <c r="X44414" s="12"/>
    </row>
    <row r="44415" spans="2:24" x14ac:dyDescent="0.3">
      <c r="B44415" s="73"/>
      <c r="D44415" s="73"/>
      <c r="P44415" s="73"/>
      <c r="T44415" s="73"/>
      <c r="U44415" s="73"/>
      <c r="V44415" s="73"/>
      <c r="X44415" s="12"/>
    </row>
    <row r="44416" spans="2:24" x14ac:dyDescent="0.3">
      <c r="B44416" s="73"/>
      <c r="D44416" s="73"/>
      <c r="P44416" s="73"/>
      <c r="T44416" s="73"/>
      <c r="U44416" s="73"/>
      <c r="V44416" s="73"/>
      <c r="X44416" s="12"/>
    </row>
    <row r="44417" spans="2:24" x14ac:dyDescent="0.3">
      <c r="B44417" s="73"/>
      <c r="D44417" s="73"/>
      <c r="P44417" s="73"/>
      <c r="T44417" s="73"/>
      <c r="U44417" s="73"/>
      <c r="V44417" s="73"/>
      <c r="X44417" s="12"/>
    </row>
    <row r="44418" spans="2:24" x14ac:dyDescent="0.3">
      <c r="B44418" s="73"/>
      <c r="D44418" s="73"/>
      <c r="P44418" s="73"/>
      <c r="T44418" s="73"/>
      <c r="U44418" s="73"/>
      <c r="V44418" s="73"/>
      <c r="X44418" s="12"/>
    </row>
    <row r="44419" spans="2:24" x14ac:dyDescent="0.3">
      <c r="B44419" s="73"/>
      <c r="D44419" s="73"/>
      <c r="P44419" s="73"/>
      <c r="T44419" s="73"/>
      <c r="U44419" s="73"/>
      <c r="V44419" s="73"/>
      <c r="X44419" s="12"/>
    </row>
    <row r="44420" spans="2:24" x14ac:dyDescent="0.3">
      <c r="B44420" s="73"/>
      <c r="D44420" s="73"/>
      <c r="P44420" s="73"/>
      <c r="T44420" s="73"/>
      <c r="U44420" s="73"/>
      <c r="V44420" s="73"/>
      <c r="X44420" s="12"/>
    </row>
    <row r="44421" spans="2:24" x14ac:dyDescent="0.3">
      <c r="B44421" s="73"/>
      <c r="D44421" s="73"/>
      <c r="P44421" s="73"/>
      <c r="T44421" s="73"/>
      <c r="U44421" s="73"/>
      <c r="V44421" s="73"/>
      <c r="X44421" s="12"/>
    </row>
    <row r="44422" spans="2:24" x14ac:dyDescent="0.3">
      <c r="B44422" s="73"/>
      <c r="D44422" s="73"/>
      <c r="P44422" s="73"/>
      <c r="T44422" s="73"/>
      <c r="U44422" s="73"/>
      <c r="V44422" s="73"/>
      <c r="X44422" s="12"/>
    </row>
    <row r="44423" spans="2:24" x14ac:dyDescent="0.3">
      <c r="B44423" s="73"/>
      <c r="D44423" s="73"/>
      <c r="P44423" s="73"/>
      <c r="T44423" s="73"/>
      <c r="U44423" s="73"/>
      <c r="V44423" s="73"/>
      <c r="X44423" s="12"/>
    </row>
    <row r="44424" spans="2:24" x14ac:dyDescent="0.3">
      <c r="B44424" s="73"/>
      <c r="D44424" s="73"/>
      <c r="P44424" s="73"/>
      <c r="T44424" s="73"/>
      <c r="U44424" s="73"/>
      <c r="V44424" s="73"/>
      <c r="X44424" s="12"/>
    </row>
    <row r="44425" spans="2:24" x14ac:dyDescent="0.3">
      <c r="B44425" s="73"/>
      <c r="D44425" s="73"/>
      <c r="P44425" s="73"/>
      <c r="T44425" s="73"/>
      <c r="U44425" s="73"/>
      <c r="V44425" s="73"/>
      <c r="X44425" s="12"/>
    </row>
    <row r="44426" spans="2:24" x14ac:dyDescent="0.3">
      <c r="B44426" s="73"/>
      <c r="D44426" s="73"/>
      <c r="P44426" s="73"/>
      <c r="T44426" s="73"/>
      <c r="U44426" s="73"/>
      <c r="V44426" s="73"/>
      <c r="X44426" s="12"/>
    </row>
    <row r="44427" spans="2:24" x14ac:dyDescent="0.3">
      <c r="B44427" s="73"/>
      <c r="D44427" s="73"/>
      <c r="P44427" s="73"/>
      <c r="T44427" s="73"/>
      <c r="U44427" s="73"/>
      <c r="V44427" s="73"/>
      <c r="X44427" s="12"/>
    </row>
    <row r="44428" spans="2:24" x14ac:dyDescent="0.3">
      <c r="B44428" s="73"/>
      <c r="D44428" s="73"/>
      <c r="P44428" s="73"/>
      <c r="T44428" s="73"/>
      <c r="U44428" s="73"/>
      <c r="V44428" s="73"/>
      <c r="X44428" s="12"/>
    </row>
    <row r="44429" spans="2:24" x14ac:dyDescent="0.3">
      <c r="B44429" s="73"/>
      <c r="D44429" s="73"/>
      <c r="P44429" s="73"/>
      <c r="T44429" s="73"/>
      <c r="U44429" s="73"/>
      <c r="V44429" s="73"/>
      <c r="X44429" s="12"/>
    </row>
    <row r="44430" spans="2:24" x14ac:dyDescent="0.3">
      <c r="B44430" s="73"/>
      <c r="D44430" s="73"/>
      <c r="P44430" s="73"/>
      <c r="T44430" s="73"/>
      <c r="U44430" s="73"/>
      <c r="V44430" s="73"/>
      <c r="X44430" s="12"/>
    </row>
    <row r="44431" spans="2:24" x14ac:dyDescent="0.3">
      <c r="B44431" s="73"/>
      <c r="D44431" s="73"/>
      <c r="P44431" s="73"/>
      <c r="T44431" s="73"/>
      <c r="U44431" s="73"/>
      <c r="V44431" s="73"/>
      <c r="X44431" s="12"/>
    </row>
    <row r="44432" spans="2:24" x14ac:dyDescent="0.3">
      <c r="B44432" s="73"/>
      <c r="D44432" s="73"/>
      <c r="P44432" s="73"/>
      <c r="T44432" s="73"/>
      <c r="U44432" s="73"/>
      <c r="V44432" s="73"/>
      <c r="X44432" s="12"/>
    </row>
    <row r="44433" spans="2:24" x14ac:dyDescent="0.3">
      <c r="B44433" s="73"/>
      <c r="D44433" s="73"/>
      <c r="P44433" s="73"/>
      <c r="T44433" s="73"/>
      <c r="U44433" s="73"/>
      <c r="V44433" s="73"/>
      <c r="X44433" s="12"/>
    </row>
    <row r="44434" spans="2:24" x14ac:dyDescent="0.3">
      <c r="B44434" s="73"/>
      <c r="D44434" s="73"/>
      <c r="P44434" s="73"/>
      <c r="T44434" s="73"/>
      <c r="U44434" s="73"/>
      <c r="V44434" s="73"/>
      <c r="X44434" s="12"/>
    </row>
    <row r="44435" spans="2:24" x14ac:dyDescent="0.3">
      <c r="B44435" s="73"/>
      <c r="D44435" s="73"/>
      <c r="P44435" s="73"/>
      <c r="T44435" s="73"/>
      <c r="U44435" s="73"/>
      <c r="V44435" s="73"/>
      <c r="X44435" s="12"/>
    </row>
    <row r="44436" spans="2:24" x14ac:dyDescent="0.3">
      <c r="B44436" s="73"/>
      <c r="D44436" s="73"/>
      <c r="P44436" s="73"/>
      <c r="T44436" s="73"/>
      <c r="U44436" s="73"/>
      <c r="V44436" s="73"/>
      <c r="X44436" s="12"/>
    </row>
    <row r="44437" spans="2:24" x14ac:dyDescent="0.3">
      <c r="B44437" s="73"/>
      <c r="D44437" s="73"/>
      <c r="P44437" s="73"/>
      <c r="T44437" s="73"/>
      <c r="U44437" s="73"/>
      <c r="V44437" s="73"/>
      <c r="X44437" s="12"/>
    </row>
    <row r="44438" spans="2:24" x14ac:dyDescent="0.3">
      <c r="B44438" s="73"/>
      <c r="D44438" s="73"/>
      <c r="P44438" s="73"/>
      <c r="T44438" s="73"/>
      <c r="U44438" s="73"/>
      <c r="V44438" s="73"/>
      <c r="X44438" s="12"/>
    </row>
    <row r="44439" spans="2:24" x14ac:dyDescent="0.3">
      <c r="B44439" s="73"/>
      <c r="D44439" s="73"/>
      <c r="P44439" s="73"/>
      <c r="T44439" s="73"/>
      <c r="U44439" s="73"/>
      <c r="V44439" s="73"/>
      <c r="X44439" s="12"/>
    </row>
    <row r="44440" spans="2:24" x14ac:dyDescent="0.3">
      <c r="B44440" s="73"/>
      <c r="D44440" s="73"/>
      <c r="P44440" s="73"/>
      <c r="T44440" s="73"/>
      <c r="U44440" s="73"/>
      <c r="V44440" s="73"/>
      <c r="X44440" s="12"/>
    </row>
    <row r="44441" spans="2:24" x14ac:dyDescent="0.3">
      <c r="B44441" s="73"/>
      <c r="D44441" s="73"/>
      <c r="P44441" s="73"/>
      <c r="T44441" s="73"/>
      <c r="U44441" s="73"/>
      <c r="V44441" s="73"/>
      <c r="X44441" s="12"/>
    </row>
    <row r="44442" spans="2:24" x14ac:dyDescent="0.3">
      <c r="B44442" s="73"/>
      <c r="D44442" s="73"/>
      <c r="P44442" s="73"/>
      <c r="T44442" s="73"/>
      <c r="U44442" s="73"/>
      <c r="V44442" s="73"/>
      <c r="X44442" s="12"/>
    </row>
    <row r="44443" spans="2:24" x14ac:dyDescent="0.3">
      <c r="B44443" s="73"/>
      <c r="D44443" s="73"/>
      <c r="P44443" s="73"/>
      <c r="T44443" s="73"/>
      <c r="U44443" s="73"/>
      <c r="V44443" s="73"/>
      <c r="X44443" s="12"/>
    </row>
    <row r="44444" spans="2:24" x14ac:dyDescent="0.3">
      <c r="B44444" s="73"/>
      <c r="D44444" s="73"/>
      <c r="P44444" s="73"/>
      <c r="T44444" s="73"/>
      <c r="U44444" s="73"/>
      <c r="V44444" s="73"/>
      <c r="X44444" s="12"/>
    </row>
    <row r="44445" spans="2:24" x14ac:dyDescent="0.3">
      <c r="B44445" s="73"/>
      <c r="D44445" s="73"/>
      <c r="P44445" s="73"/>
      <c r="T44445" s="73"/>
      <c r="U44445" s="73"/>
      <c r="V44445" s="73"/>
      <c r="X44445" s="12"/>
    </row>
    <row r="44446" spans="2:24" x14ac:dyDescent="0.3">
      <c r="B44446" s="73"/>
      <c r="D44446" s="73"/>
      <c r="P44446" s="73"/>
      <c r="T44446" s="73"/>
      <c r="U44446" s="73"/>
      <c r="V44446" s="73"/>
      <c r="X44446" s="12"/>
    </row>
    <row r="44447" spans="2:24" x14ac:dyDescent="0.3">
      <c r="B44447" s="73"/>
      <c r="D44447" s="73"/>
      <c r="P44447" s="73"/>
      <c r="T44447" s="73"/>
      <c r="U44447" s="73"/>
      <c r="V44447" s="73"/>
      <c r="X44447" s="12"/>
    </row>
    <row r="44448" spans="2:24" x14ac:dyDescent="0.3">
      <c r="B44448" s="73"/>
      <c r="D44448" s="73"/>
      <c r="P44448" s="73"/>
      <c r="T44448" s="73"/>
      <c r="U44448" s="73"/>
      <c r="V44448" s="73"/>
      <c r="X44448" s="12"/>
    </row>
    <row r="44449" spans="2:24" x14ac:dyDescent="0.3">
      <c r="B44449" s="73"/>
      <c r="D44449" s="73"/>
      <c r="P44449" s="73"/>
      <c r="T44449" s="73"/>
      <c r="U44449" s="73"/>
      <c r="V44449" s="73"/>
      <c r="X44449" s="12"/>
    </row>
    <row r="44450" spans="2:24" x14ac:dyDescent="0.3">
      <c r="B44450" s="73"/>
      <c r="D44450" s="73"/>
      <c r="P44450" s="73"/>
      <c r="T44450" s="73"/>
      <c r="U44450" s="73"/>
      <c r="V44450" s="73"/>
      <c r="X44450" s="12"/>
    </row>
    <row r="44451" spans="2:24" x14ac:dyDescent="0.3">
      <c r="B44451" s="73"/>
      <c r="D44451" s="73"/>
      <c r="P44451" s="73"/>
      <c r="T44451" s="73"/>
      <c r="U44451" s="73"/>
      <c r="V44451" s="73"/>
      <c r="X44451" s="12"/>
    </row>
    <row r="44452" spans="2:24" x14ac:dyDescent="0.3">
      <c r="B44452" s="73"/>
      <c r="D44452" s="73"/>
      <c r="P44452" s="73"/>
      <c r="T44452" s="73"/>
      <c r="U44452" s="73"/>
      <c r="V44452" s="73"/>
      <c r="X44452" s="12"/>
    </row>
    <row r="44453" spans="2:24" x14ac:dyDescent="0.3">
      <c r="B44453" s="73"/>
      <c r="D44453" s="73"/>
      <c r="P44453" s="73"/>
      <c r="T44453" s="73"/>
      <c r="U44453" s="73"/>
      <c r="V44453" s="73"/>
      <c r="X44453" s="12"/>
    </row>
    <row r="44454" spans="2:24" x14ac:dyDescent="0.3">
      <c r="B44454" s="73"/>
      <c r="D44454" s="73"/>
      <c r="P44454" s="73"/>
      <c r="T44454" s="73"/>
      <c r="U44454" s="73"/>
      <c r="V44454" s="73"/>
      <c r="X44454" s="12"/>
    </row>
    <row r="44455" spans="2:24" x14ac:dyDescent="0.3">
      <c r="B44455" s="73"/>
      <c r="D44455" s="73"/>
      <c r="P44455" s="73"/>
      <c r="T44455" s="73"/>
      <c r="U44455" s="73"/>
      <c r="V44455" s="73"/>
      <c r="X44455" s="12"/>
    </row>
    <row r="44456" spans="2:24" x14ac:dyDescent="0.3">
      <c r="B44456" s="73"/>
      <c r="D44456" s="73"/>
      <c r="P44456" s="73"/>
      <c r="T44456" s="73"/>
      <c r="U44456" s="73"/>
      <c r="V44456" s="73"/>
      <c r="X44456" s="12"/>
    </row>
    <row r="44457" spans="2:24" x14ac:dyDescent="0.3">
      <c r="B44457" s="73"/>
      <c r="D44457" s="73"/>
      <c r="P44457" s="73"/>
      <c r="T44457" s="73"/>
      <c r="U44457" s="73"/>
      <c r="V44457" s="73"/>
      <c r="X44457" s="12"/>
    </row>
    <row r="44458" spans="2:24" x14ac:dyDescent="0.3">
      <c r="B44458" s="73"/>
      <c r="D44458" s="73"/>
      <c r="P44458" s="73"/>
      <c r="T44458" s="73"/>
      <c r="U44458" s="73"/>
      <c r="V44458" s="73"/>
      <c r="X44458" s="12"/>
    </row>
    <row r="44459" spans="2:24" x14ac:dyDescent="0.3">
      <c r="B44459" s="73"/>
      <c r="D44459" s="73"/>
      <c r="P44459" s="73"/>
      <c r="T44459" s="73"/>
      <c r="U44459" s="73"/>
      <c r="V44459" s="73"/>
      <c r="X44459" s="12"/>
    </row>
    <row r="44460" spans="2:24" x14ac:dyDescent="0.3">
      <c r="B44460" s="73"/>
      <c r="D44460" s="73"/>
      <c r="P44460" s="73"/>
      <c r="T44460" s="73"/>
      <c r="U44460" s="73"/>
      <c r="V44460" s="73"/>
      <c r="X44460" s="12"/>
    </row>
    <row r="44461" spans="2:24" x14ac:dyDescent="0.3">
      <c r="B44461" s="73"/>
      <c r="D44461" s="73"/>
      <c r="P44461" s="73"/>
      <c r="T44461" s="73"/>
      <c r="U44461" s="73"/>
      <c r="V44461" s="73"/>
      <c r="X44461" s="12"/>
    </row>
    <row r="44462" spans="2:24" x14ac:dyDescent="0.3">
      <c r="B44462" s="73"/>
      <c r="D44462" s="73"/>
      <c r="P44462" s="73"/>
      <c r="T44462" s="73"/>
      <c r="U44462" s="73"/>
      <c r="V44462" s="73"/>
      <c r="X44462" s="12"/>
    </row>
    <row r="44463" spans="2:24" x14ac:dyDescent="0.3">
      <c r="B44463" s="73"/>
      <c r="D44463" s="73"/>
      <c r="P44463" s="73"/>
      <c r="T44463" s="73"/>
      <c r="U44463" s="73"/>
      <c r="V44463" s="73"/>
      <c r="X44463" s="12"/>
    </row>
    <row r="44464" spans="2:24" x14ac:dyDescent="0.3">
      <c r="B44464" s="73"/>
      <c r="D44464" s="73"/>
      <c r="P44464" s="73"/>
      <c r="T44464" s="73"/>
      <c r="U44464" s="73"/>
      <c r="V44464" s="73"/>
      <c r="X44464" s="12"/>
    </row>
    <row r="44465" spans="2:24" x14ac:dyDescent="0.3">
      <c r="B44465" s="73"/>
      <c r="D44465" s="73"/>
      <c r="P44465" s="73"/>
      <c r="T44465" s="73"/>
      <c r="U44465" s="73"/>
      <c r="V44465" s="73"/>
      <c r="X44465" s="12"/>
    </row>
    <row r="44466" spans="2:24" x14ac:dyDescent="0.3">
      <c r="B44466" s="73"/>
      <c r="D44466" s="73"/>
      <c r="P44466" s="73"/>
      <c r="T44466" s="73"/>
      <c r="U44466" s="73"/>
      <c r="V44466" s="73"/>
      <c r="X44466" s="12"/>
    </row>
    <row r="44467" spans="2:24" x14ac:dyDescent="0.3">
      <c r="B44467" s="73"/>
      <c r="D44467" s="73"/>
      <c r="P44467" s="73"/>
      <c r="T44467" s="73"/>
      <c r="U44467" s="73"/>
      <c r="V44467" s="73"/>
      <c r="X44467" s="12"/>
    </row>
    <row r="44468" spans="2:24" x14ac:dyDescent="0.3">
      <c r="B44468" s="73"/>
      <c r="D44468" s="73"/>
      <c r="P44468" s="73"/>
      <c r="T44468" s="73"/>
      <c r="U44468" s="73"/>
      <c r="V44468" s="73"/>
      <c r="X44468" s="12"/>
    </row>
    <row r="44469" spans="2:24" x14ac:dyDescent="0.3">
      <c r="B44469" s="73"/>
      <c r="D44469" s="73"/>
      <c r="P44469" s="73"/>
      <c r="T44469" s="73"/>
      <c r="U44469" s="73"/>
      <c r="V44469" s="73"/>
      <c r="X44469" s="12"/>
    </row>
    <row r="44470" spans="2:24" x14ac:dyDescent="0.3">
      <c r="B44470" s="73"/>
      <c r="D44470" s="73"/>
      <c r="P44470" s="73"/>
      <c r="T44470" s="73"/>
      <c r="U44470" s="73"/>
      <c r="V44470" s="73"/>
      <c r="X44470" s="12"/>
    </row>
    <row r="44471" spans="2:24" x14ac:dyDescent="0.3">
      <c r="B44471" s="73"/>
      <c r="D44471" s="73"/>
      <c r="P44471" s="73"/>
      <c r="T44471" s="73"/>
      <c r="U44471" s="73"/>
      <c r="V44471" s="73"/>
      <c r="X44471" s="12"/>
    </row>
    <row r="44472" spans="2:24" x14ac:dyDescent="0.3">
      <c r="B44472" s="73"/>
      <c r="D44472" s="73"/>
      <c r="P44472" s="73"/>
      <c r="T44472" s="73"/>
      <c r="U44472" s="73"/>
      <c r="V44472" s="73"/>
      <c r="X44472" s="12"/>
    </row>
    <row r="44473" spans="2:24" x14ac:dyDescent="0.3">
      <c r="B44473" s="73"/>
      <c r="D44473" s="73"/>
      <c r="P44473" s="73"/>
      <c r="T44473" s="73"/>
      <c r="U44473" s="73"/>
      <c r="V44473" s="73"/>
      <c r="X44473" s="12"/>
    </row>
    <row r="44474" spans="2:24" x14ac:dyDescent="0.3">
      <c r="B44474" s="73"/>
      <c r="D44474" s="73"/>
      <c r="P44474" s="73"/>
      <c r="T44474" s="73"/>
      <c r="U44474" s="73"/>
      <c r="V44474" s="73"/>
      <c r="X44474" s="12"/>
    </row>
    <row r="44475" spans="2:24" x14ac:dyDescent="0.3">
      <c r="B44475" s="73"/>
      <c r="D44475" s="73"/>
      <c r="P44475" s="73"/>
      <c r="T44475" s="73"/>
      <c r="U44475" s="73"/>
      <c r="V44475" s="73"/>
      <c r="X44475" s="12"/>
    </row>
    <row r="44476" spans="2:24" x14ac:dyDescent="0.3">
      <c r="B44476" s="73"/>
      <c r="D44476" s="73"/>
      <c r="P44476" s="73"/>
      <c r="T44476" s="73"/>
      <c r="U44476" s="73"/>
      <c r="V44476" s="73"/>
      <c r="X44476" s="12"/>
    </row>
    <row r="44477" spans="2:24" x14ac:dyDescent="0.3">
      <c r="B44477" s="73"/>
      <c r="D44477" s="73"/>
      <c r="P44477" s="73"/>
      <c r="T44477" s="73"/>
      <c r="U44477" s="73"/>
      <c r="V44477" s="73"/>
      <c r="X44477" s="12"/>
    </row>
    <row r="44478" spans="2:24" x14ac:dyDescent="0.3">
      <c r="B44478" s="73"/>
      <c r="D44478" s="73"/>
      <c r="P44478" s="73"/>
      <c r="T44478" s="73"/>
      <c r="U44478" s="73"/>
      <c r="V44478" s="73"/>
      <c r="X44478" s="12"/>
    </row>
    <row r="44479" spans="2:24" x14ac:dyDescent="0.3">
      <c r="B44479" s="73"/>
      <c r="D44479" s="73"/>
      <c r="P44479" s="73"/>
      <c r="T44479" s="73"/>
      <c r="U44479" s="73"/>
      <c r="V44479" s="73"/>
      <c r="X44479" s="12"/>
    </row>
    <row r="44480" spans="2:24" x14ac:dyDescent="0.3">
      <c r="B44480" s="73"/>
      <c r="D44480" s="73"/>
      <c r="P44480" s="73"/>
      <c r="T44480" s="73"/>
      <c r="U44480" s="73"/>
      <c r="V44480" s="73"/>
      <c r="X44480" s="12"/>
    </row>
    <row r="44481" spans="2:24" x14ac:dyDescent="0.3">
      <c r="B44481" s="73"/>
      <c r="D44481" s="73"/>
      <c r="P44481" s="73"/>
      <c r="T44481" s="73"/>
      <c r="U44481" s="73"/>
      <c r="V44481" s="73"/>
      <c r="X44481" s="12"/>
    </row>
    <row r="44482" spans="2:24" x14ac:dyDescent="0.3">
      <c r="B44482" s="73"/>
      <c r="D44482" s="73"/>
      <c r="P44482" s="73"/>
      <c r="T44482" s="73"/>
      <c r="U44482" s="73"/>
      <c r="V44482" s="73"/>
      <c r="X44482" s="12"/>
    </row>
    <row r="44483" spans="2:24" x14ac:dyDescent="0.3">
      <c r="B44483" s="73"/>
      <c r="D44483" s="73"/>
      <c r="P44483" s="73"/>
      <c r="T44483" s="73"/>
      <c r="U44483" s="73"/>
      <c r="V44483" s="73"/>
      <c r="X44483" s="12"/>
    </row>
    <row r="44484" spans="2:24" x14ac:dyDescent="0.3">
      <c r="B44484" s="73"/>
      <c r="D44484" s="73"/>
      <c r="P44484" s="73"/>
      <c r="T44484" s="73"/>
      <c r="U44484" s="73"/>
      <c r="V44484" s="73"/>
      <c r="X44484" s="12"/>
    </row>
    <row r="44485" spans="2:24" x14ac:dyDescent="0.3">
      <c r="B44485" s="73"/>
      <c r="D44485" s="73"/>
      <c r="P44485" s="73"/>
      <c r="T44485" s="73"/>
      <c r="U44485" s="73"/>
      <c r="V44485" s="73"/>
      <c r="X44485" s="12"/>
    </row>
    <row r="44486" spans="2:24" x14ac:dyDescent="0.3">
      <c r="B44486" s="73"/>
      <c r="D44486" s="73"/>
      <c r="P44486" s="73"/>
      <c r="T44486" s="73"/>
      <c r="U44486" s="73"/>
      <c r="V44486" s="73"/>
      <c r="X44486" s="12"/>
    </row>
    <row r="44487" spans="2:24" x14ac:dyDescent="0.3">
      <c r="B44487" s="73"/>
      <c r="D44487" s="73"/>
      <c r="P44487" s="73"/>
      <c r="T44487" s="73"/>
      <c r="U44487" s="73"/>
      <c r="V44487" s="73"/>
      <c r="X44487" s="12"/>
    </row>
    <row r="44488" spans="2:24" x14ac:dyDescent="0.3">
      <c r="B44488" s="73"/>
      <c r="D44488" s="73"/>
      <c r="P44488" s="73"/>
      <c r="T44488" s="73"/>
      <c r="U44488" s="73"/>
      <c r="V44488" s="73"/>
      <c r="X44488" s="12"/>
    </row>
    <row r="44489" spans="2:24" x14ac:dyDescent="0.3">
      <c r="B44489" s="73"/>
      <c r="D44489" s="73"/>
      <c r="P44489" s="73"/>
      <c r="T44489" s="73"/>
      <c r="U44489" s="73"/>
      <c r="V44489" s="73"/>
      <c r="X44489" s="12"/>
    </row>
    <row r="44490" spans="2:24" x14ac:dyDescent="0.3">
      <c r="B44490" s="73"/>
      <c r="D44490" s="73"/>
      <c r="P44490" s="73"/>
      <c r="T44490" s="73"/>
      <c r="U44490" s="73"/>
      <c r="V44490" s="73"/>
      <c r="X44490" s="12"/>
    </row>
    <row r="44491" spans="2:24" x14ac:dyDescent="0.3">
      <c r="B44491" s="73"/>
      <c r="D44491" s="73"/>
      <c r="P44491" s="73"/>
      <c r="T44491" s="73"/>
      <c r="U44491" s="73"/>
      <c r="V44491" s="73"/>
      <c r="X44491" s="12"/>
    </row>
    <row r="44492" spans="2:24" x14ac:dyDescent="0.3">
      <c r="B44492" s="73"/>
      <c r="D44492" s="73"/>
      <c r="P44492" s="73"/>
      <c r="T44492" s="73"/>
      <c r="U44492" s="73"/>
      <c r="V44492" s="73"/>
      <c r="X44492" s="12"/>
    </row>
    <row r="44493" spans="2:24" x14ac:dyDescent="0.3">
      <c r="B44493" s="73"/>
      <c r="D44493" s="73"/>
      <c r="P44493" s="73"/>
      <c r="T44493" s="73"/>
      <c r="U44493" s="73"/>
      <c r="V44493" s="73"/>
      <c r="X44493" s="12"/>
    </row>
    <row r="44494" spans="2:24" x14ac:dyDescent="0.3">
      <c r="B44494" s="73"/>
      <c r="D44494" s="73"/>
      <c r="P44494" s="73"/>
      <c r="T44494" s="73"/>
      <c r="U44494" s="73"/>
      <c r="V44494" s="73"/>
      <c r="X44494" s="12"/>
    </row>
    <row r="44495" spans="2:24" x14ac:dyDescent="0.3">
      <c r="B44495" s="73"/>
      <c r="D44495" s="73"/>
      <c r="P44495" s="73"/>
      <c r="T44495" s="73"/>
      <c r="U44495" s="73"/>
      <c r="V44495" s="73"/>
      <c r="X44495" s="12"/>
    </row>
    <row r="44496" spans="2:24" x14ac:dyDescent="0.3">
      <c r="B44496" s="73"/>
      <c r="D44496" s="73"/>
      <c r="P44496" s="73"/>
      <c r="T44496" s="73"/>
      <c r="U44496" s="73"/>
      <c r="V44496" s="73"/>
      <c r="X44496" s="12"/>
    </row>
    <row r="44497" spans="2:24" x14ac:dyDescent="0.3">
      <c r="B44497" s="73"/>
      <c r="D44497" s="73"/>
      <c r="P44497" s="73"/>
      <c r="T44497" s="73"/>
      <c r="U44497" s="73"/>
      <c r="V44497" s="73"/>
      <c r="X44497" s="12"/>
    </row>
    <row r="44498" spans="2:24" x14ac:dyDescent="0.3">
      <c r="B44498" s="73"/>
      <c r="D44498" s="73"/>
      <c r="P44498" s="73"/>
      <c r="T44498" s="73"/>
      <c r="U44498" s="73"/>
      <c r="V44498" s="73"/>
      <c r="X44498" s="12"/>
    </row>
    <row r="44499" spans="2:24" x14ac:dyDescent="0.3">
      <c r="B44499" s="73"/>
      <c r="D44499" s="73"/>
      <c r="P44499" s="73"/>
      <c r="T44499" s="73"/>
      <c r="U44499" s="73"/>
      <c r="V44499" s="73"/>
      <c r="X44499" s="12"/>
    </row>
    <row r="44500" spans="2:24" x14ac:dyDescent="0.3">
      <c r="B44500" s="73"/>
      <c r="D44500" s="73"/>
      <c r="P44500" s="73"/>
      <c r="T44500" s="73"/>
      <c r="U44500" s="73"/>
      <c r="V44500" s="73"/>
      <c r="X44500" s="12"/>
    </row>
    <row r="44501" spans="2:24" x14ac:dyDescent="0.3">
      <c r="B44501" s="73"/>
      <c r="D44501" s="73"/>
      <c r="P44501" s="73"/>
      <c r="T44501" s="73"/>
      <c r="U44501" s="73"/>
      <c r="V44501" s="73"/>
      <c r="X44501" s="12"/>
    </row>
    <row r="44502" spans="2:24" x14ac:dyDescent="0.3">
      <c r="B44502" s="73"/>
      <c r="D44502" s="73"/>
      <c r="P44502" s="73"/>
      <c r="T44502" s="73"/>
      <c r="U44502" s="73"/>
      <c r="V44502" s="73"/>
      <c r="X44502" s="12"/>
    </row>
    <row r="44503" spans="2:24" x14ac:dyDescent="0.3">
      <c r="B44503" s="73"/>
      <c r="D44503" s="73"/>
      <c r="P44503" s="73"/>
      <c r="T44503" s="73"/>
      <c r="U44503" s="73"/>
      <c r="V44503" s="73"/>
      <c r="X44503" s="12"/>
    </row>
    <row r="44504" spans="2:24" x14ac:dyDescent="0.3">
      <c r="B44504" s="73"/>
      <c r="D44504" s="73"/>
      <c r="P44504" s="73"/>
      <c r="T44504" s="73"/>
      <c r="U44504" s="73"/>
      <c r="V44504" s="73"/>
      <c r="X44504" s="12"/>
    </row>
    <row r="44505" spans="2:24" x14ac:dyDescent="0.3">
      <c r="B44505" s="73"/>
      <c r="D44505" s="73"/>
      <c r="P44505" s="73"/>
      <c r="T44505" s="73"/>
      <c r="U44505" s="73"/>
      <c r="V44505" s="73"/>
      <c r="X44505" s="12"/>
    </row>
    <row r="44506" spans="2:24" x14ac:dyDescent="0.3">
      <c r="B44506" s="73"/>
      <c r="D44506" s="73"/>
      <c r="P44506" s="73"/>
      <c r="T44506" s="73"/>
      <c r="U44506" s="73"/>
      <c r="V44506" s="73"/>
      <c r="X44506" s="12"/>
    </row>
    <row r="44507" spans="2:24" x14ac:dyDescent="0.3">
      <c r="B44507" s="73"/>
      <c r="D44507" s="73"/>
      <c r="P44507" s="73"/>
      <c r="T44507" s="73"/>
      <c r="U44507" s="73"/>
      <c r="V44507" s="73"/>
      <c r="X44507" s="12"/>
    </row>
    <row r="44508" spans="2:24" x14ac:dyDescent="0.3">
      <c r="B44508" s="73"/>
      <c r="D44508" s="73"/>
      <c r="P44508" s="73"/>
      <c r="T44508" s="73"/>
      <c r="U44508" s="73"/>
      <c r="V44508" s="73"/>
      <c r="X44508" s="12"/>
    </row>
    <row r="44509" spans="2:24" x14ac:dyDescent="0.3">
      <c r="B44509" s="73"/>
      <c r="D44509" s="73"/>
      <c r="P44509" s="73"/>
      <c r="T44509" s="73"/>
      <c r="U44509" s="73"/>
      <c r="V44509" s="73"/>
      <c r="X44509" s="12"/>
    </row>
    <row r="44510" spans="2:24" x14ac:dyDescent="0.3">
      <c r="B44510" s="73"/>
      <c r="D44510" s="73"/>
      <c r="P44510" s="73"/>
      <c r="T44510" s="73"/>
      <c r="U44510" s="73"/>
      <c r="V44510" s="73"/>
      <c r="X44510" s="12"/>
    </row>
    <row r="44511" spans="2:24" x14ac:dyDescent="0.3">
      <c r="B44511" s="73"/>
      <c r="D44511" s="73"/>
      <c r="P44511" s="73"/>
      <c r="T44511" s="73"/>
      <c r="U44511" s="73"/>
      <c r="V44511" s="73"/>
      <c r="X44511" s="12"/>
    </row>
    <row r="44512" spans="2:24" x14ac:dyDescent="0.3">
      <c r="B44512" s="73"/>
      <c r="D44512" s="73"/>
      <c r="P44512" s="73"/>
      <c r="T44512" s="73"/>
      <c r="U44512" s="73"/>
      <c r="V44512" s="73"/>
      <c r="X44512" s="12"/>
    </row>
    <row r="44513" spans="2:24" x14ac:dyDescent="0.3">
      <c r="B44513" s="73"/>
      <c r="D44513" s="73"/>
      <c r="P44513" s="73"/>
      <c r="T44513" s="73"/>
      <c r="U44513" s="73"/>
      <c r="V44513" s="73"/>
      <c r="X44513" s="12"/>
    </row>
    <row r="44514" spans="2:24" x14ac:dyDescent="0.3">
      <c r="B44514" s="73"/>
      <c r="D44514" s="73"/>
      <c r="P44514" s="73"/>
      <c r="T44514" s="73"/>
      <c r="U44514" s="73"/>
      <c r="V44514" s="73"/>
      <c r="X44514" s="12"/>
    </row>
    <row r="44515" spans="2:24" x14ac:dyDescent="0.3">
      <c r="B44515" s="73"/>
      <c r="D44515" s="73"/>
      <c r="P44515" s="73"/>
      <c r="T44515" s="73"/>
      <c r="U44515" s="73"/>
      <c r="V44515" s="73"/>
      <c r="X44515" s="12"/>
    </row>
    <row r="44516" spans="2:24" x14ac:dyDescent="0.3">
      <c r="B44516" s="73"/>
      <c r="D44516" s="73"/>
      <c r="P44516" s="73"/>
      <c r="T44516" s="73"/>
      <c r="U44516" s="73"/>
      <c r="V44516" s="73"/>
      <c r="X44516" s="12"/>
    </row>
    <row r="44517" spans="2:24" x14ac:dyDescent="0.3">
      <c r="B44517" s="73"/>
      <c r="D44517" s="73"/>
      <c r="P44517" s="73"/>
      <c r="T44517" s="73"/>
      <c r="U44517" s="73"/>
      <c r="V44517" s="73"/>
      <c r="X44517" s="12"/>
    </row>
    <row r="44518" spans="2:24" x14ac:dyDescent="0.3">
      <c r="B44518" s="73"/>
      <c r="D44518" s="73"/>
      <c r="P44518" s="73"/>
      <c r="T44518" s="73"/>
      <c r="U44518" s="73"/>
      <c r="V44518" s="73"/>
      <c r="X44518" s="12"/>
    </row>
    <row r="44519" spans="2:24" x14ac:dyDescent="0.3">
      <c r="B44519" s="73"/>
      <c r="D44519" s="73"/>
      <c r="P44519" s="73"/>
      <c r="T44519" s="73"/>
      <c r="U44519" s="73"/>
      <c r="V44519" s="73"/>
      <c r="X44519" s="12"/>
    </row>
    <row r="44520" spans="2:24" x14ac:dyDescent="0.3">
      <c r="B44520" s="73"/>
      <c r="D44520" s="73"/>
      <c r="P44520" s="73"/>
      <c r="T44520" s="73"/>
      <c r="U44520" s="73"/>
      <c r="V44520" s="73"/>
      <c r="X44520" s="12"/>
    </row>
    <row r="44521" spans="2:24" x14ac:dyDescent="0.3">
      <c r="B44521" s="73"/>
      <c r="D44521" s="73"/>
      <c r="P44521" s="73"/>
      <c r="T44521" s="73"/>
      <c r="U44521" s="73"/>
      <c r="V44521" s="73"/>
      <c r="X44521" s="12"/>
    </row>
    <row r="44522" spans="2:24" x14ac:dyDescent="0.3">
      <c r="B44522" s="73"/>
      <c r="D44522" s="73"/>
      <c r="P44522" s="73"/>
      <c r="T44522" s="73"/>
      <c r="U44522" s="73"/>
      <c r="V44522" s="73"/>
      <c r="X44522" s="12"/>
    </row>
    <row r="44523" spans="2:24" x14ac:dyDescent="0.3">
      <c r="B44523" s="73"/>
      <c r="D44523" s="73"/>
      <c r="P44523" s="73"/>
      <c r="T44523" s="73"/>
      <c r="U44523" s="73"/>
      <c r="V44523" s="73"/>
      <c r="X44523" s="12"/>
    </row>
    <row r="44524" spans="2:24" x14ac:dyDescent="0.3">
      <c r="B44524" s="73"/>
      <c r="D44524" s="73"/>
      <c r="P44524" s="73"/>
      <c r="T44524" s="73"/>
      <c r="U44524" s="73"/>
      <c r="V44524" s="73"/>
      <c r="X44524" s="12"/>
    </row>
    <row r="44525" spans="2:24" x14ac:dyDescent="0.3">
      <c r="B44525" s="73"/>
      <c r="D44525" s="73"/>
      <c r="P44525" s="73"/>
      <c r="T44525" s="73"/>
      <c r="U44525" s="73"/>
      <c r="V44525" s="73"/>
      <c r="X44525" s="12"/>
    </row>
    <row r="44526" spans="2:24" x14ac:dyDescent="0.3">
      <c r="B44526" s="73"/>
      <c r="D44526" s="73"/>
      <c r="P44526" s="73"/>
      <c r="T44526" s="73"/>
      <c r="U44526" s="73"/>
      <c r="V44526" s="73"/>
      <c r="X44526" s="12"/>
    </row>
    <row r="44527" spans="2:24" x14ac:dyDescent="0.3">
      <c r="B44527" s="73"/>
      <c r="D44527" s="73"/>
      <c r="P44527" s="73"/>
      <c r="T44527" s="73"/>
      <c r="U44527" s="73"/>
      <c r="V44527" s="73"/>
      <c r="X44527" s="12"/>
    </row>
    <row r="44528" spans="2:24" x14ac:dyDescent="0.3">
      <c r="B44528" s="73"/>
      <c r="D44528" s="73"/>
      <c r="P44528" s="73"/>
      <c r="T44528" s="73"/>
      <c r="U44528" s="73"/>
      <c r="V44528" s="73"/>
      <c r="X44528" s="12"/>
    </row>
    <row r="44529" spans="2:24" x14ac:dyDescent="0.3">
      <c r="B44529" s="73"/>
      <c r="D44529" s="73"/>
      <c r="P44529" s="73"/>
      <c r="T44529" s="73"/>
      <c r="U44529" s="73"/>
      <c r="V44529" s="73"/>
      <c r="X44529" s="12"/>
    </row>
    <row r="44530" spans="2:24" x14ac:dyDescent="0.3">
      <c r="B44530" s="73"/>
      <c r="D44530" s="73"/>
      <c r="P44530" s="73"/>
      <c r="T44530" s="73"/>
      <c r="U44530" s="73"/>
      <c r="V44530" s="73"/>
      <c r="X44530" s="12"/>
    </row>
    <row r="44531" spans="2:24" x14ac:dyDescent="0.3">
      <c r="B44531" s="73"/>
      <c r="D44531" s="73"/>
      <c r="P44531" s="73"/>
      <c r="T44531" s="73"/>
      <c r="U44531" s="73"/>
      <c r="V44531" s="73"/>
      <c r="X44531" s="12"/>
    </row>
    <row r="44532" spans="2:24" x14ac:dyDescent="0.3">
      <c r="B44532" s="73"/>
      <c r="D44532" s="73"/>
      <c r="P44532" s="73"/>
      <c r="T44532" s="73"/>
      <c r="U44532" s="73"/>
      <c r="V44532" s="73"/>
      <c r="X44532" s="12"/>
    </row>
    <row r="44533" spans="2:24" x14ac:dyDescent="0.3">
      <c r="B44533" s="73"/>
      <c r="D44533" s="73"/>
      <c r="P44533" s="73"/>
      <c r="T44533" s="73"/>
      <c r="U44533" s="73"/>
      <c r="V44533" s="73"/>
      <c r="X44533" s="12"/>
    </row>
    <row r="44534" spans="2:24" x14ac:dyDescent="0.3">
      <c r="B44534" s="73"/>
      <c r="D44534" s="73"/>
      <c r="P44534" s="73"/>
      <c r="T44534" s="73"/>
      <c r="U44534" s="73"/>
      <c r="V44534" s="73"/>
      <c r="X44534" s="12"/>
    </row>
    <row r="44535" spans="2:24" x14ac:dyDescent="0.3">
      <c r="B44535" s="73"/>
      <c r="D44535" s="73"/>
      <c r="P44535" s="73"/>
      <c r="T44535" s="73"/>
      <c r="U44535" s="73"/>
      <c r="V44535" s="73"/>
      <c r="X44535" s="12"/>
    </row>
    <row r="44536" spans="2:24" x14ac:dyDescent="0.3">
      <c r="B44536" s="73"/>
      <c r="D44536" s="73"/>
      <c r="P44536" s="73"/>
      <c r="T44536" s="73"/>
      <c r="U44536" s="73"/>
      <c r="V44536" s="73"/>
      <c r="X44536" s="12"/>
    </row>
    <row r="44537" spans="2:24" x14ac:dyDescent="0.3">
      <c r="B44537" s="73"/>
      <c r="D44537" s="73"/>
      <c r="P44537" s="73"/>
      <c r="T44537" s="73"/>
      <c r="U44537" s="73"/>
      <c r="V44537" s="73"/>
      <c r="X44537" s="12"/>
    </row>
    <row r="44538" spans="2:24" x14ac:dyDescent="0.3">
      <c r="B44538" s="73"/>
      <c r="D44538" s="73"/>
      <c r="P44538" s="73"/>
      <c r="T44538" s="73"/>
      <c r="U44538" s="73"/>
      <c r="V44538" s="73"/>
      <c r="X44538" s="12"/>
    </row>
    <row r="44539" spans="2:24" x14ac:dyDescent="0.3">
      <c r="B44539" s="73"/>
      <c r="D44539" s="73"/>
      <c r="P44539" s="73"/>
      <c r="T44539" s="73"/>
      <c r="U44539" s="73"/>
      <c r="V44539" s="73"/>
      <c r="X44539" s="12"/>
    </row>
    <row r="44540" spans="2:24" x14ac:dyDescent="0.3">
      <c r="B44540" s="73"/>
      <c r="D44540" s="73"/>
      <c r="P44540" s="73"/>
      <c r="T44540" s="73"/>
      <c r="U44540" s="73"/>
      <c r="V44540" s="73"/>
      <c r="X44540" s="12"/>
    </row>
    <row r="44541" spans="2:24" x14ac:dyDescent="0.3">
      <c r="B44541" s="73"/>
      <c r="D44541" s="73"/>
      <c r="P44541" s="73"/>
      <c r="T44541" s="73"/>
      <c r="U44541" s="73"/>
      <c r="V44541" s="73"/>
      <c r="X44541" s="12"/>
    </row>
    <row r="44542" spans="2:24" x14ac:dyDescent="0.3">
      <c r="B44542" s="73"/>
      <c r="D44542" s="73"/>
      <c r="P44542" s="73"/>
      <c r="T44542" s="73"/>
      <c r="U44542" s="73"/>
      <c r="V44542" s="73"/>
      <c r="X44542" s="12"/>
    </row>
    <row r="44543" spans="2:24" x14ac:dyDescent="0.3">
      <c r="B44543" s="73"/>
      <c r="D44543" s="73"/>
      <c r="P44543" s="73"/>
      <c r="T44543" s="73"/>
      <c r="U44543" s="73"/>
      <c r="V44543" s="73"/>
      <c r="X44543" s="12"/>
    </row>
    <row r="44544" spans="2:24" x14ac:dyDescent="0.3">
      <c r="B44544" s="73"/>
      <c r="D44544" s="73"/>
      <c r="P44544" s="73"/>
      <c r="T44544" s="73"/>
      <c r="U44544" s="73"/>
      <c r="V44544" s="73"/>
      <c r="X44544" s="12"/>
    </row>
    <row r="44545" spans="2:24" x14ac:dyDescent="0.3">
      <c r="B44545" s="73"/>
      <c r="D44545" s="73"/>
      <c r="P44545" s="73"/>
      <c r="T44545" s="73"/>
      <c r="U44545" s="73"/>
      <c r="V44545" s="73"/>
      <c r="X44545" s="12"/>
    </row>
    <row r="44546" spans="2:24" x14ac:dyDescent="0.3">
      <c r="B44546" s="73"/>
      <c r="D44546" s="73"/>
      <c r="P44546" s="73"/>
      <c r="T44546" s="73"/>
      <c r="U44546" s="73"/>
      <c r="V44546" s="73"/>
      <c r="X44546" s="12"/>
    </row>
    <row r="44547" spans="2:24" x14ac:dyDescent="0.3">
      <c r="B44547" s="73"/>
      <c r="D44547" s="73"/>
      <c r="P44547" s="73"/>
      <c r="T44547" s="73"/>
      <c r="U44547" s="73"/>
      <c r="V44547" s="73"/>
      <c r="X44547" s="12"/>
    </row>
    <row r="44548" spans="2:24" x14ac:dyDescent="0.3">
      <c r="B44548" s="73"/>
      <c r="D44548" s="73"/>
      <c r="P44548" s="73"/>
      <c r="T44548" s="73"/>
      <c r="U44548" s="73"/>
      <c r="V44548" s="73"/>
      <c r="X44548" s="12"/>
    </row>
    <row r="44549" spans="2:24" x14ac:dyDescent="0.3">
      <c r="B44549" s="73"/>
      <c r="D44549" s="73"/>
      <c r="P44549" s="73"/>
      <c r="T44549" s="73"/>
      <c r="U44549" s="73"/>
      <c r="V44549" s="73"/>
      <c r="X44549" s="12"/>
    </row>
    <row r="44550" spans="2:24" x14ac:dyDescent="0.3">
      <c r="B44550" s="73"/>
      <c r="D44550" s="73"/>
      <c r="P44550" s="73"/>
      <c r="T44550" s="73"/>
      <c r="U44550" s="73"/>
      <c r="V44550" s="73"/>
      <c r="X44550" s="12"/>
    </row>
    <row r="44551" spans="2:24" x14ac:dyDescent="0.3">
      <c r="B44551" s="73"/>
      <c r="D44551" s="73"/>
      <c r="P44551" s="73"/>
      <c r="T44551" s="73"/>
      <c r="U44551" s="73"/>
      <c r="V44551" s="73"/>
      <c r="X44551" s="12"/>
    </row>
    <row r="44552" spans="2:24" x14ac:dyDescent="0.3">
      <c r="B44552" s="73"/>
      <c r="D44552" s="73"/>
      <c r="P44552" s="73"/>
      <c r="T44552" s="73"/>
      <c r="U44552" s="73"/>
      <c r="V44552" s="73"/>
      <c r="X44552" s="12"/>
    </row>
    <row r="44553" spans="2:24" x14ac:dyDescent="0.3">
      <c r="B44553" s="73"/>
      <c r="D44553" s="73"/>
      <c r="P44553" s="73"/>
      <c r="T44553" s="73"/>
      <c r="U44553" s="73"/>
      <c r="V44553" s="73"/>
      <c r="X44553" s="12"/>
    </row>
    <row r="44554" spans="2:24" x14ac:dyDescent="0.3">
      <c r="B44554" s="73"/>
      <c r="D44554" s="73"/>
      <c r="P44554" s="73"/>
      <c r="T44554" s="73"/>
      <c r="U44554" s="73"/>
      <c r="V44554" s="73"/>
      <c r="X44554" s="12"/>
    </row>
    <row r="44555" spans="2:24" x14ac:dyDescent="0.3">
      <c r="B44555" s="73"/>
      <c r="D44555" s="73"/>
      <c r="P44555" s="73"/>
      <c r="T44555" s="73"/>
      <c r="U44555" s="73"/>
      <c r="V44555" s="73"/>
      <c r="X44555" s="12"/>
    </row>
    <row r="44556" spans="2:24" x14ac:dyDescent="0.3">
      <c r="B44556" s="73"/>
      <c r="D44556" s="73"/>
      <c r="P44556" s="73"/>
      <c r="T44556" s="73"/>
      <c r="U44556" s="73"/>
      <c r="V44556" s="73"/>
      <c r="X44556" s="12"/>
    </row>
    <row r="44557" spans="2:24" x14ac:dyDescent="0.3">
      <c r="B44557" s="73"/>
      <c r="D44557" s="73"/>
      <c r="P44557" s="73"/>
      <c r="T44557" s="73"/>
      <c r="U44557" s="73"/>
      <c r="V44557" s="73"/>
      <c r="X44557" s="12"/>
    </row>
    <row r="44558" spans="2:24" x14ac:dyDescent="0.3">
      <c r="B44558" s="73"/>
      <c r="D44558" s="73"/>
      <c r="P44558" s="73"/>
      <c r="T44558" s="73"/>
      <c r="U44558" s="73"/>
      <c r="V44558" s="73"/>
      <c r="X44558" s="12"/>
    </row>
    <row r="44559" spans="2:24" x14ac:dyDescent="0.3">
      <c r="B44559" s="73"/>
      <c r="D44559" s="73"/>
      <c r="P44559" s="73"/>
      <c r="T44559" s="73"/>
      <c r="U44559" s="73"/>
      <c r="V44559" s="73"/>
      <c r="X44559" s="12"/>
    </row>
    <row r="44560" spans="2:24" x14ac:dyDescent="0.3">
      <c r="B44560" s="73"/>
      <c r="D44560" s="73"/>
      <c r="P44560" s="73"/>
      <c r="T44560" s="73"/>
      <c r="U44560" s="73"/>
      <c r="V44560" s="73"/>
      <c r="X44560" s="12"/>
    </row>
    <row r="44561" spans="2:24" x14ac:dyDescent="0.3">
      <c r="B44561" s="73"/>
      <c r="D44561" s="73"/>
      <c r="P44561" s="73"/>
      <c r="T44561" s="73"/>
      <c r="U44561" s="73"/>
      <c r="V44561" s="73"/>
      <c r="X44561" s="12"/>
    </row>
    <row r="44562" spans="2:24" x14ac:dyDescent="0.3">
      <c r="B44562" s="73"/>
      <c r="D44562" s="73"/>
      <c r="P44562" s="73"/>
      <c r="T44562" s="73"/>
      <c r="U44562" s="73"/>
      <c r="V44562" s="73"/>
      <c r="X44562" s="12"/>
    </row>
    <row r="44563" spans="2:24" x14ac:dyDescent="0.3">
      <c r="B44563" s="73"/>
      <c r="D44563" s="73"/>
      <c r="P44563" s="73"/>
      <c r="T44563" s="73"/>
      <c r="U44563" s="73"/>
      <c r="V44563" s="73"/>
      <c r="X44563" s="12"/>
    </row>
    <row r="44564" spans="2:24" x14ac:dyDescent="0.3">
      <c r="B44564" s="73"/>
      <c r="D44564" s="73"/>
      <c r="P44564" s="73"/>
      <c r="T44564" s="73"/>
      <c r="U44564" s="73"/>
      <c r="V44564" s="73"/>
      <c r="X44564" s="12"/>
    </row>
    <row r="44565" spans="2:24" x14ac:dyDescent="0.3">
      <c r="B44565" s="73"/>
      <c r="D44565" s="73"/>
      <c r="P44565" s="73"/>
      <c r="T44565" s="73"/>
      <c r="U44565" s="73"/>
      <c r="V44565" s="73"/>
      <c r="X44565" s="12"/>
    </row>
    <row r="44566" spans="2:24" x14ac:dyDescent="0.3">
      <c r="B44566" s="73"/>
      <c r="D44566" s="73"/>
      <c r="P44566" s="73"/>
      <c r="T44566" s="73"/>
      <c r="U44566" s="73"/>
      <c r="V44566" s="73"/>
      <c r="X44566" s="12"/>
    </row>
    <row r="44567" spans="2:24" x14ac:dyDescent="0.3">
      <c r="B44567" s="73"/>
      <c r="D44567" s="73"/>
      <c r="P44567" s="73"/>
      <c r="T44567" s="73"/>
      <c r="U44567" s="73"/>
      <c r="V44567" s="73"/>
      <c r="X44567" s="12"/>
    </row>
    <row r="44568" spans="2:24" x14ac:dyDescent="0.3">
      <c r="B44568" s="73"/>
      <c r="D44568" s="73"/>
      <c r="P44568" s="73"/>
      <c r="T44568" s="73"/>
      <c r="U44568" s="73"/>
      <c r="V44568" s="73"/>
      <c r="X44568" s="12"/>
    </row>
    <row r="44569" spans="2:24" x14ac:dyDescent="0.3">
      <c r="B44569" s="73"/>
      <c r="D44569" s="73"/>
      <c r="P44569" s="73"/>
      <c r="T44569" s="73"/>
      <c r="U44569" s="73"/>
      <c r="V44569" s="73"/>
      <c r="X44569" s="12"/>
    </row>
    <row r="44570" spans="2:24" x14ac:dyDescent="0.3">
      <c r="B44570" s="73"/>
      <c r="D44570" s="73"/>
      <c r="P44570" s="73"/>
      <c r="T44570" s="73"/>
      <c r="U44570" s="73"/>
      <c r="V44570" s="73"/>
      <c r="X44570" s="12"/>
    </row>
    <row r="44571" spans="2:24" x14ac:dyDescent="0.3">
      <c r="B44571" s="73"/>
      <c r="D44571" s="73"/>
      <c r="P44571" s="73"/>
      <c r="T44571" s="73"/>
      <c r="U44571" s="73"/>
      <c r="V44571" s="73"/>
      <c r="X44571" s="12"/>
    </row>
    <row r="44572" spans="2:24" x14ac:dyDescent="0.3">
      <c r="B44572" s="73"/>
      <c r="D44572" s="73"/>
      <c r="P44572" s="73"/>
      <c r="T44572" s="73"/>
      <c r="U44572" s="73"/>
      <c r="V44572" s="73"/>
      <c r="X44572" s="12"/>
    </row>
    <row r="44573" spans="2:24" x14ac:dyDescent="0.3">
      <c r="B44573" s="73"/>
      <c r="D44573" s="73"/>
      <c r="P44573" s="73"/>
      <c r="T44573" s="73"/>
      <c r="U44573" s="73"/>
      <c r="V44573" s="73"/>
      <c r="X44573" s="12"/>
    </row>
    <row r="44574" spans="2:24" x14ac:dyDescent="0.3">
      <c r="B44574" s="73"/>
      <c r="D44574" s="73"/>
      <c r="P44574" s="73"/>
      <c r="T44574" s="73"/>
      <c r="U44574" s="73"/>
      <c r="V44574" s="73"/>
      <c r="X44574" s="12"/>
    </row>
    <row r="44575" spans="2:24" x14ac:dyDescent="0.3">
      <c r="B44575" s="73"/>
      <c r="D44575" s="73"/>
      <c r="P44575" s="73"/>
      <c r="T44575" s="73"/>
      <c r="U44575" s="73"/>
      <c r="V44575" s="73"/>
      <c r="X44575" s="12"/>
    </row>
    <row r="44576" spans="2:24" x14ac:dyDescent="0.3">
      <c r="B44576" s="73"/>
      <c r="D44576" s="73"/>
      <c r="P44576" s="73"/>
      <c r="T44576" s="73"/>
      <c r="U44576" s="73"/>
      <c r="V44576" s="73"/>
      <c r="X44576" s="12"/>
    </row>
    <row r="44577" spans="2:24" x14ac:dyDescent="0.3">
      <c r="B44577" s="73"/>
      <c r="D44577" s="73"/>
      <c r="P44577" s="73"/>
      <c r="T44577" s="73"/>
      <c r="U44577" s="73"/>
      <c r="V44577" s="73"/>
      <c r="X44577" s="12"/>
    </row>
    <row r="44578" spans="2:24" x14ac:dyDescent="0.3">
      <c r="B44578" s="73"/>
      <c r="D44578" s="73"/>
      <c r="P44578" s="73"/>
      <c r="T44578" s="73"/>
      <c r="U44578" s="73"/>
      <c r="V44578" s="73"/>
      <c r="X44578" s="12"/>
    </row>
    <row r="44579" spans="2:24" x14ac:dyDescent="0.3">
      <c r="B44579" s="73"/>
      <c r="D44579" s="73"/>
      <c r="P44579" s="73"/>
      <c r="T44579" s="73"/>
      <c r="U44579" s="73"/>
      <c r="V44579" s="73"/>
      <c r="X44579" s="12"/>
    </row>
    <row r="44580" spans="2:24" x14ac:dyDescent="0.3">
      <c r="B44580" s="73"/>
      <c r="D44580" s="73"/>
      <c r="P44580" s="73"/>
      <c r="T44580" s="73"/>
      <c r="U44580" s="73"/>
      <c r="V44580" s="73"/>
      <c r="X44580" s="12"/>
    </row>
    <row r="44581" spans="2:24" x14ac:dyDescent="0.3">
      <c r="B44581" s="73"/>
      <c r="D44581" s="73"/>
      <c r="P44581" s="73"/>
      <c r="T44581" s="73"/>
      <c r="U44581" s="73"/>
      <c r="V44581" s="73"/>
      <c r="X44581" s="12"/>
    </row>
    <row r="44582" spans="2:24" x14ac:dyDescent="0.3">
      <c r="B44582" s="73"/>
      <c r="D44582" s="73"/>
      <c r="P44582" s="73"/>
      <c r="T44582" s="73"/>
      <c r="U44582" s="73"/>
      <c r="V44582" s="73"/>
      <c r="X44582" s="12"/>
    </row>
    <row r="44583" spans="2:24" x14ac:dyDescent="0.3">
      <c r="B44583" s="73"/>
      <c r="D44583" s="73"/>
      <c r="P44583" s="73"/>
      <c r="T44583" s="73"/>
      <c r="U44583" s="73"/>
      <c r="V44583" s="73"/>
      <c r="X44583" s="12"/>
    </row>
    <row r="44584" spans="2:24" x14ac:dyDescent="0.3">
      <c r="B44584" s="73"/>
      <c r="D44584" s="73"/>
      <c r="P44584" s="73"/>
      <c r="T44584" s="73"/>
      <c r="U44584" s="73"/>
      <c r="V44584" s="73"/>
      <c r="X44584" s="12"/>
    </row>
    <row r="44585" spans="2:24" x14ac:dyDescent="0.3">
      <c r="B44585" s="73"/>
      <c r="D44585" s="73"/>
      <c r="P44585" s="73"/>
      <c r="T44585" s="73"/>
      <c r="U44585" s="73"/>
      <c r="V44585" s="73"/>
      <c r="X44585" s="12"/>
    </row>
    <row r="44586" spans="2:24" x14ac:dyDescent="0.3">
      <c r="B44586" s="73"/>
      <c r="D44586" s="73"/>
      <c r="P44586" s="73"/>
      <c r="T44586" s="73"/>
      <c r="U44586" s="73"/>
      <c r="V44586" s="73"/>
      <c r="X44586" s="12"/>
    </row>
    <row r="44587" spans="2:24" x14ac:dyDescent="0.3">
      <c r="B44587" s="73"/>
      <c r="D44587" s="73"/>
      <c r="P44587" s="73"/>
      <c r="T44587" s="73"/>
      <c r="U44587" s="73"/>
      <c r="V44587" s="73"/>
      <c r="X44587" s="12"/>
    </row>
    <row r="44588" spans="2:24" x14ac:dyDescent="0.3">
      <c r="B44588" s="73"/>
      <c r="D44588" s="73"/>
      <c r="P44588" s="73"/>
      <c r="T44588" s="73"/>
      <c r="U44588" s="73"/>
      <c r="V44588" s="73"/>
      <c r="X44588" s="12"/>
    </row>
    <row r="44589" spans="2:24" x14ac:dyDescent="0.3">
      <c r="B44589" s="73"/>
      <c r="D44589" s="73"/>
      <c r="P44589" s="73"/>
      <c r="T44589" s="73"/>
      <c r="U44589" s="73"/>
      <c r="V44589" s="73"/>
      <c r="X44589" s="12"/>
    </row>
    <row r="44590" spans="2:24" x14ac:dyDescent="0.3">
      <c r="B44590" s="73"/>
      <c r="D44590" s="73"/>
      <c r="P44590" s="73"/>
      <c r="T44590" s="73"/>
      <c r="U44590" s="73"/>
      <c r="V44590" s="73"/>
      <c r="X44590" s="12"/>
    </row>
    <row r="44591" spans="2:24" x14ac:dyDescent="0.3">
      <c r="B44591" s="73"/>
      <c r="D44591" s="73"/>
      <c r="P44591" s="73"/>
      <c r="T44591" s="73"/>
      <c r="U44591" s="73"/>
      <c r="V44591" s="73"/>
      <c r="X44591" s="12"/>
    </row>
    <row r="44592" spans="2:24" x14ac:dyDescent="0.3">
      <c r="B44592" s="73"/>
      <c r="D44592" s="73"/>
      <c r="P44592" s="73"/>
      <c r="T44592" s="73"/>
      <c r="U44592" s="73"/>
      <c r="V44592" s="73"/>
      <c r="X44592" s="12"/>
    </row>
    <row r="44593" spans="2:24" x14ac:dyDescent="0.3">
      <c r="B44593" s="73"/>
      <c r="D44593" s="73"/>
      <c r="P44593" s="73"/>
      <c r="T44593" s="73"/>
      <c r="U44593" s="73"/>
      <c r="V44593" s="73"/>
      <c r="X44593" s="12"/>
    </row>
    <row r="44594" spans="2:24" x14ac:dyDescent="0.3">
      <c r="B44594" s="73"/>
      <c r="D44594" s="73"/>
      <c r="P44594" s="73"/>
      <c r="T44594" s="73"/>
      <c r="U44594" s="73"/>
      <c r="V44594" s="73"/>
      <c r="X44594" s="12"/>
    </row>
    <row r="44595" spans="2:24" x14ac:dyDescent="0.3">
      <c r="B44595" s="73"/>
      <c r="D44595" s="73"/>
      <c r="P44595" s="73"/>
      <c r="T44595" s="73"/>
      <c r="U44595" s="73"/>
      <c r="V44595" s="73"/>
      <c r="X44595" s="12"/>
    </row>
    <row r="44596" spans="2:24" x14ac:dyDescent="0.3">
      <c r="B44596" s="73"/>
      <c r="D44596" s="73"/>
      <c r="P44596" s="73"/>
      <c r="T44596" s="73"/>
      <c r="U44596" s="73"/>
      <c r="V44596" s="73"/>
      <c r="X44596" s="12"/>
    </row>
    <row r="44597" spans="2:24" x14ac:dyDescent="0.3">
      <c r="B44597" s="73"/>
      <c r="D44597" s="73"/>
      <c r="P44597" s="73"/>
      <c r="T44597" s="73"/>
      <c r="U44597" s="73"/>
      <c r="V44597" s="73"/>
      <c r="X44597" s="12"/>
    </row>
    <row r="44598" spans="2:24" x14ac:dyDescent="0.3">
      <c r="B44598" s="73"/>
      <c r="D44598" s="73"/>
      <c r="P44598" s="73"/>
      <c r="T44598" s="73"/>
      <c r="U44598" s="73"/>
      <c r="V44598" s="73"/>
      <c r="X44598" s="12"/>
    </row>
    <row r="44599" spans="2:24" x14ac:dyDescent="0.3">
      <c r="B44599" s="73"/>
      <c r="D44599" s="73"/>
      <c r="P44599" s="73"/>
      <c r="T44599" s="73"/>
      <c r="U44599" s="73"/>
      <c r="V44599" s="73"/>
      <c r="X44599" s="12"/>
    </row>
    <row r="44600" spans="2:24" x14ac:dyDescent="0.3">
      <c r="B44600" s="73"/>
      <c r="D44600" s="73"/>
      <c r="P44600" s="73"/>
      <c r="T44600" s="73"/>
      <c r="U44600" s="73"/>
      <c r="V44600" s="73"/>
      <c r="X44600" s="12"/>
    </row>
    <row r="44601" spans="2:24" x14ac:dyDescent="0.3">
      <c r="B44601" s="73"/>
      <c r="D44601" s="73"/>
      <c r="P44601" s="73"/>
      <c r="T44601" s="73"/>
      <c r="U44601" s="73"/>
      <c r="V44601" s="73"/>
      <c r="X44601" s="12"/>
    </row>
    <row r="44602" spans="2:24" x14ac:dyDescent="0.3">
      <c r="B44602" s="73"/>
      <c r="D44602" s="73"/>
      <c r="P44602" s="73"/>
      <c r="T44602" s="73"/>
      <c r="U44602" s="73"/>
      <c r="V44602" s="73"/>
      <c r="X44602" s="12"/>
    </row>
    <row r="44603" spans="2:24" x14ac:dyDescent="0.3">
      <c r="B44603" s="73"/>
      <c r="D44603" s="73"/>
      <c r="P44603" s="73"/>
      <c r="T44603" s="73"/>
      <c r="U44603" s="73"/>
      <c r="V44603" s="73"/>
      <c r="X44603" s="12"/>
    </row>
    <row r="44604" spans="2:24" x14ac:dyDescent="0.3">
      <c r="B44604" s="73"/>
      <c r="D44604" s="73"/>
      <c r="P44604" s="73"/>
      <c r="T44604" s="73"/>
      <c r="U44604" s="73"/>
      <c r="V44604" s="73"/>
      <c r="X44604" s="12"/>
    </row>
    <row r="44605" spans="2:24" x14ac:dyDescent="0.3">
      <c r="B44605" s="73"/>
      <c r="D44605" s="73"/>
      <c r="P44605" s="73"/>
      <c r="T44605" s="73"/>
      <c r="U44605" s="73"/>
      <c r="V44605" s="73"/>
      <c r="X44605" s="12"/>
    </row>
    <row r="44606" spans="2:24" x14ac:dyDescent="0.3">
      <c r="B44606" s="73"/>
      <c r="D44606" s="73"/>
      <c r="P44606" s="73"/>
      <c r="T44606" s="73"/>
      <c r="U44606" s="73"/>
      <c r="V44606" s="73"/>
      <c r="X44606" s="12"/>
    </row>
    <row r="44607" spans="2:24" x14ac:dyDescent="0.3">
      <c r="B44607" s="73"/>
      <c r="D44607" s="73"/>
      <c r="P44607" s="73"/>
      <c r="T44607" s="73"/>
      <c r="U44607" s="73"/>
      <c r="V44607" s="73"/>
      <c r="X44607" s="12"/>
    </row>
    <row r="44608" spans="2:24" x14ac:dyDescent="0.3">
      <c r="B44608" s="73"/>
      <c r="D44608" s="73"/>
      <c r="P44608" s="73"/>
      <c r="T44608" s="73"/>
      <c r="U44608" s="73"/>
      <c r="V44608" s="73"/>
      <c r="X44608" s="12"/>
    </row>
    <row r="44609" spans="2:24" x14ac:dyDescent="0.3">
      <c r="B44609" s="73"/>
      <c r="D44609" s="73"/>
      <c r="P44609" s="73"/>
      <c r="T44609" s="73"/>
      <c r="U44609" s="73"/>
      <c r="V44609" s="73"/>
      <c r="X44609" s="12"/>
    </row>
    <row r="44610" spans="2:24" x14ac:dyDescent="0.3">
      <c r="B44610" s="73"/>
      <c r="D44610" s="73"/>
      <c r="P44610" s="73"/>
      <c r="T44610" s="73"/>
      <c r="U44610" s="73"/>
      <c r="V44610" s="73"/>
      <c r="X44610" s="12"/>
    </row>
    <row r="44611" spans="2:24" x14ac:dyDescent="0.3">
      <c r="B44611" s="73"/>
      <c r="D44611" s="73"/>
      <c r="P44611" s="73"/>
      <c r="T44611" s="73"/>
      <c r="U44611" s="73"/>
      <c r="V44611" s="73"/>
      <c r="X44611" s="12"/>
    </row>
    <row r="44612" spans="2:24" x14ac:dyDescent="0.3">
      <c r="B44612" s="73"/>
      <c r="D44612" s="73"/>
      <c r="P44612" s="73"/>
      <c r="T44612" s="73"/>
      <c r="U44612" s="73"/>
      <c r="V44612" s="73"/>
      <c r="X44612" s="12"/>
    </row>
    <row r="44613" spans="2:24" x14ac:dyDescent="0.3">
      <c r="B44613" s="73"/>
      <c r="D44613" s="73"/>
      <c r="P44613" s="73"/>
      <c r="T44613" s="73"/>
      <c r="U44613" s="73"/>
      <c r="V44613" s="73"/>
      <c r="X44613" s="12"/>
    </row>
    <row r="44614" spans="2:24" x14ac:dyDescent="0.3">
      <c r="B44614" s="73"/>
      <c r="D44614" s="73"/>
      <c r="P44614" s="73"/>
      <c r="T44614" s="73"/>
      <c r="U44614" s="73"/>
      <c r="V44614" s="73"/>
      <c r="X44614" s="12"/>
    </row>
    <row r="44615" spans="2:24" x14ac:dyDescent="0.3">
      <c r="B44615" s="73"/>
      <c r="D44615" s="73"/>
      <c r="P44615" s="73"/>
      <c r="T44615" s="73"/>
      <c r="U44615" s="73"/>
      <c r="V44615" s="73"/>
      <c r="X44615" s="12"/>
    </row>
    <row r="44616" spans="2:24" x14ac:dyDescent="0.3">
      <c r="B44616" s="73"/>
      <c r="D44616" s="73"/>
      <c r="P44616" s="73"/>
      <c r="T44616" s="73"/>
      <c r="U44616" s="73"/>
      <c r="V44616" s="73"/>
      <c r="X44616" s="12"/>
    </row>
    <row r="44617" spans="2:24" x14ac:dyDescent="0.3">
      <c r="B44617" s="73"/>
      <c r="D44617" s="73"/>
      <c r="P44617" s="73"/>
      <c r="T44617" s="73"/>
      <c r="U44617" s="73"/>
      <c r="V44617" s="73"/>
      <c r="X44617" s="12"/>
    </row>
    <row r="44618" spans="2:24" x14ac:dyDescent="0.3">
      <c r="B44618" s="73"/>
      <c r="D44618" s="73"/>
      <c r="P44618" s="73"/>
      <c r="T44618" s="73"/>
      <c r="U44618" s="73"/>
      <c r="V44618" s="73"/>
      <c r="X44618" s="12"/>
    </row>
    <row r="44619" spans="2:24" x14ac:dyDescent="0.3">
      <c r="B44619" s="73"/>
      <c r="D44619" s="73"/>
      <c r="P44619" s="73"/>
      <c r="T44619" s="73"/>
      <c r="U44619" s="73"/>
      <c r="V44619" s="73"/>
      <c r="X44619" s="12"/>
    </row>
    <row r="44620" spans="2:24" x14ac:dyDescent="0.3">
      <c r="B44620" s="73"/>
      <c r="D44620" s="73"/>
      <c r="P44620" s="73"/>
      <c r="T44620" s="73"/>
      <c r="U44620" s="73"/>
      <c r="V44620" s="73"/>
      <c r="X44620" s="12"/>
    </row>
    <row r="44621" spans="2:24" x14ac:dyDescent="0.3">
      <c r="B44621" s="73"/>
      <c r="D44621" s="73"/>
      <c r="P44621" s="73"/>
      <c r="T44621" s="73"/>
      <c r="U44621" s="73"/>
      <c r="V44621" s="73"/>
      <c r="X44621" s="12"/>
    </row>
    <row r="44622" spans="2:24" x14ac:dyDescent="0.3">
      <c r="B44622" s="73"/>
      <c r="D44622" s="73"/>
      <c r="P44622" s="73"/>
      <c r="T44622" s="73"/>
      <c r="U44622" s="73"/>
      <c r="V44622" s="73"/>
      <c r="X44622" s="12"/>
    </row>
    <row r="44623" spans="2:24" x14ac:dyDescent="0.3">
      <c r="B44623" s="73"/>
      <c r="D44623" s="73"/>
      <c r="P44623" s="73"/>
      <c r="T44623" s="73"/>
      <c r="U44623" s="73"/>
      <c r="V44623" s="73"/>
      <c r="X44623" s="12"/>
    </row>
    <row r="44624" spans="2:24" x14ac:dyDescent="0.3">
      <c r="B44624" s="73"/>
      <c r="D44624" s="73"/>
      <c r="P44624" s="73"/>
      <c r="T44624" s="73"/>
      <c r="U44624" s="73"/>
      <c r="V44624" s="73"/>
      <c r="X44624" s="12"/>
    </row>
    <row r="44625" spans="2:24" x14ac:dyDescent="0.3">
      <c r="B44625" s="73"/>
      <c r="D44625" s="73"/>
      <c r="P44625" s="73"/>
      <c r="T44625" s="73"/>
      <c r="U44625" s="73"/>
      <c r="V44625" s="73"/>
      <c r="X44625" s="12"/>
    </row>
    <row r="44626" spans="2:24" x14ac:dyDescent="0.3">
      <c r="B44626" s="73"/>
      <c r="D44626" s="73"/>
      <c r="P44626" s="73"/>
      <c r="T44626" s="73"/>
      <c r="U44626" s="73"/>
      <c r="V44626" s="73"/>
      <c r="X44626" s="12"/>
    </row>
    <row r="44627" spans="2:24" x14ac:dyDescent="0.3">
      <c r="B44627" s="73"/>
      <c r="D44627" s="73"/>
      <c r="P44627" s="73"/>
      <c r="T44627" s="73"/>
      <c r="U44627" s="73"/>
      <c r="V44627" s="73"/>
      <c r="X44627" s="12"/>
    </row>
    <row r="44628" spans="2:24" x14ac:dyDescent="0.3">
      <c r="B44628" s="73"/>
      <c r="D44628" s="73"/>
      <c r="P44628" s="73"/>
      <c r="T44628" s="73"/>
      <c r="U44628" s="73"/>
      <c r="V44628" s="73"/>
      <c r="X44628" s="12"/>
    </row>
    <row r="44629" spans="2:24" x14ac:dyDescent="0.3">
      <c r="B44629" s="73"/>
      <c r="D44629" s="73"/>
      <c r="P44629" s="73"/>
      <c r="T44629" s="73"/>
      <c r="U44629" s="73"/>
      <c r="V44629" s="73"/>
      <c r="X44629" s="12"/>
    </row>
    <row r="44630" spans="2:24" x14ac:dyDescent="0.3">
      <c r="B44630" s="73"/>
      <c r="D44630" s="73"/>
      <c r="P44630" s="73"/>
      <c r="T44630" s="73"/>
      <c r="U44630" s="73"/>
      <c r="V44630" s="73"/>
      <c r="X44630" s="12"/>
    </row>
    <row r="44631" spans="2:24" x14ac:dyDescent="0.3">
      <c r="B44631" s="73"/>
      <c r="D44631" s="73"/>
      <c r="P44631" s="73"/>
      <c r="T44631" s="73"/>
      <c r="U44631" s="73"/>
      <c r="V44631" s="73"/>
      <c r="X44631" s="12"/>
    </row>
    <row r="44632" spans="2:24" x14ac:dyDescent="0.3">
      <c r="B44632" s="73"/>
      <c r="D44632" s="73"/>
      <c r="P44632" s="73"/>
      <c r="T44632" s="73"/>
      <c r="U44632" s="73"/>
      <c r="V44632" s="73"/>
      <c r="X44632" s="12"/>
    </row>
    <row r="44633" spans="2:24" x14ac:dyDescent="0.3">
      <c r="B44633" s="73"/>
      <c r="D44633" s="73"/>
      <c r="P44633" s="73"/>
      <c r="T44633" s="73"/>
      <c r="U44633" s="73"/>
      <c r="V44633" s="73"/>
      <c r="X44633" s="12"/>
    </row>
    <row r="44634" spans="2:24" x14ac:dyDescent="0.3">
      <c r="B44634" s="73"/>
      <c r="D44634" s="73"/>
      <c r="P44634" s="73"/>
      <c r="T44634" s="73"/>
      <c r="U44634" s="73"/>
      <c r="V44634" s="73"/>
      <c r="X44634" s="12"/>
    </row>
    <row r="44635" spans="2:24" x14ac:dyDescent="0.3">
      <c r="B44635" s="73"/>
      <c r="D44635" s="73"/>
      <c r="P44635" s="73"/>
      <c r="T44635" s="73"/>
      <c r="U44635" s="73"/>
      <c r="V44635" s="73"/>
      <c r="X44635" s="12"/>
    </row>
    <row r="44636" spans="2:24" x14ac:dyDescent="0.3">
      <c r="B44636" s="73"/>
      <c r="D44636" s="73"/>
      <c r="P44636" s="73"/>
      <c r="T44636" s="73"/>
      <c r="U44636" s="73"/>
      <c r="V44636" s="73"/>
      <c r="X44636" s="12"/>
    </row>
    <row r="44637" spans="2:24" x14ac:dyDescent="0.3">
      <c r="B44637" s="73"/>
      <c r="D44637" s="73"/>
      <c r="P44637" s="73"/>
      <c r="T44637" s="73"/>
      <c r="U44637" s="73"/>
      <c r="V44637" s="73"/>
      <c r="X44637" s="12"/>
    </row>
    <row r="44638" spans="2:24" x14ac:dyDescent="0.3">
      <c r="B44638" s="73"/>
      <c r="D44638" s="73"/>
      <c r="P44638" s="73"/>
      <c r="T44638" s="73"/>
      <c r="U44638" s="73"/>
      <c r="V44638" s="73"/>
      <c r="X44638" s="12"/>
    </row>
    <row r="44639" spans="2:24" x14ac:dyDescent="0.3">
      <c r="B44639" s="73"/>
      <c r="D44639" s="73"/>
      <c r="P44639" s="73"/>
      <c r="T44639" s="73"/>
      <c r="U44639" s="73"/>
      <c r="V44639" s="73"/>
      <c r="X44639" s="12"/>
    </row>
    <row r="44640" spans="2:24" x14ac:dyDescent="0.3">
      <c r="B44640" s="73"/>
      <c r="D44640" s="73"/>
      <c r="P44640" s="73"/>
      <c r="T44640" s="73"/>
      <c r="U44640" s="73"/>
      <c r="V44640" s="73"/>
      <c r="X44640" s="12"/>
    </row>
    <row r="44641" spans="2:24" x14ac:dyDescent="0.3">
      <c r="B44641" s="73"/>
      <c r="D44641" s="73"/>
      <c r="P44641" s="73"/>
      <c r="T44641" s="73"/>
      <c r="U44641" s="73"/>
      <c r="V44641" s="73"/>
      <c r="X44641" s="12"/>
    </row>
    <row r="44642" spans="2:24" x14ac:dyDescent="0.3">
      <c r="B44642" s="73"/>
      <c r="D44642" s="73"/>
      <c r="P44642" s="73"/>
      <c r="T44642" s="73"/>
      <c r="U44642" s="73"/>
      <c r="V44642" s="73"/>
      <c r="X44642" s="12"/>
    </row>
    <row r="44643" spans="2:24" x14ac:dyDescent="0.3">
      <c r="B44643" s="73"/>
      <c r="D44643" s="73"/>
      <c r="P44643" s="73"/>
      <c r="T44643" s="73"/>
      <c r="U44643" s="73"/>
      <c r="V44643" s="73"/>
      <c r="X44643" s="12"/>
    </row>
    <row r="44644" spans="2:24" x14ac:dyDescent="0.3">
      <c r="B44644" s="73"/>
      <c r="D44644" s="73"/>
      <c r="P44644" s="73"/>
      <c r="T44644" s="73"/>
      <c r="U44644" s="73"/>
      <c r="V44644" s="73"/>
      <c r="X44644" s="12"/>
    </row>
    <row r="44645" spans="2:24" x14ac:dyDescent="0.3">
      <c r="B44645" s="73"/>
      <c r="D44645" s="73"/>
      <c r="P44645" s="73"/>
      <c r="T44645" s="73"/>
      <c r="U44645" s="73"/>
      <c r="V44645" s="73"/>
      <c r="X44645" s="12"/>
    </row>
    <row r="44646" spans="2:24" x14ac:dyDescent="0.3">
      <c r="B44646" s="73"/>
      <c r="D44646" s="73"/>
      <c r="P44646" s="73"/>
      <c r="T44646" s="73"/>
      <c r="U44646" s="73"/>
      <c r="V44646" s="73"/>
      <c r="X44646" s="12"/>
    </row>
    <row r="44647" spans="2:24" x14ac:dyDescent="0.3">
      <c r="B44647" s="73"/>
      <c r="D44647" s="73"/>
      <c r="P44647" s="73"/>
      <c r="T44647" s="73"/>
      <c r="U44647" s="73"/>
      <c r="V44647" s="73"/>
      <c r="X44647" s="12"/>
    </row>
    <row r="44648" spans="2:24" x14ac:dyDescent="0.3">
      <c r="B44648" s="73"/>
      <c r="D44648" s="73"/>
      <c r="P44648" s="73"/>
      <c r="T44648" s="73"/>
      <c r="U44648" s="73"/>
      <c r="V44648" s="73"/>
      <c r="X44648" s="12"/>
    </row>
    <row r="44649" spans="2:24" x14ac:dyDescent="0.3">
      <c r="B44649" s="73"/>
      <c r="D44649" s="73"/>
      <c r="P44649" s="73"/>
      <c r="T44649" s="73"/>
      <c r="U44649" s="73"/>
      <c r="V44649" s="73"/>
      <c r="X44649" s="12"/>
    </row>
    <row r="44650" spans="2:24" x14ac:dyDescent="0.3">
      <c r="B44650" s="73"/>
      <c r="D44650" s="73"/>
      <c r="P44650" s="73"/>
      <c r="T44650" s="73"/>
      <c r="U44650" s="73"/>
      <c r="V44650" s="73"/>
      <c r="X44650" s="12"/>
    </row>
    <row r="44651" spans="2:24" x14ac:dyDescent="0.3">
      <c r="B44651" s="73"/>
      <c r="D44651" s="73"/>
      <c r="P44651" s="73"/>
      <c r="T44651" s="73"/>
      <c r="U44651" s="73"/>
      <c r="V44651" s="73"/>
      <c r="X44651" s="12"/>
    </row>
    <row r="44652" spans="2:24" x14ac:dyDescent="0.3">
      <c r="B44652" s="73"/>
      <c r="D44652" s="73"/>
      <c r="P44652" s="73"/>
      <c r="T44652" s="73"/>
      <c r="U44652" s="73"/>
      <c r="V44652" s="73"/>
      <c r="X44652" s="12"/>
    </row>
    <row r="44653" spans="2:24" x14ac:dyDescent="0.3">
      <c r="B44653" s="73"/>
      <c r="D44653" s="73"/>
      <c r="P44653" s="73"/>
      <c r="T44653" s="73"/>
      <c r="U44653" s="73"/>
      <c r="V44653" s="73"/>
      <c r="X44653" s="12"/>
    </row>
    <row r="44654" spans="2:24" x14ac:dyDescent="0.3">
      <c r="B44654" s="73"/>
      <c r="D44654" s="73"/>
      <c r="P44654" s="73"/>
      <c r="T44654" s="73"/>
      <c r="U44654" s="73"/>
      <c r="V44654" s="73"/>
      <c r="X44654" s="12"/>
    </row>
    <row r="44655" spans="2:24" x14ac:dyDescent="0.3">
      <c r="B44655" s="73"/>
      <c r="D44655" s="73"/>
      <c r="P44655" s="73"/>
      <c r="T44655" s="73"/>
      <c r="U44655" s="73"/>
      <c r="V44655" s="73"/>
      <c r="X44655" s="12"/>
    </row>
    <row r="44656" spans="2:24" x14ac:dyDescent="0.3">
      <c r="B44656" s="73"/>
      <c r="D44656" s="73"/>
      <c r="P44656" s="73"/>
      <c r="T44656" s="73"/>
      <c r="U44656" s="73"/>
      <c r="V44656" s="73"/>
      <c r="X44656" s="12"/>
    </row>
    <row r="44657" spans="2:24" x14ac:dyDescent="0.3">
      <c r="B44657" s="73"/>
      <c r="D44657" s="73"/>
      <c r="P44657" s="73"/>
      <c r="T44657" s="73"/>
      <c r="U44657" s="73"/>
      <c r="V44657" s="73"/>
      <c r="X44657" s="12"/>
    </row>
    <row r="44658" spans="2:24" x14ac:dyDescent="0.3">
      <c r="B44658" s="73"/>
      <c r="D44658" s="73"/>
      <c r="P44658" s="73"/>
      <c r="T44658" s="73"/>
      <c r="U44658" s="73"/>
      <c r="V44658" s="73"/>
      <c r="X44658" s="12"/>
    </row>
    <row r="44659" spans="2:24" x14ac:dyDescent="0.3">
      <c r="B44659" s="73"/>
      <c r="D44659" s="73"/>
      <c r="P44659" s="73"/>
      <c r="T44659" s="73"/>
      <c r="U44659" s="73"/>
      <c r="V44659" s="73"/>
      <c r="X44659" s="12"/>
    </row>
    <row r="44660" spans="2:24" x14ac:dyDescent="0.3">
      <c r="B44660" s="73"/>
      <c r="D44660" s="73"/>
      <c r="P44660" s="73"/>
      <c r="T44660" s="73"/>
      <c r="U44660" s="73"/>
      <c r="V44660" s="73"/>
      <c r="X44660" s="12"/>
    </row>
    <row r="44661" spans="2:24" x14ac:dyDescent="0.3">
      <c r="B44661" s="73"/>
      <c r="D44661" s="73"/>
      <c r="P44661" s="73"/>
      <c r="T44661" s="73"/>
      <c r="U44661" s="73"/>
      <c r="V44661" s="73"/>
      <c r="X44661" s="12"/>
    </row>
    <row r="44662" spans="2:24" x14ac:dyDescent="0.3">
      <c r="B44662" s="73"/>
      <c r="D44662" s="73"/>
      <c r="P44662" s="73"/>
      <c r="T44662" s="73"/>
      <c r="U44662" s="73"/>
      <c r="V44662" s="73"/>
      <c r="X44662" s="12"/>
    </row>
    <row r="44663" spans="2:24" x14ac:dyDescent="0.3">
      <c r="B44663" s="73"/>
      <c r="D44663" s="73"/>
      <c r="P44663" s="73"/>
      <c r="T44663" s="73"/>
      <c r="U44663" s="73"/>
      <c r="V44663" s="73"/>
      <c r="X44663" s="12"/>
    </row>
    <row r="44664" spans="2:24" x14ac:dyDescent="0.3">
      <c r="B44664" s="73"/>
      <c r="D44664" s="73"/>
      <c r="P44664" s="73"/>
      <c r="T44664" s="73"/>
      <c r="U44664" s="73"/>
      <c r="V44664" s="73"/>
      <c r="X44664" s="12"/>
    </row>
    <row r="44665" spans="2:24" x14ac:dyDescent="0.3">
      <c r="B44665" s="73"/>
      <c r="D44665" s="73"/>
      <c r="P44665" s="73"/>
      <c r="T44665" s="73"/>
      <c r="U44665" s="73"/>
      <c r="V44665" s="73"/>
      <c r="X44665" s="12"/>
    </row>
    <row r="44666" spans="2:24" x14ac:dyDescent="0.3">
      <c r="B44666" s="73"/>
      <c r="D44666" s="73"/>
      <c r="P44666" s="73"/>
      <c r="T44666" s="73"/>
      <c r="U44666" s="73"/>
      <c r="V44666" s="73"/>
      <c r="X44666" s="12"/>
    </row>
    <row r="44667" spans="2:24" x14ac:dyDescent="0.3">
      <c r="B44667" s="73"/>
      <c r="D44667" s="73"/>
      <c r="P44667" s="73"/>
      <c r="T44667" s="73"/>
      <c r="U44667" s="73"/>
      <c r="V44667" s="73"/>
      <c r="X44667" s="12"/>
    </row>
    <row r="44668" spans="2:24" x14ac:dyDescent="0.3">
      <c r="B44668" s="73"/>
      <c r="D44668" s="73"/>
      <c r="P44668" s="73"/>
      <c r="T44668" s="73"/>
      <c r="U44668" s="73"/>
      <c r="V44668" s="73"/>
      <c r="X44668" s="12"/>
    </row>
    <row r="44669" spans="2:24" x14ac:dyDescent="0.3">
      <c r="B44669" s="73"/>
      <c r="D44669" s="73"/>
      <c r="P44669" s="73"/>
      <c r="T44669" s="73"/>
      <c r="U44669" s="73"/>
      <c r="V44669" s="73"/>
      <c r="X44669" s="12"/>
    </row>
    <row r="44670" spans="2:24" x14ac:dyDescent="0.3">
      <c r="B44670" s="73"/>
      <c r="D44670" s="73"/>
      <c r="P44670" s="73"/>
      <c r="T44670" s="73"/>
      <c r="U44670" s="73"/>
      <c r="V44670" s="73"/>
      <c r="X44670" s="12"/>
    </row>
    <row r="44671" spans="2:24" x14ac:dyDescent="0.3">
      <c r="B44671" s="73"/>
      <c r="D44671" s="73"/>
      <c r="P44671" s="73"/>
      <c r="T44671" s="73"/>
      <c r="U44671" s="73"/>
      <c r="V44671" s="73"/>
      <c r="X44671" s="12"/>
    </row>
    <row r="44672" spans="2:24" x14ac:dyDescent="0.3">
      <c r="B44672" s="73"/>
      <c r="D44672" s="73"/>
      <c r="P44672" s="73"/>
      <c r="T44672" s="73"/>
      <c r="U44672" s="73"/>
      <c r="V44672" s="73"/>
      <c r="X44672" s="12"/>
    </row>
    <row r="44673" spans="2:24" x14ac:dyDescent="0.3">
      <c r="B44673" s="73"/>
      <c r="D44673" s="73"/>
      <c r="P44673" s="73"/>
      <c r="T44673" s="73"/>
      <c r="U44673" s="73"/>
      <c r="V44673" s="73"/>
      <c r="X44673" s="12"/>
    </row>
    <row r="44674" spans="2:24" x14ac:dyDescent="0.3">
      <c r="B44674" s="73"/>
      <c r="D44674" s="73"/>
      <c r="P44674" s="73"/>
      <c r="T44674" s="73"/>
      <c r="U44674" s="73"/>
      <c r="V44674" s="73"/>
      <c r="X44674" s="12"/>
    </row>
    <row r="44675" spans="2:24" x14ac:dyDescent="0.3">
      <c r="B44675" s="73"/>
      <c r="D44675" s="73"/>
      <c r="P44675" s="73"/>
      <c r="T44675" s="73"/>
      <c r="U44675" s="73"/>
      <c r="V44675" s="73"/>
      <c r="X44675" s="12"/>
    </row>
    <row r="44676" spans="2:24" x14ac:dyDescent="0.3">
      <c r="B44676" s="73"/>
      <c r="D44676" s="73"/>
      <c r="P44676" s="73"/>
      <c r="T44676" s="73"/>
      <c r="U44676" s="73"/>
      <c r="V44676" s="73"/>
      <c r="X44676" s="12"/>
    </row>
    <row r="44677" spans="2:24" x14ac:dyDescent="0.3">
      <c r="B44677" s="73"/>
      <c r="D44677" s="73"/>
      <c r="P44677" s="73"/>
      <c r="T44677" s="73"/>
      <c r="U44677" s="73"/>
      <c r="V44677" s="73"/>
      <c r="X44677" s="12"/>
    </row>
    <row r="44678" spans="2:24" x14ac:dyDescent="0.3">
      <c r="B44678" s="73"/>
      <c r="D44678" s="73"/>
      <c r="P44678" s="73"/>
      <c r="T44678" s="73"/>
      <c r="U44678" s="73"/>
      <c r="V44678" s="73"/>
      <c r="X44678" s="12"/>
    </row>
    <row r="44679" spans="2:24" x14ac:dyDescent="0.3">
      <c r="B44679" s="73"/>
      <c r="D44679" s="73"/>
      <c r="P44679" s="73"/>
      <c r="T44679" s="73"/>
      <c r="U44679" s="73"/>
      <c r="V44679" s="73"/>
      <c r="X44679" s="12"/>
    </row>
    <row r="44680" spans="2:24" x14ac:dyDescent="0.3">
      <c r="B44680" s="73"/>
      <c r="D44680" s="73"/>
      <c r="P44680" s="73"/>
      <c r="T44680" s="73"/>
      <c r="U44680" s="73"/>
      <c r="V44680" s="73"/>
      <c r="X44680" s="12"/>
    </row>
    <row r="44681" spans="2:24" x14ac:dyDescent="0.3">
      <c r="B44681" s="73"/>
      <c r="D44681" s="73"/>
      <c r="P44681" s="73"/>
      <c r="T44681" s="73"/>
      <c r="U44681" s="73"/>
      <c r="V44681" s="73"/>
      <c r="X44681" s="12"/>
    </row>
    <row r="44682" spans="2:24" x14ac:dyDescent="0.3">
      <c r="B44682" s="73"/>
      <c r="D44682" s="73"/>
      <c r="P44682" s="73"/>
      <c r="T44682" s="73"/>
      <c r="U44682" s="73"/>
      <c r="V44682" s="73"/>
      <c r="X44682" s="12"/>
    </row>
    <row r="44683" spans="2:24" x14ac:dyDescent="0.3">
      <c r="B44683" s="73"/>
      <c r="D44683" s="73"/>
      <c r="P44683" s="73"/>
      <c r="T44683" s="73"/>
      <c r="U44683" s="73"/>
      <c r="V44683" s="73"/>
      <c r="X44683" s="12"/>
    </row>
    <row r="44684" spans="2:24" x14ac:dyDescent="0.3">
      <c r="B44684" s="73"/>
      <c r="D44684" s="73"/>
      <c r="P44684" s="73"/>
      <c r="T44684" s="73"/>
      <c r="U44684" s="73"/>
      <c r="V44684" s="73"/>
      <c r="X44684" s="12"/>
    </row>
    <row r="44685" spans="2:24" x14ac:dyDescent="0.3">
      <c r="B44685" s="73"/>
      <c r="D44685" s="73"/>
      <c r="P44685" s="73"/>
      <c r="T44685" s="73"/>
      <c r="U44685" s="73"/>
      <c r="V44685" s="73"/>
      <c r="X44685" s="12"/>
    </row>
    <row r="44686" spans="2:24" x14ac:dyDescent="0.3">
      <c r="B44686" s="73"/>
      <c r="D44686" s="73"/>
      <c r="P44686" s="73"/>
      <c r="T44686" s="73"/>
      <c r="U44686" s="73"/>
      <c r="V44686" s="73"/>
      <c r="X44686" s="12"/>
    </row>
    <row r="44687" spans="2:24" x14ac:dyDescent="0.3">
      <c r="B44687" s="73"/>
      <c r="D44687" s="73"/>
      <c r="P44687" s="73"/>
      <c r="T44687" s="73"/>
      <c r="U44687" s="73"/>
      <c r="V44687" s="73"/>
      <c r="X44687" s="12"/>
    </row>
    <row r="44688" spans="2:24" x14ac:dyDescent="0.3">
      <c r="B44688" s="73"/>
      <c r="D44688" s="73"/>
      <c r="P44688" s="73"/>
      <c r="T44688" s="73"/>
      <c r="U44688" s="73"/>
      <c r="V44688" s="73"/>
      <c r="X44688" s="12"/>
    </row>
    <row r="44689" spans="2:24" x14ac:dyDescent="0.3">
      <c r="B44689" s="73"/>
      <c r="D44689" s="73"/>
      <c r="P44689" s="73"/>
      <c r="T44689" s="73"/>
      <c r="U44689" s="73"/>
      <c r="V44689" s="73"/>
      <c r="X44689" s="12"/>
    </row>
    <row r="44690" spans="2:24" x14ac:dyDescent="0.3">
      <c r="B44690" s="73"/>
      <c r="D44690" s="73"/>
      <c r="P44690" s="73"/>
      <c r="T44690" s="73"/>
      <c r="U44690" s="73"/>
      <c r="V44690" s="73"/>
      <c r="X44690" s="12"/>
    </row>
    <row r="44691" spans="2:24" x14ac:dyDescent="0.3">
      <c r="B44691" s="73"/>
      <c r="D44691" s="73"/>
      <c r="P44691" s="73"/>
      <c r="T44691" s="73"/>
      <c r="U44691" s="73"/>
      <c r="V44691" s="73"/>
      <c r="X44691" s="12"/>
    </row>
    <row r="44692" spans="2:24" x14ac:dyDescent="0.3">
      <c r="B44692" s="73"/>
      <c r="D44692" s="73"/>
      <c r="P44692" s="73"/>
      <c r="T44692" s="73"/>
      <c r="U44692" s="73"/>
      <c r="V44692" s="73"/>
      <c r="X44692" s="12"/>
    </row>
    <row r="44693" spans="2:24" x14ac:dyDescent="0.3">
      <c r="B44693" s="73"/>
      <c r="D44693" s="73"/>
      <c r="P44693" s="73"/>
      <c r="T44693" s="73"/>
      <c r="U44693" s="73"/>
      <c r="V44693" s="73"/>
      <c r="X44693" s="12"/>
    </row>
    <row r="44694" spans="2:24" x14ac:dyDescent="0.3">
      <c r="B44694" s="73"/>
      <c r="D44694" s="73"/>
      <c r="P44694" s="73"/>
      <c r="T44694" s="73"/>
      <c r="U44694" s="73"/>
      <c r="V44694" s="73"/>
      <c r="X44694" s="12"/>
    </row>
    <row r="44695" spans="2:24" x14ac:dyDescent="0.3">
      <c r="B44695" s="73"/>
      <c r="D44695" s="73"/>
      <c r="P44695" s="73"/>
      <c r="T44695" s="73"/>
      <c r="U44695" s="73"/>
      <c r="V44695" s="73"/>
      <c r="X44695" s="12"/>
    </row>
    <row r="44696" spans="2:24" x14ac:dyDescent="0.3">
      <c r="B44696" s="73"/>
      <c r="D44696" s="73"/>
      <c r="P44696" s="73"/>
      <c r="T44696" s="73"/>
      <c r="U44696" s="73"/>
      <c r="V44696" s="73"/>
      <c r="X44696" s="12"/>
    </row>
    <row r="44697" spans="2:24" x14ac:dyDescent="0.3">
      <c r="B44697" s="73"/>
      <c r="D44697" s="73"/>
      <c r="P44697" s="73"/>
      <c r="T44697" s="73"/>
      <c r="U44697" s="73"/>
      <c r="V44697" s="73"/>
      <c r="X44697" s="12"/>
    </row>
    <row r="44698" spans="2:24" x14ac:dyDescent="0.3">
      <c r="B44698" s="73"/>
      <c r="D44698" s="73"/>
      <c r="P44698" s="73"/>
      <c r="T44698" s="73"/>
      <c r="U44698" s="73"/>
      <c r="V44698" s="73"/>
      <c r="X44698" s="12"/>
    </row>
    <row r="44699" spans="2:24" x14ac:dyDescent="0.3">
      <c r="B44699" s="73"/>
      <c r="D44699" s="73"/>
      <c r="P44699" s="73"/>
      <c r="T44699" s="73"/>
      <c r="U44699" s="73"/>
      <c r="V44699" s="73"/>
      <c r="X44699" s="12"/>
    </row>
    <row r="44700" spans="2:24" x14ac:dyDescent="0.3">
      <c r="B44700" s="73"/>
      <c r="D44700" s="73"/>
      <c r="P44700" s="73"/>
      <c r="T44700" s="73"/>
      <c r="U44700" s="73"/>
      <c r="V44700" s="73"/>
      <c r="X44700" s="12"/>
    </row>
    <row r="44701" spans="2:24" x14ac:dyDescent="0.3">
      <c r="B44701" s="73"/>
      <c r="D44701" s="73"/>
      <c r="P44701" s="73"/>
      <c r="T44701" s="73"/>
      <c r="U44701" s="73"/>
      <c r="V44701" s="73"/>
      <c r="X44701" s="12"/>
    </row>
    <row r="44702" spans="2:24" x14ac:dyDescent="0.3">
      <c r="B44702" s="73"/>
      <c r="D44702" s="73"/>
      <c r="P44702" s="73"/>
      <c r="T44702" s="73"/>
      <c r="U44702" s="73"/>
      <c r="V44702" s="73"/>
      <c r="X44702" s="12"/>
    </row>
    <row r="44703" spans="2:24" x14ac:dyDescent="0.3">
      <c r="B44703" s="73"/>
      <c r="D44703" s="73"/>
      <c r="P44703" s="73"/>
      <c r="T44703" s="73"/>
      <c r="U44703" s="73"/>
      <c r="V44703" s="73"/>
      <c r="X44703" s="12"/>
    </row>
    <row r="44704" spans="2:24" x14ac:dyDescent="0.3">
      <c r="B44704" s="73"/>
      <c r="D44704" s="73"/>
      <c r="P44704" s="73"/>
      <c r="T44704" s="73"/>
      <c r="U44704" s="73"/>
      <c r="V44704" s="73"/>
      <c r="X44704" s="12"/>
    </row>
    <row r="44705" spans="2:24" x14ac:dyDescent="0.3">
      <c r="B44705" s="73"/>
      <c r="D44705" s="73"/>
      <c r="P44705" s="73"/>
      <c r="T44705" s="73"/>
      <c r="U44705" s="73"/>
      <c r="V44705" s="73"/>
      <c r="X44705" s="12"/>
    </row>
    <row r="44706" spans="2:24" x14ac:dyDescent="0.3">
      <c r="B44706" s="73"/>
      <c r="D44706" s="73"/>
      <c r="P44706" s="73"/>
      <c r="T44706" s="73"/>
      <c r="U44706" s="73"/>
      <c r="V44706" s="73"/>
      <c r="X44706" s="12"/>
    </row>
    <row r="44707" spans="2:24" x14ac:dyDescent="0.3">
      <c r="B44707" s="73"/>
      <c r="D44707" s="73"/>
      <c r="P44707" s="73"/>
      <c r="T44707" s="73"/>
      <c r="U44707" s="73"/>
      <c r="V44707" s="73"/>
      <c r="X44707" s="12"/>
    </row>
    <row r="44708" spans="2:24" x14ac:dyDescent="0.3">
      <c r="B44708" s="73"/>
      <c r="D44708" s="73"/>
      <c r="P44708" s="73"/>
      <c r="T44708" s="73"/>
      <c r="U44708" s="73"/>
      <c r="V44708" s="73"/>
      <c r="X44708" s="12"/>
    </row>
    <row r="44709" spans="2:24" x14ac:dyDescent="0.3">
      <c r="B44709" s="73"/>
      <c r="D44709" s="73"/>
      <c r="P44709" s="73"/>
      <c r="T44709" s="73"/>
      <c r="U44709" s="73"/>
      <c r="V44709" s="73"/>
      <c r="X44709" s="12"/>
    </row>
    <row r="44710" spans="2:24" x14ac:dyDescent="0.3">
      <c r="B44710" s="73"/>
      <c r="D44710" s="73"/>
      <c r="P44710" s="73"/>
      <c r="T44710" s="73"/>
      <c r="U44710" s="73"/>
      <c r="V44710" s="73"/>
      <c r="X44710" s="12"/>
    </row>
    <row r="44711" spans="2:24" x14ac:dyDescent="0.3">
      <c r="B44711" s="73"/>
      <c r="D44711" s="73"/>
      <c r="P44711" s="73"/>
      <c r="T44711" s="73"/>
      <c r="U44711" s="73"/>
      <c r="V44711" s="73"/>
      <c r="X44711" s="12"/>
    </row>
    <row r="44712" spans="2:24" x14ac:dyDescent="0.3">
      <c r="B44712" s="73"/>
      <c r="D44712" s="73"/>
      <c r="P44712" s="73"/>
      <c r="T44712" s="73"/>
      <c r="U44712" s="73"/>
      <c r="V44712" s="73"/>
      <c r="X44712" s="12"/>
    </row>
    <row r="44713" spans="2:24" x14ac:dyDescent="0.3">
      <c r="B44713" s="73"/>
      <c r="D44713" s="73"/>
      <c r="P44713" s="73"/>
      <c r="T44713" s="73"/>
      <c r="U44713" s="73"/>
      <c r="V44713" s="73"/>
      <c r="X44713" s="12"/>
    </row>
    <row r="44714" spans="2:24" x14ac:dyDescent="0.3">
      <c r="B44714" s="73"/>
      <c r="D44714" s="73"/>
      <c r="P44714" s="73"/>
      <c r="T44714" s="73"/>
      <c r="U44714" s="73"/>
      <c r="V44714" s="73"/>
      <c r="X44714" s="12"/>
    </row>
    <row r="44715" spans="2:24" x14ac:dyDescent="0.3">
      <c r="B44715" s="73"/>
      <c r="D44715" s="73"/>
      <c r="P44715" s="73"/>
      <c r="T44715" s="73"/>
      <c r="U44715" s="73"/>
      <c r="V44715" s="73"/>
      <c r="X44715" s="12"/>
    </row>
    <row r="44716" spans="2:24" x14ac:dyDescent="0.3">
      <c r="B44716" s="73"/>
      <c r="D44716" s="73"/>
      <c r="P44716" s="73"/>
      <c r="T44716" s="73"/>
      <c r="U44716" s="73"/>
      <c r="V44716" s="73"/>
      <c r="X44716" s="12"/>
    </row>
    <row r="44717" spans="2:24" x14ac:dyDescent="0.3">
      <c r="B44717" s="73"/>
      <c r="D44717" s="73"/>
      <c r="P44717" s="73"/>
      <c r="T44717" s="73"/>
      <c r="U44717" s="73"/>
      <c r="V44717" s="73"/>
      <c r="X44717" s="12"/>
    </row>
    <row r="44718" spans="2:24" x14ac:dyDescent="0.3">
      <c r="B44718" s="73"/>
      <c r="D44718" s="73"/>
      <c r="P44718" s="73"/>
      <c r="T44718" s="73"/>
      <c r="U44718" s="73"/>
      <c r="V44718" s="73"/>
      <c r="X44718" s="12"/>
    </row>
    <row r="44719" spans="2:24" x14ac:dyDescent="0.3">
      <c r="B44719" s="73"/>
      <c r="D44719" s="73"/>
      <c r="P44719" s="73"/>
      <c r="T44719" s="73"/>
      <c r="U44719" s="73"/>
      <c r="V44719" s="73"/>
      <c r="X44719" s="12"/>
    </row>
    <row r="44720" spans="2:24" x14ac:dyDescent="0.3">
      <c r="B44720" s="73"/>
      <c r="D44720" s="73"/>
      <c r="P44720" s="73"/>
      <c r="T44720" s="73"/>
      <c r="U44720" s="73"/>
      <c r="V44720" s="73"/>
      <c r="X44720" s="12"/>
    </row>
    <row r="44721" spans="2:24" x14ac:dyDescent="0.3">
      <c r="B44721" s="73"/>
      <c r="D44721" s="73"/>
      <c r="P44721" s="73"/>
      <c r="T44721" s="73"/>
      <c r="U44721" s="73"/>
      <c r="V44721" s="73"/>
      <c r="X44721" s="12"/>
    </row>
    <row r="44722" spans="2:24" x14ac:dyDescent="0.3">
      <c r="B44722" s="73"/>
      <c r="D44722" s="73"/>
      <c r="P44722" s="73"/>
      <c r="T44722" s="73"/>
      <c r="U44722" s="73"/>
      <c r="V44722" s="73"/>
      <c r="X44722" s="12"/>
    </row>
    <row r="44723" spans="2:24" x14ac:dyDescent="0.3">
      <c r="B44723" s="73"/>
      <c r="D44723" s="73"/>
      <c r="P44723" s="73"/>
      <c r="T44723" s="73"/>
      <c r="U44723" s="73"/>
      <c r="V44723" s="73"/>
      <c r="X44723" s="12"/>
    </row>
    <row r="44724" spans="2:24" x14ac:dyDescent="0.3">
      <c r="B44724" s="73"/>
      <c r="D44724" s="73"/>
      <c r="P44724" s="73"/>
      <c r="T44724" s="73"/>
      <c r="U44724" s="73"/>
      <c r="V44724" s="73"/>
      <c r="X44724" s="12"/>
    </row>
    <row r="44725" spans="2:24" x14ac:dyDescent="0.3">
      <c r="B44725" s="73"/>
      <c r="D44725" s="73"/>
      <c r="P44725" s="73"/>
      <c r="T44725" s="73"/>
      <c r="U44725" s="73"/>
      <c r="V44725" s="73"/>
      <c r="X44725" s="12"/>
    </row>
    <row r="44726" spans="2:24" x14ac:dyDescent="0.3">
      <c r="B44726" s="73"/>
      <c r="D44726" s="73"/>
      <c r="P44726" s="73"/>
      <c r="T44726" s="73"/>
      <c r="U44726" s="73"/>
      <c r="V44726" s="73"/>
      <c r="X44726" s="12"/>
    </row>
    <row r="44727" spans="2:24" x14ac:dyDescent="0.3">
      <c r="B44727" s="73"/>
      <c r="D44727" s="73"/>
      <c r="P44727" s="73"/>
      <c r="T44727" s="73"/>
      <c r="U44727" s="73"/>
      <c r="V44727" s="73"/>
      <c r="X44727" s="12"/>
    </row>
    <row r="44728" spans="2:24" x14ac:dyDescent="0.3">
      <c r="B44728" s="73"/>
      <c r="D44728" s="73"/>
      <c r="P44728" s="73"/>
      <c r="T44728" s="73"/>
      <c r="U44728" s="73"/>
      <c r="V44728" s="73"/>
      <c r="X44728" s="12"/>
    </row>
    <row r="44729" spans="2:24" x14ac:dyDescent="0.3">
      <c r="B44729" s="73"/>
      <c r="D44729" s="73"/>
      <c r="P44729" s="73"/>
      <c r="T44729" s="73"/>
      <c r="U44729" s="73"/>
      <c r="V44729" s="73"/>
      <c r="X44729" s="12"/>
    </row>
    <row r="44730" spans="2:24" x14ac:dyDescent="0.3">
      <c r="B44730" s="73"/>
      <c r="D44730" s="73"/>
      <c r="P44730" s="73"/>
      <c r="T44730" s="73"/>
      <c r="U44730" s="73"/>
      <c r="V44730" s="73"/>
      <c r="X44730" s="12"/>
    </row>
    <row r="44731" spans="2:24" x14ac:dyDescent="0.3">
      <c r="B44731" s="73"/>
      <c r="D44731" s="73"/>
      <c r="P44731" s="73"/>
      <c r="T44731" s="73"/>
      <c r="U44731" s="73"/>
      <c r="V44731" s="73"/>
      <c r="X44731" s="12"/>
    </row>
    <row r="44732" spans="2:24" x14ac:dyDescent="0.3">
      <c r="B44732" s="73"/>
      <c r="D44732" s="73"/>
      <c r="P44732" s="73"/>
      <c r="T44732" s="73"/>
      <c r="U44732" s="73"/>
      <c r="V44732" s="73"/>
      <c r="X44732" s="12"/>
    </row>
    <row r="44733" spans="2:24" x14ac:dyDescent="0.3">
      <c r="B44733" s="73"/>
      <c r="D44733" s="73"/>
      <c r="P44733" s="73"/>
      <c r="T44733" s="73"/>
      <c r="U44733" s="73"/>
      <c r="V44733" s="73"/>
      <c r="X44733" s="12"/>
    </row>
    <row r="44734" spans="2:24" x14ac:dyDescent="0.3">
      <c r="B44734" s="73"/>
      <c r="D44734" s="73"/>
      <c r="P44734" s="73"/>
      <c r="T44734" s="73"/>
      <c r="U44734" s="73"/>
      <c r="V44734" s="73"/>
      <c r="X44734" s="12"/>
    </row>
    <row r="44735" spans="2:24" x14ac:dyDescent="0.3">
      <c r="B44735" s="73"/>
      <c r="D44735" s="73"/>
      <c r="P44735" s="73"/>
      <c r="T44735" s="73"/>
      <c r="U44735" s="73"/>
      <c r="V44735" s="73"/>
      <c r="X44735" s="12"/>
    </row>
    <row r="44736" spans="2:24" x14ac:dyDescent="0.3">
      <c r="B44736" s="73"/>
      <c r="D44736" s="73"/>
      <c r="P44736" s="73"/>
      <c r="T44736" s="73"/>
      <c r="U44736" s="73"/>
      <c r="V44736" s="73"/>
      <c r="X44736" s="12"/>
    </row>
    <row r="44737" spans="2:24" x14ac:dyDescent="0.3">
      <c r="B44737" s="73"/>
      <c r="D44737" s="73"/>
      <c r="P44737" s="73"/>
      <c r="T44737" s="73"/>
      <c r="U44737" s="73"/>
      <c r="V44737" s="73"/>
      <c r="X44737" s="12"/>
    </row>
    <row r="44738" spans="2:24" x14ac:dyDescent="0.3">
      <c r="B44738" s="73"/>
      <c r="D44738" s="73"/>
      <c r="P44738" s="73"/>
      <c r="T44738" s="73"/>
      <c r="U44738" s="73"/>
      <c r="V44738" s="73"/>
      <c r="X44738" s="12"/>
    </row>
    <row r="44739" spans="2:24" x14ac:dyDescent="0.3">
      <c r="B44739" s="73"/>
      <c r="D44739" s="73"/>
      <c r="P44739" s="73"/>
      <c r="T44739" s="73"/>
      <c r="U44739" s="73"/>
      <c r="V44739" s="73"/>
      <c r="X44739" s="12"/>
    </row>
    <row r="44740" spans="2:24" x14ac:dyDescent="0.3">
      <c r="B44740" s="73"/>
      <c r="D44740" s="73"/>
      <c r="P44740" s="73"/>
      <c r="T44740" s="73"/>
      <c r="U44740" s="73"/>
      <c r="V44740" s="73"/>
      <c r="X44740" s="12"/>
    </row>
    <row r="44741" spans="2:24" x14ac:dyDescent="0.3">
      <c r="B44741" s="73"/>
      <c r="D44741" s="73"/>
      <c r="P44741" s="73"/>
      <c r="T44741" s="73"/>
      <c r="U44741" s="73"/>
      <c r="V44741" s="73"/>
      <c r="X44741" s="12"/>
    </row>
    <row r="44742" spans="2:24" x14ac:dyDescent="0.3">
      <c r="B44742" s="73"/>
      <c r="D44742" s="73"/>
      <c r="P44742" s="73"/>
      <c r="T44742" s="73"/>
      <c r="U44742" s="73"/>
      <c r="V44742" s="73"/>
      <c r="X44742" s="12"/>
    </row>
    <row r="44743" spans="2:24" x14ac:dyDescent="0.3">
      <c r="B44743" s="73"/>
      <c r="D44743" s="73"/>
      <c r="P44743" s="73"/>
      <c r="T44743" s="73"/>
      <c r="U44743" s="73"/>
      <c r="V44743" s="73"/>
      <c r="X44743" s="12"/>
    </row>
    <row r="44744" spans="2:24" x14ac:dyDescent="0.3">
      <c r="B44744" s="73"/>
      <c r="D44744" s="73"/>
      <c r="P44744" s="73"/>
      <c r="T44744" s="73"/>
      <c r="U44744" s="73"/>
      <c r="V44744" s="73"/>
      <c r="X44744" s="12"/>
    </row>
    <row r="44745" spans="2:24" x14ac:dyDescent="0.3">
      <c r="B44745" s="73"/>
      <c r="D44745" s="73"/>
      <c r="P44745" s="73"/>
      <c r="T44745" s="73"/>
      <c r="U44745" s="73"/>
      <c r="V44745" s="73"/>
      <c r="X44745" s="12"/>
    </row>
    <row r="44746" spans="2:24" x14ac:dyDescent="0.3">
      <c r="B44746" s="73"/>
      <c r="D44746" s="73"/>
      <c r="P44746" s="73"/>
      <c r="T44746" s="73"/>
      <c r="U44746" s="73"/>
      <c r="V44746" s="73"/>
      <c r="X44746" s="12"/>
    </row>
    <row r="44747" spans="2:24" x14ac:dyDescent="0.3">
      <c r="B44747" s="73"/>
      <c r="D44747" s="73"/>
      <c r="P44747" s="73"/>
      <c r="T44747" s="73"/>
      <c r="U44747" s="73"/>
      <c r="V44747" s="73"/>
      <c r="X44747" s="12"/>
    </row>
    <row r="44748" spans="2:24" x14ac:dyDescent="0.3">
      <c r="B44748" s="73"/>
      <c r="D44748" s="73"/>
      <c r="P44748" s="73"/>
      <c r="T44748" s="73"/>
      <c r="U44748" s="73"/>
      <c r="V44748" s="73"/>
      <c r="X44748" s="12"/>
    </row>
    <row r="44749" spans="2:24" x14ac:dyDescent="0.3">
      <c r="B44749" s="73"/>
      <c r="D44749" s="73"/>
      <c r="P44749" s="73"/>
      <c r="T44749" s="73"/>
      <c r="U44749" s="73"/>
      <c r="V44749" s="73"/>
      <c r="X44749" s="12"/>
    </row>
    <row r="44750" spans="2:24" x14ac:dyDescent="0.3">
      <c r="B44750" s="73"/>
      <c r="D44750" s="73"/>
      <c r="P44750" s="73"/>
      <c r="T44750" s="73"/>
      <c r="U44750" s="73"/>
      <c r="V44750" s="73"/>
      <c r="X44750" s="12"/>
    </row>
    <row r="44751" spans="2:24" x14ac:dyDescent="0.3">
      <c r="B44751" s="73"/>
      <c r="D44751" s="73"/>
      <c r="P44751" s="73"/>
      <c r="T44751" s="73"/>
      <c r="U44751" s="73"/>
      <c r="V44751" s="73"/>
      <c r="X44751" s="12"/>
    </row>
    <row r="44752" spans="2:24" x14ac:dyDescent="0.3">
      <c r="B44752" s="73"/>
      <c r="D44752" s="73"/>
      <c r="P44752" s="73"/>
      <c r="T44752" s="73"/>
      <c r="U44752" s="73"/>
      <c r="V44752" s="73"/>
      <c r="X44752" s="12"/>
    </row>
    <row r="44753" spans="2:24" x14ac:dyDescent="0.3">
      <c r="B44753" s="73"/>
      <c r="D44753" s="73"/>
      <c r="P44753" s="73"/>
      <c r="T44753" s="73"/>
      <c r="U44753" s="73"/>
      <c r="V44753" s="73"/>
      <c r="X44753" s="12"/>
    </row>
    <row r="44754" spans="2:24" x14ac:dyDescent="0.3">
      <c r="B44754" s="73"/>
      <c r="D44754" s="73"/>
      <c r="P44754" s="73"/>
      <c r="T44754" s="73"/>
      <c r="U44754" s="73"/>
      <c r="V44754" s="73"/>
      <c r="X44754" s="12"/>
    </row>
    <row r="44755" spans="2:24" x14ac:dyDescent="0.3">
      <c r="B44755" s="73"/>
      <c r="D44755" s="73"/>
      <c r="P44755" s="73"/>
      <c r="T44755" s="73"/>
      <c r="U44755" s="73"/>
      <c r="V44755" s="73"/>
      <c r="X44755" s="12"/>
    </row>
    <row r="44756" spans="2:24" x14ac:dyDescent="0.3">
      <c r="B44756" s="73"/>
      <c r="D44756" s="73"/>
      <c r="P44756" s="73"/>
      <c r="T44756" s="73"/>
      <c r="U44756" s="73"/>
      <c r="V44756" s="73"/>
      <c r="X44756" s="12"/>
    </row>
    <row r="44757" spans="2:24" x14ac:dyDescent="0.3">
      <c r="B44757" s="73"/>
      <c r="D44757" s="73"/>
      <c r="P44757" s="73"/>
      <c r="T44757" s="73"/>
      <c r="U44757" s="73"/>
      <c r="V44757" s="73"/>
      <c r="X44757" s="12"/>
    </row>
    <row r="44758" spans="2:24" x14ac:dyDescent="0.3">
      <c r="B44758" s="73"/>
      <c r="D44758" s="73"/>
      <c r="P44758" s="73"/>
      <c r="T44758" s="73"/>
      <c r="U44758" s="73"/>
      <c r="V44758" s="73"/>
      <c r="X44758" s="12"/>
    </row>
    <row r="44759" spans="2:24" x14ac:dyDescent="0.3">
      <c r="B44759" s="73"/>
      <c r="D44759" s="73"/>
      <c r="P44759" s="73"/>
      <c r="T44759" s="73"/>
      <c r="U44759" s="73"/>
      <c r="V44759" s="73"/>
      <c r="X44759" s="12"/>
    </row>
    <row r="44760" spans="2:24" x14ac:dyDescent="0.3">
      <c r="B44760" s="73"/>
      <c r="D44760" s="73"/>
      <c r="P44760" s="73"/>
      <c r="T44760" s="73"/>
      <c r="U44760" s="73"/>
      <c r="V44760" s="73"/>
      <c r="X44760" s="12"/>
    </row>
    <row r="44761" spans="2:24" x14ac:dyDescent="0.3">
      <c r="B44761" s="73"/>
      <c r="D44761" s="73"/>
      <c r="P44761" s="73"/>
      <c r="T44761" s="73"/>
      <c r="U44761" s="73"/>
      <c r="V44761" s="73"/>
      <c r="X44761" s="12"/>
    </row>
    <row r="44762" spans="2:24" x14ac:dyDescent="0.3">
      <c r="B44762" s="73"/>
      <c r="D44762" s="73"/>
      <c r="P44762" s="73"/>
      <c r="T44762" s="73"/>
      <c r="U44762" s="73"/>
      <c r="V44762" s="73"/>
      <c r="X44762" s="12"/>
    </row>
    <row r="44763" spans="2:24" x14ac:dyDescent="0.3">
      <c r="B44763" s="73"/>
      <c r="D44763" s="73"/>
      <c r="P44763" s="73"/>
      <c r="T44763" s="73"/>
      <c r="U44763" s="73"/>
      <c r="V44763" s="73"/>
      <c r="X44763" s="12"/>
    </row>
    <row r="44764" spans="2:24" x14ac:dyDescent="0.3">
      <c r="B44764" s="73"/>
      <c r="D44764" s="73"/>
      <c r="P44764" s="73"/>
      <c r="T44764" s="73"/>
      <c r="U44764" s="73"/>
      <c r="V44764" s="73"/>
      <c r="X44764" s="12"/>
    </row>
    <row r="44765" spans="2:24" x14ac:dyDescent="0.3">
      <c r="B44765" s="73"/>
      <c r="D44765" s="73"/>
      <c r="P44765" s="73"/>
      <c r="T44765" s="73"/>
      <c r="U44765" s="73"/>
      <c r="V44765" s="73"/>
      <c r="X44765" s="12"/>
    </row>
    <row r="44766" spans="2:24" x14ac:dyDescent="0.3">
      <c r="B44766" s="73"/>
      <c r="D44766" s="73"/>
      <c r="P44766" s="73"/>
      <c r="T44766" s="73"/>
      <c r="U44766" s="73"/>
      <c r="V44766" s="73"/>
      <c r="X44766" s="12"/>
    </row>
    <row r="44767" spans="2:24" x14ac:dyDescent="0.3">
      <c r="B44767" s="73"/>
      <c r="D44767" s="73"/>
      <c r="P44767" s="73"/>
      <c r="T44767" s="73"/>
      <c r="U44767" s="73"/>
      <c r="V44767" s="73"/>
      <c r="X44767" s="12"/>
    </row>
    <row r="44768" spans="2:24" x14ac:dyDescent="0.3">
      <c r="B44768" s="73"/>
      <c r="D44768" s="73"/>
      <c r="P44768" s="73"/>
      <c r="T44768" s="73"/>
      <c r="U44768" s="73"/>
      <c r="V44768" s="73"/>
      <c r="X44768" s="12"/>
    </row>
    <row r="44769" spans="2:24" x14ac:dyDescent="0.3">
      <c r="B44769" s="73"/>
      <c r="D44769" s="73"/>
      <c r="P44769" s="73"/>
      <c r="T44769" s="73"/>
      <c r="U44769" s="73"/>
      <c r="V44769" s="73"/>
      <c r="X44769" s="12"/>
    </row>
    <row r="44770" spans="2:24" x14ac:dyDescent="0.3">
      <c r="B44770" s="73"/>
      <c r="D44770" s="73"/>
      <c r="P44770" s="73"/>
      <c r="T44770" s="73"/>
      <c r="U44770" s="73"/>
      <c r="V44770" s="73"/>
      <c r="X44770" s="12"/>
    </row>
    <row r="44771" spans="2:24" x14ac:dyDescent="0.3">
      <c r="B44771" s="73"/>
      <c r="D44771" s="73"/>
      <c r="P44771" s="73"/>
      <c r="T44771" s="73"/>
      <c r="U44771" s="73"/>
      <c r="V44771" s="73"/>
      <c r="X44771" s="12"/>
    </row>
    <row r="44772" spans="2:24" x14ac:dyDescent="0.3">
      <c r="B44772" s="73"/>
      <c r="D44772" s="73"/>
      <c r="P44772" s="73"/>
      <c r="T44772" s="73"/>
      <c r="U44772" s="73"/>
      <c r="V44772" s="73"/>
      <c r="X44772" s="12"/>
    </row>
    <row r="44773" spans="2:24" x14ac:dyDescent="0.3">
      <c r="B44773" s="73"/>
      <c r="D44773" s="73"/>
      <c r="P44773" s="73"/>
      <c r="T44773" s="73"/>
      <c r="U44773" s="73"/>
      <c r="V44773" s="73"/>
      <c r="X44773" s="12"/>
    </row>
    <row r="44774" spans="2:24" x14ac:dyDescent="0.3">
      <c r="B44774" s="73"/>
      <c r="D44774" s="73"/>
      <c r="P44774" s="73"/>
      <c r="T44774" s="73"/>
      <c r="U44774" s="73"/>
      <c r="V44774" s="73"/>
      <c r="X44774" s="12"/>
    </row>
    <row r="44775" spans="2:24" x14ac:dyDescent="0.3">
      <c r="B44775" s="73"/>
      <c r="D44775" s="73"/>
      <c r="P44775" s="73"/>
      <c r="T44775" s="73"/>
      <c r="U44775" s="73"/>
      <c r="V44775" s="73"/>
      <c r="X44775" s="12"/>
    </row>
    <row r="44776" spans="2:24" x14ac:dyDescent="0.3">
      <c r="B44776" s="73"/>
      <c r="D44776" s="73"/>
      <c r="P44776" s="73"/>
      <c r="T44776" s="73"/>
      <c r="U44776" s="73"/>
      <c r="V44776" s="73"/>
      <c r="X44776" s="12"/>
    </row>
    <row r="44777" spans="2:24" x14ac:dyDescent="0.3">
      <c r="B44777" s="73"/>
      <c r="D44777" s="73"/>
      <c r="P44777" s="73"/>
      <c r="T44777" s="73"/>
      <c r="U44777" s="73"/>
      <c r="V44777" s="73"/>
      <c r="X44777" s="12"/>
    </row>
    <row r="44778" spans="2:24" x14ac:dyDescent="0.3">
      <c r="B44778" s="73"/>
      <c r="D44778" s="73"/>
      <c r="P44778" s="73"/>
      <c r="T44778" s="73"/>
      <c r="U44778" s="73"/>
      <c r="V44778" s="73"/>
      <c r="X44778" s="12"/>
    </row>
    <row r="44779" spans="2:24" x14ac:dyDescent="0.3">
      <c r="B44779" s="73"/>
      <c r="D44779" s="73"/>
      <c r="P44779" s="73"/>
      <c r="T44779" s="73"/>
      <c r="U44779" s="73"/>
      <c r="V44779" s="73"/>
      <c r="X44779" s="12"/>
    </row>
    <row r="44780" spans="2:24" x14ac:dyDescent="0.3">
      <c r="B44780" s="73"/>
      <c r="D44780" s="73"/>
      <c r="P44780" s="73"/>
      <c r="T44780" s="73"/>
      <c r="U44780" s="73"/>
      <c r="V44780" s="73"/>
      <c r="X44780" s="12"/>
    </row>
    <row r="44781" spans="2:24" x14ac:dyDescent="0.3">
      <c r="B44781" s="73"/>
      <c r="D44781" s="73"/>
      <c r="P44781" s="73"/>
      <c r="T44781" s="73"/>
      <c r="U44781" s="73"/>
      <c r="V44781" s="73"/>
      <c r="X44781" s="12"/>
    </row>
    <row r="44782" spans="2:24" x14ac:dyDescent="0.3">
      <c r="B44782" s="73"/>
      <c r="D44782" s="73"/>
      <c r="P44782" s="73"/>
      <c r="T44782" s="73"/>
      <c r="U44782" s="73"/>
      <c r="V44782" s="73"/>
      <c r="X44782" s="12"/>
    </row>
    <row r="44783" spans="2:24" x14ac:dyDescent="0.3">
      <c r="B44783" s="73"/>
      <c r="D44783" s="73"/>
      <c r="P44783" s="73"/>
      <c r="T44783" s="73"/>
      <c r="U44783" s="73"/>
      <c r="V44783" s="73"/>
      <c r="X44783" s="12"/>
    </row>
    <row r="44784" spans="2:24" x14ac:dyDescent="0.3">
      <c r="B44784" s="73"/>
      <c r="D44784" s="73"/>
      <c r="P44784" s="73"/>
      <c r="T44784" s="73"/>
      <c r="U44784" s="73"/>
      <c r="V44784" s="73"/>
      <c r="X44784" s="12"/>
    </row>
    <row r="44785" spans="2:24" x14ac:dyDescent="0.3">
      <c r="B44785" s="73"/>
      <c r="D44785" s="73"/>
      <c r="P44785" s="73"/>
      <c r="T44785" s="73"/>
      <c r="U44785" s="73"/>
      <c r="V44785" s="73"/>
      <c r="X44785" s="12"/>
    </row>
    <row r="44786" spans="2:24" x14ac:dyDescent="0.3">
      <c r="B44786" s="73"/>
      <c r="D44786" s="73"/>
      <c r="P44786" s="73"/>
      <c r="T44786" s="73"/>
      <c r="U44786" s="73"/>
      <c r="V44786" s="73"/>
      <c r="X44786" s="12"/>
    </row>
    <row r="44787" spans="2:24" x14ac:dyDescent="0.3">
      <c r="B44787" s="73"/>
      <c r="D44787" s="73"/>
      <c r="P44787" s="73"/>
      <c r="T44787" s="73"/>
      <c r="U44787" s="73"/>
      <c r="V44787" s="73"/>
      <c r="X44787" s="12"/>
    </row>
    <row r="44788" spans="2:24" x14ac:dyDescent="0.3">
      <c r="B44788" s="73"/>
      <c r="D44788" s="73"/>
      <c r="P44788" s="73"/>
      <c r="T44788" s="73"/>
      <c r="U44788" s="73"/>
      <c r="V44788" s="73"/>
      <c r="X44788" s="12"/>
    </row>
    <row r="44789" spans="2:24" x14ac:dyDescent="0.3">
      <c r="B44789" s="73"/>
      <c r="D44789" s="73"/>
      <c r="P44789" s="73"/>
      <c r="T44789" s="73"/>
      <c r="U44789" s="73"/>
      <c r="V44789" s="73"/>
      <c r="X44789" s="12"/>
    </row>
    <row r="44790" spans="2:24" x14ac:dyDescent="0.3">
      <c r="B44790" s="73"/>
      <c r="D44790" s="73"/>
      <c r="P44790" s="73"/>
      <c r="T44790" s="73"/>
      <c r="U44790" s="73"/>
      <c r="V44790" s="73"/>
      <c r="X44790" s="12"/>
    </row>
    <row r="44791" spans="2:24" x14ac:dyDescent="0.3">
      <c r="B44791" s="73"/>
      <c r="D44791" s="73"/>
      <c r="P44791" s="73"/>
      <c r="T44791" s="73"/>
      <c r="U44791" s="73"/>
      <c r="V44791" s="73"/>
      <c r="X44791" s="12"/>
    </row>
    <row r="44792" spans="2:24" x14ac:dyDescent="0.3">
      <c r="B44792" s="73"/>
      <c r="D44792" s="73"/>
      <c r="P44792" s="73"/>
      <c r="T44792" s="73"/>
      <c r="U44792" s="73"/>
      <c r="V44792" s="73"/>
      <c r="X44792" s="12"/>
    </row>
    <row r="44793" spans="2:24" x14ac:dyDescent="0.3">
      <c r="B44793" s="73"/>
      <c r="D44793" s="73"/>
      <c r="P44793" s="73"/>
      <c r="T44793" s="73"/>
      <c r="U44793" s="73"/>
      <c r="V44793" s="73"/>
      <c r="X44793" s="12"/>
    </row>
    <row r="44794" spans="2:24" x14ac:dyDescent="0.3">
      <c r="B44794" s="73"/>
      <c r="D44794" s="73"/>
      <c r="P44794" s="73"/>
      <c r="T44794" s="73"/>
      <c r="U44794" s="73"/>
      <c r="V44794" s="73"/>
      <c r="X44794" s="12"/>
    </row>
    <row r="44795" spans="2:24" x14ac:dyDescent="0.3">
      <c r="B44795" s="73"/>
      <c r="D44795" s="73"/>
      <c r="P44795" s="73"/>
      <c r="T44795" s="73"/>
      <c r="U44795" s="73"/>
      <c r="V44795" s="73"/>
      <c r="X44795" s="12"/>
    </row>
    <row r="44796" spans="2:24" x14ac:dyDescent="0.3">
      <c r="B44796" s="73"/>
      <c r="D44796" s="73"/>
      <c r="P44796" s="73"/>
      <c r="T44796" s="73"/>
      <c r="U44796" s="73"/>
      <c r="V44796" s="73"/>
      <c r="X44796" s="12"/>
    </row>
    <row r="44797" spans="2:24" x14ac:dyDescent="0.3">
      <c r="B44797" s="73"/>
      <c r="D44797" s="73"/>
      <c r="P44797" s="73"/>
      <c r="T44797" s="73"/>
      <c r="U44797" s="73"/>
      <c r="V44797" s="73"/>
      <c r="X44797" s="12"/>
    </row>
    <row r="44798" spans="2:24" x14ac:dyDescent="0.3">
      <c r="B44798" s="73"/>
      <c r="D44798" s="73"/>
      <c r="P44798" s="73"/>
      <c r="T44798" s="73"/>
      <c r="U44798" s="73"/>
      <c r="V44798" s="73"/>
      <c r="X44798" s="12"/>
    </row>
    <row r="44799" spans="2:24" x14ac:dyDescent="0.3">
      <c r="B44799" s="73"/>
      <c r="D44799" s="73"/>
      <c r="P44799" s="73"/>
      <c r="T44799" s="73"/>
      <c r="U44799" s="73"/>
      <c r="V44799" s="73"/>
      <c r="X44799" s="12"/>
    </row>
    <row r="44800" spans="2:24" x14ac:dyDescent="0.3">
      <c r="B44800" s="73"/>
      <c r="D44800" s="73"/>
      <c r="P44800" s="73"/>
      <c r="T44800" s="73"/>
      <c r="U44800" s="73"/>
      <c r="V44800" s="73"/>
      <c r="X44800" s="12"/>
    </row>
    <row r="44801" spans="2:24" x14ac:dyDescent="0.3">
      <c r="B44801" s="73"/>
      <c r="D44801" s="73"/>
      <c r="P44801" s="73"/>
      <c r="T44801" s="73"/>
      <c r="U44801" s="73"/>
      <c r="V44801" s="73"/>
      <c r="X44801" s="12"/>
    </row>
    <row r="44802" spans="2:24" x14ac:dyDescent="0.3">
      <c r="B44802" s="73"/>
      <c r="D44802" s="73"/>
      <c r="P44802" s="73"/>
      <c r="T44802" s="73"/>
      <c r="U44802" s="73"/>
      <c r="V44802" s="73"/>
      <c r="X44802" s="12"/>
    </row>
    <row r="44803" spans="2:24" x14ac:dyDescent="0.3">
      <c r="B44803" s="73"/>
      <c r="D44803" s="73"/>
      <c r="P44803" s="73"/>
      <c r="T44803" s="73"/>
      <c r="U44803" s="73"/>
      <c r="V44803" s="73"/>
      <c r="X44803" s="12"/>
    </row>
    <row r="44804" spans="2:24" x14ac:dyDescent="0.3">
      <c r="B44804" s="73"/>
      <c r="D44804" s="73"/>
      <c r="P44804" s="73"/>
      <c r="T44804" s="73"/>
      <c r="U44804" s="73"/>
      <c r="V44804" s="73"/>
      <c r="X44804" s="12"/>
    </row>
    <row r="44805" spans="2:24" x14ac:dyDescent="0.3">
      <c r="B44805" s="73"/>
      <c r="D44805" s="73"/>
      <c r="P44805" s="73"/>
      <c r="T44805" s="73"/>
      <c r="U44805" s="73"/>
      <c r="V44805" s="73"/>
      <c r="X44805" s="12"/>
    </row>
    <row r="44806" spans="2:24" x14ac:dyDescent="0.3">
      <c r="B44806" s="73"/>
      <c r="D44806" s="73"/>
      <c r="P44806" s="73"/>
      <c r="T44806" s="73"/>
      <c r="U44806" s="73"/>
      <c r="V44806" s="73"/>
      <c r="X44806" s="12"/>
    </row>
    <row r="44807" spans="2:24" x14ac:dyDescent="0.3">
      <c r="B44807" s="73"/>
      <c r="D44807" s="73"/>
      <c r="P44807" s="73"/>
      <c r="T44807" s="73"/>
      <c r="U44807" s="73"/>
      <c r="V44807" s="73"/>
      <c r="X44807" s="12"/>
    </row>
    <row r="44808" spans="2:24" x14ac:dyDescent="0.3">
      <c r="B44808" s="73"/>
      <c r="D44808" s="73"/>
      <c r="P44808" s="73"/>
      <c r="T44808" s="73"/>
      <c r="U44808" s="73"/>
      <c r="V44808" s="73"/>
      <c r="X44808" s="12"/>
    </row>
    <row r="44809" spans="2:24" x14ac:dyDescent="0.3">
      <c r="B44809" s="73"/>
      <c r="D44809" s="73"/>
      <c r="P44809" s="73"/>
      <c r="T44809" s="73"/>
      <c r="U44809" s="73"/>
      <c r="V44809" s="73"/>
      <c r="X44809" s="12"/>
    </row>
    <row r="44810" spans="2:24" x14ac:dyDescent="0.3">
      <c r="B44810" s="73"/>
      <c r="D44810" s="73"/>
      <c r="P44810" s="73"/>
      <c r="T44810" s="73"/>
      <c r="U44810" s="73"/>
      <c r="V44810" s="73"/>
      <c r="X44810" s="12"/>
    </row>
    <row r="44811" spans="2:24" x14ac:dyDescent="0.3">
      <c r="B44811" s="73"/>
      <c r="D44811" s="73"/>
      <c r="P44811" s="73"/>
      <c r="T44811" s="73"/>
      <c r="U44811" s="73"/>
      <c r="V44811" s="73"/>
      <c r="X44811" s="12"/>
    </row>
    <row r="44812" spans="2:24" x14ac:dyDescent="0.3">
      <c r="B44812" s="73"/>
      <c r="D44812" s="73"/>
      <c r="P44812" s="73"/>
      <c r="T44812" s="73"/>
      <c r="U44812" s="73"/>
      <c r="V44812" s="73"/>
      <c r="X44812" s="12"/>
    </row>
    <row r="44813" spans="2:24" x14ac:dyDescent="0.3">
      <c r="B44813" s="73"/>
      <c r="D44813" s="73"/>
      <c r="P44813" s="73"/>
      <c r="T44813" s="73"/>
      <c r="U44813" s="73"/>
      <c r="V44813" s="73"/>
      <c r="X44813" s="12"/>
    </row>
    <row r="44814" spans="2:24" x14ac:dyDescent="0.3">
      <c r="B44814" s="73"/>
      <c r="D44814" s="73"/>
      <c r="P44814" s="73"/>
      <c r="T44814" s="73"/>
      <c r="U44814" s="73"/>
      <c r="V44814" s="73"/>
      <c r="X44814" s="12"/>
    </row>
    <row r="44815" spans="2:24" x14ac:dyDescent="0.3">
      <c r="B44815" s="73"/>
      <c r="D44815" s="73"/>
      <c r="P44815" s="73"/>
      <c r="T44815" s="73"/>
      <c r="U44815" s="73"/>
      <c r="V44815" s="73"/>
      <c r="X44815" s="12"/>
    </row>
    <row r="44816" spans="2:24" x14ac:dyDescent="0.3">
      <c r="B44816" s="73"/>
      <c r="D44816" s="73"/>
      <c r="P44816" s="73"/>
      <c r="T44816" s="73"/>
      <c r="U44816" s="73"/>
      <c r="V44816" s="73"/>
      <c r="X44816" s="12"/>
    </row>
    <row r="44817" spans="2:24" x14ac:dyDescent="0.3">
      <c r="B44817" s="73"/>
      <c r="D44817" s="73"/>
      <c r="P44817" s="73"/>
      <c r="T44817" s="73"/>
      <c r="U44817" s="73"/>
      <c r="V44817" s="73"/>
      <c r="X44817" s="12"/>
    </row>
    <row r="44818" spans="2:24" x14ac:dyDescent="0.3">
      <c r="B44818" s="73"/>
      <c r="D44818" s="73"/>
      <c r="P44818" s="73"/>
      <c r="T44818" s="73"/>
      <c r="U44818" s="73"/>
      <c r="V44818" s="73"/>
      <c r="X44818" s="12"/>
    </row>
    <row r="44819" spans="2:24" x14ac:dyDescent="0.3">
      <c r="B44819" s="73"/>
      <c r="D44819" s="73"/>
      <c r="P44819" s="73"/>
      <c r="T44819" s="73"/>
      <c r="U44819" s="73"/>
      <c r="V44819" s="73"/>
      <c r="X44819" s="12"/>
    </row>
    <row r="44820" spans="2:24" x14ac:dyDescent="0.3">
      <c r="B44820" s="73"/>
      <c r="D44820" s="73"/>
      <c r="P44820" s="73"/>
      <c r="T44820" s="73"/>
      <c r="U44820" s="73"/>
      <c r="V44820" s="73"/>
      <c r="X44820" s="12"/>
    </row>
    <row r="44821" spans="2:24" x14ac:dyDescent="0.3">
      <c r="B44821" s="73"/>
      <c r="D44821" s="73"/>
      <c r="P44821" s="73"/>
      <c r="T44821" s="73"/>
      <c r="U44821" s="73"/>
      <c r="V44821" s="73"/>
      <c r="X44821" s="12"/>
    </row>
    <row r="44822" spans="2:24" x14ac:dyDescent="0.3">
      <c r="B44822" s="73"/>
      <c r="D44822" s="73"/>
      <c r="P44822" s="73"/>
      <c r="T44822" s="73"/>
      <c r="U44822" s="73"/>
      <c r="V44822" s="73"/>
      <c r="X44822" s="12"/>
    </row>
    <row r="44823" spans="2:24" x14ac:dyDescent="0.3">
      <c r="B44823" s="73"/>
      <c r="D44823" s="73"/>
      <c r="P44823" s="73"/>
      <c r="T44823" s="73"/>
      <c r="U44823" s="73"/>
      <c r="V44823" s="73"/>
      <c r="X44823" s="12"/>
    </row>
    <row r="44824" spans="2:24" x14ac:dyDescent="0.3">
      <c r="B44824" s="73"/>
      <c r="D44824" s="73"/>
      <c r="P44824" s="73"/>
      <c r="T44824" s="73"/>
      <c r="U44824" s="73"/>
      <c r="V44824" s="73"/>
      <c r="X44824" s="12"/>
    </row>
    <row r="44825" spans="2:24" x14ac:dyDescent="0.3">
      <c r="B44825" s="73"/>
      <c r="D44825" s="73"/>
      <c r="P44825" s="73"/>
      <c r="T44825" s="73"/>
      <c r="U44825" s="73"/>
      <c r="V44825" s="73"/>
      <c r="X44825" s="12"/>
    </row>
    <row r="44826" spans="2:24" x14ac:dyDescent="0.3">
      <c r="B44826" s="73"/>
      <c r="D44826" s="73"/>
      <c r="P44826" s="73"/>
      <c r="T44826" s="73"/>
      <c r="U44826" s="73"/>
      <c r="V44826" s="73"/>
      <c r="X44826" s="12"/>
    </row>
    <row r="44827" spans="2:24" x14ac:dyDescent="0.3">
      <c r="B44827" s="73"/>
      <c r="D44827" s="73"/>
      <c r="P44827" s="73"/>
      <c r="T44827" s="73"/>
      <c r="U44827" s="73"/>
      <c r="V44827" s="73"/>
      <c r="X44827" s="12"/>
    </row>
    <row r="44828" spans="2:24" x14ac:dyDescent="0.3">
      <c r="B44828" s="73"/>
      <c r="D44828" s="73"/>
      <c r="P44828" s="73"/>
      <c r="T44828" s="73"/>
      <c r="U44828" s="73"/>
      <c r="V44828" s="73"/>
      <c r="X44828" s="12"/>
    </row>
    <row r="44829" spans="2:24" x14ac:dyDescent="0.3">
      <c r="B44829" s="73"/>
      <c r="D44829" s="73"/>
      <c r="P44829" s="73"/>
      <c r="T44829" s="73"/>
      <c r="U44829" s="73"/>
      <c r="V44829" s="73"/>
      <c r="X44829" s="12"/>
    </row>
    <row r="44830" spans="2:24" x14ac:dyDescent="0.3">
      <c r="B44830" s="73"/>
      <c r="D44830" s="73"/>
      <c r="P44830" s="73"/>
      <c r="T44830" s="73"/>
      <c r="U44830" s="73"/>
      <c r="V44830" s="73"/>
      <c r="X44830" s="12"/>
    </row>
    <row r="44831" spans="2:24" x14ac:dyDescent="0.3">
      <c r="B44831" s="73"/>
      <c r="D44831" s="73"/>
      <c r="P44831" s="73"/>
      <c r="T44831" s="73"/>
      <c r="U44831" s="73"/>
      <c r="V44831" s="73"/>
      <c r="X44831" s="12"/>
    </row>
    <row r="44832" spans="2:24" x14ac:dyDescent="0.3">
      <c r="B44832" s="73"/>
      <c r="D44832" s="73"/>
      <c r="P44832" s="73"/>
      <c r="T44832" s="73"/>
      <c r="U44832" s="73"/>
      <c r="V44832" s="73"/>
      <c r="X44832" s="12"/>
    </row>
    <row r="44833" spans="2:24" x14ac:dyDescent="0.3">
      <c r="B44833" s="73"/>
      <c r="D44833" s="73"/>
      <c r="P44833" s="73"/>
      <c r="T44833" s="73"/>
      <c r="U44833" s="73"/>
      <c r="V44833" s="73"/>
      <c r="X44833" s="12"/>
    </row>
    <row r="44834" spans="2:24" x14ac:dyDescent="0.3">
      <c r="B44834" s="73"/>
      <c r="D44834" s="73"/>
      <c r="P44834" s="73"/>
      <c r="T44834" s="73"/>
      <c r="U44834" s="73"/>
      <c r="V44834" s="73"/>
      <c r="X44834" s="12"/>
    </row>
    <row r="44835" spans="2:24" x14ac:dyDescent="0.3">
      <c r="B44835" s="73"/>
      <c r="D44835" s="73"/>
      <c r="P44835" s="73"/>
      <c r="T44835" s="73"/>
      <c r="U44835" s="73"/>
      <c r="V44835" s="73"/>
      <c r="X44835" s="12"/>
    </row>
    <row r="44836" spans="2:24" x14ac:dyDescent="0.3">
      <c r="B44836" s="73"/>
      <c r="D44836" s="73"/>
      <c r="P44836" s="73"/>
      <c r="T44836" s="73"/>
      <c r="U44836" s="73"/>
      <c r="V44836" s="73"/>
      <c r="X44836" s="12"/>
    </row>
    <row r="44837" spans="2:24" x14ac:dyDescent="0.3">
      <c r="B44837" s="73"/>
      <c r="D44837" s="73"/>
      <c r="P44837" s="73"/>
      <c r="T44837" s="73"/>
      <c r="U44837" s="73"/>
      <c r="V44837" s="73"/>
      <c r="X44837" s="12"/>
    </row>
    <row r="44838" spans="2:24" x14ac:dyDescent="0.3">
      <c r="B44838" s="73"/>
      <c r="D44838" s="73"/>
      <c r="P44838" s="73"/>
      <c r="T44838" s="73"/>
      <c r="U44838" s="73"/>
      <c r="V44838" s="73"/>
      <c r="X44838" s="12"/>
    </row>
    <row r="44839" spans="2:24" x14ac:dyDescent="0.3">
      <c r="B44839" s="73"/>
      <c r="D44839" s="73"/>
      <c r="P44839" s="73"/>
      <c r="T44839" s="73"/>
      <c r="U44839" s="73"/>
      <c r="V44839" s="73"/>
      <c r="X44839" s="12"/>
    </row>
    <row r="44840" spans="2:24" x14ac:dyDescent="0.3">
      <c r="B44840" s="73"/>
      <c r="D44840" s="73"/>
      <c r="P44840" s="73"/>
      <c r="T44840" s="73"/>
      <c r="U44840" s="73"/>
      <c r="V44840" s="73"/>
      <c r="X44840" s="12"/>
    </row>
    <row r="44841" spans="2:24" x14ac:dyDescent="0.3">
      <c r="B44841" s="73"/>
      <c r="D44841" s="73"/>
      <c r="P44841" s="73"/>
      <c r="T44841" s="73"/>
      <c r="U44841" s="73"/>
      <c r="V44841" s="73"/>
      <c r="X44841" s="12"/>
    </row>
    <row r="44842" spans="2:24" x14ac:dyDescent="0.3">
      <c r="B44842" s="73"/>
      <c r="D44842" s="73"/>
      <c r="P44842" s="73"/>
      <c r="T44842" s="73"/>
      <c r="U44842" s="73"/>
      <c r="V44842" s="73"/>
      <c r="X44842" s="12"/>
    </row>
    <row r="44843" spans="2:24" x14ac:dyDescent="0.3">
      <c r="B44843" s="73"/>
      <c r="D44843" s="73"/>
      <c r="P44843" s="73"/>
      <c r="T44843" s="73"/>
      <c r="U44843" s="73"/>
      <c r="V44843" s="73"/>
      <c r="X44843" s="12"/>
    </row>
    <row r="44844" spans="2:24" x14ac:dyDescent="0.3">
      <c r="B44844" s="73"/>
      <c r="D44844" s="73"/>
      <c r="P44844" s="73"/>
      <c r="T44844" s="73"/>
      <c r="U44844" s="73"/>
      <c r="V44844" s="73"/>
      <c r="X44844" s="12"/>
    </row>
    <row r="44845" spans="2:24" x14ac:dyDescent="0.3">
      <c r="B44845" s="73"/>
      <c r="D44845" s="73"/>
      <c r="P44845" s="73"/>
      <c r="T44845" s="73"/>
      <c r="U44845" s="73"/>
      <c r="V44845" s="73"/>
      <c r="X44845" s="12"/>
    </row>
    <row r="44846" spans="2:24" x14ac:dyDescent="0.3">
      <c r="B44846" s="73"/>
      <c r="D44846" s="73"/>
      <c r="P44846" s="73"/>
      <c r="T44846" s="73"/>
      <c r="U44846" s="73"/>
      <c r="V44846" s="73"/>
      <c r="X44846" s="12"/>
    </row>
    <row r="44847" spans="2:24" x14ac:dyDescent="0.3">
      <c r="B44847" s="73"/>
      <c r="D44847" s="73"/>
      <c r="P44847" s="73"/>
      <c r="T44847" s="73"/>
      <c r="U44847" s="73"/>
      <c r="V44847" s="73"/>
      <c r="X44847" s="12"/>
    </row>
    <row r="44848" spans="2:24" x14ac:dyDescent="0.3">
      <c r="B44848" s="73"/>
      <c r="D44848" s="73"/>
      <c r="P44848" s="73"/>
      <c r="T44848" s="73"/>
      <c r="U44848" s="73"/>
      <c r="V44848" s="73"/>
      <c r="X44848" s="12"/>
    </row>
    <row r="44849" spans="2:24" x14ac:dyDescent="0.3">
      <c r="B44849" s="73"/>
      <c r="D44849" s="73"/>
      <c r="P44849" s="73"/>
      <c r="T44849" s="73"/>
      <c r="U44849" s="73"/>
      <c r="V44849" s="73"/>
      <c r="X44849" s="12"/>
    </row>
    <row r="44850" spans="2:24" x14ac:dyDescent="0.3">
      <c r="B44850" s="73"/>
      <c r="D44850" s="73"/>
      <c r="P44850" s="73"/>
      <c r="T44850" s="73"/>
      <c r="U44850" s="73"/>
      <c r="V44850" s="73"/>
      <c r="X44850" s="12"/>
    </row>
    <row r="44851" spans="2:24" x14ac:dyDescent="0.3">
      <c r="B44851" s="73"/>
      <c r="D44851" s="73"/>
      <c r="P44851" s="73"/>
      <c r="T44851" s="73"/>
      <c r="U44851" s="73"/>
      <c r="V44851" s="73"/>
      <c r="X44851" s="12"/>
    </row>
    <row r="44852" spans="2:24" x14ac:dyDescent="0.3">
      <c r="B44852" s="73"/>
      <c r="D44852" s="73"/>
      <c r="P44852" s="73"/>
      <c r="T44852" s="73"/>
      <c r="U44852" s="73"/>
      <c r="V44852" s="73"/>
      <c r="X44852" s="12"/>
    </row>
    <row r="44853" spans="2:24" x14ac:dyDescent="0.3">
      <c r="B44853" s="73"/>
      <c r="D44853" s="73"/>
      <c r="P44853" s="73"/>
      <c r="T44853" s="73"/>
      <c r="U44853" s="73"/>
      <c r="V44853" s="73"/>
      <c r="X44853" s="12"/>
    </row>
    <row r="44854" spans="2:24" x14ac:dyDescent="0.3">
      <c r="B44854" s="73"/>
      <c r="D44854" s="73"/>
      <c r="P44854" s="73"/>
      <c r="T44854" s="73"/>
      <c r="U44854" s="73"/>
      <c r="V44854" s="73"/>
      <c r="X44854" s="12"/>
    </row>
    <row r="44855" spans="2:24" x14ac:dyDescent="0.3">
      <c r="B44855" s="73"/>
      <c r="D44855" s="73"/>
      <c r="P44855" s="73"/>
      <c r="T44855" s="73"/>
      <c r="U44855" s="73"/>
      <c r="V44855" s="73"/>
      <c r="X44855" s="12"/>
    </row>
    <row r="44856" spans="2:24" x14ac:dyDescent="0.3">
      <c r="B44856" s="73"/>
      <c r="D44856" s="73"/>
      <c r="P44856" s="73"/>
      <c r="T44856" s="73"/>
      <c r="U44856" s="73"/>
      <c r="V44856" s="73"/>
      <c r="X44856" s="12"/>
    </row>
    <row r="44857" spans="2:24" x14ac:dyDescent="0.3">
      <c r="B44857" s="73"/>
      <c r="D44857" s="73"/>
      <c r="P44857" s="73"/>
      <c r="T44857" s="73"/>
      <c r="U44857" s="73"/>
      <c r="V44857" s="73"/>
      <c r="X44857" s="12"/>
    </row>
    <row r="44858" spans="2:24" x14ac:dyDescent="0.3">
      <c r="B44858" s="73"/>
      <c r="D44858" s="73"/>
      <c r="P44858" s="73"/>
      <c r="T44858" s="73"/>
      <c r="U44858" s="73"/>
      <c r="V44858" s="73"/>
      <c r="X44858" s="12"/>
    </row>
    <row r="44859" spans="2:24" x14ac:dyDescent="0.3">
      <c r="B44859" s="73"/>
      <c r="D44859" s="73"/>
      <c r="P44859" s="73"/>
      <c r="T44859" s="73"/>
      <c r="U44859" s="73"/>
      <c r="V44859" s="73"/>
      <c r="X44859" s="12"/>
    </row>
    <row r="44860" spans="2:24" x14ac:dyDescent="0.3">
      <c r="B44860" s="73"/>
      <c r="D44860" s="73"/>
      <c r="P44860" s="73"/>
      <c r="T44860" s="73"/>
      <c r="U44860" s="73"/>
      <c r="V44860" s="73"/>
      <c r="X44860" s="12"/>
    </row>
    <row r="44861" spans="2:24" x14ac:dyDescent="0.3">
      <c r="B44861" s="73"/>
      <c r="D44861" s="73"/>
      <c r="P44861" s="73"/>
      <c r="T44861" s="73"/>
      <c r="U44861" s="73"/>
      <c r="V44861" s="73"/>
      <c r="X44861" s="12"/>
    </row>
    <row r="44862" spans="2:24" x14ac:dyDescent="0.3">
      <c r="B44862" s="73"/>
      <c r="D44862" s="73"/>
      <c r="P44862" s="73"/>
      <c r="T44862" s="73"/>
      <c r="U44862" s="73"/>
      <c r="V44862" s="73"/>
      <c r="X44862" s="12"/>
    </row>
    <row r="44863" spans="2:24" x14ac:dyDescent="0.3">
      <c r="B44863" s="73"/>
      <c r="D44863" s="73"/>
      <c r="P44863" s="73"/>
      <c r="T44863" s="73"/>
      <c r="U44863" s="73"/>
      <c r="V44863" s="73"/>
      <c r="X44863" s="12"/>
    </row>
    <row r="44864" spans="2:24" x14ac:dyDescent="0.3">
      <c r="B44864" s="73"/>
      <c r="D44864" s="73"/>
      <c r="P44864" s="73"/>
      <c r="T44864" s="73"/>
      <c r="U44864" s="73"/>
      <c r="V44864" s="73"/>
      <c r="X44864" s="12"/>
    </row>
    <row r="44865" spans="2:24" x14ac:dyDescent="0.3">
      <c r="B44865" s="73"/>
      <c r="D44865" s="73"/>
      <c r="P44865" s="73"/>
      <c r="T44865" s="73"/>
      <c r="U44865" s="73"/>
      <c r="V44865" s="73"/>
      <c r="X44865" s="12"/>
    </row>
    <row r="44866" spans="2:24" x14ac:dyDescent="0.3">
      <c r="B44866" s="73"/>
      <c r="D44866" s="73"/>
      <c r="P44866" s="73"/>
      <c r="T44866" s="73"/>
      <c r="U44866" s="73"/>
      <c r="V44866" s="73"/>
      <c r="X44866" s="12"/>
    </row>
    <row r="44867" spans="2:24" x14ac:dyDescent="0.3">
      <c r="B44867" s="73"/>
      <c r="D44867" s="73"/>
      <c r="P44867" s="73"/>
      <c r="T44867" s="73"/>
      <c r="U44867" s="73"/>
      <c r="V44867" s="73"/>
      <c r="X44867" s="12"/>
    </row>
    <row r="44868" spans="2:24" x14ac:dyDescent="0.3">
      <c r="B44868" s="73"/>
      <c r="D44868" s="73"/>
      <c r="P44868" s="73"/>
      <c r="T44868" s="73"/>
      <c r="U44868" s="73"/>
      <c r="V44868" s="73"/>
      <c r="X44868" s="12"/>
    </row>
    <row r="44869" spans="2:24" x14ac:dyDescent="0.3">
      <c r="B44869" s="73"/>
      <c r="D44869" s="73"/>
      <c r="P44869" s="73"/>
      <c r="T44869" s="73"/>
      <c r="U44869" s="73"/>
      <c r="V44869" s="73"/>
      <c r="X44869" s="12"/>
    </row>
    <row r="44870" spans="2:24" x14ac:dyDescent="0.3">
      <c r="B44870" s="73"/>
      <c r="D44870" s="73"/>
      <c r="P44870" s="73"/>
      <c r="T44870" s="73"/>
      <c r="U44870" s="73"/>
      <c r="V44870" s="73"/>
      <c r="X44870" s="12"/>
    </row>
    <row r="44871" spans="2:24" x14ac:dyDescent="0.3">
      <c r="B44871" s="73"/>
      <c r="D44871" s="73"/>
      <c r="P44871" s="73"/>
      <c r="T44871" s="73"/>
      <c r="U44871" s="73"/>
      <c r="V44871" s="73"/>
      <c r="X44871" s="12"/>
    </row>
    <row r="44872" spans="2:24" x14ac:dyDescent="0.3">
      <c r="B44872" s="73"/>
      <c r="D44872" s="73"/>
      <c r="P44872" s="73"/>
      <c r="T44872" s="73"/>
      <c r="U44872" s="73"/>
      <c r="V44872" s="73"/>
      <c r="X44872" s="12"/>
    </row>
    <row r="44873" spans="2:24" x14ac:dyDescent="0.3">
      <c r="B44873" s="73"/>
      <c r="D44873" s="73"/>
      <c r="P44873" s="73"/>
      <c r="T44873" s="73"/>
      <c r="U44873" s="73"/>
      <c r="V44873" s="73"/>
      <c r="X44873" s="12"/>
    </row>
    <row r="44874" spans="2:24" x14ac:dyDescent="0.3">
      <c r="B44874" s="73"/>
      <c r="D44874" s="73"/>
      <c r="P44874" s="73"/>
      <c r="T44874" s="73"/>
      <c r="U44874" s="73"/>
      <c r="V44874" s="73"/>
      <c r="X44874" s="12"/>
    </row>
    <row r="44875" spans="2:24" x14ac:dyDescent="0.3">
      <c r="B44875" s="73"/>
      <c r="D44875" s="73"/>
      <c r="P44875" s="73"/>
      <c r="T44875" s="73"/>
      <c r="U44875" s="73"/>
      <c r="V44875" s="73"/>
      <c r="X44875" s="12"/>
    </row>
    <row r="44876" spans="2:24" x14ac:dyDescent="0.3">
      <c r="B44876" s="73"/>
      <c r="D44876" s="73"/>
      <c r="P44876" s="73"/>
      <c r="T44876" s="73"/>
      <c r="U44876" s="73"/>
      <c r="V44876" s="73"/>
      <c r="X44876" s="12"/>
    </row>
    <row r="44877" spans="2:24" x14ac:dyDescent="0.3">
      <c r="B44877" s="73"/>
      <c r="D44877" s="73"/>
      <c r="P44877" s="73"/>
      <c r="T44877" s="73"/>
      <c r="U44877" s="73"/>
      <c r="V44877" s="73"/>
      <c r="X44877" s="12"/>
    </row>
    <row r="44878" spans="2:24" x14ac:dyDescent="0.3">
      <c r="B44878" s="73"/>
      <c r="D44878" s="73"/>
      <c r="P44878" s="73"/>
      <c r="T44878" s="73"/>
      <c r="U44878" s="73"/>
      <c r="V44878" s="73"/>
      <c r="X44878" s="12"/>
    </row>
    <row r="44879" spans="2:24" x14ac:dyDescent="0.3">
      <c r="B44879" s="73"/>
      <c r="D44879" s="73"/>
      <c r="P44879" s="73"/>
      <c r="T44879" s="73"/>
      <c r="U44879" s="73"/>
      <c r="V44879" s="73"/>
      <c r="X44879" s="12"/>
    </row>
    <row r="44880" spans="2:24" x14ac:dyDescent="0.3">
      <c r="B44880" s="73"/>
      <c r="D44880" s="73"/>
      <c r="P44880" s="73"/>
      <c r="T44880" s="73"/>
      <c r="U44880" s="73"/>
      <c r="V44880" s="73"/>
      <c r="X44880" s="12"/>
    </row>
    <row r="44881" spans="2:24" x14ac:dyDescent="0.3">
      <c r="B44881" s="73"/>
      <c r="D44881" s="73"/>
      <c r="P44881" s="73"/>
      <c r="T44881" s="73"/>
      <c r="U44881" s="73"/>
      <c r="V44881" s="73"/>
      <c r="X44881" s="12"/>
    </row>
    <row r="44882" spans="2:24" x14ac:dyDescent="0.3">
      <c r="B44882" s="73"/>
      <c r="D44882" s="73"/>
      <c r="P44882" s="73"/>
      <c r="T44882" s="73"/>
      <c r="U44882" s="73"/>
      <c r="V44882" s="73"/>
      <c r="X44882" s="12"/>
    </row>
    <row r="44883" spans="2:24" x14ac:dyDescent="0.3">
      <c r="B44883" s="73"/>
      <c r="D44883" s="73"/>
      <c r="P44883" s="73"/>
      <c r="T44883" s="73"/>
      <c r="U44883" s="73"/>
      <c r="V44883" s="73"/>
      <c r="X44883" s="12"/>
    </row>
    <row r="44884" spans="2:24" x14ac:dyDescent="0.3">
      <c r="B44884" s="73"/>
      <c r="D44884" s="73"/>
      <c r="P44884" s="73"/>
      <c r="T44884" s="73"/>
      <c r="U44884" s="73"/>
      <c r="V44884" s="73"/>
      <c r="X44884" s="12"/>
    </row>
    <row r="44885" spans="2:24" x14ac:dyDescent="0.3">
      <c r="B44885" s="73"/>
      <c r="D44885" s="73"/>
      <c r="P44885" s="73"/>
      <c r="T44885" s="73"/>
      <c r="U44885" s="73"/>
      <c r="V44885" s="73"/>
      <c r="X44885" s="12"/>
    </row>
    <row r="44886" spans="2:24" x14ac:dyDescent="0.3">
      <c r="B44886" s="73"/>
      <c r="D44886" s="73"/>
      <c r="P44886" s="73"/>
      <c r="T44886" s="73"/>
      <c r="U44886" s="73"/>
      <c r="V44886" s="73"/>
      <c r="X44886" s="12"/>
    </row>
    <row r="44887" spans="2:24" x14ac:dyDescent="0.3">
      <c r="B44887" s="73"/>
      <c r="D44887" s="73"/>
      <c r="P44887" s="73"/>
      <c r="T44887" s="73"/>
      <c r="U44887" s="73"/>
      <c r="V44887" s="73"/>
      <c r="X44887" s="12"/>
    </row>
    <row r="44888" spans="2:24" x14ac:dyDescent="0.3">
      <c r="B44888" s="73"/>
      <c r="D44888" s="73"/>
      <c r="P44888" s="73"/>
      <c r="T44888" s="73"/>
      <c r="U44888" s="73"/>
      <c r="V44888" s="73"/>
      <c r="X44888" s="12"/>
    </row>
    <row r="44889" spans="2:24" x14ac:dyDescent="0.3">
      <c r="B44889" s="73"/>
      <c r="D44889" s="73"/>
      <c r="P44889" s="73"/>
      <c r="T44889" s="73"/>
      <c r="U44889" s="73"/>
      <c r="V44889" s="73"/>
      <c r="X44889" s="12"/>
    </row>
    <row r="44890" spans="2:24" x14ac:dyDescent="0.3">
      <c r="B44890" s="73"/>
      <c r="D44890" s="73"/>
      <c r="P44890" s="73"/>
      <c r="T44890" s="73"/>
      <c r="U44890" s="73"/>
      <c r="V44890" s="73"/>
      <c r="X44890" s="12"/>
    </row>
    <row r="44891" spans="2:24" x14ac:dyDescent="0.3">
      <c r="B44891" s="73"/>
      <c r="D44891" s="73"/>
      <c r="P44891" s="73"/>
      <c r="T44891" s="73"/>
      <c r="U44891" s="73"/>
      <c r="V44891" s="73"/>
      <c r="X44891" s="12"/>
    </row>
    <row r="44892" spans="2:24" x14ac:dyDescent="0.3">
      <c r="B44892" s="73"/>
      <c r="D44892" s="73"/>
      <c r="P44892" s="73"/>
      <c r="T44892" s="73"/>
      <c r="U44892" s="73"/>
      <c r="V44892" s="73"/>
      <c r="X44892" s="12"/>
    </row>
    <row r="44893" spans="2:24" x14ac:dyDescent="0.3">
      <c r="B44893" s="73"/>
      <c r="D44893" s="73"/>
      <c r="P44893" s="73"/>
      <c r="T44893" s="73"/>
      <c r="U44893" s="73"/>
      <c r="V44893" s="73"/>
      <c r="X44893" s="12"/>
    </row>
    <row r="44894" spans="2:24" x14ac:dyDescent="0.3">
      <c r="B44894" s="73"/>
      <c r="D44894" s="73"/>
      <c r="P44894" s="73"/>
      <c r="T44894" s="73"/>
      <c r="U44894" s="73"/>
      <c r="V44894" s="73"/>
      <c r="X44894" s="12"/>
    </row>
    <row r="44895" spans="2:24" x14ac:dyDescent="0.3">
      <c r="B44895" s="73"/>
      <c r="D44895" s="73"/>
      <c r="P44895" s="73"/>
      <c r="T44895" s="73"/>
      <c r="U44895" s="73"/>
      <c r="V44895" s="73"/>
      <c r="X44895" s="12"/>
    </row>
    <row r="44896" spans="2:24" x14ac:dyDescent="0.3">
      <c r="B44896" s="73"/>
      <c r="D44896" s="73"/>
      <c r="P44896" s="73"/>
      <c r="T44896" s="73"/>
      <c r="U44896" s="73"/>
      <c r="V44896" s="73"/>
      <c r="X44896" s="12"/>
    </row>
    <row r="44897" spans="2:24" x14ac:dyDescent="0.3">
      <c r="B44897" s="73"/>
      <c r="D44897" s="73"/>
      <c r="P44897" s="73"/>
      <c r="T44897" s="73"/>
      <c r="U44897" s="73"/>
      <c r="V44897" s="73"/>
      <c r="X44897" s="12"/>
    </row>
    <row r="44898" spans="2:24" x14ac:dyDescent="0.3">
      <c r="B44898" s="73"/>
      <c r="D44898" s="73"/>
      <c r="P44898" s="73"/>
      <c r="T44898" s="73"/>
      <c r="U44898" s="73"/>
      <c r="V44898" s="73"/>
      <c r="X44898" s="12"/>
    </row>
    <row r="44899" spans="2:24" x14ac:dyDescent="0.3">
      <c r="B44899" s="73"/>
      <c r="D44899" s="73"/>
      <c r="P44899" s="73"/>
      <c r="T44899" s="73"/>
      <c r="U44899" s="73"/>
      <c r="V44899" s="73"/>
      <c r="X44899" s="12"/>
    </row>
    <row r="44900" spans="2:24" x14ac:dyDescent="0.3">
      <c r="B44900" s="73"/>
      <c r="D44900" s="73"/>
      <c r="P44900" s="73"/>
      <c r="T44900" s="73"/>
      <c r="U44900" s="73"/>
      <c r="V44900" s="73"/>
      <c r="X44900" s="12"/>
    </row>
    <row r="44901" spans="2:24" x14ac:dyDescent="0.3">
      <c r="B44901" s="73"/>
      <c r="D44901" s="73"/>
      <c r="P44901" s="73"/>
      <c r="T44901" s="73"/>
      <c r="U44901" s="73"/>
      <c r="V44901" s="73"/>
      <c r="X44901" s="12"/>
    </row>
    <row r="44902" spans="2:24" x14ac:dyDescent="0.3">
      <c r="B44902" s="73"/>
      <c r="D44902" s="73"/>
      <c r="P44902" s="73"/>
      <c r="T44902" s="73"/>
      <c r="U44902" s="73"/>
      <c r="V44902" s="73"/>
      <c r="X44902" s="12"/>
    </row>
    <row r="44903" spans="2:24" x14ac:dyDescent="0.3">
      <c r="B44903" s="73"/>
      <c r="D44903" s="73"/>
      <c r="P44903" s="73"/>
      <c r="T44903" s="73"/>
      <c r="U44903" s="73"/>
      <c r="V44903" s="73"/>
      <c r="X44903" s="12"/>
    </row>
    <row r="44904" spans="2:24" x14ac:dyDescent="0.3">
      <c r="B44904" s="73"/>
      <c r="D44904" s="73"/>
      <c r="P44904" s="73"/>
      <c r="T44904" s="73"/>
      <c r="U44904" s="73"/>
      <c r="V44904" s="73"/>
      <c r="X44904" s="12"/>
    </row>
    <row r="44905" spans="2:24" x14ac:dyDescent="0.3">
      <c r="B44905" s="73"/>
      <c r="D44905" s="73"/>
      <c r="P44905" s="73"/>
      <c r="T44905" s="73"/>
      <c r="U44905" s="73"/>
      <c r="V44905" s="73"/>
      <c r="X44905" s="12"/>
    </row>
    <row r="44906" spans="2:24" x14ac:dyDescent="0.3">
      <c r="B44906" s="73"/>
      <c r="D44906" s="73"/>
      <c r="P44906" s="73"/>
      <c r="T44906" s="73"/>
      <c r="U44906" s="73"/>
      <c r="V44906" s="73"/>
      <c r="X44906" s="12"/>
    </row>
    <row r="44907" spans="2:24" x14ac:dyDescent="0.3">
      <c r="B44907" s="73"/>
      <c r="D44907" s="73"/>
      <c r="P44907" s="73"/>
      <c r="T44907" s="73"/>
      <c r="U44907" s="73"/>
      <c r="V44907" s="73"/>
      <c r="X44907" s="12"/>
    </row>
    <row r="44908" spans="2:24" x14ac:dyDescent="0.3">
      <c r="B44908" s="73"/>
      <c r="D44908" s="73"/>
      <c r="P44908" s="73"/>
      <c r="T44908" s="73"/>
      <c r="U44908" s="73"/>
      <c r="V44908" s="73"/>
      <c r="X44908" s="12"/>
    </row>
    <row r="44909" spans="2:24" x14ac:dyDescent="0.3">
      <c r="B44909" s="73"/>
      <c r="D44909" s="73"/>
      <c r="P44909" s="73"/>
      <c r="T44909" s="73"/>
      <c r="U44909" s="73"/>
      <c r="V44909" s="73"/>
      <c r="X44909" s="12"/>
    </row>
    <row r="44910" spans="2:24" x14ac:dyDescent="0.3">
      <c r="B44910" s="73"/>
      <c r="D44910" s="73"/>
      <c r="P44910" s="73"/>
      <c r="T44910" s="73"/>
      <c r="U44910" s="73"/>
      <c r="V44910" s="73"/>
      <c r="X44910" s="12"/>
    </row>
    <row r="44911" spans="2:24" x14ac:dyDescent="0.3">
      <c r="B44911" s="73"/>
      <c r="D44911" s="73"/>
      <c r="P44911" s="73"/>
      <c r="T44911" s="73"/>
      <c r="U44911" s="73"/>
      <c r="V44911" s="73"/>
      <c r="X44911" s="12"/>
    </row>
    <row r="44912" spans="2:24" x14ac:dyDescent="0.3">
      <c r="B44912" s="73"/>
      <c r="D44912" s="73"/>
      <c r="P44912" s="73"/>
      <c r="T44912" s="73"/>
      <c r="U44912" s="73"/>
      <c r="V44912" s="73"/>
      <c r="X44912" s="12"/>
    </row>
    <row r="44913" spans="2:24" x14ac:dyDescent="0.3">
      <c r="B44913" s="73"/>
      <c r="D44913" s="73"/>
      <c r="P44913" s="73"/>
      <c r="T44913" s="73"/>
      <c r="U44913" s="73"/>
      <c r="V44913" s="73"/>
      <c r="X44913" s="12"/>
    </row>
    <row r="44914" spans="2:24" x14ac:dyDescent="0.3">
      <c r="B44914" s="73"/>
      <c r="D44914" s="73"/>
      <c r="P44914" s="73"/>
      <c r="T44914" s="73"/>
      <c r="U44914" s="73"/>
      <c r="V44914" s="73"/>
      <c r="X44914" s="12"/>
    </row>
    <row r="44915" spans="2:24" x14ac:dyDescent="0.3">
      <c r="B44915" s="73"/>
      <c r="D44915" s="73"/>
      <c r="P44915" s="73"/>
      <c r="T44915" s="73"/>
      <c r="U44915" s="73"/>
      <c r="V44915" s="73"/>
      <c r="X44915" s="12"/>
    </row>
    <row r="44916" spans="2:24" x14ac:dyDescent="0.3">
      <c r="B44916" s="73"/>
      <c r="D44916" s="73"/>
      <c r="P44916" s="73"/>
      <c r="T44916" s="73"/>
      <c r="U44916" s="73"/>
      <c r="V44916" s="73"/>
      <c r="X44916" s="12"/>
    </row>
    <row r="44917" spans="2:24" x14ac:dyDescent="0.3">
      <c r="B44917" s="73"/>
      <c r="D44917" s="73"/>
      <c r="P44917" s="73"/>
      <c r="T44917" s="73"/>
      <c r="U44917" s="73"/>
      <c r="V44917" s="73"/>
      <c r="X44917" s="12"/>
    </row>
    <row r="44918" spans="2:24" x14ac:dyDescent="0.3">
      <c r="B44918" s="73"/>
      <c r="D44918" s="73"/>
      <c r="P44918" s="73"/>
      <c r="T44918" s="73"/>
      <c r="U44918" s="73"/>
      <c r="V44918" s="73"/>
      <c r="X44918" s="12"/>
    </row>
    <row r="44919" spans="2:24" x14ac:dyDescent="0.3">
      <c r="B44919" s="73"/>
      <c r="D44919" s="73"/>
      <c r="P44919" s="73"/>
      <c r="T44919" s="73"/>
      <c r="U44919" s="73"/>
      <c r="V44919" s="73"/>
      <c r="X44919" s="12"/>
    </row>
    <row r="44920" spans="2:24" x14ac:dyDescent="0.3">
      <c r="B44920" s="73"/>
      <c r="D44920" s="73"/>
      <c r="P44920" s="73"/>
      <c r="T44920" s="73"/>
      <c r="U44920" s="73"/>
      <c r="V44920" s="73"/>
      <c r="X44920" s="12"/>
    </row>
    <row r="44921" spans="2:24" x14ac:dyDescent="0.3">
      <c r="B44921" s="73"/>
      <c r="D44921" s="73"/>
      <c r="P44921" s="73"/>
      <c r="T44921" s="73"/>
      <c r="U44921" s="73"/>
      <c r="V44921" s="73"/>
      <c r="X44921" s="12"/>
    </row>
    <row r="44922" spans="2:24" x14ac:dyDescent="0.3">
      <c r="B44922" s="73"/>
      <c r="D44922" s="73"/>
      <c r="P44922" s="73"/>
      <c r="T44922" s="73"/>
      <c r="U44922" s="73"/>
      <c r="V44922" s="73"/>
      <c r="X44922" s="12"/>
    </row>
    <row r="44923" spans="2:24" x14ac:dyDescent="0.3">
      <c r="B44923" s="73"/>
      <c r="D44923" s="73"/>
      <c r="P44923" s="73"/>
      <c r="T44923" s="73"/>
      <c r="U44923" s="73"/>
      <c r="V44923" s="73"/>
      <c r="X44923" s="12"/>
    </row>
    <row r="44924" spans="2:24" x14ac:dyDescent="0.3">
      <c r="B44924" s="73"/>
      <c r="D44924" s="73"/>
      <c r="P44924" s="73"/>
      <c r="T44924" s="73"/>
      <c r="U44924" s="73"/>
      <c r="V44924" s="73"/>
      <c r="X44924" s="12"/>
    </row>
    <row r="44925" spans="2:24" x14ac:dyDescent="0.3">
      <c r="B44925" s="73"/>
      <c r="D44925" s="73"/>
      <c r="P44925" s="73"/>
      <c r="T44925" s="73"/>
      <c r="U44925" s="73"/>
      <c r="V44925" s="73"/>
      <c r="X44925" s="12"/>
    </row>
    <row r="44926" spans="2:24" x14ac:dyDescent="0.3">
      <c r="B44926" s="73"/>
      <c r="D44926" s="73"/>
      <c r="P44926" s="73"/>
      <c r="T44926" s="73"/>
      <c r="U44926" s="73"/>
      <c r="V44926" s="73"/>
      <c r="X44926" s="12"/>
    </row>
    <row r="44927" spans="2:24" x14ac:dyDescent="0.3">
      <c r="B44927" s="73"/>
      <c r="D44927" s="73"/>
      <c r="P44927" s="73"/>
      <c r="T44927" s="73"/>
      <c r="U44927" s="73"/>
      <c r="V44927" s="73"/>
      <c r="X44927" s="12"/>
    </row>
    <row r="44928" spans="2:24" x14ac:dyDescent="0.3">
      <c r="B44928" s="73"/>
      <c r="D44928" s="73"/>
      <c r="P44928" s="73"/>
      <c r="T44928" s="73"/>
      <c r="U44928" s="73"/>
      <c r="V44928" s="73"/>
      <c r="X44928" s="12"/>
    </row>
    <row r="44929" spans="2:24" x14ac:dyDescent="0.3">
      <c r="B44929" s="73"/>
      <c r="D44929" s="73"/>
      <c r="P44929" s="73"/>
      <c r="T44929" s="73"/>
      <c r="U44929" s="73"/>
      <c r="V44929" s="73"/>
      <c r="X44929" s="12"/>
    </row>
    <row r="44930" spans="2:24" x14ac:dyDescent="0.3">
      <c r="B44930" s="73"/>
      <c r="D44930" s="73"/>
      <c r="P44930" s="73"/>
      <c r="T44930" s="73"/>
      <c r="U44930" s="73"/>
      <c r="V44930" s="73"/>
      <c r="X44930" s="12"/>
    </row>
    <row r="44931" spans="2:24" x14ac:dyDescent="0.3">
      <c r="B44931" s="73"/>
      <c r="D44931" s="73"/>
      <c r="P44931" s="73"/>
      <c r="T44931" s="73"/>
      <c r="U44931" s="73"/>
      <c r="V44931" s="73"/>
      <c r="X44931" s="12"/>
    </row>
    <row r="44932" spans="2:24" x14ac:dyDescent="0.3">
      <c r="B44932" s="73"/>
      <c r="D44932" s="73"/>
      <c r="P44932" s="73"/>
      <c r="T44932" s="73"/>
      <c r="U44932" s="73"/>
      <c r="V44932" s="73"/>
      <c r="X44932" s="12"/>
    </row>
    <row r="44933" spans="2:24" x14ac:dyDescent="0.3">
      <c r="B44933" s="73"/>
      <c r="D44933" s="73"/>
      <c r="P44933" s="73"/>
      <c r="T44933" s="73"/>
      <c r="U44933" s="73"/>
      <c r="V44933" s="73"/>
      <c r="X44933" s="12"/>
    </row>
    <row r="44934" spans="2:24" x14ac:dyDescent="0.3">
      <c r="B44934" s="73"/>
      <c r="D44934" s="73"/>
      <c r="P44934" s="73"/>
      <c r="T44934" s="73"/>
      <c r="U44934" s="73"/>
      <c r="V44934" s="73"/>
      <c r="X44934" s="12"/>
    </row>
    <row r="44935" spans="2:24" x14ac:dyDescent="0.3">
      <c r="B44935" s="73"/>
      <c r="D44935" s="73"/>
      <c r="P44935" s="73"/>
      <c r="T44935" s="73"/>
      <c r="U44935" s="73"/>
      <c r="V44935" s="73"/>
      <c r="X44935" s="12"/>
    </row>
    <row r="44936" spans="2:24" x14ac:dyDescent="0.3">
      <c r="B44936" s="73"/>
      <c r="D44936" s="73"/>
      <c r="P44936" s="73"/>
      <c r="T44936" s="73"/>
      <c r="U44936" s="73"/>
      <c r="V44936" s="73"/>
      <c r="X44936" s="12"/>
    </row>
    <row r="44937" spans="2:24" x14ac:dyDescent="0.3">
      <c r="B44937" s="73"/>
      <c r="D44937" s="73"/>
      <c r="P44937" s="73"/>
      <c r="T44937" s="73"/>
      <c r="U44937" s="73"/>
      <c r="V44937" s="73"/>
      <c r="X44937" s="12"/>
    </row>
    <row r="44938" spans="2:24" x14ac:dyDescent="0.3">
      <c r="B44938" s="73"/>
      <c r="D44938" s="73"/>
      <c r="P44938" s="73"/>
      <c r="T44938" s="73"/>
      <c r="U44938" s="73"/>
      <c r="V44938" s="73"/>
      <c r="X44938" s="12"/>
    </row>
    <row r="44939" spans="2:24" x14ac:dyDescent="0.3">
      <c r="B44939" s="73"/>
      <c r="D44939" s="73"/>
      <c r="P44939" s="73"/>
      <c r="T44939" s="73"/>
      <c r="U44939" s="73"/>
      <c r="V44939" s="73"/>
      <c r="X44939" s="12"/>
    </row>
    <row r="44940" spans="2:24" x14ac:dyDescent="0.3">
      <c r="B44940" s="73"/>
      <c r="D44940" s="73"/>
      <c r="P44940" s="73"/>
      <c r="T44940" s="73"/>
      <c r="U44940" s="73"/>
      <c r="V44940" s="73"/>
      <c r="X44940" s="12"/>
    </row>
    <row r="44941" spans="2:24" x14ac:dyDescent="0.3">
      <c r="B44941" s="73"/>
      <c r="D44941" s="73"/>
      <c r="P44941" s="73"/>
      <c r="T44941" s="73"/>
      <c r="U44941" s="73"/>
      <c r="V44941" s="73"/>
      <c r="X44941" s="12"/>
    </row>
    <row r="44942" spans="2:24" x14ac:dyDescent="0.3">
      <c r="B44942" s="73"/>
      <c r="D44942" s="73"/>
      <c r="P44942" s="73"/>
      <c r="T44942" s="73"/>
      <c r="U44942" s="73"/>
      <c r="V44942" s="73"/>
      <c r="X44942" s="12"/>
    </row>
    <row r="44943" spans="2:24" x14ac:dyDescent="0.3">
      <c r="B44943" s="73"/>
      <c r="D44943" s="73"/>
      <c r="P44943" s="73"/>
      <c r="T44943" s="73"/>
      <c r="U44943" s="73"/>
      <c r="V44943" s="73"/>
      <c r="X44943" s="12"/>
    </row>
    <row r="44944" spans="2:24" x14ac:dyDescent="0.3">
      <c r="B44944" s="73"/>
      <c r="D44944" s="73"/>
      <c r="P44944" s="73"/>
      <c r="T44944" s="73"/>
      <c r="U44944" s="73"/>
      <c r="V44944" s="73"/>
      <c r="X44944" s="12"/>
    </row>
    <row r="44945" spans="2:24" x14ac:dyDescent="0.3">
      <c r="B44945" s="73"/>
      <c r="D44945" s="73"/>
      <c r="P44945" s="73"/>
      <c r="T44945" s="73"/>
      <c r="U44945" s="73"/>
      <c r="V44945" s="73"/>
      <c r="X44945" s="12"/>
    </row>
    <row r="44946" spans="2:24" x14ac:dyDescent="0.3">
      <c r="B44946" s="73"/>
      <c r="D44946" s="73"/>
      <c r="P44946" s="73"/>
      <c r="T44946" s="73"/>
      <c r="U44946" s="73"/>
      <c r="V44946" s="73"/>
      <c r="X44946" s="12"/>
    </row>
    <row r="44947" spans="2:24" x14ac:dyDescent="0.3">
      <c r="B44947" s="73"/>
      <c r="D44947" s="73"/>
      <c r="P44947" s="73"/>
      <c r="T44947" s="73"/>
      <c r="U44947" s="73"/>
      <c r="V44947" s="73"/>
      <c r="X44947" s="12"/>
    </row>
    <row r="44948" spans="2:24" x14ac:dyDescent="0.3">
      <c r="B44948" s="73"/>
      <c r="D44948" s="73"/>
      <c r="P44948" s="73"/>
      <c r="T44948" s="73"/>
      <c r="U44948" s="73"/>
      <c r="V44948" s="73"/>
      <c r="X44948" s="12"/>
    </row>
    <row r="44949" spans="2:24" x14ac:dyDescent="0.3">
      <c r="B44949" s="73"/>
      <c r="D44949" s="73"/>
      <c r="P44949" s="73"/>
      <c r="T44949" s="73"/>
      <c r="U44949" s="73"/>
      <c r="V44949" s="73"/>
      <c r="X44949" s="12"/>
    </row>
    <row r="44950" spans="2:24" x14ac:dyDescent="0.3">
      <c r="B44950" s="73"/>
      <c r="D44950" s="73"/>
      <c r="P44950" s="73"/>
      <c r="T44950" s="73"/>
      <c r="U44950" s="73"/>
      <c r="V44950" s="73"/>
      <c r="X44950" s="12"/>
    </row>
    <row r="44951" spans="2:24" x14ac:dyDescent="0.3">
      <c r="B44951" s="73"/>
      <c r="D44951" s="73"/>
      <c r="P44951" s="73"/>
      <c r="T44951" s="73"/>
      <c r="U44951" s="73"/>
      <c r="V44951" s="73"/>
      <c r="X44951" s="12"/>
    </row>
    <row r="44952" spans="2:24" x14ac:dyDescent="0.3">
      <c r="B44952" s="73"/>
      <c r="D44952" s="73"/>
      <c r="P44952" s="73"/>
      <c r="T44952" s="73"/>
      <c r="U44952" s="73"/>
      <c r="V44952" s="73"/>
      <c r="X44952" s="12"/>
    </row>
    <row r="44953" spans="2:24" x14ac:dyDescent="0.3">
      <c r="B44953" s="73"/>
      <c r="D44953" s="73"/>
      <c r="P44953" s="73"/>
      <c r="T44953" s="73"/>
      <c r="U44953" s="73"/>
      <c r="V44953" s="73"/>
      <c r="X44953" s="12"/>
    </row>
    <row r="44954" spans="2:24" x14ac:dyDescent="0.3">
      <c r="B44954" s="73"/>
      <c r="D44954" s="73"/>
      <c r="P44954" s="73"/>
      <c r="T44954" s="73"/>
      <c r="U44954" s="73"/>
      <c r="V44954" s="73"/>
      <c r="X44954" s="12"/>
    </row>
    <row r="44955" spans="2:24" x14ac:dyDescent="0.3">
      <c r="B44955" s="73"/>
      <c r="D44955" s="73"/>
      <c r="P44955" s="73"/>
      <c r="T44955" s="73"/>
      <c r="U44955" s="73"/>
      <c r="V44955" s="73"/>
      <c r="X44955" s="12"/>
    </row>
    <row r="44956" spans="2:24" x14ac:dyDescent="0.3">
      <c r="B44956" s="73"/>
      <c r="D44956" s="73"/>
      <c r="P44956" s="73"/>
      <c r="T44956" s="73"/>
      <c r="U44956" s="73"/>
      <c r="V44956" s="73"/>
      <c r="X44956" s="12"/>
    </row>
    <row r="44957" spans="2:24" x14ac:dyDescent="0.3">
      <c r="B44957" s="73"/>
      <c r="D44957" s="73"/>
      <c r="P44957" s="73"/>
      <c r="T44957" s="73"/>
      <c r="U44957" s="73"/>
      <c r="V44957" s="73"/>
      <c r="X44957" s="12"/>
    </row>
    <row r="44958" spans="2:24" x14ac:dyDescent="0.3">
      <c r="B44958" s="73"/>
      <c r="D44958" s="73"/>
      <c r="P44958" s="73"/>
      <c r="T44958" s="73"/>
      <c r="U44958" s="73"/>
      <c r="V44958" s="73"/>
      <c r="X44958" s="12"/>
    </row>
    <row r="44959" spans="2:24" x14ac:dyDescent="0.3">
      <c r="B44959" s="73"/>
      <c r="D44959" s="73"/>
      <c r="P44959" s="73"/>
      <c r="T44959" s="73"/>
      <c r="U44959" s="73"/>
      <c r="V44959" s="73"/>
      <c r="X44959" s="12"/>
    </row>
    <row r="44960" spans="2:24" x14ac:dyDescent="0.3">
      <c r="B44960" s="73"/>
      <c r="D44960" s="73"/>
      <c r="P44960" s="73"/>
      <c r="T44960" s="73"/>
      <c r="U44960" s="73"/>
      <c r="V44960" s="73"/>
      <c r="X44960" s="12"/>
    </row>
    <row r="44961" spans="2:24" x14ac:dyDescent="0.3">
      <c r="B44961" s="73"/>
      <c r="D44961" s="73"/>
      <c r="P44961" s="73"/>
      <c r="T44961" s="73"/>
      <c r="U44961" s="73"/>
      <c r="V44961" s="73"/>
      <c r="X44961" s="12"/>
    </row>
    <row r="44962" spans="2:24" x14ac:dyDescent="0.3">
      <c r="B44962" s="73"/>
      <c r="D44962" s="73"/>
      <c r="P44962" s="73"/>
      <c r="T44962" s="73"/>
      <c r="U44962" s="73"/>
      <c r="V44962" s="73"/>
      <c r="X44962" s="12"/>
    </row>
    <row r="44963" spans="2:24" x14ac:dyDescent="0.3">
      <c r="B44963" s="73"/>
      <c r="D44963" s="73"/>
      <c r="P44963" s="73"/>
      <c r="T44963" s="73"/>
      <c r="U44963" s="73"/>
      <c r="V44963" s="73"/>
      <c r="X44963" s="12"/>
    </row>
    <row r="44964" spans="2:24" x14ac:dyDescent="0.3">
      <c r="B44964" s="73"/>
      <c r="D44964" s="73"/>
      <c r="P44964" s="73"/>
      <c r="T44964" s="73"/>
      <c r="U44964" s="73"/>
      <c r="V44964" s="73"/>
      <c r="X44964" s="12"/>
    </row>
    <row r="44965" spans="2:24" x14ac:dyDescent="0.3">
      <c r="B44965" s="73"/>
      <c r="D44965" s="73"/>
      <c r="P44965" s="73"/>
      <c r="T44965" s="73"/>
      <c r="U44965" s="73"/>
      <c r="V44965" s="73"/>
      <c r="X44965" s="12"/>
    </row>
    <row r="44966" spans="2:24" x14ac:dyDescent="0.3">
      <c r="B44966" s="73"/>
      <c r="D44966" s="73"/>
      <c r="P44966" s="73"/>
      <c r="T44966" s="73"/>
      <c r="U44966" s="73"/>
      <c r="V44966" s="73"/>
      <c r="X44966" s="12"/>
    </row>
    <row r="44967" spans="2:24" x14ac:dyDescent="0.3">
      <c r="B44967" s="73"/>
      <c r="D44967" s="73"/>
      <c r="P44967" s="73"/>
      <c r="T44967" s="73"/>
      <c r="U44967" s="73"/>
      <c r="V44967" s="73"/>
      <c r="X44967" s="12"/>
    </row>
    <row r="44968" spans="2:24" x14ac:dyDescent="0.3">
      <c r="B44968" s="73"/>
      <c r="D44968" s="73"/>
      <c r="P44968" s="73"/>
      <c r="T44968" s="73"/>
      <c r="U44968" s="73"/>
      <c r="V44968" s="73"/>
      <c r="X44968" s="12"/>
    </row>
    <row r="44969" spans="2:24" x14ac:dyDescent="0.3">
      <c r="B44969" s="73"/>
      <c r="D44969" s="73"/>
      <c r="P44969" s="73"/>
      <c r="T44969" s="73"/>
      <c r="U44969" s="73"/>
      <c r="V44969" s="73"/>
      <c r="X44969" s="12"/>
    </row>
    <row r="44970" spans="2:24" x14ac:dyDescent="0.3">
      <c r="B44970" s="73"/>
      <c r="D44970" s="73"/>
      <c r="P44970" s="73"/>
      <c r="T44970" s="73"/>
      <c r="U44970" s="73"/>
      <c r="V44970" s="73"/>
      <c r="X44970" s="12"/>
    </row>
    <row r="44971" spans="2:24" x14ac:dyDescent="0.3">
      <c r="B44971" s="73"/>
      <c r="D44971" s="73"/>
      <c r="P44971" s="73"/>
      <c r="T44971" s="73"/>
      <c r="U44971" s="73"/>
      <c r="V44971" s="73"/>
      <c r="X44971" s="12"/>
    </row>
    <row r="44972" spans="2:24" x14ac:dyDescent="0.3">
      <c r="B44972" s="73"/>
      <c r="D44972" s="73"/>
      <c r="P44972" s="73"/>
      <c r="T44972" s="73"/>
      <c r="U44972" s="73"/>
      <c r="V44972" s="73"/>
      <c r="X44972" s="12"/>
    </row>
    <row r="44973" spans="2:24" x14ac:dyDescent="0.3">
      <c r="B44973" s="73"/>
      <c r="D44973" s="73"/>
      <c r="P44973" s="73"/>
      <c r="T44973" s="73"/>
      <c r="U44973" s="73"/>
      <c r="V44973" s="73"/>
      <c r="X44973" s="12"/>
    </row>
    <row r="44974" spans="2:24" x14ac:dyDescent="0.3">
      <c r="B44974" s="73"/>
      <c r="D44974" s="73"/>
      <c r="P44974" s="73"/>
      <c r="T44974" s="73"/>
      <c r="U44974" s="73"/>
      <c r="V44974" s="73"/>
      <c r="X44974" s="12"/>
    </row>
    <row r="44975" spans="2:24" x14ac:dyDescent="0.3">
      <c r="B44975" s="73"/>
      <c r="D44975" s="73"/>
      <c r="P44975" s="73"/>
      <c r="T44975" s="73"/>
      <c r="U44975" s="73"/>
      <c r="V44975" s="73"/>
      <c r="X44975" s="12"/>
    </row>
    <row r="44976" spans="2:24" x14ac:dyDescent="0.3">
      <c r="B44976" s="73"/>
      <c r="D44976" s="73"/>
      <c r="P44976" s="73"/>
      <c r="T44976" s="73"/>
      <c r="U44976" s="73"/>
      <c r="V44976" s="73"/>
      <c r="X44976" s="12"/>
    </row>
    <row r="44977" spans="2:24" x14ac:dyDescent="0.3">
      <c r="B44977" s="73"/>
      <c r="D44977" s="73"/>
      <c r="P44977" s="73"/>
      <c r="T44977" s="73"/>
      <c r="U44977" s="73"/>
      <c r="V44977" s="73"/>
      <c r="X44977" s="12"/>
    </row>
    <row r="44978" spans="2:24" x14ac:dyDescent="0.3">
      <c r="B44978" s="73"/>
      <c r="D44978" s="73"/>
      <c r="P44978" s="73"/>
      <c r="T44978" s="73"/>
      <c r="U44978" s="73"/>
      <c r="V44978" s="73"/>
      <c r="X44978" s="12"/>
    </row>
    <row r="44979" spans="2:24" x14ac:dyDescent="0.3">
      <c r="B44979" s="73"/>
      <c r="D44979" s="73"/>
      <c r="P44979" s="73"/>
      <c r="T44979" s="73"/>
      <c r="U44979" s="73"/>
      <c r="V44979" s="73"/>
      <c r="X44979" s="12"/>
    </row>
    <row r="44980" spans="2:24" x14ac:dyDescent="0.3">
      <c r="B44980" s="73"/>
      <c r="D44980" s="73"/>
      <c r="P44980" s="73"/>
      <c r="T44980" s="73"/>
      <c r="U44980" s="73"/>
      <c r="V44980" s="73"/>
      <c r="X44980" s="12"/>
    </row>
    <row r="44981" spans="2:24" x14ac:dyDescent="0.3">
      <c r="B44981" s="73"/>
      <c r="D44981" s="73"/>
      <c r="P44981" s="73"/>
      <c r="T44981" s="73"/>
      <c r="U44981" s="73"/>
      <c r="V44981" s="73"/>
      <c r="X44981" s="12"/>
    </row>
    <row r="44982" spans="2:24" x14ac:dyDescent="0.3">
      <c r="B44982" s="73"/>
      <c r="D44982" s="73"/>
      <c r="P44982" s="73"/>
      <c r="T44982" s="73"/>
      <c r="U44982" s="73"/>
      <c r="V44982" s="73"/>
      <c r="X44982" s="12"/>
    </row>
    <row r="44983" spans="2:24" x14ac:dyDescent="0.3">
      <c r="B44983" s="73"/>
      <c r="D44983" s="73"/>
      <c r="P44983" s="73"/>
      <c r="T44983" s="73"/>
      <c r="U44983" s="73"/>
      <c r="V44983" s="73"/>
      <c r="X44983" s="12"/>
    </row>
    <row r="44984" spans="2:24" x14ac:dyDescent="0.3">
      <c r="B44984" s="73"/>
      <c r="D44984" s="73"/>
      <c r="P44984" s="73"/>
      <c r="T44984" s="73"/>
      <c r="U44984" s="73"/>
      <c r="V44984" s="73"/>
      <c r="X44984" s="12"/>
    </row>
    <row r="44985" spans="2:24" x14ac:dyDescent="0.3">
      <c r="B44985" s="73"/>
      <c r="D44985" s="73"/>
      <c r="P44985" s="73"/>
      <c r="T44985" s="73"/>
      <c r="U44985" s="73"/>
      <c r="V44985" s="73"/>
      <c r="X44985" s="12"/>
    </row>
    <row r="44986" spans="2:24" x14ac:dyDescent="0.3">
      <c r="B44986" s="73"/>
      <c r="D44986" s="73"/>
      <c r="P44986" s="73"/>
      <c r="T44986" s="73"/>
      <c r="U44986" s="73"/>
      <c r="V44986" s="73"/>
      <c r="X44986" s="12"/>
    </row>
    <row r="44987" spans="2:24" x14ac:dyDescent="0.3">
      <c r="B44987" s="73"/>
      <c r="D44987" s="73"/>
      <c r="P44987" s="73"/>
      <c r="T44987" s="73"/>
      <c r="U44987" s="73"/>
      <c r="V44987" s="73"/>
      <c r="X44987" s="12"/>
    </row>
    <row r="44988" spans="2:24" x14ac:dyDescent="0.3">
      <c r="B44988" s="73"/>
      <c r="D44988" s="73"/>
      <c r="P44988" s="73"/>
      <c r="T44988" s="73"/>
      <c r="U44988" s="73"/>
      <c r="V44988" s="73"/>
      <c r="X44988" s="12"/>
    </row>
    <row r="44989" spans="2:24" x14ac:dyDescent="0.3">
      <c r="B44989" s="73"/>
      <c r="D44989" s="73"/>
      <c r="P44989" s="73"/>
      <c r="T44989" s="73"/>
      <c r="U44989" s="73"/>
      <c r="V44989" s="73"/>
      <c r="X44989" s="12"/>
    </row>
    <row r="44990" spans="2:24" x14ac:dyDescent="0.3">
      <c r="B44990" s="73"/>
      <c r="D44990" s="73"/>
      <c r="P44990" s="73"/>
      <c r="T44990" s="73"/>
      <c r="U44990" s="73"/>
      <c r="V44990" s="73"/>
      <c r="X44990" s="12"/>
    </row>
    <row r="44991" spans="2:24" x14ac:dyDescent="0.3">
      <c r="B44991" s="73"/>
      <c r="D44991" s="73"/>
      <c r="P44991" s="73"/>
      <c r="T44991" s="73"/>
      <c r="U44991" s="73"/>
      <c r="V44991" s="73"/>
      <c r="X44991" s="12"/>
    </row>
    <row r="44992" spans="2:24" x14ac:dyDescent="0.3">
      <c r="B44992" s="73"/>
      <c r="D44992" s="73"/>
      <c r="P44992" s="73"/>
      <c r="T44992" s="73"/>
      <c r="U44992" s="73"/>
      <c r="V44992" s="73"/>
      <c r="X44992" s="12"/>
    </row>
    <row r="44993" spans="2:24" x14ac:dyDescent="0.3">
      <c r="B44993" s="73"/>
      <c r="D44993" s="73"/>
      <c r="P44993" s="73"/>
      <c r="T44993" s="73"/>
      <c r="U44993" s="73"/>
      <c r="V44993" s="73"/>
      <c r="X44993" s="12"/>
    </row>
    <row r="44994" spans="2:24" x14ac:dyDescent="0.3">
      <c r="B44994" s="73"/>
      <c r="D44994" s="73"/>
      <c r="P44994" s="73"/>
      <c r="T44994" s="73"/>
      <c r="U44994" s="73"/>
      <c r="V44994" s="73"/>
      <c r="X44994" s="12"/>
    </row>
    <row r="44995" spans="2:24" x14ac:dyDescent="0.3">
      <c r="B44995" s="73"/>
      <c r="D44995" s="73"/>
      <c r="P44995" s="73"/>
      <c r="T44995" s="73"/>
      <c r="U44995" s="73"/>
      <c r="V44995" s="73"/>
      <c r="X44995" s="12"/>
    </row>
    <row r="44996" spans="2:24" x14ac:dyDescent="0.3">
      <c r="B44996" s="73"/>
      <c r="D44996" s="73"/>
      <c r="P44996" s="73"/>
      <c r="T44996" s="73"/>
      <c r="U44996" s="73"/>
      <c r="V44996" s="73"/>
      <c r="X44996" s="12"/>
    </row>
    <row r="44997" spans="2:24" x14ac:dyDescent="0.3">
      <c r="B44997" s="73"/>
      <c r="D44997" s="73"/>
      <c r="P44997" s="73"/>
      <c r="T44997" s="73"/>
      <c r="U44997" s="73"/>
      <c r="V44997" s="73"/>
      <c r="X44997" s="12"/>
    </row>
    <row r="44998" spans="2:24" x14ac:dyDescent="0.3">
      <c r="B44998" s="73"/>
      <c r="D44998" s="73"/>
      <c r="P44998" s="73"/>
      <c r="T44998" s="73"/>
      <c r="U44998" s="73"/>
      <c r="V44998" s="73"/>
      <c r="X44998" s="12"/>
    </row>
    <row r="44999" spans="2:24" x14ac:dyDescent="0.3">
      <c r="B44999" s="73"/>
      <c r="D44999" s="73"/>
      <c r="P44999" s="73"/>
      <c r="T44999" s="73"/>
      <c r="U44999" s="73"/>
      <c r="V44999" s="73"/>
      <c r="X44999" s="12"/>
    </row>
    <row r="45000" spans="2:24" x14ac:dyDescent="0.3">
      <c r="B45000" s="73"/>
      <c r="D45000" s="73"/>
      <c r="P45000" s="73"/>
      <c r="T45000" s="73"/>
      <c r="U45000" s="73"/>
      <c r="V45000" s="73"/>
      <c r="X45000" s="12"/>
    </row>
    <row r="45001" spans="2:24" x14ac:dyDescent="0.3">
      <c r="B45001" s="73"/>
      <c r="D45001" s="73"/>
      <c r="P45001" s="73"/>
      <c r="T45001" s="73"/>
      <c r="U45001" s="73"/>
      <c r="V45001" s="73"/>
      <c r="X45001" s="12"/>
    </row>
    <row r="45002" spans="2:24" x14ac:dyDescent="0.3">
      <c r="B45002" s="73"/>
      <c r="D45002" s="73"/>
      <c r="P45002" s="73"/>
      <c r="T45002" s="73"/>
      <c r="U45002" s="73"/>
      <c r="V45002" s="73"/>
      <c r="X45002" s="12"/>
    </row>
    <row r="45003" spans="2:24" x14ac:dyDescent="0.3">
      <c r="B45003" s="73"/>
      <c r="D45003" s="73"/>
      <c r="P45003" s="73"/>
      <c r="T45003" s="73"/>
      <c r="U45003" s="73"/>
      <c r="V45003" s="73"/>
      <c r="X45003" s="12"/>
    </row>
    <row r="45004" spans="2:24" x14ac:dyDescent="0.3">
      <c r="B45004" s="73"/>
      <c r="D45004" s="73"/>
      <c r="P45004" s="73"/>
      <c r="T45004" s="73"/>
      <c r="U45004" s="73"/>
      <c r="V45004" s="73"/>
      <c r="X45004" s="12"/>
    </row>
    <row r="45005" spans="2:24" x14ac:dyDescent="0.3">
      <c r="B45005" s="73"/>
      <c r="D45005" s="73"/>
      <c r="P45005" s="73"/>
      <c r="T45005" s="73"/>
      <c r="U45005" s="73"/>
      <c r="V45005" s="73"/>
      <c r="X45005" s="12"/>
    </row>
    <row r="45006" spans="2:24" x14ac:dyDescent="0.3">
      <c r="B45006" s="73"/>
      <c r="D45006" s="73"/>
      <c r="P45006" s="73"/>
      <c r="T45006" s="73"/>
      <c r="U45006" s="73"/>
      <c r="V45006" s="73"/>
      <c r="X45006" s="12"/>
    </row>
    <row r="45007" spans="2:24" x14ac:dyDescent="0.3">
      <c r="B45007" s="73"/>
      <c r="D45007" s="73"/>
      <c r="P45007" s="73"/>
      <c r="T45007" s="73"/>
      <c r="U45007" s="73"/>
      <c r="V45007" s="73"/>
      <c r="X45007" s="12"/>
    </row>
    <row r="45008" spans="2:24" x14ac:dyDescent="0.3">
      <c r="B45008" s="73"/>
      <c r="D45008" s="73"/>
      <c r="P45008" s="73"/>
      <c r="T45008" s="73"/>
      <c r="U45008" s="73"/>
      <c r="V45008" s="73"/>
      <c r="X45008" s="12"/>
    </row>
    <row r="45009" spans="2:24" x14ac:dyDescent="0.3">
      <c r="B45009" s="73"/>
      <c r="D45009" s="73"/>
      <c r="P45009" s="73"/>
      <c r="T45009" s="73"/>
      <c r="U45009" s="73"/>
      <c r="V45009" s="73"/>
      <c r="X45009" s="12"/>
    </row>
    <row r="45010" spans="2:24" x14ac:dyDescent="0.3">
      <c r="B45010" s="73"/>
      <c r="D45010" s="73"/>
      <c r="P45010" s="73"/>
      <c r="T45010" s="73"/>
      <c r="U45010" s="73"/>
      <c r="V45010" s="73"/>
      <c r="X45010" s="12"/>
    </row>
    <row r="45011" spans="2:24" x14ac:dyDescent="0.3">
      <c r="B45011" s="73"/>
      <c r="D45011" s="73"/>
      <c r="P45011" s="73"/>
      <c r="T45011" s="73"/>
      <c r="U45011" s="73"/>
      <c r="V45011" s="73"/>
      <c r="X45011" s="12"/>
    </row>
    <row r="45012" spans="2:24" x14ac:dyDescent="0.3">
      <c r="B45012" s="73"/>
      <c r="D45012" s="73"/>
      <c r="P45012" s="73"/>
      <c r="T45012" s="73"/>
      <c r="U45012" s="73"/>
      <c r="V45012" s="73"/>
      <c r="X45012" s="12"/>
    </row>
    <row r="45013" spans="2:24" x14ac:dyDescent="0.3">
      <c r="B45013" s="73"/>
      <c r="D45013" s="73"/>
      <c r="P45013" s="73"/>
      <c r="T45013" s="73"/>
      <c r="U45013" s="73"/>
      <c r="V45013" s="73"/>
      <c r="X45013" s="12"/>
    </row>
    <row r="45014" spans="2:24" x14ac:dyDescent="0.3">
      <c r="B45014" s="73"/>
      <c r="D45014" s="73"/>
      <c r="P45014" s="73"/>
      <c r="T45014" s="73"/>
      <c r="U45014" s="73"/>
      <c r="V45014" s="73"/>
      <c r="X45014" s="12"/>
    </row>
    <row r="45015" spans="2:24" x14ac:dyDescent="0.3">
      <c r="B45015" s="73"/>
      <c r="D45015" s="73"/>
      <c r="P45015" s="73"/>
      <c r="T45015" s="73"/>
      <c r="U45015" s="73"/>
      <c r="V45015" s="73"/>
      <c r="X45015" s="12"/>
    </row>
    <row r="45016" spans="2:24" x14ac:dyDescent="0.3">
      <c r="B45016" s="73"/>
      <c r="D45016" s="73"/>
      <c r="P45016" s="73"/>
      <c r="T45016" s="73"/>
      <c r="U45016" s="73"/>
      <c r="V45016" s="73"/>
      <c r="X45016" s="12"/>
    </row>
    <row r="45017" spans="2:24" x14ac:dyDescent="0.3">
      <c r="B45017" s="73"/>
      <c r="D45017" s="73"/>
      <c r="P45017" s="73"/>
      <c r="T45017" s="73"/>
      <c r="U45017" s="73"/>
      <c r="V45017" s="73"/>
      <c r="X45017" s="12"/>
    </row>
    <row r="45018" spans="2:24" x14ac:dyDescent="0.3">
      <c r="B45018" s="73"/>
      <c r="D45018" s="73"/>
      <c r="P45018" s="73"/>
      <c r="T45018" s="73"/>
      <c r="U45018" s="73"/>
      <c r="V45018" s="73"/>
      <c r="X45018" s="12"/>
    </row>
    <row r="45019" spans="2:24" x14ac:dyDescent="0.3">
      <c r="B45019" s="73"/>
      <c r="D45019" s="73"/>
      <c r="P45019" s="73"/>
      <c r="T45019" s="73"/>
      <c r="U45019" s="73"/>
      <c r="V45019" s="73"/>
      <c r="X45019" s="12"/>
    </row>
    <row r="45020" spans="2:24" x14ac:dyDescent="0.3">
      <c r="B45020" s="73"/>
      <c r="D45020" s="73"/>
      <c r="P45020" s="73"/>
      <c r="T45020" s="73"/>
      <c r="U45020" s="73"/>
      <c r="V45020" s="73"/>
      <c r="X45020" s="12"/>
    </row>
    <row r="45021" spans="2:24" x14ac:dyDescent="0.3">
      <c r="B45021" s="73"/>
      <c r="D45021" s="73"/>
      <c r="P45021" s="73"/>
      <c r="T45021" s="73"/>
      <c r="U45021" s="73"/>
      <c r="V45021" s="73"/>
      <c r="X45021" s="12"/>
    </row>
    <row r="45022" spans="2:24" x14ac:dyDescent="0.3">
      <c r="B45022" s="73"/>
      <c r="D45022" s="73"/>
      <c r="P45022" s="73"/>
      <c r="T45022" s="73"/>
      <c r="U45022" s="73"/>
      <c r="V45022" s="73"/>
      <c r="X45022" s="12"/>
    </row>
    <row r="45023" spans="2:24" x14ac:dyDescent="0.3">
      <c r="B45023" s="73"/>
      <c r="D45023" s="73"/>
      <c r="P45023" s="73"/>
      <c r="T45023" s="73"/>
      <c r="U45023" s="73"/>
      <c r="V45023" s="73"/>
      <c r="X45023" s="12"/>
    </row>
    <row r="45024" spans="2:24" x14ac:dyDescent="0.3">
      <c r="B45024" s="73"/>
      <c r="D45024" s="73"/>
      <c r="P45024" s="73"/>
      <c r="T45024" s="73"/>
      <c r="U45024" s="73"/>
      <c r="V45024" s="73"/>
      <c r="X45024" s="12"/>
    </row>
    <row r="45025" spans="2:24" x14ac:dyDescent="0.3">
      <c r="B45025" s="73"/>
      <c r="D45025" s="73"/>
      <c r="P45025" s="73"/>
      <c r="T45025" s="73"/>
      <c r="U45025" s="73"/>
      <c r="V45025" s="73"/>
      <c r="X45025" s="12"/>
    </row>
    <row r="45026" spans="2:24" x14ac:dyDescent="0.3">
      <c r="B45026" s="73"/>
      <c r="D45026" s="73"/>
      <c r="P45026" s="73"/>
      <c r="T45026" s="73"/>
      <c r="U45026" s="73"/>
      <c r="V45026" s="73"/>
      <c r="X45026" s="12"/>
    </row>
    <row r="45027" spans="2:24" x14ac:dyDescent="0.3">
      <c r="B45027" s="73"/>
      <c r="D45027" s="73"/>
      <c r="P45027" s="73"/>
      <c r="T45027" s="73"/>
      <c r="U45027" s="73"/>
      <c r="V45027" s="73"/>
      <c r="X45027" s="12"/>
    </row>
    <row r="45028" spans="2:24" x14ac:dyDescent="0.3">
      <c r="B45028" s="73"/>
      <c r="D45028" s="73"/>
      <c r="P45028" s="73"/>
      <c r="T45028" s="73"/>
      <c r="U45028" s="73"/>
      <c r="V45028" s="73"/>
      <c r="X45028" s="12"/>
    </row>
    <row r="45029" spans="2:24" x14ac:dyDescent="0.3">
      <c r="B45029" s="73"/>
      <c r="D45029" s="73"/>
      <c r="P45029" s="73"/>
      <c r="T45029" s="73"/>
      <c r="U45029" s="73"/>
      <c r="V45029" s="73"/>
      <c r="X45029" s="12"/>
    </row>
    <row r="45030" spans="2:24" x14ac:dyDescent="0.3">
      <c r="B45030" s="73"/>
      <c r="D45030" s="73"/>
      <c r="P45030" s="73"/>
      <c r="T45030" s="73"/>
      <c r="U45030" s="73"/>
      <c r="V45030" s="73"/>
      <c r="X45030" s="12"/>
    </row>
    <row r="45031" spans="2:24" x14ac:dyDescent="0.3">
      <c r="B45031" s="73"/>
      <c r="D45031" s="73"/>
      <c r="P45031" s="73"/>
      <c r="T45031" s="73"/>
      <c r="U45031" s="73"/>
      <c r="V45031" s="73"/>
      <c r="X45031" s="12"/>
    </row>
    <row r="45032" spans="2:24" x14ac:dyDescent="0.3">
      <c r="B45032" s="73"/>
      <c r="D45032" s="73"/>
      <c r="P45032" s="73"/>
      <c r="T45032" s="73"/>
      <c r="U45032" s="73"/>
      <c r="V45032" s="73"/>
      <c r="X45032" s="12"/>
    </row>
    <row r="45033" spans="2:24" x14ac:dyDescent="0.3">
      <c r="B45033" s="73"/>
      <c r="D45033" s="73"/>
      <c r="P45033" s="73"/>
      <c r="T45033" s="73"/>
      <c r="U45033" s="73"/>
      <c r="V45033" s="73"/>
      <c r="X45033" s="12"/>
    </row>
    <row r="45034" spans="2:24" x14ac:dyDescent="0.3">
      <c r="B45034" s="73"/>
      <c r="D45034" s="73"/>
      <c r="P45034" s="73"/>
      <c r="T45034" s="73"/>
      <c r="U45034" s="73"/>
      <c r="V45034" s="73"/>
      <c r="X45034" s="12"/>
    </row>
    <row r="45035" spans="2:24" x14ac:dyDescent="0.3">
      <c r="B45035" s="73"/>
      <c r="D45035" s="73"/>
      <c r="P45035" s="73"/>
      <c r="T45035" s="73"/>
      <c r="U45035" s="73"/>
      <c r="V45035" s="73"/>
      <c r="X45035" s="12"/>
    </row>
    <row r="45036" spans="2:24" x14ac:dyDescent="0.3">
      <c r="B45036" s="73"/>
      <c r="D45036" s="73"/>
      <c r="P45036" s="73"/>
      <c r="T45036" s="73"/>
      <c r="U45036" s="73"/>
      <c r="V45036" s="73"/>
      <c r="X45036" s="12"/>
    </row>
    <row r="45037" spans="2:24" x14ac:dyDescent="0.3">
      <c r="B45037" s="73"/>
      <c r="D45037" s="73"/>
      <c r="P45037" s="73"/>
      <c r="T45037" s="73"/>
      <c r="U45037" s="73"/>
      <c r="V45037" s="73"/>
      <c r="X45037" s="12"/>
    </row>
    <row r="45038" spans="2:24" x14ac:dyDescent="0.3">
      <c r="B45038" s="73"/>
      <c r="D45038" s="73"/>
      <c r="P45038" s="73"/>
      <c r="T45038" s="73"/>
      <c r="U45038" s="73"/>
      <c r="V45038" s="73"/>
      <c r="X45038" s="12"/>
    </row>
    <row r="45039" spans="2:24" x14ac:dyDescent="0.3">
      <c r="B45039" s="73"/>
      <c r="D45039" s="73"/>
      <c r="P45039" s="73"/>
      <c r="T45039" s="73"/>
      <c r="U45039" s="73"/>
      <c r="V45039" s="73"/>
      <c r="X45039" s="12"/>
    </row>
    <row r="45040" spans="2:24" x14ac:dyDescent="0.3">
      <c r="B45040" s="73"/>
      <c r="D45040" s="73"/>
      <c r="P45040" s="73"/>
      <c r="T45040" s="73"/>
      <c r="U45040" s="73"/>
      <c r="V45040" s="73"/>
      <c r="X45040" s="12"/>
    </row>
    <row r="45041" spans="2:24" x14ac:dyDescent="0.3">
      <c r="B45041" s="73"/>
      <c r="D45041" s="73"/>
      <c r="P45041" s="73"/>
      <c r="T45041" s="73"/>
      <c r="U45041" s="73"/>
      <c r="V45041" s="73"/>
      <c r="X45041" s="12"/>
    </row>
    <row r="45042" spans="2:24" x14ac:dyDescent="0.3">
      <c r="B45042" s="73"/>
      <c r="D45042" s="73"/>
      <c r="P45042" s="73"/>
      <c r="T45042" s="73"/>
      <c r="U45042" s="73"/>
      <c r="V45042" s="73"/>
      <c r="X45042" s="12"/>
    </row>
    <row r="45043" spans="2:24" x14ac:dyDescent="0.3">
      <c r="B45043" s="73"/>
      <c r="D45043" s="73"/>
      <c r="P45043" s="73"/>
      <c r="T45043" s="73"/>
      <c r="U45043" s="73"/>
      <c r="V45043" s="73"/>
      <c r="X45043" s="12"/>
    </row>
    <row r="45044" spans="2:24" x14ac:dyDescent="0.3">
      <c r="B45044" s="73"/>
      <c r="D45044" s="73"/>
      <c r="P45044" s="73"/>
      <c r="T45044" s="73"/>
      <c r="U45044" s="73"/>
      <c r="V45044" s="73"/>
      <c r="X45044" s="12"/>
    </row>
    <row r="45045" spans="2:24" x14ac:dyDescent="0.3">
      <c r="B45045" s="73"/>
      <c r="D45045" s="73"/>
      <c r="P45045" s="73"/>
      <c r="T45045" s="73"/>
      <c r="U45045" s="73"/>
      <c r="V45045" s="73"/>
      <c r="X45045" s="12"/>
    </row>
    <row r="45046" spans="2:24" x14ac:dyDescent="0.3">
      <c r="B45046" s="73"/>
      <c r="D45046" s="73"/>
      <c r="P45046" s="73"/>
      <c r="T45046" s="73"/>
      <c r="U45046" s="73"/>
      <c r="V45046" s="73"/>
      <c r="X45046" s="12"/>
    </row>
    <row r="45047" spans="2:24" x14ac:dyDescent="0.3">
      <c r="B45047" s="73"/>
      <c r="D45047" s="73"/>
      <c r="P45047" s="73"/>
      <c r="T45047" s="73"/>
      <c r="U45047" s="73"/>
      <c r="V45047" s="73"/>
      <c r="X45047" s="12"/>
    </row>
    <row r="45048" spans="2:24" x14ac:dyDescent="0.3">
      <c r="B45048" s="73"/>
      <c r="D45048" s="73"/>
      <c r="P45048" s="73"/>
      <c r="T45048" s="73"/>
      <c r="U45048" s="73"/>
      <c r="V45048" s="73"/>
      <c r="X45048" s="12"/>
    </row>
    <row r="45049" spans="2:24" x14ac:dyDescent="0.3">
      <c r="B45049" s="73"/>
      <c r="D45049" s="73"/>
      <c r="P45049" s="73"/>
      <c r="T45049" s="73"/>
      <c r="U45049" s="73"/>
      <c r="V45049" s="73"/>
      <c r="X45049" s="12"/>
    </row>
    <row r="45050" spans="2:24" x14ac:dyDescent="0.3">
      <c r="B45050" s="73"/>
      <c r="D45050" s="73"/>
      <c r="P45050" s="73"/>
      <c r="T45050" s="73"/>
      <c r="U45050" s="73"/>
      <c r="V45050" s="73"/>
      <c r="X45050" s="12"/>
    </row>
    <row r="45051" spans="2:24" x14ac:dyDescent="0.3">
      <c r="B45051" s="73"/>
      <c r="D45051" s="73"/>
      <c r="P45051" s="73"/>
      <c r="T45051" s="73"/>
      <c r="U45051" s="73"/>
      <c r="V45051" s="73"/>
      <c r="X45051" s="12"/>
    </row>
    <row r="45052" spans="2:24" x14ac:dyDescent="0.3">
      <c r="B45052" s="73"/>
      <c r="D45052" s="73"/>
      <c r="P45052" s="73"/>
      <c r="T45052" s="73"/>
      <c r="U45052" s="73"/>
      <c r="V45052" s="73"/>
      <c r="X45052" s="12"/>
    </row>
    <row r="45053" spans="2:24" x14ac:dyDescent="0.3">
      <c r="B45053" s="73"/>
      <c r="D45053" s="73"/>
      <c r="P45053" s="73"/>
      <c r="T45053" s="73"/>
      <c r="U45053" s="73"/>
      <c r="V45053" s="73"/>
      <c r="X45053" s="12"/>
    </row>
    <row r="45054" spans="2:24" x14ac:dyDescent="0.3">
      <c r="B45054" s="73"/>
      <c r="D45054" s="73"/>
      <c r="P45054" s="73"/>
      <c r="T45054" s="73"/>
      <c r="U45054" s="73"/>
      <c r="V45054" s="73"/>
      <c r="X45054" s="12"/>
    </row>
    <row r="45055" spans="2:24" x14ac:dyDescent="0.3">
      <c r="B45055" s="73"/>
      <c r="D45055" s="73"/>
      <c r="P45055" s="73"/>
      <c r="T45055" s="73"/>
      <c r="U45055" s="73"/>
      <c r="V45055" s="73"/>
      <c r="X45055" s="12"/>
    </row>
    <row r="45056" spans="2:24" x14ac:dyDescent="0.3">
      <c r="B45056" s="73"/>
      <c r="D45056" s="73"/>
      <c r="P45056" s="73"/>
      <c r="T45056" s="73"/>
      <c r="U45056" s="73"/>
      <c r="V45056" s="73"/>
      <c r="X45056" s="12"/>
    </row>
    <row r="45057" spans="2:24" x14ac:dyDescent="0.3">
      <c r="B45057" s="73"/>
      <c r="D45057" s="73"/>
      <c r="P45057" s="73"/>
      <c r="T45057" s="73"/>
      <c r="U45057" s="73"/>
      <c r="V45057" s="73"/>
      <c r="X45057" s="12"/>
    </row>
    <row r="45058" spans="2:24" x14ac:dyDescent="0.3">
      <c r="B45058" s="73"/>
      <c r="D45058" s="73"/>
      <c r="P45058" s="73"/>
      <c r="T45058" s="73"/>
      <c r="U45058" s="73"/>
      <c r="V45058" s="73"/>
      <c r="X45058" s="12"/>
    </row>
    <row r="45059" spans="2:24" x14ac:dyDescent="0.3">
      <c r="B45059" s="73"/>
      <c r="D45059" s="73"/>
      <c r="P45059" s="73"/>
      <c r="T45059" s="73"/>
      <c r="U45059" s="73"/>
      <c r="V45059" s="73"/>
      <c r="X45059" s="12"/>
    </row>
    <row r="45060" spans="2:24" x14ac:dyDescent="0.3">
      <c r="B45060" s="73"/>
      <c r="D45060" s="73"/>
      <c r="P45060" s="73"/>
      <c r="T45060" s="73"/>
      <c r="U45060" s="73"/>
      <c r="V45060" s="73"/>
      <c r="X45060" s="12"/>
    </row>
    <row r="45061" spans="2:24" x14ac:dyDescent="0.3">
      <c r="B45061" s="73"/>
      <c r="D45061" s="73"/>
      <c r="P45061" s="73"/>
      <c r="T45061" s="73"/>
      <c r="U45061" s="73"/>
      <c r="V45061" s="73"/>
      <c r="X45061" s="12"/>
    </row>
    <row r="45062" spans="2:24" x14ac:dyDescent="0.3">
      <c r="B45062" s="73"/>
      <c r="D45062" s="73"/>
      <c r="P45062" s="73"/>
      <c r="T45062" s="73"/>
      <c r="U45062" s="73"/>
      <c r="V45062" s="73"/>
      <c r="X45062" s="12"/>
    </row>
    <row r="45063" spans="2:24" x14ac:dyDescent="0.3">
      <c r="B45063" s="73"/>
      <c r="D45063" s="73"/>
      <c r="P45063" s="73"/>
      <c r="T45063" s="73"/>
      <c r="U45063" s="73"/>
      <c r="V45063" s="73"/>
      <c r="X45063" s="12"/>
    </row>
    <row r="45064" spans="2:24" x14ac:dyDescent="0.3">
      <c r="B45064" s="73"/>
      <c r="D45064" s="73"/>
      <c r="P45064" s="73"/>
      <c r="T45064" s="73"/>
      <c r="U45064" s="73"/>
      <c r="V45064" s="73"/>
      <c r="X45064" s="12"/>
    </row>
    <row r="45065" spans="2:24" x14ac:dyDescent="0.3">
      <c r="B45065" s="73"/>
      <c r="D45065" s="73"/>
      <c r="P45065" s="73"/>
      <c r="T45065" s="73"/>
      <c r="U45065" s="73"/>
      <c r="V45065" s="73"/>
      <c r="X45065" s="12"/>
    </row>
    <row r="45066" spans="2:24" x14ac:dyDescent="0.3">
      <c r="B45066" s="73"/>
      <c r="D45066" s="73"/>
      <c r="P45066" s="73"/>
      <c r="T45066" s="73"/>
      <c r="U45066" s="73"/>
      <c r="V45066" s="73"/>
      <c r="X45066" s="12"/>
    </row>
    <row r="45067" spans="2:24" x14ac:dyDescent="0.3">
      <c r="B45067" s="73"/>
      <c r="D45067" s="73"/>
      <c r="P45067" s="73"/>
      <c r="T45067" s="73"/>
      <c r="U45067" s="73"/>
      <c r="V45067" s="73"/>
      <c r="X45067" s="12"/>
    </row>
    <row r="45068" spans="2:24" x14ac:dyDescent="0.3">
      <c r="B45068" s="73"/>
      <c r="D45068" s="73"/>
      <c r="P45068" s="73"/>
      <c r="T45068" s="73"/>
      <c r="U45068" s="73"/>
      <c r="V45068" s="73"/>
      <c r="X45068" s="12"/>
    </row>
    <row r="45069" spans="2:24" x14ac:dyDescent="0.3">
      <c r="B45069" s="73"/>
      <c r="D45069" s="73"/>
      <c r="P45069" s="73"/>
      <c r="T45069" s="73"/>
      <c r="U45069" s="73"/>
      <c r="V45069" s="73"/>
      <c r="X45069" s="12"/>
    </row>
    <row r="45070" spans="2:24" x14ac:dyDescent="0.3">
      <c r="B45070" s="73"/>
      <c r="D45070" s="73"/>
      <c r="P45070" s="73"/>
      <c r="T45070" s="73"/>
      <c r="U45070" s="73"/>
      <c r="V45070" s="73"/>
      <c r="X45070" s="12"/>
    </row>
    <row r="45071" spans="2:24" x14ac:dyDescent="0.3">
      <c r="B45071" s="73"/>
      <c r="D45071" s="73"/>
      <c r="P45071" s="73"/>
      <c r="T45071" s="73"/>
      <c r="U45071" s="73"/>
      <c r="V45071" s="73"/>
      <c r="X45071" s="12"/>
    </row>
    <row r="45072" spans="2:24" x14ac:dyDescent="0.3">
      <c r="B45072" s="73"/>
      <c r="D45072" s="73"/>
      <c r="P45072" s="73"/>
      <c r="T45072" s="73"/>
      <c r="U45072" s="73"/>
      <c r="V45072" s="73"/>
      <c r="X45072" s="12"/>
    </row>
    <row r="45073" spans="2:24" x14ac:dyDescent="0.3">
      <c r="B45073" s="73"/>
      <c r="D45073" s="73"/>
      <c r="P45073" s="73"/>
      <c r="T45073" s="73"/>
      <c r="U45073" s="73"/>
      <c r="V45073" s="73"/>
      <c r="X45073" s="12"/>
    </row>
    <row r="45074" spans="2:24" x14ac:dyDescent="0.3">
      <c r="B45074" s="73"/>
      <c r="D45074" s="73"/>
      <c r="P45074" s="73"/>
      <c r="T45074" s="73"/>
      <c r="U45074" s="73"/>
      <c r="V45074" s="73"/>
      <c r="X45074" s="12"/>
    </row>
    <row r="45075" spans="2:24" x14ac:dyDescent="0.3">
      <c r="B45075" s="73"/>
      <c r="D45075" s="73"/>
      <c r="P45075" s="73"/>
      <c r="T45075" s="73"/>
      <c r="U45075" s="73"/>
      <c r="V45075" s="73"/>
      <c r="X45075" s="12"/>
    </row>
    <row r="45076" spans="2:24" x14ac:dyDescent="0.3">
      <c r="B45076" s="73"/>
      <c r="D45076" s="73"/>
      <c r="P45076" s="73"/>
      <c r="T45076" s="73"/>
      <c r="U45076" s="73"/>
      <c r="V45076" s="73"/>
      <c r="X45076" s="12"/>
    </row>
    <row r="45077" spans="2:24" x14ac:dyDescent="0.3">
      <c r="B45077" s="73"/>
      <c r="D45077" s="73"/>
      <c r="P45077" s="73"/>
      <c r="T45077" s="73"/>
      <c r="U45077" s="73"/>
      <c r="V45077" s="73"/>
      <c r="X45077" s="12"/>
    </row>
    <row r="45078" spans="2:24" x14ac:dyDescent="0.3">
      <c r="B45078" s="73"/>
      <c r="D45078" s="73"/>
      <c r="P45078" s="73"/>
      <c r="T45078" s="73"/>
      <c r="U45078" s="73"/>
      <c r="V45078" s="73"/>
      <c r="X45078" s="12"/>
    </row>
    <row r="45079" spans="2:24" x14ac:dyDescent="0.3">
      <c r="B45079" s="73"/>
      <c r="D45079" s="73"/>
      <c r="P45079" s="73"/>
      <c r="T45079" s="73"/>
      <c r="U45079" s="73"/>
      <c r="V45079" s="73"/>
      <c r="X45079" s="12"/>
    </row>
    <row r="45080" spans="2:24" x14ac:dyDescent="0.3">
      <c r="B45080" s="73"/>
      <c r="D45080" s="73"/>
      <c r="P45080" s="73"/>
      <c r="T45080" s="73"/>
      <c r="U45080" s="73"/>
      <c r="V45080" s="73"/>
      <c r="X45080" s="12"/>
    </row>
    <row r="45081" spans="2:24" x14ac:dyDescent="0.3">
      <c r="B45081" s="73"/>
      <c r="D45081" s="73"/>
      <c r="P45081" s="73"/>
      <c r="T45081" s="73"/>
      <c r="U45081" s="73"/>
      <c r="V45081" s="73"/>
      <c r="X45081" s="12"/>
    </row>
    <row r="45082" spans="2:24" x14ac:dyDescent="0.3">
      <c r="B45082" s="73"/>
      <c r="D45082" s="73"/>
      <c r="P45082" s="73"/>
      <c r="T45082" s="73"/>
      <c r="U45082" s="73"/>
      <c r="V45082" s="73"/>
      <c r="X45082" s="12"/>
    </row>
    <row r="45083" spans="2:24" x14ac:dyDescent="0.3">
      <c r="B45083" s="73"/>
      <c r="D45083" s="73"/>
      <c r="P45083" s="73"/>
      <c r="T45083" s="73"/>
      <c r="U45083" s="73"/>
      <c r="V45083" s="73"/>
      <c r="X45083" s="12"/>
    </row>
    <row r="45084" spans="2:24" x14ac:dyDescent="0.3">
      <c r="B45084" s="73"/>
      <c r="D45084" s="73"/>
      <c r="P45084" s="73"/>
      <c r="T45084" s="73"/>
      <c r="U45084" s="73"/>
      <c r="V45084" s="73"/>
      <c r="X45084" s="12"/>
    </row>
    <row r="45085" spans="2:24" x14ac:dyDescent="0.3">
      <c r="B45085" s="73"/>
      <c r="D45085" s="73"/>
      <c r="P45085" s="73"/>
      <c r="T45085" s="73"/>
      <c r="U45085" s="73"/>
      <c r="V45085" s="73"/>
      <c r="X45085" s="12"/>
    </row>
    <row r="45086" spans="2:24" x14ac:dyDescent="0.3">
      <c r="B45086" s="73"/>
      <c r="D45086" s="73"/>
      <c r="P45086" s="73"/>
      <c r="T45086" s="73"/>
      <c r="U45086" s="73"/>
      <c r="V45086" s="73"/>
      <c r="X45086" s="12"/>
    </row>
    <row r="45087" spans="2:24" x14ac:dyDescent="0.3">
      <c r="B45087" s="73"/>
      <c r="D45087" s="73"/>
      <c r="P45087" s="73"/>
      <c r="T45087" s="73"/>
      <c r="U45087" s="73"/>
      <c r="V45087" s="73"/>
      <c r="X45087" s="12"/>
    </row>
    <row r="45088" spans="2:24" x14ac:dyDescent="0.3">
      <c r="B45088" s="73"/>
      <c r="D45088" s="73"/>
      <c r="P45088" s="73"/>
      <c r="T45088" s="73"/>
      <c r="U45088" s="73"/>
      <c r="V45088" s="73"/>
      <c r="X45088" s="12"/>
    </row>
    <row r="45089" spans="2:24" x14ac:dyDescent="0.3">
      <c r="B45089" s="73"/>
      <c r="D45089" s="73"/>
      <c r="P45089" s="73"/>
      <c r="T45089" s="73"/>
      <c r="U45089" s="73"/>
      <c r="V45089" s="73"/>
      <c r="X45089" s="12"/>
    </row>
    <row r="45090" spans="2:24" x14ac:dyDescent="0.3">
      <c r="B45090" s="73"/>
      <c r="D45090" s="73"/>
      <c r="P45090" s="73"/>
      <c r="T45090" s="73"/>
      <c r="U45090" s="73"/>
      <c r="V45090" s="73"/>
      <c r="X45090" s="12"/>
    </row>
    <row r="45091" spans="2:24" x14ac:dyDescent="0.3">
      <c r="B45091" s="73"/>
      <c r="D45091" s="73"/>
      <c r="P45091" s="73"/>
      <c r="T45091" s="73"/>
      <c r="U45091" s="73"/>
      <c r="V45091" s="73"/>
      <c r="X45091" s="12"/>
    </row>
    <row r="45092" spans="2:24" x14ac:dyDescent="0.3">
      <c r="B45092" s="73"/>
      <c r="D45092" s="73"/>
      <c r="P45092" s="73"/>
      <c r="T45092" s="73"/>
      <c r="U45092" s="73"/>
      <c r="V45092" s="73"/>
      <c r="X45092" s="12"/>
    </row>
    <row r="45093" spans="2:24" x14ac:dyDescent="0.3">
      <c r="B45093" s="73"/>
      <c r="D45093" s="73"/>
      <c r="P45093" s="73"/>
      <c r="T45093" s="73"/>
      <c r="U45093" s="73"/>
      <c r="V45093" s="73"/>
      <c r="X45093" s="12"/>
    </row>
    <row r="45094" spans="2:24" x14ac:dyDescent="0.3">
      <c r="B45094" s="73"/>
      <c r="D45094" s="73"/>
      <c r="P45094" s="73"/>
      <c r="T45094" s="73"/>
      <c r="U45094" s="73"/>
      <c r="V45094" s="73"/>
      <c r="X45094" s="12"/>
    </row>
    <row r="45095" spans="2:24" x14ac:dyDescent="0.3">
      <c r="B45095" s="73"/>
      <c r="D45095" s="73"/>
      <c r="P45095" s="73"/>
      <c r="T45095" s="73"/>
      <c r="U45095" s="73"/>
      <c r="V45095" s="73"/>
      <c r="X45095" s="12"/>
    </row>
    <row r="45096" spans="2:24" x14ac:dyDescent="0.3">
      <c r="B45096" s="73"/>
      <c r="D45096" s="73"/>
      <c r="P45096" s="73"/>
      <c r="T45096" s="73"/>
      <c r="U45096" s="73"/>
      <c r="V45096" s="73"/>
      <c r="X45096" s="12"/>
    </row>
    <row r="45097" spans="2:24" x14ac:dyDescent="0.3">
      <c r="B45097" s="73"/>
      <c r="D45097" s="73"/>
      <c r="P45097" s="73"/>
      <c r="T45097" s="73"/>
      <c r="U45097" s="73"/>
      <c r="V45097" s="73"/>
      <c r="X45097" s="12"/>
    </row>
    <row r="45098" spans="2:24" x14ac:dyDescent="0.3">
      <c r="B45098" s="73"/>
      <c r="D45098" s="73"/>
      <c r="P45098" s="73"/>
      <c r="T45098" s="73"/>
      <c r="U45098" s="73"/>
      <c r="V45098" s="73"/>
      <c r="X45098" s="12"/>
    </row>
    <row r="45099" spans="2:24" x14ac:dyDescent="0.3">
      <c r="B45099" s="73"/>
      <c r="D45099" s="73"/>
      <c r="P45099" s="73"/>
      <c r="T45099" s="73"/>
      <c r="U45099" s="73"/>
      <c r="V45099" s="73"/>
      <c r="X45099" s="12"/>
    </row>
    <row r="45100" spans="2:24" x14ac:dyDescent="0.3">
      <c r="B45100" s="73"/>
      <c r="D45100" s="73"/>
      <c r="P45100" s="73"/>
      <c r="T45100" s="73"/>
      <c r="U45100" s="73"/>
      <c r="V45100" s="73"/>
      <c r="X45100" s="12"/>
    </row>
    <row r="45101" spans="2:24" x14ac:dyDescent="0.3">
      <c r="B45101" s="73"/>
      <c r="D45101" s="73"/>
      <c r="P45101" s="73"/>
      <c r="T45101" s="73"/>
      <c r="U45101" s="73"/>
      <c r="V45101" s="73"/>
      <c r="X45101" s="12"/>
    </row>
    <row r="45102" spans="2:24" x14ac:dyDescent="0.3">
      <c r="B45102" s="73"/>
      <c r="D45102" s="73"/>
      <c r="P45102" s="73"/>
      <c r="T45102" s="73"/>
      <c r="U45102" s="73"/>
      <c r="V45102" s="73"/>
      <c r="X45102" s="12"/>
    </row>
    <row r="45103" spans="2:24" x14ac:dyDescent="0.3">
      <c r="B45103" s="73"/>
      <c r="D45103" s="73"/>
      <c r="P45103" s="73"/>
      <c r="T45103" s="73"/>
      <c r="U45103" s="73"/>
      <c r="V45103" s="73"/>
      <c r="X45103" s="12"/>
    </row>
    <row r="45104" spans="2:24" x14ac:dyDescent="0.3">
      <c r="B45104" s="73"/>
      <c r="D45104" s="73"/>
      <c r="P45104" s="73"/>
      <c r="T45104" s="73"/>
      <c r="U45104" s="73"/>
      <c r="V45104" s="73"/>
      <c r="X45104" s="12"/>
    </row>
    <row r="45105" spans="2:24" x14ac:dyDescent="0.3">
      <c r="B45105" s="73"/>
      <c r="D45105" s="73"/>
      <c r="P45105" s="73"/>
      <c r="T45105" s="73"/>
      <c r="U45105" s="73"/>
      <c r="V45105" s="73"/>
      <c r="X45105" s="12"/>
    </row>
    <row r="45106" spans="2:24" x14ac:dyDescent="0.3">
      <c r="B45106" s="73"/>
      <c r="D45106" s="73"/>
      <c r="P45106" s="73"/>
      <c r="T45106" s="73"/>
      <c r="U45106" s="73"/>
      <c r="V45106" s="73"/>
      <c r="X45106" s="12"/>
    </row>
    <row r="45107" spans="2:24" x14ac:dyDescent="0.3">
      <c r="B45107" s="73"/>
      <c r="D45107" s="73"/>
      <c r="P45107" s="73"/>
      <c r="T45107" s="73"/>
      <c r="U45107" s="73"/>
      <c r="V45107" s="73"/>
      <c r="X45107" s="12"/>
    </row>
    <row r="45108" spans="2:24" x14ac:dyDescent="0.3">
      <c r="B45108" s="73"/>
      <c r="D45108" s="73"/>
      <c r="P45108" s="73"/>
      <c r="T45108" s="73"/>
      <c r="U45108" s="73"/>
      <c r="V45108" s="73"/>
      <c r="X45108" s="12"/>
    </row>
    <row r="45109" spans="2:24" x14ac:dyDescent="0.3">
      <c r="B45109" s="73"/>
      <c r="D45109" s="73"/>
      <c r="P45109" s="73"/>
      <c r="T45109" s="73"/>
      <c r="U45109" s="73"/>
      <c r="V45109" s="73"/>
      <c r="X45109" s="12"/>
    </row>
    <row r="45110" spans="2:24" x14ac:dyDescent="0.3">
      <c r="B45110" s="73"/>
      <c r="D45110" s="73"/>
      <c r="P45110" s="73"/>
      <c r="T45110" s="73"/>
      <c r="U45110" s="73"/>
      <c r="V45110" s="73"/>
      <c r="X45110" s="12"/>
    </row>
    <row r="45111" spans="2:24" x14ac:dyDescent="0.3">
      <c r="B45111" s="73"/>
      <c r="D45111" s="73"/>
      <c r="P45111" s="73"/>
      <c r="T45111" s="73"/>
      <c r="U45111" s="73"/>
      <c r="V45111" s="73"/>
      <c r="X45111" s="12"/>
    </row>
    <row r="45112" spans="2:24" x14ac:dyDescent="0.3">
      <c r="B45112" s="73"/>
      <c r="D45112" s="73"/>
      <c r="P45112" s="73"/>
      <c r="T45112" s="73"/>
      <c r="U45112" s="73"/>
      <c r="V45112" s="73"/>
      <c r="X45112" s="12"/>
    </row>
    <row r="45113" spans="2:24" x14ac:dyDescent="0.3">
      <c r="B45113" s="73"/>
      <c r="D45113" s="73"/>
      <c r="P45113" s="73"/>
      <c r="T45113" s="73"/>
      <c r="U45113" s="73"/>
      <c r="V45113" s="73"/>
      <c r="X45113" s="12"/>
    </row>
    <row r="45114" spans="2:24" x14ac:dyDescent="0.3">
      <c r="B45114" s="73"/>
      <c r="D45114" s="73"/>
      <c r="P45114" s="73"/>
      <c r="T45114" s="73"/>
      <c r="U45114" s="73"/>
      <c r="V45114" s="73"/>
      <c r="X45114" s="12"/>
    </row>
    <row r="45115" spans="2:24" x14ac:dyDescent="0.3">
      <c r="B45115" s="73"/>
      <c r="D45115" s="73"/>
      <c r="P45115" s="73"/>
      <c r="T45115" s="73"/>
      <c r="U45115" s="73"/>
      <c r="V45115" s="73"/>
      <c r="X45115" s="12"/>
    </row>
    <row r="45116" spans="2:24" x14ac:dyDescent="0.3">
      <c r="B45116" s="73"/>
      <c r="D45116" s="73"/>
      <c r="P45116" s="73"/>
      <c r="T45116" s="73"/>
      <c r="U45116" s="73"/>
      <c r="V45116" s="73"/>
      <c r="X45116" s="12"/>
    </row>
    <row r="45117" spans="2:24" x14ac:dyDescent="0.3">
      <c r="B45117" s="73"/>
      <c r="D45117" s="73"/>
      <c r="P45117" s="73"/>
      <c r="T45117" s="73"/>
      <c r="U45117" s="73"/>
      <c r="V45117" s="73"/>
      <c r="X45117" s="12"/>
    </row>
    <row r="45118" spans="2:24" x14ac:dyDescent="0.3">
      <c r="B45118" s="73"/>
      <c r="D45118" s="73"/>
      <c r="P45118" s="73"/>
      <c r="T45118" s="73"/>
      <c r="U45118" s="73"/>
      <c r="V45118" s="73"/>
      <c r="X45118" s="12"/>
    </row>
    <row r="45119" spans="2:24" x14ac:dyDescent="0.3">
      <c r="B45119" s="73"/>
      <c r="D45119" s="73"/>
      <c r="P45119" s="73"/>
      <c r="T45119" s="73"/>
      <c r="U45119" s="73"/>
      <c r="V45119" s="73"/>
      <c r="X45119" s="12"/>
    </row>
    <row r="45120" spans="2:24" x14ac:dyDescent="0.3">
      <c r="B45120" s="73"/>
      <c r="D45120" s="73"/>
      <c r="P45120" s="73"/>
      <c r="T45120" s="73"/>
      <c r="U45120" s="73"/>
      <c r="V45120" s="73"/>
      <c r="X45120" s="12"/>
    </row>
    <row r="45121" spans="2:24" x14ac:dyDescent="0.3">
      <c r="B45121" s="73"/>
      <c r="D45121" s="73"/>
      <c r="P45121" s="73"/>
      <c r="T45121" s="73"/>
      <c r="U45121" s="73"/>
      <c r="V45121" s="73"/>
      <c r="X45121" s="12"/>
    </row>
    <row r="45122" spans="2:24" x14ac:dyDescent="0.3">
      <c r="B45122" s="73"/>
      <c r="D45122" s="73"/>
      <c r="P45122" s="73"/>
      <c r="T45122" s="73"/>
      <c r="U45122" s="73"/>
      <c r="V45122" s="73"/>
      <c r="X45122" s="12"/>
    </row>
    <row r="45123" spans="2:24" x14ac:dyDescent="0.3">
      <c r="B45123" s="73"/>
      <c r="D45123" s="73"/>
      <c r="P45123" s="73"/>
      <c r="T45123" s="73"/>
      <c r="U45123" s="73"/>
      <c r="V45123" s="73"/>
      <c r="X45123" s="12"/>
    </row>
    <row r="45124" spans="2:24" x14ac:dyDescent="0.3">
      <c r="B45124" s="73"/>
      <c r="D45124" s="73"/>
      <c r="P45124" s="73"/>
      <c r="T45124" s="73"/>
      <c r="U45124" s="73"/>
      <c r="V45124" s="73"/>
      <c r="X45124" s="12"/>
    </row>
    <row r="45125" spans="2:24" x14ac:dyDescent="0.3">
      <c r="B45125" s="73"/>
      <c r="D45125" s="73"/>
      <c r="P45125" s="73"/>
      <c r="T45125" s="73"/>
      <c r="U45125" s="73"/>
      <c r="V45125" s="73"/>
      <c r="X45125" s="12"/>
    </row>
    <row r="45126" spans="2:24" x14ac:dyDescent="0.3">
      <c r="B45126" s="73"/>
      <c r="D45126" s="73"/>
      <c r="P45126" s="73"/>
      <c r="T45126" s="73"/>
      <c r="U45126" s="73"/>
      <c r="V45126" s="73"/>
      <c r="X45126" s="12"/>
    </row>
    <row r="45127" spans="2:24" x14ac:dyDescent="0.3">
      <c r="B45127" s="73"/>
      <c r="D45127" s="73"/>
      <c r="P45127" s="73"/>
      <c r="T45127" s="73"/>
      <c r="U45127" s="73"/>
      <c r="V45127" s="73"/>
      <c r="X45127" s="12"/>
    </row>
    <row r="45128" spans="2:24" x14ac:dyDescent="0.3">
      <c r="B45128" s="73"/>
      <c r="D45128" s="73"/>
      <c r="P45128" s="73"/>
      <c r="T45128" s="73"/>
      <c r="U45128" s="73"/>
      <c r="V45128" s="73"/>
      <c r="X45128" s="12"/>
    </row>
    <row r="45129" spans="2:24" x14ac:dyDescent="0.3">
      <c r="B45129" s="73"/>
      <c r="D45129" s="73"/>
      <c r="P45129" s="73"/>
      <c r="T45129" s="73"/>
      <c r="U45129" s="73"/>
      <c r="V45129" s="73"/>
      <c r="X45129" s="12"/>
    </row>
    <row r="45130" spans="2:24" x14ac:dyDescent="0.3">
      <c r="B45130" s="73"/>
      <c r="D45130" s="73"/>
      <c r="P45130" s="73"/>
      <c r="T45130" s="73"/>
      <c r="U45130" s="73"/>
      <c r="V45130" s="73"/>
      <c r="X45130" s="12"/>
    </row>
    <row r="45131" spans="2:24" x14ac:dyDescent="0.3">
      <c r="B45131" s="73"/>
      <c r="D45131" s="73"/>
      <c r="P45131" s="73"/>
      <c r="T45131" s="73"/>
      <c r="U45131" s="73"/>
      <c r="V45131" s="73"/>
      <c r="X45131" s="12"/>
    </row>
    <row r="45132" spans="2:24" x14ac:dyDescent="0.3">
      <c r="B45132" s="73"/>
      <c r="D45132" s="73"/>
      <c r="P45132" s="73"/>
      <c r="T45132" s="73"/>
      <c r="U45132" s="73"/>
      <c r="V45132" s="73"/>
      <c r="X45132" s="12"/>
    </row>
    <row r="45133" spans="2:24" x14ac:dyDescent="0.3">
      <c r="B45133" s="73"/>
      <c r="D45133" s="73"/>
      <c r="P45133" s="73"/>
      <c r="T45133" s="73"/>
      <c r="U45133" s="73"/>
      <c r="V45133" s="73"/>
      <c r="X45133" s="12"/>
    </row>
    <row r="45134" spans="2:24" x14ac:dyDescent="0.3">
      <c r="B45134" s="73"/>
      <c r="D45134" s="73"/>
      <c r="P45134" s="73"/>
      <c r="T45134" s="73"/>
      <c r="U45134" s="73"/>
      <c r="V45134" s="73"/>
      <c r="X45134" s="12"/>
    </row>
    <row r="45135" spans="2:24" x14ac:dyDescent="0.3">
      <c r="B45135" s="73"/>
      <c r="D45135" s="73"/>
      <c r="P45135" s="73"/>
      <c r="T45135" s="73"/>
      <c r="U45135" s="73"/>
      <c r="V45135" s="73"/>
      <c r="X45135" s="12"/>
    </row>
    <row r="45136" spans="2:24" x14ac:dyDescent="0.3">
      <c r="B45136" s="73"/>
      <c r="D45136" s="73"/>
      <c r="P45136" s="73"/>
      <c r="T45136" s="73"/>
      <c r="U45136" s="73"/>
      <c r="V45136" s="73"/>
      <c r="X45136" s="12"/>
    </row>
    <row r="45137" spans="2:24" x14ac:dyDescent="0.3">
      <c r="B45137" s="73"/>
      <c r="D45137" s="73"/>
      <c r="P45137" s="73"/>
      <c r="T45137" s="73"/>
      <c r="U45137" s="73"/>
      <c r="V45137" s="73"/>
      <c r="X45137" s="12"/>
    </row>
    <row r="45138" spans="2:24" x14ac:dyDescent="0.3">
      <c r="B45138" s="73"/>
      <c r="D45138" s="73"/>
      <c r="P45138" s="73"/>
      <c r="T45138" s="73"/>
      <c r="U45138" s="73"/>
      <c r="V45138" s="73"/>
      <c r="X45138" s="12"/>
    </row>
    <row r="45139" spans="2:24" x14ac:dyDescent="0.3">
      <c r="B45139" s="73"/>
      <c r="D45139" s="73"/>
      <c r="P45139" s="73"/>
      <c r="T45139" s="73"/>
      <c r="U45139" s="73"/>
      <c r="V45139" s="73"/>
      <c r="X45139" s="12"/>
    </row>
    <row r="45140" spans="2:24" x14ac:dyDescent="0.3">
      <c r="B45140" s="73"/>
      <c r="D45140" s="73"/>
      <c r="P45140" s="73"/>
      <c r="T45140" s="73"/>
      <c r="U45140" s="73"/>
      <c r="V45140" s="73"/>
      <c r="X45140" s="12"/>
    </row>
    <row r="45141" spans="2:24" x14ac:dyDescent="0.3">
      <c r="B45141" s="73"/>
      <c r="D45141" s="73"/>
      <c r="P45141" s="73"/>
      <c r="T45141" s="73"/>
      <c r="U45141" s="73"/>
      <c r="V45141" s="73"/>
      <c r="X45141" s="12"/>
    </row>
    <row r="45142" spans="2:24" x14ac:dyDescent="0.3">
      <c r="B45142" s="73"/>
      <c r="D45142" s="73"/>
      <c r="P45142" s="73"/>
      <c r="T45142" s="73"/>
      <c r="U45142" s="73"/>
      <c r="V45142" s="73"/>
      <c r="X45142" s="12"/>
    </row>
    <row r="45143" spans="2:24" x14ac:dyDescent="0.3">
      <c r="B45143" s="73"/>
      <c r="D45143" s="73"/>
      <c r="P45143" s="73"/>
      <c r="T45143" s="73"/>
      <c r="U45143" s="73"/>
      <c r="V45143" s="73"/>
      <c r="X45143" s="12"/>
    </row>
    <row r="45144" spans="2:24" x14ac:dyDescent="0.3">
      <c r="B45144" s="73"/>
      <c r="D45144" s="73"/>
      <c r="P45144" s="73"/>
      <c r="T45144" s="73"/>
      <c r="U45144" s="73"/>
      <c r="V45144" s="73"/>
      <c r="X45144" s="12"/>
    </row>
    <row r="45145" spans="2:24" x14ac:dyDescent="0.3">
      <c r="B45145" s="73"/>
      <c r="D45145" s="73"/>
      <c r="P45145" s="73"/>
      <c r="T45145" s="73"/>
      <c r="U45145" s="73"/>
      <c r="V45145" s="73"/>
      <c r="X45145" s="12"/>
    </row>
    <row r="45146" spans="2:24" x14ac:dyDescent="0.3">
      <c r="B45146" s="73"/>
      <c r="D45146" s="73"/>
      <c r="P45146" s="73"/>
      <c r="T45146" s="73"/>
      <c r="U45146" s="73"/>
      <c r="V45146" s="73"/>
      <c r="X45146" s="12"/>
    </row>
    <row r="45147" spans="2:24" x14ac:dyDescent="0.3">
      <c r="B45147" s="73"/>
      <c r="D45147" s="73"/>
      <c r="P45147" s="73"/>
      <c r="T45147" s="73"/>
      <c r="U45147" s="73"/>
      <c r="V45147" s="73"/>
      <c r="X45147" s="12"/>
    </row>
    <row r="45148" spans="2:24" x14ac:dyDescent="0.3">
      <c r="B45148" s="73"/>
      <c r="D45148" s="73"/>
      <c r="P45148" s="73"/>
      <c r="T45148" s="73"/>
      <c r="U45148" s="73"/>
      <c r="V45148" s="73"/>
      <c r="X45148" s="12"/>
    </row>
    <row r="45149" spans="2:24" x14ac:dyDescent="0.3">
      <c r="B45149" s="73"/>
      <c r="D45149" s="73"/>
      <c r="P45149" s="73"/>
      <c r="T45149" s="73"/>
      <c r="U45149" s="73"/>
      <c r="V45149" s="73"/>
      <c r="X45149" s="12"/>
    </row>
    <row r="45150" spans="2:24" x14ac:dyDescent="0.3">
      <c r="B45150" s="73"/>
      <c r="D45150" s="73"/>
      <c r="P45150" s="73"/>
      <c r="T45150" s="73"/>
      <c r="U45150" s="73"/>
      <c r="V45150" s="73"/>
      <c r="X45150" s="12"/>
    </row>
    <row r="45151" spans="2:24" x14ac:dyDescent="0.3">
      <c r="B45151" s="73"/>
      <c r="D45151" s="73"/>
      <c r="P45151" s="73"/>
      <c r="T45151" s="73"/>
      <c r="U45151" s="73"/>
      <c r="V45151" s="73"/>
      <c r="X45151" s="12"/>
    </row>
    <row r="45152" spans="2:24" x14ac:dyDescent="0.3">
      <c r="B45152" s="73"/>
      <c r="D45152" s="73"/>
      <c r="P45152" s="73"/>
      <c r="T45152" s="73"/>
      <c r="U45152" s="73"/>
      <c r="V45152" s="73"/>
      <c r="X45152" s="12"/>
    </row>
    <row r="45153" spans="2:24" x14ac:dyDescent="0.3">
      <c r="B45153" s="73"/>
      <c r="D45153" s="73"/>
      <c r="P45153" s="73"/>
      <c r="T45153" s="73"/>
      <c r="U45153" s="73"/>
      <c r="V45153" s="73"/>
      <c r="X45153" s="12"/>
    </row>
    <row r="45154" spans="2:24" x14ac:dyDescent="0.3">
      <c r="B45154" s="73"/>
      <c r="D45154" s="73"/>
      <c r="P45154" s="73"/>
      <c r="T45154" s="73"/>
      <c r="U45154" s="73"/>
      <c r="V45154" s="73"/>
      <c r="X45154" s="12"/>
    </row>
    <row r="45155" spans="2:24" x14ac:dyDescent="0.3">
      <c r="B45155" s="73"/>
      <c r="D45155" s="73"/>
      <c r="P45155" s="73"/>
      <c r="T45155" s="73"/>
      <c r="U45155" s="73"/>
      <c r="V45155" s="73"/>
      <c r="X45155" s="12"/>
    </row>
    <row r="45156" spans="2:24" x14ac:dyDescent="0.3">
      <c r="B45156" s="73"/>
      <c r="D45156" s="73"/>
      <c r="P45156" s="73"/>
      <c r="T45156" s="73"/>
      <c r="U45156" s="73"/>
      <c r="V45156" s="73"/>
      <c r="X45156" s="12"/>
    </row>
    <row r="45157" spans="2:24" x14ac:dyDescent="0.3">
      <c r="B45157" s="73"/>
      <c r="D45157" s="73"/>
      <c r="P45157" s="73"/>
      <c r="T45157" s="73"/>
      <c r="U45157" s="73"/>
      <c r="V45157" s="73"/>
      <c r="X45157" s="12"/>
    </row>
    <row r="45158" spans="2:24" x14ac:dyDescent="0.3">
      <c r="B45158" s="73"/>
      <c r="D45158" s="73"/>
      <c r="P45158" s="73"/>
      <c r="T45158" s="73"/>
      <c r="U45158" s="73"/>
      <c r="V45158" s="73"/>
      <c r="X45158" s="12"/>
    </row>
    <row r="45159" spans="2:24" x14ac:dyDescent="0.3">
      <c r="B45159" s="73"/>
      <c r="D45159" s="73"/>
      <c r="P45159" s="73"/>
      <c r="T45159" s="73"/>
      <c r="U45159" s="73"/>
      <c r="V45159" s="73"/>
      <c r="X45159" s="12"/>
    </row>
    <row r="45160" spans="2:24" x14ac:dyDescent="0.3">
      <c r="B45160" s="73"/>
      <c r="D45160" s="73"/>
      <c r="P45160" s="73"/>
      <c r="T45160" s="73"/>
      <c r="U45160" s="73"/>
      <c r="V45160" s="73"/>
      <c r="X45160" s="12"/>
    </row>
    <row r="45161" spans="2:24" x14ac:dyDescent="0.3">
      <c r="B45161" s="73"/>
      <c r="D45161" s="73"/>
      <c r="P45161" s="73"/>
      <c r="T45161" s="73"/>
      <c r="U45161" s="73"/>
      <c r="V45161" s="73"/>
      <c r="X45161" s="12"/>
    </row>
    <row r="45162" spans="2:24" x14ac:dyDescent="0.3">
      <c r="B45162" s="73"/>
      <c r="D45162" s="73"/>
      <c r="P45162" s="73"/>
      <c r="T45162" s="73"/>
      <c r="U45162" s="73"/>
      <c r="V45162" s="73"/>
      <c r="X45162" s="12"/>
    </row>
    <row r="45163" spans="2:24" x14ac:dyDescent="0.3">
      <c r="B45163" s="73"/>
      <c r="D45163" s="73"/>
      <c r="P45163" s="73"/>
      <c r="T45163" s="73"/>
      <c r="U45163" s="73"/>
      <c r="V45163" s="73"/>
      <c r="X45163" s="12"/>
    </row>
    <row r="45164" spans="2:24" x14ac:dyDescent="0.3">
      <c r="B45164" s="73"/>
      <c r="D45164" s="73"/>
      <c r="P45164" s="73"/>
      <c r="T45164" s="73"/>
      <c r="U45164" s="73"/>
      <c r="V45164" s="73"/>
      <c r="X45164" s="12"/>
    </row>
    <row r="45165" spans="2:24" x14ac:dyDescent="0.3">
      <c r="B45165" s="73"/>
      <c r="D45165" s="73"/>
      <c r="P45165" s="73"/>
      <c r="T45165" s="73"/>
      <c r="U45165" s="73"/>
      <c r="V45165" s="73"/>
      <c r="X45165" s="12"/>
    </row>
    <row r="45166" spans="2:24" x14ac:dyDescent="0.3">
      <c r="B45166" s="73"/>
      <c r="D45166" s="73"/>
      <c r="P45166" s="73"/>
      <c r="T45166" s="73"/>
      <c r="U45166" s="73"/>
      <c r="V45166" s="73"/>
      <c r="X45166" s="12"/>
    </row>
    <row r="45167" spans="2:24" x14ac:dyDescent="0.3">
      <c r="B45167" s="73"/>
      <c r="D45167" s="73"/>
      <c r="P45167" s="73"/>
      <c r="T45167" s="73"/>
      <c r="U45167" s="73"/>
      <c r="V45167" s="73"/>
      <c r="X45167" s="12"/>
    </row>
    <row r="45168" spans="2:24" x14ac:dyDescent="0.3">
      <c r="B45168" s="73"/>
      <c r="D45168" s="73"/>
      <c r="P45168" s="73"/>
      <c r="T45168" s="73"/>
      <c r="U45168" s="73"/>
      <c r="V45168" s="73"/>
      <c r="X45168" s="12"/>
    </row>
    <row r="45169" spans="2:24" x14ac:dyDescent="0.3">
      <c r="B45169" s="73"/>
      <c r="D45169" s="73"/>
      <c r="P45169" s="73"/>
      <c r="T45169" s="73"/>
      <c r="U45169" s="73"/>
      <c r="V45169" s="73"/>
      <c r="X45169" s="12"/>
    </row>
    <row r="45170" spans="2:24" x14ac:dyDescent="0.3">
      <c r="B45170" s="73"/>
      <c r="D45170" s="73"/>
      <c r="P45170" s="73"/>
      <c r="T45170" s="73"/>
      <c r="U45170" s="73"/>
      <c r="V45170" s="73"/>
      <c r="X45170" s="12"/>
    </row>
    <row r="45171" spans="2:24" x14ac:dyDescent="0.3">
      <c r="B45171" s="73"/>
      <c r="D45171" s="73"/>
      <c r="P45171" s="73"/>
      <c r="T45171" s="73"/>
      <c r="U45171" s="73"/>
      <c r="V45171" s="73"/>
      <c r="X45171" s="12"/>
    </row>
    <row r="45172" spans="2:24" x14ac:dyDescent="0.3">
      <c r="B45172" s="73"/>
      <c r="D45172" s="73"/>
      <c r="P45172" s="73"/>
      <c r="T45172" s="73"/>
      <c r="U45172" s="73"/>
      <c r="V45172" s="73"/>
      <c r="X45172" s="12"/>
    </row>
    <row r="45173" spans="2:24" x14ac:dyDescent="0.3">
      <c r="B45173" s="73"/>
      <c r="D45173" s="73"/>
      <c r="P45173" s="73"/>
      <c r="T45173" s="73"/>
      <c r="U45173" s="73"/>
      <c r="V45173" s="73"/>
      <c r="X45173" s="12"/>
    </row>
    <row r="45174" spans="2:24" x14ac:dyDescent="0.3">
      <c r="B45174" s="73"/>
      <c r="D45174" s="73"/>
      <c r="P45174" s="73"/>
      <c r="T45174" s="73"/>
      <c r="U45174" s="73"/>
      <c r="V45174" s="73"/>
      <c r="X45174" s="12"/>
    </row>
    <row r="45175" spans="2:24" x14ac:dyDescent="0.3">
      <c r="B45175" s="73"/>
      <c r="D45175" s="73"/>
      <c r="P45175" s="73"/>
      <c r="T45175" s="73"/>
      <c r="U45175" s="73"/>
      <c r="V45175" s="73"/>
      <c r="X45175" s="12"/>
    </row>
    <row r="45176" spans="2:24" x14ac:dyDescent="0.3">
      <c r="B45176" s="73"/>
      <c r="D45176" s="73"/>
      <c r="P45176" s="73"/>
      <c r="T45176" s="73"/>
      <c r="U45176" s="73"/>
      <c r="V45176" s="73"/>
      <c r="X45176" s="12"/>
    </row>
    <row r="45177" spans="2:24" x14ac:dyDescent="0.3">
      <c r="B45177" s="73"/>
      <c r="D45177" s="73"/>
      <c r="P45177" s="73"/>
      <c r="T45177" s="73"/>
      <c r="U45177" s="73"/>
      <c r="V45177" s="73"/>
      <c r="X45177" s="12"/>
    </row>
    <row r="45178" spans="2:24" x14ac:dyDescent="0.3">
      <c r="B45178" s="73"/>
      <c r="D45178" s="73"/>
      <c r="P45178" s="73"/>
      <c r="T45178" s="73"/>
      <c r="U45178" s="73"/>
      <c r="V45178" s="73"/>
      <c r="X45178" s="12"/>
    </row>
    <row r="45179" spans="2:24" x14ac:dyDescent="0.3">
      <c r="B45179" s="73"/>
      <c r="D45179" s="73"/>
      <c r="P45179" s="73"/>
      <c r="T45179" s="73"/>
      <c r="U45179" s="73"/>
      <c r="V45179" s="73"/>
      <c r="X45179" s="12"/>
    </row>
    <row r="45180" spans="2:24" x14ac:dyDescent="0.3">
      <c r="B45180" s="73"/>
      <c r="D45180" s="73"/>
      <c r="P45180" s="73"/>
      <c r="T45180" s="73"/>
      <c r="U45180" s="73"/>
      <c r="V45180" s="73"/>
      <c r="X45180" s="12"/>
    </row>
    <row r="45181" spans="2:24" x14ac:dyDescent="0.3">
      <c r="B45181" s="73"/>
      <c r="D45181" s="73"/>
      <c r="P45181" s="73"/>
      <c r="T45181" s="73"/>
      <c r="U45181" s="73"/>
      <c r="V45181" s="73"/>
      <c r="X45181" s="12"/>
    </row>
    <row r="45182" spans="2:24" x14ac:dyDescent="0.3">
      <c r="B45182" s="73"/>
      <c r="D45182" s="73"/>
      <c r="P45182" s="73"/>
      <c r="T45182" s="73"/>
      <c r="U45182" s="73"/>
      <c r="V45182" s="73"/>
      <c r="X45182" s="12"/>
    </row>
    <row r="45183" spans="2:24" x14ac:dyDescent="0.3">
      <c r="B45183" s="73"/>
      <c r="D45183" s="73"/>
      <c r="P45183" s="73"/>
      <c r="T45183" s="73"/>
      <c r="U45183" s="73"/>
      <c r="V45183" s="73"/>
      <c r="X45183" s="12"/>
    </row>
    <row r="45184" spans="2:24" x14ac:dyDescent="0.3">
      <c r="B45184" s="73"/>
      <c r="D45184" s="73"/>
      <c r="P45184" s="73"/>
      <c r="T45184" s="73"/>
      <c r="U45184" s="73"/>
      <c r="V45184" s="73"/>
      <c r="X45184" s="12"/>
    </row>
    <row r="45185" spans="2:24" x14ac:dyDescent="0.3">
      <c r="B45185" s="73"/>
      <c r="D45185" s="73"/>
      <c r="P45185" s="73"/>
      <c r="T45185" s="73"/>
      <c r="U45185" s="73"/>
      <c r="V45185" s="73"/>
      <c r="X45185" s="12"/>
    </row>
    <row r="45186" spans="2:24" x14ac:dyDescent="0.3">
      <c r="B45186" s="73"/>
      <c r="D45186" s="73"/>
      <c r="P45186" s="73"/>
      <c r="T45186" s="73"/>
      <c r="U45186" s="73"/>
      <c r="V45186" s="73"/>
      <c r="X45186" s="12"/>
    </row>
    <row r="45187" spans="2:24" x14ac:dyDescent="0.3">
      <c r="B45187" s="73"/>
      <c r="D45187" s="73"/>
      <c r="P45187" s="73"/>
      <c r="T45187" s="73"/>
      <c r="U45187" s="73"/>
      <c r="V45187" s="73"/>
      <c r="X45187" s="12"/>
    </row>
    <row r="45188" spans="2:24" x14ac:dyDescent="0.3">
      <c r="B45188" s="73"/>
      <c r="D45188" s="73"/>
      <c r="P45188" s="73"/>
      <c r="T45188" s="73"/>
      <c r="U45188" s="73"/>
      <c r="V45188" s="73"/>
      <c r="X45188" s="12"/>
    </row>
    <row r="45189" spans="2:24" x14ac:dyDescent="0.3">
      <c r="B45189" s="73"/>
      <c r="D45189" s="73"/>
      <c r="P45189" s="73"/>
      <c r="T45189" s="73"/>
      <c r="U45189" s="73"/>
      <c r="V45189" s="73"/>
      <c r="X45189" s="12"/>
    </row>
    <row r="45190" spans="2:24" x14ac:dyDescent="0.3">
      <c r="B45190" s="73"/>
      <c r="D45190" s="73"/>
      <c r="P45190" s="73"/>
      <c r="T45190" s="73"/>
      <c r="U45190" s="73"/>
      <c r="V45190" s="73"/>
      <c r="X45190" s="12"/>
    </row>
    <row r="45191" spans="2:24" x14ac:dyDescent="0.3">
      <c r="B45191" s="73"/>
      <c r="D45191" s="73"/>
      <c r="P45191" s="73"/>
      <c r="T45191" s="73"/>
      <c r="U45191" s="73"/>
      <c r="V45191" s="73"/>
      <c r="X45191" s="12"/>
    </row>
    <row r="45192" spans="2:24" x14ac:dyDescent="0.3">
      <c r="B45192" s="73"/>
      <c r="D45192" s="73"/>
      <c r="P45192" s="73"/>
      <c r="T45192" s="73"/>
      <c r="U45192" s="73"/>
      <c r="V45192" s="73"/>
      <c r="X45192" s="12"/>
    </row>
    <row r="45193" spans="2:24" x14ac:dyDescent="0.3">
      <c r="B45193" s="73"/>
      <c r="D45193" s="73"/>
      <c r="P45193" s="73"/>
      <c r="T45193" s="73"/>
      <c r="U45193" s="73"/>
      <c r="V45193" s="73"/>
      <c r="X45193" s="12"/>
    </row>
    <row r="45194" spans="2:24" x14ac:dyDescent="0.3">
      <c r="B45194" s="73"/>
      <c r="D45194" s="73"/>
      <c r="P45194" s="73"/>
      <c r="T45194" s="73"/>
      <c r="U45194" s="73"/>
      <c r="V45194" s="73"/>
      <c r="X45194" s="12"/>
    </row>
    <row r="45195" spans="2:24" x14ac:dyDescent="0.3">
      <c r="B45195" s="73"/>
      <c r="D45195" s="73"/>
      <c r="P45195" s="73"/>
      <c r="T45195" s="73"/>
      <c r="U45195" s="73"/>
      <c r="V45195" s="73"/>
      <c r="X45195" s="12"/>
    </row>
    <row r="45196" spans="2:24" x14ac:dyDescent="0.3">
      <c r="B45196" s="73"/>
      <c r="D45196" s="73"/>
      <c r="P45196" s="73"/>
      <c r="T45196" s="73"/>
      <c r="U45196" s="73"/>
      <c r="V45196" s="73"/>
      <c r="X45196" s="12"/>
    </row>
    <row r="45197" spans="2:24" x14ac:dyDescent="0.3">
      <c r="B45197" s="73"/>
      <c r="D45197" s="73"/>
      <c r="P45197" s="73"/>
      <c r="T45197" s="73"/>
      <c r="U45197" s="73"/>
      <c r="V45197" s="73"/>
      <c r="X45197" s="12"/>
    </row>
    <row r="45198" spans="2:24" x14ac:dyDescent="0.3">
      <c r="B45198" s="73"/>
      <c r="D45198" s="73"/>
      <c r="P45198" s="73"/>
      <c r="T45198" s="73"/>
      <c r="U45198" s="73"/>
      <c r="V45198" s="73"/>
      <c r="X45198" s="12"/>
    </row>
    <row r="45199" spans="2:24" x14ac:dyDescent="0.3">
      <c r="B45199" s="73"/>
      <c r="D45199" s="73"/>
      <c r="P45199" s="73"/>
      <c r="T45199" s="73"/>
      <c r="U45199" s="73"/>
      <c r="V45199" s="73"/>
      <c r="X45199" s="12"/>
    </row>
    <row r="45200" spans="2:24" x14ac:dyDescent="0.3">
      <c r="B45200" s="73"/>
      <c r="D45200" s="73"/>
      <c r="P45200" s="73"/>
      <c r="T45200" s="73"/>
      <c r="U45200" s="73"/>
      <c r="V45200" s="73"/>
      <c r="X45200" s="12"/>
    </row>
    <row r="45201" spans="2:24" x14ac:dyDescent="0.3">
      <c r="B45201" s="73"/>
      <c r="D45201" s="73"/>
      <c r="P45201" s="73"/>
      <c r="T45201" s="73"/>
      <c r="U45201" s="73"/>
      <c r="V45201" s="73"/>
      <c r="X45201" s="12"/>
    </row>
    <row r="45202" spans="2:24" x14ac:dyDescent="0.3">
      <c r="B45202" s="73"/>
      <c r="D45202" s="73"/>
      <c r="P45202" s="73"/>
      <c r="T45202" s="73"/>
      <c r="U45202" s="73"/>
      <c r="V45202" s="73"/>
      <c r="X45202" s="12"/>
    </row>
    <row r="45203" spans="2:24" x14ac:dyDescent="0.3">
      <c r="B45203" s="73"/>
      <c r="D45203" s="73"/>
      <c r="P45203" s="73"/>
      <c r="T45203" s="73"/>
      <c r="U45203" s="73"/>
      <c r="V45203" s="73"/>
      <c r="X45203" s="12"/>
    </row>
    <row r="45204" spans="2:24" x14ac:dyDescent="0.3">
      <c r="B45204" s="73"/>
      <c r="D45204" s="73"/>
      <c r="P45204" s="73"/>
      <c r="T45204" s="73"/>
      <c r="U45204" s="73"/>
      <c r="V45204" s="73"/>
      <c r="X45204" s="12"/>
    </row>
    <row r="45205" spans="2:24" x14ac:dyDescent="0.3">
      <c r="B45205" s="73"/>
      <c r="D45205" s="73"/>
      <c r="P45205" s="73"/>
      <c r="T45205" s="73"/>
      <c r="U45205" s="73"/>
      <c r="V45205" s="73"/>
      <c r="X45205" s="12"/>
    </row>
    <row r="45206" spans="2:24" x14ac:dyDescent="0.3">
      <c r="B45206" s="73"/>
      <c r="D45206" s="73"/>
      <c r="P45206" s="73"/>
      <c r="T45206" s="73"/>
      <c r="U45206" s="73"/>
      <c r="V45206" s="73"/>
      <c r="X45206" s="12"/>
    </row>
    <row r="45207" spans="2:24" x14ac:dyDescent="0.3">
      <c r="B45207" s="73"/>
      <c r="D45207" s="73"/>
      <c r="P45207" s="73"/>
      <c r="T45207" s="73"/>
      <c r="U45207" s="73"/>
      <c r="V45207" s="73"/>
      <c r="X45207" s="12"/>
    </row>
    <row r="45208" spans="2:24" x14ac:dyDescent="0.3">
      <c r="B45208" s="73"/>
      <c r="D45208" s="73"/>
      <c r="P45208" s="73"/>
      <c r="T45208" s="73"/>
      <c r="U45208" s="73"/>
      <c r="V45208" s="73"/>
      <c r="X45208" s="12"/>
    </row>
    <row r="45209" spans="2:24" x14ac:dyDescent="0.3">
      <c r="B45209" s="73"/>
      <c r="D45209" s="73"/>
      <c r="P45209" s="73"/>
      <c r="T45209" s="73"/>
      <c r="U45209" s="73"/>
      <c r="V45209" s="73"/>
      <c r="X45209" s="12"/>
    </row>
    <row r="45210" spans="2:24" x14ac:dyDescent="0.3">
      <c r="B45210" s="73"/>
      <c r="D45210" s="73"/>
      <c r="P45210" s="73"/>
      <c r="T45210" s="73"/>
      <c r="U45210" s="73"/>
      <c r="V45210" s="73"/>
      <c r="X45210" s="12"/>
    </row>
    <row r="45211" spans="2:24" x14ac:dyDescent="0.3">
      <c r="B45211" s="73"/>
      <c r="D45211" s="73"/>
      <c r="P45211" s="73"/>
      <c r="T45211" s="73"/>
      <c r="U45211" s="73"/>
      <c r="V45211" s="73"/>
      <c r="X45211" s="12"/>
    </row>
    <row r="45212" spans="2:24" x14ac:dyDescent="0.3">
      <c r="B45212" s="73"/>
      <c r="D45212" s="73"/>
      <c r="P45212" s="73"/>
      <c r="T45212" s="73"/>
      <c r="U45212" s="73"/>
      <c r="V45212" s="73"/>
      <c r="X45212" s="12"/>
    </row>
    <row r="45213" spans="2:24" x14ac:dyDescent="0.3">
      <c r="B45213" s="73"/>
      <c r="D45213" s="73"/>
      <c r="P45213" s="73"/>
      <c r="T45213" s="73"/>
      <c r="U45213" s="73"/>
      <c r="V45213" s="73"/>
      <c r="X45213" s="12"/>
    </row>
    <row r="45214" spans="2:24" x14ac:dyDescent="0.3">
      <c r="B45214" s="73"/>
      <c r="D45214" s="73"/>
      <c r="P45214" s="73"/>
      <c r="T45214" s="73"/>
      <c r="U45214" s="73"/>
      <c r="V45214" s="73"/>
      <c r="X45214" s="12"/>
    </row>
    <row r="45215" spans="2:24" x14ac:dyDescent="0.3">
      <c r="B45215" s="73"/>
      <c r="D45215" s="73"/>
      <c r="P45215" s="73"/>
      <c r="T45215" s="73"/>
      <c r="U45215" s="73"/>
      <c r="V45215" s="73"/>
      <c r="X45215" s="12"/>
    </row>
    <row r="45216" spans="2:24" x14ac:dyDescent="0.3">
      <c r="B45216" s="73"/>
      <c r="D45216" s="73"/>
      <c r="P45216" s="73"/>
      <c r="T45216" s="73"/>
      <c r="U45216" s="73"/>
      <c r="V45216" s="73"/>
      <c r="X45216" s="12"/>
    </row>
    <row r="45217" spans="2:24" x14ac:dyDescent="0.3">
      <c r="B45217" s="73"/>
      <c r="D45217" s="73"/>
      <c r="P45217" s="73"/>
      <c r="T45217" s="73"/>
      <c r="U45217" s="73"/>
      <c r="V45217" s="73"/>
      <c r="X45217" s="12"/>
    </row>
    <row r="45218" spans="2:24" x14ac:dyDescent="0.3">
      <c r="B45218" s="73"/>
      <c r="D45218" s="73"/>
      <c r="P45218" s="73"/>
      <c r="T45218" s="73"/>
      <c r="U45218" s="73"/>
      <c r="V45218" s="73"/>
      <c r="X45218" s="12"/>
    </row>
    <row r="45219" spans="2:24" x14ac:dyDescent="0.3">
      <c r="B45219" s="73"/>
      <c r="D45219" s="73"/>
      <c r="P45219" s="73"/>
      <c r="T45219" s="73"/>
      <c r="U45219" s="73"/>
      <c r="V45219" s="73"/>
      <c r="X45219" s="12"/>
    </row>
    <row r="45220" spans="2:24" x14ac:dyDescent="0.3">
      <c r="B45220" s="73"/>
      <c r="D45220" s="73"/>
      <c r="P45220" s="73"/>
      <c r="T45220" s="73"/>
      <c r="U45220" s="73"/>
      <c r="V45220" s="73"/>
      <c r="X45220" s="12"/>
    </row>
    <row r="45221" spans="2:24" x14ac:dyDescent="0.3">
      <c r="B45221" s="73"/>
      <c r="D45221" s="73"/>
      <c r="P45221" s="73"/>
      <c r="T45221" s="73"/>
      <c r="U45221" s="73"/>
      <c r="V45221" s="73"/>
      <c r="X45221" s="12"/>
    </row>
    <row r="45222" spans="2:24" x14ac:dyDescent="0.3">
      <c r="B45222" s="73"/>
      <c r="D45222" s="73"/>
      <c r="P45222" s="73"/>
      <c r="T45222" s="73"/>
      <c r="U45222" s="73"/>
      <c r="V45222" s="73"/>
      <c r="X45222" s="12"/>
    </row>
    <row r="45223" spans="2:24" x14ac:dyDescent="0.3">
      <c r="B45223" s="73"/>
      <c r="D45223" s="73"/>
      <c r="P45223" s="73"/>
      <c r="T45223" s="73"/>
      <c r="U45223" s="73"/>
      <c r="V45223" s="73"/>
      <c r="X45223" s="12"/>
    </row>
    <row r="45224" spans="2:24" x14ac:dyDescent="0.3">
      <c r="B45224" s="73"/>
      <c r="D45224" s="73"/>
      <c r="P45224" s="73"/>
      <c r="T45224" s="73"/>
      <c r="U45224" s="73"/>
      <c r="V45224" s="73"/>
      <c r="X45224" s="12"/>
    </row>
    <row r="45225" spans="2:24" x14ac:dyDescent="0.3">
      <c r="B45225" s="73"/>
      <c r="D45225" s="73"/>
      <c r="P45225" s="73"/>
      <c r="T45225" s="73"/>
      <c r="U45225" s="73"/>
      <c r="V45225" s="73"/>
      <c r="X45225" s="12"/>
    </row>
    <row r="45226" spans="2:24" x14ac:dyDescent="0.3">
      <c r="B45226" s="73"/>
      <c r="D45226" s="73"/>
      <c r="P45226" s="73"/>
      <c r="T45226" s="73"/>
      <c r="U45226" s="73"/>
      <c r="V45226" s="73"/>
      <c r="X45226" s="12"/>
    </row>
    <row r="45227" spans="2:24" x14ac:dyDescent="0.3">
      <c r="B45227" s="73"/>
      <c r="D45227" s="73"/>
      <c r="P45227" s="73"/>
      <c r="T45227" s="73"/>
      <c r="U45227" s="73"/>
      <c r="V45227" s="73"/>
      <c r="X45227" s="12"/>
    </row>
    <row r="45228" spans="2:24" x14ac:dyDescent="0.3">
      <c r="B45228" s="73"/>
      <c r="D45228" s="73"/>
      <c r="P45228" s="73"/>
      <c r="T45228" s="73"/>
      <c r="U45228" s="73"/>
      <c r="V45228" s="73"/>
      <c r="X45228" s="12"/>
    </row>
    <row r="45229" spans="2:24" x14ac:dyDescent="0.3">
      <c r="B45229" s="73"/>
      <c r="D45229" s="73"/>
      <c r="P45229" s="73"/>
      <c r="T45229" s="73"/>
      <c r="U45229" s="73"/>
      <c r="V45229" s="73"/>
      <c r="X45229" s="12"/>
    </row>
    <row r="45230" spans="2:24" x14ac:dyDescent="0.3">
      <c r="B45230" s="73"/>
      <c r="D45230" s="73"/>
      <c r="P45230" s="73"/>
      <c r="T45230" s="73"/>
      <c r="U45230" s="73"/>
      <c r="V45230" s="73"/>
      <c r="X45230" s="12"/>
    </row>
    <row r="45231" spans="2:24" x14ac:dyDescent="0.3">
      <c r="B45231" s="73"/>
      <c r="D45231" s="73"/>
      <c r="P45231" s="73"/>
      <c r="T45231" s="73"/>
      <c r="U45231" s="73"/>
      <c r="V45231" s="73"/>
      <c r="X45231" s="12"/>
    </row>
    <row r="45232" spans="2:24" x14ac:dyDescent="0.3">
      <c r="B45232" s="73"/>
      <c r="D45232" s="73"/>
      <c r="P45232" s="73"/>
      <c r="T45232" s="73"/>
      <c r="U45232" s="73"/>
      <c r="V45232" s="73"/>
      <c r="X45232" s="12"/>
    </row>
    <row r="45233" spans="2:24" x14ac:dyDescent="0.3">
      <c r="B45233" s="73"/>
      <c r="D45233" s="73"/>
      <c r="P45233" s="73"/>
      <c r="T45233" s="73"/>
      <c r="U45233" s="73"/>
      <c r="V45233" s="73"/>
      <c r="X45233" s="12"/>
    </row>
    <row r="45234" spans="2:24" x14ac:dyDescent="0.3">
      <c r="B45234" s="73"/>
      <c r="D45234" s="73"/>
      <c r="P45234" s="73"/>
      <c r="T45234" s="73"/>
      <c r="U45234" s="73"/>
      <c r="V45234" s="73"/>
      <c r="X45234" s="12"/>
    </row>
    <row r="45235" spans="2:24" x14ac:dyDescent="0.3">
      <c r="B45235" s="73"/>
      <c r="D45235" s="73"/>
      <c r="P45235" s="73"/>
      <c r="T45235" s="73"/>
      <c r="U45235" s="73"/>
      <c r="V45235" s="73"/>
      <c r="X45235" s="12"/>
    </row>
    <row r="45236" spans="2:24" x14ac:dyDescent="0.3">
      <c r="B45236" s="73"/>
      <c r="D45236" s="73"/>
      <c r="P45236" s="73"/>
      <c r="T45236" s="73"/>
      <c r="U45236" s="73"/>
      <c r="V45236" s="73"/>
      <c r="X45236" s="12"/>
    </row>
    <row r="45237" spans="2:24" x14ac:dyDescent="0.3">
      <c r="B45237" s="73"/>
      <c r="D45237" s="73"/>
      <c r="P45237" s="73"/>
      <c r="T45237" s="73"/>
      <c r="U45237" s="73"/>
      <c r="V45237" s="73"/>
      <c r="X45237" s="12"/>
    </row>
    <row r="45238" spans="2:24" x14ac:dyDescent="0.3">
      <c r="B45238" s="73"/>
      <c r="D45238" s="73"/>
      <c r="P45238" s="73"/>
      <c r="T45238" s="73"/>
      <c r="U45238" s="73"/>
      <c r="V45238" s="73"/>
      <c r="X45238" s="12"/>
    </row>
    <row r="45239" spans="2:24" x14ac:dyDescent="0.3">
      <c r="B45239" s="73"/>
      <c r="D45239" s="73"/>
      <c r="P45239" s="73"/>
      <c r="T45239" s="73"/>
      <c r="U45239" s="73"/>
      <c r="V45239" s="73"/>
      <c r="X45239" s="12"/>
    </row>
    <row r="45240" spans="2:24" x14ac:dyDescent="0.3">
      <c r="B45240" s="73"/>
      <c r="D45240" s="73"/>
      <c r="P45240" s="73"/>
      <c r="T45240" s="73"/>
      <c r="U45240" s="73"/>
      <c r="V45240" s="73"/>
      <c r="X45240" s="12"/>
    </row>
    <row r="45241" spans="2:24" x14ac:dyDescent="0.3">
      <c r="B45241" s="73"/>
      <c r="D45241" s="73"/>
      <c r="P45241" s="73"/>
      <c r="T45241" s="73"/>
      <c r="U45241" s="73"/>
      <c r="V45241" s="73"/>
      <c r="X45241" s="12"/>
    </row>
    <row r="45242" spans="2:24" x14ac:dyDescent="0.3">
      <c r="B45242" s="73"/>
      <c r="D45242" s="73"/>
      <c r="P45242" s="73"/>
      <c r="T45242" s="73"/>
      <c r="U45242" s="73"/>
      <c r="V45242" s="73"/>
      <c r="X45242" s="12"/>
    </row>
    <row r="45243" spans="2:24" x14ac:dyDescent="0.3">
      <c r="B45243" s="73"/>
      <c r="D45243" s="73"/>
      <c r="P45243" s="73"/>
      <c r="T45243" s="73"/>
      <c r="U45243" s="73"/>
      <c r="V45243" s="73"/>
      <c r="X45243" s="12"/>
    </row>
    <row r="45244" spans="2:24" x14ac:dyDescent="0.3">
      <c r="B45244" s="73"/>
      <c r="D45244" s="73"/>
      <c r="P45244" s="73"/>
      <c r="T45244" s="73"/>
      <c r="U45244" s="73"/>
      <c r="V45244" s="73"/>
      <c r="X45244" s="12"/>
    </row>
    <row r="45245" spans="2:24" x14ac:dyDescent="0.3">
      <c r="B45245" s="73"/>
      <c r="D45245" s="73"/>
      <c r="P45245" s="73"/>
      <c r="T45245" s="73"/>
      <c r="U45245" s="73"/>
      <c r="V45245" s="73"/>
      <c r="X45245" s="12"/>
    </row>
    <row r="45246" spans="2:24" x14ac:dyDescent="0.3">
      <c r="B45246" s="73"/>
      <c r="D45246" s="73"/>
      <c r="P45246" s="73"/>
      <c r="T45246" s="73"/>
      <c r="U45246" s="73"/>
      <c r="V45246" s="73"/>
      <c r="X45246" s="12"/>
    </row>
    <row r="45247" spans="2:24" x14ac:dyDescent="0.3">
      <c r="B45247" s="73"/>
      <c r="D45247" s="73"/>
      <c r="P45247" s="73"/>
      <c r="T45247" s="73"/>
      <c r="U45247" s="73"/>
      <c r="V45247" s="73"/>
      <c r="X45247" s="12"/>
    </row>
    <row r="45248" spans="2:24" x14ac:dyDescent="0.3">
      <c r="B45248" s="73"/>
      <c r="D45248" s="73"/>
      <c r="P45248" s="73"/>
      <c r="T45248" s="73"/>
      <c r="U45248" s="73"/>
      <c r="V45248" s="73"/>
      <c r="X45248" s="12"/>
    </row>
    <row r="45249" spans="2:24" x14ac:dyDescent="0.3">
      <c r="B45249" s="73"/>
      <c r="D45249" s="73"/>
      <c r="P45249" s="73"/>
      <c r="T45249" s="73"/>
      <c r="U45249" s="73"/>
      <c r="V45249" s="73"/>
      <c r="X45249" s="12"/>
    </row>
    <row r="45250" spans="2:24" x14ac:dyDescent="0.3">
      <c r="B45250" s="73"/>
      <c r="D45250" s="73"/>
      <c r="P45250" s="73"/>
      <c r="T45250" s="73"/>
      <c r="U45250" s="73"/>
      <c r="V45250" s="73"/>
      <c r="X45250" s="12"/>
    </row>
    <row r="45251" spans="2:24" x14ac:dyDescent="0.3">
      <c r="B45251" s="73"/>
      <c r="D45251" s="73"/>
      <c r="P45251" s="73"/>
      <c r="T45251" s="73"/>
      <c r="U45251" s="73"/>
      <c r="V45251" s="73"/>
      <c r="X45251" s="12"/>
    </row>
    <row r="45252" spans="2:24" x14ac:dyDescent="0.3">
      <c r="B45252" s="73"/>
      <c r="D45252" s="73"/>
      <c r="P45252" s="73"/>
      <c r="T45252" s="73"/>
      <c r="U45252" s="73"/>
      <c r="V45252" s="73"/>
      <c r="X45252" s="12"/>
    </row>
    <row r="45253" spans="2:24" x14ac:dyDescent="0.3">
      <c r="B45253" s="73"/>
      <c r="D45253" s="73"/>
      <c r="P45253" s="73"/>
      <c r="T45253" s="73"/>
      <c r="U45253" s="73"/>
      <c r="V45253" s="73"/>
      <c r="X45253" s="12"/>
    </row>
    <row r="45254" spans="2:24" x14ac:dyDescent="0.3">
      <c r="B45254" s="73"/>
      <c r="D45254" s="73"/>
      <c r="P45254" s="73"/>
      <c r="T45254" s="73"/>
      <c r="U45254" s="73"/>
      <c r="V45254" s="73"/>
      <c r="X45254" s="12"/>
    </row>
    <row r="45255" spans="2:24" x14ac:dyDescent="0.3">
      <c r="B45255" s="73"/>
      <c r="D45255" s="73"/>
      <c r="P45255" s="73"/>
      <c r="T45255" s="73"/>
      <c r="U45255" s="73"/>
      <c r="V45255" s="73"/>
      <c r="X45255" s="12"/>
    </row>
    <row r="45256" spans="2:24" x14ac:dyDescent="0.3">
      <c r="B45256" s="73"/>
      <c r="D45256" s="73"/>
      <c r="P45256" s="73"/>
      <c r="T45256" s="73"/>
      <c r="U45256" s="73"/>
      <c r="V45256" s="73"/>
      <c r="X45256" s="12"/>
    </row>
    <row r="45257" spans="2:24" x14ac:dyDescent="0.3">
      <c r="B45257" s="73"/>
      <c r="D45257" s="73"/>
      <c r="P45257" s="73"/>
      <c r="T45257" s="73"/>
      <c r="U45257" s="73"/>
      <c r="V45257" s="73"/>
      <c r="X45257" s="12"/>
    </row>
    <row r="45258" spans="2:24" x14ac:dyDescent="0.3">
      <c r="B45258" s="73"/>
      <c r="D45258" s="73"/>
      <c r="P45258" s="73"/>
      <c r="T45258" s="73"/>
      <c r="U45258" s="73"/>
      <c r="V45258" s="73"/>
      <c r="X45258" s="12"/>
    </row>
    <row r="45259" spans="2:24" x14ac:dyDescent="0.3">
      <c r="B45259" s="73"/>
      <c r="D45259" s="73"/>
      <c r="P45259" s="73"/>
      <c r="T45259" s="73"/>
      <c r="U45259" s="73"/>
      <c r="V45259" s="73"/>
      <c r="X45259" s="12"/>
    </row>
    <row r="45260" spans="2:24" x14ac:dyDescent="0.3">
      <c r="B45260" s="73"/>
      <c r="D45260" s="73"/>
      <c r="P45260" s="73"/>
      <c r="T45260" s="73"/>
      <c r="U45260" s="73"/>
      <c r="V45260" s="73"/>
      <c r="X45260" s="12"/>
    </row>
    <row r="45261" spans="2:24" x14ac:dyDescent="0.3">
      <c r="B45261" s="73"/>
      <c r="D45261" s="73"/>
      <c r="P45261" s="73"/>
      <c r="T45261" s="73"/>
      <c r="U45261" s="73"/>
      <c r="V45261" s="73"/>
      <c r="X45261" s="12"/>
    </row>
    <row r="45262" spans="2:24" x14ac:dyDescent="0.3">
      <c r="B45262" s="73"/>
      <c r="D45262" s="73"/>
      <c r="P45262" s="73"/>
      <c r="T45262" s="73"/>
      <c r="U45262" s="73"/>
      <c r="V45262" s="73"/>
      <c r="X45262" s="12"/>
    </row>
    <row r="45263" spans="2:24" x14ac:dyDescent="0.3">
      <c r="B45263" s="73"/>
      <c r="D45263" s="73"/>
      <c r="P45263" s="73"/>
      <c r="T45263" s="73"/>
      <c r="U45263" s="73"/>
      <c r="V45263" s="73"/>
      <c r="X45263" s="12"/>
    </row>
    <row r="45264" spans="2:24" x14ac:dyDescent="0.3">
      <c r="B45264" s="73"/>
      <c r="D45264" s="73"/>
      <c r="P45264" s="73"/>
      <c r="T45264" s="73"/>
      <c r="U45264" s="73"/>
      <c r="V45264" s="73"/>
      <c r="X45264" s="12"/>
    </row>
    <row r="45265" spans="2:24" x14ac:dyDescent="0.3">
      <c r="B45265" s="73"/>
      <c r="D45265" s="73"/>
      <c r="P45265" s="73"/>
      <c r="T45265" s="73"/>
      <c r="U45265" s="73"/>
      <c r="V45265" s="73"/>
      <c r="X45265" s="12"/>
    </row>
    <row r="45266" spans="2:24" x14ac:dyDescent="0.3">
      <c r="B45266" s="73"/>
      <c r="D45266" s="73"/>
      <c r="P45266" s="73"/>
      <c r="T45266" s="73"/>
      <c r="U45266" s="73"/>
      <c r="V45266" s="73"/>
      <c r="X45266" s="12"/>
    </row>
    <row r="45267" spans="2:24" x14ac:dyDescent="0.3">
      <c r="B45267" s="73"/>
      <c r="D45267" s="73"/>
      <c r="P45267" s="73"/>
      <c r="T45267" s="73"/>
      <c r="U45267" s="73"/>
      <c r="V45267" s="73"/>
      <c r="X45267" s="12"/>
    </row>
    <row r="45268" spans="2:24" x14ac:dyDescent="0.3">
      <c r="B45268" s="73"/>
      <c r="D45268" s="73"/>
      <c r="P45268" s="73"/>
      <c r="T45268" s="73"/>
      <c r="U45268" s="73"/>
      <c r="V45268" s="73"/>
      <c r="X45268" s="12"/>
    </row>
    <row r="45269" spans="2:24" x14ac:dyDescent="0.3">
      <c r="B45269" s="73"/>
      <c r="D45269" s="73"/>
      <c r="P45269" s="73"/>
      <c r="T45269" s="73"/>
      <c r="U45269" s="73"/>
      <c r="V45269" s="73"/>
      <c r="X45269" s="12"/>
    </row>
    <row r="45270" spans="2:24" x14ac:dyDescent="0.3">
      <c r="B45270" s="73"/>
      <c r="D45270" s="73"/>
      <c r="P45270" s="73"/>
      <c r="T45270" s="73"/>
      <c r="U45270" s="73"/>
      <c r="V45270" s="73"/>
      <c r="X45270" s="12"/>
    </row>
    <row r="45271" spans="2:24" x14ac:dyDescent="0.3">
      <c r="B45271" s="73"/>
      <c r="D45271" s="73"/>
      <c r="P45271" s="73"/>
      <c r="T45271" s="73"/>
      <c r="U45271" s="73"/>
      <c r="V45271" s="73"/>
      <c r="X45271" s="12"/>
    </row>
    <row r="45272" spans="2:24" x14ac:dyDescent="0.3">
      <c r="B45272" s="73"/>
      <c r="D45272" s="73"/>
      <c r="P45272" s="73"/>
      <c r="T45272" s="73"/>
      <c r="U45272" s="73"/>
      <c r="V45272" s="73"/>
      <c r="X45272" s="12"/>
    </row>
    <row r="45273" spans="2:24" x14ac:dyDescent="0.3">
      <c r="B45273" s="73"/>
      <c r="D45273" s="73"/>
      <c r="P45273" s="73"/>
      <c r="T45273" s="73"/>
      <c r="U45273" s="73"/>
      <c r="V45273" s="73"/>
      <c r="X45273" s="12"/>
    </row>
    <row r="45274" spans="2:24" x14ac:dyDescent="0.3">
      <c r="B45274" s="73"/>
      <c r="D45274" s="73"/>
      <c r="P45274" s="73"/>
      <c r="T45274" s="73"/>
      <c r="U45274" s="73"/>
      <c r="V45274" s="73"/>
      <c r="X45274" s="12"/>
    </row>
    <row r="45275" spans="2:24" x14ac:dyDescent="0.3">
      <c r="B45275" s="73"/>
      <c r="D45275" s="73"/>
      <c r="P45275" s="73"/>
      <c r="T45275" s="73"/>
      <c r="U45275" s="73"/>
      <c r="V45275" s="73"/>
      <c r="X45275" s="12"/>
    </row>
    <row r="45276" spans="2:24" x14ac:dyDescent="0.3">
      <c r="B45276" s="73"/>
      <c r="D45276" s="73"/>
      <c r="P45276" s="73"/>
      <c r="T45276" s="73"/>
      <c r="U45276" s="73"/>
      <c r="V45276" s="73"/>
      <c r="X45276" s="12"/>
    </row>
    <row r="45277" spans="2:24" x14ac:dyDescent="0.3">
      <c r="B45277" s="73"/>
      <c r="D45277" s="73"/>
      <c r="P45277" s="73"/>
      <c r="T45277" s="73"/>
      <c r="U45277" s="73"/>
      <c r="V45277" s="73"/>
      <c r="X45277" s="12"/>
    </row>
    <row r="45278" spans="2:24" x14ac:dyDescent="0.3">
      <c r="B45278" s="73"/>
      <c r="D45278" s="73"/>
      <c r="P45278" s="73"/>
      <c r="T45278" s="73"/>
      <c r="U45278" s="73"/>
      <c r="V45278" s="73"/>
      <c r="X45278" s="12"/>
    </row>
    <row r="45279" spans="2:24" x14ac:dyDescent="0.3">
      <c r="B45279" s="73"/>
      <c r="D45279" s="73"/>
      <c r="P45279" s="73"/>
      <c r="T45279" s="73"/>
      <c r="U45279" s="73"/>
      <c r="V45279" s="73"/>
      <c r="X45279" s="12"/>
    </row>
    <row r="45280" spans="2:24" x14ac:dyDescent="0.3">
      <c r="B45280" s="73"/>
      <c r="D45280" s="73"/>
      <c r="P45280" s="73"/>
      <c r="T45280" s="73"/>
      <c r="U45280" s="73"/>
      <c r="V45280" s="73"/>
      <c r="X45280" s="12"/>
    </row>
    <row r="45281" spans="2:24" x14ac:dyDescent="0.3">
      <c r="B45281" s="73"/>
      <c r="D45281" s="73"/>
      <c r="P45281" s="73"/>
      <c r="T45281" s="73"/>
      <c r="U45281" s="73"/>
      <c r="V45281" s="73"/>
      <c r="X45281" s="12"/>
    </row>
    <row r="45282" spans="2:24" x14ac:dyDescent="0.3">
      <c r="B45282" s="73"/>
      <c r="D45282" s="73"/>
      <c r="P45282" s="73"/>
      <c r="T45282" s="73"/>
      <c r="U45282" s="73"/>
      <c r="V45282" s="73"/>
      <c r="X45282" s="12"/>
    </row>
    <row r="45283" spans="2:24" x14ac:dyDescent="0.3">
      <c r="B45283" s="73"/>
      <c r="D45283" s="73"/>
      <c r="P45283" s="73"/>
      <c r="T45283" s="73"/>
      <c r="U45283" s="73"/>
      <c r="V45283" s="73"/>
      <c r="X45283" s="12"/>
    </row>
    <row r="45284" spans="2:24" x14ac:dyDescent="0.3">
      <c r="B45284" s="73"/>
      <c r="D45284" s="73"/>
      <c r="P45284" s="73"/>
      <c r="T45284" s="73"/>
      <c r="U45284" s="73"/>
      <c r="V45284" s="73"/>
      <c r="X45284" s="12"/>
    </row>
    <row r="45285" spans="2:24" x14ac:dyDescent="0.3">
      <c r="B45285" s="73"/>
      <c r="D45285" s="73"/>
      <c r="P45285" s="73"/>
      <c r="T45285" s="73"/>
      <c r="U45285" s="73"/>
      <c r="V45285" s="73"/>
      <c r="X45285" s="12"/>
    </row>
    <row r="45286" spans="2:24" x14ac:dyDescent="0.3">
      <c r="B45286" s="73"/>
      <c r="D45286" s="73"/>
      <c r="P45286" s="73"/>
      <c r="T45286" s="73"/>
      <c r="U45286" s="73"/>
      <c r="V45286" s="73"/>
      <c r="X45286" s="12"/>
    </row>
    <row r="45287" spans="2:24" x14ac:dyDescent="0.3">
      <c r="B45287" s="73"/>
      <c r="D45287" s="73"/>
      <c r="P45287" s="73"/>
      <c r="T45287" s="73"/>
      <c r="U45287" s="73"/>
      <c r="V45287" s="73"/>
      <c r="X45287" s="12"/>
    </row>
    <row r="45288" spans="2:24" x14ac:dyDescent="0.3">
      <c r="B45288" s="73"/>
      <c r="D45288" s="73"/>
      <c r="P45288" s="73"/>
      <c r="T45288" s="73"/>
      <c r="U45288" s="73"/>
      <c r="V45288" s="73"/>
      <c r="X45288" s="12"/>
    </row>
    <row r="45289" spans="2:24" x14ac:dyDescent="0.3">
      <c r="B45289" s="73"/>
      <c r="D45289" s="73"/>
      <c r="P45289" s="73"/>
      <c r="T45289" s="73"/>
      <c r="U45289" s="73"/>
      <c r="V45289" s="73"/>
      <c r="X45289" s="12"/>
    </row>
    <row r="45290" spans="2:24" x14ac:dyDescent="0.3">
      <c r="B45290" s="73"/>
      <c r="D45290" s="73"/>
      <c r="P45290" s="73"/>
      <c r="T45290" s="73"/>
      <c r="U45290" s="73"/>
      <c r="V45290" s="73"/>
      <c r="X45290" s="12"/>
    </row>
    <row r="45291" spans="2:24" x14ac:dyDescent="0.3">
      <c r="B45291" s="73"/>
      <c r="D45291" s="73"/>
      <c r="P45291" s="73"/>
      <c r="T45291" s="73"/>
      <c r="U45291" s="73"/>
      <c r="V45291" s="73"/>
      <c r="X45291" s="12"/>
    </row>
    <row r="45292" spans="2:24" x14ac:dyDescent="0.3">
      <c r="B45292" s="73"/>
      <c r="D45292" s="73"/>
      <c r="P45292" s="73"/>
      <c r="T45292" s="73"/>
      <c r="U45292" s="73"/>
      <c r="V45292" s="73"/>
      <c r="X45292" s="12"/>
    </row>
    <row r="45293" spans="2:24" x14ac:dyDescent="0.3">
      <c r="B45293" s="73"/>
      <c r="D45293" s="73"/>
      <c r="P45293" s="73"/>
      <c r="T45293" s="73"/>
      <c r="U45293" s="73"/>
      <c r="V45293" s="73"/>
      <c r="X45293" s="12"/>
    </row>
    <row r="45294" spans="2:24" x14ac:dyDescent="0.3">
      <c r="B45294" s="73"/>
      <c r="D45294" s="73"/>
      <c r="P45294" s="73"/>
      <c r="T45294" s="73"/>
      <c r="U45294" s="73"/>
      <c r="V45294" s="73"/>
      <c r="X45294" s="12"/>
    </row>
    <row r="45295" spans="2:24" x14ac:dyDescent="0.3">
      <c r="B45295" s="73"/>
      <c r="D45295" s="73"/>
      <c r="P45295" s="73"/>
      <c r="T45295" s="73"/>
      <c r="U45295" s="73"/>
      <c r="V45295" s="73"/>
      <c r="X45295" s="12"/>
    </row>
    <row r="45296" spans="2:24" x14ac:dyDescent="0.3">
      <c r="B45296" s="73"/>
      <c r="D45296" s="73"/>
      <c r="P45296" s="73"/>
      <c r="T45296" s="73"/>
      <c r="U45296" s="73"/>
      <c r="V45296" s="73"/>
      <c r="X45296" s="12"/>
    </row>
    <row r="45297" spans="2:24" x14ac:dyDescent="0.3">
      <c r="B45297" s="73"/>
      <c r="D45297" s="73"/>
      <c r="P45297" s="73"/>
      <c r="T45297" s="73"/>
      <c r="U45297" s="73"/>
      <c r="V45297" s="73"/>
      <c r="X45297" s="12"/>
    </row>
    <row r="45298" spans="2:24" x14ac:dyDescent="0.3">
      <c r="B45298" s="73"/>
      <c r="D45298" s="73"/>
      <c r="P45298" s="73"/>
      <c r="T45298" s="73"/>
      <c r="U45298" s="73"/>
      <c r="V45298" s="73"/>
      <c r="X45298" s="12"/>
    </row>
    <row r="45299" spans="2:24" x14ac:dyDescent="0.3">
      <c r="B45299" s="73"/>
      <c r="D45299" s="73"/>
      <c r="P45299" s="73"/>
      <c r="T45299" s="73"/>
      <c r="U45299" s="73"/>
      <c r="V45299" s="73"/>
      <c r="X45299" s="12"/>
    </row>
    <row r="45300" spans="2:24" x14ac:dyDescent="0.3">
      <c r="B45300" s="73"/>
      <c r="D45300" s="73"/>
      <c r="P45300" s="73"/>
      <c r="T45300" s="73"/>
      <c r="U45300" s="73"/>
      <c r="V45300" s="73"/>
      <c r="X45300" s="12"/>
    </row>
    <row r="45301" spans="2:24" x14ac:dyDescent="0.3">
      <c r="B45301" s="73"/>
      <c r="D45301" s="73"/>
      <c r="P45301" s="73"/>
      <c r="T45301" s="73"/>
      <c r="U45301" s="73"/>
      <c r="V45301" s="73"/>
      <c r="X45301" s="12"/>
    </row>
    <row r="45302" spans="2:24" x14ac:dyDescent="0.3">
      <c r="B45302" s="73"/>
      <c r="D45302" s="73"/>
      <c r="P45302" s="73"/>
      <c r="T45302" s="73"/>
      <c r="U45302" s="73"/>
      <c r="V45302" s="73"/>
      <c r="X45302" s="12"/>
    </row>
    <row r="45303" spans="2:24" x14ac:dyDescent="0.3">
      <c r="B45303" s="73"/>
      <c r="D45303" s="73"/>
      <c r="P45303" s="73"/>
      <c r="T45303" s="73"/>
      <c r="U45303" s="73"/>
      <c r="V45303" s="73"/>
      <c r="X45303" s="12"/>
    </row>
    <row r="45304" spans="2:24" x14ac:dyDescent="0.3">
      <c r="B45304" s="73"/>
      <c r="D45304" s="73"/>
      <c r="P45304" s="73"/>
      <c r="T45304" s="73"/>
      <c r="U45304" s="73"/>
      <c r="V45304" s="73"/>
      <c r="X45304" s="12"/>
    </row>
    <row r="45305" spans="2:24" x14ac:dyDescent="0.3">
      <c r="B45305" s="73"/>
      <c r="D45305" s="73"/>
      <c r="P45305" s="73"/>
      <c r="T45305" s="73"/>
      <c r="U45305" s="73"/>
      <c r="V45305" s="73"/>
      <c r="X45305" s="12"/>
    </row>
    <row r="45306" spans="2:24" x14ac:dyDescent="0.3">
      <c r="B45306" s="73"/>
      <c r="D45306" s="73"/>
      <c r="P45306" s="73"/>
      <c r="T45306" s="73"/>
      <c r="U45306" s="73"/>
      <c r="V45306" s="73"/>
      <c r="X45306" s="12"/>
    </row>
    <row r="45307" spans="2:24" x14ac:dyDescent="0.3">
      <c r="B45307" s="73"/>
      <c r="D45307" s="73"/>
      <c r="P45307" s="73"/>
      <c r="T45307" s="73"/>
      <c r="U45307" s="73"/>
      <c r="V45307" s="73"/>
      <c r="X45307" s="12"/>
    </row>
    <row r="45308" spans="2:24" x14ac:dyDescent="0.3">
      <c r="B45308" s="73"/>
      <c r="D45308" s="73"/>
      <c r="P45308" s="73"/>
      <c r="T45308" s="73"/>
      <c r="U45308" s="73"/>
      <c r="V45308" s="73"/>
      <c r="X45308" s="12"/>
    </row>
    <row r="45309" spans="2:24" x14ac:dyDescent="0.3">
      <c r="B45309" s="73"/>
      <c r="D45309" s="73"/>
      <c r="P45309" s="73"/>
      <c r="T45309" s="73"/>
      <c r="U45309" s="73"/>
      <c r="V45309" s="73"/>
      <c r="X45309" s="12"/>
    </row>
    <row r="45310" spans="2:24" x14ac:dyDescent="0.3">
      <c r="B45310" s="73"/>
      <c r="D45310" s="73"/>
      <c r="P45310" s="73"/>
      <c r="T45310" s="73"/>
      <c r="U45310" s="73"/>
      <c r="V45310" s="73"/>
      <c r="X45310" s="12"/>
    </row>
    <row r="45311" spans="2:24" x14ac:dyDescent="0.3">
      <c r="B45311" s="73"/>
      <c r="D45311" s="73"/>
      <c r="P45311" s="73"/>
      <c r="T45311" s="73"/>
      <c r="U45311" s="73"/>
      <c r="V45311" s="73"/>
      <c r="X45311" s="12"/>
    </row>
    <row r="45312" spans="2:24" x14ac:dyDescent="0.3">
      <c r="B45312" s="73"/>
      <c r="D45312" s="73"/>
      <c r="P45312" s="73"/>
      <c r="T45312" s="73"/>
      <c r="U45312" s="73"/>
      <c r="V45312" s="73"/>
      <c r="X45312" s="12"/>
    </row>
    <row r="45313" spans="2:24" x14ac:dyDescent="0.3">
      <c r="B45313" s="73"/>
      <c r="D45313" s="73"/>
      <c r="P45313" s="73"/>
      <c r="T45313" s="73"/>
      <c r="U45313" s="73"/>
      <c r="V45313" s="73"/>
      <c r="X45313" s="12"/>
    </row>
    <row r="45314" spans="2:24" x14ac:dyDescent="0.3">
      <c r="B45314" s="73"/>
      <c r="D45314" s="73"/>
      <c r="P45314" s="73"/>
      <c r="T45314" s="73"/>
      <c r="U45314" s="73"/>
      <c r="V45314" s="73"/>
      <c r="X45314" s="12"/>
    </row>
    <row r="45315" spans="2:24" x14ac:dyDescent="0.3">
      <c r="B45315" s="73"/>
      <c r="D45315" s="73"/>
      <c r="P45315" s="73"/>
      <c r="T45315" s="73"/>
      <c r="U45315" s="73"/>
      <c r="V45315" s="73"/>
      <c r="X45315" s="12"/>
    </row>
    <row r="45316" spans="2:24" x14ac:dyDescent="0.3">
      <c r="B45316" s="73"/>
      <c r="D45316" s="73"/>
      <c r="P45316" s="73"/>
      <c r="T45316" s="73"/>
      <c r="U45316" s="73"/>
      <c r="V45316" s="73"/>
      <c r="X45316" s="12"/>
    </row>
    <row r="45317" spans="2:24" x14ac:dyDescent="0.3">
      <c r="B45317" s="73"/>
      <c r="D45317" s="73"/>
      <c r="P45317" s="73"/>
      <c r="T45317" s="73"/>
      <c r="U45317" s="73"/>
      <c r="V45317" s="73"/>
      <c r="X45317" s="12"/>
    </row>
    <row r="45318" spans="2:24" x14ac:dyDescent="0.3">
      <c r="B45318" s="73"/>
      <c r="D45318" s="73"/>
      <c r="P45318" s="73"/>
      <c r="T45318" s="73"/>
      <c r="U45318" s="73"/>
      <c r="V45318" s="73"/>
      <c r="X45318" s="12"/>
    </row>
    <row r="45319" spans="2:24" x14ac:dyDescent="0.3">
      <c r="B45319" s="73"/>
      <c r="D45319" s="73"/>
      <c r="P45319" s="73"/>
      <c r="T45319" s="73"/>
      <c r="U45319" s="73"/>
      <c r="V45319" s="73"/>
      <c r="X45319" s="12"/>
    </row>
    <row r="45320" spans="2:24" x14ac:dyDescent="0.3">
      <c r="B45320" s="73"/>
      <c r="D45320" s="73"/>
      <c r="P45320" s="73"/>
      <c r="T45320" s="73"/>
      <c r="U45320" s="73"/>
      <c r="V45320" s="73"/>
      <c r="X45320" s="12"/>
    </row>
    <row r="45321" spans="2:24" x14ac:dyDescent="0.3">
      <c r="B45321" s="73"/>
      <c r="D45321" s="73"/>
      <c r="P45321" s="73"/>
      <c r="T45321" s="73"/>
      <c r="U45321" s="73"/>
      <c r="V45321" s="73"/>
      <c r="X45321" s="12"/>
    </row>
    <row r="45322" spans="2:24" x14ac:dyDescent="0.3">
      <c r="B45322" s="73"/>
      <c r="D45322" s="73"/>
      <c r="P45322" s="73"/>
      <c r="T45322" s="73"/>
      <c r="U45322" s="73"/>
      <c r="V45322" s="73"/>
      <c r="X45322" s="12"/>
    </row>
    <row r="45323" spans="2:24" x14ac:dyDescent="0.3">
      <c r="B45323" s="73"/>
      <c r="D45323" s="73"/>
      <c r="P45323" s="73"/>
      <c r="T45323" s="73"/>
      <c r="U45323" s="73"/>
      <c r="V45323" s="73"/>
      <c r="X45323" s="12"/>
    </row>
    <row r="45324" spans="2:24" x14ac:dyDescent="0.3">
      <c r="B45324" s="73"/>
      <c r="D45324" s="73"/>
      <c r="P45324" s="73"/>
      <c r="T45324" s="73"/>
      <c r="U45324" s="73"/>
      <c r="V45324" s="73"/>
      <c r="X45324" s="12"/>
    </row>
    <row r="45325" spans="2:24" x14ac:dyDescent="0.3">
      <c r="B45325" s="73"/>
      <c r="D45325" s="73"/>
      <c r="P45325" s="73"/>
      <c r="T45325" s="73"/>
      <c r="U45325" s="73"/>
      <c r="V45325" s="73"/>
      <c r="X45325" s="12"/>
    </row>
    <row r="45326" spans="2:24" x14ac:dyDescent="0.3">
      <c r="B45326" s="73"/>
      <c r="D45326" s="73"/>
      <c r="P45326" s="73"/>
      <c r="T45326" s="73"/>
      <c r="U45326" s="73"/>
      <c r="V45326" s="73"/>
      <c r="X45326" s="12"/>
    </row>
    <row r="45327" spans="2:24" x14ac:dyDescent="0.3">
      <c r="B45327" s="73"/>
      <c r="D45327" s="73"/>
      <c r="P45327" s="73"/>
      <c r="T45327" s="73"/>
      <c r="U45327" s="73"/>
      <c r="V45327" s="73"/>
      <c r="X45327" s="12"/>
    </row>
    <row r="45328" spans="2:24" x14ac:dyDescent="0.3">
      <c r="B45328" s="73"/>
      <c r="D45328" s="73"/>
      <c r="P45328" s="73"/>
      <c r="T45328" s="73"/>
      <c r="U45328" s="73"/>
      <c r="V45328" s="73"/>
      <c r="X45328" s="12"/>
    </row>
    <row r="45329" spans="2:24" x14ac:dyDescent="0.3">
      <c r="B45329" s="73"/>
      <c r="D45329" s="73"/>
      <c r="P45329" s="73"/>
      <c r="T45329" s="73"/>
      <c r="U45329" s="73"/>
      <c r="V45329" s="73"/>
      <c r="X45329" s="12"/>
    </row>
    <row r="45330" spans="2:24" x14ac:dyDescent="0.3">
      <c r="B45330" s="73"/>
      <c r="D45330" s="73"/>
      <c r="P45330" s="73"/>
      <c r="T45330" s="73"/>
      <c r="U45330" s="73"/>
      <c r="V45330" s="73"/>
      <c r="X45330" s="12"/>
    </row>
    <row r="45331" spans="2:24" x14ac:dyDescent="0.3">
      <c r="B45331" s="73"/>
      <c r="D45331" s="73"/>
      <c r="P45331" s="73"/>
      <c r="T45331" s="73"/>
      <c r="U45331" s="73"/>
      <c r="V45331" s="73"/>
      <c r="X45331" s="12"/>
    </row>
    <row r="45332" spans="2:24" x14ac:dyDescent="0.3">
      <c r="B45332" s="73"/>
      <c r="D45332" s="73"/>
      <c r="P45332" s="73"/>
      <c r="T45332" s="73"/>
      <c r="U45332" s="73"/>
      <c r="V45332" s="73"/>
      <c r="X45332" s="12"/>
    </row>
    <row r="45333" spans="2:24" x14ac:dyDescent="0.3">
      <c r="B45333" s="73"/>
      <c r="D45333" s="73"/>
      <c r="P45333" s="73"/>
      <c r="T45333" s="73"/>
      <c r="U45333" s="73"/>
      <c r="V45333" s="73"/>
      <c r="X45333" s="12"/>
    </row>
    <row r="45334" spans="2:24" x14ac:dyDescent="0.3">
      <c r="B45334" s="73"/>
      <c r="D45334" s="73"/>
      <c r="P45334" s="73"/>
      <c r="T45334" s="73"/>
      <c r="U45334" s="73"/>
      <c r="V45334" s="73"/>
      <c r="X45334" s="12"/>
    </row>
    <row r="45335" spans="2:24" x14ac:dyDescent="0.3">
      <c r="B45335" s="73"/>
      <c r="D45335" s="73"/>
      <c r="P45335" s="73"/>
      <c r="T45335" s="73"/>
      <c r="U45335" s="73"/>
      <c r="V45335" s="73"/>
      <c r="X45335" s="12"/>
    </row>
    <row r="45336" spans="2:24" x14ac:dyDescent="0.3">
      <c r="B45336" s="73"/>
      <c r="D45336" s="73"/>
      <c r="P45336" s="73"/>
      <c r="T45336" s="73"/>
      <c r="U45336" s="73"/>
      <c r="V45336" s="73"/>
      <c r="X45336" s="12"/>
    </row>
    <row r="45337" spans="2:24" x14ac:dyDescent="0.3">
      <c r="B45337" s="73"/>
      <c r="D45337" s="73"/>
      <c r="P45337" s="73"/>
      <c r="T45337" s="73"/>
      <c r="U45337" s="73"/>
      <c r="V45337" s="73"/>
      <c r="X45337" s="12"/>
    </row>
    <row r="45338" spans="2:24" x14ac:dyDescent="0.3">
      <c r="B45338" s="73"/>
      <c r="D45338" s="73"/>
      <c r="P45338" s="73"/>
      <c r="T45338" s="73"/>
      <c r="U45338" s="73"/>
      <c r="V45338" s="73"/>
      <c r="X45338" s="12"/>
    </row>
    <row r="45339" spans="2:24" x14ac:dyDescent="0.3">
      <c r="B45339" s="73"/>
      <c r="D45339" s="73"/>
      <c r="P45339" s="73"/>
      <c r="T45339" s="73"/>
      <c r="U45339" s="73"/>
      <c r="V45339" s="73"/>
      <c r="X45339" s="12"/>
    </row>
    <row r="45340" spans="2:24" x14ac:dyDescent="0.3">
      <c r="B45340" s="73"/>
      <c r="D45340" s="73"/>
      <c r="P45340" s="73"/>
      <c r="T45340" s="73"/>
      <c r="U45340" s="73"/>
      <c r="V45340" s="73"/>
      <c r="X45340" s="12"/>
    </row>
    <row r="45341" spans="2:24" x14ac:dyDescent="0.3">
      <c r="B45341" s="73"/>
      <c r="D45341" s="73"/>
      <c r="P45341" s="73"/>
      <c r="T45341" s="73"/>
      <c r="U45341" s="73"/>
      <c r="V45341" s="73"/>
      <c r="X45341" s="12"/>
    </row>
    <row r="45342" spans="2:24" x14ac:dyDescent="0.3">
      <c r="B45342" s="73"/>
      <c r="D45342" s="73"/>
      <c r="P45342" s="73"/>
      <c r="T45342" s="73"/>
      <c r="U45342" s="73"/>
      <c r="V45342" s="73"/>
      <c r="X45342" s="12"/>
    </row>
    <row r="45343" spans="2:24" x14ac:dyDescent="0.3">
      <c r="B45343" s="73"/>
      <c r="D45343" s="73"/>
      <c r="P45343" s="73"/>
      <c r="T45343" s="73"/>
      <c r="U45343" s="73"/>
      <c r="V45343" s="73"/>
      <c r="X45343" s="12"/>
    </row>
    <row r="45344" spans="2:24" x14ac:dyDescent="0.3">
      <c r="B45344" s="73"/>
      <c r="D45344" s="73"/>
      <c r="P45344" s="73"/>
      <c r="T45344" s="73"/>
      <c r="U45344" s="73"/>
      <c r="V45344" s="73"/>
      <c r="X45344" s="12"/>
    </row>
    <row r="45345" spans="2:24" x14ac:dyDescent="0.3">
      <c r="B45345" s="73"/>
      <c r="D45345" s="73"/>
      <c r="P45345" s="73"/>
      <c r="T45345" s="73"/>
      <c r="U45345" s="73"/>
      <c r="V45345" s="73"/>
      <c r="X45345" s="12"/>
    </row>
    <row r="45346" spans="2:24" x14ac:dyDescent="0.3">
      <c r="B45346" s="73"/>
      <c r="D45346" s="73"/>
      <c r="P45346" s="73"/>
      <c r="T45346" s="73"/>
      <c r="U45346" s="73"/>
      <c r="V45346" s="73"/>
      <c r="X45346" s="12"/>
    </row>
    <row r="45347" spans="2:24" x14ac:dyDescent="0.3">
      <c r="B45347" s="73"/>
      <c r="D45347" s="73"/>
      <c r="P45347" s="73"/>
      <c r="T45347" s="73"/>
      <c r="U45347" s="73"/>
      <c r="V45347" s="73"/>
      <c r="X45347" s="12"/>
    </row>
    <row r="45348" spans="2:24" x14ac:dyDescent="0.3">
      <c r="B45348" s="73"/>
      <c r="D45348" s="73"/>
      <c r="P45348" s="73"/>
      <c r="T45348" s="73"/>
      <c r="U45348" s="73"/>
      <c r="V45348" s="73"/>
      <c r="X45348" s="12"/>
    </row>
    <row r="45349" spans="2:24" x14ac:dyDescent="0.3">
      <c r="B45349" s="73"/>
      <c r="D45349" s="73"/>
      <c r="P45349" s="73"/>
      <c r="T45349" s="73"/>
      <c r="U45349" s="73"/>
      <c r="V45349" s="73"/>
      <c r="X45349" s="12"/>
    </row>
    <row r="45350" spans="2:24" x14ac:dyDescent="0.3">
      <c r="B45350" s="73"/>
      <c r="D45350" s="73"/>
      <c r="P45350" s="73"/>
      <c r="T45350" s="73"/>
      <c r="U45350" s="73"/>
      <c r="V45350" s="73"/>
      <c r="X45350" s="12"/>
    </row>
    <row r="45351" spans="2:24" x14ac:dyDescent="0.3">
      <c r="B45351" s="73"/>
      <c r="D45351" s="73"/>
      <c r="P45351" s="73"/>
      <c r="T45351" s="73"/>
      <c r="U45351" s="73"/>
      <c r="V45351" s="73"/>
      <c r="X45351" s="12"/>
    </row>
    <row r="45352" spans="2:24" x14ac:dyDescent="0.3">
      <c r="B45352" s="73"/>
      <c r="D45352" s="73"/>
      <c r="P45352" s="73"/>
      <c r="T45352" s="73"/>
      <c r="U45352" s="73"/>
      <c r="V45352" s="73"/>
      <c r="X45352" s="12"/>
    </row>
    <row r="45353" spans="2:24" x14ac:dyDescent="0.3">
      <c r="B45353" s="73"/>
      <c r="D45353" s="73"/>
      <c r="P45353" s="73"/>
      <c r="T45353" s="73"/>
      <c r="U45353" s="73"/>
      <c r="V45353" s="73"/>
      <c r="X45353" s="12"/>
    </row>
    <row r="45354" spans="2:24" x14ac:dyDescent="0.3">
      <c r="B45354" s="73"/>
      <c r="D45354" s="73"/>
      <c r="P45354" s="73"/>
      <c r="T45354" s="73"/>
      <c r="U45354" s="73"/>
      <c r="V45354" s="73"/>
      <c r="X45354" s="12"/>
    </row>
    <row r="45355" spans="2:24" x14ac:dyDescent="0.3">
      <c r="B45355" s="73"/>
      <c r="D45355" s="73"/>
      <c r="P45355" s="73"/>
      <c r="T45355" s="73"/>
      <c r="U45355" s="73"/>
      <c r="V45355" s="73"/>
      <c r="X45355" s="12"/>
    </row>
    <row r="45356" spans="2:24" x14ac:dyDescent="0.3">
      <c r="B45356" s="73"/>
      <c r="D45356" s="73"/>
      <c r="P45356" s="73"/>
      <c r="T45356" s="73"/>
      <c r="U45356" s="73"/>
      <c r="V45356" s="73"/>
      <c r="X45356" s="12"/>
    </row>
    <row r="45357" spans="2:24" x14ac:dyDescent="0.3">
      <c r="B45357" s="73"/>
      <c r="D45357" s="73"/>
      <c r="P45357" s="73"/>
      <c r="T45357" s="73"/>
      <c r="U45357" s="73"/>
      <c r="V45357" s="73"/>
      <c r="X45357" s="12"/>
    </row>
    <row r="45358" spans="2:24" x14ac:dyDescent="0.3">
      <c r="B45358" s="73"/>
      <c r="D45358" s="73"/>
      <c r="P45358" s="73"/>
      <c r="T45358" s="73"/>
      <c r="U45358" s="73"/>
      <c r="V45358" s="73"/>
      <c r="X45358" s="12"/>
    </row>
    <row r="45359" spans="2:24" x14ac:dyDescent="0.3">
      <c r="B45359" s="73"/>
      <c r="D45359" s="73"/>
      <c r="P45359" s="73"/>
      <c r="T45359" s="73"/>
      <c r="U45359" s="73"/>
      <c r="V45359" s="73"/>
      <c r="X45359" s="12"/>
    </row>
    <row r="45360" spans="2:24" x14ac:dyDescent="0.3">
      <c r="B45360" s="73"/>
      <c r="D45360" s="73"/>
      <c r="P45360" s="73"/>
      <c r="T45360" s="73"/>
      <c r="U45360" s="73"/>
      <c r="V45360" s="73"/>
      <c r="X45360" s="12"/>
    </row>
    <row r="45361" spans="2:24" x14ac:dyDescent="0.3">
      <c r="B45361" s="73"/>
      <c r="D45361" s="73"/>
      <c r="P45361" s="73"/>
      <c r="T45361" s="73"/>
      <c r="U45361" s="73"/>
      <c r="V45361" s="73"/>
      <c r="X45361" s="12"/>
    </row>
    <row r="45362" spans="2:24" x14ac:dyDescent="0.3">
      <c r="B45362" s="73"/>
      <c r="D45362" s="73"/>
      <c r="P45362" s="73"/>
      <c r="T45362" s="73"/>
      <c r="U45362" s="73"/>
      <c r="V45362" s="73"/>
      <c r="X45362" s="12"/>
    </row>
    <row r="45363" spans="2:24" x14ac:dyDescent="0.3">
      <c r="B45363" s="73"/>
      <c r="D45363" s="73"/>
      <c r="P45363" s="73"/>
      <c r="T45363" s="73"/>
      <c r="U45363" s="73"/>
      <c r="V45363" s="73"/>
      <c r="X45363" s="12"/>
    </row>
    <row r="45364" spans="2:24" x14ac:dyDescent="0.3">
      <c r="B45364" s="73"/>
      <c r="D45364" s="73"/>
      <c r="P45364" s="73"/>
      <c r="T45364" s="73"/>
      <c r="U45364" s="73"/>
      <c r="V45364" s="73"/>
      <c r="X45364" s="12"/>
    </row>
    <row r="45365" spans="2:24" x14ac:dyDescent="0.3">
      <c r="B45365" s="73"/>
      <c r="D45365" s="73"/>
      <c r="P45365" s="73"/>
      <c r="T45365" s="73"/>
      <c r="U45365" s="73"/>
      <c r="V45365" s="73"/>
      <c r="X45365" s="12"/>
    </row>
    <row r="45366" spans="2:24" x14ac:dyDescent="0.3">
      <c r="B45366" s="73"/>
      <c r="D45366" s="73"/>
      <c r="P45366" s="73"/>
      <c r="T45366" s="73"/>
      <c r="U45366" s="73"/>
      <c r="V45366" s="73"/>
      <c r="X45366" s="12"/>
    </row>
    <row r="45367" spans="2:24" x14ac:dyDescent="0.3">
      <c r="B45367" s="73"/>
      <c r="D45367" s="73"/>
      <c r="P45367" s="73"/>
      <c r="T45367" s="73"/>
      <c r="U45367" s="73"/>
      <c r="V45367" s="73"/>
      <c r="X45367" s="12"/>
    </row>
    <row r="45368" spans="2:24" x14ac:dyDescent="0.3">
      <c r="B45368" s="73"/>
      <c r="D45368" s="73"/>
      <c r="P45368" s="73"/>
      <c r="T45368" s="73"/>
      <c r="U45368" s="73"/>
      <c r="V45368" s="73"/>
      <c r="X45368" s="12"/>
    </row>
    <row r="45369" spans="2:24" x14ac:dyDescent="0.3">
      <c r="B45369" s="73"/>
      <c r="D45369" s="73"/>
      <c r="P45369" s="73"/>
      <c r="T45369" s="73"/>
      <c r="U45369" s="73"/>
      <c r="V45369" s="73"/>
      <c r="X45369" s="12"/>
    </row>
    <row r="45370" spans="2:24" x14ac:dyDescent="0.3">
      <c r="B45370" s="73"/>
      <c r="D45370" s="73"/>
      <c r="P45370" s="73"/>
      <c r="T45370" s="73"/>
      <c r="U45370" s="73"/>
      <c r="V45370" s="73"/>
      <c r="X45370" s="12"/>
    </row>
    <row r="45371" spans="2:24" x14ac:dyDescent="0.3">
      <c r="B45371" s="73"/>
      <c r="D45371" s="73"/>
      <c r="P45371" s="73"/>
      <c r="T45371" s="73"/>
      <c r="U45371" s="73"/>
      <c r="V45371" s="73"/>
      <c r="X45371" s="12"/>
    </row>
    <row r="45372" spans="2:24" x14ac:dyDescent="0.3">
      <c r="B45372" s="73"/>
      <c r="D45372" s="73"/>
      <c r="P45372" s="73"/>
      <c r="T45372" s="73"/>
      <c r="U45372" s="73"/>
      <c r="V45372" s="73"/>
      <c r="X45372" s="12"/>
    </row>
    <row r="45373" spans="2:24" x14ac:dyDescent="0.3">
      <c r="B45373" s="73"/>
      <c r="D45373" s="73"/>
      <c r="P45373" s="73"/>
      <c r="T45373" s="73"/>
      <c r="U45373" s="73"/>
      <c r="V45373" s="73"/>
      <c r="X45373" s="12"/>
    </row>
    <row r="45374" spans="2:24" x14ac:dyDescent="0.3">
      <c r="B45374" s="73"/>
      <c r="D45374" s="73"/>
      <c r="P45374" s="73"/>
      <c r="T45374" s="73"/>
      <c r="U45374" s="73"/>
      <c r="V45374" s="73"/>
      <c r="X45374" s="12"/>
    </row>
    <row r="45375" spans="2:24" x14ac:dyDescent="0.3">
      <c r="B45375" s="73"/>
      <c r="D45375" s="73"/>
      <c r="P45375" s="73"/>
      <c r="T45375" s="73"/>
      <c r="U45375" s="73"/>
      <c r="V45375" s="73"/>
      <c r="X45375" s="12"/>
    </row>
    <row r="45376" spans="2:24" x14ac:dyDescent="0.3">
      <c r="B45376" s="73"/>
      <c r="D45376" s="73"/>
      <c r="P45376" s="73"/>
      <c r="T45376" s="73"/>
      <c r="U45376" s="73"/>
      <c r="V45376" s="73"/>
      <c r="X45376" s="12"/>
    </row>
    <row r="45377" spans="2:24" x14ac:dyDescent="0.3">
      <c r="B45377" s="73"/>
      <c r="D45377" s="73"/>
      <c r="P45377" s="73"/>
      <c r="T45377" s="73"/>
      <c r="U45377" s="73"/>
      <c r="V45377" s="73"/>
      <c r="X45377" s="12"/>
    </row>
    <row r="45378" spans="2:24" x14ac:dyDescent="0.3">
      <c r="B45378" s="73"/>
      <c r="D45378" s="73"/>
      <c r="P45378" s="73"/>
      <c r="T45378" s="73"/>
      <c r="U45378" s="73"/>
      <c r="V45378" s="73"/>
      <c r="X45378" s="12"/>
    </row>
    <row r="45379" spans="2:24" x14ac:dyDescent="0.3">
      <c r="B45379" s="73"/>
      <c r="D45379" s="73"/>
      <c r="P45379" s="73"/>
      <c r="T45379" s="73"/>
      <c r="U45379" s="73"/>
      <c r="V45379" s="73"/>
      <c r="X45379" s="12"/>
    </row>
    <row r="45380" spans="2:24" x14ac:dyDescent="0.3">
      <c r="B45380" s="73"/>
      <c r="D45380" s="73"/>
      <c r="P45380" s="73"/>
      <c r="T45380" s="73"/>
      <c r="U45380" s="73"/>
      <c r="V45380" s="73"/>
      <c r="X45380" s="12"/>
    </row>
    <row r="45381" spans="2:24" x14ac:dyDescent="0.3">
      <c r="B45381" s="73"/>
      <c r="D45381" s="73"/>
      <c r="P45381" s="73"/>
      <c r="T45381" s="73"/>
      <c r="U45381" s="73"/>
      <c r="V45381" s="73"/>
      <c r="X45381" s="12"/>
    </row>
    <row r="45382" spans="2:24" x14ac:dyDescent="0.3">
      <c r="B45382" s="73"/>
      <c r="D45382" s="73"/>
      <c r="P45382" s="73"/>
      <c r="T45382" s="73"/>
      <c r="U45382" s="73"/>
      <c r="V45382" s="73"/>
      <c r="X45382" s="12"/>
    </row>
    <row r="45383" spans="2:24" x14ac:dyDescent="0.3">
      <c r="B45383" s="73"/>
      <c r="D45383" s="73"/>
      <c r="P45383" s="73"/>
      <c r="T45383" s="73"/>
      <c r="U45383" s="73"/>
      <c r="V45383" s="73"/>
      <c r="X45383" s="12"/>
    </row>
    <row r="45384" spans="2:24" x14ac:dyDescent="0.3">
      <c r="B45384" s="73"/>
      <c r="D45384" s="73"/>
      <c r="P45384" s="73"/>
      <c r="T45384" s="73"/>
      <c r="U45384" s="73"/>
      <c r="V45384" s="73"/>
      <c r="X45384" s="12"/>
    </row>
    <row r="45385" spans="2:24" x14ac:dyDescent="0.3">
      <c r="B45385" s="73"/>
      <c r="D45385" s="73"/>
      <c r="P45385" s="73"/>
      <c r="T45385" s="73"/>
      <c r="U45385" s="73"/>
      <c r="V45385" s="73"/>
      <c r="X45385" s="12"/>
    </row>
    <row r="45386" spans="2:24" x14ac:dyDescent="0.3">
      <c r="B45386" s="73"/>
      <c r="D45386" s="73"/>
      <c r="P45386" s="73"/>
      <c r="T45386" s="73"/>
      <c r="U45386" s="73"/>
      <c r="V45386" s="73"/>
      <c r="X45386" s="12"/>
    </row>
    <row r="45387" spans="2:24" x14ac:dyDescent="0.3">
      <c r="B45387" s="73"/>
      <c r="D45387" s="73"/>
      <c r="P45387" s="73"/>
      <c r="T45387" s="73"/>
      <c r="U45387" s="73"/>
      <c r="V45387" s="73"/>
      <c r="X45387" s="12"/>
    </row>
    <row r="45388" spans="2:24" x14ac:dyDescent="0.3">
      <c r="B45388" s="73"/>
      <c r="D45388" s="73"/>
      <c r="P45388" s="73"/>
      <c r="T45388" s="73"/>
      <c r="U45388" s="73"/>
      <c r="V45388" s="73"/>
      <c r="X45388" s="12"/>
    </row>
    <row r="45389" spans="2:24" x14ac:dyDescent="0.3">
      <c r="B45389" s="73"/>
      <c r="D45389" s="73"/>
      <c r="P45389" s="73"/>
      <c r="T45389" s="73"/>
      <c r="U45389" s="73"/>
      <c r="V45389" s="73"/>
      <c r="X45389" s="12"/>
    </row>
    <row r="45390" spans="2:24" x14ac:dyDescent="0.3">
      <c r="B45390" s="73"/>
      <c r="D45390" s="73"/>
      <c r="P45390" s="73"/>
      <c r="T45390" s="73"/>
      <c r="U45390" s="73"/>
      <c r="V45390" s="73"/>
      <c r="X45390" s="12"/>
    </row>
    <row r="45391" spans="2:24" x14ac:dyDescent="0.3">
      <c r="B45391" s="73"/>
      <c r="D45391" s="73"/>
      <c r="P45391" s="73"/>
      <c r="T45391" s="73"/>
      <c r="U45391" s="73"/>
      <c r="V45391" s="73"/>
      <c r="X45391" s="12"/>
    </row>
    <row r="45392" spans="2:24" x14ac:dyDescent="0.3">
      <c r="B45392" s="73"/>
      <c r="D45392" s="73"/>
      <c r="P45392" s="73"/>
      <c r="T45392" s="73"/>
      <c r="U45392" s="73"/>
      <c r="V45392" s="73"/>
      <c r="X45392" s="12"/>
    </row>
    <row r="45393" spans="2:24" x14ac:dyDescent="0.3">
      <c r="B45393" s="73"/>
      <c r="D45393" s="73"/>
      <c r="P45393" s="73"/>
      <c r="T45393" s="73"/>
      <c r="U45393" s="73"/>
      <c r="V45393" s="73"/>
      <c r="X45393" s="12"/>
    </row>
    <row r="45394" spans="2:24" x14ac:dyDescent="0.3">
      <c r="B45394" s="73"/>
      <c r="D45394" s="73"/>
      <c r="P45394" s="73"/>
      <c r="T45394" s="73"/>
      <c r="U45394" s="73"/>
      <c r="V45394" s="73"/>
      <c r="X45394" s="12"/>
    </row>
    <row r="45395" spans="2:24" x14ac:dyDescent="0.3">
      <c r="B45395" s="73"/>
      <c r="D45395" s="73"/>
      <c r="P45395" s="73"/>
      <c r="T45395" s="73"/>
      <c r="U45395" s="73"/>
      <c r="V45395" s="73"/>
      <c r="X45395" s="12"/>
    </row>
    <row r="45396" spans="2:24" x14ac:dyDescent="0.3">
      <c r="B45396" s="73"/>
      <c r="D45396" s="73"/>
      <c r="P45396" s="73"/>
      <c r="T45396" s="73"/>
      <c r="U45396" s="73"/>
      <c r="V45396" s="73"/>
      <c r="X45396" s="12"/>
    </row>
    <row r="45397" spans="2:24" x14ac:dyDescent="0.3">
      <c r="B45397" s="73"/>
      <c r="D45397" s="73"/>
      <c r="P45397" s="73"/>
      <c r="T45397" s="73"/>
      <c r="U45397" s="73"/>
      <c r="V45397" s="73"/>
      <c r="X45397" s="12"/>
    </row>
    <row r="45398" spans="2:24" x14ac:dyDescent="0.3">
      <c r="B45398" s="73"/>
      <c r="D45398" s="73"/>
      <c r="P45398" s="73"/>
      <c r="T45398" s="73"/>
      <c r="U45398" s="73"/>
      <c r="V45398" s="73"/>
      <c r="X45398" s="12"/>
    </row>
    <row r="45399" spans="2:24" x14ac:dyDescent="0.3">
      <c r="B45399" s="73"/>
      <c r="D45399" s="73"/>
      <c r="P45399" s="73"/>
      <c r="T45399" s="73"/>
      <c r="U45399" s="73"/>
      <c r="V45399" s="73"/>
      <c r="X45399" s="12"/>
    </row>
    <row r="45400" spans="2:24" x14ac:dyDescent="0.3">
      <c r="B45400" s="73"/>
      <c r="D45400" s="73"/>
      <c r="P45400" s="73"/>
      <c r="T45400" s="73"/>
      <c r="U45400" s="73"/>
      <c r="V45400" s="73"/>
      <c r="X45400" s="12"/>
    </row>
    <row r="45401" spans="2:24" x14ac:dyDescent="0.3">
      <c r="B45401" s="73"/>
      <c r="D45401" s="73"/>
      <c r="P45401" s="73"/>
      <c r="T45401" s="73"/>
      <c r="U45401" s="73"/>
      <c r="V45401" s="73"/>
      <c r="X45401" s="12"/>
    </row>
    <row r="45402" spans="2:24" x14ac:dyDescent="0.3">
      <c r="B45402" s="73"/>
      <c r="D45402" s="73"/>
      <c r="P45402" s="73"/>
      <c r="T45402" s="73"/>
      <c r="U45402" s="73"/>
      <c r="V45402" s="73"/>
      <c r="X45402" s="12"/>
    </row>
    <row r="45403" spans="2:24" x14ac:dyDescent="0.3">
      <c r="B45403" s="73"/>
      <c r="D45403" s="73"/>
      <c r="P45403" s="73"/>
      <c r="T45403" s="73"/>
      <c r="U45403" s="73"/>
      <c r="V45403" s="73"/>
      <c r="X45403" s="12"/>
    </row>
    <row r="45404" spans="2:24" x14ac:dyDescent="0.3">
      <c r="B45404" s="73"/>
      <c r="D45404" s="73"/>
      <c r="P45404" s="73"/>
      <c r="T45404" s="73"/>
      <c r="U45404" s="73"/>
      <c r="V45404" s="73"/>
      <c r="X45404" s="12"/>
    </row>
    <row r="45405" spans="2:24" x14ac:dyDescent="0.3">
      <c r="B45405" s="73"/>
      <c r="D45405" s="73"/>
      <c r="P45405" s="73"/>
      <c r="T45405" s="73"/>
      <c r="U45405" s="73"/>
      <c r="V45405" s="73"/>
      <c r="X45405" s="12"/>
    </row>
    <row r="45406" spans="2:24" x14ac:dyDescent="0.3">
      <c r="B45406" s="73"/>
      <c r="D45406" s="73"/>
      <c r="P45406" s="73"/>
      <c r="T45406" s="73"/>
      <c r="U45406" s="73"/>
      <c r="V45406" s="73"/>
      <c r="X45406" s="12"/>
    </row>
    <row r="45407" spans="2:24" x14ac:dyDescent="0.3">
      <c r="B45407" s="73"/>
      <c r="D45407" s="73"/>
      <c r="P45407" s="73"/>
      <c r="T45407" s="73"/>
      <c r="U45407" s="73"/>
      <c r="V45407" s="73"/>
      <c r="X45407" s="12"/>
    </row>
    <row r="45408" spans="2:24" x14ac:dyDescent="0.3">
      <c r="B45408" s="73"/>
      <c r="D45408" s="73"/>
      <c r="P45408" s="73"/>
      <c r="T45408" s="73"/>
      <c r="U45408" s="73"/>
      <c r="V45408" s="73"/>
      <c r="X45408" s="12"/>
    </row>
    <row r="45409" spans="2:24" x14ac:dyDescent="0.3">
      <c r="B45409" s="73"/>
      <c r="D45409" s="73"/>
      <c r="P45409" s="73"/>
      <c r="T45409" s="73"/>
      <c r="U45409" s="73"/>
      <c r="V45409" s="73"/>
      <c r="X45409" s="12"/>
    </row>
    <row r="45410" spans="2:24" x14ac:dyDescent="0.3">
      <c r="B45410" s="73"/>
      <c r="D45410" s="73"/>
      <c r="P45410" s="73"/>
      <c r="T45410" s="73"/>
      <c r="U45410" s="73"/>
      <c r="V45410" s="73"/>
      <c r="X45410" s="12"/>
    </row>
    <row r="45411" spans="2:24" x14ac:dyDescent="0.3">
      <c r="B45411" s="73"/>
      <c r="D45411" s="73"/>
      <c r="P45411" s="73"/>
      <c r="T45411" s="73"/>
      <c r="U45411" s="73"/>
      <c r="V45411" s="73"/>
      <c r="X45411" s="12"/>
    </row>
    <row r="45412" spans="2:24" x14ac:dyDescent="0.3">
      <c r="B45412" s="73"/>
      <c r="D45412" s="73"/>
      <c r="P45412" s="73"/>
      <c r="T45412" s="73"/>
      <c r="U45412" s="73"/>
      <c r="V45412" s="73"/>
      <c r="X45412" s="12"/>
    </row>
    <row r="45413" spans="2:24" x14ac:dyDescent="0.3">
      <c r="B45413" s="73"/>
      <c r="D45413" s="73"/>
      <c r="P45413" s="73"/>
      <c r="T45413" s="73"/>
      <c r="U45413" s="73"/>
      <c r="V45413" s="73"/>
      <c r="X45413" s="12"/>
    </row>
    <row r="45414" spans="2:24" x14ac:dyDescent="0.3">
      <c r="B45414" s="73"/>
      <c r="D45414" s="73"/>
      <c r="P45414" s="73"/>
      <c r="T45414" s="73"/>
      <c r="U45414" s="73"/>
      <c r="V45414" s="73"/>
      <c r="X45414" s="12"/>
    </row>
    <row r="45415" spans="2:24" x14ac:dyDescent="0.3">
      <c r="B45415" s="73"/>
      <c r="D45415" s="73"/>
      <c r="P45415" s="73"/>
      <c r="T45415" s="73"/>
      <c r="U45415" s="73"/>
      <c r="V45415" s="73"/>
      <c r="X45415" s="12"/>
    </row>
    <row r="45416" spans="2:24" x14ac:dyDescent="0.3">
      <c r="B45416" s="73"/>
      <c r="D45416" s="73"/>
      <c r="P45416" s="73"/>
      <c r="T45416" s="73"/>
      <c r="U45416" s="73"/>
      <c r="V45416" s="73"/>
      <c r="X45416" s="12"/>
    </row>
    <row r="45417" spans="2:24" x14ac:dyDescent="0.3">
      <c r="B45417" s="73"/>
      <c r="D45417" s="73"/>
      <c r="P45417" s="73"/>
      <c r="T45417" s="73"/>
      <c r="U45417" s="73"/>
      <c r="V45417" s="73"/>
      <c r="X45417" s="12"/>
    </row>
    <row r="45418" spans="2:24" x14ac:dyDescent="0.3">
      <c r="B45418" s="73"/>
      <c r="D45418" s="73"/>
      <c r="P45418" s="73"/>
      <c r="T45418" s="73"/>
      <c r="U45418" s="73"/>
      <c r="V45418" s="73"/>
      <c r="X45418" s="12"/>
    </row>
    <row r="45419" spans="2:24" x14ac:dyDescent="0.3">
      <c r="B45419" s="73"/>
      <c r="D45419" s="73"/>
      <c r="P45419" s="73"/>
      <c r="T45419" s="73"/>
      <c r="U45419" s="73"/>
      <c r="V45419" s="73"/>
      <c r="X45419" s="12"/>
    </row>
    <row r="45420" spans="2:24" x14ac:dyDescent="0.3">
      <c r="B45420" s="73"/>
      <c r="D45420" s="73"/>
      <c r="P45420" s="73"/>
      <c r="T45420" s="73"/>
      <c r="U45420" s="73"/>
      <c r="V45420" s="73"/>
      <c r="X45420" s="12"/>
    </row>
    <row r="45421" spans="2:24" x14ac:dyDescent="0.3">
      <c r="B45421" s="73"/>
      <c r="D45421" s="73"/>
      <c r="P45421" s="73"/>
      <c r="T45421" s="73"/>
      <c r="U45421" s="73"/>
      <c r="V45421" s="73"/>
      <c r="X45421" s="12"/>
    </row>
    <row r="45422" spans="2:24" x14ac:dyDescent="0.3">
      <c r="B45422" s="73"/>
      <c r="D45422" s="73"/>
      <c r="P45422" s="73"/>
      <c r="T45422" s="73"/>
      <c r="U45422" s="73"/>
      <c r="V45422" s="73"/>
      <c r="X45422" s="12"/>
    </row>
    <row r="45423" spans="2:24" x14ac:dyDescent="0.3">
      <c r="B45423" s="73"/>
      <c r="D45423" s="73"/>
      <c r="P45423" s="73"/>
      <c r="T45423" s="73"/>
      <c r="U45423" s="73"/>
      <c r="V45423" s="73"/>
      <c r="X45423" s="12"/>
    </row>
    <row r="45424" spans="2:24" x14ac:dyDescent="0.3">
      <c r="B45424" s="73"/>
      <c r="D45424" s="73"/>
      <c r="P45424" s="73"/>
      <c r="T45424" s="73"/>
      <c r="U45424" s="73"/>
      <c r="V45424" s="73"/>
      <c r="X45424" s="12"/>
    </row>
    <row r="45425" spans="2:24" x14ac:dyDescent="0.3">
      <c r="B45425" s="73"/>
      <c r="D45425" s="73"/>
      <c r="P45425" s="73"/>
      <c r="T45425" s="73"/>
      <c r="U45425" s="73"/>
      <c r="V45425" s="73"/>
      <c r="X45425" s="12"/>
    </row>
    <row r="45426" spans="2:24" x14ac:dyDescent="0.3">
      <c r="B45426" s="73"/>
      <c r="D45426" s="73"/>
      <c r="P45426" s="73"/>
      <c r="T45426" s="73"/>
      <c r="U45426" s="73"/>
      <c r="V45426" s="73"/>
      <c r="X45426" s="12"/>
    </row>
    <row r="45427" spans="2:24" x14ac:dyDescent="0.3">
      <c r="B45427" s="73"/>
      <c r="D45427" s="73"/>
      <c r="P45427" s="73"/>
      <c r="T45427" s="73"/>
      <c r="U45427" s="73"/>
      <c r="V45427" s="73"/>
      <c r="X45427" s="12"/>
    </row>
    <row r="45428" spans="2:24" x14ac:dyDescent="0.3">
      <c r="B45428" s="73"/>
      <c r="D45428" s="73"/>
      <c r="P45428" s="73"/>
      <c r="T45428" s="73"/>
      <c r="U45428" s="73"/>
      <c r="V45428" s="73"/>
      <c r="X45428" s="12"/>
    </row>
    <row r="45429" spans="2:24" x14ac:dyDescent="0.3">
      <c r="B45429" s="73"/>
      <c r="D45429" s="73"/>
      <c r="P45429" s="73"/>
      <c r="T45429" s="73"/>
      <c r="U45429" s="73"/>
      <c r="V45429" s="73"/>
      <c r="X45429" s="12"/>
    </row>
    <row r="45430" spans="2:24" x14ac:dyDescent="0.3">
      <c r="B45430" s="73"/>
      <c r="D45430" s="73"/>
      <c r="P45430" s="73"/>
      <c r="T45430" s="73"/>
      <c r="U45430" s="73"/>
      <c r="V45430" s="73"/>
      <c r="X45430" s="12"/>
    </row>
    <row r="45431" spans="2:24" x14ac:dyDescent="0.3">
      <c r="B45431" s="73"/>
      <c r="D45431" s="73"/>
      <c r="P45431" s="73"/>
      <c r="T45431" s="73"/>
      <c r="U45431" s="73"/>
      <c r="V45431" s="73"/>
      <c r="X45431" s="12"/>
    </row>
    <row r="45432" spans="2:24" x14ac:dyDescent="0.3">
      <c r="B45432" s="73"/>
      <c r="D45432" s="73"/>
      <c r="P45432" s="73"/>
      <c r="T45432" s="73"/>
      <c r="U45432" s="73"/>
      <c r="V45432" s="73"/>
      <c r="X45432" s="12"/>
    </row>
    <row r="45433" spans="2:24" x14ac:dyDescent="0.3">
      <c r="B45433" s="73"/>
      <c r="D45433" s="73"/>
      <c r="P45433" s="73"/>
      <c r="T45433" s="73"/>
      <c r="U45433" s="73"/>
      <c r="V45433" s="73"/>
      <c r="X45433" s="12"/>
    </row>
    <row r="45434" spans="2:24" x14ac:dyDescent="0.3">
      <c r="B45434" s="73"/>
      <c r="D45434" s="73"/>
      <c r="P45434" s="73"/>
      <c r="T45434" s="73"/>
      <c r="U45434" s="73"/>
      <c r="V45434" s="73"/>
      <c r="X45434" s="12"/>
    </row>
    <row r="45435" spans="2:24" x14ac:dyDescent="0.3">
      <c r="B45435" s="73"/>
      <c r="D45435" s="73"/>
      <c r="P45435" s="73"/>
      <c r="T45435" s="73"/>
      <c r="U45435" s="73"/>
      <c r="V45435" s="73"/>
      <c r="X45435" s="12"/>
    </row>
    <row r="45436" spans="2:24" x14ac:dyDescent="0.3">
      <c r="B45436" s="73"/>
      <c r="D45436" s="73"/>
      <c r="P45436" s="73"/>
      <c r="T45436" s="73"/>
      <c r="U45436" s="73"/>
      <c r="V45436" s="73"/>
      <c r="X45436" s="12"/>
    </row>
    <row r="45437" spans="2:24" x14ac:dyDescent="0.3">
      <c r="B45437" s="73"/>
      <c r="D45437" s="73"/>
      <c r="P45437" s="73"/>
      <c r="T45437" s="73"/>
      <c r="U45437" s="73"/>
      <c r="V45437" s="73"/>
      <c r="X45437" s="12"/>
    </row>
    <row r="45438" spans="2:24" x14ac:dyDescent="0.3">
      <c r="B45438" s="73"/>
      <c r="D45438" s="73"/>
      <c r="P45438" s="73"/>
      <c r="T45438" s="73"/>
      <c r="U45438" s="73"/>
      <c r="V45438" s="73"/>
      <c r="X45438" s="12"/>
    </row>
    <row r="45439" spans="2:24" x14ac:dyDescent="0.3">
      <c r="B45439" s="73"/>
      <c r="D45439" s="73"/>
      <c r="P45439" s="73"/>
      <c r="T45439" s="73"/>
      <c r="U45439" s="73"/>
      <c r="V45439" s="73"/>
      <c r="X45439" s="12"/>
    </row>
    <row r="45440" spans="2:24" x14ac:dyDescent="0.3">
      <c r="B45440" s="73"/>
      <c r="D45440" s="73"/>
      <c r="P45440" s="73"/>
      <c r="T45440" s="73"/>
      <c r="U45440" s="73"/>
      <c r="V45440" s="73"/>
      <c r="X45440" s="12"/>
    </row>
    <row r="45441" spans="2:24" x14ac:dyDescent="0.3">
      <c r="B45441" s="73"/>
      <c r="D45441" s="73"/>
      <c r="P45441" s="73"/>
      <c r="T45441" s="73"/>
      <c r="U45441" s="73"/>
      <c r="V45441" s="73"/>
      <c r="X45441" s="12"/>
    </row>
    <row r="45442" spans="2:24" x14ac:dyDescent="0.3">
      <c r="B45442" s="73"/>
      <c r="D45442" s="73"/>
      <c r="P45442" s="73"/>
      <c r="T45442" s="73"/>
      <c r="U45442" s="73"/>
      <c r="V45442" s="73"/>
      <c r="X45442" s="12"/>
    </row>
    <row r="45443" spans="2:24" x14ac:dyDescent="0.3">
      <c r="B45443" s="73"/>
      <c r="D45443" s="73"/>
      <c r="P45443" s="73"/>
      <c r="T45443" s="73"/>
      <c r="U45443" s="73"/>
      <c r="V45443" s="73"/>
      <c r="X45443" s="12"/>
    </row>
    <row r="45444" spans="2:24" x14ac:dyDescent="0.3">
      <c r="B45444" s="73"/>
      <c r="D45444" s="73"/>
      <c r="P45444" s="73"/>
      <c r="T45444" s="73"/>
      <c r="U45444" s="73"/>
      <c r="V45444" s="73"/>
      <c r="X45444" s="12"/>
    </row>
    <row r="45445" spans="2:24" x14ac:dyDescent="0.3">
      <c r="B45445" s="73"/>
      <c r="D45445" s="73"/>
      <c r="P45445" s="73"/>
      <c r="T45445" s="73"/>
      <c r="U45445" s="73"/>
      <c r="V45445" s="73"/>
      <c r="X45445" s="12"/>
    </row>
    <row r="45446" spans="2:24" x14ac:dyDescent="0.3">
      <c r="B45446" s="73"/>
      <c r="D45446" s="73"/>
      <c r="P45446" s="73"/>
      <c r="T45446" s="73"/>
      <c r="U45446" s="73"/>
      <c r="V45446" s="73"/>
      <c r="X45446" s="12"/>
    </row>
    <row r="45447" spans="2:24" x14ac:dyDescent="0.3">
      <c r="B45447" s="73"/>
      <c r="D45447" s="73"/>
      <c r="P45447" s="73"/>
      <c r="T45447" s="73"/>
      <c r="U45447" s="73"/>
      <c r="V45447" s="73"/>
      <c r="X45447" s="12"/>
    </row>
    <row r="45448" spans="2:24" x14ac:dyDescent="0.3">
      <c r="B45448" s="73"/>
      <c r="D45448" s="73"/>
      <c r="P45448" s="73"/>
      <c r="T45448" s="73"/>
      <c r="U45448" s="73"/>
      <c r="V45448" s="73"/>
      <c r="X45448" s="12"/>
    </row>
    <row r="45449" spans="2:24" x14ac:dyDescent="0.3">
      <c r="B45449" s="73"/>
      <c r="D45449" s="73"/>
      <c r="P45449" s="73"/>
      <c r="T45449" s="73"/>
      <c r="U45449" s="73"/>
      <c r="V45449" s="73"/>
      <c r="X45449" s="12"/>
    </row>
    <row r="45450" spans="2:24" x14ac:dyDescent="0.3">
      <c r="B45450" s="73"/>
      <c r="D45450" s="73"/>
      <c r="P45450" s="73"/>
      <c r="T45450" s="73"/>
      <c r="U45450" s="73"/>
      <c r="V45450" s="73"/>
      <c r="X45450" s="12"/>
    </row>
    <row r="45451" spans="2:24" x14ac:dyDescent="0.3">
      <c r="B45451" s="73"/>
      <c r="D45451" s="73"/>
      <c r="P45451" s="73"/>
      <c r="T45451" s="73"/>
      <c r="U45451" s="73"/>
      <c r="V45451" s="73"/>
      <c r="X45451" s="12"/>
    </row>
    <row r="45452" spans="2:24" x14ac:dyDescent="0.3">
      <c r="B45452" s="73"/>
      <c r="D45452" s="73"/>
      <c r="P45452" s="73"/>
      <c r="T45452" s="73"/>
      <c r="U45452" s="73"/>
      <c r="V45452" s="73"/>
      <c r="X45452" s="12"/>
    </row>
    <row r="45453" spans="2:24" x14ac:dyDescent="0.3">
      <c r="B45453" s="73"/>
      <c r="D45453" s="73"/>
      <c r="P45453" s="73"/>
      <c r="T45453" s="73"/>
      <c r="U45453" s="73"/>
      <c r="V45453" s="73"/>
      <c r="X45453" s="12"/>
    </row>
    <row r="45454" spans="2:24" x14ac:dyDescent="0.3">
      <c r="B45454" s="73"/>
      <c r="D45454" s="73"/>
      <c r="P45454" s="73"/>
      <c r="T45454" s="73"/>
      <c r="U45454" s="73"/>
      <c r="V45454" s="73"/>
      <c r="X45454" s="12"/>
    </row>
    <row r="45455" spans="2:24" x14ac:dyDescent="0.3">
      <c r="B45455" s="73"/>
      <c r="D45455" s="73"/>
      <c r="P45455" s="73"/>
      <c r="T45455" s="73"/>
      <c r="U45455" s="73"/>
      <c r="V45455" s="73"/>
      <c r="X45455" s="12"/>
    </row>
    <row r="45456" spans="2:24" x14ac:dyDescent="0.3">
      <c r="B45456" s="73"/>
      <c r="D45456" s="73"/>
      <c r="P45456" s="73"/>
      <c r="T45456" s="73"/>
      <c r="U45456" s="73"/>
      <c r="V45456" s="73"/>
      <c r="X45456" s="12"/>
    </row>
    <row r="45457" spans="2:24" x14ac:dyDescent="0.3">
      <c r="B45457" s="73"/>
      <c r="D45457" s="73"/>
      <c r="P45457" s="73"/>
      <c r="T45457" s="73"/>
      <c r="U45457" s="73"/>
      <c r="V45457" s="73"/>
      <c r="X45457" s="12"/>
    </row>
    <row r="45458" spans="2:24" x14ac:dyDescent="0.3">
      <c r="B45458" s="73"/>
      <c r="D45458" s="73"/>
      <c r="P45458" s="73"/>
      <c r="T45458" s="73"/>
      <c r="U45458" s="73"/>
      <c r="V45458" s="73"/>
      <c r="X45458" s="12"/>
    </row>
    <row r="45459" spans="2:24" x14ac:dyDescent="0.3">
      <c r="B45459" s="73"/>
      <c r="D45459" s="73"/>
      <c r="P45459" s="73"/>
      <c r="T45459" s="73"/>
      <c r="U45459" s="73"/>
      <c r="V45459" s="73"/>
      <c r="X45459" s="12"/>
    </row>
    <row r="45460" spans="2:24" x14ac:dyDescent="0.3">
      <c r="B45460" s="73"/>
      <c r="D45460" s="73"/>
      <c r="P45460" s="73"/>
      <c r="T45460" s="73"/>
      <c r="U45460" s="73"/>
      <c r="V45460" s="73"/>
      <c r="X45460" s="12"/>
    </row>
    <row r="45461" spans="2:24" x14ac:dyDescent="0.3">
      <c r="B45461" s="73"/>
      <c r="D45461" s="73"/>
      <c r="P45461" s="73"/>
      <c r="T45461" s="73"/>
      <c r="U45461" s="73"/>
      <c r="V45461" s="73"/>
      <c r="X45461" s="12"/>
    </row>
    <row r="45462" spans="2:24" x14ac:dyDescent="0.3">
      <c r="B45462" s="73"/>
      <c r="D45462" s="73"/>
      <c r="P45462" s="73"/>
      <c r="T45462" s="73"/>
      <c r="U45462" s="73"/>
      <c r="V45462" s="73"/>
      <c r="X45462" s="12"/>
    </row>
    <row r="45463" spans="2:24" x14ac:dyDescent="0.3">
      <c r="B45463" s="73"/>
      <c r="D45463" s="73"/>
      <c r="P45463" s="73"/>
      <c r="T45463" s="73"/>
      <c r="U45463" s="73"/>
      <c r="V45463" s="73"/>
      <c r="X45463" s="12"/>
    </row>
    <row r="45464" spans="2:24" x14ac:dyDescent="0.3">
      <c r="B45464" s="73"/>
      <c r="D45464" s="73"/>
      <c r="P45464" s="73"/>
      <c r="T45464" s="73"/>
      <c r="U45464" s="73"/>
      <c r="V45464" s="73"/>
      <c r="X45464" s="12"/>
    </row>
    <row r="45465" spans="2:24" x14ac:dyDescent="0.3">
      <c r="B45465" s="73"/>
      <c r="D45465" s="73"/>
      <c r="P45465" s="73"/>
      <c r="T45465" s="73"/>
      <c r="U45465" s="73"/>
      <c r="V45465" s="73"/>
      <c r="X45465" s="12"/>
    </row>
    <row r="45466" spans="2:24" x14ac:dyDescent="0.3">
      <c r="B45466" s="73"/>
      <c r="D45466" s="73"/>
      <c r="P45466" s="73"/>
      <c r="T45466" s="73"/>
      <c r="U45466" s="73"/>
      <c r="V45466" s="73"/>
      <c r="X45466" s="12"/>
    </row>
    <row r="45467" spans="2:24" x14ac:dyDescent="0.3">
      <c r="B45467" s="73"/>
      <c r="D45467" s="73"/>
      <c r="P45467" s="73"/>
      <c r="T45467" s="73"/>
      <c r="U45467" s="73"/>
      <c r="V45467" s="73"/>
      <c r="X45467" s="12"/>
    </row>
    <row r="45468" spans="2:24" x14ac:dyDescent="0.3">
      <c r="B45468" s="73"/>
      <c r="D45468" s="73"/>
      <c r="P45468" s="73"/>
      <c r="T45468" s="73"/>
      <c r="U45468" s="73"/>
      <c r="V45468" s="73"/>
      <c r="X45468" s="12"/>
    </row>
    <row r="45469" spans="2:24" x14ac:dyDescent="0.3">
      <c r="B45469" s="73"/>
      <c r="D45469" s="73"/>
      <c r="P45469" s="73"/>
      <c r="T45469" s="73"/>
      <c r="U45469" s="73"/>
      <c r="V45469" s="73"/>
      <c r="X45469" s="12"/>
    </row>
    <row r="45470" spans="2:24" x14ac:dyDescent="0.3">
      <c r="B45470" s="73"/>
      <c r="D45470" s="73"/>
      <c r="P45470" s="73"/>
      <c r="T45470" s="73"/>
      <c r="U45470" s="73"/>
      <c r="V45470" s="73"/>
      <c r="X45470" s="12"/>
    </row>
    <row r="45471" spans="2:24" x14ac:dyDescent="0.3">
      <c r="B45471" s="73"/>
      <c r="D45471" s="73"/>
      <c r="P45471" s="73"/>
      <c r="T45471" s="73"/>
      <c r="U45471" s="73"/>
      <c r="V45471" s="73"/>
      <c r="X45471" s="12"/>
    </row>
    <row r="45472" spans="2:24" x14ac:dyDescent="0.3">
      <c r="B45472" s="73"/>
      <c r="D45472" s="73"/>
      <c r="P45472" s="73"/>
      <c r="T45472" s="73"/>
      <c r="U45472" s="73"/>
      <c r="V45472" s="73"/>
      <c r="X45472" s="12"/>
    </row>
    <row r="45473" spans="2:24" x14ac:dyDescent="0.3">
      <c r="B45473" s="73"/>
      <c r="D45473" s="73"/>
      <c r="P45473" s="73"/>
      <c r="T45473" s="73"/>
      <c r="U45473" s="73"/>
      <c r="V45473" s="73"/>
      <c r="X45473" s="12"/>
    </row>
    <row r="45474" spans="2:24" x14ac:dyDescent="0.3">
      <c r="B45474" s="73"/>
      <c r="D45474" s="73"/>
      <c r="P45474" s="73"/>
      <c r="T45474" s="73"/>
      <c r="U45474" s="73"/>
      <c r="V45474" s="73"/>
      <c r="X45474" s="12"/>
    </row>
    <row r="45475" spans="2:24" x14ac:dyDescent="0.3">
      <c r="B45475" s="73"/>
      <c r="D45475" s="73"/>
      <c r="P45475" s="73"/>
      <c r="T45475" s="73"/>
      <c r="U45475" s="73"/>
      <c r="V45475" s="73"/>
      <c r="X45475" s="12"/>
    </row>
    <row r="45476" spans="2:24" x14ac:dyDescent="0.3">
      <c r="B45476" s="73"/>
      <c r="D45476" s="73"/>
      <c r="P45476" s="73"/>
      <c r="T45476" s="73"/>
      <c r="U45476" s="73"/>
      <c r="V45476" s="73"/>
      <c r="X45476" s="12"/>
    </row>
    <row r="45477" spans="2:24" x14ac:dyDescent="0.3">
      <c r="B45477" s="73"/>
      <c r="D45477" s="73"/>
      <c r="P45477" s="73"/>
      <c r="T45477" s="73"/>
      <c r="U45477" s="73"/>
      <c r="V45477" s="73"/>
      <c r="X45477" s="12"/>
    </row>
    <row r="45478" spans="2:24" x14ac:dyDescent="0.3">
      <c r="B45478" s="73"/>
      <c r="D45478" s="73"/>
      <c r="P45478" s="73"/>
      <c r="T45478" s="73"/>
      <c r="U45478" s="73"/>
      <c r="V45478" s="73"/>
      <c r="X45478" s="12"/>
    </row>
    <row r="45479" spans="2:24" x14ac:dyDescent="0.3">
      <c r="B45479" s="73"/>
      <c r="D45479" s="73"/>
      <c r="P45479" s="73"/>
      <c r="T45479" s="73"/>
      <c r="U45479" s="73"/>
      <c r="V45479" s="73"/>
      <c r="X45479" s="12"/>
    </row>
    <row r="45480" spans="2:24" x14ac:dyDescent="0.3">
      <c r="B45480" s="73"/>
      <c r="D45480" s="73"/>
      <c r="P45480" s="73"/>
      <c r="T45480" s="73"/>
      <c r="U45480" s="73"/>
      <c r="V45480" s="73"/>
      <c r="X45480" s="12"/>
    </row>
    <row r="45481" spans="2:24" x14ac:dyDescent="0.3">
      <c r="B45481" s="73"/>
      <c r="D45481" s="73"/>
      <c r="P45481" s="73"/>
      <c r="T45481" s="73"/>
      <c r="U45481" s="73"/>
      <c r="V45481" s="73"/>
      <c r="X45481" s="12"/>
    </row>
    <row r="45482" spans="2:24" x14ac:dyDescent="0.3">
      <c r="B45482" s="73"/>
      <c r="D45482" s="73"/>
      <c r="P45482" s="73"/>
      <c r="T45482" s="73"/>
      <c r="U45482" s="73"/>
      <c r="V45482" s="73"/>
      <c r="X45482" s="12"/>
    </row>
    <row r="45483" spans="2:24" x14ac:dyDescent="0.3">
      <c r="B45483" s="73"/>
      <c r="D45483" s="73"/>
      <c r="P45483" s="73"/>
      <c r="T45483" s="73"/>
      <c r="U45483" s="73"/>
      <c r="V45483" s="73"/>
      <c r="X45483" s="12"/>
    </row>
    <row r="45484" spans="2:24" x14ac:dyDescent="0.3">
      <c r="B45484" s="73"/>
      <c r="D45484" s="73"/>
      <c r="P45484" s="73"/>
      <c r="T45484" s="73"/>
      <c r="U45484" s="73"/>
      <c r="V45484" s="73"/>
      <c r="X45484" s="12"/>
    </row>
    <row r="45485" spans="2:24" x14ac:dyDescent="0.3">
      <c r="B45485" s="73"/>
      <c r="D45485" s="73"/>
      <c r="P45485" s="73"/>
      <c r="T45485" s="73"/>
      <c r="U45485" s="73"/>
      <c r="V45485" s="73"/>
      <c r="X45485" s="12"/>
    </row>
    <row r="45486" spans="2:24" x14ac:dyDescent="0.3">
      <c r="B45486" s="73"/>
      <c r="D45486" s="73"/>
      <c r="P45486" s="73"/>
      <c r="T45486" s="73"/>
      <c r="U45486" s="73"/>
      <c r="V45486" s="73"/>
      <c r="X45486" s="12"/>
    </row>
    <row r="45487" spans="2:24" x14ac:dyDescent="0.3">
      <c r="B45487" s="73"/>
      <c r="D45487" s="73"/>
      <c r="P45487" s="73"/>
      <c r="T45487" s="73"/>
      <c r="U45487" s="73"/>
      <c r="V45487" s="73"/>
      <c r="X45487" s="12"/>
    </row>
    <row r="45488" spans="2:24" x14ac:dyDescent="0.3">
      <c r="B45488" s="73"/>
      <c r="D45488" s="73"/>
      <c r="P45488" s="73"/>
      <c r="T45488" s="73"/>
      <c r="U45488" s="73"/>
      <c r="V45488" s="73"/>
      <c r="X45488" s="12"/>
    </row>
    <row r="45489" spans="2:24" x14ac:dyDescent="0.3">
      <c r="B45489" s="73"/>
      <c r="D45489" s="73"/>
      <c r="P45489" s="73"/>
      <c r="T45489" s="73"/>
      <c r="U45489" s="73"/>
      <c r="V45489" s="73"/>
      <c r="X45489" s="12"/>
    </row>
    <row r="45490" spans="2:24" x14ac:dyDescent="0.3">
      <c r="B45490" s="73"/>
      <c r="D45490" s="73"/>
      <c r="P45490" s="73"/>
      <c r="T45490" s="73"/>
      <c r="U45490" s="73"/>
      <c r="V45490" s="73"/>
      <c r="X45490" s="12"/>
    </row>
    <row r="45491" spans="2:24" x14ac:dyDescent="0.3">
      <c r="B45491" s="73"/>
      <c r="D45491" s="73"/>
      <c r="P45491" s="73"/>
      <c r="T45491" s="73"/>
      <c r="U45491" s="73"/>
      <c r="V45491" s="73"/>
      <c r="X45491" s="12"/>
    </row>
    <row r="45492" spans="2:24" x14ac:dyDescent="0.3">
      <c r="B45492" s="73"/>
      <c r="D45492" s="73"/>
      <c r="P45492" s="73"/>
      <c r="T45492" s="73"/>
      <c r="U45492" s="73"/>
      <c r="V45492" s="73"/>
      <c r="X45492" s="12"/>
    </row>
    <row r="45493" spans="2:24" x14ac:dyDescent="0.3">
      <c r="B45493" s="73"/>
      <c r="D45493" s="73"/>
      <c r="P45493" s="73"/>
      <c r="T45493" s="73"/>
      <c r="U45493" s="73"/>
      <c r="V45493" s="73"/>
      <c r="X45493" s="12"/>
    </row>
    <row r="45494" spans="2:24" x14ac:dyDescent="0.3">
      <c r="B45494" s="73"/>
      <c r="D45494" s="73"/>
      <c r="P45494" s="73"/>
      <c r="T45494" s="73"/>
      <c r="U45494" s="73"/>
      <c r="V45494" s="73"/>
      <c r="X45494" s="12"/>
    </row>
    <row r="45495" spans="2:24" x14ac:dyDescent="0.3">
      <c r="B45495" s="73"/>
      <c r="D45495" s="73"/>
      <c r="P45495" s="73"/>
      <c r="T45495" s="73"/>
      <c r="U45495" s="73"/>
      <c r="V45495" s="73"/>
      <c r="X45495" s="12"/>
    </row>
    <row r="45496" spans="2:24" x14ac:dyDescent="0.3">
      <c r="B45496" s="73"/>
      <c r="D45496" s="73"/>
      <c r="P45496" s="73"/>
      <c r="T45496" s="73"/>
      <c r="U45496" s="73"/>
      <c r="V45496" s="73"/>
      <c r="X45496" s="12"/>
    </row>
    <row r="45497" spans="2:24" x14ac:dyDescent="0.3">
      <c r="B45497" s="73"/>
      <c r="D45497" s="73"/>
      <c r="P45497" s="73"/>
      <c r="T45497" s="73"/>
      <c r="U45497" s="73"/>
      <c r="V45497" s="73"/>
      <c r="X45497" s="12"/>
    </row>
    <row r="45498" spans="2:24" x14ac:dyDescent="0.3">
      <c r="B45498" s="73"/>
      <c r="D45498" s="73"/>
      <c r="P45498" s="73"/>
      <c r="T45498" s="73"/>
      <c r="U45498" s="73"/>
      <c r="V45498" s="73"/>
      <c r="X45498" s="12"/>
    </row>
    <row r="45499" spans="2:24" x14ac:dyDescent="0.3">
      <c r="B45499" s="73"/>
      <c r="D45499" s="73"/>
      <c r="P45499" s="73"/>
      <c r="T45499" s="73"/>
      <c r="U45499" s="73"/>
      <c r="V45499" s="73"/>
      <c r="X45499" s="12"/>
    </row>
    <row r="45500" spans="2:24" x14ac:dyDescent="0.3">
      <c r="B45500" s="73"/>
      <c r="D45500" s="73"/>
      <c r="P45500" s="73"/>
      <c r="T45500" s="73"/>
      <c r="U45500" s="73"/>
      <c r="V45500" s="73"/>
      <c r="X45500" s="12"/>
    </row>
    <row r="45501" spans="2:24" x14ac:dyDescent="0.3">
      <c r="B45501" s="73"/>
      <c r="D45501" s="73"/>
      <c r="P45501" s="73"/>
      <c r="T45501" s="73"/>
      <c r="U45501" s="73"/>
      <c r="V45501" s="73"/>
      <c r="X45501" s="12"/>
    </row>
    <row r="45502" spans="2:24" x14ac:dyDescent="0.3">
      <c r="B45502" s="73"/>
      <c r="D45502" s="73"/>
      <c r="P45502" s="73"/>
      <c r="T45502" s="73"/>
      <c r="U45502" s="73"/>
      <c r="V45502" s="73"/>
      <c r="X45502" s="12"/>
    </row>
    <row r="45503" spans="2:24" x14ac:dyDescent="0.3">
      <c r="B45503" s="73"/>
      <c r="D45503" s="73"/>
      <c r="P45503" s="73"/>
      <c r="T45503" s="73"/>
      <c r="U45503" s="73"/>
      <c r="V45503" s="73"/>
      <c r="X45503" s="12"/>
    </row>
    <row r="45504" spans="2:24" x14ac:dyDescent="0.3">
      <c r="B45504" s="73"/>
      <c r="D45504" s="73"/>
      <c r="P45504" s="73"/>
      <c r="T45504" s="73"/>
      <c r="U45504" s="73"/>
      <c r="V45504" s="73"/>
      <c r="X45504" s="12"/>
    </row>
    <row r="45505" spans="2:24" x14ac:dyDescent="0.3">
      <c r="B45505" s="73"/>
      <c r="D45505" s="73"/>
      <c r="P45505" s="73"/>
      <c r="T45505" s="73"/>
      <c r="U45505" s="73"/>
      <c r="V45505" s="73"/>
      <c r="X45505" s="12"/>
    </row>
    <row r="45506" spans="2:24" x14ac:dyDescent="0.3">
      <c r="B45506" s="73"/>
      <c r="D45506" s="73"/>
      <c r="P45506" s="73"/>
      <c r="T45506" s="73"/>
      <c r="U45506" s="73"/>
      <c r="V45506" s="73"/>
      <c r="X45506" s="12"/>
    </row>
    <row r="45507" spans="2:24" x14ac:dyDescent="0.3">
      <c r="B45507" s="73"/>
      <c r="D45507" s="73"/>
      <c r="P45507" s="73"/>
      <c r="T45507" s="73"/>
      <c r="U45507" s="73"/>
      <c r="V45507" s="73"/>
      <c r="X45507" s="12"/>
    </row>
    <row r="45508" spans="2:24" x14ac:dyDescent="0.3">
      <c r="B45508" s="73"/>
      <c r="D45508" s="73"/>
      <c r="P45508" s="73"/>
      <c r="T45508" s="73"/>
      <c r="U45508" s="73"/>
      <c r="V45508" s="73"/>
      <c r="X45508" s="12"/>
    </row>
    <row r="45509" spans="2:24" x14ac:dyDescent="0.3">
      <c r="B45509" s="73"/>
      <c r="D45509" s="73"/>
      <c r="P45509" s="73"/>
      <c r="T45509" s="73"/>
      <c r="U45509" s="73"/>
      <c r="V45509" s="73"/>
      <c r="X45509" s="12"/>
    </row>
    <row r="45510" spans="2:24" x14ac:dyDescent="0.3">
      <c r="B45510" s="73"/>
      <c r="D45510" s="73"/>
      <c r="P45510" s="73"/>
      <c r="T45510" s="73"/>
      <c r="U45510" s="73"/>
      <c r="V45510" s="73"/>
      <c r="X45510" s="12"/>
    </row>
    <row r="45511" spans="2:24" x14ac:dyDescent="0.3">
      <c r="B45511" s="73"/>
      <c r="D45511" s="73"/>
      <c r="P45511" s="73"/>
      <c r="T45511" s="73"/>
      <c r="U45511" s="73"/>
      <c r="V45511" s="73"/>
      <c r="X45511" s="12"/>
    </row>
    <row r="45512" spans="2:24" x14ac:dyDescent="0.3">
      <c r="B45512" s="73"/>
      <c r="D45512" s="73"/>
      <c r="P45512" s="73"/>
      <c r="T45512" s="73"/>
      <c r="U45512" s="73"/>
      <c r="V45512" s="73"/>
      <c r="X45512" s="12"/>
    </row>
    <row r="45513" spans="2:24" x14ac:dyDescent="0.3">
      <c r="B45513" s="73"/>
      <c r="D45513" s="73"/>
      <c r="P45513" s="73"/>
      <c r="T45513" s="73"/>
      <c r="U45513" s="73"/>
      <c r="V45513" s="73"/>
      <c r="X45513" s="12"/>
    </row>
    <row r="45514" spans="2:24" x14ac:dyDescent="0.3">
      <c r="B45514" s="73"/>
      <c r="D45514" s="73"/>
      <c r="P45514" s="73"/>
      <c r="T45514" s="73"/>
      <c r="U45514" s="73"/>
      <c r="V45514" s="73"/>
      <c r="X45514" s="12"/>
    </row>
    <row r="45515" spans="2:24" x14ac:dyDescent="0.3">
      <c r="B45515" s="73"/>
      <c r="D45515" s="73"/>
      <c r="P45515" s="73"/>
      <c r="T45515" s="73"/>
      <c r="U45515" s="73"/>
      <c r="V45515" s="73"/>
      <c r="X45515" s="12"/>
    </row>
    <row r="45516" spans="2:24" x14ac:dyDescent="0.3">
      <c r="B45516" s="73"/>
      <c r="D45516" s="73"/>
      <c r="P45516" s="73"/>
      <c r="T45516" s="73"/>
      <c r="U45516" s="73"/>
      <c r="V45516" s="73"/>
      <c r="X45516" s="12"/>
    </row>
    <row r="45517" spans="2:24" x14ac:dyDescent="0.3">
      <c r="B45517" s="73"/>
      <c r="D45517" s="73"/>
      <c r="P45517" s="73"/>
      <c r="T45517" s="73"/>
      <c r="U45517" s="73"/>
      <c r="V45517" s="73"/>
      <c r="X45517" s="12"/>
    </row>
    <row r="45518" spans="2:24" x14ac:dyDescent="0.3">
      <c r="B45518" s="73"/>
      <c r="D45518" s="73"/>
      <c r="P45518" s="73"/>
      <c r="T45518" s="73"/>
      <c r="U45518" s="73"/>
      <c r="V45518" s="73"/>
      <c r="X45518" s="12"/>
    </row>
    <row r="45519" spans="2:24" x14ac:dyDescent="0.3">
      <c r="B45519" s="73"/>
      <c r="D45519" s="73"/>
      <c r="P45519" s="73"/>
      <c r="T45519" s="73"/>
      <c r="U45519" s="73"/>
      <c r="V45519" s="73"/>
      <c r="X45519" s="12"/>
    </row>
    <row r="45520" spans="2:24" x14ac:dyDescent="0.3">
      <c r="B45520" s="73"/>
      <c r="D45520" s="73"/>
      <c r="P45520" s="73"/>
      <c r="T45520" s="73"/>
      <c r="U45520" s="73"/>
      <c r="V45520" s="73"/>
      <c r="X45520" s="12"/>
    </row>
    <row r="45521" spans="2:24" x14ac:dyDescent="0.3">
      <c r="B45521" s="73"/>
      <c r="D45521" s="73"/>
      <c r="P45521" s="73"/>
      <c r="T45521" s="73"/>
      <c r="U45521" s="73"/>
      <c r="V45521" s="73"/>
      <c r="X45521" s="12"/>
    </row>
    <row r="45522" spans="2:24" x14ac:dyDescent="0.3">
      <c r="B45522" s="73"/>
      <c r="D45522" s="73"/>
      <c r="P45522" s="73"/>
      <c r="T45522" s="73"/>
      <c r="U45522" s="73"/>
      <c r="V45522" s="73"/>
      <c r="X45522" s="12"/>
    </row>
    <row r="45523" spans="2:24" x14ac:dyDescent="0.3">
      <c r="B45523" s="73"/>
      <c r="D45523" s="73"/>
      <c r="P45523" s="73"/>
      <c r="T45523" s="73"/>
      <c r="U45523" s="73"/>
      <c r="V45523" s="73"/>
      <c r="X45523" s="12"/>
    </row>
    <row r="45524" spans="2:24" x14ac:dyDescent="0.3">
      <c r="B45524" s="73"/>
      <c r="D45524" s="73"/>
      <c r="P45524" s="73"/>
      <c r="T45524" s="73"/>
      <c r="U45524" s="73"/>
      <c r="V45524" s="73"/>
      <c r="X45524" s="12"/>
    </row>
    <row r="45525" spans="2:24" x14ac:dyDescent="0.3">
      <c r="B45525" s="73"/>
      <c r="D45525" s="73"/>
      <c r="P45525" s="73"/>
      <c r="T45525" s="73"/>
      <c r="U45525" s="73"/>
      <c r="V45525" s="73"/>
      <c r="X45525" s="12"/>
    </row>
    <row r="45526" spans="2:24" x14ac:dyDescent="0.3">
      <c r="B45526" s="73"/>
      <c r="D45526" s="73"/>
      <c r="P45526" s="73"/>
      <c r="T45526" s="73"/>
      <c r="U45526" s="73"/>
      <c r="V45526" s="73"/>
      <c r="X45526" s="12"/>
    </row>
    <row r="45527" spans="2:24" x14ac:dyDescent="0.3">
      <c r="B45527" s="73"/>
      <c r="D45527" s="73"/>
      <c r="P45527" s="73"/>
      <c r="T45527" s="73"/>
      <c r="U45527" s="73"/>
      <c r="V45527" s="73"/>
      <c r="X45527" s="12"/>
    </row>
    <row r="45528" spans="2:24" x14ac:dyDescent="0.3">
      <c r="B45528" s="73"/>
      <c r="D45528" s="73"/>
      <c r="P45528" s="73"/>
      <c r="T45528" s="73"/>
      <c r="U45528" s="73"/>
      <c r="V45528" s="73"/>
      <c r="X45528" s="12"/>
    </row>
    <row r="45529" spans="2:24" x14ac:dyDescent="0.3">
      <c r="B45529" s="73"/>
      <c r="D45529" s="73"/>
      <c r="P45529" s="73"/>
      <c r="T45529" s="73"/>
      <c r="U45529" s="73"/>
      <c r="V45529" s="73"/>
      <c r="X45529" s="12"/>
    </row>
    <row r="45530" spans="2:24" x14ac:dyDescent="0.3">
      <c r="B45530" s="73"/>
      <c r="D45530" s="73"/>
      <c r="P45530" s="73"/>
      <c r="T45530" s="73"/>
      <c r="U45530" s="73"/>
      <c r="V45530" s="73"/>
      <c r="X45530" s="12"/>
    </row>
    <row r="45531" spans="2:24" x14ac:dyDescent="0.3">
      <c r="B45531" s="73"/>
      <c r="D45531" s="73"/>
      <c r="P45531" s="73"/>
      <c r="T45531" s="73"/>
      <c r="U45531" s="73"/>
      <c r="V45531" s="73"/>
      <c r="X45531" s="12"/>
    </row>
    <row r="45532" spans="2:24" x14ac:dyDescent="0.3">
      <c r="B45532" s="73"/>
      <c r="D45532" s="73"/>
      <c r="P45532" s="73"/>
      <c r="T45532" s="73"/>
      <c r="U45532" s="73"/>
      <c r="V45532" s="73"/>
      <c r="X45532" s="12"/>
    </row>
    <row r="45533" spans="2:24" x14ac:dyDescent="0.3">
      <c r="B45533" s="73"/>
      <c r="D45533" s="73"/>
      <c r="P45533" s="73"/>
      <c r="T45533" s="73"/>
      <c r="U45533" s="73"/>
      <c r="V45533" s="73"/>
      <c r="X45533" s="12"/>
    </row>
    <row r="45534" spans="2:24" x14ac:dyDescent="0.3">
      <c r="B45534" s="73"/>
      <c r="D45534" s="73"/>
      <c r="P45534" s="73"/>
      <c r="T45534" s="73"/>
      <c r="U45534" s="73"/>
      <c r="V45534" s="73"/>
      <c r="X45534" s="12"/>
    </row>
    <row r="45535" spans="2:24" x14ac:dyDescent="0.3">
      <c r="B45535" s="73"/>
      <c r="D45535" s="73"/>
      <c r="P45535" s="73"/>
      <c r="T45535" s="73"/>
      <c r="U45535" s="73"/>
      <c r="V45535" s="73"/>
      <c r="X45535" s="12"/>
    </row>
    <row r="45536" spans="2:24" x14ac:dyDescent="0.3">
      <c r="B45536" s="73"/>
      <c r="D45536" s="73"/>
      <c r="P45536" s="73"/>
      <c r="T45536" s="73"/>
      <c r="U45536" s="73"/>
      <c r="V45536" s="73"/>
      <c r="X45536" s="12"/>
    </row>
    <row r="45537" spans="2:24" x14ac:dyDescent="0.3">
      <c r="B45537" s="73"/>
      <c r="D45537" s="73"/>
      <c r="P45537" s="73"/>
      <c r="T45537" s="73"/>
      <c r="U45537" s="73"/>
      <c r="V45537" s="73"/>
      <c r="X45537" s="12"/>
    </row>
    <row r="45538" spans="2:24" x14ac:dyDescent="0.3">
      <c r="B45538" s="73"/>
      <c r="D45538" s="73"/>
      <c r="P45538" s="73"/>
      <c r="T45538" s="73"/>
      <c r="U45538" s="73"/>
      <c r="V45538" s="73"/>
      <c r="X45538" s="12"/>
    </row>
    <row r="45539" spans="2:24" x14ac:dyDescent="0.3">
      <c r="B45539" s="73"/>
      <c r="D45539" s="73"/>
      <c r="P45539" s="73"/>
      <c r="T45539" s="73"/>
      <c r="U45539" s="73"/>
      <c r="V45539" s="73"/>
      <c r="X45539" s="12"/>
    </row>
    <row r="45540" spans="2:24" x14ac:dyDescent="0.3">
      <c r="B45540" s="73"/>
      <c r="D45540" s="73"/>
      <c r="P45540" s="73"/>
      <c r="T45540" s="73"/>
      <c r="U45540" s="73"/>
      <c r="V45540" s="73"/>
      <c r="X45540" s="12"/>
    </row>
    <row r="45541" spans="2:24" x14ac:dyDescent="0.3">
      <c r="B45541" s="73"/>
      <c r="D45541" s="73"/>
      <c r="P45541" s="73"/>
      <c r="T45541" s="73"/>
      <c r="U45541" s="73"/>
      <c r="V45541" s="73"/>
      <c r="X45541" s="12"/>
    </row>
    <row r="45542" spans="2:24" x14ac:dyDescent="0.3">
      <c r="B45542" s="73"/>
      <c r="D45542" s="73"/>
      <c r="P45542" s="73"/>
      <c r="T45542" s="73"/>
      <c r="U45542" s="73"/>
      <c r="V45542" s="73"/>
      <c r="X45542" s="12"/>
    </row>
    <row r="45543" spans="2:24" x14ac:dyDescent="0.3">
      <c r="B45543" s="73"/>
      <c r="D45543" s="73"/>
      <c r="P45543" s="73"/>
      <c r="T45543" s="73"/>
      <c r="U45543" s="73"/>
      <c r="V45543" s="73"/>
      <c r="X45543" s="12"/>
    </row>
    <row r="45544" spans="2:24" x14ac:dyDescent="0.3">
      <c r="B45544" s="73"/>
      <c r="D45544" s="73"/>
      <c r="P45544" s="73"/>
      <c r="T45544" s="73"/>
      <c r="U45544" s="73"/>
      <c r="V45544" s="73"/>
      <c r="X45544" s="12"/>
    </row>
    <row r="45545" spans="2:24" x14ac:dyDescent="0.3">
      <c r="B45545" s="73"/>
      <c r="D45545" s="73"/>
      <c r="P45545" s="73"/>
      <c r="T45545" s="73"/>
      <c r="U45545" s="73"/>
      <c r="V45545" s="73"/>
      <c r="X45545" s="12"/>
    </row>
    <row r="45546" spans="2:24" x14ac:dyDescent="0.3">
      <c r="B45546" s="73"/>
      <c r="D45546" s="73"/>
      <c r="P45546" s="73"/>
      <c r="T45546" s="73"/>
      <c r="U45546" s="73"/>
      <c r="V45546" s="73"/>
      <c r="X45546" s="12"/>
    </row>
    <row r="45547" spans="2:24" x14ac:dyDescent="0.3">
      <c r="B45547" s="73"/>
      <c r="D45547" s="73"/>
      <c r="P45547" s="73"/>
      <c r="T45547" s="73"/>
      <c r="U45547" s="73"/>
      <c r="V45547" s="73"/>
      <c r="X45547" s="12"/>
    </row>
    <row r="45548" spans="2:24" x14ac:dyDescent="0.3">
      <c r="B45548" s="73"/>
      <c r="D45548" s="73"/>
      <c r="P45548" s="73"/>
      <c r="T45548" s="73"/>
      <c r="U45548" s="73"/>
      <c r="V45548" s="73"/>
      <c r="X45548" s="12"/>
    </row>
    <row r="45549" spans="2:24" x14ac:dyDescent="0.3">
      <c r="B45549" s="73"/>
      <c r="D45549" s="73"/>
      <c r="P45549" s="73"/>
      <c r="T45549" s="73"/>
      <c r="U45549" s="73"/>
      <c r="V45549" s="73"/>
      <c r="X45549" s="12"/>
    </row>
    <row r="45550" spans="2:24" x14ac:dyDescent="0.3">
      <c r="B45550" s="73"/>
      <c r="D45550" s="73"/>
      <c r="P45550" s="73"/>
      <c r="T45550" s="73"/>
      <c r="U45550" s="73"/>
      <c r="V45550" s="73"/>
      <c r="X45550" s="12"/>
    </row>
    <row r="45551" spans="2:24" x14ac:dyDescent="0.3">
      <c r="B45551" s="73"/>
      <c r="D45551" s="73"/>
      <c r="P45551" s="73"/>
      <c r="T45551" s="73"/>
      <c r="U45551" s="73"/>
      <c r="V45551" s="73"/>
      <c r="X45551" s="12"/>
    </row>
    <row r="45552" spans="2:24" x14ac:dyDescent="0.3">
      <c r="B45552" s="73"/>
      <c r="D45552" s="73"/>
      <c r="P45552" s="73"/>
      <c r="T45552" s="73"/>
      <c r="U45552" s="73"/>
      <c r="V45552" s="73"/>
      <c r="X45552" s="12"/>
    </row>
    <row r="45553" spans="2:24" x14ac:dyDescent="0.3">
      <c r="B45553" s="73"/>
      <c r="D45553" s="73"/>
      <c r="P45553" s="73"/>
      <c r="T45553" s="73"/>
      <c r="U45553" s="73"/>
      <c r="V45553" s="73"/>
      <c r="X45553" s="12"/>
    </row>
    <row r="45554" spans="2:24" x14ac:dyDescent="0.3">
      <c r="B45554" s="73"/>
      <c r="D45554" s="73"/>
      <c r="P45554" s="73"/>
      <c r="T45554" s="73"/>
      <c r="U45554" s="73"/>
      <c r="V45554" s="73"/>
      <c r="X45554" s="12"/>
    </row>
    <row r="45555" spans="2:24" x14ac:dyDescent="0.3">
      <c r="B45555" s="73"/>
      <c r="D45555" s="73"/>
      <c r="P45555" s="73"/>
      <c r="T45555" s="73"/>
      <c r="U45555" s="73"/>
      <c r="V45555" s="73"/>
      <c r="X45555" s="12"/>
    </row>
    <row r="45556" spans="2:24" x14ac:dyDescent="0.3">
      <c r="B45556" s="73"/>
      <c r="D45556" s="73"/>
      <c r="P45556" s="73"/>
      <c r="T45556" s="73"/>
      <c r="U45556" s="73"/>
      <c r="V45556" s="73"/>
      <c r="X45556" s="12"/>
    </row>
    <row r="45557" spans="2:24" x14ac:dyDescent="0.3">
      <c r="B45557" s="73"/>
      <c r="D45557" s="73"/>
      <c r="P45557" s="73"/>
      <c r="T45557" s="73"/>
      <c r="U45557" s="73"/>
      <c r="V45557" s="73"/>
      <c r="X45557" s="12"/>
    </row>
    <row r="45558" spans="2:24" x14ac:dyDescent="0.3">
      <c r="B45558" s="73"/>
      <c r="D45558" s="73"/>
      <c r="P45558" s="73"/>
      <c r="T45558" s="73"/>
      <c r="U45558" s="73"/>
      <c r="V45558" s="73"/>
      <c r="X45558" s="12"/>
    </row>
    <row r="45559" spans="2:24" x14ac:dyDescent="0.3">
      <c r="B45559" s="73"/>
      <c r="D45559" s="73"/>
      <c r="P45559" s="73"/>
      <c r="T45559" s="73"/>
      <c r="U45559" s="73"/>
      <c r="V45559" s="73"/>
      <c r="X45559" s="12"/>
    </row>
    <row r="45560" spans="2:24" x14ac:dyDescent="0.3">
      <c r="B45560" s="73"/>
      <c r="D45560" s="73"/>
      <c r="P45560" s="73"/>
      <c r="T45560" s="73"/>
      <c r="U45560" s="73"/>
      <c r="V45560" s="73"/>
      <c r="X45560" s="12"/>
    </row>
    <row r="45561" spans="2:24" x14ac:dyDescent="0.3">
      <c r="B45561" s="73"/>
      <c r="D45561" s="73"/>
      <c r="P45561" s="73"/>
      <c r="T45561" s="73"/>
      <c r="U45561" s="73"/>
      <c r="V45561" s="73"/>
      <c r="X45561" s="12"/>
    </row>
    <row r="45562" spans="2:24" x14ac:dyDescent="0.3">
      <c r="B45562" s="73"/>
      <c r="D45562" s="73"/>
      <c r="P45562" s="73"/>
      <c r="T45562" s="73"/>
      <c r="U45562" s="73"/>
      <c r="V45562" s="73"/>
      <c r="X45562" s="12"/>
    </row>
    <row r="45563" spans="2:24" x14ac:dyDescent="0.3">
      <c r="B45563" s="73"/>
      <c r="D45563" s="73"/>
      <c r="P45563" s="73"/>
      <c r="T45563" s="73"/>
      <c r="U45563" s="73"/>
      <c r="V45563" s="73"/>
      <c r="X45563" s="12"/>
    </row>
    <row r="45564" spans="2:24" x14ac:dyDescent="0.3">
      <c r="B45564" s="73"/>
      <c r="D45564" s="73"/>
      <c r="P45564" s="73"/>
      <c r="T45564" s="73"/>
      <c r="U45564" s="73"/>
      <c r="V45564" s="73"/>
      <c r="X45564" s="12"/>
    </row>
    <row r="45565" spans="2:24" x14ac:dyDescent="0.3">
      <c r="B45565" s="73"/>
      <c r="D45565" s="73"/>
      <c r="P45565" s="73"/>
      <c r="T45565" s="73"/>
      <c r="U45565" s="73"/>
      <c r="V45565" s="73"/>
      <c r="X45565" s="12"/>
    </row>
    <row r="45566" spans="2:24" x14ac:dyDescent="0.3">
      <c r="B45566" s="73"/>
      <c r="D45566" s="73"/>
      <c r="P45566" s="73"/>
      <c r="T45566" s="73"/>
      <c r="U45566" s="73"/>
      <c r="V45566" s="73"/>
      <c r="X45566" s="12"/>
    </row>
    <row r="45567" spans="2:24" x14ac:dyDescent="0.3">
      <c r="B45567" s="73"/>
      <c r="D45567" s="73"/>
      <c r="P45567" s="73"/>
      <c r="T45567" s="73"/>
      <c r="U45567" s="73"/>
      <c r="V45567" s="73"/>
      <c r="X45567" s="12"/>
    </row>
    <row r="45568" spans="2:24" x14ac:dyDescent="0.3">
      <c r="B45568" s="73"/>
      <c r="D45568" s="73"/>
      <c r="P45568" s="73"/>
      <c r="T45568" s="73"/>
      <c r="U45568" s="73"/>
      <c r="V45568" s="73"/>
      <c r="X45568" s="12"/>
    </row>
    <row r="45569" spans="2:24" x14ac:dyDescent="0.3">
      <c r="B45569" s="73"/>
      <c r="D45569" s="73"/>
      <c r="P45569" s="73"/>
      <c r="T45569" s="73"/>
      <c r="U45569" s="73"/>
      <c r="V45569" s="73"/>
      <c r="X45569" s="12"/>
    </row>
    <row r="45570" spans="2:24" x14ac:dyDescent="0.3">
      <c r="B45570" s="73"/>
      <c r="D45570" s="73"/>
      <c r="P45570" s="73"/>
      <c r="T45570" s="73"/>
      <c r="U45570" s="73"/>
      <c r="V45570" s="73"/>
      <c r="X45570" s="12"/>
    </row>
    <row r="45571" spans="2:24" x14ac:dyDescent="0.3">
      <c r="B45571" s="73"/>
      <c r="D45571" s="73"/>
      <c r="P45571" s="73"/>
      <c r="T45571" s="73"/>
      <c r="U45571" s="73"/>
      <c r="V45571" s="73"/>
      <c r="X45571" s="12"/>
    </row>
    <row r="45572" spans="2:24" x14ac:dyDescent="0.3">
      <c r="B45572" s="73"/>
      <c r="D45572" s="73"/>
      <c r="P45572" s="73"/>
      <c r="T45572" s="73"/>
      <c r="U45572" s="73"/>
      <c r="V45572" s="73"/>
      <c r="X45572" s="12"/>
    </row>
    <row r="45573" spans="2:24" x14ac:dyDescent="0.3">
      <c r="B45573" s="73"/>
      <c r="D45573" s="73"/>
      <c r="P45573" s="73"/>
      <c r="T45573" s="73"/>
      <c r="U45573" s="73"/>
      <c r="V45573" s="73"/>
      <c r="X45573" s="12"/>
    </row>
    <row r="45574" spans="2:24" x14ac:dyDescent="0.3">
      <c r="B45574" s="73"/>
      <c r="D45574" s="73"/>
      <c r="P45574" s="73"/>
      <c r="T45574" s="73"/>
      <c r="U45574" s="73"/>
      <c r="V45574" s="73"/>
      <c r="X45574" s="12"/>
    </row>
    <row r="45575" spans="2:24" x14ac:dyDescent="0.3">
      <c r="B45575" s="73"/>
      <c r="D45575" s="73"/>
      <c r="P45575" s="73"/>
      <c r="T45575" s="73"/>
      <c r="U45575" s="73"/>
      <c r="V45575" s="73"/>
      <c r="X45575" s="12"/>
    </row>
    <row r="45576" spans="2:24" x14ac:dyDescent="0.3">
      <c r="B45576" s="73"/>
      <c r="D45576" s="73"/>
      <c r="P45576" s="73"/>
      <c r="T45576" s="73"/>
      <c r="U45576" s="73"/>
      <c r="V45576" s="73"/>
      <c r="X45576" s="12"/>
    </row>
    <row r="45577" spans="2:24" x14ac:dyDescent="0.3">
      <c r="B45577" s="73"/>
      <c r="D45577" s="73"/>
      <c r="P45577" s="73"/>
      <c r="T45577" s="73"/>
      <c r="U45577" s="73"/>
      <c r="V45577" s="73"/>
      <c r="X45577" s="12"/>
    </row>
    <row r="45578" spans="2:24" x14ac:dyDescent="0.3">
      <c r="B45578" s="73"/>
      <c r="D45578" s="73"/>
      <c r="P45578" s="73"/>
      <c r="T45578" s="73"/>
      <c r="U45578" s="73"/>
      <c r="V45578" s="73"/>
      <c r="X45578" s="12"/>
    </row>
    <row r="45579" spans="2:24" x14ac:dyDescent="0.3">
      <c r="B45579" s="73"/>
      <c r="D45579" s="73"/>
      <c r="P45579" s="73"/>
      <c r="T45579" s="73"/>
      <c r="U45579" s="73"/>
      <c r="V45579" s="73"/>
      <c r="X45579" s="12"/>
    </row>
    <row r="45580" spans="2:24" x14ac:dyDescent="0.3">
      <c r="B45580" s="73"/>
      <c r="D45580" s="73"/>
      <c r="P45580" s="73"/>
      <c r="T45580" s="73"/>
      <c r="U45580" s="73"/>
      <c r="V45580" s="73"/>
      <c r="X45580" s="12"/>
    </row>
    <row r="45581" spans="2:24" x14ac:dyDescent="0.3">
      <c r="B45581" s="73"/>
      <c r="D45581" s="73"/>
      <c r="P45581" s="73"/>
      <c r="T45581" s="73"/>
      <c r="U45581" s="73"/>
      <c r="V45581" s="73"/>
      <c r="X45581" s="12"/>
    </row>
    <row r="45582" spans="2:24" x14ac:dyDescent="0.3">
      <c r="B45582" s="73"/>
      <c r="D45582" s="73"/>
      <c r="P45582" s="73"/>
      <c r="T45582" s="73"/>
      <c r="U45582" s="73"/>
      <c r="V45582" s="73"/>
      <c r="X45582" s="12"/>
    </row>
    <row r="45583" spans="2:24" x14ac:dyDescent="0.3">
      <c r="B45583" s="73"/>
      <c r="D45583" s="73"/>
      <c r="P45583" s="73"/>
      <c r="T45583" s="73"/>
      <c r="U45583" s="73"/>
      <c r="V45583" s="73"/>
      <c r="X45583" s="12"/>
    </row>
    <row r="45584" spans="2:24" x14ac:dyDescent="0.3">
      <c r="B45584" s="73"/>
      <c r="D45584" s="73"/>
      <c r="P45584" s="73"/>
      <c r="T45584" s="73"/>
      <c r="U45584" s="73"/>
      <c r="V45584" s="73"/>
      <c r="X45584" s="12"/>
    </row>
    <row r="45585" spans="2:24" x14ac:dyDescent="0.3">
      <c r="B45585" s="73"/>
      <c r="D45585" s="73"/>
      <c r="P45585" s="73"/>
      <c r="T45585" s="73"/>
      <c r="U45585" s="73"/>
      <c r="V45585" s="73"/>
      <c r="X45585" s="12"/>
    </row>
    <row r="45586" spans="2:24" x14ac:dyDescent="0.3">
      <c r="B45586" s="73"/>
      <c r="D45586" s="73"/>
      <c r="P45586" s="73"/>
      <c r="T45586" s="73"/>
      <c r="U45586" s="73"/>
      <c r="V45586" s="73"/>
      <c r="X45586" s="12"/>
    </row>
    <row r="45587" spans="2:24" x14ac:dyDescent="0.3">
      <c r="B45587" s="73"/>
      <c r="D45587" s="73"/>
      <c r="P45587" s="73"/>
      <c r="T45587" s="73"/>
      <c r="U45587" s="73"/>
      <c r="V45587" s="73"/>
      <c r="X45587" s="12"/>
    </row>
    <row r="45588" spans="2:24" x14ac:dyDescent="0.3">
      <c r="B45588" s="73"/>
      <c r="D45588" s="73"/>
      <c r="P45588" s="73"/>
      <c r="T45588" s="73"/>
      <c r="U45588" s="73"/>
      <c r="V45588" s="73"/>
      <c r="X45588" s="12"/>
    </row>
    <row r="45589" spans="2:24" x14ac:dyDescent="0.3">
      <c r="B45589" s="73"/>
      <c r="D45589" s="73"/>
      <c r="P45589" s="73"/>
      <c r="T45589" s="73"/>
      <c r="U45589" s="73"/>
      <c r="V45589" s="73"/>
      <c r="X45589" s="12"/>
    </row>
    <row r="45590" spans="2:24" x14ac:dyDescent="0.3">
      <c r="B45590" s="73"/>
      <c r="D45590" s="73"/>
      <c r="P45590" s="73"/>
      <c r="T45590" s="73"/>
      <c r="U45590" s="73"/>
      <c r="V45590" s="73"/>
      <c r="X45590" s="12"/>
    </row>
    <row r="45591" spans="2:24" x14ac:dyDescent="0.3">
      <c r="B45591" s="73"/>
      <c r="D45591" s="73"/>
      <c r="P45591" s="73"/>
      <c r="T45591" s="73"/>
      <c r="U45591" s="73"/>
      <c r="V45591" s="73"/>
      <c r="X45591" s="12"/>
    </row>
    <row r="45592" spans="2:24" x14ac:dyDescent="0.3">
      <c r="B45592" s="73"/>
      <c r="D45592" s="73"/>
      <c r="P45592" s="73"/>
      <c r="T45592" s="73"/>
      <c r="U45592" s="73"/>
      <c r="V45592" s="73"/>
      <c r="X45592" s="12"/>
    </row>
    <row r="45593" spans="2:24" x14ac:dyDescent="0.3">
      <c r="B45593" s="73"/>
      <c r="D45593" s="73"/>
      <c r="P45593" s="73"/>
      <c r="T45593" s="73"/>
      <c r="U45593" s="73"/>
      <c r="V45593" s="73"/>
      <c r="X45593" s="12"/>
    </row>
    <row r="45594" spans="2:24" x14ac:dyDescent="0.3">
      <c r="B45594" s="73"/>
      <c r="D45594" s="73"/>
      <c r="P45594" s="73"/>
      <c r="T45594" s="73"/>
      <c r="U45594" s="73"/>
      <c r="V45594" s="73"/>
      <c r="X45594" s="12"/>
    </row>
    <row r="45595" spans="2:24" x14ac:dyDescent="0.3">
      <c r="B45595" s="73"/>
      <c r="D45595" s="73"/>
      <c r="P45595" s="73"/>
      <c r="T45595" s="73"/>
      <c r="U45595" s="73"/>
      <c r="V45595" s="73"/>
      <c r="X45595" s="12"/>
    </row>
    <row r="45596" spans="2:24" x14ac:dyDescent="0.3">
      <c r="B45596" s="73"/>
      <c r="D45596" s="73"/>
      <c r="P45596" s="73"/>
      <c r="T45596" s="73"/>
      <c r="U45596" s="73"/>
      <c r="V45596" s="73"/>
      <c r="X45596" s="12"/>
    </row>
    <row r="45597" spans="2:24" x14ac:dyDescent="0.3">
      <c r="B45597" s="73"/>
      <c r="D45597" s="73"/>
      <c r="P45597" s="73"/>
      <c r="T45597" s="73"/>
      <c r="U45597" s="73"/>
      <c r="V45597" s="73"/>
      <c r="X45597" s="12"/>
    </row>
    <row r="45598" spans="2:24" x14ac:dyDescent="0.3">
      <c r="B45598" s="73"/>
      <c r="D45598" s="73"/>
      <c r="P45598" s="73"/>
      <c r="T45598" s="73"/>
      <c r="U45598" s="73"/>
      <c r="V45598" s="73"/>
      <c r="X45598" s="12"/>
    </row>
    <row r="45599" spans="2:24" x14ac:dyDescent="0.3">
      <c r="B45599" s="73"/>
      <c r="D45599" s="73"/>
      <c r="P45599" s="73"/>
      <c r="T45599" s="73"/>
      <c r="U45599" s="73"/>
      <c r="V45599" s="73"/>
      <c r="X45599" s="12"/>
    </row>
    <row r="45600" spans="2:24" x14ac:dyDescent="0.3">
      <c r="B45600" s="73"/>
      <c r="D45600" s="73"/>
      <c r="P45600" s="73"/>
      <c r="T45600" s="73"/>
      <c r="U45600" s="73"/>
      <c r="V45600" s="73"/>
      <c r="X45600" s="12"/>
    </row>
    <row r="45601" spans="2:24" x14ac:dyDescent="0.3">
      <c r="B45601" s="73"/>
      <c r="D45601" s="73"/>
      <c r="P45601" s="73"/>
      <c r="T45601" s="73"/>
      <c r="U45601" s="73"/>
      <c r="V45601" s="73"/>
      <c r="X45601" s="12"/>
    </row>
    <row r="45602" spans="2:24" x14ac:dyDescent="0.3">
      <c r="B45602" s="73"/>
      <c r="D45602" s="73"/>
      <c r="P45602" s="73"/>
      <c r="T45602" s="73"/>
      <c r="U45602" s="73"/>
      <c r="V45602" s="73"/>
      <c r="X45602" s="12"/>
    </row>
    <row r="45603" spans="2:24" x14ac:dyDescent="0.3">
      <c r="B45603" s="73"/>
      <c r="D45603" s="73"/>
      <c r="P45603" s="73"/>
      <c r="T45603" s="73"/>
      <c r="U45603" s="73"/>
      <c r="V45603" s="73"/>
      <c r="X45603" s="12"/>
    </row>
    <row r="45604" spans="2:24" x14ac:dyDescent="0.3">
      <c r="B45604" s="73"/>
      <c r="D45604" s="73"/>
      <c r="P45604" s="73"/>
      <c r="T45604" s="73"/>
      <c r="U45604" s="73"/>
      <c r="V45604" s="73"/>
      <c r="X45604" s="12"/>
    </row>
    <row r="45605" spans="2:24" x14ac:dyDescent="0.3">
      <c r="B45605" s="73"/>
      <c r="D45605" s="73"/>
      <c r="P45605" s="73"/>
      <c r="T45605" s="73"/>
      <c r="U45605" s="73"/>
      <c r="V45605" s="73"/>
      <c r="X45605" s="12"/>
    </row>
    <row r="45606" spans="2:24" x14ac:dyDescent="0.3">
      <c r="B45606" s="73"/>
      <c r="D45606" s="73"/>
      <c r="P45606" s="73"/>
      <c r="T45606" s="73"/>
      <c r="U45606" s="73"/>
      <c r="V45606" s="73"/>
      <c r="X45606" s="12"/>
    </row>
    <row r="45607" spans="2:24" x14ac:dyDescent="0.3">
      <c r="B45607" s="73"/>
      <c r="D45607" s="73"/>
      <c r="P45607" s="73"/>
      <c r="T45607" s="73"/>
      <c r="U45607" s="73"/>
      <c r="V45607" s="73"/>
      <c r="X45607" s="12"/>
    </row>
    <row r="45608" spans="2:24" x14ac:dyDescent="0.3">
      <c r="B45608" s="73"/>
      <c r="D45608" s="73"/>
      <c r="P45608" s="73"/>
      <c r="T45608" s="73"/>
      <c r="U45608" s="73"/>
      <c r="V45608" s="73"/>
      <c r="X45608" s="12"/>
    </row>
    <row r="45609" spans="2:24" x14ac:dyDescent="0.3">
      <c r="B45609" s="73"/>
      <c r="D45609" s="73"/>
      <c r="P45609" s="73"/>
      <c r="T45609" s="73"/>
      <c r="U45609" s="73"/>
      <c r="V45609" s="73"/>
      <c r="X45609" s="12"/>
    </row>
    <row r="45610" spans="2:24" x14ac:dyDescent="0.3">
      <c r="B45610" s="73"/>
      <c r="D45610" s="73"/>
      <c r="P45610" s="73"/>
      <c r="T45610" s="73"/>
      <c r="U45610" s="73"/>
      <c r="V45610" s="73"/>
      <c r="X45610" s="12"/>
    </row>
    <row r="45611" spans="2:24" x14ac:dyDescent="0.3">
      <c r="B45611" s="73"/>
      <c r="D45611" s="73"/>
      <c r="P45611" s="73"/>
      <c r="T45611" s="73"/>
      <c r="U45611" s="73"/>
      <c r="V45611" s="73"/>
      <c r="X45611" s="12"/>
    </row>
    <row r="45612" spans="2:24" x14ac:dyDescent="0.3">
      <c r="B45612" s="73"/>
      <c r="D45612" s="73"/>
      <c r="P45612" s="73"/>
      <c r="T45612" s="73"/>
      <c r="U45612" s="73"/>
      <c r="V45612" s="73"/>
      <c r="X45612" s="12"/>
    </row>
    <row r="45613" spans="2:24" x14ac:dyDescent="0.3">
      <c r="B45613" s="73"/>
      <c r="D45613" s="73"/>
      <c r="P45613" s="73"/>
      <c r="T45613" s="73"/>
      <c r="U45613" s="73"/>
      <c r="V45613" s="73"/>
      <c r="X45613" s="12"/>
    </row>
    <row r="45614" spans="2:24" x14ac:dyDescent="0.3">
      <c r="B45614" s="73"/>
      <c r="D45614" s="73"/>
      <c r="P45614" s="73"/>
      <c r="T45614" s="73"/>
      <c r="U45614" s="73"/>
      <c r="V45614" s="73"/>
      <c r="X45614" s="12"/>
    </row>
    <row r="45615" spans="2:24" x14ac:dyDescent="0.3">
      <c r="B45615" s="73"/>
      <c r="D45615" s="73"/>
      <c r="P45615" s="73"/>
      <c r="T45615" s="73"/>
      <c r="U45615" s="73"/>
      <c r="V45615" s="73"/>
      <c r="X45615" s="12"/>
    </row>
    <row r="45616" spans="2:24" x14ac:dyDescent="0.3">
      <c r="B45616" s="73"/>
      <c r="D45616" s="73"/>
      <c r="P45616" s="73"/>
      <c r="T45616" s="73"/>
      <c r="U45616" s="73"/>
      <c r="V45616" s="73"/>
      <c r="X45616" s="12"/>
    </row>
    <row r="45617" spans="2:24" x14ac:dyDescent="0.3">
      <c r="B45617" s="73"/>
      <c r="D45617" s="73"/>
      <c r="P45617" s="73"/>
      <c r="T45617" s="73"/>
      <c r="U45617" s="73"/>
      <c r="V45617" s="73"/>
      <c r="X45617" s="12"/>
    </row>
    <row r="45618" spans="2:24" x14ac:dyDescent="0.3">
      <c r="B45618" s="73"/>
      <c r="D45618" s="73"/>
      <c r="P45618" s="73"/>
      <c r="T45618" s="73"/>
      <c r="U45618" s="73"/>
      <c r="V45618" s="73"/>
      <c r="X45618" s="12"/>
    </row>
    <row r="45619" spans="2:24" x14ac:dyDescent="0.3">
      <c r="B45619" s="73"/>
      <c r="D45619" s="73"/>
      <c r="P45619" s="73"/>
      <c r="T45619" s="73"/>
      <c r="U45619" s="73"/>
      <c r="V45619" s="73"/>
      <c r="X45619" s="12"/>
    </row>
    <row r="45620" spans="2:24" x14ac:dyDescent="0.3">
      <c r="B45620" s="73"/>
      <c r="D45620" s="73"/>
      <c r="P45620" s="73"/>
      <c r="T45620" s="73"/>
      <c r="U45620" s="73"/>
      <c r="V45620" s="73"/>
      <c r="X45620" s="12"/>
    </row>
    <row r="45621" spans="2:24" x14ac:dyDescent="0.3">
      <c r="B45621" s="73"/>
      <c r="D45621" s="73"/>
      <c r="P45621" s="73"/>
      <c r="T45621" s="73"/>
      <c r="U45621" s="73"/>
      <c r="V45621" s="73"/>
      <c r="X45621" s="12"/>
    </row>
    <row r="45622" spans="2:24" x14ac:dyDescent="0.3">
      <c r="B45622" s="73"/>
      <c r="D45622" s="73"/>
      <c r="P45622" s="73"/>
      <c r="T45622" s="73"/>
      <c r="U45622" s="73"/>
      <c r="V45622" s="73"/>
      <c r="X45622" s="12"/>
    </row>
    <row r="45623" spans="2:24" x14ac:dyDescent="0.3">
      <c r="B45623" s="73"/>
      <c r="D45623" s="73"/>
      <c r="P45623" s="73"/>
      <c r="T45623" s="73"/>
      <c r="U45623" s="73"/>
      <c r="V45623" s="73"/>
      <c r="X45623" s="12"/>
    </row>
    <row r="45624" spans="2:24" x14ac:dyDescent="0.3">
      <c r="B45624" s="73"/>
      <c r="D45624" s="73"/>
      <c r="P45624" s="73"/>
      <c r="T45624" s="73"/>
      <c r="U45624" s="73"/>
      <c r="V45624" s="73"/>
      <c r="X45624" s="12"/>
    </row>
    <row r="45625" spans="2:24" x14ac:dyDescent="0.3">
      <c r="B45625" s="73"/>
      <c r="D45625" s="73"/>
      <c r="P45625" s="73"/>
      <c r="T45625" s="73"/>
      <c r="U45625" s="73"/>
      <c r="V45625" s="73"/>
      <c r="X45625" s="12"/>
    </row>
    <row r="45626" spans="2:24" x14ac:dyDescent="0.3">
      <c r="B45626" s="73"/>
      <c r="D45626" s="73"/>
      <c r="P45626" s="73"/>
      <c r="T45626" s="73"/>
      <c r="U45626" s="73"/>
      <c r="V45626" s="73"/>
      <c r="X45626" s="12"/>
    </row>
    <row r="45627" spans="2:24" x14ac:dyDescent="0.3">
      <c r="B45627" s="73"/>
      <c r="D45627" s="73"/>
      <c r="P45627" s="73"/>
      <c r="T45627" s="73"/>
      <c r="U45627" s="73"/>
      <c r="V45627" s="73"/>
      <c r="X45627" s="12"/>
    </row>
    <row r="45628" spans="2:24" x14ac:dyDescent="0.3">
      <c r="B45628" s="73"/>
      <c r="D45628" s="73"/>
      <c r="P45628" s="73"/>
      <c r="T45628" s="73"/>
      <c r="U45628" s="73"/>
      <c r="V45628" s="73"/>
      <c r="X45628" s="12"/>
    </row>
    <row r="45629" spans="2:24" x14ac:dyDescent="0.3">
      <c r="B45629" s="73"/>
      <c r="D45629" s="73"/>
      <c r="P45629" s="73"/>
      <c r="T45629" s="73"/>
      <c r="U45629" s="73"/>
      <c r="V45629" s="73"/>
      <c r="X45629" s="12"/>
    </row>
    <row r="45630" spans="2:24" x14ac:dyDescent="0.3">
      <c r="B45630" s="73"/>
      <c r="D45630" s="73"/>
      <c r="P45630" s="73"/>
      <c r="T45630" s="73"/>
      <c r="U45630" s="73"/>
      <c r="V45630" s="73"/>
      <c r="X45630" s="12"/>
    </row>
    <row r="45631" spans="2:24" x14ac:dyDescent="0.3">
      <c r="B45631" s="73"/>
      <c r="D45631" s="73"/>
      <c r="P45631" s="73"/>
      <c r="T45631" s="73"/>
      <c r="U45631" s="73"/>
      <c r="V45631" s="73"/>
      <c r="X45631" s="12"/>
    </row>
    <row r="45632" spans="2:24" x14ac:dyDescent="0.3">
      <c r="B45632" s="73"/>
      <c r="D45632" s="73"/>
      <c r="P45632" s="73"/>
      <c r="T45632" s="73"/>
      <c r="U45632" s="73"/>
      <c r="V45632" s="73"/>
      <c r="X45632" s="12"/>
    </row>
    <row r="45633" spans="2:24" x14ac:dyDescent="0.3">
      <c r="B45633" s="73"/>
      <c r="D45633" s="73"/>
      <c r="P45633" s="73"/>
      <c r="T45633" s="73"/>
      <c r="U45633" s="73"/>
      <c r="V45633" s="73"/>
      <c r="X45633" s="12"/>
    </row>
    <row r="45634" spans="2:24" x14ac:dyDescent="0.3">
      <c r="B45634" s="73"/>
      <c r="D45634" s="73"/>
      <c r="P45634" s="73"/>
      <c r="T45634" s="73"/>
      <c r="U45634" s="73"/>
      <c r="V45634" s="73"/>
      <c r="X45634" s="12"/>
    </row>
    <row r="45635" spans="2:24" x14ac:dyDescent="0.3">
      <c r="B45635" s="73"/>
      <c r="D45635" s="73"/>
      <c r="P45635" s="73"/>
      <c r="T45635" s="73"/>
      <c r="U45635" s="73"/>
      <c r="V45635" s="73"/>
      <c r="X45635" s="12"/>
    </row>
    <row r="45636" spans="2:24" x14ac:dyDescent="0.3">
      <c r="B45636" s="73"/>
      <c r="D45636" s="73"/>
      <c r="P45636" s="73"/>
      <c r="T45636" s="73"/>
      <c r="U45636" s="73"/>
      <c r="V45636" s="73"/>
      <c r="X45636" s="12"/>
    </row>
    <row r="45637" spans="2:24" x14ac:dyDescent="0.3">
      <c r="B45637" s="73"/>
      <c r="D45637" s="73"/>
      <c r="P45637" s="73"/>
      <c r="T45637" s="73"/>
      <c r="U45637" s="73"/>
      <c r="V45637" s="73"/>
      <c r="X45637" s="12"/>
    </row>
    <row r="45638" spans="2:24" x14ac:dyDescent="0.3">
      <c r="B45638" s="73"/>
      <c r="D45638" s="73"/>
      <c r="P45638" s="73"/>
      <c r="T45638" s="73"/>
      <c r="U45638" s="73"/>
      <c r="V45638" s="73"/>
      <c r="X45638" s="12"/>
    </row>
    <row r="45639" spans="2:24" x14ac:dyDescent="0.3">
      <c r="B45639" s="73"/>
      <c r="D45639" s="73"/>
      <c r="P45639" s="73"/>
      <c r="T45639" s="73"/>
      <c r="U45639" s="73"/>
      <c r="V45639" s="73"/>
      <c r="X45639" s="12"/>
    </row>
    <row r="45640" spans="2:24" x14ac:dyDescent="0.3">
      <c r="B45640" s="73"/>
      <c r="D45640" s="73"/>
      <c r="P45640" s="73"/>
      <c r="T45640" s="73"/>
      <c r="U45640" s="73"/>
      <c r="V45640" s="73"/>
      <c r="X45640" s="12"/>
    </row>
    <row r="45641" spans="2:24" x14ac:dyDescent="0.3">
      <c r="B45641" s="73"/>
      <c r="D45641" s="73"/>
      <c r="P45641" s="73"/>
      <c r="T45641" s="73"/>
      <c r="U45641" s="73"/>
      <c r="V45641" s="73"/>
      <c r="X45641" s="12"/>
    </row>
    <row r="45642" spans="2:24" x14ac:dyDescent="0.3">
      <c r="B45642" s="73"/>
      <c r="D45642" s="73"/>
      <c r="P45642" s="73"/>
      <c r="T45642" s="73"/>
      <c r="U45642" s="73"/>
      <c r="V45642" s="73"/>
      <c r="X45642" s="12"/>
    </row>
    <row r="45643" spans="2:24" x14ac:dyDescent="0.3">
      <c r="B45643" s="73"/>
      <c r="D45643" s="73"/>
      <c r="P45643" s="73"/>
      <c r="T45643" s="73"/>
      <c r="U45643" s="73"/>
      <c r="V45643" s="73"/>
      <c r="X45643" s="12"/>
    </row>
    <row r="45644" spans="2:24" x14ac:dyDescent="0.3">
      <c r="B45644" s="73"/>
      <c r="D45644" s="73"/>
      <c r="P45644" s="73"/>
      <c r="T45644" s="73"/>
      <c r="U45644" s="73"/>
      <c r="V45644" s="73"/>
      <c r="X45644" s="12"/>
    </row>
    <row r="45645" spans="2:24" x14ac:dyDescent="0.3">
      <c r="B45645" s="73"/>
      <c r="D45645" s="73"/>
      <c r="P45645" s="73"/>
      <c r="T45645" s="73"/>
      <c r="U45645" s="73"/>
      <c r="V45645" s="73"/>
      <c r="X45645" s="12"/>
    </row>
    <row r="45646" spans="2:24" x14ac:dyDescent="0.3">
      <c r="B45646" s="73"/>
      <c r="D45646" s="73"/>
      <c r="P45646" s="73"/>
      <c r="T45646" s="73"/>
      <c r="U45646" s="73"/>
      <c r="V45646" s="73"/>
      <c r="X45646" s="12"/>
    </row>
    <row r="45647" spans="2:24" x14ac:dyDescent="0.3">
      <c r="B45647" s="73"/>
      <c r="D45647" s="73"/>
      <c r="P45647" s="73"/>
      <c r="T45647" s="73"/>
      <c r="U45647" s="73"/>
      <c r="V45647" s="73"/>
      <c r="X45647" s="12"/>
    </row>
    <row r="45648" spans="2:24" x14ac:dyDescent="0.3">
      <c r="B45648" s="73"/>
      <c r="D45648" s="73"/>
      <c r="P45648" s="73"/>
      <c r="T45648" s="73"/>
      <c r="U45648" s="73"/>
      <c r="V45648" s="73"/>
      <c r="X45648" s="12"/>
    </row>
    <row r="45649" spans="2:24" x14ac:dyDescent="0.3">
      <c r="B45649" s="73"/>
      <c r="D45649" s="73"/>
      <c r="P45649" s="73"/>
      <c r="T45649" s="73"/>
      <c r="U45649" s="73"/>
      <c r="V45649" s="73"/>
      <c r="X45649" s="12"/>
    </row>
    <row r="45650" spans="2:24" x14ac:dyDescent="0.3">
      <c r="B45650" s="73"/>
      <c r="D45650" s="73"/>
      <c r="P45650" s="73"/>
      <c r="T45650" s="73"/>
      <c r="U45650" s="73"/>
      <c r="V45650" s="73"/>
      <c r="X45650" s="12"/>
    </row>
    <row r="45651" spans="2:24" x14ac:dyDescent="0.3">
      <c r="B45651" s="73"/>
      <c r="D45651" s="73"/>
      <c r="P45651" s="73"/>
      <c r="T45651" s="73"/>
      <c r="U45651" s="73"/>
      <c r="V45651" s="73"/>
      <c r="X45651" s="12"/>
    </row>
    <row r="45652" spans="2:24" x14ac:dyDescent="0.3">
      <c r="B45652" s="73"/>
      <c r="D45652" s="73"/>
      <c r="P45652" s="73"/>
      <c r="T45652" s="73"/>
      <c r="U45652" s="73"/>
      <c r="V45652" s="73"/>
      <c r="X45652" s="12"/>
    </row>
    <row r="45653" spans="2:24" x14ac:dyDescent="0.3">
      <c r="B45653" s="73"/>
      <c r="D45653" s="73"/>
      <c r="P45653" s="73"/>
      <c r="T45653" s="73"/>
      <c r="U45653" s="73"/>
      <c r="V45653" s="73"/>
      <c r="X45653" s="12"/>
    </row>
    <row r="45654" spans="2:24" x14ac:dyDescent="0.3">
      <c r="B45654" s="73"/>
      <c r="D45654" s="73"/>
      <c r="P45654" s="73"/>
      <c r="T45654" s="73"/>
      <c r="U45654" s="73"/>
      <c r="V45654" s="73"/>
      <c r="X45654" s="12"/>
    </row>
    <row r="45655" spans="2:24" x14ac:dyDescent="0.3">
      <c r="B45655" s="73"/>
      <c r="D45655" s="73"/>
      <c r="P45655" s="73"/>
      <c r="T45655" s="73"/>
      <c r="U45655" s="73"/>
      <c r="V45655" s="73"/>
      <c r="X45655" s="12"/>
    </row>
    <row r="45656" spans="2:24" x14ac:dyDescent="0.3">
      <c r="B45656" s="73"/>
      <c r="D45656" s="73"/>
      <c r="P45656" s="73"/>
      <c r="T45656" s="73"/>
      <c r="U45656" s="73"/>
      <c r="V45656" s="73"/>
      <c r="X45656" s="12"/>
    </row>
    <row r="45657" spans="2:24" x14ac:dyDescent="0.3">
      <c r="B45657" s="73"/>
      <c r="D45657" s="73"/>
      <c r="P45657" s="73"/>
      <c r="T45657" s="73"/>
      <c r="U45657" s="73"/>
      <c r="V45657" s="73"/>
      <c r="X45657" s="12"/>
    </row>
    <row r="45658" spans="2:24" x14ac:dyDescent="0.3">
      <c r="B45658" s="73"/>
      <c r="D45658" s="73"/>
      <c r="P45658" s="73"/>
      <c r="T45658" s="73"/>
      <c r="U45658" s="73"/>
      <c r="V45658" s="73"/>
      <c r="X45658" s="12"/>
    </row>
    <row r="45659" spans="2:24" x14ac:dyDescent="0.3">
      <c r="B45659" s="73"/>
      <c r="D45659" s="73"/>
      <c r="P45659" s="73"/>
      <c r="T45659" s="73"/>
      <c r="U45659" s="73"/>
      <c r="V45659" s="73"/>
      <c r="X45659" s="12"/>
    </row>
    <row r="45660" spans="2:24" x14ac:dyDescent="0.3">
      <c r="B45660" s="73"/>
      <c r="D45660" s="73"/>
      <c r="P45660" s="73"/>
      <c r="T45660" s="73"/>
      <c r="U45660" s="73"/>
      <c r="V45660" s="73"/>
      <c r="X45660" s="12"/>
    </row>
    <row r="45661" spans="2:24" x14ac:dyDescent="0.3">
      <c r="B45661" s="73"/>
      <c r="D45661" s="73"/>
      <c r="P45661" s="73"/>
      <c r="T45661" s="73"/>
      <c r="U45661" s="73"/>
      <c r="V45661" s="73"/>
      <c r="X45661" s="12"/>
    </row>
    <row r="45662" spans="2:24" x14ac:dyDescent="0.3">
      <c r="B45662" s="73"/>
      <c r="D45662" s="73"/>
      <c r="P45662" s="73"/>
      <c r="T45662" s="73"/>
      <c r="U45662" s="73"/>
      <c r="V45662" s="73"/>
      <c r="X45662" s="12"/>
    </row>
    <row r="45663" spans="2:24" x14ac:dyDescent="0.3">
      <c r="B45663" s="73"/>
      <c r="D45663" s="73"/>
      <c r="P45663" s="73"/>
      <c r="T45663" s="73"/>
      <c r="U45663" s="73"/>
      <c r="V45663" s="73"/>
      <c r="X45663" s="12"/>
    </row>
    <row r="45664" spans="2:24" x14ac:dyDescent="0.3">
      <c r="B45664" s="73"/>
      <c r="D45664" s="73"/>
      <c r="P45664" s="73"/>
      <c r="T45664" s="73"/>
      <c r="U45664" s="73"/>
      <c r="V45664" s="73"/>
      <c r="X45664" s="12"/>
    </row>
    <row r="45665" spans="2:24" x14ac:dyDescent="0.3">
      <c r="B45665" s="73"/>
      <c r="D45665" s="73"/>
      <c r="P45665" s="73"/>
      <c r="T45665" s="73"/>
      <c r="U45665" s="73"/>
      <c r="V45665" s="73"/>
      <c r="X45665" s="12"/>
    </row>
    <row r="45666" spans="2:24" x14ac:dyDescent="0.3">
      <c r="B45666" s="73"/>
      <c r="D45666" s="73"/>
      <c r="P45666" s="73"/>
      <c r="T45666" s="73"/>
      <c r="U45666" s="73"/>
      <c r="V45666" s="73"/>
      <c r="X45666" s="12"/>
    </row>
    <row r="45667" spans="2:24" x14ac:dyDescent="0.3">
      <c r="B45667" s="73"/>
      <c r="D45667" s="73"/>
      <c r="P45667" s="73"/>
      <c r="T45667" s="73"/>
      <c r="U45667" s="73"/>
      <c r="V45667" s="73"/>
      <c r="X45667" s="12"/>
    </row>
    <row r="45668" spans="2:24" x14ac:dyDescent="0.3">
      <c r="B45668" s="73"/>
      <c r="D45668" s="73"/>
      <c r="P45668" s="73"/>
      <c r="T45668" s="73"/>
      <c r="U45668" s="73"/>
      <c r="V45668" s="73"/>
      <c r="X45668" s="12"/>
    </row>
    <row r="45669" spans="2:24" x14ac:dyDescent="0.3">
      <c r="B45669" s="73"/>
      <c r="D45669" s="73"/>
      <c r="P45669" s="73"/>
      <c r="T45669" s="73"/>
      <c r="U45669" s="73"/>
      <c r="V45669" s="73"/>
      <c r="X45669" s="12"/>
    </row>
    <row r="45670" spans="2:24" x14ac:dyDescent="0.3">
      <c r="B45670" s="73"/>
      <c r="D45670" s="73"/>
      <c r="P45670" s="73"/>
      <c r="T45670" s="73"/>
      <c r="U45670" s="73"/>
      <c r="V45670" s="73"/>
      <c r="X45670" s="12"/>
    </row>
    <row r="45671" spans="2:24" x14ac:dyDescent="0.3">
      <c r="B45671" s="73"/>
      <c r="D45671" s="73"/>
      <c r="P45671" s="73"/>
      <c r="T45671" s="73"/>
      <c r="U45671" s="73"/>
      <c r="V45671" s="73"/>
      <c r="X45671" s="12"/>
    </row>
    <row r="45672" spans="2:24" x14ac:dyDescent="0.3">
      <c r="B45672" s="73"/>
      <c r="D45672" s="73"/>
      <c r="P45672" s="73"/>
      <c r="T45672" s="73"/>
      <c r="U45672" s="73"/>
      <c r="V45672" s="73"/>
      <c r="X45672" s="12"/>
    </row>
    <row r="45673" spans="2:24" x14ac:dyDescent="0.3">
      <c r="B45673" s="73"/>
      <c r="D45673" s="73"/>
      <c r="P45673" s="73"/>
      <c r="T45673" s="73"/>
      <c r="U45673" s="73"/>
      <c r="V45673" s="73"/>
      <c r="X45673" s="12"/>
    </row>
    <row r="45674" spans="2:24" x14ac:dyDescent="0.3">
      <c r="B45674" s="73"/>
      <c r="D45674" s="73"/>
      <c r="P45674" s="73"/>
      <c r="T45674" s="73"/>
      <c r="U45674" s="73"/>
      <c r="V45674" s="73"/>
      <c r="X45674" s="12"/>
    </row>
    <row r="45675" spans="2:24" x14ac:dyDescent="0.3">
      <c r="B45675" s="73"/>
      <c r="D45675" s="73"/>
      <c r="P45675" s="73"/>
      <c r="T45675" s="73"/>
      <c r="U45675" s="73"/>
      <c r="V45675" s="73"/>
      <c r="X45675" s="12"/>
    </row>
    <row r="45676" spans="2:24" x14ac:dyDescent="0.3">
      <c r="B45676" s="73"/>
      <c r="D45676" s="73"/>
      <c r="P45676" s="73"/>
      <c r="T45676" s="73"/>
      <c r="U45676" s="73"/>
      <c r="V45676" s="73"/>
      <c r="X45676" s="12"/>
    </row>
    <row r="45677" spans="2:24" x14ac:dyDescent="0.3">
      <c r="B45677" s="73"/>
      <c r="D45677" s="73"/>
      <c r="P45677" s="73"/>
      <c r="T45677" s="73"/>
      <c r="U45677" s="73"/>
      <c r="V45677" s="73"/>
      <c r="X45677" s="12"/>
    </row>
    <row r="45678" spans="2:24" x14ac:dyDescent="0.3">
      <c r="B45678" s="73"/>
      <c r="D45678" s="73"/>
      <c r="P45678" s="73"/>
      <c r="T45678" s="73"/>
      <c r="U45678" s="73"/>
      <c r="V45678" s="73"/>
      <c r="X45678" s="12"/>
    </row>
    <row r="45679" spans="2:24" x14ac:dyDescent="0.3">
      <c r="B45679" s="73"/>
      <c r="D45679" s="73"/>
      <c r="P45679" s="73"/>
      <c r="T45679" s="73"/>
      <c r="U45679" s="73"/>
      <c r="V45679" s="73"/>
      <c r="X45679" s="12"/>
    </row>
    <row r="45680" spans="2:24" x14ac:dyDescent="0.3">
      <c r="B45680" s="73"/>
      <c r="D45680" s="73"/>
      <c r="P45680" s="73"/>
      <c r="T45680" s="73"/>
      <c r="U45680" s="73"/>
      <c r="V45680" s="73"/>
      <c r="X45680" s="12"/>
    </row>
    <row r="45681" spans="2:24" x14ac:dyDescent="0.3">
      <c r="B45681" s="73"/>
      <c r="D45681" s="73"/>
      <c r="P45681" s="73"/>
      <c r="T45681" s="73"/>
      <c r="U45681" s="73"/>
      <c r="V45681" s="73"/>
      <c r="X45681" s="12"/>
    </row>
    <row r="45682" spans="2:24" x14ac:dyDescent="0.3">
      <c r="B45682" s="73"/>
      <c r="D45682" s="73"/>
      <c r="P45682" s="73"/>
      <c r="T45682" s="73"/>
      <c r="U45682" s="73"/>
      <c r="V45682" s="73"/>
      <c r="X45682" s="12"/>
    </row>
    <row r="45683" spans="2:24" x14ac:dyDescent="0.3">
      <c r="B45683" s="73"/>
      <c r="D45683" s="73"/>
      <c r="P45683" s="73"/>
      <c r="T45683" s="73"/>
      <c r="U45683" s="73"/>
      <c r="V45683" s="73"/>
      <c r="X45683" s="12"/>
    </row>
    <row r="45684" spans="2:24" x14ac:dyDescent="0.3">
      <c r="B45684" s="73"/>
      <c r="D45684" s="73"/>
      <c r="P45684" s="73"/>
      <c r="T45684" s="73"/>
      <c r="U45684" s="73"/>
      <c r="V45684" s="73"/>
      <c r="X45684" s="12"/>
    </row>
    <row r="45685" spans="2:24" x14ac:dyDescent="0.3">
      <c r="B45685" s="73"/>
      <c r="D45685" s="73"/>
      <c r="P45685" s="73"/>
      <c r="T45685" s="73"/>
      <c r="U45685" s="73"/>
      <c r="V45685" s="73"/>
      <c r="X45685" s="12"/>
    </row>
    <row r="45686" spans="2:24" x14ac:dyDescent="0.3">
      <c r="B45686" s="73"/>
      <c r="D45686" s="73"/>
      <c r="P45686" s="73"/>
      <c r="T45686" s="73"/>
      <c r="U45686" s="73"/>
      <c r="V45686" s="73"/>
      <c r="X45686" s="12"/>
    </row>
    <row r="45687" spans="2:24" x14ac:dyDescent="0.3">
      <c r="B45687" s="73"/>
      <c r="D45687" s="73"/>
      <c r="P45687" s="73"/>
      <c r="T45687" s="73"/>
      <c r="U45687" s="73"/>
      <c r="V45687" s="73"/>
      <c r="X45687" s="12"/>
    </row>
    <row r="45688" spans="2:24" x14ac:dyDescent="0.3">
      <c r="B45688" s="73"/>
      <c r="D45688" s="73"/>
      <c r="P45688" s="73"/>
      <c r="T45688" s="73"/>
      <c r="U45688" s="73"/>
      <c r="V45688" s="73"/>
      <c r="X45688" s="12"/>
    </row>
    <row r="45689" spans="2:24" x14ac:dyDescent="0.3">
      <c r="B45689" s="73"/>
      <c r="D45689" s="73"/>
      <c r="P45689" s="73"/>
      <c r="T45689" s="73"/>
      <c r="U45689" s="73"/>
      <c r="V45689" s="73"/>
      <c r="X45689" s="12"/>
    </row>
    <row r="45690" spans="2:24" x14ac:dyDescent="0.3">
      <c r="B45690" s="73"/>
      <c r="D45690" s="73"/>
      <c r="P45690" s="73"/>
      <c r="T45690" s="73"/>
      <c r="U45690" s="73"/>
      <c r="V45690" s="73"/>
      <c r="X45690" s="12"/>
    </row>
    <row r="45691" spans="2:24" x14ac:dyDescent="0.3">
      <c r="B45691" s="73"/>
      <c r="D45691" s="73"/>
      <c r="P45691" s="73"/>
      <c r="T45691" s="73"/>
      <c r="U45691" s="73"/>
      <c r="V45691" s="73"/>
      <c r="X45691" s="12"/>
    </row>
    <row r="45692" spans="2:24" x14ac:dyDescent="0.3">
      <c r="B45692" s="73"/>
      <c r="D45692" s="73"/>
      <c r="P45692" s="73"/>
      <c r="T45692" s="73"/>
      <c r="U45692" s="73"/>
      <c r="V45692" s="73"/>
      <c r="X45692" s="12"/>
    </row>
    <row r="45693" spans="2:24" x14ac:dyDescent="0.3">
      <c r="B45693" s="73"/>
      <c r="D45693" s="73"/>
      <c r="P45693" s="73"/>
      <c r="T45693" s="73"/>
      <c r="U45693" s="73"/>
      <c r="V45693" s="73"/>
      <c r="X45693" s="12"/>
    </row>
    <row r="45694" spans="2:24" x14ac:dyDescent="0.3">
      <c r="B45694" s="73"/>
      <c r="D45694" s="73"/>
      <c r="P45694" s="73"/>
      <c r="T45694" s="73"/>
      <c r="U45694" s="73"/>
      <c r="V45694" s="73"/>
      <c r="X45694" s="12"/>
    </row>
    <row r="45695" spans="2:24" x14ac:dyDescent="0.3">
      <c r="B45695" s="73"/>
      <c r="D45695" s="73"/>
      <c r="P45695" s="73"/>
      <c r="T45695" s="73"/>
      <c r="U45695" s="73"/>
      <c r="V45695" s="73"/>
      <c r="X45695" s="12"/>
    </row>
    <row r="45696" spans="2:24" x14ac:dyDescent="0.3">
      <c r="B45696" s="73"/>
      <c r="D45696" s="73"/>
      <c r="P45696" s="73"/>
      <c r="T45696" s="73"/>
      <c r="U45696" s="73"/>
      <c r="V45696" s="73"/>
      <c r="X45696" s="12"/>
    </row>
    <row r="45697" spans="2:24" x14ac:dyDescent="0.3">
      <c r="B45697" s="73"/>
      <c r="D45697" s="73"/>
      <c r="P45697" s="73"/>
      <c r="T45697" s="73"/>
      <c r="U45697" s="73"/>
      <c r="V45697" s="73"/>
      <c r="X45697" s="12"/>
    </row>
    <row r="45698" spans="2:24" x14ac:dyDescent="0.3">
      <c r="B45698" s="73"/>
      <c r="D45698" s="73"/>
      <c r="P45698" s="73"/>
      <c r="T45698" s="73"/>
      <c r="U45698" s="73"/>
      <c r="V45698" s="73"/>
      <c r="X45698" s="12"/>
    </row>
    <row r="45699" spans="2:24" x14ac:dyDescent="0.3">
      <c r="B45699" s="73"/>
      <c r="D45699" s="73"/>
      <c r="P45699" s="73"/>
      <c r="T45699" s="73"/>
      <c r="U45699" s="73"/>
      <c r="V45699" s="73"/>
      <c r="X45699" s="12"/>
    </row>
    <row r="45700" spans="2:24" x14ac:dyDescent="0.3">
      <c r="B45700" s="73"/>
      <c r="D45700" s="73"/>
      <c r="P45700" s="73"/>
      <c r="T45700" s="73"/>
      <c r="U45700" s="73"/>
      <c r="V45700" s="73"/>
      <c r="X45700" s="12"/>
    </row>
    <row r="45701" spans="2:24" x14ac:dyDescent="0.3">
      <c r="B45701" s="73"/>
      <c r="D45701" s="73"/>
      <c r="P45701" s="73"/>
      <c r="T45701" s="73"/>
      <c r="U45701" s="73"/>
      <c r="V45701" s="73"/>
      <c r="X45701" s="12"/>
    </row>
    <row r="45702" spans="2:24" x14ac:dyDescent="0.3">
      <c r="B45702" s="73"/>
      <c r="D45702" s="73"/>
      <c r="P45702" s="73"/>
      <c r="T45702" s="73"/>
      <c r="U45702" s="73"/>
      <c r="V45702" s="73"/>
      <c r="X45702" s="12"/>
    </row>
    <row r="45703" spans="2:24" x14ac:dyDescent="0.3">
      <c r="B45703" s="73"/>
      <c r="D45703" s="73"/>
      <c r="P45703" s="73"/>
      <c r="T45703" s="73"/>
      <c r="U45703" s="73"/>
      <c r="V45703" s="73"/>
      <c r="X45703" s="12"/>
    </row>
    <row r="45704" spans="2:24" x14ac:dyDescent="0.3">
      <c r="B45704" s="73"/>
      <c r="D45704" s="73"/>
      <c r="P45704" s="73"/>
      <c r="T45704" s="73"/>
      <c r="U45704" s="73"/>
      <c r="V45704" s="73"/>
      <c r="X45704" s="12"/>
    </row>
    <row r="45705" spans="2:24" x14ac:dyDescent="0.3">
      <c r="B45705" s="73"/>
      <c r="D45705" s="73"/>
      <c r="P45705" s="73"/>
      <c r="T45705" s="73"/>
      <c r="U45705" s="73"/>
      <c r="V45705" s="73"/>
      <c r="X45705" s="12"/>
    </row>
    <row r="45706" spans="2:24" x14ac:dyDescent="0.3">
      <c r="B45706" s="73"/>
      <c r="D45706" s="73"/>
      <c r="P45706" s="73"/>
      <c r="T45706" s="73"/>
      <c r="U45706" s="73"/>
      <c r="V45706" s="73"/>
      <c r="X45706" s="12"/>
    </row>
    <row r="45707" spans="2:24" x14ac:dyDescent="0.3">
      <c r="B45707" s="73"/>
      <c r="D45707" s="73"/>
      <c r="P45707" s="73"/>
      <c r="T45707" s="73"/>
      <c r="U45707" s="73"/>
      <c r="V45707" s="73"/>
      <c r="X45707" s="12"/>
    </row>
    <row r="45708" spans="2:24" x14ac:dyDescent="0.3">
      <c r="B45708" s="73"/>
      <c r="D45708" s="73"/>
      <c r="P45708" s="73"/>
      <c r="T45708" s="73"/>
      <c r="U45708" s="73"/>
      <c r="V45708" s="73"/>
      <c r="X45708" s="12"/>
    </row>
    <row r="45709" spans="2:24" x14ac:dyDescent="0.3">
      <c r="B45709" s="73"/>
      <c r="D45709" s="73"/>
      <c r="P45709" s="73"/>
      <c r="T45709" s="73"/>
      <c r="U45709" s="73"/>
      <c r="V45709" s="73"/>
      <c r="X45709" s="12"/>
    </row>
    <row r="45710" spans="2:24" x14ac:dyDescent="0.3">
      <c r="B45710" s="73"/>
      <c r="D45710" s="73"/>
      <c r="P45710" s="73"/>
      <c r="T45710" s="73"/>
      <c r="U45710" s="73"/>
      <c r="V45710" s="73"/>
      <c r="X45710" s="12"/>
    </row>
    <row r="45711" spans="2:24" x14ac:dyDescent="0.3">
      <c r="B45711" s="73"/>
      <c r="D45711" s="73"/>
      <c r="P45711" s="73"/>
      <c r="T45711" s="73"/>
      <c r="U45711" s="73"/>
      <c r="V45711" s="73"/>
      <c r="X45711" s="12"/>
    </row>
    <row r="45712" spans="2:24" x14ac:dyDescent="0.3">
      <c r="B45712" s="73"/>
      <c r="D45712" s="73"/>
      <c r="P45712" s="73"/>
      <c r="T45712" s="73"/>
      <c r="U45712" s="73"/>
      <c r="V45712" s="73"/>
      <c r="X45712" s="12"/>
    </row>
    <row r="45713" spans="2:24" x14ac:dyDescent="0.3">
      <c r="B45713" s="73"/>
      <c r="D45713" s="73"/>
      <c r="P45713" s="73"/>
      <c r="T45713" s="73"/>
      <c r="U45713" s="73"/>
      <c r="V45713" s="73"/>
      <c r="X45713" s="12"/>
    </row>
    <row r="45714" spans="2:24" x14ac:dyDescent="0.3">
      <c r="B45714" s="73"/>
      <c r="D45714" s="73"/>
      <c r="P45714" s="73"/>
      <c r="T45714" s="73"/>
      <c r="U45714" s="73"/>
      <c r="V45714" s="73"/>
      <c r="X45714" s="12"/>
    </row>
    <row r="45715" spans="2:24" x14ac:dyDescent="0.3">
      <c r="B45715" s="73"/>
      <c r="D45715" s="73"/>
      <c r="P45715" s="73"/>
      <c r="T45715" s="73"/>
      <c r="U45715" s="73"/>
      <c r="V45715" s="73"/>
      <c r="X45715" s="12"/>
    </row>
    <row r="45716" spans="2:24" x14ac:dyDescent="0.3">
      <c r="B45716" s="73"/>
      <c r="D45716" s="73"/>
      <c r="P45716" s="73"/>
      <c r="T45716" s="73"/>
      <c r="U45716" s="73"/>
      <c r="V45716" s="73"/>
      <c r="X45716" s="12"/>
    </row>
    <row r="45717" spans="2:24" x14ac:dyDescent="0.3">
      <c r="B45717" s="73"/>
      <c r="D45717" s="73"/>
      <c r="P45717" s="73"/>
      <c r="T45717" s="73"/>
      <c r="U45717" s="73"/>
      <c r="V45717" s="73"/>
      <c r="X45717" s="12"/>
    </row>
    <row r="45718" spans="2:24" x14ac:dyDescent="0.3">
      <c r="B45718" s="73"/>
      <c r="D45718" s="73"/>
      <c r="P45718" s="73"/>
      <c r="T45718" s="73"/>
      <c r="U45718" s="73"/>
      <c r="V45718" s="73"/>
      <c r="X45718" s="12"/>
    </row>
    <row r="45719" spans="2:24" x14ac:dyDescent="0.3">
      <c r="B45719" s="73"/>
      <c r="D45719" s="73"/>
      <c r="P45719" s="73"/>
      <c r="T45719" s="73"/>
      <c r="U45719" s="73"/>
      <c r="V45719" s="73"/>
      <c r="X45719" s="12"/>
    </row>
    <row r="45720" spans="2:24" x14ac:dyDescent="0.3">
      <c r="B45720" s="73"/>
      <c r="D45720" s="73"/>
      <c r="P45720" s="73"/>
      <c r="T45720" s="73"/>
      <c r="U45720" s="73"/>
      <c r="V45720" s="73"/>
      <c r="X45720" s="12"/>
    </row>
    <row r="45721" spans="2:24" x14ac:dyDescent="0.3">
      <c r="B45721" s="73"/>
      <c r="D45721" s="73"/>
      <c r="P45721" s="73"/>
      <c r="T45721" s="73"/>
      <c r="U45721" s="73"/>
      <c r="V45721" s="73"/>
      <c r="X45721" s="12"/>
    </row>
    <row r="45722" spans="2:24" x14ac:dyDescent="0.3">
      <c r="B45722" s="73"/>
      <c r="D45722" s="73"/>
      <c r="P45722" s="73"/>
      <c r="T45722" s="73"/>
      <c r="U45722" s="73"/>
      <c r="V45722" s="73"/>
      <c r="X45722" s="12"/>
    </row>
    <row r="45723" spans="2:24" x14ac:dyDescent="0.3">
      <c r="B45723" s="73"/>
      <c r="D45723" s="73"/>
      <c r="P45723" s="73"/>
      <c r="T45723" s="73"/>
      <c r="U45723" s="73"/>
      <c r="V45723" s="73"/>
      <c r="X45723" s="12"/>
    </row>
    <row r="45724" spans="2:24" x14ac:dyDescent="0.3">
      <c r="B45724" s="73"/>
      <c r="D45724" s="73"/>
      <c r="P45724" s="73"/>
      <c r="T45724" s="73"/>
      <c r="U45724" s="73"/>
      <c r="V45724" s="73"/>
      <c r="X45724" s="12"/>
    </row>
    <row r="45725" spans="2:24" x14ac:dyDescent="0.3">
      <c r="B45725" s="73"/>
      <c r="D45725" s="73"/>
      <c r="P45725" s="73"/>
      <c r="T45725" s="73"/>
      <c r="U45725" s="73"/>
      <c r="V45725" s="73"/>
      <c r="X45725" s="12"/>
    </row>
    <row r="45726" spans="2:24" x14ac:dyDescent="0.3">
      <c r="B45726" s="73"/>
      <c r="D45726" s="73"/>
      <c r="P45726" s="73"/>
      <c r="T45726" s="73"/>
      <c r="U45726" s="73"/>
      <c r="V45726" s="73"/>
      <c r="X45726" s="12"/>
    </row>
    <row r="45727" spans="2:24" x14ac:dyDescent="0.3">
      <c r="B45727" s="73"/>
      <c r="D45727" s="73"/>
      <c r="P45727" s="73"/>
      <c r="T45727" s="73"/>
      <c r="U45727" s="73"/>
      <c r="V45727" s="73"/>
      <c r="X45727" s="12"/>
    </row>
    <row r="45728" spans="2:24" x14ac:dyDescent="0.3">
      <c r="B45728" s="73"/>
      <c r="D45728" s="73"/>
      <c r="P45728" s="73"/>
      <c r="T45728" s="73"/>
      <c r="U45728" s="73"/>
      <c r="V45728" s="73"/>
      <c r="X45728" s="12"/>
    </row>
    <row r="45729" spans="2:24" x14ac:dyDescent="0.3">
      <c r="B45729" s="73"/>
      <c r="D45729" s="73"/>
      <c r="P45729" s="73"/>
      <c r="T45729" s="73"/>
      <c r="U45729" s="73"/>
      <c r="V45729" s="73"/>
      <c r="X45729" s="12"/>
    </row>
    <row r="45730" spans="2:24" x14ac:dyDescent="0.3">
      <c r="B45730" s="73"/>
      <c r="D45730" s="73"/>
      <c r="P45730" s="73"/>
      <c r="T45730" s="73"/>
      <c r="U45730" s="73"/>
      <c r="V45730" s="73"/>
      <c r="X45730" s="12"/>
    </row>
    <row r="45731" spans="2:24" x14ac:dyDescent="0.3">
      <c r="B45731" s="73"/>
      <c r="D45731" s="73"/>
      <c r="P45731" s="73"/>
      <c r="T45731" s="73"/>
      <c r="U45731" s="73"/>
      <c r="V45731" s="73"/>
      <c r="X45731" s="12"/>
    </row>
    <row r="45732" spans="2:24" x14ac:dyDescent="0.3">
      <c r="B45732" s="73"/>
      <c r="D45732" s="73"/>
      <c r="P45732" s="73"/>
      <c r="T45732" s="73"/>
      <c r="U45732" s="73"/>
      <c r="V45732" s="73"/>
      <c r="X45732" s="12"/>
    </row>
    <row r="45733" spans="2:24" x14ac:dyDescent="0.3">
      <c r="B45733" s="73"/>
      <c r="D45733" s="73"/>
      <c r="P45733" s="73"/>
      <c r="T45733" s="73"/>
      <c r="U45733" s="73"/>
      <c r="V45733" s="73"/>
      <c r="X45733" s="12"/>
    </row>
    <row r="45734" spans="2:24" x14ac:dyDescent="0.3">
      <c r="B45734" s="73"/>
      <c r="D45734" s="73"/>
      <c r="P45734" s="73"/>
      <c r="T45734" s="73"/>
      <c r="U45734" s="73"/>
      <c r="V45734" s="73"/>
      <c r="X45734" s="12"/>
    </row>
    <row r="45735" spans="2:24" x14ac:dyDescent="0.3">
      <c r="B45735" s="73"/>
      <c r="D45735" s="73"/>
      <c r="P45735" s="73"/>
      <c r="T45735" s="73"/>
      <c r="U45735" s="73"/>
      <c r="V45735" s="73"/>
      <c r="X45735" s="12"/>
    </row>
    <row r="45736" spans="2:24" x14ac:dyDescent="0.3">
      <c r="B45736" s="73"/>
      <c r="D45736" s="73"/>
      <c r="P45736" s="73"/>
      <c r="T45736" s="73"/>
      <c r="U45736" s="73"/>
      <c r="V45736" s="73"/>
      <c r="X45736" s="12"/>
    </row>
    <row r="45737" spans="2:24" x14ac:dyDescent="0.3">
      <c r="B45737" s="73"/>
      <c r="D45737" s="73"/>
      <c r="P45737" s="73"/>
      <c r="T45737" s="73"/>
      <c r="U45737" s="73"/>
      <c r="V45737" s="73"/>
      <c r="X45737" s="12"/>
    </row>
    <row r="45738" spans="2:24" x14ac:dyDescent="0.3">
      <c r="B45738" s="73"/>
      <c r="D45738" s="73"/>
      <c r="P45738" s="73"/>
      <c r="T45738" s="73"/>
      <c r="U45738" s="73"/>
      <c r="V45738" s="73"/>
      <c r="X45738" s="12"/>
    </row>
    <row r="45739" spans="2:24" x14ac:dyDescent="0.3">
      <c r="B45739" s="73"/>
      <c r="D45739" s="73"/>
      <c r="P45739" s="73"/>
      <c r="T45739" s="73"/>
      <c r="U45739" s="73"/>
      <c r="V45739" s="73"/>
      <c r="X45739" s="12"/>
    </row>
    <row r="45740" spans="2:24" x14ac:dyDescent="0.3">
      <c r="B45740" s="73"/>
      <c r="D45740" s="73"/>
      <c r="P45740" s="73"/>
      <c r="T45740" s="73"/>
      <c r="U45740" s="73"/>
      <c r="V45740" s="73"/>
      <c r="X45740" s="12"/>
    </row>
    <row r="45741" spans="2:24" x14ac:dyDescent="0.3">
      <c r="B45741" s="73"/>
      <c r="D45741" s="73"/>
      <c r="P45741" s="73"/>
      <c r="T45741" s="73"/>
      <c r="U45741" s="73"/>
      <c r="V45741" s="73"/>
      <c r="X45741" s="12"/>
    </row>
    <row r="45742" spans="2:24" x14ac:dyDescent="0.3">
      <c r="B45742" s="73"/>
      <c r="D45742" s="73"/>
      <c r="P45742" s="73"/>
      <c r="T45742" s="73"/>
      <c r="U45742" s="73"/>
      <c r="V45742" s="73"/>
      <c r="X45742" s="12"/>
    </row>
    <row r="45743" spans="2:24" x14ac:dyDescent="0.3">
      <c r="B45743" s="73"/>
      <c r="D45743" s="73"/>
      <c r="P45743" s="73"/>
      <c r="T45743" s="73"/>
      <c r="U45743" s="73"/>
      <c r="V45743" s="73"/>
      <c r="X45743" s="12"/>
    </row>
    <row r="45744" spans="2:24" x14ac:dyDescent="0.3">
      <c r="B45744" s="73"/>
      <c r="D45744" s="73"/>
      <c r="P45744" s="73"/>
      <c r="T45744" s="73"/>
      <c r="U45744" s="73"/>
      <c r="V45744" s="73"/>
      <c r="X45744" s="12"/>
    </row>
    <row r="45745" spans="2:24" x14ac:dyDescent="0.3">
      <c r="B45745" s="73"/>
      <c r="D45745" s="73"/>
      <c r="P45745" s="73"/>
      <c r="T45745" s="73"/>
      <c r="U45745" s="73"/>
      <c r="V45745" s="73"/>
      <c r="X45745" s="12"/>
    </row>
    <row r="45746" spans="2:24" x14ac:dyDescent="0.3">
      <c r="B45746" s="73"/>
      <c r="D45746" s="73"/>
      <c r="P45746" s="73"/>
      <c r="T45746" s="73"/>
      <c r="U45746" s="73"/>
      <c r="V45746" s="73"/>
      <c r="X45746" s="12"/>
    </row>
    <row r="45747" spans="2:24" x14ac:dyDescent="0.3">
      <c r="B45747" s="73"/>
      <c r="D45747" s="73"/>
      <c r="P45747" s="73"/>
      <c r="T45747" s="73"/>
      <c r="U45747" s="73"/>
      <c r="V45747" s="73"/>
      <c r="X45747" s="12"/>
    </row>
    <row r="45748" spans="2:24" x14ac:dyDescent="0.3">
      <c r="B45748" s="73"/>
      <c r="D45748" s="73"/>
      <c r="P45748" s="73"/>
      <c r="T45748" s="73"/>
      <c r="U45748" s="73"/>
      <c r="V45748" s="73"/>
      <c r="X45748" s="12"/>
    </row>
    <row r="45749" spans="2:24" x14ac:dyDescent="0.3">
      <c r="B45749" s="73"/>
      <c r="D45749" s="73"/>
      <c r="P45749" s="73"/>
      <c r="T45749" s="73"/>
      <c r="U45749" s="73"/>
      <c r="V45749" s="73"/>
      <c r="X45749" s="12"/>
    </row>
    <row r="45750" spans="2:24" x14ac:dyDescent="0.3">
      <c r="B45750" s="73"/>
      <c r="D45750" s="73"/>
      <c r="P45750" s="73"/>
      <c r="T45750" s="73"/>
      <c r="U45750" s="73"/>
      <c r="V45750" s="73"/>
      <c r="X45750" s="12"/>
    </row>
    <row r="45751" spans="2:24" x14ac:dyDescent="0.3">
      <c r="B45751" s="73"/>
      <c r="D45751" s="73"/>
      <c r="P45751" s="73"/>
      <c r="T45751" s="73"/>
      <c r="U45751" s="73"/>
      <c r="V45751" s="73"/>
      <c r="X45751" s="12"/>
    </row>
    <row r="45752" spans="2:24" x14ac:dyDescent="0.3">
      <c r="B45752" s="73"/>
      <c r="D45752" s="73"/>
      <c r="P45752" s="73"/>
      <c r="T45752" s="73"/>
      <c r="U45752" s="73"/>
      <c r="V45752" s="73"/>
      <c r="X45752" s="12"/>
    </row>
    <row r="45753" spans="2:24" x14ac:dyDescent="0.3">
      <c r="B45753" s="73"/>
      <c r="D45753" s="73"/>
      <c r="P45753" s="73"/>
      <c r="T45753" s="73"/>
      <c r="U45753" s="73"/>
      <c r="V45753" s="73"/>
      <c r="X45753" s="12"/>
    </row>
    <row r="45754" spans="2:24" x14ac:dyDescent="0.3">
      <c r="B45754" s="73"/>
      <c r="D45754" s="73"/>
      <c r="P45754" s="73"/>
      <c r="T45754" s="73"/>
      <c r="U45754" s="73"/>
      <c r="V45754" s="73"/>
      <c r="X45754" s="12"/>
    </row>
    <row r="45755" spans="2:24" x14ac:dyDescent="0.3">
      <c r="B45755" s="73"/>
      <c r="D45755" s="73"/>
      <c r="P45755" s="73"/>
      <c r="T45755" s="73"/>
      <c r="U45755" s="73"/>
      <c r="V45755" s="73"/>
      <c r="X45755" s="12"/>
    </row>
    <row r="45756" spans="2:24" x14ac:dyDescent="0.3">
      <c r="B45756" s="73"/>
      <c r="D45756" s="73"/>
      <c r="P45756" s="73"/>
      <c r="T45756" s="73"/>
      <c r="U45756" s="73"/>
      <c r="V45756" s="73"/>
      <c r="X45756" s="12"/>
    </row>
    <row r="45757" spans="2:24" x14ac:dyDescent="0.3">
      <c r="B45757" s="73"/>
      <c r="D45757" s="73"/>
      <c r="P45757" s="73"/>
      <c r="T45757" s="73"/>
      <c r="U45757" s="73"/>
      <c r="V45757" s="73"/>
      <c r="X45757" s="12"/>
    </row>
    <row r="45758" spans="2:24" x14ac:dyDescent="0.3">
      <c r="B45758" s="73"/>
      <c r="D45758" s="73"/>
      <c r="P45758" s="73"/>
      <c r="T45758" s="73"/>
      <c r="U45758" s="73"/>
      <c r="V45758" s="73"/>
      <c r="X45758" s="12"/>
    </row>
    <row r="45759" spans="2:24" x14ac:dyDescent="0.3">
      <c r="B45759" s="73"/>
      <c r="D45759" s="73"/>
      <c r="P45759" s="73"/>
      <c r="T45759" s="73"/>
      <c r="U45759" s="73"/>
      <c r="V45759" s="73"/>
      <c r="X45759" s="12"/>
    </row>
    <row r="45760" spans="2:24" x14ac:dyDescent="0.3">
      <c r="B45760" s="73"/>
      <c r="D45760" s="73"/>
      <c r="P45760" s="73"/>
      <c r="T45760" s="73"/>
      <c r="U45760" s="73"/>
      <c r="V45760" s="73"/>
      <c r="X45760" s="12"/>
    </row>
    <row r="45761" spans="2:24" x14ac:dyDescent="0.3">
      <c r="B45761" s="73"/>
      <c r="D45761" s="73"/>
      <c r="P45761" s="73"/>
      <c r="T45761" s="73"/>
      <c r="U45761" s="73"/>
      <c r="V45761" s="73"/>
      <c r="X45761" s="12"/>
    </row>
    <row r="45762" spans="2:24" x14ac:dyDescent="0.3">
      <c r="B45762" s="73"/>
      <c r="D45762" s="73"/>
      <c r="P45762" s="73"/>
      <c r="T45762" s="73"/>
      <c r="U45762" s="73"/>
      <c r="V45762" s="73"/>
      <c r="X45762" s="12"/>
    </row>
    <row r="45763" spans="2:24" x14ac:dyDescent="0.3">
      <c r="B45763" s="73"/>
      <c r="D45763" s="73"/>
      <c r="P45763" s="73"/>
      <c r="T45763" s="73"/>
      <c r="U45763" s="73"/>
      <c r="V45763" s="73"/>
      <c r="X45763" s="12"/>
    </row>
    <row r="45764" spans="2:24" x14ac:dyDescent="0.3">
      <c r="B45764" s="73"/>
      <c r="D45764" s="73"/>
      <c r="P45764" s="73"/>
      <c r="T45764" s="73"/>
      <c r="U45764" s="73"/>
      <c r="V45764" s="73"/>
      <c r="X45764" s="12"/>
    </row>
    <row r="45765" spans="2:24" x14ac:dyDescent="0.3">
      <c r="B45765" s="73"/>
      <c r="D45765" s="73"/>
      <c r="P45765" s="73"/>
      <c r="T45765" s="73"/>
      <c r="U45765" s="73"/>
      <c r="V45765" s="73"/>
      <c r="X45765" s="12"/>
    </row>
    <row r="45766" spans="2:24" x14ac:dyDescent="0.3">
      <c r="B45766" s="73"/>
      <c r="D45766" s="73"/>
      <c r="P45766" s="73"/>
      <c r="T45766" s="73"/>
      <c r="U45766" s="73"/>
      <c r="V45766" s="73"/>
      <c r="X45766" s="12"/>
    </row>
    <row r="45767" spans="2:24" x14ac:dyDescent="0.3">
      <c r="B45767" s="73"/>
      <c r="D45767" s="73"/>
      <c r="P45767" s="73"/>
      <c r="T45767" s="73"/>
      <c r="U45767" s="73"/>
      <c r="V45767" s="73"/>
      <c r="X45767" s="12"/>
    </row>
    <row r="45768" spans="2:24" x14ac:dyDescent="0.3">
      <c r="B45768" s="73"/>
      <c r="D45768" s="73"/>
      <c r="P45768" s="73"/>
      <c r="T45768" s="73"/>
      <c r="U45768" s="73"/>
      <c r="V45768" s="73"/>
      <c r="X45768" s="12"/>
    </row>
    <row r="45769" spans="2:24" x14ac:dyDescent="0.3">
      <c r="B45769" s="73"/>
      <c r="D45769" s="73"/>
      <c r="P45769" s="73"/>
      <c r="T45769" s="73"/>
      <c r="U45769" s="73"/>
      <c r="V45769" s="73"/>
      <c r="X45769" s="12"/>
    </row>
    <row r="45770" spans="2:24" x14ac:dyDescent="0.3">
      <c r="B45770" s="73"/>
      <c r="D45770" s="73"/>
      <c r="P45770" s="73"/>
      <c r="T45770" s="73"/>
      <c r="U45770" s="73"/>
      <c r="V45770" s="73"/>
      <c r="X45770" s="12"/>
    </row>
    <row r="45771" spans="2:24" x14ac:dyDescent="0.3">
      <c r="B45771" s="73"/>
      <c r="D45771" s="73"/>
      <c r="P45771" s="73"/>
      <c r="T45771" s="73"/>
      <c r="U45771" s="73"/>
      <c r="V45771" s="73"/>
      <c r="X45771" s="12"/>
    </row>
    <row r="45772" spans="2:24" x14ac:dyDescent="0.3">
      <c r="B45772" s="73"/>
      <c r="D45772" s="73"/>
      <c r="P45772" s="73"/>
      <c r="T45772" s="73"/>
      <c r="U45772" s="73"/>
      <c r="V45772" s="73"/>
      <c r="X45772" s="12"/>
    </row>
    <row r="45773" spans="2:24" x14ac:dyDescent="0.3">
      <c r="B45773" s="73"/>
      <c r="D45773" s="73"/>
      <c r="P45773" s="73"/>
      <c r="T45773" s="73"/>
      <c r="U45773" s="73"/>
      <c r="V45773" s="73"/>
      <c r="X45773" s="12"/>
    </row>
    <row r="45774" spans="2:24" x14ac:dyDescent="0.3">
      <c r="B45774" s="73"/>
      <c r="D45774" s="73"/>
      <c r="P45774" s="73"/>
      <c r="T45774" s="73"/>
      <c r="U45774" s="73"/>
      <c r="V45774" s="73"/>
      <c r="X45774" s="12"/>
    </row>
    <row r="45775" spans="2:24" x14ac:dyDescent="0.3">
      <c r="B45775" s="73"/>
      <c r="D45775" s="73"/>
      <c r="P45775" s="73"/>
      <c r="T45775" s="73"/>
      <c r="U45775" s="73"/>
      <c r="V45775" s="73"/>
      <c r="X45775" s="12"/>
    </row>
    <row r="45776" spans="2:24" x14ac:dyDescent="0.3">
      <c r="B45776" s="73"/>
      <c r="D45776" s="73"/>
      <c r="P45776" s="73"/>
      <c r="T45776" s="73"/>
      <c r="U45776" s="73"/>
      <c r="V45776" s="73"/>
      <c r="X45776" s="12"/>
    </row>
    <row r="45777" spans="2:24" x14ac:dyDescent="0.3">
      <c r="B45777" s="73"/>
      <c r="D45777" s="73"/>
      <c r="P45777" s="73"/>
      <c r="T45777" s="73"/>
      <c r="U45777" s="73"/>
      <c r="V45777" s="73"/>
      <c r="X45777" s="12"/>
    </row>
    <row r="45778" spans="2:24" x14ac:dyDescent="0.3">
      <c r="B45778" s="73"/>
      <c r="D45778" s="73"/>
      <c r="P45778" s="73"/>
      <c r="T45778" s="73"/>
      <c r="U45778" s="73"/>
      <c r="V45778" s="73"/>
      <c r="X45778" s="12"/>
    </row>
    <row r="45779" spans="2:24" x14ac:dyDescent="0.3">
      <c r="B45779" s="73"/>
      <c r="D45779" s="73"/>
      <c r="P45779" s="73"/>
      <c r="T45779" s="73"/>
      <c r="U45779" s="73"/>
      <c r="V45779" s="73"/>
      <c r="X45779" s="12"/>
    </row>
    <row r="45780" spans="2:24" x14ac:dyDescent="0.3">
      <c r="B45780" s="73"/>
      <c r="D45780" s="73"/>
      <c r="P45780" s="73"/>
      <c r="T45780" s="73"/>
      <c r="U45780" s="73"/>
      <c r="V45780" s="73"/>
      <c r="X45780" s="12"/>
    </row>
    <row r="45781" spans="2:24" x14ac:dyDescent="0.3">
      <c r="B45781" s="73"/>
      <c r="D45781" s="73"/>
      <c r="P45781" s="73"/>
      <c r="T45781" s="73"/>
      <c r="U45781" s="73"/>
      <c r="V45781" s="73"/>
      <c r="X45781" s="12"/>
    </row>
    <row r="45782" spans="2:24" x14ac:dyDescent="0.3">
      <c r="B45782" s="73"/>
      <c r="D45782" s="73"/>
      <c r="P45782" s="73"/>
      <c r="T45782" s="73"/>
      <c r="U45782" s="73"/>
      <c r="V45782" s="73"/>
      <c r="X45782" s="12"/>
    </row>
    <row r="45783" spans="2:24" x14ac:dyDescent="0.3">
      <c r="B45783" s="73"/>
      <c r="D45783" s="73"/>
      <c r="P45783" s="73"/>
      <c r="T45783" s="73"/>
      <c r="U45783" s="73"/>
      <c r="V45783" s="73"/>
      <c r="X45783" s="12"/>
    </row>
    <row r="45784" spans="2:24" x14ac:dyDescent="0.3">
      <c r="B45784" s="73"/>
      <c r="D45784" s="73"/>
      <c r="P45784" s="73"/>
      <c r="T45784" s="73"/>
      <c r="U45784" s="73"/>
      <c r="V45784" s="73"/>
      <c r="X45784" s="12"/>
    </row>
    <row r="45785" spans="2:24" x14ac:dyDescent="0.3">
      <c r="B45785" s="73"/>
      <c r="D45785" s="73"/>
      <c r="P45785" s="73"/>
      <c r="T45785" s="73"/>
      <c r="U45785" s="73"/>
      <c r="V45785" s="73"/>
      <c r="X45785" s="12"/>
    </row>
    <row r="45786" spans="2:24" x14ac:dyDescent="0.3">
      <c r="B45786" s="73"/>
      <c r="D45786" s="73"/>
      <c r="P45786" s="73"/>
      <c r="T45786" s="73"/>
      <c r="U45786" s="73"/>
      <c r="V45786" s="73"/>
      <c r="X45786" s="12"/>
    </row>
    <row r="45787" spans="2:24" x14ac:dyDescent="0.3">
      <c r="B45787" s="73"/>
      <c r="D45787" s="73"/>
      <c r="P45787" s="73"/>
      <c r="T45787" s="73"/>
      <c r="U45787" s="73"/>
      <c r="V45787" s="73"/>
      <c r="X45787" s="12"/>
    </row>
    <row r="45788" spans="2:24" x14ac:dyDescent="0.3">
      <c r="B45788" s="73"/>
      <c r="D45788" s="73"/>
      <c r="P45788" s="73"/>
      <c r="T45788" s="73"/>
      <c r="U45788" s="73"/>
      <c r="V45788" s="73"/>
      <c r="X45788" s="12"/>
    </row>
    <row r="45789" spans="2:24" x14ac:dyDescent="0.3">
      <c r="B45789" s="73"/>
      <c r="D45789" s="73"/>
      <c r="P45789" s="73"/>
      <c r="T45789" s="73"/>
      <c r="U45789" s="73"/>
      <c r="V45789" s="73"/>
      <c r="X45789" s="12"/>
    </row>
    <row r="45790" spans="2:24" x14ac:dyDescent="0.3">
      <c r="B45790" s="73"/>
      <c r="D45790" s="73"/>
      <c r="P45790" s="73"/>
      <c r="T45790" s="73"/>
      <c r="U45790" s="73"/>
      <c r="V45790" s="73"/>
      <c r="X45790" s="12"/>
    </row>
    <row r="45791" spans="2:24" x14ac:dyDescent="0.3">
      <c r="B45791" s="73"/>
      <c r="D45791" s="73"/>
      <c r="P45791" s="73"/>
      <c r="T45791" s="73"/>
      <c r="U45791" s="73"/>
      <c r="V45791" s="73"/>
      <c r="X45791" s="12"/>
    </row>
    <row r="45792" spans="2:24" x14ac:dyDescent="0.3">
      <c r="B45792" s="73"/>
      <c r="D45792" s="73"/>
      <c r="P45792" s="73"/>
      <c r="T45792" s="73"/>
      <c r="U45792" s="73"/>
      <c r="V45792" s="73"/>
      <c r="X45792" s="12"/>
    </row>
    <row r="45793" spans="2:24" x14ac:dyDescent="0.3">
      <c r="B45793" s="73"/>
      <c r="D45793" s="73"/>
      <c r="P45793" s="73"/>
      <c r="T45793" s="73"/>
      <c r="U45793" s="73"/>
      <c r="V45793" s="73"/>
      <c r="X45793" s="12"/>
    </row>
    <row r="45794" spans="2:24" x14ac:dyDescent="0.3">
      <c r="B45794" s="73"/>
      <c r="D45794" s="73"/>
      <c r="P45794" s="73"/>
      <c r="T45794" s="73"/>
      <c r="U45794" s="73"/>
      <c r="V45794" s="73"/>
      <c r="X45794" s="12"/>
    </row>
    <row r="45795" spans="2:24" x14ac:dyDescent="0.3">
      <c r="B45795" s="73"/>
      <c r="D45795" s="73"/>
      <c r="P45795" s="73"/>
      <c r="T45795" s="73"/>
      <c r="U45795" s="73"/>
      <c r="V45795" s="73"/>
      <c r="X45795" s="12"/>
    </row>
    <row r="45796" spans="2:24" x14ac:dyDescent="0.3">
      <c r="B45796" s="73"/>
      <c r="D45796" s="73"/>
      <c r="P45796" s="73"/>
      <c r="T45796" s="73"/>
      <c r="U45796" s="73"/>
      <c r="V45796" s="73"/>
      <c r="X45796" s="12"/>
    </row>
    <row r="45797" spans="2:24" x14ac:dyDescent="0.3">
      <c r="B45797" s="73"/>
      <c r="D45797" s="73"/>
      <c r="P45797" s="73"/>
      <c r="T45797" s="73"/>
      <c r="U45797" s="73"/>
      <c r="V45797" s="73"/>
      <c r="X45797" s="12"/>
    </row>
    <row r="45798" spans="2:24" x14ac:dyDescent="0.3">
      <c r="B45798" s="73"/>
      <c r="D45798" s="73"/>
      <c r="P45798" s="73"/>
      <c r="T45798" s="73"/>
      <c r="U45798" s="73"/>
      <c r="V45798" s="73"/>
      <c r="X45798" s="12"/>
    </row>
    <row r="45799" spans="2:24" x14ac:dyDescent="0.3">
      <c r="B45799" s="73"/>
      <c r="D45799" s="73"/>
      <c r="P45799" s="73"/>
      <c r="T45799" s="73"/>
      <c r="U45799" s="73"/>
      <c r="V45799" s="73"/>
      <c r="X45799" s="12"/>
    </row>
    <row r="45800" spans="2:24" x14ac:dyDescent="0.3">
      <c r="B45800" s="73"/>
      <c r="D45800" s="73"/>
      <c r="P45800" s="73"/>
      <c r="T45800" s="73"/>
      <c r="U45800" s="73"/>
      <c r="V45800" s="73"/>
      <c r="X45800" s="12"/>
    </row>
    <row r="45801" spans="2:24" x14ac:dyDescent="0.3">
      <c r="B45801" s="73"/>
      <c r="D45801" s="73"/>
      <c r="P45801" s="73"/>
      <c r="T45801" s="73"/>
      <c r="U45801" s="73"/>
      <c r="V45801" s="73"/>
      <c r="X45801" s="12"/>
    </row>
    <row r="45802" spans="2:24" x14ac:dyDescent="0.3">
      <c r="B45802" s="73"/>
      <c r="D45802" s="73"/>
      <c r="P45802" s="73"/>
      <c r="T45802" s="73"/>
      <c r="U45802" s="73"/>
      <c r="V45802" s="73"/>
      <c r="X45802" s="12"/>
    </row>
    <row r="45803" spans="2:24" x14ac:dyDescent="0.3">
      <c r="B45803" s="73"/>
      <c r="D45803" s="73"/>
      <c r="P45803" s="73"/>
      <c r="T45803" s="73"/>
      <c r="U45803" s="73"/>
      <c r="V45803" s="73"/>
      <c r="X45803" s="12"/>
    </row>
    <row r="45804" spans="2:24" x14ac:dyDescent="0.3">
      <c r="B45804" s="73"/>
      <c r="D45804" s="73"/>
      <c r="P45804" s="73"/>
      <c r="T45804" s="73"/>
      <c r="U45804" s="73"/>
      <c r="V45804" s="73"/>
      <c r="X45804" s="12"/>
    </row>
    <row r="45805" spans="2:24" x14ac:dyDescent="0.3">
      <c r="B45805" s="73"/>
      <c r="D45805" s="73"/>
      <c r="P45805" s="73"/>
      <c r="T45805" s="73"/>
      <c r="U45805" s="73"/>
      <c r="V45805" s="73"/>
      <c r="X45805" s="12"/>
    </row>
    <row r="45806" spans="2:24" x14ac:dyDescent="0.3">
      <c r="B45806" s="73"/>
      <c r="D45806" s="73"/>
      <c r="P45806" s="73"/>
      <c r="T45806" s="73"/>
      <c r="U45806" s="73"/>
      <c r="V45806" s="73"/>
      <c r="X45806" s="12"/>
    </row>
    <row r="45807" spans="2:24" x14ac:dyDescent="0.3">
      <c r="B45807" s="73"/>
      <c r="D45807" s="73"/>
      <c r="P45807" s="73"/>
      <c r="T45807" s="73"/>
      <c r="U45807" s="73"/>
      <c r="V45807" s="73"/>
      <c r="X45807" s="12"/>
    </row>
    <row r="45808" spans="2:24" x14ac:dyDescent="0.3">
      <c r="B45808" s="73"/>
      <c r="D45808" s="73"/>
      <c r="P45808" s="73"/>
      <c r="T45808" s="73"/>
      <c r="U45808" s="73"/>
      <c r="V45808" s="73"/>
      <c r="X45808" s="12"/>
    </row>
    <row r="45809" spans="2:24" x14ac:dyDescent="0.3">
      <c r="B45809" s="73"/>
      <c r="D45809" s="73"/>
      <c r="P45809" s="73"/>
      <c r="T45809" s="73"/>
      <c r="U45809" s="73"/>
      <c r="V45809" s="73"/>
      <c r="X45809" s="12"/>
    </row>
    <row r="45810" spans="2:24" x14ac:dyDescent="0.3">
      <c r="B45810" s="73"/>
      <c r="D45810" s="73"/>
      <c r="P45810" s="73"/>
      <c r="T45810" s="73"/>
      <c r="U45810" s="73"/>
      <c r="V45810" s="73"/>
      <c r="X45810" s="12"/>
    </row>
    <row r="45811" spans="2:24" x14ac:dyDescent="0.3">
      <c r="B45811" s="73"/>
      <c r="D45811" s="73"/>
      <c r="P45811" s="73"/>
      <c r="T45811" s="73"/>
      <c r="U45811" s="73"/>
      <c r="V45811" s="73"/>
      <c r="X45811" s="12"/>
    </row>
    <row r="45812" spans="2:24" x14ac:dyDescent="0.3">
      <c r="B45812" s="73"/>
      <c r="D45812" s="73"/>
      <c r="P45812" s="73"/>
      <c r="T45812" s="73"/>
      <c r="U45812" s="73"/>
      <c r="V45812" s="73"/>
      <c r="X45812" s="12"/>
    </row>
    <row r="45813" spans="2:24" x14ac:dyDescent="0.3">
      <c r="B45813" s="73"/>
      <c r="D45813" s="73"/>
      <c r="P45813" s="73"/>
      <c r="T45813" s="73"/>
      <c r="U45813" s="73"/>
      <c r="V45813" s="73"/>
      <c r="X45813" s="12"/>
    </row>
    <row r="45814" spans="2:24" x14ac:dyDescent="0.3">
      <c r="B45814" s="73"/>
      <c r="D45814" s="73"/>
      <c r="P45814" s="73"/>
      <c r="T45814" s="73"/>
      <c r="U45814" s="73"/>
      <c r="V45814" s="73"/>
      <c r="X45814" s="12"/>
    </row>
    <row r="45815" spans="2:24" x14ac:dyDescent="0.3">
      <c r="B45815" s="73"/>
      <c r="D45815" s="73"/>
      <c r="P45815" s="73"/>
      <c r="T45815" s="73"/>
      <c r="U45815" s="73"/>
      <c r="V45815" s="73"/>
      <c r="X45815" s="12"/>
    </row>
    <row r="45816" spans="2:24" x14ac:dyDescent="0.3">
      <c r="B45816" s="73"/>
      <c r="D45816" s="73"/>
      <c r="P45816" s="73"/>
      <c r="T45816" s="73"/>
      <c r="U45816" s="73"/>
      <c r="V45816" s="73"/>
      <c r="X45816" s="12"/>
    </row>
    <row r="45817" spans="2:24" x14ac:dyDescent="0.3">
      <c r="B45817" s="73"/>
      <c r="D45817" s="73"/>
      <c r="P45817" s="73"/>
      <c r="T45817" s="73"/>
      <c r="U45817" s="73"/>
      <c r="V45817" s="73"/>
      <c r="X45817" s="12"/>
    </row>
    <row r="45818" spans="2:24" x14ac:dyDescent="0.3">
      <c r="B45818" s="73"/>
      <c r="D45818" s="73"/>
      <c r="P45818" s="73"/>
      <c r="T45818" s="73"/>
      <c r="U45818" s="73"/>
      <c r="V45818" s="73"/>
      <c r="X45818" s="12"/>
    </row>
    <row r="45819" spans="2:24" x14ac:dyDescent="0.3">
      <c r="B45819" s="73"/>
      <c r="D45819" s="73"/>
      <c r="P45819" s="73"/>
      <c r="T45819" s="73"/>
      <c r="U45819" s="73"/>
      <c r="V45819" s="73"/>
      <c r="X45819" s="12"/>
    </row>
    <row r="45820" spans="2:24" x14ac:dyDescent="0.3">
      <c r="B45820" s="73"/>
      <c r="D45820" s="73"/>
      <c r="P45820" s="73"/>
      <c r="T45820" s="73"/>
      <c r="U45820" s="73"/>
      <c r="V45820" s="73"/>
      <c r="X45820" s="12"/>
    </row>
    <row r="45821" spans="2:24" x14ac:dyDescent="0.3">
      <c r="B45821" s="73"/>
      <c r="D45821" s="73"/>
      <c r="P45821" s="73"/>
      <c r="T45821" s="73"/>
      <c r="U45821" s="73"/>
      <c r="V45821" s="73"/>
      <c r="X45821" s="12"/>
    </row>
    <row r="45822" spans="2:24" x14ac:dyDescent="0.3">
      <c r="B45822" s="73"/>
      <c r="D45822" s="73"/>
      <c r="P45822" s="73"/>
      <c r="T45822" s="73"/>
      <c r="U45822" s="73"/>
      <c r="V45822" s="73"/>
      <c r="X45822" s="12"/>
    </row>
    <row r="45823" spans="2:24" x14ac:dyDescent="0.3">
      <c r="B45823" s="73"/>
      <c r="D45823" s="73"/>
      <c r="P45823" s="73"/>
      <c r="T45823" s="73"/>
      <c r="U45823" s="73"/>
      <c r="V45823" s="73"/>
      <c r="X45823" s="12"/>
    </row>
    <row r="45824" spans="2:24" x14ac:dyDescent="0.3">
      <c r="B45824" s="73"/>
      <c r="D45824" s="73"/>
      <c r="P45824" s="73"/>
      <c r="T45824" s="73"/>
      <c r="U45824" s="73"/>
      <c r="V45824" s="73"/>
      <c r="X45824" s="12"/>
    </row>
    <row r="45825" spans="2:24" x14ac:dyDescent="0.3">
      <c r="B45825" s="73"/>
      <c r="D45825" s="73"/>
      <c r="P45825" s="73"/>
      <c r="T45825" s="73"/>
      <c r="U45825" s="73"/>
      <c r="V45825" s="73"/>
      <c r="X45825" s="12"/>
    </row>
    <row r="45826" spans="2:24" x14ac:dyDescent="0.3">
      <c r="B45826" s="73"/>
      <c r="D45826" s="73"/>
      <c r="P45826" s="73"/>
      <c r="T45826" s="73"/>
      <c r="U45826" s="73"/>
      <c r="V45826" s="73"/>
      <c r="X45826" s="12"/>
    </row>
    <row r="45827" spans="2:24" x14ac:dyDescent="0.3">
      <c r="B45827" s="73"/>
      <c r="D45827" s="73"/>
      <c r="P45827" s="73"/>
      <c r="T45827" s="73"/>
      <c r="U45827" s="73"/>
      <c r="V45827" s="73"/>
      <c r="X45827" s="12"/>
    </row>
    <row r="45828" spans="2:24" x14ac:dyDescent="0.3">
      <c r="B45828" s="73"/>
      <c r="D45828" s="73"/>
      <c r="P45828" s="73"/>
      <c r="T45828" s="73"/>
      <c r="U45828" s="73"/>
      <c r="V45828" s="73"/>
      <c r="X45828" s="12"/>
    </row>
    <row r="45829" spans="2:24" x14ac:dyDescent="0.3">
      <c r="B45829" s="73"/>
      <c r="D45829" s="73"/>
      <c r="P45829" s="73"/>
      <c r="T45829" s="73"/>
      <c r="U45829" s="73"/>
      <c r="V45829" s="73"/>
      <c r="X45829" s="12"/>
    </row>
    <row r="45830" spans="2:24" x14ac:dyDescent="0.3">
      <c r="B45830" s="73"/>
      <c r="D45830" s="73"/>
      <c r="P45830" s="73"/>
      <c r="T45830" s="73"/>
      <c r="U45830" s="73"/>
      <c r="V45830" s="73"/>
      <c r="X45830" s="12"/>
    </row>
    <row r="45831" spans="2:24" x14ac:dyDescent="0.3">
      <c r="B45831" s="73"/>
      <c r="D45831" s="73"/>
      <c r="P45831" s="73"/>
      <c r="T45831" s="73"/>
      <c r="U45831" s="73"/>
      <c r="V45831" s="73"/>
      <c r="X45831" s="12"/>
    </row>
    <row r="45832" spans="2:24" x14ac:dyDescent="0.3">
      <c r="B45832" s="73"/>
      <c r="D45832" s="73"/>
      <c r="P45832" s="73"/>
      <c r="T45832" s="73"/>
      <c r="U45832" s="73"/>
      <c r="V45832" s="73"/>
      <c r="X45832" s="12"/>
    </row>
    <row r="45833" spans="2:24" x14ac:dyDescent="0.3">
      <c r="B45833" s="73"/>
      <c r="D45833" s="73"/>
      <c r="P45833" s="73"/>
      <c r="T45833" s="73"/>
      <c r="U45833" s="73"/>
      <c r="V45833" s="73"/>
      <c r="X45833" s="12"/>
    </row>
    <row r="45834" spans="2:24" x14ac:dyDescent="0.3">
      <c r="B45834" s="73"/>
      <c r="D45834" s="73"/>
      <c r="P45834" s="73"/>
      <c r="T45834" s="73"/>
      <c r="U45834" s="73"/>
      <c r="V45834" s="73"/>
      <c r="X45834" s="12"/>
    </row>
    <row r="45835" spans="2:24" x14ac:dyDescent="0.3">
      <c r="B45835" s="73"/>
      <c r="D45835" s="73"/>
      <c r="P45835" s="73"/>
      <c r="T45835" s="73"/>
      <c r="U45835" s="73"/>
      <c r="V45835" s="73"/>
      <c r="X45835" s="12"/>
    </row>
    <row r="45836" spans="2:24" x14ac:dyDescent="0.3">
      <c r="B45836" s="73"/>
      <c r="D45836" s="73"/>
      <c r="P45836" s="73"/>
      <c r="T45836" s="73"/>
      <c r="U45836" s="73"/>
      <c r="V45836" s="73"/>
      <c r="X45836" s="12"/>
    </row>
    <row r="45837" spans="2:24" x14ac:dyDescent="0.3">
      <c r="B45837" s="73"/>
      <c r="D45837" s="73"/>
      <c r="P45837" s="73"/>
      <c r="T45837" s="73"/>
      <c r="U45837" s="73"/>
      <c r="V45837" s="73"/>
      <c r="X45837" s="12"/>
    </row>
    <row r="45838" spans="2:24" x14ac:dyDescent="0.3">
      <c r="B45838" s="73"/>
      <c r="D45838" s="73"/>
      <c r="P45838" s="73"/>
      <c r="T45838" s="73"/>
      <c r="U45838" s="73"/>
      <c r="V45838" s="73"/>
      <c r="X45838" s="12"/>
    </row>
    <row r="45839" spans="2:24" x14ac:dyDescent="0.3">
      <c r="B45839" s="73"/>
      <c r="D45839" s="73"/>
      <c r="P45839" s="73"/>
      <c r="T45839" s="73"/>
      <c r="U45839" s="73"/>
      <c r="V45839" s="73"/>
      <c r="X45839" s="12"/>
    </row>
    <row r="45840" spans="2:24" x14ac:dyDescent="0.3">
      <c r="B45840" s="73"/>
      <c r="D45840" s="73"/>
      <c r="P45840" s="73"/>
      <c r="T45840" s="73"/>
      <c r="U45840" s="73"/>
      <c r="V45840" s="73"/>
      <c r="X45840" s="12"/>
    </row>
    <row r="45841" spans="2:24" x14ac:dyDescent="0.3">
      <c r="B45841" s="73"/>
      <c r="D45841" s="73"/>
      <c r="P45841" s="73"/>
      <c r="T45841" s="73"/>
      <c r="U45841" s="73"/>
      <c r="V45841" s="73"/>
      <c r="X45841" s="12"/>
    </row>
    <row r="45842" spans="2:24" x14ac:dyDescent="0.3">
      <c r="B45842" s="73"/>
      <c r="D45842" s="73"/>
      <c r="P45842" s="73"/>
      <c r="T45842" s="73"/>
      <c r="U45842" s="73"/>
      <c r="V45842" s="73"/>
      <c r="X45842" s="12"/>
    </row>
    <row r="45843" spans="2:24" x14ac:dyDescent="0.3">
      <c r="B45843" s="73"/>
      <c r="D45843" s="73"/>
      <c r="P45843" s="73"/>
      <c r="T45843" s="73"/>
      <c r="U45843" s="73"/>
      <c r="V45843" s="73"/>
      <c r="X45843" s="12"/>
    </row>
    <row r="45844" spans="2:24" x14ac:dyDescent="0.3">
      <c r="B45844" s="73"/>
      <c r="D45844" s="73"/>
      <c r="P45844" s="73"/>
      <c r="T45844" s="73"/>
      <c r="U45844" s="73"/>
      <c r="V45844" s="73"/>
      <c r="X45844" s="12"/>
    </row>
    <row r="45845" spans="2:24" x14ac:dyDescent="0.3">
      <c r="B45845" s="73"/>
      <c r="D45845" s="73"/>
      <c r="P45845" s="73"/>
      <c r="T45845" s="73"/>
      <c r="U45845" s="73"/>
      <c r="V45845" s="73"/>
      <c r="X45845" s="12"/>
    </row>
    <row r="45846" spans="2:24" x14ac:dyDescent="0.3">
      <c r="B45846" s="73"/>
      <c r="D45846" s="73"/>
      <c r="P45846" s="73"/>
      <c r="T45846" s="73"/>
      <c r="U45846" s="73"/>
      <c r="V45846" s="73"/>
      <c r="X45846" s="12"/>
    </row>
    <row r="45847" spans="2:24" x14ac:dyDescent="0.3">
      <c r="B45847" s="73"/>
      <c r="D45847" s="73"/>
      <c r="P45847" s="73"/>
      <c r="T45847" s="73"/>
      <c r="U45847" s="73"/>
      <c r="V45847" s="73"/>
      <c r="X45847" s="12"/>
    </row>
    <row r="45848" spans="2:24" x14ac:dyDescent="0.3">
      <c r="B45848" s="73"/>
      <c r="D45848" s="73"/>
      <c r="P45848" s="73"/>
      <c r="T45848" s="73"/>
      <c r="U45848" s="73"/>
      <c r="V45848" s="73"/>
      <c r="X45848" s="12"/>
    </row>
    <row r="45849" spans="2:24" x14ac:dyDescent="0.3">
      <c r="B45849" s="73"/>
      <c r="D45849" s="73"/>
      <c r="P45849" s="73"/>
      <c r="T45849" s="73"/>
      <c r="U45849" s="73"/>
      <c r="V45849" s="73"/>
      <c r="X45849" s="12"/>
    </row>
    <row r="45850" spans="2:24" x14ac:dyDescent="0.3">
      <c r="B45850" s="73"/>
      <c r="D45850" s="73"/>
      <c r="P45850" s="73"/>
      <c r="T45850" s="73"/>
      <c r="U45850" s="73"/>
      <c r="V45850" s="73"/>
      <c r="X45850" s="12"/>
    </row>
    <row r="45851" spans="2:24" x14ac:dyDescent="0.3">
      <c r="B45851" s="73"/>
      <c r="D45851" s="73"/>
      <c r="P45851" s="73"/>
      <c r="T45851" s="73"/>
      <c r="U45851" s="73"/>
      <c r="V45851" s="73"/>
      <c r="X45851" s="12"/>
    </row>
    <row r="45852" spans="2:24" x14ac:dyDescent="0.3">
      <c r="B45852" s="73"/>
      <c r="D45852" s="73"/>
      <c r="P45852" s="73"/>
      <c r="T45852" s="73"/>
      <c r="U45852" s="73"/>
      <c r="V45852" s="73"/>
      <c r="X45852" s="12"/>
    </row>
    <row r="45853" spans="2:24" x14ac:dyDescent="0.3">
      <c r="B45853" s="73"/>
      <c r="D45853" s="73"/>
      <c r="P45853" s="73"/>
      <c r="T45853" s="73"/>
      <c r="U45853" s="73"/>
      <c r="V45853" s="73"/>
      <c r="X45853" s="12"/>
    </row>
    <row r="45854" spans="2:24" x14ac:dyDescent="0.3">
      <c r="B45854" s="73"/>
      <c r="D45854" s="73"/>
      <c r="P45854" s="73"/>
      <c r="T45854" s="73"/>
      <c r="U45854" s="73"/>
      <c r="V45854" s="73"/>
      <c r="X45854" s="12"/>
    </row>
    <row r="45855" spans="2:24" x14ac:dyDescent="0.3">
      <c r="B45855" s="73"/>
      <c r="D45855" s="73"/>
      <c r="P45855" s="73"/>
      <c r="T45855" s="73"/>
      <c r="U45855" s="73"/>
      <c r="V45855" s="73"/>
      <c r="X45855" s="12"/>
    </row>
    <row r="45856" spans="2:24" x14ac:dyDescent="0.3">
      <c r="B45856" s="73"/>
      <c r="D45856" s="73"/>
      <c r="P45856" s="73"/>
      <c r="T45856" s="73"/>
      <c r="U45856" s="73"/>
      <c r="V45856" s="73"/>
      <c r="X45856" s="12"/>
    </row>
    <row r="45857" spans="2:24" x14ac:dyDescent="0.3">
      <c r="B45857" s="73"/>
      <c r="D45857" s="73"/>
      <c r="P45857" s="73"/>
      <c r="T45857" s="73"/>
      <c r="U45857" s="73"/>
      <c r="V45857" s="73"/>
      <c r="X45857" s="12"/>
    </row>
    <row r="45858" spans="2:24" x14ac:dyDescent="0.3">
      <c r="B45858" s="73"/>
      <c r="D45858" s="73"/>
      <c r="P45858" s="73"/>
      <c r="T45858" s="73"/>
      <c r="U45858" s="73"/>
      <c r="V45858" s="73"/>
      <c r="X45858" s="12"/>
    </row>
    <row r="45859" spans="2:24" x14ac:dyDescent="0.3">
      <c r="B45859" s="73"/>
      <c r="D45859" s="73"/>
      <c r="P45859" s="73"/>
      <c r="T45859" s="73"/>
      <c r="U45859" s="73"/>
      <c r="V45859" s="73"/>
      <c r="X45859" s="12"/>
    </row>
    <row r="45860" spans="2:24" x14ac:dyDescent="0.3">
      <c r="B45860" s="73"/>
      <c r="D45860" s="73"/>
      <c r="P45860" s="73"/>
      <c r="T45860" s="73"/>
      <c r="U45860" s="73"/>
      <c r="V45860" s="73"/>
      <c r="X45860" s="12"/>
    </row>
    <row r="45861" spans="2:24" x14ac:dyDescent="0.3">
      <c r="B45861" s="73"/>
      <c r="D45861" s="73"/>
      <c r="P45861" s="73"/>
      <c r="T45861" s="73"/>
      <c r="U45861" s="73"/>
      <c r="V45861" s="73"/>
      <c r="X45861" s="12"/>
    </row>
    <row r="45862" spans="2:24" x14ac:dyDescent="0.3">
      <c r="B45862" s="73"/>
      <c r="D45862" s="73"/>
      <c r="P45862" s="73"/>
      <c r="T45862" s="73"/>
      <c r="U45862" s="73"/>
      <c r="V45862" s="73"/>
      <c r="X45862" s="12"/>
    </row>
    <row r="45863" spans="2:24" x14ac:dyDescent="0.3">
      <c r="B45863" s="73"/>
      <c r="D45863" s="73"/>
      <c r="P45863" s="73"/>
      <c r="T45863" s="73"/>
      <c r="U45863" s="73"/>
      <c r="V45863" s="73"/>
      <c r="X45863" s="12"/>
    </row>
    <row r="45864" spans="2:24" x14ac:dyDescent="0.3">
      <c r="B45864" s="73"/>
      <c r="D45864" s="73"/>
      <c r="P45864" s="73"/>
      <c r="T45864" s="73"/>
      <c r="U45864" s="73"/>
      <c r="V45864" s="73"/>
      <c r="X45864" s="12"/>
    </row>
    <row r="45865" spans="2:24" x14ac:dyDescent="0.3">
      <c r="B45865" s="73"/>
      <c r="D45865" s="73"/>
      <c r="P45865" s="73"/>
      <c r="T45865" s="73"/>
      <c r="U45865" s="73"/>
      <c r="V45865" s="73"/>
      <c r="X45865" s="12"/>
    </row>
    <row r="45866" spans="2:24" x14ac:dyDescent="0.3">
      <c r="B45866" s="73"/>
      <c r="D45866" s="73"/>
      <c r="P45866" s="73"/>
      <c r="T45866" s="73"/>
      <c r="U45866" s="73"/>
      <c r="V45866" s="73"/>
      <c r="X45866" s="12"/>
    </row>
    <row r="45867" spans="2:24" x14ac:dyDescent="0.3">
      <c r="B45867" s="73"/>
      <c r="D45867" s="73"/>
      <c r="P45867" s="73"/>
      <c r="T45867" s="73"/>
      <c r="U45867" s="73"/>
      <c r="V45867" s="73"/>
      <c r="X45867" s="12"/>
    </row>
    <row r="45868" spans="2:24" x14ac:dyDescent="0.3">
      <c r="B45868" s="73"/>
      <c r="D45868" s="73"/>
      <c r="P45868" s="73"/>
      <c r="T45868" s="73"/>
      <c r="U45868" s="73"/>
      <c r="V45868" s="73"/>
      <c r="X45868" s="12"/>
    </row>
    <row r="45869" spans="2:24" x14ac:dyDescent="0.3">
      <c r="B45869" s="73"/>
      <c r="D45869" s="73"/>
      <c r="P45869" s="73"/>
      <c r="T45869" s="73"/>
      <c r="U45869" s="73"/>
      <c r="V45869" s="73"/>
      <c r="X45869" s="12"/>
    </row>
    <row r="45870" spans="2:24" x14ac:dyDescent="0.3">
      <c r="B45870" s="73"/>
      <c r="D45870" s="73"/>
      <c r="P45870" s="73"/>
      <c r="T45870" s="73"/>
      <c r="U45870" s="73"/>
      <c r="V45870" s="73"/>
      <c r="X45870" s="12"/>
    </row>
    <row r="45871" spans="2:24" x14ac:dyDescent="0.3">
      <c r="B45871" s="73"/>
      <c r="D45871" s="73"/>
      <c r="P45871" s="73"/>
      <c r="T45871" s="73"/>
      <c r="U45871" s="73"/>
      <c r="V45871" s="73"/>
      <c r="X45871" s="12"/>
    </row>
    <row r="45872" spans="2:24" x14ac:dyDescent="0.3">
      <c r="B45872" s="73"/>
      <c r="D45872" s="73"/>
      <c r="P45872" s="73"/>
      <c r="T45872" s="73"/>
      <c r="U45872" s="73"/>
      <c r="V45872" s="73"/>
      <c r="X45872" s="12"/>
    </row>
    <row r="45873" spans="2:24" x14ac:dyDescent="0.3">
      <c r="B45873" s="73"/>
      <c r="D45873" s="73"/>
      <c r="P45873" s="73"/>
      <c r="T45873" s="73"/>
      <c r="U45873" s="73"/>
      <c r="V45873" s="73"/>
      <c r="X45873" s="12"/>
    </row>
    <row r="45874" spans="2:24" x14ac:dyDescent="0.3">
      <c r="B45874" s="73"/>
      <c r="D45874" s="73"/>
      <c r="P45874" s="73"/>
      <c r="T45874" s="73"/>
      <c r="U45874" s="73"/>
      <c r="V45874" s="73"/>
      <c r="X45874" s="12"/>
    </row>
    <row r="45875" spans="2:24" x14ac:dyDescent="0.3">
      <c r="B45875" s="73"/>
      <c r="D45875" s="73"/>
      <c r="P45875" s="73"/>
      <c r="T45875" s="73"/>
      <c r="U45875" s="73"/>
      <c r="V45875" s="73"/>
      <c r="X45875" s="12"/>
    </row>
    <row r="45876" spans="2:24" x14ac:dyDescent="0.3">
      <c r="B45876" s="73"/>
      <c r="D45876" s="73"/>
      <c r="P45876" s="73"/>
      <c r="T45876" s="73"/>
      <c r="U45876" s="73"/>
      <c r="V45876" s="73"/>
      <c r="X45876" s="12"/>
    </row>
    <row r="45877" spans="2:24" x14ac:dyDescent="0.3">
      <c r="B45877" s="73"/>
      <c r="D45877" s="73"/>
      <c r="P45877" s="73"/>
      <c r="T45877" s="73"/>
      <c r="U45877" s="73"/>
      <c r="V45877" s="73"/>
      <c r="X45877" s="12"/>
    </row>
    <row r="45878" spans="2:24" x14ac:dyDescent="0.3">
      <c r="B45878" s="73"/>
      <c r="D45878" s="73"/>
      <c r="P45878" s="73"/>
      <c r="T45878" s="73"/>
      <c r="U45878" s="73"/>
      <c r="V45878" s="73"/>
      <c r="X45878" s="12"/>
    </row>
    <row r="45879" spans="2:24" x14ac:dyDescent="0.3">
      <c r="B45879" s="73"/>
      <c r="D45879" s="73"/>
      <c r="P45879" s="73"/>
      <c r="T45879" s="73"/>
      <c r="U45879" s="73"/>
      <c r="V45879" s="73"/>
      <c r="X45879" s="12"/>
    </row>
    <row r="45880" spans="2:24" x14ac:dyDescent="0.3">
      <c r="B45880" s="73"/>
      <c r="D45880" s="73"/>
      <c r="P45880" s="73"/>
      <c r="T45880" s="73"/>
      <c r="U45880" s="73"/>
      <c r="V45880" s="73"/>
      <c r="X45880" s="12"/>
    </row>
    <row r="45881" spans="2:24" x14ac:dyDescent="0.3">
      <c r="B45881" s="73"/>
      <c r="D45881" s="73"/>
      <c r="P45881" s="73"/>
      <c r="T45881" s="73"/>
      <c r="U45881" s="73"/>
      <c r="V45881" s="73"/>
      <c r="X45881" s="12"/>
    </row>
    <row r="45882" spans="2:24" x14ac:dyDescent="0.3">
      <c r="B45882" s="73"/>
      <c r="D45882" s="73"/>
      <c r="P45882" s="73"/>
      <c r="T45882" s="73"/>
      <c r="U45882" s="73"/>
      <c r="V45882" s="73"/>
      <c r="X45882" s="12"/>
    </row>
    <row r="45883" spans="2:24" x14ac:dyDescent="0.3">
      <c r="B45883" s="73"/>
      <c r="D45883" s="73"/>
      <c r="P45883" s="73"/>
      <c r="T45883" s="73"/>
      <c r="U45883" s="73"/>
      <c r="V45883" s="73"/>
      <c r="X45883" s="12"/>
    </row>
    <row r="45884" spans="2:24" x14ac:dyDescent="0.3">
      <c r="B45884" s="73"/>
      <c r="D45884" s="73"/>
      <c r="P45884" s="73"/>
      <c r="T45884" s="73"/>
      <c r="U45884" s="73"/>
      <c r="V45884" s="73"/>
      <c r="X45884" s="12"/>
    </row>
    <row r="45885" spans="2:24" x14ac:dyDescent="0.3">
      <c r="B45885" s="73"/>
      <c r="D45885" s="73"/>
      <c r="P45885" s="73"/>
      <c r="T45885" s="73"/>
      <c r="U45885" s="73"/>
      <c r="V45885" s="73"/>
      <c r="X45885" s="12"/>
    </row>
    <row r="45886" spans="2:24" x14ac:dyDescent="0.3">
      <c r="B45886" s="73"/>
      <c r="D45886" s="73"/>
      <c r="P45886" s="73"/>
      <c r="T45886" s="73"/>
      <c r="U45886" s="73"/>
      <c r="V45886" s="73"/>
      <c r="X45886" s="12"/>
    </row>
    <row r="45887" spans="2:24" x14ac:dyDescent="0.3">
      <c r="B45887" s="73"/>
      <c r="D45887" s="73"/>
      <c r="P45887" s="73"/>
      <c r="T45887" s="73"/>
      <c r="U45887" s="73"/>
      <c r="V45887" s="73"/>
      <c r="X45887" s="12"/>
    </row>
    <row r="45888" spans="2:24" x14ac:dyDescent="0.3">
      <c r="B45888" s="73"/>
      <c r="D45888" s="73"/>
      <c r="P45888" s="73"/>
      <c r="T45888" s="73"/>
      <c r="U45888" s="73"/>
      <c r="V45888" s="73"/>
      <c r="X45888" s="12"/>
    </row>
    <row r="45889" spans="2:24" x14ac:dyDescent="0.3">
      <c r="B45889" s="73"/>
      <c r="D45889" s="73"/>
      <c r="P45889" s="73"/>
      <c r="T45889" s="73"/>
      <c r="U45889" s="73"/>
      <c r="V45889" s="73"/>
      <c r="X45889" s="12"/>
    </row>
    <row r="45890" spans="2:24" x14ac:dyDescent="0.3">
      <c r="B45890" s="73"/>
      <c r="D45890" s="73"/>
      <c r="P45890" s="73"/>
      <c r="T45890" s="73"/>
      <c r="U45890" s="73"/>
      <c r="V45890" s="73"/>
      <c r="X45890" s="12"/>
    </row>
    <row r="45891" spans="2:24" x14ac:dyDescent="0.3">
      <c r="B45891" s="73"/>
      <c r="D45891" s="73"/>
      <c r="P45891" s="73"/>
      <c r="T45891" s="73"/>
      <c r="U45891" s="73"/>
      <c r="V45891" s="73"/>
      <c r="X45891" s="12"/>
    </row>
    <row r="45892" spans="2:24" x14ac:dyDescent="0.3">
      <c r="B45892" s="73"/>
      <c r="D45892" s="73"/>
      <c r="P45892" s="73"/>
      <c r="T45892" s="73"/>
      <c r="U45892" s="73"/>
      <c r="V45892" s="73"/>
      <c r="X45892" s="12"/>
    </row>
    <row r="45893" spans="2:24" x14ac:dyDescent="0.3">
      <c r="B45893" s="73"/>
      <c r="D45893" s="73"/>
      <c r="P45893" s="73"/>
      <c r="T45893" s="73"/>
      <c r="U45893" s="73"/>
      <c r="V45893" s="73"/>
      <c r="X45893" s="12"/>
    </row>
    <row r="45894" spans="2:24" x14ac:dyDescent="0.3">
      <c r="B45894" s="73"/>
      <c r="D45894" s="73"/>
      <c r="P45894" s="73"/>
      <c r="T45894" s="73"/>
      <c r="U45894" s="73"/>
      <c r="V45894" s="73"/>
      <c r="X45894" s="12"/>
    </row>
    <row r="45895" spans="2:24" x14ac:dyDescent="0.3">
      <c r="B45895" s="73"/>
      <c r="D45895" s="73"/>
      <c r="P45895" s="73"/>
      <c r="T45895" s="73"/>
      <c r="U45895" s="73"/>
      <c r="V45895" s="73"/>
      <c r="X45895" s="12"/>
    </row>
    <row r="45896" spans="2:24" x14ac:dyDescent="0.3">
      <c r="B45896" s="73"/>
      <c r="D45896" s="73"/>
      <c r="P45896" s="73"/>
      <c r="T45896" s="73"/>
      <c r="U45896" s="73"/>
      <c r="V45896" s="73"/>
      <c r="X45896" s="12"/>
    </row>
    <row r="45897" spans="2:24" x14ac:dyDescent="0.3">
      <c r="B45897" s="73"/>
      <c r="D45897" s="73"/>
      <c r="P45897" s="73"/>
      <c r="T45897" s="73"/>
      <c r="U45897" s="73"/>
      <c r="V45897" s="73"/>
      <c r="X45897" s="12"/>
    </row>
    <row r="45898" spans="2:24" x14ac:dyDescent="0.3">
      <c r="B45898" s="73"/>
      <c r="D45898" s="73"/>
      <c r="P45898" s="73"/>
      <c r="T45898" s="73"/>
      <c r="U45898" s="73"/>
      <c r="V45898" s="73"/>
      <c r="X45898" s="12"/>
    </row>
    <row r="45899" spans="2:24" x14ac:dyDescent="0.3">
      <c r="B45899" s="73"/>
      <c r="D45899" s="73"/>
      <c r="P45899" s="73"/>
      <c r="T45899" s="73"/>
      <c r="U45899" s="73"/>
      <c r="V45899" s="73"/>
      <c r="X45899" s="12"/>
    </row>
    <row r="45900" spans="2:24" x14ac:dyDescent="0.3">
      <c r="B45900" s="73"/>
      <c r="D45900" s="73"/>
      <c r="P45900" s="73"/>
      <c r="T45900" s="73"/>
      <c r="U45900" s="73"/>
      <c r="V45900" s="73"/>
      <c r="X45900" s="12"/>
    </row>
    <row r="45901" spans="2:24" x14ac:dyDescent="0.3">
      <c r="B45901" s="73"/>
      <c r="D45901" s="73"/>
      <c r="P45901" s="73"/>
      <c r="T45901" s="73"/>
      <c r="U45901" s="73"/>
      <c r="V45901" s="73"/>
      <c r="X45901" s="12"/>
    </row>
    <row r="45902" spans="2:24" x14ac:dyDescent="0.3">
      <c r="B45902" s="73"/>
      <c r="D45902" s="73"/>
      <c r="P45902" s="73"/>
      <c r="T45902" s="73"/>
      <c r="U45902" s="73"/>
      <c r="V45902" s="73"/>
      <c r="X45902" s="12"/>
    </row>
    <row r="45903" spans="2:24" x14ac:dyDescent="0.3">
      <c r="B45903" s="73"/>
      <c r="D45903" s="73"/>
      <c r="P45903" s="73"/>
      <c r="T45903" s="73"/>
      <c r="U45903" s="73"/>
      <c r="V45903" s="73"/>
      <c r="X45903" s="12"/>
    </row>
    <row r="45904" spans="2:24" x14ac:dyDescent="0.3">
      <c r="B45904" s="73"/>
      <c r="D45904" s="73"/>
      <c r="P45904" s="73"/>
      <c r="T45904" s="73"/>
      <c r="U45904" s="73"/>
      <c r="V45904" s="73"/>
      <c r="X45904" s="12"/>
    </row>
    <row r="45905" spans="2:24" x14ac:dyDescent="0.3">
      <c r="B45905" s="73"/>
      <c r="D45905" s="73"/>
      <c r="P45905" s="73"/>
      <c r="T45905" s="73"/>
      <c r="U45905" s="73"/>
      <c r="V45905" s="73"/>
      <c r="X45905" s="12"/>
    </row>
    <row r="45906" spans="2:24" x14ac:dyDescent="0.3">
      <c r="B45906" s="73"/>
      <c r="D45906" s="73"/>
      <c r="P45906" s="73"/>
      <c r="T45906" s="73"/>
      <c r="U45906" s="73"/>
      <c r="V45906" s="73"/>
      <c r="X45906" s="12"/>
    </row>
    <row r="45907" spans="2:24" x14ac:dyDescent="0.3">
      <c r="B45907" s="73"/>
      <c r="D45907" s="73"/>
      <c r="P45907" s="73"/>
      <c r="T45907" s="73"/>
      <c r="U45907" s="73"/>
      <c r="V45907" s="73"/>
      <c r="X45907" s="12"/>
    </row>
    <row r="45908" spans="2:24" x14ac:dyDescent="0.3">
      <c r="B45908" s="73"/>
      <c r="D45908" s="73"/>
      <c r="P45908" s="73"/>
      <c r="T45908" s="73"/>
      <c r="U45908" s="73"/>
      <c r="V45908" s="73"/>
      <c r="X45908" s="12"/>
    </row>
    <row r="45909" spans="2:24" x14ac:dyDescent="0.3">
      <c r="B45909" s="73"/>
      <c r="D45909" s="73"/>
      <c r="P45909" s="73"/>
      <c r="T45909" s="73"/>
      <c r="U45909" s="73"/>
      <c r="V45909" s="73"/>
      <c r="X45909" s="12"/>
    </row>
    <row r="45910" spans="2:24" x14ac:dyDescent="0.3">
      <c r="B45910" s="73"/>
      <c r="D45910" s="73"/>
      <c r="P45910" s="73"/>
      <c r="T45910" s="73"/>
      <c r="U45910" s="73"/>
      <c r="V45910" s="73"/>
      <c r="X45910" s="12"/>
    </row>
    <row r="45911" spans="2:24" x14ac:dyDescent="0.3">
      <c r="B45911" s="73"/>
      <c r="D45911" s="73"/>
      <c r="P45911" s="73"/>
      <c r="T45911" s="73"/>
      <c r="U45911" s="73"/>
      <c r="V45911" s="73"/>
      <c r="X45911" s="12"/>
    </row>
    <row r="45912" spans="2:24" x14ac:dyDescent="0.3">
      <c r="B45912" s="73"/>
      <c r="D45912" s="73"/>
      <c r="P45912" s="73"/>
      <c r="T45912" s="73"/>
      <c r="U45912" s="73"/>
      <c r="V45912" s="73"/>
      <c r="X45912" s="12"/>
    </row>
    <row r="45913" spans="2:24" x14ac:dyDescent="0.3">
      <c r="B45913" s="73"/>
      <c r="D45913" s="73"/>
      <c r="P45913" s="73"/>
      <c r="T45913" s="73"/>
      <c r="U45913" s="73"/>
      <c r="V45913" s="73"/>
      <c r="X45913" s="12"/>
    </row>
    <row r="45914" spans="2:24" x14ac:dyDescent="0.3">
      <c r="B45914" s="73"/>
      <c r="D45914" s="73"/>
      <c r="P45914" s="73"/>
      <c r="T45914" s="73"/>
      <c r="U45914" s="73"/>
      <c r="V45914" s="73"/>
      <c r="X45914" s="12"/>
    </row>
    <row r="45915" spans="2:24" x14ac:dyDescent="0.3">
      <c r="B45915" s="73"/>
      <c r="D45915" s="73"/>
      <c r="P45915" s="73"/>
      <c r="T45915" s="73"/>
      <c r="U45915" s="73"/>
      <c r="V45915" s="73"/>
      <c r="X45915" s="12"/>
    </row>
    <row r="45916" spans="2:24" x14ac:dyDescent="0.3">
      <c r="B45916" s="73"/>
      <c r="D45916" s="73"/>
      <c r="P45916" s="73"/>
      <c r="T45916" s="73"/>
      <c r="U45916" s="73"/>
      <c r="V45916" s="73"/>
      <c r="X45916" s="12"/>
    </row>
    <row r="45917" spans="2:24" x14ac:dyDescent="0.3">
      <c r="B45917" s="73"/>
      <c r="D45917" s="73"/>
      <c r="P45917" s="73"/>
      <c r="T45917" s="73"/>
      <c r="U45917" s="73"/>
      <c r="V45917" s="73"/>
      <c r="X45917" s="12"/>
    </row>
    <row r="45918" spans="2:24" x14ac:dyDescent="0.3">
      <c r="B45918" s="73"/>
      <c r="D45918" s="73"/>
      <c r="P45918" s="73"/>
      <c r="T45918" s="73"/>
      <c r="U45918" s="73"/>
      <c r="V45918" s="73"/>
      <c r="X45918" s="12"/>
    </row>
    <row r="45919" spans="2:24" x14ac:dyDescent="0.3">
      <c r="B45919" s="73"/>
      <c r="D45919" s="73"/>
      <c r="P45919" s="73"/>
      <c r="T45919" s="73"/>
      <c r="U45919" s="73"/>
      <c r="V45919" s="73"/>
      <c r="X45919" s="12"/>
    </row>
    <row r="45920" spans="2:24" x14ac:dyDescent="0.3">
      <c r="B45920" s="73"/>
      <c r="D45920" s="73"/>
      <c r="P45920" s="73"/>
      <c r="T45920" s="73"/>
      <c r="U45920" s="73"/>
      <c r="V45920" s="73"/>
      <c r="X45920" s="12"/>
    </row>
    <row r="45921" spans="2:24" x14ac:dyDescent="0.3">
      <c r="B45921" s="73"/>
      <c r="D45921" s="73"/>
      <c r="P45921" s="73"/>
      <c r="T45921" s="73"/>
      <c r="U45921" s="73"/>
      <c r="V45921" s="73"/>
      <c r="X45921" s="12"/>
    </row>
    <row r="45922" spans="2:24" x14ac:dyDescent="0.3">
      <c r="B45922" s="73"/>
      <c r="D45922" s="73"/>
      <c r="P45922" s="73"/>
      <c r="T45922" s="73"/>
      <c r="U45922" s="73"/>
      <c r="V45922" s="73"/>
      <c r="X45922" s="12"/>
    </row>
    <row r="45923" spans="2:24" x14ac:dyDescent="0.3">
      <c r="B45923" s="73"/>
      <c r="D45923" s="73"/>
      <c r="P45923" s="73"/>
      <c r="T45923" s="73"/>
      <c r="U45923" s="73"/>
      <c r="V45923" s="73"/>
      <c r="X45923" s="12"/>
    </row>
    <row r="45924" spans="2:24" x14ac:dyDescent="0.3">
      <c r="B45924" s="73"/>
      <c r="D45924" s="73"/>
      <c r="P45924" s="73"/>
      <c r="T45924" s="73"/>
      <c r="U45924" s="73"/>
      <c r="V45924" s="73"/>
      <c r="X45924" s="12"/>
    </row>
    <row r="45925" spans="2:24" x14ac:dyDescent="0.3">
      <c r="B45925" s="73"/>
      <c r="D45925" s="73"/>
      <c r="P45925" s="73"/>
      <c r="T45925" s="73"/>
      <c r="U45925" s="73"/>
      <c r="V45925" s="73"/>
      <c r="X45925" s="12"/>
    </row>
    <row r="45926" spans="2:24" x14ac:dyDescent="0.3">
      <c r="B45926" s="73"/>
      <c r="D45926" s="73"/>
      <c r="P45926" s="73"/>
      <c r="T45926" s="73"/>
      <c r="U45926" s="73"/>
      <c r="V45926" s="73"/>
      <c r="X45926" s="12"/>
    </row>
    <row r="45927" spans="2:24" x14ac:dyDescent="0.3">
      <c r="B45927" s="73"/>
      <c r="D45927" s="73"/>
      <c r="P45927" s="73"/>
      <c r="T45927" s="73"/>
      <c r="U45927" s="73"/>
      <c r="V45927" s="73"/>
      <c r="X45927" s="12"/>
    </row>
    <row r="45928" spans="2:24" x14ac:dyDescent="0.3">
      <c r="B45928" s="73"/>
      <c r="D45928" s="73"/>
      <c r="P45928" s="73"/>
      <c r="T45928" s="73"/>
      <c r="U45928" s="73"/>
      <c r="V45928" s="73"/>
      <c r="X45928" s="12"/>
    </row>
    <row r="45929" spans="2:24" x14ac:dyDescent="0.3">
      <c r="B45929" s="73"/>
      <c r="D45929" s="73"/>
      <c r="P45929" s="73"/>
      <c r="T45929" s="73"/>
      <c r="U45929" s="73"/>
      <c r="V45929" s="73"/>
      <c r="X45929" s="12"/>
    </row>
    <row r="45930" spans="2:24" x14ac:dyDescent="0.3">
      <c r="B45930" s="73"/>
      <c r="D45930" s="73"/>
      <c r="P45930" s="73"/>
      <c r="T45930" s="73"/>
      <c r="U45930" s="73"/>
      <c r="V45930" s="73"/>
      <c r="X45930" s="12"/>
    </row>
    <row r="45931" spans="2:24" x14ac:dyDescent="0.3">
      <c r="B45931" s="73"/>
      <c r="D45931" s="73"/>
      <c r="P45931" s="73"/>
      <c r="T45931" s="73"/>
      <c r="U45931" s="73"/>
      <c r="V45931" s="73"/>
      <c r="X45931" s="12"/>
    </row>
    <row r="45932" spans="2:24" x14ac:dyDescent="0.3">
      <c r="B45932" s="73"/>
      <c r="D45932" s="73"/>
      <c r="P45932" s="73"/>
      <c r="T45932" s="73"/>
      <c r="U45932" s="73"/>
      <c r="V45932" s="73"/>
      <c r="X45932" s="12"/>
    </row>
    <row r="45933" spans="2:24" x14ac:dyDescent="0.3">
      <c r="B45933" s="73"/>
      <c r="D45933" s="73"/>
      <c r="P45933" s="73"/>
      <c r="T45933" s="73"/>
      <c r="U45933" s="73"/>
      <c r="V45933" s="73"/>
      <c r="X45933" s="12"/>
    </row>
    <row r="45934" spans="2:24" x14ac:dyDescent="0.3">
      <c r="B45934" s="73"/>
      <c r="D45934" s="73"/>
      <c r="P45934" s="73"/>
      <c r="T45934" s="73"/>
      <c r="U45934" s="73"/>
      <c r="V45934" s="73"/>
      <c r="X45934" s="12"/>
    </row>
    <row r="45935" spans="2:24" x14ac:dyDescent="0.3">
      <c r="B45935" s="73"/>
      <c r="D45935" s="73"/>
      <c r="P45935" s="73"/>
      <c r="T45935" s="73"/>
      <c r="U45935" s="73"/>
      <c r="V45935" s="73"/>
      <c r="X45935" s="12"/>
    </row>
    <row r="45936" spans="2:24" x14ac:dyDescent="0.3">
      <c r="B45936" s="73"/>
      <c r="D45936" s="73"/>
      <c r="P45936" s="73"/>
      <c r="T45936" s="73"/>
      <c r="U45936" s="73"/>
      <c r="V45936" s="73"/>
      <c r="X45936" s="12"/>
    </row>
    <row r="45937" spans="2:24" x14ac:dyDescent="0.3">
      <c r="B45937" s="73"/>
      <c r="D45937" s="73"/>
      <c r="P45937" s="73"/>
      <c r="T45937" s="73"/>
      <c r="U45937" s="73"/>
      <c r="V45937" s="73"/>
      <c r="X45937" s="12"/>
    </row>
    <row r="45938" spans="2:24" x14ac:dyDescent="0.3">
      <c r="B45938" s="73"/>
      <c r="D45938" s="73"/>
      <c r="P45938" s="73"/>
      <c r="T45938" s="73"/>
      <c r="U45938" s="73"/>
      <c r="V45938" s="73"/>
      <c r="X45938" s="12"/>
    </row>
    <row r="45939" spans="2:24" x14ac:dyDescent="0.3">
      <c r="B45939" s="73"/>
      <c r="D45939" s="73"/>
      <c r="P45939" s="73"/>
      <c r="T45939" s="73"/>
      <c r="U45939" s="73"/>
      <c r="V45939" s="73"/>
      <c r="X45939" s="12"/>
    </row>
    <row r="45940" spans="2:24" x14ac:dyDescent="0.3">
      <c r="B45940" s="73"/>
      <c r="D45940" s="73"/>
      <c r="P45940" s="73"/>
      <c r="T45940" s="73"/>
      <c r="U45940" s="73"/>
      <c r="V45940" s="73"/>
      <c r="X45940" s="12"/>
    </row>
    <row r="45941" spans="2:24" x14ac:dyDescent="0.3">
      <c r="B45941" s="73"/>
      <c r="D45941" s="73"/>
      <c r="P45941" s="73"/>
      <c r="T45941" s="73"/>
      <c r="U45941" s="73"/>
      <c r="V45941" s="73"/>
      <c r="X45941" s="12"/>
    </row>
    <row r="45942" spans="2:24" x14ac:dyDescent="0.3">
      <c r="B45942" s="73"/>
      <c r="D45942" s="73"/>
      <c r="P45942" s="73"/>
      <c r="T45942" s="73"/>
      <c r="U45942" s="73"/>
      <c r="V45942" s="73"/>
      <c r="X45942" s="12"/>
    </row>
    <row r="45943" spans="2:24" x14ac:dyDescent="0.3">
      <c r="B45943" s="73"/>
      <c r="D45943" s="73"/>
      <c r="P45943" s="73"/>
      <c r="T45943" s="73"/>
      <c r="U45943" s="73"/>
      <c r="V45943" s="73"/>
      <c r="X45943" s="12"/>
    </row>
    <row r="45944" spans="2:24" x14ac:dyDescent="0.3">
      <c r="B45944" s="73"/>
      <c r="D45944" s="73"/>
      <c r="P45944" s="73"/>
      <c r="T45944" s="73"/>
      <c r="U45944" s="73"/>
      <c r="V45944" s="73"/>
      <c r="X45944" s="12"/>
    </row>
    <row r="45945" spans="2:24" x14ac:dyDescent="0.3">
      <c r="B45945" s="73"/>
      <c r="D45945" s="73"/>
      <c r="P45945" s="73"/>
      <c r="T45945" s="73"/>
      <c r="U45945" s="73"/>
      <c r="V45945" s="73"/>
      <c r="X45945" s="12"/>
    </row>
    <row r="45946" spans="2:24" x14ac:dyDescent="0.3">
      <c r="B45946" s="73"/>
      <c r="D45946" s="73"/>
      <c r="P45946" s="73"/>
      <c r="T45946" s="73"/>
      <c r="U45946" s="73"/>
      <c r="V45946" s="73"/>
      <c r="X45946" s="12"/>
    </row>
    <row r="45947" spans="2:24" x14ac:dyDescent="0.3">
      <c r="B45947" s="73"/>
      <c r="D45947" s="73"/>
      <c r="P45947" s="73"/>
      <c r="T45947" s="73"/>
      <c r="U45947" s="73"/>
      <c r="V45947" s="73"/>
      <c r="X45947" s="12"/>
    </row>
    <row r="45948" spans="2:24" x14ac:dyDescent="0.3">
      <c r="B45948" s="73"/>
      <c r="D45948" s="73"/>
      <c r="P45948" s="73"/>
      <c r="T45948" s="73"/>
      <c r="U45948" s="73"/>
      <c r="V45948" s="73"/>
      <c r="X45948" s="12"/>
    </row>
    <row r="45949" spans="2:24" x14ac:dyDescent="0.3">
      <c r="B45949" s="73"/>
      <c r="D45949" s="73"/>
      <c r="P45949" s="73"/>
      <c r="T45949" s="73"/>
      <c r="U45949" s="73"/>
      <c r="V45949" s="73"/>
      <c r="X45949" s="12"/>
    </row>
    <row r="45950" spans="2:24" x14ac:dyDescent="0.3">
      <c r="B45950" s="73"/>
      <c r="D45950" s="73"/>
      <c r="P45950" s="73"/>
      <c r="T45950" s="73"/>
      <c r="U45950" s="73"/>
      <c r="V45950" s="73"/>
      <c r="X45950" s="12"/>
    </row>
    <row r="45951" spans="2:24" x14ac:dyDescent="0.3">
      <c r="B45951" s="73"/>
      <c r="D45951" s="73"/>
      <c r="P45951" s="73"/>
      <c r="T45951" s="73"/>
      <c r="U45951" s="73"/>
      <c r="V45951" s="73"/>
      <c r="X45951" s="12"/>
    </row>
    <row r="45952" spans="2:24" x14ac:dyDescent="0.3">
      <c r="B45952" s="73"/>
      <c r="D45952" s="73"/>
      <c r="P45952" s="73"/>
      <c r="T45952" s="73"/>
      <c r="U45952" s="73"/>
      <c r="V45952" s="73"/>
      <c r="X45952" s="12"/>
    </row>
    <row r="45953" spans="2:24" x14ac:dyDescent="0.3">
      <c r="B45953" s="73"/>
      <c r="D45953" s="73"/>
      <c r="P45953" s="73"/>
      <c r="T45953" s="73"/>
      <c r="U45953" s="73"/>
      <c r="V45953" s="73"/>
      <c r="X45953" s="12"/>
    </row>
    <row r="45954" spans="2:24" x14ac:dyDescent="0.3">
      <c r="B45954" s="73"/>
      <c r="D45954" s="73"/>
      <c r="P45954" s="73"/>
      <c r="T45954" s="73"/>
      <c r="U45954" s="73"/>
      <c r="V45954" s="73"/>
      <c r="X45954" s="12"/>
    </row>
    <row r="45955" spans="2:24" x14ac:dyDescent="0.3">
      <c r="B45955" s="73"/>
      <c r="D45955" s="73"/>
      <c r="P45955" s="73"/>
      <c r="T45955" s="73"/>
      <c r="U45955" s="73"/>
      <c r="V45955" s="73"/>
      <c r="X45955" s="12"/>
    </row>
    <row r="45956" spans="2:24" x14ac:dyDescent="0.3">
      <c r="B45956" s="73"/>
      <c r="D45956" s="73"/>
      <c r="P45956" s="73"/>
      <c r="T45956" s="73"/>
      <c r="U45956" s="73"/>
      <c r="V45956" s="73"/>
      <c r="X45956" s="12"/>
    </row>
    <row r="45957" spans="2:24" x14ac:dyDescent="0.3">
      <c r="B45957" s="73"/>
      <c r="D45957" s="73"/>
      <c r="P45957" s="73"/>
      <c r="T45957" s="73"/>
      <c r="U45957" s="73"/>
      <c r="V45957" s="73"/>
      <c r="X45957" s="12"/>
    </row>
    <row r="45958" spans="2:24" x14ac:dyDescent="0.3">
      <c r="B45958" s="73"/>
      <c r="D45958" s="73"/>
      <c r="P45958" s="73"/>
      <c r="T45958" s="73"/>
      <c r="U45958" s="73"/>
      <c r="V45958" s="73"/>
      <c r="X45958" s="12"/>
    </row>
    <row r="45959" spans="2:24" x14ac:dyDescent="0.3">
      <c r="B45959" s="73"/>
      <c r="D45959" s="73"/>
      <c r="P45959" s="73"/>
      <c r="T45959" s="73"/>
      <c r="U45959" s="73"/>
      <c r="V45959" s="73"/>
      <c r="X45959" s="12"/>
    </row>
    <row r="45960" spans="2:24" x14ac:dyDescent="0.3">
      <c r="B45960" s="73"/>
      <c r="D45960" s="73"/>
      <c r="P45960" s="73"/>
      <c r="T45960" s="73"/>
      <c r="U45960" s="73"/>
      <c r="V45960" s="73"/>
      <c r="X45960" s="12"/>
    </row>
    <row r="45961" spans="2:24" x14ac:dyDescent="0.3">
      <c r="B45961" s="73"/>
      <c r="D45961" s="73"/>
      <c r="P45961" s="73"/>
      <c r="T45961" s="73"/>
      <c r="U45961" s="73"/>
      <c r="V45961" s="73"/>
      <c r="X45961" s="12"/>
    </row>
    <row r="45962" spans="2:24" x14ac:dyDescent="0.3">
      <c r="B45962" s="73"/>
      <c r="D45962" s="73"/>
      <c r="P45962" s="73"/>
      <c r="T45962" s="73"/>
      <c r="U45962" s="73"/>
      <c r="V45962" s="73"/>
      <c r="X45962" s="12"/>
    </row>
    <row r="45963" spans="2:24" x14ac:dyDescent="0.3">
      <c r="B45963" s="73"/>
      <c r="D45963" s="73"/>
      <c r="P45963" s="73"/>
      <c r="T45963" s="73"/>
      <c r="U45963" s="73"/>
      <c r="V45963" s="73"/>
      <c r="X45963" s="12"/>
    </row>
    <row r="45964" spans="2:24" x14ac:dyDescent="0.3">
      <c r="B45964" s="73"/>
      <c r="D45964" s="73"/>
      <c r="P45964" s="73"/>
      <c r="T45964" s="73"/>
      <c r="U45964" s="73"/>
      <c r="V45964" s="73"/>
      <c r="X45964" s="12"/>
    </row>
    <row r="45965" spans="2:24" x14ac:dyDescent="0.3">
      <c r="B45965" s="73"/>
      <c r="D45965" s="73"/>
      <c r="P45965" s="73"/>
      <c r="T45965" s="73"/>
      <c r="U45965" s="73"/>
      <c r="V45965" s="73"/>
      <c r="X45965" s="12"/>
    </row>
    <row r="45966" spans="2:24" x14ac:dyDescent="0.3">
      <c r="B45966" s="73"/>
      <c r="D45966" s="73"/>
      <c r="P45966" s="73"/>
      <c r="T45966" s="73"/>
      <c r="U45966" s="73"/>
      <c r="V45966" s="73"/>
      <c r="X45966" s="12"/>
    </row>
    <row r="45967" spans="2:24" x14ac:dyDescent="0.3">
      <c r="B45967" s="73"/>
      <c r="D45967" s="73"/>
      <c r="P45967" s="73"/>
      <c r="T45967" s="73"/>
      <c r="U45967" s="73"/>
      <c r="V45967" s="73"/>
      <c r="X45967" s="12"/>
    </row>
    <row r="45968" spans="2:24" x14ac:dyDescent="0.3">
      <c r="B45968" s="73"/>
      <c r="D45968" s="73"/>
      <c r="P45968" s="73"/>
      <c r="T45968" s="73"/>
      <c r="U45968" s="73"/>
      <c r="V45968" s="73"/>
      <c r="X45968" s="12"/>
    </row>
    <row r="45969" spans="2:24" x14ac:dyDescent="0.3">
      <c r="B45969" s="73"/>
      <c r="D45969" s="73"/>
      <c r="P45969" s="73"/>
      <c r="T45969" s="73"/>
      <c r="U45969" s="73"/>
      <c r="V45969" s="73"/>
      <c r="X45969" s="12"/>
    </row>
    <row r="45970" spans="2:24" x14ac:dyDescent="0.3">
      <c r="B45970" s="73"/>
      <c r="D45970" s="73"/>
      <c r="P45970" s="73"/>
      <c r="T45970" s="73"/>
      <c r="U45970" s="73"/>
      <c r="V45970" s="73"/>
      <c r="X45970" s="12"/>
    </row>
    <row r="45971" spans="2:24" x14ac:dyDescent="0.3">
      <c r="B45971" s="73"/>
      <c r="D45971" s="73"/>
      <c r="P45971" s="73"/>
      <c r="T45971" s="73"/>
      <c r="U45971" s="73"/>
      <c r="V45971" s="73"/>
      <c r="X45971" s="12"/>
    </row>
    <row r="45972" spans="2:24" x14ac:dyDescent="0.3">
      <c r="B45972" s="73"/>
      <c r="D45972" s="73"/>
      <c r="P45972" s="73"/>
      <c r="T45972" s="73"/>
      <c r="U45972" s="73"/>
      <c r="V45972" s="73"/>
      <c r="X45972" s="12"/>
    </row>
    <row r="45973" spans="2:24" x14ac:dyDescent="0.3">
      <c r="B45973" s="73"/>
      <c r="D45973" s="73"/>
      <c r="P45973" s="73"/>
      <c r="T45973" s="73"/>
      <c r="U45973" s="73"/>
      <c r="V45973" s="73"/>
      <c r="X45973" s="12"/>
    </row>
    <row r="45974" spans="2:24" x14ac:dyDescent="0.3">
      <c r="B45974" s="73"/>
      <c r="D45974" s="73"/>
      <c r="P45974" s="73"/>
      <c r="T45974" s="73"/>
      <c r="U45974" s="73"/>
      <c r="V45974" s="73"/>
      <c r="X45974" s="12"/>
    </row>
    <row r="45975" spans="2:24" x14ac:dyDescent="0.3">
      <c r="B45975" s="73"/>
      <c r="D45975" s="73"/>
      <c r="P45975" s="73"/>
      <c r="T45975" s="73"/>
      <c r="U45975" s="73"/>
      <c r="V45975" s="73"/>
      <c r="X45975" s="12"/>
    </row>
    <row r="45976" spans="2:24" x14ac:dyDescent="0.3">
      <c r="B45976" s="73"/>
      <c r="D45976" s="73"/>
      <c r="P45976" s="73"/>
      <c r="T45976" s="73"/>
      <c r="U45976" s="73"/>
      <c r="V45976" s="73"/>
      <c r="X45976" s="12"/>
    </row>
    <row r="45977" spans="2:24" x14ac:dyDescent="0.3">
      <c r="B45977" s="73"/>
      <c r="D45977" s="73"/>
      <c r="P45977" s="73"/>
      <c r="T45977" s="73"/>
      <c r="U45977" s="73"/>
      <c r="V45977" s="73"/>
      <c r="X45977" s="12"/>
    </row>
    <row r="45978" spans="2:24" x14ac:dyDescent="0.3">
      <c r="B45978" s="73"/>
      <c r="D45978" s="73"/>
      <c r="P45978" s="73"/>
      <c r="T45978" s="73"/>
      <c r="U45978" s="73"/>
      <c r="V45978" s="73"/>
      <c r="X45978" s="12"/>
    </row>
    <row r="45979" spans="2:24" x14ac:dyDescent="0.3">
      <c r="B45979" s="73"/>
      <c r="D45979" s="73"/>
      <c r="P45979" s="73"/>
      <c r="T45979" s="73"/>
      <c r="U45979" s="73"/>
      <c r="V45979" s="73"/>
      <c r="X45979" s="12"/>
    </row>
    <row r="45980" spans="2:24" x14ac:dyDescent="0.3">
      <c r="B45980" s="73"/>
      <c r="D45980" s="73"/>
      <c r="P45980" s="73"/>
      <c r="T45980" s="73"/>
      <c r="U45980" s="73"/>
      <c r="V45980" s="73"/>
      <c r="X45980" s="12"/>
    </row>
    <row r="45981" spans="2:24" x14ac:dyDescent="0.3">
      <c r="B45981" s="73"/>
      <c r="D45981" s="73"/>
      <c r="P45981" s="73"/>
      <c r="T45981" s="73"/>
      <c r="U45981" s="73"/>
      <c r="V45981" s="73"/>
      <c r="X45981" s="12"/>
    </row>
    <row r="45982" spans="2:24" x14ac:dyDescent="0.3">
      <c r="B45982" s="73"/>
      <c r="D45982" s="73"/>
      <c r="P45982" s="73"/>
      <c r="T45982" s="73"/>
      <c r="U45982" s="73"/>
      <c r="V45982" s="73"/>
      <c r="X45982" s="12"/>
    </row>
    <row r="45983" spans="2:24" x14ac:dyDescent="0.3">
      <c r="B45983" s="73"/>
      <c r="D45983" s="73"/>
      <c r="P45983" s="73"/>
      <c r="T45983" s="73"/>
      <c r="U45983" s="73"/>
      <c r="V45983" s="73"/>
      <c r="X45983" s="12"/>
    </row>
    <row r="45984" spans="2:24" x14ac:dyDescent="0.3">
      <c r="B45984" s="73"/>
      <c r="D45984" s="73"/>
      <c r="P45984" s="73"/>
      <c r="T45984" s="73"/>
      <c r="U45984" s="73"/>
      <c r="V45984" s="73"/>
      <c r="X45984" s="12"/>
    </row>
    <row r="45985" spans="2:24" x14ac:dyDescent="0.3">
      <c r="B45985" s="73"/>
      <c r="D45985" s="73"/>
      <c r="P45985" s="73"/>
      <c r="T45985" s="73"/>
      <c r="U45985" s="73"/>
      <c r="V45985" s="73"/>
      <c r="X45985" s="12"/>
    </row>
    <row r="45986" spans="2:24" x14ac:dyDescent="0.3">
      <c r="B45986" s="73"/>
      <c r="D45986" s="73"/>
      <c r="P45986" s="73"/>
      <c r="T45986" s="73"/>
      <c r="U45986" s="73"/>
      <c r="V45986" s="73"/>
      <c r="X45986" s="12"/>
    </row>
    <row r="45987" spans="2:24" x14ac:dyDescent="0.3">
      <c r="B45987" s="73"/>
      <c r="D45987" s="73"/>
      <c r="P45987" s="73"/>
      <c r="T45987" s="73"/>
      <c r="U45987" s="73"/>
      <c r="V45987" s="73"/>
      <c r="X45987" s="12"/>
    </row>
    <row r="45988" spans="2:24" x14ac:dyDescent="0.3">
      <c r="B45988" s="73"/>
      <c r="D45988" s="73"/>
      <c r="P45988" s="73"/>
      <c r="T45988" s="73"/>
      <c r="U45988" s="73"/>
      <c r="V45988" s="73"/>
      <c r="X45988" s="12"/>
    </row>
    <row r="45989" spans="2:24" x14ac:dyDescent="0.3">
      <c r="B45989" s="73"/>
      <c r="D45989" s="73"/>
      <c r="P45989" s="73"/>
      <c r="T45989" s="73"/>
      <c r="U45989" s="73"/>
      <c r="V45989" s="73"/>
      <c r="X45989" s="12"/>
    </row>
    <row r="45990" spans="2:24" x14ac:dyDescent="0.3">
      <c r="B45990" s="73"/>
      <c r="D45990" s="73"/>
      <c r="P45990" s="73"/>
      <c r="T45990" s="73"/>
      <c r="U45990" s="73"/>
      <c r="V45990" s="73"/>
      <c r="X45990" s="12"/>
    </row>
    <row r="45991" spans="2:24" x14ac:dyDescent="0.3">
      <c r="B45991" s="73"/>
      <c r="D45991" s="73"/>
      <c r="P45991" s="73"/>
      <c r="T45991" s="73"/>
      <c r="U45991" s="73"/>
      <c r="V45991" s="73"/>
      <c r="X45991" s="12"/>
    </row>
    <row r="45992" spans="2:24" x14ac:dyDescent="0.3">
      <c r="B45992" s="73"/>
      <c r="D45992" s="73"/>
      <c r="P45992" s="73"/>
      <c r="T45992" s="73"/>
      <c r="U45992" s="73"/>
      <c r="V45992" s="73"/>
      <c r="X45992" s="12"/>
    </row>
    <row r="45993" spans="2:24" x14ac:dyDescent="0.3">
      <c r="B45993" s="73"/>
      <c r="D45993" s="73"/>
      <c r="P45993" s="73"/>
      <c r="T45993" s="73"/>
      <c r="U45993" s="73"/>
      <c r="V45993" s="73"/>
      <c r="X45993" s="12"/>
    </row>
    <row r="45994" spans="2:24" x14ac:dyDescent="0.3">
      <c r="B45994" s="73"/>
      <c r="D45994" s="73"/>
      <c r="P45994" s="73"/>
      <c r="T45994" s="73"/>
      <c r="U45994" s="73"/>
      <c r="V45994" s="73"/>
      <c r="X45994" s="12"/>
    </row>
    <row r="45995" spans="2:24" x14ac:dyDescent="0.3">
      <c r="B45995" s="73"/>
      <c r="D45995" s="73"/>
      <c r="P45995" s="73"/>
      <c r="T45995" s="73"/>
      <c r="U45995" s="73"/>
      <c r="V45995" s="73"/>
      <c r="X45995" s="12"/>
    </row>
    <row r="45996" spans="2:24" x14ac:dyDescent="0.3">
      <c r="B45996" s="73"/>
      <c r="D45996" s="73"/>
      <c r="P45996" s="73"/>
      <c r="T45996" s="73"/>
      <c r="U45996" s="73"/>
      <c r="V45996" s="73"/>
      <c r="X45996" s="12"/>
    </row>
    <row r="45997" spans="2:24" x14ac:dyDescent="0.3">
      <c r="B45997" s="73"/>
      <c r="D45997" s="73"/>
      <c r="P45997" s="73"/>
      <c r="T45997" s="73"/>
      <c r="U45997" s="73"/>
      <c r="V45997" s="73"/>
      <c r="X45997" s="12"/>
    </row>
    <row r="45998" spans="2:24" x14ac:dyDescent="0.3">
      <c r="B45998" s="73"/>
      <c r="D45998" s="73"/>
      <c r="P45998" s="73"/>
      <c r="T45998" s="73"/>
      <c r="U45998" s="73"/>
      <c r="V45998" s="73"/>
      <c r="X45998" s="12"/>
    </row>
    <row r="45999" spans="2:24" x14ac:dyDescent="0.3">
      <c r="B45999" s="73"/>
      <c r="D45999" s="73"/>
      <c r="P45999" s="73"/>
      <c r="T45999" s="73"/>
      <c r="U45999" s="73"/>
      <c r="V45999" s="73"/>
      <c r="X45999" s="12"/>
    </row>
    <row r="46000" spans="2:24" x14ac:dyDescent="0.3">
      <c r="B46000" s="73"/>
      <c r="D46000" s="73"/>
      <c r="P46000" s="73"/>
      <c r="T46000" s="73"/>
      <c r="U46000" s="73"/>
      <c r="V46000" s="73"/>
      <c r="X46000" s="12"/>
    </row>
    <row r="46001" spans="2:24" x14ac:dyDescent="0.3">
      <c r="B46001" s="73"/>
      <c r="D46001" s="73"/>
      <c r="P46001" s="73"/>
      <c r="T46001" s="73"/>
      <c r="U46001" s="73"/>
      <c r="V46001" s="73"/>
      <c r="X46001" s="12"/>
    </row>
    <row r="46002" spans="2:24" x14ac:dyDescent="0.3">
      <c r="B46002" s="73"/>
      <c r="D46002" s="73"/>
      <c r="P46002" s="73"/>
      <c r="T46002" s="73"/>
      <c r="U46002" s="73"/>
      <c r="V46002" s="73"/>
      <c r="X46002" s="12"/>
    </row>
    <row r="46003" spans="2:24" x14ac:dyDescent="0.3">
      <c r="B46003" s="73"/>
      <c r="D46003" s="73"/>
      <c r="P46003" s="73"/>
      <c r="T46003" s="73"/>
      <c r="U46003" s="73"/>
      <c r="V46003" s="73"/>
      <c r="X46003" s="12"/>
    </row>
    <row r="46004" spans="2:24" x14ac:dyDescent="0.3">
      <c r="B46004" s="73"/>
      <c r="D46004" s="73"/>
      <c r="P46004" s="73"/>
      <c r="T46004" s="73"/>
      <c r="U46004" s="73"/>
      <c r="V46004" s="73"/>
      <c r="X46004" s="12"/>
    </row>
    <row r="46005" spans="2:24" x14ac:dyDescent="0.3">
      <c r="B46005" s="73"/>
      <c r="D46005" s="73"/>
      <c r="P46005" s="73"/>
      <c r="T46005" s="73"/>
      <c r="U46005" s="73"/>
      <c r="V46005" s="73"/>
      <c r="X46005" s="12"/>
    </row>
    <row r="46006" spans="2:24" x14ac:dyDescent="0.3">
      <c r="B46006" s="73"/>
      <c r="D46006" s="73"/>
      <c r="P46006" s="73"/>
      <c r="T46006" s="73"/>
      <c r="U46006" s="73"/>
      <c r="V46006" s="73"/>
      <c r="X46006" s="12"/>
    </row>
    <row r="46007" spans="2:24" x14ac:dyDescent="0.3">
      <c r="B46007" s="73"/>
      <c r="D46007" s="73"/>
      <c r="P46007" s="73"/>
      <c r="T46007" s="73"/>
      <c r="U46007" s="73"/>
      <c r="V46007" s="73"/>
      <c r="X46007" s="12"/>
    </row>
    <row r="46008" spans="2:24" x14ac:dyDescent="0.3">
      <c r="B46008" s="73"/>
      <c r="D46008" s="73"/>
      <c r="P46008" s="73"/>
      <c r="T46008" s="73"/>
      <c r="U46008" s="73"/>
      <c r="V46008" s="73"/>
      <c r="X46008" s="12"/>
    </row>
    <row r="46009" spans="2:24" x14ac:dyDescent="0.3">
      <c r="B46009" s="73"/>
      <c r="D46009" s="73"/>
      <c r="P46009" s="73"/>
      <c r="T46009" s="73"/>
      <c r="U46009" s="73"/>
      <c r="V46009" s="73"/>
      <c r="X46009" s="12"/>
    </row>
    <row r="46010" spans="2:24" x14ac:dyDescent="0.3">
      <c r="B46010" s="73"/>
      <c r="D46010" s="73"/>
      <c r="P46010" s="73"/>
      <c r="T46010" s="73"/>
      <c r="U46010" s="73"/>
      <c r="V46010" s="73"/>
      <c r="X46010" s="12"/>
    </row>
    <row r="46011" spans="2:24" x14ac:dyDescent="0.3">
      <c r="B46011" s="73"/>
      <c r="D46011" s="73"/>
      <c r="P46011" s="73"/>
      <c r="T46011" s="73"/>
      <c r="U46011" s="73"/>
      <c r="V46011" s="73"/>
      <c r="X46011" s="12"/>
    </row>
    <row r="46012" spans="2:24" x14ac:dyDescent="0.3">
      <c r="B46012" s="73"/>
      <c r="D46012" s="73"/>
      <c r="P46012" s="73"/>
      <c r="T46012" s="73"/>
      <c r="U46012" s="73"/>
      <c r="V46012" s="73"/>
      <c r="X46012" s="12"/>
    </row>
    <row r="46013" spans="2:24" x14ac:dyDescent="0.3">
      <c r="B46013" s="73"/>
      <c r="D46013" s="73"/>
      <c r="P46013" s="73"/>
      <c r="T46013" s="73"/>
      <c r="U46013" s="73"/>
      <c r="V46013" s="73"/>
      <c r="X46013" s="12"/>
    </row>
    <row r="46014" spans="2:24" x14ac:dyDescent="0.3">
      <c r="B46014" s="73"/>
      <c r="D46014" s="73"/>
      <c r="P46014" s="73"/>
      <c r="T46014" s="73"/>
      <c r="U46014" s="73"/>
      <c r="V46014" s="73"/>
      <c r="X46014" s="12"/>
    </row>
    <row r="46015" spans="2:24" x14ac:dyDescent="0.3">
      <c r="B46015" s="73"/>
      <c r="D46015" s="73"/>
      <c r="P46015" s="73"/>
      <c r="T46015" s="73"/>
      <c r="U46015" s="73"/>
      <c r="V46015" s="73"/>
      <c r="X46015" s="12"/>
    </row>
    <row r="46016" spans="2:24" x14ac:dyDescent="0.3">
      <c r="B46016" s="73"/>
      <c r="D46016" s="73"/>
      <c r="P46016" s="73"/>
      <c r="T46016" s="73"/>
      <c r="U46016" s="73"/>
      <c r="V46016" s="73"/>
      <c r="X46016" s="12"/>
    </row>
    <row r="46017" spans="2:24" x14ac:dyDescent="0.3">
      <c r="B46017" s="73"/>
      <c r="D46017" s="73"/>
      <c r="P46017" s="73"/>
      <c r="T46017" s="73"/>
      <c r="U46017" s="73"/>
      <c r="V46017" s="73"/>
      <c r="X46017" s="12"/>
    </row>
    <row r="46018" spans="2:24" x14ac:dyDescent="0.3">
      <c r="B46018" s="73"/>
      <c r="D46018" s="73"/>
      <c r="P46018" s="73"/>
      <c r="T46018" s="73"/>
      <c r="U46018" s="73"/>
      <c r="V46018" s="73"/>
      <c r="X46018" s="12"/>
    </row>
    <row r="46019" spans="2:24" x14ac:dyDescent="0.3">
      <c r="B46019" s="73"/>
      <c r="D46019" s="73"/>
      <c r="P46019" s="73"/>
      <c r="T46019" s="73"/>
      <c r="U46019" s="73"/>
      <c r="V46019" s="73"/>
      <c r="X46019" s="12"/>
    </row>
    <row r="46020" spans="2:24" x14ac:dyDescent="0.3">
      <c r="B46020" s="73"/>
      <c r="D46020" s="73"/>
      <c r="P46020" s="73"/>
      <c r="T46020" s="73"/>
      <c r="U46020" s="73"/>
      <c r="V46020" s="73"/>
      <c r="X46020" s="12"/>
    </row>
    <row r="46021" spans="2:24" x14ac:dyDescent="0.3">
      <c r="B46021" s="73"/>
      <c r="D46021" s="73"/>
      <c r="P46021" s="73"/>
      <c r="T46021" s="73"/>
      <c r="U46021" s="73"/>
      <c r="V46021" s="73"/>
      <c r="X46021" s="12"/>
    </row>
    <row r="46022" spans="2:24" x14ac:dyDescent="0.3">
      <c r="B46022" s="73"/>
      <c r="D46022" s="73"/>
      <c r="P46022" s="73"/>
      <c r="T46022" s="73"/>
      <c r="U46022" s="73"/>
      <c r="V46022" s="73"/>
      <c r="X46022" s="12"/>
    </row>
    <row r="46023" spans="2:24" x14ac:dyDescent="0.3">
      <c r="B46023" s="73"/>
      <c r="D46023" s="73"/>
      <c r="P46023" s="73"/>
      <c r="T46023" s="73"/>
      <c r="U46023" s="73"/>
      <c r="V46023" s="73"/>
      <c r="X46023" s="12"/>
    </row>
    <row r="46024" spans="2:24" x14ac:dyDescent="0.3">
      <c r="B46024" s="73"/>
      <c r="D46024" s="73"/>
      <c r="P46024" s="73"/>
      <c r="T46024" s="73"/>
      <c r="U46024" s="73"/>
      <c r="V46024" s="73"/>
      <c r="X46024" s="12"/>
    </row>
    <row r="46025" spans="2:24" x14ac:dyDescent="0.3">
      <c r="B46025" s="73"/>
      <c r="D46025" s="73"/>
      <c r="P46025" s="73"/>
      <c r="T46025" s="73"/>
      <c r="U46025" s="73"/>
      <c r="V46025" s="73"/>
      <c r="X46025" s="12"/>
    </row>
    <row r="46026" spans="2:24" x14ac:dyDescent="0.3">
      <c r="B46026" s="73"/>
      <c r="D46026" s="73"/>
      <c r="P46026" s="73"/>
      <c r="T46026" s="73"/>
      <c r="U46026" s="73"/>
      <c r="V46026" s="73"/>
      <c r="X46026" s="12"/>
    </row>
    <row r="46027" spans="2:24" x14ac:dyDescent="0.3">
      <c r="B46027" s="73"/>
      <c r="D46027" s="73"/>
      <c r="P46027" s="73"/>
      <c r="T46027" s="73"/>
      <c r="U46027" s="73"/>
      <c r="V46027" s="73"/>
      <c r="X46027" s="12"/>
    </row>
    <row r="46028" spans="2:24" x14ac:dyDescent="0.3">
      <c r="B46028" s="73"/>
      <c r="D46028" s="73"/>
      <c r="P46028" s="73"/>
      <c r="T46028" s="73"/>
      <c r="U46028" s="73"/>
      <c r="V46028" s="73"/>
      <c r="X46028" s="12"/>
    </row>
    <row r="46029" spans="2:24" x14ac:dyDescent="0.3">
      <c r="B46029" s="73"/>
      <c r="D46029" s="73"/>
      <c r="P46029" s="73"/>
      <c r="T46029" s="73"/>
      <c r="U46029" s="73"/>
      <c r="V46029" s="73"/>
      <c r="X46029" s="12"/>
    </row>
    <row r="46030" spans="2:24" x14ac:dyDescent="0.3">
      <c r="B46030" s="73"/>
      <c r="D46030" s="73"/>
      <c r="P46030" s="73"/>
      <c r="T46030" s="73"/>
      <c r="U46030" s="73"/>
      <c r="V46030" s="73"/>
      <c r="X46030" s="12"/>
    </row>
    <row r="46031" spans="2:24" x14ac:dyDescent="0.3">
      <c r="B46031" s="73"/>
      <c r="D46031" s="73"/>
      <c r="P46031" s="73"/>
      <c r="T46031" s="73"/>
      <c r="U46031" s="73"/>
      <c r="V46031" s="73"/>
      <c r="X46031" s="12"/>
    </row>
    <row r="46032" spans="2:24" x14ac:dyDescent="0.3">
      <c r="B46032" s="73"/>
      <c r="D46032" s="73"/>
      <c r="P46032" s="73"/>
      <c r="T46032" s="73"/>
      <c r="U46032" s="73"/>
      <c r="V46032" s="73"/>
      <c r="X46032" s="12"/>
    </row>
    <row r="46033" spans="2:24" x14ac:dyDescent="0.3">
      <c r="B46033" s="73"/>
      <c r="D46033" s="73"/>
      <c r="P46033" s="73"/>
      <c r="T46033" s="73"/>
      <c r="U46033" s="73"/>
      <c r="V46033" s="73"/>
      <c r="X46033" s="12"/>
    </row>
    <row r="46034" spans="2:24" x14ac:dyDescent="0.3">
      <c r="B46034" s="73"/>
      <c r="D46034" s="73"/>
      <c r="P46034" s="73"/>
      <c r="T46034" s="73"/>
      <c r="U46034" s="73"/>
      <c r="V46034" s="73"/>
      <c r="X46034" s="12"/>
    </row>
    <row r="46035" spans="2:24" x14ac:dyDescent="0.3">
      <c r="B46035" s="73"/>
      <c r="D46035" s="73"/>
      <c r="P46035" s="73"/>
      <c r="T46035" s="73"/>
      <c r="U46035" s="73"/>
      <c r="V46035" s="73"/>
      <c r="X46035" s="12"/>
    </row>
    <row r="46036" spans="2:24" x14ac:dyDescent="0.3">
      <c r="B46036" s="73"/>
      <c r="D46036" s="73"/>
      <c r="P46036" s="73"/>
      <c r="T46036" s="73"/>
      <c r="U46036" s="73"/>
      <c r="V46036" s="73"/>
      <c r="X46036" s="12"/>
    </row>
    <row r="46037" spans="2:24" x14ac:dyDescent="0.3">
      <c r="B46037" s="73"/>
      <c r="D46037" s="73"/>
      <c r="P46037" s="73"/>
      <c r="T46037" s="73"/>
      <c r="U46037" s="73"/>
      <c r="V46037" s="73"/>
      <c r="X46037" s="12"/>
    </row>
    <row r="46038" spans="2:24" x14ac:dyDescent="0.3">
      <c r="B46038" s="73"/>
      <c r="D46038" s="73"/>
      <c r="P46038" s="73"/>
      <c r="T46038" s="73"/>
      <c r="U46038" s="73"/>
      <c r="V46038" s="73"/>
      <c r="X46038" s="12"/>
    </row>
    <row r="46039" spans="2:24" x14ac:dyDescent="0.3">
      <c r="B46039" s="73"/>
      <c r="D46039" s="73"/>
      <c r="P46039" s="73"/>
      <c r="T46039" s="73"/>
      <c r="U46039" s="73"/>
      <c r="V46039" s="73"/>
      <c r="X46039" s="12"/>
    </row>
    <row r="46040" spans="2:24" x14ac:dyDescent="0.3">
      <c r="B46040" s="73"/>
      <c r="D46040" s="73"/>
      <c r="P46040" s="73"/>
      <c r="T46040" s="73"/>
      <c r="U46040" s="73"/>
      <c r="V46040" s="73"/>
      <c r="X46040" s="12"/>
    </row>
    <row r="46041" spans="2:24" x14ac:dyDescent="0.3">
      <c r="B46041" s="73"/>
      <c r="D46041" s="73"/>
      <c r="P46041" s="73"/>
      <c r="T46041" s="73"/>
      <c r="U46041" s="73"/>
      <c r="V46041" s="73"/>
      <c r="X46041" s="12"/>
    </row>
    <row r="46042" spans="2:24" x14ac:dyDescent="0.3">
      <c r="B46042" s="73"/>
      <c r="D46042" s="73"/>
      <c r="P46042" s="73"/>
      <c r="T46042" s="73"/>
      <c r="U46042" s="73"/>
      <c r="V46042" s="73"/>
      <c r="X46042" s="12"/>
    </row>
    <row r="46043" spans="2:24" x14ac:dyDescent="0.3">
      <c r="B46043" s="73"/>
      <c r="D46043" s="73"/>
      <c r="P46043" s="73"/>
      <c r="T46043" s="73"/>
      <c r="U46043" s="73"/>
      <c r="V46043" s="73"/>
      <c r="X46043" s="12"/>
    </row>
    <row r="46044" spans="2:24" x14ac:dyDescent="0.3">
      <c r="B46044" s="73"/>
      <c r="D46044" s="73"/>
      <c r="P46044" s="73"/>
      <c r="T46044" s="73"/>
      <c r="U46044" s="73"/>
      <c r="V46044" s="73"/>
      <c r="X46044" s="12"/>
    </row>
    <row r="46045" spans="2:24" x14ac:dyDescent="0.3">
      <c r="B46045" s="73"/>
      <c r="D46045" s="73"/>
      <c r="P46045" s="73"/>
      <c r="T46045" s="73"/>
      <c r="U46045" s="73"/>
      <c r="V46045" s="73"/>
      <c r="X46045" s="12"/>
    </row>
    <row r="46046" spans="2:24" x14ac:dyDescent="0.3">
      <c r="B46046" s="73"/>
      <c r="D46046" s="73"/>
      <c r="P46046" s="73"/>
      <c r="T46046" s="73"/>
      <c r="U46046" s="73"/>
      <c r="V46046" s="73"/>
      <c r="X46046" s="12"/>
    </row>
    <row r="46047" spans="2:24" x14ac:dyDescent="0.3">
      <c r="B46047" s="73"/>
      <c r="D46047" s="73"/>
      <c r="P46047" s="73"/>
      <c r="T46047" s="73"/>
      <c r="U46047" s="73"/>
      <c r="V46047" s="73"/>
      <c r="X46047" s="12"/>
    </row>
    <row r="46048" spans="2:24" x14ac:dyDescent="0.3">
      <c r="B46048" s="73"/>
      <c r="D46048" s="73"/>
      <c r="P46048" s="73"/>
      <c r="T46048" s="73"/>
      <c r="U46048" s="73"/>
      <c r="V46048" s="73"/>
      <c r="X46048" s="12"/>
    </row>
    <row r="46049" spans="2:24" x14ac:dyDescent="0.3">
      <c r="B46049" s="73"/>
      <c r="D46049" s="73"/>
      <c r="P46049" s="73"/>
      <c r="T46049" s="73"/>
      <c r="U46049" s="73"/>
      <c r="V46049" s="73"/>
      <c r="X46049" s="12"/>
    </row>
    <row r="46050" spans="2:24" x14ac:dyDescent="0.3">
      <c r="B46050" s="73"/>
      <c r="D46050" s="73"/>
      <c r="P46050" s="73"/>
      <c r="T46050" s="73"/>
      <c r="U46050" s="73"/>
      <c r="V46050" s="73"/>
      <c r="X46050" s="12"/>
    </row>
    <row r="46051" spans="2:24" x14ac:dyDescent="0.3">
      <c r="B46051" s="73"/>
      <c r="D46051" s="73"/>
      <c r="P46051" s="73"/>
      <c r="T46051" s="73"/>
      <c r="U46051" s="73"/>
      <c r="V46051" s="73"/>
      <c r="X46051" s="12"/>
    </row>
    <row r="46052" spans="2:24" x14ac:dyDescent="0.3">
      <c r="B46052" s="73"/>
      <c r="D46052" s="73"/>
      <c r="P46052" s="73"/>
      <c r="T46052" s="73"/>
      <c r="U46052" s="73"/>
      <c r="V46052" s="73"/>
      <c r="X46052" s="12"/>
    </row>
    <row r="46053" spans="2:24" x14ac:dyDescent="0.3">
      <c r="B46053" s="73"/>
      <c r="D46053" s="73"/>
      <c r="P46053" s="73"/>
      <c r="T46053" s="73"/>
      <c r="U46053" s="73"/>
      <c r="V46053" s="73"/>
      <c r="X46053" s="12"/>
    </row>
    <row r="46054" spans="2:24" x14ac:dyDescent="0.3">
      <c r="B46054" s="73"/>
      <c r="D46054" s="73"/>
      <c r="P46054" s="73"/>
      <c r="T46054" s="73"/>
      <c r="U46054" s="73"/>
      <c r="V46054" s="73"/>
      <c r="X46054" s="12"/>
    </row>
    <row r="46055" spans="2:24" x14ac:dyDescent="0.3">
      <c r="B46055" s="73"/>
      <c r="D46055" s="73"/>
      <c r="P46055" s="73"/>
      <c r="T46055" s="73"/>
      <c r="U46055" s="73"/>
      <c r="V46055" s="73"/>
      <c r="X46055" s="12"/>
    </row>
    <row r="46056" spans="2:24" x14ac:dyDescent="0.3">
      <c r="B46056" s="73"/>
      <c r="D46056" s="73"/>
      <c r="P46056" s="73"/>
      <c r="T46056" s="73"/>
      <c r="U46056" s="73"/>
      <c r="V46056" s="73"/>
      <c r="X46056" s="12"/>
    </row>
    <row r="46057" spans="2:24" x14ac:dyDescent="0.3">
      <c r="B46057" s="73"/>
      <c r="D46057" s="73"/>
      <c r="P46057" s="73"/>
      <c r="T46057" s="73"/>
      <c r="U46057" s="73"/>
      <c r="V46057" s="73"/>
      <c r="X46057" s="12"/>
    </row>
    <row r="46058" spans="2:24" x14ac:dyDescent="0.3">
      <c r="B46058" s="73"/>
      <c r="D46058" s="73"/>
      <c r="P46058" s="73"/>
      <c r="T46058" s="73"/>
      <c r="U46058" s="73"/>
      <c r="V46058" s="73"/>
      <c r="X46058" s="12"/>
    </row>
    <row r="46059" spans="2:24" x14ac:dyDescent="0.3">
      <c r="B46059" s="73"/>
      <c r="D46059" s="73"/>
      <c r="P46059" s="73"/>
      <c r="T46059" s="73"/>
      <c r="U46059" s="73"/>
      <c r="V46059" s="73"/>
      <c r="X46059" s="12"/>
    </row>
    <row r="46060" spans="2:24" x14ac:dyDescent="0.3">
      <c r="B46060" s="73"/>
      <c r="D46060" s="73"/>
      <c r="P46060" s="73"/>
      <c r="T46060" s="73"/>
      <c r="U46060" s="73"/>
      <c r="V46060" s="73"/>
      <c r="X46060" s="12"/>
    </row>
    <row r="46061" spans="2:24" x14ac:dyDescent="0.3">
      <c r="B46061" s="73"/>
      <c r="D46061" s="73"/>
      <c r="P46061" s="73"/>
      <c r="T46061" s="73"/>
      <c r="U46061" s="73"/>
      <c r="V46061" s="73"/>
      <c r="X46061" s="12"/>
    </row>
    <row r="46062" spans="2:24" x14ac:dyDescent="0.3">
      <c r="B46062" s="73"/>
      <c r="D46062" s="73"/>
      <c r="P46062" s="73"/>
      <c r="T46062" s="73"/>
      <c r="U46062" s="73"/>
      <c r="V46062" s="73"/>
      <c r="X46062" s="12"/>
    </row>
    <row r="46063" spans="2:24" x14ac:dyDescent="0.3">
      <c r="B46063" s="73"/>
      <c r="D46063" s="73"/>
      <c r="P46063" s="73"/>
      <c r="T46063" s="73"/>
      <c r="U46063" s="73"/>
      <c r="V46063" s="73"/>
      <c r="X46063" s="12"/>
    </row>
    <row r="46064" spans="2:24" x14ac:dyDescent="0.3">
      <c r="B46064" s="73"/>
      <c r="D46064" s="73"/>
      <c r="P46064" s="73"/>
      <c r="T46064" s="73"/>
      <c r="U46064" s="73"/>
      <c r="V46064" s="73"/>
      <c r="X46064" s="12"/>
    </row>
    <row r="46065" spans="2:24" x14ac:dyDescent="0.3">
      <c r="B46065" s="73"/>
      <c r="D46065" s="73"/>
      <c r="P46065" s="73"/>
      <c r="T46065" s="73"/>
      <c r="U46065" s="73"/>
      <c r="V46065" s="73"/>
      <c r="X46065" s="12"/>
    </row>
    <row r="46066" spans="2:24" x14ac:dyDescent="0.3">
      <c r="B46066" s="73"/>
      <c r="D46066" s="73"/>
      <c r="P46066" s="73"/>
      <c r="T46066" s="73"/>
      <c r="U46066" s="73"/>
      <c r="V46066" s="73"/>
      <c r="X46066" s="12"/>
    </row>
    <row r="46067" spans="2:24" x14ac:dyDescent="0.3">
      <c r="B46067" s="73"/>
      <c r="D46067" s="73"/>
      <c r="P46067" s="73"/>
      <c r="T46067" s="73"/>
      <c r="U46067" s="73"/>
      <c r="V46067" s="73"/>
      <c r="X46067" s="12"/>
    </row>
    <row r="46068" spans="2:24" x14ac:dyDescent="0.3">
      <c r="B46068" s="73"/>
      <c r="D46068" s="73"/>
      <c r="P46068" s="73"/>
      <c r="T46068" s="73"/>
      <c r="U46068" s="73"/>
      <c r="V46068" s="73"/>
      <c r="X46068" s="12"/>
    </row>
    <row r="46069" spans="2:24" x14ac:dyDescent="0.3">
      <c r="B46069" s="73"/>
      <c r="D46069" s="73"/>
      <c r="P46069" s="73"/>
      <c r="T46069" s="73"/>
      <c r="U46069" s="73"/>
      <c r="V46069" s="73"/>
      <c r="X46069" s="12"/>
    </row>
    <row r="46070" spans="2:24" x14ac:dyDescent="0.3">
      <c r="B46070" s="73"/>
      <c r="D46070" s="73"/>
      <c r="P46070" s="73"/>
      <c r="T46070" s="73"/>
      <c r="U46070" s="73"/>
      <c r="V46070" s="73"/>
      <c r="X46070" s="12"/>
    </row>
    <row r="46071" spans="2:24" x14ac:dyDescent="0.3">
      <c r="B46071" s="73"/>
      <c r="D46071" s="73"/>
      <c r="P46071" s="73"/>
      <c r="T46071" s="73"/>
      <c r="U46071" s="73"/>
      <c r="V46071" s="73"/>
      <c r="X46071" s="12"/>
    </row>
    <row r="46072" spans="2:24" x14ac:dyDescent="0.3">
      <c r="B46072" s="73"/>
      <c r="D46072" s="73"/>
      <c r="P46072" s="73"/>
      <c r="T46072" s="73"/>
      <c r="U46072" s="73"/>
      <c r="V46072" s="73"/>
      <c r="X46072" s="12"/>
    </row>
    <row r="46073" spans="2:24" x14ac:dyDescent="0.3">
      <c r="B46073" s="73"/>
      <c r="D46073" s="73"/>
      <c r="P46073" s="73"/>
      <c r="T46073" s="73"/>
      <c r="U46073" s="73"/>
      <c r="V46073" s="73"/>
      <c r="X46073" s="12"/>
    </row>
    <row r="46074" spans="2:24" x14ac:dyDescent="0.3">
      <c r="B46074" s="73"/>
      <c r="D46074" s="73"/>
      <c r="P46074" s="73"/>
      <c r="T46074" s="73"/>
      <c r="U46074" s="73"/>
      <c r="V46074" s="73"/>
      <c r="X46074" s="12"/>
    </row>
    <row r="46075" spans="2:24" x14ac:dyDescent="0.3">
      <c r="B46075" s="73"/>
      <c r="D46075" s="73"/>
      <c r="P46075" s="73"/>
      <c r="T46075" s="73"/>
      <c r="U46075" s="73"/>
      <c r="V46075" s="73"/>
      <c r="X46075" s="12"/>
    </row>
    <row r="46076" spans="2:24" x14ac:dyDescent="0.3">
      <c r="B46076" s="73"/>
      <c r="D46076" s="73"/>
      <c r="P46076" s="73"/>
      <c r="T46076" s="73"/>
      <c r="U46076" s="73"/>
      <c r="V46076" s="73"/>
      <c r="X46076" s="12"/>
    </row>
    <row r="46077" spans="2:24" x14ac:dyDescent="0.3">
      <c r="B46077" s="73"/>
      <c r="D46077" s="73"/>
      <c r="P46077" s="73"/>
      <c r="T46077" s="73"/>
      <c r="U46077" s="73"/>
      <c r="V46077" s="73"/>
      <c r="X46077" s="12"/>
    </row>
    <row r="46078" spans="2:24" x14ac:dyDescent="0.3">
      <c r="B46078" s="73"/>
      <c r="D46078" s="73"/>
      <c r="P46078" s="73"/>
      <c r="T46078" s="73"/>
      <c r="U46078" s="73"/>
      <c r="V46078" s="73"/>
      <c r="X46078" s="12"/>
    </row>
    <row r="46079" spans="2:24" x14ac:dyDescent="0.3">
      <c r="B46079" s="73"/>
      <c r="D46079" s="73"/>
      <c r="P46079" s="73"/>
      <c r="T46079" s="73"/>
      <c r="U46079" s="73"/>
      <c r="V46079" s="73"/>
      <c r="X46079" s="12"/>
    </row>
    <row r="46080" spans="2:24" x14ac:dyDescent="0.3">
      <c r="B46080" s="73"/>
      <c r="D46080" s="73"/>
      <c r="P46080" s="73"/>
      <c r="T46080" s="73"/>
      <c r="U46080" s="73"/>
      <c r="V46080" s="73"/>
      <c r="X46080" s="12"/>
    </row>
    <row r="46081" spans="2:24" x14ac:dyDescent="0.3">
      <c r="B46081" s="73"/>
      <c r="D46081" s="73"/>
      <c r="P46081" s="73"/>
      <c r="T46081" s="73"/>
      <c r="U46081" s="73"/>
      <c r="V46081" s="73"/>
      <c r="X46081" s="12"/>
    </row>
    <row r="46082" spans="2:24" x14ac:dyDescent="0.3">
      <c r="B46082" s="73"/>
      <c r="D46082" s="73"/>
      <c r="P46082" s="73"/>
      <c r="T46082" s="73"/>
      <c r="U46082" s="73"/>
      <c r="V46082" s="73"/>
      <c r="X46082" s="12"/>
    </row>
    <row r="46083" spans="2:24" x14ac:dyDescent="0.3">
      <c r="B46083" s="73"/>
      <c r="D46083" s="73"/>
      <c r="P46083" s="73"/>
      <c r="T46083" s="73"/>
      <c r="U46083" s="73"/>
      <c r="V46083" s="73"/>
      <c r="X46083" s="12"/>
    </row>
    <row r="46084" spans="2:24" x14ac:dyDescent="0.3">
      <c r="B46084" s="73"/>
      <c r="D46084" s="73"/>
      <c r="P46084" s="73"/>
      <c r="T46084" s="73"/>
      <c r="U46084" s="73"/>
      <c r="V46084" s="73"/>
      <c r="X46084" s="12"/>
    </row>
    <row r="46085" spans="2:24" x14ac:dyDescent="0.3">
      <c r="B46085" s="73"/>
      <c r="D46085" s="73"/>
      <c r="P46085" s="73"/>
      <c r="T46085" s="73"/>
      <c r="U46085" s="73"/>
      <c r="V46085" s="73"/>
      <c r="X46085" s="12"/>
    </row>
    <row r="46086" spans="2:24" x14ac:dyDescent="0.3">
      <c r="B46086" s="73"/>
      <c r="D46086" s="73"/>
      <c r="P46086" s="73"/>
      <c r="T46086" s="73"/>
      <c r="U46086" s="73"/>
      <c r="V46086" s="73"/>
      <c r="X46086" s="12"/>
    </row>
    <row r="46087" spans="2:24" x14ac:dyDescent="0.3">
      <c r="B46087" s="73"/>
      <c r="D46087" s="73"/>
      <c r="P46087" s="73"/>
      <c r="T46087" s="73"/>
      <c r="U46087" s="73"/>
      <c r="V46087" s="73"/>
      <c r="X46087" s="12"/>
    </row>
    <row r="46088" spans="2:24" x14ac:dyDescent="0.3">
      <c r="B46088" s="73"/>
      <c r="D46088" s="73"/>
      <c r="P46088" s="73"/>
      <c r="T46088" s="73"/>
      <c r="U46088" s="73"/>
      <c r="V46088" s="73"/>
      <c r="X46088" s="12"/>
    </row>
    <row r="46089" spans="2:24" x14ac:dyDescent="0.3">
      <c r="B46089" s="73"/>
      <c r="D46089" s="73"/>
      <c r="P46089" s="73"/>
      <c r="T46089" s="73"/>
      <c r="U46089" s="73"/>
      <c r="V46089" s="73"/>
      <c r="X46089" s="12"/>
    </row>
    <row r="46090" spans="2:24" x14ac:dyDescent="0.3">
      <c r="B46090" s="73"/>
      <c r="D46090" s="73"/>
      <c r="P46090" s="73"/>
      <c r="T46090" s="73"/>
      <c r="U46090" s="73"/>
      <c r="V46090" s="73"/>
      <c r="X46090" s="12"/>
    </row>
    <row r="46091" spans="2:24" x14ac:dyDescent="0.3">
      <c r="B46091" s="73"/>
      <c r="D46091" s="73"/>
      <c r="P46091" s="73"/>
      <c r="T46091" s="73"/>
      <c r="U46091" s="73"/>
      <c r="V46091" s="73"/>
      <c r="X46091" s="12"/>
    </row>
    <row r="46092" spans="2:24" x14ac:dyDescent="0.3">
      <c r="B46092" s="73"/>
      <c r="D46092" s="73"/>
      <c r="P46092" s="73"/>
      <c r="T46092" s="73"/>
      <c r="U46092" s="73"/>
      <c r="V46092" s="73"/>
      <c r="X46092" s="12"/>
    </row>
    <row r="46093" spans="2:24" x14ac:dyDescent="0.3">
      <c r="B46093" s="73"/>
      <c r="D46093" s="73"/>
      <c r="P46093" s="73"/>
      <c r="T46093" s="73"/>
      <c r="U46093" s="73"/>
      <c r="V46093" s="73"/>
      <c r="X46093" s="12"/>
    </row>
    <row r="46094" spans="2:24" x14ac:dyDescent="0.3">
      <c r="B46094" s="73"/>
      <c r="D46094" s="73"/>
      <c r="P46094" s="73"/>
      <c r="T46094" s="73"/>
      <c r="U46094" s="73"/>
      <c r="V46094" s="73"/>
      <c r="X46094" s="12"/>
    </row>
    <row r="46095" spans="2:24" x14ac:dyDescent="0.3">
      <c r="B46095" s="73"/>
      <c r="D46095" s="73"/>
      <c r="P46095" s="73"/>
      <c r="T46095" s="73"/>
      <c r="U46095" s="73"/>
      <c r="V46095" s="73"/>
      <c r="X46095" s="12"/>
    </row>
    <row r="46096" spans="2:24" x14ac:dyDescent="0.3">
      <c r="B46096" s="73"/>
      <c r="D46096" s="73"/>
      <c r="P46096" s="73"/>
      <c r="T46096" s="73"/>
      <c r="U46096" s="73"/>
      <c r="V46096" s="73"/>
      <c r="X46096" s="12"/>
    </row>
    <row r="46097" spans="2:24" x14ac:dyDescent="0.3">
      <c r="B46097" s="73"/>
      <c r="D46097" s="73"/>
      <c r="P46097" s="73"/>
      <c r="T46097" s="73"/>
      <c r="U46097" s="73"/>
      <c r="V46097" s="73"/>
      <c r="X46097" s="12"/>
    </row>
    <row r="46098" spans="2:24" x14ac:dyDescent="0.3">
      <c r="B46098" s="73"/>
      <c r="D46098" s="73"/>
      <c r="P46098" s="73"/>
      <c r="T46098" s="73"/>
      <c r="U46098" s="73"/>
      <c r="V46098" s="73"/>
      <c r="X46098" s="12"/>
    </row>
    <row r="46099" spans="2:24" x14ac:dyDescent="0.3">
      <c r="B46099" s="73"/>
      <c r="D46099" s="73"/>
      <c r="P46099" s="73"/>
      <c r="T46099" s="73"/>
      <c r="U46099" s="73"/>
      <c r="V46099" s="73"/>
      <c r="X46099" s="12"/>
    </row>
    <row r="46100" spans="2:24" x14ac:dyDescent="0.3">
      <c r="B46100" s="73"/>
      <c r="D46100" s="73"/>
      <c r="P46100" s="73"/>
      <c r="T46100" s="73"/>
      <c r="U46100" s="73"/>
      <c r="V46100" s="73"/>
      <c r="X46100" s="12"/>
    </row>
    <row r="46101" spans="2:24" x14ac:dyDescent="0.3">
      <c r="B46101" s="73"/>
      <c r="D46101" s="73"/>
      <c r="P46101" s="73"/>
      <c r="T46101" s="73"/>
      <c r="U46101" s="73"/>
      <c r="V46101" s="73"/>
      <c r="X46101" s="12"/>
    </row>
    <row r="46102" spans="2:24" x14ac:dyDescent="0.3">
      <c r="B46102" s="73"/>
      <c r="D46102" s="73"/>
      <c r="P46102" s="73"/>
      <c r="T46102" s="73"/>
      <c r="U46102" s="73"/>
      <c r="V46102" s="73"/>
      <c r="X46102" s="12"/>
    </row>
    <row r="46103" spans="2:24" x14ac:dyDescent="0.3">
      <c r="B46103" s="73"/>
      <c r="D46103" s="73"/>
      <c r="P46103" s="73"/>
      <c r="T46103" s="73"/>
      <c r="U46103" s="73"/>
      <c r="V46103" s="73"/>
      <c r="X46103" s="12"/>
    </row>
    <row r="46104" spans="2:24" x14ac:dyDescent="0.3">
      <c r="B46104" s="73"/>
      <c r="D46104" s="73"/>
      <c r="P46104" s="73"/>
      <c r="T46104" s="73"/>
      <c r="U46104" s="73"/>
      <c r="V46104" s="73"/>
      <c r="X46104" s="12"/>
    </row>
    <row r="46105" spans="2:24" x14ac:dyDescent="0.3">
      <c r="B46105" s="73"/>
      <c r="D46105" s="73"/>
      <c r="P46105" s="73"/>
      <c r="T46105" s="73"/>
      <c r="U46105" s="73"/>
      <c r="V46105" s="73"/>
      <c r="X46105" s="12"/>
    </row>
    <row r="46106" spans="2:24" x14ac:dyDescent="0.3">
      <c r="B46106" s="73"/>
      <c r="D46106" s="73"/>
      <c r="P46106" s="73"/>
      <c r="T46106" s="73"/>
      <c r="U46106" s="73"/>
      <c r="V46106" s="73"/>
      <c r="X46106" s="12"/>
    </row>
    <row r="46107" spans="2:24" x14ac:dyDescent="0.3">
      <c r="B46107" s="73"/>
      <c r="D46107" s="73"/>
      <c r="P46107" s="73"/>
      <c r="T46107" s="73"/>
      <c r="U46107" s="73"/>
      <c r="V46107" s="73"/>
      <c r="X46107" s="12"/>
    </row>
    <row r="46108" spans="2:24" x14ac:dyDescent="0.3">
      <c r="B46108" s="73"/>
      <c r="D46108" s="73"/>
      <c r="P46108" s="73"/>
      <c r="T46108" s="73"/>
      <c r="U46108" s="73"/>
      <c r="V46108" s="73"/>
      <c r="X46108" s="12"/>
    </row>
    <row r="46109" spans="2:24" x14ac:dyDescent="0.3">
      <c r="B46109" s="73"/>
      <c r="D46109" s="73"/>
      <c r="P46109" s="73"/>
      <c r="T46109" s="73"/>
      <c r="U46109" s="73"/>
      <c r="V46109" s="73"/>
      <c r="X46109" s="12"/>
    </row>
    <row r="46110" spans="2:24" x14ac:dyDescent="0.3">
      <c r="B46110" s="73"/>
      <c r="D46110" s="73"/>
      <c r="P46110" s="73"/>
      <c r="T46110" s="73"/>
      <c r="U46110" s="73"/>
      <c r="V46110" s="73"/>
      <c r="X46110" s="12"/>
    </row>
    <row r="46111" spans="2:24" x14ac:dyDescent="0.3">
      <c r="B46111" s="73"/>
      <c r="D46111" s="73"/>
      <c r="P46111" s="73"/>
      <c r="T46111" s="73"/>
      <c r="U46111" s="73"/>
      <c r="V46111" s="73"/>
      <c r="X46111" s="12"/>
    </row>
    <row r="46112" spans="2:24" x14ac:dyDescent="0.3">
      <c r="B46112" s="73"/>
      <c r="D46112" s="73"/>
      <c r="P46112" s="73"/>
      <c r="T46112" s="73"/>
      <c r="U46112" s="73"/>
      <c r="V46112" s="73"/>
      <c r="X46112" s="12"/>
    </row>
    <row r="46113" spans="2:24" x14ac:dyDescent="0.3">
      <c r="B46113" s="73"/>
      <c r="D46113" s="73"/>
      <c r="P46113" s="73"/>
      <c r="T46113" s="73"/>
      <c r="U46113" s="73"/>
      <c r="V46113" s="73"/>
      <c r="X46113" s="12"/>
    </row>
    <row r="46114" spans="2:24" x14ac:dyDescent="0.3">
      <c r="B46114" s="73"/>
      <c r="D46114" s="73"/>
      <c r="P46114" s="73"/>
      <c r="T46114" s="73"/>
      <c r="U46114" s="73"/>
      <c r="V46114" s="73"/>
      <c r="X46114" s="12"/>
    </row>
    <row r="46115" spans="2:24" x14ac:dyDescent="0.3">
      <c r="B46115" s="73"/>
      <c r="D46115" s="73"/>
      <c r="P46115" s="73"/>
      <c r="T46115" s="73"/>
      <c r="U46115" s="73"/>
      <c r="V46115" s="73"/>
      <c r="X46115" s="12"/>
    </row>
    <row r="46116" spans="2:24" x14ac:dyDescent="0.3">
      <c r="B46116" s="73"/>
      <c r="D46116" s="73"/>
      <c r="P46116" s="73"/>
      <c r="T46116" s="73"/>
      <c r="U46116" s="73"/>
      <c r="V46116" s="73"/>
      <c r="X46116" s="12"/>
    </row>
    <row r="46117" spans="2:24" x14ac:dyDescent="0.3">
      <c r="B46117" s="73"/>
      <c r="D46117" s="73"/>
      <c r="P46117" s="73"/>
      <c r="T46117" s="73"/>
      <c r="U46117" s="73"/>
      <c r="V46117" s="73"/>
      <c r="X46117" s="12"/>
    </row>
    <row r="46118" spans="2:24" x14ac:dyDescent="0.3">
      <c r="B46118" s="73"/>
      <c r="D46118" s="73"/>
      <c r="P46118" s="73"/>
      <c r="T46118" s="73"/>
      <c r="U46118" s="73"/>
      <c r="V46118" s="73"/>
      <c r="X46118" s="12"/>
    </row>
    <row r="46119" spans="2:24" x14ac:dyDescent="0.3">
      <c r="B46119" s="73"/>
      <c r="D46119" s="73"/>
      <c r="P46119" s="73"/>
      <c r="T46119" s="73"/>
      <c r="U46119" s="73"/>
      <c r="V46119" s="73"/>
      <c r="X46119" s="12"/>
    </row>
    <row r="46120" spans="2:24" x14ac:dyDescent="0.3">
      <c r="B46120" s="73"/>
      <c r="D46120" s="73"/>
      <c r="P46120" s="73"/>
      <c r="T46120" s="73"/>
      <c r="U46120" s="73"/>
      <c r="V46120" s="73"/>
      <c r="X46120" s="12"/>
    </row>
    <row r="46121" spans="2:24" x14ac:dyDescent="0.3">
      <c r="B46121" s="73"/>
      <c r="D46121" s="73"/>
      <c r="P46121" s="73"/>
      <c r="T46121" s="73"/>
      <c r="U46121" s="73"/>
      <c r="V46121" s="73"/>
      <c r="X46121" s="12"/>
    </row>
    <row r="46122" spans="2:24" x14ac:dyDescent="0.3">
      <c r="B46122" s="73"/>
      <c r="D46122" s="73"/>
      <c r="P46122" s="73"/>
      <c r="T46122" s="73"/>
      <c r="U46122" s="73"/>
      <c r="V46122" s="73"/>
      <c r="X46122" s="12"/>
    </row>
    <row r="46123" spans="2:24" x14ac:dyDescent="0.3">
      <c r="B46123" s="73"/>
      <c r="D46123" s="73"/>
      <c r="P46123" s="73"/>
      <c r="T46123" s="73"/>
      <c r="U46123" s="73"/>
      <c r="V46123" s="73"/>
      <c r="X46123" s="12"/>
    </row>
    <row r="46124" spans="2:24" x14ac:dyDescent="0.3">
      <c r="B46124" s="73"/>
      <c r="D46124" s="73"/>
      <c r="P46124" s="73"/>
      <c r="T46124" s="73"/>
      <c r="U46124" s="73"/>
      <c r="V46124" s="73"/>
      <c r="X46124" s="12"/>
    </row>
    <row r="46125" spans="2:24" x14ac:dyDescent="0.3">
      <c r="B46125" s="73"/>
      <c r="D46125" s="73"/>
      <c r="P46125" s="73"/>
      <c r="T46125" s="73"/>
      <c r="U46125" s="73"/>
      <c r="V46125" s="73"/>
      <c r="X46125" s="12"/>
    </row>
    <row r="46126" spans="2:24" x14ac:dyDescent="0.3">
      <c r="B46126" s="73"/>
      <c r="D46126" s="73"/>
      <c r="P46126" s="73"/>
      <c r="T46126" s="73"/>
      <c r="U46126" s="73"/>
      <c r="V46126" s="73"/>
      <c r="X46126" s="12"/>
    </row>
    <row r="46127" spans="2:24" x14ac:dyDescent="0.3">
      <c r="B46127" s="73"/>
      <c r="D46127" s="73"/>
      <c r="P46127" s="73"/>
      <c r="T46127" s="73"/>
      <c r="U46127" s="73"/>
      <c r="V46127" s="73"/>
      <c r="X46127" s="12"/>
    </row>
    <row r="46128" spans="2:24" x14ac:dyDescent="0.3">
      <c r="B46128" s="73"/>
      <c r="D46128" s="73"/>
      <c r="P46128" s="73"/>
      <c r="T46128" s="73"/>
      <c r="U46128" s="73"/>
      <c r="V46128" s="73"/>
      <c r="X46128" s="12"/>
    </row>
    <row r="46129" spans="2:24" x14ac:dyDescent="0.3">
      <c r="B46129" s="73"/>
      <c r="D46129" s="73"/>
      <c r="P46129" s="73"/>
      <c r="T46129" s="73"/>
      <c r="U46129" s="73"/>
      <c r="V46129" s="73"/>
      <c r="X46129" s="12"/>
    </row>
    <row r="46130" spans="2:24" x14ac:dyDescent="0.3">
      <c r="B46130" s="73"/>
      <c r="D46130" s="73"/>
      <c r="P46130" s="73"/>
      <c r="T46130" s="73"/>
      <c r="U46130" s="73"/>
      <c r="V46130" s="73"/>
      <c r="X46130" s="12"/>
    </row>
    <row r="46131" spans="2:24" x14ac:dyDescent="0.3">
      <c r="B46131" s="73"/>
      <c r="D46131" s="73"/>
      <c r="P46131" s="73"/>
      <c r="T46131" s="73"/>
      <c r="U46131" s="73"/>
      <c r="V46131" s="73"/>
      <c r="X46131" s="12"/>
    </row>
    <row r="46132" spans="2:24" x14ac:dyDescent="0.3">
      <c r="B46132" s="73"/>
      <c r="D46132" s="73"/>
      <c r="P46132" s="73"/>
      <c r="T46132" s="73"/>
      <c r="U46132" s="73"/>
      <c r="V46132" s="73"/>
      <c r="X46132" s="12"/>
    </row>
    <row r="46133" spans="2:24" x14ac:dyDescent="0.3">
      <c r="B46133" s="73"/>
      <c r="D46133" s="73"/>
      <c r="P46133" s="73"/>
      <c r="T46133" s="73"/>
      <c r="U46133" s="73"/>
      <c r="V46133" s="73"/>
      <c r="X46133" s="12"/>
    </row>
    <row r="46134" spans="2:24" x14ac:dyDescent="0.3">
      <c r="B46134" s="73"/>
      <c r="D46134" s="73"/>
      <c r="P46134" s="73"/>
      <c r="T46134" s="73"/>
      <c r="U46134" s="73"/>
      <c r="V46134" s="73"/>
      <c r="X46134" s="12"/>
    </row>
    <row r="46135" spans="2:24" x14ac:dyDescent="0.3">
      <c r="B46135" s="73"/>
      <c r="D46135" s="73"/>
      <c r="P46135" s="73"/>
      <c r="T46135" s="73"/>
      <c r="U46135" s="73"/>
      <c r="V46135" s="73"/>
      <c r="X46135" s="12"/>
    </row>
    <row r="46136" spans="2:24" x14ac:dyDescent="0.3">
      <c r="B46136" s="73"/>
      <c r="D46136" s="73"/>
      <c r="P46136" s="73"/>
      <c r="T46136" s="73"/>
      <c r="U46136" s="73"/>
      <c r="V46136" s="73"/>
      <c r="X46136" s="12"/>
    </row>
    <row r="46137" spans="2:24" x14ac:dyDescent="0.3">
      <c r="B46137" s="73"/>
      <c r="D46137" s="73"/>
      <c r="P46137" s="73"/>
      <c r="T46137" s="73"/>
      <c r="U46137" s="73"/>
      <c r="V46137" s="73"/>
      <c r="X46137" s="12"/>
    </row>
    <row r="46138" spans="2:24" x14ac:dyDescent="0.3">
      <c r="B46138" s="73"/>
      <c r="D46138" s="73"/>
      <c r="P46138" s="73"/>
      <c r="T46138" s="73"/>
      <c r="U46138" s="73"/>
      <c r="V46138" s="73"/>
      <c r="X46138" s="12"/>
    </row>
    <row r="46139" spans="2:24" x14ac:dyDescent="0.3">
      <c r="B46139" s="73"/>
      <c r="D46139" s="73"/>
      <c r="P46139" s="73"/>
      <c r="T46139" s="73"/>
      <c r="U46139" s="73"/>
      <c r="V46139" s="73"/>
      <c r="X46139" s="12"/>
    </row>
    <row r="46140" spans="2:24" x14ac:dyDescent="0.3">
      <c r="B46140" s="73"/>
      <c r="D46140" s="73"/>
      <c r="P46140" s="73"/>
      <c r="T46140" s="73"/>
      <c r="U46140" s="73"/>
      <c r="V46140" s="73"/>
      <c r="X46140" s="12"/>
    </row>
    <row r="46141" spans="2:24" x14ac:dyDescent="0.3">
      <c r="B46141" s="73"/>
      <c r="D46141" s="73"/>
      <c r="P46141" s="73"/>
      <c r="T46141" s="73"/>
      <c r="U46141" s="73"/>
      <c r="V46141" s="73"/>
      <c r="X46141" s="12"/>
    </row>
    <row r="46142" spans="2:24" x14ac:dyDescent="0.3">
      <c r="B46142" s="73"/>
      <c r="D46142" s="73"/>
      <c r="P46142" s="73"/>
      <c r="T46142" s="73"/>
      <c r="U46142" s="73"/>
      <c r="V46142" s="73"/>
      <c r="X46142" s="12"/>
    </row>
    <row r="46143" spans="2:24" x14ac:dyDescent="0.3">
      <c r="B46143" s="73"/>
      <c r="D46143" s="73"/>
      <c r="P46143" s="73"/>
      <c r="T46143" s="73"/>
      <c r="U46143" s="73"/>
      <c r="V46143" s="73"/>
      <c r="X46143" s="12"/>
    </row>
    <row r="46144" spans="2:24" x14ac:dyDescent="0.3">
      <c r="B46144" s="73"/>
      <c r="D46144" s="73"/>
      <c r="P46144" s="73"/>
      <c r="T46144" s="73"/>
      <c r="U46144" s="73"/>
      <c r="V46144" s="73"/>
      <c r="X46144" s="12"/>
    </row>
    <row r="46145" spans="2:24" x14ac:dyDescent="0.3">
      <c r="B46145" s="73"/>
      <c r="D46145" s="73"/>
      <c r="P46145" s="73"/>
      <c r="T46145" s="73"/>
      <c r="U46145" s="73"/>
      <c r="V46145" s="73"/>
      <c r="X46145" s="12"/>
    </row>
    <row r="46146" spans="2:24" x14ac:dyDescent="0.3">
      <c r="B46146" s="73"/>
      <c r="D46146" s="73"/>
      <c r="P46146" s="73"/>
      <c r="T46146" s="73"/>
      <c r="U46146" s="73"/>
      <c r="V46146" s="73"/>
      <c r="X46146" s="12"/>
    </row>
    <row r="46147" spans="2:24" x14ac:dyDescent="0.3">
      <c r="B46147" s="73"/>
      <c r="D46147" s="73"/>
      <c r="P46147" s="73"/>
      <c r="T46147" s="73"/>
      <c r="U46147" s="73"/>
      <c r="V46147" s="73"/>
      <c r="X46147" s="12"/>
    </row>
    <row r="46148" spans="2:24" x14ac:dyDescent="0.3">
      <c r="B46148" s="73"/>
      <c r="D46148" s="73"/>
      <c r="P46148" s="73"/>
      <c r="T46148" s="73"/>
      <c r="U46148" s="73"/>
      <c r="V46148" s="73"/>
      <c r="X46148" s="12"/>
    </row>
    <row r="46149" spans="2:24" x14ac:dyDescent="0.3">
      <c r="B46149" s="73"/>
      <c r="D46149" s="73"/>
      <c r="P46149" s="73"/>
      <c r="T46149" s="73"/>
      <c r="U46149" s="73"/>
      <c r="V46149" s="73"/>
      <c r="X46149" s="12"/>
    </row>
    <row r="46150" spans="2:24" x14ac:dyDescent="0.3">
      <c r="B46150" s="73"/>
      <c r="D46150" s="73"/>
      <c r="P46150" s="73"/>
      <c r="T46150" s="73"/>
      <c r="U46150" s="73"/>
      <c r="V46150" s="73"/>
      <c r="X46150" s="12"/>
    </row>
    <row r="46151" spans="2:24" x14ac:dyDescent="0.3">
      <c r="B46151" s="73"/>
      <c r="D46151" s="73"/>
      <c r="P46151" s="73"/>
      <c r="T46151" s="73"/>
      <c r="U46151" s="73"/>
      <c r="V46151" s="73"/>
      <c r="X46151" s="12"/>
    </row>
    <row r="46152" spans="2:24" x14ac:dyDescent="0.3">
      <c r="B46152" s="73"/>
      <c r="D46152" s="73"/>
      <c r="P46152" s="73"/>
      <c r="T46152" s="73"/>
      <c r="U46152" s="73"/>
      <c r="V46152" s="73"/>
      <c r="X46152" s="12"/>
    </row>
    <row r="46153" spans="2:24" x14ac:dyDescent="0.3">
      <c r="B46153" s="73"/>
      <c r="D46153" s="73"/>
      <c r="P46153" s="73"/>
      <c r="T46153" s="73"/>
      <c r="U46153" s="73"/>
      <c r="V46153" s="73"/>
      <c r="X46153" s="12"/>
    </row>
    <row r="46154" spans="2:24" x14ac:dyDescent="0.3">
      <c r="B46154" s="73"/>
      <c r="D46154" s="73"/>
      <c r="P46154" s="73"/>
      <c r="T46154" s="73"/>
      <c r="U46154" s="73"/>
      <c r="V46154" s="73"/>
      <c r="X46154" s="12"/>
    </row>
    <row r="46155" spans="2:24" x14ac:dyDescent="0.3">
      <c r="B46155" s="73"/>
      <c r="D46155" s="73"/>
      <c r="P46155" s="73"/>
      <c r="T46155" s="73"/>
      <c r="U46155" s="73"/>
      <c r="V46155" s="73"/>
      <c r="X46155" s="12"/>
    </row>
    <row r="46156" spans="2:24" x14ac:dyDescent="0.3">
      <c r="B46156" s="73"/>
      <c r="D46156" s="73"/>
      <c r="P46156" s="73"/>
      <c r="T46156" s="73"/>
      <c r="U46156" s="73"/>
      <c r="V46156" s="73"/>
      <c r="X46156" s="12"/>
    </row>
    <row r="46157" spans="2:24" x14ac:dyDescent="0.3">
      <c r="B46157" s="73"/>
      <c r="D46157" s="73"/>
      <c r="P46157" s="73"/>
      <c r="T46157" s="73"/>
      <c r="U46157" s="73"/>
      <c r="V46157" s="73"/>
      <c r="X46157" s="12"/>
    </row>
    <row r="46158" spans="2:24" x14ac:dyDescent="0.3">
      <c r="B46158" s="73"/>
      <c r="D46158" s="73"/>
      <c r="P46158" s="73"/>
      <c r="T46158" s="73"/>
      <c r="U46158" s="73"/>
      <c r="V46158" s="73"/>
      <c r="X46158" s="12"/>
    </row>
    <row r="46159" spans="2:24" x14ac:dyDescent="0.3">
      <c r="B46159" s="73"/>
      <c r="D46159" s="73"/>
      <c r="P46159" s="73"/>
      <c r="T46159" s="73"/>
      <c r="U46159" s="73"/>
      <c r="V46159" s="73"/>
      <c r="X46159" s="12"/>
    </row>
    <row r="46160" spans="2:24" x14ac:dyDescent="0.3">
      <c r="B46160" s="73"/>
      <c r="D46160" s="73"/>
      <c r="P46160" s="73"/>
      <c r="T46160" s="73"/>
      <c r="U46160" s="73"/>
      <c r="V46160" s="73"/>
      <c r="X46160" s="12"/>
    </row>
    <row r="46161" spans="2:24" x14ac:dyDescent="0.3">
      <c r="B46161" s="73"/>
      <c r="D46161" s="73"/>
      <c r="P46161" s="73"/>
      <c r="T46161" s="73"/>
      <c r="U46161" s="73"/>
      <c r="V46161" s="73"/>
      <c r="X46161" s="12"/>
    </row>
    <row r="46162" spans="2:24" x14ac:dyDescent="0.3">
      <c r="B46162" s="73"/>
      <c r="D46162" s="73"/>
      <c r="P46162" s="73"/>
      <c r="T46162" s="73"/>
      <c r="U46162" s="73"/>
      <c r="V46162" s="73"/>
      <c r="X46162" s="12"/>
    </row>
    <row r="46163" spans="2:24" x14ac:dyDescent="0.3">
      <c r="B46163" s="73"/>
      <c r="D46163" s="73"/>
      <c r="P46163" s="73"/>
      <c r="T46163" s="73"/>
      <c r="U46163" s="73"/>
      <c r="V46163" s="73"/>
      <c r="X46163" s="12"/>
    </row>
    <row r="46164" spans="2:24" x14ac:dyDescent="0.3">
      <c r="B46164" s="73"/>
      <c r="D46164" s="73"/>
      <c r="P46164" s="73"/>
      <c r="T46164" s="73"/>
      <c r="U46164" s="73"/>
      <c r="V46164" s="73"/>
      <c r="X46164" s="12"/>
    </row>
    <row r="46165" spans="2:24" x14ac:dyDescent="0.3">
      <c r="B46165" s="73"/>
      <c r="D46165" s="73"/>
      <c r="P46165" s="73"/>
      <c r="T46165" s="73"/>
      <c r="U46165" s="73"/>
      <c r="V46165" s="73"/>
      <c r="X46165" s="12"/>
    </row>
    <row r="46166" spans="2:24" x14ac:dyDescent="0.3">
      <c r="B46166" s="73"/>
      <c r="D46166" s="73"/>
      <c r="P46166" s="73"/>
      <c r="T46166" s="73"/>
      <c r="U46166" s="73"/>
      <c r="V46166" s="73"/>
      <c r="X46166" s="12"/>
    </row>
    <row r="46167" spans="2:24" x14ac:dyDescent="0.3">
      <c r="B46167" s="73"/>
      <c r="D46167" s="73"/>
      <c r="P46167" s="73"/>
      <c r="T46167" s="73"/>
      <c r="U46167" s="73"/>
      <c r="V46167" s="73"/>
      <c r="X46167" s="12"/>
    </row>
    <row r="46168" spans="2:24" x14ac:dyDescent="0.3">
      <c r="B46168" s="73"/>
      <c r="D46168" s="73"/>
      <c r="P46168" s="73"/>
      <c r="T46168" s="73"/>
      <c r="U46168" s="73"/>
      <c r="V46168" s="73"/>
      <c r="X46168" s="12"/>
    </row>
    <row r="46169" spans="2:24" x14ac:dyDescent="0.3">
      <c r="B46169" s="73"/>
      <c r="D46169" s="73"/>
      <c r="P46169" s="73"/>
      <c r="T46169" s="73"/>
      <c r="U46169" s="73"/>
      <c r="V46169" s="73"/>
      <c r="X46169" s="12"/>
    </row>
    <row r="46170" spans="2:24" x14ac:dyDescent="0.3">
      <c r="B46170" s="73"/>
      <c r="D46170" s="73"/>
      <c r="P46170" s="73"/>
      <c r="T46170" s="73"/>
      <c r="U46170" s="73"/>
      <c r="V46170" s="73"/>
      <c r="X46170" s="12"/>
    </row>
    <row r="46171" spans="2:24" x14ac:dyDescent="0.3">
      <c r="B46171" s="73"/>
      <c r="D46171" s="73"/>
      <c r="P46171" s="73"/>
      <c r="T46171" s="73"/>
      <c r="U46171" s="73"/>
      <c r="V46171" s="73"/>
      <c r="X46171" s="12"/>
    </row>
    <row r="46172" spans="2:24" x14ac:dyDescent="0.3">
      <c r="B46172" s="73"/>
      <c r="D46172" s="73"/>
      <c r="P46172" s="73"/>
      <c r="T46172" s="73"/>
      <c r="U46172" s="73"/>
      <c r="V46172" s="73"/>
      <c r="X46172" s="12"/>
    </row>
    <row r="46173" spans="2:24" x14ac:dyDescent="0.3">
      <c r="B46173" s="73"/>
      <c r="D46173" s="73"/>
      <c r="P46173" s="73"/>
      <c r="T46173" s="73"/>
      <c r="U46173" s="73"/>
      <c r="V46173" s="73"/>
      <c r="X46173" s="12"/>
    </row>
    <row r="46174" spans="2:24" x14ac:dyDescent="0.3">
      <c r="B46174" s="73"/>
      <c r="D46174" s="73"/>
      <c r="P46174" s="73"/>
      <c r="T46174" s="73"/>
      <c r="U46174" s="73"/>
      <c r="V46174" s="73"/>
      <c r="X46174" s="12"/>
    </row>
    <row r="46175" spans="2:24" x14ac:dyDescent="0.3">
      <c r="B46175" s="73"/>
      <c r="D46175" s="73"/>
      <c r="P46175" s="73"/>
      <c r="T46175" s="73"/>
      <c r="U46175" s="73"/>
      <c r="V46175" s="73"/>
      <c r="X46175" s="12"/>
    </row>
    <row r="46176" spans="2:24" x14ac:dyDescent="0.3">
      <c r="B46176" s="73"/>
      <c r="D46176" s="73"/>
      <c r="P46176" s="73"/>
      <c r="T46176" s="73"/>
      <c r="U46176" s="73"/>
      <c r="V46176" s="73"/>
      <c r="X46176" s="12"/>
    </row>
    <row r="46177" spans="2:24" x14ac:dyDescent="0.3">
      <c r="B46177" s="73"/>
      <c r="D46177" s="73"/>
      <c r="P46177" s="73"/>
      <c r="T46177" s="73"/>
      <c r="U46177" s="73"/>
      <c r="V46177" s="73"/>
      <c r="X46177" s="12"/>
    </row>
    <row r="46178" spans="2:24" x14ac:dyDescent="0.3">
      <c r="B46178" s="73"/>
      <c r="D46178" s="73"/>
      <c r="P46178" s="73"/>
      <c r="T46178" s="73"/>
      <c r="U46178" s="73"/>
      <c r="V46178" s="73"/>
      <c r="X46178" s="12"/>
    </row>
    <row r="46179" spans="2:24" x14ac:dyDescent="0.3">
      <c r="B46179" s="73"/>
      <c r="D46179" s="73"/>
      <c r="P46179" s="73"/>
      <c r="T46179" s="73"/>
      <c r="U46179" s="73"/>
      <c r="V46179" s="73"/>
      <c r="X46179" s="12"/>
    </row>
    <row r="46180" spans="2:24" x14ac:dyDescent="0.3">
      <c r="B46180" s="73"/>
      <c r="D46180" s="73"/>
      <c r="P46180" s="73"/>
      <c r="T46180" s="73"/>
      <c r="U46180" s="73"/>
      <c r="V46180" s="73"/>
      <c r="X46180" s="12"/>
    </row>
    <row r="46181" spans="2:24" x14ac:dyDescent="0.3">
      <c r="B46181" s="73"/>
      <c r="D46181" s="73"/>
      <c r="P46181" s="73"/>
      <c r="T46181" s="73"/>
      <c r="U46181" s="73"/>
      <c r="V46181" s="73"/>
      <c r="X46181" s="12"/>
    </row>
    <row r="46182" spans="2:24" x14ac:dyDescent="0.3">
      <c r="B46182" s="73"/>
      <c r="D46182" s="73"/>
      <c r="P46182" s="73"/>
      <c r="T46182" s="73"/>
      <c r="U46182" s="73"/>
      <c r="V46182" s="73"/>
      <c r="X46182" s="12"/>
    </row>
    <row r="46183" spans="2:24" x14ac:dyDescent="0.3">
      <c r="B46183" s="73"/>
      <c r="D46183" s="73"/>
      <c r="P46183" s="73"/>
      <c r="T46183" s="73"/>
      <c r="U46183" s="73"/>
      <c r="V46183" s="73"/>
      <c r="X46183" s="12"/>
    </row>
    <row r="46184" spans="2:24" x14ac:dyDescent="0.3">
      <c r="B46184" s="73"/>
      <c r="D46184" s="73"/>
      <c r="P46184" s="73"/>
      <c r="T46184" s="73"/>
      <c r="U46184" s="73"/>
      <c r="V46184" s="73"/>
      <c r="X46184" s="12"/>
    </row>
    <row r="46185" spans="2:24" x14ac:dyDescent="0.3">
      <c r="B46185" s="73"/>
      <c r="D46185" s="73"/>
      <c r="P46185" s="73"/>
      <c r="T46185" s="73"/>
      <c r="U46185" s="73"/>
      <c r="V46185" s="73"/>
      <c r="X46185" s="12"/>
    </row>
    <row r="46186" spans="2:24" x14ac:dyDescent="0.3">
      <c r="B46186" s="73"/>
      <c r="D46186" s="73"/>
      <c r="P46186" s="73"/>
      <c r="T46186" s="73"/>
      <c r="U46186" s="73"/>
      <c r="V46186" s="73"/>
      <c r="X46186" s="12"/>
    </row>
    <row r="46187" spans="2:24" x14ac:dyDescent="0.3">
      <c r="B46187" s="73"/>
      <c r="D46187" s="73"/>
      <c r="P46187" s="73"/>
      <c r="T46187" s="73"/>
      <c r="U46187" s="73"/>
      <c r="V46187" s="73"/>
      <c r="X46187" s="12"/>
    </row>
    <row r="46188" spans="2:24" x14ac:dyDescent="0.3">
      <c r="B46188" s="73"/>
      <c r="D46188" s="73"/>
      <c r="P46188" s="73"/>
      <c r="T46188" s="73"/>
      <c r="U46188" s="73"/>
      <c r="V46188" s="73"/>
      <c r="X46188" s="12"/>
    </row>
    <row r="46189" spans="2:24" x14ac:dyDescent="0.3">
      <c r="B46189" s="73"/>
      <c r="D46189" s="73"/>
      <c r="P46189" s="73"/>
      <c r="T46189" s="73"/>
      <c r="U46189" s="73"/>
      <c r="V46189" s="73"/>
      <c r="X46189" s="12"/>
    </row>
    <row r="46190" spans="2:24" x14ac:dyDescent="0.3">
      <c r="B46190" s="73"/>
      <c r="D46190" s="73"/>
      <c r="P46190" s="73"/>
      <c r="T46190" s="73"/>
      <c r="U46190" s="73"/>
      <c r="V46190" s="73"/>
      <c r="X46190" s="12"/>
    </row>
    <row r="46191" spans="2:24" x14ac:dyDescent="0.3">
      <c r="B46191" s="73"/>
      <c r="D46191" s="73"/>
      <c r="P46191" s="73"/>
      <c r="T46191" s="73"/>
      <c r="U46191" s="73"/>
      <c r="V46191" s="73"/>
      <c r="X46191" s="12"/>
    </row>
    <row r="46192" spans="2:24" x14ac:dyDescent="0.3">
      <c r="B46192" s="73"/>
      <c r="D46192" s="73"/>
      <c r="P46192" s="73"/>
      <c r="T46192" s="73"/>
      <c r="U46192" s="73"/>
      <c r="V46192" s="73"/>
      <c r="X46192" s="12"/>
    </row>
    <row r="46193" spans="2:24" x14ac:dyDescent="0.3">
      <c r="B46193" s="73"/>
      <c r="D46193" s="73"/>
      <c r="P46193" s="73"/>
      <c r="T46193" s="73"/>
      <c r="U46193" s="73"/>
      <c r="V46193" s="73"/>
      <c r="X46193" s="12"/>
    </row>
    <row r="46194" spans="2:24" x14ac:dyDescent="0.3">
      <c r="B46194" s="73"/>
      <c r="D46194" s="73"/>
      <c r="P46194" s="73"/>
      <c r="T46194" s="73"/>
      <c r="U46194" s="73"/>
      <c r="V46194" s="73"/>
      <c r="X46194" s="12"/>
    </row>
    <row r="46195" spans="2:24" x14ac:dyDescent="0.3">
      <c r="B46195" s="73"/>
      <c r="D46195" s="73"/>
      <c r="P46195" s="73"/>
      <c r="T46195" s="73"/>
      <c r="U46195" s="73"/>
      <c r="V46195" s="73"/>
      <c r="X46195" s="12"/>
    </row>
    <row r="46196" spans="2:24" x14ac:dyDescent="0.3">
      <c r="B46196" s="73"/>
      <c r="D46196" s="73"/>
      <c r="P46196" s="73"/>
      <c r="T46196" s="73"/>
      <c r="U46196" s="73"/>
      <c r="V46196" s="73"/>
      <c r="X46196" s="12"/>
    </row>
    <row r="46197" spans="2:24" x14ac:dyDescent="0.3">
      <c r="B46197" s="73"/>
      <c r="D46197" s="73"/>
      <c r="P46197" s="73"/>
      <c r="T46197" s="73"/>
      <c r="U46197" s="73"/>
      <c r="V46197" s="73"/>
      <c r="X46197" s="12"/>
    </row>
    <row r="46198" spans="2:24" x14ac:dyDescent="0.3">
      <c r="B46198" s="73"/>
      <c r="D46198" s="73"/>
      <c r="P46198" s="73"/>
      <c r="T46198" s="73"/>
      <c r="U46198" s="73"/>
      <c r="V46198" s="73"/>
      <c r="X46198" s="12"/>
    </row>
    <row r="46199" spans="2:24" x14ac:dyDescent="0.3">
      <c r="B46199" s="73"/>
      <c r="D46199" s="73"/>
      <c r="P46199" s="73"/>
      <c r="T46199" s="73"/>
      <c r="U46199" s="73"/>
      <c r="V46199" s="73"/>
      <c r="X46199" s="12"/>
    </row>
    <row r="46200" spans="2:24" x14ac:dyDescent="0.3">
      <c r="B46200" s="73"/>
      <c r="D46200" s="73"/>
      <c r="P46200" s="73"/>
      <c r="T46200" s="73"/>
      <c r="U46200" s="73"/>
      <c r="V46200" s="73"/>
      <c r="X46200" s="12"/>
    </row>
    <row r="46201" spans="2:24" x14ac:dyDescent="0.3">
      <c r="B46201" s="73"/>
      <c r="D46201" s="73"/>
      <c r="P46201" s="73"/>
      <c r="T46201" s="73"/>
      <c r="U46201" s="73"/>
      <c r="V46201" s="73"/>
      <c r="X46201" s="12"/>
    </row>
    <row r="46202" spans="2:24" x14ac:dyDescent="0.3">
      <c r="B46202" s="73"/>
      <c r="D46202" s="73"/>
      <c r="P46202" s="73"/>
      <c r="T46202" s="73"/>
      <c r="U46202" s="73"/>
      <c r="V46202" s="73"/>
      <c r="X46202" s="12"/>
    </row>
    <row r="46203" spans="2:24" x14ac:dyDescent="0.3">
      <c r="B46203" s="73"/>
      <c r="D46203" s="73"/>
      <c r="P46203" s="73"/>
      <c r="T46203" s="73"/>
      <c r="U46203" s="73"/>
      <c r="V46203" s="73"/>
      <c r="X46203" s="12"/>
    </row>
    <row r="46204" spans="2:24" x14ac:dyDescent="0.3">
      <c r="B46204" s="73"/>
      <c r="D46204" s="73"/>
      <c r="P46204" s="73"/>
      <c r="T46204" s="73"/>
      <c r="U46204" s="73"/>
      <c r="V46204" s="73"/>
      <c r="X46204" s="12"/>
    </row>
    <row r="46205" spans="2:24" x14ac:dyDescent="0.3">
      <c r="B46205" s="73"/>
      <c r="D46205" s="73"/>
      <c r="P46205" s="73"/>
      <c r="T46205" s="73"/>
      <c r="U46205" s="73"/>
      <c r="V46205" s="73"/>
      <c r="X46205" s="12"/>
    </row>
    <row r="46206" spans="2:24" x14ac:dyDescent="0.3">
      <c r="B46206" s="73"/>
      <c r="D46206" s="73"/>
      <c r="P46206" s="73"/>
      <c r="T46206" s="73"/>
      <c r="U46206" s="73"/>
      <c r="V46206" s="73"/>
      <c r="X46206" s="12"/>
    </row>
    <row r="46207" spans="2:24" x14ac:dyDescent="0.3">
      <c r="B46207" s="73"/>
      <c r="D46207" s="73"/>
      <c r="P46207" s="73"/>
      <c r="T46207" s="73"/>
      <c r="U46207" s="73"/>
      <c r="V46207" s="73"/>
      <c r="X46207" s="12"/>
    </row>
    <row r="46208" spans="2:24" x14ac:dyDescent="0.3">
      <c r="B46208" s="73"/>
      <c r="D46208" s="73"/>
      <c r="P46208" s="73"/>
      <c r="T46208" s="73"/>
      <c r="U46208" s="73"/>
      <c r="V46208" s="73"/>
      <c r="X46208" s="12"/>
    </row>
    <row r="46209" spans="2:24" x14ac:dyDescent="0.3">
      <c r="B46209" s="73"/>
      <c r="D46209" s="73"/>
      <c r="P46209" s="73"/>
      <c r="T46209" s="73"/>
      <c r="U46209" s="73"/>
      <c r="V46209" s="73"/>
      <c r="X46209" s="12"/>
    </row>
    <row r="46210" spans="2:24" x14ac:dyDescent="0.3">
      <c r="B46210" s="73"/>
      <c r="D46210" s="73"/>
      <c r="P46210" s="73"/>
      <c r="T46210" s="73"/>
      <c r="U46210" s="73"/>
      <c r="V46210" s="73"/>
      <c r="X46210" s="12"/>
    </row>
    <row r="46211" spans="2:24" x14ac:dyDescent="0.3">
      <c r="B46211" s="73"/>
      <c r="D46211" s="73"/>
      <c r="P46211" s="73"/>
      <c r="T46211" s="73"/>
      <c r="U46211" s="73"/>
      <c r="V46211" s="73"/>
      <c r="X46211" s="12"/>
    </row>
    <row r="46212" spans="2:24" x14ac:dyDescent="0.3">
      <c r="B46212" s="73"/>
      <c r="D46212" s="73"/>
      <c r="P46212" s="73"/>
      <c r="T46212" s="73"/>
      <c r="U46212" s="73"/>
      <c r="V46212" s="73"/>
      <c r="X46212" s="12"/>
    </row>
    <row r="46213" spans="2:24" x14ac:dyDescent="0.3">
      <c r="B46213" s="73"/>
      <c r="D46213" s="73"/>
      <c r="P46213" s="73"/>
      <c r="T46213" s="73"/>
      <c r="U46213" s="73"/>
      <c r="V46213" s="73"/>
      <c r="X46213" s="12"/>
    </row>
    <row r="46214" spans="2:24" x14ac:dyDescent="0.3">
      <c r="B46214" s="73"/>
      <c r="D46214" s="73"/>
      <c r="P46214" s="73"/>
      <c r="T46214" s="73"/>
      <c r="U46214" s="73"/>
      <c r="V46214" s="73"/>
      <c r="X46214" s="12"/>
    </row>
    <row r="46215" spans="2:24" x14ac:dyDescent="0.3">
      <c r="B46215" s="73"/>
      <c r="D46215" s="73"/>
      <c r="P46215" s="73"/>
      <c r="T46215" s="73"/>
      <c r="U46215" s="73"/>
      <c r="V46215" s="73"/>
      <c r="X46215" s="12"/>
    </row>
    <row r="46216" spans="2:24" x14ac:dyDescent="0.3">
      <c r="B46216" s="73"/>
      <c r="D46216" s="73"/>
      <c r="P46216" s="73"/>
      <c r="T46216" s="73"/>
      <c r="U46216" s="73"/>
      <c r="V46216" s="73"/>
      <c r="X46216" s="12"/>
    </row>
    <row r="46217" spans="2:24" x14ac:dyDescent="0.3">
      <c r="B46217" s="73"/>
      <c r="D46217" s="73"/>
      <c r="P46217" s="73"/>
      <c r="T46217" s="73"/>
      <c r="U46217" s="73"/>
      <c r="V46217" s="73"/>
      <c r="X46217" s="12"/>
    </row>
    <row r="46218" spans="2:24" x14ac:dyDescent="0.3">
      <c r="B46218" s="73"/>
      <c r="D46218" s="73"/>
      <c r="P46218" s="73"/>
      <c r="T46218" s="73"/>
      <c r="U46218" s="73"/>
      <c r="V46218" s="73"/>
      <c r="X46218" s="12"/>
    </row>
    <row r="46219" spans="2:24" x14ac:dyDescent="0.3">
      <c r="B46219" s="73"/>
      <c r="D46219" s="73"/>
      <c r="P46219" s="73"/>
      <c r="T46219" s="73"/>
      <c r="U46219" s="73"/>
      <c r="V46219" s="73"/>
      <c r="X46219" s="12"/>
    </row>
    <row r="46220" spans="2:24" x14ac:dyDescent="0.3">
      <c r="B46220" s="73"/>
      <c r="D46220" s="73"/>
      <c r="P46220" s="73"/>
      <c r="T46220" s="73"/>
      <c r="U46220" s="73"/>
      <c r="V46220" s="73"/>
      <c r="X46220" s="12"/>
    </row>
    <row r="46221" spans="2:24" x14ac:dyDescent="0.3">
      <c r="B46221" s="73"/>
      <c r="D46221" s="73"/>
      <c r="P46221" s="73"/>
      <c r="T46221" s="73"/>
      <c r="U46221" s="73"/>
      <c r="V46221" s="73"/>
      <c r="X46221" s="12"/>
    </row>
    <row r="46222" spans="2:24" x14ac:dyDescent="0.3">
      <c r="B46222" s="73"/>
      <c r="D46222" s="73"/>
      <c r="P46222" s="73"/>
      <c r="T46222" s="73"/>
      <c r="U46222" s="73"/>
      <c r="V46222" s="73"/>
      <c r="X46222" s="12"/>
    </row>
    <row r="46223" spans="2:24" x14ac:dyDescent="0.3">
      <c r="B46223" s="73"/>
      <c r="D46223" s="73"/>
      <c r="P46223" s="73"/>
      <c r="T46223" s="73"/>
      <c r="U46223" s="73"/>
      <c r="V46223" s="73"/>
      <c r="X46223" s="12"/>
    </row>
    <row r="46224" spans="2:24" x14ac:dyDescent="0.3">
      <c r="B46224" s="73"/>
      <c r="D46224" s="73"/>
      <c r="P46224" s="73"/>
      <c r="T46224" s="73"/>
      <c r="U46224" s="73"/>
      <c r="V46224" s="73"/>
      <c r="X46224" s="12"/>
    </row>
    <row r="46225" spans="2:24" x14ac:dyDescent="0.3">
      <c r="B46225" s="73"/>
      <c r="D46225" s="73"/>
      <c r="P46225" s="73"/>
      <c r="T46225" s="73"/>
      <c r="U46225" s="73"/>
      <c r="V46225" s="73"/>
      <c r="X46225" s="12"/>
    </row>
    <row r="46226" spans="2:24" x14ac:dyDescent="0.3">
      <c r="B46226" s="73"/>
      <c r="D46226" s="73"/>
      <c r="P46226" s="73"/>
      <c r="T46226" s="73"/>
      <c r="U46226" s="73"/>
      <c r="V46226" s="73"/>
      <c r="X46226" s="12"/>
    </row>
    <row r="46227" spans="2:24" x14ac:dyDescent="0.3">
      <c r="B46227" s="73"/>
      <c r="D46227" s="73"/>
      <c r="P46227" s="73"/>
      <c r="T46227" s="73"/>
      <c r="U46227" s="73"/>
      <c r="V46227" s="73"/>
      <c r="X46227" s="12"/>
    </row>
    <row r="46228" spans="2:24" x14ac:dyDescent="0.3">
      <c r="B46228" s="73"/>
      <c r="D46228" s="73"/>
      <c r="P46228" s="73"/>
      <c r="T46228" s="73"/>
      <c r="U46228" s="73"/>
      <c r="V46228" s="73"/>
      <c r="X46228" s="12"/>
    </row>
    <row r="46229" spans="2:24" x14ac:dyDescent="0.3">
      <c r="B46229" s="73"/>
      <c r="D46229" s="73"/>
      <c r="P46229" s="73"/>
      <c r="T46229" s="73"/>
      <c r="U46229" s="73"/>
      <c r="V46229" s="73"/>
      <c r="X46229" s="12"/>
    </row>
    <row r="46230" spans="2:24" x14ac:dyDescent="0.3">
      <c r="B46230" s="73"/>
      <c r="D46230" s="73"/>
      <c r="P46230" s="73"/>
      <c r="T46230" s="73"/>
      <c r="U46230" s="73"/>
      <c r="V46230" s="73"/>
      <c r="X46230" s="12"/>
    </row>
    <row r="46231" spans="2:24" x14ac:dyDescent="0.3">
      <c r="B46231" s="73"/>
      <c r="D46231" s="73"/>
      <c r="P46231" s="73"/>
      <c r="T46231" s="73"/>
      <c r="U46231" s="73"/>
      <c r="V46231" s="73"/>
      <c r="X46231" s="12"/>
    </row>
    <row r="46232" spans="2:24" x14ac:dyDescent="0.3">
      <c r="B46232" s="73"/>
      <c r="D46232" s="73"/>
      <c r="P46232" s="73"/>
      <c r="T46232" s="73"/>
      <c r="U46232" s="73"/>
      <c r="V46232" s="73"/>
      <c r="X46232" s="12"/>
    </row>
    <row r="46233" spans="2:24" x14ac:dyDescent="0.3">
      <c r="B46233" s="73"/>
      <c r="D46233" s="73"/>
      <c r="P46233" s="73"/>
      <c r="T46233" s="73"/>
      <c r="U46233" s="73"/>
      <c r="V46233" s="73"/>
      <c r="X46233" s="12"/>
    </row>
    <row r="46234" spans="2:24" x14ac:dyDescent="0.3">
      <c r="B46234" s="73"/>
      <c r="D46234" s="73"/>
      <c r="P46234" s="73"/>
      <c r="T46234" s="73"/>
      <c r="U46234" s="73"/>
      <c r="V46234" s="73"/>
      <c r="X46234" s="12"/>
    </row>
    <row r="46235" spans="2:24" x14ac:dyDescent="0.3">
      <c r="B46235" s="73"/>
      <c r="D46235" s="73"/>
      <c r="P46235" s="73"/>
      <c r="T46235" s="73"/>
      <c r="U46235" s="73"/>
      <c r="V46235" s="73"/>
      <c r="X46235" s="12"/>
    </row>
    <row r="46236" spans="2:24" x14ac:dyDescent="0.3">
      <c r="B46236" s="73"/>
      <c r="D46236" s="73"/>
      <c r="P46236" s="73"/>
      <c r="T46236" s="73"/>
      <c r="U46236" s="73"/>
      <c r="V46236" s="73"/>
      <c r="X46236" s="12"/>
    </row>
    <row r="46237" spans="2:24" x14ac:dyDescent="0.3">
      <c r="B46237" s="73"/>
      <c r="D46237" s="73"/>
      <c r="P46237" s="73"/>
      <c r="T46237" s="73"/>
      <c r="U46237" s="73"/>
      <c r="V46237" s="73"/>
      <c r="X46237" s="12"/>
    </row>
    <row r="46238" spans="2:24" x14ac:dyDescent="0.3">
      <c r="B46238" s="73"/>
      <c r="D46238" s="73"/>
      <c r="P46238" s="73"/>
      <c r="T46238" s="73"/>
      <c r="U46238" s="73"/>
      <c r="V46238" s="73"/>
      <c r="X46238" s="12"/>
    </row>
    <row r="46239" spans="2:24" x14ac:dyDescent="0.3">
      <c r="B46239" s="73"/>
      <c r="D46239" s="73"/>
      <c r="P46239" s="73"/>
      <c r="T46239" s="73"/>
      <c r="U46239" s="73"/>
      <c r="V46239" s="73"/>
      <c r="X46239" s="12"/>
    </row>
    <row r="46240" spans="2:24" x14ac:dyDescent="0.3">
      <c r="B46240" s="73"/>
      <c r="D46240" s="73"/>
      <c r="P46240" s="73"/>
      <c r="T46240" s="73"/>
      <c r="U46240" s="73"/>
      <c r="V46240" s="73"/>
      <c r="X46240" s="12"/>
    </row>
    <row r="46241" spans="2:24" x14ac:dyDescent="0.3">
      <c r="B46241" s="73"/>
      <c r="D46241" s="73"/>
      <c r="P46241" s="73"/>
      <c r="T46241" s="73"/>
      <c r="U46241" s="73"/>
      <c r="V46241" s="73"/>
      <c r="X46241" s="12"/>
    </row>
    <row r="46242" spans="2:24" x14ac:dyDescent="0.3">
      <c r="B46242" s="73"/>
      <c r="D46242" s="73"/>
      <c r="P46242" s="73"/>
      <c r="T46242" s="73"/>
      <c r="U46242" s="73"/>
      <c r="V46242" s="73"/>
      <c r="X46242" s="12"/>
    </row>
    <row r="46243" spans="2:24" x14ac:dyDescent="0.3">
      <c r="B46243" s="73"/>
      <c r="D46243" s="73"/>
      <c r="P46243" s="73"/>
      <c r="T46243" s="73"/>
      <c r="U46243" s="73"/>
      <c r="V46243" s="73"/>
      <c r="X46243" s="12"/>
    </row>
    <row r="46244" spans="2:24" x14ac:dyDescent="0.3">
      <c r="B46244" s="73"/>
      <c r="D46244" s="73"/>
      <c r="P46244" s="73"/>
      <c r="T46244" s="73"/>
      <c r="U46244" s="73"/>
      <c r="V46244" s="73"/>
      <c r="X46244" s="12"/>
    </row>
    <row r="46245" spans="2:24" x14ac:dyDescent="0.3">
      <c r="B46245" s="73"/>
      <c r="D46245" s="73"/>
      <c r="P46245" s="73"/>
      <c r="T46245" s="73"/>
      <c r="U46245" s="73"/>
      <c r="V46245" s="73"/>
      <c r="X46245" s="12"/>
    </row>
    <row r="46246" spans="2:24" x14ac:dyDescent="0.3">
      <c r="B46246" s="73"/>
      <c r="D46246" s="73"/>
      <c r="P46246" s="73"/>
      <c r="T46246" s="73"/>
      <c r="U46246" s="73"/>
      <c r="V46246" s="73"/>
      <c r="X46246" s="12"/>
    </row>
    <row r="46247" spans="2:24" x14ac:dyDescent="0.3">
      <c r="B46247" s="73"/>
      <c r="D46247" s="73"/>
      <c r="P46247" s="73"/>
      <c r="T46247" s="73"/>
      <c r="U46247" s="73"/>
      <c r="V46247" s="73"/>
      <c r="X46247" s="12"/>
    </row>
    <row r="46248" spans="2:24" x14ac:dyDescent="0.3">
      <c r="B46248" s="73"/>
      <c r="D46248" s="73"/>
      <c r="P46248" s="73"/>
      <c r="T46248" s="73"/>
      <c r="U46248" s="73"/>
      <c r="V46248" s="73"/>
      <c r="X46248" s="12"/>
    </row>
    <row r="46249" spans="2:24" x14ac:dyDescent="0.3">
      <c r="B46249" s="73"/>
      <c r="D46249" s="73"/>
      <c r="P46249" s="73"/>
      <c r="T46249" s="73"/>
      <c r="U46249" s="73"/>
      <c r="V46249" s="73"/>
      <c r="X46249" s="12"/>
    </row>
    <row r="46250" spans="2:24" x14ac:dyDescent="0.3">
      <c r="B46250" s="73"/>
      <c r="D46250" s="73"/>
      <c r="P46250" s="73"/>
      <c r="T46250" s="73"/>
      <c r="U46250" s="73"/>
      <c r="V46250" s="73"/>
      <c r="X46250" s="12"/>
    </row>
    <row r="46251" spans="2:24" x14ac:dyDescent="0.3">
      <c r="B46251" s="73"/>
      <c r="D46251" s="73"/>
      <c r="P46251" s="73"/>
      <c r="T46251" s="73"/>
      <c r="U46251" s="73"/>
      <c r="V46251" s="73"/>
      <c r="X46251" s="12"/>
    </row>
    <row r="46252" spans="2:24" x14ac:dyDescent="0.3">
      <c r="B46252" s="73"/>
      <c r="D46252" s="73"/>
      <c r="P46252" s="73"/>
      <c r="T46252" s="73"/>
      <c r="U46252" s="73"/>
      <c r="V46252" s="73"/>
      <c r="X46252" s="12"/>
    </row>
    <row r="46253" spans="2:24" x14ac:dyDescent="0.3">
      <c r="B46253" s="73"/>
      <c r="D46253" s="73"/>
      <c r="P46253" s="73"/>
      <c r="T46253" s="73"/>
      <c r="U46253" s="73"/>
      <c r="V46253" s="73"/>
      <c r="X46253" s="12"/>
    </row>
    <row r="46254" spans="2:24" x14ac:dyDescent="0.3">
      <c r="B46254" s="73"/>
      <c r="D46254" s="73"/>
      <c r="P46254" s="73"/>
      <c r="T46254" s="73"/>
      <c r="U46254" s="73"/>
      <c r="V46254" s="73"/>
      <c r="X46254" s="12"/>
    </row>
    <row r="46255" spans="2:24" x14ac:dyDescent="0.3">
      <c r="B46255" s="73"/>
      <c r="D46255" s="73"/>
      <c r="P46255" s="73"/>
      <c r="T46255" s="73"/>
      <c r="U46255" s="73"/>
      <c r="V46255" s="73"/>
      <c r="X46255" s="12"/>
    </row>
    <row r="46256" spans="2:24" x14ac:dyDescent="0.3">
      <c r="B46256" s="73"/>
      <c r="D46256" s="73"/>
      <c r="P46256" s="73"/>
      <c r="T46256" s="73"/>
      <c r="U46256" s="73"/>
      <c r="V46256" s="73"/>
      <c r="X46256" s="12"/>
    </row>
    <row r="46257" spans="2:24" x14ac:dyDescent="0.3">
      <c r="B46257" s="73"/>
      <c r="D46257" s="73"/>
      <c r="P46257" s="73"/>
      <c r="T46257" s="73"/>
      <c r="U46257" s="73"/>
      <c r="V46257" s="73"/>
      <c r="X46257" s="12"/>
    </row>
    <row r="46258" spans="2:24" x14ac:dyDescent="0.3">
      <c r="B46258" s="73"/>
      <c r="D46258" s="73"/>
      <c r="P46258" s="73"/>
      <c r="T46258" s="73"/>
      <c r="U46258" s="73"/>
      <c r="V46258" s="73"/>
      <c r="X46258" s="12"/>
    </row>
    <row r="46259" spans="2:24" x14ac:dyDescent="0.3">
      <c r="B46259" s="73"/>
      <c r="D46259" s="73"/>
      <c r="P46259" s="73"/>
      <c r="T46259" s="73"/>
      <c r="U46259" s="73"/>
      <c r="V46259" s="73"/>
      <c r="X46259" s="12"/>
    </row>
    <row r="46260" spans="2:24" x14ac:dyDescent="0.3">
      <c r="B46260" s="73"/>
      <c r="D46260" s="73"/>
      <c r="P46260" s="73"/>
      <c r="T46260" s="73"/>
      <c r="U46260" s="73"/>
      <c r="V46260" s="73"/>
      <c r="X46260" s="12"/>
    </row>
    <row r="46261" spans="2:24" x14ac:dyDescent="0.3">
      <c r="B46261" s="73"/>
      <c r="D46261" s="73"/>
      <c r="P46261" s="73"/>
      <c r="T46261" s="73"/>
      <c r="U46261" s="73"/>
      <c r="V46261" s="73"/>
      <c r="X46261" s="12"/>
    </row>
    <row r="46262" spans="2:24" x14ac:dyDescent="0.3">
      <c r="B46262" s="73"/>
      <c r="D46262" s="73"/>
      <c r="P46262" s="73"/>
      <c r="T46262" s="73"/>
      <c r="U46262" s="73"/>
      <c r="V46262" s="73"/>
      <c r="X46262" s="12"/>
    </row>
    <row r="46263" spans="2:24" x14ac:dyDescent="0.3">
      <c r="B46263" s="73"/>
      <c r="D46263" s="73"/>
      <c r="P46263" s="73"/>
      <c r="T46263" s="73"/>
      <c r="U46263" s="73"/>
      <c r="V46263" s="73"/>
      <c r="X46263" s="12"/>
    </row>
    <row r="46264" spans="2:24" x14ac:dyDescent="0.3">
      <c r="B46264" s="73"/>
      <c r="D46264" s="73"/>
      <c r="P46264" s="73"/>
      <c r="T46264" s="73"/>
      <c r="U46264" s="73"/>
      <c r="V46264" s="73"/>
      <c r="X46264" s="12"/>
    </row>
    <row r="46265" spans="2:24" x14ac:dyDescent="0.3">
      <c r="B46265" s="73"/>
      <c r="D46265" s="73"/>
      <c r="P46265" s="73"/>
      <c r="T46265" s="73"/>
      <c r="U46265" s="73"/>
      <c r="V46265" s="73"/>
      <c r="X46265" s="12"/>
    </row>
    <row r="46266" spans="2:24" x14ac:dyDescent="0.3">
      <c r="B46266" s="73"/>
      <c r="D46266" s="73"/>
      <c r="P46266" s="73"/>
      <c r="T46266" s="73"/>
      <c r="U46266" s="73"/>
      <c r="V46266" s="73"/>
      <c r="X46266" s="12"/>
    </row>
    <row r="46267" spans="2:24" x14ac:dyDescent="0.3">
      <c r="B46267" s="73"/>
      <c r="D46267" s="73"/>
      <c r="P46267" s="73"/>
      <c r="T46267" s="73"/>
      <c r="U46267" s="73"/>
      <c r="V46267" s="73"/>
      <c r="X46267" s="12"/>
    </row>
    <row r="46268" spans="2:24" x14ac:dyDescent="0.3">
      <c r="B46268" s="73"/>
      <c r="D46268" s="73"/>
      <c r="P46268" s="73"/>
      <c r="T46268" s="73"/>
      <c r="U46268" s="73"/>
      <c r="V46268" s="73"/>
      <c r="X46268" s="12"/>
    </row>
    <row r="46269" spans="2:24" x14ac:dyDescent="0.3">
      <c r="B46269" s="73"/>
      <c r="D46269" s="73"/>
      <c r="P46269" s="73"/>
      <c r="T46269" s="73"/>
      <c r="U46269" s="73"/>
      <c r="V46269" s="73"/>
      <c r="X46269" s="12"/>
    </row>
    <row r="46270" spans="2:24" x14ac:dyDescent="0.3">
      <c r="B46270" s="73"/>
      <c r="D46270" s="73"/>
      <c r="P46270" s="73"/>
      <c r="T46270" s="73"/>
      <c r="U46270" s="73"/>
      <c r="V46270" s="73"/>
      <c r="X46270" s="12"/>
    </row>
    <row r="46271" spans="2:24" x14ac:dyDescent="0.3">
      <c r="B46271" s="73"/>
      <c r="D46271" s="73"/>
      <c r="P46271" s="73"/>
      <c r="T46271" s="73"/>
      <c r="U46271" s="73"/>
      <c r="V46271" s="73"/>
      <c r="X46271" s="12"/>
    </row>
    <row r="46272" spans="2:24" x14ac:dyDescent="0.3">
      <c r="B46272" s="73"/>
      <c r="D46272" s="73"/>
      <c r="P46272" s="73"/>
      <c r="T46272" s="73"/>
      <c r="U46272" s="73"/>
      <c r="V46272" s="73"/>
      <c r="X46272" s="12"/>
    </row>
    <row r="46273" spans="2:24" x14ac:dyDescent="0.3">
      <c r="B46273" s="73"/>
      <c r="D46273" s="73"/>
      <c r="P46273" s="73"/>
      <c r="T46273" s="73"/>
      <c r="U46273" s="73"/>
      <c r="V46273" s="73"/>
      <c r="X46273" s="12"/>
    </row>
    <row r="46274" spans="2:24" x14ac:dyDescent="0.3">
      <c r="B46274" s="73"/>
      <c r="D46274" s="73"/>
      <c r="P46274" s="73"/>
      <c r="T46274" s="73"/>
      <c r="U46274" s="73"/>
      <c r="V46274" s="73"/>
      <c r="X46274" s="12"/>
    </row>
    <row r="46275" spans="2:24" x14ac:dyDescent="0.3">
      <c r="B46275" s="73"/>
      <c r="D46275" s="73"/>
      <c r="P46275" s="73"/>
      <c r="T46275" s="73"/>
      <c r="U46275" s="73"/>
      <c r="V46275" s="73"/>
      <c r="X46275" s="12"/>
    </row>
    <row r="46276" spans="2:24" x14ac:dyDescent="0.3">
      <c r="B46276" s="73"/>
      <c r="D46276" s="73"/>
      <c r="P46276" s="73"/>
      <c r="T46276" s="73"/>
      <c r="U46276" s="73"/>
      <c r="V46276" s="73"/>
      <c r="X46276" s="12"/>
    </row>
    <row r="46277" spans="2:24" x14ac:dyDescent="0.3">
      <c r="B46277" s="73"/>
      <c r="D46277" s="73"/>
      <c r="P46277" s="73"/>
      <c r="T46277" s="73"/>
      <c r="U46277" s="73"/>
      <c r="V46277" s="73"/>
      <c r="X46277" s="12"/>
    </row>
    <row r="46278" spans="2:24" x14ac:dyDescent="0.3">
      <c r="B46278" s="73"/>
      <c r="D46278" s="73"/>
      <c r="P46278" s="73"/>
      <c r="T46278" s="73"/>
      <c r="U46278" s="73"/>
      <c r="V46278" s="73"/>
      <c r="X46278" s="12"/>
    </row>
    <row r="46279" spans="2:24" x14ac:dyDescent="0.3">
      <c r="B46279" s="73"/>
      <c r="D46279" s="73"/>
      <c r="P46279" s="73"/>
      <c r="T46279" s="73"/>
      <c r="U46279" s="73"/>
      <c r="V46279" s="73"/>
      <c r="X46279" s="12"/>
    </row>
    <row r="46280" spans="2:24" x14ac:dyDescent="0.3">
      <c r="B46280" s="73"/>
      <c r="D46280" s="73"/>
      <c r="P46280" s="73"/>
      <c r="T46280" s="73"/>
      <c r="U46280" s="73"/>
      <c r="V46280" s="73"/>
      <c r="X46280" s="12"/>
    </row>
    <row r="46281" spans="2:24" x14ac:dyDescent="0.3">
      <c r="B46281" s="73"/>
      <c r="D46281" s="73"/>
      <c r="P46281" s="73"/>
      <c r="T46281" s="73"/>
      <c r="U46281" s="73"/>
      <c r="V46281" s="73"/>
      <c r="X46281" s="12"/>
    </row>
    <row r="46282" spans="2:24" x14ac:dyDescent="0.3">
      <c r="B46282" s="73"/>
      <c r="D46282" s="73"/>
      <c r="P46282" s="73"/>
      <c r="T46282" s="73"/>
      <c r="U46282" s="73"/>
      <c r="V46282" s="73"/>
      <c r="X46282" s="12"/>
    </row>
    <row r="46283" spans="2:24" x14ac:dyDescent="0.3">
      <c r="B46283" s="73"/>
      <c r="D46283" s="73"/>
      <c r="P46283" s="73"/>
      <c r="T46283" s="73"/>
      <c r="U46283" s="73"/>
      <c r="V46283" s="73"/>
      <c r="X46283" s="12"/>
    </row>
    <row r="46284" spans="2:24" x14ac:dyDescent="0.3">
      <c r="B46284" s="73"/>
      <c r="D46284" s="73"/>
      <c r="P46284" s="73"/>
      <c r="T46284" s="73"/>
      <c r="U46284" s="73"/>
      <c r="V46284" s="73"/>
      <c r="X46284" s="12"/>
    </row>
    <row r="46285" spans="2:24" x14ac:dyDescent="0.3">
      <c r="B46285" s="73"/>
      <c r="D46285" s="73"/>
      <c r="P46285" s="73"/>
      <c r="T46285" s="73"/>
      <c r="U46285" s="73"/>
      <c r="V46285" s="73"/>
      <c r="X46285" s="12"/>
    </row>
    <row r="46286" spans="2:24" x14ac:dyDescent="0.3">
      <c r="B46286" s="73"/>
      <c r="D46286" s="73"/>
      <c r="P46286" s="73"/>
      <c r="T46286" s="73"/>
      <c r="U46286" s="73"/>
      <c r="V46286" s="73"/>
      <c r="X46286" s="12"/>
    </row>
    <row r="46287" spans="2:24" x14ac:dyDescent="0.3">
      <c r="B46287" s="73"/>
      <c r="D46287" s="73"/>
      <c r="P46287" s="73"/>
      <c r="T46287" s="73"/>
      <c r="U46287" s="73"/>
      <c r="V46287" s="73"/>
      <c r="X46287" s="12"/>
    </row>
    <row r="46288" spans="2:24" x14ac:dyDescent="0.3">
      <c r="B46288" s="73"/>
      <c r="D46288" s="73"/>
      <c r="P46288" s="73"/>
      <c r="T46288" s="73"/>
      <c r="U46288" s="73"/>
      <c r="V46288" s="73"/>
      <c r="X46288" s="12"/>
    </row>
    <row r="46289" spans="2:24" x14ac:dyDescent="0.3">
      <c r="B46289" s="73"/>
      <c r="D46289" s="73"/>
      <c r="P46289" s="73"/>
      <c r="T46289" s="73"/>
      <c r="U46289" s="73"/>
      <c r="V46289" s="73"/>
      <c r="X46289" s="12"/>
    </row>
    <row r="46290" spans="2:24" x14ac:dyDescent="0.3">
      <c r="B46290" s="73"/>
      <c r="D46290" s="73"/>
      <c r="P46290" s="73"/>
      <c r="T46290" s="73"/>
      <c r="U46290" s="73"/>
      <c r="V46290" s="73"/>
      <c r="X46290" s="12"/>
    </row>
    <row r="46291" spans="2:24" x14ac:dyDescent="0.3">
      <c r="B46291" s="73"/>
      <c r="D46291" s="73"/>
      <c r="P46291" s="73"/>
      <c r="T46291" s="73"/>
      <c r="U46291" s="73"/>
      <c r="V46291" s="73"/>
      <c r="X46291" s="12"/>
    </row>
    <row r="46292" spans="2:24" x14ac:dyDescent="0.3">
      <c r="B46292" s="73"/>
      <c r="D46292" s="73"/>
      <c r="P46292" s="73"/>
      <c r="T46292" s="73"/>
      <c r="U46292" s="73"/>
      <c r="V46292" s="73"/>
      <c r="X46292" s="12"/>
    </row>
    <row r="46293" spans="2:24" x14ac:dyDescent="0.3">
      <c r="B46293" s="73"/>
      <c r="D46293" s="73"/>
      <c r="P46293" s="73"/>
      <c r="T46293" s="73"/>
      <c r="U46293" s="73"/>
      <c r="V46293" s="73"/>
      <c r="X46293" s="12"/>
    </row>
    <row r="46294" spans="2:24" x14ac:dyDescent="0.3">
      <c r="B46294" s="73"/>
      <c r="D46294" s="73"/>
      <c r="P46294" s="73"/>
      <c r="T46294" s="73"/>
      <c r="U46294" s="73"/>
      <c r="V46294" s="73"/>
      <c r="X46294" s="12"/>
    </row>
    <row r="46295" spans="2:24" x14ac:dyDescent="0.3">
      <c r="B46295" s="73"/>
      <c r="D46295" s="73"/>
      <c r="P46295" s="73"/>
      <c r="T46295" s="73"/>
      <c r="U46295" s="73"/>
      <c r="V46295" s="73"/>
      <c r="X46295" s="12"/>
    </row>
    <row r="46296" spans="2:24" x14ac:dyDescent="0.3">
      <c r="B46296" s="73"/>
      <c r="D46296" s="73"/>
      <c r="P46296" s="73"/>
      <c r="T46296" s="73"/>
      <c r="U46296" s="73"/>
      <c r="V46296" s="73"/>
      <c r="X46296" s="12"/>
    </row>
    <row r="46297" spans="2:24" x14ac:dyDescent="0.3">
      <c r="B46297" s="73"/>
      <c r="D46297" s="73"/>
      <c r="P46297" s="73"/>
      <c r="T46297" s="73"/>
      <c r="U46297" s="73"/>
      <c r="V46297" s="73"/>
      <c r="X46297" s="12"/>
    </row>
    <row r="46298" spans="2:24" x14ac:dyDescent="0.3">
      <c r="B46298" s="73"/>
      <c r="D46298" s="73"/>
      <c r="P46298" s="73"/>
      <c r="T46298" s="73"/>
      <c r="U46298" s="73"/>
      <c r="V46298" s="73"/>
      <c r="X46298" s="12"/>
    </row>
    <row r="46299" spans="2:24" x14ac:dyDescent="0.3">
      <c r="B46299" s="73"/>
      <c r="D46299" s="73"/>
      <c r="P46299" s="73"/>
      <c r="T46299" s="73"/>
      <c r="U46299" s="73"/>
      <c r="V46299" s="73"/>
      <c r="X46299" s="12"/>
    </row>
    <row r="46300" spans="2:24" x14ac:dyDescent="0.3">
      <c r="B46300" s="73"/>
      <c r="D46300" s="73"/>
      <c r="P46300" s="73"/>
      <c r="T46300" s="73"/>
      <c r="U46300" s="73"/>
      <c r="V46300" s="73"/>
      <c r="X46300" s="12"/>
    </row>
    <row r="46301" spans="2:24" x14ac:dyDescent="0.3">
      <c r="B46301" s="73"/>
      <c r="D46301" s="73"/>
      <c r="P46301" s="73"/>
      <c r="T46301" s="73"/>
      <c r="U46301" s="73"/>
      <c r="V46301" s="73"/>
      <c r="X46301" s="12"/>
    </row>
    <row r="46302" spans="2:24" x14ac:dyDescent="0.3">
      <c r="B46302" s="73"/>
      <c r="D46302" s="73"/>
      <c r="P46302" s="73"/>
      <c r="T46302" s="73"/>
      <c r="U46302" s="73"/>
      <c r="V46302" s="73"/>
      <c r="X46302" s="12"/>
    </row>
    <row r="46303" spans="2:24" x14ac:dyDescent="0.3">
      <c r="B46303" s="73"/>
      <c r="D46303" s="73"/>
      <c r="P46303" s="73"/>
      <c r="T46303" s="73"/>
      <c r="U46303" s="73"/>
      <c r="V46303" s="73"/>
      <c r="X46303" s="12"/>
    </row>
    <row r="46304" spans="2:24" x14ac:dyDescent="0.3">
      <c r="B46304" s="73"/>
      <c r="D46304" s="73"/>
      <c r="P46304" s="73"/>
      <c r="T46304" s="73"/>
      <c r="U46304" s="73"/>
      <c r="V46304" s="73"/>
      <c r="X46304" s="12"/>
    </row>
    <row r="46305" spans="2:24" x14ac:dyDescent="0.3">
      <c r="B46305" s="73"/>
      <c r="D46305" s="73"/>
      <c r="P46305" s="73"/>
      <c r="T46305" s="73"/>
      <c r="U46305" s="73"/>
      <c r="V46305" s="73"/>
      <c r="X46305" s="12"/>
    </row>
    <row r="46306" spans="2:24" x14ac:dyDescent="0.3">
      <c r="B46306" s="73"/>
      <c r="D46306" s="73"/>
      <c r="P46306" s="73"/>
      <c r="T46306" s="73"/>
      <c r="U46306" s="73"/>
      <c r="V46306" s="73"/>
      <c r="X46306" s="12"/>
    </row>
    <row r="46307" spans="2:24" x14ac:dyDescent="0.3">
      <c r="B46307" s="73"/>
      <c r="D46307" s="73"/>
      <c r="P46307" s="73"/>
      <c r="T46307" s="73"/>
      <c r="U46307" s="73"/>
      <c r="V46307" s="73"/>
      <c r="X46307" s="12"/>
    </row>
    <row r="46308" spans="2:24" x14ac:dyDescent="0.3">
      <c r="B46308" s="73"/>
      <c r="D46308" s="73"/>
      <c r="P46308" s="73"/>
      <c r="T46308" s="73"/>
      <c r="U46308" s="73"/>
      <c r="V46308" s="73"/>
      <c r="X46308" s="12"/>
    </row>
    <row r="46309" spans="2:24" x14ac:dyDescent="0.3">
      <c r="B46309" s="73"/>
      <c r="D46309" s="73"/>
      <c r="P46309" s="73"/>
      <c r="T46309" s="73"/>
      <c r="U46309" s="73"/>
      <c r="V46309" s="73"/>
      <c r="X46309" s="12"/>
    </row>
    <row r="46310" spans="2:24" x14ac:dyDescent="0.3">
      <c r="B46310" s="73"/>
      <c r="D46310" s="73"/>
      <c r="P46310" s="73"/>
      <c r="T46310" s="73"/>
      <c r="U46310" s="73"/>
      <c r="V46310" s="73"/>
      <c r="X46310" s="12"/>
    </row>
    <row r="46311" spans="2:24" x14ac:dyDescent="0.3">
      <c r="B46311" s="73"/>
      <c r="D46311" s="73"/>
      <c r="P46311" s="73"/>
      <c r="T46311" s="73"/>
      <c r="U46311" s="73"/>
      <c r="V46311" s="73"/>
      <c r="X46311" s="12"/>
    </row>
    <row r="46312" spans="2:24" x14ac:dyDescent="0.3">
      <c r="B46312" s="73"/>
      <c r="D46312" s="73"/>
      <c r="P46312" s="73"/>
      <c r="T46312" s="73"/>
      <c r="U46312" s="73"/>
      <c r="V46312" s="73"/>
      <c r="X46312" s="12"/>
    </row>
    <row r="46313" spans="2:24" x14ac:dyDescent="0.3">
      <c r="B46313" s="73"/>
      <c r="D46313" s="73"/>
      <c r="P46313" s="73"/>
      <c r="T46313" s="73"/>
      <c r="U46313" s="73"/>
      <c r="V46313" s="73"/>
      <c r="X46313" s="12"/>
    </row>
    <row r="46314" spans="2:24" x14ac:dyDescent="0.3">
      <c r="B46314" s="73"/>
      <c r="D46314" s="73"/>
      <c r="P46314" s="73"/>
      <c r="T46314" s="73"/>
      <c r="U46314" s="73"/>
      <c r="V46314" s="73"/>
      <c r="X46314" s="12"/>
    </row>
    <row r="46315" spans="2:24" x14ac:dyDescent="0.3">
      <c r="B46315" s="73"/>
      <c r="D46315" s="73"/>
      <c r="P46315" s="73"/>
      <c r="T46315" s="73"/>
      <c r="U46315" s="73"/>
      <c r="V46315" s="73"/>
      <c r="X46315" s="12"/>
    </row>
    <row r="46316" spans="2:24" x14ac:dyDescent="0.3">
      <c r="B46316" s="73"/>
      <c r="D46316" s="73"/>
      <c r="P46316" s="73"/>
      <c r="T46316" s="73"/>
      <c r="U46316" s="73"/>
      <c r="V46316" s="73"/>
      <c r="X46316" s="12"/>
    </row>
    <row r="46317" spans="2:24" x14ac:dyDescent="0.3">
      <c r="B46317" s="73"/>
      <c r="D46317" s="73"/>
      <c r="P46317" s="73"/>
      <c r="T46317" s="73"/>
      <c r="U46317" s="73"/>
      <c r="V46317" s="73"/>
      <c r="X46317" s="12"/>
    </row>
    <row r="46318" spans="2:24" x14ac:dyDescent="0.3">
      <c r="B46318" s="73"/>
      <c r="D46318" s="73"/>
      <c r="P46318" s="73"/>
      <c r="T46318" s="73"/>
      <c r="U46318" s="73"/>
      <c r="V46318" s="73"/>
      <c r="X46318" s="12"/>
    </row>
    <row r="46319" spans="2:24" x14ac:dyDescent="0.3">
      <c r="B46319" s="73"/>
      <c r="D46319" s="73"/>
      <c r="P46319" s="73"/>
      <c r="T46319" s="73"/>
      <c r="U46319" s="73"/>
      <c r="V46319" s="73"/>
      <c r="X46319" s="12"/>
    </row>
    <row r="46320" spans="2:24" x14ac:dyDescent="0.3">
      <c r="B46320" s="73"/>
      <c r="D46320" s="73"/>
      <c r="P46320" s="73"/>
      <c r="T46320" s="73"/>
      <c r="U46320" s="73"/>
      <c r="V46320" s="73"/>
      <c r="X46320" s="12"/>
    </row>
    <row r="46321" spans="2:24" x14ac:dyDescent="0.3">
      <c r="B46321" s="73"/>
      <c r="D46321" s="73"/>
      <c r="P46321" s="73"/>
      <c r="T46321" s="73"/>
      <c r="U46321" s="73"/>
      <c r="V46321" s="73"/>
      <c r="X46321" s="12"/>
    </row>
    <row r="46322" spans="2:24" x14ac:dyDescent="0.3">
      <c r="B46322" s="73"/>
      <c r="D46322" s="73"/>
      <c r="P46322" s="73"/>
      <c r="T46322" s="73"/>
      <c r="U46322" s="73"/>
      <c r="V46322" s="73"/>
      <c r="X46322" s="12"/>
    </row>
    <row r="46323" spans="2:24" x14ac:dyDescent="0.3">
      <c r="B46323" s="73"/>
      <c r="D46323" s="73"/>
      <c r="P46323" s="73"/>
      <c r="T46323" s="73"/>
      <c r="U46323" s="73"/>
      <c r="V46323" s="73"/>
      <c r="X46323" s="12"/>
    </row>
    <row r="46324" spans="2:24" x14ac:dyDescent="0.3">
      <c r="B46324" s="73"/>
      <c r="D46324" s="73"/>
      <c r="P46324" s="73"/>
      <c r="T46324" s="73"/>
      <c r="U46324" s="73"/>
      <c r="V46324" s="73"/>
      <c r="X46324" s="12"/>
    </row>
    <row r="46325" spans="2:24" x14ac:dyDescent="0.3">
      <c r="B46325" s="73"/>
      <c r="D46325" s="73"/>
      <c r="P46325" s="73"/>
      <c r="T46325" s="73"/>
      <c r="U46325" s="73"/>
      <c r="V46325" s="73"/>
      <c r="X46325" s="12"/>
    </row>
    <row r="46326" spans="2:24" x14ac:dyDescent="0.3">
      <c r="B46326" s="73"/>
      <c r="D46326" s="73"/>
      <c r="P46326" s="73"/>
      <c r="T46326" s="73"/>
      <c r="U46326" s="73"/>
      <c r="V46326" s="73"/>
      <c r="X46326" s="12"/>
    </row>
    <row r="46327" spans="2:24" x14ac:dyDescent="0.3">
      <c r="B46327" s="73"/>
      <c r="D46327" s="73"/>
      <c r="P46327" s="73"/>
      <c r="T46327" s="73"/>
      <c r="U46327" s="73"/>
      <c r="V46327" s="73"/>
      <c r="X46327" s="12"/>
    </row>
    <row r="46328" spans="2:24" x14ac:dyDescent="0.3">
      <c r="B46328" s="73"/>
      <c r="D46328" s="73"/>
      <c r="P46328" s="73"/>
      <c r="T46328" s="73"/>
      <c r="U46328" s="73"/>
      <c r="V46328" s="73"/>
      <c r="X46328" s="12"/>
    </row>
    <row r="46329" spans="2:24" x14ac:dyDescent="0.3">
      <c r="B46329" s="73"/>
      <c r="D46329" s="73"/>
      <c r="P46329" s="73"/>
      <c r="T46329" s="73"/>
      <c r="U46329" s="73"/>
      <c r="V46329" s="73"/>
      <c r="X46329" s="12"/>
    </row>
    <row r="46330" spans="2:24" x14ac:dyDescent="0.3">
      <c r="B46330" s="73"/>
      <c r="D46330" s="73"/>
      <c r="P46330" s="73"/>
      <c r="T46330" s="73"/>
      <c r="U46330" s="73"/>
      <c r="V46330" s="73"/>
      <c r="X46330" s="12"/>
    </row>
    <row r="46331" spans="2:24" x14ac:dyDescent="0.3">
      <c r="B46331" s="73"/>
      <c r="D46331" s="73"/>
      <c r="P46331" s="73"/>
      <c r="T46331" s="73"/>
      <c r="U46331" s="73"/>
      <c r="V46331" s="73"/>
      <c r="X46331" s="12"/>
    </row>
    <row r="46332" spans="2:24" x14ac:dyDescent="0.3">
      <c r="B46332" s="73"/>
      <c r="D46332" s="73"/>
      <c r="P46332" s="73"/>
      <c r="T46332" s="73"/>
      <c r="U46332" s="73"/>
      <c r="V46332" s="73"/>
      <c r="X46332" s="12"/>
    </row>
    <row r="46333" spans="2:24" x14ac:dyDescent="0.3">
      <c r="B46333" s="73"/>
      <c r="D46333" s="73"/>
      <c r="P46333" s="73"/>
      <c r="T46333" s="73"/>
      <c r="U46333" s="73"/>
      <c r="V46333" s="73"/>
      <c r="X46333" s="12"/>
    </row>
    <row r="46334" spans="2:24" x14ac:dyDescent="0.3">
      <c r="B46334" s="73"/>
      <c r="D46334" s="73"/>
      <c r="P46334" s="73"/>
      <c r="T46334" s="73"/>
      <c r="U46334" s="73"/>
      <c r="V46334" s="73"/>
      <c r="X46334" s="12"/>
    </row>
    <row r="46335" spans="2:24" x14ac:dyDescent="0.3">
      <c r="B46335" s="73"/>
      <c r="D46335" s="73"/>
      <c r="P46335" s="73"/>
      <c r="T46335" s="73"/>
      <c r="U46335" s="73"/>
      <c r="V46335" s="73"/>
      <c r="X46335" s="12"/>
    </row>
    <row r="46336" spans="2:24" x14ac:dyDescent="0.3">
      <c r="B46336" s="73"/>
      <c r="D46336" s="73"/>
      <c r="P46336" s="73"/>
      <c r="T46336" s="73"/>
      <c r="U46336" s="73"/>
      <c r="V46336" s="73"/>
      <c r="X46336" s="12"/>
    </row>
    <row r="46337" spans="2:24" x14ac:dyDescent="0.3">
      <c r="B46337" s="73"/>
      <c r="D46337" s="73"/>
      <c r="P46337" s="73"/>
      <c r="T46337" s="73"/>
      <c r="U46337" s="73"/>
      <c r="V46337" s="73"/>
      <c r="X46337" s="12"/>
    </row>
    <row r="46338" spans="2:24" x14ac:dyDescent="0.3">
      <c r="B46338" s="73"/>
      <c r="D46338" s="73"/>
      <c r="P46338" s="73"/>
      <c r="T46338" s="73"/>
      <c r="U46338" s="73"/>
      <c r="V46338" s="73"/>
      <c r="X46338" s="12"/>
    </row>
    <row r="46339" spans="2:24" x14ac:dyDescent="0.3">
      <c r="B46339" s="73"/>
      <c r="D46339" s="73"/>
      <c r="P46339" s="73"/>
      <c r="T46339" s="73"/>
      <c r="U46339" s="73"/>
      <c r="V46339" s="73"/>
      <c r="X46339" s="12"/>
    </row>
    <row r="46340" spans="2:24" x14ac:dyDescent="0.3">
      <c r="B46340" s="73"/>
      <c r="D46340" s="73"/>
      <c r="P46340" s="73"/>
      <c r="T46340" s="73"/>
      <c r="U46340" s="73"/>
      <c r="V46340" s="73"/>
      <c r="X46340" s="12"/>
    </row>
    <row r="46341" spans="2:24" x14ac:dyDescent="0.3">
      <c r="B46341" s="73"/>
      <c r="D46341" s="73"/>
      <c r="P46341" s="73"/>
      <c r="T46341" s="73"/>
      <c r="U46341" s="73"/>
      <c r="V46341" s="73"/>
      <c r="X46341" s="12"/>
    </row>
    <row r="46342" spans="2:24" x14ac:dyDescent="0.3">
      <c r="B46342" s="73"/>
      <c r="D46342" s="73"/>
      <c r="P46342" s="73"/>
      <c r="T46342" s="73"/>
      <c r="U46342" s="73"/>
      <c r="V46342" s="73"/>
      <c r="X46342" s="12"/>
    </row>
    <row r="46343" spans="2:24" x14ac:dyDescent="0.3">
      <c r="B46343" s="73"/>
      <c r="D46343" s="73"/>
      <c r="P46343" s="73"/>
      <c r="T46343" s="73"/>
      <c r="U46343" s="73"/>
      <c r="V46343" s="73"/>
      <c r="X46343" s="12"/>
    </row>
    <row r="46344" spans="2:24" x14ac:dyDescent="0.3">
      <c r="B46344" s="73"/>
      <c r="D46344" s="73"/>
      <c r="P46344" s="73"/>
      <c r="T46344" s="73"/>
      <c r="U46344" s="73"/>
      <c r="V46344" s="73"/>
      <c r="X46344" s="12"/>
    </row>
    <row r="46345" spans="2:24" x14ac:dyDescent="0.3">
      <c r="B46345" s="73"/>
      <c r="D46345" s="73"/>
      <c r="P46345" s="73"/>
      <c r="T46345" s="73"/>
      <c r="U46345" s="73"/>
      <c r="V46345" s="73"/>
      <c r="X46345" s="12"/>
    </row>
    <row r="46346" spans="2:24" x14ac:dyDescent="0.3">
      <c r="B46346" s="73"/>
      <c r="D46346" s="73"/>
      <c r="P46346" s="73"/>
      <c r="T46346" s="73"/>
      <c r="U46346" s="73"/>
      <c r="V46346" s="73"/>
      <c r="X46346" s="12"/>
    </row>
    <row r="46347" spans="2:24" x14ac:dyDescent="0.3">
      <c r="B46347" s="73"/>
      <c r="D46347" s="73"/>
      <c r="P46347" s="73"/>
      <c r="T46347" s="73"/>
      <c r="U46347" s="73"/>
      <c r="V46347" s="73"/>
      <c r="X46347" s="12"/>
    </row>
    <row r="46348" spans="2:24" x14ac:dyDescent="0.3">
      <c r="B46348" s="73"/>
      <c r="D46348" s="73"/>
      <c r="P46348" s="73"/>
      <c r="T46348" s="73"/>
      <c r="U46348" s="73"/>
      <c r="V46348" s="73"/>
      <c r="X46348" s="12"/>
    </row>
    <row r="46349" spans="2:24" x14ac:dyDescent="0.3">
      <c r="B46349" s="73"/>
      <c r="D46349" s="73"/>
      <c r="P46349" s="73"/>
      <c r="T46349" s="73"/>
      <c r="U46349" s="73"/>
      <c r="V46349" s="73"/>
      <c r="X46349" s="12"/>
    </row>
    <row r="46350" spans="2:24" x14ac:dyDescent="0.3">
      <c r="B46350" s="73"/>
      <c r="D46350" s="73"/>
      <c r="P46350" s="73"/>
      <c r="T46350" s="73"/>
      <c r="U46350" s="73"/>
      <c r="V46350" s="73"/>
      <c r="X46350" s="12"/>
    </row>
    <row r="46351" spans="2:24" x14ac:dyDescent="0.3">
      <c r="B46351" s="73"/>
      <c r="D46351" s="73"/>
      <c r="P46351" s="73"/>
      <c r="T46351" s="73"/>
      <c r="U46351" s="73"/>
      <c r="V46351" s="73"/>
      <c r="X46351" s="12"/>
    </row>
    <row r="46352" spans="2:24" x14ac:dyDescent="0.3">
      <c r="B46352" s="73"/>
      <c r="D46352" s="73"/>
      <c r="P46352" s="73"/>
      <c r="T46352" s="73"/>
      <c r="U46352" s="73"/>
      <c r="V46352" s="73"/>
      <c r="X46352" s="12"/>
    </row>
    <row r="46353" spans="2:24" x14ac:dyDescent="0.3">
      <c r="B46353" s="73"/>
      <c r="D46353" s="73"/>
      <c r="P46353" s="73"/>
      <c r="T46353" s="73"/>
      <c r="U46353" s="73"/>
      <c r="V46353" s="73"/>
      <c r="X46353" s="12"/>
    </row>
    <row r="46354" spans="2:24" x14ac:dyDescent="0.3">
      <c r="B46354" s="73"/>
      <c r="D46354" s="73"/>
      <c r="P46354" s="73"/>
      <c r="T46354" s="73"/>
      <c r="U46354" s="73"/>
      <c r="V46354" s="73"/>
      <c r="X46354" s="12"/>
    </row>
    <row r="46355" spans="2:24" x14ac:dyDescent="0.3">
      <c r="B46355" s="73"/>
      <c r="D46355" s="73"/>
      <c r="P46355" s="73"/>
      <c r="T46355" s="73"/>
      <c r="U46355" s="73"/>
      <c r="V46355" s="73"/>
      <c r="X46355" s="12"/>
    </row>
    <row r="46356" spans="2:24" x14ac:dyDescent="0.3">
      <c r="B46356" s="73"/>
      <c r="D46356" s="73"/>
      <c r="P46356" s="73"/>
      <c r="T46356" s="73"/>
      <c r="U46356" s="73"/>
      <c r="V46356" s="73"/>
      <c r="X46356" s="12"/>
    </row>
    <row r="46357" spans="2:24" x14ac:dyDescent="0.3">
      <c r="B46357" s="73"/>
      <c r="D46357" s="73"/>
      <c r="P46357" s="73"/>
      <c r="T46357" s="73"/>
      <c r="U46357" s="73"/>
      <c r="V46357" s="73"/>
      <c r="X46357" s="12"/>
    </row>
    <row r="46358" spans="2:24" x14ac:dyDescent="0.3">
      <c r="B46358" s="73"/>
      <c r="D46358" s="73"/>
      <c r="P46358" s="73"/>
      <c r="T46358" s="73"/>
      <c r="U46358" s="73"/>
      <c r="V46358" s="73"/>
      <c r="X46358" s="12"/>
    </row>
    <row r="46359" spans="2:24" x14ac:dyDescent="0.3">
      <c r="B46359" s="73"/>
      <c r="D46359" s="73"/>
      <c r="P46359" s="73"/>
      <c r="T46359" s="73"/>
      <c r="U46359" s="73"/>
      <c r="V46359" s="73"/>
      <c r="X46359" s="12"/>
    </row>
    <row r="46360" spans="2:24" x14ac:dyDescent="0.3">
      <c r="B46360" s="73"/>
      <c r="D46360" s="73"/>
      <c r="P46360" s="73"/>
      <c r="T46360" s="73"/>
      <c r="U46360" s="73"/>
      <c r="V46360" s="73"/>
      <c r="X46360" s="12"/>
    </row>
    <row r="46361" spans="2:24" x14ac:dyDescent="0.3">
      <c r="B46361" s="73"/>
      <c r="D46361" s="73"/>
      <c r="P46361" s="73"/>
      <c r="T46361" s="73"/>
      <c r="U46361" s="73"/>
      <c r="V46361" s="73"/>
      <c r="X46361" s="12"/>
    </row>
    <row r="46362" spans="2:24" x14ac:dyDescent="0.3">
      <c r="B46362" s="73"/>
      <c r="D46362" s="73"/>
      <c r="P46362" s="73"/>
      <c r="T46362" s="73"/>
      <c r="U46362" s="73"/>
      <c r="V46362" s="73"/>
      <c r="X46362" s="12"/>
    </row>
    <row r="46363" spans="2:24" x14ac:dyDescent="0.3">
      <c r="B46363" s="73"/>
      <c r="D46363" s="73"/>
      <c r="P46363" s="73"/>
      <c r="T46363" s="73"/>
      <c r="U46363" s="73"/>
      <c r="V46363" s="73"/>
      <c r="X46363" s="12"/>
    </row>
    <row r="46364" spans="2:24" x14ac:dyDescent="0.3">
      <c r="B46364" s="73"/>
      <c r="D46364" s="73"/>
      <c r="P46364" s="73"/>
      <c r="T46364" s="73"/>
      <c r="U46364" s="73"/>
      <c r="V46364" s="73"/>
      <c r="X46364" s="12"/>
    </row>
    <row r="46365" spans="2:24" x14ac:dyDescent="0.3">
      <c r="B46365" s="73"/>
      <c r="D46365" s="73"/>
      <c r="P46365" s="73"/>
      <c r="T46365" s="73"/>
      <c r="U46365" s="73"/>
      <c r="V46365" s="73"/>
      <c r="X46365" s="12"/>
    </row>
    <row r="46366" spans="2:24" x14ac:dyDescent="0.3">
      <c r="B46366" s="73"/>
      <c r="D46366" s="73"/>
      <c r="P46366" s="73"/>
      <c r="T46366" s="73"/>
      <c r="U46366" s="73"/>
      <c r="V46366" s="73"/>
      <c r="X46366" s="12"/>
    </row>
    <row r="46367" spans="2:24" x14ac:dyDescent="0.3">
      <c r="B46367" s="73"/>
      <c r="D46367" s="73"/>
      <c r="P46367" s="73"/>
      <c r="T46367" s="73"/>
      <c r="U46367" s="73"/>
      <c r="V46367" s="73"/>
      <c r="X46367" s="12"/>
    </row>
    <row r="46368" spans="2:24" x14ac:dyDescent="0.3">
      <c r="B46368" s="73"/>
      <c r="D46368" s="73"/>
      <c r="P46368" s="73"/>
      <c r="T46368" s="73"/>
      <c r="U46368" s="73"/>
      <c r="V46368" s="73"/>
      <c r="X46368" s="12"/>
    </row>
    <row r="46369" spans="2:24" x14ac:dyDescent="0.3">
      <c r="B46369" s="73"/>
      <c r="D46369" s="73"/>
      <c r="P46369" s="73"/>
      <c r="T46369" s="73"/>
      <c r="U46369" s="73"/>
      <c r="V46369" s="73"/>
      <c r="X46369" s="12"/>
    </row>
    <row r="46370" spans="2:24" x14ac:dyDescent="0.3">
      <c r="B46370" s="73"/>
      <c r="D46370" s="73"/>
      <c r="P46370" s="73"/>
      <c r="T46370" s="73"/>
      <c r="U46370" s="73"/>
      <c r="V46370" s="73"/>
      <c r="X46370" s="12"/>
    </row>
    <row r="46371" spans="2:24" x14ac:dyDescent="0.3">
      <c r="B46371" s="73"/>
      <c r="D46371" s="73"/>
      <c r="P46371" s="73"/>
      <c r="T46371" s="73"/>
      <c r="U46371" s="73"/>
      <c r="V46371" s="73"/>
      <c r="X46371" s="12"/>
    </row>
    <row r="46372" spans="2:24" x14ac:dyDescent="0.3">
      <c r="B46372" s="73"/>
      <c r="D46372" s="73"/>
      <c r="P46372" s="73"/>
      <c r="T46372" s="73"/>
      <c r="U46372" s="73"/>
      <c r="V46372" s="73"/>
      <c r="X46372" s="12"/>
    </row>
    <row r="46373" spans="2:24" x14ac:dyDescent="0.3">
      <c r="B46373" s="73"/>
      <c r="D46373" s="73"/>
      <c r="P46373" s="73"/>
      <c r="T46373" s="73"/>
      <c r="U46373" s="73"/>
      <c r="V46373" s="73"/>
      <c r="X46373" s="12"/>
    </row>
    <row r="46374" spans="2:24" x14ac:dyDescent="0.3">
      <c r="B46374" s="73"/>
      <c r="D46374" s="73"/>
      <c r="P46374" s="73"/>
      <c r="T46374" s="73"/>
      <c r="U46374" s="73"/>
      <c r="V46374" s="73"/>
      <c r="X46374" s="12"/>
    </row>
    <row r="46375" spans="2:24" x14ac:dyDescent="0.3">
      <c r="B46375" s="73"/>
      <c r="D46375" s="73"/>
      <c r="P46375" s="73"/>
      <c r="T46375" s="73"/>
      <c r="U46375" s="73"/>
      <c r="V46375" s="73"/>
      <c r="X46375" s="12"/>
    </row>
    <row r="46376" spans="2:24" x14ac:dyDescent="0.3">
      <c r="B46376" s="73"/>
      <c r="D46376" s="73"/>
      <c r="P46376" s="73"/>
      <c r="T46376" s="73"/>
      <c r="U46376" s="73"/>
      <c r="V46376" s="73"/>
      <c r="X46376" s="12"/>
    </row>
    <row r="46377" spans="2:24" x14ac:dyDescent="0.3">
      <c r="B46377" s="73"/>
      <c r="D46377" s="73"/>
      <c r="P46377" s="73"/>
      <c r="T46377" s="73"/>
      <c r="U46377" s="73"/>
      <c r="V46377" s="73"/>
      <c r="X46377" s="12"/>
    </row>
    <row r="46378" spans="2:24" x14ac:dyDescent="0.3">
      <c r="B46378" s="73"/>
      <c r="D46378" s="73"/>
      <c r="P46378" s="73"/>
      <c r="T46378" s="73"/>
      <c r="U46378" s="73"/>
      <c r="V46378" s="73"/>
      <c r="X46378" s="12"/>
    </row>
    <row r="46379" spans="2:24" x14ac:dyDescent="0.3">
      <c r="B46379" s="73"/>
      <c r="D46379" s="73"/>
      <c r="P46379" s="73"/>
      <c r="T46379" s="73"/>
      <c r="U46379" s="73"/>
      <c r="V46379" s="73"/>
      <c r="X46379" s="12"/>
    </row>
    <row r="46380" spans="2:24" x14ac:dyDescent="0.3">
      <c r="B46380" s="73"/>
      <c r="D46380" s="73"/>
      <c r="P46380" s="73"/>
      <c r="T46380" s="73"/>
      <c r="U46380" s="73"/>
      <c r="V46380" s="73"/>
      <c r="X46380" s="12"/>
    </row>
    <row r="46381" spans="2:24" x14ac:dyDescent="0.3">
      <c r="B46381" s="73"/>
      <c r="D46381" s="73"/>
      <c r="P46381" s="73"/>
      <c r="T46381" s="73"/>
      <c r="U46381" s="73"/>
      <c r="V46381" s="73"/>
      <c r="X46381" s="12"/>
    </row>
    <row r="46382" spans="2:24" x14ac:dyDescent="0.3">
      <c r="B46382" s="73"/>
      <c r="D46382" s="73"/>
      <c r="P46382" s="73"/>
      <c r="T46382" s="73"/>
      <c r="U46382" s="73"/>
      <c r="V46382" s="73"/>
      <c r="X46382" s="12"/>
    </row>
    <row r="46383" spans="2:24" x14ac:dyDescent="0.3">
      <c r="B46383" s="73"/>
      <c r="D46383" s="73"/>
      <c r="P46383" s="73"/>
      <c r="T46383" s="73"/>
      <c r="U46383" s="73"/>
      <c r="V46383" s="73"/>
      <c r="X46383" s="12"/>
    </row>
    <row r="46384" spans="2:24" x14ac:dyDescent="0.3">
      <c r="B46384" s="73"/>
      <c r="D46384" s="73"/>
      <c r="P46384" s="73"/>
      <c r="T46384" s="73"/>
      <c r="U46384" s="73"/>
      <c r="V46384" s="73"/>
      <c r="X46384" s="12"/>
    </row>
    <row r="46385" spans="2:24" x14ac:dyDescent="0.3">
      <c r="B46385" s="73"/>
      <c r="D46385" s="73"/>
      <c r="P46385" s="73"/>
      <c r="T46385" s="73"/>
      <c r="U46385" s="73"/>
      <c r="V46385" s="73"/>
      <c r="X46385" s="12"/>
    </row>
    <row r="46386" spans="2:24" x14ac:dyDescent="0.3">
      <c r="B46386" s="73"/>
      <c r="D46386" s="73"/>
      <c r="P46386" s="73"/>
      <c r="T46386" s="73"/>
      <c r="U46386" s="73"/>
      <c r="V46386" s="73"/>
      <c r="X46386" s="12"/>
    </row>
    <row r="46387" spans="2:24" x14ac:dyDescent="0.3">
      <c r="B46387" s="73"/>
      <c r="D46387" s="73"/>
      <c r="P46387" s="73"/>
      <c r="T46387" s="73"/>
      <c r="U46387" s="73"/>
      <c r="V46387" s="73"/>
      <c r="X46387" s="12"/>
    </row>
    <row r="46388" spans="2:24" x14ac:dyDescent="0.3">
      <c r="B46388" s="73"/>
      <c r="D46388" s="73"/>
      <c r="P46388" s="73"/>
      <c r="T46388" s="73"/>
      <c r="U46388" s="73"/>
      <c r="V46388" s="73"/>
      <c r="X46388" s="12"/>
    </row>
    <row r="46389" spans="2:24" x14ac:dyDescent="0.3">
      <c r="B46389" s="73"/>
      <c r="D46389" s="73"/>
      <c r="P46389" s="73"/>
      <c r="T46389" s="73"/>
      <c r="U46389" s="73"/>
      <c r="V46389" s="73"/>
      <c r="X46389" s="12"/>
    </row>
    <row r="46390" spans="2:24" x14ac:dyDescent="0.3">
      <c r="B46390" s="73"/>
      <c r="D46390" s="73"/>
      <c r="P46390" s="73"/>
      <c r="T46390" s="73"/>
      <c r="U46390" s="73"/>
      <c r="V46390" s="73"/>
      <c r="X46390" s="12"/>
    </row>
    <row r="46391" spans="2:24" x14ac:dyDescent="0.3">
      <c r="B46391" s="73"/>
      <c r="D46391" s="73"/>
      <c r="P46391" s="73"/>
      <c r="T46391" s="73"/>
      <c r="U46391" s="73"/>
      <c r="V46391" s="73"/>
      <c r="X46391" s="12"/>
    </row>
    <row r="46392" spans="2:24" x14ac:dyDescent="0.3">
      <c r="B46392" s="73"/>
      <c r="D46392" s="73"/>
      <c r="P46392" s="73"/>
      <c r="T46392" s="73"/>
      <c r="U46392" s="73"/>
      <c r="V46392" s="73"/>
      <c r="X46392" s="12"/>
    </row>
    <row r="46393" spans="2:24" x14ac:dyDescent="0.3">
      <c r="B46393" s="73"/>
      <c r="D46393" s="73"/>
      <c r="P46393" s="73"/>
      <c r="T46393" s="73"/>
      <c r="U46393" s="73"/>
      <c r="V46393" s="73"/>
      <c r="X46393" s="12"/>
    </row>
    <row r="46394" spans="2:24" x14ac:dyDescent="0.3">
      <c r="B46394" s="73"/>
      <c r="D46394" s="73"/>
      <c r="P46394" s="73"/>
      <c r="T46394" s="73"/>
      <c r="U46394" s="73"/>
      <c r="V46394" s="73"/>
      <c r="X46394" s="12"/>
    </row>
    <row r="46395" spans="2:24" x14ac:dyDescent="0.3">
      <c r="B46395" s="73"/>
      <c r="D46395" s="73"/>
      <c r="P46395" s="73"/>
      <c r="T46395" s="73"/>
      <c r="U46395" s="73"/>
      <c r="V46395" s="73"/>
      <c r="X46395" s="12"/>
    </row>
    <row r="46396" spans="2:24" x14ac:dyDescent="0.3">
      <c r="B46396" s="73"/>
      <c r="D46396" s="73"/>
      <c r="P46396" s="73"/>
      <c r="T46396" s="73"/>
      <c r="U46396" s="73"/>
      <c r="V46396" s="73"/>
      <c r="X46396" s="12"/>
    </row>
    <row r="46397" spans="2:24" x14ac:dyDescent="0.3">
      <c r="B46397" s="73"/>
      <c r="D46397" s="73"/>
      <c r="P46397" s="73"/>
      <c r="T46397" s="73"/>
      <c r="U46397" s="73"/>
      <c r="V46397" s="73"/>
      <c r="X46397" s="12"/>
    </row>
    <row r="46398" spans="2:24" x14ac:dyDescent="0.3">
      <c r="B46398" s="73"/>
      <c r="D46398" s="73"/>
      <c r="P46398" s="73"/>
      <c r="T46398" s="73"/>
      <c r="U46398" s="73"/>
      <c r="V46398" s="73"/>
      <c r="X46398" s="12"/>
    </row>
    <row r="46399" spans="2:24" x14ac:dyDescent="0.3">
      <c r="B46399" s="73"/>
      <c r="D46399" s="73"/>
      <c r="P46399" s="73"/>
      <c r="T46399" s="73"/>
      <c r="U46399" s="73"/>
      <c r="V46399" s="73"/>
      <c r="X46399" s="12"/>
    </row>
    <row r="46400" spans="2:24" x14ac:dyDescent="0.3">
      <c r="B46400" s="73"/>
      <c r="D46400" s="73"/>
      <c r="P46400" s="73"/>
      <c r="T46400" s="73"/>
      <c r="U46400" s="73"/>
      <c r="V46400" s="73"/>
      <c r="X46400" s="12"/>
    </row>
    <row r="46401" spans="2:24" x14ac:dyDescent="0.3">
      <c r="B46401" s="73"/>
      <c r="D46401" s="73"/>
      <c r="P46401" s="73"/>
      <c r="T46401" s="73"/>
      <c r="U46401" s="73"/>
      <c r="V46401" s="73"/>
      <c r="X46401" s="12"/>
    </row>
    <row r="46402" spans="2:24" x14ac:dyDescent="0.3">
      <c r="B46402" s="73"/>
      <c r="D46402" s="73"/>
      <c r="P46402" s="73"/>
      <c r="T46402" s="73"/>
      <c r="U46402" s="73"/>
      <c r="V46402" s="73"/>
      <c r="X46402" s="12"/>
    </row>
    <row r="46403" spans="2:24" x14ac:dyDescent="0.3">
      <c r="B46403" s="73"/>
      <c r="D46403" s="73"/>
      <c r="P46403" s="73"/>
      <c r="T46403" s="73"/>
      <c r="U46403" s="73"/>
      <c r="V46403" s="73"/>
      <c r="X46403" s="12"/>
    </row>
    <row r="46404" spans="2:24" x14ac:dyDescent="0.3">
      <c r="B46404" s="73"/>
      <c r="D46404" s="73"/>
      <c r="P46404" s="73"/>
      <c r="T46404" s="73"/>
      <c r="U46404" s="73"/>
      <c r="V46404" s="73"/>
      <c r="X46404" s="12"/>
    </row>
    <row r="46405" spans="2:24" x14ac:dyDescent="0.3">
      <c r="B46405" s="73"/>
      <c r="D46405" s="73"/>
      <c r="P46405" s="73"/>
      <c r="T46405" s="73"/>
      <c r="U46405" s="73"/>
      <c r="V46405" s="73"/>
      <c r="X46405" s="12"/>
    </row>
    <row r="46406" spans="2:24" x14ac:dyDescent="0.3">
      <c r="B46406" s="73"/>
      <c r="D46406" s="73"/>
      <c r="P46406" s="73"/>
      <c r="T46406" s="73"/>
      <c r="U46406" s="73"/>
      <c r="V46406" s="73"/>
      <c r="X46406" s="12"/>
    </row>
    <row r="46407" spans="2:24" x14ac:dyDescent="0.3">
      <c r="B46407" s="73"/>
      <c r="D46407" s="73"/>
      <c r="P46407" s="73"/>
      <c r="T46407" s="73"/>
      <c r="U46407" s="73"/>
      <c r="V46407" s="73"/>
      <c r="X46407" s="12"/>
    </row>
    <row r="46408" spans="2:24" x14ac:dyDescent="0.3">
      <c r="B46408" s="73"/>
      <c r="D46408" s="73"/>
      <c r="P46408" s="73"/>
      <c r="T46408" s="73"/>
      <c r="U46408" s="73"/>
      <c r="V46408" s="73"/>
      <c r="X46408" s="12"/>
    </row>
    <row r="46409" spans="2:24" x14ac:dyDescent="0.3">
      <c r="B46409" s="73"/>
      <c r="D46409" s="73"/>
      <c r="P46409" s="73"/>
      <c r="T46409" s="73"/>
      <c r="U46409" s="73"/>
      <c r="V46409" s="73"/>
      <c r="X46409" s="12"/>
    </row>
    <row r="46410" spans="2:24" x14ac:dyDescent="0.3">
      <c r="B46410" s="73"/>
      <c r="D46410" s="73"/>
      <c r="P46410" s="73"/>
      <c r="T46410" s="73"/>
      <c r="U46410" s="73"/>
      <c r="V46410" s="73"/>
      <c r="X46410" s="12"/>
    </row>
    <row r="46411" spans="2:24" x14ac:dyDescent="0.3">
      <c r="B46411" s="73"/>
      <c r="D46411" s="73"/>
      <c r="P46411" s="73"/>
      <c r="T46411" s="73"/>
      <c r="U46411" s="73"/>
      <c r="V46411" s="73"/>
      <c r="X46411" s="12"/>
    </row>
    <row r="46412" spans="2:24" x14ac:dyDescent="0.3">
      <c r="B46412" s="73"/>
      <c r="D46412" s="73"/>
      <c r="P46412" s="73"/>
      <c r="T46412" s="73"/>
      <c r="U46412" s="73"/>
      <c r="V46412" s="73"/>
      <c r="X46412" s="12"/>
    </row>
    <row r="46413" spans="2:24" x14ac:dyDescent="0.3">
      <c r="B46413" s="73"/>
      <c r="D46413" s="73"/>
      <c r="P46413" s="73"/>
      <c r="T46413" s="73"/>
      <c r="U46413" s="73"/>
      <c r="V46413" s="73"/>
      <c r="X46413" s="12"/>
    </row>
    <row r="46414" spans="2:24" x14ac:dyDescent="0.3">
      <c r="B46414" s="73"/>
      <c r="D46414" s="73"/>
      <c r="P46414" s="73"/>
      <c r="T46414" s="73"/>
      <c r="U46414" s="73"/>
      <c r="V46414" s="73"/>
      <c r="X46414" s="12"/>
    </row>
    <row r="46415" spans="2:24" x14ac:dyDescent="0.3">
      <c r="B46415" s="73"/>
      <c r="D46415" s="73"/>
      <c r="P46415" s="73"/>
      <c r="T46415" s="73"/>
      <c r="U46415" s="73"/>
      <c r="V46415" s="73"/>
      <c r="X46415" s="12"/>
    </row>
    <row r="46416" spans="2:24" x14ac:dyDescent="0.3">
      <c r="B46416" s="73"/>
      <c r="D46416" s="73"/>
      <c r="P46416" s="73"/>
      <c r="T46416" s="73"/>
      <c r="U46416" s="73"/>
      <c r="V46416" s="73"/>
      <c r="X46416" s="12"/>
    </row>
    <row r="46417" spans="2:24" x14ac:dyDescent="0.3">
      <c r="B46417" s="73"/>
      <c r="D46417" s="73"/>
      <c r="P46417" s="73"/>
      <c r="T46417" s="73"/>
      <c r="U46417" s="73"/>
      <c r="V46417" s="73"/>
      <c r="X46417" s="12"/>
    </row>
    <row r="46418" spans="2:24" x14ac:dyDescent="0.3">
      <c r="B46418" s="73"/>
      <c r="D46418" s="73"/>
      <c r="P46418" s="73"/>
      <c r="T46418" s="73"/>
      <c r="U46418" s="73"/>
      <c r="V46418" s="73"/>
      <c r="X46418" s="12"/>
    </row>
    <row r="46419" spans="2:24" x14ac:dyDescent="0.3">
      <c r="B46419" s="73"/>
      <c r="D46419" s="73"/>
      <c r="P46419" s="73"/>
      <c r="T46419" s="73"/>
      <c r="U46419" s="73"/>
      <c r="V46419" s="73"/>
      <c r="X46419" s="12"/>
    </row>
    <row r="46420" spans="2:24" x14ac:dyDescent="0.3">
      <c r="B46420" s="73"/>
      <c r="D46420" s="73"/>
      <c r="P46420" s="73"/>
      <c r="T46420" s="73"/>
      <c r="U46420" s="73"/>
      <c r="V46420" s="73"/>
      <c r="X46420" s="12"/>
    </row>
    <row r="46421" spans="2:24" x14ac:dyDescent="0.3">
      <c r="B46421" s="73"/>
      <c r="D46421" s="73"/>
      <c r="P46421" s="73"/>
      <c r="T46421" s="73"/>
      <c r="U46421" s="73"/>
      <c r="V46421" s="73"/>
      <c r="X46421" s="12"/>
    </row>
    <row r="46422" spans="2:24" x14ac:dyDescent="0.3">
      <c r="B46422" s="73"/>
      <c r="D46422" s="73"/>
      <c r="P46422" s="73"/>
      <c r="T46422" s="73"/>
      <c r="U46422" s="73"/>
      <c r="V46422" s="73"/>
      <c r="X46422" s="12"/>
    </row>
    <row r="46423" spans="2:24" x14ac:dyDescent="0.3">
      <c r="B46423" s="73"/>
      <c r="D46423" s="73"/>
      <c r="P46423" s="73"/>
      <c r="T46423" s="73"/>
      <c r="U46423" s="73"/>
      <c r="V46423" s="73"/>
      <c r="X46423" s="12"/>
    </row>
    <row r="46424" spans="2:24" x14ac:dyDescent="0.3">
      <c r="B46424" s="73"/>
      <c r="D46424" s="73"/>
      <c r="P46424" s="73"/>
      <c r="T46424" s="73"/>
      <c r="U46424" s="73"/>
      <c r="V46424" s="73"/>
      <c r="X46424" s="12"/>
    </row>
    <row r="46425" spans="2:24" x14ac:dyDescent="0.3">
      <c r="B46425" s="73"/>
      <c r="D46425" s="73"/>
      <c r="P46425" s="73"/>
      <c r="T46425" s="73"/>
      <c r="U46425" s="73"/>
      <c r="V46425" s="73"/>
      <c r="X46425" s="12"/>
    </row>
    <row r="46426" spans="2:24" x14ac:dyDescent="0.3">
      <c r="B46426" s="73"/>
      <c r="D46426" s="73"/>
      <c r="P46426" s="73"/>
      <c r="T46426" s="73"/>
      <c r="U46426" s="73"/>
      <c r="V46426" s="73"/>
      <c r="X46426" s="12"/>
    </row>
    <row r="46427" spans="2:24" x14ac:dyDescent="0.3">
      <c r="B46427" s="73"/>
      <c r="D46427" s="73"/>
      <c r="P46427" s="73"/>
      <c r="T46427" s="73"/>
      <c r="U46427" s="73"/>
      <c r="V46427" s="73"/>
      <c r="X46427" s="12"/>
    </row>
    <row r="46428" spans="2:24" x14ac:dyDescent="0.3">
      <c r="B46428" s="73"/>
      <c r="D46428" s="73"/>
      <c r="P46428" s="73"/>
      <c r="T46428" s="73"/>
      <c r="U46428" s="73"/>
      <c r="V46428" s="73"/>
      <c r="X46428" s="12"/>
    </row>
    <row r="46429" spans="2:24" x14ac:dyDescent="0.3">
      <c r="B46429" s="73"/>
      <c r="D46429" s="73"/>
      <c r="P46429" s="73"/>
      <c r="T46429" s="73"/>
      <c r="U46429" s="73"/>
      <c r="V46429" s="73"/>
      <c r="X46429" s="12"/>
    </row>
    <row r="46430" spans="2:24" x14ac:dyDescent="0.3">
      <c r="B46430" s="73"/>
      <c r="D46430" s="73"/>
      <c r="P46430" s="73"/>
      <c r="T46430" s="73"/>
      <c r="U46430" s="73"/>
      <c r="V46430" s="73"/>
      <c r="X46430" s="12"/>
    </row>
    <row r="46431" spans="2:24" x14ac:dyDescent="0.3">
      <c r="B46431" s="73"/>
      <c r="D46431" s="73"/>
      <c r="P46431" s="73"/>
      <c r="T46431" s="73"/>
      <c r="U46431" s="73"/>
      <c r="V46431" s="73"/>
      <c r="X46431" s="12"/>
    </row>
    <row r="46432" spans="2:24" x14ac:dyDescent="0.3">
      <c r="B46432" s="73"/>
      <c r="D46432" s="73"/>
      <c r="P46432" s="73"/>
      <c r="T46432" s="73"/>
      <c r="U46432" s="73"/>
      <c r="V46432" s="73"/>
      <c r="X46432" s="12"/>
    </row>
    <row r="46433" spans="2:24" x14ac:dyDescent="0.3">
      <c r="B46433" s="73"/>
      <c r="D46433" s="73"/>
      <c r="P46433" s="73"/>
      <c r="T46433" s="73"/>
      <c r="U46433" s="73"/>
      <c r="V46433" s="73"/>
      <c r="X46433" s="12"/>
    </row>
    <row r="46434" spans="2:24" x14ac:dyDescent="0.3">
      <c r="B46434" s="73"/>
      <c r="D46434" s="73"/>
      <c r="P46434" s="73"/>
      <c r="T46434" s="73"/>
      <c r="U46434" s="73"/>
      <c r="V46434" s="73"/>
      <c r="X46434" s="12"/>
    </row>
    <row r="46435" spans="2:24" x14ac:dyDescent="0.3">
      <c r="B46435" s="73"/>
      <c r="D46435" s="73"/>
      <c r="P46435" s="73"/>
      <c r="T46435" s="73"/>
      <c r="U46435" s="73"/>
      <c r="V46435" s="73"/>
      <c r="X46435" s="12"/>
    </row>
    <row r="46436" spans="2:24" x14ac:dyDescent="0.3">
      <c r="B46436" s="73"/>
      <c r="D46436" s="73"/>
      <c r="P46436" s="73"/>
      <c r="T46436" s="73"/>
      <c r="U46436" s="73"/>
      <c r="V46436" s="73"/>
      <c r="X46436" s="12"/>
    </row>
    <row r="46437" spans="2:24" x14ac:dyDescent="0.3">
      <c r="B46437" s="73"/>
      <c r="D46437" s="73"/>
      <c r="P46437" s="73"/>
      <c r="T46437" s="73"/>
      <c r="U46437" s="73"/>
      <c r="V46437" s="73"/>
      <c r="X46437" s="12"/>
    </row>
    <row r="46438" spans="2:24" x14ac:dyDescent="0.3">
      <c r="B46438" s="73"/>
      <c r="D46438" s="73"/>
      <c r="P46438" s="73"/>
      <c r="T46438" s="73"/>
      <c r="U46438" s="73"/>
      <c r="V46438" s="73"/>
      <c r="X46438" s="12"/>
    </row>
    <row r="46439" spans="2:24" x14ac:dyDescent="0.3">
      <c r="B46439" s="73"/>
      <c r="D46439" s="73"/>
      <c r="P46439" s="73"/>
      <c r="T46439" s="73"/>
      <c r="U46439" s="73"/>
      <c r="V46439" s="73"/>
      <c r="X46439" s="12"/>
    </row>
    <row r="46440" spans="2:24" x14ac:dyDescent="0.3">
      <c r="B46440" s="73"/>
      <c r="D46440" s="73"/>
      <c r="P46440" s="73"/>
      <c r="T46440" s="73"/>
      <c r="U46440" s="73"/>
      <c r="V46440" s="73"/>
      <c r="X46440" s="12"/>
    </row>
    <row r="46441" spans="2:24" x14ac:dyDescent="0.3">
      <c r="B46441" s="73"/>
      <c r="D46441" s="73"/>
      <c r="P46441" s="73"/>
      <c r="T46441" s="73"/>
      <c r="U46441" s="73"/>
      <c r="V46441" s="73"/>
      <c r="X46441" s="12"/>
    </row>
    <row r="46442" spans="2:24" x14ac:dyDescent="0.3">
      <c r="B46442" s="73"/>
      <c r="D46442" s="73"/>
      <c r="P46442" s="73"/>
      <c r="T46442" s="73"/>
      <c r="U46442" s="73"/>
      <c r="V46442" s="73"/>
      <c r="X46442" s="12"/>
    </row>
    <row r="46443" spans="2:24" x14ac:dyDescent="0.3">
      <c r="B46443" s="73"/>
      <c r="D46443" s="73"/>
      <c r="P46443" s="73"/>
      <c r="T46443" s="73"/>
      <c r="U46443" s="73"/>
      <c r="V46443" s="73"/>
      <c r="X46443" s="12"/>
    </row>
    <row r="46444" spans="2:24" x14ac:dyDescent="0.3">
      <c r="B46444" s="73"/>
      <c r="D46444" s="73"/>
      <c r="P46444" s="73"/>
      <c r="T46444" s="73"/>
      <c r="U46444" s="73"/>
      <c r="V46444" s="73"/>
      <c r="X46444" s="12"/>
    </row>
    <row r="46445" spans="2:24" x14ac:dyDescent="0.3">
      <c r="B46445" s="73"/>
      <c r="D46445" s="73"/>
      <c r="P46445" s="73"/>
      <c r="T46445" s="73"/>
      <c r="U46445" s="73"/>
      <c r="V46445" s="73"/>
      <c r="X46445" s="12"/>
    </row>
    <row r="46446" spans="2:24" x14ac:dyDescent="0.3">
      <c r="B46446" s="73"/>
      <c r="D46446" s="73"/>
      <c r="P46446" s="73"/>
      <c r="T46446" s="73"/>
      <c r="U46446" s="73"/>
      <c r="V46446" s="73"/>
      <c r="X46446" s="12"/>
    </row>
    <row r="46447" spans="2:24" x14ac:dyDescent="0.3">
      <c r="B46447" s="73"/>
      <c r="D46447" s="73"/>
      <c r="P46447" s="73"/>
      <c r="T46447" s="73"/>
      <c r="U46447" s="73"/>
      <c r="V46447" s="73"/>
      <c r="X46447" s="12"/>
    </row>
    <row r="46448" spans="2:24" x14ac:dyDescent="0.3">
      <c r="B46448" s="73"/>
      <c r="D46448" s="73"/>
      <c r="P46448" s="73"/>
      <c r="T46448" s="73"/>
      <c r="U46448" s="73"/>
      <c r="V46448" s="73"/>
      <c r="X46448" s="12"/>
    </row>
    <row r="46449" spans="2:24" x14ac:dyDescent="0.3">
      <c r="B46449" s="73"/>
      <c r="D46449" s="73"/>
      <c r="P46449" s="73"/>
      <c r="T46449" s="73"/>
      <c r="U46449" s="73"/>
      <c r="V46449" s="73"/>
      <c r="X46449" s="12"/>
    </row>
    <row r="46450" spans="2:24" x14ac:dyDescent="0.3">
      <c r="B46450" s="73"/>
      <c r="D46450" s="73"/>
      <c r="P46450" s="73"/>
      <c r="T46450" s="73"/>
      <c r="U46450" s="73"/>
      <c r="V46450" s="73"/>
      <c r="X46450" s="12"/>
    </row>
    <row r="46451" spans="2:24" x14ac:dyDescent="0.3">
      <c r="B46451" s="73"/>
      <c r="D46451" s="73"/>
      <c r="P46451" s="73"/>
      <c r="T46451" s="73"/>
      <c r="U46451" s="73"/>
      <c r="V46451" s="73"/>
      <c r="X46451" s="12"/>
    </row>
    <row r="46452" spans="2:24" x14ac:dyDescent="0.3">
      <c r="B46452" s="73"/>
      <c r="D46452" s="73"/>
      <c r="P46452" s="73"/>
      <c r="T46452" s="73"/>
      <c r="U46452" s="73"/>
      <c r="V46452" s="73"/>
      <c r="X46452" s="12"/>
    </row>
    <row r="46453" spans="2:24" x14ac:dyDescent="0.3">
      <c r="B46453" s="73"/>
      <c r="D46453" s="73"/>
      <c r="P46453" s="73"/>
      <c r="T46453" s="73"/>
      <c r="U46453" s="73"/>
      <c r="V46453" s="73"/>
      <c r="X46453" s="12"/>
    </row>
    <row r="46454" spans="2:24" x14ac:dyDescent="0.3">
      <c r="B46454" s="73"/>
      <c r="D46454" s="73"/>
      <c r="P46454" s="73"/>
      <c r="T46454" s="73"/>
      <c r="U46454" s="73"/>
      <c r="V46454" s="73"/>
      <c r="X46454" s="12"/>
    </row>
    <row r="46455" spans="2:24" x14ac:dyDescent="0.3">
      <c r="B46455" s="73"/>
      <c r="D46455" s="73"/>
      <c r="P46455" s="73"/>
      <c r="T46455" s="73"/>
      <c r="U46455" s="73"/>
      <c r="V46455" s="73"/>
      <c r="X46455" s="12"/>
    </row>
    <row r="46456" spans="2:24" x14ac:dyDescent="0.3">
      <c r="B46456" s="73"/>
      <c r="D46456" s="73"/>
      <c r="P46456" s="73"/>
      <c r="T46456" s="73"/>
      <c r="U46456" s="73"/>
      <c r="V46456" s="73"/>
      <c r="X46456" s="12"/>
    </row>
    <row r="46457" spans="2:24" x14ac:dyDescent="0.3">
      <c r="B46457" s="73"/>
      <c r="D46457" s="73"/>
      <c r="P46457" s="73"/>
      <c r="T46457" s="73"/>
      <c r="U46457" s="73"/>
      <c r="V46457" s="73"/>
      <c r="X46457" s="12"/>
    </row>
    <row r="46458" spans="2:24" x14ac:dyDescent="0.3">
      <c r="B46458" s="73"/>
      <c r="D46458" s="73"/>
      <c r="P46458" s="73"/>
      <c r="T46458" s="73"/>
      <c r="U46458" s="73"/>
      <c r="V46458" s="73"/>
      <c r="X46458" s="12"/>
    </row>
    <row r="46459" spans="2:24" x14ac:dyDescent="0.3">
      <c r="B46459" s="73"/>
      <c r="D46459" s="73"/>
      <c r="P46459" s="73"/>
      <c r="T46459" s="73"/>
      <c r="U46459" s="73"/>
      <c r="V46459" s="73"/>
      <c r="X46459" s="12"/>
    </row>
    <row r="46460" spans="2:24" x14ac:dyDescent="0.3">
      <c r="B46460" s="73"/>
      <c r="D46460" s="73"/>
      <c r="P46460" s="73"/>
      <c r="T46460" s="73"/>
      <c r="U46460" s="73"/>
      <c r="V46460" s="73"/>
      <c r="X46460" s="12"/>
    </row>
    <row r="46461" spans="2:24" x14ac:dyDescent="0.3">
      <c r="B46461" s="73"/>
      <c r="D46461" s="73"/>
      <c r="P46461" s="73"/>
      <c r="T46461" s="73"/>
      <c r="U46461" s="73"/>
      <c r="V46461" s="73"/>
      <c r="X46461" s="12"/>
    </row>
    <row r="46462" spans="2:24" x14ac:dyDescent="0.3">
      <c r="B46462" s="73"/>
      <c r="D46462" s="73"/>
      <c r="P46462" s="73"/>
      <c r="T46462" s="73"/>
      <c r="U46462" s="73"/>
      <c r="V46462" s="73"/>
      <c r="X46462" s="12"/>
    </row>
    <row r="46463" spans="2:24" x14ac:dyDescent="0.3">
      <c r="B46463" s="73"/>
      <c r="D46463" s="73"/>
      <c r="P46463" s="73"/>
      <c r="T46463" s="73"/>
      <c r="U46463" s="73"/>
      <c r="V46463" s="73"/>
      <c r="X46463" s="12"/>
    </row>
    <row r="46464" spans="2:24" x14ac:dyDescent="0.3">
      <c r="B46464" s="73"/>
      <c r="D46464" s="73"/>
      <c r="P46464" s="73"/>
      <c r="T46464" s="73"/>
      <c r="U46464" s="73"/>
      <c r="V46464" s="73"/>
      <c r="X46464" s="12"/>
    </row>
    <row r="46465" spans="2:24" x14ac:dyDescent="0.3">
      <c r="B46465" s="73"/>
      <c r="D46465" s="73"/>
      <c r="P46465" s="73"/>
      <c r="T46465" s="73"/>
      <c r="U46465" s="73"/>
      <c r="V46465" s="73"/>
      <c r="X46465" s="12"/>
    </row>
    <row r="46466" spans="2:24" x14ac:dyDescent="0.3">
      <c r="B46466" s="73"/>
      <c r="D46466" s="73"/>
      <c r="P46466" s="73"/>
      <c r="T46466" s="73"/>
      <c r="U46466" s="73"/>
      <c r="V46466" s="73"/>
      <c r="X46466" s="12"/>
    </row>
    <row r="46467" spans="2:24" x14ac:dyDescent="0.3">
      <c r="B46467" s="73"/>
      <c r="D46467" s="73"/>
      <c r="P46467" s="73"/>
      <c r="T46467" s="73"/>
      <c r="U46467" s="73"/>
      <c r="V46467" s="73"/>
      <c r="X46467" s="12"/>
    </row>
    <row r="46468" spans="2:24" x14ac:dyDescent="0.3">
      <c r="B46468" s="73"/>
      <c r="D46468" s="73"/>
      <c r="P46468" s="73"/>
      <c r="T46468" s="73"/>
      <c r="U46468" s="73"/>
      <c r="V46468" s="73"/>
      <c r="X46468" s="12"/>
    </row>
    <row r="46469" spans="2:24" x14ac:dyDescent="0.3">
      <c r="B46469" s="73"/>
      <c r="D46469" s="73"/>
      <c r="P46469" s="73"/>
      <c r="T46469" s="73"/>
      <c r="U46469" s="73"/>
      <c r="V46469" s="73"/>
      <c r="X46469" s="12"/>
    </row>
    <row r="46470" spans="2:24" x14ac:dyDescent="0.3">
      <c r="B46470" s="73"/>
      <c r="D46470" s="73"/>
      <c r="P46470" s="73"/>
      <c r="T46470" s="73"/>
      <c r="U46470" s="73"/>
      <c r="V46470" s="73"/>
      <c r="X46470" s="12"/>
    </row>
    <row r="46471" spans="2:24" x14ac:dyDescent="0.3">
      <c r="B46471" s="73"/>
      <c r="D46471" s="73"/>
      <c r="P46471" s="73"/>
      <c r="T46471" s="73"/>
      <c r="U46471" s="73"/>
      <c r="V46471" s="73"/>
      <c r="X46471" s="12"/>
    </row>
    <row r="46472" spans="2:24" x14ac:dyDescent="0.3">
      <c r="B46472" s="73"/>
      <c r="D46472" s="73"/>
      <c r="P46472" s="73"/>
      <c r="T46472" s="73"/>
      <c r="U46472" s="73"/>
      <c r="V46472" s="73"/>
      <c r="X46472" s="12"/>
    </row>
    <row r="46473" spans="2:24" x14ac:dyDescent="0.3">
      <c r="B46473" s="73"/>
      <c r="D46473" s="73"/>
      <c r="P46473" s="73"/>
      <c r="T46473" s="73"/>
      <c r="U46473" s="73"/>
      <c r="V46473" s="73"/>
      <c r="X46473" s="12"/>
    </row>
    <row r="46474" spans="2:24" x14ac:dyDescent="0.3">
      <c r="B46474" s="73"/>
      <c r="D46474" s="73"/>
      <c r="P46474" s="73"/>
      <c r="T46474" s="73"/>
      <c r="U46474" s="73"/>
      <c r="V46474" s="73"/>
      <c r="X46474" s="12"/>
    </row>
    <row r="46475" spans="2:24" x14ac:dyDescent="0.3">
      <c r="B46475" s="73"/>
      <c r="D46475" s="73"/>
      <c r="P46475" s="73"/>
      <c r="T46475" s="73"/>
      <c r="U46475" s="73"/>
      <c r="V46475" s="73"/>
      <c r="X46475" s="12"/>
    </row>
    <row r="46476" spans="2:24" x14ac:dyDescent="0.3">
      <c r="B46476" s="73"/>
      <c r="D46476" s="73"/>
      <c r="P46476" s="73"/>
      <c r="T46476" s="73"/>
      <c r="U46476" s="73"/>
      <c r="V46476" s="73"/>
      <c r="X46476" s="12"/>
    </row>
    <row r="46477" spans="2:24" x14ac:dyDescent="0.3">
      <c r="B46477" s="73"/>
      <c r="D46477" s="73"/>
      <c r="P46477" s="73"/>
      <c r="T46477" s="73"/>
      <c r="U46477" s="73"/>
      <c r="V46477" s="73"/>
      <c r="X46477" s="12"/>
    </row>
    <row r="46478" spans="2:24" x14ac:dyDescent="0.3">
      <c r="B46478" s="73"/>
      <c r="D46478" s="73"/>
      <c r="P46478" s="73"/>
      <c r="T46478" s="73"/>
      <c r="U46478" s="73"/>
      <c r="V46478" s="73"/>
      <c r="X46478" s="12"/>
    </row>
    <row r="46479" spans="2:24" x14ac:dyDescent="0.3">
      <c r="B46479" s="73"/>
      <c r="D46479" s="73"/>
      <c r="P46479" s="73"/>
      <c r="T46479" s="73"/>
      <c r="U46479" s="73"/>
      <c r="V46479" s="73"/>
      <c r="X46479" s="12"/>
    </row>
    <row r="46480" spans="2:24" x14ac:dyDescent="0.3">
      <c r="B46480" s="73"/>
      <c r="D46480" s="73"/>
      <c r="P46480" s="73"/>
      <c r="T46480" s="73"/>
      <c r="U46480" s="73"/>
      <c r="V46480" s="73"/>
      <c r="X46480" s="12"/>
    </row>
    <row r="46481" spans="2:24" x14ac:dyDescent="0.3">
      <c r="B46481" s="73"/>
      <c r="D46481" s="73"/>
      <c r="P46481" s="73"/>
      <c r="T46481" s="73"/>
      <c r="U46481" s="73"/>
      <c r="V46481" s="73"/>
      <c r="X46481" s="12"/>
    </row>
    <row r="46482" spans="2:24" x14ac:dyDescent="0.3">
      <c r="B46482" s="73"/>
      <c r="D46482" s="73"/>
      <c r="P46482" s="73"/>
      <c r="T46482" s="73"/>
      <c r="U46482" s="73"/>
      <c r="V46482" s="73"/>
      <c r="X46482" s="12"/>
    </row>
    <row r="46483" spans="2:24" x14ac:dyDescent="0.3">
      <c r="B46483" s="73"/>
      <c r="D46483" s="73"/>
      <c r="P46483" s="73"/>
      <c r="T46483" s="73"/>
      <c r="U46483" s="73"/>
      <c r="V46483" s="73"/>
      <c r="X46483" s="12"/>
    </row>
    <row r="46484" spans="2:24" x14ac:dyDescent="0.3">
      <c r="B46484" s="73"/>
      <c r="D46484" s="73"/>
      <c r="P46484" s="73"/>
      <c r="T46484" s="73"/>
      <c r="U46484" s="73"/>
      <c r="V46484" s="73"/>
      <c r="X46484" s="12"/>
    </row>
    <row r="46485" spans="2:24" x14ac:dyDescent="0.3">
      <c r="B46485" s="73"/>
      <c r="D46485" s="73"/>
      <c r="P46485" s="73"/>
      <c r="T46485" s="73"/>
      <c r="U46485" s="73"/>
      <c r="V46485" s="73"/>
      <c r="X46485" s="12"/>
    </row>
    <row r="46486" spans="2:24" x14ac:dyDescent="0.3">
      <c r="B46486" s="73"/>
      <c r="D46486" s="73"/>
      <c r="P46486" s="73"/>
      <c r="T46486" s="73"/>
      <c r="U46486" s="73"/>
      <c r="V46486" s="73"/>
      <c r="X46486" s="12"/>
    </row>
    <row r="46487" spans="2:24" x14ac:dyDescent="0.3">
      <c r="B46487" s="73"/>
      <c r="D46487" s="73"/>
      <c r="P46487" s="73"/>
      <c r="T46487" s="73"/>
      <c r="U46487" s="73"/>
      <c r="V46487" s="73"/>
      <c r="X46487" s="12"/>
    </row>
    <row r="46488" spans="2:24" x14ac:dyDescent="0.3">
      <c r="B46488" s="73"/>
      <c r="D46488" s="73"/>
      <c r="P46488" s="73"/>
      <c r="T46488" s="73"/>
      <c r="U46488" s="73"/>
      <c r="V46488" s="73"/>
      <c r="X46488" s="12"/>
    </row>
    <row r="46489" spans="2:24" x14ac:dyDescent="0.3">
      <c r="B46489" s="73"/>
      <c r="D46489" s="73"/>
      <c r="P46489" s="73"/>
      <c r="T46489" s="73"/>
      <c r="U46489" s="73"/>
      <c r="V46489" s="73"/>
      <c r="X46489" s="12"/>
    </row>
    <row r="46490" spans="2:24" x14ac:dyDescent="0.3">
      <c r="B46490" s="73"/>
      <c r="D46490" s="73"/>
      <c r="P46490" s="73"/>
      <c r="T46490" s="73"/>
      <c r="U46490" s="73"/>
      <c r="V46490" s="73"/>
      <c r="X46490" s="12"/>
    </row>
    <row r="46491" spans="2:24" x14ac:dyDescent="0.3">
      <c r="B46491" s="73"/>
      <c r="D46491" s="73"/>
      <c r="P46491" s="73"/>
      <c r="T46491" s="73"/>
      <c r="U46491" s="73"/>
      <c r="V46491" s="73"/>
      <c r="X46491" s="12"/>
    </row>
    <row r="46492" spans="2:24" x14ac:dyDescent="0.3">
      <c r="B46492" s="73"/>
      <c r="D46492" s="73"/>
      <c r="P46492" s="73"/>
      <c r="T46492" s="73"/>
      <c r="U46492" s="73"/>
      <c r="V46492" s="73"/>
      <c r="X46492" s="12"/>
    </row>
    <row r="46493" spans="2:24" x14ac:dyDescent="0.3">
      <c r="B46493" s="73"/>
      <c r="D46493" s="73"/>
      <c r="P46493" s="73"/>
      <c r="T46493" s="73"/>
      <c r="U46493" s="73"/>
      <c r="V46493" s="73"/>
      <c r="X46493" s="12"/>
    </row>
    <row r="46494" spans="2:24" x14ac:dyDescent="0.3">
      <c r="B46494" s="73"/>
      <c r="D46494" s="73"/>
      <c r="P46494" s="73"/>
      <c r="T46494" s="73"/>
      <c r="U46494" s="73"/>
      <c r="V46494" s="73"/>
      <c r="X46494" s="12"/>
    </row>
    <row r="46495" spans="2:24" x14ac:dyDescent="0.3">
      <c r="B46495" s="73"/>
      <c r="D46495" s="73"/>
      <c r="P46495" s="73"/>
      <c r="T46495" s="73"/>
      <c r="U46495" s="73"/>
      <c r="V46495" s="73"/>
      <c r="X46495" s="12"/>
    </row>
    <row r="46496" spans="2:24" x14ac:dyDescent="0.3">
      <c r="B46496" s="73"/>
      <c r="D46496" s="73"/>
      <c r="P46496" s="73"/>
      <c r="T46496" s="73"/>
      <c r="U46496" s="73"/>
      <c r="V46496" s="73"/>
      <c r="X46496" s="12"/>
    </row>
    <row r="46497" spans="2:24" x14ac:dyDescent="0.3">
      <c r="B46497" s="73"/>
      <c r="D46497" s="73"/>
      <c r="P46497" s="73"/>
      <c r="T46497" s="73"/>
      <c r="U46497" s="73"/>
      <c r="V46497" s="73"/>
      <c r="X46497" s="12"/>
    </row>
    <row r="46498" spans="2:24" x14ac:dyDescent="0.3">
      <c r="B46498" s="73"/>
      <c r="D46498" s="73"/>
      <c r="P46498" s="73"/>
      <c r="T46498" s="73"/>
      <c r="U46498" s="73"/>
      <c r="V46498" s="73"/>
      <c r="X46498" s="12"/>
    </row>
    <row r="46499" spans="2:24" x14ac:dyDescent="0.3">
      <c r="B46499" s="73"/>
      <c r="D46499" s="73"/>
      <c r="P46499" s="73"/>
      <c r="T46499" s="73"/>
      <c r="U46499" s="73"/>
      <c r="V46499" s="73"/>
      <c r="X46499" s="12"/>
    </row>
    <row r="46500" spans="2:24" x14ac:dyDescent="0.3">
      <c r="B46500" s="73"/>
      <c r="D46500" s="73"/>
      <c r="P46500" s="73"/>
      <c r="T46500" s="73"/>
      <c r="U46500" s="73"/>
      <c r="V46500" s="73"/>
      <c r="X46500" s="12"/>
    </row>
    <row r="46501" spans="2:24" x14ac:dyDescent="0.3">
      <c r="B46501" s="73"/>
      <c r="D46501" s="73"/>
      <c r="P46501" s="73"/>
      <c r="T46501" s="73"/>
      <c r="U46501" s="73"/>
      <c r="V46501" s="73"/>
      <c r="X46501" s="12"/>
    </row>
    <row r="46502" spans="2:24" x14ac:dyDescent="0.3">
      <c r="B46502" s="73"/>
      <c r="D46502" s="73"/>
      <c r="P46502" s="73"/>
      <c r="T46502" s="73"/>
      <c r="U46502" s="73"/>
      <c r="V46502" s="73"/>
      <c r="X46502" s="12"/>
    </row>
    <row r="46503" spans="2:24" x14ac:dyDescent="0.3">
      <c r="B46503" s="73"/>
      <c r="D46503" s="73"/>
      <c r="P46503" s="73"/>
      <c r="T46503" s="73"/>
      <c r="U46503" s="73"/>
      <c r="V46503" s="73"/>
      <c r="X46503" s="12"/>
    </row>
    <row r="46504" spans="2:24" x14ac:dyDescent="0.3">
      <c r="B46504" s="73"/>
      <c r="D46504" s="73"/>
      <c r="P46504" s="73"/>
      <c r="T46504" s="73"/>
      <c r="U46504" s="73"/>
      <c r="V46504" s="73"/>
      <c r="X46504" s="12"/>
    </row>
    <row r="46505" spans="2:24" x14ac:dyDescent="0.3">
      <c r="B46505" s="73"/>
      <c r="D46505" s="73"/>
      <c r="P46505" s="73"/>
      <c r="T46505" s="73"/>
      <c r="U46505" s="73"/>
      <c r="V46505" s="73"/>
      <c r="X46505" s="12"/>
    </row>
    <row r="46506" spans="2:24" x14ac:dyDescent="0.3">
      <c r="B46506" s="73"/>
      <c r="D46506" s="73"/>
      <c r="P46506" s="73"/>
      <c r="T46506" s="73"/>
      <c r="U46506" s="73"/>
      <c r="V46506" s="73"/>
      <c r="X46506" s="12"/>
    </row>
    <row r="46507" spans="2:24" x14ac:dyDescent="0.3">
      <c r="B46507" s="73"/>
      <c r="D46507" s="73"/>
      <c r="P46507" s="73"/>
      <c r="T46507" s="73"/>
      <c r="U46507" s="73"/>
      <c r="V46507" s="73"/>
      <c r="X46507" s="12"/>
    </row>
    <row r="46508" spans="2:24" x14ac:dyDescent="0.3">
      <c r="B46508" s="73"/>
      <c r="D46508" s="73"/>
      <c r="P46508" s="73"/>
      <c r="T46508" s="73"/>
      <c r="U46508" s="73"/>
      <c r="V46508" s="73"/>
      <c r="X46508" s="12"/>
    </row>
    <row r="46509" spans="2:24" x14ac:dyDescent="0.3">
      <c r="B46509" s="73"/>
      <c r="D46509" s="73"/>
      <c r="P46509" s="73"/>
      <c r="T46509" s="73"/>
      <c r="U46509" s="73"/>
      <c r="V46509" s="73"/>
      <c r="X46509" s="12"/>
    </row>
    <row r="46510" spans="2:24" x14ac:dyDescent="0.3">
      <c r="B46510" s="73"/>
      <c r="D46510" s="73"/>
      <c r="P46510" s="73"/>
      <c r="T46510" s="73"/>
      <c r="U46510" s="73"/>
      <c r="V46510" s="73"/>
      <c r="X46510" s="12"/>
    </row>
    <row r="46511" spans="2:24" x14ac:dyDescent="0.3">
      <c r="B46511" s="73"/>
      <c r="D46511" s="73"/>
      <c r="P46511" s="73"/>
      <c r="T46511" s="73"/>
      <c r="U46511" s="73"/>
      <c r="V46511" s="73"/>
      <c r="X46511" s="12"/>
    </row>
    <row r="46512" spans="2:24" x14ac:dyDescent="0.3">
      <c r="B46512" s="73"/>
      <c r="D46512" s="73"/>
      <c r="P46512" s="73"/>
      <c r="T46512" s="73"/>
      <c r="U46512" s="73"/>
      <c r="V46512" s="73"/>
      <c r="X46512" s="12"/>
    </row>
    <row r="46513" spans="2:24" x14ac:dyDescent="0.3">
      <c r="B46513" s="73"/>
      <c r="D46513" s="73"/>
      <c r="P46513" s="73"/>
      <c r="T46513" s="73"/>
      <c r="U46513" s="73"/>
      <c r="V46513" s="73"/>
      <c r="X46513" s="12"/>
    </row>
    <row r="46514" spans="2:24" x14ac:dyDescent="0.3">
      <c r="B46514" s="73"/>
      <c r="D46514" s="73"/>
      <c r="P46514" s="73"/>
      <c r="T46514" s="73"/>
      <c r="U46514" s="73"/>
      <c r="V46514" s="73"/>
      <c r="X46514" s="12"/>
    </row>
    <row r="46515" spans="2:24" x14ac:dyDescent="0.3">
      <c r="B46515" s="73"/>
      <c r="D46515" s="73"/>
      <c r="P46515" s="73"/>
      <c r="T46515" s="73"/>
      <c r="U46515" s="73"/>
      <c r="V46515" s="73"/>
      <c r="X46515" s="12"/>
    </row>
    <row r="46516" spans="2:24" x14ac:dyDescent="0.3">
      <c r="B46516" s="73"/>
      <c r="D46516" s="73"/>
      <c r="P46516" s="73"/>
      <c r="T46516" s="73"/>
      <c r="U46516" s="73"/>
      <c r="V46516" s="73"/>
      <c r="X46516" s="12"/>
    </row>
    <row r="46517" spans="2:24" x14ac:dyDescent="0.3">
      <c r="B46517" s="73"/>
      <c r="D46517" s="73"/>
      <c r="P46517" s="73"/>
      <c r="T46517" s="73"/>
      <c r="U46517" s="73"/>
      <c r="V46517" s="73"/>
      <c r="X46517" s="12"/>
    </row>
    <row r="46518" spans="2:24" x14ac:dyDescent="0.3">
      <c r="B46518" s="73"/>
      <c r="D46518" s="73"/>
      <c r="P46518" s="73"/>
      <c r="T46518" s="73"/>
      <c r="U46518" s="73"/>
      <c r="V46518" s="73"/>
      <c r="X46518" s="12"/>
    </row>
    <row r="46519" spans="2:24" x14ac:dyDescent="0.3">
      <c r="B46519" s="73"/>
      <c r="D46519" s="73"/>
      <c r="P46519" s="73"/>
      <c r="T46519" s="73"/>
      <c r="U46519" s="73"/>
      <c r="V46519" s="73"/>
      <c r="X46519" s="12"/>
    </row>
    <row r="46520" spans="2:24" x14ac:dyDescent="0.3">
      <c r="B46520" s="73"/>
      <c r="D46520" s="73"/>
      <c r="P46520" s="73"/>
      <c r="T46520" s="73"/>
      <c r="U46520" s="73"/>
      <c r="V46520" s="73"/>
      <c r="X46520" s="12"/>
    </row>
    <row r="46521" spans="2:24" x14ac:dyDescent="0.3">
      <c r="B46521" s="73"/>
      <c r="D46521" s="73"/>
      <c r="P46521" s="73"/>
      <c r="T46521" s="73"/>
      <c r="U46521" s="73"/>
      <c r="V46521" s="73"/>
      <c r="X46521" s="12"/>
    </row>
    <row r="46522" spans="2:24" x14ac:dyDescent="0.3">
      <c r="B46522" s="73"/>
      <c r="D46522" s="73"/>
      <c r="P46522" s="73"/>
      <c r="T46522" s="73"/>
      <c r="U46522" s="73"/>
      <c r="V46522" s="73"/>
      <c r="X46522" s="12"/>
    </row>
    <row r="46523" spans="2:24" x14ac:dyDescent="0.3">
      <c r="B46523" s="73"/>
      <c r="D46523" s="73"/>
      <c r="P46523" s="73"/>
      <c r="T46523" s="73"/>
      <c r="U46523" s="73"/>
      <c r="V46523" s="73"/>
      <c r="X46523" s="12"/>
    </row>
    <row r="46524" spans="2:24" x14ac:dyDescent="0.3">
      <c r="B46524" s="73"/>
      <c r="D46524" s="73"/>
      <c r="P46524" s="73"/>
      <c r="T46524" s="73"/>
      <c r="U46524" s="73"/>
      <c r="V46524" s="73"/>
      <c r="X46524" s="12"/>
    </row>
    <row r="46525" spans="2:24" x14ac:dyDescent="0.3">
      <c r="B46525" s="73"/>
      <c r="D46525" s="73"/>
      <c r="P46525" s="73"/>
      <c r="T46525" s="73"/>
      <c r="U46525" s="73"/>
      <c r="V46525" s="73"/>
      <c r="X46525" s="12"/>
    </row>
    <row r="46526" spans="2:24" x14ac:dyDescent="0.3">
      <c r="B46526" s="73"/>
      <c r="D46526" s="73"/>
      <c r="P46526" s="73"/>
      <c r="T46526" s="73"/>
      <c r="U46526" s="73"/>
      <c r="V46526" s="73"/>
      <c r="X46526" s="12"/>
    </row>
    <row r="46527" spans="2:24" x14ac:dyDescent="0.3">
      <c r="B46527" s="73"/>
      <c r="D46527" s="73"/>
      <c r="P46527" s="73"/>
      <c r="T46527" s="73"/>
      <c r="U46527" s="73"/>
      <c r="V46527" s="73"/>
      <c r="X46527" s="12"/>
    </row>
    <row r="46528" spans="2:24" x14ac:dyDescent="0.3">
      <c r="B46528" s="73"/>
      <c r="D46528" s="73"/>
      <c r="P46528" s="73"/>
      <c r="T46528" s="73"/>
      <c r="U46528" s="73"/>
      <c r="V46528" s="73"/>
      <c r="X46528" s="12"/>
    </row>
    <row r="46529" spans="2:24" x14ac:dyDescent="0.3">
      <c r="B46529" s="73"/>
      <c r="D46529" s="73"/>
      <c r="P46529" s="73"/>
      <c r="T46529" s="73"/>
      <c r="U46529" s="73"/>
      <c r="V46529" s="73"/>
      <c r="X46529" s="12"/>
    </row>
    <row r="46530" spans="2:24" x14ac:dyDescent="0.3">
      <c r="B46530" s="73"/>
      <c r="D46530" s="73"/>
      <c r="P46530" s="73"/>
      <c r="T46530" s="73"/>
      <c r="U46530" s="73"/>
      <c r="V46530" s="73"/>
      <c r="X46530" s="12"/>
    </row>
    <row r="46531" spans="2:24" x14ac:dyDescent="0.3">
      <c r="B46531" s="73"/>
      <c r="D46531" s="73"/>
      <c r="P46531" s="73"/>
      <c r="T46531" s="73"/>
      <c r="U46531" s="73"/>
      <c r="V46531" s="73"/>
      <c r="X46531" s="12"/>
    </row>
    <row r="46532" spans="2:24" x14ac:dyDescent="0.3">
      <c r="B46532" s="73"/>
      <c r="D46532" s="73"/>
      <c r="P46532" s="73"/>
      <c r="T46532" s="73"/>
      <c r="U46532" s="73"/>
      <c r="V46532" s="73"/>
      <c r="X46532" s="12"/>
    </row>
    <row r="46533" spans="2:24" x14ac:dyDescent="0.3">
      <c r="B46533" s="73"/>
      <c r="D46533" s="73"/>
      <c r="P46533" s="73"/>
      <c r="T46533" s="73"/>
      <c r="U46533" s="73"/>
      <c r="V46533" s="73"/>
      <c r="X46533" s="12"/>
    </row>
    <row r="46534" spans="2:24" x14ac:dyDescent="0.3">
      <c r="B46534" s="73"/>
      <c r="D46534" s="73"/>
      <c r="P46534" s="73"/>
      <c r="T46534" s="73"/>
      <c r="U46534" s="73"/>
      <c r="V46534" s="73"/>
      <c r="X46534" s="12"/>
    </row>
    <row r="46535" spans="2:24" x14ac:dyDescent="0.3">
      <c r="B46535" s="73"/>
      <c r="D46535" s="73"/>
      <c r="P46535" s="73"/>
      <c r="T46535" s="73"/>
      <c r="U46535" s="73"/>
      <c r="V46535" s="73"/>
      <c r="X46535" s="12"/>
    </row>
    <row r="46536" spans="2:24" x14ac:dyDescent="0.3">
      <c r="B46536" s="73"/>
      <c r="D46536" s="73"/>
      <c r="P46536" s="73"/>
      <c r="T46536" s="73"/>
      <c r="U46536" s="73"/>
      <c r="V46536" s="73"/>
      <c r="X46536" s="12"/>
    </row>
    <row r="46537" spans="2:24" x14ac:dyDescent="0.3">
      <c r="B46537" s="73"/>
      <c r="D46537" s="73"/>
      <c r="P46537" s="73"/>
      <c r="T46537" s="73"/>
      <c r="U46537" s="73"/>
      <c r="V46537" s="73"/>
      <c r="X46537" s="12"/>
    </row>
    <row r="46538" spans="2:24" x14ac:dyDescent="0.3">
      <c r="B46538" s="73"/>
      <c r="D46538" s="73"/>
      <c r="P46538" s="73"/>
      <c r="T46538" s="73"/>
      <c r="U46538" s="73"/>
      <c r="V46538" s="73"/>
      <c r="X46538" s="12"/>
    </row>
    <row r="46539" spans="2:24" x14ac:dyDescent="0.3">
      <c r="B46539" s="73"/>
      <c r="D46539" s="73"/>
      <c r="P46539" s="73"/>
      <c r="T46539" s="73"/>
      <c r="U46539" s="73"/>
      <c r="V46539" s="73"/>
      <c r="X46539" s="12"/>
    </row>
    <row r="46540" spans="2:24" x14ac:dyDescent="0.3">
      <c r="B46540" s="73"/>
      <c r="D46540" s="73"/>
      <c r="P46540" s="73"/>
      <c r="T46540" s="73"/>
      <c r="U46540" s="73"/>
      <c r="V46540" s="73"/>
      <c r="X46540" s="12"/>
    </row>
    <row r="46541" spans="2:24" x14ac:dyDescent="0.3">
      <c r="B46541" s="73"/>
      <c r="D46541" s="73"/>
      <c r="P46541" s="73"/>
      <c r="T46541" s="73"/>
      <c r="U46541" s="73"/>
      <c r="V46541" s="73"/>
      <c r="X46541" s="12"/>
    </row>
    <row r="46542" spans="2:24" x14ac:dyDescent="0.3">
      <c r="B46542" s="73"/>
      <c r="D46542" s="73"/>
      <c r="P46542" s="73"/>
      <c r="T46542" s="73"/>
      <c r="U46542" s="73"/>
      <c r="V46542" s="73"/>
      <c r="X46542" s="12"/>
    </row>
    <row r="46543" spans="2:24" x14ac:dyDescent="0.3">
      <c r="B46543" s="73"/>
      <c r="D46543" s="73"/>
      <c r="P46543" s="73"/>
      <c r="T46543" s="73"/>
      <c r="U46543" s="73"/>
      <c r="V46543" s="73"/>
      <c r="X46543" s="12"/>
    </row>
    <row r="46544" spans="2:24" x14ac:dyDescent="0.3">
      <c r="B46544" s="73"/>
      <c r="D46544" s="73"/>
      <c r="P46544" s="73"/>
      <c r="T46544" s="73"/>
      <c r="U46544" s="73"/>
      <c r="V46544" s="73"/>
      <c r="X46544" s="12"/>
    </row>
    <row r="46545" spans="2:24" x14ac:dyDescent="0.3">
      <c r="B46545" s="73"/>
      <c r="D46545" s="73"/>
      <c r="P46545" s="73"/>
      <c r="T46545" s="73"/>
      <c r="U46545" s="73"/>
      <c r="V46545" s="73"/>
      <c r="X46545" s="12"/>
    </row>
    <row r="46546" spans="2:24" x14ac:dyDescent="0.3">
      <c r="B46546" s="73"/>
      <c r="D46546" s="73"/>
      <c r="P46546" s="73"/>
      <c r="T46546" s="73"/>
      <c r="U46546" s="73"/>
      <c r="V46546" s="73"/>
      <c r="X46546" s="12"/>
    </row>
    <row r="46547" spans="2:24" x14ac:dyDescent="0.3">
      <c r="B46547" s="73"/>
      <c r="D46547" s="73"/>
      <c r="P46547" s="73"/>
      <c r="T46547" s="73"/>
      <c r="U46547" s="73"/>
      <c r="V46547" s="73"/>
      <c r="X46547" s="12"/>
    </row>
    <row r="46548" spans="2:24" x14ac:dyDescent="0.3">
      <c r="B46548" s="73"/>
      <c r="D46548" s="73"/>
      <c r="P46548" s="73"/>
      <c r="T46548" s="73"/>
      <c r="U46548" s="73"/>
      <c r="V46548" s="73"/>
      <c r="X46548" s="12"/>
    </row>
    <row r="46549" spans="2:24" x14ac:dyDescent="0.3">
      <c r="B46549" s="73"/>
      <c r="D46549" s="73"/>
      <c r="P46549" s="73"/>
      <c r="T46549" s="73"/>
      <c r="U46549" s="73"/>
      <c r="V46549" s="73"/>
      <c r="X46549" s="12"/>
    </row>
    <row r="46550" spans="2:24" x14ac:dyDescent="0.3">
      <c r="B46550" s="73"/>
      <c r="D46550" s="73"/>
      <c r="P46550" s="73"/>
      <c r="T46550" s="73"/>
      <c r="U46550" s="73"/>
      <c r="V46550" s="73"/>
      <c r="X46550" s="12"/>
    </row>
    <row r="46551" spans="2:24" x14ac:dyDescent="0.3">
      <c r="B46551" s="73"/>
      <c r="D46551" s="73"/>
      <c r="P46551" s="73"/>
      <c r="T46551" s="73"/>
      <c r="U46551" s="73"/>
      <c r="V46551" s="73"/>
      <c r="X46551" s="12"/>
    </row>
    <row r="46552" spans="2:24" x14ac:dyDescent="0.3">
      <c r="B46552" s="73"/>
      <c r="D46552" s="73"/>
      <c r="P46552" s="73"/>
      <c r="T46552" s="73"/>
      <c r="U46552" s="73"/>
      <c r="V46552" s="73"/>
      <c r="X46552" s="12"/>
    </row>
    <row r="46553" spans="2:24" x14ac:dyDescent="0.3">
      <c r="B46553" s="73"/>
      <c r="D46553" s="73"/>
      <c r="P46553" s="73"/>
      <c r="T46553" s="73"/>
      <c r="U46553" s="73"/>
      <c r="V46553" s="73"/>
      <c r="X46553" s="12"/>
    </row>
    <row r="46554" spans="2:24" x14ac:dyDescent="0.3">
      <c r="B46554" s="73"/>
      <c r="D46554" s="73"/>
      <c r="P46554" s="73"/>
      <c r="T46554" s="73"/>
      <c r="U46554" s="73"/>
      <c r="V46554" s="73"/>
      <c r="X46554" s="12"/>
    </row>
    <row r="46555" spans="2:24" x14ac:dyDescent="0.3">
      <c r="B46555" s="73"/>
      <c r="D46555" s="73"/>
      <c r="P46555" s="73"/>
      <c r="T46555" s="73"/>
      <c r="U46555" s="73"/>
      <c r="V46555" s="73"/>
      <c r="X46555" s="12"/>
    </row>
    <row r="46556" spans="2:24" x14ac:dyDescent="0.3">
      <c r="B46556" s="73"/>
      <c r="D46556" s="73"/>
      <c r="P46556" s="73"/>
      <c r="T46556" s="73"/>
      <c r="U46556" s="73"/>
      <c r="V46556" s="73"/>
      <c r="X46556" s="12"/>
    </row>
    <row r="46557" spans="2:24" x14ac:dyDescent="0.3">
      <c r="B46557" s="73"/>
      <c r="D46557" s="73"/>
      <c r="P46557" s="73"/>
      <c r="T46557" s="73"/>
      <c r="U46557" s="73"/>
      <c r="V46557" s="73"/>
      <c r="X46557" s="12"/>
    </row>
    <row r="46558" spans="2:24" x14ac:dyDescent="0.3">
      <c r="B46558" s="73"/>
      <c r="D46558" s="73"/>
      <c r="P46558" s="73"/>
      <c r="T46558" s="73"/>
      <c r="U46558" s="73"/>
      <c r="V46558" s="73"/>
      <c r="X46558" s="12"/>
    </row>
    <row r="46559" spans="2:24" x14ac:dyDescent="0.3">
      <c r="B46559" s="73"/>
      <c r="D46559" s="73"/>
      <c r="P46559" s="73"/>
      <c r="T46559" s="73"/>
      <c r="U46559" s="73"/>
      <c r="V46559" s="73"/>
      <c r="X46559" s="12"/>
    </row>
    <row r="46560" spans="2:24" x14ac:dyDescent="0.3">
      <c r="B46560" s="73"/>
      <c r="D46560" s="73"/>
      <c r="P46560" s="73"/>
      <c r="T46560" s="73"/>
      <c r="U46560" s="73"/>
      <c r="V46560" s="73"/>
      <c r="X46560" s="12"/>
    </row>
    <row r="46561" spans="2:24" x14ac:dyDescent="0.3">
      <c r="B46561" s="73"/>
      <c r="D46561" s="73"/>
      <c r="P46561" s="73"/>
      <c r="T46561" s="73"/>
      <c r="U46561" s="73"/>
      <c r="V46561" s="73"/>
      <c r="X46561" s="12"/>
    </row>
    <row r="46562" spans="2:24" x14ac:dyDescent="0.3">
      <c r="B46562" s="73"/>
      <c r="D46562" s="73"/>
      <c r="P46562" s="73"/>
      <c r="T46562" s="73"/>
      <c r="U46562" s="73"/>
      <c r="V46562" s="73"/>
      <c r="X46562" s="12"/>
    </row>
    <row r="46563" spans="2:24" x14ac:dyDescent="0.3">
      <c r="B46563" s="73"/>
      <c r="D46563" s="73"/>
      <c r="P46563" s="73"/>
      <c r="T46563" s="73"/>
      <c r="U46563" s="73"/>
      <c r="V46563" s="73"/>
      <c r="X46563" s="12"/>
    </row>
    <row r="46564" spans="2:24" x14ac:dyDescent="0.3">
      <c r="B46564" s="73"/>
      <c r="D46564" s="73"/>
      <c r="P46564" s="73"/>
      <c r="T46564" s="73"/>
      <c r="U46564" s="73"/>
      <c r="V46564" s="73"/>
      <c r="X46564" s="12"/>
    </row>
    <row r="46565" spans="2:24" x14ac:dyDescent="0.3">
      <c r="B46565" s="73"/>
      <c r="D46565" s="73"/>
      <c r="P46565" s="73"/>
      <c r="T46565" s="73"/>
      <c r="U46565" s="73"/>
      <c r="V46565" s="73"/>
      <c r="X46565" s="12"/>
    </row>
    <row r="46566" spans="2:24" x14ac:dyDescent="0.3">
      <c r="B46566" s="73"/>
      <c r="D46566" s="73"/>
      <c r="P46566" s="73"/>
      <c r="T46566" s="73"/>
      <c r="U46566" s="73"/>
      <c r="V46566" s="73"/>
      <c r="X46566" s="12"/>
    </row>
    <row r="46567" spans="2:24" x14ac:dyDescent="0.3">
      <c r="B46567" s="73"/>
      <c r="D46567" s="73"/>
      <c r="P46567" s="73"/>
      <c r="T46567" s="73"/>
      <c r="U46567" s="73"/>
      <c r="V46567" s="73"/>
      <c r="X46567" s="12"/>
    </row>
    <row r="46568" spans="2:24" x14ac:dyDescent="0.3">
      <c r="B46568" s="73"/>
      <c r="D46568" s="73"/>
      <c r="P46568" s="73"/>
      <c r="T46568" s="73"/>
      <c r="U46568" s="73"/>
      <c r="V46568" s="73"/>
      <c r="X46568" s="12"/>
    </row>
    <row r="46569" spans="2:24" x14ac:dyDescent="0.3">
      <c r="B46569" s="73"/>
      <c r="D46569" s="73"/>
      <c r="P46569" s="73"/>
      <c r="T46569" s="73"/>
      <c r="U46569" s="73"/>
      <c r="V46569" s="73"/>
      <c r="X46569" s="12"/>
    </row>
    <row r="46570" spans="2:24" x14ac:dyDescent="0.3">
      <c r="B46570" s="73"/>
      <c r="D46570" s="73"/>
      <c r="P46570" s="73"/>
      <c r="T46570" s="73"/>
      <c r="U46570" s="73"/>
      <c r="V46570" s="73"/>
      <c r="X46570" s="12"/>
    </row>
    <row r="46571" spans="2:24" x14ac:dyDescent="0.3">
      <c r="B46571" s="73"/>
      <c r="D46571" s="73"/>
      <c r="P46571" s="73"/>
      <c r="T46571" s="73"/>
      <c r="U46571" s="73"/>
      <c r="V46571" s="73"/>
      <c r="X46571" s="12"/>
    </row>
    <row r="46572" spans="2:24" x14ac:dyDescent="0.3">
      <c r="B46572" s="73"/>
      <c r="D46572" s="73"/>
      <c r="P46572" s="73"/>
      <c r="T46572" s="73"/>
      <c r="U46572" s="73"/>
      <c r="V46572" s="73"/>
      <c r="X46572" s="12"/>
    </row>
    <row r="46573" spans="2:24" x14ac:dyDescent="0.3">
      <c r="B46573" s="73"/>
      <c r="D46573" s="73"/>
      <c r="P46573" s="73"/>
      <c r="T46573" s="73"/>
      <c r="U46573" s="73"/>
      <c r="V46573" s="73"/>
      <c r="X46573" s="12"/>
    </row>
    <row r="46574" spans="2:24" x14ac:dyDescent="0.3">
      <c r="B46574" s="73"/>
      <c r="D46574" s="73"/>
      <c r="P46574" s="73"/>
      <c r="T46574" s="73"/>
      <c r="U46574" s="73"/>
      <c r="V46574" s="73"/>
      <c r="X46574" s="12"/>
    </row>
    <row r="46575" spans="2:24" x14ac:dyDescent="0.3">
      <c r="B46575" s="73"/>
      <c r="D46575" s="73"/>
      <c r="P46575" s="73"/>
      <c r="T46575" s="73"/>
      <c r="U46575" s="73"/>
      <c r="V46575" s="73"/>
      <c r="X46575" s="12"/>
    </row>
    <row r="46576" spans="2:24" x14ac:dyDescent="0.3">
      <c r="B46576" s="73"/>
      <c r="D46576" s="73"/>
      <c r="P46576" s="73"/>
      <c r="T46576" s="73"/>
      <c r="U46576" s="73"/>
      <c r="V46576" s="73"/>
      <c r="X46576" s="12"/>
    </row>
    <row r="46577" spans="2:24" x14ac:dyDescent="0.3">
      <c r="B46577" s="73"/>
      <c r="D46577" s="73"/>
      <c r="P46577" s="73"/>
      <c r="T46577" s="73"/>
      <c r="U46577" s="73"/>
      <c r="V46577" s="73"/>
      <c r="X46577" s="12"/>
    </row>
    <row r="46578" spans="2:24" x14ac:dyDescent="0.3">
      <c r="B46578" s="73"/>
      <c r="D46578" s="73"/>
      <c r="P46578" s="73"/>
      <c r="T46578" s="73"/>
      <c r="U46578" s="73"/>
      <c r="V46578" s="73"/>
      <c r="X46578" s="12"/>
    </row>
    <row r="46579" spans="2:24" x14ac:dyDescent="0.3">
      <c r="B46579" s="73"/>
      <c r="D46579" s="73"/>
      <c r="P46579" s="73"/>
      <c r="T46579" s="73"/>
      <c r="U46579" s="73"/>
      <c r="V46579" s="73"/>
      <c r="X46579" s="12"/>
    </row>
    <row r="46580" spans="2:24" x14ac:dyDescent="0.3">
      <c r="B46580" s="73"/>
      <c r="D46580" s="73"/>
      <c r="P46580" s="73"/>
      <c r="T46580" s="73"/>
      <c r="U46580" s="73"/>
      <c r="V46580" s="73"/>
      <c r="X46580" s="12"/>
    </row>
    <row r="46581" spans="2:24" x14ac:dyDescent="0.3">
      <c r="B46581" s="73"/>
      <c r="D46581" s="73"/>
      <c r="P46581" s="73"/>
      <c r="T46581" s="73"/>
      <c r="U46581" s="73"/>
      <c r="V46581" s="73"/>
      <c r="X46581" s="12"/>
    </row>
    <row r="46582" spans="2:24" x14ac:dyDescent="0.3">
      <c r="B46582" s="73"/>
      <c r="D46582" s="73"/>
      <c r="P46582" s="73"/>
      <c r="T46582" s="73"/>
      <c r="U46582" s="73"/>
      <c r="V46582" s="73"/>
      <c r="X46582" s="12"/>
    </row>
    <row r="46583" spans="2:24" x14ac:dyDescent="0.3">
      <c r="B46583" s="73"/>
      <c r="D46583" s="73"/>
      <c r="P46583" s="73"/>
      <c r="T46583" s="73"/>
      <c r="U46583" s="73"/>
      <c r="V46583" s="73"/>
      <c r="X46583" s="12"/>
    </row>
    <row r="46584" spans="2:24" x14ac:dyDescent="0.3">
      <c r="B46584" s="73"/>
      <c r="D46584" s="73"/>
      <c r="P46584" s="73"/>
      <c r="T46584" s="73"/>
      <c r="U46584" s="73"/>
      <c r="V46584" s="73"/>
      <c r="X46584" s="12"/>
    </row>
    <row r="46585" spans="2:24" x14ac:dyDescent="0.3">
      <c r="B46585" s="73"/>
      <c r="D46585" s="73"/>
      <c r="P46585" s="73"/>
      <c r="T46585" s="73"/>
      <c r="U46585" s="73"/>
      <c r="V46585" s="73"/>
      <c r="X46585" s="12"/>
    </row>
    <row r="46586" spans="2:24" x14ac:dyDescent="0.3">
      <c r="B46586" s="73"/>
      <c r="D46586" s="73"/>
      <c r="P46586" s="73"/>
      <c r="T46586" s="73"/>
      <c r="U46586" s="73"/>
      <c r="V46586" s="73"/>
      <c r="X46586" s="12"/>
    </row>
    <row r="46587" spans="2:24" x14ac:dyDescent="0.3">
      <c r="B46587" s="73"/>
      <c r="D46587" s="73"/>
      <c r="P46587" s="73"/>
      <c r="T46587" s="73"/>
      <c r="U46587" s="73"/>
      <c r="V46587" s="73"/>
      <c r="X46587" s="12"/>
    </row>
    <row r="46588" spans="2:24" x14ac:dyDescent="0.3">
      <c r="B46588" s="73"/>
      <c r="D46588" s="73"/>
      <c r="P46588" s="73"/>
      <c r="T46588" s="73"/>
      <c r="U46588" s="73"/>
      <c r="V46588" s="73"/>
      <c r="X46588" s="12"/>
    </row>
    <row r="46589" spans="2:24" x14ac:dyDescent="0.3">
      <c r="B46589" s="73"/>
      <c r="D46589" s="73"/>
      <c r="P46589" s="73"/>
      <c r="T46589" s="73"/>
      <c r="U46589" s="73"/>
      <c r="V46589" s="73"/>
      <c r="X46589" s="12"/>
    </row>
    <row r="46590" spans="2:24" x14ac:dyDescent="0.3">
      <c r="B46590" s="73"/>
      <c r="D46590" s="73"/>
      <c r="P46590" s="73"/>
      <c r="T46590" s="73"/>
      <c r="U46590" s="73"/>
      <c r="V46590" s="73"/>
      <c r="X46590" s="12"/>
    </row>
    <row r="46591" spans="2:24" x14ac:dyDescent="0.3">
      <c r="B46591" s="73"/>
      <c r="D46591" s="73"/>
      <c r="P46591" s="73"/>
      <c r="T46591" s="73"/>
      <c r="U46591" s="73"/>
      <c r="V46591" s="73"/>
      <c r="X46591" s="12"/>
    </row>
    <row r="46592" spans="2:24" x14ac:dyDescent="0.3">
      <c r="B46592" s="73"/>
      <c r="D46592" s="73"/>
      <c r="P46592" s="73"/>
      <c r="T46592" s="73"/>
      <c r="U46592" s="73"/>
      <c r="V46592" s="73"/>
      <c r="X46592" s="12"/>
    </row>
    <row r="46593" spans="2:24" x14ac:dyDescent="0.3">
      <c r="B46593" s="73"/>
      <c r="D46593" s="73"/>
      <c r="P46593" s="73"/>
      <c r="T46593" s="73"/>
      <c r="U46593" s="73"/>
      <c r="V46593" s="73"/>
      <c r="X46593" s="12"/>
    </row>
    <row r="46594" spans="2:24" x14ac:dyDescent="0.3">
      <c r="B46594" s="73"/>
      <c r="D46594" s="73"/>
      <c r="P46594" s="73"/>
      <c r="T46594" s="73"/>
      <c r="U46594" s="73"/>
      <c r="V46594" s="73"/>
      <c r="X46594" s="12"/>
    </row>
    <row r="46595" spans="2:24" x14ac:dyDescent="0.3">
      <c r="B46595" s="73"/>
      <c r="D46595" s="73"/>
      <c r="P46595" s="73"/>
      <c r="T46595" s="73"/>
      <c r="U46595" s="73"/>
      <c r="V46595" s="73"/>
      <c r="X46595" s="12"/>
    </row>
    <row r="46596" spans="2:24" x14ac:dyDescent="0.3">
      <c r="B46596" s="73"/>
      <c r="D46596" s="73"/>
      <c r="P46596" s="73"/>
      <c r="T46596" s="73"/>
      <c r="U46596" s="73"/>
      <c r="V46596" s="73"/>
      <c r="X46596" s="12"/>
    </row>
    <row r="46597" spans="2:24" x14ac:dyDescent="0.3">
      <c r="B46597" s="73"/>
      <c r="D46597" s="73"/>
      <c r="P46597" s="73"/>
      <c r="T46597" s="73"/>
      <c r="U46597" s="73"/>
      <c r="V46597" s="73"/>
      <c r="X46597" s="12"/>
    </row>
    <row r="46598" spans="2:24" x14ac:dyDescent="0.3">
      <c r="B46598" s="73"/>
      <c r="D46598" s="73"/>
      <c r="P46598" s="73"/>
      <c r="T46598" s="73"/>
      <c r="U46598" s="73"/>
      <c r="V46598" s="73"/>
      <c r="X46598" s="12"/>
    </row>
    <row r="46599" spans="2:24" x14ac:dyDescent="0.3">
      <c r="B46599" s="73"/>
      <c r="D46599" s="73"/>
      <c r="P46599" s="73"/>
      <c r="T46599" s="73"/>
      <c r="U46599" s="73"/>
      <c r="V46599" s="73"/>
      <c r="X46599" s="12"/>
    </row>
    <row r="46600" spans="2:24" x14ac:dyDescent="0.3">
      <c r="B46600" s="73"/>
      <c r="D46600" s="73"/>
      <c r="P46600" s="73"/>
      <c r="T46600" s="73"/>
      <c r="U46600" s="73"/>
      <c r="V46600" s="73"/>
      <c r="X46600" s="12"/>
    </row>
    <row r="46601" spans="2:24" x14ac:dyDescent="0.3">
      <c r="B46601" s="73"/>
      <c r="D46601" s="73"/>
      <c r="P46601" s="73"/>
      <c r="T46601" s="73"/>
      <c r="U46601" s="73"/>
      <c r="V46601" s="73"/>
      <c r="X46601" s="12"/>
    </row>
    <row r="46602" spans="2:24" x14ac:dyDescent="0.3">
      <c r="B46602" s="73"/>
      <c r="D46602" s="73"/>
      <c r="P46602" s="73"/>
      <c r="T46602" s="73"/>
      <c r="U46602" s="73"/>
      <c r="V46602" s="73"/>
      <c r="X46602" s="12"/>
    </row>
    <row r="46603" spans="2:24" x14ac:dyDescent="0.3">
      <c r="B46603" s="73"/>
      <c r="D46603" s="73"/>
      <c r="P46603" s="73"/>
      <c r="T46603" s="73"/>
      <c r="U46603" s="73"/>
      <c r="V46603" s="73"/>
      <c r="X46603" s="12"/>
    </row>
    <row r="46604" spans="2:24" x14ac:dyDescent="0.3">
      <c r="B46604" s="73"/>
      <c r="D46604" s="73"/>
      <c r="P46604" s="73"/>
      <c r="T46604" s="73"/>
      <c r="U46604" s="73"/>
      <c r="V46604" s="73"/>
      <c r="X46604" s="12"/>
    </row>
    <row r="46605" spans="2:24" x14ac:dyDescent="0.3">
      <c r="B46605" s="73"/>
      <c r="D46605" s="73"/>
      <c r="P46605" s="73"/>
      <c r="T46605" s="73"/>
      <c r="U46605" s="73"/>
      <c r="V46605" s="73"/>
      <c r="X46605" s="12"/>
    </row>
    <row r="46606" spans="2:24" x14ac:dyDescent="0.3">
      <c r="B46606" s="73"/>
      <c r="D46606" s="73"/>
      <c r="P46606" s="73"/>
      <c r="T46606" s="73"/>
      <c r="U46606" s="73"/>
      <c r="V46606" s="73"/>
      <c r="X46606" s="12"/>
    </row>
    <row r="46607" spans="2:24" x14ac:dyDescent="0.3">
      <c r="B46607" s="73"/>
      <c r="D46607" s="73"/>
      <c r="P46607" s="73"/>
      <c r="T46607" s="73"/>
      <c r="U46607" s="73"/>
      <c r="V46607" s="73"/>
      <c r="X46607" s="12"/>
    </row>
    <row r="46608" spans="2:24" x14ac:dyDescent="0.3">
      <c r="B46608" s="73"/>
      <c r="D46608" s="73"/>
      <c r="P46608" s="73"/>
      <c r="T46608" s="73"/>
      <c r="U46608" s="73"/>
      <c r="V46608" s="73"/>
      <c r="X46608" s="12"/>
    </row>
    <row r="46609" spans="2:24" x14ac:dyDescent="0.3">
      <c r="B46609" s="73"/>
      <c r="D46609" s="73"/>
      <c r="P46609" s="73"/>
      <c r="T46609" s="73"/>
      <c r="U46609" s="73"/>
      <c r="V46609" s="73"/>
      <c r="X46609" s="12"/>
    </row>
    <row r="46610" spans="2:24" x14ac:dyDescent="0.3">
      <c r="B46610" s="73"/>
      <c r="D46610" s="73"/>
      <c r="P46610" s="73"/>
      <c r="T46610" s="73"/>
      <c r="U46610" s="73"/>
      <c r="V46610" s="73"/>
      <c r="X46610" s="12"/>
    </row>
    <row r="46611" spans="2:24" x14ac:dyDescent="0.3">
      <c r="B46611" s="73"/>
      <c r="D46611" s="73"/>
      <c r="P46611" s="73"/>
      <c r="T46611" s="73"/>
      <c r="U46611" s="73"/>
      <c r="V46611" s="73"/>
      <c r="X46611" s="12"/>
    </row>
    <row r="46612" spans="2:24" x14ac:dyDescent="0.3">
      <c r="B46612" s="73"/>
      <c r="D46612" s="73"/>
      <c r="P46612" s="73"/>
      <c r="T46612" s="73"/>
      <c r="U46612" s="73"/>
      <c r="V46612" s="73"/>
      <c r="X46612" s="12"/>
    </row>
    <row r="46613" spans="2:24" x14ac:dyDescent="0.3">
      <c r="B46613" s="73"/>
      <c r="D46613" s="73"/>
      <c r="P46613" s="73"/>
      <c r="T46613" s="73"/>
      <c r="U46613" s="73"/>
      <c r="V46613" s="73"/>
      <c r="X46613" s="12"/>
    </row>
    <row r="46614" spans="2:24" x14ac:dyDescent="0.3">
      <c r="B46614" s="73"/>
      <c r="D46614" s="73"/>
      <c r="P46614" s="73"/>
      <c r="T46614" s="73"/>
      <c r="U46614" s="73"/>
      <c r="V46614" s="73"/>
      <c r="X46614" s="12"/>
    </row>
    <row r="46615" spans="2:24" x14ac:dyDescent="0.3">
      <c r="B46615" s="73"/>
      <c r="D46615" s="73"/>
      <c r="P46615" s="73"/>
      <c r="T46615" s="73"/>
      <c r="U46615" s="73"/>
      <c r="V46615" s="73"/>
      <c r="X46615" s="12"/>
    </row>
    <row r="46616" spans="2:24" x14ac:dyDescent="0.3">
      <c r="B46616" s="73"/>
      <c r="D46616" s="73"/>
      <c r="P46616" s="73"/>
      <c r="T46616" s="73"/>
      <c r="U46616" s="73"/>
      <c r="V46616" s="73"/>
      <c r="X46616" s="12"/>
    </row>
    <row r="46617" spans="2:24" x14ac:dyDescent="0.3">
      <c r="B46617" s="73"/>
      <c r="D46617" s="73"/>
      <c r="P46617" s="73"/>
      <c r="T46617" s="73"/>
      <c r="U46617" s="73"/>
      <c r="V46617" s="73"/>
      <c r="X46617" s="12"/>
    </row>
    <row r="46618" spans="2:24" x14ac:dyDescent="0.3">
      <c r="B46618" s="73"/>
      <c r="D46618" s="73"/>
      <c r="P46618" s="73"/>
      <c r="T46618" s="73"/>
      <c r="U46618" s="73"/>
      <c r="V46618" s="73"/>
      <c r="X46618" s="12"/>
    </row>
    <row r="46619" spans="2:24" x14ac:dyDescent="0.3">
      <c r="B46619" s="73"/>
      <c r="D46619" s="73"/>
      <c r="P46619" s="73"/>
      <c r="T46619" s="73"/>
      <c r="U46619" s="73"/>
      <c r="V46619" s="73"/>
      <c r="X46619" s="12"/>
    </row>
    <row r="46620" spans="2:24" x14ac:dyDescent="0.3">
      <c r="B46620" s="73"/>
      <c r="D46620" s="73"/>
      <c r="P46620" s="73"/>
      <c r="T46620" s="73"/>
      <c r="U46620" s="73"/>
      <c r="V46620" s="73"/>
      <c r="X46620" s="12"/>
    </row>
    <row r="46621" spans="2:24" x14ac:dyDescent="0.3">
      <c r="B46621" s="73"/>
      <c r="D46621" s="73"/>
      <c r="P46621" s="73"/>
      <c r="T46621" s="73"/>
      <c r="U46621" s="73"/>
      <c r="V46621" s="73"/>
      <c r="X46621" s="12"/>
    </row>
    <row r="46622" spans="2:24" x14ac:dyDescent="0.3">
      <c r="B46622" s="73"/>
      <c r="D46622" s="73"/>
      <c r="P46622" s="73"/>
      <c r="T46622" s="73"/>
      <c r="U46622" s="73"/>
      <c r="V46622" s="73"/>
      <c r="X46622" s="12"/>
    </row>
    <row r="46623" spans="2:24" x14ac:dyDescent="0.3">
      <c r="B46623" s="73"/>
      <c r="D46623" s="73"/>
      <c r="P46623" s="73"/>
      <c r="T46623" s="73"/>
      <c r="U46623" s="73"/>
      <c r="V46623" s="73"/>
      <c r="X46623" s="12"/>
    </row>
    <row r="46624" spans="2:24" x14ac:dyDescent="0.3">
      <c r="B46624" s="73"/>
      <c r="D46624" s="73"/>
      <c r="P46624" s="73"/>
      <c r="T46624" s="73"/>
      <c r="U46624" s="73"/>
      <c r="V46624" s="73"/>
      <c r="X46624" s="12"/>
    </row>
    <row r="46625" spans="2:24" x14ac:dyDescent="0.3">
      <c r="B46625" s="73"/>
      <c r="D46625" s="73"/>
      <c r="P46625" s="73"/>
      <c r="T46625" s="73"/>
      <c r="U46625" s="73"/>
      <c r="V46625" s="73"/>
      <c r="X46625" s="12"/>
    </row>
    <row r="46626" spans="2:24" x14ac:dyDescent="0.3">
      <c r="B46626" s="73"/>
      <c r="D46626" s="73"/>
      <c r="P46626" s="73"/>
      <c r="T46626" s="73"/>
      <c r="U46626" s="73"/>
      <c r="V46626" s="73"/>
      <c r="X46626" s="12"/>
    </row>
    <row r="46627" spans="2:24" x14ac:dyDescent="0.3">
      <c r="B46627" s="73"/>
      <c r="D46627" s="73"/>
      <c r="P46627" s="73"/>
      <c r="T46627" s="73"/>
      <c r="U46627" s="73"/>
      <c r="V46627" s="73"/>
      <c r="X46627" s="12"/>
    </row>
    <row r="46628" spans="2:24" x14ac:dyDescent="0.3">
      <c r="B46628" s="73"/>
      <c r="D46628" s="73"/>
      <c r="P46628" s="73"/>
      <c r="T46628" s="73"/>
      <c r="U46628" s="73"/>
      <c r="V46628" s="73"/>
      <c r="X46628" s="12"/>
    </row>
    <row r="46629" spans="2:24" x14ac:dyDescent="0.3">
      <c r="B46629" s="73"/>
      <c r="D46629" s="73"/>
      <c r="P46629" s="73"/>
      <c r="T46629" s="73"/>
      <c r="U46629" s="73"/>
      <c r="V46629" s="73"/>
      <c r="X46629" s="12"/>
    </row>
    <row r="46630" spans="2:24" x14ac:dyDescent="0.3">
      <c r="B46630" s="73"/>
      <c r="D46630" s="73"/>
      <c r="P46630" s="73"/>
      <c r="T46630" s="73"/>
      <c r="U46630" s="73"/>
      <c r="V46630" s="73"/>
      <c r="X46630" s="12"/>
    </row>
    <row r="46631" spans="2:24" x14ac:dyDescent="0.3">
      <c r="B46631" s="73"/>
      <c r="D46631" s="73"/>
      <c r="P46631" s="73"/>
      <c r="T46631" s="73"/>
      <c r="U46631" s="73"/>
      <c r="V46631" s="73"/>
      <c r="X46631" s="12"/>
    </row>
    <row r="46632" spans="2:24" x14ac:dyDescent="0.3">
      <c r="B46632" s="73"/>
      <c r="D46632" s="73"/>
      <c r="P46632" s="73"/>
      <c r="T46632" s="73"/>
      <c r="U46632" s="73"/>
      <c r="V46632" s="73"/>
      <c r="X46632" s="12"/>
    </row>
    <row r="46633" spans="2:24" x14ac:dyDescent="0.3">
      <c r="B46633" s="73"/>
      <c r="D46633" s="73"/>
      <c r="P46633" s="73"/>
      <c r="T46633" s="73"/>
      <c r="U46633" s="73"/>
      <c r="V46633" s="73"/>
      <c r="X46633" s="12"/>
    </row>
    <row r="46634" spans="2:24" x14ac:dyDescent="0.3">
      <c r="B46634" s="73"/>
      <c r="D46634" s="73"/>
      <c r="P46634" s="73"/>
      <c r="T46634" s="73"/>
      <c r="U46634" s="73"/>
      <c r="V46634" s="73"/>
      <c r="X46634" s="12"/>
    </row>
    <row r="46635" spans="2:24" x14ac:dyDescent="0.3">
      <c r="B46635" s="73"/>
      <c r="D46635" s="73"/>
      <c r="P46635" s="73"/>
      <c r="T46635" s="73"/>
      <c r="U46635" s="73"/>
      <c r="V46635" s="73"/>
      <c r="X46635" s="12"/>
    </row>
    <row r="46636" spans="2:24" x14ac:dyDescent="0.3">
      <c r="B46636" s="73"/>
      <c r="D46636" s="73"/>
      <c r="P46636" s="73"/>
      <c r="T46636" s="73"/>
      <c r="U46636" s="73"/>
      <c r="V46636" s="73"/>
      <c r="X46636" s="12"/>
    </row>
    <row r="46637" spans="2:24" x14ac:dyDescent="0.3">
      <c r="B46637" s="73"/>
      <c r="D46637" s="73"/>
      <c r="P46637" s="73"/>
      <c r="T46637" s="73"/>
      <c r="U46637" s="73"/>
      <c r="V46637" s="73"/>
      <c r="X46637" s="12"/>
    </row>
    <row r="46638" spans="2:24" x14ac:dyDescent="0.3">
      <c r="B46638" s="73"/>
      <c r="D46638" s="73"/>
      <c r="P46638" s="73"/>
      <c r="T46638" s="73"/>
      <c r="U46638" s="73"/>
      <c r="V46638" s="73"/>
      <c r="X46638" s="12"/>
    </row>
    <row r="46639" spans="2:24" x14ac:dyDescent="0.3">
      <c r="B46639" s="73"/>
      <c r="D46639" s="73"/>
      <c r="P46639" s="73"/>
      <c r="T46639" s="73"/>
      <c r="U46639" s="73"/>
      <c r="V46639" s="73"/>
      <c r="X46639" s="12"/>
    </row>
    <row r="46640" spans="2:24" x14ac:dyDescent="0.3">
      <c r="B46640" s="73"/>
      <c r="D46640" s="73"/>
      <c r="P46640" s="73"/>
      <c r="T46640" s="73"/>
      <c r="U46640" s="73"/>
      <c r="V46640" s="73"/>
      <c r="X46640" s="12"/>
    </row>
    <row r="46641" spans="2:24" x14ac:dyDescent="0.3">
      <c r="B46641" s="73"/>
      <c r="D46641" s="73"/>
      <c r="P46641" s="73"/>
      <c r="T46641" s="73"/>
      <c r="U46641" s="73"/>
      <c r="V46641" s="73"/>
      <c r="X46641" s="12"/>
    </row>
    <row r="46642" spans="2:24" x14ac:dyDescent="0.3">
      <c r="B46642" s="73"/>
      <c r="D46642" s="73"/>
      <c r="P46642" s="73"/>
      <c r="T46642" s="73"/>
      <c r="U46642" s="73"/>
      <c r="V46642" s="73"/>
      <c r="X46642" s="12"/>
    </row>
    <row r="46643" spans="2:24" x14ac:dyDescent="0.3">
      <c r="B46643" s="73"/>
      <c r="D46643" s="73"/>
      <c r="P46643" s="73"/>
      <c r="T46643" s="73"/>
      <c r="U46643" s="73"/>
      <c r="V46643" s="73"/>
      <c r="X46643" s="12"/>
    </row>
    <row r="46644" spans="2:24" x14ac:dyDescent="0.3">
      <c r="B46644" s="73"/>
      <c r="D46644" s="73"/>
      <c r="P46644" s="73"/>
      <c r="T46644" s="73"/>
      <c r="U46644" s="73"/>
      <c r="V46644" s="73"/>
      <c r="X46644" s="12"/>
    </row>
    <row r="46645" spans="2:24" x14ac:dyDescent="0.3">
      <c r="B46645" s="73"/>
      <c r="D46645" s="73"/>
      <c r="P46645" s="73"/>
      <c r="T46645" s="73"/>
      <c r="U46645" s="73"/>
      <c r="V46645" s="73"/>
      <c r="X46645" s="12"/>
    </row>
    <row r="46646" spans="2:24" x14ac:dyDescent="0.3">
      <c r="B46646" s="73"/>
      <c r="D46646" s="73"/>
      <c r="P46646" s="73"/>
      <c r="T46646" s="73"/>
      <c r="U46646" s="73"/>
      <c r="V46646" s="73"/>
      <c r="X46646" s="12"/>
    </row>
    <row r="46647" spans="2:24" x14ac:dyDescent="0.3">
      <c r="B46647" s="73"/>
      <c r="D46647" s="73"/>
      <c r="P46647" s="73"/>
      <c r="T46647" s="73"/>
      <c r="U46647" s="73"/>
      <c r="V46647" s="73"/>
      <c r="X46647" s="12"/>
    </row>
    <row r="46648" spans="2:24" x14ac:dyDescent="0.3">
      <c r="B46648" s="73"/>
      <c r="D46648" s="73"/>
      <c r="P46648" s="73"/>
      <c r="T46648" s="73"/>
      <c r="U46648" s="73"/>
      <c r="V46648" s="73"/>
      <c r="X46648" s="12"/>
    </row>
    <row r="46649" spans="2:24" x14ac:dyDescent="0.3">
      <c r="B46649" s="73"/>
      <c r="D46649" s="73"/>
      <c r="P46649" s="73"/>
      <c r="T46649" s="73"/>
      <c r="U46649" s="73"/>
      <c r="V46649" s="73"/>
      <c r="X46649" s="12"/>
    </row>
    <row r="46650" spans="2:24" x14ac:dyDescent="0.3">
      <c r="B46650" s="73"/>
      <c r="D46650" s="73"/>
      <c r="P46650" s="73"/>
      <c r="T46650" s="73"/>
      <c r="U46650" s="73"/>
      <c r="V46650" s="73"/>
      <c r="X46650" s="12"/>
    </row>
    <row r="46651" spans="2:24" x14ac:dyDescent="0.3">
      <c r="B46651" s="73"/>
      <c r="D46651" s="73"/>
      <c r="P46651" s="73"/>
      <c r="T46651" s="73"/>
      <c r="U46651" s="73"/>
      <c r="V46651" s="73"/>
      <c r="X46651" s="12"/>
    </row>
    <row r="46652" spans="2:24" x14ac:dyDescent="0.3">
      <c r="B46652" s="73"/>
      <c r="D46652" s="73"/>
      <c r="P46652" s="73"/>
      <c r="T46652" s="73"/>
      <c r="U46652" s="73"/>
      <c r="V46652" s="73"/>
      <c r="X46652" s="12"/>
    </row>
    <row r="46653" spans="2:24" x14ac:dyDescent="0.3">
      <c r="B46653" s="73"/>
      <c r="D46653" s="73"/>
      <c r="P46653" s="73"/>
      <c r="T46653" s="73"/>
      <c r="U46653" s="73"/>
      <c r="V46653" s="73"/>
      <c r="X46653" s="12"/>
    </row>
    <row r="46654" spans="2:24" x14ac:dyDescent="0.3">
      <c r="B46654" s="73"/>
      <c r="D46654" s="73"/>
      <c r="P46654" s="73"/>
      <c r="T46654" s="73"/>
      <c r="U46654" s="73"/>
      <c r="V46654" s="73"/>
      <c r="X46654" s="12"/>
    </row>
    <row r="46655" spans="2:24" x14ac:dyDescent="0.3">
      <c r="B46655" s="73"/>
      <c r="D46655" s="73"/>
      <c r="P46655" s="73"/>
      <c r="T46655" s="73"/>
      <c r="U46655" s="73"/>
      <c r="V46655" s="73"/>
      <c r="X46655" s="12"/>
    </row>
    <row r="46656" spans="2:24" x14ac:dyDescent="0.3">
      <c r="B46656" s="73"/>
      <c r="D46656" s="73"/>
      <c r="P46656" s="73"/>
      <c r="T46656" s="73"/>
      <c r="U46656" s="73"/>
      <c r="V46656" s="73"/>
      <c r="X46656" s="12"/>
    </row>
    <row r="46657" spans="2:24" x14ac:dyDescent="0.3">
      <c r="B46657" s="73"/>
      <c r="D46657" s="73"/>
      <c r="P46657" s="73"/>
      <c r="T46657" s="73"/>
      <c r="U46657" s="73"/>
      <c r="V46657" s="73"/>
      <c r="X46657" s="12"/>
    </row>
    <row r="46658" spans="2:24" x14ac:dyDescent="0.3">
      <c r="B46658" s="73"/>
      <c r="D46658" s="73"/>
      <c r="P46658" s="73"/>
      <c r="T46658" s="73"/>
      <c r="U46658" s="73"/>
      <c r="V46658" s="73"/>
      <c r="X46658" s="12"/>
    </row>
    <row r="46659" spans="2:24" x14ac:dyDescent="0.3">
      <c r="B46659" s="73"/>
      <c r="D46659" s="73"/>
      <c r="P46659" s="73"/>
      <c r="T46659" s="73"/>
      <c r="U46659" s="73"/>
      <c r="V46659" s="73"/>
      <c r="X46659" s="12"/>
    </row>
    <row r="46660" spans="2:24" x14ac:dyDescent="0.3">
      <c r="B46660" s="73"/>
      <c r="D46660" s="73"/>
      <c r="P46660" s="73"/>
      <c r="T46660" s="73"/>
      <c r="U46660" s="73"/>
      <c r="V46660" s="73"/>
      <c r="X46660" s="12"/>
    </row>
    <row r="46661" spans="2:24" x14ac:dyDescent="0.3">
      <c r="B46661" s="73"/>
      <c r="D46661" s="73"/>
      <c r="P46661" s="73"/>
      <c r="T46661" s="73"/>
      <c r="U46661" s="73"/>
      <c r="V46661" s="73"/>
      <c r="X46661" s="12"/>
    </row>
    <row r="46662" spans="2:24" x14ac:dyDescent="0.3">
      <c r="B46662" s="73"/>
      <c r="D46662" s="73"/>
      <c r="P46662" s="73"/>
      <c r="T46662" s="73"/>
      <c r="U46662" s="73"/>
      <c r="V46662" s="73"/>
      <c r="X46662" s="12"/>
    </row>
    <row r="46663" spans="2:24" x14ac:dyDescent="0.3">
      <c r="B46663" s="73"/>
      <c r="D46663" s="73"/>
      <c r="P46663" s="73"/>
      <c r="T46663" s="73"/>
      <c r="U46663" s="73"/>
      <c r="V46663" s="73"/>
      <c r="X46663" s="12"/>
    </row>
    <row r="46664" spans="2:24" x14ac:dyDescent="0.3">
      <c r="B46664" s="73"/>
      <c r="D46664" s="73"/>
      <c r="P46664" s="73"/>
      <c r="T46664" s="73"/>
      <c r="U46664" s="73"/>
      <c r="V46664" s="73"/>
      <c r="X46664" s="12"/>
    </row>
    <row r="46665" spans="2:24" x14ac:dyDescent="0.3">
      <c r="B46665" s="73"/>
      <c r="D46665" s="73"/>
      <c r="P46665" s="73"/>
      <c r="T46665" s="73"/>
      <c r="U46665" s="73"/>
      <c r="V46665" s="73"/>
      <c r="X46665" s="12"/>
    </row>
    <row r="46666" spans="2:24" x14ac:dyDescent="0.3">
      <c r="B46666" s="73"/>
      <c r="D46666" s="73"/>
      <c r="P46666" s="73"/>
      <c r="T46666" s="73"/>
      <c r="U46666" s="73"/>
      <c r="V46666" s="73"/>
      <c r="X46666" s="12"/>
    </row>
    <row r="46667" spans="2:24" x14ac:dyDescent="0.3">
      <c r="B46667" s="73"/>
      <c r="D46667" s="73"/>
      <c r="P46667" s="73"/>
      <c r="T46667" s="73"/>
      <c r="U46667" s="73"/>
      <c r="V46667" s="73"/>
      <c r="X46667" s="12"/>
    </row>
    <row r="46668" spans="2:24" x14ac:dyDescent="0.3">
      <c r="B46668" s="73"/>
      <c r="D46668" s="73"/>
      <c r="P46668" s="73"/>
      <c r="T46668" s="73"/>
      <c r="U46668" s="73"/>
      <c r="V46668" s="73"/>
      <c r="X46668" s="12"/>
    </row>
    <row r="46669" spans="2:24" x14ac:dyDescent="0.3">
      <c r="B46669" s="73"/>
      <c r="D46669" s="73"/>
      <c r="P46669" s="73"/>
      <c r="T46669" s="73"/>
      <c r="U46669" s="73"/>
      <c r="V46669" s="73"/>
      <c r="X46669" s="12"/>
    </row>
    <row r="46670" spans="2:24" x14ac:dyDescent="0.3">
      <c r="B46670" s="73"/>
      <c r="D46670" s="73"/>
      <c r="P46670" s="73"/>
      <c r="T46670" s="73"/>
      <c r="U46670" s="73"/>
      <c r="V46670" s="73"/>
      <c r="X46670" s="12"/>
    </row>
    <row r="46671" spans="2:24" x14ac:dyDescent="0.3">
      <c r="B46671" s="73"/>
      <c r="D46671" s="73"/>
      <c r="P46671" s="73"/>
      <c r="T46671" s="73"/>
      <c r="U46671" s="73"/>
      <c r="V46671" s="73"/>
      <c r="X46671" s="12"/>
    </row>
    <row r="46672" spans="2:24" x14ac:dyDescent="0.3">
      <c r="B46672" s="73"/>
      <c r="D46672" s="73"/>
      <c r="P46672" s="73"/>
      <c r="T46672" s="73"/>
      <c r="U46672" s="73"/>
      <c r="V46672" s="73"/>
      <c r="X46672" s="12"/>
    </row>
    <row r="46673" spans="2:24" x14ac:dyDescent="0.3">
      <c r="B46673" s="73"/>
      <c r="D46673" s="73"/>
      <c r="P46673" s="73"/>
      <c r="T46673" s="73"/>
      <c r="U46673" s="73"/>
      <c r="V46673" s="73"/>
      <c r="X46673" s="12"/>
    </row>
    <row r="46674" spans="2:24" x14ac:dyDescent="0.3">
      <c r="B46674" s="73"/>
      <c r="D46674" s="73"/>
      <c r="P46674" s="73"/>
      <c r="T46674" s="73"/>
      <c r="U46674" s="73"/>
      <c r="V46674" s="73"/>
      <c r="X46674" s="12"/>
    </row>
    <row r="46675" spans="2:24" x14ac:dyDescent="0.3">
      <c r="B46675" s="73"/>
      <c r="D46675" s="73"/>
      <c r="P46675" s="73"/>
      <c r="T46675" s="73"/>
      <c r="U46675" s="73"/>
      <c r="V46675" s="73"/>
      <c r="X46675" s="12"/>
    </row>
    <row r="46676" spans="2:24" x14ac:dyDescent="0.3">
      <c r="B46676" s="73"/>
      <c r="D46676" s="73"/>
      <c r="P46676" s="73"/>
      <c r="T46676" s="73"/>
      <c r="U46676" s="73"/>
      <c r="V46676" s="73"/>
      <c r="X46676" s="12"/>
    </row>
    <row r="46677" spans="2:24" x14ac:dyDescent="0.3">
      <c r="B46677" s="73"/>
      <c r="D46677" s="73"/>
      <c r="P46677" s="73"/>
      <c r="T46677" s="73"/>
      <c r="U46677" s="73"/>
      <c r="V46677" s="73"/>
      <c r="X46677" s="12"/>
    </row>
    <row r="46678" spans="2:24" x14ac:dyDescent="0.3">
      <c r="B46678" s="73"/>
      <c r="D46678" s="73"/>
      <c r="P46678" s="73"/>
      <c r="T46678" s="73"/>
      <c r="U46678" s="73"/>
      <c r="V46678" s="73"/>
      <c r="X46678" s="12"/>
    </row>
    <row r="46679" spans="2:24" x14ac:dyDescent="0.3">
      <c r="B46679" s="73"/>
      <c r="D46679" s="73"/>
      <c r="P46679" s="73"/>
      <c r="T46679" s="73"/>
      <c r="U46679" s="73"/>
      <c r="V46679" s="73"/>
      <c r="X46679" s="12"/>
    </row>
    <row r="46680" spans="2:24" x14ac:dyDescent="0.3">
      <c r="B46680" s="73"/>
      <c r="D46680" s="73"/>
      <c r="P46680" s="73"/>
      <c r="T46680" s="73"/>
      <c r="U46680" s="73"/>
      <c r="V46680" s="73"/>
      <c r="X46680" s="12"/>
    </row>
    <row r="46681" spans="2:24" x14ac:dyDescent="0.3">
      <c r="B46681" s="73"/>
      <c r="D46681" s="73"/>
      <c r="P46681" s="73"/>
      <c r="T46681" s="73"/>
      <c r="U46681" s="73"/>
      <c r="V46681" s="73"/>
      <c r="X46681" s="12"/>
    </row>
    <row r="46682" spans="2:24" x14ac:dyDescent="0.3">
      <c r="B46682" s="73"/>
      <c r="D46682" s="73"/>
      <c r="P46682" s="73"/>
      <c r="T46682" s="73"/>
      <c r="U46682" s="73"/>
      <c r="V46682" s="73"/>
      <c r="X46682" s="12"/>
    </row>
    <row r="46683" spans="2:24" x14ac:dyDescent="0.3">
      <c r="B46683" s="73"/>
      <c r="D46683" s="73"/>
      <c r="P46683" s="73"/>
      <c r="T46683" s="73"/>
      <c r="U46683" s="73"/>
      <c r="V46683" s="73"/>
      <c r="X46683" s="12"/>
    </row>
    <row r="46684" spans="2:24" x14ac:dyDescent="0.3">
      <c r="B46684" s="73"/>
      <c r="D46684" s="73"/>
      <c r="P46684" s="73"/>
      <c r="T46684" s="73"/>
      <c r="U46684" s="73"/>
      <c r="V46684" s="73"/>
      <c r="X46684" s="12"/>
    </row>
    <row r="46685" spans="2:24" x14ac:dyDescent="0.3">
      <c r="B46685" s="73"/>
      <c r="D46685" s="73"/>
      <c r="P46685" s="73"/>
      <c r="T46685" s="73"/>
      <c r="U46685" s="73"/>
      <c r="V46685" s="73"/>
      <c r="X46685" s="12"/>
    </row>
    <row r="46686" spans="2:24" x14ac:dyDescent="0.3">
      <c r="B46686" s="73"/>
      <c r="D46686" s="73"/>
      <c r="P46686" s="73"/>
      <c r="T46686" s="73"/>
      <c r="U46686" s="73"/>
      <c r="V46686" s="73"/>
      <c r="X46686" s="12"/>
    </row>
    <row r="46687" spans="2:24" x14ac:dyDescent="0.3">
      <c r="B46687" s="73"/>
      <c r="D46687" s="73"/>
      <c r="P46687" s="73"/>
      <c r="T46687" s="73"/>
      <c r="U46687" s="73"/>
      <c r="V46687" s="73"/>
      <c r="X46687" s="12"/>
    </row>
    <row r="46688" spans="2:24" x14ac:dyDescent="0.3">
      <c r="B46688" s="73"/>
      <c r="D46688" s="73"/>
      <c r="P46688" s="73"/>
      <c r="T46688" s="73"/>
      <c r="U46688" s="73"/>
      <c r="V46688" s="73"/>
      <c r="X46688" s="12"/>
    </row>
    <row r="46689" spans="2:24" x14ac:dyDescent="0.3">
      <c r="B46689" s="73"/>
      <c r="D46689" s="73"/>
      <c r="P46689" s="73"/>
      <c r="T46689" s="73"/>
      <c r="U46689" s="73"/>
      <c r="V46689" s="73"/>
      <c r="X46689" s="12"/>
    </row>
    <row r="46690" spans="2:24" x14ac:dyDescent="0.3">
      <c r="B46690" s="73"/>
      <c r="D46690" s="73"/>
      <c r="P46690" s="73"/>
      <c r="T46690" s="73"/>
      <c r="U46690" s="73"/>
      <c r="V46690" s="73"/>
      <c r="X46690" s="12"/>
    </row>
    <row r="46691" spans="2:24" x14ac:dyDescent="0.3">
      <c r="B46691" s="73"/>
      <c r="D46691" s="73"/>
      <c r="P46691" s="73"/>
      <c r="T46691" s="73"/>
      <c r="U46691" s="73"/>
      <c r="V46691" s="73"/>
      <c r="X46691" s="12"/>
    </row>
    <row r="46692" spans="2:24" x14ac:dyDescent="0.3">
      <c r="B46692" s="73"/>
      <c r="D46692" s="73"/>
      <c r="P46692" s="73"/>
      <c r="T46692" s="73"/>
      <c r="U46692" s="73"/>
      <c r="V46692" s="73"/>
      <c r="X46692" s="12"/>
    </row>
    <row r="46693" spans="2:24" x14ac:dyDescent="0.3">
      <c r="B46693" s="73"/>
      <c r="D46693" s="73"/>
      <c r="P46693" s="73"/>
      <c r="T46693" s="73"/>
      <c r="U46693" s="73"/>
      <c r="V46693" s="73"/>
      <c r="X46693" s="12"/>
    </row>
    <row r="46694" spans="2:24" x14ac:dyDescent="0.3">
      <c r="B46694" s="73"/>
      <c r="D46694" s="73"/>
      <c r="P46694" s="73"/>
      <c r="T46694" s="73"/>
      <c r="U46694" s="73"/>
      <c r="V46694" s="73"/>
      <c r="X46694" s="12"/>
    </row>
    <row r="46695" spans="2:24" x14ac:dyDescent="0.3">
      <c r="B46695" s="73"/>
      <c r="D46695" s="73"/>
      <c r="P46695" s="73"/>
      <c r="T46695" s="73"/>
      <c r="U46695" s="73"/>
      <c r="V46695" s="73"/>
      <c r="X46695" s="12"/>
    </row>
    <row r="46696" spans="2:24" x14ac:dyDescent="0.3">
      <c r="B46696" s="73"/>
      <c r="D46696" s="73"/>
      <c r="P46696" s="73"/>
      <c r="T46696" s="73"/>
      <c r="U46696" s="73"/>
      <c r="V46696" s="73"/>
      <c r="X46696" s="12"/>
    </row>
    <row r="46697" spans="2:24" x14ac:dyDescent="0.3">
      <c r="B46697" s="73"/>
      <c r="D46697" s="73"/>
      <c r="P46697" s="73"/>
      <c r="T46697" s="73"/>
      <c r="U46697" s="73"/>
      <c r="V46697" s="73"/>
      <c r="X46697" s="12"/>
    </row>
    <row r="46698" spans="2:24" x14ac:dyDescent="0.3">
      <c r="B46698" s="73"/>
      <c r="D46698" s="73"/>
      <c r="P46698" s="73"/>
      <c r="T46698" s="73"/>
      <c r="U46698" s="73"/>
      <c r="V46698" s="73"/>
      <c r="X46698" s="12"/>
    </row>
    <row r="46699" spans="2:24" x14ac:dyDescent="0.3">
      <c r="B46699" s="73"/>
      <c r="D46699" s="73"/>
      <c r="P46699" s="73"/>
      <c r="T46699" s="73"/>
      <c r="U46699" s="73"/>
      <c r="V46699" s="73"/>
      <c r="X46699" s="12"/>
    </row>
    <row r="46700" spans="2:24" x14ac:dyDescent="0.3">
      <c r="B46700" s="73"/>
      <c r="D46700" s="73"/>
      <c r="P46700" s="73"/>
      <c r="T46700" s="73"/>
      <c r="U46700" s="73"/>
      <c r="V46700" s="73"/>
      <c r="X46700" s="12"/>
    </row>
    <row r="46701" spans="2:24" x14ac:dyDescent="0.3">
      <c r="B46701" s="73"/>
      <c r="D46701" s="73"/>
      <c r="P46701" s="73"/>
      <c r="T46701" s="73"/>
      <c r="U46701" s="73"/>
      <c r="V46701" s="73"/>
      <c r="X46701" s="12"/>
    </row>
    <row r="46702" spans="2:24" x14ac:dyDescent="0.3">
      <c r="B46702" s="73"/>
      <c r="D46702" s="73"/>
      <c r="P46702" s="73"/>
      <c r="T46702" s="73"/>
      <c r="U46702" s="73"/>
      <c r="V46702" s="73"/>
      <c r="X46702" s="12"/>
    </row>
    <row r="46703" spans="2:24" x14ac:dyDescent="0.3">
      <c r="B46703" s="73"/>
      <c r="D46703" s="73"/>
      <c r="P46703" s="73"/>
      <c r="T46703" s="73"/>
      <c r="U46703" s="73"/>
      <c r="V46703" s="73"/>
      <c r="X46703" s="12"/>
    </row>
    <row r="46704" spans="2:24" x14ac:dyDescent="0.3">
      <c r="B46704" s="73"/>
      <c r="D46704" s="73"/>
      <c r="P46704" s="73"/>
      <c r="T46704" s="73"/>
      <c r="U46704" s="73"/>
      <c r="V46704" s="73"/>
      <c r="X46704" s="12"/>
    </row>
    <row r="46705" spans="2:24" x14ac:dyDescent="0.3">
      <c r="B46705" s="73"/>
      <c r="D46705" s="73"/>
      <c r="P46705" s="73"/>
      <c r="T46705" s="73"/>
      <c r="U46705" s="73"/>
      <c r="V46705" s="73"/>
      <c r="X46705" s="12"/>
    </row>
    <row r="46706" spans="2:24" x14ac:dyDescent="0.3">
      <c r="B46706" s="73"/>
      <c r="D46706" s="73"/>
      <c r="P46706" s="73"/>
      <c r="T46706" s="73"/>
      <c r="U46706" s="73"/>
      <c r="V46706" s="73"/>
      <c r="X46706" s="12"/>
    </row>
    <row r="46707" spans="2:24" x14ac:dyDescent="0.3">
      <c r="B46707" s="73"/>
      <c r="D46707" s="73"/>
      <c r="P46707" s="73"/>
      <c r="T46707" s="73"/>
      <c r="U46707" s="73"/>
      <c r="V46707" s="73"/>
      <c r="X46707" s="12"/>
    </row>
    <row r="46708" spans="2:24" x14ac:dyDescent="0.3">
      <c r="B46708" s="73"/>
      <c r="D46708" s="73"/>
      <c r="P46708" s="73"/>
      <c r="T46708" s="73"/>
      <c r="U46708" s="73"/>
      <c r="V46708" s="73"/>
      <c r="X46708" s="12"/>
    </row>
    <row r="46709" spans="2:24" x14ac:dyDescent="0.3">
      <c r="B46709" s="73"/>
      <c r="D46709" s="73"/>
      <c r="P46709" s="73"/>
      <c r="T46709" s="73"/>
      <c r="U46709" s="73"/>
      <c r="V46709" s="73"/>
      <c r="X46709" s="12"/>
    </row>
    <row r="46710" spans="2:24" x14ac:dyDescent="0.3">
      <c r="B46710" s="73"/>
      <c r="D46710" s="73"/>
      <c r="P46710" s="73"/>
      <c r="T46710" s="73"/>
      <c r="U46710" s="73"/>
      <c r="V46710" s="73"/>
      <c r="X46710" s="12"/>
    </row>
    <row r="46711" spans="2:24" x14ac:dyDescent="0.3">
      <c r="B46711" s="73"/>
      <c r="D46711" s="73"/>
      <c r="P46711" s="73"/>
      <c r="T46711" s="73"/>
      <c r="U46711" s="73"/>
      <c r="V46711" s="73"/>
      <c r="X46711" s="12"/>
    </row>
    <row r="46712" spans="2:24" x14ac:dyDescent="0.3">
      <c r="B46712" s="73"/>
      <c r="D46712" s="73"/>
      <c r="P46712" s="73"/>
      <c r="T46712" s="73"/>
      <c r="U46712" s="73"/>
      <c r="V46712" s="73"/>
      <c r="X46712" s="12"/>
    </row>
    <row r="46713" spans="2:24" x14ac:dyDescent="0.3">
      <c r="B46713" s="73"/>
      <c r="D46713" s="73"/>
      <c r="P46713" s="73"/>
      <c r="T46713" s="73"/>
      <c r="U46713" s="73"/>
      <c r="V46713" s="73"/>
      <c r="X46713" s="12"/>
    </row>
    <row r="46714" spans="2:24" x14ac:dyDescent="0.3">
      <c r="B46714" s="73"/>
      <c r="D46714" s="73"/>
      <c r="P46714" s="73"/>
      <c r="T46714" s="73"/>
      <c r="U46714" s="73"/>
      <c r="V46714" s="73"/>
      <c r="X46714" s="12"/>
    </row>
    <row r="46715" spans="2:24" x14ac:dyDescent="0.3">
      <c r="B46715" s="73"/>
      <c r="D46715" s="73"/>
      <c r="P46715" s="73"/>
      <c r="T46715" s="73"/>
      <c r="U46715" s="73"/>
      <c r="V46715" s="73"/>
      <c r="X46715" s="12"/>
    </row>
    <row r="46716" spans="2:24" x14ac:dyDescent="0.3">
      <c r="B46716" s="73"/>
      <c r="D46716" s="73"/>
      <c r="P46716" s="73"/>
      <c r="T46716" s="73"/>
      <c r="U46716" s="73"/>
      <c r="V46716" s="73"/>
      <c r="X46716" s="12"/>
    </row>
    <row r="46717" spans="2:24" x14ac:dyDescent="0.3">
      <c r="B46717" s="73"/>
      <c r="D46717" s="73"/>
      <c r="P46717" s="73"/>
      <c r="T46717" s="73"/>
      <c r="U46717" s="73"/>
      <c r="V46717" s="73"/>
      <c r="X46717" s="12"/>
    </row>
    <row r="46718" spans="2:24" x14ac:dyDescent="0.3">
      <c r="B46718" s="73"/>
      <c r="D46718" s="73"/>
      <c r="P46718" s="73"/>
      <c r="T46718" s="73"/>
      <c r="U46718" s="73"/>
      <c r="V46718" s="73"/>
      <c r="X46718" s="12"/>
    </row>
    <row r="46719" spans="2:24" x14ac:dyDescent="0.3">
      <c r="B46719" s="73"/>
      <c r="D46719" s="73"/>
      <c r="P46719" s="73"/>
      <c r="T46719" s="73"/>
      <c r="U46719" s="73"/>
      <c r="V46719" s="73"/>
      <c r="X46719" s="12"/>
    </row>
    <row r="46720" spans="2:24" x14ac:dyDescent="0.3">
      <c r="B46720" s="73"/>
      <c r="D46720" s="73"/>
      <c r="P46720" s="73"/>
      <c r="T46720" s="73"/>
      <c r="U46720" s="73"/>
      <c r="V46720" s="73"/>
      <c r="X46720" s="12"/>
    </row>
    <row r="46721" spans="2:24" x14ac:dyDescent="0.3">
      <c r="B46721" s="73"/>
      <c r="D46721" s="73"/>
      <c r="P46721" s="73"/>
      <c r="T46721" s="73"/>
      <c r="U46721" s="73"/>
      <c r="V46721" s="73"/>
      <c r="X46721" s="12"/>
    </row>
    <row r="46722" spans="2:24" x14ac:dyDescent="0.3">
      <c r="B46722" s="73"/>
      <c r="D46722" s="73"/>
      <c r="P46722" s="73"/>
      <c r="T46722" s="73"/>
      <c r="U46722" s="73"/>
      <c r="V46722" s="73"/>
      <c r="X46722" s="12"/>
    </row>
    <row r="46723" spans="2:24" x14ac:dyDescent="0.3">
      <c r="B46723" s="73"/>
      <c r="D46723" s="73"/>
      <c r="P46723" s="73"/>
      <c r="T46723" s="73"/>
      <c r="U46723" s="73"/>
      <c r="V46723" s="73"/>
      <c r="X46723" s="12"/>
    </row>
    <row r="46724" spans="2:24" x14ac:dyDescent="0.3">
      <c r="B46724" s="73"/>
      <c r="D46724" s="73"/>
      <c r="P46724" s="73"/>
      <c r="T46724" s="73"/>
      <c r="U46724" s="73"/>
      <c r="V46724" s="73"/>
      <c r="X46724" s="12"/>
    </row>
    <row r="46725" spans="2:24" x14ac:dyDescent="0.3">
      <c r="B46725" s="73"/>
      <c r="D46725" s="73"/>
      <c r="P46725" s="73"/>
      <c r="T46725" s="73"/>
      <c r="U46725" s="73"/>
      <c r="V46725" s="73"/>
      <c r="X46725" s="12"/>
    </row>
    <row r="46726" spans="2:24" x14ac:dyDescent="0.3">
      <c r="B46726" s="73"/>
      <c r="D46726" s="73"/>
      <c r="P46726" s="73"/>
      <c r="T46726" s="73"/>
      <c r="U46726" s="73"/>
      <c r="V46726" s="73"/>
      <c r="X46726" s="12"/>
    </row>
    <row r="46727" spans="2:24" x14ac:dyDescent="0.3">
      <c r="B46727" s="73"/>
      <c r="D46727" s="73"/>
      <c r="P46727" s="73"/>
      <c r="T46727" s="73"/>
      <c r="U46727" s="73"/>
      <c r="V46727" s="73"/>
      <c r="X46727" s="12"/>
    </row>
    <row r="46728" spans="2:24" x14ac:dyDescent="0.3">
      <c r="B46728" s="73"/>
      <c r="D46728" s="73"/>
      <c r="P46728" s="73"/>
      <c r="T46728" s="73"/>
      <c r="U46728" s="73"/>
      <c r="V46728" s="73"/>
      <c r="X46728" s="12"/>
    </row>
    <row r="46729" spans="2:24" x14ac:dyDescent="0.3">
      <c r="B46729" s="73"/>
      <c r="D46729" s="73"/>
      <c r="P46729" s="73"/>
      <c r="T46729" s="73"/>
      <c r="U46729" s="73"/>
      <c r="V46729" s="73"/>
      <c r="X46729" s="12"/>
    </row>
    <row r="46730" spans="2:24" x14ac:dyDescent="0.3">
      <c r="B46730" s="73"/>
      <c r="D46730" s="73"/>
      <c r="P46730" s="73"/>
      <c r="T46730" s="73"/>
      <c r="U46730" s="73"/>
      <c r="V46730" s="73"/>
      <c r="X46730" s="12"/>
    </row>
    <row r="46731" spans="2:24" x14ac:dyDescent="0.3">
      <c r="B46731" s="73"/>
      <c r="D46731" s="73"/>
      <c r="P46731" s="73"/>
      <c r="T46731" s="73"/>
      <c r="U46731" s="73"/>
      <c r="V46731" s="73"/>
      <c r="X46731" s="12"/>
    </row>
    <row r="46732" spans="2:24" x14ac:dyDescent="0.3">
      <c r="B46732" s="73"/>
      <c r="D46732" s="73"/>
      <c r="P46732" s="73"/>
      <c r="T46732" s="73"/>
      <c r="U46732" s="73"/>
      <c r="V46732" s="73"/>
      <c r="X46732" s="12"/>
    </row>
    <row r="46733" spans="2:24" x14ac:dyDescent="0.3">
      <c r="B46733" s="73"/>
      <c r="D46733" s="73"/>
      <c r="P46733" s="73"/>
      <c r="T46733" s="73"/>
      <c r="U46733" s="73"/>
      <c r="V46733" s="73"/>
      <c r="X46733" s="12"/>
    </row>
    <row r="46734" spans="2:24" x14ac:dyDescent="0.3">
      <c r="B46734" s="73"/>
      <c r="D46734" s="73"/>
      <c r="P46734" s="73"/>
      <c r="T46734" s="73"/>
      <c r="U46734" s="73"/>
      <c r="V46734" s="73"/>
      <c r="X46734" s="12"/>
    </row>
    <row r="46735" spans="2:24" x14ac:dyDescent="0.3">
      <c r="B46735" s="73"/>
      <c r="D46735" s="73"/>
      <c r="P46735" s="73"/>
      <c r="T46735" s="73"/>
      <c r="U46735" s="73"/>
      <c r="V46735" s="73"/>
      <c r="X46735" s="12"/>
    </row>
    <row r="46736" spans="2:24" x14ac:dyDescent="0.3">
      <c r="B46736" s="73"/>
      <c r="D46736" s="73"/>
      <c r="P46736" s="73"/>
      <c r="T46736" s="73"/>
      <c r="U46736" s="73"/>
      <c r="V46736" s="73"/>
      <c r="X46736" s="12"/>
    </row>
    <row r="46737" spans="2:24" x14ac:dyDescent="0.3">
      <c r="B46737" s="73"/>
      <c r="D46737" s="73"/>
      <c r="P46737" s="73"/>
      <c r="T46737" s="73"/>
      <c r="U46737" s="73"/>
      <c r="V46737" s="73"/>
      <c r="X46737" s="12"/>
    </row>
    <row r="46738" spans="2:24" x14ac:dyDescent="0.3">
      <c r="B46738" s="73"/>
      <c r="D46738" s="73"/>
      <c r="P46738" s="73"/>
      <c r="T46738" s="73"/>
      <c r="U46738" s="73"/>
      <c r="V46738" s="73"/>
      <c r="X46738" s="12"/>
    </row>
    <row r="46739" spans="2:24" x14ac:dyDescent="0.3">
      <c r="B46739" s="73"/>
      <c r="D46739" s="73"/>
      <c r="P46739" s="73"/>
      <c r="T46739" s="73"/>
      <c r="U46739" s="73"/>
      <c r="V46739" s="73"/>
      <c r="X46739" s="12"/>
    </row>
    <row r="46740" spans="2:24" x14ac:dyDescent="0.3">
      <c r="B46740" s="73"/>
      <c r="D46740" s="73"/>
      <c r="P46740" s="73"/>
      <c r="T46740" s="73"/>
      <c r="U46740" s="73"/>
      <c r="V46740" s="73"/>
      <c r="X46740" s="12"/>
    </row>
    <row r="46741" spans="2:24" x14ac:dyDescent="0.3">
      <c r="B46741" s="73"/>
      <c r="D46741" s="73"/>
      <c r="P46741" s="73"/>
      <c r="T46741" s="73"/>
      <c r="U46741" s="73"/>
      <c r="V46741" s="73"/>
      <c r="X46741" s="12"/>
    </row>
    <row r="46742" spans="2:24" x14ac:dyDescent="0.3">
      <c r="B46742" s="73"/>
      <c r="D46742" s="73"/>
      <c r="P46742" s="73"/>
      <c r="T46742" s="73"/>
      <c r="U46742" s="73"/>
      <c r="V46742" s="73"/>
      <c r="X46742" s="12"/>
    </row>
    <row r="46743" spans="2:24" x14ac:dyDescent="0.3">
      <c r="B46743" s="73"/>
      <c r="D46743" s="73"/>
      <c r="P46743" s="73"/>
      <c r="T46743" s="73"/>
      <c r="U46743" s="73"/>
      <c r="V46743" s="73"/>
      <c r="X46743" s="12"/>
    </row>
    <row r="46744" spans="2:24" x14ac:dyDescent="0.3">
      <c r="B46744" s="73"/>
      <c r="D46744" s="73"/>
      <c r="P46744" s="73"/>
      <c r="T46744" s="73"/>
      <c r="U46744" s="73"/>
      <c r="V46744" s="73"/>
      <c r="X46744" s="12"/>
    </row>
    <row r="46745" spans="2:24" x14ac:dyDescent="0.3">
      <c r="B46745" s="73"/>
      <c r="D46745" s="73"/>
      <c r="P46745" s="73"/>
      <c r="T46745" s="73"/>
      <c r="U46745" s="73"/>
      <c r="V46745" s="73"/>
      <c r="X46745" s="12"/>
    </row>
    <row r="46746" spans="2:24" x14ac:dyDescent="0.3">
      <c r="B46746" s="73"/>
      <c r="D46746" s="73"/>
      <c r="P46746" s="73"/>
      <c r="T46746" s="73"/>
      <c r="U46746" s="73"/>
      <c r="V46746" s="73"/>
      <c r="X46746" s="12"/>
    </row>
    <row r="46747" spans="2:24" x14ac:dyDescent="0.3">
      <c r="B46747" s="73"/>
      <c r="D46747" s="73"/>
      <c r="P46747" s="73"/>
      <c r="T46747" s="73"/>
      <c r="U46747" s="73"/>
      <c r="V46747" s="73"/>
      <c r="X46747" s="12"/>
    </row>
    <row r="46748" spans="2:24" x14ac:dyDescent="0.3">
      <c r="B46748" s="73"/>
      <c r="D46748" s="73"/>
      <c r="P46748" s="73"/>
      <c r="T46748" s="73"/>
      <c r="U46748" s="73"/>
      <c r="V46748" s="73"/>
      <c r="X46748" s="12"/>
    </row>
    <row r="46749" spans="2:24" x14ac:dyDescent="0.3">
      <c r="B46749" s="73"/>
      <c r="D46749" s="73"/>
      <c r="P46749" s="73"/>
      <c r="T46749" s="73"/>
      <c r="U46749" s="73"/>
      <c r="V46749" s="73"/>
      <c r="X46749" s="12"/>
    </row>
    <row r="46750" spans="2:24" x14ac:dyDescent="0.3">
      <c r="B46750" s="73"/>
      <c r="D46750" s="73"/>
      <c r="P46750" s="73"/>
      <c r="T46750" s="73"/>
      <c r="U46750" s="73"/>
      <c r="V46750" s="73"/>
      <c r="X46750" s="12"/>
    </row>
    <row r="46751" spans="2:24" x14ac:dyDescent="0.3">
      <c r="B46751" s="73"/>
      <c r="D46751" s="73"/>
      <c r="P46751" s="73"/>
      <c r="T46751" s="73"/>
      <c r="U46751" s="73"/>
      <c r="V46751" s="73"/>
      <c r="X46751" s="12"/>
    </row>
    <row r="46752" spans="2:24" x14ac:dyDescent="0.3">
      <c r="B46752" s="73"/>
      <c r="D46752" s="73"/>
      <c r="P46752" s="73"/>
      <c r="T46752" s="73"/>
      <c r="U46752" s="73"/>
      <c r="V46752" s="73"/>
      <c r="X46752" s="12"/>
    </row>
    <row r="46753" spans="2:24" x14ac:dyDescent="0.3">
      <c r="B46753" s="73"/>
      <c r="D46753" s="73"/>
      <c r="P46753" s="73"/>
      <c r="T46753" s="73"/>
      <c r="U46753" s="73"/>
      <c r="V46753" s="73"/>
      <c r="X46753" s="12"/>
    </row>
    <row r="46754" spans="2:24" x14ac:dyDescent="0.3">
      <c r="B46754" s="73"/>
      <c r="D46754" s="73"/>
      <c r="P46754" s="73"/>
      <c r="T46754" s="73"/>
      <c r="U46754" s="73"/>
      <c r="V46754" s="73"/>
      <c r="X46754" s="12"/>
    </row>
    <row r="46755" spans="2:24" x14ac:dyDescent="0.3">
      <c r="B46755" s="73"/>
      <c r="D46755" s="73"/>
      <c r="P46755" s="73"/>
      <c r="T46755" s="73"/>
      <c r="U46755" s="73"/>
      <c r="V46755" s="73"/>
      <c r="X46755" s="12"/>
    </row>
    <row r="46756" spans="2:24" x14ac:dyDescent="0.3">
      <c r="B46756" s="73"/>
      <c r="D46756" s="73"/>
      <c r="P46756" s="73"/>
      <c r="T46756" s="73"/>
      <c r="U46756" s="73"/>
      <c r="V46756" s="73"/>
      <c r="X46756" s="12"/>
    </row>
    <row r="46757" spans="2:24" x14ac:dyDescent="0.3">
      <c r="B46757" s="73"/>
      <c r="D46757" s="73"/>
      <c r="P46757" s="73"/>
      <c r="T46757" s="73"/>
      <c r="U46757" s="73"/>
      <c r="V46757" s="73"/>
      <c r="X46757" s="12"/>
    </row>
    <row r="46758" spans="2:24" x14ac:dyDescent="0.3">
      <c r="B46758" s="73"/>
      <c r="D46758" s="73"/>
      <c r="P46758" s="73"/>
      <c r="T46758" s="73"/>
      <c r="U46758" s="73"/>
      <c r="V46758" s="73"/>
      <c r="X46758" s="12"/>
    </row>
    <row r="46759" spans="2:24" x14ac:dyDescent="0.3">
      <c r="B46759" s="73"/>
      <c r="D46759" s="73"/>
      <c r="P46759" s="73"/>
      <c r="T46759" s="73"/>
      <c r="U46759" s="73"/>
      <c r="V46759" s="73"/>
      <c r="X46759" s="12"/>
    </row>
    <row r="46760" spans="2:24" x14ac:dyDescent="0.3">
      <c r="B46760" s="73"/>
      <c r="D46760" s="73"/>
      <c r="P46760" s="73"/>
      <c r="T46760" s="73"/>
      <c r="U46760" s="73"/>
      <c r="V46760" s="73"/>
      <c r="X46760" s="12"/>
    </row>
    <row r="46761" spans="2:24" x14ac:dyDescent="0.3">
      <c r="B46761" s="73"/>
      <c r="D46761" s="73"/>
      <c r="P46761" s="73"/>
      <c r="T46761" s="73"/>
      <c r="U46761" s="73"/>
      <c r="V46761" s="73"/>
      <c r="X46761" s="12"/>
    </row>
    <row r="46762" spans="2:24" x14ac:dyDescent="0.3">
      <c r="B46762" s="73"/>
      <c r="D46762" s="73"/>
      <c r="P46762" s="73"/>
      <c r="T46762" s="73"/>
      <c r="U46762" s="73"/>
      <c r="V46762" s="73"/>
      <c r="X46762" s="12"/>
    </row>
    <row r="46763" spans="2:24" x14ac:dyDescent="0.3">
      <c r="B46763" s="73"/>
      <c r="D46763" s="73"/>
      <c r="P46763" s="73"/>
      <c r="T46763" s="73"/>
      <c r="U46763" s="73"/>
      <c r="V46763" s="73"/>
      <c r="X46763" s="12"/>
    </row>
    <row r="46764" spans="2:24" x14ac:dyDescent="0.3">
      <c r="B46764" s="73"/>
      <c r="D46764" s="73"/>
      <c r="P46764" s="73"/>
      <c r="T46764" s="73"/>
      <c r="U46764" s="73"/>
      <c r="V46764" s="73"/>
      <c r="X46764" s="12"/>
    </row>
    <row r="46765" spans="2:24" x14ac:dyDescent="0.3">
      <c r="B46765" s="73"/>
      <c r="D46765" s="73"/>
      <c r="P46765" s="73"/>
      <c r="T46765" s="73"/>
      <c r="U46765" s="73"/>
      <c r="V46765" s="73"/>
      <c r="X46765" s="12"/>
    </row>
    <row r="46766" spans="2:24" x14ac:dyDescent="0.3">
      <c r="B46766" s="73"/>
      <c r="D46766" s="73"/>
      <c r="P46766" s="73"/>
      <c r="T46766" s="73"/>
      <c r="U46766" s="73"/>
      <c r="V46766" s="73"/>
      <c r="X46766" s="12"/>
    </row>
    <row r="46767" spans="2:24" x14ac:dyDescent="0.3">
      <c r="B46767" s="73"/>
      <c r="D46767" s="73"/>
      <c r="P46767" s="73"/>
      <c r="T46767" s="73"/>
      <c r="U46767" s="73"/>
      <c r="V46767" s="73"/>
      <c r="X46767" s="12"/>
    </row>
    <row r="46768" spans="2:24" x14ac:dyDescent="0.3">
      <c r="B46768" s="73"/>
      <c r="D46768" s="73"/>
      <c r="P46768" s="73"/>
      <c r="T46768" s="73"/>
      <c r="U46768" s="73"/>
      <c r="V46768" s="73"/>
      <c r="X46768" s="12"/>
    </row>
    <row r="46769" spans="2:24" x14ac:dyDescent="0.3">
      <c r="B46769" s="73"/>
      <c r="D46769" s="73"/>
      <c r="P46769" s="73"/>
      <c r="T46769" s="73"/>
      <c r="U46769" s="73"/>
      <c r="V46769" s="73"/>
      <c r="X46769" s="12"/>
    </row>
    <row r="46770" spans="2:24" x14ac:dyDescent="0.3">
      <c r="B46770" s="73"/>
      <c r="D46770" s="73"/>
      <c r="P46770" s="73"/>
      <c r="T46770" s="73"/>
      <c r="U46770" s="73"/>
      <c r="V46770" s="73"/>
      <c r="X46770" s="12"/>
    </row>
    <row r="46771" spans="2:24" x14ac:dyDescent="0.3">
      <c r="B46771" s="73"/>
      <c r="D46771" s="73"/>
      <c r="P46771" s="73"/>
      <c r="T46771" s="73"/>
      <c r="U46771" s="73"/>
      <c r="V46771" s="73"/>
      <c r="X46771" s="12"/>
    </row>
    <row r="46772" spans="2:24" x14ac:dyDescent="0.3">
      <c r="B46772" s="73"/>
      <c r="D46772" s="73"/>
      <c r="P46772" s="73"/>
      <c r="T46772" s="73"/>
      <c r="U46772" s="73"/>
      <c r="V46772" s="73"/>
      <c r="X46772" s="12"/>
    </row>
    <row r="46773" spans="2:24" x14ac:dyDescent="0.3">
      <c r="B46773" s="73"/>
      <c r="D46773" s="73"/>
      <c r="P46773" s="73"/>
      <c r="T46773" s="73"/>
      <c r="U46773" s="73"/>
      <c r="V46773" s="73"/>
      <c r="X46773" s="12"/>
    </row>
    <row r="46774" spans="2:24" x14ac:dyDescent="0.3">
      <c r="B46774" s="73"/>
      <c r="D46774" s="73"/>
      <c r="P46774" s="73"/>
      <c r="T46774" s="73"/>
      <c r="U46774" s="73"/>
      <c r="V46774" s="73"/>
      <c r="X46774" s="12"/>
    </row>
    <row r="46775" spans="2:24" x14ac:dyDescent="0.3">
      <c r="B46775" s="73"/>
      <c r="D46775" s="73"/>
      <c r="P46775" s="73"/>
      <c r="T46775" s="73"/>
      <c r="U46775" s="73"/>
      <c r="V46775" s="73"/>
      <c r="X46775" s="12"/>
    </row>
    <row r="46776" spans="2:24" x14ac:dyDescent="0.3">
      <c r="B46776" s="73"/>
      <c r="D46776" s="73"/>
      <c r="P46776" s="73"/>
      <c r="T46776" s="73"/>
      <c r="U46776" s="73"/>
      <c r="V46776" s="73"/>
      <c r="X46776" s="12"/>
    </row>
    <row r="46777" spans="2:24" x14ac:dyDescent="0.3">
      <c r="B46777" s="73"/>
      <c r="D46777" s="73"/>
      <c r="P46777" s="73"/>
      <c r="T46777" s="73"/>
      <c r="U46777" s="73"/>
      <c r="V46777" s="73"/>
      <c r="X46777" s="12"/>
    </row>
    <row r="46778" spans="2:24" x14ac:dyDescent="0.3">
      <c r="B46778" s="73"/>
      <c r="D46778" s="73"/>
      <c r="P46778" s="73"/>
      <c r="T46778" s="73"/>
      <c r="U46778" s="73"/>
      <c r="V46778" s="73"/>
      <c r="X46778" s="12"/>
    </row>
    <row r="46779" spans="2:24" x14ac:dyDescent="0.3">
      <c r="B46779" s="73"/>
      <c r="D46779" s="73"/>
      <c r="P46779" s="73"/>
      <c r="T46779" s="73"/>
      <c r="U46779" s="73"/>
      <c r="V46779" s="73"/>
      <c r="X46779" s="12"/>
    </row>
    <row r="46780" spans="2:24" x14ac:dyDescent="0.3">
      <c r="B46780" s="73"/>
      <c r="D46780" s="73"/>
      <c r="P46780" s="73"/>
      <c r="T46780" s="73"/>
      <c r="U46780" s="73"/>
      <c r="V46780" s="73"/>
      <c r="X46780" s="12"/>
    </row>
    <row r="46781" spans="2:24" x14ac:dyDescent="0.3">
      <c r="B46781" s="73"/>
      <c r="D46781" s="73"/>
      <c r="P46781" s="73"/>
      <c r="T46781" s="73"/>
      <c r="U46781" s="73"/>
      <c r="V46781" s="73"/>
      <c r="X46781" s="12"/>
    </row>
    <row r="46782" spans="2:24" x14ac:dyDescent="0.3">
      <c r="B46782" s="73"/>
      <c r="D46782" s="73"/>
      <c r="P46782" s="73"/>
      <c r="T46782" s="73"/>
      <c r="U46782" s="73"/>
      <c r="V46782" s="73"/>
      <c r="X46782" s="12"/>
    </row>
    <row r="46783" spans="2:24" x14ac:dyDescent="0.3">
      <c r="B46783" s="73"/>
      <c r="D46783" s="73"/>
      <c r="P46783" s="73"/>
      <c r="T46783" s="73"/>
      <c r="U46783" s="73"/>
      <c r="V46783" s="73"/>
      <c r="X46783" s="12"/>
    </row>
    <row r="46784" spans="2:24" x14ac:dyDescent="0.3">
      <c r="B46784" s="73"/>
      <c r="D46784" s="73"/>
      <c r="P46784" s="73"/>
      <c r="T46784" s="73"/>
      <c r="U46784" s="73"/>
      <c r="V46784" s="73"/>
      <c r="X46784" s="12"/>
    </row>
    <row r="46785" spans="2:24" x14ac:dyDescent="0.3">
      <c r="B46785" s="73"/>
      <c r="D46785" s="73"/>
      <c r="P46785" s="73"/>
      <c r="T46785" s="73"/>
      <c r="U46785" s="73"/>
      <c r="V46785" s="73"/>
      <c r="X46785" s="12"/>
    </row>
    <row r="46786" spans="2:24" x14ac:dyDescent="0.3">
      <c r="B46786" s="73"/>
      <c r="D46786" s="73"/>
      <c r="P46786" s="73"/>
      <c r="T46786" s="73"/>
      <c r="U46786" s="73"/>
      <c r="V46786" s="73"/>
      <c r="X46786" s="12"/>
    </row>
    <row r="46787" spans="2:24" x14ac:dyDescent="0.3">
      <c r="B46787" s="73"/>
      <c r="D46787" s="73"/>
      <c r="P46787" s="73"/>
      <c r="T46787" s="73"/>
      <c r="U46787" s="73"/>
      <c r="V46787" s="73"/>
      <c r="X46787" s="12"/>
    </row>
    <row r="46788" spans="2:24" x14ac:dyDescent="0.3">
      <c r="B46788" s="73"/>
      <c r="D46788" s="73"/>
      <c r="P46788" s="73"/>
      <c r="T46788" s="73"/>
      <c r="U46788" s="73"/>
      <c r="V46788" s="73"/>
      <c r="X46788" s="12"/>
    </row>
    <row r="46789" spans="2:24" x14ac:dyDescent="0.3">
      <c r="B46789" s="73"/>
      <c r="D46789" s="73"/>
      <c r="P46789" s="73"/>
      <c r="T46789" s="73"/>
      <c r="U46789" s="73"/>
      <c r="V46789" s="73"/>
      <c r="X46789" s="12"/>
    </row>
    <row r="46790" spans="2:24" x14ac:dyDescent="0.3">
      <c r="B46790" s="73"/>
      <c r="D46790" s="73"/>
      <c r="P46790" s="73"/>
      <c r="T46790" s="73"/>
      <c r="U46790" s="73"/>
      <c r="V46790" s="73"/>
      <c r="X46790" s="12"/>
    </row>
    <row r="46791" spans="2:24" x14ac:dyDescent="0.3">
      <c r="B46791" s="73"/>
      <c r="D46791" s="73"/>
      <c r="P46791" s="73"/>
      <c r="T46791" s="73"/>
      <c r="U46791" s="73"/>
      <c r="V46791" s="73"/>
      <c r="X46791" s="12"/>
    </row>
    <row r="46792" spans="2:24" x14ac:dyDescent="0.3">
      <c r="B46792" s="73"/>
      <c r="D46792" s="73"/>
      <c r="P46792" s="73"/>
      <c r="T46792" s="73"/>
      <c r="U46792" s="73"/>
      <c r="V46792" s="73"/>
      <c r="X46792" s="12"/>
    </row>
    <row r="46793" spans="2:24" x14ac:dyDescent="0.3">
      <c r="B46793" s="73"/>
      <c r="D46793" s="73"/>
      <c r="P46793" s="73"/>
      <c r="T46793" s="73"/>
      <c r="U46793" s="73"/>
      <c r="V46793" s="73"/>
      <c r="X46793" s="12"/>
    </row>
    <row r="46794" spans="2:24" x14ac:dyDescent="0.3">
      <c r="B46794" s="73"/>
      <c r="D46794" s="73"/>
      <c r="P46794" s="73"/>
      <c r="T46794" s="73"/>
      <c r="U46794" s="73"/>
      <c r="V46794" s="73"/>
      <c r="X46794" s="12"/>
    </row>
    <row r="46795" spans="2:24" x14ac:dyDescent="0.3">
      <c r="B46795" s="73"/>
      <c r="D46795" s="73"/>
      <c r="P46795" s="73"/>
      <c r="T46795" s="73"/>
      <c r="U46795" s="73"/>
      <c r="V46795" s="73"/>
      <c r="X46795" s="12"/>
    </row>
    <row r="46796" spans="2:24" x14ac:dyDescent="0.3">
      <c r="B46796" s="73"/>
      <c r="D46796" s="73"/>
      <c r="P46796" s="73"/>
      <c r="T46796" s="73"/>
      <c r="U46796" s="73"/>
      <c r="V46796" s="73"/>
      <c r="X46796" s="12"/>
    </row>
    <row r="46797" spans="2:24" x14ac:dyDescent="0.3">
      <c r="B46797" s="73"/>
      <c r="D46797" s="73"/>
      <c r="P46797" s="73"/>
      <c r="T46797" s="73"/>
      <c r="U46797" s="73"/>
      <c r="V46797" s="73"/>
      <c r="X46797" s="12"/>
    </row>
    <row r="46798" spans="2:24" x14ac:dyDescent="0.3">
      <c r="B46798" s="73"/>
      <c r="D46798" s="73"/>
      <c r="P46798" s="73"/>
      <c r="T46798" s="73"/>
      <c r="U46798" s="73"/>
      <c r="V46798" s="73"/>
      <c r="X46798" s="12"/>
    </row>
    <row r="46799" spans="2:24" x14ac:dyDescent="0.3">
      <c r="B46799" s="73"/>
      <c r="D46799" s="73"/>
      <c r="P46799" s="73"/>
      <c r="T46799" s="73"/>
      <c r="U46799" s="73"/>
      <c r="V46799" s="73"/>
      <c r="X46799" s="12"/>
    </row>
    <row r="46800" spans="2:24" x14ac:dyDescent="0.3">
      <c r="B46800" s="73"/>
      <c r="D46800" s="73"/>
      <c r="P46800" s="73"/>
      <c r="T46800" s="73"/>
      <c r="U46800" s="73"/>
      <c r="V46800" s="73"/>
      <c r="X46800" s="12"/>
    </row>
    <row r="46801" spans="2:24" x14ac:dyDescent="0.3">
      <c r="B46801" s="73"/>
      <c r="D46801" s="73"/>
      <c r="P46801" s="73"/>
      <c r="T46801" s="73"/>
      <c r="U46801" s="73"/>
      <c r="V46801" s="73"/>
      <c r="X46801" s="12"/>
    </row>
    <row r="46802" spans="2:24" x14ac:dyDescent="0.3">
      <c r="B46802" s="73"/>
      <c r="D46802" s="73"/>
      <c r="P46802" s="73"/>
      <c r="T46802" s="73"/>
      <c r="U46802" s="73"/>
      <c r="V46802" s="73"/>
      <c r="X46802" s="12"/>
    </row>
    <row r="46803" spans="2:24" x14ac:dyDescent="0.3">
      <c r="B46803" s="73"/>
      <c r="D46803" s="73"/>
      <c r="P46803" s="73"/>
      <c r="T46803" s="73"/>
      <c r="U46803" s="73"/>
      <c r="V46803" s="73"/>
      <c r="X46803" s="12"/>
    </row>
    <row r="46804" spans="2:24" x14ac:dyDescent="0.3">
      <c r="B46804" s="73"/>
      <c r="D46804" s="73"/>
      <c r="P46804" s="73"/>
      <c r="T46804" s="73"/>
      <c r="U46804" s="73"/>
      <c r="V46804" s="73"/>
      <c r="X46804" s="12"/>
    </row>
    <row r="46805" spans="2:24" x14ac:dyDescent="0.3">
      <c r="B46805" s="73"/>
      <c r="D46805" s="73"/>
      <c r="P46805" s="73"/>
      <c r="T46805" s="73"/>
      <c r="U46805" s="73"/>
      <c r="V46805" s="73"/>
      <c r="X46805" s="12"/>
    </row>
    <row r="46806" spans="2:24" x14ac:dyDescent="0.3">
      <c r="B46806" s="73"/>
      <c r="D46806" s="73"/>
      <c r="P46806" s="73"/>
      <c r="T46806" s="73"/>
      <c r="U46806" s="73"/>
      <c r="V46806" s="73"/>
      <c r="X46806" s="12"/>
    </row>
    <row r="46807" spans="2:24" x14ac:dyDescent="0.3">
      <c r="B46807" s="73"/>
      <c r="D46807" s="73"/>
      <c r="P46807" s="73"/>
      <c r="T46807" s="73"/>
      <c r="U46807" s="73"/>
      <c r="V46807" s="73"/>
      <c r="X46807" s="12"/>
    </row>
    <row r="46808" spans="2:24" x14ac:dyDescent="0.3">
      <c r="B46808" s="73"/>
      <c r="D46808" s="73"/>
      <c r="P46808" s="73"/>
      <c r="T46808" s="73"/>
      <c r="U46808" s="73"/>
      <c r="V46808" s="73"/>
      <c r="X46808" s="12"/>
    </row>
    <row r="46809" spans="2:24" x14ac:dyDescent="0.3">
      <c r="B46809" s="73"/>
      <c r="D46809" s="73"/>
      <c r="P46809" s="73"/>
      <c r="T46809" s="73"/>
      <c r="U46809" s="73"/>
      <c r="V46809" s="73"/>
      <c r="X46809" s="12"/>
    </row>
    <row r="46810" spans="2:24" x14ac:dyDescent="0.3">
      <c r="B46810" s="73"/>
      <c r="D46810" s="73"/>
      <c r="P46810" s="73"/>
      <c r="T46810" s="73"/>
      <c r="U46810" s="73"/>
      <c r="V46810" s="73"/>
      <c r="X46810" s="12"/>
    </row>
    <row r="46811" spans="2:24" x14ac:dyDescent="0.3">
      <c r="B46811" s="73"/>
      <c r="D46811" s="73"/>
      <c r="P46811" s="73"/>
      <c r="T46811" s="73"/>
      <c r="U46811" s="73"/>
      <c r="V46811" s="73"/>
      <c r="X46811" s="12"/>
    </row>
    <row r="46812" spans="2:24" x14ac:dyDescent="0.3">
      <c r="B46812" s="73"/>
      <c r="D46812" s="73"/>
      <c r="P46812" s="73"/>
      <c r="T46812" s="73"/>
      <c r="U46812" s="73"/>
      <c r="V46812" s="73"/>
      <c r="X46812" s="12"/>
    </row>
    <row r="46813" spans="2:24" x14ac:dyDescent="0.3">
      <c r="B46813" s="73"/>
      <c r="D46813" s="73"/>
      <c r="P46813" s="73"/>
      <c r="T46813" s="73"/>
      <c r="U46813" s="73"/>
      <c r="V46813" s="73"/>
      <c r="X46813" s="12"/>
    </row>
    <row r="46814" spans="2:24" x14ac:dyDescent="0.3">
      <c r="B46814" s="73"/>
      <c r="D46814" s="73"/>
      <c r="P46814" s="73"/>
      <c r="T46814" s="73"/>
      <c r="U46814" s="73"/>
      <c r="V46814" s="73"/>
      <c r="X46814" s="12"/>
    </row>
    <row r="46815" spans="2:24" x14ac:dyDescent="0.3">
      <c r="B46815" s="73"/>
      <c r="D46815" s="73"/>
      <c r="P46815" s="73"/>
      <c r="T46815" s="73"/>
      <c r="U46815" s="73"/>
      <c r="V46815" s="73"/>
      <c r="X46815" s="12"/>
    </row>
    <row r="46816" spans="2:24" x14ac:dyDescent="0.3">
      <c r="B46816" s="73"/>
      <c r="D46816" s="73"/>
      <c r="P46816" s="73"/>
      <c r="T46816" s="73"/>
      <c r="U46816" s="73"/>
      <c r="V46816" s="73"/>
      <c r="X46816" s="12"/>
    </row>
    <row r="46817" spans="2:24" x14ac:dyDescent="0.3">
      <c r="B46817" s="73"/>
      <c r="D46817" s="73"/>
      <c r="P46817" s="73"/>
      <c r="T46817" s="73"/>
      <c r="U46817" s="73"/>
      <c r="V46817" s="73"/>
      <c r="X46817" s="12"/>
    </row>
    <row r="46818" spans="2:24" x14ac:dyDescent="0.3">
      <c r="B46818" s="73"/>
      <c r="D46818" s="73"/>
      <c r="P46818" s="73"/>
      <c r="T46818" s="73"/>
      <c r="U46818" s="73"/>
      <c r="V46818" s="73"/>
      <c r="X46818" s="12"/>
    </row>
    <row r="46819" spans="2:24" x14ac:dyDescent="0.3">
      <c r="B46819" s="73"/>
      <c r="D46819" s="73"/>
      <c r="P46819" s="73"/>
      <c r="T46819" s="73"/>
      <c r="U46819" s="73"/>
      <c r="V46819" s="73"/>
      <c r="X46819" s="12"/>
    </row>
    <row r="46820" spans="2:24" x14ac:dyDescent="0.3">
      <c r="B46820" s="73"/>
      <c r="D46820" s="73"/>
      <c r="P46820" s="73"/>
      <c r="T46820" s="73"/>
      <c r="U46820" s="73"/>
      <c r="V46820" s="73"/>
      <c r="X46820" s="12"/>
    </row>
    <row r="46821" spans="2:24" x14ac:dyDescent="0.3">
      <c r="B46821" s="73"/>
      <c r="D46821" s="73"/>
      <c r="P46821" s="73"/>
      <c r="T46821" s="73"/>
      <c r="U46821" s="73"/>
      <c r="V46821" s="73"/>
      <c r="X46821" s="12"/>
    </row>
    <row r="46822" spans="2:24" x14ac:dyDescent="0.3">
      <c r="B46822" s="73"/>
      <c r="D46822" s="73"/>
      <c r="P46822" s="73"/>
      <c r="T46822" s="73"/>
      <c r="U46822" s="73"/>
      <c r="V46822" s="73"/>
      <c r="X46822" s="12"/>
    </row>
    <row r="46823" spans="2:24" x14ac:dyDescent="0.3">
      <c r="B46823" s="73"/>
      <c r="D46823" s="73"/>
      <c r="P46823" s="73"/>
      <c r="T46823" s="73"/>
      <c r="U46823" s="73"/>
      <c r="V46823" s="73"/>
      <c r="X46823" s="12"/>
    </row>
    <row r="46824" spans="2:24" x14ac:dyDescent="0.3">
      <c r="B46824" s="73"/>
      <c r="D46824" s="73"/>
      <c r="P46824" s="73"/>
      <c r="T46824" s="73"/>
      <c r="U46824" s="73"/>
      <c r="V46824" s="73"/>
      <c r="X46824" s="12"/>
    </row>
    <row r="46825" spans="2:24" x14ac:dyDescent="0.3">
      <c r="B46825" s="73"/>
      <c r="D46825" s="73"/>
      <c r="P46825" s="73"/>
      <c r="T46825" s="73"/>
      <c r="U46825" s="73"/>
      <c r="V46825" s="73"/>
      <c r="X46825" s="12"/>
    </row>
    <row r="46826" spans="2:24" x14ac:dyDescent="0.3">
      <c r="B46826" s="73"/>
      <c r="D46826" s="73"/>
      <c r="P46826" s="73"/>
      <c r="T46826" s="73"/>
      <c r="U46826" s="73"/>
      <c r="V46826" s="73"/>
      <c r="X46826" s="12"/>
    </row>
    <row r="46827" spans="2:24" x14ac:dyDescent="0.3">
      <c r="B46827" s="73"/>
      <c r="D46827" s="73"/>
      <c r="P46827" s="73"/>
      <c r="T46827" s="73"/>
      <c r="U46827" s="73"/>
      <c r="V46827" s="73"/>
      <c r="X46827" s="12"/>
    </row>
    <row r="46828" spans="2:24" x14ac:dyDescent="0.3">
      <c r="B46828" s="73"/>
      <c r="D46828" s="73"/>
      <c r="P46828" s="73"/>
      <c r="T46828" s="73"/>
      <c r="U46828" s="73"/>
      <c r="V46828" s="73"/>
      <c r="X46828" s="12"/>
    </row>
    <row r="46829" spans="2:24" x14ac:dyDescent="0.3">
      <c r="B46829" s="73"/>
      <c r="D46829" s="73"/>
      <c r="P46829" s="73"/>
      <c r="T46829" s="73"/>
      <c r="U46829" s="73"/>
      <c r="V46829" s="73"/>
      <c r="X46829" s="12"/>
    </row>
    <row r="46830" spans="2:24" x14ac:dyDescent="0.3">
      <c r="B46830" s="73"/>
      <c r="D46830" s="73"/>
      <c r="P46830" s="73"/>
      <c r="T46830" s="73"/>
      <c r="U46830" s="73"/>
      <c r="V46830" s="73"/>
      <c r="X46830" s="12"/>
    </row>
    <row r="46831" spans="2:24" x14ac:dyDescent="0.3">
      <c r="B46831" s="73"/>
      <c r="D46831" s="73"/>
      <c r="P46831" s="73"/>
      <c r="T46831" s="73"/>
      <c r="U46831" s="73"/>
      <c r="V46831" s="73"/>
      <c r="X46831" s="12"/>
    </row>
    <row r="46832" spans="2:24" x14ac:dyDescent="0.3">
      <c r="B46832" s="73"/>
      <c r="D46832" s="73"/>
      <c r="P46832" s="73"/>
      <c r="T46832" s="73"/>
      <c r="U46832" s="73"/>
      <c r="V46832" s="73"/>
      <c r="X46832" s="12"/>
    </row>
    <row r="46833" spans="2:24" x14ac:dyDescent="0.3">
      <c r="B46833" s="73"/>
      <c r="D46833" s="73"/>
      <c r="P46833" s="73"/>
      <c r="T46833" s="73"/>
      <c r="U46833" s="73"/>
      <c r="V46833" s="73"/>
      <c r="X46833" s="12"/>
    </row>
    <row r="46834" spans="2:24" x14ac:dyDescent="0.3">
      <c r="B46834" s="73"/>
      <c r="D46834" s="73"/>
      <c r="P46834" s="73"/>
      <c r="T46834" s="73"/>
      <c r="U46834" s="73"/>
      <c r="V46834" s="73"/>
      <c r="X46834" s="12"/>
    </row>
    <row r="46835" spans="2:24" x14ac:dyDescent="0.3">
      <c r="B46835" s="73"/>
      <c r="D46835" s="73"/>
      <c r="P46835" s="73"/>
      <c r="T46835" s="73"/>
      <c r="U46835" s="73"/>
      <c r="V46835" s="73"/>
      <c r="X46835" s="12"/>
    </row>
    <row r="46836" spans="2:24" x14ac:dyDescent="0.3">
      <c r="B46836" s="73"/>
      <c r="D46836" s="73"/>
      <c r="P46836" s="73"/>
      <c r="T46836" s="73"/>
      <c r="U46836" s="73"/>
      <c r="V46836" s="73"/>
      <c r="X46836" s="12"/>
    </row>
    <row r="46837" spans="2:24" x14ac:dyDescent="0.3">
      <c r="B46837" s="73"/>
      <c r="D46837" s="73"/>
      <c r="P46837" s="73"/>
      <c r="T46837" s="73"/>
      <c r="U46837" s="73"/>
      <c r="V46837" s="73"/>
      <c r="X46837" s="12"/>
    </row>
    <row r="46838" spans="2:24" x14ac:dyDescent="0.3">
      <c r="B46838" s="73"/>
      <c r="D46838" s="73"/>
      <c r="P46838" s="73"/>
      <c r="T46838" s="73"/>
      <c r="U46838" s="73"/>
      <c r="V46838" s="73"/>
      <c r="X46838" s="12"/>
    </row>
    <row r="46839" spans="2:24" x14ac:dyDescent="0.3">
      <c r="B46839" s="73"/>
      <c r="D46839" s="73"/>
      <c r="P46839" s="73"/>
      <c r="T46839" s="73"/>
      <c r="U46839" s="73"/>
      <c r="V46839" s="73"/>
      <c r="X46839" s="12"/>
    </row>
    <row r="46840" spans="2:24" x14ac:dyDescent="0.3">
      <c r="B46840" s="73"/>
      <c r="D46840" s="73"/>
      <c r="P46840" s="73"/>
      <c r="T46840" s="73"/>
      <c r="U46840" s="73"/>
      <c r="V46840" s="73"/>
      <c r="X46840" s="12"/>
    </row>
    <row r="46841" spans="2:24" x14ac:dyDescent="0.3">
      <c r="B46841" s="73"/>
      <c r="D46841" s="73"/>
      <c r="P46841" s="73"/>
      <c r="T46841" s="73"/>
      <c r="U46841" s="73"/>
      <c r="V46841" s="73"/>
      <c r="X46841" s="12"/>
    </row>
    <row r="46842" spans="2:24" x14ac:dyDescent="0.3">
      <c r="B46842" s="73"/>
      <c r="D46842" s="73"/>
      <c r="P46842" s="73"/>
      <c r="T46842" s="73"/>
      <c r="U46842" s="73"/>
      <c r="V46842" s="73"/>
      <c r="X46842" s="12"/>
    </row>
    <row r="46843" spans="2:24" x14ac:dyDescent="0.3">
      <c r="B46843" s="73"/>
      <c r="D46843" s="73"/>
      <c r="P46843" s="73"/>
      <c r="T46843" s="73"/>
      <c r="U46843" s="73"/>
      <c r="V46843" s="73"/>
      <c r="X46843" s="12"/>
    </row>
    <row r="46844" spans="2:24" x14ac:dyDescent="0.3">
      <c r="B46844" s="73"/>
      <c r="D46844" s="73"/>
      <c r="P46844" s="73"/>
      <c r="T46844" s="73"/>
      <c r="U46844" s="73"/>
      <c r="V46844" s="73"/>
      <c r="X46844" s="12"/>
    </row>
    <row r="46845" spans="2:24" x14ac:dyDescent="0.3">
      <c r="B46845" s="73"/>
      <c r="D46845" s="73"/>
      <c r="P46845" s="73"/>
      <c r="T46845" s="73"/>
      <c r="U46845" s="73"/>
      <c r="V46845" s="73"/>
      <c r="X46845" s="12"/>
    </row>
    <row r="46846" spans="2:24" x14ac:dyDescent="0.3">
      <c r="B46846" s="73"/>
      <c r="D46846" s="73"/>
      <c r="P46846" s="73"/>
      <c r="T46846" s="73"/>
      <c r="U46846" s="73"/>
      <c r="V46846" s="73"/>
      <c r="X46846" s="12"/>
    </row>
    <row r="46847" spans="2:24" x14ac:dyDescent="0.3">
      <c r="B46847" s="73"/>
      <c r="D46847" s="73"/>
      <c r="P46847" s="73"/>
      <c r="T46847" s="73"/>
      <c r="U46847" s="73"/>
      <c r="V46847" s="73"/>
      <c r="X46847" s="12"/>
    </row>
    <row r="46848" spans="2:24" x14ac:dyDescent="0.3">
      <c r="B46848" s="73"/>
      <c r="D46848" s="73"/>
      <c r="P46848" s="73"/>
      <c r="T46848" s="73"/>
      <c r="U46848" s="73"/>
      <c r="V46848" s="73"/>
      <c r="X46848" s="12"/>
    </row>
    <row r="46849" spans="2:24" x14ac:dyDescent="0.3">
      <c r="B46849" s="73"/>
      <c r="D46849" s="73"/>
      <c r="P46849" s="73"/>
      <c r="T46849" s="73"/>
      <c r="U46849" s="73"/>
      <c r="V46849" s="73"/>
      <c r="X46849" s="12"/>
    </row>
    <row r="46850" spans="2:24" x14ac:dyDescent="0.3">
      <c r="B46850" s="73"/>
      <c r="D46850" s="73"/>
      <c r="P46850" s="73"/>
      <c r="T46850" s="73"/>
      <c r="U46850" s="73"/>
      <c r="V46850" s="73"/>
      <c r="X46850" s="12"/>
    </row>
    <row r="46851" spans="2:24" x14ac:dyDescent="0.3">
      <c r="B46851" s="73"/>
      <c r="D46851" s="73"/>
      <c r="P46851" s="73"/>
      <c r="T46851" s="73"/>
      <c r="U46851" s="73"/>
      <c r="V46851" s="73"/>
      <c r="X46851" s="12"/>
    </row>
    <row r="46852" spans="2:24" x14ac:dyDescent="0.3">
      <c r="B46852" s="73"/>
      <c r="D46852" s="73"/>
      <c r="P46852" s="73"/>
      <c r="T46852" s="73"/>
      <c r="U46852" s="73"/>
      <c r="V46852" s="73"/>
      <c r="X46852" s="12"/>
    </row>
    <row r="46853" spans="2:24" x14ac:dyDescent="0.3">
      <c r="B46853" s="73"/>
      <c r="D46853" s="73"/>
      <c r="P46853" s="73"/>
      <c r="T46853" s="73"/>
      <c r="U46853" s="73"/>
      <c r="V46853" s="73"/>
      <c r="X46853" s="12"/>
    </row>
    <row r="46854" spans="2:24" x14ac:dyDescent="0.3">
      <c r="B46854" s="73"/>
      <c r="D46854" s="73"/>
      <c r="P46854" s="73"/>
      <c r="T46854" s="73"/>
      <c r="U46854" s="73"/>
      <c r="V46854" s="73"/>
      <c r="X46854" s="12"/>
    </row>
    <row r="46855" spans="2:24" x14ac:dyDescent="0.3">
      <c r="B46855" s="73"/>
      <c r="D46855" s="73"/>
      <c r="P46855" s="73"/>
      <c r="T46855" s="73"/>
      <c r="U46855" s="73"/>
      <c r="V46855" s="73"/>
      <c r="X46855" s="12"/>
    </row>
    <row r="46856" spans="2:24" x14ac:dyDescent="0.3">
      <c r="B46856" s="73"/>
      <c r="D46856" s="73"/>
      <c r="P46856" s="73"/>
      <c r="T46856" s="73"/>
      <c r="U46856" s="73"/>
      <c r="V46856" s="73"/>
      <c r="X46856" s="12"/>
    </row>
    <row r="46857" spans="2:24" x14ac:dyDescent="0.3">
      <c r="B46857" s="73"/>
      <c r="D46857" s="73"/>
      <c r="P46857" s="73"/>
      <c r="T46857" s="73"/>
      <c r="U46857" s="73"/>
      <c r="V46857" s="73"/>
      <c r="X46857" s="12"/>
    </row>
    <row r="46858" spans="2:24" x14ac:dyDescent="0.3">
      <c r="B46858" s="73"/>
      <c r="D46858" s="73"/>
      <c r="P46858" s="73"/>
      <c r="T46858" s="73"/>
      <c r="U46858" s="73"/>
      <c r="V46858" s="73"/>
      <c r="X46858" s="12"/>
    </row>
    <row r="46859" spans="2:24" x14ac:dyDescent="0.3">
      <c r="B46859" s="73"/>
      <c r="D46859" s="73"/>
      <c r="P46859" s="73"/>
      <c r="T46859" s="73"/>
      <c r="U46859" s="73"/>
      <c r="V46859" s="73"/>
      <c r="X46859" s="12"/>
    </row>
    <row r="46860" spans="2:24" x14ac:dyDescent="0.3">
      <c r="B46860" s="73"/>
      <c r="D46860" s="73"/>
      <c r="P46860" s="73"/>
      <c r="T46860" s="73"/>
      <c r="U46860" s="73"/>
      <c r="V46860" s="73"/>
      <c r="X46860" s="12"/>
    </row>
    <row r="46861" spans="2:24" x14ac:dyDescent="0.3">
      <c r="B46861" s="73"/>
      <c r="D46861" s="73"/>
      <c r="P46861" s="73"/>
      <c r="T46861" s="73"/>
      <c r="U46861" s="73"/>
      <c r="V46861" s="73"/>
      <c r="X46861" s="12"/>
    </row>
    <row r="46862" spans="2:24" x14ac:dyDescent="0.3">
      <c r="B46862" s="73"/>
      <c r="D46862" s="73"/>
      <c r="P46862" s="73"/>
      <c r="T46862" s="73"/>
      <c r="U46862" s="73"/>
      <c r="V46862" s="73"/>
      <c r="X46862" s="12"/>
    </row>
    <row r="46863" spans="2:24" x14ac:dyDescent="0.3">
      <c r="B46863" s="73"/>
      <c r="D46863" s="73"/>
      <c r="P46863" s="73"/>
      <c r="T46863" s="73"/>
      <c r="U46863" s="73"/>
      <c r="V46863" s="73"/>
      <c r="X46863" s="12"/>
    </row>
    <row r="46864" spans="2:24" x14ac:dyDescent="0.3">
      <c r="B46864" s="73"/>
      <c r="D46864" s="73"/>
      <c r="P46864" s="73"/>
      <c r="T46864" s="73"/>
      <c r="U46864" s="73"/>
      <c r="V46864" s="73"/>
      <c r="X46864" s="12"/>
    </row>
    <row r="46865" spans="2:24" x14ac:dyDescent="0.3">
      <c r="B46865" s="73"/>
      <c r="D46865" s="73"/>
      <c r="P46865" s="73"/>
      <c r="T46865" s="73"/>
      <c r="U46865" s="73"/>
      <c r="V46865" s="73"/>
      <c r="X46865" s="12"/>
    </row>
    <row r="46866" spans="2:24" x14ac:dyDescent="0.3">
      <c r="B46866" s="73"/>
      <c r="D46866" s="73"/>
      <c r="P46866" s="73"/>
      <c r="T46866" s="73"/>
      <c r="U46866" s="73"/>
      <c r="V46866" s="73"/>
      <c r="X46866" s="12"/>
    </row>
    <row r="46867" spans="2:24" x14ac:dyDescent="0.3">
      <c r="B46867" s="73"/>
      <c r="D46867" s="73"/>
      <c r="P46867" s="73"/>
      <c r="T46867" s="73"/>
      <c r="U46867" s="73"/>
      <c r="V46867" s="73"/>
      <c r="X46867" s="12"/>
    </row>
    <row r="46868" spans="2:24" x14ac:dyDescent="0.3">
      <c r="B46868" s="73"/>
      <c r="D46868" s="73"/>
      <c r="P46868" s="73"/>
      <c r="T46868" s="73"/>
      <c r="U46868" s="73"/>
      <c r="V46868" s="73"/>
      <c r="X46868" s="12"/>
    </row>
    <row r="46869" spans="2:24" x14ac:dyDescent="0.3">
      <c r="B46869" s="73"/>
      <c r="D46869" s="73"/>
      <c r="P46869" s="73"/>
      <c r="T46869" s="73"/>
      <c r="U46869" s="73"/>
      <c r="V46869" s="73"/>
      <c r="X46869" s="12"/>
    </row>
    <row r="46870" spans="2:24" x14ac:dyDescent="0.3">
      <c r="B46870" s="73"/>
      <c r="D46870" s="73"/>
      <c r="P46870" s="73"/>
      <c r="T46870" s="73"/>
      <c r="U46870" s="73"/>
      <c r="V46870" s="73"/>
      <c r="X46870" s="12"/>
    </row>
    <row r="46871" spans="2:24" x14ac:dyDescent="0.3">
      <c r="B46871" s="73"/>
      <c r="D46871" s="73"/>
      <c r="P46871" s="73"/>
      <c r="T46871" s="73"/>
      <c r="U46871" s="73"/>
      <c r="V46871" s="73"/>
      <c r="X46871" s="12"/>
    </row>
    <row r="46872" spans="2:24" x14ac:dyDescent="0.3">
      <c r="B46872" s="73"/>
      <c r="D46872" s="73"/>
      <c r="P46872" s="73"/>
      <c r="T46872" s="73"/>
      <c r="U46872" s="73"/>
      <c r="V46872" s="73"/>
      <c r="X46872" s="12"/>
    </row>
    <row r="46873" spans="2:24" x14ac:dyDescent="0.3">
      <c r="B46873" s="73"/>
      <c r="D46873" s="73"/>
      <c r="P46873" s="73"/>
      <c r="T46873" s="73"/>
      <c r="U46873" s="73"/>
      <c r="V46873" s="73"/>
      <c r="X46873" s="12"/>
    </row>
    <row r="46874" spans="2:24" x14ac:dyDescent="0.3">
      <c r="B46874" s="73"/>
      <c r="D46874" s="73"/>
      <c r="P46874" s="73"/>
      <c r="T46874" s="73"/>
      <c r="U46874" s="73"/>
      <c r="V46874" s="73"/>
      <c r="X46874" s="12"/>
    </row>
    <row r="46875" spans="2:24" x14ac:dyDescent="0.3">
      <c r="B46875" s="73"/>
      <c r="D46875" s="73"/>
      <c r="P46875" s="73"/>
      <c r="T46875" s="73"/>
      <c r="U46875" s="73"/>
      <c r="V46875" s="73"/>
      <c r="X46875" s="12"/>
    </row>
    <row r="46876" spans="2:24" x14ac:dyDescent="0.3">
      <c r="B46876" s="73"/>
      <c r="D46876" s="73"/>
      <c r="P46876" s="73"/>
      <c r="T46876" s="73"/>
      <c r="U46876" s="73"/>
      <c r="V46876" s="73"/>
      <c r="X46876" s="12"/>
    </row>
    <row r="46877" spans="2:24" x14ac:dyDescent="0.3">
      <c r="B46877" s="73"/>
      <c r="D46877" s="73"/>
      <c r="P46877" s="73"/>
      <c r="T46877" s="73"/>
      <c r="U46877" s="73"/>
      <c r="V46877" s="73"/>
      <c r="X46877" s="12"/>
    </row>
    <row r="46878" spans="2:24" x14ac:dyDescent="0.3">
      <c r="B46878" s="73"/>
      <c r="D46878" s="73"/>
      <c r="P46878" s="73"/>
      <c r="T46878" s="73"/>
      <c r="U46878" s="73"/>
      <c r="V46878" s="73"/>
      <c r="X46878" s="12"/>
    </row>
    <row r="46879" spans="2:24" x14ac:dyDescent="0.3">
      <c r="B46879" s="73"/>
      <c r="D46879" s="73"/>
      <c r="P46879" s="73"/>
      <c r="T46879" s="73"/>
      <c r="U46879" s="73"/>
      <c r="V46879" s="73"/>
      <c r="X46879" s="12"/>
    </row>
    <row r="46880" spans="2:24" x14ac:dyDescent="0.3">
      <c r="B46880" s="73"/>
      <c r="D46880" s="73"/>
      <c r="P46880" s="73"/>
      <c r="T46880" s="73"/>
      <c r="U46880" s="73"/>
      <c r="V46880" s="73"/>
      <c r="X46880" s="12"/>
    </row>
    <row r="46881" spans="2:24" x14ac:dyDescent="0.3">
      <c r="B46881" s="73"/>
      <c r="D46881" s="73"/>
      <c r="P46881" s="73"/>
      <c r="T46881" s="73"/>
      <c r="U46881" s="73"/>
      <c r="V46881" s="73"/>
      <c r="X46881" s="12"/>
    </row>
    <row r="46882" spans="2:24" x14ac:dyDescent="0.3">
      <c r="B46882" s="73"/>
      <c r="D46882" s="73"/>
      <c r="P46882" s="73"/>
      <c r="T46882" s="73"/>
      <c r="U46882" s="73"/>
      <c r="V46882" s="73"/>
      <c r="X46882" s="12"/>
    </row>
    <row r="46883" spans="2:24" x14ac:dyDescent="0.3">
      <c r="B46883" s="73"/>
      <c r="D46883" s="73"/>
      <c r="P46883" s="73"/>
      <c r="T46883" s="73"/>
      <c r="U46883" s="73"/>
      <c r="V46883" s="73"/>
      <c r="X46883" s="12"/>
    </row>
    <row r="46884" spans="2:24" x14ac:dyDescent="0.3">
      <c r="B46884" s="73"/>
      <c r="D46884" s="73"/>
      <c r="P46884" s="73"/>
      <c r="T46884" s="73"/>
      <c r="U46884" s="73"/>
      <c r="V46884" s="73"/>
      <c r="X46884" s="12"/>
    </row>
    <row r="46885" spans="2:24" x14ac:dyDescent="0.3">
      <c r="B46885" s="73"/>
      <c r="D46885" s="73"/>
      <c r="P46885" s="73"/>
      <c r="T46885" s="73"/>
      <c r="U46885" s="73"/>
      <c r="V46885" s="73"/>
      <c r="X46885" s="12"/>
    </row>
    <row r="46886" spans="2:24" x14ac:dyDescent="0.3">
      <c r="B46886" s="73"/>
      <c r="D46886" s="73"/>
      <c r="P46886" s="73"/>
      <c r="T46886" s="73"/>
      <c r="U46886" s="73"/>
      <c r="V46886" s="73"/>
      <c r="X46886" s="12"/>
    </row>
    <row r="46887" spans="2:24" x14ac:dyDescent="0.3">
      <c r="B46887" s="73"/>
      <c r="D46887" s="73"/>
      <c r="P46887" s="73"/>
      <c r="T46887" s="73"/>
      <c r="U46887" s="73"/>
      <c r="V46887" s="73"/>
      <c r="X46887" s="12"/>
    </row>
    <row r="46888" spans="2:24" x14ac:dyDescent="0.3">
      <c r="B46888" s="73"/>
      <c r="D46888" s="73"/>
      <c r="P46888" s="73"/>
      <c r="T46888" s="73"/>
      <c r="U46888" s="73"/>
      <c r="V46888" s="73"/>
      <c r="X46888" s="12"/>
    </row>
    <row r="46889" spans="2:24" x14ac:dyDescent="0.3">
      <c r="B46889" s="73"/>
      <c r="D46889" s="73"/>
      <c r="P46889" s="73"/>
      <c r="T46889" s="73"/>
      <c r="U46889" s="73"/>
      <c r="V46889" s="73"/>
      <c r="X46889" s="12"/>
    </row>
    <row r="46890" spans="2:24" x14ac:dyDescent="0.3">
      <c r="B46890" s="73"/>
      <c r="D46890" s="73"/>
      <c r="P46890" s="73"/>
      <c r="T46890" s="73"/>
      <c r="U46890" s="73"/>
      <c r="V46890" s="73"/>
      <c r="X46890" s="12"/>
    </row>
    <row r="46891" spans="2:24" x14ac:dyDescent="0.3">
      <c r="B46891" s="73"/>
      <c r="D46891" s="73"/>
      <c r="P46891" s="73"/>
      <c r="T46891" s="73"/>
      <c r="U46891" s="73"/>
      <c r="V46891" s="73"/>
      <c r="X46891" s="12"/>
    </row>
    <row r="46892" spans="2:24" x14ac:dyDescent="0.3">
      <c r="B46892" s="73"/>
      <c r="D46892" s="73"/>
      <c r="P46892" s="73"/>
      <c r="T46892" s="73"/>
      <c r="U46892" s="73"/>
      <c r="V46892" s="73"/>
      <c r="X46892" s="12"/>
    </row>
    <row r="46893" spans="2:24" x14ac:dyDescent="0.3">
      <c r="B46893" s="73"/>
      <c r="D46893" s="73"/>
      <c r="P46893" s="73"/>
      <c r="T46893" s="73"/>
      <c r="U46893" s="73"/>
      <c r="V46893" s="73"/>
      <c r="X46893" s="12"/>
    </row>
    <row r="46894" spans="2:24" x14ac:dyDescent="0.3">
      <c r="B46894" s="73"/>
      <c r="D46894" s="73"/>
      <c r="P46894" s="73"/>
      <c r="T46894" s="73"/>
      <c r="U46894" s="73"/>
      <c r="V46894" s="73"/>
      <c r="X46894" s="12"/>
    </row>
    <row r="46895" spans="2:24" x14ac:dyDescent="0.3">
      <c r="B46895" s="73"/>
      <c r="D46895" s="73"/>
      <c r="P46895" s="73"/>
      <c r="T46895" s="73"/>
      <c r="U46895" s="73"/>
      <c r="V46895" s="73"/>
      <c r="X46895" s="12"/>
    </row>
    <row r="46896" spans="2:24" x14ac:dyDescent="0.3">
      <c r="B46896" s="73"/>
      <c r="D46896" s="73"/>
      <c r="P46896" s="73"/>
      <c r="T46896" s="73"/>
      <c r="U46896" s="73"/>
      <c r="V46896" s="73"/>
      <c r="X46896" s="12"/>
    </row>
    <row r="46897" spans="2:24" x14ac:dyDescent="0.3">
      <c r="B46897" s="73"/>
      <c r="D46897" s="73"/>
      <c r="P46897" s="73"/>
      <c r="T46897" s="73"/>
      <c r="U46897" s="73"/>
      <c r="V46897" s="73"/>
      <c r="X46897" s="12"/>
    </row>
    <row r="46898" spans="2:24" x14ac:dyDescent="0.3">
      <c r="B46898" s="73"/>
      <c r="D46898" s="73"/>
      <c r="P46898" s="73"/>
      <c r="T46898" s="73"/>
      <c r="U46898" s="73"/>
      <c r="V46898" s="73"/>
      <c r="X46898" s="12"/>
    </row>
    <row r="46899" spans="2:24" x14ac:dyDescent="0.3">
      <c r="B46899" s="73"/>
      <c r="D46899" s="73"/>
      <c r="P46899" s="73"/>
      <c r="T46899" s="73"/>
      <c r="U46899" s="73"/>
      <c r="V46899" s="73"/>
      <c r="X46899" s="12"/>
    </row>
    <row r="46900" spans="2:24" x14ac:dyDescent="0.3">
      <c r="B46900" s="73"/>
      <c r="D46900" s="73"/>
      <c r="P46900" s="73"/>
      <c r="T46900" s="73"/>
      <c r="U46900" s="73"/>
      <c r="V46900" s="73"/>
      <c r="X46900" s="12"/>
    </row>
    <row r="46901" spans="2:24" x14ac:dyDescent="0.3">
      <c r="B46901" s="73"/>
      <c r="D46901" s="73"/>
      <c r="P46901" s="73"/>
      <c r="T46901" s="73"/>
      <c r="U46901" s="73"/>
      <c r="V46901" s="73"/>
      <c r="X46901" s="12"/>
    </row>
    <row r="46902" spans="2:24" x14ac:dyDescent="0.3">
      <c r="B46902" s="73"/>
      <c r="D46902" s="73"/>
      <c r="P46902" s="73"/>
      <c r="T46902" s="73"/>
      <c r="U46902" s="73"/>
      <c r="V46902" s="73"/>
      <c r="X46902" s="12"/>
    </row>
    <row r="46903" spans="2:24" x14ac:dyDescent="0.3">
      <c r="B46903" s="73"/>
      <c r="D46903" s="73"/>
      <c r="P46903" s="73"/>
      <c r="T46903" s="73"/>
      <c r="U46903" s="73"/>
      <c r="V46903" s="73"/>
      <c r="X46903" s="12"/>
    </row>
    <row r="46904" spans="2:24" x14ac:dyDescent="0.3">
      <c r="B46904" s="73"/>
      <c r="D46904" s="73"/>
      <c r="P46904" s="73"/>
      <c r="T46904" s="73"/>
      <c r="U46904" s="73"/>
      <c r="V46904" s="73"/>
      <c r="X46904" s="12"/>
    </row>
    <row r="46905" spans="2:24" x14ac:dyDescent="0.3">
      <c r="B46905" s="73"/>
      <c r="D46905" s="73"/>
      <c r="P46905" s="73"/>
      <c r="T46905" s="73"/>
      <c r="U46905" s="73"/>
      <c r="V46905" s="73"/>
      <c r="X46905" s="12"/>
    </row>
    <row r="46906" spans="2:24" x14ac:dyDescent="0.3">
      <c r="B46906" s="73"/>
      <c r="D46906" s="73"/>
      <c r="P46906" s="73"/>
      <c r="T46906" s="73"/>
      <c r="U46906" s="73"/>
      <c r="V46906" s="73"/>
      <c r="X46906" s="12"/>
    </row>
    <row r="46907" spans="2:24" x14ac:dyDescent="0.3">
      <c r="B46907" s="73"/>
      <c r="D46907" s="73"/>
      <c r="P46907" s="73"/>
      <c r="T46907" s="73"/>
      <c r="U46907" s="73"/>
      <c r="V46907" s="73"/>
      <c r="X46907" s="12"/>
    </row>
    <row r="46908" spans="2:24" x14ac:dyDescent="0.3">
      <c r="B46908" s="73"/>
      <c r="D46908" s="73"/>
      <c r="P46908" s="73"/>
      <c r="T46908" s="73"/>
      <c r="U46908" s="73"/>
      <c r="V46908" s="73"/>
      <c r="X46908" s="12"/>
    </row>
    <row r="46909" spans="2:24" x14ac:dyDescent="0.3">
      <c r="B46909" s="73"/>
      <c r="D46909" s="73"/>
      <c r="P46909" s="73"/>
      <c r="T46909" s="73"/>
      <c r="U46909" s="73"/>
      <c r="V46909" s="73"/>
      <c r="X46909" s="12"/>
    </row>
    <row r="46910" spans="2:24" x14ac:dyDescent="0.3">
      <c r="B46910" s="73"/>
      <c r="D46910" s="73"/>
      <c r="P46910" s="73"/>
      <c r="T46910" s="73"/>
      <c r="U46910" s="73"/>
      <c r="V46910" s="73"/>
      <c r="X46910" s="12"/>
    </row>
    <row r="46911" spans="2:24" x14ac:dyDescent="0.3">
      <c r="B46911" s="73"/>
      <c r="D46911" s="73"/>
      <c r="P46911" s="73"/>
      <c r="T46911" s="73"/>
      <c r="U46911" s="73"/>
      <c r="V46911" s="73"/>
      <c r="X46911" s="12"/>
    </row>
    <row r="46912" spans="2:24" x14ac:dyDescent="0.3">
      <c r="B46912" s="73"/>
      <c r="D46912" s="73"/>
      <c r="P46912" s="73"/>
      <c r="T46912" s="73"/>
      <c r="U46912" s="73"/>
      <c r="V46912" s="73"/>
      <c r="X46912" s="12"/>
    </row>
    <row r="46913" spans="2:24" x14ac:dyDescent="0.3">
      <c r="B46913" s="73"/>
      <c r="D46913" s="73"/>
      <c r="P46913" s="73"/>
      <c r="T46913" s="73"/>
      <c r="U46913" s="73"/>
      <c r="V46913" s="73"/>
      <c r="X46913" s="12"/>
    </row>
    <row r="46914" spans="2:24" x14ac:dyDescent="0.3">
      <c r="B46914" s="73"/>
      <c r="D46914" s="73"/>
      <c r="P46914" s="73"/>
      <c r="T46914" s="73"/>
      <c r="U46914" s="73"/>
      <c r="V46914" s="73"/>
      <c r="X46914" s="12"/>
    </row>
    <row r="46915" spans="2:24" x14ac:dyDescent="0.3">
      <c r="B46915" s="73"/>
      <c r="D46915" s="73"/>
      <c r="P46915" s="73"/>
      <c r="T46915" s="73"/>
      <c r="U46915" s="73"/>
      <c r="V46915" s="73"/>
      <c r="X46915" s="12"/>
    </row>
    <row r="46916" spans="2:24" x14ac:dyDescent="0.3">
      <c r="B46916" s="73"/>
      <c r="D46916" s="73"/>
      <c r="P46916" s="73"/>
      <c r="T46916" s="73"/>
      <c r="U46916" s="73"/>
      <c r="V46916" s="73"/>
      <c r="X46916" s="12"/>
    </row>
    <row r="46917" spans="2:24" x14ac:dyDescent="0.3">
      <c r="B46917" s="73"/>
      <c r="D46917" s="73"/>
      <c r="P46917" s="73"/>
      <c r="T46917" s="73"/>
      <c r="U46917" s="73"/>
      <c r="V46917" s="73"/>
      <c r="X46917" s="12"/>
    </row>
    <row r="46918" spans="2:24" x14ac:dyDescent="0.3">
      <c r="B46918" s="73"/>
      <c r="D46918" s="73"/>
      <c r="P46918" s="73"/>
      <c r="T46918" s="73"/>
      <c r="U46918" s="73"/>
      <c r="V46918" s="73"/>
      <c r="X46918" s="12"/>
    </row>
    <row r="46919" spans="2:24" x14ac:dyDescent="0.3">
      <c r="B46919" s="73"/>
      <c r="D46919" s="73"/>
      <c r="P46919" s="73"/>
      <c r="T46919" s="73"/>
      <c r="U46919" s="73"/>
      <c r="V46919" s="73"/>
      <c r="X46919" s="12"/>
    </row>
    <row r="46920" spans="2:24" x14ac:dyDescent="0.3">
      <c r="B46920" s="73"/>
      <c r="D46920" s="73"/>
      <c r="P46920" s="73"/>
      <c r="T46920" s="73"/>
      <c r="U46920" s="73"/>
      <c r="V46920" s="73"/>
      <c r="X46920" s="12"/>
    </row>
    <row r="46921" spans="2:24" x14ac:dyDescent="0.3">
      <c r="B46921" s="73"/>
      <c r="D46921" s="73"/>
      <c r="P46921" s="73"/>
      <c r="T46921" s="73"/>
      <c r="U46921" s="73"/>
      <c r="V46921" s="73"/>
      <c r="X46921" s="12"/>
    </row>
    <row r="46922" spans="2:24" x14ac:dyDescent="0.3">
      <c r="B46922" s="73"/>
      <c r="D46922" s="73"/>
      <c r="P46922" s="73"/>
      <c r="T46922" s="73"/>
      <c r="U46922" s="73"/>
      <c r="V46922" s="73"/>
      <c r="X46922" s="12"/>
    </row>
    <row r="46923" spans="2:24" x14ac:dyDescent="0.3">
      <c r="B46923" s="73"/>
      <c r="D46923" s="73"/>
      <c r="P46923" s="73"/>
      <c r="T46923" s="73"/>
      <c r="U46923" s="73"/>
      <c r="V46923" s="73"/>
      <c r="X46923" s="12"/>
    </row>
    <row r="46924" spans="2:24" x14ac:dyDescent="0.3">
      <c r="B46924" s="73"/>
      <c r="D46924" s="73"/>
      <c r="P46924" s="73"/>
      <c r="T46924" s="73"/>
      <c r="U46924" s="73"/>
      <c r="V46924" s="73"/>
      <c r="X46924" s="12"/>
    </row>
    <row r="46925" spans="2:24" x14ac:dyDescent="0.3">
      <c r="B46925" s="73"/>
      <c r="D46925" s="73"/>
      <c r="P46925" s="73"/>
      <c r="T46925" s="73"/>
      <c r="U46925" s="73"/>
      <c r="V46925" s="73"/>
      <c r="X46925" s="12"/>
    </row>
    <row r="46926" spans="2:24" x14ac:dyDescent="0.3">
      <c r="B46926" s="73"/>
      <c r="D46926" s="73"/>
      <c r="P46926" s="73"/>
      <c r="T46926" s="73"/>
      <c r="U46926" s="73"/>
      <c r="V46926" s="73"/>
      <c r="X46926" s="12"/>
    </row>
    <row r="46927" spans="2:24" x14ac:dyDescent="0.3">
      <c r="B46927" s="73"/>
      <c r="D46927" s="73"/>
      <c r="P46927" s="73"/>
      <c r="T46927" s="73"/>
      <c r="U46927" s="73"/>
      <c r="V46927" s="73"/>
      <c r="X46927" s="12"/>
    </row>
    <row r="46928" spans="2:24" x14ac:dyDescent="0.3">
      <c r="B46928" s="73"/>
      <c r="D46928" s="73"/>
      <c r="P46928" s="73"/>
      <c r="T46928" s="73"/>
      <c r="U46928" s="73"/>
      <c r="V46928" s="73"/>
      <c r="X46928" s="12"/>
    </row>
    <row r="46929" spans="2:24" x14ac:dyDescent="0.3">
      <c r="B46929" s="73"/>
      <c r="D46929" s="73"/>
      <c r="P46929" s="73"/>
      <c r="T46929" s="73"/>
      <c r="U46929" s="73"/>
      <c r="V46929" s="73"/>
      <c r="X46929" s="12"/>
    </row>
    <row r="46930" spans="2:24" x14ac:dyDescent="0.3">
      <c r="B46930" s="73"/>
      <c r="D46930" s="73"/>
      <c r="P46930" s="73"/>
      <c r="T46930" s="73"/>
      <c r="U46930" s="73"/>
      <c r="V46930" s="73"/>
      <c r="X46930" s="12"/>
    </row>
    <row r="46931" spans="2:24" x14ac:dyDescent="0.3">
      <c r="B46931" s="73"/>
      <c r="D46931" s="73"/>
      <c r="P46931" s="73"/>
      <c r="T46931" s="73"/>
      <c r="U46931" s="73"/>
      <c r="V46931" s="73"/>
      <c r="X46931" s="12"/>
    </row>
    <row r="46932" spans="2:24" x14ac:dyDescent="0.3">
      <c r="B46932" s="73"/>
      <c r="D46932" s="73"/>
      <c r="P46932" s="73"/>
      <c r="T46932" s="73"/>
      <c r="U46932" s="73"/>
      <c r="V46932" s="73"/>
      <c r="X46932" s="12"/>
    </row>
    <row r="46933" spans="2:24" x14ac:dyDescent="0.3">
      <c r="B46933" s="73"/>
      <c r="D46933" s="73"/>
      <c r="P46933" s="73"/>
      <c r="T46933" s="73"/>
      <c r="U46933" s="73"/>
      <c r="V46933" s="73"/>
      <c r="X46933" s="12"/>
    </row>
    <row r="46934" spans="2:24" x14ac:dyDescent="0.3">
      <c r="B46934" s="73"/>
      <c r="D46934" s="73"/>
      <c r="P46934" s="73"/>
      <c r="T46934" s="73"/>
      <c r="U46934" s="73"/>
      <c r="V46934" s="73"/>
      <c r="X46934" s="12"/>
    </row>
    <row r="46935" spans="2:24" x14ac:dyDescent="0.3">
      <c r="B46935" s="73"/>
      <c r="D46935" s="73"/>
      <c r="P46935" s="73"/>
      <c r="T46935" s="73"/>
      <c r="U46935" s="73"/>
      <c r="V46935" s="73"/>
      <c r="X46935" s="12"/>
    </row>
    <row r="46936" spans="2:24" x14ac:dyDescent="0.3">
      <c r="B46936" s="73"/>
      <c r="D46936" s="73"/>
      <c r="P46936" s="73"/>
      <c r="T46936" s="73"/>
      <c r="U46936" s="73"/>
      <c r="V46936" s="73"/>
      <c r="X46936" s="12"/>
    </row>
    <row r="46937" spans="2:24" x14ac:dyDescent="0.3">
      <c r="B46937" s="73"/>
      <c r="D46937" s="73"/>
      <c r="P46937" s="73"/>
      <c r="T46937" s="73"/>
      <c r="U46937" s="73"/>
      <c r="V46937" s="73"/>
      <c r="X46937" s="12"/>
    </row>
    <row r="46938" spans="2:24" x14ac:dyDescent="0.3">
      <c r="B46938" s="73"/>
      <c r="D46938" s="73"/>
      <c r="P46938" s="73"/>
      <c r="T46938" s="73"/>
      <c r="U46938" s="73"/>
      <c r="V46938" s="73"/>
      <c r="X46938" s="12"/>
    </row>
    <row r="46939" spans="2:24" x14ac:dyDescent="0.3">
      <c r="B46939" s="73"/>
      <c r="D46939" s="73"/>
      <c r="P46939" s="73"/>
      <c r="T46939" s="73"/>
      <c r="U46939" s="73"/>
      <c r="V46939" s="73"/>
      <c r="X46939" s="12"/>
    </row>
    <row r="46940" spans="2:24" x14ac:dyDescent="0.3">
      <c r="B46940" s="73"/>
      <c r="D46940" s="73"/>
      <c r="P46940" s="73"/>
      <c r="T46940" s="73"/>
      <c r="U46940" s="73"/>
      <c r="V46940" s="73"/>
      <c r="X46940" s="12"/>
    </row>
    <row r="46941" spans="2:24" x14ac:dyDescent="0.3">
      <c r="B46941" s="73"/>
      <c r="D46941" s="73"/>
      <c r="P46941" s="73"/>
      <c r="T46941" s="73"/>
      <c r="U46941" s="73"/>
      <c r="V46941" s="73"/>
      <c r="X46941" s="12"/>
    </row>
    <row r="46942" spans="2:24" x14ac:dyDescent="0.3">
      <c r="B46942" s="73"/>
      <c r="D46942" s="73"/>
      <c r="P46942" s="73"/>
      <c r="T46942" s="73"/>
      <c r="U46942" s="73"/>
      <c r="V46942" s="73"/>
      <c r="X46942" s="12"/>
    </row>
    <row r="46943" spans="2:24" x14ac:dyDescent="0.3">
      <c r="B46943" s="73"/>
      <c r="D46943" s="73"/>
      <c r="P46943" s="73"/>
      <c r="T46943" s="73"/>
      <c r="U46943" s="73"/>
      <c r="V46943" s="73"/>
      <c r="X46943" s="12"/>
    </row>
    <row r="46944" spans="2:24" x14ac:dyDescent="0.3">
      <c r="B46944" s="73"/>
      <c r="D46944" s="73"/>
      <c r="P46944" s="73"/>
      <c r="T46944" s="73"/>
      <c r="U46944" s="73"/>
      <c r="V46944" s="73"/>
      <c r="X46944" s="12"/>
    </row>
    <row r="46945" spans="2:24" x14ac:dyDescent="0.3">
      <c r="B46945" s="73"/>
      <c r="D46945" s="73"/>
      <c r="P46945" s="73"/>
      <c r="T46945" s="73"/>
      <c r="U46945" s="73"/>
      <c r="V46945" s="73"/>
      <c r="X46945" s="12"/>
    </row>
    <row r="46946" spans="2:24" x14ac:dyDescent="0.3">
      <c r="B46946" s="73"/>
      <c r="D46946" s="73"/>
      <c r="P46946" s="73"/>
      <c r="T46946" s="73"/>
      <c r="U46946" s="73"/>
      <c r="V46946" s="73"/>
      <c r="X46946" s="12"/>
    </row>
    <row r="46947" spans="2:24" x14ac:dyDescent="0.3">
      <c r="B46947" s="73"/>
      <c r="D46947" s="73"/>
      <c r="P46947" s="73"/>
      <c r="T46947" s="73"/>
      <c r="U46947" s="73"/>
      <c r="V46947" s="73"/>
      <c r="X46947" s="12"/>
    </row>
    <row r="46948" spans="2:24" x14ac:dyDescent="0.3">
      <c r="B46948" s="73"/>
      <c r="D46948" s="73"/>
      <c r="P46948" s="73"/>
      <c r="T46948" s="73"/>
      <c r="U46948" s="73"/>
      <c r="V46948" s="73"/>
      <c r="X46948" s="12"/>
    </row>
    <row r="46949" spans="2:24" x14ac:dyDescent="0.3">
      <c r="B46949" s="73"/>
      <c r="D46949" s="73"/>
      <c r="P46949" s="73"/>
      <c r="T46949" s="73"/>
      <c r="U46949" s="73"/>
      <c r="V46949" s="73"/>
      <c r="X46949" s="12"/>
    </row>
    <row r="46950" spans="2:24" x14ac:dyDescent="0.3">
      <c r="B46950" s="73"/>
      <c r="D46950" s="73"/>
      <c r="P46950" s="73"/>
      <c r="T46950" s="73"/>
      <c r="U46950" s="73"/>
      <c r="V46950" s="73"/>
      <c r="X46950" s="12"/>
    </row>
    <row r="46951" spans="2:24" x14ac:dyDescent="0.3">
      <c r="B46951" s="73"/>
      <c r="D46951" s="73"/>
      <c r="P46951" s="73"/>
      <c r="T46951" s="73"/>
      <c r="U46951" s="73"/>
      <c r="V46951" s="73"/>
      <c r="X46951" s="12"/>
    </row>
    <row r="46952" spans="2:24" x14ac:dyDescent="0.3">
      <c r="B46952" s="73"/>
      <c r="D46952" s="73"/>
      <c r="P46952" s="73"/>
      <c r="T46952" s="73"/>
      <c r="U46952" s="73"/>
      <c r="V46952" s="73"/>
      <c r="X46952" s="12"/>
    </row>
    <row r="46953" spans="2:24" x14ac:dyDescent="0.3">
      <c r="B46953" s="73"/>
      <c r="D46953" s="73"/>
      <c r="P46953" s="73"/>
      <c r="T46953" s="73"/>
      <c r="U46953" s="73"/>
      <c r="V46953" s="73"/>
      <c r="X46953" s="12"/>
    </row>
    <row r="46954" spans="2:24" x14ac:dyDescent="0.3">
      <c r="B46954" s="73"/>
      <c r="D46954" s="73"/>
      <c r="P46954" s="73"/>
      <c r="T46954" s="73"/>
      <c r="U46954" s="73"/>
      <c r="V46954" s="73"/>
      <c r="X46954" s="12"/>
    </row>
    <row r="46955" spans="2:24" x14ac:dyDescent="0.3">
      <c r="B46955" s="73"/>
      <c r="D46955" s="73"/>
      <c r="P46955" s="73"/>
      <c r="T46955" s="73"/>
      <c r="U46955" s="73"/>
      <c r="V46955" s="73"/>
      <c r="X46955" s="12"/>
    </row>
    <row r="46956" spans="2:24" x14ac:dyDescent="0.3">
      <c r="B46956" s="73"/>
      <c r="D46956" s="73"/>
      <c r="P46956" s="73"/>
      <c r="T46956" s="73"/>
      <c r="U46956" s="73"/>
      <c r="V46956" s="73"/>
      <c r="X46956" s="12"/>
    </row>
    <row r="46957" spans="2:24" x14ac:dyDescent="0.3">
      <c r="B46957" s="73"/>
      <c r="D46957" s="73"/>
      <c r="P46957" s="73"/>
      <c r="T46957" s="73"/>
      <c r="U46957" s="73"/>
      <c r="V46957" s="73"/>
      <c r="X46957" s="12"/>
    </row>
    <row r="46958" spans="2:24" x14ac:dyDescent="0.3">
      <c r="B46958" s="73"/>
      <c r="D46958" s="73"/>
      <c r="P46958" s="73"/>
      <c r="T46958" s="73"/>
      <c r="U46958" s="73"/>
      <c r="V46958" s="73"/>
      <c r="X46958" s="12"/>
    </row>
    <row r="46959" spans="2:24" x14ac:dyDescent="0.3">
      <c r="B46959" s="73"/>
      <c r="D46959" s="73"/>
      <c r="P46959" s="73"/>
      <c r="T46959" s="73"/>
      <c r="U46959" s="73"/>
      <c r="V46959" s="73"/>
      <c r="X46959" s="12"/>
    </row>
    <row r="46960" spans="2:24" x14ac:dyDescent="0.3">
      <c r="B46960" s="73"/>
      <c r="D46960" s="73"/>
      <c r="P46960" s="73"/>
      <c r="T46960" s="73"/>
      <c r="U46960" s="73"/>
      <c r="V46960" s="73"/>
      <c r="X46960" s="12"/>
    </row>
    <row r="46961" spans="2:24" x14ac:dyDescent="0.3">
      <c r="B46961" s="73"/>
      <c r="D46961" s="73"/>
      <c r="P46961" s="73"/>
      <c r="T46961" s="73"/>
      <c r="U46961" s="73"/>
      <c r="V46961" s="73"/>
      <c r="X46961" s="12"/>
    </row>
    <row r="46962" spans="2:24" x14ac:dyDescent="0.3">
      <c r="B46962" s="73"/>
      <c r="D46962" s="73"/>
      <c r="P46962" s="73"/>
      <c r="T46962" s="73"/>
      <c r="U46962" s="73"/>
      <c r="V46962" s="73"/>
      <c r="X46962" s="12"/>
    </row>
    <row r="46963" spans="2:24" x14ac:dyDescent="0.3">
      <c r="B46963" s="73"/>
      <c r="D46963" s="73"/>
      <c r="P46963" s="73"/>
      <c r="T46963" s="73"/>
      <c r="U46963" s="73"/>
      <c r="V46963" s="73"/>
      <c r="X46963" s="12"/>
    </row>
    <row r="46964" spans="2:24" x14ac:dyDescent="0.3">
      <c r="B46964" s="73"/>
      <c r="D46964" s="73"/>
      <c r="P46964" s="73"/>
      <c r="T46964" s="73"/>
      <c r="U46964" s="73"/>
      <c r="V46964" s="73"/>
      <c r="X46964" s="12"/>
    </row>
    <row r="46965" spans="2:24" x14ac:dyDescent="0.3">
      <c r="B46965" s="73"/>
      <c r="D46965" s="73"/>
      <c r="P46965" s="73"/>
      <c r="T46965" s="73"/>
      <c r="U46965" s="73"/>
      <c r="V46965" s="73"/>
      <c r="X46965" s="12"/>
    </row>
    <row r="46966" spans="2:24" x14ac:dyDescent="0.3">
      <c r="B46966" s="73"/>
      <c r="D46966" s="73"/>
      <c r="P46966" s="73"/>
      <c r="T46966" s="73"/>
      <c r="U46966" s="73"/>
      <c r="V46966" s="73"/>
      <c r="X46966" s="12"/>
    </row>
    <row r="46967" spans="2:24" x14ac:dyDescent="0.3">
      <c r="B46967" s="73"/>
      <c r="D46967" s="73"/>
      <c r="P46967" s="73"/>
      <c r="T46967" s="73"/>
      <c r="U46967" s="73"/>
      <c r="V46967" s="73"/>
      <c r="X46967" s="12"/>
    </row>
    <row r="46968" spans="2:24" x14ac:dyDescent="0.3">
      <c r="B46968" s="73"/>
      <c r="D46968" s="73"/>
      <c r="P46968" s="73"/>
      <c r="T46968" s="73"/>
      <c r="U46968" s="73"/>
      <c r="V46968" s="73"/>
      <c r="X46968" s="12"/>
    </row>
    <row r="46969" spans="2:24" x14ac:dyDescent="0.3">
      <c r="B46969" s="73"/>
      <c r="D46969" s="73"/>
      <c r="P46969" s="73"/>
      <c r="T46969" s="73"/>
      <c r="U46969" s="73"/>
      <c r="V46969" s="73"/>
      <c r="X46969" s="12"/>
    </row>
    <row r="46970" spans="2:24" x14ac:dyDescent="0.3">
      <c r="B46970" s="73"/>
      <c r="D46970" s="73"/>
      <c r="P46970" s="73"/>
      <c r="T46970" s="73"/>
      <c r="U46970" s="73"/>
      <c r="V46970" s="73"/>
      <c r="X46970" s="12"/>
    </row>
    <row r="46971" spans="2:24" x14ac:dyDescent="0.3">
      <c r="B46971" s="73"/>
      <c r="D46971" s="73"/>
      <c r="P46971" s="73"/>
      <c r="T46971" s="73"/>
      <c r="U46971" s="73"/>
      <c r="V46971" s="73"/>
      <c r="X46971" s="12"/>
    </row>
    <row r="46972" spans="2:24" x14ac:dyDescent="0.3">
      <c r="B46972" s="73"/>
      <c r="D46972" s="73"/>
      <c r="P46972" s="73"/>
      <c r="T46972" s="73"/>
      <c r="U46972" s="73"/>
      <c r="V46972" s="73"/>
      <c r="X46972" s="12"/>
    </row>
    <row r="46973" spans="2:24" x14ac:dyDescent="0.3">
      <c r="B46973" s="73"/>
      <c r="D46973" s="73"/>
      <c r="P46973" s="73"/>
      <c r="T46973" s="73"/>
      <c r="U46973" s="73"/>
      <c r="V46973" s="73"/>
      <c r="X46973" s="12"/>
    </row>
    <row r="46974" spans="2:24" x14ac:dyDescent="0.3">
      <c r="B46974" s="73"/>
      <c r="D46974" s="73"/>
      <c r="P46974" s="73"/>
      <c r="T46974" s="73"/>
      <c r="U46974" s="73"/>
      <c r="V46974" s="73"/>
      <c r="X46974" s="12"/>
    </row>
    <row r="46975" spans="2:24" x14ac:dyDescent="0.3">
      <c r="B46975" s="73"/>
      <c r="D46975" s="73"/>
      <c r="P46975" s="73"/>
      <c r="T46975" s="73"/>
      <c r="U46975" s="73"/>
      <c r="V46975" s="73"/>
      <c r="X46975" s="12"/>
    </row>
    <row r="46976" spans="2:24" x14ac:dyDescent="0.3">
      <c r="B46976" s="73"/>
      <c r="D46976" s="73"/>
      <c r="P46976" s="73"/>
      <c r="T46976" s="73"/>
      <c r="U46976" s="73"/>
      <c r="V46976" s="73"/>
      <c r="X46976" s="12"/>
    </row>
    <row r="46977" spans="2:24" x14ac:dyDescent="0.3">
      <c r="B46977" s="73"/>
      <c r="D46977" s="73"/>
      <c r="P46977" s="73"/>
      <c r="T46977" s="73"/>
      <c r="U46977" s="73"/>
      <c r="V46977" s="73"/>
      <c r="X46977" s="12"/>
    </row>
    <row r="46978" spans="2:24" x14ac:dyDescent="0.3">
      <c r="B46978" s="73"/>
      <c r="D46978" s="73"/>
      <c r="P46978" s="73"/>
      <c r="T46978" s="73"/>
      <c r="U46978" s="73"/>
      <c r="V46978" s="73"/>
      <c r="X46978" s="12"/>
    </row>
    <row r="46979" spans="2:24" x14ac:dyDescent="0.3">
      <c r="B46979" s="73"/>
      <c r="D46979" s="73"/>
      <c r="P46979" s="73"/>
      <c r="T46979" s="73"/>
      <c r="U46979" s="73"/>
      <c r="V46979" s="73"/>
      <c r="X46979" s="12"/>
    </row>
    <row r="46980" spans="2:24" x14ac:dyDescent="0.3">
      <c r="B46980" s="73"/>
      <c r="D46980" s="73"/>
      <c r="P46980" s="73"/>
      <c r="T46980" s="73"/>
      <c r="U46980" s="73"/>
      <c r="V46980" s="73"/>
      <c r="X46980" s="12"/>
    </row>
    <row r="46981" spans="2:24" x14ac:dyDescent="0.3">
      <c r="B46981" s="73"/>
      <c r="D46981" s="73"/>
      <c r="P46981" s="73"/>
      <c r="T46981" s="73"/>
      <c r="U46981" s="73"/>
      <c r="V46981" s="73"/>
      <c r="X46981" s="12"/>
    </row>
    <row r="46982" spans="2:24" x14ac:dyDescent="0.3">
      <c r="B46982" s="73"/>
      <c r="D46982" s="73"/>
      <c r="P46982" s="73"/>
      <c r="T46982" s="73"/>
      <c r="U46982" s="73"/>
      <c r="V46982" s="73"/>
      <c r="X46982" s="12"/>
    </row>
    <row r="46983" spans="2:24" x14ac:dyDescent="0.3">
      <c r="B46983" s="73"/>
      <c r="D46983" s="73"/>
      <c r="P46983" s="73"/>
      <c r="T46983" s="73"/>
      <c r="U46983" s="73"/>
      <c r="V46983" s="73"/>
      <c r="X46983" s="12"/>
    </row>
    <row r="46984" spans="2:24" x14ac:dyDescent="0.3">
      <c r="B46984" s="73"/>
      <c r="D46984" s="73"/>
      <c r="P46984" s="73"/>
      <c r="T46984" s="73"/>
      <c r="U46984" s="73"/>
      <c r="V46984" s="73"/>
      <c r="X46984" s="12"/>
    </row>
    <row r="46985" spans="2:24" x14ac:dyDescent="0.3">
      <c r="B46985" s="73"/>
      <c r="D46985" s="73"/>
      <c r="P46985" s="73"/>
      <c r="T46985" s="73"/>
      <c r="U46985" s="73"/>
      <c r="V46985" s="73"/>
      <c r="X46985" s="12"/>
    </row>
    <row r="46986" spans="2:24" x14ac:dyDescent="0.3">
      <c r="B46986" s="73"/>
      <c r="D46986" s="73"/>
      <c r="P46986" s="73"/>
      <c r="T46986" s="73"/>
      <c r="U46986" s="73"/>
      <c r="V46986" s="73"/>
      <c r="X46986" s="12"/>
    </row>
    <row r="46987" spans="2:24" x14ac:dyDescent="0.3">
      <c r="B46987" s="73"/>
      <c r="D46987" s="73"/>
      <c r="P46987" s="73"/>
      <c r="T46987" s="73"/>
      <c r="U46987" s="73"/>
      <c r="V46987" s="73"/>
      <c r="X46987" s="12"/>
    </row>
    <row r="46988" spans="2:24" x14ac:dyDescent="0.3">
      <c r="B46988" s="73"/>
      <c r="D46988" s="73"/>
      <c r="P46988" s="73"/>
      <c r="T46988" s="73"/>
      <c r="U46988" s="73"/>
      <c r="V46988" s="73"/>
      <c r="X46988" s="12"/>
    </row>
    <row r="46989" spans="2:24" x14ac:dyDescent="0.3">
      <c r="B46989" s="73"/>
      <c r="D46989" s="73"/>
      <c r="P46989" s="73"/>
      <c r="T46989" s="73"/>
      <c r="U46989" s="73"/>
      <c r="V46989" s="73"/>
      <c r="X46989" s="12"/>
    </row>
    <row r="46990" spans="2:24" x14ac:dyDescent="0.3">
      <c r="B46990" s="73"/>
      <c r="D46990" s="73"/>
      <c r="P46990" s="73"/>
      <c r="T46990" s="73"/>
      <c r="U46990" s="73"/>
      <c r="V46990" s="73"/>
      <c r="X46990" s="12"/>
    </row>
    <row r="46991" spans="2:24" x14ac:dyDescent="0.3">
      <c r="B46991" s="73"/>
      <c r="D46991" s="73"/>
      <c r="P46991" s="73"/>
      <c r="T46991" s="73"/>
      <c r="U46991" s="73"/>
      <c r="V46991" s="73"/>
      <c r="X46991" s="12"/>
    </row>
    <row r="46992" spans="2:24" x14ac:dyDescent="0.3">
      <c r="B46992" s="73"/>
      <c r="D46992" s="73"/>
      <c r="P46992" s="73"/>
      <c r="T46992" s="73"/>
      <c r="U46992" s="73"/>
      <c r="V46992" s="73"/>
      <c r="X46992" s="12"/>
    </row>
    <row r="46993" spans="2:24" x14ac:dyDescent="0.3">
      <c r="B46993" s="73"/>
      <c r="D46993" s="73"/>
      <c r="P46993" s="73"/>
      <c r="T46993" s="73"/>
      <c r="U46993" s="73"/>
      <c r="V46993" s="73"/>
      <c r="X46993" s="12"/>
    </row>
    <row r="46994" spans="2:24" x14ac:dyDescent="0.3">
      <c r="B46994" s="73"/>
      <c r="D46994" s="73"/>
      <c r="P46994" s="73"/>
      <c r="T46994" s="73"/>
      <c r="U46994" s="73"/>
      <c r="V46994" s="73"/>
      <c r="X46994" s="12"/>
    </row>
    <row r="46995" spans="2:24" x14ac:dyDescent="0.3">
      <c r="B46995" s="73"/>
      <c r="D46995" s="73"/>
      <c r="P46995" s="73"/>
      <c r="T46995" s="73"/>
      <c r="U46995" s="73"/>
      <c r="V46995" s="73"/>
      <c r="X46995" s="12"/>
    </row>
    <row r="46996" spans="2:24" x14ac:dyDescent="0.3">
      <c r="B46996" s="73"/>
      <c r="D46996" s="73"/>
      <c r="P46996" s="73"/>
      <c r="T46996" s="73"/>
      <c r="U46996" s="73"/>
      <c r="V46996" s="73"/>
      <c r="X46996" s="12"/>
    </row>
    <row r="46997" spans="2:24" x14ac:dyDescent="0.3">
      <c r="B46997" s="73"/>
      <c r="D46997" s="73"/>
      <c r="P46997" s="73"/>
      <c r="T46997" s="73"/>
      <c r="U46997" s="73"/>
      <c r="V46997" s="73"/>
      <c r="X46997" s="12"/>
    </row>
    <row r="46998" spans="2:24" x14ac:dyDescent="0.3">
      <c r="B46998" s="73"/>
      <c r="D46998" s="73"/>
      <c r="P46998" s="73"/>
      <c r="T46998" s="73"/>
      <c r="U46998" s="73"/>
      <c r="V46998" s="73"/>
      <c r="X46998" s="12"/>
    </row>
    <row r="46999" spans="2:24" x14ac:dyDescent="0.3">
      <c r="B46999" s="73"/>
      <c r="D46999" s="73"/>
      <c r="P46999" s="73"/>
      <c r="T46999" s="73"/>
      <c r="U46999" s="73"/>
      <c r="V46999" s="73"/>
      <c r="X46999" s="12"/>
    </row>
    <row r="47000" spans="2:24" x14ac:dyDescent="0.3">
      <c r="B47000" s="73"/>
      <c r="D47000" s="73"/>
      <c r="P47000" s="73"/>
      <c r="T47000" s="73"/>
      <c r="U47000" s="73"/>
      <c r="V47000" s="73"/>
      <c r="X47000" s="12"/>
    </row>
    <row r="47001" spans="2:24" x14ac:dyDescent="0.3">
      <c r="B47001" s="73"/>
      <c r="D47001" s="73"/>
      <c r="P47001" s="73"/>
      <c r="T47001" s="73"/>
      <c r="U47001" s="73"/>
      <c r="V47001" s="73"/>
      <c r="X47001" s="12"/>
    </row>
    <row r="47002" spans="2:24" x14ac:dyDescent="0.3">
      <c r="B47002" s="73"/>
      <c r="D47002" s="73"/>
      <c r="P47002" s="73"/>
      <c r="T47002" s="73"/>
      <c r="U47002" s="73"/>
      <c r="V47002" s="73"/>
      <c r="X47002" s="12"/>
    </row>
    <row r="47003" spans="2:24" x14ac:dyDescent="0.3">
      <c r="B47003" s="73"/>
      <c r="D47003" s="73"/>
      <c r="P47003" s="73"/>
      <c r="T47003" s="73"/>
      <c r="U47003" s="73"/>
      <c r="V47003" s="73"/>
      <c r="X47003" s="12"/>
    </row>
    <row r="47004" spans="2:24" x14ac:dyDescent="0.3">
      <c r="B47004" s="73"/>
      <c r="D47004" s="73"/>
      <c r="P47004" s="73"/>
      <c r="T47004" s="73"/>
      <c r="U47004" s="73"/>
      <c r="V47004" s="73"/>
      <c r="X47004" s="12"/>
    </row>
    <row r="47005" spans="2:24" x14ac:dyDescent="0.3">
      <c r="B47005" s="73"/>
      <c r="D47005" s="73"/>
      <c r="P47005" s="73"/>
      <c r="T47005" s="73"/>
      <c r="U47005" s="73"/>
      <c r="V47005" s="73"/>
      <c r="X47005" s="12"/>
    </row>
    <row r="47006" spans="2:24" x14ac:dyDescent="0.3">
      <c r="B47006" s="73"/>
      <c r="D47006" s="73"/>
      <c r="P47006" s="73"/>
      <c r="T47006" s="73"/>
      <c r="U47006" s="73"/>
      <c r="V47006" s="73"/>
      <c r="X47006" s="12"/>
    </row>
    <row r="47007" spans="2:24" x14ac:dyDescent="0.3">
      <c r="B47007" s="73"/>
      <c r="D47007" s="73"/>
      <c r="P47007" s="73"/>
      <c r="T47007" s="73"/>
      <c r="U47007" s="73"/>
      <c r="V47007" s="73"/>
      <c r="X47007" s="12"/>
    </row>
    <row r="47008" spans="2:24" x14ac:dyDescent="0.3">
      <c r="B47008" s="73"/>
      <c r="D47008" s="73"/>
      <c r="P47008" s="73"/>
      <c r="T47008" s="73"/>
      <c r="U47008" s="73"/>
      <c r="V47008" s="73"/>
      <c r="X47008" s="12"/>
    </row>
    <row r="47009" spans="2:24" x14ac:dyDescent="0.3">
      <c r="B47009" s="73"/>
      <c r="D47009" s="73"/>
      <c r="P47009" s="73"/>
      <c r="T47009" s="73"/>
      <c r="U47009" s="73"/>
      <c r="V47009" s="73"/>
      <c r="X47009" s="12"/>
    </row>
    <row r="47010" spans="2:24" x14ac:dyDescent="0.3">
      <c r="B47010" s="73"/>
      <c r="D47010" s="73"/>
      <c r="P47010" s="73"/>
      <c r="T47010" s="73"/>
      <c r="U47010" s="73"/>
      <c r="V47010" s="73"/>
      <c r="X47010" s="12"/>
    </row>
    <row r="47011" spans="2:24" x14ac:dyDescent="0.3">
      <c r="B47011" s="73"/>
      <c r="D47011" s="73"/>
      <c r="P47011" s="73"/>
      <c r="T47011" s="73"/>
      <c r="U47011" s="73"/>
      <c r="V47011" s="73"/>
      <c r="X47011" s="12"/>
    </row>
    <row r="47012" spans="2:24" x14ac:dyDescent="0.3">
      <c r="B47012" s="73"/>
      <c r="D47012" s="73"/>
      <c r="P47012" s="73"/>
      <c r="T47012" s="73"/>
      <c r="U47012" s="73"/>
      <c r="V47012" s="73"/>
      <c r="X47012" s="12"/>
    </row>
    <row r="47013" spans="2:24" x14ac:dyDescent="0.3">
      <c r="B47013" s="73"/>
      <c r="D47013" s="73"/>
      <c r="P47013" s="73"/>
      <c r="T47013" s="73"/>
      <c r="U47013" s="73"/>
      <c r="V47013" s="73"/>
      <c r="X47013" s="12"/>
    </row>
    <row r="47014" spans="2:24" x14ac:dyDescent="0.3">
      <c r="B47014" s="73"/>
      <c r="D47014" s="73"/>
      <c r="P47014" s="73"/>
      <c r="T47014" s="73"/>
      <c r="U47014" s="73"/>
      <c r="V47014" s="73"/>
      <c r="X47014" s="12"/>
    </row>
    <row r="47015" spans="2:24" x14ac:dyDescent="0.3">
      <c r="B47015" s="73"/>
      <c r="D47015" s="73"/>
      <c r="P47015" s="73"/>
      <c r="T47015" s="73"/>
      <c r="U47015" s="73"/>
      <c r="V47015" s="73"/>
      <c r="X47015" s="12"/>
    </row>
    <row r="47016" spans="2:24" x14ac:dyDescent="0.3">
      <c r="B47016" s="73"/>
      <c r="D47016" s="73"/>
      <c r="P47016" s="73"/>
      <c r="T47016" s="73"/>
      <c r="U47016" s="73"/>
      <c r="V47016" s="73"/>
      <c r="X47016" s="12"/>
    </row>
    <row r="47017" spans="2:24" x14ac:dyDescent="0.3">
      <c r="B47017" s="73"/>
      <c r="D47017" s="73"/>
      <c r="P47017" s="73"/>
      <c r="T47017" s="73"/>
      <c r="U47017" s="73"/>
      <c r="V47017" s="73"/>
      <c r="X47017" s="12"/>
    </row>
    <row r="47018" spans="2:24" x14ac:dyDescent="0.3">
      <c r="B47018" s="73"/>
      <c r="D47018" s="73"/>
      <c r="P47018" s="73"/>
      <c r="T47018" s="73"/>
      <c r="U47018" s="73"/>
      <c r="V47018" s="73"/>
      <c r="X47018" s="12"/>
    </row>
    <row r="47019" spans="2:24" x14ac:dyDescent="0.3">
      <c r="B47019" s="73"/>
      <c r="D47019" s="73"/>
      <c r="P47019" s="73"/>
      <c r="T47019" s="73"/>
      <c r="U47019" s="73"/>
      <c r="V47019" s="73"/>
      <c r="X47019" s="12"/>
    </row>
    <row r="47020" spans="2:24" x14ac:dyDescent="0.3">
      <c r="B47020" s="73"/>
      <c r="D47020" s="73"/>
      <c r="P47020" s="73"/>
      <c r="T47020" s="73"/>
      <c r="U47020" s="73"/>
      <c r="V47020" s="73"/>
      <c r="X47020" s="12"/>
    </row>
    <row r="47021" spans="2:24" x14ac:dyDescent="0.3">
      <c r="B47021" s="73"/>
      <c r="D47021" s="73"/>
      <c r="P47021" s="73"/>
      <c r="T47021" s="73"/>
      <c r="U47021" s="73"/>
      <c r="V47021" s="73"/>
      <c r="X47021" s="12"/>
    </row>
    <row r="47022" spans="2:24" x14ac:dyDescent="0.3">
      <c r="B47022" s="73"/>
      <c r="D47022" s="73"/>
      <c r="P47022" s="73"/>
      <c r="T47022" s="73"/>
      <c r="U47022" s="73"/>
      <c r="V47022" s="73"/>
      <c r="X47022" s="12"/>
    </row>
    <row r="47023" spans="2:24" x14ac:dyDescent="0.3">
      <c r="B47023" s="73"/>
      <c r="D47023" s="73"/>
      <c r="P47023" s="73"/>
      <c r="T47023" s="73"/>
      <c r="U47023" s="73"/>
      <c r="V47023" s="73"/>
      <c r="X47023" s="12"/>
    </row>
    <row r="47024" spans="2:24" x14ac:dyDescent="0.3">
      <c r="B47024" s="73"/>
      <c r="D47024" s="73"/>
      <c r="P47024" s="73"/>
      <c r="T47024" s="73"/>
      <c r="U47024" s="73"/>
      <c r="V47024" s="73"/>
      <c r="X47024" s="12"/>
    </row>
    <row r="47025" spans="2:24" x14ac:dyDescent="0.3">
      <c r="B47025" s="73"/>
      <c r="D47025" s="73"/>
      <c r="P47025" s="73"/>
      <c r="T47025" s="73"/>
      <c r="U47025" s="73"/>
      <c r="V47025" s="73"/>
      <c r="X47025" s="12"/>
    </row>
    <row r="47026" spans="2:24" x14ac:dyDescent="0.3">
      <c r="B47026" s="73"/>
      <c r="D47026" s="73"/>
      <c r="P47026" s="73"/>
      <c r="T47026" s="73"/>
      <c r="U47026" s="73"/>
      <c r="V47026" s="73"/>
      <c r="X47026" s="12"/>
    </row>
    <row r="47027" spans="2:24" x14ac:dyDescent="0.3">
      <c r="B47027" s="73"/>
      <c r="D47027" s="73"/>
      <c r="P47027" s="73"/>
      <c r="T47027" s="73"/>
      <c r="U47027" s="73"/>
      <c r="V47027" s="73"/>
      <c r="X47027" s="12"/>
    </row>
    <row r="47028" spans="2:24" x14ac:dyDescent="0.3">
      <c r="B47028" s="73"/>
      <c r="D47028" s="73"/>
      <c r="P47028" s="73"/>
      <c r="T47028" s="73"/>
      <c r="U47028" s="73"/>
      <c r="V47028" s="73"/>
      <c r="X47028" s="12"/>
    </row>
    <row r="47029" spans="2:24" x14ac:dyDescent="0.3">
      <c r="B47029" s="73"/>
      <c r="D47029" s="73"/>
      <c r="P47029" s="73"/>
      <c r="T47029" s="73"/>
      <c r="U47029" s="73"/>
      <c r="V47029" s="73"/>
      <c r="X47029" s="12"/>
    </row>
    <row r="47030" spans="2:24" x14ac:dyDescent="0.3">
      <c r="B47030" s="73"/>
      <c r="D47030" s="73"/>
      <c r="P47030" s="73"/>
      <c r="T47030" s="73"/>
      <c r="U47030" s="73"/>
      <c r="V47030" s="73"/>
      <c r="X47030" s="12"/>
    </row>
    <row r="47031" spans="2:24" x14ac:dyDescent="0.3">
      <c r="B47031" s="73"/>
      <c r="D47031" s="73"/>
      <c r="P47031" s="73"/>
      <c r="T47031" s="73"/>
      <c r="U47031" s="73"/>
      <c r="V47031" s="73"/>
      <c r="X47031" s="12"/>
    </row>
    <row r="47032" spans="2:24" x14ac:dyDescent="0.3">
      <c r="B47032" s="73"/>
      <c r="D47032" s="73"/>
      <c r="P47032" s="73"/>
      <c r="T47032" s="73"/>
      <c r="U47032" s="73"/>
      <c r="V47032" s="73"/>
      <c r="X47032" s="12"/>
    </row>
    <row r="47033" spans="2:24" x14ac:dyDescent="0.3">
      <c r="B47033" s="73"/>
      <c r="D47033" s="73"/>
      <c r="P47033" s="73"/>
      <c r="T47033" s="73"/>
      <c r="U47033" s="73"/>
      <c r="V47033" s="73"/>
      <c r="X47033" s="12"/>
    </row>
    <row r="47034" spans="2:24" x14ac:dyDescent="0.3">
      <c r="B47034" s="73"/>
      <c r="D47034" s="73"/>
      <c r="P47034" s="73"/>
      <c r="T47034" s="73"/>
      <c r="U47034" s="73"/>
      <c r="V47034" s="73"/>
      <c r="X47034" s="12"/>
    </row>
    <row r="47035" spans="2:24" x14ac:dyDescent="0.3">
      <c r="B47035" s="73"/>
      <c r="D47035" s="73"/>
      <c r="P47035" s="73"/>
      <c r="T47035" s="73"/>
      <c r="U47035" s="73"/>
      <c r="V47035" s="73"/>
      <c r="X47035" s="12"/>
    </row>
    <row r="47036" spans="2:24" x14ac:dyDescent="0.3">
      <c r="B47036" s="73"/>
      <c r="D47036" s="73"/>
      <c r="P47036" s="73"/>
      <c r="T47036" s="73"/>
      <c r="U47036" s="73"/>
      <c r="V47036" s="73"/>
      <c r="X47036" s="12"/>
    </row>
    <row r="47037" spans="2:24" x14ac:dyDescent="0.3">
      <c r="B47037" s="73"/>
      <c r="D47037" s="73"/>
      <c r="P47037" s="73"/>
      <c r="T47037" s="73"/>
      <c r="U47037" s="73"/>
      <c r="V47037" s="73"/>
      <c r="X47037" s="12"/>
    </row>
    <row r="47038" spans="2:24" x14ac:dyDescent="0.3">
      <c r="B47038" s="73"/>
      <c r="D47038" s="73"/>
      <c r="P47038" s="73"/>
      <c r="T47038" s="73"/>
      <c r="U47038" s="73"/>
      <c r="V47038" s="73"/>
      <c r="X47038" s="12"/>
    </row>
    <row r="47039" spans="2:24" x14ac:dyDescent="0.3">
      <c r="B47039" s="73"/>
      <c r="D47039" s="73"/>
      <c r="P47039" s="73"/>
      <c r="T47039" s="73"/>
      <c r="U47039" s="73"/>
      <c r="V47039" s="73"/>
      <c r="X47039" s="12"/>
    </row>
    <row r="47040" spans="2:24" x14ac:dyDescent="0.3">
      <c r="B47040" s="73"/>
      <c r="D47040" s="73"/>
      <c r="P47040" s="73"/>
      <c r="T47040" s="73"/>
      <c r="U47040" s="73"/>
      <c r="V47040" s="73"/>
      <c r="X47040" s="12"/>
    </row>
    <row r="47041" spans="2:24" x14ac:dyDescent="0.3">
      <c r="B47041" s="73"/>
      <c r="D47041" s="73"/>
      <c r="P47041" s="73"/>
      <c r="T47041" s="73"/>
      <c r="U47041" s="73"/>
      <c r="V47041" s="73"/>
      <c r="X47041" s="12"/>
    </row>
    <row r="47042" spans="2:24" x14ac:dyDescent="0.3">
      <c r="B47042" s="73"/>
      <c r="D47042" s="73"/>
      <c r="P47042" s="73"/>
      <c r="T47042" s="73"/>
      <c r="U47042" s="73"/>
      <c r="V47042" s="73"/>
      <c r="X47042" s="12"/>
    </row>
    <row r="47043" spans="2:24" x14ac:dyDescent="0.3">
      <c r="B47043" s="73"/>
      <c r="D47043" s="73"/>
      <c r="P47043" s="73"/>
      <c r="T47043" s="73"/>
      <c r="U47043" s="73"/>
      <c r="V47043" s="73"/>
      <c r="X47043" s="12"/>
    </row>
    <row r="47044" spans="2:24" x14ac:dyDescent="0.3">
      <c r="B47044" s="73"/>
      <c r="D47044" s="73"/>
      <c r="P47044" s="73"/>
      <c r="T47044" s="73"/>
      <c r="U47044" s="73"/>
      <c r="V47044" s="73"/>
      <c r="X47044" s="12"/>
    </row>
    <row r="47045" spans="2:24" x14ac:dyDescent="0.3">
      <c r="B47045" s="73"/>
      <c r="D47045" s="73"/>
      <c r="P47045" s="73"/>
      <c r="T47045" s="73"/>
      <c r="U47045" s="73"/>
      <c r="V47045" s="73"/>
      <c r="X47045" s="12"/>
    </row>
    <row r="47046" spans="2:24" x14ac:dyDescent="0.3">
      <c r="B47046" s="73"/>
      <c r="D47046" s="73"/>
      <c r="P47046" s="73"/>
      <c r="T47046" s="73"/>
      <c r="U47046" s="73"/>
      <c r="V47046" s="73"/>
      <c r="X47046" s="12"/>
    </row>
    <row r="47047" spans="2:24" x14ac:dyDescent="0.3">
      <c r="B47047" s="73"/>
      <c r="D47047" s="73"/>
      <c r="P47047" s="73"/>
      <c r="T47047" s="73"/>
      <c r="U47047" s="73"/>
      <c r="V47047" s="73"/>
      <c r="X47047" s="12"/>
    </row>
    <row r="47048" spans="2:24" x14ac:dyDescent="0.3">
      <c r="B47048" s="73"/>
      <c r="D47048" s="73"/>
      <c r="P47048" s="73"/>
      <c r="T47048" s="73"/>
      <c r="U47048" s="73"/>
      <c r="V47048" s="73"/>
      <c r="X47048" s="12"/>
    </row>
    <row r="47049" spans="2:24" x14ac:dyDescent="0.3">
      <c r="B47049" s="73"/>
      <c r="D47049" s="73"/>
      <c r="P47049" s="73"/>
      <c r="T47049" s="73"/>
      <c r="U47049" s="73"/>
      <c r="V47049" s="73"/>
      <c r="X47049" s="12"/>
    </row>
    <row r="47050" spans="2:24" x14ac:dyDescent="0.3">
      <c r="B47050" s="73"/>
      <c r="D47050" s="73"/>
      <c r="P47050" s="73"/>
      <c r="T47050" s="73"/>
      <c r="U47050" s="73"/>
      <c r="V47050" s="73"/>
      <c r="X47050" s="12"/>
    </row>
    <row r="47051" spans="2:24" x14ac:dyDescent="0.3">
      <c r="B47051" s="73"/>
      <c r="D47051" s="73"/>
      <c r="P47051" s="73"/>
      <c r="T47051" s="73"/>
      <c r="U47051" s="73"/>
      <c r="V47051" s="73"/>
      <c r="X47051" s="12"/>
    </row>
    <row r="47052" spans="2:24" x14ac:dyDescent="0.3">
      <c r="B47052" s="73"/>
      <c r="D47052" s="73"/>
      <c r="P47052" s="73"/>
      <c r="T47052" s="73"/>
      <c r="U47052" s="73"/>
      <c r="V47052" s="73"/>
      <c r="X47052" s="12"/>
    </row>
    <row r="47053" spans="2:24" x14ac:dyDescent="0.3">
      <c r="B47053" s="73"/>
      <c r="D47053" s="73"/>
      <c r="P47053" s="73"/>
      <c r="T47053" s="73"/>
      <c r="U47053" s="73"/>
      <c r="V47053" s="73"/>
      <c r="X47053" s="12"/>
    </row>
    <row r="47054" spans="2:24" x14ac:dyDescent="0.3">
      <c r="B47054" s="73"/>
      <c r="D47054" s="73"/>
      <c r="P47054" s="73"/>
      <c r="T47054" s="73"/>
      <c r="U47054" s="73"/>
      <c r="V47054" s="73"/>
      <c r="X47054" s="12"/>
    </row>
    <row r="47055" spans="2:24" x14ac:dyDescent="0.3">
      <c r="B47055" s="73"/>
      <c r="D47055" s="73"/>
      <c r="P47055" s="73"/>
      <c r="T47055" s="73"/>
      <c r="U47055" s="73"/>
      <c r="V47055" s="73"/>
      <c r="X47055" s="12"/>
    </row>
    <row r="47056" spans="2:24" x14ac:dyDescent="0.3">
      <c r="B47056" s="73"/>
      <c r="D47056" s="73"/>
      <c r="P47056" s="73"/>
      <c r="T47056" s="73"/>
      <c r="U47056" s="73"/>
      <c r="V47056" s="73"/>
      <c r="X47056" s="12"/>
    </row>
    <row r="47057" spans="2:24" x14ac:dyDescent="0.3">
      <c r="B47057" s="73"/>
      <c r="D47057" s="73"/>
      <c r="P47057" s="73"/>
      <c r="T47057" s="73"/>
      <c r="U47057" s="73"/>
      <c r="V47057" s="73"/>
      <c r="X47057" s="12"/>
    </row>
    <row r="47058" spans="2:24" x14ac:dyDescent="0.3">
      <c r="B47058" s="73"/>
      <c r="D47058" s="73"/>
      <c r="P47058" s="73"/>
      <c r="T47058" s="73"/>
      <c r="U47058" s="73"/>
      <c r="V47058" s="73"/>
      <c r="X47058" s="12"/>
    </row>
    <row r="47059" spans="2:24" x14ac:dyDescent="0.3">
      <c r="B47059" s="73"/>
      <c r="D47059" s="73"/>
      <c r="P47059" s="73"/>
      <c r="T47059" s="73"/>
      <c r="U47059" s="73"/>
      <c r="V47059" s="73"/>
      <c r="X47059" s="12"/>
    </row>
    <row r="47060" spans="2:24" x14ac:dyDescent="0.3">
      <c r="B47060" s="73"/>
      <c r="D47060" s="73"/>
      <c r="P47060" s="73"/>
      <c r="T47060" s="73"/>
      <c r="U47060" s="73"/>
      <c r="V47060" s="73"/>
      <c r="X47060" s="12"/>
    </row>
    <row r="47061" spans="2:24" x14ac:dyDescent="0.3">
      <c r="B47061" s="73"/>
      <c r="D47061" s="73"/>
      <c r="P47061" s="73"/>
      <c r="T47061" s="73"/>
      <c r="U47061" s="73"/>
      <c r="V47061" s="73"/>
      <c r="X47061" s="12"/>
    </row>
    <row r="47062" spans="2:24" x14ac:dyDescent="0.3">
      <c r="B47062" s="73"/>
      <c r="D47062" s="73"/>
      <c r="P47062" s="73"/>
      <c r="T47062" s="73"/>
      <c r="U47062" s="73"/>
      <c r="V47062" s="73"/>
      <c r="X47062" s="12"/>
    </row>
    <row r="47063" spans="2:24" x14ac:dyDescent="0.3">
      <c r="B47063" s="73"/>
      <c r="D47063" s="73"/>
      <c r="P47063" s="73"/>
      <c r="T47063" s="73"/>
      <c r="U47063" s="73"/>
      <c r="V47063" s="73"/>
      <c r="X47063" s="12"/>
    </row>
    <row r="47064" spans="2:24" x14ac:dyDescent="0.3">
      <c r="B47064" s="73"/>
      <c r="D47064" s="73"/>
      <c r="P47064" s="73"/>
      <c r="T47064" s="73"/>
      <c r="U47064" s="73"/>
      <c r="V47064" s="73"/>
      <c r="X47064" s="12"/>
    </row>
    <row r="47065" spans="2:24" x14ac:dyDescent="0.3">
      <c r="B47065" s="73"/>
      <c r="D47065" s="73"/>
      <c r="P47065" s="73"/>
      <c r="T47065" s="73"/>
      <c r="U47065" s="73"/>
      <c r="V47065" s="73"/>
      <c r="X47065" s="12"/>
    </row>
    <row r="47066" spans="2:24" x14ac:dyDescent="0.3">
      <c r="B47066" s="73"/>
      <c r="D47066" s="73"/>
      <c r="P47066" s="73"/>
      <c r="T47066" s="73"/>
      <c r="U47066" s="73"/>
      <c r="V47066" s="73"/>
      <c r="X47066" s="12"/>
    </row>
    <row r="47067" spans="2:24" x14ac:dyDescent="0.3">
      <c r="B47067" s="73"/>
      <c r="D47067" s="73"/>
      <c r="P47067" s="73"/>
      <c r="T47067" s="73"/>
      <c r="U47067" s="73"/>
      <c r="V47067" s="73"/>
      <c r="X47067" s="12"/>
    </row>
    <row r="47068" spans="2:24" x14ac:dyDescent="0.3">
      <c r="B47068" s="73"/>
      <c r="D47068" s="73"/>
      <c r="P47068" s="73"/>
      <c r="T47068" s="73"/>
      <c r="U47068" s="73"/>
      <c r="V47068" s="73"/>
      <c r="X47068" s="12"/>
    </row>
    <row r="47069" spans="2:24" x14ac:dyDescent="0.3">
      <c r="B47069" s="73"/>
      <c r="D47069" s="73"/>
      <c r="P47069" s="73"/>
      <c r="T47069" s="73"/>
      <c r="U47069" s="73"/>
      <c r="V47069" s="73"/>
      <c r="X47069" s="12"/>
    </row>
    <row r="47070" spans="2:24" x14ac:dyDescent="0.3">
      <c r="B47070" s="73"/>
      <c r="D47070" s="73"/>
      <c r="P47070" s="73"/>
      <c r="T47070" s="73"/>
      <c r="U47070" s="73"/>
      <c r="V47070" s="73"/>
      <c r="X47070" s="12"/>
    </row>
    <row r="47071" spans="2:24" x14ac:dyDescent="0.3">
      <c r="B47071" s="73"/>
      <c r="D47071" s="73"/>
      <c r="P47071" s="73"/>
      <c r="T47071" s="73"/>
      <c r="U47071" s="73"/>
      <c r="V47071" s="73"/>
      <c r="X47071" s="12"/>
    </row>
    <row r="47072" spans="2:24" x14ac:dyDescent="0.3">
      <c r="B47072" s="73"/>
      <c r="D47072" s="73"/>
      <c r="P47072" s="73"/>
      <c r="T47072" s="73"/>
      <c r="U47072" s="73"/>
      <c r="V47072" s="73"/>
      <c r="X47072" s="12"/>
    </row>
    <row r="47073" spans="2:24" x14ac:dyDescent="0.3">
      <c r="B47073" s="73"/>
      <c r="D47073" s="73"/>
      <c r="P47073" s="73"/>
      <c r="T47073" s="73"/>
      <c r="U47073" s="73"/>
      <c r="V47073" s="73"/>
      <c r="X47073" s="12"/>
    </row>
    <row r="47074" spans="2:24" x14ac:dyDescent="0.3">
      <c r="B47074" s="73"/>
      <c r="D47074" s="73"/>
      <c r="P47074" s="73"/>
      <c r="T47074" s="73"/>
      <c r="U47074" s="73"/>
      <c r="V47074" s="73"/>
      <c r="X47074" s="12"/>
    </row>
    <row r="47075" spans="2:24" x14ac:dyDescent="0.3">
      <c r="B47075" s="73"/>
      <c r="D47075" s="73"/>
      <c r="P47075" s="73"/>
      <c r="T47075" s="73"/>
      <c r="U47075" s="73"/>
      <c r="V47075" s="73"/>
      <c r="X47075" s="12"/>
    </row>
    <row r="47076" spans="2:24" x14ac:dyDescent="0.3">
      <c r="B47076" s="73"/>
      <c r="D47076" s="73"/>
      <c r="P47076" s="73"/>
      <c r="T47076" s="73"/>
      <c r="U47076" s="73"/>
      <c r="V47076" s="73"/>
      <c r="X47076" s="12"/>
    </row>
    <row r="47077" spans="2:24" x14ac:dyDescent="0.3">
      <c r="B47077" s="73"/>
      <c r="D47077" s="73"/>
      <c r="P47077" s="73"/>
      <c r="T47077" s="73"/>
      <c r="U47077" s="73"/>
      <c r="V47077" s="73"/>
      <c r="X47077" s="12"/>
    </row>
    <row r="47078" spans="2:24" x14ac:dyDescent="0.3">
      <c r="B47078" s="73"/>
      <c r="D47078" s="73"/>
      <c r="P47078" s="73"/>
      <c r="T47078" s="73"/>
      <c r="U47078" s="73"/>
      <c r="V47078" s="73"/>
      <c r="X47078" s="12"/>
    </row>
    <row r="47079" spans="2:24" x14ac:dyDescent="0.3">
      <c r="B47079" s="73"/>
      <c r="D47079" s="73"/>
      <c r="P47079" s="73"/>
      <c r="T47079" s="73"/>
      <c r="U47079" s="73"/>
      <c r="V47079" s="73"/>
      <c r="X47079" s="12"/>
    </row>
    <row r="47080" spans="2:24" x14ac:dyDescent="0.3">
      <c r="B47080" s="73"/>
      <c r="D47080" s="73"/>
      <c r="P47080" s="73"/>
      <c r="T47080" s="73"/>
      <c r="U47080" s="73"/>
      <c r="V47080" s="73"/>
      <c r="X47080" s="12"/>
    </row>
    <row r="47081" spans="2:24" x14ac:dyDescent="0.3">
      <c r="B47081" s="73"/>
      <c r="D47081" s="73"/>
      <c r="P47081" s="73"/>
      <c r="T47081" s="73"/>
      <c r="U47081" s="73"/>
      <c r="V47081" s="73"/>
      <c r="X47081" s="12"/>
    </row>
    <row r="47082" spans="2:24" x14ac:dyDescent="0.3">
      <c r="B47082" s="73"/>
      <c r="D47082" s="73"/>
      <c r="P47082" s="73"/>
      <c r="T47082" s="73"/>
      <c r="U47082" s="73"/>
      <c r="V47082" s="73"/>
      <c r="X47082" s="12"/>
    </row>
    <row r="47083" spans="2:24" x14ac:dyDescent="0.3">
      <c r="B47083" s="73"/>
      <c r="D47083" s="73"/>
      <c r="P47083" s="73"/>
      <c r="T47083" s="73"/>
      <c r="U47083" s="73"/>
      <c r="V47083" s="73"/>
      <c r="X47083" s="12"/>
    </row>
    <row r="47084" spans="2:24" x14ac:dyDescent="0.3">
      <c r="B47084" s="73"/>
      <c r="D47084" s="73"/>
      <c r="P47084" s="73"/>
      <c r="T47084" s="73"/>
      <c r="U47084" s="73"/>
      <c r="V47084" s="73"/>
      <c r="X47084" s="12"/>
    </row>
    <row r="47085" spans="2:24" x14ac:dyDescent="0.3">
      <c r="B47085" s="73"/>
      <c r="D47085" s="73"/>
      <c r="P47085" s="73"/>
      <c r="T47085" s="73"/>
      <c r="U47085" s="73"/>
      <c r="V47085" s="73"/>
      <c r="X47085" s="12"/>
    </row>
    <row r="47086" spans="2:24" x14ac:dyDescent="0.3">
      <c r="B47086" s="73"/>
      <c r="D47086" s="73"/>
      <c r="P47086" s="73"/>
      <c r="T47086" s="73"/>
      <c r="U47086" s="73"/>
      <c r="V47086" s="73"/>
      <c r="X47086" s="12"/>
    </row>
    <row r="47087" spans="2:24" x14ac:dyDescent="0.3">
      <c r="B47087" s="73"/>
      <c r="D47087" s="73"/>
      <c r="P47087" s="73"/>
      <c r="T47087" s="73"/>
      <c r="U47087" s="73"/>
      <c r="V47087" s="73"/>
      <c r="X47087" s="12"/>
    </row>
    <row r="47088" spans="2:24" x14ac:dyDescent="0.3">
      <c r="B47088" s="73"/>
      <c r="D47088" s="73"/>
      <c r="P47088" s="73"/>
      <c r="T47088" s="73"/>
      <c r="U47088" s="73"/>
      <c r="V47088" s="73"/>
      <c r="X47088" s="12"/>
    </row>
    <row r="47089" spans="2:24" x14ac:dyDescent="0.3">
      <c r="B47089" s="73"/>
      <c r="D47089" s="73"/>
      <c r="P47089" s="73"/>
      <c r="T47089" s="73"/>
      <c r="U47089" s="73"/>
      <c r="V47089" s="73"/>
      <c r="X47089" s="12"/>
    </row>
    <row r="47090" spans="2:24" x14ac:dyDescent="0.3">
      <c r="B47090" s="73"/>
      <c r="D47090" s="73"/>
      <c r="P47090" s="73"/>
      <c r="T47090" s="73"/>
      <c r="U47090" s="73"/>
      <c r="V47090" s="73"/>
      <c r="X47090" s="12"/>
    </row>
    <row r="47091" spans="2:24" x14ac:dyDescent="0.3">
      <c r="B47091" s="73"/>
      <c r="D47091" s="73"/>
      <c r="P47091" s="73"/>
      <c r="T47091" s="73"/>
      <c r="U47091" s="73"/>
      <c r="V47091" s="73"/>
      <c r="X47091" s="12"/>
    </row>
    <row r="47092" spans="2:24" x14ac:dyDescent="0.3">
      <c r="B47092" s="73"/>
      <c r="D47092" s="73"/>
      <c r="P47092" s="73"/>
      <c r="T47092" s="73"/>
      <c r="U47092" s="73"/>
      <c r="V47092" s="73"/>
      <c r="X47092" s="12"/>
    </row>
    <row r="47093" spans="2:24" x14ac:dyDescent="0.3">
      <c r="B47093" s="73"/>
      <c r="D47093" s="73"/>
      <c r="P47093" s="73"/>
      <c r="T47093" s="73"/>
      <c r="U47093" s="73"/>
      <c r="V47093" s="73"/>
      <c r="X47093" s="12"/>
    </row>
    <row r="47094" spans="2:24" x14ac:dyDescent="0.3">
      <c r="B47094" s="73"/>
      <c r="D47094" s="73"/>
      <c r="P47094" s="73"/>
      <c r="T47094" s="73"/>
      <c r="U47094" s="73"/>
      <c r="V47094" s="73"/>
      <c r="X47094" s="12"/>
    </row>
    <row r="47095" spans="2:24" x14ac:dyDescent="0.3">
      <c r="B47095" s="73"/>
      <c r="D47095" s="73"/>
      <c r="P47095" s="73"/>
      <c r="T47095" s="73"/>
      <c r="U47095" s="73"/>
      <c r="V47095" s="73"/>
      <c r="X47095" s="12"/>
    </row>
    <row r="47096" spans="2:24" x14ac:dyDescent="0.3">
      <c r="B47096" s="73"/>
      <c r="D47096" s="73"/>
      <c r="P47096" s="73"/>
      <c r="T47096" s="73"/>
      <c r="U47096" s="73"/>
      <c r="V47096" s="73"/>
      <c r="X47096" s="12"/>
    </row>
    <row r="47097" spans="2:24" x14ac:dyDescent="0.3">
      <c r="B47097" s="73"/>
      <c r="D47097" s="73"/>
      <c r="P47097" s="73"/>
      <c r="T47097" s="73"/>
      <c r="U47097" s="73"/>
      <c r="V47097" s="73"/>
      <c r="X47097" s="12"/>
    </row>
    <row r="47098" spans="2:24" x14ac:dyDescent="0.3">
      <c r="B47098" s="73"/>
      <c r="D47098" s="73"/>
      <c r="P47098" s="73"/>
      <c r="T47098" s="73"/>
      <c r="U47098" s="73"/>
      <c r="V47098" s="73"/>
      <c r="X47098" s="12"/>
    </row>
    <row r="47099" spans="2:24" x14ac:dyDescent="0.3">
      <c r="B47099" s="73"/>
      <c r="D47099" s="73"/>
      <c r="P47099" s="73"/>
      <c r="T47099" s="73"/>
      <c r="U47099" s="73"/>
      <c r="V47099" s="73"/>
      <c r="X47099" s="12"/>
    </row>
    <row r="47100" spans="2:24" x14ac:dyDescent="0.3">
      <c r="B47100" s="73"/>
      <c r="D47100" s="73"/>
      <c r="P47100" s="73"/>
      <c r="T47100" s="73"/>
      <c r="U47100" s="73"/>
      <c r="V47100" s="73"/>
      <c r="X47100" s="12"/>
    </row>
    <row r="47101" spans="2:24" x14ac:dyDescent="0.3">
      <c r="B47101" s="73"/>
      <c r="D47101" s="73"/>
      <c r="P47101" s="73"/>
      <c r="T47101" s="73"/>
      <c r="U47101" s="73"/>
      <c r="V47101" s="73"/>
      <c r="X47101" s="12"/>
    </row>
    <row r="47102" spans="2:24" x14ac:dyDescent="0.3">
      <c r="B47102" s="73"/>
      <c r="D47102" s="73"/>
      <c r="P47102" s="73"/>
      <c r="T47102" s="73"/>
      <c r="U47102" s="73"/>
      <c r="V47102" s="73"/>
      <c r="X47102" s="12"/>
    </row>
    <row r="47103" spans="2:24" x14ac:dyDescent="0.3">
      <c r="B47103" s="73"/>
      <c r="D47103" s="73"/>
      <c r="P47103" s="73"/>
      <c r="T47103" s="73"/>
      <c r="U47103" s="73"/>
      <c r="V47103" s="73"/>
      <c r="X47103" s="12"/>
    </row>
    <row r="47104" spans="2:24" x14ac:dyDescent="0.3">
      <c r="B47104" s="73"/>
      <c r="D47104" s="73"/>
      <c r="P47104" s="73"/>
      <c r="T47104" s="73"/>
      <c r="U47104" s="73"/>
      <c r="V47104" s="73"/>
      <c r="X47104" s="12"/>
    </row>
    <row r="47105" spans="2:24" x14ac:dyDescent="0.3">
      <c r="B47105" s="73"/>
      <c r="D47105" s="73"/>
      <c r="P47105" s="73"/>
      <c r="T47105" s="73"/>
      <c r="U47105" s="73"/>
      <c r="V47105" s="73"/>
      <c r="X47105" s="12"/>
    </row>
    <row r="47106" spans="2:24" x14ac:dyDescent="0.3">
      <c r="B47106" s="73"/>
      <c r="D47106" s="73"/>
      <c r="P47106" s="73"/>
      <c r="T47106" s="73"/>
      <c r="U47106" s="73"/>
      <c r="V47106" s="73"/>
      <c r="X47106" s="12"/>
    </row>
    <row r="47107" spans="2:24" x14ac:dyDescent="0.3">
      <c r="B47107" s="73"/>
      <c r="D47107" s="73"/>
      <c r="P47107" s="73"/>
      <c r="T47107" s="73"/>
      <c r="U47107" s="73"/>
      <c r="V47107" s="73"/>
      <c r="X47107" s="12"/>
    </row>
    <row r="47108" spans="2:24" x14ac:dyDescent="0.3">
      <c r="B47108" s="73"/>
      <c r="D47108" s="73"/>
      <c r="P47108" s="73"/>
      <c r="T47108" s="73"/>
      <c r="U47108" s="73"/>
      <c r="V47108" s="73"/>
      <c r="X47108" s="12"/>
    </row>
    <row r="47109" spans="2:24" x14ac:dyDescent="0.3">
      <c r="B47109" s="73"/>
      <c r="D47109" s="73"/>
      <c r="P47109" s="73"/>
      <c r="T47109" s="73"/>
      <c r="U47109" s="73"/>
      <c r="V47109" s="73"/>
      <c r="X47109" s="12"/>
    </row>
    <row r="47110" spans="2:24" x14ac:dyDescent="0.3">
      <c r="B47110" s="73"/>
      <c r="D47110" s="73"/>
      <c r="P47110" s="73"/>
      <c r="T47110" s="73"/>
      <c r="U47110" s="73"/>
      <c r="V47110" s="73"/>
      <c r="X47110" s="12"/>
    </row>
    <row r="47111" spans="2:24" x14ac:dyDescent="0.3">
      <c r="B47111" s="73"/>
      <c r="D47111" s="73"/>
      <c r="P47111" s="73"/>
      <c r="T47111" s="73"/>
      <c r="U47111" s="73"/>
      <c r="V47111" s="73"/>
      <c r="X47111" s="12"/>
    </row>
    <row r="47112" spans="2:24" x14ac:dyDescent="0.3">
      <c r="B47112" s="73"/>
      <c r="D47112" s="73"/>
      <c r="P47112" s="73"/>
      <c r="T47112" s="73"/>
      <c r="U47112" s="73"/>
      <c r="V47112" s="73"/>
      <c r="X47112" s="12"/>
    </row>
    <row r="47113" spans="2:24" x14ac:dyDescent="0.3">
      <c r="B47113" s="73"/>
      <c r="D47113" s="73"/>
      <c r="P47113" s="73"/>
      <c r="T47113" s="73"/>
      <c r="U47113" s="73"/>
      <c r="V47113" s="73"/>
      <c r="X47113" s="12"/>
    </row>
    <row r="47114" spans="2:24" x14ac:dyDescent="0.3">
      <c r="B47114" s="73"/>
      <c r="D47114" s="73"/>
      <c r="P47114" s="73"/>
      <c r="T47114" s="73"/>
      <c r="U47114" s="73"/>
      <c r="V47114" s="73"/>
      <c r="X47114" s="12"/>
    </row>
    <row r="47115" spans="2:24" x14ac:dyDescent="0.3">
      <c r="B47115" s="73"/>
      <c r="D47115" s="73"/>
      <c r="P47115" s="73"/>
      <c r="T47115" s="73"/>
      <c r="U47115" s="73"/>
      <c r="V47115" s="73"/>
      <c r="X47115" s="12"/>
    </row>
    <row r="47116" spans="2:24" x14ac:dyDescent="0.3">
      <c r="B47116" s="73"/>
      <c r="D47116" s="73"/>
      <c r="P47116" s="73"/>
      <c r="T47116" s="73"/>
      <c r="U47116" s="73"/>
      <c r="V47116" s="73"/>
      <c r="X47116" s="12"/>
    </row>
    <row r="47117" spans="2:24" x14ac:dyDescent="0.3">
      <c r="B47117" s="73"/>
      <c r="D47117" s="73"/>
      <c r="P47117" s="73"/>
      <c r="T47117" s="73"/>
      <c r="U47117" s="73"/>
      <c r="V47117" s="73"/>
      <c r="X47117" s="12"/>
    </row>
    <row r="47118" spans="2:24" x14ac:dyDescent="0.3">
      <c r="B47118" s="73"/>
      <c r="D47118" s="73"/>
      <c r="P47118" s="73"/>
      <c r="T47118" s="73"/>
      <c r="U47118" s="73"/>
      <c r="V47118" s="73"/>
      <c r="X47118" s="12"/>
    </row>
    <row r="47119" spans="2:24" x14ac:dyDescent="0.3">
      <c r="B47119" s="73"/>
      <c r="D47119" s="73"/>
      <c r="P47119" s="73"/>
      <c r="T47119" s="73"/>
      <c r="U47119" s="73"/>
      <c r="V47119" s="73"/>
      <c r="X47119" s="12"/>
    </row>
    <row r="47120" spans="2:24" x14ac:dyDescent="0.3">
      <c r="B47120" s="73"/>
      <c r="D47120" s="73"/>
      <c r="P47120" s="73"/>
      <c r="T47120" s="73"/>
      <c r="U47120" s="73"/>
      <c r="V47120" s="73"/>
      <c r="X47120" s="12"/>
    </row>
    <row r="47121" spans="2:24" x14ac:dyDescent="0.3">
      <c r="B47121" s="73"/>
      <c r="D47121" s="73"/>
      <c r="P47121" s="73"/>
      <c r="T47121" s="73"/>
      <c r="U47121" s="73"/>
      <c r="V47121" s="73"/>
      <c r="X47121" s="12"/>
    </row>
    <row r="47122" spans="2:24" x14ac:dyDescent="0.3">
      <c r="B47122" s="73"/>
      <c r="D47122" s="73"/>
      <c r="P47122" s="73"/>
      <c r="T47122" s="73"/>
      <c r="U47122" s="73"/>
      <c r="V47122" s="73"/>
      <c r="X47122" s="12"/>
    </row>
    <row r="47123" spans="2:24" x14ac:dyDescent="0.3">
      <c r="B47123" s="73"/>
      <c r="D47123" s="73"/>
      <c r="P47123" s="73"/>
      <c r="T47123" s="73"/>
      <c r="U47123" s="73"/>
      <c r="V47123" s="73"/>
      <c r="X47123" s="12"/>
    </row>
    <row r="47124" spans="2:24" x14ac:dyDescent="0.3">
      <c r="B47124" s="73"/>
      <c r="D47124" s="73"/>
      <c r="P47124" s="73"/>
      <c r="T47124" s="73"/>
      <c r="U47124" s="73"/>
      <c r="V47124" s="73"/>
      <c r="X47124" s="12"/>
    </row>
    <row r="47125" spans="2:24" x14ac:dyDescent="0.3">
      <c r="B47125" s="73"/>
      <c r="D47125" s="73"/>
      <c r="P47125" s="73"/>
      <c r="T47125" s="73"/>
      <c r="U47125" s="73"/>
      <c r="V47125" s="73"/>
      <c r="X47125" s="12"/>
    </row>
    <row r="47126" spans="2:24" x14ac:dyDescent="0.3">
      <c r="B47126" s="73"/>
      <c r="D47126" s="73"/>
      <c r="P47126" s="73"/>
      <c r="T47126" s="73"/>
      <c r="U47126" s="73"/>
      <c r="V47126" s="73"/>
      <c r="X47126" s="12"/>
    </row>
    <row r="47127" spans="2:24" x14ac:dyDescent="0.3">
      <c r="B47127" s="73"/>
      <c r="D47127" s="73"/>
      <c r="P47127" s="73"/>
      <c r="T47127" s="73"/>
      <c r="U47127" s="73"/>
      <c r="V47127" s="73"/>
      <c r="X47127" s="12"/>
    </row>
    <row r="47128" spans="2:24" x14ac:dyDescent="0.3">
      <c r="B47128" s="73"/>
      <c r="D47128" s="73"/>
      <c r="P47128" s="73"/>
      <c r="T47128" s="73"/>
      <c r="U47128" s="73"/>
      <c r="V47128" s="73"/>
      <c r="X47128" s="12"/>
    </row>
    <row r="47129" spans="2:24" x14ac:dyDescent="0.3">
      <c r="B47129" s="73"/>
      <c r="D47129" s="73"/>
      <c r="P47129" s="73"/>
      <c r="T47129" s="73"/>
      <c r="U47129" s="73"/>
      <c r="V47129" s="73"/>
      <c r="X47129" s="12"/>
    </row>
    <row r="47130" spans="2:24" x14ac:dyDescent="0.3">
      <c r="B47130" s="73"/>
      <c r="D47130" s="73"/>
      <c r="P47130" s="73"/>
      <c r="T47130" s="73"/>
      <c r="U47130" s="73"/>
      <c r="V47130" s="73"/>
      <c r="X47130" s="12"/>
    </row>
    <row r="47131" spans="2:24" x14ac:dyDescent="0.3">
      <c r="B47131" s="73"/>
      <c r="D47131" s="73"/>
      <c r="P47131" s="73"/>
      <c r="T47131" s="73"/>
      <c r="U47131" s="73"/>
      <c r="V47131" s="73"/>
      <c r="X47131" s="12"/>
    </row>
    <row r="47132" spans="2:24" x14ac:dyDescent="0.3">
      <c r="B47132" s="73"/>
      <c r="D47132" s="73"/>
      <c r="P47132" s="73"/>
      <c r="T47132" s="73"/>
      <c r="U47132" s="73"/>
      <c r="V47132" s="73"/>
      <c r="X47132" s="12"/>
    </row>
    <row r="47133" spans="2:24" x14ac:dyDescent="0.3">
      <c r="B47133" s="73"/>
      <c r="D47133" s="73"/>
      <c r="P47133" s="73"/>
      <c r="T47133" s="73"/>
      <c r="U47133" s="73"/>
      <c r="V47133" s="73"/>
      <c r="X47133" s="12"/>
    </row>
    <row r="47134" spans="2:24" x14ac:dyDescent="0.3">
      <c r="B47134" s="73"/>
      <c r="D47134" s="73"/>
      <c r="P47134" s="73"/>
      <c r="T47134" s="73"/>
      <c r="U47134" s="73"/>
      <c r="V47134" s="73"/>
      <c r="X47134" s="12"/>
    </row>
    <row r="47135" spans="2:24" x14ac:dyDescent="0.3">
      <c r="B47135" s="73"/>
      <c r="D47135" s="73"/>
      <c r="P47135" s="73"/>
      <c r="T47135" s="73"/>
      <c r="U47135" s="73"/>
      <c r="V47135" s="73"/>
      <c r="X47135" s="12"/>
    </row>
    <row r="47136" spans="2:24" x14ac:dyDescent="0.3">
      <c r="B47136" s="73"/>
      <c r="D47136" s="73"/>
      <c r="P47136" s="73"/>
      <c r="T47136" s="73"/>
      <c r="U47136" s="73"/>
      <c r="V47136" s="73"/>
      <c r="X47136" s="12"/>
    </row>
    <row r="47137" spans="2:24" x14ac:dyDescent="0.3">
      <c r="B47137" s="73"/>
      <c r="D47137" s="73"/>
      <c r="P47137" s="73"/>
      <c r="T47137" s="73"/>
      <c r="U47137" s="73"/>
      <c r="V47137" s="73"/>
      <c r="X47137" s="12"/>
    </row>
    <row r="47138" spans="2:24" x14ac:dyDescent="0.3">
      <c r="B47138" s="73"/>
      <c r="D47138" s="73"/>
      <c r="P47138" s="73"/>
      <c r="T47138" s="73"/>
      <c r="U47138" s="73"/>
      <c r="V47138" s="73"/>
      <c r="X47138" s="12"/>
    </row>
    <row r="47139" spans="2:24" x14ac:dyDescent="0.3">
      <c r="B47139" s="73"/>
      <c r="D47139" s="73"/>
      <c r="P47139" s="73"/>
      <c r="T47139" s="73"/>
      <c r="U47139" s="73"/>
      <c r="V47139" s="73"/>
      <c r="X47139" s="12"/>
    </row>
    <row r="47140" spans="2:24" x14ac:dyDescent="0.3">
      <c r="B47140" s="73"/>
      <c r="D47140" s="73"/>
      <c r="P47140" s="73"/>
      <c r="T47140" s="73"/>
      <c r="U47140" s="73"/>
      <c r="V47140" s="73"/>
      <c r="X47140" s="12"/>
    </row>
    <row r="47141" spans="2:24" x14ac:dyDescent="0.3">
      <c r="B47141" s="73"/>
      <c r="D47141" s="73"/>
      <c r="P47141" s="73"/>
      <c r="T47141" s="73"/>
      <c r="U47141" s="73"/>
      <c r="V47141" s="73"/>
      <c r="X47141" s="12"/>
    </row>
    <row r="47142" spans="2:24" x14ac:dyDescent="0.3">
      <c r="B47142" s="73"/>
      <c r="D47142" s="73"/>
      <c r="P47142" s="73"/>
      <c r="T47142" s="73"/>
      <c r="U47142" s="73"/>
      <c r="V47142" s="73"/>
      <c r="X47142" s="12"/>
    </row>
    <row r="47143" spans="2:24" x14ac:dyDescent="0.3">
      <c r="B47143" s="73"/>
      <c r="D47143" s="73"/>
      <c r="P47143" s="73"/>
      <c r="T47143" s="73"/>
      <c r="U47143" s="73"/>
      <c r="V47143" s="73"/>
      <c r="X47143" s="12"/>
    </row>
    <row r="47144" spans="2:24" x14ac:dyDescent="0.3">
      <c r="B47144" s="73"/>
      <c r="D47144" s="73"/>
      <c r="P47144" s="73"/>
      <c r="T47144" s="73"/>
      <c r="U47144" s="73"/>
      <c r="V47144" s="73"/>
      <c r="X47144" s="12"/>
    </row>
    <row r="47145" spans="2:24" x14ac:dyDescent="0.3">
      <c r="B47145" s="73"/>
      <c r="D47145" s="73"/>
      <c r="P47145" s="73"/>
      <c r="T47145" s="73"/>
      <c r="U47145" s="73"/>
      <c r="V47145" s="73"/>
      <c r="X47145" s="12"/>
    </row>
    <row r="47146" spans="2:24" x14ac:dyDescent="0.3">
      <c r="B47146" s="73"/>
      <c r="D47146" s="73"/>
      <c r="P47146" s="73"/>
      <c r="T47146" s="73"/>
      <c r="U47146" s="73"/>
      <c r="V47146" s="73"/>
      <c r="X47146" s="12"/>
    </row>
    <row r="47147" spans="2:24" x14ac:dyDescent="0.3">
      <c r="B47147" s="73"/>
      <c r="D47147" s="73"/>
      <c r="P47147" s="73"/>
      <c r="T47147" s="73"/>
      <c r="U47147" s="73"/>
      <c r="V47147" s="73"/>
      <c r="X47147" s="12"/>
    </row>
    <row r="47148" spans="2:24" x14ac:dyDescent="0.3">
      <c r="B47148" s="73"/>
      <c r="D47148" s="73"/>
      <c r="P47148" s="73"/>
      <c r="T47148" s="73"/>
      <c r="U47148" s="73"/>
      <c r="V47148" s="73"/>
      <c r="X47148" s="12"/>
    </row>
    <row r="47149" spans="2:24" x14ac:dyDescent="0.3">
      <c r="B47149" s="73"/>
      <c r="D47149" s="73"/>
      <c r="P47149" s="73"/>
      <c r="T47149" s="73"/>
      <c r="U47149" s="73"/>
      <c r="V47149" s="73"/>
      <c r="X47149" s="12"/>
    </row>
    <row r="47150" spans="2:24" x14ac:dyDescent="0.3">
      <c r="B47150" s="73"/>
      <c r="D47150" s="73"/>
      <c r="P47150" s="73"/>
      <c r="T47150" s="73"/>
      <c r="U47150" s="73"/>
      <c r="V47150" s="73"/>
      <c r="X47150" s="12"/>
    </row>
    <row r="47151" spans="2:24" x14ac:dyDescent="0.3">
      <c r="B47151" s="73"/>
      <c r="D47151" s="73"/>
      <c r="P47151" s="73"/>
      <c r="T47151" s="73"/>
      <c r="U47151" s="73"/>
      <c r="V47151" s="73"/>
      <c r="X47151" s="12"/>
    </row>
    <row r="47152" spans="2:24" x14ac:dyDescent="0.3">
      <c r="B47152" s="73"/>
      <c r="D47152" s="73"/>
      <c r="P47152" s="73"/>
      <c r="T47152" s="73"/>
      <c r="U47152" s="73"/>
      <c r="V47152" s="73"/>
      <c r="X47152" s="12"/>
    </row>
    <row r="47153" spans="2:24" x14ac:dyDescent="0.3">
      <c r="B47153" s="73"/>
      <c r="D47153" s="73"/>
      <c r="P47153" s="73"/>
      <c r="T47153" s="73"/>
      <c r="U47153" s="73"/>
      <c r="V47153" s="73"/>
      <c r="X47153" s="12"/>
    </row>
    <row r="47154" spans="2:24" x14ac:dyDescent="0.3">
      <c r="B47154" s="73"/>
      <c r="D47154" s="73"/>
      <c r="P47154" s="73"/>
      <c r="T47154" s="73"/>
      <c r="U47154" s="73"/>
      <c r="V47154" s="73"/>
      <c r="X47154" s="12"/>
    </row>
    <row r="47155" spans="2:24" x14ac:dyDescent="0.3">
      <c r="B47155" s="73"/>
      <c r="D47155" s="73"/>
      <c r="P47155" s="73"/>
      <c r="T47155" s="73"/>
      <c r="U47155" s="73"/>
      <c r="V47155" s="73"/>
      <c r="X47155" s="12"/>
    </row>
    <row r="47156" spans="2:24" x14ac:dyDescent="0.3">
      <c r="B47156" s="73"/>
      <c r="D47156" s="73"/>
      <c r="P47156" s="73"/>
      <c r="T47156" s="73"/>
      <c r="U47156" s="73"/>
      <c r="V47156" s="73"/>
      <c r="X47156" s="12"/>
    </row>
    <row r="47157" spans="2:24" x14ac:dyDescent="0.3">
      <c r="B47157" s="73"/>
      <c r="D47157" s="73"/>
      <c r="P47157" s="73"/>
      <c r="T47157" s="73"/>
      <c r="U47157" s="73"/>
      <c r="V47157" s="73"/>
      <c r="X47157" s="12"/>
    </row>
    <row r="47158" spans="2:24" x14ac:dyDescent="0.3">
      <c r="B47158" s="73"/>
      <c r="D47158" s="73"/>
      <c r="P47158" s="73"/>
      <c r="T47158" s="73"/>
      <c r="U47158" s="73"/>
      <c r="V47158" s="73"/>
      <c r="X47158" s="12"/>
    </row>
    <row r="47159" spans="2:24" x14ac:dyDescent="0.3">
      <c r="B47159" s="73"/>
      <c r="D47159" s="73"/>
      <c r="P47159" s="73"/>
      <c r="T47159" s="73"/>
      <c r="U47159" s="73"/>
      <c r="V47159" s="73"/>
      <c r="X47159" s="12"/>
    </row>
    <row r="47160" spans="2:24" x14ac:dyDescent="0.3">
      <c r="B47160" s="73"/>
      <c r="D47160" s="73"/>
      <c r="P47160" s="73"/>
      <c r="T47160" s="73"/>
      <c r="U47160" s="73"/>
      <c r="V47160" s="73"/>
      <c r="X47160" s="12"/>
    </row>
    <row r="47161" spans="2:24" x14ac:dyDescent="0.3">
      <c r="B47161" s="73"/>
      <c r="D47161" s="73"/>
      <c r="P47161" s="73"/>
      <c r="T47161" s="73"/>
      <c r="U47161" s="73"/>
      <c r="V47161" s="73"/>
      <c r="X47161" s="12"/>
    </row>
    <row r="47162" spans="2:24" x14ac:dyDescent="0.3">
      <c r="B47162" s="73"/>
      <c r="D47162" s="73"/>
      <c r="P47162" s="73"/>
      <c r="T47162" s="73"/>
      <c r="U47162" s="73"/>
      <c r="V47162" s="73"/>
      <c r="X47162" s="12"/>
    </row>
    <row r="47163" spans="2:24" x14ac:dyDescent="0.3">
      <c r="B47163" s="73"/>
      <c r="D47163" s="73"/>
      <c r="P47163" s="73"/>
      <c r="T47163" s="73"/>
      <c r="U47163" s="73"/>
      <c r="V47163" s="73"/>
      <c r="X47163" s="12"/>
    </row>
    <row r="47164" spans="2:24" x14ac:dyDescent="0.3">
      <c r="B47164" s="73"/>
      <c r="D47164" s="73"/>
      <c r="P47164" s="73"/>
      <c r="T47164" s="73"/>
      <c r="U47164" s="73"/>
      <c r="V47164" s="73"/>
      <c r="X47164" s="12"/>
    </row>
    <row r="47165" spans="2:24" x14ac:dyDescent="0.3">
      <c r="B47165" s="73"/>
      <c r="D47165" s="73"/>
      <c r="P47165" s="73"/>
      <c r="T47165" s="73"/>
      <c r="U47165" s="73"/>
      <c r="V47165" s="73"/>
      <c r="X47165" s="12"/>
    </row>
    <row r="47166" spans="2:24" x14ac:dyDescent="0.3">
      <c r="B47166" s="73"/>
      <c r="D47166" s="73"/>
      <c r="P47166" s="73"/>
      <c r="T47166" s="73"/>
      <c r="U47166" s="73"/>
      <c r="V47166" s="73"/>
      <c r="X47166" s="12"/>
    </row>
    <row r="47167" spans="2:24" x14ac:dyDescent="0.3">
      <c r="B47167" s="73"/>
      <c r="D47167" s="73"/>
      <c r="P47167" s="73"/>
      <c r="T47167" s="73"/>
      <c r="U47167" s="73"/>
      <c r="V47167" s="73"/>
      <c r="X47167" s="12"/>
    </row>
    <row r="47168" spans="2:24" x14ac:dyDescent="0.3">
      <c r="B47168" s="73"/>
      <c r="D47168" s="73"/>
      <c r="P47168" s="73"/>
      <c r="T47168" s="73"/>
      <c r="U47168" s="73"/>
      <c r="V47168" s="73"/>
      <c r="X47168" s="12"/>
    </row>
    <row r="47169" spans="2:24" x14ac:dyDescent="0.3">
      <c r="B47169" s="73"/>
      <c r="D47169" s="73"/>
      <c r="P47169" s="73"/>
      <c r="T47169" s="73"/>
      <c r="U47169" s="73"/>
      <c r="V47169" s="73"/>
      <c r="X47169" s="12"/>
    </row>
    <row r="47170" spans="2:24" x14ac:dyDescent="0.3">
      <c r="B47170" s="73"/>
      <c r="D47170" s="73"/>
      <c r="P47170" s="73"/>
      <c r="T47170" s="73"/>
      <c r="U47170" s="73"/>
      <c r="V47170" s="73"/>
      <c r="X47170" s="12"/>
    </row>
    <row r="47171" spans="2:24" x14ac:dyDescent="0.3">
      <c r="B47171" s="73"/>
      <c r="D47171" s="73"/>
      <c r="P47171" s="73"/>
      <c r="T47171" s="73"/>
      <c r="U47171" s="73"/>
      <c r="V47171" s="73"/>
      <c r="X47171" s="12"/>
    </row>
    <row r="47172" spans="2:24" x14ac:dyDescent="0.3">
      <c r="B47172" s="73"/>
      <c r="D47172" s="73"/>
      <c r="P47172" s="73"/>
      <c r="T47172" s="73"/>
      <c r="U47172" s="73"/>
      <c r="V47172" s="73"/>
      <c r="X47172" s="12"/>
    </row>
    <row r="47173" spans="2:24" x14ac:dyDescent="0.3">
      <c r="B47173" s="73"/>
      <c r="D47173" s="73"/>
      <c r="P47173" s="73"/>
      <c r="T47173" s="73"/>
      <c r="U47173" s="73"/>
      <c r="V47173" s="73"/>
      <c r="X47173" s="12"/>
    </row>
    <row r="47174" spans="2:24" x14ac:dyDescent="0.3">
      <c r="B47174" s="73"/>
      <c r="D47174" s="73"/>
      <c r="P47174" s="73"/>
      <c r="T47174" s="73"/>
      <c r="U47174" s="73"/>
      <c r="V47174" s="73"/>
      <c r="X47174" s="12"/>
    </row>
    <row r="47175" spans="2:24" x14ac:dyDescent="0.3">
      <c r="B47175" s="73"/>
      <c r="D47175" s="73"/>
      <c r="P47175" s="73"/>
      <c r="T47175" s="73"/>
      <c r="U47175" s="73"/>
      <c r="V47175" s="73"/>
      <c r="X47175" s="12"/>
    </row>
    <row r="47176" spans="2:24" x14ac:dyDescent="0.3">
      <c r="B47176" s="73"/>
      <c r="D47176" s="73"/>
      <c r="P47176" s="73"/>
      <c r="T47176" s="73"/>
      <c r="U47176" s="73"/>
      <c r="V47176" s="73"/>
      <c r="X47176" s="12"/>
    </row>
    <row r="47177" spans="2:24" x14ac:dyDescent="0.3">
      <c r="B47177" s="73"/>
      <c r="D47177" s="73"/>
      <c r="P47177" s="73"/>
      <c r="T47177" s="73"/>
      <c r="U47177" s="73"/>
      <c r="V47177" s="73"/>
      <c r="X47177" s="12"/>
    </row>
    <row r="47178" spans="2:24" x14ac:dyDescent="0.3">
      <c r="B47178" s="73"/>
      <c r="D47178" s="73"/>
      <c r="P47178" s="73"/>
      <c r="T47178" s="73"/>
      <c r="U47178" s="73"/>
      <c r="V47178" s="73"/>
      <c r="X47178" s="12"/>
    </row>
    <row r="47179" spans="2:24" x14ac:dyDescent="0.3">
      <c r="B47179" s="73"/>
      <c r="D47179" s="73"/>
      <c r="P47179" s="73"/>
      <c r="T47179" s="73"/>
      <c r="U47179" s="73"/>
      <c r="V47179" s="73"/>
      <c r="X47179" s="12"/>
    </row>
    <row r="47180" spans="2:24" x14ac:dyDescent="0.3">
      <c r="B47180" s="73"/>
      <c r="D47180" s="73"/>
      <c r="P47180" s="73"/>
      <c r="T47180" s="73"/>
      <c r="U47180" s="73"/>
      <c r="V47180" s="73"/>
      <c r="X47180" s="12"/>
    </row>
    <row r="47181" spans="2:24" x14ac:dyDescent="0.3">
      <c r="B47181" s="73"/>
      <c r="D47181" s="73"/>
      <c r="P47181" s="73"/>
      <c r="T47181" s="73"/>
      <c r="U47181" s="73"/>
      <c r="V47181" s="73"/>
      <c r="X47181" s="12"/>
    </row>
    <row r="47182" spans="2:24" x14ac:dyDescent="0.3">
      <c r="B47182" s="73"/>
      <c r="D47182" s="73"/>
      <c r="P47182" s="73"/>
      <c r="T47182" s="73"/>
      <c r="U47182" s="73"/>
      <c r="V47182" s="73"/>
      <c r="X47182" s="12"/>
    </row>
    <row r="47183" spans="2:24" x14ac:dyDescent="0.3">
      <c r="B47183" s="73"/>
      <c r="D47183" s="73"/>
      <c r="P47183" s="73"/>
      <c r="T47183" s="73"/>
      <c r="U47183" s="73"/>
      <c r="V47183" s="73"/>
      <c r="X47183" s="12"/>
    </row>
    <row r="47184" spans="2:24" x14ac:dyDescent="0.3">
      <c r="B47184" s="73"/>
      <c r="D47184" s="73"/>
      <c r="P47184" s="73"/>
      <c r="T47184" s="73"/>
      <c r="U47184" s="73"/>
      <c r="V47184" s="73"/>
      <c r="X47184" s="12"/>
    </row>
    <row r="47185" spans="2:24" x14ac:dyDescent="0.3">
      <c r="B47185" s="73"/>
      <c r="D47185" s="73"/>
      <c r="P47185" s="73"/>
      <c r="T47185" s="73"/>
      <c r="U47185" s="73"/>
      <c r="V47185" s="73"/>
      <c r="X47185" s="12"/>
    </row>
    <row r="47186" spans="2:24" x14ac:dyDescent="0.3">
      <c r="B47186" s="73"/>
      <c r="D47186" s="73"/>
      <c r="P47186" s="73"/>
      <c r="T47186" s="73"/>
      <c r="U47186" s="73"/>
      <c r="V47186" s="73"/>
      <c r="X47186" s="12"/>
    </row>
    <row r="47187" spans="2:24" x14ac:dyDescent="0.3">
      <c r="B47187" s="73"/>
      <c r="D47187" s="73"/>
      <c r="P47187" s="73"/>
      <c r="T47187" s="73"/>
      <c r="U47187" s="73"/>
      <c r="V47187" s="73"/>
      <c r="X47187" s="12"/>
    </row>
    <row r="47188" spans="2:24" x14ac:dyDescent="0.3">
      <c r="B47188" s="73"/>
      <c r="D47188" s="73"/>
      <c r="P47188" s="73"/>
      <c r="T47188" s="73"/>
      <c r="U47188" s="73"/>
      <c r="V47188" s="73"/>
      <c r="X47188" s="12"/>
    </row>
    <row r="47189" spans="2:24" x14ac:dyDescent="0.3">
      <c r="B47189" s="73"/>
      <c r="D47189" s="73"/>
      <c r="P47189" s="73"/>
      <c r="T47189" s="73"/>
      <c r="U47189" s="73"/>
      <c r="V47189" s="73"/>
      <c r="X47189" s="12"/>
    </row>
    <row r="47190" spans="2:24" x14ac:dyDescent="0.3">
      <c r="B47190" s="73"/>
      <c r="D47190" s="73"/>
      <c r="P47190" s="73"/>
      <c r="T47190" s="73"/>
      <c r="U47190" s="73"/>
      <c r="V47190" s="73"/>
      <c r="X47190" s="12"/>
    </row>
    <row r="47191" spans="2:24" x14ac:dyDescent="0.3">
      <c r="B47191" s="73"/>
      <c r="D47191" s="73"/>
      <c r="P47191" s="73"/>
      <c r="T47191" s="73"/>
      <c r="U47191" s="73"/>
      <c r="V47191" s="73"/>
      <c r="X47191" s="12"/>
    </row>
    <row r="47192" spans="2:24" x14ac:dyDescent="0.3">
      <c r="B47192" s="73"/>
      <c r="D47192" s="73"/>
      <c r="P47192" s="73"/>
      <c r="T47192" s="73"/>
      <c r="U47192" s="73"/>
      <c r="V47192" s="73"/>
      <c r="X47192" s="12"/>
    </row>
    <row r="47193" spans="2:24" x14ac:dyDescent="0.3">
      <c r="B47193" s="73"/>
      <c r="D47193" s="73"/>
      <c r="P47193" s="73"/>
      <c r="T47193" s="73"/>
      <c r="U47193" s="73"/>
      <c r="V47193" s="73"/>
      <c r="X47193" s="12"/>
    </row>
    <row r="47194" spans="2:24" x14ac:dyDescent="0.3">
      <c r="B47194" s="73"/>
      <c r="D47194" s="73"/>
      <c r="P47194" s="73"/>
      <c r="T47194" s="73"/>
      <c r="U47194" s="73"/>
      <c r="V47194" s="73"/>
      <c r="X47194" s="12"/>
    </row>
    <row r="47195" spans="2:24" x14ac:dyDescent="0.3">
      <c r="B47195" s="73"/>
      <c r="D47195" s="73"/>
      <c r="P47195" s="73"/>
      <c r="T47195" s="73"/>
      <c r="U47195" s="73"/>
      <c r="V47195" s="73"/>
      <c r="X47195" s="12"/>
    </row>
    <row r="47196" spans="2:24" x14ac:dyDescent="0.3">
      <c r="B47196" s="73"/>
      <c r="D47196" s="73"/>
      <c r="P47196" s="73"/>
      <c r="T47196" s="73"/>
      <c r="U47196" s="73"/>
      <c r="V47196" s="73"/>
      <c r="X47196" s="12"/>
    </row>
    <row r="47197" spans="2:24" x14ac:dyDescent="0.3">
      <c r="B47197" s="73"/>
      <c r="D47197" s="73"/>
      <c r="P47197" s="73"/>
      <c r="T47197" s="73"/>
      <c r="U47197" s="73"/>
      <c r="V47197" s="73"/>
      <c r="X47197" s="12"/>
    </row>
    <row r="47198" spans="2:24" x14ac:dyDescent="0.3">
      <c r="B47198" s="73"/>
      <c r="D47198" s="73"/>
      <c r="P47198" s="73"/>
      <c r="T47198" s="73"/>
      <c r="U47198" s="73"/>
      <c r="V47198" s="73"/>
      <c r="X47198" s="12"/>
    </row>
    <row r="47199" spans="2:24" x14ac:dyDescent="0.3">
      <c r="B47199" s="73"/>
      <c r="D47199" s="73"/>
      <c r="P47199" s="73"/>
      <c r="T47199" s="73"/>
      <c r="U47199" s="73"/>
      <c r="V47199" s="73"/>
      <c r="X47199" s="12"/>
    </row>
    <row r="47200" spans="2:24" x14ac:dyDescent="0.3">
      <c r="B47200" s="73"/>
      <c r="D47200" s="73"/>
      <c r="P47200" s="73"/>
      <c r="T47200" s="73"/>
      <c r="U47200" s="73"/>
      <c r="V47200" s="73"/>
      <c r="X47200" s="12"/>
    </row>
    <row r="47201" spans="2:24" x14ac:dyDescent="0.3">
      <c r="B47201" s="73"/>
      <c r="D47201" s="73"/>
      <c r="P47201" s="73"/>
      <c r="T47201" s="73"/>
      <c r="U47201" s="73"/>
      <c r="V47201" s="73"/>
      <c r="X47201" s="12"/>
    </row>
    <row r="47202" spans="2:24" x14ac:dyDescent="0.3">
      <c r="B47202" s="73"/>
      <c r="D47202" s="73"/>
      <c r="P47202" s="73"/>
      <c r="T47202" s="73"/>
      <c r="U47202" s="73"/>
      <c r="V47202" s="73"/>
      <c r="X47202" s="12"/>
    </row>
    <row r="47203" spans="2:24" x14ac:dyDescent="0.3">
      <c r="B47203" s="73"/>
      <c r="D47203" s="73"/>
      <c r="P47203" s="73"/>
      <c r="T47203" s="73"/>
      <c r="U47203" s="73"/>
      <c r="V47203" s="73"/>
      <c r="X47203" s="12"/>
    </row>
    <row r="47204" spans="2:24" x14ac:dyDescent="0.3">
      <c r="B47204" s="73"/>
      <c r="D47204" s="73"/>
      <c r="P47204" s="73"/>
      <c r="T47204" s="73"/>
      <c r="U47204" s="73"/>
      <c r="V47204" s="73"/>
      <c r="X47204" s="12"/>
    </row>
    <row r="47205" spans="2:24" x14ac:dyDescent="0.3">
      <c r="B47205" s="73"/>
      <c r="D47205" s="73"/>
      <c r="P47205" s="73"/>
      <c r="T47205" s="73"/>
      <c r="U47205" s="73"/>
      <c r="V47205" s="73"/>
      <c r="X47205" s="12"/>
    </row>
    <row r="47206" spans="2:24" x14ac:dyDescent="0.3">
      <c r="B47206" s="73"/>
      <c r="D47206" s="73"/>
      <c r="P47206" s="73"/>
      <c r="T47206" s="73"/>
      <c r="U47206" s="73"/>
      <c r="V47206" s="73"/>
      <c r="X47206" s="12"/>
    </row>
    <row r="47207" spans="2:24" x14ac:dyDescent="0.3">
      <c r="B47207" s="73"/>
      <c r="D47207" s="73"/>
      <c r="P47207" s="73"/>
      <c r="T47207" s="73"/>
      <c r="U47207" s="73"/>
      <c r="V47207" s="73"/>
      <c r="X47207" s="12"/>
    </row>
    <row r="47208" spans="2:24" x14ac:dyDescent="0.3">
      <c r="B47208" s="73"/>
      <c r="D47208" s="73"/>
      <c r="P47208" s="73"/>
      <c r="T47208" s="73"/>
      <c r="U47208" s="73"/>
      <c r="V47208" s="73"/>
      <c r="X47208" s="12"/>
    </row>
    <row r="47209" spans="2:24" x14ac:dyDescent="0.3">
      <c r="B47209" s="73"/>
      <c r="D47209" s="73"/>
      <c r="P47209" s="73"/>
      <c r="T47209" s="73"/>
      <c r="U47209" s="73"/>
      <c r="V47209" s="73"/>
      <c r="X47209" s="12"/>
    </row>
    <row r="47210" spans="2:24" x14ac:dyDescent="0.3">
      <c r="B47210" s="73"/>
      <c r="D47210" s="73"/>
      <c r="P47210" s="73"/>
      <c r="T47210" s="73"/>
      <c r="U47210" s="73"/>
      <c r="V47210" s="73"/>
      <c r="X47210" s="12"/>
    </row>
    <row r="47211" spans="2:24" x14ac:dyDescent="0.3">
      <c r="B47211" s="73"/>
      <c r="D47211" s="73"/>
      <c r="P47211" s="73"/>
      <c r="T47211" s="73"/>
      <c r="U47211" s="73"/>
      <c r="V47211" s="73"/>
      <c r="X47211" s="12"/>
    </row>
    <row r="47212" spans="2:24" x14ac:dyDescent="0.3">
      <c r="B47212" s="73"/>
      <c r="D47212" s="73"/>
      <c r="P47212" s="73"/>
      <c r="T47212" s="73"/>
      <c r="U47212" s="73"/>
      <c r="V47212" s="73"/>
      <c r="X47212" s="12"/>
    </row>
    <row r="47213" spans="2:24" x14ac:dyDescent="0.3">
      <c r="B47213" s="73"/>
      <c r="D47213" s="73"/>
      <c r="P47213" s="73"/>
      <c r="T47213" s="73"/>
      <c r="U47213" s="73"/>
      <c r="V47213" s="73"/>
      <c r="X47213" s="12"/>
    </row>
    <row r="47214" spans="2:24" x14ac:dyDescent="0.3">
      <c r="B47214" s="73"/>
      <c r="D47214" s="73"/>
      <c r="P47214" s="73"/>
      <c r="T47214" s="73"/>
      <c r="U47214" s="73"/>
      <c r="V47214" s="73"/>
      <c r="X47214" s="12"/>
    </row>
    <row r="47215" spans="2:24" x14ac:dyDescent="0.3">
      <c r="B47215" s="73"/>
      <c r="D47215" s="73"/>
      <c r="P47215" s="73"/>
      <c r="T47215" s="73"/>
      <c r="U47215" s="73"/>
      <c r="V47215" s="73"/>
      <c r="X47215" s="12"/>
    </row>
    <row r="47216" spans="2:24" x14ac:dyDescent="0.3">
      <c r="B47216" s="73"/>
      <c r="D47216" s="73"/>
      <c r="P47216" s="73"/>
      <c r="T47216" s="73"/>
      <c r="U47216" s="73"/>
      <c r="V47216" s="73"/>
      <c r="X47216" s="12"/>
    </row>
    <row r="47217" spans="2:24" x14ac:dyDescent="0.3">
      <c r="B47217" s="73"/>
      <c r="D47217" s="73"/>
      <c r="P47217" s="73"/>
      <c r="T47217" s="73"/>
      <c r="U47217" s="73"/>
      <c r="V47217" s="73"/>
      <c r="X47217" s="12"/>
    </row>
    <row r="47218" spans="2:24" x14ac:dyDescent="0.3">
      <c r="B47218" s="73"/>
      <c r="D47218" s="73"/>
      <c r="P47218" s="73"/>
      <c r="T47218" s="73"/>
      <c r="U47218" s="73"/>
      <c r="V47218" s="73"/>
      <c r="X47218" s="12"/>
    </row>
    <row r="47219" spans="2:24" x14ac:dyDescent="0.3">
      <c r="B47219" s="73"/>
      <c r="D47219" s="73"/>
      <c r="P47219" s="73"/>
      <c r="T47219" s="73"/>
      <c r="U47219" s="73"/>
      <c r="V47219" s="73"/>
      <c r="X47219" s="12"/>
    </row>
    <row r="47220" spans="2:24" x14ac:dyDescent="0.3">
      <c r="B47220" s="73"/>
      <c r="D47220" s="73"/>
      <c r="P47220" s="73"/>
      <c r="T47220" s="73"/>
      <c r="U47220" s="73"/>
      <c r="V47220" s="73"/>
      <c r="X47220" s="12"/>
    </row>
    <row r="47221" spans="2:24" x14ac:dyDescent="0.3">
      <c r="B47221" s="73"/>
      <c r="D47221" s="73"/>
      <c r="P47221" s="73"/>
      <c r="T47221" s="73"/>
      <c r="U47221" s="73"/>
      <c r="V47221" s="73"/>
      <c r="X47221" s="12"/>
    </row>
    <row r="47222" spans="2:24" x14ac:dyDescent="0.3">
      <c r="B47222" s="73"/>
      <c r="D47222" s="73"/>
      <c r="P47222" s="73"/>
      <c r="T47222" s="73"/>
      <c r="U47222" s="73"/>
      <c r="V47222" s="73"/>
      <c r="X47222" s="12"/>
    </row>
    <row r="47223" spans="2:24" x14ac:dyDescent="0.3">
      <c r="B47223" s="73"/>
      <c r="D47223" s="73"/>
      <c r="P47223" s="73"/>
      <c r="T47223" s="73"/>
      <c r="U47223" s="73"/>
      <c r="V47223" s="73"/>
      <c r="X47223" s="12"/>
    </row>
    <row r="47224" spans="2:24" x14ac:dyDescent="0.3">
      <c r="B47224" s="73"/>
      <c r="D47224" s="73"/>
      <c r="P47224" s="73"/>
      <c r="T47224" s="73"/>
      <c r="U47224" s="73"/>
      <c r="V47224" s="73"/>
      <c r="X47224" s="12"/>
    </row>
    <row r="47225" spans="2:24" x14ac:dyDescent="0.3">
      <c r="B47225" s="73"/>
      <c r="D47225" s="73"/>
      <c r="P47225" s="73"/>
      <c r="T47225" s="73"/>
      <c r="U47225" s="73"/>
      <c r="V47225" s="73"/>
      <c r="X47225" s="12"/>
    </row>
    <row r="47226" spans="2:24" x14ac:dyDescent="0.3">
      <c r="B47226" s="73"/>
      <c r="D47226" s="73"/>
      <c r="P47226" s="73"/>
      <c r="T47226" s="73"/>
      <c r="U47226" s="73"/>
      <c r="V47226" s="73"/>
      <c r="X47226" s="12"/>
    </row>
    <row r="47227" spans="2:24" x14ac:dyDescent="0.3">
      <c r="B47227" s="73"/>
      <c r="D47227" s="73"/>
      <c r="P47227" s="73"/>
      <c r="T47227" s="73"/>
      <c r="U47227" s="73"/>
      <c r="V47227" s="73"/>
      <c r="X47227" s="12"/>
    </row>
    <row r="47228" spans="2:24" x14ac:dyDescent="0.3">
      <c r="B47228" s="73"/>
      <c r="D47228" s="73"/>
      <c r="P47228" s="73"/>
      <c r="T47228" s="73"/>
      <c r="U47228" s="73"/>
      <c r="V47228" s="73"/>
      <c r="X47228" s="12"/>
    </row>
    <row r="47229" spans="2:24" x14ac:dyDescent="0.3">
      <c r="B47229" s="73"/>
      <c r="D47229" s="73"/>
      <c r="P47229" s="73"/>
      <c r="T47229" s="73"/>
      <c r="U47229" s="73"/>
      <c r="V47229" s="73"/>
      <c r="X47229" s="12"/>
    </row>
    <row r="47230" spans="2:24" x14ac:dyDescent="0.3">
      <c r="B47230" s="73"/>
      <c r="D47230" s="73"/>
      <c r="P47230" s="73"/>
      <c r="T47230" s="73"/>
      <c r="U47230" s="73"/>
      <c r="V47230" s="73"/>
      <c r="X47230" s="12"/>
    </row>
    <row r="47231" spans="2:24" x14ac:dyDescent="0.3">
      <c r="B47231" s="73"/>
      <c r="D47231" s="73"/>
      <c r="P47231" s="73"/>
      <c r="T47231" s="73"/>
      <c r="U47231" s="73"/>
      <c r="V47231" s="73"/>
      <c r="X47231" s="12"/>
    </row>
    <row r="47232" spans="2:24" x14ac:dyDescent="0.3">
      <c r="B47232" s="73"/>
      <c r="D47232" s="73"/>
      <c r="P47232" s="73"/>
      <c r="T47232" s="73"/>
      <c r="U47232" s="73"/>
      <c r="V47232" s="73"/>
      <c r="X47232" s="12"/>
    </row>
    <row r="47233" spans="2:24" x14ac:dyDescent="0.3">
      <c r="B47233" s="73"/>
      <c r="D47233" s="73"/>
      <c r="P47233" s="73"/>
      <c r="T47233" s="73"/>
      <c r="U47233" s="73"/>
      <c r="V47233" s="73"/>
      <c r="X47233" s="12"/>
    </row>
    <row r="47234" spans="2:24" x14ac:dyDescent="0.3">
      <c r="B47234" s="73"/>
      <c r="D47234" s="73"/>
      <c r="P47234" s="73"/>
      <c r="T47234" s="73"/>
      <c r="U47234" s="73"/>
      <c r="V47234" s="73"/>
      <c r="X47234" s="12"/>
    </row>
    <row r="47235" spans="2:24" x14ac:dyDescent="0.3">
      <c r="B47235" s="73"/>
      <c r="D47235" s="73"/>
      <c r="P47235" s="73"/>
      <c r="T47235" s="73"/>
      <c r="U47235" s="73"/>
      <c r="V47235" s="73"/>
      <c r="X47235" s="12"/>
    </row>
    <row r="47236" spans="2:24" x14ac:dyDescent="0.3">
      <c r="B47236" s="73"/>
      <c r="D47236" s="73"/>
      <c r="P47236" s="73"/>
      <c r="T47236" s="73"/>
      <c r="U47236" s="73"/>
      <c r="V47236" s="73"/>
      <c r="X47236" s="12"/>
    </row>
    <row r="47237" spans="2:24" x14ac:dyDescent="0.3">
      <c r="B47237" s="73"/>
      <c r="D47237" s="73"/>
      <c r="P47237" s="73"/>
      <c r="T47237" s="73"/>
      <c r="U47237" s="73"/>
      <c r="V47237" s="73"/>
      <c r="X47237" s="12"/>
    </row>
    <row r="47238" spans="2:24" x14ac:dyDescent="0.3">
      <c r="B47238" s="73"/>
      <c r="D47238" s="73"/>
      <c r="P47238" s="73"/>
      <c r="T47238" s="73"/>
      <c r="U47238" s="73"/>
      <c r="V47238" s="73"/>
      <c r="X47238" s="12"/>
    </row>
    <row r="47239" spans="2:24" x14ac:dyDescent="0.3">
      <c r="B47239" s="73"/>
      <c r="D47239" s="73"/>
      <c r="P47239" s="73"/>
      <c r="T47239" s="73"/>
      <c r="U47239" s="73"/>
      <c r="V47239" s="73"/>
      <c r="X47239" s="12"/>
    </row>
    <row r="47240" spans="2:24" x14ac:dyDescent="0.3">
      <c r="B47240" s="73"/>
      <c r="D47240" s="73"/>
      <c r="P47240" s="73"/>
      <c r="T47240" s="73"/>
      <c r="U47240" s="73"/>
      <c r="V47240" s="73"/>
      <c r="X47240" s="12"/>
    </row>
    <row r="47241" spans="2:24" x14ac:dyDescent="0.3">
      <c r="B47241" s="73"/>
      <c r="D47241" s="73"/>
      <c r="P47241" s="73"/>
      <c r="T47241" s="73"/>
      <c r="U47241" s="73"/>
      <c r="V47241" s="73"/>
      <c r="X47241" s="12"/>
    </row>
    <row r="47242" spans="2:24" x14ac:dyDescent="0.3">
      <c r="B47242" s="73"/>
      <c r="D47242" s="73"/>
      <c r="P47242" s="73"/>
      <c r="T47242" s="73"/>
      <c r="U47242" s="73"/>
      <c r="V47242" s="73"/>
      <c r="X47242" s="12"/>
    </row>
    <row r="47243" spans="2:24" x14ac:dyDescent="0.3">
      <c r="B47243" s="73"/>
      <c r="D47243" s="73"/>
      <c r="P47243" s="73"/>
      <c r="T47243" s="73"/>
      <c r="U47243" s="73"/>
      <c r="V47243" s="73"/>
      <c r="X47243" s="12"/>
    </row>
    <row r="47244" spans="2:24" x14ac:dyDescent="0.3">
      <c r="B47244" s="73"/>
      <c r="D47244" s="73"/>
      <c r="P47244" s="73"/>
      <c r="T47244" s="73"/>
      <c r="U47244" s="73"/>
      <c r="V47244" s="73"/>
      <c r="X47244" s="12"/>
    </row>
    <row r="47245" spans="2:24" x14ac:dyDescent="0.3">
      <c r="B47245" s="73"/>
      <c r="D47245" s="73"/>
      <c r="P47245" s="73"/>
      <c r="T47245" s="73"/>
      <c r="U47245" s="73"/>
      <c r="V47245" s="73"/>
      <c r="X47245" s="12"/>
    </row>
    <row r="47246" spans="2:24" x14ac:dyDescent="0.3">
      <c r="B47246" s="73"/>
      <c r="D47246" s="73"/>
      <c r="P47246" s="73"/>
      <c r="T47246" s="73"/>
      <c r="U47246" s="73"/>
      <c r="V47246" s="73"/>
      <c r="X47246" s="12"/>
    </row>
    <row r="47247" spans="2:24" x14ac:dyDescent="0.3">
      <c r="B47247" s="73"/>
      <c r="D47247" s="73"/>
      <c r="P47247" s="73"/>
      <c r="T47247" s="73"/>
      <c r="U47247" s="73"/>
      <c r="V47247" s="73"/>
      <c r="X47247" s="12"/>
    </row>
    <row r="47248" spans="2:24" x14ac:dyDescent="0.3">
      <c r="B47248" s="73"/>
      <c r="D47248" s="73"/>
      <c r="P47248" s="73"/>
      <c r="T47248" s="73"/>
      <c r="U47248" s="73"/>
      <c r="V47248" s="73"/>
      <c r="X47248" s="12"/>
    </row>
    <row r="47249" spans="2:24" x14ac:dyDescent="0.3">
      <c r="B47249" s="73"/>
      <c r="D47249" s="73"/>
      <c r="P47249" s="73"/>
      <c r="T47249" s="73"/>
      <c r="U47249" s="73"/>
      <c r="V47249" s="73"/>
      <c r="X47249" s="12"/>
    </row>
    <row r="47250" spans="2:24" x14ac:dyDescent="0.3">
      <c r="B47250" s="73"/>
      <c r="D47250" s="73"/>
      <c r="P47250" s="73"/>
      <c r="T47250" s="73"/>
      <c r="U47250" s="73"/>
      <c r="V47250" s="73"/>
      <c r="X47250" s="12"/>
    </row>
    <row r="47251" spans="2:24" x14ac:dyDescent="0.3">
      <c r="B47251" s="73"/>
      <c r="D47251" s="73"/>
      <c r="P47251" s="73"/>
      <c r="T47251" s="73"/>
      <c r="U47251" s="73"/>
      <c r="V47251" s="73"/>
      <c r="X47251" s="12"/>
    </row>
    <row r="47252" spans="2:24" x14ac:dyDescent="0.3">
      <c r="B47252" s="73"/>
      <c r="D47252" s="73"/>
      <c r="P47252" s="73"/>
      <c r="T47252" s="73"/>
      <c r="U47252" s="73"/>
      <c r="V47252" s="73"/>
      <c r="X47252" s="12"/>
    </row>
    <row r="47253" spans="2:24" x14ac:dyDescent="0.3">
      <c r="B47253" s="73"/>
      <c r="D47253" s="73"/>
      <c r="P47253" s="73"/>
      <c r="T47253" s="73"/>
      <c r="U47253" s="73"/>
      <c r="V47253" s="73"/>
      <c r="X47253" s="12"/>
    </row>
    <row r="47254" spans="2:24" x14ac:dyDescent="0.3">
      <c r="B47254" s="73"/>
      <c r="D47254" s="73"/>
      <c r="P47254" s="73"/>
      <c r="T47254" s="73"/>
      <c r="U47254" s="73"/>
      <c r="V47254" s="73"/>
      <c r="X47254" s="12"/>
    </row>
    <row r="47255" spans="2:24" x14ac:dyDescent="0.3">
      <c r="B47255" s="73"/>
      <c r="D47255" s="73"/>
      <c r="P47255" s="73"/>
      <c r="T47255" s="73"/>
      <c r="U47255" s="73"/>
      <c r="V47255" s="73"/>
      <c r="X47255" s="12"/>
    </row>
    <row r="47256" spans="2:24" x14ac:dyDescent="0.3">
      <c r="B47256" s="73"/>
      <c r="D47256" s="73"/>
      <c r="P47256" s="73"/>
      <c r="T47256" s="73"/>
      <c r="U47256" s="73"/>
      <c r="V47256" s="73"/>
      <c r="X47256" s="12"/>
    </row>
    <row r="47257" spans="2:24" x14ac:dyDescent="0.3">
      <c r="B47257" s="73"/>
      <c r="D47257" s="73"/>
      <c r="P47257" s="73"/>
      <c r="T47257" s="73"/>
      <c r="U47257" s="73"/>
      <c r="V47257" s="73"/>
      <c r="X47257" s="12"/>
    </row>
    <row r="47258" spans="2:24" x14ac:dyDescent="0.3">
      <c r="B47258" s="73"/>
      <c r="D47258" s="73"/>
      <c r="P47258" s="73"/>
      <c r="T47258" s="73"/>
      <c r="U47258" s="73"/>
      <c r="V47258" s="73"/>
      <c r="X47258" s="12"/>
    </row>
    <row r="47259" spans="2:24" x14ac:dyDescent="0.3">
      <c r="B47259" s="73"/>
      <c r="D47259" s="73"/>
      <c r="P47259" s="73"/>
      <c r="T47259" s="73"/>
      <c r="U47259" s="73"/>
      <c r="V47259" s="73"/>
      <c r="X47259" s="12"/>
    </row>
    <row r="47260" spans="2:24" x14ac:dyDescent="0.3">
      <c r="B47260" s="73"/>
      <c r="D47260" s="73"/>
      <c r="P47260" s="73"/>
      <c r="T47260" s="73"/>
      <c r="U47260" s="73"/>
      <c r="V47260" s="73"/>
      <c r="X47260" s="12"/>
    </row>
    <row r="47261" spans="2:24" x14ac:dyDescent="0.3">
      <c r="B47261" s="73"/>
      <c r="D47261" s="73"/>
      <c r="P47261" s="73"/>
      <c r="T47261" s="73"/>
      <c r="U47261" s="73"/>
      <c r="V47261" s="73"/>
      <c r="X47261" s="12"/>
    </row>
    <row r="47262" spans="2:24" x14ac:dyDescent="0.3">
      <c r="B47262" s="73"/>
      <c r="D47262" s="73"/>
      <c r="P47262" s="73"/>
      <c r="T47262" s="73"/>
      <c r="U47262" s="73"/>
      <c r="V47262" s="73"/>
      <c r="X47262" s="12"/>
    </row>
    <row r="47263" spans="2:24" x14ac:dyDescent="0.3">
      <c r="B47263" s="73"/>
      <c r="D47263" s="73"/>
      <c r="P47263" s="73"/>
      <c r="T47263" s="73"/>
      <c r="U47263" s="73"/>
      <c r="V47263" s="73"/>
      <c r="X47263" s="12"/>
    </row>
    <row r="47264" spans="2:24" x14ac:dyDescent="0.3">
      <c r="B47264" s="73"/>
      <c r="D47264" s="73"/>
      <c r="P47264" s="73"/>
      <c r="T47264" s="73"/>
      <c r="U47264" s="73"/>
      <c r="V47264" s="73"/>
      <c r="X47264" s="12"/>
    </row>
    <row r="47265" spans="2:24" x14ac:dyDescent="0.3">
      <c r="B47265" s="73"/>
      <c r="D47265" s="73"/>
      <c r="P47265" s="73"/>
      <c r="T47265" s="73"/>
      <c r="U47265" s="73"/>
      <c r="V47265" s="73"/>
      <c r="X47265" s="12"/>
    </row>
    <row r="47266" spans="2:24" x14ac:dyDescent="0.3">
      <c r="B47266" s="73"/>
      <c r="D47266" s="73"/>
      <c r="P47266" s="73"/>
      <c r="T47266" s="73"/>
      <c r="U47266" s="73"/>
      <c r="V47266" s="73"/>
      <c r="X47266" s="12"/>
    </row>
    <row r="47267" spans="2:24" x14ac:dyDescent="0.3">
      <c r="B47267" s="73"/>
      <c r="D47267" s="73"/>
      <c r="P47267" s="73"/>
      <c r="T47267" s="73"/>
      <c r="U47267" s="73"/>
      <c r="V47267" s="73"/>
      <c r="X47267" s="12"/>
    </row>
    <row r="47268" spans="2:24" x14ac:dyDescent="0.3">
      <c r="B47268" s="73"/>
      <c r="D47268" s="73"/>
      <c r="P47268" s="73"/>
      <c r="T47268" s="73"/>
      <c r="U47268" s="73"/>
      <c r="V47268" s="73"/>
      <c r="X47268" s="12"/>
    </row>
    <row r="47269" spans="2:24" x14ac:dyDescent="0.3">
      <c r="B47269" s="73"/>
      <c r="D47269" s="73"/>
      <c r="P47269" s="73"/>
      <c r="T47269" s="73"/>
      <c r="U47269" s="73"/>
      <c r="V47269" s="73"/>
      <c r="X47269" s="12"/>
    </row>
    <row r="47270" spans="2:24" x14ac:dyDescent="0.3">
      <c r="B47270" s="73"/>
      <c r="D47270" s="73"/>
      <c r="P47270" s="73"/>
      <c r="T47270" s="73"/>
      <c r="U47270" s="73"/>
      <c r="V47270" s="73"/>
      <c r="X47270" s="12"/>
    </row>
    <row r="47271" spans="2:24" x14ac:dyDescent="0.3">
      <c r="B47271" s="73"/>
      <c r="D47271" s="73"/>
      <c r="P47271" s="73"/>
      <c r="T47271" s="73"/>
      <c r="U47271" s="73"/>
      <c r="V47271" s="73"/>
      <c r="X47271" s="12"/>
    </row>
    <row r="47272" spans="2:24" x14ac:dyDescent="0.3">
      <c r="B47272" s="73"/>
      <c r="D47272" s="73"/>
      <c r="P47272" s="73"/>
      <c r="T47272" s="73"/>
      <c r="U47272" s="73"/>
      <c r="V47272" s="73"/>
      <c r="X47272" s="12"/>
    </row>
    <row r="47273" spans="2:24" x14ac:dyDescent="0.3">
      <c r="B47273" s="73"/>
      <c r="D47273" s="73"/>
      <c r="P47273" s="73"/>
      <c r="T47273" s="73"/>
      <c r="U47273" s="73"/>
      <c r="V47273" s="73"/>
      <c r="X47273" s="12"/>
    </row>
    <row r="47274" spans="2:24" x14ac:dyDescent="0.3">
      <c r="B47274" s="73"/>
      <c r="D47274" s="73"/>
      <c r="P47274" s="73"/>
      <c r="T47274" s="73"/>
      <c r="U47274" s="73"/>
      <c r="V47274" s="73"/>
      <c r="X47274" s="12"/>
    </row>
    <row r="47275" spans="2:24" x14ac:dyDescent="0.3">
      <c r="B47275" s="73"/>
      <c r="D47275" s="73"/>
      <c r="P47275" s="73"/>
      <c r="T47275" s="73"/>
      <c r="U47275" s="73"/>
      <c r="V47275" s="73"/>
      <c r="X47275" s="12"/>
    </row>
    <row r="47276" spans="2:24" x14ac:dyDescent="0.3">
      <c r="B47276" s="73"/>
      <c r="D47276" s="73"/>
      <c r="P47276" s="73"/>
      <c r="T47276" s="73"/>
      <c r="U47276" s="73"/>
      <c r="V47276" s="73"/>
      <c r="X47276" s="12"/>
    </row>
    <row r="47277" spans="2:24" x14ac:dyDescent="0.3">
      <c r="B47277" s="73"/>
      <c r="D47277" s="73"/>
      <c r="P47277" s="73"/>
      <c r="T47277" s="73"/>
      <c r="U47277" s="73"/>
      <c r="V47277" s="73"/>
      <c r="X47277" s="12"/>
    </row>
    <row r="47278" spans="2:24" x14ac:dyDescent="0.3">
      <c r="B47278" s="73"/>
      <c r="D47278" s="73"/>
      <c r="P47278" s="73"/>
      <c r="T47278" s="73"/>
      <c r="U47278" s="73"/>
      <c r="V47278" s="73"/>
      <c r="X47278" s="12"/>
    </row>
    <row r="47279" spans="2:24" x14ac:dyDescent="0.3">
      <c r="B47279" s="73"/>
      <c r="D47279" s="73"/>
      <c r="P47279" s="73"/>
      <c r="T47279" s="73"/>
      <c r="U47279" s="73"/>
      <c r="V47279" s="73"/>
      <c r="X47279" s="12"/>
    </row>
    <row r="47280" spans="2:24" x14ac:dyDescent="0.3">
      <c r="B47280" s="73"/>
      <c r="D47280" s="73"/>
      <c r="P47280" s="73"/>
      <c r="T47280" s="73"/>
      <c r="U47280" s="73"/>
      <c r="V47280" s="73"/>
      <c r="X47280" s="12"/>
    </row>
    <row r="47281" spans="2:24" x14ac:dyDescent="0.3">
      <c r="B47281" s="73"/>
      <c r="D47281" s="73"/>
      <c r="P47281" s="73"/>
      <c r="T47281" s="73"/>
      <c r="U47281" s="73"/>
      <c r="V47281" s="73"/>
      <c r="X47281" s="12"/>
    </row>
    <row r="47282" spans="2:24" x14ac:dyDescent="0.3">
      <c r="B47282" s="73"/>
      <c r="D47282" s="73"/>
      <c r="P47282" s="73"/>
      <c r="T47282" s="73"/>
      <c r="U47282" s="73"/>
      <c r="V47282" s="73"/>
      <c r="X47282" s="12"/>
    </row>
    <row r="47283" spans="2:24" x14ac:dyDescent="0.3">
      <c r="B47283" s="73"/>
      <c r="D47283" s="73"/>
      <c r="P47283" s="73"/>
      <c r="T47283" s="73"/>
      <c r="U47283" s="73"/>
      <c r="V47283" s="73"/>
      <c r="X47283" s="12"/>
    </row>
    <row r="47284" spans="2:24" x14ac:dyDescent="0.3">
      <c r="B47284" s="73"/>
      <c r="D47284" s="73"/>
      <c r="P47284" s="73"/>
      <c r="T47284" s="73"/>
      <c r="U47284" s="73"/>
      <c r="V47284" s="73"/>
      <c r="X47284" s="12"/>
    </row>
    <row r="47285" spans="2:24" x14ac:dyDescent="0.3">
      <c r="B47285" s="73"/>
      <c r="D47285" s="73"/>
      <c r="P47285" s="73"/>
      <c r="T47285" s="73"/>
      <c r="U47285" s="73"/>
      <c r="V47285" s="73"/>
      <c r="X47285" s="12"/>
    </row>
    <row r="47286" spans="2:24" x14ac:dyDescent="0.3">
      <c r="B47286" s="73"/>
      <c r="D47286" s="73"/>
      <c r="P47286" s="73"/>
      <c r="T47286" s="73"/>
      <c r="U47286" s="73"/>
      <c r="V47286" s="73"/>
      <c r="X47286" s="12"/>
    </row>
    <row r="47287" spans="2:24" x14ac:dyDescent="0.3">
      <c r="B47287" s="73"/>
      <c r="D47287" s="73"/>
      <c r="P47287" s="73"/>
      <c r="T47287" s="73"/>
      <c r="U47287" s="73"/>
      <c r="V47287" s="73"/>
      <c r="X47287" s="12"/>
    </row>
    <row r="47288" spans="2:24" x14ac:dyDescent="0.3">
      <c r="B47288" s="73"/>
      <c r="D47288" s="73"/>
      <c r="P47288" s="73"/>
      <c r="T47288" s="73"/>
      <c r="U47288" s="73"/>
      <c r="V47288" s="73"/>
      <c r="X47288" s="12"/>
    </row>
    <row r="47289" spans="2:24" x14ac:dyDescent="0.3">
      <c r="B47289" s="73"/>
      <c r="D47289" s="73"/>
      <c r="P47289" s="73"/>
      <c r="T47289" s="73"/>
      <c r="U47289" s="73"/>
      <c r="V47289" s="73"/>
      <c r="X47289" s="12"/>
    </row>
    <row r="47290" spans="2:24" x14ac:dyDescent="0.3">
      <c r="B47290" s="73"/>
      <c r="D47290" s="73"/>
      <c r="P47290" s="73"/>
      <c r="T47290" s="73"/>
      <c r="U47290" s="73"/>
      <c r="V47290" s="73"/>
      <c r="X47290" s="12"/>
    </row>
    <row r="47291" spans="2:24" x14ac:dyDescent="0.3">
      <c r="B47291" s="73"/>
      <c r="D47291" s="73"/>
      <c r="P47291" s="73"/>
      <c r="T47291" s="73"/>
      <c r="U47291" s="73"/>
      <c r="V47291" s="73"/>
      <c r="X47291" s="12"/>
    </row>
    <row r="47292" spans="2:24" x14ac:dyDescent="0.3">
      <c r="B47292" s="73"/>
      <c r="D47292" s="73"/>
      <c r="P47292" s="73"/>
      <c r="T47292" s="73"/>
      <c r="U47292" s="73"/>
      <c r="V47292" s="73"/>
      <c r="X47292" s="12"/>
    </row>
    <row r="47293" spans="2:24" x14ac:dyDescent="0.3">
      <c r="B47293" s="73"/>
      <c r="D47293" s="73"/>
      <c r="P47293" s="73"/>
      <c r="T47293" s="73"/>
      <c r="U47293" s="73"/>
      <c r="V47293" s="73"/>
      <c r="X47293" s="12"/>
    </row>
    <row r="47294" spans="2:24" x14ac:dyDescent="0.3">
      <c r="B47294" s="73"/>
      <c r="D47294" s="73"/>
      <c r="P47294" s="73"/>
      <c r="T47294" s="73"/>
      <c r="U47294" s="73"/>
      <c r="V47294" s="73"/>
      <c r="X47294" s="12"/>
    </row>
    <row r="47295" spans="2:24" x14ac:dyDescent="0.3">
      <c r="B47295" s="73"/>
      <c r="D47295" s="73"/>
      <c r="P47295" s="73"/>
      <c r="T47295" s="73"/>
      <c r="U47295" s="73"/>
      <c r="V47295" s="73"/>
      <c r="X47295" s="12"/>
    </row>
    <row r="47296" spans="2:24" x14ac:dyDescent="0.3">
      <c r="B47296" s="73"/>
      <c r="D47296" s="73"/>
      <c r="P47296" s="73"/>
      <c r="T47296" s="73"/>
      <c r="U47296" s="73"/>
      <c r="V47296" s="73"/>
      <c r="X47296" s="12"/>
    </row>
    <row r="47297" spans="2:24" x14ac:dyDescent="0.3">
      <c r="B47297" s="73"/>
      <c r="D47297" s="73"/>
      <c r="P47297" s="73"/>
      <c r="T47297" s="73"/>
      <c r="U47297" s="73"/>
      <c r="V47297" s="73"/>
      <c r="X47297" s="12"/>
    </row>
    <row r="47298" spans="2:24" x14ac:dyDescent="0.3">
      <c r="B47298" s="73"/>
      <c r="D47298" s="73"/>
      <c r="P47298" s="73"/>
      <c r="T47298" s="73"/>
      <c r="U47298" s="73"/>
      <c r="V47298" s="73"/>
      <c r="X47298" s="12"/>
    </row>
    <row r="47299" spans="2:24" x14ac:dyDescent="0.3">
      <c r="B47299" s="73"/>
      <c r="D47299" s="73"/>
      <c r="P47299" s="73"/>
      <c r="T47299" s="73"/>
      <c r="U47299" s="73"/>
      <c r="V47299" s="73"/>
      <c r="X47299" s="12"/>
    </row>
    <row r="47300" spans="2:24" x14ac:dyDescent="0.3">
      <c r="B47300" s="73"/>
      <c r="D47300" s="73"/>
      <c r="P47300" s="73"/>
      <c r="T47300" s="73"/>
      <c r="U47300" s="73"/>
      <c r="V47300" s="73"/>
      <c r="X47300" s="12"/>
    </row>
    <row r="47301" spans="2:24" x14ac:dyDescent="0.3">
      <c r="B47301" s="73"/>
      <c r="D47301" s="73"/>
      <c r="P47301" s="73"/>
      <c r="T47301" s="73"/>
      <c r="U47301" s="73"/>
      <c r="V47301" s="73"/>
      <c r="X47301" s="12"/>
    </row>
    <row r="47302" spans="2:24" x14ac:dyDescent="0.3">
      <c r="B47302" s="73"/>
      <c r="D47302" s="73"/>
      <c r="P47302" s="73"/>
      <c r="T47302" s="73"/>
      <c r="U47302" s="73"/>
      <c r="V47302" s="73"/>
      <c r="X47302" s="12"/>
    </row>
    <row r="47303" spans="2:24" x14ac:dyDescent="0.3">
      <c r="B47303" s="73"/>
      <c r="D47303" s="73"/>
      <c r="P47303" s="73"/>
      <c r="T47303" s="73"/>
      <c r="U47303" s="73"/>
      <c r="V47303" s="73"/>
      <c r="X47303" s="12"/>
    </row>
    <row r="47304" spans="2:24" x14ac:dyDescent="0.3">
      <c r="B47304" s="73"/>
      <c r="D47304" s="73"/>
      <c r="P47304" s="73"/>
      <c r="T47304" s="73"/>
      <c r="U47304" s="73"/>
      <c r="V47304" s="73"/>
      <c r="X47304" s="12"/>
    </row>
    <row r="47305" spans="2:24" x14ac:dyDescent="0.3">
      <c r="B47305" s="73"/>
      <c r="D47305" s="73"/>
      <c r="P47305" s="73"/>
      <c r="T47305" s="73"/>
      <c r="U47305" s="73"/>
      <c r="V47305" s="73"/>
      <c r="X47305" s="12"/>
    </row>
    <row r="47306" spans="2:24" x14ac:dyDescent="0.3">
      <c r="B47306" s="73"/>
      <c r="D47306" s="73"/>
      <c r="P47306" s="73"/>
      <c r="T47306" s="73"/>
      <c r="U47306" s="73"/>
      <c r="V47306" s="73"/>
      <c r="X47306" s="12"/>
    </row>
    <row r="47307" spans="2:24" x14ac:dyDescent="0.3">
      <c r="B47307" s="73"/>
      <c r="D47307" s="73"/>
      <c r="P47307" s="73"/>
      <c r="T47307" s="73"/>
      <c r="U47307" s="73"/>
      <c r="V47307" s="73"/>
      <c r="X47307" s="12"/>
    </row>
    <row r="47308" spans="2:24" x14ac:dyDescent="0.3">
      <c r="B47308" s="73"/>
      <c r="D47308" s="73"/>
      <c r="P47308" s="73"/>
      <c r="T47308" s="73"/>
      <c r="U47308" s="73"/>
      <c r="V47308" s="73"/>
      <c r="X47308" s="12"/>
    </row>
    <row r="47309" spans="2:24" x14ac:dyDescent="0.3">
      <c r="B47309" s="73"/>
      <c r="D47309" s="73"/>
      <c r="P47309" s="73"/>
      <c r="T47309" s="73"/>
      <c r="U47309" s="73"/>
      <c r="V47309" s="73"/>
      <c r="X47309" s="12"/>
    </row>
    <row r="47310" spans="2:24" x14ac:dyDescent="0.3">
      <c r="B47310" s="73"/>
      <c r="D47310" s="73"/>
      <c r="P47310" s="73"/>
      <c r="T47310" s="73"/>
      <c r="U47310" s="73"/>
      <c r="V47310" s="73"/>
      <c r="X47310" s="12"/>
    </row>
    <row r="47311" spans="2:24" x14ac:dyDescent="0.3">
      <c r="B47311" s="73"/>
      <c r="D47311" s="73"/>
      <c r="P47311" s="73"/>
      <c r="T47311" s="73"/>
      <c r="U47311" s="73"/>
      <c r="V47311" s="73"/>
      <c r="X47311" s="12"/>
    </row>
    <row r="47312" spans="2:24" x14ac:dyDescent="0.3">
      <c r="B47312" s="73"/>
      <c r="D47312" s="73"/>
      <c r="P47312" s="73"/>
      <c r="T47312" s="73"/>
      <c r="U47312" s="73"/>
      <c r="V47312" s="73"/>
      <c r="X47312" s="12"/>
    </row>
    <row r="47313" spans="2:24" x14ac:dyDescent="0.3">
      <c r="B47313" s="73"/>
      <c r="D47313" s="73"/>
      <c r="P47313" s="73"/>
      <c r="T47313" s="73"/>
      <c r="U47313" s="73"/>
      <c r="V47313" s="73"/>
      <c r="X47313" s="12"/>
    </row>
    <row r="47314" spans="2:24" x14ac:dyDescent="0.3">
      <c r="B47314" s="73"/>
      <c r="D47314" s="73"/>
      <c r="P47314" s="73"/>
      <c r="T47314" s="73"/>
      <c r="U47314" s="73"/>
      <c r="V47314" s="73"/>
      <c r="X47314" s="12"/>
    </row>
    <row r="47315" spans="2:24" x14ac:dyDescent="0.3">
      <c r="B47315" s="73"/>
      <c r="D47315" s="73"/>
      <c r="P47315" s="73"/>
      <c r="T47315" s="73"/>
      <c r="U47315" s="73"/>
      <c r="V47315" s="73"/>
      <c r="X47315" s="12"/>
    </row>
    <row r="47316" spans="2:24" x14ac:dyDescent="0.3">
      <c r="B47316" s="73"/>
      <c r="D47316" s="73"/>
      <c r="P47316" s="73"/>
      <c r="T47316" s="73"/>
      <c r="U47316" s="73"/>
      <c r="V47316" s="73"/>
      <c r="X47316" s="12"/>
    </row>
    <row r="47317" spans="2:24" x14ac:dyDescent="0.3">
      <c r="B47317" s="73"/>
      <c r="D47317" s="73"/>
      <c r="P47317" s="73"/>
      <c r="T47317" s="73"/>
      <c r="U47317" s="73"/>
      <c r="V47317" s="73"/>
      <c r="X47317" s="12"/>
    </row>
    <row r="47318" spans="2:24" x14ac:dyDescent="0.3">
      <c r="B47318" s="73"/>
      <c r="D47318" s="73"/>
      <c r="P47318" s="73"/>
      <c r="T47318" s="73"/>
      <c r="U47318" s="73"/>
      <c r="V47318" s="73"/>
      <c r="X47318" s="12"/>
    </row>
    <row r="47319" spans="2:24" x14ac:dyDescent="0.3">
      <c r="B47319" s="73"/>
      <c r="D47319" s="73"/>
      <c r="P47319" s="73"/>
      <c r="T47319" s="73"/>
      <c r="U47319" s="73"/>
      <c r="V47319" s="73"/>
      <c r="X47319" s="12"/>
    </row>
    <row r="47320" spans="2:24" x14ac:dyDescent="0.3">
      <c r="B47320" s="73"/>
      <c r="D47320" s="73"/>
      <c r="P47320" s="73"/>
      <c r="T47320" s="73"/>
      <c r="U47320" s="73"/>
      <c r="V47320" s="73"/>
      <c r="X47320" s="12"/>
    </row>
    <row r="47321" spans="2:24" x14ac:dyDescent="0.3">
      <c r="B47321" s="73"/>
      <c r="D47321" s="73"/>
      <c r="P47321" s="73"/>
      <c r="T47321" s="73"/>
      <c r="U47321" s="73"/>
      <c r="V47321" s="73"/>
      <c r="X47321" s="12"/>
    </row>
    <row r="47322" spans="2:24" x14ac:dyDescent="0.3">
      <c r="B47322" s="73"/>
      <c r="D47322" s="73"/>
      <c r="P47322" s="73"/>
      <c r="T47322" s="73"/>
      <c r="U47322" s="73"/>
      <c r="V47322" s="73"/>
      <c r="X47322" s="12"/>
    </row>
    <row r="47323" spans="2:24" x14ac:dyDescent="0.3">
      <c r="B47323" s="73"/>
      <c r="D47323" s="73"/>
      <c r="P47323" s="73"/>
      <c r="T47323" s="73"/>
      <c r="U47323" s="73"/>
      <c r="V47323" s="73"/>
      <c r="X47323" s="12"/>
    </row>
    <row r="47324" spans="2:24" x14ac:dyDescent="0.3">
      <c r="B47324" s="73"/>
      <c r="D47324" s="73"/>
      <c r="P47324" s="73"/>
      <c r="T47324" s="73"/>
      <c r="U47324" s="73"/>
      <c r="V47324" s="73"/>
      <c r="X47324" s="12"/>
    </row>
    <row r="47325" spans="2:24" x14ac:dyDescent="0.3">
      <c r="B47325" s="73"/>
      <c r="D47325" s="73"/>
      <c r="P47325" s="73"/>
      <c r="T47325" s="73"/>
      <c r="U47325" s="73"/>
      <c r="V47325" s="73"/>
      <c r="X47325" s="12"/>
    </row>
    <row r="47326" spans="2:24" x14ac:dyDescent="0.3">
      <c r="B47326" s="73"/>
      <c r="D47326" s="73"/>
      <c r="P47326" s="73"/>
      <c r="T47326" s="73"/>
      <c r="U47326" s="73"/>
      <c r="V47326" s="73"/>
      <c r="X47326" s="12"/>
    </row>
    <row r="47327" spans="2:24" x14ac:dyDescent="0.3">
      <c r="B47327" s="73"/>
      <c r="D47327" s="73"/>
      <c r="P47327" s="73"/>
      <c r="T47327" s="73"/>
      <c r="U47327" s="73"/>
      <c r="V47327" s="73"/>
      <c r="X47327" s="12"/>
    </row>
    <row r="47328" spans="2:24" x14ac:dyDescent="0.3">
      <c r="B47328" s="73"/>
      <c r="D47328" s="73"/>
      <c r="P47328" s="73"/>
      <c r="T47328" s="73"/>
      <c r="U47328" s="73"/>
      <c r="V47328" s="73"/>
      <c r="X47328" s="12"/>
    </row>
    <row r="47329" spans="2:24" x14ac:dyDescent="0.3">
      <c r="B47329" s="73"/>
      <c r="D47329" s="73"/>
      <c r="P47329" s="73"/>
      <c r="T47329" s="73"/>
      <c r="U47329" s="73"/>
      <c r="V47329" s="73"/>
      <c r="X47329" s="12"/>
    </row>
    <row r="47330" spans="2:24" x14ac:dyDescent="0.3">
      <c r="B47330" s="73"/>
      <c r="D47330" s="73"/>
      <c r="P47330" s="73"/>
      <c r="T47330" s="73"/>
      <c r="U47330" s="73"/>
      <c r="V47330" s="73"/>
      <c r="X47330" s="12"/>
    </row>
    <row r="47331" spans="2:24" x14ac:dyDescent="0.3">
      <c r="B47331" s="73"/>
      <c r="D47331" s="73"/>
      <c r="P47331" s="73"/>
      <c r="T47331" s="73"/>
      <c r="U47331" s="73"/>
      <c r="V47331" s="73"/>
      <c r="X47331" s="12"/>
    </row>
    <row r="47332" spans="2:24" x14ac:dyDescent="0.3">
      <c r="B47332" s="73"/>
      <c r="D47332" s="73"/>
      <c r="P47332" s="73"/>
      <c r="T47332" s="73"/>
      <c r="U47332" s="73"/>
      <c r="V47332" s="73"/>
      <c r="X47332" s="12"/>
    </row>
    <row r="47333" spans="2:24" x14ac:dyDescent="0.3">
      <c r="B47333" s="73"/>
      <c r="D47333" s="73"/>
      <c r="P47333" s="73"/>
      <c r="T47333" s="73"/>
      <c r="U47333" s="73"/>
      <c r="V47333" s="73"/>
      <c r="X47333" s="12"/>
    </row>
    <row r="47334" spans="2:24" x14ac:dyDescent="0.3">
      <c r="B47334" s="73"/>
      <c r="D47334" s="73"/>
      <c r="P47334" s="73"/>
      <c r="T47334" s="73"/>
      <c r="U47334" s="73"/>
      <c r="V47334" s="73"/>
      <c r="X47334" s="12"/>
    </row>
    <row r="47335" spans="2:24" x14ac:dyDescent="0.3">
      <c r="B47335" s="73"/>
      <c r="D47335" s="73"/>
      <c r="P47335" s="73"/>
      <c r="T47335" s="73"/>
      <c r="U47335" s="73"/>
      <c r="V47335" s="73"/>
      <c r="X47335" s="12"/>
    </row>
    <row r="47336" spans="2:24" x14ac:dyDescent="0.3">
      <c r="B47336" s="73"/>
      <c r="D47336" s="73"/>
      <c r="P47336" s="73"/>
      <c r="T47336" s="73"/>
      <c r="U47336" s="73"/>
      <c r="V47336" s="73"/>
      <c r="X47336" s="12"/>
    </row>
    <row r="47337" spans="2:24" x14ac:dyDescent="0.3">
      <c r="B47337" s="73"/>
      <c r="D47337" s="73"/>
      <c r="P47337" s="73"/>
      <c r="T47337" s="73"/>
      <c r="U47337" s="73"/>
      <c r="V47337" s="73"/>
      <c r="X47337" s="12"/>
    </row>
    <row r="47338" spans="2:24" x14ac:dyDescent="0.3">
      <c r="B47338" s="73"/>
      <c r="D47338" s="73"/>
      <c r="P47338" s="73"/>
      <c r="T47338" s="73"/>
      <c r="U47338" s="73"/>
      <c r="V47338" s="73"/>
      <c r="X47338" s="12"/>
    </row>
    <row r="47339" spans="2:24" x14ac:dyDescent="0.3">
      <c r="B47339" s="73"/>
      <c r="D47339" s="73"/>
      <c r="P47339" s="73"/>
      <c r="T47339" s="73"/>
      <c r="U47339" s="73"/>
      <c r="V47339" s="73"/>
      <c r="X47339" s="12"/>
    </row>
    <row r="47340" spans="2:24" x14ac:dyDescent="0.3">
      <c r="B47340" s="73"/>
      <c r="D47340" s="73"/>
      <c r="P47340" s="73"/>
      <c r="T47340" s="73"/>
      <c r="U47340" s="73"/>
      <c r="V47340" s="73"/>
      <c r="X47340" s="12"/>
    </row>
    <row r="47341" spans="2:24" x14ac:dyDescent="0.3">
      <c r="B47341" s="73"/>
      <c r="D47341" s="73"/>
      <c r="P47341" s="73"/>
      <c r="T47341" s="73"/>
      <c r="U47341" s="73"/>
      <c r="V47341" s="73"/>
      <c r="X47341" s="12"/>
    </row>
    <row r="47342" spans="2:24" x14ac:dyDescent="0.3">
      <c r="B47342" s="73"/>
      <c r="D47342" s="73"/>
      <c r="P47342" s="73"/>
      <c r="T47342" s="73"/>
      <c r="U47342" s="73"/>
      <c r="V47342" s="73"/>
      <c r="X47342" s="12"/>
    </row>
    <row r="47343" spans="2:24" x14ac:dyDescent="0.3">
      <c r="B47343" s="73"/>
      <c r="D47343" s="73"/>
      <c r="P47343" s="73"/>
      <c r="T47343" s="73"/>
      <c r="U47343" s="73"/>
      <c r="V47343" s="73"/>
      <c r="X47343" s="12"/>
    </row>
    <row r="47344" spans="2:24" x14ac:dyDescent="0.3">
      <c r="B47344" s="73"/>
      <c r="D47344" s="73"/>
      <c r="P47344" s="73"/>
      <c r="T47344" s="73"/>
      <c r="U47344" s="73"/>
      <c r="V47344" s="73"/>
      <c r="X47344" s="12"/>
    </row>
    <row r="47345" spans="2:24" x14ac:dyDescent="0.3">
      <c r="B47345" s="73"/>
      <c r="D47345" s="73"/>
      <c r="P47345" s="73"/>
      <c r="T47345" s="73"/>
      <c r="U47345" s="73"/>
      <c r="V47345" s="73"/>
      <c r="X47345" s="12"/>
    </row>
    <row r="47346" spans="2:24" x14ac:dyDescent="0.3">
      <c r="B47346" s="73"/>
      <c r="D47346" s="73"/>
      <c r="P47346" s="73"/>
      <c r="T47346" s="73"/>
      <c r="U47346" s="73"/>
      <c r="V47346" s="73"/>
      <c r="X47346" s="12"/>
    </row>
    <row r="47347" spans="2:24" x14ac:dyDescent="0.3">
      <c r="B47347" s="73"/>
      <c r="D47347" s="73"/>
      <c r="P47347" s="73"/>
      <c r="T47347" s="73"/>
      <c r="U47347" s="73"/>
      <c r="V47347" s="73"/>
      <c r="X47347" s="12"/>
    </row>
    <row r="47348" spans="2:24" x14ac:dyDescent="0.3">
      <c r="B47348" s="73"/>
      <c r="D47348" s="73"/>
      <c r="P47348" s="73"/>
      <c r="T47348" s="73"/>
      <c r="U47348" s="73"/>
      <c r="V47348" s="73"/>
      <c r="X47348" s="12"/>
    </row>
    <row r="47349" spans="2:24" x14ac:dyDescent="0.3">
      <c r="B47349" s="73"/>
      <c r="D47349" s="73"/>
      <c r="P47349" s="73"/>
      <c r="T47349" s="73"/>
      <c r="U47349" s="73"/>
      <c r="V47349" s="73"/>
      <c r="X47349" s="12"/>
    </row>
    <row r="47350" spans="2:24" x14ac:dyDescent="0.3">
      <c r="B47350" s="73"/>
      <c r="D47350" s="73"/>
      <c r="P47350" s="73"/>
      <c r="T47350" s="73"/>
      <c r="U47350" s="73"/>
      <c r="V47350" s="73"/>
      <c r="X47350" s="12"/>
    </row>
    <row r="47351" spans="2:24" x14ac:dyDescent="0.3">
      <c r="B47351" s="73"/>
      <c r="D47351" s="73"/>
      <c r="P47351" s="73"/>
      <c r="T47351" s="73"/>
      <c r="U47351" s="73"/>
      <c r="V47351" s="73"/>
      <c r="X47351" s="12"/>
    </row>
    <row r="47352" spans="2:24" x14ac:dyDescent="0.3">
      <c r="B47352" s="73"/>
      <c r="D47352" s="73"/>
      <c r="P47352" s="73"/>
      <c r="T47352" s="73"/>
      <c r="U47352" s="73"/>
      <c r="V47352" s="73"/>
      <c r="X47352" s="12"/>
    </row>
    <row r="47353" spans="2:24" x14ac:dyDescent="0.3">
      <c r="B47353" s="73"/>
      <c r="D47353" s="73"/>
      <c r="P47353" s="73"/>
      <c r="T47353" s="73"/>
      <c r="U47353" s="73"/>
      <c r="V47353" s="73"/>
      <c r="X47353" s="12"/>
    </row>
    <row r="47354" spans="2:24" x14ac:dyDescent="0.3">
      <c r="B47354" s="73"/>
      <c r="D47354" s="73"/>
      <c r="P47354" s="73"/>
      <c r="T47354" s="73"/>
      <c r="U47354" s="73"/>
      <c r="V47354" s="73"/>
      <c r="X47354" s="12"/>
    </row>
    <row r="47355" spans="2:24" x14ac:dyDescent="0.3">
      <c r="B47355" s="73"/>
      <c r="D47355" s="73"/>
      <c r="P47355" s="73"/>
      <c r="T47355" s="73"/>
      <c r="U47355" s="73"/>
      <c r="V47355" s="73"/>
      <c r="X47355" s="12"/>
    </row>
    <row r="47356" spans="2:24" x14ac:dyDescent="0.3">
      <c r="B47356" s="73"/>
      <c r="D47356" s="73"/>
      <c r="P47356" s="73"/>
      <c r="T47356" s="73"/>
      <c r="U47356" s="73"/>
      <c r="V47356" s="73"/>
      <c r="X47356" s="12"/>
    </row>
    <row r="47357" spans="2:24" x14ac:dyDescent="0.3">
      <c r="B47357" s="73"/>
      <c r="D47357" s="73"/>
      <c r="P47357" s="73"/>
      <c r="T47357" s="73"/>
      <c r="U47357" s="73"/>
      <c r="V47357" s="73"/>
      <c r="X47357" s="12"/>
    </row>
    <row r="47358" spans="2:24" x14ac:dyDescent="0.3">
      <c r="B47358" s="73"/>
      <c r="D47358" s="73"/>
      <c r="P47358" s="73"/>
      <c r="T47358" s="73"/>
      <c r="U47358" s="73"/>
      <c r="V47358" s="73"/>
      <c r="X47358" s="12"/>
    </row>
    <row r="47359" spans="2:24" x14ac:dyDescent="0.3">
      <c r="B47359" s="73"/>
      <c r="D47359" s="73"/>
      <c r="P47359" s="73"/>
      <c r="T47359" s="73"/>
      <c r="U47359" s="73"/>
      <c r="V47359" s="73"/>
      <c r="X47359" s="12"/>
    </row>
    <row r="47360" spans="2:24" x14ac:dyDescent="0.3">
      <c r="B47360" s="73"/>
      <c r="D47360" s="73"/>
      <c r="P47360" s="73"/>
      <c r="T47360" s="73"/>
      <c r="U47360" s="73"/>
      <c r="V47360" s="73"/>
      <c r="X47360" s="12"/>
    </row>
    <row r="47361" spans="2:24" x14ac:dyDescent="0.3">
      <c r="B47361" s="73"/>
      <c r="D47361" s="73"/>
      <c r="P47361" s="73"/>
      <c r="T47361" s="73"/>
      <c r="U47361" s="73"/>
      <c r="V47361" s="73"/>
      <c r="X47361" s="12"/>
    </row>
    <row r="47362" spans="2:24" x14ac:dyDescent="0.3">
      <c r="B47362" s="73"/>
      <c r="D47362" s="73"/>
      <c r="P47362" s="73"/>
      <c r="T47362" s="73"/>
      <c r="U47362" s="73"/>
      <c r="V47362" s="73"/>
      <c r="X47362" s="12"/>
    </row>
    <row r="47363" spans="2:24" x14ac:dyDescent="0.3">
      <c r="B47363" s="73"/>
      <c r="D47363" s="73"/>
      <c r="P47363" s="73"/>
      <c r="T47363" s="73"/>
      <c r="U47363" s="73"/>
      <c r="V47363" s="73"/>
      <c r="X47363" s="12"/>
    </row>
    <row r="47364" spans="2:24" x14ac:dyDescent="0.3">
      <c r="B47364" s="73"/>
      <c r="D47364" s="73"/>
      <c r="P47364" s="73"/>
      <c r="T47364" s="73"/>
      <c r="U47364" s="73"/>
      <c r="V47364" s="73"/>
      <c r="X47364" s="12"/>
    </row>
    <row r="47365" spans="2:24" x14ac:dyDescent="0.3">
      <c r="B47365" s="73"/>
      <c r="D47365" s="73"/>
      <c r="P47365" s="73"/>
      <c r="T47365" s="73"/>
      <c r="U47365" s="73"/>
      <c r="V47365" s="73"/>
      <c r="X47365" s="12"/>
    </row>
    <row r="47366" spans="2:24" x14ac:dyDescent="0.3">
      <c r="B47366" s="73"/>
      <c r="D47366" s="73"/>
      <c r="P47366" s="73"/>
      <c r="T47366" s="73"/>
      <c r="U47366" s="73"/>
      <c r="V47366" s="73"/>
      <c r="X47366" s="12"/>
    </row>
    <row r="47367" spans="2:24" x14ac:dyDescent="0.3">
      <c r="B47367" s="73"/>
      <c r="D47367" s="73"/>
      <c r="P47367" s="73"/>
      <c r="T47367" s="73"/>
      <c r="U47367" s="73"/>
      <c r="V47367" s="73"/>
      <c r="X47367" s="12"/>
    </row>
    <row r="47368" spans="2:24" x14ac:dyDescent="0.3">
      <c r="B47368" s="73"/>
      <c r="D47368" s="73"/>
      <c r="P47368" s="73"/>
      <c r="T47368" s="73"/>
      <c r="U47368" s="73"/>
      <c r="V47368" s="73"/>
      <c r="X47368" s="12"/>
    </row>
    <row r="47369" spans="2:24" x14ac:dyDescent="0.3">
      <c r="B47369" s="73"/>
      <c r="D47369" s="73"/>
      <c r="P47369" s="73"/>
      <c r="T47369" s="73"/>
      <c r="U47369" s="73"/>
      <c r="V47369" s="73"/>
      <c r="X47369" s="12"/>
    </row>
    <row r="47370" spans="2:24" x14ac:dyDescent="0.3">
      <c r="B47370" s="73"/>
      <c r="D47370" s="73"/>
      <c r="P47370" s="73"/>
      <c r="T47370" s="73"/>
      <c r="U47370" s="73"/>
      <c r="V47370" s="73"/>
      <c r="X47370" s="12"/>
    </row>
    <row r="47371" spans="2:24" x14ac:dyDescent="0.3">
      <c r="B47371" s="73"/>
      <c r="D47371" s="73"/>
      <c r="P47371" s="73"/>
      <c r="T47371" s="73"/>
      <c r="U47371" s="73"/>
      <c r="V47371" s="73"/>
      <c r="X47371" s="12"/>
    </row>
    <row r="47372" spans="2:24" x14ac:dyDescent="0.3">
      <c r="B47372" s="73"/>
      <c r="D47372" s="73"/>
      <c r="P47372" s="73"/>
      <c r="T47372" s="73"/>
      <c r="U47372" s="73"/>
      <c r="V47372" s="73"/>
      <c r="X47372" s="12"/>
    </row>
    <row r="47373" spans="2:24" x14ac:dyDescent="0.3">
      <c r="B47373" s="73"/>
      <c r="D47373" s="73"/>
      <c r="P47373" s="73"/>
      <c r="T47373" s="73"/>
      <c r="U47373" s="73"/>
      <c r="V47373" s="73"/>
      <c r="X47373" s="12"/>
    </row>
    <row r="47374" spans="2:24" x14ac:dyDescent="0.3">
      <c r="B47374" s="73"/>
      <c r="D47374" s="73"/>
      <c r="P47374" s="73"/>
      <c r="T47374" s="73"/>
      <c r="U47374" s="73"/>
      <c r="V47374" s="73"/>
      <c r="X47374" s="12"/>
    </row>
    <row r="47375" spans="2:24" x14ac:dyDescent="0.3">
      <c r="B47375" s="73"/>
      <c r="D47375" s="73"/>
      <c r="P47375" s="73"/>
      <c r="T47375" s="73"/>
      <c r="U47375" s="73"/>
      <c r="V47375" s="73"/>
      <c r="X47375" s="12"/>
    </row>
    <row r="47376" spans="2:24" x14ac:dyDescent="0.3">
      <c r="B47376" s="73"/>
      <c r="D47376" s="73"/>
      <c r="P47376" s="73"/>
      <c r="T47376" s="73"/>
      <c r="U47376" s="73"/>
      <c r="V47376" s="73"/>
      <c r="X47376" s="12"/>
    </row>
    <row r="47377" spans="2:24" x14ac:dyDescent="0.3">
      <c r="B47377" s="73"/>
      <c r="D47377" s="73"/>
      <c r="P47377" s="73"/>
      <c r="T47377" s="73"/>
      <c r="U47377" s="73"/>
      <c r="V47377" s="73"/>
      <c r="X47377" s="12"/>
    </row>
    <row r="47378" spans="2:24" x14ac:dyDescent="0.3">
      <c r="B47378" s="73"/>
      <c r="D47378" s="73"/>
      <c r="P47378" s="73"/>
      <c r="T47378" s="73"/>
      <c r="U47378" s="73"/>
      <c r="V47378" s="73"/>
      <c r="X47378" s="12"/>
    </row>
    <row r="47379" spans="2:24" x14ac:dyDescent="0.3">
      <c r="B47379" s="73"/>
      <c r="D47379" s="73"/>
      <c r="P47379" s="73"/>
      <c r="T47379" s="73"/>
      <c r="U47379" s="73"/>
      <c r="V47379" s="73"/>
      <c r="X47379" s="12"/>
    </row>
    <row r="47380" spans="2:24" x14ac:dyDescent="0.3">
      <c r="B47380" s="73"/>
      <c r="D47380" s="73"/>
      <c r="P47380" s="73"/>
      <c r="T47380" s="73"/>
      <c r="U47380" s="73"/>
      <c r="V47380" s="73"/>
      <c r="X47380" s="12"/>
    </row>
    <row r="47381" spans="2:24" x14ac:dyDescent="0.3">
      <c r="B47381" s="73"/>
      <c r="D47381" s="73"/>
      <c r="P47381" s="73"/>
      <c r="T47381" s="73"/>
      <c r="U47381" s="73"/>
      <c r="V47381" s="73"/>
      <c r="X47381" s="12"/>
    </row>
    <row r="47382" spans="2:24" x14ac:dyDescent="0.3">
      <c r="B47382" s="73"/>
      <c r="D47382" s="73"/>
      <c r="P47382" s="73"/>
      <c r="T47382" s="73"/>
      <c r="U47382" s="73"/>
      <c r="V47382" s="73"/>
      <c r="X47382" s="12"/>
    </row>
    <row r="47383" spans="2:24" x14ac:dyDescent="0.3">
      <c r="B47383" s="73"/>
      <c r="D47383" s="73"/>
      <c r="P47383" s="73"/>
      <c r="T47383" s="73"/>
      <c r="U47383" s="73"/>
      <c r="V47383" s="73"/>
      <c r="X47383" s="12"/>
    </row>
    <row r="47384" spans="2:24" x14ac:dyDescent="0.3">
      <c r="B47384" s="73"/>
      <c r="D47384" s="73"/>
      <c r="P47384" s="73"/>
      <c r="T47384" s="73"/>
      <c r="U47384" s="73"/>
      <c r="V47384" s="73"/>
      <c r="X47384" s="12"/>
    </row>
    <row r="47385" spans="2:24" x14ac:dyDescent="0.3">
      <c r="B47385" s="73"/>
      <c r="D47385" s="73"/>
      <c r="P47385" s="73"/>
      <c r="T47385" s="73"/>
      <c r="U47385" s="73"/>
      <c r="V47385" s="73"/>
      <c r="X47385" s="12"/>
    </row>
    <row r="47386" spans="2:24" x14ac:dyDescent="0.3">
      <c r="B47386" s="73"/>
      <c r="D47386" s="73"/>
      <c r="P47386" s="73"/>
      <c r="T47386" s="73"/>
      <c r="U47386" s="73"/>
      <c r="V47386" s="73"/>
      <c r="X47386" s="12"/>
    </row>
    <row r="47387" spans="2:24" x14ac:dyDescent="0.3">
      <c r="B47387" s="73"/>
      <c r="D47387" s="73"/>
      <c r="P47387" s="73"/>
      <c r="T47387" s="73"/>
      <c r="U47387" s="73"/>
      <c r="V47387" s="73"/>
      <c r="X47387" s="12"/>
    </row>
    <row r="47388" spans="2:24" x14ac:dyDescent="0.3">
      <c r="B47388" s="73"/>
      <c r="D47388" s="73"/>
      <c r="P47388" s="73"/>
      <c r="T47388" s="73"/>
      <c r="U47388" s="73"/>
      <c r="V47388" s="73"/>
      <c r="X47388" s="12"/>
    </row>
    <row r="47389" spans="2:24" x14ac:dyDescent="0.3">
      <c r="B47389" s="73"/>
      <c r="D47389" s="73"/>
      <c r="P47389" s="73"/>
      <c r="T47389" s="73"/>
      <c r="U47389" s="73"/>
      <c r="V47389" s="73"/>
      <c r="X47389" s="12"/>
    </row>
    <row r="47390" spans="2:24" x14ac:dyDescent="0.3">
      <c r="B47390" s="73"/>
      <c r="D47390" s="73"/>
      <c r="P47390" s="73"/>
      <c r="T47390" s="73"/>
      <c r="U47390" s="73"/>
      <c r="V47390" s="73"/>
      <c r="X47390" s="12"/>
    </row>
    <row r="47391" spans="2:24" x14ac:dyDescent="0.3">
      <c r="B47391" s="73"/>
      <c r="D47391" s="73"/>
      <c r="P47391" s="73"/>
      <c r="T47391" s="73"/>
      <c r="U47391" s="73"/>
      <c r="V47391" s="73"/>
      <c r="X47391" s="12"/>
    </row>
    <row r="47392" spans="2:24" x14ac:dyDescent="0.3">
      <c r="B47392" s="73"/>
      <c r="D47392" s="73"/>
      <c r="P47392" s="73"/>
      <c r="T47392" s="73"/>
      <c r="U47392" s="73"/>
      <c r="V47392" s="73"/>
      <c r="X47392" s="12"/>
    </row>
    <row r="47393" spans="2:24" x14ac:dyDescent="0.3">
      <c r="B47393" s="73"/>
      <c r="D47393" s="73"/>
      <c r="P47393" s="73"/>
      <c r="T47393" s="73"/>
      <c r="U47393" s="73"/>
      <c r="V47393" s="73"/>
      <c r="X47393" s="12"/>
    </row>
    <row r="47394" spans="2:24" x14ac:dyDescent="0.3">
      <c r="B47394" s="73"/>
      <c r="D47394" s="73"/>
      <c r="P47394" s="73"/>
      <c r="T47394" s="73"/>
      <c r="U47394" s="73"/>
      <c r="V47394" s="73"/>
      <c r="X47394" s="12"/>
    </row>
    <row r="47395" spans="2:24" x14ac:dyDescent="0.3">
      <c r="B47395" s="73"/>
      <c r="D47395" s="73"/>
      <c r="P47395" s="73"/>
      <c r="T47395" s="73"/>
      <c r="U47395" s="73"/>
      <c r="V47395" s="73"/>
      <c r="X47395" s="12"/>
    </row>
    <row r="47396" spans="2:24" x14ac:dyDescent="0.3">
      <c r="B47396" s="73"/>
      <c r="D47396" s="73"/>
      <c r="P47396" s="73"/>
      <c r="T47396" s="73"/>
      <c r="U47396" s="73"/>
      <c r="V47396" s="73"/>
      <c r="X47396" s="12"/>
    </row>
    <row r="47397" spans="2:24" x14ac:dyDescent="0.3">
      <c r="B47397" s="73"/>
      <c r="D47397" s="73"/>
      <c r="P47397" s="73"/>
      <c r="T47397" s="73"/>
      <c r="U47397" s="73"/>
      <c r="V47397" s="73"/>
      <c r="X47397" s="12"/>
    </row>
    <row r="47398" spans="2:24" x14ac:dyDescent="0.3">
      <c r="B47398" s="73"/>
      <c r="D47398" s="73"/>
      <c r="P47398" s="73"/>
      <c r="T47398" s="73"/>
      <c r="U47398" s="73"/>
      <c r="V47398" s="73"/>
      <c r="X47398" s="12"/>
    </row>
    <row r="47399" spans="2:24" x14ac:dyDescent="0.3">
      <c r="B47399" s="73"/>
      <c r="D47399" s="73"/>
      <c r="P47399" s="73"/>
      <c r="T47399" s="73"/>
      <c r="U47399" s="73"/>
      <c r="V47399" s="73"/>
      <c r="X47399" s="12"/>
    </row>
    <row r="47400" spans="2:24" x14ac:dyDescent="0.3">
      <c r="B47400" s="73"/>
      <c r="D47400" s="73"/>
      <c r="P47400" s="73"/>
      <c r="T47400" s="73"/>
      <c r="U47400" s="73"/>
      <c r="V47400" s="73"/>
      <c r="X47400" s="12"/>
    </row>
    <row r="47401" spans="2:24" x14ac:dyDescent="0.3">
      <c r="B47401" s="73"/>
      <c r="D47401" s="73"/>
      <c r="P47401" s="73"/>
      <c r="T47401" s="73"/>
      <c r="U47401" s="73"/>
      <c r="V47401" s="73"/>
      <c r="X47401" s="12"/>
    </row>
    <row r="47402" spans="2:24" x14ac:dyDescent="0.3">
      <c r="B47402" s="73"/>
      <c r="D47402" s="73"/>
      <c r="P47402" s="73"/>
      <c r="T47402" s="73"/>
      <c r="U47402" s="73"/>
      <c r="V47402" s="73"/>
      <c r="X47402" s="12"/>
    </row>
    <row r="47403" spans="2:24" x14ac:dyDescent="0.3">
      <c r="B47403" s="73"/>
      <c r="D47403" s="73"/>
      <c r="P47403" s="73"/>
      <c r="T47403" s="73"/>
      <c r="U47403" s="73"/>
      <c r="V47403" s="73"/>
      <c r="X47403" s="12"/>
    </row>
    <row r="47404" spans="2:24" x14ac:dyDescent="0.3">
      <c r="B47404" s="73"/>
      <c r="D47404" s="73"/>
      <c r="P47404" s="73"/>
      <c r="T47404" s="73"/>
      <c r="U47404" s="73"/>
      <c r="V47404" s="73"/>
      <c r="X47404" s="12"/>
    </row>
    <row r="47405" spans="2:24" x14ac:dyDescent="0.3">
      <c r="B47405" s="73"/>
      <c r="D47405" s="73"/>
      <c r="P47405" s="73"/>
      <c r="T47405" s="73"/>
      <c r="U47405" s="73"/>
      <c r="V47405" s="73"/>
      <c r="X47405" s="12"/>
    </row>
    <row r="47406" spans="2:24" x14ac:dyDescent="0.3">
      <c r="B47406" s="73"/>
      <c r="D47406" s="73"/>
      <c r="P47406" s="73"/>
      <c r="T47406" s="73"/>
      <c r="U47406" s="73"/>
      <c r="V47406" s="73"/>
      <c r="X47406" s="12"/>
    </row>
    <row r="47407" spans="2:24" x14ac:dyDescent="0.3">
      <c r="B47407" s="73"/>
      <c r="D47407" s="73"/>
      <c r="P47407" s="73"/>
      <c r="T47407" s="73"/>
      <c r="U47407" s="73"/>
      <c r="V47407" s="73"/>
      <c r="X47407" s="12"/>
    </row>
    <row r="47408" spans="2:24" x14ac:dyDescent="0.3">
      <c r="B47408" s="73"/>
      <c r="D47408" s="73"/>
      <c r="P47408" s="73"/>
      <c r="T47408" s="73"/>
      <c r="U47408" s="73"/>
      <c r="V47408" s="73"/>
      <c r="X47408" s="12"/>
    </row>
    <row r="47409" spans="2:24" x14ac:dyDescent="0.3">
      <c r="B47409" s="73"/>
      <c r="D47409" s="73"/>
      <c r="P47409" s="73"/>
      <c r="T47409" s="73"/>
      <c r="U47409" s="73"/>
      <c r="V47409" s="73"/>
      <c r="X47409" s="12"/>
    </row>
    <row r="47410" spans="2:24" x14ac:dyDescent="0.3">
      <c r="B47410" s="73"/>
      <c r="D47410" s="73"/>
      <c r="P47410" s="73"/>
      <c r="T47410" s="73"/>
      <c r="U47410" s="73"/>
      <c r="V47410" s="73"/>
      <c r="X47410" s="12"/>
    </row>
    <row r="47411" spans="2:24" x14ac:dyDescent="0.3">
      <c r="B47411" s="73"/>
      <c r="D47411" s="73"/>
      <c r="P47411" s="73"/>
      <c r="T47411" s="73"/>
      <c r="U47411" s="73"/>
      <c r="V47411" s="73"/>
      <c r="X47411" s="12"/>
    </row>
    <row r="47412" spans="2:24" x14ac:dyDescent="0.3">
      <c r="B47412" s="73"/>
      <c r="D47412" s="73"/>
      <c r="P47412" s="73"/>
      <c r="T47412" s="73"/>
      <c r="U47412" s="73"/>
      <c r="V47412" s="73"/>
      <c r="X47412" s="12"/>
    </row>
    <row r="47413" spans="2:24" x14ac:dyDescent="0.3">
      <c r="B47413" s="73"/>
      <c r="D47413" s="73"/>
      <c r="P47413" s="73"/>
      <c r="T47413" s="73"/>
      <c r="U47413" s="73"/>
      <c r="V47413" s="73"/>
      <c r="X47413" s="12"/>
    </row>
    <row r="47414" spans="2:24" x14ac:dyDescent="0.3">
      <c r="B47414" s="73"/>
      <c r="D47414" s="73"/>
      <c r="P47414" s="73"/>
      <c r="T47414" s="73"/>
      <c r="U47414" s="73"/>
      <c r="V47414" s="73"/>
      <c r="X47414" s="12"/>
    </row>
    <row r="47415" spans="2:24" x14ac:dyDescent="0.3">
      <c r="B47415" s="73"/>
      <c r="D47415" s="73"/>
      <c r="P47415" s="73"/>
      <c r="T47415" s="73"/>
      <c r="U47415" s="73"/>
      <c r="V47415" s="73"/>
      <c r="X47415" s="12"/>
    </row>
    <row r="47416" spans="2:24" x14ac:dyDescent="0.3">
      <c r="B47416" s="73"/>
      <c r="D47416" s="73"/>
      <c r="P47416" s="73"/>
      <c r="T47416" s="73"/>
      <c r="U47416" s="73"/>
      <c r="V47416" s="73"/>
      <c r="X47416" s="12"/>
    </row>
    <row r="47417" spans="2:24" x14ac:dyDescent="0.3">
      <c r="B47417" s="73"/>
      <c r="D47417" s="73"/>
      <c r="P47417" s="73"/>
      <c r="T47417" s="73"/>
      <c r="U47417" s="73"/>
      <c r="V47417" s="73"/>
      <c r="X47417" s="12"/>
    </row>
    <row r="47418" spans="2:24" x14ac:dyDescent="0.3">
      <c r="B47418" s="73"/>
      <c r="D47418" s="73"/>
      <c r="P47418" s="73"/>
      <c r="T47418" s="73"/>
      <c r="U47418" s="73"/>
      <c r="V47418" s="73"/>
      <c r="X47418" s="12"/>
    </row>
    <row r="47419" spans="2:24" x14ac:dyDescent="0.3">
      <c r="B47419" s="73"/>
      <c r="D47419" s="73"/>
      <c r="P47419" s="73"/>
      <c r="T47419" s="73"/>
      <c r="U47419" s="73"/>
      <c r="V47419" s="73"/>
      <c r="X47419" s="12"/>
    </row>
    <row r="47420" spans="2:24" x14ac:dyDescent="0.3">
      <c r="B47420" s="73"/>
      <c r="D47420" s="73"/>
      <c r="P47420" s="73"/>
      <c r="T47420" s="73"/>
      <c r="U47420" s="73"/>
      <c r="V47420" s="73"/>
      <c r="X47420" s="12"/>
    </row>
    <row r="47421" spans="2:24" x14ac:dyDescent="0.3">
      <c r="B47421" s="73"/>
      <c r="D47421" s="73"/>
      <c r="P47421" s="73"/>
      <c r="T47421" s="73"/>
      <c r="U47421" s="73"/>
      <c r="V47421" s="73"/>
      <c r="X47421" s="12"/>
    </row>
    <row r="47422" spans="2:24" x14ac:dyDescent="0.3">
      <c r="B47422" s="73"/>
      <c r="D47422" s="73"/>
      <c r="P47422" s="73"/>
      <c r="T47422" s="73"/>
      <c r="U47422" s="73"/>
      <c r="V47422" s="73"/>
      <c r="X47422" s="12"/>
    </row>
    <row r="47423" spans="2:24" x14ac:dyDescent="0.3">
      <c r="B47423" s="73"/>
      <c r="D47423" s="73"/>
      <c r="P47423" s="73"/>
      <c r="T47423" s="73"/>
      <c r="U47423" s="73"/>
      <c r="V47423" s="73"/>
      <c r="X47423" s="12"/>
    </row>
    <row r="47424" spans="2:24" x14ac:dyDescent="0.3">
      <c r="B47424" s="73"/>
      <c r="D47424" s="73"/>
      <c r="P47424" s="73"/>
      <c r="T47424" s="73"/>
      <c r="U47424" s="73"/>
      <c r="V47424" s="73"/>
      <c r="X47424" s="12"/>
    </row>
    <row r="47425" spans="2:24" x14ac:dyDescent="0.3">
      <c r="B47425" s="73"/>
      <c r="D47425" s="73"/>
      <c r="P47425" s="73"/>
      <c r="T47425" s="73"/>
      <c r="U47425" s="73"/>
      <c r="V47425" s="73"/>
      <c r="X47425" s="12"/>
    </row>
    <row r="47426" spans="2:24" x14ac:dyDescent="0.3">
      <c r="B47426" s="73"/>
      <c r="D47426" s="73"/>
      <c r="P47426" s="73"/>
      <c r="T47426" s="73"/>
      <c r="U47426" s="73"/>
      <c r="V47426" s="73"/>
      <c r="X47426" s="12"/>
    </row>
    <row r="47427" spans="2:24" x14ac:dyDescent="0.3">
      <c r="B47427" s="73"/>
      <c r="D47427" s="73"/>
      <c r="P47427" s="73"/>
      <c r="T47427" s="73"/>
      <c r="U47427" s="73"/>
      <c r="V47427" s="73"/>
      <c r="X47427" s="12"/>
    </row>
    <row r="47428" spans="2:24" x14ac:dyDescent="0.3">
      <c r="B47428" s="73"/>
      <c r="D47428" s="73"/>
      <c r="P47428" s="73"/>
      <c r="T47428" s="73"/>
      <c r="U47428" s="73"/>
      <c r="V47428" s="73"/>
      <c r="X47428" s="12"/>
    </row>
    <row r="47429" spans="2:24" x14ac:dyDescent="0.3">
      <c r="B47429" s="73"/>
      <c r="D47429" s="73"/>
      <c r="P47429" s="73"/>
      <c r="T47429" s="73"/>
      <c r="U47429" s="73"/>
      <c r="V47429" s="73"/>
      <c r="X47429" s="12"/>
    </row>
    <row r="47430" spans="2:24" x14ac:dyDescent="0.3">
      <c r="B47430" s="73"/>
      <c r="D47430" s="73"/>
      <c r="P47430" s="73"/>
      <c r="T47430" s="73"/>
      <c r="U47430" s="73"/>
      <c r="V47430" s="73"/>
      <c r="X47430" s="12"/>
    </row>
    <row r="47431" spans="2:24" x14ac:dyDescent="0.3">
      <c r="B47431" s="73"/>
      <c r="D47431" s="73"/>
      <c r="P47431" s="73"/>
      <c r="T47431" s="73"/>
      <c r="U47431" s="73"/>
      <c r="V47431" s="73"/>
      <c r="X47431" s="12"/>
    </row>
    <row r="47432" spans="2:24" x14ac:dyDescent="0.3">
      <c r="B47432" s="73"/>
      <c r="D47432" s="73"/>
      <c r="P47432" s="73"/>
      <c r="T47432" s="73"/>
      <c r="U47432" s="73"/>
      <c r="V47432" s="73"/>
      <c r="X47432" s="12"/>
    </row>
    <row r="47433" spans="2:24" x14ac:dyDescent="0.3">
      <c r="B47433" s="73"/>
      <c r="D47433" s="73"/>
      <c r="P47433" s="73"/>
      <c r="T47433" s="73"/>
      <c r="U47433" s="73"/>
      <c r="V47433" s="73"/>
      <c r="X47433" s="12"/>
    </row>
    <row r="47434" spans="2:24" x14ac:dyDescent="0.3">
      <c r="B47434" s="73"/>
      <c r="D47434" s="73"/>
      <c r="P47434" s="73"/>
      <c r="T47434" s="73"/>
      <c r="U47434" s="73"/>
      <c r="V47434" s="73"/>
      <c r="X47434" s="12"/>
    </row>
    <row r="47435" spans="2:24" x14ac:dyDescent="0.3">
      <c r="B47435" s="73"/>
      <c r="D47435" s="73"/>
      <c r="P47435" s="73"/>
      <c r="T47435" s="73"/>
      <c r="U47435" s="73"/>
      <c r="V47435" s="73"/>
      <c r="X47435" s="12"/>
    </row>
    <row r="47436" spans="2:24" x14ac:dyDescent="0.3">
      <c r="B47436" s="73"/>
      <c r="D47436" s="73"/>
      <c r="P47436" s="73"/>
      <c r="T47436" s="73"/>
      <c r="U47436" s="73"/>
      <c r="V47436" s="73"/>
      <c r="X47436" s="12"/>
    </row>
    <row r="47437" spans="2:24" x14ac:dyDescent="0.3">
      <c r="B47437" s="73"/>
      <c r="D47437" s="73"/>
      <c r="P47437" s="73"/>
      <c r="T47437" s="73"/>
      <c r="U47437" s="73"/>
      <c r="V47437" s="73"/>
      <c r="X47437" s="12"/>
    </row>
    <row r="47438" spans="2:24" x14ac:dyDescent="0.3">
      <c r="B47438" s="73"/>
      <c r="D47438" s="73"/>
      <c r="P47438" s="73"/>
      <c r="T47438" s="73"/>
      <c r="U47438" s="73"/>
      <c r="V47438" s="73"/>
      <c r="X47438" s="12"/>
    </row>
    <row r="47439" spans="2:24" x14ac:dyDescent="0.3">
      <c r="B47439" s="73"/>
      <c r="D47439" s="73"/>
      <c r="P47439" s="73"/>
      <c r="T47439" s="73"/>
      <c r="U47439" s="73"/>
      <c r="V47439" s="73"/>
      <c r="X47439" s="12"/>
    </row>
    <row r="47440" spans="2:24" x14ac:dyDescent="0.3">
      <c r="B47440" s="73"/>
      <c r="D47440" s="73"/>
      <c r="P47440" s="73"/>
      <c r="T47440" s="73"/>
      <c r="U47440" s="73"/>
      <c r="V47440" s="73"/>
      <c r="X47440" s="12"/>
    </row>
    <row r="47441" spans="2:24" x14ac:dyDescent="0.3">
      <c r="B47441" s="73"/>
      <c r="D47441" s="73"/>
      <c r="P47441" s="73"/>
      <c r="T47441" s="73"/>
      <c r="U47441" s="73"/>
      <c r="V47441" s="73"/>
      <c r="X47441" s="12"/>
    </row>
    <row r="47442" spans="2:24" x14ac:dyDescent="0.3">
      <c r="B47442" s="73"/>
      <c r="D47442" s="73"/>
      <c r="P47442" s="73"/>
      <c r="T47442" s="73"/>
      <c r="U47442" s="73"/>
      <c r="V47442" s="73"/>
      <c r="X47442" s="12"/>
    </row>
    <row r="47443" spans="2:24" x14ac:dyDescent="0.3">
      <c r="B47443" s="73"/>
      <c r="D47443" s="73"/>
      <c r="P47443" s="73"/>
      <c r="T47443" s="73"/>
      <c r="U47443" s="73"/>
      <c r="V47443" s="73"/>
      <c r="X47443" s="12"/>
    </row>
    <row r="47444" spans="2:24" x14ac:dyDescent="0.3">
      <c r="B47444" s="73"/>
      <c r="D47444" s="73"/>
      <c r="P47444" s="73"/>
      <c r="T47444" s="73"/>
      <c r="U47444" s="73"/>
      <c r="V47444" s="73"/>
      <c r="X47444" s="12"/>
    </row>
    <row r="47445" spans="2:24" x14ac:dyDescent="0.3">
      <c r="B47445" s="73"/>
      <c r="D47445" s="73"/>
      <c r="P47445" s="73"/>
      <c r="T47445" s="73"/>
      <c r="U47445" s="73"/>
      <c r="V47445" s="73"/>
      <c r="X47445" s="12"/>
    </row>
    <row r="47446" spans="2:24" x14ac:dyDescent="0.3">
      <c r="B47446" s="73"/>
      <c r="D47446" s="73"/>
      <c r="P47446" s="73"/>
      <c r="T47446" s="73"/>
      <c r="U47446" s="73"/>
      <c r="V47446" s="73"/>
      <c r="X47446" s="12"/>
    </row>
    <row r="47447" spans="2:24" x14ac:dyDescent="0.3">
      <c r="B47447" s="73"/>
      <c r="D47447" s="73"/>
      <c r="P47447" s="73"/>
      <c r="T47447" s="73"/>
      <c r="U47447" s="73"/>
      <c r="V47447" s="73"/>
      <c r="X47447" s="12"/>
    </row>
    <row r="47448" spans="2:24" x14ac:dyDescent="0.3">
      <c r="B47448" s="73"/>
      <c r="D47448" s="73"/>
      <c r="P47448" s="73"/>
      <c r="T47448" s="73"/>
      <c r="U47448" s="73"/>
      <c r="V47448" s="73"/>
      <c r="X47448" s="12"/>
    </row>
    <row r="47449" spans="2:24" x14ac:dyDescent="0.3">
      <c r="B47449" s="73"/>
      <c r="D47449" s="73"/>
      <c r="P47449" s="73"/>
      <c r="T47449" s="73"/>
      <c r="U47449" s="73"/>
      <c r="V47449" s="73"/>
      <c r="X47449" s="12"/>
    </row>
    <row r="47450" spans="2:24" x14ac:dyDescent="0.3">
      <c r="B47450" s="73"/>
      <c r="D47450" s="73"/>
      <c r="P47450" s="73"/>
      <c r="T47450" s="73"/>
      <c r="U47450" s="73"/>
      <c r="V47450" s="73"/>
      <c r="X47450" s="12"/>
    </row>
    <row r="47451" spans="2:24" x14ac:dyDescent="0.3">
      <c r="B47451" s="73"/>
      <c r="D47451" s="73"/>
      <c r="P47451" s="73"/>
      <c r="T47451" s="73"/>
      <c r="U47451" s="73"/>
      <c r="V47451" s="73"/>
      <c r="X47451" s="12"/>
    </row>
    <row r="47452" spans="2:24" x14ac:dyDescent="0.3">
      <c r="B47452" s="73"/>
      <c r="D47452" s="73"/>
      <c r="P47452" s="73"/>
      <c r="T47452" s="73"/>
      <c r="U47452" s="73"/>
      <c r="V47452" s="73"/>
      <c r="X47452" s="12"/>
    </row>
    <row r="47453" spans="2:24" x14ac:dyDescent="0.3">
      <c r="B47453" s="73"/>
      <c r="D47453" s="73"/>
      <c r="P47453" s="73"/>
      <c r="T47453" s="73"/>
      <c r="U47453" s="73"/>
      <c r="V47453" s="73"/>
      <c r="X47453" s="12"/>
    </row>
    <row r="47454" spans="2:24" x14ac:dyDescent="0.3">
      <c r="B47454" s="73"/>
      <c r="D47454" s="73"/>
      <c r="P47454" s="73"/>
      <c r="T47454" s="73"/>
      <c r="U47454" s="73"/>
      <c r="V47454" s="73"/>
      <c r="X47454" s="12"/>
    </row>
    <row r="47455" spans="2:24" x14ac:dyDescent="0.3">
      <c r="B47455" s="73"/>
      <c r="D47455" s="73"/>
      <c r="P47455" s="73"/>
      <c r="T47455" s="73"/>
      <c r="U47455" s="73"/>
      <c r="V47455" s="73"/>
      <c r="X47455" s="12"/>
    </row>
    <row r="47456" spans="2:24" x14ac:dyDescent="0.3">
      <c r="B47456" s="73"/>
      <c r="D47456" s="73"/>
      <c r="P47456" s="73"/>
      <c r="T47456" s="73"/>
      <c r="U47456" s="73"/>
      <c r="V47456" s="73"/>
      <c r="X47456" s="12"/>
    </row>
    <row r="47457" spans="2:24" x14ac:dyDescent="0.3">
      <c r="B47457" s="73"/>
      <c r="D47457" s="73"/>
      <c r="P47457" s="73"/>
      <c r="T47457" s="73"/>
      <c r="U47457" s="73"/>
      <c r="V47457" s="73"/>
      <c r="X47457" s="12"/>
    </row>
    <row r="47458" spans="2:24" x14ac:dyDescent="0.3">
      <c r="B47458" s="73"/>
      <c r="D47458" s="73"/>
      <c r="P47458" s="73"/>
      <c r="T47458" s="73"/>
      <c r="U47458" s="73"/>
      <c r="V47458" s="73"/>
      <c r="X47458" s="12"/>
    </row>
    <row r="47459" spans="2:24" x14ac:dyDescent="0.3">
      <c r="B47459" s="73"/>
      <c r="D47459" s="73"/>
      <c r="P47459" s="73"/>
      <c r="T47459" s="73"/>
      <c r="U47459" s="73"/>
      <c r="V47459" s="73"/>
      <c r="X47459" s="12"/>
    </row>
    <row r="47460" spans="2:24" x14ac:dyDescent="0.3">
      <c r="B47460" s="73"/>
      <c r="D47460" s="73"/>
      <c r="P47460" s="73"/>
      <c r="T47460" s="73"/>
      <c r="U47460" s="73"/>
      <c r="V47460" s="73"/>
      <c r="X47460" s="12"/>
    </row>
    <row r="47461" spans="2:24" x14ac:dyDescent="0.3">
      <c r="B47461" s="73"/>
      <c r="D47461" s="73"/>
      <c r="P47461" s="73"/>
      <c r="T47461" s="73"/>
      <c r="U47461" s="73"/>
      <c r="V47461" s="73"/>
      <c r="X47461" s="12"/>
    </row>
    <row r="47462" spans="2:24" x14ac:dyDescent="0.3">
      <c r="B47462" s="73"/>
      <c r="D47462" s="73"/>
      <c r="P47462" s="73"/>
      <c r="T47462" s="73"/>
      <c r="U47462" s="73"/>
      <c r="V47462" s="73"/>
      <c r="X47462" s="12"/>
    </row>
    <row r="47463" spans="2:24" x14ac:dyDescent="0.3">
      <c r="B47463" s="73"/>
      <c r="D47463" s="73"/>
      <c r="P47463" s="73"/>
      <c r="T47463" s="73"/>
      <c r="U47463" s="73"/>
      <c r="V47463" s="73"/>
      <c r="X47463" s="12"/>
    </row>
    <row r="47464" spans="2:24" x14ac:dyDescent="0.3">
      <c r="B47464" s="73"/>
      <c r="D47464" s="73"/>
      <c r="P47464" s="73"/>
      <c r="T47464" s="73"/>
      <c r="U47464" s="73"/>
      <c r="V47464" s="73"/>
      <c r="X47464" s="12"/>
    </row>
    <row r="47465" spans="2:24" x14ac:dyDescent="0.3">
      <c r="B47465" s="73"/>
      <c r="D47465" s="73"/>
      <c r="P47465" s="73"/>
      <c r="T47465" s="73"/>
      <c r="U47465" s="73"/>
      <c r="V47465" s="73"/>
      <c r="X47465" s="12"/>
    </row>
    <row r="47466" spans="2:24" x14ac:dyDescent="0.3">
      <c r="B47466" s="73"/>
      <c r="D47466" s="73"/>
      <c r="P47466" s="73"/>
      <c r="T47466" s="73"/>
      <c r="U47466" s="73"/>
      <c r="V47466" s="73"/>
      <c r="X47466" s="12"/>
    </row>
    <row r="47467" spans="2:24" x14ac:dyDescent="0.3">
      <c r="B47467" s="73"/>
      <c r="D47467" s="73"/>
      <c r="P47467" s="73"/>
      <c r="T47467" s="73"/>
      <c r="U47467" s="73"/>
      <c r="V47467" s="73"/>
      <c r="X47467" s="12"/>
    </row>
    <row r="47468" spans="2:24" x14ac:dyDescent="0.3">
      <c r="B47468" s="73"/>
      <c r="D47468" s="73"/>
      <c r="P47468" s="73"/>
      <c r="T47468" s="73"/>
      <c r="U47468" s="73"/>
      <c r="V47468" s="73"/>
      <c r="X47468" s="12"/>
    </row>
    <row r="47469" spans="2:24" x14ac:dyDescent="0.3">
      <c r="B47469" s="73"/>
      <c r="D47469" s="73"/>
      <c r="P47469" s="73"/>
      <c r="T47469" s="73"/>
      <c r="U47469" s="73"/>
      <c r="V47469" s="73"/>
      <c r="X47469" s="12"/>
    </row>
    <row r="47470" spans="2:24" x14ac:dyDescent="0.3">
      <c r="B47470" s="73"/>
      <c r="D47470" s="73"/>
      <c r="P47470" s="73"/>
      <c r="T47470" s="73"/>
      <c r="U47470" s="73"/>
      <c r="V47470" s="73"/>
      <c r="X47470" s="12"/>
    </row>
    <row r="47471" spans="2:24" x14ac:dyDescent="0.3">
      <c r="B47471" s="73"/>
      <c r="D47471" s="73"/>
      <c r="P47471" s="73"/>
      <c r="T47471" s="73"/>
      <c r="U47471" s="73"/>
      <c r="V47471" s="73"/>
      <c r="X47471" s="12"/>
    </row>
    <row r="47472" spans="2:24" x14ac:dyDescent="0.3">
      <c r="B47472" s="73"/>
      <c r="D47472" s="73"/>
      <c r="P47472" s="73"/>
      <c r="T47472" s="73"/>
      <c r="U47472" s="73"/>
      <c r="V47472" s="73"/>
      <c r="X47472" s="12"/>
    </row>
    <row r="47473" spans="2:24" x14ac:dyDescent="0.3">
      <c r="B47473" s="73"/>
      <c r="D47473" s="73"/>
      <c r="P47473" s="73"/>
      <c r="T47473" s="73"/>
      <c r="U47473" s="73"/>
      <c r="V47473" s="73"/>
      <c r="X47473" s="12"/>
    </row>
    <row r="47474" spans="2:24" x14ac:dyDescent="0.3">
      <c r="B47474" s="73"/>
      <c r="D47474" s="73"/>
      <c r="P47474" s="73"/>
      <c r="T47474" s="73"/>
      <c r="U47474" s="73"/>
      <c r="V47474" s="73"/>
      <c r="X47474" s="12"/>
    </row>
    <row r="47475" spans="2:24" x14ac:dyDescent="0.3">
      <c r="B47475" s="73"/>
      <c r="D47475" s="73"/>
      <c r="P47475" s="73"/>
      <c r="T47475" s="73"/>
      <c r="U47475" s="73"/>
      <c r="V47475" s="73"/>
      <c r="X47475" s="12"/>
    </row>
    <row r="47476" spans="2:24" x14ac:dyDescent="0.3">
      <c r="B47476" s="73"/>
      <c r="D47476" s="73"/>
      <c r="P47476" s="73"/>
      <c r="T47476" s="73"/>
      <c r="U47476" s="73"/>
      <c r="V47476" s="73"/>
      <c r="X47476" s="12"/>
    </row>
    <row r="47477" spans="2:24" x14ac:dyDescent="0.3">
      <c r="B47477" s="73"/>
      <c r="D47477" s="73"/>
      <c r="P47477" s="73"/>
      <c r="T47477" s="73"/>
      <c r="U47477" s="73"/>
      <c r="V47477" s="73"/>
      <c r="X47477" s="12"/>
    </row>
    <row r="47478" spans="2:24" x14ac:dyDescent="0.3">
      <c r="B47478" s="73"/>
      <c r="D47478" s="73"/>
      <c r="P47478" s="73"/>
      <c r="T47478" s="73"/>
      <c r="U47478" s="73"/>
      <c r="V47478" s="73"/>
      <c r="X47478" s="12"/>
    </row>
    <row r="47479" spans="2:24" x14ac:dyDescent="0.3">
      <c r="B47479" s="73"/>
      <c r="D47479" s="73"/>
      <c r="P47479" s="73"/>
      <c r="T47479" s="73"/>
      <c r="U47479" s="73"/>
      <c r="V47479" s="73"/>
      <c r="X47479" s="12"/>
    </row>
    <row r="47480" spans="2:24" x14ac:dyDescent="0.3">
      <c r="B47480" s="73"/>
      <c r="D47480" s="73"/>
      <c r="P47480" s="73"/>
      <c r="T47480" s="73"/>
      <c r="U47480" s="73"/>
      <c r="V47480" s="73"/>
      <c r="X47480" s="12"/>
    </row>
    <row r="47481" spans="2:24" x14ac:dyDescent="0.3">
      <c r="B47481" s="73"/>
      <c r="D47481" s="73"/>
      <c r="P47481" s="73"/>
      <c r="T47481" s="73"/>
      <c r="U47481" s="73"/>
      <c r="V47481" s="73"/>
      <c r="X47481" s="12"/>
    </row>
    <row r="47482" spans="2:24" x14ac:dyDescent="0.3">
      <c r="B47482" s="73"/>
      <c r="D47482" s="73"/>
      <c r="P47482" s="73"/>
      <c r="T47482" s="73"/>
      <c r="U47482" s="73"/>
      <c r="V47482" s="73"/>
      <c r="X47482" s="12"/>
    </row>
    <row r="47483" spans="2:24" x14ac:dyDescent="0.3">
      <c r="B47483" s="73"/>
      <c r="D47483" s="73"/>
      <c r="P47483" s="73"/>
      <c r="T47483" s="73"/>
      <c r="U47483" s="73"/>
      <c r="V47483" s="73"/>
      <c r="X47483" s="12"/>
    </row>
    <row r="47484" spans="2:24" x14ac:dyDescent="0.3">
      <c r="B47484" s="73"/>
      <c r="D47484" s="73"/>
      <c r="P47484" s="73"/>
      <c r="T47484" s="73"/>
      <c r="U47484" s="73"/>
      <c r="V47484" s="73"/>
      <c r="X47484" s="12"/>
    </row>
    <row r="47485" spans="2:24" x14ac:dyDescent="0.3">
      <c r="B47485" s="73"/>
      <c r="D47485" s="73"/>
      <c r="P47485" s="73"/>
      <c r="T47485" s="73"/>
      <c r="U47485" s="73"/>
      <c r="V47485" s="73"/>
      <c r="X47485" s="12"/>
    </row>
    <row r="47486" spans="2:24" x14ac:dyDescent="0.3">
      <c r="B47486" s="73"/>
      <c r="D47486" s="73"/>
      <c r="P47486" s="73"/>
      <c r="T47486" s="73"/>
      <c r="U47486" s="73"/>
      <c r="V47486" s="73"/>
      <c r="X47486" s="12"/>
    </row>
    <row r="47487" spans="2:24" x14ac:dyDescent="0.3">
      <c r="B47487" s="73"/>
      <c r="D47487" s="73"/>
      <c r="P47487" s="73"/>
      <c r="T47487" s="73"/>
      <c r="U47487" s="73"/>
      <c r="V47487" s="73"/>
      <c r="X47487" s="12"/>
    </row>
    <row r="47488" spans="2:24" x14ac:dyDescent="0.3">
      <c r="B47488" s="73"/>
      <c r="D47488" s="73"/>
      <c r="P47488" s="73"/>
      <c r="T47488" s="73"/>
      <c r="U47488" s="73"/>
      <c r="V47488" s="73"/>
      <c r="X47488" s="12"/>
    </row>
    <row r="47489" spans="2:24" x14ac:dyDescent="0.3">
      <c r="B47489" s="73"/>
      <c r="D47489" s="73"/>
      <c r="P47489" s="73"/>
      <c r="T47489" s="73"/>
      <c r="U47489" s="73"/>
      <c r="V47489" s="73"/>
      <c r="X47489" s="12"/>
    </row>
    <row r="47490" spans="2:24" x14ac:dyDescent="0.3">
      <c r="B47490" s="73"/>
      <c r="D47490" s="73"/>
      <c r="P47490" s="73"/>
      <c r="T47490" s="73"/>
      <c r="U47490" s="73"/>
      <c r="V47490" s="73"/>
      <c r="X47490" s="12"/>
    </row>
    <row r="47491" spans="2:24" x14ac:dyDescent="0.3">
      <c r="B47491" s="73"/>
      <c r="D47491" s="73"/>
      <c r="P47491" s="73"/>
      <c r="T47491" s="73"/>
      <c r="U47491" s="73"/>
      <c r="V47491" s="73"/>
      <c r="X47491" s="12"/>
    </row>
    <row r="47492" spans="2:24" x14ac:dyDescent="0.3">
      <c r="B47492" s="73"/>
      <c r="D47492" s="73"/>
      <c r="P47492" s="73"/>
      <c r="T47492" s="73"/>
      <c r="U47492" s="73"/>
      <c r="V47492" s="73"/>
      <c r="X47492" s="12"/>
    </row>
    <row r="47493" spans="2:24" x14ac:dyDescent="0.3">
      <c r="B47493" s="73"/>
      <c r="D47493" s="73"/>
      <c r="P47493" s="73"/>
      <c r="T47493" s="73"/>
      <c r="U47493" s="73"/>
      <c r="V47493" s="73"/>
      <c r="X47493" s="12"/>
    </row>
    <row r="47494" spans="2:24" x14ac:dyDescent="0.3">
      <c r="B47494" s="73"/>
      <c r="D47494" s="73"/>
      <c r="P47494" s="73"/>
      <c r="T47494" s="73"/>
      <c r="U47494" s="73"/>
      <c r="V47494" s="73"/>
      <c r="X47494" s="12"/>
    </row>
    <row r="47495" spans="2:24" x14ac:dyDescent="0.3">
      <c r="B47495" s="73"/>
      <c r="D47495" s="73"/>
      <c r="P47495" s="73"/>
      <c r="T47495" s="73"/>
      <c r="U47495" s="73"/>
      <c r="V47495" s="73"/>
      <c r="X47495" s="12"/>
    </row>
    <row r="47496" spans="2:24" x14ac:dyDescent="0.3">
      <c r="B47496" s="73"/>
      <c r="D47496" s="73"/>
      <c r="P47496" s="73"/>
      <c r="T47496" s="73"/>
      <c r="U47496" s="73"/>
      <c r="V47496" s="73"/>
      <c r="X47496" s="12"/>
    </row>
    <row r="47497" spans="2:24" x14ac:dyDescent="0.3">
      <c r="B47497" s="73"/>
      <c r="D47497" s="73"/>
      <c r="P47497" s="73"/>
      <c r="T47497" s="73"/>
      <c r="U47497" s="73"/>
      <c r="V47497" s="73"/>
      <c r="X47497" s="12"/>
    </row>
    <row r="47498" spans="2:24" x14ac:dyDescent="0.3">
      <c r="B47498" s="73"/>
      <c r="D47498" s="73"/>
      <c r="P47498" s="73"/>
      <c r="T47498" s="73"/>
      <c r="U47498" s="73"/>
      <c r="V47498" s="73"/>
      <c r="X47498" s="12"/>
    </row>
    <row r="47499" spans="2:24" x14ac:dyDescent="0.3">
      <c r="B47499" s="73"/>
      <c r="D47499" s="73"/>
      <c r="P47499" s="73"/>
      <c r="T47499" s="73"/>
      <c r="U47499" s="73"/>
      <c r="V47499" s="73"/>
      <c r="X47499" s="12"/>
    </row>
    <row r="47500" spans="2:24" x14ac:dyDescent="0.3">
      <c r="B47500" s="73"/>
      <c r="D47500" s="73"/>
      <c r="P47500" s="73"/>
      <c r="T47500" s="73"/>
      <c r="U47500" s="73"/>
      <c r="V47500" s="73"/>
      <c r="X47500" s="12"/>
    </row>
    <row r="47501" spans="2:24" x14ac:dyDescent="0.3">
      <c r="B47501" s="73"/>
      <c r="D47501" s="73"/>
      <c r="P47501" s="73"/>
      <c r="T47501" s="73"/>
      <c r="U47501" s="73"/>
      <c r="V47501" s="73"/>
      <c r="X47501" s="12"/>
    </row>
    <row r="47502" spans="2:24" x14ac:dyDescent="0.3">
      <c r="B47502" s="73"/>
      <c r="D47502" s="73"/>
      <c r="P47502" s="73"/>
      <c r="T47502" s="73"/>
      <c r="U47502" s="73"/>
      <c r="V47502" s="73"/>
      <c r="X47502" s="12"/>
    </row>
    <row r="47503" spans="2:24" x14ac:dyDescent="0.3">
      <c r="B47503" s="73"/>
      <c r="D47503" s="73"/>
      <c r="P47503" s="73"/>
      <c r="T47503" s="73"/>
      <c r="U47503" s="73"/>
      <c r="V47503" s="73"/>
      <c r="X47503" s="12"/>
    </row>
    <row r="47504" spans="2:24" x14ac:dyDescent="0.3">
      <c r="B47504" s="73"/>
      <c r="D47504" s="73"/>
      <c r="P47504" s="73"/>
      <c r="T47504" s="73"/>
      <c r="U47504" s="73"/>
      <c r="V47504" s="73"/>
      <c r="X47504" s="12"/>
    </row>
    <row r="47505" spans="2:24" x14ac:dyDescent="0.3">
      <c r="B47505" s="73"/>
      <c r="D47505" s="73"/>
      <c r="P47505" s="73"/>
      <c r="T47505" s="73"/>
      <c r="U47505" s="73"/>
      <c r="V47505" s="73"/>
      <c r="X47505" s="12"/>
    </row>
    <row r="47506" spans="2:24" x14ac:dyDescent="0.3">
      <c r="B47506" s="73"/>
      <c r="D47506" s="73"/>
      <c r="P47506" s="73"/>
      <c r="T47506" s="73"/>
      <c r="U47506" s="73"/>
      <c r="V47506" s="73"/>
      <c r="X47506" s="12"/>
    </row>
    <row r="47507" spans="2:24" x14ac:dyDescent="0.3">
      <c r="B47507" s="73"/>
      <c r="D47507" s="73"/>
      <c r="P47507" s="73"/>
      <c r="T47507" s="73"/>
      <c r="U47507" s="73"/>
      <c r="V47507" s="73"/>
      <c r="X47507" s="12"/>
    </row>
    <row r="47508" spans="2:24" x14ac:dyDescent="0.3">
      <c r="B47508" s="73"/>
      <c r="D47508" s="73"/>
      <c r="P47508" s="73"/>
      <c r="T47508" s="73"/>
      <c r="U47508" s="73"/>
      <c r="V47508" s="73"/>
      <c r="X47508" s="12"/>
    </row>
    <row r="47509" spans="2:24" x14ac:dyDescent="0.3">
      <c r="B47509" s="73"/>
      <c r="D47509" s="73"/>
      <c r="P47509" s="73"/>
      <c r="T47509" s="73"/>
      <c r="U47509" s="73"/>
      <c r="V47509" s="73"/>
      <c r="X47509" s="12"/>
    </row>
    <row r="47510" spans="2:24" x14ac:dyDescent="0.3">
      <c r="B47510" s="73"/>
      <c r="D47510" s="73"/>
      <c r="P47510" s="73"/>
      <c r="T47510" s="73"/>
      <c r="U47510" s="73"/>
      <c r="V47510" s="73"/>
      <c r="X47510" s="12"/>
    </row>
    <row r="47511" spans="2:24" x14ac:dyDescent="0.3">
      <c r="B47511" s="73"/>
      <c r="D47511" s="73"/>
      <c r="P47511" s="73"/>
      <c r="T47511" s="73"/>
      <c r="U47511" s="73"/>
      <c r="V47511" s="73"/>
      <c r="X47511" s="12"/>
    </row>
    <row r="47512" spans="2:24" x14ac:dyDescent="0.3">
      <c r="B47512" s="73"/>
      <c r="D47512" s="73"/>
      <c r="P47512" s="73"/>
      <c r="T47512" s="73"/>
      <c r="U47512" s="73"/>
      <c r="V47512" s="73"/>
      <c r="X47512" s="12"/>
    </row>
    <row r="47513" spans="2:24" x14ac:dyDescent="0.3">
      <c r="B47513" s="73"/>
      <c r="D47513" s="73"/>
      <c r="P47513" s="73"/>
      <c r="T47513" s="73"/>
      <c r="U47513" s="73"/>
      <c r="V47513" s="73"/>
      <c r="X47513" s="12"/>
    </row>
    <row r="47514" spans="2:24" x14ac:dyDescent="0.3">
      <c r="B47514" s="73"/>
      <c r="D47514" s="73"/>
      <c r="P47514" s="73"/>
      <c r="T47514" s="73"/>
      <c r="U47514" s="73"/>
      <c r="V47514" s="73"/>
      <c r="X47514" s="12"/>
    </row>
    <row r="47515" spans="2:24" x14ac:dyDescent="0.3">
      <c r="B47515" s="73"/>
      <c r="D47515" s="73"/>
      <c r="P47515" s="73"/>
      <c r="T47515" s="73"/>
      <c r="U47515" s="73"/>
      <c r="V47515" s="73"/>
      <c r="X47515" s="12"/>
    </row>
    <row r="47516" spans="2:24" x14ac:dyDescent="0.3">
      <c r="B47516" s="73"/>
      <c r="D47516" s="73"/>
      <c r="P47516" s="73"/>
      <c r="T47516" s="73"/>
      <c r="U47516" s="73"/>
      <c r="V47516" s="73"/>
      <c r="X47516" s="12"/>
    </row>
    <row r="47517" spans="2:24" x14ac:dyDescent="0.3">
      <c r="B47517" s="73"/>
      <c r="D47517" s="73"/>
      <c r="P47517" s="73"/>
      <c r="T47517" s="73"/>
      <c r="U47517" s="73"/>
      <c r="V47517" s="73"/>
      <c r="X47517" s="12"/>
    </row>
    <row r="47518" spans="2:24" x14ac:dyDescent="0.3">
      <c r="B47518" s="73"/>
      <c r="D47518" s="73"/>
      <c r="P47518" s="73"/>
      <c r="T47518" s="73"/>
      <c r="U47518" s="73"/>
      <c r="V47518" s="73"/>
      <c r="X47518" s="12"/>
    </row>
    <row r="47519" spans="2:24" x14ac:dyDescent="0.3">
      <c r="B47519" s="73"/>
      <c r="D47519" s="73"/>
      <c r="P47519" s="73"/>
      <c r="T47519" s="73"/>
      <c r="U47519" s="73"/>
      <c r="V47519" s="73"/>
      <c r="X47519" s="12"/>
    </row>
    <row r="47520" spans="2:24" x14ac:dyDescent="0.3">
      <c r="B47520" s="73"/>
      <c r="D47520" s="73"/>
      <c r="P47520" s="73"/>
      <c r="T47520" s="73"/>
      <c r="U47520" s="73"/>
      <c r="V47520" s="73"/>
      <c r="X47520" s="12"/>
    </row>
    <row r="47521" spans="2:24" x14ac:dyDescent="0.3">
      <c r="B47521" s="73"/>
      <c r="D47521" s="73"/>
      <c r="P47521" s="73"/>
      <c r="T47521" s="73"/>
      <c r="U47521" s="73"/>
      <c r="V47521" s="73"/>
      <c r="X47521" s="12"/>
    </row>
    <row r="47522" spans="2:24" x14ac:dyDescent="0.3">
      <c r="B47522" s="73"/>
      <c r="D47522" s="73"/>
      <c r="P47522" s="73"/>
      <c r="T47522" s="73"/>
      <c r="U47522" s="73"/>
      <c r="V47522" s="73"/>
      <c r="X47522" s="12"/>
    </row>
    <row r="47523" spans="2:24" x14ac:dyDescent="0.3">
      <c r="B47523" s="73"/>
      <c r="D47523" s="73"/>
      <c r="P47523" s="73"/>
      <c r="T47523" s="73"/>
      <c r="U47523" s="73"/>
      <c r="V47523" s="73"/>
      <c r="X47523" s="12"/>
    </row>
    <row r="47524" spans="2:24" x14ac:dyDescent="0.3">
      <c r="B47524" s="73"/>
      <c r="D47524" s="73"/>
      <c r="P47524" s="73"/>
      <c r="T47524" s="73"/>
      <c r="U47524" s="73"/>
      <c r="V47524" s="73"/>
      <c r="X47524" s="12"/>
    </row>
    <row r="47525" spans="2:24" x14ac:dyDescent="0.3">
      <c r="B47525" s="73"/>
      <c r="D47525" s="73"/>
      <c r="P47525" s="73"/>
      <c r="T47525" s="73"/>
      <c r="U47525" s="73"/>
      <c r="V47525" s="73"/>
      <c r="X47525" s="12"/>
    </row>
    <row r="47526" spans="2:24" x14ac:dyDescent="0.3">
      <c r="B47526" s="73"/>
      <c r="D47526" s="73"/>
      <c r="P47526" s="73"/>
      <c r="T47526" s="73"/>
      <c r="U47526" s="73"/>
      <c r="V47526" s="73"/>
      <c r="X47526" s="12"/>
    </row>
    <row r="47527" spans="2:24" x14ac:dyDescent="0.3">
      <c r="B47527" s="73"/>
      <c r="D47527" s="73"/>
      <c r="P47527" s="73"/>
      <c r="T47527" s="73"/>
      <c r="U47527" s="73"/>
      <c r="V47527" s="73"/>
      <c r="X47527" s="12"/>
    </row>
    <row r="47528" spans="2:24" x14ac:dyDescent="0.3">
      <c r="B47528" s="73"/>
      <c r="D47528" s="73"/>
      <c r="P47528" s="73"/>
      <c r="T47528" s="73"/>
      <c r="U47528" s="73"/>
      <c r="V47528" s="73"/>
      <c r="X47528" s="12"/>
    </row>
    <row r="47529" spans="2:24" x14ac:dyDescent="0.3">
      <c r="B47529" s="73"/>
      <c r="D47529" s="73"/>
      <c r="P47529" s="73"/>
      <c r="T47529" s="73"/>
      <c r="U47529" s="73"/>
      <c r="V47529" s="73"/>
      <c r="X47529" s="12"/>
    </row>
    <row r="47530" spans="2:24" x14ac:dyDescent="0.3">
      <c r="B47530" s="73"/>
      <c r="D47530" s="73"/>
      <c r="P47530" s="73"/>
      <c r="T47530" s="73"/>
      <c r="U47530" s="73"/>
      <c r="V47530" s="73"/>
      <c r="X47530" s="12"/>
    </row>
    <row r="47531" spans="2:24" x14ac:dyDescent="0.3">
      <c r="B47531" s="73"/>
      <c r="D47531" s="73"/>
      <c r="P47531" s="73"/>
      <c r="T47531" s="73"/>
      <c r="U47531" s="73"/>
      <c r="V47531" s="73"/>
      <c r="X47531" s="12"/>
    </row>
    <row r="47532" spans="2:24" x14ac:dyDescent="0.3">
      <c r="B47532" s="73"/>
      <c r="D47532" s="73"/>
      <c r="P47532" s="73"/>
      <c r="T47532" s="73"/>
      <c r="U47532" s="73"/>
      <c r="V47532" s="73"/>
      <c r="X47532" s="12"/>
    </row>
    <row r="47533" spans="2:24" x14ac:dyDescent="0.3">
      <c r="B47533" s="73"/>
      <c r="D47533" s="73"/>
      <c r="P47533" s="73"/>
      <c r="T47533" s="73"/>
      <c r="U47533" s="73"/>
      <c r="V47533" s="73"/>
      <c r="X47533" s="12"/>
    </row>
    <row r="47534" spans="2:24" x14ac:dyDescent="0.3">
      <c r="B47534" s="73"/>
      <c r="D47534" s="73"/>
      <c r="P47534" s="73"/>
      <c r="T47534" s="73"/>
      <c r="U47534" s="73"/>
      <c r="V47534" s="73"/>
      <c r="X47534" s="12"/>
    </row>
    <row r="47535" spans="2:24" x14ac:dyDescent="0.3">
      <c r="B47535" s="73"/>
      <c r="D47535" s="73"/>
      <c r="P47535" s="73"/>
      <c r="T47535" s="73"/>
      <c r="U47535" s="73"/>
      <c r="V47535" s="73"/>
      <c r="X47535" s="12"/>
    </row>
    <row r="47536" spans="2:24" x14ac:dyDescent="0.3">
      <c r="B47536" s="73"/>
      <c r="D47536" s="73"/>
      <c r="P47536" s="73"/>
      <c r="T47536" s="73"/>
      <c r="U47536" s="73"/>
      <c r="V47536" s="73"/>
      <c r="X47536" s="12"/>
    </row>
    <row r="47537" spans="2:24" x14ac:dyDescent="0.3">
      <c r="B47537" s="73"/>
      <c r="D47537" s="73"/>
      <c r="P47537" s="73"/>
      <c r="T47537" s="73"/>
      <c r="U47537" s="73"/>
      <c r="V47537" s="73"/>
      <c r="X47537" s="12"/>
    </row>
    <row r="47538" spans="2:24" x14ac:dyDescent="0.3">
      <c r="B47538" s="73"/>
      <c r="D47538" s="73"/>
      <c r="P47538" s="73"/>
      <c r="T47538" s="73"/>
      <c r="U47538" s="73"/>
      <c r="V47538" s="73"/>
      <c r="X47538" s="12"/>
    </row>
    <row r="47539" spans="2:24" x14ac:dyDescent="0.3">
      <c r="B47539" s="73"/>
      <c r="D47539" s="73"/>
      <c r="P47539" s="73"/>
      <c r="T47539" s="73"/>
      <c r="U47539" s="73"/>
      <c r="V47539" s="73"/>
      <c r="X47539" s="12"/>
    </row>
    <row r="47540" spans="2:24" x14ac:dyDescent="0.3">
      <c r="B47540" s="73"/>
      <c r="D47540" s="73"/>
      <c r="P47540" s="73"/>
      <c r="T47540" s="73"/>
      <c r="U47540" s="73"/>
      <c r="V47540" s="73"/>
      <c r="X47540" s="12"/>
    </row>
    <row r="47541" spans="2:24" x14ac:dyDescent="0.3">
      <c r="B47541" s="73"/>
      <c r="D47541" s="73"/>
      <c r="P47541" s="73"/>
      <c r="T47541" s="73"/>
      <c r="U47541" s="73"/>
      <c r="V47541" s="73"/>
      <c r="X47541" s="12"/>
    </row>
    <row r="47542" spans="2:24" x14ac:dyDescent="0.3">
      <c r="B47542" s="73"/>
      <c r="D47542" s="73"/>
      <c r="P47542" s="73"/>
      <c r="T47542" s="73"/>
      <c r="U47542" s="73"/>
      <c r="V47542" s="73"/>
      <c r="X47542" s="12"/>
    </row>
    <row r="47543" spans="2:24" x14ac:dyDescent="0.3">
      <c r="B47543" s="73"/>
      <c r="D47543" s="73"/>
      <c r="P47543" s="73"/>
      <c r="T47543" s="73"/>
      <c r="U47543" s="73"/>
      <c r="V47543" s="73"/>
      <c r="X47543" s="12"/>
    </row>
    <row r="47544" spans="2:24" x14ac:dyDescent="0.3">
      <c r="B47544" s="73"/>
      <c r="D47544" s="73"/>
      <c r="P47544" s="73"/>
      <c r="T47544" s="73"/>
      <c r="U47544" s="73"/>
      <c r="V47544" s="73"/>
      <c r="X47544" s="12"/>
    </row>
    <row r="47545" spans="2:24" x14ac:dyDescent="0.3">
      <c r="B47545" s="73"/>
      <c r="D47545" s="73"/>
      <c r="P47545" s="73"/>
      <c r="T47545" s="73"/>
      <c r="U47545" s="73"/>
      <c r="V47545" s="73"/>
      <c r="X47545" s="12"/>
    </row>
    <row r="47546" spans="2:24" x14ac:dyDescent="0.3">
      <c r="B47546" s="73"/>
      <c r="D47546" s="73"/>
      <c r="P47546" s="73"/>
      <c r="T47546" s="73"/>
      <c r="U47546" s="73"/>
      <c r="V47546" s="73"/>
      <c r="X47546" s="12"/>
    </row>
    <row r="47547" spans="2:24" x14ac:dyDescent="0.3">
      <c r="B47547" s="73"/>
      <c r="D47547" s="73"/>
      <c r="P47547" s="73"/>
      <c r="T47547" s="73"/>
      <c r="U47547" s="73"/>
      <c r="V47547" s="73"/>
      <c r="X47547" s="12"/>
    </row>
    <row r="47548" spans="2:24" x14ac:dyDescent="0.3">
      <c r="B47548" s="73"/>
      <c r="D47548" s="73"/>
      <c r="P47548" s="73"/>
      <c r="T47548" s="73"/>
      <c r="U47548" s="73"/>
      <c r="V47548" s="73"/>
      <c r="X47548" s="12"/>
    </row>
    <row r="47549" spans="2:24" x14ac:dyDescent="0.3">
      <c r="B47549" s="73"/>
      <c r="D47549" s="73"/>
      <c r="P47549" s="73"/>
      <c r="T47549" s="73"/>
      <c r="U47549" s="73"/>
      <c r="V47549" s="73"/>
      <c r="X47549" s="12"/>
    </row>
    <row r="47550" spans="2:24" x14ac:dyDescent="0.3">
      <c r="B47550" s="73"/>
      <c r="D47550" s="73"/>
      <c r="P47550" s="73"/>
      <c r="T47550" s="73"/>
      <c r="U47550" s="73"/>
      <c r="V47550" s="73"/>
      <c r="X47550" s="12"/>
    </row>
    <row r="47551" spans="2:24" x14ac:dyDescent="0.3">
      <c r="B47551" s="73"/>
      <c r="D47551" s="73"/>
      <c r="P47551" s="73"/>
      <c r="T47551" s="73"/>
      <c r="U47551" s="73"/>
      <c r="V47551" s="73"/>
      <c r="X47551" s="12"/>
    </row>
    <row r="47552" spans="2:24" x14ac:dyDescent="0.3">
      <c r="B47552" s="73"/>
      <c r="D47552" s="73"/>
      <c r="P47552" s="73"/>
      <c r="T47552" s="73"/>
      <c r="U47552" s="73"/>
      <c r="V47552" s="73"/>
      <c r="X47552" s="12"/>
    </row>
    <row r="47553" spans="2:24" x14ac:dyDescent="0.3">
      <c r="B47553" s="73"/>
      <c r="D47553" s="73"/>
      <c r="P47553" s="73"/>
      <c r="T47553" s="73"/>
      <c r="U47553" s="73"/>
      <c r="V47553" s="73"/>
      <c r="X47553" s="12"/>
    </row>
    <row r="47554" spans="2:24" x14ac:dyDescent="0.3">
      <c r="B47554" s="73"/>
      <c r="D47554" s="73"/>
      <c r="P47554" s="73"/>
      <c r="T47554" s="73"/>
      <c r="U47554" s="73"/>
      <c r="V47554" s="73"/>
      <c r="X47554" s="12"/>
    </row>
    <row r="47555" spans="2:24" x14ac:dyDescent="0.3">
      <c r="B47555" s="73"/>
      <c r="D47555" s="73"/>
      <c r="P47555" s="73"/>
      <c r="T47555" s="73"/>
      <c r="U47555" s="73"/>
      <c r="V47555" s="73"/>
      <c r="X47555" s="12"/>
    </row>
    <row r="47556" spans="2:24" x14ac:dyDescent="0.3">
      <c r="B47556" s="73"/>
      <c r="D47556" s="73"/>
      <c r="P47556" s="73"/>
      <c r="T47556" s="73"/>
      <c r="U47556" s="73"/>
      <c r="V47556" s="73"/>
      <c r="X47556" s="12"/>
    </row>
    <row r="47557" spans="2:24" x14ac:dyDescent="0.3">
      <c r="B47557" s="73"/>
      <c r="D47557" s="73"/>
      <c r="P47557" s="73"/>
      <c r="T47557" s="73"/>
      <c r="U47557" s="73"/>
      <c r="V47557" s="73"/>
      <c r="X47557" s="12"/>
    </row>
    <row r="47558" spans="2:24" x14ac:dyDescent="0.3">
      <c r="B47558" s="73"/>
      <c r="D47558" s="73"/>
      <c r="P47558" s="73"/>
      <c r="T47558" s="73"/>
      <c r="U47558" s="73"/>
      <c r="V47558" s="73"/>
      <c r="X47558" s="12"/>
    </row>
    <row r="47559" spans="2:24" x14ac:dyDescent="0.3">
      <c r="B47559" s="73"/>
      <c r="D47559" s="73"/>
      <c r="P47559" s="73"/>
      <c r="T47559" s="73"/>
      <c r="U47559" s="73"/>
      <c r="V47559" s="73"/>
      <c r="X47559" s="12"/>
    </row>
    <row r="47560" spans="2:24" x14ac:dyDescent="0.3">
      <c r="B47560" s="73"/>
      <c r="D47560" s="73"/>
      <c r="P47560" s="73"/>
      <c r="T47560" s="73"/>
      <c r="U47560" s="73"/>
      <c r="V47560" s="73"/>
      <c r="X47560" s="12"/>
    </row>
    <row r="47561" spans="2:24" x14ac:dyDescent="0.3">
      <c r="B47561" s="73"/>
      <c r="D47561" s="73"/>
      <c r="P47561" s="73"/>
      <c r="T47561" s="73"/>
      <c r="U47561" s="73"/>
      <c r="V47561" s="73"/>
      <c r="X47561" s="12"/>
    </row>
    <row r="47562" spans="2:24" x14ac:dyDescent="0.3">
      <c r="B47562" s="73"/>
      <c r="D47562" s="73"/>
      <c r="P47562" s="73"/>
      <c r="T47562" s="73"/>
      <c r="U47562" s="73"/>
      <c r="V47562" s="73"/>
      <c r="X47562" s="12"/>
    </row>
    <row r="47563" spans="2:24" x14ac:dyDescent="0.3">
      <c r="B47563" s="73"/>
      <c r="D47563" s="73"/>
      <c r="P47563" s="73"/>
      <c r="T47563" s="73"/>
      <c r="U47563" s="73"/>
      <c r="V47563" s="73"/>
      <c r="X47563" s="12"/>
    </row>
    <row r="47564" spans="2:24" x14ac:dyDescent="0.3">
      <c r="B47564" s="73"/>
      <c r="D47564" s="73"/>
      <c r="P47564" s="73"/>
      <c r="T47564" s="73"/>
      <c r="U47564" s="73"/>
      <c r="V47564" s="73"/>
      <c r="X47564" s="12"/>
    </row>
    <row r="47565" spans="2:24" x14ac:dyDescent="0.3">
      <c r="B47565" s="73"/>
      <c r="D47565" s="73"/>
      <c r="P47565" s="73"/>
      <c r="T47565" s="73"/>
      <c r="U47565" s="73"/>
      <c r="V47565" s="73"/>
      <c r="X47565" s="12"/>
    </row>
    <row r="47566" spans="2:24" x14ac:dyDescent="0.3">
      <c r="B47566" s="73"/>
      <c r="D47566" s="73"/>
      <c r="P47566" s="73"/>
      <c r="T47566" s="73"/>
      <c r="U47566" s="73"/>
      <c r="V47566" s="73"/>
      <c r="X47566" s="12"/>
    </row>
    <row r="47567" spans="2:24" x14ac:dyDescent="0.3">
      <c r="B47567" s="73"/>
      <c r="D47567" s="73"/>
      <c r="P47567" s="73"/>
      <c r="T47567" s="73"/>
      <c r="U47567" s="73"/>
      <c r="V47567" s="73"/>
      <c r="X47567" s="12"/>
    </row>
    <row r="47568" spans="2:24" x14ac:dyDescent="0.3">
      <c r="B47568" s="73"/>
      <c r="D47568" s="73"/>
      <c r="P47568" s="73"/>
      <c r="T47568" s="73"/>
      <c r="U47568" s="73"/>
      <c r="V47568" s="73"/>
      <c r="X47568" s="12"/>
    </row>
    <row r="47569" spans="2:24" x14ac:dyDescent="0.3">
      <c r="B47569" s="73"/>
      <c r="D47569" s="73"/>
      <c r="P47569" s="73"/>
      <c r="T47569" s="73"/>
      <c r="U47569" s="73"/>
      <c r="V47569" s="73"/>
      <c r="X47569" s="12"/>
    </row>
    <row r="47570" spans="2:24" x14ac:dyDescent="0.3">
      <c r="B47570" s="73"/>
      <c r="D47570" s="73"/>
      <c r="P47570" s="73"/>
      <c r="T47570" s="73"/>
      <c r="U47570" s="73"/>
      <c r="V47570" s="73"/>
      <c r="X47570" s="12"/>
    </row>
    <row r="47571" spans="2:24" x14ac:dyDescent="0.3">
      <c r="B47571" s="73"/>
      <c r="D47571" s="73"/>
      <c r="P47571" s="73"/>
      <c r="T47571" s="73"/>
      <c r="U47571" s="73"/>
      <c r="V47571" s="73"/>
      <c r="X47571" s="12"/>
    </row>
    <row r="47572" spans="2:24" x14ac:dyDescent="0.3">
      <c r="B47572" s="73"/>
      <c r="D47572" s="73"/>
      <c r="P47572" s="73"/>
      <c r="T47572" s="73"/>
      <c r="U47572" s="73"/>
      <c r="V47572" s="73"/>
      <c r="X47572" s="12"/>
    </row>
    <row r="47573" spans="2:24" x14ac:dyDescent="0.3">
      <c r="B47573" s="73"/>
      <c r="D47573" s="73"/>
      <c r="P47573" s="73"/>
      <c r="T47573" s="73"/>
      <c r="U47573" s="73"/>
      <c r="V47573" s="73"/>
      <c r="X47573" s="12"/>
    </row>
    <row r="47574" spans="2:24" x14ac:dyDescent="0.3">
      <c r="B47574" s="73"/>
      <c r="D47574" s="73"/>
      <c r="P47574" s="73"/>
      <c r="T47574" s="73"/>
      <c r="U47574" s="73"/>
      <c r="V47574" s="73"/>
      <c r="X47574" s="12"/>
    </row>
    <row r="47575" spans="2:24" x14ac:dyDescent="0.3">
      <c r="B47575" s="73"/>
      <c r="D47575" s="73"/>
      <c r="P47575" s="73"/>
      <c r="T47575" s="73"/>
      <c r="U47575" s="73"/>
      <c r="V47575" s="73"/>
      <c r="X47575" s="12"/>
    </row>
    <row r="47576" spans="2:24" x14ac:dyDescent="0.3">
      <c r="B47576" s="73"/>
      <c r="D47576" s="73"/>
      <c r="P47576" s="73"/>
      <c r="T47576" s="73"/>
      <c r="U47576" s="73"/>
      <c r="V47576" s="73"/>
      <c r="X47576" s="12"/>
    </row>
    <row r="47577" spans="2:24" x14ac:dyDescent="0.3">
      <c r="B47577" s="73"/>
      <c r="D47577" s="73"/>
      <c r="P47577" s="73"/>
      <c r="T47577" s="73"/>
      <c r="U47577" s="73"/>
      <c r="V47577" s="73"/>
      <c r="X47577" s="12"/>
    </row>
    <row r="47578" spans="2:24" x14ac:dyDescent="0.3">
      <c r="B47578" s="73"/>
      <c r="D47578" s="73"/>
      <c r="P47578" s="73"/>
      <c r="T47578" s="73"/>
      <c r="U47578" s="73"/>
      <c r="V47578" s="73"/>
      <c r="X47578" s="12"/>
    </row>
    <row r="47579" spans="2:24" x14ac:dyDescent="0.3">
      <c r="B47579" s="73"/>
      <c r="D47579" s="73"/>
      <c r="P47579" s="73"/>
      <c r="T47579" s="73"/>
      <c r="U47579" s="73"/>
      <c r="V47579" s="73"/>
      <c r="X47579" s="12"/>
    </row>
    <row r="47580" spans="2:24" x14ac:dyDescent="0.3">
      <c r="B47580" s="73"/>
      <c r="D47580" s="73"/>
      <c r="P47580" s="73"/>
      <c r="T47580" s="73"/>
      <c r="U47580" s="73"/>
      <c r="V47580" s="73"/>
      <c r="X47580" s="12"/>
    </row>
    <row r="47581" spans="2:24" x14ac:dyDescent="0.3">
      <c r="B47581" s="73"/>
      <c r="D47581" s="73"/>
      <c r="P47581" s="73"/>
      <c r="T47581" s="73"/>
      <c r="U47581" s="73"/>
      <c r="V47581" s="73"/>
      <c r="X47581" s="12"/>
    </row>
    <row r="47582" spans="2:24" x14ac:dyDescent="0.3">
      <c r="B47582" s="73"/>
      <c r="D47582" s="73"/>
      <c r="P47582" s="73"/>
      <c r="T47582" s="73"/>
      <c r="U47582" s="73"/>
      <c r="V47582" s="73"/>
      <c r="X47582" s="12"/>
    </row>
    <row r="47583" spans="2:24" x14ac:dyDescent="0.3">
      <c r="B47583" s="73"/>
      <c r="D47583" s="73"/>
      <c r="P47583" s="73"/>
      <c r="T47583" s="73"/>
      <c r="U47583" s="73"/>
      <c r="V47583" s="73"/>
      <c r="X47583" s="12"/>
    </row>
    <row r="47584" spans="2:24" x14ac:dyDescent="0.3">
      <c r="B47584" s="73"/>
      <c r="D47584" s="73"/>
      <c r="P47584" s="73"/>
      <c r="T47584" s="73"/>
      <c r="U47584" s="73"/>
      <c r="V47584" s="73"/>
      <c r="X47584" s="12"/>
    </row>
    <row r="47585" spans="2:24" x14ac:dyDescent="0.3">
      <c r="B47585" s="73"/>
      <c r="D47585" s="73"/>
      <c r="P47585" s="73"/>
      <c r="T47585" s="73"/>
      <c r="U47585" s="73"/>
      <c r="V47585" s="73"/>
      <c r="X47585" s="12"/>
    </row>
    <row r="47586" spans="2:24" x14ac:dyDescent="0.3">
      <c r="B47586" s="73"/>
      <c r="D47586" s="73"/>
      <c r="P47586" s="73"/>
      <c r="T47586" s="73"/>
      <c r="U47586" s="73"/>
      <c r="V47586" s="73"/>
      <c r="X47586" s="12"/>
    </row>
    <row r="47587" spans="2:24" x14ac:dyDescent="0.3">
      <c r="B47587" s="73"/>
      <c r="D47587" s="73"/>
      <c r="P47587" s="73"/>
      <c r="T47587" s="73"/>
      <c r="U47587" s="73"/>
      <c r="V47587" s="73"/>
      <c r="X47587" s="12"/>
    </row>
    <row r="47588" spans="2:24" x14ac:dyDescent="0.3">
      <c r="B47588" s="73"/>
      <c r="D47588" s="73"/>
      <c r="P47588" s="73"/>
      <c r="T47588" s="73"/>
      <c r="U47588" s="73"/>
      <c r="V47588" s="73"/>
      <c r="X47588" s="12"/>
    </row>
    <row r="47589" spans="2:24" x14ac:dyDescent="0.3">
      <c r="B47589" s="73"/>
      <c r="D47589" s="73"/>
      <c r="P47589" s="73"/>
      <c r="T47589" s="73"/>
      <c r="U47589" s="73"/>
      <c r="V47589" s="73"/>
      <c r="X47589" s="12"/>
    </row>
    <row r="47590" spans="2:24" x14ac:dyDescent="0.3">
      <c r="B47590" s="73"/>
      <c r="D47590" s="73"/>
      <c r="P47590" s="73"/>
      <c r="T47590" s="73"/>
      <c r="U47590" s="73"/>
      <c r="V47590" s="73"/>
      <c r="X47590" s="12"/>
    </row>
    <row r="47591" spans="2:24" x14ac:dyDescent="0.3">
      <c r="B47591" s="73"/>
      <c r="D47591" s="73"/>
      <c r="P47591" s="73"/>
      <c r="T47591" s="73"/>
      <c r="U47591" s="73"/>
      <c r="V47591" s="73"/>
      <c r="X47591" s="12"/>
    </row>
    <row r="47592" spans="2:24" x14ac:dyDescent="0.3">
      <c r="B47592" s="73"/>
      <c r="D47592" s="73"/>
      <c r="P47592" s="73"/>
      <c r="T47592" s="73"/>
      <c r="U47592" s="73"/>
      <c r="V47592" s="73"/>
      <c r="X47592" s="12"/>
    </row>
    <row r="47593" spans="2:24" x14ac:dyDescent="0.3">
      <c r="B47593" s="73"/>
      <c r="D47593" s="73"/>
      <c r="P47593" s="73"/>
      <c r="T47593" s="73"/>
      <c r="U47593" s="73"/>
      <c r="V47593" s="73"/>
      <c r="X47593" s="12"/>
    </row>
    <row r="47594" spans="2:24" x14ac:dyDescent="0.3">
      <c r="B47594" s="73"/>
      <c r="D47594" s="73"/>
      <c r="P47594" s="73"/>
      <c r="T47594" s="73"/>
      <c r="U47594" s="73"/>
      <c r="V47594" s="73"/>
      <c r="X47594" s="12"/>
    </row>
    <row r="47595" spans="2:24" x14ac:dyDescent="0.3">
      <c r="B47595" s="73"/>
      <c r="D47595" s="73"/>
      <c r="P47595" s="73"/>
      <c r="T47595" s="73"/>
      <c r="U47595" s="73"/>
      <c r="V47595" s="73"/>
      <c r="X47595" s="12"/>
    </row>
    <row r="47596" spans="2:24" x14ac:dyDescent="0.3">
      <c r="B47596" s="73"/>
      <c r="D47596" s="73"/>
      <c r="P47596" s="73"/>
      <c r="T47596" s="73"/>
      <c r="U47596" s="73"/>
      <c r="V47596" s="73"/>
      <c r="X47596" s="12"/>
    </row>
    <row r="47597" spans="2:24" x14ac:dyDescent="0.3">
      <c r="B47597" s="73"/>
      <c r="D47597" s="73"/>
      <c r="P47597" s="73"/>
      <c r="T47597" s="73"/>
      <c r="U47597" s="73"/>
      <c r="V47597" s="73"/>
      <c r="X47597" s="12"/>
    </row>
    <row r="47598" spans="2:24" x14ac:dyDescent="0.3">
      <c r="B47598" s="73"/>
      <c r="D47598" s="73"/>
      <c r="P47598" s="73"/>
      <c r="T47598" s="73"/>
      <c r="U47598" s="73"/>
      <c r="V47598" s="73"/>
      <c r="X47598" s="12"/>
    </row>
    <row r="47599" spans="2:24" x14ac:dyDescent="0.3">
      <c r="B47599" s="73"/>
      <c r="D47599" s="73"/>
      <c r="P47599" s="73"/>
      <c r="T47599" s="73"/>
      <c r="U47599" s="73"/>
      <c r="V47599" s="73"/>
      <c r="X47599" s="12"/>
    </row>
    <row r="47600" spans="2:24" x14ac:dyDescent="0.3">
      <c r="B47600" s="73"/>
      <c r="D47600" s="73"/>
      <c r="P47600" s="73"/>
      <c r="T47600" s="73"/>
      <c r="U47600" s="73"/>
      <c r="V47600" s="73"/>
      <c r="X47600" s="12"/>
    </row>
    <row r="47601" spans="2:24" x14ac:dyDescent="0.3">
      <c r="B47601" s="73"/>
      <c r="D47601" s="73"/>
      <c r="P47601" s="73"/>
      <c r="T47601" s="73"/>
      <c r="U47601" s="73"/>
      <c r="V47601" s="73"/>
      <c r="X47601" s="12"/>
    </row>
    <row r="47602" spans="2:24" x14ac:dyDescent="0.3">
      <c r="B47602" s="73"/>
      <c r="D47602" s="73"/>
      <c r="P47602" s="73"/>
      <c r="T47602" s="73"/>
      <c r="U47602" s="73"/>
      <c r="V47602" s="73"/>
      <c r="X47602" s="12"/>
    </row>
    <row r="47603" spans="2:24" x14ac:dyDescent="0.3">
      <c r="B47603" s="73"/>
      <c r="D47603" s="73"/>
      <c r="P47603" s="73"/>
      <c r="T47603" s="73"/>
      <c r="U47603" s="73"/>
      <c r="V47603" s="73"/>
      <c r="X47603" s="12"/>
    </row>
    <row r="47604" spans="2:24" x14ac:dyDescent="0.3">
      <c r="B47604" s="73"/>
      <c r="D47604" s="73"/>
      <c r="P47604" s="73"/>
      <c r="T47604" s="73"/>
      <c r="U47604" s="73"/>
      <c r="V47604" s="73"/>
      <c r="X47604" s="12"/>
    </row>
    <row r="47605" spans="2:24" x14ac:dyDescent="0.3">
      <c r="B47605" s="73"/>
      <c r="D47605" s="73"/>
      <c r="P47605" s="73"/>
      <c r="T47605" s="73"/>
      <c r="U47605" s="73"/>
      <c r="V47605" s="73"/>
      <c r="X47605" s="12"/>
    </row>
    <row r="47606" spans="2:24" x14ac:dyDescent="0.3">
      <c r="B47606" s="73"/>
      <c r="D47606" s="73"/>
      <c r="P47606" s="73"/>
      <c r="T47606" s="73"/>
      <c r="U47606" s="73"/>
      <c r="V47606" s="73"/>
      <c r="X47606" s="12"/>
    </row>
    <row r="47607" spans="2:24" x14ac:dyDescent="0.3">
      <c r="B47607" s="73"/>
      <c r="D47607" s="73"/>
      <c r="P47607" s="73"/>
      <c r="T47607" s="73"/>
      <c r="U47607" s="73"/>
      <c r="V47607" s="73"/>
      <c r="X47607" s="12"/>
    </row>
    <row r="47608" spans="2:24" x14ac:dyDescent="0.3">
      <c r="B47608" s="73"/>
      <c r="D47608" s="73"/>
      <c r="P47608" s="73"/>
      <c r="T47608" s="73"/>
      <c r="U47608" s="73"/>
      <c r="V47608" s="73"/>
      <c r="X47608" s="12"/>
    </row>
    <row r="47609" spans="2:24" x14ac:dyDescent="0.3">
      <c r="B47609" s="73"/>
      <c r="D47609" s="73"/>
      <c r="P47609" s="73"/>
      <c r="T47609" s="73"/>
      <c r="U47609" s="73"/>
      <c r="V47609" s="73"/>
      <c r="X47609" s="12"/>
    </row>
    <row r="47610" spans="2:24" x14ac:dyDescent="0.3">
      <c r="B47610" s="73"/>
      <c r="D47610" s="73"/>
      <c r="P47610" s="73"/>
      <c r="T47610" s="73"/>
      <c r="U47610" s="73"/>
      <c r="V47610" s="73"/>
      <c r="X47610" s="12"/>
    </row>
    <row r="47611" spans="2:24" x14ac:dyDescent="0.3">
      <c r="B47611" s="73"/>
      <c r="D47611" s="73"/>
      <c r="P47611" s="73"/>
      <c r="T47611" s="73"/>
      <c r="U47611" s="73"/>
      <c r="V47611" s="73"/>
      <c r="X47611" s="12"/>
    </row>
    <row r="47612" spans="2:24" x14ac:dyDescent="0.3">
      <c r="B47612" s="73"/>
      <c r="D47612" s="73"/>
      <c r="P47612" s="73"/>
      <c r="T47612" s="73"/>
      <c r="U47612" s="73"/>
      <c r="V47612" s="73"/>
      <c r="X47612" s="12"/>
    </row>
    <row r="47613" spans="2:24" x14ac:dyDescent="0.3">
      <c r="B47613" s="73"/>
      <c r="D47613" s="73"/>
      <c r="P47613" s="73"/>
      <c r="T47613" s="73"/>
      <c r="U47613" s="73"/>
      <c r="V47613" s="73"/>
      <c r="X47613" s="12"/>
    </row>
    <row r="47614" spans="2:24" x14ac:dyDescent="0.3">
      <c r="B47614" s="73"/>
      <c r="D47614" s="73"/>
      <c r="P47614" s="73"/>
      <c r="T47614" s="73"/>
      <c r="U47614" s="73"/>
      <c r="V47614" s="73"/>
      <c r="X47614" s="12"/>
    </row>
    <row r="47615" spans="2:24" x14ac:dyDescent="0.3">
      <c r="B47615" s="73"/>
      <c r="D47615" s="73"/>
      <c r="P47615" s="73"/>
      <c r="T47615" s="73"/>
      <c r="U47615" s="73"/>
      <c r="V47615" s="73"/>
      <c r="X47615" s="12"/>
    </row>
    <row r="47616" spans="2:24" x14ac:dyDescent="0.3">
      <c r="B47616" s="73"/>
      <c r="D47616" s="73"/>
      <c r="P47616" s="73"/>
      <c r="T47616" s="73"/>
      <c r="U47616" s="73"/>
      <c r="V47616" s="73"/>
      <c r="X47616" s="12"/>
    </row>
    <row r="47617" spans="2:24" x14ac:dyDescent="0.3">
      <c r="B47617" s="73"/>
      <c r="D47617" s="73"/>
      <c r="P47617" s="73"/>
      <c r="T47617" s="73"/>
      <c r="U47617" s="73"/>
      <c r="V47617" s="73"/>
      <c r="X47617" s="12"/>
    </row>
    <row r="47618" spans="2:24" x14ac:dyDescent="0.3">
      <c r="B47618" s="73"/>
      <c r="D47618" s="73"/>
      <c r="P47618" s="73"/>
      <c r="T47618" s="73"/>
      <c r="U47618" s="73"/>
      <c r="V47618" s="73"/>
      <c r="X47618" s="12"/>
    </row>
    <row r="47619" spans="2:24" x14ac:dyDescent="0.3">
      <c r="B47619" s="73"/>
      <c r="D47619" s="73"/>
      <c r="P47619" s="73"/>
      <c r="T47619" s="73"/>
      <c r="U47619" s="73"/>
      <c r="V47619" s="73"/>
      <c r="X47619" s="12"/>
    </row>
    <row r="47620" spans="2:24" x14ac:dyDescent="0.3">
      <c r="B47620" s="73"/>
      <c r="D47620" s="73"/>
      <c r="P47620" s="73"/>
      <c r="T47620" s="73"/>
      <c r="U47620" s="73"/>
      <c r="V47620" s="73"/>
      <c r="X47620" s="12"/>
    </row>
    <row r="47621" spans="2:24" x14ac:dyDescent="0.3">
      <c r="B47621" s="73"/>
      <c r="D47621" s="73"/>
      <c r="P47621" s="73"/>
      <c r="T47621" s="73"/>
      <c r="U47621" s="73"/>
      <c r="V47621" s="73"/>
      <c r="X47621" s="12"/>
    </row>
    <row r="47622" spans="2:24" x14ac:dyDescent="0.3">
      <c r="B47622" s="73"/>
      <c r="D47622" s="73"/>
      <c r="P47622" s="73"/>
      <c r="T47622" s="73"/>
      <c r="U47622" s="73"/>
      <c r="V47622" s="73"/>
      <c r="X47622" s="12"/>
    </row>
    <row r="47623" spans="2:24" x14ac:dyDescent="0.3">
      <c r="B47623" s="73"/>
      <c r="D47623" s="73"/>
      <c r="P47623" s="73"/>
      <c r="T47623" s="73"/>
      <c r="U47623" s="73"/>
      <c r="V47623" s="73"/>
      <c r="X47623" s="12"/>
    </row>
    <row r="47624" spans="2:24" x14ac:dyDescent="0.3">
      <c r="B47624" s="73"/>
      <c r="D47624" s="73"/>
      <c r="P47624" s="73"/>
      <c r="T47624" s="73"/>
      <c r="U47624" s="73"/>
      <c r="V47624" s="73"/>
      <c r="X47624" s="12"/>
    </row>
    <row r="47625" spans="2:24" x14ac:dyDescent="0.3">
      <c r="B47625" s="73"/>
      <c r="D47625" s="73"/>
      <c r="P47625" s="73"/>
      <c r="T47625" s="73"/>
      <c r="U47625" s="73"/>
      <c r="V47625" s="73"/>
      <c r="X47625" s="12"/>
    </row>
    <row r="47626" spans="2:24" x14ac:dyDescent="0.3">
      <c r="B47626" s="73"/>
      <c r="D47626" s="73"/>
      <c r="P47626" s="73"/>
      <c r="T47626" s="73"/>
      <c r="U47626" s="73"/>
      <c r="V47626" s="73"/>
      <c r="X47626" s="12"/>
    </row>
    <row r="47627" spans="2:24" x14ac:dyDescent="0.3">
      <c r="B47627" s="73"/>
      <c r="D47627" s="73"/>
      <c r="P47627" s="73"/>
      <c r="T47627" s="73"/>
      <c r="U47627" s="73"/>
      <c r="V47627" s="73"/>
      <c r="X47627" s="12"/>
    </row>
    <row r="47628" spans="2:24" x14ac:dyDescent="0.3">
      <c r="B47628" s="73"/>
      <c r="D47628" s="73"/>
      <c r="P47628" s="73"/>
      <c r="T47628" s="73"/>
      <c r="U47628" s="73"/>
      <c r="V47628" s="73"/>
      <c r="X47628" s="12"/>
    </row>
    <row r="47629" spans="2:24" x14ac:dyDescent="0.3">
      <c r="B47629" s="73"/>
      <c r="D47629" s="73"/>
      <c r="P47629" s="73"/>
      <c r="T47629" s="73"/>
      <c r="U47629" s="73"/>
      <c r="V47629" s="73"/>
      <c r="X47629" s="12"/>
    </row>
    <row r="47630" spans="2:24" x14ac:dyDescent="0.3">
      <c r="B47630" s="73"/>
      <c r="D47630" s="73"/>
      <c r="P47630" s="73"/>
      <c r="T47630" s="73"/>
      <c r="U47630" s="73"/>
      <c r="V47630" s="73"/>
      <c r="X47630" s="12"/>
    </row>
    <row r="47631" spans="2:24" x14ac:dyDescent="0.3">
      <c r="B47631" s="73"/>
      <c r="D47631" s="73"/>
      <c r="P47631" s="73"/>
      <c r="T47631" s="73"/>
      <c r="U47631" s="73"/>
      <c r="V47631" s="73"/>
      <c r="X47631" s="12"/>
    </row>
    <row r="47632" spans="2:24" x14ac:dyDescent="0.3">
      <c r="B47632" s="73"/>
      <c r="D47632" s="73"/>
      <c r="P47632" s="73"/>
      <c r="T47632" s="73"/>
      <c r="U47632" s="73"/>
      <c r="V47632" s="73"/>
      <c r="X47632" s="12"/>
    </row>
    <row r="47633" spans="2:24" x14ac:dyDescent="0.3">
      <c r="B47633" s="73"/>
      <c r="D47633" s="73"/>
      <c r="P47633" s="73"/>
      <c r="T47633" s="73"/>
      <c r="U47633" s="73"/>
      <c r="V47633" s="73"/>
      <c r="X47633" s="12"/>
    </row>
    <row r="47634" spans="2:24" x14ac:dyDescent="0.3">
      <c r="B47634" s="73"/>
      <c r="D47634" s="73"/>
      <c r="P47634" s="73"/>
      <c r="T47634" s="73"/>
      <c r="U47634" s="73"/>
      <c r="V47634" s="73"/>
      <c r="X47634" s="12"/>
    </row>
    <row r="47635" spans="2:24" x14ac:dyDescent="0.3">
      <c r="B47635" s="73"/>
      <c r="D47635" s="73"/>
      <c r="P47635" s="73"/>
      <c r="T47635" s="73"/>
      <c r="U47635" s="73"/>
      <c r="V47635" s="73"/>
      <c r="X47635" s="12"/>
    </row>
    <row r="47636" spans="2:24" x14ac:dyDescent="0.3">
      <c r="B47636" s="73"/>
      <c r="D47636" s="73"/>
      <c r="P47636" s="73"/>
      <c r="T47636" s="73"/>
      <c r="U47636" s="73"/>
      <c r="V47636" s="73"/>
      <c r="X47636" s="12"/>
    </row>
    <row r="47637" spans="2:24" x14ac:dyDescent="0.3">
      <c r="B47637" s="73"/>
      <c r="D47637" s="73"/>
      <c r="P47637" s="73"/>
      <c r="T47637" s="73"/>
      <c r="U47637" s="73"/>
      <c r="V47637" s="73"/>
      <c r="X47637" s="12"/>
    </row>
    <row r="47638" spans="2:24" x14ac:dyDescent="0.3">
      <c r="B47638" s="73"/>
      <c r="D47638" s="73"/>
      <c r="P47638" s="73"/>
      <c r="T47638" s="73"/>
      <c r="U47638" s="73"/>
      <c r="V47638" s="73"/>
      <c r="X47638" s="12"/>
    </row>
    <row r="47639" spans="2:24" x14ac:dyDescent="0.3">
      <c r="B47639" s="73"/>
      <c r="D47639" s="73"/>
      <c r="P47639" s="73"/>
      <c r="T47639" s="73"/>
      <c r="U47639" s="73"/>
      <c r="V47639" s="73"/>
      <c r="X47639" s="12"/>
    </row>
    <row r="47640" spans="2:24" x14ac:dyDescent="0.3">
      <c r="B47640" s="73"/>
      <c r="D47640" s="73"/>
      <c r="P47640" s="73"/>
      <c r="T47640" s="73"/>
      <c r="U47640" s="73"/>
      <c r="V47640" s="73"/>
      <c r="X47640" s="12"/>
    </row>
    <row r="47641" spans="2:24" x14ac:dyDescent="0.3">
      <c r="B47641" s="73"/>
      <c r="D47641" s="73"/>
      <c r="P47641" s="73"/>
      <c r="T47641" s="73"/>
      <c r="U47641" s="73"/>
      <c r="V47641" s="73"/>
      <c r="X47641" s="12"/>
    </row>
    <row r="47642" spans="2:24" x14ac:dyDescent="0.3">
      <c r="B47642" s="73"/>
      <c r="D47642" s="73"/>
      <c r="P47642" s="73"/>
      <c r="T47642" s="73"/>
      <c r="U47642" s="73"/>
      <c r="V47642" s="73"/>
      <c r="X47642" s="12"/>
    </row>
    <row r="47643" spans="2:24" x14ac:dyDescent="0.3">
      <c r="B47643" s="73"/>
      <c r="D47643" s="73"/>
      <c r="P47643" s="73"/>
      <c r="T47643" s="73"/>
      <c r="U47643" s="73"/>
      <c r="V47643" s="73"/>
      <c r="X47643" s="12"/>
    </row>
    <row r="47644" spans="2:24" x14ac:dyDescent="0.3">
      <c r="B47644" s="73"/>
      <c r="D47644" s="73"/>
      <c r="P47644" s="73"/>
      <c r="T47644" s="73"/>
      <c r="U47644" s="73"/>
      <c r="V47644" s="73"/>
      <c r="X47644" s="12"/>
    </row>
    <row r="47645" spans="2:24" x14ac:dyDescent="0.3">
      <c r="B47645" s="73"/>
      <c r="D47645" s="73"/>
      <c r="P47645" s="73"/>
      <c r="T47645" s="73"/>
      <c r="U47645" s="73"/>
      <c r="V47645" s="73"/>
      <c r="X47645" s="12"/>
    </row>
    <row r="47646" spans="2:24" x14ac:dyDescent="0.3">
      <c r="B47646" s="73"/>
      <c r="D47646" s="73"/>
      <c r="P47646" s="73"/>
      <c r="T47646" s="73"/>
      <c r="U47646" s="73"/>
      <c r="V47646" s="73"/>
      <c r="X47646" s="12"/>
    </row>
    <row r="47647" spans="2:24" x14ac:dyDescent="0.3">
      <c r="B47647" s="73"/>
      <c r="D47647" s="73"/>
      <c r="P47647" s="73"/>
      <c r="T47647" s="73"/>
      <c r="U47647" s="73"/>
      <c r="V47647" s="73"/>
      <c r="X47647" s="12"/>
    </row>
    <row r="47648" spans="2:24" x14ac:dyDescent="0.3">
      <c r="B47648" s="73"/>
      <c r="D47648" s="73"/>
      <c r="P47648" s="73"/>
      <c r="T47648" s="73"/>
      <c r="U47648" s="73"/>
      <c r="V47648" s="73"/>
      <c r="X47648" s="12"/>
    </row>
    <row r="47649" spans="2:24" x14ac:dyDescent="0.3">
      <c r="B47649" s="73"/>
      <c r="D47649" s="73"/>
      <c r="P47649" s="73"/>
      <c r="T47649" s="73"/>
      <c r="U47649" s="73"/>
      <c r="V47649" s="73"/>
      <c r="X47649" s="12"/>
    </row>
    <row r="47650" spans="2:24" x14ac:dyDescent="0.3">
      <c r="B47650" s="73"/>
      <c r="D47650" s="73"/>
      <c r="P47650" s="73"/>
      <c r="T47650" s="73"/>
      <c r="U47650" s="73"/>
      <c r="V47650" s="73"/>
      <c r="X47650" s="12"/>
    </row>
    <row r="47651" spans="2:24" x14ac:dyDescent="0.3">
      <c r="B47651" s="73"/>
      <c r="D47651" s="73"/>
      <c r="P47651" s="73"/>
      <c r="T47651" s="73"/>
      <c r="U47651" s="73"/>
      <c r="V47651" s="73"/>
      <c r="X47651" s="12"/>
    </row>
    <row r="47652" spans="2:24" x14ac:dyDescent="0.3">
      <c r="B47652" s="73"/>
      <c r="D47652" s="73"/>
      <c r="P47652" s="73"/>
      <c r="T47652" s="73"/>
      <c r="U47652" s="73"/>
      <c r="V47652" s="73"/>
      <c r="X47652" s="12"/>
    </row>
    <row r="47653" spans="2:24" x14ac:dyDescent="0.3">
      <c r="B47653" s="73"/>
      <c r="D47653" s="73"/>
      <c r="P47653" s="73"/>
      <c r="T47653" s="73"/>
      <c r="U47653" s="73"/>
      <c r="V47653" s="73"/>
      <c r="X47653" s="12"/>
    </row>
    <row r="47654" spans="2:24" x14ac:dyDescent="0.3">
      <c r="B47654" s="73"/>
      <c r="D47654" s="73"/>
      <c r="P47654" s="73"/>
      <c r="T47654" s="73"/>
      <c r="U47654" s="73"/>
      <c r="V47654" s="73"/>
      <c r="X47654" s="12"/>
    </row>
    <row r="47655" spans="2:24" x14ac:dyDescent="0.3">
      <c r="B47655" s="73"/>
      <c r="D47655" s="73"/>
      <c r="P47655" s="73"/>
      <c r="T47655" s="73"/>
      <c r="U47655" s="73"/>
      <c r="V47655" s="73"/>
      <c r="X47655" s="12"/>
    </row>
    <row r="47656" spans="2:24" x14ac:dyDescent="0.3">
      <c r="B47656" s="73"/>
      <c r="D47656" s="73"/>
      <c r="P47656" s="73"/>
      <c r="T47656" s="73"/>
      <c r="U47656" s="73"/>
      <c r="V47656" s="73"/>
      <c r="X47656" s="12"/>
    </row>
    <row r="47657" spans="2:24" x14ac:dyDescent="0.3">
      <c r="B47657" s="73"/>
      <c r="D47657" s="73"/>
      <c r="P47657" s="73"/>
      <c r="T47657" s="73"/>
      <c r="U47657" s="73"/>
      <c r="V47657" s="73"/>
      <c r="X47657" s="12"/>
    </row>
    <row r="47658" spans="2:24" x14ac:dyDescent="0.3">
      <c r="B47658" s="73"/>
      <c r="D47658" s="73"/>
      <c r="P47658" s="73"/>
      <c r="T47658" s="73"/>
      <c r="U47658" s="73"/>
      <c r="V47658" s="73"/>
      <c r="X47658" s="12"/>
    </row>
    <row r="47659" spans="2:24" x14ac:dyDescent="0.3">
      <c r="B47659" s="73"/>
      <c r="D47659" s="73"/>
      <c r="P47659" s="73"/>
      <c r="T47659" s="73"/>
      <c r="U47659" s="73"/>
      <c r="V47659" s="73"/>
      <c r="X47659" s="12"/>
    </row>
    <row r="47660" spans="2:24" x14ac:dyDescent="0.3">
      <c r="B47660" s="73"/>
      <c r="D47660" s="73"/>
      <c r="P47660" s="73"/>
      <c r="T47660" s="73"/>
      <c r="U47660" s="73"/>
      <c r="V47660" s="73"/>
      <c r="X47660" s="12"/>
    </row>
    <row r="47661" spans="2:24" x14ac:dyDescent="0.3">
      <c r="B47661" s="73"/>
      <c r="D47661" s="73"/>
      <c r="P47661" s="73"/>
      <c r="T47661" s="73"/>
      <c r="U47661" s="73"/>
      <c r="V47661" s="73"/>
      <c r="X47661" s="12"/>
    </row>
    <row r="47662" spans="2:24" x14ac:dyDescent="0.3">
      <c r="B47662" s="73"/>
      <c r="D47662" s="73"/>
      <c r="P47662" s="73"/>
      <c r="T47662" s="73"/>
      <c r="U47662" s="73"/>
      <c r="V47662" s="73"/>
      <c r="X47662" s="12"/>
    </row>
    <row r="47663" spans="2:24" x14ac:dyDescent="0.3">
      <c r="B47663" s="73"/>
      <c r="D47663" s="73"/>
      <c r="P47663" s="73"/>
      <c r="T47663" s="73"/>
      <c r="U47663" s="73"/>
      <c r="V47663" s="73"/>
      <c r="X47663" s="12"/>
    </row>
    <row r="47664" spans="2:24" x14ac:dyDescent="0.3">
      <c r="B47664" s="73"/>
      <c r="D47664" s="73"/>
      <c r="P47664" s="73"/>
      <c r="T47664" s="73"/>
      <c r="U47664" s="73"/>
      <c r="V47664" s="73"/>
      <c r="X47664" s="12"/>
    </row>
    <row r="47665" spans="2:24" x14ac:dyDescent="0.3">
      <c r="B47665" s="73"/>
      <c r="D47665" s="73"/>
      <c r="P47665" s="73"/>
      <c r="T47665" s="73"/>
      <c r="U47665" s="73"/>
      <c r="V47665" s="73"/>
      <c r="X47665" s="12"/>
    </row>
    <row r="47666" spans="2:24" x14ac:dyDescent="0.3">
      <c r="B47666" s="73"/>
      <c r="D47666" s="73"/>
      <c r="P47666" s="73"/>
      <c r="T47666" s="73"/>
      <c r="U47666" s="73"/>
      <c r="V47666" s="73"/>
      <c r="X47666" s="12"/>
    </row>
    <row r="47667" spans="2:24" x14ac:dyDescent="0.3">
      <c r="B47667" s="73"/>
      <c r="D47667" s="73"/>
      <c r="P47667" s="73"/>
      <c r="T47667" s="73"/>
      <c r="U47667" s="73"/>
      <c r="V47667" s="73"/>
      <c r="X47667" s="12"/>
    </row>
    <row r="47668" spans="2:24" x14ac:dyDescent="0.3">
      <c r="B47668" s="73"/>
      <c r="D47668" s="73"/>
      <c r="P47668" s="73"/>
      <c r="T47668" s="73"/>
      <c r="U47668" s="73"/>
      <c r="V47668" s="73"/>
      <c r="X47668" s="12"/>
    </row>
    <row r="47669" spans="2:24" x14ac:dyDescent="0.3">
      <c r="B47669" s="73"/>
      <c r="D47669" s="73"/>
      <c r="P47669" s="73"/>
      <c r="T47669" s="73"/>
      <c r="U47669" s="73"/>
      <c r="V47669" s="73"/>
      <c r="X47669" s="12"/>
    </row>
    <row r="47670" spans="2:24" x14ac:dyDescent="0.3">
      <c r="B47670" s="73"/>
      <c r="D47670" s="73"/>
      <c r="P47670" s="73"/>
      <c r="T47670" s="73"/>
      <c r="U47670" s="73"/>
      <c r="V47670" s="73"/>
      <c r="X47670" s="12"/>
    </row>
    <row r="47671" spans="2:24" x14ac:dyDescent="0.3">
      <c r="B47671" s="73"/>
      <c r="D47671" s="73"/>
      <c r="P47671" s="73"/>
      <c r="T47671" s="73"/>
      <c r="U47671" s="73"/>
      <c r="V47671" s="73"/>
      <c r="X47671" s="12"/>
    </row>
    <row r="47672" spans="2:24" x14ac:dyDescent="0.3">
      <c r="B47672" s="73"/>
      <c r="D47672" s="73"/>
      <c r="P47672" s="73"/>
      <c r="T47672" s="73"/>
      <c r="U47672" s="73"/>
      <c r="V47672" s="73"/>
      <c r="X47672" s="12"/>
    </row>
    <row r="47673" spans="2:24" x14ac:dyDescent="0.3">
      <c r="B47673" s="73"/>
      <c r="D47673" s="73"/>
      <c r="P47673" s="73"/>
      <c r="T47673" s="73"/>
      <c r="U47673" s="73"/>
      <c r="V47673" s="73"/>
      <c r="X47673" s="12"/>
    </row>
    <row r="47674" spans="2:24" x14ac:dyDescent="0.3">
      <c r="B47674" s="73"/>
      <c r="D47674" s="73"/>
      <c r="P47674" s="73"/>
      <c r="T47674" s="73"/>
      <c r="U47674" s="73"/>
      <c r="V47674" s="73"/>
      <c r="X47674" s="12"/>
    </row>
    <row r="47675" spans="2:24" x14ac:dyDescent="0.3">
      <c r="B47675" s="73"/>
      <c r="D47675" s="73"/>
      <c r="P47675" s="73"/>
      <c r="T47675" s="73"/>
      <c r="U47675" s="73"/>
      <c r="V47675" s="73"/>
      <c r="X47675" s="12"/>
    </row>
    <row r="47676" spans="2:24" x14ac:dyDescent="0.3">
      <c r="B47676" s="73"/>
      <c r="D47676" s="73"/>
      <c r="P47676" s="73"/>
      <c r="T47676" s="73"/>
      <c r="U47676" s="73"/>
      <c r="V47676" s="73"/>
      <c r="X47676" s="12"/>
    </row>
    <row r="47677" spans="2:24" x14ac:dyDescent="0.3">
      <c r="B47677" s="73"/>
      <c r="D47677" s="73"/>
      <c r="P47677" s="73"/>
      <c r="T47677" s="73"/>
      <c r="U47677" s="73"/>
      <c r="V47677" s="73"/>
      <c r="X47677" s="12"/>
    </row>
    <row r="47678" spans="2:24" x14ac:dyDescent="0.3">
      <c r="B47678" s="73"/>
      <c r="D47678" s="73"/>
      <c r="P47678" s="73"/>
      <c r="T47678" s="73"/>
      <c r="U47678" s="73"/>
      <c r="V47678" s="73"/>
      <c r="X47678" s="12"/>
    </row>
    <row r="47679" spans="2:24" x14ac:dyDescent="0.3">
      <c r="B47679" s="73"/>
      <c r="D47679" s="73"/>
      <c r="P47679" s="73"/>
      <c r="T47679" s="73"/>
      <c r="U47679" s="73"/>
      <c r="V47679" s="73"/>
      <c r="X47679" s="12"/>
    </row>
    <row r="47680" spans="2:24" x14ac:dyDescent="0.3">
      <c r="B47680" s="73"/>
      <c r="D47680" s="73"/>
      <c r="P47680" s="73"/>
      <c r="T47680" s="73"/>
      <c r="U47680" s="73"/>
      <c r="V47680" s="73"/>
      <c r="X47680" s="12"/>
    </row>
    <row r="47681" spans="2:24" x14ac:dyDescent="0.3">
      <c r="B47681" s="73"/>
      <c r="D47681" s="73"/>
      <c r="P47681" s="73"/>
      <c r="T47681" s="73"/>
      <c r="U47681" s="73"/>
      <c r="V47681" s="73"/>
      <c r="X47681" s="12"/>
    </row>
    <row r="47682" spans="2:24" x14ac:dyDescent="0.3">
      <c r="B47682" s="73"/>
      <c r="D47682" s="73"/>
      <c r="P47682" s="73"/>
      <c r="T47682" s="73"/>
      <c r="U47682" s="73"/>
      <c r="V47682" s="73"/>
      <c r="X47682" s="12"/>
    </row>
    <row r="47683" spans="2:24" x14ac:dyDescent="0.3">
      <c r="B47683" s="73"/>
      <c r="D47683" s="73"/>
      <c r="P47683" s="73"/>
      <c r="T47683" s="73"/>
      <c r="U47683" s="73"/>
      <c r="V47683" s="73"/>
      <c r="X47683" s="12"/>
    </row>
    <row r="47684" spans="2:24" x14ac:dyDescent="0.3">
      <c r="B47684" s="73"/>
      <c r="D47684" s="73"/>
      <c r="P47684" s="73"/>
      <c r="T47684" s="73"/>
      <c r="U47684" s="73"/>
      <c r="V47684" s="73"/>
      <c r="X47684" s="12"/>
    </row>
    <row r="47685" spans="2:24" x14ac:dyDescent="0.3">
      <c r="B47685" s="73"/>
      <c r="D47685" s="73"/>
      <c r="P47685" s="73"/>
      <c r="T47685" s="73"/>
      <c r="U47685" s="73"/>
      <c r="V47685" s="73"/>
      <c r="X47685" s="12"/>
    </row>
    <row r="47686" spans="2:24" x14ac:dyDescent="0.3">
      <c r="B47686" s="73"/>
      <c r="D47686" s="73"/>
      <c r="P47686" s="73"/>
      <c r="T47686" s="73"/>
      <c r="U47686" s="73"/>
      <c r="V47686" s="73"/>
      <c r="X47686" s="12"/>
    </row>
    <row r="47687" spans="2:24" x14ac:dyDescent="0.3">
      <c r="B47687" s="73"/>
      <c r="D47687" s="73"/>
      <c r="P47687" s="73"/>
      <c r="T47687" s="73"/>
      <c r="U47687" s="73"/>
      <c r="V47687" s="73"/>
      <c r="X47687" s="12"/>
    </row>
    <row r="47688" spans="2:24" x14ac:dyDescent="0.3">
      <c r="B47688" s="73"/>
      <c r="D47688" s="73"/>
      <c r="P47688" s="73"/>
      <c r="T47688" s="73"/>
      <c r="U47688" s="73"/>
      <c r="V47688" s="73"/>
      <c r="X47688" s="12"/>
    </row>
    <row r="47689" spans="2:24" x14ac:dyDescent="0.3">
      <c r="B47689" s="73"/>
      <c r="D47689" s="73"/>
      <c r="P47689" s="73"/>
      <c r="T47689" s="73"/>
      <c r="U47689" s="73"/>
      <c r="V47689" s="73"/>
      <c r="X47689" s="12"/>
    </row>
    <row r="47690" spans="2:24" x14ac:dyDescent="0.3">
      <c r="B47690" s="73"/>
      <c r="D47690" s="73"/>
      <c r="P47690" s="73"/>
      <c r="T47690" s="73"/>
      <c r="U47690" s="73"/>
      <c r="V47690" s="73"/>
      <c r="X47690" s="12"/>
    </row>
    <row r="47691" spans="2:24" x14ac:dyDescent="0.3">
      <c r="B47691" s="73"/>
      <c r="D47691" s="73"/>
      <c r="P47691" s="73"/>
      <c r="T47691" s="73"/>
      <c r="U47691" s="73"/>
      <c r="V47691" s="73"/>
      <c r="X47691" s="12"/>
    </row>
    <row r="47692" spans="2:24" x14ac:dyDescent="0.3">
      <c r="B47692" s="73"/>
      <c r="D47692" s="73"/>
      <c r="P47692" s="73"/>
      <c r="T47692" s="73"/>
      <c r="U47692" s="73"/>
      <c r="V47692" s="73"/>
      <c r="X47692" s="12"/>
    </row>
    <row r="47693" spans="2:24" x14ac:dyDescent="0.3">
      <c r="B47693" s="73"/>
      <c r="D47693" s="73"/>
      <c r="P47693" s="73"/>
      <c r="T47693" s="73"/>
      <c r="U47693" s="73"/>
      <c r="V47693" s="73"/>
      <c r="X47693" s="12"/>
    </row>
    <row r="47694" spans="2:24" x14ac:dyDescent="0.3">
      <c r="B47694" s="73"/>
      <c r="D47694" s="73"/>
      <c r="P47694" s="73"/>
      <c r="T47694" s="73"/>
      <c r="U47694" s="73"/>
      <c r="V47694" s="73"/>
      <c r="X47694" s="12"/>
    </row>
    <row r="47695" spans="2:24" x14ac:dyDescent="0.3">
      <c r="B47695" s="73"/>
      <c r="D47695" s="73"/>
      <c r="P47695" s="73"/>
      <c r="T47695" s="73"/>
      <c r="U47695" s="73"/>
      <c r="V47695" s="73"/>
      <c r="X47695" s="12"/>
    </row>
    <row r="47696" spans="2:24" x14ac:dyDescent="0.3">
      <c r="B47696" s="73"/>
      <c r="D47696" s="73"/>
      <c r="P47696" s="73"/>
      <c r="T47696" s="73"/>
      <c r="U47696" s="73"/>
      <c r="V47696" s="73"/>
      <c r="X47696" s="12"/>
    </row>
    <row r="47697" spans="2:24" x14ac:dyDescent="0.3">
      <c r="B47697" s="73"/>
      <c r="D47697" s="73"/>
      <c r="P47697" s="73"/>
      <c r="T47697" s="73"/>
      <c r="U47697" s="73"/>
      <c r="V47697" s="73"/>
      <c r="X47697" s="12"/>
    </row>
    <row r="47698" spans="2:24" x14ac:dyDescent="0.3">
      <c r="B47698" s="73"/>
      <c r="D47698" s="73"/>
      <c r="P47698" s="73"/>
      <c r="T47698" s="73"/>
      <c r="U47698" s="73"/>
      <c r="V47698" s="73"/>
      <c r="X47698" s="12"/>
    </row>
    <row r="47699" spans="2:24" x14ac:dyDescent="0.3">
      <c r="B47699" s="73"/>
      <c r="D47699" s="73"/>
      <c r="P47699" s="73"/>
      <c r="T47699" s="73"/>
      <c r="U47699" s="73"/>
      <c r="V47699" s="73"/>
      <c r="X47699" s="12"/>
    </row>
    <row r="47700" spans="2:24" x14ac:dyDescent="0.3">
      <c r="B47700" s="73"/>
      <c r="D47700" s="73"/>
      <c r="P47700" s="73"/>
      <c r="T47700" s="73"/>
      <c r="U47700" s="73"/>
      <c r="V47700" s="73"/>
      <c r="X47700" s="12"/>
    </row>
    <row r="47701" spans="2:24" x14ac:dyDescent="0.3">
      <c r="B47701" s="73"/>
      <c r="D47701" s="73"/>
      <c r="P47701" s="73"/>
      <c r="T47701" s="73"/>
      <c r="U47701" s="73"/>
      <c r="V47701" s="73"/>
      <c r="X47701" s="12"/>
    </row>
    <row r="47702" spans="2:24" x14ac:dyDescent="0.3">
      <c r="B47702" s="73"/>
      <c r="D47702" s="73"/>
      <c r="P47702" s="73"/>
      <c r="T47702" s="73"/>
      <c r="U47702" s="73"/>
      <c r="V47702" s="73"/>
      <c r="X47702" s="12"/>
    </row>
    <row r="47703" spans="2:24" x14ac:dyDescent="0.3">
      <c r="B47703" s="73"/>
      <c r="D47703" s="73"/>
      <c r="P47703" s="73"/>
      <c r="T47703" s="73"/>
      <c r="U47703" s="73"/>
      <c r="V47703" s="73"/>
      <c r="X47703" s="12"/>
    </row>
    <row r="47704" spans="2:24" x14ac:dyDescent="0.3">
      <c r="B47704" s="73"/>
      <c r="D47704" s="73"/>
      <c r="P47704" s="73"/>
      <c r="T47704" s="73"/>
      <c r="U47704" s="73"/>
      <c r="V47704" s="73"/>
      <c r="X47704" s="12"/>
    </row>
    <row r="47705" spans="2:24" x14ac:dyDescent="0.3">
      <c r="B47705" s="73"/>
      <c r="D47705" s="73"/>
      <c r="P47705" s="73"/>
      <c r="T47705" s="73"/>
      <c r="U47705" s="73"/>
      <c r="V47705" s="73"/>
      <c r="X47705" s="12"/>
    </row>
    <row r="47706" spans="2:24" x14ac:dyDescent="0.3">
      <c r="B47706" s="73"/>
      <c r="D47706" s="73"/>
      <c r="P47706" s="73"/>
      <c r="T47706" s="73"/>
      <c r="U47706" s="73"/>
      <c r="V47706" s="73"/>
      <c r="X47706" s="12"/>
    </row>
    <row r="47707" spans="2:24" x14ac:dyDescent="0.3">
      <c r="B47707" s="73"/>
      <c r="D47707" s="73"/>
      <c r="P47707" s="73"/>
      <c r="T47707" s="73"/>
      <c r="U47707" s="73"/>
      <c r="V47707" s="73"/>
      <c r="X47707" s="12"/>
    </row>
    <row r="47708" spans="2:24" x14ac:dyDescent="0.3">
      <c r="B47708" s="73"/>
      <c r="D47708" s="73"/>
      <c r="P47708" s="73"/>
      <c r="T47708" s="73"/>
      <c r="U47708" s="73"/>
      <c r="V47708" s="73"/>
      <c r="X47708" s="12"/>
    </row>
    <row r="47709" spans="2:24" x14ac:dyDescent="0.3">
      <c r="B47709" s="73"/>
      <c r="D47709" s="73"/>
      <c r="P47709" s="73"/>
      <c r="T47709" s="73"/>
      <c r="U47709" s="73"/>
      <c r="V47709" s="73"/>
      <c r="X47709" s="12"/>
    </row>
    <row r="47710" spans="2:24" x14ac:dyDescent="0.3">
      <c r="B47710" s="73"/>
      <c r="D47710" s="73"/>
      <c r="P47710" s="73"/>
      <c r="T47710" s="73"/>
      <c r="U47710" s="73"/>
      <c r="V47710" s="73"/>
      <c r="X47710" s="12"/>
    </row>
    <row r="47711" spans="2:24" x14ac:dyDescent="0.3">
      <c r="B47711" s="73"/>
      <c r="D47711" s="73"/>
      <c r="P47711" s="73"/>
      <c r="T47711" s="73"/>
      <c r="U47711" s="73"/>
      <c r="V47711" s="73"/>
      <c r="X47711" s="12"/>
    </row>
    <row r="47712" spans="2:24" x14ac:dyDescent="0.3">
      <c r="B47712" s="73"/>
      <c r="D47712" s="73"/>
      <c r="P47712" s="73"/>
      <c r="T47712" s="73"/>
      <c r="U47712" s="73"/>
      <c r="V47712" s="73"/>
      <c r="X47712" s="12"/>
    </row>
    <row r="47713" spans="2:24" x14ac:dyDescent="0.3">
      <c r="B47713" s="73"/>
      <c r="D47713" s="73"/>
      <c r="P47713" s="73"/>
      <c r="T47713" s="73"/>
      <c r="U47713" s="73"/>
      <c r="V47713" s="73"/>
      <c r="X47713" s="12"/>
    </row>
    <row r="47714" spans="2:24" x14ac:dyDescent="0.3">
      <c r="B47714" s="73"/>
      <c r="D47714" s="73"/>
      <c r="P47714" s="73"/>
      <c r="T47714" s="73"/>
      <c r="U47714" s="73"/>
      <c r="V47714" s="73"/>
      <c r="X47714" s="12"/>
    </row>
    <row r="47715" spans="2:24" x14ac:dyDescent="0.3">
      <c r="B47715" s="73"/>
      <c r="D47715" s="73"/>
      <c r="P47715" s="73"/>
      <c r="T47715" s="73"/>
      <c r="U47715" s="73"/>
      <c r="V47715" s="73"/>
      <c r="X47715" s="12"/>
    </row>
    <row r="47716" spans="2:24" x14ac:dyDescent="0.3">
      <c r="B47716" s="73"/>
      <c r="D47716" s="73"/>
      <c r="P47716" s="73"/>
      <c r="T47716" s="73"/>
      <c r="U47716" s="73"/>
      <c r="V47716" s="73"/>
      <c r="X47716" s="12"/>
    </row>
    <row r="47717" spans="2:24" x14ac:dyDescent="0.3">
      <c r="B47717" s="73"/>
      <c r="D47717" s="73"/>
      <c r="P47717" s="73"/>
      <c r="T47717" s="73"/>
      <c r="U47717" s="73"/>
      <c r="V47717" s="73"/>
      <c r="X47717" s="12"/>
    </row>
    <row r="47718" spans="2:24" x14ac:dyDescent="0.3">
      <c r="B47718" s="73"/>
      <c r="D47718" s="73"/>
      <c r="P47718" s="73"/>
      <c r="T47718" s="73"/>
      <c r="U47718" s="73"/>
      <c r="V47718" s="73"/>
      <c r="X47718" s="12"/>
    </row>
    <row r="47719" spans="2:24" x14ac:dyDescent="0.3">
      <c r="B47719" s="73"/>
      <c r="D47719" s="73"/>
      <c r="P47719" s="73"/>
      <c r="T47719" s="73"/>
      <c r="U47719" s="73"/>
      <c r="V47719" s="73"/>
      <c r="X47719" s="12"/>
    </row>
    <row r="47720" spans="2:24" x14ac:dyDescent="0.3">
      <c r="B47720" s="73"/>
      <c r="D47720" s="73"/>
      <c r="P47720" s="73"/>
      <c r="T47720" s="73"/>
      <c r="U47720" s="73"/>
      <c r="V47720" s="73"/>
      <c r="X47720" s="12"/>
    </row>
    <row r="47721" spans="2:24" x14ac:dyDescent="0.3">
      <c r="B47721" s="73"/>
      <c r="D47721" s="73"/>
      <c r="P47721" s="73"/>
      <c r="T47721" s="73"/>
      <c r="U47721" s="73"/>
      <c r="V47721" s="73"/>
      <c r="X47721" s="12"/>
    </row>
    <row r="47722" spans="2:24" x14ac:dyDescent="0.3">
      <c r="B47722" s="73"/>
      <c r="D47722" s="73"/>
      <c r="P47722" s="73"/>
      <c r="T47722" s="73"/>
      <c r="U47722" s="73"/>
      <c r="V47722" s="73"/>
      <c r="X47722" s="12"/>
    </row>
    <row r="47723" spans="2:24" x14ac:dyDescent="0.3">
      <c r="B47723" s="73"/>
      <c r="D47723" s="73"/>
      <c r="P47723" s="73"/>
      <c r="T47723" s="73"/>
      <c r="U47723" s="73"/>
      <c r="V47723" s="73"/>
      <c r="X47723" s="12"/>
    </row>
    <row r="47724" spans="2:24" x14ac:dyDescent="0.3">
      <c r="B47724" s="73"/>
      <c r="D47724" s="73"/>
      <c r="P47724" s="73"/>
      <c r="T47724" s="73"/>
      <c r="U47724" s="73"/>
      <c r="V47724" s="73"/>
      <c r="X47724" s="12"/>
    </row>
    <row r="47725" spans="2:24" x14ac:dyDescent="0.3">
      <c r="B47725" s="73"/>
      <c r="D47725" s="73"/>
      <c r="P47725" s="73"/>
      <c r="T47725" s="73"/>
      <c r="U47725" s="73"/>
      <c r="V47725" s="73"/>
      <c r="X47725" s="12"/>
    </row>
    <row r="47726" spans="2:24" x14ac:dyDescent="0.3">
      <c r="B47726" s="73"/>
      <c r="D47726" s="73"/>
      <c r="P47726" s="73"/>
      <c r="T47726" s="73"/>
      <c r="U47726" s="73"/>
      <c r="V47726" s="73"/>
      <c r="X47726" s="12"/>
    </row>
    <row r="47727" spans="2:24" x14ac:dyDescent="0.3">
      <c r="B47727" s="73"/>
      <c r="D47727" s="73"/>
      <c r="P47727" s="73"/>
      <c r="T47727" s="73"/>
      <c r="U47727" s="73"/>
      <c r="V47727" s="73"/>
      <c r="X47727" s="12"/>
    </row>
    <row r="47728" spans="2:24" x14ac:dyDescent="0.3">
      <c r="B47728" s="73"/>
      <c r="D47728" s="73"/>
      <c r="P47728" s="73"/>
      <c r="T47728" s="73"/>
      <c r="U47728" s="73"/>
      <c r="V47728" s="73"/>
      <c r="X47728" s="12"/>
    </row>
    <row r="47729" spans="2:24" x14ac:dyDescent="0.3">
      <c r="B47729" s="73"/>
      <c r="D47729" s="73"/>
      <c r="P47729" s="73"/>
      <c r="T47729" s="73"/>
      <c r="U47729" s="73"/>
      <c r="V47729" s="73"/>
      <c r="X47729" s="12"/>
    </row>
    <row r="47730" spans="2:24" x14ac:dyDescent="0.3">
      <c r="B47730" s="73"/>
      <c r="D47730" s="73"/>
      <c r="P47730" s="73"/>
      <c r="T47730" s="73"/>
      <c r="U47730" s="73"/>
      <c r="V47730" s="73"/>
      <c r="X47730" s="12"/>
    </row>
    <row r="47731" spans="2:24" x14ac:dyDescent="0.3">
      <c r="B47731" s="73"/>
      <c r="D47731" s="73"/>
      <c r="P47731" s="73"/>
      <c r="T47731" s="73"/>
      <c r="U47731" s="73"/>
      <c r="V47731" s="73"/>
      <c r="X47731" s="12"/>
    </row>
    <row r="47732" spans="2:24" x14ac:dyDescent="0.3">
      <c r="B47732" s="73"/>
      <c r="D47732" s="73"/>
      <c r="P47732" s="73"/>
      <c r="T47732" s="73"/>
      <c r="U47732" s="73"/>
      <c r="V47732" s="73"/>
      <c r="X47732" s="12"/>
    </row>
    <row r="47733" spans="2:24" x14ac:dyDescent="0.3">
      <c r="B47733" s="73"/>
      <c r="D47733" s="73"/>
      <c r="P47733" s="73"/>
      <c r="T47733" s="73"/>
      <c r="U47733" s="73"/>
      <c r="V47733" s="73"/>
      <c r="X47733" s="12"/>
    </row>
    <row r="47734" spans="2:24" x14ac:dyDescent="0.3">
      <c r="B47734" s="73"/>
      <c r="D47734" s="73"/>
      <c r="P47734" s="73"/>
      <c r="T47734" s="73"/>
      <c r="U47734" s="73"/>
      <c r="V47734" s="73"/>
      <c r="X47734" s="12"/>
    </row>
    <row r="47735" spans="2:24" x14ac:dyDescent="0.3">
      <c r="B47735" s="73"/>
      <c r="D47735" s="73"/>
      <c r="P47735" s="73"/>
      <c r="T47735" s="73"/>
      <c r="U47735" s="73"/>
      <c r="V47735" s="73"/>
      <c r="X47735" s="12"/>
    </row>
    <row r="47736" spans="2:24" x14ac:dyDescent="0.3">
      <c r="B47736" s="73"/>
      <c r="D47736" s="73"/>
      <c r="P47736" s="73"/>
      <c r="T47736" s="73"/>
      <c r="U47736" s="73"/>
      <c r="V47736" s="73"/>
      <c r="X47736" s="12"/>
    </row>
    <row r="47737" spans="2:24" x14ac:dyDescent="0.3">
      <c r="B47737" s="73"/>
      <c r="D47737" s="73"/>
      <c r="P47737" s="73"/>
      <c r="T47737" s="73"/>
      <c r="U47737" s="73"/>
      <c r="V47737" s="73"/>
      <c r="X47737" s="12"/>
    </row>
    <row r="47738" spans="2:24" x14ac:dyDescent="0.3">
      <c r="B47738" s="73"/>
      <c r="D47738" s="73"/>
      <c r="P47738" s="73"/>
      <c r="T47738" s="73"/>
      <c r="U47738" s="73"/>
      <c r="V47738" s="73"/>
      <c r="X47738" s="12"/>
    </row>
    <row r="47739" spans="2:24" x14ac:dyDescent="0.3">
      <c r="B47739" s="73"/>
      <c r="D47739" s="73"/>
      <c r="P47739" s="73"/>
      <c r="T47739" s="73"/>
      <c r="U47739" s="73"/>
      <c r="V47739" s="73"/>
      <c r="X47739" s="12"/>
    </row>
    <row r="47740" spans="2:24" x14ac:dyDescent="0.3">
      <c r="B47740" s="73"/>
      <c r="D47740" s="73"/>
      <c r="P47740" s="73"/>
      <c r="T47740" s="73"/>
      <c r="U47740" s="73"/>
      <c r="V47740" s="73"/>
      <c r="X47740" s="12"/>
    </row>
    <row r="47741" spans="2:24" x14ac:dyDescent="0.3">
      <c r="B47741" s="73"/>
      <c r="D47741" s="73"/>
      <c r="P47741" s="73"/>
      <c r="T47741" s="73"/>
      <c r="U47741" s="73"/>
      <c r="V47741" s="73"/>
      <c r="X47741" s="12"/>
    </row>
    <row r="47742" spans="2:24" x14ac:dyDescent="0.3">
      <c r="B47742" s="73"/>
      <c r="D47742" s="73"/>
      <c r="P47742" s="73"/>
      <c r="T47742" s="73"/>
      <c r="U47742" s="73"/>
      <c r="V47742" s="73"/>
      <c r="X47742" s="12"/>
    </row>
    <row r="47743" spans="2:24" x14ac:dyDescent="0.3">
      <c r="B47743" s="73"/>
      <c r="D47743" s="73"/>
      <c r="P47743" s="73"/>
      <c r="T47743" s="73"/>
      <c r="U47743" s="73"/>
      <c r="V47743" s="73"/>
      <c r="X47743" s="12"/>
    </row>
    <row r="47744" spans="2:24" x14ac:dyDescent="0.3">
      <c r="B47744" s="73"/>
      <c r="D47744" s="73"/>
      <c r="P47744" s="73"/>
      <c r="T47744" s="73"/>
      <c r="U47744" s="73"/>
      <c r="V47744" s="73"/>
      <c r="X47744" s="12"/>
    </row>
    <row r="47745" spans="2:24" x14ac:dyDescent="0.3">
      <c r="B47745" s="73"/>
      <c r="D47745" s="73"/>
      <c r="P47745" s="73"/>
      <c r="T47745" s="73"/>
      <c r="U47745" s="73"/>
      <c r="V47745" s="73"/>
      <c r="X47745" s="12"/>
    </row>
    <row r="47746" spans="2:24" x14ac:dyDescent="0.3">
      <c r="B47746" s="73"/>
      <c r="D47746" s="73"/>
      <c r="P47746" s="73"/>
      <c r="T47746" s="73"/>
      <c r="U47746" s="73"/>
      <c r="V47746" s="73"/>
      <c r="X47746" s="12"/>
    </row>
    <row r="47747" spans="2:24" x14ac:dyDescent="0.3">
      <c r="B47747" s="73"/>
      <c r="D47747" s="73"/>
      <c r="P47747" s="73"/>
      <c r="T47747" s="73"/>
      <c r="U47747" s="73"/>
      <c r="V47747" s="73"/>
      <c r="X47747" s="12"/>
    </row>
    <row r="47748" spans="2:24" x14ac:dyDescent="0.3">
      <c r="B47748" s="73"/>
      <c r="D47748" s="73"/>
      <c r="P47748" s="73"/>
      <c r="T47748" s="73"/>
      <c r="U47748" s="73"/>
      <c r="V47748" s="73"/>
      <c r="X47748" s="12"/>
    </row>
    <row r="47749" spans="2:24" x14ac:dyDescent="0.3">
      <c r="B47749" s="73"/>
      <c r="D47749" s="73"/>
      <c r="P47749" s="73"/>
      <c r="T47749" s="73"/>
      <c r="U47749" s="73"/>
      <c r="V47749" s="73"/>
      <c r="X47749" s="12"/>
    </row>
    <row r="47750" spans="2:24" x14ac:dyDescent="0.3">
      <c r="B47750" s="73"/>
      <c r="D47750" s="73"/>
      <c r="P47750" s="73"/>
      <c r="T47750" s="73"/>
      <c r="U47750" s="73"/>
      <c r="V47750" s="73"/>
      <c r="X47750" s="12"/>
    </row>
    <row r="47751" spans="2:24" x14ac:dyDescent="0.3">
      <c r="B47751" s="73"/>
      <c r="D47751" s="73"/>
      <c r="P47751" s="73"/>
      <c r="T47751" s="73"/>
      <c r="U47751" s="73"/>
      <c r="V47751" s="73"/>
      <c r="X47751" s="12"/>
    </row>
    <row r="47752" spans="2:24" x14ac:dyDescent="0.3">
      <c r="B47752" s="73"/>
      <c r="D47752" s="73"/>
      <c r="P47752" s="73"/>
      <c r="T47752" s="73"/>
      <c r="U47752" s="73"/>
      <c r="V47752" s="73"/>
      <c r="X47752" s="12"/>
    </row>
    <row r="47753" spans="2:24" x14ac:dyDescent="0.3">
      <c r="B47753" s="73"/>
      <c r="D47753" s="73"/>
      <c r="P47753" s="73"/>
      <c r="T47753" s="73"/>
      <c r="U47753" s="73"/>
      <c r="V47753" s="73"/>
      <c r="X47753" s="12"/>
    </row>
    <row r="47754" spans="2:24" x14ac:dyDescent="0.3">
      <c r="B47754" s="73"/>
      <c r="D47754" s="73"/>
      <c r="P47754" s="73"/>
      <c r="T47754" s="73"/>
      <c r="U47754" s="73"/>
      <c r="V47754" s="73"/>
      <c r="X47754" s="12"/>
    </row>
    <row r="47755" spans="2:24" x14ac:dyDescent="0.3">
      <c r="B47755" s="73"/>
      <c r="D47755" s="73"/>
      <c r="P47755" s="73"/>
      <c r="T47755" s="73"/>
      <c r="U47755" s="73"/>
      <c r="V47755" s="73"/>
      <c r="X47755" s="12"/>
    </row>
    <row r="47756" spans="2:24" x14ac:dyDescent="0.3">
      <c r="B47756" s="73"/>
      <c r="D47756" s="73"/>
      <c r="P47756" s="73"/>
      <c r="T47756" s="73"/>
      <c r="U47756" s="73"/>
      <c r="V47756" s="73"/>
      <c r="X47756" s="12"/>
    </row>
    <row r="47757" spans="2:24" x14ac:dyDescent="0.3">
      <c r="B47757" s="73"/>
      <c r="D47757" s="73"/>
      <c r="P47757" s="73"/>
      <c r="T47757" s="73"/>
      <c r="U47757" s="73"/>
      <c r="V47757" s="73"/>
      <c r="X47757" s="12"/>
    </row>
    <row r="47758" spans="2:24" x14ac:dyDescent="0.3">
      <c r="B47758" s="73"/>
      <c r="D47758" s="73"/>
      <c r="P47758" s="73"/>
      <c r="T47758" s="73"/>
      <c r="U47758" s="73"/>
      <c r="V47758" s="73"/>
      <c r="X47758" s="12"/>
    </row>
    <row r="47759" spans="2:24" x14ac:dyDescent="0.3">
      <c r="B47759" s="73"/>
      <c r="D47759" s="73"/>
      <c r="P47759" s="73"/>
      <c r="T47759" s="73"/>
      <c r="U47759" s="73"/>
      <c r="V47759" s="73"/>
      <c r="X47759" s="12"/>
    </row>
    <row r="47760" spans="2:24" x14ac:dyDescent="0.3">
      <c r="B47760" s="73"/>
      <c r="D47760" s="73"/>
      <c r="P47760" s="73"/>
      <c r="T47760" s="73"/>
      <c r="U47760" s="73"/>
      <c r="V47760" s="73"/>
      <c r="X47760" s="12"/>
    </row>
    <row r="47761" spans="2:24" x14ac:dyDescent="0.3">
      <c r="B47761" s="73"/>
      <c r="D47761" s="73"/>
      <c r="P47761" s="73"/>
      <c r="T47761" s="73"/>
      <c r="U47761" s="73"/>
      <c r="V47761" s="73"/>
      <c r="X47761" s="12"/>
    </row>
    <row r="47762" spans="2:24" x14ac:dyDescent="0.3">
      <c r="B47762" s="73"/>
      <c r="D47762" s="73"/>
      <c r="P47762" s="73"/>
      <c r="T47762" s="73"/>
      <c r="U47762" s="73"/>
      <c r="V47762" s="73"/>
      <c r="X47762" s="12"/>
    </row>
    <row r="47763" spans="2:24" x14ac:dyDescent="0.3">
      <c r="B47763" s="73"/>
      <c r="D47763" s="73"/>
      <c r="P47763" s="73"/>
      <c r="T47763" s="73"/>
      <c r="U47763" s="73"/>
      <c r="V47763" s="73"/>
      <c r="X47763" s="12"/>
    </row>
    <row r="47764" spans="2:24" x14ac:dyDescent="0.3">
      <c r="B47764" s="73"/>
      <c r="D47764" s="73"/>
      <c r="P47764" s="73"/>
      <c r="T47764" s="73"/>
      <c r="U47764" s="73"/>
      <c r="V47764" s="73"/>
      <c r="X47764" s="12"/>
    </row>
    <row r="47765" spans="2:24" x14ac:dyDescent="0.3">
      <c r="B47765" s="73"/>
      <c r="D47765" s="73"/>
      <c r="P47765" s="73"/>
      <c r="T47765" s="73"/>
      <c r="U47765" s="73"/>
      <c r="V47765" s="73"/>
      <c r="X47765" s="12"/>
    </row>
    <row r="47766" spans="2:24" x14ac:dyDescent="0.3">
      <c r="B47766" s="73"/>
      <c r="D47766" s="73"/>
      <c r="P47766" s="73"/>
      <c r="T47766" s="73"/>
      <c r="U47766" s="73"/>
      <c r="V47766" s="73"/>
      <c r="X47766" s="12"/>
    </row>
    <row r="47767" spans="2:24" x14ac:dyDescent="0.3">
      <c r="B47767" s="73"/>
      <c r="D47767" s="73"/>
      <c r="P47767" s="73"/>
      <c r="T47767" s="73"/>
      <c r="U47767" s="73"/>
      <c r="V47767" s="73"/>
      <c r="X47767" s="12"/>
    </row>
    <row r="47768" spans="2:24" x14ac:dyDescent="0.3">
      <c r="B47768" s="73"/>
      <c r="D47768" s="73"/>
      <c r="P47768" s="73"/>
      <c r="T47768" s="73"/>
      <c r="U47768" s="73"/>
      <c r="V47768" s="73"/>
      <c r="X47768" s="12"/>
    </row>
    <row r="47769" spans="2:24" x14ac:dyDescent="0.3">
      <c r="B47769" s="73"/>
      <c r="D47769" s="73"/>
      <c r="P47769" s="73"/>
      <c r="T47769" s="73"/>
      <c r="U47769" s="73"/>
      <c r="V47769" s="73"/>
      <c r="X47769" s="12"/>
    </row>
    <row r="47770" spans="2:24" x14ac:dyDescent="0.3">
      <c r="B47770" s="73"/>
      <c r="D47770" s="73"/>
      <c r="P47770" s="73"/>
      <c r="T47770" s="73"/>
      <c r="U47770" s="73"/>
      <c r="V47770" s="73"/>
      <c r="X47770" s="12"/>
    </row>
    <row r="47771" spans="2:24" x14ac:dyDescent="0.3">
      <c r="B47771" s="73"/>
      <c r="D47771" s="73"/>
      <c r="P47771" s="73"/>
      <c r="T47771" s="73"/>
      <c r="U47771" s="73"/>
      <c r="V47771" s="73"/>
      <c r="X47771" s="12"/>
    </row>
    <row r="47772" spans="2:24" x14ac:dyDescent="0.3">
      <c r="B47772" s="73"/>
      <c r="D47772" s="73"/>
      <c r="P47772" s="73"/>
      <c r="T47772" s="73"/>
      <c r="U47772" s="73"/>
      <c r="V47772" s="73"/>
      <c r="X47772" s="12"/>
    </row>
    <row r="47773" spans="2:24" x14ac:dyDescent="0.3">
      <c r="B47773" s="73"/>
      <c r="D47773" s="73"/>
      <c r="P47773" s="73"/>
      <c r="T47773" s="73"/>
      <c r="U47773" s="73"/>
      <c r="V47773" s="73"/>
      <c r="X47773" s="12"/>
    </row>
    <row r="47774" spans="2:24" x14ac:dyDescent="0.3">
      <c r="B47774" s="73"/>
      <c r="D47774" s="73"/>
      <c r="P47774" s="73"/>
      <c r="T47774" s="73"/>
      <c r="U47774" s="73"/>
      <c r="V47774" s="73"/>
      <c r="X47774" s="12"/>
    </row>
    <row r="47775" spans="2:24" x14ac:dyDescent="0.3">
      <c r="B47775" s="73"/>
      <c r="D47775" s="73"/>
      <c r="P47775" s="73"/>
      <c r="T47775" s="73"/>
      <c r="U47775" s="73"/>
      <c r="V47775" s="73"/>
      <c r="X47775" s="12"/>
    </row>
    <row r="47776" spans="2:24" x14ac:dyDescent="0.3">
      <c r="B47776" s="73"/>
      <c r="D47776" s="73"/>
      <c r="P47776" s="73"/>
      <c r="T47776" s="73"/>
      <c r="U47776" s="73"/>
      <c r="V47776" s="73"/>
      <c r="X47776" s="12"/>
    </row>
    <row r="47777" spans="2:24" x14ac:dyDescent="0.3">
      <c r="B47777" s="73"/>
      <c r="D47777" s="73"/>
      <c r="P47777" s="73"/>
      <c r="T47777" s="73"/>
      <c r="U47777" s="73"/>
      <c r="V47777" s="73"/>
      <c r="X47777" s="12"/>
    </row>
    <row r="47778" spans="2:24" x14ac:dyDescent="0.3">
      <c r="B47778" s="73"/>
      <c r="D47778" s="73"/>
      <c r="P47778" s="73"/>
      <c r="T47778" s="73"/>
      <c r="U47778" s="73"/>
      <c r="V47778" s="73"/>
      <c r="X47778" s="12"/>
    </row>
    <row r="47779" spans="2:24" x14ac:dyDescent="0.3">
      <c r="B47779" s="73"/>
      <c r="D47779" s="73"/>
      <c r="P47779" s="73"/>
      <c r="T47779" s="73"/>
      <c r="U47779" s="73"/>
      <c r="V47779" s="73"/>
      <c r="X47779" s="12"/>
    </row>
    <row r="47780" spans="2:24" x14ac:dyDescent="0.3">
      <c r="B47780" s="73"/>
      <c r="D47780" s="73"/>
      <c r="P47780" s="73"/>
      <c r="T47780" s="73"/>
      <c r="U47780" s="73"/>
      <c r="V47780" s="73"/>
      <c r="X47780" s="12"/>
    </row>
    <row r="47781" spans="2:24" x14ac:dyDescent="0.3">
      <c r="B47781" s="73"/>
      <c r="D47781" s="73"/>
      <c r="P47781" s="73"/>
      <c r="T47781" s="73"/>
      <c r="U47781" s="73"/>
      <c r="V47781" s="73"/>
      <c r="X47781" s="12"/>
    </row>
    <row r="47782" spans="2:24" x14ac:dyDescent="0.3">
      <c r="B47782" s="73"/>
      <c r="D47782" s="73"/>
      <c r="P47782" s="73"/>
      <c r="T47782" s="73"/>
      <c r="U47782" s="73"/>
      <c r="V47782" s="73"/>
      <c r="X47782" s="12"/>
    </row>
    <row r="47783" spans="2:24" x14ac:dyDescent="0.3">
      <c r="B47783" s="73"/>
      <c r="D47783" s="73"/>
      <c r="P47783" s="73"/>
      <c r="T47783" s="73"/>
      <c r="U47783" s="73"/>
      <c r="V47783" s="73"/>
      <c r="X47783" s="12"/>
    </row>
    <row r="47784" spans="2:24" x14ac:dyDescent="0.3">
      <c r="B47784" s="73"/>
      <c r="D47784" s="73"/>
      <c r="P47784" s="73"/>
      <c r="T47784" s="73"/>
      <c r="U47784" s="73"/>
      <c r="V47784" s="73"/>
      <c r="X47784" s="12"/>
    </row>
    <row r="47785" spans="2:24" x14ac:dyDescent="0.3">
      <c r="B47785" s="73"/>
      <c r="D47785" s="73"/>
      <c r="P47785" s="73"/>
      <c r="T47785" s="73"/>
      <c r="U47785" s="73"/>
      <c r="V47785" s="73"/>
      <c r="X47785" s="12"/>
    </row>
    <row r="47786" spans="2:24" x14ac:dyDescent="0.3">
      <c r="B47786" s="73"/>
      <c r="D47786" s="73"/>
      <c r="P47786" s="73"/>
      <c r="T47786" s="73"/>
      <c r="U47786" s="73"/>
      <c r="V47786" s="73"/>
      <c r="X47786" s="12"/>
    </row>
    <row r="47787" spans="2:24" x14ac:dyDescent="0.3">
      <c r="B47787" s="73"/>
      <c r="D47787" s="73"/>
      <c r="P47787" s="73"/>
      <c r="T47787" s="73"/>
      <c r="U47787" s="73"/>
      <c r="V47787" s="73"/>
      <c r="X47787" s="12"/>
    </row>
    <row r="47788" spans="2:24" x14ac:dyDescent="0.3">
      <c r="B47788" s="73"/>
      <c r="D47788" s="73"/>
      <c r="P47788" s="73"/>
      <c r="T47788" s="73"/>
      <c r="U47788" s="73"/>
      <c r="V47788" s="73"/>
      <c r="X47788" s="12"/>
    </row>
    <row r="47789" spans="2:24" x14ac:dyDescent="0.3">
      <c r="B47789" s="73"/>
      <c r="D47789" s="73"/>
      <c r="P47789" s="73"/>
      <c r="T47789" s="73"/>
      <c r="U47789" s="73"/>
      <c r="V47789" s="73"/>
      <c r="X47789" s="12"/>
    </row>
    <row r="47790" spans="2:24" x14ac:dyDescent="0.3">
      <c r="B47790" s="73"/>
      <c r="D47790" s="73"/>
      <c r="P47790" s="73"/>
      <c r="T47790" s="73"/>
      <c r="U47790" s="73"/>
      <c r="V47790" s="73"/>
      <c r="X47790" s="12"/>
    </row>
    <row r="47791" spans="2:24" x14ac:dyDescent="0.3">
      <c r="B47791" s="73"/>
      <c r="D47791" s="73"/>
      <c r="P47791" s="73"/>
      <c r="T47791" s="73"/>
      <c r="U47791" s="73"/>
      <c r="V47791" s="73"/>
      <c r="X47791" s="12"/>
    </row>
    <row r="47792" spans="2:24" x14ac:dyDescent="0.3">
      <c r="B47792" s="73"/>
      <c r="D47792" s="73"/>
      <c r="P47792" s="73"/>
      <c r="T47792" s="73"/>
      <c r="U47792" s="73"/>
      <c r="V47792" s="73"/>
      <c r="X47792" s="12"/>
    </row>
    <row r="47793" spans="2:24" x14ac:dyDescent="0.3">
      <c r="B47793" s="73"/>
      <c r="D47793" s="73"/>
      <c r="P47793" s="73"/>
      <c r="T47793" s="73"/>
      <c r="U47793" s="73"/>
      <c r="V47793" s="73"/>
      <c r="X47793" s="12"/>
    </row>
    <row r="47794" spans="2:24" x14ac:dyDescent="0.3">
      <c r="B47794" s="73"/>
      <c r="D47794" s="73"/>
      <c r="P47794" s="73"/>
      <c r="T47794" s="73"/>
      <c r="U47794" s="73"/>
      <c r="V47794" s="73"/>
      <c r="X47794" s="12"/>
    </row>
    <row r="47795" spans="2:24" x14ac:dyDescent="0.3">
      <c r="B47795" s="73"/>
      <c r="D47795" s="73"/>
      <c r="P47795" s="73"/>
      <c r="T47795" s="73"/>
      <c r="U47795" s="73"/>
      <c r="V47795" s="73"/>
      <c r="X47795" s="12"/>
    </row>
    <row r="47796" spans="2:24" x14ac:dyDescent="0.3">
      <c r="B47796" s="73"/>
      <c r="D47796" s="73"/>
      <c r="P47796" s="73"/>
      <c r="T47796" s="73"/>
      <c r="U47796" s="73"/>
      <c r="V47796" s="73"/>
      <c r="X47796" s="12"/>
    </row>
    <row r="47797" spans="2:24" x14ac:dyDescent="0.3">
      <c r="B47797" s="73"/>
      <c r="D47797" s="73"/>
      <c r="P47797" s="73"/>
      <c r="T47797" s="73"/>
      <c r="U47797" s="73"/>
      <c r="V47797" s="73"/>
      <c r="X47797" s="12"/>
    </row>
    <row r="47798" spans="2:24" x14ac:dyDescent="0.3">
      <c r="B47798" s="73"/>
      <c r="D47798" s="73"/>
      <c r="P47798" s="73"/>
      <c r="T47798" s="73"/>
      <c r="U47798" s="73"/>
      <c r="V47798" s="73"/>
      <c r="X47798" s="12"/>
    </row>
    <row r="47799" spans="2:24" x14ac:dyDescent="0.3">
      <c r="B47799" s="73"/>
      <c r="D47799" s="73"/>
      <c r="P47799" s="73"/>
      <c r="T47799" s="73"/>
      <c r="U47799" s="73"/>
      <c r="V47799" s="73"/>
      <c r="X47799" s="12"/>
    </row>
    <row r="47800" spans="2:24" x14ac:dyDescent="0.3">
      <c r="B47800" s="73"/>
      <c r="D47800" s="73"/>
      <c r="P47800" s="73"/>
      <c r="T47800" s="73"/>
      <c r="U47800" s="73"/>
      <c r="V47800" s="73"/>
      <c r="X47800" s="12"/>
    </row>
    <row r="47801" spans="2:24" x14ac:dyDescent="0.3">
      <c r="B47801" s="73"/>
      <c r="D47801" s="73"/>
      <c r="P47801" s="73"/>
      <c r="T47801" s="73"/>
      <c r="U47801" s="73"/>
      <c r="V47801" s="73"/>
      <c r="X47801" s="12"/>
    </row>
    <row r="47802" spans="2:24" x14ac:dyDescent="0.3">
      <c r="B47802" s="73"/>
      <c r="D47802" s="73"/>
      <c r="P47802" s="73"/>
      <c r="T47802" s="73"/>
      <c r="U47802" s="73"/>
      <c r="V47802" s="73"/>
      <c r="X47802" s="12"/>
    </row>
    <row r="47803" spans="2:24" x14ac:dyDescent="0.3">
      <c r="B47803" s="73"/>
      <c r="D47803" s="73"/>
      <c r="P47803" s="73"/>
      <c r="T47803" s="73"/>
      <c r="U47803" s="73"/>
      <c r="V47803" s="73"/>
      <c r="X47803" s="12"/>
    </row>
    <row r="47804" spans="2:24" x14ac:dyDescent="0.3">
      <c r="B47804" s="73"/>
      <c r="D47804" s="73"/>
      <c r="P47804" s="73"/>
      <c r="T47804" s="73"/>
      <c r="U47804" s="73"/>
      <c r="V47804" s="73"/>
      <c r="X47804" s="12"/>
    </row>
    <row r="47805" spans="2:24" x14ac:dyDescent="0.3">
      <c r="B47805" s="73"/>
      <c r="D47805" s="73"/>
      <c r="P47805" s="73"/>
      <c r="T47805" s="73"/>
      <c r="U47805" s="73"/>
      <c r="V47805" s="73"/>
      <c r="X47805" s="12"/>
    </row>
    <row r="47806" spans="2:24" x14ac:dyDescent="0.3">
      <c r="B47806" s="73"/>
      <c r="D47806" s="73"/>
      <c r="P47806" s="73"/>
      <c r="T47806" s="73"/>
      <c r="U47806" s="73"/>
      <c r="V47806" s="73"/>
      <c r="X47806" s="12"/>
    </row>
    <row r="47807" spans="2:24" x14ac:dyDescent="0.3">
      <c r="B47807" s="73"/>
      <c r="D47807" s="73"/>
      <c r="P47807" s="73"/>
      <c r="T47807" s="73"/>
      <c r="U47807" s="73"/>
      <c r="V47807" s="73"/>
      <c r="X47807" s="12"/>
    </row>
    <row r="47808" spans="2:24" x14ac:dyDescent="0.3">
      <c r="B47808" s="73"/>
      <c r="D47808" s="73"/>
      <c r="P47808" s="73"/>
      <c r="T47808" s="73"/>
      <c r="U47808" s="73"/>
      <c r="V47808" s="73"/>
      <c r="X47808" s="12"/>
    </row>
    <row r="47809" spans="2:24" x14ac:dyDescent="0.3">
      <c r="B47809" s="73"/>
      <c r="D47809" s="73"/>
      <c r="P47809" s="73"/>
      <c r="T47809" s="73"/>
      <c r="U47809" s="73"/>
      <c r="V47809" s="73"/>
      <c r="X47809" s="12"/>
    </row>
    <row r="47810" spans="2:24" x14ac:dyDescent="0.3">
      <c r="B47810" s="73"/>
      <c r="D47810" s="73"/>
      <c r="P47810" s="73"/>
      <c r="T47810" s="73"/>
      <c r="U47810" s="73"/>
      <c r="V47810" s="73"/>
      <c r="X47810" s="12"/>
    </row>
    <row r="47811" spans="2:24" x14ac:dyDescent="0.3">
      <c r="B47811" s="73"/>
      <c r="D47811" s="73"/>
      <c r="P47811" s="73"/>
      <c r="T47811" s="73"/>
      <c r="U47811" s="73"/>
      <c r="V47811" s="73"/>
      <c r="X47811" s="12"/>
    </row>
    <row r="47812" spans="2:24" x14ac:dyDescent="0.3">
      <c r="B47812" s="73"/>
      <c r="D47812" s="73"/>
      <c r="P47812" s="73"/>
      <c r="T47812" s="73"/>
      <c r="U47812" s="73"/>
      <c r="V47812" s="73"/>
      <c r="X47812" s="12"/>
    </row>
    <row r="47813" spans="2:24" x14ac:dyDescent="0.3">
      <c r="B47813" s="73"/>
      <c r="D47813" s="73"/>
      <c r="P47813" s="73"/>
      <c r="T47813" s="73"/>
      <c r="U47813" s="73"/>
      <c r="V47813" s="73"/>
      <c r="X47813" s="12"/>
    </row>
    <row r="47814" spans="2:24" x14ac:dyDescent="0.3">
      <c r="B47814" s="73"/>
      <c r="D47814" s="73"/>
      <c r="P47814" s="73"/>
      <c r="T47814" s="73"/>
      <c r="U47814" s="73"/>
      <c r="V47814" s="73"/>
      <c r="X47814" s="12"/>
    </row>
    <row r="47815" spans="2:24" x14ac:dyDescent="0.3">
      <c r="B47815" s="73"/>
      <c r="D47815" s="73"/>
      <c r="P47815" s="73"/>
      <c r="T47815" s="73"/>
      <c r="U47815" s="73"/>
      <c r="V47815" s="73"/>
      <c r="X47815" s="12"/>
    </row>
    <row r="47816" spans="2:24" x14ac:dyDescent="0.3">
      <c r="B47816" s="73"/>
      <c r="D47816" s="73"/>
      <c r="P47816" s="73"/>
      <c r="T47816" s="73"/>
      <c r="U47816" s="73"/>
      <c r="V47816" s="73"/>
      <c r="X47816" s="12"/>
    </row>
    <row r="47817" spans="2:24" x14ac:dyDescent="0.3">
      <c r="B47817" s="73"/>
      <c r="D47817" s="73"/>
      <c r="P47817" s="73"/>
      <c r="T47817" s="73"/>
      <c r="U47817" s="73"/>
      <c r="V47817" s="73"/>
      <c r="X47817" s="12"/>
    </row>
    <row r="47818" spans="2:24" x14ac:dyDescent="0.3">
      <c r="B47818" s="73"/>
      <c r="D47818" s="73"/>
      <c r="P47818" s="73"/>
      <c r="T47818" s="73"/>
      <c r="U47818" s="73"/>
      <c r="V47818" s="73"/>
      <c r="X47818" s="12"/>
    </row>
    <row r="47819" spans="2:24" x14ac:dyDescent="0.3">
      <c r="B47819" s="73"/>
      <c r="D47819" s="73"/>
      <c r="P47819" s="73"/>
      <c r="T47819" s="73"/>
      <c r="U47819" s="73"/>
      <c r="V47819" s="73"/>
      <c r="X47819" s="12"/>
    </row>
    <row r="47820" spans="2:24" x14ac:dyDescent="0.3">
      <c r="B47820" s="73"/>
      <c r="D47820" s="73"/>
      <c r="P47820" s="73"/>
      <c r="T47820" s="73"/>
      <c r="U47820" s="73"/>
      <c r="V47820" s="73"/>
      <c r="X47820" s="12"/>
    </row>
    <row r="47821" spans="2:24" x14ac:dyDescent="0.3">
      <c r="B47821" s="73"/>
      <c r="D47821" s="73"/>
      <c r="P47821" s="73"/>
      <c r="T47821" s="73"/>
      <c r="U47821" s="73"/>
      <c r="V47821" s="73"/>
      <c r="X47821" s="12"/>
    </row>
    <row r="47822" spans="2:24" x14ac:dyDescent="0.3">
      <c r="B47822" s="73"/>
      <c r="D47822" s="73"/>
      <c r="P47822" s="73"/>
      <c r="T47822" s="73"/>
      <c r="U47822" s="73"/>
      <c r="V47822" s="73"/>
      <c r="X47822" s="12"/>
    </row>
    <row r="47823" spans="2:24" x14ac:dyDescent="0.3">
      <c r="B47823" s="73"/>
      <c r="D47823" s="73"/>
      <c r="P47823" s="73"/>
      <c r="T47823" s="73"/>
      <c r="U47823" s="73"/>
      <c r="V47823" s="73"/>
      <c r="X47823" s="12"/>
    </row>
    <row r="47824" spans="2:24" x14ac:dyDescent="0.3">
      <c r="B47824" s="73"/>
      <c r="D47824" s="73"/>
      <c r="P47824" s="73"/>
      <c r="T47824" s="73"/>
      <c r="U47824" s="73"/>
      <c r="V47824" s="73"/>
      <c r="X47824" s="12"/>
    </row>
    <row r="47825" spans="2:24" x14ac:dyDescent="0.3">
      <c r="B47825" s="73"/>
      <c r="D47825" s="73"/>
      <c r="P47825" s="73"/>
      <c r="T47825" s="73"/>
      <c r="U47825" s="73"/>
      <c r="V47825" s="73"/>
      <c r="X47825" s="12"/>
    </row>
    <row r="47826" spans="2:24" x14ac:dyDescent="0.3">
      <c r="B47826" s="73"/>
      <c r="D47826" s="73"/>
      <c r="P47826" s="73"/>
      <c r="T47826" s="73"/>
      <c r="U47826" s="73"/>
      <c r="V47826" s="73"/>
      <c r="X47826" s="12"/>
    </row>
    <row r="47827" spans="2:24" x14ac:dyDescent="0.3">
      <c r="B47827" s="73"/>
      <c r="D47827" s="73"/>
      <c r="P47827" s="73"/>
      <c r="T47827" s="73"/>
      <c r="U47827" s="73"/>
      <c r="V47827" s="73"/>
      <c r="X47827" s="12"/>
    </row>
    <row r="47828" spans="2:24" x14ac:dyDescent="0.3">
      <c r="B47828" s="73"/>
      <c r="D47828" s="73"/>
      <c r="P47828" s="73"/>
      <c r="T47828" s="73"/>
      <c r="U47828" s="73"/>
      <c r="V47828" s="73"/>
      <c r="X47828" s="12"/>
    </row>
    <row r="47829" spans="2:24" x14ac:dyDescent="0.3">
      <c r="B47829" s="73"/>
      <c r="D47829" s="73"/>
      <c r="P47829" s="73"/>
      <c r="T47829" s="73"/>
      <c r="U47829" s="73"/>
      <c r="V47829" s="73"/>
      <c r="X47829" s="12"/>
    </row>
    <row r="47830" spans="2:24" x14ac:dyDescent="0.3">
      <c r="B47830" s="73"/>
      <c r="D47830" s="73"/>
      <c r="P47830" s="73"/>
      <c r="T47830" s="73"/>
      <c r="U47830" s="73"/>
      <c r="V47830" s="73"/>
      <c r="X47830" s="12"/>
    </row>
    <row r="47831" spans="2:24" x14ac:dyDescent="0.3">
      <c r="B47831" s="73"/>
      <c r="D47831" s="73"/>
      <c r="P47831" s="73"/>
      <c r="T47831" s="73"/>
      <c r="U47831" s="73"/>
      <c r="V47831" s="73"/>
      <c r="X47831" s="12"/>
    </row>
    <row r="47832" spans="2:24" x14ac:dyDescent="0.3">
      <c r="B47832" s="73"/>
      <c r="D47832" s="73"/>
      <c r="P47832" s="73"/>
      <c r="T47832" s="73"/>
      <c r="U47832" s="73"/>
      <c r="V47832" s="73"/>
      <c r="X47832" s="12"/>
    </row>
    <row r="47833" spans="2:24" x14ac:dyDescent="0.3">
      <c r="B47833" s="73"/>
      <c r="D47833" s="73"/>
      <c r="P47833" s="73"/>
      <c r="T47833" s="73"/>
      <c r="U47833" s="73"/>
      <c r="V47833" s="73"/>
      <c r="X47833" s="12"/>
    </row>
    <row r="47834" spans="2:24" x14ac:dyDescent="0.3">
      <c r="B47834" s="73"/>
      <c r="D47834" s="73"/>
      <c r="P47834" s="73"/>
      <c r="T47834" s="73"/>
      <c r="U47834" s="73"/>
      <c r="V47834" s="73"/>
      <c r="X47834" s="12"/>
    </row>
    <row r="47835" spans="2:24" x14ac:dyDescent="0.3">
      <c r="B47835" s="73"/>
      <c r="D47835" s="73"/>
      <c r="P47835" s="73"/>
      <c r="T47835" s="73"/>
      <c r="U47835" s="73"/>
      <c r="V47835" s="73"/>
      <c r="X47835" s="12"/>
    </row>
    <row r="47836" spans="2:24" x14ac:dyDescent="0.3">
      <c r="B47836" s="73"/>
      <c r="D47836" s="73"/>
      <c r="P47836" s="73"/>
      <c r="T47836" s="73"/>
      <c r="U47836" s="73"/>
      <c r="V47836" s="73"/>
      <c r="X47836" s="12"/>
    </row>
    <row r="47837" spans="2:24" x14ac:dyDescent="0.3">
      <c r="B47837" s="73"/>
      <c r="D47837" s="73"/>
      <c r="P47837" s="73"/>
      <c r="T47837" s="73"/>
      <c r="U47837" s="73"/>
      <c r="V47837" s="73"/>
      <c r="X47837" s="12"/>
    </row>
    <row r="47838" spans="2:24" x14ac:dyDescent="0.3">
      <c r="B47838" s="73"/>
      <c r="D47838" s="73"/>
      <c r="P47838" s="73"/>
      <c r="T47838" s="73"/>
      <c r="U47838" s="73"/>
      <c r="V47838" s="73"/>
      <c r="X47838" s="12"/>
    </row>
    <row r="47839" spans="2:24" x14ac:dyDescent="0.3">
      <c r="B47839" s="73"/>
      <c r="D47839" s="73"/>
      <c r="P47839" s="73"/>
      <c r="T47839" s="73"/>
      <c r="U47839" s="73"/>
      <c r="V47839" s="73"/>
      <c r="X47839" s="12"/>
    </row>
    <row r="47840" spans="2:24" x14ac:dyDescent="0.3">
      <c r="B47840" s="73"/>
      <c r="D47840" s="73"/>
      <c r="P47840" s="73"/>
      <c r="T47840" s="73"/>
      <c r="U47840" s="73"/>
      <c r="V47840" s="73"/>
      <c r="X47840" s="12"/>
    </row>
    <row r="47841" spans="2:24" x14ac:dyDescent="0.3">
      <c r="B47841" s="73"/>
      <c r="D47841" s="73"/>
      <c r="P47841" s="73"/>
      <c r="T47841" s="73"/>
      <c r="U47841" s="73"/>
      <c r="V47841" s="73"/>
      <c r="X47841" s="12"/>
    </row>
    <row r="47842" spans="2:24" x14ac:dyDescent="0.3">
      <c r="B47842" s="73"/>
      <c r="D47842" s="73"/>
      <c r="P47842" s="73"/>
      <c r="T47842" s="73"/>
      <c r="U47842" s="73"/>
      <c r="V47842" s="73"/>
      <c r="X47842" s="12"/>
    </row>
    <row r="47843" spans="2:24" x14ac:dyDescent="0.3">
      <c r="B47843" s="73"/>
      <c r="D47843" s="73"/>
      <c r="P47843" s="73"/>
      <c r="T47843" s="73"/>
      <c r="U47843" s="73"/>
      <c r="V47843" s="73"/>
      <c r="X47843" s="12"/>
    </row>
    <row r="47844" spans="2:24" x14ac:dyDescent="0.3">
      <c r="B47844" s="73"/>
      <c r="D47844" s="73"/>
      <c r="P47844" s="73"/>
      <c r="T47844" s="73"/>
      <c r="U47844" s="73"/>
      <c r="V47844" s="73"/>
      <c r="X47844" s="12"/>
    </row>
    <row r="47845" spans="2:24" x14ac:dyDescent="0.3">
      <c r="B47845" s="73"/>
      <c r="D47845" s="73"/>
      <c r="P47845" s="73"/>
      <c r="T47845" s="73"/>
      <c r="U47845" s="73"/>
      <c r="V47845" s="73"/>
      <c r="X47845" s="12"/>
    </row>
    <row r="47846" spans="2:24" x14ac:dyDescent="0.3">
      <c r="B47846" s="73"/>
      <c r="D47846" s="73"/>
      <c r="P47846" s="73"/>
      <c r="T47846" s="73"/>
      <c r="U47846" s="73"/>
      <c r="V47846" s="73"/>
      <c r="X47846" s="12"/>
    </row>
    <row r="47847" spans="2:24" x14ac:dyDescent="0.3">
      <c r="B47847" s="73"/>
      <c r="D47847" s="73"/>
      <c r="P47847" s="73"/>
      <c r="T47847" s="73"/>
      <c r="U47847" s="73"/>
      <c r="V47847" s="73"/>
      <c r="X47847" s="12"/>
    </row>
    <row r="47848" spans="2:24" x14ac:dyDescent="0.3">
      <c r="B47848" s="73"/>
      <c r="D47848" s="73"/>
      <c r="P47848" s="73"/>
      <c r="T47848" s="73"/>
      <c r="U47848" s="73"/>
      <c r="V47848" s="73"/>
      <c r="X47848" s="12"/>
    </row>
    <row r="47849" spans="2:24" x14ac:dyDescent="0.3">
      <c r="B47849" s="73"/>
      <c r="D47849" s="73"/>
      <c r="P47849" s="73"/>
      <c r="T47849" s="73"/>
      <c r="U47849" s="73"/>
      <c r="V47849" s="73"/>
      <c r="X47849" s="12"/>
    </row>
    <row r="47850" spans="2:24" x14ac:dyDescent="0.3">
      <c r="B47850" s="73"/>
      <c r="D47850" s="73"/>
      <c r="P47850" s="73"/>
      <c r="T47850" s="73"/>
      <c r="U47850" s="73"/>
      <c r="V47850" s="73"/>
      <c r="X47850" s="12"/>
    </row>
    <row r="47851" spans="2:24" x14ac:dyDescent="0.3">
      <c r="B47851" s="73"/>
      <c r="D47851" s="73"/>
      <c r="P47851" s="73"/>
      <c r="T47851" s="73"/>
      <c r="U47851" s="73"/>
      <c r="V47851" s="73"/>
      <c r="X47851" s="12"/>
    </row>
    <row r="47852" spans="2:24" x14ac:dyDescent="0.3">
      <c r="B47852" s="73"/>
      <c r="D47852" s="73"/>
      <c r="P47852" s="73"/>
      <c r="T47852" s="73"/>
      <c r="U47852" s="73"/>
      <c r="V47852" s="73"/>
      <c r="X47852" s="12"/>
    </row>
    <row r="47853" spans="2:24" x14ac:dyDescent="0.3">
      <c r="B47853" s="73"/>
      <c r="D47853" s="73"/>
      <c r="P47853" s="73"/>
      <c r="T47853" s="73"/>
      <c r="U47853" s="73"/>
      <c r="V47853" s="73"/>
      <c r="X47853" s="12"/>
    </row>
    <row r="47854" spans="2:24" x14ac:dyDescent="0.3">
      <c r="B47854" s="73"/>
      <c r="D47854" s="73"/>
      <c r="P47854" s="73"/>
      <c r="T47854" s="73"/>
      <c r="U47854" s="73"/>
      <c r="V47854" s="73"/>
      <c r="X47854" s="12"/>
    </row>
    <row r="47855" spans="2:24" x14ac:dyDescent="0.3">
      <c r="B47855" s="73"/>
      <c r="D47855" s="73"/>
      <c r="P47855" s="73"/>
      <c r="T47855" s="73"/>
      <c r="U47855" s="73"/>
      <c r="V47855" s="73"/>
      <c r="X47855" s="12"/>
    </row>
    <row r="47856" spans="2:24" x14ac:dyDescent="0.3">
      <c r="B47856" s="73"/>
      <c r="D47856" s="73"/>
      <c r="P47856" s="73"/>
      <c r="T47856" s="73"/>
      <c r="U47856" s="73"/>
      <c r="V47856" s="73"/>
      <c r="X47856" s="12"/>
    </row>
    <row r="47857" spans="2:24" x14ac:dyDescent="0.3">
      <c r="B47857" s="73"/>
      <c r="D47857" s="73"/>
      <c r="P47857" s="73"/>
      <c r="T47857" s="73"/>
      <c r="U47857" s="73"/>
      <c r="V47857" s="73"/>
      <c r="X47857" s="12"/>
    </row>
    <row r="47858" spans="2:24" x14ac:dyDescent="0.3">
      <c r="B47858" s="73"/>
      <c r="D47858" s="73"/>
      <c r="P47858" s="73"/>
      <c r="T47858" s="73"/>
      <c r="U47858" s="73"/>
      <c r="V47858" s="73"/>
      <c r="X47858" s="12"/>
    </row>
    <row r="47859" spans="2:24" x14ac:dyDescent="0.3">
      <c r="B47859" s="73"/>
      <c r="D47859" s="73"/>
      <c r="P47859" s="73"/>
      <c r="T47859" s="73"/>
      <c r="U47859" s="73"/>
      <c r="V47859" s="73"/>
      <c r="X47859" s="12"/>
    </row>
    <row r="47860" spans="2:24" x14ac:dyDescent="0.3">
      <c r="B47860" s="73"/>
      <c r="D47860" s="73"/>
      <c r="P47860" s="73"/>
      <c r="T47860" s="73"/>
      <c r="U47860" s="73"/>
      <c r="V47860" s="73"/>
      <c r="X47860" s="12"/>
    </row>
    <row r="47861" spans="2:24" x14ac:dyDescent="0.3">
      <c r="B47861" s="73"/>
      <c r="D47861" s="73"/>
      <c r="P47861" s="73"/>
      <c r="T47861" s="73"/>
      <c r="U47861" s="73"/>
      <c r="V47861" s="73"/>
      <c r="X47861" s="12"/>
    </row>
    <row r="47862" spans="2:24" x14ac:dyDescent="0.3">
      <c r="B47862" s="73"/>
      <c r="D47862" s="73"/>
      <c r="P47862" s="73"/>
      <c r="T47862" s="73"/>
      <c r="U47862" s="73"/>
      <c r="V47862" s="73"/>
      <c r="X47862" s="12"/>
    </row>
    <row r="47863" spans="2:24" x14ac:dyDescent="0.3">
      <c r="B47863" s="73"/>
      <c r="D47863" s="73"/>
      <c r="P47863" s="73"/>
      <c r="T47863" s="73"/>
      <c r="U47863" s="73"/>
      <c r="V47863" s="73"/>
      <c r="X47863" s="12"/>
    </row>
    <row r="47864" spans="2:24" x14ac:dyDescent="0.3">
      <c r="B47864" s="73"/>
      <c r="D47864" s="73"/>
      <c r="P47864" s="73"/>
      <c r="T47864" s="73"/>
      <c r="U47864" s="73"/>
      <c r="V47864" s="73"/>
      <c r="X47864" s="12"/>
    </row>
    <row r="47865" spans="2:24" x14ac:dyDescent="0.3">
      <c r="B47865" s="73"/>
      <c r="D47865" s="73"/>
      <c r="P47865" s="73"/>
      <c r="T47865" s="73"/>
      <c r="U47865" s="73"/>
      <c r="V47865" s="73"/>
      <c r="X47865" s="12"/>
    </row>
    <row r="47866" spans="2:24" x14ac:dyDescent="0.3">
      <c r="B47866" s="73"/>
      <c r="D47866" s="73"/>
      <c r="P47866" s="73"/>
      <c r="T47866" s="73"/>
      <c r="U47866" s="73"/>
      <c r="V47866" s="73"/>
      <c r="X47866" s="12"/>
    </row>
    <row r="47867" spans="2:24" x14ac:dyDescent="0.3">
      <c r="B47867" s="73"/>
      <c r="D47867" s="73"/>
      <c r="P47867" s="73"/>
      <c r="T47867" s="73"/>
      <c r="U47867" s="73"/>
      <c r="V47867" s="73"/>
      <c r="X47867" s="12"/>
    </row>
    <row r="47868" spans="2:24" x14ac:dyDescent="0.3">
      <c r="B47868" s="73"/>
      <c r="D47868" s="73"/>
      <c r="P47868" s="73"/>
      <c r="T47868" s="73"/>
      <c r="U47868" s="73"/>
      <c r="V47868" s="73"/>
      <c r="X47868" s="12"/>
    </row>
    <row r="47869" spans="2:24" x14ac:dyDescent="0.3">
      <c r="B47869" s="73"/>
      <c r="D47869" s="73"/>
      <c r="P47869" s="73"/>
      <c r="T47869" s="73"/>
      <c r="U47869" s="73"/>
      <c r="V47869" s="73"/>
      <c r="X47869" s="12"/>
    </row>
    <row r="47870" spans="2:24" x14ac:dyDescent="0.3">
      <c r="B47870" s="73"/>
      <c r="D47870" s="73"/>
      <c r="P47870" s="73"/>
      <c r="T47870" s="73"/>
      <c r="U47870" s="73"/>
      <c r="V47870" s="73"/>
      <c r="X47870" s="12"/>
    </row>
    <row r="47871" spans="2:24" x14ac:dyDescent="0.3">
      <c r="B47871" s="73"/>
      <c r="D47871" s="73"/>
      <c r="P47871" s="73"/>
      <c r="T47871" s="73"/>
      <c r="U47871" s="73"/>
      <c r="V47871" s="73"/>
      <c r="X47871" s="12"/>
    </row>
    <row r="47872" spans="2:24" x14ac:dyDescent="0.3">
      <c r="B47872" s="73"/>
      <c r="D47872" s="73"/>
      <c r="P47872" s="73"/>
      <c r="T47872" s="73"/>
      <c r="U47872" s="73"/>
      <c r="V47872" s="73"/>
      <c r="X47872" s="12"/>
    </row>
    <row r="47873" spans="2:24" x14ac:dyDescent="0.3">
      <c r="B47873" s="73"/>
      <c r="D47873" s="73"/>
      <c r="P47873" s="73"/>
      <c r="T47873" s="73"/>
      <c r="U47873" s="73"/>
      <c r="V47873" s="73"/>
      <c r="X47873" s="12"/>
    </row>
    <row r="47874" spans="2:24" x14ac:dyDescent="0.3">
      <c r="B47874" s="73"/>
      <c r="D47874" s="73"/>
      <c r="P47874" s="73"/>
      <c r="T47874" s="73"/>
      <c r="U47874" s="73"/>
      <c r="V47874" s="73"/>
      <c r="X47874" s="12"/>
    </row>
    <row r="47875" spans="2:24" x14ac:dyDescent="0.3">
      <c r="B47875" s="73"/>
      <c r="D47875" s="73"/>
      <c r="P47875" s="73"/>
      <c r="T47875" s="73"/>
      <c r="U47875" s="73"/>
      <c r="V47875" s="73"/>
      <c r="X47875" s="12"/>
    </row>
    <row r="47876" spans="2:24" x14ac:dyDescent="0.3">
      <c r="B47876" s="73"/>
      <c r="D47876" s="73"/>
      <c r="P47876" s="73"/>
      <c r="T47876" s="73"/>
      <c r="U47876" s="73"/>
      <c r="V47876" s="73"/>
      <c r="X47876" s="12"/>
    </row>
    <row r="47877" spans="2:24" x14ac:dyDescent="0.3">
      <c r="B47877" s="73"/>
      <c r="D47877" s="73"/>
      <c r="P47877" s="73"/>
      <c r="T47877" s="73"/>
      <c r="U47877" s="73"/>
      <c r="V47877" s="73"/>
      <c r="X47877" s="12"/>
    </row>
    <row r="47878" spans="2:24" x14ac:dyDescent="0.3">
      <c r="B47878" s="73"/>
      <c r="D47878" s="73"/>
      <c r="P47878" s="73"/>
      <c r="T47878" s="73"/>
      <c r="U47878" s="73"/>
      <c r="V47878" s="73"/>
      <c r="X47878" s="12"/>
    </row>
    <row r="47879" spans="2:24" x14ac:dyDescent="0.3">
      <c r="B47879" s="73"/>
      <c r="D47879" s="73"/>
      <c r="P47879" s="73"/>
      <c r="T47879" s="73"/>
      <c r="U47879" s="73"/>
      <c r="V47879" s="73"/>
      <c r="X47879" s="12"/>
    </row>
    <row r="47880" spans="2:24" x14ac:dyDescent="0.3">
      <c r="B47880" s="73"/>
      <c r="D47880" s="73"/>
      <c r="P47880" s="73"/>
      <c r="T47880" s="73"/>
      <c r="U47880" s="73"/>
      <c r="V47880" s="73"/>
      <c r="X47880" s="12"/>
    </row>
    <row r="47881" spans="2:24" x14ac:dyDescent="0.3">
      <c r="B47881" s="73"/>
      <c r="D47881" s="73"/>
      <c r="P47881" s="73"/>
      <c r="T47881" s="73"/>
      <c r="U47881" s="73"/>
      <c r="V47881" s="73"/>
      <c r="X47881" s="12"/>
    </row>
    <row r="47882" spans="2:24" x14ac:dyDescent="0.3">
      <c r="B47882" s="73"/>
      <c r="D47882" s="73"/>
      <c r="P47882" s="73"/>
      <c r="T47882" s="73"/>
      <c r="U47882" s="73"/>
      <c r="V47882" s="73"/>
      <c r="X47882" s="12"/>
    </row>
    <row r="47883" spans="2:24" x14ac:dyDescent="0.3">
      <c r="B47883" s="73"/>
      <c r="D47883" s="73"/>
      <c r="P47883" s="73"/>
      <c r="T47883" s="73"/>
      <c r="U47883" s="73"/>
      <c r="V47883" s="73"/>
      <c r="X47883" s="12"/>
    </row>
    <row r="47884" spans="2:24" x14ac:dyDescent="0.3">
      <c r="B47884" s="73"/>
      <c r="D47884" s="73"/>
      <c r="P47884" s="73"/>
      <c r="T47884" s="73"/>
      <c r="U47884" s="73"/>
      <c r="V47884" s="73"/>
      <c r="X47884" s="12"/>
    </row>
    <row r="47885" spans="2:24" x14ac:dyDescent="0.3">
      <c r="B47885" s="73"/>
      <c r="D47885" s="73"/>
      <c r="P47885" s="73"/>
      <c r="T47885" s="73"/>
      <c r="U47885" s="73"/>
      <c r="V47885" s="73"/>
      <c r="X47885" s="12"/>
    </row>
    <row r="47886" spans="2:24" x14ac:dyDescent="0.3">
      <c r="B47886" s="73"/>
      <c r="D47886" s="73"/>
      <c r="P47886" s="73"/>
      <c r="T47886" s="73"/>
      <c r="U47886" s="73"/>
      <c r="V47886" s="73"/>
      <c r="X47886" s="12"/>
    </row>
    <row r="47887" spans="2:24" x14ac:dyDescent="0.3">
      <c r="B47887" s="73"/>
      <c r="D47887" s="73"/>
      <c r="P47887" s="73"/>
      <c r="T47887" s="73"/>
      <c r="U47887" s="73"/>
      <c r="V47887" s="73"/>
      <c r="X47887" s="12"/>
    </row>
    <row r="47888" spans="2:24" x14ac:dyDescent="0.3">
      <c r="B47888" s="73"/>
      <c r="D47888" s="73"/>
      <c r="P47888" s="73"/>
      <c r="T47888" s="73"/>
      <c r="U47888" s="73"/>
      <c r="V47888" s="73"/>
      <c r="X47888" s="12"/>
    </row>
    <row r="47889" spans="2:24" x14ac:dyDescent="0.3">
      <c r="B47889" s="73"/>
      <c r="D47889" s="73"/>
      <c r="P47889" s="73"/>
      <c r="T47889" s="73"/>
      <c r="U47889" s="73"/>
      <c r="V47889" s="73"/>
      <c r="X47889" s="12"/>
    </row>
    <row r="47890" spans="2:24" x14ac:dyDescent="0.3">
      <c r="B47890" s="73"/>
      <c r="D47890" s="73"/>
      <c r="P47890" s="73"/>
      <c r="T47890" s="73"/>
      <c r="U47890" s="73"/>
      <c r="V47890" s="73"/>
      <c r="X47890" s="12"/>
    </row>
    <row r="47891" spans="2:24" x14ac:dyDescent="0.3">
      <c r="B47891" s="73"/>
      <c r="D47891" s="73"/>
      <c r="P47891" s="73"/>
      <c r="T47891" s="73"/>
      <c r="U47891" s="73"/>
      <c r="V47891" s="73"/>
      <c r="X47891" s="12"/>
    </row>
    <row r="47892" spans="2:24" x14ac:dyDescent="0.3">
      <c r="B47892" s="73"/>
      <c r="D47892" s="73"/>
      <c r="P47892" s="73"/>
      <c r="T47892" s="73"/>
      <c r="U47892" s="73"/>
      <c r="V47892" s="73"/>
      <c r="X47892" s="12"/>
    </row>
    <row r="47893" spans="2:24" x14ac:dyDescent="0.3">
      <c r="B47893" s="73"/>
      <c r="D47893" s="73"/>
      <c r="P47893" s="73"/>
      <c r="T47893" s="73"/>
      <c r="U47893" s="73"/>
      <c r="V47893" s="73"/>
      <c r="X47893" s="12"/>
    </row>
    <row r="47894" spans="2:24" x14ac:dyDescent="0.3">
      <c r="B47894" s="73"/>
      <c r="D47894" s="73"/>
      <c r="P47894" s="73"/>
      <c r="T47894" s="73"/>
      <c r="U47894" s="73"/>
      <c r="V47894" s="73"/>
      <c r="X47894" s="12"/>
    </row>
    <row r="47895" spans="2:24" x14ac:dyDescent="0.3">
      <c r="B47895" s="73"/>
      <c r="D47895" s="73"/>
      <c r="P47895" s="73"/>
      <c r="T47895" s="73"/>
      <c r="U47895" s="73"/>
      <c r="V47895" s="73"/>
      <c r="X47895" s="12"/>
    </row>
    <row r="47896" spans="2:24" x14ac:dyDescent="0.3">
      <c r="B47896" s="73"/>
      <c r="D47896" s="73"/>
      <c r="P47896" s="73"/>
      <c r="T47896" s="73"/>
      <c r="U47896" s="73"/>
      <c r="V47896" s="73"/>
      <c r="X47896" s="12"/>
    </row>
    <row r="47897" spans="2:24" x14ac:dyDescent="0.3">
      <c r="B47897" s="73"/>
      <c r="D47897" s="73"/>
      <c r="P47897" s="73"/>
      <c r="T47897" s="73"/>
      <c r="U47897" s="73"/>
      <c r="V47897" s="73"/>
      <c r="X47897" s="12"/>
    </row>
    <row r="47898" spans="2:24" x14ac:dyDescent="0.3">
      <c r="B47898" s="73"/>
      <c r="D47898" s="73"/>
      <c r="P47898" s="73"/>
      <c r="T47898" s="73"/>
      <c r="U47898" s="73"/>
      <c r="V47898" s="73"/>
      <c r="X47898" s="12"/>
    </row>
    <row r="47899" spans="2:24" x14ac:dyDescent="0.3">
      <c r="B47899" s="73"/>
      <c r="D47899" s="73"/>
      <c r="P47899" s="73"/>
      <c r="T47899" s="73"/>
      <c r="U47899" s="73"/>
      <c r="V47899" s="73"/>
      <c r="X47899" s="12"/>
    </row>
    <row r="47900" spans="2:24" x14ac:dyDescent="0.3">
      <c r="B47900" s="73"/>
      <c r="D47900" s="73"/>
      <c r="P47900" s="73"/>
      <c r="T47900" s="73"/>
      <c r="U47900" s="73"/>
      <c r="V47900" s="73"/>
      <c r="X47900" s="12"/>
    </row>
    <row r="47901" spans="2:24" x14ac:dyDescent="0.3">
      <c r="B47901" s="73"/>
      <c r="D47901" s="73"/>
      <c r="P47901" s="73"/>
      <c r="T47901" s="73"/>
      <c r="U47901" s="73"/>
      <c r="V47901" s="73"/>
      <c r="X47901" s="12"/>
    </row>
    <row r="47902" spans="2:24" x14ac:dyDescent="0.3">
      <c r="B47902" s="73"/>
      <c r="D47902" s="73"/>
      <c r="P47902" s="73"/>
      <c r="T47902" s="73"/>
      <c r="U47902" s="73"/>
      <c r="V47902" s="73"/>
      <c r="X47902" s="12"/>
    </row>
    <row r="47903" spans="2:24" x14ac:dyDescent="0.3">
      <c r="B47903" s="73"/>
      <c r="D47903" s="73"/>
      <c r="P47903" s="73"/>
      <c r="T47903" s="73"/>
      <c r="U47903" s="73"/>
      <c r="V47903" s="73"/>
      <c r="X47903" s="12"/>
    </row>
    <row r="47904" spans="2:24" x14ac:dyDescent="0.3">
      <c r="B47904" s="73"/>
      <c r="D47904" s="73"/>
      <c r="P47904" s="73"/>
      <c r="T47904" s="73"/>
      <c r="U47904" s="73"/>
      <c r="V47904" s="73"/>
      <c r="X47904" s="12"/>
    </row>
    <row r="47905" spans="2:24" x14ac:dyDescent="0.3">
      <c r="B47905" s="73"/>
      <c r="D47905" s="73"/>
      <c r="P47905" s="73"/>
      <c r="T47905" s="73"/>
      <c r="U47905" s="73"/>
      <c r="V47905" s="73"/>
      <c r="X47905" s="12"/>
    </row>
    <row r="47906" spans="2:24" x14ac:dyDescent="0.3">
      <c r="B47906" s="73"/>
      <c r="D47906" s="73"/>
      <c r="P47906" s="73"/>
      <c r="T47906" s="73"/>
      <c r="U47906" s="73"/>
      <c r="V47906" s="73"/>
      <c r="X47906" s="12"/>
    </row>
    <row r="47907" spans="2:24" x14ac:dyDescent="0.3">
      <c r="B47907" s="73"/>
      <c r="D47907" s="73"/>
      <c r="P47907" s="73"/>
      <c r="T47907" s="73"/>
      <c r="U47907" s="73"/>
      <c r="V47907" s="73"/>
      <c r="X47907" s="12"/>
    </row>
    <row r="47908" spans="2:24" x14ac:dyDescent="0.3">
      <c r="B47908" s="73"/>
      <c r="D47908" s="73"/>
      <c r="P47908" s="73"/>
      <c r="T47908" s="73"/>
      <c r="U47908" s="73"/>
      <c r="V47908" s="73"/>
      <c r="X47908" s="12"/>
    </row>
    <row r="47909" spans="2:24" x14ac:dyDescent="0.3">
      <c r="B47909" s="73"/>
      <c r="D47909" s="73"/>
      <c r="P47909" s="73"/>
      <c r="T47909" s="73"/>
      <c r="U47909" s="73"/>
      <c r="V47909" s="73"/>
      <c r="X47909" s="12"/>
    </row>
    <row r="47910" spans="2:24" x14ac:dyDescent="0.3">
      <c r="B47910" s="73"/>
      <c r="D47910" s="73"/>
      <c r="P47910" s="73"/>
      <c r="T47910" s="73"/>
      <c r="U47910" s="73"/>
      <c r="V47910" s="73"/>
      <c r="X47910" s="12"/>
    </row>
    <row r="47911" spans="2:24" x14ac:dyDescent="0.3">
      <c r="B47911" s="73"/>
      <c r="D47911" s="73"/>
      <c r="P47911" s="73"/>
      <c r="T47911" s="73"/>
      <c r="U47911" s="73"/>
      <c r="V47911" s="73"/>
      <c r="X47911" s="12"/>
    </row>
    <row r="47912" spans="2:24" x14ac:dyDescent="0.3">
      <c r="B47912" s="73"/>
      <c r="D47912" s="73"/>
      <c r="P47912" s="73"/>
      <c r="T47912" s="73"/>
      <c r="U47912" s="73"/>
      <c r="V47912" s="73"/>
      <c r="X47912" s="12"/>
    </row>
    <row r="47913" spans="2:24" x14ac:dyDescent="0.3">
      <c r="B47913" s="73"/>
      <c r="D47913" s="73"/>
      <c r="P47913" s="73"/>
      <c r="T47913" s="73"/>
      <c r="U47913" s="73"/>
      <c r="V47913" s="73"/>
      <c r="X47913" s="12"/>
    </row>
    <row r="47914" spans="2:24" x14ac:dyDescent="0.3">
      <c r="B47914" s="73"/>
      <c r="D47914" s="73"/>
      <c r="P47914" s="73"/>
      <c r="T47914" s="73"/>
      <c r="U47914" s="73"/>
      <c r="V47914" s="73"/>
      <c r="X47914" s="12"/>
    </row>
    <row r="47915" spans="2:24" x14ac:dyDescent="0.3">
      <c r="B47915" s="73"/>
      <c r="D47915" s="73"/>
      <c r="P47915" s="73"/>
      <c r="T47915" s="73"/>
      <c r="U47915" s="73"/>
      <c r="V47915" s="73"/>
      <c r="X47915" s="12"/>
    </row>
    <row r="47916" spans="2:24" x14ac:dyDescent="0.3">
      <c r="B47916" s="73"/>
      <c r="D47916" s="73"/>
      <c r="P47916" s="73"/>
      <c r="T47916" s="73"/>
      <c r="U47916" s="73"/>
      <c r="V47916" s="73"/>
      <c r="X47916" s="12"/>
    </row>
    <row r="47917" spans="2:24" x14ac:dyDescent="0.3">
      <c r="B47917" s="73"/>
      <c r="D47917" s="73"/>
      <c r="P47917" s="73"/>
      <c r="T47917" s="73"/>
      <c r="U47917" s="73"/>
      <c r="V47917" s="73"/>
      <c r="X47917" s="12"/>
    </row>
    <row r="47918" spans="2:24" x14ac:dyDescent="0.3">
      <c r="B47918" s="73"/>
      <c r="D47918" s="73"/>
      <c r="P47918" s="73"/>
      <c r="T47918" s="73"/>
      <c r="U47918" s="73"/>
      <c r="V47918" s="73"/>
      <c r="X47918" s="12"/>
    </row>
    <row r="47919" spans="2:24" x14ac:dyDescent="0.3">
      <c r="B47919" s="73"/>
      <c r="D47919" s="73"/>
      <c r="P47919" s="73"/>
      <c r="T47919" s="73"/>
      <c r="U47919" s="73"/>
      <c r="V47919" s="73"/>
      <c r="X47919" s="12"/>
    </row>
    <row r="47920" spans="2:24" x14ac:dyDescent="0.3">
      <c r="B47920" s="73"/>
      <c r="D47920" s="73"/>
      <c r="P47920" s="73"/>
      <c r="T47920" s="73"/>
      <c r="U47920" s="73"/>
      <c r="V47920" s="73"/>
      <c r="X47920" s="12"/>
    </row>
    <row r="47921" spans="2:24" x14ac:dyDescent="0.3">
      <c r="B47921" s="73"/>
      <c r="D47921" s="73"/>
      <c r="P47921" s="73"/>
      <c r="T47921" s="73"/>
      <c r="U47921" s="73"/>
      <c r="V47921" s="73"/>
      <c r="X47921" s="12"/>
    </row>
    <row r="47922" spans="2:24" x14ac:dyDescent="0.3">
      <c r="B47922" s="73"/>
      <c r="D47922" s="73"/>
      <c r="P47922" s="73"/>
      <c r="T47922" s="73"/>
      <c r="U47922" s="73"/>
      <c r="V47922" s="73"/>
      <c r="X47922" s="12"/>
    </row>
    <row r="47923" spans="2:24" x14ac:dyDescent="0.3">
      <c r="B47923" s="73"/>
      <c r="D47923" s="73"/>
      <c r="P47923" s="73"/>
      <c r="T47923" s="73"/>
      <c r="U47923" s="73"/>
      <c r="V47923" s="73"/>
      <c r="X47923" s="12"/>
    </row>
    <row r="47924" spans="2:24" x14ac:dyDescent="0.3">
      <c r="B47924" s="73"/>
      <c r="D47924" s="73"/>
      <c r="P47924" s="73"/>
      <c r="T47924" s="73"/>
      <c r="U47924" s="73"/>
      <c r="V47924" s="73"/>
      <c r="X47924" s="12"/>
    </row>
    <row r="47925" spans="2:24" x14ac:dyDescent="0.3">
      <c r="B47925" s="73"/>
      <c r="D47925" s="73"/>
      <c r="P47925" s="73"/>
      <c r="T47925" s="73"/>
      <c r="U47925" s="73"/>
      <c r="V47925" s="73"/>
      <c r="X47925" s="12"/>
    </row>
    <row r="47926" spans="2:24" x14ac:dyDescent="0.3">
      <c r="B47926" s="73"/>
      <c r="D47926" s="73"/>
      <c r="P47926" s="73"/>
      <c r="T47926" s="73"/>
      <c r="U47926" s="73"/>
      <c r="V47926" s="73"/>
      <c r="X47926" s="12"/>
    </row>
    <row r="47927" spans="2:24" x14ac:dyDescent="0.3">
      <c r="B47927" s="73"/>
      <c r="D47927" s="73"/>
      <c r="P47927" s="73"/>
      <c r="T47927" s="73"/>
      <c r="U47927" s="73"/>
      <c r="V47927" s="73"/>
      <c r="X47927" s="12"/>
    </row>
    <row r="47928" spans="2:24" x14ac:dyDescent="0.3">
      <c r="B47928" s="73"/>
      <c r="D47928" s="73"/>
      <c r="P47928" s="73"/>
      <c r="T47928" s="73"/>
      <c r="U47928" s="73"/>
      <c r="V47928" s="73"/>
      <c r="X47928" s="12"/>
    </row>
    <row r="47929" spans="2:24" x14ac:dyDescent="0.3">
      <c r="B47929" s="73"/>
      <c r="D47929" s="73"/>
      <c r="P47929" s="73"/>
      <c r="T47929" s="73"/>
      <c r="U47929" s="73"/>
      <c r="V47929" s="73"/>
      <c r="X47929" s="12"/>
    </row>
    <row r="47930" spans="2:24" x14ac:dyDescent="0.3">
      <c r="B47930" s="73"/>
      <c r="D47930" s="73"/>
      <c r="P47930" s="73"/>
      <c r="T47930" s="73"/>
      <c r="U47930" s="73"/>
      <c r="V47930" s="73"/>
      <c r="X47930" s="12"/>
    </row>
    <row r="47931" spans="2:24" x14ac:dyDescent="0.3">
      <c r="B47931" s="73"/>
      <c r="D47931" s="73"/>
      <c r="P47931" s="73"/>
      <c r="T47931" s="73"/>
      <c r="U47931" s="73"/>
      <c r="V47931" s="73"/>
      <c r="X47931" s="12"/>
    </row>
    <row r="47932" spans="2:24" x14ac:dyDescent="0.3">
      <c r="B47932" s="73"/>
      <c r="D47932" s="73"/>
      <c r="P47932" s="73"/>
      <c r="T47932" s="73"/>
      <c r="U47932" s="73"/>
      <c r="V47932" s="73"/>
      <c r="X47932" s="12"/>
    </row>
    <row r="47933" spans="2:24" x14ac:dyDescent="0.3">
      <c r="B47933" s="73"/>
      <c r="D47933" s="73"/>
      <c r="P47933" s="73"/>
      <c r="T47933" s="73"/>
      <c r="U47933" s="73"/>
      <c r="V47933" s="73"/>
      <c r="X47933" s="12"/>
    </row>
    <row r="47934" spans="2:24" x14ac:dyDescent="0.3">
      <c r="B47934" s="73"/>
      <c r="D47934" s="73"/>
      <c r="P47934" s="73"/>
      <c r="T47934" s="73"/>
      <c r="U47934" s="73"/>
      <c r="V47934" s="73"/>
      <c r="X47934" s="12"/>
    </row>
    <row r="47935" spans="2:24" x14ac:dyDescent="0.3">
      <c r="B47935" s="73"/>
      <c r="D47935" s="73"/>
      <c r="P47935" s="73"/>
      <c r="T47935" s="73"/>
      <c r="U47935" s="73"/>
      <c r="V47935" s="73"/>
      <c r="X47935" s="12"/>
    </row>
    <row r="47936" spans="2:24" x14ac:dyDescent="0.3">
      <c r="B47936" s="73"/>
      <c r="D47936" s="73"/>
      <c r="P47936" s="73"/>
      <c r="T47936" s="73"/>
      <c r="U47936" s="73"/>
      <c r="V47936" s="73"/>
      <c r="X47936" s="12"/>
    </row>
    <row r="47937" spans="2:24" x14ac:dyDescent="0.3">
      <c r="B47937" s="73"/>
      <c r="D47937" s="73"/>
      <c r="P47937" s="73"/>
      <c r="T47937" s="73"/>
      <c r="U47937" s="73"/>
      <c r="V47937" s="73"/>
      <c r="X47937" s="12"/>
    </row>
    <row r="47938" spans="2:24" x14ac:dyDescent="0.3">
      <c r="B47938" s="73"/>
      <c r="D47938" s="73"/>
      <c r="P47938" s="73"/>
      <c r="T47938" s="73"/>
      <c r="U47938" s="73"/>
      <c r="V47938" s="73"/>
      <c r="X47938" s="12"/>
    </row>
    <row r="47939" spans="2:24" x14ac:dyDescent="0.3">
      <c r="B47939" s="73"/>
      <c r="D47939" s="73"/>
      <c r="P47939" s="73"/>
      <c r="T47939" s="73"/>
      <c r="U47939" s="73"/>
      <c r="V47939" s="73"/>
      <c r="X47939" s="12"/>
    </row>
    <row r="47940" spans="2:24" x14ac:dyDescent="0.3">
      <c r="B47940" s="73"/>
      <c r="D47940" s="73"/>
      <c r="P47940" s="73"/>
      <c r="T47940" s="73"/>
      <c r="U47940" s="73"/>
      <c r="V47940" s="73"/>
      <c r="X47940" s="12"/>
    </row>
    <row r="47941" spans="2:24" x14ac:dyDescent="0.3">
      <c r="B47941" s="73"/>
      <c r="D47941" s="73"/>
      <c r="P47941" s="73"/>
      <c r="T47941" s="73"/>
      <c r="U47941" s="73"/>
      <c r="V47941" s="73"/>
      <c r="X47941" s="12"/>
    </row>
    <row r="47942" spans="2:24" x14ac:dyDescent="0.3">
      <c r="B47942" s="73"/>
      <c r="D47942" s="73"/>
      <c r="P47942" s="73"/>
      <c r="T47942" s="73"/>
      <c r="U47942" s="73"/>
      <c r="V47942" s="73"/>
      <c r="X47942" s="12"/>
    </row>
    <row r="47943" spans="2:24" x14ac:dyDescent="0.3">
      <c r="B47943" s="73"/>
      <c r="D47943" s="73"/>
      <c r="P47943" s="73"/>
      <c r="T47943" s="73"/>
      <c r="U47943" s="73"/>
      <c r="V47943" s="73"/>
      <c r="X47943" s="12"/>
    </row>
    <row r="47944" spans="2:24" x14ac:dyDescent="0.3">
      <c r="B47944" s="73"/>
      <c r="D47944" s="73"/>
      <c r="P47944" s="73"/>
      <c r="T47944" s="73"/>
      <c r="U47944" s="73"/>
      <c r="V47944" s="73"/>
      <c r="X47944" s="12"/>
    </row>
    <row r="47945" spans="2:24" x14ac:dyDescent="0.3">
      <c r="B47945" s="73"/>
      <c r="D47945" s="73"/>
      <c r="P47945" s="73"/>
      <c r="T47945" s="73"/>
      <c r="U47945" s="73"/>
      <c r="V47945" s="73"/>
      <c r="X47945" s="12"/>
    </row>
    <row r="47946" spans="2:24" x14ac:dyDescent="0.3">
      <c r="B47946" s="73"/>
      <c r="D47946" s="73"/>
      <c r="P47946" s="73"/>
      <c r="T47946" s="73"/>
      <c r="U47946" s="73"/>
      <c r="V47946" s="73"/>
      <c r="X47946" s="12"/>
    </row>
    <row r="47947" spans="2:24" x14ac:dyDescent="0.3">
      <c r="B47947" s="73"/>
      <c r="D47947" s="73"/>
      <c r="P47947" s="73"/>
      <c r="T47947" s="73"/>
      <c r="U47947" s="73"/>
      <c r="V47947" s="73"/>
      <c r="X47947" s="12"/>
    </row>
    <row r="47948" spans="2:24" x14ac:dyDescent="0.3">
      <c r="B47948" s="73"/>
      <c r="D47948" s="73"/>
      <c r="P47948" s="73"/>
      <c r="T47948" s="73"/>
      <c r="U47948" s="73"/>
      <c r="V47948" s="73"/>
      <c r="X47948" s="12"/>
    </row>
    <row r="47949" spans="2:24" x14ac:dyDescent="0.3">
      <c r="B47949" s="73"/>
      <c r="D47949" s="73"/>
      <c r="P47949" s="73"/>
      <c r="T47949" s="73"/>
      <c r="U47949" s="73"/>
      <c r="V47949" s="73"/>
      <c r="X47949" s="12"/>
    </row>
    <row r="47950" spans="2:24" x14ac:dyDescent="0.3">
      <c r="B47950" s="73"/>
      <c r="D47950" s="73"/>
      <c r="P47950" s="73"/>
      <c r="T47950" s="73"/>
      <c r="U47950" s="73"/>
      <c r="V47950" s="73"/>
      <c r="X47950" s="12"/>
    </row>
    <row r="47951" spans="2:24" x14ac:dyDescent="0.3">
      <c r="B47951" s="73"/>
      <c r="D47951" s="73"/>
      <c r="P47951" s="73"/>
      <c r="T47951" s="73"/>
      <c r="U47951" s="73"/>
      <c r="V47951" s="73"/>
      <c r="X47951" s="12"/>
    </row>
    <row r="47952" spans="2:24" x14ac:dyDescent="0.3">
      <c r="B47952" s="73"/>
      <c r="D47952" s="73"/>
      <c r="P47952" s="73"/>
      <c r="T47952" s="73"/>
      <c r="U47952" s="73"/>
      <c r="V47952" s="73"/>
      <c r="X47952" s="12"/>
    </row>
    <row r="47953" spans="2:24" x14ac:dyDescent="0.3">
      <c r="B47953" s="73"/>
      <c r="D47953" s="73"/>
      <c r="P47953" s="73"/>
      <c r="T47953" s="73"/>
      <c r="U47953" s="73"/>
      <c r="V47953" s="73"/>
      <c r="X47953" s="12"/>
    </row>
    <row r="47954" spans="2:24" x14ac:dyDescent="0.3">
      <c r="B47954" s="73"/>
      <c r="D47954" s="73"/>
      <c r="P47954" s="73"/>
      <c r="T47954" s="73"/>
      <c r="U47954" s="73"/>
      <c r="V47954" s="73"/>
      <c r="X47954" s="12"/>
    </row>
    <row r="47955" spans="2:24" x14ac:dyDescent="0.3">
      <c r="B47955" s="73"/>
      <c r="D47955" s="73"/>
      <c r="P47955" s="73"/>
      <c r="T47955" s="73"/>
      <c r="U47955" s="73"/>
      <c r="V47955" s="73"/>
      <c r="X47955" s="12"/>
    </row>
    <row r="47956" spans="2:24" x14ac:dyDescent="0.3">
      <c r="B47956" s="73"/>
      <c r="D47956" s="73"/>
      <c r="P47956" s="73"/>
      <c r="T47956" s="73"/>
      <c r="U47956" s="73"/>
      <c r="V47956" s="73"/>
      <c r="X47956" s="12"/>
    </row>
    <row r="47957" spans="2:24" x14ac:dyDescent="0.3">
      <c r="B47957" s="73"/>
      <c r="D47957" s="73"/>
      <c r="P47957" s="73"/>
      <c r="T47957" s="73"/>
      <c r="U47957" s="73"/>
      <c r="V47957" s="73"/>
      <c r="X47957" s="12"/>
    </row>
    <row r="47958" spans="2:24" x14ac:dyDescent="0.3">
      <c r="B47958" s="73"/>
      <c r="D47958" s="73"/>
      <c r="P47958" s="73"/>
      <c r="T47958" s="73"/>
      <c r="U47958" s="73"/>
      <c r="V47958" s="73"/>
      <c r="X47958" s="12"/>
    </row>
    <row r="47959" spans="2:24" x14ac:dyDescent="0.3">
      <c r="B47959" s="73"/>
      <c r="D47959" s="73"/>
      <c r="P47959" s="73"/>
      <c r="T47959" s="73"/>
      <c r="U47959" s="73"/>
      <c r="V47959" s="73"/>
      <c r="X47959" s="12"/>
    </row>
    <row r="47960" spans="2:24" x14ac:dyDescent="0.3">
      <c r="B47960" s="73"/>
      <c r="D47960" s="73"/>
      <c r="P47960" s="73"/>
      <c r="T47960" s="73"/>
      <c r="U47960" s="73"/>
      <c r="V47960" s="73"/>
      <c r="X47960" s="12"/>
    </row>
    <row r="47961" spans="2:24" x14ac:dyDescent="0.3">
      <c r="B47961" s="73"/>
      <c r="D47961" s="73"/>
      <c r="P47961" s="73"/>
      <c r="T47961" s="73"/>
      <c r="U47961" s="73"/>
      <c r="V47961" s="73"/>
      <c r="X47961" s="12"/>
    </row>
    <row r="47962" spans="2:24" x14ac:dyDescent="0.3">
      <c r="B47962" s="73"/>
      <c r="D47962" s="73"/>
      <c r="P47962" s="73"/>
      <c r="T47962" s="73"/>
      <c r="U47962" s="73"/>
      <c r="V47962" s="73"/>
      <c r="X47962" s="12"/>
    </row>
    <row r="47963" spans="2:24" x14ac:dyDescent="0.3">
      <c r="B47963" s="73"/>
      <c r="D47963" s="73"/>
      <c r="P47963" s="73"/>
      <c r="T47963" s="73"/>
      <c r="U47963" s="73"/>
      <c r="V47963" s="73"/>
      <c r="X47963" s="12"/>
    </row>
    <row r="47964" spans="2:24" x14ac:dyDescent="0.3">
      <c r="B47964" s="73"/>
      <c r="D47964" s="73"/>
      <c r="P47964" s="73"/>
      <c r="T47964" s="73"/>
      <c r="U47964" s="73"/>
      <c r="V47964" s="73"/>
      <c r="X47964" s="12"/>
    </row>
    <row r="47965" spans="2:24" x14ac:dyDescent="0.3">
      <c r="B47965" s="73"/>
      <c r="D47965" s="73"/>
      <c r="P47965" s="73"/>
      <c r="T47965" s="73"/>
      <c r="U47965" s="73"/>
      <c r="V47965" s="73"/>
      <c r="X47965" s="12"/>
    </row>
    <row r="47966" spans="2:24" x14ac:dyDescent="0.3">
      <c r="B47966" s="73"/>
      <c r="D47966" s="73"/>
      <c r="P47966" s="73"/>
      <c r="T47966" s="73"/>
      <c r="U47966" s="73"/>
      <c r="V47966" s="73"/>
      <c r="X47966" s="12"/>
    </row>
    <row r="47967" spans="2:24" x14ac:dyDescent="0.3">
      <c r="B47967" s="73"/>
      <c r="D47967" s="73"/>
      <c r="P47967" s="73"/>
      <c r="T47967" s="73"/>
      <c r="U47967" s="73"/>
      <c r="V47967" s="73"/>
      <c r="X47967" s="12"/>
    </row>
    <row r="47968" spans="2:24" x14ac:dyDescent="0.3">
      <c r="B47968" s="73"/>
      <c r="D47968" s="73"/>
      <c r="P47968" s="73"/>
      <c r="T47968" s="73"/>
      <c r="U47968" s="73"/>
      <c r="V47968" s="73"/>
      <c r="X47968" s="12"/>
    </row>
    <row r="47969" spans="2:24" x14ac:dyDescent="0.3">
      <c r="B47969" s="73"/>
      <c r="D47969" s="73"/>
      <c r="P47969" s="73"/>
      <c r="T47969" s="73"/>
      <c r="U47969" s="73"/>
      <c r="V47969" s="73"/>
      <c r="X47969" s="12"/>
    </row>
    <row r="47970" spans="2:24" x14ac:dyDescent="0.3">
      <c r="B47970" s="73"/>
      <c r="D47970" s="73"/>
      <c r="P47970" s="73"/>
      <c r="T47970" s="73"/>
      <c r="U47970" s="73"/>
      <c r="V47970" s="73"/>
      <c r="X47970" s="12"/>
    </row>
    <row r="47971" spans="2:24" x14ac:dyDescent="0.3">
      <c r="B47971" s="73"/>
      <c r="D47971" s="73"/>
      <c r="P47971" s="73"/>
      <c r="T47971" s="73"/>
      <c r="U47971" s="73"/>
      <c r="V47971" s="73"/>
      <c r="X47971" s="12"/>
    </row>
    <row r="47972" spans="2:24" x14ac:dyDescent="0.3">
      <c r="B47972" s="73"/>
      <c r="D47972" s="73"/>
      <c r="P47972" s="73"/>
      <c r="T47972" s="73"/>
      <c r="U47972" s="73"/>
      <c r="V47972" s="73"/>
      <c r="X47972" s="12"/>
    </row>
    <row r="47973" spans="2:24" x14ac:dyDescent="0.3">
      <c r="B47973" s="73"/>
      <c r="D47973" s="73"/>
      <c r="P47973" s="73"/>
      <c r="T47973" s="73"/>
      <c r="U47973" s="73"/>
      <c r="V47973" s="73"/>
      <c r="X47973" s="12"/>
    </row>
    <row r="47974" spans="2:24" x14ac:dyDescent="0.3">
      <c r="B47974" s="73"/>
      <c r="D47974" s="73"/>
      <c r="P47974" s="73"/>
      <c r="T47974" s="73"/>
      <c r="U47974" s="73"/>
      <c r="V47974" s="73"/>
      <c r="X47974" s="12"/>
    </row>
    <row r="47975" spans="2:24" x14ac:dyDescent="0.3">
      <c r="B47975" s="73"/>
      <c r="D47975" s="73"/>
      <c r="P47975" s="73"/>
      <c r="T47975" s="73"/>
      <c r="U47975" s="73"/>
      <c r="V47975" s="73"/>
      <c r="X47975" s="12"/>
    </row>
    <row r="47976" spans="2:24" x14ac:dyDescent="0.3">
      <c r="B47976" s="73"/>
      <c r="D47976" s="73"/>
      <c r="P47976" s="73"/>
      <c r="T47976" s="73"/>
      <c r="U47976" s="73"/>
      <c r="V47976" s="73"/>
      <c r="X47976" s="12"/>
    </row>
    <row r="47977" spans="2:24" x14ac:dyDescent="0.3">
      <c r="B47977" s="73"/>
      <c r="D47977" s="73"/>
      <c r="P47977" s="73"/>
      <c r="T47977" s="73"/>
      <c r="U47977" s="73"/>
      <c r="V47977" s="73"/>
      <c r="X47977" s="12"/>
    </row>
    <row r="47978" spans="2:24" x14ac:dyDescent="0.3">
      <c r="B47978" s="73"/>
      <c r="D47978" s="73"/>
      <c r="P47978" s="73"/>
      <c r="T47978" s="73"/>
      <c r="U47978" s="73"/>
      <c r="V47978" s="73"/>
      <c r="X47978" s="12"/>
    </row>
    <row r="47979" spans="2:24" x14ac:dyDescent="0.3">
      <c r="B47979" s="73"/>
      <c r="D47979" s="73"/>
      <c r="P47979" s="73"/>
      <c r="T47979" s="73"/>
      <c r="U47979" s="73"/>
      <c r="V47979" s="73"/>
      <c r="X47979" s="12"/>
    </row>
    <row r="47980" spans="2:24" x14ac:dyDescent="0.3">
      <c r="B47980" s="73"/>
      <c r="D47980" s="73"/>
      <c r="P47980" s="73"/>
      <c r="T47980" s="73"/>
      <c r="U47980" s="73"/>
      <c r="V47980" s="73"/>
      <c r="X47980" s="12"/>
    </row>
    <row r="47981" spans="2:24" x14ac:dyDescent="0.3">
      <c r="B47981" s="73"/>
      <c r="D47981" s="73"/>
      <c r="P47981" s="73"/>
      <c r="T47981" s="73"/>
      <c r="U47981" s="73"/>
      <c r="V47981" s="73"/>
      <c r="X47981" s="12"/>
    </row>
    <row r="47982" spans="2:24" x14ac:dyDescent="0.3">
      <c r="B47982" s="73"/>
      <c r="D47982" s="73"/>
      <c r="P47982" s="73"/>
      <c r="T47982" s="73"/>
      <c r="U47982" s="73"/>
      <c r="V47982" s="73"/>
      <c r="X47982" s="12"/>
    </row>
    <row r="47983" spans="2:24" x14ac:dyDescent="0.3">
      <c r="B47983" s="73"/>
      <c r="D47983" s="73"/>
      <c r="P47983" s="73"/>
      <c r="T47983" s="73"/>
      <c r="U47983" s="73"/>
      <c r="V47983" s="73"/>
      <c r="X47983" s="12"/>
    </row>
    <row r="47984" spans="2:24" x14ac:dyDescent="0.3">
      <c r="B47984" s="73"/>
      <c r="D47984" s="73"/>
      <c r="P47984" s="73"/>
      <c r="T47984" s="73"/>
      <c r="U47984" s="73"/>
      <c r="V47984" s="73"/>
      <c r="X47984" s="12"/>
    </row>
    <row r="47985" spans="2:24" x14ac:dyDescent="0.3">
      <c r="B47985" s="73"/>
      <c r="D47985" s="73"/>
      <c r="P47985" s="73"/>
      <c r="T47985" s="73"/>
      <c r="U47985" s="73"/>
      <c r="V47985" s="73"/>
      <c r="X47985" s="12"/>
    </row>
    <row r="47986" spans="2:24" x14ac:dyDescent="0.3">
      <c r="B47986" s="73"/>
      <c r="D47986" s="73"/>
      <c r="P47986" s="73"/>
      <c r="T47986" s="73"/>
      <c r="U47986" s="73"/>
      <c r="V47986" s="73"/>
      <c r="X47986" s="12"/>
    </row>
    <row r="47987" spans="2:24" x14ac:dyDescent="0.3">
      <c r="B47987" s="73"/>
      <c r="D47987" s="73"/>
      <c r="P47987" s="73"/>
      <c r="T47987" s="73"/>
      <c r="U47987" s="73"/>
      <c r="V47987" s="73"/>
      <c r="X47987" s="12"/>
    </row>
    <row r="47988" spans="2:24" x14ac:dyDescent="0.3">
      <c r="B47988" s="73"/>
      <c r="D47988" s="73"/>
      <c r="P47988" s="73"/>
      <c r="T47988" s="73"/>
      <c r="U47988" s="73"/>
      <c r="V47988" s="73"/>
      <c r="X47988" s="12"/>
    </row>
    <row r="47989" spans="2:24" x14ac:dyDescent="0.3">
      <c r="B47989" s="73"/>
      <c r="D47989" s="73"/>
      <c r="P47989" s="73"/>
      <c r="T47989" s="73"/>
      <c r="U47989" s="73"/>
      <c r="V47989" s="73"/>
      <c r="X47989" s="12"/>
    </row>
    <row r="47990" spans="2:24" x14ac:dyDescent="0.3">
      <c r="B47990" s="73"/>
      <c r="D47990" s="73"/>
      <c r="P47990" s="73"/>
      <c r="T47990" s="73"/>
      <c r="U47990" s="73"/>
      <c r="V47990" s="73"/>
      <c r="X47990" s="12"/>
    </row>
    <row r="47991" spans="2:24" x14ac:dyDescent="0.3">
      <c r="B47991" s="73"/>
      <c r="D47991" s="73"/>
      <c r="P47991" s="73"/>
      <c r="T47991" s="73"/>
      <c r="U47991" s="73"/>
      <c r="V47991" s="73"/>
      <c r="X47991" s="12"/>
    </row>
    <row r="47992" spans="2:24" x14ac:dyDescent="0.3">
      <c r="B47992" s="73"/>
      <c r="D47992" s="73"/>
      <c r="P47992" s="73"/>
      <c r="T47992" s="73"/>
      <c r="U47992" s="73"/>
      <c r="V47992" s="73"/>
      <c r="X47992" s="12"/>
    </row>
    <row r="47993" spans="2:24" x14ac:dyDescent="0.3">
      <c r="B47993" s="73"/>
      <c r="D47993" s="73"/>
      <c r="P47993" s="73"/>
      <c r="T47993" s="73"/>
      <c r="U47993" s="73"/>
      <c r="V47993" s="73"/>
      <c r="X47993" s="12"/>
    </row>
    <row r="47994" spans="2:24" x14ac:dyDescent="0.3">
      <c r="B47994" s="73"/>
      <c r="D47994" s="73"/>
      <c r="P47994" s="73"/>
      <c r="T47994" s="73"/>
      <c r="U47994" s="73"/>
      <c r="V47994" s="73"/>
      <c r="X47994" s="12"/>
    </row>
    <row r="47995" spans="2:24" x14ac:dyDescent="0.3">
      <c r="B47995" s="73"/>
      <c r="D47995" s="73"/>
      <c r="P47995" s="73"/>
      <c r="T47995" s="73"/>
      <c r="U47995" s="73"/>
      <c r="V47995" s="73"/>
      <c r="X47995" s="12"/>
    </row>
    <row r="47996" spans="2:24" x14ac:dyDescent="0.3">
      <c r="B47996" s="73"/>
      <c r="D47996" s="73"/>
      <c r="P47996" s="73"/>
      <c r="T47996" s="73"/>
      <c r="U47996" s="73"/>
      <c r="V47996" s="73"/>
      <c r="X47996" s="12"/>
    </row>
    <row r="47997" spans="2:24" x14ac:dyDescent="0.3">
      <c r="B47997" s="73"/>
      <c r="D47997" s="73"/>
      <c r="P47997" s="73"/>
      <c r="T47997" s="73"/>
      <c r="U47997" s="73"/>
      <c r="V47997" s="73"/>
      <c r="X47997" s="12"/>
    </row>
    <row r="47998" spans="2:24" x14ac:dyDescent="0.3">
      <c r="B47998" s="73"/>
      <c r="D47998" s="73"/>
      <c r="P47998" s="73"/>
      <c r="T47998" s="73"/>
      <c r="U47998" s="73"/>
      <c r="V47998" s="73"/>
      <c r="X47998" s="12"/>
    </row>
    <row r="47999" spans="2:24" x14ac:dyDescent="0.3">
      <c r="B47999" s="73"/>
      <c r="D47999" s="73"/>
      <c r="P47999" s="73"/>
      <c r="T47999" s="73"/>
      <c r="U47999" s="73"/>
      <c r="V47999" s="73"/>
      <c r="X47999" s="12"/>
    </row>
    <row r="48000" spans="2:24" x14ac:dyDescent="0.3">
      <c r="B48000" s="73"/>
      <c r="D48000" s="73"/>
      <c r="P48000" s="73"/>
      <c r="T48000" s="73"/>
      <c r="U48000" s="73"/>
      <c r="V48000" s="73"/>
      <c r="X48000" s="12"/>
    </row>
    <row r="48001" spans="2:24" x14ac:dyDescent="0.3">
      <c r="B48001" s="73"/>
      <c r="D48001" s="73"/>
      <c r="P48001" s="73"/>
      <c r="T48001" s="73"/>
      <c r="U48001" s="73"/>
      <c r="V48001" s="73"/>
      <c r="X48001" s="12"/>
    </row>
    <row r="48002" spans="2:24" x14ac:dyDescent="0.3">
      <c r="B48002" s="73"/>
      <c r="D48002" s="73"/>
      <c r="P48002" s="73"/>
      <c r="T48002" s="73"/>
      <c r="U48002" s="73"/>
      <c r="V48002" s="73"/>
      <c r="X48002" s="12"/>
    </row>
    <row r="48003" spans="2:24" x14ac:dyDescent="0.3">
      <c r="B48003" s="73"/>
      <c r="D48003" s="73"/>
      <c r="P48003" s="73"/>
      <c r="T48003" s="73"/>
      <c r="U48003" s="73"/>
      <c r="V48003" s="73"/>
      <c r="X48003" s="12"/>
    </row>
    <row r="48004" spans="2:24" x14ac:dyDescent="0.3">
      <c r="B48004" s="73"/>
      <c r="D48004" s="73"/>
      <c r="P48004" s="73"/>
      <c r="T48004" s="73"/>
      <c r="U48004" s="73"/>
      <c r="V48004" s="73"/>
      <c r="X48004" s="12"/>
    </row>
    <row r="48005" spans="2:24" x14ac:dyDescent="0.3">
      <c r="B48005" s="73"/>
      <c r="D48005" s="73"/>
      <c r="P48005" s="73"/>
      <c r="T48005" s="73"/>
      <c r="U48005" s="73"/>
      <c r="V48005" s="73"/>
      <c r="X48005" s="12"/>
    </row>
    <row r="48006" spans="2:24" x14ac:dyDescent="0.3">
      <c r="B48006" s="73"/>
      <c r="D48006" s="73"/>
      <c r="P48006" s="73"/>
      <c r="T48006" s="73"/>
      <c r="U48006" s="73"/>
      <c r="V48006" s="73"/>
      <c r="X48006" s="12"/>
    </row>
    <row r="48007" spans="2:24" x14ac:dyDescent="0.3">
      <c r="B48007" s="73"/>
      <c r="D48007" s="73"/>
      <c r="P48007" s="73"/>
      <c r="T48007" s="73"/>
      <c r="U48007" s="73"/>
      <c r="V48007" s="73"/>
      <c r="X48007" s="12"/>
    </row>
    <row r="48008" spans="2:24" x14ac:dyDescent="0.3">
      <c r="B48008" s="73"/>
      <c r="D48008" s="73"/>
      <c r="P48008" s="73"/>
      <c r="T48008" s="73"/>
      <c r="U48008" s="73"/>
      <c r="V48008" s="73"/>
      <c r="X48008" s="12"/>
    </row>
    <row r="48009" spans="2:24" x14ac:dyDescent="0.3">
      <c r="B48009" s="73"/>
      <c r="D48009" s="73"/>
      <c r="P48009" s="73"/>
      <c r="T48009" s="73"/>
      <c r="U48009" s="73"/>
      <c r="V48009" s="73"/>
      <c r="X48009" s="12"/>
    </row>
    <row r="48010" spans="2:24" x14ac:dyDescent="0.3">
      <c r="B48010" s="73"/>
      <c r="D48010" s="73"/>
      <c r="P48010" s="73"/>
      <c r="T48010" s="73"/>
      <c r="U48010" s="73"/>
      <c r="V48010" s="73"/>
      <c r="X48010" s="12"/>
    </row>
    <row r="48011" spans="2:24" x14ac:dyDescent="0.3">
      <c r="B48011" s="73"/>
      <c r="D48011" s="73"/>
      <c r="P48011" s="73"/>
      <c r="T48011" s="73"/>
      <c r="U48011" s="73"/>
      <c r="V48011" s="73"/>
      <c r="X48011" s="12"/>
    </row>
    <row r="48012" spans="2:24" x14ac:dyDescent="0.3">
      <c r="B48012" s="73"/>
      <c r="D48012" s="73"/>
      <c r="P48012" s="73"/>
      <c r="T48012" s="73"/>
      <c r="U48012" s="73"/>
      <c r="V48012" s="73"/>
      <c r="X48012" s="12"/>
    </row>
    <row r="48013" spans="2:24" x14ac:dyDescent="0.3">
      <c r="B48013" s="73"/>
      <c r="D48013" s="73"/>
      <c r="P48013" s="73"/>
      <c r="T48013" s="73"/>
      <c r="U48013" s="73"/>
      <c r="V48013" s="73"/>
      <c r="X48013" s="12"/>
    </row>
    <row r="48014" spans="2:24" x14ac:dyDescent="0.3">
      <c r="B48014" s="73"/>
      <c r="D48014" s="73"/>
      <c r="P48014" s="73"/>
      <c r="T48014" s="73"/>
      <c r="U48014" s="73"/>
      <c r="V48014" s="73"/>
      <c r="X48014" s="12"/>
    </row>
    <row r="48015" spans="2:24" x14ac:dyDescent="0.3">
      <c r="B48015" s="73"/>
      <c r="D48015" s="73"/>
      <c r="P48015" s="73"/>
      <c r="T48015" s="73"/>
      <c r="U48015" s="73"/>
      <c r="V48015" s="73"/>
      <c r="X48015" s="12"/>
    </row>
    <row r="48016" spans="2:24" x14ac:dyDescent="0.3">
      <c r="B48016" s="73"/>
      <c r="D48016" s="73"/>
      <c r="P48016" s="73"/>
      <c r="T48016" s="73"/>
      <c r="U48016" s="73"/>
      <c r="V48016" s="73"/>
      <c r="X48016" s="12"/>
    </row>
    <row r="48017" spans="2:24" x14ac:dyDescent="0.3">
      <c r="B48017" s="73"/>
      <c r="D48017" s="73"/>
      <c r="P48017" s="73"/>
      <c r="T48017" s="73"/>
      <c r="U48017" s="73"/>
      <c r="V48017" s="73"/>
      <c r="X48017" s="12"/>
    </row>
    <row r="48018" spans="2:24" x14ac:dyDescent="0.3">
      <c r="B48018" s="73"/>
      <c r="D48018" s="73"/>
      <c r="P48018" s="73"/>
      <c r="T48018" s="73"/>
      <c r="U48018" s="73"/>
      <c r="V48018" s="73"/>
      <c r="X48018" s="12"/>
    </row>
    <row r="48019" spans="2:24" x14ac:dyDescent="0.3">
      <c r="B48019" s="73"/>
      <c r="D48019" s="73"/>
      <c r="P48019" s="73"/>
      <c r="T48019" s="73"/>
      <c r="U48019" s="73"/>
      <c r="V48019" s="73"/>
      <c r="X48019" s="12"/>
    </row>
    <row r="48020" spans="2:24" x14ac:dyDescent="0.3">
      <c r="B48020" s="73"/>
      <c r="D48020" s="73"/>
      <c r="P48020" s="73"/>
      <c r="T48020" s="73"/>
      <c r="U48020" s="73"/>
      <c r="V48020" s="73"/>
      <c r="X48020" s="12"/>
    </row>
    <row r="48021" spans="2:24" x14ac:dyDescent="0.3">
      <c r="B48021" s="73"/>
      <c r="D48021" s="73"/>
      <c r="P48021" s="73"/>
      <c r="T48021" s="73"/>
      <c r="U48021" s="73"/>
      <c r="V48021" s="73"/>
      <c r="X48021" s="12"/>
    </row>
    <row r="48022" spans="2:24" x14ac:dyDescent="0.3">
      <c r="B48022" s="73"/>
      <c r="D48022" s="73"/>
      <c r="P48022" s="73"/>
      <c r="T48022" s="73"/>
      <c r="U48022" s="73"/>
      <c r="V48022" s="73"/>
      <c r="X48022" s="12"/>
    </row>
    <row r="48023" spans="2:24" x14ac:dyDescent="0.3">
      <c r="B48023" s="73"/>
      <c r="D48023" s="73"/>
      <c r="P48023" s="73"/>
      <c r="T48023" s="73"/>
      <c r="U48023" s="73"/>
      <c r="V48023" s="73"/>
      <c r="X48023" s="12"/>
    </row>
    <row r="48024" spans="2:24" x14ac:dyDescent="0.3">
      <c r="B48024" s="73"/>
      <c r="D48024" s="73"/>
      <c r="P48024" s="73"/>
      <c r="T48024" s="73"/>
      <c r="U48024" s="73"/>
      <c r="V48024" s="73"/>
      <c r="X48024" s="12"/>
    </row>
    <row r="48025" spans="2:24" x14ac:dyDescent="0.3">
      <c r="B48025" s="73"/>
      <c r="D48025" s="73"/>
      <c r="P48025" s="73"/>
      <c r="T48025" s="73"/>
      <c r="U48025" s="73"/>
      <c r="V48025" s="73"/>
      <c r="X48025" s="12"/>
    </row>
    <row r="48026" spans="2:24" x14ac:dyDescent="0.3">
      <c r="B48026" s="73"/>
      <c r="D48026" s="73"/>
      <c r="P48026" s="73"/>
      <c r="T48026" s="73"/>
      <c r="U48026" s="73"/>
      <c r="V48026" s="73"/>
      <c r="X48026" s="12"/>
    </row>
    <row r="48027" spans="2:24" x14ac:dyDescent="0.3">
      <c r="B48027" s="73"/>
      <c r="D48027" s="73"/>
      <c r="P48027" s="73"/>
      <c r="T48027" s="73"/>
      <c r="U48027" s="73"/>
      <c r="V48027" s="73"/>
      <c r="X48027" s="12"/>
    </row>
    <row r="48028" spans="2:24" x14ac:dyDescent="0.3">
      <c r="B48028" s="73"/>
      <c r="D48028" s="73"/>
      <c r="P48028" s="73"/>
      <c r="T48028" s="73"/>
      <c r="U48028" s="73"/>
      <c r="V48028" s="73"/>
      <c r="X48028" s="12"/>
    </row>
    <row r="48029" spans="2:24" x14ac:dyDescent="0.3">
      <c r="B48029" s="73"/>
      <c r="D48029" s="73"/>
      <c r="P48029" s="73"/>
      <c r="T48029" s="73"/>
      <c r="U48029" s="73"/>
      <c r="V48029" s="73"/>
      <c r="X48029" s="12"/>
    </row>
    <row r="48030" spans="2:24" x14ac:dyDescent="0.3">
      <c r="B48030" s="73"/>
      <c r="D48030" s="73"/>
      <c r="P48030" s="73"/>
      <c r="T48030" s="73"/>
      <c r="U48030" s="73"/>
      <c r="V48030" s="73"/>
      <c r="X48030" s="12"/>
    </row>
    <row r="48031" spans="2:24" x14ac:dyDescent="0.3">
      <c r="B48031" s="73"/>
      <c r="D48031" s="73"/>
      <c r="P48031" s="73"/>
      <c r="T48031" s="73"/>
      <c r="U48031" s="73"/>
      <c r="V48031" s="73"/>
      <c r="X48031" s="12"/>
    </row>
    <row r="48032" spans="2:24" x14ac:dyDescent="0.3">
      <c r="B48032" s="73"/>
      <c r="D48032" s="73"/>
      <c r="P48032" s="73"/>
      <c r="T48032" s="73"/>
      <c r="U48032" s="73"/>
      <c r="V48032" s="73"/>
      <c r="X48032" s="12"/>
    </row>
    <row r="48033" spans="2:24" x14ac:dyDescent="0.3">
      <c r="B48033" s="73"/>
      <c r="D48033" s="73"/>
      <c r="P48033" s="73"/>
      <c r="T48033" s="73"/>
      <c r="U48033" s="73"/>
      <c r="V48033" s="73"/>
      <c r="X48033" s="12"/>
    </row>
    <row r="48034" spans="2:24" x14ac:dyDescent="0.3">
      <c r="B48034" s="73"/>
      <c r="D48034" s="73"/>
      <c r="P48034" s="73"/>
      <c r="T48034" s="73"/>
      <c r="U48034" s="73"/>
      <c r="V48034" s="73"/>
      <c r="X48034" s="12"/>
    </row>
    <row r="48035" spans="2:24" x14ac:dyDescent="0.3">
      <c r="B48035" s="73"/>
      <c r="D48035" s="73"/>
      <c r="P48035" s="73"/>
      <c r="T48035" s="73"/>
      <c r="U48035" s="73"/>
      <c r="V48035" s="73"/>
      <c r="X48035" s="12"/>
    </row>
    <row r="48036" spans="2:24" x14ac:dyDescent="0.3">
      <c r="B48036" s="73"/>
      <c r="D48036" s="73"/>
      <c r="P48036" s="73"/>
      <c r="T48036" s="73"/>
      <c r="U48036" s="73"/>
      <c r="V48036" s="73"/>
      <c r="X48036" s="12"/>
    </row>
    <row r="48037" spans="2:24" x14ac:dyDescent="0.3">
      <c r="B48037" s="73"/>
      <c r="D48037" s="73"/>
      <c r="P48037" s="73"/>
      <c r="T48037" s="73"/>
      <c r="U48037" s="73"/>
      <c r="V48037" s="73"/>
      <c r="X48037" s="12"/>
    </row>
    <row r="48038" spans="2:24" x14ac:dyDescent="0.3">
      <c r="B48038" s="73"/>
      <c r="D48038" s="73"/>
      <c r="P48038" s="73"/>
      <c r="T48038" s="73"/>
      <c r="U48038" s="73"/>
      <c r="V48038" s="73"/>
      <c r="X48038" s="12"/>
    </row>
    <row r="48039" spans="2:24" x14ac:dyDescent="0.3">
      <c r="B48039" s="73"/>
      <c r="D48039" s="73"/>
      <c r="P48039" s="73"/>
      <c r="T48039" s="73"/>
      <c r="U48039" s="73"/>
      <c r="V48039" s="73"/>
      <c r="X48039" s="12"/>
    </row>
    <row r="48040" spans="2:24" x14ac:dyDescent="0.3">
      <c r="B48040" s="73"/>
      <c r="D48040" s="73"/>
      <c r="P48040" s="73"/>
      <c r="T48040" s="73"/>
      <c r="U48040" s="73"/>
      <c r="V48040" s="73"/>
      <c r="X48040" s="12"/>
    </row>
    <row r="48041" spans="2:24" x14ac:dyDescent="0.3">
      <c r="B48041" s="73"/>
      <c r="D48041" s="73"/>
      <c r="P48041" s="73"/>
      <c r="T48041" s="73"/>
      <c r="U48041" s="73"/>
      <c r="V48041" s="73"/>
      <c r="X48041" s="12"/>
    </row>
    <row r="48042" spans="2:24" x14ac:dyDescent="0.3">
      <c r="B48042" s="73"/>
      <c r="D48042" s="73"/>
      <c r="P48042" s="73"/>
      <c r="T48042" s="73"/>
      <c r="U48042" s="73"/>
      <c r="V48042" s="73"/>
      <c r="X48042" s="12"/>
    </row>
    <row r="48043" spans="2:24" x14ac:dyDescent="0.3">
      <c r="B48043" s="73"/>
      <c r="D48043" s="73"/>
      <c r="P48043" s="73"/>
      <c r="T48043" s="73"/>
      <c r="U48043" s="73"/>
      <c r="V48043" s="73"/>
      <c r="X48043" s="12"/>
    </row>
    <row r="48044" spans="2:24" x14ac:dyDescent="0.3">
      <c r="B48044" s="73"/>
      <c r="D48044" s="73"/>
      <c r="P48044" s="73"/>
      <c r="T48044" s="73"/>
      <c r="U48044" s="73"/>
      <c r="V48044" s="73"/>
      <c r="X48044" s="12"/>
    </row>
    <row r="48045" spans="2:24" x14ac:dyDescent="0.3">
      <c r="B48045" s="73"/>
      <c r="D48045" s="73"/>
      <c r="P48045" s="73"/>
      <c r="T48045" s="73"/>
      <c r="U48045" s="73"/>
      <c r="V48045" s="73"/>
      <c r="X48045" s="12"/>
    </row>
    <row r="48046" spans="2:24" x14ac:dyDescent="0.3">
      <c r="B48046" s="73"/>
      <c r="D48046" s="73"/>
      <c r="P48046" s="73"/>
      <c r="T48046" s="73"/>
      <c r="U48046" s="73"/>
      <c r="V48046" s="73"/>
      <c r="X48046" s="12"/>
    </row>
    <row r="48047" spans="2:24" x14ac:dyDescent="0.3">
      <c r="B48047" s="73"/>
      <c r="D48047" s="73"/>
      <c r="P48047" s="73"/>
      <c r="T48047" s="73"/>
      <c r="U48047" s="73"/>
      <c r="V48047" s="73"/>
      <c r="X48047" s="12"/>
    </row>
    <row r="48048" spans="2:24" x14ac:dyDescent="0.3">
      <c r="B48048" s="73"/>
      <c r="D48048" s="73"/>
      <c r="P48048" s="73"/>
      <c r="T48048" s="73"/>
      <c r="U48048" s="73"/>
      <c r="V48048" s="73"/>
      <c r="X48048" s="12"/>
    </row>
    <row r="48049" spans="2:24" x14ac:dyDescent="0.3">
      <c r="B48049" s="73"/>
      <c r="D48049" s="73"/>
      <c r="P48049" s="73"/>
      <c r="T48049" s="73"/>
      <c r="U48049" s="73"/>
      <c r="V48049" s="73"/>
      <c r="X48049" s="12"/>
    </row>
    <row r="48050" spans="2:24" x14ac:dyDescent="0.3">
      <c r="B48050" s="73"/>
      <c r="D48050" s="73"/>
      <c r="P48050" s="73"/>
      <c r="T48050" s="73"/>
      <c r="U48050" s="73"/>
      <c r="V48050" s="73"/>
      <c r="X48050" s="12"/>
    </row>
    <row r="48051" spans="2:24" x14ac:dyDescent="0.3">
      <c r="B48051" s="73"/>
      <c r="D48051" s="73"/>
      <c r="P48051" s="73"/>
      <c r="T48051" s="73"/>
      <c r="U48051" s="73"/>
      <c r="V48051" s="73"/>
      <c r="X48051" s="12"/>
    </row>
    <row r="48052" spans="2:24" x14ac:dyDescent="0.3">
      <c r="B48052" s="73"/>
      <c r="D48052" s="73"/>
      <c r="P48052" s="73"/>
      <c r="T48052" s="73"/>
      <c r="U48052" s="73"/>
      <c r="V48052" s="73"/>
      <c r="X48052" s="12"/>
    </row>
    <row r="48053" spans="2:24" x14ac:dyDescent="0.3">
      <c r="B48053" s="73"/>
      <c r="D48053" s="73"/>
      <c r="P48053" s="73"/>
      <c r="T48053" s="73"/>
      <c r="U48053" s="73"/>
      <c r="V48053" s="73"/>
      <c r="X48053" s="12"/>
    </row>
    <row r="48054" spans="2:24" x14ac:dyDescent="0.3">
      <c r="B48054" s="73"/>
      <c r="D48054" s="73"/>
      <c r="P48054" s="73"/>
      <c r="T48054" s="73"/>
      <c r="U48054" s="73"/>
      <c r="V48054" s="73"/>
      <c r="X48054" s="12"/>
    </row>
    <row r="48055" spans="2:24" x14ac:dyDescent="0.3">
      <c r="B48055" s="73"/>
      <c r="D48055" s="73"/>
      <c r="P48055" s="73"/>
      <c r="T48055" s="73"/>
      <c r="U48055" s="73"/>
      <c r="V48055" s="73"/>
      <c r="X48055" s="12"/>
    </row>
    <row r="48056" spans="2:24" x14ac:dyDescent="0.3">
      <c r="B48056" s="73"/>
      <c r="D48056" s="73"/>
      <c r="P48056" s="73"/>
      <c r="T48056" s="73"/>
      <c r="U48056" s="73"/>
      <c r="V48056" s="73"/>
      <c r="X48056" s="12"/>
    </row>
    <row r="48057" spans="2:24" x14ac:dyDescent="0.3">
      <c r="B48057" s="73"/>
      <c r="D48057" s="73"/>
      <c r="P48057" s="73"/>
      <c r="T48057" s="73"/>
      <c r="U48057" s="73"/>
      <c r="V48057" s="73"/>
      <c r="X48057" s="12"/>
    </row>
    <row r="48058" spans="2:24" x14ac:dyDescent="0.3">
      <c r="B48058" s="73"/>
      <c r="D48058" s="73"/>
      <c r="P48058" s="73"/>
      <c r="T48058" s="73"/>
      <c r="U48058" s="73"/>
      <c r="V48058" s="73"/>
      <c r="X48058" s="12"/>
    </row>
    <row r="48059" spans="2:24" x14ac:dyDescent="0.3">
      <c r="B48059" s="73"/>
      <c r="D48059" s="73"/>
      <c r="P48059" s="73"/>
      <c r="T48059" s="73"/>
      <c r="U48059" s="73"/>
      <c r="V48059" s="73"/>
      <c r="X48059" s="12"/>
    </row>
    <row r="48060" spans="2:24" x14ac:dyDescent="0.3">
      <c r="B48060" s="73"/>
      <c r="D48060" s="73"/>
      <c r="P48060" s="73"/>
      <c r="T48060" s="73"/>
      <c r="U48060" s="73"/>
      <c r="V48060" s="73"/>
      <c r="X48060" s="12"/>
    </row>
    <row r="48061" spans="2:24" x14ac:dyDescent="0.3">
      <c r="B48061" s="73"/>
      <c r="D48061" s="73"/>
      <c r="P48061" s="73"/>
      <c r="T48061" s="73"/>
      <c r="U48061" s="73"/>
      <c r="V48061" s="73"/>
      <c r="X48061" s="12"/>
    </row>
    <row r="48062" spans="2:24" x14ac:dyDescent="0.3">
      <c r="B48062" s="73"/>
      <c r="D48062" s="73"/>
      <c r="P48062" s="73"/>
      <c r="T48062" s="73"/>
      <c r="U48062" s="73"/>
      <c r="V48062" s="73"/>
      <c r="X48062" s="12"/>
    </row>
    <row r="48063" spans="2:24" x14ac:dyDescent="0.3">
      <c r="B48063" s="73"/>
      <c r="D48063" s="73"/>
      <c r="P48063" s="73"/>
      <c r="T48063" s="73"/>
      <c r="U48063" s="73"/>
      <c r="V48063" s="73"/>
      <c r="X48063" s="12"/>
    </row>
    <row r="48064" spans="2:24" x14ac:dyDescent="0.3">
      <c r="B48064" s="73"/>
      <c r="D48064" s="73"/>
      <c r="P48064" s="73"/>
      <c r="T48064" s="73"/>
      <c r="U48064" s="73"/>
      <c r="V48064" s="73"/>
      <c r="X48064" s="12"/>
    </row>
    <row r="48065" spans="2:24" x14ac:dyDescent="0.3">
      <c r="B48065" s="73"/>
      <c r="D48065" s="73"/>
      <c r="P48065" s="73"/>
      <c r="T48065" s="73"/>
      <c r="U48065" s="73"/>
      <c r="V48065" s="73"/>
      <c r="X48065" s="12"/>
    </row>
    <row r="48066" spans="2:24" x14ac:dyDescent="0.3">
      <c r="B48066" s="73"/>
      <c r="D48066" s="73"/>
      <c r="P48066" s="73"/>
      <c r="T48066" s="73"/>
      <c r="U48066" s="73"/>
      <c r="V48066" s="73"/>
      <c r="X48066" s="12"/>
    </row>
    <row r="48067" spans="2:24" x14ac:dyDescent="0.3">
      <c r="B48067" s="73"/>
      <c r="D48067" s="73"/>
      <c r="P48067" s="73"/>
      <c r="T48067" s="73"/>
      <c r="U48067" s="73"/>
      <c r="V48067" s="73"/>
      <c r="X48067" s="12"/>
    </row>
    <row r="48068" spans="2:24" x14ac:dyDescent="0.3">
      <c r="B48068" s="73"/>
      <c r="D48068" s="73"/>
      <c r="P48068" s="73"/>
      <c r="T48068" s="73"/>
      <c r="U48068" s="73"/>
      <c r="V48068" s="73"/>
      <c r="X48068" s="12"/>
    </row>
    <row r="48069" spans="2:24" x14ac:dyDescent="0.3">
      <c r="B48069" s="73"/>
      <c r="D48069" s="73"/>
      <c r="P48069" s="73"/>
      <c r="T48069" s="73"/>
      <c r="U48069" s="73"/>
      <c r="V48069" s="73"/>
      <c r="X48069" s="12"/>
    </row>
    <row r="48070" spans="2:24" x14ac:dyDescent="0.3">
      <c r="B48070" s="73"/>
      <c r="D48070" s="73"/>
      <c r="P48070" s="73"/>
      <c r="T48070" s="73"/>
      <c r="U48070" s="73"/>
      <c r="V48070" s="73"/>
      <c r="X48070" s="12"/>
    </row>
    <row r="48071" spans="2:24" x14ac:dyDescent="0.3">
      <c r="B48071" s="73"/>
      <c r="D48071" s="73"/>
      <c r="P48071" s="73"/>
      <c r="T48071" s="73"/>
      <c r="U48071" s="73"/>
      <c r="V48071" s="73"/>
      <c r="X48071" s="12"/>
    </row>
    <row r="48072" spans="2:24" x14ac:dyDescent="0.3">
      <c r="B48072" s="73"/>
      <c r="D48072" s="73"/>
      <c r="P48072" s="73"/>
      <c r="T48072" s="73"/>
      <c r="U48072" s="73"/>
      <c r="V48072" s="73"/>
      <c r="X48072" s="12"/>
    </row>
    <row r="48073" spans="2:24" x14ac:dyDescent="0.3">
      <c r="B48073" s="73"/>
      <c r="D48073" s="73"/>
      <c r="P48073" s="73"/>
      <c r="T48073" s="73"/>
      <c r="U48073" s="73"/>
      <c r="V48073" s="73"/>
      <c r="X48073" s="12"/>
    </row>
    <row r="48074" spans="2:24" x14ac:dyDescent="0.3">
      <c r="B48074" s="73"/>
      <c r="D48074" s="73"/>
      <c r="P48074" s="73"/>
      <c r="T48074" s="73"/>
      <c r="U48074" s="73"/>
      <c r="V48074" s="73"/>
      <c r="X48074" s="12"/>
    </row>
    <row r="48075" spans="2:24" x14ac:dyDescent="0.3">
      <c r="B48075" s="73"/>
      <c r="D48075" s="73"/>
      <c r="P48075" s="73"/>
      <c r="T48075" s="73"/>
      <c r="U48075" s="73"/>
      <c r="V48075" s="73"/>
      <c r="X48075" s="12"/>
    </row>
    <row r="48076" spans="2:24" x14ac:dyDescent="0.3">
      <c r="B48076" s="73"/>
      <c r="D48076" s="73"/>
      <c r="P48076" s="73"/>
      <c r="T48076" s="73"/>
      <c r="U48076" s="73"/>
      <c r="V48076" s="73"/>
      <c r="X48076" s="12"/>
    </row>
    <row r="48077" spans="2:24" x14ac:dyDescent="0.3">
      <c r="B48077" s="73"/>
      <c r="D48077" s="73"/>
      <c r="P48077" s="73"/>
      <c r="T48077" s="73"/>
      <c r="U48077" s="73"/>
      <c r="V48077" s="73"/>
      <c r="X48077" s="12"/>
    </row>
    <row r="48078" spans="2:24" x14ac:dyDescent="0.3">
      <c r="B48078" s="73"/>
      <c r="D48078" s="73"/>
      <c r="P48078" s="73"/>
      <c r="T48078" s="73"/>
      <c r="U48078" s="73"/>
      <c r="V48078" s="73"/>
      <c r="X48078" s="12"/>
    </row>
    <row r="48079" spans="2:24" x14ac:dyDescent="0.3">
      <c r="B48079" s="73"/>
      <c r="D48079" s="73"/>
      <c r="P48079" s="73"/>
      <c r="T48079" s="73"/>
      <c r="U48079" s="73"/>
      <c r="V48079" s="73"/>
      <c r="X48079" s="12"/>
    </row>
    <row r="48080" spans="2:24" x14ac:dyDescent="0.3">
      <c r="B48080" s="73"/>
      <c r="D48080" s="73"/>
      <c r="P48080" s="73"/>
      <c r="T48080" s="73"/>
      <c r="U48080" s="73"/>
      <c r="V48080" s="73"/>
      <c r="X48080" s="12"/>
    </row>
    <row r="48081" spans="2:24" x14ac:dyDescent="0.3">
      <c r="B48081" s="73"/>
      <c r="D48081" s="73"/>
      <c r="P48081" s="73"/>
      <c r="T48081" s="73"/>
      <c r="U48081" s="73"/>
      <c r="V48081" s="73"/>
      <c r="X48081" s="12"/>
    </row>
    <row r="48082" spans="2:24" x14ac:dyDescent="0.3">
      <c r="B48082" s="73"/>
      <c r="D48082" s="73"/>
      <c r="P48082" s="73"/>
      <c r="T48082" s="73"/>
      <c r="U48082" s="73"/>
      <c r="V48082" s="73"/>
      <c r="X48082" s="12"/>
    </row>
    <row r="48083" spans="2:24" x14ac:dyDescent="0.3">
      <c r="B48083" s="73"/>
      <c r="D48083" s="73"/>
      <c r="P48083" s="73"/>
      <c r="T48083" s="73"/>
      <c r="U48083" s="73"/>
      <c r="V48083" s="73"/>
      <c r="X48083" s="12"/>
    </row>
    <row r="48084" spans="2:24" x14ac:dyDescent="0.3">
      <c r="B48084" s="73"/>
      <c r="D48084" s="73"/>
      <c r="P48084" s="73"/>
      <c r="T48084" s="73"/>
      <c r="U48084" s="73"/>
      <c r="V48084" s="73"/>
      <c r="X48084" s="12"/>
    </row>
    <row r="48085" spans="2:24" x14ac:dyDescent="0.3">
      <c r="B48085" s="73"/>
      <c r="D48085" s="73"/>
      <c r="P48085" s="73"/>
      <c r="T48085" s="73"/>
      <c r="U48085" s="73"/>
      <c r="V48085" s="73"/>
      <c r="X48085" s="12"/>
    </row>
    <row r="48086" spans="2:24" x14ac:dyDescent="0.3">
      <c r="B48086" s="73"/>
      <c r="D48086" s="73"/>
      <c r="P48086" s="73"/>
      <c r="T48086" s="73"/>
      <c r="U48086" s="73"/>
      <c r="V48086" s="73"/>
      <c r="X48086" s="12"/>
    </row>
    <row r="48087" spans="2:24" x14ac:dyDescent="0.3">
      <c r="B48087" s="73"/>
      <c r="D48087" s="73"/>
      <c r="P48087" s="73"/>
      <c r="T48087" s="73"/>
      <c r="U48087" s="73"/>
      <c r="V48087" s="73"/>
      <c r="X48087" s="12"/>
    </row>
    <row r="48088" spans="2:24" x14ac:dyDescent="0.3">
      <c r="B48088" s="73"/>
      <c r="D48088" s="73"/>
      <c r="P48088" s="73"/>
      <c r="T48088" s="73"/>
      <c r="U48088" s="73"/>
      <c r="V48088" s="73"/>
      <c r="X48088" s="12"/>
    </row>
    <row r="48089" spans="2:24" x14ac:dyDescent="0.3">
      <c r="B48089" s="73"/>
      <c r="D48089" s="73"/>
      <c r="P48089" s="73"/>
      <c r="T48089" s="73"/>
      <c r="U48089" s="73"/>
      <c r="V48089" s="73"/>
      <c r="X48089" s="12"/>
    </row>
    <row r="48090" spans="2:24" x14ac:dyDescent="0.3">
      <c r="B48090" s="73"/>
      <c r="D48090" s="73"/>
      <c r="P48090" s="73"/>
      <c r="T48090" s="73"/>
      <c r="U48090" s="73"/>
      <c r="V48090" s="73"/>
      <c r="X48090" s="12"/>
    </row>
    <row r="48091" spans="2:24" x14ac:dyDescent="0.3">
      <c r="B48091" s="73"/>
      <c r="D48091" s="73"/>
      <c r="P48091" s="73"/>
      <c r="T48091" s="73"/>
      <c r="U48091" s="73"/>
      <c r="V48091" s="73"/>
      <c r="X48091" s="12"/>
    </row>
    <row r="48092" spans="2:24" x14ac:dyDescent="0.3">
      <c r="B48092" s="73"/>
      <c r="D48092" s="73"/>
      <c r="P48092" s="73"/>
      <c r="T48092" s="73"/>
      <c r="U48092" s="73"/>
      <c r="V48092" s="73"/>
      <c r="X48092" s="12"/>
    </row>
    <row r="48093" spans="2:24" x14ac:dyDescent="0.3">
      <c r="B48093" s="73"/>
      <c r="D48093" s="73"/>
      <c r="P48093" s="73"/>
      <c r="T48093" s="73"/>
      <c r="U48093" s="73"/>
      <c r="V48093" s="73"/>
      <c r="X48093" s="12"/>
    </row>
    <row r="48094" spans="2:24" x14ac:dyDescent="0.3">
      <c r="B48094" s="73"/>
      <c r="D48094" s="73"/>
      <c r="P48094" s="73"/>
      <c r="T48094" s="73"/>
      <c r="U48094" s="73"/>
      <c r="V48094" s="73"/>
      <c r="X48094" s="12"/>
    </row>
    <row r="48095" spans="2:24" x14ac:dyDescent="0.3">
      <c r="B48095" s="73"/>
      <c r="D48095" s="73"/>
      <c r="P48095" s="73"/>
      <c r="T48095" s="73"/>
      <c r="U48095" s="73"/>
      <c r="V48095" s="73"/>
      <c r="X48095" s="12"/>
    </row>
    <row r="48096" spans="2:24" x14ac:dyDescent="0.3">
      <c r="B48096" s="73"/>
      <c r="D48096" s="73"/>
      <c r="P48096" s="73"/>
      <c r="T48096" s="73"/>
      <c r="U48096" s="73"/>
      <c r="V48096" s="73"/>
      <c r="X48096" s="12"/>
    </row>
    <row r="48097" spans="2:24" x14ac:dyDescent="0.3">
      <c r="B48097" s="73"/>
      <c r="D48097" s="73"/>
      <c r="P48097" s="73"/>
      <c r="T48097" s="73"/>
      <c r="U48097" s="73"/>
      <c r="V48097" s="73"/>
      <c r="X48097" s="12"/>
    </row>
    <row r="48098" spans="2:24" x14ac:dyDescent="0.3">
      <c r="B48098" s="73"/>
      <c r="D48098" s="73"/>
      <c r="P48098" s="73"/>
      <c r="T48098" s="73"/>
      <c r="U48098" s="73"/>
      <c r="V48098" s="73"/>
      <c r="X48098" s="12"/>
    </row>
    <row r="48099" spans="2:24" x14ac:dyDescent="0.3">
      <c r="B48099" s="73"/>
      <c r="D48099" s="73"/>
      <c r="P48099" s="73"/>
      <c r="T48099" s="73"/>
      <c r="U48099" s="73"/>
      <c r="V48099" s="73"/>
      <c r="X48099" s="12"/>
    </row>
    <row r="48100" spans="2:24" x14ac:dyDescent="0.3">
      <c r="B48100" s="73"/>
      <c r="D48100" s="73"/>
      <c r="P48100" s="73"/>
      <c r="T48100" s="73"/>
      <c r="U48100" s="73"/>
      <c r="V48100" s="73"/>
      <c r="X48100" s="12"/>
    </row>
    <row r="48101" spans="2:24" x14ac:dyDescent="0.3">
      <c r="B48101" s="73"/>
      <c r="D48101" s="73"/>
      <c r="P48101" s="73"/>
      <c r="T48101" s="73"/>
      <c r="U48101" s="73"/>
      <c r="V48101" s="73"/>
      <c r="X48101" s="12"/>
    </row>
    <row r="48102" spans="2:24" x14ac:dyDescent="0.3">
      <c r="B48102" s="73"/>
      <c r="D48102" s="73"/>
      <c r="P48102" s="73"/>
      <c r="T48102" s="73"/>
      <c r="U48102" s="73"/>
      <c r="V48102" s="73"/>
      <c r="X48102" s="12"/>
    </row>
    <row r="48103" spans="2:24" x14ac:dyDescent="0.3">
      <c r="B48103" s="73"/>
      <c r="D48103" s="73"/>
      <c r="P48103" s="73"/>
      <c r="T48103" s="73"/>
      <c r="U48103" s="73"/>
      <c r="V48103" s="73"/>
      <c r="X48103" s="12"/>
    </row>
    <row r="48104" spans="2:24" x14ac:dyDescent="0.3">
      <c r="B48104" s="73"/>
      <c r="D48104" s="73"/>
      <c r="P48104" s="73"/>
      <c r="T48104" s="73"/>
      <c r="U48104" s="73"/>
      <c r="V48104" s="73"/>
      <c r="X48104" s="12"/>
    </row>
    <row r="48105" spans="2:24" x14ac:dyDescent="0.3">
      <c r="B48105" s="73"/>
      <c r="D48105" s="73"/>
      <c r="P48105" s="73"/>
      <c r="T48105" s="73"/>
      <c r="U48105" s="73"/>
      <c r="V48105" s="73"/>
      <c r="X48105" s="12"/>
    </row>
    <row r="48106" spans="2:24" x14ac:dyDescent="0.3">
      <c r="B48106" s="73"/>
      <c r="D48106" s="73"/>
      <c r="P48106" s="73"/>
      <c r="T48106" s="73"/>
      <c r="U48106" s="73"/>
      <c r="V48106" s="73"/>
      <c r="X48106" s="12"/>
    </row>
    <row r="48107" spans="2:24" x14ac:dyDescent="0.3">
      <c r="B48107" s="73"/>
      <c r="D48107" s="73"/>
      <c r="P48107" s="73"/>
      <c r="T48107" s="73"/>
      <c r="U48107" s="73"/>
      <c r="V48107" s="73"/>
      <c r="X48107" s="12"/>
    </row>
    <row r="48108" spans="2:24" x14ac:dyDescent="0.3">
      <c r="B48108" s="73"/>
      <c r="D48108" s="73"/>
      <c r="P48108" s="73"/>
      <c r="T48108" s="73"/>
      <c r="U48108" s="73"/>
      <c r="V48108" s="73"/>
      <c r="X48108" s="12"/>
    </row>
    <row r="48109" spans="2:24" x14ac:dyDescent="0.3">
      <c r="B48109" s="73"/>
      <c r="D48109" s="73"/>
      <c r="P48109" s="73"/>
      <c r="T48109" s="73"/>
      <c r="U48109" s="73"/>
      <c r="V48109" s="73"/>
      <c r="X48109" s="12"/>
    </row>
    <row r="48110" spans="2:24" x14ac:dyDescent="0.3">
      <c r="B48110" s="73"/>
      <c r="D48110" s="73"/>
      <c r="P48110" s="73"/>
      <c r="T48110" s="73"/>
      <c r="U48110" s="73"/>
      <c r="V48110" s="73"/>
      <c r="X48110" s="12"/>
    </row>
    <row r="48111" spans="2:24" x14ac:dyDescent="0.3">
      <c r="B48111" s="73"/>
      <c r="D48111" s="73"/>
      <c r="P48111" s="73"/>
      <c r="T48111" s="73"/>
      <c r="U48111" s="73"/>
      <c r="V48111" s="73"/>
      <c r="X48111" s="12"/>
    </row>
    <row r="48112" spans="2:24" x14ac:dyDescent="0.3">
      <c r="B48112" s="73"/>
      <c r="D48112" s="73"/>
      <c r="P48112" s="73"/>
      <c r="T48112" s="73"/>
      <c r="U48112" s="73"/>
      <c r="V48112" s="73"/>
      <c r="X48112" s="12"/>
    </row>
    <row r="48113" spans="2:24" x14ac:dyDescent="0.3">
      <c r="B48113" s="73"/>
      <c r="D48113" s="73"/>
      <c r="P48113" s="73"/>
      <c r="T48113" s="73"/>
      <c r="U48113" s="73"/>
      <c r="V48113" s="73"/>
      <c r="X48113" s="12"/>
    </row>
    <row r="48114" spans="2:24" x14ac:dyDescent="0.3">
      <c r="B48114" s="73"/>
      <c r="D48114" s="73"/>
      <c r="P48114" s="73"/>
      <c r="T48114" s="73"/>
      <c r="U48114" s="73"/>
      <c r="V48114" s="73"/>
      <c r="X48114" s="12"/>
    </row>
    <row r="48115" spans="2:24" x14ac:dyDescent="0.3">
      <c r="B48115" s="73"/>
      <c r="D48115" s="73"/>
      <c r="P48115" s="73"/>
      <c r="T48115" s="73"/>
      <c r="U48115" s="73"/>
      <c r="V48115" s="73"/>
      <c r="X48115" s="12"/>
    </row>
    <row r="48116" spans="2:24" x14ac:dyDescent="0.3">
      <c r="B48116" s="73"/>
      <c r="D48116" s="73"/>
      <c r="P48116" s="73"/>
      <c r="T48116" s="73"/>
      <c r="U48116" s="73"/>
      <c r="V48116" s="73"/>
      <c r="X48116" s="12"/>
    </row>
    <row r="48117" spans="2:24" x14ac:dyDescent="0.3">
      <c r="B48117" s="73"/>
      <c r="D48117" s="73"/>
      <c r="P48117" s="73"/>
      <c r="T48117" s="73"/>
      <c r="U48117" s="73"/>
      <c r="V48117" s="73"/>
      <c r="X48117" s="12"/>
    </row>
    <row r="48118" spans="2:24" x14ac:dyDescent="0.3">
      <c r="B48118" s="73"/>
      <c r="D48118" s="73"/>
      <c r="P48118" s="73"/>
      <c r="T48118" s="73"/>
      <c r="U48118" s="73"/>
      <c r="V48118" s="73"/>
      <c r="X48118" s="12"/>
    </row>
    <row r="48119" spans="2:24" x14ac:dyDescent="0.3">
      <c r="B48119" s="73"/>
      <c r="D48119" s="73"/>
      <c r="P48119" s="73"/>
      <c r="T48119" s="73"/>
      <c r="U48119" s="73"/>
      <c r="V48119" s="73"/>
      <c r="X48119" s="12"/>
    </row>
    <row r="48120" spans="2:24" x14ac:dyDescent="0.3">
      <c r="B48120" s="73"/>
      <c r="D48120" s="73"/>
      <c r="P48120" s="73"/>
      <c r="T48120" s="73"/>
      <c r="U48120" s="73"/>
      <c r="V48120" s="73"/>
      <c r="X48120" s="12"/>
    </row>
    <row r="48121" spans="2:24" x14ac:dyDescent="0.3">
      <c r="B48121" s="73"/>
      <c r="D48121" s="73"/>
      <c r="P48121" s="73"/>
      <c r="T48121" s="73"/>
      <c r="U48121" s="73"/>
      <c r="V48121" s="73"/>
      <c r="X48121" s="12"/>
    </row>
    <row r="48122" spans="2:24" x14ac:dyDescent="0.3">
      <c r="B48122" s="73"/>
      <c r="D48122" s="73"/>
      <c r="P48122" s="73"/>
      <c r="T48122" s="73"/>
      <c r="U48122" s="73"/>
      <c r="V48122" s="73"/>
      <c r="X48122" s="12"/>
    </row>
    <row r="48123" spans="2:24" x14ac:dyDescent="0.3">
      <c r="B48123" s="73"/>
      <c r="D48123" s="73"/>
      <c r="P48123" s="73"/>
      <c r="T48123" s="73"/>
      <c r="U48123" s="73"/>
      <c r="V48123" s="73"/>
      <c r="X48123" s="12"/>
    </row>
    <row r="48124" spans="2:24" x14ac:dyDescent="0.3">
      <c r="B48124" s="73"/>
      <c r="D48124" s="73"/>
      <c r="P48124" s="73"/>
      <c r="T48124" s="73"/>
      <c r="U48124" s="73"/>
      <c r="V48124" s="73"/>
      <c r="X48124" s="12"/>
    </row>
    <row r="48125" spans="2:24" x14ac:dyDescent="0.3">
      <c r="B48125" s="73"/>
      <c r="D48125" s="73"/>
      <c r="P48125" s="73"/>
      <c r="T48125" s="73"/>
      <c r="U48125" s="73"/>
      <c r="V48125" s="73"/>
      <c r="X48125" s="12"/>
    </row>
    <row r="48126" spans="2:24" x14ac:dyDescent="0.3">
      <c r="B48126" s="73"/>
      <c r="D48126" s="73"/>
      <c r="P48126" s="73"/>
      <c r="T48126" s="73"/>
      <c r="U48126" s="73"/>
      <c r="V48126" s="73"/>
      <c r="X48126" s="12"/>
    </row>
    <row r="48127" spans="2:24" x14ac:dyDescent="0.3">
      <c r="B48127" s="73"/>
      <c r="D48127" s="73"/>
      <c r="P48127" s="73"/>
      <c r="T48127" s="73"/>
      <c r="U48127" s="73"/>
      <c r="V48127" s="73"/>
      <c r="X48127" s="12"/>
    </row>
    <row r="48128" spans="2:24" x14ac:dyDescent="0.3">
      <c r="B48128" s="73"/>
      <c r="D48128" s="73"/>
      <c r="P48128" s="73"/>
      <c r="T48128" s="73"/>
      <c r="U48128" s="73"/>
      <c r="V48128" s="73"/>
      <c r="X48128" s="12"/>
    </row>
    <row r="48129" spans="2:24" x14ac:dyDescent="0.3">
      <c r="B48129" s="73"/>
      <c r="D48129" s="73"/>
      <c r="P48129" s="73"/>
      <c r="T48129" s="73"/>
      <c r="U48129" s="73"/>
      <c r="V48129" s="73"/>
      <c r="X48129" s="12"/>
    </row>
    <row r="48130" spans="2:24" x14ac:dyDescent="0.3">
      <c r="B48130" s="73"/>
      <c r="D48130" s="73"/>
      <c r="P48130" s="73"/>
      <c r="T48130" s="73"/>
      <c r="U48130" s="73"/>
      <c r="V48130" s="73"/>
      <c r="X48130" s="12"/>
    </row>
    <row r="48131" spans="2:24" x14ac:dyDescent="0.3">
      <c r="B48131" s="73"/>
      <c r="D48131" s="73"/>
      <c r="P48131" s="73"/>
      <c r="T48131" s="73"/>
      <c r="U48131" s="73"/>
      <c r="V48131" s="73"/>
      <c r="X48131" s="12"/>
    </row>
    <row r="48132" spans="2:24" x14ac:dyDescent="0.3">
      <c r="B48132" s="73"/>
      <c r="D48132" s="73"/>
      <c r="P48132" s="73"/>
      <c r="T48132" s="73"/>
      <c r="U48132" s="73"/>
      <c r="V48132" s="73"/>
      <c r="X48132" s="12"/>
    </row>
    <row r="48133" spans="2:24" x14ac:dyDescent="0.3">
      <c r="B48133" s="73"/>
      <c r="D48133" s="73"/>
      <c r="P48133" s="73"/>
      <c r="T48133" s="73"/>
      <c r="U48133" s="73"/>
      <c r="V48133" s="73"/>
      <c r="X48133" s="12"/>
    </row>
    <row r="48134" spans="2:24" x14ac:dyDescent="0.3">
      <c r="B48134" s="73"/>
      <c r="D48134" s="73"/>
      <c r="P48134" s="73"/>
      <c r="T48134" s="73"/>
      <c r="U48134" s="73"/>
      <c r="V48134" s="73"/>
      <c r="X48134" s="12"/>
    </row>
    <row r="48135" spans="2:24" x14ac:dyDescent="0.3">
      <c r="B48135" s="73"/>
      <c r="D48135" s="73"/>
      <c r="P48135" s="73"/>
      <c r="T48135" s="73"/>
      <c r="U48135" s="73"/>
      <c r="V48135" s="73"/>
      <c r="X48135" s="12"/>
    </row>
    <row r="48136" spans="2:24" x14ac:dyDescent="0.3">
      <c r="B48136" s="73"/>
      <c r="D48136" s="73"/>
      <c r="P48136" s="73"/>
      <c r="T48136" s="73"/>
      <c r="U48136" s="73"/>
      <c r="V48136" s="73"/>
      <c r="X48136" s="12"/>
    </row>
    <row r="48137" spans="2:24" x14ac:dyDescent="0.3">
      <c r="B48137" s="73"/>
      <c r="D48137" s="73"/>
      <c r="P48137" s="73"/>
      <c r="T48137" s="73"/>
      <c r="U48137" s="73"/>
      <c r="V48137" s="73"/>
      <c r="X48137" s="12"/>
    </row>
    <row r="48138" spans="2:24" x14ac:dyDescent="0.3">
      <c r="B48138" s="73"/>
      <c r="D48138" s="73"/>
      <c r="P48138" s="73"/>
      <c r="T48138" s="73"/>
      <c r="U48138" s="73"/>
      <c r="V48138" s="73"/>
      <c r="X48138" s="12"/>
    </row>
    <row r="48139" spans="2:24" x14ac:dyDescent="0.3">
      <c r="B48139" s="73"/>
      <c r="D48139" s="73"/>
      <c r="P48139" s="73"/>
      <c r="T48139" s="73"/>
      <c r="U48139" s="73"/>
      <c r="V48139" s="73"/>
      <c r="X48139" s="12"/>
    </row>
    <row r="48140" spans="2:24" x14ac:dyDescent="0.3">
      <c r="B48140" s="73"/>
      <c r="D48140" s="73"/>
      <c r="P48140" s="73"/>
      <c r="T48140" s="73"/>
      <c r="U48140" s="73"/>
      <c r="V48140" s="73"/>
      <c r="X48140" s="12"/>
    </row>
    <row r="48141" spans="2:24" x14ac:dyDescent="0.3">
      <c r="B48141" s="73"/>
      <c r="D48141" s="73"/>
      <c r="P48141" s="73"/>
      <c r="T48141" s="73"/>
      <c r="U48141" s="73"/>
      <c r="V48141" s="73"/>
      <c r="X48141" s="12"/>
    </row>
    <row r="48142" spans="2:24" x14ac:dyDescent="0.3">
      <c r="B48142" s="73"/>
      <c r="D48142" s="73"/>
      <c r="P48142" s="73"/>
      <c r="T48142" s="73"/>
      <c r="U48142" s="73"/>
      <c r="V48142" s="73"/>
      <c r="X48142" s="12"/>
    </row>
    <row r="48143" spans="2:24" x14ac:dyDescent="0.3">
      <c r="B48143" s="73"/>
      <c r="D48143" s="73"/>
      <c r="P48143" s="73"/>
      <c r="T48143" s="73"/>
      <c r="U48143" s="73"/>
      <c r="V48143" s="73"/>
      <c r="X48143" s="12"/>
    </row>
    <row r="48144" spans="2:24" x14ac:dyDescent="0.3">
      <c r="B48144" s="73"/>
      <c r="D48144" s="73"/>
      <c r="P48144" s="73"/>
      <c r="T48144" s="73"/>
      <c r="U48144" s="73"/>
      <c r="V48144" s="73"/>
      <c r="X48144" s="12"/>
    </row>
    <row r="48145" spans="2:24" x14ac:dyDescent="0.3">
      <c r="B48145" s="73"/>
      <c r="D48145" s="73"/>
      <c r="P48145" s="73"/>
      <c r="T48145" s="73"/>
      <c r="U48145" s="73"/>
      <c r="V48145" s="73"/>
      <c r="X48145" s="12"/>
    </row>
    <row r="48146" spans="2:24" x14ac:dyDescent="0.3">
      <c r="B48146" s="73"/>
      <c r="D48146" s="73"/>
      <c r="P48146" s="73"/>
      <c r="T48146" s="73"/>
      <c r="U48146" s="73"/>
      <c r="V48146" s="73"/>
      <c r="X48146" s="12"/>
    </row>
    <row r="48147" spans="2:24" x14ac:dyDescent="0.3">
      <c r="B48147" s="73"/>
      <c r="D48147" s="73"/>
      <c r="P48147" s="73"/>
      <c r="T48147" s="73"/>
      <c r="U48147" s="73"/>
      <c r="V48147" s="73"/>
      <c r="X48147" s="12"/>
    </row>
    <row r="48148" spans="2:24" x14ac:dyDescent="0.3">
      <c r="B48148" s="73"/>
      <c r="D48148" s="73"/>
      <c r="P48148" s="73"/>
      <c r="T48148" s="73"/>
      <c r="U48148" s="73"/>
      <c r="V48148" s="73"/>
      <c r="X48148" s="12"/>
    </row>
    <row r="48149" spans="2:24" x14ac:dyDescent="0.3">
      <c r="B48149" s="73"/>
      <c r="D48149" s="73"/>
      <c r="P48149" s="73"/>
      <c r="T48149" s="73"/>
      <c r="U48149" s="73"/>
      <c r="V48149" s="73"/>
      <c r="X48149" s="12"/>
    </row>
    <row r="48150" spans="2:24" x14ac:dyDescent="0.3">
      <c r="B48150" s="73"/>
      <c r="D48150" s="73"/>
      <c r="P48150" s="73"/>
      <c r="T48150" s="73"/>
      <c r="U48150" s="73"/>
      <c r="V48150" s="73"/>
      <c r="X48150" s="12"/>
    </row>
    <row r="48151" spans="2:24" x14ac:dyDescent="0.3">
      <c r="B48151" s="73"/>
      <c r="D48151" s="73"/>
      <c r="P48151" s="73"/>
      <c r="T48151" s="73"/>
      <c r="U48151" s="73"/>
      <c r="V48151" s="73"/>
      <c r="X48151" s="12"/>
    </row>
    <row r="48152" spans="2:24" x14ac:dyDescent="0.3">
      <c r="B48152" s="73"/>
      <c r="D48152" s="73"/>
      <c r="P48152" s="73"/>
      <c r="T48152" s="73"/>
      <c r="U48152" s="73"/>
      <c r="V48152" s="73"/>
      <c r="X48152" s="12"/>
    </row>
    <row r="48153" spans="2:24" x14ac:dyDescent="0.3">
      <c r="B48153" s="73"/>
      <c r="D48153" s="73"/>
      <c r="P48153" s="73"/>
      <c r="T48153" s="73"/>
      <c r="U48153" s="73"/>
      <c r="V48153" s="73"/>
      <c r="X48153" s="12"/>
    </row>
    <row r="48154" spans="2:24" x14ac:dyDescent="0.3">
      <c r="B48154" s="73"/>
      <c r="D48154" s="73"/>
      <c r="P48154" s="73"/>
      <c r="T48154" s="73"/>
      <c r="U48154" s="73"/>
      <c r="V48154" s="73"/>
      <c r="X48154" s="12"/>
    </row>
    <row r="48155" spans="2:24" x14ac:dyDescent="0.3">
      <c r="B48155" s="73"/>
      <c r="D48155" s="73"/>
      <c r="P48155" s="73"/>
      <c r="T48155" s="73"/>
      <c r="U48155" s="73"/>
      <c r="V48155" s="73"/>
      <c r="X48155" s="12"/>
    </row>
    <row r="48156" spans="2:24" x14ac:dyDescent="0.3">
      <c r="B48156" s="73"/>
      <c r="D48156" s="73"/>
      <c r="P48156" s="73"/>
      <c r="T48156" s="73"/>
      <c r="U48156" s="73"/>
      <c r="V48156" s="73"/>
      <c r="X48156" s="12"/>
    </row>
    <row r="48157" spans="2:24" x14ac:dyDescent="0.3">
      <c r="B48157" s="73"/>
      <c r="D48157" s="73"/>
      <c r="P48157" s="73"/>
      <c r="T48157" s="73"/>
      <c r="U48157" s="73"/>
      <c r="V48157" s="73"/>
      <c r="X48157" s="12"/>
    </row>
    <row r="48158" spans="2:24" x14ac:dyDescent="0.3">
      <c r="B48158" s="73"/>
      <c r="D48158" s="73"/>
      <c r="P48158" s="73"/>
      <c r="T48158" s="73"/>
      <c r="U48158" s="73"/>
      <c r="V48158" s="73"/>
      <c r="X48158" s="12"/>
    </row>
    <row r="48159" spans="2:24" x14ac:dyDescent="0.3">
      <c r="B48159" s="73"/>
      <c r="D48159" s="73"/>
      <c r="P48159" s="73"/>
      <c r="T48159" s="73"/>
      <c r="U48159" s="73"/>
      <c r="V48159" s="73"/>
      <c r="X48159" s="12"/>
    </row>
    <row r="48160" spans="2:24" x14ac:dyDescent="0.3">
      <c r="B48160" s="73"/>
      <c r="D48160" s="73"/>
      <c r="P48160" s="73"/>
      <c r="T48160" s="73"/>
      <c r="U48160" s="73"/>
      <c r="V48160" s="73"/>
      <c r="X48160" s="12"/>
    </row>
    <row r="48161" spans="2:24" x14ac:dyDescent="0.3">
      <c r="B48161" s="73"/>
      <c r="D48161" s="73"/>
      <c r="P48161" s="73"/>
      <c r="T48161" s="73"/>
      <c r="U48161" s="73"/>
      <c r="V48161" s="73"/>
      <c r="X48161" s="12"/>
    </row>
    <row r="48162" spans="2:24" x14ac:dyDescent="0.3">
      <c r="B48162" s="73"/>
      <c r="D48162" s="73"/>
      <c r="P48162" s="73"/>
      <c r="T48162" s="73"/>
      <c r="U48162" s="73"/>
      <c r="V48162" s="73"/>
      <c r="X48162" s="12"/>
    </row>
    <row r="48163" spans="2:24" x14ac:dyDescent="0.3">
      <c r="B48163" s="73"/>
      <c r="D48163" s="73"/>
      <c r="P48163" s="73"/>
      <c r="T48163" s="73"/>
      <c r="U48163" s="73"/>
      <c r="V48163" s="73"/>
      <c r="X48163" s="12"/>
    </row>
    <row r="48164" spans="2:24" x14ac:dyDescent="0.3">
      <c r="B48164" s="73"/>
      <c r="D48164" s="73"/>
      <c r="P48164" s="73"/>
      <c r="T48164" s="73"/>
      <c r="U48164" s="73"/>
      <c r="V48164" s="73"/>
      <c r="X48164" s="12"/>
    </row>
    <row r="48165" spans="2:24" x14ac:dyDescent="0.3">
      <c r="B48165" s="73"/>
      <c r="D48165" s="73"/>
      <c r="P48165" s="73"/>
      <c r="T48165" s="73"/>
      <c r="U48165" s="73"/>
      <c r="V48165" s="73"/>
      <c r="X48165" s="12"/>
    </row>
    <row r="48166" spans="2:24" x14ac:dyDescent="0.3">
      <c r="B48166" s="73"/>
      <c r="D48166" s="73"/>
      <c r="P48166" s="73"/>
      <c r="T48166" s="73"/>
      <c r="U48166" s="73"/>
      <c r="V48166" s="73"/>
      <c r="X48166" s="12"/>
    </row>
    <row r="48167" spans="2:24" x14ac:dyDescent="0.3">
      <c r="B48167" s="73"/>
      <c r="D48167" s="73"/>
      <c r="P48167" s="73"/>
      <c r="T48167" s="73"/>
      <c r="U48167" s="73"/>
      <c r="V48167" s="73"/>
      <c r="X48167" s="12"/>
    </row>
    <row r="48168" spans="2:24" x14ac:dyDescent="0.3">
      <c r="B48168" s="73"/>
      <c r="D48168" s="73"/>
      <c r="P48168" s="73"/>
      <c r="T48168" s="73"/>
      <c r="U48168" s="73"/>
      <c r="V48168" s="73"/>
      <c r="X48168" s="12"/>
    </row>
    <row r="48169" spans="2:24" x14ac:dyDescent="0.3">
      <c r="B48169" s="73"/>
      <c r="D48169" s="73"/>
      <c r="P48169" s="73"/>
      <c r="T48169" s="73"/>
      <c r="U48169" s="73"/>
      <c r="V48169" s="73"/>
      <c r="X48169" s="12"/>
    </row>
    <row r="48170" spans="2:24" x14ac:dyDescent="0.3">
      <c r="B48170" s="73"/>
      <c r="D48170" s="73"/>
      <c r="P48170" s="73"/>
      <c r="T48170" s="73"/>
      <c r="U48170" s="73"/>
      <c r="V48170" s="73"/>
      <c r="X48170" s="12"/>
    </row>
    <row r="48171" spans="2:24" x14ac:dyDescent="0.3">
      <c r="B48171" s="73"/>
      <c r="D48171" s="73"/>
      <c r="P48171" s="73"/>
      <c r="T48171" s="73"/>
      <c r="U48171" s="73"/>
      <c r="V48171" s="73"/>
      <c r="X48171" s="12"/>
    </row>
    <row r="48172" spans="2:24" x14ac:dyDescent="0.3">
      <c r="B48172" s="73"/>
      <c r="D48172" s="73"/>
      <c r="P48172" s="73"/>
      <c r="T48172" s="73"/>
      <c r="U48172" s="73"/>
      <c r="V48172" s="73"/>
      <c r="X48172" s="12"/>
    </row>
    <row r="48173" spans="2:24" x14ac:dyDescent="0.3">
      <c r="B48173" s="73"/>
      <c r="D48173" s="73"/>
      <c r="P48173" s="73"/>
      <c r="T48173" s="73"/>
      <c r="U48173" s="73"/>
      <c r="V48173" s="73"/>
      <c r="X48173" s="12"/>
    </row>
    <row r="48174" spans="2:24" x14ac:dyDescent="0.3">
      <c r="B48174" s="73"/>
      <c r="D48174" s="73"/>
      <c r="P48174" s="73"/>
      <c r="T48174" s="73"/>
      <c r="U48174" s="73"/>
      <c r="V48174" s="73"/>
      <c r="X48174" s="12"/>
    </row>
    <row r="48175" spans="2:24" x14ac:dyDescent="0.3">
      <c r="B48175" s="73"/>
      <c r="D48175" s="73"/>
      <c r="P48175" s="73"/>
      <c r="T48175" s="73"/>
      <c r="U48175" s="73"/>
      <c r="V48175" s="73"/>
      <c r="X48175" s="12"/>
    </row>
    <row r="48176" spans="2:24" x14ac:dyDescent="0.3">
      <c r="B48176" s="73"/>
      <c r="D48176" s="73"/>
      <c r="P48176" s="73"/>
      <c r="T48176" s="73"/>
      <c r="U48176" s="73"/>
      <c r="V48176" s="73"/>
      <c r="X48176" s="12"/>
    </row>
    <row r="48177" spans="2:24" x14ac:dyDescent="0.3">
      <c r="B48177" s="73"/>
      <c r="D48177" s="73"/>
      <c r="P48177" s="73"/>
      <c r="T48177" s="73"/>
      <c r="U48177" s="73"/>
      <c r="V48177" s="73"/>
      <c r="X48177" s="12"/>
    </row>
    <row r="48178" spans="2:24" x14ac:dyDescent="0.3">
      <c r="B48178" s="73"/>
      <c r="D48178" s="73"/>
      <c r="P48178" s="73"/>
      <c r="T48178" s="73"/>
      <c r="U48178" s="73"/>
      <c r="V48178" s="73"/>
      <c r="X48178" s="12"/>
    </row>
    <row r="48179" spans="2:24" x14ac:dyDescent="0.3">
      <c r="B48179" s="73"/>
      <c r="D48179" s="73"/>
      <c r="P48179" s="73"/>
      <c r="T48179" s="73"/>
      <c r="U48179" s="73"/>
      <c r="V48179" s="73"/>
      <c r="X48179" s="12"/>
    </row>
    <row r="48180" spans="2:24" x14ac:dyDescent="0.3">
      <c r="B48180" s="73"/>
      <c r="D48180" s="73"/>
      <c r="P48180" s="73"/>
      <c r="T48180" s="73"/>
      <c r="U48180" s="73"/>
      <c r="V48180" s="73"/>
      <c r="X48180" s="12"/>
    </row>
    <row r="48181" spans="2:24" x14ac:dyDescent="0.3">
      <c r="B48181" s="73"/>
      <c r="D48181" s="73"/>
      <c r="P48181" s="73"/>
      <c r="T48181" s="73"/>
      <c r="U48181" s="73"/>
      <c r="V48181" s="73"/>
      <c r="X48181" s="12"/>
    </row>
    <row r="48182" spans="2:24" x14ac:dyDescent="0.3">
      <c r="B48182" s="73"/>
      <c r="D48182" s="73"/>
      <c r="P48182" s="73"/>
      <c r="T48182" s="73"/>
      <c r="U48182" s="73"/>
      <c r="V48182" s="73"/>
      <c r="X48182" s="12"/>
    </row>
    <row r="48183" spans="2:24" x14ac:dyDescent="0.3">
      <c r="B48183" s="73"/>
      <c r="D48183" s="73"/>
      <c r="P48183" s="73"/>
      <c r="T48183" s="73"/>
      <c r="U48183" s="73"/>
      <c r="V48183" s="73"/>
      <c r="X48183" s="12"/>
    </row>
    <row r="48184" spans="2:24" x14ac:dyDescent="0.3">
      <c r="B48184" s="73"/>
      <c r="D48184" s="73"/>
      <c r="P48184" s="73"/>
      <c r="T48184" s="73"/>
      <c r="U48184" s="73"/>
      <c r="V48184" s="73"/>
      <c r="X48184" s="12"/>
    </row>
    <row r="48185" spans="2:24" x14ac:dyDescent="0.3">
      <c r="B48185" s="73"/>
      <c r="D48185" s="73"/>
      <c r="P48185" s="73"/>
      <c r="T48185" s="73"/>
      <c r="U48185" s="73"/>
      <c r="V48185" s="73"/>
      <c r="X48185" s="12"/>
    </row>
    <row r="48186" spans="2:24" x14ac:dyDescent="0.3">
      <c r="B48186" s="73"/>
      <c r="D48186" s="73"/>
      <c r="P48186" s="73"/>
      <c r="T48186" s="73"/>
      <c r="U48186" s="73"/>
      <c r="V48186" s="73"/>
      <c r="X48186" s="12"/>
    </row>
    <row r="48187" spans="2:24" x14ac:dyDescent="0.3">
      <c r="B48187" s="73"/>
      <c r="D48187" s="73"/>
      <c r="P48187" s="73"/>
      <c r="T48187" s="73"/>
      <c r="U48187" s="73"/>
      <c r="V48187" s="73"/>
      <c r="X48187" s="12"/>
    </row>
    <row r="48188" spans="2:24" x14ac:dyDescent="0.3">
      <c r="B48188" s="73"/>
      <c r="D48188" s="73"/>
      <c r="P48188" s="73"/>
      <c r="T48188" s="73"/>
      <c r="U48188" s="73"/>
      <c r="V48188" s="73"/>
      <c r="X48188" s="12"/>
    </row>
    <row r="48189" spans="2:24" x14ac:dyDescent="0.3">
      <c r="B48189" s="73"/>
      <c r="D48189" s="73"/>
      <c r="P48189" s="73"/>
      <c r="T48189" s="73"/>
      <c r="U48189" s="73"/>
      <c r="V48189" s="73"/>
      <c r="X48189" s="12"/>
    </row>
    <row r="48190" spans="2:24" x14ac:dyDescent="0.3">
      <c r="B48190" s="73"/>
      <c r="D48190" s="73"/>
      <c r="P48190" s="73"/>
      <c r="T48190" s="73"/>
      <c r="U48190" s="73"/>
      <c r="V48190" s="73"/>
      <c r="X48190" s="12"/>
    </row>
    <row r="48191" spans="2:24" x14ac:dyDescent="0.3">
      <c r="B48191" s="73"/>
      <c r="D48191" s="73"/>
      <c r="P48191" s="73"/>
      <c r="T48191" s="73"/>
      <c r="U48191" s="73"/>
      <c r="V48191" s="73"/>
      <c r="X48191" s="12"/>
    </row>
    <row r="48192" spans="2:24" x14ac:dyDescent="0.3">
      <c r="B48192" s="73"/>
      <c r="D48192" s="73"/>
      <c r="P48192" s="73"/>
      <c r="T48192" s="73"/>
      <c r="U48192" s="73"/>
      <c r="V48192" s="73"/>
      <c r="X48192" s="12"/>
    </row>
    <row r="48193" spans="2:24" x14ac:dyDescent="0.3">
      <c r="B48193" s="73"/>
      <c r="D48193" s="73"/>
      <c r="P48193" s="73"/>
      <c r="T48193" s="73"/>
      <c r="U48193" s="73"/>
      <c r="V48193" s="73"/>
      <c r="X48193" s="12"/>
    </row>
    <row r="48194" spans="2:24" x14ac:dyDescent="0.3">
      <c r="B48194" s="73"/>
      <c r="D48194" s="73"/>
      <c r="P48194" s="73"/>
      <c r="T48194" s="73"/>
      <c r="U48194" s="73"/>
      <c r="V48194" s="73"/>
      <c r="X48194" s="12"/>
    </row>
    <row r="48195" spans="2:24" x14ac:dyDescent="0.3">
      <c r="B48195" s="73"/>
      <c r="D48195" s="73"/>
      <c r="P48195" s="73"/>
      <c r="T48195" s="73"/>
      <c r="U48195" s="73"/>
      <c r="V48195" s="73"/>
      <c r="X48195" s="12"/>
    </row>
    <row r="48196" spans="2:24" x14ac:dyDescent="0.3">
      <c r="B48196" s="73"/>
      <c r="D48196" s="73"/>
      <c r="P48196" s="73"/>
      <c r="T48196" s="73"/>
      <c r="U48196" s="73"/>
      <c r="V48196" s="73"/>
      <c r="X48196" s="12"/>
    </row>
    <row r="48197" spans="2:24" x14ac:dyDescent="0.3">
      <c r="B48197" s="73"/>
      <c r="D48197" s="73"/>
      <c r="P48197" s="73"/>
      <c r="T48197" s="73"/>
      <c r="U48197" s="73"/>
      <c r="V48197" s="73"/>
      <c r="X48197" s="12"/>
    </row>
    <row r="48198" spans="2:24" x14ac:dyDescent="0.3">
      <c r="B48198" s="73"/>
      <c r="D48198" s="73"/>
      <c r="P48198" s="73"/>
      <c r="T48198" s="73"/>
      <c r="U48198" s="73"/>
      <c r="V48198" s="73"/>
      <c r="X48198" s="12"/>
    </row>
    <row r="48199" spans="2:24" x14ac:dyDescent="0.3">
      <c r="B48199" s="73"/>
      <c r="D48199" s="73"/>
      <c r="P48199" s="73"/>
      <c r="T48199" s="73"/>
      <c r="U48199" s="73"/>
      <c r="V48199" s="73"/>
      <c r="X48199" s="12"/>
    </row>
    <row r="48200" spans="2:24" x14ac:dyDescent="0.3">
      <c r="B48200" s="73"/>
      <c r="D48200" s="73"/>
      <c r="P48200" s="73"/>
      <c r="T48200" s="73"/>
      <c r="U48200" s="73"/>
      <c r="V48200" s="73"/>
      <c r="X48200" s="12"/>
    </row>
    <row r="48201" spans="2:24" x14ac:dyDescent="0.3">
      <c r="B48201" s="73"/>
      <c r="D48201" s="73"/>
      <c r="P48201" s="73"/>
      <c r="T48201" s="73"/>
      <c r="U48201" s="73"/>
      <c r="V48201" s="73"/>
      <c r="X48201" s="12"/>
    </row>
    <row r="48202" spans="2:24" x14ac:dyDescent="0.3">
      <c r="B48202" s="73"/>
      <c r="D48202" s="73"/>
      <c r="P48202" s="73"/>
      <c r="T48202" s="73"/>
      <c r="U48202" s="73"/>
      <c r="V48202" s="73"/>
      <c r="X48202" s="12"/>
    </row>
    <row r="48203" spans="2:24" x14ac:dyDescent="0.3">
      <c r="B48203" s="73"/>
      <c r="D48203" s="73"/>
      <c r="P48203" s="73"/>
      <c r="T48203" s="73"/>
      <c r="U48203" s="73"/>
      <c r="V48203" s="73"/>
      <c r="X48203" s="12"/>
    </row>
    <row r="48204" spans="2:24" x14ac:dyDescent="0.3">
      <c r="B48204" s="73"/>
      <c r="D48204" s="73"/>
      <c r="P48204" s="73"/>
      <c r="T48204" s="73"/>
      <c r="U48204" s="73"/>
      <c r="V48204" s="73"/>
      <c r="X48204" s="12"/>
    </row>
    <row r="48205" spans="2:24" x14ac:dyDescent="0.3">
      <c r="B48205" s="73"/>
      <c r="D48205" s="73"/>
      <c r="P48205" s="73"/>
      <c r="T48205" s="73"/>
      <c r="U48205" s="73"/>
      <c r="V48205" s="73"/>
      <c r="X48205" s="12"/>
    </row>
    <row r="48206" spans="2:24" x14ac:dyDescent="0.3">
      <c r="B48206" s="73"/>
      <c r="D48206" s="73"/>
      <c r="P48206" s="73"/>
      <c r="T48206" s="73"/>
      <c r="U48206" s="73"/>
      <c r="V48206" s="73"/>
      <c r="X48206" s="12"/>
    </row>
    <row r="48207" spans="2:24" x14ac:dyDescent="0.3">
      <c r="B48207" s="73"/>
      <c r="D48207" s="73"/>
      <c r="P48207" s="73"/>
      <c r="T48207" s="73"/>
      <c r="U48207" s="73"/>
      <c r="V48207" s="73"/>
      <c r="X48207" s="12"/>
    </row>
    <row r="48208" spans="2:24" x14ac:dyDescent="0.3">
      <c r="B48208" s="73"/>
      <c r="D48208" s="73"/>
      <c r="P48208" s="73"/>
      <c r="T48208" s="73"/>
      <c r="U48208" s="73"/>
      <c r="V48208" s="73"/>
      <c r="X48208" s="12"/>
    </row>
    <row r="48209" spans="2:24" x14ac:dyDescent="0.3">
      <c r="B48209" s="73"/>
      <c r="D48209" s="73"/>
      <c r="P48209" s="73"/>
      <c r="T48209" s="73"/>
      <c r="U48209" s="73"/>
      <c r="V48209" s="73"/>
      <c r="X48209" s="12"/>
    </row>
    <row r="48210" spans="2:24" x14ac:dyDescent="0.3">
      <c r="B48210" s="73"/>
      <c r="D48210" s="73"/>
      <c r="P48210" s="73"/>
      <c r="T48210" s="73"/>
      <c r="U48210" s="73"/>
      <c r="V48210" s="73"/>
      <c r="X48210" s="12"/>
    </row>
    <row r="48211" spans="2:24" x14ac:dyDescent="0.3">
      <c r="B48211" s="73"/>
      <c r="D48211" s="73"/>
      <c r="P48211" s="73"/>
      <c r="T48211" s="73"/>
      <c r="U48211" s="73"/>
      <c r="V48211" s="73"/>
      <c r="X48211" s="12"/>
    </row>
    <row r="48212" spans="2:24" x14ac:dyDescent="0.3">
      <c r="B48212" s="73"/>
      <c r="D48212" s="73"/>
      <c r="P48212" s="73"/>
      <c r="T48212" s="73"/>
      <c r="U48212" s="73"/>
      <c r="V48212" s="73"/>
      <c r="X48212" s="12"/>
    </row>
    <row r="48213" spans="2:24" x14ac:dyDescent="0.3">
      <c r="B48213" s="73"/>
      <c r="D48213" s="73"/>
      <c r="P48213" s="73"/>
      <c r="T48213" s="73"/>
      <c r="U48213" s="73"/>
      <c r="V48213" s="73"/>
      <c r="X48213" s="12"/>
    </row>
    <row r="48214" spans="2:24" x14ac:dyDescent="0.3">
      <c r="B48214" s="73"/>
      <c r="D48214" s="73"/>
      <c r="P48214" s="73"/>
      <c r="T48214" s="73"/>
      <c r="U48214" s="73"/>
      <c r="V48214" s="73"/>
      <c r="X48214" s="12"/>
    </row>
    <row r="48215" spans="2:24" x14ac:dyDescent="0.3">
      <c r="B48215" s="73"/>
      <c r="D48215" s="73"/>
      <c r="P48215" s="73"/>
      <c r="T48215" s="73"/>
      <c r="U48215" s="73"/>
      <c r="V48215" s="73"/>
      <c r="X48215" s="12"/>
    </row>
    <row r="48216" spans="2:24" x14ac:dyDescent="0.3">
      <c r="B48216" s="73"/>
      <c r="D48216" s="73"/>
      <c r="P48216" s="73"/>
      <c r="T48216" s="73"/>
      <c r="U48216" s="73"/>
      <c r="V48216" s="73"/>
      <c r="X48216" s="12"/>
    </row>
    <row r="48217" spans="2:24" x14ac:dyDescent="0.3">
      <c r="B48217" s="73"/>
      <c r="D48217" s="73"/>
      <c r="P48217" s="73"/>
      <c r="T48217" s="73"/>
      <c r="U48217" s="73"/>
      <c r="V48217" s="73"/>
      <c r="X48217" s="12"/>
    </row>
    <row r="48218" spans="2:24" x14ac:dyDescent="0.3">
      <c r="B48218" s="73"/>
      <c r="D48218" s="73"/>
      <c r="P48218" s="73"/>
      <c r="T48218" s="73"/>
      <c r="U48218" s="73"/>
      <c r="V48218" s="73"/>
      <c r="X48218" s="12"/>
    </row>
    <row r="48219" spans="2:24" x14ac:dyDescent="0.3">
      <c r="B48219" s="73"/>
      <c r="D48219" s="73"/>
      <c r="P48219" s="73"/>
      <c r="T48219" s="73"/>
      <c r="U48219" s="73"/>
      <c r="V48219" s="73"/>
      <c r="X48219" s="12"/>
    </row>
    <row r="48220" spans="2:24" x14ac:dyDescent="0.3">
      <c r="B48220" s="73"/>
      <c r="D48220" s="73"/>
      <c r="P48220" s="73"/>
      <c r="T48220" s="73"/>
      <c r="U48220" s="73"/>
      <c r="V48220" s="73"/>
      <c r="X48220" s="12"/>
    </row>
    <row r="48221" spans="2:24" x14ac:dyDescent="0.3">
      <c r="B48221" s="73"/>
      <c r="D48221" s="73"/>
      <c r="P48221" s="73"/>
      <c r="T48221" s="73"/>
      <c r="U48221" s="73"/>
      <c r="V48221" s="73"/>
      <c r="X48221" s="12"/>
    </row>
    <row r="48222" spans="2:24" x14ac:dyDescent="0.3">
      <c r="B48222" s="73"/>
      <c r="D48222" s="73"/>
      <c r="P48222" s="73"/>
      <c r="T48222" s="73"/>
      <c r="U48222" s="73"/>
      <c r="V48222" s="73"/>
      <c r="X48222" s="12"/>
    </row>
    <row r="48223" spans="2:24" x14ac:dyDescent="0.3">
      <c r="B48223" s="73"/>
      <c r="D48223" s="73"/>
      <c r="P48223" s="73"/>
      <c r="T48223" s="73"/>
      <c r="U48223" s="73"/>
      <c r="V48223" s="73"/>
      <c r="X48223" s="12"/>
    </row>
    <row r="48224" spans="2:24" x14ac:dyDescent="0.3">
      <c r="B48224" s="73"/>
      <c r="D48224" s="73"/>
      <c r="P48224" s="73"/>
      <c r="T48224" s="73"/>
      <c r="U48224" s="73"/>
      <c r="V48224" s="73"/>
      <c r="X48224" s="12"/>
    </row>
    <row r="48225" spans="2:24" x14ac:dyDescent="0.3">
      <c r="B48225" s="73"/>
      <c r="D48225" s="73"/>
      <c r="P48225" s="73"/>
      <c r="T48225" s="73"/>
      <c r="U48225" s="73"/>
      <c r="V48225" s="73"/>
      <c r="X48225" s="12"/>
    </row>
    <row r="48226" spans="2:24" x14ac:dyDescent="0.3">
      <c r="B48226" s="73"/>
      <c r="D48226" s="73"/>
      <c r="P48226" s="73"/>
      <c r="T48226" s="73"/>
      <c r="U48226" s="73"/>
      <c r="V48226" s="73"/>
      <c r="X48226" s="12"/>
    </row>
    <row r="48227" spans="2:24" x14ac:dyDescent="0.3">
      <c r="B48227" s="73"/>
      <c r="D48227" s="73"/>
      <c r="P48227" s="73"/>
      <c r="T48227" s="73"/>
      <c r="U48227" s="73"/>
      <c r="V48227" s="73"/>
      <c r="X48227" s="12"/>
    </row>
    <row r="48228" spans="2:24" x14ac:dyDescent="0.3">
      <c r="B48228" s="73"/>
      <c r="D48228" s="73"/>
      <c r="P48228" s="73"/>
      <c r="T48228" s="73"/>
      <c r="U48228" s="73"/>
      <c r="V48228" s="73"/>
      <c r="X48228" s="12"/>
    </row>
    <row r="48229" spans="2:24" x14ac:dyDescent="0.3">
      <c r="B48229" s="73"/>
      <c r="D48229" s="73"/>
      <c r="P48229" s="73"/>
      <c r="T48229" s="73"/>
      <c r="U48229" s="73"/>
      <c r="V48229" s="73"/>
      <c r="X48229" s="12"/>
    </row>
    <row r="48230" spans="2:24" x14ac:dyDescent="0.3">
      <c r="B48230" s="73"/>
      <c r="D48230" s="73"/>
      <c r="P48230" s="73"/>
      <c r="T48230" s="73"/>
      <c r="U48230" s="73"/>
      <c r="V48230" s="73"/>
      <c r="X48230" s="12"/>
    </row>
    <row r="48231" spans="2:24" x14ac:dyDescent="0.3">
      <c r="B48231" s="73"/>
      <c r="D48231" s="73"/>
      <c r="P48231" s="73"/>
      <c r="T48231" s="73"/>
      <c r="U48231" s="73"/>
      <c r="V48231" s="73"/>
      <c r="X48231" s="12"/>
    </row>
    <row r="48232" spans="2:24" x14ac:dyDescent="0.3">
      <c r="B48232" s="73"/>
      <c r="D48232" s="73"/>
      <c r="P48232" s="73"/>
      <c r="T48232" s="73"/>
      <c r="U48232" s="73"/>
      <c r="V48232" s="73"/>
      <c r="X48232" s="12"/>
    </row>
    <row r="48233" spans="2:24" x14ac:dyDescent="0.3">
      <c r="B48233" s="73"/>
      <c r="D48233" s="73"/>
      <c r="P48233" s="73"/>
      <c r="T48233" s="73"/>
      <c r="U48233" s="73"/>
      <c r="V48233" s="73"/>
      <c r="X48233" s="12"/>
    </row>
    <row r="48234" spans="2:24" x14ac:dyDescent="0.3">
      <c r="B48234" s="73"/>
      <c r="D48234" s="73"/>
      <c r="P48234" s="73"/>
      <c r="T48234" s="73"/>
      <c r="U48234" s="73"/>
      <c r="V48234" s="73"/>
      <c r="X48234" s="12"/>
    </row>
    <row r="48235" spans="2:24" x14ac:dyDescent="0.3">
      <c r="B48235" s="73"/>
      <c r="D48235" s="73"/>
      <c r="P48235" s="73"/>
      <c r="T48235" s="73"/>
      <c r="U48235" s="73"/>
      <c r="V48235" s="73"/>
      <c r="X48235" s="12"/>
    </row>
    <row r="48236" spans="2:24" x14ac:dyDescent="0.3">
      <c r="B48236" s="73"/>
      <c r="D48236" s="73"/>
      <c r="P48236" s="73"/>
      <c r="T48236" s="73"/>
      <c r="U48236" s="73"/>
      <c r="V48236" s="73"/>
      <c r="X48236" s="12"/>
    </row>
    <row r="48237" spans="2:24" x14ac:dyDescent="0.3">
      <c r="B48237" s="73"/>
      <c r="D48237" s="73"/>
      <c r="P48237" s="73"/>
      <c r="T48237" s="73"/>
      <c r="U48237" s="73"/>
      <c r="V48237" s="73"/>
      <c r="X48237" s="12"/>
    </row>
    <row r="48238" spans="2:24" x14ac:dyDescent="0.3">
      <c r="B48238" s="73"/>
      <c r="D48238" s="73"/>
      <c r="P48238" s="73"/>
      <c r="T48238" s="73"/>
      <c r="U48238" s="73"/>
      <c r="V48238" s="73"/>
      <c r="X48238" s="12"/>
    </row>
    <row r="48239" spans="2:24" x14ac:dyDescent="0.3">
      <c r="B48239" s="73"/>
      <c r="D48239" s="73"/>
      <c r="P48239" s="73"/>
      <c r="T48239" s="73"/>
      <c r="U48239" s="73"/>
      <c r="V48239" s="73"/>
      <c r="X48239" s="12"/>
    </row>
    <row r="48240" spans="2:24" x14ac:dyDescent="0.3">
      <c r="B48240" s="73"/>
      <c r="D48240" s="73"/>
      <c r="P48240" s="73"/>
      <c r="T48240" s="73"/>
      <c r="U48240" s="73"/>
      <c r="V48240" s="73"/>
      <c r="X48240" s="12"/>
    </row>
    <row r="48241" spans="2:24" x14ac:dyDescent="0.3">
      <c r="B48241" s="73"/>
      <c r="D48241" s="73"/>
      <c r="P48241" s="73"/>
      <c r="T48241" s="73"/>
      <c r="U48241" s="73"/>
      <c r="V48241" s="73"/>
      <c r="X48241" s="12"/>
    </row>
    <row r="48242" spans="2:24" x14ac:dyDescent="0.3">
      <c r="B48242" s="73"/>
      <c r="D48242" s="73"/>
      <c r="P48242" s="73"/>
      <c r="T48242" s="73"/>
      <c r="U48242" s="73"/>
      <c r="V48242" s="73"/>
      <c r="X48242" s="12"/>
    </row>
    <row r="48243" spans="2:24" x14ac:dyDescent="0.3">
      <c r="B48243" s="73"/>
      <c r="D48243" s="73"/>
      <c r="P48243" s="73"/>
      <c r="T48243" s="73"/>
      <c r="U48243" s="73"/>
      <c r="V48243" s="73"/>
      <c r="X48243" s="12"/>
    </row>
    <row r="48244" spans="2:24" x14ac:dyDescent="0.3">
      <c r="B48244" s="73"/>
      <c r="D48244" s="73"/>
      <c r="P48244" s="73"/>
      <c r="T48244" s="73"/>
      <c r="U48244" s="73"/>
      <c r="V48244" s="73"/>
      <c r="X48244" s="12"/>
    </row>
    <row r="48245" spans="2:24" x14ac:dyDescent="0.3">
      <c r="B48245" s="73"/>
      <c r="D48245" s="73"/>
      <c r="P48245" s="73"/>
      <c r="T48245" s="73"/>
      <c r="U48245" s="73"/>
      <c r="V48245" s="73"/>
      <c r="X48245" s="12"/>
    </row>
    <row r="48246" spans="2:24" x14ac:dyDescent="0.3">
      <c r="B48246" s="73"/>
      <c r="D48246" s="73"/>
      <c r="P48246" s="73"/>
      <c r="T48246" s="73"/>
      <c r="U48246" s="73"/>
      <c r="V48246" s="73"/>
      <c r="X48246" s="12"/>
    </row>
    <row r="48247" spans="2:24" x14ac:dyDescent="0.3">
      <c r="B48247" s="73"/>
      <c r="D48247" s="73"/>
      <c r="P48247" s="73"/>
      <c r="T48247" s="73"/>
      <c r="U48247" s="73"/>
      <c r="V48247" s="73"/>
      <c r="X48247" s="12"/>
    </row>
    <row r="48248" spans="2:24" x14ac:dyDescent="0.3">
      <c r="B48248" s="73"/>
      <c r="D48248" s="73"/>
      <c r="P48248" s="73"/>
      <c r="T48248" s="73"/>
      <c r="U48248" s="73"/>
      <c r="V48248" s="73"/>
      <c r="X48248" s="12"/>
    </row>
    <row r="48249" spans="2:24" x14ac:dyDescent="0.3">
      <c r="B48249" s="73"/>
      <c r="D48249" s="73"/>
      <c r="P48249" s="73"/>
      <c r="T48249" s="73"/>
      <c r="U48249" s="73"/>
      <c r="V48249" s="73"/>
      <c r="X48249" s="12"/>
    </row>
    <row r="48250" spans="2:24" x14ac:dyDescent="0.3">
      <c r="B48250" s="73"/>
      <c r="D48250" s="73"/>
      <c r="P48250" s="73"/>
      <c r="T48250" s="73"/>
      <c r="U48250" s="73"/>
      <c r="V48250" s="73"/>
      <c r="X48250" s="12"/>
    </row>
    <row r="48251" spans="2:24" x14ac:dyDescent="0.3">
      <c r="B48251" s="73"/>
      <c r="D48251" s="73"/>
      <c r="P48251" s="73"/>
      <c r="T48251" s="73"/>
      <c r="U48251" s="73"/>
      <c r="V48251" s="73"/>
      <c r="X48251" s="12"/>
    </row>
    <row r="48252" spans="2:24" x14ac:dyDescent="0.3">
      <c r="B48252" s="73"/>
      <c r="D48252" s="73"/>
      <c r="P48252" s="73"/>
      <c r="T48252" s="73"/>
      <c r="U48252" s="73"/>
      <c r="V48252" s="73"/>
      <c r="X48252" s="12"/>
    </row>
    <row r="48253" spans="2:24" x14ac:dyDescent="0.3">
      <c r="B48253" s="73"/>
      <c r="D48253" s="73"/>
      <c r="P48253" s="73"/>
      <c r="T48253" s="73"/>
      <c r="U48253" s="73"/>
      <c r="V48253" s="73"/>
      <c r="X48253" s="12"/>
    </row>
    <row r="48254" spans="2:24" x14ac:dyDescent="0.3">
      <c r="B48254" s="73"/>
      <c r="D48254" s="73"/>
      <c r="P48254" s="73"/>
      <c r="T48254" s="73"/>
      <c r="U48254" s="73"/>
      <c r="V48254" s="73"/>
      <c r="X48254" s="12"/>
    </row>
    <row r="48255" spans="2:24" x14ac:dyDescent="0.3">
      <c r="B48255" s="73"/>
      <c r="D48255" s="73"/>
      <c r="P48255" s="73"/>
      <c r="T48255" s="73"/>
      <c r="U48255" s="73"/>
      <c r="V48255" s="73"/>
      <c r="X48255" s="12"/>
    </row>
    <row r="48256" spans="2:24" x14ac:dyDescent="0.3">
      <c r="B48256" s="73"/>
      <c r="D48256" s="73"/>
      <c r="P48256" s="73"/>
      <c r="T48256" s="73"/>
      <c r="U48256" s="73"/>
      <c r="V48256" s="73"/>
      <c r="X48256" s="12"/>
    </row>
    <row r="48257" spans="2:24" x14ac:dyDescent="0.3">
      <c r="B48257" s="73"/>
      <c r="D48257" s="73"/>
      <c r="P48257" s="73"/>
      <c r="T48257" s="73"/>
      <c r="U48257" s="73"/>
      <c r="V48257" s="73"/>
      <c r="X48257" s="12"/>
    </row>
    <row r="48258" spans="2:24" x14ac:dyDescent="0.3">
      <c r="B48258" s="73"/>
      <c r="D48258" s="73"/>
      <c r="P48258" s="73"/>
      <c r="T48258" s="73"/>
      <c r="U48258" s="73"/>
      <c r="V48258" s="73"/>
      <c r="X48258" s="12"/>
    </row>
    <row r="48259" spans="2:24" x14ac:dyDescent="0.3">
      <c r="B48259" s="73"/>
      <c r="D48259" s="73"/>
      <c r="P48259" s="73"/>
      <c r="T48259" s="73"/>
      <c r="U48259" s="73"/>
      <c r="V48259" s="73"/>
      <c r="X48259" s="12"/>
    </row>
    <row r="48260" spans="2:24" x14ac:dyDescent="0.3">
      <c r="B48260" s="73"/>
      <c r="D48260" s="73"/>
      <c r="P48260" s="73"/>
      <c r="T48260" s="73"/>
      <c r="U48260" s="73"/>
      <c r="V48260" s="73"/>
      <c r="X48260" s="12"/>
    </row>
    <row r="48261" spans="2:24" x14ac:dyDescent="0.3">
      <c r="B48261" s="73"/>
      <c r="D48261" s="73"/>
      <c r="P48261" s="73"/>
      <c r="T48261" s="73"/>
      <c r="U48261" s="73"/>
      <c r="V48261" s="73"/>
      <c r="X48261" s="12"/>
    </row>
    <row r="48262" spans="2:24" x14ac:dyDescent="0.3">
      <c r="B48262" s="73"/>
      <c r="D48262" s="73"/>
      <c r="P48262" s="73"/>
      <c r="T48262" s="73"/>
      <c r="U48262" s="73"/>
      <c r="V48262" s="73"/>
      <c r="X48262" s="12"/>
    </row>
    <row r="48263" spans="2:24" x14ac:dyDescent="0.3">
      <c r="B48263" s="73"/>
      <c r="D48263" s="73"/>
      <c r="P48263" s="73"/>
      <c r="T48263" s="73"/>
      <c r="U48263" s="73"/>
      <c r="V48263" s="73"/>
      <c r="X48263" s="12"/>
    </row>
    <row r="48264" spans="2:24" x14ac:dyDescent="0.3">
      <c r="B48264" s="73"/>
      <c r="D48264" s="73"/>
      <c r="P48264" s="73"/>
      <c r="T48264" s="73"/>
      <c r="U48264" s="73"/>
      <c r="V48264" s="73"/>
      <c r="X48264" s="12"/>
    </row>
    <row r="48265" spans="2:24" x14ac:dyDescent="0.3">
      <c r="B48265" s="73"/>
      <c r="D48265" s="73"/>
      <c r="P48265" s="73"/>
      <c r="T48265" s="73"/>
      <c r="U48265" s="73"/>
      <c r="V48265" s="73"/>
      <c r="X48265" s="12"/>
    </row>
    <row r="48266" spans="2:24" x14ac:dyDescent="0.3">
      <c r="B48266" s="73"/>
      <c r="D48266" s="73"/>
      <c r="P48266" s="73"/>
      <c r="T48266" s="73"/>
      <c r="U48266" s="73"/>
      <c r="V48266" s="73"/>
      <c r="X48266" s="12"/>
    </row>
    <row r="48267" spans="2:24" x14ac:dyDescent="0.3">
      <c r="B48267" s="73"/>
      <c r="D48267" s="73"/>
      <c r="P48267" s="73"/>
      <c r="T48267" s="73"/>
      <c r="U48267" s="73"/>
      <c r="V48267" s="73"/>
      <c r="X48267" s="12"/>
    </row>
    <row r="48268" spans="2:24" x14ac:dyDescent="0.3">
      <c r="B48268" s="73"/>
      <c r="D48268" s="73"/>
      <c r="P48268" s="73"/>
      <c r="T48268" s="73"/>
      <c r="U48268" s="73"/>
      <c r="V48268" s="73"/>
      <c r="X48268" s="12"/>
    </row>
    <row r="48269" spans="2:24" x14ac:dyDescent="0.3">
      <c r="B48269" s="73"/>
      <c r="D48269" s="73"/>
      <c r="P48269" s="73"/>
      <c r="T48269" s="73"/>
      <c r="U48269" s="73"/>
      <c r="V48269" s="73"/>
      <c r="X48269" s="12"/>
    </row>
    <row r="48270" spans="2:24" x14ac:dyDescent="0.3">
      <c r="B48270" s="73"/>
      <c r="D48270" s="73"/>
      <c r="P48270" s="73"/>
      <c r="T48270" s="73"/>
      <c r="U48270" s="73"/>
      <c r="V48270" s="73"/>
      <c r="X48270" s="12"/>
    </row>
    <row r="48271" spans="2:24" x14ac:dyDescent="0.3">
      <c r="B48271" s="73"/>
      <c r="D48271" s="73"/>
      <c r="P48271" s="73"/>
      <c r="T48271" s="73"/>
      <c r="U48271" s="73"/>
      <c r="V48271" s="73"/>
      <c r="X48271" s="12"/>
    </row>
    <row r="48272" spans="2:24" x14ac:dyDescent="0.3">
      <c r="B48272" s="73"/>
      <c r="D48272" s="73"/>
      <c r="P48272" s="73"/>
      <c r="T48272" s="73"/>
      <c r="U48272" s="73"/>
      <c r="V48272" s="73"/>
      <c r="X48272" s="12"/>
    </row>
    <row r="48273" spans="2:24" x14ac:dyDescent="0.3">
      <c r="B48273" s="73"/>
      <c r="D48273" s="73"/>
      <c r="P48273" s="73"/>
      <c r="T48273" s="73"/>
      <c r="U48273" s="73"/>
      <c r="V48273" s="73"/>
      <c r="X48273" s="12"/>
    </row>
    <row r="48274" spans="2:24" x14ac:dyDescent="0.3">
      <c r="B48274" s="73"/>
      <c r="D48274" s="73"/>
      <c r="P48274" s="73"/>
      <c r="T48274" s="73"/>
      <c r="U48274" s="73"/>
      <c r="V48274" s="73"/>
      <c r="X48274" s="12"/>
    </row>
    <row r="48275" spans="2:24" x14ac:dyDescent="0.3">
      <c r="B48275" s="73"/>
      <c r="D48275" s="73"/>
      <c r="P48275" s="73"/>
      <c r="T48275" s="73"/>
      <c r="U48275" s="73"/>
      <c r="V48275" s="73"/>
      <c r="X48275" s="12"/>
    </row>
    <row r="48276" spans="2:24" x14ac:dyDescent="0.3">
      <c r="B48276" s="73"/>
      <c r="D48276" s="73"/>
      <c r="P48276" s="73"/>
      <c r="T48276" s="73"/>
      <c r="U48276" s="73"/>
      <c r="V48276" s="73"/>
      <c r="X48276" s="12"/>
    </row>
    <row r="48277" spans="2:24" x14ac:dyDescent="0.3">
      <c r="B48277" s="73"/>
      <c r="D48277" s="73"/>
      <c r="P48277" s="73"/>
      <c r="T48277" s="73"/>
      <c r="U48277" s="73"/>
      <c r="V48277" s="73"/>
      <c r="X48277" s="12"/>
    </row>
    <row r="48278" spans="2:24" x14ac:dyDescent="0.3">
      <c r="B48278" s="73"/>
      <c r="D48278" s="73"/>
      <c r="P48278" s="73"/>
      <c r="T48278" s="73"/>
      <c r="U48278" s="73"/>
      <c r="V48278" s="73"/>
      <c r="X48278" s="12"/>
    </row>
    <row r="48279" spans="2:24" x14ac:dyDescent="0.3">
      <c r="B48279" s="73"/>
      <c r="D48279" s="73"/>
      <c r="P48279" s="73"/>
      <c r="T48279" s="73"/>
      <c r="U48279" s="73"/>
      <c r="V48279" s="73"/>
      <c r="X48279" s="12"/>
    </row>
    <row r="48280" spans="2:24" x14ac:dyDescent="0.3">
      <c r="B48280" s="73"/>
      <c r="D48280" s="73"/>
      <c r="P48280" s="73"/>
      <c r="T48280" s="73"/>
      <c r="U48280" s="73"/>
      <c r="V48280" s="73"/>
      <c r="X48280" s="12"/>
    </row>
    <row r="48281" spans="2:24" x14ac:dyDescent="0.3">
      <c r="B48281" s="73"/>
      <c r="D48281" s="73"/>
      <c r="P48281" s="73"/>
      <c r="T48281" s="73"/>
      <c r="U48281" s="73"/>
      <c r="V48281" s="73"/>
      <c r="X48281" s="12"/>
    </row>
    <row r="48282" spans="2:24" x14ac:dyDescent="0.3">
      <c r="B48282" s="73"/>
      <c r="D48282" s="73"/>
      <c r="P48282" s="73"/>
      <c r="T48282" s="73"/>
      <c r="U48282" s="73"/>
      <c r="V48282" s="73"/>
      <c r="X48282" s="12"/>
    </row>
    <row r="48283" spans="2:24" x14ac:dyDescent="0.3">
      <c r="B48283" s="73"/>
      <c r="D48283" s="73"/>
      <c r="P48283" s="73"/>
      <c r="T48283" s="73"/>
      <c r="U48283" s="73"/>
      <c r="V48283" s="73"/>
      <c r="X48283" s="12"/>
    </row>
    <row r="48284" spans="2:24" x14ac:dyDescent="0.3">
      <c r="B48284" s="73"/>
      <c r="D48284" s="73"/>
      <c r="P48284" s="73"/>
      <c r="T48284" s="73"/>
      <c r="U48284" s="73"/>
      <c r="V48284" s="73"/>
      <c r="X48284" s="12"/>
    </row>
    <row r="48285" spans="2:24" x14ac:dyDescent="0.3">
      <c r="B48285" s="73"/>
      <c r="D48285" s="73"/>
      <c r="P48285" s="73"/>
      <c r="T48285" s="73"/>
      <c r="U48285" s="73"/>
      <c r="V48285" s="73"/>
      <c r="X48285" s="12"/>
    </row>
    <row r="48286" spans="2:24" x14ac:dyDescent="0.3">
      <c r="B48286" s="73"/>
      <c r="D48286" s="73"/>
      <c r="P48286" s="73"/>
      <c r="T48286" s="73"/>
      <c r="U48286" s="73"/>
      <c r="V48286" s="73"/>
      <c r="X48286" s="12"/>
    </row>
    <row r="48287" spans="2:24" x14ac:dyDescent="0.3">
      <c r="B48287" s="73"/>
      <c r="D48287" s="73"/>
      <c r="P48287" s="73"/>
      <c r="T48287" s="73"/>
      <c r="U48287" s="73"/>
      <c r="V48287" s="73"/>
      <c r="X48287" s="12"/>
    </row>
    <row r="48288" spans="2:24" x14ac:dyDescent="0.3">
      <c r="B48288" s="73"/>
      <c r="D48288" s="73"/>
      <c r="P48288" s="73"/>
      <c r="T48288" s="73"/>
      <c r="U48288" s="73"/>
      <c r="V48288" s="73"/>
      <c r="X48288" s="12"/>
    </row>
    <row r="48289" spans="2:24" x14ac:dyDescent="0.3">
      <c r="B48289" s="73"/>
      <c r="D48289" s="73"/>
      <c r="P48289" s="73"/>
      <c r="T48289" s="73"/>
      <c r="U48289" s="73"/>
      <c r="V48289" s="73"/>
      <c r="X48289" s="12"/>
    </row>
    <row r="48290" spans="2:24" x14ac:dyDescent="0.3">
      <c r="B48290" s="73"/>
      <c r="D48290" s="73"/>
      <c r="P48290" s="73"/>
      <c r="T48290" s="73"/>
      <c r="U48290" s="73"/>
      <c r="V48290" s="73"/>
      <c r="X48290" s="12"/>
    </row>
    <row r="48291" spans="2:24" x14ac:dyDescent="0.3">
      <c r="B48291" s="73"/>
      <c r="D48291" s="73"/>
      <c r="P48291" s="73"/>
      <c r="T48291" s="73"/>
      <c r="U48291" s="73"/>
      <c r="V48291" s="73"/>
      <c r="X48291" s="12"/>
    </row>
    <row r="48292" spans="2:24" x14ac:dyDescent="0.3">
      <c r="B48292" s="73"/>
      <c r="D48292" s="73"/>
      <c r="P48292" s="73"/>
      <c r="T48292" s="73"/>
      <c r="U48292" s="73"/>
      <c r="V48292" s="73"/>
      <c r="X48292" s="12"/>
    </row>
    <row r="48293" spans="2:24" x14ac:dyDescent="0.3">
      <c r="B48293" s="73"/>
      <c r="D48293" s="73"/>
      <c r="P48293" s="73"/>
      <c r="T48293" s="73"/>
      <c r="U48293" s="73"/>
      <c r="V48293" s="73"/>
      <c r="X48293" s="12"/>
    </row>
    <row r="48294" spans="2:24" x14ac:dyDescent="0.3">
      <c r="B48294" s="73"/>
      <c r="D48294" s="73"/>
      <c r="P48294" s="73"/>
      <c r="T48294" s="73"/>
      <c r="U48294" s="73"/>
      <c r="V48294" s="73"/>
      <c r="X48294" s="12"/>
    </row>
    <row r="48295" spans="2:24" x14ac:dyDescent="0.3">
      <c r="B48295" s="73"/>
      <c r="D48295" s="73"/>
      <c r="P48295" s="73"/>
      <c r="T48295" s="73"/>
      <c r="U48295" s="73"/>
      <c r="V48295" s="73"/>
      <c r="X48295" s="12"/>
    </row>
    <row r="48296" spans="2:24" x14ac:dyDescent="0.3">
      <c r="B48296" s="73"/>
      <c r="D48296" s="73"/>
      <c r="P48296" s="73"/>
      <c r="T48296" s="73"/>
      <c r="U48296" s="73"/>
      <c r="V48296" s="73"/>
      <c r="X48296" s="12"/>
    </row>
    <row r="48297" spans="2:24" x14ac:dyDescent="0.3">
      <c r="B48297" s="73"/>
      <c r="D48297" s="73"/>
      <c r="P48297" s="73"/>
      <c r="T48297" s="73"/>
      <c r="U48297" s="73"/>
      <c r="V48297" s="73"/>
      <c r="X48297" s="12"/>
    </row>
    <row r="48298" spans="2:24" x14ac:dyDescent="0.3">
      <c r="B48298" s="73"/>
      <c r="D48298" s="73"/>
      <c r="P48298" s="73"/>
      <c r="T48298" s="73"/>
      <c r="U48298" s="73"/>
      <c r="V48298" s="73"/>
      <c r="X48298" s="12"/>
    </row>
    <row r="48299" spans="2:24" x14ac:dyDescent="0.3">
      <c r="B48299" s="73"/>
      <c r="D48299" s="73"/>
      <c r="P48299" s="73"/>
      <c r="T48299" s="73"/>
      <c r="U48299" s="73"/>
      <c r="V48299" s="73"/>
      <c r="X48299" s="12"/>
    </row>
    <row r="48300" spans="2:24" x14ac:dyDescent="0.3">
      <c r="B48300" s="73"/>
      <c r="D48300" s="73"/>
      <c r="P48300" s="73"/>
      <c r="T48300" s="73"/>
      <c r="U48300" s="73"/>
      <c r="V48300" s="73"/>
      <c r="X48300" s="12"/>
    </row>
    <row r="48301" spans="2:24" x14ac:dyDescent="0.3">
      <c r="B48301" s="73"/>
      <c r="D48301" s="73"/>
      <c r="P48301" s="73"/>
      <c r="T48301" s="73"/>
      <c r="U48301" s="73"/>
      <c r="V48301" s="73"/>
      <c r="X48301" s="12"/>
    </row>
    <row r="48302" spans="2:24" x14ac:dyDescent="0.3">
      <c r="B48302" s="73"/>
      <c r="D48302" s="73"/>
      <c r="P48302" s="73"/>
      <c r="T48302" s="73"/>
      <c r="U48302" s="73"/>
      <c r="V48302" s="73"/>
      <c r="X48302" s="12"/>
    </row>
    <row r="48303" spans="2:24" x14ac:dyDescent="0.3">
      <c r="B48303" s="73"/>
      <c r="D48303" s="73"/>
      <c r="P48303" s="73"/>
      <c r="T48303" s="73"/>
      <c r="U48303" s="73"/>
      <c r="V48303" s="73"/>
      <c r="X48303" s="12"/>
    </row>
    <row r="48304" spans="2:24" x14ac:dyDescent="0.3">
      <c r="B48304" s="73"/>
      <c r="D48304" s="73"/>
      <c r="P48304" s="73"/>
      <c r="T48304" s="73"/>
      <c r="U48304" s="73"/>
      <c r="V48304" s="73"/>
      <c r="X48304" s="12"/>
    </row>
    <row r="48305" spans="2:24" x14ac:dyDescent="0.3">
      <c r="B48305" s="73"/>
      <c r="D48305" s="73"/>
      <c r="P48305" s="73"/>
      <c r="T48305" s="73"/>
      <c r="U48305" s="73"/>
      <c r="V48305" s="73"/>
      <c r="X48305" s="12"/>
    </row>
    <row r="48306" spans="2:24" x14ac:dyDescent="0.3">
      <c r="B48306" s="73"/>
      <c r="D48306" s="73"/>
      <c r="P48306" s="73"/>
      <c r="T48306" s="73"/>
      <c r="U48306" s="73"/>
      <c r="V48306" s="73"/>
      <c r="X48306" s="12"/>
    </row>
    <row r="48307" spans="2:24" x14ac:dyDescent="0.3">
      <c r="B48307" s="73"/>
      <c r="D48307" s="73"/>
      <c r="P48307" s="73"/>
      <c r="T48307" s="73"/>
      <c r="U48307" s="73"/>
      <c r="V48307" s="73"/>
      <c r="X48307" s="12"/>
    </row>
    <row r="48308" spans="2:24" x14ac:dyDescent="0.3">
      <c r="B48308" s="73"/>
      <c r="D48308" s="73"/>
      <c r="P48308" s="73"/>
      <c r="T48308" s="73"/>
      <c r="U48308" s="73"/>
      <c r="V48308" s="73"/>
      <c r="X48308" s="12"/>
    </row>
    <row r="48309" spans="2:24" x14ac:dyDescent="0.3">
      <c r="B48309" s="73"/>
      <c r="D48309" s="73"/>
      <c r="P48309" s="73"/>
      <c r="T48309" s="73"/>
      <c r="U48309" s="73"/>
      <c r="V48309" s="73"/>
      <c r="X48309" s="12"/>
    </row>
    <row r="48310" spans="2:24" x14ac:dyDescent="0.3">
      <c r="B48310" s="73"/>
      <c r="D48310" s="73"/>
      <c r="P48310" s="73"/>
      <c r="T48310" s="73"/>
      <c r="U48310" s="73"/>
      <c r="V48310" s="73"/>
      <c r="X48310" s="12"/>
    </row>
    <row r="48311" spans="2:24" x14ac:dyDescent="0.3">
      <c r="B48311" s="73"/>
      <c r="D48311" s="73"/>
      <c r="P48311" s="73"/>
      <c r="T48311" s="73"/>
      <c r="U48311" s="73"/>
      <c r="V48311" s="73"/>
      <c r="X48311" s="12"/>
    </row>
    <row r="48312" spans="2:24" x14ac:dyDescent="0.3">
      <c r="B48312" s="73"/>
      <c r="D48312" s="73"/>
      <c r="P48312" s="73"/>
      <c r="T48312" s="73"/>
      <c r="U48312" s="73"/>
      <c r="V48312" s="73"/>
      <c r="X48312" s="12"/>
    </row>
    <row r="48313" spans="2:24" x14ac:dyDescent="0.3">
      <c r="B48313" s="73"/>
      <c r="D48313" s="73"/>
      <c r="P48313" s="73"/>
      <c r="T48313" s="73"/>
      <c r="U48313" s="73"/>
      <c r="V48313" s="73"/>
      <c r="X48313" s="12"/>
    </row>
    <row r="48314" spans="2:24" x14ac:dyDescent="0.3">
      <c r="B48314" s="73"/>
      <c r="D48314" s="73"/>
      <c r="P48314" s="73"/>
      <c r="T48314" s="73"/>
      <c r="U48314" s="73"/>
      <c r="V48314" s="73"/>
      <c r="X48314" s="12"/>
    </row>
    <row r="48315" spans="2:24" x14ac:dyDescent="0.3">
      <c r="B48315" s="73"/>
      <c r="D48315" s="73"/>
      <c r="P48315" s="73"/>
      <c r="T48315" s="73"/>
      <c r="U48315" s="73"/>
      <c r="V48315" s="73"/>
      <c r="X48315" s="12"/>
    </row>
    <row r="48316" spans="2:24" x14ac:dyDescent="0.3">
      <c r="B48316" s="73"/>
      <c r="D48316" s="73"/>
      <c r="P48316" s="73"/>
      <c r="T48316" s="73"/>
      <c r="U48316" s="73"/>
      <c r="V48316" s="73"/>
      <c r="X48316" s="12"/>
    </row>
    <row r="48317" spans="2:24" x14ac:dyDescent="0.3">
      <c r="B48317" s="73"/>
      <c r="D48317" s="73"/>
      <c r="P48317" s="73"/>
      <c r="T48317" s="73"/>
      <c r="U48317" s="73"/>
      <c r="V48317" s="73"/>
      <c r="X48317" s="12"/>
    </row>
    <row r="48318" spans="2:24" x14ac:dyDescent="0.3">
      <c r="B48318" s="73"/>
      <c r="D48318" s="73"/>
      <c r="P48318" s="73"/>
      <c r="T48318" s="73"/>
      <c r="U48318" s="73"/>
      <c r="V48318" s="73"/>
      <c r="X48318" s="12"/>
    </row>
    <row r="48319" spans="2:24" x14ac:dyDescent="0.3">
      <c r="B48319" s="73"/>
      <c r="D48319" s="73"/>
      <c r="P48319" s="73"/>
      <c r="T48319" s="73"/>
      <c r="U48319" s="73"/>
      <c r="V48319" s="73"/>
      <c r="X48319" s="12"/>
    </row>
    <row r="48320" spans="2:24" x14ac:dyDescent="0.3">
      <c r="B48320" s="73"/>
      <c r="D48320" s="73"/>
      <c r="P48320" s="73"/>
      <c r="T48320" s="73"/>
      <c r="U48320" s="73"/>
      <c r="V48320" s="73"/>
      <c r="X48320" s="12"/>
    </row>
    <row r="48321" spans="2:24" x14ac:dyDescent="0.3">
      <c r="B48321" s="73"/>
      <c r="D48321" s="73"/>
      <c r="P48321" s="73"/>
      <c r="T48321" s="73"/>
      <c r="U48321" s="73"/>
      <c r="V48321" s="73"/>
      <c r="X48321" s="12"/>
    </row>
    <row r="48322" spans="2:24" x14ac:dyDescent="0.3">
      <c r="B48322" s="73"/>
      <c r="D48322" s="73"/>
      <c r="P48322" s="73"/>
      <c r="T48322" s="73"/>
      <c r="U48322" s="73"/>
      <c r="V48322" s="73"/>
      <c r="X48322" s="12"/>
    </row>
    <row r="48323" spans="2:24" x14ac:dyDescent="0.3">
      <c r="B48323" s="73"/>
      <c r="D48323" s="73"/>
      <c r="P48323" s="73"/>
      <c r="T48323" s="73"/>
      <c r="U48323" s="73"/>
      <c r="V48323" s="73"/>
      <c r="X48323" s="12"/>
    </row>
    <row r="48324" spans="2:24" x14ac:dyDescent="0.3">
      <c r="B48324" s="73"/>
      <c r="D48324" s="73"/>
      <c r="P48324" s="73"/>
      <c r="T48324" s="73"/>
      <c r="U48324" s="73"/>
      <c r="V48324" s="73"/>
      <c r="X48324" s="12"/>
    </row>
    <row r="48325" spans="2:24" x14ac:dyDescent="0.3">
      <c r="B48325" s="73"/>
      <c r="D48325" s="73"/>
      <c r="P48325" s="73"/>
      <c r="T48325" s="73"/>
      <c r="U48325" s="73"/>
      <c r="V48325" s="73"/>
      <c r="X48325" s="12"/>
    </row>
    <row r="48326" spans="2:24" x14ac:dyDescent="0.3">
      <c r="B48326" s="73"/>
      <c r="D48326" s="73"/>
      <c r="P48326" s="73"/>
      <c r="T48326" s="73"/>
      <c r="U48326" s="73"/>
      <c r="V48326" s="73"/>
      <c r="X48326" s="12"/>
    </row>
    <row r="48327" spans="2:24" x14ac:dyDescent="0.3">
      <c r="B48327" s="73"/>
      <c r="D48327" s="73"/>
      <c r="P48327" s="73"/>
      <c r="T48327" s="73"/>
      <c r="U48327" s="73"/>
      <c r="V48327" s="73"/>
      <c r="X48327" s="12"/>
    </row>
    <row r="48328" spans="2:24" x14ac:dyDescent="0.3">
      <c r="B48328" s="73"/>
      <c r="D48328" s="73"/>
      <c r="P48328" s="73"/>
      <c r="T48328" s="73"/>
      <c r="U48328" s="73"/>
      <c r="V48328" s="73"/>
      <c r="X48328" s="12"/>
    </row>
    <row r="48329" spans="2:24" x14ac:dyDescent="0.3">
      <c r="B48329" s="73"/>
      <c r="D48329" s="73"/>
      <c r="P48329" s="73"/>
      <c r="T48329" s="73"/>
      <c r="U48329" s="73"/>
      <c r="V48329" s="73"/>
      <c r="X48329" s="12"/>
    </row>
    <row r="48330" spans="2:24" x14ac:dyDescent="0.3">
      <c r="B48330" s="73"/>
      <c r="D48330" s="73"/>
      <c r="P48330" s="73"/>
      <c r="T48330" s="73"/>
      <c r="U48330" s="73"/>
      <c r="V48330" s="73"/>
      <c r="X48330" s="12"/>
    </row>
    <row r="48331" spans="2:24" x14ac:dyDescent="0.3">
      <c r="B48331" s="73"/>
      <c r="D48331" s="73"/>
      <c r="P48331" s="73"/>
      <c r="T48331" s="73"/>
      <c r="U48331" s="73"/>
      <c r="V48331" s="73"/>
      <c r="X48331" s="12"/>
    </row>
    <row r="48332" spans="2:24" x14ac:dyDescent="0.3">
      <c r="B48332" s="73"/>
      <c r="D48332" s="73"/>
      <c r="P48332" s="73"/>
      <c r="T48332" s="73"/>
      <c r="U48332" s="73"/>
      <c r="V48332" s="73"/>
      <c r="X48332" s="12"/>
    </row>
    <row r="48333" spans="2:24" x14ac:dyDescent="0.3">
      <c r="B48333" s="73"/>
      <c r="D48333" s="73"/>
      <c r="P48333" s="73"/>
      <c r="T48333" s="73"/>
      <c r="U48333" s="73"/>
      <c r="V48333" s="73"/>
      <c r="X48333" s="12"/>
    </row>
    <row r="48334" spans="2:24" x14ac:dyDescent="0.3">
      <c r="B48334" s="73"/>
      <c r="D48334" s="73"/>
      <c r="P48334" s="73"/>
      <c r="T48334" s="73"/>
      <c r="U48334" s="73"/>
      <c r="V48334" s="73"/>
      <c r="X48334" s="12"/>
    </row>
    <row r="48335" spans="2:24" x14ac:dyDescent="0.3">
      <c r="B48335" s="73"/>
      <c r="D48335" s="73"/>
      <c r="P48335" s="73"/>
      <c r="T48335" s="73"/>
      <c r="U48335" s="73"/>
      <c r="V48335" s="73"/>
      <c r="X48335" s="12"/>
    </row>
    <row r="48336" spans="2:24" x14ac:dyDescent="0.3">
      <c r="B48336" s="73"/>
      <c r="D48336" s="73"/>
      <c r="P48336" s="73"/>
      <c r="T48336" s="73"/>
      <c r="U48336" s="73"/>
      <c r="V48336" s="73"/>
      <c r="X48336" s="12"/>
    </row>
    <row r="48337" spans="2:24" x14ac:dyDescent="0.3">
      <c r="B48337" s="73"/>
      <c r="D48337" s="73"/>
      <c r="P48337" s="73"/>
      <c r="T48337" s="73"/>
      <c r="U48337" s="73"/>
      <c r="V48337" s="73"/>
      <c r="X48337" s="12"/>
    </row>
    <row r="48338" spans="2:24" x14ac:dyDescent="0.3">
      <c r="B48338" s="73"/>
      <c r="D48338" s="73"/>
      <c r="P48338" s="73"/>
      <c r="T48338" s="73"/>
      <c r="U48338" s="73"/>
      <c r="V48338" s="73"/>
      <c r="X48338" s="12"/>
    </row>
    <row r="48339" spans="2:24" x14ac:dyDescent="0.3">
      <c r="B48339" s="73"/>
      <c r="D48339" s="73"/>
      <c r="P48339" s="73"/>
      <c r="T48339" s="73"/>
      <c r="U48339" s="73"/>
      <c r="V48339" s="73"/>
      <c r="X48339" s="12"/>
    </row>
    <row r="48340" spans="2:24" x14ac:dyDescent="0.3">
      <c r="B48340" s="73"/>
      <c r="D48340" s="73"/>
      <c r="P48340" s="73"/>
      <c r="T48340" s="73"/>
      <c r="U48340" s="73"/>
      <c r="V48340" s="73"/>
      <c r="X48340" s="12"/>
    </row>
    <row r="48341" spans="2:24" x14ac:dyDescent="0.3">
      <c r="B48341" s="73"/>
      <c r="D48341" s="73"/>
      <c r="P48341" s="73"/>
      <c r="T48341" s="73"/>
      <c r="U48341" s="73"/>
      <c r="V48341" s="73"/>
      <c r="X48341" s="12"/>
    </row>
    <row r="48342" spans="2:24" x14ac:dyDescent="0.3">
      <c r="B48342" s="73"/>
      <c r="D48342" s="73"/>
      <c r="P48342" s="73"/>
      <c r="T48342" s="73"/>
      <c r="U48342" s="73"/>
      <c r="V48342" s="73"/>
      <c r="X48342" s="12"/>
    </row>
    <row r="48343" spans="2:24" x14ac:dyDescent="0.3">
      <c r="B48343" s="73"/>
      <c r="D48343" s="73"/>
      <c r="P48343" s="73"/>
      <c r="T48343" s="73"/>
      <c r="U48343" s="73"/>
      <c r="V48343" s="73"/>
      <c r="X48343" s="12"/>
    </row>
    <row r="48344" spans="2:24" x14ac:dyDescent="0.3">
      <c r="B48344" s="73"/>
      <c r="D48344" s="73"/>
      <c r="P48344" s="73"/>
      <c r="T48344" s="73"/>
      <c r="U48344" s="73"/>
      <c r="V48344" s="73"/>
      <c r="X48344" s="12"/>
    </row>
    <row r="48345" spans="2:24" x14ac:dyDescent="0.3">
      <c r="B48345" s="73"/>
      <c r="D48345" s="73"/>
      <c r="P48345" s="73"/>
      <c r="T48345" s="73"/>
      <c r="U48345" s="73"/>
      <c r="V48345" s="73"/>
      <c r="X48345" s="12"/>
    </row>
    <row r="48346" spans="2:24" x14ac:dyDescent="0.3">
      <c r="B48346" s="73"/>
      <c r="D48346" s="73"/>
      <c r="P48346" s="73"/>
      <c r="T48346" s="73"/>
      <c r="U48346" s="73"/>
      <c r="V48346" s="73"/>
      <c r="X48346" s="12"/>
    </row>
    <row r="48347" spans="2:24" x14ac:dyDescent="0.3">
      <c r="B48347" s="73"/>
      <c r="D48347" s="73"/>
      <c r="P48347" s="73"/>
      <c r="T48347" s="73"/>
      <c r="U48347" s="73"/>
      <c r="V48347" s="73"/>
      <c r="X48347" s="12"/>
    </row>
    <row r="48348" spans="2:24" x14ac:dyDescent="0.3">
      <c r="B48348" s="73"/>
      <c r="D48348" s="73"/>
      <c r="P48348" s="73"/>
      <c r="T48348" s="73"/>
      <c r="U48348" s="73"/>
      <c r="V48348" s="73"/>
      <c r="X48348" s="12"/>
    </row>
    <row r="48349" spans="2:24" x14ac:dyDescent="0.3">
      <c r="B48349" s="73"/>
      <c r="D48349" s="73"/>
      <c r="P48349" s="73"/>
      <c r="T48349" s="73"/>
      <c r="U48349" s="73"/>
      <c r="V48349" s="73"/>
      <c r="X48349" s="12"/>
    </row>
    <row r="48350" spans="2:24" x14ac:dyDescent="0.3">
      <c r="B48350" s="73"/>
      <c r="D48350" s="73"/>
      <c r="P48350" s="73"/>
      <c r="T48350" s="73"/>
      <c r="U48350" s="73"/>
      <c r="V48350" s="73"/>
      <c r="X48350" s="12"/>
    </row>
    <row r="48351" spans="2:24" x14ac:dyDescent="0.3">
      <c r="B48351" s="73"/>
      <c r="D48351" s="73"/>
      <c r="P48351" s="73"/>
      <c r="T48351" s="73"/>
      <c r="U48351" s="73"/>
      <c r="V48351" s="73"/>
      <c r="X48351" s="12"/>
    </row>
    <row r="48352" spans="2:24" x14ac:dyDescent="0.3">
      <c r="B48352" s="73"/>
      <c r="D48352" s="73"/>
      <c r="P48352" s="73"/>
      <c r="T48352" s="73"/>
      <c r="U48352" s="73"/>
      <c r="V48352" s="73"/>
      <c r="X48352" s="12"/>
    </row>
    <row r="48353" spans="2:24" x14ac:dyDescent="0.3">
      <c r="B48353" s="73"/>
      <c r="D48353" s="73"/>
      <c r="P48353" s="73"/>
      <c r="T48353" s="73"/>
      <c r="U48353" s="73"/>
      <c r="V48353" s="73"/>
      <c r="X48353" s="12"/>
    </row>
    <row r="48354" spans="2:24" x14ac:dyDescent="0.3">
      <c r="B48354" s="73"/>
      <c r="D48354" s="73"/>
      <c r="P48354" s="73"/>
      <c r="T48354" s="73"/>
      <c r="U48354" s="73"/>
      <c r="V48354" s="73"/>
      <c r="X48354" s="12"/>
    </row>
    <row r="48355" spans="2:24" x14ac:dyDescent="0.3">
      <c r="B48355" s="73"/>
      <c r="D48355" s="73"/>
      <c r="P48355" s="73"/>
      <c r="T48355" s="73"/>
      <c r="U48355" s="73"/>
      <c r="V48355" s="73"/>
      <c r="X48355" s="12"/>
    </row>
    <row r="48356" spans="2:24" x14ac:dyDescent="0.3">
      <c r="B48356" s="73"/>
      <c r="D48356" s="73"/>
      <c r="P48356" s="73"/>
      <c r="T48356" s="73"/>
      <c r="U48356" s="73"/>
      <c r="V48356" s="73"/>
      <c r="X48356" s="12"/>
    </row>
    <row r="48357" spans="2:24" x14ac:dyDescent="0.3">
      <c r="B48357" s="73"/>
      <c r="D48357" s="73"/>
      <c r="P48357" s="73"/>
      <c r="T48357" s="73"/>
      <c r="U48357" s="73"/>
      <c r="V48357" s="73"/>
      <c r="X48357" s="12"/>
    </row>
    <row r="48358" spans="2:24" x14ac:dyDescent="0.3">
      <c r="B48358" s="73"/>
      <c r="D48358" s="73"/>
      <c r="P48358" s="73"/>
      <c r="T48358" s="73"/>
      <c r="U48358" s="73"/>
      <c r="V48358" s="73"/>
      <c r="X48358" s="12"/>
    </row>
    <row r="48359" spans="2:24" x14ac:dyDescent="0.3">
      <c r="B48359" s="73"/>
      <c r="D48359" s="73"/>
      <c r="P48359" s="73"/>
      <c r="T48359" s="73"/>
      <c r="U48359" s="73"/>
      <c r="V48359" s="73"/>
      <c r="X48359" s="12"/>
    </row>
    <row r="48360" spans="2:24" x14ac:dyDescent="0.3">
      <c r="B48360" s="73"/>
      <c r="D48360" s="73"/>
      <c r="P48360" s="73"/>
      <c r="T48360" s="73"/>
      <c r="U48360" s="73"/>
      <c r="V48360" s="73"/>
      <c r="X48360" s="12"/>
    </row>
    <row r="48361" spans="2:24" x14ac:dyDescent="0.3">
      <c r="B48361" s="73"/>
      <c r="D48361" s="73"/>
      <c r="P48361" s="73"/>
      <c r="T48361" s="73"/>
      <c r="U48361" s="73"/>
      <c r="V48361" s="73"/>
      <c r="X48361" s="12"/>
    </row>
    <row r="48362" spans="2:24" x14ac:dyDescent="0.3">
      <c r="B48362" s="73"/>
      <c r="D48362" s="73"/>
      <c r="P48362" s="73"/>
      <c r="T48362" s="73"/>
      <c r="U48362" s="73"/>
      <c r="V48362" s="73"/>
      <c r="X48362" s="12"/>
    </row>
    <row r="48363" spans="2:24" x14ac:dyDescent="0.3">
      <c r="B48363" s="73"/>
      <c r="D48363" s="73"/>
      <c r="P48363" s="73"/>
      <c r="T48363" s="73"/>
      <c r="U48363" s="73"/>
      <c r="V48363" s="73"/>
      <c r="X48363" s="12"/>
    </row>
    <row r="48364" spans="2:24" x14ac:dyDescent="0.3">
      <c r="B48364" s="73"/>
      <c r="D48364" s="73"/>
      <c r="P48364" s="73"/>
      <c r="T48364" s="73"/>
      <c r="U48364" s="73"/>
      <c r="V48364" s="73"/>
      <c r="X48364" s="12"/>
    </row>
    <row r="48365" spans="2:24" x14ac:dyDescent="0.3">
      <c r="B48365" s="73"/>
      <c r="D48365" s="73"/>
      <c r="P48365" s="73"/>
      <c r="T48365" s="73"/>
      <c r="U48365" s="73"/>
      <c r="V48365" s="73"/>
      <c r="X48365" s="12"/>
    </row>
    <row r="48366" spans="2:24" x14ac:dyDescent="0.3">
      <c r="B48366" s="73"/>
      <c r="D48366" s="73"/>
      <c r="P48366" s="73"/>
      <c r="T48366" s="73"/>
      <c r="U48366" s="73"/>
      <c r="V48366" s="73"/>
      <c r="X48366" s="12"/>
    </row>
    <row r="48367" spans="2:24" x14ac:dyDescent="0.3">
      <c r="B48367" s="73"/>
      <c r="D48367" s="73"/>
      <c r="P48367" s="73"/>
      <c r="T48367" s="73"/>
      <c r="U48367" s="73"/>
      <c r="V48367" s="73"/>
      <c r="X48367" s="12"/>
    </row>
    <row r="48368" spans="2:24" x14ac:dyDescent="0.3">
      <c r="B48368" s="73"/>
      <c r="D48368" s="73"/>
      <c r="P48368" s="73"/>
      <c r="T48368" s="73"/>
      <c r="U48368" s="73"/>
      <c r="V48368" s="73"/>
      <c r="X48368" s="12"/>
    </row>
    <row r="48369" spans="2:24" x14ac:dyDescent="0.3">
      <c r="B48369" s="73"/>
      <c r="D48369" s="73"/>
      <c r="P48369" s="73"/>
      <c r="T48369" s="73"/>
      <c r="U48369" s="73"/>
      <c r="V48369" s="73"/>
      <c r="X48369" s="12"/>
    </row>
    <row r="48370" spans="2:24" x14ac:dyDescent="0.3">
      <c r="B48370" s="73"/>
      <c r="D48370" s="73"/>
      <c r="P48370" s="73"/>
      <c r="T48370" s="73"/>
      <c r="U48370" s="73"/>
      <c r="V48370" s="73"/>
      <c r="X48370" s="12"/>
    </row>
    <row r="48371" spans="2:24" x14ac:dyDescent="0.3">
      <c r="B48371" s="73"/>
      <c r="D48371" s="73"/>
      <c r="P48371" s="73"/>
      <c r="T48371" s="73"/>
      <c r="U48371" s="73"/>
      <c r="V48371" s="73"/>
      <c r="X48371" s="12"/>
    </row>
    <row r="48372" spans="2:24" x14ac:dyDescent="0.3">
      <c r="B48372" s="73"/>
      <c r="D48372" s="73"/>
      <c r="P48372" s="73"/>
      <c r="T48372" s="73"/>
      <c r="U48372" s="73"/>
      <c r="V48372" s="73"/>
      <c r="X48372" s="12"/>
    </row>
    <row r="48373" spans="2:24" x14ac:dyDescent="0.3">
      <c r="B48373" s="73"/>
      <c r="D48373" s="73"/>
      <c r="P48373" s="73"/>
      <c r="T48373" s="73"/>
      <c r="U48373" s="73"/>
      <c r="V48373" s="73"/>
      <c r="X48373" s="12"/>
    </row>
    <row r="48374" spans="2:24" x14ac:dyDescent="0.3">
      <c r="B48374" s="73"/>
      <c r="D48374" s="73"/>
      <c r="P48374" s="73"/>
      <c r="T48374" s="73"/>
      <c r="U48374" s="73"/>
      <c r="V48374" s="73"/>
      <c r="X48374" s="12"/>
    </row>
    <row r="48375" spans="2:24" x14ac:dyDescent="0.3">
      <c r="B48375" s="73"/>
      <c r="D48375" s="73"/>
      <c r="P48375" s="73"/>
      <c r="T48375" s="73"/>
      <c r="U48375" s="73"/>
      <c r="V48375" s="73"/>
      <c r="X48375" s="12"/>
    </row>
    <row r="48376" spans="2:24" x14ac:dyDescent="0.3">
      <c r="B48376" s="73"/>
      <c r="D48376" s="73"/>
      <c r="P48376" s="73"/>
      <c r="T48376" s="73"/>
      <c r="U48376" s="73"/>
      <c r="V48376" s="73"/>
      <c r="X48376" s="12"/>
    </row>
    <row r="48377" spans="2:24" x14ac:dyDescent="0.3">
      <c r="B48377" s="73"/>
      <c r="D48377" s="73"/>
      <c r="P48377" s="73"/>
      <c r="T48377" s="73"/>
      <c r="U48377" s="73"/>
      <c r="V48377" s="73"/>
      <c r="X48377" s="12"/>
    </row>
    <row r="48378" spans="2:24" x14ac:dyDescent="0.3">
      <c r="B48378" s="73"/>
      <c r="D48378" s="73"/>
      <c r="P48378" s="73"/>
      <c r="T48378" s="73"/>
      <c r="U48378" s="73"/>
      <c r="V48378" s="73"/>
      <c r="X48378" s="12"/>
    </row>
    <row r="48379" spans="2:24" x14ac:dyDescent="0.3">
      <c r="B48379" s="73"/>
      <c r="D48379" s="73"/>
      <c r="P48379" s="73"/>
      <c r="T48379" s="73"/>
      <c r="U48379" s="73"/>
      <c r="V48379" s="73"/>
      <c r="X48379" s="12"/>
    </row>
    <row r="48380" spans="2:24" x14ac:dyDescent="0.3">
      <c r="B48380" s="73"/>
      <c r="D48380" s="73"/>
      <c r="P48380" s="73"/>
      <c r="T48380" s="73"/>
      <c r="U48380" s="73"/>
      <c r="V48380" s="73"/>
      <c r="X48380" s="12"/>
    </row>
    <row r="48381" spans="2:24" x14ac:dyDescent="0.3">
      <c r="B48381" s="73"/>
      <c r="D48381" s="73"/>
      <c r="P48381" s="73"/>
      <c r="T48381" s="73"/>
      <c r="U48381" s="73"/>
      <c r="V48381" s="73"/>
      <c r="X48381" s="12"/>
    </row>
    <row r="48382" spans="2:24" x14ac:dyDescent="0.3">
      <c r="B48382" s="73"/>
      <c r="D48382" s="73"/>
      <c r="P48382" s="73"/>
      <c r="T48382" s="73"/>
      <c r="U48382" s="73"/>
      <c r="V48382" s="73"/>
      <c r="X48382" s="12"/>
    </row>
    <row r="48383" spans="2:24" x14ac:dyDescent="0.3">
      <c r="B48383" s="73"/>
      <c r="D48383" s="73"/>
      <c r="P48383" s="73"/>
      <c r="T48383" s="73"/>
      <c r="U48383" s="73"/>
      <c r="V48383" s="73"/>
      <c r="X48383" s="12"/>
    </row>
    <row r="48384" spans="2:24" x14ac:dyDescent="0.3">
      <c r="B48384" s="73"/>
      <c r="D48384" s="73"/>
      <c r="P48384" s="73"/>
      <c r="T48384" s="73"/>
      <c r="U48384" s="73"/>
      <c r="V48384" s="73"/>
      <c r="X48384" s="12"/>
    </row>
    <row r="48385" spans="2:24" x14ac:dyDescent="0.3">
      <c r="B48385" s="73"/>
      <c r="D48385" s="73"/>
      <c r="P48385" s="73"/>
      <c r="T48385" s="73"/>
      <c r="U48385" s="73"/>
      <c r="V48385" s="73"/>
      <c r="X48385" s="12"/>
    </row>
    <row r="48386" spans="2:24" x14ac:dyDescent="0.3">
      <c r="B48386" s="73"/>
      <c r="D48386" s="73"/>
      <c r="P48386" s="73"/>
      <c r="T48386" s="73"/>
      <c r="U48386" s="73"/>
      <c r="V48386" s="73"/>
      <c r="X48386" s="12"/>
    </row>
    <row r="48387" spans="2:24" x14ac:dyDescent="0.3">
      <c r="B48387" s="73"/>
      <c r="D48387" s="73"/>
      <c r="P48387" s="73"/>
      <c r="T48387" s="73"/>
      <c r="U48387" s="73"/>
      <c r="V48387" s="73"/>
      <c r="X48387" s="12"/>
    </row>
    <row r="48388" spans="2:24" x14ac:dyDescent="0.3">
      <c r="B48388" s="73"/>
      <c r="D48388" s="73"/>
      <c r="P48388" s="73"/>
      <c r="T48388" s="73"/>
      <c r="U48388" s="73"/>
      <c r="V48388" s="73"/>
      <c r="X48388" s="12"/>
    </row>
    <row r="48389" spans="2:24" x14ac:dyDescent="0.3">
      <c r="B48389" s="73"/>
      <c r="D48389" s="73"/>
      <c r="P48389" s="73"/>
      <c r="T48389" s="73"/>
      <c r="U48389" s="73"/>
      <c r="V48389" s="73"/>
      <c r="X48389" s="12"/>
    </row>
    <row r="48390" spans="2:24" x14ac:dyDescent="0.3">
      <c r="B48390" s="73"/>
      <c r="D48390" s="73"/>
      <c r="P48390" s="73"/>
      <c r="T48390" s="73"/>
      <c r="U48390" s="73"/>
      <c r="V48390" s="73"/>
      <c r="X48390" s="12"/>
    </row>
    <row r="48391" spans="2:24" x14ac:dyDescent="0.3">
      <c r="B48391" s="73"/>
      <c r="D48391" s="73"/>
      <c r="P48391" s="73"/>
      <c r="T48391" s="73"/>
      <c r="U48391" s="73"/>
      <c r="V48391" s="73"/>
      <c r="X48391" s="12"/>
    </row>
    <row r="48392" spans="2:24" x14ac:dyDescent="0.3">
      <c r="B48392" s="73"/>
      <c r="D48392" s="73"/>
      <c r="P48392" s="73"/>
      <c r="T48392" s="73"/>
      <c r="U48392" s="73"/>
      <c r="V48392" s="73"/>
      <c r="X48392" s="12"/>
    </row>
    <row r="48393" spans="2:24" x14ac:dyDescent="0.3">
      <c r="B48393" s="73"/>
      <c r="D48393" s="73"/>
      <c r="P48393" s="73"/>
      <c r="T48393" s="73"/>
      <c r="U48393" s="73"/>
      <c r="V48393" s="73"/>
      <c r="X48393" s="12"/>
    </row>
    <row r="48394" spans="2:24" x14ac:dyDescent="0.3">
      <c r="B48394" s="73"/>
      <c r="D48394" s="73"/>
      <c r="P48394" s="73"/>
      <c r="T48394" s="73"/>
      <c r="U48394" s="73"/>
      <c r="V48394" s="73"/>
      <c r="X48394" s="12"/>
    </row>
    <row r="48395" spans="2:24" x14ac:dyDescent="0.3">
      <c r="B48395" s="73"/>
      <c r="D48395" s="73"/>
      <c r="P48395" s="73"/>
      <c r="T48395" s="73"/>
      <c r="U48395" s="73"/>
      <c r="V48395" s="73"/>
      <c r="X48395" s="12"/>
    </row>
    <row r="48396" spans="2:24" x14ac:dyDescent="0.3">
      <c r="B48396" s="73"/>
      <c r="D48396" s="73"/>
      <c r="P48396" s="73"/>
      <c r="T48396" s="73"/>
      <c r="U48396" s="73"/>
      <c r="V48396" s="73"/>
      <c r="X48396" s="12"/>
    </row>
    <row r="48397" spans="2:24" x14ac:dyDescent="0.3">
      <c r="B48397" s="73"/>
      <c r="D48397" s="73"/>
      <c r="P48397" s="73"/>
      <c r="T48397" s="73"/>
      <c r="U48397" s="73"/>
      <c r="V48397" s="73"/>
      <c r="X48397" s="12"/>
    </row>
    <row r="48398" spans="2:24" x14ac:dyDescent="0.3">
      <c r="B48398" s="73"/>
      <c r="D48398" s="73"/>
      <c r="P48398" s="73"/>
      <c r="T48398" s="73"/>
      <c r="U48398" s="73"/>
      <c r="V48398" s="73"/>
      <c r="X48398" s="12"/>
    </row>
    <row r="48399" spans="2:24" x14ac:dyDescent="0.3">
      <c r="B48399" s="73"/>
      <c r="D48399" s="73"/>
      <c r="P48399" s="73"/>
      <c r="T48399" s="73"/>
      <c r="U48399" s="73"/>
      <c r="V48399" s="73"/>
      <c r="X48399" s="12"/>
    </row>
    <row r="48400" spans="2:24" x14ac:dyDescent="0.3">
      <c r="B48400" s="73"/>
      <c r="D48400" s="73"/>
      <c r="P48400" s="73"/>
      <c r="T48400" s="73"/>
      <c r="U48400" s="73"/>
      <c r="V48400" s="73"/>
      <c r="X48400" s="12"/>
    </row>
    <row r="48401" spans="2:24" x14ac:dyDescent="0.3">
      <c r="B48401" s="73"/>
      <c r="D48401" s="73"/>
      <c r="P48401" s="73"/>
      <c r="T48401" s="73"/>
      <c r="U48401" s="73"/>
      <c r="V48401" s="73"/>
      <c r="X48401" s="12"/>
    </row>
    <row r="48402" spans="2:24" x14ac:dyDescent="0.3">
      <c r="B48402" s="73"/>
      <c r="D48402" s="73"/>
      <c r="P48402" s="73"/>
      <c r="T48402" s="73"/>
      <c r="U48402" s="73"/>
      <c r="V48402" s="73"/>
      <c r="X48402" s="12"/>
    </row>
    <row r="48403" spans="2:24" x14ac:dyDescent="0.3">
      <c r="B48403" s="73"/>
      <c r="D48403" s="73"/>
      <c r="P48403" s="73"/>
      <c r="T48403" s="73"/>
      <c r="U48403" s="73"/>
      <c r="V48403" s="73"/>
      <c r="X48403" s="12"/>
    </row>
    <row r="48404" spans="2:24" x14ac:dyDescent="0.3">
      <c r="B48404" s="73"/>
      <c r="D48404" s="73"/>
      <c r="P48404" s="73"/>
      <c r="T48404" s="73"/>
      <c r="U48404" s="73"/>
      <c r="V48404" s="73"/>
      <c r="X48404" s="12"/>
    </row>
    <row r="48405" spans="2:24" x14ac:dyDescent="0.3">
      <c r="B48405" s="73"/>
      <c r="D48405" s="73"/>
      <c r="P48405" s="73"/>
      <c r="T48405" s="73"/>
      <c r="U48405" s="73"/>
      <c r="V48405" s="73"/>
      <c r="X48405" s="12"/>
    </row>
    <row r="48406" spans="2:24" x14ac:dyDescent="0.3">
      <c r="B48406" s="73"/>
      <c r="D48406" s="73"/>
      <c r="P48406" s="73"/>
      <c r="T48406" s="73"/>
      <c r="U48406" s="73"/>
      <c r="V48406" s="73"/>
      <c r="X48406" s="12"/>
    </row>
    <row r="48407" spans="2:24" x14ac:dyDescent="0.3">
      <c r="B48407" s="73"/>
      <c r="D48407" s="73"/>
      <c r="P48407" s="73"/>
      <c r="T48407" s="73"/>
      <c r="U48407" s="73"/>
      <c r="V48407" s="73"/>
      <c r="X48407" s="12"/>
    </row>
    <row r="48408" spans="2:24" x14ac:dyDescent="0.3">
      <c r="B48408" s="73"/>
      <c r="D48408" s="73"/>
      <c r="P48408" s="73"/>
      <c r="T48408" s="73"/>
      <c r="U48408" s="73"/>
      <c r="V48408" s="73"/>
      <c r="X48408" s="12"/>
    </row>
    <row r="48409" spans="2:24" x14ac:dyDescent="0.3">
      <c r="B48409" s="73"/>
      <c r="D48409" s="73"/>
      <c r="P48409" s="73"/>
      <c r="T48409" s="73"/>
      <c r="U48409" s="73"/>
      <c r="V48409" s="73"/>
      <c r="X48409" s="12"/>
    </row>
    <row r="48410" spans="2:24" x14ac:dyDescent="0.3">
      <c r="B48410" s="73"/>
      <c r="D48410" s="73"/>
      <c r="P48410" s="73"/>
      <c r="T48410" s="73"/>
      <c r="U48410" s="73"/>
      <c r="V48410" s="73"/>
      <c r="X48410" s="12"/>
    </row>
    <row r="48411" spans="2:24" x14ac:dyDescent="0.3">
      <c r="B48411" s="73"/>
      <c r="D48411" s="73"/>
      <c r="P48411" s="73"/>
      <c r="T48411" s="73"/>
      <c r="U48411" s="73"/>
      <c r="V48411" s="73"/>
      <c r="X48411" s="12"/>
    </row>
    <row r="48412" spans="2:24" x14ac:dyDescent="0.3">
      <c r="B48412" s="73"/>
      <c r="D48412" s="73"/>
      <c r="P48412" s="73"/>
      <c r="T48412" s="73"/>
      <c r="U48412" s="73"/>
      <c r="V48412" s="73"/>
      <c r="X48412" s="12"/>
    </row>
    <row r="48413" spans="2:24" x14ac:dyDescent="0.3">
      <c r="B48413" s="73"/>
      <c r="D48413" s="73"/>
      <c r="P48413" s="73"/>
      <c r="T48413" s="73"/>
      <c r="U48413" s="73"/>
      <c r="V48413" s="73"/>
      <c r="X48413" s="12"/>
    </row>
    <row r="48414" spans="2:24" x14ac:dyDescent="0.3">
      <c r="B48414" s="73"/>
      <c r="D48414" s="73"/>
      <c r="P48414" s="73"/>
      <c r="T48414" s="73"/>
      <c r="U48414" s="73"/>
      <c r="V48414" s="73"/>
      <c r="X48414" s="12"/>
    </row>
    <row r="48415" spans="2:24" x14ac:dyDescent="0.3">
      <c r="B48415" s="73"/>
      <c r="D48415" s="73"/>
      <c r="P48415" s="73"/>
      <c r="T48415" s="73"/>
      <c r="U48415" s="73"/>
      <c r="V48415" s="73"/>
      <c r="X48415" s="12"/>
    </row>
    <row r="48416" spans="2:24" x14ac:dyDescent="0.3">
      <c r="B48416" s="73"/>
      <c r="D48416" s="73"/>
      <c r="P48416" s="73"/>
      <c r="T48416" s="73"/>
      <c r="U48416" s="73"/>
      <c r="V48416" s="73"/>
      <c r="X48416" s="12"/>
    </row>
    <row r="48417" spans="2:24" x14ac:dyDescent="0.3">
      <c r="B48417" s="73"/>
      <c r="D48417" s="73"/>
      <c r="P48417" s="73"/>
      <c r="T48417" s="73"/>
      <c r="U48417" s="73"/>
      <c r="V48417" s="73"/>
      <c r="X48417" s="12"/>
    </row>
    <row r="48418" spans="2:24" x14ac:dyDescent="0.3">
      <c r="B48418" s="73"/>
      <c r="D48418" s="73"/>
      <c r="P48418" s="73"/>
      <c r="T48418" s="73"/>
      <c r="U48418" s="73"/>
      <c r="V48418" s="73"/>
      <c r="X48418" s="12"/>
    </row>
    <row r="48419" spans="2:24" x14ac:dyDescent="0.3">
      <c r="B48419" s="73"/>
      <c r="D48419" s="73"/>
      <c r="P48419" s="73"/>
      <c r="T48419" s="73"/>
      <c r="U48419" s="73"/>
      <c r="V48419" s="73"/>
      <c r="X48419" s="12"/>
    </row>
    <row r="48420" spans="2:24" x14ac:dyDescent="0.3">
      <c r="B48420" s="73"/>
      <c r="D48420" s="73"/>
      <c r="P48420" s="73"/>
      <c r="T48420" s="73"/>
      <c r="U48420" s="73"/>
      <c r="V48420" s="73"/>
      <c r="X48420" s="12"/>
    </row>
    <row r="48421" spans="2:24" x14ac:dyDescent="0.3">
      <c r="B48421" s="73"/>
      <c r="D48421" s="73"/>
      <c r="P48421" s="73"/>
      <c r="T48421" s="73"/>
      <c r="U48421" s="73"/>
      <c r="V48421" s="73"/>
      <c r="X48421" s="12"/>
    </row>
    <row r="48422" spans="2:24" x14ac:dyDescent="0.3">
      <c r="B48422" s="73"/>
      <c r="D48422" s="73"/>
      <c r="P48422" s="73"/>
      <c r="T48422" s="73"/>
      <c r="U48422" s="73"/>
      <c r="V48422" s="73"/>
      <c r="X48422" s="12"/>
    </row>
    <row r="48423" spans="2:24" x14ac:dyDescent="0.3">
      <c r="B48423" s="73"/>
      <c r="D48423" s="73"/>
      <c r="P48423" s="73"/>
      <c r="T48423" s="73"/>
      <c r="U48423" s="73"/>
      <c r="V48423" s="73"/>
      <c r="X48423" s="12"/>
    </row>
    <row r="48424" spans="2:24" x14ac:dyDescent="0.3">
      <c r="B48424" s="73"/>
      <c r="D48424" s="73"/>
      <c r="P48424" s="73"/>
      <c r="T48424" s="73"/>
      <c r="U48424" s="73"/>
      <c r="V48424" s="73"/>
      <c r="X48424" s="12"/>
    </row>
    <row r="48425" spans="2:24" x14ac:dyDescent="0.3">
      <c r="B48425" s="73"/>
      <c r="D48425" s="73"/>
      <c r="P48425" s="73"/>
      <c r="T48425" s="73"/>
      <c r="U48425" s="73"/>
      <c r="V48425" s="73"/>
      <c r="X48425" s="12"/>
    </row>
    <row r="48426" spans="2:24" x14ac:dyDescent="0.3">
      <c r="B48426" s="73"/>
      <c r="D48426" s="73"/>
      <c r="P48426" s="73"/>
      <c r="T48426" s="73"/>
      <c r="U48426" s="73"/>
      <c r="V48426" s="73"/>
      <c r="X48426" s="12"/>
    </row>
    <row r="48427" spans="2:24" x14ac:dyDescent="0.3">
      <c r="B48427" s="73"/>
      <c r="D48427" s="73"/>
      <c r="P48427" s="73"/>
      <c r="T48427" s="73"/>
      <c r="U48427" s="73"/>
      <c r="V48427" s="73"/>
      <c r="X48427" s="12"/>
    </row>
    <row r="48428" spans="2:24" x14ac:dyDescent="0.3">
      <c r="B48428" s="73"/>
      <c r="D48428" s="73"/>
      <c r="P48428" s="73"/>
      <c r="T48428" s="73"/>
      <c r="U48428" s="73"/>
      <c r="V48428" s="73"/>
      <c r="X48428" s="12"/>
    </row>
    <row r="48429" spans="2:24" x14ac:dyDescent="0.3">
      <c r="B48429" s="73"/>
      <c r="D48429" s="73"/>
      <c r="P48429" s="73"/>
      <c r="T48429" s="73"/>
      <c r="U48429" s="73"/>
      <c r="V48429" s="73"/>
      <c r="X48429" s="12"/>
    </row>
    <row r="48430" spans="2:24" x14ac:dyDescent="0.3">
      <c r="B48430" s="73"/>
      <c r="D48430" s="73"/>
      <c r="P48430" s="73"/>
      <c r="T48430" s="73"/>
      <c r="U48430" s="73"/>
      <c r="V48430" s="73"/>
      <c r="X48430" s="12"/>
    </row>
    <row r="48431" spans="2:24" x14ac:dyDescent="0.3">
      <c r="B48431" s="73"/>
      <c r="D48431" s="73"/>
      <c r="P48431" s="73"/>
      <c r="T48431" s="73"/>
      <c r="U48431" s="73"/>
      <c r="V48431" s="73"/>
      <c r="X48431" s="12"/>
    </row>
    <row r="48432" spans="2:24" x14ac:dyDescent="0.3">
      <c r="B48432" s="73"/>
      <c r="D48432" s="73"/>
      <c r="P48432" s="73"/>
      <c r="T48432" s="73"/>
      <c r="U48432" s="73"/>
      <c r="V48432" s="73"/>
      <c r="X48432" s="12"/>
    </row>
    <row r="48433" spans="2:24" x14ac:dyDescent="0.3">
      <c r="B48433" s="73"/>
      <c r="D48433" s="73"/>
      <c r="P48433" s="73"/>
      <c r="T48433" s="73"/>
      <c r="U48433" s="73"/>
      <c r="V48433" s="73"/>
      <c r="X48433" s="12"/>
    </row>
    <row r="48434" spans="2:24" x14ac:dyDescent="0.3">
      <c r="B48434" s="73"/>
      <c r="D48434" s="73"/>
      <c r="P48434" s="73"/>
      <c r="T48434" s="73"/>
      <c r="U48434" s="73"/>
      <c r="V48434" s="73"/>
      <c r="X48434" s="12"/>
    </row>
    <row r="48435" spans="2:24" x14ac:dyDescent="0.3">
      <c r="B48435" s="73"/>
      <c r="D48435" s="73"/>
      <c r="P48435" s="73"/>
      <c r="T48435" s="73"/>
      <c r="U48435" s="73"/>
      <c r="V48435" s="73"/>
      <c r="X48435" s="12"/>
    </row>
    <row r="48436" spans="2:24" x14ac:dyDescent="0.3">
      <c r="B48436" s="73"/>
      <c r="D48436" s="73"/>
      <c r="P48436" s="73"/>
      <c r="T48436" s="73"/>
      <c r="U48436" s="73"/>
      <c r="V48436" s="73"/>
      <c r="X48436" s="12"/>
    </row>
    <row r="48437" spans="2:24" x14ac:dyDescent="0.3">
      <c r="B48437" s="73"/>
      <c r="D48437" s="73"/>
      <c r="P48437" s="73"/>
      <c r="T48437" s="73"/>
      <c r="U48437" s="73"/>
      <c r="V48437" s="73"/>
      <c r="X48437" s="12"/>
    </row>
    <row r="48438" spans="2:24" x14ac:dyDescent="0.3">
      <c r="B48438" s="73"/>
      <c r="D48438" s="73"/>
      <c r="P48438" s="73"/>
      <c r="T48438" s="73"/>
      <c r="U48438" s="73"/>
      <c r="V48438" s="73"/>
      <c r="X48438" s="12"/>
    </row>
    <row r="48439" spans="2:24" x14ac:dyDescent="0.3">
      <c r="B48439" s="73"/>
      <c r="D48439" s="73"/>
      <c r="P48439" s="73"/>
      <c r="T48439" s="73"/>
      <c r="U48439" s="73"/>
      <c r="V48439" s="73"/>
      <c r="X48439" s="12"/>
    </row>
    <row r="48440" spans="2:24" x14ac:dyDescent="0.3">
      <c r="B48440" s="73"/>
      <c r="D48440" s="73"/>
      <c r="P48440" s="73"/>
      <c r="T48440" s="73"/>
      <c r="U48440" s="73"/>
      <c r="V48440" s="73"/>
      <c r="X48440" s="12"/>
    </row>
    <row r="48441" spans="2:24" x14ac:dyDescent="0.3">
      <c r="B48441" s="73"/>
      <c r="D48441" s="73"/>
      <c r="P48441" s="73"/>
      <c r="T48441" s="73"/>
      <c r="U48441" s="73"/>
      <c r="V48441" s="73"/>
      <c r="X48441" s="12"/>
    </row>
    <row r="48442" spans="2:24" x14ac:dyDescent="0.3">
      <c r="B48442" s="73"/>
      <c r="D48442" s="73"/>
      <c r="P48442" s="73"/>
      <c r="T48442" s="73"/>
      <c r="U48442" s="73"/>
      <c r="V48442" s="73"/>
      <c r="X48442" s="12"/>
    </row>
    <row r="48443" spans="2:24" x14ac:dyDescent="0.3">
      <c r="B48443" s="73"/>
      <c r="D48443" s="73"/>
      <c r="P48443" s="73"/>
      <c r="T48443" s="73"/>
      <c r="U48443" s="73"/>
      <c r="V48443" s="73"/>
      <c r="X48443" s="12"/>
    </row>
    <row r="48444" spans="2:24" x14ac:dyDescent="0.3">
      <c r="B48444" s="73"/>
      <c r="D48444" s="73"/>
      <c r="P48444" s="73"/>
      <c r="T48444" s="73"/>
      <c r="U48444" s="73"/>
      <c r="V48444" s="73"/>
      <c r="X48444" s="12"/>
    </row>
    <row r="48445" spans="2:24" x14ac:dyDescent="0.3">
      <c r="B48445" s="73"/>
      <c r="D48445" s="73"/>
      <c r="P48445" s="73"/>
      <c r="T48445" s="73"/>
      <c r="U48445" s="73"/>
      <c r="V48445" s="73"/>
      <c r="X48445" s="12"/>
    </row>
    <row r="48446" spans="2:24" x14ac:dyDescent="0.3">
      <c r="B48446" s="73"/>
      <c r="D48446" s="73"/>
      <c r="P48446" s="73"/>
      <c r="T48446" s="73"/>
      <c r="U48446" s="73"/>
      <c r="V48446" s="73"/>
      <c r="X48446" s="12"/>
    </row>
    <row r="48447" spans="2:24" x14ac:dyDescent="0.3">
      <c r="B48447" s="73"/>
      <c r="D48447" s="73"/>
      <c r="P48447" s="73"/>
      <c r="T48447" s="73"/>
      <c r="U48447" s="73"/>
      <c r="V48447" s="73"/>
      <c r="X48447" s="12"/>
    </row>
    <row r="48448" spans="2:24" x14ac:dyDescent="0.3">
      <c r="B48448" s="73"/>
      <c r="D48448" s="73"/>
      <c r="P48448" s="73"/>
      <c r="T48448" s="73"/>
      <c r="U48448" s="73"/>
      <c r="V48448" s="73"/>
      <c r="X48448" s="12"/>
    </row>
    <row r="48449" spans="2:24" x14ac:dyDescent="0.3">
      <c r="B48449" s="73"/>
      <c r="D48449" s="73"/>
      <c r="P48449" s="73"/>
      <c r="T48449" s="73"/>
      <c r="U48449" s="73"/>
      <c r="V48449" s="73"/>
      <c r="X48449" s="12"/>
    </row>
    <row r="48450" spans="2:24" x14ac:dyDescent="0.3">
      <c r="B48450" s="73"/>
      <c r="D48450" s="73"/>
      <c r="P48450" s="73"/>
      <c r="T48450" s="73"/>
      <c r="U48450" s="73"/>
      <c r="V48450" s="73"/>
      <c r="X48450" s="12"/>
    </row>
    <row r="48451" spans="2:24" x14ac:dyDescent="0.3">
      <c r="B48451" s="73"/>
      <c r="D48451" s="73"/>
      <c r="P48451" s="73"/>
      <c r="T48451" s="73"/>
      <c r="U48451" s="73"/>
      <c r="V48451" s="73"/>
      <c r="X48451" s="12"/>
    </row>
    <row r="48452" spans="2:24" x14ac:dyDescent="0.3">
      <c r="B48452" s="73"/>
      <c r="D48452" s="73"/>
      <c r="P48452" s="73"/>
      <c r="T48452" s="73"/>
      <c r="U48452" s="73"/>
      <c r="V48452" s="73"/>
      <c r="X48452" s="12"/>
    </row>
    <row r="48453" spans="2:24" x14ac:dyDescent="0.3">
      <c r="B48453" s="73"/>
      <c r="D48453" s="73"/>
      <c r="P48453" s="73"/>
      <c r="T48453" s="73"/>
      <c r="U48453" s="73"/>
      <c r="V48453" s="73"/>
      <c r="X48453" s="12"/>
    </row>
    <row r="48454" spans="2:24" x14ac:dyDescent="0.3">
      <c r="B48454" s="73"/>
      <c r="D48454" s="73"/>
      <c r="P48454" s="73"/>
      <c r="T48454" s="73"/>
      <c r="U48454" s="73"/>
      <c r="V48454" s="73"/>
      <c r="X48454" s="12"/>
    </row>
    <row r="48455" spans="2:24" x14ac:dyDescent="0.3">
      <c r="B48455" s="73"/>
      <c r="D48455" s="73"/>
      <c r="P48455" s="73"/>
      <c r="T48455" s="73"/>
      <c r="U48455" s="73"/>
      <c r="V48455" s="73"/>
      <c r="X48455" s="12"/>
    </row>
    <row r="48456" spans="2:24" x14ac:dyDescent="0.3">
      <c r="B48456" s="73"/>
      <c r="D48456" s="73"/>
      <c r="P48456" s="73"/>
      <c r="T48456" s="73"/>
      <c r="U48456" s="73"/>
      <c r="V48456" s="73"/>
      <c r="X48456" s="12"/>
    </row>
    <row r="48457" spans="2:24" x14ac:dyDescent="0.3">
      <c r="B48457" s="73"/>
      <c r="D48457" s="73"/>
      <c r="P48457" s="73"/>
      <c r="T48457" s="73"/>
      <c r="U48457" s="73"/>
      <c r="V48457" s="73"/>
      <c r="X48457" s="12"/>
    </row>
    <row r="48458" spans="2:24" x14ac:dyDescent="0.3">
      <c r="B48458" s="73"/>
      <c r="D48458" s="73"/>
      <c r="P48458" s="73"/>
      <c r="T48458" s="73"/>
      <c r="U48458" s="73"/>
      <c r="V48458" s="73"/>
      <c r="X48458" s="12"/>
    </row>
    <row r="48459" spans="2:24" x14ac:dyDescent="0.3">
      <c r="B48459" s="73"/>
      <c r="D48459" s="73"/>
      <c r="P48459" s="73"/>
      <c r="T48459" s="73"/>
      <c r="U48459" s="73"/>
      <c r="V48459" s="73"/>
      <c r="X48459" s="12"/>
    </row>
    <row r="48460" spans="2:24" x14ac:dyDescent="0.3">
      <c r="B48460" s="73"/>
      <c r="D48460" s="73"/>
      <c r="P48460" s="73"/>
      <c r="T48460" s="73"/>
      <c r="U48460" s="73"/>
      <c r="V48460" s="73"/>
      <c r="X48460" s="12"/>
    </row>
    <row r="48461" spans="2:24" x14ac:dyDescent="0.3">
      <c r="B48461" s="73"/>
      <c r="D48461" s="73"/>
      <c r="P48461" s="73"/>
      <c r="T48461" s="73"/>
      <c r="U48461" s="73"/>
      <c r="V48461" s="73"/>
      <c r="X48461" s="12"/>
    </row>
    <row r="48462" spans="2:24" x14ac:dyDescent="0.3">
      <c r="B48462" s="73"/>
      <c r="D48462" s="73"/>
      <c r="P48462" s="73"/>
      <c r="T48462" s="73"/>
      <c r="U48462" s="73"/>
      <c r="V48462" s="73"/>
      <c r="X48462" s="12"/>
    </row>
    <row r="48463" spans="2:24" x14ac:dyDescent="0.3">
      <c r="B48463" s="73"/>
      <c r="D48463" s="73"/>
      <c r="P48463" s="73"/>
      <c r="T48463" s="73"/>
      <c r="U48463" s="73"/>
      <c r="V48463" s="73"/>
      <c r="X48463" s="12"/>
    </row>
    <row r="48464" spans="2:24" x14ac:dyDescent="0.3">
      <c r="B48464" s="73"/>
      <c r="D48464" s="73"/>
      <c r="P48464" s="73"/>
      <c r="T48464" s="73"/>
      <c r="U48464" s="73"/>
      <c r="V48464" s="73"/>
      <c r="X48464" s="12"/>
    </row>
    <row r="48465" spans="2:24" x14ac:dyDescent="0.3">
      <c r="B48465" s="73"/>
      <c r="D48465" s="73"/>
      <c r="P48465" s="73"/>
      <c r="T48465" s="73"/>
      <c r="U48465" s="73"/>
      <c r="V48465" s="73"/>
      <c r="X48465" s="12"/>
    </row>
    <row r="48466" spans="2:24" x14ac:dyDescent="0.3">
      <c r="B48466" s="73"/>
      <c r="D48466" s="73"/>
      <c r="P48466" s="73"/>
      <c r="T48466" s="73"/>
      <c r="U48466" s="73"/>
      <c r="V48466" s="73"/>
      <c r="X48466" s="12"/>
    </row>
    <row r="48467" spans="2:24" x14ac:dyDescent="0.3">
      <c r="B48467" s="73"/>
      <c r="D48467" s="73"/>
      <c r="P48467" s="73"/>
      <c r="T48467" s="73"/>
      <c r="U48467" s="73"/>
      <c r="V48467" s="73"/>
      <c r="X48467" s="12"/>
    </row>
    <row r="48468" spans="2:24" x14ac:dyDescent="0.3">
      <c r="B48468" s="73"/>
      <c r="D48468" s="73"/>
      <c r="P48468" s="73"/>
      <c r="T48468" s="73"/>
      <c r="U48468" s="73"/>
      <c r="V48468" s="73"/>
      <c r="X48468" s="12"/>
    </row>
    <row r="48469" spans="2:24" x14ac:dyDescent="0.3">
      <c r="B48469" s="73"/>
      <c r="D48469" s="73"/>
      <c r="P48469" s="73"/>
      <c r="T48469" s="73"/>
      <c r="U48469" s="73"/>
      <c r="V48469" s="73"/>
      <c r="X48469" s="12"/>
    </row>
    <row r="48470" spans="2:24" x14ac:dyDescent="0.3">
      <c r="B48470" s="73"/>
      <c r="D48470" s="73"/>
      <c r="P48470" s="73"/>
      <c r="T48470" s="73"/>
      <c r="U48470" s="73"/>
      <c r="V48470" s="73"/>
      <c r="X48470" s="12"/>
    </row>
    <row r="48471" spans="2:24" x14ac:dyDescent="0.3">
      <c r="B48471" s="73"/>
      <c r="D48471" s="73"/>
      <c r="P48471" s="73"/>
      <c r="T48471" s="73"/>
      <c r="U48471" s="73"/>
      <c r="V48471" s="73"/>
      <c r="X48471" s="12"/>
    </row>
    <row r="48472" spans="2:24" x14ac:dyDescent="0.3">
      <c r="B48472" s="73"/>
      <c r="D48472" s="73"/>
      <c r="P48472" s="73"/>
      <c r="T48472" s="73"/>
      <c r="U48472" s="73"/>
      <c r="V48472" s="73"/>
      <c r="X48472" s="12"/>
    </row>
    <row r="48473" spans="2:24" x14ac:dyDescent="0.3">
      <c r="B48473" s="73"/>
      <c r="D48473" s="73"/>
      <c r="P48473" s="73"/>
      <c r="T48473" s="73"/>
      <c r="U48473" s="73"/>
      <c r="V48473" s="73"/>
      <c r="X48473" s="12"/>
    </row>
    <row r="48474" spans="2:24" x14ac:dyDescent="0.3">
      <c r="B48474" s="73"/>
      <c r="D48474" s="73"/>
      <c r="P48474" s="73"/>
      <c r="T48474" s="73"/>
      <c r="U48474" s="73"/>
      <c r="V48474" s="73"/>
      <c r="X48474" s="12"/>
    </row>
    <row r="48475" spans="2:24" x14ac:dyDescent="0.3">
      <c r="B48475" s="73"/>
      <c r="D48475" s="73"/>
      <c r="P48475" s="73"/>
      <c r="T48475" s="73"/>
      <c r="U48475" s="73"/>
      <c r="V48475" s="73"/>
      <c r="X48475" s="12"/>
    </row>
    <row r="48476" spans="2:24" x14ac:dyDescent="0.3">
      <c r="B48476" s="73"/>
      <c r="D48476" s="73"/>
      <c r="P48476" s="73"/>
      <c r="T48476" s="73"/>
      <c r="U48476" s="73"/>
      <c r="V48476" s="73"/>
      <c r="X48476" s="12"/>
    </row>
    <row r="48477" spans="2:24" x14ac:dyDescent="0.3">
      <c r="B48477" s="73"/>
      <c r="D48477" s="73"/>
      <c r="P48477" s="73"/>
      <c r="T48477" s="73"/>
      <c r="U48477" s="73"/>
      <c r="V48477" s="73"/>
      <c r="X48477" s="12"/>
    </row>
    <row r="48478" spans="2:24" x14ac:dyDescent="0.3">
      <c r="B48478" s="73"/>
      <c r="D48478" s="73"/>
      <c r="P48478" s="73"/>
      <c r="T48478" s="73"/>
      <c r="U48478" s="73"/>
      <c r="V48478" s="73"/>
      <c r="X48478" s="12"/>
    </row>
    <row r="48479" spans="2:24" x14ac:dyDescent="0.3">
      <c r="B48479" s="73"/>
      <c r="D48479" s="73"/>
      <c r="P48479" s="73"/>
      <c r="T48479" s="73"/>
      <c r="U48479" s="73"/>
      <c r="V48479" s="73"/>
      <c r="X48479" s="12"/>
    </row>
    <row r="48480" spans="2:24" x14ac:dyDescent="0.3">
      <c r="B48480" s="73"/>
      <c r="D48480" s="73"/>
      <c r="P48480" s="73"/>
      <c r="T48480" s="73"/>
      <c r="U48480" s="73"/>
      <c r="V48480" s="73"/>
      <c r="X48480" s="12"/>
    </row>
    <row r="48481" spans="2:24" x14ac:dyDescent="0.3">
      <c r="B48481" s="73"/>
      <c r="D48481" s="73"/>
      <c r="P48481" s="73"/>
      <c r="T48481" s="73"/>
      <c r="U48481" s="73"/>
      <c r="V48481" s="73"/>
      <c r="X48481" s="12"/>
    </row>
    <row r="48482" spans="2:24" x14ac:dyDescent="0.3">
      <c r="B48482" s="73"/>
      <c r="D48482" s="73"/>
      <c r="P48482" s="73"/>
      <c r="T48482" s="73"/>
      <c r="U48482" s="73"/>
      <c r="V48482" s="73"/>
      <c r="X48482" s="12"/>
    </row>
    <row r="48483" spans="2:24" x14ac:dyDescent="0.3">
      <c r="B48483" s="73"/>
      <c r="D48483" s="73"/>
      <c r="P48483" s="73"/>
      <c r="T48483" s="73"/>
      <c r="U48483" s="73"/>
      <c r="V48483" s="73"/>
      <c r="X48483" s="12"/>
    </row>
    <row r="48484" spans="2:24" x14ac:dyDescent="0.3">
      <c r="B48484" s="73"/>
      <c r="D48484" s="73"/>
      <c r="P48484" s="73"/>
      <c r="T48484" s="73"/>
      <c r="U48484" s="73"/>
      <c r="V48484" s="73"/>
      <c r="X48484" s="12"/>
    </row>
    <row r="48485" spans="2:24" x14ac:dyDescent="0.3">
      <c r="B48485" s="73"/>
      <c r="D48485" s="73"/>
      <c r="P48485" s="73"/>
      <c r="T48485" s="73"/>
      <c r="U48485" s="73"/>
      <c r="V48485" s="73"/>
      <c r="X48485" s="12"/>
    </row>
    <row r="48486" spans="2:24" x14ac:dyDescent="0.3">
      <c r="B48486" s="73"/>
      <c r="D48486" s="73"/>
      <c r="P48486" s="73"/>
      <c r="T48486" s="73"/>
      <c r="U48486" s="73"/>
      <c r="V48486" s="73"/>
      <c r="X48486" s="12"/>
    </row>
    <row r="48487" spans="2:24" x14ac:dyDescent="0.3">
      <c r="B48487" s="73"/>
      <c r="D48487" s="73"/>
      <c r="P48487" s="73"/>
      <c r="T48487" s="73"/>
      <c r="U48487" s="73"/>
      <c r="V48487" s="73"/>
      <c r="X48487" s="12"/>
    </row>
    <row r="48488" spans="2:24" x14ac:dyDescent="0.3">
      <c r="B48488" s="73"/>
      <c r="D48488" s="73"/>
      <c r="P48488" s="73"/>
      <c r="T48488" s="73"/>
      <c r="U48488" s="73"/>
      <c r="V48488" s="73"/>
      <c r="X48488" s="12"/>
    </row>
    <row r="48489" spans="2:24" x14ac:dyDescent="0.3">
      <c r="B48489" s="73"/>
      <c r="D48489" s="73"/>
      <c r="P48489" s="73"/>
      <c r="T48489" s="73"/>
      <c r="U48489" s="73"/>
      <c r="V48489" s="73"/>
      <c r="X48489" s="12"/>
    </row>
    <row r="48490" spans="2:24" x14ac:dyDescent="0.3">
      <c r="B48490" s="73"/>
      <c r="D48490" s="73"/>
      <c r="P48490" s="73"/>
      <c r="T48490" s="73"/>
      <c r="U48490" s="73"/>
      <c r="V48490" s="73"/>
      <c r="X48490" s="12"/>
    </row>
    <row r="48491" spans="2:24" x14ac:dyDescent="0.3">
      <c r="B48491" s="73"/>
      <c r="D48491" s="73"/>
      <c r="P48491" s="73"/>
      <c r="T48491" s="73"/>
      <c r="U48491" s="73"/>
      <c r="V48491" s="73"/>
      <c r="X48491" s="12"/>
    </row>
    <row r="48492" spans="2:24" x14ac:dyDescent="0.3">
      <c r="B48492" s="73"/>
      <c r="D48492" s="73"/>
      <c r="P48492" s="73"/>
      <c r="T48492" s="73"/>
      <c r="U48492" s="73"/>
      <c r="V48492" s="73"/>
      <c r="X48492" s="12"/>
    </row>
    <row r="48493" spans="2:24" x14ac:dyDescent="0.3">
      <c r="B48493" s="73"/>
      <c r="D48493" s="73"/>
      <c r="P48493" s="73"/>
      <c r="T48493" s="73"/>
      <c r="U48493" s="73"/>
      <c r="V48493" s="73"/>
      <c r="X48493" s="12"/>
    </row>
    <row r="48494" spans="2:24" x14ac:dyDescent="0.3">
      <c r="B48494" s="73"/>
      <c r="D48494" s="73"/>
      <c r="P48494" s="73"/>
      <c r="T48494" s="73"/>
      <c r="U48494" s="73"/>
      <c r="V48494" s="73"/>
      <c r="X48494" s="12"/>
    </row>
    <row r="48495" spans="2:24" x14ac:dyDescent="0.3">
      <c r="B48495" s="73"/>
      <c r="D48495" s="73"/>
      <c r="P48495" s="73"/>
      <c r="T48495" s="73"/>
      <c r="U48495" s="73"/>
      <c r="V48495" s="73"/>
      <c r="X48495" s="12"/>
    </row>
    <row r="48496" spans="2:24" x14ac:dyDescent="0.3">
      <c r="B48496" s="73"/>
      <c r="D48496" s="73"/>
      <c r="P48496" s="73"/>
      <c r="T48496" s="73"/>
      <c r="U48496" s="73"/>
      <c r="V48496" s="73"/>
      <c r="X48496" s="12"/>
    </row>
    <row r="48497" spans="2:24" x14ac:dyDescent="0.3">
      <c r="B48497" s="73"/>
      <c r="D48497" s="73"/>
      <c r="P48497" s="73"/>
      <c r="T48497" s="73"/>
      <c r="U48497" s="73"/>
      <c r="V48497" s="73"/>
      <c r="X48497" s="12"/>
    </row>
    <row r="48498" spans="2:24" x14ac:dyDescent="0.3">
      <c r="B48498" s="73"/>
      <c r="D48498" s="73"/>
      <c r="P48498" s="73"/>
      <c r="T48498" s="73"/>
      <c r="U48498" s="73"/>
      <c r="V48498" s="73"/>
      <c r="X48498" s="12"/>
    </row>
    <row r="48499" spans="2:24" x14ac:dyDescent="0.3">
      <c r="B48499" s="73"/>
      <c r="D48499" s="73"/>
      <c r="P48499" s="73"/>
      <c r="T48499" s="73"/>
      <c r="U48499" s="73"/>
      <c r="V48499" s="73"/>
      <c r="X48499" s="12"/>
    </row>
    <row r="48500" spans="2:24" x14ac:dyDescent="0.3">
      <c r="B48500" s="73"/>
      <c r="D48500" s="73"/>
      <c r="P48500" s="73"/>
      <c r="T48500" s="73"/>
      <c r="U48500" s="73"/>
      <c r="V48500" s="73"/>
      <c r="X48500" s="12"/>
    </row>
    <row r="48501" spans="2:24" x14ac:dyDescent="0.3">
      <c r="B48501" s="73"/>
      <c r="D48501" s="73"/>
      <c r="P48501" s="73"/>
      <c r="T48501" s="73"/>
      <c r="U48501" s="73"/>
      <c r="V48501" s="73"/>
      <c r="X48501" s="12"/>
    </row>
    <row r="48502" spans="2:24" x14ac:dyDescent="0.3">
      <c r="B48502" s="73"/>
      <c r="D48502" s="73"/>
      <c r="P48502" s="73"/>
      <c r="T48502" s="73"/>
      <c r="U48502" s="73"/>
      <c r="V48502" s="73"/>
      <c r="X48502" s="12"/>
    </row>
    <row r="48503" spans="2:24" x14ac:dyDescent="0.3">
      <c r="B48503" s="73"/>
      <c r="D48503" s="73"/>
      <c r="P48503" s="73"/>
      <c r="T48503" s="73"/>
      <c r="U48503" s="73"/>
      <c r="V48503" s="73"/>
      <c r="X48503" s="12"/>
    </row>
    <row r="48504" spans="2:24" x14ac:dyDescent="0.3">
      <c r="B48504" s="73"/>
      <c r="D48504" s="73"/>
      <c r="P48504" s="73"/>
      <c r="T48504" s="73"/>
      <c r="U48504" s="73"/>
      <c r="V48504" s="73"/>
      <c r="X48504" s="12"/>
    </row>
    <row r="48505" spans="2:24" x14ac:dyDescent="0.3">
      <c r="B48505" s="73"/>
      <c r="D48505" s="73"/>
      <c r="P48505" s="73"/>
      <c r="T48505" s="73"/>
      <c r="U48505" s="73"/>
      <c r="V48505" s="73"/>
      <c r="X48505" s="12"/>
    </row>
    <row r="48506" spans="2:24" x14ac:dyDescent="0.3">
      <c r="B48506" s="73"/>
      <c r="D48506" s="73"/>
      <c r="P48506" s="73"/>
      <c r="T48506" s="73"/>
      <c r="U48506" s="73"/>
      <c r="V48506" s="73"/>
      <c r="X48506" s="12"/>
    </row>
    <row r="48507" spans="2:24" x14ac:dyDescent="0.3">
      <c r="B48507" s="73"/>
      <c r="D48507" s="73"/>
      <c r="P48507" s="73"/>
      <c r="T48507" s="73"/>
      <c r="U48507" s="73"/>
      <c r="V48507" s="73"/>
      <c r="X48507" s="12"/>
    </row>
    <row r="48508" spans="2:24" x14ac:dyDescent="0.3">
      <c r="B48508" s="73"/>
      <c r="D48508" s="73"/>
      <c r="P48508" s="73"/>
      <c r="T48508" s="73"/>
      <c r="U48508" s="73"/>
      <c r="V48508" s="73"/>
      <c r="X48508" s="12"/>
    </row>
    <row r="48509" spans="2:24" x14ac:dyDescent="0.3">
      <c r="B48509" s="73"/>
      <c r="D48509" s="73"/>
      <c r="P48509" s="73"/>
      <c r="T48509" s="73"/>
      <c r="U48509" s="73"/>
      <c r="V48509" s="73"/>
      <c r="X48509" s="12"/>
    </row>
    <row r="48510" spans="2:24" x14ac:dyDescent="0.3">
      <c r="B48510" s="73"/>
      <c r="D48510" s="73"/>
      <c r="P48510" s="73"/>
      <c r="T48510" s="73"/>
      <c r="U48510" s="73"/>
      <c r="V48510" s="73"/>
      <c r="X48510" s="12"/>
    </row>
    <row r="48511" spans="2:24" x14ac:dyDescent="0.3">
      <c r="B48511" s="73"/>
      <c r="D48511" s="73"/>
      <c r="P48511" s="73"/>
      <c r="T48511" s="73"/>
      <c r="U48511" s="73"/>
      <c r="V48511" s="73"/>
      <c r="X48511" s="12"/>
    </row>
    <row r="48512" spans="2:24" x14ac:dyDescent="0.3">
      <c r="B48512" s="73"/>
      <c r="D48512" s="73"/>
      <c r="P48512" s="73"/>
      <c r="T48512" s="73"/>
      <c r="U48512" s="73"/>
      <c r="V48512" s="73"/>
      <c r="X48512" s="12"/>
    </row>
    <row r="48513" spans="2:24" x14ac:dyDescent="0.3">
      <c r="B48513" s="73"/>
      <c r="D48513" s="73"/>
      <c r="P48513" s="73"/>
      <c r="T48513" s="73"/>
      <c r="U48513" s="73"/>
      <c r="V48513" s="73"/>
      <c r="X48513" s="12"/>
    </row>
    <row r="48514" spans="2:24" x14ac:dyDescent="0.3">
      <c r="B48514" s="73"/>
      <c r="D48514" s="73"/>
      <c r="P48514" s="73"/>
      <c r="T48514" s="73"/>
      <c r="U48514" s="73"/>
      <c r="V48514" s="73"/>
      <c r="X48514" s="12"/>
    </row>
    <row r="48515" spans="2:24" x14ac:dyDescent="0.3">
      <c r="B48515" s="73"/>
      <c r="D48515" s="73"/>
      <c r="P48515" s="73"/>
      <c r="T48515" s="73"/>
      <c r="U48515" s="73"/>
      <c r="V48515" s="73"/>
      <c r="X48515" s="12"/>
    </row>
    <row r="48516" spans="2:24" x14ac:dyDescent="0.3">
      <c r="B48516" s="73"/>
      <c r="D48516" s="73"/>
      <c r="P48516" s="73"/>
      <c r="T48516" s="73"/>
      <c r="U48516" s="73"/>
      <c r="V48516" s="73"/>
      <c r="X48516" s="12"/>
    </row>
    <row r="48517" spans="2:24" x14ac:dyDescent="0.3">
      <c r="B48517" s="73"/>
      <c r="D48517" s="73"/>
      <c r="P48517" s="73"/>
      <c r="T48517" s="73"/>
      <c r="U48517" s="73"/>
      <c r="V48517" s="73"/>
      <c r="X48517" s="12"/>
    </row>
    <row r="48518" spans="2:24" x14ac:dyDescent="0.3">
      <c r="B48518" s="73"/>
      <c r="D48518" s="73"/>
      <c r="P48518" s="73"/>
      <c r="T48518" s="73"/>
      <c r="U48518" s="73"/>
      <c r="V48518" s="73"/>
      <c r="X48518" s="12"/>
    </row>
    <row r="48519" spans="2:24" x14ac:dyDescent="0.3">
      <c r="B48519" s="73"/>
      <c r="D48519" s="73"/>
      <c r="P48519" s="73"/>
      <c r="T48519" s="73"/>
      <c r="U48519" s="73"/>
      <c r="V48519" s="73"/>
      <c r="X48519" s="12"/>
    </row>
    <row r="48520" spans="2:24" x14ac:dyDescent="0.3">
      <c r="B48520" s="73"/>
      <c r="D48520" s="73"/>
      <c r="P48520" s="73"/>
      <c r="T48520" s="73"/>
      <c r="U48520" s="73"/>
      <c r="V48520" s="73"/>
      <c r="X48520" s="12"/>
    </row>
    <row r="48521" spans="2:24" x14ac:dyDescent="0.3">
      <c r="B48521" s="73"/>
      <c r="D48521" s="73"/>
      <c r="P48521" s="73"/>
      <c r="T48521" s="73"/>
      <c r="U48521" s="73"/>
      <c r="V48521" s="73"/>
      <c r="X48521" s="12"/>
    </row>
    <row r="48522" spans="2:24" x14ac:dyDescent="0.3">
      <c r="B48522" s="73"/>
      <c r="D48522" s="73"/>
      <c r="P48522" s="73"/>
      <c r="T48522" s="73"/>
      <c r="U48522" s="73"/>
      <c r="V48522" s="73"/>
      <c r="X48522" s="12"/>
    </row>
    <row r="48523" spans="2:24" x14ac:dyDescent="0.3">
      <c r="B48523" s="73"/>
      <c r="D48523" s="73"/>
      <c r="P48523" s="73"/>
      <c r="T48523" s="73"/>
      <c r="U48523" s="73"/>
      <c r="V48523" s="73"/>
      <c r="X48523" s="12"/>
    </row>
    <row r="48524" spans="2:24" x14ac:dyDescent="0.3">
      <c r="B48524" s="73"/>
      <c r="D48524" s="73"/>
      <c r="P48524" s="73"/>
      <c r="T48524" s="73"/>
      <c r="U48524" s="73"/>
      <c r="V48524" s="73"/>
      <c r="X48524" s="12"/>
    </row>
    <row r="48525" spans="2:24" x14ac:dyDescent="0.3">
      <c r="B48525" s="73"/>
      <c r="D48525" s="73"/>
      <c r="P48525" s="73"/>
      <c r="T48525" s="73"/>
      <c r="U48525" s="73"/>
      <c r="V48525" s="73"/>
      <c r="X48525" s="12"/>
    </row>
    <row r="48526" spans="2:24" x14ac:dyDescent="0.3">
      <c r="B48526" s="73"/>
      <c r="D48526" s="73"/>
      <c r="P48526" s="73"/>
      <c r="T48526" s="73"/>
      <c r="U48526" s="73"/>
      <c r="V48526" s="73"/>
      <c r="X48526" s="12"/>
    </row>
    <row r="48527" spans="2:24" x14ac:dyDescent="0.3">
      <c r="B48527" s="73"/>
      <c r="D48527" s="73"/>
      <c r="P48527" s="73"/>
      <c r="T48527" s="73"/>
      <c r="U48527" s="73"/>
      <c r="V48527" s="73"/>
      <c r="X48527" s="12"/>
    </row>
    <row r="48528" spans="2:24" x14ac:dyDescent="0.3">
      <c r="B48528" s="73"/>
      <c r="D48528" s="73"/>
      <c r="P48528" s="73"/>
      <c r="T48528" s="73"/>
      <c r="U48528" s="73"/>
      <c r="V48528" s="73"/>
      <c r="X48528" s="12"/>
    </row>
    <row r="48529" spans="2:24" x14ac:dyDescent="0.3">
      <c r="B48529" s="73"/>
      <c r="D48529" s="73"/>
      <c r="P48529" s="73"/>
      <c r="T48529" s="73"/>
      <c r="U48529" s="73"/>
      <c r="V48529" s="73"/>
      <c r="X48529" s="12"/>
    </row>
    <row r="48530" spans="2:24" x14ac:dyDescent="0.3">
      <c r="B48530" s="73"/>
      <c r="D48530" s="73"/>
      <c r="P48530" s="73"/>
      <c r="T48530" s="73"/>
      <c r="U48530" s="73"/>
      <c r="V48530" s="73"/>
      <c r="X48530" s="12"/>
    </row>
    <row r="48531" spans="2:24" x14ac:dyDescent="0.3">
      <c r="B48531" s="73"/>
      <c r="D48531" s="73"/>
      <c r="P48531" s="73"/>
      <c r="T48531" s="73"/>
      <c r="U48531" s="73"/>
      <c r="V48531" s="73"/>
      <c r="X48531" s="12"/>
    </row>
    <row r="48532" spans="2:24" x14ac:dyDescent="0.3">
      <c r="B48532" s="73"/>
      <c r="D48532" s="73"/>
      <c r="P48532" s="73"/>
      <c r="T48532" s="73"/>
      <c r="U48532" s="73"/>
      <c r="V48532" s="73"/>
      <c r="X48532" s="12"/>
    </row>
    <row r="48533" spans="2:24" x14ac:dyDescent="0.3">
      <c r="B48533" s="73"/>
      <c r="D48533" s="73"/>
      <c r="P48533" s="73"/>
      <c r="T48533" s="73"/>
      <c r="U48533" s="73"/>
      <c r="V48533" s="73"/>
      <c r="X48533" s="12"/>
    </row>
    <row r="48534" spans="2:24" x14ac:dyDescent="0.3">
      <c r="B48534" s="73"/>
      <c r="D48534" s="73"/>
      <c r="P48534" s="73"/>
      <c r="T48534" s="73"/>
      <c r="U48534" s="73"/>
      <c r="V48534" s="73"/>
      <c r="X48534" s="12"/>
    </row>
    <row r="48535" spans="2:24" x14ac:dyDescent="0.3">
      <c r="B48535" s="73"/>
      <c r="D48535" s="73"/>
      <c r="P48535" s="73"/>
      <c r="T48535" s="73"/>
      <c r="U48535" s="73"/>
      <c r="V48535" s="73"/>
      <c r="X48535" s="12"/>
    </row>
    <row r="48536" spans="2:24" x14ac:dyDescent="0.3">
      <c r="B48536" s="73"/>
      <c r="D48536" s="73"/>
      <c r="P48536" s="73"/>
      <c r="T48536" s="73"/>
      <c r="U48536" s="73"/>
      <c r="V48536" s="73"/>
      <c r="X48536" s="12"/>
    </row>
    <row r="48537" spans="2:24" x14ac:dyDescent="0.3">
      <c r="B48537" s="73"/>
      <c r="D48537" s="73"/>
      <c r="P48537" s="73"/>
      <c r="T48537" s="73"/>
      <c r="U48537" s="73"/>
      <c r="V48537" s="73"/>
      <c r="X48537" s="12"/>
    </row>
    <row r="48538" spans="2:24" x14ac:dyDescent="0.3">
      <c r="B48538" s="73"/>
      <c r="D48538" s="73"/>
      <c r="P48538" s="73"/>
      <c r="T48538" s="73"/>
      <c r="U48538" s="73"/>
      <c r="V48538" s="73"/>
      <c r="X48538" s="12"/>
    </row>
    <row r="48539" spans="2:24" x14ac:dyDescent="0.3">
      <c r="B48539" s="73"/>
      <c r="D48539" s="73"/>
      <c r="P48539" s="73"/>
      <c r="T48539" s="73"/>
      <c r="U48539" s="73"/>
      <c r="V48539" s="73"/>
      <c r="X48539" s="12"/>
    </row>
    <row r="48540" spans="2:24" x14ac:dyDescent="0.3">
      <c r="B48540" s="73"/>
      <c r="D48540" s="73"/>
      <c r="P48540" s="73"/>
      <c r="T48540" s="73"/>
      <c r="U48540" s="73"/>
      <c r="V48540" s="73"/>
      <c r="X48540" s="12"/>
    </row>
    <row r="48541" spans="2:24" x14ac:dyDescent="0.3">
      <c r="B48541" s="73"/>
      <c r="D48541" s="73"/>
      <c r="P48541" s="73"/>
      <c r="T48541" s="73"/>
      <c r="U48541" s="73"/>
      <c r="V48541" s="73"/>
      <c r="X48541" s="12"/>
    </row>
    <row r="48542" spans="2:24" x14ac:dyDescent="0.3">
      <c r="B48542" s="73"/>
      <c r="D48542" s="73"/>
      <c r="P48542" s="73"/>
      <c r="T48542" s="73"/>
      <c r="U48542" s="73"/>
      <c r="V48542" s="73"/>
      <c r="X48542" s="12"/>
    </row>
    <row r="48543" spans="2:24" x14ac:dyDescent="0.3">
      <c r="B48543" s="73"/>
      <c r="D48543" s="73"/>
      <c r="P48543" s="73"/>
      <c r="T48543" s="73"/>
      <c r="U48543" s="73"/>
      <c r="V48543" s="73"/>
      <c r="X48543" s="12"/>
    </row>
    <row r="48544" spans="2:24" x14ac:dyDescent="0.3">
      <c r="B48544" s="73"/>
      <c r="D48544" s="73"/>
      <c r="P48544" s="73"/>
      <c r="T48544" s="73"/>
      <c r="U48544" s="73"/>
      <c r="V48544" s="73"/>
      <c r="X48544" s="12"/>
    </row>
    <row r="48545" spans="2:24" x14ac:dyDescent="0.3">
      <c r="B48545" s="73"/>
      <c r="D48545" s="73"/>
      <c r="P48545" s="73"/>
      <c r="T48545" s="73"/>
      <c r="U48545" s="73"/>
      <c r="V48545" s="73"/>
      <c r="X48545" s="12"/>
    </row>
    <row r="48546" spans="2:24" x14ac:dyDescent="0.3">
      <c r="B48546" s="73"/>
      <c r="D48546" s="73"/>
      <c r="P48546" s="73"/>
      <c r="T48546" s="73"/>
      <c r="U48546" s="73"/>
      <c r="V48546" s="73"/>
      <c r="X48546" s="12"/>
    </row>
    <row r="48547" spans="2:24" x14ac:dyDescent="0.3">
      <c r="B48547" s="73"/>
      <c r="D48547" s="73"/>
      <c r="P48547" s="73"/>
      <c r="T48547" s="73"/>
      <c r="U48547" s="73"/>
      <c r="V48547" s="73"/>
      <c r="X48547" s="12"/>
    </row>
    <row r="48548" spans="2:24" x14ac:dyDescent="0.3">
      <c r="B48548" s="73"/>
      <c r="D48548" s="73"/>
      <c r="P48548" s="73"/>
      <c r="T48548" s="73"/>
      <c r="U48548" s="73"/>
      <c r="V48548" s="73"/>
      <c r="X48548" s="12"/>
    </row>
    <row r="48549" spans="2:24" x14ac:dyDescent="0.3">
      <c r="B48549" s="73"/>
      <c r="D48549" s="73"/>
      <c r="P48549" s="73"/>
      <c r="T48549" s="73"/>
      <c r="U48549" s="73"/>
      <c r="V48549" s="73"/>
      <c r="X48549" s="12"/>
    </row>
    <row r="48550" spans="2:24" x14ac:dyDescent="0.3">
      <c r="B48550" s="73"/>
      <c r="D48550" s="73"/>
      <c r="P48550" s="73"/>
      <c r="T48550" s="73"/>
      <c r="U48550" s="73"/>
      <c r="V48550" s="73"/>
      <c r="X48550" s="12"/>
    </row>
    <row r="48551" spans="2:24" x14ac:dyDescent="0.3">
      <c r="B48551" s="73"/>
      <c r="D48551" s="73"/>
      <c r="P48551" s="73"/>
      <c r="T48551" s="73"/>
      <c r="U48551" s="73"/>
      <c r="V48551" s="73"/>
      <c r="X48551" s="12"/>
    </row>
    <row r="48552" spans="2:24" x14ac:dyDescent="0.3">
      <c r="B48552" s="73"/>
      <c r="D48552" s="73"/>
      <c r="P48552" s="73"/>
      <c r="T48552" s="73"/>
      <c r="U48552" s="73"/>
      <c r="V48552" s="73"/>
      <c r="X48552" s="12"/>
    </row>
    <row r="48553" spans="2:24" x14ac:dyDescent="0.3">
      <c r="B48553" s="73"/>
      <c r="D48553" s="73"/>
      <c r="P48553" s="73"/>
      <c r="T48553" s="73"/>
      <c r="U48553" s="73"/>
      <c r="V48553" s="73"/>
      <c r="X48553" s="12"/>
    </row>
    <row r="48554" spans="2:24" x14ac:dyDescent="0.3">
      <c r="B48554" s="73"/>
      <c r="D48554" s="73"/>
      <c r="P48554" s="73"/>
      <c r="T48554" s="73"/>
      <c r="U48554" s="73"/>
      <c r="V48554" s="73"/>
      <c r="X48554" s="12"/>
    </row>
    <row r="48555" spans="2:24" x14ac:dyDescent="0.3">
      <c r="B48555" s="73"/>
      <c r="D48555" s="73"/>
      <c r="P48555" s="73"/>
      <c r="T48555" s="73"/>
      <c r="U48555" s="73"/>
      <c r="V48555" s="73"/>
      <c r="X48555" s="12"/>
    </row>
    <row r="48556" spans="2:24" x14ac:dyDescent="0.3">
      <c r="B48556" s="73"/>
      <c r="D48556" s="73"/>
      <c r="P48556" s="73"/>
      <c r="T48556" s="73"/>
      <c r="U48556" s="73"/>
      <c r="V48556" s="73"/>
      <c r="X48556" s="12"/>
    </row>
    <row r="48557" spans="2:24" x14ac:dyDescent="0.3">
      <c r="B48557" s="73"/>
      <c r="D48557" s="73"/>
      <c r="P48557" s="73"/>
      <c r="T48557" s="73"/>
      <c r="U48557" s="73"/>
      <c r="V48557" s="73"/>
      <c r="X48557" s="12"/>
    </row>
    <row r="48558" spans="2:24" x14ac:dyDescent="0.3">
      <c r="B48558" s="73"/>
      <c r="D48558" s="73"/>
      <c r="P48558" s="73"/>
      <c r="T48558" s="73"/>
      <c r="U48558" s="73"/>
      <c r="V48558" s="73"/>
      <c r="X48558" s="12"/>
    </row>
    <row r="48559" spans="2:24" x14ac:dyDescent="0.3">
      <c r="B48559" s="73"/>
      <c r="D48559" s="73"/>
      <c r="P48559" s="73"/>
      <c r="T48559" s="73"/>
      <c r="U48559" s="73"/>
      <c r="V48559" s="73"/>
      <c r="X48559" s="12"/>
    </row>
    <row r="48560" spans="2:24" x14ac:dyDescent="0.3">
      <c r="B48560" s="73"/>
      <c r="D48560" s="73"/>
      <c r="P48560" s="73"/>
      <c r="T48560" s="73"/>
      <c r="U48560" s="73"/>
      <c r="V48560" s="73"/>
      <c r="X48560" s="12"/>
    </row>
    <row r="48561" spans="2:24" x14ac:dyDescent="0.3">
      <c r="B48561" s="73"/>
      <c r="D48561" s="73"/>
      <c r="P48561" s="73"/>
      <c r="T48561" s="73"/>
      <c r="U48561" s="73"/>
      <c r="V48561" s="73"/>
      <c r="X48561" s="12"/>
    </row>
    <row r="48562" spans="2:24" x14ac:dyDescent="0.3">
      <c r="B48562" s="73"/>
      <c r="D48562" s="73"/>
      <c r="P48562" s="73"/>
      <c r="T48562" s="73"/>
      <c r="U48562" s="73"/>
      <c r="V48562" s="73"/>
      <c r="X48562" s="12"/>
    </row>
    <row r="48563" spans="2:24" x14ac:dyDescent="0.3">
      <c r="B48563" s="73"/>
      <c r="D48563" s="73"/>
      <c r="P48563" s="73"/>
      <c r="T48563" s="73"/>
      <c r="U48563" s="73"/>
      <c r="V48563" s="73"/>
      <c r="X48563" s="12"/>
    </row>
    <row r="48564" spans="2:24" x14ac:dyDescent="0.3">
      <c r="B48564" s="73"/>
      <c r="D48564" s="73"/>
      <c r="P48564" s="73"/>
      <c r="T48564" s="73"/>
      <c r="U48564" s="73"/>
      <c r="V48564" s="73"/>
      <c r="X48564" s="12"/>
    </row>
    <row r="48565" spans="2:24" x14ac:dyDescent="0.3">
      <c r="B48565" s="73"/>
      <c r="D48565" s="73"/>
      <c r="P48565" s="73"/>
      <c r="T48565" s="73"/>
      <c r="U48565" s="73"/>
      <c r="V48565" s="73"/>
      <c r="X48565" s="12"/>
    </row>
    <row r="48566" spans="2:24" x14ac:dyDescent="0.3">
      <c r="B48566" s="73"/>
      <c r="D48566" s="73"/>
      <c r="P48566" s="73"/>
      <c r="T48566" s="73"/>
      <c r="U48566" s="73"/>
      <c r="V48566" s="73"/>
      <c r="X48566" s="12"/>
    </row>
    <row r="48567" spans="2:24" x14ac:dyDescent="0.3">
      <c r="B48567" s="73"/>
      <c r="D48567" s="73"/>
      <c r="P48567" s="73"/>
      <c r="T48567" s="73"/>
      <c r="U48567" s="73"/>
      <c r="V48567" s="73"/>
      <c r="X48567" s="12"/>
    </row>
    <row r="48568" spans="2:24" x14ac:dyDescent="0.3">
      <c r="B48568" s="73"/>
      <c r="D48568" s="73"/>
      <c r="P48568" s="73"/>
      <c r="T48568" s="73"/>
      <c r="U48568" s="73"/>
      <c r="V48568" s="73"/>
      <c r="X48568" s="12"/>
    </row>
    <row r="48569" spans="2:24" x14ac:dyDescent="0.3">
      <c r="B48569" s="73"/>
      <c r="D48569" s="73"/>
      <c r="P48569" s="73"/>
      <c r="T48569" s="73"/>
      <c r="U48569" s="73"/>
      <c r="V48569" s="73"/>
      <c r="X48569" s="12"/>
    </row>
    <row r="48570" spans="2:24" x14ac:dyDescent="0.3">
      <c r="B48570" s="73"/>
      <c r="D48570" s="73"/>
      <c r="P48570" s="73"/>
      <c r="T48570" s="73"/>
      <c r="U48570" s="73"/>
      <c r="V48570" s="73"/>
      <c r="X48570" s="12"/>
    </row>
    <row r="48571" spans="2:24" x14ac:dyDescent="0.3">
      <c r="B48571" s="73"/>
      <c r="D48571" s="73"/>
      <c r="P48571" s="73"/>
      <c r="T48571" s="73"/>
      <c r="U48571" s="73"/>
      <c r="V48571" s="73"/>
      <c r="X48571" s="12"/>
    </row>
    <row r="48572" spans="2:24" x14ac:dyDescent="0.3">
      <c r="B48572" s="73"/>
      <c r="D48572" s="73"/>
      <c r="P48572" s="73"/>
      <c r="T48572" s="73"/>
      <c r="U48572" s="73"/>
      <c r="V48572" s="73"/>
      <c r="X48572" s="12"/>
    </row>
    <row r="48573" spans="2:24" x14ac:dyDescent="0.3">
      <c r="B48573" s="73"/>
      <c r="D48573" s="73"/>
      <c r="P48573" s="73"/>
      <c r="T48573" s="73"/>
      <c r="U48573" s="73"/>
      <c r="V48573" s="73"/>
      <c r="X48573" s="12"/>
    </row>
    <row r="48574" spans="2:24" x14ac:dyDescent="0.3">
      <c r="B48574" s="73"/>
      <c r="D48574" s="73"/>
      <c r="P48574" s="73"/>
      <c r="T48574" s="73"/>
      <c r="U48574" s="73"/>
      <c r="V48574" s="73"/>
      <c r="X48574" s="12"/>
    </row>
    <row r="48575" spans="2:24" x14ac:dyDescent="0.3">
      <c r="B48575" s="73"/>
      <c r="D48575" s="73"/>
      <c r="P48575" s="73"/>
      <c r="T48575" s="73"/>
      <c r="U48575" s="73"/>
      <c r="V48575" s="73"/>
      <c r="X48575" s="12"/>
    </row>
    <row r="48576" spans="2:24" x14ac:dyDescent="0.3">
      <c r="B48576" s="73"/>
      <c r="D48576" s="73"/>
      <c r="P48576" s="73"/>
      <c r="T48576" s="73"/>
      <c r="U48576" s="73"/>
      <c r="V48576" s="73"/>
      <c r="X48576" s="12"/>
    </row>
    <row r="48577" spans="2:24" x14ac:dyDescent="0.3">
      <c r="B48577" s="73"/>
      <c r="D48577" s="73"/>
      <c r="P48577" s="73"/>
      <c r="T48577" s="73"/>
      <c r="U48577" s="73"/>
      <c r="V48577" s="73"/>
      <c r="X48577" s="12"/>
    </row>
    <row r="48578" spans="2:24" x14ac:dyDescent="0.3">
      <c r="B48578" s="73"/>
      <c r="D48578" s="73"/>
      <c r="P48578" s="73"/>
      <c r="T48578" s="73"/>
      <c r="U48578" s="73"/>
      <c r="V48578" s="73"/>
      <c r="X48578" s="12"/>
    </row>
    <row r="48579" spans="2:24" x14ac:dyDescent="0.3">
      <c r="B48579" s="73"/>
      <c r="D48579" s="73"/>
      <c r="P48579" s="73"/>
      <c r="T48579" s="73"/>
      <c r="U48579" s="73"/>
      <c r="V48579" s="73"/>
      <c r="X48579" s="12"/>
    </row>
    <row r="48580" spans="2:24" x14ac:dyDescent="0.3">
      <c r="B48580" s="73"/>
      <c r="D48580" s="73"/>
      <c r="P48580" s="73"/>
      <c r="T48580" s="73"/>
      <c r="U48580" s="73"/>
      <c r="V48580" s="73"/>
      <c r="X48580" s="12"/>
    </row>
    <row r="48581" spans="2:24" x14ac:dyDescent="0.3">
      <c r="B48581" s="73"/>
      <c r="D48581" s="73"/>
      <c r="P48581" s="73"/>
      <c r="T48581" s="73"/>
      <c r="U48581" s="73"/>
      <c r="V48581" s="73"/>
      <c r="X48581" s="12"/>
    </row>
    <row r="48582" spans="2:24" x14ac:dyDescent="0.3">
      <c r="B48582" s="73"/>
      <c r="D48582" s="73"/>
      <c r="P48582" s="73"/>
      <c r="T48582" s="73"/>
      <c r="U48582" s="73"/>
      <c r="V48582" s="73"/>
      <c r="X48582" s="12"/>
    </row>
    <row r="48583" spans="2:24" x14ac:dyDescent="0.3">
      <c r="B48583" s="73"/>
      <c r="D48583" s="73"/>
      <c r="P48583" s="73"/>
      <c r="T48583" s="73"/>
      <c r="U48583" s="73"/>
      <c r="V48583" s="73"/>
      <c r="X48583" s="12"/>
    </row>
    <row r="48584" spans="2:24" x14ac:dyDescent="0.3">
      <c r="B48584" s="73"/>
      <c r="D48584" s="73"/>
      <c r="P48584" s="73"/>
      <c r="T48584" s="73"/>
      <c r="U48584" s="73"/>
      <c r="V48584" s="73"/>
      <c r="X48584" s="12"/>
    </row>
    <row r="48585" spans="2:24" x14ac:dyDescent="0.3">
      <c r="B48585" s="73"/>
      <c r="D48585" s="73"/>
      <c r="P48585" s="73"/>
      <c r="T48585" s="73"/>
      <c r="U48585" s="73"/>
      <c r="V48585" s="73"/>
      <c r="X48585" s="12"/>
    </row>
    <row r="48586" spans="2:24" x14ac:dyDescent="0.3">
      <c r="B48586" s="73"/>
      <c r="D48586" s="73"/>
      <c r="P48586" s="73"/>
      <c r="T48586" s="73"/>
      <c r="U48586" s="73"/>
      <c r="V48586" s="73"/>
      <c r="X48586" s="12"/>
    </row>
    <row r="48587" spans="2:24" x14ac:dyDescent="0.3">
      <c r="B48587" s="73"/>
      <c r="D48587" s="73"/>
      <c r="P48587" s="73"/>
      <c r="T48587" s="73"/>
      <c r="U48587" s="73"/>
      <c r="V48587" s="73"/>
      <c r="X48587" s="12"/>
    </row>
    <row r="48588" spans="2:24" x14ac:dyDescent="0.3">
      <c r="B48588" s="73"/>
      <c r="D48588" s="73"/>
      <c r="P48588" s="73"/>
      <c r="T48588" s="73"/>
      <c r="U48588" s="73"/>
      <c r="V48588" s="73"/>
      <c r="X48588" s="12"/>
    </row>
    <row r="48589" spans="2:24" x14ac:dyDescent="0.3">
      <c r="B48589" s="73"/>
      <c r="D48589" s="73"/>
      <c r="P48589" s="73"/>
      <c r="T48589" s="73"/>
      <c r="U48589" s="73"/>
      <c r="V48589" s="73"/>
      <c r="X48589" s="12"/>
    </row>
    <row r="48590" spans="2:24" x14ac:dyDescent="0.3">
      <c r="B48590" s="73"/>
      <c r="D48590" s="73"/>
      <c r="P48590" s="73"/>
      <c r="T48590" s="73"/>
      <c r="U48590" s="73"/>
      <c r="V48590" s="73"/>
      <c r="X48590" s="12"/>
    </row>
    <row r="48591" spans="2:24" x14ac:dyDescent="0.3">
      <c r="B48591" s="73"/>
      <c r="D48591" s="73"/>
      <c r="P48591" s="73"/>
      <c r="T48591" s="73"/>
      <c r="U48591" s="73"/>
      <c r="V48591" s="73"/>
      <c r="X48591" s="12"/>
    </row>
    <row r="48592" spans="2:24" x14ac:dyDescent="0.3">
      <c r="B48592" s="73"/>
      <c r="D48592" s="73"/>
      <c r="P48592" s="73"/>
      <c r="T48592" s="73"/>
      <c r="U48592" s="73"/>
      <c r="V48592" s="73"/>
      <c r="X48592" s="12"/>
    </row>
    <row r="48593" spans="2:24" x14ac:dyDescent="0.3">
      <c r="B48593" s="73"/>
      <c r="D48593" s="73"/>
      <c r="P48593" s="73"/>
      <c r="T48593" s="73"/>
      <c r="U48593" s="73"/>
      <c r="V48593" s="73"/>
      <c r="X48593" s="12"/>
    </row>
    <row r="48594" spans="2:24" x14ac:dyDescent="0.3">
      <c r="B48594" s="73"/>
      <c r="D48594" s="73"/>
      <c r="P48594" s="73"/>
      <c r="T48594" s="73"/>
      <c r="U48594" s="73"/>
      <c r="V48594" s="73"/>
      <c r="X48594" s="12"/>
    </row>
    <row r="48595" spans="2:24" x14ac:dyDescent="0.3">
      <c r="B48595" s="73"/>
      <c r="D48595" s="73"/>
      <c r="P48595" s="73"/>
      <c r="T48595" s="73"/>
      <c r="U48595" s="73"/>
      <c r="V48595" s="73"/>
      <c r="X48595" s="12"/>
    </row>
    <row r="48596" spans="2:24" x14ac:dyDescent="0.3">
      <c r="B48596" s="73"/>
      <c r="D48596" s="73"/>
      <c r="P48596" s="73"/>
      <c r="T48596" s="73"/>
      <c r="U48596" s="73"/>
      <c r="V48596" s="73"/>
      <c r="X48596" s="12"/>
    </row>
    <row r="48597" spans="2:24" x14ac:dyDescent="0.3">
      <c r="B48597" s="73"/>
      <c r="D48597" s="73"/>
      <c r="P48597" s="73"/>
      <c r="T48597" s="73"/>
      <c r="U48597" s="73"/>
      <c r="V48597" s="73"/>
      <c r="X48597" s="12"/>
    </row>
    <row r="48598" spans="2:24" x14ac:dyDescent="0.3">
      <c r="B48598" s="73"/>
      <c r="D48598" s="73"/>
      <c r="P48598" s="73"/>
      <c r="T48598" s="73"/>
      <c r="U48598" s="73"/>
      <c r="V48598" s="73"/>
      <c r="X48598" s="12"/>
    </row>
    <row r="48599" spans="2:24" x14ac:dyDescent="0.3">
      <c r="B48599" s="73"/>
      <c r="D48599" s="73"/>
      <c r="P48599" s="73"/>
      <c r="T48599" s="73"/>
      <c r="U48599" s="73"/>
      <c r="V48599" s="73"/>
      <c r="X48599" s="12"/>
    </row>
    <row r="48600" spans="2:24" x14ac:dyDescent="0.3">
      <c r="B48600" s="73"/>
      <c r="D48600" s="73"/>
      <c r="P48600" s="73"/>
      <c r="T48600" s="73"/>
      <c r="U48600" s="73"/>
      <c r="V48600" s="73"/>
      <c r="X48600" s="12"/>
    </row>
    <row r="48601" spans="2:24" x14ac:dyDescent="0.3">
      <c r="B48601" s="73"/>
      <c r="D48601" s="73"/>
      <c r="P48601" s="73"/>
      <c r="T48601" s="73"/>
      <c r="U48601" s="73"/>
      <c r="V48601" s="73"/>
      <c r="X48601" s="12"/>
    </row>
    <row r="48602" spans="2:24" x14ac:dyDescent="0.3">
      <c r="B48602" s="73"/>
      <c r="D48602" s="73"/>
      <c r="P48602" s="73"/>
      <c r="T48602" s="73"/>
      <c r="U48602" s="73"/>
      <c r="V48602" s="73"/>
      <c r="X48602" s="12"/>
    </row>
    <row r="48603" spans="2:24" x14ac:dyDescent="0.3">
      <c r="B48603" s="73"/>
      <c r="D48603" s="73"/>
      <c r="P48603" s="73"/>
      <c r="T48603" s="73"/>
      <c r="U48603" s="73"/>
      <c r="V48603" s="73"/>
      <c r="X48603" s="12"/>
    </row>
    <row r="48604" spans="2:24" x14ac:dyDescent="0.3">
      <c r="B48604" s="73"/>
      <c r="D48604" s="73"/>
      <c r="P48604" s="73"/>
      <c r="T48604" s="73"/>
      <c r="U48604" s="73"/>
      <c r="V48604" s="73"/>
      <c r="X48604" s="12"/>
    </row>
    <row r="48605" spans="2:24" x14ac:dyDescent="0.3">
      <c r="B48605" s="73"/>
      <c r="D48605" s="73"/>
      <c r="P48605" s="73"/>
      <c r="T48605" s="73"/>
      <c r="U48605" s="73"/>
      <c r="V48605" s="73"/>
      <c r="X48605" s="12"/>
    </row>
    <row r="48606" spans="2:24" x14ac:dyDescent="0.3">
      <c r="B48606" s="73"/>
      <c r="D48606" s="73"/>
      <c r="P48606" s="73"/>
      <c r="T48606" s="73"/>
      <c r="U48606" s="73"/>
      <c r="V48606" s="73"/>
      <c r="X48606" s="12"/>
    </row>
    <row r="48607" spans="2:24" x14ac:dyDescent="0.3">
      <c r="B48607" s="73"/>
      <c r="D48607" s="73"/>
      <c r="P48607" s="73"/>
      <c r="T48607" s="73"/>
      <c r="U48607" s="73"/>
      <c r="V48607" s="73"/>
      <c r="X48607" s="12"/>
    </row>
    <row r="48608" spans="2:24" x14ac:dyDescent="0.3">
      <c r="B48608" s="73"/>
      <c r="D48608" s="73"/>
      <c r="P48608" s="73"/>
      <c r="T48608" s="73"/>
      <c r="U48608" s="73"/>
      <c r="V48608" s="73"/>
      <c r="X48608" s="12"/>
    </row>
    <row r="48609" spans="2:24" x14ac:dyDescent="0.3">
      <c r="B48609" s="73"/>
      <c r="D48609" s="73"/>
      <c r="P48609" s="73"/>
      <c r="T48609" s="73"/>
      <c r="U48609" s="73"/>
      <c r="V48609" s="73"/>
      <c r="X48609" s="12"/>
    </row>
    <row r="48610" spans="2:24" x14ac:dyDescent="0.3">
      <c r="B48610" s="73"/>
      <c r="D48610" s="73"/>
      <c r="P48610" s="73"/>
      <c r="T48610" s="73"/>
      <c r="U48610" s="73"/>
      <c r="V48610" s="73"/>
      <c r="X48610" s="12"/>
    </row>
    <row r="48611" spans="2:24" x14ac:dyDescent="0.3">
      <c r="B48611" s="73"/>
      <c r="D48611" s="73"/>
      <c r="P48611" s="73"/>
      <c r="T48611" s="73"/>
      <c r="U48611" s="73"/>
      <c r="V48611" s="73"/>
      <c r="X48611" s="12"/>
    </row>
    <row r="48612" spans="2:24" x14ac:dyDescent="0.3">
      <c r="B48612" s="73"/>
      <c r="D48612" s="73"/>
      <c r="P48612" s="73"/>
      <c r="T48612" s="73"/>
      <c r="U48612" s="73"/>
      <c r="V48612" s="73"/>
      <c r="X48612" s="12"/>
    </row>
    <row r="48613" spans="2:24" x14ac:dyDescent="0.3">
      <c r="B48613" s="73"/>
      <c r="D48613" s="73"/>
      <c r="P48613" s="73"/>
      <c r="T48613" s="73"/>
      <c r="U48613" s="73"/>
      <c r="V48613" s="73"/>
      <c r="X48613" s="12"/>
    </row>
    <row r="48614" spans="2:24" x14ac:dyDescent="0.3">
      <c r="B48614" s="73"/>
      <c r="D48614" s="73"/>
      <c r="P48614" s="73"/>
      <c r="T48614" s="73"/>
      <c r="U48614" s="73"/>
      <c r="V48614" s="73"/>
      <c r="X48614" s="12"/>
    </row>
    <row r="48615" spans="2:24" x14ac:dyDescent="0.3">
      <c r="B48615" s="73"/>
      <c r="D48615" s="73"/>
      <c r="P48615" s="73"/>
      <c r="T48615" s="73"/>
      <c r="U48615" s="73"/>
      <c r="V48615" s="73"/>
      <c r="X48615" s="12"/>
    </row>
    <row r="48616" spans="2:24" x14ac:dyDescent="0.3">
      <c r="B48616" s="73"/>
      <c r="D48616" s="73"/>
      <c r="P48616" s="73"/>
      <c r="T48616" s="73"/>
      <c r="U48616" s="73"/>
      <c r="V48616" s="73"/>
      <c r="X48616" s="12"/>
    </row>
    <row r="48617" spans="2:24" x14ac:dyDescent="0.3">
      <c r="B48617" s="73"/>
      <c r="D48617" s="73"/>
      <c r="P48617" s="73"/>
      <c r="T48617" s="73"/>
      <c r="U48617" s="73"/>
      <c r="V48617" s="73"/>
      <c r="X48617" s="12"/>
    </row>
    <row r="48618" spans="2:24" x14ac:dyDescent="0.3">
      <c r="B48618" s="73"/>
      <c r="D48618" s="73"/>
      <c r="P48618" s="73"/>
      <c r="T48618" s="73"/>
      <c r="U48618" s="73"/>
      <c r="V48618" s="73"/>
      <c r="X48618" s="12"/>
    </row>
    <row r="48619" spans="2:24" x14ac:dyDescent="0.3">
      <c r="B48619" s="73"/>
      <c r="D48619" s="73"/>
      <c r="P48619" s="73"/>
      <c r="T48619" s="73"/>
      <c r="U48619" s="73"/>
      <c r="V48619" s="73"/>
      <c r="X48619" s="12"/>
    </row>
    <row r="48620" spans="2:24" x14ac:dyDescent="0.3">
      <c r="B48620" s="73"/>
      <c r="D48620" s="73"/>
      <c r="P48620" s="73"/>
      <c r="T48620" s="73"/>
      <c r="U48620" s="73"/>
      <c r="V48620" s="73"/>
      <c r="X48620" s="12"/>
    </row>
    <row r="48621" spans="2:24" x14ac:dyDescent="0.3">
      <c r="B48621" s="73"/>
      <c r="D48621" s="73"/>
      <c r="P48621" s="73"/>
      <c r="T48621" s="73"/>
      <c r="U48621" s="73"/>
      <c r="V48621" s="73"/>
      <c r="X48621" s="12"/>
    </row>
    <row r="48622" spans="2:24" x14ac:dyDescent="0.3">
      <c r="B48622" s="73"/>
      <c r="D48622" s="73"/>
      <c r="P48622" s="73"/>
      <c r="T48622" s="73"/>
      <c r="U48622" s="73"/>
      <c r="V48622" s="73"/>
      <c r="X48622" s="12"/>
    </row>
    <row r="48623" spans="2:24" x14ac:dyDescent="0.3">
      <c r="B48623" s="73"/>
      <c r="D48623" s="73"/>
      <c r="P48623" s="73"/>
      <c r="T48623" s="73"/>
      <c r="U48623" s="73"/>
      <c r="V48623" s="73"/>
      <c r="X48623" s="12"/>
    </row>
    <row r="48624" spans="2:24" x14ac:dyDescent="0.3">
      <c r="B48624" s="73"/>
      <c r="D48624" s="73"/>
      <c r="P48624" s="73"/>
      <c r="T48624" s="73"/>
      <c r="U48624" s="73"/>
      <c r="V48624" s="73"/>
      <c r="X48624" s="12"/>
    </row>
    <row r="48625" spans="2:24" x14ac:dyDescent="0.3">
      <c r="B48625" s="73"/>
      <c r="D48625" s="73"/>
      <c r="P48625" s="73"/>
      <c r="T48625" s="73"/>
      <c r="U48625" s="73"/>
      <c r="V48625" s="73"/>
      <c r="X48625" s="12"/>
    </row>
    <row r="48626" spans="2:24" x14ac:dyDescent="0.3">
      <c r="B48626" s="73"/>
      <c r="D48626" s="73"/>
      <c r="P48626" s="73"/>
      <c r="T48626" s="73"/>
      <c r="U48626" s="73"/>
      <c r="V48626" s="73"/>
      <c r="X48626" s="12"/>
    </row>
    <row r="48627" spans="2:24" x14ac:dyDescent="0.3">
      <c r="B48627" s="73"/>
      <c r="D48627" s="73"/>
      <c r="P48627" s="73"/>
      <c r="T48627" s="73"/>
      <c r="U48627" s="73"/>
      <c r="V48627" s="73"/>
      <c r="X48627" s="12"/>
    </row>
    <row r="48628" spans="2:24" x14ac:dyDescent="0.3">
      <c r="B48628" s="73"/>
      <c r="D48628" s="73"/>
      <c r="P48628" s="73"/>
      <c r="T48628" s="73"/>
      <c r="U48628" s="73"/>
      <c r="V48628" s="73"/>
      <c r="X48628" s="12"/>
    </row>
    <row r="48629" spans="2:24" x14ac:dyDescent="0.3">
      <c r="B48629" s="73"/>
      <c r="D48629" s="73"/>
      <c r="P48629" s="73"/>
      <c r="T48629" s="73"/>
      <c r="U48629" s="73"/>
      <c r="V48629" s="73"/>
      <c r="X48629" s="12"/>
    </row>
    <row r="48630" spans="2:24" x14ac:dyDescent="0.3">
      <c r="B48630" s="73"/>
      <c r="D48630" s="73"/>
      <c r="P48630" s="73"/>
      <c r="T48630" s="73"/>
      <c r="U48630" s="73"/>
      <c r="V48630" s="73"/>
      <c r="X48630" s="12"/>
    </row>
    <row r="48631" spans="2:24" x14ac:dyDescent="0.3">
      <c r="B48631" s="73"/>
      <c r="D48631" s="73"/>
      <c r="P48631" s="73"/>
      <c r="T48631" s="73"/>
      <c r="U48631" s="73"/>
      <c r="V48631" s="73"/>
      <c r="X48631" s="12"/>
    </row>
    <row r="48632" spans="2:24" x14ac:dyDescent="0.3">
      <c r="B48632" s="73"/>
      <c r="D48632" s="73"/>
      <c r="P48632" s="73"/>
      <c r="T48632" s="73"/>
      <c r="U48632" s="73"/>
      <c r="V48632" s="73"/>
      <c r="X48632" s="12"/>
    </row>
    <row r="48633" spans="2:24" x14ac:dyDescent="0.3">
      <c r="B48633" s="73"/>
      <c r="D48633" s="73"/>
      <c r="P48633" s="73"/>
      <c r="T48633" s="73"/>
      <c r="U48633" s="73"/>
      <c r="V48633" s="73"/>
      <c r="X48633" s="12"/>
    </row>
    <row r="48634" spans="2:24" x14ac:dyDescent="0.3">
      <c r="B48634" s="73"/>
      <c r="D48634" s="73"/>
      <c r="P48634" s="73"/>
      <c r="T48634" s="73"/>
      <c r="U48634" s="73"/>
      <c r="V48634" s="73"/>
      <c r="X48634" s="12"/>
    </row>
    <row r="48635" spans="2:24" x14ac:dyDescent="0.3">
      <c r="B48635" s="73"/>
      <c r="D48635" s="73"/>
      <c r="P48635" s="73"/>
      <c r="T48635" s="73"/>
      <c r="U48635" s="73"/>
      <c r="V48635" s="73"/>
      <c r="X48635" s="12"/>
    </row>
    <row r="48636" spans="2:24" x14ac:dyDescent="0.3">
      <c r="B48636" s="73"/>
      <c r="D48636" s="73"/>
      <c r="P48636" s="73"/>
      <c r="T48636" s="73"/>
      <c r="U48636" s="73"/>
      <c r="V48636" s="73"/>
      <c r="X48636" s="12"/>
    </row>
    <row r="48637" spans="2:24" x14ac:dyDescent="0.3">
      <c r="B48637" s="73"/>
      <c r="D48637" s="73"/>
      <c r="P48637" s="73"/>
      <c r="T48637" s="73"/>
      <c r="U48637" s="73"/>
      <c r="V48637" s="73"/>
      <c r="X48637" s="12"/>
    </row>
    <row r="48638" spans="2:24" x14ac:dyDescent="0.3">
      <c r="B48638" s="73"/>
      <c r="D48638" s="73"/>
      <c r="P48638" s="73"/>
      <c r="T48638" s="73"/>
      <c r="U48638" s="73"/>
      <c r="V48638" s="73"/>
      <c r="X48638" s="12"/>
    </row>
    <row r="48639" spans="2:24" x14ac:dyDescent="0.3">
      <c r="B48639" s="73"/>
      <c r="D48639" s="73"/>
      <c r="P48639" s="73"/>
      <c r="T48639" s="73"/>
      <c r="U48639" s="73"/>
      <c r="V48639" s="73"/>
      <c r="X48639" s="12"/>
    </row>
    <row r="48640" spans="2:24" x14ac:dyDescent="0.3">
      <c r="B48640" s="73"/>
      <c r="D48640" s="73"/>
      <c r="P48640" s="73"/>
      <c r="T48640" s="73"/>
      <c r="U48640" s="73"/>
      <c r="V48640" s="73"/>
      <c r="X48640" s="12"/>
    </row>
    <row r="48641" spans="2:24" x14ac:dyDescent="0.3">
      <c r="B48641" s="73"/>
      <c r="D48641" s="73"/>
      <c r="P48641" s="73"/>
      <c r="T48641" s="73"/>
      <c r="U48641" s="73"/>
      <c r="V48641" s="73"/>
      <c r="X48641" s="12"/>
    </row>
    <row r="48642" spans="2:24" x14ac:dyDescent="0.3">
      <c r="B48642" s="73"/>
      <c r="D48642" s="73"/>
      <c r="P48642" s="73"/>
      <c r="T48642" s="73"/>
      <c r="U48642" s="73"/>
      <c r="V48642" s="73"/>
      <c r="X48642" s="12"/>
    </row>
    <row r="48643" spans="2:24" x14ac:dyDescent="0.3">
      <c r="B48643" s="73"/>
      <c r="D48643" s="73"/>
      <c r="P48643" s="73"/>
      <c r="T48643" s="73"/>
      <c r="U48643" s="73"/>
      <c r="V48643" s="73"/>
      <c r="X48643" s="12"/>
    </row>
    <row r="48644" spans="2:24" x14ac:dyDescent="0.3">
      <c r="B48644" s="73"/>
      <c r="D48644" s="73"/>
      <c r="P48644" s="73"/>
      <c r="T48644" s="73"/>
      <c r="U48644" s="73"/>
      <c r="V48644" s="73"/>
      <c r="X48644" s="12"/>
    </row>
    <row r="48645" spans="2:24" x14ac:dyDescent="0.3">
      <c r="B48645" s="73"/>
      <c r="D48645" s="73"/>
      <c r="P48645" s="73"/>
      <c r="T48645" s="73"/>
      <c r="U48645" s="73"/>
      <c r="V48645" s="73"/>
      <c r="X48645" s="12"/>
    </row>
    <row r="48646" spans="2:24" x14ac:dyDescent="0.3">
      <c r="B48646" s="73"/>
      <c r="D48646" s="73"/>
      <c r="P48646" s="73"/>
      <c r="T48646" s="73"/>
      <c r="U48646" s="73"/>
      <c r="V48646" s="73"/>
      <c r="X48646" s="12"/>
    </row>
    <row r="48647" spans="2:24" x14ac:dyDescent="0.3">
      <c r="B48647" s="73"/>
      <c r="D48647" s="73"/>
      <c r="P48647" s="73"/>
      <c r="T48647" s="73"/>
      <c r="U48647" s="73"/>
      <c r="V48647" s="73"/>
      <c r="X48647" s="12"/>
    </row>
    <row r="48648" spans="2:24" x14ac:dyDescent="0.3">
      <c r="B48648" s="73"/>
      <c r="D48648" s="73"/>
      <c r="P48648" s="73"/>
      <c r="T48648" s="73"/>
      <c r="U48648" s="73"/>
      <c r="V48648" s="73"/>
      <c r="X48648" s="12"/>
    </row>
    <row r="48649" spans="2:24" x14ac:dyDescent="0.3">
      <c r="B48649" s="73"/>
      <c r="D48649" s="73"/>
      <c r="P48649" s="73"/>
      <c r="T48649" s="73"/>
      <c r="U48649" s="73"/>
      <c r="V48649" s="73"/>
      <c r="X48649" s="12"/>
    </row>
    <row r="48650" spans="2:24" x14ac:dyDescent="0.3">
      <c r="B48650" s="73"/>
      <c r="D48650" s="73"/>
      <c r="P48650" s="73"/>
      <c r="T48650" s="73"/>
      <c r="U48650" s="73"/>
      <c r="V48650" s="73"/>
      <c r="X48650" s="12"/>
    </row>
    <row r="48651" spans="2:24" x14ac:dyDescent="0.3">
      <c r="B48651" s="73"/>
      <c r="D48651" s="73"/>
      <c r="P48651" s="73"/>
      <c r="T48651" s="73"/>
      <c r="U48651" s="73"/>
      <c r="V48651" s="73"/>
      <c r="X48651" s="12"/>
    </row>
    <row r="48652" spans="2:24" x14ac:dyDescent="0.3">
      <c r="B48652" s="73"/>
      <c r="D48652" s="73"/>
      <c r="P48652" s="73"/>
      <c r="T48652" s="73"/>
      <c r="U48652" s="73"/>
      <c r="V48652" s="73"/>
      <c r="X48652" s="12"/>
    </row>
    <row r="48653" spans="2:24" x14ac:dyDescent="0.3">
      <c r="B48653" s="73"/>
      <c r="D48653" s="73"/>
      <c r="P48653" s="73"/>
      <c r="T48653" s="73"/>
      <c r="U48653" s="73"/>
      <c r="V48653" s="73"/>
      <c r="X48653" s="12"/>
    </row>
    <row r="48654" spans="2:24" x14ac:dyDescent="0.3">
      <c r="B48654" s="73"/>
      <c r="D48654" s="73"/>
      <c r="P48654" s="73"/>
      <c r="T48654" s="73"/>
      <c r="U48654" s="73"/>
      <c r="V48654" s="73"/>
      <c r="X48654" s="12"/>
    </row>
    <row r="48655" spans="2:24" x14ac:dyDescent="0.3">
      <c r="B48655" s="73"/>
      <c r="D48655" s="73"/>
      <c r="P48655" s="73"/>
      <c r="T48655" s="73"/>
      <c r="U48655" s="73"/>
      <c r="V48655" s="73"/>
      <c r="X48655" s="12"/>
    </row>
    <row r="48656" spans="2:24" x14ac:dyDescent="0.3">
      <c r="B48656" s="73"/>
      <c r="D48656" s="73"/>
      <c r="P48656" s="73"/>
      <c r="T48656" s="73"/>
      <c r="U48656" s="73"/>
      <c r="V48656" s="73"/>
      <c r="X48656" s="12"/>
    </row>
    <row r="48657" spans="2:24" x14ac:dyDescent="0.3">
      <c r="B48657" s="73"/>
      <c r="D48657" s="73"/>
      <c r="P48657" s="73"/>
      <c r="T48657" s="73"/>
      <c r="U48657" s="73"/>
      <c r="V48657" s="73"/>
      <c r="X48657" s="12"/>
    </row>
    <row r="48658" spans="2:24" x14ac:dyDescent="0.3">
      <c r="B48658" s="73"/>
      <c r="D48658" s="73"/>
      <c r="P48658" s="73"/>
      <c r="T48658" s="73"/>
      <c r="U48658" s="73"/>
      <c r="V48658" s="73"/>
      <c r="X48658" s="12"/>
    </row>
    <row r="48659" spans="2:24" x14ac:dyDescent="0.3">
      <c r="B48659" s="73"/>
      <c r="D48659" s="73"/>
      <c r="P48659" s="73"/>
      <c r="T48659" s="73"/>
      <c r="U48659" s="73"/>
      <c r="V48659" s="73"/>
      <c r="X48659" s="12"/>
    </row>
    <row r="48660" spans="2:24" x14ac:dyDescent="0.3">
      <c r="B48660" s="73"/>
      <c r="D48660" s="73"/>
      <c r="P48660" s="73"/>
      <c r="T48660" s="73"/>
      <c r="U48660" s="73"/>
      <c r="V48660" s="73"/>
      <c r="X48660" s="12"/>
    </row>
    <row r="48661" spans="2:24" x14ac:dyDescent="0.3">
      <c r="B48661" s="73"/>
      <c r="D48661" s="73"/>
      <c r="P48661" s="73"/>
      <c r="T48661" s="73"/>
      <c r="U48661" s="73"/>
      <c r="V48661" s="73"/>
      <c r="X48661" s="12"/>
    </row>
    <row r="48662" spans="2:24" x14ac:dyDescent="0.3">
      <c r="B48662" s="73"/>
      <c r="D48662" s="73"/>
      <c r="P48662" s="73"/>
      <c r="T48662" s="73"/>
      <c r="U48662" s="73"/>
      <c r="V48662" s="73"/>
      <c r="X48662" s="12"/>
    </row>
    <row r="48663" spans="2:24" x14ac:dyDescent="0.3">
      <c r="B48663" s="73"/>
      <c r="D48663" s="73"/>
      <c r="P48663" s="73"/>
      <c r="T48663" s="73"/>
      <c r="U48663" s="73"/>
      <c r="V48663" s="73"/>
      <c r="X48663" s="12"/>
    </row>
    <row r="48664" spans="2:24" x14ac:dyDescent="0.3">
      <c r="B48664" s="73"/>
      <c r="D48664" s="73"/>
      <c r="P48664" s="73"/>
      <c r="T48664" s="73"/>
      <c r="U48664" s="73"/>
      <c r="V48664" s="73"/>
      <c r="X48664" s="12"/>
    </row>
    <row r="48665" spans="2:24" x14ac:dyDescent="0.3">
      <c r="B48665" s="73"/>
      <c r="D48665" s="73"/>
      <c r="P48665" s="73"/>
      <c r="T48665" s="73"/>
      <c r="U48665" s="73"/>
      <c r="V48665" s="73"/>
      <c r="X48665" s="12"/>
    </row>
    <row r="48666" spans="2:24" x14ac:dyDescent="0.3">
      <c r="B48666" s="73"/>
      <c r="D48666" s="73"/>
      <c r="P48666" s="73"/>
      <c r="T48666" s="73"/>
      <c r="U48666" s="73"/>
      <c r="V48666" s="73"/>
      <c r="X48666" s="12"/>
    </row>
    <row r="48667" spans="2:24" x14ac:dyDescent="0.3">
      <c r="B48667" s="73"/>
      <c r="D48667" s="73"/>
      <c r="P48667" s="73"/>
      <c r="T48667" s="73"/>
      <c r="U48667" s="73"/>
      <c r="V48667" s="73"/>
      <c r="X48667" s="12"/>
    </row>
    <row r="48668" spans="2:24" x14ac:dyDescent="0.3">
      <c r="B48668" s="73"/>
      <c r="D48668" s="73"/>
      <c r="P48668" s="73"/>
      <c r="T48668" s="73"/>
      <c r="U48668" s="73"/>
      <c r="V48668" s="73"/>
      <c r="X48668" s="12"/>
    </row>
    <row r="48669" spans="2:24" x14ac:dyDescent="0.3">
      <c r="B48669" s="73"/>
      <c r="D48669" s="73"/>
      <c r="P48669" s="73"/>
      <c r="T48669" s="73"/>
      <c r="U48669" s="73"/>
      <c r="V48669" s="73"/>
      <c r="X48669" s="12"/>
    </row>
    <row r="48670" spans="2:24" x14ac:dyDescent="0.3">
      <c r="B48670" s="73"/>
      <c r="D48670" s="73"/>
      <c r="P48670" s="73"/>
      <c r="T48670" s="73"/>
      <c r="U48670" s="73"/>
      <c r="V48670" s="73"/>
      <c r="X48670" s="12"/>
    </row>
    <row r="48671" spans="2:24" x14ac:dyDescent="0.3">
      <c r="B48671" s="73"/>
      <c r="D48671" s="73"/>
      <c r="P48671" s="73"/>
      <c r="T48671" s="73"/>
      <c r="U48671" s="73"/>
      <c r="V48671" s="73"/>
      <c r="X48671" s="12"/>
    </row>
    <row r="48672" spans="2:24" x14ac:dyDescent="0.3">
      <c r="B48672" s="73"/>
      <c r="D48672" s="73"/>
      <c r="P48672" s="73"/>
      <c r="T48672" s="73"/>
      <c r="U48672" s="73"/>
      <c r="V48672" s="73"/>
      <c r="X48672" s="12"/>
    </row>
    <row r="48673" spans="2:24" x14ac:dyDescent="0.3">
      <c r="B48673" s="73"/>
      <c r="D48673" s="73"/>
      <c r="P48673" s="73"/>
      <c r="T48673" s="73"/>
      <c r="U48673" s="73"/>
      <c r="V48673" s="73"/>
      <c r="X48673" s="12"/>
    </row>
    <row r="48674" spans="2:24" x14ac:dyDescent="0.3">
      <c r="B48674" s="73"/>
      <c r="D48674" s="73"/>
      <c r="P48674" s="73"/>
      <c r="T48674" s="73"/>
      <c r="U48674" s="73"/>
      <c r="V48674" s="73"/>
      <c r="X48674" s="12"/>
    </row>
    <row r="48675" spans="2:24" x14ac:dyDescent="0.3">
      <c r="B48675" s="73"/>
      <c r="D48675" s="73"/>
      <c r="P48675" s="73"/>
      <c r="T48675" s="73"/>
      <c r="U48675" s="73"/>
      <c r="V48675" s="73"/>
      <c r="X48675" s="12"/>
    </row>
    <row r="48676" spans="2:24" x14ac:dyDescent="0.3">
      <c r="B48676" s="73"/>
      <c r="D48676" s="73"/>
      <c r="P48676" s="73"/>
      <c r="T48676" s="73"/>
      <c r="U48676" s="73"/>
      <c r="V48676" s="73"/>
      <c r="X48676" s="12"/>
    </row>
    <row r="48677" spans="2:24" x14ac:dyDescent="0.3">
      <c r="B48677" s="73"/>
      <c r="D48677" s="73"/>
      <c r="P48677" s="73"/>
      <c r="T48677" s="73"/>
      <c r="U48677" s="73"/>
      <c r="V48677" s="73"/>
      <c r="X48677" s="12"/>
    </row>
    <row r="48678" spans="2:24" x14ac:dyDescent="0.3">
      <c r="B48678" s="73"/>
      <c r="D48678" s="73"/>
      <c r="P48678" s="73"/>
      <c r="T48678" s="73"/>
      <c r="U48678" s="73"/>
      <c r="V48678" s="73"/>
      <c r="X48678" s="12"/>
    </row>
    <row r="48679" spans="2:24" x14ac:dyDescent="0.3">
      <c r="B48679" s="73"/>
      <c r="D48679" s="73"/>
      <c r="P48679" s="73"/>
      <c r="T48679" s="73"/>
      <c r="U48679" s="73"/>
      <c r="V48679" s="73"/>
      <c r="X48679" s="12"/>
    </row>
    <row r="48680" spans="2:24" x14ac:dyDescent="0.3">
      <c r="B48680" s="73"/>
      <c r="D48680" s="73"/>
      <c r="P48680" s="73"/>
      <c r="T48680" s="73"/>
      <c r="U48680" s="73"/>
      <c r="V48680" s="73"/>
      <c r="X48680" s="12"/>
    </row>
    <row r="48681" spans="2:24" x14ac:dyDescent="0.3">
      <c r="B48681" s="73"/>
      <c r="D48681" s="73"/>
      <c r="P48681" s="73"/>
      <c r="T48681" s="73"/>
      <c r="U48681" s="73"/>
      <c r="V48681" s="73"/>
      <c r="X48681" s="12"/>
    </row>
    <row r="48682" spans="2:24" x14ac:dyDescent="0.3">
      <c r="B48682" s="73"/>
      <c r="D48682" s="73"/>
      <c r="P48682" s="73"/>
      <c r="T48682" s="73"/>
      <c r="U48682" s="73"/>
      <c r="V48682" s="73"/>
      <c r="X48682" s="12"/>
    </row>
    <row r="48683" spans="2:24" x14ac:dyDescent="0.3">
      <c r="B48683" s="73"/>
      <c r="D48683" s="73"/>
      <c r="P48683" s="73"/>
      <c r="T48683" s="73"/>
      <c r="U48683" s="73"/>
      <c r="V48683" s="73"/>
      <c r="X48683" s="12"/>
    </row>
    <row r="48684" spans="2:24" x14ac:dyDescent="0.3">
      <c r="B48684" s="73"/>
      <c r="D48684" s="73"/>
      <c r="P48684" s="73"/>
      <c r="T48684" s="73"/>
      <c r="U48684" s="73"/>
      <c r="V48684" s="73"/>
      <c r="X48684" s="12"/>
    </row>
    <row r="48685" spans="2:24" x14ac:dyDescent="0.3">
      <c r="B48685" s="73"/>
      <c r="D48685" s="73"/>
      <c r="P48685" s="73"/>
      <c r="T48685" s="73"/>
      <c r="U48685" s="73"/>
      <c r="V48685" s="73"/>
      <c r="X48685" s="12"/>
    </row>
    <row r="48686" spans="2:24" x14ac:dyDescent="0.3">
      <c r="B48686" s="73"/>
      <c r="D48686" s="73"/>
      <c r="P48686" s="73"/>
      <c r="T48686" s="73"/>
      <c r="U48686" s="73"/>
      <c r="V48686" s="73"/>
      <c r="X48686" s="12"/>
    </row>
    <row r="48687" spans="2:24" x14ac:dyDescent="0.3">
      <c r="B48687" s="73"/>
      <c r="D48687" s="73"/>
      <c r="P48687" s="73"/>
      <c r="T48687" s="73"/>
      <c r="U48687" s="73"/>
      <c r="V48687" s="73"/>
      <c r="X48687" s="12"/>
    </row>
    <row r="48688" spans="2:24" x14ac:dyDescent="0.3">
      <c r="B48688" s="73"/>
      <c r="D48688" s="73"/>
      <c r="P48688" s="73"/>
      <c r="T48688" s="73"/>
      <c r="U48688" s="73"/>
      <c r="V48688" s="73"/>
      <c r="X48688" s="12"/>
    </row>
    <row r="48689" spans="2:24" x14ac:dyDescent="0.3">
      <c r="B48689" s="73"/>
      <c r="D48689" s="73"/>
      <c r="P48689" s="73"/>
      <c r="T48689" s="73"/>
      <c r="U48689" s="73"/>
      <c r="V48689" s="73"/>
      <c r="X48689" s="12"/>
    </row>
    <row r="48690" spans="2:24" x14ac:dyDescent="0.3">
      <c r="B48690" s="73"/>
      <c r="D48690" s="73"/>
      <c r="P48690" s="73"/>
      <c r="T48690" s="73"/>
      <c r="U48690" s="73"/>
      <c r="V48690" s="73"/>
      <c r="X48690" s="12"/>
    </row>
    <row r="48691" spans="2:24" x14ac:dyDescent="0.3">
      <c r="B48691" s="73"/>
      <c r="D48691" s="73"/>
      <c r="P48691" s="73"/>
      <c r="T48691" s="73"/>
      <c r="U48691" s="73"/>
      <c r="V48691" s="73"/>
      <c r="X48691" s="12"/>
    </row>
    <row r="48692" spans="2:24" x14ac:dyDescent="0.3">
      <c r="B48692" s="73"/>
      <c r="D48692" s="73"/>
      <c r="P48692" s="73"/>
      <c r="T48692" s="73"/>
      <c r="U48692" s="73"/>
      <c r="V48692" s="73"/>
      <c r="X48692" s="12"/>
    </row>
    <row r="48693" spans="2:24" x14ac:dyDescent="0.3">
      <c r="B48693" s="73"/>
      <c r="D48693" s="73"/>
      <c r="P48693" s="73"/>
      <c r="T48693" s="73"/>
      <c r="U48693" s="73"/>
      <c r="V48693" s="73"/>
      <c r="X48693" s="12"/>
    </row>
    <row r="48694" spans="2:24" x14ac:dyDescent="0.3">
      <c r="B48694" s="73"/>
      <c r="D48694" s="73"/>
      <c r="P48694" s="73"/>
      <c r="T48694" s="73"/>
      <c r="U48694" s="73"/>
      <c r="V48694" s="73"/>
      <c r="X48694" s="12"/>
    </row>
    <row r="48695" spans="2:24" x14ac:dyDescent="0.3">
      <c r="B48695" s="73"/>
      <c r="D48695" s="73"/>
      <c r="P48695" s="73"/>
      <c r="T48695" s="73"/>
      <c r="U48695" s="73"/>
      <c r="V48695" s="73"/>
      <c r="X48695" s="12"/>
    </row>
    <row r="48696" spans="2:24" x14ac:dyDescent="0.3">
      <c r="B48696" s="73"/>
      <c r="D48696" s="73"/>
      <c r="P48696" s="73"/>
      <c r="T48696" s="73"/>
      <c r="U48696" s="73"/>
      <c r="V48696" s="73"/>
      <c r="X48696" s="12"/>
    </row>
    <row r="48697" spans="2:24" x14ac:dyDescent="0.3">
      <c r="B48697" s="73"/>
      <c r="D48697" s="73"/>
      <c r="P48697" s="73"/>
      <c r="T48697" s="73"/>
      <c r="U48697" s="73"/>
      <c r="V48697" s="73"/>
      <c r="X48697" s="12"/>
    </row>
    <row r="48698" spans="2:24" x14ac:dyDescent="0.3">
      <c r="B48698" s="73"/>
      <c r="D48698" s="73"/>
      <c r="P48698" s="73"/>
      <c r="T48698" s="73"/>
      <c r="U48698" s="73"/>
      <c r="V48698" s="73"/>
      <c r="X48698" s="12"/>
    </row>
    <row r="48699" spans="2:24" x14ac:dyDescent="0.3">
      <c r="B48699" s="73"/>
      <c r="D48699" s="73"/>
      <c r="P48699" s="73"/>
      <c r="T48699" s="73"/>
      <c r="U48699" s="73"/>
      <c r="V48699" s="73"/>
      <c r="X48699" s="12"/>
    </row>
    <row r="48700" spans="2:24" x14ac:dyDescent="0.3">
      <c r="B48700" s="73"/>
      <c r="D48700" s="73"/>
      <c r="P48700" s="73"/>
      <c r="T48700" s="73"/>
      <c r="U48700" s="73"/>
      <c r="V48700" s="73"/>
      <c r="X48700" s="12"/>
    </row>
    <row r="48701" spans="2:24" x14ac:dyDescent="0.3">
      <c r="B48701" s="73"/>
      <c r="D48701" s="73"/>
      <c r="P48701" s="73"/>
      <c r="T48701" s="73"/>
      <c r="U48701" s="73"/>
      <c r="V48701" s="73"/>
      <c r="X48701" s="12"/>
    </row>
    <row r="48702" spans="2:24" x14ac:dyDescent="0.3">
      <c r="B48702" s="73"/>
      <c r="D48702" s="73"/>
      <c r="P48702" s="73"/>
      <c r="T48702" s="73"/>
      <c r="U48702" s="73"/>
      <c r="V48702" s="73"/>
      <c r="X48702" s="12"/>
    </row>
    <row r="48703" spans="2:24" x14ac:dyDescent="0.3">
      <c r="B48703" s="73"/>
      <c r="D48703" s="73"/>
      <c r="P48703" s="73"/>
      <c r="T48703" s="73"/>
      <c r="U48703" s="73"/>
      <c r="V48703" s="73"/>
      <c r="X48703" s="12"/>
    </row>
    <row r="48704" spans="2:24" x14ac:dyDescent="0.3">
      <c r="B48704" s="73"/>
      <c r="D48704" s="73"/>
      <c r="P48704" s="73"/>
      <c r="T48704" s="73"/>
      <c r="U48704" s="73"/>
      <c r="V48704" s="73"/>
      <c r="X48704" s="12"/>
    </row>
    <row r="48705" spans="2:24" x14ac:dyDescent="0.3">
      <c r="B48705" s="73"/>
      <c r="D48705" s="73"/>
      <c r="P48705" s="73"/>
      <c r="T48705" s="73"/>
      <c r="U48705" s="73"/>
      <c r="V48705" s="73"/>
      <c r="X48705" s="12"/>
    </row>
    <row r="48706" spans="2:24" x14ac:dyDescent="0.3">
      <c r="B48706" s="73"/>
      <c r="D48706" s="73"/>
      <c r="P48706" s="73"/>
      <c r="T48706" s="73"/>
      <c r="U48706" s="73"/>
      <c r="V48706" s="73"/>
      <c r="X48706" s="12"/>
    </row>
    <row r="48707" spans="2:24" x14ac:dyDescent="0.3">
      <c r="B48707" s="73"/>
      <c r="D48707" s="73"/>
      <c r="P48707" s="73"/>
      <c r="T48707" s="73"/>
      <c r="U48707" s="73"/>
      <c r="V48707" s="73"/>
      <c r="X48707" s="12"/>
    </row>
    <row r="48708" spans="2:24" x14ac:dyDescent="0.3">
      <c r="B48708" s="73"/>
      <c r="D48708" s="73"/>
      <c r="P48708" s="73"/>
      <c r="T48708" s="73"/>
      <c r="U48708" s="73"/>
      <c r="V48708" s="73"/>
      <c r="X48708" s="12"/>
    </row>
    <row r="48709" spans="2:24" x14ac:dyDescent="0.3">
      <c r="B48709" s="73"/>
      <c r="D48709" s="73"/>
      <c r="P48709" s="73"/>
      <c r="T48709" s="73"/>
      <c r="U48709" s="73"/>
      <c r="V48709" s="73"/>
      <c r="X48709" s="12"/>
    </row>
    <row r="48710" spans="2:24" x14ac:dyDescent="0.3">
      <c r="B48710" s="73"/>
      <c r="D48710" s="73"/>
      <c r="P48710" s="73"/>
      <c r="T48710" s="73"/>
      <c r="U48710" s="73"/>
      <c r="V48710" s="73"/>
      <c r="X48710" s="12"/>
    </row>
    <row r="48711" spans="2:24" x14ac:dyDescent="0.3">
      <c r="B48711" s="73"/>
      <c r="D48711" s="73"/>
      <c r="P48711" s="73"/>
      <c r="T48711" s="73"/>
      <c r="U48711" s="73"/>
      <c r="V48711" s="73"/>
      <c r="X48711" s="12"/>
    </row>
    <row r="48712" spans="2:24" x14ac:dyDescent="0.3">
      <c r="B48712" s="73"/>
      <c r="D48712" s="73"/>
      <c r="P48712" s="73"/>
      <c r="T48712" s="73"/>
      <c r="U48712" s="73"/>
      <c r="V48712" s="73"/>
      <c r="X48712" s="12"/>
    </row>
    <row r="48713" spans="2:24" x14ac:dyDescent="0.3">
      <c r="B48713" s="73"/>
      <c r="D48713" s="73"/>
      <c r="P48713" s="73"/>
      <c r="T48713" s="73"/>
      <c r="U48713" s="73"/>
      <c r="V48713" s="73"/>
      <c r="X48713" s="12"/>
    </row>
    <row r="48714" spans="2:24" x14ac:dyDescent="0.3">
      <c r="B48714" s="73"/>
      <c r="D48714" s="73"/>
      <c r="P48714" s="73"/>
      <c r="T48714" s="73"/>
      <c r="U48714" s="73"/>
      <c r="V48714" s="73"/>
      <c r="X48714" s="12"/>
    </row>
    <row r="48715" spans="2:24" x14ac:dyDescent="0.3">
      <c r="B48715" s="73"/>
      <c r="D48715" s="73"/>
      <c r="P48715" s="73"/>
      <c r="T48715" s="73"/>
      <c r="U48715" s="73"/>
      <c r="V48715" s="73"/>
      <c r="X48715" s="12"/>
    </row>
    <row r="48716" spans="2:24" x14ac:dyDescent="0.3">
      <c r="B48716" s="73"/>
      <c r="D48716" s="73"/>
      <c r="P48716" s="73"/>
      <c r="T48716" s="73"/>
      <c r="U48716" s="73"/>
      <c r="V48716" s="73"/>
      <c r="X48716" s="12"/>
    </row>
    <row r="48717" spans="2:24" x14ac:dyDescent="0.3">
      <c r="B48717" s="73"/>
      <c r="D48717" s="73"/>
      <c r="P48717" s="73"/>
      <c r="T48717" s="73"/>
      <c r="U48717" s="73"/>
      <c r="V48717" s="73"/>
      <c r="X48717" s="12"/>
    </row>
    <row r="48718" spans="2:24" x14ac:dyDescent="0.3">
      <c r="B48718" s="73"/>
      <c r="D48718" s="73"/>
      <c r="P48718" s="73"/>
      <c r="T48718" s="73"/>
      <c r="U48718" s="73"/>
      <c r="V48718" s="73"/>
      <c r="X48718" s="12"/>
    </row>
    <row r="48719" spans="2:24" x14ac:dyDescent="0.3">
      <c r="B48719" s="73"/>
      <c r="D48719" s="73"/>
      <c r="P48719" s="73"/>
      <c r="T48719" s="73"/>
      <c r="U48719" s="73"/>
      <c r="V48719" s="73"/>
      <c r="X48719" s="12"/>
    </row>
    <row r="48720" spans="2:24" x14ac:dyDescent="0.3">
      <c r="B48720" s="73"/>
      <c r="D48720" s="73"/>
      <c r="P48720" s="73"/>
      <c r="T48720" s="73"/>
      <c r="U48720" s="73"/>
      <c r="V48720" s="73"/>
      <c r="X48720" s="12"/>
    </row>
    <row r="48721" spans="2:24" x14ac:dyDescent="0.3">
      <c r="B48721" s="73"/>
      <c r="D48721" s="73"/>
      <c r="P48721" s="73"/>
      <c r="T48721" s="73"/>
      <c r="U48721" s="73"/>
      <c r="V48721" s="73"/>
      <c r="X48721" s="12"/>
    </row>
    <row r="48722" spans="2:24" x14ac:dyDescent="0.3">
      <c r="B48722" s="73"/>
      <c r="D48722" s="73"/>
      <c r="P48722" s="73"/>
      <c r="T48722" s="73"/>
      <c r="U48722" s="73"/>
      <c r="V48722" s="73"/>
      <c r="X48722" s="12"/>
    </row>
    <row r="48723" spans="2:24" x14ac:dyDescent="0.3">
      <c r="B48723" s="73"/>
      <c r="D48723" s="73"/>
      <c r="P48723" s="73"/>
      <c r="T48723" s="73"/>
      <c r="U48723" s="73"/>
      <c r="V48723" s="73"/>
      <c r="X48723" s="12"/>
    </row>
    <row r="48724" spans="2:24" x14ac:dyDescent="0.3">
      <c r="B48724" s="73"/>
      <c r="D48724" s="73"/>
      <c r="P48724" s="73"/>
      <c r="T48724" s="73"/>
      <c r="U48724" s="73"/>
      <c r="V48724" s="73"/>
      <c r="X48724" s="12"/>
    </row>
    <row r="48725" spans="2:24" x14ac:dyDescent="0.3">
      <c r="B48725" s="73"/>
      <c r="D48725" s="73"/>
      <c r="P48725" s="73"/>
      <c r="T48725" s="73"/>
      <c r="U48725" s="73"/>
      <c r="V48725" s="73"/>
      <c r="X48725" s="12"/>
    </row>
    <row r="48726" spans="2:24" x14ac:dyDescent="0.3">
      <c r="B48726" s="73"/>
      <c r="D48726" s="73"/>
      <c r="P48726" s="73"/>
      <c r="T48726" s="73"/>
      <c r="U48726" s="73"/>
      <c r="V48726" s="73"/>
      <c r="X48726" s="12"/>
    </row>
    <row r="48727" spans="2:24" x14ac:dyDescent="0.3">
      <c r="B48727" s="73"/>
      <c r="D48727" s="73"/>
      <c r="P48727" s="73"/>
      <c r="T48727" s="73"/>
      <c r="U48727" s="73"/>
      <c r="V48727" s="73"/>
      <c r="X48727" s="12"/>
    </row>
    <row r="48728" spans="2:24" x14ac:dyDescent="0.3">
      <c r="B48728" s="73"/>
      <c r="D48728" s="73"/>
      <c r="P48728" s="73"/>
      <c r="T48728" s="73"/>
      <c r="U48728" s="73"/>
      <c r="V48728" s="73"/>
      <c r="X48728" s="12"/>
    </row>
    <row r="48729" spans="2:24" x14ac:dyDescent="0.3">
      <c r="B48729" s="73"/>
      <c r="D48729" s="73"/>
      <c r="P48729" s="73"/>
      <c r="T48729" s="73"/>
      <c r="U48729" s="73"/>
      <c r="V48729" s="73"/>
      <c r="X48729" s="12"/>
    </row>
    <row r="48730" spans="2:24" x14ac:dyDescent="0.3">
      <c r="B48730" s="73"/>
      <c r="D48730" s="73"/>
      <c r="P48730" s="73"/>
      <c r="T48730" s="73"/>
      <c r="U48730" s="73"/>
      <c r="V48730" s="73"/>
      <c r="X48730" s="12"/>
    </row>
    <row r="48731" spans="2:24" x14ac:dyDescent="0.3">
      <c r="B48731" s="73"/>
      <c r="D48731" s="73"/>
      <c r="P48731" s="73"/>
      <c r="T48731" s="73"/>
      <c r="U48731" s="73"/>
      <c r="V48731" s="73"/>
      <c r="X48731" s="12"/>
    </row>
    <row r="48732" spans="2:24" x14ac:dyDescent="0.3">
      <c r="B48732" s="73"/>
      <c r="D48732" s="73"/>
      <c r="P48732" s="73"/>
      <c r="T48732" s="73"/>
      <c r="U48732" s="73"/>
      <c r="V48732" s="73"/>
      <c r="X48732" s="12"/>
    </row>
    <row r="48733" spans="2:24" x14ac:dyDescent="0.3">
      <c r="B48733" s="73"/>
      <c r="D48733" s="73"/>
      <c r="P48733" s="73"/>
      <c r="T48733" s="73"/>
      <c r="U48733" s="73"/>
      <c r="V48733" s="73"/>
      <c r="X48733" s="12"/>
    </row>
    <row r="48734" spans="2:24" x14ac:dyDescent="0.3">
      <c r="B48734" s="73"/>
      <c r="D48734" s="73"/>
      <c r="P48734" s="73"/>
      <c r="T48734" s="73"/>
      <c r="U48734" s="73"/>
      <c r="V48734" s="73"/>
      <c r="X48734" s="12"/>
    </row>
    <row r="48735" spans="2:24" x14ac:dyDescent="0.3">
      <c r="B48735" s="73"/>
      <c r="D48735" s="73"/>
      <c r="P48735" s="73"/>
      <c r="T48735" s="73"/>
      <c r="U48735" s="73"/>
      <c r="V48735" s="73"/>
      <c r="X48735" s="12"/>
    </row>
    <row r="48736" spans="2:24" x14ac:dyDescent="0.3">
      <c r="B48736" s="73"/>
      <c r="D48736" s="73"/>
      <c r="P48736" s="73"/>
      <c r="T48736" s="73"/>
      <c r="U48736" s="73"/>
      <c r="V48736" s="73"/>
      <c r="X48736" s="12"/>
    </row>
    <row r="48737" spans="2:24" x14ac:dyDescent="0.3">
      <c r="B48737" s="73"/>
      <c r="D48737" s="73"/>
      <c r="P48737" s="73"/>
      <c r="T48737" s="73"/>
      <c r="U48737" s="73"/>
      <c r="V48737" s="73"/>
      <c r="X48737" s="12"/>
    </row>
    <row r="48738" spans="2:24" x14ac:dyDescent="0.3">
      <c r="B48738" s="73"/>
      <c r="D48738" s="73"/>
      <c r="P48738" s="73"/>
      <c r="T48738" s="73"/>
      <c r="U48738" s="73"/>
      <c r="V48738" s="73"/>
      <c r="X48738" s="12"/>
    </row>
    <row r="48739" spans="2:24" x14ac:dyDescent="0.3">
      <c r="B48739" s="73"/>
      <c r="D48739" s="73"/>
      <c r="P48739" s="73"/>
      <c r="T48739" s="73"/>
      <c r="U48739" s="73"/>
      <c r="V48739" s="73"/>
      <c r="X48739" s="12"/>
    </row>
    <row r="48740" spans="2:24" x14ac:dyDescent="0.3">
      <c r="B48740" s="73"/>
      <c r="D48740" s="73"/>
      <c r="P48740" s="73"/>
      <c r="T48740" s="73"/>
      <c r="U48740" s="73"/>
      <c r="V48740" s="73"/>
      <c r="X48740" s="12"/>
    </row>
    <row r="48741" spans="2:24" x14ac:dyDescent="0.3">
      <c r="B48741" s="73"/>
      <c r="D48741" s="73"/>
      <c r="P48741" s="73"/>
      <c r="T48741" s="73"/>
      <c r="U48741" s="73"/>
      <c r="V48741" s="73"/>
      <c r="X48741" s="12"/>
    </row>
    <row r="48742" spans="2:24" x14ac:dyDescent="0.3">
      <c r="B48742" s="73"/>
      <c r="D48742" s="73"/>
      <c r="P48742" s="73"/>
      <c r="T48742" s="73"/>
      <c r="U48742" s="73"/>
      <c r="V48742" s="73"/>
      <c r="X48742" s="12"/>
    </row>
    <row r="48743" spans="2:24" x14ac:dyDescent="0.3">
      <c r="B48743" s="73"/>
      <c r="D48743" s="73"/>
      <c r="P48743" s="73"/>
      <c r="T48743" s="73"/>
      <c r="U48743" s="73"/>
      <c r="V48743" s="73"/>
      <c r="X48743" s="12"/>
    </row>
    <row r="48744" spans="2:24" x14ac:dyDescent="0.3">
      <c r="B48744" s="73"/>
      <c r="D48744" s="73"/>
      <c r="P48744" s="73"/>
      <c r="T48744" s="73"/>
      <c r="U48744" s="73"/>
      <c r="V48744" s="73"/>
      <c r="X48744" s="12"/>
    </row>
    <row r="48745" spans="2:24" x14ac:dyDescent="0.3">
      <c r="B48745" s="73"/>
      <c r="D48745" s="73"/>
      <c r="P48745" s="73"/>
      <c r="T48745" s="73"/>
      <c r="U48745" s="73"/>
      <c r="V48745" s="73"/>
      <c r="X48745" s="12"/>
    </row>
    <row r="48746" spans="2:24" x14ac:dyDescent="0.3">
      <c r="B48746" s="73"/>
      <c r="D48746" s="73"/>
      <c r="P48746" s="73"/>
      <c r="T48746" s="73"/>
      <c r="U48746" s="73"/>
      <c r="V48746" s="73"/>
      <c r="X48746" s="12"/>
    </row>
    <row r="48747" spans="2:24" x14ac:dyDescent="0.3">
      <c r="B48747" s="73"/>
      <c r="D48747" s="73"/>
      <c r="P48747" s="73"/>
      <c r="T48747" s="73"/>
      <c r="U48747" s="73"/>
      <c r="V48747" s="73"/>
      <c r="X48747" s="12"/>
    </row>
    <row r="48748" spans="2:24" x14ac:dyDescent="0.3">
      <c r="B48748" s="73"/>
      <c r="D48748" s="73"/>
      <c r="P48748" s="73"/>
      <c r="T48748" s="73"/>
      <c r="U48748" s="73"/>
      <c r="V48748" s="73"/>
      <c r="X48748" s="12"/>
    </row>
    <row r="48749" spans="2:24" x14ac:dyDescent="0.3">
      <c r="B48749" s="73"/>
      <c r="D48749" s="73"/>
      <c r="P48749" s="73"/>
      <c r="T48749" s="73"/>
      <c r="U48749" s="73"/>
      <c r="V48749" s="73"/>
      <c r="X48749" s="12"/>
    </row>
    <row r="48750" spans="2:24" x14ac:dyDescent="0.3">
      <c r="B48750" s="73"/>
      <c r="D48750" s="73"/>
      <c r="P48750" s="73"/>
      <c r="T48750" s="73"/>
      <c r="U48750" s="73"/>
      <c r="V48750" s="73"/>
      <c r="X48750" s="12"/>
    </row>
    <row r="48751" spans="2:24" x14ac:dyDescent="0.3">
      <c r="B48751" s="73"/>
      <c r="D48751" s="73"/>
      <c r="P48751" s="73"/>
      <c r="T48751" s="73"/>
      <c r="U48751" s="73"/>
      <c r="V48751" s="73"/>
      <c r="X48751" s="12"/>
    </row>
    <row r="48752" spans="2:24" x14ac:dyDescent="0.3">
      <c r="B48752" s="73"/>
      <c r="D48752" s="73"/>
      <c r="P48752" s="73"/>
      <c r="T48752" s="73"/>
      <c r="U48752" s="73"/>
      <c r="V48752" s="73"/>
      <c r="X48752" s="12"/>
    </row>
    <row r="48753" spans="2:24" x14ac:dyDescent="0.3">
      <c r="B48753" s="73"/>
      <c r="D48753" s="73"/>
      <c r="P48753" s="73"/>
      <c r="T48753" s="73"/>
      <c r="U48753" s="73"/>
      <c r="V48753" s="73"/>
      <c r="X48753" s="12"/>
    </row>
    <row r="48754" spans="2:24" x14ac:dyDescent="0.3">
      <c r="B48754" s="73"/>
      <c r="D48754" s="73"/>
      <c r="P48754" s="73"/>
      <c r="T48754" s="73"/>
      <c r="U48754" s="73"/>
      <c r="V48754" s="73"/>
      <c r="X48754" s="12"/>
    </row>
    <row r="48755" spans="2:24" x14ac:dyDescent="0.3">
      <c r="B48755" s="73"/>
      <c r="D48755" s="73"/>
      <c r="P48755" s="73"/>
      <c r="T48755" s="73"/>
      <c r="U48755" s="73"/>
      <c r="V48755" s="73"/>
      <c r="X48755" s="12"/>
    </row>
    <row r="48756" spans="2:24" x14ac:dyDescent="0.3">
      <c r="B48756" s="73"/>
      <c r="D48756" s="73"/>
      <c r="P48756" s="73"/>
      <c r="T48756" s="73"/>
      <c r="U48756" s="73"/>
      <c r="V48756" s="73"/>
      <c r="X48756" s="12"/>
    </row>
    <row r="48757" spans="2:24" x14ac:dyDescent="0.3">
      <c r="B48757" s="73"/>
      <c r="D48757" s="73"/>
      <c r="P48757" s="73"/>
      <c r="T48757" s="73"/>
      <c r="U48757" s="73"/>
      <c r="V48757" s="73"/>
      <c r="X48757" s="12"/>
    </row>
    <row r="48758" spans="2:24" x14ac:dyDescent="0.3">
      <c r="B48758" s="73"/>
      <c r="D48758" s="73"/>
      <c r="P48758" s="73"/>
      <c r="T48758" s="73"/>
      <c r="U48758" s="73"/>
      <c r="V48758" s="73"/>
      <c r="X48758" s="12"/>
    </row>
    <row r="48759" spans="2:24" x14ac:dyDescent="0.3">
      <c r="B48759" s="73"/>
      <c r="D48759" s="73"/>
      <c r="P48759" s="73"/>
      <c r="T48759" s="73"/>
      <c r="U48759" s="73"/>
      <c r="V48759" s="73"/>
      <c r="X48759" s="12"/>
    </row>
    <row r="48760" spans="2:24" x14ac:dyDescent="0.3">
      <c r="B48760" s="73"/>
      <c r="D48760" s="73"/>
      <c r="P48760" s="73"/>
      <c r="T48760" s="73"/>
      <c r="U48760" s="73"/>
      <c r="V48760" s="73"/>
      <c r="X48760" s="12"/>
    </row>
    <row r="48761" spans="2:24" x14ac:dyDescent="0.3">
      <c r="B48761" s="73"/>
      <c r="D48761" s="73"/>
      <c r="P48761" s="73"/>
      <c r="T48761" s="73"/>
      <c r="U48761" s="73"/>
      <c r="V48761" s="73"/>
      <c r="X48761" s="12"/>
    </row>
    <row r="48762" spans="2:24" x14ac:dyDescent="0.3">
      <c r="B48762" s="73"/>
      <c r="D48762" s="73"/>
      <c r="P48762" s="73"/>
      <c r="T48762" s="73"/>
      <c r="U48762" s="73"/>
      <c r="V48762" s="73"/>
      <c r="X48762" s="12"/>
    </row>
    <row r="48763" spans="2:24" x14ac:dyDescent="0.3">
      <c r="B48763" s="73"/>
      <c r="D48763" s="73"/>
      <c r="P48763" s="73"/>
      <c r="T48763" s="73"/>
      <c r="U48763" s="73"/>
      <c r="V48763" s="73"/>
      <c r="X48763" s="12"/>
    </row>
    <row r="48764" spans="2:24" x14ac:dyDescent="0.3">
      <c r="B48764" s="73"/>
      <c r="D48764" s="73"/>
      <c r="P48764" s="73"/>
      <c r="T48764" s="73"/>
      <c r="U48764" s="73"/>
      <c r="V48764" s="73"/>
      <c r="X48764" s="12"/>
    </row>
    <row r="48765" spans="2:24" x14ac:dyDescent="0.3">
      <c r="B48765" s="73"/>
      <c r="D48765" s="73"/>
      <c r="P48765" s="73"/>
      <c r="T48765" s="73"/>
      <c r="U48765" s="73"/>
      <c r="V48765" s="73"/>
      <c r="X48765" s="12"/>
    </row>
    <row r="48766" spans="2:24" x14ac:dyDescent="0.3">
      <c r="B48766" s="73"/>
      <c r="D48766" s="73"/>
      <c r="P48766" s="73"/>
      <c r="T48766" s="73"/>
      <c r="U48766" s="73"/>
      <c r="V48766" s="73"/>
      <c r="X48766" s="12"/>
    </row>
    <row r="48767" spans="2:24" x14ac:dyDescent="0.3">
      <c r="B48767" s="73"/>
      <c r="D48767" s="73"/>
      <c r="P48767" s="73"/>
      <c r="T48767" s="73"/>
      <c r="U48767" s="73"/>
      <c r="V48767" s="73"/>
      <c r="X48767" s="12"/>
    </row>
    <row r="48768" spans="2:24" x14ac:dyDescent="0.3">
      <c r="B48768" s="73"/>
      <c r="D48768" s="73"/>
      <c r="P48768" s="73"/>
      <c r="T48768" s="73"/>
      <c r="U48768" s="73"/>
      <c r="V48768" s="73"/>
      <c r="X48768" s="12"/>
    </row>
    <row r="48769" spans="2:24" x14ac:dyDescent="0.3">
      <c r="B48769" s="73"/>
      <c r="D48769" s="73"/>
      <c r="P48769" s="73"/>
      <c r="T48769" s="73"/>
      <c r="U48769" s="73"/>
      <c r="V48769" s="73"/>
      <c r="X48769" s="12"/>
    </row>
    <row r="48770" spans="2:24" x14ac:dyDescent="0.3">
      <c r="B48770" s="73"/>
      <c r="D48770" s="73"/>
      <c r="P48770" s="73"/>
      <c r="T48770" s="73"/>
      <c r="U48770" s="73"/>
      <c r="V48770" s="73"/>
      <c r="X48770" s="12"/>
    </row>
    <row r="48771" spans="2:24" x14ac:dyDescent="0.3">
      <c r="B48771" s="73"/>
      <c r="D48771" s="73"/>
      <c r="P48771" s="73"/>
      <c r="T48771" s="73"/>
      <c r="U48771" s="73"/>
      <c r="V48771" s="73"/>
      <c r="X48771" s="12"/>
    </row>
    <row r="48772" spans="2:24" x14ac:dyDescent="0.3">
      <c r="B48772" s="73"/>
      <c r="D48772" s="73"/>
      <c r="P48772" s="73"/>
      <c r="T48772" s="73"/>
      <c r="U48772" s="73"/>
      <c r="V48772" s="73"/>
      <c r="X48772" s="12"/>
    </row>
    <row r="48773" spans="2:24" x14ac:dyDescent="0.3">
      <c r="B48773" s="73"/>
      <c r="D48773" s="73"/>
      <c r="P48773" s="73"/>
      <c r="T48773" s="73"/>
      <c r="U48773" s="73"/>
      <c r="V48773" s="73"/>
      <c r="X48773" s="12"/>
    </row>
    <row r="48774" spans="2:24" x14ac:dyDescent="0.3">
      <c r="B48774" s="73"/>
      <c r="D48774" s="73"/>
      <c r="P48774" s="73"/>
      <c r="T48774" s="73"/>
      <c r="U48774" s="73"/>
      <c r="V48774" s="73"/>
      <c r="X48774" s="12"/>
    </row>
    <row r="48775" spans="2:24" x14ac:dyDescent="0.3">
      <c r="B48775" s="73"/>
      <c r="D48775" s="73"/>
      <c r="P48775" s="73"/>
      <c r="T48775" s="73"/>
      <c r="U48775" s="73"/>
      <c r="V48775" s="73"/>
      <c r="X48775" s="12"/>
    </row>
    <row r="48776" spans="2:24" x14ac:dyDescent="0.3">
      <c r="B48776" s="73"/>
      <c r="D48776" s="73"/>
      <c r="P48776" s="73"/>
      <c r="T48776" s="73"/>
      <c r="U48776" s="73"/>
      <c r="V48776" s="73"/>
      <c r="X48776" s="12"/>
    </row>
    <row r="48777" spans="2:24" x14ac:dyDescent="0.3">
      <c r="B48777" s="73"/>
      <c r="D48777" s="73"/>
      <c r="P48777" s="73"/>
      <c r="T48777" s="73"/>
      <c r="U48777" s="73"/>
      <c r="V48777" s="73"/>
      <c r="X48777" s="12"/>
    </row>
    <row r="48778" spans="2:24" x14ac:dyDescent="0.3">
      <c r="B48778" s="73"/>
      <c r="D48778" s="73"/>
      <c r="P48778" s="73"/>
      <c r="T48778" s="73"/>
      <c r="U48778" s="73"/>
      <c r="V48778" s="73"/>
      <c r="X48778" s="12"/>
    </row>
    <row r="48779" spans="2:24" x14ac:dyDescent="0.3">
      <c r="B48779" s="73"/>
      <c r="D48779" s="73"/>
      <c r="P48779" s="73"/>
      <c r="T48779" s="73"/>
      <c r="U48779" s="73"/>
      <c r="V48779" s="73"/>
      <c r="X48779" s="12"/>
    </row>
    <row r="48780" spans="2:24" x14ac:dyDescent="0.3">
      <c r="B48780" s="73"/>
      <c r="D48780" s="73"/>
      <c r="P48780" s="73"/>
      <c r="T48780" s="73"/>
      <c r="U48780" s="73"/>
      <c r="V48780" s="73"/>
      <c r="X48780" s="12"/>
    </row>
    <row r="48781" spans="2:24" x14ac:dyDescent="0.3">
      <c r="B48781" s="73"/>
      <c r="D48781" s="73"/>
      <c r="P48781" s="73"/>
      <c r="T48781" s="73"/>
      <c r="U48781" s="73"/>
      <c r="V48781" s="73"/>
      <c r="X48781" s="12"/>
    </row>
    <row r="48782" spans="2:24" x14ac:dyDescent="0.3">
      <c r="B48782" s="73"/>
      <c r="D48782" s="73"/>
      <c r="P48782" s="73"/>
      <c r="T48782" s="73"/>
      <c r="U48782" s="73"/>
      <c r="V48782" s="73"/>
      <c r="X48782" s="12"/>
    </row>
    <row r="48783" spans="2:24" x14ac:dyDescent="0.3">
      <c r="B48783" s="73"/>
      <c r="D48783" s="73"/>
      <c r="P48783" s="73"/>
      <c r="T48783" s="73"/>
      <c r="U48783" s="73"/>
      <c r="V48783" s="73"/>
      <c r="X48783" s="12"/>
    </row>
    <row r="48784" spans="2:24" x14ac:dyDescent="0.3">
      <c r="B48784" s="73"/>
      <c r="D48784" s="73"/>
      <c r="P48784" s="73"/>
      <c r="T48784" s="73"/>
      <c r="U48784" s="73"/>
      <c r="V48784" s="73"/>
      <c r="X48784" s="12"/>
    </row>
    <row r="48785" spans="2:24" x14ac:dyDescent="0.3">
      <c r="B48785" s="73"/>
      <c r="D48785" s="73"/>
      <c r="P48785" s="73"/>
      <c r="T48785" s="73"/>
      <c r="U48785" s="73"/>
      <c r="V48785" s="73"/>
      <c r="X48785" s="12"/>
    </row>
    <row r="48786" spans="2:24" x14ac:dyDescent="0.3">
      <c r="B48786" s="73"/>
      <c r="D48786" s="73"/>
      <c r="P48786" s="73"/>
      <c r="T48786" s="73"/>
      <c r="U48786" s="73"/>
      <c r="V48786" s="73"/>
      <c r="X48786" s="12"/>
    </row>
    <row r="48787" spans="2:24" x14ac:dyDescent="0.3">
      <c r="B48787" s="73"/>
      <c r="D48787" s="73"/>
      <c r="P48787" s="73"/>
      <c r="T48787" s="73"/>
      <c r="U48787" s="73"/>
      <c r="V48787" s="73"/>
      <c r="X48787" s="12"/>
    </row>
    <row r="48788" spans="2:24" x14ac:dyDescent="0.3">
      <c r="B48788" s="73"/>
      <c r="D48788" s="73"/>
      <c r="P48788" s="73"/>
      <c r="T48788" s="73"/>
      <c r="U48788" s="73"/>
      <c r="V48788" s="73"/>
      <c r="X48788" s="12"/>
    </row>
    <row r="48789" spans="2:24" x14ac:dyDescent="0.3">
      <c r="B48789" s="73"/>
      <c r="D48789" s="73"/>
      <c r="P48789" s="73"/>
      <c r="T48789" s="73"/>
      <c r="U48789" s="73"/>
      <c r="V48789" s="73"/>
      <c r="X48789" s="12"/>
    </row>
    <row r="48790" spans="2:24" x14ac:dyDescent="0.3">
      <c r="B48790" s="73"/>
      <c r="D48790" s="73"/>
      <c r="P48790" s="73"/>
      <c r="T48790" s="73"/>
      <c r="U48790" s="73"/>
      <c r="V48790" s="73"/>
      <c r="X48790" s="12"/>
    </row>
    <row r="48791" spans="2:24" x14ac:dyDescent="0.3">
      <c r="B48791" s="73"/>
      <c r="D48791" s="73"/>
      <c r="P48791" s="73"/>
      <c r="T48791" s="73"/>
      <c r="U48791" s="73"/>
      <c r="V48791" s="73"/>
      <c r="X48791" s="12"/>
    </row>
    <row r="48792" spans="2:24" x14ac:dyDescent="0.3">
      <c r="B48792" s="73"/>
      <c r="D48792" s="73"/>
      <c r="P48792" s="73"/>
      <c r="T48792" s="73"/>
      <c r="U48792" s="73"/>
      <c r="V48792" s="73"/>
      <c r="X48792" s="12"/>
    </row>
    <row r="48793" spans="2:24" x14ac:dyDescent="0.3">
      <c r="B48793" s="73"/>
      <c r="D48793" s="73"/>
      <c r="P48793" s="73"/>
      <c r="T48793" s="73"/>
      <c r="U48793" s="73"/>
      <c r="V48793" s="73"/>
      <c r="X48793" s="12"/>
    </row>
    <row r="48794" spans="2:24" x14ac:dyDescent="0.3">
      <c r="B48794" s="73"/>
      <c r="D48794" s="73"/>
      <c r="P48794" s="73"/>
      <c r="T48794" s="73"/>
      <c r="U48794" s="73"/>
      <c r="V48794" s="73"/>
      <c r="X48794" s="12"/>
    </row>
    <row r="48795" spans="2:24" x14ac:dyDescent="0.3">
      <c r="B48795" s="73"/>
      <c r="D48795" s="73"/>
      <c r="P48795" s="73"/>
      <c r="T48795" s="73"/>
      <c r="U48795" s="73"/>
      <c r="V48795" s="73"/>
      <c r="X48795" s="12"/>
    </row>
    <row r="48796" spans="2:24" x14ac:dyDescent="0.3">
      <c r="B48796" s="73"/>
      <c r="D48796" s="73"/>
      <c r="P48796" s="73"/>
      <c r="T48796" s="73"/>
      <c r="U48796" s="73"/>
      <c r="V48796" s="73"/>
      <c r="X48796" s="12"/>
    </row>
    <row r="48797" spans="2:24" x14ac:dyDescent="0.3">
      <c r="B48797" s="73"/>
      <c r="D48797" s="73"/>
      <c r="P48797" s="73"/>
      <c r="T48797" s="73"/>
      <c r="U48797" s="73"/>
      <c r="V48797" s="73"/>
      <c r="X48797" s="12"/>
    </row>
    <row r="48798" spans="2:24" x14ac:dyDescent="0.3">
      <c r="B48798" s="73"/>
      <c r="D48798" s="73"/>
      <c r="P48798" s="73"/>
      <c r="T48798" s="73"/>
      <c r="U48798" s="73"/>
      <c r="V48798" s="73"/>
      <c r="X48798" s="12"/>
    </row>
    <row r="48799" spans="2:24" x14ac:dyDescent="0.3">
      <c r="B48799" s="73"/>
      <c r="D48799" s="73"/>
      <c r="P48799" s="73"/>
      <c r="T48799" s="73"/>
      <c r="U48799" s="73"/>
      <c r="V48799" s="73"/>
      <c r="X48799" s="12"/>
    </row>
    <row r="48800" spans="2:24" x14ac:dyDescent="0.3">
      <c r="B48800" s="73"/>
      <c r="D48800" s="73"/>
      <c r="P48800" s="73"/>
      <c r="T48800" s="73"/>
      <c r="U48800" s="73"/>
      <c r="V48800" s="73"/>
      <c r="X48800" s="12"/>
    </row>
    <row r="48801" spans="2:24" x14ac:dyDescent="0.3">
      <c r="B48801" s="73"/>
      <c r="D48801" s="73"/>
      <c r="P48801" s="73"/>
      <c r="T48801" s="73"/>
      <c r="U48801" s="73"/>
      <c r="V48801" s="73"/>
      <c r="X48801" s="12"/>
    </row>
    <row r="48802" spans="2:24" x14ac:dyDescent="0.3">
      <c r="B48802" s="73"/>
      <c r="D48802" s="73"/>
      <c r="P48802" s="73"/>
      <c r="T48802" s="73"/>
      <c r="U48802" s="73"/>
      <c r="V48802" s="73"/>
      <c r="X48802" s="12"/>
    </row>
    <row r="48803" spans="2:24" x14ac:dyDescent="0.3">
      <c r="B48803" s="73"/>
      <c r="D48803" s="73"/>
      <c r="P48803" s="73"/>
      <c r="T48803" s="73"/>
      <c r="U48803" s="73"/>
      <c r="V48803" s="73"/>
      <c r="X48803" s="12"/>
    </row>
    <row r="48804" spans="2:24" x14ac:dyDescent="0.3">
      <c r="B48804" s="73"/>
      <c r="D48804" s="73"/>
      <c r="P48804" s="73"/>
      <c r="T48804" s="73"/>
      <c r="U48804" s="73"/>
      <c r="V48804" s="73"/>
      <c r="X48804" s="12"/>
    </row>
    <row r="48805" spans="2:24" x14ac:dyDescent="0.3">
      <c r="B48805" s="73"/>
      <c r="D48805" s="73"/>
      <c r="P48805" s="73"/>
      <c r="T48805" s="73"/>
      <c r="U48805" s="73"/>
      <c r="V48805" s="73"/>
      <c r="X48805" s="12"/>
    </row>
    <row r="48806" spans="2:24" x14ac:dyDescent="0.3">
      <c r="B48806" s="73"/>
      <c r="D48806" s="73"/>
      <c r="P48806" s="73"/>
      <c r="T48806" s="73"/>
      <c r="U48806" s="73"/>
      <c r="V48806" s="73"/>
      <c r="X48806" s="12"/>
    </row>
    <row r="48807" spans="2:24" x14ac:dyDescent="0.3">
      <c r="B48807" s="73"/>
      <c r="D48807" s="73"/>
      <c r="P48807" s="73"/>
      <c r="T48807" s="73"/>
      <c r="U48807" s="73"/>
      <c r="V48807" s="73"/>
      <c r="X48807" s="12"/>
    </row>
    <row r="48808" spans="2:24" x14ac:dyDescent="0.3">
      <c r="B48808" s="73"/>
      <c r="D48808" s="73"/>
      <c r="P48808" s="73"/>
      <c r="T48808" s="73"/>
      <c r="U48808" s="73"/>
      <c r="V48808" s="73"/>
      <c r="X48808" s="12"/>
    </row>
    <row r="48809" spans="2:24" x14ac:dyDescent="0.3">
      <c r="B48809" s="73"/>
      <c r="D48809" s="73"/>
      <c r="P48809" s="73"/>
      <c r="T48809" s="73"/>
      <c r="U48809" s="73"/>
      <c r="V48809" s="73"/>
      <c r="X48809" s="12"/>
    </row>
    <row r="48810" spans="2:24" x14ac:dyDescent="0.3">
      <c r="B48810" s="73"/>
      <c r="D48810" s="73"/>
      <c r="P48810" s="73"/>
      <c r="T48810" s="73"/>
      <c r="U48810" s="73"/>
      <c r="V48810" s="73"/>
      <c r="X48810" s="12"/>
    </row>
    <row r="48811" spans="2:24" x14ac:dyDescent="0.3">
      <c r="B48811" s="73"/>
      <c r="D48811" s="73"/>
      <c r="P48811" s="73"/>
      <c r="T48811" s="73"/>
      <c r="U48811" s="73"/>
      <c r="V48811" s="73"/>
      <c r="X48811" s="12"/>
    </row>
    <row r="48812" spans="2:24" x14ac:dyDescent="0.3">
      <c r="B48812" s="73"/>
      <c r="D48812" s="73"/>
      <c r="P48812" s="73"/>
      <c r="T48812" s="73"/>
      <c r="U48812" s="73"/>
      <c r="V48812" s="73"/>
      <c r="X48812" s="12"/>
    </row>
    <row r="48813" spans="2:24" x14ac:dyDescent="0.3">
      <c r="B48813" s="73"/>
      <c r="D48813" s="73"/>
      <c r="P48813" s="73"/>
      <c r="T48813" s="73"/>
      <c r="U48813" s="73"/>
      <c r="V48813" s="73"/>
      <c r="X48813" s="12"/>
    </row>
    <row r="48814" spans="2:24" x14ac:dyDescent="0.3">
      <c r="B48814" s="73"/>
      <c r="D48814" s="73"/>
      <c r="P48814" s="73"/>
      <c r="T48814" s="73"/>
      <c r="U48814" s="73"/>
      <c r="V48814" s="73"/>
      <c r="X48814" s="12"/>
    </row>
    <row r="48815" spans="2:24" x14ac:dyDescent="0.3">
      <c r="B48815" s="73"/>
      <c r="D48815" s="73"/>
      <c r="P48815" s="73"/>
      <c r="T48815" s="73"/>
      <c r="U48815" s="73"/>
      <c r="V48815" s="73"/>
      <c r="X48815" s="12"/>
    </row>
    <row r="48816" spans="2:24" x14ac:dyDescent="0.3">
      <c r="B48816" s="73"/>
      <c r="D48816" s="73"/>
      <c r="P48816" s="73"/>
      <c r="T48816" s="73"/>
      <c r="U48816" s="73"/>
      <c r="V48816" s="73"/>
      <c r="X48816" s="12"/>
    </row>
    <row r="48817" spans="2:24" x14ac:dyDescent="0.3">
      <c r="B48817" s="73"/>
      <c r="D48817" s="73"/>
      <c r="P48817" s="73"/>
      <c r="T48817" s="73"/>
      <c r="U48817" s="73"/>
      <c r="V48817" s="73"/>
      <c r="X48817" s="12"/>
    </row>
    <row r="48818" spans="2:24" x14ac:dyDescent="0.3">
      <c r="B48818" s="73"/>
      <c r="D48818" s="73"/>
      <c r="P48818" s="73"/>
      <c r="T48818" s="73"/>
      <c r="U48818" s="73"/>
      <c r="V48818" s="73"/>
      <c r="X48818" s="12"/>
    </row>
    <row r="48819" spans="2:24" x14ac:dyDescent="0.3">
      <c r="B48819" s="73"/>
      <c r="D48819" s="73"/>
      <c r="P48819" s="73"/>
      <c r="T48819" s="73"/>
      <c r="U48819" s="73"/>
      <c r="V48819" s="73"/>
      <c r="X48819" s="12"/>
    </row>
    <row r="48820" spans="2:24" x14ac:dyDescent="0.3">
      <c r="B48820" s="73"/>
      <c r="D48820" s="73"/>
      <c r="P48820" s="73"/>
      <c r="T48820" s="73"/>
      <c r="U48820" s="73"/>
      <c r="V48820" s="73"/>
      <c r="X48820" s="12"/>
    </row>
    <row r="48821" spans="2:24" x14ac:dyDescent="0.3">
      <c r="B48821" s="73"/>
      <c r="D48821" s="73"/>
      <c r="P48821" s="73"/>
      <c r="T48821" s="73"/>
      <c r="U48821" s="73"/>
      <c r="V48821" s="73"/>
      <c r="X48821" s="12"/>
    </row>
    <row r="48822" spans="2:24" x14ac:dyDescent="0.3">
      <c r="B48822" s="73"/>
      <c r="D48822" s="73"/>
      <c r="P48822" s="73"/>
      <c r="T48822" s="73"/>
      <c r="U48822" s="73"/>
      <c r="V48822" s="73"/>
      <c r="X48822" s="12"/>
    </row>
    <row r="48823" spans="2:24" x14ac:dyDescent="0.3">
      <c r="B48823" s="73"/>
      <c r="D48823" s="73"/>
      <c r="P48823" s="73"/>
      <c r="T48823" s="73"/>
      <c r="U48823" s="73"/>
      <c r="V48823" s="73"/>
      <c r="X48823" s="12"/>
    </row>
    <row r="48824" spans="2:24" x14ac:dyDescent="0.3">
      <c r="B48824" s="73"/>
      <c r="D48824" s="73"/>
      <c r="P48824" s="73"/>
      <c r="T48824" s="73"/>
      <c r="U48824" s="73"/>
      <c r="V48824" s="73"/>
      <c r="X48824" s="12"/>
    </row>
    <row r="48825" spans="2:24" x14ac:dyDescent="0.3">
      <c r="B48825" s="73"/>
      <c r="D48825" s="73"/>
      <c r="P48825" s="73"/>
      <c r="T48825" s="73"/>
      <c r="U48825" s="73"/>
      <c r="V48825" s="73"/>
      <c r="X48825" s="12"/>
    </row>
    <row r="48826" spans="2:24" x14ac:dyDescent="0.3">
      <c r="B48826" s="73"/>
      <c r="D48826" s="73"/>
      <c r="P48826" s="73"/>
      <c r="T48826" s="73"/>
      <c r="U48826" s="73"/>
      <c r="V48826" s="73"/>
      <c r="X48826" s="12"/>
    </row>
    <row r="48827" spans="2:24" x14ac:dyDescent="0.3">
      <c r="B48827" s="73"/>
      <c r="D48827" s="73"/>
      <c r="P48827" s="73"/>
      <c r="T48827" s="73"/>
      <c r="U48827" s="73"/>
      <c r="V48827" s="73"/>
      <c r="X48827" s="12"/>
    </row>
    <row r="48828" spans="2:24" x14ac:dyDescent="0.3">
      <c r="B48828" s="73"/>
      <c r="D48828" s="73"/>
      <c r="P48828" s="73"/>
      <c r="T48828" s="73"/>
      <c r="U48828" s="73"/>
      <c r="V48828" s="73"/>
      <c r="X48828" s="12"/>
    </row>
    <row r="48829" spans="2:24" x14ac:dyDescent="0.3">
      <c r="B48829" s="73"/>
      <c r="D48829" s="73"/>
      <c r="P48829" s="73"/>
      <c r="T48829" s="73"/>
      <c r="U48829" s="73"/>
      <c r="V48829" s="73"/>
      <c r="X48829" s="12"/>
    </row>
    <row r="48830" spans="2:24" x14ac:dyDescent="0.3">
      <c r="B48830" s="73"/>
      <c r="D48830" s="73"/>
      <c r="P48830" s="73"/>
      <c r="T48830" s="73"/>
      <c r="U48830" s="73"/>
      <c r="V48830" s="73"/>
      <c r="X48830" s="12"/>
    </row>
    <row r="48831" spans="2:24" x14ac:dyDescent="0.3">
      <c r="B48831" s="73"/>
      <c r="D48831" s="73"/>
      <c r="P48831" s="73"/>
      <c r="T48831" s="73"/>
      <c r="U48831" s="73"/>
      <c r="V48831" s="73"/>
      <c r="X48831" s="12"/>
    </row>
    <row r="48832" spans="2:24" x14ac:dyDescent="0.3">
      <c r="B48832" s="73"/>
      <c r="D48832" s="73"/>
      <c r="P48832" s="73"/>
      <c r="T48832" s="73"/>
      <c r="U48832" s="73"/>
      <c r="V48832" s="73"/>
      <c r="X48832" s="12"/>
    </row>
    <row r="48833" spans="2:24" x14ac:dyDescent="0.3">
      <c r="B48833" s="73"/>
      <c r="D48833" s="73"/>
      <c r="P48833" s="73"/>
      <c r="T48833" s="73"/>
      <c r="U48833" s="73"/>
      <c r="V48833" s="73"/>
      <c r="X48833" s="12"/>
    </row>
    <row r="48834" spans="2:24" x14ac:dyDescent="0.3">
      <c r="B48834" s="73"/>
      <c r="D48834" s="73"/>
      <c r="P48834" s="73"/>
      <c r="T48834" s="73"/>
      <c r="U48834" s="73"/>
      <c r="V48834" s="73"/>
      <c r="X48834" s="12"/>
    </row>
    <row r="48835" spans="2:24" x14ac:dyDescent="0.3">
      <c r="B48835" s="73"/>
      <c r="D48835" s="73"/>
      <c r="P48835" s="73"/>
      <c r="T48835" s="73"/>
      <c r="U48835" s="73"/>
      <c r="V48835" s="73"/>
      <c r="X48835" s="12"/>
    </row>
    <row r="48836" spans="2:24" x14ac:dyDescent="0.3">
      <c r="B48836" s="73"/>
      <c r="D48836" s="73"/>
      <c r="P48836" s="73"/>
      <c r="T48836" s="73"/>
      <c r="U48836" s="73"/>
      <c r="V48836" s="73"/>
      <c r="X48836" s="12"/>
    </row>
    <row r="48837" spans="2:24" x14ac:dyDescent="0.3">
      <c r="B48837" s="73"/>
      <c r="D48837" s="73"/>
      <c r="P48837" s="73"/>
      <c r="T48837" s="73"/>
      <c r="U48837" s="73"/>
      <c r="V48837" s="73"/>
      <c r="X48837" s="12"/>
    </row>
    <row r="48838" spans="2:24" x14ac:dyDescent="0.3">
      <c r="B48838" s="73"/>
      <c r="D48838" s="73"/>
      <c r="P48838" s="73"/>
      <c r="T48838" s="73"/>
      <c r="U48838" s="73"/>
      <c r="V48838" s="73"/>
      <c r="X48838" s="12"/>
    </row>
    <row r="48839" spans="2:24" x14ac:dyDescent="0.3">
      <c r="B48839" s="73"/>
      <c r="D48839" s="73"/>
      <c r="P48839" s="73"/>
      <c r="T48839" s="73"/>
      <c r="U48839" s="73"/>
      <c r="V48839" s="73"/>
      <c r="X48839" s="12"/>
    </row>
    <row r="48840" spans="2:24" x14ac:dyDescent="0.3">
      <c r="B48840" s="73"/>
      <c r="D48840" s="73"/>
      <c r="P48840" s="73"/>
      <c r="T48840" s="73"/>
      <c r="U48840" s="73"/>
      <c r="V48840" s="73"/>
      <c r="X48840" s="12"/>
    </row>
    <row r="48841" spans="2:24" x14ac:dyDescent="0.3">
      <c r="B48841" s="73"/>
      <c r="D48841" s="73"/>
      <c r="P48841" s="73"/>
      <c r="T48841" s="73"/>
      <c r="U48841" s="73"/>
      <c r="V48841" s="73"/>
      <c r="X48841" s="12"/>
    </row>
    <row r="48842" spans="2:24" x14ac:dyDescent="0.3">
      <c r="B48842" s="73"/>
      <c r="D48842" s="73"/>
      <c r="P48842" s="73"/>
      <c r="T48842" s="73"/>
      <c r="U48842" s="73"/>
      <c r="V48842" s="73"/>
      <c r="X48842" s="12"/>
    </row>
    <row r="48843" spans="2:24" x14ac:dyDescent="0.3">
      <c r="B48843" s="73"/>
      <c r="D48843" s="73"/>
      <c r="P48843" s="73"/>
      <c r="T48843" s="73"/>
      <c r="U48843" s="73"/>
      <c r="V48843" s="73"/>
      <c r="X48843" s="12"/>
    </row>
    <row r="48844" spans="2:24" x14ac:dyDescent="0.3">
      <c r="B48844" s="73"/>
      <c r="D48844" s="73"/>
      <c r="P48844" s="73"/>
      <c r="T48844" s="73"/>
      <c r="U48844" s="73"/>
      <c r="V48844" s="73"/>
      <c r="X48844" s="12"/>
    </row>
    <row r="48845" spans="2:24" x14ac:dyDescent="0.3">
      <c r="B48845" s="73"/>
      <c r="D48845" s="73"/>
      <c r="P48845" s="73"/>
      <c r="T48845" s="73"/>
      <c r="U48845" s="73"/>
      <c r="V48845" s="73"/>
      <c r="X48845" s="12"/>
    </row>
    <row r="48846" spans="2:24" x14ac:dyDescent="0.3">
      <c r="B48846" s="73"/>
      <c r="D48846" s="73"/>
      <c r="P48846" s="73"/>
      <c r="T48846" s="73"/>
      <c r="U48846" s="73"/>
      <c r="V48846" s="73"/>
      <c r="X48846" s="12"/>
    </row>
    <row r="48847" spans="2:24" x14ac:dyDescent="0.3">
      <c r="B48847" s="73"/>
      <c r="D48847" s="73"/>
      <c r="P48847" s="73"/>
      <c r="T48847" s="73"/>
      <c r="U48847" s="73"/>
      <c r="V48847" s="73"/>
      <c r="X48847" s="12"/>
    </row>
    <row r="48848" spans="2:24" x14ac:dyDescent="0.3">
      <c r="B48848" s="73"/>
      <c r="D48848" s="73"/>
      <c r="P48848" s="73"/>
      <c r="T48848" s="73"/>
      <c r="U48848" s="73"/>
      <c r="V48848" s="73"/>
      <c r="X48848" s="12"/>
    </row>
    <row r="48849" spans="2:24" x14ac:dyDescent="0.3">
      <c r="B48849" s="73"/>
      <c r="D48849" s="73"/>
      <c r="P48849" s="73"/>
      <c r="T48849" s="73"/>
      <c r="U48849" s="73"/>
      <c r="V48849" s="73"/>
      <c r="X48849" s="12"/>
    </row>
    <row r="48850" spans="2:24" x14ac:dyDescent="0.3">
      <c r="B48850" s="73"/>
      <c r="D48850" s="73"/>
      <c r="P48850" s="73"/>
      <c r="T48850" s="73"/>
      <c r="U48850" s="73"/>
      <c r="V48850" s="73"/>
      <c r="X48850" s="12"/>
    </row>
    <row r="48851" spans="2:24" x14ac:dyDescent="0.3">
      <c r="B48851" s="73"/>
      <c r="D48851" s="73"/>
      <c r="P48851" s="73"/>
      <c r="T48851" s="73"/>
      <c r="U48851" s="73"/>
      <c r="V48851" s="73"/>
      <c r="X48851" s="12"/>
    </row>
    <row r="48852" spans="2:24" x14ac:dyDescent="0.3">
      <c r="B48852" s="73"/>
      <c r="D48852" s="73"/>
      <c r="P48852" s="73"/>
      <c r="T48852" s="73"/>
      <c r="U48852" s="73"/>
      <c r="V48852" s="73"/>
      <c r="X48852" s="12"/>
    </row>
    <row r="48853" spans="2:24" x14ac:dyDescent="0.3">
      <c r="B48853" s="73"/>
      <c r="D48853" s="73"/>
      <c r="P48853" s="73"/>
      <c r="T48853" s="73"/>
      <c r="U48853" s="73"/>
      <c r="V48853" s="73"/>
      <c r="X48853" s="12"/>
    </row>
    <row r="48854" spans="2:24" x14ac:dyDescent="0.3">
      <c r="B48854" s="73"/>
      <c r="D48854" s="73"/>
      <c r="P48854" s="73"/>
      <c r="T48854" s="73"/>
      <c r="U48854" s="73"/>
      <c r="V48854" s="73"/>
      <c r="X48854" s="12"/>
    </row>
    <row r="48855" spans="2:24" x14ac:dyDescent="0.3">
      <c r="B48855" s="73"/>
      <c r="D48855" s="73"/>
      <c r="P48855" s="73"/>
      <c r="T48855" s="73"/>
      <c r="U48855" s="73"/>
      <c r="V48855" s="73"/>
      <c r="X48855" s="12"/>
    </row>
    <row r="48856" spans="2:24" x14ac:dyDescent="0.3">
      <c r="B48856" s="73"/>
      <c r="D48856" s="73"/>
      <c r="P48856" s="73"/>
      <c r="T48856" s="73"/>
      <c r="U48856" s="73"/>
      <c r="V48856" s="73"/>
      <c r="X48856" s="12"/>
    </row>
    <row r="48857" spans="2:24" x14ac:dyDescent="0.3">
      <c r="B48857" s="73"/>
      <c r="D48857" s="73"/>
      <c r="P48857" s="73"/>
      <c r="T48857" s="73"/>
      <c r="U48857" s="73"/>
      <c r="V48857" s="73"/>
      <c r="X48857" s="12"/>
    </row>
    <row r="48858" spans="2:24" x14ac:dyDescent="0.3">
      <c r="B48858" s="73"/>
      <c r="D48858" s="73"/>
      <c r="P48858" s="73"/>
      <c r="T48858" s="73"/>
      <c r="U48858" s="73"/>
      <c r="V48858" s="73"/>
      <c r="X48858" s="12"/>
    </row>
    <row r="48859" spans="2:24" x14ac:dyDescent="0.3">
      <c r="B48859" s="73"/>
      <c r="D48859" s="73"/>
      <c r="P48859" s="73"/>
      <c r="T48859" s="73"/>
      <c r="U48859" s="73"/>
      <c r="V48859" s="73"/>
      <c r="X48859" s="12"/>
    </row>
    <row r="48860" spans="2:24" x14ac:dyDescent="0.3">
      <c r="B48860" s="73"/>
      <c r="D48860" s="73"/>
      <c r="P48860" s="73"/>
      <c r="T48860" s="73"/>
      <c r="U48860" s="73"/>
      <c r="V48860" s="73"/>
      <c r="X48860" s="12"/>
    </row>
    <row r="48861" spans="2:24" x14ac:dyDescent="0.3">
      <c r="B48861" s="73"/>
      <c r="D48861" s="73"/>
      <c r="P48861" s="73"/>
      <c r="T48861" s="73"/>
      <c r="U48861" s="73"/>
      <c r="V48861" s="73"/>
      <c r="X48861" s="12"/>
    </row>
    <row r="48862" spans="2:24" x14ac:dyDescent="0.3">
      <c r="B48862" s="73"/>
      <c r="D48862" s="73"/>
      <c r="P48862" s="73"/>
      <c r="T48862" s="73"/>
      <c r="U48862" s="73"/>
      <c r="V48862" s="73"/>
      <c r="X48862" s="12"/>
    </row>
    <row r="48863" spans="2:24" x14ac:dyDescent="0.3">
      <c r="B48863" s="73"/>
      <c r="D48863" s="73"/>
      <c r="P48863" s="73"/>
      <c r="T48863" s="73"/>
      <c r="U48863" s="73"/>
      <c r="V48863" s="73"/>
      <c r="X48863" s="12"/>
    </row>
    <row r="48864" spans="2:24" x14ac:dyDescent="0.3">
      <c r="B48864" s="73"/>
      <c r="D48864" s="73"/>
      <c r="P48864" s="73"/>
      <c r="T48864" s="73"/>
      <c r="U48864" s="73"/>
      <c r="V48864" s="73"/>
      <c r="X48864" s="12"/>
    </row>
    <row r="48865" spans="2:24" x14ac:dyDescent="0.3">
      <c r="B48865" s="73"/>
      <c r="D48865" s="73"/>
      <c r="P48865" s="73"/>
      <c r="T48865" s="73"/>
      <c r="U48865" s="73"/>
      <c r="V48865" s="73"/>
      <c r="X48865" s="12"/>
    </row>
    <row r="48866" spans="2:24" x14ac:dyDescent="0.3">
      <c r="B48866" s="73"/>
      <c r="D48866" s="73"/>
      <c r="P48866" s="73"/>
      <c r="T48866" s="73"/>
      <c r="U48866" s="73"/>
      <c r="V48866" s="73"/>
      <c r="X48866" s="12"/>
    </row>
    <row r="48867" spans="2:24" x14ac:dyDescent="0.3">
      <c r="B48867" s="73"/>
      <c r="D48867" s="73"/>
      <c r="P48867" s="73"/>
      <c r="T48867" s="73"/>
      <c r="U48867" s="73"/>
      <c r="V48867" s="73"/>
      <c r="X48867" s="12"/>
    </row>
    <row r="48868" spans="2:24" x14ac:dyDescent="0.3">
      <c r="B48868" s="73"/>
      <c r="D48868" s="73"/>
      <c r="P48868" s="73"/>
      <c r="T48868" s="73"/>
      <c r="U48868" s="73"/>
      <c r="V48868" s="73"/>
      <c r="X48868" s="12"/>
    </row>
    <row r="48869" spans="2:24" x14ac:dyDescent="0.3">
      <c r="B48869" s="73"/>
      <c r="D48869" s="73"/>
      <c r="P48869" s="73"/>
      <c r="T48869" s="73"/>
      <c r="U48869" s="73"/>
      <c r="V48869" s="73"/>
      <c r="X48869" s="12"/>
    </row>
    <row r="48870" spans="2:24" x14ac:dyDescent="0.3">
      <c r="B48870" s="73"/>
      <c r="D48870" s="73"/>
      <c r="P48870" s="73"/>
      <c r="T48870" s="73"/>
      <c r="U48870" s="73"/>
      <c r="V48870" s="73"/>
      <c r="X48870" s="12"/>
    </row>
    <row r="48871" spans="2:24" x14ac:dyDescent="0.3">
      <c r="B48871" s="73"/>
      <c r="D48871" s="73"/>
      <c r="P48871" s="73"/>
      <c r="T48871" s="73"/>
      <c r="U48871" s="73"/>
      <c r="V48871" s="73"/>
      <c r="X48871" s="12"/>
    </row>
    <row r="48872" spans="2:24" x14ac:dyDescent="0.3">
      <c r="B48872" s="73"/>
      <c r="D48872" s="73"/>
      <c r="P48872" s="73"/>
      <c r="T48872" s="73"/>
      <c r="U48872" s="73"/>
      <c r="V48872" s="73"/>
      <c r="X48872" s="12"/>
    </row>
    <row r="48873" spans="2:24" x14ac:dyDescent="0.3">
      <c r="B48873" s="73"/>
      <c r="D48873" s="73"/>
      <c r="P48873" s="73"/>
      <c r="T48873" s="73"/>
      <c r="U48873" s="73"/>
      <c r="V48873" s="73"/>
      <c r="X48873" s="12"/>
    </row>
    <row r="48874" spans="2:24" x14ac:dyDescent="0.3">
      <c r="B48874" s="73"/>
      <c r="D48874" s="73"/>
      <c r="P48874" s="73"/>
      <c r="T48874" s="73"/>
      <c r="U48874" s="73"/>
      <c r="V48874" s="73"/>
      <c r="X48874" s="12"/>
    </row>
    <row r="48875" spans="2:24" x14ac:dyDescent="0.3">
      <c r="B48875" s="73"/>
      <c r="D48875" s="73"/>
      <c r="P48875" s="73"/>
      <c r="T48875" s="73"/>
      <c r="U48875" s="73"/>
      <c r="V48875" s="73"/>
      <c r="X48875" s="12"/>
    </row>
    <row r="48876" spans="2:24" x14ac:dyDescent="0.3">
      <c r="B48876" s="73"/>
      <c r="D48876" s="73"/>
      <c r="P48876" s="73"/>
      <c r="T48876" s="73"/>
      <c r="U48876" s="73"/>
      <c r="V48876" s="73"/>
      <c r="X48876" s="12"/>
    </row>
    <row r="48877" spans="2:24" x14ac:dyDescent="0.3">
      <c r="B48877" s="73"/>
      <c r="D48877" s="73"/>
      <c r="P48877" s="73"/>
      <c r="T48877" s="73"/>
      <c r="U48877" s="73"/>
      <c r="V48877" s="73"/>
      <c r="X48877" s="12"/>
    </row>
    <row r="48878" spans="2:24" x14ac:dyDescent="0.3">
      <c r="B48878" s="73"/>
      <c r="D48878" s="73"/>
      <c r="P48878" s="73"/>
      <c r="T48878" s="73"/>
      <c r="U48878" s="73"/>
      <c r="V48878" s="73"/>
      <c r="X48878" s="12"/>
    </row>
    <row r="48879" spans="2:24" x14ac:dyDescent="0.3">
      <c r="B48879" s="73"/>
      <c r="D48879" s="73"/>
      <c r="P48879" s="73"/>
      <c r="T48879" s="73"/>
      <c r="U48879" s="73"/>
      <c r="V48879" s="73"/>
      <c r="X48879" s="12"/>
    </row>
    <row r="48880" spans="2:24" x14ac:dyDescent="0.3">
      <c r="B48880" s="73"/>
      <c r="D48880" s="73"/>
      <c r="P48880" s="73"/>
      <c r="T48880" s="73"/>
      <c r="U48880" s="73"/>
      <c r="V48880" s="73"/>
      <c r="X48880" s="12"/>
    </row>
    <row r="48881" spans="2:24" x14ac:dyDescent="0.3">
      <c r="B48881" s="73"/>
      <c r="D48881" s="73"/>
      <c r="P48881" s="73"/>
      <c r="T48881" s="73"/>
      <c r="U48881" s="73"/>
      <c r="V48881" s="73"/>
      <c r="X48881" s="12"/>
    </row>
    <row r="48882" spans="2:24" x14ac:dyDescent="0.3">
      <c r="B48882" s="73"/>
      <c r="D48882" s="73"/>
      <c r="P48882" s="73"/>
      <c r="T48882" s="73"/>
      <c r="U48882" s="73"/>
      <c r="V48882" s="73"/>
      <c r="X48882" s="12"/>
    </row>
    <row r="48883" spans="2:24" x14ac:dyDescent="0.3">
      <c r="B48883" s="73"/>
      <c r="D48883" s="73"/>
      <c r="P48883" s="73"/>
      <c r="T48883" s="73"/>
      <c r="U48883" s="73"/>
      <c r="V48883" s="73"/>
      <c r="X48883" s="12"/>
    </row>
    <row r="48884" spans="2:24" x14ac:dyDescent="0.3">
      <c r="B48884" s="73"/>
      <c r="D48884" s="73"/>
      <c r="P48884" s="73"/>
      <c r="T48884" s="73"/>
      <c r="U48884" s="73"/>
      <c r="V48884" s="73"/>
      <c r="X48884" s="12"/>
    </row>
    <row r="48885" spans="2:24" x14ac:dyDescent="0.3">
      <c r="B48885" s="73"/>
      <c r="D48885" s="73"/>
      <c r="P48885" s="73"/>
      <c r="T48885" s="73"/>
      <c r="U48885" s="73"/>
      <c r="V48885" s="73"/>
      <c r="X48885" s="12"/>
    </row>
    <row r="48886" spans="2:24" x14ac:dyDescent="0.3">
      <c r="B48886" s="73"/>
      <c r="D48886" s="73"/>
      <c r="P48886" s="73"/>
      <c r="T48886" s="73"/>
      <c r="U48886" s="73"/>
      <c r="V48886" s="73"/>
      <c r="X48886" s="12"/>
    </row>
    <row r="48887" spans="2:24" x14ac:dyDescent="0.3">
      <c r="B48887" s="73"/>
      <c r="D48887" s="73"/>
      <c r="P48887" s="73"/>
      <c r="T48887" s="73"/>
      <c r="U48887" s="73"/>
      <c r="V48887" s="73"/>
      <c r="X48887" s="12"/>
    </row>
    <row r="48888" spans="2:24" x14ac:dyDescent="0.3">
      <c r="B48888" s="73"/>
      <c r="D48888" s="73"/>
      <c r="P48888" s="73"/>
      <c r="T48888" s="73"/>
      <c r="U48888" s="73"/>
      <c r="V48888" s="73"/>
      <c r="X48888" s="12"/>
    </row>
    <row r="48889" spans="2:24" x14ac:dyDescent="0.3">
      <c r="B48889" s="73"/>
      <c r="D48889" s="73"/>
      <c r="P48889" s="73"/>
      <c r="T48889" s="73"/>
      <c r="U48889" s="73"/>
      <c r="V48889" s="73"/>
      <c r="X48889" s="12"/>
    </row>
    <row r="48890" spans="2:24" x14ac:dyDescent="0.3">
      <c r="B48890" s="73"/>
      <c r="D48890" s="73"/>
      <c r="P48890" s="73"/>
      <c r="T48890" s="73"/>
      <c r="U48890" s="73"/>
      <c r="V48890" s="73"/>
      <c r="X48890" s="12"/>
    </row>
    <row r="48891" spans="2:24" x14ac:dyDescent="0.3">
      <c r="B48891" s="73"/>
      <c r="D48891" s="73"/>
      <c r="P48891" s="73"/>
      <c r="T48891" s="73"/>
      <c r="U48891" s="73"/>
      <c r="V48891" s="73"/>
      <c r="X48891" s="12"/>
    </row>
    <row r="48892" spans="2:24" x14ac:dyDescent="0.3">
      <c r="B48892" s="73"/>
      <c r="D48892" s="73"/>
      <c r="P48892" s="73"/>
      <c r="T48892" s="73"/>
      <c r="U48892" s="73"/>
      <c r="V48892" s="73"/>
      <c r="X48892" s="12"/>
    </row>
    <row r="48893" spans="2:24" x14ac:dyDescent="0.3">
      <c r="B48893" s="73"/>
      <c r="D48893" s="73"/>
      <c r="P48893" s="73"/>
      <c r="T48893" s="73"/>
      <c r="U48893" s="73"/>
      <c r="V48893" s="73"/>
      <c r="X48893" s="12"/>
    </row>
    <row r="48894" spans="2:24" x14ac:dyDescent="0.3">
      <c r="B48894" s="73"/>
      <c r="D48894" s="73"/>
      <c r="P48894" s="73"/>
      <c r="T48894" s="73"/>
      <c r="U48894" s="73"/>
      <c r="V48894" s="73"/>
      <c r="X48894" s="12"/>
    </row>
    <row r="48895" spans="2:24" x14ac:dyDescent="0.3">
      <c r="B48895" s="73"/>
      <c r="D48895" s="73"/>
      <c r="P48895" s="73"/>
      <c r="T48895" s="73"/>
      <c r="U48895" s="73"/>
      <c r="V48895" s="73"/>
      <c r="X48895" s="12"/>
    </row>
    <row r="48896" spans="2:24" x14ac:dyDescent="0.3">
      <c r="B48896" s="73"/>
      <c r="D48896" s="73"/>
      <c r="P48896" s="73"/>
      <c r="T48896" s="73"/>
      <c r="U48896" s="73"/>
      <c r="V48896" s="73"/>
      <c r="X48896" s="12"/>
    </row>
    <row r="48897" spans="2:24" x14ac:dyDescent="0.3">
      <c r="B48897" s="73"/>
      <c r="D48897" s="73"/>
      <c r="P48897" s="73"/>
      <c r="T48897" s="73"/>
      <c r="U48897" s="73"/>
      <c r="V48897" s="73"/>
      <c r="X48897" s="12"/>
    </row>
    <row r="48898" spans="2:24" x14ac:dyDescent="0.3">
      <c r="B48898" s="73"/>
      <c r="D48898" s="73"/>
      <c r="P48898" s="73"/>
      <c r="T48898" s="73"/>
      <c r="U48898" s="73"/>
      <c r="V48898" s="73"/>
      <c r="X48898" s="12"/>
    </row>
    <row r="48899" spans="2:24" x14ac:dyDescent="0.3">
      <c r="B48899" s="73"/>
      <c r="D48899" s="73"/>
      <c r="P48899" s="73"/>
      <c r="T48899" s="73"/>
      <c r="U48899" s="73"/>
      <c r="V48899" s="73"/>
      <c r="X48899" s="12"/>
    </row>
    <row r="48900" spans="2:24" x14ac:dyDescent="0.3">
      <c r="B48900" s="73"/>
      <c r="D48900" s="73"/>
      <c r="P48900" s="73"/>
      <c r="T48900" s="73"/>
      <c r="U48900" s="73"/>
      <c r="V48900" s="73"/>
      <c r="X48900" s="12"/>
    </row>
    <row r="48901" spans="2:24" x14ac:dyDescent="0.3">
      <c r="B48901" s="73"/>
      <c r="D48901" s="73"/>
      <c r="P48901" s="73"/>
      <c r="T48901" s="73"/>
      <c r="U48901" s="73"/>
      <c r="V48901" s="73"/>
      <c r="X48901" s="12"/>
    </row>
    <row r="48902" spans="2:24" x14ac:dyDescent="0.3">
      <c r="B48902" s="73"/>
      <c r="D48902" s="73"/>
      <c r="P48902" s="73"/>
      <c r="T48902" s="73"/>
      <c r="U48902" s="73"/>
      <c r="V48902" s="73"/>
      <c r="X48902" s="12"/>
    </row>
    <row r="48903" spans="2:24" x14ac:dyDescent="0.3">
      <c r="B48903" s="73"/>
      <c r="D48903" s="73"/>
      <c r="P48903" s="73"/>
      <c r="T48903" s="73"/>
      <c r="U48903" s="73"/>
      <c r="V48903" s="73"/>
      <c r="X48903" s="12"/>
    </row>
    <row r="48904" spans="2:24" x14ac:dyDescent="0.3">
      <c r="B48904" s="73"/>
      <c r="D48904" s="73"/>
      <c r="P48904" s="73"/>
      <c r="T48904" s="73"/>
      <c r="U48904" s="73"/>
      <c r="V48904" s="73"/>
      <c r="X48904" s="12"/>
    </row>
    <row r="48905" spans="2:24" x14ac:dyDescent="0.3">
      <c r="B48905" s="73"/>
      <c r="D48905" s="73"/>
      <c r="P48905" s="73"/>
      <c r="T48905" s="73"/>
      <c r="U48905" s="73"/>
      <c r="V48905" s="73"/>
      <c r="X48905" s="12"/>
    </row>
    <row r="48906" spans="2:24" x14ac:dyDescent="0.3">
      <c r="B48906" s="73"/>
      <c r="D48906" s="73"/>
      <c r="P48906" s="73"/>
      <c r="T48906" s="73"/>
      <c r="U48906" s="73"/>
      <c r="V48906" s="73"/>
      <c r="X48906" s="12"/>
    </row>
    <row r="48907" spans="2:24" x14ac:dyDescent="0.3">
      <c r="B48907" s="73"/>
      <c r="D48907" s="73"/>
      <c r="P48907" s="73"/>
      <c r="T48907" s="73"/>
      <c r="U48907" s="73"/>
      <c r="V48907" s="73"/>
      <c r="X48907" s="12"/>
    </row>
    <row r="48908" spans="2:24" x14ac:dyDescent="0.3">
      <c r="B48908" s="73"/>
      <c r="D48908" s="73"/>
      <c r="P48908" s="73"/>
      <c r="T48908" s="73"/>
      <c r="U48908" s="73"/>
      <c r="V48908" s="73"/>
      <c r="X48908" s="12"/>
    </row>
    <row r="48909" spans="2:24" x14ac:dyDescent="0.3">
      <c r="B48909" s="73"/>
      <c r="D48909" s="73"/>
      <c r="P48909" s="73"/>
      <c r="T48909" s="73"/>
      <c r="U48909" s="73"/>
      <c r="V48909" s="73"/>
      <c r="X48909" s="12"/>
    </row>
    <row r="48910" spans="2:24" x14ac:dyDescent="0.3">
      <c r="B48910" s="73"/>
      <c r="D48910" s="73"/>
      <c r="P48910" s="73"/>
      <c r="T48910" s="73"/>
      <c r="U48910" s="73"/>
      <c r="V48910" s="73"/>
      <c r="X48910" s="12"/>
    </row>
    <row r="48911" spans="2:24" x14ac:dyDescent="0.3">
      <c r="B48911" s="73"/>
      <c r="D48911" s="73"/>
      <c r="P48911" s="73"/>
      <c r="T48911" s="73"/>
      <c r="U48911" s="73"/>
      <c r="V48911" s="73"/>
      <c r="X48911" s="12"/>
    </row>
    <row r="48912" spans="2:24" x14ac:dyDescent="0.3">
      <c r="B48912" s="73"/>
      <c r="D48912" s="73"/>
      <c r="P48912" s="73"/>
      <c r="T48912" s="73"/>
      <c r="U48912" s="73"/>
      <c r="V48912" s="73"/>
      <c r="X48912" s="12"/>
    </row>
    <row r="48913" spans="2:24" x14ac:dyDescent="0.3">
      <c r="B48913" s="73"/>
      <c r="D48913" s="73"/>
      <c r="P48913" s="73"/>
      <c r="T48913" s="73"/>
      <c r="U48913" s="73"/>
      <c r="V48913" s="73"/>
      <c r="X48913" s="12"/>
    </row>
    <row r="48914" spans="2:24" x14ac:dyDescent="0.3">
      <c r="B48914" s="73"/>
      <c r="D48914" s="73"/>
      <c r="P48914" s="73"/>
      <c r="T48914" s="73"/>
      <c r="U48914" s="73"/>
      <c r="V48914" s="73"/>
      <c r="X48914" s="12"/>
    </row>
    <row r="48915" spans="2:24" x14ac:dyDescent="0.3">
      <c r="B48915" s="73"/>
      <c r="D48915" s="73"/>
      <c r="P48915" s="73"/>
      <c r="T48915" s="73"/>
      <c r="U48915" s="73"/>
      <c r="V48915" s="73"/>
      <c r="X48915" s="12"/>
    </row>
    <row r="48916" spans="2:24" x14ac:dyDescent="0.3">
      <c r="B48916" s="73"/>
      <c r="D48916" s="73"/>
      <c r="P48916" s="73"/>
      <c r="T48916" s="73"/>
      <c r="U48916" s="73"/>
      <c r="V48916" s="73"/>
      <c r="X48916" s="12"/>
    </row>
    <row r="48917" spans="2:24" x14ac:dyDescent="0.3">
      <c r="B48917" s="73"/>
      <c r="D48917" s="73"/>
      <c r="P48917" s="73"/>
      <c r="T48917" s="73"/>
      <c r="U48917" s="73"/>
      <c r="V48917" s="73"/>
      <c r="X48917" s="12"/>
    </row>
    <row r="48918" spans="2:24" x14ac:dyDescent="0.3">
      <c r="B48918" s="73"/>
      <c r="D48918" s="73"/>
      <c r="P48918" s="73"/>
      <c r="T48918" s="73"/>
      <c r="U48918" s="73"/>
      <c r="V48918" s="73"/>
      <c r="X48918" s="12"/>
    </row>
    <row r="48919" spans="2:24" x14ac:dyDescent="0.3">
      <c r="B48919" s="73"/>
      <c r="D48919" s="73"/>
      <c r="P48919" s="73"/>
      <c r="T48919" s="73"/>
      <c r="U48919" s="73"/>
      <c r="V48919" s="73"/>
      <c r="X48919" s="12"/>
    </row>
    <row r="48920" spans="2:24" x14ac:dyDescent="0.3">
      <c r="B48920" s="73"/>
      <c r="D48920" s="73"/>
      <c r="P48920" s="73"/>
      <c r="T48920" s="73"/>
      <c r="U48920" s="73"/>
      <c r="V48920" s="73"/>
      <c r="X48920" s="12"/>
    </row>
    <row r="48921" spans="2:24" x14ac:dyDescent="0.3">
      <c r="B48921" s="73"/>
      <c r="D48921" s="73"/>
      <c r="P48921" s="73"/>
      <c r="T48921" s="73"/>
      <c r="U48921" s="73"/>
      <c r="V48921" s="73"/>
      <c r="X48921" s="12"/>
    </row>
    <row r="48922" spans="2:24" x14ac:dyDescent="0.3">
      <c r="B48922" s="73"/>
      <c r="D48922" s="73"/>
      <c r="P48922" s="73"/>
      <c r="T48922" s="73"/>
      <c r="U48922" s="73"/>
      <c r="V48922" s="73"/>
      <c r="X48922" s="12"/>
    </row>
    <row r="48923" spans="2:24" x14ac:dyDescent="0.3">
      <c r="B48923" s="73"/>
      <c r="D48923" s="73"/>
      <c r="P48923" s="73"/>
      <c r="T48923" s="73"/>
      <c r="U48923" s="73"/>
      <c r="V48923" s="73"/>
      <c r="X48923" s="12"/>
    </row>
    <row r="48924" spans="2:24" x14ac:dyDescent="0.3">
      <c r="B48924" s="73"/>
      <c r="D48924" s="73"/>
      <c r="P48924" s="73"/>
      <c r="T48924" s="73"/>
      <c r="U48924" s="73"/>
      <c r="V48924" s="73"/>
      <c r="X48924" s="12"/>
    </row>
    <row r="48925" spans="2:24" x14ac:dyDescent="0.3">
      <c r="B48925" s="73"/>
      <c r="D48925" s="73"/>
      <c r="P48925" s="73"/>
      <c r="T48925" s="73"/>
      <c r="U48925" s="73"/>
      <c r="V48925" s="73"/>
      <c r="X48925" s="12"/>
    </row>
    <row r="48926" spans="2:24" x14ac:dyDescent="0.3">
      <c r="B48926" s="73"/>
      <c r="D48926" s="73"/>
      <c r="P48926" s="73"/>
      <c r="T48926" s="73"/>
      <c r="U48926" s="73"/>
      <c r="V48926" s="73"/>
      <c r="X48926" s="12"/>
    </row>
    <row r="48927" spans="2:24" x14ac:dyDescent="0.3">
      <c r="B48927" s="73"/>
      <c r="D48927" s="73"/>
      <c r="P48927" s="73"/>
      <c r="T48927" s="73"/>
      <c r="U48927" s="73"/>
      <c r="V48927" s="73"/>
      <c r="X48927" s="12"/>
    </row>
    <row r="48928" spans="2:24" x14ac:dyDescent="0.3">
      <c r="B48928" s="73"/>
      <c r="D48928" s="73"/>
      <c r="P48928" s="73"/>
      <c r="T48928" s="73"/>
      <c r="U48928" s="73"/>
      <c r="V48928" s="73"/>
      <c r="X48928" s="12"/>
    </row>
    <row r="48929" spans="2:24" x14ac:dyDescent="0.3">
      <c r="B48929" s="73"/>
      <c r="D48929" s="73"/>
      <c r="P48929" s="73"/>
      <c r="T48929" s="73"/>
      <c r="U48929" s="73"/>
      <c r="V48929" s="73"/>
      <c r="X48929" s="12"/>
    </row>
    <row r="48930" spans="2:24" x14ac:dyDescent="0.3">
      <c r="B48930" s="73"/>
      <c r="D48930" s="73"/>
      <c r="P48930" s="73"/>
      <c r="T48930" s="73"/>
      <c r="U48930" s="73"/>
      <c r="V48930" s="73"/>
      <c r="X48930" s="12"/>
    </row>
    <row r="48931" spans="2:24" x14ac:dyDescent="0.3">
      <c r="B48931" s="73"/>
      <c r="D48931" s="73"/>
      <c r="P48931" s="73"/>
      <c r="T48931" s="73"/>
      <c r="U48931" s="73"/>
      <c r="V48931" s="73"/>
      <c r="X48931" s="12"/>
    </row>
    <row r="48932" spans="2:24" x14ac:dyDescent="0.3">
      <c r="B48932" s="73"/>
      <c r="D48932" s="73"/>
      <c r="P48932" s="73"/>
      <c r="T48932" s="73"/>
      <c r="U48932" s="73"/>
      <c r="V48932" s="73"/>
      <c r="X48932" s="12"/>
    </row>
    <row r="48933" spans="2:24" x14ac:dyDescent="0.3">
      <c r="B48933" s="73"/>
      <c r="D48933" s="73"/>
      <c r="P48933" s="73"/>
      <c r="T48933" s="73"/>
      <c r="U48933" s="73"/>
      <c r="V48933" s="73"/>
      <c r="X48933" s="12"/>
    </row>
    <row r="48934" spans="2:24" x14ac:dyDescent="0.3">
      <c r="B48934" s="73"/>
      <c r="D48934" s="73"/>
      <c r="P48934" s="73"/>
      <c r="T48934" s="73"/>
      <c r="U48934" s="73"/>
      <c r="V48934" s="73"/>
      <c r="X48934" s="12"/>
    </row>
    <row r="48935" spans="2:24" x14ac:dyDescent="0.3">
      <c r="B48935" s="73"/>
      <c r="D48935" s="73"/>
      <c r="P48935" s="73"/>
      <c r="T48935" s="73"/>
      <c r="U48935" s="73"/>
      <c r="V48935" s="73"/>
      <c r="X48935" s="12"/>
    </row>
    <row r="48936" spans="2:24" x14ac:dyDescent="0.3">
      <c r="B48936" s="73"/>
      <c r="D48936" s="73"/>
      <c r="P48936" s="73"/>
      <c r="T48936" s="73"/>
      <c r="U48936" s="73"/>
      <c r="V48936" s="73"/>
      <c r="X48936" s="12"/>
    </row>
    <row r="48937" spans="2:24" x14ac:dyDescent="0.3">
      <c r="B48937" s="73"/>
      <c r="D48937" s="73"/>
      <c r="P48937" s="73"/>
      <c r="T48937" s="73"/>
      <c r="U48937" s="73"/>
      <c r="V48937" s="73"/>
      <c r="X48937" s="12"/>
    </row>
    <row r="48938" spans="2:24" x14ac:dyDescent="0.3">
      <c r="B48938" s="73"/>
      <c r="D48938" s="73"/>
      <c r="P48938" s="73"/>
      <c r="T48938" s="73"/>
      <c r="U48938" s="73"/>
      <c r="V48938" s="73"/>
      <c r="X48938" s="12"/>
    </row>
    <row r="48939" spans="2:24" x14ac:dyDescent="0.3">
      <c r="B48939" s="73"/>
      <c r="D48939" s="73"/>
      <c r="P48939" s="73"/>
      <c r="T48939" s="73"/>
      <c r="U48939" s="73"/>
      <c r="V48939" s="73"/>
      <c r="X48939" s="12"/>
    </row>
    <row r="48940" spans="2:24" x14ac:dyDescent="0.3">
      <c r="B48940" s="73"/>
      <c r="D48940" s="73"/>
      <c r="P48940" s="73"/>
      <c r="T48940" s="73"/>
      <c r="U48940" s="73"/>
      <c r="V48940" s="73"/>
      <c r="X48940" s="12"/>
    </row>
    <row r="48941" spans="2:24" x14ac:dyDescent="0.3">
      <c r="B48941" s="73"/>
      <c r="D48941" s="73"/>
      <c r="P48941" s="73"/>
      <c r="T48941" s="73"/>
      <c r="U48941" s="73"/>
      <c r="V48941" s="73"/>
      <c r="X48941" s="12"/>
    </row>
    <row r="48942" spans="2:24" x14ac:dyDescent="0.3">
      <c r="B48942" s="73"/>
      <c r="D48942" s="73"/>
      <c r="P48942" s="73"/>
      <c r="T48942" s="73"/>
      <c r="U48942" s="73"/>
      <c r="V48942" s="73"/>
      <c r="X48942" s="12"/>
    </row>
    <row r="48943" spans="2:24" x14ac:dyDescent="0.3">
      <c r="B48943" s="73"/>
      <c r="D48943" s="73"/>
      <c r="P48943" s="73"/>
      <c r="T48943" s="73"/>
      <c r="U48943" s="73"/>
      <c r="V48943" s="73"/>
      <c r="X48943" s="12"/>
    </row>
    <row r="48944" spans="2:24" x14ac:dyDescent="0.3">
      <c r="B48944" s="73"/>
      <c r="D48944" s="73"/>
      <c r="P48944" s="73"/>
      <c r="T48944" s="73"/>
      <c r="U48944" s="73"/>
      <c r="V48944" s="73"/>
      <c r="X48944" s="12"/>
    </row>
    <row r="48945" spans="2:24" x14ac:dyDescent="0.3">
      <c r="B48945" s="73"/>
      <c r="D48945" s="73"/>
      <c r="P48945" s="73"/>
      <c r="T48945" s="73"/>
      <c r="U48945" s="73"/>
      <c r="V48945" s="73"/>
      <c r="X48945" s="12"/>
    </row>
    <row r="48946" spans="2:24" x14ac:dyDescent="0.3">
      <c r="B48946" s="73"/>
      <c r="D48946" s="73"/>
      <c r="P48946" s="73"/>
      <c r="T48946" s="73"/>
      <c r="U48946" s="73"/>
      <c r="V48946" s="73"/>
      <c r="X48946" s="12"/>
    </row>
    <row r="48947" spans="2:24" x14ac:dyDescent="0.3">
      <c r="B48947" s="73"/>
      <c r="D48947" s="73"/>
      <c r="P48947" s="73"/>
      <c r="T48947" s="73"/>
      <c r="U48947" s="73"/>
      <c r="V48947" s="73"/>
      <c r="X48947" s="12"/>
    </row>
    <row r="48948" spans="2:24" x14ac:dyDescent="0.3">
      <c r="B48948" s="73"/>
      <c r="D48948" s="73"/>
      <c r="P48948" s="73"/>
      <c r="T48948" s="73"/>
      <c r="U48948" s="73"/>
      <c r="V48948" s="73"/>
      <c r="X48948" s="12"/>
    </row>
    <row r="48949" spans="2:24" x14ac:dyDescent="0.3">
      <c r="B48949" s="73"/>
      <c r="D48949" s="73"/>
      <c r="P48949" s="73"/>
      <c r="T48949" s="73"/>
      <c r="U48949" s="73"/>
      <c r="V48949" s="73"/>
      <c r="X48949" s="12"/>
    </row>
    <row r="48950" spans="2:24" x14ac:dyDescent="0.3">
      <c r="B48950" s="73"/>
      <c r="D48950" s="73"/>
      <c r="P48950" s="73"/>
      <c r="T48950" s="73"/>
      <c r="U48950" s="73"/>
      <c r="V48950" s="73"/>
      <c r="X48950" s="12"/>
    </row>
    <row r="48951" spans="2:24" x14ac:dyDescent="0.3">
      <c r="B48951" s="73"/>
      <c r="D48951" s="73"/>
      <c r="P48951" s="73"/>
      <c r="T48951" s="73"/>
      <c r="U48951" s="73"/>
      <c r="V48951" s="73"/>
      <c r="X48951" s="12"/>
    </row>
    <row r="48952" spans="2:24" x14ac:dyDescent="0.3">
      <c r="B48952" s="73"/>
      <c r="D48952" s="73"/>
      <c r="P48952" s="73"/>
      <c r="T48952" s="73"/>
      <c r="U48952" s="73"/>
      <c r="V48952" s="73"/>
      <c r="X48952" s="12"/>
    </row>
    <row r="48953" spans="2:24" x14ac:dyDescent="0.3">
      <c r="B48953" s="73"/>
      <c r="D48953" s="73"/>
      <c r="P48953" s="73"/>
      <c r="T48953" s="73"/>
      <c r="U48953" s="73"/>
      <c r="V48953" s="73"/>
      <c r="X48953" s="12"/>
    </row>
    <row r="48954" spans="2:24" x14ac:dyDescent="0.3">
      <c r="B48954" s="73"/>
      <c r="D48954" s="73"/>
      <c r="P48954" s="73"/>
      <c r="T48954" s="73"/>
      <c r="U48954" s="73"/>
      <c r="V48954" s="73"/>
      <c r="X48954" s="12"/>
    </row>
    <row r="48955" spans="2:24" x14ac:dyDescent="0.3">
      <c r="B48955" s="73"/>
      <c r="D48955" s="73"/>
      <c r="P48955" s="73"/>
      <c r="T48955" s="73"/>
      <c r="U48955" s="73"/>
      <c r="V48955" s="73"/>
      <c r="X48955" s="12"/>
    </row>
    <row r="48956" spans="2:24" x14ac:dyDescent="0.3">
      <c r="B48956" s="73"/>
      <c r="D48956" s="73"/>
      <c r="P48956" s="73"/>
      <c r="T48956" s="73"/>
      <c r="U48956" s="73"/>
      <c r="V48956" s="73"/>
      <c r="X48956" s="12"/>
    </row>
    <row r="48957" spans="2:24" x14ac:dyDescent="0.3">
      <c r="B48957" s="73"/>
      <c r="D48957" s="73"/>
      <c r="P48957" s="73"/>
      <c r="T48957" s="73"/>
      <c r="U48957" s="73"/>
      <c r="V48957" s="73"/>
      <c r="X48957" s="12"/>
    </row>
    <row r="48958" spans="2:24" x14ac:dyDescent="0.3">
      <c r="B48958" s="73"/>
      <c r="D48958" s="73"/>
      <c r="P48958" s="73"/>
      <c r="T48958" s="73"/>
      <c r="U48958" s="73"/>
      <c r="V48958" s="73"/>
      <c r="X48958" s="12"/>
    </row>
    <row r="48959" spans="2:24" x14ac:dyDescent="0.3">
      <c r="B48959" s="73"/>
      <c r="D48959" s="73"/>
      <c r="P48959" s="73"/>
      <c r="T48959" s="73"/>
      <c r="U48959" s="73"/>
      <c r="V48959" s="73"/>
      <c r="X48959" s="12"/>
    </row>
    <row r="48960" spans="2:24" x14ac:dyDescent="0.3">
      <c r="B48960" s="73"/>
      <c r="D48960" s="73"/>
      <c r="P48960" s="73"/>
      <c r="T48960" s="73"/>
      <c r="U48960" s="73"/>
      <c r="V48960" s="73"/>
      <c r="X48960" s="12"/>
    </row>
    <row r="48961" spans="2:24" x14ac:dyDescent="0.3">
      <c r="B48961" s="73"/>
      <c r="D48961" s="73"/>
      <c r="P48961" s="73"/>
      <c r="T48961" s="73"/>
      <c r="U48961" s="73"/>
      <c r="V48961" s="73"/>
      <c r="X48961" s="12"/>
    </row>
    <row r="48962" spans="2:24" x14ac:dyDescent="0.3">
      <c r="B48962" s="73"/>
      <c r="D48962" s="73"/>
      <c r="P48962" s="73"/>
      <c r="T48962" s="73"/>
      <c r="U48962" s="73"/>
      <c r="V48962" s="73"/>
      <c r="X48962" s="12"/>
    </row>
    <row r="48963" spans="2:24" x14ac:dyDescent="0.3">
      <c r="B48963" s="73"/>
      <c r="D48963" s="73"/>
      <c r="P48963" s="73"/>
      <c r="T48963" s="73"/>
      <c r="U48963" s="73"/>
      <c r="V48963" s="73"/>
      <c r="X48963" s="12"/>
    </row>
    <row r="48964" spans="2:24" x14ac:dyDescent="0.3">
      <c r="B48964" s="73"/>
      <c r="D48964" s="73"/>
      <c r="P48964" s="73"/>
      <c r="T48964" s="73"/>
      <c r="U48964" s="73"/>
      <c r="V48964" s="73"/>
      <c r="X48964" s="12"/>
    </row>
    <row r="48965" spans="2:24" x14ac:dyDescent="0.3">
      <c r="B48965" s="73"/>
      <c r="D48965" s="73"/>
      <c r="P48965" s="73"/>
      <c r="T48965" s="73"/>
      <c r="U48965" s="73"/>
      <c r="V48965" s="73"/>
      <c r="X48965" s="12"/>
    </row>
    <row r="48966" spans="2:24" x14ac:dyDescent="0.3">
      <c r="B48966" s="73"/>
      <c r="D48966" s="73"/>
      <c r="P48966" s="73"/>
      <c r="T48966" s="73"/>
      <c r="U48966" s="73"/>
      <c r="V48966" s="73"/>
      <c r="X48966" s="12"/>
    </row>
    <row r="48967" spans="2:24" x14ac:dyDescent="0.3">
      <c r="B48967" s="73"/>
      <c r="D48967" s="73"/>
      <c r="P48967" s="73"/>
      <c r="T48967" s="73"/>
      <c r="U48967" s="73"/>
      <c r="V48967" s="73"/>
      <c r="X48967" s="12"/>
    </row>
    <row r="48968" spans="2:24" x14ac:dyDescent="0.3">
      <c r="B48968" s="73"/>
      <c r="D48968" s="73"/>
      <c r="P48968" s="73"/>
      <c r="T48968" s="73"/>
      <c r="U48968" s="73"/>
      <c r="V48968" s="73"/>
      <c r="X48968" s="12"/>
    </row>
    <row r="48969" spans="2:24" x14ac:dyDescent="0.3">
      <c r="B48969" s="73"/>
      <c r="D48969" s="73"/>
      <c r="P48969" s="73"/>
      <c r="T48969" s="73"/>
      <c r="U48969" s="73"/>
      <c r="V48969" s="73"/>
      <c r="X48969" s="12"/>
    </row>
    <row r="48970" spans="2:24" x14ac:dyDescent="0.3">
      <c r="B48970" s="73"/>
      <c r="D48970" s="73"/>
      <c r="P48970" s="73"/>
      <c r="T48970" s="73"/>
      <c r="U48970" s="73"/>
      <c r="V48970" s="73"/>
      <c r="X48970" s="12"/>
    </row>
    <row r="48971" spans="2:24" x14ac:dyDescent="0.3">
      <c r="B48971" s="73"/>
      <c r="D48971" s="73"/>
      <c r="P48971" s="73"/>
      <c r="T48971" s="73"/>
      <c r="U48971" s="73"/>
      <c r="V48971" s="73"/>
      <c r="X48971" s="12"/>
    </row>
    <row r="48972" spans="2:24" x14ac:dyDescent="0.3">
      <c r="B48972" s="73"/>
      <c r="D48972" s="73"/>
      <c r="P48972" s="73"/>
      <c r="T48972" s="73"/>
      <c r="U48972" s="73"/>
      <c r="V48972" s="73"/>
      <c r="X48972" s="12"/>
    </row>
    <row r="48973" spans="2:24" x14ac:dyDescent="0.3">
      <c r="B48973" s="73"/>
      <c r="D48973" s="73"/>
      <c r="P48973" s="73"/>
      <c r="T48973" s="73"/>
      <c r="U48973" s="73"/>
      <c r="V48973" s="73"/>
      <c r="X48973" s="12"/>
    </row>
    <row r="48974" spans="2:24" x14ac:dyDescent="0.3">
      <c r="B48974" s="73"/>
      <c r="D48974" s="73"/>
      <c r="P48974" s="73"/>
      <c r="T48974" s="73"/>
      <c r="U48974" s="73"/>
      <c r="V48974" s="73"/>
      <c r="X48974" s="12"/>
    </row>
    <row r="48975" spans="2:24" x14ac:dyDescent="0.3">
      <c r="B48975" s="73"/>
      <c r="D48975" s="73"/>
      <c r="P48975" s="73"/>
      <c r="T48975" s="73"/>
      <c r="U48975" s="73"/>
      <c r="V48975" s="73"/>
      <c r="X48975" s="12"/>
    </row>
    <row r="48976" spans="2:24" x14ac:dyDescent="0.3">
      <c r="B48976" s="73"/>
      <c r="D48976" s="73"/>
      <c r="P48976" s="73"/>
      <c r="T48976" s="73"/>
      <c r="U48976" s="73"/>
      <c r="V48976" s="73"/>
      <c r="X48976" s="12"/>
    </row>
    <row r="48977" spans="2:24" x14ac:dyDescent="0.3">
      <c r="B48977" s="73"/>
      <c r="D48977" s="73"/>
      <c r="P48977" s="73"/>
      <c r="T48977" s="73"/>
      <c r="U48977" s="73"/>
      <c r="V48977" s="73"/>
      <c r="X48977" s="12"/>
    </row>
    <row r="48978" spans="2:24" x14ac:dyDescent="0.3">
      <c r="B48978" s="73"/>
      <c r="D48978" s="73"/>
      <c r="P48978" s="73"/>
      <c r="T48978" s="73"/>
      <c r="U48978" s="73"/>
      <c r="V48978" s="73"/>
      <c r="X48978" s="12"/>
    </row>
    <row r="48979" spans="2:24" x14ac:dyDescent="0.3">
      <c r="B48979" s="73"/>
      <c r="D48979" s="73"/>
      <c r="P48979" s="73"/>
      <c r="T48979" s="73"/>
      <c r="U48979" s="73"/>
      <c r="V48979" s="73"/>
      <c r="X48979" s="12"/>
    </row>
    <row r="48980" spans="2:24" x14ac:dyDescent="0.3">
      <c r="B48980" s="73"/>
      <c r="D48980" s="73"/>
      <c r="P48980" s="73"/>
      <c r="T48980" s="73"/>
      <c r="U48980" s="73"/>
      <c r="V48980" s="73"/>
      <c r="X48980" s="12"/>
    </row>
    <row r="48981" spans="2:24" x14ac:dyDescent="0.3">
      <c r="B48981" s="73"/>
      <c r="D48981" s="73"/>
      <c r="P48981" s="73"/>
      <c r="T48981" s="73"/>
      <c r="U48981" s="73"/>
      <c r="V48981" s="73"/>
      <c r="X48981" s="12"/>
    </row>
    <row r="48982" spans="2:24" x14ac:dyDescent="0.3">
      <c r="B48982" s="73"/>
      <c r="D48982" s="73"/>
      <c r="P48982" s="73"/>
      <c r="T48982" s="73"/>
      <c r="U48982" s="73"/>
      <c r="V48982" s="73"/>
      <c r="X48982" s="12"/>
    </row>
    <row r="48983" spans="2:24" x14ac:dyDescent="0.3">
      <c r="B48983" s="73"/>
      <c r="D48983" s="73"/>
      <c r="P48983" s="73"/>
      <c r="T48983" s="73"/>
      <c r="U48983" s="73"/>
      <c r="V48983" s="73"/>
      <c r="X48983" s="12"/>
    </row>
    <row r="48984" spans="2:24" x14ac:dyDescent="0.3">
      <c r="B48984" s="73"/>
      <c r="D48984" s="73"/>
      <c r="P48984" s="73"/>
      <c r="T48984" s="73"/>
      <c r="U48984" s="73"/>
      <c r="V48984" s="73"/>
      <c r="X48984" s="12"/>
    </row>
    <row r="48985" spans="2:24" x14ac:dyDescent="0.3">
      <c r="B48985" s="73"/>
      <c r="D48985" s="73"/>
      <c r="P48985" s="73"/>
      <c r="T48985" s="73"/>
      <c r="U48985" s="73"/>
      <c r="V48985" s="73"/>
      <c r="X48985" s="12"/>
    </row>
    <row r="48986" spans="2:24" x14ac:dyDescent="0.3">
      <c r="B48986" s="73"/>
      <c r="D48986" s="73"/>
      <c r="P48986" s="73"/>
      <c r="T48986" s="73"/>
      <c r="U48986" s="73"/>
      <c r="V48986" s="73"/>
      <c r="X48986" s="12"/>
    </row>
    <row r="48987" spans="2:24" x14ac:dyDescent="0.3">
      <c r="B48987" s="73"/>
      <c r="D48987" s="73"/>
      <c r="P48987" s="73"/>
      <c r="T48987" s="73"/>
      <c r="U48987" s="73"/>
      <c r="V48987" s="73"/>
      <c r="X48987" s="12"/>
    </row>
    <row r="48988" spans="2:24" x14ac:dyDescent="0.3">
      <c r="B48988" s="73"/>
      <c r="D48988" s="73"/>
      <c r="P48988" s="73"/>
      <c r="T48988" s="73"/>
      <c r="U48988" s="73"/>
      <c r="V48988" s="73"/>
      <c r="X48988" s="12"/>
    </row>
    <row r="48989" spans="2:24" x14ac:dyDescent="0.3">
      <c r="B48989" s="73"/>
      <c r="D48989" s="73"/>
      <c r="P48989" s="73"/>
      <c r="T48989" s="73"/>
      <c r="U48989" s="73"/>
      <c r="V48989" s="73"/>
      <c r="X48989" s="12"/>
    </row>
    <row r="48990" spans="2:24" x14ac:dyDescent="0.3">
      <c r="B48990" s="73"/>
      <c r="D48990" s="73"/>
      <c r="P48990" s="73"/>
      <c r="T48990" s="73"/>
      <c r="U48990" s="73"/>
      <c r="V48990" s="73"/>
      <c r="X48990" s="12"/>
    </row>
    <row r="48991" spans="2:24" x14ac:dyDescent="0.3">
      <c r="B48991" s="73"/>
      <c r="D48991" s="73"/>
      <c r="P48991" s="73"/>
      <c r="T48991" s="73"/>
      <c r="U48991" s="73"/>
      <c r="V48991" s="73"/>
      <c r="X48991" s="12"/>
    </row>
    <row r="48992" spans="2:24" x14ac:dyDescent="0.3">
      <c r="B48992" s="73"/>
      <c r="D48992" s="73"/>
      <c r="P48992" s="73"/>
      <c r="T48992" s="73"/>
      <c r="U48992" s="73"/>
      <c r="V48992" s="73"/>
      <c r="X48992" s="12"/>
    </row>
    <row r="48993" spans="2:24" x14ac:dyDescent="0.3">
      <c r="B48993" s="73"/>
      <c r="D48993" s="73"/>
      <c r="P48993" s="73"/>
      <c r="T48993" s="73"/>
      <c r="U48993" s="73"/>
      <c r="V48993" s="73"/>
      <c r="X48993" s="12"/>
    </row>
    <row r="48994" spans="2:24" x14ac:dyDescent="0.3">
      <c r="B48994" s="73"/>
      <c r="D48994" s="73"/>
      <c r="P48994" s="73"/>
      <c r="T48994" s="73"/>
      <c r="U48994" s="73"/>
      <c r="V48994" s="73"/>
      <c r="X48994" s="12"/>
    </row>
    <row r="48995" spans="2:24" x14ac:dyDescent="0.3">
      <c r="B48995" s="73"/>
      <c r="D48995" s="73"/>
      <c r="P48995" s="73"/>
      <c r="T48995" s="73"/>
      <c r="U48995" s="73"/>
      <c r="V48995" s="73"/>
      <c r="X48995" s="12"/>
    </row>
    <row r="48996" spans="2:24" x14ac:dyDescent="0.3">
      <c r="B48996" s="73"/>
      <c r="D48996" s="73"/>
      <c r="P48996" s="73"/>
      <c r="T48996" s="73"/>
      <c r="U48996" s="73"/>
      <c r="V48996" s="73"/>
      <c r="X48996" s="12"/>
    </row>
    <row r="48997" spans="2:24" x14ac:dyDescent="0.3">
      <c r="B48997" s="73"/>
      <c r="D48997" s="73"/>
      <c r="P48997" s="73"/>
      <c r="T48997" s="73"/>
      <c r="U48997" s="73"/>
      <c r="V48997" s="73"/>
      <c r="X48997" s="12"/>
    </row>
    <row r="48998" spans="2:24" x14ac:dyDescent="0.3">
      <c r="B48998" s="73"/>
      <c r="D48998" s="73"/>
      <c r="P48998" s="73"/>
      <c r="T48998" s="73"/>
      <c r="U48998" s="73"/>
      <c r="V48998" s="73"/>
      <c r="X48998" s="12"/>
    </row>
    <row r="48999" spans="2:24" x14ac:dyDescent="0.3">
      <c r="B48999" s="73"/>
      <c r="D48999" s="73"/>
      <c r="P48999" s="73"/>
      <c r="T48999" s="73"/>
      <c r="U48999" s="73"/>
      <c r="V48999" s="73"/>
      <c r="X48999" s="12"/>
    </row>
    <row r="49000" spans="2:24" x14ac:dyDescent="0.3">
      <c r="B49000" s="73"/>
      <c r="D49000" s="73"/>
      <c r="P49000" s="73"/>
      <c r="T49000" s="73"/>
      <c r="U49000" s="73"/>
      <c r="V49000" s="73"/>
      <c r="X49000" s="12"/>
    </row>
    <row r="49001" spans="2:24" x14ac:dyDescent="0.3">
      <c r="B49001" s="73"/>
      <c r="D49001" s="73"/>
      <c r="P49001" s="73"/>
      <c r="T49001" s="73"/>
      <c r="U49001" s="73"/>
      <c r="V49001" s="73"/>
      <c r="X49001" s="12"/>
    </row>
    <row r="49002" spans="2:24" x14ac:dyDescent="0.3">
      <c r="B49002" s="73"/>
      <c r="D49002" s="73"/>
      <c r="P49002" s="73"/>
      <c r="T49002" s="73"/>
      <c r="U49002" s="73"/>
      <c r="V49002" s="73"/>
      <c r="X49002" s="12"/>
    </row>
    <row r="49003" spans="2:24" x14ac:dyDescent="0.3">
      <c r="B49003" s="73"/>
      <c r="D49003" s="73"/>
      <c r="P49003" s="73"/>
      <c r="T49003" s="73"/>
      <c r="U49003" s="73"/>
      <c r="V49003" s="73"/>
      <c r="X49003" s="12"/>
    </row>
    <row r="49004" spans="2:24" x14ac:dyDescent="0.3">
      <c r="B49004" s="73"/>
      <c r="D49004" s="73"/>
      <c r="P49004" s="73"/>
      <c r="T49004" s="73"/>
      <c r="U49004" s="73"/>
      <c r="V49004" s="73"/>
      <c r="X49004" s="12"/>
    </row>
    <row r="49005" spans="2:24" x14ac:dyDescent="0.3">
      <c r="B49005" s="73"/>
      <c r="D49005" s="73"/>
      <c r="P49005" s="73"/>
      <c r="T49005" s="73"/>
      <c r="U49005" s="73"/>
      <c r="V49005" s="73"/>
      <c r="X49005" s="12"/>
    </row>
    <row r="49006" spans="2:24" x14ac:dyDescent="0.3">
      <c r="B49006" s="73"/>
      <c r="D49006" s="73"/>
      <c r="P49006" s="73"/>
      <c r="T49006" s="73"/>
      <c r="U49006" s="73"/>
      <c r="V49006" s="73"/>
      <c r="X49006" s="12"/>
    </row>
    <row r="49007" spans="2:24" x14ac:dyDescent="0.3">
      <c r="B49007" s="73"/>
      <c r="D49007" s="73"/>
      <c r="P49007" s="73"/>
      <c r="T49007" s="73"/>
      <c r="U49007" s="73"/>
      <c r="V49007" s="73"/>
      <c r="X49007" s="12"/>
    </row>
    <row r="49008" spans="2:24" x14ac:dyDescent="0.3">
      <c r="B49008" s="73"/>
      <c r="D49008" s="73"/>
      <c r="P49008" s="73"/>
      <c r="T49008" s="73"/>
      <c r="U49008" s="73"/>
      <c r="V49008" s="73"/>
      <c r="X49008" s="12"/>
    </row>
    <row r="49009" spans="2:24" x14ac:dyDescent="0.3">
      <c r="B49009" s="73"/>
      <c r="D49009" s="73"/>
      <c r="P49009" s="73"/>
      <c r="T49009" s="73"/>
      <c r="U49009" s="73"/>
      <c r="V49009" s="73"/>
      <c r="X49009" s="12"/>
    </row>
    <row r="49010" spans="2:24" x14ac:dyDescent="0.3">
      <c r="B49010" s="73"/>
      <c r="D49010" s="73"/>
      <c r="P49010" s="73"/>
      <c r="T49010" s="73"/>
      <c r="U49010" s="73"/>
      <c r="V49010" s="73"/>
      <c r="X49010" s="12"/>
    </row>
    <row r="49011" spans="2:24" x14ac:dyDescent="0.3">
      <c r="B49011" s="73"/>
      <c r="D49011" s="73"/>
      <c r="P49011" s="73"/>
      <c r="T49011" s="73"/>
      <c r="U49011" s="73"/>
      <c r="V49011" s="73"/>
      <c r="X49011" s="12"/>
    </row>
    <row r="49012" spans="2:24" x14ac:dyDescent="0.3">
      <c r="B49012" s="73"/>
      <c r="D49012" s="73"/>
      <c r="P49012" s="73"/>
      <c r="T49012" s="73"/>
      <c r="U49012" s="73"/>
      <c r="V49012" s="73"/>
      <c r="X49012" s="12"/>
    </row>
    <row r="49013" spans="2:24" x14ac:dyDescent="0.3">
      <c r="B49013" s="73"/>
      <c r="D49013" s="73"/>
      <c r="P49013" s="73"/>
      <c r="T49013" s="73"/>
      <c r="U49013" s="73"/>
      <c r="V49013" s="73"/>
      <c r="X49013" s="12"/>
    </row>
    <row r="49014" spans="2:24" x14ac:dyDescent="0.3">
      <c r="B49014" s="73"/>
      <c r="D49014" s="73"/>
      <c r="P49014" s="73"/>
      <c r="T49014" s="73"/>
      <c r="U49014" s="73"/>
      <c r="V49014" s="73"/>
      <c r="X49014" s="12"/>
    </row>
    <row r="49015" spans="2:24" x14ac:dyDescent="0.3">
      <c r="B49015" s="73"/>
      <c r="D49015" s="73"/>
      <c r="P49015" s="73"/>
      <c r="T49015" s="73"/>
      <c r="U49015" s="73"/>
      <c r="V49015" s="73"/>
      <c r="X49015" s="12"/>
    </row>
    <row r="49016" spans="2:24" x14ac:dyDescent="0.3">
      <c r="B49016" s="73"/>
      <c r="D49016" s="73"/>
      <c r="P49016" s="73"/>
      <c r="T49016" s="73"/>
      <c r="U49016" s="73"/>
      <c r="V49016" s="73"/>
      <c r="X49016" s="12"/>
    </row>
    <row r="49017" spans="2:24" x14ac:dyDescent="0.3">
      <c r="B49017" s="73"/>
      <c r="D49017" s="73"/>
      <c r="P49017" s="73"/>
      <c r="T49017" s="73"/>
      <c r="U49017" s="73"/>
      <c r="V49017" s="73"/>
      <c r="X49017" s="12"/>
    </row>
    <row r="49018" spans="2:24" x14ac:dyDescent="0.3">
      <c r="B49018" s="73"/>
      <c r="D49018" s="73"/>
      <c r="P49018" s="73"/>
      <c r="T49018" s="73"/>
      <c r="U49018" s="73"/>
      <c r="V49018" s="73"/>
      <c r="X49018" s="12"/>
    </row>
    <row r="49019" spans="2:24" x14ac:dyDescent="0.3">
      <c r="B49019" s="73"/>
      <c r="D49019" s="73"/>
      <c r="P49019" s="73"/>
      <c r="T49019" s="73"/>
      <c r="U49019" s="73"/>
      <c r="V49019" s="73"/>
      <c r="X49019" s="12"/>
    </row>
    <row r="49020" spans="2:24" x14ac:dyDescent="0.3">
      <c r="B49020" s="73"/>
      <c r="D49020" s="73"/>
      <c r="P49020" s="73"/>
      <c r="T49020" s="73"/>
      <c r="U49020" s="73"/>
      <c r="V49020" s="73"/>
      <c r="X49020" s="12"/>
    </row>
    <row r="49021" spans="2:24" x14ac:dyDescent="0.3">
      <c r="B49021" s="73"/>
      <c r="D49021" s="73"/>
      <c r="P49021" s="73"/>
      <c r="T49021" s="73"/>
      <c r="U49021" s="73"/>
      <c r="V49021" s="73"/>
      <c r="X49021" s="12"/>
    </row>
    <row r="49022" spans="2:24" x14ac:dyDescent="0.3">
      <c r="B49022" s="73"/>
      <c r="D49022" s="73"/>
      <c r="P49022" s="73"/>
      <c r="T49022" s="73"/>
      <c r="U49022" s="73"/>
      <c r="V49022" s="73"/>
      <c r="X49022" s="12"/>
    </row>
    <row r="49023" spans="2:24" x14ac:dyDescent="0.3">
      <c r="B49023" s="73"/>
      <c r="D49023" s="73"/>
      <c r="P49023" s="73"/>
      <c r="T49023" s="73"/>
      <c r="U49023" s="73"/>
      <c r="V49023" s="73"/>
      <c r="X49023" s="12"/>
    </row>
    <row r="49024" spans="2:24" x14ac:dyDescent="0.3">
      <c r="B49024" s="73"/>
      <c r="D49024" s="73"/>
      <c r="P49024" s="73"/>
      <c r="T49024" s="73"/>
      <c r="U49024" s="73"/>
      <c r="V49024" s="73"/>
      <c r="X49024" s="12"/>
    </row>
    <row r="49025" spans="2:24" x14ac:dyDescent="0.3">
      <c r="B49025" s="73"/>
      <c r="D49025" s="73"/>
      <c r="P49025" s="73"/>
      <c r="T49025" s="73"/>
      <c r="U49025" s="73"/>
      <c r="V49025" s="73"/>
      <c r="X49025" s="12"/>
    </row>
    <row r="49026" spans="2:24" x14ac:dyDescent="0.3">
      <c r="B49026" s="73"/>
      <c r="D49026" s="73"/>
      <c r="P49026" s="73"/>
      <c r="T49026" s="73"/>
      <c r="U49026" s="73"/>
      <c r="V49026" s="73"/>
      <c r="X49026" s="12"/>
    </row>
    <row r="49027" spans="2:24" x14ac:dyDescent="0.3">
      <c r="B49027" s="73"/>
      <c r="D49027" s="73"/>
      <c r="P49027" s="73"/>
      <c r="T49027" s="73"/>
      <c r="U49027" s="73"/>
      <c r="V49027" s="73"/>
      <c r="X49027" s="12"/>
    </row>
    <row r="49028" spans="2:24" x14ac:dyDescent="0.3">
      <c r="B49028" s="73"/>
      <c r="D49028" s="73"/>
      <c r="P49028" s="73"/>
      <c r="T49028" s="73"/>
      <c r="U49028" s="73"/>
      <c r="V49028" s="73"/>
      <c r="X49028" s="12"/>
    </row>
    <row r="49029" spans="2:24" x14ac:dyDescent="0.3">
      <c r="B49029" s="73"/>
      <c r="D49029" s="73"/>
      <c r="P49029" s="73"/>
      <c r="T49029" s="73"/>
      <c r="U49029" s="73"/>
      <c r="V49029" s="73"/>
      <c r="X49029" s="12"/>
    </row>
    <row r="49030" spans="2:24" x14ac:dyDescent="0.3">
      <c r="B49030" s="73"/>
      <c r="D49030" s="73"/>
      <c r="P49030" s="73"/>
      <c r="T49030" s="73"/>
      <c r="U49030" s="73"/>
      <c r="V49030" s="73"/>
      <c r="X49030" s="12"/>
    </row>
    <row r="49031" spans="2:24" x14ac:dyDescent="0.3">
      <c r="B49031" s="73"/>
      <c r="D49031" s="73"/>
      <c r="P49031" s="73"/>
      <c r="T49031" s="73"/>
      <c r="U49031" s="73"/>
      <c r="V49031" s="73"/>
      <c r="X49031" s="12"/>
    </row>
    <row r="49032" spans="2:24" x14ac:dyDescent="0.3">
      <c r="B49032" s="73"/>
      <c r="D49032" s="73"/>
      <c r="P49032" s="73"/>
      <c r="T49032" s="73"/>
      <c r="U49032" s="73"/>
      <c r="V49032" s="73"/>
      <c r="X49032" s="12"/>
    </row>
    <row r="49033" spans="2:24" x14ac:dyDescent="0.3">
      <c r="B49033" s="73"/>
      <c r="D49033" s="73"/>
      <c r="P49033" s="73"/>
      <c r="T49033" s="73"/>
      <c r="U49033" s="73"/>
      <c r="V49033" s="73"/>
      <c r="X49033" s="12"/>
    </row>
    <row r="49034" spans="2:24" x14ac:dyDescent="0.3">
      <c r="B49034" s="73"/>
      <c r="D49034" s="73"/>
      <c r="P49034" s="73"/>
      <c r="T49034" s="73"/>
      <c r="U49034" s="73"/>
      <c r="V49034" s="73"/>
      <c r="X49034" s="12"/>
    </row>
    <row r="49035" spans="2:24" x14ac:dyDescent="0.3">
      <c r="B49035" s="73"/>
      <c r="D49035" s="73"/>
      <c r="P49035" s="73"/>
      <c r="T49035" s="73"/>
      <c r="U49035" s="73"/>
      <c r="V49035" s="73"/>
      <c r="X49035" s="12"/>
    </row>
    <row r="49036" spans="2:24" x14ac:dyDescent="0.3">
      <c r="B49036" s="73"/>
      <c r="D49036" s="73"/>
      <c r="P49036" s="73"/>
      <c r="T49036" s="73"/>
      <c r="U49036" s="73"/>
      <c r="V49036" s="73"/>
      <c r="X49036" s="12"/>
    </row>
    <row r="49037" spans="2:24" x14ac:dyDescent="0.3">
      <c r="B49037" s="73"/>
      <c r="D49037" s="73"/>
      <c r="P49037" s="73"/>
      <c r="T49037" s="73"/>
      <c r="U49037" s="73"/>
      <c r="V49037" s="73"/>
      <c r="X49037" s="12"/>
    </row>
    <row r="49038" spans="2:24" x14ac:dyDescent="0.3">
      <c r="B49038" s="73"/>
      <c r="D49038" s="73"/>
      <c r="P49038" s="73"/>
      <c r="T49038" s="73"/>
      <c r="U49038" s="73"/>
      <c r="V49038" s="73"/>
      <c r="X49038" s="12"/>
    </row>
    <row r="49039" spans="2:24" x14ac:dyDescent="0.3">
      <c r="B49039" s="73"/>
      <c r="D49039" s="73"/>
      <c r="P49039" s="73"/>
      <c r="T49039" s="73"/>
      <c r="U49039" s="73"/>
      <c r="V49039" s="73"/>
      <c r="X49039" s="12"/>
    </row>
    <row r="49040" spans="2:24" x14ac:dyDescent="0.3">
      <c r="B49040" s="73"/>
      <c r="D49040" s="73"/>
      <c r="P49040" s="73"/>
      <c r="T49040" s="73"/>
      <c r="U49040" s="73"/>
      <c r="V49040" s="73"/>
      <c r="X49040" s="12"/>
    </row>
    <row r="49041" spans="2:24" x14ac:dyDescent="0.3">
      <c r="B49041" s="73"/>
      <c r="D49041" s="73"/>
      <c r="P49041" s="73"/>
      <c r="T49041" s="73"/>
      <c r="U49041" s="73"/>
      <c r="V49041" s="73"/>
      <c r="X49041" s="12"/>
    </row>
    <row r="49042" spans="2:24" x14ac:dyDescent="0.3">
      <c r="B49042" s="73"/>
      <c r="D49042" s="73"/>
      <c r="P49042" s="73"/>
      <c r="T49042" s="73"/>
      <c r="U49042" s="73"/>
      <c r="V49042" s="73"/>
      <c r="X49042" s="12"/>
    </row>
    <row r="49043" spans="2:24" x14ac:dyDescent="0.3">
      <c r="B49043" s="73"/>
      <c r="D49043" s="73"/>
      <c r="P49043" s="73"/>
      <c r="T49043" s="73"/>
      <c r="U49043" s="73"/>
      <c r="V49043" s="73"/>
      <c r="X49043" s="12"/>
    </row>
    <row r="49044" spans="2:24" x14ac:dyDescent="0.3">
      <c r="B49044" s="73"/>
      <c r="D49044" s="73"/>
      <c r="P49044" s="73"/>
      <c r="T49044" s="73"/>
      <c r="U49044" s="73"/>
      <c r="V49044" s="73"/>
      <c r="X49044" s="12"/>
    </row>
    <row r="49045" spans="2:24" x14ac:dyDescent="0.3">
      <c r="B49045" s="73"/>
      <c r="D49045" s="73"/>
      <c r="P49045" s="73"/>
      <c r="T49045" s="73"/>
      <c r="U49045" s="73"/>
      <c r="V49045" s="73"/>
      <c r="X49045" s="12"/>
    </row>
    <row r="49046" spans="2:24" x14ac:dyDescent="0.3">
      <c r="B49046" s="73"/>
      <c r="D49046" s="73"/>
      <c r="P49046" s="73"/>
      <c r="T49046" s="73"/>
      <c r="U49046" s="73"/>
      <c r="V49046" s="73"/>
      <c r="X49046" s="12"/>
    </row>
    <row r="49047" spans="2:24" x14ac:dyDescent="0.3">
      <c r="B49047" s="73"/>
      <c r="D49047" s="73"/>
      <c r="P49047" s="73"/>
      <c r="T49047" s="73"/>
      <c r="U49047" s="73"/>
      <c r="V49047" s="73"/>
      <c r="X49047" s="12"/>
    </row>
    <row r="49048" spans="2:24" x14ac:dyDescent="0.3">
      <c r="B49048" s="73"/>
      <c r="D49048" s="73"/>
      <c r="P49048" s="73"/>
      <c r="T49048" s="73"/>
      <c r="U49048" s="73"/>
      <c r="V49048" s="73"/>
      <c r="X49048" s="12"/>
    </row>
    <row r="49049" spans="2:24" x14ac:dyDescent="0.3">
      <c r="B49049" s="73"/>
      <c r="D49049" s="73"/>
      <c r="P49049" s="73"/>
      <c r="T49049" s="73"/>
      <c r="U49049" s="73"/>
      <c r="V49049" s="73"/>
      <c r="X49049" s="12"/>
    </row>
    <row r="49050" spans="2:24" x14ac:dyDescent="0.3">
      <c r="B49050" s="73"/>
      <c r="D49050" s="73"/>
      <c r="P49050" s="73"/>
      <c r="T49050" s="73"/>
      <c r="U49050" s="73"/>
      <c r="V49050" s="73"/>
      <c r="X49050" s="12"/>
    </row>
    <row r="49051" spans="2:24" x14ac:dyDescent="0.3">
      <c r="B49051" s="73"/>
      <c r="D49051" s="73"/>
      <c r="P49051" s="73"/>
      <c r="T49051" s="73"/>
      <c r="U49051" s="73"/>
      <c r="V49051" s="73"/>
      <c r="X49051" s="12"/>
    </row>
    <row r="49052" spans="2:24" x14ac:dyDescent="0.3">
      <c r="B49052" s="73"/>
      <c r="D49052" s="73"/>
      <c r="P49052" s="73"/>
      <c r="T49052" s="73"/>
      <c r="U49052" s="73"/>
      <c r="V49052" s="73"/>
      <c r="X49052" s="12"/>
    </row>
    <row r="49053" spans="2:24" x14ac:dyDescent="0.3">
      <c r="B49053" s="73"/>
      <c r="D49053" s="73"/>
      <c r="P49053" s="73"/>
      <c r="T49053" s="73"/>
      <c r="U49053" s="73"/>
      <c r="V49053" s="73"/>
      <c r="X49053" s="12"/>
    </row>
    <row r="49054" spans="2:24" x14ac:dyDescent="0.3">
      <c r="B49054" s="73"/>
      <c r="D49054" s="73"/>
      <c r="P49054" s="73"/>
      <c r="T49054" s="73"/>
      <c r="U49054" s="73"/>
      <c r="V49054" s="73"/>
      <c r="X49054" s="12"/>
    </row>
    <row r="49055" spans="2:24" x14ac:dyDescent="0.3">
      <c r="B49055" s="73"/>
      <c r="D49055" s="73"/>
      <c r="P49055" s="73"/>
      <c r="T49055" s="73"/>
      <c r="U49055" s="73"/>
      <c r="V49055" s="73"/>
      <c r="X49055" s="12"/>
    </row>
    <row r="49056" spans="2:24" x14ac:dyDescent="0.3">
      <c r="B49056" s="73"/>
      <c r="D49056" s="73"/>
      <c r="P49056" s="73"/>
      <c r="T49056" s="73"/>
      <c r="U49056" s="73"/>
      <c r="V49056" s="73"/>
      <c r="X49056" s="12"/>
    </row>
    <row r="49057" spans="2:24" x14ac:dyDescent="0.3">
      <c r="B49057" s="73"/>
      <c r="D49057" s="73"/>
      <c r="P49057" s="73"/>
      <c r="T49057" s="73"/>
      <c r="U49057" s="73"/>
      <c r="V49057" s="73"/>
      <c r="X49057" s="12"/>
    </row>
    <row r="49058" spans="2:24" x14ac:dyDescent="0.3">
      <c r="B49058" s="73"/>
      <c r="D49058" s="73"/>
      <c r="P49058" s="73"/>
      <c r="T49058" s="73"/>
      <c r="U49058" s="73"/>
      <c r="V49058" s="73"/>
      <c r="X49058" s="12"/>
    </row>
    <row r="49059" spans="2:24" x14ac:dyDescent="0.3">
      <c r="B49059" s="73"/>
      <c r="D49059" s="73"/>
      <c r="P49059" s="73"/>
      <c r="T49059" s="73"/>
      <c r="U49059" s="73"/>
      <c r="V49059" s="73"/>
      <c r="X49059" s="12"/>
    </row>
    <row r="49060" spans="2:24" x14ac:dyDescent="0.3">
      <c r="B49060" s="73"/>
      <c r="D49060" s="73"/>
      <c r="P49060" s="73"/>
      <c r="T49060" s="73"/>
      <c r="U49060" s="73"/>
      <c r="V49060" s="73"/>
      <c r="X49060" s="12"/>
    </row>
    <row r="49061" spans="2:24" x14ac:dyDescent="0.3">
      <c r="B49061" s="73"/>
      <c r="D49061" s="73"/>
      <c r="P49061" s="73"/>
      <c r="T49061" s="73"/>
      <c r="U49061" s="73"/>
      <c r="V49061" s="73"/>
      <c r="X49061" s="12"/>
    </row>
    <row r="49062" spans="2:24" x14ac:dyDescent="0.3">
      <c r="B49062" s="73"/>
      <c r="D49062" s="73"/>
      <c r="P49062" s="73"/>
      <c r="T49062" s="73"/>
      <c r="U49062" s="73"/>
      <c r="V49062" s="73"/>
      <c r="X49062" s="12"/>
    </row>
    <row r="49063" spans="2:24" x14ac:dyDescent="0.3">
      <c r="B49063" s="73"/>
      <c r="D49063" s="73"/>
      <c r="P49063" s="73"/>
      <c r="T49063" s="73"/>
      <c r="U49063" s="73"/>
      <c r="V49063" s="73"/>
      <c r="X49063" s="12"/>
    </row>
    <row r="49064" spans="2:24" x14ac:dyDescent="0.3">
      <c r="B49064" s="73"/>
      <c r="D49064" s="73"/>
      <c r="P49064" s="73"/>
      <c r="T49064" s="73"/>
      <c r="U49064" s="73"/>
      <c r="V49064" s="73"/>
      <c r="X49064" s="12"/>
    </row>
    <row r="49065" spans="2:24" x14ac:dyDescent="0.3">
      <c r="B49065" s="73"/>
      <c r="D49065" s="73"/>
      <c r="P49065" s="73"/>
      <c r="T49065" s="73"/>
      <c r="U49065" s="73"/>
      <c r="V49065" s="73"/>
      <c r="X49065" s="12"/>
    </row>
    <row r="49066" spans="2:24" x14ac:dyDescent="0.3">
      <c r="B49066" s="73"/>
      <c r="D49066" s="73"/>
      <c r="P49066" s="73"/>
      <c r="T49066" s="73"/>
      <c r="U49066" s="73"/>
      <c r="V49066" s="73"/>
      <c r="X49066" s="12"/>
    </row>
    <row r="49067" spans="2:24" x14ac:dyDescent="0.3">
      <c r="B49067" s="73"/>
      <c r="D49067" s="73"/>
      <c r="P49067" s="73"/>
      <c r="T49067" s="73"/>
      <c r="U49067" s="73"/>
      <c r="V49067" s="73"/>
      <c r="X49067" s="12"/>
    </row>
    <row r="49068" spans="2:24" x14ac:dyDescent="0.3">
      <c r="B49068" s="73"/>
      <c r="D49068" s="73"/>
      <c r="P49068" s="73"/>
      <c r="T49068" s="73"/>
      <c r="U49068" s="73"/>
      <c r="V49068" s="73"/>
      <c r="X49068" s="12"/>
    </row>
    <row r="49069" spans="2:24" x14ac:dyDescent="0.3">
      <c r="B49069" s="73"/>
      <c r="D49069" s="73"/>
      <c r="P49069" s="73"/>
      <c r="T49069" s="73"/>
      <c r="U49069" s="73"/>
      <c r="V49069" s="73"/>
      <c r="X49069" s="12"/>
    </row>
    <row r="49070" spans="2:24" x14ac:dyDescent="0.3">
      <c r="B49070" s="73"/>
      <c r="D49070" s="73"/>
      <c r="P49070" s="73"/>
      <c r="T49070" s="73"/>
      <c r="U49070" s="73"/>
      <c r="V49070" s="73"/>
      <c r="X49070" s="12"/>
    </row>
    <row r="49071" spans="2:24" x14ac:dyDescent="0.3">
      <c r="B49071" s="73"/>
      <c r="D49071" s="73"/>
      <c r="P49071" s="73"/>
      <c r="T49071" s="73"/>
      <c r="U49071" s="73"/>
      <c r="V49071" s="73"/>
      <c r="X49071" s="12"/>
    </row>
    <row r="49072" spans="2:24" x14ac:dyDescent="0.3">
      <c r="B49072" s="73"/>
      <c r="D49072" s="73"/>
      <c r="P49072" s="73"/>
      <c r="T49072" s="73"/>
      <c r="U49072" s="73"/>
      <c r="V49072" s="73"/>
      <c r="X49072" s="12"/>
    </row>
    <row r="49073" spans="2:24" x14ac:dyDescent="0.3">
      <c r="B49073" s="73"/>
      <c r="D49073" s="73"/>
      <c r="P49073" s="73"/>
      <c r="T49073" s="73"/>
      <c r="U49073" s="73"/>
      <c r="V49073" s="73"/>
      <c r="X49073" s="12"/>
    </row>
    <row r="49074" spans="2:24" x14ac:dyDescent="0.3">
      <c r="B49074" s="73"/>
      <c r="D49074" s="73"/>
      <c r="P49074" s="73"/>
      <c r="T49074" s="73"/>
      <c r="U49074" s="73"/>
      <c r="V49074" s="73"/>
      <c r="X49074" s="12"/>
    </row>
    <row r="49075" spans="2:24" x14ac:dyDescent="0.3">
      <c r="B49075" s="73"/>
      <c r="D49075" s="73"/>
      <c r="P49075" s="73"/>
      <c r="T49075" s="73"/>
      <c r="U49075" s="73"/>
      <c r="V49075" s="73"/>
      <c r="X49075" s="12"/>
    </row>
    <row r="49076" spans="2:24" x14ac:dyDescent="0.3">
      <c r="B49076" s="73"/>
      <c r="D49076" s="73"/>
      <c r="P49076" s="73"/>
      <c r="T49076" s="73"/>
      <c r="U49076" s="73"/>
      <c r="V49076" s="73"/>
      <c r="X49076" s="12"/>
    </row>
    <row r="49077" spans="2:24" x14ac:dyDescent="0.3">
      <c r="B49077" s="73"/>
      <c r="D49077" s="73"/>
      <c r="P49077" s="73"/>
      <c r="T49077" s="73"/>
      <c r="U49077" s="73"/>
      <c r="V49077" s="73"/>
      <c r="X49077" s="12"/>
    </row>
    <row r="49078" spans="2:24" x14ac:dyDescent="0.3">
      <c r="B49078" s="73"/>
      <c r="D49078" s="73"/>
      <c r="P49078" s="73"/>
      <c r="T49078" s="73"/>
      <c r="U49078" s="73"/>
      <c r="V49078" s="73"/>
      <c r="X49078" s="12"/>
    </row>
    <row r="49079" spans="2:24" x14ac:dyDescent="0.3">
      <c r="B49079" s="73"/>
      <c r="D49079" s="73"/>
      <c r="P49079" s="73"/>
      <c r="T49079" s="73"/>
      <c r="U49079" s="73"/>
      <c r="V49079" s="73"/>
      <c r="X49079" s="12"/>
    </row>
    <row r="49080" spans="2:24" x14ac:dyDescent="0.3">
      <c r="B49080" s="73"/>
      <c r="D49080" s="73"/>
      <c r="P49080" s="73"/>
      <c r="T49080" s="73"/>
      <c r="U49080" s="73"/>
      <c r="V49080" s="73"/>
      <c r="X49080" s="12"/>
    </row>
    <row r="49081" spans="2:24" x14ac:dyDescent="0.3">
      <c r="B49081" s="73"/>
      <c r="D49081" s="73"/>
      <c r="P49081" s="73"/>
      <c r="T49081" s="73"/>
      <c r="U49081" s="73"/>
      <c r="V49081" s="73"/>
      <c r="X49081" s="12"/>
    </row>
    <row r="49082" spans="2:24" x14ac:dyDescent="0.3">
      <c r="B49082" s="73"/>
      <c r="D49082" s="73"/>
      <c r="P49082" s="73"/>
      <c r="T49082" s="73"/>
      <c r="U49082" s="73"/>
      <c r="V49082" s="73"/>
      <c r="X49082" s="12"/>
    </row>
    <row r="49083" spans="2:24" x14ac:dyDescent="0.3">
      <c r="B49083" s="73"/>
      <c r="D49083" s="73"/>
      <c r="P49083" s="73"/>
      <c r="T49083" s="73"/>
      <c r="U49083" s="73"/>
      <c r="V49083" s="73"/>
      <c r="X49083" s="12"/>
    </row>
    <row r="49084" spans="2:24" x14ac:dyDescent="0.3">
      <c r="B49084" s="73"/>
      <c r="D49084" s="73"/>
      <c r="P49084" s="73"/>
      <c r="T49084" s="73"/>
      <c r="U49084" s="73"/>
      <c r="V49084" s="73"/>
      <c r="X49084" s="12"/>
    </row>
    <row r="49085" spans="2:24" x14ac:dyDescent="0.3">
      <c r="B49085" s="73"/>
      <c r="D49085" s="73"/>
      <c r="P49085" s="73"/>
      <c r="T49085" s="73"/>
      <c r="U49085" s="73"/>
      <c r="V49085" s="73"/>
      <c r="X49085" s="12"/>
    </row>
    <row r="49086" spans="2:24" x14ac:dyDescent="0.3">
      <c r="B49086" s="73"/>
      <c r="D49086" s="73"/>
      <c r="P49086" s="73"/>
      <c r="T49086" s="73"/>
      <c r="U49086" s="73"/>
      <c r="V49086" s="73"/>
      <c r="X49086" s="12"/>
    </row>
    <row r="49087" spans="2:24" x14ac:dyDescent="0.3">
      <c r="B49087" s="73"/>
      <c r="D49087" s="73"/>
      <c r="P49087" s="73"/>
      <c r="T49087" s="73"/>
      <c r="U49087" s="73"/>
      <c r="V49087" s="73"/>
      <c r="X49087" s="12"/>
    </row>
    <row r="49088" spans="2:24" x14ac:dyDescent="0.3">
      <c r="B49088" s="73"/>
      <c r="D49088" s="73"/>
      <c r="P49088" s="73"/>
      <c r="T49088" s="73"/>
      <c r="U49088" s="73"/>
      <c r="V49088" s="73"/>
      <c r="X49088" s="12"/>
    </row>
    <row r="49089" spans="2:24" x14ac:dyDescent="0.3">
      <c r="B49089" s="73"/>
      <c r="D49089" s="73"/>
      <c r="P49089" s="73"/>
      <c r="T49089" s="73"/>
      <c r="U49089" s="73"/>
      <c r="V49089" s="73"/>
      <c r="X49089" s="12"/>
    </row>
    <row r="49090" spans="2:24" x14ac:dyDescent="0.3">
      <c r="B49090" s="73"/>
      <c r="D49090" s="73"/>
      <c r="P49090" s="73"/>
      <c r="T49090" s="73"/>
      <c r="U49090" s="73"/>
      <c r="V49090" s="73"/>
      <c r="X49090" s="12"/>
    </row>
    <row r="49091" spans="2:24" x14ac:dyDescent="0.3">
      <c r="B49091" s="73"/>
      <c r="D49091" s="73"/>
      <c r="P49091" s="73"/>
      <c r="T49091" s="73"/>
      <c r="U49091" s="73"/>
      <c r="V49091" s="73"/>
      <c r="X49091" s="12"/>
    </row>
    <row r="49092" spans="2:24" x14ac:dyDescent="0.3">
      <c r="B49092" s="73"/>
      <c r="D49092" s="73"/>
      <c r="P49092" s="73"/>
      <c r="T49092" s="73"/>
      <c r="U49092" s="73"/>
      <c r="V49092" s="73"/>
      <c r="X49092" s="12"/>
    </row>
    <row r="49093" spans="2:24" x14ac:dyDescent="0.3">
      <c r="B49093" s="73"/>
      <c r="D49093" s="73"/>
      <c r="P49093" s="73"/>
      <c r="T49093" s="73"/>
      <c r="U49093" s="73"/>
      <c r="V49093" s="73"/>
      <c r="X49093" s="12"/>
    </row>
    <row r="49094" spans="2:24" x14ac:dyDescent="0.3">
      <c r="B49094" s="73"/>
      <c r="D49094" s="73"/>
      <c r="P49094" s="73"/>
      <c r="T49094" s="73"/>
      <c r="U49094" s="73"/>
      <c r="V49094" s="73"/>
      <c r="X49094" s="12"/>
    </row>
    <row r="49095" spans="2:24" x14ac:dyDescent="0.3">
      <c r="B49095" s="73"/>
      <c r="D49095" s="73"/>
      <c r="P49095" s="73"/>
      <c r="T49095" s="73"/>
      <c r="U49095" s="73"/>
      <c r="V49095" s="73"/>
      <c r="X49095" s="12"/>
    </row>
    <row r="49096" spans="2:24" x14ac:dyDescent="0.3">
      <c r="B49096" s="73"/>
      <c r="D49096" s="73"/>
      <c r="P49096" s="73"/>
      <c r="T49096" s="73"/>
      <c r="U49096" s="73"/>
      <c r="V49096" s="73"/>
      <c r="X49096" s="12"/>
    </row>
    <row r="49097" spans="2:24" x14ac:dyDescent="0.3">
      <c r="B49097" s="73"/>
      <c r="D49097" s="73"/>
      <c r="P49097" s="73"/>
      <c r="T49097" s="73"/>
      <c r="U49097" s="73"/>
      <c r="V49097" s="73"/>
      <c r="X49097" s="12"/>
    </row>
    <row r="49098" spans="2:24" x14ac:dyDescent="0.3">
      <c r="B49098" s="73"/>
      <c r="D49098" s="73"/>
      <c r="P49098" s="73"/>
      <c r="T49098" s="73"/>
      <c r="U49098" s="73"/>
      <c r="V49098" s="73"/>
      <c r="X49098" s="12"/>
    </row>
    <row r="49099" spans="2:24" x14ac:dyDescent="0.3">
      <c r="B49099" s="73"/>
      <c r="D49099" s="73"/>
      <c r="P49099" s="73"/>
      <c r="T49099" s="73"/>
      <c r="U49099" s="73"/>
      <c r="V49099" s="73"/>
      <c r="X49099" s="12"/>
    </row>
    <row r="49100" spans="2:24" x14ac:dyDescent="0.3">
      <c r="B49100" s="73"/>
      <c r="D49100" s="73"/>
      <c r="P49100" s="73"/>
      <c r="T49100" s="73"/>
      <c r="U49100" s="73"/>
      <c r="V49100" s="73"/>
      <c r="X49100" s="12"/>
    </row>
    <row r="49101" spans="2:24" x14ac:dyDescent="0.3">
      <c r="B49101" s="73"/>
      <c r="D49101" s="73"/>
      <c r="P49101" s="73"/>
      <c r="T49101" s="73"/>
      <c r="U49101" s="73"/>
      <c r="V49101" s="73"/>
      <c r="X49101" s="12"/>
    </row>
    <row r="49102" spans="2:24" x14ac:dyDescent="0.3">
      <c r="B49102" s="73"/>
      <c r="D49102" s="73"/>
      <c r="P49102" s="73"/>
      <c r="T49102" s="73"/>
      <c r="U49102" s="73"/>
      <c r="V49102" s="73"/>
      <c r="X49102" s="12"/>
    </row>
    <row r="49103" spans="2:24" x14ac:dyDescent="0.3">
      <c r="B49103" s="73"/>
      <c r="D49103" s="73"/>
      <c r="P49103" s="73"/>
      <c r="T49103" s="73"/>
      <c r="U49103" s="73"/>
      <c r="V49103" s="73"/>
      <c r="X49103" s="12"/>
    </row>
    <row r="49104" spans="2:24" x14ac:dyDescent="0.3">
      <c r="B49104" s="73"/>
      <c r="D49104" s="73"/>
      <c r="P49104" s="73"/>
      <c r="T49104" s="73"/>
      <c r="U49104" s="73"/>
      <c r="V49104" s="73"/>
      <c r="X49104" s="12"/>
    </row>
    <row r="49105" spans="2:24" x14ac:dyDescent="0.3">
      <c r="B49105" s="73"/>
      <c r="D49105" s="73"/>
      <c r="P49105" s="73"/>
      <c r="T49105" s="73"/>
      <c r="U49105" s="73"/>
      <c r="V49105" s="73"/>
      <c r="X49105" s="12"/>
    </row>
    <row r="49106" spans="2:24" x14ac:dyDescent="0.3">
      <c r="B49106" s="73"/>
      <c r="D49106" s="73"/>
      <c r="P49106" s="73"/>
      <c r="T49106" s="73"/>
      <c r="U49106" s="73"/>
      <c r="V49106" s="73"/>
      <c r="X49106" s="12"/>
    </row>
    <row r="49107" spans="2:24" x14ac:dyDescent="0.3">
      <c r="B49107" s="73"/>
      <c r="D49107" s="73"/>
      <c r="P49107" s="73"/>
      <c r="T49107" s="73"/>
      <c r="U49107" s="73"/>
      <c r="V49107" s="73"/>
      <c r="X49107" s="12"/>
    </row>
    <row r="49108" spans="2:24" x14ac:dyDescent="0.3">
      <c r="B49108" s="73"/>
      <c r="D49108" s="73"/>
      <c r="P49108" s="73"/>
      <c r="T49108" s="73"/>
      <c r="U49108" s="73"/>
      <c r="V49108" s="73"/>
      <c r="X49108" s="12"/>
    </row>
    <row r="49109" spans="2:24" x14ac:dyDescent="0.3">
      <c r="B49109" s="73"/>
      <c r="D49109" s="73"/>
      <c r="P49109" s="73"/>
      <c r="T49109" s="73"/>
      <c r="U49109" s="73"/>
      <c r="V49109" s="73"/>
      <c r="X49109" s="12"/>
    </row>
    <row r="49110" spans="2:24" x14ac:dyDescent="0.3">
      <c r="B49110" s="73"/>
      <c r="D49110" s="73"/>
      <c r="P49110" s="73"/>
      <c r="T49110" s="73"/>
      <c r="U49110" s="73"/>
      <c r="V49110" s="73"/>
      <c r="X49110" s="12"/>
    </row>
    <row r="49111" spans="2:24" x14ac:dyDescent="0.3">
      <c r="B49111" s="73"/>
      <c r="D49111" s="73"/>
      <c r="P49111" s="73"/>
      <c r="T49111" s="73"/>
      <c r="U49111" s="73"/>
      <c r="V49111" s="73"/>
      <c r="X49111" s="12"/>
    </row>
    <row r="49112" spans="2:24" x14ac:dyDescent="0.3">
      <c r="B49112" s="73"/>
      <c r="D49112" s="73"/>
      <c r="P49112" s="73"/>
      <c r="T49112" s="73"/>
      <c r="U49112" s="73"/>
      <c r="V49112" s="73"/>
      <c r="X49112" s="12"/>
    </row>
    <row r="49113" spans="2:24" x14ac:dyDescent="0.3">
      <c r="B49113" s="73"/>
      <c r="D49113" s="73"/>
      <c r="P49113" s="73"/>
      <c r="T49113" s="73"/>
      <c r="U49113" s="73"/>
      <c r="V49113" s="73"/>
      <c r="X49113" s="12"/>
    </row>
    <row r="49114" spans="2:24" x14ac:dyDescent="0.3">
      <c r="B49114" s="73"/>
      <c r="D49114" s="73"/>
      <c r="P49114" s="73"/>
      <c r="T49114" s="73"/>
      <c r="U49114" s="73"/>
      <c r="V49114" s="73"/>
      <c r="X49114" s="12"/>
    </row>
    <row r="49115" spans="2:24" x14ac:dyDescent="0.3">
      <c r="B49115" s="73"/>
      <c r="D49115" s="73"/>
      <c r="P49115" s="73"/>
      <c r="T49115" s="73"/>
      <c r="U49115" s="73"/>
      <c r="V49115" s="73"/>
      <c r="X49115" s="12"/>
    </row>
    <row r="49116" spans="2:24" x14ac:dyDescent="0.3">
      <c r="B49116" s="73"/>
      <c r="D49116" s="73"/>
      <c r="P49116" s="73"/>
      <c r="T49116" s="73"/>
      <c r="U49116" s="73"/>
      <c r="V49116" s="73"/>
      <c r="X49116" s="12"/>
    </row>
    <row r="49117" spans="2:24" x14ac:dyDescent="0.3">
      <c r="B49117" s="73"/>
      <c r="D49117" s="73"/>
      <c r="P49117" s="73"/>
      <c r="T49117" s="73"/>
      <c r="U49117" s="73"/>
      <c r="V49117" s="73"/>
      <c r="X49117" s="12"/>
    </row>
    <row r="49118" spans="2:24" x14ac:dyDescent="0.3">
      <c r="B49118" s="73"/>
      <c r="D49118" s="73"/>
      <c r="P49118" s="73"/>
      <c r="T49118" s="73"/>
      <c r="U49118" s="73"/>
      <c r="V49118" s="73"/>
      <c r="X49118" s="12"/>
    </row>
    <row r="49119" spans="2:24" x14ac:dyDescent="0.3">
      <c r="B49119" s="73"/>
      <c r="D49119" s="73"/>
      <c r="P49119" s="73"/>
      <c r="T49119" s="73"/>
      <c r="U49119" s="73"/>
      <c r="V49119" s="73"/>
      <c r="X49119" s="12"/>
    </row>
    <row r="49120" spans="2:24" x14ac:dyDescent="0.3">
      <c r="B49120" s="73"/>
      <c r="D49120" s="73"/>
      <c r="P49120" s="73"/>
      <c r="T49120" s="73"/>
      <c r="U49120" s="73"/>
      <c r="V49120" s="73"/>
      <c r="X49120" s="12"/>
    </row>
    <row r="49121" spans="2:24" x14ac:dyDescent="0.3">
      <c r="B49121" s="73"/>
      <c r="D49121" s="73"/>
      <c r="P49121" s="73"/>
      <c r="T49121" s="73"/>
      <c r="U49121" s="73"/>
      <c r="V49121" s="73"/>
      <c r="X49121" s="12"/>
    </row>
    <row r="49122" spans="2:24" x14ac:dyDescent="0.3">
      <c r="B49122" s="73"/>
      <c r="D49122" s="73"/>
      <c r="P49122" s="73"/>
      <c r="T49122" s="73"/>
      <c r="U49122" s="73"/>
      <c r="V49122" s="73"/>
      <c r="X49122" s="12"/>
    </row>
    <row r="49123" spans="2:24" x14ac:dyDescent="0.3">
      <c r="B49123" s="73"/>
      <c r="D49123" s="73"/>
      <c r="P49123" s="73"/>
      <c r="T49123" s="73"/>
      <c r="U49123" s="73"/>
      <c r="V49123" s="73"/>
      <c r="X49123" s="12"/>
    </row>
    <row r="49124" spans="2:24" x14ac:dyDescent="0.3">
      <c r="B49124" s="73"/>
      <c r="D49124" s="73"/>
      <c r="P49124" s="73"/>
      <c r="T49124" s="73"/>
      <c r="U49124" s="73"/>
      <c r="V49124" s="73"/>
      <c r="X49124" s="12"/>
    </row>
    <row r="49125" spans="2:24" x14ac:dyDescent="0.3">
      <c r="B49125" s="73"/>
      <c r="D49125" s="73"/>
      <c r="P49125" s="73"/>
      <c r="T49125" s="73"/>
      <c r="U49125" s="73"/>
      <c r="V49125" s="73"/>
      <c r="X49125" s="12"/>
    </row>
    <row r="49126" spans="2:24" x14ac:dyDescent="0.3">
      <c r="B49126" s="73"/>
      <c r="D49126" s="73"/>
      <c r="P49126" s="73"/>
      <c r="T49126" s="73"/>
      <c r="U49126" s="73"/>
      <c r="V49126" s="73"/>
      <c r="X49126" s="12"/>
    </row>
    <row r="49127" spans="2:24" x14ac:dyDescent="0.3">
      <c r="B49127" s="73"/>
      <c r="D49127" s="73"/>
      <c r="P49127" s="73"/>
      <c r="T49127" s="73"/>
      <c r="U49127" s="73"/>
      <c r="V49127" s="73"/>
      <c r="X49127" s="12"/>
    </row>
    <row r="49128" spans="2:24" x14ac:dyDescent="0.3">
      <c r="B49128" s="73"/>
      <c r="D49128" s="73"/>
      <c r="P49128" s="73"/>
      <c r="T49128" s="73"/>
      <c r="U49128" s="73"/>
      <c r="V49128" s="73"/>
      <c r="X49128" s="12"/>
    </row>
    <row r="49129" spans="2:24" x14ac:dyDescent="0.3">
      <c r="B49129" s="73"/>
      <c r="D49129" s="73"/>
      <c r="P49129" s="73"/>
      <c r="T49129" s="73"/>
      <c r="U49129" s="73"/>
      <c r="V49129" s="73"/>
      <c r="X49129" s="12"/>
    </row>
    <row r="49130" spans="2:24" x14ac:dyDescent="0.3">
      <c r="B49130" s="73"/>
      <c r="D49130" s="73"/>
      <c r="P49130" s="73"/>
      <c r="T49130" s="73"/>
      <c r="U49130" s="73"/>
      <c r="V49130" s="73"/>
      <c r="X49130" s="12"/>
    </row>
    <row r="49131" spans="2:24" x14ac:dyDescent="0.3">
      <c r="B49131" s="73"/>
      <c r="D49131" s="73"/>
      <c r="P49131" s="73"/>
      <c r="T49131" s="73"/>
      <c r="U49131" s="73"/>
      <c r="V49131" s="73"/>
      <c r="X49131" s="12"/>
    </row>
    <row r="49132" spans="2:24" x14ac:dyDescent="0.3">
      <c r="B49132" s="73"/>
      <c r="D49132" s="73"/>
      <c r="P49132" s="73"/>
      <c r="T49132" s="73"/>
      <c r="U49132" s="73"/>
      <c r="V49132" s="73"/>
      <c r="X49132" s="12"/>
    </row>
    <row r="49133" spans="2:24" x14ac:dyDescent="0.3">
      <c r="B49133" s="73"/>
      <c r="D49133" s="73"/>
      <c r="P49133" s="73"/>
      <c r="T49133" s="73"/>
      <c r="U49133" s="73"/>
      <c r="V49133" s="73"/>
      <c r="X49133" s="12"/>
    </row>
    <row r="49134" spans="2:24" x14ac:dyDescent="0.3">
      <c r="B49134" s="73"/>
      <c r="D49134" s="73"/>
      <c r="P49134" s="73"/>
      <c r="T49134" s="73"/>
      <c r="U49134" s="73"/>
      <c r="V49134" s="73"/>
      <c r="X49134" s="12"/>
    </row>
    <row r="49135" spans="2:24" x14ac:dyDescent="0.3">
      <c r="B49135" s="73"/>
      <c r="D49135" s="73"/>
      <c r="P49135" s="73"/>
      <c r="T49135" s="73"/>
      <c r="U49135" s="73"/>
      <c r="V49135" s="73"/>
      <c r="X49135" s="12"/>
    </row>
    <row r="49136" spans="2:24" x14ac:dyDescent="0.3">
      <c r="B49136" s="73"/>
      <c r="D49136" s="73"/>
      <c r="P49136" s="73"/>
      <c r="T49136" s="73"/>
      <c r="U49136" s="73"/>
      <c r="V49136" s="73"/>
      <c r="X49136" s="12"/>
    </row>
    <row r="49137" spans="2:24" x14ac:dyDescent="0.3">
      <c r="B49137" s="73"/>
      <c r="D49137" s="73"/>
      <c r="P49137" s="73"/>
      <c r="T49137" s="73"/>
      <c r="U49137" s="73"/>
      <c r="V49137" s="73"/>
      <c r="X49137" s="12"/>
    </row>
    <row r="49138" spans="2:24" x14ac:dyDescent="0.3">
      <c r="B49138" s="73"/>
      <c r="D49138" s="73"/>
      <c r="P49138" s="73"/>
      <c r="T49138" s="73"/>
      <c r="U49138" s="73"/>
      <c r="V49138" s="73"/>
      <c r="X49138" s="12"/>
    </row>
    <row r="49139" spans="2:24" x14ac:dyDescent="0.3">
      <c r="B49139" s="73"/>
      <c r="D49139" s="73"/>
      <c r="P49139" s="73"/>
      <c r="T49139" s="73"/>
      <c r="U49139" s="73"/>
      <c r="V49139" s="73"/>
      <c r="X49139" s="12"/>
    </row>
    <row r="49140" spans="2:24" x14ac:dyDescent="0.3">
      <c r="B49140" s="73"/>
      <c r="D49140" s="73"/>
      <c r="P49140" s="73"/>
      <c r="T49140" s="73"/>
      <c r="U49140" s="73"/>
      <c r="V49140" s="73"/>
      <c r="X49140" s="12"/>
    </row>
    <row r="49141" spans="2:24" x14ac:dyDescent="0.3">
      <c r="B49141" s="73"/>
      <c r="D49141" s="73"/>
      <c r="P49141" s="73"/>
      <c r="T49141" s="73"/>
      <c r="U49141" s="73"/>
      <c r="V49141" s="73"/>
      <c r="X49141" s="12"/>
    </row>
    <row r="49142" spans="2:24" x14ac:dyDescent="0.3">
      <c r="B49142" s="73"/>
      <c r="D49142" s="73"/>
      <c r="P49142" s="73"/>
      <c r="T49142" s="73"/>
      <c r="U49142" s="73"/>
      <c r="V49142" s="73"/>
      <c r="X49142" s="12"/>
    </row>
    <row r="49143" spans="2:24" x14ac:dyDescent="0.3">
      <c r="B49143" s="73"/>
      <c r="D49143" s="73"/>
      <c r="P49143" s="73"/>
      <c r="T49143" s="73"/>
      <c r="U49143" s="73"/>
      <c r="V49143" s="73"/>
      <c r="X49143" s="12"/>
    </row>
    <row r="49144" spans="2:24" x14ac:dyDescent="0.3">
      <c r="B49144" s="73"/>
      <c r="D49144" s="73"/>
      <c r="P49144" s="73"/>
      <c r="T49144" s="73"/>
      <c r="U49144" s="73"/>
      <c r="V49144" s="73"/>
      <c r="X49144" s="12"/>
    </row>
    <row r="49145" spans="2:24" x14ac:dyDescent="0.3">
      <c r="B49145" s="73"/>
      <c r="D49145" s="73"/>
      <c r="P49145" s="73"/>
      <c r="T49145" s="73"/>
      <c r="U49145" s="73"/>
      <c r="V49145" s="73"/>
      <c r="X49145" s="12"/>
    </row>
    <row r="49146" spans="2:24" x14ac:dyDescent="0.3">
      <c r="B49146" s="73"/>
      <c r="D49146" s="73"/>
      <c r="P49146" s="73"/>
      <c r="T49146" s="73"/>
      <c r="U49146" s="73"/>
      <c r="V49146" s="73"/>
      <c r="X49146" s="12"/>
    </row>
    <row r="49147" spans="2:24" x14ac:dyDescent="0.3">
      <c r="B49147" s="73"/>
      <c r="D49147" s="73"/>
      <c r="P49147" s="73"/>
      <c r="T49147" s="73"/>
      <c r="U49147" s="73"/>
      <c r="V49147" s="73"/>
      <c r="X49147" s="12"/>
    </row>
    <row r="49148" spans="2:24" x14ac:dyDescent="0.3">
      <c r="B49148" s="73"/>
      <c r="D49148" s="73"/>
      <c r="P49148" s="73"/>
      <c r="T49148" s="73"/>
      <c r="U49148" s="73"/>
      <c r="V49148" s="73"/>
      <c r="X49148" s="12"/>
    </row>
    <row r="49149" spans="2:24" x14ac:dyDescent="0.3">
      <c r="B49149" s="73"/>
      <c r="D49149" s="73"/>
      <c r="P49149" s="73"/>
      <c r="T49149" s="73"/>
      <c r="U49149" s="73"/>
      <c r="V49149" s="73"/>
      <c r="X49149" s="12"/>
    </row>
    <row r="49150" spans="2:24" x14ac:dyDescent="0.3">
      <c r="B49150" s="73"/>
      <c r="D49150" s="73"/>
      <c r="P49150" s="73"/>
      <c r="T49150" s="73"/>
      <c r="U49150" s="73"/>
      <c r="V49150" s="73"/>
      <c r="X49150" s="12"/>
    </row>
    <row r="49151" spans="2:24" x14ac:dyDescent="0.3">
      <c r="B49151" s="73"/>
      <c r="D49151" s="73"/>
      <c r="P49151" s="73"/>
      <c r="T49151" s="73"/>
      <c r="U49151" s="73"/>
      <c r="V49151" s="73"/>
      <c r="X49151" s="12"/>
    </row>
    <row r="49152" spans="2:24" x14ac:dyDescent="0.3">
      <c r="B49152" s="73"/>
      <c r="D49152" s="73"/>
      <c r="P49152" s="73"/>
      <c r="T49152" s="73"/>
      <c r="U49152" s="73"/>
      <c r="V49152" s="73"/>
      <c r="X49152" s="12"/>
    </row>
    <row r="49153" spans="2:24" x14ac:dyDescent="0.3">
      <c r="B49153" s="73"/>
      <c r="D49153" s="73"/>
      <c r="P49153" s="73"/>
      <c r="T49153" s="73"/>
      <c r="U49153" s="73"/>
      <c r="V49153" s="73"/>
      <c r="X49153" s="12"/>
    </row>
    <row r="49154" spans="2:24" x14ac:dyDescent="0.3">
      <c r="B49154" s="73"/>
      <c r="D49154" s="73"/>
      <c r="P49154" s="73"/>
      <c r="T49154" s="73"/>
      <c r="U49154" s="73"/>
      <c r="V49154" s="73"/>
      <c r="X49154" s="12"/>
    </row>
    <row r="49155" spans="2:24" x14ac:dyDescent="0.3">
      <c r="B49155" s="73"/>
      <c r="D49155" s="73"/>
      <c r="P49155" s="73"/>
      <c r="T49155" s="73"/>
      <c r="U49155" s="73"/>
      <c r="V49155" s="73"/>
      <c r="X49155" s="12"/>
    </row>
    <row r="49156" spans="2:24" x14ac:dyDescent="0.3">
      <c r="B49156" s="73"/>
      <c r="D49156" s="73"/>
      <c r="P49156" s="73"/>
      <c r="T49156" s="73"/>
      <c r="U49156" s="73"/>
      <c r="V49156" s="73"/>
      <c r="X49156" s="12"/>
    </row>
    <row r="49157" spans="2:24" x14ac:dyDescent="0.3">
      <c r="B49157" s="73"/>
      <c r="D49157" s="73"/>
      <c r="P49157" s="73"/>
      <c r="T49157" s="73"/>
      <c r="U49157" s="73"/>
      <c r="V49157" s="73"/>
      <c r="X49157" s="12"/>
    </row>
    <row r="49158" spans="2:24" x14ac:dyDescent="0.3">
      <c r="B49158" s="73"/>
      <c r="D49158" s="73"/>
      <c r="P49158" s="73"/>
      <c r="T49158" s="73"/>
      <c r="U49158" s="73"/>
      <c r="V49158" s="73"/>
      <c r="X49158" s="12"/>
    </row>
    <row r="49159" spans="2:24" x14ac:dyDescent="0.3">
      <c r="B49159" s="73"/>
      <c r="D49159" s="73"/>
      <c r="P49159" s="73"/>
      <c r="T49159" s="73"/>
      <c r="U49159" s="73"/>
      <c r="V49159" s="73"/>
      <c r="X49159" s="12"/>
    </row>
    <row r="49160" spans="2:24" x14ac:dyDescent="0.3">
      <c r="B49160" s="73"/>
      <c r="D49160" s="73"/>
      <c r="P49160" s="73"/>
      <c r="T49160" s="73"/>
      <c r="U49160" s="73"/>
      <c r="V49160" s="73"/>
      <c r="X49160" s="12"/>
    </row>
    <row r="49161" spans="2:24" x14ac:dyDescent="0.3">
      <c r="B49161" s="73"/>
      <c r="D49161" s="73"/>
      <c r="P49161" s="73"/>
      <c r="T49161" s="73"/>
      <c r="U49161" s="73"/>
      <c r="V49161" s="73"/>
      <c r="X49161" s="12"/>
    </row>
    <row r="49162" spans="2:24" x14ac:dyDescent="0.3">
      <c r="B49162" s="73"/>
      <c r="D49162" s="73"/>
      <c r="P49162" s="73"/>
      <c r="T49162" s="73"/>
      <c r="U49162" s="73"/>
      <c r="V49162" s="73"/>
      <c r="X49162" s="12"/>
    </row>
    <row r="49163" spans="2:24" x14ac:dyDescent="0.3">
      <c r="B49163" s="73"/>
      <c r="D49163" s="73"/>
      <c r="P49163" s="73"/>
      <c r="T49163" s="73"/>
      <c r="U49163" s="73"/>
      <c r="V49163" s="73"/>
      <c r="X49163" s="12"/>
    </row>
    <row r="49164" spans="2:24" x14ac:dyDescent="0.3">
      <c r="B49164" s="73"/>
      <c r="D49164" s="73"/>
      <c r="P49164" s="73"/>
      <c r="T49164" s="73"/>
      <c r="U49164" s="73"/>
      <c r="V49164" s="73"/>
      <c r="X49164" s="12"/>
    </row>
    <row r="49165" spans="2:24" x14ac:dyDescent="0.3">
      <c r="B49165" s="73"/>
      <c r="D49165" s="73"/>
      <c r="P49165" s="73"/>
      <c r="T49165" s="73"/>
      <c r="U49165" s="73"/>
      <c r="V49165" s="73"/>
      <c r="X49165" s="12"/>
    </row>
    <row r="49166" spans="2:24" x14ac:dyDescent="0.3">
      <c r="B49166" s="73"/>
      <c r="D49166" s="73"/>
      <c r="P49166" s="73"/>
      <c r="T49166" s="73"/>
      <c r="U49166" s="73"/>
      <c r="V49166" s="73"/>
      <c r="X49166" s="12"/>
    </row>
    <row r="49167" spans="2:24" x14ac:dyDescent="0.3">
      <c r="B49167" s="73"/>
      <c r="D49167" s="73"/>
      <c r="P49167" s="73"/>
      <c r="T49167" s="73"/>
      <c r="U49167" s="73"/>
      <c r="V49167" s="73"/>
      <c r="X49167" s="12"/>
    </row>
    <row r="49168" spans="2:24" x14ac:dyDescent="0.3">
      <c r="B49168" s="73"/>
      <c r="D49168" s="73"/>
      <c r="P49168" s="73"/>
      <c r="T49168" s="73"/>
      <c r="U49168" s="73"/>
      <c r="V49168" s="73"/>
      <c r="X49168" s="12"/>
    </row>
    <row r="49169" spans="2:24" x14ac:dyDescent="0.3">
      <c r="B49169" s="73"/>
      <c r="D49169" s="73"/>
      <c r="P49169" s="73"/>
      <c r="T49169" s="73"/>
      <c r="U49169" s="73"/>
      <c r="V49169" s="73"/>
      <c r="X49169" s="12"/>
    </row>
    <row r="49170" spans="2:24" x14ac:dyDescent="0.3">
      <c r="B49170" s="73"/>
      <c r="D49170" s="73"/>
      <c r="P49170" s="73"/>
      <c r="T49170" s="73"/>
      <c r="U49170" s="73"/>
      <c r="V49170" s="73"/>
      <c r="X49170" s="12"/>
    </row>
    <row r="49171" spans="2:24" x14ac:dyDescent="0.3">
      <c r="B49171" s="73"/>
      <c r="D49171" s="73"/>
      <c r="P49171" s="73"/>
      <c r="T49171" s="73"/>
      <c r="U49171" s="73"/>
      <c r="V49171" s="73"/>
      <c r="X49171" s="12"/>
    </row>
    <row r="49172" spans="2:24" x14ac:dyDescent="0.3">
      <c r="B49172" s="73"/>
      <c r="D49172" s="73"/>
      <c r="P49172" s="73"/>
      <c r="T49172" s="73"/>
      <c r="U49172" s="73"/>
      <c r="V49172" s="73"/>
      <c r="X49172" s="12"/>
    </row>
    <row r="49173" spans="2:24" x14ac:dyDescent="0.3">
      <c r="B49173" s="73"/>
      <c r="D49173" s="73"/>
      <c r="P49173" s="73"/>
      <c r="T49173" s="73"/>
      <c r="U49173" s="73"/>
      <c r="V49173" s="73"/>
      <c r="X49173" s="12"/>
    </row>
    <row r="49174" spans="2:24" x14ac:dyDescent="0.3">
      <c r="B49174" s="73"/>
      <c r="D49174" s="73"/>
      <c r="P49174" s="73"/>
      <c r="T49174" s="73"/>
      <c r="U49174" s="73"/>
      <c r="V49174" s="73"/>
      <c r="X49174" s="12"/>
    </row>
    <row r="49175" spans="2:24" x14ac:dyDescent="0.3">
      <c r="B49175" s="73"/>
      <c r="D49175" s="73"/>
      <c r="P49175" s="73"/>
      <c r="T49175" s="73"/>
      <c r="U49175" s="73"/>
      <c r="V49175" s="73"/>
      <c r="X49175" s="12"/>
    </row>
    <row r="49176" spans="2:24" x14ac:dyDescent="0.3">
      <c r="B49176" s="73"/>
      <c r="D49176" s="73"/>
      <c r="P49176" s="73"/>
      <c r="T49176" s="73"/>
      <c r="U49176" s="73"/>
      <c r="V49176" s="73"/>
      <c r="X49176" s="12"/>
    </row>
    <row r="49177" spans="2:24" x14ac:dyDescent="0.3">
      <c r="B49177" s="73"/>
      <c r="D49177" s="73"/>
      <c r="P49177" s="73"/>
      <c r="T49177" s="73"/>
      <c r="U49177" s="73"/>
      <c r="V49177" s="73"/>
      <c r="X49177" s="12"/>
    </row>
    <row r="49178" spans="2:24" x14ac:dyDescent="0.3">
      <c r="B49178" s="73"/>
      <c r="D49178" s="73"/>
      <c r="P49178" s="73"/>
      <c r="T49178" s="73"/>
      <c r="U49178" s="73"/>
      <c r="V49178" s="73"/>
      <c r="X49178" s="12"/>
    </row>
    <row r="49179" spans="2:24" x14ac:dyDescent="0.3">
      <c r="B49179" s="73"/>
      <c r="D49179" s="73"/>
      <c r="P49179" s="73"/>
      <c r="T49179" s="73"/>
      <c r="U49179" s="73"/>
      <c r="V49179" s="73"/>
      <c r="X49179" s="12"/>
    </row>
    <row r="49180" spans="2:24" x14ac:dyDescent="0.3">
      <c r="B49180" s="73"/>
      <c r="D49180" s="73"/>
      <c r="P49180" s="73"/>
      <c r="T49180" s="73"/>
      <c r="U49180" s="73"/>
      <c r="V49180" s="73"/>
      <c r="X49180" s="12"/>
    </row>
    <row r="49181" spans="2:24" x14ac:dyDescent="0.3">
      <c r="B49181" s="73"/>
      <c r="D49181" s="73"/>
      <c r="P49181" s="73"/>
      <c r="T49181" s="73"/>
      <c r="U49181" s="73"/>
      <c r="V49181" s="73"/>
      <c r="X49181" s="12"/>
    </row>
    <row r="49182" spans="2:24" x14ac:dyDescent="0.3">
      <c r="B49182" s="73"/>
      <c r="D49182" s="73"/>
      <c r="P49182" s="73"/>
      <c r="T49182" s="73"/>
      <c r="U49182" s="73"/>
      <c r="V49182" s="73"/>
      <c r="X49182" s="12"/>
    </row>
    <row r="49183" spans="2:24" x14ac:dyDescent="0.3">
      <c r="B49183" s="73"/>
      <c r="D49183" s="73"/>
      <c r="P49183" s="73"/>
      <c r="T49183" s="73"/>
      <c r="U49183" s="73"/>
      <c r="V49183" s="73"/>
      <c r="X49183" s="12"/>
    </row>
    <row r="49184" spans="2:24" x14ac:dyDescent="0.3">
      <c r="B49184" s="73"/>
      <c r="D49184" s="73"/>
      <c r="P49184" s="73"/>
      <c r="T49184" s="73"/>
      <c r="U49184" s="73"/>
      <c r="V49184" s="73"/>
      <c r="X49184" s="12"/>
    </row>
    <row r="49185" spans="2:24" x14ac:dyDescent="0.3">
      <c r="B49185" s="73"/>
      <c r="D49185" s="73"/>
      <c r="P49185" s="73"/>
      <c r="T49185" s="73"/>
      <c r="U49185" s="73"/>
      <c r="V49185" s="73"/>
      <c r="X49185" s="12"/>
    </row>
    <row r="49186" spans="2:24" x14ac:dyDescent="0.3">
      <c r="B49186" s="73"/>
      <c r="D49186" s="73"/>
      <c r="P49186" s="73"/>
      <c r="T49186" s="73"/>
      <c r="U49186" s="73"/>
      <c r="V49186" s="73"/>
      <c r="X49186" s="12"/>
    </row>
    <row r="49187" spans="2:24" x14ac:dyDescent="0.3">
      <c r="B49187" s="73"/>
      <c r="D49187" s="73"/>
      <c r="P49187" s="73"/>
      <c r="T49187" s="73"/>
      <c r="U49187" s="73"/>
      <c r="V49187" s="73"/>
      <c r="X49187" s="12"/>
    </row>
    <row r="49188" spans="2:24" x14ac:dyDescent="0.3">
      <c r="B49188" s="73"/>
      <c r="D49188" s="73"/>
      <c r="P49188" s="73"/>
      <c r="T49188" s="73"/>
      <c r="U49188" s="73"/>
      <c r="V49188" s="73"/>
      <c r="X49188" s="12"/>
    </row>
    <row r="49189" spans="2:24" x14ac:dyDescent="0.3">
      <c r="B49189" s="73"/>
      <c r="D49189" s="73"/>
      <c r="P49189" s="73"/>
      <c r="T49189" s="73"/>
      <c r="U49189" s="73"/>
      <c r="V49189" s="73"/>
      <c r="X49189" s="12"/>
    </row>
    <row r="49190" spans="2:24" x14ac:dyDescent="0.3">
      <c r="B49190" s="73"/>
      <c r="D49190" s="73"/>
      <c r="P49190" s="73"/>
      <c r="T49190" s="73"/>
      <c r="U49190" s="73"/>
      <c r="V49190" s="73"/>
      <c r="X49190" s="12"/>
    </row>
    <row r="49191" spans="2:24" x14ac:dyDescent="0.3">
      <c r="B49191" s="73"/>
      <c r="D49191" s="73"/>
      <c r="P49191" s="73"/>
      <c r="T49191" s="73"/>
      <c r="U49191" s="73"/>
      <c r="V49191" s="73"/>
      <c r="X49191" s="12"/>
    </row>
    <row r="49192" spans="2:24" x14ac:dyDescent="0.3">
      <c r="B49192" s="73"/>
      <c r="D49192" s="73"/>
      <c r="P49192" s="73"/>
      <c r="T49192" s="73"/>
      <c r="U49192" s="73"/>
      <c r="V49192" s="73"/>
      <c r="X49192" s="12"/>
    </row>
    <row r="49193" spans="2:24" x14ac:dyDescent="0.3">
      <c r="B49193" s="73"/>
      <c r="D49193" s="73"/>
      <c r="P49193" s="73"/>
      <c r="T49193" s="73"/>
      <c r="U49193" s="73"/>
      <c r="V49193" s="73"/>
      <c r="X49193" s="12"/>
    </row>
    <row r="49194" spans="2:24" x14ac:dyDescent="0.3">
      <c r="B49194" s="73"/>
      <c r="D49194" s="73"/>
      <c r="P49194" s="73"/>
      <c r="T49194" s="73"/>
      <c r="U49194" s="73"/>
      <c r="V49194" s="73"/>
      <c r="X49194" s="12"/>
    </row>
    <row r="49195" spans="2:24" x14ac:dyDescent="0.3">
      <c r="B49195" s="73"/>
      <c r="D49195" s="73"/>
      <c r="P49195" s="73"/>
      <c r="T49195" s="73"/>
      <c r="U49195" s="73"/>
      <c r="V49195" s="73"/>
      <c r="X49195" s="12"/>
    </row>
    <row r="49196" spans="2:24" x14ac:dyDescent="0.3">
      <c r="B49196" s="73"/>
      <c r="D49196" s="73"/>
      <c r="P49196" s="73"/>
      <c r="T49196" s="73"/>
      <c r="U49196" s="73"/>
      <c r="V49196" s="73"/>
      <c r="X49196" s="12"/>
    </row>
    <row r="49197" spans="2:24" x14ac:dyDescent="0.3">
      <c r="B49197" s="73"/>
      <c r="D49197" s="73"/>
      <c r="P49197" s="73"/>
      <c r="T49197" s="73"/>
      <c r="U49197" s="73"/>
      <c r="V49197" s="73"/>
      <c r="X49197" s="12"/>
    </row>
    <row r="49198" spans="2:24" x14ac:dyDescent="0.3">
      <c r="B49198" s="73"/>
      <c r="D49198" s="73"/>
      <c r="P49198" s="73"/>
      <c r="T49198" s="73"/>
      <c r="U49198" s="73"/>
      <c r="V49198" s="73"/>
      <c r="X49198" s="12"/>
    </row>
    <row r="49199" spans="2:24" x14ac:dyDescent="0.3">
      <c r="B49199" s="73"/>
      <c r="D49199" s="73"/>
      <c r="P49199" s="73"/>
      <c r="T49199" s="73"/>
      <c r="U49199" s="73"/>
      <c r="V49199" s="73"/>
      <c r="X49199" s="12"/>
    </row>
    <row r="49200" spans="2:24" x14ac:dyDescent="0.3">
      <c r="B49200" s="73"/>
      <c r="D49200" s="73"/>
      <c r="P49200" s="73"/>
      <c r="T49200" s="73"/>
      <c r="U49200" s="73"/>
      <c r="V49200" s="73"/>
      <c r="X49200" s="12"/>
    </row>
    <row r="49201" spans="2:24" x14ac:dyDescent="0.3">
      <c r="B49201" s="73"/>
      <c r="D49201" s="73"/>
      <c r="P49201" s="73"/>
      <c r="T49201" s="73"/>
      <c r="U49201" s="73"/>
      <c r="V49201" s="73"/>
      <c r="X49201" s="12"/>
    </row>
    <row r="49202" spans="2:24" x14ac:dyDescent="0.3">
      <c r="B49202" s="73"/>
      <c r="D49202" s="73"/>
      <c r="P49202" s="73"/>
      <c r="T49202" s="73"/>
      <c r="U49202" s="73"/>
      <c r="V49202" s="73"/>
      <c r="X49202" s="12"/>
    </row>
    <row r="49203" spans="2:24" x14ac:dyDescent="0.3">
      <c r="B49203" s="73"/>
      <c r="D49203" s="73"/>
      <c r="P49203" s="73"/>
      <c r="T49203" s="73"/>
      <c r="U49203" s="73"/>
      <c r="V49203" s="73"/>
      <c r="X49203" s="12"/>
    </row>
    <row r="49204" spans="2:24" x14ac:dyDescent="0.3">
      <c r="B49204" s="73"/>
      <c r="D49204" s="73"/>
      <c r="P49204" s="73"/>
      <c r="T49204" s="73"/>
      <c r="U49204" s="73"/>
      <c r="V49204" s="73"/>
      <c r="X49204" s="12"/>
    </row>
    <row r="49205" spans="2:24" x14ac:dyDescent="0.3">
      <c r="B49205" s="73"/>
      <c r="D49205" s="73"/>
      <c r="P49205" s="73"/>
      <c r="T49205" s="73"/>
      <c r="U49205" s="73"/>
      <c r="V49205" s="73"/>
      <c r="X49205" s="12"/>
    </row>
    <row r="49206" spans="2:24" x14ac:dyDescent="0.3">
      <c r="B49206" s="73"/>
      <c r="D49206" s="73"/>
      <c r="P49206" s="73"/>
      <c r="T49206" s="73"/>
      <c r="U49206" s="73"/>
      <c r="V49206" s="73"/>
      <c r="X49206" s="12"/>
    </row>
    <row r="49207" spans="2:24" x14ac:dyDescent="0.3">
      <c r="B49207" s="73"/>
      <c r="D49207" s="73"/>
      <c r="P49207" s="73"/>
      <c r="T49207" s="73"/>
      <c r="U49207" s="73"/>
      <c r="V49207" s="73"/>
      <c r="X49207" s="12"/>
    </row>
    <row r="49208" spans="2:24" x14ac:dyDescent="0.3">
      <c r="B49208" s="73"/>
      <c r="D49208" s="73"/>
      <c r="P49208" s="73"/>
      <c r="T49208" s="73"/>
      <c r="U49208" s="73"/>
      <c r="V49208" s="73"/>
      <c r="X49208" s="12"/>
    </row>
    <row r="49209" spans="2:24" x14ac:dyDescent="0.3">
      <c r="B49209" s="73"/>
      <c r="D49209" s="73"/>
      <c r="P49209" s="73"/>
      <c r="T49209" s="73"/>
      <c r="U49209" s="73"/>
      <c r="V49209" s="73"/>
      <c r="X49209" s="12"/>
    </row>
    <row r="49210" spans="2:24" x14ac:dyDescent="0.3">
      <c r="B49210" s="73"/>
      <c r="D49210" s="73"/>
      <c r="P49210" s="73"/>
      <c r="T49210" s="73"/>
      <c r="U49210" s="73"/>
      <c r="V49210" s="73"/>
      <c r="X49210" s="12"/>
    </row>
    <row r="49211" spans="2:24" x14ac:dyDescent="0.3">
      <c r="B49211" s="73"/>
      <c r="D49211" s="73"/>
      <c r="P49211" s="73"/>
      <c r="T49211" s="73"/>
      <c r="U49211" s="73"/>
      <c r="V49211" s="73"/>
      <c r="X49211" s="12"/>
    </row>
    <row r="49212" spans="2:24" x14ac:dyDescent="0.3">
      <c r="B49212" s="73"/>
      <c r="D49212" s="73"/>
      <c r="P49212" s="73"/>
      <c r="T49212" s="73"/>
      <c r="U49212" s="73"/>
      <c r="V49212" s="73"/>
      <c r="X49212" s="12"/>
    </row>
    <row r="49213" spans="2:24" x14ac:dyDescent="0.3">
      <c r="B49213" s="73"/>
      <c r="D49213" s="73"/>
      <c r="P49213" s="73"/>
      <c r="T49213" s="73"/>
      <c r="U49213" s="73"/>
      <c r="V49213" s="73"/>
      <c r="X49213" s="12"/>
    </row>
    <row r="49214" spans="2:24" x14ac:dyDescent="0.3">
      <c r="B49214" s="73"/>
      <c r="D49214" s="73"/>
      <c r="P49214" s="73"/>
      <c r="T49214" s="73"/>
      <c r="U49214" s="73"/>
      <c r="V49214" s="73"/>
      <c r="X49214" s="12"/>
    </row>
    <row r="49215" spans="2:24" x14ac:dyDescent="0.3">
      <c r="B49215" s="73"/>
      <c r="D49215" s="73"/>
      <c r="P49215" s="73"/>
      <c r="T49215" s="73"/>
      <c r="U49215" s="73"/>
      <c r="V49215" s="73"/>
      <c r="X49215" s="12"/>
    </row>
    <row r="49216" spans="2:24" x14ac:dyDescent="0.3">
      <c r="B49216" s="73"/>
      <c r="D49216" s="73"/>
      <c r="P49216" s="73"/>
      <c r="T49216" s="73"/>
      <c r="U49216" s="73"/>
      <c r="V49216" s="73"/>
      <c r="X49216" s="12"/>
    </row>
    <row r="49217" spans="2:24" x14ac:dyDescent="0.3">
      <c r="B49217" s="73"/>
      <c r="D49217" s="73"/>
      <c r="P49217" s="73"/>
      <c r="T49217" s="73"/>
      <c r="U49217" s="73"/>
      <c r="V49217" s="73"/>
      <c r="X49217" s="12"/>
    </row>
    <row r="49218" spans="2:24" x14ac:dyDescent="0.3">
      <c r="B49218" s="73"/>
      <c r="D49218" s="73"/>
      <c r="P49218" s="73"/>
      <c r="T49218" s="73"/>
      <c r="U49218" s="73"/>
      <c r="V49218" s="73"/>
      <c r="X49218" s="12"/>
    </row>
    <row r="49219" spans="2:24" x14ac:dyDescent="0.3">
      <c r="B49219" s="73"/>
      <c r="D49219" s="73"/>
      <c r="P49219" s="73"/>
      <c r="T49219" s="73"/>
      <c r="U49219" s="73"/>
      <c r="V49219" s="73"/>
      <c r="X49219" s="12"/>
    </row>
    <row r="49220" spans="2:24" x14ac:dyDescent="0.3">
      <c r="B49220" s="73"/>
      <c r="D49220" s="73"/>
      <c r="P49220" s="73"/>
      <c r="T49220" s="73"/>
      <c r="U49220" s="73"/>
      <c r="V49220" s="73"/>
      <c r="X49220" s="12"/>
    </row>
    <row r="49221" spans="2:24" x14ac:dyDescent="0.3">
      <c r="B49221" s="73"/>
      <c r="D49221" s="73"/>
      <c r="P49221" s="73"/>
      <c r="T49221" s="73"/>
      <c r="U49221" s="73"/>
      <c r="V49221" s="73"/>
      <c r="X49221" s="12"/>
    </row>
    <row r="49222" spans="2:24" x14ac:dyDescent="0.3">
      <c r="B49222" s="73"/>
      <c r="D49222" s="73"/>
      <c r="P49222" s="73"/>
      <c r="T49222" s="73"/>
      <c r="U49222" s="73"/>
      <c r="V49222" s="73"/>
      <c r="X49222" s="12"/>
    </row>
    <row r="49223" spans="2:24" x14ac:dyDescent="0.3">
      <c r="B49223" s="73"/>
      <c r="D49223" s="73"/>
      <c r="P49223" s="73"/>
      <c r="T49223" s="73"/>
      <c r="U49223" s="73"/>
      <c r="V49223" s="73"/>
      <c r="X49223" s="12"/>
    </row>
    <row r="49224" spans="2:24" x14ac:dyDescent="0.3">
      <c r="B49224" s="73"/>
      <c r="D49224" s="73"/>
      <c r="P49224" s="73"/>
      <c r="T49224" s="73"/>
      <c r="U49224" s="73"/>
      <c r="V49224" s="73"/>
      <c r="X49224" s="12"/>
    </row>
    <row r="49225" spans="2:24" x14ac:dyDescent="0.3">
      <c r="B49225" s="73"/>
      <c r="D49225" s="73"/>
      <c r="P49225" s="73"/>
      <c r="T49225" s="73"/>
      <c r="U49225" s="73"/>
      <c r="V49225" s="73"/>
      <c r="X49225" s="12"/>
    </row>
    <row r="49226" spans="2:24" x14ac:dyDescent="0.3">
      <c r="B49226" s="73"/>
      <c r="D49226" s="73"/>
      <c r="P49226" s="73"/>
      <c r="T49226" s="73"/>
      <c r="U49226" s="73"/>
      <c r="V49226" s="73"/>
      <c r="X49226" s="12"/>
    </row>
    <row r="49227" spans="2:24" x14ac:dyDescent="0.3">
      <c r="B49227" s="73"/>
      <c r="D49227" s="73"/>
      <c r="P49227" s="73"/>
      <c r="T49227" s="73"/>
      <c r="U49227" s="73"/>
      <c r="V49227" s="73"/>
      <c r="X49227" s="12"/>
    </row>
    <row r="49228" spans="2:24" x14ac:dyDescent="0.3">
      <c r="B49228" s="73"/>
      <c r="D49228" s="73"/>
      <c r="P49228" s="73"/>
      <c r="T49228" s="73"/>
      <c r="U49228" s="73"/>
      <c r="V49228" s="73"/>
      <c r="X49228" s="12"/>
    </row>
    <row r="49229" spans="2:24" x14ac:dyDescent="0.3">
      <c r="B49229" s="73"/>
      <c r="D49229" s="73"/>
      <c r="P49229" s="73"/>
      <c r="T49229" s="73"/>
      <c r="U49229" s="73"/>
      <c r="V49229" s="73"/>
      <c r="X49229" s="12"/>
    </row>
    <row r="49230" spans="2:24" x14ac:dyDescent="0.3">
      <c r="B49230" s="73"/>
      <c r="D49230" s="73"/>
      <c r="P49230" s="73"/>
      <c r="T49230" s="73"/>
      <c r="U49230" s="73"/>
      <c r="V49230" s="73"/>
      <c r="X49230" s="12"/>
    </row>
    <row r="49231" spans="2:24" x14ac:dyDescent="0.3">
      <c r="B49231" s="73"/>
      <c r="D49231" s="73"/>
      <c r="P49231" s="73"/>
      <c r="T49231" s="73"/>
      <c r="U49231" s="73"/>
      <c r="V49231" s="73"/>
      <c r="X49231" s="12"/>
    </row>
    <row r="49232" spans="2:24" x14ac:dyDescent="0.3">
      <c r="B49232" s="73"/>
      <c r="D49232" s="73"/>
      <c r="P49232" s="73"/>
      <c r="T49232" s="73"/>
      <c r="U49232" s="73"/>
      <c r="V49232" s="73"/>
      <c r="X49232" s="12"/>
    </row>
    <row r="49233" spans="2:24" x14ac:dyDescent="0.3">
      <c r="B49233" s="73"/>
      <c r="D49233" s="73"/>
      <c r="P49233" s="73"/>
      <c r="T49233" s="73"/>
      <c r="U49233" s="73"/>
      <c r="V49233" s="73"/>
      <c r="X49233" s="12"/>
    </row>
    <row r="49234" spans="2:24" x14ac:dyDescent="0.3">
      <c r="B49234" s="73"/>
      <c r="D49234" s="73"/>
      <c r="P49234" s="73"/>
      <c r="T49234" s="73"/>
      <c r="U49234" s="73"/>
      <c r="V49234" s="73"/>
      <c r="X49234" s="12"/>
    </row>
    <row r="49235" spans="2:24" x14ac:dyDescent="0.3">
      <c r="B49235" s="73"/>
      <c r="D49235" s="73"/>
      <c r="P49235" s="73"/>
      <c r="T49235" s="73"/>
      <c r="U49235" s="73"/>
      <c r="V49235" s="73"/>
      <c r="X49235" s="12"/>
    </row>
    <row r="49236" spans="2:24" x14ac:dyDescent="0.3">
      <c r="B49236" s="73"/>
      <c r="D49236" s="73"/>
      <c r="P49236" s="73"/>
      <c r="T49236" s="73"/>
      <c r="U49236" s="73"/>
      <c r="V49236" s="73"/>
      <c r="X49236" s="12"/>
    </row>
    <row r="49237" spans="2:24" x14ac:dyDescent="0.3">
      <c r="B49237" s="73"/>
      <c r="D49237" s="73"/>
      <c r="P49237" s="73"/>
      <c r="T49237" s="73"/>
      <c r="U49237" s="73"/>
      <c r="V49237" s="73"/>
      <c r="X49237" s="12"/>
    </row>
    <row r="49238" spans="2:24" x14ac:dyDescent="0.3">
      <c r="B49238" s="73"/>
      <c r="D49238" s="73"/>
      <c r="P49238" s="73"/>
      <c r="T49238" s="73"/>
      <c r="U49238" s="73"/>
      <c r="V49238" s="73"/>
      <c r="X49238" s="12"/>
    </row>
    <row r="49239" spans="2:24" x14ac:dyDescent="0.3">
      <c r="B49239" s="73"/>
      <c r="D49239" s="73"/>
      <c r="P49239" s="73"/>
      <c r="T49239" s="73"/>
      <c r="U49239" s="73"/>
      <c r="V49239" s="73"/>
      <c r="X49239" s="12"/>
    </row>
    <row r="49240" spans="2:24" x14ac:dyDescent="0.3">
      <c r="B49240" s="73"/>
      <c r="D49240" s="73"/>
      <c r="P49240" s="73"/>
      <c r="T49240" s="73"/>
      <c r="U49240" s="73"/>
      <c r="V49240" s="73"/>
      <c r="X49240" s="12"/>
    </row>
    <row r="49241" spans="2:24" x14ac:dyDescent="0.3">
      <c r="B49241" s="73"/>
      <c r="D49241" s="73"/>
      <c r="P49241" s="73"/>
      <c r="T49241" s="73"/>
      <c r="U49241" s="73"/>
      <c r="V49241" s="73"/>
      <c r="X49241" s="12"/>
    </row>
    <row r="49242" spans="2:24" x14ac:dyDescent="0.3">
      <c r="B49242" s="73"/>
      <c r="D49242" s="73"/>
      <c r="P49242" s="73"/>
      <c r="T49242" s="73"/>
      <c r="U49242" s="73"/>
      <c r="V49242" s="73"/>
      <c r="X49242" s="12"/>
    </row>
    <row r="49243" spans="2:24" x14ac:dyDescent="0.3">
      <c r="B49243" s="73"/>
      <c r="D49243" s="73"/>
      <c r="P49243" s="73"/>
      <c r="T49243" s="73"/>
      <c r="U49243" s="73"/>
      <c r="V49243" s="73"/>
      <c r="X49243" s="12"/>
    </row>
    <row r="49244" spans="2:24" x14ac:dyDescent="0.3">
      <c r="B49244" s="73"/>
      <c r="D49244" s="73"/>
      <c r="P49244" s="73"/>
      <c r="T49244" s="73"/>
      <c r="U49244" s="73"/>
      <c r="V49244" s="73"/>
      <c r="X49244" s="12"/>
    </row>
    <row r="49245" spans="2:24" x14ac:dyDescent="0.3">
      <c r="B49245" s="73"/>
      <c r="D49245" s="73"/>
      <c r="P49245" s="73"/>
      <c r="T49245" s="73"/>
      <c r="U49245" s="73"/>
      <c r="V49245" s="73"/>
      <c r="X49245" s="12"/>
    </row>
    <row r="49246" spans="2:24" x14ac:dyDescent="0.3">
      <c r="B49246" s="73"/>
      <c r="D49246" s="73"/>
      <c r="P49246" s="73"/>
      <c r="T49246" s="73"/>
      <c r="U49246" s="73"/>
      <c r="V49246" s="73"/>
      <c r="X49246" s="12"/>
    </row>
    <row r="49247" spans="2:24" x14ac:dyDescent="0.3">
      <c r="B49247" s="73"/>
      <c r="D49247" s="73"/>
      <c r="P49247" s="73"/>
      <c r="T49247" s="73"/>
      <c r="U49247" s="73"/>
      <c r="V49247" s="73"/>
      <c r="X49247" s="12"/>
    </row>
    <row r="49248" spans="2:24" x14ac:dyDescent="0.3">
      <c r="B49248" s="73"/>
      <c r="D49248" s="73"/>
      <c r="P49248" s="73"/>
      <c r="T49248" s="73"/>
      <c r="U49248" s="73"/>
      <c r="V49248" s="73"/>
      <c r="X49248" s="12"/>
    </row>
    <row r="49249" spans="2:24" x14ac:dyDescent="0.3">
      <c r="B49249" s="73"/>
      <c r="D49249" s="73"/>
      <c r="P49249" s="73"/>
      <c r="T49249" s="73"/>
      <c r="U49249" s="73"/>
      <c r="V49249" s="73"/>
      <c r="X49249" s="12"/>
    </row>
    <row r="49250" spans="2:24" x14ac:dyDescent="0.3">
      <c r="B49250" s="73"/>
      <c r="D49250" s="73"/>
      <c r="P49250" s="73"/>
      <c r="T49250" s="73"/>
      <c r="U49250" s="73"/>
      <c r="V49250" s="73"/>
      <c r="X49250" s="12"/>
    </row>
    <row r="49251" spans="2:24" x14ac:dyDescent="0.3">
      <c r="B49251" s="73"/>
      <c r="D49251" s="73"/>
      <c r="P49251" s="73"/>
      <c r="T49251" s="73"/>
      <c r="U49251" s="73"/>
      <c r="V49251" s="73"/>
      <c r="X49251" s="12"/>
    </row>
    <row r="49252" spans="2:24" x14ac:dyDescent="0.3">
      <c r="B49252" s="73"/>
      <c r="D49252" s="73"/>
      <c r="P49252" s="73"/>
      <c r="T49252" s="73"/>
      <c r="U49252" s="73"/>
      <c r="V49252" s="73"/>
      <c r="X49252" s="12"/>
    </row>
    <row r="49253" spans="2:24" x14ac:dyDescent="0.3">
      <c r="B49253" s="73"/>
      <c r="D49253" s="73"/>
      <c r="P49253" s="73"/>
      <c r="T49253" s="73"/>
      <c r="U49253" s="73"/>
      <c r="V49253" s="73"/>
      <c r="X49253" s="12"/>
    </row>
    <row r="49254" spans="2:24" x14ac:dyDescent="0.3">
      <c r="B49254" s="73"/>
      <c r="D49254" s="73"/>
      <c r="P49254" s="73"/>
      <c r="T49254" s="73"/>
      <c r="U49254" s="73"/>
      <c r="V49254" s="73"/>
      <c r="X49254" s="12"/>
    </row>
    <row r="49255" spans="2:24" x14ac:dyDescent="0.3">
      <c r="B49255" s="73"/>
      <c r="D49255" s="73"/>
      <c r="P49255" s="73"/>
      <c r="T49255" s="73"/>
      <c r="U49255" s="73"/>
      <c r="V49255" s="73"/>
      <c r="X49255" s="12"/>
    </row>
    <row r="49256" spans="2:24" x14ac:dyDescent="0.3">
      <c r="B49256" s="73"/>
      <c r="D49256" s="73"/>
      <c r="P49256" s="73"/>
      <c r="T49256" s="73"/>
      <c r="U49256" s="73"/>
      <c r="V49256" s="73"/>
      <c r="X49256" s="12"/>
    </row>
    <row r="49257" spans="2:24" x14ac:dyDescent="0.3">
      <c r="B49257" s="73"/>
      <c r="D49257" s="73"/>
      <c r="P49257" s="73"/>
      <c r="T49257" s="73"/>
      <c r="U49257" s="73"/>
      <c r="V49257" s="73"/>
      <c r="X49257" s="12"/>
    </row>
    <row r="49258" spans="2:24" x14ac:dyDescent="0.3">
      <c r="B49258" s="73"/>
      <c r="D49258" s="73"/>
      <c r="P49258" s="73"/>
      <c r="T49258" s="73"/>
      <c r="U49258" s="73"/>
      <c r="V49258" s="73"/>
      <c r="X49258" s="12"/>
    </row>
    <row r="49259" spans="2:24" x14ac:dyDescent="0.3">
      <c r="B49259" s="73"/>
      <c r="D49259" s="73"/>
      <c r="P49259" s="73"/>
      <c r="T49259" s="73"/>
      <c r="U49259" s="73"/>
      <c r="V49259" s="73"/>
      <c r="X49259" s="12"/>
    </row>
    <row r="49260" spans="2:24" x14ac:dyDescent="0.3">
      <c r="B49260" s="73"/>
      <c r="D49260" s="73"/>
      <c r="P49260" s="73"/>
      <c r="T49260" s="73"/>
      <c r="U49260" s="73"/>
      <c r="V49260" s="73"/>
      <c r="X49260" s="12"/>
    </row>
    <row r="49261" spans="2:24" x14ac:dyDescent="0.3">
      <c r="B49261" s="73"/>
      <c r="D49261" s="73"/>
      <c r="P49261" s="73"/>
      <c r="T49261" s="73"/>
      <c r="U49261" s="73"/>
      <c r="V49261" s="73"/>
      <c r="X49261" s="12"/>
    </row>
    <row r="49262" spans="2:24" x14ac:dyDescent="0.3">
      <c r="B49262" s="73"/>
      <c r="D49262" s="73"/>
      <c r="P49262" s="73"/>
      <c r="T49262" s="73"/>
      <c r="U49262" s="73"/>
      <c r="V49262" s="73"/>
      <c r="X49262" s="12"/>
    </row>
    <row r="49263" spans="2:24" x14ac:dyDescent="0.3">
      <c r="B49263" s="73"/>
      <c r="D49263" s="73"/>
      <c r="P49263" s="73"/>
      <c r="T49263" s="73"/>
      <c r="U49263" s="73"/>
      <c r="V49263" s="73"/>
      <c r="X49263" s="12"/>
    </row>
    <row r="49264" spans="2:24" x14ac:dyDescent="0.3">
      <c r="B49264" s="73"/>
      <c r="D49264" s="73"/>
      <c r="P49264" s="73"/>
      <c r="T49264" s="73"/>
      <c r="U49264" s="73"/>
      <c r="V49264" s="73"/>
      <c r="X49264" s="12"/>
    </row>
    <row r="49265" spans="2:24" x14ac:dyDescent="0.3">
      <c r="B49265" s="73"/>
      <c r="D49265" s="73"/>
      <c r="P49265" s="73"/>
      <c r="T49265" s="73"/>
      <c r="U49265" s="73"/>
      <c r="V49265" s="73"/>
      <c r="X49265" s="12"/>
    </row>
    <row r="49266" spans="2:24" x14ac:dyDescent="0.3">
      <c r="B49266" s="73"/>
      <c r="D49266" s="73"/>
      <c r="P49266" s="73"/>
      <c r="T49266" s="73"/>
      <c r="U49266" s="73"/>
      <c r="V49266" s="73"/>
      <c r="X49266" s="12"/>
    </row>
    <row r="49267" spans="2:24" x14ac:dyDescent="0.3">
      <c r="B49267" s="73"/>
      <c r="D49267" s="73"/>
      <c r="P49267" s="73"/>
      <c r="T49267" s="73"/>
      <c r="U49267" s="73"/>
      <c r="V49267" s="73"/>
      <c r="X49267" s="12"/>
    </row>
    <row r="49268" spans="2:24" x14ac:dyDescent="0.3">
      <c r="B49268" s="73"/>
      <c r="D49268" s="73"/>
      <c r="P49268" s="73"/>
      <c r="T49268" s="73"/>
      <c r="U49268" s="73"/>
      <c r="V49268" s="73"/>
      <c r="X49268" s="12"/>
    </row>
    <row r="49269" spans="2:24" x14ac:dyDescent="0.3">
      <c r="B49269" s="73"/>
      <c r="D49269" s="73"/>
      <c r="P49269" s="73"/>
      <c r="T49269" s="73"/>
      <c r="U49269" s="73"/>
      <c r="V49269" s="73"/>
      <c r="X49269" s="12"/>
    </row>
    <row r="49270" spans="2:24" x14ac:dyDescent="0.3">
      <c r="B49270" s="73"/>
      <c r="D49270" s="73"/>
      <c r="P49270" s="73"/>
      <c r="T49270" s="73"/>
      <c r="U49270" s="73"/>
      <c r="V49270" s="73"/>
      <c r="X49270" s="12"/>
    </row>
    <row r="49271" spans="2:24" x14ac:dyDescent="0.3">
      <c r="B49271" s="73"/>
      <c r="D49271" s="73"/>
      <c r="P49271" s="73"/>
      <c r="T49271" s="73"/>
      <c r="U49271" s="73"/>
      <c r="V49271" s="73"/>
      <c r="X49271" s="12"/>
    </row>
    <row r="49272" spans="2:24" x14ac:dyDescent="0.3">
      <c r="B49272" s="73"/>
      <c r="D49272" s="73"/>
      <c r="P49272" s="73"/>
      <c r="T49272" s="73"/>
      <c r="U49272" s="73"/>
      <c r="V49272" s="73"/>
      <c r="X49272" s="12"/>
    </row>
    <row r="49273" spans="2:24" x14ac:dyDescent="0.3">
      <c r="B49273" s="73"/>
      <c r="D49273" s="73"/>
      <c r="P49273" s="73"/>
      <c r="T49273" s="73"/>
      <c r="U49273" s="73"/>
      <c r="V49273" s="73"/>
      <c r="X49273" s="12"/>
    </row>
    <row r="49274" spans="2:24" x14ac:dyDescent="0.3">
      <c r="B49274" s="73"/>
      <c r="D49274" s="73"/>
      <c r="P49274" s="73"/>
      <c r="T49274" s="73"/>
      <c r="U49274" s="73"/>
      <c r="V49274" s="73"/>
      <c r="X49274" s="12"/>
    </row>
    <row r="49275" spans="2:24" x14ac:dyDescent="0.3">
      <c r="B49275" s="73"/>
      <c r="D49275" s="73"/>
      <c r="P49275" s="73"/>
      <c r="T49275" s="73"/>
      <c r="U49275" s="73"/>
      <c r="V49275" s="73"/>
      <c r="X49275" s="12"/>
    </row>
    <row r="49276" spans="2:24" x14ac:dyDescent="0.3">
      <c r="B49276" s="73"/>
      <c r="D49276" s="73"/>
      <c r="P49276" s="73"/>
      <c r="T49276" s="73"/>
      <c r="U49276" s="73"/>
      <c r="V49276" s="73"/>
      <c r="X49276" s="12"/>
    </row>
    <row r="49277" spans="2:24" x14ac:dyDescent="0.3">
      <c r="B49277" s="73"/>
      <c r="D49277" s="73"/>
      <c r="P49277" s="73"/>
      <c r="T49277" s="73"/>
      <c r="U49277" s="73"/>
      <c r="V49277" s="73"/>
      <c r="X49277" s="12"/>
    </row>
    <row r="49278" spans="2:24" x14ac:dyDescent="0.3">
      <c r="B49278" s="73"/>
      <c r="D49278" s="73"/>
      <c r="P49278" s="73"/>
      <c r="T49278" s="73"/>
      <c r="U49278" s="73"/>
      <c r="V49278" s="73"/>
      <c r="X49278" s="12"/>
    </row>
    <row r="49279" spans="2:24" x14ac:dyDescent="0.3">
      <c r="B49279" s="73"/>
      <c r="D49279" s="73"/>
      <c r="P49279" s="73"/>
      <c r="T49279" s="73"/>
      <c r="U49279" s="73"/>
      <c r="V49279" s="73"/>
      <c r="X49279" s="12"/>
    </row>
    <row r="49280" spans="2:24" x14ac:dyDescent="0.3">
      <c r="B49280" s="73"/>
      <c r="D49280" s="73"/>
      <c r="P49280" s="73"/>
      <c r="T49280" s="73"/>
      <c r="U49280" s="73"/>
      <c r="V49280" s="73"/>
      <c r="X49280" s="12"/>
    </row>
    <row r="49281" spans="2:24" x14ac:dyDescent="0.3">
      <c r="B49281" s="73"/>
      <c r="D49281" s="73"/>
      <c r="P49281" s="73"/>
      <c r="T49281" s="73"/>
      <c r="U49281" s="73"/>
      <c r="V49281" s="73"/>
      <c r="X49281" s="12"/>
    </row>
    <row r="49282" spans="2:24" x14ac:dyDescent="0.3">
      <c r="B49282" s="73"/>
      <c r="D49282" s="73"/>
      <c r="P49282" s="73"/>
      <c r="T49282" s="73"/>
      <c r="U49282" s="73"/>
      <c r="V49282" s="73"/>
      <c r="X49282" s="12"/>
    </row>
    <row r="49283" spans="2:24" x14ac:dyDescent="0.3">
      <c r="B49283" s="73"/>
      <c r="D49283" s="73"/>
      <c r="P49283" s="73"/>
      <c r="T49283" s="73"/>
      <c r="U49283" s="73"/>
      <c r="V49283" s="73"/>
      <c r="X49283" s="12"/>
    </row>
    <row r="49284" spans="2:24" x14ac:dyDescent="0.3">
      <c r="B49284" s="73"/>
      <c r="D49284" s="73"/>
      <c r="P49284" s="73"/>
      <c r="T49284" s="73"/>
      <c r="U49284" s="73"/>
      <c r="V49284" s="73"/>
      <c r="X49284" s="12"/>
    </row>
    <row r="49285" spans="2:24" x14ac:dyDescent="0.3">
      <c r="B49285" s="73"/>
      <c r="D49285" s="73"/>
      <c r="P49285" s="73"/>
      <c r="T49285" s="73"/>
      <c r="U49285" s="73"/>
      <c r="V49285" s="73"/>
      <c r="X49285" s="12"/>
    </row>
    <row r="49286" spans="2:24" x14ac:dyDescent="0.3">
      <c r="B49286" s="73"/>
      <c r="D49286" s="73"/>
      <c r="P49286" s="73"/>
      <c r="T49286" s="73"/>
      <c r="U49286" s="73"/>
      <c r="V49286" s="73"/>
      <c r="X49286" s="12"/>
    </row>
    <row r="49287" spans="2:24" x14ac:dyDescent="0.3">
      <c r="B49287" s="73"/>
      <c r="D49287" s="73"/>
      <c r="P49287" s="73"/>
      <c r="T49287" s="73"/>
      <c r="U49287" s="73"/>
      <c r="V49287" s="73"/>
      <c r="X49287" s="12"/>
    </row>
    <row r="49288" spans="2:24" x14ac:dyDescent="0.3">
      <c r="B49288" s="73"/>
      <c r="D49288" s="73"/>
      <c r="P49288" s="73"/>
      <c r="T49288" s="73"/>
      <c r="U49288" s="73"/>
      <c r="V49288" s="73"/>
      <c r="X49288" s="12"/>
    </row>
    <row r="49289" spans="2:24" x14ac:dyDescent="0.3">
      <c r="B49289" s="73"/>
      <c r="D49289" s="73"/>
      <c r="P49289" s="73"/>
      <c r="T49289" s="73"/>
      <c r="U49289" s="73"/>
      <c r="V49289" s="73"/>
      <c r="X49289" s="12"/>
    </row>
    <row r="49290" spans="2:24" x14ac:dyDescent="0.3">
      <c r="B49290" s="73"/>
      <c r="D49290" s="73"/>
      <c r="P49290" s="73"/>
      <c r="T49290" s="73"/>
      <c r="U49290" s="73"/>
      <c r="V49290" s="73"/>
      <c r="X49290" s="12"/>
    </row>
    <row r="49291" spans="2:24" x14ac:dyDescent="0.3">
      <c r="B49291" s="73"/>
      <c r="D49291" s="73"/>
      <c r="P49291" s="73"/>
      <c r="T49291" s="73"/>
      <c r="U49291" s="73"/>
      <c r="V49291" s="73"/>
      <c r="X49291" s="12"/>
    </row>
    <row r="49292" spans="2:24" x14ac:dyDescent="0.3">
      <c r="B49292" s="73"/>
      <c r="D49292" s="73"/>
      <c r="P49292" s="73"/>
      <c r="T49292" s="73"/>
      <c r="U49292" s="73"/>
      <c r="V49292" s="73"/>
      <c r="X49292" s="12"/>
    </row>
    <row r="49293" spans="2:24" x14ac:dyDescent="0.3">
      <c r="B49293" s="73"/>
      <c r="D49293" s="73"/>
      <c r="P49293" s="73"/>
      <c r="T49293" s="73"/>
      <c r="U49293" s="73"/>
      <c r="V49293" s="73"/>
      <c r="X49293" s="12"/>
    </row>
    <row r="49294" spans="2:24" x14ac:dyDescent="0.3">
      <c r="B49294" s="73"/>
      <c r="D49294" s="73"/>
      <c r="P49294" s="73"/>
      <c r="T49294" s="73"/>
      <c r="U49294" s="73"/>
      <c r="V49294" s="73"/>
      <c r="X49294" s="12"/>
    </row>
    <row r="49295" spans="2:24" x14ac:dyDescent="0.3">
      <c r="B49295" s="73"/>
      <c r="D49295" s="73"/>
      <c r="P49295" s="73"/>
      <c r="T49295" s="73"/>
      <c r="U49295" s="73"/>
      <c r="V49295" s="73"/>
      <c r="X49295" s="12"/>
    </row>
    <row r="49296" spans="2:24" x14ac:dyDescent="0.3">
      <c r="B49296" s="73"/>
      <c r="D49296" s="73"/>
      <c r="P49296" s="73"/>
      <c r="T49296" s="73"/>
      <c r="U49296" s="73"/>
      <c r="V49296" s="73"/>
      <c r="X49296" s="12"/>
    </row>
    <row r="49297" spans="2:24" x14ac:dyDescent="0.3">
      <c r="B49297" s="73"/>
      <c r="D49297" s="73"/>
      <c r="P49297" s="73"/>
      <c r="T49297" s="73"/>
      <c r="U49297" s="73"/>
      <c r="V49297" s="73"/>
      <c r="X49297" s="12"/>
    </row>
    <row r="49298" spans="2:24" x14ac:dyDescent="0.3">
      <c r="B49298" s="73"/>
      <c r="D49298" s="73"/>
      <c r="P49298" s="73"/>
      <c r="T49298" s="73"/>
      <c r="U49298" s="73"/>
      <c r="V49298" s="73"/>
      <c r="X49298" s="12"/>
    </row>
    <row r="49299" spans="2:24" x14ac:dyDescent="0.3">
      <c r="B49299" s="73"/>
      <c r="D49299" s="73"/>
      <c r="P49299" s="73"/>
      <c r="T49299" s="73"/>
      <c r="U49299" s="73"/>
      <c r="V49299" s="73"/>
      <c r="X49299" s="12"/>
    </row>
    <row r="49300" spans="2:24" x14ac:dyDescent="0.3">
      <c r="B49300" s="73"/>
      <c r="D49300" s="73"/>
      <c r="P49300" s="73"/>
      <c r="T49300" s="73"/>
      <c r="U49300" s="73"/>
      <c r="V49300" s="73"/>
      <c r="X49300" s="12"/>
    </row>
    <row r="49301" spans="2:24" x14ac:dyDescent="0.3">
      <c r="B49301" s="73"/>
      <c r="D49301" s="73"/>
      <c r="P49301" s="73"/>
      <c r="T49301" s="73"/>
      <c r="U49301" s="73"/>
      <c r="V49301" s="73"/>
      <c r="X49301" s="12"/>
    </row>
    <row r="49302" spans="2:24" x14ac:dyDescent="0.3">
      <c r="B49302" s="73"/>
      <c r="D49302" s="73"/>
      <c r="P49302" s="73"/>
      <c r="T49302" s="73"/>
      <c r="U49302" s="73"/>
      <c r="V49302" s="73"/>
      <c r="X49302" s="12"/>
    </row>
    <row r="49303" spans="2:24" x14ac:dyDescent="0.3">
      <c r="B49303" s="73"/>
      <c r="D49303" s="73"/>
      <c r="P49303" s="73"/>
      <c r="T49303" s="73"/>
      <c r="U49303" s="73"/>
      <c r="V49303" s="73"/>
      <c r="X49303" s="12"/>
    </row>
    <row r="49304" spans="2:24" x14ac:dyDescent="0.3">
      <c r="B49304" s="73"/>
      <c r="D49304" s="73"/>
      <c r="P49304" s="73"/>
      <c r="T49304" s="73"/>
      <c r="U49304" s="73"/>
      <c r="V49304" s="73"/>
      <c r="X49304" s="12"/>
    </row>
    <row r="49305" spans="2:24" x14ac:dyDescent="0.3">
      <c r="B49305" s="73"/>
      <c r="D49305" s="73"/>
      <c r="P49305" s="73"/>
      <c r="T49305" s="73"/>
      <c r="U49305" s="73"/>
      <c r="V49305" s="73"/>
      <c r="X49305" s="12"/>
    </row>
    <row r="49306" spans="2:24" x14ac:dyDescent="0.3">
      <c r="B49306" s="73"/>
      <c r="D49306" s="73"/>
      <c r="P49306" s="73"/>
      <c r="T49306" s="73"/>
      <c r="U49306" s="73"/>
      <c r="V49306" s="73"/>
      <c r="X49306" s="12"/>
    </row>
    <row r="49307" spans="2:24" x14ac:dyDescent="0.3">
      <c r="B49307" s="73"/>
      <c r="D49307" s="73"/>
      <c r="P49307" s="73"/>
      <c r="T49307" s="73"/>
      <c r="U49307" s="73"/>
      <c r="V49307" s="73"/>
      <c r="X49307" s="12"/>
    </row>
    <row r="49308" spans="2:24" x14ac:dyDescent="0.3">
      <c r="B49308" s="73"/>
      <c r="D49308" s="73"/>
      <c r="P49308" s="73"/>
      <c r="T49308" s="73"/>
      <c r="U49308" s="73"/>
      <c r="V49308" s="73"/>
      <c r="X49308" s="12"/>
    </row>
    <row r="49309" spans="2:24" x14ac:dyDescent="0.3">
      <c r="B49309" s="73"/>
      <c r="D49309" s="73"/>
      <c r="P49309" s="73"/>
      <c r="T49309" s="73"/>
      <c r="U49309" s="73"/>
      <c r="V49309" s="73"/>
      <c r="X49309" s="12"/>
    </row>
    <row r="49310" spans="2:24" x14ac:dyDescent="0.3">
      <c r="B49310" s="73"/>
      <c r="D49310" s="73"/>
      <c r="P49310" s="73"/>
      <c r="T49310" s="73"/>
      <c r="U49310" s="73"/>
      <c r="V49310" s="73"/>
      <c r="X49310" s="12"/>
    </row>
    <row r="49311" spans="2:24" x14ac:dyDescent="0.3">
      <c r="B49311" s="73"/>
      <c r="D49311" s="73"/>
      <c r="P49311" s="73"/>
      <c r="T49311" s="73"/>
      <c r="U49311" s="73"/>
      <c r="V49311" s="73"/>
      <c r="X49311" s="12"/>
    </row>
    <row r="49312" spans="2:24" x14ac:dyDescent="0.3">
      <c r="B49312" s="73"/>
      <c r="D49312" s="73"/>
      <c r="P49312" s="73"/>
      <c r="T49312" s="73"/>
      <c r="U49312" s="73"/>
      <c r="V49312" s="73"/>
      <c r="X49312" s="12"/>
    </row>
    <row r="49313" spans="2:24" x14ac:dyDescent="0.3">
      <c r="B49313" s="73"/>
      <c r="D49313" s="73"/>
      <c r="P49313" s="73"/>
      <c r="T49313" s="73"/>
      <c r="U49313" s="73"/>
      <c r="V49313" s="73"/>
      <c r="X49313" s="12"/>
    </row>
    <row r="49314" spans="2:24" x14ac:dyDescent="0.3">
      <c r="B49314" s="73"/>
      <c r="D49314" s="73"/>
      <c r="P49314" s="73"/>
      <c r="T49314" s="73"/>
      <c r="U49314" s="73"/>
      <c r="V49314" s="73"/>
      <c r="X49314" s="12"/>
    </row>
    <row r="49315" spans="2:24" x14ac:dyDescent="0.3">
      <c r="B49315" s="73"/>
      <c r="D49315" s="73"/>
      <c r="P49315" s="73"/>
      <c r="T49315" s="73"/>
      <c r="U49315" s="73"/>
      <c r="V49315" s="73"/>
      <c r="X49315" s="12"/>
    </row>
    <row r="49316" spans="2:24" x14ac:dyDescent="0.3">
      <c r="B49316" s="73"/>
      <c r="D49316" s="73"/>
      <c r="P49316" s="73"/>
      <c r="T49316" s="73"/>
      <c r="U49316" s="73"/>
      <c r="V49316" s="73"/>
      <c r="X49316" s="12"/>
    </row>
    <row r="49317" spans="2:24" x14ac:dyDescent="0.3">
      <c r="B49317" s="73"/>
      <c r="D49317" s="73"/>
      <c r="P49317" s="73"/>
      <c r="T49317" s="73"/>
      <c r="U49317" s="73"/>
      <c r="V49317" s="73"/>
      <c r="X49317" s="12"/>
    </row>
    <row r="49318" spans="2:24" x14ac:dyDescent="0.3">
      <c r="B49318" s="73"/>
      <c r="D49318" s="73"/>
      <c r="P49318" s="73"/>
      <c r="T49318" s="73"/>
      <c r="U49318" s="73"/>
      <c r="V49318" s="73"/>
      <c r="X49318" s="12"/>
    </row>
    <row r="49319" spans="2:24" x14ac:dyDescent="0.3">
      <c r="B49319" s="73"/>
      <c r="D49319" s="73"/>
      <c r="P49319" s="73"/>
      <c r="T49319" s="73"/>
      <c r="U49319" s="73"/>
      <c r="V49319" s="73"/>
      <c r="X49319" s="12"/>
    </row>
    <row r="49320" spans="2:24" x14ac:dyDescent="0.3">
      <c r="B49320" s="73"/>
      <c r="D49320" s="73"/>
      <c r="P49320" s="73"/>
      <c r="T49320" s="73"/>
      <c r="U49320" s="73"/>
      <c r="V49320" s="73"/>
      <c r="X49320" s="12"/>
    </row>
    <row r="49321" spans="2:24" x14ac:dyDescent="0.3">
      <c r="B49321" s="73"/>
      <c r="D49321" s="73"/>
      <c r="P49321" s="73"/>
      <c r="T49321" s="73"/>
      <c r="U49321" s="73"/>
      <c r="V49321" s="73"/>
      <c r="X49321" s="12"/>
    </row>
    <row r="49322" spans="2:24" x14ac:dyDescent="0.3">
      <c r="B49322" s="73"/>
      <c r="D49322" s="73"/>
      <c r="P49322" s="73"/>
      <c r="T49322" s="73"/>
      <c r="U49322" s="73"/>
      <c r="V49322" s="73"/>
      <c r="X49322" s="12"/>
    </row>
    <row r="49323" spans="2:24" x14ac:dyDescent="0.3">
      <c r="B49323" s="73"/>
      <c r="D49323" s="73"/>
      <c r="P49323" s="73"/>
      <c r="T49323" s="73"/>
      <c r="U49323" s="73"/>
      <c r="V49323" s="73"/>
      <c r="X49323" s="12"/>
    </row>
    <row r="49324" spans="2:24" x14ac:dyDescent="0.3">
      <c r="B49324" s="73"/>
      <c r="D49324" s="73"/>
      <c r="P49324" s="73"/>
      <c r="T49324" s="73"/>
      <c r="U49324" s="73"/>
      <c r="V49324" s="73"/>
      <c r="X49324" s="12"/>
    </row>
    <row r="49325" spans="2:24" x14ac:dyDescent="0.3">
      <c r="B49325" s="73"/>
      <c r="D49325" s="73"/>
      <c r="P49325" s="73"/>
      <c r="T49325" s="73"/>
      <c r="U49325" s="73"/>
      <c r="V49325" s="73"/>
      <c r="X49325" s="12"/>
    </row>
    <row r="49326" spans="2:24" x14ac:dyDescent="0.3">
      <c r="B49326" s="73"/>
      <c r="D49326" s="73"/>
      <c r="P49326" s="73"/>
      <c r="T49326" s="73"/>
      <c r="U49326" s="73"/>
      <c r="V49326" s="73"/>
      <c r="X49326" s="12"/>
    </row>
    <row r="49327" spans="2:24" x14ac:dyDescent="0.3">
      <c r="B49327" s="73"/>
      <c r="D49327" s="73"/>
      <c r="P49327" s="73"/>
      <c r="T49327" s="73"/>
      <c r="U49327" s="73"/>
      <c r="V49327" s="73"/>
      <c r="X49327" s="12"/>
    </row>
    <row r="49328" spans="2:24" x14ac:dyDescent="0.3">
      <c r="B49328" s="73"/>
      <c r="D49328" s="73"/>
      <c r="P49328" s="73"/>
      <c r="T49328" s="73"/>
      <c r="U49328" s="73"/>
      <c r="V49328" s="73"/>
      <c r="X49328" s="12"/>
    </row>
    <row r="49329" spans="2:24" x14ac:dyDescent="0.3">
      <c r="B49329" s="73"/>
      <c r="D49329" s="73"/>
      <c r="P49329" s="73"/>
      <c r="T49329" s="73"/>
      <c r="U49329" s="73"/>
      <c r="V49329" s="73"/>
      <c r="X49329" s="12"/>
    </row>
    <row r="49330" spans="2:24" x14ac:dyDescent="0.3">
      <c r="B49330" s="73"/>
      <c r="D49330" s="73"/>
      <c r="P49330" s="73"/>
      <c r="T49330" s="73"/>
      <c r="U49330" s="73"/>
      <c r="V49330" s="73"/>
      <c r="X49330" s="12"/>
    </row>
    <row r="49331" spans="2:24" x14ac:dyDescent="0.3">
      <c r="B49331" s="73"/>
      <c r="D49331" s="73"/>
      <c r="P49331" s="73"/>
      <c r="T49331" s="73"/>
      <c r="U49331" s="73"/>
      <c r="V49331" s="73"/>
      <c r="X49331" s="12"/>
    </row>
    <row r="49332" spans="2:24" x14ac:dyDescent="0.3">
      <c r="B49332" s="73"/>
      <c r="D49332" s="73"/>
      <c r="P49332" s="73"/>
      <c r="T49332" s="73"/>
      <c r="U49332" s="73"/>
      <c r="V49332" s="73"/>
      <c r="X49332" s="12"/>
    </row>
    <row r="49333" spans="2:24" x14ac:dyDescent="0.3">
      <c r="B49333" s="73"/>
      <c r="D49333" s="73"/>
      <c r="P49333" s="73"/>
      <c r="T49333" s="73"/>
      <c r="U49333" s="73"/>
      <c r="V49333" s="73"/>
      <c r="X49333" s="12"/>
    </row>
    <row r="49334" spans="2:24" x14ac:dyDescent="0.3">
      <c r="B49334" s="73"/>
      <c r="D49334" s="73"/>
      <c r="P49334" s="73"/>
      <c r="T49334" s="73"/>
      <c r="U49334" s="73"/>
      <c r="V49334" s="73"/>
      <c r="X49334" s="12"/>
    </row>
    <row r="49335" spans="2:24" x14ac:dyDescent="0.3">
      <c r="B49335" s="73"/>
      <c r="D49335" s="73"/>
      <c r="P49335" s="73"/>
      <c r="T49335" s="73"/>
      <c r="U49335" s="73"/>
      <c r="V49335" s="73"/>
      <c r="X49335" s="12"/>
    </row>
    <row r="49336" spans="2:24" x14ac:dyDescent="0.3">
      <c r="B49336" s="73"/>
      <c r="D49336" s="73"/>
      <c r="P49336" s="73"/>
      <c r="T49336" s="73"/>
      <c r="U49336" s="73"/>
      <c r="V49336" s="73"/>
      <c r="X49336" s="12"/>
    </row>
    <row r="49337" spans="2:24" x14ac:dyDescent="0.3">
      <c r="B49337" s="73"/>
      <c r="D49337" s="73"/>
      <c r="P49337" s="73"/>
      <c r="T49337" s="73"/>
      <c r="U49337" s="73"/>
      <c r="V49337" s="73"/>
      <c r="X49337" s="12"/>
    </row>
    <row r="49338" spans="2:24" x14ac:dyDescent="0.3">
      <c r="B49338" s="73"/>
      <c r="D49338" s="73"/>
      <c r="P49338" s="73"/>
      <c r="T49338" s="73"/>
      <c r="U49338" s="73"/>
      <c r="V49338" s="73"/>
      <c r="X49338" s="12"/>
    </row>
    <row r="49339" spans="2:24" x14ac:dyDescent="0.3">
      <c r="B49339" s="73"/>
      <c r="D49339" s="73"/>
      <c r="P49339" s="73"/>
      <c r="T49339" s="73"/>
      <c r="U49339" s="73"/>
      <c r="V49339" s="73"/>
      <c r="X49339" s="12"/>
    </row>
    <row r="49340" spans="2:24" x14ac:dyDescent="0.3">
      <c r="B49340" s="73"/>
      <c r="D49340" s="73"/>
      <c r="P49340" s="73"/>
      <c r="T49340" s="73"/>
      <c r="U49340" s="73"/>
      <c r="V49340" s="73"/>
      <c r="X49340" s="12"/>
    </row>
    <row r="49341" spans="2:24" x14ac:dyDescent="0.3">
      <c r="B49341" s="73"/>
      <c r="D49341" s="73"/>
      <c r="P49341" s="73"/>
      <c r="T49341" s="73"/>
      <c r="U49341" s="73"/>
      <c r="V49341" s="73"/>
      <c r="X49341" s="12"/>
    </row>
    <row r="49342" spans="2:24" x14ac:dyDescent="0.3">
      <c r="B49342" s="73"/>
      <c r="D49342" s="73"/>
      <c r="P49342" s="73"/>
      <c r="T49342" s="73"/>
      <c r="U49342" s="73"/>
      <c r="V49342" s="73"/>
      <c r="X49342" s="12"/>
    </row>
    <row r="49343" spans="2:24" x14ac:dyDescent="0.3">
      <c r="B49343" s="73"/>
      <c r="D49343" s="73"/>
      <c r="P49343" s="73"/>
      <c r="T49343" s="73"/>
      <c r="U49343" s="73"/>
      <c r="V49343" s="73"/>
      <c r="X49343" s="12"/>
    </row>
    <row r="49344" spans="2:24" x14ac:dyDescent="0.3">
      <c r="B49344" s="73"/>
      <c r="D49344" s="73"/>
      <c r="P49344" s="73"/>
      <c r="T49344" s="73"/>
      <c r="U49344" s="73"/>
      <c r="V49344" s="73"/>
      <c r="X49344" s="12"/>
    </row>
    <row r="49345" spans="2:24" x14ac:dyDescent="0.3">
      <c r="B49345" s="73"/>
      <c r="D49345" s="73"/>
      <c r="P49345" s="73"/>
      <c r="T49345" s="73"/>
      <c r="U49345" s="73"/>
      <c r="V49345" s="73"/>
      <c r="X49345" s="12"/>
    </row>
    <row r="49346" spans="2:24" x14ac:dyDescent="0.3">
      <c r="B49346" s="73"/>
      <c r="D49346" s="73"/>
      <c r="P49346" s="73"/>
      <c r="T49346" s="73"/>
      <c r="U49346" s="73"/>
      <c r="V49346" s="73"/>
      <c r="X49346" s="12"/>
    </row>
    <row r="49347" spans="2:24" x14ac:dyDescent="0.3">
      <c r="B49347" s="73"/>
      <c r="D49347" s="73"/>
      <c r="P49347" s="73"/>
      <c r="T49347" s="73"/>
      <c r="U49347" s="73"/>
      <c r="V49347" s="73"/>
      <c r="X49347" s="12"/>
    </row>
    <row r="49348" spans="2:24" x14ac:dyDescent="0.3">
      <c r="B49348" s="73"/>
      <c r="D49348" s="73"/>
      <c r="P49348" s="73"/>
      <c r="T49348" s="73"/>
      <c r="U49348" s="73"/>
      <c r="V49348" s="73"/>
      <c r="X49348" s="12"/>
    </row>
    <row r="49349" spans="2:24" x14ac:dyDescent="0.3">
      <c r="B49349" s="73"/>
      <c r="D49349" s="73"/>
      <c r="P49349" s="73"/>
      <c r="T49349" s="73"/>
      <c r="U49349" s="73"/>
      <c r="V49349" s="73"/>
      <c r="X49349" s="12"/>
    </row>
    <row r="49350" spans="2:24" x14ac:dyDescent="0.3">
      <c r="B49350" s="73"/>
      <c r="D49350" s="73"/>
      <c r="P49350" s="73"/>
      <c r="T49350" s="73"/>
      <c r="U49350" s="73"/>
      <c r="V49350" s="73"/>
      <c r="X49350" s="12"/>
    </row>
    <row r="49351" spans="2:24" x14ac:dyDescent="0.3">
      <c r="B49351" s="73"/>
      <c r="D49351" s="73"/>
      <c r="P49351" s="73"/>
      <c r="T49351" s="73"/>
      <c r="U49351" s="73"/>
      <c r="V49351" s="73"/>
      <c r="X49351" s="12"/>
    </row>
    <row r="49352" spans="2:24" x14ac:dyDescent="0.3">
      <c r="B49352" s="73"/>
      <c r="D49352" s="73"/>
      <c r="P49352" s="73"/>
      <c r="T49352" s="73"/>
      <c r="U49352" s="73"/>
      <c r="V49352" s="73"/>
      <c r="X49352" s="12"/>
    </row>
    <row r="49353" spans="2:24" x14ac:dyDescent="0.3">
      <c r="B49353" s="73"/>
      <c r="D49353" s="73"/>
      <c r="P49353" s="73"/>
      <c r="T49353" s="73"/>
      <c r="U49353" s="73"/>
      <c r="V49353" s="73"/>
      <c r="X49353" s="12"/>
    </row>
    <row r="49354" spans="2:24" x14ac:dyDescent="0.3">
      <c r="B49354" s="73"/>
      <c r="D49354" s="73"/>
      <c r="P49354" s="73"/>
      <c r="T49354" s="73"/>
      <c r="U49354" s="73"/>
      <c r="V49354" s="73"/>
      <c r="X49354" s="12"/>
    </row>
    <row r="49355" spans="2:24" x14ac:dyDescent="0.3">
      <c r="B49355" s="73"/>
      <c r="D49355" s="73"/>
      <c r="P49355" s="73"/>
      <c r="T49355" s="73"/>
      <c r="U49355" s="73"/>
      <c r="V49355" s="73"/>
      <c r="X49355" s="12"/>
    </row>
    <row r="49356" spans="2:24" x14ac:dyDescent="0.3">
      <c r="B49356" s="73"/>
      <c r="D49356" s="73"/>
      <c r="P49356" s="73"/>
      <c r="T49356" s="73"/>
      <c r="U49356" s="73"/>
      <c r="V49356" s="73"/>
      <c r="X49356" s="12"/>
    </row>
    <row r="49357" spans="2:24" x14ac:dyDescent="0.3">
      <c r="B49357" s="73"/>
      <c r="D49357" s="73"/>
      <c r="P49357" s="73"/>
      <c r="T49357" s="73"/>
      <c r="U49357" s="73"/>
      <c r="V49357" s="73"/>
      <c r="X49357" s="12"/>
    </row>
    <row r="49358" spans="2:24" x14ac:dyDescent="0.3">
      <c r="B49358" s="73"/>
      <c r="D49358" s="73"/>
      <c r="P49358" s="73"/>
      <c r="T49358" s="73"/>
      <c r="U49358" s="73"/>
      <c r="V49358" s="73"/>
      <c r="X49358" s="12"/>
    </row>
    <row r="49359" spans="2:24" x14ac:dyDescent="0.3">
      <c r="B49359" s="73"/>
      <c r="D49359" s="73"/>
      <c r="P49359" s="73"/>
      <c r="T49359" s="73"/>
      <c r="U49359" s="73"/>
      <c r="V49359" s="73"/>
      <c r="X49359" s="12"/>
    </row>
    <row r="49360" spans="2:24" x14ac:dyDescent="0.3">
      <c r="B49360" s="73"/>
      <c r="D49360" s="73"/>
      <c r="P49360" s="73"/>
      <c r="T49360" s="73"/>
      <c r="U49360" s="73"/>
      <c r="V49360" s="73"/>
      <c r="X49360" s="12"/>
    </row>
    <row r="49361" spans="2:24" x14ac:dyDescent="0.3">
      <c r="B49361" s="73"/>
      <c r="D49361" s="73"/>
      <c r="P49361" s="73"/>
      <c r="T49361" s="73"/>
      <c r="U49361" s="73"/>
      <c r="V49361" s="73"/>
      <c r="X49361" s="12"/>
    </row>
    <row r="49362" spans="2:24" x14ac:dyDescent="0.3">
      <c r="B49362" s="73"/>
      <c r="D49362" s="73"/>
      <c r="P49362" s="73"/>
      <c r="T49362" s="73"/>
      <c r="U49362" s="73"/>
      <c r="V49362" s="73"/>
      <c r="X49362" s="12"/>
    </row>
    <row r="49363" spans="2:24" x14ac:dyDescent="0.3">
      <c r="B49363" s="73"/>
      <c r="D49363" s="73"/>
      <c r="P49363" s="73"/>
      <c r="T49363" s="73"/>
      <c r="U49363" s="73"/>
      <c r="V49363" s="73"/>
      <c r="X49363" s="12"/>
    </row>
    <row r="49364" spans="2:24" x14ac:dyDescent="0.3">
      <c r="B49364" s="73"/>
      <c r="D49364" s="73"/>
      <c r="P49364" s="73"/>
      <c r="T49364" s="73"/>
      <c r="U49364" s="73"/>
      <c r="V49364" s="73"/>
      <c r="X49364" s="12"/>
    </row>
    <row r="49365" spans="2:24" x14ac:dyDescent="0.3">
      <c r="B49365" s="73"/>
      <c r="D49365" s="73"/>
      <c r="P49365" s="73"/>
      <c r="T49365" s="73"/>
      <c r="U49365" s="73"/>
      <c r="V49365" s="73"/>
      <c r="X49365" s="12"/>
    </row>
    <row r="49366" spans="2:24" x14ac:dyDescent="0.3">
      <c r="B49366" s="73"/>
      <c r="D49366" s="73"/>
      <c r="P49366" s="73"/>
      <c r="T49366" s="73"/>
      <c r="U49366" s="73"/>
      <c r="V49366" s="73"/>
      <c r="X49366" s="12"/>
    </row>
    <row r="49367" spans="2:24" x14ac:dyDescent="0.3">
      <c r="B49367" s="73"/>
      <c r="D49367" s="73"/>
      <c r="P49367" s="73"/>
      <c r="T49367" s="73"/>
      <c r="U49367" s="73"/>
      <c r="V49367" s="73"/>
      <c r="X49367" s="12"/>
    </row>
    <row r="49368" spans="2:24" x14ac:dyDescent="0.3">
      <c r="B49368" s="73"/>
      <c r="D49368" s="73"/>
      <c r="P49368" s="73"/>
      <c r="T49368" s="73"/>
      <c r="U49368" s="73"/>
      <c r="V49368" s="73"/>
      <c r="X49368" s="12"/>
    </row>
    <row r="49369" spans="2:24" x14ac:dyDescent="0.3">
      <c r="B49369" s="73"/>
      <c r="D49369" s="73"/>
      <c r="P49369" s="73"/>
      <c r="T49369" s="73"/>
      <c r="U49369" s="73"/>
      <c r="V49369" s="73"/>
      <c r="X49369" s="12"/>
    </row>
    <row r="49370" spans="2:24" x14ac:dyDescent="0.3">
      <c r="B49370" s="73"/>
      <c r="D49370" s="73"/>
      <c r="P49370" s="73"/>
      <c r="T49370" s="73"/>
      <c r="U49370" s="73"/>
      <c r="V49370" s="73"/>
      <c r="X49370" s="12"/>
    </row>
    <row r="49371" spans="2:24" x14ac:dyDescent="0.3">
      <c r="B49371" s="73"/>
      <c r="D49371" s="73"/>
      <c r="P49371" s="73"/>
      <c r="T49371" s="73"/>
      <c r="U49371" s="73"/>
      <c r="V49371" s="73"/>
      <c r="X49371" s="12"/>
    </row>
    <row r="49372" spans="2:24" x14ac:dyDescent="0.3">
      <c r="B49372" s="73"/>
      <c r="D49372" s="73"/>
      <c r="P49372" s="73"/>
      <c r="T49372" s="73"/>
      <c r="U49372" s="73"/>
      <c r="V49372" s="73"/>
      <c r="X49372" s="12"/>
    </row>
    <row r="49373" spans="2:24" x14ac:dyDescent="0.3">
      <c r="B49373" s="73"/>
      <c r="D49373" s="73"/>
      <c r="P49373" s="73"/>
      <c r="T49373" s="73"/>
      <c r="U49373" s="73"/>
      <c r="V49373" s="73"/>
      <c r="X49373" s="12"/>
    </row>
    <row r="49374" spans="2:24" x14ac:dyDescent="0.3">
      <c r="B49374" s="73"/>
      <c r="D49374" s="73"/>
      <c r="P49374" s="73"/>
      <c r="T49374" s="73"/>
      <c r="U49374" s="73"/>
      <c r="V49374" s="73"/>
      <c r="X49374" s="12"/>
    </row>
    <row r="49375" spans="2:24" x14ac:dyDescent="0.3">
      <c r="B49375" s="73"/>
      <c r="D49375" s="73"/>
      <c r="P49375" s="73"/>
      <c r="T49375" s="73"/>
      <c r="U49375" s="73"/>
      <c r="V49375" s="73"/>
      <c r="X49375" s="12"/>
    </row>
    <row r="49376" spans="2:24" x14ac:dyDescent="0.3">
      <c r="B49376" s="73"/>
      <c r="D49376" s="73"/>
      <c r="P49376" s="73"/>
      <c r="T49376" s="73"/>
      <c r="U49376" s="73"/>
      <c r="V49376" s="73"/>
      <c r="X49376" s="12"/>
    </row>
    <row r="49377" spans="2:24" x14ac:dyDescent="0.3">
      <c r="B49377" s="73"/>
      <c r="D49377" s="73"/>
      <c r="P49377" s="73"/>
      <c r="T49377" s="73"/>
      <c r="U49377" s="73"/>
      <c r="V49377" s="73"/>
      <c r="X49377" s="12"/>
    </row>
    <row r="49378" spans="2:24" x14ac:dyDescent="0.3">
      <c r="B49378" s="73"/>
      <c r="D49378" s="73"/>
      <c r="P49378" s="73"/>
      <c r="T49378" s="73"/>
      <c r="U49378" s="73"/>
      <c r="V49378" s="73"/>
      <c r="X49378" s="12"/>
    </row>
    <row r="49379" spans="2:24" x14ac:dyDescent="0.3">
      <c r="B49379" s="73"/>
      <c r="D49379" s="73"/>
      <c r="P49379" s="73"/>
      <c r="T49379" s="73"/>
      <c r="U49379" s="73"/>
      <c r="V49379" s="73"/>
      <c r="X49379" s="12"/>
    </row>
    <row r="49380" spans="2:24" x14ac:dyDescent="0.3">
      <c r="B49380" s="73"/>
      <c r="D49380" s="73"/>
      <c r="P49380" s="73"/>
      <c r="T49380" s="73"/>
      <c r="U49380" s="73"/>
      <c r="V49380" s="73"/>
      <c r="X49380" s="12"/>
    </row>
    <row r="49381" spans="2:24" x14ac:dyDescent="0.3">
      <c r="B49381" s="73"/>
      <c r="D49381" s="73"/>
      <c r="P49381" s="73"/>
      <c r="T49381" s="73"/>
      <c r="U49381" s="73"/>
      <c r="V49381" s="73"/>
      <c r="X49381" s="12"/>
    </row>
    <row r="49382" spans="2:24" x14ac:dyDescent="0.3">
      <c r="B49382" s="73"/>
      <c r="D49382" s="73"/>
      <c r="P49382" s="73"/>
      <c r="T49382" s="73"/>
      <c r="U49382" s="73"/>
      <c r="V49382" s="73"/>
      <c r="X49382" s="12"/>
    </row>
    <row r="49383" spans="2:24" x14ac:dyDescent="0.3">
      <c r="B49383" s="73"/>
      <c r="D49383" s="73"/>
      <c r="P49383" s="73"/>
      <c r="T49383" s="73"/>
      <c r="U49383" s="73"/>
      <c r="V49383" s="73"/>
      <c r="X49383" s="12"/>
    </row>
    <row r="49384" spans="2:24" x14ac:dyDescent="0.3">
      <c r="B49384" s="73"/>
      <c r="D49384" s="73"/>
      <c r="P49384" s="73"/>
      <c r="T49384" s="73"/>
      <c r="U49384" s="73"/>
      <c r="V49384" s="73"/>
      <c r="X49384" s="12"/>
    </row>
    <row r="49385" spans="2:24" x14ac:dyDescent="0.3">
      <c r="B49385" s="73"/>
      <c r="D49385" s="73"/>
      <c r="P49385" s="73"/>
      <c r="T49385" s="73"/>
      <c r="U49385" s="73"/>
      <c r="V49385" s="73"/>
      <c r="X49385" s="12"/>
    </row>
    <row r="49386" spans="2:24" x14ac:dyDescent="0.3">
      <c r="B49386" s="73"/>
      <c r="D49386" s="73"/>
      <c r="P49386" s="73"/>
      <c r="T49386" s="73"/>
      <c r="U49386" s="73"/>
      <c r="V49386" s="73"/>
      <c r="X49386" s="12"/>
    </row>
    <row r="49387" spans="2:24" x14ac:dyDescent="0.3">
      <c r="B49387" s="73"/>
      <c r="D49387" s="73"/>
      <c r="P49387" s="73"/>
      <c r="T49387" s="73"/>
      <c r="U49387" s="73"/>
      <c r="V49387" s="73"/>
      <c r="X49387" s="12"/>
    </row>
    <row r="49388" spans="2:24" x14ac:dyDescent="0.3">
      <c r="B49388" s="73"/>
      <c r="D49388" s="73"/>
      <c r="P49388" s="73"/>
      <c r="T49388" s="73"/>
      <c r="U49388" s="73"/>
      <c r="V49388" s="73"/>
      <c r="X49388" s="12"/>
    </row>
    <row r="49389" spans="2:24" x14ac:dyDescent="0.3">
      <c r="B49389" s="73"/>
      <c r="D49389" s="73"/>
      <c r="P49389" s="73"/>
      <c r="T49389" s="73"/>
      <c r="U49389" s="73"/>
      <c r="V49389" s="73"/>
      <c r="X49389" s="12"/>
    </row>
    <row r="49390" spans="2:24" x14ac:dyDescent="0.3">
      <c r="B49390" s="73"/>
      <c r="D49390" s="73"/>
      <c r="P49390" s="73"/>
      <c r="T49390" s="73"/>
      <c r="U49390" s="73"/>
      <c r="V49390" s="73"/>
      <c r="X49390" s="12"/>
    </row>
    <row r="49391" spans="2:24" x14ac:dyDescent="0.3">
      <c r="B49391" s="73"/>
      <c r="D49391" s="73"/>
      <c r="P49391" s="73"/>
      <c r="T49391" s="73"/>
      <c r="U49391" s="73"/>
      <c r="V49391" s="73"/>
      <c r="X49391" s="12"/>
    </row>
    <row r="49392" spans="2:24" x14ac:dyDescent="0.3">
      <c r="B49392" s="73"/>
      <c r="D49392" s="73"/>
      <c r="P49392" s="73"/>
      <c r="T49392" s="73"/>
      <c r="U49392" s="73"/>
      <c r="V49392" s="73"/>
      <c r="X49392" s="12"/>
    </row>
    <row r="49393" spans="2:24" x14ac:dyDescent="0.3">
      <c r="B49393" s="73"/>
      <c r="D49393" s="73"/>
      <c r="P49393" s="73"/>
      <c r="T49393" s="73"/>
      <c r="U49393" s="73"/>
      <c r="V49393" s="73"/>
      <c r="X49393" s="12"/>
    </row>
    <row r="49394" spans="2:24" x14ac:dyDescent="0.3">
      <c r="B49394" s="73"/>
      <c r="D49394" s="73"/>
      <c r="P49394" s="73"/>
      <c r="T49394" s="73"/>
      <c r="U49394" s="73"/>
      <c r="V49394" s="73"/>
      <c r="X49394" s="12"/>
    </row>
    <row r="49395" spans="2:24" x14ac:dyDescent="0.3">
      <c r="B49395" s="73"/>
      <c r="D49395" s="73"/>
      <c r="P49395" s="73"/>
      <c r="T49395" s="73"/>
      <c r="U49395" s="73"/>
      <c r="V49395" s="73"/>
      <c r="X49395" s="12"/>
    </row>
    <row r="49396" spans="2:24" x14ac:dyDescent="0.3">
      <c r="B49396" s="73"/>
      <c r="D49396" s="73"/>
      <c r="P49396" s="73"/>
      <c r="T49396" s="73"/>
      <c r="U49396" s="73"/>
      <c r="V49396" s="73"/>
      <c r="X49396" s="12"/>
    </row>
    <row r="49397" spans="2:24" x14ac:dyDescent="0.3">
      <c r="B49397" s="73"/>
      <c r="D49397" s="73"/>
      <c r="P49397" s="73"/>
      <c r="T49397" s="73"/>
      <c r="U49397" s="73"/>
      <c r="V49397" s="73"/>
      <c r="X49397" s="12"/>
    </row>
    <row r="49398" spans="2:24" x14ac:dyDescent="0.3">
      <c r="B49398" s="73"/>
      <c r="D49398" s="73"/>
      <c r="P49398" s="73"/>
      <c r="T49398" s="73"/>
      <c r="U49398" s="73"/>
      <c r="V49398" s="73"/>
      <c r="X49398" s="12"/>
    </row>
    <row r="49399" spans="2:24" x14ac:dyDescent="0.3">
      <c r="B49399" s="73"/>
      <c r="D49399" s="73"/>
      <c r="P49399" s="73"/>
      <c r="T49399" s="73"/>
      <c r="U49399" s="73"/>
      <c r="V49399" s="73"/>
      <c r="X49399" s="12"/>
    </row>
    <row r="49400" spans="2:24" x14ac:dyDescent="0.3">
      <c r="B49400" s="73"/>
      <c r="D49400" s="73"/>
      <c r="P49400" s="73"/>
      <c r="T49400" s="73"/>
      <c r="U49400" s="73"/>
      <c r="V49400" s="73"/>
      <c r="X49400" s="12"/>
    </row>
    <row r="49401" spans="2:24" x14ac:dyDescent="0.3">
      <c r="B49401" s="73"/>
      <c r="D49401" s="73"/>
      <c r="P49401" s="73"/>
      <c r="T49401" s="73"/>
      <c r="U49401" s="73"/>
      <c r="V49401" s="73"/>
      <c r="X49401" s="12"/>
    </row>
    <row r="49402" spans="2:24" x14ac:dyDescent="0.3">
      <c r="B49402" s="73"/>
      <c r="D49402" s="73"/>
      <c r="P49402" s="73"/>
      <c r="T49402" s="73"/>
      <c r="U49402" s="73"/>
      <c r="V49402" s="73"/>
      <c r="X49402" s="12"/>
    </row>
    <row r="49403" spans="2:24" x14ac:dyDescent="0.3">
      <c r="B49403" s="73"/>
      <c r="D49403" s="73"/>
      <c r="P49403" s="73"/>
      <c r="T49403" s="73"/>
      <c r="U49403" s="73"/>
      <c r="V49403" s="73"/>
      <c r="X49403" s="12"/>
    </row>
    <row r="49404" spans="2:24" x14ac:dyDescent="0.3">
      <c r="B49404" s="73"/>
      <c r="D49404" s="73"/>
      <c r="P49404" s="73"/>
      <c r="T49404" s="73"/>
      <c r="U49404" s="73"/>
      <c r="V49404" s="73"/>
      <c r="X49404" s="12"/>
    </row>
    <row r="49405" spans="2:24" x14ac:dyDescent="0.3">
      <c r="B49405" s="73"/>
      <c r="D49405" s="73"/>
      <c r="P49405" s="73"/>
      <c r="T49405" s="73"/>
      <c r="U49405" s="73"/>
      <c r="V49405" s="73"/>
      <c r="X49405" s="12"/>
    </row>
    <row r="49406" spans="2:24" x14ac:dyDescent="0.3">
      <c r="B49406" s="73"/>
      <c r="D49406" s="73"/>
      <c r="P49406" s="73"/>
      <c r="T49406" s="73"/>
      <c r="U49406" s="73"/>
      <c r="V49406" s="73"/>
      <c r="X49406" s="12"/>
    </row>
    <row r="49407" spans="2:24" x14ac:dyDescent="0.3">
      <c r="B49407" s="73"/>
      <c r="D49407" s="73"/>
      <c r="P49407" s="73"/>
      <c r="T49407" s="73"/>
      <c r="U49407" s="73"/>
      <c r="V49407" s="73"/>
      <c r="X49407" s="12"/>
    </row>
    <row r="49408" spans="2:24" x14ac:dyDescent="0.3">
      <c r="B49408" s="73"/>
      <c r="D49408" s="73"/>
      <c r="P49408" s="73"/>
      <c r="T49408" s="73"/>
      <c r="U49408" s="73"/>
      <c r="V49408" s="73"/>
      <c r="X49408" s="12"/>
    </row>
    <row r="49409" spans="2:24" x14ac:dyDescent="0.3">
      <c r="B49409" s="73"/>
      <c r="D49409" s="73"/>
      <c r="P49409" s="73"/>
      <c r="T49409" s="73"/>
      <c r="U49409" s="73"/>
      <c r="V49409" s="73"/>
      <c r="X49409" s="12"/>
    </row>
    <row r="49410" spans="2:24" x14ac:dyDescent="0.3">
      <c r="B49410" s="73"/>
      <c r="D49410" s="73"/>
      <c r="P49410" s="73"/>
      <c r="T49410" s="73"/>
      <c r="U49410" s="73"/>
      <c r="V49410" s="73"/>
      <c r="X49410" s="12"/>
    </row>
    <row r="49411" spans="2:24" x14ac:dyDescent="0.3">
      <c r="B49411" s="73"/>
      <c r="D49411" s="73"/>
      <c r="P49411" s="73"/>
      <c r="T49411" s="73"/>
      <c r="U49411" s="73"/>
      <c r="V49411" s="73"/>
      <c r="X49411" s="12"/>
    </row>
    <row r="49412" spans="2:24" x14ac:dyDescent="0.3">
      <c r="B49412" s="73"/>
      <c r="D49412" s="73"/>
      <c r="P49412" s="73"/>
      <c r="T49412" s="73"/>
      <c r="U49412" s="73"/>
      <c r="V49412" s="73"/>
      <c r="X49412" s="12"/>
    </row>
    <row r="49413" spans="2:24" x14ac:dyDescent="0.3">
      <c r="B49413" s="73"/>
      <c r="D49413" s="73"/>
      <c r="P49413" s="73"/>
      <c r="T49413" s="73"/>
      <c r="U49413" s="73"/>
      <c r="V49413" s="73"/>
      <c r="X49413" s="12"/>
    </row>
    <row r="49414" spans="2:24" x14ac:dyDescent="0.3">
      <c r="B49414" s="73"/>
      <c r="D49414" s="73"/>
      <c r="P49414" s="73"/>
      <c r="T49414" s="73"/>
      <c r="U49414" s="73"/>
      <c r="V49414" s="73"/>
      <c r="X49414" s="12"/>
    </row>
    <row r="49415" spans="2:24" x14ac:dyDescent="0.3">
      <c r="B49415" s="73"/>
      <c r="D49415" s="73"/>
      <c r="P49415" s="73"/>
      <c r="T49415" s="73"/>
      <c r="U49415" s="73"/>
      <c r="V49415" s="73"/>
      <c r="X49415" s="12"/>
    </row>
    <row r="49416" spans="2:24" x14ac:dyDescent="0.3">
      <c r="B49416" s="73"/>
      <c r="D49416" s="73"/>
      <c r="P49416" s="73"/>
      <c r="T49416" s="73"/>
      <c r="U49416" s="73"/>
      <c r="V49416" s="73"/>
      <c r="X49416" s="12"/>
    </row>
    <row r="49417" spans="2:24" x14ac:dyDescent="0.3">
      <c r="B49417" s="73"/>
      <c r="D49417" s="73"/>
      <c r="P49417" s="73"/>
      <c r="T49417" s="73"/>
      <c r="U49417" s="73"/>
      <c r="V49417" s="73"/>
      <c r="X49417" s="12"/>
    </row>
    <row r="49418" spans="2:24" x14ac:dyDescent="0.3">
      <c r="B49418" s="73"/>
      <c r="D49418" s="73"/>
      <c r="P49418" s="73"/>
      <c r="T49418" s="73"/>
      <c r="U49418" s="73"/>
      <c r="V49418" s="73"/>
      <c r="X49418" s="12"/>
    </row>
    <row r="49419" spans="2:24" x14ac:dyDescent="0.3">
      <c r="B49419" s="73"/>
      <c r="D49419" s="73"/>
      <c r="P49419" s="73"/>
      <c r="T49419" s="73"/>
      <c r="U49419" s="73"/>
      <c r="V49419" s="73"/>
      <c r="X49419" s="12"/>
    </row>
    <row r="49420" spans="2:24" x14ac:dyDescent="0.3">
      <c r="B49420" s="73"/>
      <c r="D49420" s="73"/>
      <c r="P49420" s="73"/>
      <c r="T49420" s="73"/>
      <c r="U49420" s="73"/>
      <c r="V49420" s="73"/>
      <c r="X49420" s="12"/>
    </row>
    <row r="49421" spans="2:24" x14ac:dyDescent="0.3">
      <c r="B49421" s="73"/>
      <c r="D49421" s="73"/>
      <c r="P49421" s="73"/>
      <c r="T49421" s="73"/>
      <c r="U49421" s="73"/>
      <c r="V49421" s="73"/>
      <c r="X49421" s="12"/>
    </row>
    <row r="49422" spans="2:24" x14ac:dyDescent="0.3">
      <c r="B49422" s="73"/>
      <c r="D49422" s="73"/>
      <c r="P49422" s="73"/>
      <c r="T49422" s="73"/>
      <c r="U49422" s="73"/>
      <c r="V49422" s="73"/>
      <c r="X49422" s="12"/>
    </row>
    <row r="49423" spans="2:24" x14ac:dyDescent="0.3">
      <c r="B49423" s="73"/>
      <c r="D49423" s="73"/>
      <c r="P49423" s="73"/>
      <c r="T49423" s="73"/>
      <c r="U49423" s="73"/>
      <c r="V49423" s="73"/>
      <c r="X49423" s="12"/>
    </row>
    <row r="49424" spans="2:24" x14ac:dyDescent="0.3">
      <c r="B49424" s="73"/>
      <c r="D49424" s="73"/>
      <c r="P49424" s="73"/>
      <c r="T49424" s="73"/>
      <c r="U49424" s="73"/>
      <c r="V49424" s="73"/>
      <c r="X49424" s="12"/>
    </row>
    <row r="49425" spans="2:24" x14ac:dyDescent="0.3">
      <c r="B49425" s="73"/>
      <c r="D49425" s="73"/>
      <c r="P49425" s="73"/>
      <c r="T49425" s="73"/>
      <c r="U49425" s="73"/>
      <c r="V49425" s="73"/>
      <c r="X49425" s="12"/>
    </row>
    <row r="49426" spans="2:24" x14ac:dyDescent="0.3">
      <c r="B49426" s="73"/>
      <c r="D49426" s="73"/>
      <c r="P49426" s="73"/>
      <c r="T49426" s="73"/>
      <c r="U49426" s="73"/>
      <c r="V49426" s="73"/>
      <c r="X49426" s="12"/>
    </row>
    <row r="49427" spans="2:24" x14ac:dyDescent="0.3">
      <c r="B49427" s="73"/>
      <c r="D49427" s="73"/>
      <c r="P49427" s="73"/>
      <c r="T49427" s="73"/>
      <c r="U49427" s="73"/>
      <c r="V49427" s="73"/>
      <c r="X49427" s="12"/>
    </row>
    <row r="49428" spans="2:24" x14ac:dyDescent="0.3">
      <c r="B49428" s="73"/>
      <c r="D49428" s="73"/>
      <c r="P49428" s="73"/>
      <c r="T49428" s="73"/>
      <c r="U49428" s="73"/>
      <c r="V49428" s="73"/>
      <c r="X49428" s="12"/>
    </row>
    <row r="49429" spans="2:24" x14ac:dyDescent="0.3">
      <c r="B49429" s="73"/>
      <c r="D49429" s="73"/>
      <c r="P49429" s="73"/>
      <c r="T49429" s="73"/>
      <c r="U49429" s="73"/>
      <c r="V49429" s="73"/>
      <c r="X49429" s="12"/>
    </row>
    <row r="49430" spans="2:24" x14ac:dyDescent="0.3">
      <c r="B49430" s="73"/>
      <c r="D49430" s="73"/>
      <c r="P49430" s="73"/>
      <c r="T49430" s="73"/>
      <c r="U49430" s="73"/>
      <c r="V49430" s="73"/>
      <c r="X49430" s="12"/>
    </row>
    <row r="49431" spans="2:24" x14ac:dyDescent="0.3">
      <c r="B49431" s="73"/>
      <c r="D49431" s="73"/>
      <c r="P49431" s="73"/>
      <c r="T49431" s="73"/>
      <c r="U49431" s="73"/>
      <c r="V49431" s="73"/>
      <c r="X49431" s="12"/>
    </row>
    <row r="49432" spans="2:24" x14ac:dyDescent="0.3">
      <c r="B49432" s="73"/>
      <c r="D49432" s="73"/>
      <c r="P49432" s="73"/>
      <c r="T49432" s="73"/>
      <c r="U49432" s="73"/>
      <c r="V49432" s="73"/>
      <c r="X49432" s="12"/>
    </row>
    <row r="49433" spans="2:24" x14ac:dyDescent="0.3">
      <c r="B49433" s="73"/>
      <c r="D49433" s="73"/>
      <c r="P49433" s="73"/>
      <c r="T49433" s="73"/>
      <c r="U49433" s="73"/>
      <c r="V49433" s="73"/>
      <c r="X49433" s="12"/>
    </row>
    <row r="49434" spans="2:24" x14ac:dyDescent="0.3">
      <c r="B49434" s="73"/>
      <c r="D49434" s="73"/>
      <c r="P49434" s="73"/>
      <c r="T49434" s="73"/>
      <c r="U49434" s="73"/>
      <c r="V49434" s="73"/>
      <c r="X49434" s="12"/>
    </row>
    <row r="49435" spans="2:24" x14ac:dyDescent="0.3">
      <c r="B49435" s="73"/>
      <c r="D49435" s="73"/>
      <c r="P49435" s="73"/>
      <c r="T49435" s="73"/>
      <c r="U49435" s="73"/>
      <c r="V49435" s="73"/>
      <c r="X49435" s="12"/>
    </row>
    <row r="49436" spans="2:24" x14ac:dyDescent="0.3">
      <c r="B49436" s="73"/>
      <c r="D49436" s="73"/>
      <c r="P49436" s="73"/>
      <c r="T49436" s="73"/>
      <c r="U49436" s="73"/>
      <c r="V49436" s="73"/>
      <c r="X49436" s="12"/>
    </row>
    <row r="49437" spans="2:24" x14ac:dyDescent="0.3">
      <c r="B49437" s="73"/>
      <c r="D49437" s="73"/>
      <c r="P49437" s="73"/>
      <c r="T49437" s="73"/>
      <c r="U49437" s="73"/>
      <c r="V49437" s="73"/>
      <c r="X49437" s="12"/>
    </row>
    <row r="49438" spans="2:24" x14ac:dyDescent="0.3">
      <c r="B49438" s="73"/>
      <c r="D49438" s="73"/>
      <c r="P49438" s="73"/>
      <c r="T49438" s="73"/>
      <c r="U49438" s="73"/>
      <c r="V49438" s="73"/>
      <c r="X49438" s="12"/>
    </row>
    <row r="49439" spans="2:24" x14ac:dyDescent="0.3">
      <c r="B49439" s="73"/>
      <c r="D49439" s="73"/>
      <c r="P49439" s="73"/>
      <c r="T49439" s="73"/>
      <c r="U49439" s="73"/>
      <c r="V49439" s="73"/>
      <c r="X49439" s="12"/>
    </row>
    <row r="49440" spans="2:24" x14ac:dyDescent="0.3">
      <c r="B49440" s="73"/>
      <c r="D49440" s="73"/>
      <c r="P49440" s="73"/>
      <c r="T49440" s="73"/>
      <c r="U49440" s="73"/>
      <c r="V49440" s="73"/>
      <c r="X49440" s="12"/>
    </row>
    <row r="49441" spans="2:24" x14ac:dyDescent="0.3">
      <c r="B49441" s="73"/>
      <c r="D49441" s="73"/>
      <c r="P49441" s="73"/>
      <c r="T49441" s="73"/>
      <c r="U49441" s="73"/>
      <c r="V49441" s="73"/>
      <c r="X49441" s="12"/>
    </row>
    <row r="49442" spans="2:24" x14ac:dyDescent="0.3">
      <c r="B49442" s="73"/>
      <c r="D49442" s="73"/>
      <c r="P49442" s="73"/>
      <c r="T49442" s="73"/>
      <c r="U49442" s="73"/>
      <c r="V49442" s="73"/>
      <c r="X49442" s="12"/>
    </row>
    <row r="49443" spans="2:24" x14ac:dyDescent="0.3">
      <c r="B49443" s="73"/>
      <c r="D49443" s="73"/>
      <c r="P49443" s="73"/>
      <c r="T49443" s="73"/>
      <c r="U49443" s="73"/>
      <c r="V49443" s="73"/>
      <c r="X49443" s="12"/>
    </row>
    <row r="49444" spans="2:24" x14ac:dyDescent="0.3">
      <c r="B49444" s="73"/>
      <c r="D49444" s="73"/>
      <c r="P49444" s="73"/>
      <c r="T49444" s="73"/>
      <c r="U49444" s="73"/>
      <c r="V49444" s="73"/>
      <c r="X49444" s="12"/>
    </row>
    <row r="49445" spans="2:24" x14ac:dyDescent="0.3">
      <c r="B49445" s="73"/>
      <c r="D49445" s="73"/>
      <c r="P49445" s="73"/>
      <c r="T49445" s="73"/>
      <c r="U49445" s="73"/>
      <c r="V49445" s="73"/>
      <c r="X49445" s="12"/>
    </row>
    <row r="49446" spans="2:24" x14ac:dyDescent="0.3">
      <c r="B49446" s="73"/>
      <c r="D49446" s="73"/>
      <c r="P49446" s="73"/>
      <c r="T49446" s="73"/>
      <c r="U49446" s="73"/>
      <c r="V49446" s="73"/>
      <c r="X49446" s="12"/>
    </row>
    <row r="49447" spans="2:24" x14ac:dyDescent="0.3">
      <c r="B49447" s="73"/>
      <c r="D49447" s="73"/>
      <c r="P49447" s="73"/>
      <c r="T49447" s="73"/>
      <c r="U49447" s="73"/>
      <c r="V49447" s="73"/>
      <c r="X49447" s="12"/>
    </row>
    <row r="49448" spans="2:24" x14ac:dyDescent="0.3">
      <c r="B49448" s="73"/>
      <c r="D49448" s="73"/>
      <c r="P49448" s="73"/>
      <c r="T49448" s="73"/>
      <c r="U49448" s="73"/>
      <c r="V49448" s="73"/>
      <c r="X49448" s="12"/>
    </row>
    <row r="49449" spans="2:24" x14ac:dyDescent="0.3">
      <c r="B49449" s="73"/>
      <c r="D49449" s="73"/>
      <c r="P49449" s="73"/>
      <c r="T49449" s="73"/>
      <c r="U49449" s="73"/>
      <c r="V49449" s="73"/>
      <c r="X49449" s="12"/>
    </row>
    <row r="49450" spans="2:24" x14ac:dyDescent="0.3">
      <c r="B49450" s="73"/>
      <c r="D49450" s="73"/>
      <c r="P49450" s="73"/>
      <c r="T49450" s="73"/>
      <c r="U49450" s="73"/>
      <c r="V49450" s="73"/>
      <c r="X49450" s="12"/>
    </row>
    <row r="49451" spans="2:24" x14ac:dyDescent="0.3">
      <c r="B49451" s="73"/>
      <c r="D49451" s="73"/>
      <c r="P49451" s="73"/>
      <c r="T49451" s="73"/>
      <c r="U49451" s="73"/>
      <c r="V49451" s="73"/>
      <c r="X49451" s="12"/>
    </row>
    <row r="49452" spans="2:24" x14ac:dyDescent="0.3">
      <c r="B49452" s="73"/>
      <c r="D49452" s="73"/>
      <c r="P49452" s="73"/>
      <c r="T49452" s="73"/>
      <c r="U49452" s="73"/>
      <c r="V49452" s="73"/>
      <c r="X49452" s="12"/>
    </row>
    <row r="49453" spans="2:24" x14ac:dyDescent="0.3">
      <c r="B49453" s="73"/>
      <c r="D49453" s="73"/>
      <c r="P49453" s="73"/>
      <c r="T49453" s="73"/>
      <c r="U49453" s="73"/>
      <c r="V49453" s="73"/>
      <c r="X49453" s="12"/>
    </row>
    <row r="49454" spans="2:24" x14ac:dyDescent="0.3">
      <c r="B49454" s="73"/>
      <c r="D49454" s="73"/>
      <c r="P49454" s="73"/>
      <c r="T49454" s="73"/>
      <c r="U49454" s="73"/>
      <c r="V49454" s="73"/>
      <c r="X49454" s="12"/>
    </row>
    <row r="49455" spans="2:24" x14ac:dyDescent="0.3">
      <c r="B49455" s="73"/>
      <c r="D49455" s="73"/>
      <c r="P49455" s="73"/>
      <c r="T49455" s="73"/>
      <c r="U49455" s="73"/>
      <c r="V49455" s="73"/>
      <c r="X49455" s="12"/>
    </row>
    <row r="49456" spans="2:24" x14ac:dyDescent="0.3">
      <c r="B49456" s="73"/>
      <c r="D49456" s="73"/>
      <c r="P49456" s="73"/>
      <c r="T49456" s="73"/>
      <c r="U49456" s="73"/>
      <c r="V49456" s="73"/>
      <c r="X49456" s="12"/>
    </row>
    <row r="49457" spans="2:24" x14ac:dyDescent="0.3">
      <c r="B49457" s="73"/>
      <c r="D49457" s="73"/>
      <c r="P49457" s="73"/>
      <c r="T49457" s="73"/>
      <c r="U49457" s="73"/>
      <c r="V49457" s="73"/>
      <c r="X49457" s="12"/>
    </row>
    <row r="49458" spans="2:24" x14ac:dyDescent="0.3">
      <c r="B49458" s="73"/>
      <c r="D49458" s="73"/>
      <c r="P49458" s="73"/>
      <c r="T49458" s="73"/>
      <c r="U49458" s="73"/>
      <c r="V49458" s="73"/>
      <c r="X49458" s="12"/>
    </row>
    <row r="49459" spans="2:24" x14ac:dyDescent="0.3">
      <c r="B49459" s="73"/>
      <c r="D49459" s="73"/>
      <c r="P49459" s="73"/>
      <c r="T49459" s="73"/>
      <c r="U49459" s="73"/>
      <c r="V49459" s="73"/>
      <c r="X49459" s="12"/>
    </row>
    <row r="49460" spans="2:24" x14ac:dyDescent="0.3">
      <c r="B49460" s="73"/>
      <c r="D49460" s="73"/>
      <c r="P49460" s="73"/>
      <c r="T49460" s="73"/>
      <c r="U49460" s="73"/>
      <c r="V49460" s="73"/>
      <c r="X49460" s="12"/>
    </row>
    <row r="49461" spans="2:24" x14ac:dyDescent="0.3">
      <c r="B49461" s="73"/>
      <c r="D49461" s="73"/>
      <c r="P49461" s="73"/>
      <c r="T49461" s="73"/>
      <c r="U49461" s="73"/>
      <c r="V49461" s="73"/>
      <c r="X49461" s="12"/>
    </row>
    <row r="49462" spans="2:24" x14ac:dyDescent="0.3">
      <c r="B49462" s="73"/>
      <c r="D49462" s="73"/>
      <c r="P49462" s="73"/>
      <c r="T49462" s="73"/>
      <c r="U49462" s="73"/>
      <c r="V49462" s="73"/>
      <c r="X49462" s="12"/>
    </row>
    <row r="49463" spans="2:24" x14ac:dyDescent="0.3">
      <c r="B49463" s="73"/>
      <c r="D49463" s="73"/>
      <c r="P49463" s="73"/>
      <c r="T49463" s="73"/>
      <c r="U49463" s="73"/>
      <c r="V49463" s="73"/>
      <c r="X49463" s="12"/>
    </row>
    <row r="49464" spans="2:24" x14ac:dyDescent="0.3">
      <c r="B49464" s="73"/>
      <c r="D49464" s="73"/>
      <c r="P49464" s="73"/>
      <c r="T49464" s="73"/>
      <c r="U49464" s="73"/>
      <c r="V49464" s="73"/>
      <c r="X49464" s="12"/>
    </row>
    <row r="49465" spans="2:24" x14ac:dyDescent="0.3">
      <c r="B49465" s="73"/>
      <c r="D49465" s="73"/>
      <c r="P49465" s="73"/>
      <c r="T49465" s="73"/>
      <c r="U49465" s="73"/>
      <c r="V49465" s="73"/>
      <c r="X49465" s="12"/>
    </row>
    <row r="49466" spans="2:24" x14ac:dyDescent="0.3">
      <c r="B49466" s="73"/>
      <c r="D49466" s="73"/>
      <c r="P49466" s="73"/>
      <c r="T49466" s="73"/>
      <c r="U49466" s="73"/>
      <c r="V49466" s="73"/>
      <c r="X49466" s="12"/>
    </row>
    <row r="49467" spans="2:24" x14ac:dyDescent="0.3">
      <c r="B49467" s="73"/>
      <c r="D49467" s="73"/>
      <c r="P49467" s="73"/>
      <c r="T49467" s="73"/>
      <c r="U49467" s="73"/>
      <c r="V49467" s="73"/>
      <c r="X49467" s="12"/>
    </row>
    <row r="49468" spans="2:24" x14ac:dyDescent="0.3">
      <c r="B49468" s="73"/>
      <c r="D49468" s="73"/>
      <c r="P49468" s="73"/>
      <c r="T49468" s="73"/>
      <c r="U49468" s="73"/>
      <c r="V49468" s="73"/>
      <c r="X49468" s="12"/>
    </row>
    <row r="49469" spans="2:24" x14ac:dyDescent="0.3">
      <c r="B49469" s="73"/>
      <c r="D49469" s="73"/>
      <c r="P49469" s="73"/>
      <c r="T49469" s="73"/>
      <c r="U49469" s="73"/>
      <c r="V49469" s="73"/>
      <c r="X49469" s="12"/>
    </row>
    <row r="49470" spans="2:24" x14ac:dyDescent="0.3">
      <c r="B49470" s="73"/>
      <c r="D49470" s="73"/>
      <c r="P49470" s="73"/>
      <c r="T49470" s="73"/>
      <c r="U49470" s="73"/>
      <c r="V49470" s="73"/>
      <c r="X49470" s="12"/>
    </row>
    <row r="49471" spans="2:24" x14ac:dyDescent="0.3">
      <c r="B49471" s="73"/>
      <c r="D49471" s="73"/>
      <c r="P49471" s="73"/>
      <c r="T49471" s="73"/>
      <c r="U49471" s="73"/>
      <c r="V49471" s="73"/>
      <c r="X49471" s="12"/>
    </row>
    <row r="49472" spans="2:24" x14ac:dyDescent="0.3">
      <c r="B49472" s="73"/>
      <c r="D49472" s="73"/>
      <c r="P49472" s="73"/>
      <c r="T49472" s="73"/>
      <c r="U49472" s="73"/>
      <c r="V49472" s="73"/>
      <c r="X49472" s="12"/>
    </row>
    <row r="49473" spans="2:24" x14ac:dyDescent="0.3">
      <c r="B49473" s="73"/>
      <c r="D49473" s="73"/>
      <c r="P49473" s="73"/>
      <c r="T49473" s="73"/>
      <c r="U49473" s="73"/>
      <c r="V49473" s="73"/>
      <c r="X49473" s="12"/>
    </row>
    <row r="49474" spans="2:24" x14ac:dyDescent="0.3">
      <c r="B49474" s="73"/>
      <c r="D49474" s="73"/>
      <c r="P49474" s="73"/>
      <c r="T49474" s="73"/>
      <c r="U49474" s="73"/>
      <c r="V49474" s="73"/>
      <c r="X49474" s="12"/>
    </row>
    <row r="49475" spans="2:24" x14ac:dyDescent="0.3">
      <c r="B49475" s="73"/>
      <c r="D49475" s="73"/>
      <c r="P49475" s="73"/>
      <c r="T49475" s="73"/>
      <c r="U49475" s="73"/>
      <c r="V49475" s="73"/>
      <c r="X49475" s="12"/>
    </row>
    <row r="49476" spans="2:24" x14ac:dyDescent="0.3">
      <c r="B49476" s="73"/>
      <c r="D49476" s="73"/>
      <c r="P49476" s="73"/>
      <c r="T49476" s="73"/>
      <c r="U49476" s="73"/>
      <c r="V49476" s="73"/>
      <c r="X49476" s="12"/>
    </row>
    <row r="49477" spans="2:24" x14ac:dyDescent="0.3">
      <c r="B49477" s="73"/>
      <c r="D49477" s="73"/>
      <c r="P49477" s="73"/>
      <c r="T49477" s="73"/>
      <c r="U49477" s="73"/>
      <c r="V49477" s="73"/>
      <c r="X49477" s="12"/>
    </row>
    <row r="49478" spans="2:24" x14ac:dyDescent="0.3">
      <c r="B49478" s="73"/>
      <c r="D49478" s="73"/>
      <c r="P49478" s="73"/>
      <c r="T49478" s="73"/>
      <c r="U49478" s="73"/>
      <c r="V49478" s="73"/>
      <c r="X49478" s="12"/>
    </row>
    <row r="49479" spans="2:24" x14ac:dyDescent="0.3">
      <c r="B49479" s="73"/>
      <c r="D49479" s="73"/>
      <c r="P49479" s="73"/>
      <c r="T49479" s="73"/>
      <c r="U49479" s="73"/>
      <c r="V49479" s="73"/>
      <c r="X49479" s="12"/>
    </row>
    <row r="49480" spans="2:24" x14ac:dyDescent="0.3">
      <c r="B49480" s="73"/>
      <c r="D49480" s="73"/>
      <c r="P49480" s="73"/>
      <c r="T49480" s="73"/>
      <c r="U49480" s="73"/>
      <c r="V49480" s="73"/>
      <c r="X49480" s="12"/>
    </row>
    <row r="49481" spans="2:24" x14ac:dyDescent="0.3">
      <c r="B49481" s="73"/>
      <c r="D49481" s="73"/>
      <c r="P49481" s="73"/>
      <c r="T49481" s="73"/>
      <c r="U49481" s="73"/>
      <c r="V49481" s="73"/>
      <c r="X49481" s="12"/>
    </row>
    <row r="49482" spans="2:24" x14ac:dyDescent="0.3">
      <c r="B49482" s="73"/>
      <c r="D49482" s="73"/>
      <c r="P49482" s="73"/>
      <c r="T49482" s="73"/>
      <c r="U49482" s="73"/>
      <c r="V49482" s="73"/>
      <c r="X49482" s="12"/>
    </row>
    <row r="49483" spans="2:24" x14ac:dyDescent="0.3">
      <c r="B49483" s="73"/>
      <c r="D49483" s="73"/>
      <c r="P49483" s="73"/>
      <c r="T49483" s="73"/>
      <c r="U49483" s="73"/>
      <c r="V49483" s="73"/>
      <c r="X49483" s="12"/>
    </row>
    <row r="49484" spans="2:24" x14ac:dyDescent="0.3">
      <c r="B49484" s="73"/>
      <c r="D49484" s="73"/>
      <c r="P49484" s="73"/>
      <c r="T49484" s="73"/>
      <c r="U49484" s="73"/>
      <c r="V49484" s="73"/>
      <c r="X49484" s="12"/>
    </row>
    <row r="49485" spans="2:24" x14ac:dyDescent="0.3">
      <c r="B49485" s="73"/>
      <c r="D49485" s="73"/>
      <c r="P49485" s="73"/>
      <c r="T49485" s="73"/>
      <c r="U49485" s="73"/>
      <c r="V49485" s="73"/>
      <c r="X49485" s="12"/>
    </row>
    <row r="49486" spans="2:24" x14ac:dyDescent="0.3">
      <c r="B49486" s="73"/>
      <c r="D49486" s="73"/>
      <c r="P49486" s="73"/>
      <c r="T49486" s="73"/>
      <c r="U49486" s="73"/>
      <c r="V49486" s="73"/>
      <c r="X49486" s="12"/>
    </row>
    <row r="49487" spans="2:24" x14ac:dyDescent="0.3">
      <c r="B49487" s="73"/>
      <c r="D49487" s="73"/>
      <c r="P49487" s="73"/>
      <c r="T49487" s="73"/>
      <c r="U49487" s="73"/>
      <c r="V49487" s="73"/>
      <c r="X49487" s="12"/>
    </row>
    <row r="49488" spans="2:24" x14ac:dyDescent="0.3">
      <c r="B49488" s="73"/>
      <c r="D49488" s="73"/>
      <c r="P49488" s="73"/>
      <c r="T49488" s="73"/>
      <c r="U49488" s="73"/>
      <c r="V49488" s="73"/>
      <c r="X49488" s="12"/>
    </row>
    <row r="49489" spans="2:24" x14ac:dyDescent="0.3">
      <c r="B49489" s="73"/>
      <c r="D49489" s="73"/>
      <c r="P49489" s="73"/>
      <c r="T49489" s="73"/>
      <c r="U49489" s="73"/>
      <c r="V49489" s="73"/>
      <c r="X49489" s="12"/>
    </row>
    <row r="49490" spans="2:24" x14ac:dyDescent="0.3">
      <c r="B49490" s="73"/>
      <c r="D49490" s="73"/>
      <c r="P49490" s="73"/>
      <c r="T49490" s="73"/>
      <c r="U49490" s="73"/>
      <c r="V49490" s="73"/>
      <c r="X49490" s="12"/>
    </row>
    <row r="49491" spans="2:24" x14ac:dyDescent="0.3">
      <c r="B49491" s="73"/>
      <c r="D49491" s="73"/>
      <c r="P49491" s="73"/>
      <c r="T49491" s="73"/>
      <c r="U49491" s="73"/>
      <c r="V49491" s="73"/>
      <c r="X49491" s="12"/>
    </row>
    <row r="49492" spans="2:24" x14ac:dyDescent="0.3">
      <c r="B49492" s="73"/>
      <c r="D49492" s="73"/>
      <c r="P49492" s="73"/>
      <c r="T49492" s="73"/>
      <c r="U49492" s="73"/>
      <c r="V49492" s="73"/>
      <c r="X49492" s="12"/>
    </row>
    <row r="49493" spans="2:24" x14ac:dyDescent="0.3">
      <c r="B49493" s="73"/>
      <c r="D49493" s="73"/>
      <c r="P49493" s="73"/>
      <c r="T49493" s="73"/>
      <c r="U49493" s="73"/>
      <c r="V49493" s="73"/>
      <c r="X49493" s="12"/>
    </row>
    <row r="49494" spans="2:24" x14ac:dyDescent="0.3">
      <c r="B49494" s="73"/>
      <c r="D49494" s="73"/>
      <c r="P49494" s="73"/>
      <c r="T49494" s="73"/>
      <c r="U49494" s="73"/>
      <c r="V49494" s="73"/>
      <c r="X49494" s="12"/>
    </row>
    <row r="49495" spans="2:24" x14ac:dyDescent="0.3">
      <c r="B49495" s="73"/>
      <c r="D49495" s="73"/>
      <c r="P49495" s="73"/>
      <c r="T49495" s="73"/>
      <c r="U49495" s="73"/>
      <c r="V49495" s="73"/>
      <c r="X49495" s="12"/>
    </row>
    <row r="49496" spans="2:24" x14ac:dyDescent="0.3">
      <c r="B49496" s="73"/>
      <c r="D49496" s="73"/>
      <c r="P49496" s="73"/>
      <c r="T49496" s="73"/>
      <c r="U49496" s="73"/>
      <c r="V49496" s="73"/>
      <c r="X49496" s="12"/>
    </row>
    <row r="49497" spans="2:24" x14ac:dyDescent="0.3">
      <c r="B49497" s="73"/>
      <c r="D49497" s="73"/>
      <c r="P49497" s="73"/>
      <c r="T49497" s="73"/>
      <c r="U49497" s="73"/>
      <c r="V49497" s="73"/>
      <c r="X49497" s="12"/>
    </row>
    <row r="49498" spans="2:24" x14ac:dyDescent="0.3">
      <c r="B49498" s="73"/>
      <c r="D49498" s="73"/>
      <c r="P49498" s="73"/>
      <c r="T49498" s="73"/>
      <c r="U49498" s="73"/>
      <c r="V49498" s="73"/>
      <c r="X49498" s="12"/>
    </row>
    <row r="49499" spans="2:24" x14ac:dyDescent="0.3">
      <c r="B49499" s="73"/>
      <c r="D49499" s="73"/>
      <c r="P49499" s="73"/>
      <c r="T49499" s="73"/>
      <c r="U49499" s="73"/>
      <c r="V49499" s="73"/>
      <c r="X49499" s="12"/>
    </row>
    <row r="49500" spans="2:24" x14ac:dyDescent="0.3">
      <c r="B49500" s="73"/>
      <c r="D49500" s="73"/>
      <c r="P49500" s="73"/>
      <c r="T49500" s="73"/>
      <c r="U49500" s="73"/>
      <c r="V49500" s="73"/>
      <c r="X49500" s="12"/>
    </row>
    <row r="49501" spans="2:24" x14ac:dyDescent="0.3">
      <c r="B49501" s="73"/>
      <c r="D49501" s="73"/>
      <c r="P49501" s="73"/>
      <c r="T49501" s="73"/>
      <c r="U49501" s="73"/>
      <c r="V49501" s="73"/>
      <c r="X49501" s="12"/>
    </row>
    <row r="49502" spans="2:24" x14ac:dyDescent="0.3">
      <c r="B49502" s="73"/>
      <c r="D49502" s="73"/>
      <c r="P49502" s="73"/>
      <c r="T49502" s="73"/>
      <c r="U49502" s="73"/>
      <c r="V49502" s="73"/>
      <c r="X49502" s="12"/>
    </row>
    <row r="49503" spans="2:24" x14ac:dyDescent="0.3">
      <c r="B49503" s="73"/>
      <c r="D49503" s="73"/>
      <c r="P49503" s="73"/>
      <c r="T49503" s="73"/>
      <c r="U49503" s="73"/>
      <c r="V49503" s="73"/>
      <c r="X49503" s="12"/>
    </row>
    <row r="49504" spans="2:24" x14ac:dyDescent="0.3">
      <c r="B49504" s="73"/>
      <c r="D49504" s="73"/>
      <c r="P49504" s="73"/>
      <c r="T49504" s="73"/>
      <c r="U49504" s="73"/>
      <c r="V49504" s="73"/>
      <c r="X49504" s="12"/>
    </row>
    <row r="49505" spans="2:24" x14ac:dyDescent="0.3">
      <c r="B49505" s="73"/>
      <c r="D49505" s="73"/>
      <c r="P49505" s="73"/>
      <c r="T49505" s="73"/>
      <c r="U49505" s="73"/>
      <c r="V49505" s="73"/>
      <c r="X49505" s="12"/>
    </row>
    <row r="49506" spans="2:24" x14ac:dyDescent="0.3">
      <c r="B49506" s="73"/>
      <c r="D49506" s="73"/>
      <c r="P49506" s="73"/>
      <c r="T49506" s="73"/>
      <c r="U49506" s="73"/>
      <c r="V49506" s="73"/>
      <c r="X49506" s="12"/>
    </row>
    <row r="49507" spans="2:24" x14ac:dyDescent="0.3">
      <c r="B49507" s="73"/>
      <c r="D49507" s="73"/>
      <c r="P49507" s="73"/>
      <c r="T49507" s="73"/>
      <c r="U49507" s="73"/>
      <c r="V49507" s="73"/>
      <c r="X49507" s="12"/>
    </row>
    <row r="49508" spans="2:24" x14ac:dyDescent="0.3">
      <c r="B49508" s="73"/>
      <c r="D49508" s="73"/>
      <c r="P49508" s="73"/>
      <c r="T49508" s="73"/>
      <c r="U49508" s="73"/>
      <c r="V49508" s="73"/>
      <c r="X49508" s="12"/>
    </row>
    <row r="49509" spans="2:24" x14ac:dyDescent="0.3">
      <c r="B49509" s="73"/>
      <c r="D49509" s="73"/>
      <c r="P49509" s="73"/>
      <c r="T49509" s="73"/>
      <c r="U49509" s="73"/>
      <c r="V49509" s="73"/>
      <c r="X49509" s="12"/>
    </row>
    <row r="49510" spans="2:24" x14ac:dyDescent="0.3">
      <c r="B49510" s="73"/>
      <c r="D49510" s="73"/>
      <c r="P49510" s="73"/>
      <c r="T49510" s="73"/>
      <c r="U49510" s="73"/>
      <c r="V49510" s="73"/>
      <c r="X49510" s="12"/>
    </row>
    <row r="49511" spans="2:24" x14ac:dyDescent="0.3">
      <c r="B49511" s="73"/>
      <c r="D49511" s="73"/>
      <c r="P49511" s="73"/>
      <c r="T49511" s="73"/>
      <c r="U49511" s="73"/>
      <c r="V49511" s="73"/>
      <c r="X49511" s="12"/>
    </row>
    <row r="49512" spans="2:24" x14ac:dyDescent="0.3">
      <c r="B49512" s="73"/>
      <c r="D49512" s="73"/>
      <c r="P49512" s="73"/>
      <c r="T49512" s="73"/>
      <c r="U49512" s="73"/>
      <c r="V49512" s="73"/>
      <c r="X49512" s="12"/>
    </row>
    <row r="49513" spans="2:24" x14ac:dyDescent="0.3">
      <c r="B49513" s="73"/>
      <c r="D49513" s="73"/>
      <c r="P49513" s="73"/>
      <c r="T49513" s="73"/>
      <c r="U49513" s="73"/>
      <c r="V49513" s="73"/>
      <c r="X49513" s="12"/>
    </row>
    <row r="49514" spans="2:24" x14ac:dyDescent="0.3">
      <c r="B49514" s="73"/>
      <c r="D49514" s="73"/>
      <c r="P49514" s="73"/>
      <c r="T49514" s="73"/>
      <c r="U49514" s="73"/>
      <c r="V49514" s="73"/>
      <c r="X49514" s="12"/>
    </row>
    <row r="49515" spans="2:24" x14ac:dyDescent="0.3">
      <c r="B49515" s="73"/>
      <c r="D49515" s="73"/>
      <c r="P49515" s="73"/>
      <c r="T49515" s="73"/>
      <c r="U49515" s="73"/>
      <c r="V49515" s="73"/>
      <c r="X49515" s="12"/>
    </row>
    <row r="49516" spans="2:24" x14ac:dyDescent="0.3">
      <c r="B49516" s="73"/>
      <c r="D49516" s="73"/>
      <c r="P49516" s="73"/>
      <c r="T49516" s="73"/>
      <c r="U49516" s="73"/>
      <c r="V49516" s="73"/>
      <c r="X49516" s="12"/>
    </row>
    <row r="49517" spans="2:24" x14ac:dyDescent="0.3">
      <c r="B49517" s="73"/>
      <c r="D49517" s="73"/>
      <c r="P49517" s="73"/>
      <c r="T49517" s="73"/>
      <c r="U49517" s="73"/>
      <c r="V49517" s="73"/>
      <c r="X49517" s="12"/>
    </row>
    <row r="49518" spans="2:24" x14ac:dyDescent="0.3">
      <c r="B49518" s="73"/>
      <c r="D49518" s="73"/>
      <c r="P49518" s="73"/>
      <c r="T49518" s="73"/>
      <c r="U49518" s="73"/>
      <c r="V49518" s="73"/>
      <c r="X49518" s="12"/>
    </row>
    <row r="49519" spans="2:24" x14ac:dyDescent="0.3">
      <c r="B49519" s="73"/>
      <c r="D49519" s="73"/>
      <c r="P49519" s="73"/>
      <c r="T49519" s="73"/>
      <c r="U49519" s="73"/>
      <c r="V49519" s="73"/>
      <c r="X49519" s="12"/>
    </row>
    <row r="49520" spans="2:24" x14ac:dyDescent="0.3">
      <c r="B49520" s="73"/>
      <c r="D49520" s="73"/>
      <c r="P49520" s="73"/>
      <c r="T49520" s="73"/>
      <c r="U49520" s="73"/>
      <c r="V49520" s="73"/>
      <c r="X49520" s="12"/>
    </row>
    <row r="49521" spans="2:24" x14ac:dyDescent="0.3">
      <c r="B49521" s="73"/>
      <c r="D49521" s="73"/>
      <c r="P49521" s="73"/>
      <c r="T49521" s="73"/>
      <c r="U49521" s="73"/>
      <c r="V49521" s="73"/>
      <c r="X49521" s="12"/>
    </row>
    <row r="49522" spans="2:24" x14ac:dyDescent="0.3">
      <c r="B49522" s="73"/>
      <c r="D49522" s="73"/>
      <c r="P49522" s="73"/>
      <c r="T49522" s="73"/>
      <c r="U49522" s="73"/>
      <c r="V49522" s="73"/>
      <c r="X49522" s="12"/>
    </row>
    <row r="49523" spans="2:24" x14ac:dyDescent="0.3">
      <c r="B49523" s="73"/>
      <c r="D49523" s="73"/>
      <c r="P49523" s="73"/>
      <c r="T49523" s="73"/>
      <c r="U49523" s="73"/>
      <c r="V49523" s="73"/>
      <c r="X49523" s="12"/>
    </row>
    <row r="49524" spans="2:24" x14ac:dyDescent="0.3">
      <c r="B49524" s="73"/>
      <c r="D49524" s="73"/>
      <c r="P49524" s="73"/>
      <c r="T49524" s="73"/>
      <c r="U49524" s="73"/>
      <c r="V49524" s="73"/>
      <c r="X49524" s="12"/>
    </row>
    <row r="49525" spans="2:24" x14ac:dyDescent="0.3">
      <c r="B49525" s="73"/>
      <c r="D49525" s="73"/>
      <c r="P49525" s="73"/>
      <c r="T49525" s="73"/>
      <c r="U49525" s="73"/>
      <c r="V49525" s="73"/>
      <c r="X49525" s="12"/>
    </row>
    <row r="49526" spans="2:24" x14ac:dyDescent="0.3">
      <c r="B49526" s="73"/>
      <c r="D49526" s="73"/>
      <c r="P49526" s="73"/>
      <c r="T49526" s="73"/>
      <c r="U49526" s="73"/>
      <c r="V49526" s="73"/>
      <c r="X49526" s="12"/>
    </row>
    <row r="49527" spans="2:24" x14ac:dyDescent="0.3">
      <c r="B49527" s="73"/>
      <c r="D49527" s="73"/>
      <c r="P49527" s="73"/>
      <c r="T49527" s="73"/>
      <c r="U49527" s="73"/>
      <c r="V49527" s="73"/>
      <c r="X49527" s="12"/>
    </row>
    <row r="49528" spans="2:24" x14ac:dyDescent="0.3">
      <c r="B49528" s="73"/>
      <c r="D49528" s="73"/>
      <c r="P49528" s="73"/>
      <c r="T49528" s="73"/>
      <c r="U49528" s="73"/>
      <c r="V49528" s="73"/>
      <c r="X49528" s="12"/>
    </row>
    <row r="49529" spans="2:24" x14ac:dyDescent="0.3">
      <c r="B49529" s="73"/>
      <c r="D49529" s="73"/>
      <c r="P49529" s="73"/>
      <c r="T49529" s="73"/>
      <c r="U49529" s="73"/>
      <c r="V49529" s="73"/>
      <c r="X49529" s="12"/>
    </row>
    <row r="49530" spans="2:24" x14ac:dyDescent="0.3">
      <c r="B49530" s="73"/>
      <c r="D49530" s="73"/>
      <c r="P49530" s="73"/>
      <c r="T49530" s="73"/>
      <c r="U49530" s="73"/>
      <c r="V49530" s="73"/>
      <c r="X49530" s="12"/>
    </row>
    <row r="49531" spans="2:24" x14ac:dyDescent="0.3">
      <c r="B49531" s="73"/>
      <c r="D49531" s="73"/>
      <c r="P49531" s="73"/>
      <c r="T49531" s="73"/>
      <c r="U49531" s="73"/>
      <c r="V49531" s="73"/>
      <c r="X49531" s="12"/>
    </row>
    <row r="49532" spans="2:24" x14ac:dyDescent="0.3">
      <c r="B49532" s="73"/>
      <c r="D49532" s="73"/>
      <c r="P49532" s="73"/>
      <c r="T49532" s="73"/>
      <c r="U49532" s="73"/>
      <c r="V49532" s="73"/>
      <c r="X49532" s="12"/>
    </row>
    <row r="49533" spans="2:24" x14ac:dyDescent="0.3">
      <c r="B49533" s="73"/>
      <c r="D49533" s="73"/>
      <c r="P49533" s="73"/>
      <c r="T49533" s="73"/>
      <c r="U49533" s="73"/>
      <c r="V49533" s="73"/>
      <c r="X49533" s="12"/>
    </row>
    <row r="49534" spans="2:24" x14ac:dyDescent="0.3">
      <c r="B49534" s="73"/>
      <c r="D49534" s="73"/>
      <c r="P49534" s="73"/>
      <c r="T49534" s="73"/>
      <c r="U49534" s="73"/>
      <c r="V49534" s="73"/>
      <c r="X49534" s="12"/>
    </row>
    <row r="49535" spans="2:24" x14ac:dyDescent="0.3">
      <c r="B49535" s="73"/>
      <c r="D49535" s="73"/>
      <c r="P49535" s="73"/>
      <c r="T49535" s="73"/>
      <c r="U49535" s="73"/>
      <c r="V49535" s="73"/>
      <c r="X49535" s="12"/>
    </row>
    <row r="49536" spans="2:24" x14ac:dyDescent="0.3">
      <c r="B49536" s="73"/>
      <c r="D49536" s="73"/>
      <c r="P49536" s="73"/>
      <c r="T49536" s="73"/>
      <c r="U49536" s="73"/>
      <c r="V49536" s="73"/>
      <c r="X49536" s="12"/>
    </row>
    <row r="49537" spans="2:24" x14ac:dyDescent="0.3">
      <c r="B49537" s="73"/>
      <c r="D49537" s="73"/>
      <c r="P49537" s="73"/>
      <c r="T49537" s="73"/>
      <c r="U49537" s="73"/>
      <c r="V49537" s="73"/>
      <c r="X49537" s="12"/>
    </row>
    <row r="49538" spans="2:24" x14ac:dyDescent="0.3">
      <c r="B49538" s="73"/>
      <c r="D49538" s="73"/>
      <c r="P49538" s="73"/>
      <c r="T49538" s="73"/>
      <c r="U49538" s="73"/>
      <c r="V49538" s="73"/>
      <c r="X49538" s="12"/>
    </row>
    <row r="49539" spans="2:24" x14ac:dyDescent="0.3">
      <c r="B49539" s="73"/>
      <c r="D49539" s="73"/>
      <c r="P49539" s="73"/>
      <c r="T49539" s="73"/>
      <c r="U49539" s="73"/>
      <c r="V49539" s="73"/>
      <c r="X49539" s="12"/>
    </row>
    <row r="49540" spans="2:24" x14ac:dyDescent="0.3">
      <c r="B49540" s="73"/>
      <c r="D49540" s="73"/>
      <c r="P49540" s="73"/>
      <c r="T49540" s="73"/>
      <c r="U49540" s="73"/>
      <c r="V49540" s="73"/>
      <c r="X49540" s="12"/>
    </row>
    <row r="49541" spans="2:24" x14ac:dyDescent="0.3">
      <c r="B49541" s="73"/>
      <c r="D49541" s="73"/>
      <c r="P49541" s="73"/>
      <c r="T49541" s="73"/>
      <c r="U49541" s="73"/>
      <c r="V49541" s="73"/>
      <c r="X49541" s="12"/>
    </row>
    <row r="49542" spans="2:24" x14ac:dyDescent="0.3">
      <c r="B49542" s="73"/>
      <c r="D49542" s="73"/>
      <c r="P49542" s="73"/>
      <c r="T49542" s="73"/>
      <c r="U49542" s="73"/>
      <c r="V49542" s="73"/>
      <c r="X49542" s="12"/>
    </row>
    <row r="49543" spans="2:24" x14ac:dyDescent="0.3">
      <c r="B49543" s="73"/>
      <c r="D49543" s="73"/>
      <c r="P49543" s="73"/>
      <c r="T49543" s="73"/>
      <c r="U49543" s="73"/>
      <c r="V49543" s="73"/>
      <c r="X49543" s="12"/>
    </row>
    <row r="49544" spans="2:24" x14ac:dyDescent="0.3">
      <c r="B49544" s="73"/>
      <c r="D49544" s="73"/>
      <c r="P49544" s="73"/>
      <c r="T49544" s="73"/>
      <c r="U49544" s="73"/>
      <c r="V49544" s="73"/>
      <c r="X49544" s="12"/>
    </row>
    <row r="49545" spans="2:24" x14ac:dyDescent="0.3">
      <c r="B49545" s="73"/>
      <c r="D49545" s="73"/>
      <c r="P49545" s="73"/>
      <c r="T49545" s="73"/>
      <c r="U49545" s="73"/>
      <c r="V49545" s="73"/>
      <c r="X49545" s="12"/>
    </row>
    <row r="49546" spans="2:24" x14ac:dyDescent="0.3">
      <c r="B49546" s="73"/>
      <c r="D49546" s="73"/>
      <c r="P49546" s="73"/>
      <c r="T49546" s="73"/>
      <c r="U49546" s="73"/>
      <c r="V49546" s="73"/>
      <c r="X49546" s="12"/>
    </row>
    <row r="49547" spans="2:24" x14ac:dyDescent="0.3">
      <c r="B49547" s="73"/>
      <c r="D49547" s="73"/>
      <c r="P49547" s="73"/>
      <c r="T49547" s="73"/>
      <c r="U49547" s="73"/>
      <c r="V49547" s="73"/>
      <c r="X49547" s="12"/>
    </row>
    <row r="49548" spans="2:24" x14ac:dyDescent="0.3">
      <c r="B49548" s="73"/>
      <c r="D49548" s="73"/>
      <c r="P49548" s="73"/>
      <c r="T49548" s="73"/>
      <c r="U49548" s="73"/>
      <c r="V49548" s="73"/>
      <c r="X49548" s="12"/>
    </row>
    <row r="49549" spans="2:24" x14ac:dyDescent="0.3">
      <c r="B49549" s="73"/>
      <c r="D49549" s="73"/>
      <c r="P49549" s="73"/>
      <c r="T49549" s="73"/>
      <c r="U49549" s="73"/>
      <c r="V49549" s="73"/>
      <c r="X49549" s="12"/>
    </row>
    <row r="49550" spans="2:24" x14ac:dyDescent="0.3">
      <c r="B49550" s="73"/>
      <c r="D49550" s="73"/>
      <c r="P49550" s="73"/>
      <c r="T49550" s="73"/>
      <c r="U49550" s="73"/>
      <c r="V49550" s="73"/>
      <c r="X49550" s="12"/>
    </row>
    <row r="49551" spans="2:24" x14ac:dyDescent="0.3">
      <c r="B49551" s="73"/>
      <c r="D49551" s="73"/>
      <c r="P49551" s="73"/>
      <c r="T49551" s="73"/>
      <c r="U49551" s="73"/>
      <c r="V49551" s="73"/>
      <c r="X49551" s="12"/>
    </row>
    <row r="49552" spans="2:24" x14ac:dyDescent="0.3">
      <c r="B49552" s="73"/>
      <c r="D49552" s="73"/>
      <c r="P49552" s="73"/>
      <c r="T49552" s="73"/>
      <c r="U49552" s="73"/>
      <c r="V49552" s="73"/>
      <c r="X49552" s="12"/>
    </row>
    <row r="49553" spans="2:24" x14ac:dyDescent="0.3">
      <c r="B49553" s="73"/>
      <c r="D49553" s="73"/>
      <c r="P49553" s="73"/>
      <c r="T49553" s="73"/>
      <c r="U49553" s="73"/>
      <c r="V49553" s="73"/>
      <c r="X49553" s="12"/>
    </row>
    <row r="49554" spans="2:24" x14ac:dyDescent="0.3">
      <c r="B49554" s="73"/>
      <c r="D49554" s="73"/>
      <c r="P49554" s="73"/>
      <c r="T49554" s="73"/>
      <c r="U49554" s="73"/>
      <c r="V49554" s="73"/>
      <c r="X49554" s="12"/>
    </row>
    <row r="49555" spans="2:24" x14ac:dyDescent="0.3">
      <c r="B49555" s="73"/>
      <c r="D49555" s="73"/>
      <c r="P49555" s="73"/>
      <c r="T49555" s="73"/>
      <c r="U49555" s="73"/>
      <c r="V49555" s="73"/>
      <c r="X49555" s="12"/>
    </row>
    <row r="49556" spans="2:24" x14ac:dyDescent="0.3">
      <c r="B49556" s="73"/>
      <c r="D49556" s="73"/>
      <c r="P49556" s="73"/>
      <c r="T49556" s="73"/>
      <c r="U49556" s="73"/>
      <c r="V49556" s="73"/>
      <c r="X49556" s="12"/>
    </row>
    <row r="49557" spans="2:24" x14ac:dyDescent="0.3">
      <c r="B49557" s="73"/>
      <c r="D49557" s="73"/>
      <c r="P49557" s="73"/>
      <c r="T49557" s="73"/>
      <c r="U49557" s="73"/>
      <c r="V49557" s="73"/>
      <c r="X49557" s="12"/>
    </row>
    <row r="49558" spans="2:24" x14ac:dyDescent="0.3">
      <c r="B49558" s="73"/>
      <c r="D49558" s="73"/>
      <c r="P49558" s="73"/>
      <c r="T49558" s="73"/>
      <c r="U49558" s="73"/>
      <c r="V49558" s="73"/>
      <c r="X49558" s="12"/>
    </row>
    <row r="49559" spans="2:24" x14ac:dyDescent="0.3">
      <c r="B49559" s="73"/>
      <c r="D49559" s="73"/>
      <c r="P49559" s="73"/>
      <c r="T49559" s="73"/>
      <c r="U49559" s="73"/>
      <c r="V49559" s="73"/>
      <c r="X49559" s="12"/>
    </row>
    <row r="49560" spans="2:24" x14ac:dyDescent="0.3">
      <c r="B49560" s="73"/>
      <c r="D49560" s="73"/>
      <c r="P49560" s="73"/>
      <c r="T49560" s="73"/>
      <c r="U49560" s="73"/>
      <c r="V49560" s="73"/>
      <c r="X49560" s="12"/>
    </row>
    <row r="49561" spans="2:24" x14ac:dyDescent="0.3">
      <c r="B49561" s="73"/>
      <c r="D49561" s="73"/>
      <c r="P49561" s="73"/>
      <c r="T49561" s="73"/>
      <c r="U49561" s="73"/>
      <c r="V49561" s="73"/>
      <c r="X49561" s="12"/>
    </row>
    <row r="49562" spans="2:24" x14ac:dyDescent="0.3">
      <c r="B49562" s="73"/>
      <c r="D49562" s="73"/>
      <c r="P49562" s="73"/>
      <c r="T49562" s="73"/>
      <c r="U49562" s="73"/>
      <c r="V49562" s="73"/>
      <c r="X49562" s="12"/>
    </row>
    <row r="49563" spans="2:24" x14ac:dyDescent="0.3">
      <c r="B49563" s="73"/>
      <c r="D49563" s="73"/>
      <c r="P49563" s="73"/>
      <c r="T49563" s="73"/>
      <c r="U49563" s="73"/>
      <c r="V49563" s="73"/>
      <c r="X49563" s="12"/>
    </row>
    <row r="49564" spans="2:24" x14ac:dyDescent="0.3">
      <c r="B49564" s="73"/>
      <c r="D49564" s="73"/>
      <c r="P49564" s="73"/>
      <c r="T49564" s="73"/>
      <c r="U49564" s="73"/>
      <c r="V49564" s="73"/>
      <c r="X49564" s="12"/>
    </row>
    <row r="49565" spans="2:24" x14ac:dyDescent="0.3">
      <c r="B49565" s="73"/>
      <c r="D49565" s="73"/>
      <c r="P49565" s="73"/>
      <c r="T49565" s="73"/>
      <c r="U49565" s="73"/>
      <c r="V49565" s="73"/>
      <c r="X49565" s="12"/>
    </row>
    <row r="49566" spans="2:24" x14ac:dyDescent="0.3">
      <c r="B49566" s="73"/>
      <c r="D49566" s="73"/>
      <c r="P49566" s="73"/>
      <c r="T49566" s="73"/>
      <c r="U49566" s="73"/>
      <c r="V49566" s="73"/>
      <c r="X49566" s="12"/>
    </row>
    <row r="49567" spans="2:24" x14ac:dyDescent="0.3">
      <c r="B49567" s="73"/>
      <c r="D49567" s="73"/>
      <c r="P49567" s="73"/>
      <c r="T49567" s="73"/>
      <c r="U49567" s="73"/>
      <c r="V49567" s="73"/>
      <c r="X49567" s="12"/>
    </row>
    <row r="49568" spans="2:24" x14ac:dyDescent="0.3">
      <c r="B49568" s="73"/>
      <c r="D49568" s="73"/>
      <c r="P49568" s="73"/>
      <c r="T49568" s="73"/>
      <c r="U49568" s="73"/>
      <c r="V49568" s="73"/>
      <c r="X49568" s="12"/>
    </row>
    <row r="49569" spans="2:24" x14ac:dyDescent="0.3">
      <c r="B49569" s="73"/>
      <c r="D49569" s="73"/>
      <c r="P49569" s="73"/>
      <c r="T49569" s="73"/>
      <c r="U49569" s="73"/>
      <c r="V49569" s="73"/>
      <c r="X49569" s="12"/>
    </row>
    <row r="49570" spans="2:24" x14ac:dyDescent="0.3">
      <c r="B49570" s="73"/>
      <c r="D49570" s="73"/>
      <c r="P49570" s="73"/>
      <c r="T49570" s="73"/>
      <c r="U49570" s="73"/>
      <c r="V49570" s="73"/>
      <c r="X49570" s="12"/>
    </row>
    <row r="49571" spans="2:24" x14ac:dyDescent="0.3">
      <c r="B49571" s="73"/>
      <c r="D49571" s="73"/>
      <c r="P49571" s="73"/>
      <c r="T49571" s="73"/>
      <c r="U49571" s="73"/>
      <c r="V49571" s="73"/>
      <c r="X49571" s="12"/>
    </row>
    <row r="49572" spans="2:24" x14ac:dyDescent="0.3">
      <c r="B49572" s="73"/>
      <c r="D49572" s="73"/>
      <c r="P49572" s="73"/>
      <c r="T49572" s="73"/>
      <c r="U49572" s="73"/>
      <c r="V49572" s="73"/>
      <c r="X49572" s="12"/>
    </row>
    <row r="49573" spans="2:24" x14ac:dyDescent="0.3">
      <c r="B49573" s="73"/>
      <c r="D49573" s="73"/>
      <c r="P49573" s="73"/>
      <c r="T49573" s="73"/>
      <c r="U49573" s="73"/>
      <c r="V49573" s="73"/>
      <c r="X49573" s="12"/>
    </row>
    <row r="49574" spans="2:24" x14ac:dyDescent="0.3">
      <c r="B49574" s="73"/>
      <c r="D49574" s="73"/>
      <c r="P49574" s="73"/>
      <c r="T49574" s="73"/>
      <c r="U49574" s="73"/>
      <c r="V49574" s="73"/>
      <c r="X49574" s="12"/>
    </row>
    <row r="49575" spans="2:24" x14ac:dyDescent="0.3">
      <c r="B49575" s="73"/>
      <c r="D49575" s="73"/>
      <c r="P49575" s="73"/>
      <c r="T49575" s="73"/>
      <c r="U49575" s="73"/>
      <c r="V49575" s="73"/>
      <c r="X49575" s="12"/>
    </row>
    <row r="49576" spans="2:24" x14ac:dyDescent="0.3">
      <c r="B49576" s="73"/>
      <c r="D49576" s="73"/>
      <c r="P49576" s="73"/>
      <c r="T49576" s="73"/>
      <c r="U49576" s="73"/>
      <c r="V49576" s="73"/>
      <c r="X49576" s="12"/>
    </row>
    <row r="49577" spans="2:24" x14ac:dyDescent="0.3">
      <c r="B49577" s="73"/>
      <c r="D49577" s="73"/>
      <c r="P49577" s="73"/>
      <c r="T49577" s="73"/>
      <c r="U49577" s="73"/>
      <c r="V49577" s="73"/>
      <c r="X49577" s="12"/>
    </row>
    <row r="49578" spans="2:24" x14ac:dyDescent="0.3">
      <c r="B49578" s="73"/>
      <c r="D49578" s="73"/>
      <c r="P49578" s="73"/>
      <c r="T49578" s="73"/>
      <c r="U49578" s="73"/>
      <c r="V49578" s="73"/>
      <c r="X49578" s="12"/>
    </row>
    <row r="49579" spans="2:24" x14ac:dyDescent="0.3">
      <c r="B49579" s="73"/>
      <c r="D49579" s="73"/>
      <c r="P49579" s="73"/>
      <c r="T49579" s="73"/>
      <c r="U49579" s="73"/>
      <c r="V49579" s="73"/>
      <c r="X49579" s="12"/>
    </row>
    <row r="49580" spans="2:24" x14ac:dyDescent="0.3">
      <c r="B49580" s="73"/>
      <c r="D49580" s="73"/>
      <c r="P49580" s="73"/>
      <c r="T49580" s="73"/>
      <c r="U49580" s="73"/>
      <c r="V49580" s="73"/>
      <c r="X49580" s="12"/>
    </row>
    <row r="49581" spans="2:24" x14ac:dyDescent="0.3">
      <c r="B49581" s="73"/>
      <c r="D49581" s="73"/>
      <c r="P49581" s="73"/>
      <c r="T49581" s="73"/>
      <c r="U49581" s="73"/>
      <c r="V49581" s="73"/>
      <c r="X49581" s="12"/>
    </row>
    <row r="49582" spans="2:24" x14ac:dyDescent="0.3">
      <c r="B49582" s="73"/>
      <c r="D49582" s="73"/>
      <c r="P49582" s="73"/>
      <c r="T49582" s="73"/>
      <c r="U49582" s="73"/>
      <c r="V49582" s="73"/>
      <c r="X49582" s="12"/>
    </row>
    <row r="49583" spans="2:24" x14ac:dyDescent="0.3">
      <c r="B49583" s="73"/>
      <c r="D49583" s="73"/>
      <c r="P49583" s="73"/>
      <c r="T49583" s="73"/>
      <c r="U49583" s="73"/>
      <c r="V49583" s="73"/>
      <c r="X49583" s="12"/>
    </row>
    <row r="49584" spans="2:24" x14ac:dyDescent="0.3">
      <c r="B49584" s="73"/>
      <c r="D49584" s="73"/>
      <c r="P49584" s="73"/>
      <c r="T49584" s="73"/>
      <c r="U49584" s="73"/>
      <c r="V49584" s="73"/>
      <c r="X49584" s="12"/>
    </row>
    <row r="49585" spans="2:24" x14ac:dyDescent="0.3">
      <c r="B49585" s="73"/>
      <c r="D49585" s="73"/>
      <c r="P49585" s="73"/>
      <c r="T49585" s="73"/>
      <c r="U49585" s="73"/>
      <c r="V49585" s="73"/>
      <c r="X49585" s="12"/>
    </row>
    <row r="49586" spans="2:24" x14ac:dyDescent="0.3">
      <c r="B49586" s="73"/>
      <c r="D49586" s="73"/>
      <c r="P49586" s="73"/>
      <c r="T49586" s="73"/>
      <c r="U49586" s="73"/>
      <c r="V49586" s="73"/>
      <c r="X49586" s="12"/>
    </row>
    <row r="49587" spans="2:24" x14ac:dyDescent="0.3">
      <c r="B49587" s="73"/>
      <c r="D49587" s="73"/>
      <c r="P49587" s="73"/>
      <c r="T49587" s="73"/>
      <c r="U49587" s="73"/>
      <c r="V49587" s="73"/>
      <c r="X49587" s="12"/>
    </row>
    <row r="49588" spans="2:24" x14ac:dyDescent="0.3">
      <c r="B49588" s="73"/>
      <c r="D49588" s="73"/>
      <c r="P49588" s="73"/>
      <c r="T49588" s="73"/>
      <c r="U49588" s="73"/>
      <c r="V49588" s="73"/>
      <c r="X49588" s="12"/>
    </row>
    <row r="49589" spans="2:24" x14ac:dyDescent="0.3">
      <c r="B49589" s="73"/>
      <c r="D49589" s="73"/>
      <c r="P49589" s="73"/>
      <c r="T49589" s="73"/>
      <c r="U49589" s="73"/>
      <c r="V49589" s="73"/>
      <c r="X49589" s="12"/>
    </row>
    <row r="49590" spans="2:24" x14ac:dyDescent="0.3">
      <c r="B49590" s="73"/>
      <c r="D49590" s="73"/>
      <c r="P49590" s="73"/>
      <c r="T49590" s="73"/>
      <c r="U49590" s="73"/>
      <c r="V49590" s="73"/>
      <c r="X49590" s="12"/>
    </row>
    <row r="49591" spans="2:24" x14ac:dyDescent="0.3">
      <c r="B49591" s="73"/>
      <c r="D49591" s="73"/>
      <c r="P49591" s="73"/>
      <c r="T49591" s="73"/>
      <c r="U49591" s="73"/>
      <c r="V49591" s="73"/>
      <c r="X49591" s="12"/>
    </row>
    <row r="49592" spans="2:24" x14ac:dyDescent="0.3">
      <c r="B49592" s="73"/>
      <c r="D49592" s="73"/>
      <c r="P49592" s="73"/>
      <c r="T49592" s="73"/>
      <c r="U49592" s="73"/>
      <c r="V49592" s="73"/>
      <c r="X49592" s="12"/>
    </row>
    <row r="49593" spans="2:24" x14ac:dyDescent="0.3">
      <c r="B49593" s="73"/>
      <c r="D49593" s="73"/>
      <c r="P49593" s="73"/>
      <c r="T49593" s="73"/>
      <c r="U49593" s="73"/>
      <c r="V49593" s="73"/>
      <c r="X49593" s="12"/>
    </row>
    <row r="49594" spans="2:24" x14ac:dyDescent="0.3">
      <c r="B49594" s="73"/>
      <c r="D49594" s="73"/>
      <c r="P49594" s="73"/>
      <c r="T49594" s="73"/>
      <c r="U49594" s="73"/>
      <c r="V49594" s="73"/>
      <c r="X49594" s="12"/>
    </row>
    <row r="49595" spans="2:24" x14ac:dyDescent="0.3">
      <c r="B49595" s="73"/>
      <c r="D49595" s="73"/>
      <c r="P49595" s="73"/>
      <c r="T49595" s="73"/>
      <c r="U49595" s="73"/>
      <c r="V49595" s="73"/>
      <c r="X49595" s="12"/>
    </row>
    <row r="49596" spans="2:24" x14ac:dyDescent="0.3">
      <c r="B49596" s="73"/>
      <c r="D49596" s="73"/>
      <c r="P49596" s="73"/>
      <c r="T49596" s="73"/>
      <c r="U49596" s="73"/>
      <c r="V49596" s="73"/>
      <c r="X49596" s="12"/>
    </row>
    <row r="49597" spans="2:24" x14ac:dyDescent="0.3">
      <c r="B49597" s="73"/>
      <c r="D49597" s="73"/>
      <c r="P49597" s="73"/>
      <c r="T49597" s="73"/>
      <c r="U49597" s="73"/>
      <c r="V49597" s="73"/>
      <c r="X49597" s="12"/>
    </row>
    <row r="49598" spans="2:24" x14ac:dyDescent="0.3">
      <c r="B49598" s="73"/>
      <c r="D49598" s="73"/>
      <c r="P49598" s="73"/>
      <c r="T49598" s="73"/>
      <c r="U49598" s="73"/>
      <c r="V49598" s="73"/>
      <c r="X49598" s="12"/>
    </row>
    <row r="49599" spans="2:24" x14ac:dyDescent="0.3">
      <c r="B49599" s="73"/>
      <c r="D49599" s="73"/>
      <c r="P49599" s="73"/>
      <c r="T49599" s="73"/>
      <c r="U49599" s="73"/>
      <c r="V49599" s="73"/>
      <c r="X49599" s="12"/>
    </row>
    <row r="49600" spans="2:24" x14ac:dyDescent="0.3">
      <c r="B49600" s="73"/>
      <c r="D49600" s="73"/>
      <c r="P49600" s="73"/>
      <c r="T49600" s="73"/>
      <c r="U49600" s="73"/>
      <c r="V49600" s="73"/>
      <c r="X49600" s="12"/>
    </row>
    <row r="49601" spans="2:24" x14ac:dyDescent="0.3">
      <c r="B49601" s="73"/>
      <c r="D49601" s="73"/>
      <c r="P49601" s="73"/>
      <c r="T49601" s="73"/>
      <c r="U49601" s="73"/>
      <c r="V49601" s="73"/>
      <c r="X49601" s="12"/>
    </row>
    <row r="49602" spans="2:24" x14ac:dyDescent="0.3">
      <c r="B49602" s="73"/>
      <c r="D49602" s="73"/>
      <c r="P49602" s="73"/>
      <c r="T49602" s="73"/>
      <c r="U49602" s="73"/>
      <c r="V49602" s="73"/>
      <c r="X49602" s="12"/>
    </row>
    <row r="49603" spans="2:24" x14ac:dyDescent="0.3">
      <c r="B49603" s="73"/>
      <c r="D49603" s="73"/>
      <c r="P49603" s="73"/>
      <c r="T49603" s="73"/>
      <c r="U49603" s="73"/>
      <c r="V49603" s="73"/>
      <c r="X49603" s="12"/>
    </row>
    <row r="49604" spans="2:24" x14ac:dyDescent="0.3">
      <c r="B49604" s="73"/>
      <c r="D49604" s="73"/>
      <c r="P49604" s="73"/>
      <c r="T49604" s="73"/>
      <c r="U49604" s="73"/>
      <c r="V49604" s="73"/>
      <c r="X49604" s="12"/>
    </row>
    <row r="49605" spans="2:24" x14ac:dyDescent="0.3">
      <c r="B49605" s="73"/>
      <c r="D49605" s="73"/>
      <c r="P49605" s="73"/>
      <c r="T49605" s="73"/>
      <c r="U49605" s="73"/>
      <c r="V49605" s="73"/>
      <c r="X49605" s="12"/>
    </row>
    <row r="49606" spans="2:24" x14ac:dyDescent="0.3">
      <c r="B49606" s="73"/>
      <c r="D49606" s="73"/>
      <c r="P49606" s="73"/>
      <c r="T49606" s="73"/>
      <c r="U49606" s="73"/>
      <c r="V49606" s="73"/>
      <c r="X49606" s="12"/>
    </row>
    <row r="49607" spans="2:24" x14ac:dyDescent="0.3">
      <c r="B49607" s="73"/>
      <c r="D49607" s="73"/>
      <c r="P49607" s="73"/>
      <c r="T49607" s="73"/>
      <c r="U49607" s="73"/>
      <c r="V49607" s="73"/>
      <c r="X49607" s="12"/>
    </row>
    <row r="49608" spans="2:24" x14ac:dyDescent="0.3">
      <c r="B49608" s="73"/>
      <c r="D49608" s="73"/>
      <c r="P49608" s="73"/>
      <c r="T49608" s="73"/>
      <c r="U49608" s="73"/>
      <c r="V49608" s="73"/>
      <c r="X49608" s="12"/>
    </row>
    <row r="49609" spans="2:24" x14ac:dyDescent="0.3">
      <c r="B49609" s="73"/>
      <c r="D49609" s="73"/>
      <c r="P49609" s="73"/>
      <c r="T49609" s="73"/>
      <c r="U49609" s="73"/>
      <c r="V49609" s="73"/>
      <c r="X49609" s="12"/>
    </row>
    <row r="49610" spans="2:24" x14ac:dyDescent="0.3">
      <c r="B49610" s="73"/>
      <c r="D49610" s="73"/>
      <c r="P49610" s="73"/>
      <c r="T49610" s="73"/>
      <c r="U49610" s="73"/>
      <c r="V49610" s="73"/>
      <c r="X49610" s="12"/>
    </row>
    <row r="49611" spans="2:24" x14ac:dyDescent="0.3">
      <c r="B49611" s="73"/>
      <c r="D49611" s="73"/>
      <c r="P49611" s="73"/>
      <c r="T49611" s="73"/>
      <c r="U49611" s="73"/>
      <c r="V49611" s="73"/>
      <c r="X49611" s="12"/>
    </row>
    <row r="49612" spans="2:24" x14ac:dyDescent="0.3">
      <c r="B49612" s="73"/>
      <c r="D49612" s="73"/>
      <c r="P49612" s="73"/>
      <c r="T49612" s="73"/>
      <c r="U49612" s="73"/>
      <c r="V49612" s="73"/>
      <c r="X49612" s="12"/>
    </row>
    <row r="49613" spans="2:24" x14ac:dyDescent="0.3">
      <c r="B49613" s="73"/>
      <c r="D49613" s="73"/>
      <c r="P49613" s="73"/>
      <c r="T49613" s="73"/>
      <c r="U49613" s="73"/>
      <c r="V49613" s="73"/>
      <c r="X49613" s="12"/>
    </row>
    <row r="49614" spans="2:24" x14ac:dyDescent="0.3">
      <c r="B49614" s="73"/>
      <c r="D49614" s="73"/>
      <c r="P49614" s="73"/>
      <c r="T49614" s="73"/>
      <c r="U49614" s="73"/>
      <c r="V49614" s="73"/>
      <c r="X49614" s="12"/>
    </row>
    <row r="49615" spans="2:24" x14ac:dyDescent="0.3">
      <c r="B49615" s="73"/>
      <c r="D49615" s="73"/>
      <c r="P49615" s="73"/>
      <c r="T49615" s="73"/>
      <c r="U49615" s="73"/>
      <c r="V49615" s="73"/>
      <c r="X49615" s="12"/>
    </row>
    <row r="49616" spans="2:24" x14ac:dyDescent="0.3">
      <c r="B49616" s="73"/>
      <c r="D49616" s="73"/>
      <c r="P49616" s="73"/>
      <c r="T49616" s="73"/>
      <c r="U49616" s="73"/>
      <c r="V49616" s="73"/>
      <c r="X49616" s="12"/>
    </row>
    <row r="49617" spans="2:24" x14ac:dyDescent="0.3">
      <c r="B49617" s="73"/>
      <c r="D49617" s="73"/>
      <c r="P49617" s="73"/>
      <c r="T49617" s="73"/>
      <c r="U49617" s="73"/>
      <c r="V49617" s="73"/>
      <c r="X49617" s="12"/>
    </row>
    <row r="49618" spans="2:24" x14ac:dyDescent="0.3">
      <c r="B49618" s="73"/>
      <c r="D49618" s="73"/>
      <c r="P49618" s="73"/>
      <c r="T49618" s="73"/>
      <c r="U49618" s="73"/>
      <c r="V49618" s="73"/>
      <c r="X49618" s="12"/>
    </row>
    <row r="49619" spans="2:24" x14ac:dyDescent="0.3">
      <c r="B49619" s="73"/>
      <c r="D49619" s="73"/>
      <c r="P49619" s="73"/>
      <c r="T49619" s="73"/>
      <c r="U49619" s="73"/>
      <c r="V49619" s="73"/>
      <c r="X49619" s="12"/>
    </row>
    <row r="49620" spans="2:24" x14ac:dyDescent="0.3">
      <c r="B49620" s="73"/>
      <c r="D49620" s="73"/>
      <c r="P49620" s="73"/>
      <c r="T49620" s="73"/>
      <c r="U49620" s="73"/>
      <c r="V49620" s="73"/>
      <c r="X49620" s="12"/>
    </row>
    <row r="49621" spans="2:24" x14ac:dyDescent="0.3">
      <c r="B49621" s="73"/>
      <c r="D49621" s="73"/>
      <c r="P49621" s="73"/>
      <c r="T49621" s="73"/>
      <c r="U49621" s="73"/>
      <c r="V49621" s="73"/>
      <c r="X49621" s="12"/>
    </row>
    <row r="49622" spans="2:24" x14ac:dyDescent="0.3">
      <c r="B49622" s="73"/>
      <c r="D49622" s="73"/>
      <c r="P49622" s="73"/>
      <c r="T49622" s="73"/>
      <c r="U49622" s="73"/>
      <c r="V49622" s="73"/>
      <c r="X49622" s="12"/>
    </row>
    <row r="49623" spans="2:24" x14ac:dyDescent="0.3">
      <c r="B49623" s="73"/>
      <c r="D49623" s="73"/>
      <c r="P49623" s="73"/>
      <c r="T49623" s="73"/>
      <c r="U49623" s="73"/>
      <c r="V49623" s="73"/>
      <c r="X49623" s="12"/>
    </row>
    <row r="49624" spans="2:24" x14ac:dyDescent="0.3">
      <c r="B49624" s="73"/>
      <c r="D49624" s="73"/>
      <c r="P49624" s="73"/>
      <c r="T49624" s="73"/>
      <c r="U49624" s="73"/>
      <c r="V49624" s="73"/>
      <c r="X49624" s="12"/>
    </row>
    <row r="49625" spans="2:24" x14ac:dyDescent="0.3">
      <c r="B49625" s="73"/>
      <c r="D49625" s="73"/>
      <c r="P49625" s="73"/>
      <c r="T49625" s="73"/>
      <c r="U49625" s="73"/>
      <c r="V49625" s="73"/>
      <c r="X49625" s="12"/>
    </row>
    <row r="49626" spans="2:24" x14ac:dyDescent="0.3">
      <c r="B49626" s="73"/>
      <c r="D49626" s="73"/>
      <c r="P49626" s="73"/>
      <c r="T49626" s="73"/>
      <c r="U49626" s="73"/>
      <c r="V49626" s="73"/>
      <c r="X49626" s="12"/>
    </row>
    <row r="49627" spans="2:24" x14ac:dyDescent="0.3">
      <c r="B49627" s="73"/>
      <c r="D49627" s="73"/>
      <c r="P49627" s="73"/>
      <c r="T49627" s="73"/>
      <c r="U49627" s="73"/>
      <c r="V49627" s="73"/>
      <c r="X49627" s="12"/>
    </row>
    <row r="49628" spans="2:24" x14ac:dyDescent="0.3">
      <c r="B49628" s="73"/>
      <c r="D49628" s="73"/>
      <c r="P49628" s="73"/>
      <c r="T49628" s="73"/>
      <c r="U49628" s="73"/>
      <c r="V49628" s="73"/>
      <c r="X49628" s="12"/>
    </row>
    <row r="49629" spans="2:24" x14ac:dyDescent="0.3">
      <c r="B49629" s="73"/>
      <c r="D49629" s="73"/>
      <c r="P49629" s="73"/>
      <c r="T49629" s="73"/>
      <c r="U49629" s="73"/>
      <c r="V49629" s="73"/>
      <c r="X49629" s="12"/>
    </row>
    <row r="49630" spans="2:24" x14ac:dyDescent="0.3">
      <c r="B49630" s="73"/>
      <c r="D49630" s="73"/>
      <c r="P49630" s="73"/>
      <c r="T49630" s="73"/>
      <c r="U49630" s="73"/>
      <c r="V49630" s="73"/>
      <c r="X49630" s="12"/>
    </row>
    <row r="49631" spans="2:24" x14ac:dyDescent="0.3">
      <c r="B49631" s="73"/>
      <c r="D49631" s="73"/>
      <c r="P49631" s="73"/>
      <c r="T49631" s="73"/>
      <c r="U49631" s="73"/>
      <c r="V49631" s="73"/>
      <c r="X49631" s="12"/>
    </row>
    <row r="49632" spans="2:24" x14ac:dyDescent="0.3">
      <c r="B49632" s="73"/>
      <c r="D49632" s="73"/>
      <c r="P49632" s="73"/>
      <c r="T49632" s="73"/>
      <c r="U49632" s="73"/>
      <c r="V49632" s="73"/>
      <c r="X49632" s="12"/>
    </row>
    <row r="49633" spans="2:24" x14ac:dyDescent="0.3">
      <c r="B49633" s="73"/>
      <c r="D49633" s="73"/>
      <c r="P49633" s="73"/>
      <c r="T49633" s="73"/>
      <c r="U49633" s="73"/>
      <c r="V49633" s="73"/>
      <c r="X49633" s="12"/>
    </row>
    <row r="49634" spans="2:24" x14ac:dyDescent="0.3">
      <c r="B49634" s="73"/>
      <c r="D49634" s="73"/>
      <c r="P49634" s="73"/>
      <c r="T49634" s="73"/>
      <c r="U49634" s="73"/>
      <c r="V49634" s="73"/>
      <c r="X49634" s="12"/>
    </row>
    <row r="49635" spans="2:24" x14ac:dyDescent="0.3">
      <c r="B49635" s="73"/>
      <c r="D49635" s="73"/>
      <c r="P49635" s="73"/>
      <c r="T49635" s="73"/>
      <c r="U49635" s="73"/>
      <c r="V49635" s="73"/>
      <c r="X49635" s="12"/>
    </row>
    <row r="49636" spans="2:24" x14ac:dyDescent="0.3">
      <c r="B49636" s="73"/>
      <c r="D49636" s="73"/>
      <c r="P49636" s="73"/>
      <c r="T49636" s="73"/>
      <c r="U49636" s="73"/>
      <c r="V49636" s="73"/>
      <c r="X49636" s="12"/>
    </row>
    <row r="49637" spans="2:24" x14ac:dyDescent="0.3">
      <c r="B49637" s="73"/>
      <c r="D49637" s="73"/>
      <c r="P49637" s="73"/>
      <c r="T49637" s="73"/>
      <c r="U49637" s="73"/>
      <c r="V49637" s="73"/>
      <c r="X49637" s="12"/>
    </row>
    <row r="49638" spans="2:24" x14ac:dyDescent="0.3">
      <c r="B49638" s="73"/>
      <c r="D49638" s="73"/>
      <c r="P49638" s="73"/>
      <c r="T49638" s="73"/>
      <c r="U49638" s="73"/>
      <c r="V49638" s="73"/>
      <c r="X49638" s="12"/>
    </row>
    <row r="49639" spans="2:24" x14ac:dyDescent="0.3">
      <c r="B49639" s="73"/>
      <c r="D49639" s="73"/>
      <c r="P49639" s="73"/>
      <c r="T49639" s="73"/>
      <c r="U49639" s="73"/>
      <c r="V49639" s="73"/>
      <c r="X49639" s="12"/>
    </row>
    <row r="49640" spans="2:24" x14ac:dyDescent="0.3">
      <c r="B49640" s="73"/>
      <c r="D49640" s="73"/>
      <c r="P49640" s="73"/>
      <c r="T49640" s="73"/>
      <c r="U49640" s="73"/>
      <c r="V49640" s="73"/>
      <c r="X49640" s="12"/>
    </row>
    <row r="49641" spans="2:24" x14ac:dyDescent="0.3">
      <c r="B49641" s="73"/>
      <c r="D49641" s="73"/>
      <c r="P49641" s="73"/>
      <c r="T49641" s="73"/>
      <c r="U49641" s="73"/>
      <c r="V49641" s="73"/>
      <c r="X49641" s="12"/>
    </row>
    <row r="49642" spans="2:24" x14ac:dyDescent="0.3">
      <c r="B49642" s="73"/>
      <c r="D49642" s="73"/>
      <c r="P49642" s="73"/>
      <c r="T49642" s="73"/>
      <c r="U49642" s="73"/>
      <c r="V49642" s="73"/>
      <c r="X49642" s="12"/>
    </row>
    <row r="49643" spans="2:24" x14ac:dyDescent="0.3">
      <c r="B49643" s="73"/>
      <c r="D49643" s="73"/>
      <c r="P49643" s="73"/>
      <c r="T49643" s="73"/>
      <c r="U49643" s="73"/>
      <c r="V49643" s="73"/>
      <c r="X49643" s="12"/>
    </row>
    <row r="49644" spans="2:24" x14ac:dyDescent="0.3">
      <c r="B49644" s="73"/>
      <c r="D49644" s="73"/>
      <c r="P49644" s="73"/>
      <c r="T49644" s="73"/>
      <c r="U49644" s="73"/>
      <c r="V49644" s="73"/>
      <c r="X49644" s="12"/>
    </row>
    <row r="49645" spans="2:24" x14ac:dyDescent="0.3">
      <c r="B49645" s="73"/>
      <c r="D49645" s="73"/>
      <c r="P49645" s="73"/>
      <c r="T49645" s="73"/>
      <c r="U49645" s="73"/>
      <c r="V49645" s="73"/>
      <c r="X49645" s="12"/>
    </row>
    <row r="49646" spans="2:24" x14ac:dyDescent="0.3">
      <c r="B49646" s="73"/>
      <c r="D49646" s="73"/>
      <c r="P49646" s="73"/>
      <c r="T49646" s="73"/>
      <c r="U49646" s="73"/>
      <c r="V49646" s="73"/>
      <c r="X49646" s="12"/>
    </row>
    <row r="49647" spans="2:24" x14ac:dyDescent="0.3">
      <c r="B49647" s="73"/>
      <c r="D49647" s="73"/>
      <c r="P49647" s="73"/>
      <c r="T49647" s="73"/>
      <c r="U49647" s="73"/>
      <c r="V49647" s="73"/>
      <c r="X49647" s="12"/>
    </row>
    <row r="49648" spans="2:24" x14ac:dyDescent="0.3">
      <c r="B49648" s="73"/>
      <c r="D49648" s="73"/>
      <c r="P49648" s="73"/>
      <c r="T49648" s="73"/>
      <c r="U49648" s="73"/>
      <c r="V49648" s="73"/>
      <c r="X49648" s="12"/>
    </row>
    <row r="49649" spans="2:24" x14ac:dyDescent="0.3">
      <c r="B49649" s="73"/>
      <c r="D49649" s="73"/>
      <c r="P49649" s="73"/>
      <c r="T49649" s="73"/>
      <c r="U49649" s="73"/>
      <c r="V49649" s="73"/>
      <c r="X49649" s="12"/>
    </row>
    <row r="49650" spans="2:24" x14ac:dyDescent="0.3">
      <c r="B49650" s="73"/>
      <c r="D49650" s="73"/>
      <c r="P49650" s="73"/>
      <c r="T49650" s="73"/>
      <c r="U49650" s="73"/>
      <c r="V49650" s="73"/>
      <c r="X49650" s="12"/>
    </row>
    <row r="49651" spans="2:24" x14ac:dyDescent="0.3">
      <c r="B49651" s="73"/>
      <c r="D49651" s="73"/>
      <c r="P49651" s="73"/>
      <c r="T49651" s="73"/>
      <c r="U49651" s="73"/>
      <c r="V49651" s="73"/>
      <c r="X49651" s="12"/>
    </row>
    <row r="49652" spans="2:24" x14ac:dyDescent="0.3">
      <c r="B49652" s="73"/>
      <c r="D49652" s="73"/>
      <c r="P49652" s="73"/>
      <c r="T49652" s="73"/>
      <c r="U49652" s="73"/>
      <c r="V49652" s="73"/>
      <c r="X49652" s="12"/>
    </row>
    <row r="49653" spans="2:24" x14ac:dyDescent="0.3">
      <c r="B49653" s="73"/>
      <c r="D49653" s="73"/>
      <c r="P49653" s="73"/>
      <c r="T49653" s="73"/>
      <c r="U49653" s="73"/>
      <c r="V49653" s="73"/>
      <c r="X49653" s="12"/>
    </row>
    <row r="49654" spans="2:24" x14ac:dyDescent="0.3">
      <c r="B49654" s="73"/>
      <c r="D49654" s="73"/>
      <c r="P49654" s="73"/>
      <c r="T49654" s="73"/>
      <c r="U49654" s="73"/>
      <c r="V49654" s="73"/>
      <c r="X49654" s="12"/>
    </row>
    <row r="49655" spans="2:24" x14ac:dyDescent="0.3">
      <c r="B49655" s="73"/>
      <c r="D49655" s="73"/>
      <c r="P49655" s="73"/>
      <c r="T49655" s="73"/>
      <c r="U49655" s="73"/>
      <c r="V49655" s="73"/>
      <c r="X49655" s="12"/>
    </row>
    <row r="49656" spans="2:24" x14ac:dyDescent="0.3">
      <c r="B49656" s="73"/>
      <c r="D49656" s="73"/>
      <c r="P49656" s="73"/>
      <c r="T49656" s="73"/>
      <c r="U49656" s="73"/>
      <c r="V49656" s="73"/>
      <c r="X49656" s="12"/>
    </row>
    <row r="49657" spans="2:24" x14ac:dyDescent="0.3">
      <c r="B49657" s="73"/>
      <c r="D49657" s="73"/>
      <c r="P49657" s="73"/>
      <c r="T49657" s="73"/>
      <c r="U49657" s="73"/>
      <c r="V49657" s="73"/>
      <c r="X49657" s="12"/>
    </row>
    <row r="49658" spans="2:24" x14ac:dyDescent="0.3">
      <c r="B49658" s="73"/>
      <c r="D49658" s="73"/>
      <c r="P49658" s="73"/>
      <c r="T49658" s="73"/>
      <c r="U49658" s="73"/>
      <c r="V49658" s="73"/>
      <c r="X49658" s="12"/>
    </row>
    <row r="49659" spans="2:24" x14ac:dyDescent="0.3">
      <c r="B49659" s="73"/>
      <c r="D49659" s="73"/>
      <c r="P49659" s="73"/>
      <c r="T49659" s="73"/>
      <c r="U49659" s="73"/>
      <c r="V49659" s="73"/>
      <c r="X49659" s="12"/>
    </row>
    <row r="49660" spans="2:24" x14ac:dyDescent="0.3">
      <c r="B49660" s="73"/>
      <c r="D49660" s="73"/>
      <c r="P49660" s="73"/>
      <c r="T49660" s="73"/>
      <c r="U49660" s="73"/>
      <c r="V49660" s="73"/>
      <c r="X49660" s="12"/>
    </row>
    <row r="49661" spans="2:24" x14ac:dyDescent="0.3">
      <c r="B49661" s="73"/>
      <c r="D49661" s="73"/>
      <c r="P49661" s="73"/>
      <c r="T49661" s="73"/>
      <c r="U49661" s="73"/>
      <c r="V49661" s="73"/>
      <c r="X49661" s="12"/>
    </row>
    <row r="49662" spans="2:24" x14ac:dyDescent="0.3">
      <c r="B49662" s="73"/>
      <c r="D49662" s="73"/>
      <c r="P49662" s="73"/>
      <c r="T49662" s="73"/>
      <c r="U49662" s="73"/>
      <c r="V49662" s="73"/>
      <c r="X49662" s="12"/>
    </row>
    <row r="49663" spans="2:24" x14ac:dyDescent="0.3">
      <c r="B49663" s="73"/>
      <c r="D49663" s="73"/>
      <c r="P49663" s="73"/>
      <c r="T49663" s="73"/>
      <c r="U49663" s="73"/>
      <c r="V49663" s="73"/>
      <c r="X49663" s="12"/>
    </row>
    <row r="49664" spans="2:24" x14ac:dyDescent="0.3">
      <c r="B49664" s="73"/>
      <c r="D49664" s="73"/>
      <c r="P49664" s="73"/>
      <c r="T49664" s="73"/>
      <c r="U49664" s="73"/>
      <c r="V49664" s="73"/>
      <c r="X49664" s="12"/>
    </row>
    <row r="49665" spans="2:24" x14ac:dyDescent="0.3">
      <c r="B49665" s="73"/>
      <c r="D49665" s="73"/>
      <c r="P49665" s="73"/>
      <c r="T49665" s="73"/>
      <c r="U49665" s="73"/>
      <c r="V49665" s="73"/>
      <c r="X49665" s="12"/>
    </row>
    <row r="49666" spans="2:24" x14ac:dyDescent="0.3">
      <c r="B49666" s="73"/>
      <c r="D49666" s="73"/>
      <c r="P49666" s="73"/>
      <c r="T49666" s="73"/>
      <c r="U49666" s="73"/>
      <c r="V49666" s="73"/>
      <c r="X49666" s="12"/>
    </row>
    <row r="49667" spans="2:24" x14ac:dyDescent="0.3">
      <c r="B49667" s="73"/>
      <c r="D49667" s="73"/>
      <c r="P49667" s="73"/>
      <c r="T49667" s="73"/>
      <c r="U49667" s="73"/>
      <c r="V49667" s="73"/>
      <c r="X49667" s="12"/>
    </row>
    <row r="49668" spans="2:24" x14ac:dyDescent="0.3">
      <c r="B49668" s="73"/>
      <c r="D49668" s="73"/>
      <c r="P49668" s="73"/>
      <c r="T49668" s="73"/>
      <c r="U49668" s="73"/>
      <c r="V49668" s="73"/>
      <c r="X49668" s="12"/>
    </row>
    <row r="49669" spans="2:24" x14ac:dyDescent="0.3">
      <c r="B49669" s="73"/>
      <c r="D49669" s="73"/>
      <c r="P49669" s="73"/>
      <c r="T49669" s="73"/>
      <c r="U49669" s="73"/>
      <c r="V49669" s="73"/>
      <c r="X49669" s="12"/>
    </row>
    <row r="49670" spans="2:24" x14ac:dyDescent="0.3">
      <c r="B49670" s="73"/>
      <c r="D49670" s="73"/>
      <c r="P49670" s="73"/>
      <c r="T49670" s="73"/>
      <c r="U49670" s="73"/>
      <c r="V49670" s="73"/>
      <c r="X49670" s="12"/>
    </row>
    <row r="49671" spans="2:24" x14ac:dyDescent="0.3">
      <c r="B49671" s="73"/>
      <c r="D49671" s="73"/>
      <c r="P49671" s="73"/>
      <c r="T49671" s="73"/>
      <c r="U49671" s="73"/>
      <c r="V49671" s="73"/>
      <c r="X49671" s="12"/>
    </row>
    <row r="49672" spans="2:24" x14ac:dyDescent="0.3">
      <c r="B49672" s="73"/>
      <c r="D49672" s="73"/>
      <c r="P49672" s="73"/>
      <c r="T49672" s="73"/>
      <c r="U49672" s="73"/>
      <c r="V49672" s="73"/>
      <c r="X49672" s="12"/>
    </row>
    <row r="49673" spans="2:24" x14ac:dyDescent="0.3">
      <c r="B49673" s="73"/>
      <c r="D49673" s="73"/>
      <c r="P49673" s="73"/>
      <c r="T49673" s="73"/>
      <c r="U49673" s="73"/>
      <c r="V49673" s="73"/>
      <c r="X49673" s="12"/>
    </row>
    <row r="49674" spans="2:24" x14ac:dyDescent="0.3">
      <c r="B49674" s="73"/>
      <c r="D49674" s="73"/>
      <c r="P49674" s="73"/>
      <c r="T49674" s="73"/>
      <c r="U49674" s="73"/>
      <c r="V49674" s="73"/>
      <c r="X49674" s="12"/>
    </row>
    <row r="49675" spans="2:24" x14ac:dyDescent="0.3">
      <c r="B49675" s="73"/>
      <c r="D49675" s="73"/>
      <c r="P49675" s="73"/>
      <c r="T49675" s="73"/>
      <c r="U49675" s="73"/>
      <c r="V49675" s="73"/>
      <c r="X49675" s="12"/>
    </row>
    <row r="49676" spans="2:24" x14ac:dyDescent="0.3">
      <c r="B49676" s="73"/>
      <c r="D49676" s="73"/>
      <c r="P49676" s="73"/>
      <c r="T49676" s="73"/>
      <c r="U49676" s="73"/>
      <c r="V49676" s="73"/>
      <c r="X49676" s="12"/>
    </row>
    <row r="49677" spans="2:24" x14ac:dyDescent="0.3">
      <c r="B49677" s="73"/>
      <c r="D49677" s="73"/>
      <c r="P49677" s="73"/>
      <c r="T49677" s="73"/>
      <c r="U49677" s="73"/>
      <c r="V49677" s="73"/>
      <c r="X49677" s="12"/>
    </row>
    <row r="49678" spans="2:24" x14ac:dyDescent="0.3">
      <c r="B49678" s="73"/>
      <c r="D49678" s="73"/>
      <c r="P49678" s="73"/>
      <c r="T49678" s="73"/>
      <c r="U49678" s="73"/>
      <c r="V49678" s="73"/>
      <c r="X49678" s="12"/>
    </row>
    <row r="49679" spans="2:24" x14ac:dyDescent="0.3">
      <c r="B49679" s="73"/>
      <c r="D49679" s="73"/>
      <c r="P49679" s="73"/>
      <c r="T49679" s="73"/>
      <c r="U49679" s="73"/>
      <c r="V49679" s="73"/>
      <c r="X49679" s="12"/>
    </row>
    <row r="49680" spans="2:24" x14ac:dyDescent="0.3">
      <c r="B49680" s="73"/>
      <c r="D49680" s="73"/>
      <c r="P49680" s="73"/>
      <c r="T49680" s="73"/>
      <c r="U49680" s="73"/>
      <c r="V49680" s="73"/>
      <c r="X49680" s="12"/>
    </row>
    <row r="49681" spans="2:24" x14ac:dyDescent="0.3">
      <c r="B49681" s="73"/>
      <c r="D49681" s="73"/>
      <c r="P49681" s="73"/>
      <c r="T49681" s="73"/>
      <c r="U49681" s="73"/>
      <c r="V49681" s="73"/>
      <c r="X49681" s="12"/>
    </row>
    <row r="49682" spans="2:24" x14ac:dyDescent="0.3">
      <c r="B49682" s="73"/>
      <c r="D49682" s="73"/>
      <c r="P49682" s="73"/>
      <c r="T49682" s="73"/>
      <c r="U49682" s="73"/>
      <c r="V49682" s="73"/>
      <c r="X49682" s="12"/>
    </row>
    <row r="49683" spans="2:24" x14ac:dyDescent="0.3">
      <c r="B49683" s="73"/>
      <c r="D49683" s="73"/>
      <c r="P49683" s="73"/>
      <c r="T49683" s="73"/>
      <c r="U49683" s="73"/>
      <c r="V49683" s="73"/>
      <c r="X49683" s="12"/>
    </row>
    <row r="49684" spans="2:24" x14ac:dyDescent="0.3">
      <c r="B49684" s="73"/>
      <c r="D49684" s="73"/>
      <c r="P49684" s="73"/>
      <c r="T49684" s="73"/>
      <c r="U49684" s="73"/>
      <c r="V49684" s="73"/>
      <c r="X49684" s="12"/>
    </row>
    <row r="49685" spans="2:24" x14ac:dyDescent="0.3">
      <c r="B49685" s="73"/>
      <c r="D49685" s="73"/>
      <c r="P49685" s="73"/>
      <c r="T49685" s="73"/>
      <c r="U49685" s="73"/>
      <c r="V49685" s="73"/>
      <c r="X49685" s="12"/>
    </row>
    <row r="49686" spans="2:24" x14ac:dyDescent="0.3">
      <c r="B49686" s="73"/>
      <c r="D49686" s="73"/>
      <c r="P49686" s="73"/>
      <c r="T49686" s="73"/>
      <c r="U49686" s="73"/>
      <c r="V49686" s="73"/>
      <c r="X49686" s="12"/>
    </row>
    <row r="49687" spans="2:24" x14ac:dyDescent="0.3">
      <c r="B49687" s="73"/>
      <c r="D49687" s="73"/>
      <c r="P49687" s="73"/>
      <c r="T49687" s="73"/>
      <c r="U49687" s="73"/>
      <c r="V49687" s="73"/>
      <c r="X49687" s="12"/>
    </row>
    <row r="49688" spans="2:24" x14ac:dyDescent="0.3">
      <c r="B49688" s="73"/>
      <c r="D49688" s="73"/>
      <c r="P49688" s="73"/>
      <c r="T49688" s="73"/>
      <c r="U49688" s="73"/>
      <c r="V49688" s="73"/>
      <c r="X49688" s="12"/>
    </row>
    <row r="49689" spans="2:24" x14ac:dyDescent="0.3">
      <c r="B49689" s="73"/>
      <c r="D49689" s="73"/>
      <c r="P49689" s="73"/>
      <c r="T49689" s="73"/>
      <c r="U49689" s="73"/>
      <c r="V49689" s="73"/>
      <c r="X49689" s="12"/>
    </row>
    <row r="49690" spans="2:24" x14ac:dyDescent="0.3">
      <c r="B49690" s="73"/>
      <c r="D49690" s="73"/>
      <c r="P49690" s="73"/>
      <c r="T49690" s="73"/>
      <c r="U49690" s="73"/>
      <c r="V49690" s="73"/>
      <c r="X49690" s="12"/>
    </row>
    <row r="49691" spans="2:24" x14ac:dyDescent="0.3">
      <c r="B49691" s="73"/>
      <c r="D49691" s="73"/>
      <c r="P49691" s="73"/>
      <c r="T49691" s="73"/>
      <c r="U49691" s="73"/>
      <c r="V49691" s="73"/>
      <c r="X49691" s="12"/>
    </row>
    <row r="49692" spans="2:24" x14ac:dyDescent="0.3">
      <c r="B49692" s="73"/>
      <c r="D49692" s="73"/>
      <c r="P49692" s="73"/>
      <c r="T49692" s="73"/>
      <c r="U49692" s="73"/>
      <c r="V49692" s="73"/>
      <c r="X49692" s="12"/>
    </row>
    <row r="49693" spans="2:24" x14ac:dyDescent="0.3">
      <c r="B49693" s="73"/>
      <c r="D49693" s="73"/>
      <c r="P49693" s="73"/>
      <c r="T49693" s="73"/>
      <c r="U49693" s="73"/>
      <c r="V49693" s="73"/>
      <c r="X49693" s="12"/>
    </row>
    <row r="49694" spans="2:24" x14ac:dyDescent="0.3">
      <c r="B49694" s="73"/>
      <c r="D49694" s="73"/>
      <c r="P49694" s="73"/>
      <c r="T49694" s="73"/>
      <c r="U49694" s="73"/>
      <c r="V49694" s="73"/>
      <c r="X49694" s="12"/>
    </row>
    <row r="49695" spans="2:24" x14ac:dyDescent="0.3">
      <c r="B49695" s="73"/>
      <c r="D49695" s="73"/>
      <c r="P49695" s="73"/>
      <c r="T49695" s="73"/>
      <c r="U49695" s="73"/>
      <c r="V49695" s="73"/>
      <c r="X49695" s="12"/>
    </row>
    <row r="49696" spans="2:24" x14ac:dyDescent="0.3">
      <c r="B49696" s="73"/>
      <c r="D49696" s="73"/>
      <c r="P49696" s="73"/>
      <c r="T49696" s="73"/>
      <c r="U49696" s="73"/>
      <c r="V49696" s="73"/>
      <c r="X49696" s="12"/>
    </row>
    <row r="49697" spans="2:24" x14ac:dyDescent="0.3">
      <c r="B49697" s="73"/>
      <c r="D49697" s="73"/>
      <c r="P49697" s="73"/>
      <c r="T49697" s="73"/>
      <c r="U49697" s="73"/>
      <c r="V49697" s="73"/>
      <c r="X49697" s="12"/>
    </row>
    <row r="49698" spans="2:24" x14ac:dyDescent="0.3">
      <c r="B49698" s="73"/>
      <c r="D49698" s="73"/>
      <c r="P49698" s="73"/>
      <c r="T49698" s="73"/>
      <c r="U49698" s="73"/>
      <c r="V49698" s="73"/>
      <c r="X49698" s="12"/>
    </row>
    <row r="49699" spans="2:24" x14ac:dyDescent="0.3">
      <c r="B49699" s="73"/>
      <c r="D49699" s="73"/>
      <c r="P49699" s="73"/>
      <c r="T49699" s="73"/>
      <c r="U49699" s="73"/>
      <c r="V49699" s="73"/>
      <c r="X49699" s="12"/>
    </row>
    <row r="49700" spans="2:24" x14ac:dyDescent="0.3">
      <c r="B49700" s="73"/>
      <c r="D49700" s="73"/>
      <c r="P49700" s="73"/>
      <c r="T49700" s="73"/>
      <c r="U49700" s="73"/>
      <c r="V49700" s="73"/>
      <c r="X49700" s="12"/>
    </row>
    <row r="49701" spans="2:24" x14ac:dyDescent="0.3">
      <c r="B49701" s="73"/>
      <c r="D49701" s="73"/>
      <c r="P49701" s="73"/>
      <c r="T49701" s="73"/>
      <c r="U49701" s="73"/>
      <c r="V49701" s="73"/>
      <c r="X49701" s="12"/>
    </row>
    <row r="49702" spans="2:24" x14ac:dyDescent="0.3">
      <c r="B49702" s="73"/>
      <c r="D49702" s="73"/>
      <c r="P49702" s="73"/>
      <c r="T49702" s="73"/>
      <c r="U49702" s="73"/>
      <c r="V49702" s="73"/>
      <c r="X49702" s="12"/>
    </row>
    <row r="49703" spans="2:24" x14ac:dyDescent="0.3">
      <c r="B49703" s="73"/>
      <c r="D49703" s="73"/>
      <c r="P49703" s="73"/>
      <c r="T49703" s="73"/>
      <c r="U49703" s="73"/>
      <c r="V49703" s="73"/>
      <c r="X49703" s="12"/>
    </row>
    <row r="49704" spans="2:24" x14ac:dyDescent="0.3">
      <c r="B49704" s="73"/>
      <c r="D49704" s="73"/>
      <c r="P49704" s="73"/>
      <c r="T49704" s="73"/>
      <c r="U49704" s="73"/>
      <c r="V49704" s="73"/>
      <c r="X49704" s="12"/>
    </row>
    <row r="49705" spans="2:24" x14ac:dyDescent="0.3">
      <c r="B49705" s="73"/>
      <c r="D49705" s="73"/>
      <c r="P49705" s="73"/>
      <c r="T49705" s="73"/>
      <c r="U49705" s="73"/>
      <c r="V49705" s="73"/>
      <c r="X49705" s="12"/>
    </row>
    <row r="49706" spans="2:24" x14ac:dyDescent="0.3">
      <c r="B49706" s="73"/>
      <c r="D49706" s="73"/>
      <c r="P49706" s="73"/>
      <c r="T49706" s="73"/>
      <c r="U49706" s="73"/>
      <c r="V49706" s="73"/>
      <c r="X49706" s="12"/>
    </row>
    <row r="49707" spans="2:24" x14ac:dyDescent="0.3">
      <c r="B49707" s="73"/>
      <c r="D49707" s="73"/>
      <c r="P49707" s="73"/>
      <c r="T49707" s="73"/>
      <c r="U49707" s="73"/>
      <c r="V49707" s="73"/>
      <c r="X49707" s="12"/>
    </row>
    <row r="49708" spans="2:24" x14ac:dyDescent="0.3">
      <c r="B49708" s="73"/>
      <c r="D49708" s="73"/>
      <c r="P49708" s="73"/>
      <c r="T49708" s="73"/>
      <c r="U49708" s="73"/>
      <c r="V49708" s="73"/>
      <c r="X49708" s="12"/>
    </row>
    <row r="49709" spans="2:24" x14ac:dyDescent="0.3">
      <c r="B49709" s="73"/>
      <c r="D49709" s="73"/>
      <c r="P49709" s="73"/>
      <c r="T49709" s="73"/>
      <c r="U49709" s="73"/>
      <c r="V49709" s="73"/>
      <c r="X49709" s="12"/>
    </row>
    <row r="49710" spans="2:24" x14ac:dyDescent="0.3">
      <c r="B49710" s="73"/>
      <c r="D49710" s="73"/>
      <c r="P49710" s="73"/>
      <c r="T49710" s="73"/>
      <c r="U49710" s="73"/>
      <c r="V49710" s="73"/>
      <c r="X49710" s="12"/>
    </row>
    <row r="49711" spans="2:24" x14ac:dyDescent="0.3">
      <c r="B49711" s="73"/>
      <c r="D49711" s="73"/>
      <c r="P49711" s="73"/>
      <c r="T49711" s="73"/>
      <c r="U49711" s="73"/>
      <c r="V49711" s="73"/>
      <c r="X49711" s="12"/>
    </row>
    <row r="49712" spans="2:24" x14ac:dyDescent="0.3">
      <c r="B49712" s="73"/>
      <c r="D49712" s="73"/>
      <c r="P49712" s="73"/>
      <c r="T49712" s="73"/>
      <c r="U49712" s="73"/>
      <c r="V49712" s="73"/>
      <c r="X49712" s="12"/>
    </row>
    <row r="49713" spans="2:24" x14ac:dyDescent="0.3">
      <c r="B49713" s="73"/>
      <c r="D49713" s="73"/>
      <c r="P49713" s="73"/>
      <c r="T49713" s="73"/>
      <c r="U49713" s="73"/>
      <c r="V49713" s="73"/>
      <c r="X49713" s="12"/>
    </row>
    <row r="49714" spans="2:24" x14ac:dyDescent="0.3">
      <c r="B49714" s="73"/>
      <c r="D49714" s="73"/>
      <c r="P49714" s="73"/>
      <c r="T49714" s="73"/>
      <c r="U49714" s="73"/>
      <c r="V49714" s="73"/>
      <c r="X49714" s="12"/>
    </row>
    <row r="49715" spans="2:24" x14ac:dyDescent="0.3">
      <c r="B49715" s="73"/>
      <c r="D49715" s="73"/>
      <c r="P49715" s="73"/>
      <c r="T49715" s="73"/>
      <c r="U49715" s="73"/>
      <c r="V49715" s="73"/>
      <c r="X49715" s="12"/>
    </row>
    <row r="49716" spans="2:24" x14ac:dyDescent="0.3">
      <c r="B49716" s="73"/>
      <c r="D49716" s="73"/>
      <c r="P49716" s="73"/>
      <c r="T49716" s="73"/>
      <c r="U49716" s="73"/>
      <c r="V49716" s="73"/>
      <c r="X49716" s="12"/>
    </row>
    <row r="49717" spans="2:24" x14ac:dyDescent="0.3">
      <c r="B49717" s="73"/>
      <c r="D49717" s="73"/>
      <c r="P49717" s="73"/>
      <c r="T49717" s="73"/>
      <c r="U49717" s="73"/>
      <c r="V49717" s="73"/>
      <c r="X49717" s="12"/>
    </row>
    <row r="49718" spans="2:24" x14ac:dyDescent="0.3">
      <c r="B49718" s="73"/>
      <c r="D49718" s="73"/>
      <c r="P49718" s="73"/>
      <c r="T49718" s="73"/>
      <c r="U49718" s="73"/>
      <c r="V49718" s="73"/>
      <c r="X49718" s="12"/>
    </row>
    <row r="49719" spans="2:24" x14ac:dyDescent="0.3">
      <c r="B49719" s="73"/>
      <c r="D49719" s="73"/>
      <c r="P49719" s="73"/>
      <c r="T49719" s="73"/>
      <c r="U49719" s="73"/>
      <c r="V49719" s="73"/>
      <c r="X49719" s="12"/>
    </row>
    <row r="49720" spans="2:24" x14ac:dyDescent="0.3">
      <c r="B49720" s="73"/>
      <c r="D49720" s="73"/>
      <c r="P49720" s="73"/>
      <c r="T49720" s="73"/>
      <c r="U49720" s="73"/>
      <c r="V49720" s="73"/>
      <c r="X49720" s="12"/>
    </row>
    <row r="49721" spans="2:24" x14ac:dyDescent="0.3">
      <c r="B49721" s="73"/>
      <c r="D49721" s="73"/>
      <c r="P49721" s="73"/>
      <c r="T49721" s="73"/>
      <c r="U49721" s="73"/>
      <c r="V49721" s="73"/>
      <c r="X49721" s="12"/>
    </row>
    <row r="49722" spans="2:24" x14ac:dyDescent="0.3">
      <c r="B49722" s="73"/>
      <c r="D49722" s="73"/>
      <c r="P49722" s="73"/>
      <c r="T49722" s="73"/>
      <c r="U49722" s="73"/>
      <c r="V49722" s="73"/>
      <c r="X49722" s="12"/>
    </row>
    <row r="49723" spans="2:24" x14ac:dyDescent="0.3">
      <c r="B49723" s="73"/>
      <c r="D49723" s="73"/>
      <c r="P49723" s="73"/>
      <c r="T49723" s="73"/>
      <c r="U49723" s="73"/>
      <c r="V49723" s="73"/>
      <c r="X49723" s="12"/>
    </row>
    <row r="49724" spans="2:24" x14ac:dyDescent="0.3">
      <c r="B49724" s="73"/>
      <c r="D49724" s="73"/>
      <c r="P49724" s="73"/>
      <c r="T49724" s="73"/>
      <c r="U49724" s="73"/>
      <c r="V49724" s="73"/>
      <c r="X49724" s="12"/>
    </row>
    <row r="49725" spans="2:24" x14ac:dyDescent="0.3">
      <c r="B49725" s="73"/>
      <c r="D49725" s="73"/>
      <c r="P49725" s="73"/>
      <c r="T49725" s="73"/>
      <c r="U49725" s="73"/>
      <c r="V49725" s="73"/>
      <c r="X49725" s="12"/>
    </row>
    <row r="49726" spans="2:24" x14ac:dyDescent="0.3">
      <c r="B49726" s="73"/>
      <c r="D49726" s="73"/>
      <c r="P49726" s="73"/>
      <c r="T49726" s="73"/>
      <c r="U49726" s="73"/>
      <c r="V49726" s="73"/>
      <c r="X49726" s="12"/>
    </row>
    <row r="49727" spans="2:24" x14ac:dyDescent="0.3">
      <c r="B49727" s="73"/>
      <c r="D49727" s="73"/>
      <c r="P49727" s="73"/>
      <c r="T49727" s="73"/>
      <c r="U49727" s="73"/>
      <c r="V49727" s="73"/>
      <c r="X49727" s="12"/>
    </row>
    <row r="49728" spans="2:24" x14ac:dyDescent="0.3">
      <c r="B49728" s="73"/>
      <c r="D49728" s="73"/>
      <c r="P49728" s="73"/>
      <c r="T49728" s="73"/>
      <c r="U49728" s="73"/>
      <c r="V49728" s="73"/>
      <c r="X49728" s="12"/>
    </row>
    <row r="49729" spans="2:24" x14ac:dyDescent="0.3">
      <c r="B49729" s="73"/>
      <c r="D49729" s="73"/>
      <c r="P49729" s="73"/>
      <c r="T49729" s="73"/>
      <c r="U49729" s="73"/>
      <c r="V49729" s="73"/>
      <c r="X49729" s="12"/>
    </row>
    <row r="49730" spans="2:24" x14ac:dyDescent="0.3">
      <c r="B49730" s="73"/>
      <c r="D49730" s="73"/>
      <c r="P49730" s="73"/>
      <c r="T49730" s="73"/>
      <c r="U49730" s="73"/>
      <c r="V49730" s="73"/>
      <c r="X49730" s="12"/>
    </row>
    <row r="49731" spans="2:24" x14ac:dyDescent="0.3">
      <c r="B49731" s="73"/>
      <c r="D49731" s="73"/>
      <c r="P49731" s="73"/>
      <c r="T49731" s="73"/>
      <c r="U49731" s="73"/>
      <c r="V49731" s="73"/>
      <c r="X49731" s="12"/>
    </row>
    <row r="49732" spans="2:24" x14ac:dyDescent="0.3">
      <c r="B49732" s="73"/>
      <c r="D49732" s="73"/>
      <c r="P49732" s="73"/>
      <c r="T49732" s="73"/>
      <c r="U49732" s="73"/>
      <c r="V49732" s="73"/>
      <c r="X49732" s="12"/>
    </row>
    <row r="49733" spans="2:24" x14ac:dyDescent="0.3">
      <c r="B49733" s="73"/>
      <c r="D49733" s="73"/>
      <c r="P49733" s="73"/>
      <c r="T49733" s="73"/>
      <c r="U49733" s="73"/>
      <c r="V49733" s="73"/>
      <c r="X49733" s="12"/>
    </row>
    <row r="49734" spans="2:24" x14ac:dyDescent="0.3">
      <c r="B49734" s="73"/>
      <c r="D49734" s="73"/>
      <c r="P49734" s="73"/>
      <c r="T49734" s="73"/>
      <c r="U49734" s="73"/>
      <c r="V49734" s="73"/>
      <c r="X49734" s="12"/>
    </row>
    <row r="49735" spans="2:24" x14ac:dyDescent="0.3">
      <c r="B49735" s="73"/>
      <c r="D49735" s="73"/>
      <c r="P49735" s="73"/>
      <c r="T49735" s="73"/>
      <c r="U49735" s="73"/>
      <c r="V49735" s="73"/>
      <c r="X49735" s="12"/>
    </row>
    <row r="49736" spans="2:24" x14ac:dyDescent="0.3">
      <c r="B49736" s="73"/>
      <c r="D49736" s="73"/>
      <c r="P49736" s="73"/>
      <c r="T49736" s="73"/>
      <c r="U49736" s="73"/>
      <c r="V49736" s="73"/>
      <c r="X49736" s="12"/>
    </row>
    <row r="49737" spans="2:24" x14ac:dyDescent="0.3">
      <c r="B49737" s="73"/>
      <c r="D49737" s="73"/>
      <c r="P49737" s="73"/>
      <c r="T49737" s="73"/>
      <c r="U49737" s="73"/>
      <c r="V49737" s="73"/>
      <c r="X49737" s="12"/>
    </row>
    <row r="49738" spans="2:24" x14ac:dyDescent="0.3">
      <c r="B49738" s="73"/>
      <c r="D49738" s="73"/>
      <c r="P49738" s="73"/>
      <c r="T49738" s="73"/>
      <c r="U49738" s="73"/>
      <c r="V49738" s="73"/>
      <c r="X49738" s="12"/>
    </row>
    <row r="49739" spans="2:24" x14ac:dyDescent="0.3">
      <c r="B49739" s="73"/>
      <c r="D49739" s="73"/>
      <c r="P49739" s="73"/>
      <c r="T49739" s="73"/>
      <c r="U49739" s="73"/>
      <c r="V49739" s="73"/>
      <c r="X49739" s="12"/>
    </row>
    <row r="49740" spans="2:24" x14ac:dyDescent="0.3">
      <c r="B49740" s="73"/>
      <c r="D49740" s="73"/>
      <c r="P49740" s="73"/>
      <c r="T49740" s="73"/>
      <c r="U49740" s="73"/>
      <c r="V49740" s="73"/>
      <c r="X49740" s="12"/>
    </row>
    <row r="49741" spans="2:24" x14ac:dyDescent="0.3">
      <c r="B49741" s="73"/>
      <c r="D49741" s="73"/>
      <c r="P49741" s="73"/>
      <c r="T49741" s="73"/>
      <c r="U49741" s="73"/>
      <c r="V49741" s="73"/>
      <c r="X49741" s="12"/>
    </row>
    <row r="49742" spans="2:24" x14ac:dyDescent="0.3">
      <c r="B49742" s="73"/>
      <c r="D49742" s="73"/>
      <c r="P49742" s="73"/>
      <c r="T49742" s="73"/>
      <c r="U49742" s="73"/>
      <c r="V49742" s="73"/>
      <c r="X49742" s="12"/>
    </row>
    <row r="49743" spans="2:24" x14ac:dyDescent="0.3">
      <c r="B49743" s="73"/>
      <c r="D49743" s="73"/>
      <c r="P49743" s="73"/>
      <c r="T49743" s="73"/>
      <c r="U49743" s="73"/>
      <c r="V49743" s="73"/>
      <c r="X49743" s="12"/>
    </row>
    <row r="49744" spans="2:24" x14ac:dyDescent="0.3">
      <c r="B49744" s="73"/>
      <c r="D49744" s="73"/>
      <c r="P49744" s="73"/>
      <c r="T49744" s="73"/>
      <c r="U49744" s="73"/>
      <c r="V49744" s="73"/>
      <c r="X49744" s="12"/>
    </row>
    <row r="49745" spans="2:24" x14ac:dyDescent="0.3">
      <c r="B49745" s="73"/>
      <c r="D49745" s="73"/>
      <c r="P49745" s="73"/>
      <c r="T49745" s="73"/>
      <c r="U49745" s="73"/>
      <c r="V49745" s="73"/>
      <c r="X49745" s="12"/>
    </row>
    <row r="49746" spans="2:24" x14ac:dyDescent="0.3">
      <c r="B49746" s="73"/>
      <c r="D49746" s="73"/>
      <c r="P49746" s="73"/>
      <c r="T49746" s="73"/>
      <c r="U49746" s="73"/>
      <c r="V49746" s="73"/>
      <c r="X49746" s="12"/>
    </row>
    <row r="49747" spans="2:24" x14ac:dyDescent="0.3">
      <c r="B49747" s="73"/>
      <c r="D49747" s="73"/>
      <c r="P49747" s="73"/>
      <c r="T49747" s="73"/>
      <c r="U49747" s="73"/>
      <c r="V49747" s="73"/>
      <c r="X49747" s="12"/>
    </row>
    <row r="49748" spans="2:24" x14ac:dyDescent="0.3">
      <c r="B49748" s="73"/>
      <c r="D49748" s="73"/>
      <c r="P49748" s="73"/>
      <c r="T49748" s="73"/>
      <c r="U49748" s="73"/>
      <c r="V49748" s="73"/>
      <c r="X49748" s="12"/>
    </row>
    <row r="49749" spans="2:24" x14ac:dyDescent="0.3">
      <c r="B49749" s="73"/>
      <c r="D49749" s="73"/>
      <c r="P49749" s="73"/>
      <c r="T49749" s="73"/>
      <c r="U49749" s="73"/>
      <c r="V49749" s="73"/>
      <c r="X49749" s="12"/>
    </row>
    <row r="49750" spans="2:24" x14ac:dyDescent="0.3">
      <c r="B49750" s="73"/>
      <c r="D49750" s="73"/>
      <c r="P49750" s="73"/>
      <c r="T49750" s="73"/>
      <c r="U49750" s="73"/>
      <c r="V49750" s="73"/>
      <c r="X49750" s="12"/>
    </row>
    <row r="49751" spans="2:24" x14ac:dyDescent="0.3">
      <c r="B49751" s="73"/>
      <c r="D49751" s="73"/>
      <c r="P49751" s="73"/>
      <c r="T49751" s="73"/>
      <c r="U49751" s="73"/>
      <c r="V49751" s="73"/>
      <c r="X49751" s="12"/>
    </row>
    <row r="49752" spans="2:24" x14ac:dyDescent="0.3">
      <c r="B49752" s="73"/>
      <c r="D49752" s="73"/>
      <c r="P49752" s="73"/>
      <c r="T49752" s="73"/>
      <c r="U49752" s="73"/>
      <c r="V49752" s="73"/>
      <c r="X49752" s="12"/>
    </row>
    <row r="49753" spans="2:24" x14ac:dyDescent="0.3">
      <c r="B49753" s="73"/>
      <c r="D49753" s="73"/>
      <c r="P49753" s="73"/>
      <c r="T49753" s="73"/>
      <c r="U49753" s="73"/>
      <c r="V49753" s="73"/>
      <c r="X49753" s="12"/>
    </row>
    <row r="49754" spans="2:24" x14ac:dyDescent="0.3">
      <c r="B49754" s="73"/>
      <c r="D49754" s="73"/>
      <c r="P49754" s="73"/>
      <c r="T49754" s="73"/>
      <c r="U49754" s="73"/>
      <c r="V49754" s="73"/>
      <c r="X49754" s="12"/>
    </row>
    <row r="49755" spans="2:24" x14ac:dyDescent="0.3">
      <c r="B49755" s="73"/>
      <c r="D49755" s="73"/>
      <c r="P49755" s="73"/>
      <c r="T49755" s="73"/>
      <c r="U49755" s="73"/>
      <c r="V49755" s="73"/>
      <c r="X49755" s="12"/>
    </row>
    <row r="49756" spans="2:24" x14ac:dyDescent="0.3">
      <c r="B49756" s="73"/>
      <c r="D49756" s="73"/>
      <c r="P49756" s="73"/>
      <c r="T49756" s="73"/>
      <c r="U49756" s="73"/>
      <c r="V49756" s="73"/>
      <c r="X49756" s="12"/>
    </row>
    <row r="49757" spans="2:24" x14ac:dyDescent="0.3">
      <c r="B49757" s="73"/>
      <c r="D49757" s="73"/>
      <c r="P49757" s="73"/>
      <c r="T49757" s="73"/>
      <c r="U49757" s="73"/>
      <c r="V49757" s="73"/>
      <c r="X49757" s="12"/>
    </row>
    <row r="49758" spans="2:24" x14ac:dyDescent="0.3">
      <c r="B49758" s="73"/>
      <c r="D49758" s="73"/>
      <c r="P49758" s="73"/>
      <c r="T49758" s="73"/>
      <c r="U49758" s="73"/>
      <c r="V49758" s="73"/>
      <c r="X49758" s="12"/>
    </row>
    <row r="49759" spans="2:24" x14ac:dyDescent="0.3">
      <c r="B49759" s="73"/>
      <c r="D49759" s="73"/>
      <c r="P49759" s="73"/>
      <c r="T49759" s="73"/>
      <c r="U49759" s="73"/>
      <c r="V49759" s="73"/>
      <c r="X49759" s="12"/>
    </row>
    <row r="49760" spans="2:24" x14ac:dyDescent="0.3">
      <c r="B49760" s="73"/>
      <c r="D49760" s="73"/>
      <c r="P49760" s="73"/>
      <c r="T49760" s="73"/>
      <c r="U49760" s="73"/>
      <c r="V49760" s="73"/>
      <c r="X49760" s="12"/>
    </row>
    <row r="49761" spans="2:24" x14ac:dyDescent="0.3">
      <c r="B49761" s="73"/>
      <c r="D49761" s="73"/>
      <c r="P49761" s="73"/>
      <c r="T49761" s="73"/>
      <c r="U49761" s="73"/>
      <c r="V49761" s="73"/>
      <c r="X49761" s="12"/>
    </row>
    <row r="49762" spans="2:24" x14ac:dyDescent="0.3">
      <c r="B49762" s="73"/>
      <c r="D49762" s="73"/>
      <c r="P49762" s="73"/>
      <c r="T49762" s="73"/>
      <c r="U49762" s="73"/>
      <c r="V49762" s="73"/>
      <c r="X49762" s="12"/>
    </row>
    <row r="49763" spans="2:24" x14ac:dyDescent="0.3">
      <c r="B49763" s="73"/>
      <c r="D49763" s="73"/>
      <c r="P49763" s="73"/>
      <c r="T49763" s="73"/>
      <c r="U49763" s="73"/>
      <c r="V49763" s="73"/>
      <c r="X49763" s="12"/>
    </row>
    <row r="49764" spans="2:24" x14ac:dyDescent="0.3">
      <c r="B49764" s="73"/>
      <c r="D49764" s="73"/>
      <c r="P49764" s="73"/>
      <c r="T49764" s="73"/>
      <c r="U49764" s="73"/>
      <c r="V49764" s="73"/>
      <c r="X49764" s="12"/>
    </row>
    <row r="49765" spans="2:24" x14ac:dyDescent="0.3">
      <c r="B49765" s="73"/>
      <c r="D49765" s="73"/>
      <c r="P49765" s="73"/>
      <c r="T49765" s="73"/>
      <c r="U49765" s="73"/>
      <c r="V49765" s="73"/>
      <c r="X49765" s="12"/>
    </row>
    <row r="49766" spans="2:24" x14ac:dyDescent="0.3">
      <c r="B49766" s="73"/>
      <c r="D49766" s="73"/>
      <c r="P49766" s="73"/>
      <c r="T49766" s="73"/>
      <c r="U49766" s="73"/>
      <c r="V49766" s="73"/>
      <c r="X49766" s="12"/>
    </row>
    <row r="49767" spans="2:24" x14ac:dyDescent="0.3">
      <c r="B49767" s="73"/>
      <c r="D49767" s="73"/>
      <c r="P49767" s="73"/>
      <c r="T49767" s="73"/>
      <c r="U49767" s="73"/>
      <c r="V49767" s="73"/>
      <c r="X49767" s="12"/>
    </row>
    <row r="49768" spans="2:24" x14ac:dyDescent="0.3">
      <c r="B49768" s="73"/>
      <c r="D49768" s="73"/>
      <c r="P49768" s="73"/>
      <c r="T49768" s="73"/>
      <c r="U49768" s="73"/>
      <c r="V49768" s="73"/>
      <c r="X49768" s="12"/>
    </row>
    <row r="49769" spans="2:24" x14ac:dyDescent="0.3">
      <c r="B49769" s="73"/>
      <c r="D49769" s="73"/>
      <c r="P49769" s="73"/>
      <c r="T49769" s="73"/>
      <c r="U49769" s="73"/>
      <c r="V49769" s="73"/>
      <c r="X49769" s="12"/>
    </row>
    <row r="49770" spans="2:24" x14ac:dyDescent="0.3">
      <c r="B49770" s="73"/>
      <c r="D49770" s="73"/>
      <c r="P49770" s="73"/>
      <c r="T49770" s="73"/>
      <c r="U49770" s="73"/>
      <c r="V49770" s="73"/>
      <c r="X49770" s="12"/>
    </row>
    <row r="49771" spans="2:24" x14ac:dyDescent="0.3">
      <c r="B49771" s="73"/>
      <c r="D49771" s="73"/>
      <c r="P49771" s="73"/>
      <c r="T49771" s="73"/>
      <c r="U49771" s="73"/>
      <c r="V49771" s="73"/>
      <c r="X49771" s="12"/>
    </row>
    <row r="49772" spans="2:24" x14ac:dyDescent="0.3">
      <c r="B49772" s="73"/>
      <c r="D49772" s="73"/>
      <c r="P49772" s="73"/>
      <c r="T49772" s="73"/>
      <c r="U49772" s="73"/>
      <c r="V49772" s="73"/>
      <c r="X49772" s="12"/>
    </row>
    <row r="49773" spans="2:24" x14ac:dyDescent="0.3">
      <c r="B49773" s="73"/>
      <c r="D49773" s="73"/>
      <c r="P49773" s="73"/>
      <c r="T49773" s="73"/>
      <c r="U49773" s="73"/>
      <c r="V49773" s="73"/>
      <c r="X49773" s="12"/>
    </row>
    <row r="49774" spans="2:24" x14ac:dyDescent="0.3">
      <c r="B49774" s="73"/>
      <c r="D49774" s="73"/>
      <c r="P49774" s="73"/>
      <c r="T49774" s="73"/>
      <c r="U49774" s="73"/>
      <c r="V49774" s="73"/>
      <c r="X49774" s="12"/>
    </row>
    <row r="49775" spans="2:24" x14ac:dyDescent="0.3">
      <c r="B49775" s="73"/>
      <c r="D49775" s="73"/>
      <c r="P49775" s="73"/>
      <c r="T49775" s="73"/>
      <c r="U49775" s="73"/>
      <c r="V49775" s="73"/>
      <c r="X49775" s="12"/>
    </row>
    <row r="49776" spans="2:24" x14ac:dyDescent="0.3">
      <c r="B49776" s="73"/>
      <c r="D49776" s="73"/>
      <c r="P49776" s="73"/>
      <c r="T49776" s="73"/>
      <c r="U49776" s="73"/>
      <c r="V49776" s="73"/>
      <c r="X49776" s="12"/>
    </row>
    <row r="49777" spans="2:24" x14ac:dyDescent="0.3">
      <c r="B49777" s="73"/>
      <c r="D49777" s="73"/>
      <c r="P49777" s="73"/>
      <c r="T49777" s="73"/>
      <c r="U49777" s="73"/>
      <c r="V49777" s="73"/>
      <c r="X49777" s="12"/>
    </row>
    <row r="49778" spans="2:24" x14ac:dyDescent="0.3">
      <c r="B49778" s="73"/>
      <c r="D49778" s="73"/>
      <c r="P49778" s="73"/>
      <c r="T49778" s="73"/>
      <c r="U49778" s="73"/>
      <c r="V49778" s="73"/>
      <c r="X49778" s="12"/>
    </row>
    <row r="49779" spans="2:24" x14ac:dyDescent="0.3">
      <c r="B49779" s="73"/>
      <c r="D49779" s="73"/>
      <c r="P49779" s="73"/>
      <c r="T49779" s="73"/>
      <c r="U49779" s="73"/>
      <c r="V49779" s="73"/>
      <c r="X49779" s="12"/>
    </row>
    <row r="49780" spans="2:24" x14ac:dyDescent="0.3">
      <c r="B49780" s="73"/>
      <c r="D49780" s="73"/>
      <c r="P49780" s="73"/>
      <c r="T49780" s="73"/>
      <c r="U49780" s="73"/>
      <c r="V49780" s="73"/>
      <c r="X49780" s="12"/>
    </row>
    <row r="49781" spans="2:24" x14ac:dyDescent="0.3">
      <c r="B49781" s="73"/>
      <c r="D49781" s="73"/>
      <c r="P49781" s="73"/>
      <c r="T49781" s="73"/>
      <c r="U49781" s="73"/>
      <c r="V49781" s="73"/>
      <c r="X49781" s="12"/>
    </row>
    <row r="49782" spans="2:24" x14ac:dyDescent="0.3">
      <c r="B49782" s="73"/>
      <c r="D49782" s="73"/>
      <c r="P49782" s="73"/>
      <c r="T49782" s="73"/>
      <c r="U49782" s="73"/>
      <c r="V49782" s="73"/>
      <c r="X49782" s="12"/>
    </row>
    <row r="49783" spans="2:24" x14ac:dyDescent="0.3">
      <c r="B49783" s="73"/>
      <c r="D49783" s="73"/>
      <c r="P49783" s="73"/>
      <c r="T49783" s="73"/>
      <c r="U49783" s="73"/>
      <c r="V49783" s="73"/>
      <c r="X49783" s="12"/>
    </row>
    <row r="49784" spans="2:24" x14ac:dyDescent="0.3">
      <c r="B49784" s="73"/>
      <c r="D49784" s="73"/>
      <c r="P49784" s="73"/>
      <c r="T49784" s="73"/>
      <c r="U49784" s="73"/>
      <c r="V49784" s="73"/>
      <c r="X49784" s="12"/>
    </row>
    <row r="49785" spans="2:24" x14ac:dyDescent="0.3">
      <c r="B49785" s="73"/>
      <c r="D49785" s="73"/>
      <c r="P49785" s="73"/>
      <c r="T49785" s="73"/>
      <c r="U49785" s="73"/>
      <c r="V49785" s="73"/>
      <c r="X49785" s="12"/>
    </row>
    <row r="49786" spans="2:24" x14ac:dyDescent="0.3">
      <c r="B49786" s="73"/>
      <c r="D49786" s="73"/>
      <c r="P49786" s="73"/>
      <c r="T49786" s="73"/>
      <c r="U49786" s="73"/>
      <c r="V49786" s="73"/>
      <c r="X49786" s="12"/>
    </row>
    <row r="49787" spans="2:24" x14ac:dyDescent="0.3">
      <c r="B49787" s="73"/>
      <c r="D49787" s="73"/>
      <c r="P49787" s="73"/>
      <c r="T49787" s="73"/>
      <c r="U49787" s="73"/>
      <c r="V49787" s="73"/>
      <c r="X49787" s="12"/>
    </row>
    <row r="49788" spans="2:24" x14ac:dyDescent="0.3">
      <c r="B49788" s="73"/>
      <c r="D49788" s="73"/>
      <c r="P49788" s="73"/>
      <c r="T49788" s="73"/>
      <c r="U49788" s="73"/>
      <c r="V49788" s="73"/>
      <c r="X49788" s="12"/>
    </row>
    <row r="49789" spans="2:24" x14ac:dyDescent="0.3">
      <c r="B49789" s="73"/>
      <c r="D49789" s="73"/>
      <c r="P49789" s="73"/>
      <c r="T49789" s="73"/>
      <c r="U49789" s="73"/>
      <c r="V49789" s="73"/>
      <c r="X49789" s="12"/>
    </row>
    <row r="49790" spans="2:24" x14ac:dyDescent="0.3">
      <c r="B49790" s="73"/>
      <c r="D49790" s="73"/>
      <c r="P49790" s="73"/>
      <c r="T49790" s="73"/>
      <c r="U49790" s="73"/>
      <c r="V49790" s="73"/>
      <c r="X49790" s="12"/>
    </row>
    <row r="49791" spans="2:24" x14ac:dyDescent="0.3">
      <c r="B49791" s="73"/>
      <c r="D49791" s="73"/>
      <c r="P49791" s="73"/>
      <c r="T49791" s="73"/>
      <c r="U49791" s="73"/>
      <c r="V49791" s="73"/>
      <c r="X49791" s="12"/>
    </row>
    <row r="49792" spans="2:24" x14ac:dyDescent="0.3">
      <c r="B49792" s="73"/>
      <c r="D49792" s="73"/>
      <c r="P49792" s="73"/>
      <c r="T49792" s="73"/>
      <c r="U49792" s="73"/>
      <c r="V49792" s="73"/>
      <c r="X49792" s="12"/>
    </row>
    <row r="49793" spans="2:24" x14ac:dyDescent="0.3">
      <c r="B49793" s="73"/>
      <c r="D49793" s="73"/>
      <c r="P49793" s="73"/>
      <c r="T49793" s="73"/>
      <c r="U49793" s="73"/>
      <c r="V49793" s="73"/>
      <c r="X49793" s="12"/>
    </row>
    <row r="49794" spans="2:24" x14ac:dyDescent="0.3">
      <c r="B49794" s="73"/>
      <c r="D49794" s="73"/>
      <c r="P49794" s="73"/>
      <c r="T49794" s="73"/>
      <c r="U49794" s="73"/>
      <c r="V49794" s="73"/>
      <c r="X49794" s="12"/>
    </row>
    <row r="49795" spans="2:24" x14ac:dyDescent="0.3">
      <c r="B49795" s="73"/>
      <c r="D49795" s="73"/>
      <c r="P49795" s="73"/>
      <c r="T49795" s="73"/>
      <c r="U49795" s="73"/>
      <c r="V49795" s="73"/>
      <c r="X49795" s="12"/>
    </row>
    <row r="49796" spans="2:24" x14ac:dyDescent="0.3">
      <c r="B49796" s="73"/>
      <c r="D49796" s="73"/>
      <c r="P49796" s="73"/>
      <c r="T49796" s="73"/>
      <c r="U49796" s="73"/>
      <c r="V49796" s="73"/>
      <c r="X49796" s="12"/>
    </row>
    <row r="49797" spans="2:24" x14ac:dyDescent="0.3">
      <c r="B49797" s="73"/>
      <c r="D49797" s="73"/>
      <c r="P49797" s="73"/>
      <c r="T49797" s="73"/>
      <c r="U49797" s="73"/>
      <c r="V49797" s="73"/>
      <c r="X49797" s="12"/>
    </row>
    <row r="49798" spans="2:24" x14ac:dyDescent="0.3">
      <c r="B49798" s="73"/>
      <c r="D49798" s="73"/>
      <c r="P49798" s="73"/>
      <c r="T49798" s="73"/>
      <c r="U49798" s="73"/>
      <c r="V49798" s="73"/>
      <c r="X49798" s="12"/>
    </row>
    <row r="49799" spans="2:24" x14ac:dyDescent="0.3">
      <c r="B49799" s="73"/>
      <c r="D49799" s="73"/>
      <c r="P49799" s="73"/>
      <c r="T49799" s="73"/>
      <c r="U49799" s="73"/>
      <c r="V49799" s="73"/>
      <c r="X49799" s="12"/>
    </row>
    <row r="49800" spans="2:24" x14ac:dyDescent="0.3">
      <c r="B49800" s="73"/>
      <c r="D49800" s="73"/>
      <c r="P49800" s="73"/>
      <c r="T49800" s="73"/>
      <c r="U49800" s="73"/>
      <c r="V49800" s="73"/>
      <c r="X49800" s="12"/>
    </row>
    <row r="49801" spans="2:24" x14ac:dyDescent="0.3">
      <c r="B49801" s="73"/>
      <c r="D49801" s="73"/>
      <c r="P49801" s="73"/>
      <c r="T49801" s="73"/>
      <c r="U49801" s="73"/>
      <c r="V49801" s="73"/>
      <c r="X49801" s="12"/>
    </row>
    <row r="49802" spans="2:24" x14ac:dyDescent="0.3">
      <c r="B49802" s="73"/>
      <c r="D49802" s="73"/>
      <c r="P49802" s="73"/>
      <c r="T49802" s="73"/>
      <c r="U49802" s="73"/>
      <c r="V49802" s="73"/>
      <c r="X49802" s="12"/>
    </row>
    <row r="49803" spans="2:24" x14ac:dyDescent="0.3">
      <c r="B49803" s="73"/>
      <c r="D49803" s="73"/>
      <c r="P49803" s="73"/>
      <c r="T49803" s="73"/>
      <c r="U49803" s="73"/>
      <c r="V49803" s="73"/>
      <c r="X49803" s="12"/>
    </row>
    <row r="49804" spans="2:24" x14ac:dyDescent="0.3">
      <c r="B49804" s="73"/>
      <c r="D49804" s="73"/>
      <c r="P49804" s="73"/>
      <c r="T49804" s="73"/>
      <c r="U49804" s="73"/>
      <c r="V49804" s="73"/>
      <c r="X49804" s="12"/>
    </row>
    <row r="49805" spans="2:24" x14ac:dyDescent="0.3">
      <c r="B49805" s="73"/>
      <c r="D49805" s="73"/>
      <c r="P49805" s="73"/>
      <c r="T49805" s="73"/>
      <c r="U49805" s="73"/>
      <c r="V49805" s="73"/>
      <c r="X49805" s="12"/>
    </row>
    <row r="49806" spans="2:24" x14ac:dyDescent="0.3">
      <c r="B49806" s="73"/>
      <c r="D49806" s="73"/>
      <c r="P49806" s="73"/>
      <c r="T49806" s="73"/>
      <c r="U49806" s="73"/>
      <c r="V49806" s="73"/>
      <c r="X49806" s="12"/>
    </row>
    <row r="49807" spans="2:24" x14ac:dyDescent="0.3">
      <c r="B49807" s="73"/>
      <c r="D49807" s="73"/>
      <c r="P49807" s="73"/>
      <c r="T49807" s="73"/>
      <c r="U49807" s="73"/>
      <c r="V49807" s="73"/>
      <c r="X49807" s="12"/>
    </row>
    <row r="49808" spans="2:24" x14ac:dyDescent="0.3">
      <c r="B49808" s="73"/>
      <c r="D49808" s="73"/>
      <c r="P49808" s="73"/>
      <c r="T49808" s="73"/>
      <c r="U49808" s="73"/>
      <c r="V49808" s="73"/>
      <c r="X49808" s="12"/>
    </row>
    <row r="49809" spans="2:24" x14ac:dyDescent="0.3">
      <c r="B49809" s="73"/>
      <c r="D49809" s="73"/>
      <c r="P49809" s="73"/>
      <c r="T49809" s="73"/>
      <c r="U49809" s="73"/>
      <c r="V49809" s="73"/>
      <c r="X49809" s="12"/>
    </row>
    <row r="49810" spans="2:24" x14ac:dyDescent="0.3">
      <c r="B49810" s="73"/>
      <c r="D49810" s="73"/>
      <c r="P49810" s="73"/>
      <c r="T49810" s="73"/>
      <c r="U49810" s="73"/>
      <c r="V49810" s="73"/>
      <c r="X49810" s="12"/>
    </row>
    <row r="49811" spans="2:24" x14ac:dyDescent="0.3">
      <c r="B49811" s="73"/>
      <c r="D49811" s="73"/>
      <c r="P49811" s="73"/>
      <c r="T49811" s="73"/>
      <c r="U49811" s="73"/>
      <c r="V49811" s="73"/>
      <c r="X49811" s="12"/>
    </row>
    <row r="49812" spans="2:24" x14ac:dyDescent="0.3">
      <c r="B49812" s="73"/>
      <c r="D49812" s="73"/>
      <c r="P49812" s="73"/>
      <c r="T49812" s="73"/>
      <c r="U49812" s="73"/>
      <c r="V49812" s="73"/>
      <c r="X49812" s="12"/>
    </row>
    <row r="49813" spans="2:24" x14ac:dyDescent="0.3">
      <c r="B49813" s="73"/>
      <c r="D49813" s="73"/>
      <c r="P49813" s="73"/>
      <c r="T49813" s="73"/>
      <c r="U49813" s="73"/>
      <c r="V49813" s="73"/>
      <c r="X49813" s="12"/>
    </row>
    <row r="49814" spans="2:24" x14ac:dyDescent="0.3">
      <c r="B49814" s="73"/>
      <c r="D49814" s="73"/>
      <c r="P49814" s="73"/>
      <c r="T49814" s="73"/>
      <c r="U49814" s="73"/>
      <c r="V49814" s="73"/>
      <c r="X49814" s="12"/>
    </row>
    <row r="49815" spans="2:24" x14ac:dyDescent="0.3">
      <c r="B49815" s="73"/>
      <c r="D49815" s="73"/>
      <c r="P49815" s="73"/>
      <c r="T49815" s="73"/>
      <c r="U49815" s="73"/>
      <c r="V49815" s="73"/>
      <c r="X49815" s="12"/>
    </row>
    <row r="49816" spans="2:24" x14ac:dyDescent="0.3">
      <c r="B49816" s="73"/>
      <c r="D49816" s="73"/>
      <c r="P49816" s="73"/>
      <c r="T49816" s="73"/>
      <c r="U49816" s="73"/>
      <c r="V49816" s="73"/>
      <c r="X49816" s="12"/>
    </row>
    <row r="49817" spans="2:24" x14ac:dyDescent="0.3">
      <c r="B49817" s="73"/>
      <c r="D49817" s="73"/>
      <c r="P49817" s="73"/>
      <c r="T49817" s="73"/>
      <c r="U49817" s="73"/>
      <c r="V49817" s="73"/>
      <c r="X49817" s="12"/>
    </row>
    <row r="49818" spans="2:24" x14ac:dyDescent="0.3">
      <c r="B49818" s="73"/>
      <c r="D49818" s="73"/>
      <c r="P49818" s="73"/>
      <c r="T49818" s="73"/>
      <c r="U49818" s="73"/>
      <c r="V49818" s="73"/>
      <c r="X49818" s="12"/>
    </row>
    <row r="49819" spans="2:24" x14ac:dyDescent="0.3">
      <c r="B49819" s="73"/>
      <c r="D49819" s="73"/>
      <c r="P49819" s="73"/>
      <c r="T49819" s="73"/>
      <c r="U49819" s="73"/>
      <c r="V49819" s="73"/>
      <c r="X49819" s="12"/>
    </row>
    <row r="49820" spans="2:24" x14ac:dyDescent="0.3">
      <c r="B49820" s="73"/>
      <c r="D49820" s="73"/>
      <c r="P49820" s="73"/>
      <c r="T49820" s="73"/>
      <c r="U49820" s="73"/>
      <c r="V49820" s="73"/>
      <c r="X49820" s="12"/>
    </row>
    <row r="49821" spans="2:24" x14ac:dyDescent="0.3">
      <c r="B49821" s="73"/>
      <c r="D49821" s="73"/>
      <c r="P49821" s="73"/>
      <c r="T49821" s="73"/>
      <c r="U49821" s="73"/>
      <c r="V49821" s="73"/>
      <c r="X49821" s="12"/>
    </row>
    <row r="49822" spans="2:24" x14ac:dyDescent="0.3">
      <c r="B49822" s="73"/>
      <c r="D49822" s="73"/>
      <c r="P49822" s="73"/>
      <c r="T49822" s="73"/>
      <c r="U49822" s="73"/>
      <c r="V49822" s="73"/>
      <c r="X49822" s="12"/>
    </row>
    <row r="49823" spans="2:24" x14ac:dyDescent="0.3">
      <c r="B49823" s="73"/>
      <c r="D49823" s="73"/>
      <c r="P49823" s="73"/>
      <c r="T49823" s="73"/>
      <c r="U49823" s="73"/>
      <c r="V49823" s="73"/>
      <c r="X49823" s="12"/>
    </row>
    <row r="49824" spans="2:24" x14ac:dyDescent="0.3">
      <c r="B49824" s="73"/>
      <c r="D49824" s="73"/>
      <c r="P49824" s="73"/>
      <c r="T49824" s="73"/>
      <c r="U49824" s="73"/>
      <c r="V49824" s="73"/>
      <c r="X49824" s="12"/>
    </row>
    <row r="49825" spans="2:24" x14ac:dyDescent="0.3">
      <c r="B49825" s="73"/>
      <c r="D49825" s="73"/>
      <c r="P49825" s="73"/>
      <c r="T49825" s="73"/>
      <c r="U49825" s="73"/>
      <c r="V49825" s="73"/>
      <c r="X49825" s="12"/>
    </row>
    <row r="49826" spans="2:24" x14ac:dyDescent="0.3">
      <c r="B49826" s="73"/>
      <c r="D49826" s="73"/>
      <c r="P49826" s="73"/>
      <c r="T49826" s="73"/>
      <c r="U49826" s="73"/>
      <c r="V49826" s="73"/>
      <c r="X49826" s="12"/>
    </row>
    <row r="49827" spans="2:24" x14ac:dyDescent="0.3">
      <c r="B49827" s="73"/>
      <c r="D49827" s="73"/>
      <c r="P49827" s="73"/>
      <c r="T49827" s="73"/>
      <c r="U49827" s="73"/>
      <c r="V49827" s="73"/>
      <c r="X49827" s="12"/>
    </row>
    <row r="49828" spans="2:24" x14ac:dyDescent="0.3">
      <c r="B49828" s="73"/>
      <c r="D49828" s="73"/>
      <c r="P49828" s="73"/>
      <c r="T49828" s="73"/>
      <c r="U49828" s="73"/>
      <c r="V49828" s="73"/>
      <c r="X49828" s="12"/>
    </row>
    <row r="49829" spans="2:24" x14ac:dyDescent="0.3">
      <c r="B49829" s="73"/>
      <c r="D49829" s="73"/>
      <c r="P49829" s="73"/>
      <c r="T49829" s="73"/>
      <c r="U49829" s="73"/>
      <c r="V49829" s="73"/>
      <c r="X49829" s="12"/>
    </row>
    <row r="49830" spans="2:24" x14ac:dyDescent="0.3">
      <c r="B49830" s="73"/>
      <c r="D49830" s="73"/>
      <c r="P49830" s="73"/>
      <c r="T49830" s="73"/>
      <c r="U49830" s="73"/>
      <c r="V49830" s="73"/>
      <c r="X49830" s="12"/>
    </row>
    <row r="49831" spans="2:24" x14ac:dyDescent="0.3">
      <c r="B49831" s="73"/>
      <c r="D49831" s="73"/>
      <c r="P49831" s="73"/>
      <c r="T49831" s="73"/>
      <c r="U49831" s="73"/>
      <c r="V49831" s="73"/>
      <c r="X49831" s="12"/>
    </row>
    <row r="49832" spans="2:24" x14ac:dyDescent="0.3">
      <c r="B49832" s="73"/>
      <c r="D49832" s="73"/>
      <c r="P49832" s="73"/>
      <c r="T49832" s="73"/>
      <c r="U49832" s="73"/>
      <c r="V49832" s="73"/>
      <c r="X49832" s="12"/>
    </row>
    <row r="49833" spans="2:24" x14ac:dyDescent="0.3">
      <c r="B49833" s="73"/>
      <c r="D49833" s="73"/>
      <c r="P49833" s="73"/>
      <c r="T49833" s="73"/>
      <c r="U49833" s="73"/>
      <c r="V49833" s="73"/>
      <c r="X49833" s="12"/>
    </row>
    <row r="49834" spans="2:24" x14ac:dyDescent="0.3">
      <c r="B49834" s="73"/>
      <c r="D49834" s="73"/>
      <c r="P49834" s="73"/>
      <c r="T49834" s="73"/>
      <c r="U49834" s="73"/>
      <c r="V49834" s="73"/>
      <c r="X49834" s="12"/>
    </row>
    <row r="49835" spans="2:24" x14ac:dyDescent="0.3">
      <c r="B49835" s="73"/>
      <c r="D49835" s="73"/>
      <c r="P49835" s="73"/>
      <c r="T49835" s="73"/>
      <c r="U49835" s="73"/>
      <c r="V49835" s="73"/>
      <c r="X49835" s="12"/>
    </row>
    <row r="49836" spans="2:24" x14ac:dyDescent="0.3">
      <c r="B49836" s="73"/>
      <c r="D49836" s="73"/>
      <c r="P49836" s="73"/>
      <c r="T49836" s="73"/>
      <c r="U49836" s="73"/>
      <c r="V49836" s="73"/>
      <c r="X49836" s="12"/>
    </row>
    <row r="49837" spans="2:24" x14ac:dyDescent="0.3">
      <c r="B49837" s="73"/>
      <c r="D49837" s="73"/>
      <c r="P49837" s="73"/>
      <c r="T49837" s="73"/>
      <c r="U49837" s="73"/>
      <c r="V49837" s="73"/>
      <c r="X49837" s="12"/>
    </row>
    <row r="49838" spans="2:24" x14ac:dyDescent="0.3">
      <c r="B49838" s="73"/>
      <c r="D49838" s="73"/>
      <c r="P49838" s="73"/>
      <c r="T49838" s="73"/>
      <c r="U49838" s="73"/>
      <c r="V49838" s="73"/>
      <c r="X49838" s="12"/>
    </row>
    <row r="49839" spans="2:24" x14ac:dyDescent="0.3">
      <c r="B49839" s="73"/>
      <c r="D49839" s="73"/>
      <c r="P49839" s="73"/>
      <c r="T49839" s="73"/>
      <c r="U49839" s="73"/>
      <c r="V49839" s="73"/>
      <c r="X49839" s="12"/>
    </row>
    <row r="49840" spans="2:24" x14ac:dyDescent="0.3">
      <c r="B49840" s="73"/>
      <c r="D49840" s="73"/>
      <c r="P49840" s="73"/>
      <c r="T49840" s="73"/>
      <c r="U49840" s="73"/>
      <c r="V49840" s="73"/>
      <c r="X49840" s="12"/>
    </row>
    <row r="49841" spans="2:24" x14ac:dyDescent="0.3">
      <c r="B49841" s="73"/>
      <c r="D49841" s="73"/>
      <c r="P49841" s="73"/>
      <c r="T49841" s="73"/>
      <c r="U49841" s="73"/>
      <c r="V49841" s="73"/>
      <c r="X49841" s="12"/>
    </row>
    <row r="49842" spans="2:24" x14ac:dyDescent="0.3">
      <c r="B49842" s="73"/>
      <c r="D49842" s="73"/>
      <c r="P49842" s="73"/>
      <c r="T49842" s="73"/>
      <c r="U49842" s="73"/>
      <c r="V49842" s="73"/>
      <c r="X49842" s="12"/>
    </row>
    <row r="49843" spans="2:24" x14ac:dyDescent="0.3">
      <c r="B49843" s="73"/>
      <c r="D49843" s="73"/>
      <c r="P49843" s="73"/>
      <c r="T49843" s="73"/>
      <c r="U49843" s="73"/>
      <c r="V49843" s="73"/>
      <c r="X49843" s="12"/>
    </row>
    <row r="49844" spans="2:24" x14ac:dyDescent="0.3">
      <c r="B49844" s="73"/>
      <c r="D49844" s="73"/>
      <c r="P49844" s="73"/>
      <c r="T49844" s="73"/>
      <c r="U49844" s="73"/>
      <c r="V49844" s="73"/>
      <c r="X49844" s="12"/>
    </row>
    <row r="49845" spans="2:24" x14ac:dyDescent="0.3">
      <c r="B49845" s="73"/>
      <c r="D49845" s="73"/>
      <c r="P49845" s="73"/>
      <c r="T49845" s="73"/>
      <c r="U49845" s="73"/>
      <c r="V49845" s="73"/>
      <c r="X49845" s="12"/>
    </row>
    <row r="49846" spans="2:24" x14ac:dyDescent="0.3">
      <c r="B49846" s="73"/>
      <c r="D49846" s="73"/>
      <c r="P49846" s="73"/>
      <c r="T49846" s="73"/>
      <c r="U49846" s="73"/>
      <c r="V49846" s="73"/>
      <c r="X49846" s="12"/>
    </row>
    <row r="49847" spans="2:24" x14ac:dyDescent="0.3">
      <c r="B49847" s="73"/>
      <c r="D49847" s="73"/>
      <c r="P49847" s="73"/>
      <c r="T49847" s="73"/>
      <c r="U49847" s="73"/>
      <c r="V49847" s="73"/>
      <c r="X49847" s="12"/>
    </row>
    <row r="49848" spans="2:24" x14ac:dyDescent="0.3">
      <c r="B49848" s="73"/>
      <c r="D49848" s="73"/>
      <c r="P49848" s="73"/>
      <c r="T49848" s="73"/>
      <c r="U49848" s="73"/>
      <c r="V49848" s="73"/>
      <c r="X49848" s="12"/>
    </row>
    <row r="49849" spans="2:24" x14ac:dyDescent="0.3">
      <c r="B49849" s="73"/>
      <c r="D49849" s="73"/>
      <c r="P49849" s="73"/>
      <c r="T49849" s="73"/>
      <c r="U49849" s="73"/>
      <c r="V49849" s="73"/>
      <c r="X49849" s="12"/>
    </row>
    <row r="49850" spans="2:24" x14ac:dyDescent="0.3">
      <c r="B49850" s="73"/>
      <c r="D49850" s="73"/>
      <c r="P49850" s="73"/>
      <c r="T49850" s="73"/>
      <c r="U49850" s="73"/>
      <c r="V49850" s="73"/>
      <c r="X49850" s="12"/>
    </row>
    <row r="49851" spans="2:24" x14ac:dyDescent="0.3">
      <c r="B49851" s="73"/>
      <c r="D49851" s="73"/>
      <c r="P49851" s="73"/>
      <c r="T49851" s="73"/>
      <c r="U49851" s="73"/>
      <c r="V49851" s="73"/>
      <c r="X49851" s="12"/>
    </row>
    <row r="49852" spans="2:24" x14ac:dyDescent="0.3">
      <c r="B49852" s="73"/>
      <c r="D49852" s="73"/>
      <c r="P49852" s="73"/>
      <c r="T49852" s="73"/>
      <c r="U49852" s="73"/>
      <c r="V49852" s="73"/>
      <c r="X49852" s="12"/>
    </row>
    <row r="49853" spans="2:24" x14ac:dyDescent="0.3">
      <c r="B49853" s="73"/>
      <c r="D49853" s="73"/>
      <c r="P49853" s="73"/>
      <c r="T49853" s="73"/>
      <c r="U49853" s="73"/>
      <c r="V49853" s="73"/>
      <c r="X49853" s="12"/>
    </row>
    <row r="49854" spans="2:24" x14ac:dyDescent="0.3">
      <c r="B49854" s="73"/>
      <c r="D49854" s="73"/>
      <c r="P49854" s="73"/>
      <c r="T49854" s="73"/>
      <c r="U49854" s="73"/>
      <c r="V49854" s="73"/>
      <c r="X49854" s="12"/>
    </row>
    <row r="49855" spans="2:24" x14ac:dyDescent="0.3">
      <c r="B49855" s="73"/>
      <c r="D49855" s="73"/>
      <c r="P49855" s="73"/>
      <c r="T49855" s="73"/>
      <c r="U49855" s="73"/>
      <c r="V49855" s="73"/>
      <c r="X49855" s="12"/>
    </row>
    <row r="49856" spans="2:24" x14ac:dyDescent="0.3">
      <c r="B49856" s="73"/>
      <c r="D49856" s="73"/>
      <c r="P49856" s="73"/>
      <c r="T49856" s="73"/>
      <c r="U49856" s="73"/>
      <c r="V49856" s="73"/>
      <c r="X49856" s="12"/>
    </row>
    <row r="49857" spans="2:24" x14ac:dyDescent="0.3">
      <c r="B49857" s="73"/>
      <c r="D49857" s="73"/>
      <c r="P49857" s="73"/>
      <c r="T49857" s="73"/>
      <c r="U49857" s="73"/>
      <c r="V49857" s="73"/>
      <c r="X49857" s="12"/>
    </row>
    <row r="49858" spans="2:24" x14ac:dyDescent="0.3">
      <c r="B49858" s="73"/>
      <c r="D49858" s="73"/>
      <c r="P49858" s="73"/>
      <c r="T49858" s="73"/>
      <c r="U49858" s="73"/>
      <c r="V49858" s="73"/>
      <c r="X49858" s="12"/>
    </row>
    <row r="49859" spans="2:24" x14ac:dyDescent="0.3">
      <c r="B49859" s="73"/>
      <c r="D49859" s="73"/>
      <c r="P49859" s="73"/>
      <c r="T49859" s="73"/>
      <c r="U49859" s="73"/>
      <c r="V49859" s="73"/>
      <c r="X49859" s="12"/>
    </row>
    <row r="49860" spans="2:24" x14ac:dyDescent="0.3">
      <c r="B49860" s="73"/>
      <c r="D49860" s="73"/>
      <c r="P49860" s="73"/>
      <c r="T49860" s="73"/>
      <c r="U49860" s="73"/>
      <c r="V49860" s="73"/>
      <c r="X49860" s="12"/>
    </row>
    <row r="49861" spans="2:24" x14ac:dyDescent="0.3">
      <c r="B49861" s="73"/>
      <c r="D49861" s="73"/>
      <c r="P49861" s="73"/>
      <c r="T49861" s="73"/>
      <c r="U49861" s="73"/>
      <c r="V49861" s="73"/>
      <c r="X49861" s="12"/>
    </row>
    <row r="49862" spans="2:24" x14ac:dyDescent="0.3">
      <c r="B49862" s="73"/>
      <c r="D49862" s="73"/>
      <c r="P49862" s="73"/>
      <c r="T49862" s="73"/>
      <c r="U49862" s="73"/>
      <c r="V49862" s="73"/>
      <c r="X49862" s="12"/>
    </row>
    <row r="49863" spans="2:24" x14ac:dyDescent="0.3">
      <c r="B49863" s="73"/>
      <c r="D49863" s="73"/>
      <c r="P49863" s="73"/>
      <c r="T49863" s="73"/>
      <c r="U49863" s="73"/>
      <c r="V49863" s="73"/>
      <c r="X49863" s="12"/>
    </row>
    <row r="49864" spans="2:24" x14ac:dyDescent="0.3">
      <c r="B49864" s="73"/>
      <c r="D49864" s="73"/>
      <c r="P49864" s="73"/>
      <c r="T49864" s="73"/>
      <c r="U49864" s="73"/>
      <c r="V49864" s="73"/>
      <c r="X49864" s="12"/>
    </row>
    <row r="49865" spans="2:24" x14ac:dyDescent="0.3">
      <c r="B49865" s="73"/>
      <c r="D49865" s="73"/>
      <c r="P49865" s="73"/>
      <c r="T49865" s="73"/>
      <c r="U49865" s="73"/>
      <c r="V49865" s="73"/>
      <c r="X49865" s="12"/>
    </row>
    <row r="49866" spans="2:24" x14ac:dyDescent="0.3">
      <c r="B49866" s="73"/>
      <c r="D49866" s="73"/>
      <c r="P49866" s="73"/>
      <c r="T49866" s="73"/>
      <c r="U49866" s="73"/>
      <c r="V49866" s="73"/>
      <c r="X49866" s="12"/>
    </row>
    <row r="49867" spans="2:24" x14ac:dyDescent="0.3">
      <c r="B49867" s="73"/>
      <c r="D49867" s="73"/>
      <c r="P49867" s="73"/>
      <c r="T49867" s="73"/>
      <c r="U49867" s="73"/>
      <c r="V49867" s="73"/>
      <c r="X49867" s="12"/>
    </row>
    <row r="49868" spans="2:24" x14ac:dyDescent="0.3">
      <c r="B49868" s="73"/>
      <c r="D49868" s="73"/>
      <c r="P49868" s="73"/>
      <c r="T49868" s="73"/>
      <c r="U49868" s="73"/>
      <c r="V49868" s="73"/>
      <c r="X49868" s="12"/>
    </row>
    <row r="49869" spans="2:24" x14ac:dyDescent="0.3">
      <c r="B49869" s="73"/>
      <c r="D49869" s="73"/>
      <c r="P49869" s="73"/>
      <c r="T49869" s="73"/>
      <c r="U49869" s="73"/>
      <c r="V49869" s="73"/>
      <c r="X49869" s="12"/>
    </row>
    <row r="49870" spans="2:24" x14ac:dyDescent="0.3">
      <c r="B49870" s="73"/>
      <c r="D49870" s="73"/>
      <c r="P49870" s="73"/>
      <c r="T49870" s="73"/>
      <c r="U49870" s="73"/>
      <c r="V49870" s="73"/>
      <c r="X49870" s="12"/>
    </row>
    <row r="49871" spans="2:24" x14ac:dyDescent="0.3">
      <c r="B49871" s="73"/>
      <c r="D49871" s="73"/>
      <c r="P49871" s="73"/>
      <c r="T49871" s="73"/>
      <c r="U49871" s="73"/>
      <c r="V49871" s="73"/>
      <c r="X49871" s="12"/>
    </row>
    <row r="49872" spans="2:24" x14ac:dyDescent="0.3">
      <c r="B49872" s="73"/>
      <c r="D49872" s="73"/>
      <c r="P49872" s="73"/>
      <c r="T49872" s="73"/>
      <c r="U49872" s="73"/>
      <c r="V49872" s="73"/>
      <c r="X49872" s="12"/>
    </row>
    <row r="49873" spans="2:24" x14ac:dyDescent="0.3">
      <c r="B49873" s="73"/>
      <c r="D49873" s="73"/>
      <c r="P49873" s="73"/>
      <c r="T49873" s="73"/>
      <c r="U49873" s="73"/>
      <c r="V49873" s="73"/>
      <c r="X49873" s="12"/>
    </row>
    <row r="49874" spans="2:24" x14ac:dyDescent="0.3">
      <c r="B49874" s="73"/>
      <c r="D49874" s="73"/>
      <c r="P49874" s="73"/>
      <c r="T49874" s="73"/>
      <c r="U49874" s="73"/>
      <c r="V49874" s="73"/>
      <c r="X49874" s="12"/>
    </row>
    <row r="49875" spans="2:24" x14ac:dyDescent="0.3">
      <c r="B49875" s="73"/>
      <c r="D49875" s="73"/>
      <c r="P49875" s="73"/>
      <c r="T49875" s="73"/>
      <c r="U49875" s="73"/>
      <c r="V49875" s="73"/>
      <c r="X49875" s="12"/>
    </row>
    <row r="49876" spans="2:24" x14ac:dyDescent="0.3">
      <c r="B49876" s="73"/>
      <c r="D49876" s="73"/>
      <c r="P49876" s="73"/>
      <c r="T49876" s="73"/>
      <c r="U49876" s="73"/>
      <c r="V49876" s="73"/>
      <c r="X49876" s="12"/>
    </row>
    <row r="49877" spans="2:24" x14ac:dyDescent="0.3">
      <c r="B49877" s="73"/>
      <c r="D49877" s="73"/>
      <c r="P49877" s="73"/>
      <c r="T49877" s="73"/>
      <c r="U49877" s="73"/>
      <c r="V49877" s="73"/>
      <c r="X49877" s="12"/>
    </row>
    <row r="49878" spans="2:24" x14ac:dyDescent="0.3">
      <c r="B49878" s="73"/>
      <c r="D49878" s="73"/>
      <c r="P49878" s="73"/>
      <c r="T49878" s="73"/>
      <c r="U49878" s="73"/>
      <c r="V49878" s="73"/>
      <c r="X49878" s="12"/>
    </row>
    <row r="49879" spans="2:24" x14ac:dyDescent="0.3">
      <c r="B49879" s="73"/>
      <c r="D49879" s="73"/>
      <c r="P49879" s="73"/>
      <c r="T49879" s="73"/>
      <c r="U49879" s="73"/>
      <c r="V49879" s="73"/>
      <c r="X49879" s="12"/>
    </row>
    <row r="49880" spans="2:24" x14ac:dyDescent="0.3">
      <c r="B49880" s="73"/>
      <c r="D49880" s="73"/>
      <c r="P49880" s="73"/>
      <c r="T49880" s="73"/>
      <c r="U49880" s="73"/>
      <c r="V49880" s="73"/>
      <c r="X49880" s="12"/>
    </row>
    <row r="49881" spans="2:24" x14ac:dyDescent="0.3">
      <c r="B49881" s="73"/>
      <c r="D49881" s="73"/>
      <c r="P49881" s="73"/>
      <c r="T49881" s="73"/>
      <c r="U49881" s="73"/>
      <c r="V49881" s="73"/>
      <c r="X49881" s="12"/>
    </row>
    <row r="49882" spans="2:24" x14ac:dyDescent="0.3">
      <c r="B49882" s="73"/>
      <c r="D49882" s="73"/>
      <c r="P49882" s="73"/>
      <c r="T49882" s="73"/>
      <c r="U49882" s="73"/>
      <c r="V49882" s="73"/>
      <c r="X49882" s="12"/>
    </row>
    <row r="49883" spans="2:24" x14ac:dyDescent="0.3">
      <c r="B49883" s="73"/>
      <c r="D49883" s="73"/>
      <c r="P49883" s="73"/>
      <c r="T49883" s="73"/>
      <c r="U49883" s="73"/>
      <c r="V49883" s="73"/>
      <c r="X49883" s="12"/>
    </row>
    <row r="49884" spans="2:24" x14ac:dyDescent="0.3">
      <c r="B49884" s="73"/>
      <c r="D49884" s="73"/>
      <c r="P49884" s="73"/>
      <c r="T49884" s="73"/>
      <c r="U49884" s="73"/>
      <c r="V49884" s="73"/>
      <c r="X49884" s="12"/>
    </row>
    <row r="49885" spans="2:24" x14ac:dyDescent="0.3">
      <c r="B49885" s="73"/>
      <c r="D49885" s="73"/>
      <c r="P49885" s="73"/>
      <c r="T49885" s="73"/>
      <c r="U49885" s="73"/>
      <c r="V49885" s="73"/>
      <c r="X49885" s="12"/>
    </row>
    <row r="49886" spans="2:24" x14ac:dyDescent="0.3">
      <c r="B49886" s="73"/>
      <c r="D49886" s="73"/>
      <c r="P49886" s="73"/>
      <c r="T49886" s="73"/>
      <c r="U49886" s="73"/>
      <c r="V49886" s="73"/>
      <c r="X49886" s="12"/>
    </row>
    <row r="49887" spans="2:24" x14ac:dyDescent="0.3">
      <c r="B49887" s="73"/>
      <c r="D49887" s="73"/>
      <c r="P49887" s="73"/>
      <c r="T49887" s="73"/>
      <c r="U49887" s="73"/>
      <c r="V49887" s="73"/>
      <c r="X49887" s="12"/>
    </row>
    <row r="49888" spans="2:24" x14ac:dyDescent="0.3">
      <c r="B49888" s="73"/>
      <c r="D49888" s="73"/>
      <c r="P49888" s="73"/>
      <c r="T49888" s="73"/>
      <c r="U49888" s="73"/>
      <c r="V49888" s="73"/>
      <c r="X49888" s="12"/>
    </row>
    <row r="49889" spans="2:24" x14ac:dyDescent="0.3">
      <c r="B49889" s="73"/>
      <c r="D49889" s="73"/>
      <c r="P49889" s="73"/>
      <c r="T49889" s="73"/>
      <c r="U49889" s="73"/>
      <c r="V49889" s="73"/>
      <c r="X49889" s="12"/>
    </row>
    <row r="49890" spans="2:24" x14ac:dyDescent="0.3">
      <c r="B49890" s="73"/>
      <c r="D49890" s="73"/>
      <c r="P49890" s="73"/>
      <c r="T49890" s="73"/>
      <c r="U49890" s="73"/>
      <c r="V49890" s="73"/>
      <c r="X49890" s="12"/>
    </row>
    <row r="49891" spans="2:24" x14ac:dyDescent="0.3">
      <c r="B49891" s="73"/>
      <c r="D49891" s="73"/>
      <c r="P49891" s="73"/>
      <c r="T49891" s="73"/>
      <c r="U49891" s="73"/>
      <c r="V49891" s="73"/>
      <c r="X49891" s="12"/>
    </row>
    <row r="49892" spans="2:24" x14ac:dyDescent="0.3">
      <c r="B49892" s="73"/>
      <c r="D49892" s="73"/>
      <c r="P49892" s="73"/>
      <c r="T49892" s="73"/>
      <c r="U49892" s="73"/>
      <c r="V49892" s="73"/>
      <c r="X49892" s="12"/>
    </row>
    <row r="49893" spans="2:24" x14ac:dyDescent="0.3">
      <c r="B49893" s="73"/>
      <c r="D49893" s="73"/>
      <c r="P49893" s="73"/>
      <c r="T49893" s="73"/>
      <c r="U49893" s="73"/>
      <c r="V49893" s="73"/>
      <c r="X49893" s="12"/>
    </row>
    <row r="49894" spans="2:24" x14ac:dyDescent="0.3">
      <c r="B49894" s="73"/>
      <c r="D49894" s="73"/>
      <c r="P49894" s="73"/>
      <c r="T49894" s="73"/>
      <c r="U49894" s="73"/>
      <c r="V49894" s="73"/>
      <c r="X49894" s="12"/>
    </row>
    <row r="49895" spans="2:24" x14ac:dyDescent="0.3">
      <c r="B49895" s="73"/>
      <c r="D49895" s="73"/>
      <c r="P49895" s="73"/>
      <c r="T49895" s="73"/>
      <c r="U49895" s="73"/>
      <c r="V49895" s="73"/>
      <c r="X49895" s="12"/>
    </row>
    <row r="49896" spans="2:24" x14ac:dyDescent="0.3">
      <c r="B49896" s="73"/>
      <c r="D49896" s="73"/>
      <c r="P49896" s="73"/>
      <c r="T49896" s="73"/>
      <c r="U49896" s="73"/>
      <c r="V49896" s="73"/>
      <c r="X49896" s="12"/>
    </row>
    <row r="49897" spans="2:24" x14ac:dyDescent="0.3">
      <c r="B49897" s="73"/>
      <c r="D49897" s="73"/>
      <c r="P49897" s="73"/>
      <c r="T49897" s="73"/>
      <c r="U49897" s="73"/>
      <c r="V49897" s="73"/>
      <c r="X49897" s="12"/>
    </row>
    <row r="49898" spans="2:24" x14ac:dyDescent="0.3">
      <c r="B49898" s="73"/>
      <c r="D49898" s="73"/>
      <c r="P49898" s="73"/>
      <c r="T49898" s="73"/>
      <c r="U49898" s="73"/>
      <c r="V49898" s="73"/>
      <c r="X49898" s="12"/>
    </row>
    <row r="49899" spans="2:24" x14ac:dyDescent="0.3">
      <c r="B49899" s="73"/>
      <c r="D49899" s="73"/>
      <c r="P49899" s="73"/>
      <c r="T49899" s="73"/>
      <c r="U49899" s="73"/>
      <c r="V49899" s="73"/>
      <c r="X49899" s="12"/>
    </row>
    <row r="49900" spans="2:24" x14ac:dyDescent="0.3">
      <c r="B49900" s="73"/>
      <c r="D49900" s="73"/>
      <c r="P49900" s="73"/>
      <c r="T49900" s="73"/>
      <c r="U49900" s="73"/>
      <c r="V49900" s="73"/>
      <c r="X49900" s="12"/>
    </row>
    <row r="49901" spans="2:24" x14ac:dyDescent="0.3">
      <c r="B49901" s="73"/>
      <c r="D49901" s="73"/>
      <c r="P49901" s="73"/>
      <c r="T49901" s="73"/>
      <c r="U49901" s="73"/>
      <c r="V49901" s="73"/>
      <c r="X49901" s="12"/>
    </row>
    <row r="49902" spans="2:24" x14ac:dyDescent="0.3">
      <c r="B49902" s="73"/>
      <c r="D49902" s="73"/>
      <c r="P49902" s="73"/>
      <c r="T49902" s="73"/>
      <c r="U49902" s="73"/>
      <c r="V49902" s="73"/>
      <c r="X49902" s="12"/>
    </row>
    <row r="49903" spans="2:24" x14ac:dyDescent="0.3">
      <c r="B49903" s="73"/>
      <c r="D49903" s="73"/>
      <c r="P49903" s="73"/>
      <c r="T49903" s="73"/>
      <c r="U49903" s="73"/>
      <c r="V49903" s="73"/>
      <c r="X49903" s="12"/>
    </row>
    <row r="49904" spans="2:24" x14ac:dyDescent="0.3">
      <c r="B49904" s="73"/>
      <c r="D49904" s="73"/>
      <c r="P49904" s="73"/>
      <c r="T49904" s="73"/>
      <c r="U49904" s="73"/>
      <c r="V49904" s="73"/>
      <c r="X49904" s="12"/>
    </row>
    <row r="49905" spans="2:24" x14ac:dyDescent="0.3">
      <c r="B49905" s="73"/>
      <c r="D49905" s="73"/>
      <c r="P49905" s="73"/>
      <c r="T49905" s="73"/>
      <c r="U49905" s="73"/>
      <c r="V49905" s="73"/>
      <c r="X49905" s="12"/>
    </row>
    <row r="49906" spans="2:24" x14ac:dyDescent="0.3">
      <c r="B49906" s="73"/>
      <c r="D49906" s="73"/>
      <c r="P49906" s="73"/>
      <c r="T49906" s="73"/>
      <c r="U49906" s="73"/>
      <c r="V49906" s="73"/>
      <c r="X49906" s="12"/>
    </row>
    <row r="49907" spans="2:24" x14ac:dyDescent="0.3">
      <c r="B49907" s="73"/>
      <c r="D49907" s="73"/>
      <c r="P49907" s="73"/>
      <c r="T49907" s="73"/>
      <c r="U49907" s="73"/>
      <c r="V49907" s="73"/>
      <c r="X49907" s="12"/>
    </row>
    <row r="49908" spans="2:24" x14ac:dyDescent="0.3">
      <c r="B49908" s="73"/>
      <c r="D49908" s="73"/>
      <c r="P49908" s="73"/>
      <c r="T49908" s="73"/>
      <c r="U49908" s="73"/>
      <c r="V49908" s="73"/>
      <c r="X49908" s="12"/>
    </row>
    <row r="49909" spans="2:24" x14ac:dyDescent="0.3">
      <c r="B49909" s="73"/>
      <c r="D49909" s="73"/>
      <c r="P49909" s="73"/>
      <c r="T49909" s="73"/>
      <c r="U49909" s="73"/>
      <c r="V49909" s="73"/>
      <c r="X49909" s="12"/>
    </row>
    <row r="49910" spans="2:24" x14ac:dyDescent="0.3">
      <c r="B49910" s="73"/>
      <c r="D49910" s="73"/>
      <c r="P49910" s="73"/>
      <c r="T49910" s="73"/>
      <c r="U49910" s="73"/>
      <c r="V49910" s="73"/>
      <c r="X49910" s="12"/>
    </row>
    <row r="49911" spans="2:24" x14ac:dyDescent="0.3">
      <c r="B49911" s="73"/>
      <c r="D49911" s="73"/>
      <c r="P49911" s="73"/>
      <c r="T49911" s="73"/>
      <c r="U49911" s="73"/>
      <c r="V49911" s="73"/>
      <c r="X49911" s="12"/>
    </row>
    <row r="49912" spans="2:24" x14ac:dyDescent="0.3">
      <c r="B49912" s="73"/>
      <c r="D49912" s="73"/>
      <c r="P49912" s="73"/>
      <c r="T49912" s="73"/>
      <c r="U49912" s="73"/>
      <c r="V49912" s="73"/>
      <c r="X49912" s="12"/>
    </row>
    <row r="49913" spans="2:24" x14ac:dyDescent="0.3">
      <c r="B49913" s="73"/>
      <c r="D49913" s="73"/>
      <c r="P49913" s="73"/>
      <c r="T49913" s="73"/>
      <c r="U49913" s="73"/>
      <c r="V49913" s="73"/>
      <c r="X49913" s="12"/>
    </row>
    <row r="49914" spans="2:24" x14ac:dyDescent="0.3">
      <c r="B49914" s="73"/>
      <c r="D49914" s="73"/>
      <c r="P49914" s="73"/>
      <c r="T49914" s="73"/>
      <c r="U49914" s="73"/>
      <c r="V49914" s="73"/>
      <c r="X49914" s="12"/>
    </row>
    <row r="49915" spans="2:24" x14ac:dyDescent="0.3">
      <c r="B49915" s="73"/>
      <c r="D49915" s="73"/>
      <c r="P49915" s="73"/>
      <c r="T49915" s="73"/>
      <c r="U49915" s="73"/>
      <c r="V49915" s="73"/>
      <c r="X49915" s="12"/>
    </row>
    <row r="49916" spans="2:24" x14ac:dyDescent="0.3">
      <c r="B49916" s="73"/>
      <c r="D49916" s="73"/>
      <c r="P49916" s="73"/>
      <c r="T49916" s="73"/>
      <c r="U49916" s="73"/>
      <c r="V49916" s="73"/>
      <c r="X49916" s="12"/>
    </row>
    <row r="49917" spans="2:24" x14ac:dyDescent="0.3">
      <c r="B49917" s="73"/>
      <c r="D49917" s="73"/>
      <c r="P49917" s="73"/>
      <c r="T49917" s="73"/>
      <c r="U49917" s="73"/>
      <c r="V49917" s="73"/>
      <c r="X49917" s="12"/>
    </row>
    <row r="49918" spans="2:24" x14ac:dyDescent="0.3">
      <c r="B49918" s="73"/>
      <c r="D49918" s="73"/>
      <c r="P49918" s="73"/>
      <c r="T49918" s="73"/>
      <c r="U49918" s="73"/>
      <c r="V49918" s="73"/>
      <c r="X49918" s="12"/>
    </row>
    <row r="49919" spans="2:24" x14ac:dyDescent="0.3">
      <c r="B49919" s="73"/>
      <c r="D49919" s="73"/>
      <c r="P49919" s="73"/>
      <c r="T49919" s="73"/>
      <c r="U49919" s="73"/>
      <c r="V49919" s="73"/>
      <c r="X49919" s="12"/>
    </row>
    <row r="49920" spans="2:24" x14ac:dyDescent="0.3">
      <c r="B49920" s="73"/>
      <c r="D49920" s="73"/>
      <c r="P49920" s="73"/>
      <c r="T49920" s="73"/>
      <c r="U49920" s="73"/>
      <c r="V49920" s="73"/>
      <c r="X49920" s="12"/>
    </row>
    <row r="49921" spans="2:24" x14ac:dyDescent="0.3">
      <c r="B49921" s="73"/>
      <c r="D49921" s="73"/>
      <c r="P49921" s="73"/>
      <c r="T49921" s="73"/>
      <c r="U49921" s="73"/>
      <c r="V49921" s="73"/>
      <c r="X49921" s="12"/>
    </row>
    <row r="49922" spans="2:24" x14ac:dyDescent="0.3">
      <c r="B49922" s="73"/>
      <c r="D49922" s="73"/>
      <c r="P49922" s="73"/>
      <c r="T49922" s="73"/>
      <c r="U49922" s="73"/>
      <c r="V49922" s="73"/>
      <c r="X49922" s="12"/>
    </row>
    <row r="49923" spans="2:24" x14ac:dyDescent="0.3">
      <c r="B49923" s="73"/>
      <c r="D49923" s="73"/>
      <c r="P49923" s="73"/>
      <c r="T49923" s="73"/>
      <c r="U49923" s="73"/>
      <c r="V49923" s="73"/>
      <c r="X49923" s="12"/>
    </row>
    <row r="49924" spans="2:24" x14ac:dyDescent="0.3">
      <c r="B49924" s="73"/>
      <c r="D49924" s="73"/>
      <c r="P49924" s="73"/>
      <c r="T49924" s="73"/>
      <c r="U49924" s="73"/>
      <c r="V49924" s="73"/>
      <c r="X49924" s="12"/>
    </row>
    <row r="49925" spans="2:24" x14ac:dyDescent="0.3">
      <c r="B49925" s="73"/>
      <c r="D49925" s="73"/>
      <c r="P49925" s="73"/>
      <c r="T49925" s="73"/>
      <c r="U49925" s="73"/>
      <c r="V49925" s="73"/>
      <c r="X49925" s="12"/>
    </row>
    <row r="49926" spans="2:24" x14ac:dyDescent="0.3">
      <c r="B49926" s="73"/>
      <c r="D49926" s="73"/>
      <c r="P49926" s="73"/>
      <c r="T49926" s="73"/>
      <c r="U49926" s="73"/>
      <c r="V49926" s="73"/>
      <c r="X49926" s="12"/>
    </row>
    <row r="49927" spans="2:24" x14ac:dyDescent="0.3">
      <c r="B49927" s="73"/>
      <c r="D49927" s="73"/>
      <c r="P49927" s="73"/>
      <c r="T49927" s="73"/>
      <c r="U49927" s="73"/>
      <c r="V49927" s="73"/>
      <c r="X49927" s="12"/>
    </row>
    <row r="49928" spans="2:24" x14ac:dyDescent="0.3">
      <c r="B49928" s="73"/>
      <c r="D49928" s="73"/>
      <c r="P49928" s="73"/>
      <c r="T49928" s="73"/>
      <c r="U49928" s="73"/>
      <c r="V49928" s="73"/>
      <c r="X49928" s="12"/>
    </row>
    <row r="49929" spans="2:24" x14ac:dyDescent="0.3">
      <c r="B49929" s="73"/>
      <c r="D49929" s="73"/>
      <c r="P49929" s="73"/>
      <c r="T49929" s="73"/>
      <c r="U49929" s="73"/>
      <c r="V49929" s="73"/>
      <c r="X49929" s="12"/>
    </row>
    <row r="49930" spans="2:24" x14ac:dyDescent="0.3">
      <c r="B49930" s="73"/>
      <c r="D49930" s="73"/>
      <c r="P49930" s="73"/>
      <c r="T49930" s="73"/>
      <c r="U49930" s="73"/>
      <c r="V49930" s="73"/>
      <c r="X49930" s="12"/>
    </row>
    <row r="49931" spans="2:24" x14ac:dyDescent="0.3">
      <c r="B49931" s="73"/>
      <c r="D49931" s="73"/>
      <c r="P49931" s="73"/>
      <c r="T49931" s="73"/>
      <c r="U49931" s="73"/>
      <c r="V49931" s="73"/>
      <c r="X49931" s="12"/>
    </row>
    <row r="49932" spans="2:24" x14ac:dyDescent="0.3">
      <c r="B49932" s="73"/>
      <c r="D49932" s="73"/>
      <c r="P49932" s="73"/>
      <c r="T49932" s="73"/>
      <c r="U49932" s="73"/>
      <c r="V49932" s="73"/>
      <c r="X49932" s="12"/>
    </row>
    <row r="49933" spans="2:24" x14ac:dyDescent="0.3">
      <c r="B49933" s="73"/>
      <c r="D49933" s="73"/>
      <c r="P49933" s="73"/>
      <c r="T49933" s="73"/>
      <c r="U49933" s="73"/>
      <c r="V49933" s="73"/>
      <c r="X49933" s="12"/>
    </row>
    <row r="49934" spans="2:24" x14ac:dyDescent="0.3">
      <c r="B49934" s="73"/>
      <c r="D49934" s="73"/>
      <c r="P49934" s="73"/>
      <c r="T49934" s="73"/>
      <c r="U49934" s="73"/>
      <c r="V49934" s="73"/>
      <c r="X49934" s="12"/>
    </row>
    <row r="49935" spans="2:24" x14ac:dyDescent="0.3">
      <c r="B49935" s="73"/>
      <c r="D49935" s="73"/>
      <c r="P49935" s="73"/>
      <c r="T49935" s="73"/>
      <c r="U49935" s="73"/>
      <c r="V49935" s="73"/>
      <c r="X49935" s="12"/>
    </row>
    <row r="49936" spans="2:24" x14ac:dyDescent="0.3">
      <c r="B49936" s="73"/>
      <c r="D49936" s="73"/>
      <c r="P49936" s="73"/>
      <c r="T49936" s="73"/>
      <c r="U49936" s="73"/>
      <c r="V49936" s="73"/>
      <c r="X49936" s="12"/>
    </row>
    <row r="49937" spans="2:24" x14ac:dyDescent="0.3">
      <c r="B49937" s="73"/>
      <c r="D49937" s="73"/>
      <c r="P49937" s="73"/>
      <c r="T49937" s="73"/>
      <c r="U49937" s="73"/>
      <c r="V49937" s="73"/>
      <c r="X49937" s="12"/>
    </row>
    <row r="49938" spans="2:24" x14ac:dyDescent="0.3">
      <c r="B49938" s="73"/>
      <c r="D49938" s="73"/>
      <c r="P49938" s="73"/>
      <c r="T49938" s="73"/>
      <c r="U49938" s="73"/>
      <c r="V49938" s="73"/>
      <c r="X49938" s="12"/>
    </row>
    <row r="49939" spans="2:24" x14ac:dyDescent="0.3">
      <c r="B49939" s="73"/>
      <c r="D49939" s="73"/>
      <c r="P49939" s="73"/>
      <c r="T49939" s="73"/>
      <c r="U49939" s="73"/>
      <c r="V49939" s="73"/>
      <c r="X49939" s="12"/>
    </row>
    <row r="49940" spans="2:24" x14ac:dyDescent="0.3">
      <c r="B49940" s="73"/>
      <c r="D49940" s="73"/>
      <c r="P49940" s="73"/>
      <c r="T49940" s="73"/>
      <c r="U49940" s="73"/>
      <c r="V49940" s="73"/>
      <c r="X49940" s="12"/>
    </row>
    <row r="49941" spans="2:24" x14ac:dyDescent="0.3">
      <c r="B49941" s="73"/>
      <c r="D49941" s="73"/>
      <c r="P49941" s="73"/>
      <c r="T49941" s="73"/>
      <c r="U49941" s="73"/>
      <c r="V49941" s="73"/>
      <c r="X49941" s="12"/>
    </row>
    <row r="49942" spans="2:24" x14ac:dyDescent="0.3">
      <c r="B49942" s="73"/>
      <c r="D49942" s="73"/>
      <c r="P49942" s="73"/>
      <c r="T49942" s="73"/>
      <c r="U49942" s="73"/>
      <c r="V49942" s="73"/>
      <c r="X49942" s="12"/>
    </row>
    <row r="49943" spans="2:24" x14ac:dyDescent="0.3">
      <c r="B49943" s="73"/>
      <c r="D49943" s="73"/>
      <c r="P49943" s="73"/>
      <c r="T49943" s="73"/>
      <c r="U49943" s="73"/>
      <c r="V49943" s="73"/>
      <c r="X49943" s="12"/>
    </row>
    <row r="49944" spans="2:24" x14ac:dyDescent="0.3">
      <c r="B49944" s="73"/>
      <c r="D49944" s="73"/>
      <c r="P49944" s="73"/>
      <c r="T49944" s="73"/>
      <c r="U49944" s="73"/>
      <c r="V49944" s="73"/>
      <c r="X49944" s="12"/>
    </row>
    <row r="49945" spans="2:24" x14ac:dyDescent="0.3">
      <c r="B49945" s="73"/>
      <c r="D49945" s="73"/>
      <c r="P49945" s="73"/>
      <c r="T49945" s="73"/>
      <c r="U49945" s="73"/>
      <c r="V49945" s="73"/>
      <c r="X49945" s="12"/>
    </row>
    <row r="49946" spans="2:24" x14ac:dyDescent="0.3">
      <c r="B49946" s="73"/>
      <c r="D49946" s="73"/>
      <c r="P49946" s="73"/>
      <c r="T49946" s="73"/>
      <c r="U49946" s="73"/>
      <c r="V49946" s="73"/>
      <c r="X49946" s="12"/>
    </row>
    <row r="49947" spans="2:24" x14ac:dyDescent="0.3">
      <c r="B49947" s="73"/>
      <c r="D49947" s="73"/>
      <c r="P49947" s="73"/>
      <c r="T49947" s="73"/>
      <c r="U49947" s="73"/>
      <c r="V49947" s="73"/>
      <c r="X49947" s="12"/>
    </row>
    <row r="49948" spans="2:24" x14ac:dyDescent="0.3">
      <c r="B49948" s="73"/>
      <c r="D49948" s="73"/>
      <c r="P49948" s="73"/>
      <c r="T49948" s="73"/>
      <c r="U49948" s="73"/>
      <c r="V49948" s="73"/>
      <c r="X49948" s="12"/>
    </row>
    <row r="49949" spans="2:24" x14ac:dyDescent="0.3">
      <c r="B49949" s="73"/>
      <c r="D49949" s="73"/>
      <c r="P49949" s="73"/>
      <c r="T49949" s="73"/>
      <c r="U49949" s="73"/>
      <c r="V49949" s="73"/>
      <c r="X49949" s="12"/>
    </row>
    <row r="49950" spans="2:24" x14ac:dyDescent="0.3">
      <c r="B49950" s="73"/>
      <c r="D49950" s="73"/>
      <c r="P49950" s="73"/>
      <c r="T49950" s="73"/>
      <c r="U49950" s="73"/>
      <c r="V49950" s="73"/>
      <c r="X49950" s="12"/>
    </row>
    <row r="49951" spans="2:24" x14ac:dyDescent="0.3">
      <c r="B49951" s="73"/>
      <c r="D49951" s="73"/>
      <c r="P49951" s="73"/>
      <c r="T49951" s="73"/>
      <c r="U49951" s="73"/>
      <c r="V49951" s="73"/>
      <c r="X49951" s="12"/>
    </row>
    <row r="49952" spans="2:24" x14ac:dyDescent="0.3">
      <c r="B49952" s="73"/>
      <c r="D49952" s="73"/>
      <c r="P49952" s="73"/>
      <c r="T49952" s="73"/>
      <c r="U49952" s="73"/>
      <c r="V49952" s="73"/>
      <c r="X49952" s="12"/>
    </row>
    <row r="49953" spans="2:24" x14ac:dyDescent="0.3">
      <c r="B49953" s="73"/>
      <c r="D49953" s="73"/>
      <c r="P49953" s="73"/>
      <c r="T49953" s="73"/>
      <c r="U49953" s="73"/>
      <c r="V49953" s="73"/>
      <c r="X49953" s="12"/>
    </row>
    <row r="49954" spans="2:24" x14ac:dyDescent="0.3">
      <c r="B49954" s="73"/>
      <c r="D49954" s="73"/>
      <c r="P49954" s="73"/>
      <c r="T49954" s="73"/>
      <c r="U49954" s="73"/>
      <c r="V49954" s="73"/>
      <c r="X49954" s="12"/>
    </row>
    <row r="49955" spans="2:24" x14ac:dyDescent="0.3">
      <c r="B49955" s="73"/>
      <c r="D49955" s="73"/>
      <c r="P49955" s="73"/>
      <c r="T49955" s="73"/>
      <c r="U49955" s="73"/>
      <c r="V49955" s="73"/>
      <c r="X49955" s="12"/>
    </row>
    <row r="49956" spans="2:24" x14ac:dyDescent="0.3">
      <c r="B49956" s="73"/>
      <c r="D49956" s="73"/>
      <c r="P49956" s="73"/>
      <c r="T49956" s="73"/>
      <c r="U49956" s="73"/>
      <c r="V49956" s="73"/>
      <c r="X49956" s="12"/>
    </row>
    <row r="49957" spans="2:24" x14ac:dyDescent="0.3">
      <c r="B49957" s="73"/>
      <c r="D49957" s="73"/>
      <c r="P49957" s="73"/>
      <c r="T49957" s="73"/>
      <c r="U49957" s="73"/>
      <c r="V49957" s="73"/>
      <c r="X49957" s="12"/>
    </row>
    <row r="49958" spans="2:24" x14ac:dyDescent="0.3">
      <c r="B49958" s="73"/>
      <c r="D49958" s="73"/>
      <c r="P49958" s="73"/>
      <c r="T49958" s="73"/>
      <c r="U49958" s="73"/>
      <c r="V49958" s="73"/>
      <c r="X49958" s="12"/>
    </row>
    <row r="49959" spans="2:24" x14ac:dyDescent="0.3">
      <c r="B49959" s="73"/>
      <c r="D49959" s="73"/>
      <c r="P49959" s="73"/>
      <c r="T49959" s="73"/>
      <c r="U49959" s="73"/>
      <c r="V49959" s="73"/>
      <c r="X49959" s="12"/>
    </row>
    <row r="49960" spans="2:24" x14ac:dyDescent="0.3">
      <c r="B49960" s="73"/>
      <c r="D49960" s="73"/>
      <c r="P49960" s="73"/>
      <c r="T49960" s="73"/>
      <c r="U49960" s="73"/>
      <c r="V49960" s="73"/>
      <c r="X49960" s="12"/>
    </row>
    <row r="49961" spans="2:24" x14ac:dyDescent="0.3">
      <c r="B49961" s="73"/>
      <c r="D49961" s="73"/>
      <c r="P49961" s="73"/>
      <c r="T49961" s="73"/>
      <c r="U49961" s="73"/>
      <c r="V49961" s="73"/>
      <c r="X49961" s="12"/>
    </row>
    <row r="49962" spans="2:24" x14ac:dyDescent="0.3">
      <c r="B49962" s="73"/>
      <c r="D49962" s="73"/>
      <c r="P49962" s="73"/>
      <c r="T49962" s="73"/>
      <c r="U49962" s="73"/>
      <c r="V49962" s="73"/>
      <c r="X49962" s="12"/>
    </row>
    <row r="49963" spans="2:24" x14ac:dyDescent="0.3">
      <c r="B49963" s="73"/>
      <c r="D49963" s="73"/>
      <c r="P49963" s="73"/>
      <c r="T49963" s="73"/>
      <c r="U49963" s="73"/>
      <c r="V49963" s="73"/>
      <c r="X49963" s="12"/>
    </row>
    <row r="49964" spans="2:24" x14ac:dyDescent="0.3">
      <c r="B49964" s="73"/>
      <c r="D49964" s="73"/>
      <c r="P49964" s="73"/>
      <c r="T49964" s="73"/>
      <c r="U49964" s="73"/>
      <c r="V49964" s="73"/>
      <c r="X49964" s="12"/>
    </row>
    <row r="49965" spans="2:24" x14ac:dyDescent="0.3">
      <c r="B49965" s="73"/>
      <c r="D49965" s="73"/>
      <c r="P49965" s="73"/>
      <c r="T49965" s="73"/>
      <c r="U49965" s="73"/>
      <c r="V49965" s="73"/>
      <c r="X49965" s="12"/>
    </row>
    <row r="49966" spans="2:24" x14ac:dyDescent="0.3">
      <c r="B49966" s="73"/>
      <c r="D49966" s="73"/>
      <c r="P49966" s="73"/>
      <c r="T49966" s="73"/>
      <c r="U49966" s="73"/>
      <c r="V49966" s="73"/>
      <c r="X49966" s="12"/>
    </row>
    <row r="49967" spans="2:24" x14ac:dyDescent="0.3">
      <c r="B49967" s="73"/>
      <c r="D49967" s="73"/>
      <c r="P49967" s="73"/>
      <c r="T49967" s="73"/>
      <c r="U49967" s="73"/>
      <c r="V49967" s="73"/>
      <c r="X49967" s="12"/>
    </row>
    <row r="49968" spans="2:24" x14ac:dyDescent="0.3">
      <c r="B49968" s="73"/>
      <c r="D49968" s="73"/>
      <c r="P49968" s="73"/>
      <c r="T49968" s="73"/>
      <c r="U49968" s="73"/>
      <c r="V49968" s="73"/>
      <c r="X49968" s="12"/>
    </row>
    <row r="49969" spans="2:24" x14ac:dyDescent="0.3">
      <c r="B49969" s="73"/>
      <c r="D49969" s="73"/>
      <c r="P49969" s="73"/>
      <c r="T49969" s="73"/>
      <c r="U49969" s="73"/>
      <c r="V49969" s="73"/>
      <c r="X49969" s="12"/>
    </row>
    <row r="49970" spans="2:24" x14ac:dyDescent="0.3">
      <c r="B49970" s="73"/>
      <c r="D49970" s="73"/>
      <c r="P49970" s="73"/>
      <c r="T49970" s="73"/>
      <c r="U49970" s="73"/>
      <c r="V49970" s="73"/>
      <c r="X49970" s="12"/>
    </row>
    <row r="49971" spans="2:24" x14ac:dyDescent="0.3">
      <c r="B49971" s="73"/>
      <c r="D49971" s="73"/>
      <c r="P49971" s="73"/>
      <c r="T49971" s="73"/>
      <c r="U49971" s="73"/>
      <c r="V49971" s="73"/>
      <c r="X49971" s="12"/>
    </row>
    <row r="49972" spans="2:24" x14ac:dyDescent="0.3">
      <c r="B49972" s="73"/>
      <c r="D49972" s="73"/>
      <c r="P49972" s="73"/>
      <c r="T49972" s="73"/>
      <c r="U49972" s="73"/>
      <c r="V49972" s="73"/>
      <c r="X49972" s="12"/>
    </row>
    <row r="49973" spans="2:24" x14ac:dyDescent="0.3">
      <c r="B49973" s="73"/>
      <c r="D49973" s="73"/>
      <c r="P49973" s="73"/>
      <c r="T49973" s="73"/>
      <c r="U49973" s="73"/>
      <c r="V49973" s="73"/>
      <c r="X49973" s="12"/>
    </row>
    <row r="49974" spans="2:24" x14ac:dyDescent="0.3">
      <c r="B49974" s="73"/>
      <c r="D49974" s="73"/>
      <c r="P49974" s="73"/>
      <c r="T49974" s="73"/>
      <c r="U49974" s="73"/>
      <c r="V49974" s="73"/>
      <c r="X49974" s="12"/>
    </row>
    <row r="49975" spans="2:24" x14ac:dyDescent="0.3">
      <c r="B49975" s="73"/>
      <c r="D49975" s="73"/>
      <c r="P49975" s="73"/>
      <c r="T49975" s="73"/>
      <c r="U49975" s="73"/>
      <c r="V49975" s="73"/>
      <c r="X49975" s="12"/>
    </row>
    <row r="49976" spans="2:24" x14ac:dyDescent="0.3">
      <c r="B49976" s="73"/>
      <c r="D49976" s="73"/>
      <c r="P49976" s="73"/>
      <c r="T49976" s="73"/>
      <c r="U49976" s="73"/>
      <c r="V49976" s="73"/>
      <c r="X49976" s="12"/>
    </row>
    <row r="49977" spans="2:24" x14ac:dyDescent="0.3">
      <c r="B49977" s="73"/>
      <c r="D49977" s="73"/>
      <c r="P49977" s="73"/>
      <c r="T49977" s="73"/>
      <c r="U49977" s="73"/>
      <c r="V49977" s="73"/>
      <c r="X49977" s="12"/>
    </row>
    <row r="49978" spans="2:24" x14ac:dyDescent="0.3">
      <c r="B49978" s="73"/>
      <c r="D49978" s="73"/>
      <c r="P49978" s="73"/>
      <c r="T49978" s="73"/>
      <c r="U49978" s="73"/>
      <c r="V49978" s="73"/>
      <c r="X49978" s="12"/>
    </row>
    <row r="49979" spans="2:24" x14ac:dyDescent="0.3">
      <c r="B49979" s="73"/>
      <c r="D49979" s="73"/>
      <c r="P49979" s="73"/>
      <c r="T49979" s="73"/>
      <c r="U49979" s="73"/>
      <c r="V49979" s="73"/>
      <c r="X49979" s="12"/>
    </row>
    <row r="49980" spans="2:24" x14ac:dyDescent="0.3">
      <c r="B49980" s="73"/>
      <c r="D49980" s="73"/>
      <c r="P49980" s="73"/>
      <c r="T49980" s="73"/>
      <c r="U49980" s="73"/>
      <c r="V49980" s="73"/>
      <c r="X49980" s="12"/>
    </row>
    <row r="49981" spans="2:24" x14ac:dyDescent="0.3">
      <c r="B49981" s="73"/>
      <c r="D49981" s="73"/>
      <c r="P49981" s="73"/>
      <c r="T49981" s="73"/>
      <c r="U49981" s="73"/>
      <c r="V49981" s="73"/>
      <c r="X49981" s="12"/>
    </row>
    <row r="49982" spans="2:24" x14ac:dyDescent="0.3">
      <c r="B49982" s="73"/>
      <c r="D49982" s="73"/>
      <c r="P49982" s="73"/>
      <c r="T49982" s="73"/>
      <c r="U49982" s="73"/>
      <c r="V49982" s="73"/>
      <c r="X49982" s="12"/>
    </row>
    <row r="49983" spans="2:24" x14ac:dyDescent="0.3">
      <c r="B49983" s="73"/>
      <c r="D49983" s="73"/>
      <c r="P49983" s="73"/>
      <c r="T49983" s="73"/>
      <c r="U49983" s="73"/>
      <c r="V49983" s="73"/>
      <c r="X49983" s="12"/>
    </row>
    <row r="49984" spans="2:24" x14ac:dyDescent="0.3">
      <c r="B49984" s="73"/>
      <c r="D49984" s="73"/>
      <c r="P49984" s="73"/>
      <c r="T49984" s="73"/>
      <c r="U49984" s="73"/>
      <c r="V49984" s="73"/>
      <c r="X49984" s="12"/>
    </row>
    <row r="49985" spans="2:24" x14ac:dyDescent="0.3">
      <c r="B49985" s="73"/>
      <c r="D49985" s="73"/>
      <c r="P49985" s="73"/>
      <c r="T49985" s="73"/>
      <c r="U49985" s="73"/>
      <c r="V49985" s="73"/>
      <c r="X49985" s="12"/>
    </row>
    <row r="49986" spans="2:24" x14ac:dyDescent="0.3">
      <c r="B49986" s="73"/>
      <c r="D49986" s="73"/>
      <c r="P49986" s="73"/>
      <c r="T49986" s="73"/>
      <c r="U49986" s="73"/>
      <c r="V49986" s="73"/>
      <c r="X49986" s="12"/>
    </row>
    <row r="49987" spans="2:24" x14ac:dyDescent="0.3">
      <c r="B49987" s="73"/>
      <c r="D49987" s="73"/>
      <c r="P49987" s="73"/>
      <c r="T49987" s="73"/>
      <c r="U49987" s="73"/>
      <c r="V49987" s="73"/>
      <c r="X49987" s="12"/>
    </row>
    <row r="49988" spans="2:24" x14ac:dyDescent="0.3">
      <c r="B49988" s="73"/>
      <c r="D49988" s="73"/>
      <c r="P49988" s="73"/>
      <c r="T49988" s="73"/>
      <c r="U49988" s="73"/>
      <c r="V49988" s="73"/>
      <c r="X49988" s="12"/>
    </row>
    <row r="49989" spans="2:24" x14ac:dyDescent="0.3">
      <c r="B49989" s="73"/>
      <c r="D49989" s="73"/>
      <c r="P49989" s="73"/>
      <c r="T49989" s="73"/>
      <c r="U49989" s="73"/>
      <c r="V49989" s="73"/>
      <c r="X49989" s="12"/>
    </row>
    <row r="49990" spans="2:24" x14ac:dyDescent="0.3">
      <c r="B49990" s="73"/>
      <c r="D49990" s="73"/>
      <c r="P49990" s="73"/>
      <c r="T49990" s="73"/>
      <c r="U49990" s="73"/>
      <c r="V49990" s="73"/>
      <c r="X49990" s="12"/>
    </row>
    <row r="49991" spans="2:24" x14ac:dyDescent="0.3">
      <c r="B49991" s="73"/>
      <c r="D49991" s="73"/>
      <c r="P49991" s="73"/>
      <c r="T49991" s="73"/>
      <c r="U49991" s="73"/>
      <c r="V49991" s="73"/>
      <c r="X49991" s="12"/>
    </row>
    <row r="49992" spans="2:24" x14ac:dyDescent="0.3">
      <c r="B49992" s="73"/>
      <c r="D49992" s="73"/>
      <c r="P49992" s="73"/>
      <c r="T49992" s="73"/>
      <c r="U49992" s="73"/>
      <c r="V49992" s="73"/>
      <c r="X49992" s="12"/>
    </row>
    <row r="49993" spans="2:24" x14ac:dyDescent="0.3">
      <c r="B49993" s="73"/>
      <c r="D49993" s="73"/>
      <c r="P49993" s="73"/>
      <c r="T49993" s="73"/>
      <c r="U49993" s="73"/>
      <c r="V49993" s="73"/>
      <c r="X49993" s="12"/>
    </row>
    <row r="49994" spans="2:24" x14ac:dyDescent="0.3">
      <c r="B49994" s="73"/>
      <c r="D49994" s="73"/>
      <c r="P49994" s="73"/>
      <c r="T49994" s="73"/>
      <c r="U49994" s="73"/>
      <c r="V49994" s="73"/>
      <c r="X49994" s="12"/>
    </row>
    <row r="49995" spans="2:24" x14ac:dyDescent="0.3">
      <c r="B49995" s="73"/>
      <c r="D49995" s="73"/>
      <c r="P49995" s="73"/>
      <c r="T49995" s="73"/>
      <c r="U49995" s="73"/>
      <c r="V49995" s="73"/>
      <c r="X49995" s="12"/>
    </row>
    <row r="49996" spans="2:24" x14ac:dyDescent="0.3">
      <c r="B49996" s="73"/>
      <c r="D49996" s="73"/>
      <c r="P49996" s="73"/>
      <c r="T49996" s="73"/>
      <c r="U49996" s="73"/>
      <c r="V49996" s="73"/>
      <c r="X49996" s="12"/>
    </row>
    <row r="49997" spans="2:24" x14ac:dyDescent="0.3">
      <c r="B49997" s="73"/>
      <c r="D49997" s="73"/>
      <c r="P49997" s="73"/>
      <c r="T49997" s="73"/>
      <c r="U49997" s="73"/>
      <c r="V49997" s="73"/>
      <c r="X49997" s="12"/>
    </row>
    <row r="49998" spans="2:24" x14ac:dyDescent="0.3">
      <c r="B49998" s="73"/>
      <c r="D49998" s="73"/>
      <c r="P49998" s="73"/>
      <c r="T49998" s="73"/>
      <c r="U49998" s="73"/>
      <c r="V49998" s="73"/>
      <c r="X49998" s="12"/>
    </row>
    <row r="49999" spans="2:24" x14ac:dyDescent="0.3">
      <c r="B49999" s="73"/>
      <c r="D49999" s="73"/>
      <c r="P49999" s="73"/>
      <c r="T49999" s="73"/>
      <c r="U49999" s="73"/>
      <c r="V49999" s="73"/>
      <c r="X49999" s="12"/>
    </row>
    <row r="50000" spans="2:24" x14ac:dyDescent="0.3">
      <c r="B50000" s="73"/>
      <c r="D50000" s="73"/>
      <c r="P50000" s="73"/>
      <c r="T50000" s="73"/>
      <c r="U50000" s="73"/>
      <c r="V50000" s="73"/>
      <c r="X50000" s="12"/>
    </row>
    <row r="50001" spans="2:24" x14ac:dyDescent="0.3">
      <c r="B50001" s="73"/>
      <c r="D50001" s="73"/>
      <c r="P50001" s="73"/>
      <c r="T50001" s="73"/>
      <c r="U50001" s="73"/>
      <c r="V50001" s="73"/>
      <c r="X50001" s="12"/>
    </row>
    <row r="50002" spans="2:24" x14ac:dyDescent="0.3">
      <c r="B50002" s="73"/>
      <c r="D50002" s="73"/>
      <c r="P50002" s="73"/>
      <c r="T50002" s="73"/>
      <c r="U50002" s="73"/>
      <c r="V50002" s="73"/>
      <c r="X50002" s="12"/>
    </row>
    <row r="50003" spans="2:24" x14ac:dyDescent="0.3">
      <c r="B50003" s="73"/>
      <c r="D50003" s="73"/>
      <c r="P50003" s="73"/>
      <c r="T50003" s="73"/>
      <c r="U50003" s="73"/>
      <c r="V50003" s="73"/>
      <c r="X50003" s="12"/>
    </row>
    <row r="50004" spans="2:24" x14ac:dyDescent="0.3">
      <c r="B50004" s="73"/>
      <c r="D50004" s="73"/>
      <c r="P50004" s="73"/>
      <c r="T50004" s="73"/>
      <c r="U50004" s="73"/>
      <c r="V50004" s="73"/>
      <c r="X50004" s="12"/>
    </row>
    <row r="50005" spans="2:24" x14ac:dyDescent="0.3">
      <c r="B50005" s="73"/>
      <c r="D50005" s="73"/>
      <c r="P50005" s="73"/>
      <c r="T50005" s="73"/>
      <c r="U50005" s="73"/>
      <c r="V50005" s="73"/>
      <c r="X50005" s="12"/>
    </row>
    <row r="50006" spans="2:24" x14ac:dyDescent="0.3">
      <c r="B50006" s="73"/>
      <c r="D50006" s="73"/>
      <c r="P50006" s="73"/>
      <c r="T50006" s="73"/>
      <c r="U50006" s="73"/>
      <c r="V50006" s="73"/>
      <c r="X50006" s="12"/>
    </row>
    <row r="50007" spans="2:24" x14ac:dyDescent="0.3">
      <c r="B50007" s="73"/>
      <c r="D50007" s="73"/>
      <c r="P50007" s="73"/>
      <c r="T50007" s="73"/>
      <c r="U50007" s="73"/>
      <c r="V50007" s="73"/>
      <c r="X50007" s="12"/>
    </row>
    <row r="50008" spans="2:24" x14ac:dyDescent="0.3">
      <c r="B50008" s="73"/>
      <c r="D50008" s="73"/>
      <c r="P50008" s="73"/>
      <c r="T50008" s="73"/>
      <c r="U50008" s="73"/>
      <c r="V50008" s="73"/>
      <c r="X50008" s="12"/>
    </row>
    <row r="50009" spans="2:24" x14ac:dyDescent="0.3">
      <c r="B50009" s="73"/>
      <c r="D50009" s="73"/>
      <c r="P50009" s="73"/>
      <c r="T50009" s="73"/>
      <c r="U50009" s="73"/>
      <c r="V50009" s="73"/>
      <c r="X50009" s="12"/>
    </row>
    <row r="50010" spans="2:24" x14ac:dyDescent="0.3">
      <c r="B50010" s="73"/>
      <c r="D50010" s="73"/>
      <c r="P50010" s="73"/>
      <c r="T50010" s="73"/>
      <c r="U50010" s="73"/>
      <c r="V50010" s="73"/>
      <c r="X50010" s="12"/>
    </row>
    <row r="50011" spans="2:24" x14ac:dyDescent="0.3">
      <c r="B50011" s="73"/>
      <c r="D50011" s="73"/>
      <c r="P50011" s="73"/>
      <c r="T50011" s="73"/>
      <c r="U50011" s="73"/>
      <c r="V50011" s="73"/>
      <c r="X50011" s="12"/>
    </row>
    <row r="50012" spans="2:24" x14ac:dyDescent="0.3">
      <c r="B50012" s="73"/>
      <c r="D50012" s="73"/>
      <c r="P50012" s="73"/>
      <c r="T50012" s="73"/>
      <c r="U50012" s="73"/>
      <c r="V50012" s="73"/>
      <c r="X50012" s="12"/>
    </row>
    <row r="50013" spans="2:24" x14ac:dyDescent="0.3">
      <c r="B50013" s="73"/>
      <c r="D50013" s="73"/>
      <c r="P50013" s="73"/>
      <c r="T50013" s="73"/>
      <c r="U50013" s="73"/>
      <c r="V50013" s="73"/>
      <c r="X50013" s="12"/>
    </row>
    <row r="50014" spans="2:24" x14ac:dyDescent="0.3">
      <c r="B50014" s="73"/>
      <c r="D50014" s="73"/>
      <c r="P50014" s="73"/>
      <c r="T50014" s="73"/>
      <c r="U50014" s="73"/>
      <c r="V50014" s="73"/>
      <c r="X50014" s="12"/>
    </row>
    <row r="50015" spans="2:24" x14ac:dyDescent="0.3">
      <c r="B50015" s="73"/>
      <c r="D50015" s="73"/>
      <c r="P50015" s="73"/>
      <c r="T50015" s="73"/>
      <c r="U50015" s="73"/>
      <c r="V50015" s="73"/>
      <c r="X50015" s="12"/>
    </row>
    <row r="50016" spans="2:24" x14ac:dyDescent="0.3">
      <c r="B50016" s="73"/>
      <c r="D50016" s="73"/>
      <c r="P50016" s="73"/>
      <c r="T50016" s="73"/>
      <c r="U50016" s="73"/>
      <c r="V50016" s="73"/>
      <c r="X50016" s="12"/>
    </row>
    <row r="50017" spans="2:24" x14ac:dyDescent="0.3">
      <c r="B50017" s="73"/>
      <c r="D50017" s="73"/>
      <c r="P50017" s="73"/>
      <c r="T50017" s="73"/>
      <c r="U50017" s="73"/>
      <c r="V50017" s="73"/>
      <c r="X50017" s="12"/>
    </row>
    <row r="50018" spans="2:24" x14ac:dyDescent="0.3">
      <c r="B50018" s="73"/>
      <c r="D50018" s="73"/>
      <c r="P50018" s="73"/>
      <c r="T50018" s="73"/>
      <c r="U50018" s="73"/>
      <c r="V50018" s="73"/>
      <c r="X50018" s="12"/>
    </row>
    <row r="50019" spans="2:24" x14ac:dyDescent="0.3">
      <c r="B50019" s="73"/>
      <c r="D50019" s="73"/>
      <c r="P50019" s="73"/>
      <c r="T50019" s="73"/>
      <c r="U50019" s="73"/>
      <c r="V50019" s="73"/>
      <c r="X50019" s="12"/>
    </row>
    <row r="50020" spans="2:24" x14ac:dyDescent="0.3">
      <c r="B50020" s="73"/>
      <c r="D50020" s="73"/>
      <c r="P50020" s="73"/>
      <c r="T50020" s="73"/>
      <c r="U50020" s="73"/>
      <c r="V50020" s="73"/>
      <c r="X50020" s="12"/>
    </row>
    <row r="50021" spans="2:24" x14ac:dyDescent="0.3">
      <c r="B50021" s="73"/>
      <c r="D50021" s="73"/>
      <c r="P50021" s="73"/>
      <c r="T50021" s="73"/>
      <c r="U50021" s="73"/>
      <c r="V50021" s="73"/>
      <c r="X50021" s="12"/>
    </row>
    <row r="50022" spans="2:24" x14ac:dyDescent="0.3">
      <c r="B50022" s="73"/>
      <c r="D50022" s="73"/>
      <c r="P50022" s="73"/>
      <c r="T50022" s="73"/>
      <c r="U50022" s="73"/>
      <c r="V50022" s="73"/>
      <c r="X50022" s="12"/>
    </row>
    <row r="50023" spans="2:24" x14ac:dyDescent="0.3">
      <c r="B50023" s="73"/>
      <c r="D50023" s="73"/>
      <c r="P50023" s="73"/>
      <c r="T50023" s="73"/>
      <c r="U50023" s="73"/>
      <c r="V50023" s="73"/>
      <c r="X50023" s="12"/>
    </row>
    <row r="50024" spans="2:24" x14ac:dyDescent="0.3">
      <c r="B50024" s="73"/>
      <c r="D50024" s="73"/>
      <c r="P50024" s="73"/>
      <c r="T50024" s="73"/>
      <c r="U50024" s="73"/>
      <c r="V50024" s="73"/>
      <c r="X50024" s="12"/>
    </row>
    <row r="50025" spans="2:24" x14ac:dyDescent="0.3">
      <c r="B50025" s="73"/>
      <c r="D50025" s="73"/>
      <c r="P50025" s="73"/>
      <c r="T50025" s="73"/>
      <c r="U50025" s="73"/>
      <c r="V50025" s="73"/>
      <c r="X50025" s="12"/>
    </row>
    <row r="50026" spans="2:24" x14ac:dyDescent="0.3">
      <c r="B50026" s="73"/>
      <c r="D50026" s="73"/>
      <c r="P50026" s="73"/>
      <c r="T50026" s="73"/>
      <c r="U50026" s="73"/>
      <c r="V50026" s="73"/>
      <c r="X50026" s="12"/>
    </row>
    <row r="50027" spans="2:24" x14ac:dyDescent="0.3">
      <c r="B50027" s="73"/>
      <c r="D50027" s="73"/>
      <c r="P50027" s="73"/>
      <c r="T50027" s="73"/>
      <c r="U50027" s="73"/>
      <c r="V50027" s="73"/>
      <c r="X50027" s="12"/>
    </row>
    <row r="50028" spans="2:24" x14ac:dyDescent="0.3">
      <c r="B50028" s="73"/>
      <c r="D50028" s="73"/>
      <c r="P50028" s="73"/>
      <c r="T50028" s="73"/>
      <c r="U50028" s="73"/>
      <c r="V50028" s="73"/>
      <c r="X50028" s="12"/>
    </row>
    <row r="50029" spans="2:24" x14ac:dyDescent="0.3">
      <c r="B50029" s="73"/>
      <c r="D50029" s="73"/>
      <c r="P50029" s="73"/>
      <c r="T50029" s="73"/>
      <c r="U50029" s="73"/>
      <c r="V50029" s="73"/>
      <c r="X50029" s="12"/>
    </row>
    <row r="50030" spans="2:24" x14ac:dyDescent="0.3">
      <c r="B50030" s="73"/>
      <c r="D50030" s="73"/>
      <c r="P50030" s="73"/>
      <c r="T50030" s="73"/>
      <c r="U50030" s="73"/>
      <c r="V50030" s="73"/>
      <c r="X50030" s="12"/>
    </row>
    <row r="50031" spans="2:24" x14ac:dyDescent="0.3">
      <c r="B50031" s="73"/>
      <c r="D50031" s="73"/>
      <c r="P50031" s="73"/>
      <c r="T50031" s="73"/>
      <c r="U50031" s="73"/>
      <c r="V50031" s="73"/>
      <c r="X50031" s="12"/>
    </row>
    <row r="50032" spans="2:24" x14ac:dyDescent="0.3">
      <c r="B50032" s="73"/>
      <c r="D50032" s="73"/>
      <c r="P50032" s="73"/>
      <c r="T50032" s="73"/>
      <c r="U50032" s="73"/>
      <c r="V50032" s="73"/>
      <c r="X50032" s="12"/>
    </row>
    <row r="50033" spans="2:24" x14ac:dyDescent="0.3">
      <c r="B50033" s="73"/>
      <c r="D50033" s="73"/>
      <c r="P50033" s="73"/>
      <c r="T50033" s="73"/>
      <c r="U50033" s="73"/>
      <c r="V50033" s="73"/>
      <c r="X50033" s="12"/>
    </row>
    <row r="50034" spans="2:24" x14ac:dyDescent="0.3">
      <c r="B50034" s="73"/>
      <c r="D50034" s="73"/>
      <c r="P50034" s="73"/>
      <c r="T50034" s="73"/>
      <c r="U50034" s="73"/>
      <c r="V50034" s="73"/>
      <c r="X50034" s="12"/>
    </row>
    <row r="50035" spans="2:24" x14ac:dyDescent="0.3">
      <c r="B50035" s="73"/>
      <c r="D50035" s="73"/>
      <c r="P50035" s="73"/>
      <c r="T50035" s="73"/>
      <c r="U50035" s="73"/>
      <c r="V50035" s="73"/>
      <c r="X50035" s="12"/>
    </row>
    <row r="50036" spans="2:24" x14ac:dyDescent="0.3">
      <c r="B50036" s="73"/>
      <c r="D50036" s="73"/>
      <c r="P50036" s="73"/>
      <c r="T50036" s="73"/>
      <c r="U50036" s="73"/>
      <c r="V50036" s="73"/>
      <c r="X50036" s="12"/>
    </row>
    <row r="50037" spans="2:24" x14ac:dyDescent="0.3">
      <c r="B50037" s="73"/>
      <c r="D50037" s="73"/>
      <c r="P50037" s="73"/>
      <c r="T50037" s="73"/>
      <c r="U50037" s="73"/>
      <c r="V50037" s="73"/>
      <c r="X50037" s="12"/>
    </row>
    <row r="50038" spans="2:24" x14ac:dyDescent="0.3">
      <c r="B50038" s="73"/>
      <c r="D50038" s="73"/>
      <c r="P50038" s="73"/>
      <c r="T50038" s="73"/>
      <c r="U50038" s="73"/>
      <c r="V50038" s="73"/>
      <c r="X50038" s="12"/>
    </row>
    <row r="50039" spans="2:24" x14ac:dyDescent="0.3">
      <c r="B50039" s="73"/>
      <c r="D50039" s="73"/>
      <c r="P50039" s="73"/>
      <c r="T50039" s="73"/>
      <c r="U50039" s="73"/>
      <c r="V50039" s="73"/>
      <c r="X50039" s="12"/>
    </row>
    <row r="50040" spans="2:24" x14ac:dyDescent="0.3">
      <c r="B50040" s="73"/>
      <c r="D50040" s="73"/>
      <c r="P50040" s="73"/>
      <c r="T50040" s="73"/>
      <c r="U50040" s="73"/>
      <c r="V50040" s="73"/>
      <c r="X50040" s="12"/>
    </row>
    <row r="50041" spans="2:24" x14ac:dyDescent="0.3">
      <c r="B50041" s="73"/>
      <c r="D50041" s="73"/>
      <c r="P50041" s="73"/>
      <c r="T50041" s="73"/>
      <c r="U50041" s="73"/>
      <c r="V50041" s="73"/>
      <c r="X50041" s="12"/>
    </row>
    <row r="50042" spans="2:24" x14ac:dyDescent="0.3">
      <c r="B50042" s="73"/>
      <c r="D50042" s="73"/>
      <c r="P50042" s="73"/>
      <c r="T50042" s="73"/>
      <c r="U50042" s="73"/>
      <c r="V50042" s="73"/>
      <c r="X50042" s="12"/>
    </row>
    <row r="50043" spans="2:24" x14ac:dyDescent="0.3">
      <c r="B50043" s="73"/>
      <c r="D50043" s="73"/>
      <c r="P50043" s="73"/>
      <c r="T50043" s="73"/>
      <c r="U50043" s="73"/>
      <c r="V50043" s="73"/>
      <c r="X50043" s="12"/>
    </row>
    <row r="50044" spans="2:24" x14ac:dyDescent="0.3">
      <c r="B50044" s="73"/>
      <c r="D50044" s="73"/>
      <c r="P50044" s="73"/>
      <c r="T50044" s="73"/>
      <c r="U50044" s="73"/>
      <c r="V50044" s="73"/>
      <c r="X50044" s="12"/>
    </row>
    <row r="50045" spans="2:24" x14ac:dyDescent="0.3">
      <c r="B50045" s="73"/>
      <c r="D50045" s="73"/>
      <c r="P50045" s="73"/>
      <c r="T50045" s="73"/>
      <c r="U50045" s="73"/>
      <c r="V50045" s="73"/>
      <c r="X50045" s="12"/>
    </row>
    <row r="50046" spans="2:24" x14ac:dyDescent="0.3">
      <c r="B50046" s="73"/>
      <c r="D50046" s="73"/>
      <c r="P50046" s="73"/>
      <c r="T50046" s="73"/>
      <c r="U50046" s="73"/>
      <c r="V50046" s="73"/>
      <c r="X50046" s="12"/>
    </row>
    <row r="50047" spans="2:24" x14ac:dyDescent="0.3">
      <c r="B50047" s="73"/>
      <c r="D50047" s="73"/>
      <c r="P50047" s="73"/>
      <c r="T50047" s="73"/>
      <c r="U50047" s="73"/>
      <c r="V50047" s="73"/>
      <c r="X50047" s="12"/>
    </row>
    <row r="50048" spans="2:24" x14ac:dyDescent="0.3">
      <c r="B50048" s="73"/>
      <c r="D50048" s="73"/>
      <c r="P50048" s="73"/>
      <c r="T50048" s="73"/>
      <c r="U50048" s="73"/>
      <c r="V50048" s="73"/>
      <c r="X50048" s="12"/>
    </row>
    <row r="50049" spans="2:24" x14ac:dyDescent="0.3">
      <c r="B50049" s="73"/>
      <c r="D50049" s="73"/>
      <c r="P50049" s="73"/>
      <c r="T50049" s="73"/>
      <c r="U50049" s="73"/>
      <c r="V50049" s="73"/>
      <c r="X50049" s="12"/>
    </row>
    <row r="50050" spans="2:24" x14ac:dyDescent="0.3">
      <c r="B50050" s="73"/>
      <c r="D50050" s="73"/>
      <c r="P50050" s="73"/>
      <c r="T50050" s="73"/>
      <c r="U50050" s="73"/>
      <c r="V50050" s="73"/>
      <c r="X50050" s="12"/>
    </row>
    <row r="50051" spans="2:24" x14ac:dyDescent="0.3">
      <c r="B50051" s="73"/>
      <c r="D50051" s="73"/>
      <c r="P50051" s="73"/>
      <c r="T50051" s="73"/>
      <c r="U50051" s="73"/>
      <c r="V50051" s="73"/>
      <c r="X50051" s="12"/>
    </row>
    <row r="50052" spans="2:24" x14ac:dyDescent="0.3">
      <c r="B50052" s="73"/>
      <c r="D50052" s="73"/>
      <c r="P50052" s="73"/>
      <c r="T50052" s="73"/>
      <c r="U50052" s="73"/>
      <c r="V50052" s="73"/>
      <c r="X50052" s="12"/>
    </row>
    <row r="50053" spans="2:24" x14ac:dyDescent="0.3">
      <c r="B50053" s="73"/>
      <c r="D50053" s="73"/>
      <c r="P50053" s="73"/>
      <c r="T50053" s="73"/>
      <c r="U50053" s="73"/>
      <c r="V50053" s="73"/>
      <c r="X50053" s="12"/>
    </row>
    <row r="50054" spans="2:24" x14ac:dyDescent="0.3">
      <c r="B50054" s="73"/>
      <c r="D50054" s="73"/>
      <c r="P50054" s="73"/>
      <c r="T50054" s="73"/>
      <c r="U50054" s="73"/>
      <c r="V50054" s="73"/>
      <c r="X50054" s="12"/>
    </row>
    <row r="50055" spans="2:24" x14ac:dyDescent="0.3">
      <c r="B50055" s="73"/>
      <c r="D50055" s="73"/>
      <c r="P50055" s="73"/>
      <c r="T50055" s="73"/>
      <c r="U50055" s="73"/>
      <c r="V50055" s="73"/>
      <c r="X50055" s="12"/>
    </row>
    <row r="50056" spans="2:24" x14ac:dyDescent="0.3">
      <c r="B50056" s="73"/>
      <c r="D50056" s="73"/>
      <c r="P50056" s="73"/>
      <c r="T50056" s="73"/>
      <c r="U50056" s="73"/>
      <c r="V50056" s="73"/>
      <c r="X50056" s="12"/>
    </row>
    <row r="50057" spans="2:24" x14ac:dyDescent="0.3">
      <c r="B50057" s="73"/>
      <c r="D50057" s="73"/>
      <c r="P50057" s="73"/>
      <c r="T50057" s="73"/>
      <c r="U50057" s="73"/>
      <c r="V50057" s="73"/>
      <c r="X50057" s="12"/>
    </row>
    <row r="50058" spans="2:24" x14ac:dyDescent="0.3">
      <c r="B50058" s="73"/>
      <c r="D50058" s="73"/>
      <c r="P50058" s="73"/>
      <c r="T50058" s="73"/>
      <c r="U50058" s="73"/>
      <c r="V50058" s="73"/>
      <c r="X50058" s="12"/>
    </row>
    <row r="50059" spans="2:24" x14ac:dyDescent="0.3">
      <c r="B50059" s="73"/>
      <c r="D50059" s="73"/>
      <c r="P50059" s="73"/>
      <c r="T50059" s="73"/>
      <c r="U50059" s="73"/>
      <c r="V50059" s="73"/>
      <c r="X50059" s="12"/>
    </row>
    <row r="50060" spans="2:24" x14ac:dyDescent="0.3">
      <c r="B50060" s="73"/>
      <c r="D50060" s="73"/>
      <c r="P50060" s="73"/>
      <c r="T50060" s="73"/>
      <c r="U50060" s="73"/>
      <c r="V50060" s="73"/>
      <c r="X50060" s="12"/>
    </row>
    <row r="50061" spans="2:24" x14ac:dyDescent="0.3">
      <c r="B50061" s="73"/>
      <c r="D50061" s="73"/>
      <c r="P50061" s="73"/>
      <c r="T50061" s="73"/>
      <c r="U50061" s="73"/>
      <c r="V50061" s="73"/>
      <c r="X50061" s="12"/>
    </row>
    <row r="50062" spans="2:24" x14ac:dyDescent="0.3">
      <c r="B50062" s="73"/>
      <c r="D50062" s="73"/>
      <c r="P50062" s="73"/>
      <c r="T50062" s="73"/>
      <c r="U50062" s="73"/>
      <c r="V50062" s="73"/>
      <c r="X50062" s="12"/>
    </row>
    <row r="50063" spans="2:24" x14ac:dyDescent="0.3">
      <c r="B50063" s="73"/>
      <c r="D50063" s="73"/>
      <c r="P50063" s="73"/>
      <c r="T50063" s="73"/>
      <c r="U50063" s="73"/>
      <c r="V50063" s="73"/>
      <c r="X50063" s="12"/>
    </row>
    <row r="50064" spans="2:24" x14ac:dyDescent="0.3">
      <c r="B50064" s="73"/>
      <c r="D50064" s="73"/>
      <c r="P50064" s="73"/>
      <c r="T50064" s="73"/>
      <c r="U50064" s="73"/>
      <c r="V50064" s="73"/>
      <c r="X50064" s="12"/>
    </row>
    <row r="50065" spans="2:24" x14ac:dyDescent="0.3">
      <c r="B50065" s="73"/>
      <c r="D50065" s="73"/>
      <c r="P50065" s="73"/>
      <c r="T50065" s="73"/>
      <c r="U50065" s="73"/>
      <c r="V50065" s="73"/>
      <c r="X50065" s="12"/>
    </row>
    <row r="50066" spans="2:24" x14ac:dyDescent="0.3">
      <c r="B50066" s="73"/>
      <c r="D50066" s="73"/>
      <c r="P50066" s="73"/>
      <c r="T50066" s="73"/>
      <c r="U50066" s="73"/>
      <c r="V50066" s="73"/>
      <c r="X50066" s="12"/>
    </row>
    <row r="50067" spans="2:24" x14ac:dyDescent="0.3">
      <c r="B50067" s="73"/>
      <c r="D50067" s="73"/>
      <c r="P50067" s="73"/>
      <c r="T50067" s="73"/>
      <c r="U50067" s="73"/>
      <c r="V50067" s="73"/>
      <c r="X50067" s="12"/>
    </row>
    <row r="50068" spans="2:24" x14ac:dyDescent="0.3">
      <c r="B50068" s="73"/>
      <c r="D50068" s="73"/>
      <c r="P50068" s="73"/>
      <c r="T50068" s="73"/>
      <c r="U50068" s="73"/>
      <c r="V50068" s="73"/>
      <c r="X50068" s="12"/>
    </row>
    <row r="50069" spans="2:24" x14ac:dyDescent="0.3">
      <c r="B50069" s="73"/>
      <c r="D50069" s="73"/>
      <c r="P50069" s="73"/>
      <c r="T50069" s="73"/>
      <c r="U50069" s="73"/>
      <c r="V50069" s="73"/>
      <c r="X50069" s="12"/>
    </row>
    <row r="50070" spans="2:24" x14ac:dyDescent="0.3">
      <c r="B50070" s="73"/>
      <c r="D50070" s="73"/>
      <c r="P50070" s="73"/>
      <c r="T50070" s="73"/>
      <c r="U50070" s="73"/>
      <c r="V50070" s="73"/>
      <c r="X50070" s="12"/>
    </row>
    <row r="50071" spans="2:24" x14ac:dyDescent="0.3">
      <c r="B50071" s="73"/>
      <c r="D50071" s="73"/>
      <c r="P50071" s="73"/>
      <c r="T50071" s="73"/>
      <c r="U50071" s="73"/>
      <c r="V50071" s="73"/>
      <c r="X50071" s="12"/>
    </row>
    <row r="50072" spans="2:24" x14ac:dyDescent="0.3">
      <c r="B50072" s="73"/>
      <c r="D50072" s="73"/>
      <c r="P50072" s="73"/>
      <c r="T50072" s="73"/>
      <c r="U50072" s="73"/>
      <c r="V50072" s="73"/>
      <c r="X50072" s="12"/>
    </row>
    <row r="50073" spans="2:24" x14ac:dyDescent="0.3">
      <c r="B50073" s="73"/>
      <c r="D50073" s="73"/>
      <c r="P50073" s="73"/>
      <c r="T50073" s="73"/>
      <c r="U50073" s="73"/>
      <c r="V50073" s="73"/>
      <c r="X50073" s="12"/>
    </row>
    <row r="50074" spans="2:24" x14ac:dyDescent="0.3">
      <c r="B50074" s="73"/>
      <c r="D50074" s="73"/>
      <c r="P50074" s="73"/>
      <c r="T50074" s="73"/>
      <c r="U50074" s="73"/>
      <c r="V50074" s="73"/>
      <c r="X50074" s="12"/>
    </row>
    <row r="50075" spans="2:24" x14ac:dyDescent="0.3">
      <c r="B50075" s="73"/>
      <c r="D50075" s="73"/>
      <c r="P50075" s="73"/>
      <c r="T50075" s="73"/>
      <c r="U50075" s="73"/>
      <c r="V50075" s="73"/>
      <c r="X50075" s="12"/>
    </row>
    <row r="50076" spans="2:24" x14ac:dyDescent="0.3">
      <c r="B50076" s="73"/>
      <c r="D50076" s="73"/>
      <c r="P50076" s="73"/>
      <c r="T50076" s="73"/>
      <c r="U50076" s="73"/>
      <c r="V50076" s="73"/>
      <c r="X50076" s="12"/>
    </row>
    <row r="50077" spans="2:24" x14ac:dyDescent="0.3">
      <c r="B50077" s="73"/>
      <c r="D50077" s="73"/>
      <c r="P50077" s="73"/>
      <c r="T50077" s="73"/>
      <c r="U50077" s="73"/>
      <c r="V50077" s="73"/>
      <c r="X50077" s="12"/>
    </row>
    <row r="50078" spans="2:24" x14ac:dyDescent="0.3">
      <c r="B50078" s="73"/>
      <c r="D50078" s="73"/>
      <c r="P50078" s="73"/>
      <c r="T50078" s="73"/>
      <c r="U50078" s="73"/>
      <c r="V50078" s="73"/>
      <c r="X50078" s="12"/>
    </row>
    <row r="50079" spans="2:24" x14ac:dyDescent="0.3">
      <c r="B50079" s="73"/>
      <c r="D50079" s="73"/>
      <c r="P50079" s="73"/>
      <c r="T50079" s="73"/>
      <c r="U50079" s="73"/>
      <c r="V50079" s="73"/>
      <c r="X50079" s="12"/>
    </row>
    <row r="50080" spans="2:24" x14ac:dyDescent="0.3">
      <c r="B50080" s="73"/>
      <c r="D50080" s="73"/>
      <c r="P50080" s="73"/>
      <c r="T50080" s="73"/>
      <c r="U50080" s="73"/>
      <c r="V50080" s="73"/>
      <c r="X50080" s="12"/>
    </row>
    <row r="50081" spans="2:24" x14ac:dyDescent="0.3">
      <c r="B50081" s="73"/>
      <c r="D50081" s="73"/>
      <c r="P50081" s="73"/>
      <c r="T50081" s="73"/>
      <c r="U50081" s="73"/>
      <c r="V50081" s="73"/>
      <c r="X50081" s="12"/>
    </row>
    <row r="50082" spans="2:24" x14ac:dyDescent="0.3">
      <c r="B50082" s="73"/>
      <c r="D50082" s="73"/>
      <c r="P50082" s="73"/>
      <c r="T50082" s="73"/>
      <c r="U50082" s="73"/>
      <c r="V50082" s="73"/>
      <c r="X50082" s="12"/>
    </row>
    <row r="50083" spans="2:24" x14ac:dyDescent="0.3">
      <c r="B50083" s="73"/>
      <c r="D50083" s="73"/>
      <c r="P50083" s="73"/>
      <c r="T50083" s="73"/>
      <c r="U50083" s="73"/>
      <c r="V50083" s="73"/>
      <c r="X50083" s="12"/>
    </row>
    <row r="50084" spans="2:24" x14ac:dyDescent="0.3">
      <c r="B50084" s="73"/>
      <c r="D50084" s="73"/>
      <c r="P50084" s="73"/>
      <c r="T50084" s="73"/>
      <c r="U50084" s="73"/>
      <c r="V50084" s="73"/>
      <c r="X50084" s="12"/>
    </row>
    <row r="50085" spans="2:24" x14ac:dyDescent="0.3">
      <c r="B50085" s="73"/>
      <c r="D50085" s="73"/>
      <c r="P50085" s="73"/>
      <c r="T50085" s="73"/>
      <c r="U50085" s="73"/>
      <c r="V50085" s="73"/>
      <c r="X50085" s="12"/>
    </row>
    <row r="50086" spans="2:24" x14ac:dyDescent="0.3">
      <c r="B50086" s="73"/>
      <c r="D50086" s="73"/>
      <c r="P50086" s="73"/>
      <c r="T50086" s="73"/>
      <c r="U50086" s="73"/>
      <c r="V50086" s="73"/>
      <c r="X50086" s="12"/>
    </row>
    <row r="50087" spans="2:24" x14ac:dyDescent="0.3">
      <c r="B50087" s="73"/>
      <c r="D50087" s="73"/>
      <c r="P50087" s="73"/>
      <c r="T50087" s="73"/>
      <c r="U50087" s="73"/>
      <c r="V50087" s="73"/>
      <c r="X50087" s="12"/>
    </row>
    <row r="50088" spans="2:24" x14ac:dyDescent="0.3">
      <c r="B50088" s="73"/>
      <c r="D50088" s="73"/>
      <c r="P50088" s="73"/>
      <c r="T50088" s="73"/>
      <c r="U50088" s="73"/>
      <c r="V50088" s="73"/>
      <c r="X50088" s="12"/>
    </row>
    <row r="50089" spans="2:24" x14ac:dyDescent="0.3">
      <c r="B50089" s="73"/>
      <c r="D50089" s="73"/>
      <c r="P50089" s="73"/>
      <c r="T50089" s="73"/>
      <c r="U50089" s="73"/>
      <c r="V50089" s="73"/>
      <c r="X50089" s="12"/>
    </row>
    <row r="50090" spans="2:24" x14ac:dyDescent="0.3">
      <c r="B50090" s="73"/>
      <c r="D50090" s="73"/>
      <c r="P50090" s="73"/>
      <c r="T50090" s="73"/>
      <c r="U50090" s="73"/>
      <c r="V50090" s="73"/>
      <c r="X50090" s="12"/>
    </row>
    <row r="50091" spans="2:24" x14ac:dyDescent="0.3">
      <c r="B50091" s="73"/>
      <c r="D50091" s="73"/>
      <c r="P50091" s="73"/>
      <c r="T50091" s="73"/>
      <c r="U50091" s="73"/>
      <c r="V50091" s="73"/>
      <c r="X50091" s="12"/>
    </row>
    <row r="50092" spans="2:24" x14ac:dyDescent="0.3">
      <c r="B50092" s="73"/>
      <c r="D50092" s="73"/>
      <c r="P50092" s="73"/>
      <c r="T50092" s="73"/>
      <c r="U50092" s="73"/>
      <c r="V50092" s="73"/>
      <c r="X50092" s="12"/>
    </row>
    <row r="50093" spans="2:24" x14ac:dyDescent="0.3">
      <c r="B50093" s="73"/>
      <c r="D50093" s="73"/>
      <c r="P50093" s="73"/>
      <c r="T50093" s="73"/>
      <c r="U50093" s="73"/>
      <c r="V50093" s="73"/>
      <c r="X50093" s="12"/>
    </row>
    <row r="50094" spans="2:24" x14ac:dyDescent="0.3">
      <c r="B50094" s="73"/>
      <c r="D50094" s="73"/>
      <c r="P50094" s="73"/>
      <c r="T50094" s="73"/>
      <c r="U50094" s="73"/>
      <c r="V50094" s="73"/>
      <c r="X50094" s="12"/>
    </row>
    <row r="50095" spans="2:24" x14ac:dyDescent="0.3">
      <c r="B50095" s="73"/>
      <c r="D50095" s="73"/>
      <c r="P50095" s="73"/>
      <c r="T50095" s="73"/>
      <c r="U50095" s="73"/>
      <c r="V50095" s="73"/>
      <c r="X50095" s="12"/>
    </row>
    <row r="50096" spans="2:24" x14ac:dyDescent="0.3">
      <c r="B50096" s="73"/>
      <c r="D50096" s="73"/>
      <c r="P50096" s="73"/>
      <c r="T50096" s="73"/>
      <c r="U50096" s="73"/>
      <c r="V50096" s="73"/>
      <c r="X50096" s="12"/>
    </row>
    <row r="50097" spans="2:24" x14ac:dyDescent="0.3">
      <c r="B50097" s="73"/>
      <c r="D50097" s="73"/>
      <c r="P50097" s="73"/>
      <c r="T50097" s="73"/>
      <c r="U50097" s="73"/>
      <c r="V50097" s="73"/>
      <c r="X50097" s="12"/>
    </row>
    <row r="50098" spans="2:24" x14ac:dyDescent="0.3">
      <c r="B50098" s="73"/>
      <c r="D50098" s="73"/>
      <c r="P50098" s="73"/>
      <c r="T50098" s="73"/>
      <c r="U50098" s="73"/>
      <c r="V50098" s="73"/>
      <c r="X50098" s="12"/>
    </row>
    <row r="50099" spans="2:24" x14ac:dyDescent="0.3">
      <c r="B50099" s="73"/>
      <c r="D50099" s="73"/>
      <c r="P50099" s="73"/>
      <c r="T50099" s="73"/>
      <c r="U50099" s="73"/>
      <c r="V50099" s="73"/>
      <c r="X50099" s="12"/>
    </row>
    <row r="50100" spans="2:24" x14ac:dyDescent="0.3">
      <c r="B50100" s="73"/>
      <c r="D50100" s="73"/>
      <c r="P50100" s="73"/>
      <c r="T50100" s="73"/>
      <c r="U50100" s="73"/>
      <c r="V50100" s="73"/>
      <c r="X50100" s="12"/>
    </row>
    <row r="50101" spans="2:24" x14ac:dyDescent="0.3">
      <c r="B50101" s="73"/>
      <c r="D50101" s="73"/>
      <c r="P50101" s="73"/>
      <c r="T50101" s="73"/>
      <c r="U50101" s="73"/>
      <c r="V50101" s="73"/>
      <c r="X50101" s="12"/>
    </row>
    <row r="50102" spans="2:24" x14ac:dyDescent="0.3">
      <c r="B50102" s="73"/>
      <c r="D50102" s="73"/>
      <c r="P50102" s="73"/>
      <c r="T50102" s="73"/>
      <c r="U50102" s="73"/>
      <c r="V50102" s="73"/>
      <c r="X50102" s="12"/>
    </row>
    <row r="50103" spans="2:24" x14ac:dyDescent="0.3">
      <c r="B50103" s="73"/>
      <c r="D50103" s="73"/>
      <c r="P50103" s="73"/>
      <c r="T50103" s="73"/>
      <c r="U50103" s="73"/>
      <c r="V50103" s="73"/>
      <c r="X50103" s="12"/>
    </row>
    <row r="50104" spans="2:24" x14ac:dyDescent="0.3">
      <c r="B50104" s="73"/>
      <c r="D50104" s="73"/>
      <c r="P50104" s="73"/>
      <c r="T50104" s="73"/>
      <c r="U50104" s="73"/>
      <c r="V50104" s="73"/>
      <c r="X50104" s="12"/>
    </row>
    <row r="50105" spans="2:24" x14ac:dyDescent="0.3">
      <c r="B50105" s="73"/>
      <c r="D50105" s="73"/>
      <c r="P50105" s="73"/>
      <c r="T50105" s="73"/>
      <c r="U50105" s="73"/>
      <c r="V50105" s="73"/>
      <c r="X50105" s="12"/>
    </row>
    <row r="50106" spans="2:24" x14ac:dyDescent="0.3">
      <c r="B50106" s="73"/>
      <c r="D50106" s="73"/>
      <c r="P50106" s="73"/>
      <c r="T50106" s="73"/>
      <c r="U50106" s="73"/>
      <c r="V50106" s="73"/>
      <c r="X50106" s="12"/>
    </row>
    <row r="50107" spans="2:24" x14ac:dyDescent="0.3">
      <c r="B50107" s="73"/>
      <c r="D50107" s="73"/>
      <c r="P50107" s="73"/>
      <c r="T50107" s="73"/>
      <c r="U50107" s="73"/>
      <c r="V50107" s="73"/>
      <c r="X50107" s="12"/>
    </row>
    <row r="50108" spans="2:24" x14ac:dyDescent="0.3">
      <c r="B50108" s="73"/>
      <c r="D50108" s="73"/>
      <c r="P50108" s="73"/>
      <c r="T50108" s="73"/>
      <c r="U50108" s="73"/>
      <c r="V50108" s="73"/>
      <c r="X50108" s="12"/>
    </row>
    <row r="50109" spans="2:24" x14ac:dyDescent="0.3">
      <c r="B50109" s="73"/>
      <c r="D50109" s="73"/>
      <c r="P50109" s="73"/>
      <c r="T50109" s="73"/>
      <c r="U50109" s="73"/>
      <c r="V50109" s="73"/>
      <c r="X50109" s="12"/>
    </row>
    <row r="50110" spans="2:24" x14ac:dyDescent="0.3">
      <c r="B50110" s="73"/>
      <c r="D50110" s="73"/>
      <c r="P50110" s="73"/>
      <c r="T50110" s="73"/>
      <c r="U50110" s="73"/>
      <c r="V50110" s="73"/>
      <c r="X50110" s="12"/>
    </row>
    <row r="50111" spans="2:24" x14ac:dyDescent="0.3">
      <c r="B50111" s="73"/>
      <c r="D50111" s="73"/>
      <c r="P50111" s="73"/>
      <c r="T50111" s="73"/>
      <c r="U50111" s="73"/>
      <c r="V50111" s="73"/>
      <c r="X50111" s="12"/>
    </row>
    <row r="50112" spans="2:24" x14ac:dyDescent="0.3">
      <c r="B50112" s="73"/>
      <c r="D50112" s="73"/>
      <c r="P50112" s="73"/>
      <c r="T50112" s="73"/>
      <c r="U50112" s="73"/>
      <c r="V50112" s="73"/>
      <c r="X50112" s="12"/>
    </row>
    <row r="50113" spans="2:24" x14ac:dyDescent="0.3">
      <c r="B50113" s="73"/>
      <c r="D50113" s="73"/>
      <c r="P50113" s="73"/>
      <c r="T50113" s="73"/>
      <c r="U50113" s="73"/>
      <c r="V50113" s="73"/>
      <c r="X50113" s="12"/>
    </row>
    <row r="50114" spans="2:24" x14ac:dyDescent="0.3">
      <c r="B50114" s="73"/>
      <c r="D50114" s="73"/>
      <c r="P50114" s="73"/>
      <c r="T50114" s="73"/>
      <c r="U50114" s="73"/>
      <c r="V50114" s="73"/>
      <c r="X50114" s="12"/>
    </row>
    <row r="50115" spans="2:24" x14ac:dyDescent="0.3">
      <c r="B50115" s="73"/>
      <c r="D50115" s="73"/>
      <c r="P50115" s="73"/>
      <c r="T50115" s="73"/>
      <c r="U50115" s="73"/>
      <c r="V50115" s="73"/>
      <c r="X50115" s="12"/>
    </row>
    <row r="50116" spans="2:24" x14ac:dyDescent="0.3">
      <c r="B50116" s="73"/>
      <c r="D50116" s="73"/>
      <c r="P50116" s="73"/>
      <c r="T50116" s="73"/>
      <c r="U50116" s="73"/>
      <c r="V50116" s="73"/>
      <c r="X50116" s="12"/>
    </row>
    <row r="50117" spans="2:24" x14ac:dyDescent="0.3">
      <c r="B50117" s="73"/>
      <c r="D50117" s="73"/>
      <c r="P50117" s="73"/>
      <c r="T50117" s="73"/>
      <c r="U50117" s="73"/>
      <c r="V50117" s="73"/>
      <c r="X50117" s="12"/>
    </row>
    <row r="50118" spans="2:24" x14ac:dyDescent="0.3">
      <c r="B50118" s="73"/>
      <c r="D50118" s="73"/>
      <c r="P50118" s="73"/>
      <c r="T50118" s="73"/>
      <c r="U50118" s="73"/>
      <c r="V50118" s="73"/>
      <c r="X50118" s="12"/>
    </row>
    <row r="50119" spans="2:24" x14ac:dyDescent="0.3">
      <c r="B50119" s="73"/>
      <c r="D50119" s="73"/>
      <c r="P50119" s="73"/>
      <c r="T50119" s="73"/>
      <c r="U50119" s="73"/>
      <c r="V50119" s="73"/>
      <c r="X50119" s="12"/>
    </row>
    <row r="50120" spans="2:24" x14ac:dyDescent="0.3">
      <c r="B50120" s="73"/>
      <c r="D50120" s="73"/>
      <c r="P50120" s="73"/>
      <c r="T50120" s="73"/>
      <c r="U50120" s="73"/>
      <c r="V50120" s="73"/>
      <c r="X50120" s="12"/>
    </row>
    <row r="50121" spans="2:24" x14ac:dyDescent="0.3">
      <c r="B50121" s="73"/>
      <c r="D50121" s="73"/>
      <c r="P50121" s="73"/>
      <c r="T50121" s="73"/>
      <c r="U50121" s="73"/>
      <c r="V50121" s="73"/>
      <c r="X50121" s="12"/>
    </row>
    <row r="50122" spans="2:24" x14ac:dyDescent="0.3">
      <c r="B50122" s="73"/>
      <c r="D50122" s="73"/>
      <c r="P50122" s="73"/>
      <c r="T50122" s="73"/>
      <c r="U50122" s="73"/>
      <c r="V50122" s="73"/>
      <c r="X50122" s="12"/>
    </row>
    <row r="50123" spans="2:24" x14ac:dyDescent="0.3">
      <c r="B50123" s="73"/>
      <c r="D50123" s="73"/>
      <c r="P50123" s="73"/>
      <c r="T50123" s="73"/>
      <c r="U50123" s="73"/>
      <c r="V50123" s="73"/>
      <c r="X50123" s="12"/>
    </row>
    <row r="50124" spans="2:24" x14ac:dyDescent="0.3">
      <c r="B50124" s="73"/>
      <c r="D50124" s="73"/>
      <c r="P50124" s="73"/>
      <c r="T50124" s="73"/>
      <c r="U50124" s="73"/>
      <c r="V50124" s="73"/>
      <c r="X50124" s="12"/>
    </row>
    <row r="50125" spans="2:24" x14ac:dyDescent="0.3">
      <c r="B50125" s="73"/>
      <c r="D50125" s="73"/>
      <c r="P50125" s="73"/>
      <c r="T50125" s="73"/>
      <c r="U50125" s="73"/>
      <c r="V50125" s="73"/>
      <c r="X50125" s="12"/>
    </row>
    <row r="50126" spans="2:24" x14ac:dyDescent="0.3">
      <c r="B50126" s="73"/>
      <c r="D50126" s="73"/>
      <c r="P50126" s="73"/>
      <c r="T50126" s="73"/>
      <c r="U50126" s="73"/>
      <c r="V50126" s="73"/>
      <c r="X50126" s="12"/>
    </row>
    <row r="50127" spans="2:24" x14ac:dyDescent="0.3">
      <c r="B50127" s="73"/>
      <c r="D50127" s="73"/>
      <c r="P50127" s="73"/>
      <c r="T50127" s="73"/>
      <c r="U50127" s="73"/>
      <c r="V50127" s="73"/>
      <c r="X50127" s="12"/>
    </row>
    <row r="50128" spans="2:24" x14ac:dyDescent="0.3">
      <c r="B50128" s="73"/>
      <c r="D50128" s="73"/>
      <c r="P50128" s="73"/>
      <c r="T50128" s="73"/>
      <c r="U50128" s="73"/>
      <c r="V50128" s="73"/>
      <c r="X50128" s="12"/>
    </row>
    <row r="50129" spans="2:24" x14ac:dyDescent="0.3">
      <c r="B50129" s="73"/>
      <c r="D50129" s="73"/>
      <c r="P50129" s="73"/>
      <c r="T50129" s="73"/>
      <c r="U50129" s="73"/>
      <c r="V50129" s="73"/>
      <c r="X50129" s="12"/>
    </row>
    <row r="50130" spans="2:24" x14ac:dyDescent="0.3">
      <c r="B50130" s="73"/>
      <c r="D50130" s="73"/>
      <c r="P50130" s="73"/>
      <c r="T50130" s="73"/>
      <c r="U50130" s="73"/>
      <c r="V50130" s="73"/>
      <c r="X50130" s="12"/>
    </row>
    <row r="50131" spans="2:24" x14ac:dyDescent="0.3">
      <c r="B50131" s="73"/>
      <c r="D50131" s="73"/>
      <c r="P50131" s="73"/>
      <c r="T50131" s="73"/>
      <c r="U50131" s="73"/>
      <c r="V50131" s="73"/>
      <c r="X50131" s="12"/>
    </row>
    <row r="50132" spans="2:24" x14ac:dyDescent="0.3">
      <c r="B50132" s="73"/>
      <c r="D50132" s="73"/>
      <c r="P50132" s="73"/>
      <c r="T50132" s="73"/>
      <c r="U50132" s="73"/>
      <c r="V50132" s="73"/>
      <c r="X50132" s="12"/>
    </row>
    <row r="50133" spans="2:24" x14ac:dyDescent="0.3">
      <c r="B50133" s="73"/>
      <c r="D50133" s="73"/>
      <c r="P50133" s="73"/>
      <c r="T50133" s="73"/>
      <c r="U50133" s="73"/>
      <c r="V50133" s="73"/>
      <c r="X50133" s="12"/>
    </row>
    <row r="50134" spans="2:24" x14ac:dyDescent="0.3">
      <c r="B50134" s="73"/>
      <c r="D50134" s="73"/>
      <c r="P50134" s="73"/>
      <c r="T50134" s="73"/>
      <c r="U50134" s="73"/>
      <c r="V50134" s="73"/>
      <c r="X50134" s="12"/>
    </row>
    <row r="50135" spans="2:24" x14ac:dyDescent="0.3">
      <c r="B50135" s="73"/>
      <c r="D50135" s="73"/>
      <c r="P50135" s="73"/>
      <c r="T50135" s="73"/>
      <c r="U50135" s="73"/>
      <c r="V50135" s="73"/>
      <c r="X50135" s="12"/>
    </row>
    <row r="50136" spans="2:24" x14ac:dyDescent="0.3">
      <c r="B50136" s="73"/>
      <c r="D50136" s="73"/>
      <c r="P50136" s="73"/>
      <c r="T50136" s="73"/>
      <c r="U50136" s="73"/>
      <c r="V50136" s="73"/>
      <c r="X50136" s="12"/>
    </row>
    <row r="50137" spans="2:24" x14ac:dyDescent="0.3">
      <c r="B50137" s="73"/>
      <c r="D50137" s="73"/>
      <c r="P50137" s="73"/>
      <c r="T50137" s="73"/>
      <c r="U50137" s="73"/>
      <c r="V50137" s="73"/>
      <c r="X50137" s="12"/>
    </row>
    <row r="50138" spans="2:24" x14ac:dyDescent="0.3">
      <c r="B50138" s="73"/>
      <c r="D50138" s="73"/>
      <c r="P50138" s="73"/>
      <c r="T50138" s="73"/>
      <c r="U50138" s="73"/>
      <c r="V50138" s="73"/>
      <c r="X50138" s="12"/>
    </row>
    <row r="50139" spans="2:24" x14ac:dyDescent="0.3">
      <c r="B50139" s="73"/>
      <c r="D50139" s="73"/>
      <c r="P50139" s="73"/>
      <c r="T50139" s="73"/>
      <c r="U50139" s="73"/>
      <c r="V50139" s="73"/>
      <c r="X50139" s="12"/>
    </row>
    <row r="50140" spans="2:24" x14ac:dyDescent="0.3">
      <c r="B50140" s="73"/>
      <c r="D50140" s="73"/>
      <c r="P50140" s="73"/>
      <c r="T50140" s="73"/>
      <c r="U50140" s="73"/>
      <c r="V50140" s="73"/>
      <c r="X50140" s="12"/>
    </row>
    <row r="50141" spans="2:24" x14ac:dyDescent="0.3">
      <c r="B50141" s="73"/>
      <c r="D50141" s="73"/>
      <c r="P50141" s="73"/>
      <c r="T50141" s="73"/>
      <c r="U50141" s="73"/>
      <c r="V50141" s="73"/>
      <c r="X50141" s="12"/>
    </row>
    <row r="50142" spans="2:24" x14ac:dyDescent="0.3">
      <c r="B50142" s="73"/>
      <c r="D50142" s="73"/>
      <c r="P50142" s="73"/>
      <c r="T50142" s="73"/>
      <c r="U50142" s="73"/>
      <c r="V50142" s="73"/>
      <c r="X50142" s="12"/>
    </row>
    <row r="50143" spans="2:24" x14ac:dyDescent="0.3">
      <c r="B50143" s="73"/>
      <c r="D50143" s="73"/>
      <c r="P50143" s="73"/>
      <c r="T50143" s="73"/>
      <c r="U50143" s="73"/>
      <c r="V50143" s="73"/>
      <c r="X50143" s="12"/>
    </row>
    <row r="50144" spans="2:24" x14ac:dyDescent="0.3">
      <c r="B50144" s="73"/>
      <c r="D50144" s="73"/>
      <c r="P50144" s="73"/>
      <c r="T50144" s="73"/>
      <c r="U50144" s="73"/>
      <c r="V50144" s="73"/>
      <c r="X50144" s="12"/>
    </row>
    <row r="50145" spans="2:24" x14ac:dyDescent="0.3">
      <c r="B50145" s="73"/>
      <c r="D50145" s="73"/>
      <c r="P50145" s="73"/>
      <c r="T50145" s="73"/>
      <c r="U50145" s="73"/>
      <c r="V50145" s="73"/>
      <c r="X50145" s="12"/>
    </row>
    <row r="50146" spans="2:24" x14ac:dyDescent="0.3">
      <c r="B50146" s="73"/>
      <c r="D50146" s="73"/>
      <c r="P50146" s="73"/>
      <c r="T50146" s="73"/>
      <c r="U50146" s="73"/>
      <c r="V50146" s="73"/>
      <c r="X50146" s="12"/>
    </row>
    <row r="50147" spans="2:24" x14ac:dyDescent="0.3">
      <c r="B50147" s="73"/>
      <c r="D50147" s="73"/>
      <c r="P50147" s="73"/>
      <c r="T50147" s="73"/>
      <c r="U50147" s="73"/>
      <c r="V50147" s="73"/>
      <c r="X50147" s="12"/>
    </row>
    <row r="50148" spans="2:24" x14ac:dyDescent="0.3">
      <c r="B50148" s="73"/>
      <c r="D50148" s="73"/>
      <c r="P50148" s="73"/>
      <c r="T50148" s="73"/>
      <c r="U50148" s="73"/>
      <c r="V50148" s="73"/>
      <c r="X50148" s="12"/>
    </row>
    <row r="50149" spans="2:24" x14ac:dyDescent="0.3">
      <c r="B50149" s="73"/>
      <c r="D50149" s="73"/>
      <c r="P50149" s="73"/>
      <c r="T50149" s="73"/>
      <c r="U50149" s="73"/>
      <c r="V50149" s="73"/>
      <c r="X50149" s="12"/>
    </row>
    <row r="50150" spans="2:24" x14ac:dyDescent="0.3">
      <c r="B50150" s="73"/>
      <c r="D50150" s="73"/>
      <c r="P50150" s="73"/>
      <c r="T50150" s="73"/>
      <c r="U50150" s="73"/>
      <c r="V50150" s="73"/>
      <c r="X50150" s="12"/>
    </row>
    <row r="50151" spans="2:24" x14ac:dyDescent="0.3">
      <c r="B50151" s="73"/>
      <c r="D50151" s="73"/>
      <c r="P50151" s="73"/>
      <c r="T50151" s="73"/>
      <c r="U50151" s="73"/>
      <c r="V50151" s="73"/>
      <c r="X50151" s="12"/>
    </row>
    <row r="50152" spans="2:24" x14ac:dyDescent="0.3">
      <c r="B50152" s="73"/>
      <c r="D50152" s="73"/>
      <c r="P50152" s="73"/>
      <c r="T50152" s="73"/>
      <c r="U50152" s="73"/>
      <c r="V50152" s="73"/>
      <c r="X50152" s="12"/>
    </row>
    <row r="50153" spans="2:24" x14ac:dyDescent="0.3">
      <c r="B50153" s="73"/>
      <c r="D50153" s="73"/>
      <c r="P50153" s="73"/>
      <c r="T50153" s="73"/>
      <c r="U50153" s="73"/>
      <c r="V50153" s="73"/>
      <c r="X50153" s="12"/>
    </row>
    <row r="50154" spans="2:24" x14ac:dyDescent="0.3">
      <c r="B50154" s="73"/>
      <c r="D50154" s="73"/>
      <c r="P50154" s="73"/>
      <c r="T50154" s="73"/>
      <c r="U50154" s="73"/>
      <c r="V50154" s="73"/>
      <c r="X50154" s="12"/>
    </row>
    <row r="50155" spans="2:24" x14ac:dyDescent="0.3">
      <c r="B50155" s="73"/>
      <c r="D50155" s="73"/>
      <c r="P50155" s="73"/>
      <c r="T50155" s="73"/>
      <c r="U50155" s="73"/>
      <c r="V50155" s="73"/>
      <c r="X50155" s="12"/>
    </row>
    <row r="50156" spans="2:24" x14ac:dyDescent="0.3">
      <c r="B50156" s="73"/>
      <c r="D50156" s="73"/>
      <c r="P50156" s="73"/>
      <c r="T50156" s="73"/>
      <c r="U50156" s="73"/>
      <c r="V50156" s="73"/>
      <c r="X50156" s="12"/>
    </row>
    <row r="50157" spans="2:24" x14ac:dyDescent="0.3">
      <c r="B50157" s="73"/>
      <c r="D50157" s="73"/>
      <c r="P50157" s="73"/>
      <c r="T50157" s="73"/>
      <c r="U50157" s="73"/>
      <c r="V50157" s="73"/>
      <c r="X50157" s="12"/>
    </row>
    <row r="50158" spans="2:24" x14ac:dyDescent="0.3">
      <c r="B50158" s="73"/>
      <c r="D50158" s="73"/>
      <c r="P50158" s="73"/>
      <c r="T50158" s="73"/>
      <c r="U50158" s="73"/>
      <c r="V50158" s="73"/>
      <c r="X50158" s="12"/>
    </row>
    <row r="50159" spans="2:24" x14ac:dyDescent="0.3">
      <c r="B50159" s="73"/>
      <c r="D50159" s="73"/>
      <c r="P50159" s="73"/>
      <c r="T50159" s="73"/>
      <c r="U50159" s="73"/>
      <c r="V50159" s="73"/>
      <c r="X50159" s="12"/>
    </row>
    <row r="50160" spans="2:24" x14ac:dyDescent="0.3">
      <c r="B50160" s="73"/>
      <c r="D50160" s="73"/>
      <c r="P50160" s="73"/>
      <c r="T50160" s="73"/>
      <c r="U50160" s="73"/>
      <c r="V50160" s="73"/>
      <c r="X50160" s="12"/>
    </row>
    <row r="50161" spans="2:24" x14ac:dyDescent="0.3">
      <c r="B50161" s="73"/>
      <c r="D50161" s="73"/>
      <c r="P50161" s="73"/>
      <c r="T50161" s="73"/>
      <c r="U50161" s="73"/>
      <c r="V50161" s="73"/>
      <c r="X50161" s="12"/>
    </row>
    <row r="50162" spans="2:24" x14ac:dyDescent="0.3">
      <c r="B50162" s="73"/>
      <c r="D50162" s="73"/>
      <c r="P50162" s="73"/>
      <c r="T50162" s="73"/>
      <c r="U50162" s="73"/>
      <c r="V50162" s="73"/>
      <c r="X50162" s="12"/>
    </row>
    <row r="50163" spans="2:24" x14ac:dyDescent="0.3">
      <c r="B50163" s="73"/>
      <c r="D50163" s="73"/>
      <c r="P50163" s="73"/>
      <c r="T50163" s="73"/>
      <c r="U50163" s="73"/>
      <c r="V50163" s="73"/>
      <c r="X50163" s="12"/>
    </row>
    <row r="50164" spans="2:24" x14ac:dyDescent="0.3">
      <c r="B50164" s="73"/>
      <c r="D50164" s="73"/>
      <c r="P50164" s="73"/>
      <c r="T50164" s="73"/>
      <c r="U50164" s="73"/>
      <c r="V50164" s="73"/>
      <c r="X50164" s="12"/>
    </row>
    <row r="50165" spans="2:24" x14ac:dyDescent="0.3">
      <c r="B50165" s="73"/>
      <c r="D50165" s="73"/>
      <c r="P50165" s="73"/>
      <c r="T50165" s="73"/>
      <c r="U50165" s="73"/>
      <c r="V50165" s="73"/>
      <c r="X50165" s="12"/>
    </row>
    <row r="50166" spans="2:24" x14ac:dyDescent="0.3">
      <c r="B50166" s="73"/>
      <c r="D50166" s="73"/>
      <c r="P50166" s="73"/>
      <c r="T50166" s="73"/>
      <c r="U50166" s="73"/>
      <c r="V50166" s="73"/>
      <c r="X50166" s="12"/>
    </row>
    <row r="50167" spans="2:24" x14ac:dyDescent="0.3">
      <c r="B50167" s="73"/>
      <c r="D50167" s="73"/>
      <c r="P50167" s="73"/>
      <c r="T50167" s="73"/>
      <c r="U50167" s="73"/>
      <c r="V50167" s="73"/>
      <c r="X50167" s="12"/>
    </row>
    <row r="50168" spans="2:24" x14ac:dyDescent="0.3">
      <c r="B50168" s="73"/>
      <c r="D50168" s="73"/>
      <c r="P50168" s="73"/>
      <c r="T50168" s="73"/>
      <c r="U50168" s="73"/>
      <c r="V50168" s="73"/>
      <c r="X50168" s="12"/>
    </row>
    <row r="50169" spans="2:24" x14ac:dyDescent="0.3">
      <c r="B50169" s="73"/>
      <c r="D50169" s="73"/>
      <c r="P50169" s="73"/>
      <c r="T50169" s="73"/>
      <c r="U50169" s="73"/>
      <c r="V50169" s="73"/>
      <c r="X50169" s="12"/>
    </row>
    <row r="50170" spans="2:24" x14ac:dyDescent="0.3">
      <c r="B50170" s="73"/>
      <c r="D50170" s="73"/>
      <c r="P50170" s="73"/>
      <c r="T50170" s="73"/>
      <c r="U50170" s="73"/>
      <c r="V50170" s="73"/>
      <c r="X50170" s="12"/>
    </row>
    <row r="50171" spans="2:24" x14ac:dyDescent="0.3">
      <c r="B50171" s="73"/>
      <c r="D50171" s="73"/>
      <c r="P50171" s="73"/>
      <c r="T50171" s="73"/>
      <c r="U50171" s="73"/>
      <c r="V50171" s="73"/>
      <c r="X50171" s="12"/>
    </row>
    <row r="50172" spans="2:24" x14ac:dyDescent="0.3">
      <c r="B50172" s="73"/>
      <c r="D50172" s="73"/>
      <c r="P50172" s="73"/>
      <c r="T50172" s="73"/>
      <c r="U50172" s="73"/>
      <c r="V50172" s="73"/>
      <c r="X50172" s="12"/>
    </row>
    <row r="50173" spans="2:24" x14ac:dyDescent="0.3">
      <c r="B50173" s="73"/>
      <c r="D50173" s="73"/>
      <c r="P50173" s="73"/>
      <c r="T50173" s="73"/>
      <c r="U50173" s="73"/>
      <c r="V50173" s="73"/>
      <c r="X50173" s="12"/>
    </row>
    <row r="50174" spans="2:24" x14ac:dyDescent="0.3">
      <c r="B50174" s="73"/>
      <c r="D50174" s="73"/>
      <c r="P50174" s="73"/>
      <c r="T50174" s="73"/>
      <c r="U50174" s="73"/>
      <c r="V50174" s="73"/>
      <c r="X50174" s="12"/>
    </row>
    <row r="50175" spans="2:24" x14ac:dyDescent="0.3">
      <c r="B50175" s="73"/>
      <c r="D50175" s="73"/>
      <c r="P50175" s="73"/>
      <c r="T50175" s="73"/>
      <c r="U50175" s="73"/>
      <c r="V50175" s="73"/>
      <c r="X50175" s="12"/>
    </row>
    <row r="50176" spans="2:24" x14ac:dyDescent="0.3">
      <c r="B50176" s="73"/>
      <c r="D50176" s="73"/>
      <c r="P50176" s="73"/>
      <c r="T50176" s="73"/>
      <c r="U50176" s="73"/>
      <c r="V50176" s="73"/>
      <c r="X50176" s="12"/>
    </row>
    <row r="50177" spans="2:24" x14ac:dyDescent="0.3">
      <c r="B50177" s="73"/>
      <c r="D50177" s="73"/>
      <c r="P50177" s="73"/>
      <c r="T50177" s="73"/>
      <c r="U50177" s="73"/>
      <c r="V50177" s="73"/>
      <c r="X50177" s="12"/>
    </row>
    <row r="50178" spans="2:24" x14ac:dyDescent="0.3">
      <c r="B50178" s="73"/>
      <c r="D50178" s="73"/>
      <c r="P50178" s="73"/>
      <c r="T50178" s="73"/>
      <c r="U50178" s="73"/>
      <c r="V50178" s="73"/>
      <c r="X50178" s="12"/>
    </row>
    <row r="50179" spans="2:24" x14ac:dyDescent="0.3">
      <c r="B50179" s="73"/>
      <c r="D50179" s="73"/>
      <c r="P50179" s="73"/>
      <c r="T50179" s="73"/>
      <c r="U50179" s="73"/>
      <c r="V50179" s="73"/>
      <c r="X50179" s="12"/>
    </row>
    <row r="50180" spans="2:24" x14ac:dyDescent="0.3">
      <c r="B50180" s="73"/>
      <c r="D50180" s="73"/>
      <c r="P50180" s="73"/>
      <c r="T50180" s="73"/>
      <c r="U50180" s="73"/>
      <c r="V50180" s="73"/>
      <c r="X50180" s="12"/>
    </row>
    <row r="50181" spans="2:24" x14ac:dyDescent="0.3">
      <c r="B50181" s="73"/>
      <c r="D50181" s="73"/>
      <c r="P50181" s="73"/>
      <c r="T50181" s="73"/>
      <c r="U50181" s="73"/>
      <c r="V50181" s="73"/>
      <c r="X50181" s="12"/>
    </row>
    <row r="50182" spans="2:24" x14ac:dyDescent="0.3">
      <c r="B50182" s="73"/>
      <c r="D50182" s="73"/>
      <c r="P50182" s="73"/>
      <c r="T50182" s="73"/>
      <c r="U50182" s="73"/>
      <c r="V50182" s="73"/>
      <c r="X50182" s="12"/>
    </row>
    <row r="50183" spans="2:24" x14ac:dyDescent="0.3">
      <c r="B50183" s="73"/>
      <c r="D50183" s="73"/>
      <c r="P50183" s="73"/>
      <c r="T50183" s="73"/>
      <c r="U50183" s="73"/>
      <c r="V50183" s="73"/>
      <c r="X50183" s="12"/>
    </row>
    <row r="50184" spans="2:24" x14ac:dyDescent="0.3">
      <c r="B50184" s="73"/>
      <c r="D50184" s="73"/>
      <c r="P50184" s="73"/>
      <c r="T50184" s="73"/>
      <c r="U50184" s="73"/>
      <c r="V50184" s="73"/>
      <c r="X50184" s="12"/>
    </row>
    <row r="50185" spans="2:24" x14ac:dyDescent="0.3">
      <c r="B50185" s="73"/>
      <c r="D50185" s="73"/>
      <c r="P50185" s="73"/>
      <c r="T50185" s="73"/>
      <c r="U50185" s="73"/>
      <c r="V50185" s="73"/>
      <c r="X50185" s="12"/>
    </row>
    <row r="50186" spans="2:24" x14ac:dyDescent="0.3">
      <c r="B50186" s="73"/>
      <c r="D50186" s="73"/>
      <c r="P50186" s="73"/>
      <c r="T50186" s="73"/>
      <c r="U50186" s="73"/>
      <c r="V50186" s="73"/>
      <c r="X50186" s="12"/>
    </row>
    <row r="50187" spans="2:24" x14ac:dyDescent="0.3">
      <c r="B50187" s="73"/>
      <c r="D50187" s="73"/>
      <c r="P50187" s="73"/>
      <c r="T50187" s="73"/>
      <c r="U50187" s="73"/>
      <c r="V50187" s="73"/>
      <c r="X50187" s="12"/>
    </row>
    <row r="50188" spans="2:24" x14ac:dyDescent="0.3">
      <c r="B50188" s="73"/>
      <c r="D50188" s="73"/>
      <c r="P50188" s="73"/>
      <c r="T50188" s="73"/>
      <c r="U50188" s="73"/>
      <c r="V50188" s="73"/>
      <c r="X50188" s="12"/>
    </row>
    <row r="50189" spans="2:24" x14ac:dyDescent="0.3">
      <c r="B50189" s="73"/>
      <c r="D50189" s="73"/>
      <c r="P50189" s="73"/>
      <c r="T50189" s="73"/>
      <c r="U50189" s="73"/>
      <c r="V50189" s="73"/>
      <c r="X50189" s="12"/>
    </row>
    <row r="50190" spans="2:24" x14ac:dyDescent="0.3">
      <c r="B50190" s="73"/>
      <c r="D50190" s="73"/>
      <c r="P50190" s="73"/>
      <c r="T50190" s="73"/>
      <c r="U50190" s="73"/>
      <c r="V50190" s="73"/>
      <c r="X50190" s="12"/>
    </row>
    <row r="50191" spans="2:24" x14ac:dyDescent="0.3">
      <c r="B50191" s="73"/>
      <c r="D50191" s="73"/>
      <c r="P50191" s="73"/>
      <c r="T50191" s="73"/>
      <c r="U50191" s="73"/>
      <c r="V50191" s="73"/>
      <c r="X50191" s="12"/>
    </row>
    <row r="50192" spans="2:24" x14ac:dyDescent="0.3">
      <c r="B50192" s="73"/>
      <c r="D50192" s="73"/>
      <c r="P50192" s="73"/>
      <c r="T50192" s="73"/>
      <c r="U50192" s="73"/>
      <c r="V50192" s="73"/>
      <c r="X50192" s="12"/>
    </row>
    <row r="50193" spans="2:24" x14ac:dyDescent="0.3">
      <c r="B50193" s="73"/>
      <c r="D50193" s="73"/>
      <c r="P50193" s="73"/>
      <c r="T50193" s="73"/>
      <c r="U50193" s="73"/>
      <c r="V50193" s="73"/>
      <c r="X50193" s="12"/>
    </row>
    <row r="50194" spans="2:24" x14ac:dyDescent="0.3">
      <c r="B50194" s="73"/>
      <c r="D50194" s="73"/>
      <c r="P50194" s="73"/>
      <c r="T50194" s="73"/>
      <c r="U50194" s="73"/>
      <c r="V50194" s="73"/>
      <c r="X50194" s="12"/>
    </row>
    <row r="50195" spans="2:24" x14ac:dyDescent="0.3">
      <c r="B50195" s="73"/>
      <c r="D50195" s="73"/>
      <c r="P50195" s="73"/>
      <c r="T50195" s="73"/>
      <c r="U50195" s="73"/>
      <c r="V50195" s="73"/>
      <c r="X50195" s="12"/>
    </row>
    <row r="50196" spans="2:24" x14ac:dyDescent="0.3">
      <c r="B50196" s="73"/>
      <c r="D50196" s="73"/>
      <c r="P50196" s="73"/>
      <c r="T50196" s="73"/>
      <c r="U50196" s="73"/>
      <c r="V50196" s="73"/>
      <c r="X50196" s="12"/>
    </row>
    <row r="50197" spans="2:24" x14ac:dyDescent="0.3">
      <c r="B50197" s="73"/>
      <c r="D50197" s="73"/>
      <c r="P50197" s="73"/>
      <c r="T50197" s="73"/>
      <c r="U50197" s="73"/>
      <c r="V50197" s="73"/>
      <c r="X50197" s="12"/>
    </row>
    <row r="50198" spans="2:24" x14ac:dyDescent="0.3">
      <c r="B50198" s="73"/>
      <c r="D50198" s="73"/>
      <c r="P50198" s="73"/>
      <c r="T50198" s="73"/>
      <c r="U50198" s="73"/>
      <c r="V50198" s="73"/>
      <c r="X50198" s="12"/>
    </row>
    <row r="50199" spans="2:24" x14ac:dyDescent="0.3">
      <c r="B50199" s="73"/>
      <c r="D50199" s="73"/>
      <c r="P50199" s="73"/>
      <c r="T50199" s="73"/>
      <c r="U50199" s="73"/>
      <c r="V50199" s="73"/>
      <c r="X50199" s="12"/>
    </row>
    <row r="50200" spans="2:24" x14ac:dyDescent="0.3">
      <c r="B50200" s="73"/>
      <c r="D50200" s="73"/>
      <c r="P50200" s="73"/>
      <c r="T50200" s="73"/>
      <c r="U50200" s="73"/>
      <c r="V50200" s="73"/>
      <c r="X50200" s="12"/>
    </row>
    <row r="50201" spans="2:24" x14ac:dyDescent="0.3">
      <c r="B50201" s="73"/>
      <c r="D50201" s="73"/>
      <c r="P50201" s="73"/>
      <c r="T50201" s="73"/>
      <c r="U50201" s="73"/>
      <c r="V50201" s="73"/>
      <c r="X50201" s="12"/>
    </row>
    <row r="50202" spans="2:24" x14ac:dyDescent="0.3">
      <c r="B50202" s="73"/>
      <c r="D50202" s="73"/>
      <c r="P50202" s="73"/>
      <c r="T50202" s="73"/>
      <c r="U50202" s="73"/>
      <c r="V50202" s="73"/>
      <c r="X50202" s="12"/>
    </row>
    <row r="50203" spans="2:24" x14ac:dyDescent="0.3">
      <c r="B50203" s="73"/>
      <c r="D50203" s="73"/>
      <c r="P50203" s="73"/>
      <c r="T50203" s="73"/>
      <c r="U50203" s="73"/>
      <c r="V50203" s="73"/>
      <c r="X50203" s="12"/>
    </row>
    <row r="50204" spans="2:24" x14ac:dyDescent="0.3">
      <c r="B50204" s="73"/>
      <c r="D50204" s="73"/>
      <c r="P50204" s="73"/>
      <c r="T50204" s="73"/>
      <c r="U50204" s="73"/>
      <c r="V50204" s="73"/>
      <c r="X50204" s="12"/>
    </row>
    <row r="50205" spans="2:24" x14ac:dyDescent="0.3">
      <c r="B50205" s="73"/>
      <c r="D50205" s="73"/>
      <c r="P50205" s="73"/>
      <c r="T50205" s="73"/>
      <c r="U50205" s="73"/>
      <c r="V50205" s="73"/>
      <c r="X50205" s="12"/>
    </row>
    <row r="50206" spans="2:24" x14ac:dyDescent="0.3">
      <c r="B50206" s="73"/>
      <c r="D50206" s="73"/>
      <c r="P50206" s="73"/>
      <c r="T50206" s="73"/>
      <c r="U50206" s="73"/>
      <c r="V50206" s="73"/>
      <c r="X50206" s="12"/>
    </row>
    <row r="50207" spans="2:24" x14ac:dyDescent="0.3">
      <c r="B50207" s="73"/>
      <c r="D50207" s="73"/>
      <c r="P50207" s="73"/>
      <c r="T50207" s="73"/>
      <c r="U50207" s="73"/>
      <c r="V50207" s="73"/>
      <c r="X50207" s="12"/>
    </row>
    <row r="50208" spans="2:24" x14ac:dyDescent="0.3">
      <c r="B50208" s="73"/>
      <c r="D50208" s="73"/>
      <c r="P50208" s="73"/>
      <c r="T50208" s="73"/>
      <c r="U50208" s="73"/>
      <c r="V50208" s="73"/>
      <c r="X50208" s="12"/>
    </row>
    <row r="50209" spans="2:24" x14ac:dyDescent="0.3">
      <c r="B50209" s="73"/>
      <c r="D50209" s="73"/>
      <c r="P50209" s="73"/>
      <c r="T50209" s="73"/>
      <c r="U50209" s="73"/>
      <c r="V50209" s="73"/>
      <c r="X50209" s="12"/>
    </row>
    <row r="50210" spans="2:24" x14ac:dyDescent="0.3">
      <c r="B50210" s="73"/>
      <c r="D50210" s="73"/>
      <c r="P50210" s="73"/>
      <c r="T50210" s="73"/>
      <c r="U50210" s="73"/>
      <c r="V50210" s="73"/>
      <c r="X50210" s="12"/>
    </row>
    <row r="50211" spans="2:24" x14ac:dyDescent="0.3">
      <c r="B50211" s="73"/>
      <c r="D50211" s="73"/>
      <c r="P50211" s="73"/>
      <c r="T50211" s="73"/>
      <c r="U50211" s="73"/>
      <c r="V50211" s="73"/>
      <c r="X50211" s="12"/>
    </row>
    <row r="50212" spans="2:24" x14ac:dyDescent="0.3">
      <c r="B50212" s="73"/>
      <c r="D50212" s="73"/>
      <c r="P50212" s="73"/>
      <c r="T50212" s="73"/>
      <c r="U50212" s="73"/>
      <c r="V50212" s="73"/>
      <c r="X50212" s="12"/>
    </row>
    <row r="50213" spans="2:24" x14ac:dyDescent="0.3">
      <c r="B50213" s="73"/>
      <c r="D50213" s="73"/>
      <c r="P50213" s="73"/>
      <c r="T50213" s="73"/>
      <c r="U50213" s="73"/>
      <c r="V50213" s="73"/>
      <c r="X50213" s="12"/>
    </row>
    <row r="50214" spans="2:24" x14ac:dyDescent="0.3">
      <c r="B50214" s="73"/>
      <c r="D50214" s="73"/>
      <c r="P50214" s="73"/>
      <c r="T50214" s="73"/>
      <c r="U50214" s="73"/>
      <c r="V50214" s="73"/>
      <c r="X50214" s="12"/>
    </row>
    <row r="50215" spans="2:24" x14ac:dyDescent="0.3">
      <c r="B50215" s="73"/>
      <c r="D50215" s="73"/>
      <c r="P50215" s="73"/>
      <c r="T50215" s="73"/>
      <c r="U50215" s="73"/>
      <c r="V50215" s="73"/>
      <c r="X50215" s="12"/>
    </row>
    <row r="50216" spans="2:24" x14ac:dyDescent="0.3">
      <c r="B50216" s="73"/>
      <c r="D50216" s="73"/>
      <c r="P50216" s="73"/>
      <c r="T50216" s="73"/>
      <c r="U50216" s="73"/>
      <c r="V50216" s="73"/>
      <c r="X50216" s="12"/>
    </row>
    <row r="50217" spans="2:24" x14ac:dyDescent="0.3">
      <c r="B50217" s="73"/>
      <c r="D50217" s="73"/>
      <c r="P50217" s="73"/>
      <c r="T50217" s="73"/>
      <c r="U50217" s="73"/>
      <c r="V50217" s="73"/>
      <c r="X50217" s="12"/>
    </row>
    <row r="50218" spans="2:24" x14ac:dyDescent="0.3">
      <c r="B50218" s="73"/>
      <c r="D50218" s="73"/>
      <c r="P50218" s="73"/>
      <c r="T50218" s="73"/>
      <c r="U50218" s="73"/>
      <c r="V50218" s="73"/>
      <c r="X50218" s="12"/>
    </row>
    <row r="50219" spans="2:24" x14ac:dyDescent="0.3">
      <c r="B50219" s="73"/>
      <c r="D50219" s="73"/>
      <c r="P50219" s="73"/>
      <c r="T50219" s="73"/>
      <c r="U50219" s="73"/>
      <c r="V50219" s="73"/>
      <c r="X50219" s="12"/>
    </row>
    <row r="50220" spans="2:24" x14ac:dyDescent="0.3">
      <c r="B50220" s="73"/>
      <c r="D50220" s="73"/>
      <c r="P50220" s="73"/>
      <c r="T50220" s="73"/>
      <c r="U50220" s="73"/>
      <c r="V50220" s="73"/>
      <c r="X50220" s="12"/>
    </row>
    <row r="50221" spans="2:24" x14ac:dyDescent="0.3">
      <c r="B50221" s="73"/>
      <c r="D50221" s="73"/>
      <c r="P50221" s="73"/>
      <c r="T50221" s="73"/>
      <c r="U50221" s="73"/>
      <c r="V50221" s="73"/>
      <c r="X50221" s="12"/>
    </row>
    <row r="50222" spans="2:24" x14ac:dyDescent="0.3">
      <c r="B50222" s="73"/>
      <c r="D50222" s="73"/>
      <c r="P50222" s="73"/>
      <c r="T50222" s="73"/>
      <c r="U50222" s="73"/>
      <c r="V50222" s="73"/>
      <c r="X50222" s="12"/>
    </row>
    <row r="50223" spans="2:24" x14ac:dyDescent="0.3">
      <c r="B50223" s="73"/>
      <c r="D50223" s="73"/>
      <c r="P50223" s="73"/>
      <c r="T50223" s="73"/>
      <c r="U50223" s="73"/>
      <c r="V50223" s="73"/>
      <c r="X50223" s="12"/>
    </row>
    <row r="50224" spans="2:24" x14ac:dyDescent="0.3">
      <c r="B50224" s="73"/>
      <c r="D50224" s="73"/>
      <c r="P50224" s="73"/>
      <c r="T50224" s="73"/>
      <c r="U50224" s="73"/>
      <c r="V50224" s="73"/>
      <c r="X50224" s="12"/>
    </row>
    <row r="50225" spans="2:24" x14ac:dyDescent="0.3">
      <c r="B50225" s="73"/>
      <c r="D50225" s="73"/>
      <c r="P50225" s="73"/>
      <c r="T50225" s="73"/>
      <c r="U50225" s="73"/>
      <c r="V50225" s="73"/>
      <c r="X50225" s="12"/>
    </row>
    <row r="50226" spans="2:24" x14ac:dyDescent="0.3">
      <c r="B50226" s="73"/>
      <c r="D50226" s="73"/>
      <c r="P50226" s="73"/>
      <c r="T50226" s="73"/>
      <c r="U50226" s="73"/>
      <c r="V50226" s="73"/>
      <c r="X50226" s="12"/>
    </row>
    <row r="50227" spans="2:24" x14ac:dyDescent="0.3">
      <c r="B50227" s="73"/>
      <c r="D50227" s="73"/>
      <c r="P50227" s="73"/>
      <c r="T50227" s="73"/>
      <c r="U50227" s="73"/>
      <c r="V50227" s="73"/>
      <c r="X50227" s="12"/>
    </row>
    <row r="50228" spans="2:24" x14ac:dyDescent="0.3">
      <c r="B50228" s="73"/>
      <c r="D50228" s="73"/>
      <c r="P50228" s="73"/>
      <c r="T50228" s="73"/>
      <c r="U50228" s="73"/>
      <c r="V50228" s="73"/>
      <c r="X50228" s="12"/>
    </row>
    <row r="50229" spans="2:24" x14ac:dyDescent="0.3">
      <c r="B50229" s="73"/>
      <c r="D50229" s="73"/>
      <c r="P50229" s="73"/>
      <c r="T50229" s="73"/>
      <c r="U50229" s="73"/>
      <c r="V50229" s="73"/>
      <c r="X50229" s="12"/>
    </row>
    <row r="50230" spans="2:24" x14ac:dyDescent="0.3">
      <c r="B50230" s="73"/>
      <c r="D50230" s="73"/>
      <c r="P50230" s="73"/>
      <c r="T50230" s="73"/>
      <c r="U50230" s="73"/>
      <c r="V50230" s="73"/>
      <c r="X50230" s="12"/>
    </row>
    <row r="50231" spans="2:24" x14ac:dyDescent="0.3">
      <c r="B50231" s="73"/>
      <c r="D50231" s="73"/>
      <c r="P50231" s="73"/>
      <c r="T50231" s="73"/>
      <c r="U50231" s="73"/>
      <c r="V50231" s="73"/>
      <c r="X50231" s="12"/>
    </row>
    <row r="50232" spans="2:24" x14ac:dyDescent="0.3">
      <c r="B50232" s="73"/>
      <c r="D50232" s="73"/>
      <c r="P50232" s="73"/>
      <c r="T50232" s="73"/>
      <c r="U50232" s="73"/>
      <c r="V50232" s="73"/>
      <c r="X50232" s="12"/>
    </row>
    <row r="50233" spans="2:24" x14ac:dyDescent="0.3">
      <c r="B50233" s="73"/>
      <c r="D50233" s="73"/>
      <c r="P50233" s="73"/>
      <c r="T50233" s="73"/>
      <c r="U50233" s="73"/>
      <c r="V50233" s="73"/>
      <c r="X50233" s="12"/>
    </row>
    <row r="50234" spans="2:24" x14ac:dyDescent="0.3">
      <c r="B50234" s="73"/>
      <c r="D50234" s="73"/>
      <c r="P50234" s="73"/>
      <c r="T50234" s="73"/>
      <c r="U50234" s="73"/>
      <c r="V50234" s="73"/>
      <c r="X50234" s="12"/>
    </row>
    <row r="50235" spans="2:24" x14ac:dyDescent="0.3">
      <c r="B50235" s="73"/>
      <c r="D50235" s="73"/>
      <c r="P50235" s="73"/>
      <c r="T50235" s="73"/>
      <c r="U50235" s="73"/>
      <c r="V50235" s="73"/>
      <c r="X50235" s="12"/>
    </row>
    <row r="50236" spans="2:24" x14ac:dyDescent="0.3">
      <c r="B50236" s="73"/>
      <c r="D50236" s="73"/>
      <c r="P50236" s="73"/>
      <c r="T50236" s="73"/>
      <c r="U50236" s="73"/>
      <c r="V50236" s="73"/>
      <c r="X50236" s="12"/>
    </row>
    <row r="50237" spans="2:24" x14ac:dyDescent="0.3">
      <c r="B50237" s="73"/>
      <c r="D50237" s="73"/>
      <c r="P50237" s="73"/>
      <c r="T50237" s="73"/>
      <c r="U50237" s="73"/>
      <c r="V50237" s="73"/>
      <c r="X50237" s="12"/>
    </row>
    <row r="50238" spans="2:24" x14ac:dyDescent="0.3">
      <c r="B50238" s="73"/>
      <c r="D50238" s="73"/>
      <c r="P50238" s="73"/>
      <c r="T50238" s="73"/>
      <c r="U50238" s="73"/>
      <c r="V50238" s="73"/>
      <c r="X50238" s="12"/>
    </row>
    <row r="50239" spans="2:24" x14ac:dyDescent="0.3">
      <c r="B50239" s="73"/>
      <c r="D50239" s="73"/>
      <c r="P50239" s="73"/>
      <c r="T50239" s="73"/>
      <c r="U50239" s="73"/>
      <c r="V50239" s="73"/>
      <c r="X50239" s="12"/>
    </row>
    <row r="50240" spans="2:24" x14ac:dyDescent="0.3">
      <c r="B50240" s="73"/>
      <c r="D50240" s="73"/>
      <c r="P50240" s="73"/>
      <c r="T50240" s="73"/>
      <c r="U50240" s="73"/>
      <c r="V50240" s="73"/>
      <c r="X50240" s="12"/>
    </row>
    <row r="50241" spans="2:24" x14ac:dyDescent="0.3">
      <c r="B50241" s="73"/>
      <c r="D50241" s="73"/>
      <c r="P50241" s="73"/>
      <c r="T50241" s="73"/>
      <c r="U50241" s="73"/>
      <c r="V50241" s="73"/>
      <c r="X50241" s="12"/>
    </row>
    <row r="50242" spans="2:24" x14ac:dyDescent="0.3">
      <c r="B50242" s="73"/>
      <c r="D50242" s="73"/>
      <c r="P50242" s="73"/>
      <c r="T50242" s="73"/>
      <c r="U50242" s="73"/>
      <c r="V50242" s="73"/>
      <c r="X50242" s="12"/>
    </row>
    <row r="50243" spans="2:24" x14ac:dyDescent="0.3">
      <c r="B50243" s="73"/>
      <c r="D50243" s="73"/>
      <c r="P50243" s="73"/>
      <c r="T50243" s="73"/>
      <c r="U50243" s="73"/>
      <c r="V50243" s="73"/>
      <c r="X50243" s="12"/>
    </row>
    <row r="50244" spans="2:24" x14ac:dyDescent="0.3">
      <c r="B50244" s="73"/>
      <c r="D50244" s="73"/>
      <c r="P50244" s="73"/>
      <c r="T50244" s="73"/>
      <c r="U50244" s="73"/>
      <c r="V50244" s="73"/>
      <c r="X50244" s="12"/>
    </row>
    <row r="50245" spans="2:24" x14ac:dyDescent="0.3">
      <c r="B50245" s="73"/>
      <c r="D50245" s="73"/>
      <c r="P50245" s="73"/>
      <c r="T50245" s="73"/>
      <c r="U50245" s="73"/>
      <c r="V50245" s="73"/>
      <c r="X50245" s="12"/>
    </row>
    <row r="50246" spans="2:24" x14ac:dyDescent="0.3">
      <c r="B50246" s="73"/>
      <c r="D50246" s="73"/>
      <c r="P50246" s="73"/>
      <c r="T50246" s="73"/>
      <c r="U50246" s="73"/>
      <c r="V50246" s="73"/>
      <c r="X50246" s="12"/>
    </row>
    <row r="50247" spans="2:24" x14ac:dyDescent="0.3">
      <c r="B50247" s="73"/>
      <c r="D50247" s="73"/>
      <c r="P50247" s="73"/>
      <c r="T50247" s="73"/>
      <c r="U50247" s="73"/>
      <c r="V50247" s="73"/>
      <c r="X50247" s="12"/>
    </row>
    <row r="50248" spans="2:24" x14ac:dyDescent="0.3">
      <c r="B50248" s="73"/>
      <c r="D50248" s="73"/>
      <c r="P50248" s="73"/>
      <c r="T50248" s="73"/>
      <c r="U50248" s="73"/>
      <c r="V50248" s="73"/>
      <c r="X50248" s="12"/>
    </row>
    <row r="50249" spans="2:24" x14ac:dyDescent="0.3">
      <c r="B50249" s="73"/>
      <c r="D50249" s="73"/>
      <c r="P50249" s="73"/>
      <c r="T50249" s="73"/>
      <c r="U50249" s="73"/>
      <c r="V50249" s="73"/>
      <c r="X50249" s="12"/>
    </row>
    <row r="50250" spans="2:24" x14ac:dyDescent="0.3">
      <c r="B50250" s="73"/>
      <c r="D50250" s="73"/>
      <c r="P50250" s="73"/>
      <c r="T50250" s="73"/>
      <c r="U50250" s="73"/>
      <c r="V50250" s="73"/>
      <c r="X50250" s="12"/>
    </row>
    <row r="50251" spans="2:24" x14ac:dyDescent="0.3">
      <c r="B50251" s="73"/>
      <c r="D50251" s="73"/>
      <c r="P50251" s="73"/>
      <c r="T50251" s="73"/>
      <c r="U50251" s="73"/>
      <c r="V50251" s="73"/>
      <c r="X50251" s="12"/>
    </row>
    <row r="50252" spans="2:24" x14ac:dyDescent="0.3">
      <c r="B50252" s="73"/>
      <c r="D50252" s="73"/>
      <c r="P50252" s="73"/>
      <c r="T50252" s="73"/>
      <c r="U50252" s="73"/>
      <c r="V50252" s="73"/>
      <c r="X50252" s="12"/>
    </row>
    <row r="50253" spans="2:24" x14ac:dyDescent="0.3">
      <c r="B50253" s="73"/>
      <c r="D50253" s="73"/>
      <c r="P50253" s="73"/>
      <c r="T50253" s="73"/>
      <c r="U50253" s="73"/>
      <c r="V50253" s="73"/>
      <c r="X50253" s="12"/>
    </row>
    <row r="50254" spans="2:24" x14ac:dyDescent="0.3">
      <c r="B50254" s="73"/>
      <c r="D50254" s="73"/>
      <c r="P50254" s="73"/>
      <c r="T50254" s="73"/>
      <c r="U50254" s="73"/>
      <c r="V50254" s="73"/>
      <c r="X50254" s="12"/>
    </row>
    <row r="50255" spans="2:24" x14ac:dyDescent="0.3">
      <c r="B50255" s="73"/>
      <c r="D50255" s="73"/>
      <c r="P50255" s="73"/>
      <c r="T50255" s="73"/>
      <c r="U50255" s="73"/>
      <c r="V50255" s="73"/>
      <c r="X50255" s="12"/>
    </row>
    <row r="50256" spans="2:24" x14ac:dyDescent="0.3">
      <c r="B50256" s="73"/>
      <c r="D50256" s="73"/>
      <c r="P50256" s="73"/>
      <c r="T50256" s="73"/>
      <c r="U50256" s="73"/>
      <c r="V50256" s="73"/>
      <c r="X50256" s="12"/>
    </row>
    <row r="50257" spans="2:24" x14ac:dyDescent="0.3">
      <c r="B50257" s="73"/>
      <c r="D50257" s="73"/>
      <c r="P50257" s="73"/>
      <c r="T50257" s="73"/>
      <c r="U50257" s="73"/>
      <c r="V50257" s="73"/>
      <c r="X50257" s="12"/>
    </row>
    <row r="50258" spans="2:24" x14ac:dyDescent="0.3">
      <c r="B50258" s="73"/>
      <c r="D50258" s="73"/>
      <c r="P50258" s="73"/>
      <c r="T50258" s="73"/>
      <c r="U50258" s="73"/>
      <c r="V50258" s="73"/>
      <c r="X50258" s="12"/>
    </row>
    <row r="50259" spans="2:24" x14ac:dyDescent="0.3">
      <c r="B50259" s="73"/>
      <c r="D50259" s="73"/>
      <c r="P50259" s="73"/>
      <c r="T50259" s="73"/>
      <c r="U50259" s="73"/>
      <c r="V50259" s="73"/>
      <c r="X50259" s="12"/>
    </row>
    <row r="50260" spans="2:24" x14ac:dyDescent="0.3">
      <c r="B50260" s="73"/>
      <c r="D50260" s="73"/>
      <c r="P50260" s="73"/>
      <c r="T50260" s="73"/>
      <c r="U50260" s="73"/>
      <c r="V50260" s="73"/>
      <c r="X50260" s="12"/>
    </row>
    <row r="50261" spans="2:24" x14ac:dyDescent="0.3">
      <c r="B50261" s="73"/>
      <c r="D50261" s="73"/>
      <c r="P50261" s="73"/>
      <c r="T50261" s="73"/>
      <c r="U50261" s="73"/>
      <c r="V50261" s="73"/>
      <c r="X50261" s="12"/>
    </row>
    <row r="50262" spans="2:24" x14ac:dyDescent="0.3">
      <c r="B50262" s="73"/>
      <c r="D50262" s="73"/>
      <c r="P50262" s="73"/>
      <c r="T50262" s="73"/>
      <c r="U50262" s="73"/>
      <c r="V50262" s="73"/>
      <c r="X50262" s="12"/>
    </row>
    <row r="50263" spans="2:24" x14ac:dyDescent="0.3">
      <c r="B50263" s="73"/>
      <c r="D50263" s="73"/>
      <c r="P50263" s="73"/>
      <c r="T50263" s="73"/>
      <c r="U50263" s="73"/>
      <c r="V50263" s="73"/>
      <c r="X50263" s="12"/>
    </row>
    <row r="50264" spans="2:24" x14ac:dyDescent="0.3">
      <c r="B50264" s="73"/>
      <c r="D50264" s="73"/>
      <c r="P50264" s="73"/>
      <c r="T50264" s="73"/>
      <c r="U50264" s="73"/>
      <c r="V50264" s="73"/>
      <c r="X50264" s="12"/>
    </row>
    <row r="50265" spans="2:24" x14ac:dyDescent="0.3">
      <c r="B50265" s="73"/>
      <c r="D50265" s="73"/>
      <c r="P50265" s="73"/>
      <c r="T50265" s="73"/>
      <c r="U50265" s="73"/>
      <c r="V50265" s="73"/>
      <c r="X50265" s="12"/>
    </row>
    <row r="50266" spans="2:24" x14ac:dyDescent="0.3">
      <c r="B50266" s="73"/>
      <c r="D50266" s="73"/>
      <c r="P50266" s="73"/>
      <c r="T50266" s="73"/>
      <c r="U50266" s="73"/>
      <c r="V50266" s="73"/>
      <c r="X50266" s="12"/>
    </row>
    <row r="50267" spans="2:24" x14ac:dyDescent="0.3">
      <c r="B50267" s="73"/>
      <c r="D50267" s="73"/>
      <c r="P50267" s="73"/>
      <c r="T50267" s="73"/>
      <c r="U50267" s="73"/>
      <c r="V50267" s="73"/>
      <c r="X50267" s="12"/>
    </row>
    <row r="50268" spans="2:24" x14ac:dyDescent="0.3">
      <c r="B50268" s="73"/>
      <c r="D50268" s="73"/>
      <c r="P50268" s="73"/>
      <c r="T50268" s="73"/>
      <c r="U50268" s="73"/>
      <c r="V50268" s="73"/>
      <c r="X50268" s="12"/>
    </row>
    <row r="50269" spans="2:24" x14ac:dyDescent="0.3">
      <c r="B50269" s="73"/>
      <c r="D50269" s="73"/>
      <c r="P50269" s="73"/>
      <c r="T50269" s="73"/>
      <c r="U50269" s="73"/>
      <c r="V50269" s="73"/>
      <c r="X50269" s="12"/>
    </row>
    <row r="50270" spans="2:24" x14ac:dyDescent="0.3">
      <c r="B50270" s="73"/>
      <c r="D50270" s="73"/>
      <c r="P50270" s="73"/>
      <c r="T50270" s="73"/>
      <c r="U50270" s="73"/>
      <c r="V50270" s="73"/>
      <c r="X50270" s="12"/>
    </row>
    <row r="50271" spans="2:24" x14ac:dyDescent="0.3">
      <c r="B50271" s="73"/>
      <c r="D50271" s="73"/>
      <c r="P50271" s="73"/>
      <c r="T50271" s="73"/>
      <c r="U50271" s="73"/>
      <c r="V50271" s="73"/>
      <c r="X50271" s="12"/>
    </row>
    <row r="50272" spans="2:24" x14ac:dyDescent="0.3">
      <c r="B50272" s="73"/>
      <c r="D50272" s="73"/>
      <c r="P50272" s="73"/>
      <c r="T50272" s="73"/>
      <c r="U50272" s="73"/>
      <c r="V50272" s="73"/>
      <c r="X50272" s="12"/>
    </row>
    <row r="50273" spans="2:24" x14ac:dyDescent="0.3">
      <c r="B50273" s="73"/>
      <c r="D50273" s="73"/>
      <c r="P50273" s="73"/>
      <c r="T50273" s="73"/>
      <c r="U50273" s="73"/>
      <c r="V50273" s="73"/>
      <c r="X50273" s="12"/>
    </row>
    <row r="50274" spans="2:24" x14ac:dyDescent="0.3">
      <c r="B50274" s="73"/>
      <c r="D50274" s="73"/>
      <c r="P50274" s="73"/>
      <c r="T50274" s="73"/>
      <c r="U50274" s="73"/>
      <c r="V50274" s="73"/>
      <c r="X50274" s="12"/>
    </row>
    <row r="50275" spans="2:24" x14ac:dyDescent="0.3">
      <c r="B50275" s="73"/>
      <c r="D50275" s="73"/>
      <c r="P50275" s="73"/>
      <c r="T50275" s="73"/>
      <c r="U50275" s="73"/>
      <c r="V50275" s="73"/>
      <c r="X50275" s="12"/>
    </row>
    <row r="50276" spans="2:24" x14ac:dyDescent="0.3">
      <c r="B50276" s="73"/>
      <c r="D50276" s="73"/>
      <c r="P50276" s="73"/>
      <c r="T50276" s="73"/>
      <c r="U50276" s="73"/>
      <c r="V50276" s="73"/>
      <c r="X50276" s="12"/>
    </row>
    <row r="50277" spans="2:24" x14ac:dyDescent="0.3">
      <c r="B50277" s="73"/>
      <c r="D50277" s="73"/>
      <c r="P50277" s="73"/>
      <c r="T50277" s="73"/>
      <c r="U50277" s="73"/>
      <c r="V50277" s="73"/>
      <c r="X50277" s="12"/>
    </row>
    <row r="50278" spans="2:24" x14ac:dyDescent="0.3">
      <c r="B50278" s="73"/>
      <c r="D50278" s="73"/>
      <c r="P50278" s="73"/>
      <c r="T50278" s="73"/>
      <c r="U50278" s="73"/>
      <c r="V50278" s="73"/>
      <c r="X50278" s="12"/>
    </row>
    <row r="50279" spans="2:24" x14ac:dyDescent="0.3">
      <c r="B50279" s="73"/>
      <c r="D50279" s="73"/>
      <c r="P50279" s="73"/>
      <c r="T50279" s="73"/>
      <c r="U50279" s="73"/>
      <c r="V50279" s="73"/>
      <c r="X50279" s="12"/>
    </row>
    <row r="50280" spans="2:24" x14ac:dyDescent="0.3">
      <c r="B50280" s="73"/>
      <c r="D50280" s="73"/>
      <c r="P50280" s="73"/>
      <c r="T50280" s="73"/>
      <c r="U50280" s="73"/>
      <c r="V50280" s="73"/>
      <c r="X50280" s="12"/>
    </row>
    <row r="50281" spans="2:24" x14ac:dyDescent="0.3">
      <c r="B50281" s="73"/>
      <c r="D50281" s="73"/>
      <c r="P50281" s="73"/>
      <c r="T50281" s="73"/>
      <c r="U50281" s="73"/>
      <c r="V50281" s="73"/>
      <c r="X50281" s="12"/>
    </row>
    <row r="50282" spans="2:24" x14ac:dyDescent="0.3">
      <c r="B50282" s="73"/>
      <c r="D50282" s="73"/>
      <c r="P50282" s="73"/>
      <c r="T50282" s="73"/>
      <c r="U50282" s="73"/>
      <c r="V50282" s="73"/>
      <c r="X50282" s="12"/>
    </row>
    <row r="50283" spans="2:24" x14ac:dyDescent="0.3">
      <c r="B50283" s="73"/>
      <c r="D50283" s="73"/>
      <c r="P50283" s="73"/>
      <c r="T50283" s="73"/>
      <c r="U50283" s="73"/>
      <c r="V50283" s="73"/>
      <c r="X50283" s="12"/>
    </row>
    <row r="50284" spans="2:24" x14ac:dyDescent="0.3">
      <c r="B50284" s="73"/>
      <c r="D50284" s="73"/>
      <c r="P50284" s="73"/>
      <c r="T50284" s="73"/>
      <c r="U50284" s="73"/>
      <c r="V50284" s="73"/>
      <c r="X50284" s="12"/>
    </row>
    <row r="50285" spans="2:24" x14ac:dyDescent="0.3">
      <c r="B50285" s="73"/>
      <c r="D50285" s="73"/>
      <c r="P50285" s="73"/>
      <c r="T50285" s="73"/>
      <c r="U50285" s="73"/>
      <c r="V50285" s="73"/>
      <c r="X50285" s="12"/>
    </row>
    <row r="50286" spans="2:24" x14ac:dyDescent="0.3">
      <c r="B50286" s="73"/>
      <c r="D50286" s="73"/>
      <c r="P50286" s="73"/>
      <c r="T50286" s="73"/>
      <c r="U50286" s="73"/>
      <c r="V50286" s="73"/>
      <c r="X50286" s="12"/>
    </row>
    <row r="50287" spans="2:24" x14ac:dyDescent="0.3">
      <c r="B50287" s="73"/>
      <c r="D50287" s="73"/>
      <c r="P50287" s="73"/>
      <c r="T50287" s="73"/>
      <c r="U50287" s="73"/>
      <c r="V50287" s="73"/>
      <c r="X50287" s="12"/>
    </row>
    <row r="50288" spans="2:24" x14ac:dyDescent="0.3">
      <c r="B50288" s="73"/>
      <c r="D50288" s="73"/>
      <c r="P50288" s="73"/>
      <c r="T50288" s="73"/>
      <c r="U50288" s="73"/>
      <c r="V50288" s="73"/>
      <c r="X50288" s="12"/>
    </row>
    <row r="50289" spans="2:24" x14ac:dyDescent="0.3">
      <c r="B50289" s="73"/>
      <c r="D50289" s="73"/>
      <c r="P50289" s="73"/>
      <c r="T50289" s="73"/>
      <c r="U50289" s="73"/>
      <c r="V50289" s="73"/>
      <c r="X50289" s="12"/>
    </row>
    <row r="50290" spans="2:24" x14ac:dyDescent="0.3">
      <c r="B50290" s="73"/>
      <c r="D50290" s="73"/>
      <c r="P50290" s="73"/>
      <c r="T50290" s="73"/>
      <c r="U50290" s="73"/>
      <c r="V50290" s="73"/>
      <c r="X50290" s="12"/>
    </row>
    <row r="50291" spans="2:24" x14ac:dyDescent="0.3">
      <c r="B50291" s="73"/>
      <c r="D50291" s="73"/>
      <c r="P50291" s="73"/>
      <c r="T50291" s="73"/>
      <c r="U50291" s="73"/>
      <c r="V50291" s="73"/>
      <c r="X50291" s="12"/>
    </row>
    <row r="50292" spans="2:24" x14ac:dyDescent="0.3">
      <c r="B50292" s="73"/>
      <c r="D50292" s="73"/>
      <c r="P50292" s="73"/>
      <c r="T50292" s="73"/>
      <c r="U50292" s="73"/>
      <c r="V50292" s="73"/>
      <c r="X50292" s="12"/>
    </row>
    <row r="50293" spans="2:24" x14ac:dyDescent="0.3">
      <c r="B50293" s="73"/>
      <c r="D50293" s="73"/>
      <c r="P50293" s="73"/>
      <c r="T50293" s="73"/>
      <c r="U50293" s="73"/>
      <c r="V50293" s="73"/>
      <c r="X50293" s="12"/>
    </row>
    <row r="50294" spans="2:24" x14ac:dyDescent="0.3">
      <c r="B50294" s="73"/>
      <c r="D50294" s="73"/>
      <c r="P50294" s="73"/>
      <c r="T50294" s="73"/>
      <c r="U50294" s="73"/>
      <c r="V50294" s="73"/>
      <c r="X50294" s="12"/>
    </row>
    <row r="50295" spans="2:24" x14ac:dyDescent="0.3">
      <c r="B50295" s="73"/>
      <c r="D50295" s="73"/>
      <c r="P50295" s="73"/>
      <c r="T50295" s="73"/>
      <c r="U50295" s="73"/>
      <c r="V50295" s="73"/>
      <c r="X50295" s="12"/>
    </row>
    <row r="50296" spans="2:24" x14ac:dyDescent="0.3">
      <c r="B50296" s="73"/>
      <c r="D50296" s="73"/>
      <c r="P50296" s="73"/>
      <c r="T50296" s="73"/>
      <c r="U50296" s="73"/>
      <c r="V50296" s="73"/>
      <c r="X50296" s="12"/>
    </row>
    <row r="50297" spans="2:24" x14ac:dyDescent="0.3">
      <c r="B50297" s="73"/>
      <c r="D50297" s="73"/>
      <c r="P50297" s="73"/>
      <c r="T50297" s="73"/>
      <c r="U50297" s="73"/>
      <c r="V50297" s="73"/>
      <c r="X50297" s="12"/>
    </row>
    <row r="50298" spans="2:24" x14ac:dyDescent="0.3">
      <c r="B50298" s="73"/>
      <c r="D50298" s="73"/>
      <c r="P50298" s="73"/>
      <c r="T50298" s="73"/>
      <c r="U50298" s="73"/>
      <c r="V50298" s="73"/>
      <c r="X50298" s="12"/>
    </row>
    <row r="50299" spans="2:24" x14ac:dyDescent="0.3">
      <c r="B50299" s="73"/>
      <c r="D50299" s="73"/>
      <c r="P50299" s="73"/>
      <c r="T50299" s="73"/>
      <c r="U50299" s="73"/>
      <c r="V50299" s="73"/>
      <c r="X50299" s="12"/>
    </row>
    <row r="50300" spans="2:24" x14ac:dyDescent="0.3">
      <c r="B50300" s="73"/>
      <c r="D50300" s="73"/>
      <c r="P50300" s="73"/>
      <c r="T50300" s="73"/>
      <c r="U50300" s="73"/>
      <c r="V50300" s="73"/>
      <c r="X50300" s="12"/>
    </row>
    <row r="50301" spans="2:24" x14ac:dyDescent="0.3">
      <c r="B50301" s="73"/>
      <c r="D50301" s="73"/>
      <c r="P50301" s="73"/>
      <c r="T50301" s="73"/>
      <c r="U50301" s="73"/>
      <c r="V50301" s="73"/>
      <c r="X50301" s="12"/>
    </row>
    <row r="50302" spans="2:24" x14ac:dyDescent="0.3">
      <c r="B50302" s="73"/>
      <c r="D50302" s="73"/>
      <c r="P50302" s="73"/>
      <c r="T50302" s="73"/>
      <c r="U50302" s="73"/>
      <c r="V50302" s="73"/>
      <c r="X50302" s="12"/>
    </row>
    <row r="50303" spans="2:24" x14ac:dyDescent="0.3">
      <c r="B50303" s="73"/>
      <c r="D50303" s="73"/>
      <c r="P50303" s="73"/>
      <c r="T50303" s="73"/>
      <c r="U50303" s="73"/>
      <c r="V50303" s="73"/>
      <c r="X50303" s="12"/>
    </row>
    <row r="50304" spans="2:24" x14ac:dyDescent="0.3">
      <c r="B50304" s="73"/>
      <c r="D50304" s="73"/>
      <c r="P50304" s="73"/>
      <c r="T50304" s="73"/>
      <c r="U50304" s="73"/>
      <c r="V50304" s="73"/>
      <c r="X50304" s="12"/>
    </row>
    <row r="50305" spans="2:24" x14ac:dyDescent="0.3">
      <c r="B50305" s="73"/>
      <c r="D50305" s="73"/>
      <c r="P50305" s="73"/>
      <c r="T50305" s="73"/>
      <c r="U50305" s="73"/>
      <c r="V50305" s="73"/>
      <c r="X50305" s="12"/>
    </row>
    <row r="50306" spans="2:24" x14ac:dyDescent="0.3">
      <c r="B50306" s="73"/>
      <c r="D50306" s="73"/>
      <c r="P50306" s="73"/>
      <c r="T50306" s="73"/>
      <c r="U50306" s="73"/>
      <c r="V50306" s="73"/>
      <c r="X50306" s="12"/>
    </row>
    <row r="50307" spans="2:24" x14ac:dyDescent="0.3">
      <c r="B50307" s="73"/>
      <c r="D50307" s="73"/>
      <c r="P50307" s="73"/>
      <c r="T50307" s="73"/>
      <c r="U50307" s="73"/>
      <c r="V50307" s="73"/>
      <c r="X50307" s="12"/>
    </row>
    <row r="50308" spans="2:24" x14ac:dyDescent="0.3">
      <c r="B50308" s="73"/>
      <c r="D50308" s="73"/>
      <c r="P50308" s="73"/>
      <c r="T50308" s="73"/>
      <c r="U50308" s="73"/>
      <c r="V50308" s="73"/>
      <c r="X50308" s="12"/>
    </row>
    <row r="50309" spans="2:24" x14ac:dyDescent="0.3">
      <c r="B50309" s="73"/>
      <c r="D50309" s="73"/>
      <c r="P50309" s="73"/>
      <c r="T50309" s="73"/>
      <c r="U50309" s="73"/>
      <c r="V50309" s="73"/>
      <c r="X50309" s="12"/>
    </row>
    <row r="50310" spans="2:24" x14ac:dyDescent="0.3">
      <c r="B50310" s="73"/>
      <c r="D50310" s="73"/>
      <c r="P50310" s="73"/>
      <c r="T50310" s="73"/>
      <c r="U50310" s="73"/>
      <c r="V50310" s="73"/>
      <c r="X50310" s="12"/>
    </row>
    <row r="50311" spans="2:24" x14ac:dyDescent="0.3">
      <c r="B50311" s="73"/>
      <c r="D50311" s="73"/>
      <c r="P50311" s="73"/>
      <c r="T50311" s="73"/>
      <c r="U50311" s="73"/>
      <c r="V50311" s="73"/>
      <c r="X50311" s="12"/>
    </row>
    <row r="50312" spans="2:24" x14ac:dyDescent="0.3">
      <c r="B50312" s="73"/>
      <c r="D50312" s="73"/>
      <c r="P50312" s="73"/>
      <c r="T50312" s="73"/>
      <c r="U50312" s="73"/>
      <c r="V50312" s="73"/>
      <c r="X50312" s="12"/>
    </row>
    <row r="50313" spans="2:24" x14ac:dyDescent="0.3">
      <c r="B50313" s="73"/>
      <c r="D50313" s="73"/>
      <c r="P50313" s="73"/>
      <c r="T50313" s="73"/>
      <c r="U50313" s="73"/>
      <c r="V50313" s="73"/>
      <c r="X50313" s="12"/>
    </row>
    <row r="50314" spans="2:24" x14ac:dyDescent="0.3">
      <c r="B50314" s="73"/>
      <c r="D50314" s="73"/>
      <c r="P50314" s="73"/>
      <c r="T50314" s="73"/>
      <c r="U50314" s="73"/>
      <c r="V50314" s="73"/>
      <c r="X50314" s="12"/>
    </row>
    <row r="50315" spans="2:24" x14ac:dyDescent="0.3">
      <c r="B50315" s="73"/>
      <c r="D50315" s="73"/>
      <c r="P50315" s="73"/>
      <c r="T50315" s="73"/>
      <c r="U50315" s="73"/>
      <c r="V50315" s="73"/>
      <c r="X50315" s="12"/>
    </row>
    <row r="50316" spans="2:24" x14ac:dyDescent="0.3">
      <c r="B50316" s="73"/>
      <c r="D50316" s="73"/>
      <c r="P50316" s="73"/>
      <c r="T50316" s="73"/>
      <c r="U50316" s="73"/>
      <c r="V50316" s="73"/>
      <c r="X50316" s="12"/>
    </row>
    <row r="50317" spans="2:24" x14ac:dyDescent="0.3">
      <c r="B50317" s="73"/>
      <c r="D50317" s="73"/>
      <c r="P50317" s="73"/>
      <c r="T50317" s="73"/>
      <c r="U50317" s="73"/>
      <c r="V50317" s="73"/>
      <c r="X50317" s="12"/>
    </row>
    <row r="50318" spans="2:24" x14ac:dyDescent="0.3">
      <c r="B50318" s="73"/>
      <c r="D50318" s="73"/>
      <c r="P50318" s="73"/>
      <c r="T50318" s="73"/>
      <c r="U50318" s="73"/>
      <c r="V50318" s="73"/>
      <c r="X50318" s="12"/>
    </row>
    <row r="50319" spans="2:24" x14ac:dyDescent="0.3">
      <c r="B50319" s="73"/>
      <c r="D50319" s="73"/>
      <c r="P50319" s="73"/>
      <c r="T50319" s="73"/>
      <c r="U50319" s="73"/>
      <c r="V50319" s="73"/>
      <c r="X50319" s="12"/>
    </row>
    <row r="50320" spans="2:24" x14ac:dyDescent="0.3">
      <c r="B50320" s="73"/>
      <c r="D50320" s="73"/>
      <c r="P50320" s="73"/>
      <c r="T50320" s="73"/>
      <c r="U50320" s="73"/>
      <c r="V50320" s="73"/>
      <c r="X50320" s="12"/>
    </row>
    <row r="50321" spans="2:24" x14ac:dyDescent="0.3">
      <c r="B50321" s="73"/>
      <c r="D50321" s="73"/>
      <c r="P50321" s="73"/>
      <c r="T50321" s="73"/>
      <c r="U50321" s="73"/>
      <c r="V50321" s="73"/>
      <c r="X50321" s="12"/>
    </row>
    <row r="50322" spans="2:24" x14ac:dyDescent="0.3">
      <c r="B50322" s="73"/>
      <c r="D50322" s="73"/>
      <c r="P50322" s="73"/>
      <c r="T50322" s="73"/>
      <c r="U50322" s="73"/>
      <c r="V50322" s="73"/>
      <c r="X50322" s="12"/>
    </row>
    <row r="50323" spans="2:24" x14ac:dyDescent="0.3">
      <c r="B50323" s="73"/>
      <c r="D50323" s="73"/>
      <c r="P50323" s="73"/>
      <c r="T50323" s="73"/>
      <c r="U50323" s="73"/>
      <c r="V50323" s="73"/>
      <c r="X50323" s="12"/>
    </row>
    <row r="50324" spans="2:24" x14ac:dyDescent="0.3">
      <c r="B50324" s="73"/>
      <c r="D50324" s="73"/>
      <c r="P50324" s="73"/>
      <c r="T50324" s="73"/>
      <c r="U50324" s="73"/>
      <c r="V50324" s="73"/>
      <c r="X50324" s="12"/>
    </row>
    <row r="50325" spans="2:24" x14ac:dyDescent="0.3">
      <c r="B50325" s="73"/>
      <c r="D50325" s="73"/>
      <c r="P50325" s="73"/>
      <c r="T50325" s="73"/>
      <c r="U50325" s="73"/>
      <c r="V50325" s="73"/>
      <c r="X50325" s="12"/>
    </row>
    <row r="50326" spans="2:24" x14ac:dyDescent="0.3">
      <c r="B50326" s="73"/>
      <c r="D50326" s="73"/>
      <c r="P50326" s="73"/>
      <c r="T50326" s="73"/>
      <c r="U50326" s="73"/>
      <c r="V50326" s="73"/>
      <c r="X50326" s="12"/>
    </row>
    <row r="50327" spans="2:24" x14ac:dyDescent="0.3">
      <c r="B50327" s="73"/>
      <c r="D50327" s="73"/>
      <c r="P50327" s="73"/>
      <c r="T50327" s="73"/>
      <c r="U50327" s="73"/>
      <c r="V50327" s="73"/>
      <c r="X50327" s="12"/>
    </row>
    <row r="50328" spans="2:24" x14ac:dyDescent="0.3">
      <c r="B50328" s="73"/>
      <c r="D50328" s="73"/>
      <c r="P50328" s="73"/>
      <c r="T50328" s="73"/>
      <c r="U50328" s="73"/>
      <c r="V50328" s="73"/>
      <c r="X50328" s="12"/>
    </row>
    <row r="50329" spans="2:24" x14ac:dyDescent="0.3">
      <c r="B50329" s="73"/>
      <c r="D50329" s="73"/>
      <c r="P50329" s="73"/>
      <c r="T50329" s="73"/>
      <c r="U50329" s="73"/>
      <c r="V50329" s="73"/>
      <c r="X50329" s="12"/>
    </row>
    <row r="50330" spans="2:24" x14ac:dyDescent="0.3">
      <c r="B50330" s="73"/>
      <c r="D50330" s="73"/>
      <c r="P50330" s="73"/>
      <c r="T50330" s="73"/>
      <c r="U50330" s="73"/>
      <c r="V50330" s="73"/>
      <c r="X50330" s="12"/>
    </row>
    <row r="50331" spans="2:24" x14ac:dyDescent="0.3">
      <c r="B50331" s="73"/>
      <c r="D50331" s="73"/>
      <c r="P50331" s="73"/>
      <c r="T50331" s="73"/>
      <c r="U50331" s="73"/>
      <c r="V50331" s="73"/>
      <c r="X50331" s="12"/>
    </row>
    <row r="50332" spans="2:24" x14ac:dyDescent="0.3">
      <c r="B50332" s="73"/>
      <c r="D50332" s="73"/>
      <c r="P50332" s="73"/>
      <c r="T50332" s="73"/>
      <c r="U50332" s="73"/>
      <c r="V50332" s="73"/>
      <c r="X50332" s="12"/>
    </row>
    <row r="50333" spans="2:24" x14ac:dyDescent="0.3">
      <c r="B50333" s="73"/>
      <c r="D50333" s="73"/>
      <c r="P50333" s="73"/>
      <c r="T50333" s="73"/>
      <c r="U50333" s="73"/>
      <c r="V50333" s="73"/>
      <c r="X50333" s="12"/>
    </row>
    <row r="50334" spans="2:24" x14ac:dyDescent="0.3">
      <c r="B50334" s="73"/>
      <c r="D50334" s="73"/>
      <c r="P50334" s="73"/>
      <c r="T50334" s="73"/>
      <c r="U50334" s="73"/>
      <c r="V50334" s="73"/>
      <c r="X50334" s="12"/>
    </row>
    <row r="50335" spans="2:24" x14ac:dyDescent="0.3">
      <c r="B50335" s="73"/>
      <c r="D50335" s="73"/>
      <c r="P50335" s="73"/>
      <c r="T50335" s="73"/>
      <c r="U50335" s="73"/>
      <c r="V50335" s="73"/>
      <c r="X50335" s="12"/>
    </row>
    <row r="50336" spans="2:24" x14ac:dyDescent="0.3">
      <c r="B50336" s="73"/>
      <c r="D50336" s="73"/>
      <c r="P50336" s="73"/>
      <c r="T50336" s="73"/>
      <c r="U50336" s="73"/>
      <c r="V50336" s="73"/>
      <c r="X50336" s="12"/>
    </row>
    <row r="50337" spans="2:24" x14ac:dyDescent="0.3">
      <c r="B50337" s="73"/>
      <c r="D50337" s="73"/>
      <c r="P50337" s="73"/>
      <c r="T50337" s="73"/>
      <c r="U50337" s="73"/>
      <c r="V50337" s="73"/>
      <c r="X50337" s="12"/>
    </row>
    <row r="50338" spans="2:24" x14ac:dyDescent="0.3">
      <c r="B50338" s="73"/>
      <c r="D50338" s="73"/>
      <c r="P50338" s="73"/>
      <c r="T50338" s="73"/>
      <c r="U50338" s="73"/>
      <c r="V50338" s="73"/>
      <c r="X50338" s="12"/>
    </row>
    <row r="50339" spans="2:24" x14ac:dyDescent="0.3">
      <c r="B50339" s="73"/>
      <c r="D50339" s="73"/>
      <c r="P50339" s="73"/>
      <c r="T50339" s="73"/>
      <c r="U50339" s="73"/>
      <c r="V50339" s="73"/>
      <c r="X50339" s="12"/>
    </row>
    <row r="50340" spans="2:24" x14ac:dyDescent="0.3">
      <c r="B50340" s="73"/>
      <c r="D50340" s="73"/>
      <c r="P50340" s="73"/>
      <c r="T50340" s="73"/>
      <c r="U50340" s="73"/>
      <c r="V50340" s="73"/>
      <c r="X50340" s="12"/>
    </row>
    <row r="50341" spans="2:24" x14ac:dyDescent="0.3">
      <c r="B50341" s="73"/>
      <c r="D50341" s="73"/>
      <c r="P50341" s="73"/>
      <c r="T50341" s="73"/>
      <c r="U50341" s="73"/>
      <c r="V50341" s="73"/>
      <c r="X50341" s="12"/>
    </row>
    <row r="50342" spans="2:24" x14ac:dyDescent="0.3">
      <c r="B50342" s="73"/>
      <c r="D50342" s="73"/>
      <c r="P50342" s="73"/>
      <c r="T50342" s="73"/>
      <c r="U50342" s="73"/>
      <c r="V50342" s="73"/>
      <c r="X50342" s="12"/>
    </row>
    <row r="50343" spans="2:24" x14ac:dyDescent="0.3">
      <c r="B50343" s="73"/>
      <c r="D50343" s="73"/>
      <c r="P50343" s="73"/>
      <c r="T50343" s="73"/>
      <c r="U50343" s="73"/>
      <c r="V50343" s="73"/>
      <c r="X50343" s="12"/>
    </row>
    <row r="50344" spans="2:24" x14ac:dyDescent="0.3">
      <c r="B50344" s="73"/>
      <c r="D50344" s="73"/>
      <c r="P50344" s="73"/>
      <c r="T50344" s="73"/>
      <c r="U50344" s="73"/>
      <c r="V50344" s="73"/>
      <c r="X50344" s="12"/>
    </row>
    <row r="50345" spans="2:24" x14ac:dyDescent="0.3">
      <c r="B50345" s="73"/>
      <c r="D50345" s="73"/>
      <c r="P50345" s="73"/>
      <c r="T50345" s="73"/>
      <c r="U50345" s="73"/>
      <c r="V50345" s="73"/>
      <c r="X50345" s="12"/>
    </row>
    <row r="50346" spans="2:24" x14ac:dyDescent="0.3">
      <c r="B50346" s="73"/>
      <c r="D50346" s="73"/>
      <c r="P50346" s="73"/>
      <c r="T50346" s="73"/>
      <c r="U50346" s="73"/>
      <c r="V50346" s="73"/>
      <c r="X50346" s="12"/>
    </row>
    <row r="50347" spans="2:24" x14ac:dyDescent="0.3">
      <c r="B50347" s="73"/>
      <c r="D50347" s="73"/>
      <c r="P50347" s="73"/>
      <c r="T50347" s="73"/>
      <c r="U50347" s="73"/>
      <c r="V50347" s="73"/>
      <c r="X50347" s="12"/>
    </row>
    <row r="50348" spans="2:24" x14ac:dyDescent="0.3">
      <c r="B50348" s="73"/>
      <c r="D50348" s="73"/>
      <c r="P50348" s="73"/>
      <c r="T50348" s="73"/>
      <c r="U50348" s="73"/>
      <c r="V50348" s="73"/>
      <c r="X50348" s="12"/>
    </row>
    <row r="50349" spans="2:24" x14ac:dyDescent="0.3">
      <c r="B50349" s="73"/>
      <c r="D50349" s="73"/>
      <c r="P50349" s="73"/>
      <c r="T50349" s="73"/>
      <c r="U50349" s="73"/>
      <c r="V50349" s="73"/>
      <c r="X50349" s="12"/>
    </row>
    <row r="50350" spans="2:24" x14ac:dyDescent="0.3">
      <c r="B50350" s="73"/>
      <c r="D50350" s="73"/>
      <c r="P50350" s="73"/>
      <c r="T50350" s="73"/>
      <c r="U50350" s="73"/>
      <c r="V50350" s="73"/>
      <c r="X50350" s="12"/>
    </row>
    <row r="50351" spans="2:24" x14ac:dyDescent="0.3">
      <c r="B50351" s="73"/>
      <c r="D50351" s="73"/>
      <c r="P50351" s="73"/>
      <c r="T50351" s="73"/>
      <c r="U50351" s="73"/>
      <c r="V50351" s="73"/>
      <c r="X50351" s="12"/>
    </row>
    <row r="50352" spans="2:24" x14ac:dyDescent="0.3">
      <c r="B50352" s="73"/>
      <c r="D50352" s="73"/>
      <c r="P50352" s="73"/>
      <c r="T50352" s="73"/>
      <c r="U50352" s="73"/>
      <c r="V50352" s="73"/>
      <c r="X50352" s="12"/>
    </row>
    <row r="50353" spans="2:24" x14ac:dyDescent="0.3">
      <c r="B50353" s="73"/>
      <c r="D50353" s="73"/>
      <c r="P50353" s="73"/>
      <c r="T50353" s="73"/>
      <c r="U50353" s="73"/>
      <c r="V50353" s="73"/>
      <c r="X50353" s="12"/>
    </row>
    <row r="50354" spans="2:24" x14ac:dyDescent="0.3">
      <c r="B50354" s="73"/>
      <c r="D50354" s="73"/>
      <c r="P50354" s="73"/>
      <c r="T50354" s="73"/>
      <c r="U50354" s="73"/>
      <c r="V50354" s="73"/>
      <c r="X50354" s="12"/>
    </row>
    <row r="50355" spans="2:24" x14ac:dyDescent="0.3">
      <c r="B50355" s="73"/>
      <c r="D50355" s="73"/>
      <c r="P50355" s="73"/>
      <c r="T50355" s="73"/>
      <c r="U50355" s="73"/>
      <c r="V50355" s="73"/>
      <c r="X50355" s="12"/>
    </row>
    <row r="50356" spans="2:24" x14ac:dyDescent="0.3">
      <c r="B50356" s="73"/>
      <c r="D50356" s="73"/>
      <c r="P50356" s="73"/>
      <c r="T50356" s="73"/>
      <c r="U50356" s="73"/>
      <c r="V50356" s="73"/>
      <c r="X50356" s="12"/>
    </row>
    <row r="50357" spans="2:24" x14ac:dyDescent="0.3">
      <c r="B50357" s="73"/>
      <c r="D50357" s="73"/>
      <c r="P50357" s="73"/>
      <c r="T50357" s="73"/>
      <c r="U50357" s="73"/>
      <c r="V50357" s="73"/>
      <c r="X50357" s="12"/>
    </row>
    <row r="50358" spans="2:24" x14ac:dyDescent="0.3">
      <c r="B50358" s="73"/>
      <c r="D50358" s="73"/>
      <c r="P50358" s="73"/>
      <c r="T50358" s="73"/>
      <c r="U50358" s="73"/>
      <c r="V50358" s="73"/>
      <c r="X50358" s="12"/>
    </row>
    <row r="50359" spans="2:24" x14ac:dyDescent="0.3">
      <c r="B50359" s="73"/>
      <c r="D50359" s="73"/>
      <c r="P50359" s="73"/>
      <c r="T50359" s="73"/>
      <c r="U50359" s="73"/>
      <c r="V50359" s="73"/>
      <c r="X50359" s="12"/>
    </row>
    <row r="50360" spans="2:24" x14ac:dyDescent="0.3">
      <c r="B50360" s="73"/>
      <c r="D50360" s="73"/>
      <c r="P50360" s="73"/>
      <c r="T50360" s="73"/>
      <c r="U50360" s="73"/>
      <c r="V50360" s="73"/>
      <c r="X50360" s="12"/>
    </row>
    <row r="50361" spans="2:24" x14ac:dyDescent="0.3">
      <c r="B50361" s="73"/>
      <c r="D50361" s="73"/>
      <c r="P50361" s="73"/>
      <c r="T50361" s="73"/>
      <c r="U50361" s="73"/>
      <c r="V50361" s="73"/>
      <c r="X50361" s="12"/>
    </row>
    <row r="50362" spans="2:24" x14ac:dyDescent="0.3">
      <c r="B50362" s="73"/>
      <c r="D50362" s="73"/>
      <c r="P50362" s="73"/>
      <c r="T50362" s="73"/>
      <c r="U50362" s="73"/>
      <c r="V50362" s="73"/>
      <c r="X50362" s="12"/>
    </row>
    <row r="50363" spans="2:24" x14ac:dyDescent="0.3">
      <c r="B50363" s="73"/>
      <c r="D50363" s="73"/>
      <c r="P50363" s="73"/>
      <c r="T50363" s="73"/>
      <c r="U50363" s="73"/>
      <c r="V50363" s="73"/>
      <c r="X50363" s="12"/>
    </row>
    <row r="50364" spans="2:24" x14ac:dyDescent="0.3">
      <c r="B50364" s="73"/>
      <c r="D50364" s="73"/>
      <c r="P50364" s="73"/>
      <c r="T50364" s="73"/>
      <c r="U50364" s="73"/>
      <c r="V50364" s="73"/>
      <c r="X50364" s="12"/>
    </row>
    <row r="50365" spans="2:24" x14ac:dyDescent="0.3">
      <c r="B50365" s="73"/>
      <c r="D50365" s="73"/>
      <c r="P50365" s="73"/>
      <c r="T50365" s="73"/>
      <c r="U50365" s="73"/>
      <c r="V50365" s="73"/>
      <c r="X50365" s="12"/>
    </row>
    <row r="50366" spans="2:24" x14ac:dyDescent="0.3">
      <c r="B50366" s="73"/>
      <c r="D50366" s="73"/>
      <c r="P50366" s="73"/>
      <c r="T50366" s="73"/>
      <c r="U50366" s="73"/>
      <c r="V50366" s="73"/>
      <c r="X50366" s="12"/>
    </row>
    <row r="50367" spans="2:24" x14ac:dyDescent="0.3">
      <c r="B50367" s="73"/>
      <c r="D50367" s="73"/>
      <c r="P50367" s="73"/>
      <c r="T50367" s="73"/>
      <c r="U50367" s="73"/>
      <c r="V50367" s="73"/>
      <c r="X50367" s="12"/>
    </row>
    <row r="50368" spans="2:24" x14ac:dyDescent="0.3">
      <c r="B50368" s="73"/>
      <c r="D50368" s="73"/>
      <c r="P50368" s="73"/>
      <c r="T50368" s="73"/>
      <c r="U50368" s="73"/>
      <c r="V50368" s="73"/>
      <c r="X50368" s="12"/>
    </row>
    <row r="50369" spans="2:24" x14ac:dyDescent="0.3">
      <c r="B50369" s="73"/>
      <c r="D50369" s="73"/>
      <c r="P50369" s="73"/>
      <c r="T50369" s="73"/>
      <c r="U50369" s="73"/>
      <c r="V50369" s="73"/>
      <c r="X50369" s="12"/>
    </row>
    <row r="50370" spans="2:24" x14ac:dyDescent="0.3">
      <c r="B50370" s="73"/>
      <c r="D50370" s="73"/>
      <c r="P50370" s="73"/>
      <c r="T50370" s="73"/>
      <c r="U50370" s="73"/>
      <c r="V50370" s="73"/>
      <c r="X50370" s="12"/>
    </row>
    <row r="50371" spans="2:24" x14ac:dyDescent="0.3">
      <c r="B50371" s="73"/>
      <c r="D50371" s="73"/>
      <c r="P50371" s="73"/>
      <c r="T50371" s="73"/>
      <c r="U50371" s="73"/>
      <c r="V50371" s="73"/>
      <c r="X50371" s="12"/>
    </row>
    <row r="50372" spans="2:24" x14ac:dyDescent="0.3">
      <c r="B50372" s="73"/>
      <c r="D50372" s="73"/>
      <c r="P50372" s="73"/>
      <c r="T50372" s="73"/>
      <c r="U50372" s="73"/>
      <c r="V50372" s="73"/>
      <c r="X50372" s="12"/>
    </row>
    <row r="50373" spans="2:24" x14ac:dyDescent="0.3">
      <c r="B50373" s="73"/>
      <c r="D50373" s="73"/>
      <c r="P50373" s="73"/>
      <c r="T50373" s="73"/>
      <c r="U50373" s="73"/>
      <c r="V50373" s="73"/>
      <c r="X50373" s="12"/>
    </row>
    <row r="50374" spans="2:24" x14ac:dyDescent="0.3">
      <c r="B50374" s="73"/>
      <c r="D50374" s="73"/>
      <c r="P50374" s="73"/>
      <c r="T50374" s="73"/>
      <c r="U50374" s="73"/>
      <c r="V50374" s="73"/>
      <c r="X50374" s="12"/>
    </row>
    <row r="50375" spans="2:24" x14ac:dyDescent="0.3">
      <c r="B50375" s="73"/>
      <c r="D50375" s="73"/>
      <c r="P50375" s="73"/>
      <c r="T50375" s="73"/>
      <c r="U50375" s="73"/>
      <c r="V50375" s="73"/>
      <c r="X50375" s="12"/>
    </row>
    <row r="50376" spans="2:24" x14ac:dyDescent="0.3">
      <c r="B50376" s="73"/>
      <c r="D50376" s="73"/>
      <c r="P50376" s="73"/>
      <c r="T50376" s="73"/>
      <c r="U50376" s="73"/>
      <c r="V50376" s="73"/>
      <c r="X50376" s="12"/>
    </row>
    <row r="50377" spans="2:24" x14ac:dyDescent="0.3">
      <c r="B50377" s="73"/>
      <c r="D50377" s="73"/>
      <c r="P50377" s="73"/>
      <c r="T50377" s="73"/>
      <c r="U50377" s="73"/>
      <c r="V50377" s="73"/>
      <c r="X50377" s="12"/>
    </row>
    <row r="50378" spans="2:24" x14ac:dyDescent="0.3">
      <c r="B50378" s="73"/>
      <c r="D50378" s="73"/>
      <c r="P50378" s="73"/>
      <c r="T50378" s="73"/>
      <c r="U50378" s="73"/>
      <c r="V50378" s="73"/>
      <c r="X50378" s="12"/>
    </row>
    <row r="50379" spans="2:24" x14ac:dyDescent="0.3">
      <c r="B50379" s="73"/>
      <c r="D50379" s="73"/>
      <c r="P50379" s="73"/>
      <c r="T50379" s="73"/>
      <c r="U50379" s="73"/>
      <c r="V50379" s="73"/>
      <c r="X50379" s="12"/>
    </row>
    <row r="50380" spans="2:24" x14ac:dyDescent="0.3">
      <c r="B50380" s="73"/>
      <c r="D50380" s="73"/>
      <c r="P50380" s="73"/>
      <c r="T50380" s="73"/>
      <c r="U50380" s="73"/>
      <c r="V50380" s="73"/>
      <c r="X50380" s="12"/>
    </row>
    <row r="50381" spans="2:24" x14ac:dyDescent="0.3">
      <c r="B50381" s="73"/>
      <c r="D50381" s="73"/>
      <c r="P50381" s="73"/>
      <c r="T50381" s="73"/>
      <c r="U50381" s="73"/>
      <c r="V50381" s="73"/>
      <c r="X50381" s="12"/>
    </row>
    <row r="50382" spans="2:24" x14ac:dyDescent="0.3">
      <c r="B50382" s="73"/>
      <c r="D50382" s="73"/>
      <c r="P50382" s="73"/>
      <c r="T50382" s="73"/>
      <c r="U50382" s="73"/>
      <c r="V50382" s="73"/>
      <c r="X50382" s="12"/>
    </row>
    <row r="50383" spans="2:24" x14ac:dyDescent="0.3">
      <c r="B50383" s="73"/>
      <c r="D50383" s="73"/>
      <c r="P50383" s="73"/>
      <c r="T50383" s="73"/>
      <c r="U50383" s="73"/>
      <c r="V50383" s="73"/>
      <c r="X50383" s="12"/>
    </row>
    <row r="50384" spans="2:24" x14ac:dyDescent="0.3">
      <c r="B50384" s="73"/>
      <c r="D50384" s="73"/>
      <c r="P50384" s="73"/>
      <c r="T50384" s="73"/>
      <c r="U50384" s="73"/>
      <c r="V50384" s="73"/>
      <c r="X50384" s="12"/>
    </row>
    <row r="50385" spans="2:24" x14ac:dyDescent="0.3">
      <c r="B50385" s="73"/>
      <c r="D50385" s="73"/>
      <c r="P50385" s="73"/>
      <c r="T50385" s="73"/>
      <c r="U50385" s="73"/>
      <c r="V50385" s="73"/>
      <c r="X50385" s="12"/>
    </row>
    <row r="50386" spans="2:24" x14ac:dyDescent="0.3">
      <c r="B50386" s="73"/>
      <c r="D50386" s="73"/>
      <c r="P50386" s="73"/>
      <c r="T50386" s="73"/>
      <c r="U50386" s="73"/>
      <c r="V50386" s="73"/>
      <c r="X50386" s="12"/>
    </row>
    <row r="50387" spans="2:24" x14ac:dyDescent="0.3">
      <c r="B50387" s="73"/>
      <c r="D50387" s="73"/>
      <c r="P50387" s="73"/>
      <c r="T50387" s="73"/>
      <c r="U50387" s="73"/>
      <c r="V50387" s="73"/>
      <c r="X50387" s="12"/>
    </row>
    <row r="50388" spans="2:24" x14ac:dyDescent="0.3">
      <c r="B50388" s="73"/>
      <c r="D50388" s="73"/>
      <c r="P50388" s="73"/>
      <c r="T50388" s="73"/>
      <c r="U50388" s="73"/>
      <c r="V50388" s="73"/>
      <c r="X50388" s="12"/>
    </row>
    <row r="50389" spans="2:24" x14ac:dyDescent="0.3">
      <c r="B50389" s="73"/>
      <c r="D50389" s="73"/>
      <c r="P50389" s="73"/>
      <c r="T50389" s="73"/>
      <c r="U50389" s="73"/>
      <c r="V50389" s="73"/>
      <c r="X50389" s="12"/>
    </row>
    <row r="50390" spans="2:24" x14ac:dyDescent="0.3">
      <c r="B50390" s="73"/>
      <c r="D50390" s="73"/>
      <c r="P50390" s="73"/>
      <c r="T50390" s="73"/>
      <c r="U50390" s="73"/>
      <c r="V50390" s="73"/>
      <c r="X50390" s="12"/>
    </row>
    <row r="50391" spans="2:24" x14ac:dyDescent="0.3">
      <c r="B50391" s="73"/>
      <c r="D50391" s="73"/>
      <c r="P50391" s="73"/>
      <c r="T50391" s="73"/>
      <c r="U50391" s="73"/>
      <c r="V50391" s="73"/>
      <c r="X50391" s="12"/>
    </row>
    <row r="50392" spans="2:24" x14ac:dyDescent="0.3">
      <c r="B50392" s="73"/>
      <c r="D50392" s="73"/>
      <c r="P50392" s="73"/>
      <c r="T50392" s="73"/>
      <c r="U50392" s="73"/>
      <c r="V50392" s="73"/>
      <c r="X50392" s="12"/>
    </row>
    <row r="50393" spans="2:24" x14ac:dyDescent="0.3">
      <c r="B50393" s="73"/>
      <c r="D50393" s="73"/>
      <c r="P50393" s="73"/>
      <c r="T50393" s="73"/>
      <c r="U50393" s="73"/>
      <c r="V50393" s="73"/>
      <c r="X50393" s="12"/>
    </row>
    <row r="50394" spans="2:24" x14ac:dyDescent="0.3">
      <c r="B50394" s="73"/>
      <c r="D50394" s="73"/>
      <c r="P50394" s="73"/>
      <c r="T50394" s="73"/>
      <c r="U50394" s="73"/>
      <c r="V50394" s="73"/>
      <c r="X50394" s="12"/>
    </row>
    <row r="50395" spans="2:24" x14ac:dyDescent="0.3">
      <c r="B50395" s="73"/>
      <c r="D50395" s="73"/>
      <c r="P50395" s="73"/>
      <c r="T50395" s="73"/>
      <c r="U50395" s="73"/>
      <c r="V50395" s="73"/>
      <c r="X50395" s="12"/>
    </row>
    <row r="50396" spans="2:24" x14ac:dyDescent="0.3">
      <c r="B50396" s="73"/>
      <c r="D50396" s="73"/>
      <c r="P50396" s="73"/>
      <c r="T50396" s="73"/>
      <c r="U50396" s="73"/>
      <c r="V50396" s="73"/>
      <c r="X50396" s="12"/>
    </row>
    <row r="50397" spans="2:24" x14ac:dyDescent="0.3">
      <c r="B50397" s="73"/>
      <c r="D50397" s="73"/>
      <c r="P50397" s="73"/>
      <c r="T50397" s="73"/>
      <c r="U50397" s="73"/>
      <c r="V50397" s="73"/>
      <c r="X50397" s="12"/>
    </row>
    <row r="50398" spans="2:24" x14ac:dyDescent="0.3">
      <c r="B50398" s="73"/>
      <c r="D50398" s="73"/>
      <c r="P50398" s="73"/>
      <c r="T50398" s="73"/>
      <c r="U50398" s="73"/>
      <c r="V50398" s="73"/>
      <c r="X50398" s="12"/>
    </row>
    <row r="50399" spans="2:24" x14ac:dyDescent="0.3">
      <c r="B50399" s="73"/>
      <c r="D50399" s="73"/>
      <c r="P50399" s="73"/>
      <c r="T50399" s="73"/>
      <c r="U50399" s="73"/>
      <c r="V50399" s="73"/>
      <c r="X50399" s="12"/>
    </row>
    <row r="50400" spans="2:24" x14ac:dyDescent="0.3">
      <c r="B50400" s="73"/>
      <c r="D50400" s="73"/>
      <c r="P50400" s="73"/>
      <c r="T50400" s="73"/>
      <c r="U50400" s="73"/>
      <c r="V50400" s="73"/>
      <c r="X50400" s="12"/>
    </row>
    <row r="50401" spans="2:24" x14ac:dyDescent="0.3">
      <c r="B50401" s="73"/>
      <c r="D50401" s="73"/>
      <c r="P50401" s="73"/>
      <c r="T50401" s="73"/>
      <c r="U50401" s="73"/>
      <c r="V50401" s="73"/>
      <c r="X50401" s="12"/>
    </row>
    <row r="50402" spans="2:24" x14ac:dyDescent="0.3">
      <c r="B50402" s="73"/>
      <c r="D50402" s="73"/>
      <c r="P50402" s="73"/>
      <c r="T50402" s="73"/>
      <c r="U50402" s="73"/>
      <c r="V50402" s="73"/>
      <c r="X50402" s="12"/>
    </row>
    <row r="50403" spans="2:24" x14ac:dyDescent="0.3">
      <c r="B50403" s="73"/>
      <c r="D50403" s="73"/>
      <c r="P50403" s="73"/>
      <c r="T50403" s="73"/>
      <c r="U50403" s="73"/>
      <c r="V50403" s="73"/>
      <c r="X50403" s="12"/>
    </row>
    <row r="50404" spans="2:24" x14ac:dyDescent="0.3">
      <c r="B50404" s="73"/>
      <c r="D50404" s="73"/>
      <c r="P50404" s="73"/>
      <c r="T50404" s="73"/>
      <c r="U50404" s="73"/>
      <c r="V50404" s="73"/>
      <c r="X50404" s="12"/>
    </row>
    <row r="50405" spans="2:24" x14ac:dyDescent="0.3">
      <c r="B50405" s="73"/>
      <c r="D50405" s="73"/>
      <c r="P50405" s="73"/>
      <c r="T50405" s="73"/>
      <c r="U50405" s="73"/>
      <c r="V50405" s="73"/>
      <c r="X50405" s="12"/>
    </row>
    <row r="50406" spans="2:24" x14ac:dyDescent="0.3">
      <c r="B50406" s="73"/>
      <c r="D50406" s="73"/>
      <c r="P50406" s="73"/>
      <c r="T50406" s="73"/>
      <c r="U50406" s="73"/>
      <c r="V50406" s="73"/>
      <c r="X50406" s="12"/>
    </row>
    <row r="50407" spans="2:24" x14ac:dyDescent="0.3">
      <c r="B50407" s="73"/>
      <c r="D50407" s="73"/>
      <c r="P50407" s="73"/>
      <c r="T50407" s="73"/>
      <c r="U50407" s="73"/>
      <c r="V50407" s="73"/>
      <c r="X50407" s="12"/>
    </row>
    <row r="50408" spans="2:24" x14ac:dyDescent="0.3">
      <c r="B50408" s="73"/>
      <c r="D50408" s="73"/>
      <c r="P50408" s="73"/>
      <c r="T50408" s="73"/>
      <c r="U50408" s="73"/>
      <c r="V50408" s="73"/>
      <c r="X50408" s="12"/>
    </row>
    <row r="50409" spans="2:24" x14ac:dyDescent="0.3">
      <c r="B50409" s="73"/>
      <c r="D50409" s="73"/>
      <c r="P50409" s="73"/>
      <c r="T50409" s="73"/>
      <c r="U50409" s="73"/>
      <c r="V50409" s="73"/>
      <c r="X50409" s="12"/>
    </row>
    <row r="50410" spans="2:24" x14ac:dyDescent="0.3">
      <c r="B50410" s="73"/>
      <c r="D50410" s="73"/>
      <c r="P50410" s="73"/>
      <c r="T50410" s="73"/>
      <c r="U50410" s="73"/>
      <c r="V50410" s="73"/>
      <c r="X50410" s="12"/>
    </row>
    <row r="50411" spans="2:24" x14ac:dyDescent="0.3">
      <c r="B50411" s="73"/>
      <c r="D50411" s="73"/>
      <c r="P50411" s="73"/>
      <c r="T50411" s="73"/>
      <c r="U50411" s="73"/>
      <c r="V50411" s="73"/>
      <c r="X50411" s="12"/>
    </row>
    <row r="50412" spans="2:24" x14ac:dyDescent="0.3">
      <c r="B50412" s="73"/>
      <c r="D50412" s="73"/>
      <c r="P50412" s="73"/>
      <c r="T50412" s="73"/>
      <c r="U50412" s="73"/>
      <c r="V50412" s="73"/>
      <c r="X50412" s="12"/>
    </row>
    <row r="50413" spans="2:24" x14ac:dyDescent="0.3">
      <c r="B50413" s="73"/>
      <c r="D50413" s="73"/>
      <c r="P50413" s="73"/>
      <c r="T50413" s="73"/>
      <c r="U50413" s="73"/>
      <c r="V50413" s="73"/>
      <c r="X50413" s="12"/>
    </row>
    <row r="50414" spans="2:24" x14ac:dyDescent="0.3">
      <c r="B50414" s="73"/>
      <c r="D50414" s="73"/>
      <c r="P50414" s="73"/>
      <c r="T50414" s="73"/>
      <c r="U50414" s="73"/>
      <c r="V50414" s="73"/>
      <c r="X50414" s="12"/>
    </row>
    <row r="50415" spans="2:24" x14ac:dyDescent="0.3">
      <c r="B50415" s="73"/>
      <c r="D50415" s="73"/>
      <c r="P50415" s="73"/>
      <c r="T50415" s="73"/>
      <c r="U50415" s="73"/>
      <c r="V50415" s="73"/>
      <c r="X50415" s="12"/>
    </row>
    <row r="50416" spans="2:24" x14ac:dyDescent="0.3">
      <c r="B50416" s="73"/>
      <c r="D50416" s="73"/>
      <c r="P50416" s="73"/>
      <c r="T50416" s="73"/>
      <c r="U50416" s="73"/>
      <c r="V50416" s="73"/>
      <c r="X50416" s="12"/>
    </row>
    <row r="50417" spans="2:24" x14ac:dyDescent="0.3">
      <c r="B50417" s="73"/>
      <c r="D50417" s="73"/>
      <c r="P50417" s="73"/>
      <c r="T50417" s="73"/>
      <c r="U50417" s="73"/>
      <c r="V50417" s="73"/>
      <c r="X50417" s="12"/>
    </row>
    <row r="50418" spans="2:24" x14ac:dyDescent="0.3">
      <c r="B50418" s="73"/>
      <c r="D50418" s="73"/>
      <c r="P50418" s="73"/>
      <c r="T50418" s="73"/>
      <c r="U50418" s="73"/>
      <c r="V50418" s="73"/>
      <c r="X50418" s="12"/>
    </row>
    <row r="50419" spans="2:24" x14ac:dyDescent="0.3">
      <c r="B50419" s="73"/>
      <c r="D50419" s="73"/>
      <c r="P50419" s="73"/>
      <c r="T50419" s="73"/>
      <c r="U50419" s="73"/>
      <c r="V50419" s="73"/>
      <c r="X50419" s="12"/>
    </row>
    <row r="50420" spans="2:24" x14ac:dyDescent="0.3">
      <c r="B50420" s="73"/>
      <c r="D50420" s="73"/>
      <c r="P50420" s="73"/>
      <c r="T50420" s="73"/>
      <c r="U50420" s="73"/>
      <c r="V50420" s="73"/>
      <c r="X50420" s="12"/>
    </row>
    <row r="50421" spans="2:24" x14ac:dyDescent="0.3">
      <c r="B50421" s="73"/>
      <c r="D50421" s="73"/>
      <c r="P50421" s="73"/>
      <c r="T50421" s="73"/>
      <c r="U50421" s="73"/>
      <c r="V50421" s="73"/>
      <c r="X50421" s="12"/>
    </row>
    <row r="50422" spans="2:24" x14ac:dyDescent="0.3">
      <c r="B50422" s="73"/>
      <c r="D50422" s="73"/>
      <c r="P50422" s="73"/>
      <c r="T50422" s="73"/>
      <c r="U50422" s="73"/>
      <c r="V50422" s="73"/>
      <c r="X50422" s="12"/>
    </row>
    <row r="50423" spans="2:24" x14ac:dyDescent="0.3">
      <c r="B50423" s="73"/>
      <c r="D50423" s="73"/>
      <c r="P50423" s="73"/>
      <c r="T50423" s="73"/>
      <c r="U50423" s="73"/>
      <c r="V50423" s="73"/>
      <c r="X50423" s="12"/>
    </row>
    <row r="50424" spans="2:24" x14ac:dyDescent="0.3">
      <c r="B50424" s="73"/>
      <c r="D50424" s="73"/>
      <c r="P50424" s="73"/>
      <c r="T50424" s="73"/>
      <c r="U50424" s="73"/>
      <c r="V50424" s="73"/>
      <c r="X50424" s="12"/>
    </row>
    <row r="50425" spans="2:24" x14ac:dyDescent="0.3">
      <c r="B50425" s="73"/>
      <c r="D50425" s="73"/>
      <c r="P50425" s="73"/>
      <c r="T50425" s="73"/>
      <c r="U50425" s="73"/>
      <c r="V50425" s="73"/>
      <c r="X50425" s="12"/>
    </row>
    <row r="50426" spans="2:24" x14ac:dyDescent="0.3">
      <c r="B50426" s="73"/>
      <c r="D50426" s="73"/>
      <c r="P50426" s="73"/>
      <c r="T50426" s="73"/>
      <c r="U50426" s="73"/>
      <c r="V50426" s="73"/>
      <c r="X50426" s="12"/>
    </row>
    <row r="50427" spans="2:24" x14ac:dyDescent="0.3">
      <c r="B50427" s="73"/>
      <c r="D50427" s="73"/>
      <c r="P50427" s="73"/>
      <c r="T50427" s="73"/>
      <c r="U50427" s="73"/>
      <c r="V50427" s="73"/>
      <c r="X50427" s="12"/>
    </row>
    <row r="50428" spans="2:24" x14ac:dyDescent="0.3">
      <c r="B50428" s="73"/>
      <c r="D50428" s="73"/>
      <c r="P50428" s="73"/>
      <c r="T50428" s="73"/>
      <c r="U50428" s="73"/>
      <c r="V50428" s="73"/>
      <c r="X50428" s="12"/>
    </row>
    <row r="50429" spans="2:24" x14ac:dyDescent="0.3">
      <c r="B50429" s="73"/>
      <c r="D50429" s="73"/>
      <c r="P50429" s="73"/>
      <c r="T50429" s="73"/>
      <c r="U50429" s="73"/>
      <c r="V50429" s="73"/>
      <c r="X50429" s="12"/>
    </row>
    <row r="50430" spans="2:24" x14ac:dyDescent="0.3">
      <c r="B50430" s="73"/>
      <c r="D50430" s="73"/>
      <c r="P50430" s="73"/>
      <c r="T50430" s="73"/>
      <c r="U50430" s="73"/>
      <c r="V50430" s="73"/>
      <c r="X50430" s="12"/>
    </row>
    <row r="50431" spans="2:24" x14ac:dyDescent="0.3">
      <c r="B50431" s="73"/>
      <c r="D50431" s="73"/>
      <c r="P50431" s="73"/>
      <c r="T50431" s="73"/>
      <c r="U50431" s="73"/>
      <c r="V50431" s="73"/>
      <c r="X50431" s="12"/>
    </row>
    <row r="50432" spans="2:24" x14ac:dyDescent="0.3">
      <c r="B50432" s="73"/>
      <c r="D50432" s="73"/>
      <c r="P50432" s="73"/>
      <c r="T50432" s="73"/>
      <c r="U50432" s="73"/>
      <c r="V50432" s="73"/>
      <c r="X50432" s="12"/>
    </row>
    <row r="50433" spans="2:24" x14ac:dyDescent="0.3">
      <c r="B50433" s="73"/>
      <c r="D50433" s="73"/>
      <c r="P50433" s="73"/>
      <c r="T50433" s="73"/>
      <c r="U50433" s="73"/>
      <c r="V50433" s="73"/>
      <c r="X50433" s="12"/>
    </row>
    <row r="50434" spans="2:24" x14ac:dyDescent="0.3">
      <c r="B50434" s="73"/>
      <c r="D50434" s="73"/>
      <c r="P50434" s="73"/>
      <c r="T50434" s="73"/>
      <c r="U50434" s="73"/>
      <c r="V50434" s="73"/>
      <c r="X50434" s="12"/>
    </row>
    <row r="50435" spans="2:24" x14ac:dyDescent="0.3">
      <c r="B50435" s="73"/>
      <c r="D50435" s="73"/>
      <c r="P50435" s="73"/>
      <c r="T50435" s="73"/>
      <c r="U50435" s="73"/>
      <c r="V50435" s="73"/>
      <c r="X50435" s="12"/>
    </row>
    <row r="50436" spans="2:24" x14ac:dyDescent="0.3">
      <c r="B50436" s="73"/>
      <c r="D50436" s="73"/>
      <c r="P50436" s="73"/>
      <c r="T50436" s="73"/>
      <c r="U50436" s="73"/>
      <c r="V50436" s="73"/>
      <c r="X50436" s="12"/>
    </row>
    <row r="50437" spans="2:24" x14ac:dyDescent="0.3">
      <c r="B50437" s="73"/>
      <c r="D50437" s="73"/>
      <c r="P50437" s="73"/>
      <c r="T50437" s="73"/>
      <c r="U50437" s="73"/>
      <c r="V50437" s="73"/>
      <c r="X50437" s="12"/>
    </row>
    <row r="50438" spans="2:24" x14ac:dyDescent="0.3">
      <c r="B50438" s="73"/>
      <c r="D50438" s="73"/>
      <c r="P50438" s="73"/>
      <c r="T50438" s="73"/>
      <c r="U50438" s="73"/>
      <c r="V50438" s="73"/>
      <c r="X50438" s="12"/>
    </row>
    <row r="50439" spans="2:24" x14ac:dyDescent="0.3">
      <c r="B50439" s="73"/>
      <c r="D50439" s="73"/>
      <c r="P50439" s="73"/>
      <c r="T50439" s="73"/>
      <c r="U50439" s="73"/>
      <c r="V50439" s="73"/>
      <c r="X50439" s="12"/>
    </row>
    <row r="50440" spans="2:24" x14ac:dyDescent="0.3">
      <c r="B50440" s="73"/>
      <c r="D50440" s="73"/>
      <c r="P50440" s="73"/>
      <c r="T50440" s="73"/>
      <c r="U50440" s="73"/>
      <c r="V50440" s="73"/>
      <c r="X50440" s="12"/>
    </row>
    <row r="50441" spans="2:24" x14ac:dyDescent="0.3">
      <c r="B50441" s="73"/>
      <c r="D50441" s="73"/>
      <c r="P50441" s="73"/>
      <c r="T50441" s="73"/>
      <c r="U50441" s="73"/>
      <c r="V50441" s="73"/>
      <c r="X50441" s="12"/>
    </row>
    <row r="50442" spans="2:24" x14ac:dyDescent="0.3">
      <c r="B50442" s="73"/>
      <c r="D50442" s="73"/>
      <c r="P50442" s="73"/>
      <c r="T50442" s="73"/>
      <c r="U50442" s="73"/>
      <c r="V50442" s="73"/>
      <c r="X50442" s="12"/>
    </row>
    <row r="50443" spans="2:24" x14ac:dyDescent="0.3">
      <c r="B50443" s="73"/>
      <c r="D50443" s="73"/>
      <c r="P50443" s="73"/>
      <c r="T50443" s="73"/>
      <c r="U50443" s="73"/>
      <c r="V50443" s="73"/>
      <c r="X50443" s="12"/>
    </row>
    <row r="50444" spans="2:24" x14ac:dyDescent="0.3">
      <c r="B50444" s="73"/>
      <c r="D50444" s="73"/>
      <c r="P50444" s="73"/>
      <c r="T50444" s="73"/>
      <c r="U50444" s="73"/>
      <c r="V50444" s="73"/>
      <c r="X50444" s="12"/>
    </row>
    <row r="50445" spans="2:24" x14ac:dyDescent="0.3">
      <c r="B50445" s="73"/>
      <c r="D50445" s="73"/>
      <c r="P50445" s="73"/>
      <c r="T50445" s="73"/>
      <c r="U50445" s="73"/>
      <c r="V50445" s="73"/>
      <c r="X50445" s="12"/>
    </row>
    <row r="50446" spans="2:24" x14ac:dyDescent="0.3">
      <c r="B50446" s="73"/>
      <c r="D50446" s="73"/>
      <c r="P50446" s="73"/>
      <c r="T50446" s="73"/>
      <c r="U50446" s="73"/>
      <c r="V50446" s="73"/>
      <c r="X50446" s="12"/>
    </row>
    <row r="50447" spans="2:24" x14ac:dyDescent="0.3">
      <c r="B50447" s="73"/>
      <c r="D50447" s="73"/>
      <c r="P50447" s="73"/>
      <c r="T50447" s="73"/>
      <c r="U50447" s="73"/>
      <c r="V50447" s="73"/>
      <c r="X50447" s="12"/>
    </row>
    <row r="50448" spans="2:24" x14ac:dyDescent="0.3">
      <c r="B50448" s="73"/>
      <c r="D50448" s="73"/>
      <c r="P50448" s="73"/>
      <c r="T50448" s="73"/>
      <c r="U50448" s="73"/>
      <c r="V50448" s="73"/>
      <c r="X50448" s="12"/>
    </row>
    <row r="50449" spans="2:24" x14ac:dyDescent="0.3">
      <c r="B50449" s="73"/>
      <c r="D50449" s="73"/>
      <c r="P50449" s="73"/>
      <c r="T50449" s="73"/>
      <c r="U50449" s="73"/>
      <c r="V50449" s="73"/>
      <c r="X50449" s="12"/>
    </row>
    <row r="50450" spans="2:24" x14ac:dyDescent="0.3">
      <c r="B50450" s="73"/>
      <c r="D50450" s="73"/>
      <c r="P50450" s="73"/>
      <c r="T50450" s="73"/>
      <c r="U50450" s="73"/>
      <c r="V50450" s="73"/>
      <c r="X50450" s="12"/>
    </row>
    <row r="50451" spans="2:24" x14ac:dyDescent="0.3">
      <c r="B50451" s="73"/>
      <c r="D50451" s="73"/>
      <c r="P50451" s="73"/>
      <c r="T50451" s="73"/>
      <c r="U50451" s="73"/>
      <c r="V50451" s="73"/>
      <c r="X50451" s="12"/>
    </row>
    <row r="50452" spans="2:24" x14ac:dyDescent="0.3">
      <c r="B50452" s="73"/>
      <c r="D50452" s="73"/>
      <c r="P50452" s="73"/>
      <c r="T50452" s="73"/>
      <c r="U50452" s="73"/>
      <c r="V50452" s="73"/>
      <c r="X50452" s="12"/>
    </row>
    <row r="50453" spans="2:24" x14ac:dyDescent="0.3">
      <c r="B50453" s="73"/>
      <c r="D50453" s="73"/>
      <c r="P50453" s="73"/>
      <c r="T50453" s="73"/>
      <c r="U50453" s="73"/>
      <c r="V50453" s="73"/>
      <c r="X50453" s="12"/>
    </row>
    <row r="50454" spans="2:24" x14ac:dyDescent="0.3">
      <c r="B50454" s="73"/>
      <c r="D50454" s="73"/>
      <c r="P50454" s="73"/>
      <c r="T50454" s="73"/>
      <c r="U50454" s="73"/>
      <c r="V50454" s="73"/>
      <c r="X50454" s="12"/>
    </row>
    <row r="50455" spans="2:24" x14ac:dyDescent="0.3">
      <c r="B50455" s="73"/>
      <c r="D50455" s="73"/>
      <c r="P50455" s="73"/>
      <c r="T50455" s="73"/>
      <c r="U50455" s="73"/>
      <c r="V50455" s="73"/>
      <c r="X50455" s="12"/>
    </row>
    <row r="50456" spans="2:24" x14ac:dyDescent="0.3">
      <c r="B50456" s="73"/>
      <c r="D50456" s="73"/>
      <c r="P50456" s="73"/>
      <c r="T50456" s="73"/>
      <c r="U50456" s="73"/>
      <c r="V50456" s="73"/>
      <c r="X50456" s="12"/>
    </row>
    <row r="50457" spans="2:24" x14ac:dyDescent="0.3">
      <c r="B50457" s="73"/>
      <c r="D50457" s="73"/>
      <c r="P50457" s="73"/>
      <c r="T50457" s="73"/>
      <c r="U50457" s="73"/>
      <c r="V50457" s="73"/>
      <c r="X50457" s="12"/>
    </row>
    <row r="50458" spans="2:24" x14ac:dyDescent="0.3">
      <c r="B50458" s="73"/>
      <c r="D50458" s="73"/>
      <c r="P50458" s="73"/>
      <c r="T50458" s="73"/>
      <c r="U50458" s="73"/>
      <c r="V50458" s="73"/>
      <c r="X50458" s="12"/>
    </row>
    <row r="50459" spans="2:24" x14ac:dyDescent="0.3">
      <c r="B50459" s="73"/>
      <c r="D50459" s="73"/>
      <c r="P50459" s="73"/>
      <c r="T50459" s="73"/>
      <c r="U50459" s="73"/>
      <c r="V50459" s="73"/>
      <c r="X50459" s="12"/>
    </row>
    <row r="50460" spans="2:24" x14ac:dyDescent="0.3">
      <c r="B50460" s="73"/>
      <c r="D50460" s="73"/>
      <c r="P50460" s="73"/>
      <c r="T50460" s="73"/>
      <c r="U50460" s="73"/>
      <c r="V50460" s="73"/>
      <c r="X50460" s="12"/>
    </row>
    <row r="50461" spans="2:24" x14ac:dyDescent="0.3">
      <c r="B50461" s="73"/>
      <c r="D50461" s="73"/>
      <c r="P50461" s="73"/>
      <c r="T50461" s="73"/>
      <c r="U50461" s="73"/>
      <c r="V50461" s="73"/>
      <c r="X50461" s="12"/>
    </row>
    <row r="50462" spans="2:24" x14ac:dyDescent="0.3">
      <c r="B50462" s="73"/>
      <c r="D50462" s="73"/>
      <c r="P50462" s="73"/>
      <c r="T50462" s="73"/>
      <c r="U50462" s="73"/>
      <c r="V50462" s="73"/>
      <c r="X50462" s="12"/>
    </row>
    <row r="50463" spans="2:24" x14ac:dyDescent="0.3">
      <c r="B50463" s="73"/>
      <c r="D50463" s="73"/>
      <c r="P50463" s="73"/>
      <c r="T50463" s="73"/>
      <c r="U50463" s="73"/>
      <c r="V50463" s="73"/>
      <c r="X50463" s="12"/>
    </row>
    <row r="50464" spans="2:24" x14ac:dyDescent="0.3">
      <c r="B50464" s="73"/>
      <c r="D50464" s="73"/>
      <c r="P50464" s="73"/>
      <c r="T50464" s="73"/>
      <c r="U50464" s="73"/>
      <c r="V50464" s="73"/>
      <c r="X50464" s="12"/>
    </row>
    <row r="50465" spans="2:24" x14ac:dyDescent="0.3">
      <c r="B50465" s="73"/>
      <c r="D50465" s="73"/>
      <c r="P50465" s="73"/>
      <c r="T50465" s="73"/>
      <c r="U50465" s="73"/>
      <c r="V50465" s="73"/>
      <c r="X50465" s="12"/>
    </row>
    <row r="50466" spans="2:24" x14ac:dyDescent="0.3">
      <c r="B50466" s="73"/>
      <c r="D50466" s="73"/>
      <c r="P50466" s="73"/>
      <c r="T50466" s="73"/>
      <c r="U50466" s="73"/>
      <c r="V50466" s="73"/>
      <c r="X50466" s="12"/>
    </row>
    <row r="50467" spans="2:24" x14ac:dyDescent="0.3">
      <c r="B50467" s="73"/>
      <c r="D50467" s="73"/>
      <c r="P50467" s="73"/>
      <c r="T50467" s="73"/>
      <c r="U50467" s="73"/>
      <c r="V50467" s="73"/>
      <c r="X50467" s="12"/>
    </row>
    <row r="50468" spans="2:24" x14ac:dyDescent="0.3">
      <c r="B50468" s="73"/>
      <c r="D50468" s="73"/>
      <c r="P50468" s="73"/>
      <c r="T50468" s="73"/>
      <c r="U50468" s="73"/>
      <c r="V50468" s="73"/>
      <c r="X50468" s="12"/>
    </row>
    <row r="50469" spans="2:24" x14ac:dyDescent="0.3">
      <c r="B50469" s="73"/>
      <c r="D50469" s="73"/>
      <c r="P50469" s="73"/>
      <c r="T50469" s="73"/>
      <c r="U50469" s="73"/>
      <c r="V50469" s="73"/>
      <c r="X50469" s="12"/>
    </row>
    <row r="50470" spans="2:24" x14ac:dyDescent="0.3">
      <c r="B50470" s="73"/>
      <c r="D50470" s="73"/>
      <c r="P50470" s="73"/>
      <c r="T50470" s="73"/>
      <c r="U50470" s="73"/>
      <c r="V50470" s="73"/>
      <c r="X50470" s="12"/>
    </row>
    <row r="50471" spans="2:24" x14ac:dyDescent="0.3">
      <c r="B50471" s="73"/>
      <c r="D50471" s="73"/>
      <c r="P50471" s="73"/>
      <c r="T50471" s="73"/>
      <c r="U50471" s="73"/>
      <c r="V50471" s="73"/>
      <c r="X50471" s="12"/>
    </row>
    <row r="50472" spans="2:24" x14ac:dyDescent="0.3">
      <c r="B50472" s="73"/>
      <c r="D50472" s="73"/>
      <c r="P50472" s="73"/>
      <c r="T50472" s="73"/>
      <c r="U50472" s="73"/>
      <c r="V50472" s="73"/>
      <c r="X50472" s="12"/>
    </row>
    <row r="50473" spans="2:24" x14ac:dyDescent="0.3">
      <c r="B50473" s="73"/>
      <c r="D50473" s="73"/>
      <c r="P50473" s="73"/>
      <c r="T50473" s="73"/>
      <c r="U50473" s="73"/>
      <c r="V50473" s="73"/>
      <c r="X50473" s="12"/>
    </row>
    <row r="50474" spans="2:24" x14ac:dyDescent="0.3">
      <c r="B50474" s="73"/>
      <c r="D50474" s="73"/>
      <c r="P50474" s="73"/>
      <c r="T50474" s="73"/>
      <c r="U50474" s="73"/>
      <c r="V50474" s="73"/>
      <c r="X50474" s="12"/>
    </row>
    <row r="50475" spans="2:24" x14ac:dyDescent="0.3">
      <c r="B50475" s="73"/>
      <c r="D50475" s="73"/>
      <c r="P50475" s="73"/>
      <c r="T50475" s="73"/>
      <c r="U50475" s="73"/>
      <c r="V50475" s="73"/>
      <c r="X50475" s="12"/>
    </row>
    <row r="50476" spans="2:24" x14ac:dyDescent="0.3">
      <c r="B50476" s="73"/>
      <c r="D50476" s="73"/>
      <c r="P50476" s="73"/>
      <c r="T50476" s="73"/>
      <c r="U50476" s="73"/>
      <c r="V50476" s="73"/>
      <c r="X50476" s="12"/>
    </row>
    <row r="50477" spans="2:24" x14ac:dyDescent="0.3">
      <c r="B50477" s="73"/>
      <c r="D50477" s="73"/>
      <c r="P50477" s="73"/>
      <c r="T50477" s="73"/>
      <c r="U50477" s="73"/>
      <c r="V50477" s="73"/>
      <c r="X50477" s="12"/>
    </row>
    <row r="50478" spans="2:24" x14ac:dyDescent="0.3">
      <c r="B50478" s="73"/>
      <c r="D50478" s="73"/>
      <c r="P50478" s="73"/>
      <c r="T50478" s="73"/>
      <c r="U50478" s="73"/>
      <c r="V50478" s="73"/>
      <c r="X50478" s="12"/>
    </row>
    <row r="50479" spans="2:24" x14ac:dyDescent="0.3">
      <c r="B50479" s="73"/>
      <c r="D50479" s="73"/>
      <c r="P50479" s="73"/>
      <c r="T50479" s="73"/>
      <c r="U50479" s="73"/>
      <c r="V50479" s="73"/>
      <c r="X50479" s="12"/>
    </row>
    <row r="50480" spans="2:24" x14ac:dyDescent="0.3">
      <c r="B50480" s="73"/>
      <c r="D50480" s="73"/>
      <c r="P50480" s="73"/>
      <c r="T50480" s="73"/>
      <c r="U50480" s="73"/>
      <c r="V50480" s="73"/>
      <c r="X50480" s="12"/>
    </row>
    <row r="50481" spans="2:24" x14ac:dyDescent="0.3">
      <c r="B50481" s="73"/>
      <c r="D50481" s="73"/>
      <c r="P50481" s="73"/>
      <c r="T50481" s="73"/>
      <c r="U50481" s="73"/>
      <c r="V50481" s="73"/>
      <c r="X50481" s="12"/>
    </row>
    <row r="50482" spans="2:24" x14ac:dyDescent="0.3">
      <c r="B50482" s="73"/>
      <c r="D50482" s="73"/>
      <c r="P50482" s="73"/>
      <c r="T50482" s="73"/>
      <c r="U50482" s="73"/>
      <c r="V50482" s="73"/>
      <c r="X50482" s="12"/>
    </row>
    <row r="50483" spans="2:24" x14ac:dyDescent="0.3">
      <c r="B50483" s="73"/>
      <c r="D50483" s="73"/>
      <c r="P50483" s="73"/>
      <c r="T50483" s="73"/>
      <c r="U50483" s="73"/>
      <c r="V50483" s="73"/>
      <c r="X50483" s="12"/>
    </row>
    <row r="50484" spans="2:24" x14ac:dyDescent="0.3">
      <c r="B50484" s="73"/>
      <c r="D50484" s="73"/>
      <c r="P50484" s="73"/>
      <c r="T50484" s="73"/>
      <c r="U50484" s="73"/>
      <c r="V50484" s="73"/>
      <c r="X50484" s="12"/>
    </row>
    <row r="50485" spans="2:24" x14ac:dyDescent="0.3">
      <c r="B50485" s="73"/>
      <c r="D50485" s="73"/>
      <c r="P50485" s="73"/>
      <c r="T50485" s="73"/>
      <c r="U50485" s="73"/>
      <c r="V50485" s="73"/>
      <c r="X50485" s="12"/>
    </row>
    <row r="50486" spans="2:24" x14ac:dyDescent="0.3">
      <c r="B50486" s="73"/>
      <c r="D50486" s="73"/>
      <c r="P50486" s="73"/>
      <c r="T50486" s="73"/>
      <c r="U50486" s="73"/>
      <c r="V50486" s="73"/>
      <c r="X50486" s="12"/>
    </row>
    <row r="50487" spans="2:24" x14ac:dyDescent="0.3">
      <c r="B50487" s="73"/>
      <c r="D50487" s="73"/>
      <c r="P50487" s="73"/>
      <c r="T50487" s="73"/>
      <c r="U50487" s="73"/>
      <c r="V50487" s="73"/>
      <c r="X50487" s="12"/>
    </row>
    <row r="50488" spans="2:24" x14ac:dyDescent="0.3">
      <c r="B50488" s="73"/>
      <c r="D50488" s="73"/>
      <c r="P50488" s="73"/>
      <c r="T50488" s="73"/>
      <c r="U50488" s="73"/>
      <c r="V50488" s="73"/>
      <c r="X50488" s="12"/>
    </row>
    <row r="50489" spans="2:24" x14ac:dyDescent="0.3">
      <c r="B50489" s="73"/>
      <c r="D50489" s="73"/>
      <c r="P50489" s="73"/>
      <c r="T50489" s="73"/>
      <c r="U50489" s="73"/>
      <c r="V50489" s="73"/>
      <c r="X50489" s="12"/>
    </row>
    <row r="50490" spans="2:24" x14ac:dyDescent="0.3">
      <c r="B50490" s="73"/>
      <c r="D50490" s="73"/>
      <c r="P50490" s="73"/>
      <c r="T50490" s="73"/>
      <c r="U50490" s="73"/>
      <c r="V50490" s="73"/>
      <c r="X50490" s="12"/>
    </row>
    <row r="50491" spans="2:24" x14ac:dyDescent="0.3">
      <c r="B50491" s="73"/>
      <c r="D50491" s="73"/>
      <c r="P50491" s="73"/>
      <c r="T50491" s="73"/>
      <c r="U50491" s="73"/>
      <c r="V50491" s="73"/>
      <c r="X50491" s="12"/>
    </row>
    <row r="50492" spans="2:24" x14ac:dyDescent="0.3">
      <c r="B50492" s="73"/>
      <c r="D50492" s="73"/>
      <c r="P50492" s="73"/>
      <c r="T50492" s="73"/>
      <c r="U50492" s="73"/>
      <c r="V50492" s="73"/>
      <c r="X50492" s="12"/>
    </row>
    <row r="50493" spans="2:24" x14ac:dyDescent="0.3">
      <c r="B50493" s="73"/>
      <c r="D50493" s="73"/>
      <c r="P50493" s="73"/>
      <c r="T50493" s="73"/>
      <c r="U50493" s="73"/>
      <c r="V50493" s="73"/>
      <c r="X50493" s="12"/>
    </row>
    <row r="50494" spans="2:24" x14ac:dyDescent="0.3">
      <c r="B50494" s="73"/>
      <c r="D50494" s="73"/>
      <c r="P50494" s="73"/>
      <c r="T50494" s="73"/>
      <c r="U50494" s="73"/>
      <c r="V50494" s="73"/>
      <c r="X50494" s="12"/>
    </row>
    <row r="50495" spans="2:24" x14ac:dyDescent="0.3">
      <c r="B50495" s="73"/>
      <c r="D50495" s="73"/>
      <c r="P50495" s="73"/>
      <c r="T50495" s="73"/>
      <c r="U50495" s="73"/>
      <c r="V50495" s="73"/>
      <c r="X50495" s="12"/>
    </row>
    <row r="50496" spans="2:24" x14ac:dyDescent="0.3">
      <c r="B50496" s="73"/>
      <c r="D50496" s="73"/>
      <c r="P50496" s="73"/>
      <c r="T50496" s="73"/>
      <c r="U50496" s="73"/>
      <c r="V50496" s="73"/>
      <c r="X50496" s="12"/>
    </row>
    <row r="50497" spans="2:24" x14ac:dyDescent="0.3">
      <c r="B50497" s="73"/>
      <c r="D50497" s="73"/>
      <c r="P50497" s="73"/>
      <c r="T50497" s="73"/>
      <c r="U50497" s="73"/>
      <c r="V50497" s="73"/>
      <c r="X50497" s="12"/>
    </row>
    <row r="50498" spans="2:24" x14ac:dyDescent="0.3">
      <c r="B50498" s="73"/>
      <c r="D50498" s="73"/>
      <c r="P50498" s="73"/>
      <c r="T50498" s="73"/>
      <c r="U50498" s="73"/>
      <c r="V50498" s="73"/>
      <c r="X50498" s="12"/>
    </row>
    <row r="50499" spans="2:24" x14ac:dyDescent="0.3">
      <c r="B50499" s="73"/>
      <c r="D50499" s="73"/>
      <c r="P50499" s="73"/>
      <c r="T50499" s="73"/>
      <c r="U50499" s="73"/>
      <c r="V50499" s="73"/>
      <c r="X50499" s="12"/>
    </row>
    <row r="50500" spans="2:24" x14ac:dyDescent="0.3">
      <c r="B50500" s="73"/>
      <c r="D50500" s="73"/>
      <c r="P50500" s="73"/>
      <c r="T50500" s="73"/>
      <c r="U50500" s="73"/>
      <c r="V50500" s="73"/>
      <c r="X50500" s="12"/>
    </row>
    <row r="50501" spans="2:24" x14ac:dyDescent="0.3">
      <c r="B50501" s="73"/>
      <c r="D50501" s="73"/>
      <c r="P50501" s="73"/>
      <c r="T50501" s="73"/>
      <c r="U50501" s="73"/>
      <c r="V50501" s="73"/>
      <c r="X50501" s="12"/>
    </row>
    <row r="50502" spans="2:24" x14ac:dyDescent="0.3">
      <c r="B50502" s="73"/>
      <c r="D50502" s="73"/>
      <c r="P50502" s="73"/>
      <c r="T50502" s="73"/>
      <c r="U50502" s="73"/>
      <c r="V50502" s="73"/>
      <c r="X50502" s="12"/>
    </row>
    <row r="50503" spans="2:24" x14ac:dyDescent="0.3">
      <c r="B50503" s="73"/>
      <c r="D50503" s="73"/>
      <c r="P50503" s="73"/>
      <c r="T50503" s="73"/>
      <c r="U50503" s="73"/>
      <c r="V50503" s="73"/>
      <c r="X50503" s="12"/>
    </row>
    <row r="50504" spans="2:24" x14ac:dyDescent="0.3">
      <c r="B50504" s="73"/>
      <c r="D50504" s="73"/>
      <c r="P50504" s="73"/>
      <c r="T50504" s="73"/>
      <c r="U50504" s="73"/>
      <c r="V50504" s="73"/>
      <c r="X50504" s="12"/>
    </row>
    <row r="50505" spans="2:24" x14ac:dyDescent="0.3">
      <c r="B50505" s="73"/>
      <c r="D50505" s="73"/>
      <c r="P50505" s="73"/>
      <c r="T50505" s="73"/>
      <c r="U50505" s="73"/>
      <c r="V50505" s="73"/>
      <c r="X50505" s="12"/>
    </row>
    <row r="50506" spans="2:24" x14ac:dyDescent="0.3">
      <c r="B50506" s="73"/>
      <c r="D50506" s="73"/>
      <c r="P50506" s="73"/>
      <c r="T50506" s="73"/>
      <c r="U50506" s="73"/>
      <c r="V50506" s="73"/>
      <c r="X50506" s="12"/>
    </row>
    <row r="50507" spans="2:24" x14ac:dyDescent="0.3">
      <c r="B50507" s="73"/>
      <c r="D50507" s="73"/>
      <c r="P50507" s="73"/>
      <c r="T50507" s="73"/>
      <c r="U50507" s="73"/>
      <c r="V50507" s="73"/>
      <c r="X50507" s="12"/>
    </row>
    <row r="50508" spans="2:24" x14ac:dyDescent="0.3">
      <c r="B50508" s="73"/>
      <c r="D50508" s="73"/>
      <c r="P50508" s="73"/>
      <c r="T50508" s="73"/>
      <c r="U50508" s="73"/>
      <c r="V50508" s="73"/>
      <c r="X50508" s="12"/>
    </row>
    <row r="50509" spans="2:24" x14ac:dyDescent="0.3">
      <c r="B50509" s="73"/>
      <c r="D50509" s="73"/>
      <c r="P50509" s="73"/>
      <c r="T50509" s="73"/>
      <c r="U50509" s="73"/>
      <c r="V50509" s="73"/>
      <c r="X50509" s="12"/>
    </row>
    <row r="50510" spans="2:24" x14ac:dyDescent="0.3">
      <c r="B50510" s="73"/>
      <c r="D50510" s="73"/>
      <c r="P50510" s="73"/>
      <c r="T50510" s="73"/>
      <c r="U50510" s="73"/>
      <c r="V50510" s="73"/>
      <c r="X50510" s="12"/>
    </row>
    <row r="50511" spans="2:24" x14ac:dyDescent="0.3">
      <c r="B50511" s="73"/>
      <c r="D50511" s="73"/>
      <c r="P50511" s="73"/>
      <c r="T50511" s="73"/>
      <c r="U50511" s="73"/>
      <c r="V50511" s="73"/>
      <c r="X50511" s="12"/>
    </row>
    <row r="50512" spans="2:24" x14ac:dyDescent="0.3">
      <c r="B50512" s="73"/>
      <c r="D50512" s="73"/>
      <c r="P50512" s="73"/>
      <c r="T50512" s="73"/>
      <c r="U50512" s="73"/>
      <c r="V50512" s="73"/>
      <c r="X50512" s="12"/>
    </row>
    <row r="50513" spans="2:24" x14ac:dyDescent="0.3">
      <c r="B50513" s="73"/>
      <c r="D50513" s="73"/>
      <c r="P50513" s="73"/>
      <c r="T50513" s="73"/>
      <c r="U50513" s="73"/>
      <c r="V50513" s="73"/>
      <c r="X50513" s="12"/>
    </row>
    <row r="50514" spans="2:24" x14ac:dyDescent="0.3">
      <c r="B50514" s="73"/>
      <c r="D50514" s="73"/>
      <c r="P50514" s="73"/>
      <c r="T50514" s="73"/>
      <c r="U50514" s="73"/>
      <c r="V50514" s="73"/>
      <c r="X50514" s="12"/>
    </row>
    <row r="50515" spans="2:24" x14ac:dyDescent="0.3">
      <c r="B50515" s="73"/>
      <c r="D50515" s="73"/>
      <c r="P50515" s="73"/>
      <c r="T50515" s="73"/>
      <c r="U50515" s="73"/>
      <c r="V50515" s="73"/>
      <c r="X50515" s="12"/>
    </row>
    <row r="50516" spans="2:24" x14ac:dyDescent="0.3">
      <c r="B50516" s="73"/>
      <c r="D50516" s="73"/>
      <c r="P50516" s="73"/>
      <c r="T50516" s="73"/>
      <c r="U50516" s="73"/>
      <c r="V50516" s="73"/>
      <c r="X50516" s="12"/>
    </row>
    <row r="50517" spans="2:24" x14ac:dyDescent="0.3">
      <c r="B50517" s="73"/>
      <c r="D50517" s="73"/>
      <c r="P50517" s="73"/>
      <c r="T50517" s="73"/>
      <c r="U50517" s="73"/>
      <c r="V50517" s="73"/>
      <c r="X50517" s="12"/>
    </row>
    <row r="50518" spans="2:24" x14ac:dyDescent="0.3">
      <c r="B50518" s="73"/>
      <c r="D50518" s="73"/>
      <c r="P50518" s="73"/>
      <c r="T50518" s="73"/>
      <c r="U50518" s="73"/>
      <c r="V50518" s="73"/>
      <c r="X50518" s="12"/>
    </row>
    <row r="50519" spans="2:24" x14ac:dyDescent="0.3">
      <c r="B50519" s="73"/>
      <c r="D50519" s="73"/>
      <c r="P50519" s="73"/>
      <c r="T50519" s="73"/>
      <c r="U50519" s="73"/>
      <c r="V50519" s="73"/>
      <c r="X50519" s="12"/>
    </row>
    <row r="50520" spans="2:24" x14ac:dyDescent="0.3">
      <c r="B50520" s="73"/>
      <c r="D50520" s="73"/>
      <c r="P50520" s="73"/>
      <c r="T50520" s="73"/>
      <c r="U50520" s="73"/>
      <c r="V50520" s="73"/>
      <c r="X50520" s="12"/>
    </row>
    <row r="50521" spans="2:24" x14ac:dyDescent="0.3">
      <c r="B50521" s="73"/>
      <c r="D50521" s="73"/>
      <c r="P50521" s="73"/>
      <c r="T50521" s="73"/>
      <c r="U50521" s="73"/>
      <c r="V50521" s="73"/>
      <c r="X50521" s="12"/>
    </row>
    <row r="50522" spans="2:24" x14ac:dyDescent="0.3">
      <c r="B50522" s="73"/>
      <c r="D50522" s="73"/>
      <c r="P50522" s="73"/>
      <c r="T50522" s="73"/>
      <c r="U50522" s="73"/>
      <c r="V50522" s="73"/>
      <c r="X50522" s="12"/>
    </row>
    <row r="50523" spans="2:24" x14ac:dyDescent="0.3">
      <c r="B50523" s="73"/>
      <c r="D50523" s="73"/>
      <c r="P50523" s="73"/>
      <c r="T50523" s="73"/>
      <c r="U50523" s="73"/>
      <c r="V50523" s="73"/>
      <c r="X50523" s="12"/>
    </row>
    <row r="50524" spans="2:24" x14ac:dyDescent="0.3">
      <c r="B50524" s="73"/>
      <c r="D50524" s="73"/>
      <c r="P50524" s="73"/>
      <c r="T50524" s="73"/>
      <c r="U50524" s="73"/>
      <c r="V50524" s="73"/>
      <c r="X50524" s="12"/>
    </row>
    <row r="50525" spans="2:24" x14ac:dyDescent="0.3">
      <c r="B50525" s="73"/>
      <c r="D50525" s="73"/>
      <c r="P50525" s="73"/>
      <c r="T50525" s="73"/>
      <c r="U50525" s="73"/>
      <c r="V50525" s="73"/>
      <c r="X50525" s="12"/>
    </row>
    <row r="50526" spans="2:24" x14ac:dyDescent="0.3">
      <c r="B50526" s="73"/>
      <c r="D50526" s="73"/>
      <c r="P50526" s="73"/>
      <c r="T50526" s="73"/>
      <c r="U50526" s="73"/>
      <c r="V50526" s="73"/>
      <c r="X50526" s="12"/>
    </row>
    <row r="50527" spans="2:24" x14ac:dyDescent="0.3">
      <c r="B50527" s="73"/>
      <c r="D50527" s="73"/>
      <c r="P50527" s="73"/>
      <c r="T50527" s="73"/>
      <c r="U50527" s="73"/>
      <c r="V50527" s="73"/>
      <c r="X50527" s="12"/>
    </row>
    <row r="50528" spans="2:24" x14ac:dyDescent="0.3">
      <c r="B50528" s="73"/>
      <c r="D50528" s="73"/>
      <c r="P50528" s="73"/>
      <c r="T50528" s="73"/>
      <c r="U50528" s="73"/>
      <c r="V50528" s="73"/>
      <c r="X50528" s="12"/>
    </row>
    <row r="50529" spans="2:24" x14ac:dyDescent="0.3">
      <c r="B50529" s="73"/>
      <c r="D50529" s="73"/>
      <c r="P50529" s="73"/>
      <c r="T50529" s="73"/>
      <c r="U50529" s="73"/>
      <c r="V50529" s="73"/>
      <c r="X50529" s="12"/>
    </row>
    <row r="50530" spans="2:24" x14ac:dyDescent="0.3">
      <c r="B50530" s="73"/>
      <c r="D50530" s="73"/>
      <c r="P50530" s="73"/>
      <c r="T50530" s="73"/>
      <c r="U50530" s="73"/>
      <c r="V50530" s="73"/>
      <c r="X50530" s="12"/>
    </row>
    <row r="50531" spans="2:24" x14ac:dyDescent="0.3">
      <c r="B50531" s="73"/>
      <c r="D50531" s="73"/>
      <c r="P50531" s="73"/>
      <c r="T50531" s="73"/>
      <c r="U50531" s="73"/>
      <c r="V50531" s="73"/>
      <c r="X50531" s="12"/>
    </row>
    <row r="50532" spans="2:24" x14ac:dyDescent="0.3">
      <c r="B50532" s="73"/>
      <c r="D50532" s="73"/>
      <c r="P50532" s="73"/>
      <c r="T50532" s="73"/>
      <c r="U50532" s="73"/>
      <c r="V50532" s="73"/>
      <c r="X50532" s="12"/>
    </row>
    <row r="50533" spans="2:24" x14ac:dyDescent="0.3">
      <c r="B50533" s="73"/>
      <c r="D50533" s="73"/>
      <c r="P50533" s="73"/>
      <c r="T50533" s="73"/>
      <c r="U50533" s="73"/>
      <c r="V50533" s="73"/>
      <c r="X50533" s="12"/>
    </row>
    <row r="50534" spans="2:24" x14ac:dyDescent="0.3">
      <c r="B50534" s="73"/>
      <c r="D50534" s="73"/>
      <c r="P50534" s="73"/>
      <c r="T50534" s="73"/>
      <c r="U50534" s="73"/>
      <c r="V50534" s="73"/>
      <c r="X50534" s="12"/>
    </row>
    <row r="50535" spans="2:24" x14ac:dyDescent="0.3">
      <c r="B50535" s="73"/>
      <c r="D50535" s="73"/>
      <c r="P50535" s="73"/>
      <c r="T50535" s="73"/>
      <c r="U50535" s="73"/>
      <c r="V50535" s="73"/>
      <c r="X50535" s="12"/>
    </row>
    <row r="50536" spans="2:24" x14ac:dyDescent="0.3">
      <c r="B50536" s="73"/>
      <c r="D50536" s="73"/>
      <c r="P50536" s="73"/>
      <c r="T50536" s="73"/>
      <c r="U50536" s="73"/>
      <c r="V50536" s="73"/>
      <c r="X50536" s="12"/>
    </row>
    <row r="50537" spans="2:24" x14ac:dyDescent="0.3">
      <c r="B50537" s="73"/>
      <c r="D50537" s="73"/>
      <c r="P50537" s="73"/>
      <c r="T50537" s="73"/>
      <c r="U50537" s="73"/>
      <c r="V50537" s="73"/>
      <c r="X50537" s="12"/>
    </row>
    <row r="50538" spans="2:24" x14ac:dyDescent="0.3">
      <c r="B50538" s="73"/>
      <c r="D50538" s="73"/>
      <c r="P50538" s="73"/>
      <c r="T50538" s="73"/>
      <c r="U50538" s="73"/>
      <c r="V50538" s="73"/>
      <c r="X50538" s="12"/>
    </row>
    <row r="50539" spans="2:24" x14ac:dyDescent="0.3">
      <c r="B50539" s="73"/>
      <c r="D50539" s="73"/>
      <c r="P50539" s="73"/>
      <c r="T50539" s="73"/>
      <c r="U50539" s="73"/>
      <c r="V50539" s="73"/>
      <c r="X50539" s="12"/>
    </row>
    <row r="50540" spans="2:24" x14ac:dyDescent="0.3">
      <c r="B50540" s="73"/>
      <c r="D50540" s="73"/>
      <c r="P50540" s="73"/>
      <c r="T50540" s="73"/>
      <c r="U50540" s="73"/>
      <c r="V50540" s="73"/>
      <c r="X50540" s="12"/>
    </row>
    <row r="50541" spans="2:24" x14ac:dyDescent="0.3">
      <c r="B50541" s="73"/>
      <c r="D50541" s="73"/>
      <c r="P50541" s="73"/>
      <c r="T50541" s="73"/>
      <c r="U50541" s="73"/>
      <c r="V50541" s="73"/>
      <c r="X50541" s="12"/>
    </row>
    <row r="50542" spans="2:24" x14ac:dyDescent="0.3">
      <c r="B50542" s="73"/>
      <c r="D50542" s="73"/>
      <c r="P50542" s="73"/>
      <c r="T50542" s="73"/>
      <c r="U50542" s="73"/>
      <c r="V50542" s="73"/>
      <c r="X50542" s="12"/>
    </row>
    <row r="50543" spans="2:24" x14ac:dyDescent="0.3">
      <c r="B50543" s="73"/>
      <c r="D50543" s="73"/>
      <c r="P50543" s="73"/>
      <c r="T50543" s="73"/>
      <c r="U50543" s="73"/>
      <c r="V50543" s="73"/>
      <c r="X50543" s="12"/>
    </row>
    <row r="50544" spans="2:24" x14ac:dyDescent="0.3">
      <c r="B50544" s="73"/>
      <c r="D50544" s="73"/>
      <c r="P50544" s="73"/>
      <c r="T50544" s="73"/>
      <c r="U50544" s="73"/>
      <c r="V50544" s="73"/>
      <c r="X50544" s="12"/>
    </row>
    <row r="50545" spans="2:24" x14ac:dyDescent="0.3">
      <c r="B50545" s="73"/>
      <c r="D50545" s="73"/>
      <c r="P50545" s="73"/>
      <c r="T50545" s="73"/>
      <c r="U50545" s="73"/>
      <c r="V50545" s="73"/>
      <c r="X50545" s="12"/>
    </row>
    <row r="50546" spans="2:24" x14ac:dyDescent="0.3">
      <c r="B50546" s="73"/>
      <c r="D50546" s="73"/>
      <c r="P50546" s="73"/>
      <c r="T50546" s="73"/>
      <c r="U50546" s="73"/>
      <c r="V50546" s="73"/>
      <c r="X50546" s="12"/>
    </row>
    <row r="50547" spans="2:24" x14ac:dyDescent="0.3">
      <c r="B50547" s="73"/>
      <c r="D50547" s="73"/>
      <c r="P50547" s="73"/>
      <c r="T50547" s="73"/>
      <c r="U50547" s="73"/>
      <c r="V50547" s="73"/>
      <c r="X50547" s="12"/>
    </row>
    <row r="50548" spans="2:24" x14ac:dyDescent="0.3">
      <c r="B50548" s="73"/>
      <c r="D50548" s="73"/>
      <c r="P50548" s="73"/>
      <c r="T50548" s="73"/>
      <c r="U50548" s="73"/>
      <c r="V50548" s="73"/>
      <c r="X50548" s="12"/>
    </row>
    <row r="50549" spans="2:24" x14ac:dyDescent="0.3">
      <c r="B50549" s="73"/>
      <c r="D50549" s="73"/>
      <c r="P50549" s="73"/>
      <c r="T50549" s="73"/>
      <c r="U50549" s="73"/>
      <c r="V50549" s="73"/>
      <c r="X50549" s="12"/>
    </row>
    <row r="50550" spans="2:24" x14ac:dyDescent="0.3">
      <c r="B50550" s="73"/>
      <c r="D50550" s="73"/>
      <c r="P50550" s="73"/>
      <c r="T50550" s="73"/>
      <c r="U50550" s="73"/>
      <c r="V50550" s="73"/>
      <c r="X50550" s="12"/>
    </row>
    <row r="50551" spans="2:24" x14ac:dyDescent="0.3">
      <c r="B50551" s="73"/>
      <c r="D50551" s="73"/>
      <c r="P50551" s="73"/>
      <c r="T50551" s="73"/>
      <c r="U50551" s="73"/>
      <c r="V50551" s="73"/>
      <c r="X50551" s="12"/>
    </row>
    <row r="50552" spans="2:24" x14ac:dyDescent="0.3">
      <c r="B50552" s="73"/>
      <c r="D50552" s="73"/>
      <c r="P50552" s="73"/>
      <c r="T50552" s="73"/>
      <c r="U50552" s="73"/>
      <c r="V50552" s="73"/>
      <c r="X50552" s="12"/>
    </row>
    <row r="50553" spans="2:24" x14ac:dyDescent="0.3">
      <c r="B50553" s="73"/>
      <c r="D50553" s="73"/>
      <c r="P50553" s="73"/>
      <c r="T50553" s="73"/>
      <c r="U50553" s="73"/>
      <c r="V50553" s="73"/>
      <c r="X50553" s="12"/>
    </row>
    <row r="50554" spans="2:24" x14ac:dyDescent="0.3">
      <c r="B50554" s="73"/>
      <c r="D50554" s="73"/>
      <c r="P50554" s="73"/>
      <c r="T50554" s="73"/>
      <c r="U50554" s="73"/>
      <c r="V50554" s="73"/>
      <c r="X50554" s="12"/>
    </row>
    <row r="50555" spans="2:24" x14ac:dyDescent="0.3">
      <c r="B50555" s="73"/>
      <c r="D50555" s="73"/>
      <c r="P50555" s="73"/>
      <c r="T50555" s="73"/>
      <c r="U50555" s="73"/>
      <c r="V50555" s="73"/>
      <c r="X50555" s="12"/>
    </row>
    <row r="50556" spans="2:24" x14ac:dyDescent="0.3">
      <c r="B50556" s="73"/>
      <c r="D50556" s="73"/>
      <c r="P50556" s="73"/>
      <c r="T50556" s="73"/>
      <c r="U50556" s="73"/>
      <c r="V50556" s="73"/>
      <c r="X50556" s="12"/>
    </row>
    <row r="50557" spans="2:24" x14ac:dyDescent="0.3">
      <c r="B50557" s="73"/>
      <c r="D50557" s="73"/>
      <c r="P50557" s="73"/>
      <c r="T50557" s="73"/>
      <c r="U50557" s="73"/>
      <c r="V50557" s="73"/>
      <c r="X50557" s="12"/>
    </row>
    <row r="50558" spans="2:24" x14ac:dyDescent="0.3">
      <c r="B50558" s="73"/>
      <c r="D50558" s="73"/>
      <c r="P50558" s="73"/>
      <c r="T50558" s="73"/>
      <c r="U50558" s="73"/>
      <c r="V50558" s="73"/>
      <c r="X50558" s="12"/>
    </row>
    <row r="50559" spans="2:24" x14ac:dyDescent="0.3">
      <c r="B50559" s="73"/>
      <c r="D50559" s="73"/>
      <c r="P50559" s="73"/>
      <c r="T50559" s="73"/>
      <c r="U50559" s="73"/>
      <c r="V50559" s="73"/>
      <c r="X50559" s="12"/>
    </row>
    <row r="50560" spans="2:24" x14ac:dyDescent="0.3">
      <c r="B50560" s="73"/>
      <c r="D50560" s="73"/>
      <c r="P50560" s="73"/>
      <c r="T50560" s="73"/>
      <c r="U50560" s="73"/>
      <c r="V50560" s="73"/>
      <c r="X50560" s="12"/>
    </row>
    <row r="50561" spans="2:24" x14ac:dyDescent="0.3">
      <c r="B50561" s="73"/>
      <c r="D50561" s="73"/>
      <c r="P50561" s="73"/>
      <c r="T50561" s="73"/>
      <c r="U50561" s="73"/>
      <c r="V50561" s="73"/>
      <c r="X50561" s="12"/>
    </row>
    <row r="50562" spans="2:24" x14ac:dyDescent="0.3">
      <c r="B50562" s="73"/>
      <c r="D50562" s="73"/>
      <c r="P50562" s="73"/>
      <c r="T50562" s="73"/>
      <c r="U50562" s="73"/>
      <c r="V50562" s="73"/>
      <c r="X50562" s="12"/>
    </row>
    <row r="50563" spans="2:24" x14ac:dyDescent="0.3">
      <c r="B50563" s="73"/>
      <c r="D50563" s="73"/>
      <c r="P50563" s="73"/>
      <c r="T50563" s="73"/>
      <c r="U50563" s="73"/>
      <c r="V50563" s="73"/>
      <c r="X50563" s="12"/>
    </row>
    <row r="50564" spans="2:24" x14ac:dyDescent="0.3">
      <c r="B50564" s="73"/>
      <c r="D50564" s="73"/>
      <c r="P50564" s="73"/>
      <c r="T50564" s="73"/>
      <c r="U50564" s="73"/>
      <c r="V50564" s="73"/>
      <c r="X50564" s="12"/>
    </row>
    <row r="50565" spans="2:24" x14ac:dyDescent="0.3">
      <c r="B50565" s="73"/>
      <c r="D50565" s="73"/>
      <c r="P50565" s="73"/>
      <c r="T50565" s="73"/>
      <c r="U50565" s="73"/>
      <c r="V50565" s="73"/>
      <c r="X50565" s="12"/>
    </row>
    <row r="50566" spans="2:24" x14ac:dyDescent="0.3">
      <c r="B50566" s="73"/>
      <c r="D50566" s="73"/>
      <c r="P50566" s="73"/>
      <c r="T50566" s="73"/>
      <c r="U50566" s="73"/>
      <c r="V50566" s="73"/>
      <c r="X50566" s="12"/>
    </row>
    <row r="50567" spans="2:24" x14ac:dyDescent="0.3">
      <c r="B50567" s="73"/>
      <c r="D50567" s="73"/>
      <c r="P50567" s="73"/>
      <c r="T50567" s="73"/>
      <c r="U50567" s="73"/>
      <c r="V50567" s="73"/>
      <c r="X50567" s="12"/>
    </row>
    <row r="50568" spans="2:24" x14ac:dyDescent="0.3">
      <c r="B50568" s="73"/>
      <c r="D50568" s="73"/>
      <c r="P50568" s="73"/>
      <c r="T50568" s="73"/>
      <c r="U50568" s="73"/>
      <c r="V50568" s="73"/>
      <c r="X50568" s="12"/>
    </row>
    <row r="50569" spans="2:24" x14ac:dyDescent="0.3">
      <c r="B50569" s="73"/>
      <c r="D50569" s="73"/>
      <c r="P50569" s="73"/>
      <c r="T50569" s="73"/>
      <c r="U50569" s="73"/>
      <c r="V50569" s="73"/>
      <c r="X50569" s="12"/>
    </row>
    <row r="50570" spans="2:24" x14ac:dyDescent="0.3">
      <c r="B50570" s="73"/>
      <c r="D50570" s="73"/>
      <c r="P50570" s="73"/>
      <c r="T50570" s="73"/>
      <c r="U50570" s="73"/>
      <c r="V50570" s="73"/>
      <c r="X50570" s="12"/>
    </row>
    <row r="50571" spans="2:24" x14ac:dyDescent="0.3">
      <c r="B50571" s="73"/>
      <c r="D50571" s="73"/>
      <c r="P50571" s="73"/>
      <c r="T50571" s="73"/>
      <c r="U50571" s="73"/>
      <c r="V50571" s="73"/>
      <c r="X50571" s="12"/>
    </row>
    <row r="50572" spans="2:24" x14ac:dyDescent="0.3">
      <c r="B50572" s="73"/>
      <c r="D50572" s="73"/>
      <c r="P50572" s="73"/>
      <c r="T50572" s="73"/>
      <c r="U50572" s="73"/>
      <c r="V50572" s="73"/>
      <c r="X50572" s="12"/>
    </row>
    <row r="50573" spans="2:24" x14ac:dyDescent="0.3">
      <c r="B50573" s="73"/>
      <c r="D50573" s="73"/>
      <c r="P50573" s="73"/>
      <c r="T50573" s="73"/>
      <c r="U50573" s="73"/>
      <c r="V50573" s="73"/>
      <c r="X50573" s="12"/>
    </row>
    <row r="50574" spans="2:24" x14ac:dyDescent="0.3">
      <c r="B50574" s="73"/>
      <c r="D50574" s="73"/>
      <c r="P50574" s="73"/>
      <c r="T50574" s="73"/>
      <c r="U50574" s="73"/>
      <c r="V50574" s="73"/>
      <c r="X50574" s="12"/>
    </row>
    <row r="50575" spans="2:24" x14ac:dyDescent="0.3">
      <c r="B50575" s="73"/>
      <c r="D50575" s="73"/>
      <c r="P50575" s="73"/>
      <c r="T50575" s="73"/>
      <c r="U50575" s="73"/>
      <c r="V50575" s="73"/>
      <c r="X50575" s="12"/>
    </row>
    <row r="50576" spans="2:24" x14ac:dyDescent="0.3">
      <c r="B50576" s="73"/>
      <c r="D50576" s="73"/>
      <c r="P50576" s="73"/>
      <c r="T50576" s="73"/>
      <c r="U50576" s="73"/>
      <c r="V50576" s="73"/>
      <c r="X50576" s="12"/>
    </row>
    <row r="50577" spans="2:24" x14ac:dyDescent="0.3">
      <c r="B50577" s="73"/>
      <c r="D50577" s="73"/>
      <c r="P50577" s="73"/>
      <c r="T50577" s="73"/>
      <c r="U50577" s="73"/>
      <c r="V50577" s="73"/>
      <c r="X50577" s="12"/>
    </row>
    <row r="50578" spans="2:24" x14ac:dyDescent="0.3">
      <c r="B50578" s="73"/>
      <c r="D50578" s="73"/>
      <c r="P50578" s="73"/>
      <c r="T50578" s="73"/>
      <c r="U50578" s="73"/>
      <c r="V50578" s="73"/>
      <c r="X50578" s="12"/>
    </row>
    <row r="50579" spans="2:24" x14ac:dyDescent="0.3">
      <c r="B50579" s="73"/>
      <c r="D50579" s="73"/>
      <c r="P50579" s="73"/>
      <c r="T50579" s="73"/>
      <c r="U50579" s="73"/>
      <c r="V50579" s="73"/>
      <c r="X50579" s="12"/>
    </row>
    <row r="50580" spans="2:24" x14ac:dyDescent="0.3">
      <c r="B50580" s="73"/>
      <c r="D50580" s="73"/>
      <c r="P50580" s="73"/>
      <c r="T50580" s="73"/>
      <c r="U50580" s="73"/>
      <c r="V50580" s="73"/>
      <c r="X50580" s="12"/>
    </row>
    <row r="50581" spans="2:24" x14ac:dyDescent="0.3">
      <c r="B50581" s="73"/>
      <c r="D50581" s="73"/>
      <c r="P50581" s="73"/>
      <c r="T50581" s="73"/>
      <c r="U50581" s="73"/>
      <c r="V50581" s="73"/>
      <c r="X50581" s="12"/>
    </row>
    <row r="50582" spans="2:24" x14ac:dyDescent="0.3">
      <c r="B50582" s="73"/>
      <c r="D50582" s="73"/>
      <c r="P50582" s="73"/>
      <c r="T50582" s="73"/>
      <c r="U50582" s="73"/>
      <c r="V50582" s="73"/>
      <c r="X50582" s="12"/>
    </row>
    <row r="50583" spans="2:24" x14ac:dyDescent="0.3">
      <c r="B50583" s="73"/>
      <c r="D50583" s="73"/>
      <c r="P50583" s="73"/>
      <c r="T50583" s="73"/>
      <c r="U50583" s="73"/>
      <c r="V50583" s="73"/>
      <c r="X50583" s="12"/>
    </row>
    <row r="50584" spans="2:24" x14ac:dyDescent="0.3">
      <c r="B50584" s="73"/>
      <c r="D50584" s="73"/>
      <c r="P50584" s="73"/>
      <c r="T50584" s="73"/>
      <c r="U50584" s="73"/>
      <c r="V50584" s="73"/>
      <c r="X50584" s="12"/>
    </row>
    <row r="50585" spans="2:24" x14ac:dyDescent="0.3">
      <c r="B50585" s="73"/>
      <c r="D50585" s="73"/>
      <c r="P50585" s="73"/>
      <c r="T50585" s="73"/>
      <c r="U50585" s="73"/>
      <c r="V50585" s="73"/>
      <c r="X50585" s="12"/>
    </row>
    <row r="50586" spans="2:24" x14ac:dyDescent="0.3">
      <c r="B50586" s="73"/>
      <c r="D50586" s="73"/>
      <c r="P50586" s="73"/>
      <c r="T50586" s="73"/>
      <c r="U50586" s="73"/>
      <c r="V50586" s="73"/>
      <c r="X50586" s="12"/>
    </row>
    <row r="50587" spans="2:24" x14ac:dyDescent="0.3">
      <c r="B50587" s="73"/>
      <c r="D50587" s="73"/>
      <c r="P50587" s="73"/>
      <c r="T50587" s="73"/>
      <c r="U50587" s="73"/>
      <c r="V50587" s="73"/>
      <c r="X50587" s="12"/>
    </row>
    <row r="50588" spans="2:24" x14ac:dyDescent="0.3">
      <c r="B50588" s="73"/>
      <c r="D50588" s="73"/>
      <c r="P50588" s="73"/>
      <c r="T50588" s="73"/>
      <c r="U50588" s="73"/>
      <c r="V50588" s="73"/>
      <c r="X50588" s="12"/>
    </row>
    <row r="50589" spans="2:24" x14ac:dyDescent="0.3">
      <c r="B50589" s="73"/>
      <c r="D50589" s="73"/>
      <c r="P50589" s="73"/>
      <c r="T50589" s="73"/>
      <c r="U50589" s="73"/>
      <c r="V50589" s="73"/>
      <c r="X50589" s="12"/>
    </row>
    <row r="50590" spans="2:24" x14ac:dyDescent="0.3">
      <c r="B50590" s="73"/>
      <c r="D50590" s="73"/>
      <c r="P50590" s="73"/>
      <c r="T50590" s="73"/>
      <c r="U50590" s="73"/>
      <c r="V50590" s="73"/>
      <c r="X50590" s="12"/>
    </row>
    <row r="50591" spans="2:24" x14ac:dyDescent="0.3">
      <c r="B50591" s="73"/>
      <c r="D50591" s="73"/>
      <c r="P50591" s="73"/>
      <c r="T50591" s="73"/>
      <c r="U50591" s="73"/>
      <c r="V50591" s="73"/>
      <c r="X50591" s="12"/>
    </row>
    <row r="50592" spans="2:24" x14ac:dyDescent="0.3">
      <c r="B50592" s="73"/>
      <c r="D50592" s="73"/>
      <c r="P50592" s="73"/>
      <c r="T50592" s="73"/>
      <c r="U50592" s="73"/>
      <c r="V50592" s="73"/>
      <c r="X50592" s="12"/>
    </row>
    <row r="50593" spans="2:24" x14ac:dyDescent="0.3">
      <c r="B50593" s="73"/>
      <c r="D50593" s="73"/>
      <c r="P50593" s="73"/>
      <c r="T50593" s="73"/>
      <c r="U50593" s="73"/>
      <c r="V50593" s="73"/>
      <c r="X50593" s="12"/>
    </row>
    <row r="50594" spans="2:24" x14ac:dyDescent="0.3">
      <c r="B50594" s="73"/>
      <c r="D50594" s="73"/>
      <c r="P50594" s="73"/>
      <c r="T50594" s="73"/>
      <c r="U50594" s="73"/>
      <c r="V50594" s="73"/>
      <c r="X50594" s="12"/>
    </row>
    <row r="50595" spans="2:24" x14ac:dyDescent="0.3">
      <c r="B50595" s="73"/>
      <c r="D50595" s="73"/>
      <c r="P50595" s="73"/>
      <c r="T50595" s="73"/>
      <c r="U50595" s="73"/>
      <c r="V50595" s="73"/>
      <c r="X50595" s="12"/>
    </row>
    <row r="50596" spans="2:24" x14ac:dyDescent="0.3">
      <c r="B50596" s="73"/>
      <c r="D50596" s="73"/>
      <c r="P50596" s="73"/>
      <c r="T50596" s="73"/>
      <c r="U50596" s="73"/>
      <c r="V50596" s="73"/>
      <c r="X50596" s="12"/>
    </row>
    <row r="50597" spans="2:24" x14ac:dyDescent="0.3">
      <c r="B50597" s="73"/>
      <c r="D50597" s="73"/>
      <c r="P50597" s="73"/>
      <c r="T50597" s="73"/>
      <c r="U50597" s="73"/>
      <c r="V50597" s="73"/>
      <c r="X50597" s="12"/>
    </row>
    <row r="50598" spans="2:24" x14ac:dyDescent="0.3">
      <c r="B50598" s="73"/>
      <c r="D50598" s="73"/>
      <c r="P50598" s="73"/>
      <c r="T50598" s="73"/>
      <c r="U50598" s="73"/>
      <c r="V50598" s="73"/>
      <c r="X50598" s="12"/>
    </row>
    <row r="50599" spans="2:24" x14ac:dyDescent="0.3">
      <c r="B50599" s="73"/>
      <c r="D50599" s="73"/>
      <c r="P50599" s="73"/>
      <c r="T50599" s="73"/>
      <c r="U50599" s="73"/>
      <c r="V50599" s="73"/>
      <c r="X50599" s="12"/>
    </row>
    <row r="50600" spans="2:24" x14ac:dyDescent="0.3">
      <c r="B50600" s="73"/>
      <c r="D50600" s="73"/>
      <c r="P50600" s="73"/>
      <c r="T50600" s="73"/>
      <c r="U50600" s="73"/>
      <c r="V50600" s="73"/>
      <c r="X50600" s="12"/>
    </row>
    <row r="50601" spans="2:24" x14ac:dyDescent="0.3">
      <c r="B50601" s="73"/>
      <c r="D50601" s="73"/>
      <c r="P50601" s="73"/>
      <c r="T50601" s="73"/>
      <c r="U50601" s="73"/>
      <c r="V50601" s="73"/>
      <c r="X50601" s="12"/>
    </row>
    <row r="50602" spans="2:24" x14ac:dyDescent="0.3">
      <c r="B50602" s="73"/>
      <c r="D50602" s="73"/>
      <c r="P50602" s="73"/>
      <c r="T50602" s="73"/>
      <c r="U50602" s="73"/>
      <c r="V50602" s="73"/>
      <c r="X50602" s="12"/>
    </row>
    <row r="50603" spans="2:24" x14ac:dyDescent="0.3">
      <c r="B50603" s="73"/>
      <c r="D50603" s="73"/>
      <c r="P50603" s="73"/>
      <c r="T50603" s="73"/>
      <c r="U50603" s="73"/>
      <c r="V50603" s="73"/>
      <c r="X50603" s="12"/>
    </row>
    <row r="50604" spans="2:24" x14ac:dyDescent="0.3">
      <c r="B50604" s="73"/>
      <c r="D50604" s="73"/>
      <c r="P50604" s="73"/>
      <c r="T50604" s="73"/>
      <c r="U50604" s="73"/>
      <c r="V50604" s="73"/>
      <c r="X50604" s="12"/>
    </row>
    <row r="50605" spans="2:24" x14ac:dyDescent="0.3">
      <c r="B50605" s="73"/>
      <c r="D50605" s="73"/>
      <c r="P50605" s="73"/>
      <c r="T50605" s="73"/>
      <c r="U50605" s="73"/>
      <c r="V50605" s="73"/>
      <c r="X50605" s="12"/>
    </row>
    <row r="50606" spans="2:24" x14ac:dyDescent="0.3">
      <c r="B50606" s="73"/>
      <c r="D50606" s="73"/>
      <c r="P50606" s="73"/>
      <c r="T50606" s="73"/>
      <c r="U50606" s="73"/>
      <c r="V50606" s="73"/>
      <c r="X50606" s="12"/>
    </row>
    <row r="50607" spans="2:24" x14ac:dyDescent="0.3">
      <c r="B50607" s="73"/>
      <c r="D50607" s="73"/>
      <c r="P50607" s="73"/>
      <c r="T50607" s="73"/>
      <c r="U50607" s="73"/>
      <c r="V50607" s="73"/>
      <c r="X50607" s="12"/>
    </row>
    <row r="50608" spans="2:24" x14ac:dyDescent="0.3">
      <c r="B50608" s="73"/>
      <c r="D50608" s="73"/>
      <c r="P50608" s="73"/>
      <c r="T50608" s="73"/>
      <c r="U50608" s="73"/>
      <c r="V50608" s="73"/>
      <c r="X50608" s="12"/>
    </row>
    <row r="50609" spans="2:24" x14ac:dyDescent="0.3">
      <c r="B50609" s="73"/>
      <c r="D50609" s="73"/>
      <c r="P50609" s="73"/>
      <c r="T50609" s="73"/>
      <c r="U50609" s="73"/>
      <c r="V50609" s="73"/>
      <c r="X50609" s="12"/>
    </row>
    <row r="50610" spans="2:24" x14ac:dyDescent="0.3">
      <c r="B50610" s="73"/>
      <c r="D50610" s="73"/>
      <c r="P50610" s="73"/>
      <c r="T50610" s="73"/>
      <c r="U50610" s="73"/>
      <c r="V50610" s="73"/>
      <c r="X50610" s="12"/>
    </row>
    <row r="50611" spans="2:24" x14ac:dyDescent="0.3">
      <c r="B50611" s="73"/>
      <c r="D50611" s="73"/>
      <c r="P50611" s="73"/>
      <c r="T50611" s="73"/>
      <c r="U50611" s="73"/>
      <c r="V50611" s="73"/>
      <c r="X50611" s="12"/>
    </row>
    <row r="50612" spans="2:24" x14ac:dyDescent="0.3">
      <c r="B50612" s="73"/>
      <c r="D50612" s="73"/>
      <c r="P50612" s="73"/>
      <c r="T50612" s="73"/>
      <c r="U50612" s="73"/>
      <c r="V50612" s="73"/>
      <c r="X50612" s="12"/>
    </row>
    <row r="50613" spans="2:24" x14ac:dyDescent="0.3">
      <c r="B50613" s="73"/>
      <c r="D50613" s="73"/>
      <c r="P50613" s="73"/>
      <c r="T50613" s="73"/>
      <c r="U50613" s="73"/>
      <c r="V50613" s="73"/>
      <c r="X50613" s="12"/>
    </row>
    <row r="50614" spans="2:24" x14ac:dyDescent="0.3">
      <c r="B50614" s="73"/>
      <c r="D50614" s="73"/>
      <c r="P50614" s="73"/>
      <c r="T50614" s="73"/>
      <c r="U50614" s="73"/>
      <c r="V50614" s="73"/>
      <c r="X50614" s="12"/>
    </row>
    <row r="50615" spans="2:24" x14ac:dyDescent="0.3">
      <c r="B50615" s="73"/>
      <c r="D50615" s="73"/>
      <c r="P50615" s="73"/>
      <c r="T50615" s="73"/>
      <c r="U50615" s="73"/>
      <c r="V50615" s="73"/>
      <c r="X50615" s="12"/>
    </row>
    <row r="50616" spans="2:24" x14ac:dyDescent="0.3">
      <c r="B50616" s="73"/>
      <c r="D50616" s="73"/>
      <c r="P50616" s="73"/>
      <c r="T50616" s="73"/>
      <c r="U50616" s="73"/>
      <c r="V50616" s="73"/>
      <c r="X50616" s="12"/>
    </row>
    <row r="50617" spans="2:24" x14ac:dyDescent="0.3">
      <c r="B50617" s="73"/>
      <c r="D50617" s="73"/>
      <c r="P50617" s="73"/>
      <c r="T50617" s="73"/>
      <c r="U50617" s="73"/>
      <c r="V50617" s="73"/>
      <c r="X50617" s="12"/>
    </row>
    <row r="50618" spans="2:24" x14ac:dyDescent="0.3">
      <c r="B50618" s="73"/>
      <c r="D50618" s="73"/>
      <c r="P50618" s="73"/>
      <c r="T50618" s="73"/>
      <c r="U50618" s="73"/>
      <c r="V50618" s="73"/>
      <c r="X50618" s="12"/>
    </row>
    <row r="50619" spans="2:24" x14ac:dyDescent="0.3">
      <c r="B50619" s="73"/>
      <c r="D50619" s="73"/>
      <c r="P50619" s="73"/>
      <c r="T50619" s="73"/>
      <c r="U50619" s="73"/>
      <c r="V50619" s="73"/>
      <c r="X50619" s="12"/>
    </row>
    <row r="50620" spans="2:24" x14ac:dyDescent="0.3">
      <c r="B50620" s="73"/>
      <c r="D50620" s="73"/>
      <c r="P50620" s="73"/>
      <c r="T50620" s="73"/>
      <c r="U50620" s="73"/>
      <c r="V50620" s="73"/>
      <c r="X50620" s="12"/>
    </row>
    <row r="50621" spans="2:24" x14ac:dyDescent="0.3">
      <c r="B50621" s="73"/>
      <c r="D50621" s="73"/>
      <c r="P50621" s="73"/>
      <c r="T50621" s="73"/>
      <c r="U50621" s="73"/>
      <c r="V50621" s="73"/>
      <c r="X50621" s="12"/>
    </row>
    <row r="50622" spans="2:24" x14ac:dyDescent="0.3">
      <c r="B50622" s="73"/>
      <c r="D50622" s="73"/>
      <c r="P50622" s="73"/>
      <c r="T50622" s="73"/>
      <c r="U50622" s="73"/>
      <c r="V50622" s="73"/>
      <c r="X50622" s="12"/>
    </row>
    <row r="50623" spans="2:24" x14ac:dyDescent="0.3">
      <c r="B50623" s="73"/>
      <c r="D50623" s="73"/>
      <c r="P50623" s="73"/>
      <c r="T50623" s="73"/>
      <c r="U50623" s="73"/>
      <c r="V50623" s="73"/>
      <c r="X50623" s="12"/>
    </row>
    <row r="50624" spans="2:24" x14ac:dyDescent="0.3">
      <c r="B50624" s="73"/>
      <c r="D50624" s="73"/>
      <c r="P50624" s="73"/>
      <c r="T50624" s="73"/>
      <c r="U50624" s="73"/>
      <c r="V50624" s="73"/>
      <c r="X50624" s="12"/>
    </row>
    <row r="50625" spans="2:24" x14ac:dyDescent="0.3">
      <c r="B50625" s="73"/>
      <c r="D50625" s="73"/>
      <c r="P50625" s="73"/>
      <c r="T50625" s="73"/>
      <c r="U50625" s="73"/>
      <c r="V50625" s="73"/>
      <c r="X50625" s="12"/>
    </row>
    <row r="50626" spans="2:24" x14ac:dyDescent="0.3">
      <c r="B50626" s="73"/>
      <c r="D50626" s="73"/>
      <c r="P50626" s="73"/>
      <c r="T50626" s="73"/>
      <c r="U50626" s="73"/>
      <c r="V50626" s="73"/>
      <c r="X50626" s="12"/>
    </row>
    <row r="50627" spans="2:24" x14ac:dyDescent="0.3">
      <c r="B50627" s="73"/>
      <c r="D50627" s="73"/>
      <c r="P50627" s="73"/>
      <c r="T50627" s="73"/>
      <c r="U50627" s="73"/>
      <c r="V50627" s="73"/>
      <c r="X50627" s="12"/>
    </row>
    <row r="50628" spans="2:24" x14ac:dyDescent="0.3">
      <c r="B50628" s="73"/>
      <c r="D50628" s="73"/>
      <c r="P50628" s="73"/>
      <c r="T50628" s="73"/>
      <c r="U50628" s="73"/>
      <c r="V50628" s="73"/>
      <c r="X50628" s="12"/>
    </row>
    <row r="50629" spans="2:24" x14ac:dyDescent="0.3">
      <c r="B50629" s="73"/>
      <c r="D50629" s="73"/>
      <c r="P50629" s="73"/>
      <c r="T50629" s="73"/>
      <c r="U50629" s="73"/>
      <c r="V50629" s="73"/>
      <c r="X50629" s="12"/>
    </row>
    <row r="50630" spans="2:24" x14ac:dyDescent="0.3">
      <c r="B50630" s="73"/>
      <c r="D50630" s="73"/>
      <c r="P50630" s="73"/>
      <c r="T50630" s="73"/>
      <c r="U50630" s="73"/>
      <c r="V50630" s="73"/>
      <c r="X50630" s="12"/>
    </row>
    <row r="50631" spans="2:24" x14ac:dyDescent="0.3">
      <c r="B50631" s="73"/>
      <c r="D50631" s="73"/>
      <c r="P50631" s="73"/>
      <c r="T50631" s="73"/>
      <c r="U50631" s="73"/>
      <c r="V50631" s="73"/>
      <c r="X50631" s="12"/>
    </row>
    <row r="50632" spans="2:24" x14ac:dyDescent="0.3">
      <c r="B50632" s="73"/>
      <c r="D50632" s="73"/>
      <c r="P50632" s="73"/>
      <c r="T50632" s="73"/>
      <c r="U50632" s="73"/>
      <c r="V50632" s="73"/>
      <c r="X50632" s="12"/>
    </row>
    <row r="50633" spans="2:24" x14ac:dyDescent="0.3">
      <c r="B50633" s="73"/>
      <c r="D50633" s="73"/>
      <c r="P50633" s="73"/>
      <c r="T50633" s="73"/>
      <c r="U50633" s="73"/>
      <c r="V50633" s="73"/>
      <c r="X50633" s="12"/>
    </row>
    <row r="50634" spans="2:24" x14ac:dyDescent="0.3">
      <c r="B50634" s="73"/>
      <c r="D50634" s="73"/>
      <c r="P50634" s="73"/>
      <c r="T50634" s="73"/>
      <c r="U50634" s="73"/>
      <c r="V50634" s="73"/>
      <c r="X50634" s="12"/>
    </row>
    <row r="50635" spans="2:24" x14ac:dyDescent="0.3">
      <c r="B50635" s="73"/>
      <c r="D50635" s="73"/>
      <c r="P50635" s="73"/>
      <c r="T50635" s="73"/>
      <c r="U50635" s="73"/>
      <c r="V50635" s="73"/>
      <c r="X50635" s="12"/>
    </row>
    <row r="50636" spans="2:24" x14ac:dyDescent="0.3">
      <c r="B50636" s="73"/>
      <c r="D50636" s="73"/>
      <c r="P50636" s="73"/>
      <c r="T50636" s="73"/>
      <c r="U50636" s="73"/>
      <c r="V50636" s="73"/>
      <c r="X50636" s="12"/>
    </row>
    <row r="50637" spans="2:24" x14ac:dyDescent="0.3">
      <c r="B50637" s="73"/>
      <c r="D50637" s="73"/>
      <c r="P50637" s="73"/>
      <c r="T50637" s="73"/>
      <c r="U50637" s="73"/>
      <c r="V50637" s="73"/>
      <c r="X50637" s="12"/>
    </row>
    <row r="50638" spans="2:24" x14ac:dyDescent="0.3">
      <c r="B50638" s="73"/>
      <c r="D50638" s="73"/>
      <c r="P50638" s="73"/>
      <c r="T50638" s="73"/>
      <c r="U50638" s="73"/>
      <c r="V50638" s="73"/>
      <c r="X50638" s="12"/>
    </row>
    <row r="50639" spans="2:24" x14ac:dyDescent="0.3">
      <c r="B50639" s="73"/>
      <c r="D50639" s="73"/>
      <c r="P50639" s="73"/>
      <c r="T50639" s="73"/>
      <c r="U50639" s="73"/>
      <c r="V50639" s="73"/>
      <c r="X50639" s="12"/>
    </row>
    <row r="50640" spans="2:24" x14ac:dyDescent="0.3">
      <c r="B50640" s="73"/>
      <c r="D50640" s="73"/>
      <c r="P50640" s="73"/>
      <c r="T50640" s="73"/>
      <c r="U50640" s="73"/>
      <c r="V50640" s="73"/>
      <c r="X50640" s="12"/>
    </row>
    <row r="50641" spans="2:24" x14ac:dyDescent="0.3">
      <c r="B50641" s="73"/>
      <c r="D50641" s="73"/>
      <c r="P50641" s="73"/>
      <c r="T50641" s="73"/>
      <c r="U50641" s="73"/>
      <c r="V50641" s="73"/>
      <c r="X50641" s="12"/>
    </row>
    <row r="50642" spans="2:24" x14ac:dyDescent="0.3">
      <c r="B50642" s="73"/>
      <c r="D50642" s="73"/>
      <c r="P50642" s="73"/>
      <c r="T50642" s="73"/>
      <c r="U50642" s="73"/>
      <c r="V50642" s="73"/>
      <c r="X50642" s="12"/>
    </row>
    <row r="50643" spans="2:24" x14ac:dyDescent="0.3">
      <c r="B50643" s="73"/>
      <c r="D50643" s="73"/>
      <c r="P50643" s="73"/>
      <c r="T50643" s="73"/>
      <c r="U50643" s="73"/>
      <c r="V50643" s="73"/>
      <c r="X50643" s="12"/>
    </row>
    <row r="50644" spans="2:24" x14ac:dyDescent="0.3">
      <c r="B50644" s="73"/>
      <c r="D50644" s="73"/>
      <c r="P50644" s="73"/>
      <c r="T50644" s="73"/>
      <c r="U50644" s="73"/>
      <c r="V50644" s="73"/>
      <c r="X50644" s="12"/>
    </row>
    <row r="50645" spans="2:24" x14ac:dyDescent="0.3">
      <c r="B50645" s="73"/>
      <c r="D50645" s="73"/>
      <c r="P50645" s="73"/>
      <c r="T50645" s="73"/>
      <c r="U50645" s="73"/>
      <c r="V50645" s="73"/>
      <c r="X50645" s="12"/>
    </row>
    <row r="50646" spans="2:24" x14ac:dyDescent="0.3">
      <c r="B50646" s="73"/>
      <c r="D50646" s="73"/>
      <c r="P50646" s="73"/>
      <c r="T50646" s="73"/>
      <c r="U50646" s="73"/>
      <c r="V50646" s="73"/>
      <c r="X50646" s="12"/>
    </row>
    <row r="50647" spans="2:24" x14ac:dyDescent="0.3">
      <c r="B50647" s="73"/>
      <c r="D50647" s="73"/>
      <c r="P50647" s="73"/>
      <c r="T50647" s="73"/>
      <c r="U50647" s="73"/>
      <c r="V50647" s="73"/>
      <c r="X50647" s="12"/>
    </row>
    <row r="50648" spans="2:24" x14ac:dyDescent="0.3">
      <c r="B50648" s="73"/>
      <c r="D50648" s="73"/>
      <c r="P50648" s="73"/>
      <c r="T50648" s="73"/>
      <c r="U50648" s="73"/>
      <c r="V50648" s="73"/>
      <c r="X50648" s="12"/>
    </row>
    <row r="50649" spans="2:24" x14ac:dyDescent="0.3">
      <c r="B50649" s="73"/>
      <c r="D50649" s="73"/>
      <c r="P50649" s="73"/>
      <c r="T50649" s="73"/>
      <c r="U50649" s="73"/>
      <c r="V50649" s="73"/>
      <c r="X50649" s="12"/>
    </row>
    <row r="50650" spans="2:24" x14ac:dyDescent="0.3">
      <c r="B50650" s="73"/>
      <c r="D50650" s="73"/>
      <c r="P50650" s="73"/>
      <c r="T50650" s="73"/>
      <c r="U50650" s="73"/>
      <c r="V50650" s="73"/>
      <c r="X50650" s="12"/>
    </row>
    <row r="50651" spans="2:24" x14ac:dyDescent="0.3">
      <c r="B50651" s="73"/>
      <c r="D50651" s="73"/>
      <c r="P50651" s="73"/>
      <c r="T50651" s="73"/>
      <c r="U50651" s="73"/>
      <c r="V50651" s="73"/>
      <c r="X50651" s="12"/>
    </row>
    <row r="50652" spans="2:24" x14ac:dyDescent="0.3">
      <c r="B50652" s="73"/>
      <c r="D50652" s="73"/>
      <c r="P50652" s="73"/>
      <c r="T50652" s="73"/>
      <c r="U50652" s="73"/>
      <c r="V50652" s="73"/>
      <c r="X50652" s="12"/>
    </row>
    <row r="50653" spans="2:24" x14ac:dyDescent="0.3">
      <c r="B50653" s="73"/>
      <c r="D50653" s="73"/>
      <c r="P50653" s="73"/>
      <c r="T50653" s="73"/>
      <c r="U50653" s="73"/>
      <c r="V50653" s="73"/>
      <c r="X50653" s="12"/>
    </row>
    <row r="50654" spans="2:24" x14ac:dyDescent="0.3">
      <c r="B50654" s="73"/>
      <c r="D50654" s="73"/>
      <c r="P50654" s="73"/>
      <c r="T50654" s="73"/>
      <c r="U50654" s="73"/>
      <c r="V50654" s="73"/>
      <c r="X50654" s="12"/>
    </row>
    <row r="50655" spans="2:24" x14ac:dyDescent="0.3">
      <c r="B50655" s="73"/>
      <c r="D50655" s="73"/>
      <c r="P50655" s="73"/>
      <c r="T50655" s="73"/>
      <c r="U50655" s="73"/>
      <c r="V50655" s="73"/>
      <c r="X50655" s="12"/>
    </row>
    <row r="50656" spans="2:24" x14ac:dyDescent="0.3">
      <c r="B50656" s="73"/>
      <c r="D50656" s="73"/>
      <c r="P50656" s="73"/>
      <c r="T50656" s="73"/>
      <c r="U50656" s="73"/>
      <c r="V50656" s="73"/>
      <c r="X50656" s="12"/>
    </row>
    <row r="50657" spans="2:24" x14ac:dyDescent="0.3">
      <c r="B50657" s="73"/>
      <c r="D50657" s="73"/>
      <c r="P50657" s="73"/>
      <c r="T50657" s="73"/>
      <c r="U50657" s="73"/>
      <c r="V50657" s="73"/>
      <c r="X50657" s="12"/>
    </row>
    <row r="50658" spans="2:24" x14ac:dyDescent="0.3">
      <c r="B50658" s="73"/>
      <c r="D50658" s="73"/>
      <c r="P50658" s="73"/>
      <c r="T50658" s="73"/>
      <c r="U50658" s="73"/>
      <c r="V50658" s="73"/>
      <c r="X50658" s="12"/>
    </row>
    <row r="50659" spans="2:24" x14ac:dyDescent="0.3">
      <c r="B50659" s="73"/>
      <c r="D50659" s="73"/>
      <c r="P50659" s="73"/>
      <c r="T50659" s="73"/>
      <c r="U50659" s="73"/>
      <c r="V50659" s="73"/>
      <c r="X50659" s="12"/>
    </row>
    <row r="50660" spans="2:24" x14ac:dyDescent="0.3">
      <c r="B50660" s="73"/>
      <c r="D50660" s="73"/>
      <c r="P50660" s="73"/>
      <c r="T50660" s="73"/>
      <c r="U50660" s="73"/>
      <c r="V50660" s="73"/>
      <c r="X50660" s="12"/>
    </row>
    <row r="50661" spans="2:24" x14ac:dyDescent="0.3">
      <c r="B50661" s="73"/>
      <c r="D50661" s="73"/>
      <c r="P50661" s="73"/>
      <c r="T50661" s="73"/>
      <c r="U50661" s="73"/>
      <c r="V50661" s="73"/>
      <c r="X50661" s="12"/>
    </row>
    <row r="50662" spans="2:24" x14ac:dyDescent="0.3">
      <c r="B50662" s="73"/>
      <c r="D50662" s="73"/>
      <c r="P50662" s="73"/>
      <c r="T50662" s="73"/>
      <c r="U50662" s="73"/>
      <c r="V50662" s="73"/>
      <c r="X50662" s="12"/>
    </row>
    <row r="50663" spans="2:24" x14ac:dyDescent="0.3">
      <c r="B50663" s="73"/>
      <c r="D50663" s="73"/>
      <c r="P50663" s="73"/>
      <c r="T50663" s="73"/>
      <c r="U50663" s="73"/>
      <c r="V50663" s="73"/>
      <c r="X50663" s="12"/>
    </row>
    <row r="50664" spans="2:24" x14ac:dyDescent="0.3">
      <c r="B50664" s="73"/>
      <c r="D50664" s="73"/>
      <c r="P50664" s="73"/>
      <c r="T50664" s="73"/>
      <c r="U50664" s="73"/>
      <c r="V50664" s="73"/>
      <c r="X50664" s="12"/>
    </row>
    <row r="50665" spans="2:24" x14ac:dyDescent="0.3">
      <c r="B50665" s="73"/>
      <c r="D50665" s="73"/>
      <c r="P50665" s="73"/>
      <c r="T50665" s="73"/>
      <c r="U50665" s="73"/>
      <c r="V50665" s="73"/>
      <c r="X50665" s="12"/>
    </row>
    <row r="50666" spans="2:24" x14ac:dyDescent="0.3">
      <c r="B50666" s="73"/>
      <c r="D50666" s="73"/>
      <c r="P50666" s="73"/>
      <c r="T50666" s="73"/>
      <c r="U50666" s="73"/>
      <c r="V50666" s="73"/>
      <c r="X50666" s="12"/>
    </row>
    <row r="50667" spans="2:24" x14ac:dyDescent="0.3">
      <c r="B50667" s="73"/>
      <c r="D50667" s="73"/>
      <c r="P50667" s="73"/>
      <c r="T50667" s="73"/>
      <c r="U50667" s="73"/>
      <c r="V50667" s="73"/>
      <c r="X50667" s="12"/>
    </row>
    <row r="50668" spans="2:24" x14ac:dyDescent="0.3">
      <c r="B50668" s="73"/>
      <c r="D50668" s="73"/>
      <c r="P50668" s="73"/>
      <c r="T50668" s="73"/>
      <c r="U50668" s="73"/>
      <c r="V50668" s="73"/>
      <c r="X50668" s="12"/>
    </row>
    <row r="50669" spans="2:24" x14ac:dyDescent="0.3">
      <c r="B50669" s="73"/>
      <c r="D50669" s="73"/>
      <c r="P50669" s="73"/>
      <c r="T50669" s="73"/>
      <c r="U50669" s="73"/>
      <c r="V50669" s="73"/>
      <c r="X50669" s="12"/>
    </row>
    <row r="50670" spans="2:24" x14ac:dyDescent="0.3">
      <c r="B50670" s="73"/>
      <c r="D50670" s="73"/>
      <c r="P50670" s="73"/>
      <c r="T50670" s="73"/>
      <c r="U50670" s="73"/>
      <c r="V50670" s="73"/>
      <c r="X50670" s="12"/>
    </row>
    <row r="50671" spans="2:24" x14ac:dyDescent="0.3">
      <c r="B50671" s="73"/>
      <c r="D50671" s="73"/>
      <c r="P50671" s="73"/>
      <c r="T50671" s="73"/>
      <c r="U50671" s="73"/>
      <c r="V50671" s="73"/>
      <c r="X50671" s="12"/>
    </row>
    <row r="50672" spans="2:24" x14ac:dyDescent="0.3">
      <c r="B50672" s="73"/>
      <c r="D50672" s="73"/>
      <c r="P50672" s="73"/>
      <c r="T50672" s="73"/>
      <c r="U50672" s="73"/>
      <c r="V50672" s="73"/>
      <c r="X50672" s="12"/>
    </row>
    <row r="50673" spans="2:24" x14ac:dyDescent="0.3">
      <c r="B50673" s="73"/>
      <c r="D50673" s="73"/>
      <c r="P50673" s="73"/>
      <c r="T50673" s="73"/>
      <c r="U50673" s="73"/>
      <c r="V50673" s="73"/>
      <c r="X50673" s="12"/>
    </row>
    <row r="50674" spans="2:24" x14ac:dyDescent="0.3">
      <c r="B50674" s="73"/>
      <c r="D50674" s="73"/>
      <c r="P50674" s="73"/>
      <c r="T50674" s="73"/>
      <c r="U50674" s="73"/>
      <c r="V50674" s="73"/>
      <c r="X50674" s="12"/>
    </row>
    <row r="50675" spans="2:24" x14ac:dyDescent="0.3">
      <c r="B50675" s="73"/>
      <c r="D50675" s="73"/>
      <c r="P50675" s="73"/>
      <c r="T50675" s="73"/>
      <c r="U50675" s="73"/>
      <c r="V50675" s="73"/>
      <c r="X50675" s="12"/>
    </row>
    <row r="50676" spans="2:24" x14ac:dyDescent="0.3">
      <c r="B50676" s="73"/>
      <c r="D50676" s="73"/>
      <c r="P50676" s="73"/>
      <c r="T50676" s="73"/>
      <c r="U50676" s="73"/>
      <c r="V50676" s="73"/>
      <c r="X50676" s="12"/>
    </row>
    <row r="50677" spans="2:24" x14ac:dyDescent="0.3">
      <c r="B50677" s="73"/>
      <c r="D50677" s="73"/>
      <c r="P50677" s="73"/>
      <c r="T50677" s="73"/>
      <c r="U50677" s="73"/>
      <c r="V50677" s="73"/>
      <c r="X50677" s="12"/>
    </row>
    <row r="50678" spans="2:24" x14ac:dyDescent="0.3">
      <c r="B50678" s="73"/>
      <c r="D50678" s="73"/>
      <c r="P50678" s="73"/>
      <c r="T50678" s="73"/>
      <c r="U50678" s="73"/>
      <c r="V50678" s="73"/>
      <c r="X50678" s="12"/>
    </row>
    <row r="50679" spans="2:24" x14ac:dyDescent="0.3">
      <c r="B50679" s="73"/>
      <c r="D50679" s="73"/>
      <c r="P50679" s="73"/>
      <c r="T50679" s="73"/>
      <c r="U50679" s="73"/>
      <c r="V50679" s="73"/>
      <c r="X50679" s="12"/>
    </row>
    <row r="50680" spans="2:24" x14ac:dyDescent="0.3">
      <c r="B50680" s="73"/>
      <c r="D50680" s="73"/>
      <c r="P50680" s="73"/>
      <c r="T50680" s="73"/>
      <c r="U50680" s="73"/>
      <c r="V50680" s="73"/>
      <c r="X50680" s="12"/>
    </row>
    <row r="50681" spans="2:24" x14ac:dyDescent="0.3">
      <c r="B50681" s="73"/>
      <c r="D50681" s="73"/>
      <c r="P50681" s="73"/>
      <c r="T50681" s="73"/>
      <c r="U50681" s="73"/>
      <c r="V50681" s="73"/>
      <c r="X50681" s="12"/>
    </row>
    <row r="50682" spans="2:24" x14ac:dyDescent="0.3">
      <c r="B50682" s="73"/>
      <c r="D50682" s="73"/>
      <c r="P50682" s="73"/>
      <c r="T50682" s="73"/>
      <c r="U50682" s="73"/>
      <c r="V50682" s="73"/>
      <c r="X50682" s="12"/>
    </row>
    <row r="50683" spans="2:24" x14ac:dyDescent="0.3">
      <c r="B50683" s="73"/>
      <c r="D50683" s="73"/>
      <c r="P50683" s="73"/>
      <c r="T50683" s="73"/>
      <c r="U50683" s="73"/>
      <c r="V50683" s="73"/>
      <c r="X50683" s="12"/>
    </row>
    <row r="50684" spans="2:24" x14ac:dyDescent="0.3">
      <c r="B50684" s="73"/>
      <c r="D50684" s="73"/>
      <c r="P50684" s="73"/>
      <c r="T50684" s="73"/>
      <c r="U50684" s="73"/>
      <c r="V50684" s="73"/>
      <c r="X50684" s="12"/>
    </row>
    <row r="50685" spans="2:24" x14ac:dyDescent="0.3">
      <c r="B50685" s="73"/>
      <c r="D50685" s="73"/>
      <c r="P50685" s="73"/>
      <c r="T50685" s="73"/>
      <c r="U50685" s="73"/>
      <c r="V50685" s="73"/>
      <c r="X50685" s="12"/>
    </row>
    <row r="50686" spans="2:24" x14ac:dyDescent="0.3">
      <c r="B50686" s="73"/>
      <c r="D50686" s="73"/>
      <c r="P50686" s="73"/>
      <c r="T50686" s="73"/>
      <c r="U50686" s="73"/>
      <c r="V50686" s="73"/>
      <c r="X50686" s="12"/>
    </row>
    <row r="50687" spans="2:24" x14ac:dyDescent="0.3">
      <c r="B50687" s="73"/>
      <c r="D50687" s="73"/>
      <c r="P50687" s="73"/>
      <c r="T50687" s="73"/>
      <c r="U50687" s="73"/>
      <c r="V50687" s="73"/>
      <c r="X50687" s="12"/>
    </row>
    <row r="50688" spans="2:24" x14ac:dyDescent="0.3">
      <c r="B50688" s="73"/>
      <c r="D50688" s="73"/>
      <c r="P50688" s="73"/>
      <c r="T50688" s="73"/>
      <c r="U50688" s="73"/>
      <c r="V50688" s="73"/>
      <c r="X50688" s="12"/>
    </row>
    <row r="50689" spans="2:24" x14ac:dyDescent="0.3">
      <c r="B50689" s="73"/>
      <c r="D50689" s="73"/>
      <c r="P50689" s="73"/>
      <c r="T50689" s="73"/>
      <c r="U50689" s="73"/>
      <c r="V50689" s="73"/>
      <c r="X50689" s="12"/>
    </row>
    <row r="50690" spans="2:24" x14ac:dyDescent="0.3">
      <c r="B50690" s="73"/>
      <c r="D50690" s="73"/>
      <c r="P50690" s="73"/>
      <c r="T50690" s="73"/>
      <c r="U50690" s="73"/>
      <c r="V50690" s="73"/>
      <c r="X50690" s="12"/>
    </row>
    <row r="50691" spans="2:24" x14ac:dyDescent="0.3">
      <c r="B50691" s="73"/>
      <c r="D50691" s="73"/>
      <c r="P50691" s="73"/>
      <c r="T50691" s="73"/>
      <c r="U50691" s="73"/>
      <c r="V50691" s="73"/>
      <c r="X50691" s="12"/>
    </row>
    <row r="50692" spans="2:24" x14ac:dyDescent="0.3">
      <c r="B50692" s="73"/>
      <c r="D50692" s="73"/>
      <c r="P50692" s="73"/>
      <c r="T50692" s="73"/>
      <c r="U50692" s="73"/>
      <c r="V50692" s="73"/>
      <c r="X50692" s="12"/>
    </row>
    <row r="50693" spans="2:24" x14ac:dyDescent="0.3">
      <c r="B50693" s="73"/>
      <c r="D50693" s="73"/>
      <c r="P50693" s="73"/>
      <c r="T50693" s="73"/>
      <c r="U50693" s="73"/>
      <c r="V50693" s="73"/>
      <c r="X50693" s="12"/>
    </row>
    <row r="50694" spans="2:24" x14ac:dyDescent="0.3">
      <c r="B50694" s="73"/>
      <c r="D50694" s="73"/>
      <c r="P50694" s="73"/>
      <c r="T50694" s="73"/>
      <c r="U50694" s="73"/>
      <c r="V50694" s="73"/>
      <c r="X50694" s="12"/>
    </row>
    <row r="50695" spans="2:24" x14ac:dyDescent="0.3">
      <c r="B50695" s="73"/>
      <c r="D50695" s="73"/>
      <c r="P50695" s="73"/>
      <c r="T50695" s="73"/>
      <c r="U50695" s="73"/>
      <c r="V50695" s="73"/>
      <c r="X50695" s="12"/>
    </row>
    <row r="50696" spans="2:24" x14ac:dyDescent="0.3">
      <c r="B50696" s="73"/>
      <c r="D50696" s="73"/>
      <c r="P50696" s="73"/>
      <c r="T50696" s="73"/>
      <c r="U50696" s="73"/>
      <c r="V50696" s="73"/>
      <c r="X50696" s="12"/>
    </row>
    <row r="50697" spans="2:24" x14ac:dyDescent="0.3">
      <c r="B50697" s="73"/>
      <c r="D50697" s="73"/>
      <c r="P50697" s="73"/>
      <c r="T50697" s="73"/>
      <c r="U50697" s="73"/>
      <c r="V50697" s="73"/>
      <c r="X50697" s="12"/>
    </row>
    <row r="50698" spans="2:24" x14ac:dyDescent="0.3">
      <c r="B50698" s="73"/>
      <c r="D50698" s="73"/>
      <c r="P50698" s="73"/>
      <c r="T50698" s="73"/>
      <c r="U50698" s="73"/>
      <c r="V50698" s="73"/>
      <c r="X50698" s="12"/>
    </row>
    <row r="50699" spans="2:24" x14ac:dyDescent="0.3">
      <c r="B50699" s="73"/>
      <c r="D50699" s="73"/>
      <c r="P50699" s="73"/>
      <c r="T50699" s="73"/>
      <c r="U50699" s="73"/>
      <c r="V50699" s="73"/>
      <c r="X50699" s="12"/>
    </row>
    <row r="50700" spans="2:24" x14ac:dyDescent="0.3">
      <c r="B50700" s="73"/>
      <c r="D50700" s="73"/>
      <c r="P50700" s="73"/>
      <c r="T50700" s="73"/>
      <c r="U50700" s="73"/>
      <c r="V50700" s="73"/>
      <c r="X50700" s="12"/>
    </row>
    <row r="50701" spans="2:24" x14ac:dyDescent="0.3">
      <c r="B50701" s="73"/>
      <c r="D50701" s="73"/>
      <c r="P50701" s="73"/>
      <c r="T50701" s="73"/>
      <c r="U50701" s="73"/>
      <c r="V50701" s="73"/>
      <c r="X50701" s="12"/>
    </row>
    <row r="50702" spans="2:24" x14ac:dyDescent="0.3">
      <c r="B50702" s="73"/>
      <c r="D50702" s="73"/>
      <c r="P50702" s="73"/>
      <c r="T50702" s="73"/>
      <c r="U50702" s="73"/>
      <c r="V50702" s="73"/>
      <c r="X50702" s="12"/>
    </row>
    <row r="50703" spans="2:24" x14ac:dyDescent="0.3">
      <c r="B50703" s="73"/>
      <c r="D50703" s="73"/>
      <c r="P50703" s="73"/>
      <c r="T50703" s="73"/>
      <c r="U50703" s="73"/>
      <c r="V50703" s="73"/>
      <c r="X50703" s="12"/>
    </row>
    <row r="50704" spans="2:24" x14ac:dyDescent="0.3">
      <c r="B50704" s="73"/>
      <c r="D50704" s="73"/>
      <c r="P50704" s="73"/>
      <c r="T50704" s="73"/>
      <c r="U50704" s="73"/>
      <c r="V50704" s="73"/>
      <c r="X50704" s="12"/>
    </row>
    <row r="50705" spans="2:24" x14ac:dyDescent="0.3">
      <c r="B50705" s="73"/>
      <c r="D50705" s="73"/>
      <c r="P50705" s="73"/>
      <c r="T50705" s="73"/>
      <c r="U50705" s="73"/>
      <c r="V50705" s="73"/>
      <c r="X50705" s="12"/>
    </row>
    <row r="50706" spans="2:24" x14ac:dyDescent="0.3">
      <c r="B50706" s="73"/>
      <c r="D50706" s="73"/>
      <c r="P50706" s="73"/>
      <c r="T50706" s="73"/>
      <c r="U50706" s="73"/>
      <c r="V50706" s="73"/>
      <c r="X50706" s="12"/>
    </row>
    <row r="50707" spans="2:24" x14ac:dyDescent="0.3">
      <c r="B50707" s="73"/>
      <c r="D50707" s="73"/>
      <c r="P50707" s="73"/>
      <c r="T50707" s="73"/>
      <c r="U50707" s="73"/>
      <c r="V50707" s="73"/>
      <c r="X50707" s="12"/>
    </row>
    <row r="50708" spans="2:24" x14ac:dyDescent="0.3">
      <c r="B50708" s="73"/>
      <c r="D50708" s="73"/>
      <c r="P50708" s="73"/>
      <c r="T50708" s="73"/>
      <c r="U50708" s="73"/>
      <c r="V50708" s="73"/>
      <c r="X50708" s="12"/>
    </row>
    <row r="50709" spans="2:24" x14ac:dyDescent="0.3">
      <c r="B50709" s="73"/>
      <c r="D50709" s="73"/>
      <c r="P50709" s="73"/>
      <c r="T50709" s="73"/>
      <c r="U50709" s="73"/>
      <c r="V50709" s="73"/>
      <c r="X50709" s="12"/>
    </row>
    <row r="50710" spans="2:24" x14ac:dyDescent="0.3">
      <c r="B50710" s="73"/>
      <c r="D50710" s="73"/>
      <c r="P50710" s="73"/>
      <c r="T50710" s="73"/>
      <c r="U50710" s="73"/>
      <c r="V50710" s="73"/>
      <c r="X50710" s="12"/>
    </row>
    <row r="50711" spans="2:24" x14ac:dyDescent="0.3">
      <c r="B50711" s="73"/>
      <c r="D50711" s="73"/>
      <c r="P50711" s="73"/>
      <c r="T50711" s="73"/>
      <c r="U50711" s="73"/>
      <c r="V50711" s="73"/>
      <c r="X50711" s="12"/>
    </row>
    <row r="50712" spans="2:24" x14ac:dyDescent="0.3">
      <c r="B50712" s="73"/>
      <c r="D50712" s="73"/>
      <c r="P50712" s="73"/>
      <c r="T50712" s="73"/>
      <c r="U50712" s="73"/>
      <c r="V50712" s="73"/>
      <c r="X50712" s="12"/>
    </row>
    <row r="50713" spans="2:24" x14ac:dyDescent="0.3">
      <c r="B50713" s="73"/>
      <c r="D50713" s="73"/>
      <c r="P50713" s="73"/>
      <c r="T50713" s="73"/>
      <c r="U50713" s="73"/>
      <c r="V50713" s="73"/>
      <c r="X50713" s="12"/>
    </row>
    <row r="50714" spans="2:24" x14ac:dyDescent="0.3">
      <c r="B50714" s="73"/>
      <c r="D50714" s="73"/>
      <c r="P50714" s="73"/>
      <c r="T50714" s="73"/>
      <c r="U50714" s="73"/>
      <c r="V50714" s="73"/>
      <c r="X50714" s="12"/>
    </row>
    <row r="50715" spans="2:24" x14ac:dyDescent="0.3">
      <c r="B50715" s="73"/>
      <c r="D50715" s="73"/>
      <c r="P50715" s="73"/>
      <c r="T50715" s="73"/>
      <c r="U50715" s="73"/>
      <c r="V50715" s="73"/>
      <c r="X50715" s="12"/>
    </row>
    <row r="50716" spans="2:24" x14ac:dyDescent="0.3">
      <c r="B50716" s="73"/>
      <c r="D50716" s="73"/>
      <c r="P50716" s="73"/>
      <c r="T50716" s="73"/>
      <c r="U50716" s="73"/>
      <c r="V50716" s="73"/>
      <c r="X50716" s="12"/>
    </row>
    <row r="50717" spans="2:24" x14ac:dyDescent="0.3">
      <c r="B50717" s="73"/>
      <c r="D50717" s="73"/>
      <c r="P50717" s="73"/>
      <c r="T50717" s="73"/>
      <c r="U50717" s="73"/>
      <c r="V50717" s="73"/>
      <c r="X50717" s="12"/>
    </row>
    <row r="50718" spans="2:24" x14ac:dyDescent="0.3">
      <c r="B50718" s="73"/>
      <c r="D50718" s="73"/>
      <c r="P50718" s="73"/>
      <c r="T50718" s="73"/>
      <c r="U50718" s="73"/>
      <c r="V50718" s="73"/>
      <c r="X50718" s="12"/>
    </row>
    <row r="50719" spans="2:24" x14ac:dyDescent="0.3">
      <c r="B50719" s="73"/>
      <c r="D50719" s="73"/>
      <c r="P50719" s="73"/>
      <c r="T50719" s="73"/>
      <c r="U50719" s="73"/>
      <c r="V50719" s="73"/>
      <c r="X50719" s="12"/>
    </row>
    <row r="50720" spans="2:24" x14ac:dyDescent="0.3">
      <c r="B50720" s="73"/>
      <c r="D50720" s="73"/>
      <c r="P50720" s="73"/>
      <c r="T50720" s="73"/>
      <c r="U50720" s="73"/>
      <c r="V50720" s="73"/>
      <c r="X50720" s="12"/>
    </row>
    <row r="50721" spans="2:24" x14ac:dyDescent="0.3">
      <c r="B50721" s="73"/>
      <c r="D50721" s="73"/>
      <c r="P50721" s="73"/>
      <c r="T50721" s="73"/>
      <c r="U50721" s="73"/>
      <c r="V50721" s="73"/>
      <c r="X50721" s="12"/>
    </row>
    <row r="50722" spans="2:24" x14ac:dyDescent="0.3">
      <c r="B50722" s="73"/>
      <c r="D50722" s="73"/>
      <c r="P50722" s="73"/>
      <c r="T50722" s="73"/>
      <c r="U50722" s="73"/>
      <c r="V50722" s="73"/>
      <c r="X50722" s="12"/>
    </row>
    <row r="50723" spans="2:24" x14ac:dyDescent="0.3">
      <c r="B50723" s="73"/>
      <c r="D50723" s="73"/>
      <c r="P50723" s="73"/>
      <c r="T50723" s="73"/>
      <c r="U50723" s="73"/>
      <c r="V50723" s="73"/>
      <c r="X50723" s="12"/>
    </row>
    <row r="50724" spans="2:24" x14ac:dyDescent="0.3">
      <c r="B50724" s="73"/>
      <c r="D50724" s="73"/>
      <c r="P50724" s="73"/>
      <c r="T50724" s="73"/>
      <c r="U50724" s="73"/>
      <c r="V50724" s="73"/>
      <c r="X50724" s="12"/>
    </row>
    <row r="50725" spans="2:24" x14ac:dyDescent="0.3">
      <c r="B50725" s="73"/>
      <c r="D50725" s="73"/>
      <c r="P50725" s="73"/>
      <c r="T50725" s="73"/>
      <c r="U50725" s="73"/>
      <c r="V50725" s="73"/>
      <c r="X50725" s="12"/>
    </row>
    <row r="50726" spans="2:24" x14ac:dyDescent="0.3">
      <c r="B50726" s="73"/>
      <c r="D50726" s="73"/>
      <c r="P50726" s="73"/>
      <c r="T50726" s="73"/>
      <c r="U50726" s="73"/>
      <c r="V50726" s="73"/>
      <c r="X50726" s="12"/>
    </row>
    <row r="50727" spans="2:24" x14ac:dyDescent="0.3">
      <c r="B50727" s="73"/>
      <c r="D50727" s="73"/>
      <c r="P50727" s="73"/>
      <c r="T50727" s="73"/>
      <c r="U50727" s="73"/>
      <c r="V50727" s="73"/>
      <c r="X50727" s="12"/>
    </row>
    <row r="50728" spans="2:24" x14ac:dyDescent="0.3">
      <c r="B50728" s="73"/>
      <c r="D50728" s="73"/>
      <c r="P50728" s="73"/>
      <c r="T50728" s="73"/>
      <c r="U50728" s="73"/>
      <c r="V50728" s="73"/>
      <c r="X50728" s="12"/>
    </row>
    <row r="50729" spans="2:24" x14ac:dyDescent="0.3">
      <c r="B50729" s="73"/>
      <c r="D50729" s="73"/>
      <c r="P50729" s="73"/>
      <c r="T50729" s="73"/>
      <c r="U50729" s="73"/>
      <c r="V50729" s="73"/>
      <c r="X50729" s="12"/>
    </row>
    <row r="50730" spans="2:24" x14ac:dyDescent="0.3">
      <c r="B50730" s="73"/>
      <c r="D50730" s="73"/>
      <c r="P50730" s="73"/>
      <c r="T50730" s="73"/>
      <c r="U50730" s="73"/>
      <c r="V50730" s="73"/>
      <c r="X50730" s="12"/>
    </row>
    <row r="50731" spans="2:24" x14ac:dyDescent="0.3">
      <c r="B50731" s="73"/>
      <c r="D50731" s="73"/>
      <c r="P50731" s="73"/>
      <c r="T50731" s="73"/>
      <c r="U50731" s="73"/>
      <c r="V50731" s="73"/>
      <c r="X50731" s="12"/>
    </row>
    <row r="50732" spans="2:24" x14ac:dyDescent="0.3">
      <c r="B50732" s="73"/>
      <c r="D50732" s="73"/>
      <c r="P50732" s="73"/>
      <c r="T50732" s="73"/>
      <c r="U50732" s="73"/>
      <c r="V50732" s="73"/>
      <c r="X50732" s="12"/>
    </row>
    <row r="50733" spans="2:24" x14ac:dyDescent="0.3">
      <c r="B50733" s="73"/>
      <c r="D50733" s="73"/>
      <c r="P50733" s="73"/>
      <c r="T50733" s="73"/>
      <c r="U50733" s="73"/>
      <c r="V50733" s="73"/>
      <c r="X50733" s="12"/>
    </row>
    <row r="50734" spans="2:24" x14ac:dyDescent="0.3">
      <c r="B50734" s="73"/>
      <c r="D50734" s="73"/>
      <c r="P50734" s="73"/>
      <c r="T50734" s="73"/>
      <c r="U50734" s="73"/>
      <c r="V50734" s="73"/>
      <c r="X50734" s="12"/>
    </row>
    <row r="50735" spans="2:24" x14ac:dyDescent="0.3">
      <c r="B50735" s="73"/>
      <c r="D50735" s="73"/>
      <c r="P50735" s="73"/>
      <c r="T50735" s="73"/>
      <c r="U50735" s="73"/>
      <c r="V50735" s="73"/>
      <c r="X50735" s="12"/>
    </row>
    <row r="50736" spans="2:24" x14ac:dyDescent="0.3">
      <c r="B50736" s="73"/>
      <c r="D50736" s="73"/>
      <c r="P50736" s="73"/>
      <c r="T50736" s="73"/>
      <c r="U50736" s="73"/>
      <c r="V50736" s="73"/>
      <c r="X50736" s="12"/>
    </row>
    <row r="50737" spans="2:24" x14ac:dyDescent="0.3">
      <c r="B50737" s="73"/>
      <c r="D50737" s="73"/>
      <c r="P50737" s="73"/>
      <c r="T50737" s="73"/>
      <c r="U50737" s="73"/>
      <c r="V50737" s="73"/>
      <c r="X50737" s="12"/>
    </row>
    <row r="50738" spans="2:24" x14ac:dyDescent="0.3">
      <c r="B50738" s="73"/>
      <c r="D50738" s="73"/>
      <c r="P50738" s="73"/>
      <c r="T50738" s="73"/>
      <c r="U50738" s="73"/>
      <c r="V50738" s="73"/>
      <c r="X50738" s="12"/>
    </row>
    <row r="50739" spans="2:24" x14ac:dyDescent="0.3">
      <c r="B50739" s="73"/>
      <c r="D50739" s="73"/>
      <c r="P50739" s="73"/>
      <c r="T50739" s="73"/>
      <c r="U50739" s="73"/>
      <c r="V50739" s="73"/>
      <c r="X50739" s="12"/>
    </row>
    <row r="50740" spans="2:24" x14ac:dyDescent="0.3">
      <c r="B50740" s="73"/>
      <c r="D50740" s="73"/>
      <c r="P50740" s="73"/>
      <c r="T50740" s="73"/>
      <c r="U50740" s="73"/>
      <c r="V50740" s="73"/>
      <c r="X50740" s="12"/>
    </row>
    <row r="50741" spans="2:24" x14ac:dyDescent="0.3">
      <c r="B50741" s="73"/>
      <c r="D50741" s="73"/>
      <c r="P50741" s="73"/>
      <c r="T50741" s="73"/>
      <c r="U50741" s="73"/>
      <c r="V50741" s="73"/>
      <c r="X50741" s="12"/>
    </row>
    <row r="50742" spans="2:24" x14ac:dyDescent="0.3">
      <c r="B50742" s="73"/>
      <c r="D50742" s="73"/>
      <c r="P50742" s="73"/>
      <c r="T50742" s="73"/>
      <c r="U50742" s="73"/>
      <c r="V50742" s="73"/>
      <c r="X50742" s="12"/>
    </row>
    <row r="50743" spans="2:24" x14ac:dyDescent="0.3">
      <c r="B50743" s="73"/>
      <c r="D50743" s="73"/>
      <c r="P50743" s="73"/>
      <c r="T50743" s="73"/>
      <c r="U50743" s="73"/>
      <c r="V50743" s="73"/>
      <c r="X50743" s="12"/>
    </row>
    <row r="50744" spans="2:24" x14ac:dyDescent="0.3">
      <c r="B50744" s="73"/>
      <c r="D50744" s="73"/>
      <c r="P50744" s="73"/>
      <c r="T50744" s="73"/>
      <c r="U50744" s="73"/>
      <c r="V50744" s="73"/>
      <c r="X50744" s="12"/>
    </row>
    <row r="50745" spans="2:24" x14ac:dyDescent="0.3">
      <c r="B50745" s="73"/>
      <c r="D50745" s="73"/>
      <c r="P50745" s="73"/>
      <c r="T50745" s="73"/>
      <c r="U50745" s="73"/>
      <c r="V50745" s="73"/>
      <c r="X50745" s="12"/>
    </row>
    <row r="50746" spans="2:24" x14ac:dyDescent="0.3">
      <c r="B50746" s="73"/>
      <c r="D50746" s="73"/>
      <c r="P50746" s="73"/>
      <c r="T50746" s="73"/>
      <c r="U50746" s="73"/>
      <c r="V50746" s="73"/>
      <c r="X50746" s="12"/>
    </row>
    <row r="50747" spans="2:24" x14ac:dyDescent="0.3">
      <c r="B50747" s="73"/>
      <c r="D50747" s="73"/>
      <c r="P50747" s="73"/>
      <c r="T50747" s="73"/>
      <c r="U50747" s="73"/>
      <c r="V50747" s="73"/>
      <c r="X50747" s="12"/>
    </row>
    <row r="50748" spans="2:24" x14ac:dyDescent="0.3">
      <c r="B50748" s="73"/>
      <c r="D50748" s="73"/>
      <c r="P50748" s="73"/>
      <c r="T50748" s="73"/>
      <c r="U50748" s="73"/>
      <c r="V50748" s="73"/>
      <c r="X50748" s="12"/>
    </row>
    <row r="50749" spans="2:24" x14ac:dyDescent="0.3">
      <c r="B50749" s="73"/>
      <c r="D50749" s="73"/>
      <c r="P50749" s="73"/>
      <c r="T50749" s="73"/>
      <c r="U50749" s="73"/>
      <c r="V50749" s="73"/>
      <c r="X50749" s="12"/>
    </row>
    <row r="50750" spans="2:24" x14ac:dyDescent="0.3">
      <c r="B50750" s="73"/>
      <c r="D50750" s="73"/>
      <c r="P50750" s="73"/>
      <c r="T50750" s="73"/>
      <c r="U50750" s="73"/>
      <c r="V50750" s="73"/>
      <c r="X50750" s="12"/>
    </row>
    <row r="50751" spans="2:24" x14ac:dyDescent="0.3">
      <c r="B50751" s="73"/>
      <c r="D50751" s="73"/>
      <c r="P50751" s="73"/>
      <c r="T50751" s="73"/>
      <c r="U50751" s="73"/>
      <c r="V50751" s="73"/>
      <c r="X50751" s="12"/>
    </row>
    <row r="50752" spans="2:24" x14ac:dyDescent="0.3">
      <c r="B50752" s="73"/>
      <c r="D50752" s="73"/>
      <c r="P50752" s="73"/>
      <c r="T50752" s="73"/>
      <c r="U50752" s="73"/>
      <c r="V50752" s="73"/>
      <c r="X50752" s="12"/>
    </row>
    <row r="50753" spans="2:24" x14ac:dyDescent="0.3">
      <c r="B50753" s="73"/>
      <c r="D50753" s="73"/>
      <c r="P50753" s="73"/>
      <c r="T50753" s="73"/>
      <c r="U50753" s="73"/>
      <c r="V50753" s="73"/>
      <c r="X50753" s="12"/>
    </row>
    <row r="50754" spans="2:24" x14ac:dyDescent="0.3">
      <c r="B50754" s="73"/>
      <c r="D50754" s="73"/>
      <c r="P50754" s="73"/>
      <c r="T50754" s="73"/>
      <c r="U50754" s="73"/>
      <c r="V50754" s="73"/>
      <c r="X50754" s="12"/>
    </row>
    <row r="50755" spans="2:24" x14ac:dyDescent="0.3">
      <c r="B50755" s="73"/>
      <c r="D50755" s="73"/>
      <c r="P50755" s="73"/>
      <c r="T50755" s="73"/>
      <c r="U50755" s="73"/>
      <c r="V50755" s="73"/>
      <c r="X50755" s="12"/>
    </row>
    <row r="50756" spans="2:24" x14ac:dyDescent="0.3">
      <c r="B50756" s="73"/>
      <c r="D50756" s="73"/>
      <c r="P50756" s="73"/>
      <c r="T50756" s="73"/>
      <c r="U50756" s="73"/>
      <c r="V50756" s="73"/>
      <c r="X50756" s="12"/>
    </row>
    <row r="50757" spans="2:24" x14ac:dyDescent="0.3">
      <c r="B50757" s="73"/>
      <c r="D50757" s="73"/>
      <c r="P50757" s="73"/>
      <c r="T50757" s="73"/>
      <c r="U50757" s="73"/>
      <c r="V50757" s="73"/>
      <c r="X50757" s="12"/>
    </row>
    <row r="50758" spans="2:24" x14ac:dyDescent="0.3">
      <c r="B50758" s="73"/>
      <c r="D50758" s="73"/>
      <c r="P50758" s="73"/>
      <c r="T50758" s="73"/>
      <c r="U50758" s="73"/>
      <c r="V50758" s="73"/>
      <c r="X50758" s="12"/>
    </row>
    <row r="50759" spans="2:24" x14ac:dyDescent="0.3">
      <c r="B50759" s="73"/>
      <c r="D50759" s="73"/>
      <c r="P50759" s="73"/>
      <c r="T50759" s="73"/>
      <c r="U50759" s="73"/>
      <c r="V50759" s="73"/>
      <c r="X50759" s="12"/>
    </row>
    <row r="50760" spans="2:24" x14ac:dyDescent="0.3">
      <c r="B50760" s="73"/>
      <c r="D50760" s="73"/>
      <c r="P50760" s="73"/>
      <c r="T50760" s="73"/>
      <c r="U50760" s="73"/>
      <c r="V50760" s="73"/>
      <c r="X50760" s="12"/>
    </row>
    <row r="50761" spans="2:24" x14ac:dyDescent="0.3">
      <c r="B50761" s="73"/>
      <c r="D50761" s="73"/>
      <c r="P50761" s="73"/>
      <c r="T50761" s="73"/>
      <c r="U50761" s="73"/>
      <c r="V50761" s="73"/>
      <c r="X50761" s="12"/>
    </row>
    <row r="50762" spans="2:24" x14ac:dyDescent="0.3">
      <c r="B50762" s="73"/>
      <c r="D50762" s="73"/>
      <c r="P50762" s="73"/>
      <c r="T50762" s="73"/>
      <c r="U50762" s="73"/>
      <c r="V50762" s="73"/>
      <c r="X50762" s="12"/>
    </row>
    <row r="50763" spans="2:24" x14ac:dyDescent="0.3">
      <c r="B50763" s="73"/>
      <c r="D50763" s="73"/>
      <c r="P50763" s="73"/>
      <c r="T50763" s="73"/>
      <c r="U50763" s="73"/>
      <c r="V50763" s="73"/>
      <c r="X50763" s="12"/>
    </row>
    <row r="50764" spans="2:24" x14ac:dyDescent="0.3">
      <c r="B50764" s="73"/>
      <c r="D50764" s="73"/>
      <c r="P50764" s="73"/>
      <c r="T50764" s="73"/>
      <c r="U50764" s="73"/>
      <c r="V50764" s="73"/>
      <c r="X50764" s="12"/>
    </row>
    <row r="50765" spans="2:24" x14ac:dyDescent="0.3">
      <c r="B50765" s="73"/>
      <c r="D50765" s="73"/>
      <c r="P50765" s="73"/>
      <c r="T50765" s="73"/>
      <c r="U50765" s="73"/>
      <c r="V50765" s="73"/>
      <c r="X50765" s="12"/>
    </row>
    <row r="50766" spans="2:24" x14ac:dyDescent="0.3">
      <c r="B50766" s="73"/>
      <c r="D50766" s="73"/>
      <c r="P50766" s="73"/>
      <c r="T50766" s="73"/>
      <c r="U50766" s="73"/>
      <c r="V50766" s="73"/>
      <c r="X50766" s="12"/>
    </row>
    <row r="50767" spans="2:24" x14ac:dyDescent="0.3">
      <c r="B50767" s="73"/>
      <c r="D50767" s="73"/>
      <c r="P50767" s="73"/>
      <c r="T50767" s="73"/>
      <c r="U50767" s="73"/>
      <c r="V50767" s="73"/>
      <c r="X50767" s="12"/>
    </row>
    <row r="50768" spans="2:24" x14ac:dyDescent="0.3">
      <c r="B50768" s="73"/>
      <c r="D50768" s="73"/>
      <c r="P50768" s="73"/>
      <c r="T50768" s="73"/>
      <c r="U50768" s="73"/>
      <c r="V50768" s="73"/>
      <c r="X50768" s="12"/>
    </row>
    <row r="50769" spans="2:24" x14ac:dyDescent="0.3">
      <c r="B50769" s="73"/>
      <c r="D50769" s="73"/>
      <c r="P50769" s="73"/>
      <c r="T50769" s="73"/>
      <c r="U50769" s="73"/>
      <c r="V50769" s="73"/>
      <c r="X50769" s="12"/>
    </row>
    <row r="50770" spans="2:24" x14ac:dyDescent="0.3">
      <c r="B50770" s="73"/>
      <c r="D50770" s="73"/>
      <c r="P50770" s="73"/>
      <c r="T50770" s="73"/>
      <c r="U50770" s="73"/>
      <c r="V50770" s="73"/>
      <c r="X50770" s="12"/>
    </row>
    <row r="50771" spans="2:24" x14ac:dyDescent="0.3">
      <c r="B50771" s="73"/>
      <c r="D50771" s="73"/>
      <c r="P50771" s="73"/>
      <c r="T50771" s="73"/>
      <c r="U50771" s="73"/>
      <c r="V50771" s="73"/>
      <c r="X50771" s="12"/>
    </row>
    <row r="50772" spans="2:24" x14ac:dyDescent="0.3">
      <c r="B50772" s="73"/>
      <c r="D50772" s="73"/>
      <c r="P50772" s="73"/>
      <c r="T50772" s="73"/>
      <c r="U50772" s="73"/>
      <c r="V50772" s="73"/>
      <c r="X50772" s="12"/>
    </row>
    <row r="50773" spans="2:24" x14ac:dyDescent="0.3">
      <c r="B50773" s="73"/>
      <c r="D50773" s="73"/>
      <c r="P50773" s="73"/>
      <c r="T50773" s="73"/>
      <c r="U50773" s="73"/>
      <c r="V50773" s="73"/>
      <c r="X50773" s="12"/>
    </row>
    <row r="50774" spans="2:24" x14ac:dyDescent="0.3">
      <c r="B50774" s="73"/>
      <c r="D50774" s="73"/>
      <c r="P50774" s="73"/>
      <c r="T50774" s="73"/>
      <c r="U50774" s="73"/>
      <c r="V50774" s="73"/>
      <c r="X50774" s="12"/>
    </row>
    <row r="50775" spans="2:24" x14ac:dyDescent="0.3">
      <c r="B50775" s="73"/>
      <c r="D50775" s="73"/>
      <c r="P50775" s="73"/>
      <c r="T50775" s="73"/>
      <c r="U50775" s="73"/>
      <c r="V50775" s="73"/>
      <c r="X50775" s="12"/>
    </row>
    <row r="50776" spans="2:24" x14ac:dyDescent="0.3">
      <c r="B50776" s="73"/>
      <c r="D50776" s="73"/>
      <c r="P50776" s="73"/>
      <c r="T50776" s="73"/>
      <c r="U50776" s="73"/>
      <c r="V50776" s="73"/>
      <c r="X50776" s="12"/>
    </row>
    <row r="50777" spans="2:24" x14ac:dyDescent="0.3">
      <c r="B50777" s="73"/>
      <c r="D50777" s="73"/>
      <c r="P50777" s="73"/>
      <c r="T50777" s="73"/>
      <c r="U50777" s="73"/>
      <c r="V50777" s="73"/>
      <c r="X50777" s="12"/>
    </row>
    <row r="50778" spans="2:24" x14ac:dyDescent="0.3">
      <c r="B50778" s="73"/>
      <c r="D50778" s="73"/>
      <c r="P50778" s="73"/>
      <c r="T50778" s="73"/>
      <c r="U50778" s="73"/>
      <c r="V50778" s="73"/>
      <c r="X50778" s="12"/>
    </row>
    <row r="50779" spans="2:24" x14ac:dyDescent="0.3">
      <c r="B50779" s="73"/>
      <c r="D50779" s="73"/>
      <c r="P50779" s="73"/>
      <c r="T50779" s="73"/>
      <c r="U50779" s="73"/>
      <c r="V50779" s="73"/>
      <c r="X50779" s="12"/>
    </row>
    <row r="50780" spans="2:24" x14ac:dyDescent="0.3">
      <c r="B50780" s="73"/>
      <c r="D50780" s="73"/>
      <c r="P50780" s="73"/>
      <c r="T50780" s="73"/>
      <c r="U50780" s="73"/>
      <c r="V50780" s="73"/>
      <c r="X50780" s="12"/>
    </row>
    <row r="50781" spans="2:24" x14ac:dyDescent="0.3">
      <c r="B50781" s="73"/>
      <c r="D50781" s="73"/>
      <c r="P50781" s="73"/>
      <c r="T50781" s="73"/>
      <c r="U50781" s="73"/>
      <c r="V50781" s="73"/>
      <c r="X50781" s="12"/>
    </row>
    <row r="50782" spans="2:24" x14ac:dyDescent="0.3">
      <c r="B50782" s="73"/>
      <c r="D50782" s="73"/>
      <c r="P50782" s="73"/>
      <c r="T50782" s="73"/>
      <c r="U50782" s="73"/>
      <c r="V50782" s="73"/>
      <c r="X50782" s="12"/>
    </row>
    <row r="50783" spans="2:24" x14ac:dyDescent="0.3">
      <c r="B50783" s="73"/>
      <c r="D50783" s="73"/>
      <c r="P50783" s="73"/>
      <c r="T50783" s="73"/>
      <c r="U50783" s="73"/>
      <c r="V50783" s="73"/>
      <c r="X50783" s="12"/>
    </row>
    <row r="50784" spans="2:24" x14ac:dyDescent="0.3">
      <c r="B50784" s="73"/>
      <c r="D50784" s="73"/>
      <c r="P50784" s="73"/>
      <c r="T50784" s="73"/>
      <c r="U50784" s="73"/>
      <c r="V50784" s="73"/>
      <c r="X50784" s="12"/>
    </row>
    <row r="50785" spans="2:24" x14ac:dyDescent="0.3">
      <c r="B50785" s="73"/>
      <c r="D50785" s="73"/>
      <c r="P50785" s="73"/>
      <c r="T50785" s="73"/>
      <c r="U50785" s="73"/>
      <c r="V50785" s="73"/>
      <c r="X50785" s="12"/>
    </row>
    <row r="50786" spans="2:24" x14ac:dyDescent="0.3">
      <c r="B50786" s="73"/>
      <c r="D50786" s="73"/>
      <c r="P50786" s="73"/>
      <c r="T50786" s="73"/>
      <c r="U50786" s="73"/>
      <c r="V50786" s="73"/>
      <c r="X50786" s="12"/>
    </row>
    <row r="50787" spans="2:24" x14ac:dyDescent="0.3">
      <c r="B50787" s="73"/>
      <c r="D50787" s="73"/>
      <c r="P50787" s="73"/>
      <c r="T50787" s="73"/>
      <c r="U50787" s="73"/>
      <c r="V50787" s="73"/>
      <c r="X50787" s="12"/>
    </row>
    <row r="50788" spans="2:24" x14ac:dyDescent="0.3">
      <c r="B50788" s="73"/>
      <c r="D50788" s="73"/>
      <c r="P50788" s="73"/>
      <c r="T50788" s="73"/>
      <c r="U50788" s="73"/>
      <c r="V50788" s="73"/>
      <c r="X50788" s="12"/>
    </row>
    <row r="50789" spans="2:24" x14ac:dyDescent="0.3">
      <c r="B50789" s="73"/>
      <c r="D50789" s="73"/>
      <c r="P50789" s="73"/>
      <c r="T50789" s="73"/>
      <c r="U50789" s="73"/>
      <c r="V50789" s="73"/>
      <c r="X50789" s="12"/>
    </row>
    <row r="50790" spans="2:24" x14ac:dyDescent="0.3">
      <c r="B50790" s="73"/>
      <c r="D50790" s="73"/>
      <c r="P50790" s="73"/>
      <c r="T50790" s="73"/>
      <c r="U50790" s="73"/>
      <c r="V50790" s="73"/>
      <c r="X50790" s="12"/>
    </row>
    <row r="50791" spans="2:24" x14ac:dyDescent="0.3">
      <c r="B50791" s="73"/>
      <c r="D50791" s="73"/>
      <c r="P50791" s="73"/>
      <c r="T50791" s="73"/>
      <c r="U50791" s="73"/>
      <c r="V50791" s="73"/>
      <c r="X50791" s="12"/>
    </row>
    <row r="50792" spans="2:24" x14ac:dyDescent="0.3">
      <c r="B50792" s="73"/>
      <c r="D50792" s="73"/>
      <c r="P50792" s="73"/>
      <c r="T50792" s="73"/>
      <c r="U50792" s="73"/>
      <c r="V50792" s="73"/>
      <c r="X50792" s="12"/>
    </row>
    <row r="50793" spans="2:24" x14ac:dyDescent="0.3">
      <c r="B50793" s="73"/>
      <c r="D50793" s="73"/>
      <c r="P50793" s="73"/>
      <c r="T50793" s="73"/>
      <c r="U50793" s="73"/>
      <c r="V50793" s="73"/>
      <c r="X50793" s="12"/>
    </row>
    <row r="50794" spans="2:24" x14ac:dyDescent="0.3">
      <c r="B50794" s="73"/>
      <c r="D50794" s="73"/>
      <c r="P50794" s="73"/>
      <c r="T50794" s="73"/>
      <c r="U50794" s="73"/>
      <c r="V50794" s="73"/>
      <c r="X50794" s="12"/>
    </row>
    <row r="50795" spans="2:24" x14ac:dyDescent="0.3">
      <c r="B50795" s="73"/>
      <c r="D50795" s="73"/>
      <c r="P50795" s="73"/>
      <c r="T50795" s="73"/>
      <c r="U50795" s="73"/>
      <c r="V50795" s="73"/>
      <c r="X50795" s="12"/>
    </row>
    <row r="50796" spans="2:24" x14ac:dyDescent="0.3">
      <c r="B50796" s="73"/>
      <c r="D50796" s="73"/>
      <c r="P50796" s="73"/>
      <c r="T50796" s="73"/>
      <c r="U50796" s="73"/>
      <c r="V50796" s="73"/>
      <c r="X50796" s="12"/>
    </row>
    <row r="50797" spans="2:24" x14ac:dyDescent="0.3">
      <c r="B50797" s="73"/>
      <c r="D50797" s="73"/>
      <c r="P50797" s="73"/>
      <c r="T50797" s="73"/>
      <c r="U50797" s="73"/>
      <c r="V50797" s="73"/>
      <c r="X50797" s="12"/>
    </row>
    <row r="50798" spans="2:24" x14ac:dyDescent="0.3">
      <c r="B50798" s="73"/>
      <c r="D50798" s="73"/>
      <c r="P50798" s="73"/>
      <c r="T50798" s="73"/>
      <c r="U50798" s="73"/>
      <c r="V50798" s="73"/>
      <c r="X50798" s="12"/>
    </row>
    <row r="50799" spans="2:24" x14ac:dyDescent="0.3">
      <c r="B50799" s="73"/>
      <c r="D50799" s="73"/>
      <c r="P50799" s="73"/>
      <c r="T50799" s="73"/>
      <c r="U50799" s="73"/>
      <c r="V50799" s="73"/>
      <c r="X50799" s="12"/>
    </row>
    <row r="50800" spans="2:24" x14ac:dyDescent="0.3">
      <c r="B50800" s="73"/>
      <c r="D50800" s="73"/>
      <c r="P50800" s="73"/>
      <c r="T50800" s="73"/>
      <c r="U50800" s="73"/>
      <c r="V50800" s="73"/>
      <c r="X50800" s="12"/>
    </row>
    <row r="50801" spans="2:24" x14ac:dyDescent="0.3">
      <c r="B50801" s="73"/>
      <c r="D50801" s="73"/>
      <c r="P50801" s="73"/>
      <c r="T50801" s="73"/>
      <c r="U50801" s="73"/>
      <c r="V50801" s="73"/>
      <c r="X50801" s="12"/>
    </row>
    <row r="50802" spans="2:24" x14ac:dyDescent="0.3">
      <c r="B50802" s="73"/>
      <c r="D50802" s="73"/>
      <c r="P50802" s="73"/>
      <c r="T50802" s="73"/>
      <c r="U50802" s="73"/>
      <c r="V50802" s="73"/>
      <c r="X50802" s="12"/>
    </row>
    <row r="50803" spans="2:24" x14ac:dyDescent="0.3">
      <c r="B50803" s="73"/>
      <c r="D50803" s="73"/>
      <c r="P50803" s="73"/>
      <c r="T50803" s="73"/>
      <c r="U50803" s="73"/>
      <c r="V50803" s="73"/>
      <c r="X50803" s="12"/>
    </row>
    <row r="50804" spans="2:24" x14ac:dyDescent="0.3">
      <c r="B50804" s="73"/>
      <c r="D50804" s="73"/>
      <c r="P50804" s="73"/>
      <c r="T50804" s="73"/>
      <c r="U50804" s="73"/>
      <c r="V50804" s="73"/>
      <c r="X50804" s="12"/>
    </row>
    <row r="50805" spans="2:24" x14ac:dyDescent="0.3">
      <c r="B50805" s="73"/>
      <c r="D50805" s="73"/>
      <c r="P50805" s="73"/>
      <c r="T50805" s="73"/>
      <c r="U50805" s="73"/>
      <c r="V50805" s="73"/>
      <c r="X50805" s="12"/>
    </row>
    <row r="50806" spans="2:24" x14ac:dyDescent="0.3">
      <c r="B50806" s="73"/>
      <c r="D50806" s="73"/>
      <c r="P50806" s="73"/>
      <c r="T50806" s="73"/>
      <c r="U50806" s="73"/>
      <c r="V50806" s="73"/>
      <c r="X50806" s="12"/>
    </row>
    <row r="50807" spans="2:24" x14ac:dyDescent="0.3">
      <c r="B50807" s="73"/>
      <c r="D50807" s="73"/>
      <c r="P50807" s="73"/>
      <c r="T50807" s="73"/>
      <c r="U50807" s="73"/>
      <c r="V50807" s="73"/>
      <c r="X50807" s="12"/>
    </row>
    <row r="50808" spans="2:24" x14ac:dyDescent="0.3">
      <c r="B50808" s="73"/>
      <c r="D50808" s="73"/>
      <c r="P50808" s="73"/>
      <c r="T50808" s="73"/>
      <c r="U50808" s="73"/>
      <c r="V50808" s="73"/>
      <c r="X50808" s="12"/>
    </row>
    <row r="50809" spans="2:24" x14ac:dyDescent="0.3">
      <c r="B50809" s="73"/>
      <c r="D50809" s="73"/>
      <c r="P50809" s="73"/>
      <c r="T50809" s="73"/>
      <c r="U50809" s="73"/>
      <c r="V50809" s="73"/>
      <c r="X50809" s="12"/>
    </row>
    <row r="50810" spans="2:24" x14ac:dyDescent="0.3">
      <c r="B50810" s="73"/>
      <c r="D50810" s="73"/>
      <c r="P50810" s="73"/>
      <c r="T50810" s="73"/>
      <c r="U50810" s="73"/>
      <c r="V50810" s="73"/>
      <c r="X50810" s="12"/>
    </row>
    <row r="50811" spans="2:24" x14ac:dyDescent="0.3">
      <c r="B50811" s="73"/>
      <c r="D50811" s="73"/>
      <c r="P50811" s="73"/>
      <c r="T50811" s="73"/>
      <c r="U50811" s="73"/>
      <c r="V50811" s="73"/>
      <c r="X50811" s="12"/>
    </row>
    <row r="50812" spans="2:24" x14ac:dyDescent="0.3">
      <c r="B50812" s="73"/>
      <c r="D50812" s="73"/>
      <c r="P50812" s="73"/>
      <c r="T50812" s="73"/>
      <c r="U50812" s="73"/>
      <c r="V50812" s="73"/>
      <c r="X50812" s="12"/>
    </row>
    <row r="50813" spans="2:24" x14ac:dyDescent="0.3">
      <c r="B50813" s="73"/>
      <c r="D50813" s="73"/>
      <c r="P50813" s="73"/>
      <c r="T50813" s="73"/>
      <c r="U50813" s="73"/>
      <c r="V50813" s="73"/>
      <c r="X50813" s="12"/>
    </row>
    <row r="50814" spans="2:24" x14ac:dyDescent="0.3">
      <c r="B50814" s="73"/>
      <c r="D50814" s="73"/>
      <c r="P50814" s="73"/>
      <c r="T50814" s="73"/>
      <c r="U50814" s="73"/>
      <c r="V50814" s="73"/>
      <c r="X50814" s="12"/>
    </row>
    <row r="50815" spans="2:24" x14ac:dyDescent="0.3">
      <c r="B50815" s="73"/>
      <c r="D50815" s="73"/>
      <c r="P50815" s="73"/>
      <c r="T50815" s="73"/>
      <c r="U50815" s="73"/>
      <c r="V50815" s="73"/>
      <c r="X50815" s="12"/>
    </row>
    <row r="50816" spans="2:24" x14ac:dyDescent="0.3">
      <c r="B50816" s="73"/>
      <c r="D50816" s="73"/>
      <c r="P50816" s="73"/>
      <c r="T50816" s="73"/>
      <c r="U50816" s="73"/>
      <c r="V50816" s="73"/>
      <c r="X50816" s="12"/>
    </row>
    <row r="50817" spans="2:24" x14ac:dyDescent="0.3">
      <c r="B50817" s="73"/>
      <c r="D50817" s="73"/>
      <c r="P50817" s="73"/>
      <c r="T50817" s="73"/>
      <c r="U50817" s="73"/>
      <c r="V50817" s="73"/>
      <c r="X50817" s="12"/>
    </row>
    <row r="50818" spans="2:24" x14ac:dyDescent="0.3">
      <c r="B50818" s="73"/>
      <c r="D50818" s="73"/>
      <c r="P50818" s="73"/>
      <c r="T50818" s="73"/>
      <c r="U50818" s="73"/>
      <c r="V50818" s="73"/>
      <c r="X50818" s="12"/>
    </row>
    <row r="50819" spans="2:24" x14ac:dyDescent="0.3">
      <c r="B50819" s="73"/>
      <c r="D50819" s="73"/>
      <c r="P50819" s="73"/>
      <c r="T50819" s="73"/>
      <c r="U50819" s="73"/>
      <c r="V50819" s="73"/>
      <c r="X50819" s="12"/>
    </row>
    <row r="50820" spans="2:24" x14ac:dyDescent="0.3">
      <c r="B50820" s="73"/>
      <c r="D50820" s="73"/>
      <c r="P50820" s="73"/>
      <c r="T50820" s="73"/>
      <c r="U50820" s="73"/>
      <c r="V50820" s="73"/>
      <c r="X50820" s="12"/>
    </row>
    <row r="50821" spans="2:24" x14ac:dyDescent="0.3">
      <c r="B50821" s="73"/>
      <c r="D50821" s="73"/>
      <c r="P50821" s="73"/>
      <c r="T50821" s="73"/>
      <c r="U50821" s="73"/>
      <c r="V50821" s="73"/>
      <c r="X50821" s="12"/>
    </row>
    <row r="50822" spans="2:24" x14ac:dyDescent="0.3">
      <c r="B50822" s="73"/>
      <c r="D50822" s="73"/>
      <c r="P50822" s="73"/>
      <c r="T50822" s="73"/>
      <c r="U50822" s="73"/>
      <c r="V50822" s="73"/>
      <c r="X50822" s="12"/>
    </row>
    <row r="50823" spans="2:24" x14ac:dyDescent="0.3">
      <c r="B50823" s="73"/>
      <c r="D50823" s="73"/>
      <c r="P50823" s="73"/>
      <c r="T50823" s="73"/>
      <c r="U50823" s="73"/>
      <c r="V50823" s="73"/>
      <c r="X50823" s="12"/>
    </row>
    <row r="50824" spans="2:24" x14ac:dyDescent="0.3">
      <c r="B50824" s="73"/>
      <c r="D50824" s="73"/>
      <c r="P50824" s="73"/>
      <c r="T50824" s="73"/>
      <c r="U50824" s="73"/>
      <c r="V50824" s="73"/>
      <c r="X50824" s="12"/>
    </row>
    <row r="50825" spans="2:24" x14ac:dyDescent="0.3">
      <c r="B50825" s="73"/>
      <c r="D50825" s="73"/>
      <c r="P50825" s="73"/>
      <c r="T50825" s="73"/>
      <c r="U50825" s="73"/>
      <c r="V50825" s="73"/>
      <c r="X50825" s="12"/>
    </row>
    <row r="50826" spans="2:24" x14ac:dyDescent="0.3">
      <c r="B50826" s="73"/>
      <c r="D50826" s="73"/>
      <c r="P50826" s="73"/>
      <c r="T50826" s="73"/>
      <c r="U50826" s="73"/>
      <c r="V50826" s="73"/>
      <c r="X50826" s="12"/>
    </row>
    <row r="50827" spans="2:24" x14ac:dyDescent="0.3">
      <c r="B50827" s="73"/>
      <c r="D50827" s="73"/>
      <c r="P50827" s="73"/>
      <c r="T50827" s="73"/>
      <c r="U50827" s="73"/>
      <c r="V50827" s="73"/>
      <c r="X50827" s="12"/>
    </row>
    <row r="50828" spans="2:24" x14ac:dyDescent="0.3">
      <c r="B50828" s="73"/>
      <c r="D50828" s="73"/>
      <c r="P50828" s="73"/>
      <c r="T50828" s="73"/>
      <c r="U50828" s="73"/>
      <c r="V50828" s="73"/>
      <c r="X50828" s="12"/>
    </row>
    <row r="50829" spans="2:24" x14ac:dyDescent="0.3">
      <c r="B50829" s="73"/>
      <c r="D50829" s="73"/>
      <c r="P50829" s="73"/>
      <c r="T50829" s="73"/>
      <c r="U50829" s="73"/>
      <c r="V50829" s="73"/>
      <c r="X50829" s="12"/>
    </row>
    <row r="50830" spans="2:24" x14ac:dyDescent="0.3">
      <c r="B50830" s="73"/>
      <c r="D50830" s="73"/>
      <c r="P50830" s="73"/>
      <c r="T50830" s="73"/>
      <c r="U50830" s="73"/>
      <c r="V50830" s="73"/>
      <c r="X50830" s="12"/>
    </row>
    <row r="50831" spans="2:24" x14ac:dyDescent="0.3">
      <c r="B50831" s="73"/>
      <c r="D50831" s="73"/>
      <c r="P50831" s="73"/>
      <c r="T50831" s="73"/>
      <c r="U50831" s="73"/>
      <c r="V50831" s="73"/>
      <c r="X50831" s="12"/>
    </row>
    <row r="50832" spans="2:24" x14ac:dyDescent="0.3">
      <c r="B50832" s="73"/>
      <c r="D50832" s="73"/>
      <c r="P50832" s="73"/>
      <c r="T50832" s="73"/>
      <c r="U50832" s="73"/>
      <c r="V50832" s="73"/>
      <c r="X50832" s="12"/>
    </row>
    <row r="50833" spans="2:24" x14ac:dyDescent="0.3">
      <c r="B50833" s="73"/>
      <c r="D50833" s="73"/>
      <c r="P50833" s="73"/>
      <c r="T50833" s="73"/>
      <c r="U50833" s="73"/>
      <c r="V50833" s="73"/>
      <c r="X50833" s="12"/>
    </row>
    <row r="50834" spans="2:24" x14ac:dyDescent="0.3">
      <c r="B50834" s="73"/>
      <c r="D50834" s="73"/>
      <c r="P50834" s="73"/>
      <c r="T50834" s="73"/>
      <c r="U50834" s="73"/>
      <c r="V50834" s="73"/>
      <c r="X50834" s="12"/>
    </row>
    <row r="50835" spans="2:24" x14ac:dyDescent="0.3">
      <c r="B50835" s="73"/>
      <c r="D50835" s="73"/>
      <c r="P50835" s="73"/>
      <c r="T50835" s="73"/>
      <c r="U50835" s="73"/>
      <c r="V50835" s="73"/>
      <c r="X50835" s="12"/>
    </row>
    <row r="50836" spans="2:24" x14ac:dyDescent="0.3">
      <c r="B50836" s="73"/>
      <c r="D50836" s="73"/>
      <c r="P50836" s="73"/>
      <c r="T50836" s="73"/>
      <c r="U50836" s="73"/>
      <c r="V50836" s="73"/>
      <c r="X50836" s="12"/>
    </row>
    <row r="50837" spans="2:24" x14ac:dyDescent="0.3">
      <c r="B50837" s="73"/>
      <c r="D50837" s="73"/>
      <c r="P50837" s="73"/>
      <c r="T50837" s="73"/>
      <c r="U50837" s="73"/>
      <c r="V50837" s="73"/>
      <c r="X50837" s="12"/>
    </row>
    <row r="50838" spans="2:24" x14ac:dyDescent="0.3">
      <c r="B50838" s="73"/>
      <c r="D50838" s="73"/>
      <c r="P50838" s="73"/>
      <c r="T50838" s="73"/>
      <c r="U50838" s="73"/>
      <c r="V50838" s="73"/>
      <c r="X50838" s="12"/>
    </row>
    <row r="50839" spans="2:24" x14ac:dyDescent="0.3">
      <c r="B50839" s="73"/>
      <c r="D50839" s="73"/>
      <c r="P50839" s="73"/>
      <c r="T50839" s="73"/>
      <c r="U50839" s="73"/>
      <c r="V50839" s="73"/>
      <c r="X50839" s="12"/>
    </row>
    <row r="50840" spans="2:24" x14ac:dyDescent="0.3">
      <c r="B50840" s="73"/>
      <c r="D50840" s="73"/>
      <c r="P50840" s="73"/>
      <c r="T50840" s="73"/>
      <c r="U50840" s="73"/>
      <c r="V50840" s="73"/>
      <c r="X50840" s="12"/>
    </row>
    <row r="50841" spans="2:24" x14ac:dyDescent="0.3">
      <c r="B50841" s="73"/>
      <c r="D50841" s="73"/>
      <c r="P50841" s="73"/>
      <c r="T50841" s="73"/>
      <c r="U50841" s="73"/>
      <c r="V50841" s="73"/>
      <c r="X50841" s="12"/>
    </row>
    <row r="50842" spans="2:24" x14ac:dyDescent="0.3">
      <c r="B50842" s="73"/>
      <c r="D50842" s="73"/>
      <c r="P50842" s="73"/>
      <c r="T50842" s="73"/>
      <c r="U50842" s="73"/>
      <c r="V50842" s="73"/>
      <c r="X50842" s="12"/>
    </row>
    <row r="50843" spans="2:24" x14ac:dyDescent="0.3">
      <c r="B50843" s="73"/>
      <c r="D50843" s="73"/>
      <c r="P50843" s="73"/>
      <c r="T50843" s="73"/>
      <c r="U50843" s="73"/>
      <c r="V50843" s="73"/>
      <c r="X50843" s="12"/>
    </row>
    <row r="50844" spans="2:24" x14ac:dyDescent="0.3">
      <c r="B50844" s="73"/>
      <c r="D50844" s="73"/>
      <c r="P50844" s="73"/>
      <c r="T50844" s="73"/>
      <c r="U50844" s="73"/>
      <c r="V50844" s="73"/>
      <c r="X50844" s="12"/>
    </row>
    <row r="50845" spans="2:24" x14ac:dyDescent="0.3">
      <c r="B50845" s="73"/>
      <c r="D50845" s="73"/>
      <c r="P50845" s="73"/>
      <c r="T50845" s="73"/>
      <c r="U50845" s="73"/>
      <c r="V50845" s="73"/>
      <c r="X50845" s="12"/>
    </row>
    <row r="50846" spans="2:24" x14ac:dyDescent="0.3">
      <c r="B50846" s="73"/>
      <c r="D50846" s="73"/>
      <c r="P50846" s="73"/>
      <c r="T50846" s="73"/>
      <c r="U50846" s="73"/>
      <c r="V50846" s="73"/>
      <c r="X50846" s="12"/>
    </row>
    <row r="50847" spans="2:24" x14ac:dyDescent="0.3">
      <c r="B50847" s="73"/>
      <c r="D50847" s="73"/>
      <c r="P50847" s="73"/>
      <c r="T50847" s="73"/>
      <c r="U50847" s="73"/>
      <c r="V50847" s="73"/>
      <c r="X50847" s="12"/>
    </row>
    <row r="50848" spans="2:24" x14ac:dyDescent="0.3">
      <c r="B50848" s="73"/>
      <c r="D50848" s="73"/>
      <c r="P50848" s="73"/>
      <c r="T50848" s="73"/>
      <c r="U50848" s="73"/>
      <c r="V50848" s="73"/>
      <c r="X50848" s="12"/>
    </row>
    <row r="50849" spans="2:24" x14ac:dyDescent="0.3">
      <c r="B50849" s="73"/>
      <c r="D50849" s="73"/>
      <c r="P50849" s="73"/>
      <c r="T50849" s="73"/>
      <c r="U50849" s="73"/>
      <c r="V50849" s="73"/>
      <c r="X50849" s="12"/>
    </row>
    <row r="50850" spans="2:24" x14ac:dyDescent="0.3">
      <c r="B50850" s="73"/>
      <c r="D50850" s="73"/>
      <c r="P50850" s="73"/>
      <c r="T50850" s="73"/>
      <c r="U50850" s="73"/>
      <c r="V50850" s="73"/>
      <c r="X50850" s="12"/>
    </row>
    <row r="50851" spans="2:24" x14ac:dyDescent="0.3">
      <c r="B50851" s="73"/>
      <c r="D50851" s="73"/>
      <c r="P50851" s="73"/>
      <c r="T50851" s="73"/>
      <c r="U50851" s="73"/>
      <c r="V50851" s="73"/>
      <c r="X50851" s="12"/>
    </row>
    <row r="50852" spans="2:24" x14ac:dyDescent="0.3">
      <c r="B50852" s="73"/>
      <c r="D50852" s="73"/>
      <c r="P50852" s="73"/>
      <c r="T50852" s="73"/>
      <c r="U50852" s="73"/>
      <c r="V50852" s="73"/>
      <c r="X50852" s="12"/>
    </row>
    <row r="50853" spans="2:24" x14ac:dyDescent="0.3">
      <c r="B50853" s="73"/>
      <c r="D50853" s="73"/>
      <c r="P50853" s="73"/>
      <c r="T50853" s="73"/>
      <c r="U50853" s="73"/>
      <c r="V50853" s="73"/>
      <c r="X50853" s="12"/>
    </row>
    <row r="50854" spans="2:24" x14ac:dyDescent="0.3">
      <c r="B50854" s="73"/>
      <c r="D50854" s="73"/>
      <c r="P50854" s="73"/>
      <c r="T50854" s="73"/>
      <c r="U50854" s="73"/>
      <c r="V50854" s="73"/>
      <c r="X50854" s="12"/>
    </row>
    <row r="50855" spans="2:24" x14ac:dyDescent="0.3">
      <c r="B50855" s="73"/>
      <c r="D50855" s="73"/>
      <c r="P50855" s="73"/>
      <c r="T50855" s="73"/>
      <c r="U50855" s="73"/>
      <c r="V50855" s="73"/>
      <c r="X50855" s="12"/>
    </row>
    <row r="50856" spans="2:24" x14ac:dyDescent="0.3">
      <c r="B50856" s="73"/>
      <c r="D50856" s="73"/>
      <c r="P50856" s="73"/>
      <c r="T50856" s="73"/>
      <c r="U50856" s="73"/>
      <c r="V50856" s="73"/>
      <c r="X50856" s="12"/>
    </row>
    <row r="50857" spans="2:24" x14ac:dyDescent="0.3">
      <c r="B50857" s="73"/>
      <c r="D50857" s="73"/>
      <c r="P50857" s="73"/>
      <c r="T50857" s="73"/>
      <c r="U50857" s="73"/>
      <c r="V50857" s="73"/>
      <c r="X50857" s="12"/>
    </row>
    <row r="50858" spans="2:24" x14ac:dyDescent="0.3">
      <c r="B50858" s="73"/>
      <c r="D50858" s="73"/>
      <c r="P50858" s="73"/>
      <c r="T50858" s="73"/>
      <c r="U50858" s="73"/>
      <c r="V50858" s="73"/>
      <c r="X50858" s="12"/>
    </row>
    <row r="50859" spans="2:24" x14ac:dyDescent="0.3">
      <c r="B50859" s="73"/>
      <c r="D50859" s="73"/>
      <c r="P50859" s="73"/>
      <c r="T50859" s="73"/>
      <c r="U50859" s="73"/>
      <c r="V50859" s="73"/>
      <c r="X50859" s="12"/>
    </row>
    <row r="50860" spans="2:24" x14ac:dyDescent="0.3">
      <c r="B50860" s="73"/>
      <c r="D50860" s="73"/>
      <c r="P50860" s="73"/>
      <c r="T50860" s="73"/>
      <c r="U50860" s="73"/>
      <c r="V50860" s="73"/>
      <c r="X50860" s="12"/>
    </row>
    <row r="50861" spans="2:24" x14ac:dyDescent="0.3">
      <c r="B50861" s="73"/>
      <c r="D50861" s="73"/>
      <c r="P50861" s="73"/>
      <c r="T50861" s="73"/>
      <c r="U50861" s="73"/>
      <c r="V50861" s="73"/>
      <c r="X50861" s="12"/>
    </row>
    <row r="50862" spans="2:24" x14ac:dyDescent="0.3">
      <c r="B50862" s="73"/>
      <c r="D50862" s="73"/>
      <c r="P50862" s="73"/>
      <c r="T50862" s="73"/>
      <c r="U50862" s="73"/>
      <c r="V50862" s="73"/>
      <c r="X50862" s="12"/>
    </row>
    <row r="50863" spans="2:24" x14ac:dyDescent="0.3">
      <c r="B50863" s="73"/>
      <c r="D50863" s="73"/>
      <c r="P50863" s="73"/>
      <c r="T50863" s="73"/>
      <c r="U50863" s="73"/>
      <c r="V50863" s="73"/>
      <c r="X50863" s="12"/>
    </row>
    <row r="50864" spans="2:24" x14ac:dyDescent="0.3">
      <c r="B50864" s="73"/>
      <c r="D50864" s="73"/>
      <c r="P50864" s="73"/>
      <c r="T50864" s="73"/>
      <c r="U50864" s="73"/>
      <c r="V50864" s="73"/>
      <c r="X50864" s="12"/>
    </row>
    <row r="50865" spans="2:24" x14ac:dyDescent="0.3">
      <c r="B50865" s="73"/>
      <c r="D50865" s="73"/>
      <c r="P50865" s="73"/>
      <c r="T50865" s="73"/>
      <c r="U50865" s="73"/>
      <c r="V50865" s="73"/>
      <c r="X50865" s="12"/>
    </row>
    <row r="50866" spans="2:24" x14ac:dyDescent="0.3">
      <c r="B50866" s="73"/>
      <c r="D50866" s="73"/>
      <c r="P50866" s="73"/>
      <c r="T50866" s="73"/>
      <c r="U50866" s="73"/>
      <c r="V50866" s="73"/>
      <c r="X50866" s="12"/>
    </row>
    <row r="50867" spans="2:24" x14ac:dyDescent="0.3">
      <c r="B50867" s="73"/>
      <c r="D50867" s="73"/>
      <c r="P50867" s="73"/>
      <c r="T50867" s="73"/>
      <c r="U50867" s="73"/>
      <c r="V50867" s="73"/>
      <c r="X50867" s="12"/>
    </row>
    <row r="50868" spans="2:24" x14ac:dyDescent="0.3">
      <c r="B50868" s="73"/>
      <c r="D50868" s="73"/>
      <c r="P50868" s="73"/>
      <c r="T50868" s="73"/>
      <c r="U50868" s="73"/>
      <c r="V50868" s="73"/>
      <c r="X50868" s="12"/>
    </row>
    <row r="50869" spans="2:24" x14ac:dyDescent="0.3">
      <c r="B50869" s="73"/>
      <c r="D50869" s="73"/>
      <c r="P50869" s="73"/>
      <c r="T50869" s="73"/>
      <c r="U50869" s="73"/>
      <c r="V50869" s="73"/>
      <c r="X50869" s="12"/>
    </row>
    <row r="50870" spans="2:24" x14ac:dyDescent="0.3">
      <c r="B50870" s="73"/>
      <c r="D50870" s="73"/>
      <c r="P50870" s="73"/>
      <c r="T50870" s="73"/>
      <c r="U50870" s="73"/>
      <c r="V50870" s="73"/>
      <c r="X50870" s="12"/>
    </row>
    <row r="50871" spans="2:24" x14ac:dyDescent="0.3">
      <c r="B50871" s="73"/>
      <c r="D50871" s="73"/>
      <c r="P50871" s="73"/>
      <c r="T50871" s="73"/>
      <c r="U50871" s="73"/>
      <c r="V50871" s="73"/>
      <c r="X50871" s="12"/>
    </row>
    <row r="50872" spans="2:24" x14ac:dyDescent="0.3">
      <c r="B50872" s="73"/>
      <c r="D50872" s="73"/>
      <c r="P50872" s="73"/>
      <c r="T50872" s="73"/>
      <c r="U50872" s="73"/>
      <c r="V50872" s="73"/>
      <c r="X50872" s="12"/>
    </row>
    <row r="50873" spans="2:24" x14ac:dyDescent="0.3">
      <c r="B50873" s="73"/>
      <c r="D50873" s="73"/>
      <c r="P50873" s="73"/>
      <c r="T50873" s="73"/>
      <c r="U50873" s="73"/>
      <c r="V50873" s="73"/>
      <c r="X50873" s="12"/>
    </row>
    <row r="50874" spans="2:24" x14ac:dyDescent="0.3">
      <c r="B50874" s="73"/>
      <c r="D50874" s="73"/>
      <c r="P50874" s="73"/>
      <c r="T50874" s="73"/>
      <c r="U50874" s="73"/>
      <c r="V50874" s="73"/>
      <c r="X50874" s="12"/>
    </row>
    <row r="50875" spans="2:24" x14ac:dyDescent="0.3">
      <c r="B50875" s="73"/>
      <c r="D50875" s="73"/>
      <c r="P50875" s="73"/>
      <c r="T50875" s="73"/>
      <c r="U50875" s="73"/>
      <c r="V50875" s="73"/>
      <c r="X50875" s="12"/>
    </row>
    <row r="50876" spans="2:24" x14ac:dyDescent="0.3">
      <c r="B50876" s="73"/>
      <c r="D50876" s="73"/>
      <c r="P50876" s="73"/>
      <c r="T50876" s="73"/>
      <c r="U50876" s="73"/>
      <c r="V50876" s="73"/>
      <c r="X50876" s="12"/>
    </row>
    <row r="50877" spans="2:24" x14ac:dyDescent="0.3">
      <c r="B50877" s="73"/>
      <c r="D50877" s="73"/>
      <c r="P50877" s="73"/>
      <c r="T50877" s="73"/>
      <c r="U50877" s="73"/>
      <c r="V50877" s="73"/>
      <c r="X50877" s="12"/>
    </row>
    <row r="50878" spans="2:24" x14ac:dyDescent="0.3">
      <c r="B50878" s="73"/>
      <c r="D50878" s="73"/>
      <c r="P50878" s="73"/>
      <c r="T50878" s="73"/>
      <c r="U50878" s="73"/>
      <c r="V50878" s="73"/>
      <c r="X50878" s="12"/>
    </row>
    <row r="50879" spans="2:24" x14ac:dyDescent="0.3">
      <c r="B50879" s="73"/>
      <c r="D50879" s="73"/>
      <c r="P50879" s="73"/>
      <c r="T50879" s="73"/>
      <c r="U50879" s="73"/>
      <c r="V50879" s="73"/>
      <c r="X50879" s="12"/>
    </row>
    <row r="50880" spans="2:24" x14ac:dyDescent="0.3">
      <c r="B50880" s="73"/>
      <c r="D50880" s="73"/>
      <c r="P50880" s="73"/>
      <c r="T50880" s="73"/>
      <c r="U50880" s="73"/>
      <c r="V50880" s="73"/>
      <c r="X50880" s="12"/>
    </row>
    <row r="50881" spans="2:24" x14ac:dyDescent="0.3">
      <c r="B50881" s="73"/>
      <c r="D50881" s="73"/>
      <c r="P50881" s="73"/>
      <c r="T50881" s="73"/>
      <c r="U50881" s="73"/>
      <c r="V50881" s="73"/>
      <c r="X50881" s="12"/>
    </row>
    <row r="50882" spans="2:24" x14ac:dyDescent="0.3">
      <c r="B50882" s="73"/>
      <c r="D50882" s="73"/>
      <c r="P50882" s="73"/>
      <c r="T50882" s="73"/>
      <c r="U50882" s="73"/>
      <c r="V50882" s="73"/>
      <c r="X50882" s="12"/>
    </row>
    <row r="50883" spans="2:24" x14ac:dyDescent="0.3">
      <c r="B50883" s="73"/>
      <c r="D50883" s="73"/>
      <c r="P50883" s="73"/>
      <c r="T50883" s="73"/>
      <c r="U50883" s="73"/>
      <c r="V50883" s="73"/>
      <c r="X50883" s="12"/>
    </row>
    <row r="50884" spans="2:24" x14ac:dyDescent="0.3">
      <c r="B50884" s="73"/>
      <c r="D50884" s="73"/>
      <c r="P50884" s="73"/>
      <c r="T50884" s="73"/>
      <c r="U50884" s="73"/>
      <c r="V50884" s="73"/>
      <c r="X50884" s="12"/>
    </row>
    <row r="50885" spans="2:24" x14ac:dyDescent="0.3">
      <c r="B50885" s="73"/>
      <c r="D50885" s="73"/>
      <c r="P50885" s="73"/>
      <c r="T50885" s="73"/>
      <c r="U50885" s="73"/>
      <c r="V50885" s="73"/>
      <c r="X50885" s="12"/>
    </row>
    <row r="50886" spans="2:24" x14ac:dyDescent="0.3">
      <c r="B50886" s="73"/>
      <c r="D50886" s="73"/>
      <c r="P50886" s="73"/>
      <c r="T50886" s="73"/>
      <c r="U50886" s="73"/>
      <c r="V50886" s="73"/>
      <c r="X50886" s="12"/>
    </row>
    <row r="50887" spans="2:24" x14ac:dyDescent="0.3">
      <c r="B50887" s="73"/>
      <c r="D50887" s="73"/>
      <c r="P50887" s="73"/>
      <c r="T50887" s="73"/>
      <c r="U50887" s="73"/>
      <c r="V50887" s="73"/>
      <c r="X50887" s="12"/>
    </row>
    <row r="50888" spans="2:24" x14ac:dyDescent="0.3">
      <c r="B50888" s="73"/>
      <c r="D50888" s="73"/>
      <c r="P50888" s="73"/>
      <c r="T50888" s="73"/>
      <c r="U50888" s="73"/>
      <c r="V50888" s="73"/>
      <c r="X50888" s="12"/>
    </row>
    <row r="50889" spans="2:24" x14ac:dyDescent="0.3">
      <c r="B50889" s="73"/>
      <c r="D50889" s="73"/>
      <c r="P50889" s="73"/>
      <c r="T50889" s="73"/>
      <c r="U50889" s="73"/>
      <c r="V50889" s="73"/>
      <c r="X50889" s="12"/>
    </row>
    <row r="50890" spans="2:24" x14ac:dyDescent="0.3">
      <c r="B50890" s="73"/>
      <c r="D50890" s="73"/>
      <c r="P50890" s="73"/>
      <c r="T50890" s="73"/>
      <c r="U50890" s="73"/>
      <c r="V50890" s="73"/>
      <c r="X50890" s="12"/>
    </row>
    <row r="50891" spans="2:24" x14ac:dyDescent="0.3">
      <c r="B50891" s="73"/>
      <c r="D50891" s="73"/>
      <c r="P50891" s="73"/>
      <c r="T50891" s="73"/>
      <c r="U50891" s="73"/>
      <c r="V50891" s="73"/>
      <c r="X50891" s="12"/>
    </row>
    <row r="50892" spans="2:24" x14ac:dyDescent="0.3">
      <c r="B50892" s="73"/>
      <c r="D50892" s="73"/>
      <c r="P50892" s="73"/>
      <c r="T50892" s="73"/>
      <c r="U50892" s="73"/>
      <c r="V50892" s="73"/>
      <c r="X50892" s="12"/>
    </row>
    <row r="50893" spans="2:24" x14ac:dyDescent="0.3">
      <c r="B50893" s="73"/>
      <c r="D50893" s="73"/>
      <c r="P50893" s="73"/>
      <c r="T50893" s="73"/>
      <c r="U50893" s="73"/>
      <c r="V50893" s="73"/>
      <c r="X50893" s="12"/>
    </row>
    <row r="50894" spans="2:24" x14ac:dyDescent="0.3">
      <c r="B50894" s="73"/>
      <c r="D50894" s="73"/>
      <c r="P50894" s="73"/>
      <c r="T50894" s="73"/>
      <c r="U50894" s="73"/>
      <c r="V50894" s="73"/>
      <c r="X50894" s="12"/>
    </row>
    <row r="50895" spans="2:24" x14ac:dyDescent="0.3">
      <c r="B50895" s="73"/>
      <c r="D50895" s="73"/>
      <c r="P50895" s="73"/>
      <c r="T50895" s="73"/>
      <c r="U50895" s="73"/>
      <c r="V50895" s="73"/>
      <c r="X50895" s="12"/>
    </row>
    <row r="50896" spans="2:24" x14ac:dyDescent="0.3">
      <c r="B50896" s="73"/>
      <c r="D50896" s="73"/>
      <c r="P50896" s="73"/>
      <c r="T50896" s="73"/>
      <c r="U50896" s="73"/>
      <c r="V50896" s="73"/>
      <c r="X50896" s="12"/>
    </row>
    <row r="50897" spans="2:24" x14ac:dyDescent="0.3">
      <c r="B50897" s="73"/>
      <c r="D50897" s="73"/>
      <c r="P50897" s="73"/>
      <c r="T50897" s="73"/>
      <c r="U50897" s="73"/>
      <c r="V50897" s="73"/>
      <c r="X50897" s="12"/>
    </row>
    <row r="50898" spans="2:24" x14ac:dyDescent="0.3">
      <c r="B50898" s="73"/>
      <c r="D50898" s="73"/>
      <c r="P50898" s="73"/>
      <c r="T50898" s="73"/>
      <c r="U50898" s="73"/>
      <c r="V50898" s="73"/>
      <c r="X50898" s="12"/>
    </row>
    <row r="50899" spans="2:24" x14ac:dyDescent="0.3">
      <c r="B50899" s="73"/>
      <c r="D50899" s="73"/>
      <c r="P50899" s="73"/>
      <c r="T50899" s="73"/>
      <c r="U50899" s="73"/>
      <c r="V50899" s="73"/>
      <c r="X50899" s="12"/>
    </row>
    <row r="50900" spans="2:24" x14ac:dyDescent="0.3">
      <c r="B50900" s="73"/>
      <c r="D50900" s="73"/>
      <c r="P50900" s="73"/>
      <c r="T50900" s="73"/>
      <c r="U50900" s="73"/>
      <c r="V50900" s="73"/>
      <c r="X50900" s="12"/>
    </row>
    <row r="50901" spans="2:24" x14ac:dyDescent="0.3">
      <c r="B50901" s="73"/>
      <c r="D50901" s="73"/>
      <c r="P50901" s="73"/>
      <c r="T50901" s="73"/>
      <c r="U50901" s="73"/>
      <c r="V50901" s="73"/>
      <c r="X50901" s="12"/>
    </row>
    <row r="50902" spans="2:24" x14ac:dyDescent="0.3">
      <c r="B50902" s="73"/>
      <c r="D50902" s="73"/>
      <c r="P50902" s="73"/>
      <c r="T50902" s="73"/>
      <c r="U50902" s="73"/>
      <c r="V50902" s="73"/>
      <c r="X50902" s="12"/>
    </row>
    <row r="50903" spans="2:24" x14ac:dyDescent="0.3">
      <c r="B50903" s="73"/>
      <c r="D50903" s="73"/>
      <c r="P50903" s="73"/>
      <c r="T50903" s="73"/>
      <c r="U50903" s="73"/>
      <c r="V50903" s="73"/>
      <c r="X50903" s="12"/>
    </row>
    <row r="50904" spans="2:24" x14ac:dyDescent="0.3">
      <c r="B50904" s="73"/>
      <c r="D50904" s="73"/>
      <c r="P50904" s="73"/>
      <c r="T50904" s="73"/>
      <c r="U50904" s="73"/>
      <c r="V50904" s="73"/>
      <c r="X50904" s="12"/>
    </row>
    <row r="50905" spans="2:24" x14ac:dyDescent="0.3">
      <c r="B50905" s="73"/>
      <c r="D50905" s="73"/>
      <c r="P50905" s="73"/>
      <c r="T50905" s="73"/>
      <c r="U50905" s="73"/>
      <c r="V50905" s="73"/>
      <c r="X50905" s="12"/>
    </row>
    <row r="50906" spans="2:24" x14ac:dyDescent="0.3">
      <c r="B50906" s="73"/>
      <c r="D50906" s="73"/>
      <c r="P50906" s="73"/>
      <c r="T50906" s="73"/>
      <c r="U50906" s="73"/>
      <c r="V50906" s="73"/>
      <c r="X50906" s="12"/>
    </row>
    <row r="50907" spans="2:24" x14ac:dyDescent="0.3">
      <c r="B50907" s="73"/>
      <c r="D50907" s="73"/>
      <c r="P50907" s="73"/>
      <c r="T50907" s="73"/>
      <c r="U50907" s="73"/>
      <c r="V50907" s="73"/>
      <c r="X50907" s="12"/>
    </row>
    <row r="50908" spans="2:24" x14ac:dyDescent="0.3">
      <c r="B50908" s="73"/>
      <c r="D50908" s="73"/>
      <c r="P50908" s="73"/>
      <c r="T50908" s="73"/>
      <c r="U50908" s="73"/>
      <c r="V50908" s="73"/>
      <c r="X50908" s="12"/>
    </row>
    <row r="50909" spans="2:24" x14ac:dyDescent="0.3">
      <c r="B50909" s="73"/>
      <c r="D50909" s="73"/>
      <c r="P50909" s="73"/>
      <c r="T50909" s="73"/>
      <c r="U50909" s="73"/>
      <c r="V50909" s="73"/>
      <c r="X50909" s="12"/>
    </row>
    <row r="50910" spans="2:24" x14ac:dyDescent="0.3">
      <c r="B50910" s="73"/>
      <c r="D50910" s="73"/>
      <c r="P50910" s="73"/>
      <c r="T50910" s="73"/>
      <c r="U50910" s="73"/>
      <c r="V50910" s="73"/>
      <c r="X50910" s="12"/>
    </row>
    <row r="50911" spans="2:24" x14ac:dyDescent="0.3">
      <c r="B50911" s="73"/>
      <c r="D50911" s="73"/>
      <c r="P50911" s="73"/>
      <c r="T50911" s="73"/>
      <c r="U50911" s="73"/>
      <c r="V50911" s="73"/>
      <c r="X50911" s="12"/>
    </row>
    <row r="50912" spans="2:24" x14ac:dyDescent="0.3">
      <c r="B50912" s="73"/>
      <c r="D50912" s="73"/>
      <c r="P50912" s="73"/>
      <c r="T50912" s="73"/>
      <c r="U50912" s="73"/>
      <c r="V50912" s="73"/>
      <c r="X50912" s="12"/>
    </row>
    <row r="50913" spans="2:24" x14ac:dyDescent="0.3">
      <c r="B50913" s="73"/>
      <c r="D50913" s="73"/>
      <c r="P50913" s="73"/>
      <c r="T50913" s="73"/>
      <c r="U50913" s="73"/>
      <c r="V50913" s="73"/>
      <c r="X50913" s="12"/>
    </row>
    <row r="50914" spans="2:24" x14ac:dyDescent="0.3">
      <c r="B50914" s="73"/>
      <c r="D50914" s="73"/>
      <c r="P50914" s="73"/>
      <c r="T50914" s="73"/>
      <c r="U50914" s="73"/>
      <c r="V50914" s="73"/>
      <c r="X50914" s="12"/>
    </row>
    <row r="50915" spans="2:24" x14ac:dyDescent="0.3">
      <c r="B50915" s="73"/>
      <c r="D50915" s="73"/>
      <c r="P50915" s="73"/>
      <c r="T50915" s="73"/>
      <c r="U50915" s="73"/>
      <c r="V50915" s="73"/>
      <c r="X50915" s="12"/>
    </row>
    <row r="50916" spans="2:24" x14ac:dyDescent="0.3">
      <c r="B50916" s="73"/>
      <c r="D50916" s="73"/>
      <c r="P50916" s="73"/>
      <c r="T50916" s="73"/>
      <c r="U50916" s="73"/>
      <c r="V50916" s="73"/>
      <c r="X50916" s="12"/>
    </row>
    <row r="50917" spans="2:24" x14ac:dyDescent="0.3">
      <c r="B50917" s="73"/>
      <c r="D50917" s="73"/>
      <c r="P50917" s="73"/>
      <c r="T50917" s="73"/>
      <c r="U50917" s="73"/>
      <c r="V50917" s="73"/>
      <c r="X50917" s="12"/>
    </row>
    <row r="50918" spans="2:24" x14ac:dyDescent="0.3">
      <c r="B50918" s="73"/>
      <c r="D50918" s="73"/>
      <c r="P50918" s="73"/>
      <c r="T50918" s="73"/>
      <c r="U50918" s="73"/>
      <c r="V50918" s="73"/>
      <c r="X50918" s="12"/>
    </row>
    <row r="50919" spans="2:24" x14ac:dyDescent="0.3">
      <c r="B50919" s="73"/>
      <c r="D50919" s="73"/>
      <c r="P50919" s="73"/>
      <c r="T50919" s="73"/>
      <c r="U50919" s="73"/>
      <c r="V50919" s="73"/>
      <c r="X50919" s="12"/>
    </row>
    <row r="50920" spans="2:24" x14ac:dyDescent="0.3">
      <c r="B50920" s="73"/>
      <c r="D50920" s="73"/>
      <c r="P50920" s="73"/>
      <c r="T50920" s="73"/>
      <c r="U50920" s="73"/>
      <c r="V50920" s="73"/>
      <c r="X50920" s="12"/>
    </row>
    <row r="50921" spans="2:24" x14ac:dyDescent="0.3">
      <c r="B50921" s="73"/>
      <c r="D50921" s="73"/>
      <c r="P50921" s="73"/>
      <c r="T50921" s="73"/>
      <c r="U50921" s="73"/>
      <c r="V50921" s="73"/>
      <c r="X50921" s="12"/>
    </row>
    <row r="50922" spans="2:24" x14ac:dyDescent="0.3">
      <c r="B50922" s="73"/>
      <c r="D50922" s="73"/>
      <c r="P50922" s="73"/>
      <c r="T50922" s="73"/>
      <c r="U50922" s="73"/>
      <c r="V50922" s="73"/>
      <c r="X50922" s="12"/>
    </row>
    <row r="50923" spans="2:24" x14ac:dyDescent="0.3">
      <c r="B50923" s="73"/>
      <c r="D50923" s="73"/>
      <c r="P50923" s="73"/>
      <c r="T50923" s="73"/>
      <c r="U50923" s="73"/>
      <c r="V50923" s="73"/>
      <c r="X50923" s="12"/>
    </row>
    <row r="50924" spans="2:24" x14ac:dyDescent="0.3">
      <c r="B50924" s="73"/>
      <c r="D50924" s="73"/>
      <c r="P50924" s="73"/>
      <c r="T50924" s="73"/>
      <c r="U50924" s="73"/>
      <c r="V50924" s="73"/>
      <c r="X50924" s="12"/>
    </row>
    <row r="50925" spans="2:24" x14ac:dyDescent="0.3">
      <c r="B50925" s="73"/>
      <c r="D50925" s="73"/>
      <c r="P50925" s="73"/>
      <c r="T50925" s="73"/>
      <c r="U50925" s="73"/>
      <c r="V50925" s="73"/>
      <c r="X50925" s="12"/>
    </row>
    <row r="50926" spans="2:24" x14ac:dyDescent="0.3">
      <c r="B50926" s="73"/>
      <c r="D50926" s="73"/>
      <c r="P50926" s="73"/>
      <c r="T50926" s="73"/>
      <c r="U50926" s="73"/>
      <c r="V50926" s="73"/>
      <c r="X50926" s="12"/>
    </row>
    <row r="50927" spans="2:24" x14ac:dyDescent="0.3">
      <c r="B50927" s="73"/>
      <c r="D50927" s="73"/>
      <c r="P50927" s="73"/>
      <c r="T50927" s="73"/>
      <c r="U50927" s="73"/>
      <c r="V50927" s="73"/>
      <c r="X50927" s="12"/>
    </row>
    <row r="50928" spans="2:24" x14ac:dyDescent="0.3">
      <c r="B50928" s="73"/>
      <c r="D50928" s="73"/>
      <c r="P50928" s="73"/>
      <c r="T50928" s="73"/>
      <c r="U50928" s="73"/>
      <c r="V50928" s="73"/>
      <c r="X50928" s="12"/>
    </row>
    <row r="50929" spans="2:24" x14ac:dyDescent="0.3">
      <c r="B50929" s="73"/>
      <c r="D50929" s="73"/>
      <c r="P50929" s="73"/>
      <c r="T50929" s="73"/>
      <c r="U50929" s="73"/>
      <c r="V50929" s="73"/>
      <c r="X50929" s="12"/>
    </row>
    <row r="50930" spans="2:24" x14ac:dyDescent="0.3">
      <c r="B50930" s="73"/>
      <c r="D50930" s="73"/>
      <c r="P50930" s="73"/>
      <c r="T50930" s="73"/>
      <c r="U50930" s="73"/>
      <c r="V50930" s="73"/>
      <c r="X50930" s="12"/>
    </row>
    <row r="50931" spans="2:24" x14ac:dyDescent="0.3">
      <c r="B50931" s="73"/>
      <c r="D50931" s="73"/>
      <c r="P50931" s="73"/>
      <c r="T50931" s="73"/>
      <c r="U50931" s="73"/>
      <c r="V50931" s="73"/>
      <c r="X50931" s="12"/>
    </row>
    <row r="50932" spans="2:24" x14ac:dyDescent="0.3">
      <c r="B50932" s="73"/>
      <c r="D50932" s="73"/>
      <c r="P50932" s="73"/>
      <c r="T50932" s="73"/>
      <c r="U50932" s="73"/>
      <c r="V50932" s="73"/>
      <c r="X50932" s="12"/>
    </row>
    <row r="50933" spans="2:24" x14ac:dyDescent="0.3">
      <c r="B50933" s="73"/>
      <c r="D50933" s="73"/>
      <c r="P50933" s="73"/>
      <c r="T50933" s="73"/>
      <c r="U50933" s="73"/>
      <c r="V50933" s="73"/>
      <c r="X50933" s="12"/>
    </row>
    <row r="50934" spans="2:24" x14ac:dyDescent="0.3">
      <c r="B50934" s="73"/>
      <c r="D50934" s="73"/>
      <c r="P50934" s="73"/>
      <c r="T50934" s="73"/>
      <c r="U50934" s="73"/>
      <c r="V50934" s="73"/>
      <c r="X50934" s="12"/>
    </row>
    <row r="50935" spans="2:24" x14ac:dyDescent="0.3">
      <c r="B50935" s="73"/>
      <c r="D50935" s="73"/>
      <c r="P50935" s="73"/>
      <c r="T50935" s="73"/>
      <c r="U50935" s="73"/>
      <c r="V50935" s="73"/>
      <c r="X50935" s="12"/>
    </row>
    <row r="50936" spans="2:24" x14ac:dyDescent="0.3">
      <c r="B50936" s="73"/>
      <c r="D50936" s="73"/>
      <c r="P50936" s="73"/>
      <c r="T50936" s="73"/>
      <c r="U50936" s="73"/>
      <c r="V50936" s="73"/>
      <c r="X50936" s="12"/>
    </row>
    <row r="50937" spans="2:24" x14ac:dyDescent="0.3">
      <c r="B50937" s="73"/>
      <c r="D50937" s="73"/>
      <c r="P50937" s="73"/>
      <c r="T50937" s="73"/>
      <c r="U50937" s="73"/>
      <c r="V50937" s="73"/>
      <c r="X50937" s="12"/>
    </row>
    <row r="50938" spans="2:24" x14ac:dyDescent="0.3">
      <c r="B50938" s="73"/>
      <c r="D50938" s="73"/>
      <c r="P50938" s="73"/>
      <c r="T50938" s="73"/>
      <c r="U50938" s="73"/>
      <c r="V50938" s="73"/>
      <c r="X50938" s="12"/>
    </row>
    <row r="50939" spans="2:24" x14ac:dyDescent="0.3">
      <c r="B50939" s="73"/>
      <c r="D50939" s="73"/>
      <c r="P50939" s="73"/>
      <c r="T50939" s="73"/>
      <c r="U50939" s="73"/>
      <c r="V50939" s="73"/>
      <c r="X50939" s="12"/>
    </row>
    <row r="50940" spans="2:24" x14ac:dyDescent="0.3">
      <c r="B50940" s="73"/>
      <c r="D50940" s="73"/>
      <c r="P50940" s="73"/>
      <c r="T50940" s="73"/>
      <c r="U50940" s="73"/>
      <c r="V50940" s="73"/>
      <c r="X50940" s="12"/>
    </row>
    <row r="50941" spans="2:24" x14ac:dyDescent="0.3">
      <c r="B50941" s="73"/>
      <c r="D50941" s="73"/>
      <c r="P50941" s="73"/>
      <c r="T50941" s="73"/>
      <c r="U50941" s="73"/>
      <c r="V50941" s="73"/>
      <c r="X50941" s="12"/>
    </row>
    <row r="50942" spans="2:24" x14ac:dyDescent="0.3">
      <c r="B50942" s="73"/>
      <c r="D50942" s="73"/>
      <c r="P50942" s="73"/>
      <c r="T50942" s="73"/>
      <c r="U50942" s="73"/>
      <c r="V50942" s="73"/>
      <c r="X50942" s="12"/>
    </row>
    <row r="50943" spans="2:24" x14ac:dyDescent="0.3">
      <c r="B50943" s="73"/>
      <c r="D50943" s="73"/>
      <c r="P50943" s="73"/>
      <c r="T50943" s="73"/>
      <c r="U50943" s="73"/>
      <c r="V50943" s="73"/>
      <c r="X50943" s="12"/>
    </row>
    <row r="50944" spans="2:24" x14ac:dyDescent="0.3">
      <c r="B50944" s="73"/>
      <c r="D50944" s="73"/>
      <c r="P50944" s="73"/>
      <c r="T50944" s="73"/>
      <c r="U50944" s="73"/>
      <c r="V50944" s="73"/>
      <c r="X50944" s="12"/>
    </row>
    <row r="50945" spans="2:24" x14ac:dyDescent="0.3">
      <c r="B50945" s="73"/>
      <c r="D50945" s="73"/>
      <c r="P50945" s="73"/>
      <c r="T50945" s="73"/>
      <c r="U50945" s="73"/>
      <c r="V50945" s="73"/>
      <c r="X50945" s="12"/>
    </row>
    <row r="50946" spans="2:24" x14ac:dyDescent="0.3">
      <c r="B50946" s="73"/>
      <c r="D50946" s="73"/>
      <c r="P50946" s="73"/>
      <c r="T50946" s="73"/>
      <c r="U50946" s="73"/>
      <c r="V50946" s="73"/>
      <c r="X50946" s="12"/>
    </row>
    <row r="50947" spans="2:24" x14ac:dyDescent="0.3">
      <c r="B50947" s="73"/>
      <c r="D50947" s="73"/>
      <c r="P50947" s="73"/>
      <c r="T50947" s="73"/>
      <c r="U50947" s="73"/>
      <c r="V50947" s="73"/>
      <c r="X50947" s="12"/>
    </row>
    <row r="50948" spans="2:24" x14ac:dyDescent="0.3">
      <c r="B50948" s="73"/>
      <c r="D50948" s="73"/>
      <c r="P50948" s="73"/>
      <c r="T50948" s="73"/>
      <c r="U50948" s="73"/>
      <c r="V50948" s="73"/>
      <c r="X50948" s="12"/>
    </row>
    <row r="50949" spans="2:24" x14ac:dyDescent="0.3">
      <c r="B50949" s="73"/>
      <c r="D50949" s="73"/>
      <c r="P50949" s="73"/>
      <c r="T50949" s="73"/>
      <c r="U50949" s="73"/>
      <c r="V50949" s="73"/>
      <c r="X50949" s="12"/>
    </row>
    <row r="50950" spans="2:24" x14ac:dyDescent="0.3">
      <c r="B50950" s="73"/>
      <c r="D50950" s="73"/>
      <c r="P50950" s="73"/>
      <c r="T50950" s="73"/>
      <c r="U50950" s="73"/>
      <c r="V50950" s="73"/>
      <c r="X50950" s="12"/>
    </row>
    <row r="50951" spans="2:24" x14ac:dyDescent="0.3">
      <c r="B50951" s="73"/>
      <c r="D50951" s="73"/>
      <c r="P50951" s="73"/>
      <c r="T50951" s="73"/>
      <c r="U50951" s="73"/>
      <c r="V50951" s="73"/>
      <c r="X50951" s="12"/>
    </row>
    <row r="50952" spans="2:24" x14ac:dyDescent="0.3">
      <c r="B50952" s="73"/>
      <c r="D50952" s="73"/>
      <c r="P50952" s="73"/>
      <c r="T50952" s="73"/>
      <c r="U50952" s="73"/>
      <c r="V50952" s="73"/>
      <c r="X50952" s="12"/>
    </row>
    <row r="50953" spans="2:24" x14ac:dyDescent="0.3">
      <c r="B50953" s="73"/>
      <c r="D50953" s="73"/>
      <c r="P50953" s="73"/>
      <c r="T50953" s="73"/>
      <c r="U50953" s="73"/>
      <c r="V50953" s="73"/>
      <c r="X50953" s="12"/>
    </row>
    <row r="50954" spans="2:24" x14ac:dyDescent="0.3">
      <c r="B50954" s="73"/>
      <c r="D50954" s="73"/>
      <c r="P50954" s="73"/>
      <c r="T50954" s="73"/>
      <c r="U50954" s="73"/>
      <c r="V50954" s="73"/>
      <c r="X50954" s="12"/>
    </row>
    <row r="50955" spans="2:24" x14ac:dyDescent="0.3">
      <c r="B50955" s="73"/>
      <c r="D50955" s="73"/>
      <c r="P50955" s="73"/>
      <c r="T50955" s="73"/>
      <c r="U50955" s="73"/>
      <c r="V50955" s="73"/>
      <c r="X50955" s="12"/>
    </row>
    <row r="50956" spans="2:24" x14ac:dyDescent="0.3">
      <c r="B50956" s="73"/>
      <c r="D50956" s="73"/>
      <c r="P50956" s="73"/>
      <c r="T50956" s="73"/>
      <c r="U50956" s="73"/>
      <c r="V50956" s="73"/>
      <c r="X50956" s="12"/>
    </row>
    <row r="50957" spans="2:24" x14ac:dyDescent="0.3">
      <c r="B50957" s="73"/>
      <c r="D50957" s="73"/>
      <c r="P50957" s="73"/>
      <c r="T50957" s="73"/>
      <c r="U50957" s="73"/>
      <c r="V50957" s="73"/>
      <c r="X50957" s="12"/>
    </row>
    <row r="50958" spans="2:24" x14ac:dyDescent="0.3">
      <c r="B50958" s="73"/>
      <c r="D50958" s="73"/>
      <c r="P50958" s="73"/>
      <c r="T50958" s="73"/>
      <c r="U50958" s="73"/>
      <c r="V50958" s="73"/>
      <c r="X50958" s="12"/>
    </row>
    <row r="50959" spans="2:24" x14ac:dyDescent="0.3">
      <c r="B50959" s="73"/>
      <c r="D50959" s="73"/>
      <c r="P50959" s="73"/>
      <c r="T50959" s="73"/>
      <c r="U50959" s="73"/>
      <c r="V50959" s="73"/>
      <c r="X50959" s="12"/>
    </row>
    <row r="50960" spans="2:24" x14ac:dyDescent="0.3">
      <c r="B50960" s="73"/>
      <c r="D50960" s="73"/>
      <c r="P50960" s="73"/>
      <c r="T50960" s="73"/>
      <c r="U50960" s="73"/>
      <c r="V50960" s="73"/>
      <c r="X50960" s="12"/>
    </row>
    <row r="50961" spans="2:24" x14ac:dyDescent="0.3">
      <c r="B50961" s="73"/>
      <c r="D50961" s="73"/>
      <c r="P50961" s="73"/>
      <c r="T50961" s="73"/>
      <c r="U50961" s="73"/>
      <c r="V50961" s="73"/>
      <c r="X50961" s="12"/>
    </row>
    <row r="50962" spans="2:24" x14ac:dyDescent="0.3">
      <c r="B50962" s="73"/>
      <c r="D50962" s="73"/>
      <c r="P50962" s="73"/>
      <c r="T50962" s="73"/>
      <c r="U50962" s="73"/>
      <c r="V50962" s="73"/>
      <c r="X50962" s="12"/>
    </row>
    <row r="50963" spans="2:24" x14ac:dyDescent="0.3">
      <c r="B50963" s="73"/>
      <c r="D50963" s="73"/>
      <c r="P50963" s="73"/>
      <c r="T50963" s="73"/>
      <c r="U50963" s="73"/>
      <c r="V50963" s="73"/>
      <c r="X50963" s="12"/>
    </row>
    <row r="50964" spans="2:24" x14ac:dyDescent="0.3">
      <c r="B50964" s="73"/>
      <c r="D50964" s="73"/>
      <c r="P50964" s="73"/>
      <c r="T50964" s="73"/>
      <c r="U50964" s="73"/>
      <c r="V50964" s="73"/>
      <c r="X50964" s="12"/>
    </row>
    <row r="50965" spans="2:24" x14ac:dyDescent="0.3">
      <c r="B50965" s="73"/>
      <c r="D50965" s="73"/>
      <c r="P50965" s="73"/>
      <c r="T50965" s="73"/>
      <c r="U50965" s="73"/>
      <c r="V50965" s="73"/>
      <c r="X50965" s="12"/>
    </row>
    <row r="50966" spans="2:24" x14ac:dyDescent="0.3">
      <c r="B50966" s="73"/>
      <c r="D50966" s="73"/>
      <c r="P50966" s="73"/>
      <c r="T50966" s="73"/>
      <c r="U50966" s="73"/>
      <c r="V50966" s="73"/>
      <c r="X50966" s="12"/>
    </row>
    <row r="50967" spans="2:24" x14ac:dyDescent="0.3">
      <c r="B50967" s="73"/>
      <c r="D50967" s="73"/>
      <c r="P50967" s="73"/>
      <c r="T50967" s="73"/>
      <c r="U50967" s="73"/>
      <c r="V50967" s="73"/>
      <c r="X50967" s="12"/>
    </row>
    <row r="50968" spans="2:24" x14ac:dyDescent="0.3">
      <c r="B50968" s="73"/>
      <c r="D50968" s="73"/>
      <c r="P50968" s="73"/>
      <c r="T50968" s="73"/>
      <c r="U50968" s="73"/>
      <c r="V50968" s="73"/>
      <c r="X50968" s="12"/>
    </row>
    <row r="50969" spans="2:24" x14ac:dyDescent="0.3">
      <c r="B50969" s="73"/>
      <c r="D50969" s="73"/>
      <c r="P50969" s="73"/>
      <c r="T50969" s="73"/>
      <c r="U50969" s="73"/>
      <c r="V50969" s="73"/>
      <c r="X50969" s="12"/>
    </row>
    <row r="50970" spans="2:24" x14ac:dyDescent="0.3">
      <c r="B50970" s="73"/>
      <c r="D50970" s="73"/>
      <c r="P50970" s="73"/>
      <c r="T50970" s="73"/>
      <c r="U50970" s="73"/>
      <c r="V50970" s="73"/>
      <c r="X50970" s="12"/>
    </row>
    <row r="50971" spans="2:24" x14ac:dyDescent="0.3">
      <c r="B50971" s="73"/>
      <c r="D50971" s="73"/>
      <c r="P50971" s="73"/>
      <c r="T50971" s="73"/>
      <c r="U50971" s="73"/>
      <c r="V50971" s="73"/>
      <c r="X50971" s="12"/>
    </row>
    <row r="50972" spans="2:24" x14ac:dyDescent="0.3">
      <c r="B50972" s="73"/>
      <c r="D50972" s="73"/>
      <c r="P50972" s="73"/>
      <c r="T50972" s="73"/>
      <c r="U50972" s="73"/>
      <c r="V50972" s="73"/>
      <c r="X50972" s="12"/>
    </row>
    <row r="50973" spans="2:24" x14ac:dyDescent="0.3">
      <c r="B50973" s="73"/>
      <c r="D50973" s="73"/>
      <c r="P50973" s="73"/>
      <c r="T50973" s="73"/>
      <c r="U50973" s="73"/>
      <c r="V50973" s="73"/>
      <c r="X50973" s="12"/>
    </row>
    <row r="50974" spans="2:24" x14ac:dyDescent="0.3">
      <c r="B50974" s="73"/>
      <c r="D50974" s="73"/>
      <c r="P50974" s="73"/>
      <c r="T50974" s="73"/>
      <c r="U50974" s="73"/>
      <c r="V50974" s="73"/>
      <c r="X50974" s="12"/>
    </row>
    <row r="50975" spans="2:24" x14ac:dyDescent="0.3">
      <c r="B50975" s="73"/>
      <c r="D50975" s="73"/>
      <c r="P50975" s="73"/>
      <c r="T50975" s="73"/>
      <c r="U50975" s="73"/>
      <c r="V50975" s="73"/>
      <c r="X50975" s="12"/>
    </row>
    <row r="50976" spans="2:24" x14ac:dyDescent="0.3">
      <c r="B50976" s="73"/>
      <c r="D50976" s="73"/>
      <c r="P50976" s="73"/>
      <c r="T50976" s="73"/>
      <c r="U50976" s="73"/>
      <c r="V50976" s="73"/>
      <c r="X50976" s="12"/>
    </row>
    <row r="50977" spans="2:24" x14ac:dyDescent="0.3">
      <c r="B50977" s="73"/>
      <c r="D50977" s="73"/>
      <c r="P50977" s="73"/>
      <c r="T50977" s="73"/>
      <c r="U50977" s="73"/>
      <c r="V50977" s="73"/>
      <c r="X50977" s="12"/>
    </row>
    <row r="50978" spans="2:24" x14ac:dyDescent="0.3">
      <c r="B50978" s="73"/>
      <c r="D50978" s="73"/>
      <c r="P50978" s="73"/>
      <c r="T50978" s="73"/>
      <c r="U50978" s="73"/>
      <c r="V50978" s="73"/>
      <c r="X50978" s="12"/>
    </row>
    <row r="50979" spans="2:24" x14ac:dyDescent="0.3">
      <c r="B50979" s="73"/>
      <c r="D50979" s="73"/>
      <c r="P50979" s="73"/>
      <c r="T50979" s="73"/>
      <c r="U50979" s="73"/>
      <c r="V50979" s="73"/>
      <c r="X50979" s="12"/>
    </row>
    <row r="50980" spans="2:24" x14ac:dyDescent="0.3">
      <c r="B50980" s="73"/>
      <c r="D50980" s="73"/>
      <c r="P50980" s="73"/>
      <c r="T50980" s="73"/>
      <c r="U50980" s="73"/>
      <c r="V50980" s="73"/>
      <c r="X50980" s="12"/>
    </row>
    <row r="50981" spans="2:24" x14ac:dyDescent="0.3">
      <c r="B50981" s="73"/>
      <c r="D50981" s="73"/>
      <c r="P50981" s="73"/>
      <c r="T50981" s="73"/>
      <c r="U50981" s="73"/>
      <c r="V50981" s="73"/>
      <c r="X50981" s="12"/>
    </row>
    <row r="50982" spans="2:24" x14ac:dyDescent="0.3">
      <c r="B50982" s="73"/>
      <c r="D50982" s="73"/>
      <c r="P50982" s="73"/>
      <c r="T50982" s="73"/>
      <c r="U50982" s="73"/>
      <c r="V50982" s="73"/>
      <c r="X50982" s="12"/>
    </row>
    <row r="50983" spans="2:24" x14ac:dyDescent="0.3">
      <c r="B50983" s="73"/>
      <c r="D50983" s="73"/>
      <c r="P50983" s="73"/>
      <c r="T50983" s="73"/>
      <c r="U50983" s="73"/>
      <c r="V50983" s="73"/>
      <c r="X50983" s="12"/>
    </row>
    <row r="50984" spans="2:24" x14ac:dyDescent="0.3">
      <c r="B50984" s="73"/>
      <c r="D50984" s="73"/>
      <c r="P50984" s="73"/>
      <c r="T50984" s="73"/>
      <c r="U50984" s="73"/>
      <c r="V50984" s="73"/>
      <c r="X50984" s="12"/>
    </row>
    <row r="50985" spans="2:24" x14ac:dyDescent="0.3">
      <c r="B50985" s="73"/>
      <c r="D50985" s="73"/>
      <c r="P50985" s="73"/>
      <c r="T50985" s="73"/>
      <c r="U50985" s="73"/>
      <c r="V50985" s="73"/>
      <c r="X50985" s="12"/>
    </row>
    <row r="50986" spans="2:24" x14ac:dyDescent="0.3">
      <c r="B50986" s="73"/>
      <c r="D50986" s="73"/>
      <c r="P50986" s="73"/>
      <c r="T50986" s="73"/>
      <c r="U50986" s="73"/>
      <c r="V50986" s="73"/>
      <c r="X50986" s="12"/>
    </row>
    <row r="50987" spans="2:24" x14ac:dyDescent="0.3">
      <c r="B50987" s="73"/>
      <c r="D50987" s="73"/>
      <c r="P50987" s="73"/>
      <c r="T50987" s="73"/>
      <c r="U50987" s="73"/>
      <c r="V50987" s="73"/>
      <c r="X50987" s="12"/>
    </row>
    <row r="50988" spans="2:24" x14ac:dyDescent="0.3">
      <c r="B50988" s="73"/>
      <c r="D50988" s="73"/>
      <c r="P50988" s="73"/>
      <c r="T50988" s="73"/>
      <c r="U50988" s="73"/>
      <c r="V50988" s="73"/>
      <c r="X50988" s="12"/>
    </row>
    <row r="50989" spans="2:24" x14ac:dyDescent="0.3">
      <c r="B50989" s="73"/>
      <c r="D50989" s="73"/>
      <c r="P50989" s="73"/>
      <c r="T50989" s="73"/>
      <c r="U50989" s="73"/>
      <c r="V50989" s="73"/>
      <c r="X50989" s="12"/>
    </row>
    <row r="50990" spans="2:24" x14ac:dyDescent="0.3">
      <c r="B50990" s="73"/>
      <c r="D50990" s="73"/>
      <c r="P50990" s="73"/>
      <c r="T50990" s="73"/>
      <c r="U50990" s="73"/>
      <c r="V50990" s="73"/>
      <c r="X50990" s="12"/>
    </row>
    <row r="50991" spans="2:24" x14ac:dyDescent="0.3">
      <c r="B50991" s="73"/>
      <c r="D50991" s="73"/>
      <c r="P50991" s="73"/>
      <c r="T50991" s="73"/>
      <c r="U50991" s="73"/>
      <c r="V50991" s="73"/>
      <c r="X50991" s="12"/>
    </row>
    <row r="50992" spans="2:24" x14ac:dyDescent="0.3">
      <c r="B50992" s="73"/>
      <c r="D50992" s="73"/>
      <c r="P50992" s="73"/>
      <c r="T50992" s="73"/>
      <c r="U50992" s="73"/>
      <c r="V50992" s="73"/>
      <c r="X50992" s="12"/>
    </row>
    <row r="50993" spans="2:24" x14ac:dyDescent="0.3">
      <c r="B50993" s="73"/>
      <c r="D50993" s="73"/>
      <c r="P50993" s="73"/>
      <c r="T50993" s="73"/>
      <c r="U50993" s="73"/>
      <c r="V50993" s="73"/>
      <c r="X50993" s="12"/>
    </row>
    <row r="50994" spans="2:24" x14ac:dyDescent="0.3">
      <c r="B50994" s="73"/>
      <c r="D50994" s="73"/>
      <c r="P50994" s="73"/>
      <c r="T50994" s="73"/>
      <c r="U50994" s="73"/>
      <c r="V50994" s="73"/>
      <c r="X50994" s="12"/>
    </row>
    <row r="50995" spans="2:24" x14ac:dyDescent="0.3">
      <c r="B50995" s="73"/>
      <c r="D50995" s="73"/>
      <c r="P50995" s="73"/>
      <c r="T50995" s="73"/>
      <c r="U50995" s="73"/>
      <c r="V50995" s="73"/>
      <c r="X50995" s="12"/>
    </row>
    <row r="50996" spans="2:24" x14ac:dyDescent="0.3">
      <c r="B50996" s="73"/>
      <c r="D50996" s="73"/>
      <c r="P50996" s="73"/>
      <c r="T50996" s="73"/>
      <c r="U50996" s="73"/>
      <c r="V50996" s="73"/>
      <c r="X50996" s="12"/>
    </row>
    <row r="50997" spans="2:24" x14ac:dyDescent="0.3">
      <c r="B50997" s="73"/>
      <c r="D50997" s="73"/>
      <c r="P50997" s="73"/>
      <c r="T50997" s="73"/>
      <c r="U50997" s="73"/>
      <c r="V50997" s="73"/>
      <c r="X50997" s="12"/>
    </row>
    <row r="50998" spans="2:24" x14ac:dyDescent="0.3">
      <c r="B50998" s="73"/>
      <c r="D50998" s="73"/>
      <c r="P50998" s="73"/>
      <c r="T50998" s="73"/>
      <c r="U50998" s="73"/>
      <c r="V50998" s="73"/>
      <c r="X50998" s="12"/>
    </row>
    <row r="50999" spans="2:24" x14ac:dyDescent="0.3">
      <c r="B50999" s="73"/>
      <c r="D50999" s="73"/>
      <c r="P50999" s="73"/>
      <c r="T50999" s="73"/>
      <c r="U50999" s="73"/>
      <c r="V50999" s="73"/>
      <c r="X50999" s="12"/>
    </row>
    <row r="51000" spans="2:24" x14ac:dyDescent="0.3">
      <c r="B51000" s="73"/>
      <c r="D51000" s="73"/>
      <c r="P51000" s="73"/>
      <c r="T51000" s="73"/>
      <c r="U51000" s="73"/>
      <c r="V51000" s="73"/>
      <c r="X51000" s="12"/>
    </row>
    <row r="51001" spans="2:24" x14ac:dyDescent="0.3">
      <c r="B51001" s="73"/>
      <c r="D51001" s="73"/>
      <c r="P51001" s="73"/>
      <c r="T51001" s="73"/>
      <c r="U51001" s="73"/>
      <c r="V51001" s="73"/>
      <c r="X51001" s="12"/>
    </row>
    <row r="51002" spans="2:24" x14ac:dyDescent="0.3">
      <c r="B51002" s="73"/>
      <c r="D51002" s="73"/>
      <c r="P51002" s="73"/>
      <c r="T51002" s="73"/>
      <c r="U51002" s="73"/>
      <c r="V51002" s="73"/>
      <c r="X51002" s="12"/>
    </row>
    <row r="51003" spans="2:24" x14ac:dyDescent="0.3">
      <c r="B51003" s="73"/>
      <c r="D51003" s="73"/>
      <c r="P51003" s="73"/>
      <c r="T51003" s="73"/>
      <c r="U51003" s="73"/>
      <c r="V51003" s="73"/>
      <c r="X51003" s="12"/>
    </row>
    <row r="51004" spans="2:24" x14ac:dyDescent="0.3">
      <c r="B51004" s="73"/>
      <c r="D51004" s="73"/>
      <c r="P51004" s="73"/>
      <c r="T51004" s="73"/>
      <c r="U51004" s="73"/>
      <c r="V51004" s="73"/>
      <c r="X51004" s="12"/>
    </row>
    <row r="51005" spans="2:24" x14ac:dyDescent="0.3">
      <c r="B51005" s="73"/>
      <c r="D51005" s="73"/>
      <c r="P51005" s="73"/>
      <c r="T51005" s="73"/>
      <c r="U51005" s="73"/>
      <c r="V51005" s="73"/>
      <c r="X51005" s="12"/>
    </row>
    <row r="51006" spans="2:24" x14ac:dyDescent="0.3">
      <c r="B51006" s="73"/>
      <c r="D51006" s="73"/>
      <c r="P51006" s="73"/>
      <c r="T51006" s="73"/>
      <c r="U51006" s="73"/>
      <c r="V51006" s="73"/>
      <c r="X51006" s="12"/>
    </row>
    <row r="51007" spans="2:24" x14ac:dyDescent="0.3">
      <c r="B51007" s="73"/>
      <c r="D51007" s="73"/>
      <c r="P51007" s="73"/>
      <c r="T51007" s="73"/>
      <c r="U51007" s="73"/>
      <c r="V51007" s="73"/>
      <c r="X51007" s="12"/>
    </row>
    <row r="51008" spans="2:24" x14ac:dyDescent="0.3">
      <c r="B51008" s="73"/>
      <c r="D51008" s="73"/>
      <c r="P51008" s="73"/>
      <c r="T51008" s="73"/>
      <c r="U51008" s="73"/>
      <c r="V51008" s="73"/>
      <c r="X51008" s="12"/>
    </row>
    <row r="51009" spans="2:24" x14ac:dyDescent="0.3">
      <c r="B51009" s="73"/>
      <c r="D51009" s="73"/>
      <c r="P51009" s="73"/>
      <c r="T51009" s="73"/>
      <c r="U51009" s="73"/>
      <c r="V51009" s="73"/>
      <c r="X51009" s="12"/>
    </row>
    <row r="51010" spans="2:24" x14ac:dyDescent="0.3">
      <c r="B51010" s="73"/>
      <c r="D51010" s="73"/>
      <c r="P51010" s="73"/>
      <c r="T51010" s="73"/>
      <c r="U51010" s="73"/>
      <c r="V51010" s="73"/>
      <c r="X51010" s="12"/>
    </row>
    <row r="51011" spans="2:24" x14ac:dyDescent="0.3">
      <c r="B51011" s="73"/>
      <c r="D51011" s="73"/>
      <c r="P51011" s="73"/>
      <c r="T51011" s="73"/>
      <c r="U51011" s="73"/>
      <c r="V51011" s="73"/>
      <c r="X51011" s="12"/>
    </row>
    <row r="51012" spans="2:24" x14ac:dyDescent="0.3">
      <c r="B51012" s="73"/>
      <c r="D51012" s="73"/>
      <c r="P51012" s="73"/>
      <c r="T51012" s="73"/>
      <c r="U51012" s="73"/>
      <c r="V51012" s="73"/>
      <c r="X51012" s="12"/>
    </row>
    <row r="51013" spans="2:24" x14ac:dyDescent="0.3">
      <c r="B51013" s="73"/>
      <c r="D51013" s="73"/>
      <c r="P51013" s="73"/>
      <c r="T51013" s="73"/>
      <c r="U51013" s="73"/>
      <c r="V51013" s="73"/>
      <c r="X51013" s="12"/>
    </row>
    <row r="51014" spans="2:24" x14ac:dyDescent="0.3">
      <c r="B51014" s="73"/>
      <c r="D51014" s="73"/>
      <c r="P51014" s="73"/>
      <c r="T51014" s="73"/>
      <c r="U51014" s="73"/>
      <c r="V51014" s="73"/>
      <c r="X51014" s="12"/>
    </row>
    <row r="51015" spans="2:24" x14ac:dyDescent="0.3">
      <c r="B51015" s="73"/>
      <c r="D51015" s="73"/>
      <c r="P51015" s="73"/>
      <c r="T51015" s="73"/>
      <c r="U51015" s="73"/>
      <c r="V51015" s="73"/>
      <c r="X51015" s="12"/>
    </row>
    <row r="51016" spans="2:24" x14ac:dyDescent="0.3">
      <c r="B51016" s="73"/>
      <c r="D51016" s="73"/>
      <c r="P51016" s="73"/>
      <c r="T51016" s="73"/>
      <c r="U51016" s="73"/>
      <c r="V51016" s="73"/>
      <c r="X51016" s="12"/>
    </row>
    <row r="51017" spans="2:24" x14ac:dyDescent="0.3">
      <c r="B51017" s="73"/>
      <c r="D51017" s="73"/>
      <c r="P51017" s="73"/>
      <c r="T51017" s="73"/>
      <c r="U51017" s="73"/>
      <c r="V51017" s="73"/>
      <c r="X51017" s="12"/>
    </row>
    <row r="51018" spans="2:24" x14ac:dyDescent="0.3">
      <c r="B51018" s="73"/>
      <c r="D51018" s="73"/>
      <c r="P51018" s="73"/>
      <c r="T51018" s="73"/>
      <c r="U51018" s="73"/>
      <c r="V51018" s="73"/>
      <c r="X51018" s="12"/>
    </row>
    <row r="51019" spans="2:24" x14ac:dyDescent="0.3">
      <c r="B51019" s="73"/>
      <c r="D51019" s="73"/>
      <c r="P51019" s="73"/>
      <c r="T51019" s="73"/>
      <c r="U51019" s="73"/>
      <c r="V51019" s="73"/>
      <c r="X51019" s="12"/>
    </row>
    <row r="51020" spans="2:24" x14ac:dyDescent="0.3">
      <c r="B51020" s="73"/>
      <c r="D51020" s="73"/>
      <c r="P51020" s="73"/>
      <c r="T51020" s="73"/>
      <c r="U51020" s="73"/>
      <c r="V51020" s="73"/>
      <c r="X51020" s="12"/>
    </row>
    <row r="51021" spans="2:24" x14ac:dyDescent="0.3">
      <c r="B51021" s="73"/>
      <c r="D51021" s="73"/>
      <c r="P51021" s="73"/>
      <c r="T51021" s="73"/>
      <c r="U51021" s="73"/>
      <c r="V51021" s="73"/>
      <c r="X51021" s="12"/>
    </row>
    <row r="51022" spans="2:24" x14ac:dyDescent="0.3">
      <c r="B51022" s="73"/>
      <c r="D51022" s="73"/>
      <c r="P51022" s="73"/>
      <c r="T51022" s="73"/>
      <c r="U51022" s="73"/>
      <c r="V51022" s="73"/>
      <c r="X51022" s="12"/>
    </row>
    <row r="51023" spans="2:24" x14ac:dyDescent="0.3">
      <c r="B51023" s="73"/>
      <c r="D51023" s="73"/>
      <c r="P51023" s="73"/>
      <c r="T51023" s="73"/>
      <c r="U51023" s="73"/>
      <c r="V51023" s="73"/>
      <c r="X51023" s="12"/>
    </row>
    <row r="51024" spans="2:24" x14ac:dyDescent="0.3">
      <c r="B51024" s="73"/>
      <c r="D51024" s="73"/>
      <c r="P51024" s="73"/>
      <c r="T51024" s="73"/>
      <c r="U51024" s="73"/>
      <c r="V51024" s="73"/>
      <c r="X51024" s="12"/>
    </row>
    <row r="51025" spans="2:24" x14ac:dyDescent="0.3">
      <c r="B51025" s="73"/>
      <c r="D51025" s="73"/>
      <c r="P51025" s="73"/>
      <c r="T51025" s="73"/>
      <c r="U51025" s="73"/>
      <c r="V51025" s="73"/>
      <c r="X51025" s="12"/>
    </row>
    <row r="51026" spans="2:24" x14ac:dyDescent="0.3">
      <c r="B51026" s="73"/>
      <c r="D51026" s="73"/>
      <c r="P51026" s="73"/>
      <c r="T51026" s="73"/>
      <c r="U51026" s="73"/>
      <c r="V51026" s="73"/>
      <c r="X51026" s="12"/>
    </row>
    <row r="51027" spans="2:24" x14ac:dyDescent="0.3">
      <c r="B51027" s="73"/>
      <c r="D51027" s="73"/>
      <c r="P51027" s="73"/>
      <c r="T51027" s="73"/>
      <c r="U51027" s="73"/>
      <c r="V51027" s="73"/>
      <c r="X51027" s="12"/>
    </row>
    <row r="51028" spans="2:24" x14ac:dyDescent="0.3">
      <c r="B51028" s="73"/>
      <c r="D51028" s="73"/>
      <c r="P51028" s="73"/>
      <c r="T51028" s="73"/>
      <c r="U51028" s="73"/>
      <c r="V51028" s="73"/>
      <c r="X51028" s="12"/>
    </row>
    <row r="51029" spans="2:24" x14ac:dyDescent="0.3">
      <c r="B51029" s="73"/>
      <c r="D51029" s="73"/>
      <c r="P51029" s="73"/>
      <c r="T51029" s="73"/>
      <c r="U51029" s="73"/>
      <c r="V51029" s="73"/>
      <c r="X51029" s="12"/>
    </row>
    <row r="51030" spans="2:24" x14ac:dyDescent="0.3">
      <c r="B51030" s="73"/>
      <c r="D51030" s="73"/>
      <c r="P51030" s="73"/>
      <c r="T51030" s="73"/>
      <c r="U51030" s="73"/>
      <c r="V51030" s="73"/>
      <c r="X51030" s="12"/>
    </row>
    <row r="51031" spans="2:24" x14ac:dyDescent="0.3">
      <c r="B51031" s="73"/>
      <c r="D51031" s="73"/>
      <c r="P51031" s="73"/>
      <c r="T51031" s="73"/>
      <c r="U51031" s="73"/>
      <c r="V51031" s="73"/>
      <c r="X51031" s="12"/>
    </row>
    <row r="51032" spans="2:24" x14ac:dyDescent="0.3">
      <c r="B51032" s="73"/>
      <c r="D51032" s="73"/>
      <c r="P51032" s="73"/>
      <c r="T51032" s="73"/>
      <c r="U51032" s="73"/>
      <c r="V51032" s="73"/>
      <c r="X51032" s="12"/>
    </row>
    <row r="51033" spans="2:24" x14ac:dyDescent="0.3">
      <c r="B51033" s="73"/>
      <c r="D51033" s="73"/>
      <c r="P51033" s="73"/>
      <c r="T51033" s="73"/>
      <c r="U51033" s="73"/>
      <c r="V51033" s="73"/>
      <c r="X51033" s="12"/>
    </row>
    <row r="51034" spans="2:24" x14ac:dyDescent="0.3">
      <c r="B51034" s="73"/>
      <c r="D51034" s="73"/>
      <c r="P51034" s="73"/>
      <c r="T51034" s="73"/>
      <c r="U51034" s="73"/>
      <c r="V51034" s="73"/>
      <c r="X51034" s="12"/>
    </row>
    <row r="51035" spans="2:24" x14ac:dyDescent="0.3">
      <c r="B51035" s="73"/>
      <c r="D51035" s="73"/>
      <c r="P51035" s="73"/>
      <c r="T51035" s="73"/>
      <c r="U51035" s="73"/>
      <c r="V51035" s="73"/>
      <c r="X51035" s="12"/>
    </row>
    <row r="51036" spans="2:24" x14ac:dyDescent="0.3">
      <c r="B51036" s="73"/>
      <c r="D51036" s="73"/>
      <c r="P51036" s="73"/>
      <c r="T51036" s="73"/>
      <c r="U51036" s="73"/>
      <c r="V51036" s="73"/>
      <c r="X51036" s="12"/>
    </row>
    <row r="51037" spans="2:24" x14ac:dyDescent="0.3">
      <c r="B51037" s="73"/>
      <c r="D51037" s="73"/>
      <c r="P51037" s="73"/>
      <c r="T51037" s="73"/>
      <c r="U51037" s="73"/>
      <c r="V51037" s="73"/>
      <c r="X51037" s="12"/>
    </row>
    <row r="51038" spans="2:24" x14ac:dyDescent="0.3">
      <c r="B51038" s="73"/>
      <c r="D51038" s="73"/>
      <c r="P51038" s="73"/>
      <c r="T51038" s="73"/>
      <c r="U51038" s="73"/>
      <c r="V51038" s="73"/>
      <c r="X51038" s="12"/>
    </row>
    <row r="51039" spans="2:24" x14ac:dyDescent="0.3">
      <c r="B51039" s="73"/>
      <c r="D51039" s="73"/>
      <c r="P51039" s="73"/>
      <c r="T51039" s="73"/>
      <c r="U51039" s="73"/>
      <c r="V51039" s="73"/>
      <c r="X51039" s="12"/>
    </row>
    <row r="51040" spans="2:24" x14ac:dyDescent="0.3">
      <c r="B51040" s="73"/>
      <c r="D51040" s="73"/>
      <c r="P51040" s="73"/>
      <c r="T51040" s="73"/>
      <c r="U51040" s="73"/>
      <c r="V51040" s="73"/>
      <c r="X51040" s="12"/>
    </row>
    <row r="51041" spans="2:24" x14ac:dyDescent="0.3">
      <c r="B51041" s="73"/>
      <c r="D51041" s="73"/>
      <c r="P51041" s="73"/>
      <c r="T51041" s="73"/>
      <c r="U51041" s="73"/>
      <c r="V51041" s="73"/>
      <c r="X51041" s="12"/>
    </row>
    <row r="51042" spans="2:24" x14ac:dyDescent="0.3">
      <c r="B51042" s="73"/>
      <c r="D51042" s="73"/>
      <c r="P51042" s="73"/>
      <c r="T51042" s="73"/>
      <c r="U51042" s="73"/>
      <c r="V51042" s="73"/>
      <c r="X51042" s="12"/>
    </row>
    <row r="51043" spans="2:24" x14ac:dyDescent="0.3">
      <c r="B51043" s="73"/>
      <c r="D51043" s="73"/>
      <c r="P51043" s="73"/>
      <c r="T51043" s="73"/>
      <c r="U51043" s="73"/>
      <c r="V51043" s="73"/>
      <c r="X51043" s="12"/>
    </row>
    <row r="51044" spans="2:24" x14ac:dyDescent="0.3">
      <c r="B51044" s="73"/>
      <c r="D51044" s="73"/>
      <c r="P51044" s="73"/>
      <c r="T51044" s="73"/>
      <c r="U51044" s="73"/>
      <c r="V51044" s="73"/>
      <c r="X51044" s="12"/>
    </row>
    <row r="51045" spans="2:24" x14ac:dyDescent="0.3">
      <c r="B51045" s="73"/>
      <c r="D51045" s="73"/>
      <c r="P51045" s="73"/>
      <c r="T51045" s="73"/>
      <c r="U51045" s="73"/>
      <c r="V51045" s="73"/>
      <c r="X51045" s="12"/>
    </row>
    <row r="51046" spans="2:24" x14ac:dyDescent="0.3">
      <c r="B51046" s="73"/>
      <c r="D51046" s="73"/>
      <c r="P51046" s="73"/>
      <c r="T51046" s="73"/>
      <c r="U51046" s="73"/>
      <c r="V51046" s="73"/>
      <c r="X51046" s="12"/>
    </row>
    <row r="51047" spans="2:24" x14ac:dyDescent="0.3">
      <c r="B51047" s="73"/>
      <c r="D51047" s="73"/>
      <c r="P51047" s="73"/>
      <c r="T51047" s="73"/>
      <c r="U51047" s="73"/>
      <c r="V51047" s="73"/>
      <c r="X51047" s="12"/>
    </row>
    <row r="51048" spans="2:24" x14ac:dyDescent="0.3">
      <c r="B51048" s="73"/>
      <c r="D51048" s="73"/>
      <c r="P51048" s="73"/>
      <c r="T51048" s="73"/>
      <c r="U51048" s="73"/>
      <c r="V51048" s="73"/>
      <c r="X51048" s="12"/>
    </row>
    <row r="51049" spans="2:24" x14ac:dyDescent="0.3">
      <c r="B51049" s="73"/>
      <c r="D51049" s="73"/>
      <c r="P51049" s="73"/>
      <c r="T51049" s="73"/>
      <c r="U51049" s="73"/>
      <c r="V51049" s="73"/>
      <c r="X51049" s="12"/>
    </row>
    <row r="51050" spans="2:24" x14ac:dyDescent="0.3">
      <c r="B51050" s="73"/>
      <c r="D51050" s="73"/>
      <c r="P51050" s="73"/>
      <c r="T51050" s="73"/>
      <c r="U51050" s="73"/>
      <c r="V51050" s="73"/>
      <c r="X51050" s="12"/>
    </row>
    <row r="51051" spans="2:24" x14ac:dyDescent="0.3">
      <c r="B51051" s="73"/>
      <c r="D51051" s="73"/>
      <c r="P51051" s="73"/>
      <c r="T51051" s="73"/>
      <c r="U51051" s="73"/>
      <c r="V51051" s="73"/>
      <c r="X51051" s="12"/>
    </row>
    <row r="51052" spans="2:24" x14ac:dyDescent="0.3">
      <c r="B51052" s="73"/>
      <c r="D51052" s="73"/>
      <c r="P51052" s="73"/>
      <c r="T51052" s="73"/>
      <c r="U51052" s="73"/>
      <c r="V51052" s="73"/>
      <c r="X51052" s="12"/>
    </row>
    <row r="51053" spans="2:24" x14ac:dyDescent="0.3">
      <c r="B51053" s="73"/>
      <c r="D51053" s="73"/>
      <c r="P51053" s="73"/>
      <c r="T51053" s="73"/>
      <c r="U51053" s="73"/>
      <c r="V51053" s="73"/>
      <c r="X51053" s="12"/>
    </row>
    <row r="51054" spans="2:24" x14ac:dyDescent="0.3">
      <c r="B51054" s="73"/>
      <c r="D51054" s="73"/>
      <c r="P51054" s="73"/>
      <c r="T51054" s="73"/>
      <c r="U51054" s="73"/>
      <c r="V51054" s="73"/>
      <c r="X51054" s="12"/>
    </row>
    <row r="51055" spans="2:24" x14ac:dyDescent="0.3">
      <c r="B51055" s="73"/>
      <c r="D51055" s="73"/>
      <c r="P51055" s="73"/>
      <c r="T51055" s="73"/>
      <c r="U51055" s="73"/>
      <c r="V51055" s="73"/>
      <c r="X51055" s="12"/>
    </row>
    <row r="51056" spans="2:24" x14ac:dyDescent="0.3">
      <c r="B51056" s="73"/>
      <c r="D51056" s="73"/>
      <c r="P51056" s="73"/>
      <c r="T51056" s="73"/>
      <c r="U51056" s="73"/>
      <c r="V51056" s="73"/>
      <c r="X51056" s="12"/>
    </row>
    <row r="51057" spans="2:24" x14ac:dyDescent="0.3">
      <c r="B51057" s="73"/>
      <c r="D51057" s="73"/>
      <c r="P51057" s="73"/>
      <c r="T51057" s="73"/>
      <c r="U51057" s="73"/>
      <c r="V51057" s="73"/>
      <c r="X51057" s="12"/>
    </row>
    <row r="51058" spans="2:24" x14ac:dyDescent="0.3">
      <c r="B51058" s="73"/>
      <c r="D51058" s="73"/>
      <c r="P51058" s="73"/>
      <c r="T51058" s="73"/>
      <c r="U51058" s="73"/>
      <c r="V51058" s="73"/>
      <c r="X51058" s="12"/>
    </row>
    <row r="51059" spans="2:24" x14ac:dyDescent="0.3">
      <c r="B51059" s="73"/>
      <c r="D51059" s="73"/>
      <c r="P51059" s="73"/>
      <c r="T51059" s="73"/>
      <c r="U51059" s="73"/>
      <c r="V51059" s="73"/>
      <c r="X51059" s="12"/>
    </row>
    <row r="51060" spans="2:24" x14ac:dyDescent="0.3">
      <c r="B51060" s="73"/>
      <c r="D51060" s="73"/>
      <c r="P51060" s="73"/>
      <c r="T51060" s="73"/>
      <c r="U51060" s="73"/>
      <c r="V51060" s="73"/>
      <c r="X51060" s="12"/>
    </row>
    <row r="51061" spans="2:24" x14ac:dyDescent="0.3">
      <c r="B51061" s="73"/>
      <c r="D51061" s="73"/>
      <c r="P51061" s="73"/>
      <c r="T51061" s="73"/>
      <c r="U51061" s="73"/>
      <c r="V51061" s="73"/>
      <c r="X51061" s="12"/>
    </row>
    <row r="51062" spans="2:24" x14ac:dyDescent="0.3">
      <c r="B51062" s="73"/>
      <c r="D51062" s="73"/>
      <c r="P51062" s="73"/>
      <c r="T51062" s="73"/>
      <c r="U51062" s="73"/>
      <c r="V51062" s="73"/>
      <c r="X51062" s="12"/>
    </row>
    <row r="51063" spans="2:24" x14ac:dyDescent="0.3">
      <c r="B51063" s="73"/>
      <c r="D51063" s="73"/>
      <c r="P51063" s="73"/>
      <c r="T51063" s="73"/>
      <c r="U51063" s="73"/>
      <c r="V51063" s="73"/>
      <c r="X51063" s="12"/>
    </row>
    <row r="51064" spans="2:24" x14ac:dyDescent="0.3">
      <c r="B51064" s="73"/>
      <c r="D51064" s="73"/>
      <c r="P51064" s="73"/>
      <c r="T51064" s="73"/>
      <c r="U51064" s="73"/>
      <c r="V51064" s="73"/>
      <c r="X51064" s="12"/>
    </row>
    <row r="51065" spans="2:24" x14ac:dyDescent="0.3">
      <c r="B51065" s="73"/>
      <c r="D51065" s="73"/>
      <c r="P51065" s="73"/>
      <c r="T51065" s="73"/>
      <c r="U51065" s="73"/>
      <c r="V51065" s="73"/>
      <c r="X51065" s="12"/>
    </row>
    <row r="51066" spans="2:24" x14ac:dyDescent="0.3">
      <c r="B51066" s="73"/>
      <c r="D51066" s="73"/>
      <c r="P51066" s="73"/>
      <c r="T51066" s="73"/>
      <c r="U51066" s="73"/>
      <c r="V51066" s="73"/>
      <c r="X51066" s="12"/>
    </row>
    <row r="51067" spans="2:24" x14ac:dyDescent="0.3">
      <c r="B51067" s="73"/>
      <c r="D51067" s="73"/>
      <c r="P51067" s="73"/>
      <c r="T51067" s="73"/>
      <c r="U51067" s="73"/>
      <c r="V51067" s="73"/>
      <c r="X51067" s="12"/>
    </row>
    <row r="51068" spans="2:24" x14ac:dyDescent="0.3">
      <c r="B51068" s="73"/>
      <c r="D51068" s="73"/>
      <c r="P51068" s="73"/>
      <c r="T51068" s="73"/>
      <c r="U51068" s="73"/>
      <c r="V51068" s="73"/>
      <c r="X51068" s="12"/>
    </row>
    <row r="51069" spans="2:24" x14ac:dyDescent="0.3">
      <c r="B51069" s="73"/>
      <c r="D51069" s="73"/>
      <c r="P51069" s="73"/>
      <c r="T51069" s="73"/>
      <c r="U51069" s="73"/>
      <c r="V51069" s="73"/>
      <c r="X51069" s="12"/>
    </row>
    <row r="51070" spans="2:24" x14ac:dyDescent="0.3">
      <c r="B51070" s="73"/>
      <c r="D51070" s="73"/>
      <c r="P51070" s="73"/>
      <c r="T51070" s="73"/>
      <c r="U51070" s="73"/>
      <c r="V51070" s="73"/>
      <c r="X51070" s="12"/>
    </row>
    <row r="51071" spans="2:24" x14ac:dyDescent="0.3">
      <c r="B51071" s="73"/>
      <c r="D51071" s="73"/>
      <c r="P51071" s="73"/>
      <c r="T51071" s="73"/>
      <c r="U51071" s="73"/>
      <c r="V51071" s="73"/>
      <c r="X51071" s="12"/>
    </row>
    <row r="51072" spans="2:24" x14ac:dyDescent="0.3">
      <c r="B51072" s="73"/>
      <c r="D51072" s="73"/>
      <c r="P51072" s="73"/>
      <c r="T51072" s="73"/>
      <c r="U51072" s="73"/>
      <c r="V51072" s="73"/>
      <c r="X51072" s="12"/>
    </row>
    <row r="51073" spans="2:24" x14ac:dyDescent="0.3">
      <c r="B51073" s="73"/>
      <c r="D51073" s="73"/>
      <c r="P51073" s="73"/>
      <c r="T51073" s="73"/>
      <c r="U51073" s="73"/>
      <c r="V51073" s="73"/>
      <c r="X51073" s="12"/>
    </row>
    <row r="51074" spans="2:24" x14ac:dyDescent="0.3">
      <c r="B51074" s="73"/>
      <c r="D51074" s="73"/>
      <c r="P51074" s="73"/>
      <c r="T51074" s="73"/>
      <c r="U51074" s="73"/>
      <c r="V51074" s="73"/>
      <c r="X51074" s="12"/>
    </row>
    <row r="51075" spans="2:24" x14ac:dyDescent="0.3">
      <c r="B51075" s="73"/>
      <c r="D51075" s="73"/>
      <c r="P51075" s="73"/>
      <c r="T51075" s="73"/>
      <c r="U51075" s="73"/>
      <c r="V51075" s="73"/>
      <c r="X51075" s="12"/>
    </row>
    <row r="51076" spans="2:24" x14ac:dyDescent="0.3">
      <c r="B51076" s="73"/>
      <c r="D51076" s="73"/>
      <c r="P51076" s="73"/>
      <c r="T51076" s="73"/>
      <c r="U51076" s="73"/>
      <c r="V51076" s="73"/>
      <c r="X51076" s="12"/>
    </row>
    <row r="51077" spans="2:24" x14ac:dyDescent="0.3">
      <c r="B51077" s="73"/>
      <c r="D51077" s="73"/>
      <c r="P51077" s="73"/>
      <c r="T51077" s="73"/>
      <c r="U51077" s="73"/>
      <c r="V51077" s="73"/>
      <c r="X51077" s="12"/>
    </row>
    <row r="51078" spans="2:24" x14ac:dyDescent="0.3">
      <c r="B51078" s="73"/>
      <c r="D51078" s="73"/>
      <c r="P51078" s="73"/>
      <c r="T51078" s="73"/>
      <c r="U51078" s="73"/>
      <c r="V51078" s="73"/>
      <c r="X51078" s="12"/>
    </row>
    <row r="51079" spans="2:24" x14ac:dyDescent="0.3">
      <c r="B51079" s="73"/>
      <c r="D51079" s="73"/>
      <c r="P51079" s="73"/>
      <c r="T51079" s="73"/>
      <c r="U51079" s="73"/>
      <c r="V51079" s="73"/>
      <c r="X51079" s="12"/>
    </row>
    <row r="51080" spans="2:24" x14ac:dyDescent="0.3">
      <c r="B51080" s="73"/>
      <c r="D51080" s="73"/>
      <c r="P51080" s="73"/>
      <c r="T51080" s="73"/>
      <c r="U51080" s="73"/>
      <c r="V51080" s="73"/>
      <c r="X51080" s="12"/>
    </row>
    <row r="51081" spans="2:24" x14ac:dyDescent="0.3">
      <c r="B51081" s="73"/>
      <c r="D51081" s="73"/>
      <c r="P51081" s="73"/>
      <c r="T51081" s="73"/>
      <c r="U51081" s="73"/>
      <c r="V51081" s="73"/>
      <c r="X51081" s="12"/>
    </row>
    <row r="51082" spans="2:24" x14ac:dyDescent="0.3">
      <c r="B51082" s="73"/>
      <c r="D51082" s="73"/>
      <c r="P51082" s="73"/>
      <c r="T51082" s="73"/>
      <c r="U51082" s="73"/>
      <c r="V51082" s="73"/>
      <c r="X51082" s="12"/>
    </row>
    <row r="51083" spans="2:24" x14ac:dyDescent="0.3">
      <c r="B51083" s="73"/>
      <c r="D51083" s="73"/>
      <c r="P51083" s="73"/>
      <c r="T51083" s="73"/>
      <c r="U51083" s="73"/>
      <c r="V51083" s="73"/>
      <c r="X51083" s="12"/>
    </row>
    <row r="51084" spans="2:24" x14ac:dyDescent="0.3">
      <c r="B51084" s="73"/>
      <c r="D51084" s="73"/>
      <c r="P51084" s="73"/>
      <c r="T51084" s="73"/>
      <c r="U51084" s="73"/>
      <c r="V51084" s="73"/>
      <c r="X51084" s="12"/>
    </row>
    <row r="51085" spans="2:24" x14ac:dyDescent="0.3">
      <c r="B51085" s="73"/>
      <c r="D51085" s="73"/>
      <c r="P51085" s="73"/>
      <c r="T51085" s="73"/>
      <c r="U51085" s="73"/>
      <c r="V51085" s="73"/>
      <c r="X51085" s="12"/>
    </row>
    <row r="51086" spans="2:24" x14ac:dyDescent="0.3">
      <c r="B51086" s="73"/>
      <c r="D51086" s="73"/>
      <c r="P51086" s="73"/>
      <c r="T51086" s="73"/>
      <c r="U51086" s="73"/>
      <c r="V51086" s="73"/>
      <c r="X51086" s="12"/>
    </row>
    <row r="51087" spans="2:24" x14ac:dyDescent="0.3">
      <c r="B51087" s="73"/>
      <c r="D51087" s="73"/>
      <c r="P51087" s="73"/>
      <c r="T51087" s="73"/>
      <c r="U51087" s="73"/>
      <c r="V51087" s="73"/>
      <c r="X51087" s="12"/>
    </row>
    <row r="51088" spans="2:24" x14ac:dyDescent="0.3">
      <c r="B51088" s="73"/>
      <c r="D51088" s="73"/>
      <c r="P51088" s="73"/>
      <c r="T51088" s="73"/>
      <c r="U51088" s="73"/>
      <c r="V51088" s="73"/>
      <c r="X51088" s="12"/>
    </row>
    <row r="51089" spans="2:24" x14ac:dyDescent="0.3">
      <c r="B51089" s="73"/>
      <c r="D51089" s="73"/>
      <c r="P51089" s="73"/>
      <c r="T51089" s="73"/>
      <c r="U51089" s="73"/>
      <c r="V51089" s="73"/>
      <c r="X51089" s="12"/>
    </row>
    <row r="51090" spans="2:24" x14ac:dyDescent="0.3">
      <c r="B51090" s="73"/>
      <c r="D51090" s="73"/>
      <c r="P51090" s="73"/>
      <c r="T51090" s="73"/>
      <c r="U51090" s="73"/>
      <c r="V51090" s="73"/>
      <c r="X51090" s="12"/>
    </row>
    <row r="51091" spans="2:24" x14ac:dyDescent="0.3">
      <c r="B51091" s="73"/>
      <c r="D51091" s="73"/>
      <c r="P51091" s="73"/>
      <c r="T51091" s="73"/>
      <c r="U51091" s="73"/>
      <c r="V51091" s="73"/>
      <c r="X51091" s="12"/>
    </row>
    <row r="51092" spans="2:24" x14ac:dyDescent="0.3">
      <c r="B51092" s="73"/>
      <c r="D51092" s="73"/>
      <c r="P51092" s="73"/>
      <c r="T51092" s="73"/>
      <c r="U51092" s="73"/>
      <c r="V51092" s="73"/>
      <c r="X51092" s="12"/>
    </row>
    <row r="51093" spans="2:24" x14ac:dyDescent="0.3">
      <c r="B51093" s="73"/>
      <c r="D51093" s="73"/>
      <c r="P51093" s="73"/>
      <c r="T51093" s="73"/>
      <c r="U51093" s="73"/>
      <c r="V51093" s="73"/>
      <c r="X51093" s="12"/>
    </row>
    <row r="51094" spans="2:24" x14ac:dyDescent="0.3">
      <c r="B51094" s="73"/>
      <c r="D51094" s="73"/>
      <c r="P51094" s="73"/>
      <c r="T51094" s="73"/>
      <c r="U51094" s="73"/>
      <c r="V51094" s="73"/>
      <c r="X51094" s="12"/>
    </row>
    <row r="51095" spans="2:24" x14ac:dyDescent="0.3">
      <c r="B51095" s="73"/>
      <c r="D51095" s="73"/>
      <c r="P51095" s="73"/>
      <c r="T51095" s="73"/>
      <c r="U51095" s="73"/>
      <c r="V51095" s="73"/>
      <c r="X51095" s="12"/>
    </row>
    <row r="51096" spans="2:24" x14ac:dyDescent="0.3">
      <c r="B51096" s="73"/>
      <c r="D51096" s="73"/>
      <c r="P51096" s="73"/>
      <c r="T51096" s="73"/>
      <c r="U51096" s="73"/>
      <c r="V51096" s="73"/>
      <c r="X51096" s="12"/>
    </row>
    <row r="51097" spans="2:24" x14ac:dyDescent="0.3">
      <c r="B51097" s="73"/>
      <c r="D51097" s="73"/>
      <c r="P51097" s="73"/>
      <c r="T51097" s="73"/>
      <c r="U51097" s="73"/>
      <c r="V51097" s="73"/>
      <c r="X51097" s="12"/>
    </row>
    <row r="51098" spans="2:24" x14ac:dyDescent="0.3">
      <c r="B51098" s="73"/>
      <c r="D51098" s="73"/>
      <c r="P51098" s="73"/>
      <c r="T51098" s="73"/>
      <c r="U51098" s="73"/>
      <c r="V51098" s="73"/>
      <c r="X51098" s="12"/>
    </row>
    <row r="51099" spans="2:24" x14ac:dyDescent="0.3">
      <c r="B51099" s="73"/>
      <c r="D51099" s="73"/>
      <c r="P51099" s="73"/>
      <c r="T51099" s="73"/>
      <c r="U51099" s="73"/>
      <c r="V51099" s="73"/>
      <c r="X51099" s="12"/>
    </row>
    <row r="51100" spans="2:24" x14ac:dyDescent="0.3">
      <c r="B51100" s="73"/>
      <c r="D51100" s="73"/>
      <c r="P51100" s="73"/>
      <c r="T51100" s="73"/>
      <c r="U51100" s="73"/>
      <c r="V51100" s="73"/>
      <c r="X51100" s="12"/>
    </row>
    <row r="51101" spans="2:24" x14ac:dyDescent="0.3">
      <c r="B51101" s="73"/>
      <c r="D51101" s="73"/>
      <c r="P51101" s="73"/>
      <c r="T51101" s="73"/>
      <c r="U51101" s="73"/>
      <c r="V51101" s="73"/>
      <c r="X51101" s="12"/>
    </row>
    <row r="51102" spans="2:24" x14ac:dyDescent="0.3">
      <c r="B51102" s="73"/>
      <c r="D51102" s="73"/>
      <c r="P51102" s="73"/>
      <c r="T51102" s="73"/>
      <c r="U51102" s="73"/>
      <c r="V51102" s="73"/>
      <c r="X51102" s="12"/>
    </row>
    <row r="51103" spans="2:24" x14ac:dyDescent="0.3">
      <c r="B51103" s="73"/>
      <c r="D51103" s="73"/>
      <c r="P51103" s="73"/>
      <c r="T51103" s="73"/>
      <c r="U51103" s="73"/>
      <c r="V51103" s="73"/>
      <c r="X51103" s="12"/>
    </row>
    <row r="51104" spans="2:24" x14ac:dyDescent="0.3">
      <c r="B51104" s="73"/>
      <c r="D51104" s="73"/>
      <c r="P51104" s="73"/>
      <c r="T51104" s="73"/>
      <c r="U51104" s="73"/>
      <c r="V51104" s="73"/>
      <c r="X51104" s="12"/>
    </row>
    <row r="51105" spans="2:24" x14ac:dyDescent="0.3">
      <c r="B51105" s="73"/>
      <c r="D51105" s="73"/>
      <c r="P51105" s="73"/>
      <c r="T51105" s="73"/>
      <c r="U51105" s="73"/>
      <c r="V51105" s="73"/>
      <c r="X51105" s="12"/>
    </row>
    <row r="51106" spans="2:24" x14ac:dyDescent="0.3">
      <c r="B51106" s="73"/>
      <c r="D51106" s="73"/>
      <c r="P51106" s="73"/>
      <c r="T51106" s="73"/>
      <c r="U51106" s="73"/>
      <c r="V51106" s="73"/>
      <c r="X51106" s="12"/>
    </row>
    <row r="51107" spans="2:24" x14ac:dyDescent="0.3">
      <c r="B51107" s="73"/>
      <c r="D51107" s="73"/>
      <c r="P51107" s="73"/>
      <c r="T51107" s="73"/>
      <c r="U51107" s="73"/>
      <c r="V51107" s="73"/>
      <c r="X51107" s="12"/>
    </row>
    <row r="51108" spans="2:24" x14ac:dyDescent="0.3">
      <c r="B51108" s="73"/>
      <c r="D51108" s="73"/>
      <c r="P51108" s="73"/>
      <c r="T51108" s="73"/>
      <c r="U51108" s="73"/>
      <c r="V51108" s="73"/>
      <c r="X51108" s="12"/>
    </row>
    <row r="51109" spans="2:24" x14ac:dyDescent="0.3">
      <c r="B51109" s="73"/>
      <c r="D51109" s="73"/>
      <c r="P51109" s="73"/>
      <c r="T51109" s="73"/>
      <c r="U51109" s="73"/>
      <c r="V51109" s="73"/>
      <c r="X51109" s="12"/>
    </row>
    <row r="51110" spans="2:24" x14ac:dyDescent="0.3">
      <c r="B51110" s="73"/>
      <c r="D51110" s="73"/>
      <c r="P51110" s="73"/>
      <c r="T51110" s="73"/>
      <c r="U51110" s="73"/>
      <c r="V51110" s="73"/>
      <c r="X51110" s="12"/>
    </row>
    <row r="51111" spans="2:24" x14ac:dyDescent="0.3">
      <c r="B51111" s="73"/>
      <c r="D51111" s="73"/>
      <c r="P51111" s="73"/>
      <c r="T51111" s="73"/>
      <c r="U51111" s="73"/>
      <c r="V51111" s="73"/>
      <c r="X51111" s="12"/>
    </row>
    <row r="51112" spans="2:24" x14ac:dyDescent="0.3">
      <c r="B51112" s="73"/>
      <c r="D51112" s="73"/>
      <c r="P51112" s="73"/>
      <c r="T51112" s="73"/>
      <c r="U51112" s="73"/>
      <c r="V51112" s="73"/>
      <c r="X51112" s="12"/>
    </row>
    <row r="51113" spans="2:24" x14ac:dyDescent="0.3">
      <c r="B51113" s="73"/>
      <c r="D51113" s="73"/>
      <c r="P51113" s="73"/>
      <c r="T51113" s="73"/>
      <c r="U51113" s="73"/>
      <c r="V51113" s="73"/>
      <c r="X51113" s="12"/>
    </row>
    <row r="51114" spans="2:24" x14ac:dyDescent="0.3">
      <c r="B51114" s="73"/>
      <c r="D51114" s="73"/>
      <c r="P51114" s="73"/>
      <c r="T51114" s="73"/>
      <c r="U51114" s="73"/>
      <c r="V51114" s="73"/>
      <c r="X51114" s="12"/>
    </row>
    <row r="51115" spans="2:24" x14ac:dyDescent="0.3">
      <c r="B51115" s="73"/>
      <c r="D51115" s="73"/>
      <c r="P51115" s="73"/>
      <c r="T51115" s="73"/>
      <c r="U51115" s="73"/>
      <c r="V51115" s="73"/>
      <c r="X51115" s="12"/>
    </row>
    <row r="51116" spans="2:24" x14ac:dyDescent="0.3">
      <c r="B51116" s="73"/>
      <c r="D51116" s="73"/>
      <c r="P51116" s="73"/>
      <c r="T51116" s="73"/>
      <c r="U51116" s="73"/>
      <c r="V51116" s="73"/>
      <c r="X51116" s="12"/>
    </row>
    <row r="51117" spans="2:24" x14ac:dyDescent="0.3">
      <c r="B51117" s="73"/>
      <c r="D51117" s="73"/>
      <c r="P51117" s="73"/>
      <c r="T51117" s="73"/>
      <c r="U51117" s="73"/>
      <c r="V51117" s="73"/>
      <c r="X51117" s="12"/>
    </row>
    <row r="51118" spans="2:24" x14ac:dyDescent="0.3">
      <c r="B51118" s="73"/>
      <c r="D51118" s="73"/>
      <c r="P51118" s="73"/>
      <c r="T51118" s="73"/>
      <c r="U51118" s="73"/>
      <c r="V51118" s="73"/>
      <c r="X51118" s="12"/>
    </row>
    <row r="51119" spans="2:24" x14ac:dyDescent="0.3">
      <c r="B51119" s="73"/>
      <c r="D51119" s="73"/>
      <c r="P51119" s="73"/>
      <c r="T51119" s="73"/>
      <c r="U51119" s="73"/>
      <c r="V51119" s="73"/>
      <c r="X51119" s="12"/>
    </row>
    <row r="51120" spans="2:24" x14ac:dyDescent="0.3">
      <c r="B51120" s="73"/>
      <c r="D51120" s="73"/>
      <c r="P51120" s="73"/>
      <c r="T51120" s="73"/>
      <c r="U51120" s="73"/>
      <c r="V51120" s="73"/>
      <c r="X51120" s="12"/>
    </row>
    <row r="51121" spans="2:24" x14ac:dyDescent="0.3">
      <c r="B51121" s="73"/>
      <c r="D51121" s="73"/>
      <c r="P51121" s="73"/>
      <c r="T51121" s="73"/>
      <c r="U51121" s="73"/>
      <c r="V51121" s="73"/>
      <c r="X51121" s="12"/>
    </row>
    <row r="51122" spans="2:24" x14ac:dyDescent="0.3">
      <c r="B51122" s="73"/>
      <c r="D51122" s="73"/>
      <c r="P51122" s="73"/>
      <c r="T51122" s="73"/>
      <c r="U51122" s="73"/>
      <c r="V51122" s="73"/>
      <c r="X51122" s="12"/>
    </row>
    <row r="51123" spans="2:24" x14ac:dyDescent="0.3">
      <c r="B51123" s="73"/>
      <c r="D51123" s="73"/>
      <c r="P51123" s="73"/>
      <c r="T51123" s="73"/>
      <c r="U51123" s="73"/>
      <c r="V51123" s="73"/>
      <c r="X51123" s="12"/>
    </row>
    <row r="51124" spans="2:24" x14ac:dyDescent="0.3">
      <c r="B51124" s="73"/>
      <c r="D51124" s="73"/>
      <c r="P51124" s="73"/>
      <c r="T51124" s="73"/>
      <c r="U51124" s="73"/>
      <c r="V51124" s="73"/>
      <c r="X51124" s="12"/>
    </row>
    <row r="51125" spans="2:24" x14ac:dyDescent="0.3">
      <c r="B51125" s="73"/>
      <c r="D51125" s="73"/>
      <c r="P51125" s="73"/>
      <c r="T51125" s="73"/>
      <c r="U51125" s="73"/>
      <c r="V51125" s="73"/>
      <c r="X51125" s="12"/>
    </row>
    <row r="51126" spans="2:24" x14ac:dyDescent="0.3">
      <c r="B51126" s="73"/>
      <c r="D51126" s="73"/>
      <c r="P51126" s="73"/>
      <c r="T51126" s="73"/>
      <c r="U51126" s="73"/>
      <c r="V51126" s="73"/>
      <c r="X51126" s="12"/>
    </row>
    <row r="51127" spans="2:24" x14ac:dyDescent="0.3">
      <c r="B51127" s="73"/>
      <c r="D51127" s="73"/>
      <c r="P51127" s="73"/>
      <c r="T51127" s="73"/>
      <c r="U51127" s="73"/>
      <c r="V51127" s="73"/>
      <c r="X51127" s="12"/>
    </row>
    <row r="51128" spans="2:24" x14ac:dyDescent="0.3">
      <c r="B51128" s="73"/>
      <c r="D51128" s="73"/>
      <c r="P51128" s="73"/>
      <c r="T51128" s="73"/>
      <c r="U51128" s="73"/>
      <c r="V51128" s="73"/>
      <c r="X51128" s="12"/>
    </row>
    <row r="51129" spans="2:24" x14ac:dyDescent="0.3">
      <c r="B51129" s="73"/>
      <c r="D51129" s="73"/>
      <c r="P51129" s="73"/>
      <c r="T51129" s="73"/>
      <c r="U51129" s="73"/>
      <c r="V51129" s="73"/>
      <c r="X51129" s="12"/>
    </row>
    <row r="51130" spans="2:24" x14ac:dyDescent="0.3">
      <c r="B51130" s="73"/>
      <c r="D51130" s="73"/>
      <c r="P51130" s="73"/>
      <c r="T51130" s="73"/>
      <c r="U51130" s="73"/>
      <c r="V51130" s="73"/>
      <c r="X51130" s="12"/>
    </row>
    <row r="51131" spans="2:24" x14ac:dyDescent="0.3">
      <c r="B51131" s="73"/>
      <c r="D51131" s="73"/>
      <c r="P51131" s="73"/>
      <c r="T51131" s="73"/>
      <c r="U51131" s="73"/>
      <c r="V51131" s="73"/>
      <c r="X51131" s="12"/>
    </row>
    <row r="51132" spans="2:24" x14ac:dyDescent="0.3">
      <c r="B51132" s="73"/>
      <c r="D51132" s="73"/>
      <c r="P51132" s="73"/>
      <c r="T51132" s="73"/>
      <c r="U51132" s="73"/>
      <c r="V51132" s="73"/>
      <c r="X51132" s="12"/>
    </row>
    <row r="51133" spans="2:24" x14ac:dyDescent="0.3">
      <c r="B51133" s="73"/>
      <c r="D51133" s="73"/>
      <c r="P51133" s="73"/>
      <c r="T51133" s="73"/>
      <c r="U51133" s="73"/>
      <c r="V51133" s="73"/>
      <c r="X51133" s="12"/>
    </row>
    <row r="51134" spans="2:24" x14ac:dyDescent="0.3">
      <c r="B51134" s="73"/>
      <c r="D51134" s="73"/>
      <c r="P51134" s="73"/>
      <c r="T51134" s="73"/>
      <c r="U51134" s="73"/>
      <c r="V51134" s="73"/>
      <c r="X51134" s="12"/>
    </row>
    <row r="51135" spans="2:24" x14ac:dyDescent="0.3">
      <c r="B51135" s="73"/>
      <c r="D51135" s="73"/>
      <c r="P51135" s="73"/>
      <c r="T51135" s="73"/>
      <c r="U51135" s="73"/>
      <c r="V51135" s="73"/>
      <c r="X51135" s="12"/>
    </row>
    <row r="51136" spans="2:24" x14ac:dyDescent="0.3">
      <c r="B51136" s="73"/>
      <c r="D51136" s="73"/>
      <c r="P51136" s="73"/>
      <c r="T51136" s="73"/>
      <c r="U51136" s="73"/>
      <c r="V51136" s="73"/>
      <c r="X51136" s="12"/>
    </row>
    <row r="51137" spans="2:24" x14ac:dyDescent="0.3">
      <c r="B51137" s="73"/>
      <c r="D51137" s="73"/>
      <c r="P51137" s="73"/>
      <c r="T51137" s="73"/>
      <c r="U51137" s="73"/>
      <c r="V51137" s="73"/>
      <c r="X51137" s="12"/>
    </row>
    <row r="51138" spans="2:24" x14ac:dyDescent="0.3">
      <c r="B51138" s="73"/>
      <c r="D51138" s="73"/>
      <c r="P51138" s="73"/>
      <c r="T51138" s="73"/>
      <c r="U51138" s="73"/>
      <c r="V51138" s="73"/>
      <c r="X51138" s="12"/>
    </row>
    <row r="51139" spans="2:24" x14ac:dyDescent="0.3">
      <c r="B51139" s="73"/>
      <c r="D51139" s="73"/>
      <c r="P51139" s="73"/>
      <c r="T51139" s="73"/>
      <c r="U51139" s="73"/>
      <c r="V51139" s="73"/>
      <c r="X51139" s="12"/>
    </row>
    <row r="51140" spans="2:24" x14ac:dyDescent="0.3">
      <c r="B51140" s="73"/>
      <c r="D51140" s="73"/>
      <c r="P51140" s="73"/>
      <c r="T51140" s="73"/>
      <c r="U51140" s="73"/>
      <c r="V51140" s="73"/>
      <c r="X51140" s="12"/>
    </row>
    <row r="51141" spans="2:24" x14ac:dyDescent="0.3">
      <c r="B51141" s="73"/>
      <c r="D51141" s="73"/>
      <c r="P51141" s="73"/>
      <c r="T51141" s="73"/>
      <c r="U51141" s="73"/>
      <c r="V51141" s="73"/>
      <c r="X51141" s="12"/>
    </row>
    <row r="51142" spans="2:24" x14ac:dyDescent="0.3">
      <c r="B51142" s="73"/>
      <c r="D51142" s="73"/>
      <c r="P51142" s="73"/>
      <c r="T51142" s="73"/>
      <c r="U51142" s="73"/>
      <c r="V51142" s="73"/>
      <c r="X51142" s="12"/>
    </row>
    <row r="51143" spans="2:24" x14ac:dyDescent="0.3">
      <c r="B51143" s="73"/>
      <c r="D51143" s="73"/>
      <c r="P51143" s="73"/>
      <c r="T51143" s="73"/>
      <c r="U51143" s="73"/>
      <c r="V51143" s="73"/>
      <c r="X51143" s="12"/>
    </row>
    <row r="51144" spans="2:24" x14ac:dyDescent="0.3">
      <c r="B51144" s="73"/>
      <c r="D51144" s="73"/>
      <c r="P51144" s="73"/>
      <c r="T51144" s="73"/>
      <c r="U51144" s="73"/>
      <c r="V51144" s="73"/>
      <c r="X51144" s="12"/>
    </row>
    <row r="51145" spans="2:24" x14ac:dyDescent="0.3">
      <c r="B51145" s="73"/>
      <c r="D51145" s="73"/>
      <c r="P51145" s="73"/>
      <c r="T51145" s="73"/>
      <c r="U51145" s="73"/>
      <c r="V51145" s="73"/>
      <c r="X51145" s="12"/>
    </row>
    <row r="51146" spans="2:24" x14ac:dyDescent="0.3">
      <c r="B51146" s="73"/>
      <c r="D51146" s="73"/>
      <c r="P51146" s="73"/>
      <c r="T51146" s="73"/>
      <c r="U51146" s="73"/>
      <c r="V51146" s="73"/>
      <c r="X51146" s="12"/>
    </row>
    <row r="51147" spans="2:24" x14ac:dyDescent="0.3">
      <c r="B51147" s="73"/>
      <c r="D51147" s="73"/>
      <c r="P51147" s="73"/>
      <c r="T51147" s="73"/>
      <c r="U51147" s="73"/>
      <c r="V51147" s="73"/>
      <c r="X51147" s="12"/>
    </row>
    <row r="51148" spans="2:24" x14ac:dyDescent="0.3">
      <c r="B51148" s="73"/>
      <c r="D51148" s="73"/>
      <c r="P51148" s="73"/>
      <c r="T51148" s="73"/>
      <c r="U51148" s="73"/>
      <c r="V51148" s="73"/>
      <c r="X51148" s="12"/>
    </row>
    <row r="51149" spans="2:24" x14ac:dyDescent="0.3">
      <c r="B51149" s="73"/>
      <c r="D51149" s="73"/>
      <c r="P51149" s="73"/>
      <c r="T51149" s="73"/>
      <c r="U51149" s="73"/>
      <c r="V51149" s="73"/>
      <c r="X51149" s="12"/>
    </row>
    <row r="51150" spans="2:24" x14ac:dyDescent="0.3">
      <c r="B51150" s="73"/>
      <c r="D51150" s="73"/>
      <c r="P51150" s="73"/>
      <c r="T51150" s="73"/>
      <c r="U51150" s="73"/>
      <c r="V51150" s="73"/>
      <c r="X51150" s="12"/>
    </row>
    <row r="51151" spans="2:24" x14ac:dyDescent="0.3">
      <c r="B51151" s="73"/>
      <c r="D51151" s="73"/>
      <c r="P51151" s="73"/>
      <c r="T51151" s="73"/>
      <c r="U51151" s="73"/>
      <c r="V51151" s="73"/>
      <c r="X51151" s="12"/>
    </row>
    <row r="51152" spans="2:24" x14ac:dyDescent="0.3">
      <c r="B51152" s="73"/>
      <c r="D51152" s="73"/>
      <c r="P51152" s="73"/>
      <c r="T51152" s="73"/>
      <c r="U51152" s="73"/>
      <c r="V51152" s="73"/>
      <c r="X51152" s="12"/>
    </row>
    <row r="51153" spans="2:24" x14ac:dyDescent="0.3">
      <c r="B51153" s="73"/>
      <c r="D51153" s="73"/>
      <c r="P51153" s="73"/>
      <c r="T51153" s="73"/>
      <c r="U51153" s="73"/>
      <c r="V51153" s="73"/>
      <c r="X51153" s="12"/>
    </row>
    <row r="51154" spans="2:24" x14ac:dyDescent="0.3">
      <c r="B51154" s="73"/>
      <c r="D51154" s="73"/>
      <c r="P51154" s="73"/>
      <c r="T51154" s="73"/>
      <c r="U51154" s="73"/>
      <c r="V51154" s="73"/>
      <c r="X51154" s="12"/>
    </row>
    <row r="51155" spans="2:24" x14ac:dyDescent="0.3">
      <c r="B51155" s="73"/>
      <c r="D51155" s="73"/>
      <c r="P51155" s="73"/>
      <c r="T51155" s="73"/>
      <c r="U51155" s="73"/>
      <c r="V51155" s="73"/>
      <c r="X51155" s="12"/>
    </row>
    <row r="51156" spans="2:24" x14ac:dyDescent="0.3">
      <c r="B51156" s="73"/>
      <c r="D51156" s="73"/>
      <c r="P51156" s="73"/>
      <c r="T51156" s="73"/>
      <c r="U51156" s="73"/>
      <c r="V51156" s="73"/>
      <c r="X51156" s="12"/>
    </row>
    <row r="51157" spans="2:24" x14ac:dyDescent="0.3">
      <c r="B51157" s="73"/>
      <c r="D51157" s="73"/>
      <c r="P51157" s="73"/>
      <c r="T51157" s="73"/>
      <c r="U51157" s="73"/>
      <c r="V51157" s="73"/>
      <c r="X51157" s="12"/>
    </row>
    <row r="51158" spans="2:24" x14ac:dyDescent="0.3">
      <c r="B51158" s="73"/>
      <c r="D51158" s="73"/>
      <c r="P51158" s="73"/>
      <c r="T51158" s="73"/>
      <c r="U51158" s="73"/>
      <c r="V51158" s="73"/>
      <c r="X51158" s="12"/>
    </row>
    <row r="51159" spans="2:24" x14ac:dyDescent="0.3">
      <c r="B51159" s="73"/>
      <c r="D51159" s="73"/>
      <c r="P51159" s="73"/>
      <c r="T51159" s="73"/>
      <c r="U51159" s="73"/>
      <c r="V51159" s="73"/>
      <c r="X51159" s="12"/>
    </row>
    <row r="51160" spans="2:24" x14ac:dyDescent="0.3">
      <c r="B51160" s="73"/>
      <c r="D51160" s="73"/>
      <c r="P51160" s="73"/>
      <c r="T51160" s="73"/>
      <c r="U51160" s="73"/>
      <c r="V51160" s="73"/>
      <c r="X51160" s="12"/>
    </row>
    <row r="51161" spans="2:24" x14ac:dyDescent="0.3">
      <c r="B51161" s="73"/>
      <c r="D51161" s="73"/>
      <c r="P51161" s="73"/>
      <c r="T51161" s="73"/>
      <c r="U51161" s="73"/>
      <c r="V51161" s="73"/>
      <c r="X51161" s="12"/>
    </row>
    <row r="51162" spans="2:24" x14ac:dyDescent="0.3">
      <c r="B51162" s="73"/>
      <c r="D51162" s="73"/>
      <c r="P51162" s="73"/>
      <c r="T51162" s="73"/>
      <c r="U51162" s="73"/>
      <c r="V51162" s="73"/>
      <c r="X51162" s="12"/>
    </row>
    <row r="51163" spans="2:24" x14ac:dyDescent="0.3">
      <c r="B51163" s="73"/>
      <c r="D51163" s="73"/>
      <c r="P51163" s="73"/>
      <c r="T51163" s="73"/>
      <c r="U51163" s="73"/>
      <c r="V51163" s="73"/>
      <c r="X51163" s="12"/>
    </row>
    <row r="51164" spans="2:24" x14ac:dyDescent="0.3">
      <c r="B51164" s="73"/>
      <c r="D51164" s="73"/>
      <c r="P51164" s="73"/>
      <c r="T51164" s="73"/>
      <c r="U51164" s="73"/>
      <c r="V51164" s="73"/>
      <c r="X51164" s="12"/>
    </row>
    <row r="51165" spans="2:24" x14ac:dyDescent="0.3">
      <c r="B51165" s="73"/>
      <c r="D51165" s="73"/>
      <c r="P51165" s="73"/>
      <c r="T51165" s="73"/>
      <c r="U51165" s="73"/>
      <c r="V51165" s="73"/>
      <c r="X51165" s="12"/>
    </row>
    <row r="51166" spans="2:24" x14ac:dyDescent="0.3">
      <c r="B51166" s="73"/>
      <c r="D51166" s="73"/>
      <c r="P51166" s="73"/>
      <c r="T51166" s="73"/>
      <c r="U51166" s="73"/>
      <c r="V51166" s="73"/>
      <c r="X51166" s="12"/>
    </row>
    <row r="51167" spans="2:24" x14ac:dyDescent="0.3">
      <c r="B51167" s="73"/>
      <c r="D51167" s="73"/>
      <c r="P51167" s="73"/>
      <c r="T51167" s="73"/>
      <c r="U51167" s="73"/>
      <c r="V51167" s="73"/>
      <c r="X51167" s="12"/>
    </row>
    <row r="51168" spans="2:24" x14ac:dyDescent="0.3">
      <c r="B51168" s="73"/>
      <c r="D51168" s="73"/>
      <c r="P51168" s="73"/>
      <c r="T51168" s="73"/>
      <c r="U51168" s="73"/>
      <c r="V51168" s="73"/>
      <c r="X51168" s="12"/>
    </row>
    <row r="51169" spans="2:24" x14ac:dyDescent="0.3">
      <c r="B51169" s="73"/>
      <c r="D51169" s="73"/>
      <c r="P51169" s="73"/>
      <c r="T51169" s="73"/>
      <c r="U51169" s="73"/>
      <c r="V51169" s="73"/>
      <c r="X51169" s="12"/>
    </row>
    <row r="51170" spans="2:24" x14ac:dyDescent="0.3">
      <c r="B51170" s="73"/>
      <c r="D51170" s="73"/>
      <c r="P51170" s="73"/>
      <c r="T51170" s="73"/>
      <c r="U51170" s="73"/>
      <c r="V51170" s="73"/>
      <c r="X51170" s="12"/>
    </row>
    <row r="51171" spans="2:24" x14ac:dyDescent="0.3">
      <c r="B51171" s="73"/>
      <c r="D51171" s="73"/>
      <c r="P51171" s="73"/>
      <c r="T51171" s="73"/>
      <c r="U51171" s="73"/>
      <c r="V51171" s="73"/>
      <c r="X51171" s="12"/>
    </row>
    <row r="51172" spans="2:24" x14ac:dyDescent="0.3">
      <c r="B51172" s="73"/>
      <c r="D51172" s="73"/>
      <c r="P51172" s="73"/>
      <c r="T51172" s="73"/>
      <c r="U51172" s="73"/>
      <c r="V51172" s="73"/>
      <c r="X51172" s="12"/>
    </row>
    <row r="51173" spans="2:24" x14ac:dyDescent="0.3">
      <c r="B51173" s="73"/>
      <c r="D51173" s="73"/>
      <c r="P51173" s="73"/>
      <c r="T51173" s="73"/>
      <c r="U51173" s="73"/>
      <c r="V51173" s="73"/>
      <c r="X51173" s="12"/>
    </row>
    <row r="51174" spans="2:24" x14ac:dyDescent="0.3">
      <c r="B51174" s="73"/>
      <c r="D51174" s="73"/>
      <c r="P51174" s="73"/>
      <c r="T51174" s="73"/>
      <c r="U51174" s="73"/>
      <c r="V51174" s="73"/>
      <c r="X51174" s="12"/>
    </row>
    <row r="51175" spans="2:24" x14ac:dyDescent="0.3">
      <c r="B51175" s="73"/>
      <c r="D51175" s="73"/>
      <c r="P51175" s="73"/>
      <c r="T51175" s="73"/>
      <c r="U51175" s="73"/>
      <c r="V51175" s="73"/>
      <c r="X51175" s="12"/>
    </row>
    <row r="51176" spans="2:24" x14ac:dyDescent="0.3">
      <c r="B51176" s="73"/>
      <c r="D51176" s="73"/>
      <c r="P51176" s="73"/>
      <c r="T51176" s="73"/>
      <c r="U51176" s="73"/>
      <c r="V51176" s="73"/>
      <c r="X51176" s="12"/>
    </row>
    <row r="51177" spans="2:24" x14ac:dyDescent="0.3">
      <c r="B51177" s="73"/>
      <c r="D51177" s="73"/>
      <c r="P51177" s="73"/>
      <c r="T51177" s="73"/>
      <c r="U51177" s="73"/>
      <c r="V51177" s="73"/>
      <c r="X51177" s="12"/>
    </row>
    <row r="51178" spans="2:24" x14ac:dyDescent="0.3">
      <c r="B51178" s="73"/>
      <c r="D51178" s="73"/>
      <c r="P51178" s="73"/>
      <c r="T51178" s="73"/>
      <c r="U51178" s="73"/>
      <c r="V51178" s="73"/>
      <c r="X51178" s="12"/>
    </row>
    <row r="51179" spans="2:24" x14ac:dyDescent="0.3">
      <c r="B51179" s="73"/>
      <c r="D51179" s="73"/>
      <c r="P51179" s="73"/>
      <c r="T51179" s="73"/>
      <c r="U51179" s="73"/>
      <c r="V51179" s="73"/>
      <c r="X51179" s="12"/>
    </row>
    <row r="51180" spans="2:24" x14ac:dyDescent="0.3">
      <c r="B51180" s="73"/>
      <c r="D51180" s="73"/>
      <c r="P51180" s="73"/>
      <c r="T51180" s="73"/>
      <c r="U51180" s="73"/>
      <c r="V51180" s="73"/>
      <c r="X51180" s="12"/>
    </row>
    <row r="51181" spans="2:24" x14ac:dyDescent="0.3">
      <c r="B51181" s="73"/>
      <c r="D51181" s="73"/>
      <c r="P51181" s="73"/>
      <c r="T51181" s="73"/>
      <c r="U51181" s="73"/>
      <c r="V51181" s="73"/>
      <c r="X51181" s="12"/>
    </row>
    <row r="51182" spans="2:24" x14ac:dyDescent="0.3">
      <c r="B51182" s="73"/>
      <c r="D51182" s="73"/>
      <c r="P51182" s="73"/>
      <c r="T51182" s="73"/>
      <c r="U51182" s="73"/>
      <c r="V51182" s="73"/>
      <c r="X51182" s="12"/>
    </row>
    <row r="51183" spans="2:24" x14ac:dyDescent="0.3">
      <c r="B51183" s="73"/>
      <c r="D51183" s="73"/>
      <c r="P51183" s="73"/>
      <c r="T51183" s="73"/>
      <c r="U51183" s="73"/>
      <c r="V51183" s="73"/>
      <c r="X51183" s="12"/>
    </row>
    <row r="51184" spans="2:24" x14ac:dyDescent="0.3">
      <c r="B51184" s="73"/>
      <c r="D51184" s="73"/>
      <c r="P51184" s="73"/>
      <c r="T51184" s="73"/>
      <c r="U51184" s="73"/>
      <c r="V51184" s="73"/>
      <c r="X51184" s="12"/>
    </row>
    <row r="51185" spans="2:24" x14ac:dyDescent="0.3">
      <c r="B51185" s="73"/>
      <c r="D51185" s="73"/>
      <c r="P51185" s="73"/>
      <c r="T51185" s="73"/>
      <c r="U51185" s="73"/>
      <c r="V51185" s="73"/>
      <c r="X51185" s="12"/>
    </row>
    <row r="51186" spans="2:24" x14ac:dyDescent="0.3">
      <c r="B51186" s="73"/>
      <c r="D51186" s="73"/>
      <c r="P51186" s="73"/>
      <c r="T51186" s="73"/>
      <c r="U51186" s="73"/>
      <c r="V51186" s="73"/>
      <c r="X51186" s="12"/>
    </row>
    <row r="51187" spans="2:24" x14ac:dyDescent="0.3">
      <c r="B51187" s="73"/>
      <c r="D51187" s="73"/>
      <c r="P51187" s="73"/>
      <c r="T51187" s="73"/>
      <c r="U51187" s="73"/>
      <c r="V51187" s="73"/>
      <c r="X51187" s="12"/>
    </row>
    <row r="51188" spans="2:24" x14ac:dyDescent="0.3">
      <c r="B51188" s="73"/>
      <c r="D51188" s="73"/>
      <c r="P51188" s="73"/>
      <c r="T51188" s="73"/>
      <c r="U51188" s="73"/>
      <c r="V51188" s="73"/>
      <c r="X51188" s="12"/>
    </row>
    <row r="51189" spans="2:24" x14ac:dyDescent="0.3">
      <c r="B51189" s="73"/>
      <c r="D51189" s="73"/>
      <c r="P51189" s="73"/>
      <c r="T51189" s="73"/>
      <c r="U51189" s="73"/>
      <c r="V51189" s="73"/>
      <c r="X51189" s="12"/>
    </row>
    <row r="51190" spans="2:24" x14ac:dyDescent="0.3">
      <c r="B51190" s="73"/>
      <c r="D51190" s="73"/>
      <c r="P51190" s="73"/>
      <c r="T51190" s="73"/>
      <c r="U51190" s="73"/>
      <c r="V51190" s="73"/>
      <c r="X51190" s="12"/>
    </row>
    <row r="51191" spans="2:24" x14ac:dyDescent="0.3">
      <c r="B51191" s="73"/>
      <c r="D51191" s="73"/>
      <c r="P51191" s="73"/>
      <c r="T51191" s="73"/>
      <c r="U51191" s="73"/>
      <c r="V51191" s="73"/>
      <c r="X51191" s="12"/>
    </row>
    <row r="51192" spans="2:24" x14ac:dyDescent="0.3">
      <c r="B51192" s="73"/>
      <c r="D51192" s="73"/>
      <c r="P51192" s="73"/>
      <c r="T51192" s="73"/>
      <c r="U51192" s="73"/>
      <c r="V51192" s="73"/>
      <c r="X51192" s="12"/>
    </row>
    <row r="51193" spans="2:24" x14ac:dyDescent="0.3">
      <c r="B51193" s="73"/>
      <c r="D51193" s="73"/>
      <c r="P51193" s="73"/>
      <c r="T51193" s="73"/>
      <c r="U51193" s="73"/>
      <c r="V51193" s="73"/>
      <c r="X51193" s="12"/>
    </row>
    <row r="51194" spans="2:24" x14ac:dyDescent="0.3">
      <c r="B51194" s="73"/>
      <c r="D51194" s="73"/>
      <c r="P51194" s="73"/>
      <c r="T51194" s="73"/>
      <c r="U51194" s="73"/>
      <c r="V51194" s="73"/>
      <c r="X51194" s="12"/>
    </row>
    <row r="51195" spans="2:24" x14ac:dyDescent="0.3">
      <c r="B51195" s="73"/>
      <c r="D51195" s="73"/>
      <c r="P51195" s="73"/>
      <c r="T51195" s="73"/>
      <c r="U51195" s="73"/>
      <c r="V51195" s="73"/>
      <c r="X51195" s="12"/>
    </row>
    <row r="51196" spans="2:24" x14ac:dyDescent="0.3">
      <c r="B51196" s="73"/>
      <c r="D51196" s="73"/>
      <c r="P51196" s="73"/>
      <c r="T51196" s="73"/>
      <c r="U51196" s="73"/>
      <c r="V51196" s="73"/>
      <c r="X51196" s="12"/>
    </row>
    <row r="51197" spans="2:24" x14ac:dyDescent="0.3">
      <c r="B51197" s="73"/>
      <c r="D51197" s="73"/>
      <c r="P51197" s="73"/>
      <c r="T51197" s="73"/>
      <c r="U51197" s="73"/>
      <c r="V51197" s="73"/>
      <c r="X51197" s="12"/>
    </row>
    <row r="51198" spans="2:24" x14ac:dyDescent="0.3">
      <c r="B51198" s="73"/>
      <c r="D51198" s="73"/>
      <c r="P51198" s="73"/>
      <c r="T51198" s="73"/>
      <c r="U51198" s="73"/>
      <c r="V51198" s="73"/>
      <c r="X51198" s="12"/>
    </row>
    <row r="51199" spans="2:24" x14ac:dyDescent="0.3">
      <c r="B51199" s="73"/>
      <c r="D51199" s="73"/>
      <c r="P51199" s="73"/>
      <c r="T51199" s="73"/>
      <c r="U51199" s="73"/>
      <c r="V51199" s="73"/>
      <c r="X51199" s="12"/>
    </row>
    <row r="51200" spans="2:24" x14ac:dyDescent="0.3">
      <c r="B51200" s="73"/>
      <c r="D51200" s="73"/>
      <c r="P51200" s="73"/>
      <c r="T51200" s="73"/>
      <c r="U51200" s="73"/>
      <c r="V51200" s="73"/>
      <c r="X51200" s="12"/>
    </row>
    <row r="51201" spans="2:24" x14ac:dyDescent="0.3">
      <c r="B51201" s="73"/>
      <c r="D51201" s="73"/>
      <c r="P51201" s="73"/>
      <c r="T51201" s="73"/>
      <c r="U51201" s="73"/>
      <c r="V51201" s="73"/>
      <c r="X51201" s="12"/>
    </row>
    <row r="51202" spans="2:24" x14ac:dyDescent="0.3">
      <c r="B51202" s="73"/>
      <c r="D51202" s="73"/>
      <c r="P51202" s="73"/>
      <c r="T51202" s="73"/>
      <c r="U51202" s="73"/>
      <c r="V51202" s="73"/>
      <c r="X51202" s="12"/>
    </row>
    <row r="51203" spans="2:24" x14ac:dyDescent="0.3">
      <c r="B51203" s="73"/>
      <c r="D51203" s="73"/>
      <c r="P51203" s="73"/>
      <c r="T51203" s="73"/>
      <c r="U51203" s="73"/>
      <c r="V51203" s="73"/>
      <c r="X51203" s="12"/>
    </row>
    <row r="51204" spans="2:24" x14ac:dyDescent="0.3">
      <c r="B51204" s="73"/>
      <c r="D51204" s="73"/>
      <c r="P51204" s="73"/>
      <c r="T51204" s="73"/>
      <c r="U51204" s="73"/>
      <c r="V51204" s="73"/>
      <c r="X51204" s="12"/>
    </row>
    <row r="51205" spans="2:24" x14ac:dyDescent="0.3">
      <c r="B51205" s="73"/>
      <c r="D51205" s="73"/>
      <c r="P51205" s="73"/>
      <c r="T51205" s="73"/>
      <c r="U51205" s="73"/>
      <c r="V51205" s="73"/>
      <c r="X51205" s="12"/>
    </row>
    <row r="51206" spans="2:24" x14ac:dyDescent="0.3">
      <c r="B51206" s="73"/>
      <c r="D51206" s="73"/>
      <c r="P51206" s="73"/>
      <c r="T51206" s="73"/>
      <c r="U51206" s="73"/>
      <c r="V51206" s="73"/>
      <c r="X51206" s="12"/>
    </row>
    <row r="51207" spans="2:24" x14ac:dyDescent="0.3">
      <c r="B51207" s="73"/>
      <c r="D51207" s="73"/>
      <c r="P51207" s="73"/>
      <c r="T51207" s="73"/>
      <c r="U51207" s="73"/>
      <c r="V51207" s="73"/>
      <c r="X51207" s="12"/>
    </row>
    <row r="51208" spans="2:24" x14ac:dyDescent="0.3">
      <c r="B51208" s="73"/>
      <c r="D51208" s="73"/>
      <c r="P51208" s="73"/>
      <c r="T51208" s="73"/>
      <c r="U51208" s="73"/>
      <c r="V51208" s="73"/>
      <c r="X51208" s="12"/>
    </row>
    <row r="51209" spans="2:24" x14ac:dyDescent="0.3">
      <c r="B51209" s="73"/>
      <c r="D51209" s="73"/>
      <c r="P51209" s="73"/>
      <c r="T51209" s="73"/>
      <c r="U51209" s="73"/>
      <c r="V51209" s="73"/>
      <c r="X51209" s="12"/>
    </row>
    <row r="51210" spans="2:24" x14ac:dyDescent="0.3">
      <c r="B51210" s="73"/>
      <c r="D51210" s="73"/>
      <c r="P51210" s="73"/>
      <c r="T51210" s="73"/>
      <c r="U51210" s="73"/>
      <c r="V51210" s="73"/>
      <c r="X51210" s="12"/>
    </row>
    <row r="51211" spans="2:24" x14ac:dyDescent="0.3">
      <c r="B51211" s="73"/>
      <c r="D51211" s="73"/>
      <c r="P51211" s="73"/>
      <c r="T51211" s="73"/>
      <c r="U51211" s="73"/>
      <c r="V51211" s="73"/>
      <c r="X51211" s="12"/>
    </row>
    <row r="51212" spans="2:24" x14ac:dyDescent="0.3">
      <c r="B51212" s="73"/>
      <c r="D51212" s="73"/>
      <c r="P51212" s="73"/>
      <c r="T51212" s="73"/>
      <c r="U51212" s="73"/>
      <c r="V51212" s="73"/>
      <c r="X51212" s="12"/>
    </row>
    <row r="51213" spans="2:24" x14ac:dyDescent="0.3">
      <c r="B51213" s="73"/>
      <c r="D51213" s="73"/>
      <c r="P51213" s="73"/>
      <c r="T51213" s="73"/>
      <c r="U51213" s="73"/>
      <c r="V51213" s="73"/>
      <c r="X51213" s="12"/>
    </row>
    <row r="51214" spans="2:24" x14ac:dyDescent="0.3">
      <c r="B51214" s="73"/>
      <c r="D51214" s="73"/>
      <c r="P51214" s="73"/>
      <c r="T51214" s="73"/>
      <c r="U51214" s="73"/>
      <c r="V51214" s="73"/>
      <c r="X51214" s="12"/>
    </row>
    <row r="51215" spans="2:24" x14ac:dyDescent="0.3">
      <c r="B51215" s="73"/>
      <c r="D51215" s="73"/>
      <c r="P51215" s="73"/>
      <c r="T51215" s="73"/>
      <c r="U51215" s="73"/>
      <c r="V51215" s="73"/>
      <c r="X51215" s="12"/>
    </row>
    <row r="51216" spans="2:24" x14ac:dyDescent="0.3">
      <c r="B51216" s="73"/>
      <c r="D51216" s="73"/>
      <c r="P51216" s="73"/>
      <c r="T51216" s="73"/>
      <c r="U51216" s="73"/>
      <c r="V51216" s="73"/>
      <c r="X51216" s="12"/>
    </row>
    <row r="51217" spans="2:24" x14ac:dyDescent="0.3">
      <c r="B51217" s="73"/>
      <c r="D51217" s="73"/>
      <c r="P51217" s="73"/>
      <c r="T51217" s="73"/>
      <c r="U51217" s="73"/>
      <c r="V51217" s="73"/>
      <c r="X51217" s="12"/>
    </row>
    <row r="51218" spans="2:24" x14ac:dyDescent="0.3">
      <c r="B51218" s="73"/>
      <c r="D51218" s="73"/>
      <c r="P51218" s="73"/>
      <c r="T51218" s="73"/>
      <c r="U51218" s="73"/>
      <c r="V51218" s="73"/>
      <c r="X51218" s="12"/>
    </row>
    <row r="51219" spans="2:24" x14ac:dyDescent="0.3">
      <c r="B51219" s="73"/>
      <c r="D51219" s="73"/>
      <c r="P51219" s="73"/>
      <c r="T51219" s="73"/>
      <c r="U51219" s="73"/>
      <c r="V51219" s="73"/>
      <c r="X51219" s="12"/>
    </row>
    <row r="51220" spans="2:24" x14ac:dyDescent="0.3">
      <c r="B51220" s="73"/>
      <c r="D51220" s="73"/>
      <c r="P51220" s="73"/>
      <c r="T51220" s="73"/>
      <c r="U51220" s="73"/>
      <c r="V51220" s="73"/>
      <c r="X51220" s="12"/>
    </row>
    <row r="51221" spans="2:24" x14ac:dyDescent="0.3">
      <c r="B51221" s="73"/>
      <c r="D51221" s="73"/>
      <c r="P51221" s="73"/>
      <c r="T51221" s="73"/>
      <c r="U51221" s="73"/>
      <c r="V51221" s="73"/>
      <c r="X51221" s="12"/>
    </row>
    <row r="51222" spans="2:24" x14ac:dyDescent="0.3">
      <c r="B51222" s="73"/>
      <c r="D51222" s="73"/>
      <c r="P51222" s="73"/>
      <c r="T51222" s="73"/>
      <c r="U51222" s="73"/>
      <c r="V51222" s="73"/>
      <c r="X51222" s="12"/>
    </row>
    <row r="51223" spans="2:24" x14ac:dyDescent="0.3">
      <c r="B51223" s="73"/>
      <c r="D51223" s="73"/>
      <c r="P51223" s="73"/>
      <c r="T51223" s="73"/>
      <c r="U51223" s="73"/>
      <c r="V51223" s="73"/>
      <c r="X51223" s="12"/>
    </row>
    <row r="51224" spans="2:24" x14ac:dyDescent="0.3">
      <c r="B51224" s="73"/>
      <c r="D51224" s="73"/>
      <c r="P51224" s="73"/>
      <c r="T51224" s="73"/>
      <c r="U51224" s="73"/>
      <c r="V51224" s="73"/>
      <c r="X51224" s="12"/>
    </row>
    <row r="51225" spans="2:24" x14ac:dyDescent="0.3">
      <c r="B51225" s="73"/>
      <c r="D51225" s="73"/>
      <c r="P51225" s="73"/>
      <c r="T51225" s="73"/>
      <c r="U51225" s="73"/>
      <c r="V51225" s="73"/>
      <c r="X51225" s="12"/>
    </row>
    <row r="51226" spans="2:24" x14ac:dyDescent="0.3">
      <c r="B51226" s="73"/>
      <c r="D51226" s="73"/>
      <c r="P51226" s="73"/>
      <c r="T51226" s="73"/>
      <c r="U51226" s="73"/>
      <c r="V51226" s="73"/>
      <c r="X51226" s="12"/>
    </row>
    <row r="51227" spans="2:24" x14ac:dyDescent="0.3">
      <c r="B51227" s="73"/>
      <c r="D51227" s="73"/>
      <c r="P51227" s="73"/>
      <c r="T51227" s="73"/>
      <c r="U51227" s="73"/>
      <c r="V51227" s="73"/>
      <c r="X51227" s="12"/>
    </row>
    <row r="51228" spans="2:24" x14ac:dyDescent="0.3">
      <c r="B51228" s="73"/>
      <c r="D51228" s="73"/>
      <c r="P51228" s="73"/>
      <c r="T51228" s="73"/>
      <c r="U51228" s="73"/>
      <c r="V51228" s="73"/>
      <c r="X51228" s="12"/>
    </row>
    <row r="51229" spans="2:24" x14ac:dyDescent="0.3">
      <c r="B51229" s="73"/>
      <c r="D51229" s="73"/>
      <c r="P51229" s="73"/>
      <c r="T51229" s="73"/>
      <c r="U51229" s="73"/>
      <c r="V51229" s="73"/>
      <c r="X51229" s="12"/>
    </row>
    <row r="51230" spans="2:24" x14ac:dyDescent="0.3">
      <c r="B51230" s="73"/>
      <c r="D51230" s="73"/>
      <c r="P51230" s="73"/>
      <c r="T51230" s="73"/>
      <c r="U51230" s="73"/>
      <c r="V51230" s="73"/>
      <c r="X51230" s="12"/>
    </row>
    <row r="51231" spans="2:24" x14ac:dyDescent="0.3">
      <c r="B51231" s="73"/>
      <c r="D51231" s="73"/>
      <c r="P51231" s="73"/>
      <c r="T51231" s="73"/>
      <c r="U51231" s="73"/>
      <c r="V51231" s="73"/>
      <c r="X51231" s="12"/>
    </row>
    <row r="51232" spans="2:24" x14ac:dyDescent="0.3">
      <c r="B51232" s="73"/>
      <c r="D51232" s="73"/>
      <c r="P51232" s="73"/>
      <c r="T51232" s="73"/>
      <c r="U51232" s="73"/>
      <c r="V51232" s="73"/>
      <c r="X51232" s="12"/>
    </row>
    <row r="51233" spans="2:24" x14ac:dyDescent="0.3">
      <c r="B51233" s="73"/>
      <c r="D51233" s="73"/>
      <c r="P51233" s="73"/>
      <c r="T51233" s="73"/>
      <c r="U51233" s="73"/>
      <c r="V51233" s="73"/>
      <c r="X51233" s="12"/>
    </row>
    <row r="51234" spans="2:24" x14ac:dyDescent="0.3">
      <c r="B51234" s="73"/>
      <c r="D51234" s="73"/>
      <c r="P51234" s="73"/>
      <c r="T51234" s="73"/>
      <c r="U51234" s="73"/>
      <c r="V51234" s="73"/>
      <c r="X51234" s="12"/>
    </row>
    <row r="51235" spans="2:24" x14ac:dyDescent="0.3">
      <c r="B51235" s="73"/>
      <c r="D51235" s="73"/>
      <c r="P51235" s="73"/>
      <c r="T51235" s="73"/>
      <c r="U51235" s="73"/>
      <c r="V51235" s="73"/>
      <c r="X51235" s="12"/>
    </row>
    <row r="51236" spans="2:24" x14ac:dyDescent="0.3">
      <c r="B51236" s="73"/>
      <c r="D51236" s="73"/>
      <c r="P51236" s="73"/>
      <c r="T51236" s="73"/>
      <c r="U51236" s="73"/>
      <c r="V51236" s="73"/>
      <c r="X51236" s="12"/>
    </row>
    <row r="51237" spans="2:24" x14ac:dyDescent="0.3">
      <c r="B51237" s="73"/>
      <c r="D51237" s="73"/>
      <c r="P51237" s="73"/>
      <c r="T51237" s="73"/>
      <c r="U51237" s="73"/>
      <c r="V51237" s="73"/>
      <c r="X51237" s="12"/>
    </row>
    <row r="51238" spans="2:24" x14ac:dyDescent="0.3">
      <c r="B51238" s="73"/>
      <c r="D51238" s="73"/>
      <c r="P51238" s="73"/>
      <c r="T51238" s="73"/>
      <c r="U51238" s="73"/>
      <c r="V51238" s="73"/>
      <c r="X51238" s="12"/>
    </row>
    <row r="51239" spans="2:24" x14ac:dyDescent="0.3">
      <c r="B51239" s="73"/>
      <c r="D51239" s="73"/>
      <c r="P51239" s="73"/>
      <c r="T51239" s="73"/>
      <c r="U51239" s="73"/>
      <c r="V51239" s="73"/>
      <c r="X51239" s="12"/>
    </row>
    <row r="51240" spans="2:24" x14ac:dyDescent="0.3">
      <c r="B51240" s="73"/>
      <c r="D51240" s="73"/>
      <c r="P51240" s="73"/>
      <c r="T51240" s="73"/>
      <c r="U51240" s="73"/>
      <c r="V51240" s="73"/>
      <c r="X51240" s="12"/>
    </row>
    <row r="51241" spans="2:24" x14ac:dyDescent="0.3">
      <c r="B51241" s="73"/>
      <c r="D51241" s="73"/>
      <c r="P51241" s="73"/>
      <c r="T51241" s="73"/>
      <c r="U51241" s="73"/>
      <c r="V51241" s="73"/>
      <c r="X51241" s="12"/>
    </row>
    <row r="51242" spans="2:24" x14ac:dyDescent="0.3">
      <c r="B51242" s="73"/>
      <c r="D51242" s="73"/>
      <c r="P51242" s="73"/>
      <c r="T51242" s="73"/>
      <c r="U51242" s="73"/>
      <c r="V51242" s="73"/>
      <c r="X51242" s="12"/>
    </row>
    <row r="51243" spans="2:24" x14ac:dyDescent="0.3">
      <c r="B51243" s="73"/>
      <c r="D51243" s="73"/>
      <c r="P51243" s="73"/>
      <c r="T51243" s="73"/>
      <c r="U51243" s="73"/>
      <c r="V51243" s="73"/>
      <c r="X51243" s="12"/>
    </row>
    <row r="51244" spans="2:24" x14ac:dyDescent="0.3">
      <c r="B51244" s="73"/>
      <c r="D51244" s="73"/>
      <c r="P51244" s="73"/>
      <c r="T51244" s="73"/>
      <c r="U51244" s="73"/>
      <c r="V51244" s="73"/>
      <c r="X51244" s="12"/>
    </row>
    <row r="51245" spans="2:24" x14ac:dyDescent="0.3">
      <c r="B51245" s="73"/>
      <c r="D51245" s="73"/>
      <c r="P51245" s="73"/>
      <c r="T51245" s="73"/>
      <c r="U51245" s="73"/>
      <c r="V51245" s="73"/>
      <c r="X51245" s="12"/>
    </row>
    <row r="51246" spans="2:24" x14ac:dyDescent="0.3">
      <c r="B51246" s="73"/>
      <c r="D51246" s="73"/>
      <c r="P51246" s="73"/>
      <c r="T51246" s="73"/>
      <c r="U51246" s="73"/>
      <c r="V51246" s="73"/>
      <c r="X51246" s="12"/>
    </row>
    <row r="51247" spans="2:24" x14ac:dyDescent="0.3">
      <c r="B51247" s="73"/>
      <c r="D51247" s="73"/>
      <c r="P51247" s="73"/>
      <c r="T51247" s="73"/>
      <c r="U51247" s="73"/>
      <c r="V51247" s="73"/>
      <c r="X51247" s="12"/>
    </row>
    <row r="51248" spans="2:24" x14ac:dyDescent="0.3">
      <c r="B51248" s="73"/>
      <c r="D51248" s="73"/>
      <c r="P51248" s="73"/>
      <c r="T51248" s="73"/>
      <c r="U51248" s="73"/>
      <c r="V51248" s="73"/>
      <c r="X51248" s="12"/>
    </row>
    <row r="51249" spans="2:24" x14ac:dyDescent="0.3">
      <c r="B51249" s="73"/>
      <c r="D51249" s="73"/>
      <c r="P51249" s="73"/>
      <c r="T51249" s="73"/>
      <c r="U51249" s="73"/>
      <c r="V51249" s="73"/>
      <c r="X51249" s="12"/>
    </row>
    <row r="51250" spans="2:24" x14ac:dyDescent="0.3">
      <c r="B51250" s="73"/>
      <c r="D51250" s="73"/>
      <c r="P51250" s="73"/>
      <c r="T51250" s="73"/>
      <c r="U51250" s="73"/>
      <c r="V51250" s="73"/>
      <c r="X51250" s="12"/>
    </row>
    <row r="51251" spans="2:24" x14ac:dyDescent="0.3">
      <c r="B51251" s="73"/>
      <c r="D51251" s="73"/>
      <c r="P51251" s="73"/>
      <c r="T51251" s="73"/>
      <c r="U51251" s="73"/>
      <c r="V51251" s="73"/>
      <c r="X51251" s="12"/>
    </row>
    <row r="51252" spans="2:24" x14ac:dyDescent="0.3">
      <c r="B51252" s="73"/>
      <c r="D51252" s="73"/>
      <c r="P51252" s="73"/>
      <c r="T51252" s="73"/>
      <c r="U51252" s="73"/>
      <c r="V51252" s="73"/>
      <c r="X51252" s="12"/>
    </row>
    <row r="51253" spans="2:24" x14ac:dyDescent="0.3">
      <c r="B51253" s="73"/>
      <c r="D51253" s="73"/>
      <c r="P51253" s="73"/>
      <c r="T51253" s="73"/>
      <c r="U51253" s="73"/>
      <c r="V51253" s="73"/>
      <c r="X51253" s="12"/>
    </row>
    <row r="51254" spans="2:24" x14ac:dyDescent="0.3">
      <c r="B51254" s="73"/>
      <c r="D51254" s="73"/>
      <c r="P51254" s="73"/>
      <c r="T51254" s="73"/>
      <c r="U51254" s="73"/>
      <c r="V51254" s="73"/>
      <c r="X51254" s="12"/>
    </row>
    <row r="51255" spans="2:24" x14ac:dyDescent="0.3">
      <c r="B51255" s="73"/>
      <c r="D51255" s="73"/>
      <c r="P51255" s="73"/>
      <c r="T51255" s="73"/>
      <c r="U51255" s="73"/>
      <c r="V51255" s="73"/>
      <c r="X51255" s="12"/>
    </row>
    <row r="51256" spans="2:24" x14ac:dyDescent="0.3">
      <c r="B51256" s="73"/>
      <c r="D51256" s="73"/>
      <c r="P51256" s="73"/>
      <c r="T51256" s="73"/>
      <c r="U51256" s="73"/>
      <c r="V51256" s="73"/>
      <c r="X51256" s="12"/>
    </row>
    <row r="51257" spans="2:24" x14ac:dyDescent="0.3">
      <c r="B51257" s="73"/>
      <c r="D51257" s="73"/>
      <c r="P51257" s="73"/>
      <c r="T51257" s="73"/>
      <c r="U51257" s="73"/>
      <c r="V51257" s="73"/>
      <c r="X51257" s="12"/>
    </row>
    <row r="51258" spans="2:24" x14ac:dyDescent="0.3">
      <c r="B51258" s="73"/>
      <c r="D51258" s="73"/>
      <c r="P51258" s="73"/>
      <c r="T51258" s="73"/>
      <c r="U51258" s="73"/>
      <c r="V51258" s="73"/>
      <c r="X51258" s="12"/>
    </row>
    <row r="51259" spans="2:24" x14ac:dyDescent="0.3">
      <c r="B51259" s="73"/>
      <c r="D51259" s="73"/>
      <c r="P51259" s="73"/>
      <c r="T51259" s="73"/>
      <c r="U51259" s="73"/>
      <c r="V51259" s="73"/>
      <c r="X51259" s="12"/>
    </row>
    <row r="51260" spans="2:24" x14ac:dyDescent="0.3">
      <c r="B51260" s="73"/>
      <c r="D51260" s="73"/>
      <c r="P51260" s="73"/>
      <c r="T51260" s="73"/>
      <c r="U51260" s="73"/>
      <c r="V51260" s="73"/>
      <c r="X51260" s="12"/>
    </row>
    <row r="51261" spans="2:24" x14ac:dyDescent="0.3">
      <c r="B51261" s="73"/>
      <c r="D51261" s="73"/>
      <c r="P51261" s="73"/>
      <c r="T51261" s="73"/>
      <c r="U51261" s="73"/>
      <c r="V51261" s="73"/>
      <c r="X51261" s="12"/>
    </row>
    <row r="51262" spans="2:24" x14ac:dyDescent="0.3">
      <c r="B51262" s="73"/>
      <c r="D51262" s="73"/>
      <c r="P51262" s="73"/>
      <c r="T51262" s="73"/>
      <c r="U51262" s="73"/>
      <c r="V51262" s="73"/>
      <c r="X51262" s="12"/>
    </row>
    <row r="51263" spans="2:24" x14ac:dyDescent="0.3">
      <c r="B51263" s="73"/>
      <c r="D51263" s="73"/>
      <c r="P51263" s="73"/>
      <c r="T51263" s="73"/>
      <c r="U51263" s="73"/>
      <c r="V51263" s="73"/>
      <c r="X51263" s="12"/>
    </row>
    <row r="51264" spans="2:24" x14ac:dyDescent="0.3">
      <c r="B51264" s="73"/>
      <c r="D51264" s="73"/>
      <c r="P51264" s="73"/>
      <c r="T51264" s="73"/>
      <c r="U51264" s="73"/>
      <c r="V51264" s="73"/>
      <c r="X51264" s="12"/>
    </row>
    <row r="51265" spans="2:24" x14ac:dyDescent="0.3">
      <c r="B51265" s="73"/>
      <c r="D51265" s="73"/>
      <c r="P51265" s="73"/>
      <c r="T51265" s="73"/>
      <c r="U51265" s="73"/>
      <c r="V51265" s="73"/>
      <c r="X51265" s="12"/>
    </row>
    <row r="51266" spans="2:24" x14ac:dyDescent="0.3">
      <c r="B51266" s="73"/>
      <c r="D51266" s="73"/>
      <c r="P51266" s="73"/>
      <c r="T51266" s="73"/>
      <c r="U51266" s="73"/>
      <c r="V51266" s="73"/>
      <c r="X51266" s="12"/>
    </row>
    <row r="51267" spans="2:24" x14ac:dyDescent="0.3">
      <c r="B51267" s="73"/>
      <c r="D51267" s="73"/>
      <c r="P51267" s="73"/>
      <c r="T51267" s="73"/>
      <c r="U51267" s="73"/>
      <c r="V51267" s="73"/>
      <c r="X51267" s="12"/>
    </row>
    <row r="51268" spans="2:24" x14ac:dyDescent="0.3">
      <c r="B51268" s="73"/>
      <c r="D51268" s="73"/>
      <c r="P51268" s="73"/>
      <c r="T51268" s="73"/>
      <c r="U51268" s="73"/>
      <c r="V51268" s="73"/>
      <c r="X51268" s="12"/>
    </row>
    <row r="51269" spans="2:24" x14ac:dyDescent="0.3">
      <c r="B51269" s="73"/>
      <c r="D51269" s="73"/>
      <c r="P51269" s="73"/>
      <c r="T51269" s="73"/>
      <c r="U51269" s="73"/>
      <c r="V51269" s="73"/>
      <c r="X51269" s="12"/>
    </row>
    <row r="51270" spans="2:24" x14ac:dyDescent="0.3">
      <c r="B51270" s="73"/>
      <c r="D51270" s="73"/>
      <c r="P51270" s="73"/>
      <c r="T51270" s="73"/>
      <c r="U51270" s="73"/>
      <c r="V51270" s="73"/>
      <c r="X51270" s="12"/>
    </row>
    <row r="51271" spans="2:24" x14ac:dyDescent="0.3">
      <c r="B51271" s="73"/>
      <c r="D51271" s="73"/>
      <c r="P51271" s="73"/>
      <c r="T51271" s="73"/>
      <c r="U51271" s="73"/>
      <c r="V51271" s="73"/>
      <c r="X51271" s="12"/>
    </row>
    <row r="51272" spans="2:24" x14ac:dyDescent="0.3">
      <c r="B51272" s="73"/>
      <c r="D51272" s="73"/>
      <c r="P51272" s="73"/>
      <c r="T51272" s="73"/>
      <c r="U51272" s="73"/>
      <c r="V51272" s="73"/>
      <c r="X51272" s="12"/>
    </row>
    <row r="51273" spans="2:24" x14ac:dyDescent="0.3">
      <c r="B51273" s="73"/>
      <c r="D51273" s="73"/>
      <c r="P51273" s="73"/>
      <c r="T51273" s="73"/>
      <c r="U51273" s="73"/>
      <c r="V51273" s="73"/>
      <c r="X51273" s="12"/>
    </row>
    <row r="51274" spans="2:24" x14ac:dyDescent="0.3">
      <c r="B51274" s="73"/>
      <c r="D51274" s="73"/>
      <c r="P51274" s="73"/>
      <c r="T51274" s="73"/>
      <c r="U51274" s="73"/>
      <c r="V51274" s="73"/>
      <c r="X51274" s="12"/>
    </row>
    <row r="51275" spans="2:24" x14ac:dyDescent="0.3">
      <c r="B51275" s="73"/>
      <c r="D51275" s="73"/>
      <c r="P51275" s="73"/>
      <c r="T51275" s="73"/>
      <c r="U51275" s="73"/>
      <c r="V51275" s="73"/>
      <c r="X51275" s="12"/>
    </row>
    <row r="51276" spans="2:24" x14ac:dyDescent="0.3">
      <c r="B51276" s="73"/>
      <c r="D51276" s="73"/>
      <c r="P51276" s="73"/>
      <c r="T51276" s="73"/>
      <c r="U51276" s="73"/>
      <c r="V51276" s="73"/>
      <c r="X51276" s="12"/>
    </row>
    <row r="51277" spans="2:24" x14ac:dyDescent="0.3">
      <c r="B51277" s="73"/>
      <c r="D51277" s="73"/>
      <c r="P51277" s="73"/>
      <c r="T51277" s="73"/>
      <c r="U51277" s="73"/>
      <c r="V51277" s="73"/>
      <c r="X51277" s="12"/>
    </row>
    <row r="51278" spans="2:24" x14ac:dyDescent="0.3">
      <c r="B51278" s="73"/>
      <c r="D51278" s="73"/>
      <c r="P51278" s="73"/>
      <c r="T51278" s="73"/>
      <c r="U51278" s="73"/>
      <c r="V51278" s="73"/>
      <c r="X51278" s="12"/>
    </row>
    <row r="51279" spans="2:24" x14ac:dyDescent="0.3">
      <c r="B51279" s="73"/>
      <c r="D51279" s="73"/>
      <c r="P51279" s="73"/>
      <c r="T51279" s="73"/>
      <c r="U51279" s="73"/>
      <c r="V51279" s="73"/>
      <c r="X51279" s="12"/>
    </row>
    <row r="51280" spans="2:24" x14ac:dyDescent="0.3">
      <c r="B51280" s="73"/>
      <c r="D51280" s="73"/>
      <c r="P51280" s="73"/>
      <c r="T51280" s="73"/>
      <c r="U51280" s="73"/>
      <c r="V51280" s="73"/>
      <c r="X51280" s="12"/>
    </row>
    <row r="51281" spans="2:24" x14ac:dyDescent="0.3">
      <c r="B51281" s="73"/>
      <c r="D51281" s="73"/>
      <c r="P51281" s="73"/>
      <c r="T51281" s="73"/>
      <c r="U51281" s="73"/>
      <c r="V51281" s="73"/>
      <c r="X51281" s="12"/>
    </row>
    <row r="51282" spans="2:24" x14ac:dyDescent="0.3">
      <c r="B51282" s="73"/>
      <c r="D51282" s="73"/>
      <c r="P51282" s="73"/>
      <c r="T51282" s="73"/>
      <c r="U51282" s="73"/>
      <c r="V51282" s="73"/>
      <c r="X51282" s="12"/>
    </row>
    <row r="51283" spans="2:24" x14ac:dyDescent="0.3">
      <c r="B51283" s="73"/>
      <c r="D51283" s="73"/>
      <c r="P51283" s="73"/>
      <c r="T51283" s="73"/>
      <c r="U51283" s="73"/>
      <c r="V51283" s="73"/>
      <c r="X51283" s="12"/>
    </row>
    <row r="51284" spans="2:24" x14ac:dyDescent="0.3">
      <c r="B51284" s="73"/>
      <c r="D51284" s="73"/>
      <c r="P51284" s="73"/>
      <c r="T51284" s="73"/>
      <c r="U51284" s="73"/>
      <c r="V51284" s="73"/>
      <c r="X51284" s="12"/>
    </row>
    <row r="51285" spans="2:24" x14ac:dyDescent="0.3">
      <c r="B51285" s="73"/>
      <c r="D51285" s="73"/>
      <c r="P51285" s="73"/>
      <c r="T51285" s="73"/>
      <c r="U51285" s="73"/>
      <c r="V51285" s="73"/>
      <c r="X51285" s="12"/>
    </row>
    <row r="51286" spans="2:24" x14ac:dyDescent="0.3">
      <c r="B51286" s="73"/>
      <c r="D51286" s="73"/>
      <c r="P51286" s="73"/>
      <c r="T51286" s="73"/>
      <c r="U51286" s="73"/>
      <c r="V51286" s="73"/>
      <c r="X51286" s="12"/>
    </row>
    <row r="51287" spans="2:24" x14ac:dyDescent="0.3">
      <c r="B51287" s="73"/>
      <c r="D51287" s="73"/>
      <c r="P51287" s="73"/>
      <c r="T51287" s="73"/>
      <c r="U51287" s="73"/>
      <c r="V51287" s="73"/>
      <c r="X51287" s="12"/>
    </row>
    <row r="51288" spans="2:24" x14ac:dyDescent="0.3">
      <c r="B51288" s="73"/>
      <c r="D51288" s="73"/>
      <c r="P51288" s="73"/>
      <c r="T51288" s="73"/>
      <c r="U51288" s="73"/>
      <c r="V51288" s="73"/>
      <c r="X51288" s="12"/>
    </row>
    <row r="51289" spans="2:24" x14ac:dyDescent="0.3">
      <c r="B51289" s="73"/>
      <c r="D51289" s="73"/>
      <c r="P51289" s="73"/>
      <c r="T51289" s="73"/>
      <c r="U51289" s="73"/>
      <c r="V51289" s="73"/>
      <c r="X51289" s="12"/>
    </row>
    <row r="51290" spans="2:24" x14ac:dyDescent="0.3">
      <c r="B51290" s="73"/>
      <c r="D51290" s="73"/>
      <c r="P51290" s="73"/>
      <c r="T51290" s="73"/>
      <c r="U51290" s="73"/>
      <c r="V51290" s="73"/>
      <c r="X51290" s="12"/>
    </row>
    <row r="51291" spans="2:24" x14ac:dyDescent="0.3">
      <c r="B51291" s="73"/>
      <c r="D51291" s="73"/>
      <c r="P51291" s="73"/>
      <c r="T51291" s="73"/>
      <c r="U51291" s="73"/>
      <c r="V51291" s="73"/>
      <c r="X51291" s="12"/>
    </row>
    <row r="51292" spans="2:24" x14ac:dyDescent="0.3">
      <c r="B51292" s="73"/>
      <c r="D51292" s="73"/>
      <c r="P51292" s="73"/>
      <c r="T51292" s="73"/>
      <c r="U51292" s="73"/>
      <c r="V51292" s="73"/>
      <c r="X51292" s="12"/>
    </row>
    <row r="51293" spans="2:24" x14ac:dyDescent="0.3">
      <c r="B51293" s="73"/>
      <c r="D51293" s="73"/>
      <c r="P51293" s="73"/>
      <c r="T51293" s="73"/>
      <c r="U51293" s="73"/>
      <c r="V51293" s="73"/>
      <c r="X51293" s="12"/>
    </row>
    <row r="51294" spans="2:24" x14ac:dyDescent="0.3">
      <c r="B51294" s="73"/>
      <c r="D51294" s="73"/>
      <c r="P51294" s="73"/>
      <c r="T51294" s="73"/>
      <c r="U51294" s="73"/>
      <c r="V51294" s="73"/>
      <c r="X51294" s="12"/>
    </row>
    <row r="51295" spans="2:24" x14ac:dyDescent="0.3">
      <c r="B51295" s="73"/>
      <c r="D51295" s="73"/>
      <c r="P51295" s="73"/>
      <c r="T51295" s="73"/>
      <c r="U51295" s="73"/>
      <c r="V51295" s="73"/>
      <c r="X51295" s="12"/>
    </row>
    <row r="51296" spans="2:24" x14ac:dyDescent="0.3">
      <c r="B51296" s="73"/>
      <c r="D51296" s="73"/>
      <c r="P51296" s="73"/>
      <c r="T51296" s="73"/>
      <c r="U51296" s="73"/>
      <c r="V51296" s="73"/>
      <c r="X51296" s="12"/>
    </row>
    <row r="51297" spans="2:24" x14ac:dyDescent="0.3">
      <c r="B51297" s="73"/>
      <c r="D51297" s="73"/>
      <c r="P51297" s="73"/>
      <c r="T51297" s="73"/>
      <c r="U51297" s="73"/>
      <c r="V51297" s="73"/>
      <c r="X51297" s="12"/>
    </row>
    <row r="51298" spans="2:24" x14ac:dyDescent="0.3">
      <c r="B51298" s="73"/>
      <c r="D51298" s="73"/>
      <c r="P51298" s="73"/>
      <c r="T51298" s="73"/>
      <c r="U51298" s="73"/>
      <c r="V51298" s="73"/>
      <c r="X51298" s="12"/>
    </row>
    <row r="51299" spans="2:24" x14ac:dyDescent="0.3">
      <c r="B51299" s="73"/>
      <c r="D51299" s="73"/>
      <c r="P51299" s="73"/>
      <c r="T51299" s="73"/>
      <c r="U51299" s="73"/>
      <c r="V51299" s="73"/>
      <c r="X51299" s="12"/>
    </row>
    <row r="51300" spans="2:24" x14ac:dyDescent="0.3">
      <c r="B51300" s="73"/>
      <c r="D51300" s="73"/>
      <c r="P51300" s="73"/>
      <c r="T51300" s="73"/>
      <c r="U51300" s="73"/>
      <c r="V51300" s="73"/>
      <c r="X51300" s="12"/>
    </row>
    <row r="51301" spans="2:24" x14ac:dyDescent="0.3">
      <c r="B51301" s="73"/>
      <c r="D51301" s="73"/>
      <c r="P51301" s="73"/>
      <c r="T51301" s="73"/>
      <c r="U51301" s="73"/>
      <c r="V51301" s="73"/>
      <c r="X51301" s="12"/>
    </row>
    <row r="51302" spans="2:24" x14ac:dyDescent="0.3">
      <c r="B51302" s="73"/>
      <c r="D51302" s="73"/>
      <c r="P51302" s="73"/>
      <c r="T51302" s="73"/>
      <c r="U51302" s="73"/>
      <c r="V51302" s="73"/>
      <c r="X51302" s="12"/>
    </row>
    <row r="51303" spans="2:24" x14ac:dyDescent="0.3">
      <c r="B51303" s="73"/>
      <c r="D51303" s="73"/>
      <c r="P51303" s="73"/>
      <c r="T51303" s="73"/>
      <c r="U51303" s="73"/>
      <c r="V51303" s="73"/>
      <c r="X51303" s="12"/>
    </row>
    <row r="51304" spans="2:24" x14ac:dyDescent="0.3">
      <c r="B51304" s="73"/>
      <c r="D51304" s="73"/>
      <c r="P51304" s="73"/>
      <c r="T51304" s="73"/>
      <c r="U51304" s="73"/>
      <c r="V51304" s="73"/>
      <c r="X51304" s="12"/>
    </row>
    <row r="51305" spans="2:24" x14ac:dyDescent="0.3">
      <c r="B51305" s="73"/>
      <c r="D51305" s="73"/>
      <c r="P51305" s="73"/>
      <c r="T51305" s="73"/>
      <c r="U51305" s="73"/>
      <c r="V51305" s="73"/>
      <c r="X51305" s="12"/>
    </row>
    <row r="51306" spans="2:24" x14ac:dyDescent="0.3">
      <c r="B51306" s="73"/>
      <c r="D51306" s="73"/>
      <c r="P51306" s="73"/>
      <c r="T51306" s="73"/>
      <c r="U51306" s="73"/>
      <c r="V51306" s="73"/>
      <c r="X51306" s="12"/>
    </row>
    <row r="51307" spans="2:24" x14ac:dyDescent="0.3">
      <c r="B51307" s="73"/>
      <c r="D51307" s="73"/>
      <c r="P51307" s="73"/>
      <c r="T51307" s="73"/>
      <c r="U51307" s="73"/>
      <c r="V51307" s="73"/>
      <c r="X51307" s="12"/>
    </row>
    <row r="51308" spans="2:24" x14ac:dyDescent="0.3">
      <c r="B51308" s="73"/>
      <c r="D51308" s="73"/>
      <c r="P51308" s="73"/>
      <c r="T51308" s="73"/>
      <c r="U51308" s="73"/>
      <c r="V51308" s="73"/>
      <c r="X51308" s="12"/>
    </row>
    <row r="51309" spans="2:24" x14ac:dyDescent="0.3">
      <c r="B51309" s="73"/>
      <c r="D51309" s="73"/>
      <c r="P51309" s="73"/>
      <c r="T51309" s="73"/>
      <c r="U51309" s="73"/>
      <c r="V51309" s="73"/>
      <c r="X51309" s="12"/>
    </row>
    <row r="51310" spans="2:24" x14ac:dyDescent="0.3">
      <c r="B51310" s="73"/>
      <c r="D51310" s="73"/>
      <c r="P51310" s="73"/>
      <c r="T51310" s="73"/>
      <c r="U51310" s="73"/>
      <c r="V51310" s="73"/>
      <c r="X51310" s="12"/>
    </row>
    <row r="51311" spans="2:24" x14ac:dyDescent="0.3">
      <c r="B51311" s="73"/>
      <c r="D51311" s="73"/>
      <c r="P51311" s="73"/>
      <c r="T51311" s="73"/>
      <c r="U51311" s="73"/>
      <c r="V51311" s="73"/>
      <c r="X51311" s="12"/>
    </row>
    <row r="51312" spans="2:24" x14ac:dyDescent="0.3">
      <c r="B51312" s="73"/>
      <c r="D51312" s="73"/>
      <c r="P51312" s="73"/>
      <c r="T51312" s="73"/>
      <c r="U51312" s="73"/>
      <c r="V51312" s="73"/>
      <c r="X51312" s="12"/>
    </row>
    <row r="51313" spans="2:24" x14ac:dyDescent="0.3">
      <c r="B51313" s="73"/>
      <c r="D51313" s="73"/>
      <c r="P51313" s="73"/>
      <c r="T51313" s="73"/>
      <c r="U51313" s="73"/>
      <c r="V51313" s="73"/>
      <c r="X51313" s="12"/>
    </row>
    <row r="51314" spans="2:24" x14ac:dyDescent="0.3">
      <c r="B51314" s="73"/>
      <c r="D51314" s="73"/>
      <c r="P51314" s="73"/>
      <c r="T51314" s="73"/>
      <c r="U51314" s="73"/>
      <c r="V51314" s="73"/>
      <c r="X51314" s="12"/>
    </row>
    <row r="51315" spans="2:24" x14ac:dyDescent="0.3">
      <c r="B51315" s="73"/>
      <c r="D51315" s="73"/>
      <c r="P51315" s="73"/>
      <c r="T51315" s="73"/>
      <c r="U51315" s="73"/>
      <c r="V51315" s="73"/>
      <c r="X51315" s="12"/>
    </row>
    <row r="51316" spans="2:24" x14ac:dyDescent="0.3">
      <c r="B51316" s="73"/>
      <c r="D51316" s="73"/>
      <c r="P51316" s="73"/>
      <c r="T51316" s="73"/>
      <c r="U51316" s="73"/>
      <c r="V51316" s="73"/>
      <c r="X51316" s="12"/>
    </row>
    <row r="51317" spans="2:24" x14ac:dyDescent="0.3">
      <c r="B51317" s="73"/>
      <c r="D51317" s="73"/>
      <c r="P51317" s="73"/>
      <c r="T51317" s="73"/>
      <c r="U51317" s="73"/>
      <c r="V51317" s="73"/>
      <c r="X51317" s="12"/>
    </row>
    <row r="51318" spans="2:24" x14ac:dyDescent="0.3">
      <c r="B51318" s="73"/>
      <c r="D51318" s="73"/>
      <c r="P51318" s="73"/>
      <c r="T51318" s="73"/>
      <c r="U51318" s="73"/>
      <c r="V51318" s="73"/>
      <c r="X51318" s="12"/>
    </row>
    <row r="51319" spans="2:24" x14ac:dyDescent="0.3">
      <c r="B51319" s="73"/>
      <c r="D51319" s="73"/>
      <c r="P51319" s="73"/>
      <c r="T51319" s="73"/>
      <c r="U51319" s="73"/>
      <c r="V51319" s="73"/>
      <c r="X51319" s="12"/>
    </row>
    <row r="51320" spans="2:24" x14ac:dyDescent="0.3">
      <c r="B51320" s="73"/>
      <c r="D51320" s="73"/>
      <c r="P51320" s="73"/>
      <c r="T51320" s="73"/>
      <c r="U51320" s="73"/>
      <c r="V51320" s="73"/>
      <c r="X51320" s="12"/>
    </row>
    <row r="51321" spans="2:24" x14ac:dyDescent="0.3">
      <c r="B51321" s="73"/>
      <c r="D51321" s="73"/>
      <c r="P51321" s="73"/>
      <c r="T51321" s="73"/>
      <c r="U51321" s="73"/>
      <c r="V51321" s="73"/>
      <c r="X51321" s="12"/>
    </row>
    <row r="51322" spans="2:24" x14ac:dyDescent="0.3">
      <c r="B51322" s="73"/>
      <c r="D51322" s="73"/>
      <c r="P51322" s="73"/>
      <c r="T51322" s="73"/>
      <c r="U51322" s="73"/>
      <c r="V51322" s="73"/>
      <c r="X51322" s="12"/>
    </row>
    <row r="51323" spans="2:24" x14ac:dyDescent="0.3">
      <c r="B51323" s="73"/>
      <c r="D51323" s="73"/>
      <c r="P51323" s="73"/>
      <c r="T51323" s="73"/>
      <c r="U51323" s="73"/>
      <c r="V51323" s="73"/>
      <c r="X51323" s="12"/>
    </row>
    <row r="51324" spans="2:24" x14ac:dyDescent="0.3">
      <c r="B51324" s="73"/>
      <c r="D51324" s="73"/>
      <c r="P51324" s="73"/>
      <c r="T51324" s="73"/>
      <c r="U51324" s="73"/>
      <c r="V51324" s="73"/>
      <c r="X51324" s="12"/>
    </row>
    <row r="51325" spans="2:24" x14ac:dyDescent="0.3">
      <c r="B51325" s="73"/>
      <c r="D51325" s="73"/>
      <c r="P51325" s="73"/>
      <c r="T51325" s="73"/>
      <c r="U51325" s="73"/>
      <c r="V51325" s="73"/>
      <c r="X51325" s="12"/>
    </row>
    <row r="51326" spans="2:24" x14ac:dyDescent="0.3">
      <c r="B51326" s="73"/>
      <c r="D51326" s="73"/>
      <c r="P51326" s="73"/>
      <c r="T51326" s="73"/>
      <c r="U51326" s="73"/>
      <c r="V51326" s="73"/>
      <c r="X51326" s="12"/>
    </row>
    <row r="51327" spans="2:24" x14ac:dyDescent="0.3">
      <c r="B51327" s="73"/>
      <c r="D51327" s="73"/>
      <c r="P51327" s="73"/>
      <c r="T51327" s="73"/>
      <c r="U51327" s="73"/>
      <c r="V51327" s="73"/>
      <c r="X51327" s="12"/>
    </row>
    <row r="51328" spans="2:24" x14ac:dyDescent="0.3">
      <c r="B51328" s="73"/>
      <c r="D51328" s="73"/>
      <c r="P51328" s="73"/>
      <c r="T51328" s="73"/>
      <c r="U51328" s="73"/>
      <c r="V51328" s="73"/>
      <c r="X51328" s="12"/>
    </row>
    <row r="51329" spans="2:24" x14ac:dyDescent="0.3">
      <c r="B51329" s="73"/>
      <c r="D51329" s="73"/>
      <c r="P51329" s="73"/>
      <c r="T51329" s="73"/>
      <c r="U51329" s="73"/>
      <c r="V51329" s="73"/>
      <c r="X51329" s="12"/>
    </row>
    <row r="51330" spans="2:24" x14ac:dyDescent="0.3">
      <c r="B51330" s="73"/>
      <c r="D51330" s="73"/>
      <c r="P51330" s="73"/>
      <c r="T51330" s="73"/>
      <c r="U51330" s="73"/>
      <c r="V51330" s="73"/>
      <c r="X51330" s="12"/>
    </row>
    <row r="51331" spans="2:24" x14ac:dyDescent="0.3">
      <c r="B51331" s="73"/>
      <c r="D51331" s="73"/>
      <c r="P51331" s="73"/>
      <c r="T51331" s="73"/>
      <c r="U51331" s="73"/>
      <c r="V51331" s="73"/>
      <c r="X51331" s="12"/>
    </row>
    <row r="51332" spans="2:24" x14ac:dyDescent="0.3">
      <c r="B51332" s="73"/>
      <c r="D51332" s="73"/>
      <c r="P51332" s="73"/>
      <c r="T51332" s="73"/>
      <c r="U51332" s="73"/>
      <c r="V51332" s="73"/>
      <c r="X51332" s="12"/>
    </row>
    <row r="51333" spans="2:24" x14ac:dyDescent="0.3">
      <c r="B51333" s="73"/>
      <c r="D51333" s="73"/>
      <c r="P51333" s="73"/>
      <c r="T51333" s="73"/>
      <c r="U51333" s="73"/>
      <c r="V51333" s="73"/>
      <c r="X51333" s="12"/>
    </row>
    <row r="51334" spans="2:24" x14ac:dyDescent="0.3">
      <c r="B51334" s="73"/>
      <c r="D51334" s="73"/>
      <c r="P51334" s="73"/>
      <c r="T51334" s="73"/>
      <c r="U51334" s="73"/>
      <c r="V51334" s="73"/>
      <c r="X51334" s="12"/>
    </row>
    <row r="51335" spans="2:24" x14ac:dyDescent="0.3">
      <c r="B51335" s="73"/>
      <c r="D51335" s="73"/>
      <c r="P51335" s="73"/>
      <c r="T51335" s="73"/>
      <c r="U51335" s="73"/>
      <c r="V51335" s="73"/>
      <c r="X51335" s="12"/>
    </row>
    <row r="51336" spans="2:24" x14ac:dyDescent="0.3">
      <c r="B51336" s="73"/>
      <c r="D51336" s="73"/>
      <c r="P51336" s="73"/>
      <c r="T51336" s="73"/>
      <c r="U51336" s="73"/>
      <c r="V51336" s="73"/>
      <c r="X51336" s="12"/>
    </row>
    <row r="51337" spans="2:24" x14ac:dyDescent="0.3">
      <c r="B51337" s="73"/>
      <c r="D51337" s="73"/>
      <c r="P51337" s="73"/>
      <c r="T51337" s="73"/>
      <c r="U51337" s="73"/>
      <c r="V51337" s="73"/>
      <c r="X51337" s="12"/>
    </row>
    <row r="51338" spans="2:24" x14ac:dyDescent="0.3">
      <c r="B51338" s="73"/>
      <c r="D51338" s="73"/>
      <c r="P51338" s="73"/>
      <c r="T51338" s="73"/>
      <c r="U51338" s="73"/>
      <c r="V51338" s="73"/>
      <c r="X51338" s="12"/>
    </row>
    <row r="51339" spans="2:24" x14ac:dyDescent="0.3">
      <c r="B51339" s="73"/>
      <c r="D51339" s="73"/>
      <c r="P51339" s="73"/>
      <c r="T51339" s="73"/>
      <c r="U51339" s="73"/>
      <c r="V51339" s="73"/>
      <c r="X51339" s="12"/>
    </row>
    <row r="51340" spans="2:24" x14ac:dyDescent="0.3">
      <c r="B51340" s="73"/>
      <c r="D51340" s="73"/>
      <c r="P51340" s="73"/>
      <c r="T51340" s="73"/>
      <c r="U51340" s="73"/>
      <c r="V51340" s="73"/>
      <c r="X51340" s="12"/>
    </row>
    <row r="51341" spans="2:24" x14ac:dyDescent="0.3">
      <c r="B51341" s="73"/>
      <c r="D51341" s="73"/>
      <c r="P51341" s="73"/>
      <c r="T51341" s="73"/>
      <c r="U51341" s="73"/>
      <c r="V51341" s="73"/>
      <c r="X51341" s="12"/>
    </row>
    <row r="51342" spans="2:24" x14ac:dyDescent="0.3">
      <c r="B51342" s="73"/>
      <c r="D51342" s="73"/>
      <c r="P51342" s="73"/>
      <c r="T51342" s="73"/>
      <c r="U51342" s="73"/>
      <c r="V51342" s="73"/>
      <c r="X51342" s="12"/>
    </row>
    <row r="51343" spans="2:24" x14ac:dyDescent="0.3">
      <c r="B51343" s="73"/>
      <c r="D51343" s="73"/>
      <c r="P51343" s="73"/>
      <c r="T51343" s="73"/>
      <c r="U51343" s="73"/>
      <c r="V51343" s="73"/>
      <c r="X51343" s="12"/>
    </row>
    <row r="51344" spans="2:24" x14ac:dyDescent="0.3">
      <c r="B51344" s="73"/>
      <c r="D51344" s="73"/>
      <c r="P51344" s="73"/>
      <c r="T51344" s="73"/>
      <c r="U51344" s="73"/>
      <c r="V51344" s="73"/>
      <c r="X51344" s="12"/>
    </row>
    <row r="51345" spans="2:24" x14ac:dyDescent="0.3">
      <c r="B51345" s="73"/>
      <c r="D51345" s="73"/>
      <c r="P51345" s="73"/>
      <c r="T51345" s="73"/>
      <c r="U51345" s="73"/>
      <c r="V51345" s="73"/>
      <c r="X51345" s="12"/>
    </row>
    <row r="51346" spans="2:24" x14ac:dyDescent="0.3">
      <c r="B51346" s="73"/>
      <c r="D51346" s="73"/>
      <c r="P51346" s="73"/>
      <c r="T51346" s="73"/>
      <c r="U51346" s="73"/>
      <c r="V51346" s="73"/>
      <c r="X51346" s="12"/>
    </row>
    <row r="51347" spans="2:24" x14ac:dyDescent="0.3">
      <c r="B51347" s="73"/>
      <c r="D51347" s="73"/>
      <c r="P51347" s="73"/>
      <c r="T51347" s="73"/>
      <c r="U51347" s="73"/>
      <c r="V51347" s="73"/>
      <c r="X51347" s="12"/>
    </row>
    <row r="51348" spans="2:24" x14ac:dyDescent="0.3">
      <c r="B51348" s="73"/>
      <c r="D51348" s="73"/>
      <c r="P51348" s="73"/>
      <c r="T51348" s="73"/>
      <c r="U51348" s="73"/>
      <c r="V51348" s="73"/>
      <c r="X51348" s="12"/>
    </row>
    <row r="51349" spans="2:24" x14ac:dyDescent="0.3">
      <c r="B51349" s="73"/>
      <c r="D51349" s="73"/>
      <c r="P51349" s="73"/>
      <c r="T51349" s="73"/>
      <c r="U51349" s="73"/>
      <c r="V51349" s="73"/>
      <c r="X51349" s="12"/>
    </row>
    <row r="51350" spans="2:24" x14ac:dyDescent="0.3">
      <c r="B51350" s="73"/>
      <c r="D51350" s="73"/>
      <c r="P51350" s="73"/>
      <c r="T51350" s="73"/>
      <c r="U51350" s="73"/>
      <c r="V51350" s="73"/>
      <c r="X51350" s="12"/>
    </row>
    <row r="51351" spans="2:24" x14ac:dyDescent="0.3">
      <c r="B51351" s="73"/>
      <c r="D51351" s="73"/>
      <c r="P51351" s="73"/>
      <c r="T51351" s="73"/>
      <c r="U51351" s="73"/>
      <c r="V51351" s="73"/>
      <c r="X51351" s="12"/>
    </row>
    <row r="51352" spans="2:24" x14ac:dyDescent="0.3">
      <c r="B51352" s="73"/>
      <c r="D51352" s="73"/>
      <c r="P51352" s="73"/>
      <c r="T51352" s="73"/>
      <c r="U51352" s="73"/>
      <c r="V51352" s="73"/>
      <c r="X51352" s="12"/>
    </row>
    <row r="51353" spans="2:24" x14ac:dyDescent="0.3">
      <c r="B51353" s="73"/>
      <c r="D51353" s="73"/>
      <c r="P51353" s="73"/>
      <c r="T51353" s="73"/>
      <c r="U51353" s="73"/>
      <c r="V51353" s="73"/>
      <c r="X51353" s="12"/>
    </row>
    <row r="51354" spans="2:24" x14ac:dyDescent="0.3">
      <c r="B51354" s="73"/>
      <c r="D51354" s="73"/>
      <c r="P51354" s="73"/>
      <c r="T51354" s="73"/>
      <c r="U51354" s="73"/>
      <c r="V51354" s="73"/>
      <c r="X51354" s="12"/>
    </row>
    <row r="51355" spans="2:24" x14ac:dyDescent="0.3">
      <c r="B51355" s="73"/>
      <c r="D51355" s="73"/>
      <c r="P51355" s="73"/>
      <c r="T51355" s="73"/>
      <c r="U51355" s="73"/>
      <c r="V51355" s="73"/>
      <c r="X51355" s="12"/>
    </row>
    <row r="51356" spans="2:24" x14ac:dyDescent="0.3">
      <c r="B51356" s="73"/>
      <c r="D51356" s="73"/>
      <c r="P51356" s="73"/>
      <c r="T51356" s="73"/>
      <c r="U51356" s="73"/>
      <c r="V51356" s="73"/>
      <c r="X51356" s="12"/>
    </row>
    <row r="51357" spans="2:24" x14ac:dyDescent="0.3">
      <c r="B51357" s="73"/>
      <c r="D51357" s="73"/>
      <c r="P51357" s="73"/>
      <c r="T51357" s="73"/>
      <c r="U51357" s="73"/>
      <c r="V51357" s="73"/>
      <c r="X51357" s="12"/>
    </row>
    <row r="51358" spans="2:24" x14ac:dyDescent="0.3">
      <c r="B51358" s="73"/>
      <c r="D51358" s="73"/>
      <c r="P51358" s="73"/>
      <c r="T51358" s="73"/>
      <c r="U51358" s="73"/>
      <c r="V51358" s="73"/>
      <c r="X51358" s="12"/>
    </row>
    <row r="51359" spans="2:24" x14ac:dyDescent="0.3">
      <c r="B51359" s="73"/>
      <c r="D51359" s="73"/>
      <c r="P51359" s="73"/>
      <c r="T51359" s="73"/>
      <c r="U51359" s="73"/>
      <c r="V51359" s="73"/>
      <c r="X51359" s="12"/>
    </row>
    <row r="51360" spans="2:24" x14ac:dyDescent="0.3">
      <c r="B51360" s="73"/>
      <c r="D51360" s="73"/>
      <c r="P51360" s="73"/>
      <c r="T51360" s="73"/>
      <c r="U51360" s="73"/>
      <c r="V51360" s="73"/>
      <c r="X51360" s="12"/>
    </row>
    <row r="51361" spans="2:24" x14ac:dyDescent="0.3">
      <c r="B51361" s="73"/>
      <c r="D51361" s="73"/>
      <c r="P51361" s="73"/>
      <c r="T51361" s="73"/>
      <c r="U51361" s="73"/>
      <c r="V51361" s="73"/>
      <c r="X51361" s="12"/>
    </row>
    <row r="51362" spans="2:24" x14ac:dyDescent="0.3">
      <c r="B51362" s="73"/>
      <c r="D51362" s="73"/>
      <c r="P51362" s="73"/>
      <c r="T51362" s="73"/>
      <c r="U51362" s="73"/>
      <c r="V51362" s="73"/>
      <c r="X51362" s="12"/>
    </row>
    <row r="51363" spans="2:24" x14ac:dyDescent="0.3">
      <c r="B51363" s="73"/>
      <c r="D51363" s="73"/>
      <c r="P51363" s="73"/>
      <c r="T51363" s="73"/>
      <c r="U51363" s="73"/>
      <c r="V51363" s="73"/>
      <c r="X51363" s="12"/>
    </row>
    <row r="51364" spans="2:24" x14ac:dyDescent="0.3">
      <c r="B51364" s="73"/>
      <c r="D51364" s="73"/>
      <c r="P51364" s="73"/>
      <c r="T51364" s="73"/>
      <c r="U51364" s="73"/>
      <c r="V51364" s="73"/>
      <c r="X51364" s="12"/>
    </row>
    <row r="51365" spans="2:24" x14ac:dyDescent="0.3">
      <c r="B51365" s="73"/>
      <c r="D51365" s="73"/>
      <c r="P51365" s="73"/>
      <c r="T51365" s="73"/>
      <c r="U51365" s="73"/>
      <c r="V51365" s="73"/>
      <c r="X51365" s="12"/>
    </row>
    <row r="51366" spans="2:24" x14ac:dyDescent="0.3">
      <c r="B51366" s="73"/>
      <c r="D51366" s="73"/>
      <c r="P51366" s="73"/>
      <c r="T51366" s="73"/>
      <c r="U51366" s="73"/>
      <c r="V51366" s="73"/>
      <c r="X51366" s="12"/>
    </row>
    <row r="51367" spans="2:24" x14ac:dyDescent="0.3">
      <c r="B51367" s="73"/>
      <c r="D51367" s="73"/>
      <c r="P51367" s="73"/>
      <c r="T51367" s="73"/>
      <c r="U51367" s="73"/>
      <c r="V51367" s="73"/>
      <c r="X51367" s="12"/>
    </row>
    <row r="51368" spans="2:24" x14ac:dyDescent="0.3">
      <c r="B51368" s="73"/>
      <c r="D51368" s="73"/>
      <c r="P51368" s="73"/>
      <c r="T51368" s="73"/>
      <c r="U51368" s="73"/>
      <c r="V51368" s="73"/>
      <c r="X51368" s="12"/>
    </row>
    <row r="51369" spans="2:24" x14ac:dyDescent="0.3">
      <c r="B51369" s="73"/>
      <c r="D51369" s="73"/>
      <c r="P51369" s="73"/>
      <c r="T51369" s="73"/>
      <c r="U51369" s="73"/>
      <c r="V51369" s="73"/>
      <c r="X51369" s="12"/>
    </row>
    <row r="51370" spans="2:24" x14ac:dyDescent="0.3">
      <c r="B51370" s="73"/>
      <c r="D51370" s="73"/>
      <c r="P51370" s="73"/>
      <c r="T51370" s="73"/>
      <c r="U51370" s="73"/>
      <c r="V51370" s="73"/>
      <c r="X51370" s="12"/>
    </row>
    <row r="51371" spans="2:24" x14ac:dyDescent="0.3">
      <c r="B51371" s="73"/>
      <c r="D51371" s="73"/>
      <c r="P51371" s="73"/>
      <c r="T51371" s="73"/>
      <c r="U51371" s="73"/>
      <c r="V51371" s="73"/>
      <c r="X51371" s="12"/>
    </row>
    <row r="51372" spans="2:24" x14ac:dyDescent="0.3">
      <c r="B51372" s="73"/>
      <c r="D51372" s="73"/>
      <c r="P51372" s="73"/>
      <c r="T51372" s="73"/>
      <c r="U51372" s="73"/>
      <c r="V51372" s="73"/>
      <c r="X51372" s="12"/>
    </row>
    <row r="51373" spans="2:24" x14ac:dyDescent="0.3">
      <c r="B51373" s="73"/>
      <c r="D51373" s="73"/>
      <c r="P51373" s="73"/>
      <c r="T51373" s="73"/>
      <c r="U51373" s="73"/>
      <c r="V51373" s="73"/>
      <c r="X51373" s="12"/>
    </row>
    <row r="51374" spans="2:24" x14ac:dyDescent="0.3">
      <c r="B51374" s="73"/>
      <c r="D51374" s="73"/>
      <c r="P51374" s="73"/>
      <c r="T51374" s="73"/>
      <c r="U51374" s="73"/>
      <c r="V51374" s="73"/>
      <c r="X51374" s="12"/>
    </row>
    <row r="51375" spans="2:24" x14ac:dyDescent="0.3">
      <c r="B51375" s="73"/>
      <c r="D51375" s="73"/>
      <c r="P51375" s="73"/>
      <c r="T51375" s="73"/>
      <c r="U51375" s="73"/>
      <c r="V51375" s="73"/>
      <c r="X51375" s="12"/>
    </row>
    <row r="51376" spans="2:24" x14ac:dyDescent="0.3">
      <c r="B51376" s="73"/>
      <c r="D51376" s="73"/>
      <c r="P51376" s="73"/>
      <c r="T51376" s="73"/>
      <c r="U51376" s="73"/>
      <c r="V51376" s="73"/>
      <c r="X51376" s="12"/>
    </row>
    <row r="51377" spans="2:24" x14ac:dyDescent="0.3">
      <c r="B51377" s="73"/>
      <c r="D51377" s="73"/>
      <c r="P51377" s="73"/>
      <c r="T51377" s="73"/>
      <c r="U51377" s="73"/>
      <c r="V51377" s="73"/>
      <c r="X51377" s="12"/>
    </row>
    <row r="51378" spans="2:24" x14ac:dyDescent="0.3">
      <c r="B51378" s="73"/>
      <c r="D51378" s="73"/>
      <c r="P51378" s="73"/>
      <c r="T51378" s="73"/>
      <c r="U51378" s="73"/>
      <c r="V51378" s="73"/>
      <c r="X51378" s="12"/>
    </row>
    <row r="51379" spans="2:24" x14ac:dyDescent="0.3">
      <c r="B51379" s="73"/>
      <c r="D51379" s="73"/>
      <c r="P51379" s="73"/>
      <c r="T51379" s="73"/>
      <c r="U51379" s="73"/>
      <c r="V51379" s="73"/>
      <c r="X51379" s="12"/>
    </row>
    <row r="51380" spans="2:24" x14ac:dyDescent="0.3">
      <c r="B51380" s="73"/>
      <c r="D51380" s="73"/>
      <c r="P51380" s="73"/>
      <c r="T51380" s="73"/>
      <c r="U51380" s="73"/>
      <c r="V51380" s="73"/>
      <c r="X51380" s="12"/>
    </row>
    <row r="51381" spans="2:24" x14ac:dyDescent="0.3">
      <c r="B51381" s="73"/>
      <c r="D51381" s="73"/>
      <c r="P51381" s="73"/>
      <c r="T51381" s="73"/>
      <c r="U51381" s="73"/>
      <c r="V51381" s="73"/>
      <c r="X51381" s="12"/>
    </row>
    <row r="51382" spans="2:24" x14ac:dyDescent="0.3">
      <c r="B51382" s="73"/>
      <c r="D51382" s="73"/>
      <c r="P51382" s="73"/>
      <c r="T51382" s="73"/>
      <c r="U51382" s="73"/>
      <c r="V51382" s="73"/>
      <c r="X51382" s="12"/>
    </row>
    <row r="51383" spans="2:24" x14ac:dyDescent="0.3">
      <c r="B51383" s="73"/>
      <c r="D51383" s="73"/>
      <c r="P51383" s="73"/>
      <c r="T51383" s="73"/>
      <c r="U51383" s="73"/>
      <c r="V51383" s="73"/>
      <c r="X51383" s="12"/>
    </row>
    <row r="51384" spans="2:24" x14ac:dyDescent="0.3">
      <c r="B51384" s="73"/>
      <c r="D51384" s="73"/>
      <c r="P51384" s="73"/>
      <c r="T51384" s="73"/>
      <c r="U51384" s="73"/>
      <c r="V51384" s="73"/>
      <c r="X51384" s="12"/>
    </row>
    <row r="51385" spans="2:24" x14ac:dyDescent="0.3">
      <c r="B51385" s="73"/>
      <c r="D51385" s="73"/>
      <c r="P51385" s="73"/>
      <c r="T51385" s="73"/>
      <c r="U51385" s="73"/>
      <c r="V51385" s="73"/>
      <c r="X51385" s="12"/>
    </row>
    <row r="51386" spans="2:24" x14ac:dyDescent="0.3">
      <c r="B51386" s="73"/>
      <c r="D51386" s="73"/>
      <c r="P51386" s="73"/>
      <c r="T51386" s="73"/>
      <c r="U51386" s="73"/>
      <c r="V51386" s="73"/>
      <c r="X51386" s="12"/>
    </row>
    <row r="51387" spans="2:24" x14ac:dyDescent="0.3">
      <c r="B51387" s="73"/>
      <c r="D51387" s="73"/>
      <c r="P51387" s="73"/>
      <c r="T51387" s="73"/>
      <c r="U51387" s="73"/>
      <c r="V51387" s="73"/>
      <c r="X51387" s="12"/>
    </row>
    <row r="51388" spans="2:24" x14ac:dyDescent="0.3">
      <c r="B51388" s="73"/>
      <c r="D51388" s="73"/>
      <c r="P51388" s="73"/>
      <c r="T51388" s="73"/>
      <c r="U51388" s="73"/>
      <c r="V51388" s="73"/>
      <c r="X51388" s="12"/>
    </row>
    <row r="51389" spans="2:24" x14ac:dyDescent="0.3">
      <c r="B51389" s="73"/>
      <c r="D51389" s="73"/>
      <c r="P51389" s="73"/>
      <c r="T51389" s="73"/>
      <c r="U51389" s="73"/>
      <c r="V51389" s="73"/>
      <c r="X51389" s="12"/>
    </row>
    <row r="51390" spans="2:24" x14ac:dyDescent="0.3">
      <c r="B51390" s="73"/>
      <c r="D51390" s="73"/>
      <c r="P51390" s="73"/>
      <c r="T51390" s="73"/>
      <c r="U51390" s="73"/>
      <c r="V51390" s="73"/>
      <c r="X51390" s="12"/>
    </row>
    <row r="51391" spans="2:24" x14ac:dyDescent="0.3">
      <c r="B51391" s="73"/>
      <c r="D51391" s="73"/>
      <c r="P51391" s="73"/>
      <c r="T51391" s="73"/>
      <c r="U51391" s="73"/>
      <c r="V51391" s="73"/>
      <c r="X51391" s="12"/>
    </row>
    <row r="51392" spans="2:24" x14ac:dyDescent="0.3">
      <c r="B51392" s="73"/>
      <c r="D51392" s="73"/>
      <c r="P51392" s="73"/>
      <c r="T51392" s="73"/>
      <c r="U51392" s="73"/>
      <c r="V51392" s="73"/>
      <c r="X51392" s="12"/>
    </row>
    <row r="51393" spans="2:24" x14ac:dyDescent="0.3">
      <c r="B51393" s="73"/>
      <c r="D51393" s="73"/>
      <c r="P51393" s="73"/>
      <c r="T51393" s="73"/>
      <c r="U51393" s="73"/>
      <c r="V51393" s="73"/>
      <c r="X51393" s="12"/>
    </row>
    <row r="51394" spans="2:24" x14ac:dyDescent="0.3">
      <c r="B51394" s="73"/>
      <c r="D51394" s="73"/>
      <c r="P51394" s="73"/>
      <c r="T51394" s="73"/>
      <c r="U51394" s="73"/>
      <c r="V51394" s="73"/>
      <c r="X51394" s="12"/>
    </row>
    <row r="51395" spans="2:24" x14ac:dyDescent="0.3">
      <c r="B51395" s="73"/>
      <c r="D51395" s="73"/>
      <c r="P51395" s="73"/>
      <c r="T51395" s="73"/>
      <c r="U51395" s="73"/>
      <c r="V51395" s="73"/>
      <c r="X51395" s="12"/>
    </row>
    <row r="51396" spans="2:24" x14ac:dyDescent="0.3">
      <c r="B51396" s="73"/>
      <c r="D51396" s="73"/>
      <c r="P51396" s="73"/>
      <c r="T51396" s="73"/>
      <c r="U51396" s="73"/>
      <c r="V51396" s="73"/>
      <c r="X51396" s="12"/>
    </row>
    <row r="51397" spans="2:24" x14ac:dyDescent="0.3">
      <c r="B51397" s="73"/>
      <c r="D51397" s="73"/>
      <c r="P51397" s="73"/>
      <c r="T51397" s="73"/>
      <c r="U51397" s="73"/>
      <c r="V51397" s="73"/>
      <c r="X51397" s="12"/>
    </row>
    <row r="51398" spans="2:24" x14ac:dyDescent="0.3">
      <c r="B51398" s="73"/>
      <c r="D51398" s="73"/>
      <c r="P51398" s="73"/>
      <c r="T51398" s="73"/>
      <c r="U51398" s="73"/>
      <c r="V51398" s="73"/>
      <c r="X51398" s="12"/>
    </row>
    <row r="51399" spans="2:24" x14ac:dyDescent="0.3">
      <c r="B51399" s="73"/>
      <c r="D51399" s="73"/>
      <c r="P51399" s="73"/>
      <c r="T51399" s="73"/>
      <c r="U51399" s="73"/>
      <c r="V51399" s="73"/>
      <c r="X51399" s="12"/>
    </row>
    <row r="51400" spans="2:24" x14ac:dyDescent="0.3">
      <c r="B51400" s="73"/>
      <c r="D51400" s="73"/>
      <c r="P51400" s="73"/>
      <c r="T51400" s="73"/>
      <c r="U51400" s="73"/>
      <c r="V51400" s="73"/>
      <c r="X51400" s="12"/>
    </row>
    <row r="51401" spans="2:24" x14ac:dyDescent="0.3">
      <c r="B51401" s="73"/>
      <c r="D51401" s="73"/>
      <c r="P51401" s="73"/>
      <c r="T51401" s="73"/>
      <c r="U51401" s="73"/>
      <c r="V51401" s="73"/>
      <c r="X51401" s="12"/>
    </row>
    <row r="51402" spans="2:24" x14ac:dyDescent="0.3">
      <c r="B51402" s="73"/>
      <c r="D51402" s="73"/>
      <c r="P51402" s="73"/>
      <c r="T51402" s="73"/>
      <c r="U51402" s="73"/>
      <c r="V51402" s="73"/>
      <c r="X51402" s="12"/>
    </row>
    <row r="51403" spans="2:24" x14ac:dyDescent="0.3">
      <c r="B51403" s="73"/>
      <c r="D51403" s="73"/>
      <c r="P51403" s="73"/>
      <c r="T51403" s="73"/>
      <c r="U51403" s="73"/>
      <c r="V51403" s="73"/>
      <c r="X51403" s="12"/>
    </row>
    <row r="51404" spans="2:24" x14ac:dyDescent="0.3">
      <c r="B51404" s="73"/>
      <c r="D51404" s="73"/>
      <c r="P51404" s="73"/>
      <c r="T51404" s="73"/>
      <c r="U51404" s="73"/>
      <c r="V51404" s="73"/>
      <c r="X51404" s="12"/>
    </row>
    <row r="51405" spans="2:24" x14ac:dyDescent="0.3">
      <c r="B51405" s="73"/>
      <c r="D51405" s="73"/>
      <c r="P51405" s="73"/>
      <c r="T51405" s="73"/>
      <c r="U51405" s="73"/>
      <c r="V51405" s="73"/>
      <c r="X51405" s="12"/>
    </row>
    <row r="51406" spans="2:24" x14ac:dyDescent="0.3">
      <c r="B51406" s="73"/>
      <c r="D51406" s="73"/>
      <c r="P51406" s="73"/>
      <c r="T51406" s="73"/>
      <c r="U51406" s="73"/>
      <c r="V51406" s="73"/>
      <c r="X51406" s="12"/>
    </row>
    <row r="51407" spans="2:24" x14ac:dyDescent="0.3">
      <c r="B51407" s="73"/>
      <c r="D51407" s="73"/>
      <c r="P51407" s="73"/>
      <c r="T51407" s="73"/>
      <c r="U51407" s="73"/>
      <c r="V51407" s="73"/>
      <c r="X51407" s="12"/>
    </row>
    <row r="51408" spans="2:24" x14ac:dyDescent="0.3">
      <c r="B51408" s="73"/>
      <c r="D51408" s="73"/>
      <c r="P51408" s="73"/>
      <c r="T51408" s="73"/>
      <c r="U51408" s="73"/>
      <c r="V51408" s="73"/>
      <c r="X51408" s="12"/>
    </row>
    <row r="51409" spans="2:24" x14ac:dyDescent="0.3">
      <c r="B51409" s="73"/>
      <c r="D51409" s="73"/>
      <c r="P51409" s="73"/>
      <c r="T51409" s="73"/>
      <c r="U51409" s="73"/>
      <c r="V51409" s="73"/>
      <c r="X51409" s="12"/>
    </row>
    <row r="51410" spans="2:24" x14ac:dyDescent="0.3">
      <c r="B51410" s="73"/>
      <c r="D51410" s="73"/>
      <c r="P51410" s="73"/>
      <c r="T51410" s="73"/>
      <c r="U51410" s="73"/>
      <c r="V51410" s="73"/>
      <c r="X51410" s="12"/>
    </row>
    <row r="51411" spans="2:24" x14ac:dyDescent="0.3">
      <c r="B51411" s="73"/>
      <c r="D51411" s="73"/>
      <c r="P51411" s="73"/>
      <c r="T51411" s="73"/>
      <c r="U51411" s="73"/>
      <c r="V51411" s="73"/>
      <c r="X51411" s="12"/>
    </row>
    <row r="51412" spans="2:24" x14ac:dyDescent="0.3">
      <c r="B51412" s="73"/>
      <c r="D51412" s="73"/>
      <c r="P51412" s="73"/>
      <c r="T51412" s="73"/>
      <c r="U51412" s="73"/>
      <c r="V51412" s="73"/>
      <c r="X51412" s="12"/>
    </row>
    <row r="51413" spans="2:24" x14ac:dyDescent="0.3">
      <c r="B51413" s="73"/>
      <c r="D51413" s="73"/>
      <c r="P51413" s="73"/>
      <c r="T51413" s="73"/>
      <c r="U51413" s="73"/>
      <c r="V51413" s="73"/>
      <c r="X51413" s="12"/>
    </row>
    <row r="51414" spans="2:24" x14ac:dyDescent="0.3">
      <c r="B51414" s="73"/>
      <c r="D51414" s="73"/>
      <c r="P51414" s="73"/>
      <c r="T51414" s="73"/>
      <c r="U51414" s="73"/>
      <c r="V51414" s="73"/>
      <c r="X51414" s="12"/>
    </row>
    <row r="51415" spans="2:24" x14ac:dyDescent="0.3">
      <c r="B51415" s="73"/>
      <c r="D51415" s="73"/>
      <c r="P51415" s="73"/>
      <c r="T51415" s="73"/>
      <c r="U51415" s="73"/>
      <c r="V51415" s="73"/>
      <c r="X51415" s="12"/>
    </row>
    <row r="51416" spans="2:24" x14ac:dyDescent="0.3">
      <c r="B51416" s="73"/>
      <c r="D51416" s="73"/>
      <c r="P51416" s="73"/>
      <c r="T51416" s="73"/>
      <c r="U51416" s="73"/>
      <c r="V51416" s="73"/>
      <c r="X51416" s="12"/>
    </row>
    <row r="51417" spans="2:24" x14ac:dyDescent="0.3">
      <c r="B51417" s="73"/>
      <c r="D51417" s="73"/>
      <c r="P51417" s="73"/>
      <c r="T51417" s="73"/>
      <c r="U51417" s="73"/>
      <c r="V51417" s="73"/>
      <c r="X51417" s="12"/>
    </row>
    <row r="51418" spans="2:24" x14ac:dyDescent="0.3">
      <c r="B51418" s="73"/>
      <c r="D51418" s="73"/>
      <c r="P51418" s="73"/>
      <c r="T51418" s="73"/>
      <c r="U51418" s="73"/>
      <c r="V51418" s="73"/>
      <c r="X51418" s="12"/>
    </row>
    <row r="51419" spans="2:24" x14ac:dyDescent="0.3">
      <c r="B51419" s="73"/>
      <c r="D51419" s="73"/>
      <c r="P51419" s="73"/>
      <c r="T51419" s="73"/>
      <c r="U51419" s="73"/>
      <c r="V51419" s="73"/>
      <c r="X51419" s="12"/>
    </row>
    <row r="51420" spans="2:24" x14ac:dyDescent="0.3">
      <c r="B51420" s="73"/>
      <c r="D51420" s="73"/>
      <c r="P51420" s="73"/>
      <c r="T51420" s="73"/>
      <c r="U51420" s="73"/>
      <c r="V51420" s="73"/>
      <c r="X51420" s="12"/>
    </row>
    <row r="51421" spans="2:24" x14ac:dyDescent="0.3">
      <c r="B51421" s="73"/>
      <c r="D51421" s="73"/>
      <c r="P51421" s="73"/>
      <c r="T51421" s="73"/>
      <c r="U51421" s="73"/>
      <c r="V51421" s="73"/>
      <c r="X51421" s="12"/>
    </row>
    <row r="51422" spans="2:24" x14ac:dyDescent="0.3">
      <c r="B51422" s="73"/>
      <c r="D51422" s="73"/>
      <c r="P51422" s="73"/>
      <c r="T51422" s="73"/>
      <c r="U51422" s="73"/>
      <c r="V51422" s="73"/>
      <c r="X51422" s="12"/>
    </row>
    <row r="51423" spans="2:24" x14ac:dyDescent="0.3">
      <c r="B51423" s="73"/>
      <c r="D51423" s="73"/>
      <c r="P51423" s="73"/>
      <c r="T51423" s="73"/>
      <c r="U51423" s="73"/>
      <c r="V51423" s="73"/>
      <c r="X51423" s="12"/>
    </row>
    <row r="51424" spans="2:24" x14ac:dyDescent="0.3">
      <c r="B51424" s="73"/>
      <c r="D51424" s="73"/>
      <c r="P51424" s="73"/>
      <c r="T51424" s="73"/>
      <c r="U51424" s="73"/>
      <c r="V51424" s="73"/>
      <c r="X51424" s="12"/>
    </row>
    <row r="51425" spans="2:24" x14ac:dyDescent="0.3">
      <c r="B51425" s="73"/>
      <c r="D51425" s="73"/>
      <c r="P51425" s="73"/>
      <c r="T51425" s="73"/>
      <c r="U51425" s="73"/>
      <c r="V51425" s="73"/>
      <c r="X51425" s="12"/>
    </row>
    <row r="51426" spans="2:24" x14ac:dyDescent="0.3">
      <c r="B51426" s="73"/>
      <c r="D51426" s="73"/>
      <c r="P51426" s="73"/>
      <c r="T51426" s="73"/>
      <c r="U51426" s="73"/>
      <c r="V51426" s="73"/>
      <c r="X51426" s="12"/>
    </row>
    <row r="51427" spans="2:24" x14ac:dyDescent="0.3">
      <c r="B51427" s="73"/>
      <c r="D51427" s="73"/>
      <c r="P51427" s="73"/>
      <c r="T51427" s="73"/>
      <c r="U51427" s="73"/>
      <c r="V51427" s="73"/>
      <c r="X51427" s="12"/>
    </row>
    <row r="51428" spans="2:24" x14ac:dyDescent="0.3">
      <c r="B51428" s="73"/>
      <c r="D51428" s="73"/>
      <c r="P51428" s="73"/>
      <c r="T51428" s="73"/>
      <c r="U51428" s="73"/>
      <c r="V51428" s="73"/>
      <c r="X51428" s="12"/>
    </row>
    <row r="51429" spans="2:24" x14ac:dyDescent="0.3">
      <c r="B51429" s="73"/>
      <c r="D51429" s="73"/>
      <c r="P51429" s="73"/>
      <c r="T51429" s="73"/>
      <c r="U51429" s="73"/>
      <c r="V51429" s="73"/>
      <c r="X51429" s="12"/>
    </row>
    <row r="51430" spans="2:24" x14ac:dyDescent="0.3">
      <c r="B51430" s="73"/>
      <c r="D51430" s="73"/>
      <c r="P51430" s="73"/>
      <c r="T51430" s="73"/>
      <c r="U51430" s="73"/>
      <c r="V51430" s="73"/>
      <c r="X51430" s="12"/>
    </row>
    <row r="51431" spans="2:24" x14ac:dyDescent="0.3">
      <c r="B51431" s="73"/>
      <c r="D51431" s="73"/>
      <c r="P51431" s="73"/>
      <c r="T51431" s="73"/>
      <c r="U51431" s="73"/>
      <c r="V51431" s="73"/>
      <c r="X51431" s="12"/>
    </row>
    <row r="51432" spans="2:24" x14ac:dyDescent="0.3">
      <c r="B51432" s="73"/>
      <c r="D51432" s="73"/>
      <c r="P51432" s="73"/>
      <c r="T51432" s="73"/>
      <c r="U51432" s="73"/>
      <c r="V51432" s="73"/>
      <c r="X51432" s="12"/>
    </row>
    <row r="51433" spans="2:24" x14ac:dyDescent="0.3">
      <c r="B51433" s="73"/>
      <c r="D51433" s="73"/>
      <c r="P51433" s="73"/>
      <c r="T51433" s="73"/>
      <c r="U51433" s="73"/>
      <c r="V51433" s="73"/>
      <c r="X51433" s="12"/>
    </row>
    <row r="51434" spans="2:24" x14ac:dyDescent="0.3">
      <c r="B51434" s="73"/>
      <c r="D51434" s="73"/>
      <c r="P51434" s="73"/>
      <c r="T51434" s="73"/>
      <c r="U51434" s="73"/>
      <c r="V51434" s="73"/>
      <c r="X51434" s="12"/>
    </row>
    <row r="51435" spans="2:24" x14ac:dyDescent="0.3">
      <c r="B51435" s="73"/>
      <c r="D51435" s="73"/>
      <c r="P51435" s="73"/>
      <c r="T51435" s="73"/>
      <c r="U51435" s="73"/>
      <c r="V51435" s="73"/>
      <c r="X51435" s="12"/>
    </row>
    <row r="51436" spans="2:24" x14ac:dyDescent="0.3">
      <c r="B51436" s="73"/>
      <c r="D51436" s="73"/>
      <c r="P51436" s="73"/>
      <c r="T51436" s="73"/>
      <c r="U51436" s="73"/>
      <c r="V51436" s="73"/>
      <c r="X51436" s="12"/>
    </row>
    <row r="51437" spans="2:24" x14ac:dyDescent="0.3">
      <c r="B51437" s="73"/>
      <c r="D51437" s="73"/>
      <c r="P51437" s="73"/>
      <c r="T51437" s="73"/>
      <c r="U51437" s="73"/>
      <c r="V51437" s="73"/>
      <c r="X51437" s="12"/>
    </row>
    <row r="51438" spans="2:24" x14ac:dyDescent="0.3">
      <c r="B51438" s="73"/>
      <c r="D51438" s="73"/>
      <c r="P51438" s="73"/>
      <c r="T51438" s="73"/>
      <c r="U51438" s="73"/>
      <c r="V51438" s="73"/>
      <c r="X51438" s="12"/>
    </row>
    <row r="51439" spans="2:24" x14ac:dyDescent="0.3">
      <c r="B51439" s="73"/>
      <c r="D51439" s="73"/>
      <c r="P51439" s="73"/>
      <c r="T51439" s="73"/>
      <c r="U51439" s="73"/>
      <c r="V51439" s="73"/>
      <c r="X51439" s="12"/>
    </row>
    <row r="51440" spans="2:24" x14ac:dyDescent="0.3">
      <c r="B51440" s="73"/>
      <c r="D51440" s="73"/>
      <c r="P51440" s="73"/>
      <c r="T51440" s="73"/>
      <c r="U51440" s="73"/>
      <c r="V51440" s="73"/>
      <c r="X51440" s="12"/>
    </row>
    <row r="51441" spans="2:24" x14ac:dyDescent="0.3">
      <c r="B51441" s="73"/>
      <c r="D51441" s="73"/>
      <c r="P51441" s="73"/>
      <c r="T51441" s="73"/>
      <c r="U51441" s="73"/>
      <c r="V51441" s="73"/>
      <c r="X51441" s="12"/>
    </row>
    <row r="51442" spans="2:24" x14ac:dyDescent="0.3">
      <c r="B51442" s="73"/>
      <c r="D51442" s="73"/>
      <c r="P51442" s="73"/>
      <c r="T51442" s="73"/>
      <c r="U51442" s="73"/>
      <c r="V51442" s="73"/>
      <c r="X51442" s="12"/>
    </row>
    <row r="51443" spans="2:24" x14ac:dyDescent="0.3">
      <c r="B51443" s="73"/>
      <c r="D51443" s="73"/>
      <c r="P51443" s="73"/>
      <c r="T51443" s="73"/>
      <c r="U51443" s="73"/>
      <c r="V51443" s="73"/>
      <c r="X51443" s="12"/>
    </row>
    <row r="51444" spans="2:24" x14ac:dyDescent="0.3">
      <c r="B51444" s="73"/>
      <c r="D51444" s="73"/>
      <c r="P51444" s="73"/>
      <c r="T51444" s="73"/>
      <c r="U51444" s="73"/>
      <c r="V51444" s="73"/>
      <c r="X51444" s="12"/>
    </row>
    <row r="51445" spans="2:24" x14ac:dyDescent="0.3">
      <c r="B51445" s="73"/>
      <c r="D51445" s="73"/>
      <c r="P51445" s="73"/>
      <c r="T51445" s="73"/>
      <c r="U51445" s="73"/>
      <c r="V51445" s="73"/>
      <c r="X51445" s="12"/>
    </row>
    <row r="51446" spans="2:24" x14ac:dyDescent="0.3">
      <c r="B51446" s="73"/>
      <c r="D51446" s="73"/>
      <c r="P51446" s="73"/>
      <c r="T51446" s="73"/>
      <c r="U51446" s="73"/>
      <c r="V51446" s="73"/>
      <c r="X51446" s="12"/>
    </row>
    <row r="51447" spans="2:24" x14ac:dyDescent="0.3">
      <c r="B51447" s="73"/>
      <c r="D51447" s="73"/>
      <c r="P51447" s="73"/>
      <c r="T51447" s="73"/>
      <c r="U51447" s="73"/>
      <c r="V51447" s="73"/>
      <c r="X51447" s="12"/>
    </row>
    <row r="51448" spans="2:24" x14ac:dyDescent="0.3">
      <c r="B51448" s="73"/>
      <c r="D51448" s="73"/>
      <c r="P51448" s="73"/>
      <c r="T51448" s="73"/>
      <c r="U51448" s="73"/>
      <c r="V51448" s="73"/>
      <c r="X51448" s="12"/>
    </row>
    <row r="51449" spans="2:24" x14ac:dyDescent="0.3">
      <c r="B51449" s="73"/>
      <c r="D51449" s="73"/>
      <c r="P51449" s="73"/>
      <c r="T51449" s="73"/>
      <c r="U51449" s="73"/>
      <c r="V51449" s="73"/>
      <c r="X51449" s="12"/>
    </row>
    <row r="51450" spans="2:24" x14ac:dyDescent="0.3">
      <c r="B51450" s="73"/>
      <c r="D51450" s="73"/>
      <c r="P51450" s="73"/>
      <c r="T51450" s="73"/>
      <c r="U51450" s="73"/>
      <c r="V51450" s="73"/>
      <c r="X51450" s="12"/>
    </row>
    <row r="51451" spans="2:24" x14ac:dyDescent="0.3">
      <c r="B51451" s="73"/>
      <c r="D51451" s="73"/>
      <c r="P51451" s="73"/>
      <c r="T51451" s="73"/>
      <c r="U51451" s="73"/>
      <c r="V51451" s="73"/>
      <c r="X51451" s="12"/>
    </row>
    <row r="51452" spans="2:24" x14ac:dyDescent="0.3">
      <c r="B51452" s="73"/>
      <c r="D51452" s="73"/>
      <c r="P51452" s="73"/>
      <c r="T51452" s="73"/>
      <c r="U51452" s="73"/>
      <c r="V51452" s="73"/>
      <c r="X51452" s="12"/>
    </row>
    <row r="51453" spans="2:24" x14ac:dyDescent="0.3">
      <c r="B51453" s="73"/>
      <c r="D51453" s="73"/>
      <c r="P51453" s="73"/>
      <c r="T51453" s="73"/>
      <c r="U51453" s="73"/>
      <c r="V51453" s="73"/>
      <c r="X51453" s="12"/>
    </row>
    <row r="51454" spans="2:24" x14ac:dyDescent="0.3">
      <c r="B51454" s="73"/>
      <c r="D51454" s="73"/>
      <c r="P51454" s="73"/>
      <c r="T51454" s="73"/>
      <c r="U51454" s="73"/>
      <c r="V51454" s="73"/>
      <c r="X51454" s="12"/>
    </row>
    <row r="51455" spans="2:24" x14ac:dyDescent="0.3">
      <c r="B51455" s="73"/>
      <c r="D51455" s="73"/>
      <c r="P51455" s="73"/>
      <c r="T51455" s="73"/>
      <c r="U51455" s="73"/>
      <c r="V51455" s="73"/>
      <c r="X51455" s="12"/>
    </row>
    <row r="51456" spans="2:24" x14ac:dyDescent="0.3">
      <c r="B51456" s="73"/>
      <c r="D51456" s="73"/>
      <c r="P51456" s="73"/>
      <c r="T51456" s="73"/>
      <c r="U51456" s="73"/>
      <c r="V51456" s="73"/>
      <c r="X51456" s="12"/>
    </row>
    <row r="51457" spans="2:24" x14ac:dyDescent="0.3">
      <c r="B51457" s="73"/>
      <c r="D51457" s="73"/>
      <c r="P51457" s="73"/>
      <c r="T51457" s="73"/>
      <c r="U51457" s="73"/>
      <c r="V51457" s="73"/>
      <c r="X51457" s="12"/>
    </row>
    <row r="51458" spans="2:24" x14ac:dyDescent="0.3">
      <c r="B51458" s="73"/>
      <c r="D51458" s="73"/>
      <c r="P51458" s="73"/>
      <c r="T51458" s="73"/>
      <c r="U51458" s="73"/>
      <c r="V51458" s="73"/>
      <c r="X51458" s="12"/>
    </row>
    <row r="51459" spans="2:24" x14ac:dyDescent="0.3">
      <c r="B51459" s="73"/>
      <c r="D51459" s="73"/>
      <c r="P51459" s="73"/>
      <c r="T51459" s="73"/>
      <c r="U51459" s="73"/>
      <c r="V51459" s="73"/>
      <c r="X51459" s="12"/>
    </row>
    <row r="51460" spans="2:24" x14ac:dyDescent="0.3">
      <c r="B51460" s="73"/>
      <c r="D51460" s="73"/>
      <c r="P51460" s="73"/>
      <c r="T51460" s="73"/>
      <c r="U51460" s="73"/>
      <c r="V51460" s="73"/>
      <c r="X51460" s="12"/>
    </row>
    <row r="51461" spans="2:24" x14ac:dyDescent="0.3">
      <c r="B51461" s="73"/>
      <c r="D51461" s="73"/>
      <c r="P51461" s="73"/>
      <c r="T51461" s="73"/>
      <c r="U51461" s="73"/>
      <c r="V51461" s="73"/>
      <c r="X51461" s="12"/>
    </row>
    <row r="51462" spans="2:24" x14ac:dyDescent="0.3">
      <c r="B51462" s="73"/>
      <c r="D51462" s="73"/>
      <c r="P51462" s="73"/>
      <c r="T51462" s="73"/>
      <c r="U51462" s="73"/>
      <c r="V51462" s="73"/>
      <c r="X51462" s="12"/>
    </row>
    <row r="51463" spans="2:24" x14ac:dyDescent="0.3">
      <c r="B51463" s="73"/>
      <c r="D51463" s="73"/>
      <c r="P51463" s="73"/>
      <c r="T51463" s="73"/>
      <c r="U51463" s="73"/>
      <c r="V51463" s="73"/>
      <c r="X51463" s="12"/>
    </row>
    <row r="51464" spans="2:24" x14ac:dyDescent="0.3">
      <c r="B51464" s="73"/>
      <c r="D51464" s="73"/>
      <c r="P51464" s="73"/>
      <c r="T51464" s="73"/>
      <c r="U51464" s="73"/>
      <c r="V51464" s="73"/>
      <c r="X51464" s="12"/>
    </row>
    <row r="51465" spans="2:24" x14ac:dyDescent="0.3">
      <c r="B51465" s="73"/>
      <c r="D51465" s="73"/>
      <c r="P51465" s="73"/>
      <c r="T51465" s="73"/>
      <c r="U51465" s="73"/>
      <c r="V51465" s="73"/>
      <c r="X51465" s="12"/>
    </row>
    <row r="51466" spans="2:24" x14ac:dyDescent="0.3">
      <c r="B51466" s="73"/>
      <c r="D51466" s="73"/>
      <c r="P51466" s="73"/>
      <c r="T51466" s="73"/>
      <c r="U51466" s="73"/>
      <c r="V51466" s="73"/>
      <c r="X51466" s="12"/>
    </row>
    <row r="51467" spans="2:24" x14ac:dyDescent="0.3">
      <c r="B51467" s="73"/>
      <c r="D51467" s="73"/>
      <c r="P51467" s="73"/>
      <c r="T51467" s="73"/>
      <c r="U51467" s="73"/>
      <c r="V51467" s="73"/>
      <c r="X51467" s="12"/>
    </row>
    <row r="51468" spans="2:24" x14ac:dyDescent="0.3">
      <c r="B51468" s="73"/>
      <c r="D51468" s="73"/>
      <c r="P51468" s="73"/>
      <c r="T51468" s="73"/>
      <c r="U51468" s="73"/>
      <c r="V51468" s="73"/>
      <c r="X51468" s="12"/>
    </row>
    <row r="51469" spans="2:24" x14ac:dyDescent="0.3">
      <c r="B51469" s="73"/>
      <c r="D51469" s="73"/>
      <c r="P51469" s="73"/>
      <c r="T51469" s="73"/>
      <c r="U51469" s="73"/>
      <c r="V51469" s="73"/>
      <c r="X51469" s="12"/>
    </row>
    <row r="51470" spans="2:24" x14ac:dyDescent="0.3">
      <c r="B51470" s="73"/>
      <c r="D51470" s="73"/>
      <c r="P51470" s="73"/>
      <c r="T51470" s="73"/>
      <c r="U51470" s="73"/>
      <c r="V51470" s="73"/>
      <c r="X51470" s="12"/>
    </row>
    <row r="51471" spans="2:24" x14ac:dyDescent="0.3">
      <c r="B51471" s="73"/>
      <c r="D51471" s="73"/>
      <c r="P51471" s="73"/>
      <c r="T51471" s="73"/>
      <c r="U51471" s="73"/>
      <c r="V51471" s="73"/>
      <c r="X51471" s="12"/>
    </row>
    <row r="51472" spans="2:24" x14ac:dyDescent="0.3">
      <c r="B51472" s="73"/>
      <c r="D51472" s="73"/>
      <c r="P51472" s="73"/>
      <c r="T51472" s="73"/>
      <c r="U51472" s="73"/>
      <c r="V51472" s="73"/>
      <c r="X51472" s="12"/>
    </row>
    <row r="51473" spans="2:24" x14ac:dyDescent="0.3">
      <c r="B51473" s="73"/>
      <c r="D51473" s="73"/>
      <c r="P51473" s="73"/>
      <c r="T51473" s="73"/>
      <c r="U51473" s="73"/>
      <c r="V51473" s="73"/>
      <c r="X51473" s="12"/>
    </row>
    <row r="51474" spans="2:24" x14ac:dyDescent="0.3">
      <c r="B51474" s="73"/>
      <c r="D51474" s="73"/>
      <c r="P51474" s="73"/>
      <c r="T51474" s="73"/>
      <c r="U51474" s="73"/>
      <c r="V51474" s="73"/>
      <c r="X51474" s="12"/>
    </row>
    <row r="51475" spans="2:24" x14ac:dyDescent="0.3">
      <c r="B51475" s="73"/>
      <c r="D51475" s="73"/>
      <c r="P51475" s="73"/>
      <c r="T51475" s="73"/>
      <c r="U51475" s="73"/>
      <c r="V51475" s="73"/>
      <c r="X51475" s="12"/>
    </row>
    <row r="51476" spans="2:24" x14ac:dyDescent="0.3">
      <c r="B51476" s="73"/>
      <c r="D51476" s="73"/>
      <c r="P51476" s="73"/>
      <c r="T51476" s="73"/>
      <c r="U51476" s="73"/>
      <c r="V51476" s="73"/>
      <c r="X51476" s="12"/>
    </row>
    <row r="51477" spans="2:24" x14ac:dyDescent="0.3">
      <c r="B51477" s="73"/>
      <c r="D51477" s="73"/>
      <c r="P51477" s="73"/>
      <c r="T51477" s="73"/>
      <c r="U51477" s="73"/>
      <c r="V51477" s="73"/>
      <c r="X51477" s="12"/>
    </row>
    <row r="51478" spans="2:24" x14ac:dyDescent="0.3">
      <c r="B51478" s="73"/>
      <c r="D51478" s="73"/>
      <c r="P51478" s="73"/>
      <c r="T51478" s="73"/>
      <c r="U51478" s="73"/>
      <c r="V51478" s="73"/>
      <c r="X51478" s="12"/>
    </row>
    <row r="51479" spans="2:24" x14ac:dyDescent="0.3">
      <c r="B51479" s="73"/>
      <c r="D51479" s="73"/>
      <c r="P51479" s="73"/>
      <c r="T51479" s="73"/>
      <c r="U51479" s="73"/>
      <c r="V51479" s="73"/>
      <c r="X51479" s="12"/>
    </row>
    <row r="51480" spans="2:24" x14ac:dyDescent="0.3">
      <c r="B51480" s="73"/>
      <c r="D51480" s="73"/>
      <c r="P51480" s="73"/>
      <c r="T51480" s="73"/>
      <c r="U51480" s="73"/>
      <c r="V51480" s="73"/>
      <c r="X51480" s="12"/>
    </row>
    <row r="51481" spans="2:24" x14ac:dyDescent="0.3">
      <c r="B51481" s="73"/>
      <c r="D51481" s="73"/>
      <c r="P51481" s="73"/>
      <c r="T51481" s="73"/>
      <c r="U51481" s="73"/>
      <c r="V51481" s="73"/>
      <c r="X51481" s="12"/>
    </row>
    <row r="51482" spans="2:24" x14ac:dyDescent="0.3">
      <c r="B51482" s="73"/>
      <c r="D51482" s="73"/>
      <c r="P51482" s="73"/>
      <c r="T51482" s="73"/>
      <c r="U51482" s="73"/>
      <c r="V51482" s="73"/>
      <c r="X51482" s="12"/>
    </row>
    <row r="51483" spans="2:24" x14ac:dyDescent="0.3">
      <c r="B51483" s="73"/>
      <c r="D51483" s="73"/>
      <c r="P51483" s="73"/>
      <c r="T51483" s="73"/>
      <c r="U51483" s="73"/>
      <c r="V51483" s="73"/>
      <c r="X51483" s="12"/>
    </row>
    <row r="51484" spans="2:24" x14ac:dyDescent="0.3">
      <c r="B51484" s="73"/>
      <c r="D51484" s="73"/>
      <c r="P51484" s="73"/>
      <c r="T51484" s="73"/>
      <c r="U51484" s="73"/>
      <c r="V51484" s="73"/>
      <c r="X51484" s="12"/>
    </row>
    <row r="51485" spans="2:24" x14ac:dyDescent="0.3">
      <c r="B51485" s="73"/>
      <c r="D51485" s="73"/>
      <c r="P51485" s="73"/>
      <c r="T51485" s="73"/>
      <c r="U51485" s="73"/>
      <c r="V51485" s="73"/>
      <c r="X51485" s="12"/>
    </row>
    <row r="51486" spans="2:24" x14ac:dyDescent="0.3">
      <c r="B51486" s="73"/>
      <c r="D51486" s="73"/>
      <c r="P51486" s="73"/>
      <c r="T51486" s="73"/>
      <c r="U51486" s="73"/>
      <c r="V51486" s="73"/>
      <c r="X51486" s="12"/>
    </row>
    <row r="51487" spans="2:24" x14ac:dyDescent="0.3">
      <c r="B51487" s="73"/>
      <c r="D51487" s="73"/>
      <c r="P51487" s="73"/>
      <c r="T51487" s="73"/>
      <c r="U51487" s="73"/>
      <c r="V51487" s="73"/>
      <c r="X51487" s="12"/>
    </row>
    <row r="51488" spans="2:24" x14ac:dyDescent="0.3">
      <c r="B51488" s="73"/>
      <c r="D51488" s="73"/>
      <c r="P51488" s="73"/>
      <c r="T51488" s="73"/>
      <c r="U51488" s="73"/>
      <c r="V51488" s="73"/>
      <c r="X51488" s="12"/>
    </row>
    <row r="51489" spans="2:24" x14ac:dyDescent="0.3">
      <c r="B51489" s="73"/>
      <c r="D51489" s="73"/>
      <c r="P51489" s="73"/>
      <c r="T51489" s="73"/>
      <c r="U51489" s="73"/>
      <c r="V51489" s="73"/>
      <c r="X51489" s="12"/>
    </row>
    <row r="51490" spans="2:24" x14ac:dyDescent="0.3">
      <c r="B51490" s="73"/>
      <c r="D51490" s="73"/>
      <c r="P51490" s="73"/>
      <c r="T51490" s="73"/>
      <c r="U51490" s="73"/>
      <c r="V51490" s="73"/>
      <c r="X51490" s="12"/>
    </row>
    <row r="51491" spans="2:24" x14ac:dyDescent="0.3">
      <c r="B51491" s="73"/>
      <c r="D51491" s="73"/>
      <c r="P51491" s="73"/>
      <c r="T51491" s="73"/>
      <c r="U51491" s="73"/>
      <c r="V51491" s="73"/>
      <c r="X51491" s="12"/>
    </row>
    <row r="51492" spans="2:24" x14ac:dyDescent="0.3">
      <c r="B51492" s="73"/>
      <c r="D51492" s="73"/>
      <c r="P51492" s="73"/>
      <c r="T51492" s="73"/>
      <c r="U51492" s="73"/>
      <c r="V51492" s="73"/>
      <c r="X51492" s="12"/>
    </row>
    <row r="51493" spans="2:24" x14ac:dyDescent="0.3">
      <c r="B51493" s="73"/>
      <c r="D51493" s="73"/>
      <c r="P51493" s="73"/>
      <c r="T51493" s="73"/>
      <c r="U51493" s="73"/>
      <c r="V51493" s="73"/>
      <c r="X51493" s="12"/>
    </row>
    <row r="51494" spans="2:24" x14ac:dyDescent="0.3">
      <c r="B51494" s="73"/>
      <c r="D51494" s="73"/>
      <c r="P51494" s="73"/>
      <c r="T51494" s="73"/>
      <c r="U51494" s="73"/>
      <c r="V51494" s="73"/>
      <c r="X51494" s="12"/>
    </row>
    <row r="51495" spans="2:24" x14ac:dyDescent="0.3">
      <c r="B51495" s="73"/>
      <c r="D51495" s="73"/>
      <c r="P51495" s="73"/>
      <c r="T51495" s="73"/>
      <c r="U51495" s="73"/>
      <c r="V51495" s="73"/>
      <c r="X51495" s="12"/>
    </row>
    <row r="51496" spans="2:24" x14ac:dyDescent="0.3">
      <c r="B51496" s="73"/>
      <c r="D51496" s="73"/>
      <c r="P51496" s="73"/>
      <c r="T51496" s="73"/>
      <c r="U51496" s="73"/>
      <c r="V51496" s="73"/>
      <c r="X51496" s="12"/>
    </row>
    <row r="51497" spans="2:24" x14ac:dyDescent="0.3">
      <c r="B51497" s="73"/>
      <c r="D51497" s="73"/>
      <c r="P51497" s="73"/>
      <c r="T51497" s="73"/>
      <c r="U51497" s="73"/>
      <c r="V51497" s="73"/>
      <c r="X51497" s="12"/>
    </row>
    <row r="51498" spans="2:24" x14ac:dyDescent="0.3">
      <c r="B51498" s="73"/>
      <c r="D51498" s="73"/>
      <c r="P51498" s="73"/>
      <c r="T51498" s="73"/>
      <c r="U51498" s="73"/>
      <c r="V51498" s="73"/>
      <c r="X51498" s="12"/>
    </row>
    <row r="51499" spans="2:24" x14ac:dyDescent="0.3">
      <c r="B51499" s="73"/>
      <c r="D51499" s="73"/>
      <c r="P51499" s="73"/>
      <c r="T51499" s="73"/>
      <c r="U51499" s="73"/>
      <c r="V51499" s="73"/>
      <c r="X51499" s="12"/>
    </row>
    <row r="51500" spans="2:24" x14ac:dyDescent="0.3">
      <c r="B51500" s="73"/>
      <c r="D51500" s="73"/>
      <c r="P51500" s="73"/>
      <c r="T51500" s="73"/>
      <c r="U51500" s="73"/>
      <c r="V51500" s="73"/>
      <c r="X51500" s="12"/>
    </row>
    <row r="51501" spans="2:24" x14ac:dyDescent="0.3">
      <c r="B51501" s="73"/>
      <c r="D51501" s="73"/>
      <c r="P51501" s="73"/>
      <c r="T51501" s="73"/>
      <c r="U51501" s="73"/>
      <c r="V51501" s="73"/>
      <c r="X51501" s="12"/>
    </row>
    <row r="51502" spans="2:24" x14ac:dyDescent="0.3">
      <c r="B51502" s="73"/>
      <c r="D51502" s="73"/>
      <c r="P51502" s="73"/>
      <c r="T51502" s="73"/>
      <c r="U51502" s="73"/>
      <c r="V51502" s="73"/>
      <c r="X51502" s="12"/>
    </row>
    <row r="51503" spans="2:24" x14ac:dyDescent="0.3">
      <c r="B51503" s="73"/>
      <c r="D51503" s="73"/>
      <c r="P51503" s="73"/>
      <c r="T51503" s="73"/>
      <c r="U51503" s="73"/>
      <c r="V51503" s="73"/>
      <c r="X51503" s="12"/>
    </row>
    <row r="51504" spans="2:24" x14ac:dyDescent="0.3">
      <c r="B51504" s="73"/>
      <c r="D51504" s="73"/>
      <c r="P51504" s="73"/>
      <c r="T51504" s="73"/>
      <c r="U51504" s="73"/>
      <c r="V51504" s="73"/>
      <c r="X51504" s="12"/>
    </row>
    <row r="51505" spans="2:24" x14ac:dyDescent="0.3">
      <c r="B51505" s="73"/>
      <c r="D51505" s="73"/>
      <c r="P51505" s="73"/>
      <c r="T51505" s="73"/>
      <c r="U51505" s="73"/>
      <c r="V51505" s="73"/>
      <c r="X51505" s="12"/>
    </row>
    <row r="51506" spans="2:24" x14ac:dyDescent="0.3">
      <c r="B51506" s="73"/>
      <c r="D51506" s="73"/>
      <c r="P51506" s="73"/>
      <c r="T51506" s="73"/>
      <c r="U51506" s="73"/>
      <c r="V51506" s="73"/>
      <c r="X51506" s="12"/>
    </row>
    <row r="51507" spans="2:24" x14ac:dyDescent="0.3">
      <c r="B51507" s="73"/>
      <c r="D51507" s="73"/>
      <c r="P51507" s="73"/>
      <c r="T51507" s="73"/>
      <c r="U51507" s="73"/>
      <c r="V51507" s="73"/>
      <c r="X51507" s="12"/>
    </row>
    <row r="51508" spans="2:24" x14ac:dyDescent="0.3">
      <c r="B51508" s="73"/>
      <c r="D51508" s="73"/>
      <c r="P51508" s="73"/>
      <c r="T51508" s="73"/>
      <c r="U51508" s="73"/>
      <c r="V51508" s="73"/>
      <c r="X51508" s="12"/>
    </row>
    <row r="51509" spans="2:24" x14ac:dyDescent="0.3">
      <c r="B51509" s="73"/>
      <c r="D51509" s="73"/>
      <c r="P51509" s="73"/>
      <c r="T51509" s="73"/>
      <c r="U51509" s="73"/>
      <c r="V51509" s="73"/>
      <c r="X51509" s="12"/>
    </row>
    <row r="51510" spans="2:24" x14ac:dyDescent="0.3">
      <c r="B51510" s="73"/>
      <c r="D51510" s="73"/>
      <c r="P51510" s="73"/>
      <c r="T51510" s="73"/>
      <c r="U51510" s="73"/>
      <c r="V51510" s="73"/>
      <c r="X51510" s="12"/>
    </row>
    <row r="51511" spans="2:24" x14ac:dyDescent="0.3">
      <c r="B51511" s="73"/>
      <c r="D51511" s="73"/>
      <c r="P51511" s="73"/>
      <c r="T51511" s="73"/>
      <c r="U51511" s="73"/>
      <c r="V51511" s="73"/>
      <c r="X51511" s="12"/>
    </row>
    <row r="51512" spans="2:24" x14ac:dyDescent="0.3">
      <c r="B51512" s="73"/>
      <c r="D51512" s="73"/>
      <c r="P51512" s="73"/>
      <c r="T51512" s="73"/>
      <c r="U51512" s="73"/>
      <c r="V51512" s="73"/>
      <c r="X51512" s="12"/>
    </row>
    <row r="51513" spans="2:24" x14ac:dyDescent="0.3">
      <c r="B51513" s="73"/>
      <c r="D51513" s="73"/>
      <c r="P51513" s="73"/>
      <c r="T51513" s="73"/>
      <c r="U51513" s="73"/>
      <c r="V51513" s="73"/>
      <c r="X51513" s="12"/>
    </row>
    <row r="51514" spans="2:24" x14ac:dyDescent="0.3">
      <c r="B51514" s="73"/>
      <c r="D51514" s="73"/>
      <c r="P51514" s="73"/>
      <c r="T51514" s="73"/>
      <c r="U51514" s="73"/>
      <c r="V51514" s="73"/>
      <c r="X51514" s="12"/>
    </row>
    <row r="51515" spans="2:24" x14ac:dyDescent="0.3">
      <c r="B51515" s="73"/>
      <c r="D51515" s="73"/>
      <c r="P51515" s="73"/>
      <c r="T51515" s="73"/>
      <c r="U51515" s="73"/>
      <c r="V51515" s="73"/>
      <c r="X51515" s="12"/>
    </row>
    <row r="51516" spans="2:24" x14ac:dyDescent="0.3">
      <c r="B51516" s="73"/>
      <c r="D51516" s="73"/>
      <c r="P51516" s="73"/>
      <c r="T51516" s="73"/>
      <c r="U51516" s="73"/>
      <c r="V51516" s="73"/>
      <c r="X51516" s="12"/>
    </row>
    <row r="51517" spans="2:24" x14ac:dyDescent="0.3">
      <c r="B51517" s="73"/>
      <c r="D51517" s="73"/>
      <c r="P51517" s="73"/>
      <c r="T51517" s="73"/>
      <c r="U51517" s="73"/>
      <c r="V51517" s="73"/>
      <c r="X51517" s="12"/>
    </row>
    <row r="51518" spans="2:24" x14ac:dyDescent="0.3">
      <c r="B51518" s="73"/>
      <c r="D51518" s="73"/>
      <c r="P51518" s="73"/>
      <c r="T51518" s="73"/>
      <c r="U51518" s="73"/>
      <c r="V51518" s="73"/>
      <c r="X51518" s="12"/>
    </row>
    <row r="51519" spans="2:24" x14ac:dyDescent="0.3">
      <c r="B51519" s="73"/>
      <c r="D51519" s="73"/>
      <c r="P51519" s="73"/>
      <c r="T51519" s="73"/>
      <c r="U51519" s="73"/>
      <c r="V51519" s="73"/>
      <c r="X51519" s="12"/>
    </row>
    <row r="51520" spans="2:24" x14ac:dyDescent="0.3">
      <c r="B51520" s="73"/>
      <c r="D51520" s="73"/>
      <c r="P51520" s="73"/>
      <c r="T51520" s="73"/>
      <c r="U51520" s="73"/>
      <c r="V51520" s="73"/>
      <c r="X51520" s="12"/>
    </row>
    <row r="51521" spans="2:24" x14ac:dyDescent="0.3">
      <c r="B51521" s="73"/>
      <c r="D51521" s="73"/>
      <c r="P51521" s="73"/>
      <c r="T51521" s="73"/>
      <c r="U51521" s="73"/>
      <c r="V51521" s="73"/>
      <c r="X51521" s="12"/>
    </row>
    <row r="51522" spans="2:24" x14ac:dyDescent="0.3">
      <c r="B51522" s="73"/>
      <c r="D51522" s="73"/>
      <c r="P51522" s="73"/>
      <c r="T51522" s="73"/>
      <c r="U51522" s="73"/>
      <c r="V51522" s="73"/>
      <c r="X51522" s="12"/>
    </row>
    <row r="51523" spans="2:24" x14ac:dyDescent="0.3">
      <c r="B51523" s="73"/>
      <c r="D51523" s="73"/>
      <c r="P51523" s="73"/>
      <c r="T51523" s="73"/>
      <c r="U51523" s="73"/>
      <c r="V51523" s="73"/>
      <c r="X51523" s="12"/>
    </row>
    <row r="51524" spans="2:24" x14ac:dyDescent="0.3">
      <c r="B51524" s="73"/>
      <c r="D51524" s="73"/>
      <c r="P51524" s="73"/>
      <c r="T51524" s="73"/>
      <c r="U51524" s="73"/>
      <c r="V51524" s="73"/>
      <c r="X51524" s="12"/>
    </row>
    <row r="51525" spans="2:24" x14ac:dyDescent="0.3">
      <c r="B51525" s="73"/>
      <c r="D51525" s="73"/>
      <c r="P51525" s="73"/>
      <c r="T51525" s="73"/>
      <c r="U51525" s="73"/>
      <c r="V51525" s="73"/>
      <c r="X51525" s="12"/>
    </row>
    <row r="51526" spans="2:24" x14ac:dyDescent="0.3">
      <c r="B51526" s="73"/>
      <c r="D51526" s="73"/>
      <c r="P51526" s="73"/>
      <c r="T51526" s="73"/>
      <c r="U51526" s="73"/>
      <c r="V51526" s="73"/>
      <c r="X51526" s="12"/>
    </row>
    <row r="51527" spans="2:24" x14ac:dyDescent="0.3">
      <c r="B51527" s="73"/>
      <c r="D51527" s="73"/>
      <c r="P51527" s="73"/>
      <c r="T51527" s="73"/>
      <c r="U51527" s="73"/>
      <c r="V51527" s="73"/>
      <c r="X51527" s="12"/>
    </row>
    <row r="51528" spans="2:24" x14ac:dyDescent="0.3">
      <c r="B51528" s="73"/>
      <c r="D51528" s="73"/>
      <c r="P51528" s="73"/>
      <c r="T51528" s="73"/>
      <c r="U51528" s="73"/>
      <c r="V51528" s="73"/>
      <c r="X51528" s="12"/>
    </row>
    <row r="51529" spans="2:24" x14ac:dyDescent="0.3">
      <c r="B51529" s="73"/>
      <c r="D51529" s="73"/>
      <c r="P51529" s="73"/>
      <c r="T51529" s="73"/>
      <c r="U51529" s="73"/>
      <c r="V51529" s="73"/>
      <c r="X51529" s="12"/>
    </row>
    <row r="51530" spans="2:24" x14ac:dyDescent="0.3">
      <c r="B51530" s="73"/>
      <c r="D51530" s="73"/>
      <c r="P51530" s="73"/>
      <c r="T51530" s="73"/>
      <c r="U51530" s="73"/>
      <c r="V51530" s="73"/>
      <c r="X51530" s="12"/>
    </row>
    <row r="51531" spans="2:24" x14ac:dyDescent="0.3">
      <c r="B51531" s="73"/>
      <c r="D51531" s="73"/>
      <c r="P51531" s="73"/>
      <c r="T51531" s="73"/>
      <c r="U51531" s="73"/>
      <c r="V51531" s="73"/>
      <c r="X51531" s="12"/>
    </row>
    <row r="51532" spans="2:24" x14ac:dyDescent="0.3">
      <c r="B51532" s="73"/>
      <c r="D51532" s="73"/>
      <c r="P51532" s="73"/>
      <c r="T51532" s="73"/>
      <c r="U51532" s="73"/>
      <c r="V51532" s="73"/>
      <c r="X51532" s="12"/>
    </row>
    <row r="51533" spans="2:24" x14ac:dyDescent="0.3">
      <c r="B51533" s="73"/>
      <c r="D51533" s="73"/>
      <c r="P51533" s="73"/>
      <c r="T51533" s="73"/>
      <c r="U51533" s="73"/>
      <c r="V51533" s="73"/>
      <c r="X51533" s="12"/>
    </row>
    <row r="51534" spans="2:24" x14ac:dyDescent="0.3">
      <c r="B51534" s="73"/>
      <c r="D51534" s="73"/>
      <c r="P51534" s="73"/>
      <c r="T51534" s="73"/>
      <c r="U51534" s="73"/>
      <c r="V51534" s="73"/>
      <c r="X51534" s="12"/>
    </row>
    <row r="51535" spans="2:24" x14ac:dyDescent="0.3">
      <c r="B51535" s="73"/>
      <c r="D51535" s="73"/>
      <c r="P51535" s="73"/>
      <c r="T51535" s="73"/>
      <c r="U51535" s="73"/>
      <c r="V51535" s="73"/>
      <c r="X51535" s="12"/>
    </row>
    <row r="51536" spans="2:24" x14ac:dyDescent="0.3">
      <c r="B51536" s="73"/>
      <c r="D51536" s="73"/>
      <c r="P51536" s="73"/>
      <c r="T51536" s="73"/>
      <c r="U51536" s="73"/>
      <c r="V51536" s="73"/>
      <c r="X51536" s="12"/>
    </row>
    <row r="51537" spans="2:24" x14ac:dyDescent="0.3">
      <c r="B51537" s="73"/>
      <c r="D51537" s="73"/>
      <c r="P51537" s="73"/>
      <c r="T51537" s="73"/>
      <c r="U51537" s="73"/>
      <c r="V51537" s="73"/>
      <c r="X51537" s="12"/>
    </row>
    <row r="51538" spans="2:24" x14ac:dyDescent="0.3">
      <c r="B51538" s="73"/>
      <c r="D51538" s="73"/>
      <c r="P51538" s="73"/>
      <c r="T51538" s="73"/>
      <c r="U51538" s="73"/>
      <c r="V51538" s="73"/>
      <c r="X51538" s="12"/>
    </row>
    <row r="51539" spans="2:24" x14ac:dyDescent="0.3">
      <c r="B51539" s="73"/>
      <c r="D51539" s="73"/>
      <c r="P51539" s="73"/>
      <c r="T51539" s="73"/>
      <c r="U51539" s="73"/>
      <c r="V51539" s="73"/>
      <c r="X51539" s="12"/>
    </row>
    <row r="51540" spans="2:24" x14ac:dyDescent="0.3">
      <c r="B51540" s="73"/>
      <c r="D51540" s="73"/>
      <c r="P51540" s="73"/>
      <c r="T51540" s="73"/>
      <c r="U51540" s="73"/>
      <c r="V51540" s="73"/>
      <c r="X51540" s="12"/>
    </row>
    <row r="51541" spans="2:24" x14ac:dyDescent="0.3">
      <c r="B51541" s="73"/>
      <c r="D51541" s="73"/>
      <c r="P51541" s="73"/>
      <c r="T51541" s="73"/>
      <c r="U51541" s="73"/>
      <c r="V51541" s="73"/>
      <c r="X51541" s="12"/>
    </row>
    <row r="51542" spans="2:24" x14ac:dyDescent="0.3">
      <c r="B51542" s="73"/>
      <c r="D51542" s="73"/>
      <c r="P51542" s="73"/>
      <c r="T51542" s="73"/>
      <c r="U51542" s="73"/>
      <c r="V51542" s="73"/>
      <c r="X51542" s="12"/>
    </row>
    <row r="51543" spans="2:24" x14ac:dyDescent="0.3">
      <c r="B51543" s="73"/>
      <c r="D51543" s="73"/>
      <c r="P51543" s="73"/>
      <c r="T51543" s="73"/>
      <c r="U51543" s="73"/>
      <c r="V51543" s="73"/>
      <c r="X51543" s="12"/>
    </row>
    <row r="51544" spans="2:24" x14ac:dyDescent="0.3">
      <c r="B51544" s="73"/>
      <c r="D51544" s="73"/>
      <c r="P51544" s="73"/>
      <c r="T51544" s="73"/>
      <c r="U51544" s="73"/>
      <c r="V51544" s="73"/>
      <c r="X51544" s="12"/>
    </row>
    <row r="51545" spans="2:24" x14ac:dyDescent="0.3">
      <c r="B51545" s="73"/>
      <c r="D51545" s="73"/>
      <c r="P51545" s="73"/>
      <c r="T51545" s="73"/>
      <c r="U51545" s="73"/>
      <c r="V51545" s="73"/>
      <c r="X51545" s="12"/>
    </row>
    <row r="51546" spans="2:24" x14ac:dyDescent="0.3">
      <c r="B51546" s="73"/>
      <c r="D51546" s="73"/>
      <c r="P51546" s="73"/>
      <c r="T51546" s="73"/>
      <c r="U51546" s="73"/>
      <c r="V51546" s="73"/>
      <c r="X51546" s="12"/>
    </row>
    <row r="51547" spans="2:24" x14ac:dyDescent="0.3">
      <c r="B51547" s="73"/>
      <c r="D51547" s="73"/>
      <c r="P51547" s="73"/>
      <c r="T51547" s="73"/>
      <c r="U51547" s="73"/>
      <c r="V51547" s="73"/>
      <c r="X51547" s="12"/>
    </row>
    <row r="51548" spans="2:24" x14ac:dyDescent="0.3">
      <c r="B51548" s="73"/>
      <c r="D51548" s="73"/>
      <c r="P51548" s="73"/>
      <c r="T51548" s="73"/>
      <c r="U51548" s="73"/>
      <c r="V51548" s="73"/>
      <c r="X51548" s="12"/>
    </row>
    <row r="51549" spans="2:24" x14ac:dyDescent="0.3">
      <c r="B51549" s="73"/>
      <c r="D51549" s="73"/>
      <c r="P51549" s="73"/>
      <c r="T51549" s="73"/>
      <c r="U51549" s="73"/>
      <c r="V51549" s="73"/>
      <c r="X51549" s="12"/>
    </row>
    <row r="51550" spans="2:24" x14ac:dyDescent="0.3">
      <c r="B51550" s="73"/>
      <c r="D51550" s="73"/>
      <c r="P51550" s="73"/>
      <c r="T51550" s="73"/>
      <c r="U51550" s="73"/>
      <c r="V51550" s="73"/>
      <c r="X51550" s="12"/>
    </row>
    <row r="51551" spans="2:24" x14ac:dyDescent="0.3">
      <c r="B51551" s="73"/>
      <c r="D51551" s="73"/>
      <c r="P51551" s="73"/>
      <c r="T51551" s="73"/>
      <c r="U51551" s="73"/>
      <c r="V51551" s="73"/>
      <c r="X51551" s="12"/>
    </row>
    <row r="51552" spans="2:24" x14ac:dyDescent="0.3">
      <c r="B51552" s="73"/>
      <c r="D51552" s="73"/>
      <c r="P51552" s="73"/>
      <c r="T51552" s="73"/>
      <c r="U51552" s="73"/>
      <c r="V51552" s="73"/>
      <c r="X51552" s="12"/>
    </row>
    <row r="51553" spans="2:24" x14ac:dyDescent="0.3">
      <c r="B51553" s="73"/>
      <c r="D51553" s="73"/>
      <c r="P51553" s="73"/>
      <c r="T51553" s="73"/>
      <c r="U51553" s="73"/>
      <c r="V51553" s="73"/>
      <c r="X51553" s="12"/>
    </row>
    <row r="51554" spans="2:24" x14ac:dyDescent="0.3">
      <c r="B51554" s="73"/>
      <c r="D51554" s="73"/>
      <c r="P51554" s="73"/>
      <c r="T51554" s="73"/>
      <c r="U51554" s="73"/>
      <c r="V51554" s="73"/>
      <c r="X51554" s="12"/>
    </row>
    <row r="51555" spans="2:24" x14ac:dyDescent="0.3">
      <c r="B51555" s="73"/>
      <c r="D51555" s="73"/>
      <c r="P51555" s="73"/>
      <c r="T51555" s="73"/>
      <c r="U51555" s="73"/>
      <c r="V51555" s="73"/>
      <c r="X51555" s="12"/>
    </row>
    <row r="51556" spans="2:24" x14ac:dyDescent="0.3">
      <c r="B51556" s="73"/>
      <c r="D51556" s="73"/>
      <c r="P51556" s="73"/>
      <c r="T51556" s="73"/>
      <c r="U51556" s="73"/>
      <c r="V51556" s="73"/>
      <c r="X51556" s="12"/>
    </row>
    <row r="51557" spans="2:24" x14ac:dyDescent="0.3">
      <c r="B51557" s="73"/>
      <c r="D51557" s="73"/>
      <c r="P51557" s="73"/>
      <c r="T51557" s="73"/>
      <c r="U51557" s="73"/>
      <c r="V51557" s="73"/>
      <c r="X51557" s="12"/>
    </row>
    <row r="51558" spans="2:24" x14ac:dyDescent="0.3">
      <c r="B51558" s="73"/>
      <c r="D51558" s="73"/>
      <c r="P51558" s="73"/>
      <c r="T51558" s="73"/>
      <c r="U51558" s="73"/>
      <c r="V51558" s="73"/>
      <c r="X51558" s="12"/>
    </row>
    <row r="51559" spans="2:24" x14ac:dyDescent="0.3">
      <c r="B51559" s="73"/>
      <c r="D51559" s="73"/>
      <c r="P51559" s="73"/>
      <c r="T51559" s="73"/>
      <c r="U51559" s="73"/>
      <c r="V51559" s="73"/>
      <c r="X51559" s="12"/>
    </row>
    <row r="51560" spans="2:24" x14ac:dyDescent="0.3">
      <c r="B51560" s="73"/>
      <c r="D51560" s="73"/>
      <c r="P51560" s="73"/>
      <c r="T51560" s="73"/>
      <c r="U51560" s="73"/>
      <c r="V51560" s="73"/>
      <c r="X51560" s="12"/>
    </row>
    <row r="51561" spans="2:24" x14ac:dyDescent="0.3">
      <c r="B51561" s="73"/>
      <c r="D51561" s="73"/>
      <c r="P51561" s="73"/>
      <c r="T51561" s="73"/>
      <c r="U51561" s="73"/>
      <c r="V51561" s="73"/>
      <c r="X51561" s="12"/>
    </row>
    <row r="51562" spans="2:24" x14ac:dyDescent="0.3">
      <c r="B51562" s="73"/>
      <c r="D51562" s="73"/>
      <c r="P51562" s="73"/>
      <c r="T51562" s="73"/>
      <c r="U51562" s="73"/>
      <c r="V51562" s="73"/>
      <c r="X51562" s="12"/>
    </row>
    <row r="51563" spans="2:24" x14ac:dyDescent="0.3">
      <c r="B51563" s="73"/>
      <c r="D51563" s="73"/>
      <c r="P51563" s="73"/>
      <c r="T51563" s="73"/>
      <c r="U51563" s="73"/>
      <c r="V51563" s="73"/>
      <c r="X51563" s="12"/>
    </row>
    <row r="51564" spans="2:24" x14ac:dyDescent="0.3">
      <c r="B51564" s="73"/>
      <c r="D51564" s="73"/>
      <c r="P51564" s="73"/>
      <c r="T51564" s="73"/>
      <c r="U51564" s="73"/>
      <c r="V51564" s="73"/>
      <c r="X51564" s="12"/>
    </row>
    <row r="51565" spans="2:24" x14ac:dyDescent="0.3">
      <c r="B51565" s="73"/>
      <c r="D51565" s="73"/>
      <c r="P51565" s="73"/>
      <c r="T51565" s="73"/>
      <c r="U51565" s="73"/>
      <c r="V51565" s="73"/>
      <c r="X51565" s="12"/>
    </row>
    <row r="51566" spans="2:24" x14ac:dyDescent="0.3">
      <c r="B51566" s="73"/>
      <c r="D51566" s="73"/>
      <c r="P51566" s="73"/>
      <c r="T51566" s="73"/>
      <c r="U51566" s="73"/>
      <c r="V51566" s="73"/>
      <c r="X51566" s="12"/>
    </row>
    <row r="51567" spans="2:24" x14ac:dyDescent="0.3">
      <c r="B51567" s="73"/>
      <c r="D51567" s="73"/>
      <c r="P51567" s="73"/>
      <c r="T51567" s="73"/>
      <c r="U51567" s="73"/>
      <c r="V51567" s="73"/>
      <c r="X51567" s="12"/>
    </row>
    <row r="51568" spans="2:24" x14ac:dyDescent="0.3">
      <c r="B51568" s="73"/>
      <c r="D51568" s="73"/>
      <c r="P51568" s="73"/>
      <c r="T51568" s="73"/>
      <c r="U51568" s="73"/>
      <c r="V51568" s="73"/>
      <c r="X51568" s="12"/>
    </row>
    <row r="51569" spans="2:24" x14ac:dyDescent="0.3">
      <c r="B51569" s="73"/>
      <c r="D51569" s="73"/>
      <c r="P51569" s="73"/>
      <c r="T51569" s="73"/>
      <c r="U51569" s="73"/>
      <c r="V51569" s="73"/>
      <c r="X51569" s="12"/>
    </row>
    <row r="51570" spans="2:24" x14ac:dyDescent="0.3">
      <c r="B51570" s="73"/>
      <c r="D51570" s="73"/>
      <c r="P51570" s="73"/>
      <c r="T51570" s="73"/>
      <c r="U51570" s="73"/>
      <c r="V51570" s="73"/>
      <c r="X51570" s="12"/>
    </row>
    <row r="51571" spans="2:24" x14ac:dyDescent="0.3">
      <c r="B51571" s="73"/>
      <c r="D51571" s="73"/>
      <c r="P51571" s="73"/>
      <c r="T51571" s="73"/>
      <c r="U51571" s="73"/>
      <c r="V51571" s="73"/>
      <c r="X51571" s="12"/>
    </row>
    <row r="51572" spans="2:24" x14ac:dyDescent="0.3">
      <c r="B51572" s="73"/>
      <c r="D51572" s="73"/>
      <c r="P51572" s="73"/>
      <c r="T51572" s="73"/>
      <c r="U51572" s="73"/>
      <c r="V51572" s="73"/>
      <c r="X51572" s="12"/>
    </row>
    <row r="51573" spans="2:24" x14ac:dyDescent="0.3">
      <c r="B51573" s="73"/>
      <c r="D51573" s="73"/>
      <c r="P51573" s="73"/>
      <c r="T51573" s="73"/>
      <c r="U51573" s="73"/>
      <c r="V51573" s="73"/>
      <c r="X51573" s="12"/>
    </row>
    <row r="51574" spans="2:24" x14ac:dyDescent="0.3">
      <c r="B51574" s="73"/>
      <c r="D51574" s="73"/>
      <c r="P51574" s="73"/>
      <c r="T51574" s="73"/>
      <c r="U51574" s="73"/>
      <c r="V51574" s="73"/>
      <c r="X51574" s="12"/>
    </row>
    <row r="51575" spans="2:24" x14ac:dyDescent="0.3">
      <c r="B51575" s="73"/>
      <c r="D51575" s="73"/>
      <c r="P51575" s="73"/>
      <c r="T51575" s="73"/>
      <c r="U51575" s="73"/>
      <c r="V51575" s="73"/>
      <c r="X51575" s="12"/>
    </row>
    <row r="51576" spans="2:24" x14ac:dyDescent="0.3">
      <c r="B51576" s="73"/>
      <c r="D51576" s="73"/>
      <c r="P51576" s="73"/>
      <c r="T51576" s="73"/>
      <c r="U51576" s="73"/>
      <c r="V51576" s="73"/>
      <c r="X51576" s="12"/>
    </row>
    <row r="51577" spans="2:24" x14ac:dyDescent="0.3">
      <c r="B51577" s="73"/>
      <c r="D51577" s="73"/>
      <c r="P51577" s="73"/>
      <c r="T51577" s="73"/>
      <c r="U51577" s="73"/>
      <c r="V51577" s="73"/>
      <c r="X51577" s="12"/>
    </row>
    <row r="51578" spans="2:24" x14ac:dyDescent="0.3">
      <c r="B51578" s="73"/>
      <c r="D51578" s="73"/>
      <c r="P51578" s="73"/>
      <c r="T51578" s="73"/>
      <c r="U51578" s="73"/>
      <c r="V51578" s="73"/>
      <c r="X51578" s="12"/>
    </row>
    <row r="51579" spans="2:24" x14ac:dyDescent="0.3">
      <c r="B51579" s="73"/>
      <c r="D51579" s="73"/>
      <c r="P51579" s="73"/>
      <c r="T51579" s="73"/>
      <c r="U51579" s="73"/>
      <c r="V51579" s="73"/>
      <c r="X51579" s="12"/>
    </row>
    <row r="51580" spans="2:24" x14ac:dyDescent="0.3">
      <c r="B51580" s="73"/>
      <c r="D51580" s="73"/>
      <c r="P51580" s="73"/>
      <c r="T51580" s="73"/>
      <c r="U51580" s="73"/>
      <c r="V51580" s="73"/>
      <c r="X51580" s="12"/>
    </row>
    <row r="51581" spans="2:24" x14ac:dyDescent="0.3">
      <c r="B51581" s="73"/>
      <c r="D51581" s="73"/>
      <c r="P51581" s="73"/>
      <c r="T51581" s="73"/>
      <c r="U51581" s="73"/>
      <c r="V51581" s="73"/>
      <c r="X51581" s="12"/>
    </row>
    <row r="51582" spans="2:24" x14ac:dyDescent="0.3">
      <c r="B51582" s="73"/>
      <c r="D51582" s="73"/>
      <c r="P51582" s="73"/>
      <c r="T51582" s="73"/>
      <c r="U51582" s="73"/>
      <c r="V51582" s="73"/>
      <c r="X51582" s="12"/>
    </row>
    <row r="51583" spans="2:24" x14ac:dyDescent="0.3">
      <c r="B51583" s="73"/>
      <c r="D51583" s="73"/>
      <c r="P51583" s="73"/>
      <c r="T51583" s="73"/>
      <c r="U51583" s="73"/>
      <c r="V51583" s="73"/>
      <c r="X51583" s="12"/>
    </row>
    <row r="51584" spans="2:24" x14ac:dyDescent="0.3">
      <c r="B51584" s="73"/>
      <c r="D51584" s="73"/>
      <c r="P51584" s="73"/>
      <c r="T51584" s="73"/>
      <c r="U51584" s="73"/>
      <c r="V51584" s="73"/>
      <c r="X51584" s="12"/>
    </row>
    <row r="51585" spans="2:24" x14ac:dyDescent="0.3">
      <c r="B51585" s="73"/>
      <c r="D51585" s="73"/>
      <c r="P51585" s="73"/>
      <c r="T51585" s="73"/>
      <c r="U51585" s="73"/>
      <c r="V51585" s="73"/>
      <c r="X51585" s="12"/>
    </row>
    <row r="51586" spans="2:24" x14ac:dyDescent="0.3">
      <c r="B51586" s="73"/>
      <c r="D51586" s="73"/>
      <c r="P51586" s="73"/>
      <c r="T51586" s="73"/>
      <c r="U51586" s="73"/>
      <c r="V51586" s="73"/>
      <c r="X51586" s="12"/>
    </row>
    <row r="51587" spans="2:24" x14ac:dyDescent="0.3">
      <c r="B51587" s="73"/>
      <c r="D51587" s="73"/>
      <c r="P51587" s="73"/>
      <c r="T51587" s="73"/>
      <c r="U51587" s="73"/>
      <c r="V51587" s="73"/>
      <c r="X51587" s="12"/>
    </row>
    <row r="51588" spans="2:24" x14ac:dyDescent="0.3">
      <c r="B51588" s="73"/>
      <c r="D51588" s="73"/>
      <c r="P51588" s="73"/>
      <c r="T51588" s="73"/>
      <c r="U51588" s="73"/>
      <c r="V51588" s="73"/>
      <c r="X51588" s="12"/>
    </row>
    <row r="51589" spans="2:24" x14ac:dyDescent="0.3">
      <c r="B51589" s="73"/>
      <c r="D51589" s="73"/>
      <c r="P51589" s="73"/>
      <c r="T51589" s="73"/>
      <c r="U51589" s="73"/>
      <c r="V51589" s="73"/>
      <c r="X51589" s="12"/>
    </row>
    <row r="51590" spans="2:24" x14ac:dyDescent="0.3">
      <c r="B51590" s="73"/>
      <c r="D51590" s="73"/>
      <c r="P51590" s="73"/>
      <c r="T51590" s="73"/>
      <c r="U51590" s="73"/>
      <c r="V51590" s="73"/>
      <c r="X51590" s="12"/>
    </row>
    <row r="51591" spans="2:24" x14ac:dyDescent="0.3">
      <c r="B51591" s="73"/>
      <c r="D51591" s="73"/>
      <c r="P51591" s="73"/>
      <c r="T51591" s="73"/>
      <c r="U51591" s="73"/>
      <c r="V51591" s="73"/>
      <c r="X51591" s="12"/>
    </row>
    <row r="51592" spans="2:24" x14ac:dyDescent="0.3">
      <c r="B51592" s="73"/>
      <c r="D51592" s="73"/>
      <c r="P51592" s="73"/>
      <c r="T51592" s="73"/>
      <c r="U51592" s="73"/>
      <c r="V51592" s="73"/>
      <c r="X51592" s="12"/>
    </row>
    <row r="51593" spans="2:24" x14ac:dyDescent="0.3">
      <c r="B51593" s="73"/>
      <c r="D51593" s="73"/>
      <c r="P51593" s="73"/>
      <c r="T51593" s="73"/>
      <c r="U51593" s="73"/>
      <c r="V51593" s="73"/>
      <c r="X51593" s="12"/>
    </row>
    <row r="51594" spans="2:24" x14ac:dyDescent="0.3">
      <c r="B51594" s="73"/>
      <c r="D51594" s="73"/>
      <c r="P51594" s="73"/>
      <c r="T51594" s="73"/>
      <c r="U51594" s="73"/>
      <c r="V51594" s="73"/>
      <c r="X51594" s="12"/>
    </row>
    <row r="51595" spans="2:24" x14ac:dyDescent="0.3">
      <c r="B51595" s="73"/>
      <c r="D51595" s="73"/>
      <c r="P51595" s="73"/>
      <c r="T51595" s="73"/>
      <c r="U51595" s="73"/>
      <c r="V51595" s="73"/>
      <c r="X51595" s="12"/>
    </row>
    <row r="51596" spans="2:24" x14ac:dyDescent="0.3">
      <c r="B51596" s="73"/>
      <c r="D51596" s="73"/>
      <c r="P51596" s="73"/>
      <c r="T51596" s="73"/>
      <c r="U51596" s="73"/>
      <c r="V51596" s="73"/>
      <c r="X51596" s="12"/>
    </row>
    <row r="51597" spans="2:24" x14ac:dyDescent="0.3">
      <c r="B51597" s="73"/>
      <c r="D51597" s="73"/>
      <c r="P51597" s="73"/>
      <c r="T51597" s="73"/>
      <c r="U51597" s="73"/>
      <c r="V51597" s="73"/>
      <c r="X51597" s="12"/>
    </row>
    <row r="51598" spans="2:24" x14ac:dyDescent="0.3">
      <c r="B51598" s="73"/>
      <c r="D51598" s="73"/>
      <c r="P51598" s="73"/>
      <c r="T51598" s="73"/>
      <c r="U51598" s="73"/>
      <c r="V51598" s="73"/>
      <c r="X51598" s="12"/>
    </row>
    <row r="51599" spans="2:24" x14ac:dyDescent="0.3">
      <c r="B51599" s="73"/>
      <c r="D51599" s="73"/>
      <c r="P51599" s="73"/>
      <c r="T51599" s="73"/>
      <c r="U51599" s="73"/>
      <c r="V51599" s="73"/>
      <c r="X51599" s="12"/>
    </row>
    <row r="51600" spans="2:24" x14ac:dyDescent="0.3">
      <c r="B51600" s="73"/>
      <c r="D51600" s="73"/>
      <c r="P51600" s="73"/>
      <c r="T51600" s="73"/>
      <c r="U51600" s="73"/>
      <c r="V51600" s="73"/>
      <c r="X51600" s="12"/>
    </row>
    <row r="51601" spans="2:24" x14ac:dyDescent="0.3">
      <c r="B51601" s="73"/>
      <c r="D51601" s="73"/>
      <c r="P51601" s="73"/>
      <c r="T51601" s="73"/>
      <c r="U51601" s="73"/>
      <c r="V51601" s="73"/>
      <c r="X51601" s="12"/>
    </row>
    <row r="51602" spans="2:24" x14ac:dyDescent="0.3">
      <c r="B51602" s="73"/>
      <c r="D51602" s="73"/>
      <c r="P51602" s="73"/>
      <c r="T51602" s="73"/>
      <c r="U51602" s="73"/>
      <c r="V51602" s="73"/>
      <c r="X51602" s="12"/>
    </row>
    <row r="51603" spans="2:24" x14ac:dyDescent="0.3">
      <c r="B51603" s="73"/>
      <c r="D51603" s="73"/>
      <c r="P51603" s="73"/>
      <c r="T51603" s="73"/>
      <c r="U51603" s="73"/>
      <c r="V51603" s="73"/>
      <c r="X51603" s="12"/>
    </row>
    <row r="51604" spans="2:24" x14ac:dyDescent="0.3">
      <c r="B51604" s="73"/>
      <c r="D51604" s="73"/>
      <c r="P51604" s="73"/>
      <c r="T51604" s="73"/>
      <c r="U51604" s="73"/>
      <c r="V51604" s="73"/>
      <c r="X51604" s="12"/>
    </row>
    <row r="51605" spans="2:24" x14ac:dyDescent="0.3">
      <c r="B51605" s="73"/>
      <c r="D51605" s="73"/>
      <c r="P51605" s="73"/>
      <c r="T51605" s="73"/>
      <c r="U51605" s="73"/>
      <c r="V51605" s="73"/>
      <c r="X51605" s="12"/>
    </row>
    <row r="51606" spans="2:24" x14ac:dyDescent="0.3">
      <c r="B51606" s="73"/>
      <c r="D51606" s="73"/>
      <c r="P51606" s="73"/>
      <c r="T51606" s="73"/>
      <c r="U51606" s="73"/>
      <c r="V51606" s="73"/>
      <c r="X51606" s="12"/>
    </row>
    <row r="51607" spans="2:24" x14ac:dyDescent="0.3">
      <c r="B51607" s="73"/>
      <c r="D51607" s="73"/>
      <c r="P51607" s="73"/>
      <c r="T51607" s="73"/>
      <c r="U51607" s="73"/>
      <c r="V51607" s="73"/>
      <c r="X51607" s="12"/>
    </row>
    <row r="51608" spans="2:24" x14ac:dyDescent="0.3">
      <c r="B51608" s="73"/>
      <c r="D51608" s="73"/>
      <c r="P51608" s="73"/>
      <c r="T51608" s="73"/>
      <c r="U51608" s="73"/>
      <c r="V51608" s="73"/>
      <c r="X51608" s="12"/>
    </row>
    <row r="51609" spans="2:24" x14ac:dyDescent="0.3">
      <c r="B51609" s="73"/>
      <c r="D51609" s="73"/>
      <c r="P51609" s="73"/>
      <c r="T51609" s="73"/>
      <c r="U51609" s="73"/>
      <c r="V51609" s="73"/>
      <c r="X51609" s="12"/>
    </row>
    <row r="51610" spans="2:24" x14ac:dyDescent="0.3">
      <c r="B51610" s="73"/>
      <c r="D51610" s="73"/>
      <c r="P51610" s="73"/>
      <c r="T51610" s="73"/>
      <c r="U51610" s="73"/>
      <c r="V51610" s="73"/>
      <c r="X51610" s="12"/>
    </row>
    <row r="51611" spans="2:24" x14ac:dyDescent="0.3">
      <c r="B51611" s="73"/>
      <c r="D51611" s="73"/>
      <c r="P51611" s="73"/>
      <c r="T51611" s="73"/>
      <c r="U51611" s="73"/>
      <c r="V51611" s="73"/>
      <c r="X51611" s="12"/>
    </row>
    <row r="51612" spans="2:24" x14ac:dyDescent="0.3">
      <c r="B51612" s="73"/>
      <c r="D51612" s="73"/>
      <c r="P51612" s="73"/>
      <c r="T51612" s="73"/>
      <c r="U51612" s="73"/>
      <c r="V51612" s="73"/>
      <c r="X51612" s="12"/>
    </row>
    <row r="51613" spans="2:24" x14ac:dyDescent="0.3">
      <c r="B51613" s="73"/>
      <c r="D51613" s="73"/>
      <c r="P51613" s="73"/>
      <c r="T51613" s="73"/>
      <c r="U51613" s="73"/>
      <c r="V51613" s="73"/>
      <c r="X51613" s="12"/>
    </row>
    <row r="51614" spans="2:24" x14ac:dyDescent="0.3">
      <c r="B51614" s="73"/>
      <c r="D51614" s="73"/>
      <c r="P51614" s="73"/>
      <c r="T51614" s="73"/>
      <c r="U51614" s="73"/>
      <c r="V51614" s="73"/>
      <c r="X51614" s="12"/>
    </row>
    <row r="51615" spans="2:24" x14ac:dyDescent="0.3">
      <c r="B51615" s="73"/>
      <c r="D51615" s="73"/>
      <c r="P51615" s="73"/>
      <c r="T51615" s="73"/>
      <c r="U51615" s="73"/>
      <c r="V51615" s="73"/>
      <c r="X51615" s="12"/>
    </row>
    <row r="51616" spans="2:24" x14ac:dyDescent="0.3">
      <c r="B51616" s="73"/>
      <c r="D51616" s="73"/>
      <c r="P51616" s="73"/>
      <c r="T51616" s="73"/>
      <c r="U51616" s="73"/>
      <c r="V51616" s="73"/>
      <c r="X51616" s="12"/>
    </row>
    <row r="51617" spans="2:24" x14ac:dyDescent="0.3">
      <c r="B51617" s="73"/>
      <c r="D51617" s="73"/>
      <c r="P51617" s="73"/>
      <c r="T51617" s="73"/>
      <c r="U51617" s="73"/>
      <c r="V51617" s="73"/>
      <c r="X51617" s="12"/>
    </row>
    <row r="51618" spans="2:24" x14ac:dyDescent="0.3">
      <c r="B51618" s="73"/>
      <c r="D51618" s="73"/>
      <c r="P51618" s="73"/>
      <c r="T51618" s="73"/>
      <c r="U51618" s="73"/>
      <c r="V51618" s="73"/>
      <c r="X51618" s="12"/>
    </row>
    <row r="51619" spans="2:24" x14ac:dyDescent="0.3">
      <c r="B51619" s="73"/>
      <c r="D51619" s="73"/>
      <c r="P51619" s="73"/>
      <c r="T51619" s="73"/>
      <c r="U51619" s="73"/>
      <c r="V51619" s="73"/>
      <c r="X51619" s="12"/>
    </row>
    <row r="51620" spans="2:24" x14ac:dyDescent="0.3">
      <c r="B51620" s="73"/>
      <c r="D51620" s="73"/>
      <c r="P51620" s="73"/>
      <c r="T51620" s="73"/>
      <c r="U51620" s="73"/>
      <c r="V51620" s="73"/>
      <c r="X51620" s="12"/>
    </row>
    <row r="51621" spans="2:24" x14ac:dyDescent="0.3">
      <c r="B51621" s="73"/>
      <c r="D51621" s="73"/>
      <c r="P51621" s="73"/>
      <c r="T51621" s="73"/>
      <c r="U51621" s="73"/>
      <c r="V51621" s="73"/>
      <c r="X51621" s="12"/>
    </row>
    <row r="51622" spans="2:24" x14ac:dyDescent="0.3">
      <c r="B51622" s="73"/>
      <c r="D51622" s="73"/>
      <c r="P51622" s="73"/>
      <c r="T51622" s="73"/>
      <c r="U51622" s="73"/>
      <c r="V51622" s="73"/>
      <c r="X51622" s="12"/>
    </row>
    <row r="51623" spans="2:24" x14ac:dyDescent="0.3">
      <c r="B51623" s="73"/>
      <c r="D51623" s="73"/>
      <c r="P51623" s="73"/>
      <c r="T51623" s="73"/>
      <c r="U51623" s="73"/>
      <c r="V51623" s="73"/>
      <c r="X51623" s="12"/>
    </row>
    <row r="51624" spans="2:24" x14ac:dyDescent="0.3">
      <c r="B51624" s="73"/>
      <c r="D51624" s="73"/>
      <c r="P51624" s="73"/>
      <c r="T51624" s="73"/>
      <c r="U51624" s="73"/>
      <c r="V51624" s="73"/>
      <c r="X51624" s="12"/>
    </row>
    <row r="51625" spans="2:24" x14ac:dyDescent="0.3">
      <c r="B51625" s="73"/>
      <c r="D51625" s="73"/>
      <c r="P51625" s="73"/>
      <c r="T51625" s="73"/>
      <c r="U51625" s="73"/>
      <c r="V51625" s="73"/>
      <c r="X51625" s="12"/>
    </row>
    <row r="51626" spans="2:24" x14ac:dyDescent="0.3">
      <c r="B51626" s="73"/>
      <c r="D51626" s="73"/>
      <c r="P51626" s="73"/>
      <c r="T51626" s="73"/>
      <c r="U51626" s="73"/>
      <c r="V51626" s="73"/>
      <c r="X51626" s="12"/>
    </row>
    <row r="51627" spans="2:24" x14ac:dyDescent="0.3">
      <c r="B51627" s="73"/>
      <c r="D51627" s="73"/>
      <c r="P51627" s="73"/>
      <c r="T51627" s="73"/>
      <c r="U51627" s="73"/>
      <c r="V51627" s="73"/>
      <c r="X51627" s="12"/>
    </row>
    <row r="51628" spans="2:24" x14ac:dyDescent="0.3">
      <c r="B51628" s="73"/>
      <c r="D51628" s="73"/>
      <c r="P51628" s="73"/>
      <c r="T51628" s="73"/>
      <c r="U51628" s="73"/>
      <c r="V51628" s="73"/>
      <c r="X51628" s="12"/>
    </row>
    <row r="51629" spans="2:24" x14ac:dyDescent="0.3">
      <c r="B51629" s="73"/>
      <c r="D51629" s="73"/>
      <c r="P51629" s="73"/>
      <c r="T51629" s="73"/>
      <c r="U51629" s="73"/>
      <c r="V51629" s="73"/>
      <c r="X51629" s="12"/>
    </row>
    <row r="51630" spans="2:24" x14ac:dyDescent="0.3">
      <c r="B51630" s="73"/>
      <c r="D51630" s="73"/>
      <c r="P51630" s="73"/>
      <c r="T51630" s="73"/>
      <c r="U51630" s="73"/>
      <c r="V51630" s="73"/>
      <c r="X51630" s="12"/>
    </row>
    <row r="51631" spans="2:24" x14ac:dyDescent="0.3">
      <c r="B51631" s="73"/>
      <c r="D51631" s="73"/>
      <c r="P51631" s="73"/>
      <c r="T51631" s="73"/>
      <c r="U51631" s="73"/>
      <c r="V51631" s="73"/>
      <c r="X51631" s="12"/>
    </row>
    <row r="51632" spans="2:24" x14ac:dyDescent="0.3">
      <c r="B51632" s="73"/>
      <c r="D51632" s="73"/>
      <c r="P51632" s="73"/>
      <c r="T51632" s="73"/>
      <c r="U51632" s="73"/>
      <c r="V51632" s="73"/>
      <c r="X51632" s="12"/>
    </row>
    <row r="51633" spans="2:24" x14ac:dyDescent="0.3">
      <c r="B51633" s="73"/>
      <c r="D51633" s="73"/>
      <c r="P51633" s="73"/>
      <c r="T51633" s="73"/>
      <c r="U51633" s="73"/>
      <c r="V51633" s="73"/>
      <c r="X51633" s="12"/>
    </row>
    <row r="51634" spans="2:24" x14ac:dyDescent="0.3">
      <c r="B51634" s="73"/>
      <c r="D51634" s="73"/>
      <c r="P51634" s="73"/>
      <c r="T51634" s="73"/>
      <c r="U51634" s="73"/>
      <c r="V51634" s="73"/>
      <c r="X51634" s="12"/>
    </row>
    <row r="51635" spans="2:24" x14ac:dyDescent="0.3">
      <c r="B51635" s="73"/>
      <c r="D51635" s="73"/>
      <c r="P51635" s="73"/>
      <c r="T51635" s="73"/>
      <c r="U51635" s="73"/>
      <c r="V51635" s="73"/>
      <c r="X51635" s="12"/>
    </row>
    <row r="51636" spans="2:24" x14ac:dyDescent="0.3">
      <c r="B51636" s="73"/>
      <c r="D51636" s="73"/>
      <c r="P51636" s="73"/>
      <c r="T51636" s="73"/>
      <c r="U51636" s="73"/>
      <c r="V51636" s="73"/>
      <c r="X51636" s="12"/>
    </row>
    <row r="51637" spans="2:24" x14ac:dyDescent="0.3">
      <c r="B51637" s="73"/>
      <c r="D51637" s="73"/>
      <c r="P51637" s="73"/>
      <c r="T51637" s="73"/>
      <c r="U51637" s="73"/>
      <c r="V51637" s="73"/>
      <c r="X51637" s="12"/>
    </row>
    <row r="51638" spans="2:24" x14ac:dyDescent="0.3">
      <c r="B51638" s="73"/>
      <c r="D51638" s="73"/>
      <c r="P51638" s="73"/>
      <c r="T51638" s="73"/>
      <c r="U51638" s="73"/>
      <c r="V51638" s="73"/>
      <c r="X51638" s="12"/>
    </row>
    <row r="51639" spans="2:24" x14ac:dyDescent="0.3">
      <c r="B51639" s="73"/>
      <c r="D51639" s="73"/>
      <c r="P51639" s="73"/>
      <c r="T51639" s="73"/>
      <c r="U51639" s="73"/>
      <c r="V51639" s="73"/>
      <c r="X51639" s="12"/>
    </row>
    <row r="51640" spans="2:24" x14ac:dyDescent="0.3">
      <c r="B51640" s="73"/>
      <c r="D51640" s="73"/>
      <c r="P51640" s="73"/>
      <c r="T51640" s="73"/>
      <c r="U51640" s="73"/>
      <c r="V51640" s="73"/>
      <c r="X51640" s="12"/>
    </row>
    <row r="51641" spans="2:24" x14ac:dyDescent="0.3">
      <c r="B51641" s="73"/>
      <c r="D51641" s="73"/>
      <c r="P51641" s="73"/>
      <c r="T51641" s="73"/>
      <c r="U51641" s="73"/>
      <c r="V51641" s="73"/>
      <c r="X51641" s="12"/>
    </row>
    <row r="51642" spans="2:24" x14ac:dyDescent="0.3">
      <c r="B51642" s="73"/>
      <c r="D51642" s="73"/>
      <c r="P51642" s="73"/>
      <c r="T51642" s="73"/>
      <c r="U51642" s="73"/>
      <c r="V51642" s="73"/>
      <c r="X51642" s="12"/>
    </row>
    <row r="51643" spans="2:24" x14ac:dyDescent="0.3">
      <c r="B51643" s="73"/>
      <c r="D51643" s="73"/>
      <c r="P51643" s="73"/>
      <c r="T51643" s="73"/>
      <c r="U51643" s="73"/>
      <c r="V51643" s="73"/>
      <c r="X51643" s="12"/>
    </row>
    <row r="51644" spans="2:24" x14ac:dyDescent="0.3">
      <c r="B51644" s="73"/>
      <c r="D51644" s="73"/>
      <c r="P51644" s="73"/>
      <c r="T51644" s="73"/>
      <c r="U51644" s="73"/>
      <c r="V51644" s="73"/>
      <c r="X51644" s="12"/>
    </row>
    <row r="51645" spans="2:24" x14ac:dyDescent="0.3">
      <c r="B51645" s="73"/>
      <c r="D51645" s="73"/>
      <c r="P51645" s="73"/>
      <c r="T51645" s="73"/>
      <c r="U51645" s="73"/>
      <c r="V51645" s="73"/>
      <c r="X51645" s="12"/>
    </row>
    <row r="51646" spans="2:24" x14ac:dyDescent="0.3">
      <c r="B51646" s="73"/>
      <c r="D51646" s="73"/>
      <c r="P51646" s="73"/>
      <c r="T51646" s="73"/>
      <c r="U51646" s="73"/>
      <c r="V51646" s="73"/>
      <c r="X51646" s="12"/>
    </row>
    <row r="51647" spans="2:24" x14ac:dyDescent="0.3">
      <c r="B51647" s="73"/>
      <c r="D51647" s="73"/>
      <c r="P51647" s="73"/>
      <c r="T51647" s="73"/>
      <c r="U51647" s="73"/>
      <c r="V51647" s="73"/>
      <c r="X51647" s="12"/>
    </row>
    <row r="51648" spans="2:24" x14ac:dyDescent="0.3">
      <c r="B51648" s="73"/>
      <c r="D51648" s="73"/>
      <c r="P51648" s="73"/>
      <c r="T51648" s="73"/>
      <c r="U51648" s="73"/>
      <c r="V51648" s="73"/>
      <c r="X51648" s="12"/>
    </row>
    <row r="51649" spans="2:24" x14ac:dyDescent="0.3">
      <c r="B51649" s="73"/>
      <c r="D51649" s="73"/>
      <c r="P51649" s="73"/>
      <c r="T51649" s="73"/>
      <c r="U51649" s="73"/>
      <c r="V51649" s="73"/>
      <c r="X51649" s="12"/>
    </row>
    <row r="51650" spans="2:24" x14ac:dyDescent="0.3">
      <c r="B51650" s="73"/>
      <c r="D51650" s="73"/>
      <c r="P51650" s="73"/>
      <c r="T51650" s="73"/>
      <c r="U51650" s="73"/>
      <c r="V51650" s="73"/>
      <c r="X51650" s="12"/>
    </row>
    <row r="51651" spans="2:24" x14ac:dyDescent="0.3">
      <c r="B51651" s="73"/>
      <c r="D51651" s="73"/>
      <c r="P51651" s="73"/>
      <c r="T51651" s="73"/>
      <c r="U51651" s="73"/>
      <c r="V51651" s="73"/>
      <c r="X51651" s="12"/>
    </row>
    <row r="51652" spans="2:24" x14ac:dyDescent="0.3">
      <c r="B51652" s="73"/>
      <c r="D51652" s="73"/>
      <c r="P51652" s="73"/>
      <c r="T51652" s="73"/>
      <c r="U51652" s="73"/>
      <c r="V51652" s="73"/>
      <c r="X51652" s="12"/>
    </row>
    <row r="51653" spans="2:24" x14ac:dyDescent="0.3">
      <c r="B51653" s="73"/>
      <c r="D51653" s="73"/>
      <c r="P51653" s="73"/>
      <c r="T51653" s="73"/>
      <c r="U51653" s="73"/>
      <c r="V51653" s="73"/>
      <c r="X51653" s="12"/>
    </row>
    <row r="51654" spans="2:24" x14ac:dyDescent="0.3">
      <c r="B51654" s="73"/>
      <c r="D51654" s="73"/>
      <c r="P51654" s="73"/>
      <c r="T51654" s="73"/>
      <c r="U51654" s="73"/>
      <c r="V51654" s="73"/>
      <c r="X51654" s="12"/>
    </row>
    <row r="51655" spans="2:24" x14ac:dyDescent="0.3">
      <c r="B51655" s="73"/>
      <c r="D51655" s="73"/>
      <c r="P51655" s="73"/>
      <c r="T51655" s="73"/>
      <c r="U51655" s="73"/>
      <c r="V51655" s="73"/>
      <c r="X51655" s="12"/>
    </row>
    <row r="51656" spans="2:24" x14ac:dyDescent="0.3">
      <c r="B51656" s="73"/>
      <c r="D51656" s="73"/>
      <c r="P51656" s="73"/>
      <c r="T51656" s="73"/>
      <c r="U51656" s="73"/>
      <c r="V51656" s="73"/>
      <c r="X51656" s="12"/>
    </row>
    <row r="51657" spans="2:24" x14ac:dyDescent="0.3">
      <c r="B51657" s="73"/>
      <c r="D51657" s="73"/>
      <c r="P51657" s="73"/>
      <c r="T51657" s="73"/>
      <c r="U51657" s="73"/>
      <c r="V51657" s="73"/>
      <c r="X51657" s="12"/>
    </row>
    <row r="51658" spans="2:24" x14ac:dyDescent="0.3">
      <c r="B51658" s="73"/>
      <c r="D51658" s="73"/>
      <c r="P51658" s="73"/>
      <c r="T51658" s="73"/>
      <c r="U51658" s="73"/>
      <c r="V51658" s="73"/>
      <c r="X51658" s="12"/>
    </row>
    <row r="51659" spans="2:24" x14ac:dyDescent="0.3">
      <c r="B51659" s="73"/>
      <c r="D51659" s="73"/>
      <c r="P51659" s="73"/>
      <c r="T51659" s="73"/>
      <c r="U51659" s="73"/>
      <c r="V51659" s="73"/>
      <c r="X51659" s="12"/>
    </row>
    <row r="51660" spans="2:24" x14ac:dyDescent="0.3">
      <c r="B51660" s="73"/>
      <c r="D51660" s="73"/>
      <c r="P51660" s="73"/>
      <c r="T51660" s="73"/>
      <c r="U51660" s="73"/>
      <c r="V51660" s="73"/>
      <c r="X51660" s="12"/>
    </row>
    <row r="51661" spans="2:24" x14ac:dyDescent="0.3">
      <c r="B51661" s="73"/>
      <c r="D51661" s="73"/>
      <c r="P51661" s="73"/>
      <c r="T51661" s="73"/>
      <c r="U51661" s="73"/>
      <c r="V51661" s="73"/>
      <c r="X51661" s="12"/>
    </row>
    <row r="51662" spans="2:24" x14ac:dyDescent="0.3">
      <c r="B51662" s="73"/>
      <c r="D51662" s="73"/>
      <c r="P51662" s="73"/>
      <c r="T51662" s="73"/>
      <c r="U51662" s="73"/>
      <c r="V51662" s="73"/>
      <c r="X51662" s="12"/>
    </row>
    <row r="51663" spans="2:24" x14ac:dyDescent="0.3">
      <c r="B51663" s="73"/>
      <c r="D51663" s="73"/>
      <c r="P51663" s="73"/>
      <c r="T51663" s="73"/>
      <c r="U51663" s="73"/>
      <c r="V51663" s="73"/>
      <c r="X51663" s="12"/>
    </row>
    <row r="51664" spans="2:24" x14ac:dyDescent="0.3">
      <c r="B51664" s="73"/>
      <c r="D51664" s="73"/>
      <c r="P51664" s="73"/>
      <c r="T51664" s="73"/>
      <c r="U51664" s="73"/>
      <c r="V51664" s="73"/>
      <c r="X51664" s="12"/>
    </row>
    <row r="51665" spans="2:24" x14ac:dyDescent="0.3">
      <c r="B51665" s="73"/>
      <c r="D51665" s="73"/>
      <c r="P51665" s="73"/>
      <c r="T51665" s="73"/>
      <c r="U51665" s="73"/>
      <c r="V51665" s="73"/>
      <c r="X51665" s="12"/>
    </row>
    <row r="51666" spans="2:24" x14ac:dyDescent="0.3">
      <c r="B51666" s="73"/>
      <c r="D51666" s="73"/>
      <c r="P51666" s="73"/>
      <c r="T51666" s="73"/>
      <c r="U51666" s="73"/>
      <c r="V51666" s="73"/>
      <c r="X51666" s="12"/>
    </row>
    <row r="51667" spans="2:24" x14ac:dyDescent="0.3">
      <c r="B51667" s="73"/>
      <c r="D51667" s="73"/>
      <c r="P51667" s="73"/>
      <c r="T51667" s="73"/>
      <c r="U51667" s="73"/>
      <c r="V51667" s="73"/>
      <c r="X51667" s="12"/>
    </row>
    <row r="51668" spans="2:24" x14ac:dyDescent="0.3">
      <c r="B51668" s="73"/>
      <c r="D51668" s="73"/>
      <c r="P51668" s="73"/>
      <c r="T51668" s="73"/>
      <c r="U51668" s="73"/>
      <c r="V51668" s="73"/>
      <c r="X51668" s="12"/>
    </row>
    <row r="51669" spans="2:24" x14ac:dyDescent="0.3">
      <c r="B51669" s="73"/>
      <c r="D51669" s="73"/>
      <c r="P51669" s="73"/>
      <c r="T51669" s="73"/>
      <c r="U51669" s="73"/>
      <c r="V51669" s="73"/>
      <c r="X51669" s="12"/>
    </row>
    <row r="51670" spans="2:24" x14ac:dyDescent="0.3">
      <c r="B51670" s="73"/>
      <c r="D51670" s="73"/>
      <c r="P51670" s="73"/>
      <c r="T51670" s="73"/>
      <c r="U51670" s="73"/>
      <c r="V51670" s="73"/>
      <c r="X51670" s="12"/>
    </row>
    <row r="51671" spans="2:24" x14ac:dyDescent="0.3">
      <c r="B51671" s="73"/>
      <c r="D51671" s="73"/>
      <c r="P51671" s="73"/>
      <c r="T51671" s="73"/>
      <c r="U51671" s="73"/>
      <c r="V51671" s="73"/>
      <c r="X51671" s="12"/>
    </row>
    <row r="51672" spans="2:24" x14ac:dyDescent="0.3">
      <c r="B51672" s="73"/>
      <c r="D51672" s="73"/>
      <c r="P51672" s="73"/>
      <c r="T51672" s="73"/>
      <c r="U51672" s="73"/>
      <c r="V51672" s="73"/>
      <c r="X51672" s="12"/>
    </row>
    <row r="51673" spans="2:24" x14ac:dyDescent="0.3">
      <c r="B51673" s="73"/>
      <c r="D51673" s="73"/>
      <c r="P51673" s="73"/>
      <c r="T51673" s="73"/>
      <c r="U51673" s="73"/>
      <c r="V51673" s="73"/>
      <c r="X51673" s="12"/>
    </row>
    <row r="51674" spans="2:24" x14ac:dyDescent="0.3">
      <c r="B51674" s="73"/>
      <c r="D51674" s="73"/>
      <c r="P51674" s="73"/>
      <c r="T51674" s="73"/>
      <c r="U51674" s="73"/>
      <c r="V51674" s="73"/>
      <c r="X51674" s="12"/>
    </row>
    <row r="51675" spans="2:24" x14ac:dyDescent="0.3">
      <c r="B51675" s="73"/>
      <c r="D51675" s="73"/>
      <c r="P51675" s="73"/>
      <c r="T51675" s="73"/>
      <c r="U51675" s="73"/>
      <c r="V51675" s="73"/>
      <c r="X51675" s="12"/>
    </row>
    <row r="51676" spans="2:24" x14ac:dyDescent="0.3">
      <c r="B51676" s="73"/>
      <c r="D51676" s="73"/>
      <c r="P51676" s="73"/>
      <c r="T51676" s="73"/>
      <c r="U51676" s="73"/>
      <c r="V51676" s="73"/>
      <c r="X51676" s="12"/>
    </row>
    <row r="51677" spans="2:24" x14ac:dyDescent="0.3">
      <c r="B51677" s="73"/>
      <c r="D51677" s="73"/>
      <c r="P51677" s="73"/>
      <c r="T51677" s="73"/>
      <c r="U51677" s="73"/>
      <c r="V51677" s="73"/>
      <c r="X51677" s="12"/>
    </row>
    <row r="51678" spans="2:24" x14ac:dyDescent="0.3">
      <c r="B51678" s="73"/>
      <c r="D51678" s="73"/>
      <c r="P51678" s="73"/>
      <c r="T51678" s="73"/>
      <c r="U51678" s="73"/>
      <c r="V51678" s="73"/>
      <c r="X51678" s="12"/>
    </row>
    <row r="51679" spans="2:24" x14ac:dyDescent="0.3">
      <c r="B51679" s="73"/>
      <c r="D51679" s="73"/>
      <c r="P51679" s="73"/>
      <c r="T51679" s="73"/>
      <c r="U51679" s="73"/>
      <c r="V51679" s="73"/>
      <c r="X51679" s="12"/>
    </row>
    <row r="51680" spans="2:24" x14ac:dyDescent="0.3">
      <c r="B51680" s="73"/>
      <c r="D51680" s="73"/>
      <c r="P51680" s="73"/>
      <c r="T51680" s="73"/>
      <c r="U51680" s="73"/>
      <c r="V51680" s="73"/>
      <c r="X51680" s="12"/>
    </row>
    <row r="51681" spans="2:24" x14ac:dyDescent="0.3">
      <c r="B51681" s="73"/>
      <c r="D51681" s="73"/>
      <c r="P51681" s="73"/>
      <c r="T51681" s="73"/>
      <c r="U51681" s="73"/>
      <c r="V51681" s="73"/>
      <c r="X51681" s="12"/>
    </row>
    <row r="51682" spans="2:24" x14ac:dyDescent="0.3">
      <c r="B51682" s="73"/>
      <c r="D51682" s="73"/>
      <c r="P51682" s="73"/>
      <c r="T51682" s="73"/>
      <c r="U51682" s="73"/>
      <c r="V51682" s="73"/>
      <c r="X51682" s="12"/>
    </row>
    <row r="51683" spans="2:24" x14ac:dyDescent="0.3">
      <c r="B51683" s="73"/>
      <c r="D51683" s="73"/>
      <c r="P51683" s="73"/>
      <c r="T51683" s="73"/>
      <c r="U51683" s="73"/>
      <c r="V51683" s="73"/>
      <c r="X51683" s="12"/>
    </row>
    <row r="51684" spans="2:24" x14ac:dyDescent="0.3">
      <c r="B51684" s="73"/>
      <c r="D51684" s="73"/>
      <c r="P51684" s="73"/>
      <c r="T51684" s="73"/>
      <c r="U51684" s="73"/>
      <c r="V51684" s="73"/>
      <c r="X51684" s="12"/>
    </row>
    <row r="51685" spans="2:24" x14ac:dyDescent="0.3">
      <c r="B51685" s="73"/>
      <c r="D51685" s="73"/>
      <c r="P51685" s="73"/>
      <c r="T51685" s="73"/>
      <c r="U51685" s="73"/>
      <c r="V51685" s="73"/>
      <c r="X51685" s="12"/>
    </row>
    <row r="51686" spans="2:24" x14ac:dyDescent="0.3">
      <c r="B51686" s="73"/>
      <c r="D51686" s="73"/>
      <c r="P51686" s="73"/>
      <c r="T51686" s="73"/>
      <c r="U51686" s="73"/>
      <c r="V51686" s="73"/>
      <c r="X51686" s="12"/>
    </row>
    <row r="51687" spans="2:24" x14ac:dyDescent="0.3">
      <c r="B51687" s="73"/>
      <c r="D51687" s="73"/>
      <c r="P51687" s="73"/>
      <c r="T51687" s="73"/>
      <c r="U51687" s="73"/>
      <c r="V51687" s="73"/>
      <c r="X51687" s="12"/>
    </row>
    <row r="51688" spans="2:24" x14ac:dyDescent="0.3">
      <c r="B51688" s="73"/>
      <c r="D51688" s="73"/>
      <c r="P51688" s="73"/>
      <c r="T51688" s="73"/>
      <c r="U51688" s="73"/>
      <c r="V51688" s="73"/>
      <c r="X51688" s="12"/>
    </row>
    <row r="51689" spans="2:24" x14ac:dyDescent="0.3">
      <c r="B51689" s="73"/>
      <c r="D51689" s="73"/>
      <c r="P51689" s="73"/>
      <c r="T51689" s="73"/>
      <c r="U51689" s="73"/>
      <c r="V51689" s="73"/>
      <c r="X51689" s="12"/>
    </row>
    <row r="51690" spans="2:24" x14ac:dyDescent="0.3">
      <c r="B51690" s="73"/>
      <c r="D51690" s="73"/>
      <c r="P51690" s="73"/>
      <c r="T51690" s="73"/>
      <c r="U51690" s="73"/>
      <c r="V51690" s="73"/>
      <c r="X51690" s="12"/>
    </row>
    <row r="51691" spans="2:24" x14ac:dyDescent="0.3">
      <c r="B51691" s="73"/>
      <c r="D51691" s="73"/>
      <c r="P51691" s="73"/>
      <c r="T51691" s="73"/>
      <c r="U51691" s="73"/>
      <c r="V51691" s="73"/>
      <c r="X51691" s="12"/>
    </row>
    <row r="51692" spans="2:24" x14ac:dyDescent="0.3">
      <c r="B51692" s="73"/>
      <c r="D51692" s="73"/>
      <c r="P51692" s="73"/>
      <c r="T51692" s="73"/>
      <c r="U51692" s="73"/>
      <c r="V51692" s="73"/>
      <c r="X51692" s="12"/>
    </row>
    <row r="51693" spans="2:24" x14ac:dyDescent="0.3">
      <c r="B51693" s="73"/>
      <c r="D51693" s="73"/>
      <c r="P51693" s="73"/>
      <c r="T51693" s="73"/>
      <c r="U51693" s="73"/>
      <c r="V51693" s="73"/>
      <c r="X51693" s="12"/>
    </row>
    <row r="51694" spans="2:24" x14ac:dyDescent="0.3">
      <c r="B51694" s="73"/>
      <c r="D51694" s="73"/>
      <c r="P51694" s="73"/>
      <c r="T51694" s="73"/>
      <c r="U51694" s="73"/>
      <c r="V51694" s="73"/>
      <c r="X51694" s="12"/>
    </row>
    <row r="51695" spans="2:24" x14ac:dyDescent="0.3">
      <c r="B51695" s="73"/>
      <c r="D51695" s="73"/>
      <c r="P51695" s="73"/>
      <c r="T51695" s="73"/>
      <c r="U51695" s="73"/>
      <c r="V51695" s="73"/>
      <c r="X51695" s="12"/>
    </row>
    <row r="51696" spans="2:24" x14ac:dyDescent="0.3">
      <c r="B51696" s="73"/>
      <c r="D51696" s="73"/>
      <c r="P51696" s="73"/>
      <c r="T51696" s="73"/>
      <c r="U51696" s="73"/>
      <c r="V51696" s="73"/>
      <c r="X51696" s="12"/>
    </row>
    <row r="51697" spans="2:24" x14ac:dyDescent="0.3">
      <c r="B51697" s="73"/>
      <c r="D51697" s="73"/>
      <c r="P51697" s="73"/>
      <c r="T51697" s="73"/>
      <c r="U51697" s="73"/>
      <c r="V51697" s="73"/>
      <c r="X51697" s="12"/>
    </row>
    <row r="51698" spans="2:24" x14ac:dyDescent="0.3">
      <c r="B51698" s="73"/>
      <c r="D51698" s="73"/>
      <c r="P51698" s="73"/>
      <c r="T51698" s="73"/>
      <c r="U51698" s="73"/>
      <c r="V51698" s="73"/>
      <c r="X51698" s="12"/>
    </row>
    <row r="51699" spans="2:24" x14ac:dyDescent="0.3">
      <c r="B51699" s="73"/>
      <c r="D51699" s="73"/>
      <c r="P51699" s="73"/>
      <c r="T51699" s="73"/>
      <c r="U51699" s="73"/>
      <c r="V51699" s="73"/>
      <c r="X51699" s="12"/>
    </row>
    <row r="51700" spans="2:24" x14ac:dyDescent="0.3">
      <c r="B51700" s="73"/>
      <c r="D51700" s="73"/>
      <c r="P51700" s="73"/>
      <c r="T51700" s="73"/>
      <c r="U51700" s="73"/>
      <c r="V51700" s="73"/>
      <c r="X51700" s="12"/>
    </row>
    <row r="51701" spans="2:24" x14ac:dyDescent="0.3">
      <c r="B51701" s="73"/>
      <c r="D51701" s="73"/>
      <c r="P51701" s="73"/>
      <c r="T51701" s="73"/>
      <c r="U51701" s="73"/>
      <c r="V51701" s="73"/>
      <c r="X51701" s="12"/>
    </row>
    <row r="51702" spans="2:24" x14ac:dyDescent="0.3">
      <c r="B51702" s="73"/>
      <c r="D51702" s="73"/>
      <c r="P51702" s="73"/>
      <c r="T51702" s="73"/>
      <c r="U51702" s="73"/>
      <c r="V51702" s="73"/>
      <c r="X51702" s="12"/>
    </row>
    <row r="51703" spans="2:24" x14ac:dyDescent="0.3">
      <c r="B51703" s="73"/>
      <c r="D51703" s="73"/>
      <c r="P51703" s="73"/>
      <c r="T51703" s="73"/>
      <c r="U51703" s="73"/>
      <c r="V51703" s="73"/>
      <c r="X51703" s="12"/>
    </row>
    <row r="51704" spans="2:24" x14ac:dyDescent="0.3">
      <c r="B51704" s="73"/>
      <c r="D51704" s="73"/>
      <c r="P51704" s="73"/>
      <c r="T51704" s="73"/>
      <c r="U51704" s="73"/>
      <c r="V51704" s="73"/>
      <c r="X51704" s="12"/>
    </row>
    <row r="51705" spans="2:24" x14ac:dyDescent="0.3">
      <c r="B51705" s="73"/>
      <c r="D51705" s="73"/>
      <c r="P51705" s="73"/>
      <c r="T51705" s="73"/>
      <c r="U51705" s="73"/>
      <c r="V51705" s="73"/>
      <c r="X51705" s="12"/>
    </row>
    <row r="51706" spans="2:24" x14ac:dyDescent="0.3">
      <c r="B51706" s="73"/>
      <c r="D51706" s="73"/>
      <c r="P51706" s="73"/>
      <c r="T51706" s="73"/>
      <c r="U51706" s="73"/>
      <c r="V51706" s="73"/>
      <c r="X51706" s="12"/>
    </row>
    <row r="51707" spans="2:24" x14ac:dyDescent="0.3">
      <c r="B51707" s="73"/>
      <c r="D51707" s="73"/>
      <c r="P51707" s="73"/>
      <c r="T51707" s="73"/>
      <c r="U51707" s="73"/>
      <c r="V51707" s="73"/>
      <c r="X51707" s="12"/>
    </row>
    <row r="51708" spans="2:24" x14ac:dyDescent="0.3">
      <c r="B51708" s="73"/>
      <c r="D51708" s="73"/>
      <c r="P51708" s="73"/>
      <c r="T51708" s="73"/>
      <c r="U51708" s="73"/>
      <c r="V51708" s="73"/>
      <c r="X51708" s="12"/>
    </row>
    <row r="51709" spans="2:24" x14ac:dyDescent="0.3">
      <c r="B51709" s="73"/>
      <c r="D51709" s="73"/>
      <c r="P51709" s="73"/>
      <c r="T51709" s="73"/>
      <c r="U51709" s="73"/>
      <c r="V51709" s="73"/>
      <c r="X51709" s="12"/>
    </row>
    <row r="51710" spans="2:24" x14ac:dyDescent="0.3">
      <c r="B51710" s="73"/>
      <c r="D51710" s="73"/>
      <c r="P51710" s="73"/>
      <c r="T51710" s="73"/>
      <c r="U51710" s="73"/>
      <c r="V51710" s="73"/>
      <c r="X51710" s="12"/>
    </row>
    <row r="51711" spans="2:24" x14ac:dyDescent="0.3">
      <c r="B51711" s="73"/>
      <c r="D51711" s="73"/>
      <c r="P51711" s="73"/>
      <c r="T51711" s="73"/>
      <c r="U51711" s="73"/>
      <c r="V51711" s="73"/>
      <c r="X51711" s="12"/>
    </row>
    <row r="51712" spans="2:24" x14ac:dyDescent="0.3">
      <c r="B51712" s="73"/>
      <c r="D51712" s="73"/>
      <c r="P51712" s="73"/>
      <c r="T51712" s="73"/>
      <c r="U51712" s="73"/>
      <c r="V51712" s="73"/>
      <c r="X51712" s="12"/>
    </row>
    <row r="51713" spans="2:24" x14ac:dyDescent="0.3">
      <c r="B51713" s="73"/>
      <c r="D51713" s="73"/>
      <c r="P51713" s="73"/>
      <c r="T51713" s="73"/>
      <c r="U51713" s="73"/>
      <c r="V51713" s="73"/>
      <c r="X51713" s="12"/>
    </row>
    <row r="51714" spans="2:24" x14ac:dyDescent="0.3">
      <c r="B51714" s="73"/>
      <c r="D51714" s="73"/>
      <c r="P51714" s="73"/>
      <c r="T51714" s="73"/>
      <c r="U51714" s="73"/>
      <c r="V51714" s="73"/>
      <c r="X51714" s="12"/>
    </row>
    <row r="51715" spans="2:24" x14ac:dyDescent="0.3">
      <c r="B51715" s="73"/>
      <c r="D51715" s="73"/>
      <c r="P51715" s="73"/>
      <c r="T51715" s="73"/>
      <c r="U51715" s="73"/>
      <c r="V51715" s="73"/>
      <c r="X51715" s="12"/>
    </row>
    <row r="51716" spans="2:24" x14ac:dyDescent="0.3">
      <c r="B51716" s="73"/>
      <c r="D51716" s="73"/>
      <c r="P51716" s="73"/>
      <c r="T51716" s="73"/>
      <c r="U51716" s="73"/>
      <c r="V51716" s="73"/>
      <c r="X51716" s="12"/>
    </row>
    <row r="51717" spans="2:24" x14ac:dyDescent="0.3">
      <c r="B51717" s="73"/>
      <c r="D51717" s="73"/>
      <c r="P51717" s="73"/>
      <c r="T51717" s="73"/>
      <c r="U51717" s="73"/>
      <c r="V51717" s="73"/>
      <c r="X51717" s="12"/>
    </row>
    <row r="51718" spans="2:24" x14ac:dyDescent="0.3">
      <c r="B51718" s="73"/>
      <c r="D51718" s="73"/>
      <c r="P51718" s="73"/>
      <c r="T51718" s="73"/>
      <c r="U51718" s="73"/>
      <c r="V51718" s="73"/>
      <c r="X51718" s="12"/>
    </row>
    <row r="51719" spans="2:24" x14ac:dyDescent="0.3">
      <c r="B51719" s="73"/>
      <c r="D51719" s="73"/>
      <c r="P51719" s="73"/>
      <c r="T51719" s="73"/>
      <c r="U51719" s="73"/>
      <c r="V51719" s="73"/>
      <c r="X51719" s="12"/>
    </row>
    <row r="51720" spans="2:24" x14ac:dyDescent="0.3">
      <c r="B51720" s="73"/>
      <c r="D51720" s="73"/>
      <c r="P51720" s="73"/>
      <c r="T51720" s="73"/>
      <c r="U51720" s="73"/>
      <c r="V51720" s="73"/>
      <c r="X51720" s="12"/>
    </row>
    <row r="51721" spans="2:24" x14ac:dyDescent="0.3">
      <c r="B51721" s="73"/>
      <c r="D51721" s="73"/>
      <c r="P51721" s="73"/>
      <c r="T51721" s="73"/>
      <c r="U51721" s="73"/>
      <c r="V51721" s="73"/>
      <c r="X51721" s="12"/>
    </row>
    <row r="51722" spans="2:24" x14ac:dyDescent="0.3">
      <c r="B51722" s="73"/>
      <c r="D51722" s="73"/>
      <c r="P51722" s="73"/>
      <c r="T51722" s="73"/>
      <c r="U51722" s="73"/>
      <c r="V51722" s="73"/>
      <c r="X51722" s="12"/>
    </row>
    <row r="51723" spans="2:24" x14ac:dyDescent="0.3">
      <c r="B51723" s="73"/>
      <c r="D51723" s="73"/>
      <c r="P51723" s="73"/>
      <c r="T51723" s="73"/>
      <c r="U51723" s="73"/>
      <c r="V51723" s="73"/>
      <c r="X51723" s="12"/>
    </row>
    <row r="51724" spans="2:24" x14ac:dyDescent="0.3">
      <c r="B51724" s="73"/>
      <c r="D51724" s="73"/>
      <c r="P51724" s="73"/>
      <c r="T51724" s="73"/>
      <c r="U51724" s="73"/>
      <c r="V51724" s="73"/>
      <c r="X51724" s="12"/>
    </row>
    <row r="51725" spans="2:24" x14ac:dyDescent="0.3">
      <c r="B51725" s="73"/>
      <c r="D51725" s="73"/>
      <c r="P51725" s="73"/>
      <c r="T51725" s="73"/>
      <c r="U51725" s="73"/>
      <c r="V51725" s="73"/>
      <c r="X51725" s="12"/>
    </row>
    <row r="51726" spans="2:24" x14ac:dyDescent="0.3">
      <c r="B51726" s="73"/>
      <c r="D51726" s="73"/>
      <c r="P51726" s="73"/>
      <c r="T51726" s="73"/>
      <c r="U51726" s="73"/>
      <c r="V51726" s="73"/>
      <c r="X51726" s="12"/>
    </row>
    <row r="51727" spans="2:24" x14ac:dyDescent="0.3">
      <c r="B51727" s="73"/>
      <c r="D51727" s="73"/>
      <c r="P51727" s="73"/>
      <c r="T51727" s="73"/>
      <c r="U51727" s="73"/>
      <c r="V51727" s="73"/>
      <c r="X51727" s="12"/>
    </row>
    <row r="51728" spans="2:24" x14ac:dyDescent="0.3">
      <c r="B51728" s="73"/>
      <c r="D51728" s="73"/>
      <c r="P51728" s="73"/>
      <c r="T51728" s="73"/>
      <c r="U51728" s="73"/>
      <c r="V51728" s="73"/>
      <c r="X51728" s="12"/>
    </row>
    <row r="51729" spans="2:24" x14ac:dyDescent="0.3">
      <c r="B51729" s="73"/>
      <c r="D51729" s="73"/>
      <c r="P51729" s="73"/>
      <c r="T51729" s="73"/>
      <c r="U51729" s="73"/>
      <c r="V51729" s="73"/>
      <c r="X51729" s="12"/>
    </row>
    <row r="51730" spans="2:24" x14ac:dyDescent="0.3">
      <c r="B51730" s="73"/>
      <c r="D51730" s="73"/>
      <c r="P51730" s="73"/>
      <c r="T51730" s="73"/>
      <c r="U51730" s="73"/>
      <c r="V51730" s="73"/>
      <c r="X51730" s="12"/>
    </row>
    <row r="51731" spans="2:24" x14ac:dyDescent="0.3">
      <c r="B51731" s="73"/>
      <c r="D51731" s="73"/>
      <c r="P51731" s="73"/>
      <c r="T51731" s="73"/>
      <c r="U51731" s="73"/>
      <c r="V51731" s="73"/>
      <c r="X51731" s="12"/>
    </row>
    <row r="51732" spans="2:24" x14ac:dyDescent="0.3">
      <c r="B51732" s="73"/>
      <c r="D51732" s="73"/>
      <c r="P51732" s="73"/>
      <c r="T51732" s="73"/>
      <c r="U51732" s="73"/>
      <c r="V51732" s="73"/>
      <c r="X51732" s="12"/>
    </row>
    <row r="51733" spans="2:24" x14ac:dyDescent="0.3">
      <c r="B51733" s="73"/>
      <c r="D51733" s="73"/>
      <c r="P51733" s="73"/>
      <c r="T51733" s="73"/>
      <c r="U51733" s="73"/>
      <c r="V51733" s="73"/>
      <c r="X51733" s="12"/>
    </row>
    <row r="51734" spans="2:24" x14ac:dyDescent="0.3">
      <c r="B51734" s="73"/>
      <c r="D51734" s="73"/>
      <c r="P51734" s="73"/>
      <c r="T51734" s="73"/>
      <c r="U51734" s="73"/>
      <c r="V51734" s="73"/>
      <c r="X51734" s="12"/>
    </row>
    <row r="51735" spans="2:24" x14ac:dyDescent="0.3">
      <c r="B51735" s="73"/>
      <c r="D51735" s="73"/>
      <c r="P51735" s="73"/>
      <c r="T51735" s="73"/>
      <c r="U51735" s="73"/>
      <c r="V51735" s="73"/>
      <c r="X51735" s="12"/>
    </row>
    <row r="51736" spans="2:24" x14ac:dyDescent="0.3">
      <c r="B51736" s="73"/>
      <c r="D51736" s="73"/>
      <c r="P51736" s="73"/>
      <c r="T51736" s="73"/>
      <c r="U51736" s="73"/>
      <c r="V51736" s="73"/>
      <c r="X51736" s="12"/>
    </row>
    <row r="51737" spans="2:24" x14ac:dyDescent="0.3">
      <c r="B51737" s="73"/>
      <c r="D51737" s="73"/>
      <c r="P51737" s="73"/>
      <c r="T51737" s="73"/>
      <c r="U51737" s="73"/>
      <c r="V51737" s="73"/>
      <c r="X51737" s="12"/>
    </row>
    <row r="51738" spans="2:24" x14ac:dyDescent="0.3">
      <c r="B51738" s="73"/>
      <c r="D51738" s="73"/>
      <c r="P51738" s="73"/>
      <c r="T51738" s="73"/>
      <c r="U51738" s="73"/>
      <c r="V51738" s="73"/>
      <c r="X51738" s="12"/>
    </row>
    <row r="51739" spans="2:24" x14ac:dyDescent="0.3">
      <c r="B51739" s="73"/>
      <c r="D51739" s="73"/>
      <c r="P51739" s="73"/>
      <c r="T51739" s="73"/>
      <c r="U51739" s="73"/>
      <c r="V51739" s="73"/>
      <c r="X51739" s="12"/>
    </row>
    <row r="51740" spans="2:24" x14ac:dyDescent="0.3">
      <c r="B51740" s="73"/>
      <c r="D51740" s="73"/>
      <c r="P51740" s="73"/>
      <c r="T51740" s="73"/>
      <c r="U51740" s="73"/>
      <c r="V51740" s="73"/>
      <c r="X51740" s="12"/>
    </row>
    <row r="51741" spans="2:24" x14ac:dyDescent="0.3">
      <c r="B51741" s="73"/>
      <c r="D51741" s="73"/>
      <c r="P51741" s="73"/>
      <c r="T51741" s="73"/>
      <c r="U51741" s="73"/>
      <c r="V51741" s="73"/>
      <c r="X51741" s="12"/>
    </row>
    <row r="51742" spans="2:24" x14ac:dyDescent="0.3">
      <c r="B51742" s="73"/>
      <c r="D51742" s="73"/>
      <c r="P51742" s="73"/>
      <c r="T51742" s="73"/>
      <c r="U51742" s="73"/>
      <c r="V51742" s="73"/>
      <c r="X51742" s="12"/>
    </row>
    <row r="51743" spans="2:24" x14ac:dyDescent="0.3">
      <c r="B51743" s="73"/>
      <c r="D51743" s="73"/>
      <c r="P51743" s="73"/>
      <c r="T51743" s="73"/>
      <c r="U51743" s="73"/>
      <c r="V51743" s="73"/>
      <c r="X51743" s="12"/>
    </row>
    <row r="51744" spans="2:24" x14ac:dyDescent="0.3">
      <c r="B51744" s="73"/>
      <c r="D51744" s="73"/>
      <c r="P51744" s="73"/>
      <c r="T51744" s="73"/>
      <c r="U51744" s="73"/>
      <c r="V51744" s="73"/>
      <c r="X51744" s="12"/>
    </row>
    <row r="51745" spans="2:24" x14ac:dyDescent="0.3">
      <c r="B51745" s="73"/>
      <c r="D51745" s="73"/>
      <c r="P51745" s="73"/>
      <c r="T51745" s="73"/>
      <c r="U51745" s="73"/>
      <c r="V51745" s="73"/>
      <c r="X51745" s="12"/>
    </row>
    <row r="51746" spans="2:24" x14ac:dyDescent="0.3">
      <c r="B51746" s="73"/>
      <c r="D51746" s="73"/>
      <c r="P51746" s="73"/>
      <c r="T51746" s="73"/>
      <c r="U51746" s="73"/>
      <c r="V51746" s="73"/>
      <c r="X51746" s="12"/>
    </row>
    <row r="51747" spans="2:24" x14ac:dyDescent="0.3">
      <c r="B51747" s="73"/>
      <c r="D51747" s="73"/>
      <c r="P51747" s="73"/>
      <c r="T51747" s="73"/>
      <c r="U51747" s="73"/>
      <c r="V51747" s="73"/>
      <c r="X51747" s="12"/>
    </row>
    <row r="51748" spans="2:24" x14ac:dyDescent="0.3">
      <c r="B51748" s="73"/>
      <c r="D51748" s="73"/>
      <c r="P51748" s="73"/>
      <c r="T51748" s="73"/>
      <c r="U51748" s="73"/>
      <c r="V51748" s="73"/>
      <c r="X51748" s="12"/>
    </row>
    <row r="51749" spans="2:24" x14ac:dyDescent="0.3">
      <c r="B51749" s="73"/>
      <c r="D51749" s="73"/>
      <c r="P51749" s="73"/>
      <c r="T51749" s="73"/>
      <c r="U51749" s="73"/>
      <c r="V51749" s="73"/>
      <c r="X51749" s="12"/>
    </row>
    <row r="51750" spans="2:24" x14ac:dyDescent="0.3">
      <c r="B51750" s="73"/>
      <c r="D51750" s="73"/>
      <c r="P51750" s="73"/>
      <c r="T51750" s="73"/>
      <c r="U51750" s="73"/>
      <c r="V51750" s="73"/>
      <c r="X51750" s="12"/>
    </row>
    <row r="51751" spans="2:24" x14ac:dyDescent="0.3">
      <c r="B51751" s="73"/>
      <c r="D51751" s="73"/>
      <c r="P51751" s="73"/>
      <c r="T51751" s="73"/>
      <c r="U51751" s="73"/>
      <c r="V51751" s="73"/>
      <c r="X51751" s="12"/>
    </row>
    <row r="51752" spans="2:24" x14ac:dyDescent="0.3">
      <c r="B51752" s="73"/>
      <c r="D51752" s="73"/>
      <c r="P51752" s="73"/>
      <c r="T51752" s="73"/>
      <c r="U51752" s="73"/>
      <c r="V51752" s="73"/>
      <c r="X51752" s="12"/>
    </row>
    <row r="51753" spans="2:24" x14ac:dyDescent="0.3">
      <c r="B51753" s="73"/>
      <c r="D51753" s="73"/>
      <c r="P51753" s="73"/>
      <c r="T51753" s="73"/>
      <c r="U51753" s="73"/>
      <c r="V51753" s="73"/>
      <c r="X51753" s="12"/>
    </row>
    <row r="51754" spans="2:24" x14ac:dyDescent="0.3">
      <c r="B51754" s="73"/>
      <c r="D51754" s="73"/>
      <c r="P51754" s="73"/>
      <c r="T51754" s="73"/>
      <c r="U51754" s="73"/>
      <c r="V51754" s="73"/>
      <c r="X51754" s="12"/>
    </row>
    <row r="51755" spans="2:24" x14ac:dyDescent="0.3">
      <c r="B51755" s="73"/>
      <c r="D51755" s="73"/>
      <c r="P51755" s="73"/>
      <c r="T51755" s="73"/>
      <c r="U51755" s="73"/>
      <c r="V51755" s="73"/>
      <c r="X51755" s="12"/>
    </row>
    <row r="51756" spans="2:24" x14ac:dyDescent="0.3">
      <c r="B51756" s="73"/>
      <c r="D51756" s="73"/>
      <c r="P51756" s="73"/>
      <c r="T51756" s="73"/>
      <c r="U51756" s="73"/>
      <c r="V51756" s="73"/>
      <c r="X51756" s="12"/>
    </row>
    <row r="51757" spans="2:24" x14ac:dyDescent="0.3">
      <c r="B51757" s="73"/>
      <c r="D51757" s="73"/>
      <c r="P51757" s="73"/>
      <c r="T51757" s="73"/>
      <c r="U51757" s="73"/>
      <c r="V51757" s="73"/>
      <c r="X51757" s="12"/>
    </row>
    <row r="51758" spans="2:24" x14ac:dyDescent="0.3">
      <c r="B51758" s="73"/>
      <c r="D51758" s="73"/>
      <c r="P51758" s="73"/>
      <c r="T51758" s="73"/>
      <c r="U51758" s="73"/>
      <c r="V51758" s="73"/>
      <c r="X51758" s="12"/>
    </row>
    <row r="51759" spans="2:24" x14ac:dyDescent="0.3">
      <c r="B51759" s="73"/>
      <c r="D51759" s="73"/>
      <c r="P51759" s="73"/>
      <c r="T51759" s="73"/>
      <c r="U51759" s="73"/>
      <c r="V51759" s="73"/>
      <c r="X51759" s="12"/>
    </row>
    <row r="51760" spans="2:24" x14ac:dyDescent="0.3">
      <c r="B51760" s="73"/>
      <c r="D51760" s="73"/>
      <c r="P51760" s="73"/>
      <c r="T51760" s="73"/>
      <c r="U51760" s="73"/>
      <c r="V51760" s="73"/>
      <c r="X51760" s="12"/>
    </row>
    <row r="51761" spans="2:24" x14ac:dyDescent="0.3">
      <c r="B51761" s="73"/>
      <c r="D51761" s="73"/>
      <c r="P51761" s="73"/>
      <c r="T51761" s="73"/>
      <c r="U51761" s="73"/>
      <c r="V51761" s="73"/>
      <c r="X51761" s="12"/>
    </row>
    <row r="51762" spans="2:24" x14ac:dyDescent="0.3">
      <c r="B51762" s="73"/>
      <c r="D51762" s="73"/>
      <c r="P51762" s="73"/>
      <c r="T51762" s="73"/>
      <c r="U51762" s="73"/>
      <c r="V51762" s="73"/>
      <c r="X51762" s="12"/>
    </row>
    <row r="51763" spans="2:24" x14ac:dyDescent="0.3">
      <c r="B51763" s="73"/>
      <c r="D51763" s="73"/>
      <c r="P51763" s="73"/>
      <c r="T51763" s="73"/>
      <c r="U51763" s="73"/>
      <c r="V51763" s="73"/>
      <c r="X51763" s="12"/>
    </row>
    <row r="51764" spans="2:24" x14ac:dyDescent="0.3">
      <c r="B51764" s="73"/>
      <c r="D51764" s="73"/>
      <c r="P51764" s="73"/>
      <c r="T51764" s="73"/>
      <c r="U51764" s="73"/>
      <c r="V51764" s="73"/>
      <c r="X51764" s="12"/>
    </row>
    <row r="51765" spans="2:24" x14ac:dyDescent="0.3">
      <c r="B51765" s="73"/>
      <c r="D51765" s="73"/>
      <c r="P51765" s="73"/>
      <c r="T51765" s="73"/>
      <c r="U51765" s="73"/>
      <c r="V51765" s="73"/>
      <c r="X51765" s="12"/>
    </row>
    <row r="51766" spans="2:24" x14ac:dyDescent="0.3">
      <c r="B51766" s="73"/>
      <c r="D51766" s="73"/>
      <c r="P51766" s="73"/>
      <c r="T51766" s="73"/>
      <c r="U51766" s="73"/>
      <c r="V51766" s="73"/>
      <c r="X51766" s="12"/>
    </row>
    <row r="51767" spans="2:24" x14ac:dyDescent="0.3">
      <c r="B51767" s="73"/>
      <c r="D51767" s="73"/>
      <c r="P51767" s="73"/>
      <c r="T51767" s="73"/>
      <c r="U51767" s="73"/>
      <c r="V51767" s="73"/>
      <c r="X51767" s="12"/>
    </row>
    <row r="51768" spans="2:24" x14ac:dyDescent="0.3">
      <c r="B51768" s="73"/>
      <c r="D51768" s="73"/>
      <c r="P51768" s="73"/>
      <c r="T51768" s="73"/>
      <c r="U51768" s="73"/>
      <c r="V51768" s="73"/>
      <c r="X51768" s="12"/>
    </row>
    <row r="51769" spans="2:24" x14ac:dyDescent="0.3">
      <c r="B51769" s="73"/>
      <c r="D51769" s="73"/>
      <c r="P51769" s="73"/>
      <c r="T51769" s="73"/>
      <c r="U51769" s="73"/>
      <c r="V51769" s="73"/>
      <c r="X51769" s="12"/>
    </row>
    <row r="51770" spans="2:24" x14ac:dyDescent="0.3">
      <c r="B51770" s="73"/>
      <c r="D51770" s="73"/>
      <c r="P51770" s="73"/>
      <c r="T51770" s="73"/>
      <c r="U51770" s="73"/>
      <c r="V51770" s="73"/>
      <c r="X51770" s="12"/>
    </row>
    <row r="51771" spans="2:24" x14ac:dyDescent="0.3">
      <c r="B51771" s="73"/>
      <c r="D51771" s="73"/>
      <c r="P51771" s="73"/>
      <c r="T51771" s="73"/>
      <c r="U51771" s="73"/>
      <c r="V51771" s="73"/>
      <c r="X51771" s="12"/>
    </row>
    <row r="51772" spans="2:24" x14ac:dyDescent="0.3">
      <c r="B51772" s="73"/>
      <c r="D51772" s="73"/>
      <c r="P51772" s="73"/>
      <c r="T51772" s="73"/>
      <c r="U51772" s="73"/>
      <c r="V51772" s="73"/>
      <c r="X51772" s="12"/>
    </row>
    <row r="51773" spans="2:24" x14ac:dyDescent="0.3">
      <c r="B51773" s="73"/>
      <c r="D51773" s="73"/>
      <c r="P51773" s="73"/>
      <c r="T51773" s="73"/>
      <c r="U51773" s="73"/>
      <c r="V51773" s="73"/>
      <c r="X51773" s="12"/>
    </row>
    <row r="51774" spans="2:24" x14ac:dyDescent="0.3">
      <c r="B51774" s="73"/>
      <c r="D51774" s="73"/>
      <c r="P51774" s="73"/>
      <c r="T51774" s="73"/>
      <c r="U51774" s="73"/>
      <c r="V51774" s="73"/>
      <c r="X51774" s="12"/>
    </row>
    <row r="51775" spans="2:24" x14ac:dyDescent="0.3">
      <c r="B51775" s="73"/>
      <c r="D51775" s="73"/>
      <c r="P51775" s="73"/>
      <c r="T51775" s="73"/>
      <c r="U51775" s="73"/>
      <c r="V51775" s="73"/>
      <c r="X51775" s="12"/>
    </row>
    <row r="51776" spans="2:24" x14ac:dyDescent="0.3">
      <c r="B51776" s="73"/>
      <c r="D51776" s="73"/>
      <c r="P51776" s="73"/>
      <c r="T51776" s="73"/>
      <c r="U51776" s="73"/>
      <c r="V51776" s="73"/>
      <c r="X51776" s="12"/>
    </row>
    <row r="51777" spans="2:24" x14ac:dyDescent="0.3">
      <c r="B51777" s="73"/>
      <c r="D51777" s="73"/>
      <c r="P51777" s="73"/>
      <c r="T51777" s="73"/>
      <c r="U51777" s="73"/>
      <c r="V51777" s="73"/>
      <c r="X51777" s="12"/>
    </row>
    <row r="51778" spans="2:24" x14ac:dyDescent="0.3">
      <c r="B51778" s="73"/>
      <c r="D51778" s="73"/>
      <c r="P51778" s="73"/>
      <c r="T51778" s="73"/>
      <c r="U51778" s="73"/>
      <c r="V51778" s="73"/>
      <c r="X51778" s="12"/>
    </row>
    <row r="51779" spans="2:24" x14ac:dyDescent="0.3">
      <c r="B51779" s="73"/>
      <c r="D51779" s="73"/>
      <c r="P51779" s="73"/>
      <c r="T51779" s="73"/>
      <c r="U51779" s="73"/>
      <c r="V51779" s="73"/>
      <c r="X51779" s="12"/>
    </row>
    <row r="51780" spans="2:24" x14ac:dyDescent="0.3">
      <c r="B51780" s="73"/>
      <c r="D51780" s="73"/>
      <c r="P51780" s="73"/>
      <c r="T51780" s="73"/>
      <c r="U51780" s="73"/>
      <c r="V51780" s="73"/>
      <c r="X51780" s="12"/>
    </row>
    <row r="51781" spans="2:24" x14ac:dyDescent="0.3">
      <c r="B51781" s="73"/>
      <c r="D51781" s="73"/>
      <c r="P51781" s="73"/>
      <c r="T51781" s="73"/>
      <c r="U51781" s="73"/>
      <c r="V51781" s="73"/>
      <c r="X51781" s="12"/>
    </row>
    <row r="51782" spans="2:24" x14ac:dyDescent="0.3">
      <c r="B51782" s="73"/>
      <c r="D51782" s="73"/>
      <c r="P51782" s="73"/>
      <c r="T51782" s="73"/>
      <c r="U51782" s="73"/>
      <c r="V51782" s="73"/>
      <c r="X51782" s="12"/>
    </row>
    <row r="51783" spans="2:24" x14ac:dyDescent="0.3">
      <c r="B51783" s="73"/>
      <c r="D51783" s="73"/>
      <c r="P51783" s="73"/>
      <c r="T51783" s="73"/>
      <c r="U51783" s="73"/>
      <c r="V51783" s="73"/>
      <c r="X51783" s="12"/>
    </row>
    <row r="51784" spans="2:24" x14ac:dyDescent="0.3">
      <c r="B51784" s="73"/>
      <c r="D51784" s="73"/>
      <c r="P51784" s="73"/>
      <c r="T51784" s="73"/>
      <c r="U51784" s="73"/>
      <c r="V51784" s="73"/>
      <c r="X51784" s="12"/>
    </row>
    <row r="51785" spans="2:24" x14ac:dyDescent="0.3">
      <c r="B51785" s="73"/>
      <c r="D51785" s="73"/>
      <c r="P51785" s="73"/>
      <c r="T51785" s="73"/>
      <c r="U51785" s="73"/>
      <c r="V51785" s="73"/>
      <c r="X51785" s="12"/>
    </row>
    <row r="51786" spans="2:24" x14ac:dyDescent="0.3">
      <c r="B51786" s="73"/>
      <c r="D51786" s="73"/>
      <c r="P51786" s="73"/>
      <c r="T51786" s="73"/>
      <c r="U51786" s="73"/>
      <c r="V51786" s="73"/>
      <c r="X51786" s="12"/>
    </row>
    <row r="51787" spans="2:24" x14ac:dyDescent="0.3">
      <c r="B51787" s="73"/>
      <c r="D51787" s="73"/>
      <c r="P51787" s="73"/>
      <c r="T51787" s="73"/>
      <c r="U51787" s="73"/>
      <c r="V51787" s="73"/>
      <c r="X51787" s="12"/>
    </row>
    <row r="51788" spans="2:24" x14ac:dyDescent="0.3">
      <c r="B51788" s="73"/>
      <c r="D51788" s="73"/>
      <c r="P51788" s="73"/>
      <c r="T51788" s="73"/>
      <c r="U51788" s="73"/>
      <c r="V51788" s="73"/>
      <c r="X51788" s="12"/>
    </row>
    <row r="51789" spans="2:24" x14ac:dyDescent="0.3">
      <c r="B51789" s="73"/>
      <c r="D51789" s="73"/>
      <c r="P51789" s="73"/>
      <c r="T51789" s="73"/>
      <c r="U51789" s="73"/>
      <c r="V51789" s="73"/>
      <c r="X51789" s="12"/>
    </row>
    <row r="51790" spans="2:24" x14ac:dyDescent="0.3">
      <c r="B51790" s="73"/>
      <c r="D51790" s="73"/>
      <c r="P51790" s="73"/>
      <c r="T51790" s="73"/>
      <c r="U51790" s="73"/>
      <c r="V51790" s="73"/>
      <c r="X51790" s="12"/>
    </row>
    <row r="51791" spans="2:24" x14ac:dyDescent="0.3">
      <c r="B51791" s="73"/>
      <c r="D51791" s="73"/>
      <c r="P51791" s="73"/>
      <c r="T51791" s="73"/>
      <c r="U51791" s="73"/>
      <c r="V51791" s="73"/>
      <c r="X51791" s="12"/>
    </row>
    <row r="51792" spans="2:24" x14ac:dyDescent="0.3">
      <c r="B51792" s="73"/>
      <c r="D51792" s="73"/>
      <c r="P51792" s="73"/>
      <c r="T51792" s="73"/>
      <c r="U51792" s="73"/>
      <c r="V51792" s="73"/>
      <c r="X51792" s="12"/>
    </row>
    <row r="51793" spans="2:24" x14ac:dyDescent="0.3">
      <c r="B51793" s="73"/>
      <c r="D51793" s="73"/>
      <c r="P51793" s="73"/>
      <c r="T51793" s="73"/>
      <c r="U51793" s="73"/>
      <c r="V51793" s="73"/>
      <c r="X51793" s="12"/>
    </row>
    <row r="51794" spans="2:24" x14ac:dyDescent="0.3">
      <c r="B51794" s="73"/>
      <c r="D51794" s="73"/>
      <c r="P51794" s="73"/>
      <c r="T51794" s="73"/>
      <c r="U51794" s="73"/>
      <c r="V51794" s="73"/>
      <c r="X51794" s="12"/>
    </row>
    <row r="51795" spans="2:24" x14ac:dyDescent="0.3">
      <c r="B51795" s="73"/>
      <c r="D51795" s="73"/>
      <c r="P51795" s="73"/>
      <c r="T51795" s="73"/>
      <c r="U51795" s="73"/>
      <c r="V51795" s="73"/>
      <c r="X51795" s="12"/>
    </row>
    <row r="51796" spans="2:24" x14ac:dyDescent="0.3">
      <c r="B51796" s="73"/>
      <c r="D51796" s="73"/>
      <c r="P51796" s="73"/>
      <c r="T51796" s="73"/>
      <c r="U51796" s="73"/>
      <c r="V51796" s="73"/>
      <c r="X51796" s="12"/>
    </row>
    <row r="51797" spans="2:24" x14ac:dyDescent="0.3">
      <c r="B51797" s="73"/>
      <c r="D51797" s="73"/>
      <c r="P51797" s="73"/>
      <c r="T51797" s="73"/>
      <c r="U51797" s="73"/>
      <c r="V51797" s="73"/>
      <c r="X51797" s="12"/>
    </row>
    <row r="51798" spans="2:24" x14ac:dyDescent="0.3">
      <c r="B51798" s="73"/>
      <c r="D51798" s="73"/>
      <c r="P51798" s="73"/>
      <c r="T51798" s="73"/>
      <c r="U51798" s="73"/>
      <c r="V51798" s="73"/>
      <c r="X51798" s="12"/>
    </row>
    <row r="51799" spans="2:24" x14ac:dyDescent="0.3">
      <c r="B51799" s="73"/>
      <c r="D51799" s="73"/>
      <c r="P51799" s="73"/>
      <c r="T51799" s="73"/>
      <c r="U51799" s="73"/>
      <c r="V51799" s="73"/>
      <c r="X51799" s="12"/>
    </row>
    <row r="51800" spans="2:24" x14ac:dyDescent="0.3">
      <c r="B51800" s="73"/>
      <c r="D51800" s="73"/>
      <c r="P51800" s="73"/>
      <c r="T51800" s="73"/>
      <c r="U51800" s="73"/>
      <c r="V51800" s="73"/>
      <c r="X51800" s="12"/>
    </row>
    <row r="51801" spans="2:24" x14ac:dyDescent="0.3">
      <c r="B51801" s="73"/>
      <c r="D51801" s="73"/>
      <c r="P51801" s="73"/>
      <c r="T51801" s="73"/>
      <c r="U51801" s="73"/>
      <c r="V51801" s="73"/>
      <c r="X51801" s="12"/>
    </row>
    <row r="51802" spans="2:24" x14ac:dyDescent="0.3">
      <c r="B51802" s="73"/>
      <c r="D51802" s="73"/>
      <c r="P51802" s="73"/>
      <c r="T51802" s="73"/>
      <c r="U51802" s="73"/>
      <c r="V51802" s="73"/>
      <c r="X51802" s="12"/>
    </row>
    <row r="51803" spans="2:24" x14ac:dyDescent="0.3">
      <c r="B51803" s="73"/>
      <c r="D51803" s="73"/>
      <c r="P51803" s="73"/>
      <c r="T51803" s="73"/>
      <c r="U51803" s="73"/>
      <c r="V51803" s="73"/>
      <c r="X51803" s="12"/>
    </row>
    <row r="51804" spans="2:24" x14ac:dyDescent="0.3">
      <c r="B51804" s="73"/>
      <c r="D51804" s="73"/>
      <c r="P51804" s="73"/>
      <c r="T51804" s="73"/>
      <c r="U51804" s="73"/>
      <c r="V51804" s="73"/>
      <c r="X51804" s="12"/>
    </row>
    <row r="51805" spans="2:24" x14ac:dyDescent="0.3">
      <c r="B51805" s="73"/>
      <c r="D51805" s="73"/>
      <c r="P51805" s="73"/>
      <c r="T51805" s="73"/>
      <c r="U51805" s="73"/>
      <c r="V51805" s="73"/>
      <c r="X51805" s="12"/>
    </row>
    <row r="51806" spans="2:24" x14ac:dyDescent="0.3">
      <c r="B51806" s="73"/>
      <c r="D51806" s="73"/>
      <c r="P51806" s="73"/>
      <c r="T51806" s="73"/>
      <c r="U51806" s="73"/>
      <c r="V51806" s="73"/>
      <c r="X51806" s="12"/>
    </row>
    <row r="51807" spans="2:24" x14ac:dyDescent="0.3">
      <c r="B51807" s="73"/>
      <c r="D51807" s="73"/>
      <c r="P51807" s="73"/>
      <c r="T51807" s="73"/>
      <c r="U51807" s="73"/>
      <c r="V51807" s="73"/>
      <c r="X51807" s="12"/>
    </row>
    <row r="51808" spans="2:24" x14ac:dyDescent="0.3">
      <c r="B51808" s="73"/>
      <c r="D51808" s="73"/>
      <c r="P51808" s="73"/>
      <c r="T51808" s="73"/>
      <c r="U51808" s="73"/>
      <c r="V51808" s="73"/>
      <c r="X51808" s="12"/>
    </row>
    <row r="51809" spans="2:24" x14ac:dyDescent="0.3">
      <c r="B51809" s="73"/>
      <c r="D51809" s="73"/>
      <c r="P51809" s="73"/>
      <c r="T51809" s="73"/>
      <c r="U51809" s="73"/>
      <c r="V51809" s="73"/>
      <c r="X51809" s="12"/>
    </row>
    <row r="51810" spans="2:24" x14ac:dyDescent="0.3">
      <c r="B51810" s="73"/>
      <c r="D51810" s="73"/>
      <c r="P51810" s="73"/>
      <c r="T51810" s="73"/>
      <c r="U51810" s="73"/>
      <c r="V51810" s="73"/>
      <c r="X51810" s="12"/>
    </row>
    <row r="51811" spans="2:24" x14ac:dyDescent="0.3">
      <c r="B51811" s="73"/>
      <c r="D51811" s="73"/>
      <c r="P51811" s="73"/>
      <c r="T51811" s="73"/>
      <c r="U51811" s="73"/>
      <c r="V51811" s="73"/>
      <c r="X51811" s="12"/>
    </row>
    <row r="51812" spans="2:24" x14ac:dyDescent="0.3">
      <c r="B51812" s="73"/>
      <c r="D51812" s="73"/>
      <c r="P51812" s="73"/>
      <c r="T51812" s="73"/>
      <c r="U51812" s="73"/>
      <c r="V51812" s="73"/>
      <c r="X51812" s="12"/>
    </row>
    <row r="51813" spans="2:24" x14ac:dyDescent="0.3">
      <c r="B51813" s="73"/>
      <c r="D51813" s="73"/>
      <c r="P51813" s="73"/>
      <c r="T51813" s="73"/>
      <c r="U51813" s="73"/>
      <c r="V51813" s="73"/>
      <c r="X51813" s="12"/>
    </row>
    <row r="51814" spans="2:24" x14ac:dyDescent="0.3">
      <c r="B51814" s="73"/>
      <c r="D51814" s="73"/>
      <c r="P51814" s="73"/>
      <c r="T51814" s="73"/>
      <c r="U51814" s="73"/>
      <c r="V51814" s="73"/>
      <c r="X51814" s="12"/>
    </row>
    <row r="51815" spans="2:24" x14ac:dyDescent="0.3">
      <c r="B51815" s="73"/>
      <c r="D51815" s="73"/>
      <c r="P51815" s="73"/>
      <c r="T51815" s="73"/>
      <c r="U51815" s="73"/>
      <c r="V51815" s="73"/>
      <c r="X51815" s="12"/>
    </row>
    <row r="51816" spans="2:24" x14ac:dyDescent="0.3">
      <c r="B51816" s="73"/>
      <c r="D51816" s="73"/>
      <c r="P51816" s="73"/>
      <c r="T51816" s="73"/>
      <c r="U51816" s="73"/>
      <c r="V51816" s="73"/>
      <c r="X51816" s="12"/>
    </row>
    <row r="51817" spans="2:24" x14ac:dyDescent="0.3">
      <c r="B51817" s="73"/>
      <c r="D51817" s="73"/>
      <c r="P51817" s="73"/>
      <c r="T51817" s="73"/>
      <c r="U51817" s="73"/>
      <c r="V51817" s="73"/>
      <c r="X51817" s="12"/>
    </row>
    <row r="51818" spans="2:24" x14ac:dyDescent="0.3">
      <c r="B51818" s="73"/>
      <c r="D51818" s="73"/>
      <c r="P51818" s="73"/>
      <c r="T51818" s="73"/>
      <c r="U51818" s="73"/>
      <c r="V51818" s="73"/>
      <c r="X51818" s="12"/>
    </row>
    <row r="51819" spans="2:24" x14ac:dyDescent="0.3">
      <c r="B51819" s="73"/>
      <c r="D51819" s="73"/>
      <c r="P51819" s="73"/>
      <c r="T51819" s="73"/>
      <c r="U51819" s="73"/>
      <c r="V51819" s="73"/>
      <c r="X51819" s="12"/>
    </row>
    <row r="51820" spans="2:24" x14ac:dyDescent="0.3">
      <c r="B51820" s="73"/>
      <c r="D51820" s="73"/>
      <c r="P51820" s="73"/>
      <c r="T51820" s="73"/>
      <c r="U51820" s="73"/>
      <c r="V51820" s="73"/>
      <c r="X51820" s="12"/>
    </row>
    <row r="51821" spans="2:24" x14ac:dyDescent="0.3">
      <c r="B51821" s="73"/>
      <c r="D51821" s="73"/>
      <c r="P51821" s="73"/>
      <c r="T51821" s="73"/>
      <c r="U51821" s="73"/>
      <c r="V51821" s="73"/>
      <c r="X51821" s="12"/>
    </row>
    <row r="51822" spans="2:24" x14ac:dyDescent="0.3">
      <c r="B51822" s="73"/>
      <c r="D51822" s="73"/>
      <c r="P51822" s="73"/>
      <c r="T51822" s="73"/>
      <c r="U51822" s="73"/>
      <c r="V51822" s="73"/>
      <c r="X51822" s="12"/>
    </row>
    <row r="51823" spans="2:24" x14ac:dyDescent="0.3">
      <c r="B51823" s="73"/>
      <c r="D51823" s="73"/>
      <c r="P51823" s="73"/>
      <c r="T51823" s="73"/>
      <c r="U51823" s="73"/>
      <c r="V51823" s="73"/>
      <c r="X51823" s="12"/>
    </row>
    <row r="51824" spans="2:24" x14ac:dyDescent="0.3">
      <c r="B51824" s="73"/>
      <c r="D51824" s="73"/>
      <c r="P51824" s="73"/>
      <c r="T51824" s="73"/>
      <c r="U51824" s="73"/>
      <c r="V51824" s="73"/>
      <c r="X51824" s="12"/>
    </row>
    <row r="51825" spans="2:24" x14ac:dyDescent="0.3">
      <c r="B51825" s="73"/>
      <c r="D51825" s="73"/>
      <c r="P51825" s="73"/>
      <c r="T51825" s="73"/>
      <c r="U51825" s="73"/>
      <c r="V51825" s="73"/>
      <c r="X51825" s="12"/>
    </row>
    <row r="51826" spans="2:24" x14ac:dyDescent="0.3">
      <c r="B51826" s="73"/>
      <c r="D51826" s="73"/>
      <c r="P51826" s="73"/>
      <c r="T51826" s="73"/>
      <c r="U51826" s="73"/>
      <c r="V51826" s="73"/>
      <c r="X51826" s="12"/>
    </row>
    <row r="51827" spans="2:24" x14ac:dyDescent="0.3">
      <c r="B51827" s="73"/>
      <c r="D51827" s="73"/>
      <c r="P51827" s="73"/>
      <c r="T51827" s="73"/>
      <c r="U51827" s="73"/>
      <c r="V51827" s="73"/>
      <c r="X51827" s="12"/>
    </row>
    <row r="51828" spans="2:24" x14ac:dyDescent="0.3">
      <c r="B51828" s="73"/>
      <c r="D51828" s="73"/>
      <c r="P51828" s="73"/>
      <c r="T51828" s="73"/>
      <c r="U51828" s="73"/>
      <c r="V51828" s="73"/>
      <c r="X51828" s="12"/>
    </row>
    <row r="51829" spans="2:24" x14ac:dyDescent="0.3">
      <c r="B51829" s="73"/>
      <c r="D51829" s="73"/>
      <c r="P51829" s="73"/>
      <c r="T51829" s="73"/>
      <c r="U51829" s="73"/>
      <c r="V51829" s="73"/>
      <c r="X51829" s="12"/>
    </row>
    <row r="51830" spans="2:24" x14ac:dyDescent="0.3">
      <c r="B51830" s="73"/>
      <c r="D51830" s="73"/>
      <c r="P51830" s="73"/>
      <c r="T51830" s="73"/>
      <c r="U51830" s="73"/>
      <c r="V51830" s="73"/>
      <c r="X51830" s="12"/>
    </row>
    <row r="51831" spans="2:24" x14ac:dyDescent="0.3">
      <c r="B51831" s="73"/>
      <c r="D51831" s="73"/>
      <c r="P51831" s="73"/>
      <c r="T51831" s="73"/>
      <c r="U51831" s="73"/>
      <c r="V51831" s="73"/>
      <c r="X51831" s="12"/>
    </row>
    <row r="51832" spans="2:24" x14ac:dyDescent="0.3">
      <c r="B51832" s="73"/>
      <c r="D51832" s="73"/>
      <c r="P51832" s="73"/>
      <c r="T51832" s="73"/>
      <c r="U51832" s="73"/>
      <c r="V51832" s="73"/>
      <c r="X51832" s="12"/>
    </row>
    <row r="51833" spans="2:24" x14ac:dyDescent="0.3">
      <c r="B51833" s="73"/>
      <c r="D51833" s="73"/>
      <c r="P51833" s="73"/>
      <c r="T51833" s="73"/>
      <c r="U51833" s="73"/>
      <c r="V51833" s="73"/>
      <c r="X51833" s="12"/>
    </row>
    <row r="51834" spans="2:24" x14ac:dyDescent="0.3">
      <c r="B51834" s="73"/>
      <c r="D51834" s="73"/>
      <c r="P51834" s="73"/>
      <c r="T51834" s="73"/>
      <c r="U51834" s="73"/>
      <c r="V51834" s="73"/>
      <c r="X51834" s="12"/>
    </row>
    <row r="51835" spans="2:24" x14ac:dyDescent="0.3">
      <c r="B51835" s="73"/>
      <c r="D51835" s="73"/>
      <c r="P51835" s="73"/>
      <c r="T51835" s="73"/>
      <c r="U51835" s="73"/>
      <c r="V51835" s="73"/>
      <c r="X51835" s="12"/>
    </row>
    <row r="51836" spans="2:24" x14ac:dyDescent="0.3">
      <c r="B51836" s="73"/>
      <c r="D51836" s="73"/>
      <c r="P51836" s="73"/>
      <c r="T51836" s="73"/>
      <c r="U51836" s="73"/>
      <c r="V51836" s="73"/>
      <c r="X51836" s="12"/>
    </row>
    <row r="51837" spans="2:24" x14ac:dyDescent="0.3">
      <c r="B51837" s="73"/>
      <c r="D51837" s="73"/>
      <c r="P51837" s="73"/>
      <c r="T51837" s="73"/>
      <c r="U51837" s="73"/>
      <c r="V51837" s="73"/>
      <c r="X51837" s="12"/>
    </row>
    <row r="51838" spans="2:24" x14ac:dyDescent="0.3">
      <c r="B51838" s="73"/>
      <c r="D51838" s="73"/>
      <c r="P51838" s="73"/>
      <c r="T51838" s="73"/>
      <c r="U51838" s="73"/>
      <c r="V51838" s="73"/>
      <c r="X51838" s="12"/>
    </row>
    <row r="51839" spans="2:24" x14ac:dyDescent="0.3">
      <c r="B51839" s="73"/>
      <c r="D51839" s="73"/>
      <c r="P51839" s="73"/>
      <c r="T51839" s="73"/>
      <c r="U51839" s="73"/>
      <c r="V51839" s="73"/>
      <c r="X51839" s="12"/>
    </row>
    <row r="51840" spans="2:24" x14ac:dyDescent="0.3">
      <c r="B51840" s="73"/>
      <c r="D51840" s="73"/>
      <c r="P51840" s="73"/>
      <c r="T51840" s="73"/>
      <c r="U51840" s="73"/>
      <c r="V51840" s="73"/>
      <c r="X51840" s="12"/>
    </row>
    <row r="51841" spans="2:24" x14ac:dyDescent="0.3">
      <c r="B51841" s="73"/>
      <c r="D51841" s="73"/>
      <c r="P51841" s="73"/>
      <c r="T51841" s="73"/>
      <c r="U51841" s="73"/>
      <c r="V51841" s="73"/>
      <c r="X51841" s="12"/>
    </row>
    <row r="51842" spans="2:24" x14ac:dyDescent="0.3">
      <c r="B51842" s="73"/>
      <c r="D51842" s="73"/>
      <c r="P51842" s="73"/>
      <c r="T51842" s="73"/>
      <c r="U51842" s="73"/>
      <c r="V51842" s="73"/>
      <c r="X51842" s="12"/>
    </row>
    <row r="51843" spans="2:24" x14ac:dyDescent="0.3">
      <c r="B51843" s="73"/>
      <c r="D51843" s="73"/>
      <c r="P51843" s="73"/>
      <c r="T51843" s="73"/>
      <c r="U51843" s="73"/>
      <c r="V51843" s="73"/>
      <c r="X51843" s="12"/>
    </row>
    <row r="51844" spans="2:24" x14ac:dyDescent="0.3">
      <c r="B51844" s="73"/>
      <c r="D51844" s="73"/>
      <c r="P51844" s="73"/>
      <c r="T51844" s="73"/>
      <c r="U51844" s="73"/>
      <c r="V51844" s="73"/>
      <c r="X51844" s="12"/>
    </row>
    <row r="51845" spans="2:24" x14ac:dyDescent="0.3">
      <c r="B51845" s="73"/>
      <c r="D51845" s="73"/>
      <c r="P51845" s="73"/>
      <c r="T51845" s="73"/>
      <c r="U51845" s="73"/>
      <c r="V51845" s="73"/>
      <c r="X51845" s="12"/>
    </row>
    <row r="51846" spans="2:24" x14ac:dyDescent="0.3">
      <c r="B51846" s="73"/>
      <c r="D51846" s="73"/>
      <c r="P51846" s="73"/>
      <c r="T51846" s="73"/>
      <c r="U51846" s="73"/>
      <c r="V51846" s="73"/>
      <c r="X51846" s="12"/>
    </row>
    <row r="51847" spans="2:24" x14ac:dyDescent="0.3">
      <c r="B51847" s="73"/>
      <c r="D51847" s="73"/>
      <c r="P51847" s="73"/>
      <c r="T51847" s="73"/>
      <c r="U51847" s="73"/>
      <c r="V51847" s="73"/>
      <c r="X51847" s="12"/>
    </row>
    <row r="51848" spans="2:24" x14ac:dyDescent="0.3">
      <c r="B51848" s="73"/>
      <c r="D51848" s="73"/>
      <c r="P51848" s="73"/>
      <c r="T51848" s="73"/>
      <c r="U51848" s="73"/>
      <c r="V51848" s="73"/>
      <c r="X51848" s="12"/>
    </row>
    <row r="51849" spans="2:24" x14ac:dyDescent="0.3">
      <c r="B51849" s="73"/>
      <c r="D51849" s="73"/>
      <c r="P51849" s="73"/>
      <c r="T51849" s="73"/>
      <c r="U51849" s="73"/>
      <c r="V51849" s="73"/>
      <c r="X51849" s="12"/>
    </row>
    <row r="51850" spans="2:24" x14ac:dyDescent="0.3">
      <c r="B51850" s="73"/>
      <c r="D51850" s="73"/>
      <c r="P51850" s="73"/>
      <c r="T51850" s="73"/>
      <c r="U51850" s="73"/>
      <c r="V51850" s="73"/>
      <c r="X51850" s="12"/>
    </row>
    <row r="51851" spans="2:24" x14ac:dyDescent="0.3">
      <c r="B51851" s="73"/>
      <c r="D51851" s="73"/>
      <c r="P51851" s="73"/>
      <c r="T51851" s="73"/>
      <c r="U51851" s="73"/>
      <c r="V51851" s="73"/>
      <c r="X51851" s="12"/>
    </row>
    <row r="51852" spans="2:24" x14ac:dyDescent="0.3">
      <c r="B51852" s="73"/>
      <c r="D51852" s="73"/>
      <c r="P51852" s="73"/>
      <c r="T51852" s="73"/>
      <c r="U51852" s="73"/>
      <c r="V51852" s="73"/>
      <c r="X51852" s="12"/>
    </row>
    <row r="51853" spans="2:24" x14ac:dyDescent="0.3">
      <c r="B51853" s="73"/>
      <c r="D51853" s="73"/>
      <c r="P51853" s="73"/>
      <c r="T51853" s="73"/>
      <c r="U51853" s="73"/>
      <c r="V51853" s="73"/>
      <c r="X51853" s="12"/>
    </row>
    <row r="51854" spans="2:24" x14ac:dyDescent="0.3">
      <c r="B51854" s="73"/>
      <c r="D51854" s="73"/>
      <c r="P51854" s="73"/>
      <c r="T51854" s="73"/>
      <c r="U51854" s="73"/>
      <c r="V51854" s="73"/>
      <c r="X51854" s="12"/>
    </row>
    <row r="51855" spans="2:24" x14ac:dyDescent="0.3">
      <c r="B51855" s="73"/>
      <c r="D51855" s="73"/>
      <c r="P51855" s="73"/>
      <c r="T51855" s="73"/>
      <c r="U51855" s="73"/>
      <c r="V51855" s="73"/>
      <c r="X51855" s="12"/>
    </row>
    <row r="51856" spans="2:24" x14ac:dyDescent="0.3">
      <c r="B51856" s="73"/>
      <c r="D51856" s="73"/>
      <c r="P51856" s="73"/>
      <c r="T51856" s="73"/>
      <c r="U51856" s="73"/>
      <c r="V51856" s="73"/>
      <c r="X51856" s="12"/>
    </row>
    <row r="51857" spans="2:24" x14ac:dyDescent="0.3">
      <c r="B51857" s="73"/>
      <c r="D51857" s="73"/>
      <c r="P51857" s="73"/>
      <c r="T51857" s="73"/>
      <c r="U51857" s="73"/>
      <c r="V51857" s="73"/>
      <c r="X51857" s="12"/>
    </row>
    <row r="51858" spans="2:24" x14ac:dyDescent="0.3">
      <c r="B51858" s="73"/>
      <c r="D51858" s="73"/>
      <c r="P51858" s="73"/>
      <c r="T51858" s="73"/>
      <c r="U51858" s="73"/>
      <c r="V51858" s="73"/>
      <c r="X51858" s="12"/>
    </row>
    <row r="51859" spans="2:24" x14ac:dyDescent="0.3">
      <c r="B51859" s="73"/>
      <c r="D51859" s="73"/>
      <c r="P51859" s="73"/>
      <c r="T51859" s="73"/>
      <c r="U51859" s="73"/>
      <c r="V51859" s="73"/>
      <c r="X51859" s="12"/>
    </row>
    <row r="51860" spans="2:24" x14ac:dyDescent="0.3">
      <c r="B51860" s="73"/>
      <c r="D51860" s="73"/>
      <c r="P51860" s="73"/>
      <c r="T51860" s="73"/>
      <c r="U51860" s="73"/>
      <c r="V51860" s="73"/>
      <c r="X51860" s="12"/>
    </row>
    <row r="51861" spans="2:24" x14ac:dyDescent="0.3">
      <c r="B51861" s="73"/>
      <c r="D51861" s="73"/>
      <c r="P51861" s="73"/>
      <c r="T51861" s="73"/>
      <c r="U51861" s="73"/>
      <c r="V51861" s="73"/>
      <c r="X51861" s="12"/>
    </row>
    <row r="51862" spans="2:24" x14ac:dyDescent="0.3">
      <c r="B51862" s="73"/>
      <c r="D51862" s="73"/>
      <c r="P51862" s="73"/>
      <c r="T51862" s="73"/>
      <c r="U51862" s="73"/>
      <c r="V51862" s="73"/>
      <c r="X51862" s="12"/>
    </row>
    <row r="51863" spans="2:24" x14ac:dyDescent="0.3">
      <c r="B51863" s="73"/>
      <c r="D51863" s="73"/>
      <c r="P51863" s="73"/>
      <c r="T51863" s="73"/>
      <c r="U51863" s="73"/>
      <c r="V51863" s="73"/>
      <c r="X51863" s="12"/>
    </row>
    <row r="51864" spans="2:24" x14ac:dyDescent="0.3">
      <c r="B51864" s="73"/>
      <c r="D51864" s="73"/>
      <c r="P51864" s="73"/>
      <c r="T51864" s="73"/>
      <c r="U51864" s="73"/>
      <c r="V51864" s="73"/>
      <c r="X51864" s="12"/>
    </row>
    <row r="51865" spans="2:24" x14ac:dyDescent="0.3">
      <c r="B51865" s="73"/>
      <c r="D51865" s="73"/>
      <c r="P51865" s="73"/>
      <c r="T51865" s="73"/>
      <c r="U51865" s="73"/>
      <c r="V51865" s="73"/>
      <c r="X51865" s="12"/>
    </row>
    <row r="51866" spans="2:24" x14ac:dyDescent="0.3">
      <c r="B51866" s="73"/>
      <c r="D51866" s="73"/>
      <c r="P51866" s="73"/>
      <c r="T51866" s="73"/>
      <c r="U51866" s="73"/>
      <c r="V51866" s="73"/>
      <c r="X51866" s="12"/>
    </row>
    <row r="51867" spans="2:24" x14ac:dyDescent="0.3">
      <c r="B51867" s="73"/>
      <c r="D51867" s="73"/>
      <c r="P51867" s="73"/>
      <c r="T51867" s="73"/>
      <c r="U51867" s="73"/>
      <c r="V51867" s="73"/>
      <c r="X51867" s="12"/>
    </row>
    <row r="51868" spans="2:24" x14ac:dyDescent="0.3">
      <c r="B51868" s="73"/>
      <c r="D51868" s="73"/>
      <c r="P51868" s="73"/>
      <c r="T51868" s="73"/>
      <c r="U51868" s="73"/>
      <c r="V51868" s="73"/>
      <c r="X51868" s="12"/>
    </row>
    <row r="51869" spans="2:24" x14ac:dyDescent="0.3">
      <c r="B51869" s="73"/>
      <c r="D51869" s="73"/>
      <c r="P51869" s="73"/>
      <c r="T51869" s="73"/>
      <c r="U51869" s="73"/>
      <c r="V51869" s="73"/>
      <c r="X51869" s="12"/>
    </row>
    <row r="51870" spans="2:24" x14ac:dyDescent="0.3">
      <c r="B51870" s="73"/>
      <c r="D51870" s="73"/>
      <c r="P51870" s="73"/>
      <c r="T51870" s="73"/>
      <c r="U51870" s="73"/>
      <c r="V51870" s="73"/>
      <c r="X51870" s="12"/>
    </row>
    <row r="51871" spans="2:24" x14ac:dyDescent="0.3">
      <c r="B51871" s="73"/>
      <c r="D51871" s="73"/>
      <c r="P51871" s="73"/>
      <c r="T51871" s="73"/>
      <c r="U51871" s="73"/>
      <c r="V51871" s="73"/>
      <c r="X51871" s="12"/>
    </row>
    <row r="51872" spans="2:24" x14ac:dyDescent="0.3">
      <c r="B51872" s="73"/>
      <c r="D51872" s="73"/>
      <c r="P51872" s="73"/>
      <c r="T51872" s="73"/>
      <c r="U51872" s="73"/>
      <c r="V51872" s="73"/>
      <c r="X51872" s="12"/>
    </row>
    <row r="51873" spans="2:24" x14ac:dyDescent="0.3">
      <c r="B51873" s="73"/>
      <c r="D51873" s="73"/>
      <c r="P51873" s="73"/>
      <c r="T51873" s="73"/>
      <c r="U51873" s="73"/>
      <c r="V51873" s="73"/>
      <c r="X51873" s="12"/>
    </row>
    <row r="51874" spans="2:24" x14ac:dyDescent="0.3">
      <c r="B51874" s="73"/>
      <c r="D51874" s="73"/>
      <c r="P51874" s="73"/>
      <c r="T51874" s="73"/>
      <c r="U51874" s="73"/>
      <c r="V51874" s="73"/>
      <c r="X51874" s="12"/>
    </row>
    <row r="51875" spans="2:24" x14ac:dyDescent="0.3">
      <c r="B51875" s="73"/>
      <c r="D51875" s="73"/>
      <c r="P51875" s="73"/>
      <c r="T51875" s="73"/>
      <c r="U51875" s="73"/>
      <c r="V51875" s="73"/>
      <c r="X51875" s="12"/>
    </row>
    <row r="51876" spans="2:24" x14ac:dyDescent="0.3">
      <c r="B51876" s="73"/>
      <c r="D51876" s="73"/>
      <c r="P51876" s="73"/>
      <c r="T51876" s="73"/>
      <c r="U51876" s="73"/>
      <c r="V51876" s="73"/>
      <c r="X51876" s="12"/>
    </row>
    <row r="51877" spans="2:24" x14ac:dyDescent="0.3">
      <c r="B51877" s="73"/>
      <c r="D51877" s="73"/>
      <c r="P51877" s="73"/>
      <c r="T51877" s="73"/>
      <c r="U51877" s="73"/>
      <c r="V51877" s="73"/>
      <c r="X51877" s="12"/>
    </row>
    <row r="51878" spans="2:24" x14ac:dyDescent="0.3">
      <c r="B51878" s="73"/>
      <c r="D51878" s="73"/>
      <c r="P51878" s="73"/>
      <c r="T51878" s="73"/>
      <c r="U51878" s="73"/>
      <c r="V51878" s="73"/>
      <c r="X51878" s="12"/>
    </row>
    <row r="51879" spans="2:24" x14ac:dyDescent="0.3">
      <c r="B51879" s="73"/>
      <c r="D51879" s="73"/>
      <c r="P51879" s="73"/>
      <c r="T51879" s="73"/>
      <c r="U51879" s="73"/>
      <c r="V51879" s="73"/>
      <c r="X51879" s="12"/>
    </row>
    <row r="51880" spans="2:24" x14ac:dyDescent="0.3">
      <c r="B51880" s="73"/>
      <c r="D51880" s="73"/>
      <c r="P51880" s="73"/>
      <c r="T51880" s="73"/>
      <c r="U51880" s="73"/>
      <c r="V51880" s="73"/>
      <c r="X51880" s="12"/>
    </row>
    <row r="51881" spans="2:24" x14ac:dyDescent="0.3">
      <c r="B51881" s="73"/>
      <c r="D51881" s="73"/>
      <c r="P51881" s="73"/>
      <c r="T51881" s="73"/>
      <c r="U51881" s="73"/>
      <c r="V51881" s="73"/>
      <c r="X51881" s="12"/>
    </row>
    <row r="51882" spans="2:24" x14ac:dyDescent="0.3">
      <c r="B51882" s="73"/>
      <c r="D51882" s="73"/>
      <c r="P51882" s="73"/>
      <c r="T51882" s="73"/>
      <c r="U51882" s="73"/>
      <c r="V51882" s="73"/>
      <c r="X51882" s="12"/>
    </row>
    <row r="51883" spans="2:24" x14ac:dyDescent="0.3">
      <c r="B51883" s="73"/>
      <c r="D51883" s="73"/>
      <c r="P51883" s="73"/>
      <c r="T51883" s="73"/>
      <c r="U51883" s="73"/>
      <c r="V51883" s="73"/>
      <c r="X51883" s="12"/>
    </row>
    <row r="51884" spans="2:24" x14ac:dyDescent="0.3">
      <c r="B51884" s="73"/>
      <c r="D51884" s="73"/>
      <c r="P51884" s="73"/>
      <c r="T51884" s="73"/>
      <c r="U51884" s="73"/>
      <c r="V51884" s="73"/>
      <c r="X51884" s="12"/>
    </row>
    <row r="51885" spans="2:24" x14ac:dyDescent="0.3">
      <c r="B51885" s="73"/>
      <c r="D51885" s="73"/>
      <c r="P51885" s="73"/>
      <c r="T51885" s="73"/>
      <c r="U51885" s="73"/>
      <c r="V51885" s="73"/>
      <c r="X51885" s="12"/>
    </row>
    <row r="51886" spans="2:24" x14ac:dyDescent="0.3">
      <c r="B51886" s="73"/>
      <c r="D51886" s="73"/>
      <c r="P51886" s="73"/>
      <c r="T51886" s="73"/>
      <c r="U51886" s="73"/>
      <c r="V51886" s="73"/>
      <c r="X51886" s="12"/>
    </row>
    <row r="51887" spans="2:24" x14ac:dyDescent="0.3">
      <c r="B51887" s="73"/>
      <c r="D51887" s="73"/>
      <c r="P51887" s="73"/>
      <c r="T51887" s="73"/>
      <c r="U51887" s="73"/>
      <c r="V51887" s="73"/>
      <c r="X51887" s="12"/>
    </row>
    <row r="51888" spans="2:24" x14ac:dyDescent="0.3">
      <c r="B51888" s="73"/>
      <c r="D51888" s="73"/>
      <c r="P51888" s="73"/>
      <c r="T51888" s="73"/>
      <c r="U51888" s="73"/>
      <c r="V51888" s="73"/>
      <c r="X51888" s="12"/>
    </row>
    <row r="51889" spans="2:24" x14ac:dyDescent="0.3">
      <c r="B51889" s="73"/>
      <c r="D51889" s="73"/>
      <c r="P51889" s="73"/>
      <c r="T51889" s="73"/>
      <c r="U51889" s="73"/>
      <c r="V51889" s="73"/>
      <c r="X51889" s="12"/>
    </row>
    <row r="51890" spans="2:24" x14ac:dyDescent="0.3">
      <c r="B51890" s="73"/>
      <c r="D51890" s="73"/>
      <c r="P51890" s="73"/>
      <c r="T51890" s="73"/>
      <c r="U51890" s="73"/>
      <c r="V51890" s="73"/>
      <c r="X51890" s="12"/>
    </row>
    <row r="51891" spans="2:24" x14ac:dyDescent="0.3">
      <c r="B51891" s="73"/>
      <c r="D51891" s="73"/>
      <c r="P51891" s="73"/>
      <c r="T51891" s="73"/>
      <c r="U51891" s="73"/>
      <c r="V51891" s="73"/>
      <c r="X51891" s="12"/>
    </row>
    <row r="51892" spans="2:24" x14ac:dyDescent="0.3">
      <c r="B51892" s="73"/>
      <c r="D51892" s="73"/>
      <c r="P51892" s="73"/>
      <c r="T51892" s="73"/>
      <c r="U51892" s="73"/>
      <c r="V51892" s="73"/>
      <c r="X51892" s="12"/>
    </row>
    <row r="51893" spans="2:24" x14ac:dyDescent="0.3">
      <c r="B51893" s="73"/>
      <c r="D51893" s="73"/>
      <c r="P51893" s="73"/>
      <c r="T51893" s="73"/>
      <c r="U51893" s="73"/>
      <c r="V51893" s="73"/>
      <c r="X51893" s="12"/>
    </row>
    <row r="51894" spans="2:24" x14ac:dyDescent="0.3">
      <c r="B51894" s="73"/>
      <c r="D51894" s="73"/>
      <c r="P51894" s="73"/>
      <c r="T51894" s="73"/>
      <c r="U51894" s="73"/>
      <c r="V51894" s="73"/>
      <c r="X51894" s="12"/>
    </row>
    <row r="51895" spans="2:24" x14ac:dyDescent="0.3">
      <c r="B51895" s="73"/>
      <c r="D51895" s="73"/>
      <c r="P51895" s="73"/>
      <c r="T51895" s="73"/>
      <c r="U51895" s="73"/>
      <c r="V51895" s="73"/>
      <c r="X51895" s="12"/>
    </row>
    <row r="51896" spans="2:24" x14ac:dyDescent="0.3">
      <c r="B51896" s="73"/>
      <c r="D51896" s="73"/>
      <c r="P51896" s="73"/>
      <c r="T51896" s="73"/>
      <c r="U51896" s="73"/>
      <c r="V51896" s="73"/>
      <c r="X51896" s="12"/>
    </row>
    <row r="51897" spans="2:24" x14ac:dyDescent="0.3">
      <c r="B51897" s="73"/>
      <c r="D51897" s="73"/>
      <c r="P51897" s="73"/>
      <c r="T51897" s="73"/>
      <c r="U51897" s="73"/>
      <c r="V51897" s="73"/>
      <c r="X51897" s="12"/>
    </row>
    <row r="51898" spans="2:24" x14ac:dyDescent="0.3">
      <c r="B51898" s="73"/>
      <c r="D51898" s="73"/>
      <c r="P51898" s="73"/>
      <c r="T51898" s="73"/>
      <c r="U51898" s="73"/>
      <c r="V51898" s="73"/>
      <c r="X51898" s="12"/>
    </row>
    <row r="51899" spans="2:24" x14ac:dyDescent="0.3">
      <c r="B51899" s="73"/>
      <c r="D51899" s="73"/>
      <c r="P51899" s="73"/>
      <c r="T51899" s="73"/>
      <c r="U51899" s="73"/>
      <c r="V51899" s="73"/>
      <c r="X51899" s="12"/>
    </row>
    <row r="51900" spans="2:24" x14ac:dyDescent="0.3">
      <c r="B51900" s="73"/>
      <c r="D51900" s="73"/>
      <c r="P51900" s="73"/>
      <c r="T51900" s="73"/>
      <c r="U51900" s="73"/>
      <c r="V51900" s="73"/>
      <c r="X51900" s="12"/>
    </row>
    <row r="51901" spans="2:24" x14ac:dyDescent="0.3">
      <c r="B51901" s="73"/>
      <c r="D51901" s="73"/>
      <c r="P51901" s="73"/>
      <c r="T51901" s="73"/>
      <c r="U51901" s="73"/>
      <c r="V51901" s="73"/>
      <c r="X51901" s="12"/>
    </row>
    <row r="51902" spans="2:24" x14ac:dyDescent="0.3">
      <c r="B51902" s="73"/>
      <c r="D51902" s="73"/>
      <c r="P51902" s="73"/>
      <c r="T51902" s="73"/>
      <c r="U51902" s="73"/>
      <c r="V51902" s="73"/>
      <c r="X51902" s="12"/>
    </row>
    <row r="51903" spans="2:24" x14ac:dyDescent="0.3">
      <c r="B51903" s="73"/>
      <c r="D51903" s="73"/>
      <c r="P51903" s="73"/>
      <c r="T51903" s="73"/>
      <c r="U51903" s="73"/>
      <c r="V51903" s="73"/>
      <c r="X51903" s="12"/>
    </row>
    <row r="51904" spans="2:24" x14ac:dyDescent="0.3">
      <c r="B51904" s="73"/>
      <c r="D51904" s="73"/>
      <c r="P51904" s="73"/>
      <c r="T51904" s="73"/>
      <c r="U51904" s="73"/>
      <c r="V51904" s="73"/>
      <c r="X51904" s="12"/>
    </row>
    <row r="51905" spans="2:24" x14ac:dyDescent="0.3">
      <c r="B51905" s="73"/>
      <c r="D51905" s="73"/>
      <c r="P51905" s="73"/>
      <c r="T51905" s="73"/>
      <c r="U51905" s="73"/>
      <c r="V51905" s="73"/>
      <c r="X51905" s="12"/>
    </row>
    <row r="51906" spans="2:24" x14ac:dyDescent="0.3">
      <c r="B51906" s="73"/>
      <c r="D51906" s="73"/>
      <c r="P51906" s="73"/>
      <c r="T51906" s="73"/>
      <c r="U51906" s="73"/>
      <c r="V51906" s="73"/>
      <c r="X51906" s="12"/>
    </row>
    <row r="51907" spans="2:24" x14ac:dyDescent="0.3">
      <c r="B51907" s="73"/>
      <c r="D51907" s="73"/>
      <c r="P51907" s="73"/>
      <c r="T51907" s="73"/>
      <c r="U51907" s="73"/>
      <c r="V51907" s="73"/>
      <c r="X51907" s="12"/>
    </row>
    <row r="51908" spans="2:24" x14ac:dyDescent="0.3">
      <c r="B51908" s="73"/>
      <c r="D51908" s="73"/>
      <c r="P51908" s="73"/>
      <c r="T51908" s="73"/>
      <c r="U51908" s="73"/>
      <c r="V51908" s="73"/>
      <c r="X51908" s="12"/>
    </row>
    <row r="51909" spans="2:24" x14ac:dyDescent="0.3">
      <c r="B51909" s="73"/>
      <c r="D51909" s="73"/>
      <c r="P51909" s="73"/>
      <c r="T51909" s="73"/>
      <c r="U51909" s="73"/>
      <c r="V51909" s="73"/>
      <c r="X51909" s="12"/>
    </row>
    <row r="51910" spans="2:24" x14ac:dyDescent="0.3">
      <c r="B51910" s="73"/>
      <c r="D51910" s="73"/>
      <c r="P51910" s="73"/>
      <c r="T51910" s="73"/>
      <c r="U51910" s="73"/>
      <c r="V51910" s="73"/>
      <c r="X51910" s="12"/>
    </row>
    <row r="51911" spans="2:24" x14ac:dyDescent="0.3">
      <c r="B51911" s="73"/>
      <c r="D51911" s="73"/>
      <c r="P51911" s="73"/>
      <c r="T51911" s="73"/>
      <c r="U51911" s="73"/>
      <c r="V51911" s="73"/>
      <c r="X51911" s="12"/>
    </row>
    <row r="51912" spans="2:24" x14ac:dyDescent="0.3">
      <c r="B51912" s="73"/>
      <c r="D51912" s="73"/>
      <c r="P51912" s="73"/>
      <c r="T51912" s="73"/>
      <c r="U51912" s="73"/>
      <c r="V51912" s="73"/>
      <c r="X51912" s="12"/>
    </row>
    <row r="51913" spans="2:24" x14ac:dyDescent="0.3">
      <c r="B51913" s="73"/>
      <c r="D51913" s="73"/>
      <c r="P51913" s="73"/>
      <c r="T51913" s="73"/>
      <c r="U51913" s="73"/>
      <c r="V51913" s="73"/>
      <c r="X51913" s="12"/>
    </row>
    <row r="51914" spans="2:24" x14ac:dyDescent="0.3">
      <c r="B51914" s="73"/>
      <c r="D51914" s="73"/>
      <c r="P51914" s="73"/>
      <c r="T51914" s="73"/>
      <c r="U51914" s="73"/>
      <c r="V51914" s="73"/>
      <c r="X51914" s="12"/>
    </row>
    <row r="51915" spans="2:24" x14ac:dyDescent="0.3">
      <c r="B51915" s="73"/>
      <c r="D51915" s="73"/>
      <c r="P51915" s="73"/>
      <c r="T51915" s="73"/>
      <c r="U51915" s="73"/>
      <c r="V51915" s="73"/>
      <c r="X51915" s="12"/>
    </row>
    <row r="51916" spans="2:24" x14ac:dyDescent="0.3">
      <c r="B51916" s="73"/>
      <c r="D51916" s="73"/>
      <c r="P51916" s="73"/>
      <c r="T51916" s="73"/>
      <c r="U51916" s="73"/>
      <c r="V51916" s="73"/>
      <c r="X51916" s="12"/>
    </row>
    <row r="51917" spans="2:24" x14ac:dyDescent="0.3">
      <c r="B51917" s="73"/>
      <c r="D51917" s="73"/>
      <c r="P51917" s="73"/>
      <c r="T51917" s="73"/>
      <c r="U51917" s="73"/>
      <c r="V51917" s="73"/>
      <c r="X51917" s="12"/>
    </row>
    <row r="51918" spans="2:24" x14ac:dyDescent="0.3">
      <c r="B51918" s="73"/>
      <c r="D51918" s="73"/>
      <c r="P51918" s="73"/>
      <c r="T51918" s="73"/>
      <c r="U51918" s="73"/>
      <c r="V51918" s="73"/>
      <c r="X51918" s="12"/>
    </row>
    <row r="51919" spans="2:24" x14ac:dyDescent="0.3">
      <c r="B51919" s="73"/>
      <c r="D51919" s="73"/>
      <c r="P51919" s="73"/>
      <c r="T51919" s="73"/>
      <c r="U51919" s="73"/>
      <c r="V51919" s="73"/>
      <c r="X51919" s="12"/>
    </row>
    <row r="51920" spans="2:24" x14ac:dyDescent="0.3">
      <c r="B51920" s="73"/>
      <c r="D51920" s="73"/>
      <c r="P51920" s="73"/>
      <c r="T51920" s="73"/>
      <c r="U51920" s="73"/>
      <c r="V51920" s="73"/>
      <c r="X51920" s="12"/>
    </row>
    <row r="51921" spans="2:24" x14ac:dyDescent="0.3">
      <c r="B51921" s="73"/>
      <c r="D51921" s="73"/>
      <c r="P51921" s="73"/>
      <c r="T51921" s="73"/>
      <c r="U51921" s="73"/>
      <c r="V51921" s="73"/>
      <c r="X51921" s="12"/>
    </row>
    <row r="51922" spans="2:24" x14ac:dyDescent="0.3">
      <c r="B51922" s="73"/>
      <c r="D51922" s="73"/>
      <c r="P51922" s="73"/>
      <c r="T51922" s="73"/>
      <c r="U51922" s="73"/>
      <c r="V51922" s="73"/>
      <c r="X51922" s="12"/>
    </row>
    <row r="51923" spans="2:24" x14ac:dyDescent="0.3">
      <c r="B51923" s="73"/>
      <c r="D51923" s="73"/>
      <c r="P51923" s="73"/>
      <c r="T51923" s="73"/>
      <c r="U51923" s="73"/>
      <c r="V51923" s="73"/>
      <c r="X51923" s="12"/>
    </row>
    <row r="51924" spans="2:24" x14ac:dyDescent="0.3">
      <c r="B51924" s="73"/>
      <c r="D51924" s="73"/>
      <c r="P51924" s="73"/>
      <c r="T51924" s="73"/>
      <c r="U51924" s="73"/>
      <c r="V51924" s="73"/>
      <c r="X51924" s="12"/>
    </row>
    <row r="51925" spans="2:24" x14ac:dyDescent="0.3">
      <c r="B51925" s="73"/>
      <c r="D51925" s="73"/>
      <c r="P51925" s="73"/>
      <c r="T51925" s="73"/>
      <c r="U51925" s="73"/>
      <c r="V51925" s="73"/>
      <c r="X51925" s="12"/>
    </row>
    <row r="51926" spans="2:24" x14ac:dyDescent="0.3">
      <c r="B51926" s="73"/>
      <c r="D51926" s="73"/>
      <c r="P51926" s="73"/>
      <c r="T51926" s="73"/>
      <c r="U51926" s="73"/>
      <c r="V51926" s="73"/>
      <c r="X51926" s="12"/>
    </row>
    <row r="51927" spans="2:24" x14ac:dyDescent="0.3">
      <c r="B51927" s="73"/>
      <c r="D51927" s="73"/>
      <c r="P51927" s="73"/>
      <c r="T51927" s="73"/>
      <c r="U51927" s="73"/>
      <c r="V51927" s="73"/>
      <c r="X51927" s="12"/>
    </row>
    <row r="51928" spans="2:24" x14ac:dyDescent="0.3">
      <c r="B51928" s="73"/>
      <c r="D51928" s="73"/>
      <c r="P51928" s="73"/>
      <c r="T51928" s="73"/>
      <c r="U51928" s="73"/>
      <c r="V51928" s="73"/>
      <c r="X51928" s="12"/>
    </row>
    <row r="51929" spans="2:24" x14ac:dyDescent="0.3">
      <c r="B51929" s="73"/>
      <c r="D51929" s="73"/>
      <c r="P51929" s="73"/>
      <c r="T51929" s="73"/>
      <c r="U51929" s="73"/>
      <c r="V51929" s="73"/>
      <c r="X51929" s="12"/>
    </row>
    <row r="51930" spans="2:24" x14ac:dyDescent="0.3">
      <c r="B51930" s="73"/>
      <c r="D51930" s="73"/>
      <c r="P51930" s="73"/>
      <c r="T51930" s="73"/>
      <c r="U51930" s="73"/>
      <c r="V51930" s="73"/>
      <c r="X51930" s="12"/>
    </row>
    <row r="51931" spans="2:24" x14ac:dyDescent="0.3">
      <c r="B51931" s="73"/>
      <c r="D51931" s="73"/>
      <c r="P51931" s="73"/>
      <c r="T51931" s="73"/>
      <c r="U51931" s="73"/>
      <c r="V51931" s="73"/>
      <c r="X51931" s="12"/>
    </row>
    <row r="51932" spans="2:24" x14ac:dyDescent="0.3">
      <c r="B51932" s="73"/>
      <c r="D51932" s="73"/>
      <c r="P51932" s="73"/>
      <c r="T51932" s="73"/>
      <c r="U51932" s="73"/>
      <c r="V51932" s="73"/>
      <c r="X51932" s="12"/>
    </row>
    <row r="51933" spans="2:24" x14ac:dyDescent="0.3">
      <c r="B51933" s="73"/>
      <c r="D51933" s="73"/>
      <c r="P51933" s="73"/>
      <c r="T51933" s="73"/>
      <c r="U51933" s="73"/>
      <c r="V51933" s="73"/>
      <c r="X51933" s="12"/>
    </row>
    <row r="51934" spans="2:24" x14ac:dyDescent="0.3">
      <c r="B51934" s="73"/>
      <c r="D51934" s="73"/>
      <c r="P51934" s="73"/>
      <c r="T51934" s="73"/>
      <c r="U51934" s="73"/>
      <c r="V51934" s="73"/>
      <c r="X51934" s="12"/>
    </row>
    <row r="51935" spans="2:24" x14ac:dyDescent="0.3">
      <c r="B51935" s="73"/>
      <c r="D51935" s="73"/>
      <c r="P51935" s="73"/>
      <c r="T51935" s="73"/>
      <c r="U51935" s="73"/>
      <c r="V51935" s="73"/>
      <c r="X51935" s="12"/>
    </row>
    <row r="51936" spans="2:24" x14ac:dyDescent="0.3">
      <c r="B51936" s="73"/>
      <c r="D51936" s="73"/>
      <c r="P51936" s="73"/>
      <c r="T51936" s="73"/>
      <c r="U51936" s="73"/>
      <c r="V51936" s="73"/>
      <c r="X51936" s="12"/>
    </row>
    <row r="51937" spans="2:24" x14ac:dyDescent="0.3">
      <c r="B51937" s="73"/>
      <c r="D51937" s="73"/>
      <c r="P51937" s="73"/>
      <c r="T51937" s="73"/>
      <c r="U51937" s="73"/>
      <c r="V51937" s="73"/>
      <c r="X51937" s="12"/>
    </row>
    <row r="51938" spans="2:24" x14ac:dyDescent="0.3">
      <c r="B51938" s="73"/>
      <c r="D51938" s="73"/>
      <c r="P51938" s="73"/>
      <c r="T51938" s="73"/>
      <c r="U51938" s="73"/>
      <c r="V51938" s="73"/>
      <c r="X51938" s="12"/>
    </row>
    <row r="51939" spans="2:24" x14ac:dyDescent="0.3">
      <c r="B51939" s="73"/>
      <c r="D51939" s="73"/>
      <c r="P51939" s="73"/>
      <c r="T51939" s="73"/>
      <c r="U51939" s="73"/>
      <c r="V51939" s="73"/>
      <c r="X51939" s="12"/>
    </row>
    <row r="51940" spans="2:24" x14ac:dyDescent="0.3">
      <c r="B51940" s="73"/>
      <c r="D51940" s="73"/>
      <c r="P51940" s="73"/>
      <c r="T51940" s="73"/>
      <c r="U51940" s="73"/>
      <c r="V51940" s="73"/>
      <c r="X51940" s="12"/>
    </row>
    <row r="51941" spans="2:24" x14ac:dyDescent="0.3">
      <c r="B51941" s="73"/>
      <c r="D51941" s="73"/>
      <c r="P51941" s="73"/>
      <c r="T51941" s="73"/>
      <c r="U51941" s="73"/>
      <c r="V51941" s="73"/>
      <c r="X51941" s="12"/>
    </row>
    <row r="51942" spans="2:24" x14ac:dyDescent="0.3">
      <c r="B51942" s="73"/>
      <c r="D51942" s="73"/>
      <c r="P51942" s="73"/>
      <c r="T51942" s="73"/>
      <c r="U51942" s="73"/>
      <c r="V51942" s="73"/>
      <c r="X51942" s="12"/>
    </row>
    <row r="51943" spans="2:24" x14ac:dyDescent="0.3">
      <c r="B51943" s="73"/>
      <c r="D51943" s="73"/>
      <c r="P51943" s="73"/>
      <c r="T51943" s="73"/>
      <c r="U51943" s="73"/>
      <c r="V51943" s="73"/>
      <c r="X51943" s="12"/>
    </row>
    <row r="51944" spans="2:24" x14ac:dyDescent="0.3">
      <c r="B51944" s="73"/>
      <c r="D51944" s="73"/>
      <c r="P51944" s="73"/>
      <c r="T51944" s="73"/>
      <c r="U51944" s="73"/>
      <c r="V51944" s="73"/>
      <c r="X51944" s="12"/>
    </row>
    <row r="51945" spans="2:24" x14ac:dyDescent="0.3">
      <c r="B51945" s="73"/>
      <c r="D51945" s="73"/>
      <c r="P51945" s="73"/>
      <c r="T51945" s="73"/>
      <c r="U51945" s="73"/>
      <c r="V51945" s="73"/>
      <c r="X51945" s="12"/>
    </row>
    <row r="51946" spans="2:24" x14ac:dyDescent="0.3">
      <c r="B51946" s="73"/>
      <c r="D51946" s="73"/>
      <c r="P51946" s="73"/>
      <c r="T51946" s="73"/>
      <c r="U51946" s="73"/>
      <c r="V51946" s="73"/>
      <c r="X51946" s="12"/>
    </row>
    <row r="51947" spans="2:24" x14ac:dyDescent="0.3">
      <c r="B51947" s="73"/>
      <c r="D51947" s="73"/>
      <c r="P51947" s="73"/>
      <c r="T51947" s="73"/>
      <c r="U51947" s="73"/>
      <c r="V51947" s="73"/>
      <c r="X51947" s="12"/>
    </row>
    <row r="51948" spans="2:24" x14ac:dyDescent="0.3">
      <c r="B51948" s="73"/>
      <c r="D51948" s="73"/>
      <c r="P51948" s="73"/>
      <c r="T51948" s="73"/>
      <c r="U51948" s="73"/>
      <c r="V51948" s="73"/>
      <c r="X51948" s="12"/>
    </row>
    <row r="51949" spans="2:24" x14ac:dyDescent="0.3">
      <c r="B51949" s="73"/>
      <c r="D51949" s="73"/>
      <c r="P51949" s="73"/>
      <c r="T51949" s="73"/>
      <c r="U51949" s="73"/>
      <c r="V51949" s="73"/>
      <c r="X51949" s="12"/>
    </row>
    <row r="51950" spans="2:24" x14ac:dyDescent="0.3">
      <c r="B51950" s="73"/>
      <c r="D51950" s="73"/>
      <c r="P51950" s="73"/>
      <c r="T51950" s="73"/>
      <c r="U51950" s="73"/>
      <c r="V51950" s="73"/>
      <c r="X51950" s="12"/>
    </row>
    <row r="51951" spans="2:24" x14ac:dyDescent="0.3">
      <c r="B51951" s="73"/>
      <c r="D51951" s="73"/>
      <c r="P51951" s="73"/>
      <c r="T51951" s="73"/>
      <c r="U51951" s="73"/>
      <c r="V51951" s="73"/>
      <c r="X51951" s="12"/>
    </row>
    <row r="51952" spans="2:24" x14ac:dyDescent="0.3">
      <c r="B51952" s="73"/>
      <c r="D51952" s="73"/>
      <c r="P51952" s="73"/>
      <c r="T51952" s="73"/>
      <c r="U51952" s="73"/>
      <c r="V51952" s="73"/>
      <c r="X51952" s="12"/>
    </row>
    <row r="51953" spans="2:24" x14ac:dyDescent="0.3">
      <c r="B51953" s="73"/>
      <c r="D51953" s="73"/>
      <c r="P51953" s="73"/>
      <c r="T51953" s="73"/>
      <c r="U51953" s="73"/>
      <c r="V51953" s="73"/>
      <c r="X51953" s="12"/>
    </row>
    <row r="51954" spans="2:24" x14ac:dyDescent="0.3">
      <c r="B51954" s="73"/>
      <c r="D51954" s="73"/>
      <c r="P51954" s="73"/>
      <c r="T51954" s="73"/>
      <c r="U51954" s="73"/>
      <c r="V51954" s="73"/>
      <c r="X51954" s="12"/>
    </row>
    <row r="51955" spans="2:24" x14ac:dyDescent="0.3">
      <c r="B51955" s="73"/>
      <c r="D51955" s="73"/>
      <c r="P51955" s="73"/>
      <c r="T51955" s="73"/>
      <c r="U51955" s="73"/>
      <c r="V51955" s="73"/>
      <c r="X51955" s="12"/>
    </row>
    <row r="51956" spans="2:24" x14ac:dyDescent="0.3">
      <c r="B51956" s="73"/>
      <c r="D51956" s="73"/>
      <c r="P51956" s="73"/>
      <c r="T51956" s="73"/>
      <c r="U51956" s="73"/>
      <c r="V51956" s="73"/>
      <c r="X51956" s="12"/>
    </row>
    <row r="51957" spans="2:24" x14ac:dyDescent="0.3">
      <c r="B51957" s="73"/>
      <c r="D51957" s="73"/>
      <c r="P51957" s="73"/>
      <c r="T51957" s="73"/>
      <c r="U51957" s="73"/>
      <c r="V51957" s="73"/>
      <c r="X51957" s="12"/>
    </row>
    <row r="51958" spans="2:24" x14ac:dyDescent="0.3">
      <c r="B51958" s="73"/>
      <c r="D51958" s="73"/>
      <c r="P51958" s="73"/>
      <c r="T51958" s="73"/>
      <c r="U51958" s="73"/>
      <c r="V51958" s="73"/>
      <c r="X51958" s="12"/>
    </row>
    <row r="51959" spans="2:24" x14ac:dyDescent="0.3">
      <c r="B51959" s="73"/>
      <c r="D51959" s="73"/>
      <c r="P51959" s="73"/>
      <c r="T51959" s="73"/>
      <c r="U51959" s="73"/>
      <c r="V51959" s="73"/>
      <c r="X51959" s="12"/>
    </row>
    <row r="51960" spans="2:24" x14ac:dyDescent="0.3">
      <c r="B51960" s="73"/>
      <c r="D51960" s="73"/>
      <c r="P51960" s="73"/>
      <c r="T51960" s="73"/>
      <c r="U51960" s="73"/>
      <c r="V51960" s="73"/>
      <c r="X51960" s="12"/>
    </row>
    <row r="51961" spans="2:24" x14ac:dyDescent="0.3">
      <c r="B51961" s="73"/>
      <c r="D51961" s="73"/>
      <c r="P51961" s="73"/>
      <c r="T51961" s="73"/>
      <c r="U51961" s="73"/>
      <c r="V51961" s="73"/>
      <c r="X51961" s="12"/>
    </row>
    <row r="51962" spans="2:24" x14ac:dyDescent="0.3">
      <c r="B51962" s="73"/>
      <c r="D51962" s="73"/>
      <c r="P51962" s="73"/>
      <c r="T51962" s="73"/>
      <c r="U51962" s="73"/>
      <c r="V51962" s="73"/>
      <c r="X51962" s="12"/>
    </row>
    <row r="51963" spans="2:24" x14ac:dyDescent="0.3">
      <c r="B51963" s="73"/>
      <c r="D51963" s="73"/>
      <c r="P51963" s="73"/>
      <c r="T51963" s="73"/>
      <c r="U51963" s="73"/>
      <c r="V51963" s="73"/>
      <c r="X51963" s="12"/>
    </row>
    <row r="51964" spans="2:24" x14ac:dyDescent="0.3">
      <c r="B51964" s="73"/>
      <c r="D51964" s="73"/>
      <c r="P51964" s="73"/>
      <c r="T51964" s="73"/>
      <c r="U51964" s="73"/>
      <c r="V51964" s="73"/>
      <c r="X51964" s="12"/>
    </row>
    <row r="51965" spans="2:24" x14ac:dyDescent="0.3">
      <c r="B51965" s="73"/>
      <c r="D51965" s="73"/>
      <c r="P51965" s="73"/>
      <c r="T51965" s="73"/>
      <c r="U51965" s="73"/>
      <c r="V51965" s="73"/>
      <c r="X51965" s="12"/>
    </row>
    <row r="51966" spans="2:24" x14ac:dyDescent="0.3">
      <c r="B51966" s="73"/>
      <c r="D51966" s="73"/>
      <c r="P51966" s="73"/>
      <c r="T51966" s="73"/>
      <c r="U51966" s="73"/>
      <c r="V51966" s="73"/>
      <c r="X51966" s="12"/>
    </row>
    <row r="51967" spans="2:24" x14ac:dyDescent="0.3">
      <c r="B51967" s="73"/>
      <c r="D51967" s="73"/>
      <c r="P51967" s="73"/>
      <c r="T51967" s="73"/>
      <c r="U51967" s="73"/>
      <c r="V51967" s="73"/>
      <c r="X51967" s="12"/>
    </row>
    <row r="51968" spans="2:24" x14ac:dyDescent="0.3">
      <c r="B51968" s="73"/>
      <c r="D51968" s="73"/>
      <c r="P51968" s="73"/>
      <c r="T51968" s="73"/>
      <c r="U51968" s="73"/>
      <c r="V51968" s="73"/>
      <c r="X51968" s="12"/>
    </row>
    <row r="51969" spans="2:24" x14ac:dyDescent="0.3">
      <c r="B51969" s="73"/>
      <c r="D51969" s="73"/>
      <c r="P51969" s="73"/>
      <c r="T51969" s="73"/>
      <c r="U51969" s="73"/>
      <c r="V51969" s="73"/>
      <c r="X51969" s="12"/>
    </row>
    <row r="51970" spans="2:24" x14ac:dyDescent="0.3">
      <c r="B51970" s="73"/>
      <c r="D51970" s="73"/>
      <c r="P51970" s="73"/>
      <c r="T51970" s="73"/>
      <c r="U51970" s="73"/>
      <c r="V51970" s="73"/>
      <c r="X51970" s="12"/>
    </row>
    <row r="51971" spans="2:24" x14ac:dyDescent="0.3">
      <c r="B51971" s="73"/>
      <c r="D51971" s="73"/>
      <c r="P51971" s="73"/>
      <c r="T51971" s="73"/>
      <c r="U51971" s="73"/>
      <c r="V51971" s="73"/>
      <c r="X51971" s="12"/>
    </row>
    <row r="51972" spans="2:24" x14ac:dyDescent="0.3">
      <c r="B51972" s="73"/>
      <c r="D51972" s="73"/>
      <c r="P51972" s="73"/>
      <c r="T51972" s="73"/>
      <c r="U51972" s="73"/>
      <c r="V51972" s="73"/>
      <c r="X51972" s="12"/>
    </row>
    <row r="51973" spans="2:24" x14ac:dyDescent="0.3">
      <c r="B51973" s="73"/>
      <c r="D51973" s="73"/>
      <c r="P51973" s="73"/>
      <c r="T51973" s="73"/>
      <c r="U51973" s="73"/>
      <c r="V51973" s="73"/>
      <c r="X51973" s="12"/>
    </row>
    <row r="51974" spans="2:24" x14ac:dyDescent="0.3">
      <c r="B51974" s="73"/>
      <c r="D51974" s="73"/>
      <c r="P51974" s="73"/>
      <c r="T51974" s="73"/>
      <c r="U51974" s="73"/>
      <c r="V51974" s="73"/>
      <c r="X51974" s="12"/>
    </row>
    <row r="51975" spans="2:24" x14ac:dyDescent="0.3">
      <c r="B51975" s="73"/>
      <c r="D51975" s="73"/>
      <c r="P51975" s="73"/>
      <c r="T51975" s="73"/>
      <c r="U51975" s="73"/>
      <c r="V51975" s="73"/>
      <c r="X51975" s="12"/>
    </row>
    <row r="51976" spans="2:24" x14ac:dyDescent="0.3">
      <c r="B51976" s="73"/>
      <c r="D51976" s="73"/>
      <c r="P51976" s="73"/>
      <c r="T51976" s="73"/>
      <c r="U51976" s="73"/>
      <c r="V51976" s="73"/>
      <c r="X51976" s="12"/>
    </row>
    <row r="51977" spans="2:24" x14ac:dyDescent="0.3">
      <c r="B51977" s="73"/>
      <c r="D51977" s="73"/>
      <c r="P51977" s="73"/>
      <c r="T51977" s="73"/>
      <c r="U51977" s="73"/>
      <c r="V51977" s="73"/>
      <c r="X51977" s="12"/>
    </row>
    <row r="51978" spans="2:24" x14ac:dyDescent="0.3">
      <c r="B51978" s="73"/>
      <c r="D51978" s="73"/>
      <c r="P51978" s="73"/>
      <c r="T51978" s="73"/>
      <c r="U51978" s="73"/>
      <c r="V51978" s="73"/>
      <c r="X51978" s="12"/>
    </row>
    <row r="51979" spans="2:24" x14ac:dyDescent="0.3">
      <c r="B51979" s="73"/>
      <c r="D51979" s="73"/>
      <c r="P51979" s="73"/>
      <c r="T51979" s="73"/>
      <c r="U51979" s="73"/>
      <c r="V51979" s="73"/>
      <c r="X51979" s="12"/>
    </row>
    <row r="51980" spans="2:24" x14ac:dyDescent="0.3">
      <c r="B51980" s="73"/>
      <c r="D51980" s="73"/>
      <c r="P51980" s="73"/>
      <c r="T51980" s="73"/>
      <c r="U51980" s="73"/>
      <c r="V51980" s="73"/>
      <c r="X51980" s="12"/>
    </row>
    <row r="51981" spans="2:24" x14ac:dyDescent="0.3">
      <c r="B51981" s="73"/>
      <c r="D51981" s="73"/>
      <c r="P51981" s="73"/>
      <c r="T51981" s="73"/>
      <c r="U51981" s="73"/>
      <c r="V51981" s="73"/>
      <c r="X51981" s="12"/>
    </row>
    <row r="51982" spans="2:24" x14ac:dyDescent="0.3">
      <c r="B51982" s="73"/>
      <c r="D51982" s="73"/>
      <c r="P51982" s="73"/>
      <c r="T51982" s="73"/>
      <c r="U51982" s="73"/>
      <c r="V51982" s="73"/>
      <c r="X51982" s="12"/>
    </row>
    <row r="51983" spans="2:24" x14ac:dyDescent="0.3">
      <c r="B51983" s="73"/>
      <c r="D51983" s="73"/>
      <c r="P51983" s="73"/>
      <c r="T51983" s="73"/>
      <c r="U51983" s="73"/>
      <c r="V51983" s="73"/>
      <c r="X51983" s="12"/>
    </row>
    <row r="51984" spans="2:24" x14ac:dyDescent="0.3">
      <c r="B51984" s="73"/>
      <c r="D51984" s="73"/>
      <c r="P51984" s="73"/>
      <c r="T51984" s="73"/>
      <c r="U51984" s="73"/>
      <c r="V51984" s="73"/>
      <c r="X51984" s="12"/>
    </row>
    <row r="51985" spans="2:24" x14ac:dyDescent="0.3">
      <c r="B51985" s="73"/>
      <c r="D51985" s="73"/>
      <c r="P51985" s="73"/>
      <c r="T51985" s="73"/>
      <c r="U51985" s="73"/>
      <c r="V51985" s="73"/>
      <c r="X51985" s="12"/>
    </row>
    <row r="51986" spans="2:24" x14ac:dyDescent="0.3">
      <c r="B51986" s="73"/>
      <c r="D51986" s="73"/>
      <c r="P51986" s="73"/>
      <c r="T51986" s="73"/>
      <c r="U51986" s="73"/>
      <c r="V51986" s="73"/>
      <c r="X51986" s="12"/>
    </row>
    <row r="51987" spans="2:24" x14ac:dyDescent="0.3">
      <c r="B51987" s="73"/>
      <c r="D51987" s="73"/>
      <c r="P51987" s="73"/>
      <c r="T51987" s="73"/>
      <c r="U51987" s="73"/>
      <c r="V51987" s="73"/>
      <c r="X51987" s="12"/>
    </row>
    <row r="51988" spans="2:24" x14ac:dyDescent="0.3">
      <c r="B51988" s="73"/>
      <c r="D51988" s="73"/>
      <c r="P51988" s="73"/>
      <c r="T51988" s="73"/>
      <c r="U51988" s="73"/>
      <c r="V51988" s="73"/>
      <c r="X51988" s="12"/>
    </row>
    <row r="51989" spans="2:24" x14ac:dyDescent="0.3">
      <c r="B51989" s="73"/>
      <c r="D51989" s="73"/>
      <c r="P51989" s="73"/>
      <c r="T51989" s="73"/>
      <c r="U51989" s="73"/>
      <c r="V51989" s="73"/>
      <c r="X51989" s="12"/>
    </row>
    <row r="51990" spans="2:24" x14ac:dyDescent="0.3">
      <c r="B51990" s="73"/>
      <c r="D51990" s="73"/>
      <c r="P51990" s="73"/>
      <c r="T51990" s="73"/>
      <c r="U51990" s="73"/>
      <c r="V51990" s="73"/>
      <c r="X51990" s="12"/>
    </row>
    <row r="51991" spans="2:24" x14ac:dyDescent="0.3">
      <c r="B51991" s="73"/>
      <c r="D51991" s="73"/>
      <c r="P51991" s="73"/>
      <c r="T51991" s="73"/>
      <c r="U51991" s="73"/>
      <c r="V51991" s="73"/>
      <c r="X51991" s="12"/>
    </row>
    <row r="51992" spans="2:24" x14ac:dyDescent="0.3">
      <c r="B51992" s="73"/>
      <c r="D51992" s="73"/>
      <c r="P51992" s="73"/>
      <c r="T51992" s="73"/>
      <c r="U51992" s="73"/>
      <c r="V51992" s="73"/>
      <c r="X51992" s="12"/>
    </row>
    <row r="51993" spans="2:24" x14ac:dyDescent="0.3">
      <c r="B51993" s="73"/>
      <c r="D51993" s="73"/>
      <c r="P51993" s="73"/>
      <c r="T51993" s="73"/>
      <c r="U51993" s="73"/>
      <c r="V51993" s="73"/>
      <c r="X51993" s="12"/>
    </row>
    <row r="51994" spans="2:24" x14ac:dyDescent="0.3">
      <c r="B51994" s="73"/>
      <c r="D51994" s="73"/>
      <c r="P51994" s="73"/>
      <c r="T51994" s="73"/>
      <c r="U51994" s="73"/>
      <c r="V51994" s="73"/>
      <c r="X51994" s="12"/>
    </row>
    <row r="51995" spans="2:24" x14ac:dyDescent="0.3">
      <c r="B51995" s="73"/>
      <c r="D51995" s="73"/>
      <c r="P51995" s="73"/>
      <c r="T51995" s="73"/>
      <c r="U51995" s="73"/>
      <c r="V51995" s="73"/>
      <c r="X51995" s="12"/>
    </row>
    <row r="51996" spans="2:24" x14ac:dyDescent="0.3">
      <c r="B51996" s="73"/>
      <c r="D51996" s="73"/>
      <c r="P51996" s="73"/>
      <c r="T51996" s="73"/>
      <c r="U51996" s="73"/>
      <c r="V51996" s="73"/>
      <c r="X51996" s="12"/>
    </row>
    <row r="51997" spans="2:24" x14ac:dyDescent="0.3">
      <c r="B51997" s="73"/>
      <c r="D51997" s="73"/>
      <c r="P51997" s="73"/>
      <c r="T51997" s="73"/>
      <c r="U51997" s="73"/>
      <c r="V51997" s="73"/>
      <c r="X51997" s="12"/>
    </row>
    <row r="51998" spans="2:24" x14ac:dyDescent="0.3">
      <c r="B51998" s="73"/>
      <c r="D51998" s="73"/>
      <c r="P51998" s="73"/>
      <c r="T51998" s="73"/>
      <c r="U51998" s="73"/>
      <c r="V51998" s="73"/>
      <c r="X51998" s="12"/>
    </row>
    <row r="51999" spans="2:24" x14ac:dyDescent="0.3">
      <c r="B51999" s="73"/>
      <c r="D51999" s="73"/>
      <c r="P51999" s="73"/>
      <c r="T51999" s="73"/>
      <c r="U51999" s="73"/>
      <c r="V51999" s="73"/>
      <c r="X51999" s="12"/>
    </row>
    <row r="52000" spans="2:24" x14ac:dyDescent="0.3">
      <c r="B52000" s="73"/>
      <c r="D52000" s="73"/>
      <c r="P52000" s="73"/>
      <c r="T52000" s="73"/>
      <c r="U52000" s="73"/>
      <c r="V52000" s="73"/>
      <c r="X52000" s="12"/>
    </row>
    <row r="52001" spans="2:24" x14ac:dyDescent="0.3">
      <c r="B52001" s="73"/>
      <c r="D52001" s="73"/>
      <c r="P52001" s="73"/>
      <c r="T52001" s="73"/>
      <c r="U52001" s="73"/>
      <c r="V52001" s="73"/>
      <c r="X52001" s="12"/>
    </row>
    <row r="52002" spans="2:24" x14ac:dyDescent="0.3">
      <c r="B52002" s="73"/>
      <c r="D52002" s="73"/>
      <c r="P52002" s="73"/>
      <c r="T52002" s="73"/>
      <c r="U52002" s="73"/>
      <c r="V52002" s="73"/>
      <c r="X52002" s="12"/>
    </row>
    <row r="52003" spans="2:24" x14ac:dyDescent="0.3">
      <c r="B52003" s="73"/>
      <c r="D52003" s="73"/>
      <c r="P52003" s="73"/>
      <c r="T52003" s="73"/>
      <c r="U52003" s="73"/>
      <c r="V52003" s="73"/>
      <c r="X52003" s="12"/>
    </row>
    <row r="52004" spans="2:24" x14ac:dyDescent="0.3">
      <c r="B52004" s="73"/>
      <c r="D52004" s="73"/>
      <c r="P52004" s="73"/>
      <c r="T52004" s="73"/>
      <c r="U52004" s="73"/>
      <c r="V52004" s="73"/>
      <c r="X52004" s="12"/>
    </row>
    <row r="52005" spans="2:24" x14ac:dyDescent="0.3">
      <c r="B52005" s="73"/>
      <c r="D52005" s="73"/>
      <c r="P52005" s="73"/>
      <c r="T52005" s="73"/>
      <c r="U52005" s="73"/>
      <c r="V52005" s="73"/>
      <c r="X52005" s="12"/>
    </row>
    <row r="52006" spans="2:24" x14ac:dyDescent="0.3">
      <c r="B52006" s="73"/>
      <c r="D52006" s="73"/>
      <c r="P52006" s="73"/>
      <c r="T52006" s="73"/>
      <c r="U52006" s="73"/>
      <c r="V52006" s="73"/>
      <c r="X52006" s="12"/>
    </row>
    <row r="52007" spans="2:24" x14ac:dyDescent="0.3">
      <c r="B52007" s="73"/>
      <c r="D52007" s="73"/>
      <c r="P52007" s="73"/>
      <c r="T52007" s="73"/>
      <c r="U52007" s="73"/>
      <c r="V52007" s="73"/>
      <c r="X52007" s="12"/>
    </row>
    <row r="52008" spans="2:24" x14ac:dyDescent="0.3">
      <c r="B52008" s="73"/>
      <c r="D52008" s="73"/>
      <c r="P52008" s="73"/>
      <c r="T52008" s="73"/>
      <c r="U52008" s="73"/>
      <c r="V52008" s="73"/>
      <c r="X52008" s="12"/>
    </row>
    <row r="52009" spans="2:24" x14ac:dyDescent="0.3">
      <c r="B52009" s="73"/>
      <c r="D52009" s="73"/>
      <c r="P52009" s="73"/>
      <c r="T52009" s="73"/>
      <c r="U52009" s="73"/>
      <c r="V52009" s="73"/>
      <c r="X52009" s="12"/>
    </row>
    <row r="52010" spans="2:24" x14ac:dyDescent="0.3">
      <c r="B52010" s="73"/>
      <c r="D52010" s="73"/>
      <c r="P52010" s="73"/>
      <c r="T52010" s="73"/>
      <c r="U52010" s="73"/>
      <c r="V52010" s="73"/>
      <c r="X52010" s="12"/>
    </row>
    <row r="52011" spans="2:24" x14ac:dyDescent="0.3">
      <c r="B52011" s="73"/>
      <c r="D52011" s="73"/>
      <c r="P52011" s="73"/>
      <c r="T52011" s="73"/>
      <c r="U52011" s="73"/>
      <c r="V52011" s="73"/>
      <c r="X52011" s="12"/>
    </row>
    <row r="52012" spans="2:24" x14ac:dyDescent="0.3">
      <c r="B52012" s="73"/>
      <c r="D52012" s="73"/>
      <c r="P52012" s="73"/>
      <c r="T52012" s="73"/>
      <c r="U52012" s="73"/>
      <c r="V52012" s="73"/>
      <c r="X52012" s="12"/>
    </row>
    <row r="52013" spans="2:24" x14ac:dyDescent="0.3">
      <c r="B52013" s="73"/>
      <c r="D52013" s="73"/>
      <c r="P52013" s="73"/>
      <c r="T52013" s="73"/>
      <c r="U52013" s="73"/>
      <c r="V52013" s="73"/>
      <c r="X52013" s="12"/>
    </row>
    <row r="52014" spans="2:24" x14ac:dyDescent="0.3">
      <c r="B52014" s="73"/>
      <c r="D52014" s="73"/>
      <c r="P52014" s="73"/>
      <c r="T52014" s="73"/>
      <c r="U52014" s="73"/>
      <c r="V52014" s="73"/>
      <c r="X52014" s="12"/>
    </row>
    <row r="52015" spans="2:24" x14ac:dyDescent="0.3">
      <c r="B52015" s="73"/>
      <c r="D52015" s="73"/>
      <c r="P52015" s="73"/>
      <c r="T52015" s="73"/>
      <c r="U52015" s="73"/>
      <c r="V52015" s="73"/>
      <c r="X52015" s="12"/>
    </row>
    <row r="52016" spans="2:24" x14ac:dyDescent="0.3">
      <c r="B52016" s="73"/>
      <c r="D52016" s="73"/>
      <c r="P52016" s="73"/>
      <c r="T52016" s="73"/>
      <c r="U52016" s="73"/>
      <c r="V52016" s="73"/>
      <c r="X52016" s="12"/>
    </row>
    <row r="52017" spans="2:24" x14ac:dyDescent="0.3">
      <c r="B52017" s="73"/>
      <c r="D52017" s="73"/>
      <c r="P52017" s="73"/>
      <c r="T52017" s="73"/>
      <c r="U52017" s="73"/>
      <c r="V52017" s="73"/>
      <c r="X52017" s="12"/>
    </row>
    <row r="52018" spans="2:24" x14ac:dyDescent="0.3">
      <c r="B52018" s="73"/>
      <c r="D52018" s="73"/>
      <c r="P52018" s="73"/>
      <c r="T52018" s="73"/>
      <c r="U52018" s="73"/>
      <c r="V52018" s="73"/>
      <c r="X52018" s="12"/>
    </row>
    <row r="52019" spans="2:24" x14ac:dyDescent="0.3">
      <c r="B52019" s="73"/>
      <c r="D52019" s="73"/>
      <c r="P52019" s="73"/>
      <c r="T52019" s="73"/>
      <c r="U52019" s="73"/>
      <c r="V52019" s="73"/>
      <c r="X52019" s="12"/>
    </row>
    <row r="52020" spans="2:24" x14ac:dyDescent="0.3">
      <c r="B52020" s="73"/>
      <c r="D52020" s="73"/>
      <c r="P52020" s="73"/>
      <c r="T52020" s="73"/>
      <c r="U52020" s="73"/>
      <c r="V52020" s="73"/>
      <c r="X52020" s="12"/>
    </row>
    <row r="52021" spans="2:24" x14ac:dyDescent="0.3">
      <c r="B52021" s="73"/>
      <c r="D52021" s="73"/>
      <c r="P52021" s="73"/>
      <c r="T52021" s="73"/>
      <c r="U52021" s="73"/>
      <c r="V52021" s="73"/>
      <c r="X52021" s="12"/>
    </row>
    <row r="52022" spans="2:24" x14ac:dyDescent="0.3">
      <c r="B52022" s="73"/>
      <c r="D52022" s="73"/>
      <c r="P52022" s="73"/>
      <c r="T52022" s="73"/>
      <c r="U52022" s="73"/>
      <c r="V52022" s="73"/>
      <c r="X52022" s="12"/>
    </row>
    <row r="52023" spans="2:24" x14ac:dyDescent="0.3">
      <c r="B52023" s="73"/>
      <c r="D52023" s="73"/>
      <c r="P52023" s="73"/>
      <c r="T52023" s="73"/>
      <c r="U52023" s="73"/>
      <c r="V52023" s="73"/>
      <c r="X52023" s="12"/>
    </row>
    <row r="52024" spans="2:24" x14ac:dyDescent="0.3">
      <c r="B52024" s="73"/>
      <c r="D52024" s="73"/>
      <c r="P52024" s="73"/>
      <c r="T52024" s="73"/>
      <c r="U52024" s="73"/>
      <c r="V52024" s="73"/>
      <c r="X52024" s="12"/>
    </row>
    <row r="52025" spans="2:24" x14ac:dyDescent="0.3">
      <c r="B52025" s="73"/>
      <c r="D52025" s="73"/>
      <c r="P52025" s="73"/>
      <c r="T52025" s="73"/>
      <c r="U52025" s="73"/>
      <c r="V52025" s="73"/>
      <c r="X52025" s="12"/>
    </row>
    <row r="52026" spans="2:24" x14ac:dyDescent="0.3">
      <c r="B52026" s="73"/>
      <c r="D52026" s="73"/>
      <c r="P52026" s="73"/>
      <c r="T52026" s="73"/>
      <c r="U52026" s="73"/>
      <c r="V52026" s="73"/>
      <c r="X52026" s="12"/>
    </row>
    <row r="52027" spans="2:24" x14ac:dyDescent="0.3">
      <c r="B52027" s="73"/>
      <c r="D52027" s="73"/>
      <c r="P52027" s="73"/>
      <c r="T52027" s="73"/>
      <c r="U52027" s="73"/>
      <c r="V52027" s="73"/>
      <c r="X52027" s="12"/>
    </row>
    <row r="52028" spans="2:24" x14ac:dyDescent="0.3">
      <c r="B52028" s="73"/>
      <c r="D52028" s="73"/>
      <c r="P52028" s="73"/>
      <c r="T52028" s="73"/>
      <c r="U52028" s="73"/>
      <c r="V52028" s="73"/>
      <c r="X52028" s="12"/>
    </row>
    <row r="52029" spans="2:24" x14ac:dyDescent="0.3">
      <c r="B52029" s="73"/>
      <c r="D52029" s="73"/>
      <c r="P52029" s="73"/>
      <c r="T52029" s="73"/>
      <c r="U52029" s="73"/>
      <c r="V52029" s="73"/>
      <c r="X52029" s="12"/>
    </row>
    <row r="52030" spans="2:24" x14ac:dyDescent="0.3">
      <c r="B52030" s="73"/>
      <c r="D52030" s="73"/>
      <c r="P52030" s="73"/>
      <c r="T52030" s="73"/>
      <c r="U52030" s="73"/>
      <c r="V52030" s="73"/>
      <c r="X52030" s="12"/>
    </row>
    <row r="52031" spans="2:24" x14ac:dyDescent="0.3">
      <c r="B52031" s="73"/>
      <c r="D52031" s="73"/>
      <c r="P52031" s="73"/>
      <c r="T52031" s="73"/>
      <c r="U52031" s="73"/>
      <c r="V52031" s="73"/>
      <c r="X52031" s="12"/>
    </row>
    <row r="52032" spans="2:24" x14ac:dyDescent="0.3">
      <c r="B52032" s="73"/>
      <c r="D52032" s="73"/>
      <c r="P52032" s="73"/>
      <c r="T52032" s="73"/>
      <c r="U52032" s="73"/>
      <c r="V52032" s="73"/>
      <c r="X52032" s="12"/>
    </row>
    <row r="52033" spans="2:24" x14ac:dyDescent="0.3">
      <c r="B52033" s="73"/>
      <c r="D52033" s="73"/>
      <c r="P52033" s="73"/>
      <c r="T52033" s="73"/>
      <c r="U52033" s="73"/>
      <c r="V52033" s="73"/>
      <c r="X52033" s="12"/>
    </row>
    <row r="52034" spans="2:24" x14ac:dyDescent="0.3">
      <c r="B52034" s="73"/>
      <c r="D52034" s="73"/>
      <c r="P52034" s="73"/>
      <c r="T52034" s="73"/>
      <c r="U52034" s="73"/>
      <c r="V52034" s="73"/>
      <c r="X52034" s="12"/>
    </row>
    <row r="52035" spans="2:24" x14ac:dyDescent="0.3">
      <c r="B52035" s="73"/>
      <c r="D52035" s="73"/>
      <c r="P52035" s="73"/>
      <c r="T52035" s="73"/>
      <c r="U52035" s="73"/>
      <c r="V52035" s="73"/>
      <c r="X52035" s="12"/>
    </row>
    <row r="52036" spans="2:24" x14ac:dyDescent="0.3">
      <c r="B52036" s="73"/>
      <c r="D52036" s="73"/>
      <c r="P52036" s="73"/>
      <c r="T52036" s="73"/>
      <c r="U52036" s="73"/>
      <c r="V52036" s="73"/>
      <c r="X52036" s="12"/>
    </row>
    <row r="52037" spans="2:24" x14ac:dyDescent="0.3">
      <c r="B52037" s="73"/>
      <c r="D52037" s="73"/>
      <c r="P52037" s="73"/>
      <c r="T52037" s="73"/>
      <c r="U52037" s="73"/>
      <c r="V52037" s="73"/>
      <c r="X52037" s="12"/>
    </row>
    <row r="52038" spans="2:24" x14ac:dyDescent="0.3">
      <c r="B52038" s="73"/>
      <c r="D52038" s="73"/>
      <c r="P52038" s="73"/>
      <c r="T52038" s="73"/>
      <c r="U52038" s="73"/>
      <c r="V52038" s="73"/>
      <c r="X52038" s="12"/>
    </row>
    <row r="52039" spans="2:24" x14ac:dyDescent="0.3">
      <c r="B52039" s="73"/>
      <c r="D52039" s="73"/>
      <c r="P52039" s="73"/>
      <c r="T52039" s="73"/>
      <c r="U52039" s="73"/>
      <c r="V52039" s="73"/>
      <c r="X52039" s="12"/>
    </row>
    <row r="52040" spans="2:24" x14ac:dyDescent="0.3">
      <c r="B52040" s="73"/>
      <c r="D52040" s="73"/>
      <c r="P52040" s="73"/>
      <c r="T52040" s="73"/>
      <c r="U52040" s="73"/>
      <c r="V52040" s="73"/>
      <c r="X52040" s="12"/>
    </row>
    <row r="52041" spans="2:24" x14ac:dyDescent="0.3">
      <c r="B52041" s="73"/>
      <c r="D52041" s="73"/>
      <c r="P52041" s="73"/>
      <c r="T52041" s="73"/>
      <c r="U52041" s="73"/>
      <c r="V52041" s="73"/>
      <c r="X52041" s="12"/>
    </row>
    <row r="52042" spans="2:24" x14ac:dyDescent="0.3">
      <c r="B52042" s="73"/>
      <c r="D52042" s="73"/>
      <c r="P52042" s="73"/>
      <c r="T52042" s="73"/>
      <c r="U52042" s="73"/>
      <c r="V52042" s="73"/>
      <c r="X52042" s="12"/>
    </row>
    <row r="52043" spans="2:24" x14ac:dyDescent="0.3">
      <c r="B52043" s="73"/>
      <c r="D52043" s="73"/>
      <c r="P52043" s="73"/>
      <c r="T52043" s="73"/>
      <c r="U52043" s="73"/>
      <c r="V52043" s="73"/>
      <c r="X52043" s="12"/>
    </row>
    <row r="52044" spans="2:24" x14ac:dyDescent="0.3">
      <c r="B52044" s="73"/>
      <c r="D52044" s="73"/>
      <c r="P52044" s="73"/>
      <c r="T52044" s="73"/>
      <c r="U52044" s="73"/>
      <c r="V52044" s="73"/>
      <c r="X52044" s="12"/>
    </row>
    <row r="52045" spans="2:24" x14ac:dyDescent="0.3">
      <c r="B52045" s="73"/>
      <c r="D52045" s="73"/>
      <c r="P52045" s="73"/>
      <c r="T52045" s="73"/>
      <c r="U52045" s="73"/>
      <c r="V52045" s="73"/>
      <c r="X52045" s="12"/>
    </row>
    <row r="52046" spans="2:24" x14ac:dyDescent="0.3">
      <c r="B52046" s="73"/>
      <c r="D52046" s="73"/>
      <c r="P52046" s="73"/>
      <c r="T52046" s="73"/>
      <c r="U52046" s="73"/>
      <c r="V52046" s="73"/>
      <c r="X52046" s="12"/>
    </row>
    <row r="52047" spans="2:24" x14ac:dyDescent="0.3">
      <c r="B52047" s="73"/>
      <c r="D52047" s="73"/>
      <c r="P52047" s="73"/>
      <c r="T52047" s="73"/>
      <c r="U52047" s="73"/>
      <c r="V52047" s="73"/>
      <c r="X52047" s="12"/>
    </row>
    <row r="52048" spans="2:24" x14ac:dyDescent="0.3">
      <c r="B52048" s="73"/>
      <c r="D52048" s="73"/>
      <c r="P52048" s="73"/>
      <c r="T52048" s="73"/>
      <c r="U52048" s="73"/>
      <c r="V52048" s="73"/>
      <c r="X52048" s="12"/>
    </row>
    <row r="52049" spans="2:24" x14ac:dyDescent="0.3">
      <c r="B52049" s="73"/>
      <c r="D52049" s="73"/>
      <c r="P52049" s="73"/>
      <c r="T52049" s="73"/>
      <c r="U52049" s="73"/>
      <c r="V52049" s="73"/>
      <c r="X52049" s="12"/>
    </row>
    <row r="52050" spans="2:24" x14ac:dyDescent="0.3">
      <c r="B52050" s="73"/>
      <c r="D52050" s="73"/>
      <c r="P52050" s="73"/>
      <c r="T52050" s="73"/>
      <c r="U52050" s="73"/>
      <c r="V52050" s="73"/>
      <c r="X52050" s="12"/>
    </row>
    <row r="52051" spans="2:24" x14ac:dyDescent="0.3">
      <c r="B52051" s="73"/>
      <c r="D52051" s="73"/>
      <c r="P52051" s="73"/>
      <c r="T52051" s="73"/>
      <c r="U52051" s="73"/>
      <c r="V52051" s="73"/>
      <c r="X52051" s="12"/>
    </row>
    <row r="52052" spans="2:24" x14ac:dyDescent="0.3">
      <c r="B52052" s="73"/>
      <c r="D52052" s="73"/>
      <c r="P52052" s="73"/>
      <c r="T52052" s="73"/>
      <c r="U52052" s="73"/>
      <c r="V52052" s="73"/>
      <c r="X52052" s="12"/>
    </row>
    <row r="52053" spans="2:24" x14ac:dyDescent="0.3">
      <c r="B52053" s="73"/>
      <c r="D52053" s="73"/>
      <c r="P52053" s="73"/>
      <c r="T52053" s="73"/>
      <c r="U52053" s="73"/>
      <c r="V52053" s="73"/>
      <c r="X52053" s="12"/>
    </row>
    <row r="52054" spans="2:24" x14ac:dyDescent="0.3">
      <c r="B52054" s="73"/>
      <c r="D52054" s="73"/>
      <c r="P52054" s="73"/>
      <c r="T52054" s="73"/>
      <c r="U52054" s="73"/>
      <c r="V52054" s="73"/>
      <c r="X52054" s="12"/>
    </row>
    <row r="52055" spans="2:24" x14ac:dyDescent="0.3">
      <c r="B52055" s="73"/>
      <c r="D52055" s="73"/>
      <c r="P52055" s="73"/>
      <c r="T52055" s="73"/>
      <c r="U52055" s="73"/>
      <c r="V52055" s="73"/>
      <c r="X52055" s="12"/>
    </row>
    <row r="52056" spans="2:24" x14ac:dyDescent="0.3">
      <c r="B52056" s="73"/>
      <c r="D52056" s="73"/>
      <c r="P52056" s="73"/>
      <c r="T52056" s="73"/>
      <c r="U52056" s="73"/>
      <c r="V52056" s="73"/>
      <c r="X52056" s="12"/>
    </row>
    <row r="52057" spans="2:24" x14ac:dyDescent="0.3">
      <c r="B52057" s="73"/>
      <c r="D52057" s="73"/>
      <c r="P52057" s="73"/>
      <c r="T52057" s="73"/>
      <c r="U52057" s="73"/>
      <c r="V52057" s="73"/>
      <c r="X52057" s="12"/>
    </row>
    <row r="52058" spans="2:24" x14ac:dyDescent="0.3">
      <c r="B52058" s="73"/>
      <c r="D52058" s="73"/>
      <c r="P52058" s="73"/>
      <c r="T52058" s="73"/>
      <c r="U52058" s="73"/>
      <c r="V52058" s="73"/>
      <c r="X52058" s="12"/>
    </row>
    <row r="52059" spans="2:24" x14ac:dyDescent="0.3">
      <c r="B52059" s="73"/>
      <c r="D52059" s="73"/>
      <c r="P52059" s="73"/>
      <c r="T52059" s="73"/>
      <c r="U52059" s="73"/>
      <c r="V52059" s="73"/>
      <c r="X52059" s="12"/>
    </row>
    <row r="52060" spans="2:24" x14ac:dyDescent="0.3">
      <c r="B52060" s="73"/>
      <c r="D52060" s="73"/>
      <c r="P52060" s="73"/>
      <c r="T52060" s="73"/>
      <c r="U52060" s="73"/>
      <c r="V52060" s="73"/>
      <c r="X52060" s="12"/>
    </row>
    <row r="52061" spans="2:24" x14ac:dyDescent="0.3">
      <c r="B52061" s="73"/>
      <c r="D52061" s="73"/>
      <c r="P52061" s="73"/>
      <c r="T52061" s="73"/>
      <c r="U52061" s="73"/>
      <c r="V52061" s="73"/>
      <c r="X52061" s="12"/>
    </row>
    <row r="52062" spans="2:24" x14ac:dyDescent="0.3">
      <c r="B52062" s="73"/>
      <c r="D52062" s="73"/>
      <c r="P52062" s="73"/>
      <c r="T52062" s="73"/>
      <c r="U52062" s="73"/>
      <c r="V52062" s="73"/>
      <c r="X52062" s="12"/>
    </row>
    <row r="52063" spans="2:24" x14ac:dyDescent="0.3">
      <c r="B52063" s="73"/>
      <c r="D52063" s="73"/>
      <c r="P52063" s="73"/>
      <c r="T52063" s="73"/>
      <c r="U52063" s="73"/>
      <c r="V52063" s="73"/>
      <c r="X52063" s="12"/>
    </row>
    <row r="52064" spans="2:24" x14ac:dyDescent="0.3">
      <c r="B52064" s="73"/>
      <c r="D52064" s="73"/>
      <c r="P52064" s="73"/>
      <c r="T52064" s="73"/>
      <c r="U52064" s="73"/>
      <c r="V52064" s="73"/>
      <c r="X52064" s="12"/>
    </row>
    <row r="52065" spans="2:24" x14ac:dyDescent="0.3">
      <c r="B52065" s="73"/>
      <c r="D52065" s="73"/>
      <c r="P52065" s="73"/>
      <c r="T52065" s="73"/>
      <c r="U52065" s="73"/>
      <c r="V52065" s="73"/>
      <c r="X52065" s="12"/>
    </row>
    <row r="52066" spans="2:24" x14ac:dyDescent="0.3">
      <c r="B52066" s="73"/>
      <c r="D52066" s="73"/>
      <c r="P52066" s="73"/>
      <c r="T52066" s="73"/>
      <c r="U52066" s="73"/>
      <c r="V52066" s="73"/>
      <c r="X52066" s="12"/>
    </row>
    <row r="52067" spans="2:24" x14ac:dyDescent="0.3">
      <c r="B52067" s="73"/>
      <c r="D52067" s="73"/>
      <c r="P52067" s="73"/>
      <c r="T52067" s="73"/>
      <c r="U52067" s="73"/>
      <c r="V52067" s="73"/>
      <c r="X52067" s="12"/>
    </row>
    <row r="52068" spans="2:24" x14ac:dyDescent="0.3">
      <c r="B52068" s="73"/>
      <c r="D52068" s="73"/>
      <c r="P52068" s="73"/>
      <c r="T52068" s="73"/>
      <c r="U52068" s="73"/>
      <c r="V52068" s="73"/>
      <c r="X52068" s="12"/>
    </row>
    <row r="52069" spans="2:24" x14ac:dyDescent="0.3">
      <c r="B52069" s="73"/>
      <c r="D52069" s="73"/>
      <c r="P52069" s="73"/>
      <c r="T52069" s="73"/>
      <c r="U52069" s="73"/>
      <c r="V52069" s="73"/>
      <c r="X52069" s="12"/>
    </row>
    <row r="52070" spans="2:24" x14ac:dyDescent="0.3">
      <c r="B52070" s="73"/>
      <c r="D52070" s="73"/>
      <c r="P52070" s="73"/>
      <c r="T52070" s="73"/>
      <c r="U52070" s="73"/>
      <c r="V52070" s="73"/>
      <c r="X52070" s="12"/>
    </row>
    <row r="52071" spans="2:24" x14ac:dyDescent="0.3">
      <c r="B52071" s="73"/>
      <c r="D52071" s="73"/>
      <c r="P52071" s="73"/>
      <c r="T52071" s="73"/>
      <c r="U52071" s="73"/>
      <c r="V52071" s="73"/>
      <c r="X52071" s="12"/>
    </row>
    <row r="52072" spans="2:24" x14ac:dyDescent="0.3">
      <c r="B52072" s="73"/>
      <c r="D52072" s="73"/>
      <c r="P52072" s="73"/>
      <c r="T52072" s="73"/>
      <c r="U52072" s="73"/>
      <c r="V52072" s="73"/>
      <c r="X52072" s="12"/>
    </row>
    <row r="52073" spans="2:24" x14ac:dyDescent="0.3">
      <c r="B52073" s="73"/>
      <c r="D52073" s="73"/>
      <c r="P52073" s="73"/>
      <c r="T52073" s="73"/>
      <c r="U52073" s="73"/>
      <c r="V52073" s="73"/>
      <c r="X52073" s="12"/>
    </row>
    <row r="52074" spans="2:24" x14ac:dyDescent="0.3">
      <c r="B52074" s="73"/>
      <c r="D52074" s="73"/>
      <c r="P52074" s="73"/>
      <c r="T52074" s="73"/>
      <c r="U52074" s="73"/>
      <c r="V52074" s="73"/>
      <c r="X52074" s="12"/>
    </row>
    <row r="52075" spans="2:24" x14ac:dyDescent="0.3">
      <c r="B52075" s="73"/>
      <c r="D52075" s="73"/>
      <c r="P52075" s="73"/>
      <c r="T52075" s="73"/>
      <c r="U52075" s="73"/>
      <c r="V52075" s="73"/>
      <c r="X52075" s="12"/>
    </row>
    <row r="52076" spans="2:24" x14ac:dyDescent="0.3">
      <c r="B52076" s="73"/>
      <c r="D52076" s="73"/>
      <c r="P52076" s="73"/>
      <c r="T52076" s="73"/>
      <c r="U52076" s="73"/>
      <c r="V52076" s="73"/>
      <c r="X52076" s="12"/>
    </row>
    <row r="52077" spans="2:24" x14ac:dyDescent="0.3">
      <c r="B52077" s="73"/>
      <c r="D52077" s="73"/>
      <c r="P52077" s="73"/>
      <c r="T52077" s="73"/>
      <c r="U52077" s="73"/>
      <c r="V52077" s="73"/>
      <c r="X52077" s="12"/>
    </row>
    <row r="52078" spans="2:24" x14ac:dyDescent="0.3">
      <c r="B52078" s="73"/>
      <c r="D52078" s="73"/>
      <c r="P52078" s="73"/>
      <c r="T52078" s="73"/>
      <c r="U52078" s="73"/>
      <c r="V52078" s="73"/>
      <c r="X52078" s="12"/>
    </row>
    <row r="52079" spans="2:24" x14ac:dyDescent="0.3">
      <c r="B52079" s="73"/>
      <c r="D52079" s="73"/>
      <c r="P52079" s="73"/>
      <c r="T52079" s="73"/>
      <c r="U52079" s="73"/>
      <c r="V52079" s="73"/>
      <c r="X52079" s="12"/>
    </row>
    <row r="52080" spans="2:24" x14ac:dyDescent="0.3">
      <c r="B52080" s="73"/>
      <c r="D52080" s="73"/>
      <c r="P52080" s="73"/>
      <c r="T52080" s="73"/>
      <c r="U52080" s="73"/>
      <c r="V52080" s="73"/>
      <c r="X52080" s="12"/>
    </row>
    <row r="52081" spans="2:24" x14ac:dyDescent="0.3">
      <c r="B52081" s="73"/>
      <c r="D52081" s="73"/>
      <c r="P52081" s="73"/>
      <c r="T52081" s="73"/>
      <c r="U52081" s="73"/>
      <c r="V52081" s="73"/>
      <c r="X52081" s="12"/>
    </row>
    <row r="52082" spans="2:24" x14ac:dyDescent="0.3">
      <c r="B52082" s="73"/>
      <c r="D52082" s="73"/>
      <c r="P52082" s="73"/>
      <c r="T52082" s="73"/>
      <c r="U52082" s="73"/>
      <c r="V52082" s="73"/>
      <c r="X52082" s="12"/>
    </row>
    <row r="52083" spans="2:24" x14ac:dyDescent="0.3">
      <c r="B52083" s="73"/>
      <c r="D52083" s="73"/>
      <c r="P52083" s="73"/>
      <c r="T52083" s="73"/>
      <c r="U52083" s="73"/>
      <c r="V52083" s="73"/>
      <c r="X52083" s="12"/>
    </row>
    <row r="52084" spans="2:24" x14ac:dyDescent="0.3">
      <c r="B52084" s="73"/>
      <c r="D52084" s="73"/>
      <c r="P52084" s="73"/>
      <c r="T52084" s="73"/>
      <c r="U52084" s="73"/>
      <c r="V52084" s="73"/>
      <c r="X52084" s="12"/>
    </row>
    <row r="52085" spans="2:24" x14ac:dyDescent="0.3">
      <c r="B52085" s="73"/>
      <c r="D52085" s="73"/>
      <c r="P52085" s="73"/>
      <c r="T52085" s="73"/>
      <c r="U52085" s="73"/>
      <c r="V52085" s="73"/>
      <c r="X52085" s="12"/>
    </row>
    <row r="52086" spans="2:24" x14ac:dyDescent="0.3">
      <c r="B52086" s="73"/>
      <c r="D52086" s="73"/>
      <c r="P52086" s="73"/>
      <c r="T52086" s="73"/>
      <c r="U52086" s="73"/>
      <c r="V52086" s="73"/>
      <c r="X52086" s="12"/>
    </row>
    <row r="52087" spans="2:24" x14ac:dyDescent="0.3">
      <c r="B52087" s="73"/>
      <c r="D52087" s="73"/>
      <c r="P52087" s="73"/>
      <c r="T52087" s="73"/>
      <c r="U52087" s="73"/>
      <c r="V52087" s="73"/>
      <c r="X52087" s="12"/>
    </row>
    <row r="52088" spans="2:24" x14ac:dyDescent="0.3">
      <c r="B52088" s="73"/>
      <c r="D52088" s="73"/>
      <c r="P52088" s="73"/>
      <c r="T52088" s="73"/>
      <c r="U52088" s="73"/>
      <c r="V52088" s="73"/>
      <c r="X52088" s="12"/>
    </row>
    <row r="52089" spans="2:24" x14ac:dyDescent="0.3">
      <c r="B52089" s="73"/>
      <c r="D52089" s="73"/>
      <c r="P52089" s="73"/>
      <c r="T52089" s="73"/>
      <c r="U52089" s="73"/>
      <c r="V52089" s="73"/>
      <c r="X52089" s="12"/>
    </row>
    <row r="52090" spans="2:24" x14ac:dyDescent="0.3">
      <c r="B52090" s="73"/>
      <c r="D52090" s="73"/>
      <c r="P52090" s="73"/>
      <c r="T52090" s="73"/>
      <c r="U52090" s="73"/>
      <c r="V52090" s="73"/>
      <c r="X52090" s="12"/>
    </row>
    <row r="52091" spans="2:24" x14ac:dyDescent="0.3">
      <c r="B52091" s="73"/>
      <c r="D52091" s="73"/>
      <c r="P52091" s="73"/>
      <c r="T52091" s="73"/>
      <c r="U52091" s="73"/>
      <c r="V52091" s="73"/>
      <c r="X52091" s="12"/>
    </row>
    <row r="52092" spans="2:24" x14ac:dyDescent="0.3">
      <c r="B52092" s="73"/>
      <c r="D52092" s="73"/>
      <c r="P52092" s="73"/>
      <c r="T52092" s="73"/>
      <c r="U52092" s="73"/>
      <c r="V52092" s="73"/>
      <c r="X52092" s="12"/>
    </row>
    <row r="52093" spans="2:24" x14ac:dyDescent="0.3">
      <c r="B52093" s="73"/>
      <c r="D52093" s="73"/>
      <c r="P52093" s="73"/>
      <c r="T52093" s="73"/>
      <c r="U52093" s="73"/>
      <c r="V52093" s="73"/>
      <c r="X52093" s="12"/>
    </row>
    <row r="52094" spans="2:24" x14ac:dyDescent="0.3">
      <c r="B52094" s="73"/>
      <c r="D52094" s="73"/>
      <c r="P52094" s="73"/>
      <c r="T52094" s="73"/>
      <c r="U52094" s="73"/>
      <c r="V52094" s="73"/>
      <c r="X52094" s="12"/>
    </row>
    <row r="52095" spans="2:24" x14ac:dyDescent="0.3">
      <c r="B52095" s="73"/>
      <c r="D52095" s="73"/>
      <c r="P52095" s="73"/>
      <c r="T52095" s="73"/>
      <c r="U52095" s="73"/>
      <c r="V52095" s="73"/>
      <c r="X52095" s="12"/>
    </row>
    <row r="52096" spans="2:24" x14ac:dyDescent="0.3">
      <c r="B52096" s="73"/>
      <c r="D52096" s="73"/>
      <c r="P52096" s="73"/>
      <c r="T52096" s="73"/>
      <c r="U52096" s="73"/>
      <c r="V52096" s="73"/>
      <c r="X52096" s="12"/>
    </row>
    <row r="52097" spans="2:24" x14ac:dyDescent="0.3">
      <c r="B52097" s="73"/>
      <c r="D52097" s="73"/>
      <c r="P52097" s="73"/>
      <c r="T52097" s="73"/>
      <c r="U52097" s="73"/>
      <c r="V52097" s="73"/>
      <c r="X52097" s="12"/>
    </row>
    <row r="52098" spans="2:24" x14ac:dyDescent="0.3">
      <c r="B52098" s="73"/>
      <c r="D52098" s="73"/>
      <c r="P52098" s="73"/>
      <c r="T52098" s="73"/>
      <c r="U52098" s="73"/>
      <c r="V52098" s="73"/>
      <c r="X52098" s="12"/>
    </row>
    <row r="52099" spans="2:24" x14ac:dyDescent="0.3">
      <c r="B52099" s="73"/>
      <c r="D52099" s="73"/>
      <c r="P52099" s="73"/>
      <c r="T52099" s="73"/>
      <c r="U52099" s="73"/>
      <c r="V52099" s="73"/>
      <c r="X52099" s="12"/>
    </row>
    <row r="52100" spans="2:24" x14ac:dyDescent="0.3">
      <c r="B52100" s="73"/>
      <c r="D52100" s="73"/>
      <c r="P52100" s="73"/>
      <c r="T52100" s="73"/>
      <c r="U52100" s="73"/>
      <c r="V52100" s="73"/>
      <c r="X52100" s="12"/>
    </row>
    <row r="52101" spans="2:24" x14ac:dyDescent="0.3">
      <c r="B52101" s="73"/>
      <c r="D52101" s="73"/>
      <c r="P52101" s="73"/>
      <c r="T52101" s="73"/>
      <c r="U52101" s="73"/>
      <c r="V52101" s="73"/>
      <c r="X52101" s="12"/>
    </row>
    <row r="52102" spans="2:24" x14ac:dyDescent="0.3">
      <c r="B52102" s="73"/>
      <c r="D52102" s="73"/>
      <c r="P52102" s="73"/>
      <c r="T52102" s="73"/>
      <c r="U52102" s="73"/>
      <c r="V52102" s="73"/>
      <c r="X52102" s="12"/>
    </row>
    <row r="52103" spans="2:24" x14ac:dyDescent="0.3">
      <c r="B52103" s="73"/>
      <c r="D52103" s="73"/>
      <c r="P52103" s="73"/>
      <c r="T52103" s="73"/>
      <c r="U52103" s="73"/>
      <c r="V52103" s="73"/>
      <c r="X52103" s="12"/>
    </row>
    <row r="52104" spans="2:24" x14ac:dyDescent="0.3">
      <c r="B52104" s="73"/>
      <c r="D52104" s="73"/>
      <c r="P52104" s="73"/>
      <c r="T52104" s="73"/>
      <c r="U52104" s="73"/>
      <c r="V52104" s="73"/>
      <c r="X52104" s="12"/>
    </row>
    <row r="52105" spans="2:24" x14ac:dyDescent="0.3">
      <c r="B52105" s="73"/>
      <c r="D52105" s="73"/>
      <c r="P52105" s="73"/>
      <c r="T52105" s="73"/>
      <c r="U52105" s="73"/>
      <c r="V52105" s="73"/>
      <c r="X52105" s="12"/>
    </row>
    <row r="52106" spans="2:24" x14ac:dyDescent="0.3">
      <c r="B52106" s="73"/>
      <c r="D52106" s="73"/>
      <c r="P52106" s="73"/>
      <c r="T52106" s="73"/>
      <c r="U52106" s="73"/>
      <c r="V52106" s="73"/>
      <c r="X52106" s="12"/>
    </row>
    <row r="52107" spans="2:24" x14ac:dyDescent="0.3">
      <c r="B52107" s="73"/>
      <c r="D52107" s="73"/>
      <c r="P52107" s="73"/>
      <c r="T52107" s="73"/>
      <c r="U52107" s="73"/>
      <c r="V52107" s="73"/>
      <c r="X52107" s="12"/>
    </row>
    <row r="52108" spans="2:24" x14ac:dyDescent="0.3">
      <c r="B52108" s="73"/>
      <c r="D52108" s="73"/>
      <c r="P52108" s="73"/>
      <c r="T52108" s="73"/>
      <c r="U52108" s="73"/>
      <c r="V52108" s="73"/>
      <c r="X52108" s="12"/>
    </row>
    <row r="52109" spans="2:24" x14ac:dyDescent="0.3">
      <c r="B52109" s="73"/>
      <c r="D52109" s="73"/>
      <c r="P52109" s="73"/>
      <c r="T52109" s="73"/>
      <c r="U52109" s="73"/>
      <c r="V52109" s="73"/>
      <c r="X52109" s="12"/>
    </row>
    <row r="52110" spans="2:24" x14ac:dyDescent="0.3">
      <c r="B52110" s="73"/>
      <c r="D52110" s="73"/>
      <c r="P52110" s="73"/>
      <c r="T52110" s="73"/>
      <c r="U52110" s="73"/>
      <c r="V52110" s="73"/>
      <c r="X52110" s="12"/>
    </row>
    <row r="52111" spans="2:24" x14ac:dyDescent="0.3">
      <c r="B52111" s="73"/>
      <c r="D52111" s="73"/>
      <c r="P52111" s="73"/>
      <c r="T52111" s="73"/>
      <c r="U52111" s="73"/>
      <c r="V52111" s="73"/>
      <c r="X52111" s="12"/>
    </row>
    <row r="52112" spans="2:24" x14ac:dyDescent="0.3">
      <c r="B52112" s="73"/>
      <c r="D52112" s="73"/>
      <c r="P52112" s="73"/>
      <c r="T52112" s="73"/>
      <c r="U52112" s="73"/>
      <c r="V52112" s="73"/>
      <c r="X52112" s="12"/>
    </row>
    <row r="52113" spans="2:24" x14ac:dyDescent="0.3">
      <c r="B52113" s="73"/>
      <c r="D52113" s="73"/>
      <c r="P52113" s="73"/>
      <c r="T52113" s="73"/>
      <c r="U52113" s="73"/>
      <c r="V52113" s="73"/>
      <c r="X52113" s="12"/>
    </row>
    <row r="52114" spans="2:24" x14ac:dyDescent="0.3">
      <c r="B52114" s="73"/>
      <c r="D52114" s="73"/>
      <c r="P52114" s="73"/>
      <c r="T52114" s="73"/>
      <c r="U52114" s="73"/>
      <c r="V52114" s="73"/>
      <c r="X52114" s="12"/>
    </row>
    <row r="52115" spans="2:24" x14ac:dyDescent="0.3">
      <c r="B52115" s="73"/>
      <c r="D52115" s="73"/>
      <c r="P52115" s="73"/>
      <c r="T52115" s="73"/>
      <c r="U52115" s="73"/>
      <c r="V52115" s="73"/>
      <c r="X52115" s="12"/>
    </row>
    <row r="52116" spans="2:24" x14ac:dyDescent="0.3">
      <c r="B52116" s="73"/>
      <c r="D52116" s="73"/>
      <c r="P52116" s="73"/>
      <c r="T52116" s="73"/>
      <c r="U52116" s="73"/>
      <c r="V52116" s="73"/>
      <c r="X52116" s="12"/>
    </row>
    <row r="52117" spans="2:24" x14ac:dyDescent="0.3">
      <c r="B52117" s="73"/>
      <c r="D52117" s="73"/>
      <c r="P52117" s="73"/>
      <c r="T52117" s="73"/>
      <c r="U52117" s="73"/>
      <c r="V52117" s="73"/>
      <c r="X52117" s="12"/>
    </row>
    <row r="52118" spans="2:24" x14ac:dyDescent="0.3">
      <c r="B52118" s="73"/>
      <c r="D52118" s="73"/>
      <c r="P52118" s="73"/>
      <c r="T52118" s="73"/>
      <c r="U52118" s="73"/>
      <c r="V52118" s="73"/>
      <c r="X52118" s="12"/>
    </row>
    <row r="52119" spans="2:24" x14ac:dyDescent="0.3">
      <c r="B52119" s="73"/>
      <c r="D52119" s="73"/>
      <c r="P52119" s="73"/>
      <c r="T52119" s="73"/>
      <c r="U52119" s="73"/>
      <c r="V52119" s="73"/>
      <c r="X52119" s="12"/>
    </row>
    <row r="52120" spans="2:24" x14ac:dyDescent="0.3">
      <c r="B52120" s="73"/>
      <c r="D52120" s="73"/>
      <c r="P52120" s="73"/>
      <c r="T52120" s="73"/>
      <c r="U52120" s="73"/>
      <c r="V52120" s="73"/>
      <c r="X52120" s="12"/>
    </row>
    <row r="52121" spans="2:24" x14ac:dyDescent="0.3">
      <c r="B52121" s="73"/>
      <c r="D52121" s="73"/>
      <c r="P52121" s="73"/>
      <c r="T52121" s="73"/>
      <c r="U52121" s="73"/>
      <c r="V52121" s="73"/>
      <c r="X52121" s="12"/>
    </row>
    <row r="52122" spans="2:24" x14ac:dyDescent="0.3">
      <c r="B52122" s="73"/>
      <c r="D52122" s="73"/>
      <c r="P52122" s="73"/>
      <c r="T52122" s="73"/>
      <c r="U52122" s="73"/>
      <c r="V52122" s="73"/>
      <c r="X52122" s="12"/>
    </row>
    <row r="52123" spans="2:24" x14ac:dyDescent="0.3">
      <c r="B52123" s="73"/>
      <c r="D52123" s="73"/>
      <c r="P52123" s="73"/>
      <c r="T52123" s="73"/>
      <c r="U52123" s="73"/>
      <c r="V52123" s="73"/>
      <c r="X52123" s="12"/>
    </row>
    <row r="52124" spans="2:24" x14ac:dyDescent="0.3">
      <c r="B52124" s="73"/>
      <c r="D52124" s="73"/>
      <c r="P52124" s="73"/>
      <c r="T52124" s="73"/>
      <c r="U52124" s="73"/>
      <c r="V52124" s="73"/>
      <c r="X52124" s="12"/>
    </row>
    <row r="52125" spans="2:24" x14ac:dyDescent="0.3">
      <c r="B52125" s="73"/>
      <c r="D52125" s="73"/>
      <c r="P52125" s="73"/>
      <c r="T52125" s="73"/>
      <c r="U52125" s="73"/>
      <c r="V52125" s="73"/>
      <c r="X52125" s="12"/>
    </row>
    <row r="52126" spans="2:24" x14ac:dyDescent="0.3">
      <c r="B52126" s="73"/>
      <c r="D52126" s="73"/>
      <c r="P52126" s="73"/>
      <c r="T52126" s="73"/>
      <c r="U52126" s="73"/>
      <c r="V52126" s="73"/>
      <c r="X52126" s="12"/>
    </row>
    <row r="52127" spans="2:24" x14ac:dyDescent="0.3">
      <c r="B52127" s="73"/>
      <c r="D52127" s="73"/>
      <c r="P52127" s="73"/>
      <c r="T52127" s="73"/>
      <c r="U52127" s="73"/>
      <c r="V52127" s="73"/>
      <c r="X52127" s="12"/>
    </row>
    <row r="52128" spans="2:24" x14ac:dyDescent="0.3">
      <c r="B52128" s="73"/>
      <c r="D52128" s="73"/>
      <c r="P52128" s="73"/>
      <c r="T52128" s="73"/>
      <c r="U52128" s="73"/>
      <c r="V52128" s="73"/>
      <c r="X52128" s="12"/>
    </row>
    <row r="52129" spans="2:24" x14ac:dyDescent="0.3">
      <c r="B52129" s="73"/>
      <c r="D52129" s="73"/>
      <c r="P52129" s="73"/>
      <c r="T52129" s="73"/>
      <c r="U52129" s="73"/>
      <c r="V52129" s="73"/>
      <c r="X52129" s="12"/>
    </row>
    <row r="52130" spans="2:24" x14ac:dyDescent="0.3">
      <c r="B52130" s="73"/>
      <c r="D52130" s="73"/>
      <c r="P52130" s="73"/>
      <c r="T52130" s="73"/>
      <c r="U52130" s="73"/>
      <c r="V52130" s="73"/>
      <c r="X52130" s="12"/>
    </row>
    <row r="52131" spans="2:24" x14ac:dyDescent="0.3">
      <c r="B52131" s="73"/>
      <c r="D52131" s="73"/>
      <c r="P52131" s="73"/>
      <c r="T52131" s="73"/>
      <c r="U52131" s="73"/>
      <c r="V52131" s="73"/>
      <c r="X52131" s="12"/>
    </row>
    <row r="52132" spans="2:24" x14ac:dyDescent="0.3">
      <c r="B52132" s="73"/>
      <c r="D52132" s="73"/>
      <c r="P52132" s="73"/>
      <c r="T52132" s="73"/>
      <c r="U52132" s="73"/>
      <c r="V52132" s="73"/>
      <c r="X52132" s="12"/>
    </row>
    <row r="52133" spans="2:24" x14ac:dyDescent="0.3">
      <c r="B52133" s="73"/>
      <c r="D52133" s="73"/>
      <c r="P52133" s="73"/>
      <c r="T52133" s="73"/>
      <c r="U52133" s="73"/>
      <c r="V52133" s="73"/>
      <c r="X52133" s="12"/>
    </row>
    <row r="52134" spans="2:24" x14ac:dyDescent="0.3">
      <c r="B52134" s="73"/>
      <c r="D52134" s="73"/>
      <c r="P52134" s="73"/>
      <c r="T52134" s="73"/>
      <c r="U52134" s="73"/>
      <c r="V52134" s="73"/>
      <c r="X52134" s="12"/>
    </row>
    <row r="52135" spans="2:24" x14ac:dyDescent="0.3">
      <c r="B52135" s="73"/>
      <c r="D52135" s="73"/>
      <c r="P52135" s="73"/>
      <c r="T52135" s="73"/>
      <c r="U52135" s="73"/>
      <c r="V52135" s="73"/>
      <c r="X52135" s="12"/>
    </row>
    <row r="52136" spans="2:24" x14ac:dyDescent="0.3">
      <c r="B52136" s="73"/>
      <c r="D52136" s="73"/>
      <c r="P52136" s="73"/>
      <c r="T52136" s="73"/>
      <c r="U52136" s="73"/>
      <c r="V52136" s="73"/>
      <c r="X52136" s="12"/>
    </row>
    <row r="52137" spans="2:24" x14ac:dyDescent="0.3">
      <c r="B52137" s="73"/>
      <c r="D52137" s="73"/>
      <c r="P52137" s="73"/>
      <c r="T52137" s="73"/>
      <c r="U52137" s="73"/>
      <c r="V52137" s="73"/>
      <c r="X52137" s="12"/>
    </row>
    <row r="52138" spans="2:24" x14ac:dyDescent="0.3">
      <c r="B52138" s="73"/>
      <c r="D52138" s="73"/>
      <c r="P52138" s="73"/>
      <c r="T52138" s="73"/>
      <c r="U52138" s="73"/>
      <c r="V52138" s="73"/>
      <c r="X52138" s="12"/>
    </row>
    <row r="52139" spans="2:24" x14ac:dyDescent="0.3">
      <c r="B52139" s="73"/>
      <c r="D52139" s="73"/>
      <c r="P52139" s="73"/>
      <c r="T52139" s="73"/>
      <c r="U52139" s="73"/>
      <c r="V52139" s="73"/>
      <c r="X52139" s="12"/>
    </row>
    <row r="52140" spans="2:24" x14ac:dyDescent="0.3">
      <c r="B52140" s="73"/>
      <c r="D52140" s="73"/>
      <c r="P52140" s="73"/>
      <c r="T52140" s="73"/>
      <c r="U52140" s="73"/>
      <c r="V52140" s="73"/>
      <c r="X52140" s="12"/>
    </row>
    <row r="52141" spans="2:24" x14ac:dyDescent="0.3">
      <c r="B52141" s="73"/>
      <c r="D52141" s="73"/>
      <c r="P52141" s="73"/>
      <c r="T52141" s="73"/>
      <c r="U52141" s="73"/>
      <c r="V52141" s="73"/>
      <c r="X52141" s="12"/>
    </row>
    <row r="52142" spans="2:24" x14ac:dyDescent="0.3">
      <c r="B52142" s="73"/>
      <c r="D52142" s="73"/>
      <c r="P52142" s="73"/>
      <c r="T52142" s="73"/>
      <c r="U52142" s="73"/>
      <c r="V52142" s="73"/>
      <c r="X52142" s="12"/>
    </row>
    <row r="52143" spans="2:24" x14ac:dyDescent="0.3">
      <c r="B52143" s="73"/>
      <c r="D52143" s="73"/>
      <c r="P52143" s="73"/>
      <c r="T52143" s="73"/>
      <c r="U52143" s="73"/>
      <c r="V52143" s="73"/>
      <c r="X52143" s="12"/>
    </row>
    <row r="52144" spans="2:24" x14ac:dyDescent="0.3">
      <c r="B52144" s="73"/>
      <c r="D52144" s="73"/>
      <c r="P52144" s="73"/>
      <c r="T52144" s="73"/>
      <c r="U52144" s="73"/>
      <c r="V52144" s="73"/>
      <c r="X52144" s="12"/>
    </row>
    <row r="52145" spans="2:24" x14ac:dyDescent="0.3">
      <c r="B52145" s="73"/>
      <c r="D52145" s="73"/>
      <c r="P52145" s="73"/>
      <c r="T52145" s="73"/>
      <c r="U52145" s="73"/>
      <c r="V52145" s="73"/>
      <c r="X52145" s="12"/>
    </row>
    <row r="52146" spans="2:24" x14ac:dyDescent="0.3">
      <c r="B52146" s="73"/>
      <c r="D52146" s="73"/>
      <c r="P52146" s="73"/>
      <c r="T52146" s="73"/>
      <c r="U52146" s="73"/>
      <c r="V52146" s="73"/>
      <c r="X52146" s="12"/>
    </row>
    <row r="52147" spans="2:24" x14ac:dyDescent="0.3">
      <c r="B52147" s="73"/>
      <c r="D52147" s="73"/>
      <c r="P52147" s="73"/>
      <c r="T52147" s="73"/>
      <c r="U52147" s="73"/>
      <c r="V52147" s="73"/>
      <c r="X52147" s="12"/>
    </row>
    <row r="52148" spans="2:24" x14ac:dyDescent="0.3">
      <c r="B52148" s="73"/>
      <c r="D52148" s="73"/>
      <c r="P52148" s="73"/>
      <c r="T52148" s="73"/>
      <c r="U52148" s="73"/>
      <c r="V52148" s="73"/>
      <c r="X52148" s="12"/>
    </row>
    <row r="52149" spans="2:24" x14ac:dyDescent="0.3">
      <c r="B52149" s="73"/>
      <c r="D52149" s="73"/>
      <c r="P52149" s="73"/>
      <c r="T52149" s="73"/>
      <c r="U52149" s="73"/>
      <c r="V52149" s="73"/>
      <c r="X52149" s="12"/>
    </row>
    <row r="52150" spans="2:24" x14ac:dyDescent="0.3">
      <c r="B52150" s="73"/>
      <c r="D52150" s="73"/>
      <c r="P52150" s="73"/>
      <c r="T52150" s="73"/>
      <c r="U52150" s="73"/>
      <c r="V52150" s="73"/>
      <c r="X52150" s="12"/>
    </row>
    <row r="52151" spans="2:24" x14ac:dyDescent="0.3">
      <c r="B52151" s="73"/>
      <c r="D52151" s="73"/>
      <c r="P52151" s="73"/>
      <c r="T52151" s="73"/>
      <c r="U52151" s="73"/>
      <c r="V52151" s="73"/>
      <c r="X52151" s="12"/>
    </row>
    <row r="52152" spans="2:24" x14ac:dyDescent="0.3">
      <c r="B52152" s="73"/>
      <c r="D52152" s="73"/>
      <c r="P52152" s="73"/>
      <c r="T52152" s="73"/>
      <c r="U52152" s="73"/>
      <c r="V52152" s="73"/>
      <c r="X52152" s="12"/>
    </row>
    <row r="52153" spans="2:24" x14ac:dyDescent="0.3">
      <c r="B52153" s="73"/>
      <c r="D52153" s="73"/>
      <c r="P52153" s="73"/>
      <c r="T52153" s="73"/>
      <c r="U52153" s="73"/>
      <c r="V52153" s="73"/>
      <c r="X52153" s="12"/>
    </row>
    <row r="52154" spans="2:24" x14ac:dyDescent="0.3">
      <c r="B52154" s="73"/>
      <c r="D52154" s="73"/>
      <c r="P52154" s="73"/>
      <c r="T52154" s="73"/>
      <c r="U52154" s="73"/>
      <c r="V52154" s="73"/>
      <c r="X52154" s="12"/>
    </row>
    <row r="52155" spans="2:24" x14ac:dyDescent="0.3">
      <c r="B52155" s="73"/>
      <c r="D52155" s="73"/>
      <c r="P52155" s="73"/>
      <c r="T52155" s="73"/>
      <c r="U52155" s="73"/>
      <c r="V52155" s="73"/>
      <c r="X52155" s="12"/>
    </row>
    <row r="52156" spans="2:24" x14ac:dyDescent="0.3">
      <c r="B52156" s="73"/>
      <c r="D52156" s="73"/>
      <c r="P52156" s="73"/>
      <c r="T52156" s="73"/>
      <c r="U52156" s="73"/>
      <c r="V52156" s="73"/>
      <c r="X52156" s="12"/>
    </row>
    <row r="52157" spans="2:24" x14ac:dyDescent="0.3">
      <c r="B52157" s="73"/>
      <c r="D52157" s="73"/>
      <c r="P52157" s="73"/>
      <c r="T52157" s="73"/>
      <c r="U52157" s="73"/>
      <c r="V52157" s="73"/>
      <c r="X52157" s="12"/>
    </row>
    <row r="52158" spans="2:24" x14ac:dyDescent="0.3">
      <c r="B52158" s="73"/>
      <c r="D52158" s="73"/>
      <c r="P52158" s="73"/>
      <c r="T52158" s="73"/>
      <c r="U52158" s="73"/>
      <c r="V52158" s="73"/>
      <c r="X52158" s="12"/>
    </row>
    <row r="52159" spans="2:24" x14ac:dyDescent="0.3">
      <c r="B52159" s="73"/>
      <c r="D52159" s="73"/>
      <c r="P52159" s="73"/>
      <c r="T52159" s="73"/>
      <c r="U52159" s="73"/>
      <c r="V52159" s="73"/>
      <c r="X52159" s="12"/>
    </row>
    <row r="52160" spans="2:24" x14ac:dyDescent="0.3">
      <c r="B52160" s="73"/>
      <c r="D52160" s="73"/>
      <c r="P52160" s="73"/>
      <c r="T52160" s="73"/>
      <c r="U52160" s="73"/>
      <c r="V52160" s="73"/>
      <c r="X52160" s="12"/>
    </row>
    <row r="52161" spans="2:24" x14ac:dyDescent="0.3">
      <c r="B52161" s="73"/>
      <c r="D52161" s="73"/>
      <c r="P52161" s="73"/>
      <c r="T52161" s="73"/>
      <c r="U52161" s="73"/>
      <c r="V52161" s="73"/>
      <c r="X52161" s="12"/>
    </row>
    <row r="52162" spans="2:24" x14ac:dyDescent="0.3">
      <c r="B52162" s="73"/>
      <c r="D52162" s="73"/>
      <c r="P52162" s="73"/>
      <c r="T52162" s="73"/>
      <c r="U52162" s="73"/>
      <c r="V52162" s="73"/>
      <c r="X52162" s="12"/>
    </row>
    <row r="52163" spans="2:24" x14ac:dyDescent="0.3">
      <c r="B52163" s="73"/>
      <c r="D52163" s="73"/>
      <c r="P52163" s="73"/>
      <c r="T52163" s="73"/>
      <c r="U52163" s="73"/>
      <c r="V52163" s="73"/>
      <c r="X52163" s="12"/>
    </row>
    <row r="52164" spans="2:24" x14ac:dyDescent="0.3">
      <c r="B52164" s="73"/>
      <c r="D52164" s="73"/>
      <c r="P52164" s="73"/>
      <c r="T52164" s="73"/>
      <c r="U52164" s="73"/>
      <c r="V52164" s="73"/>
      <c r="X52164" s="12"/>
    </row>
    <row r="52165" spans="2:24" x14ac:dyDescent="0.3">
      <c r="B52165" s="73"/>
      <c r="D52165" s="73"/>
      <c r="P52165" s="73"/>
      <c r="T52165" s="73"/>
      <c r="U52165" s="73"/>
      <c r="V52165" s="73"/>
      <c r="X52165" s="12"/>
    </row>
    <row r="52166" spans="2:24" x14ac:dyDescent="0.3">
      <c r="B52166" s="73"/>
      <c r="D52166" s="73"/>
      <c r="P52166" s="73"/>
      <c r="T52166" s="73"/>
      <c r="U52166" s="73"/>
      <c r="V52166" s="73"/>
      <c r="X52166" s="12"/>
    </row>
    <row r="52167" spans="2:24" x14ac:dyDescent="0.3">
      <c r="B52167" s="73"/>
      <c r="D52167" s="73"/>
      <c r="P52167" s="73"/>
      <c r="T52167" s="73"/>
      <c r="U52167" s="73"/>
      <c r="V52167" s="73"/>
      <c r="X52167" s="12"/>
    </row>
    <row r="52168" spans="2:24" x14ac:dyDescent="0.3">
      <c r="B52168" s="73"/>
      <c r="D52168" s="73"/>
      <c r="P52168" s="73"/>
      <c r="T52168" s="73"/>
      <c r="U52168" s="73"/>
      <c r="V52168" s="73"/>
      <c r="X52168" s="12"/>
    </row>
    <row r="52169" spans="2:24" x14ac:dyDescent="0.3">
      <c r="B52169" s="73"/>
      <c r="D52169" s="73"/>
      <c r="P52169" s="73"/>
      <c r="T52169" s="73"/>
      <c r="U52169" s="73"/>
      <c r="V52169" s="73"/>
      <c r="X52169" s="12"/>
    </row>
    <row r="52170" spans="2:24" x14ac:dyDescent="0.3">
      <c r="B52170" s="73"/>
      <c r="D52170" s="73"/>
      <c r="P52170" s="73"/>
      <c r="T52170" s="73"/>
      <c r="U52170" s="73"/>
      <c r="V52170" s="73"/>
      <c r="X52170" s="12"/>
    </row>
    <row r="52171" spans="2:24" x14ac:dyDescent="0.3">
      <c r="B52171" s="73"/>
      <c r="D52171" s="73"/>
      <c r="P52171" s="73"/>
      <c r="T52171" s="73"/>
      <c r="U52171" s="73"/>
      <c r="V52171" s="73"/>
      <c r="X52171" s="12"/>
    </row>
    <row r="52172" spans="2:24" x14ac:dyDescent="0.3">
      <c r="B52172" s="73"/>
      <c r="D52172" s="73"/>
      <c r="P52172" s="73"/>
      <c r="T52172" s="73"/>
      <c r="U52172" s="73"/>
      <c r="V52172" s="73"/>
      <c r="X52172" s="12"/>
    </row>
    <row r="52173" spans="2:24" x14ac:dyDescent="0.3">
      <c r="B52173" s="73"/>
      <c r="D52173" s="73"/>
      <c r="P52173" s="73"/>
      <c r="T52173" s="73"/>
      <c r="U52173" s="73"/>
      <c r="V52173" s="73"/>
      <c r="X52173" s="12"/>
    </row>
    <row r="52174" spans="2:24" x14ac:dyDescent="0.3">
      <c r="B52174" s="73"/>
      <c r="D52174" s="73"/>
      <c r="P52174" s="73"/>
      <c r="T52174" s="73"/>
      <c r="U52174" s="73"/>
      <c r="V52174" s="73"/>
      <c r="X52174" s="12"/>
    </row>
    <row r="52175" spans="2:24" x14ac:dyDescent="0.3">
      <c r="B52175" s="73"/>
      <c r="D52175" s="73"/>
      <c r="P52175" s="73"/>
      <c r="T52175" s="73"/>
      <c r="U52175" s="73"/>
      <c r="V52175" s="73"/>
      <c r="X52175" s="12"/>
    </row>
    <row r="52176" spans="2:24" x14ac:dyDescent="0.3">
      <c r="B52176" s="73"/>
      <c r="D52176" s="73"/>
      <c r="P52176" s="73"/>
      <c r="T52176" s="73"/>
      <c r="U52176" s="73"/>
      <c r="V52176" s="73"/>
      <c r="X52176" s="12"/>
    </row>
    <row r="52177" spans="2:24" x14ac:dyDescent="0.3">
      <c r="B52177" s="73"/>
      <c r="D52177" s="73"/>
      <c r="P52177" s="73"/>
      <c r="T52177" s="73"/>
      <c r="U52177" s="73"/>
      <c r="V52177" s="73"/>
      <c r="X52177" s="12"/>
    </row>
    <row r="52178" spans="2:24" x14ac:dyDescent="0.3">
      <c r="B52178" s="73"/>
      <c r="D52178" s="73"/>
      <c r="P52178" s="73"/>
      <c r="T52178" s="73"/>
      <c r="U52178" s="73"/>
      <c r="V52178" s="73"/>
      <c r="X52178" s="12"/>
    </row>
    <row r="52179" spans="2:24" x14ac:dyDescent="0.3">
      <c r="B52179" s="73"/>
      <c r="D52179" s="73"/>
      <c r="P52179" s="73"/>
      <c r="T52179" s="73"/>
      <c r="U52179" s="73"/>
      <c r="V52179" s="73"/>
      <c r="X52179" s="12"/>
    </row>
    <row r="52180" spans="2:24" x14ac:dyDescent="0.3">
      <c r="B52180" s="73"/>
      <c r="D52180" s="73"/>
      <c r="P52180" s="73"/>
      <c r="T52180" s="73"/>
      <c r="U52180" s="73"/>
      <c r="V52180" s="73"/>
      <c r="X52180" s="12"/>
    </row>
    <row r="52181" spans="2:24" x14ac:dyDescent="0.3">
      <c r="B52181" s="73"/>
      <c r="D52181" s="73"/>
      <c r="P52181" s="73"/>
      <c r="T52181" s="73"/>
      <c r="U52181" s="73"/>
      <c r="V52181" s="73"/>
      <c r="X52181" s="12"/>
    </row>
    <row r="52182" spans="2:24" x14ac:dyDescent="0.3">
      <c r="B52182" s="73"/>
      <c r="D52182" s="73"/>
      <c r="P52182" s="73"/>
      <c r="T52182" s="73"/>
      <c r="U52182" s="73"/>
      <c r="V52182" s="73"/>
      <c r="X52182" s="12"/>
    </row>
    <row r="52183" spans="2:24" x14ac:dyDescent="0.3">
      <c r="B52183" s="73"/>
      <c r="D52183" s="73"/>
      <c r="P52183" s="73"/>
      <c r="T52183" s="73"/>
      <c r="U52183" s="73"/>
      <c r="V52183" s="73"/>
      <c r="X52183" s="12"/>
    </row>
    <row r="52184" spans="2:24" x14ac:dyDescent="0.3">
      <c r="B52184" s="73"/>
      <c r="D52184" s="73"/>
      <c r="P52184" s="73"/>
      <c r="T52184" s="73"/>
      <c r="U52184" s="73"/>
      <c r="V52184" s="73"/>
      <c r="X52184" s="12"/>
    </row>
    <row r="52185" spans="2:24" x14ac:dyDescent="0.3">
      <c r="B52185" s="73"/>
      <c r="D52185" s="73"/>
      <c r="P52185" s="73"/>
      <c r="T52185" s="73"/>
      <c r="U52185" s="73"/>
      <c r="V52185" s="73"/>
      <c r="X52185" s="12"/>
    </row>
    <row r="52186" spans="2:24" x14ac:dyDescent="0.3">
      <c r="B52186" s="73"/>
      <c r="D52186" s="73"/>
      <c r="P52186" s="73"/>
      <c r="T52186" s="73"/>
      <c r="U52186" s="73"/>
      <c r="V52186" s="73"/>
      <c r="X52186" s="12"/>
    </row>
    <row r="52187" spans="2:24" x14ac:dyDescent="0.3">
      <c r="B52187" s="73"/>
      <c r="D52187" s="73"/>
      <c r="P52187" s="73"/>
      <c r="T52187" s="73"/>
      <c r="U52187" s="73"/>
      <c r="V52187" s="73"/>
      <c r="X52187" s="12"/>
    </row>
    <row r="52188" spans="2:24" x14ac:dyDescent="0.3">
      <c r="B52188" s="73"/>
      <c r="D52188" s="73"/>
      <c r="P52188" s="73"/>
      <c r="T52188" s="73"/>
      <c r="U52188" s="73"/>
      <c r="V52188" s="73"/>
      <c r="X52188" s="12"/>
    </row>
    <row r="52189" spans="2:24" x14ac:dyDescent="0.3">
      <c r="B52189" s="73"/>
      <c r="D52189" s="73"/>
      <c r="P52189" s="73"/>
      <c r="T52189" s="73"/>
      <c r="U52189" s="73"/>
      <c r="V52189" s="73"/>
      <c r="X52189" s="12"/>
    </row>
    <row r="52190" spans="2:24" x14ac:dyDescent="0.3">
      <c r="B52190" s="73"/>
      <c r="D52190" s="73"/>
      <c r="P52190" s="73"/>
      <c r="T52190" s="73"/>
      <c r="U52190" s="73"/>
      <c r="V52190" s="73"/>
      <c r="X52190" s="12"/>
    </row>
    <row r="52191" spans="2:24" x14ac:dyDescent="0.3">
      <c r="B52191" s="73"/>
      <c r="D52191" s="73"/>
      <c r="P52191" s="73"/>
      <c r="T52191" s="73"/>
      <c r="U52191" s="73"/>
      <c r="V52191" s="73"/>
      <c r="X52191" s="12"/>
    </row>
    <row r="52192" spans="2:24" x14ac:dyDescent="0.3">
      <c r="B52192" s="73"/>
      <c r="D52192" s="73"/>
      <c r="P52192" s="73"/>
      <c r="T52192" s="73"/>
      <c r="U52192" s="73"/>
      <c r="V52192" s="73"/>
      <c r="X52192" s="12"/>
    </row>
    <row r="52193" spans="2:24" x14ac:dyDescent="0.3">
      <c r="B52193" s="73"/>
      <c r="D52193" s="73"/>
      <c r="P52193" s="73"/>
      <c r="T52193" s="73"/>
      <c r="U52193" s="73"/>
      <c r="V52193" s="73"/>
      <c r="X52193" s="12"/>
    </row>
    <row r="52194" spans="2:24" x14ac:dyDescent="0.3">
      <c r="B52194" s="73"/>
      <c r="D52194" s="73"/>
      <c r="P52194" s="73"/>
      <c r="T52194" s="73"/>
      <c r="U52194" s="73"/>
      <c r="V52194" s="73"/>
      <c r="X52194" s="12"/>
    </row>
    <row r="52195" spans="2:24" x14ac:dyDescent="0.3">
      <c r="B52195" s="73"/>
      <c r="D52195" s="73"/>
      <c r="P52195" s="73"/>
      <c r="T52195" s="73"/>
      <c r="U52195" s="73"/>
      <c r="V52195" s="73"/>
      <c r="X52195" s="12"/>
    </row>
    <row r="52196" spans="2:24" x14ac:dyDescent="0.3">
      <c r="B52196" s="73"/>
      <c r="D52196" s="73"/>
      <c r="P52196" s="73"/>
      <c r="T52196" s="73"/>
      <c r="U52196" s="73"/>
      <c r="V52196" s="73"/>
      <c r="X52196" s="12"/>
    </row>
    <row r="52197" spans="2:24" x14ac:dyDescent="0.3">
      <c r="B52197" s="73"/>
      <c r="D52197" s="73"/>
      <c r="P52197" s="73"/>
      <c r="T52197" s="73"/>
      <c r="U52197" s="73"/>
      <c r="V52197" s="73"/>
      <c r="X52197" s="12"/>
    </row>
    <row r="52198" spans="2:24" x14ac:dyDescent="0.3">
      <c r="B52198" s="73"/>
      <c r="D52198" s="73"/>
      <c r="P52198" s="73"/>
      <c r="T52198" s="73"/>
      <c r="U52198" s="73"/>
      <c r="V52198" s="73"/>
      <c r="X52198" s="12"/>
    </row>
    <row r="52199" spans="2:24" x14ac:dyDescent="0.3">
      <c r="B52199" s="73"/>
      <c r="D52199" s="73"/>
      <c r="P52199" s="73"/>
      <c r="T52199" s="73"/>
      <c r="U52199" s="73"/>
      <c r="V52199" s="73"/>
      <c r="X52199" s="12"/>
    </row>
    <row r="52200" spans="2:24" x14ac:dyDescent="0.3">
      <c r="B52200" s="73"/>
      <c r="D52200" s="73"/>
      <c r="P52200" s="73"/>
      <c r="T52200" s="73"/>
      <c r="U52200" s="73"/>
      <c r="V52200" s="73"/>
      <c r="X52200" s="12"/>
    </row>
    <row r="52201" spans="2:24" x14ac:dyDescent="0.3">
      <c r="B52201" s="73"/>
      <c r="D52201" s="73"/>
      <c r="P52201" s="73"/>
      <c r="T52201" s="73"/>
      <c r="U52201" s="73"/>
      <c r="V52201" s="73"/>
      <c r="X52201" s="12"/>
    </row>
    <row r="52202" spans="2:24" x14ac:dyDescent="0.3">
      <c r="B52202" s="73"/>
      <c r="D52202" s="73"/>
      <c r="P52202" s="73"/>
      <c r="T52202" s="73"/>
      <c r="U52202" s="73"/>
      <c r="V52202" s="73"/>
      <c r="X52202" s="12"/>
    </row>
    <row r="52203" spans="2:24" x14ac:dyDescent="0.3">
      <c r="B52203" s="73"/>
      <c r="D52203" s="73"/>
      <c r="P52203" s="73"/>
      <c r="T52203" s="73"/>
      <c r="U52203" s="73"/>
      <c r="V52203" s="73"/>
      <c r="X52203" s="12"/>
    </row>
    <row r="52204" spans="2:24" x14ac:dyDescent="0.3">
      <c r="B52204" s="73"/>
      <c r="D52204" s="73"/>
      <c r="P52204" s="73"/>
      <c r="T52204" s="73"/>
      <c r="U52204" s="73"/>
      <c r="V52204" s="73"/>
      <c r="X52204" s="12"/>
    </row>
    <row r="52205" spans="2:24" x14ac:dyDescent="0.3">
      <c r="B52205" s="73"/>
      <c r="D52205" s="73"/>
      <c r="P52205" s="73"/>
      <c r="T52205" s="73"/>
      <c r="U52205" s="73"/>
      <c r="V52205" s="73"/>
      <c r="X52205" s="12"/>
    </row>
    <row r="52206" spans="2:24" x14ac:dyDescent="0.3">
      <c r="B52206" s="73"/>
      <c r="D52206" s="73"/>
      <c r="P52206" s="73"/>
      <c r="T52206" s="73"/>
      <c r="U52206" s="73"/>
      <c r="V52206" s="73"/>
      <c r="X52206" s="12"/>
    </row>
    <row r="52207" spans="2:24" x14ac:dyDescent="0.3">
      <c r="B52207" s="73"/>
      <c r="D52207" s="73"/>
      <c r="P52207" s="73"/>
      <c r="T52207" s="73"/>
      <c r="U52207" s="73"/>
      <c r="V52207" s="73"/>
      <c r="X52207" s="12"/>
    </row>
    <row r="52208" spans="2:24" x14ac:dyDescent="0.3">
      <c r="B52208" s="73"/>
      <c r="D52208" s="73"/>
      <c r="P52208" s="73"/>
      <c r="T52208" s="73"/>
      <c r="U52208" s="73"/>
      <c r="V52208" s="73"/>
      <c r="X52208" s="12"/>
    </row>
    <row r="52209" spans="2:24" x14ac:dyDescent="0.3">
      <c r="B52209" s="73"/>
      <c r="D52209" s="73"/>
      <c r="P52209" s="73"/>
      <c r="T52209" s="73"/>
      <c r="U52209" s="73"/>
      <c r="V52209" s="73"/>
      <c r="X52209" s="12"/>
    </row>
    <row r="52210" spans="2:24" x14ac:dyDescent="0.3">
      <c r="B52210" s="73"/>
      <c r="D52210" s="73"/>
      <c r="P52210" s="73"/>
      <c r="T52210" s="73"/>
      <c r="U52210" s="73"/>
      <c r="V52210" s="73"/>
      <c r="X52210" s="12"/>
    </row>
    <row r="52211" spans="2:24" x14ac:dyDescent="0.3">
      <c r="B52211" s="73"/>
      <c r="D52211" s="73"/>
      <c r="P52211" s="73"/>
      <c r="T52211" s="73"/>
      <c r="U52211" s="73"/>
      <c r="V52211" s="73"/>
      <c r="X52211" s="12"/>
    </row>
    <row r="52212" spans="2:24" x14ac:dyDescent="0.3">
      <c r="B52212" s="73"/>
      <c r="D52212" s="73"/>
      <c r="P52212" s="73"/>
      <c r="T52212" s="73"/>
      <c r="U52212" s="73"/>
      <c r="V52212" s="73"/>
      <c r="X52212" s="12"/>
    </row>
    <row r="52213" spans="2:24" x14ac:dyDescent="0.3">
      <c r="B52213" s="73"/>
      <c r="D52213" s="73"/>
      <c r="P52213" s="73"/>
      <c r="T52213" s="73"/>
      <c r="U52213" s="73"/>
      <c r="V52213" s="73"/>
      <c r="X52213" s="12"/>
    </row>
    <row r="52214" spans="2:24" x14ac:dyDescent="0.3">
      <c r="B52214" s="73"/>
      <c r="D52214" s="73"/>
      <c r="P52214" s="73"/>
      <c r="T52214" s="73"/>
      <c r="U52214" s="73"/>
      <c r="V52214" s="73"/>
      <c r="X52214" s="12"/>
    </row>
    <row r="52215" spans="2:24" x14ac:dyDescent="0.3">
      <c r="B52215" s="73"/>
      <c r="D52215" s="73"/>
      <c r="P52215" s="73"/>
      <c r="T52215" s="73"/>
      <c r="U52215" s="73"/>
      <c r="V52215" s="73"/>
      <c r="X52215" s="12"/>
    </row>
    <row r="52216" spans="2:24" x14ac:dyDescent="0.3">
      <c r="B52216" s="73"/>
      <c r="D52216" s="73"/>
      <c r="P52216" s="73"/>
      <c r="T52216" s="73"/>
      <c r="U52216" s="73"/>
      <c r="V52216" s="73"/>
      <c r="X52216" s="12"/>
    </row>
    <row r="52217" spans="2:24" x14ac:dyDescent="0.3">
      <c r="B52217" s="73"/>
      <c r="D52217" s="73"/>
      <c r="P52217" s="73"/>
      <c r="T52217" s="73"/>
      <c r="U52217" s="73"/>
      <c r="V52217" s="73"/>
      <c r="X52217" s="12"/>
    </row>
    <row r="52218" spans="2:24" x14ac:dyDescent="0.3">
      <c r="B52218" s="73"/>
      <c r="D52218" s="73"/>
      <c r="P52218" s="73"/>
      <c r="T52218" s="73"/>
      <c r="U52218" s="73"/>
      <c r="V52218" s="73"/>
      <c r="X52218" s="12"/>
    </row>
    <row r="52219" spans="2:24" x14ac:dyDescent="0.3">
      <c r="B52219" s="73"/>
      <c r="D52219" s="73"/>
      <c r="P52219" s="73"/>
      <c r="T52219" s="73"/>
      <c r="U52219" s="73"/>
      <c r="V52219" s="73"/>
      <c r="X52219" s="12"/>
    </row>
    <row r="52220" spans="2:24" x14ac:dyDescent="0.3">
      <c r="B52220" s="73"/>
      <c r="D52220" s="73"/>
      <c r="P52220" s="73"/>
      <c r="T52220" s="73"/>
      <c r="U52220" s="73"/>
      <c r="V52220" s="73"/>
      <c r="X52220" s="12"/>
    </row>
    <row r="52221" spans="2:24" x14ac:dyDescent="0.3">
      <c r="B52221" s="73"/>
      <c r="D52221" s="73"/>
      <c r="P52221" s="73"/>
      <c r="T52221" s="73"/>
      <c r="U52221" s="73"/>
      <c r="V52221" s="73"/>
      <c r="X52221" s="12"/>
    </row>
    <row r="52222" spans="2:24" x14ac:dyDescent="0.3">
      <c r="B52222" s="73"/>
      <c r="D52222" s="73"/>
      <c r="P52222" s="73"/>
      <c r="T52222" s="73"/>
      <c r="U52222" s="73"/>
      <c r="V52222" s="73"/>
      <c r="X52222" s="12"/>
    </row>
    <row r="52223" spans="2:24" x14ac:dyDescent="0.3">
      <c r="B52223" s="73"/>
      <c r="D52223" s="73"/>
      <c r="P52223" s="73"/>
      <c r="T52223" s="73"/>
      <c r="U52223" s="73"/>
      <c r="V52223" s="73"/>
      <c r="X52223" s="12"/>
    </row>
    <row r="52224" spans="2:24" x14ac:dyDescent="0.3">
      <c r="B52224" s="73"/>
      <c r="D52224" s="73"/>
      <c r="P52224" s="73"/>
      <c r="T52224" s="73"/>
      <c r="U52224" s="73"/>
      <c r="V52224" s="73"/>
      <c r="X52224" s="12"/>
    </row>
    <row r="52225" spans="2:24" x14ac:dyDescent="0.3">
      <c r="B52225" s="73"/>
      <c r="D52225" s="73"/>
      <c r="P52225" s="73"/>
      <c r="T52225" s="73"/>
      <c r="U52225" s="73"/>
      <c r="V52225" s="73"/>
      <c r="X52225" s="12"/>
    </row>
    <row r="52226" spans="2:24" x14ac:dyDescent="0.3">
      <c r="B52226" s="73"/>
      <c r="D52226" s="73"/>
      <c r="P52226" s="73"/>
      <c r="T52226" s="73"/>
      <c r="U52226" s="73"/>
      <c r="V52226" s="73"/>
      <c r="X52226" s="12"/>
    </row>
    <row r="52227" spans="2:24" x14ac:dyDescent="0.3">
      <c r="B52227" s="73"/>
      <c r="D52227" s="73"/>
      <c r="P52227" s="73"/>
      <c r="T52227" s="73"/>
      <c r="U52227" s="73"/>
      <c r="V52227" s="73"/>
      <c r="X52227" s="12"/>
    </row>
    <row r="52228" spans="2:24" x14ac:dyDescent="0.3">
      <c r="B52228" s="73"/>
      <c r="D52228" s="73"/>
      <c r="P52228" s="73"/>
      <c r="T52228" s="73"/>
      <c r="U52228" s="73"/>
      <c r="V52228" s="73"/>
      <c r="X52228" s="12"/>
    </row>
    <row r="52229" spans="2:24" x14ac:dyDescent="0.3">
      <c r="B52229" s="73"/>
      <c r="D52229" s="73"/>
      <c r="P52229" s="73"/>
      <c r="T52229" s="73"/>
      <c r="U52229" s="73"/>
      <c r="V52229" s="73"/>
      <c r="X52229" s="12"/>
    </row>
    <row r="52230" spans="2:24" x14ac:dyDescent="0.3">
      <c r="B52230" s="73"/>
      <c r="D52230" s="73"/>
      <c r="P52230" s="73"/>
      <c r="T52230" s="73"/>
      <c r="U52230" s="73"/>
      <c r="V52230" s="73"/>
      <c r="X52230" s="12"/>
    </row>
    <row r="52231" spans="2:24" x14ac:dyDescent="0.3">
      <c r="B52231" s="73"/>
      <c r="D52231" s="73"/>
      <c r="P52231" s="73"/>
      <c r="T52231" s="73"/>
      <c r="U52231" s="73"/>
      <c r="V52231" s="73"/>
      <c r="X52231" s="12"/>
    </row>
    <row r="52232" spans="2:24" x14ac:dyDescent="0.3">
      <c r="B52232" s="73"/>
      <c r="D52232" s="73"/>
      <c r="P52232" s="73"/>
      <c r="T52232" s="73"/>
      <c r="U52232" s="73"/>
      <c r="V52232" s="73"/>
      <c r="X52232" s="12"/>
    </row>
    <row r="52233" spans="2:24" x14ac:dyDescent="0.3">
      <c r="B52233" s="73"/>
      <c r="D52233" s="73"/>
      <c r="P52233" s="73"/>
      <c r="T52233" s="73"/>
      <c r="U52233" s="73"/>
      <c r="V52233" s="73"/>
      <c r="X52233" s="12"/>
    </row>
    <row r="52234" spans="2:24" x14ac:dyDescent="0.3">
      <c r="B52234" s="73"/>
      <c r="D52234" s="73"/>
      <c r="P52234" s="73"/>
      <c r="T52234" s="73"/>
      <c r="U52234" s="73"/>
      <c r="V52234" s="73"/>
      <c r="X52234" s="12"/>
    </row>
    <row r="52235" spans="2:24" x14ac:dyDescent="0.3">
      <c r="B52235" s="73"/>
      <c r="D52235" s="73"/>
      <c r="P52235" s="73"/>
      <c r="T52235" s="73"/>
      <c r="U52235" s="73"/>
      <c r="V52235" s="73"/>
      <c r="X52235" s="12"/>
    </row>
    <row r="52236" spans="2:24" x14ac:dyDescent="0.3">
      <c r="B52236" s="73"/>
      <c r="D52236" s="73"/>
      <c r="P52236" s="73"/>
      <c r="T52236" s="73"/>
      <c r="U52236" s="73"/>
      <c r="V52236" s="73"/>
      <c r="X52236" s="12"/>
    </row>
    <row r="52237" spans="2:24" x14ac:dyDescent="0.3">
      <c r="B52237" s="73"/>
      <c r="D52237" s="73"/>
      <c r="P52237" s="73"/>
      <c r="T52237" s="73"/>
      <c r="U52237" s="73"/>
      <c r="V52237" s="73"/>
      <c r="X52237" s="12"/>
    </row>
    <row r="52238" spans="2:24" x14ac:dyDescent="0.3">
      <c r="B52238" s="73"/>
      <c r="D52238" s="73"/>
      <c r="P52238" s="73"/>
      <c r="T52238" s="73"/>
      <c r="U52238" s="73"/>
      <c r="V52238" s="73"/>
      <c r="X52238" s="12"/>
    </row>
    <row r="52239" spans="2:24" x14ac:dyDescent="0.3">
      <c r="B52239" s="73"/>
      <c r="D52239" s="73"/>
      <c r="P52239" s="73"/>
      <c r="T52239" s="73"/>
      <c r="U52239" s="73"/>
      <c r="V52239" s="73"/>
      <c r="X52239" s="12"/>
    </row>
    <row r="52240" spans="2:24" x14ac:dyDescent="0.3">
      <c r="B52240" s="73"/>
      <c r="D52240" s="73"/>
      <c r="P52240" s="73"/>
      <c r="T52240" s="73"/>
      <c r="U52240" s="73"/>
      <c r="V52240" s="73"/>
      <c r="X52240" s="12"/>
    </row>
    <row r="52241" spans="2:24" x14ac:dyDescent="0.3">
      <c r="B52241" s="73"/>
      <c r="D52241" s="73"/>
      <c r="P52241" s="73"/>
      <c r="T52241" s="73"/>
      <c r="U52241" s="73"/>
      <c r="V52241" s="73"/>
      <c r="X52241" s="12"/>
    </row>
    <row r="52242" spans="2:24" x14ac:dyDescent="0.3">
      <c r="B52242" s="73"/>
      <c r="D52242" s="73"/>
      <c r="P52242" s="73"/>
      <c r="T52242" s="73"/>
      <c r="U52242" s="73"/>
      <c r="V52242" s="73"/>
      <c r="X52242" s="12"/>
    </row>
    <row r="52243" spans="2:24" x14ac:dyDescent="0.3">
      <c r="B52243" s="73"/>
      <c r="D52243" s="73"/>
      <c r="P52243" s="73"/>
      <c r="T52243" s="73"/>
      <c r="U52243" s="73"/>
      <c r="V52243" s="73"/>
      <c r="X52243" s="12"/>
    </row>
    <row r="52244" spans="2:24" x14ac:dyDescent="0.3">
      <c r="B52244" s="73"/>
      <c r="D52244" s="73"/>
      <c r="P52244" s="73"/>
      <c r="T52244" s="73"/>
      <c r="U52244" s="73"/>
      <c r="V52244" s="73"/>
      <c r="X52244" s="12"/>
    </row>
    <row r="52245" spans="2:24" x14ac:dyDescent="0.3">
      <c r="B52245" s="73"/>
      <c r="D52245" s="73"/>
      <c r="P52245" s="73"/>
      <c r="T52245" s="73"/>
      <c r="U52245" s="73"/>
      <c r="V52245" s="73"/>
      <c r="X52245" s="12"/>
    </row>
    <row r="52246" spans="2:24" x14ac:dyDescent="0.3">
      <c r="B52246" s="73"/>
      <c r="D52246" s="73"/>
      <c r="P52246" s="73"/>
      <c r="T52246" s="73"/>
      <c r="U52246" s="73"/>
      <c r="V52246" s="73"/>
      <c r="X52246" s="12"/>
    </row>
    <row r="52247" spans="2:24" x14ac:dyDescent="0.3">
      <c r="B52247" s="73"/>
      <c r="D52247" s="73"/>
      <c r="P52247" s="73"/>
      <c r="T52247" s="73"/>
      <c r="U52247" s="73"/>
      <c r="V52247" s="73"/>
      <c r="X52247" s="12"/>
    </row>
    <row r="52248" spans="2:24" x14ac:dyDescent="0.3">
      <c r="B52248" s="73"/>
      <c r="D52248" s="73"/>
      <c r="P52248" s="73"/>
      <c r="T52248" s="73"/>
      <c r="U52248" s="73"/>
      <c r="V52248" s="73"/>
      <c r="X52248" s="12"/>
    </row>
    <row r="52249" spans="2:24" x14ac:dyDescent="0.3">
      <c r="B52249" s="73"/>
      <c r="D52249" s="73"/>
      <c r="P52249" s="73"/>
      <c r="T52249" s="73"/>
      <c r="U52249" s="73"/>
      <c r="V52249" s="73"/>
      <c r="X52249" s="12"/>
    </row>
    <row r="52250" spans="2:24" x14ac:dyDescent="0.3">
      <c r="B52250" s="73"/>
      <c r="D52250" s="73"/>
      <c r="P52250" s="73"/>
      <c r="T52250" s="73"/>
      <c r="U52250" s="73"/>
      <c r="V52250" s="73"/>
      <c r="X52250" s="12"/>
    </row>
    <row r="52251" spans="2:24" x14ac:dyDescent="0.3">
      <c r="B52251" s="73"/>
      <c r="D52251" s="73"/>
      <c r="P52251" s="73"/>
      <c r="T52251" s="73"/>
      <c r="U52251" s="73"/>
      <c r="V52251" s="73"/>
      <c r="X52251" s="12"/>
    </row>
    <row r="52252" spans="2:24" x14ac:dyDescent="0.3">
      <c r="B52252" s="73"/>
      <c r="D52252" s="73"/>
      <c r="P52252" s="73"/>
      <c r="T52252" s="73"/>
      <c r="U52252" s="73"/>
      <c r="V52252" s="73"/>
      <c r="X52252" s="12"/>
    </row>
    <row r="52253" spans="2:24" x14ac:dyDescent="0.3">
      <c r="B52253" s="73"/>
      <c r="D52253" s="73"/>
      <c r="P52253" s="73"/>
      <c r="T52253" s="73"/>
      <c r="U52253" s="73"/>
      <c r="V52253" s="73"/>
      <c r="X52253" s="12"/>
    </row>
    <row r="52254" spans="2:24" x14ac:dyDescent="0.3">
      <c r="B52254" s="73"/>
      <c r="D52254" s="73"/>
      <c r="P52254" s="73"/>
      <c r="T52254" s="73"/>
      <c r="U52254" s="73"/>
      <c r="V52254" s="73"/>
      <c r="X52254" s="12"/>
    </row>
    <row r="52255" spans="2:24" x14ac:dyDescent="0.3">
      <c r="B52255" s="73"/>
      <c r="D52255" s="73"/>
      <c r="P52255" s="73"/>
      <c r="T52255" s="73"/>
      <c r="U52255" s="73"/>
      <c r="V52255" s="73"/>
      <c r="X52255" s="12"/>
    </row>
    <row r="52256" spans="2:24" x14ac:dyDescent="0.3">
      <c r="B52256" s="73"/>
      <c r="D52256" s="73"/>
      <c r="P52256" s="73"/>
      <c r="T52256" s="73"/>
      <c r="U52256" s="73"/>
      <c r="V52256" s="73"/>
      <c r="X52256" s="12"/>
    </row>
    <row r="52257" spans="2:24" x14ac:dyDescent="0.3">
      <c r="B52257" s="73"/>
      <c r="D52257" s="73"/>
      <c r="P52257" s="73"/>
      <c r="T52257" s="73"/>
      <c r="U52257" s="73"/>
      <c r="V52257" s="73"/>
      <c r="X52257" s="12"/>
    </row>
    <row r="52258" spans="2:24" x14ac:dyDescent="0.3">
      <c r="B52258" s="73"/>
      <c r="D52258" s="73"/>
      <c r="P52258" s="73"/>
      <c r="T52258" s="73"/>
      <c r="U52258" s="73"/>
      <c r="V52258" s="73"/>
      <c r="X52258" s="12"/>
    </row>
    <row r="52259" spans="2:24" x14ac:dyDescent="0.3">
      <c r="B52259" s="73"/>
      <c r="D52259" s="73"/>
      <c r="P52259" s="73"/>
      <c r="T52259" s="73"/>
      <c r="U52259" s="73"/>
      <c r="V52259" s="73"/>
      <c r="X52259" s="12"/>
    </row>
    <row r="52260" spans="2:24" x14ac:dyDescent="0.3">
      <c r="B52260" s="73"/>
      <c r="D52260" s="73"/>
      <c r="P52260" s="73"/>
      <c r="T52260" s="73"/>
      <c r="U52260" s="73"/>
      <c r="V52260" s="73"/>
      <c r="X52260" s="12"/>
    </row>
    <row r="52261" spans="2:24" x14ac:dyDescent="0.3">
      <c r="B52261" s="73"/>
      <c r="D52261" s="73"/>
      <c r="P52261" s="73"/>
      <c r="T52261" s="73"/>
      <c r="U52261" s="73"/>
      <c r="V52261" s="73"/>
      <c r="X52261" s="12"/>
    </row>
    <row r="52262" spans="2:24" x14ac:dyDescent="0.3">
      <c r="B52262" s="73"/>
      <c r="D52262" s="73"/>
      <c r="P52262" s="73"/>
      <c r="T52262" s="73"/>
      <c r="U52262" s="73"/>
      <c r="V52262" s="73"/>
      <c r="X52262" s="12"/>
    </row>
    <row r="52263" spans="2:24" x14ac:dyDescent="0.3">
      <c r="B52263" s="73"/>
      <c r="D52263" s="73"/>
      <c r="P52263" s="73"/>
      <c r="T52263" s="73"/>
      <c r="U52263" s="73"/>
      <c r="V52263" s="73"/>
      <c r="X52263" s="12"/>
    </row>
    <row r="52264" spans="2:24" x14ac:dyDescent="0.3">
      <c r="B52264" s="73"/>
      <c r="D52264" s="73"/>
      <c r="P52264" s="73"/>
      <c r="T52264" s="73"/>
      <c r="U52264" s="73"/>
      <c r="V52264" s="73"/>
      <c r="X52264" s="12"/>
    </row>
    <row r="52265" spans="2:24" x14ac:dyDescent="0.3">
      <c r="B52265" s="73"/>
      <c r="D52265" s="73"/>
      <c r="P52265" s="73"/>
      <c r="T52265" s="73"/>
      <c r="U52265" s="73"/>
      <c r="V52265" s="73"/>
      <c r="X52265" s="12"/>
    </row>
    <row r="52266" spans="2:24" x14ac:dyDescent="0.3">
      <c r="B52266" s="73"/>
      <c r="D52266" s="73"/>
      <c r="P52266" s="73"/>
      <c r="T52266" s="73"/>
      <c r="U52266" s="73"/>
      <c r="V52266" s="73"/>
      <c r="X52266" s="12"/>
    </row>
    <row r="52267" spans="2:24" x14ac:dyDescent="0.3">
      <c r="B52267" s="73"/>
      <c r="D52267" s="73"/>
      <c r="P52267" s="73"/>
      <c r="T52267" s="73"/>
      <c r="U52267" s="73"/>
      <c r="V52267" s="73"/>
      <c r="X52267" s="12"/>
    </row>
    <row r="52268" spans="2:24" x14ac:dyDescent="0.3">
      <c r="B52268" s="73"/>
      <c r="D52268" s="73"/>
      <c r="P52268" s="73"/>
      <c r="T52268" s="73"/>
      <c r="U52268" s="73"/>
      <c r="V52268" s="73"/>
      <c r="X52268" s="12"/>
    </row>
    <row r="52269" spans="2:24" x14ac:dyDescent="0.3">
      <c r="B52269" s="73"/>
      <c r="D52269" s="73"/>
      <c r="P52269" s="73"/>
      <c r="T52269" s="73"/>
      <c r="U52269" s="73"/>
      <c r="V52269" s="73"/>
      <c r="X52269" s="12"/>
    </row>
    <row r="52270" spans="2:24" x14ac:dyDescent="0.3">
      <c r="B52270" s="73"/>
      <c r="D52270" s="73"/>
      <c r="P52270" s="73"/>
      <c r="T52270" s="73"/>
      <c r="U52270" s="73"/>
      <c r="V52270" s="73"/>
      <c r="X52270" s="12"/>
    </row>
    <row r="52271" spans="2:24" x14ac:dyDescent="0.3">
      <c r="B52271" s="73"/>
      <c r="D52271" s="73"/>
      <c r="P52271" s="73"/>
      <c r="T52271" s="73"/>
      <c r="U52271" s="73"/>
      <c r="V52271" s="73"/>
      <c r="X52271" s="12"/>
    </row>
    <row r="52272" spans="2:24" x14ac:dyDescent="0.3">
      <c r="B52272" s="73"/>
      <c r="D52272" s="73"/>
      <c r="P52272" s="73"/>
      <c r="T52272" s="73"/>
      <c r="U52272" s="73"/>
      <c r="V52272" s="73"/>
      <c r="X52272" s="12"/>
    </row>
    <row r="52273" spans="2:24" x14ac:dyDescent="0.3">
      <c r="B52273" s="73"/>
      <c r="D52273" s="73"/>
      <c r="P52273" s="73"/>
      <c r="T52273" s="73"/>
      <c r="U52273" s="73"/>
      <c r="V52273" s="73"/>
      <c r="X52273" s="12"/>
    </row>
    <row r="52274" spans="2:24" x14ac:dyDescent="0.3">
      <c r="B52274" s="73"/>
      <c r="D52274" s="73"/>
      <c r="P52274" s="73"/>
      <c r="T52274" s="73"/>
      <c r="U52274" s="73"/>
      <c r="V52274" s="73"/>
      <c r="X52274" s="12"/>
    </row>
    <row r="52275" spans="2:24" x14ac:dyDescent="0.3">
      <c r="B52275" s="73"/>
      <c r="D52275" s="73"/>
      <c r="P52275" s="73"/>
      <c r="T52275" s="73"/>
      <c r="U52275" s="73"/>
      <c r="V52275" s="73"/>
      <c r="X52275" s="12"/>
    </row>
    <row r="52276" spans="2:24" x14ac:dyDescent="0.3">
      <c r="B52276" s="73"/>
      <c r="D52276" s="73"/>
      <c r="P52276" s="73"/>
      <c r="T52276" s="73"/>
      <c r="U52276" s="73"/>
      <c r="V52276" s="73"/>
      <c r="X52276" s="12"/>
    </row>
    <row r="52277" spans="2:24" x14ac:dyDescent="0.3">
      <c r="B52277" s="73"/>
      <c r="D52277" s="73"/>
      <c r="P52277" s="73"/>
      <c r="T52277" s="73"/>
      <c r="U52277" s="73"/>
      <c r="V52277" s="73"/>
      <c r="X52277" s="12"/>
    </row>
    <row r="52278" spans="2:24" x14ac:dyDescent="0.3">
      <c r="B52278" s="73"/>
      <c r="D52278" s="73"/>
      <c r="P52278" s="73"/>
      <c r="T52278" s="73"/>
      <c r="U52278" s="73"/>
      <c r="V52278" s="73"/>
      <c r="X52278" s="12"/>
    </row>
    <row r="52279" spans="2:24" x14ac:dyDescent="0.3">
      <c r="B52279" s="73"/>
      <c r="D52279" s="73"/>
      <c r="P52279" s="73"/>
      <c r="T52279" s="73"/>
      <c r="U52279" s="73"/>
      <c r="V52279" s="73"/>
      <c r="X52279" s="12"/>
    </row>
    <row r="52280" spans="2:24" x14ac:dyDescent="0.3">
      <c r="B52280" s="73"/>
      <c r="D52280" s="73"/>
      <c r="P52280" s="73"/>
      <c r="T52280" s="73"/>
      <c r="U52280" s="73"/>
      <c r="V52280" s="73"/>
      <c r="X52280" s="12"/>
    </row>
    <row r="52281" spans="2:24" x14ac:dyDescent="0.3">
      <c r="B52281" s="73"/>
      <c r="D52281" s="73"/>
      <c r="P52281" s="73"/>
      <c r="T52281" s="73"/>
      <c r="U52281" s="73"/>
      <c r="V52281" s="73"/>
      <c r="X52281" s="12"/>
    </row>
    <row r="52282" spans="2:24" x14ac:dyDescent="0.3">
      <c r="B52282" s="73"/>
      <c r="D52282" s="73"/>
      <c r="P52282" s="73"/>
      <c r="T52282" s="73"/>
      <c r="U52282" s="73"/>
      <c r="V52282" s="73"/>
      <c r="X52282" s="12"/>
    </row>
    <row r="52283" spans="2:24" x14ac:dyDescent="0.3">
      <c r="B52283" s="73"/>
      <c r="D52283" s="73"/>
      <c r="P52283" s="73"/>
      <c r="T52283" s="73"/>
      <c r="U52283" s="73"/>
      <c r="V52283" s="73"/>
      <c r="X52283" s="12"/>
    </row>
    <row r="52284" spans="2:24" x14ac:dyDescent="0.3">
      <c r="B52284" s="73"/>
      <c r="D52284" s="73"/>
      <c r="P52284" s="73"/>
      <c r="T52284" s="73"/>
      <c r="U52284" s="73"/>
      <c r="V52284" s="73"/>
      <c r="X52284" s="12"/>
    </row>
    <row r="52285" spans="2:24" x14ac:dyDescent="0.3">
      <c r="B52285" s="73"/>
      <c r="D52285" s="73"/>
      <c r="P52285" s="73"/>
      <c r="T52285" s="73"/>
      <c r="U52285" s="73"/>
      <c r="V52285" s="73"/>
      <c r="X52285" s="12"/>
    </row>
    <row r="52286" spans="2:24" x14ac:dyDescent="0.3">
      <c r="B52286" s="73"/>
      <c r="D52286" s="73"/>
      <c r="P52286" s="73"/>
      <c r="T52286" s="73"/>
      <c r="U52286" s="73"/>
      <c r="V52286" s="73"/>
      <c r="X52286" s="12"/>
    </row>
    <row r="52287" spans="2:24" x14ac:dyDescent="0.3">
      <c r="B52287" s="73"/>
      <c r="D52287" s="73"/>
      <c r="P52287" s="73"/>
      <c r="T52287" s="73"/>
      <c r="U52287" s="73"/>
      <c r="V52287" s="73"/>
      <c r="X52287" s="12"/>
    </row>
    <row r="52288" spans="2:24" x14ac:dyDescent="0.3">
      <c r="B52288" s="73"/>
      <c r="D52288" s="73"/>
      <c r="P52288" s="73"/>
      <c r="T52288" s="73"/>
      <c r="U52288" s="73"/>
      <c r="V52288" s="73"/>
      <c r="X52288" s="12"/>
    </row>
    <row r="52289" spans="2:24" x14ac:dyDescent="0.3">
      <c r="B52289" s="73"/>
      <c r="D52289" s="73"/>
      <c r="P52289" s="73"/>
      <c r="T52289" s="73"/>
      <c r="U52289" s="73"/>
      <c r="V52289" s="73"/>
      <c r="X52289" s="12"/>
    </row>
    <row r="52290" spans="2:24" x14ac:dyDescent="0.3">
      <c r="B52290" s="73"/>
      <c r="D52290" s="73"/>
      <c r="P52290" s="73"/>
      <c r="T52290" s="73"/>
      <c r="U52290" s="73"/>
      <c r="V52290" s="73"/>
      <c r="X52290" s="12"/>
    </row>
    <row r="52291" spans="2:24" x14ac:dyDescent="0.3">
      <c r="B52291" s="73"/>
      <c r="D52291" s="73"/>
      <c r="P52291" s="73"/>
      <c r="T52291" s="73"/>
      <c r="U52291" s="73"/>
      <c r="V52291" s="73"/>
      <c r="X52291" s="12"/>
    </row>
    <row r="52292" spans="2:24" x14ac:dyDescent="0.3">
      <c r="B52292" s="73"/>
      <c r="D52292" s="73"/>
      <c r="P52292" s="73"/>
      <c r="T52292" s="73"/>
      <c r="U52292" s="73"/>
      <c r="V52292" s="73"/>
      <c r="X52292" s="12"/>
    </row>
    <row r="52293" spans="2:24" x14ac:dyDescent="0.3">
      <c r="B52293" s="73"/>
      <c r="D52293" s="73"/>
      <c r="P52293" s="73"/>
      <c r="T52293" s="73"/>
      <c r="U52293" s="73"/>
      <c r="V52293" s="73"/>
      <c r="X52293" s="12"/>
    </row>
    <row r="52294" spans="2:24" x14ac:dyDescent="0.3">
      <c r="B52294" s="73"/>
      <c r="D52294" s="73"/>
      <c r="P52294" s="73"/>
      <c r="T52294" s="73"/>
      <c r="U52294" s="73"/>
      <c r="V52294" s="73"/>
      <c r="X52294" s="12"/>
    </row>
    <row r="52295" spans="2:24" x14ac:dyDescent="0.3">
      <c r="B52295" s="73"/>
      <c r="D52295" s="73"/>
      <c r="P52295" s="73"/>
      <c r="T52295" s="73"/>
      <c r="U52295" s="73"/>
      <c r="V52295" s="73"/>
      <c r="X52295" s="12"/>
    </row>
    <row r="52296" spans="2:24" x14ac:dyDescent="0.3">
      <c r="B52296" s="73"/>
      <c r="D52296" s="73"/>
      <c r="P52296" s="73"/>
      <c r="T52296" s="73"/>
      <c r="U52296" s="73"/>
      <c r="V52296" s="73"/>
      <c r="X52296" s="12"/>
    </row>
    <row r="52297" spans="2:24" x14ac:dyDescent="0.3">
      <c r="B52297" s="73"/>
      <c r="D52297" s="73"/>
      <c r="P52297" s="73"/>
      <c r="T52297" s="73"/>
      <c r="U52297" s="73"/>
      <c r="V52297" s="73"/>
      <c r="X52297" s="12"/>
    </row>
    <row r="52298" spans="2:24" x14ac:dyDescent="0.3">
      <c r="B52298" s="73"/>
      <c r="D52298" s="73"/>
      <c r="P52298" s="73"/>
      <c r="T52298" s="73"/>
      <c r="U52298" s="73"/>
      <c r="V52298" s="73"/>
      <c r="X52298" s="12"/>
    </row>
    <row r="52299" spans="2:24" x14ac:dyDescent="0.3">
      <c r="B52299" s="73"/>
      <c r="D52299" s="73"/>
      <c r="P52299" s="73"/>
      <c r="T52299" s="73"/>
      <c r="U52299" s="73"/>
      <c r="V52299" s="73"/>
      <c r="X52299" s="12"/>
    </row>
    <row r="52300" spans="2:24" x14ac:dyDescent="0.3">
      <c r="B52300" s="73"/>
      <c r="D52300" s="73"/>
      <c r="P52300" s="73"/>
      <c r="T52300" s="73"/>
      <c r="U52300" s="73"/>
      <c r="V52300" s="73"/>
      <c r="X52300" s="12"/>
    </row>
    <row r="52301" spans="2:24" x14ac:dyDescent="0.3">
      <c r="B52301" s="73"/>
      <c r="D52301" s="73"/>
      <c r="P52301" s="73"/>
      <c r="T52301" s="73"/>
      <c r="U52301" s="73"/>
      <c r="V52301" s="73"/>
      <c r="X52301" s="12"/>
    </row>
    <row r="52302" spans="2:24" x14ac:dyDescent="0.3">
      <c r="B52302" s="73"/>
      <c r="D52302" s="73"/>
      <c r="P52302" s="73"/>
      <c r="T52302" s="73"/>
      <c r="U52302" s="73"/>
      <c r="V52302" s="73"/>
      <c r="X52302" s="12"/>
    </row>
    <row r="52303" spans="2:24" x14ac:dyDescent="0.3">
      <c r="B52303" s="73"/>
      <c r="D52303" s="73"/>
      <c r="P52303" s="73"/>
      <c r="T52303" s="73"/>
      <c r="U52303" s="73"/>
      <c r="V52303" s="73"/>
      <c r="X52303" s="12"/>
    </row>
    <row r="52304" spans="2:24" x14ac:dyDescent="0.3">
      <c r="B52304" s="73"/>
      <c r="D52304" s="73"/>
      <c r="P52304" s="73"/>
      <c r="T52304" s="73"/>
      <c r="U52304" s="73"/>
      <c r="V52304" s="73"/>
      <c r="X52304" s="12"/>
    </row>
    <row r="52305" spans="2:24" x14ac:dyDescent="0.3">
      <c r="B52305" s="73"/>
      <c r="D52305" s="73"/>
      <c r="P52305" s="73"/>
      <c r="T52305" s="73"/>
      <c r="U52305" s="73"/>
      <c r="V52305" s="73"/>
      <c r="X52305" s="12"/>
    </row>
    <row r="52306" spans="2:24" x14ac:dyDescent="0.3">
      <c r="B52306" s="73"/>
      <c r="D52306" s="73"/>
      <c r="P52306" s="73"/>
      <c r="T52306" s="73"/>
      <c r="U52306" s="73"/>
      <c r="V52306" s="73"/>
      <c r="X52306" s="12"/>
    </row>
    <row r="52307" spans="2:24" x14ac:dyDescent="0.3">
      <c r="B52307" s="73"/>
      <c r="D52307" s="73"/>
      <c r="P52307" s="73"/>
      <c r="T52307" s="73"/>
      <c r="U52307" s="73"/>
      <c r="V52307" s="73"/>
      <c r="X52307" s="12"/>
    </row>
    <row r="52308" spans="2:24" x14ac:dyDescent="0.3">
      <c r="B52308" s="73"/>
      <c r="D52308" s="73"/>
      <c r="P52308" s="73"/>
      <c r="T52308" s="73"/>
      <c r="U52308" s="73"/>
      <c r="V52308" s="73"/>
      <c r="X52308" s="12"/>
    </row>
    <row r="52309" spans="2:24" x14ac:dyDescent="0.3">
      <c r="B52309" s="73"/>
      <c r="D52309" s="73"/>
      <c r="P52309" s="73"/>
      <c r="T52309" s="73"/>
      <c r="U52309" s="73"/>
      <c r="V52309" s="73"/>
      <c r="X52309" s="12"/>
    </row>
    <row r="52310" spans="2:24" x14ac:dyDescent="0.3">
      <c r="B52310" s="73"/>
      <c r="D52310" s="73"/>
      <c r="P52310" s="73"/>
      <c r="T52310" s="73"/>
      <c r="U52310" s="73"/>
      <c r="V52310" s="73"/>
      <c r="X52310" s="12"/>
    </row>
    <row r="52311" spans="2:24" x14ac:dyDescent="0.3">
      <c r="B52311" s="73"/>
      <c r="D52311" s="73"/>
      <c r="P52311" s="73"/>
      <c r="T52311" s="73"/>
      <c r="U52311" s="73"/>
      <c r="V52311" s="73"/>
      <c r="X52311" s="12"/>
    </row>
    <row r="52312" spans="2:24" x14ac:dyDescent="0.3">
      <c r="B52312" s="73"/>
      <c r="D52312" s="73"/>
      <c r="P52312" s="73"/>
      <c r="T52312" s="73"/>
      <c r="U52312" s="73"/>
      <c r="V52312" s="73"/>
      <c r="X52312" s="12"/>
    </row>
    <row r="52313" spans="2:24" x14ac:dyDescent="0.3">
      <c r="B52313" s="73"/>
      <c r="D52313" s="73"/>
      <c r="P52313" s="73"/>
      <c r="T52313" s="73"/>
      <c r="U52313" s="73"/>
      <c r="V52313" s="73"/>
      <c r="X52313" s="12"/>
    </row>
    <row r="52314" spans="2:24" x14ac:dyDescent="0.3">
      <c r="B52314" s="73"/>
      <c r="D52314" s="73"/>
      <c r="P52314" s="73"/>
      <c r="T52314" s="73"/>
      <c r="U52314" s="73"/>
      <c r="V52314" s="73"/>
      <c r="X52314" s="12"/>
    </row>
    <row r="52315" spans="2:24" x14ac:dyDescent="0.3">
      <c r="B52315" s="73"/>
      <c r="D52315" s="73"/>
      <c r="P52315" s="73"/>
      <c r="T52315" s="73"/>
      <c r="U52315" s="73"/>
      <c r="V52315" s="73"/>
      <c r="X52315" s="12"/>
    </row>
    <row r="52316" spans="2:24" x14ac:dyDescent="0.3">
      <c r="B52316" s="73"/>
      <c r="D52316" s="73"/>
      <c r="P52316" s="73"/>
      <c r="T52316" s="73"/>
      <c r="U52316" s="73"/>
      <c r="V52316" s="73"/>
      <c r="X52316" s="12"/>
    </row>
    <row r="52317" spans="2:24" x14ac:dyDescent="0.3">
      <c r="B52317" s="73"/>
      <c r="D52317" s="73"/>
      <c r="P52317" s="73"/>
      <c r="T52317" s="73"/>
      <c r="U52317" s="73"/>
      <c r="V52317" s="73"/>
      <c r="X52317" s="12"/>
    </row>
    <row r="52318" spans="2:24" x14ac:dyDescent="0.3">
      <c r="B52318" s="73"/>
      <c r="D52318" s="73"/>
      <c r="P52318" s="73"/>
      <c r="T52318" s="73"/>
      <c r="U52318" s="73"/>
      <c r="V52318" s="73"/>
      <c r="X52318" s="12"/>
    </row>
    <row r="52319" spans="2:24" x14ac:dyDescent="0.3">
      <c r="B52319" s="73"/>
      <c r="D52319" s="73"/>
      <c r="P52319" s="73"/>
      <c r="T52319" s="73"/>
      <c r="U52319" s="73"/>
      <c r="V52319" s="73"/>
      <c r="X52319" s="12"/>
    </row>
    <row r="52320" spans="2:24" x14ac:dyDescent="0.3">
      <c r="B52320" s="73"/>
      <c r="D52320" s="73"/>
      <c r="P52320" s="73"/>
      <c r="T52320" s="73"/>
      <c r="U52320" s="73"/>
      <c r="V52320" s="73"/>
      <c r="X52320" s="12"/>
    </row>
    <row r="52321" spans="2:24" x14ac:dyDescent="0.3">
      <c r="B52321" s="73"/>
      <c r="D52321" s="73"/>
      <c r="P52321" s="73"/>
      <c r="T52321" s="73"/>
      <c r="U52321" s="73"/>
      <c r="V52321" s="73"/>
      <c r="X52321" s="12"/>
    </row>
    <row r="52322" spans="2:24" x14ac:dyDescent="0.3">
      <c r="B52322" s="73"/>
      <c r="D52322" s="73"/>
      <c r="P52322" s="73"/>
      <c r="T52322" s="73"/>
      <c r="U52322" s="73"/>
      <c r="V52322" s="73"/>
      <c r="X52322" s="12"/>
    </row>
    <row r="52323" spans="2:24" x14ac:dyDescent="0.3">
      <c r="B52323" s="73"/>
      <c r="D52323" s="73"/>
      <c r="P52323" s="73"/>
      <c r="T52323" s="73"/>
      <c r="U52323" s="73"/>
      <c r="V52323" s="73"/>
      <c r="X52323" s="12"/>
    </row>
    <row r="52324" spans="2:24" x14ac:dyDescent="0.3">
      <c r="B52324" s="73"/>
      <c r="D52324" s="73"/>
      <c r="P52324" s="73"/>
      <c r="T52324" s="73"/>
      <c r="U52324" s="73"/>
      <c r="V52324" s="73"/>
      <c r="X52324" s="12"/>
    </row>
    <row r="52325" spans="2:24" x14ac:dyDescent="0.3">
      <c r="B52325" s="73"/>
      <c r="D52325" s="73"/>
      <c r="P52325" s="73"/>
      <c r="T52325" s="73"/>
      <c r="U52325" s="73"/>
      <c r="V52325" s="73"/>
      <c r="X52325" s="12"/>
    </row>
    <row r="52326" spans="2:24" x14ac:dyDescent="0.3">
      <c r="B52326" s="73"/>
      <c r="D52326" s="73"/>
      <c r="P52326" s="73"/>
      <c r="T52326" s="73"/>
      <c r="U52326" s="73"/>
      <c r="V52326" s="73"/>
      <c r="X52326" s="12"/>
    </row>
    <row r="52327" spans="2:24" x14ac:dyDescent="0.3">
      <c r="B52327" s="73"/>
      <c r="D52327" s="73"/>
      <c r="P52327" s="73"/>
      <c r="T52327" s="73"/>
      <c r="U52327" s="73"/>
      <c r="V52327" s="73"/>
      <c r="X52327" s="12"/>
    </row>
    <row r="52328" spans="2:24" x14ac:dyDescent="0.3">
      <c r="B52328" s="73"/>
      <c r="D52328" s="73"/>
      <c r="P52328" s="73"/>
      <c r="T52328" s="73"/>
      <c r="U52328" s="73"/>
      <c r="V52328" s="73"/>
      <c r="X52328" s="12"/>
    </row>
    <row r="52329" spans="2:24" x14ac:dyDescent="0.3">
      <c r="B52329" s="73"/>
      <c r="D52329" s="73"/>
      <c r="P52329" s="73"/>
      <c r="T52329" s="73"/>
      <c r="U52329" s="73"/>
      <c r="V52329" s="73"/>
      <c r="X52329" s="12"/>
    </row>
    <row r="52330" spans="2:24" x14ac:dyDescent="0.3">
      <c r="B52330" s="73"/>
      <c r="D52330" s="73"/>
      <c r="P52330" s="73"/>
      <c r="T52330" s="73"/>
      <c r="U52330" s="73"/>
      <c r="V52330" s="73"/>
      <c r="X52330" s="12"/>
    </row>
    <row r="52331" spans="2:24" x14ac:dyDescent="0.3">
      <c r="B52331" s="73"/>
      <c r="D52331" s="73"/>
      <c r="P52331" s="73"/>
      <c r="T52331" s="73"/>
      <c r="U52331" s="73"/>
      <c r="V52331" s="73"/>
      <c r="X52331" s="12"/>
    </row>
    <row r="52332" spans="2:24" x14ac:dyDescent="0.3">
      <c r="B52332" s="73"/>
      <c r="D52332" s="73"/>
      <c r="P52332" s="73"/>
      <c r="T52332" s="73"/>
      <c r="U52332" s="73"/>
      <c r="V52332" s="73"/>
      <c r="X52332" s="12"/>
    </row>
    <row r="52333" spans="2:24" x14ac:dyDescent="0.3">
      <c r="B52333" s="73"/>
      <c r="D52333" s="73"/>
      <c r="P52333" s="73"/>
      <c r="T52333" s="73"/>
      <c r="U52333" s="73"/>
      <c r="V52333" s="73"/>
      <c r="X52333" s="12"/>
    </row>
    <row r="52334" spans="2:24" x14ac:dyDescent="0.3">
      <c r="B52334" s="73"/>
      <c r="D52334" s="73"/>
      <c r="P52334" s="73"/>
      <c r="T52334" s="73"/>
      <c r="U52334" s="73"/>
      <c r="V52334" s="73"/>
      <c r="X52334" s="12"/>
    </row>
    <row r="52335" spans="2:24" x14ac:dyDescent="0.3">
      <c r="B52335" s="73"/>
      <c r="D52335" s="73"/>
      <c r="P52335" s="73"/>
      <c r="T52335" s="73"/>
      <c r="U52335" s="73"/>
      <c r="V52335" s="73"/>
      <c r="X52335" s="12"/>
    </row>
    <row r="52336" spans="2:24" x14ac:dyDescent="0.3">
      <c r="B52336" s="73"/>
      <c r="D52336" s="73"/>
      <c r="P52336" s="73"/>
      <c r="T52336" s="73"/>
      <c r="U52336" s="73"/>
      <c r="V52336" s="73"/>
      <c r="X52336" s="12"/>
    </row>
    <row r="52337" spans="2:24" x14ac:dyDescent="0.3">
      <c r="B52337" s="73"/>
      <c r="D52337" s="73"/>
      <c r="P52337" s="73"/>
      <c r="T52337" s="73"/>
      <c r="U52337" s="73"/>
      <c r="V52337" s="73"/>
      <c r="X52337" s="12"/>
    </row>
    <row r="52338" spans="2:24" x14ac:dyDescent="0.3">
      <c r="B52338" s="73"/>
      <c r="D52338" s="73"/>
      <c r="P52338" s="73"/>
      <c r="T52338" s="73"/>
      <c r="U52338" s="73"/>
      <c r="V52338" s="73"/>
      <c r="X52338" s="12"/>
    </row>
    <row r="52339" spans="2:24" x14ac:dyDescent="0.3">
      <c r="B52339" s="73"/>
      <c r="D52339" s="73"/>
      <c r="P52339" s="73"/>
      <c r="T52339" s="73"/>
      <c r="U52339" s="73"/>
      <c r="V52339" s="73"/>
      <c r="X52339" s="12"/>
    </row>
    <row r="52340" spans="2:24" x14ac:dyDescent="0.3">
      <c r="B52340" s="73"/>
      <c r="D52340" s="73"/>
      <c r="P52340" s="73"/>
      <c r="T52340" s="73"/>
      <c r="U52340" s="73"/>
      <c r="V52340" s="73"/>
      <c r="X52340" s="12"/>
    </row>
    <row r="52341" spans="2:24" x14ac:dyDescent="0.3">
      <c r="B52341" s="73"/>
      <c r="D52341" s="73"/>
      <c r="P52341" s="73"/>
      <c r="T52341" s="73"/>
      <c r="U52341" s="73"/>
      <c r="V52341" s="73"/>
      <c r="X52341" s="12"/>
    </row>
    <row r="52342" spans="2:24" x14ac:dyDescent="0.3">
      <c r="B52342" s="73"/>
      <c r="D52342" s="73"/>
      <c r="P52342" s="73"/>
      <c r="T52342" s="73"/>
      <c r="U52342" s="73"/>
      <c r="V52342" s="73"/>
      <c r="X52342" s="12"/>
    </row>
    <row r="52343" spans="2:24" x14ac:dyDescent="0.3">
      <c r="B52343" s="73"/>
      <c r="D52343" s="73"/>
      <c r="P52343" s="73"/>
      <c r="T52343" s="73"/>
      <c r="U52343" s="73"/>
      <c r="V52343" s="73"/>
      <c r="X52343" s="12"/>
    </row>
    <row r="52344" spans="2:24" x14ac:dyDescent="0.3">
      <c r="B52344" s="73"/>
      <c r="D52344" s="73"/>
      <c r="P52344" s="73"/>
      <c r="T52344" s="73"/>
      <c r="U52344" s="73"/>
      <c r="V52344" s="73"/>
      <c r="X52344" s="12"/>
    </row>
    <row r="52345" spans="2:24" x14ac:dyDescent="0.3">
      <c r="B52345" s="73"/>
      <c r="D52345" s="73"/>
      <c r="P52345" s="73"/>
      <c r="T52345" s="73"/>
      <c r="U52345" s="73"/>
      <c r="V52345" s="73"/>
      <c r="X52345" s="12"/>
    </row>
    <row r="52346" spans="2:24" x14ac:dyDescent="0.3">
      <c r="B52346" s="73"/>
      <c r="D52346" s="73"/>
      <c r="P52346" s="73"/>
      <c r="T52346" s="73"/>
      <c r="U52346" s="73"/>
      <c r="V52346" s="73"/>
      <c r="X52346" s="12"/>
    </row>
    <row r="52347" spans="2:24" x14ac:dyDescent="0.3">
      <c r="B52347" s="73"/>
      <c r="D52347" s="73"/>
      <c r="P52347" s="73"/>
      <c r="T52347" s="73"/>
      <c r="U52347" s="73"/>
      <c r="V52347" s="73"/>
      <c r="X52347" s="12"/>
    </row>
    <row r="52348" spans="2:24" x14ac:dyDescent="0.3">
      <c r="B52348" s="73"/>
      <c r="D52348" s="73"/>
      <c r="P52348" s="73"/>
      <c r="T52348" s="73"/>
      <c r="U52348" s="73"/>
      <c r="V52348" s="73"/>
      <c r="X52348" s="12"/>
    </row>
    <row r="52349" spans="2:24" x14ac:dyDescent="0.3">
      <c r="B52349" s="73"/>
      <c r="D52349" s="73"/>
      <c r="P52349" s="73"/>
      <c r="T52349" s="73"/>
      <c r="U52349" s="73"/>
      <c r="V52349" s="73"/>
      <c r="X52349" s="12"/>
    </row>
    <row r="52350" spans="2:24" x14ac:dyDescent="0.3">
      <c r="B52350" s="73"/>
      <c r="D52350" s="73"/>
      <c r="P52350" s="73"/>
      <c r="T52350" s="73"/>
      <c r="U52350" s="73"/>
      <c r="V52350" s="73"/>
      <c r="X52350" s="12"/>
    </row>
    <row r="52351" spans="2:24" x14ac:dyDescent="0.3">
      <c r="B52351" s="73"/>
      <c r="D52351" s="73"/>
      <c r="P52351" s="73"/>
      <c r="T52351" s="73"/>
      <c r="U52351" s="73"/>
      <c r="V52351" s="73"/>
      <c r="X52351" s="12"/>
    </row>
    <row r="52352" spans="2:24" x14ac:dyDescent="0.3">
      <c r="B52352" s="73"/>
      <c r="D52352" s="73"/>
      <c r="P52352" s="73"/>
      <c r="T52352" s="73"/>
      <c r="U52352" s="73"/>
      <c r="V52352" s="73"/>
      <c r="X52352" s="12"/>
    </row>
    <row r="52353" spans="2:24" x14ac:dyDescent="0.3">
      <c r="B52353" s="73"/>
      <c r="D52353" s="73"/>
      <c r="P52353" s="73"/>
      <c r="T52353" s="73"/>
      <c r="U52353" s="73"/>
      <c r="V52353" s="73"/>
      <c r="X52353" s="12"/>
    </row>
    <row r="52354" spans="2:24" x14ac:dyDescent="0.3">
      <c r="B52354" s="73"/>
      <c r="D52354" s="73"/>
      <c r="P52354" s="73"/>
      <c r="T52354" s="73"/>
      <c r="U52354" s="73"/>
      <c r="V52354" s="73"/>
      <c r="X52354" s="12"/>
    </row>
    <row r="52355" spans="2:24" x14ac:dyDescent="0.3">
      <c r="B52355" s="73"/>
      <c r="D52355" s="73"/>
      <c r="P52355" s="73"/>
      <c r="T52355" s="73"/>
      <c r="U52355" s="73"/>
      <c r="V52355" s="73"/>
      <c r="X52355" s="12"/>
    </row>
    <row r="52356" spans="2:24" x14ac:dyDescent="0.3">
      <c r="B52356" s="73"/>
      <c r="D52356" s="73"/>
      <c r="P52356" s="73"/>
      <c r="T52356" s="73"/>
      <c r="U52356" s="73"/>
      <c r="V52356" s="73"/>
      <c r="X52356" s="12"/>
    </row>
    <row r="52357" spans="2:24" x14ac:dyDescent="0.3">
      <c r="B52357" s="73"/>
      <c r="D52357" s="73"/>
      <c r="P52357" s="73"/>
      <c r="T52357" s="73"/>
      <c r="U52357" s="73"/>
      <c r="V52357" s="73"/>
      <c r="X52357" s="12"/>
    </row>
    <row r="52358" spans="2:24" x14ac:dyDescent="0.3">
      <c r="B52358" s="73"/>
      <c r="D52358" s="73"/>
      <c r="P52358" s="73"/>
      <c r="T52358" s="73"/>
      <c r="U52358" s="73"/>
      <c r="V52358" s="73"/>
      <c r="X52358" s="12"/>
    </row>
    <row r="52359" spans="2:24" x14ac:dyDescent="0.3">
      <c r="B52359" s="73"/>
      <c r="D52359" s="73"/>
      <c r="P52359" s="73"/>
      <c r="T52359" s="73"/>
      <c r="U52359" s="73"/>
      <c r="V52359" s="73"/>
      <c r="X52359" s="12"/>
    </row>
    <row r="52360" spans="2:24" x14ac:dyDescent="0.3">
      <c r="B52360" s="73"/>
      <c r="D52360" s="73"/>
      <c r="P52360" s="73"/>
      <c r="T52360" s="73"/>
      <c r="U52360" s="73"/>
      <c r="V52360" s="73"/>
      <c r="X52360" s="12"/>
    </row>
    <row r="52361" spans="2:24" x14ac:dyDescent="0.3">
      <c r="B52361" s="73"/>
      <c r="D52361" s="73"/>
      <c r="P52361" s="73"/>
      <c r="T52361" s="73"/>
      <c r="U52361" s="73"/>
      <c r="V52361" s="73"/>
      <c r="X52361" s="12"/>
    </row>
    <row r="52362" spans="2:24" x14ac:dyDescent="0.3">
      <c r="B52362" s="73"/>
      <c r="D52362" s="73"/>
      <c r="P52362" s="73"/>
      <c r="T52362" s="73"/>
      <c r="U52362" s="73"/>
      <c r="V52362" s="73"/>
      <c r="X52362" s="12"/>
    </row>
    <row r="52363" spans="2:24" x14ac:dyDescent="0.3">
      <c r="B52363" s="73"/>
      <c r="D52363" s="73"/>
      <c r="P52363" s="73"/>
      <c r="T52363" s="73"/>
      <c r="U52363" s="73"/>
      <c r="V52363" s="73"/>
      <c r="X52363" s="12"/>
    </row>
    <row r="52364" spans="2:24" x14ac:dyDescent="0.3">
      <c r="B52364" s="73"/>
      <c r="D52364" s="73"/>
      <c r="P52364" s="73"/>
      <c r="T52364" s="73"/>
      <c r="U52364" s="73"/>
      <c r="V52364" s="73"/>
      <c r="X52364" s="12"/>
    </row>
    <row r="52365" spans="2:24" x14ac:dyDescent="0.3">
      <c r="B52365" s="73"/>
      <c r="D52365" s="73"/>
      <c r="P52365" s="73"/>
      <c r="T52365" s="73"/>
      <c r="U52365" s="73"/>
      <c r="V52365" s="73"/>
      <c r="X52365" s="12"/>
    </row>
    <row r="52366" spans="2:24" x14ac:dyDescent="0.3">
      <c r="B52366" s="73"/>
      <c r="D52366" s="73"/>
      <c r="P52366" s="73"/>
      <c r="T52366" s="73"/>
      <c r="U52366" s="73"/>
      <c r="V52366" s="73"/>
      <c r="X52366" s="12"/>
    </row>
    <row r="52367" spans="2:24" x14ac:dyDescent="0.3">
      <c r="B52367" s="73"/>
      <c r="D52367" s="73"/>
      <c r="P52367" s="73"/>
      <c r="T52367" s="73"/>
      <c r="U52367" s="73"/>
      <c r="V52367" s="73"/>
      <c r="X52367" s="12"/>
    </row>
    <row r="52368" spans="2:24" x14ac:dyDescent="0.3">
      <c r="B52368" s="73"/>
      <c r="D52368" s="73"/>
      <c r="P52368" s="73"/>
      <c r="T52368" s="73"/>
      <c r="U52368" s="73"/>
      <c r="V52368" s="73"/>
      <c r="X52368" s="12"/>
    </row>
    <row r="52369" spans="2:24" x14ac:dyDescent="0.3">
      <c r="B52369" s="73"/>
      <c r="D52369" s="73"/>
      <c r="P52369" s="73"/>
      <c r="T52369" s="73"/>
      <c r="U52369" s="73"/>
      <c r="V52369" s="73"/>
      <c r="X52369" s="12"/>
    </row>
    <row r="52370" spans="2:24" x14ac:dyDescent="0.3">
      <c r="B52370" s="73"/>
      <c r="D52370" s="73"/>
      <c r="P52370" s="73"/>
      <c r="T52370" s="73"/>
      <c r="U52370" s="73"/>
      <c r="V52370" s="73"/>
      <c r="X52370" s="12"/>
    </row>
    <row r="52371" spans="2:24" x14ac:dyDescent="0.3">
      <c r="B52371" s="73"/>
      <c r="D52371" s="73"/>
      <c r="P52371" s="73"/>
      <c r="T52371" s="73"/>
      <c r="U52371" s="73"/>
      <c r="V52371" s="73"/>
      <c r="X52371" s="12"/>
    </row>
    <row r="52372" spans="2:24" x14ac:dyDescent="0.3">
      <c r="B52372" s="73"/>
      <c r="D52372" s="73"/>
      <c r="P52372" s="73"/>
      <c r="T52372" s="73"/>
      <c r="U52372" s="73"/>
      <c r="V52372" s="73"/>
      <c r="X52372" s="12"/>
    </row>
    <row r="52373" spans="2:24" x14ac:dyDescent="0.3">
      <c r="B52373" s="73"/>
      <c r="D52373" s="73"/>
      <c r="P52373" s="73"/>
      <c r="T52373" s="73"/>
      <c r="U52373" s="73"/>
      <c r="V52373" s="73"/>
      <c r="X52373" s="12"/>
    </row>
    <row r="52374" spans="2:24" x14ac:dyDescent="0.3">
      <c r="B52374" s="73"/>
      <c r="D52374" s="73"/>
      <c r="P52374" s="73"/>
      <c r="T52374" s="73"/>
      <c r="U52374" s="73"/>
      <c r="V52374" s="73"/>
      <c r="X52374" s="12"/>
    </row>
    <row r="52375" spans="2:24" x14ac:dyDescent="0.3">
      <c r="B52375" s="73"/>
      <c r="D52375" s="73"/>
      <c r="P52375" s="73"/>
      <c r="T52375" s="73"/>
      <c r="U52375" s="73"/>
      <c r="V52375" s="73"/>
      <c r="X52375" s="12"/>
    </row>
    <row r="52376" spans="2:24" x14ac:dyDescent="0.3">
      <c r="B52376" s="73"/>
      <c r="D52376" s="73"/>
      <c r="P52376" s="73"/>
      <c r="T52376" s="73"/>
      <c r="U52376" s="73"/>
      <c r="V52376" s="73"/>
      <c r="X52376" s="12"/>
    </row>
    <row r="52377" spans="2:24" x14ac:dyDescent="0.3">
      <c r="B52377" s="73"/>
      <c r="D52377" s="73"/>
      <c r="P52377" s="73"/>
      <c r="T52377" s="73"/>
      <c r="U52377" s="73"/>
      <c r="V52377" s="73"/>
      <c r="X52377" s="12"/>
    </row>
    <row r="52378" spans="2:24" x14ac:dyDescent="0.3">
      <c r="B52378" s="73"/>
      <c r="D52378" s="73"/>
      <c r="P52378" s="73"/>
      <c r="T52378" s="73"/>
      <c r="U52378" s="73"/>
      <c r="V52378" s="73"/>
      <c r="X52378" s="12"/>
    </row>
    <row r="52379" spans="2:24" x14ac:dyDescent="0.3">
      <c r="B52379" s="73"/>
      <c r="D52379" s="73"/>
      <c r="P52379" s="73"/>
      <c r="T52379" s="73"/>
      <c r="U52379" s="73"/>
      <c r="V52379" s="73"/>
      <c r="X52379" s="12"/>
    </row>
    <row r="52380" spans="2:24" x14ac:dyDescent="0.3">
      <c r="B52380" s="73"/>
      <c r="D52380" s="73"/>
      <c r="P52380" s="73"/>
      <c r="T52380" s="73"/>
      <c r="U52380" s="73"/>
      <c r="V52380" s="73"/>
      <c r="X52380" s="12"/>
    </row>
    <row r="52381" spans="2:24" x14ac:dyDescent="0.3">
      <c r="B52381" s="73"/>
      <c r="D52381" s="73"/>
      <c r="P52381" s="73"/>
      <c r="T52381" s="73"/>
      <c r="U52381" s="73"/>
      <c r="V52381" s="73"/>
      <c r="X52381" s="12"/>
    </row>
    <row r="52382" spans="2:24" x14ac:dyDescent="0.3">
      <c r="B52382" s="73"/>
      <c r="D52382" s="73"/>
      <c r="P52382" s="73"/>
      <c r="T52382" s="73"/>
      <c r="U52382" s="73"/>
      <c r="V52382" s="73"/>
      <c r="X52382" s="12"/>
    </row>
    <row r="52383" spans="2:24" x14ac:dyDescent="0.3">
      <c r="B52383" s="73"/>
      <c r="D52383" s="73"/>
      <c r="P52383" s="73"/>
      <c r="T52383" s="73"/>
      <c r="U52383" s="73"/>
      <c r="V52383" s="73"/>
      <c r="X52383" s="12"/>
    </row>
    <row r="52384" spans="2:24" x14ac:dyDescent="0.3">
      <c r="B52384" s="73"/>
      <c r="D52384" s="73"/>
      <c r="P52384" s="73"/>
      <c r="T52384" s="73"/>
      <c r="U52384" s="73"/>
      <c r="V52384" s="73"/>
      <c r="X52384" s="12"/>
    </row>
    <row r="52385" spans="2:24" x14ac:dyDescent="0.3">
      <c r="B52385" s="73"/>
      <c r="D52385" s="73"/>
      <c r="P52385" s="73"/>
      <c r="T52385" s="73"/>
      <c r="U52385" s="73"/>
      <c r="V52385" s="73"/>
      <c r="X52385" s="12"/>
    </row>
    <row r="52386" spans="2:24" x14ac:dyDescent="0.3">
      <c r="B52386" s="73"/>
      <c r="D52386" s="73"/>
      <c r="P52386" s="73"/>
      <c r="T52386" s="73"/>
      <c r="U52386" s="73"/>
      <c r="V52386" s="73"/>
      <c r="X52386" s="12"/>
    </row>
    <row r="52387" spans="2:24" x14ac:dyDescent="0.3">
      <c r="B52387" s="73"/>
      <c r="D52387" s="73"/>
      <c r="P52387" s="73"/>
      <c r="T52387" s="73"/>
      <c r="U52387" s="73"/>
      <c r="V52387" s="73"/>
      <c r="X52387" s="12"/>
    </row>
    <row r="52388" spans="2:24" x14ac:dyDescent="0.3">
      <c r="B52388" s="73"/>
      <c r="D52388" s="73"/>
      <c r="P52388" s="73"/>
      <c r="T52388" s="73"/>
      <c r="U52388" s="73"/>
      <c r="V52388" s="73"/>
      <c r="X52388" s="12"/>
    </row>
    <row r="52389" spans="2:24" x14ac:dyDescent="0.3">
      <c r="B52389" s="73"/>
      <c r="D52389" s="73"/>
      <c r="P52389" s="73"/>
      <c r="T52389" s="73"/>
      <c r="U52389" s="73"/>
      <c r="V52389" s="73"/>
      <c r="X52389" s="12"/>
    </row>
    <row r="52390" spans="2:24" x14ac:dyDescent="0.3">
      <c r="B52390" s="73"/>
      <c r="D52390" s="73"/>
      <c r="P52390" s="73"/>
      <c r="T52390" s="73"/>
      <c r="U52390" s="73"/>
      <c r="V52390" s="73"/>
      <c r="X52390" s="12"/>
    </row>
    <row r="52391" spans="2:24" x14ac:dyDescent="0.3">
      <c r="B52391" s="73"/>
      <c r="D52391" s="73"/>
      <c r="P52391" s="73"/>
      <c r="T52391" s="73"/>
      <c r="U52391" s="73"/>
      <c r="V52391" s="73"/>
      <c r="X52391" s="12"/>
    </row>
    <row r="52392" spans="2:24" x14ac:dyDescent="0.3">
      <c r="B52392" s="73"/>
      <c r="D52392" s="73"/>
      <c r="P52392" s="73"/>
      <c r="T52392" s="73"/>
      <c r="U52392" s="73"/>
      <c r="V52392" s="73"/>
      <c r="X52392" s="12"/>
    </row>
    <row r="52393" spans="2:24" x14ac:dyDescent="0.3">
      <c r="B52393" s="73"/>
      <c r="D52393" s="73"/>
      <c r="P52393" s="73"/>
      <c r="T52393" s="73"/>
      <c r="U52393" s="73"/>
      <c r="V52393" s="73"/>
      <c r="X52393" s="12"/>
    </row>
    <row r="52394" spans="2:24" x14ac:dyDescent="0.3">
      <c r="B52394" s="73"/>
      <c r="D52394" s="73"/>
      <c r="P52394" s="73"/>
      <c r="T52394" s="73"/>
      <c r="U52394" s="73"/>
      <c r="V52394" s="73"/>
      <c r="X52394" s="12"/>
    </row>
    <row r="52395" spans="2:24" x14ac:dyDescent="0.3">
      <c r="B52395" s="73"/>
      <c r="D52395" s="73"/>
      <c r="P52395" s="73"/>
      <c r="T52395" s="73"/>
      <c r="U52395" s="73"/>
      <c r="V52395" s="73"/>
      <c r="X52395" s="12"/>
    </row>
    <row r="52396" spans="2:24" x14ac:dyDescent="0.3">
      <c r="B52396" s="73"/>
      <c r="D52396" s="73"/>
      <c r="P52396" s="73"/>
      <c r="T52396" s="73"/>
      <c r="U52396" s="73"/>
      <c r="V52396" s="73"/>
      <c r="X52396" s="12"/>
    </row>
    <row r="52397" spans="2:24" x14ac:dyDescent="0.3">
      <c r="B52397" s="73"/>
      <c r="D52397" s="73"/>
      <c r="P52397" s="73"/>
      <c r="T52397" s="73"/>
      <c r="U52397" s="73"/>
      <c r="V52397" s="73"/>
      <c r="X52397" s="12"/>
    </row>
    <row r="52398" spans="2:24" x14ac:dyDescent="0.3">
      <c r="B52398" s="73"/>
      <c r="D52398" s="73"/>
      <c r="P52398" s="73"/>
      <c r="T52398" s="73"/>
      <c r="U52398" s="73"/>
      <c r="V52398" s="73"/>
      <c r="X52398" s="12"/>
    </row>
    <row r="52399" spans="2:24" x14ac:dyDescent="0.3">
      <c r="B52399" s="73"/>
      <c r="D52399" s="73"/>
      <c r="P52399" s="73"/>
      <c r="T52399" s="73"/>
      <c r="U52399" s="73"/>
      <c r="V52399" s="73"/>
      <c r="X52399" s="12"/>
    </row>
    <row r="52400" spans="2:24" x14ac:dyDescent="0.3">
      <c r="B52400" s="73"/>
      <c r="D52400" s="73"/>
      <c r="P52400" s="73"/>
      <c r="T52400" s="73"/>
      <c r="U52400" s="73"/>
      <c r="V52400" s="73"/>
      <c r="X52400" s="12"/>
    </row>
    <row r="52401" spans="2:24" x14ac:dyDescent="0.3">
      <c r="B52401" s="73"/>
      <c r="D52401" s="73"/>
      <c r="P52401" s="73"/>
      <c r="T52401" s="73"/>
      <c r="U52401" s="73"/>
      <c r="V52401" s="73"/>
      <c r="X52401" s="12"/>
    </row>
    <row r="52402" spans="2:24" x14ac:dyDescent="0.3">
      <c r="B52402" s="73"/>
      <c r="D52402" s="73"/>
      <c r="P52402" s="73"/>
      <c r="T52402" s="73"/>
      <c r="U52402" s="73"/>
      <c r="V52402" s="73"/>
      <c r="X52402" s="12"/>
    </row>
    <row r="52403" spans="2:24" x14ac:dyDescent="0.3">
      <c r="B52403" s="73"/>
      <c r="D52403" s="73"/>
      <c r="P52403" s="73"/>
      <c r="T52403" s="73"/>
      <c r="U52403" s="73"/>
      <c r="V52403" s="73"/>
      <c r="X52403" s="12"/>
    </row>
    <row r="52404" spans="2:24" x14ac:dyDescent="0.3">
      <c r="B52404" s="73"/>
      <c r="D52404" s="73"/>
      <c r="P52404" s="73"/>
      <c r="T52404" s="73"/>
      <c r="U52404" s="73"/>
      <c r="V52404" s="73"/>
      <c r="X52404" s="12"/>
    </row>
    <row r="52405" spans="2:24" x14ac:dyDescent="0.3">
      <c r="B52405" s="73"/>
      <c r="D52405" s="73"/>
      <c r="P52405" s="73"/>
      <c r="T52405" s="73"/>
      <c r="U52405" s="73"/>
      <c r="V52405" s="73"/>
      <c r="X52405" s="12"/>
    </row>
    <row r="52406" spans="2:24" x14ac:dyDescent="0.3">
      <c r="B52406" s="73"/>
      <c r="D52406" s="73"/>
      <c r="P52406" s="73"/>
      <c r="T52406" s="73"/>
      <c r="U52406" s="73"/>
      <c r="V52406" s="73"/>
      <c r="X52406" s="12"/>
    </row>
    <row r="52407" spans="2:24" x14ac:dyDescent="0.3">
      <c r="B52407" s="73"/>
      <c r="D52407" s="73"/>
      <c r="P52407" s="73"/>
      <c r="T52407" s="73"/>
      <c r="U52407" s="73"/>
      <c r="V52407" s="73"/>
      <c r="X52407" s="12"/>
    </row>
    <row r="52408" spans="2:24" x14ac:dyDescent="0.3">
      <c r="B52408" s="73"/>
      <c r="D52408" s="73"/>
      <c r="P52408" s="73"/>
      <c r="T52408" s="73"/>
      <c r="U52408" s="73"/>
      <c r="V52408" s="73"/>
      <c r="X52408" s="12"/>
    </row>
    <row r="52409" spans="2:24" x14ac:dyDescent="0.3">
      <c r="B52409" s="73"/>
      <c r="D52409" s="73"/>
      <c r="P52409" s="73"/>
      <c r="T52409" s="73"/>
      <c r="U52409" s="73"/>
      <c r="V52409" s="73"/>
      <c r="X52409" s="12"/>
    </row>
    <row r="52410" spans="2:24" x14ac:dyDescent="0.3">
      <c r="B52410" s="73"/>
      <c r="D52410" s="73"/>
      <c r="P52410" s="73"/>
      <c r="T52410" s="73"/>
      <c r="U52410" s="73"/>
      <c r="V52410" s="73"/>
      <c r="X52410" s="12"/>
    </row>
    <row r="52411" spans="2:24" x14ac:dyDescent="0.3">
      <c r="B52411" s="73"/>
      <c r="D52411" s="73"/>
      <c r="P52411" s="73"/>
      <c r="T52411" s="73"/>
      <c r="U52411" s="73"/>
      <c r="V52411" s="73"/>
      <c r="X52411" s="12"/>
    </row>
    <row r="52412" spans="2:24" x14ac:dyDescent="0.3">
      <c r="B52412" s="73"/>
      <c r="D52412" s="73"/>
      <c r="P52412" s="73"/>
      <c r="T52412" s="73"/>
      <c r="U52412" s="73"/>
      <c r="V52412" s="73"/>
      <c r="X52412" s="12"/>
    </row>
    <row r="52413" spans="2:24" x14ac:dyDescent="0.3">
      <c r="B52413" s="73"/>
      <c r="D52413" s="73"/>
      <c r="P52413" s="73"/>
      <c r="T52413" s="73"/>
      <c r="U52413" s="73"/>
      <c r="V52413" s="73"/>
      <c r="X52413" s="12"/>
    </row>
    <row r="52414" spans="2:24" x14ac:dyDescent="0.3">
      <c r="B52414" s="73"/>
      <c r="D52414" s="73"/>
      <c r="P52414" s="73"/>
      <c r="T52414" s="73"/>
      <c r="U52414" s="73"/>
      <c r="V52414" s="73"/>
      <c r="X52414" s="12"/>
    </row>
    <row r="52415" spans="2:24" x14ac:dyDescent="0.3">
      <c r="B52415" s="73"/>
      <c r="D52415" s="73"/>
      <c r="P52415" s="73"/>
      <c r="T52415" s="73"/>
      <c r="U52415" s="73"/>
      <c r="V52415" s="73"/>
      <c r="X52415" s="12"/>
    </row>
    <row r="52416" spans="2:24" x14ac:dyDescent="0.3">
      <c r="B52416" s="73"/>
      <c r="D52416" s="73"/>
      <c r="P52416" s="73"/>
      <c r="T52416" s="73"/>
      <c r="U52416" s="73"/>
      <c r="V52416" s="73"/>
      <c r="X52416" s="12"/>
    </row>
    <row r="52417" spans="2:24" x14ac:dyDescent="0.3">
      <c r="B52417" s="73"/>
      <c r="D52417" s="73"/>
      <c r="P52417" s="73"/>
      <c r="T52417" s="73"/>
      <c r="U52417" s="73"/>
      <c r="V52417" s="73"/>
      <c r="X52417" s="12"/>
    </row>
    <row r="52418" spans="2:24" x14ac:dyDescent="0.3">
      <c r="B52418" s="73"/>
      <c r="D52418" s="73"/>
      <c r="P52418" s="73"/>
      <c r="T52418" s="73"/>
      <c r="U52418" s="73"/>
      <c r="V52418" s="73"/>
      <c r="X52418" s="12"/>
    </row>
    <row r="52419" spans="2:24" x14ac:dyDescent="0.3">
      <c r="B52419" s="73"/>
      <c r="D52419" s="73"/>
      <c r="P52419" s="73"/>
      <c r="T52419" s="73"/>
      <c r="U52419" s="73"/>
      <c r="V52419" s="73"/>
      <c r="X52419" s="12"/>
    </row>
    <row r="52420" spans="2:24" x14ac:dyDescent="0.3">
      <c r="B52420" s="73"/>
      <c r="D52420" s="73"/>
      <c r="P52420" s="73"/>
      <c r="T52420" s="73"/>
      <c r="U52420" s="73"/>
      <c r="V52420" s="73"/>
      <c r="X52420" s="12"/>
    </row>
    <row r="52421" spans="2:24" x14ac:dyDescent="0.3">
      <c r="B52421" s="73"/>
      <c r="D52421" s="73"/>
      <c r="P52421" s="73"/>
      <c r="T52421" s="73"/>
      <c r="U52421" s="73"/>
      <c r="V52421" s="73"/>
      <c r="X52421" s="12"/>
    </row>
    <row r="52422" spans="2:24" x14ac:dyDescent="0.3">
      <c r="B52422" s="73"/>
      <c r="D52422" s="73"/>
      <c r="P52422" s="73"/>
      <c r="T52422" s="73"/>
      <c r="U52422" s="73"/>
      <c r="V52422" s="73"/>
      <c r="X52422" s="12"/>
    </row>
    <row r="52423" spans="2:24" x14ac:dyDescent="0.3">
      <c r="B52423" s="73"/>
      <c r="D52423" s="73"/>
      <c r="P52423" s="73"/>
      <c r="T52423" s="73"/>
      <c r="U52423" s="73"/>
      <c r="V52423" s="73"/>
      <c r="X52423" s="12"/>
    </row>
    <row r="52424" spans="2:24" x14ac:dyDescent="0.3">
      <c r="B52424" s="73"/>
      <c r="D52424" s="73"/>
      <c r="P52424" s="73"/>
      <c r="T52424" s="73"/>
      <c r="U52424" s="73"/>
      <c r="V52424" s="73"/>
      <c r="X52424" s="12"/>
    </row>
    <row r="52425" spans="2:24" x14ac:dyDescent="0.3">
      <c r="B52425" s="73"/>
      <c r="D52425" s="73"/>
      <c r="P52425" s="73"/>
      <c r="T52425" s="73"/>
      <c r="U52425" s="73"/>
      <c r="V52425" s="73"/>
      <c r="X52425" s="12"/>
    </row>
    <row r="52426" spans="2:24" x14ac:dyDescent="0.3">
      <c r="B52426" s="73"/>
      <c r="D52426" s="73"/>
      <c r="P52426" s="73"/>
      <c r="T52426" s="73"/>
      <c r="U52426" s="73"/>
      <c r="V52426" s="73"/>
      <c r="X52426" s="12"/>
    </row>
    <row r="52427" spans="2:24" x14ac:dyDescent="0.3">
      <c r="B52427" s="73"/>
      <c r="D52427" s="73"/>
      <c r="P52427" s="73"/>
      <c r="T52427" s="73"/>
      <c r="U52427" s="73"/>
      <c r="V52427" s="73"/>
      <c r="X52427" s="12"/>
    </row>
    <row r="52428" spans="2:24" x14ac:dyDescent="0.3">
      <c r="B52428" s="73"/>
      <c r="D52428" s="73"/>
      <c r="P52428" s="73"/>
      <c r="T52428" s="73"/>
      <c r="U52428" s="73"/>
      <c r="V52428" s="73"/>
      <c r="X52428" s="12"/>
    </row>
    <row r="52429" spans="2:24" x14ac:dyDescent="0.3">
      <c r="B52429" s="73"/>
      <c r="D52429" s="73"/>
      <c r="P52429" s="73"/>
      <c r="T52429" s="73"/>
      <c r="U52429" s="73"/>
      <c r="V52429" s="73"/>
      <c r="X52429" s="12"/>
    </row>
    <row r="52430" spans="2:24" x14ac:dyDescent="0.3">
      <c r="B52430" s="73"/>
      <c r="D52430" s="73"/>
      <c r="P52430" s="73"/>
      <c r="T52430" s="73"/>
      <c r="U52430" s="73"/>
      <c r="V52430" s="73"/>
      <c r="X52430" s="12"/>
    </row>
    <row r="52431" spans="2:24" x14ac:dyDescent="0.3">
      <c r="B52431" s="73"/>
      <c r="D52431" s="73"/>
      <c r="P52431" s="73"/>
      <c r="T52431" s="73"/>
      <c r="U52431" s="73"/>
      <c r="V52431" s="73"/>
      <c r="X52431" s="12"/>
    </row>
    <row r="52432" spans="2:24" x14ac:dyDescent="0.3">
      <c r="B52432" s="73"/>
      <c r="D52432" s="73"/>
      <c r="P52432" s="73"/>
      <c r="T52432" s="73"/>
      <c r="U52432" s="73"/>
      <c r="V52432" s="73"/>
      <c r="X52432" s="12"/>
    </row>
    <row r="52433" spans="2:24" x14ac:dyDescent="0.3">
      <c r="B52433" s="73"/>
      <c r="D52433" s="73"/>
      <c r="P52433" s="73"/>
      <c r="T52433" s="73"/>
      <c r="U52433" s="73"/>
      <c r="V52433" s="73"/>
      <c r="X52433" s="12"/>
    </row>
    <row r="52434" spans="2:24" x14ac:dyDescent="0.3">
      <c r="B52434" s="73"/>
      <c r="D52434" s="73"/>
      <c r="P52434" s="73"/>
      <c r="T52434" s="73"/>
      <c r="U52434" s="73"/>
      <c r="V52434" s="73"/>
      <c r="X52434" s="12"/>
    </row>
    <row r="52435" spans="2:24" x14ac:dyDescent="0.3">
      <c r="B52435" s="73"/>
      <c r="D52435" s="73"/>
      <c r="P52435" s="73"/>
      <c r="T52435" s="73"/>
      <c r="U52435" s="73"/>
      <c r="V52435" s="73"/>
      <c r="X52435" s="12"/>
    </row>
    <row r="52436" spans="2:24" x14ac:dyDescent="0.3">
      <c r="B52436" s="73"/>
      <c r="D52436" s="73"/>
      <c r="P52436" s="73"/>
      <c r="T52436" s="73"/>
      <c r="U52436" s="73"/>
      <c r="V52436" s="73"/>
      <c r="X52436" s="12"/>
    </row>
    <row r="52437" spans="2:24" x14ac:dyDescent="0.3">
      <c r="B52437" s="73"/>
      <c r="D52437" s="73"/>
      <c r="P52437" s="73"/>
      <c r="T52437" s="73"/>
      <c r="U52437" s="73"/>
      <c r="V52437" s="73"/>
      <c r="X52437" s="12"/>
    </row>
    <row r="52438" spans="2:24" x14ac:dyDescent="0.3">
      <c r="B52438" s="73"/>
      <c r="D52438" s="73"/>
      <c r="P52438" s="73"/>
      <c r="T52438" s="73"/>
      <c r="U52438" s="73"/>
      <c r="V52438" s="73"/>
      <c r="X52438" s="12"/>
    </row>
    <row r="52439" spans="2:24" x14ac:dyDescent="0.3">
      <c r="B52439" s="73"/>
      <c r="D52439" s="73"/>
      <c r="P52439" s="73"/>
      <c r="T52439" s="73"/>
      <c r="U52439" s="73"/>
      <c r="V52439" s="73"/>
      <c r="X52439" s="12"/>
    </row>
    <row r="52440" spans="2:24" x14ac:dyDescent="0.3">
      <c r="B52440" s="73"/>
      <c r="D52440" s="73"/>
      <c r="P52440" s="73"/>
      <c r="T52440" s="73"/>
      <c r="U52440" s="73"/>
      <c r="V52440" s="73"/>
      <c r="X52440" s="12"/>
    </row>
    <row r="52441" spans="2:24" x14ac:dyDescent="0.3">
      <c r="B52441" s="73"/>
      <c r="D52441" s="73"/>
      <c r="P52441" s="73"/>
      <c r="T52441" s="73"/>
      <c r="U52441" s="73"/>
      <c r="V52441" s="73"/>
      <c r="X52441" s="12"/>
    </row>
    <row r="52442" spans="2:24" x14ac:dyDescent="0.3">
      <c r="B52442" s="73"/>
      <c r="D52442" s="73"/>
      <c r="P52442" s="73"/>
      <c r="T52442" s="73"/>
      <c r="U52442" s="73"/>
      <c r="V52442" s="73"/>
      <c r="X52442" s="12"/>
    </row>
    <row r="52443" spans="2:24" x14ac:dyDescent="0.3">
      <c r="B52443" s="73"/>
      <c r="D52443" s="73"/>
      <c r="P52443" s="73"/>
      <c r="T52443" s="73"/>
      <c r="U52443" s="73"/>
      <c r="V52443" s="73"/>
      <c r="X52443" s="12"/>
    </row>
    <row r="52444" spans="2:24" x14ac:dyDescent="0.3">
      <c r="B52444" s="73"/>
      <c r="D52444" s="73"/>
      <c r="P52444" s="73"/>
      <c r="T52444" s="73"/>
      <c r="U52444" s="73"/>
      <c r="V52444" s="73"/>
      <c r="X52444" s="12"/>
    </row>
    <row r="52445" spans="2:24" x14ac:dyDescent="0.3">
      <c r="B52445" s="73"/>
      <c r="D52445" s="73"/>
      <c r="P52445" s="73"/>
      <c r="T52445" s="73"/>
      <c r="U52445" s="73"/>
      <c r="V52445" s="73"/>
      <c r="X52445" s="12"/>
    </row>
    <row r="52446" spans="2:24" x14ac:dyDescent="0.3">
      <c r="B52446" s="73"/>
      <c r="D52446" s="73"/>
      <c r="P52446" s="73"/>
      <c r="T52446" s="73"/>
      <c r="U52446" s="73"/>
      <c r="V52446" s="73"/>
      <c r="X52446" s="12"/>
    </row>
    <row r="52447" spans="2:24" x14ac:dyDescent="0.3">
      <c r="B52447" s="73"/>
      <c r="D52447" s="73"/>
      <c r="P52447" s="73"/>
      <c r="T52447" s="73"/>
      <c r="U52447" s="73"/>
      <c r="V52447" s="73"/>
      <c r="X52447" s="12"/>
    </row>
    <row r="52448" spans="2:24" x14ac:dyDescent="0.3">
      <c r="B52448" s="73"/>
      <c r="D52448" s="73"/>
      <c r="P52448" s="73"/>
      <c r="T52448" s="73"/>
      <c r="U52448" s="73"/>
      <c r="V52448" s="73"/>
      <c r="X52448" s="12"/>
    </row>
    <row r="52449" spans="2:24" x14ac:dyDescent="0.3">
      <c r="B52449" s="73"/>
      <c r="D52449" s="73"/>
      <c r="P52449" s="73"/>
      <c r="T52449" s="73"/>
      <c r="U52449" s="73"/>
      <c r="V52449" s="73"/>
      <c r="X52449" s="12"/>
    </row>
    <row r="52450" spans="2:24" x14ac:dyDescent="0.3">
      <c r="B52450" s="73"/>
      <c r="D52450" s="73"/>
      <c r="P52450" s="73"/>
      <c r="T52450" s="73"/>
      <c r="U52450" s="73"/>
      <c r="V52450" s="73"/>
      <c r="X52450" s="12"/>
    </row>
    <row r="52451" spans="2:24" x14ac:dyDescent="0.3">
      <c r="B52451" s="73"/>
      <c r="D52451" s="73"/>
      <c r="P52451" s="73"/>
      <c r="T52451" s="73"/>
      <c r="U52451" s="73"/>
      <c r="V52451" s="73"/>
      <c r="X52451" s="12"/>
    </row>
    <row r="52452" spans="2:24" x14ac:dyDescent="0.3">
      <c r="B52452" s="73"/>
      <c r="D52452" s="73"/>
      <c r="P52452" s="73"/>
      <c r="T52452" s="73"/>
      <c r="U52452" s="73"/>
      <c r="V52452" s="73"/>
      <c r="X52452" s="12"/>
    </row>
    <row r="52453" spans="2:24" x14ac:dyDescent="0.3">
      <c r="B52453" s="73"/>
      <c r="D52453" s="73"/>
      <c r="P52453" s="73"/>
      <c r="T52453" s="73"/>
      <c r="U52453" s="73"/>
      <c r="V52453" s="73"/>
      <c r="X52453" s="12"/>
    </row>
    <row r="52454" spans="2:24" x14ac:dyDescent="0.3">
      <c r="B52454" s="73"/>
      <c r="D52454" s="73"/>
      <c r="P52454" s="73"/>
      <c r="T52454" s="73"/>
      <c r="U52454" s="73"/>
      <c r="V52454" s="73"/>
      <c r="X52454" s="12"/>
    </row>
    <row r="52455" spans="2:24" x14ac:dyDescent="0.3">
      <c r="B52455" s="73"/>
      <c r="D52455" s="73"/>
      <c r="P52455" s="73"/>
      <c r="T52455" s="73"/>
      <c r="U52455" s="73"/>
      <c r="V52455" s="73"/>
      <c r="X52455" s="12"/>
    </row>
    <row r="52456" spans="2:24" x14ac:dyDescent="0.3">
      <c r="B52456" s="73"/>
      <c r="D52456" s="73"/>
      <c r="P52456" s="73"/>
      <c r="T52456" s="73"/>
      <c r="U52456" s="73"/>
      <c r="V52456" s="73"/>
      <c r="X52456" s="12"/>
    </row>
    <row r="52457" spans="2:24" x14ac:dyDescent="0.3">
      <c r="B52457" s="73"/>
      <c r="D52457" s="73"/>
      <c r="P52457" s="73"/>
      <c r="T52457" s="73"/>
      <c r="U52457" s="73"/>
      <c r="V52457" s="73"/>
      <c r="X52457" s="12"/>
    </row>
    <row r="52458" spans="2:24" x14ac:dyDescent="0.3">
      <c r="B52458" s="73"/>
      <c r="D52458" s="73"/>
      <c r="P52458" s="73"/>
      <c r="T52458" s="73"/>
      <c r="U52458" s="73"/>
      <c r="V52458" s="73"/>
      <c r="X52458" s="12"/>
    </row>
    <row r="52459" spans="2:24" x14ac:dyDescent="0.3">
      <c r="B52459" s="73"/>
      <c r="D52459" s="73"/>
      <c r="P52459" s="73"/>
      <c r="T52459" s="73"/>
      <c r="U52459" s="73"/>
      <c r="V52459" s="73"/>
      <c r="X52459" s="12"/>
    </row>
    <row r="52460" spans="2:24" x14ac:dyDescent="0.3">
      <c r="B52460" s="73"/>
      <c r="D52460" s="73"/>
      <c r="P52460" s="73"/>
      <c r="T52460" s="73"/>
      <c r="U52460" s="73"/>
      <c r="V52460" s="73"/>
      <c r="X52460" s="12"/>
    </row>
    <row r="52461" spans="2:24" x14ac:dyDescent="0.3">
      <c r="B52461" s="73"/>
      <c r="D52461" s="73"/>
      <c r="P52461" s="73"/>
      <c r="T52461" s="73"/>
      <c r="U52461" s="73"/>
      <c r="V52461" s="73"/>
      <c r="X52461" s="12"/>
    </row>
    <row r="52462" spans="2:24" x14ac:dyDescent="0.3">
      <c r="B52462" s="73"/>
      <c r="D52462" s="73"/>
      <c r="P52462" s="73"/>
      <c r="T52462" s="73"/>
      <c r="U52462" s="73"/>
      <c r="V52462" s="73"/>
      <c r="X52462" s="12"/>
    </row>
    <row r="52463" spans="2:24" x14ac:dyDescent="0.3">
      <c r="B52463" s="73"/>
      <c r="D52463" s="73"/>
      <c r="P52463" s="73"/>
      <c r="T52463" s="73"/>
      <c r="U52463" s="73"/>
      <c r="V52463" s="73"/>
      <c r="X52463" s="12"/>
    </row>
    <row r="52464" spans="2:24" x14ac:dyDescent="0.3">
      <c r="B52464" s="73"/>
      <c r="D52464" s="73"/>
      <c r="P52464" s="73"/>
      <c r="T52464" s="73"/>
      <c r="U52464" s="73"/>
      <c r="V52464" s="73"/>
      <c r="X52464" s="12"/>
    </row>
    <row r="52465" spans="2:24" x14ac:dyDescent="0.3">
      <c r="B52465" s="73"/>
      <c r="D52465" s="73"/>
      <c r="P52465" s="73"/>
      <c r="T52465" s="73"/>
      <c r="U52465" s="73"/>
      <c r="V52465" s="73"/>
      <c r="X52465" s="12"/>
    </row>
    <row r="52466" spans="2:24" x14ac:dyDescent="0.3">
      <c r="B52466" s="73"/>
      <c r="D52466" s="73"/>
      <c r="P52466" s="73"/>
      <c r="T52466" s="73"/>
      <c r="U52466" s="73"/>
      <c r="V52466" s="73"/>
      <c r="X52466" s="12"/>
    </row>
    <row r="52467" spans="2:24" x14ac:dyDescent="0.3">
      <c r="B52467" s="73"/>
      <c r="D52467" s="73"/>
      <c r="P52467" s="73"/>
      <c r="T52467" s="73"/>
      <c r="U52467" s="73"/>
      <c r="V52467" s="73"/>
      <c r="X52467" s="12"/>
    </row>
    <row r="52468" spans="2:24" x14ac:dyDescent="0.3">
      <c r="B52468" s="73"/>
      <c r="D52468" s="73"/>
      <c r="P52468" s="73"/>
      <c r="T52468" s="73"/>
      <c r="U52468" s="73"/>
      <c r="V52468" s="73"/>
      <c r="X52468" s="12"/>
    </row>
    <row r="52469" spans="2:24" x14ac:dyDescent="0.3">
      <c r="B52469" s="73"/>
      <c r="D52469" s="73"/>
      <c r="P52469" s="73"/>
      <c r="T52469" s="73"/>
      <c r="U52469" s="73"/>
      <c r="V52469" s="73"/>
      <c r="X52469" s="12"/>
    </row>
    <row r="52470" spans="2:24" x14ac:dyDescent="0.3">
      <c r="B52470" s="73"/>
      <c r="D52470" s="73"/>
      <c r="P52470" s="73"/>
      <c r="T52470" s="73"/>
      <c r="U52470" s="73"/>
      <c r="V52470" s="73"/>
      <c r="X52470" s="12"/>
    </row>
    <row r="52471" spans="2:24" x14ac:dyDescent="0.3">
      <c r="B52471" s="73"/>
      <c r="D52471" s="73"/>
      <c r="P52471" s="73"/>
      <c r="T52471" s="73"/>
      <c r="U52471" s="73"/>
      <c r="V52471" s="73"/>
      <c r="X52471" s="12"/>
    </row>
    <row r="52472" spans="2:24" x14ac:dyDescent="0.3">
      <c r="B52472" s="73"/>
      <c r="D52472" s="73"/>
      <c r="P52472" s="73"/>
      <c r="T52472" s="73"/>
      <c r="U52472" s="73"/>
      <c r="V52472" s="73"/>
      <c r="X52472" s="12"/>
    </row>
    <row r="52473" spans="2:24" x14ac:dyDescent="0.3">
      <c r="B52473" s="73"/>
      <c r="D52473" s="73"/>
      <c r="P52473" s="73"/>
      <c r="T52473" s="73"/>
      <c r="U52473" s="73"/>
      <c r="V52473" s="73"/>
      <c r="X52473" s="12"/>
    </row>
    <row r="52474" spans="2:24" x14ac:dyDescent="0.3">
      <c r="B52474" s="73"/>
      <c r="D52474" s="73"/>
      <c r="P52474" s="73"/>
      <c r="T52474" s="73"/>
      <c r="U52474" s="73"/>
      <c r="V52474" s="73"/>
      <c r="X52474" s="12"/>
    </row>
    <row r="52475" spans="2:24" x14ac:dyDescent="0.3">
      <c r="B52475" s="73"/>
      <c r="D52475" s="73"/>
      <c r="P52475" s="73"/>
      <c r="T52475" s="73"/>
      <c r="U52475" s="73"/>
      <c r="V52475" s="73"/>
      <c r="X52475" s="12"/>
    </row>
    <row r="52476" spans="2:24" x14ac:dyDescent="0.3">
      <c r="B52476" s="73"/>
      <c r="D52476" s="73"/>
      <c r="P52476" s="73"/>
      <c r="T52476" s="73"/>
      <c r="U52476" s="73"/>
      <c r="V52476" s="73"/>
      <c r="X52476" s="12"/>
    </row>
    <row r="52477" spans="2:24" x14ac:dyDescent="0.3">
      <c r="B52477" s="73"/>
      <c r="D52477" s="73"/>
      <c r="P52477" s="73"/>
      <c r="T52477" s="73"/>
      <c r="U52477" s="73"/>
      <c r="V52477" s="73"/>
      <c r="X52477" s="12"/>
    </row>
    <row r="52478" spans="2:24" x14ac:dyDescent="0.3">
      <c r="B52478" s="73"/>
      <c r="D52478" s="73"/>
      <c r="P52478" s="73"/>
      <c r="T52478" s="73"/>
      <c r="U52478" s="73"/>
      <c r="V52478" s="73"/>
      <c r="X52478" s="12"/>
    </row>
    <row r="52479" spans="2:24" x14ac:dyDescent="0.3">
      <c r="B52479" s="73"/>
      <c r="D52479" s="73"/>
      <c r="P52479" s="73"/>
      <c r="T52479" s="73"/>
      <c r="U52479" s="73"/>
      <c r="V52479" s="73"/>
      <c r="X52479" s="12"/>
    </row>
    <row r="52480" spans="2:24" x14ac:dyDescent="0.3">
      <c r="B52480" s="73"/>
      <c r="D52480" s="73"/>
      <c r="P52480" s="73"/>
      <c r="T52480" s="73"/>
      <c r="U52480" s="73"/>
      <c r="V52480" s="73"/>
      <c r="X52480" s="12"/>
    </row>
    <row r="52481" spans="2:24" x14ac:dyDescent="0.3">
      <c r="B52481" s="73"/>
      <c r="D52481" s="73"/>
      <c r="P52481" s="73"/>
      <c r="T52481" s="73"/>
      <c r="U52481" s="73"/>
      <c r="V52481" s="73"/>
      <c r="X52481" s="12"/>
    </row>
    <row r="52482" spans="2:24" x14ac:dyDescent="0.3">
      <c r="B52482" s="73"/>
      <c r="D52482" s="73"/>
      <c r="P52482" s="73"/>
      <c r="T52482" s="73"/>
      <c r="U52482" s="73"/>
      <c r="V52482" s="73"/>
      <c r="X52482" s="12"/>
    </row>
    <row r="52483" spans="2:24" x14ac:dyDescent="0.3">
      <c r="B52483" s="73"/>
      <c r="D52483" s="73"/>
      <c r="P52483" s="73"/>
      <c r="T52483" s="73"/>
      <c r="U52483" s="73"/>
      <c r="V52483" s="73"/>
      <c r="X52483" s="12"/>
    </row>
    <row r="52484" spans="2:24" x14ac:dyDescent="0.3">
      <c r="B52484" s="73"/>
      <c r="D52484" s="73"/>
      <c r="P52484" s="73"/>
      <c r="T52484" s="73"/>
      <c r="U52484" s="73"/>
      <c r="V52484" s="73"/>
      <c r="X52484" s="12"/>
    </row>
    <row r="52485" spans="2:24" x14ac:dyDescent="0.3">
      <c r="B52485" s="73"/>
      <c r="D52485" s="73"/>
      <c r="P52485" s="73"/>
      <c r="T52485" s="73"/>
      <c r="U52485" s="73"/>
      <c r="V52485" s="73"/>
      <c r="X52485" s="12"/>
    </row>
    <row r="52486" spans="2:24" x14ac:dyDescent="0.3">
      <c r="B52486" s="73"/>
      <c r="D52486" s="73"/>
      <c r="P52486" s="73"/>
      <c r="T52486" s="73"/>
      <c r="U52486" s="73"/>
      <c r="V52486" s="73"/>
      <c r="X52486" s="12"/>
    </row>
    <row r="52487" spans="2:24" x14ac:dyDescent="0.3">
      <c r="B52487" s="73"/>
      <c r="D52487" s="73"/>
      <c r="P52487" s="73"/>
      <c r="T52487" s="73"/>
      <c r="U52487" s="73"/>
      <c r="V52487" s="73"/>
      <c r="X52487" s="12"/>
    </row>
    <row r="52488" spans="2:24" x14ac:dyDescent="0.3">
      <c r="B52488" s="73"/>
      <c r="D52488" s="73"/>
      <c r="P52488" s="73"/>
      <c r="T52488" s="73"/>
      <c r="U52488" s="73"/>
      <c r="V52488" s="73"/>
      <c r="X52488" s="12"/>
    </row>
    <row r="52489" spans="2:24" x14ac:dyDescent="0.3">
      <c r="B52489" s="73"/>
      <c r="D52489" s="73"/>
      <c r="P52489" s="73"/>
      <c r="T52489" s="73"/>
      <c r="U52489" s="73"/>
      <c r="V52489" s="73"/>
      <c r="X52489" s="12"/>
    </row>
    <row r="52490" spans="2:24" x14ac:dyDescent="0.3">
      <c r="B52490" s="73"/>
      <c r="D52490" s="73"/>
      <c r="P52490" s="73"/>
      <c r="T52490" s="73"/>
      <c r="U52490" s="73"/>
      <c r="V52490" s="73"/>
      <c r="X52490" s="12"/>
    </row>
    <row r="52491" spans="2:24" x14ac:dyDescent="0.3">
      <c r="B52491" s="73"/>
      <c r="D52491" s="73"/>
      <c r="P52491" s="73"/>
      <c r="T52491" s="73"/>
      <c r="U52491" s="73"/>
      <c r="V52491" s="73"/>
      <c r="X52491" s="12"/>
    </row>
    <row r="52492" spans="2:24" x14ac:dyDescent="0.3">
      <c r="B52492" s="73"/>
      <c r="D52492" s="73"/>
      <c r="P52492" s="73"/>
      <c r="T52492" s="73"/>
      <c r="U52492" s="73"/>
      <c r="V52492" s="73"/>
      <c r="X52492" s="12"/>
    </row>
    <row r="52493" spans="2:24" x14ac:dyDescent="0.3">
      <c r="B52493" s="73"/>
      <c r="D52493" s="73"/>
      <c r="P52493" s="73"/>
      <c r="T52493" s="73"/>
      <c r="U52493" s="73"/>
      <c r="V52493" s="73"/>
      <c r="X52493" s="12"/>
    </row>
    <row r="52494" spans="2:24" x14ac:dyDescent="0.3">
      <c r="B52494" s="73"/>
      <c r="D52494" s="73"/>
      <c r="P52494" s="73"/>
      <c r="T52494" s="73"/>
      <c r="U52494" s="73"/>
      <c r="V52494" s="73"/>
      <c r="X52494" s="12"/>
    </row>
    <row r="52495" spans="2:24" x14ac:dyDescent="0.3">
      <c r="B52495" s="73"/>
      <c r="D52495" s="73"/>
      <c r="P52495" s="73"/>
      <c r="T52495" s="73"/>
      <c r="U52495" s="73"/>
      <c r="V52495" s="73"/>
      <c r="X52495" s="12"/>
    </row>
    <row r="52496" spans="2:24" x14ac:dyDescent="0.3">
      <c r="B52496" s="73"/>
      <c r="D52496" s="73"/>
      <c r="P52496" s="73"/>
      <c r="T52496" s="73"/>
      <c r="U52496" s="73"/>
      <c r="V52496" s="73"/>
      <c r="X52496" s="12"/>
    </row>
    <row r="52497" spans="2:24" x14ac:dyDescent="0.3">
      <c r="B52497" s="73"/>
      <c r="D52497" s="73"/>
      <c r="P52497" s="73"/>
      <c r="T52497" s="73"/>
      <c r="U52497" s="73"/>
      <c r="V52497" s="73"/>
      <c r="X52497" s="12"/>
    </row>
    <row r="52498" spans="2:24" x14ac:dyDescent="0.3">
      <c r="B52498" s="73"/>
      <c r="D52498" s="73"/>
      <c r="P52498" s="73"/>
      <c r="T52498" s="73"/>
      <c r="U52498" s="73"/>
      <c r="V52498" s="73"/>
      <c r="X52498" s="12"/>
    </row>
    <row r="52499" spans="2:24" x14ac:dyDescent="0.3">
      <c r="B52499" s="73"/>
      <c r="D52499" s="73"/>
      <c r="P52499" s="73"/>
      <c r="T52499" s="73"/>
      <c r="U52499" s="73"/>
      <c r="V52499" s="73"/>
      <c r="X52499" s="12"/>
    </row>
    <row r="52500" spans="2:24" x14ac:dyDescent="0.3">
      <c r="B52500" s="73"/>
      <c r="D52500" s="73"/>
      <c r="P52500" s="73"/>
      <c r="T52500" s="73"/>
      <c r="U52500" s="73"/>
      <c r="V52500" s="73"/>
      <c r="X52500" s="12"/>
    </row>
    <row r="52501" spans="2:24" x14ac:dyDescent="0.3">
      <c r="B52501" s="73"/>
      <c r="D52501" s="73"/>
      <c r="P52501" s="73"/>
      <c r="T52501" s="73"/>
      <c r="U52501" s="73"/>
      <c r="V52501" s="73"/>
      <c r="X52501" s="12"/>
    </row>
    <row r="52502" spans="2:24" x14ac:dyDescent="0.3">
      <c r="B52502" s="73"/>
      <c r="D52502" s="73"/>
      <c r="P52502" s="73"/>
      <c r="T52502" s="73"/>
      <c r="U52502" s="73"/>
      <c r="V52502" s="73"/>
      <c r="X52502" s="12"/>
    </row>
    <row r="52503" spans="2:24" x14ac:dyDescent="0.3">
      <c r="B52503" s="73"/>
      <c r="D52503" s="73"/>
      <c r="P52503" s="73"/>
      <c r="T52503" s="73"/>
      <c r="U52503" s="73"/>
      <c r="V52503" s="73"/>
      <c r="X52503" s="12"/>
    </row>
    <row r="52504" spans="2:24" x14ac:dyDescent="0.3">
      <c r="B52504" s="73"/>
      <c r="D52504" s="73"/>
      <c r="P52504" s="73"/>
      <c r="T52504" s="73"/>
      <c r="U52504" s="73"/>
      <c r="V52504" s="73"/>
      <c r="X52504" s="12"/>
    </row>
    <row r="52505" spans="2:24" x14ac:dyDescent="0.3">
      <c r="B52505" s="73"/>
      <c r="D52505" s="73"/>
      <c r="P52505" s="73"/>
      <c r="T52505" s="73"/>
      <c r="U52505" s="73"/>
      <c r="V52505" s="73"/>
      <c r="X52505" s="12"/>
    </row>
    <row r="52506" spans="2:24" x14ac:dyDescent="0.3">
      <c r="B52506" s="73"/>
      <c r="D52506" s="73"/>
      <c r="P52506" s="73"/>
      <c r="T52506" s="73"/>
      <c r="U52506" s="73"/>
      <c r="V52506" s="73"/>
      <c r="X52506" s="12"/>
    </row>
    <row r="52507" spans="2:24" x14ac:dyDescent="0.3">
      <c r="B52507" s="73"/>
      <c r="D52507" s="73"/>
      <c r="P52507" s="73"/>
      <c r="T52507" s="73"/>
      <c r="U52507" s="73"/>
      <c r="V52507" s="73"/>
      <c r="X52507" s="12"/>
    </row>
    <row r="52508" spans="2:24" x14ac:dyDescent="0.3">
      <c r="B52508" s="73"/>
      <c r="D52508" s="73"/>
      <c r="P52508" s="73"/>
      <c r="T52508" s="73"/>
      <c r="U52508" s="73"/>
      <c r="V52508" s="73"/>
      <c r="X52508" s="12"/>
    </row>
    <row r="52509" spans="2:24" x14ac:dyDescent="0.3">
      <c r="B52509" s="73"/>
      <c r="D52509" s="73"/>
      <c r="P52509" s="73"/>
      <c r="T52509" s="73"/>
      <c r="U52509" s="73"/>
      <c r="V52509" s="73"/>
      <c r="X52509" s="12"/>
    </row>
    <row r="52510" spans="2:24" x14ac:dyDescent="0.3">
      <c r="B52510" s="73"/>
      <c r="D52510" s="73"/>
      <c r="P52510" s="73"/>
      <c r="T52510" s="73"/>
      <c r="U52510" s="73"/>
      <c r="V52510" s="73"/>
      <c r="X52510" s="12"/>
    </row>
    <row r="52511" spans="2:24" x14ac:dyDescent="0.3">
      <c r="B52511" s="73"/>
      <c r="D52511" s="73"/>
      <c r="P52511" s="73"/>
      <c r="T52511" s="73"/>
      <c r="U52511" s="73"/>
      <c r="V52511" s="73"/>
      <c r="X52511" s="12"/>
    </row>
    <row r="52512" spans="2:24" x14ac:dyDescent="0.3">
      <c r="B52512" s="73"/>
      <c r="D52512" s="73"/>
      <c r="P52512" s="73"/>
      <c r="T52512" s="73"/>
      <c r="U52512" s="73"/>
      <c r="V52512" s="73"/>
      <c r="X52512" s="12"/>
    </row>
    <row r="52513" spans="2:24" x14ac:dyDescent="0.3">
      <c r="B52513" s="73"/>
      <c r="D52513" s="73"/>
      <c r="P52513" s="73"/>
      <c r="T52513" s="73"/>
      <c r="U52513" s="73"/>
      <c r="V52513" s="73"/>
      <c r="X52513" s="12"/>
    </row>
    <row r="52514" spans="2:24" x14ac:dyDescent="0.3">
      <c r="B52514" s="73"/>
      <c r="D52514" s="73"/>
      <c r="P52514" s="73"/>
      <c r="T52514" s="73"/>
      <c r="U52514" s="73"/>
      <c r="V52514" s="73"/>
      <c r="X52514" s="12"/>
    </row>
    <row r="52515" spans="2:24" x14ac:dyDescent="0.3">
      <c r="B52515" s="73"/>
      <c r="D52515" s="73"/>
      <c r="P52515" s="73"/>
      <c r="T52515" s="73"/>
      <c r="U52515" s="73"/>
      <c r="V52515" s="73"/>
      <c r="X52515" s="12"/>
    </row>
    <row r="52516" spans="2:24" x14ac:dyDescent="0.3">
      <c r="B52516" s="73"/>
      <c r="D52516" s="73"/>
      <c r="P52516" s="73"/>
      <c r="T52516" s="73"/>
      <c r="U52516" s="73"/>
      <c r="V52516" s="73"/>
      <c r="X52516" s="12"/>
    </row>
    <row r="52517" spans="2:24" x14ac:dyDescent="0.3">
      <c r="B52517" s="73"/>
      <c r="D52517" s="73"/>
      <c r="P52517" s="73"/>
      <c r="T52517" s="73"/>
      <c r="U52517" s="73"/>
      <c r="V52517" s="73"/>
      <c r="X52517" s="12"/>
    </row>
    <row r="52518" spans="2:24" x14ac:dyDescent="0.3">
      <c r="B52518" s="73"/>
      <c r="D52518" s="73"/>
      <c r="P52518" s="73"/>
      <c r="T52518" s="73"/>
      <c r="U52518" s="73"/>
      <c r="V52518" s="73"/>
      <c r="X52518" s="12"/>
    </row>
    <row r="52519" spans="2:24" x14ac:dyDescent="0.3">
      <c r="B52519" s="73"/>
      <c r="D52519" s="73"/>
      <c r="P52519" s="73"/>
      <c r="T52519" s="73"/>
      <c r="U52519" s="73"/>
      <c r="V52519" s="73"/>
      <c r="X52519" s="12"/>
    </row>
    <row r="52520" spans="2:24" x14ac:dyDescent="0.3">
      <c r="B52520" s="73"/>
      <c r="D52520" s="73"/>
      <c r="P52520" s="73"/>
      <c r="T52520" s="73"/>
      <c r="U52520" s="73"/>
      <c r="V52520" s="73"/>
      <c r="X52520" s="12"/>
    </row>
    <row r="52521" spans="2:24" x14ac:dyDescent="0.3">
      <c r="B52521" s="73"/>
      <c r="D52521" s="73"/>
      <c r="P52521" s="73"/>
      <c r="T52521" s="73"/>
      <c r="U52521" s="73"/>
      <c r="V52521" s="73"/>
      <c r="X52521" s="12"/>
    </row>
    <row r="52522" spans="2:24" x14ac:dyDescent="0.3">
      <c r="B52522" s="73"/>
      <c r="D52522" s="73"/>
      <c r="P52522" s="73"/>
      <c r="T52522" s="73"/>
      <c r="U52522" s="73"/>
      <c r="V52522" s="73"/>
      <c r="X52522" s="12"/>
    </row>
    <row r="52523" spans="2:24" x14ac:dyDescent="0.3">
      <c r="B52523" s="73"/>
      <c r="D52523" s="73"/>
      <c r="P52523" s="73"/>
      <c r="T52523" s="73"/>
      <c r="U52523" s="73"/>
      <c r="V52523" s="73"/>
      <c r="X52523" s="12"/>
    </row>
    <row r="52524" spans="2:24" x14ac:dyDescent="0.3">
      <c r="B52524" s="73"/>
      <c r="D52524" s="73"/>
      <c r="P52524" s="73"/>
      <c r="T52524" s="73"/>
      <c r="U52524" s="73"/>
      <c r="V52524" s="73"/>
      <c r="X52524" s="12"/>
    </row>
    <row r="52525" spans="2:24" x14ac:dyDescent="0.3">
      <c r="B52525" s="73"/>
      <c r="D52525" s="73"/>
      <c r="P52525" s="73"/>
      <c r="T52525" s="73"/>
      <c r="U52525" s="73"/>
      <c r="V52525" s="73"/>
      <c r="X52525" s="12"/>
    </row>
    <row r="52526" spans="2:24" x14ac:dyDescent="0.3">
      <c r="B52526" s="73"/>
      <c r="D52526" s="73"/>
      <c r="P52526" s="73"/>
      <c r="T52526" s="73"/>
      <c r="U52526" s="73"/>
      <c r="V52526" s="73"/>
      <c r="X52526" s="12"/>
    </row>
    <row r="52527" spans="2:24" x14ac:dyDescent="0.3">
      <c r="B52527" s="73"/>
      <c r="D52527" s="73"/>
      <c r="P52527" s="73"/>
      <c r="T52527" s="73"/>
      <c r="U52527" s="73"/>
      <c r="V52527" s="73"/>
      <c r="X52527" s="12"/>
    </row>
    <row r="52528" spans="2:24" x14ac:dyDescent="0.3">
      <c r="B52528" s="73"/>
      <c r="D52528" s="73"/>
      <c r="P52528" s="73"/>
      <c r="T52528" s="73"/>
      <c r="U52528" s="73"/>
      <c r="V52528" s="73"/>
      <c r="X52528" s="12"/>
    </row>
    <row r="52529" spans="2:24" x14ac:dyDescent="0.3">
      <c r="B52529" s="73"/>
      <c r="D52529" s="73"/>
      <c r="P52529" s="73"/>
      <c r="T52529" s="73"/>
      <c r="U52529" s="73"/>
      <c r="V52529" s="73"/>
      <c r="X52529" s="12"/>
    </row>
    <row r="52530" spans="2:24" x14ac:dyDescent="0.3">
      <c r="B52530" s="73"/>
      <c r="D52530" s="73"/>
      <c r="P52530" s="73"/>
      <c r="T52530" s="73"/>
      <c r="U52530" s="73"/>
      <c r="V52530" s="73"/>
      <c r="X52530" s="12"/>
    </row>
    <row r="52531" spans="2:24" x14ac:dyDescent="0.3">
      <c r="B52531" s="73"/>
      <c r="D52531" s="73"/>
      <c r="P52531" s="73"/>
      <c r="T52531" s="73"/>
      <c r="U52531" s="73"/>
      <c r="V52531" s="73"/>
      <c r="X52531" s="12"/>
    </row>
    <row r="52532" spans="2:24" x14ac:dyDescent="0.3">
      <c r="B52532" s="73"/>
      <c r="D52532" s="73"/>
      <c r="P52532" s="73"/>
      <c r="T52532" s="73"/>
      <c r="U52532" s="73"/>
      <c r="V52532" s="73"/>
      <c r="X52532" s="12"/>
    </row>
    <row r="52533" spans="2:24" x14ac:dyDescent="0.3">
      <c r="B52533" s="73"/>
      <c r="D52533" s="73"/>
      <c r="P52533" s="73"/>
      <c r="T52533" s="73"/>
      <c r="U52533" s="73"/>
      <c r="V52533" s="73"/>
      <c r="X52533" s="12"/>
    </row>
    <row r="52534" spans="2:24" x14ac:dyDescent="0.3">
      <c r="B52534" s="73"/>
      <c r="D52534" s="73"/>
      <c r="P52534" s="73"/>
      <c r="T52534" s="73"/>
      <c r="U52534" s="73"/>
      <c r="V52534" s="73"/>
      <c r="X52534" s="12"/>
    </row>
    <row r="52535" spans="2:24" x14ac:dyDescent="0.3">
      <c r="B52535" s="73"/>
      <c r="D52535" s="73"/>
      <c r="P52535" s="73"/>
      <c r="T52535" s="73"/>
      <c r="U52535" s="73"/>
      <c r="V52535" s="73"/>
      <c r="X52535" s="12"/>
    </row>
    <row r="52536" spans="2:24" x14ac:dyDescent="0.3">
      <c r="B52536" s="73"/>
      <c r="D52536" s="73"/>
      <c r="P52536" s="73"/>
      <c r="T52536" s="73"/>
      <c r="U52536" s="73"/>
      <c r="V52536" s="73"/>
      <c r="X52536" s="12"/>
    </row>
    <row r="52537" spans="2:24" x14ac:dyDescent="0.3">
      <c r="B52537" s="73"/>
      <c r="D52537" s="73"/>
      <c r="P52537" s="73"/>
      <c r="T52537" s="73"/>
      <c r="U52537" s="73"/>
      <c r="V52537" s="73"/>
      <c r="X52537" s="12"/>
    </row>
    <row r="52538" spans="2:24" x14ac:dyDescent="0.3">
      <c r="B52538" s="73"/>
      <c r="D52538" s="73"/>
      <c r="P52538" s="73"/>
      <c r="T52538" s="73"/>
      <c r="U52538" s="73"/>
      <c r="V52538" s="73"/>
      <c r="X52538" s="12"/>
    </row>
    <row r="52539" spans="2:24" x14ac:dyDescent="0.3">
      <c r="B52539" s="73"/>
      <c r="D52539" s="73"/>
      <c r="P52539" s="73"/>
      <c r="T52539" s="73"/>
      <c r="U52539" s="73"/>
      <c r="V52539" s="73"/>
      <c r="X52539" s="12"/>
    </row>
    <row r="52540" spans="2:24" x14ac:dyDescent="0.3">
      <c r="B52540" s="73"/>
      <c r="D52540" s="73"/>
      <c r="P52540" s="73"/>
      <c r="T52540" s="73"/>
      <c r="U52540" s="73"/>
      <c r="V52540" s="73"/>
      <c r="X52540" s="12"/>
    </row>
    <row r="52541" spans="2:24" x14ac:dyDescent="0.3">
      <c r="B52541" s="73"/>
      <c r="D52541" s="73"/>
      <c r="P52541" s="73"/>
      <c r="T52541" s="73"/>
      <c r="U52541" s="73"/>
      <c r="V52541" s="73"/>
      <c r="X52541" s="12"/>
    </row>
    <row r="52542" spans="2:24" x14ac:dyDescent="0.3">
      <c r="B52542" s="73"/>
      <c r="D52542" s="73"/>
      <c r="P52542" s="73"/>
      <c r="T52542" s="73"/>
      <c r="U52542" s="73"/>
      <c r="V52542" s="73"/>
      <c r="X52542" s="12"/>
    </row>
    <row r="52543" spans="2:24" x14ac:dyDescent="0.3">
      <c r="B52543" s="73"/>
      <c r="D52543" s="73"/>
      <c r="P52543" s="73"/>
      <c r="T52543" s="73"/>
      <c r="U52543" s="73"/>
      <c r="V52543" s="73"/>
      <c r="X52543" s="12"/>
    </row>
    <row r="52544" spans="2:24" x14ac:dyDescent="0.3">
      <c r="B52544" s="73"/>
      <c r="D52544" s="73"/>
      <c r="P52544" s="73"/>
      <c r="T52544" s="73"/>
      <c r="U52544" s="73"/>
      <c r="V52544" s="73"/>
      <c r="X52544" s="12"/>
    </row>
    <row r="52545" spans="2:24" x14ac:dyDescent="0.3">
      <c r="B52545" s="73"/>
      <c r="D52545" s="73"/>
      <c r="P52545" s="73"/>
      <c r="T52545" s="73"/>
      <c r="U52545" s="73"/>
      <c r="V52545" s="73"/>
      <c r="X52545" s="12"/>
    </row>
    <row r="52546" spans="2:24" x14ac:dyDescent="0.3">
      <c r="B52546" s="73"/>
      <c r="D52546" s="73"/>
      <c r="P52546" s="73"/>
      <c r="T52546" s="73"/>
      <c r="U52546" s="73"/>
      <c r="V52546" s="73"/>
      <c r="X52546" s="12"/>
    </row>
    <row r="52547" spans="2:24" x14ac:dyDescent="0.3">
      <c r="B52547" s="73"/>
      <c r="D52547" s="73"/>
      <c r="P52547" s="73"/>
      <c r="T52547" s="73"/>
      <c r="U52547" s="73"/>
      <c r="V52547" s="73"/>
      <c r="X52547" s="12"/>
    </row>
    <row r="52548" spans="2:24" x14ac:dyDescent="0.3">
      <c r="B52548" s="73"/>
      <c r="D52548" s="73"/>
      <c r="P52548" s="73"/>
      <c r="T52548" s="73"/>
      <c r="U52548" s="73"/>
      <c r="V52548" s="73"/>
      <c r="X52548" s="12"/>
    </row>
    <row r="52549" spans="2:24" x14ac:dyDescent="0.3">
      <c r="B52549" s="73"/>
      <c r="D52549" s="73"/>
      <c r="P52549" s="73"/>
      <c r="T52549" s="73"/>
      <c r="U52549" s="73"/>
      <c r="V52549" s="73"/>
      <c r="X52549" s="12"/>
    </row>
    <row r="52550" spans="2:24" x14ac:dyDescent="0.3">
      <c r="B52550" s="73"/>
      <c r="D52550" s="73"/>
      <c r="P52550" s="73"/>
      <c r="T52550" s="73"/>
      <c r="U52550" s="73"/>
      <c r="V52550" s="73"/>
      <c r="X52550" s="12"/>
    </row>
    <row r="52551" spans="2:24" x14ac:dyDescent="0.3">
      <c r="B52551" s="73"/>
      <c r="D52551" s="73"/>
      <c r="P52551" s="73"/>
      <c r="T52551" s="73"/>
      <c r="U52551" s="73"/>
      <c r="V52551" s="73"/>
      <c r="X52551" s="12"/>
    </row>
    <row r="52552" spans="2:24" x14ac:dyDescent="0.3">
      <c r="B52552" s="73"/>
      <c r="D52552" s="73"/>
      <c r="P52552" s="73"/>
      <c r="T52552" s="73"/>
      <c r="U52552" s="73"/>
      <c r="V52552" s="73"/>
      <c r="X52552" s="12"/>
    </row>
    <row r="52553" spans="2:24" x14ac:dyDescent="0.3">
      <c r="B52553" s="73"/>
      <c r="D52553" s="73"/>
      <c r="P52553" s="73"/>
      <c r="T52553" s="73"/>
      <c r="U52553" s="73"/>
      <c r="V52553" s="73"/>
      <c r="X52553" s="12"/>
    </row>
    <row r="52554" spans="2:24" x14ac:dyDescent="0.3">
      <c r="B52554" s="73"/>
      <c r="D52554" s="73"/>
      <c r="P52554" s="73"/>
      <c r="T52554" s="73"/>
      <c r="U52554" s="73"/>
      <c r="V52554" s="73"/>
      <c r="X52554" s="12"/>
    </row>
    <row r="52555" spans="2:24" x14ac:dyDescent="0.3">
      <c r="B52555" s="73"/>
      <c r="D52555" s="73"/>
      <c r="P52555" s="73"/>
      <c r="T52555" s="73"/>
      <c r="U52555" s="73"/>
      <c r="V52555" s="73"/>
      <c r="X52555" s="12"/>
    </row>
    <row r="52556" spans="2:24" x14ac:dyDescent="0.3">
      <c r="B52556" s="73"/>
      <c r="D52556" s="73"/>
      <c r="P52556" s="73"/>
      <c r="T52556" s="73"/>
      <c r="U52556" s="73"/>
      <c r="V52556" s="73"/>
      <c r="X52556" s="12"/>
    </row>
    <row r="52557" spans="2:24" x14ac:dyDescent="0.3">
      <c r="B52557" s="73"/>
      <c r="D52557" s="73"/>
      <c r="P52557" s="73"/>
      <c r="T52557" s="73"/>
      <c r="U52557" s="73"/>
      <c r="V52557" s="73"/>
      <c r="X52557" s="12"/>
    </row>
    <row r="52558" spans="2:24" x14ac:dyDescent="0.3">
      <c r="B52558" s="73"/>
      <c r="D52558" s="73"/>
      <c r="P52558" s="73"/>
      <c r="T52558" s="73"/>
      <c r="U52558" s="73"/>
      <c r="V52558" s="73"/>
      <c r="X52558" s="12"/>
    </row>
    <row r="52559" spans="2:24" x14ac:dyDescent="0.3">
      <c r="B52559" s="73"/>
      <c r="D52559" s="73"/>
      <c r="P52559" s="73"/>
      <c r="T52559" s="73"/>
      <c r="U52559" s="73"/>
      <c r="V52559" s="73"/>
      <c r="X52559" s="12"/>
    </row>
    <row r="52560" spans="2:24" x14ac:dyDescent="0.3">
      <c r="B52560" s="73"/>
      <c r="D52560" s="73"/>
      <c r="P52560" s="73"/>
      <c r="T52560" s="73"/>
      <c r="U52560" s="73"/>
      <c r="V52560" s="73"/>
      <c r="X52560" s="12"/>
    </row>
    <row r="52561" spans="2:24" x14ac:dyDescent="0.3">
      <c r="B52561" s="73"/>
      <c r="D52561" s="73"/>
      <c r="P52561" s="73"/>
      <c r="T52561" s="73"/>
      <c r="U52561" s="73"/>
      <c r="V52561" s="73"/>
      <c r="X52561" s="12"/>
    </row>
    <row r="52562" spans="2:24" x14ac:dyDescent="0.3">
      <c r="B52562" s="73"/>
      <c r="D52562" s="73"/>
      <c r="P52562" s="73"/>
      <c r="T52562" s="73"/>
      <c r="U52562" s="73"/>
      <c r="V52562" s="73"/>
      <c r="X52562" s="12"/>
    </row>
    <row r="52563" spans="2:24" x14ac:dyDescent="0.3">
      <c r="B52563" s="73"/>
      <c r="D52563" s="73"/>
      <c r="P52563" s="73"/>
      <c r="T52563" s="73"/>
      <c r="U52563" s="73"/>
      <c r="V52563" s="73"/>
      <c r="X52563" s="12"/>
    </row>
    <row r="52564" spans="2:24" x14ac:dyDescent="0.3">
      <c r="B52564" s="73"/>
      <c r="D52564" s="73"/>
      <c r="P52564" s="73"/>
      <c r="T52564" s="73"/>
      <c r="U52564" s="73"/>
      <c r="V52564" s="73"/>
      <c r="X52564" s="12"/>
    </row>
    <row r="52565" spans="2:24" x14ac:dyDescent="0.3">
      <c r="B52565" s="73"/>
      <c r="D52565" s="73"/>
      <c r="P52565" s="73"/>
      <c r="T52565" s="73"/>
      <c r="U52565" s="73"/>
      <c r="V52565" s="73"/>
      <c r="X52565" s="12"/>
    </row>
    <row r="52566" spans="2:24" x14ac:dyDescent="0.3">
      <c r="B52566" s="73"/>
      <c r="D52566" s="73"/>
      <c r="P52566" s="73"/>
      <c r="T52566" s="73"/>
      <c r="U52566" s="73"/>
      <c r="V52566" s="73"/>
      <c r="X52566" s="12"/>
    </row>
    <row r="52567" spans="2:24" x14ac:dyDescent="0.3">
      <c r="B52567" s="73"/>
      <c r="D52567" s="73"/>
      <c r="P52567" s="73"/>
      <c r="T52567" s="73"/>
      <c r="U52567" s="73"/>
      <c r="V52567" s="73"/>
      <c r="X52567" s="12"/>
    </row>
    <row r="52568" spans="2:24" x14ac:dyDescent="0.3">
      <c r="B52568" s="73"/>
      <c r="D52568" s="73"/>
      <c r="P52568" s="73"/>
      <c r="T52568" s="73"/>
      <c r="U52568" s="73"/>
      <c r="V52568" s="73"/>
      <c r="X52568" s="12"/>
    </row>
    <row r="52569" spans="2:24" x14ac:dyDescent="0.3">
      <c r="B52569" s="73"/>
      <c r="D52569" s="73"/>
      <c r="P52569" s="73"/>
      <c r="T52569" s="73"/>
      <c r="U52569" s="73"/>
      <c r="V52569" s="73"/>
      <c r="X52569" s="12"/>
    </row>
    <row r="52570" spans="2:24" x14ac:dyDescent="0.3">
      <c r="B52570" s="73"/>
      <c r="D52570" s="73"/>
      <c r="P52570" s="73"/>
      <c r="T52570" s="73"/>
      <c r="U52570" s="73"/>
      <c r="V52570" s="73"/>
      <c r="X52570" s="12"/>
    </row>
    <row r="52571" spans="2:24" x14ac:dyDescent="0.3">
      <c r="B52571" s="73"/>
      <c r="D52571" s="73"/>
      <c r="P52571" s="73"/>
      <c r="T52571" s="73"/>
      <c r="U52571" s="73"/>
      <c r="V52571" s="73"/>
      <c r="X52571" s="12"/>
    </row>
    <row r="52572" spans="2:24" x14ac:dyDescent="0.3">
      <c r="B52572" s="73"/>
      <c r="D52572" s="73"/>
      <c r="P52572" s="73"/>
      <c r="T52572" s="73"/>
      <c r="U52572" s="73"/>
      <c r="V52572" s="73"/>
      <c r="X52572" s="12"/>
    </row>
    <row r="52573" spans="2:24" x14ac:dyDescent="0.3">
      <c r="B52573" s="73"/>
      <c r="D52573" s="73"/>
      <c r="P52573" s="73"/>
      <c r="T52573" s="73"/>
      <c r="U52573" s="73"/>
      <c r="V52573" s="73"/>
      <c r="X52573" s="12"/>
    </row>
    <row r="52574" spans="2:24" x14ac:dyDescent="0.3">
      <c r="B52574" s="73"/>
      <c r="D52574" s="73"/>
      <c r="P52574" s="73"/>
      <c r="T52574" s="73"/>
      <c r="U52574" s="73"/>
      <c r="V52574" s="73"/>
      <c r="X52574" s="12"/>
    </row>
    <row r="52575" spans="2:24" x14ac:dyDescent="0.3">
      <c r="B52575" s="73"/>
      <c r="D52575" s="73"/>
      <c r="P52575" s="73"/>
      <c r="T52575" s="73"/>
      <c r="U52575" s="73"/>
      <c r="V52575" s="73"/>
      <c r="X52575" s="12"/>
    </row>
    <row r="52576" spans="2:24" x14ac:dyDescent="0.3">
      <c r="B52576" s="73"/>
      <c r="D52576" s="73"/>
      <c r="P52576" s="73"/>
      <c r="T52576" s="73"/>
      <c r="U52576" s="73"/>
      <c r="V52576" s="73"/>
      <c r="X52576" s="12"/>
    </row>
    <row r="52577" spans="2:24" x14ac:dyDescent="0.3">
      <c r="B52577" s="73"/>
      <c r="D52577" s="73"/>
      <c r="P52577" s="73"/>
      <c r="T52577" s="73"/>
      <c r="U52577" s="73"/>
      <c r="V52577" s="73"/>
      <c r="X52577" s="12"/>
    </row>
    <row r="52578" spans="2:24" x14ac:dyDescent="0.3">
      <c r="B52578" s="73"/>
      <c r="D52578" s="73"/>
      <c r="P52578" s="73"/>
      <c r="T52578" s="73"/>
      <c r="U52578" s="73"/>
      <c r="V52578" s="73"/>
      <c r="X52578" s="12"/>
    </row>
    <row r="52579" spans="2:24" x14ac:dyDescent="0.3">
      <c r="B52579" s="73"/>
      <c r="D52579" s="73"/>
      <c r="P52579" s="73"/>
      <c r="T52579" s="73"/>
      <c r="U52579" s="73"/>
      <c r="V52579" s="73"/>
      <c r="X52579" s="12"/>
    </row>
    <row r="52580" spans="2:24" x14ac:dyDescent="0.3">
      <c r="B52580" s="73"/>
      <c r="D52580" s="73"/>
      <c r="P52580" s="73"/>
      <c r="T52580" s="73"/>
      <c r="U52580" s="73"/>
      <c r="V52580" s="73"/>
      <c r="X52580" s="12"/>
    </row>
    <row r="52581" spans="2:24" x14ac:dyDescent="0.3">
      <c r="B52581" s="73"/>
      <c r="D52581" s="73"/>
      <c r="P52581" s="73"/>
      <c r="T52581" s="73"/>
      <c r="U52581" s="73"/>
      <c r="V52581" s="73"/>
      <c r="X52581" s="12"/>
    </row>
    <row r="52582" spans="2:24" x14ac:dyDescent="0.3">
      <c r="B52582" s="73"/>
      <c r="D52582" s="73"/>
      <c r="P52582" s="73"/>
      <c r="T52582" s="73"/>
      <c r="U52582" s="73"/>
      <c r="V52582" s="73"/>
      <c r="X52582" s="12"/>
    </row>
    <row r="52583" spans="2:24" x14ac:dyDescent="0.3">
      <c r="B52583" s="73"/>
      <c r="D52583" s="73"/>
      <c r="P52583" s="73"/>
      <c r="T52583" s="73"/>
      <c r="U52583" s="73"/>
      <c r="V52583" s="73"/>
      <c r="X52583" s="12"/>
    </row>
    <row r="52584" spans="2:24" x14ac:dyDescent="0.3">
      <c r="B52584" s="73"/>
      <c r="D52584" s="73"/>
      <c r="P52584" s="73"/>
      <c r="T52584" s="73"/>
      <c r="U52584" s="73"/>
      <c r="V52584" s="73"/>
      <c r="X52584" s="12"/>
    </row>
    <row r="52585" spans="2:24" x14ac:dyDescent="0.3">
      <c r="B52585" s="73"/>
      <c r="D52585" s="73"/>
      <c r="P52585" s="73"/>
      <c r="T52585" s="73"/>
      <c r="U52585" s="73"/>
      <c r="V52585" s="73"/>
      <c r="X52585" s="12"/>
    </row>
    <row r="52586" spans="2:24" x14ac:dyDescent="0.3">
      <c r="B52586" s="73"/>
      <c r="D52586" s="73"/>
      <c r="P52586" s="73"/>
      <c r="T52586" s="73"/>
      <c r="U52586" s="73"/>
      <c r="V52586" s="73"/>
      <c r="X52586" s="12"/>
    </row>
    <row r="52587" spans="2:24" x14ac:dyDescent="0.3">
      <c r="B52587" s="73"/>
      <c r="D52587" s="73"/>
      <c r="P52587" s="73"/>
      <c r="T52587" s="73"/>
      <c r="U52587" s="73"/>
      <c r="V52587" s="73"/>
      <c r="X52587" s="12"/>
    </row>
    <row r="52588" spans="2:24" x14ac:dyDescent="0.3">
      <c r="B52588" s="73"/>
      <c r="D52588" s="73"/>
      <c r="P52588" s="73"/>
      <c r="T52588" s="73"/>
      <c r="U52588" s="73"/>
      <c r="V52588" s="73"/>
      <c r="X52588" s="12"/>
    </row>
    <row r="52589" spans="2:24" x14ac:dyDescent="0.3">
      <c r="B52589" s="73"/>
      <c r="D52589" s="73"/>
      <c r="P52589" s="73"/>
      <c r="T52589" s="73"/>
      <c r="U52589" s="73"/>
      <c r="V52589" s="73"/>
      <c r="X52589" s="12"/>
    </row>
    <row r="52590" spans="2:24" x14ac:dyDescent="0.3">
      <c r="B52590" s="73"/>
      <c r="D52590" s="73"/>
      <c r="P52590" s="73"/>
      <c r="T52590" s="73"/>
      <c r="U52590" s="73"/>
      <c r="V52590" s="73"/>
      <c r="X52590" s="12"/>
    </row>
    <row r="52591" spans="2:24" x14ac:dyDescent="0.3">
      <c r="B52591" s="73"/>
      <c r="D52591" s="73"/>
      <c r="P52591" s="73"/>
      <c r="T52591" s="73"/>
      <c r="U52591" s="73"/>
      <c r="V52591" s="73"/>
      <c r="X52591" s="12"/>
    </row>
    <row r="52592" spans="2:24" x14ac:dyDescent="0.3">
      <c r="B52592" s="73"/>
      <c r="D52592" s="73"/>
      <c r="P52592" s="73"/>
      <c r="T52592" s="73"/>
      <c r="U52592" s="73"/>
      <c r="V52592" s="73"/>
      <c r="X52592" s="12"/>
    </row>
    <row r="52593" spans="2:24" x14ac:dyDescent="0.3">
      <c r="B52593" s="73"/>
      <c r="D52593" s="73"/>
      <c r="P52593" s="73"/>
      <c r="T52593" s="73"/>
      <c r="U52593" s="73"/>
      <c r="V52593" s="73"/>
      <c r="X52593" s="12"/>
    </row>
    <row r="52594" spans="2:24" x14ac:dyDescent="0.3">
      <c r="B52594" s="73"/>
      <c r="D52594" s="73"/>
      <c r="P52594" s="73"/>
      <c r="T52594" s="73"/>
      <c r="U52594" s="73"/>
      <c r="V52594" s="73"/>
      <c r="X52594" s="12"/>
    </row>
    <row r="52595" spans="2:24" x14ac:dyDescent="0.3">
      <c r="B52595" s="73"/>
      <c r="D52595" s="73"/>
      <c r="P52595" s="73"/>
      <c r="T52595" s="73"/>
      <c r="U52595" s="73"/>
      <c r="V52595" s="73"/>
      <c r="X52595" s="12"/>
    </row>
    <row r="52596" spans="2:24" x14ac:dyDescent="0.3">
      <c r="B52596" s="73"/>
      <c r="D52596" s="73"/>
      <c r="P52596" s="73"/>
      <c r="T52596" s="73"/>
      <c r="U52596" s="73"/>
      <c r="V52596" s="73"/>
      <c r="X52596" s="12"/>
    </row>
    <row r="52597" spans="2:24" x14ac:dyDescent="0.3">
      <c r="B52597" s="73"/>
      <c r="D52597" s="73"/>
      <c r="P52597" s="73"/>
      <c r="T52597" s="73"/>
      <c r="U52597" s="73"/>
      <c r="V52597" s="73"/>
      <c r="X52597" s="12"/>
    </row>
    <row r="52598" spans="2:24" x14ac:dyDescent="0.3">
      <c r="B52598" s="73"/>
      <c r="D52598" s="73"/>
      <c r="P52598" s="73"/>
      <c r="T52598" s="73"/>
      <c r="U52598" s="73"/>
      <c r="V52598" s="73"/>
      <c r="X52598" s="12"/>
    </row>
    <row r="52599" spans="2:24" x14ac:dyDescent="0.3">
      <c r="B52599" s="73"/>
      <c r="D52599" s="73"/>
      <c r="P52599" s="73"/>
      <c r="T52599" s="73"/>
      <c r="U52599" s="73"/>
      <c r="V52599" s="73"/>
      <c r="X52599" s="12"/>
    </row>
    <row r="52600" spans="2:24" x14ac:dyDescent="0.3">
      <c r="B52600" s="73"/>
      <c r="D52600" s="73"/>
      <c r="P52600" s="73"/>
      <c r="T52600" s="73"/>
      <c r="U52600" s="73"/>
      <c r="V52600" s="73"/>
      <c r="X52600" s="12"/>
    </row>
    <row r="52601" spans="2:24" x14ac:dyDescent="0.3">
      <c r="B52601" s="73"/>
      <c r="D52601" s="73"/>
      <c r="P52601" s="73"/>
      <c r="T52601" s="73"/>
      <c r="U52601" s="73"/>
      <c r="V52601" s="73"/>
      <c r="X52601" s="12"/>
    </row>
    <row r="52602" spans="2:24" x14ac:dyDescent="0.3">
      <c r="B52602" s="73"/>
      <c r="D52602" s="73"/>
      <c r="P52602" s="73"/>
      <c r="T52602" s="73"/>
      <c r="U52602" s="73"/>
      <c r="V52602" s="73"/>
      <c r="X52602" s="12"/>
    </row>
    <row r="52603" spans="2:24" x14ac:dyDescent="0.3">
      <c r="B52603" s="73"/>
      <c r="D52603" s="73"/>
      <c r="P52603" s="73"/>
      <c r="T52603" s="73"/>
      <c r="U52603" s="73"/>
      <c r="V52603" s="73"/>
      <c r="X52603" s="12"/>
    </row>
    <row r="52604" spans="2:24" x14ac:dyDescent="0.3">
      <c r="B52604" s="73"/>
      <c r="D52604" s="73"/>
      <c r="P52604" s="73"/>
      <c r="T52604" s="73"/>
      <c r="U52604" s="73"/>
      <c r="V52604" s="73"/>
      <c r="X52604" s="12"/>
    </row>
    <row r="52605" spans="2:24" x14ac:dyDescent="0.3">
      <c r="B52605" s="73"/>
      <c r="D52605" s="73"/>
      <c r="P52605" s="73"/>
      <c r="T52605" s="73"/>
      <c r="U52605" s="73"/>
      <c r="V52605" s="73"/>
      <c r="X52605" s="12"/>
    </row>
    <row r="52606" spans="2:24" x14ac:dyDescent="0.3">
      <c r="B52606" s="73"/>
      <c r="D52606" s="73"/>
      <c r="P52606" s="73"/>
      <c r="T52606" s="73"/>
      <c r="U52606" s="73"/>
      <c r="V52606" s="73"/>
      <c r="X52606" s="12"/>
    </row>
    <row r="52607" spans="2:24" x14ac:dyDescent="0.3">
      <c r="B52607" s="73"/>
      <c r="D52607" s="73"/>
      <c r="P52607" s="73"/>
      <c r="T52607" s="73"/>
      <c r="U52607" s="73"/>
      <c r="V52607" s="73"/>
      <c r="X52607" s="12"/>
    </row>
    <row r="52608" spans="2:24" x14ac:dyDescent="0.3">
      <c r="B52608" s="73"/>
      <c r="D52608" s="73"/>
      <c r="P52608" s="73"/>
      <c r="T52608" s="73"/>
      <c r="U52608" s="73"/>
      <c r="V52608" s="73"/>
      <c r="X52608" s="12"/>
    </row>
    <row r="52609" spans="2:24" x14ac:dyDescent="0.3">
      <c r="B52609" s="73"/>
      <c r="D52609" s="73"/>
      <c r="P52609" s="73"/>
      <c r="T52609" s="73"/>
      <c r="U52609" s="73"/>
      <c r="V52609" s="73"/>
      <c r="X52609" s="12"/>
    </row>
    <row r="52610" spans="2:24" x14ac:dyDescent="0.3">
      <c r="B52610" s="73"/>
      <c r="D52610" s="73"/>
      <c r="P52610" s="73"/>
      <c r="T52610" s="73"/>
      <c r="U52610" s="73"/>
      <c r="V52610" s="73"/>
      <c r="X52610" s="12"/>
    </row>
    <row r="52611" spans="2:24" x14ac:dyDescent="0.3">
      <c r="B52611" s="73"/>
      <c r="D52611" s="73"/>
      <c r="P52611" s="73"/>
      <c r="T52611" s="73"/>
      <c r="U52611" s="73"/>
      <c r="V52611" s="73"/>
      <c r="X52611" s="12"/>
    </row>
    <row r="52612" spans="2:24" x14ac:dyDescent="0.3">
      <c r="B52612" s="73"/>
      <c r="D52612" s="73"/>
      <c r="P52612" s="73"/>
      <c r="T52612" s="73"/>
      <c r="U52612" s="73"/>
      <c r="V52612" s="73"/>
      <c r="X52612" s="12"/>
    </row>
    <row r="52613" spans="2:24" x14ac:dyDescent="0.3">
      <c r="B52613" s="73"/>
      <c r="D52613" s="73"/>
      <c r="P52613" s="73"/>
      <c r="T52613" s="73"/>
      <c r="U52613" s="73"/>
      <c r="V52613" s="73"/>
      <c r="X52613" s="12"/>
    </row>
    <row r="52614" spans="2:24" x14ac:dyDescent="0.3">
      <c r="B52614" s="73"/>
      <c r="D52614" s="73"/>
      <c r="P52614" s="73"/>
      <c r="T52614" s="73"/>
      <c r="U52614" s="73"/>
      <c r="V52614" s="73"/>
      <c r="X52614" s="12"/>
    </row>
    <row r="52615" spans="2:24" x14ac:dyDescent="0.3">
      <c r="B52615" s="73"/>
      <c r="D52615" s="73"/>
      <c r="P52615" s="73"/>
      <c r="T52615" s="73"/>
      <c r="U52615" s="73"/>
      <c r="V52615" s="73"/>
      <c r="X52615" s="12"/>
    </row>
    <row r="52616" spans="2:24" x14ac:dyDescent="0.3">
      <c r="B52616" s="73"/>
      <c r="D52616" s="73"/>
      <c r="P52616" s="73"/>
      <c r="T52616" s="73"/>
      <c r="U52616" s="73"/>
      <c r="V52616" s="73"/>
      <c r="X52616" s="12"/>
    </row>
    <row r="52617" spans="2:24" x14ac:dyDescent="0.3">
      <c r="B52617" s="73"/>
      <c r="D52617" s="73"/>
      <c r="P52617" s="73"/>
      <c r="T52617" s="73"/>
      <c r="U52617" s="73"/>
      <c r="V52617" s="73"/>
      <c r="X52617" s="12"/>
    </row>
    <row r="52618" spans="2:24" x14ac:dyDescent="0.3">
      <c r="B52618" s="73"/>
      <c r="D52618" s="73"/>
      <c r="P52618" s="73"/>
      <c r="T52618" s="73"/>
      <c r="U52618" s="73"/>
      <c r="V52618" s="73"/>
      <c r="X52618" s="12"/>
    </row>
    <row r="52619" spans="2:24" x14ac:dyDescent="0.3">
      <c r="B52619" s="73"/>
      <c r="D52619" s="73"/>
      <c r="P52619" s="73"/>
      <c r="T52619" s="73"/>
      <c r="U52619" s="73"/>
      <c r="V52619" s="73"/>
      <c r="X52619" s="12"/>
    </row>
    <row r="52620" spans="2:24" x14ac:dyDescent="0.3">
      <c r="B52620" s="73"/>
      <c r="D52620" s="73"/>
      <c r="P52620" s="73"/>
      <c r="T52620" s="73"/>
      <c r="U52620" s="73"/>
      <c r="V52620" s="73"/>
      <c r="X52620" s="12"/>
    </row>
    <row r="52621" spans="2:24" x14ac:dyDescent="0.3">
      <c r="B52621" s="73"/>
      <c r="D52621" s="73"/>
      <c r="P52621" s="73"/>
      <c r="T52621" s="73"/>
      <c r="U52621" s="73"/>
      <c r="V52621" s="73"/>
      <c r="X52621" s="12"/>
    </row>
    <row r="52622" spans="2:24" x14ac:dyDescent="0.3">
      <c r="B52622" s="73"/>
      <c r="D52622" s="73"/>
      <c r="P52622" s="73"/>
      <c r="T52622" s="73"/>
      <c r="U52622" s="73"/>
      <c r="V52622" s="73"/>
      <c r="X52622" s="12"/>
    </row>
    <row r="52623" spans="2:24" x14ac:dyDescent="0.3">
      <c r="B52623" s="73"/>
      <c r="D52623" s="73"/>
      <c r="P52623" s="73"/>
      <c r="T52623" s="73"/>
      <c r="U52623" s="73"/>
      <c r="V52623" s="73"/>
      <c r="X52623" s="12"/>
    </row>
    <row r="52624" spans="2:24" x14ac:dyDescent="0.3">
      <c r="B52624" s="73"/>
      <c r="D52624" s="73"/>
      <c r="P52624" s="73"/>
      <c r="T52624" s="73"/>
      <c r="U52624" s="73"/>
      <c r="V52624" s="73"/>
      <c r="X52624" s="12"/>
    </row>
    <row r="52625" spans="2:24" x14ac:dyDescent="0.3">
      <c r="B52625" s="73"/>
      <c r="D52625" s="73"/>
      <c r="P52625" s="73"/>
      <c r="T52625" s="73"/>
      <c r="U52625" s="73"/>
      <c r="V52625" s="73"/>
      <c r="X52625" s="12"/>
    </row>
    <row r="52626" spans="2:24" x14ac:dyDescent="0.3">
      <c r="B52626" s="73"/>
      <c r="D52626" s="73"/>
      <c r="P52626" s="73"/>
      <c r="T52626" s="73"/>
      <c r="U52626" s="73"/>
      <c r="V52626" s="73"/>
      <c r="X52626" s="12"/>
    </row>
    <row r="52627" spans="2:24" x14ac:dyDescent="0.3">
      <c r="B52627" s="73"/>
      <c r="D52627" s="73"/>
      <c r="P52627" s="73"/>
      <c r="T52627" s="73"/>
      <c r="U52627" s="73"/>
      <c r="V52627" s="73"/>
      <c r="X52627" s="12"/>
    </row>
    <row r="52628" spans="2:24" x14ac:dyDescent="0.3">
      <c r="B52628" s="73"/>
      <c r="D52628" s="73"/>
      <c r="P52628" s="73"/>
      <c r="T52628" s="73"/>
      <c r="U52628" s="73"/>
      <c r="V52628" s="73"/>
      <c r="X52628" s="12"/>
    </row>
    <row r="52629" spans="2:24" x14ac:dyDescent="0.3">
      <c r="B52629" s="73"/>
      <c r="D52629" s="73"/>
      <c r="P52629" s="73"/>
      <c r="T52629" s="73"/>
      <c r="U52629" s="73"/>
      <c r="V52629" s="73"/>
      <c r="X52629" s="12"/>
    </row>
    <row r="52630" spans="2:24" x14ac:dyDescent="0.3">
      <c r="B52630" s="73"/>
      <c r="D52630" s="73"/>
      <c r="P52630" s="73"/>
      <c r="T52630" s="73"/>
      <c r="U52630" s="73"/>
      <c r="V52630" s="73"/>
      <c r="X52630" s="12"/>
    </row>
    <row r="52631" spans="2:24" x14ac:dyDescent="0.3">
      <c r="B52631" s="73"/>
      <c r="D52631" s="73"/>
      <c r="P52631" s="73"/>
      <c r="T52631" s="73"/>
      <c r="U52631" s="73"/>
      <c r="V52631" s="73"/>
      <c r="X52631" s="12"/>
    </row>
    <row r="52632" spans="2:24" x14ac:dyDescent="0.3">
      <c r="B52632" s="73"/>
      <c r="D52632" s="73"/>
      <c r="P52632" s="73"/>
      <c r="T52632" s="73"/>
      <c r="U52632" s="73"/>
      <c r="V52632" s="73"/>
      <c r="X52632" s="12"/>
    </row>
    <row r="52633" spans="2:24" x14ac:dyDescent="0.3">
      <c r="B52633" s="73"/>
      <c r="D52633" s="73"/>
      <c r="P52633" s="73"/>
      <c r="T52633" s="73"/>
      <c r="U52633" s="73"/>
      <c r="V52633" s="73"/>
      <c r="X52633" s="12"/>
    </row>
    <row r="52634" spans="2:24" x14ac:dyDescent="0.3">
      <c r="B52634" s="73"/>
      <c r="D52634" s="73"/>
      <c r="P52634" s="73"/>
      <c r="T52634" s="73"/>
      <c r="U52634" s="73"/>
      <c r="V52634" s="73"/>
      <c r="X52634" s="12"/>
    </row>
    <row r="52635" spans="2:24" x14ac:dyDescent="0.3">
      <c r="B52635" s="73"/>
      <c r="D52635" s="73"/>
      <c r="P52635" s="73"/>
      <c r="T52635" s="73"/>
      <c r="U52635" s="73"/>
      <c r="V52635" s="73"/>
      <c r="X52635" s="12"/>
    </row>
    <row r="52636" spans="2:24" x14ac:dyDescent="0.3">
      <c r="B52636" s="73"/>
      <c r="D52636" s="73"/>
      <c r="P52636" s="73"/>
      <c r="T52636" s="73"/>
      <c r="U52636" s="73"/>
      <c r="V52636" s="73"/>
      <c r="X52636" s="12"/>
    </row>
    <row r="52637" spans="2:24" x14ac:dyDescent="0.3">
      <c r="B52637" s="73"/>
      <c r="D52637" s="73"/>
      <c r="P52637" s="73"/>
      <c r="T52637" s="73"/>
      <c r="U52637" s="73"/>
      <c r="V52637" s="73"/>
      <c r="X52637" s="12"/>
    </row>
    <row r="52638" spans="2:24" x14ac:dyDescent="0.3">
      <c r="B52638" s="73"/>
      <c r="D52638" s="73"/>
      <c r="P52638" s="73"/>
      <c r="T52638" s="73"/>
      <c r="U52638" s="73"/>
      <c r="V52638" s="73"/>
      <c r="X52638" s="12"/>
    </row>
    <row r="52639" spans="2:24" x14ac:dyDescent="0.3">
      <c r="B52639" s="73"/>
      <c r="D52639" s="73"/>
      <c r="P52639" s="73"/>
      <c r="T52639" s="73"/>
      <c r="U52639" s="73"/>
      <c r="V52639" s="73"/>
      <c r="X52639" s="12"/>
    </row>
    <row r="52640" spans="2:24" x14ac:dyDescent="0.3">
      <c r="B52640" s="73"/>
      <c r="D52640" s="73"/>
      <c r="P52640" s="73"/>
      <c r="T52640" s="73"/>
      <c r="U52640" s="73"/>
      <c r="V52640" s="73"/>
      <c r="X52640" s="12"/>
    </row>
    <row r="52641" spans="2:24" x14ac:dyDescent="0.3">
      <c r="B52641" s="73"/>
      <c r="D52641" s="73"/>
      <c r="P52641" s="73"/>
      <c r="T52641" s="73"/>
      <c r="U52641" s="73"/>
      <c r="V52641" s="73"/>
      <c r="X52641" s="12"/>
    </row>
    <row r="52642" spans="2:24" x14ac:dyDescent="0.3">
      <c r="B52642" s="73"/>
      <c r="D52642" s="73"/>
      <c r="P52642" s="73"/>
      <c r="T52642" s="73"/>
      <c r="U52642" s="73"/>
      <c r="V52642" s="73"/>
      <c r="X52642" s="12"/>
    </row>
    <row r="52643" spans="2:24" x14ac:dyDescent="0.3">
      <c r="B52643" s="73"/>
      <c r="D52643" s="73"/>
      <c r="P52643" s="73"/>
      <c r="T52643" s="73"/>
      <c r="U52643" s="73"/>
      <c r="V52643" s="73"/>
      <c r="X52643" s="12"/>
    </row>
    <row r="52644" spans="2:24" x14ac:dyDescent="0.3">
      <c r="B52644" s="73"/>
      <c r="D52644" s="73"/>
      <c r="P52644" s="73"/>
      <c r="T52644" s="73"/>
      <c r="U52644" s="73"/>
      <c r="V52644" s="73"/>
      <c r="X52644" s="12"/>
    </row>
    <row r="52645" spans="2:24" x14ac:dyDescent="0.3">
      <c r="B52645" s="73"/>
      <c r="D52645" s="73"/>
      <c r="P52645" s="73"/>
      <c r="T52645" s="73"/>
      <c r="U52645" s="73"/>
      <c r="V52645" s="73"/>
      <c r="X52645" s="12"/>
    </row>
    <row r="52646" spans="2:24" x14ac:dyDescent="0.3">
      <c r="B52646" s="73"/>
      <c r="D52646" s="73"/>
      <c r="P52646" s="73"/>
      <c r="T52646" s="73"/>
      <c r="U52646" s="73"/>
      <c r="V52646" s="73"/>
      <c r="X52646" s="12"/>
    </row>
    <row r="52647" spans="2:24" x14ac:dyDescent="0.3">
      <c r="B52647" s="73"/>
      <c r="D52647" s="73"/>
      <c r="P52647" s="73"/>
      <c r="T52647" s="73"/>
      <c r="U52647" s="73"/>
      <c r="V52647" s="73"/>
      <c r="X52647" s="12"/>
    </row>
    <row r="52648" spans="2:24" x14ac:dyDescent="0.3">
      <c r="B52648" s="73"/>
      <c r="D52648" s="73"/>
      <c r="P52648" s="73"/>
      <c r="T52648" s="73"/>
      <c r="U52648" s="73"/>
      <c r="V52648" s="73"/>
      <c r="X52648" s="12"/>
    </row>
    <row r="52649" spans="2:24" x14ac:dyDescent="0.3">
      <c r="B52649" s="73"/>
      <c r="D52649" s="73"/>
      <c r="P52649" s="73"/>
      <c r="T52649" s="73"/>
      <c r="U52649" s="73"/>
      <c r="V52649" s="73"/>
      <c r="X52649" s="12"/>
    </row>
    <row r="52650" spans="2:24" x14ac:dyDescent="0.3">
      <c r="B52650" s="73"/>
      <c r="D52650" s="73"/>
      <c r="P52650" s="73"/>
      <c r="T52650" s="73"/>
      <c r="U52650" s="73"/>
      <c r="V52650" s="73"/>
      <c r="X52650" s="12"/>
    </row>
    <row r="52651" spans="2:24" x14ac:dyDescent="0.3">
      <c r="B52651" s="73"/>
      <c r="D52651" s="73"/>
      <c r="P52651" s="73"/>
      <c r="T52651" s="73"/>
      <c r="U52651" s="73"/>
      <c r="V52651" s="73"/>
      <c r="X52651" s="12"/>
    </row>
    <row r="52652" spans="2:24" x14ac:dyDescent="0.3">
      <c r="B52652" s="73"/>
      <c r="D52652" s="73"/>
      <c r="P52652" s="73"/>
      <c r="T52652" s="73"/>
      <c r="U52652" s="73"/>
      <c r="V52652" s="73"/>
      <c r="X52652" s="12"/>
    </row>
    <row r="52653" spans="2:24" x14ac:dyDescent="0.3">
      <c r="B52653" s="73"/>
      <c r="D52653" s="73"/>
      <c r="P52653" s="73"/>
      <c r="T52653" s="73"/>
      <c r="U52653" s="73"/>
      <c r="V52653" s="73"/>
      <c r="X52653" s="12"/>
    </row>
    <row r="52654" spans="2:24" x14ac:dyDescent="0.3">
      <c r="B52654" s="73"/>
      <c r="D52654" s="73"/>
      <c r="P52654" s="73"/>
      <c r="T52654" s="73"/>
      <c r="U52654" s="73"/>
      <c r="V52654" s="73"/>
      <c r="X52654" s="12"/>
    </row>
    <row r="52655" spans="2:24" x14ac:dyDescent="0.3">
      <c r="B52655" s="73"/>
      <c r="D52655" s="73"/>
      <c r="P52655" s="73"/>
      <c r="T52655" s="73"/>
      <c r="U52655" s="73"/>
      <c r="V52655" s="73"/>
      <c r="X52655" s="12"/>
    </row>
    <row r="52656" spans="2:24" x14ac:dyDescent="0.3">
      <c r="B52656" s="73"/>
      <c r="D52656" s="73"/>
      <c r="P52656" s="73"/>
      <c r="T52656" s="73"/>
      <c r="U52656" s="73"/>
      <c r="V52656" s="73"/>
      <c r="X52656" s="12"/>
    </row>
    <row r="52657" spans="2:24" x14ac:dyDescent="0.3">
      <c r="B52657" s="73"/>
      <c r="D52657" s="73"/>
      <c r="P52657" s="73"/>
      <c r="T52657" s="73"/>
      <c r="U52657" s="73"/>
      <c r="V52657" s="73"/>
      <c r="X52657" s="12"/>
    </row>
    <row r="52658" spans="2:24" x14ac:dyDescent="0.3">
      <c r="B52658" s="73"/>
      <c r="D52658" s="73"/>
      <c r="P52658" s="73"/>
      <c r="T52658" s="73"/>
      <c r="U52658" s="73"/>
      <c r="V52658" s="73"/>
      <c r="X52658" s="12"/>
    </row>
    <row r="52659" spans="2:24" x14ac:dyDescent="0.3">
      <c r="B52659" s="73"/>
      <c r="D52659" s="73"/>
      <c r="P52659" s="73"/>
      <c r="T52659" s="73"/>
      <c r="U52659" s="73"/>
      <c r="V52659" s="73"/>
      <c r="X52659" s="12"/>
    </row>
    <row r="52660" spans="2:24" x14ac:dyDescent="0.3">
      <c r="B52660" s="73"/>
      <c r="D52660" s="73"/>
      <c r="P52660" s="73"/>
      <c r="T52660" s="73"/>
      <c r="U52660" s="73"/>
      <c r="V52660" s="73"/>
      <c r="X52660" s="12"/>
    </row>
    <row r="52661" spans="2:24" x14ac:dyDescent="0.3">
      <c r="B52661" s="73"/>
      <c r="D52661" s="73"/>
      <c r="P52661" s="73"/>
      <c r="T52661" s="73"/>
      <c r="U52661" s="73"/>
      <c r="V52661" s="73"/>
      <c r="X52661" s="12"/>
    </row>
    <row r="52662" spans="2:24" x14ac:dyDescent="0.3">
      <c r="B52662" s="73"/>
      <c r="D52662" s="73"/>
      <c r="P52662" s="73"/>
      <c r="T52662" s="73"/>
      <c r="U52662" s="73"/>
      <c r="V52662" s="73"/>
      <c r="X52662" s="12"/>
    </row>
    <row r="52663" spans="2:24" x14ac:dyDescent="0.3">
      <c r="B52663" s="73"/>
      <c r="D52663" s="73"/>
      <c r="P52663" s="73"/>
      <c r="T52663" s="73"/>
      <c r="U52663" s="73"/>
      <c r="V52663" s="73"/>
      <c r="X52663" s="12"/>
    </row>
    <row r="52664" spans="2:24" x14ac:dyDescent="0.3">
      <c r="B52664" s="73"/>
      <c r="D52664" s="73"/>
      <c r="P52664" s="73"/>
      <c r="T52664" s="73"/>
      <c r="U52664" s="73"/>
      <c r="V52664" s="73"/>
      <c r="X52664" s="12"/>
    </row>
    <row r="52665" spans="2:24" x14ac:dyDescent="0.3">
      <c r="B52665" s="73"/>
      <c r="D52665" s="73"/>
      <c r="P52665" s="73"/>
      <c r="T52665" s="73"/>
      <c r="U52665" s="73"/>
      <c r="V52665" s="73"/>
      <c r="X52665" s="12"/>
    </row>
    <row r="52666" spans="2:24" x14ac:dyDescent="0.3">
      <c r="B52666" s="73"/>
      <c r="D52666" s="73"/>
      <c r="P52666" s="73"/>
      <c r="T52666" s="73"/>
      <c r="U52666" s="73"/>
      <c r="V52666" s="73"/>
      <c r="X52666" s="12"/>
    </row>
    <row r="52667" spans="2:24" x14ac:dyDescent="0.3">
      <c r="B52667" s="73"/>
      <c r="D52667" s="73"/>
      <c r="P52667" s="73"/>
      <c r="T52667" s="73"/>
      <c r="U52667" s="73"/>
      <c r="V52667" s="73"/>
      <c r="X52667" s="12"/>
    </row>
    <row r="52668" spans="2:24" x14ac:dyDescent="0.3">
      <c r="B52668" s="73"/>
      <c r="D52668" s="73"/>
      <c r="P52668" s="73"/>
      <c r="T52668" s="73"/>
      <c r="U52668" s="73"/>
      <c r="V52668" s="73"/>
      <c r="X52668" s="12"/>
    </row>
    <row r="52669" spans="2:24" x14ac:dyDescent="0.3">
      <c r="B52669" s="73"/>
      <c r="D52669" s="73"/>
      <c r="P52669" s="73"/>
      <c r="T52669" s="73"/>
      <c r="U52669" s="73"/>
      <c r="V52669" s="73"/>
      <c r="X52669" s="12"/>
    </row>
    <row r="52670" spans="2:24" x14ac:dyDescent="0.3">
      <c r="B52670" s="73"/>
      <c r="D52670" s="73"/>
      <c r="P52670" s="73"/>
      <c r="T52670" s="73"/>
      <c r="U52670" s="73"/>
      <c r="V52670" s="73"/>
      <c r="X52670" s="12"/>
    </row>
    <row r="52671" spans="2:24" x14ac:dyDescent="0.3">
      <c r="B52671" s="73"/>
      <c r="D52671" s="73"/>
      <c r="P52671" s="73"/>
      <c r="T52671" s="73"/>
      <c r="U52671" s="73"/>
      <c r="V52671" s="73"/>
      <c r="X52671" s="12"/>
    </row>
    <row r="52672" spans="2:24" x14ac:dyDescent="0.3">
      <c r="B52672" s="73"/>
      <c r="D52672" s="73"/>
      <c r="P52672" s="73"/>
      <c r="T52672" s="73"/>
      <c r="U52672" s="73"/>
      <c r="V52672" s="73"/>
      <c r="X52672" s="12"/>
    </row>
    <row r="52673" spans="2:24" x14ac:dyDescent="0.3">
      <c r="B52673" s="73"/>
      <c r="D52673" s="73"/>
      <c r="P52673" s="73"/>
      <c r="T52673" s="73"/>
      <c r="U52673" s="73"/>
      <c r="V52673" s="73"/>
      <c r="X52673" s="12"/>
    </row>
    <row r="52674" spans="2:24" x14ac:dyDescent="0.3">
      <c r="B52674" s="73"/>
      <c r="D52674" s="73"/>
      <c r="P52674" s="73"/>
      <c r="T52674" s="73"/>
      <c r="U52674" s="73"/>
      <c r="V52674" s="73"/>
      <c r="X52674" s="12"/>
    </row>
    <row r="52675" spans="2:24" x14ac:dyDescent="0.3">
      <c r="B52675" s="73"/>
      <c r="D52675" s="73"/>
      <c r="P52675" s="73"/>
      <c r="T52675" s="73"/>
      <c r="U52675" s="73"/>
      <c r="V52675" s="73"/>
      <c r="X52675" s="12"/>
    </row>
    <row r="52676" spans="2:24" x14ac:dyDescent="0.3">
      <c r="B52676" s="73"/>
      <c r="D52676" s="73"/>
      <c r="P52676" s="73"/>
      <c r="T52676" s="73"/>
      <c r="U52676" s="73"/>
      <c r="V52676" s="73"/>
      <c r="X52676" s="12"/>
    </row>
    <row r="52677" spans="2:24" x14ac:dyDescent="0.3">
      <c r="B52677" s="73"/>
      <c r="D52677" s="73"/>
      <c r="P52677" s="73"/>
      <c r="T52677" s="73"/>
      <c r="U52677" s="73"/>
      <c r="V52677" s="73"/>
      <c r="X52677" s="12"/>
    </row>
    <row r="52678" spans="2:24" x14ac:dyDescent="0.3">
      <c r="B52678" s="73"/>
      <c r="D52678" s="73"/>
      <c r="P52678" s="73"/>
      <c r="T52678" s="73"/>
      <c r="U52678" s="73"/>
      <c r="V52678" s="73"/>
      <c r="X52678" s="12"/>
    </row>
    <row r="52679" spans="2:24" x14ac:dyDescent="0.3">
      <c r="B52679" s="73"/>
      <c r="D52679" s="73"/>
      <c r="P52679" s="73"/>
      <c r="T52679" s="73"/>
      <c r="U52679" s="73"/>
      <c r="V52679" s="73"/>
      <c r="X52679" s="12"/>
    </row>
    <row r="52680" spans="2:24" x14ac:dyDescent="0.3">
      <c r="B52680" s="73"/>
      <c r="D52680" s="73"/>
      <c r="P52680" s="73"/>
      <c r="T52680" s="73"/>
      <c r="U52680" s="73"/>
      <c r="V52680" s="73"/>
      <c r="X52680" s="12"/>
    </row>
    <row r="52681" spans="2:24" x14ac:dyDescent="0.3">
      <c r="B52681" s="73"/>
      <c r="D52681" s="73"/>
      <c r="P52681" s="73"/>
      <c r="T52681" s="73"/>
      <c r="U52681" s="73"/>
      <c r="V52681" s="73"/>
      <c r="X52681" s="12"/>
    </row>
    <row r="52682" spans="2:24" x14ac:dyDescent="0.3">
      <c r="B52682" s="73"/>
      <c r="D52682" s="73"/>
      <c r="P52682" s="73"/>
      <c r="T52682" s="73"/>
      <c r="U52682" s="73"/>
      <c r="V52682" s="73"/>
      <c r="X52682" s="12"/>
    </row>
    <row r="52683" spans="2:24" x14ac:dyDescent="0.3">
      <c r="B52683" s="73"/>
      <c r="D52683" s="73"/>
      <c r="P52683" s="73"/>
      <c r="T52683" s="73"/>
      <c r="U52683" s="73"/>
      <c r="V52683" s="73"/>
      <c r="X52683" s="12"/>
    </row>
    <row r="52684" spans="2:24" x14ac:dyDescent="0.3">
      <c r="B52684" s="73"/>
      <c r="D52684" s="73"/>
      <c r="P52684" s="73"/>
      <c r="T52684" s="73"/>
      <c r="U52684" s="73"/>
      <c r="V52684" s="73"/>
      <c r="X52684" s="12"/>
    </row>
    <row r="52685" spans="2:24" x14ac:dyDescent="0.3">
      <c r="B52685" s="73"/>
      <c r="D52685" s="73"/>
      <c r="P52685" s="73"/>
      <c r="T52685" s="73"/>
      <c r="U52685" s="73"/>
      <c r="V52685" s="73"/>
      <c r="X52685" s="12"/>
    </row>
    <row r="52686" spans="2:24" x14ac:dyDescent="0.3">
      <c r="B52686" s="73"/>
      <c r="D52686" s="73"/>
      <c r="P52686" s="73"/>
      <c r="T52686" s="73"/>
      <c r="U52686" s="73"/>
      <c r="V52686" s="73"/>
      <c r="X52686" s="12"/>
    </row>
    <row r="52687" spans="2:24" x14ac:dyDescent="0.3">
      <c r="B52687" s="73"/>
      <c r="D52687" s="73"/>
      <c r="P52687" s="73"/>
      <c r="T52687" s="73"/>
      <c r="U52687" s="73"/>
      <c r="V52687" s="73"/>
      <c r="X52687" s="12"/>
    </row>
    <row r="52688" spans="2:24" x14ac:dyDescent="0.3">
      <c r="B52688" s="73"/>
      <c r="D52688" s="73"/>
      <c r="P52688" s="73"/>
      <c r="T52688" s="73"/>
      <c r="U52688" s="73"/>
      <c r="V52688" s="73"/>
      <c r="X52688" s="12"/>
    </row>
    <row r="52689" spans="2:24" x14ac:dyDescent="0.3">
      <c r="B52689" s="73"/>
      <c r="D52689" s="73"/>
      <c r="P52689" s="73"/>
      <c r="T52689" s="73"/>
      <c r="U52689" s="73"/>
      <c r="V52689" s="73"/>
      <c r="X52689" s="12"/>
    </row>
    <row r="52690" spans="2:24" x14ac:dyDescent="0.3">
      <c r="B52690" s="73"/>
      <c r="D52690" s="73"/>
      <c r="P52690" s="73"/>
      <c r="T52690" s="73"/>
      <c r="U52690" s="73"/>
      <c r="V52690" s="73"/>
      <c r="X52690" s="12"/>
    </row>
    <row r="52691" spans="2:24" x14ac:dyDescent="0.3">
      <c r="B52691" s="73"/>
      <c r="D52691" s="73"/>
      <c r="P52691" s="73"/>
      <c r="T52691" s="73"/>
      <c r="U52691" s="73"/>
      <c r="V52691" s="73"/>
      <c r="X52691" s="12"/>
    </row>
    <row r="52692" spans="2:24" x14ac:dyDescent="0.3">
      <c r="B52692" s="73"/>
      <c r="D52692" s="73"/>
      <c r="P52692" s="73"/>
      <c r="T52692" s="73"/>
      <c r="U52692" s="73"/>
      <c r="V52692" s="73"/>
      <c r="X52692" s="12"/>
    </row>
    <row r="52693" spans="2:24" x14ac:dyDescent="0.3">
      <c r="B52693" s="73"/>
      <c r="D52693" s="73"/>
      <c r="P52693" s="73"/>
      <c r="T52693" s="73"/>
      <c r="U52693" s="73"/>
      <c r="V52693" s="73"/>
      <c r="X52693" s="12"/>
    </row>
    <row r="52694" spans="2:24" x14ac:dyDescent="0.3">
      <c r="B52694" s="73"/>
      <c r="D52694" s="73"/>
      <c r="P52694" s="73"/>
      <c r="T52694" s="73"/>
      <c r="U52694" s="73"/>
      <c r="V52694" s="73"/>
      <c r="X52694" s="12"/>
    </row>
    <row r="52695" spans="2:24" x14ac:dyDescent="0.3">
      <c r="B52695" s="73"/>
      <c r="D52695" s="73"/>
      <c r="P52695" s="73"/>
      <c r="T52695" s="73"/>
      <c r="U52695" s="73"/>
      <c r="V52695" s="73"/>
      <c r="X52695" s="12"/>
    </row>
    <row r="52696" spans="2:24" x14ac:dyDescent="0.3">
      <c r="B52696" s="73"/>
      <c r="D52696" s="73"/>
      <c r="P52696" s="73"/>
      <c r="T52696" s="73"/>
      <c r="U52696" s="73"/>
      <c r="V52696" s="73"/>
      <c r="X52696" s="12"/>
    </row>
    <row r="52697" spans="2:24" x14ac:dyDescent="0.3">
      <c r="B52697" s="73"/>
      <c r="D52697" s="73"/>
      <c r="P52697" s="73"/>
      <c r="T52697" s="73"/>
      <c r="U52697" s="73"/>
      <c r="V52697" s="73"/>
      <c r="X52697" s="12"/>
    </row>
    <row r="52698" spans="2:24" x14ac:dyDescent="0.3">
      <c r="B52698" s="73"/>
      <c r="D52698" s="73"/>
      <c r="P52698" s="73"/>
      <c r="T52698" s="73"/>
      <c r="U52698" s="73"/>
      <c r="V52698" s="73"/>
      <c r="X52698" s="12"/>
    </row>
    <row r="52699" spans="2:24" x14ac:dyDescent="0.3">
      <c r="B52699" s="73"/>
      <c r="D52699" s="73"/>
      <c r="P52699" s="73"/>
      <c r="T52699" s="73"/>
      <c r="U52699" s="73"/>
      <c r="V52699" s="73"/>
      <c r="X52699" s="12"/>
    </row>
    <row r="52700" spans="2:24" x14ac:dyDescent="0.3">
      <c r="B52700" s="73"/>
      <c r="D52700" s="73"/>
      <c r="P52700" s="73"/>
      <c r="T52700" s="73"/>
      <c r="U52700" s="73"/>
      <c r="V52700" s="73"/>
      <c r="X52700" s="12"/>
    </row>
    <row r="52701" spans="2:24" x14ac:dyDescent="0.3">
      <c r="B52701" s="73"/>
      <c r="D52701" s="73"/>
      <c r="P52701" s="73"/>
      <c r="T52701" s="73"/>
      <c r="U52701" s="73"/>
      <c r="V52701" s="73"/>
      <c r="X52701" s="12"/>
    </row>
    <row r="52702" spans="2:24" x14ac:dyDescent="0.3">
      <c r="B52702" s="73"/>
      <c r="D52702" s="73"/>
      <c r="P52702" s="73"/>
      <c r="T52702" s="73"/>
      <c r="U52702" s="73"/>
      <c r="V52702" s="73"/>
      <c r="X52702" s="12"/>
    </row>
    <row r="52703" spans="2:24" x14ac:dyDescent="0.3">
      <c r="B52703" s="73"/>
      <c r="D52703" s="73"/>
      <c r="P52703" s="73"/>
      <c r="T52703" s="73"/>
      <c r="U52703" s="73"/>
      <c r="V52703" s="73"/>
      <c r="X52703" s="12"/>
    </row>
    <row r="52704" spans="2:24" x14ac:dyDescent="0.3">
      <c r="B52704" s="73"/>
      <c r="D52704" s="73"/>
      <c r="P52704" s="73"/>
      <c r="T52704" s="73"/>
      <c r="U52704" s="73"/>
      <c r="V52704" s="73"/>
      <c r="X52704" s="12"/>
    </row>
    <row r="52705" spans="2:24" x14ac:dyDescent="0.3">
      <c r="B52705" s="73"/>
      <c r="D52705" s="73"/>
      <c r="P52705" s="73"/>
      <c r="T52705" s="73"/>
      <c r="U52705" s="73"/>
      <c r="V52705" s="73"/>
      <c r="X52705" s="12"/>
    </row>
    <row r="52706" spans="2:24" x14ac:dyDescent="0.3">
      <c r="B52706" s="73"/>
      <c r="D52706" s="73"/>
      <c r="P52706" s="73"/>
      <c r="T52706" s="73"/>
      <c r="U52706" s="73"/>
      <c r="V52706" s="73"/>
      <c r="X52706" s="12"/>
    </row>
    <row r="52707" spans="2:24" x14ac:dyDescent="0.3">
      <c r="B52707" s="73"/>
      <c r="D52707" s="73"/>
      <c r="P52707" s="73"/>
      <c r="T52707" s="73"/>
      <c r="U52707" s="73"/>
      <c r="V52707" s="73"/>
      <c r="X52707" s="12"/>
    </row>
    <row r="52708" spans="2:24" x14ac:dyDescent="0.3">
      <c r="B52708" s="73"/>
      <c r="D52708" s="73"/>
      <c r="P52708" s="73"/>
      <c r="T52708" s="73"/>
      <c r="U52708" s="73"/>
      <c r="V52708" s="73"/>
      <c r="X52708" s="12"/>
    </row>
    <row r="52709" spans="2:24" x14ac:dyDescent="0.3">
      <c r="B52709" s="73"/>
      <c r="D52709" s="73"/>
      <c r="P52709" s="73"/>
      <c r="T52709" s="73"/>
      <c r="U52709" s="73"/>
      <c r="V52709" s="73"/>
      <c r="X52709" s="12"/>
    </row>
    <row r="52710" spans="2:24" x14ac:dyDescent="0.3">
      <c r="B52710" s="73"/>
      <c r="D52710" s="73"/>
      <c r="P52710" s="73"/>
      <c r="T52710" s="73"/>
      <c r="U52710" s="73"/>
      <c r="V52710" s="73"/>
      <c r="X52710" s="12"/>
    </row>
    <row r="52711" spans="2:24" x14ac:dyDescent="0.3">
      <c r="B52711" s="73"/>
      <c r="D52711" s="73"/>
      <c r="P52711" s="73"/>
      <c r="T52711" s="73"/>
      <c r="U52711" s="73"/>
      <c r="V52711" s="73"/>
      <c r="X52711" s="12"/>
    </row>
    <row r="52712" spans="2:24" x14ac:dyDescent="0.3">
      <c r="B52712" s="73"/>
      <c r="D52712" s="73"/>
      <c r="P52712" s="73"/>
      <c r="T52712" s="73"/>
      <c r="U52712" s="73"/>
      <c r="V52712" s="73"/>
      <c r="X52712" s="12"/>
    </row>
    <row r="52713" spans="2:24" x14ac:dyDescent="0.3">
      <c r="B52713" s="73"/>
      <c r="D52713" s="73"/>
      <c r="P52713" s="73"/>
      <c r="T52713" s="73"/>
      <c r="U52713" s="73"/>
      <c r="V52713" s="73"/>
      <c r="X52713" s="12"/>
    </row>
    <row r="52714" spans="2:24" x14ac:dyDescent="0.3">
      <c r="B52714" s="73"/>
      <c r="D52714" s="73"/>
      <c r="P52714" s="73"/>
      <c r="T52714" s="73"/>
      <c r="U52714" s="73"/>
      <c r="V52714" s="73"/>
      <c r="X52714" s="12"/>
    </row>
    <row r="52715" spans="2:24" x14ac:dyDescent="0.3">
      <c r="B52715" s="73"/>
      <c r="D52715" s="73"/>
      <c r="P52715" s="73"/>
      <c r="T52715" s="73"/>
      <c r="U52715" s="73"/>
      <c r="V52715" s="73"/>
      <c r="X52715" s="12"/>
    </row>
    <row r="52716" spans="2:24" x14ac:dyDescent="0.3">
      <c r="B52716" s="73"/>
      <c r="D52716" s="73"/>
      <c r="P52716" s="73"/>
      <c r="T52716" s="73"/>
      <c r="U52716" s="73"/>
      <c r="V52716" s="73"/>
      <c r="X52716" s="12"/>
    </row>
    <row r="52717" spans="2:24" x14ac:dyDescent="0.3">
      <c r="B52717" s="73"/>
      <c r="D52717" s="73"/>
      <c r="P52717" s="73"/>
      <c r="T52717" s="73"/>
      <c r="U52717" s="73"/>
      <c r="V52717" s="73"/>
      <c r="X52717" s="12"/>
    </row>
    <row r="52718" spans="2:24" x14ac:dyDescent="0.3">
      <c r="B52718" s="73"/>
      <c r="D52718" s="73"/>
      <c r="P52718" s="73"/>
      <c r="T52718" s="73"/>
      <c r="U52718" s="73"/>
      <c r="V52718" s="73"/>
      <c r="X52718" s="12"/>
    </row>
    <row r="52719" spans="2:24" x14ac:dyDescent="0.3">
      <c r="B52719" s="73"/>
      <c r="D52719" s="73"/>
      <c r="P52719" s="73"/>
      <c r="T52719" s="73"/>
      <c r="U52719" s="73"/>
      <c r="V52719" s="73"/>
      <c r="X52719" s="12"/>
    </row>
    <row r="52720" spans="2:24" x14ac:dyDescent="0.3">
      <c r="B52720" s="73"/>
      <c r="D52720" s="73"/>
      <c r="P52720" s="73"/>
      <c r="T52720" s="73"/>
      <c r="U52720" s="73"/>
      <c r="V52720" s="73"/>
      <c r="X52720" s="12"/>
    </row>
    <row r="52721" spans="2:24" x14ac:dyDescent="0.3">
      <c r="B52721" s="73"/>
      <c r="D52721" s="73"/>
      <c r="P52721" s="73"/>
      <c r="T52721" s="73"/>
      <c r="U52721" s="73"/>
      <c r="V52721" s="73"/>
      <c r="X52721" s="12"/>
    </row>
    <row r="52722" spans="2:24" x14ac:dyDescent="0.3">
      <c r="B52722" s="73"/>
      <c r="D52722" s="73"/>
      <c r="P52722" s="73"/>
      <c r="T52722" s="73"/>
      <c r="U52722" s="73"/>
      <c r="V52722" s="73"/>
      <c r="X52722" s="12"/>
    </row>
    <row r="52723" spans="2:24" x14ac:dyDescent="0.3">
      <c r="B52723" s="73"/>
      <c r="D52723" s="73"/>
      <c r="P52723" s="73"/>
      <c r="T52723" s="73"/>
      <c r="U52723" s="73"/>
      <c r="V52723" s="73"/>
      <c r="X52723" s="12"/>
    </row>
    <row r="52724" spans="2:24" x14ac:dyDescent="0.3">
      <c r="B52724" s="73"/>
      <c r="D52724" s="73"/>
      <c r="P52724" s="73"/>
      <c r="T52724" s="73"/>
      <c r="U52724" s="73"/>
      <c r="V52724" s="73"/>
      <c r="X52724" s="12"/>
    </row>
    <row r="52725" spans="2:24" x14ac:dyDescent="0.3">
      <c r="B52725" s="73"/>
      <c r="D52725" s="73"/>
      <c r="P52725" s="73"/>
      <c r="T52725" s="73"/>
      <c r="U52725" s="73"/>
      <c r="V52725" s="73"/>
      <c r="X52725" s="12"/>
    </row>
    <row r="52726" spans="2:24" x14ac:dyDescent="0.3">
      <c r="B52726" s="73"/>
      <c r="D52726" s="73"/>
      <c r="P52726" s="73"/>
      <c r="T52726" s="73"/>
      <c r="U52726" s="73"/>
      <c r="V52726" s="73"/>
      <c r="X52726" s="12"/>
    </row>
    <row r="52727" spans="2:24" x14ac:dyDescent="0.3">
      <c r="B52727" s="73"/>
      <c r="D52727" s="73"/>
      <c r="P52727" s="73"/>
      <c r="T52727" s="73"/>
      <c r="U52727" s="73"/>
      <c r="V52727" s="73"/>
      <c r="X52727" s="12"/>
    </row>
    <row r="52728" spans="2:24" x14ac:dyDescent="0.3">
      <c r="B52728" s="73"/>
      <c r="D52728" s="73"/>
      <c r="P52728" s="73"/>
      <c r="T52728" s="73"/>
      <c r="U52728" s="73"/>
      <c r="V52728" s="73"/>
      <c r="X52728" s="12"/>
    </row>
    <row r="52729" spans="2:24" x14ac:dyDescent="0.3">
      <c r="B52729" s="73"/>
      <c r="D52729" s="73"/>
      <c r="P52729" s="73"/>
      <c r="T52729" s="73"/>
      <c r="U52729" s="73"/>
      <c r="V52729" s="73"/>
      <c r="X52729" s="12"/>
    </row>
    <row r="52730" spans="2:24" x14ac:dyDescent="0.3">
      <c r="B52730" s="73"/>
      <c r="D52730" s="73"/>
      <c r="P52730" s="73"/>
      <c r="T52730" s="73"/>
      <c r="U52730" s="73"/>
      <c r="V52730" s="73"/>
      <c r="X52730" s="12"/>
    </row>
    <row r="52731" spans="2:24" x14ac:dyDescent="0.3">
      <c r="B52731" s="73"/>
      <c r="D52731" s="73"/>
      <c r="P52731" s="73"/>
      <c r="T52731" s="73"/>
      <c r="U52731" s="73"/>
      <c r="V52731" s="73"/>
      <c r="X52731" s="12"/>
    </row>
    <row r="52732" spans="2:24" x14ac:dyDescent="0.3">
      <c r="B52732" s="73"/>
      <c r="D52732" s="73"/>
      <c r="P52732" s="73"/>
      <c r="T52732" s="73"/>
      <c r="U52732" s="73"/>
      <c r="V52732" s="73"/>
      <c r="X52732" s="12"/>
    </row>
    <row r="52733" spans="2:24" x14ac:dyDescent="0.3">
      <c r="B52733" s="73"/>
      <c r="D52733" s="73"/>
      <c r="P52733" s="73"/>
      <c r="T52733" s="73"/>
      <c r="U52733" s="73"/>
      <c r="V52733" s="73"/>
      <c r="X52733" s="12"/>
    </row>
    <row r="52734" spans="2:24" x14ac:dyDescent="0.3">
      <c r="B52734" s="73"/>
      <c r="D52734" s="73"/>
      <c r="P52734" s="73"/>
      <c r="T52734" s="73"/>
      <c r="U52734" s="73"/>
      <c r="V52734" s="73"/>
      <c r="X52734" s="12"/>
    </row>
    <row r="52735" spans="2:24" x14ac:dyDescent="0.3">
      <c r="B52735" s="73"/>
      <c r="D52735" s="73"/>
      <c r="P52735" s="73"/>
      <c r="T52735" s="73"/>
      <c r="U52735" s="73"/>
      <c r="V52735" s="73"/>
      <c r="X52735" s="12"/>
    </row>
    <row r="52736" spans="2:24" x14ac:dyDescent="0.3">
      <c r="B52736" s="73"/>
      <c r="D52736" s="73"/>
      <c r="P52736" s="73"/>
      <c r="T52736" s="73"/>
      <c r="U52736" s="73"/>
      <c r="V52736" s="73"/>
      <c r="X52736" s="12"/>
    </row>
    <row r="52737" spans="2:24" x14ac:dyDescent="0.3">
      <c r="B52737" s="73"/>
      <c r="D52737" s="73"/>
      <c r="P52737" s="73"/>
      <c r="T52737" s="73"/>
      <c r="U52737" s="73"/>
      <c r="V52737" s="73"/>
      <c r="X52737" s="12"/>
    </row>
    <row r="52738" spans="2:24" x14ac:dyDescent="0.3">
      <c r="B52738" s="73"/>
      <c r="D52738" s="73"/>
      <c r="P52738" s="73"/>
      <c r="T52738" s="73"/>
      <c r="U52738" s="73"/>
      <c r="V52738" s="73"/>
      <c r="X52738" s="12"/>
    </row>
    <row r="52739" spans="2:24" x14ac:dyDescent="0.3">
      <c r="B52739" s="73"/>
      <c r="D52739" s="73"/>
      <c r="P52739" s="73"/>
      <c r="T52739" s="73"/>
      <c r="U52739" s="73"/>
      <c r="V52739" s="73"/>
      <c r="X52739" s="12"/>
    </row>
    <row r="52740" spans="2:24" x14ac:dyDescent="0.3">
      <c r="B52740" s="73"/>
      <c r="D52740" s="73"/>
      <c r="P52740" s="73"/>
      <c r="T52740" s="73"/>
      <c r="U52740" s="73"/>
      <c r="V52740" s="73"/>
      <c r="X52740" s="12"/>
    </row>
    <row r="52741" spans="2:24" x14ac:dyDescent="0.3">
      <c r="B52741" s="73"/>
      <c r="D52741" s="73"/>
      <c r="P52741" s="73"/>
      <c r="T52741" s="73"/>
      <c r="U52741" s="73"/>
      <c r="V52741" s="73"/>
      <c r="X52741" s="12"/>
    </row>
    <row r="52742" spans="2:24" x14ac:dyDescent="0.3">
      <c r="B52742" s="73"/>
      <c r="D52742" s="73"/>
      <c r="P52742" s="73"/>
      <c r="T52742" s="73"/>
      <c r="U52742" s="73"/>
      <c r="V52742" s="73"/>
      <c r="X52742" s="12"/>
    </row>
    <row r="52743" spans="2:24" x14ac:dyDescent="0.3">
      <c r="B52743" s="73"/>
      <c r="D52743" s="73"/>
      <c r="P52743" s="73"/>
      <c r="T52743" s="73"/>
      <c r="U52743" s="73"/>
      <c r="V52743" s="73"/>
      <c r="X52743" s="12"/>
    </row>
    <row r="52744" spans="2:24" x14ac:dyDescent="0.3">
      <c r="B52744" s="73"/>
      <c r="D52744" s="73"/>
      <c r="P52744" s="73"/>
      <c r="T52744" s="73"/>
      <c r="U52744" s="73"/>
      <c r="V52744" s="73"/>
      <c r="X52744" s="12"/>
    </row>
    <row r="52745" spans="2:24" x14ac:dyDescent="0.3">
      <c r="B52745" s="73"/>
      <c r="D52745" s="73"/>
      <c r="P52745" s="73"/>
      <c r="T52745" s="73"/>
      <c r="U52745" s="73"/>
      <c r="V52745" s="73"/>
      <c r="X52745" s="12"/>
    </row>
    <row r="52746" spans="2:24" x14ac:dyDescent="0.3">
      <c r="B52746" s="73"/>
      <c r="D52746" s="73"/>
      <c r="P52746" s="73"/>
      <c r="T52746" s="73"/>
      <c r="U52746" s="73"/>
      <c r="V52746" s="73"/>
      <c r="X52746" s="12"/>
    </row>
    <row r="52747" spans="2:24" x14ac:dyDescent="0.3">
      <c r="B52747" s="73"/>
      <c r="D52747" s="73"/>
      <c r="P52747" s="73"/>
      <c r="T52747" s="73"/>
      <c r="U52747" s="73"/>
      <c r="V52747" s="73"/>
      <c r="X52747" s="12"/>
    </row>
    <row r="52748" spans="2:24" x14ac:dyDescent="0.3">
      <c r="B52748" s="73"/>
      <c r="D52748" s="73"/>
      <c r="P52748" s="73"/>
      <c r="T52748" s="73"/>
      <c r="U52748" s="73"/>
      <c r="V52748" s="73"/>
      <c r="X52748" s="12"/>
    </row>
    <row r="52749" spans="2:24" x14ac:dyDescent="0.3">
      <c r="B52749" s="73"/>
      <c r="D52749" s="73"/>
      <c r="P52749" s="73"/>
      <c r="T52749" s="73"/>
      <c r="U52749" s="73"/>
      <c r="V52749" s="73"/>
      <c r="X52749" s="12"/>
    </row>
    <row r="52750" spans="2:24" x14ac:dyDescent="0.3">
      <c r="B52750" s="73"/>
      <c r="D52750" s="73"/>
      <c r="P52750" s="73"/>
      <c r="T52750" s="73"/>
      <c r="U52750" s="73"/>
      <c r="V52750" s="73"/>
      <c r="X52750" s="12"/>
    </row>
    <row r="52751" spans="2:24" x14ac:dyDescent="0.3">
      <c r="B52751" s="73"/>
      <c r="D52751" s="73"/>
      <c r="P52751" s="73"/>
      <c r="T52751" s="73"/>
      <c r="U52751" s="73"/>
      <c r="V52751" s="73"/>
      <c r="X52751" s="12"/>
    </row>
    <row r="52752" spans="2:24" x14ac:dyDescent="0.3">
      <c r="B52752" s="73"/>
      <c r="D52752" s="73"/>
      <c r="P52752" s="73"/>
      <c r="T52752" s="73"/>
      <c r="U52752" s="73"/>
      <c r="V52752" s="73"/>
      <c r="X52752" s="12"/>
    </row>
    <row r="52753" spans="2:24" x14ac:dyDescent="0.3">
      <c r="B52753" s="73"/>
      <c r="D52753" s="73"/>
      <c r="P52753" s="73"/>
      <c r="T52753" s="73"/>
      <c r="U52753" s="73"/>
      <c r="V52753" s="73"/>
      <c r="X52753" s="12"/>
    </row>
    <row r="52754" spans="2:24" x14ac:dyDescent="0.3">
      <c r="B52754" s="73"/>
      <c r="D52754" s="73"/>
      <c r="P52754" s="73"/>
      <c r="T52754" s="73"/>
      <c r="U52754" s="73"/>
      <c r="V52754" s="73"/>
      <c r="X52754" s="12"/>
    </row>
    <row r="52755" spans="2:24" x14ac:dyDescent="0.3">
      <c r="B52755" s="73"/>
      <c r="D52755" s="73"/>
      <c r="P52755" s="73"/>
      <c r="T52755" s="73"/>
      <c r="U52755" s="73"/>
      <c r="V52755" s="73"/>
      <c r="X52755" s="12"/>
    </row>
    <row r="52756" spans="2:24" x14ac:dyDescent="0.3">
      <c r="B52756" s="73"/>
      <c r="D52756" s="73"/>
      <c r="P52756" s="73"/>
      <c r="T52756" s="73"/>
      <c r="U52756" s="73"/>
      <c r="V52756" s="73"/>
      <c r="X52756" s="12"/>
    </row>
    <row r="52757" spans="2:24" x14ac:dyDescent="0.3">
      <c r="B52757" s="73"/>
      <c r="D52757" s="73"/>
      <c r="P52757" s="73"/>
      <c r="T52757" s="73"/>
      <c r="U52757" s="73"/>
      <c r="V52757" s="73"/>
      <c r="X52757" s="12"/>
    </row>
    <row r="52758" spans="2:24" x14ac:dyDescent="0.3">
      <c r="B52758" s="73"/>
      <c r="D52758" s="73"/>
      <c r="P52758" s="73"/>
      <c r="T52758" s="73"/>
      <c r="U52758" s="73"/>
      <c r="V52758" s="73"/>
      <c r="X52758" s="12"/>
    </row>
    <row r="52759" spans="2:24" x14ac:dyDescent="0.3">
      <c r="B52759" s="73"/>
      <c r="D52759" s="73"/>
      <c r="P52759" s="73"/>
      <c r="T52759" s="73"/>
      <c r="U52759" s="73"/>
      <c r="V52759" s="73"/>
      <c r="X52759" s="12"/>
    </row>
    <row r="52760" spans="2:24" x14ac:dyDescent="0.3">
      <c r="B52760" s="73"/>
      <c r="D52760" s="73"/>
      <c r="P52760" s="73"/>
      <c r="T52760" s="73"/>
      <c r="U52760" s="73"/>
      <c r="V52760" s="73"/>
      <c r="X52760" s="12"/>
    </row>
    <row r="52761" spans="2:24" x14ac:dyDescent="0.3">
      <c r="B52761" s="73"/>
      <c r="D52761" s="73"/>
      <c r="P52761" s="73"/>
      <c r="T52761" s="73"/>
      <c r="U52761" s="73"/>
      <c r="V52761" s="73"/>
      <c r="X52761" s="12"/>
    </row>
    <row r="52762" spans="2:24" x14ac:dyDescent="0.3">
      <c r="B52762" s="73"/>
      <c r="D52762" s="73"/>
      <c r="P52762" s="73"/>
      <c r="T52762" s="73"/>
      <c r="U52762" s="73"/>
      <c r="V52762" s="73"/>
      <c r="X52762" s="12"/>
    </row>
    <row r="52763" spans="2:24" x14ac:dyDescent="0.3">
      <c r="B52763" s="73"/>
      <c r="D52763" s="73"/>
      <c r="P52763" s="73"/>
      <c r="T52763" s="73"/>
      <c r="U52763" s="73"/>
      <c r="V52763" s="73"/>
      <c r="X52763" s="12"/>
    </row>
    <row r="52764" spans="2:24" x14ac:dyDescent="0.3">
      <c r="B52764" s="73"/>
      <c r="D52764" s="73"/>
      <c r="P52764" s="73"/>
      <c r="T52764" s="73"/>
      <c r="U52764" s="73"/>
      <c r="V52764" s="73"/>
      <c r="X52764" s="12"/>
    </row>
    <row r="52765" spans="2:24" x14ac:dyDescent="0.3">
      <c r="B52765" s="73"/>
      <c r="D52765" s="73"/>
      <c r="P52765" s="73"/>
      <c r="T52765" s="73"/>
      <c r="U52765" s="73"/>
      <c r="V52765" s="73"/>
      <c r="X52765" s="12"/>
    </row>
    <row r="52766" spans="2:24" x14ac:dyDescent="0.3">
      <c r="B52766" s="73"/>
      <c r="D52766" s="73"/>
      <c r="P52766" s="73"/>
      <c r="T52766" s="73"/>
      <c r="U52766" s="73"/>
      <c r="V52766" s="73"/>
      <c r="X52766" s="12"/>
    </row>
    <row r="52767" spans="2:24" x14ac:dyDescent="0.3">
      <c r="B52767" s="73"/>
      <c r="D52767" s="73"/>
      <c r="P52767" s="73"/>
      <c r="T52767" s="73"/>
      <c r="U52767" s="73"/>
      <c r="V52767" s="73"/>
      <c r="X52767" s="12"/>
    </row>
    <row r="52768" spans="2:24" x14ac:dyDescent="0.3">
      <c r="B52768" s="73"/>
      <c r="D52768" s="73"/>
      <c r="P52768" s="73"/>
      <c r="T52768" s="73"/>
      <c r="U52768" s="73"/>
      <c r="V52768" s="73"/>
      <c r="X52768" s="12"/>
    </row>
    <row r="52769" spans="2:24" x14ac:dyDescent="0.3">
      <c r="B52769" s="73"/>
      <c r="D52769" s="73"/>
      <c r="P52769" s="73"/>
      <c r="T52769" s="73"/>
      <c r="U52769" s="73"/>
      <c r="V52769" s="73"/>
      <c r="X52769" s="12"/>
    </row>
    <row r="52770" spans="2:24" x14ac:dyDescent="0.3">
      <c r="B52770" s="73"/>
      <c r="D52770" s="73"/>
      <c r="P52770" s="73"/>
      <c r="T52770" s="73"/>
      <c r="U52770" s="73"/>
      <c r="V52770" s="73"/>
      <c r="X52770" s="12"/>
    </row>
    <row r="52771" spans="2:24" x14ac:dyDescent="0.3">
      <c r="B52771" s="73"/>
      <c r="D52771" s="73"/>
      <c r="P52771" s="73"/>
      <c r="T52771" s="73"/>
      <c r="U52771" s="73"/>
      <c r="V52771" s="73"/>
      <c r="X52771" s="12"/>
    </row>
    <row r="52772" spans="2:24" x14ac:dyDescent="0.3">
      <c r="B52772" s="73"/>
      <c r="D52772" s="73"/>
      <c r="P52772" s="73"/>
      <c r="T52772" s="73"/>
      <c r="U52772" s="73"/>
      <c r="V52772" s="73"/>
      <c r="X52772" s="12"/>
    </row>
    <row r="52773" spans="2:24" x14ac:dyDescent="0.3">
      <c r="B52773" s="73"/>
      <c r="D52773" s="73"/>
      <c r="P52773" s="73"/>
      <c r="T52773" s="73"/>
      <c r="U52773" s="73"/>
      <c r="V52773" s="73"/>
      <c r="X52773" s="12"/>
    </row>
    <row r="52774" spans="2:24" x14ac:dyDescent="0.3">
      <c r="B52774" s="73"/>
      <c r="D52774" s="73"/>
      <c r="P52774" s="73"/>
      <c r="T52774" s="73"/>
      <c r="U52774" s="73"/>
      <c r="V52774" s="73"/>
      <c r="X52774" s="12"/>
    </row>
    <row r="52775" spans="2:24" x14ac:dyDescent="0.3">
      <c r="B52775" s="73"/>
      <c r="D52775" s="73"/>
      <c r="P52775" s="73"/>
      <c r="T52775" s="73"/>
      <c r="U52775" s="73"/>
      <c r="V52775" s="73"/>
      <c r="X52775" s="12"/>
    </row>
    <row r="52776" spans="2:24" x14ac:dyDescent="0.3">
      <c r="B52776" s="73"/>
      <c r="D52776" s="73"/>
      <c r="P52776" s="73"/>
      <c r="T52776" s="73"/>
      <c r="U52776" s="73"/>
      <c r="V52776" s="73"/>
      <c r="X52776" s="12"/>
    </row>
    <row r="52777" spans="2:24" x14ac:dyDescent="0.3">
      <c r="B52777" s="73"/>
      <c r="D52777" s="73"/>
      <c r="P52777" s="73"/>
      <c r="T52777" s="73"/>
      <c r="U52777" s="73"/>
      <c r="V52777" s="73"/>
      <c r="X52777" s="12"/>
    </row>
    <row r="52778" spans="2:24" x14ac:dyDescent="0.3">
      <c r="B52778" s="73"/>
      <c r="D52778" s="73"/>
      <c r="P52778" s="73"/>
      <c r="T52778" s="73"/>
      <c r="U52778" s="73"/>
      <c r="V52778" s="73"/>
      <c r="X52778" s="12"/>
    </row>
    <row r="52779" spans="2:24" x14ac:dyDescent="0.3">
      <c r="B52779" s="73"/>
      <c r="D52779" s="73"/>
      <c r="P52779" s="73"/>
      <c r="T52779" s="73"/>
      <c r="U52779" s="73"/>
      <c r="V52779" s="73"/>
      <c r="X52779" s="12"/>
    </row>
    <row r="52780" spans="2:24" x14ac:dyDescent="0.3">
      <c r="B52780" s="73"/>
      <c r="D52780" s="73"/>
      <c r="P52780" s="73"/>
      <c r="T52780" s="73"/>
      <c r="U52780" s="73"/>
      <c r="V52780" s="73"/>
      <c r="X52780" s="12"/>
    </row>
    <row r="52781" spans="2:24" x14ac:dyDescent="0.3">
      <c r="B52781" s="73"/>
      <c r="D52781" s="73"/>
      <c r="P52781" s="73"/>
      <c r="T52781" s="73"/>
      <c r="U52781" s="73"/>
      <c r="V52781" s="73"/>
      <c r="X52781" s="12"/>
    </row>
    <row r="52782" spans="2:24" x14ac:dyDescent="0.3">
      <c r="B52782" s="73"/>
      <c r="D52782" s="73"/>
      <c r="P52782" s="73"/>
      <c r="T52782" s="73"/>
      <c r="U52782" s="73"/>
      <c r="V52782" s="73"/>
      <c r="X52782" s="12"/>
    </row>
    <row r="52783" spans="2:24" x14ac:dyDescent="0.3">
      <c r="B52783" s="73"/>
      <c r="D52783" s="73"/>
      <c r="P52783" s="73"/>
      <c r="T52783" s="73"/>
      <c r="U52783" s="73"/>
      <c r="V52783" s="73"/>
      <c r="X52783" s="12"/>
    </row>
    <row r="52784" spans="2:24" x14ac:dyDescent="0.3">
      <c r="B52784" s="73"/>
      <c r="D52784" s="73"/>
      <c r="P52784" s="73"/>
      <c r="T52784" s="73"/>
      <c r="U52784" s="73"/>
      <c r="V52784" s="73"/>
      <c r="X52784" s="12"/>
    </row>
    <row r="52785" spans="2:24" x14ac:dyDescent="0.3">
      <c r="B52785" s="73"/>
      <c r="D52785" s="73"/>
      <c r="P52785" s="73"/>
      <c r="T52785" s="73"/>
      <c r="U52785" s="73"/>
      <c r="V52785" s="73"/>
      <c r="X52785" s="12"/>
    </row>
    <row r="52786" spans="2:24" x14ac:dyDescent="0.3">
      <c r="B52786" s="73"/>
      <c r="D52786" s="73"/>
      <c r="P52786" s="73"/>
      <c r="T52786" s="73"/>
      <c r="U52786" s="73"/>
      <c r="V52786" s="73"/>
      <c r="X52786" s="12"/>
    </row>
    <row r="52787" spans="2:24" x14ac:dyDescent="0.3">
      <c r="B52787" s="73"/>
      <c r="D52787" s="73"/>
      <c r="P52787" s="73"/>
      <c r="T52787" s="73"/>
      <c r="U52787" s="73"/>
      <c r="V52787" s="73"/>
      <c r="X52787" s="12"/>
    </row>
    <row r="52788" spans="2:24" x14ac:dyDescent="0.3">
      <c r="B52788" s="73"/>
      <c r="D52788" s="73"/>
      <c r="P52788" s="73"/>
      <c r="T52788" s="73"/>
      <c r="U52788" s="73"/>
      <c r="V52788" s="73"/>
      <c r="X52788" s="12"/>
    </row>
    <row r="52789" spans="2:24" x14ac:dyDescent="0.3">
      <c r="B52789" s="73"/>
      <c r="D52789" s="73"/>
      <c r="P52789" s="73"/>
      <c r="T52789" s="73"/>
      <c r="U52789" s="73"/>
      <c r="V52789" s="73"/>
      <c r="X52789" s="12"/>
    </row>
    <row r="52790" spans="2:24" x14ac:dyDescent="0.3">
      <c r="B52790" s="73"/>
      <c r="D52790" s="73"/>
      <c r="P52790" s="73"/>
      <c r="T52790" s="73"/>
      <c r="U52790" s="73"/>
      <c r="V52790" s="73"/>
      <c r="X52790" s="12"/>
    </row>
    <row r="52791" spans="2:24" x14ac:dyDescent="0.3">
      <c r="B52791" s="73"/>
      <c r="D52791" s="73"/>
      <c r="P52791" s="73"/>
      <c r="T52791" s="73"/>
      <c r="U52791" s="73"/>
      <c r="V52791" s="73"/>
      <c r="X52791" s="12"/>
    </row>
    <row r="52792" spans="2:24" x14ac:dyDescent="0.3">
      <c r="B52792" s="73"/>
      <c r="D52792" s="73"/>
      <c r="P52792" s="73"/>
      <c r="T52792" s="73"/>
      <c r="U52792" s="73"/>
      <c r="V52792" s="73"/>
      <c r="X52792" s="12"/>
    </row>
    <row r="52793" spans="2:24" x14ac:dyDescent="0.3">
      <c r="B52793" s="73"/>
      <c r="D52793" s="73"/>
      <c r="P52793" s="73"/>
      <c r="T52793" s="73"/>
      <c r="U52793" s="73"/>
      <c r="V52793" s="73"/>
      <c r="X52793" s="12"/>
    </row>
    <row r="52794" spans="2:24" x14ac:dyDescent="0.3">
      <c r="B52794" s="73"/>
      <c r="D52794" s="73"/>
      <c r="P52794" s="73"/>
      <c r="T52794" s="73"/>
      <c r="U52794" s="73"/>
      <c r="V52794" s="73"/>
      <c r="X52794" s="12"/>
    </row>
    <row r="52795" spans="2:24" x14ac:dyDescent="0.3">
      <c r="B52795" s="73"/>
      <c r="D52795" s="73"/>
      <c r="P52795" s="73"/>
      <c r="T52795" s="73"/>
      <c r="U52795" s="73"/>
      <c r="V52795" s="73"/>
      <c r="X52795" s="12"/>
    </row>
    <row r="52796" spans="2:24" x14ac:dyDescent="0.3">
      <c r="B52796" s="73"/>
      <c r="D52796" s="73"/>
      <c r="P52796" s="73"/>
      <c r="T52796" s="73"/>
      <c r="U52796" s="73"/>
      <c r="V52796" s="73"/>
      <c r="X52796" s="12"/>
    </row>
    <row r="52797" spans="2:24" x14ac:dyDescent="0.3">
      <c r="B52797" s="73"/>
      <c r="D52797" s="73"/>
      <c r="P52797" s="73"/>
      <c r="T52797" s="73"/>
      <c r="U52797" s="73"/>
      <c r="V52797" s="73"/>
      <c r="X52797" s="12"/>
    </row>
    <row r="52798" spans="2:24" x14ac:dyDescent="0.3">
      <c r="B52798" s="73"/>
      <c r="D52798" s="73"/>
      <c r="P52798" s="73"/>
      <c r="T52798" s="73"/>
      <c r="U52798" s="73"/>
      <c r="V52798" s="73"/>
      <c r="X52798" s="12"/>
    </row>
    <row r="52799" spans="2:24" x14ac:dyDescent="0.3">
      <c r="B52799" s="73"/>
      <c r="D52799" s="73"/>
      <c r="P52799" s="73"/>
      <c r="T52799" s="73"/>
      <c r="U52799" s="73"/>
      <c r="V52799" s="73"/>
      <c r="X52799" s="12"/>
    </row>
    <row r="52800" spans="2:24" x14ac:dyDescent="0.3">
      <c r="B52800" s="73"/>
      <c r="D52800" s="73"/>
      <c r="P52800" s="73"/>
      <c r="T52800" s="73"/>
      <c r="U52800" s="73"/>
      <c r="V52800" s="73"/>
      <c r="X52800" s="12"/>
    </row>
    <row r="52801" spans="2:24" x14ac:dyDescent="0.3">
      <c r="B52801" s="73"/>
      <c r="D52801" s="73"/>
      <c r="P52801" s="73"/>
      <c r="T52801" s="73"/>
      <c r="U52801" s="73"/>
      <c r="V52801" s="73"/>
      <c r="X52801" s="12"/>
    </row>
    <row r="52802" spans="2:24" x14ac:dyDescent="0.3">
      <c r="B52802" s="73"/>
      <c r="D52802" s="73"/>
      <c r="P52802" s="73"/>
      <c r="T52802" s="73"/>
      <c r="U52802" s="73"/>
      <c r="V52802" s="73"/>
      <c r="X52802" s="12"/>
    </row>
    <row r="52803" spans="2:24" x14ac:dyDescent="0.3">
      <c r="B52803" s="73"/>
      <c r="D52803" s="73"/>
      <c r="P52803" s="73"/>
      <c r="T52803" s="73"/>
      <c r="U52803" s="73"/>
      <c r="V52803" s="73"/>
      <c r="X52803" s="12"/>
    </row>
    <row r="52804" spans="2:24" x14ac:dyDescent="0.3">
      <c r="B52804" s="73"/>
      <c r="D52804" s="73"/>
      <c r="P52804" s="73"/>
      <c r="T52804" s="73"/>
      <c r="U52804" s="73"/>
      <c r="V52804" s="73"/>
      <c r="X52804" s="12"/>
    </row>
    <row r="52805" spans="2:24" x14ac:dyDescent="0.3">
      <c r="B52805" s="73"/>
      <c r="D52805" s="73"/>
      <c r="P52805" s="73"/>
      <c r="T52805" s="73"/>
      <c r="U52805" s="73"/>
      <c r="V52805" s="73"/>
      <c r="X52805" s="12"/>
    </row>
    <row r="52806" spans="2:24" x14ac:dyDescent="0.3">
      <c r="B52806" s="73"/>
      <c r="D52806" s="73"/>
      <c r="P52806" s="73"/>
      <c r="T52806" s="73"/>
      <c r="U52806" s="73"/>
      <c r="V52806" s="73"/>
      <c r="X52806" s="12"/>
    </row>
    <row r="52807" spans="2:24" x14ac:dyDescent="0.3">
      <c r="B52807" s="73"/>
      <c r="D52807" s="73"/>
      <c r="P52807" s="73"/>
      <c r="T52807" s="73"/>
      <c r="U52807" s="73"/>
      <c r="V52807" s="73"/>
      <c r="X52807" s="12"/>
    </row>
    <row r="52808" spans="2:24" x14ac:dyDescent="0.3">
      <c r="B52808" s="73"/>
      <c r="D52808" s="73"/>
      <c r="P52808" s="73"/>
      <c r="T52808" s="73"/>
      <c r="U52808" s="73"/>
      <c r="V52808" s="73"/>
      <c r="X52808" s="12"/>
    </row>
    <row r="52809" spans="2:24" x14ac:dyDescent="0.3">
      <c r="B52809" s="73"/>
      <c r="D52809" s="73"/>
      <c r="P52809" s="73"/>
      <c r="T52809" s="73"/>
      <c r="U52809" s="73"/>
      <c r="V52809" s="73"/>
      <c r="X52809" s="12"/>
    </row>
    <row r="52810" spans="2:24" x14ac:dyDescent="0.3">
      <c r="B52810" s="73"/>
      <c r="D52810" s="73"/>
      <c r="P52810" s="73"/>
      <c r="T52810" s="73"/>
      <c r="U52810" s="73"/>
      <c r="V52810" s="73"/>
      <c r="X52810" s="12"/>
    </row>
    <row r="52811" spans="2:24" x14ac:dyDescent="0.3">
      <c r="B52811" s="73"/>
      <c r="D52811" s="73"/>
      <c r="P52811" s="73"/>
      <c r="T52811" s="73"/>
      <c r="U52811" s="73"/>
      <c r="V52811" s="73"/>
      <c r="X52811" s="12"/>
    </row>
    <row r="52812" spans="2:24" x14ac:dyDescent="0.3">
      <c r="B52812" s="73"/>
      <c r="D52812" s="73"/>
      <c r="P52812" s="73"/>
      <c r="T52812" s="73"/>
      <c r="U52812" s="73"/>
      <c r="V52812" s="73"/>
      <c r="X52812" s="12"/>
    </row>
    <row r="52813" spans="2:24" x14ac:dyDescent="0.3">
      <c r="B52813" s="73"/>
      <c r="D52813" s="73"/>
      <c r="P52813" s="73"/>
      <c r="T52813" s="73"/>
      <c r="U52813" s="73"/>
      <c r="V52813" s="73"/>
      <c r="X52813" s="12"/>
    </row>
    <row r="52814" spans="2:24" x14ac:dyDescent="0.3">
      <c r="B52814" s="73"/>
      <c r="D52814" s="73"/>
      <c r="P52814" s="73"/>
      <c r="T52814" s="73"/>
      <c r="U52814" s="73"/>
      <c r="V52814" s="73"/>
      <c r="X52814" s="12"/>
    </row>
    <row r="52815" spans="2:24" x14ac:dyDescent="0.3">
      <c r="B52815" s="73"/>
      <c r="D52815" s="73"/>
      <c r="P52815" s="73"/>
      <c r="T52815" s="73"/>
      <c r="U52815" s="73"/>
      <c r="V52815" s="73"/>
      <c r="X52815" s="12"/>
    </row>
    <row r="52816" spans="2:24" x14ac:dyDescent="0.3">
      <c r="B52816" s="73"/>
      <c r="D52816" s="73"/>
      <c r="P52816" s="73"/>
      <c r="T52816" s="73"/>
      <c r="U52816" s="73"/>
      <c r="V52816" s="73"/>
      <c r="X52816" s="12"/>
    </row>
    <row r="52817" spans="2:24" x14ac:dyDescent="0.3">
      <c r="B52817" s="73"/>
      <c r="D52817" s="73"/>
      <c r="P52817" s="73"/>
      <c r="T52817" s="73"/>
      <c r="U52817" s="73"/>
      <c r="V52817" s="73"/>
      <c r="X52817" s="12"/>
    </row>
    <row r="52818" spans="2:24" x14ac:dyDescent="0.3">
      <c r="B52818" s="73"/>
      <c r="D52818" s="73"/>
      <c r="P52818" s="73"/>
      <c r="T52818" s="73"/>
      <c r="U52818" s="73"/>
      <c r="V52818" s="73"/>
      <c r="X52818" s="12"/>
    </row>
    <row r="52819" spans="2:24" x14ac:dyDescent="0.3">
      <c r="B52819" s="73"/>
      <c r="D52819" s="73"/>
      <c r="P52819" s="73"/>
      <c r="T52819" s="73"/>
      <c r="U52819" s="73"/>
      <c r="V52819" s="73"/>
      <c r="X52819" s="12"/>
    </row>
    <row r="52820" spans="2:24" x14ac:dyDescent="0.3">
      <c r="B52820" s="73"/>
      <c r="D52820" s="73"/>
      <c r="P52820" s="73"/>
      <c r="T52820" s="73"/>
      <c r="U52820" s="73"/>
      <c r="V52820" s="73"/>
      <c r="X52820" s="12"/>
    </row>
    <row r="52821" spans="2:24" x14ac:dyDescent="0.3">
      <c r="B52821" s="73"/>
      <c r="D52821" s="73"/>
      <c r="P52821" s="73"/>
      <c r="T52821" s="73"/>
      <c r="U52821" s="73"/>
      <c r="V52821" s="73"/>
      <c r="X52821" s="12"/>
    </row>
    <row r="52822" spans="2:24" x14ac:dyDescent="0.3">
      <c r="B52822" s="73"/>
      <c r="D52822" s="73"/>
      <c r="P52822" s="73"/>
      <c r="T52822" s="73"/>
      <c r="U52822" s="73"/>
      <c r="V52822" s="73"/>
      <c r="X52822" s="12"/>
    </row>
    <row r="52823" spans="2:24" x14ac:dyDescent="0.3">
      <c r="B52823" s="73"/>
      <c r="D52823" s="73"/>
      <c r="P52823" s="73"/>
      <c r="T52823" s="73"/>
      <c r="U52823" s="73"/>
      <c r="V52823" s="73"/>
      <c r="X52823" s="12"/>
    </row>
    <row r="52824" spans="2:24" x14ac:dyDescent="0.3">
      <c r="B52824" s="73"/>
      <c r="D52824" s="73"/>
      <c r="P52824" s="73"/>
      <c r="T52824" s="73"/>
      <c r="U52824" s="73"/>
      <c r="V52824" s="73"/>
      <c r="X52824" s="12"/>
    </row>
    <row r="52825" spans="2:24" x14ac:dyDescent="0.3">
      <c r="B52825" s="73"/>
      <c r="D52825" s="73"/>
      <c r="P52825" s="73"/>
      <c r="T52825" s="73"/>
      <c r="U52825" s="73"/>
      <c r="V52825" s="73"/>
      <c r="X52825" s="12"/>
    </row>
    <row r="52826" spans="2:24" x14ac:dyDescent="0.3">
      <c r="B52826" s="73"/>
      <c r="D52826" s="73"/>
      <c r="P52826" s="73"/>
      <c r="T52826" s="73"/>
      <c r="U52826" s="73"/>
      <c r="V52826" s="73"/>
      <c r="X52826" s="12"/>
    </row>
    <row r="52827" spans="2:24" x14ac:dyDescent="0.3">
      <c r="B52827" s="73"/>
      <c r="D52827" s="73"/>
      <c r="P52827" s="73"/>
      <c r="T52827" s="73"/>
      <c r="U52827" s="73"/>
      <c r="V52827" s="73"/>
      <c r="X52827" s="12"/>
    </row>
    <row r="52828" spans="2:24" x14ac:dyDescent="0.3">
      <c r="B52828" s="73"/>
      <c r="D52828" s="73"/>
      <c r="P52828" s="73"/>
      <c r="T52828" s="73"/>
      <c r="U52828" s="73"/>
      <c r="V52828" s="73"/>
      <c r="X52828" s="12"/>
    </row>
    <row r="52829" spans="2:24" x14ac:dyDescent="0.3">
      <c r="B52829" s="73"/>
      <c r="D52829" s="73"/>
      <c r="P52829" s="73"/>
      <c r="T52829" s="73"/>
      <c r="U52829" s="73"/>
      <c r="V52829" s="73"/>
      <c r="X52829" s="12"/>
    </row>
    <row r="52830" spans="2:24" x14ac:dyDescent="0.3">
      <c r="B52830" s="73"/>
      <c r="D52830" s="73"/>
      <c r="P52830" s="73"/>
      <c r="T52830" s="73"/>
      <c r="U52830" s="73"/>
      <c r="V52830" s="73"/>
      <c r="X52830" s="12"/>
    </row>
    <row r="52831" spans="2:24" x14ac:dyDescent="0.3">
      <c r="B52831" s="73"/>
      <c r="D52831" s="73"/>
      <c r="P52831" s="73"/>
      <c r="T52831" s="73"/>
      <c r="U52831" s="73"/>
      <c r="V52831" s="73"/>
      <c r="X52831" s="12"/>
    </row>
    <row r="52832" spans="2:24" x14ac:dyDescent="0.3">
      <c r="B52832" s="73"/>
      <c r="D52832" s="73"/>
      <c r="P52832" s="73"/>
      <c r="T52832" s="73"/>
      <c r="U52832" s="73"/>
      <c r="V52832" s="73"/>
      <c r="X52832" s="12"/>
    </row>
    <row r="52833" spans="2:24" x14ac:dyDescent="0.3">
      <c r="B52833" s="73"/>
      <c r="D52833" s="73"/>
      <c r="P52833" s="73"/>
      <c r="T52833" s="73"/>
      <c r="U52833" s="73"/>
      <c r="V52833" s="73"/>
      <c r="X52833" s="12"/>
    </row>
    <row r="52834" spans="2:24" x14ac:dyDescent="0.3">
      <c r="B52834" s="73"/>
      <c r="D52834" s="73"/>
      <c r="P52834" s="73"/>
      <c r="T52834" s="73"/>
      <c r="U52834" s="73"/>
      <c r="V52834" s="73"/>
      <c r="X52834" s="12"/>
    </row>
    <row r="52835" spans="2:24" x14ac:dyDescent="0.3">
      <c r="B52835" s="73"/>
      <c r="D52835" s="73"/>
      <c r="P52835" s="73"/>
      <c r="T52835" s="73"/>
      <c r="U52835" s="73"/>
      <c r="V52835" s="73"/>
      <c r="X52835" s="12"/>
    </row>
    <row r="52836" spans="2:24" x14ac:dyDescent="0.3">
      <c r="B52836" s="73"/>
      <c r="D52836" s="73"/>
      <c r="P52836" s="73"/>
      <c r="T52836" s="73"/>
      <c r="U52836" s="73"/>
      <c r="V52836" s="73"/>
      <c r="X52836" s="12"/>
    </row>
    <row r="52837" spans="2:24" x14ac:dyDescent="0.3">
      <c r="B52837" s="73"/>
      <c r="D52837" s="73"/>
      <c r="P52837" s="73"/>
      <c r="T52837" s="73"/>
      <c r="U52837" s="73"/>
      <c r="V52837" s="73"/>
      <c r="X52837" s="12"/>
    </row>
    <row r="52838" spans="2:24" x14ac:dyDescent="0.3">
      <c r="B52838" s="73"/>
      <c r="D52838" s="73"/>
      <c r="P52838" s="73"/>
      <c r="T52838" s="73"/>
      <c r="U52838" s="73"/>
      <c r="V52838" s="73"/>
      <c r="X52838" s="12"/>
    </row>
    <row r="52839" spans="2:24" x14ac:dyDescent="0.3">
      <c r="B52839" s="73"/>
      <c r="D52839" s="73"/>
      <c r="P52839" s="73"/>
      <c r="T52839" s="73"/>
      <c r="U52839" s="73"/>
      <c r="V52839" s="73"/>
      <c r="X52839" s="12"/>
    </row>
    <row r="52840" spans="2:24" x14ac:dyDescent="0.3">
      <c r="B52840" s="73"/>
      <c r="D52840" s="73"/>
      <c r="P52840" s="73"/>
      <c r="T52840" s="73"/>
      <c r="U52840" s="73"/>
      <c r="V52840" s="73"/>
      <c r="X52840" s="12"/>
    </row>
    <row r="52841" spans="2:24" x14ac:dyDescent="0.3">
      <c r="B52841" s="73"/>
      <c r="D52841" s="73"/>
      <c r="P52841" s="73"/>
      <c r="T52841" s="73"/>
      <c r="U52841" s="73"/>
      <c r="V52841" s="73"/>
      <c r="X52841" s="12"/>
    </row>
    <row r="52842" spans="2:24" x14ac:dyDescent="0.3">
      <c r="B52842" s="73"/>
      <c r="D52842" s="73"/>
      <c r="P52842" s="73"/>
      <c r="T52842" s="73"/>
      <c r="U52842" s="73"/>
      <c r="V52842" s="73"/>
      <c r="X52842" s="12"/>
    </row>
    <row r="52843" spans="2:24" x14ac:dyDescent="0.3">
      <c r="B52843" s="73"/>
      <c r="D52843" s="73"/>
      <c r="P52843" s="73"/>
      <c r="T52843" s="73"/>
      <c r="U52843" s="73"/>
      <c r="V52843" s="73"/>
      <c r="X52843" s="12"/>
    </row>
    <row r="52844" spans="2:24" x14ac:dyDescent="0.3">
      <c r="B52844" s="73"/>
      <c r="D52844" s="73"/>
      <c r="P52844" s="73"/>
      <c r="T52844" s="73"/>
      <c r="U52844" s="73"/>
      <c r="V52844" s="73"/>
      <c r="X52844" s="12"/>
    </row>
    <row r="52845" spans="2:24" x14ac:dyDescent="0.3">
      <c r="B52845" s="73"/>
      <c r="D52845" s="73"/>
      <c r="P52845" s="73"/>
      <c r="T52845" s="73"/>
      <c r="U52845" s="73"/>
      <c r="V52845" s="73"/>
      <c r="X52845" s="12"/>
    </row>
    <row r="52846" spans="2:24" x14ac:dyDescent="0.3">
      <c r="B52846" s="73"/>
      <c r="D52846" s="73"/>
      <c r="P52846" s="73"/>
      <c r="T52846" s="73"/>
      <c r="U52846" s="73"/>
      <c r="V52846" s="73"/>
      <c r="X52846" s="12"/>
    </row>
    <row r="52847" spans="2:24" x14ac:dyDescent="0.3">
      <c r="B52847" s="73"/>
      <c r="D52847" s="73"/>
      <c r="P52847" s="73"/>
      <c r="T52847" s="73"/>
      <c r="U52847" s="73"/>
      <c r="V52847" s="73"/>
      <c r="X52847" s="12"/>
    </row>
    <row r="52848" spans="2:24" x14ac:dyDescent="0.3">
      <c r="B52848" s="73"/>
      <c r="D52848" s="73"/>
      <c r="P52848" s="73"/>
      <c r="T52848" s="73"/>
      <c r="U52848" s="73"/>
      <c r="V52848" s="73"/>
      <c r="X52848" s="12"/>
    </row>
    <row r="52849" spans="2:24" x14ac:dyDescent="0.3">
      <c r="B52849" s="73"/>
      <c r="D52849" s="73"/>
      <c r="P52849" s="73"/>
      <c r="T52849" s="73"/>
      <c r="U52849" s="73"/>
      <c r="V52849" s="73"/>
      <c r="X52849" s="12"/>
    </row>
    <row r="52850" spans="2:24" x14ac:dyDescent="0.3">
      <c r="B52850" s="73"/>
      <c r="D52850" s="73"/>
      <c r="P52850" s="73"/>
      <c r="T52850" s="73"/>
      <c r="U52850" s="73"/>
      <c r="V52850" s="73"/>
      <c r="X52850" s="12"/>
    </row>
    <row r="52851" spans="2:24" x14ac:dyDescent="0.3">
      <c r="B52851" s="73"/>
      <c r="D52851" s="73"/>
      <c r="P52851" s="73"/>
      <c r="T52851" s="73"/>
      <c r="U52851" s="73"/>
      <c r="V52851" s="73"/>
      <c r="X52851" s="12"/>
    </row>
    <row r="52852" spans="2:24" x14ac:dyDescent="0.3">
      <c r="B52852" s="73"/>
      <c r="D52852" s="73"/>
      <c r="P52852" s="73"/>
      <c r="T52852" s="73"/>
      <c r="U52852" s="73"/>
      <c r="V52852" s="73"/>
      <c r="X52852" s="12"/>
    </row>
    <row r="52853" spans="2:24" x14ac:dyDescent="0.3">
      <c r="B52853" s="73"/>
      <c r="D52853" s="73"/>
      <c r="P52853" s="73"/>
      <c r="T52853" s="73"/>
      <c r="U52853" s="73"/>
      <c r="V52853" s="73"/>
      <c r="X52853" s="12"/>
    </row>
    <row r="52854" spans="2:24" x14ac:dyDescent="0.3">
      <c r="B52854" s="73"/>
      <c r="D52854" s="73"/>
      <c r="P52854" s="73"/>
      <c r="T52854" s="73"/>
      <c r="U52854" s="73"/>
      <c r="V52854" s="73"/>
      <c r="X52854" s="12"/>
    </row>
    <row r="52855" spans="2:24" x14ac:dyDescent="0.3">
      <c r="B52855" s="73"/>
      <c r="D52855" s="73"/>
      <c r="P52855" s="73"/>
      <c r="T52855" s="73"/>
      <c r="U52855" s="73"/>
      <c r="V52855" s="73"/>
      <c r="X52855" s="12"/>
    </row>
    <row r="52856" spans="2:24" x14ac:dyDescent="0.3">
      <c r="B52856" s="73"/>
      <c r="D52856" s="73"/>
      <c r="P52856" s="73"/>
      <c r="T52856" s="73"/>
      <c r="U52856" s="73"/>
      <c r="V52856" s="73"/>
      <c r="X52856" s="12"/>
    </row>
    <row r="52857" spans="2:24" x14ac:dyDescent="0.3">
      <c r="B52857" s="73"/>
      <c r="D52857" s="73"/>
      <c r="P52857" s="73"/>
      <c r="T52857" s="73"/>
      <c r="U52857" s="73"/>
      <c r="V52857" s="73"/>
      <c r="X52857" s="12"/>
    </row>
    <row r="52858" spans="2:24" x14ac:dyDescent="0.3">
      <c r="B52858" s="73"/>
      <c r="D52858" s="73"/>
      <c r="P52858" s="73"/>
      <c r="T52858" s="73"/>
      <c r="U52858" s="73"/>
      <c r="V52858" s="73"/>
      <c r="X52858" s="12"/>
    </row>
    <row r="52859" spans="2:24" x14ac:dyDescent="0.3">
      <c r="B52859" s="73"/>
      <c r="D52859" s="73"/>
      <c r="P52859" s="73"/>
      <c r="T52859" s="73"/>
      <c r="U52859" s="73"/>
      <c r="V52859" s="73"/>
      <c r="X52859" s="12"/>
    </row>
    <row r="52860" spans="2:24" x14ac:dyDescent="0.3">
      <c r="B52860" s="73"/>
      <c r="D52860" s="73"/>
      <c r="P52860" s="73"/>
      <c r="T52860" s="73"/>
      <c r="U52860" s="73"/>
      <c r="V52860" s="73"/>
      <c r="X52860" s="12"/>
    </row>
    <row r="52861" spans="2:24" x14ac:dyDescent="0.3">
      <c r="B52861" s="73"/>
      <c r="D52861" s="73"/>
      <c r="P52861" s="73"/>
      <c r="T52861" s="73"/>
      <c r="U52861" s="73"/>
      <c r="V52861" s="73"/>
      <c r="X52861" s="12"/>
    </row>
    <row r="52862" spans="2:24" x14ac:dyDescent="0.3">
      <c r="B52862" s="73"/>
      <c r="D52862" s="73"/>
      <c r="P52862" s="73"/>
      <c r="T52862" s="73"/>
      <c r="U52862" s="73"/>
      <c r="V52862" s="73"/>
      <c r="X52862" s="12"/>
    </row>
    <row r="52863" spans="2:24" x14ac:dyDescent="0.3">
      <c r="B52863" s="73"/>
      <c r="D52863" s="73"/>
      <c r="P52863" s="73"/>
      <c r="T52863" s="73"/>
      <c r="U52863" s="73"/>
      <c r="V52863" s="73"/>
      <c r="X52863" s="12"/>
    </row>
    <row r="52864" spans="2:24" x14ac:dyDescent="0.3">
      <c r="B52864" s="73"/>
      <c r="D52864" s="73"/>
      <c r="P52864" s="73"/>
      <c r="T52864" s="73"/>
      <c r="U52864" s="73"/>
      <c r="V52864" s="73"/>
      <c r="X52864" s="12"/>
    </row>
    <row r="52865" spans="2:24" x14ac:dyDescent="0.3">
      <c r="B52865" s="73"/>
      <c r="D52865" s="73"/>
      <c r="P52865" s="73"/>
      <c r="T52865" s="73"/>
      <c r="U52865" s="73"/>
      <c r="V52865" s="73"/>
      <c r="X52865" s="12"/>
    </row>
    <row r="52866" spans="2:24" x14ac:dyDescent="0.3">
      <c r="B52866" s="73"/>
      <c r="D52866" s="73"/>
      <c r="P52866" s="73"/>
      <c r="T52866" s="73"/>
      <c r="U52866" s="73"/>
      <c r="V52866" s="73"/>
      <c r="X52866" s="12"/>
    </row>
    <row r="52867" spans="2:24" x14ac:dyDescent="0.3">
      <c r="B52867" s="73"/>
      <c r="D52867" s="73"/>
      <c r="P52867" s="73"/>
      <c r="T52867" s="73"/>
      <c r="U52867" s="73"/>
      <c r="V52867" s="73"/>
      <c r="X52867" s="12"/>
    </row>
    <row r="52868" spans="2:24" x14ac:dyDescent="0.3">
      <c r="B52868" s="73"/>
      <c r="D52868" s="73"/>
      <c r="P52868" s="73"/>
      <c r="T52868" s="73"/>
      <c r="U52868" s="73"/>
      <c r="V52868" s="73"/>
      <c r="X52868" s="12"/>
    </row>
    <row r="52869" spans="2:24" x14ac:dyDescent="0.3">
      <c r="B52869" s="73"/>
      <c r="D52869" s="73"/>
      <c r="P52869" s="73"/>
      <c r="T52869" s="73"/>
      <c r="U52869" s="73"/>
      <c r="V52869" s="73"/>
      <c r="X52869" s="12"/>
    </row>
    <row r="52870" spans="2:24" x14ac:dyDescent="0.3">
      <c r="B52870" s="73"/>
      <c r="D52870" s="73"/>
      <c r="P52870" s="73"/>
      <c r="T52870" s="73"/>
      <c r="U52870" s="73"/>
      <c r="V52870" s="73"/>
      <c r="X52870" s="12"/>
    </row>
    <row r="52871" spans="2:24" x14ac:dyDescent="0.3">
      <c r="B52871" s="73"/>
      <c r="D52871" s="73"/>
      <c r="P52871" s="73"/>
      <c r="T52871" s="73"/>
      <c r="U52871" s="73"/>
      <c r="V52871" s="73"/>
      <c r="X52871" s="12"/>
    </row>
    <row r="52872" spans="2:24" x14ac:dyDescent="0.3">
      <c r="B52872" s="73"/>
      <c r="D52872" s="73"/>
      <c r="P52872" s="73"/>
      <c r="T52872" s="73"/>
      <c r="U52872" s="73"/>
      <c r="V52872" s="73"/>
      <c r="X52872" s="12"/>
    </row>
    <row r="52873" spans="2:24" x14ac:dyDescent="0.3">
      <c r="B52873" s="73"/>
      <c r="D52873" s="73"/>
      <c r="P52873" s="73"/>
      <c r="T52873" s="73"/>
      <c r="U52873" s="73"/>
      <c r="V52873" s="73"/>
      <c r="X52873" s="12"/>
    </row>
    <row r="52874" spans="2:24" x14ac:dyDescent="0.3">
      <c r="B52874" s="73"/>
      <c r="D52874" s="73"/>
      <c r="P52874" s="73"/>
      <c r="T52874" s="73"/>
      <c r="U52874" s="73"/>
      <c r="V52874" s="73"/>
      <c r="X52874" s="12"/>
    </row>
    <row r="52875" spans="2:24" x14ac:dyDescent="0.3">
      <c r="B52875" s="73"/>
      <c r="D52875" s="73"/>
      <c r="P52875" s="73"/>
      <c r="T52875" s="73"/>
      <c r="U52875" s="73"/>
      <c r="V52875" s="73"/>
      <c r="X52875" s="12"/>
    </row>
    <row r="52876" spans="2:24" x14ac:dyDescent="0.3">
      <c r="B52876" s="73"/>
      <c r="D52876" s="73"/>
      <c r="P52876" s="73"/>
      <c r="T52876" s="73"/>
      <c r="U52876" s="73"/>
      <c r="V52876" s="73"/>
      <c r="X52876" s="12"/>
    </row>
    <row r="52877" spans="2:24" x14ac:dyDescent="0.3">
      <c r="B52877" s="73"/>
      <c r="D52877" s="73"/>
      <c r="P52877" s="73"/>
      <c r="T52877" s="73"/>
      <c r="U52877" s="73"/>
      <c r="V52877" s="73"/>
      <c r="X52877" s="12"/>
    </row>
    <row r="52878" spans="2:24" x14ac:dyDescent="0.3">
      <c r="B52878" s="73"/>
      <c r="D52878" s="73"/>
      <c r="P52878" s="73"/>
      <c r="T52878" s="73"/>
      <c r="U52878" s="73"/>
      <c r="V52878" s="73"/>
      <c r="X52878" s="12"/>
    </row>
    <row r="52879" spans="2:24" x14ac:dyDescent="0.3">
      <c r="B52879" s="73"/>
      <c r="D52879" s="73"/>
      <c r="P52879" s="73"/>
      <c r="T52879" s="73"/>
      <c r="U52879" s="73"/>
      <c r="V52879" s="73"/>
      <c r="X52879" s="12"/>
    </row>
    <row r="52880" spans="2:24" x14ac:dyDescent="0.3">
      <c r="B52880" s="73"/>
      <c r="D52880" s="73"/>
      <c r="P52880" s="73"/>
      <c r="T52880" s="73"/>
      <c r="U52880" s="73"/>
      <c r="V52880" s="73"/>
      <c r="X52880" s="12"/>
    </row>
    <row r="52881" spans="2:24" x14ac:dyDescent="0.3">
      <c r="B52881" s="73"/>
      <c r="D52881" s="73"/>
      <c r="P52881" s="73"/>
      <c r="T52881" s="73"/>
      <c r="U52881" s="73"/>
      <c r="V52881" s="73"/>
      <c r="X52881" s="12"/>
    </row>
    <row r="52882" spans="2:24" x14ac:dyDescent="0.3">
      <c r="B52882" s="73"/>
      <c r="D52882" s="73"/>
      <c r="P52882" s="73"/>
      <c r="T52882" s="73"/>
      <c r="U52882" s="73"/>
      <c r="V52882" s="73"/>
      <c r="X52882" s="12"/>
    </row>
    <row r="52883" spans="2:24" x14ac:dyDescent="0.3">
      <c r="B52883" s="73"/>
      <c r="D52883" s="73"/>
      <c r="P52883" s="73"/>
      <c r="T52883" s="73"/>
      <c r="U52883" s="73"/>
      <c r="V52883" s="73"/>
      <c r="X52883" s="12"/>
    </row>
    <row r="52884" spans="2:24" x14ac:dyDescent="0.3">
      <c r="B52884" s="73"/>
      <c r="D52884" s="73"/>
      <c r="P52884" s="73"/>
      <c r="T52884" s="73"/>
      <c r="U52884" s="73"/>
      <c r="V52884" s="73"/>
      <c r="X52884" s="12"/>
    </row>
    <row r="52885" spans="2:24" x14ac:dyDescent="0.3">
      <c r="B52885" s="73"/>
      <c r="D52885" s="73"/>
      <c r="P52885" s="73"/>
      <c r="T52885" s="73"/>
      <c r="U52885" s="73"/>
      <c r="V52885" s="73"/>
      <c r="X52885" s="12"/>
    </row>
    <row r="52886" spans="2:24" x14ac:dyDescent="0.3">
      <c r="B52886" s="73"/>
      <c r="D52886" s="73"/>
      <c r="P52886" s="73"/>
      <c r="T52886" s="73"/>
      <c r="U52886" s="73"/>
      <c r="V52886" s="73"/>
      <c r="X52886" s="12"/>
    </row>
    <row r="52887" spans="2:24" x14ac:dyDescent="0.3">
      <c r="B52887" s="73"/>
      <c r="D52887" s="73"/>
      <c r="P52887" s="73"/>
      <c r="T52887" s="73"/>
      <c r="U52887" s="73"/>
      <c r="V52887" s="73"/>
      <c r="X52887" s="12"/>
    </row>
    <row r="52888" spans="2:24" x14ac:dyDescent="0.3">
      <c r="B52888" s="73"/>
      <c r="D52888" s="73"/>
      <c r="P52888" s="73"/>
      <c r="T52888" s="73"/>
      <c r="U52888" s="73"/>
      <c r="V52888" s="73"/>
      <c r="X52888" s="12"/>
    </row>
    <row r="52889" spans="2:24" x14ac:dyDescent="0.3">
      <c r="B52889" s="73"/>
      <c r="D52889" s="73"/>
      <c r="P52889" s="73"/>
      <c r="T52889" s="73"/>
      <c r="U52889" s="73"/>
      <c r="V52889" s="73"/>
      <c r="X52889" s="12"/>
    </row>
    <row r="52890" spans="2:24" x14ac:dyDescent="0.3">
      <c r="B52890" s="73"/>
      <c r="D52890" s="73"/>
      <c r="P52890" s="73"/>
      <c r="T52890" s="73"/>
      <c r="U52890" s="73"/>
      <c r="V52890" s="73"/>
      <c r="X52890" s="12"/>
    </row>
    <row r="52891" spans="2:24" x14ac:dyDescent="0.3">
      <c r="B52891" s="73"/>
      <c r="D52891" s="73"/>
      <c r="P52891" s="73"/>
      <c r="T52891" s="73"/>
      <c r="U52891" s="73"/>
      <c r="V52891" s="73"/>
      <c r="X52891" s="12"/>
    </row>
    <row r="52892" spans="2:24" x14ac:dyDescent="0.3">
      <c r="B52892" s="73"/>
      <c r="D52892" s="73"/>
      <c r="P52892" s="73"/>
      <c r="T52892" s="73"/>
      <c r="U52892" s="73"/>
      <c r="V52892" s="73"/>
      <c r="X52892" s="12"/>
    </row>
    <row r="52893" spans="2:24" x14ac:dyDescent="0.3">
      <c r="B52893" s="73"/>
      <c r="D52893" s="73"/>
      <c r="P52893" s="73"/>
      <c r="T52893" s="73"/>
      <c r="U52893" s="73"/>
      <c r="V52893" s="73"/>
      <c r="X52893" s="12"/>
    </row>
    <row r="52894" spans="2:24" x14ac:dyDescent="0.3">
      <c r="B52894" s="73"/>
      <c r="D52894" s="73"/>
      <c r="P52894" s="73"/>
      <c r="T52894" s="73"/>
      <c r="U52894" s="73"/>
      <c r="V52894" s="73"/>
      <c r="X52894" s="12"/>
    </row>
    <row r="52895" spans="2:24" x14ac:dyDescent="0.3">
      <c r="B52895" s="73"/>
      <c r="D52895" s="73"/>
      <c r="P52895" s="73"/>
      <c r="T52895" s="73"/>
      <c r="U52895" s="73"/>
      <c r="V52895" s="73"/>
      <c r="X52895" s="12"/>
    </row>
    <row r="52896" spans="2:24" x14ac:dyDescent="0.3">
      <c r="B52896" s="73"/>
      <c r="D52896" s="73"/>
      <c r="P52896" s="73"/>
      <c r="T52896" s="73"/>
      <c r="U52896" s="73"/>
      <c r="V52896" s="73"/>
      <c r="X52896" s="12"/>
    </row>
    <row r="52897" spans="2:24" x14ac:dyDescent="0.3">
      <c r="B52897" s="73"/>
      <c r="D52897" s="73"/>
      <c r="P52897" s="73"/>
      <c r="T52897" s="73"/>
      <c r="U52897" s="73"/>
      <c r="V52897" s="73"/>
      <c r="X52897" s="12"/>
    </row>
    <row r="52898" spans="2:24" x14ac:dyDescent="0.3">
      <c r="B52898" s="73"/>
      <c r="D52898" s="73"/>
      <c r="P52898" s="73"/>
      <c r="T52898" s="73"/>
      <c r="U52898" s="73"/>
      <c r="V52898" s="73"/>
      <c r="X52898" s="12"/>
    </row>
    <row r="52899" spans="2:24" x14ac:dyDescent="0.3">
      <c r="B52899" s="73"/>
      <c r="D52899" s="73"/>
      <c r="P52899" s="73"/>
      <c r="T52899" s="73"/>
      <c r="U52899" s="73"/>
      <c r="V52899" s="73"/>
      <c r="X52899" s="12"/>
    </row>
    <row r="52900" spans="2:24" x14ac:dyDescent="0.3">
      <c r="B52900" s="73"/>
      <c r="D52900" s="73"/>
      <c r="P52900" s="73"/>
      <c r="T52900" s="73"/>
      <c r="U52900" s="73"/>
      <c r="V52900" s="73"/>
      <c r="X52900" s="12"/>
    </row>
    <row r="52901" spans="2:24" x14ac:dyDescent="0.3">
      <c r="B52901" s="73"/>
      <c r="D52901" s="73"/>
      <c r="P52901" s="73"/>
      <c r="T52901" s="73"/>
      <c r="U52901" s="73"/>
      <c r="V52901" s="73"/>
      <c r="X52901" s="12"/>
    </row>
    <row r="52902" spans="2:24" x14ac:dyDescent="0.3">
      <c r="B52902" s="73"/>
      <c r="D52902" s="73"/>
      <c r="P52902" s="73"/>
      <c r="T52902" s="73"/>
      <c r="U52902" s="73"/>
      <c r="V52902" s="73"/>
      <c r="X52902" s="12"/>
    </row>
    <row r="52903" spans="2:24" x14ac:dyDescent="0.3">
      <c r="B52903" s="73"/>
      <c r="D52903" s="73"/>
      <c r="P52903" s="73"/>
      <c r="T52903" s="73"/>
      <c r="U52903" s="73"/>
      <c r="V52903" s="73"/>
      <c r="X52903" s="12"/>
    </row>
    <row r="52904" spans="2:24" x14ac:dyDescent="0.3">
      <c r="B52904" s="73"/>
      <c r="D52904" s="73"/>
      <c r="P52904" s="73"/>
      <c r="T52904" s="73"/>
      <c r="U52904" s="73"/>
      <c r="V52904" s="73"/>
      <c r="X52904" s="12"/>
    </row>
    <row r="52905" spans="2:24" x14ac:dyDescent="0.3">
      <c r="B52905" s="73"/>
      <c r="D52905" s="73"/>
      <c r="P52905" s="73"/>
      <c r="T52905" s="73"/>
      <c r="U52905" s="73"/>
      <c r="V52905" s="73"/>
      <c r="X52905" s="12"/>
    </row>
    <row r="52906" spans="2:24" x14ac:dyDescent="0.3">
      <c r="B52906" s="73"/>
      <c r="D52906" s="73"/>
      <c r="P52906" s="73"/>
      <c r="T52906" s="73"/>
      <c r="U52906" s="73"/>
      <c r="V52906" s="73"/>
      <c r="X52906" s="12"/>
    </row>
    <row r="52907" spans="2:24" x14ac:dyDescent="0.3">
      <c r="B52907" s="73"/>
      <c r="D52907" s="73"/>
      <c r="P52907" s="73"/>
      <c r="T52907" s="73"/>
      <c r="U52907" s="73"/>
      <c r="V52907" s="73"/>
      <c r="X52907" s="12"/>
    </row>
    <row r="52908" spans="2:24" x14ac:dyDescent="0.3">
      <c r="B52908" s="73"/>
      <c r="D52908" s="73"/>
      <c r="P52908" s="73"/>
      <c r="T52908" s="73"/>
      <c r="U52908" s="73"/>
      <c r="V52908" s="73"/>
      <c r="X52908" s="12"/>
    </row>
    <row r="52909" spans="2:24" x14ac:dyDescent="0.3">
      <c r="B52909" s="73"/>
      <c r="D52909" s="73"/>
      <c r="P52909" s="73"/>
      <c r="T52909" s="73"/>
      <c r="U52909" s="73"/>
      <c r="V52909" s="73"/>
      <c r="X52909" s="12"/>
    </row>
    <row r="52910" spans="2:24" x14ac:dyDescent="0.3">
      <c r="B52910" s="73"/>
      <c r="D52910" s="73"/>
      <c r="P52910" s="73"/>
      <c r="T52910" s="73"/>
      <c r="U52910" s="73"/>
      <c r="V52910" s="73"/>
      <c r="X52910" s="12"/>
    </row>
    <row r="52911" spans="2:24" x14ac:dyDescent="0.3">
      <c r="B52911" s="73"/>
      <c r="D52911" s="73"/>
      <c r="P52911" s="73"/>
      <c r="T52911" s="73"/>
      <c r="U52911" s="73"/>
      <c r="V52911" s="73"/>
      <c r="X52911" s="12"/>
    </row>
    <row r="52912" spans="2:24" x14ac:dyDescent="0.3">
      <c r="B52912" s="73"/>
      <c r="D52912" s="73"/>
      <c r="P52912" s="73"/>
      <c r="T52912" s="73"/>
      <c r="U52912" s="73"/>
      <c r="V52912" s="73"/>
      <c r="X52912" s="12"/>
    </row>
    <row r="52913" spans="2:24" x14ac:dyDescent="0.3">
      <c r="B52913" s="73"/>
      <c r="D52913" s="73"/>
      <c r="P52913" s="73"/>
      <c r="T52913" s="73"/>
      <c r="U52913" s="73"/>
      <c r="V52913" s="73"/>
      <c r="X52913" s="12"/>
    </row>
    <row r="52914" spans="2:24" x14ac:dyDescent="0.3">
      <c r="B52914" s="73"/>
      <c r="D52914" s="73"/>
      <c r="P52914" s="73"/>
      <c r="T52914" s="73"/>
      <c r="U52914" s="73"/>
      <c r="V52914" s="73"/>
      <c r="X52914" s="12"/>
    </row>
    <row r="52915" spans="2:24" x14ac:dyDescent="0.3">
      <c r="B52915" s="73"/>
      <c r="D52915" s="73"/>
      <c r="P52915" s="73"/>
      <c r="T52915" s="73"/>
      <c r="U52915" s="73"/>
      <c r="V52915" s="73"/>
      <c r="X52915" s="12"/>
    </row>
    <row r="52916" spans="2:24" x14ac:dyDescent="0.3">
      <c r="B52916" s="73"/>
      <c r="D52916" s="73"/>
      <c r="P52916" s="73"/>
      <c r="T52916" s="73"/>
      <c r="U52916" s="73"/>
      <c r="V52916" s="73"/>
      <c r="X52916" s="12"/>
    </row>
    <row r="52917" spans="2:24" x14ac:dyDescent="0.3">
      <c r="B52917" s="73"/>
      <c r="D52917" s="73"/>
      <c r="P52917" s="73"/>
      <c r="T52917" s="73"/>
      <c r="U52917" s="73"/>
      <c r="V52917" s="73"/>
      <c r="X52917" s="12"/>
    </row>
    <row r="52918" spans="2:24" x14ac:dyDescent="0.3">
      <c r="B52918" s="73"/>
      <c r="D52918" s="73"/>
      <c r="P52918" s="73"/>
      <c r="T52918" s="73"/>
      <c r="U52918" s="73"/>
      <c r="V52918" s="73"/>
      <c r="X52918" s="12"/>
    </row>
    <row r="52919" spans="2:24" x14ac:dyDescent="0.3">
      <c r="B52919" s="73"/>
      <c r="D52919" s="73"/>
      <c r="P52919" s="73"/>
      <c r="T52919" s="73"/>
      <c r="U52919" s="73"/>
      <c r="V52919" s="73"/>
      <c r="X52919" s="12"/>
    </row>
    <row r="52920" spans="2:24" x14ac:dyDescent="0.3">
      <c r="B52920" s="73"/>
      <c r="D52920" s="73"/>
      <c r="P52920" s="73"/>
      <c r="T52920" s="73"/>
      <c r="U52920" s="73"/>
      <c r="V52920" s="73"/>
      <c r="X52920" s="12"/>
    </row>
    <row r="52921" spans="2:24" x14ac:dyDescent="0.3">
      <c r="B52921" s="73"/>
      <c r="D52921" s="73"/>
      <c r="P52921" s="73"/>
      <c r="T52921" s="73"/>
      <c r="U52921" s="73"/>
      <c r="V52921" s="73"/>
      <c r="X52921" s="12"/>
    </row>
    <row r="52922" spans="2:24" x14ac:dyDescent="0.3">
      <c r="B52922" s="73"/>
      <c r="D52922" s="73"/>
      <c r="P52922" s="73"/>
      <c r="T52922" s="73"/>
      <c r="U52922" s="73"/>
      <c r="V52922" s="73"/>
      <c r="X52922" s="12"/>
    </row>
    <row r="52923" spans="2:24" x14ac:dyDescent="0.3">
      <c r="B52923" s="73"/>
      <c r="D52923" s="73"/>
      <c r="P52923" s="73"/>
      <c r="T52923" s="73"/>
      <c r="U52923" s="73"/>
      <c r="V52923" s="73"/>
      <c r="X52923" s="12"/>
    </row>
    <row r="52924" spans="2:24" x14ac:dyDescent="0.3">
      <c r="B52924" s="73"/>
      <c r="D52924" s="73"/>
      <c r="P52924" s="73"/>
      <c r="T52924" s="73"/>
      <c r="U52924" s="73"/>
      <c r="V52924" s="73"/>
      <c r="X52924" s="12"/>
    </row>
    <row r="52925" spans="2:24" x14ac:dyDescent="0.3">
      <c r="B52925" s="73"/>
      <c r="D52925" s="73"/>
      <c r="P52925" s="73"/>
      <c r="T52925" s="73"/>
      <c r="U52925" s="73"/>
      <c r="V52925" s="73"/>
      <c r="X52925" s="12"/>
    </row>
    <row r="52926" spans="2:24" x14ac:dyDescent="0.3">
      <c r="B52926" s="73"/>
      <c r="D52926" s="73"/>
      <c r="P52926" s="73"/>
      <c r="T52926" s="73"/>
      <c r="U52926" s="73"/>
      <c r="V52926" s="73"/>
      <c r="X52926" s="12"/>
    </row>
    <row r="52927" spans="2:24" x14ac:dyDescent="0.3">
      <c r="B52927" s="73"/>
      <c r="D52927" s="73"/>
      <c r="P52927" s="73"/>
      <c r="T52927" s="73"/>
      <c r="U52927" s="73"/>
      <c r="V52927" s="73"/>
      <c r="X52927" s="12"/>
    </row>
    <row r="52928" spans="2:24" x14ac:dyDescent="0.3">
      <c r="B52928" s="73"/>
      <c r="D52928" s="73"/>
      <c r="P52928" s="73"/>
      <c r="T52928" s="73"/>
      <c r="U52928" s="73"/>
      <c r="V52928" s="73"/>
      <c r="X52928" s="12"/>
    </row>
    <row r="52929" spans="2:24" x14ac:dyDescent="0.3">
      <c r="B52929" s="73"/>
      <c r="D52929" s="73"/>
      <c r="P52929" s="73"/>
      <c r="T52929" s="73"/>
      <c r="U52929" s="73"/>
      <c r="V52929" s="73"/>
      <c r="X52929" s="12"/>
    </row>
    <row r="52930" spans="2:24" x14ac:dyDescent="0.3">
      <c r="B52930" s="73"/>
      <c r="D52930" s="73"/>
      <c r="P52930" s="73"/>
      <c r="T52930" s="73"/>
      <c r="U52930" s="73"/>
      <c r="V52930" s="73"/>
      <c r="X52930" s="12"/>
    </row>
    <row r="52931" spans="2:24" x14ac:dyDescent="0.3">
      <c r="B52931" s="73"/>
      <c r="D52931" s="73"/>
      <c r="P52931" s="73"/>
      <c r="T52931" s="73"/>
      <c r="U52931" s="73"/>
      <c r="V52931" s="73"/>
      <c r="X52931" s="12"/>
    </row>
    <row r="52932" spans="2:24" x14ac:dyDescent="0.3">
      <c r="B52932" s="73"/>
      <c r="D52932" s="73"/>
      <c r="P52932" s="73"/>
      <c r="T52932" s="73"/>
      <c r="U52932" s="73"/>
      <c r="V52932" s="73"/>
      <c r="X52932" s="12"/>
    </row>
    <row r="52933" spans="2:24" x14ac:dyDescent="0.3">
      <c r="B52933" s="73"/>
      <c r="D52933" s="73"/>
      <c r="P52933" s="73"/>
      <c r="T52933" s="73"/>
      <c r="U52933" s="73"/>
      <c r="V52933" s="73"/>
      <c r="X52933" s="12"/>
    </row>
    <row r="52934" spans="2:24" x14ac:dyDescent="0.3">
      <c r="B52934" s="73"/>
      <c r="D52934" s="73"/>
      <c r="P52934" s="73"/>
      <c r="T52934" s="73"/>
      <c r="U52934" s="73"/>
      <c r="V52934" s="73"/>
      <c r="X52934" s="12"/>
    </row>
    <row r="52935" spans="2:24" x14ac:dyDescent="0.3">
      <c r="B52935" s="73"/>
      <c r="D52935" s="73"/>
      <c r="P52935" s="73"/>
      <c r="T52935" s="73"/>
      <c r="U52935" s="73"/>
      <c r="V52935" s="73"/>
      <c r="X52935" s="12"/>
    </row>
    <row r="52936" spans="2:24" x14ac:dyDescent="0.3">
      <c r="B52936" s="73"/>
      <c r="D52936" s="73"/>
      <c r="P52936" s="73"/>
      <c r="T52936" s="73"/>
      <c r="U52936" s="73"/>
      <c r="V52936" s="73"/>
      <c r="X52936" s="12"/>
    </row>
    <row r="52937" spans="2:24" x14ac:dyDescent="0.3">
      <c r="B52937" s="73"/>
      <c r="D52937" s="73"/>
      <c r="P52937" s="73"/>
      <c r="T52937" s="73"/>
      <c r="U52937" s="73"/>
      <c r="V52937" s="73"/>
      <c r="X52937" s="12"/>
    </row>
    <row r="52938" spans="2:24" x14ac:dyDescent="0.3">
      <c r="B52938" s="73"/>
      <c r="D52938" s="73"/>
      <c r="P52938" s="73"/>
      <c r="T52938" s="73"/>
      <c r="U52938" s="73"/>
      <c r="V52938" s="73"/>
      <c r="X52938" s="12"/>
    </row>
    <row r="52939" spans="2:24" x14ac:dyDescent="0.3">
      <c r="B52939" s="73"/>
      <c r="D52939" s="73"/>
      <c r="P52939" s="73"/>
      <c r="T52939" s="73"/>
      <c r="U52939" s="73"/>
      <c r="V52939" s="73"/>
      <c r="X52939" s="12"/>
    </row>
    <row r="52940" spans="2:24" x14ac:dyDescent="0.3">
      <c r="B52940" s="73"/>
      <c r="D52940" s="73"/>
      <c r="P52940" s="73"/>
      <c r="T52940" s="73"/>
      <c r="U52940" s="73"/>
      <c r="V52940" s="73"/>
      <c r="X52940" s="12"/>
    </row>
    <row r="52941" spans="2:24" x14ac:dyDescent="0.3">
      <c r="B52941" s="73"/>
      <c r="D52941" s="73"/>
      <c r="P52941" s="73"/>
      <c r="T52941" s="73"/>
      <c r="U52941" s="73"/>
      <c r="V52941" s="73"/>
      <c r="X52941" s="12"/>
    </row>
    <row r="52942" spans="2:24" x14ac:dyDescent="0.3">
      <c r="B52942" s="73"/>
      <c r="D52942" s="73"/>
      <c r="P52942" s="73"/>
      <c r="T52942" s="73"/>
      <c r="U52942" s="73"/>
      <c r="V52942" s="73"/>
      <c r="X52942" s="12"/>
    </row>
    <row r="52943" spans="2:24" x14ac:dyDescent="0.3">
      <c r="B52943" s="73"/>
      <c r="D52943" s="73"/>
      <c r="P52943" s="73"/>
      <c r="T52943" s="73"/>
      <c r="U52943" s="73"/>
      <c r="V52943" s="73"/>
      <c r="X52943" s="12"/>
    </row>
    <row r="52944" spans="2:24" x14ac:dyDescent="0.3">
      <c r="B52944" s="73"/>
      <c r="D52944" s="73"/>
      <c r="P52944" s="73"/>
      <c r="T52944" s="73"/>
      <c r="U52944" s="73"/>
      <c r="V52944" s="73"/>
      <c r="X52944" s="12"/>
    </row>
    <row r="52945" spans="2:24" x14ac:dyDescent="0.3">
      <c r="B52945" s="73"/>
      <c r="D52945" s="73"/>
      <c r="P52945" s="73"/>
      <c r="T52945" s="73"/>
      <c r="U52945" s="73"/>
      <c r="V52945" s="73"/>
      <c r="X52945" s="12"/>
    </row>
    <row r="52946" spans="2:24" x14ac:dyDescent="0.3">
      <c r="B52946" s="73"/>
      <c r="D52946" s="73"/>
      <c r="P52946" s="73"/>
      <c r="T52946" s="73"/>
      <c r="U52946" s="73"/>
      <c r="V52946" s="73"/>
      <c r="X52946" s="12"/>
    </row>
    <row r="52947" spans="2:24" x14ac:dyDescent="0.3">
      <c r="B52947" s="73"/>
      <c r="D52947" s="73"/>
      <c r="P52947" s="73"/>
      <c r="T52947" s="73"/>
      <c r="U52947" s="73"/>
      <c r="V52947" s="73"/>
      <c r="X52947" s="12"/>
    </row>
    <row r="52948" spans="2:24" x14ac:dyDescent="0.3">
      <c r="B52948" s="73"/>
      <c r="D52948" s="73"/>
      <c r="P52948" s="73"/>
      <c r="T52948" s="73"/>
      <c r="U52948" s="73"/>
      <c r="V52948" s="73"/>
      <c r="X52948" s="12"/>
    </row>
    <row r="52949" spans="2:24" x14ac:dyDescent="0.3">
      <c r="B52949" s="73"/>
      <c r="D52949" s="73"/>
      <c r="P52949" s="73"/>
      <c r="T52949" s="73"/>
      <c r="U52949" s="73"/>
      <c r="V52949" s="73"/>
      <c r="X52949" s="12"/>
    </row>
    <row r="52950" spans="2:24" x14ac:dyDescent="0.3">
      <c r="B52950" s="73"/>
      <c r="D52950" s="73"/>
      <c r="P52950" s="73"/>
      <c r="T52950" s="73"/>
      <c r="U52950" s="73"/>
      <c r="V52950" s="73"/>
      <c r="X52950" s="12"/>
    </row>
    <row r="52951" spans="2:24" x14ac:dyDescent="0.3">
      <c r="B52951" s="73"/>
      <c r="D52951" s="73"/>
      <c r="P52951" s="73"/>
      <c r="T52951" s="73"/>
      <c r="U52951" s="73"/>
      <c r="V52951" s="73"/>
      <c r="X52951" s="12"/>
    </row>
    <row r="52952" spans="2:24" x14ac:dyDescent="0.3">
      <c r="B52952" s="73"/>
      <c r="D52952" s="73"/>
      <c r="P52952" s="73"/>
      <c r="T52952" s="73"/>
      <c r="U52952" s="73"/>
      <c r="V52952" s="73"/>
      <c r="X52952" s="12"/>
    </row>
    <row r="52953" spans="2:24" x14ac:dyDescent="0.3">
      <c r="B52953" s="73"/>
      <c r="D52953" s="73"/>
      <c r="P52953" s="73"/>
      <c r="T52953" s="73"/>
      <c r="U52953" s="73"/>
      <c r="V52953" s="73"/>
      <c r="X52953" s="12"/>
    </row>
    <row r="52954" spans="2:24" x14ac:dyDescent="0.3">
      <c r="B52954" s="73"/>
      <c r="D52954" s="73"/>
      <c r="P52954" s="73"/>
      <c r="T52954" s="73"/>
      <c r="U52954" s="73"/>
      <c r="V52954" s="73"/>
      <c r="X52954" s="12"/>
    </row>
    <row r="52955" spans="2:24" x14ac:dyDescent="0.3">
      <c r="B52955" s="73"/>
      <c r="D52955" s="73"/>
      <c r="P52955" s="73"/>
      <c r="T52955" s="73"/>
      <c r="U52955" s="73"/>
      <c r="V52955" s="73"/>
      <c r="X52955" s="12"/>
    </row>
    <row r="52956" spans="2:24" x14ac:dyDescent="0.3">
      <c r="B52956" s="73"/>
      <c r="D52956" s="73"/>
      <c r="P52956" s="73"/>
      <c r="T52956" s="73"/>
      <c r="U52956" s="73"/>
      <c r="V52956" s="73"/>
      <c r="X52956" s="12"/>
    </row>
    <row r="52957" spans="2:24" x14ac:dyDescent="0.3">
      <c r="B52957" s="73"/>
      <c r="D52957" s="73"/>
      <c r="P52957" s="73"/>
      <c r="T52957" s="73"/>
      <c r="U52957" s="73"/>
      <c r="V52957" s="73"/>
      <c r="X52957" s="12"/>
    </row>
    <row r="52958" spans="2:24" x14ac:dyDescent="0.3">
      <c r="B52958" s="73"/>
      <c r="D52958" s="73"/>
      <c r="P52958" s="73"/>
      <c r="T52958" s="73"/>
      <c r="U52958" s="73"/>
      <c r="V52958" s="73"/>
      <c r="X52958" s="12"/>
    </row>
    <row r="52959" spans="2:24" x14ac:dyDescent="0.3">
      <c r="B52959" s="73"/>
      <c r="D52959" s="73"/>
      <c r="P52959" s="73"/>
      <c r="T52959" s="73"/>
      <c r="U52959" s="73"/>
      <c r="V52959" s="73"/>
      <c r="X52959" s="12"/>
    </row>
    <row r="52960" spans="2:24" x14ac:dyDescent="0.3">
      <c r="B52960" s="73"/>
      <c r="D52960" s="73"/>
      <c r="P52960" s="73"/>
      <c r="T52960" s="73"/>
      <c r="U52960" s="73"/>
      <c r="V52960" s="73"/>
      <c r="X52960" s="12"/>
    </row>
    <row r="52961" spans="2:24" x14ac:dyDescent="0.3">
      <c r="B52961" s="73"/>
      <c r="D52961" s="73"/>
      <c r="P52961" s="73"/>
      <c r="T52961" s="73"/>
      <c r="U52961" s="73"/>
      <c r="V52961" s="73"/>
      <c r="X52961" s="12"/>
    </row>
    <row r="52962" spans="2:24" x14ac:dyDescent="0.3">
      <c r="B52962" s="73"/>
      <c r="D52962" s="73"/>
      <c r="P52962" s="73"/>
      <c r="T52962" s="73"/>
      <c r="U52962" s="73"/>
      <c r="V52962" s="73"/>
      <c r="X52962" s="12"/>
    </row>
    <row r="52963" spans="2:24" x14ac:dyDescent="0.3">
      <c r="B52963" s="73"/>
      <c r="D52963" s="73"/>
      <c r="P52963" s="73"/>
      <c r="T52963" s="73"/>
      <c r="U52963" s="73"/>
      <c r="V52963" s="73"/>
      <c r="X52963" s="12"/>
    </row>
    <row r="52964" spans="2:24" x14ac:dyDescent="0.3">
      <c r="B52964" s="73"/>
      <c r="D52964" s="73"/>
      <c r="P52964" s="73"/>
      <c r="T52964" s="73"/>
      <c r="U52964" s="73"/>
      <c r="V52964" s="73"/>
      <c r="X52964" s="12"/>
    </row>
    <row r="52965" spans="2:24" x14ac:dyDescent="0.3">
      <c r="B52965" s="73"/>
      <c r="D52965" s="73"/>
      <c r="P52965" s="73"/>
      <c r="T52965" s="73"/>
      <c r="U52965" s="73"/>
      <c r="V52965" s="73"/>
      <c r="X52965" s="12"/>
    </row>
    <row r="52966" spans="2:24" x14ac:dyDescent="0.3">
      <c r="B52966" s="73"/>
      <c r="D52966" s="73"/>
      <c r="P52966" s="73"/>
      <c r="T52966" s="73"/>
      <c r="U52966" s="73"/>
      <c r="V52966" s="73"/>
      <c r="X52966" s="12"/>
    </row>
    <row r="52967" spans="2:24" x14ac:dyDescent="0.3">
      <c r="B52967" s="73"/>
      <c r="D52967" s="73"/>
      <c r="P52967" s="73"/>
      <c r="T52967" s="73"/>
      <c r="U52967" s="73"/>
      <c r="V52967" s="73"/>
      <c r="X52967" s="12"/>
    </row>
    <row r="52968" spans="2:24" x14ac:dyDescent="0.3">
      <c r="B52968" s="73"/>
      <c r="D52968" s="73"/>
      <c r="P52968" s="73"/>
      <c r="T52968" s="73"/>
      <c r="U52968" s="73"/>
      <c r="V52968" s="73"/>
      <c r="X52968" s="12"/>
    </row>
    <row r="52969" spans="2:24" x14ac:dyDescent="0.3">
      <c r="B52969" s="73"/>
      <c r="D52969" s="73"/>
      <c r="P52969" s="73"/>
      <c r="T52969" s="73"/>
      <c r="U52969" s="73"/>
      <c r="V52969" s="73"/>
      <c r="X52969" s="12"/>
    </row>
    <row r="52970" spans="2:24" x14ac:dyDescent="0.3">
      <c r="B52970" s="73"/>
      <c r="D52970" s="73"/>
      <c r="P52970" s="73"/>
      <c r="T52970" s="73"/>
      <c r="U52970" s="73"/>
      <c r="V52970" s="73"/>
      <c r="X52970" s="12"/>
    </row>
    <row r="52971" spans="2:24" x14ac:dyDescent="0.3">
      <c r="B52971" s="73"/>
      <c r="D52971" s="73"/>
      <c r="P52971" s="73"/>
      <c r="T52971" s="73"/>
      <c r="U52971" s="73"/>
      <c r="V52971" s="73"/>
      <c r="X52971" s="12"/>
    </row>
    <row r="52972" spans="2:24" x14ac:dyDescent="0.3">
      <c r="B52972" s="73"/>
      <c r="D52972" s="73"/>
      <c r="P52972" s="73"/>
      <c r="T52972" s="73"/>
      <c r="U52972" s="73"/>
      <c r="V52972" s="73"/>
      <c r="X52972" s="12"/>
    </row>
    <row r="52973" spans="2:24" x14ac:dyDescent="0.3">
      <c r="B52973" s="73"/>
      <c r="D52973" s="73"/>
      <c r="P52973" s="73"/>
      <c r="T52973" s="73"/>
      <c r="U52973" s="73"/>
      <c r="V52973" s="73"/>
      <c r="X52973" s="12"/>
    </row>
    <row r="52974" spans="2:24" x14ac:dyDescent="0.3">
      <c r="B52974" s="73"/>
      <c r="D52974" s="73"/>
      <c r="P52974" s="73"/>
      <c r="T52974" s="73"/>
      <c r="U52974" s="73"/>
      <c r="V52974" s="73"/>
      <c r="X52974" s="12"/>
    </row>
    <row r="52975" spans="2:24" x14ac:dyDescent="0.3">
      <c r="B52975" s="73"/>
      <c r="D52975" s="73"/>
      <c r="P52975" s="73"/>
      <c r="T52975" s="73"/>
      <c r="U52975" s="73"/>
      <c r="V52975" s="73"/>
      <c r="X52975" s="12"/>
    </row>
    <row r="52976" spans="2:24" x14ac:dyDescent="0.3">
      <c r="B52976" s="73"/>
      <c r="D52976" s="73"/>
      <c r="P52976" s="73"/>
      <c r="T52976" s="73"/>
      <c r="U52976" s="73"/>
      <c r="V52976" s="73"/>
      <c r="X52976" s="12"/>
    </row>
    <row r="52977" spans="2:24" x14ac:dyDescent="0.3">
      <c r="B52977" s="73"/>
      <c r="D52977" s="73"/>
      <c r="P52977" s="73"/>
      <c r="T52977" s="73"/>
      <c r="U52977" s="73"/>
      <c r="V52977" s="73"/>
      <c r="X52977" s="12"/>
    </row>
    <row r="52978" spans="2:24" x14ac:dyDescent="0.3">
      <c r="B52978" s="73"/>
      <c r="D52978" s="73"/>
      <c r="P52978" s="73"/>
      <c r="T52978" s="73"/>
      <c r="U52978" s="73"/>
      <c r="V52978" s="73"/>
      <c r="X52978" s="12"/>
    </row>
    <row r="52979" spans="2:24" x14ac:dyDescent="0.3">
      <c r="B52979" s="73"/>
      <c r="D52979" s="73"/>
      <c r="P52979" s="73"/>
      <c r="T52979" s="73"/>
      <c r="U52979" s="73"/>
      <c r="V52979" s="73"/>
      <c r="X52979" s="12"/>
    </row>
    <row r="52980" spans="2:24" x14ac:dyDescent="0.3">
      <c r="B52980" s="73"/>
      <c r="D52980" s="73"/>
      <c r="P52980" s="73"/>
      <c r="T52980" s="73"/>
      <c r="U52980" s="73"/>
      <c r="V52980" s="73"/>
      <c r="X52980" s="12"/>
    </row>
    <row r="52981" spans="2:24" x14ac:dyDescent="0.3">
      <c r="B52981" s="73"/>
      <c r="D52981" s="73"/>
      <c r="P52981" s="73"/>
      <c r="T52981" s="73"/>
      <c r="U52981" s="73"/>
      <c r="V52981" s="73"/>
      <c r="X52981" s="12"/>
    </row>
    <row r="52982" spans="2:24" x14ac:dyDescent="0.3">
      <c r="B52982" s="73"/>
      <c r="D52982" s="73"/>
      <c r="P52982" s="73"/>
      <c r="T52982" s="73"/>
      <c r="U52982" s="73"/>
      <c r="V52982" s="73"/>
      <c r="X52982" s="12"/>
    </row>
    <row r="52983" spans="2:24" x14ac:dyDescent="0.3">
      <c r="B52983" s="73"/>
      <c r="D52983" s="73"/>
      <c r="P52983" s="73"/>
      <c r="T52983" s="73"/>
      <c r="U52983" s="73"/>
      <c r="V52983" s="73"/>
      <c r="X52983" s="12"/>
    </row>
    <row r="52984" spans="2:24" x14ac:dyDescent="0.3">
      <c r="B52984" s="73"/>
      <c r="D52984" s="73"/>
      <c r="P52984" s="73"/>
      <c r="T52984" s="73"/>
      <c r="U52984" s="73"/>
      <c r="V52984" s="73"/>
      <c r="X52984" s="12"/>
    </row>
    <row r="52985" spans="2:24" x14ac:dyDescent="0.3">
      <c r="B52985" s="73"/>
      <c r="D52985" s="73"/>
      <c r="P52985" s="73"/>
      <c r="T52985" s="73"/>
      <c r="U52985" s="73"/>
      <c r="V52985" s="73"/>
      <c r="X52985" s="12"/>
    </row>
    <row r="52986" spans="2:24" x14ac:dyDescent="0.3">
      <c r="B52986" s="73"/>
      <c r="D52986" s="73"/>
      <c r="P52986" s="73"/>
      <c r="T52986" s="73"/>
      <c r="U52986" s="73"/>
      <c r="V52986" s="73"/>
      <c r="X52986" s="12"/>
    </row>
    <row r="52987" spans="2:24" x14ac:dyDescent="0.3">
      <c r="B52987" s="73"/>
      <c r="D52987" s="73"/>
      <c r="P52987" s="73"/>
      <c r="T52987" s="73"/>
      <c r="U52987" s="73"/>
      <c r="V52987" s="73"/>
      <c r="X52987" s="12"/>
    </row>
    <row r="52988" spans="2:24" x14ac:dyDescent="0.3">
      <c r="B52988" s="73"/>
      <c r="D52988" s="73"/>
      <c r="P52988" s="73"/>
      <c r="T52988" s="73"/>
      <c r="U52988" s="73"/>
      <c r="V52988" s="73"/>
      <c r="X52988" s="12"/>
    </row>
    <row r="52989" spans="2:24" x14ac:dyDescent="0.3">
      <c r="B52989" s="73"/>
      <c r="D52989" s="73"/>
      <c r="P52989" s="73"/>
      <c r="T52989" s="73"/>
      <c r="U52989" s="73"/>
      <c r="V52989" s="73"/>
      <c r="X52989" s="12"/>
    </row>
    <row r="52990" spans="2:24" x14ac:dyDescent="0.3">
      <c r="B52990" s="73"/>
      <c r="D52990" s="73"/>
      <c r="P52990" s="73"/>
      <c r="T52990" s="73"/>
      <c r="U52990" s="73"/>
      <c r="V52990" s="73"/>
      <c r="X52990" s="12"/>
    </row>
    <row r="52991" spans="2:24" x14ac:dyDescent="0.3">
      <c r="B52991" s="73"/>
      <c r="D52991" s="73"/>
      <c r="P52991" s="73"/>
      <c r="T52991" s="73"/>
      <c r="U52991" s="73"/>
      <c r="V52991" s="73"/>
      <c r="X52991" s="12"/>
    </row>
    <row r="52992" spans="2:24" x14ac:dyDescent="0.3">
      <c r="B52992" s="73"/>
      <c r="D52992" s="73"/>
      <c r="P52992" s="73"/>
      <c r="T52992" s="73"/>
      <c r="U52992" s="73"/>
      <c r="V52992" s="73"/>
      <c r="X52992" s="12"/>
    </row>
    <row r="52993" spans="2:24" x14ac:dyDescent="0.3">
      <c r="B52993" s="73"/>
      <c r="D52993" s="73"/>
      <c r="P52993" s="73"/>
      <c r="T52993" s="73"/>
      <c r="U52993" s="73"/>
      <c r="V52993" s="73"/>
      <c r="X52993" s="12"/>
    </row>
    <row r="52994" spans="2:24" x14ac:dyDescent="0.3">
      <c r="B52994" s="73"/>
      <c r="D52994" s="73"/>
      <c r="P52994" s="73"/>
      <c r="T52994" s="73"/>
      <c r="U52994" s="73"/>
      <c r="V52994" s="73"/>
      <c r="X52994" s="12"/>
    </row>
    <row r="52995" spans="2:24" x14ac:dyDescent="0.3">
      <c r="B52995" s="73"/>
      <c r="D52995" s="73"/>
      <c r="P52995" s="73"/>
      <c r="T52995" s="73"/>
      <c r="U52995" s="73"/>
      <c r="V52995" s="73"/>
      <c r="X52995" s="12"/>
    </row>
    <row r="52996" spans="2:24" x14ac:dyDescent="0.3">
      <c r="B52996" s="73"/>
      <c r="D52996" s="73"/>
      <c r="P52996" s="73"/>
      <c r="T52996" s="73"/>
      <c r="U52996" s="73"/>
      <c r="V52996" s="73"/>
      <c r="X52996" s="12"/>
    </row>
    <row r="52997" spans="2:24" x14ac:dyDescent="0.3">
      <c r="B52997" s="73"/>
      <c r="D52997" s="73"/>
      <c r="P52997" s="73"/>
      <c r="T52997" s="73"/>
      <c r="U52997" s="73"/>
      <c r="V52997" s="73"/>
      <c r="X52997" s="12"/>
    </row>
    <row r="52998" spans="2:24" x14ac:dyDescent="0.3">
      <c r="B52998" s="73"/>
      <c r="D52998" s="73"/>
      <c r="P52998" s="73"/>
      <c r="T52998" s="73"/>
      <c r="U52998" s="73"/>
      <c r="V52998" s="73"/>
      <c r="X52998" s="12"/>
    </row>
    <row r="52999" spans="2:24" x14ac:dyDescent="0.3">
      <c r="B52999" s="73"/>
      <c r="D52999" s="73"/>
      <c r="P52999" s="73"/>
      <c r="T52999" s="73"/>
      <c r="U52999" s="73"/>
      <c r="V52999" s="73"/>
      <c r="X52999" s="12"/>
    </row>
    <row r="53000" spans="2:24" x14ac:dyDescent="0.3">
      <c r="B53000" s="73"/>
      <c r="D53000" s="73"/>
      <c r="P53000" s="73"/>
      <c r="T53000" s="73"/>
      <c r="U53000" s="73"/>
      <c r="V53000" s="73"/>
      <c r="X53000" s="12"/>
    </row>
    <row r="53001" spans="2:24" x14ac:dyDescent="0.3">
      <c r="B53001" s="73"/>
      <c r="D53001" s="73"/>
      <c r="P53001" s="73"/>
      <c r="T53001" s="73"/>
      <c r="U53001" s="73"/>
      <c r="V53001" s="73"/>
      <c r="X53001" s="12"/>
    </row>
    <row r="53002" spans="2:24" x14ac:dyDescent="0.3">
      <c r="B53002" s="73"/>
      <c r="D53002" s="73"/>
      <c r="P53002" s="73"/>
      <c r="T53002" s="73"/>
      <c r="U53002" s="73"/>
      <c r="V53002" s="73"/>
      <c r="X53002" s="12"/>
    </row>
    <row r="53003" spans="2:24" x14ac:dyDescent="0.3">
      <c r="B53003" s="73"/>
      <c r="D53003" s="73"/>
      <c r="P53003" s="73"/>
      <c r="T53003" s="73"/>
      <c r="U53003" s="73"/>
      <c r="V53003" s="73"/>
      <c r="X53003" s="12"/>
    </row>
    <row r="53004" spans="2:24" x14ac:dyDescent="0.3">
      <c r="B53004" s="73"/>
      <c r="D53004" s="73"/>
      <c r="P53004" s="73"/>
      <c r="T53004" s="73"/>
      <c r="U53004" s="73"/>
      <c r="V53004" s="73"/>
      <c r="X53004" s="12"/>
    </row>
    <row r="53005" spans="2:24" x14ac:dyDescent="0.3">
      <c r="B53005" s="73"/>
      <c r="D53005" s="73"/>
      <c r="P53005" s="73"/>
      <c r="T53005" s="73"/>
      <c r="U53005" s="73"/>
      <c r="V53005" s="73"/>
      <c r="X53005" s="12"/>
    </row>
    <row r="53006" spans="2:24" x14ac:dyDescent="0.3">
      <c r="B53006" s="73"/>
      <c r="D53006" s="73"/>
      <c r="P53006" s="73"/>
      <c r="T53006" s="73"/>
      <c r="U53006" s="73"/>
      <c r="V53006" s="73"/>
      <c r="X53006" s="12"/>
    </row>
    <row r="53007" spans="2:24" x14ac:dyDescent="0.3">
      <c r="B53007" s="73"/>
      <c r="D53007" s="73"/>
      <c r="P53007" s="73"/>
      <c r="T53007" s="73"/>
      <c r="U53007" s="73"/>
      <c r="V53007" s="73"/>
      <c r="X53007" s="12"/>
    </row>
    <row r="53008" spans="2:24" x14ac:dyDescent="0.3">
      <c r="B53008" s="73"/>
      <c r="D53008" s="73"/>
      <c r="P53008" s="73"/>
      <c r="T53008" s="73"/>
      <c r="U53008" s="73"/>
      <c r="V53008" s="73"/>
      <c r="X53008" s="12"/>
    </row>
    <row r="53009" spans="2:24" x14ac:dyDescent="0.3">
      <c r="B53009" s="73"/>
      <c r="D53009" s="73"/>
      <c r="P53009" s="73"/>
      <c r="T53009" s="73"/>
      <c r="U53009" s="73"/>
      <c r="V53009" s="73"/>
      <c r="X53009" s="12"/>
    </row>
    <row r="53010" spans="2:24" x14ac:dyDescent="0.3">
      <c r="B53010" s="73"/>
      <c r="D53010" s="73"/>
      <c r="P53010" s="73"/>
      <c r="T53010" s="73"/>
      <c r="U53010" s="73"/>
      <c r="V53010" s="73"/>
      <c r="X53010" s="12"/>
    </row>
    <row r="53011" spans="2:24" x14ac:dyDescent="0.3">
      <c r="B53011" s="73"/>
      <c r="D53011" s="73"/>
      <c r="P53011" s="73"/>
      <c r="T53011" s="73"/>
      <c r="U53011" s="73"/>
      <c r="V53011" s="73"/>
      <c r="X53011" s="12"/>
    </row>
    <row r="53012" spans="2:24" x14ac:dyDescent="0.3">
      <c r="B53012" s="73"/>
      <c r="D53012" s="73"/>
      <c r="P53012" s="73"/>
      <c r="T53012" s="73"/>
      <c r="U53012" s="73"/>
      <c r="V53012" s="73"/>
      <c r="X53012" s="12"/>
    </row>
    <row r="53013" spans="2:24" x14ac:dyDescent="0.3">
      <c r="B53013" s="73"/>
      <c r="D53013" s="73"/>
      <c r="P53013" s="73"/>
      <c r="T53013" s="73"/>
      <c r="U53013" s="73"/>
      <c r="V53013" s="73"/>
      <c r="X53013" s="12"/>
    </row>
    <row r="53014" spans="2:24" x14ac:dyDescent="0.3">
      <c r="B53014" s="73"/>
      <c r="D53014" s="73"/>
      <c r="P53014" s="73"/>
      <c r="T53014" s="73"/>
      <c r="U53014" s="73"/>
      <c r="V53014" s="73"/>
      <c r="X53014" s="12"/>
    </row>
    <row r="53015" spans="2:24" x14ac:dyDescent="0.3">
      <c r="B53015" s="73"/>
      <c r="D53015" s="73"/>
      <c r="P53015" s="73"/>
      <c r="T53015" s="73"/>
      <c r="U53015" s="73"/>
      <c r="V53015" s="73"/>
      <c r="X53015" s="12"/>
    </row>
    <row r="53016" spans="2:24" x14ac:dyDescent="0.3">
      <c r="B53016" s="73"/>
      <c r="D53016" s="73"/>
      <c r="P53016" s="73"/>
      <c r="T53016" s="73"/>
      <c r="U53016" s="73"/>
      <c r="V53016" s="73"/>
      <c r="X53016" s="12"/>
    </row>
    <row r="53017" spans="2:24" x14ac:dyDescent="0.3">
      <c r="B53017" s="73"/>
      <c r="D53017" s="73"/>
      <c r="P53017" s="73"/>
      <c r="T53017" s="73"/>
      <c r="U53017" s="73"/>
      <c r="V53017" s="73"/>
      <c r="X53017" s="12"/>
    </row>
    <row r="53018" spans="2:24" x14ac:dyDescent="0.3">
      <c r="B53018" s="73"/>
      <c r="D53018" s="73"/>
      <c r="P53018" s="73"/>
      <c r="T53018" s="73"/>
      <c r="U53018" s="73"/>
      <c r="V53018" s="73"/>
      <c r="X53018" s="12"/>
    </row>
    <row r="53019" spans="2:24" x14ac:dyDescent="0.3">
      <c r="B53019" s="73"/>
      <c r="D53019" s="73"/>
      <c r="P53019" s="73"/>
      <c r="T53019" s="73"/>
      <c r="U53019" s="73"/>
      <c r="V53019" s="73"/>
      <c r="X53019" s="12"/>
    </row>
    <row r="53020" spans="2:24" x14ac:dyDescent="0.3">
      <c r="B53020" s="73"/>
      <c r="D53020" s="73"/>
      <c r="P53020" s="73"/>
      <c r="T53020" s="73"/>
      <c r="U53020" s="73"/>
      <c r="V53020" s="73"/>
      <c r="X53020" s="12"/>
    </row>
    <row r="53021" spans="2:24" x14ac:dyDescent="0.3">
      <c r="B53021" s="73"/>
      <c r="D53021" s="73"/>
      <c r="P53021" s="73"/>
      <c r="T53021" s="73"/>
      <c r="U53021" s="73"/>
      <c r="V53021" s="73"/>
      <c r="X53021" s="12"/>
    </row>
    <row r="53022" spans="2:24" x14ac:dyDescent="0.3">
      <c r="B53022" s="73"/>
      <c r="D53022" s="73"/>
      <c r="P53022" s="73"/>
      <c r="T53022" s="73"/>
      <c r="U53022" s="73"/>
      <c r="V53022" s="73"/>
      <c r="X53022" s="12"/>
    </row>
    <row r="53023" spans="2:24" x14ac:dyDescent="0.3">
      <c r="B53023" s="73"/>
      <c r="D53023" s="73"/>
      <c r="P53023" s="73"/>
      <c r="T53023" s="73"/>
      <c r="U53023" s="73"/>
      <c r="V53023" s="73"/>
      <c r="X53023" s="12"/>
    </row>
    <row r="53024" spans="2:24" x14ac:dyDescent="0.3">
      <c r="B53024" s="73"/>
      <c r="D53024" s="73"/>
      <c r="P53024" s="73"/>
      <c r="T53024" s="73"/>
      <c r="U53024" s="73"/>
      <c r="V53024" s="73"/>
      <c r="X53024" s="12"/>
    </row>
    <row r="53025" spans="2:24" x14ac:dyDescent="0.3">
      <c r="B53025" s="73"/>
      <c r="D53025" s="73"/>
      <c r="P53025" s="73"/>
      <c r="T53025" s="73"/>
      <c r="U53025" s="73"/>
      <c r="V53025" s="73"/>
      <c r="X53025" s="12"/>
    </row>
    <row r="53026" spans="2:24" x14ac:dyDescent="0.3">
      <c r="B53026" s="73"/>
      <c r="D53026" s="73"/>
      <c r="P53026" s="73"/>
      <c r="T53026" s="73"/>
      <c r="U53026" s="73"/>
      <c r="V53026" s="73"/>
      <c r="X53026" s="12"/>
    </row>
    <row r="53027" spans="2:24" x14ac:dyDescent="0.3">
      <c r="B53027" s="73"/>
      <c r="D53027" s="73"/>
      <c r="P53027" s="73"/>
      <c r="T53027" s="73"/>
      <c r="U53027" s="73"/>
      <c r="V53027" s="73"/>
      <c r="X53027" s="12"/>
    </row>
    <row r="53028" spans="2:24" x14ac:dyDescent="0.3">
      <c r="B53028" s="73"/>
      <c r="D53028" s="73"/>
      <c r="P53028" s="73"/>
      <c r="T53028" s="73"/>
      <c r="U53028" s="73"/>
      <c r="V53028" s="73"/>
      <c r="X53028" s="12"/>
    </row>
    <row r="53029" spans="2:24" x14ac:dyDescent="0.3">
      <c r="B53029" s="73"/>
      <c r="D53029" s="73"/>
      <c r="P53029" s="73"/>
      <c r="T53029" s="73"/>
      <c r="U53029" s="73"/>
      <c r="V53029" s="73"/>
      <c r="X53029" s="12"/>
    </row>
    <row r="53030" spans="2:24" x14ac:dyDescent="0.3">
      <c r="B53030" s="73"/>
      <c r="D53030" s="73"/>
      <c r="P53030" s="73"/>
      <c r="T53030" s="73"/>
      <c r="U53030" s="73"/>
      <c r="V53030" s="73"/>
      <c r="X53030" s="12"/>
    </row>
    <row r="53031" spans="2:24" x14ac:dyDescent="0.3">
      <c r="B53031" s="73"/>
      <c r="D53031" s="73"/>
      <c r="P53031" s="73"/>
      <c r="T53031" s="73"/>
      <c r="U53031" s="73"/>
      <c r="V53031" s="73"/>
      <c r="X53031" s="12"/>
    </row>
    <row r="53032" spans="2:24" x14ac:dyDescent="0.3">
      <c r="B53032" s="73"/>
      <c r="D53032" s="73"/>
      <c r="P53032" s="73"/>
      <c r="T53032" s="73"/>
      <c r="U53032" s="73"/>
      <c r="V53032" s="73"/>
      <c r="X53032" s="12"/>
    </row>
    <row r="53033" spans="2:24" x14ac:dyDescent="0.3">
      <c r="B53033" s="73"/>
      <c r="D53033" s="73"/>
      <c r="P53033" s="73"/>
      <c r="T53033" s="73"/>
      <c r="U53033" s="73"/>
      <c r="V53033" s="73"/>
      <c r="X53033" s="12"/>
    </row>
    <row r="53034" spans="2:24" x14ac:dyDescent="0.3">
      <c r="B53034" s="73"/>
      <c r="D53034" s="73"/>
      <c r="P53034" s="73"/>
      <c r="T53034" s="73"/>
      <c r="U53034" s="73"/>
      <c r="V53034" s="73"/>
      <c r="X53034" s="12"/>
    </row>
    <row r="53035" spans="2:24" x14ac:dyDescent="0.3">
      <c r="B53035" s="73"/>
      <c r="D53035" s="73"/>
      <c r="P53035" s="73"/>
      <c r="T53035" s="73"/>
      <c r="U53035" s="73"/>
      <c r="V53035" s="73"/>
      <c r="X53035" s="12"/>
    </row>
    <row r="53036" spans="2:24" x14ac:dyDescent="0.3">
      <c r="B53036" s="73"/>
      <c r="D53036" s="73"/>
      <c r="P53036" s="73"/>
      <c r="T53036" s="73"/>
      <c r="U53036" s="73"/>
      <c r="V53036" s="73"/>
      <c r="X53036" s="12"/>
    </row>
    <row r="53037" spans="2:24" x14ac:dyDescent="0.3">
      <c r="B53037" s="73"/>
      <c r="D53037" s="73"/>
      <c r="P53037" s="73"/>
      <c r="T53037" s="73"/>
      <c r="U53037" s="73"/>
      <c r="V53037" s="73"/>
      <c r="X53037" s="12"/>
    </row>
    <row r="53038" spans="2:24" x14ac:dyDescent="0.3">
      <c r="B53038" s="73"/>
      <c r="D53038" s="73"/>
      <c r="P53038" s="73"/>
      <c r="T53038" s="73"/>
      <c r="U53038" s="73"/>
      <c r="V53038" s="73"/>
      <c r="X53038" s="12"/>
    </row>
    <row r="53039" spans="2:24" x14ac:dyDescent="0.3">
      <c r="B53039" s="73"/>
      <c r="D53039" s="73"/>
      <c r="P53039" s="73"/>
      <c r="T53039" s="73"/>
      <c r="U53039" s="73"/>
      <c r="V53039" s="73"/>
      <c r="X53039" s="12"/>
    </row>
    <row r="53040" spans="2:24" x14ac:dyDescent="0.3">
      <c r="B53040" s="73"/>
      <c r="D53040" s="73"/>
      <c r="P53040" s="73"/>
      <c r="T53040" s="73"/>
      <c r="U53040" s="73"/>
      <c r="V53040" s="73"/>
      <c r="X53040" s="12"/>
    </row>
    <row r="53041" spans="2:24" x14ac:dyDescent="0.3">
      <c r="B53041" s="73"/>
      <c r="D53041" s="73"/>
      <c r="P53041" s="73"/>
      <c r="T53041" s="73"/>
      <c r="U53041" s="73"/>
      <c r="V53041" s="73"/>
      <c r="X53041" s="12"/>
    </row>
    <row r="53042" spans="2:24" x14ac:dyDescent="0.3">
      <c r="B53042" s="73"/>
      <c r="D53042" s="73"/>
      <c r="P53042" s="73"/>
      <c r="T53042" s="73"/>
      <c r="U53042" s="73"/>
      <c r="V53042" s="73"/>
      <c r="X53042" s="12"/>
    </row>
    <row r="53043" spans="2:24" x14ac:dyDescent="0.3">
      <c r="B53043" s="73"/>
      <c r="D53043" s="73"/>
      <c r="P53043" s="73"/>
      <c r="T53043" s="73"/>
      <c r="U53043" s="73"/>
      <c r="V53043" s="73"/>
      <c r="X53043" s="12"/>
    </row>
    <row r="53044" spans="2:24" x14ac:dyDescent="0.3">
      <c r="B53044" s="73"/>
      <c r="D53044" s="73"/>
      <c r="P53044" s="73"/>
      <c r="T53044" s="73"/>
      <c r="U53044" s="73"/>
      <c r="V53044" s="73"/>
      <c r="X53044" s="12"/>
    </row>
    <row r="53045" spans="2:24" x14ac:dyDescent="0.3">
      <c r="B53045" s="73"/>
      <c r="D53045" s="73"/>
      <c r="P53045" s="73"/>
      <c r="T53045" s="73"/>
      <c r="U53045" s="73"/>
      <c r="V53045" s="73"/>
      <c r="X53045" s="12"/>
    </row>
    <row r="53046" spans="2:24" x14ac:dyDescent="0.3">
      <c r="B53046" s="73"/>
      <c r="D53046" s="73"/>
      <c r="P53046" s="73"/>
      <c r="T53046" s="73"/>
      <c r="U53046" s="73"/>
      <c r="V53046" s="73"/>
      <c r="X53046" s="12"/>
    </row>
    <row r="53047" spans="2:24" x14ac:dyDescent="0.3">
      <c r="B53047" s="73"/>
      <c r="D53047" s="73"/>
      <c r="P53047" s="73"/>
      <c r="T53047" s="73"/>
      <c r="U53047" s="73"/>
      <c r="V53047" s="73"/>
      <c r="X53047" s="12"/>
    </row>
    <row r="53048" spans="2:24" x14ac:dyDescent="0.3">
      <c r="B53048" s="73"/>
      <c r="D53048" s="73"/>
      <c r="P53048" s="73"/>
      <c r="T53048" s="73"/>
      <c r="U53048" s="73"/>
      <c r="V53048" s="73"/>
      <c r="X53048" s="12"/>
    </row>
    <row r="53049" spans="2:24" x14ac:dyDescent="0.3">
      <c r="B53049" s="73"/>
      <c r="D53049" s="73"/>
      <c r="P53049" s="73"/>
      <c r="T53049" s="73"/>
      <c r="U53049" s="73"/>
      <c r="V53049" s="73"/>
      <c r="X53049" s="12"/>
    </row>
    <row r="53050" spans="2:24" x14ac:dyDescent="0.3">
      <c r="B53050" s="73"/>
      <c r="D53050" s="73"/>
      <c r="P53050" s="73"/>
      <c r="T53050" s="73"/>
      <c r="U53050" s="73"/>
      <c r="V53050" s="73"/>
      <c r="X53050" s="12"/>
    </row>
    <row r="53051" spans="2:24" x14ac:dyDescent="0.3">
      <c r="B53051" s="73"/>
      <c r="D53051" s="73"/>
      <c r="P53051" s="73"/>
      <c r="T53051" s="73"/>
      <c r="U53051" s="73"/>
      <c r="V53051" s="73"/>
      <c r="X53051" s="12"/>
    </row>
    <row r="53052" spans="2:24" x14ac:dyDescent="0.3">
      <c r="B53052" s="73"/>
      <c r="D53052" s="73"/>
      <c r="P53052" s="73"/>
      <c r="T53052" s="73"/>
      <c r="U53052" s="73"/>
      <c r="V53052" s="73"/>
      <c r="X53052" s="12"/>
    </row>
    <row r="53053" spans="2:24" x14ac:dyDescent="0.3">
      <c r="B53053" s="73"/>
      <c r="D53053" s="73"/>
      <c r="P53053" s="73"/>
      <c r="T53053" s="73"/>
      <c r="U53053" s="73"/>
      <c r="V53053" s="73"/>
      <c r="X53053" s="12"/>
    </row>
    <row r="53054" spans="2:24" x14ac:dyDescent="0.3">
      <c r="B53054" s="73"/>
      <c r="D53054" s="73"/>
      <c r="P53054" s="73"/>
      <c r="T53054" s="73"/>
      <c r="U53054" s="73"/>
      <c r="V53054" s="73"/>
      <c r="X53054" s="12"/>
    </row>
    <row r="53055" spans="2:24" x14ac:dyDescent="0.3">
      <c r="B53055" s="73"/>
      <c r="D53055" s="73"/>
      <c r="P53055" s="73"/>
      <c r="T53055" s="73"/>
      <c r="U53055" s="73"/>
      <c r="V53055" s="73"/>
      <c r="X53055" s="12"/>
    </row>
    <row r="53056" spans="2:24" x14ac:dyDescent="0.3">
      <c r="B53056" s="73"/>
      <c r="D53056" s="73"/>
      <c r="P53056" s="73"/>
      <c r="T53056" s="73"/>
      <c r="U53056" s="73"/>
      <c r="V53056" s="73"/>
      <c r="X53056" s="12"/>
    </row>
    <row r="53057" spans="2:24" x14ac:dyDescent="0.3">
      <c r="B53057" s="73"/>
      <c r="D53057" s="73"/>
      <c r="P53057" s="73"/>
      <c r="T53057" s="73"/>
      <c r="U53057" s="73"/>
      <c r="V53057" s="73"/>
      <c r="X53057" s="12"/>
    </row>
    <row r="53058" spans="2:24" x14ac:dyDescent="0.3">
      <c r="B53058" s="73"/>
      <c r="D53058" s="73"/>
      <c r="P53058" s="73"/>
      <c r="T53058" s="73"/>
      <c r="U53058" s="73"/>
      <c r="V53058" s="73"/>
      <c r="X53058" s="12"/>
    </row>
    <row r="53059" spans="2:24" x14ac:dyDescent="0.3">
      <c r="B53059" s="73"/>
      <c r="D53059" s="73"/>
      <c r="P53059" s="73"/>
      <c r="T53059" s="73"/>
      <c r="U53059" s="73"/>
      <c r="V53059" s="73"/>
      <c r="X53059" s="12"/>
    </row>
    <row r="53060" spans="2:24" x14ac:dyDescent="0.3">
      <c r="B53060" s="73"/>
      <c r="D53060" s="73"/>
      <c r="P53060" s="73"/>
      <c r="T53060" s="73"/>
      <c r="U53060" s="73"/>
      <c r="V53060" s="73"/>
      <c r="X53060" s="12"/>
    </row>
    <row r="53061" spans="2:24" x14ac:dyDescent="0.3">
      <c r="B53061" s="73"/>
      <c r="D53061" s="73"/>
      <c r="P53061" s="73"/>
      <c r="T53061" s="73"/>
      <c r="U53061" s="73"/>
      <c r="V53061" s="73"/>
      <c r="X53061" s="12"/>
    </row>
    <row r="53062" spans="2:24" x14ac:dyDescent="0.3">
      <c r="B53062" s="73"/>
      <c r="D53062" s="73"/>
      <c r="P53062" s="73"/>
      <c r="T53062" s="73"/>
      <c r="U53062" s="73"/>
      <c r="V53062" s="73"/>
      <c r="X53062" s="12"/>
    </row>
    <row r="53063" spans="2:24" x14ac:dyDescent="0.3">
      <c r="B53063" s="73"/>
      <c r="D53063" s="73"/>
      <c r="P53063" s="73"/>
      <c r="T53063" s="73"/>
      <c r="U53063" s="73"/>
      <c r="V53063" s="73"/>
      <c r="X53063" s="12"/>
    </row>
    <row r="53064" spans="2:24" x14ac:dyDescent="0.3">
      <c r="B53064" s="73"/>
      <c r="D53064" s="73"/>
      <c r="P53064" s="73"/>
      <c r="T53064" s="73"/>
      <c r="U53064" s="73"/>
      <c r="V53064" s="73"/>
      <c r="X53064" s="12"/>
    </row>
    <row r="53065" spans="2:24" x14ac:dyDescent="0.3">
      <c r="B53065" s="73"/>
      <c r="D53065" s="73"/>
      <c r="P53065" s="73"/>
      <c r="T53065" s="73"/>
      <c r="U53065" s="73"/>
      <c r="V53065" s="73"/>
      <c r="X53065" s="12"/>
    </row>
    <row r="53066" spans="2:24" x14ac:dyDescent="0.3">
      <c r="B53066" s="73"/>
      <c r="D53066" s="73"/>
      <c r="P53066" s="73"/>
      <c r="T53066" s="73"/>
      <c r="U53066" s="73"/>
      <c r="V53066" s="73"/>
      <c r="X53066" s="12"/>
    </row>
    <row r="53067" spans="2:24" x14ac:dyDescent="0.3">
      <c r="B53067" s="73"/>
      <c r="D53067" s="73"/>
      <c r="P53067" s="73"/>
      <c r="T53067" s="73"/>
      <c r="U53067" s="73"/>
      <c r="V53067" s="73"/>
      <c r="X53067" s="12"/>
    </row>
    <row r="53068" spans="2:24" x14ac:dyDescent="0.3">
      <c r="B53068" s="73"/>
      <c r="D53068" s="73"/>
      <c r="P53068" s="73"/>
      <c r="T53068" s="73"/>
      <c r="U53068" s="73"/>
      <c r="V53068" s="73"/>
      <c r="X53068" s="12"/>
    </row>
    <row r="53069" spans="2:24" x14ac:dyDescent="0.3">
      <c r="B53069" s="73"/>
      <c r="D53069" s="73"/>
      <c r="P53069" s="73"/>
      <c r="T53069" s="73"/>
      <c r="U53069" s="73"/>
      <c r="V53069" s="73"/>
      <c r="X53069" s="12"/>
    </row>
    <row r="53070" spans="2:24" x14ac:dyDescent="0.3">
      <c r="B53070" s="73"/>
      <c r="D53070" s="73"/>
      <c r="P53070" s="73"/>
      <c r="T53070" s="73"/>
      <c r="U53070" s="73"/>
      <c r="V53070" s="73"/>
      <c r="X53070" s="12"/>
    </row>
    <row r="53071" spans="2:24" x14ac:dyDescent="0.3">
      <c r="B53071" s="73"/>
      <c r="D53071" s="73"/>
      <c r="P53071" s="73"/>
      <c r="T53071" s="73"/>
      <c r="U53071" s="73"/>
      <c r="V53071" s="73"/>
      <c r="X53071" s="12"/>
    </row>
    <row r="53072" spans="2:24" x14ac:dyDescent="0.3">
      <c r="B53072" s="73"/>
      <c r="D53072" s="73"/>
      <c r="P53072" s="73"/>
      <c r="T53072" s="73"/>
      <c r="U53072" s="73"/>
      <c r="V53072" s="73"/>
      <c r="X53072" s="12"/>
    </row>
    <row r="53073" spans="2:24" x14ac:dyDescent="0.3">
      <c r="B53073" s="73"/>
      <c r="D53073" s="73"/>
      <c r="P53073" s="73"/>
      <c r="T53073" s="73"/>
      <c r="U53073" s="73"/>
      <c r="V53073" s="73"/>
      <c r="X53073" s="12"/>
    </row>
    <row r="53074" spans="2:24" x14ac:dyDescent="0.3">
      <c r="B53074" s="73"/>
      <c r="D53074" s="73"/>
      <c r="P53074" s="73"/>
      <c r="T53074" s="73"/>
      <c r="U53074" s="73"/>
      <c r="V53074" s="73"/>
      <c r="X53074" s="12"/>
    </row>
    <row r="53075" spans="2:24" x14ac:dyDescent="0.3">
      <c r="B53075" s="73"/>
      <c r="D53075" s="73"/>
      <c r="P53075" s="73"/>
      <c r="T53075" s="73"/>
      <c r="U53075" s="73"/>
      <c r="V53075" s="73"/>
      <c r="X53075" s="12"/>
    </row>
    <row r="53076" spans="2:24" x14ac:dyDescent="0.3">
      <c r="B53076" s="73"/>
      <c r="D53076" s="73"/>
      <c r="P53076" s="73"/>
      <c r="T53076" s="73"/>
      <c r="U53076" s="73"/>
      <c r="V53076" s="73"/>
      <c r="X53076" s="12"/>
    </row>
    <row r="53077" spans="2:24" x14ac:dyDescent="0.3">
      <c r="B53077" s="73"/>
      <c r="D53077" s="73"/>
      <c r="P53077" s="73"/>
      <c r="T53077" s="73"/>
      <c r="U53077" s="73"/>
      <c r="V53077" s="73"/>
      <c r="X53077" s="12"/>
    </row>
    <row r="53078" spans="2:24" x14ac:dyDescent="0.3">
      <c r="B53078" s="73"/>
      <c r="D53078" s="73"/>
      <c r="P53078" s="73"/>
      <c r="T53078" s="73"/>
      <c r="U53078" s="73"/>
      <c r="V53078" s="73"/>
      <c r="X53078" s="12"/>
    </row>
    <row r="53079" spans="2:24" x14ac:dyDescent="0.3">
      <c r="B53079" s="73"/>
      <c r="D53079" s="73"/>
      <c r="P53079" s="73"/>
      <c r="T53079" s="73"/>
      <c r="U53079" s="73"/>
      <c r="V53079" s="73"/>
      <c r="X53079" s="12"/>
    </row>
    <row r="53080" spans="2:24" x14ac:dyDescent="0.3">
      <c r="B53080" s="73"/>
      <c r="D53080" s="73"/>
      <c r="P53080" s="73"/>
      <c r="T53080" s="73"/>
      <c r="U53080" s="73"/>
      <c r="V53080" s="73"/>
      <c r="X53080" s="12"/>
    </row>
    <row r="53081" spans="2:24" x14ac:dyDescent="0.3">
      <c r="B53081" s="73"/>
      <c r="D53081" s="73"/>
      <c r="P53081" s="73"/>
      <c r="T53081" s="73"/>
      <c r="U53081" s="73"/>
      <c r="V53081" s="73"/>
      <c r="X53081" s="12"/>
    </row>
    <row r="53082" spans="2:24" x14ac:dyDescent="0.3">
      <c r="B53082" s="73"/>
      <c r="D53082" s="73"/>
      <c r="P53082" s="73"/>
      <c r="T53082" s="73"/>
      <c r="U53082" s="73"/>
      <c r="V53082" s="73"/>
      <c r="X53082" s="12"/>
    </row>
    <row r="53083" spans="2:24" x14ac:dyDescent="0.3">
      <c r="B53083" s="73"/>
      <c r="D53083" s="73"/>
      <c r="P53083" s="73"/>
      <c r="T53083" s="73"/>
      <c r="U53083" s="73"/>
      <c r="V53083" s="73"/>
      <c r="X53083" s="12"/>
    </row>
    <row r="53084" spans="2:24" x14ac:dyDescent="0.3">
      <c r="B53084" s="73"/>
      <c r="D53084" s="73"/>
      <c r="P53084" s="73"/>
      <c r="T53084" s="73"/>
      <c r="U53084" s="73"/>
      <c r="V53084" s="73"/>
      <c r="X53084" s="12"/>
    </row>
    <row r="53085" spans="2:24" x14ac:dyDescent="0.3">
      <c r="B53085" s="73"/>
      <c r="D53085" s="73"/>
      <c r="P53085" s="73"/>
      <c r="T53085" s="73"/>
      <c r="U53085" s="73"/>
      <c r="V53085" s="73"/>
      <c r="X53085" s="12"/>
    </row>
    <row r="53086" spans="2:24" x14ac:dyDescent="0.3">
      <c r="B53086" s="73"/>
      <c r="D53086" s="73"/>
      <c r="P53086" s="73"/>
      <c r="T53086" s="73"/>
      <c r="U53086" s="73"/>
      <c r="V53086" s="73"/>
      <c r="X53086" s="12"/>
    </row>
    <row r="53087" spans="2:24" x14ac:dyDescent="0.3">
      <c r="B53087" s="73"/>
      <c r="D53087" s="73"/>
      <c r="P53087" s="73"/>
      <c r="T53087" s="73"/>
      <c r="U53087" s="73"/>
      <c r="V53087" s="73"/>
      <c r="X53087" s="12"/>
    </row>
    <row r="53088" spans="2:24" x14ac:dyDescent="0.3">
      <c r="B53088" s="73"/>
      <c r="D53088" s="73"/>
      <c r="P53088" s="73"/>
      <c r="T53088" s="73"/>
      <c r="U53088" s="73"/>
      <c r="V53088" s="73"/>
      <c r="X53088" s="12"/>
    </row>
    <row r="53089" spans="2:24" x14ac:dyDescent="0.3">
      <c r="B53089" s="73"/>
      <c r="D53089" s="73"/>
      <c r="P53089" s="73"/>
      <c r="T53089" s="73"/>
      <c r="U53089" s="73"/>
      <c r="V53089" s="73"/>
      <c r="X53089" s="12"/>
    </row>
    <row r="53090" spans="2:24" x14ac:dyDescent="0.3">
      <c r="B53090" s="73"/>
      <c r="D53090" s="73"/>
      <c r="P53090" s="73"/>
      <c r="T53090" s="73"/>
      <c r="U53090" s="73"/>
      <c r="V53090" s="73"/>
      <c r="X53090" s="12"/>
    </row>
    <row r="53091" spans="2:24" x14ac:dyDescent="0.3">
      <c r="B53091" s="73"/>
      <c r="D53091" s="73"/>
      <c r="P53091" s="73"/>
      <c r="T53091" s="73"/>
      <c r="U53091" s="73"/>
      <c r="V53091" s="73"/>
      <c r="X53091" s="12"/>
    </row>
    <row r="53092" spans="2:24" x14ac:dyDescent="0.3">
      <c r="B53092" s="73"/>
      <c r="D53092" s="73"/>
      <c r="P53092" s="73"/>
      <c r="T53092" s="73"/>
      <c r="U53092" s="73"/>
      <c r="V53092" s="73"/>
      <c r="X53092" s="12"/>
    </row>
    <row r="53093" spans="2:24" x14ac:dyDescent="0.3">
      <c r="B53093" s="73"/>
      <c r="D53093" s="73"/>
      <c r="P53093" s="73"/>
      <c r="T53093" s="73"/>
      <c r="U53093" s="73"/>
      <c r="V53093" s="73"/>
      <c r="X53093" s="12"/>
    </row>
    <row r="53094" spans="2:24" x14ac:dyDescent="0.3">
      <c r="B53094" s="73"/>
      <c r="D53094" s="73"/>
      <c r="P53094" s="73"/>
      <c r="T53094" s="73"/>
      <c r="U53094" s="73"/>
      <c r="V53094" s="73"/>
      <c r="X53094" s="12"/>
    </row>
    <row r="53095" spans="2:24" x14ac:dyDescent="0.3">
      <c r="B53095" s="73"/>
      <c r="D53095" s="73"/>
      <c r="P53095" s="73"/>
      <c r="T53095" s="73"/>
      <c r="U53095" s="73"/>
      <c r="V53095" s="73"/>
      <c r="X53095" s="12"/>
    </row>
    <row r="53096" spans="2:24" x14ac:dyDescent="0.3">
      <c r="B53096" s="73"/>
      <c r="D53096" s="73"/>
      <c r="P53096" s="73"/>
      <c r="T53096" s="73"/>
      <c r="U53096" s="73"/>
      <c r="V53096" s="73"/>
      <c r="X53096" s="12"/>
    </row>
    <row r="53097" spans="2:24" x14ac:dyDescent="0.3">
      <c r="B53097" s="73"/>
      <c r="D53097" s="73"/>
      <c r="P53097" s="73"/>
      <c r="T53097" s="73"/>
      <c r="U53097" s="73"/>
      <c r="V53097" s="73"/>
      <c r="X53097" s="12"/>
    </row>
    <row r="53098" spans="2:24" x14ac:dyDescent="0.3">
      <c r="B53098" s="73"/>
      <c r="D53098" s="73"/>
      <c r="P53098" s="73"/>
      <c r="T53098" s="73"/>
      <c r="U53098" s="73"/>
      <c r="V53098" s="73"/>
      <c r="X53098" s="12"/>
    </row>
    <row r="53099" spans="2:24" x14ac:dyDescent="0.3">
      <c r="B53099" s="73"/>
      <c r="D53099" s="73"/>
      <c r="P53099" s="73"/>
      <c r="T53099" s="73"/>
      <c r="U53099" s="73"/>
      <c r="V53099" s="73"/>
      <c r="X53099" s="12"/>
    </row>
    <row r="53100" spans="2:24" x14ac:dyDescent="0.3">
      <c r="B53100" s="73"/>
      <c r="D53100" s="73"/>
      <c r="P53100" s="73"/>
      <c r="T53100" s="73"/>
      <c r="U53100" s="73"/>
      <c r="V53100" s="73"/>
      <c r="X53100" s="12"/>
    </row>
    <row r="53101" spans="2:24" x14ac:dyDescent="0.3">
      <c r="B53101" s="73"/>
      <c r="D53101" s="73"/>
      <c r="P53101" s="73"/>
      <c r="T53101" s="73"/>
      <c r="U53101" s="73"/>
      <c r="V53101" s="73"/>
      <c r="X53101" s="12"/>
    </row>
    <row r="53102" spans="2:24" x14ac:dyDescent="0.3">
      <c r="B53102" s="73"/>
      <c r="D53102" s="73"/>
      <c r="P53102" s="73"/>
      <c r="T53102" s="73"/>
      <c r="U53102" s="73"/>
      <c r="V53102" s="73"/>
      <c r="X53102" s="12"/>
    </row>
    <row r="53103" spans="2:24" x14ac:dyDescent="0.3">
      <c r="B53103" s="73"/>
      <c r="D53103" s="73"/>
      <c r="P53103" s="73"/>
      <c r="T53103" s="73"/>
      <c r="U53103" s="73"/>
      <c r="V53103" s="73"/>
      <c r="X53103" s="12"/>
    </row>
    <row r="53104" spans="2:24" x14ac:dyDescent="0.3">
      <c r="B53104" s="73"/>
      <c r="D53104" s="73"/>
      <c r="P53104" s="73"/>
      <c r="T53104" s="73"/>
      <c r="U53104" s="73"/>
      <c r="V53104" s="73"/>
      <c r="X53104" s="12"/>
    </row>
    <row r="53105" spans="2:24" x14ac:dyDescent="0.3">
      <c r="B53105" s="73"/>
      <c r="D53105" s="73"/>
      <c r="P53105" s="73"/>
      <c r="T53105" s="73"/>
      <c r="U53105" s="73"/>
      <c r="V53105" s="73"/>
      <c r="X53105" s="12"/>
    </row>
    <row r="53106" spans="2:24" x14ac:dyDescent="0.3">
      <c r="B53106" s="73"/>
      <c r="D53106" s="73"/>
      <c r="P53106" s="73"/>
      <c r="T53106" s="73"/>
      <c r="U53106" s="73"/>
      <c r="V53106" s="73"/>
      <c r="X53106" s="12"/>
    </row>
    <row r="53107" spans="2:24" x14ac:dyDescent="0.3">
      <c r="B53107" s="73"/>
      <c r="D53107" s="73"/>
      <c r="P53107" s="73"/>
      <c r="T53107" s="73"/>
      <c r="U53107" s="73"/>
      <c r="V53107" s="73"/>
      <c r="X53107" s="12"/>
    </row>
    <row r="53108" spans="2:24" x14ac:dyDescent="0.3">
      <c r="B53108" s="73"/>
      <c r="D53108" s="73"/>
      <c r="P53108" s="73"/>
      <c r="T53108" s="73"/>
      <c r="U53108" s="73"/>
      <c r="V53108" s="73"/>
      <c r="X53108" s="12"/>
    </row>
    <row r="53109" spans="2:24" x14ac:dyDescent="0.3">
      <c r="B53109" s="73"/>
      <c r="D53109" s="73"/>
      <c r="P53109" s="73"/>
      <c r="T53109" s="73"/>
      <c r="U53109" s="73"/>
      <c r="V53109" s="73"/>
      <c r="X53109" s="12"/>
    </row>
    <row r="53110" spans="2:24" x14ac:dyDescent="0.3">
      <c r="B53110" s="73"/>
      <c r="D53110" s="73"/>
      <c r="P53110" s="73"/>
      <c r="T53110" s="73"/>
      <c r="U53110" s="73"/>
      <c r="V53110" s="73"/>
      <c r="X53110" s="12"/>
    </row>
    <row r="53111" spans="2:24" x14ac:dyDescent="0.3">
      <c r="B53111" s="73"/>
      <c r="D53111" s="73"/>
      <c r="P53111" s="73"/>
      <c r="T53111" s="73"/>
      <c r="U53111" s="73"/>
      <c r="V53111" s="73"/>
      <c r="X53111" s="12"/>
    </row>
    <row r="53112" spans="2:24" x14ac:dyDescent="0.3">
      <c r="B53112" s="73"/>
      <c r="D53112" s="73"/>
      <c r="P53112" s="73"/>
      <c r="T53112" s="73"/>
      <c r="U53112" s="73"/>
      <c r="V53112" s="73"/>
      <c r="X53112" s="12"/>
    </row>
    <row r="53113" spans="2:24" x14ac:dyDescent="0.3">
      <c r="B53113" s="73"/>
      <c r="D53113" s="73"/>
      <c r="P53113" s="73"/>
      <c r="T53113" s="73"/>
      <c r="U53113" s="73"/>
      <c r="V53113" s="73"/>
      <c r="X53113" s="12"/>
    </row>
    <row r="53114" spans="2:24" x14ac:dyDescent="0.3">
      <c r="B53114" s="73"/>
      <c r="D53114" s="73"/>
      <c r="P53114" s="73"/>
      <c r="T53114" s="73"/>
      <c r="U53114" s="73"/>
      <c r="V53114" s="73"/>
      <c r="X53114" s="12"/>
    </row>
    <row r="53115" spans="2:24" x14ac:dyDescent="0.3">
      <c r="B53115" s="73"/>
      <c r="D53115" s="73"/>
      <c r="P53115" s="73"/>
      <c r="T53115" s="73"/>
      <c r="U53115" s="73"/>
      <c r="V53115" s="73"/>
      <c r="X53115" s="12"/>
    </row>
    <row r="53116" spans="2:24" x14ac:dyDescent="0.3">
      <c r="B53116" s="73"/>
      <c r="D53116" s="73"/>
      <c r="P53116" s="73"/>
      <c r="T53116" s="73"/>
      <c r="U53116" s="73"/>
      <c r="V53116" s="73"/>
      <c r="X53116" s="12"/>
    </row>
    <row r="53117" spans="2:24" x14ac:dyDescent="0.3">
      <c r="B53117" s="73"/>
      <c r="D53117" s="73"/>
      <c r="P53117" s="73"/>
      <c r="T53117" s="73"/>
      <c r="U53117" s="73"/>
      <c r="V53117" s="73"/>
      <c r="X53117" s="12"/>
    </row>
    <row r="53118" spans="2:24" x14ac:dyDescent="0.3">
      <c r="B53118" s="73"/>
      <c r="D53118" s="73"/>
      <c r="P53118" s="73"/>
      <c r="T53118" s="73"/>
      <c r="U53118" s="73"/>
      <c r="V53118" s="73"/>
      <c r="X53118" s="12"/>
    </row>
    <row r="53119" spans="2:24" x14ac:dyDescent="0.3">
      <c r="B53119" s="73"/>
      <c r="D53119" s="73"/>
      <c r="P53119" s="73"/>
      <c r="T53119" s="73"/>
      <c r="U53119" s="73"/>
      <c r="V53119" s="73"/>
      <c r="X53119" s="12"/>
    </row>
    <row r="53120" spans="2:24" x14ac:dyDescent="0.3">
      <c r="B53120" s="73"/>
      <c r="D53120" s="73"/>
      <c r="P53120" s="73"/>
      <c r="T53120" s="73"/>
      <c r="U53120" s="73"/>
      <c r="V53120" s="73"/>
      <c r="X53120" s="12"/>
    </row>
    <row r="53121" spans="2:24" x14ac:dyDescent="0.3">
      <c r="B53121" s="73"/>
      <c r="D53121" s="73"/>
      <c r="P53121" s="73"/>
      <c r="T53121" s="73"/>
      <c r="U53121" s="73"/>
      <c r="V53121" s="73"/>
      <c r="X53121" s="12"/>
    </row>
    <row r="53122" spans="2:24" x14ac:dyDescent="0.3">
      <c r="B53122" s="73"/>
      <c r="D53122" s="73"/>
      <c r="P53122" s="73"/>
      <c r="T53122" s="73"/>
      <c r="U53122" s="73"/>
      <c r="V53122" s="73"/>
      <c r="X53122" s="12"/>
    </row>
    <row r="53123" spans="2:24" x14ac:dyDescent="0.3">
      <c r="B53123" s="73"/>
      <c r="D53123" s="73"/>
      <c r="P53123" s="73"/>
      <c r="T53123" s="73"/>
      <c r="U53123" s="73"/>
      <c r="V53123" s="73"/>
      <c r="X53123" s="12"/>
    </row>
    <row r="53124" spans="2:24" x14ac:dyDescent="0.3">
      <c r="B53124" s="73"/>
      <c r="D53124" s="73"/>
      <c r="P53124" s="73"/>
      <c r="T53124" s="73"/>
      <c r="U53124" s="73"/>
      <c r="V53124" s="73"/>
      <c r="X53124" s="12"/>
    </row>
    <row r="53125" spans="2:24" x14ac:dyDescent="0.3">
      <c r="B53125" s="73"/>
      <c r="D53125" s="73"/>
      <c r="P53125" s="73"/>
      <c r="T53125" s="73"/>
      <c r="U53125" s="73"/>
      <c r="V53125" s="73"/>
      <c r="X53125" s="12"/>
    </row>
    <row r="53126" spans="2:24" x14ac:dyDescent="0.3">
      <c r="B53126" s="73"/>
      <c r="D53126" s="73"/>
      <c r="P53126" s="73"/>
      <c r="T53126" s="73"/>
      <c r="U53126" s="73"/>
      <c r="V53126" s="73"/>
      <c r="X53126" s="12"/>
    </row>
    <row r="53127" spans="2:24" x14ac:dyDescent="0.3">
      <c r="B53127" s="73"/>
      <c r="D53127" s="73"/>
      <c r="P53127" s="73"/>
      <c r="T53127" s="73"/>
      <c r="U53127" s="73"/>
      <c r="V53127" s="73"/>
      <c r="X53127" s="12"/>
    </row>
    <row r="53128" spans="2:24" x14ac:dyDescent="0.3">
      <c r="B53128" s="73"/>
      <c r="D53128" s="73"/>
      <c r="P53128" s="73"/>
      <c r="T53128" s="73"/>
      <c r="U53128" s="73"/>
      <c r="V53128" s="73"/>
      <c r="X53128" s="12"/>
    </row>
    <row r="53129" spans="2:24" x14ac:dyDescent="0.3">
      <c r="B53129" s="73"/>
      <c r="D53129" s="73"/>
      <c r="P53129" s="73"/>
      <c r="T53129" s="73"/>
      <c r="U53129" s="73"/>
      <c r="V53129" s="73"/>
      <c r="X53129" s="12"/>
    </row>
    <row r="53130" spans="2:24" x14ac:dyDescent="0.3">
      <c r="B53130" s="73"/>
      <c r="D53130" s="73"/>
      <c r="P53130" s="73"/>
      <c r="T53130" s="73"/>
      <c r="U53130" s="73"/>
      <c r="V53130" s="73"/>
      <c r="X53130" s="12"/>
    </row>
    <row r="53131" spans="2:24" x14ac:dyDescent="0.3">
      <c r="B53131" s="73"/>
      <c r="D53131" s="73"/>
      <c r="P53131" s="73"/>
      <c r="T53131" s="73"/>
      <c r="U53131" s="73"/>
      <c r="V53131" s="73"/>
      <c r="X53131" s="12"/>
    </row>
    <row r="53132" spans="2:24" x14ac:dyDescent="0.3">
      <c r="B53132" s="73"/>
      <c r="D53132" s="73"/>
      <c r="P53132" s="73"/>
      <c r="T53132" s="73"/>
      <c r="U53132" s="73"/>
      <c r="V53132" s="73"/>
      <c r="X53132" s="12"/>
    </row>
    <row r="53133" spans="2:24" x14ac:dyDescent="0.3">
      <c r="B53133" s="73"/>
      <c r="D53133" s="73"/>
      <c r="P53133" s="73"/>
      <c r="T53133" s="73"/>
      <c r="U53133" s="73"/>
      <c r="V53133" s="73"/>
      <c r="X53133" s="12"/>
    </row>
    <row r="53134" spans="2:24" x14ac:dyDescent="0.3">
      <c r="B53134" s="73"/>
      <c r="D53134" s="73"/>
      <c r="P53134" s="73"/>
      <c r="T53134" s="73"/>
      <c r="U53134" s="73"/>
      <c r="V53134" s="73"/>
      <c r="X53134" s="12"/>
    </row>
    <row r="53135" spans="2:24" x14ac:dyDescent="0.3">
      <c r="B53135" s="73"/>
      <c r="D53135" s="73"/>
      <c r="P53135" s="73"/>
      <c r="T53135" s="73"/>
      <c r="U53135" s="73"/>
      <c r="V53135" s="73"/>
      <c r="X53135" s="12"/>
    </row>
    <row r="53136" spans="2:24" x14ac:dyDescent="0.3">
      <c r="B53136" s="73"/>
      <c r="D53136" s="73"/>
      <c r="P53136" s="73"/>
      <c r="T53136" s="73"/>
      <c r="U53136" s="73"/>
      <c r="V53136" s="73"/>
      <c r="X53136" s="12"/>
    </row>
    <row r="53137" spans="2:24" x14ac:dyDescent="0.3">
      <c r="B53137" s="73"/>
      <c r="D53137" s="73"/>
      <c r="P53137" s="73"/>
      <c r="T53137" s="73"/>
      <c r="U53137" s="73"/>
      <c r="V53137" s="73"/>
      <c r="X53137" s="12"/>
    </row>
    <row r="53138" spans="2:24" x14ac:dyDescent="0.3">
      <c r="B53138" s="73"/>
      <c r="D53138" s="73"/>
      <c r="P53138" s="73"/>
      <c r="T53138" s="73"/>
      <c r="U53138" s="73"/>
      <c r="V53138" s="73"/>
      <c r="X53138" s="12"/>
    </row>
    <row r="53139" spans="2:24" x14ac:dyDescent="0.3">
      <c r="B53139" s="73"/>
      <c r="D53139" s="73"/>
      <c r="P53139" s="73"/>
      <c r="T53139" s="73"/>
      <c r="U53139" s="73"/>
      <c r="V53139" s="73"/>
      <c r="X53139" s="12"/>
    </row>
    <row r="53140" spans="2:24" x14ac:dyDescent="0.3">
      <c r="B53140" s="73"/>
      <c r="D53140" s="73"/>
      <c r="P53140" s="73"/>
      <c r="T53140" s="73"/>
      <c r="U53140" s="73"/>
      <c r="V53140" s="73"/>
      <c r="X53140" s="12"/>
    </row>
    <row r="53141" spans="2:24" x14ac:dyDescent="0.3">
      <c r="B53141" s="73"/>
      <c r="D53141" s="73"/>
      <c r="P53141" s="73"/>
      <c r="T53141" s="73"/>
      <c r="U53141" s="73"/>
      <c r="V53141" s="73"/>
      <c r="X53141" s="12"/>
    </row>
    <row r="53142" spans="2:24" x14ac:dyDescent="0.3">
      <c r="B53142" s="73"/>
      <c r="D53142" s="73"/>
      <c r="P53142" s="73"/>
      <c r="T53142" s="73"/>
      <c r="U53142" s="73"/>
      <c r="V53142" s="73"/>
      <c r="X53142" s="12"/>
    </row>
    <row r="53143" spans="2:24" x14ac:dyDescent="0.3">
      <c r="B53143" s="73"/>
      <c r="D53143" s="73"/>
      <c r="P53143" s="73"/>
      <c r="T53143" s="73"/>
      <c r="U53143" s="73"/>
      <c r="V53143" s="73"/>
      <c r="X53143" s="12"/>
    </row>
    <row r="53144" spans="2:24" x14ac:dyDescent="0.3">
      <c r="B53144" s="73"/>
      <c r="D53144" s="73"/>
      <c r="P53144" s="73"/>
      <c r="T53144" s="73"/>
      <c r="U53144" s="73"/>
      <c r="V53144" s="73"/>
      <c r="X53144" s="12"/>
    </row>
    <row r="53145" spans="2:24" x14ac:dyDescent="0.3">
      <c r="B53145" s="73"/>
      <c r="D53145" s="73"/>
      <c r="P53145" s="73"/>
      <c r="T53145" s="73"/>
      <c r="U53145" s="73"/>
      <c r="V53145" s="73"/>
      <c r="X53145" s="12"/>
    </row>
    <row r="53146" spans="2:24" x14ac:dyDescent="0.3">
      <c r="B53146" s="73"/>
      <c r="D53146" s="73"/>
      <c r="P53146" s="73"/>
      <c r="T53146" s="73"/>
      <c r="U53146" s="73"/>
      <c r="V53146" s="73"/>
      <c r="X53146" s="12"/>
    </row>
    <row r="53147" spans="2:24" x14ac:dyDescent="0.3">
      <c r="B53147" s="73"/>
      <c r="D53147" s="73"/>
      <c r="P53147" s="73"/>
      <c r="T53147" s="73"/>
      <c r="U53147" s="73"/>
      <c r="V53147" s="73"/>
      <c r="X53147" s="12"/>
    </row>
    <row r="53148" spans="2:24" x14ac:dyDescent="0.3">
      <c r="B53148" s="73"/>
      <c r="D53148" s="73"/>
      <c r="P53148" s="73"/>
      <c r="T53148" s="73"/>
      <c r="U53148" s="73"/>
      <c r="V53148" s="73"/>
      <c r="X53148" s="12"/>
    </row>
    <row r="53149" spans="2:24" x14ac:dyDescent="0.3">
      <c r="B53149" s="73"/>
      <c r="D53149" s="73"/>
      <c r="P53149" s="73"/>
      <c r="T53149" s="73"/>
      <c r="U53149" s="73"/>
      <c r="V53149" s="73"/>
      <c r="X53149" s="12"/>
    </row>
    <row r="53150" spans="2:24" x14ac:dyDescent="0.3">
      <c r="B53150" s="73"/>
      <c r="D53150" s="73"/>
      <c r="P53150" s="73"/>
      <c r="T53150" s="73"/>
      <c r="U53150" s="73"/>
      <c r="V53150" s="73"/>
      <c r="X53150" s="12"/>
    </row>
    <row r="53151" spans="2:24" x14ac:dyDescent="0.3">
      <c r="B53151" s="73"/>
      <c r="D53151" s="73"/>
      <c r="P53151" s="73"/>
      <c r="T53151" s="73"/>
      <c r="U53151" s="73"/>
      <c r="V53151" s="73"/>
      <c r="X53151" s="12"/>
    </row>
    <row r="53152" spans="2:24" x14ac:dyDescent="0.3">
      <c r="B53152" s="73"/>
      <c r="D53152" s="73"/>
      <c r="P53152" s="73"/>
      <c r="T53152" s="73"/>
      <c r="U53152" s="73"/>
      <c r="V53152" s="73"/>
      <c r="X53152" s="12"/>
    </row>
    <row r="53153" spans="2:24" x14ac:dyDescent="0.3">
      <c r="B53153" s="73"/>
      <c r="D53153" s="73"/>
      <c r="P53153" s="73"/>
      <c r="T53153" s="73"/>
      <c r="U53153" s="73"/>
      <c r="V53153" s="73"/>
      <c r="X53153" s="12"/>
    </row>
    <row r="53154" spans="2:24" x14ac:dyDescent="0.3">
      <c r="B53154" s="73"/>
      <c r="D53154" s="73"/>
      <c r="P53154" s="73"/>
      <c r="T53154" s="73"/>
      <c r="U53154" s="73"/>
      <c r="V53154" s="73"/>
      <c r="X53154" s="12"/>
    </row>
    <row r="53155" spans="2:24" x14ac:dyDescent="0.3">
      <c r="B53155" s="73"/>
      <c r="D53155" s="73"/>
      <c r="P53155" s="73"/>
      <c r="T53155" s="73"/>
      <c r="U53155" s="73"/>
      <c r="V53155" s="73"/>
      <c r="X53155" s="12"/>
    </row>
    <row r="53156" spans="2:24" x14ac:dyDescent="0.3">
      <c r="B53156" s="73"/>
      <c r="D53156" s="73"/>
      <c r="P53156" s="73"/>
      <c r="T53156" s="73"/>
      <c r="U53156" s="73"/>
      <c r="V53156" s="73"/>
      <c r="X53156" s="12"/>
    </row>
    <row r="53157" spans="2:24" x14ac:dyDescent="0.3">
      <c r="B53157" s="73"/>
      <c r="D53157" s="73"/>
      <c r="P53157" s="73"/>
      <c r="T53157" s="73"/>
      <c r="U53157" s="73"/>
      <c r="V53157" s="73"/>
      <c r="X53157" s="12"/>
    </row>
    <row r="53158" spans="2:24" x14ac:dyDescent="0.3">
      <c r="B53158" s="73"/>
      <c r="D53158" s="73"/>
      <c r="P53158" s="73"/>
      <c r="T53158" s="73"/>
      <c r="U53158" s="73"/>
      <c r="V53158" s="73"/>
      <c r="X53158" s="12"/>
    </row>
    <row r="53159" spans="2:24" x14ac:dyDescent="0.3">
      <c r="B53159" s="73"/>
      <c r="D53159" s="73"/>
      <c r="P53159" s="73"/>
      <c r="T53159" s="73"/>
      <c r="U53159" s="73"/>
      <c r="V53159" s="73"/>
      <c r="X53159" s="12"/>
    </row>
    <row r="53160" spans="2:24" x14ac:dyDescent="0.3">
      <c r="B53160" s="73"/>
      <c r="D53160" s="73"/>
      <c r="P53160" s="73"/>
      <c r="T53160" s="73"/>
      <c r="U53160" s="73"/>
      <c r="V53160" s="73"/>
      <c r="X53160" s="12"/>
    </row>
    <row r="53161" spans="2:24" x14ac:dyDescent="0.3">
      <c r="B53161" s="73"/>
      <c r="D53161" s="73"/>
      <c r="P53161" s="73"/>
      <c r="T53161" s="73"/>
      <c r="U53161" s="73"/>
      <c r="V53161" s="73"/>
      <c r="X53161" s="12"/>
    </row>
    <row r="53162" spans="2:24" x14ac:dyDescent="0.3">
      <c r="B53162" s="73"/>
      <c r="D53162" s="73"/>
      <c r="P53162" s="73"/>
      <c r="T53162" s="73"/>
      <c r="U53162" s="73"/>
      <c r="V53162" s="73"/>
      <c r="X53162" s="12"/>
    </row>
    <row r="53163" spans="2:24" x14ac:dyDescent="0.3">
      <c r="B53163" s="73"/>
      <c r="D53163" s="73"/>
      <c r="P53163" s="73"/>
      <c r="T53163" s="73"/>
      <c r="U53163" s="73"/>
      <c r="V53163" s="73"/>
      <c r="X53163" s="12"/>
    </row>
    <row r="53164" spans="2:24" x14ac:dyDescent="0.3">
      <c r="B53164" s="73"/>
      <c r="D53164" s="73"/>
      <c r="P53164" s="73"/>
      <c r="T53164" s="73"/>
      <c r="U53164" s="73"/>
      <c r="V53164" s="73"/>
      <c r="X53164" s="12"/>
    </row>
    <row r="53165" spans="2:24" x14ac:dyDescent="0.3">
      <c r="B53165" s="73"/>
      <c r="D53165" s="73"/>
      <c r="P53165" s="73"/>
      <c r="T53165" s="73"/>
      <c r="U53165" s="73"/>
      <c r="V53165" s="73"/>
      <c r="X53165" s="12"/>
    </row>
    <row r="53166" spans="2:24" x14ac:dyDescent="0.3">
      <c r="B53166" s="73"/>
      <c r="D53166" s="73"/>
      <c r="P53166" s="73"/>
      <c r="T53166" s="73"/>
      <c r="U53166" s="73"/>
      <c r="V53166" s="73"/>
      <c r="X53166" s="12"/>
    </row>
    <row r="53167" spans="2:24" x14ac:dyDescent="0.3">
      <c r="B53167" s="73"/>
      <c r="D53167" s="73"/>
      <c r="P53167" s="73"/>
      <c r="T53167" s="73"/>
      <c r="U53167" s="73"/>
      <c r="V53167" s="73"/>
      <c r="X53167" s="12"/>
    </row>
    <row r="53168" spans="2:24" x14ac:dyDescent="0.3">
      <c r="B53168" s="73"/>
      <c r="D53168" s="73"/>
      <c r="P53168" s="73"/>
      <c r="T53168" s="73"/>
      <c r="U53168" s="73"/>
      <c r="V53168" s="73"/>
      <c r="X53168" s="12"/>
    </row>
    <row r="53169" spans="2:24" x14ac:dyDescent="0.3">
      <c r="B53169" s="73"/>
      <c r="D53169" s="73"/>
      <c r="P53169" s="73"/>
      <c r="T53169" s="73"/>
      <c r="U53169" s="73"/>
      <c r="V53169" s="73"/>
      <c r="X53169" s="12"/>
    </row>
    <row r="53170" spans="2:24" x14ac:dyDescent="0.3">
      <c r="B53170" s="73"/>
      <c r="D53170" s="73"/>
      <c r="P53170" s="73"/>
      <c r="T53170" s="73"/>
      <c r="U53170" s="73"/>
      <c r="V53170" s="73"/>
      <c r="X53170" s="12"/>
    </row>
    <row r="53171" spans="2:24" x14ac:dyDescent="0.3">
      <c r="B53171" s="73"/>
      <c r="D53171" s="73"/>
      <c r="P53171" s="73"/>
      <c r="T53171" s="73"/>
      <c r="U53171" s="73"/>
      <c r="V53171" s="73"/>
      <c r="X53171" s="12"/>
    </row>
    <row r="53172" spans="2:24" x14ac:dyDescent="0.3">
      <c r="B53172" s="73"/>
      <c r="D53172" s="73"/>
      <c r="P53172" s="73"/>
      <c r="T53172" s="73"/>
      <c r="U53172" s="73"/>
      <c r="V53172" s="73"/>
      <c r="X53172" s="12"/>
    </row>
    <row r="53173" spans="2:24" x14ac:dyDescent="0.3">
      <c r="B53173" s="73"/>
      <c r="D53173" s="73"/>
      <c r="P53173" s="73"/>
      <c r="T53173" s="73"/>
      <c r="U53173" s="73"/>
      <c r="V53173" s="73"/>
      <c r="X53173" s="12"/>
    </row>
    <row r="53174" spans="2:24" x14ac:dyDescent="0.3">
      <c r="B53174" s="73"/>
      <c r="D53174" s="73"/>
      <c r="P53174" s="73"/>
      <c r="T53174" s="73"/>
      <c r="U53174" s="73"/>
      <c r="V53174" s="73"/>
      <c r="X53174" s="12"/>
    </row>
    <row r="53175" spans="2:24" x14ac:dyDescent="0.3">
      <c r="B53175" s="73"/>
      <c r="D53175" s="73"/>
      <c r="P53175" s="73"/>
      <c r="T53175" s="73"/>
      <c r="U53175" s="73"/>
      <c r="V53175" s="73"/>
      <c r="X53175" s="12"/>
    </row>
    <row r="53176" spans="2:24" x14ac:dyDescent="0.3">
      <c r="B53176" s="73"/>
      <c r="D53176" s="73"/>
      <c r="P53176" s="73"/>
      <c r="T53176" s="73"/>
      <c r="U53176" s="73"/>
      <c r="V53176" s="73"/>
      <c r="X53176" s="12"/>
    </row>
    <row r="53177" spans="2:24" x14ac:dyDescent="0.3">
      <c r="B53177" s="73"/>
      <c r="D53177" s="73"/>
      <c r="P53177" s="73"/>
      <c r="T53177" s="73"/>
      <c r="U53177" s="73"/>
      <c r="V53177" s="73"/>
      <c r="X53177" s="12"/>
    </row>
    <row r="53178" spans="2:24" x14ac:dyDescent="0.3">
      <c r="B53178" s="73"/>
      <c r="D53178" s="73"/>
      <c r="P53178" s="73"/>
      <c r="T53178" s="73"/>
      <c r="U53178" s="73"/>
      <c r="V53178" s="73"/>
      <c r="X53178" s="12"/>
    </row>
    <row r="53179" spans="2:24" x14ac:dyDescent="0.3">
      <c r="B53179" s="73"/>
      <c r="D53179" s="73"/>
      <c r="P53179" s="73"/>
      <c r="T53179" s="73"/>
      <c r="U53179" s="73"/>
      <c r="V53179" s="73"/>
      <c r="X53179" s="12"/>
    </row>
    <row r="53180" spans="2:24" x14ac:dyDescent="0.3">
      <c r="B53180" s="73"/>
      <c r="D53180" s="73"/>
      <c r="P53180" s="73"/>
      <c r="T53180" s="73"/>
      <c r="U53180" s="73"/>
      <c r="V53180" s="73"/>
      <c r="X53180" s="12"/>
    </row>
    <row r="53181" spans="2:24" x14ac:dyDescent="0.3">
      <c r="B53181" s="73"/>
      <c r="D53181" s="73"/>
      <c r="P53181" s="73"/>
      <c r="T53181" s="73"/>
      <c r="U53181" s="73"/>
      <c r="V53181" s="73"/>
      <c r="X53181" s="12"/>
    </row>
    <row r="53182" spans="2:24" x14ac:dyDescent="0.3">
      <c r="B53182" s="73"/>
      <c r="D53182" s="73"/>
      <c r="P53182" s="73"/>
      <c r="T53182" s="73"/>
      <c r="U53182" s="73"/>
      <c r="V53182" s="73"/>
      <c r="X53182" s="12"/>
    </row>
    <row r="53183" spans="2:24" x14ac:dyDescent="0.3">
      <c r="B53183" s="73"/>
      <c r="D53183" s="73"/>
      <c r="P53183" s="73"/>
      <c r="T53183" s="73"/>
      <c r="U53183" s="73"/>
      <c r="V53183" s="73"/>
      <c r="X53183" s="12"/>
    </row>
    <row r="53184" spans="2:24" x14ac:dyDescent="0.3">
      <c r="B53184" s="73"/>
      <c r="D53184" s="73"/>
      <c r="P53184" s="73"/>
      <c r="T53184" s="73"/>
      <c r="U53184" s="73"/>
      <c r="V53184" s="73"/>
      <c r="X53184" s="12"/>
    </row>
    <row r="53185" spans="2:24" x14ac:dyDescent="0.3">
      <c r="B53185" s="73"/>
      <c r="D53185" s="73"/>
      <c r="P53185" s="73"/>
      <c r="T53185" s="73"/>
      <c r="U53185" s="73"/>
      <c r="V53185" s="73"/>
      <c r="X53185" s="12"/>
    </row>
    <row r="53186" spans="2:24" x14ac:dyDescent="0.3">
      <c r="B53186" s="73"/>
      <c r="D53186" s="73"/>
      <c r="P53186" s="73"/>
      <c r="T53186" s="73"/>
      <c r="U53186" s="73"/>
      <c r="V53186" s="73"/>
      <c r="X53186" s="12"/>
    </row>
    <row r="53187" spans="2:24" x14ac:dyDescent="0.3">
      <c r="B53187" s="73"/>
      <c r="D53187" s="73"/>
      <c r="P53187" s="73"/>
      <c r="T53187" s="73"/>
      <c r="U53187" s="73"/>
      <c r="V53187" s="73"/>
      <c r="X53187" s="12"/>
    </row>
    <row r="53188" spans="2:24" x14ac:dyDescent="0.3">
      <c r="B53188" s="73"/>
      <c r="D53188" s="73"/>
      <c r="P53188" s="73"/>
      <c r="T53188" s="73"/>
      <c r="U53188" s="73"/>
      <c r="V53188" s="73"/>
      <c r="X53188" s="12"/>
    </row>
    <row r="53189" spans="2:24" x14ac:dyDescent="0.3">
      <c r="B53189" s="73"/>
      <c r="D53189" s="73"/>
      <c r="P53189" s="73"/>
      <c r="T53189" s="73"/>
      <c r="U53189" s="73"/>
      <c r="V53189" s="73"/>
      <c r="X53189" s="12"/>
    </row>
    <row r="53190" spans="2:24" x14ac:dyDescent="0.3">
      <c r="B53190" s="73"/>
      <c r="D53190" s="73"/>
      <c r="P53190" s="73"/>
      <c r="T53190" s="73"/>
      <c r="U53190" s="73"/>
      <c r="V53190" s="73"/>
      <c r="X53190" s="12"/>
    </row>
    <row r="53191" spans="2:24" x14ac:dyDescent="0.3">
      <c r="B53191" s="73"/>
      <c r="D53191" s="73"/>
      <c r="P53191" s="73"/>
      <c r="T53191" s="73"/>
      <c r="U53191" s="73"/>
      <c r="V53191" s="73"/>
      <c r="X53191" s="12"/>
    </row>
    <row r="53192" spans="2:24" x14ac:dyDescent="0.3">
      <c r="B53192" s="73"/>
      <c r="D53192" s="73"/>
      <c r="P53192" s="73"/>
      <c r="T53192" s="73"/>
      <c r="U53192" s="73"/>
      <c r="V53192" s="73"/>
      <c r="X53192" s="12"/>
    </row>
    <row r="53193" spans="2:24" x14ac:dyDescent="0.3">
      <c r="B53193" s="73"/>
      <c r="D53193" s="73"/>
      <c r="P53193" s="73"/>
      <c r="T53193" s="73"/>
      <c r="U53193" s="73"/>
      <c r="V53193" s="73"/>
      <c r="X53193" s="12"/>
    </row>
    <row r="53194" spans="2:24" x14ac:dyDescent="0.3">
      <c r="B53194" s="73"/>
      <c r="D53194" s="73"/>
      <c r="P53194" s="73"/>
      <c r="T53194" s="73"/>
      <c r="U53194" s="73"/>
      <c r="V53194" s="73"/>
      <c r="X53194" s="12"/>
    </row>
    <row r="53195" spans="2:24" x14ac:dyDescent="0.3">
      <c r="B53195" s="73"/>
      <c r="D53195" s="73"/>
      <c r="P53195" s="73"/>
      <c r="T53195" s="73"/>
      <c r="U53195" s="73"/>
      <c r="V53195" s="73"/>
      <c r="X53195" s="12"/>
    </row>
    <row r="53196" spans="2:24" x14ac:dyDescent="0.3">
      <c r="B53196" s="73"/>
      <c r="D53196" s="73"/>
      <c r="P53196" s="73"/>
      <c r="T53196" s="73"/>
      <c r="U53196" s="73"/>
      <c r="V53196" s="73"/>
      <c r="X53196" s="12"/>
    </row>
    <row r="53197" spans="2:24" x14ac:dyDescent="0.3">
      <c r="B53197" s="73"/>
      <c r="D53197" s="73"/>
      <c r="P53197" s="73"/>
      <c r="T53197" s="73"/>
      <c r="U53197" s="73"/>
      <c r="V53197" s="73"/>
      <c r="X53197" s="12"/>
    </row>
    <row r="53198" spans="2:24" x14ac:dyDescent="0.3">
      <c r="B53198" s="73"/>
      <c r="D53198" s="73"/>
      <c r="P53198" s="73"/>
      <c r="T53198" s="73"/>
      <c r="U53198" s="73"/>
      <c r="V53198" s="73"/>
      <c r="X53198" s="12"/>
    </row>
    <row r="53199" spans="2:24" x14ac:dyDescent="0.3">
      <c r="B53199" s="73"/>
      <c r="D53199" s="73"/>
      <c r="P53199" s="73"/>
      <c r="T53199" s="73"/>
      <c r="U53199" s="73"/>
      <c r="V53199" s="73"/>
      <c r="X53199" s="12"/>
    </row>
    <row r="53200" spans="2:24" x14ac:dyDescent="0.3">
      <c r="B53200" s="73"/>
      <c r="D53200" s="73"/>
      <c r="P53200" s="73"/>
      <c r="T53200" s="73"/>
      <c r="U53200" s="73"/>
      <c r="V53200" s="73"/>
      <c r="X53200" s="12"/>
    </row>
    <row r="53201" spans="2:24" x14ac:dyDescent="0.3">
      <c r="B53201" s="73"/>
      <c r="D53201" s="73"/>
      <c r="P53201" s="73"/>
      <c r="T53201" s="73"/>
      <c r="U53201" s="73"/>
      <c r="V53201" s="73"/>
      <c r="X53201" s="12"/>
    </row>
    <row r="53202" spans="2:24" x14ac:dyDescent="0.3">
      <c r="B53202" s="73"/>
      <c r="D53202" s="73"/>
      <c r="P53202" s="73"/>
      <c r="T53202" s="73"/>
      <c r="U53202" s="73"/>
      <c r="V53202" s="73"/>
      <c r="X53202" s="12"/>
    </row>
    <row r="53203" spans="2:24" x14ac:dyDescent="0.3">
      <c r="B53203" s="73"/>
      <c r="D53203" s="73"/>
      <c r="P53203" s="73"/>
      <c r="T53203" s="73"/>
      <c r="U53203" s="73"/>
      <c r="V53203" s="73"/>
      <c r="X53203" s="12"/>
    </row>
    <row r="53204" spans="2:24" x14ac:dyDescent="0.3">
      <c r="B53204" s="73"/>
      <c r="D53204" s="73"/>
      <c r="P53204" s="73"/>
      <c r="T53204" s="73"/>
      <c r="U53204" s="73"/>
      <c r="V53204" s="73"/>
      <c r="X53204" s="12"/>
    </row>
    <row r="53205" spans="2:24" x14ac:dyDescent="0.3">
      <c r="B53205" s="73"/>
      <c r="D53205" s="73"/>
      <c r="P53205" s="73"/>
      <c r="T53205" s="73"/>
      <c r="U53205" s="73"/>
      <c r="V53205" s="73"/>
      <c r="X53205" s="12"/>
    </row>
    <row r="53206" spans="2:24" x14ac:dyDescent="0.3">
      <c r="B53206" s="73"/>
      <c r="D53206" s="73"/>
      <c r="P53206" s="73"/>
      <c r="T53206" s="73"/>
      <c r="U53206" s="73"/>
      <c r="V53206" s="73"/>
      <c r="X53206" s="12"/>
    </row>
    <row r="53207" spans="2:24" x14ac:dyDescent="0.3">
      <c r="B53207" s="73"/>
      <c r="D53207" s="73"/>
      <c r="P53207" s="73"/>
      <c r="T53207" s="73"/>
      <c r="U53207" s="73"/>
      <c r="V53207" s="73"/>
      <c r="X53207" s="12"/>
    </row>
    <row r="53208" spans="2:24" x14ac:dyDescent="0.3">
      <c r="B53208" s="73"/>
      <c r="D53208" s="73"/>
      <c r="P53208" s="73"/>
      <c r="T53208" s="73"/>
      <c r="U53208" s="73"/>
      <c r="V53208" s="73"/>
      <c r="X53208" s="12"/>
    </row>
    <row r="53209" spans="2:24" x14ac:dyDescent="0.3">
      <c r="B53209" s="73"/>
      <c r="D53209" s="73"/>
      <c r="P53209" s="73"/>
      <c r="T53209" s="73"/>
      <c r="U53209" s="73"/>
      <c r="V53209" s="73"/>
      <c r="X53209" s="12"/>
    </row>
    <row r="53210" spans="2:24" x14ac:dyDescent="0.3">
      <c r="B53210" s="73"/>
      <c r="D53210" s="73"/>
      <c r="P53210" s="73"/>
      <c r="T53210" s="73"/>
      <c r="U53210" s="73"/>
      <c r="V53210" s="73"/>
      <c r="X53210" s="12"/>
    </row>
    <row r="53211" spans="2:24" x14ac:dyDescent="0.3">
      <c r="B53211" s="73"/>
      <c r="D53211" s="73"/>
      <c r="P53211" s="73"/>
      <c r="T53211" s="73"/>
      <c r="U53211" s="73"/>
      <c r="V53211" s="73"/>
      <c r="X53211" s="12"/>
    </row>
    <row r="53212" spans="2:24" x14ac:dyDescent="0.3">
      <c r="B53212" s="73"/>
      <c r="D53212" s="73"/>
      <c r="P53212" s="73"/>
      <c r="T53212" s="73"/>
      <c r="U53212" s="73"/>
      <c r="V53212" s="73"/>
      <c r="X53212" s="12"/>
    </row>
    <row r="53213" spans="2:24" x14ac:dyDescent="0.3">
      <c r="B53213" s="73"/>
      <c r="D53213" s="73"/>
      <c r="P53213" s="73"/>
      <c r="T53213" s="73"/>
      <c r="U53213" s="73"/>
      <c r="V53213" s="73"/>
      <c r="X53213" s="12"/>
    </row>
    <row r="53214" spans="2:24" x14ac:dyDescent="0.3">
      <c r="B53214" s="73"/>
      <c r="D53214" s="73"/>
      <c r="P53214" s="73"/>
      <c r="T53214" s="73"/>
      <c r="U53214" s="73"/>
      <c r="V53214" s="73"/>
      <c r="X53214" s="12"/>
    </row>
    <row r="53215" spans="2:24" x14ac:dyDescent="0.3">
      <c r="B53215" s="73"/>
      <c r="D53215" s="73"/>
      <c r="P53215" s="73"/>
      <c r="T53215" s="73"/>
      <c r="U53215" s="73"/>
      <c r="V53215" s="73"/>
      <c r="X53215" s="12"/>
    </row>
    <row r="53216" spans="2:24" x14ac:dyDescent="0.3">
      <c r="B53216" s="73"/>
      <c r="D53216" s="73"/>
      <c r="P53216" s="73"/>
      <c r="T53216" s="73"/>
      <c r="U53216" s="73"/>
      <c r="V53216" s="73"/>
      <c r="X53216" s="12"/>
    </row>
    <row r="53217" spans="2:24" x14ac:dyDescent="0.3">
      <c r="B53217" s="73"/>
      <c r="D53217" s="73"/>
      <c r="P53217" s="73"/>
      <c r="T53217" s="73"/>
      <c r="U53217" s="73"/>
      <c r="V53217" s="73"/>
      <c r="X53217" s="12"/>
    </row>
    <row r="53218" spans="2:24" x14ac:dyDescent="0.3">
      <c r="B53218" s="73"/>
      <c r="D53218" s="73"/>
      <c r="P53218" s="73"/>
      <c r="T53218" s="73"/>
      <c r="U53218" s="73"/>
      <c r="V53218" s="73"/>
      <c r="X53218" s="12"/>
    </row>
    <row r="53219" spans="2:24" x14ac:dyDescent="0.3">
      <c r="B53219" s="73"/>
      <c r="D53219" s="73"/>
      <c r="P53219" s="73"/>
      <c r="T53219" s="73"/>
      <c r="U53219" s="73"/>
      <c r="V53219" s="73"/>
      <c r="X53219" s="12"/>
    </row>
    <row r="53220" spans="2:24" x14ac:dyDescent="0.3">
      <c r="B53220" s="73"/>
      <c r="D53220" s="73"/>
      <c r="P53220" s="73"/>
      <c r="T53220" s="73"/>
      <c r="U53220" s="73"/>
      <c r="V53220" s="73"/>
      <c r="X53220" s="12"/>
    </row>
    <row r="53221" spans="2:24" x14ac:dyDescent="0.3">
      <c r="B53221" s="73"/>
      <c r="D53221" s="73"/>
      <c r="P53221" s="73"/>
      <c r="T53221" s="73"/>
      <c r="U53221" s="73"/>
      <c r="V53221" s="73"/>
      <c r="X53221" s="12"/>
    </row>
    <row r="53222" spans="2:24" x14ac:dyDescent="0.3">
      <c r="B53222" s="73"/>
      <c r="D53222" s="73"/>
      <c r="P53222" s="73"/>
      <c r="T53222" s="73"/>
      <c r="U53222" s="73"/>
      <c r="V53222" s="73"/>
      <c r="X53222" s="12"/>
    </row>
    <row r="53223" spans="2:24" x14ac:dyDescent="0.3">
      <c r="B53223" s="73"/>
      <c r="D53223" s="73"/>
      <c r="P53223" s="73"/>
      <c r="T53223" s="73"/>
      <c r="U53223" s="73"/>
      <c r="V53223" s="73"/>
      <c r="X53223" s="12"/>
    </row>
    <row r="53224" spans="2:24" x14ac:dyDescent="0.3">
      <c r="B53224" s="73"/>
      <c r="D53224" s="73"/>
      <c r="P53224" s="73"/>
      <c r="T53224" s="73"/>
      <c r="U53224" s="73"/>
      <c r="V53224" s="73"/>
      <c r="X53224" s="12"/>
    </row>
    <row r="53225" spans="2:24" x14ac:dyDescent="0.3">
      <c r="B53225" s="73"/>
      <c r="D53225" s="73"/>
      <c r="P53225" s="73"/>
      <c r="T53225" s="73"/>
      <c r="U53225" s="73"/>
      <c r="V53225" s="73"/>
      <c r="X53225" s="12"/>
    </row>
    <row r="53226" spans="2:24" x14ac:dyDescent="0.3">
      <c r="B53226" s="73"/>
      <c r="D53226" s="73"/>
      <c r="P53226" s="73"/>
      <c r="T53226" s="73"/>
      <c r="U53226" s="73"/>
      <c r="V53226" s="73"/>
      <c r="X53226" s="12"/>
    </row>
    <row r="53227" spans="2:24" x14ac:dyDescent="0.3">
      <c r="B53227" s="73"/>
      <c r="D53227" s="73"/>
      <c r="P53227" s="73"/>
      <c r="T53227" s="73"/>
      <c r="U53227" s="73"/>
      <c r="V53227" s="73"/>
      <c r="X53227" s="12"/>
    </row>
    <row r="53228" spans="2:24" x14ac:dyDescent="0.3">
      <c r="B53228" s="73"/>
      <c r="D53228" s="73"/>
      <c r="P53228" s="73"/>
      <c r="T53228" s="73"/>
      <c r="U53228" s="73"/>
      <c r="V53228" s="73"/>
      <c r="X53228" s="12"/>
    </row>
    <row r="53229" spans="2:24" x14ac:dyDescent="0.3">
      <c r="B53229" s="73"/>
      <c r="D53229" s="73"/>
      <c r="P53229" s="73"/>
      <c r="T53229" s="73"/>
      <c r="U53229" s="73"/>
      <c r="V53229" s="73"/>
      <c r="X53229" s="12"/>
    </row>
    <row r="53230" spans="2:24" x14ac:dyDescent="0.3">
      <c r="B53230" s="73"/>
      <c r="D53230" s="73"/>
      <c r="P53230" s="73"/>
      <c r="T53230" s="73"/>
      <c r="U53230" s="73"/>
      <c r="V53230" s="73"/>
      <c r="X53230" s="12"/>
    </row>
    <row r="53231" spans="2:24" x14ac:dyDescent="0.3">
      <c r="B53231" s="73"/>
      <c r="D53231" s="73"/>
      <c r="P53231" s="73"/>
      <c r="T53231" s="73"/>
      <c r="U53231" s="73"/>
      <c r="V53231" s="73"/>
      <c r="X53231" s="12"/>
    </row>
    <row r="53232" spans="2:24" x14ac:dyDescent="0.3">
      <c r="B53232" s="73"/>
      <c r="D53232" s="73"/>
      <c r="P53232" s="73"/>
      <c r="T53232" s="73"/>
      <c r="U53232" s="73"/>
      <c r="V53232" s="73"/>
      <c r="X53232" s="12"/>
    </row>
    <row r="53233" spans="2:24" x14ac:dyDescent="0.3">
      <c r="B53233" s="73"/>
      <c r="D53233" s="73"/>
      <c r="P53233" s="73"/>
      <c r="T53233" s="73"/>
      <c r="U53233" s="73"/>
      <c r="V53233" s="73"/>
      <c r="X53233" s="12"/>
    </row>
    <row r="53234" spans="2:24" x14ac:dyDescent="0.3">
      <c r="B53234" s="73"/>
      <c r="D53234" s="73"/>
      <c r="P53234" s="73"/>
      <c r="T53234" s="73"/>
      <c r="U53234" s="73"/>
      <c r="V53234" s="73"/>
      <c r="X53234" s="12"/>
    </row>
    <row r="53235" spans="2:24" x14ac:dyDescent="0.3">
      <c r="B53235" s="73"/>
      <c r="D53235" s="73"/>
      <c r="P53235" s="73"/>
      <c r="T53235" s="73"/>
      <c r="U53235" s="73"/>
      <c r="V53235" s="73"/>
      <c r="X53235" s="12"/>
    </row>
    <row r="53236" spans="2:24" x14ac:dyDescent="0.3">
      <c r="B53236" s="73"/>
      <c r="D53236" s="73"/>
      <c r="P53236" s="73"/>
      <c r="T53236" s="73"/>
      <c r="U53236" s="73"/>
      <c r="V53236" s="73"/>
      <c r="X53236" s="12"/>
    </row>
    <row r="53237" spans="2:24" x14ac:dyDescent="0.3">
      <c r="B53237" s="73"/>
      <c r="D53237" s="73"/>
      <c r="P53237" s="73"/>
      <c r="T53237" s="73"/>
      <c r="U53237" s="73"/>
      <c r="V53237" s="73"/>
      <c r="X53237" s="12"/>
    </row>
    <row r="53238" spans="2:24" x14ac:dyDescent="0.3">
      <c r="B53238" s="73"/>
      <c r="D53238" s="73"/>
      <c r="P53238" s="73"/>
      <c r="T53238" s="73"/>
      <c r="U53238" s="73"/>
      <c r="V53238" s="73"/>
      <c r="X53238" s="12"/>
    </row>
    <row r="53239" spans="2:24" x14ac:dyDescent="0.3">
      <c r="B53239" s="73"/>
      <c r="D53239" s="73"/>
      <c r="P53239" s="73"/>
      <c r="T53239" s="73"/>
      <c r="U53239" s="73"/>
      <c r="V53239" s="73"/>
      <c r="X53239" s="12"/>
    </row>
    <row r="53240" spans="2:24" x14ac:dyDescent="0.3">
      <c r="B53240" s="73"/>
      <c r="D53240" s="73"/>
      <c r="P53240" s="73"/>
      <c r="T53240" s="73"/>
      <c r="U53240" s="73"/>
      <c r="V53240" s="73"/>
      <c r="X53240" s="12"/>
    </row>
    <row r="53241" spans="2:24" x14ac:dyDescent="0.3">
      <c r="B53241" s="73"/>
      <c r="D53241" s="73"/>
      <c r="P53241" s="73"/>
      <c r="T53241" s="73"/>
      <c r="U53241" s="73"/>
      <c r="V53241" s="73"/>
      <c r="X53241" s="12"/>
    </row>
    <row r="53242" spans="2:24" x14ac:dyDescent="0.3">
      <c r="B53242" s="73"/>
      <c r="D53242" s="73"/>
      <c r="P53242" s="73"/>
      <c r="T53242" s="73"/>
      <c r="U53242" s="73"/>
      <c r="V53242" s="73"/>
      <c r="X53242" s="12"/>
    </row>
    <row r="53243" spans="2:24" x14ac:dyDescent="0.3">
      <c r="B53243" s="73"/>
      <c r="D53243" s="73"/>
      <c r="P53243" s="73"/>
      <c r="T53243" s="73"/>
      <c r="U53243" s="73"/>
      <c r="V53243" s="73"/>
      <c r="X53243" s="12"/>
    </row>
    <row r="53244" spans="2:24" x14ac:dyDescent="0.3">
      <c r="B53244" s="73"/>
      <c r="D53244" s="73"/>
      <c r="P53244" s="73"/>
      <c r="T53244" s="73"/>
      <c r="U53244" s="73"/>
      <c r="V53244" s="73"/>
      <c r="X53244" s="12"/>
    </row>
    <row r="53245" spans="2:24" x14ac:dyDescent="0.3">
      <c r="B53245" s="73"/>
      <c r="D53245" s="73"/>
      <c r="P53245" s="73"/>
      <c r="T53245" s="73"/>
      <c r="U53245" s="73"/>
      <c r="V53245" s="73"/>
      <c r="X53245" s="12"/>
    </row>
    <row r="53246" spans="2:24" x14ac:dyDescent="0.3">
      <c r="B53246" s="73"/>
      <c r="D53246" s="73"/>
      <c r="P53246" s="73"/>
      <c r="T53246" s="73"/>
      <c r="U53246" s="73"/>
      <c r="V53246" s="73"/>
      <c r="X53246" s="12"/>
    </row>
    <row r="53247" spans="2:24" x14ac:dyDescent="0.3">
      <c r="B53247" s="73"/>
      <c r="D53247" s="73"/>
      <c r="P53247" s="73"/>
      <c r="T53247" s="73"/>
      <c r="U53247" s="73"/>
      <c r="V53247" s="73"/>
      <c r="X53247" s="12"/>
    </row>
    <row r="53248" spans="2:24" x14ac:dyDescent="0.3">
      <c r="B53248" s="73"/>
      <c r="D53248" s="73"/>
      <c r="P53248" s="73"/>
      <c r="T53248" s="73"/>
      <c r="U53248" s="73"/>
      <c r="V53248" s="73"/>
      <c r="X53248" s="12"/>
    </row>
    <row r="53249" spans="2:24" x14ac:dyDescent="0.3">
      <c r="B53249" s="73"/>
      <c r="D53249" s="73"/>
      <c r="P53249" s="73"/>
      <c r="T53249" s="73"/>
      <c r="U53249" s="73"/>
      <c r="V53249" s="73"/>
      <c r="X53249" s="12"/>
    </row>
    <row r="53250" spans="2:24" x14ac:dyDescent="0.3">
      <c r="B53250" s="73"/>
      <c r="D53250" s="73"/>
      <c r="P53250" s="73"/>
      <c r="T53250" s="73"/>
      <c r="U53250" s="73"/>
      <c r="V53250" s="73"/>
      <c r="X53250" s="12"/>
    </row>
    <row r="53251" spans="2:24" x14ac:dyDescent="0.3">
      <c r="B53251" s="73"/>
      <c r="D53251" s="73"/>
      <c r="P53251" s="73"/>
      <c r="T53251" s="73"/>
      <c r="U53251" s="73"/>
      <c r="V53251" s="73"/>
      <c r="X53251" s="12"/>
    </row>
    <row r="53252" spans="2:24" x14ac:dyDescent="0.3">
      <c r="B53252" s="73"/>
      <c r="D53252" s="73"/>
      <c r="P53252" s="73"/>
      <c r="T53252" s="73"/>
      <c r="U53252" s="73"/>
      <c r="V53252" s="73"/>
      <c r="X53252" s="12"/>
    </row>
    <row r="53253" spans="2:24" x14ac:dyDescent="0.3">
      <c r="B53253" s="73"/>
      <c r="D53253" s="73"/>
      <c r="P53253" s="73"/>
      <c r="T53253" s="73"/>
      <c r="U53253" s="73"/>
      <c r="V53253" s="73"/>
      <c r="X53253" s="12"/>
    </row>
    <row r="53254" spans="2:24" x14ac:dyDescent="0.3">
      <c r="B53254" s="73"/>
      <c r="D53254" s="73"/>
      <c r="P53254" s="73"/>
      <c r="T53254" s="73"/>
      <c r="U53254" s="73"/>
      <c r="V53254" s="73"/>
      <c r="X53254" s="12"/>
    </row>
    <row r="53255" spans="2:24" x14ac:dyDescent="0.3">
      <c r="B53255" s="73"/>
      <c r="D53255" s="73"/>
      <c r="P53255" s="73"/>
      <c r="T53255" s="73"/>
      <c r="U53255" s="73"/>
      <c r="V53255" s="73"/>
      <c r="X53255" s="12"/>
    </row>
    <row r="53256" spans="2:24" x14ac:dyDescent="0.3">
      <c r="B53256" s="73"/>
      <c r="D53256" s="73"/>
      <c r="P53256" s="73"/>
      <c r="T53256" s="73"/>
      <c r="U53256" s="73"/>
      <c r="V53256" s="73"/>
      <c r="X53256" s="12"/>
    </row>
    <row r="53257" spans="2:24" x14ac:dyDescent="0.3">
      <c r="B53257" s="73"/>
      <c r="D53257" s="73"/>
      <c r="P53257" s="73"/>
      <c r="T53257" s="73"/>
      <c r="U53257" s="73"/>
      <c r="V53257" s="73"/>
      <c r="X53257" s="12"/>
    </row>
    <row r="53258" spans="2:24" x14ac:dyDescent="0.3">
      <c r="B53258" s="73"/>
      <c r="D53258" s="73"/>
      <c r="P53258" s="73"/>
      <c r="T53258" s="73"/>
      <c r="U53258" s="73"/>
      <c r="V53258" s="73"/>
      <c r="X53258" s="12"/>
    </row>
    <row r="53259" spans="2:24" x14ac:dyDescent="0.3">
      <c r="B53259" s="73"/>
      <c r="D53259" s="73"/>
      <c r="P53259" s="73"/>
      <c r="T53259" s="73"/>
      <c r="U53259" s="73"/>
      <c r="V53259" s="73"/>
      <c r="X53259" s="12"/>
    </row>
    <row r="53260" spans="2:24" x14ac:dyDescent="0.3">
      <c r="B53260" s="73"/>
      <c r="D53260" s="73"/>
      <c r="P53260" s="73"/>
      <c r="T53260" s="73"/>
      <c r="U53260" s="73"/>
      <c r="V53260" s="73"/>
      <c r="X53260" s="12"/>
    </row>
    <row r="53261" spans="2:24" x14ac:dyDescent="0.3">
      <c r="B53261" s="73"/>
      <c r="D53261" s="73"/>
      <c r="P53261" s="73"/>
      <c r="T53261" s="73"/>
      <c r="U53261" s="73"/>
      <c r="V53261" s="73"/>
      <c r="X53261" s="12"/>
    </row>
    <row r="53262" spans="2:24" x14ac:dyDescent="0.3">
      <c r="B53262" s="73"/>
      <c r="D53262" s="73"/>
      <c r="P53262" s="73"/>
      <c r="T53262" s="73"/>
      <c r="U53262" s="73"/>
      <c r="V53262" s="73"/>
      <c r="X53262" s="12"/>
    </row>
    <row r="53263" spans="2:24" x14ac:dyDescent="0.3">
      <c r="B53263" s="73"/>
      <c r="D53263" s="73"/>
      <c r="P53263" s="73"/>
      <c r="T53263" s="73"/>
      <c r="U53263" s="73"/>
      <c r="V53263" s="73"/>
      <c r="X53263" s="12"/>
    </row>
    <row r="53264" spans="2:24" x14ac:dyDescent="0.3">
      <c r="B53264" s="73"/>
      <c r="D53264" s="73"/>
      <c r="P53264" s="73"/>
      <c r="T53264" s="73"/>
      <c r="U53264" s="73"/>
      <c r="V53264" s="73"/>
      <c r="X53264" s="12"/>
    </row>
    <row r="53265" spans="2:24" x14ac:dyDescent="0.3">
      <c r="B53265" s="73"/>
      <c r="D53265" s="73"/>
      <c r="P53265" s="73"/>
      <c r="T53265" s="73"/>
      <c r="U53265" s="73"/>
      <c r="V53265" s="73"/>
      <c r="X53265" s="12"/>
    </row>
    <row r="53266" spans="2:24" x14ac:dyDescent="0.3">
      <c r="B53266" s="73"/>
      <c r="D53266" s="73"/>
      <c r="P53266" s="73"/>
      <c r="T53266" s="73"/>
      <c r="U53266" s="73"/>
      <c r="V53266" s="73"/>
      <c r="X53266" s="12"/>
    </row>
    <row r="53267" spans="2:24" x14ac:dyDescent="0.3">
      <c r="B53267" s="73"/>
      <c r="D53267" s="73"/>
      <c r="P53267" s="73"/>
      <c r="T53267" s="73"/>
      <c r="U53267" s="73"/>
      <c r="V53267" s="73"/>
      <c r="X53267" s="12"/>
    </row>
    <row r="53268" spans="2:24" x14ac:dyDescent="0.3">
      <c r="B53268" s="73"/>
      <c r="D53268" s="73"/>
      <c r="P53268" s="73"/>
      <c r="T53268" s="73"/>
      <c r="U53268" s="73"/>
      <c r="V53268" s="73"/>
      <c r="X53268" s="12"/>
    </row>
    <row r="53269" spans="2:24" x14ac:dyDescent="0.3">
      <c r="B53269" s="73"/>
      <c r="D53269" s="73"/>
      <c r="P53269" s="73"/>
      <c r="T53269" s="73"/>
      <c r="U53269" s="73"/>
      <c r="V53269" s="73"/>
      <c r="X53269" s="12"/>
    </row>
    <row r="53270" spans="2:24" x14ac:dyDescent="0.3">
      <c r="B53270" s="73"/>
      <c r="D53270" s="73"/>
      <c r="P53270" s="73"/>
      <c r="T53270" s="73"/>
      <c r="U53270" s="73"/>
      <c r="V53270" s="73"/>
      <c r="X53270" s="12"/>
    </row>
    <row r="53271" spans="2:24" x14ac:dyDescent="0.3">
      <c r="B53271" s="73"/>
      <c r="D53271" s="73"/>
      <c r="P53271" s="73"/>
      <c r="T53271" s="73"/>
      <c r="U53271" s="73"/>
      <c r="V53271" s="73"/>
      <c r="X53271" s="12"/>
    </row>
    <row r="53272" spans="2:24" x14ac:dyDescent="0.3">
      <c r="B53272" s="73"/>
      <c r="D53272" s="73"/>
      <c r="P53272" s="73"/>
      <c r="T53272" s="73"/>
      <c r="U53272" s="73"/>
      <c r="V53272" s="73"/>
      <c r="X53272" s="12"/>
    </row>
    <row r="53273" spans="2:24" x14ac:dyDescent="0.3">
      <c r="B53273" s="73"/>
      <c r="D53273" s="73"/>
      <c r="P53273" s="73"/>
      <c r="T53273" s="73"/>
      <c r="U53273" s="73"/>
      <c r="V53273" s="73"/>
      <c r="X53273" s="12"/>
    </row>
    <row r="53274" spans="2:24" x14ac:dyDescent="0.3">
      <c r="B53274" s="73"/>
      <c r="D53274" s="73"/>
      <c r="P53274" s="73"/>
      <c r="T53274" s="73"/>
      <c r="U53274" s="73"/>
      <c r="V53274" s="73"/>
      <c r="X53274" s="12"/>
    </row>
    <row r="53275" spans="2:24" x14ac:dyDescent="0.3">
      <c r="B53275" s="73"/>
      <c r="D53275" s="73"/>
      <c r="P53275" s="73"/>
      <c r="T53275" s="73"/>
      <c r="U53275" s="73"/>
      <c r="V53275" s="73"/>
      <c r="X53275" s="12"/>
    </row>
    <row r="53276" spans="2:24" x14ac:dyDescent="0.3">
      <c r="B53276" s="73"/>
      <c r="D53276" s="73"/>
      <c r="P53276" s="73"/>
      <c r="T53276" s="73"/>
      <c r="U53276" s="73"/>
      <c r="V53276" s="73"/>
      <c r="X53276" s="12"/>
    </row>
    <row r="53277" spans="2:24" x14ac:dyDescent="0.3">
      <c r="B53277" s="73"/>
      <c r="D53277" s="73"/>
      <c r="P53277" s="73"/>
      <c r="T53277" s="73"/>
      <c r="U53277" s="73"/>
      <c r="V53277" s="73"/>
      <c r="X53277" s="12"/>
    </row>
    <row r="53278" spans="2:24" x14ac:dyDescent="0.3">
      <c r="B53278" s="73"/>
      <c r="D53278" s="73"/>
      <c r="P53278" s="73"/>
      <c r="T53278" s="73"/>
      <c r="U53278" s="73"/>
      <c r="V53278" s="73"/>
      <c r="X53278" s="12"/>
    </row>
    <row r="53279" spans="2:24" x14ac:dyDescent="0.3">
      <c r="B53279" s="73"/>
      <c r="D53279" s="73"/>
      <c r="P53279" s="73"/>
      <c r="T53279" s="73"/>
      <c r="U53279" s="73"/>
      <c r="V53279" s="73"/>
      <c r="X53279" s="12"/>
    </row>
    <row r="53280" spans="2:24" x14ac:dyDescent="0.3">
      <c r="B53280" s="73"/>
      <c r="D53280" s="73"/>
      <c r="P53280" s="73"/>
      <c r="T53280" s="73"/>
      <c r="U53280" s="73"/>
      <c r="V53280" s="73"/>
      <c r="X53280" s="12"/>
    </row>
    <row r="53281" spans="2:24" x14ac:dyDescent="0.3">
      <c r="B53281" s="73"/>
      <c r="D53281" s="73"/>
      <c r="P53281" s="73"/>
      <c r="T53281" s="73"/>
      <c r="U53281" s="73"/>
      <c r="V53281" s="73"/>
      <c r="X53281" s="12"/>
    </row>
    <row r="53282" spans="2:24" x14ac:dyDescent="0.3">
      <c r="B53282" s="73"/>
      <c r="D53282" s="73"/>
      <c r="P53282" s="73"/>
      <c r="T53282" s="73"/>
      <c r="U53282" s="73"/>
      <c r="V53282" s="73"/>
      <c r="X53282" s="12"/>
    </row>
    <row r="53283" spans="2:24" x14ac:dyDescent="0.3">
      <c r="B53283" s="73"/>
      <c r="D53283" s="73"/>
      <c r="P53283" s="73"/>
      <c r="T53283" s="73"/>
      <c r="U53283" s="73"/>
      <c r="V53283" s="73"/>
      <c r="X53283" s="12"/>
    </row>
    <row r="53284" spans="2:24" x14ac:dyDescent="0.3">
      <c r="B53284" s="73"/>
      <c r="D53284" s="73"/>
      <c r="P53284" s="73"/>
      <c r="T53284" s="73"/>
      <c r="U53284" s="73"/>
      <c r="V53284" s="73"/>
      <c r="X53284" s="12"/>
    </row>
    <row r="53285" spans="2:24" x14ac:dyDescent="0.3">
      <c r="B53285" s="73"/>
      <c r="D53285" s="73"/>
      <c r="P53285" s="73"/>
      <c r="T53285" s="73"/>
      <c r="U53285" s="73"/>
      <c r="V53285" s="73"/>
      <c r="X53285" s="12"/>
    </row>
    <row r="53286" spans="2:24" x14ac:dyDescent="0.3">
      <c r="B53286" s="73"/>
      <c r="D53286" s="73"/>
      <c r="P53286" s="73"/>
      <c r="T53286" s="73"/>
      <c r="U53286" s="73"/>
      <c r="V53286" s="73"/>
      <c r="X53286" s="12"/>
    </row>
    <row r="53287" spans="2:24" x14ac:dyDescent="0.3">
      <c r="B53287" s="73"/>
      <c r="D53287" s="73"/>
      <c r="P53287" s="73"/>
      <c r="T53287" s="73"/>
      <c r="U53287" s="73"/>
      <c r="V53287" s="73"/>
      <c r="X53287" s="12"/>
    </row>
    <row r="53288" spans="2:24" x14ac:dyDescent="0.3">
      <c r="B53288" s="73"/>
      <c r="D53288" s="73"/>
      <c r="P53288" s="73"/>
      <c r="T53288" s="73"/>
      <c r="U53288" s="73"/>
      <c r="V53288" s="73"/>
      <c r="X53288" s="12"/>
    </row>
    <row r="53289" spans="2:24" x14ac:dyDescent="0.3">
      <c r="B53289" s="73"/>
      <c r="D53289" s="73"/>
      <c r="P53289" s="73"/>
      <c r="T53289" s="73"/>
      <c r="U53289" s="73"/>
      <c r="V53289" s="73"/>
      <c r="X53289" s="12"/>
    </row>
    <row r="53290" spans="2:24" x14ac:dyDescent="0.3">
      <c r="B53290" s="73"/>
      <c r="D53290" s="73"/>
      <c r="P53290" s="73"/>
      <c r="T53290" s="73"/>
      <c r="U53290" s="73"/>
      <c r="V53290" s="73"/>
      <c r="X53290" s="12"/>
    </row>
    <row r="53291" spans="2:24" x14ac:dyDescent="0.3">
      <c r="B53291" s="73"/>
      <c r="D53291" s="73"/>
      <c r="P53291" s="73"/>
      <c r="T53291" s="73"/>
      <c r="U53291" s="73"/>
      <c r="V53291" s="73"/>
      <c r="X53291" s="12"/>
    </row>
    <row r="53292" spans="2:24" x14ac:dyDescent="0.3">
      <c r="B53292" s="73"/>
      <c r="D53292" s="73"/>
      <c r="P53292" s="73"/>
      <c r="T53292" s="73"/>
      <c r="U53292" s="73"/>
      <c r="V53292" s="73"/>
      <c r="X53292" s="12"/>
    </row>
    <row r="53293" spans="2:24" x14ac:dyDescent="0.3">
      <c r="B53293" s="73"/>
      <c r="D53293" s="73"/>
      <c r="P53293" s="73"/>
      <c r="T53293" s="73"/>
      <c r="U53293" s="73"/>
      <c r="V53293" s="73"/>
      <c r="X53293" s="12"/>
    </row>
    <row r="53294" spans="2:24" x14ac:dyDescent="0.3">
      <c r="B53294" s="73"/>
      <c r="D53294" s="73"/>
      <c r="P53294" s="73"/>
      <c r="T53294" s="73"/>
      <c r="U53294" s="73"/>
      <c r="V53294" s="73"/>
      <c r="X53294" s="12"/>
    </row>
    <row r="53295" spans="2:24" x14ac:dyDescent="0.3">
      <c r="B53295" s="73"/>
      <c r="D53295" s="73"/>
      <c r="P53295" s="73"/>
      <c r="T53295" s="73"/>
      <c r="U53295" s="73"/>
      <c r="V53295" s="73"/>
      <c r="X53295" s="12"/>
    </row>
    <row r="53296" spans="2:24" x14ac:dyDescent="0.3">
      <c r="B53296" s="73"/>
      <c r="D53296" s="73"/>
      <c r="P53296" s="73"/>
      <c r="T53296" s="73"/>
      <c r="U53296" s="73"/>
      <c r="V53296" s="73"/>
      <c r="X53296" s="12"/>
    </row>
    <row r="53297" spans="2:24" x14ac:dyDescent="0.3">
      <c r="B53297" s="73"/>
      <c r="D53297" s="73"/>
      <c r="P53297" s="73"/>
      <c r="T53297" s="73"/>
      <c r="U53297" s="73"/>
      <c r="V53297" s="73"/>
      <c r="X53297" s="12"/>
    </row>
    <row r="53298" spans="2:24" x14ac:dyDescent="0.3">
      <c r="B53298" s="73"/>
      <c r="D53298" s="73"/>
      <c r="P53298" s="73"/>
      <c r="T53298" s="73"/>
      <c r="U53298" s="73"/>
      <c r="V53298" s="73"/>
      <c r="X53298" s="12"/>
    </row>
    <row r="53299" spans="2:24" x14ac:dyDescent="0.3">
      <c r="B53299" s="73"/>
      <c r="D53299" s="73"/>
      <c r="P53299" s="73"/>
      <c r="T53299" s="73"/>
      <c r="U53299" s="73"/>
      <c r="V53299" s="73"/>
      <c r="X53299" s="12"/>
    </row>
    <row r="53300" spans="2:24" x14ac:dyDescent="0.3">
      <c r="B53300" s="73"/>
      <c r="D53300" s="73"/>
      <c r="P53300" s="73"/>
      <c r="T53300" s="73"/>
      <c r="U53300" s="73"/>
      <c r="V53300" s="73"/>
      <c r="X53300" s="12"/>
    </row>
    <row r="53301" spans="2:24" x14ac:dyDescent="0.3">
      <c r="B53301" s="73"/>
      <c r="D53301" s="73"/>
      <c r="P53301" s="73"/>
      <c r="T53301" s="73"/>
      <c r="U53301" s="73"/>
      <c r="V53301" s="73"/>
      <c r="X53301" s="12"/>
    </row>
    <row r="53302" spans="2:24" x14ac:dyDescent="0.3">
      <c r="B53302" s="73"/>
      <c r="D53302" s="73"/>
      <c r="P53302" s="73"/>
      <c r="T53302" s="73"/>
      <c r="U53302" s="73"/>
      <c r="V53302" s="73"/>
      <c r="X53302" s="12"/>
    </row>
    <row r="53303" spans="2:24" x14ac:dyDescent="0.3">
      <c r="B53303" s="73"/>
      <c r="D53303" s="73"/>
      <c r="P53303" s="73"/>
      <c r="T53303" s="73"/>
      <c r="U53303" s="73"/>
      <c r="V53303" s="73"/>
      <c r="X53303" s="12"/>
    </row>
    <row r="53304" spans="2:24" x14ac:dyDescent="0.3">
      <c r="B53304" s="73"/>
      <c r="D53304" s="73"/>
      <c r="P53304" s="73"/>
      <c r="T53304" s="73"/>
      <c r="U53304" s="73"/>
      <c r="V53304" s="73"/>
      <c r="X53304" s="12"/>
    </row>
    <row r="53305" spans="2:24" x14ac:dyDescent="0.3">
      <c r="B53305" s="73"/>
      <c r="D53305" s="73"/>
      <c r="P53305" s="73"/>
      <c r="T53305" s="73"/>
      <c r="U53305" s="73"/>
      <c r="V53305" s="73"/>
      <c r="X53305" s="12"/>
    </row>
    <row r="53306" spans="2:24" x14ac:dyDescent="0.3">
      <c r="B53306" s="73"/>
      <c r="D53306" s="73"/>
      <c r="P53306" s="73"/>
      <c r="T53306" s="73"/>
      <c r="U53306" s="73"/>
      <c r="V53306" s="73"/>
      <c r="X53306" s="12"/>
    </row>
    <row r="53307" spans="2:24" x14ac:dyDescent="0.3">
      <c r="B53307" s="73"/>
      <c r="D53307" s="73"/>
      <c r="P53307" s="73"/>
      <c r="T53307" s="73"/>
      <c r="U53307" s="73"/>
      <c r="V53307" s="73"/>
      <c r="X53307" s="12"/>
    </row>
    <row r="53308" spans="2:24" x14ac:dyDescent="0.3">
      <c r="B53308" s="73"/>
      <c r="D53308" s="73"/>
      <c r="P53308" s="73"/>
      <c r="T53308" s="73"/>
      <c r="U53308" s="73"/>
      <c r="V53308" s="73"/>
      <c r="X53308" s="12"/>
    </row>
    <row r="53309" spans="2:24" x14ac:dyDescent="0.3">
      <c r="B53309" s="73"/>
      <c r="D53309" s="73"/>
      <c r="P53309" s="73"/>
      <c r="T53309" s="73"/>
      <c r="U53309" s="73"/>
      <c r="V53309" s="73"/>
      <c r="X53309" s="12"/>
    </row>
    <row r="53310" spans="2:24" x14ac:dyDescent="0.3">
      <c r="B53310" s="73"/>
      <c r="D53310" s="73"/>
      <c r="P53310" s="73"/>
      <c r="T53310" s="73"/>
      <c r="U53310" s="73"/>
      <c r="V53310" s="73"/>
      <c r="X53310" s="12"/>
    </row>
    <row r="53311" spans="2:24" x14ac:dyDescent="0.3">
      <c r="B53311" s="73"/>
      <c r="D53311" s="73"/>
      <c r="P53311" s="73"/>
      <c r="T53311" s="73"/>
      <c r="U53311" s="73"/>
      <c r="V53311" s="73"/>
      <c r="X53311" s="12"/>
    </row>
    <row r="53312" spans="2:24" x14ac:dyDescent="0.3">
      <c r="B53312" s="73"/>
      <c r="D53312" s="73"/>
      <c r="P53312" s="73"/>
      <c r="T53312" s="73"/>
      <c r="U53312" s="73"/>
      <c r="V53312" s="73"/>
      <c r="X53312" s="12"/>
    </row>
    <row r="53313" spans="2:24" x14ac:dyDescent="0.3">
      <c r="B53313" s="73"/>
      <c r="D53313" s="73"/>
      <c r="P53313" s="73"/>
      <c r="T53313" s="73"/>
      <c r="U53313" s="73"/>
      <c r="V53313" s="73"/>
      <c r="X53313" s="12"/>
    </row>
    <row r="53314" spans="2:24" x14ac:dyDescent="0.3">
      <c r="B53314" s="73"/>
      <c r="D53314" s="73"/>
      <c r="P53314" s="73"/>
      <c r="T53314" s="73"/>
      <c r="U53314" s="73"/>
      <c r="V53314" s="73"/>
      <c r="X53314" s="12"/>
    </row>
    <row r="53315" spans="2:24" x14ac:dyDescent="0.3">
      <c r="B53315" s="73"/>
      <c r="D53315" s="73"/>
      <c r="P53315" s="73"/>
      <c r="T53315" s="73"/>
      <c r="U53315" s="73"/>
      <c r="V53315" s="73"/>
      <c r="X53315" s="12"/>
    </row>
    <row r="53316" spans="2:24" x14ac:dyDescent="0.3">
      <c r="B53316" s="73"/>
      <c r="D53316" s="73"/>
      <c r="P53316" s="73"/>
      <c r="T53316" s="73"/>
      <c r="U53316" s="73"/>
      <c r="V53316" s="73"/>
      <c r="X53316" s="12"/>
    </row>
    <row r="53317" spans="2:24" x14ac:dyDescent="0.3">
      <c r="B53317" s="73"/>
      <c r="D53317" s="73"/>
      <c r="P53317" s="73"/>
      <c r="T53317" s="73"/>
      <c r="U53317" s="73"/>
      <c r="V53317" s="73"/>
      <c r="X53317" s="12"/>
    </row>
    <row r="53318" spans="2:24" x14ac:dyDescent="0.3">
      <c r="B53318" s="73"/>
      <c r="D53318" s="73"/>
      <c r="P53318" s="73"/>
      <c r="T53318" s="73"/>
      <c r="U53318" s="73"/>
      <c r="V53318" s="73"/>
      <c r="X53318" s="12"/>
    </row>
    <row r="53319" spans="2:24" x14ac:dyDescent="0.3">
      <c r="B53319" s="73"/>
      <c r="D53319" s="73"/>
      <c r="P53319" s="73"/>
      <c r="T53319" s="73"/>
      <c r="U53319" s="73"/>
      <c r="V53319" s="73"/>
      <c r="X53319" s="12"/>
    </row>
    <row r="53320" spans="2:24" x14ac:dyDescent="0.3">
      <c r="B53320" s="73"/>
      <c r="D53320" s="73"/>
      <c r="P53320" s="73"/>
      <c r="T53320" s="73"/>
      <c r="U53320" s="73"/>
      <c r="V53320" s="73"/>
      <c r="X53320" s="12"/>
    </row>
    <row r="53321" spans="2:24" x14ac:dyDescent="0.3">
      <c r="B53321" s="73"/>
      <c r="D53321" s="73"/>
      <c r="P53321" s="73"/>
      <c r="T53321" s="73"/>
      <c r="U53321" s="73"/>
      <c r="V53321" s="73"/>
      <c r="X53321" s="12"/>
    </row>
    <row r="53322" spans="2:24" x14ac:dyDescent="0.3">
      <c r="B53322" s="73"/>
      <c r="D53322" s="73"/>
      <c r="P53322" s="73"/>
      <c r="T53322" s="73"/>
      <c r="U53322" s="73"/>
      <c r="V53322" s="73"/>
      <c r="X53322" s="12"/>
    </row>
    <row r="53323" spans="2:24" x14ac:dyDescent="0.3">
      <c r="B53323" s="73"/>
      <c r="D53323" s="73"/>
      <c r="P53323" s="73"/>
      <c r="T53323" s="73"/>
      <c r="U53323" s="73"/>
      <c r="V53323" s="73"/>
      <c r="X53323" s="12"/>
    </row>
    <row r="53324" spans="2:24" x14ac:dyDescent="0.3">
      <c r="B53324" s="73"/>
      <c r="D53324" s="73"/>
      <c r="P53324" s="73"/>
      <c r="T53324" s="73"/>
      <c r="U53324" s="73"/>
      <c r="V53324" s="73"/>
      <c r="X53324" s="12"/>
    </row>
    <row r="53325" spans="2:24" x14ac:dyDescent="0.3">
      <c r="B53325" s="73"/>
      <c r="D53325" s="73"/>
      <c r="P53325" s="73"/>
      <c r="T53325" s="73"/>
      <c r="U53325" s="73"/>
      <c r="V53325" s="73"/>
      <c r="X53325" s="12"/>
    </row>
    <row r="53326" spans="2:24" x14ac:dyDescent="0.3">
      <c r="B53326" s="73"/>
      <c r="D53326" s="73"/>
      <c r="P53326" s="73"/>
      <c r="T53326" s="73"/>
      <c r="U53326" s="73"/>
      <c r="V53326" s="73"/>
      <c r="X53326" s="12"/>
    </row>
    <row r="53327" spans="2:24" x14ac:dyDescent="0.3">
      <c r="B53327" s="73"/>
      <c r="D53327" s="73"/>
      <c r="P53327" s="73"/>
      <c r="T53327" s="73"/>
      <c r="U53327" s="73"/>
      <c r="V53327" s="73"/>
      <c r="X53327" s="12"/>
    </row>
    <row r="53328" spans="2:24" x14ac:dyDescent="0.3">
      <c r="B53328" s="73"/>
      <c r="D53328" s="73"/>
      <c r="P53328" s="73"/>
      <c r="T53328" s="73"/>
      <c r="U53328" s="73"/>
      <c r="V53328" s="73"/>
      <c r="X53328" s="12"/>
    </row>
    <row r="53329" spans="2:24" x14ac:dyDescent="0.3">
      <c r="B53329" s="73"/>
      <c r="D53329" s="73"/>
      <c r="P53329" s="73"/>
      <c r="T53329" s="73"/>
      <c r="U53329" s="73"/>
      <c r="V53329" s="73"/>
      <c r="X53329" s="12"/>
    </row>
    <row r="53330" spans="2:24" x14ac:dyDescent="0.3">
      <c r="B53330" s="73"/>
      <c r="D53330" s="73"/>
      <c r="P53330" s="73"/>
      <c r="T53330" s="73"/>
      <c r="U53330" s="73"/>
      <c r="V53330" s="73"/>
      <c r="X53330" s="12"/>
    </row>
    <row r="53331" spans="2:24" x14ac:dyDescent="0.3">
      <c r="B53331" s="73"/>
      <c r="D53331" s="73"/>
      <c r="P53331" s="73"/>
      <c r="T53331" s="73"/>
      <c r="U53331" s="73"/>
      <c r="V53331" s="73"/>
      <c r="X53331" s="12"/>
    </row>
    <row r="53332" spans="2:24" x14ac:dyDescent="0.3">
      <c r="B53332" s="73"/>
      <c r="D53332" s="73"/>
      <c r="P53332" s="73"/>
      <c r="T53332" s="73"/>
      <c r="U53332" s="73"/>
      <c r="V53332" s="73"/>
      <c r="X53332" s="12"/>
    </row>
    <row r="53333" spans="2:24" x14ac:dyDescent="0.3">
      <c r="B53333" s="73"/>
      <c r="D53333" s="73"/>
      <c r="P53333" s="73"/>
      <c r="T53333" s="73"/>
      <c r="U53333" s="73"/>
      <c r="V53333" s="73"/>
      <c r="X53333" s="12"/>
    </row>
    <row r="53334" spans="2:24" x14ac:dyDescent="0.3">
      <c r="B53334" s="73"/>
      <c r="D53334" s="73"/>
      <c r="P53334" s="73"/>
      <c r="T53334" s="73"/>
      <c r="U53334" s="73"/>
      <c r="V53334" s="73"/>
      <c r="X53334" s="12"/>
    </row>
    <row r="53335" spans="2:24" x14ac:dyDescent="0.3">
      <c r="B53335" s="73"/>
      <c r="D53335" s="73"/>
      <c r="P53335" s="73"/>
      <c r="T53335" s="73"/>
      <c r="U53335" s="73"/>
      <c r="V53335" s="73"/>
      <c r="X53335" s="12"/>
    </row>
    <row r="53336" spans="2:24" x14ac:dyDescent="0.3">
      <c r="B53336" s="73"/>
      <c r="D53336" s="73"/>
      <c r="P53336" s="73"/>
      <c r="T53336" s="73"/>
      <c r="U53336" s="73"/>
      <c r="V53336" s="73"/>
      <c r="X53336" s="12"/>
    </row>
    <row r="53337" spans="2:24" x14ac:dyDescent="0.3">
      <c r="B53337" s="73"/>
      <c r="D53337" s="73"/>
      <c r="P53337" s="73"/>
      <c r="T53337" s="73"/>
      <c r="U53337" s="73"/>
      <c r="V53337" s="73"/>
      <c r="X53337" s="12"/>
    </row>
    <row r="53338" spans="2:24" x14ac:dyDescent="0.3">
      <c r="B53338" s="73"/>
      <c r="D53338" s="73"/>
      <c r="P53338" s="73"/>
      <c r="T53338" s="73"/>
      <c r="U53338" s="73"/>
      <c r="V53338" s="73"/>
      <c r="X53338" s="12"/>
    </row>
    <row r="53339" spans="2:24" x14ac:dyDescent="0.3">
      <c r="B53339" s="73"/>
      <c r="D53339" s="73"/>
      <c r="P53339" s="73"/>
      <c r="T53339" s="73"/>
      <c r="U53339" s="73"/>
      <c r="V53339" s="73"/>
      <c r="X53339" s="12"/>
    </row>
    <row r="53340" spans="2:24" x14ac:dyDescent="0.3">
      <c r="B53340" s="73"/>
      <c r="D53340" s="73"/>
      <c r="P53340" s="73"/>
      <c r="T53340" s="73"/>
      <c r="U53340" s="73"/>
      <c r="V53340" s="73"/>
      <c r="X53340" s="12"/>
    </row>
    <row r="53341" spans="2:24" x14ac:dyDescent="0.3">
      <c r="B53341" s="73"/>
      <c r="D53341" s="73"/>
      <c r="P53341" s="73"/>
      <c r="T53341" s="73"/>
      <c r="U53341" s="73"/>
      <c r="V53341" s="73"/>
      <c r="X53341" s="12"/>
    </row>
    <row r="53342" spans="2:24" x14ac:dyDescent="0.3">
      <c r="B53342" s="73"/>
      <c r="D53342" s="73"/>
      <c r="P53342" s="73"/>
      <c r="T53342" s="73"/>
      <c r="U53342" s="73"/>
      <c r="V53342" s="73"/>
      <c r="X53342" s="12"/>
    </row>
    <row r="53343" spans="2:24" x14ac:dyDescent="0.3">
      <c r="B53343" s="73"/>
      <c r="D53343" s="73"/>
      <c r="P53343" s="73"/>
      <c r="T53343" s="73"/>
      <c r="U53343" s="73"/>
      <c r="V53343" s="73"/>
      <c r="X53343" s="12"/>
    </row>
    <row r="53344" spans="2:24" x14ac:dyDescent="0.3">
      <c r="B53344" s="73"/>
      <c r="D53344" s="73"/>
      <c r="P53344" s="73"/>
      <c r="T53344" s="73"/>
      <c r="U53344" s="73"/>
      <c r="V53344" s="73"/>
      <c r="X53344" s="12"/>
    </row>
    <row r="53345" spans="2:24" x14ac:dyDescent="0.3">
      <c r="B53345" s="73"/>
      <c r="D53345" s="73"/>
      <c r="P53345" s="73"/>
      <c r="T53345" s="73"/>
      <c r="U53345" s="73"/>
      <c r="V53345" s="73"/>
      <c r="X53345" s="12"/>
    </row>
    <row r="53346" spans="2:24" x14ac:dyDescent="0.3">
      <c r="B53346" s="73"/>
      <c r="D53346" s="73"/>
      <c r="P53346" s="73"/>
      <c r="T53346" s="73"/>
      <c r="U53346" s="73"/>
      <c r="V53346" s="73"/>
      <c r="X53346" s="12"/>
    </row>
    <row r="53347" spans="2:24" x14ac:dyDescent="0.3">
      <c r="B53347" s="73"/>
      <c r="D53347" s="73"/>
      <c r="P53347" s="73"/>
      <c r="T53347" s="73"/>
      <c r="U53347" s="73"/>
      <c r="V53347" s="73"/>
      <c r="X53347" s="12"/>
    </row>
    <row r="53348" spans="2:24" x14ac:dyDescent="0.3">
      <c r="B53348" s="73"/>
      <c r="D53348" s="73"/>
      <c r="P53348" s="73"/>
      <c r="T53348" s="73"/>
      <c r="U53348" s="73"/>
      <c r="V53348" s="73"/>
      <c r="X53348" s="12"/>
    </row>
    <row r="53349" spans="2:24" x14ac:dyDescent="0.3">
      <c r="B53349" s="73"/>
      <c r="D53349" s="73"/>
      <c r="P53349" s="73"/>
      <c r="T53349" s="73"/>
      <c r="U53349" s="73"/>
      <c r="V53349" s="73"/>
      <c r="X53349" s="12"/>
    </row>
    <row r="53350" spans="2:24" x14ac:dyDescent="0.3">
      <c r="B53350" s="73"/>
      <c r="D53350" s="73"/>
      <c r="P53350" s="73"/>
      <c r="T53350" s="73"/>
      <c r="U53350" s="73"/>
      <c r="V53350" s="73"/>
      <c r="X53350" s="12"/>
    </row>
    <row r="53351" spans="2:24" x14ac:dyDescent="0.3">
      <c r="B53351" s="73"/>
      <c r="D53351" s="73"/>
      <c r="P53351" s="73"/>
      <c r="T53351" s="73"/>
      <c r="U53351" s="73"/>
      <c r="V53351" s="73"/>
      <c r="X53351" s="12"/>
    </row>
    <row r="53352" spans="2:24" x14ac:dyDescent="0.3">
      <c r="B53352" s="73"/>
      <c r="D53352" s="73"/>
      <c r="P53352" s="73"/>
      <c r="T53352" s="73"/>
      <c r="U53352" s="73"/>
      <c r="V53352" s="73"/>
      <c r="X53352" s="12"/>
    </row>
    <row r="53353" spans="2:24" x14ac:dyDescent="0.3">
      <c r="B53353" s="73"/>
      <c r="D53353" s="73"/>
      <c r="P53353" s="73"/>
      <c r="T53353" s="73"/>
      <c r="U53353" s="73"/>
      <c r="V53353" s="73"/>
      <c r="X53353" s="12"/>
    </row>
    <row r="53354" spans="2:24" x14ac:dyDescent="0.3">
      <c r="B53354" s="73"/>
      <c r="D53354" s="73"/>
      <c r="P53354" s="73"/>
      <c r="T53354" s="73"/>
      <c r="U53354" s="73"/>
      <c r="V53354" s="73"/>
      <c r="X53354" s="12"/>
    </row>
    <row r="53355" spans="2:24" x14ac:dyDescent="0.3">
      <c r="B53355" s="73"/>
      <c r="D53355" s="73"/>
      <c r="P53355" s="73"/>
      <c r="T53355" s="73"/>
      <c r="U53355" s="73"/>
      <c r="V53355" s="73"/>
      <c r="X53355" s="12"/>
    </row>
    <row r="53356" spans="2:24" x14ac:dyDescent="0.3">
      <c r="B53356" s="73"/>
      <c r="D53356" s="73"/>
      <c r="P53356" s="73"/>
      <c r="T53356" s="73"/>
      <c r="U53356" s="73"/>
      <c r="V53356" s="73"/>
      <c r="X53356" s="12"/>
    </row>
    <row r="53357" spans="2:24" x14ac:dyDescent="0.3">
      <c r="B53357" s="73"/>
      <c r="D53357" s="73"/>
      <c r="P53357" s="73"/>
      <c r="T53357" s="73"/>
      <c r="U53357" s="73"/>
      <c r="V53357" s="73"/>
      <c r="X53357" s="12"/>
    </row>
    <row r="53358" spans="2:24" x14ac:dyDescent="0.3">
      <c r="B53358" s="73"/>
      <c r="D53358" s="73"/>
      <c r="P53358" s="73"/>
      <c r="T53358" s="73"/>
      <c r="U53358" s="73"/>
      <c r="V53358" s="73"/>
      <c r="X53358" s="12"/>
    </row>
    <row r="53359" spans="2:24" x14ac:dyDescent="0.3">
      <c r="B53359" s="73"/>
      <c r="D53359" s="73"/>
      <c r="P53359" s="73"/>
      <c r="T53359" s="73"/>
      <c r="U53359" s="73"/>
      <c r="V53359" s="73"/>
      <c r="X53359" s="12"/>
    </row>
    <row r="53360" spans="2:24" x14ac:dyDescent="0.3">
      <c r="B53360" s="73"/>
      <c r="D53360" s="73"/>
      <c r="P53360" s="73"/>
      <c r="T53360" s="73"/>
      <c r="U53360" s="73"/>
      <c r="V53360" s="73"/>
      <c r="X53360" s="12"/>
    </row>
    <row r="53361" spans="2:24" x14ac:dyDescent="0.3">
      <c r="B53361" s="73"/>
      <c r="D53361" s="73"/>
      <c r="P53361" s="73"/>
      <c r="T53361" s="73"/>
      <c r="U53361" s="73"/>
      <c r="V53361" s="73"/>
      <c r="X53361" s="12"/>
    </row>
    <row r="53362" spans="2:24" x14ac:dyDescent="0.3">
      <c r="B53362" s="73"/>
      <c r="D53362" s="73"/>
      <c r="P53362" s="73"/>
      <c r="T53362" s="73"/>
      <c r="U53362" s="73"/>
      <c r="V53362" s="73"/>
      <c r="X53362" s="12"/>
    </row>
    <row r="53363" spans="2:24" x14ac:dyDescent="0.3">
      <c r="B53363" s="73"/>
      <c r="D53363" s="73"/>
      <c r="P53363" s="73"/>
      <c r="T53363" s="73"/>
      <c r="U53363" s="73"/>
      <c r="V53363" s="73"/>
      <c r="X53363" s="12"/>
    </row>
    <row r="53364" spans="2:24" x14ac:dyDescent="0.3">
      <c r="B53364" s="73"/>
      <c r="D53364" s="73"/>
      <c r="P53364" s="73"/>
      <c r="T53364" s="73"/>
      <c r="U53364" s="73"/>
      <c r="V53364" s="73"/>
      <c r="X53364" s="12"/>
    </row>
    <row r="53365" spans="2:24" x14ac:dyDescent="0.3">
      <c r="B53365" s="73"/>
      <c r="D53365" s="73"/>
      <c r="P53365" s="73"/>
      <c r="T53365" s="73"/>
      <c r="U53365" s="73"/>
      <c r="V53365" s="73"/>
      <c r="X53365" s="12"/>
    </row>
    <row r="53366" spans="2:24" x14ac:dyDescent="0.3">
      <c r="B53366" s="73"/>
      <c r="D53366" s="73"/>
      <c r="P53366" s="73"/>
      <c r="T53366" s="73"/>
      <c r="U53366" s="73"/>
      <c r="V53366" s="73"/>
      <c r="X53366" s="12"/>
    </row>
    <row r="53367" spans="2:24" x14ac:dyDescent="0.3">
      <c r="B53367" s="73"/>
      <c r="D53367" s="73"/>
      <c r="P53367" s="73"/>
      <c r="T53367" s="73"/>
      <c r="U53367" s="73"/>
      <c r="V53367" s="73"/>
      <c r="X53367" s="12"/>
    </row>
    <row r="53368" spans="2:24" x14ac:dyDescent="0.3">
      <c r="B53368" s="73"/>
      <c r="D53368" s="73"/>
      <c r="P53368" s="73"/>
      <c r="T53368" s="73"/>
      <c r="U53368" s="73"/>
      <c r="V53368" s="73"/>
      <c r="X53368" s="12"/>
    </row>
    <row r="53369" spans="2:24" x14ac:dyDescent="0.3">
      <c r="B53369" s="73"/>
      <c r="D53369" s="73"/>
      <c r="P53369" s="73"/>
      <c r="T53369" s="73"/>
      <c r="U53369" s="73"/>
      <c r="V53369" s="73"/>
      <c r="X53369" s="12"/>
    </row>
    <row r="53370" spans="2:24" x14ac:dyDescent="0.3">
      <c r="B53370" s="73"/>
      <c r="D53370" s="73"/>
      <c r="P53370" s="73"/>
      <c r="T53370" s="73"/>
      <c r="U53370" s="73"/>
      <c r="V53370" s="73"/>
      <c r="X53370" s="12"/>
    </row>
    <row r="53371" spans="2:24" x14ac:dyDescent="0.3">
      <c r="B53371" s="73"/>
      <c r="D53371" s="73"/>
      <c r="P53371" s="73"/>
      <c r="T53371" s="73"/>
      <c r="U53371" s="73"/>
      <c r="V53371" s="73"/>
      <c r="X53371" s="12"/>
    </row>
    <row r="53372" spans="2:24" x14ac:dyDescent="0.3">
      <c r="B53372" s="73"/>
      <c r="D53372" s="73"/>
      <c r="P53372" s="73"/>
      <c r="T53372" s="73"/>
      <c r="U53372" s="73"/>
      <c r="V53372" s="73"/>
      <c r="X53372" s="12"/>
    </row>
    <row r="53373" spans="2:24" x14ac:dyDescent="0.3">
      <c r="B53373" s="73"/>
      <c r="D53373" s="73"/>
      <c r="P53373" s="73"/>
      <c r="T53373" s="73"/>
      <c r="U53373" s="73"/>
      <c r="V53373" s="73"/>
      <c r="X53373" s="12"/>
    </row>
    <row r="53374" spans="2:24" x14ac:dyDescent="0.3">
      <c r="B53374" s="73"/>
      <c r="D53374" s="73"/>
      <c r="P53374" s="73"/>
      <c r="T53374" s="73"/>
      <c r="U53374" s="73"/>
      <c r="V53374" s="73"/>
      <c r="X53374" s="12"/>
    </row>
    <row r="53375" spans="2:24" x14ac:dyDescent="0.3">
      <c r="B53375" s="73"/>
      <c r="D53375" s="73"/>
      <c r="P53375" s="73"/>
      <c r="T53375" s="73"/>
      <c r="U53375" s="73"/>
      <c r="V53375" s="73"/>
      <c r="X53375" s="12"/>
    </row>
    <row r="53376" spans="2:24" x14ac:dyDescent="0.3">
      <c r="B53376" s="73"/>
      <c r="D53376" s="73"/>
      <c r="P53376" s="73"/>
      <c r="T53376" s="73"/>
      <c r="U53376" s="73"/>
      <c r="V53376" s="73"/>
      <c r="X53376" s="12"/>
    </row>
    <row r="53377" spans="2:24" x14ac:dyDescent="0.3">
      <c r="B53377" s="73"/>
      <c r="D53377" s="73"/>
      <c r="P53377" s="73"/>
      <c r="T53377" s="73"/>
      <c r="U53377" s="73"/>
      <c r="V53377" s="73"/>
      <c r="X53377" s="12"/>
    </row>
    <row r="53378" spans="2:24" x14ac:dyDescent="0.3">
      <c r="B53378" s="73"/>
      <c r="D53378" s="73"/>
      <c r="P53378" s="73"/>
      <c r="T53378" s="73"/>
      <c r="U53378" s="73"/>
      <c r="V53378" s="73"/>
      <c r="X53378" s="12"/>
    </row>
    <row r="53379" spans="2:24" x14ac:dyDescent="0.3">
      <c r="B53379" s="73"/>
      <c r="D53379" s="73"/>
      <c r="P53379" s="73"/>
      <c r="T53379" s="73"/>
      <c r="U53379" s="73"/>
      <c r="V53379" s="73"/>
      <c r="X53379" s="12"/>
    </row>
    <row r="53380" spans="2:24" x14ac:dyDescent="0.3">
      <c r="B53380" s="73"/>
      <c r="D53380" s="73"/>
      <c r="P53380" s="73"/>
      <c r="T53380" s="73"/>
      <c r="U53380" s="73"/>
      <c r="V53380" s="73"/>
      <c r="X53380" s="12"/>
    </row>
    <row r="53381" spans="2:24" x14ac:dyDescent="0.3">
      <c r="B53381" s="73"/>
      <c r="D53381" s="73"/>
      <c r="P53381" s="73"/>
      <c r="T53381" s="73"/>
      <c r="U53381" s="73"/>
      <c r="V53381" s="73"/>
      <c r="X53381" s="12"/>
    </row>
    <row r="53382" spans="2:24" x14ac:dyDescent="0.3">
      <c r="B53382" s="73"/>
      <c r="D53382" s="73"/>
      <c r="P53382" s="73"/>
      <c r="T53382" s="73"/>
      <c r="U53382" s="73"/>
      <c r="V53382" s="73"/>
      <c r="X53382" s="12"/>
    </row>
    <row r="53383" spans="2:24" x14ac:dyDescent="0.3">
      <c r="B53383" s="73"/>
      <c r="D53383" s="73"/>
      <c r="P53383" s="73"/>
      <c r="T53383" s="73"/>
      <c r="U53383" s="73"/>
      <c r="V53383" s="73"/>
      <c r="X53383" s="12"/>
    </row>
    <row r="53384" spans="2:24" x14ac:dyDescent="0.3">
      <c r="B53384" s="73"/>
      <c r="D53384" s="73"/>
      <c r="P53384" s="73"/>
      <c r="T53384" s="73"/>
      <c r="U53384" s="73"/>
      <c r="V53384" s="73"/>
      <c r="X53384" s="12"/>
    </row>
    <row r="53385" spans="2:24" x14ac:dyDescent="0.3">
      <c r="B53385" s="73"/>
      <c r="D53385" s="73"/>
      <c r="P53385" s="73"/>
      <c r="T53385" s="73"/>
      <c r="U53385" s="73"/>
      <c r="V53385" s="73"/>
      <c r="X53385" s="12"/>
    </row>
    <row r="53386" spans="2:24" x14ac:dyDescent="0.3">
      <c r="B53386" s="73"/>
      <c r="D53386" s="73"/>
      <c r="P53386" s="73"/>
      <c r="T53386" s="73"/>
      <c r="U53386" s="73"/>
      <c r="V53386" s="73"/>
      <c r="X53386" s="12"/>
    </row>
    <row r="53387" spans="2:24" x14ac:dyDescent="0.3">
      <c r="B53387" s="73"/>
      <c r="D53387" s="73"/>
      <c r="P53387" s="73"/>
      <c r="T53387" s="73"/>
      <c r="U53387" s="73"/>
      <c r="V53387" s="73"/>
      <c r="X53387" s="12"/>
    </row>
    <row r="53388" spans="2:24" x14ac:dyDescent="0.3">
      <c r="B53388" s="73"/>
      <c r="D53388" s="73"/>
      <c r="P53388" s="73"/>
      <c r="T53388" s="73"/>
      <c r="U53388" s="73"/>
      <c r="V53388" s="73"/>
      <c r="X53388" s="12"/>
    </row>
    <row r="53389" spans="2:24" x14ac:dyDescent="0.3">
      <c r="B53389" s="73"/>
      <c r="D53389" s="73"/>
      <c r="P53389" s="73"/>
      <c r="T53389" s="73"/>
      <c r="U53389" s="73"/>
      <c r="V53389" s="73"/>
      <c r="X53389" s="12"/>
    </row>
    <row r="53390" spans="2:24" x14ac:dyDescent="0.3">
      <c r="B53390" s="73"/>
      <c r="D53390" s="73"/>
      <c r="P53390" s="73"/>
      <c r="T53390" s="73"/>
      <c r="U53390" s="73"/>
      <c r="V53390" s="73"/>
      <c r="X53390" s="12"/>
    </row>
    <row r="53391" spans="2:24" x14ac:dyDescent="0.3">
      <c r="B53391" s="73"/>
      <c r="D53391" s="73"/>
      <c r="P53391" s="73"/>
      <c r="T53391" s="73"/>
      <c r="U53391" s="73"/>
      <c r="V53391" s="73"/>
      <c r="X53391" s="12"/>
    </row>
    <row r="53392" spans="2:24" x14ac:dyDescent="0.3">
      <c r="B53392" s="73"/>
      <c r="D53392" s="73"/>
      <c r="P53392" s="73"/>
      <c r="T53392" s="73"/>
      <c r="U53392" s="73"/>
      <c r="V53392" s="73"/>
      <c r="X53392" s="12"/>
    </row>
    <row r="53393" spans="2:24" x14ac:dyDescent="0.3">
      <c r="B53393" s="73"/>
      <c r="D53393" s="73"/>
      <c r="P53393" s="73"/>
      <c r="T53393" s="73"/>
      <c r="U53393" s="73"/>
      <c r="V53393" s="73"/>
      <c r="X53393" s="12"/>
    </row>
    <row r="53394" spans="2:24" x14ac:dyDescent="0.3">
      <c r="B53394" s="73"/>
      <c r="D53394" s="73"/>
      <c r="P53394" s="73"/>
      <c r="T53394" s="73"/>
      <c r="U53394" s="73"/>
      <c r="V53394" s="73"/>
      <c r="X53394" s="12"/>
    </row>
    <row r="53395" spans="2:24" x14ac:dyDescent="0.3">
      <c r="B53395" s="73"/>
      <c r="D53395" s="73"/>
      <c r="P53395" s="73"/>
      <c r="T53395" s="73"/>
      <c r="U53395" s="73"/>
      <c r="V53395" s="73"/>
      <c r="X53395" s="12"/>
    </row>
    <row r="53396" spans="2:24" x14ac:dyDescent="0.3">
      <c r="B53396" s="73"/>
      <c r="D53396" s="73"/>
      <c r="P53396" s="73"/>
      <c r="T53396" s="73"/>
      <c r="U53396" s="73"/>
      <c r="V53396" s="73"/>
      <c r="X53396" s="12"/>
    </row>
    <row r="53397" spans="2:24" x14ac:dyDescent="0.3">
      <c r="B53397" s="73"/>
      <c r="D53397" s="73"/>
      <c r="P53397" s="73"/>
      <c r="T53397" s="73"/>
      <c r="U53397" s="73"/>
      <c r="V53397" s="73"/>
      <c r="X53397" s="12"/>
    </row>
    <row r="53398" spans="2:24" x14ac:dyDescent="0.3">
      <c r="B53398" s="73"/>
      <c r="D53398" s="73"/>
      <c r="P53398" s="73"/>
      <c r="T53398" s="73"/>
      <c r="U53398" s="73"/>
      <c r="V53398" s="73"/>
      <c r="X53398" s="12"/>
    </row>
    <row r="53399" spans="2:24" x14ac:dyDescent="0.3">
      <c r="B53399" s="73"/>
      <c r="D53399" s="73"/>
      <c r="P53399" s="73"/>
      <c r="T53399" s="73"/>
      <c r="U53399" s="73"/>
      <c r="V53399" s="73"/>
      <c r="X53399" s="12"/>
    </row>
    <row r="53400" spans="2:24" x14ac:dyDescent="0.3">
      <c r="B53400" s="73"/>
      <c r="D53400" s="73"/>
      <c r="P53400" s="73"/>
      <c r="T53400" s="73"/>
      <c r="U53400" s="73"/>
      <c r="V53400" s="73"/>
      <c r="X53400" s="12"/>
    </row>
    <row r="53401" spans="2:24" x14ac:dyDescent="0.3">
      <c r="B53401" s="73"/>
      <c r="D53401" s="73"/>
      <c r="P53401" s="73"/>
      <c r="T53401" s="73"/>
      <c r="U53401" s="73"/>
      <c r="V53401" s="73"/>
      <c r="X53401" s="12"/>
    </row>
    <row r="53402" spans="2:24" x14ac:dyDescent="0.3">
      <c r="B53402" s="73"/>
      <c r="D53402" s="73"/>
      <c r="P53402" s="73"/>
      <c r="T53402" s="73"/>
      <c r="U53402" s="73"/>
      <c r="V53402" s="73"/>
      <c r="X53402" s="12"/>
    </row>
    <row r="53403" spans="2:24" x14ac:dyDescent="0.3">
      <c r="B53403" s="73"/>
      <c r="D53403" s="73"/>
      <c r="P53403" s="73"/>
      <c r="T53403" s="73"/>
      <c r="U53403" s="73"/>
      <c r="V53403" s="73"/>
      <c r="X53403" s="12"/>
    </row>
    <row r="53404" spans="2:24" x14ac:dyDescent="0.3">
      <c r="B53404" s="73"/>
      <c r="D53404" s="73"/>
      <c r="P53404" s="73"/>
      <c r="T53404" s="73"/>
      <c r="U53404" s="73"/>
      <c r="V53404" s="73"/>
      <c r="X53404" s="12"/>
    </row>
    <row r="53405" spans="2:24" x14ac:dyDescent="0.3">
      <c r="B53405" s="73"/>
      <c r="D53405" s="73"/>
      <c r="P53405" s="73"/>
      <c r="T53405" s="73"/>
      <c r="U53405" s="73"/>
      <c r="V53405" s="73"/>
      <c r="X53405" s="12"/>
    </row>
    <row r="53406" spans="2:24" x14ac:dyDescent="0.3">
      <c r="B53406" s="73"/>
      <c r="D53406" s="73"/>
      <c r="P53406" s="73"/>
      <c r="T53406" s="73"/>
      <c r="U53406" s="73"/>
      <c r="V53406" s="73"/>
      <c r="X53406" s="12"/>
    </row>
    <row r="53407" spans="2:24" x14ac:dyDescent="0.3">
      <c r="B53407" s="73"/>
      <c r="D53407" s="73"/>
      <c r="P53407" s="73"/>
      <c r="T53407" s="73"/>
      <c r="U53407" s="73"/>
      <c r="V53407" s="73"/>
      <c r="X53407" s="12"/>
    </row>
    <row r="53408" spans="2:24" x14ac:dyDescent="0.3">
      <c r="B53408" s="73"/>
      <c r="D53408" s="73"/>
      <c r="P53408" s="73"/>
      <c r="T53408" s="73"/>
      <c r="U53408" s="73"/>
      <c r="V53408" s="73"/>
      <c r="X53408" s="12"/>
    </row>
    <row r="53409" spans="2:24" x14ac:dyDescent="0.3">
      <c r="B53409" s="73"/>
      <c r="D53409" s="73"/>
      <c r="P53409" s="73"/>
      <c r="T53409" s="73"/>
      <c r="U53409" s="73"/>
      <c r="V53409" s="73"/>
      <c r="X53409" s="12"/>
    </row>
    <row r="53410" spans="2:24" x14ac:dyDescent="0.3">
      <c r="B53410" s="73"/>
      <c r="D53410" s="73"/>
      <c r="P53410" s="73"/>
      <c r="T53410" s="73"/>
      <c r="U53410" s="73"/>
      <c r="V53410" s="73"/>
      <c r="X53410" s="12"/>
    </row>
    <row r="53411" spans="2:24" x14ac:dyDescent="0.3">
      <c r="B53411" s="73"/>
      <c r="D53411" s="73"/>
      <c r="P53411" s="73"/>
      <c r="T53411" s="73"/>
      <c r="U53411" s="73"/>
      <c r="V53411" s="73"/>
      <c r="X53411" s="12"/>
    </row>
    <row r="53412" spans="2:24" x14ac:dyDescent="0.3">
      <c r="B53412" s="73"/>
      <c r="D53412" s="73"/>
      <c r="P53412" s="73"/>
      <c r="T53412" s="73"/>
      <c r="U53412" s="73"/>
      <c r="V53412" s="73"/>
      <c r="X53412" s="12"/>
    </row>
    <row r="53413" spans="2:24" x14ac:dyDescent="0.3">
      <c r="B53413" s="73"/>
      <c r="D53413" s="73"/>
      <c r="P53413" s="73"/>
      <c r="T53413" s="73"/>
      <c r="U53413" s="73"/>
      <c r="V53413" s="73"/>
      <c r="X53413" s="12"/>
    </row>
    <row r="53414" spans="2:24" x14ac:dyDescent="0.3">
      <c r="B53414" s="73"/>
      <c r="D53414" s="73"/>
      <c r="P53414" s="73"/>
      <c r="T53414" s="73"/>
      <c r="U53414" s="73"/>
      <c r="V53414" s="73"/>
      <c r="X53414" s="12"/>
    </row>
    <row r="53415" spans="2:24" x14ac:dyDescent="0.3">
      <c r="B53415" s="73"/>
      <c r="D53415" s="73"/>
      <c r="P53415" s="73"/>
      <c r="T53415" s="73"/>
      <c r="U53415" s="73"/>
      <c r="V53415" s="73"/>
      <c r="X53415" s="12"/>
    </row>
    <row r="53416" spans="2:24" x14ac:dyDescent="0.3">
      <c r="B53416" s="73"/>
      <c r="D53416" s="73"/>
      <c r="P53416" s="73"/>
      <c r="T53416" s="73"/>
      <c r="U53416" s="73"/>
      <c r="V53416" s="73"/>
      <c r="X53416" s="12"/>
    </row>
    <row r="53417" spans="2:24" x14ac:dyDescent="0.3">
      <c r="B53417" s="73"/>
      <c r="D53417" s="73"/>
      <c r="P53417" s="73"/>
      <c r="T53417" s="73"/>
      <c r="U53417" s="73"/>
      <c r="V53417" s="73"/>
      <c r="X53417" s="12"/>
    </row>
    <row r="53418" spans="2:24" x14ac:dyDescent="0.3">
      <c r="B53418" s="73"/>
      <c r="D53418" s="73"/>
      <c r="P53418" s="73"/>
      <c r="T53418" s="73"/>
      <c r="U53418" s="73"/>
      <c r="V53418" s="73"/>
      <c r="X53418" s="12"/>
    </row>
    <row r="53419" spans="2:24" x14ac:dyDescent="0.3">
      <c r="B53419" s="73"/>
      <c r="D53419" s="73"/>
      <c r="P53419" s="73"/>
      <c r="T53419" s="73"/>
      <c r="U53419" s="73"/>
      <c r="V53419" s="73"/>
      <c r="X53419" s="12"/>
    </row>
    <row r="53420" spans="2:24" x14ac:dyDescent="0.3">
      <c r="B53420" s="73"/>
      <c r="D53420" s="73"/>
      <c r="P53420" s="73"/>
      <c r="T53420" s="73"/>
      <c r="U53420" s="73"/>
      <c r="V53420" s="73"/>
      <c r="X53420" s="12"/>
    </row>
    <row r="53421" spans="2:24" x14ac:dyDescent="0.3">
      <c r="B53421" s="73"/>
      <c r="D53421" s="73"/>
      <c r="P53421" s="73"/>
      <c r="T53421" s="73"/>
      <c r="U53421" s="73"/>
      <c r="V53421" s="73"/>
      <c r="X53421" s="12"/>
    </row>
    <row r="53422" spans="2:24" x14ac:dyDescent="0.3">
      <c r="B53422" s="73"/>
      <c r="D53422" s="73"/>
      <c r="P53422" s="73"/>
      <c r="T53422" s="73"/>
      <c r="U53422" s="73"/>
      <c r="V53422" s="73"/>
      <c r="X53422" s="12"/>
    </row>
    <row r="53423" spans="2:24" x14ac:dyDescent="0.3">
      <c r="B53423" s="73"/>
      <c r="D53423" s="73"/>
      <c r="P53423" s="73"/>
      <c r="T53423" s="73"/>
      <c r="U53423" s="73"/>
      <c r="V53423" s="73"/>
      <c r="X53423" s="12"/>
    </row>
    <row r="53424" spans="2:24" x14ac:dyDescent="0.3">
      <c r="B53424" s="73"/>
      <c r="D53424" s="73"/>
      <c r="P53424" s="73"/>
      <c r="T53424" s="73"/>
      <c r="U53424" s="73"/>
      <c r="V53424" s="73"/>
      <c r="X53424" s="12"/>
    </row>
    <row r="53425" spans="2:24" x14ac:dyDescent="0.3">
      <c r="B53425" s="73"/>
      <c r="D53425" s="73"/>
      <c r="P53425" s="73"/>
      <c r="T53425" s="73"/>
      <c r="U53425" s="73"/>
      <c r="V53425" s="73"/>
      <c r="X53425" s="12"/>
    </row>
    <row r="53426" spans="2:24" x14ac:dyDescent="0.3">
      <c r="B53426" s="73"/>
      <c r="D53426" s="73"/>
      <c r="P53426" s="73"/>
      <c r="T53426" s="73"/>
      <c r="U53426" s="73"/>
      <c r="V53426" s="73"/>
      <c r="X53426" s="12"/>
    </row>
    <row r="53427" spans="2:24" x14ac:dyDescent="0.3">
      <c r="B53427" s="73"/>
      <c r="D53427" s="73"/>
      <c r="P53427" s="73"/>
      <c r="T53427" s="73"/>
      <c r="U53427" s="73"/>
      <c r="V53427" s="73"/>
      <c r="X53427" s="12"/>
    </row>
    <row r="53428" spans="2:24" x14ac:dyDescent="0.3">
      <c r="B53428" s="73"/>
      <c r="D53428" s="73"/>
      <c r="P53428" s="73"/>
      <c r="T53428" s="73"/>
      <c r="U53428" s="73"/>
      <c r="V53428" s="73"/>
      <c r="X53428" s="12"/>
    </row>
    <row r="53429" spans="2:24" x14ac:dyDescent="0.3">
      <c r="B53429" s="73"/>
      <c r="D53429" s="73"/>
      <c r="P53429" s="73"/>
      <c r="T53429" s="73"/>
      <c r="U53429" s="73"/>
      <c r="V53429" s="73"/>
      <c r="X53429" s="12"/>
    </row>
    <row r="53430" spans="2:24" x14ac:dyDescent="0.3">
      <c r="B53430" s="73"/>
      <c r="D53430" s="73"/>
      <c r="P53430" s="73"/>
      <c r="T53430" s="73"/>
      <c r="U53430" s="73"/>
      <c r="V53430" s="73"/>
      <c r="X53430" s="12"/>
    </row>
    <row r="53431" spans="2:24" x14ac:dyDescent="0.3">
      <c r="B53431" s="73"/>
      <c r="D53431" s="73"/>
      <c r="P53431" s="73"/>
      <c r="T53431" s="73"/>
      <c r="U53431" s="73"/>
      <c r="V53431" s="73"/>
      <c r="X53431" s="12"/>
    </row>
    <row r="53432" spans="2:24" x14ac:dyDescent="0.3">
      <c r="B53432" s="73"/>
      <c r="D53432" s="73"/>
      <c r="P53432" s="73"/>
      <c r="T53432" s="73"/>
      <c r="U53432" s="73"/>
      <c r="V53432" s="73"/>
      <c r="X53432" s="12"/>
    </row>
    <row r="53433" spans="2:24" x14ac:dyDescent="0.3">
      <c r="B53433" s="73"/>
      <c r="D53433" s="73"/>
      <c r="P53433" s="73"/>
      <c r="T53433" s="73"/>
      <c r="U53433" s="73"/>
      <c r="V53433" s="73"/>
      <c r="X53433" s="12"/>
    </row>
    <row r="53434" spans="2:24" x14ac:dyDescent="0.3">
      <c r="B53434" s="73"/>
      <c r="D53434" s="73"/>
      <c r="P53434" s="73"/>
      <c r="T53434" s="73"/>
      <c r="U53434" s="73"/>
      <c r="V53434" s="73"/>
      <c r="X53434" s="12"/>
    </row>
    <row r="53435" spans="2:24" x14ac:dyDescent="0.3">
      <c r="B53435" s="73"/>
      <c r="D53435" s="73"/>
      <c r="P53435" s="73"/>
      <c r="T53435" s="73"/>
      <c r="U53435" s="73"/>
      <c r="V53435" s="73"/>
      <c r="X53435" s="12"/>
    </row>
    <row r="53436" spans="2:24" x14ac:dyDescent="0.3">
      <c r="B53436" s="73"/>
      <c r="D53436" s="73"/>
      <c r="P53436" s="73"/>
      <c r="T53436" s="73"/>
      <c r="U53436" s="73"/>
      <c r="V53436" s="73"/>
      <c r="X53436" s="12"/>
    </row>
    <row r="53437" spans="2:24" x14ac:dyDescent="0.3">
      <c r="B53437" s="73"/>
      <c r="D53437" s="73"/>
      <c r="P53437" s="73"/>
      <c r="T53437" s="73"/>
      <c r="U53437" s="73"/>
      <c r="V53437" s="73"/>
      <c r="X53437" s="12"/>
    </row>
    <row r="53438" spans="2:24" x14ac:dyDescent="0.3">
      <c r="B53438" s="73"/>
      <c r="D53438" s="73"/>
      <c r="P53438" s="73"/>
      <c r="T53438" s="73"/>
      <c r="U53438" s="73"/>
      <c r="V53438" s="73"/>
      <c r="X53438" s="12"/>
    </row>
    <row r="53439" spans="2:24" x14ac:dyDescent="0.3">
      <c r="B53439" s="73"/>
      <c r="D53439" s="73"/>
      <c r="P53439" s="73"/>
      <c r="T53439" s="73"/>
      <c r="U53439" s="73"/>
      <c r="V53439" s="73"/>
      <c r="X53439" s="12"/>
    </row>
    <row r="53440" spans="2:24" x14ac:dyDescent="0.3">
      <c r="B53440" s="73"/>
      <c r="D53440" s="73"/>
      <c r="P53440" s="73"/>
      <c r="T53440" s="73"/>
      <c r="U53440" s="73"/>
      <c r="V53440" s="73"/>
      <c r="X53440" s="12"/>
    </row>
    <row r="53441" spans="2:24" x14ac:dyDescent="0.3">
      <c r="B53441" s="73"/>
      <c r="D53441" s="73"/>
      <c r="P53441" s="73"/>
      <c r="T53441" s="73"/>
      <c r="U53441" s="73"/>
      <c r="V53441" s="73"/>
      <c r="X53441" s="12"/>
    </row>
    <row r="53442" spans="2:24" x14ac:dyDescent="0.3">
      <c r="B53442" s="73"/>
      <c r="D53442" s="73"/>
      <c r="P53442" s="73"/>
      <c r="T53442" s="73"/>
      <c r="U53442" s="73"/>
      <c r="V53442" s="73"/>
      <c r="X53442" s="12"/>
    </row>
    <row r="53443" spans="2:24" x14ac:dyDescent="0.3">
      <c r="B53443" s="73"/>
      <c r="D53443" s="73"/>
      <c r="P53443" s="73"/>
      <c r="T53443" s="73"/>
      <c r="U53443" s="73"/>
      <c r="V53443" s="73"/>
      <c r="X53443" s="12"/>
    </row>
    <row r="53444" spans="2:24" x14ac:dyDescent="0.3">
      <c r="B53444" s="73"/>
      <c r="D53444" s="73"/>
      <c r="P53444" s="73"/>
      <c r="T53444" s="73"/>
      <c r="U53444" s="73"/>
      <c r="V53444" s="73"/>
      <c r="X53444" s="12"/>
    </row>
    <row r="53445" spans="2:24" x14ac:dyDescent="0.3">
      <c r="B53445" s="73"/>
      <c r="D53445" s="73"/>
      <c r="P53445" s="73"/>
      <c r="T53445" s="73"/>
      <c r="U53445" s="73"/>
      <c r="V53445" s="73"/>
      <c r="X53445" s="12"/>
    </row>
    <row r="53446" spans="2:24" x14ac:dyDescent="0.3">
      <c r="B53446" s="73"/>
      <c r="D53446" s="73"/>
      <c r="P53446" s="73"/>
      <c r="T53446" s="73"/>
      <c r="U53446" s="73"/>
      <c r="V53446" s="73"/>
      <c r="X53446" s="12"/>
    </row>
    <row r="53447" spans="2:24" x14ac:dyDescent="0.3">
      <c r="B53447" s="73"/>
      <c r="D53447" s="73"/>
      <c r="P53447" s="73"/>
      <c r="T53447" s="73"/>
      <c r="U53447" s="73"/>
      <c r="V53447" s="73"/>
      <c r="X53447" s="12"/>
    </row>
    <row r="53448" spans="2:24" x14ac:dyDescent="0.3">
      <c r="B53448" s="73"/>
      <c r="D53448" s="73"/>
      <c r="P53448" s="73"/>
      <c r="T53448" s="73"/>
      <c r="U53448" s="73"/>
      <c r="V53448" s="73"/>
      <c r="X53448" s="12"/>
    </row>
    <row r="53449" spans="2:24" x14ac:dyDescent="0.3">
      <c r="B53449" s="73"/>
      <c r="D53449" s="73"/>
      <c r="P53449" s="73"/>
      <c r="T53449" s="73"/>
      <c r="U53449" s="73"/>
      <c r="V53449" s="73"/>
      <c r="X53449" s="12"/>
    </row>
    <row r="53450" spans="2:24" x14ac:dyDescent="0.3">
      <c r="B53450" s="73"/>
      <c r="D53450" s="73"/>
      <c r="P53450" s="73"/>
      <c r="T53450" s="73"/>
      <c r="U53450" s="73"/>
      <c r="V53450" s="73"/>
      <c r="X53450" s="12"/>
    </row>
    <row r="53451" spans="2:24" x14ac:dyDescent="0.3">
      <c r="B53451" s="73"/>
      <c r="D53451" s="73"/>
      <c r="P53451" s="73"/>
      <c r="T53451" s="73"/>
      <c r="U53451" s="73"/>
      <c r="V53451" s="73"/>
      <c r="X53451" s="12"/>
    </row>
    <row r="53452" spans="2:24" x14ac:dyDescent="0.3">
      <c r="B53452" s="73"/>
      <c r="D53452" s="73"/>
      <c r="P53452" s="73"/>
      <c r="T53452" s="73"/>
      <c r="U53452" s="73"/>
      <c r="V53452" s="73"/>
      <c r="X53452" s="12"/>
    </row>
    <row r="53453" spans="2:24" x14ac:dyDescent="0.3">
      <c r="B53453" s="73"/>
      <c r="D53453" s="73"/>
      <c r="P53453" s="73"/>
      <c r="T53453" s="73"/>
      <c r="U53453" s="73"/>
      <c r="V53453" s="73"/>
      <c r="X53453" s="12"/>
    </row>
    <row r="53454" spans="2:24" x14ac:dyDescent="0.3">
      <c r="B53454" s="73"/>
      <c r="D53454" s="73"/>
      <c r="P53454" s="73"/>
      <c r="T53454" s="73"/>
      <c r="U53454" s="73"/>
      <c r="V53454" s="73"/>
      <c r="X53454" s="12"/>
    </row>
    <row r="53455" spans="2:24" x14ac:dyDescent="0.3">
      <c r="B53455" s="73"/>
      <c r="D53455" s="73"/>
      <c r="P53455" s="73"/>
      <c r="T53455" s="73"/>
      <c r="U53455" s="73"/>
      <c r="V53455" s="73"/>
      <c r="X53455" s="12"/>
    </row>
    <row r="53456" spans="2:24" x14ac:dyDescent="0.3">
      <c r="B53456" s="73"/>
      <c r="D53456" s="73"/>
      <c r="P53456" s="73"/>
      <c r="T53456" s="73"/>
      <c r="U53456" s="73"/>
      <c r="V53456" s="73"/>
      <c r="X53456" s="12"/>
    </row>
    <row r="53457" spans="2:24" x14ac:dyDescent="0.3">
      <c r="B53457" s="73"/>
      <c r="D53457" s="73"/>
      <c r="P53457" s="73"/>
      <c r="T53457" s="73"/>
      <c r="U53457" s="73"/>
      <c r="V53457" s="73"/>
      <c r="X53457" s="12"/>
    </row>
    <row r="53458" spans="2:24" x14ac:dyDescent="0.3">
      <c r="B53458" s="73"/>
      <c r="D53458" s="73"/>
      <c r="P53458" s="73"/>
      <c r="T53458" s="73"/>
      <c r="U53458" s="73"/>
      <c r="V53458" s="73"/>
      <c r="X53458" s="12"/>
    </row>
    <row r="53459" spans="2:24" x14ac:dyDescent="0.3">
      <c r="B53459" s="73"/>
      <c r="D53459" s="73"/>
      <c r="P53459" s="73"/>
      <c r="T53459" s="73"/>
      <c r="U53459" s="73"/>
      <c r="V53459" s="73"/>
      <c r="X53459" s="12"/>
    </row>
    <row r="53460" spans="2:24" x14ac:dyDescent="0.3">
      <c r="B53460" s="73"/>
      <c r="D53460" s="73"/>
      <c r="P53460" s="73"/>
      <c r="T53460" s="73"/>
      <c r="U53460" s="73"/>
      <c r="V53460" s="73"/>
      <c r="X53460" s="12"/>
    </row>
    <row r="53461" spans="2:24" x14ac:dyDescent="0.3">
      <c r="B53461" s="73"/>
      <c r="D53461" s="73"/>
      <c r="P53461" s="73"/>
      <c r="T53461" s="73"/>
      <c r="U53461" s="73"/>
      <c r="V53461" s="73"/>
      <c r="X53461" s="12"/>
    </row>
    <row r="53462" spans="2:24" x14ac:dyDescent="0.3">
      <c r="B53462" s="73"/>
      <c r="D53462" s="73"/>
      <c r="P53462" s="73"/>
      <c r="T53462" s="73"/>
      <c r="U53462" s="73"/>
      <c r="V53462" s="73"/>
      <c r="X53462" s="12"/>
    </row>
    <row r="53463" spans="2:24" x14ac:dyDescent="0.3">
      <c r="B53463" s="73"/>
      <c r="D53463" s="73"/>
      <c r="P53463" s="73"/>
      <c r="T53463" s="73"/>
      <c r="U53463" s="73"/>
      <c r="V53463" s="73"/>
      <c r="X53463" s="12"/>
    </row>
    <row r="53464" spans="2:24" x14ac:dyDescent="0.3">
      <c r="B53464" s="73"/>
      <c r="D53464" s="73"/>
      <c r="P53464" s="73"/>
      <c r="T53464" s="73"/>
      <c r="U53464" s="73"/>
      <c r="V53464" s="73"/>
      <c r="X53464" s="12"/>
    </row>
    <row r="53465" spans="2:24" x14ac:dyDescent="0.3">
      <c r="B53465" s="73"/>
      <c r="D53465" s="73"/>
      <c r="P53465" s="73"/>
      <c r="T53465" s="73"/>
      <c r="U53465" s="73"/>
      <c r="V53465" s="73"/>
      <c r="X53465" s="12"/>
    </row>
    <row r="53466" spans="2:24" x14ac:dyDescent="0.3">
      <c r="B53466" s="73"/>
      <c r="D53466" s="73"/>
      <c r="P53466" s="73"/>
      <c r="T53466" s="73"/>
      <c r="U53466" s="73"/>
      <c r="V53466" s="73"/>
      <c r="X53466" s="12"/>
    </row>
    <row r="53467" spans="2:24" x14ac:dyDescent="0.3">
      <c r="B53467" s="73"/>
      <c r="D53467" s="73"/>
      <c r="P53467" s="73"/>
      <c r="T53467" s="73"/>
      <c r="U53467" s="73"/>
      <c r="V53467" s="73"/>
      <c r="X53467" s="12"/>
    </row>
    <row r="53468" spans="2:24" x14ac:dyDescent="0.3">
      <c r="B53468" s="73"/>
      <c r="D53468" s="73"/>
      <c r="P53468" s="73"/>
      <c r="T53468" s="73"/>
      <c r="U53468" s="73"/>
      <c r="V53468" s="73"/>
      <c r="X53468" s="12"/>
    </row>
    <row r="53469" spans="2:24" x14ac:dyDescent="0.3">
      <c r="B53469" s="73"/>
      <c r="D53469" s="73"/>
      <c r="P53469" s="73"/>
      <c r="T53469" s="73"/>
      <c r="U53469" s="73"/>
      <c r="V53469" s="73"/>
      <c r="X53469" s="12"/>
    </row>
    <row r="53470" spans="2:24" x14ac:dyDescent="0.3">
      <c r="B53470" s="73"/>
      <c r="D53470" s="73"/>
      <c r="P53470" s="73"/>
      <c r="T53470" s="73"/>
      <c r="U53470" s="73"/>
      <c r="V53470" s="73"/>
      <c r="X53470" s="12"/>
    </row>
    <row r="53471" spans="2:24" x14ac:dyDescent="0.3">
      <c r="B53471" s="73"/>
      <c r="D53471" s="73"/>
      <c r="P53471" s="73"/>
      <c r="T53471" s="73"/>
      <c r="U53471" s="73"/>
      <c r="V53471" s="73"/>
      <c r="X53471" s="12"/>
    </row>
    <row r="53472" spans="2:24" x14ac:dyDescent="0.3">
      <c r="B53472" s="73"/>
      <c r="D53472" s="73"/>
      <c r="P53472" s="73"/>
      <c r="T53472" s="73"/>
      <c r="U53472" s="73"/>
      <c r="V53472" s="73"/>
      <c r="X53472" s="12"/>
    </row>
    <row r="53473" spans="2:24" x14ac:dyDescent="0.3">
      <c r="B53473" s="73"/>
      <c r="D53473" s="73"/>
      <c r="P53473" s="73"/>
      <c r="T53473" s="73"/>
      <c r="U53473" s="73"/>
      <c r="V53473" s="73"/>
      <c r="X53473" s="12"/>
    </row>
    <row r="53474" spans="2:24" x14ac:dyDescent="0.3">
      <c r="B53474" s="73"/>
      <c r="D53474" s="73"/>
      <c r="P53474" s="73"/>
      <c r="T53474" s="73"/>
      <c r="U53474" s="73"/>
      <c r="V53474" s="73"/>
      <c r="X53474" s="12"/>
    </row>
    <row r="53475" spans="2:24" x14ac:dyDescent="0.3">
      <c r="B53475" s="73"/>
      <c r="D53475" s="73"/>
      <c r="P53475" s="73"/>
      <c r="T53475" s="73"/>
      <c r="U53475" s="73"/>
      <c r="V53475" s="73"/>
      <c r="X53475" s="12"/>
    </row>
    <row r="53476" spans="2:24" x14ac:dyDescent="0.3">
      <c r="B53476" s="73"/>
      <c r="D53476" s="73"/>
      <c r="P53476" s="73"/>
      <c r="T53476" s="73"/>
      <c r="U53476" s="73"/>
      <c r="V53476" s="73"/>
      <c r="X53476" s="12"/>
    </row>
    <row r="53477" spans="2:24" x14ac:dyDescent="0.3">
      <c r="B53477" s="73"/>
      <c r="D53477" s="73"/>
      <c r="P53477" s="73"/>
      <c r="T53477" s="73"/>
      <c r="U53477" s="73"/>
      <c r="V53477" s="73"/>
      <c r="X53477" s="12"/>
    </row>
    <row r="53478" spans="2:24" x14ac:dyDescent="0.3">
      <c r="B53478" s="73"/>
      <c r="D53478" s="73"/>
      <c r="P53478" s="73"/>
      <c r="T53478" s="73"/>
      <c r="U53478" s="73"/>
      <c r="V53478" s="73"/>
      <c r="X53478" s="12"/>
    </row>
    <row r="53479" spans="2:24" x14ac:dyDescent="0.3">
      <c r="B53479" s="73"/>
      <c r="D53479" s="73"/>
      <c r="P53479" s="73"/>
      <c r="T53479" s="73"/>
      <c r="U53479" s="73"/>
      <c r="V53479" s="73"/>
      <c r="X53479" s="12"/>
    </row>
    <row r="53480" spans="2:24" x14ac:dyDescent="0.3">
      <c r="B53480" s="73"/>
      <c r="D53480" s="73"/>
      <c r="P53480" s="73"/>
      <c r="T53480" s="73"/>
      <c r="U53480" s="73"/>
      <c r="V53480" s="73"/>
      <c r="X53480" s="12"/>
    </row>
    <row r="53481" spans="2:24" x14ac:dyDescent="0.3">
      <c r="B53481" s="73"/>
      <c r="D53481" s="73"/>
      <c r="P53481" s="73"/>
      <c r="T53481" s="73"/>
      <c r="U53481" s="73"/>
      <c r="V53481" s="73"/>
      <c r="X53481" s="12"/>
    </row>
    <row r="53482" spans="2:24" x14ac:dyDescent="0.3">
      <c r="B53482" s="73"/>
      <c r="D53482" s="73"/>
      <c r="P53482" s="73"/>
      <c r="T53482" s="73"/>
      <c r="U53482" s="73"/>
      <c r="V53482" s="73"/>
      <c r="X53482" s="12"/>
    </row>
    <row r="53483" spans="2:24" x14ac:dyDescent="0.3">
      <c r="B53483" s="73"/>
      <c r="D53483" s="73"/>
      <c r="P53483" s="73"/>
      <c r="T53483" s="73"/>
      <c r="U53483" s="73"/>
      <c r="V53483" s="73"/>
      <c r="X53483" s="12"/>
    </row>
    <row r="53484" spans="2:24" x14ac:dyDescent="0.3">
      <c r="B53484" s="73"/>
      <c r="D53484" s="73"/>
      <c r="P53484" s="73"/>
      <c r="T53484" s="73"/>
      <c r="U53484" s="73"/>
      <c r="V53484" s="73"/>
      <c r="X53484" s="12"/>
    </row>
    <row r="53485" spans="2:24" x14ac:dyDescent="0.3">
      <c r="B53485" s="73"/>
      <c r="D53485" s="73"/>
      <c r="P53485" s="73"/>
      <c r="T53485" s="73"/>
      <c r="U53485" s="73"/>
      <c r="V53485" s="73"/>
      <c r="X53485" s="12"/>
    </row>
    <row r="53486" spans="2:24" x14ac:dyDescent="0.3">
      <c r="B53486" s="73"/>
      <c r="D53486" s="73"/>
      <c r="P53486" s="73"/>
      <c r="T53486" s="73"/>
      <c r="U53486" s="73"/>
      <c r="V53486" s="73"/>
      <c r="X53486" s="12"/>
    </row>
    <row r="53487" spans="2:24" x14ac:dyDescent="0.3">
      <c r="B53487" s="73"/>
      <c r="D53487" s="73"/>
      <c r="P53487" s="73"/>
      <c r="T53487" s="73"/>
      <c r="U53487" s="73"/>
      <c r="V53487" s="73"/>
      <c r="X53487" s="12"/>
    </row>
    <row r="53488" spans="2:24" x14ac:dyDescent="0.3">
      <c r="B53488" s="73"/>
      <c r="D53488" s="73"/>
      <c r="P53488" s="73"/>
      <c r="T53488" s="73"/>
      <c r="U53488" s="73"/>
      <c r="V53488" s="73"/>
      <c r="X53488" s="12"/>
    </row>
    <row r="53489" spans="2:24" x14ac:dyDescent="0.3">
      <c r="B53489" s="73"/>
      <c r="D53489" s="73"/>
      <c r="P53489" s="73"/>
      <c r="T53489" s="73"/>
      <c r="U53489" s="73"/>
      <c r="V53489" s="73"/>
      <c r="X53489" s="12"/>
    </row>
    <row r="53490" spans="2:24" x14ac:dyDescent="0.3">
      <c r="B53490" s="73"/>
      <c r="D53490" s="73"/>
      <c r="P53490" s="73"/>
      <c r="T53490" s="73"/>
      <c r="U53490" s="73"/>
      <c r="V53490" s="73"/>
      <c r="X53490" s="12"/>
    </row>
    <row r="53491" spans="2:24" x14ac:dyDescent="0.3">
      <c r="B53491" s="73"/>
      <c r="D53491" s="73"/>
      <c r="P53491" s="73"/>
      <c r="T53491" s="73"/>
      <c r="U53491" s="73"/>
      <c r="V53491" s="73"/>
      <c r="X53491" s="12"/>
    </row>
    <row r="53492" spans="2:24" x14ac:dyDescent="0.3">
      <c r="B53492" s="73"/>
      <c r="D53492" s="73"/>
      <c r="P53492" s="73"/>
      <c r="T53492" s="73"/>
      <c r="U53492" s="73"/>
      <c r="V53492" s="73"/>
      <c r="X53492" s="12"/>
    </row>
    <row r="53493" spans="2:24" x14ac:dyDescent="0.3">
      <c r="B53493" s="73"/>
      <c r="D53493" s="73"/>
      <c r="P53493" s="73"/>
      <c r="T53493" s="73"/>
      <c r="U53493" s="73"/>
      <c r="V53493" s="73"/>
      <c r="X53493" s="12"/>
    </row>
    <row r="53494" spans="2:24" x14ac:dyDescent="0.3">
      <c r="B53494" s="73"/>
      <c r="D53494" s="73"/>
      <c r="P53494" s="73"/>
      <c r="T53494" s="73"/>
      <c r="U53494" s="73"/>
      <c r="V53494" s="73"/>
      <c r="X53494" s="12"/>
    </row>
    <row r="53495" spans="2:24" x14ac:dyDescent="0.3">
      <c r="B53495" s="73"/>
      <c r="D53495" s="73"/>
      <c r="P53495" s="73"/>
      <c r="T53495" s="73"/>
      <c r="U53495" s="73"/>
      <c r="V53495" s="73"/>
      <c r="X53495" s="12"/>
    </row>
    <row r="53496" spans="2:24" x14ac:dyDescent="0.3">
      <c r="B53496" s="73"/>
      <c r="D53496" s="73"/>
      <c r="P53496" s="73"/>
      <c r="T53496" s="73"/>
      <c r="U53496" s="73"/>
      <c r="V53496" s="73"/>
      <c r="X53496" s="12"/>
    </row>
    <row r="53497" spans="2:24" x14ac:dyDescent="0.3">
      <c r="B53497" s="73"/>
      <c r="D53497" s="73"/>
      <c r="P53497" s="73"/>
      <c r="T53497" s="73"/>
      <c r="U53497" s="73"/>
      <c r="V53497" s="73"/>
      <c r="X53497" s="12"/>
    </row>
    <row r="53498" spans="2:24" x14ac:dyDescent="0.3">
      <c r="B53498" s="73"/>
      <c r="D53498" s="73"/>
      <c r="P53498" s="73"/>
      <c r="T53498" s="73"/>
      <c r="U53498" s="73"/>
      <c r="V53498" s="73"/>
      <c r="X53498" s="12"/>
    </row>
    <row r="53499" spans="2:24" x14ac:dyDescent="0.3">
      <c r="B53499" s="73"/>
      <c r="D53499" s="73"/>
      <c r="P53499" s="73"/>
      <c r="T53499" s="73"/>
      <c r="U53499" s="73"/>
      <c r="V53499" s="73"/>
      <c r="X53499" s="12"/>
    </row>
    <row r="53500" spans="2:24" x14ac:dyDescent="0.3">
      <c r="B53500" s="73"/>
      <c r="D53500" s="73"/>
      <c r="P53500" s="73"/>
      <c r="T53500" s="73"/>
      <c r="U53500" s="73"/>
      <c r="V53500" s="73"/>
      <c r="X53500" s="12"/>
    </row>
    <row r="53501" spans="2:24" x14ac:dyDescent="0.3">
      <c r="B53501" s="73"/>
      <c r="D53501" s="73"/>
      <c r="P53501" s="73"/>
      <c r="T53501" s="73"/>
      <c r="U53501" s="73"/>
      <c r="V53501" s="73"/>
      <c r="X53501" s="12"/>
    </row>
    <row r="53502" spans="2:24" x14ac:dyDescent="0.3">
      <c r="B53502" s="73"/>
      <c r="D53502" s="73"/>
      <c r="P53502" s="73"/>
      <c r="T53502" s="73"/>
      <c r="U53502" s="73"/>
      <c r="V53502" s="73"/>
      <c r="X53502" s="12"/>
    </row>
    <row r="53503" spans="2:24" x14ac:dyDescent="0.3">
      <c r="B53503" s="73"/>
      <c r="D53503" s="73"/>
      <c r="P53503" s="73"/>
      <c r="T53503" s="73"/>
      <c r="U53503" s="73"/>
      <c r="V53503" s="73"/>
      <c r="X53503" s="12"/>
    </row>
    <row r="53504" spans="2:24" x14ac:dyDescent="0.3">
      <c r="B53504" s="73"/>
      <c r="D53504" s="73"/>
      <c r="P53504" s="73"/>
      <c r="T53504" s="73"/>
      <c r="U53504" s="73"/>
      <c r="V53504" s="73"/>
      <c r="X53504" s="12"/>
    </row>
    <row r="53505" spans="2:24" x14ac:dyDescent="0.3">
      <c r="B53505" s="73"/>
      <c r="D53505" s="73"/>
      <c r="P53505" s="73"/>
      <c r="T53505" s="73"/>
      <c r="U53505" s="73"/>
      <c r="V53505" s="73"/>
      <c r="X53505" s="12"/>
    </row>
    <row r="53506" spans="2:24" x14ac:dyDescent="0.3">
      <c r="B53506" s="73"/>
      <c r="D53506" s="73"/>
      <c r="P53506" s="73"/>
      <c r="T53506" s="73"/>
      <c r="U53506" s="73"/>
      <c r="V53506" s="73"/>
      <c r="X53506" s="12"/>
    </row>
    <row r="53507" spans="2:24" x14ac:dyDescent="0.3">
      <c r="B53507" s="73"/>
      <c r="D53507" s="73"/>
      <c r="P53507" s="73"/>
      <c r="T53507" s="73"/>
      <c r="U53507" s="73"/>
      <c r="V53507" s="73"/>
      <c r="X53507" s="12"/>
    </row>
    <row r="53508" spans="2:24" x14ac:dyDescent="0.3">
      <c r="B53508" s="73"/>
      <c r="D53508" s="73"/>
      <c r="P53508" s="73"/>
      <c r="T53508" s="73"/>
      <c r="U53508" s="73"/>
      <c r="V53508" s="73"/>
      <c r="X53508" s="12"/>
    </row>
    <row r="53509" spans="2:24" x14ac:dyDescent="0.3">
      <c r="B53509" s="73"/>
      <c r="D53509" s="73"/>
      <c r="P53509" s="73"/>
      <c r="T53509" s="73"/>
      <c r="U53509" s="73"/>
      <c r="V53509" s="73"/>
      <c r="X53509" s="12"/>
    </row>
    <row r="53510" spans="2:24" x14ac:dyDescent="0.3">
      <c r="B53510" s="73"/>
      <c r="D53510" s="73"/>
      <c r="P53510" s="73"/>
      <c r="T53510" s="73"/>
      <c r="U53510" s="73"/>
      <c r="V53510" s="73"/>
      <c r="X53510" s="12"/>
    </row>
    <row r="53511" spans="2:24" x14ac:dyDescent="0.3">
      <c r="B53511" s="73"/>
      <c r="D53511" s="73"/>
      <c r="P53511" s="73"/>
      <c r="T53511" s="73"/>
      <c r="U53511" s="73"/>
      <c r="V53511" s="73"/>
      <c r="X53511" s="12"/>
    </row>
    <row r="53512" spans="2:24" x14ac:dyDescent="0.3">
      <c r="B53512" s="73"/>
      <c r="D53512" s="73"/>
      <c r="P53512" s="73"/>
      <c r="T53512" s="73"/>
      <c r="U53512" s="73"/>
      <c r="V53512" s="73"/>
      <c r="X53512" s="12"/>
    </row>
    <row r="53513" spans="2:24" x14ac:dyDescent="0.3">
      <c r="B53513" s="73"/>
      <c r="D53513" s="73"/>
      <c r="P53513" s="73"/>
      <c r="T53513" s="73"/>
      <c r="U53513" s="73"/>
      <c r="V53513" s="73"/>
      <c r="X53513" s="12"/>
    </row>
    <row r="53514" spans="2:24" x14ac:dyDescent="0.3">
      <c r="B53514" s="73"/>
      <c r="D53514" s="73"/>
      <c r="P53514" s="73"/>
      <c r="T53514" s="73"/>
      <c r="U53514" s="73"/>
      <c r="V53514" s="73"/>
      <c r="X53514" s="12"/>
    </row>
    <row r="53515" spans="2:24" x14ac:dyDescent="0.3">
      <c r="B53515" s="73"/>
      <c r="D53515" s="73"/>
      <c r="P53515" s="73"/>
      <c r="T53515" s="73"/>
      <c r="U53515" s="73"/>
      <c r="V53515" s="73"/>
      <c r="X53515" s="12"/>
    </row>
    <row r="53516" spans="2:24" x14ac:dyDescent="0.3">
      <c r="B53516" s="73"/>
      <c r="D53516" s="73"/>
      <c r="P53516" s="73"/>
      <c r="T53516" s="73"/>
      <c r="U53516" s="73"/>
      <c r="V53516" s="73"/>
      <c r="X53516" s="12"/>
    </row>
    <row r="53517" spans="2:24" x14ac:dyDescent="0.3">
      <c r="B53517" s="73"/>
      <c r="D53517" s="73"/>
      <c r="P53517" s="73"/>
      <c r="T53517" s="73"/>
      <c r="U53517" s="73"/>
      <c r="V53517" s="73"/>
      <c r="X53517" s="12"/>
    </row>
    <row r="53518" spans="2:24" x14ac:dyDescent="0.3">
      <c r="B53518" s="73"/>
      <c r="D53518" s="73"/>
      <c r="P53518" s="73"/>
      <c r="T53518" s="73"/>
      <c r="U53518" s="73"/>
      <c r="V53518" s="73"/>
      <c r="X53518" s="12"/>
    </row>
    <row r="53519" spans="2:24" x14ac:dyDescent="0.3">
      <c r="B53519" s="73"/>
      <c r="D53519" s="73"/>
      <c r="P53519" s="73"/>
      <c r="T53519" s="73"/>
      <c r="U53519" s="73"/>
      <c r="V53519" s="73"/>
      <c r="X53519" s="12"/>
    </row>
    <row r="53520" spans="2:24" x14ac:dyDescent="0.3">
      <c r="B53520" s="73"/>
      <c r="D53520" s="73"/>
      <c r="P53520" s="73"/>
      <c r="T53520" s="73"/>
      <c r="U53520" s="73"/>
      <c r="V53520" s="73"/>
      <c r="X53520" s="12"/>
    </row>
    <row r="53521" spans="2:24" x14ac:dyDescent="0.3">
      <c r="B53521" s="73"/>
      <c r="D53521" s="73"/>
      <c r="P53521" s="73"/>
      <c r="T53521" s="73"/>
      <c r="U53521" s="73"/>
      <c r="V53521" s="73"/>
      <c r="X53521" s="12"/>
    </row>
    <row r="53522" spans="2:24" x14ac:dyDescent="0.3">
      <c r="B53522" s="73"/>
      <c r="D53522" s="73"/>
      <c r="P53522" s="73"/>
      <c r="T53522" s="73"/>
      <c r="U53522" s="73"/>
      <c r="V53522" s="73"/>
      <c r="X53522" s="12"/>
    </row>
    <row r="53523" spans="2:24" x14ac:dyDescent="0.3">
      <c r="B53523" s="73"/>
      <c r="D53523" s="73"/>
      <c r="P53523" s="73"/>
      <c r="T53523" s="73"/>
      <c r="U53523" s="73"/>
      <c r="V53523" s="73"/>
      <c r="X53523" s="12"/>
    </row>
    <row r="53524" spans="2:24" x14ac:dyDescent="0.3">
      <c r="B53524" s="73"/>
      <c r="D53524" s="73"/>
      <c r="P53524" s="73"/>
      <c r="T53524" s="73"/>
      <c r="U53524" s="73"/>
      <c r="V53524" s="73"/>
      <c r="X53524" s="12"/>
    </row>
    <row r="53525" spans="2:24" x14ac:dyDescent="0.3">
      <c r="B53525" s="73"/>
      <c r="D53525" s="73"/>
      <c r="P53525" s="73"/>
      <c r="T53525" s="73"/>
      <c r="U53525" s="73"/>
      <c r="V53525" s="73"/>
      <c r="X53525" s="12"/>
    </row>
    <row r="53526" spans="2:24" x14ac:dyDescent="0.3">
      <c r="B53526" s="73"/>
      <c r="D53526" s="73"/>
      <c r="P53526" s="73"/>
      <c r="T53526" s="73"/>
      <c r="U53526" s="73"/>
      <c r="V53526" s="73"/>
      <c r="X53526" s="12"/>
    </row>
    <row r="53527" spans="2:24" x14ac:dyDescent="0.3">
      <c r="B53527" s="73"/>
      <c r="D53527" s="73"/>
      <c r="P53527" s="73"/>
      <c r="T53527" s="73"/>
      <c r="U53527" s="73"/>
      <c r="V53527" s="73"/>
      <c r="X53527" s="12"/>
    </row>
    <row r="53528" spans="2:24" x14ac:dyDescent="0.3">
      <c r="B53528" s="73"/>
      <c r="D53528" s="73"/>
      <c r="P53528" s="73"/>
      <c r="T53528" s="73"/>
      <c r="U53528" s="73"/>
      <c r="V53528" s="73"/>
      <c r="X53528" s="12"/>
    </row>
    <row r="53529" spans="2:24" x14ac:dyDescent="0.3">
      <c r="B53529" s="73"/>
      <c r="D53529" s="73"/>
      <c r="P53529" s="73"/>
      <c r="T53529" s="73"/>
      <c r="U53529" s="73"/>
      <c r="V53529" s="73"/>
      <c r="X53529" s="12"/>
    </row>
    <row r="53530" spans="2:24" x14ac:dyDescent="0.3">
      <c r="B53530" s="73"/>
      <c r="D53530" s="73"/>
      <c r="P53530" s="73"/>
      <c r="T53530" s="73"/>
      <c r="U53530" s="73"/>
      <c r="V53530" s="73"/>
      <c r="X53530" s="12"/>
    </row>
    <row r="53531" spans="2:24" x14ac:dyDescent="0.3">
      <c r="B53531" s="73"/>
      <c r="D53531" s="73"/>
      <c r="P53531" s="73"/>
      <c r="T53531" s="73"/>
      <c r="U53531" s="73"/>
      <c r="V53531" s="73"/>
      <c r="X53531" s="12"/>
    </row>
    <row r="53532" spans="2:24" x14ac:dyDescent="0.3">
      <c r="B53532" s="73"/>
      <c r="D53532" s="73"/>
      <c r="P53532" s="73"/>
      <c r="T53532" s="73"/>
      <c r="U53532" s="73"/>
      <c r="V53532" s="73"/>
      <c r="X53532" s="12"/>
    </row>
    <row r="53533" spans="2:24" x14ac:dyDescent="0.3">
      <c r="B53533" s="73"/>
      <c r="D53533" s="73"/>
      <c r="P53533" s="73"/>
      <c r="T53533" s="73"/>
      <c r="U53533" s="73"/>
      <c r="V53533" s="73"/>
      <c r="X53533" s="12"/>
    </row>
    <row r="53534" spans="2:24" x14ac:dyDescent="0.3">
      <c r="B53534" s="73"/>
      <c r="D53534" s="73"/>
      <c r="P53534" s="73"/>
      <c r="T53534" s="73"/>
      <c r="U53534" s="73"/>
      <c r="V53534" s="73"/>
      <c r="X53534" s="12"/>
    </row>
    <row r="53535" spans="2:24" x14ac:dyDescent="0.3">
      <c r="B53535" s="73"/>
      <c r="D53535" s="73"/>
      <c r="P53535" s="73"/>
      <c r="T53535" s="73"/>
      <c r="U53535" s="73"/>
      <c r="V53535" s="73"/>
      <c r="X53535" s="12"/>
    </row>
    <row r="53536" spans="2:24" x14ac:dyDescent="0.3">
      <c r="B53536" s="73"/>
      <c r="D53536" s="73"/>
      <c r="P53536" s="73"/>
      <c r="T53536" s="73"/>
      <c r="U53536" s="73"/>
      <c r="V53536" s="73"/>
      <c r="X53536" s="12"/>
    </row>
    <row r="53537" spans="2:24" x14ac:dyDescent="0.3">
      <c r="B53537" s="73"/>
      <c r="D53537" s="73"/>
      <c r="P53537" s="73"/>
      <c r="T53537" s="73"/>
      <c r="U53537" s="73"/>
      <c r="V53537" s="73"/>
      <c r="X53537" s="12"/>
    </row>
    <row r="53538" spans="2:24" x14ac:dyDescent="0.3">
      <c r="B53538" s="73"/>
      <c r="D53538" s="73"/>
      <c r="P53538" s="73"/>
      <c r="T53538" s="73"/>
      <c r="U53538" s="73"/>
      <c r="V53538" s="73"/>
      <c r="X53538" s="12"/>
    </row>
    <row r="53539" spans="2:24" x14ac:dyDescent="0.3">
      <c r="B53539" s="73"/>
      <c r="D53539" s="73"/>
      <c r="P53539" s="73"/>
      <c r="T53539" s="73"/>
      <c r="U53539" s="73"/>
      <c r="V53539" s="73"/>
      <c r="X53539" s="12"/>
    </row>
    <row r="53540" spans="2:24" x14ac:dyDescent="0.3">
      <c r="B53540" s="73"/>
      <c r="D53540" s="73"/>
      <c r="P53540" s="73"/>
      <c r="T53540" s="73"/>
      <c r="U53540" s="73"/>
      <c r="V53540" s="73"/>
      <c r="X53540" s="12"/>
    </row>
    <row r="53541" spans="2:24" x14ac:dyDescent="0.3">
      <c r="B53541" s="73"/>
      <c r="D53541" s="73"/>
      <c r="P53541" s="73"/>
      <c r="T53541" s="73"/>
      <c r="U53541" s="73"/>
      <c r="V53541" s="73"/>
      <c r="X53541" s="12"/>
    </row>
    <row r="53542" spans="2:24" x14ac:dyDescent="0.3">
      <c r="B53542" s="73"/>
      <c r="D53542" s="73"/>
      <c r="P53542" s="73"/>
      <c r="T53542" s="73"/>
      <c r="U53542" s="73"/>
      <c r="V53542" s="73"/>
      <c r="X53542" s="12"/>
    </row>
    <row r="53543" spans="2:24" x14ac:dyDescent="0.3">
      <c r="B53543" s="73"/>
      <c r="D53543" s="73"/>
      <c r="P53543" s="73"/>
      <c r="T53543" s="73"/>
      <c r="U53543" s="73"/>
      <c r="V53543" s="73"/>
      <c r="X53543" s="12"/>
    </row>
    <row r="53544" spans="2:24" x14ac:dyDescent="0.3">
      <c r="B53544" s="73"/>
      <c r="D53544" s="73"/>
      <c r="P53544" s="73"/>
      <c r="T53544" s="73"/>
      <c r="U53544" s="73"/>
      <c r="V53544" s="73"/>
      <c r="X53544" s="12"/>
    </row>
    <row r="53545" spans="2:24" x14ac:dyDescent="0.3">
      <c r="B53545" s="73"/>
      <c r="D53545" s="73"/>
      <c r="P53545" s="73"/>
      <c r="T53545" s="73"/>
      <c r="U53545" s="73"/>
      <c r="V53545" s="73"/>
      <c r="X53545" s="12"/>
    </row>
    <row r="53546" spans="2:24" x14ac:dyDescent="0.3">
      <c r="B53546" s="73"/>
      <c r="D53546" s="73"/>
      <c r="P53546" s="73"/>
      <c r="T53546" s="73"/>
      <c r="U53546" s="73"/>
      <c r="V53546" s="73"/>
      <c r="X53546" s="12"/>
    </row>
    <row r="53547" spans="2:24" x14ac:dyDescent="0.3">
      <c r="B53547" s="73"/>
      <c r="D53547" s="73"/>
      <c r="P53547" s="73"/>
      <c r="T53547" s="73"/>
      <c r="U53547" s="73"/>
      <c r="V53547" s="73"/>
      <c r="X53547" s="12"/>
    </row>
    <row r="53548" spans="2:24" x14ac:dyDescent="0.3">
      <c r="B53548" s="73"/>
      <c r="D53548" s="73"/>
      <c r="P53548" s="73"/>
      <c r="T53548" s="73"/>
      <c r="U53548" s="73"/>
      <c r="V53548" s="73"/>
      <c r="X53548" s="12"/>
    </row>
    <row r="53549" spans="2:24" x14ac:dyDescent="0.3">
      <c r="B53549" s="73"/>
      <c r="D53549" s="73"/>
      <c r="P53549" s="73"/>
      <c r="T53549" s="73"/>
      <c r="U53549" s="73"/>
      <c r="V53549" s="73"/>
      <c r="X53549" s="12"/>
    </row>
    <row r="53550" spans="2:24" x14ac:dyDescent="0.3">
      <c r="B53550" s="73"/>
      <c r="D53550" s="73"/>
      <c r="P53550" s="73"/>
      <c r="T53550" s="73"/>
      <c r="U53550" s="73"/>
      <c r="V53550" s="73"/>
      <c r="X53550" s="12"/>
    </row>
    <row r="53551" spans="2:24" x14ac:dyDescent="0.3">
      <c r="B53551" s="73"/>
      <c r="D53551" s="73"/>
      <c r="P53551" s="73"/>
      <c r="T53551" s="73"/>
      <c r="U53551" s="73"/>
      <c r="V53551" s="73"/>
      <c r="X53551" s="12"/>
    </row>
    <row r="53552" spans="2:24" x14ac:dyDescent="0.3">
      <c r="B53552" s="73"/>
      <c r="D53552" s="73"/>
      <c r="P53552" s="73"/>
      <c r="T53552" s="73"/>
      <c r="U53552" s="73"/>
      <c r="V53552" s="73"/>
      <c r="X53552" s="12"/>
    </row>
    <row r="53553" spans="2:24" x14ac:dyDescent="0.3">
      <c r="B53553" s="73"/>
      <c r="D53553" s="73"/>
      <c r="P53553" s="73"/>
      <c r="T53553" s="73"/>
      <c r="U53553" s="73"/>
      <c r="V53553" s="73"/>
      <c r="X53553" s="12"/>
    </row>
    <row r="53554" spans="2:24" x14ac:dyDescent="0.3">
      <c r="B53554" s="73"/>
      <c r="D53554" s="73"/>
      <c r="P53554" s="73"/>
      <c r="T53554" s="73"/>
      <c r="U53554" s="73"/>
      <c r="V53554" s="73"/>
      <c r="X53554" s="12"/>
    </row>
    <row r="53555" spans="2:24" x14ac:dyDescent="0.3">
      <c r="B53555" s="73"/>
      <c r="D53555" s="73"/>
      <c r="P53555" s="73"/>
      <c r="T53555" s="73"/>
      <c r="U53555" s="73"/>
      <c r="V53555" s="73"/>
      <c r="X53555" s="12"/>
    </row>
    <row r="53556" spans="2:24" x14ac:dyDescent="0.3">
      <c r="B53556" s="73"/>
      <c r="D53556" s="73"/>
      <c r="P53556" s="73"/>
      <c r="T53556" s="73"/>
      <c r="U53556" s="73"/>
      <c r="V53556" s="73"/>
      <c r="X53556" s="12"/>
    </row>
    <row r="53557" spans="2:24" x14ac:dyDescent="0.3">
      <c r="B53557" s="73"/>
      <c r="D53557" s="73"/>
      <c r="P53557" s="73"/>
      <c r="T53557" s="73"/>
      <c r="U53557" s="73"/>
      <c r="V53557" s="73"/>
      <c r="X53557" s="12"/>
    </row>
    <row r="53558" spans="2:24" x14ac:dyDescent="0.3">
      <c r="B53558" s="73"/>
      <c r="D53558" s="73"/>
      <c r="P53558" s="73"/>
      <c r="T53558" s="73"/>
      <c r="U53558" s="73"/>
      <c r="V53558" s="73"/>
      <c r="X53558" s="12"/>
    </row>
    <row r="53559" spans="2:24" x14ac:dyDescent="0.3">
      <c r="B53559" s="73"/>
      <c r="D53559" s="73"/>
      <c r="P53559" s="73"/>
      <c r="T53559" s="73"/>
      <c r="U53559" s="73"/>
      <c r="V53559" s="73"/>
      <c r="X53559" s="12"/>
    </row>
    <row r="53560" spans="2:24" x14ac:dyDescent="0.3">
      <c r="B53560" s="73"/>
      <c r="D53560" s="73"/>
      <c r="P53560" s="73"/>
      <c r="T53560" s="73"/>
      <c r="U53560" s="73"/>
      <c r="V53560" s="73"/>
      <c r="X53560" s="12"/>
    </row>
    <row r="53561" spans="2:24" x14ac:dyDescent="0.3">
      <c r="B53561" s="73"/>
      <c r="D53561" s="73"/>
      <c r="P53561" s="73"/>
      <c r="T53561" s="73"/>
      <c r="U53561" s="73"/>
      <c r="V53561" s="73"/>
      <c r="X53561" s="12"/>
    </row>
    <row r="53562" spans="2:24" x14ac:dyDescent="0.3">
      <c r="B53562" s="73"/>
      <c r="D53562" s="73"/>
      <c r="P53562" s="73"/>
      <c r="T53562" s="73"/>
      <c r="U53562" s="73"/>
      <c r="V53562" s="73"/>
      <c r="X53562" s="12"/>
    </row>
    <row r="53563" spans="2:24" x14ac:dyDescent="0.3">
      <c r="B53563" s="73"/>
      <c r="D53563" s="73"/>
      <c r="P53563" s="73"/>
      <c r="T53563" s="73"/>
      <c r="U53563" s="73"/>
      <c r="V53563" s="73"/>
      <c r="X53563" s="12"/>
    </row>
    <row r="53564" spans="2:24" x14ac:dyDescent="0.3">
      <c r="B53564" s="73"/>
      <c r="D53564" s="73"/>
      <c r="P53564" s="73"/>
      <c r="T53564" s="73"/>
      <c r="U53564" s="73"/>
      <c r="V53564" s="73"/>
      <c r="X53564" s="12"/>
    </row>
    <row r="53565" spans="2:24" x14ac:dyDescent="0.3">
      <c r="B53565" s="73"/>
      <c r="D53565" s="73"/>
      <c r="P53565" s="73"/>
      <c r="T53565" s="73"/>
      <c r="U53565" s="73"/>
      <c r="V53565" s="73"/>
      <c r="X53565" s="12"/>
    </row>
    <row r="53566" spans="2:24" x14ac:dyDescent="0.3">
      <c r="B53566" s="73"/>
      <c r="D53566" s="73"/>
      <c r="P53566" s="73"/>
      <c r="T53566" s="73"/>
      <c r="U53566" s="73"/>
      <c r="V53566" s="73"/>
      <c r="X53566" s="12"/>
    </row>
    <row r="53567" spans="2:24" x14ac:dyDescent="0.3">
      <c r="B53567" s="73"/>
      <c r="D53567" s="73"/>
      <c r="P53567" s="73"/>
      <c r="T53567" s="73"/>
      <c r="U53567" s="73"/>
      <c r="V53567" s="73"/>
      <c r="X53567" s="12"/>
    </row>
    <row r="53568" spans="2:24" x14ac:dyDescent="0.3">
      <c r="B53568" s="73"/>
      <c r="D53568" s="73"/>
      <c r="P53568" s="73"/>
      <c r="T53568" s="73"/>
      <c r="U53568" s="73"/>
      <c r="V53568" s="73"/>
      <c r="X53568" s="12"/>
    </row>
    <row r="53569" spans="2:24" x14ac:dyDescent="0.3">
      <c r="B53569" s="73"/>
      <c r="D53569" s="73"/>
      <c r="P53569" s="73"/>
      <c r="T53569" s="73"/>
      <c r="U53569" s="73"/>
      <c r="V53569" s="73"/>
      <c r="X53569" s="12"/>
    </row>
    <row r="53570" spans="2:24" x14ac:dyDescent="0.3">
      <c r="B53570" s="73"/>
      <c r="D53570" s="73"/>
      <c r="P53570" s="73"/>
      <c r="T53570" s="73"/>
      <c r="U53570" s="73"/>
      <c r="V53570" s="73"/>
      <c r="X53570" s="12"/>
    </row>
    <row r="53571" spans="2:24" x14ac:dyDescent="0.3">
      <c r="B53571" s="73"/>
      <c r="D53571" s="73"/>
      <c r="P53571" s="73"/>
      <c r="T53571" s="73"/>
      <c r="U53571" s="73"/>
      <c r="V53571" s="73"/>
      <c r="X53571" s="12"/>
    </row>
    <row r="53572" spans="2:24" x14ac:dyDescent="0.3">
      <c r="B53572" s="73"/>
      <c r="D53572" s="73"/>
      <c r="P53572" s="73"/>
      <c r="T53572" s="73"/>
      <c r="U53572" s="73"/>
      <c r="V53572" s="73"/>
      <c r="X53572" s="12"/>
    </row>
    <row r="53573" spans="2:24" x14ac:dyDescent="0.3">
      <c r="B53573" s="73"/>
      <c r="D53573" s="73"/>
      <c r="P53573" s="73"/>
      <c r="T53573" s="73"/>
      <c r="U53573" s="73"/>
      <c r="V53573" s="73"/>
      <c r="X53573" s="12"/>
    </row>
    <row r="53574" spans="2:24" x14ac:dyDescent="0.3">
      <c r="B53574" s="73"/>
      <c r="D53574" s="73"/>
      <c r="P53574" s="73"/>
      <c r="T53574" s="73"/>
      <c r="U53574" s="73"/>
      <c r="V53574" s="73"/>
      <c r="X53574" s="12"/>
    </row>
    <row r="53575" spans="2:24" x14ac:dyDescent="0.3">
      <c r="B53575" s="73"/>
      <c r="D53575" s="73"/>
      <c r="P53575" s="73"/>
      <c r="T53575" s="73"/>
      <c r="U53575" s="73"/>
      <c r="V53575" s="73"/>
      <c r="X53575" s="12"/>
    </row>
    <row r="53576" spans="2:24" x14ac:dyDescent="0.3">
      <c r="B53576" s="73"/>
      <c r="D53576" s="73"/>
      <c r="P53576" s="73"/>
      <c r="T53576" s="73"/>
      <c r="U53576" s="73"/>
      <c r="V53576" s="73"/>
      <c r="X53576" s="12"/>
    </row>
    <row r="53577" spans="2:24" x14ac:dyDescent="0.3">
      <c r="B53577" s="73"/>
      <c r="D53577" s="73"/>
      <c r="P53577" s="73"/>
      <c r="T53577" s="73"/>
      <c r="U53577" s="73"/>
      <c r="V53577" s="73"/>
      <c r="X53577" s="12"/>
    </row>
    <row r="53578" spans="2:24" x14ac:dyDescent="0.3">
      <c r="B53578" s="73"/>
      <c r="D53578" s="73"/>
      <c r="P53578" s="73"/>
      <c r="T53578" s="73"/>
      <c r="U53578" s="73"/>
      <c r="V53578" s="73"/>
      <c r="X53578" s="12"/>
    </row>
    <row r="53579" spans="2:24" x14ac:dyDescent="0.3">
      <c r="B53579" s="73"/>
      <c r="D53579" s="73"/>
      <c r="P53579" s="73"/>
      <c r="T53579" s="73"/>
      <c r="U53579" s="73"/>
      <c r="V53579" s="73"/>
      <c r="X53579" s="12"/>
    </row>
    <row r="53580" spans="2:24" x14ac:dyDescent="0.3">
      <c r="B53580" s="73"/>
      <c r="D53580" s="73"/>
      <c r="P53580" s="73"/>
      <c r="T53580" s="73"/>
      <c r="U53580" s="73"/>
      <c r="V53580" s="73"/>
      <c r="X53580" s="12"/>
    </row>
    <row r="53581" spans="2:24" x14ac:dyDescent="0.3">
      <c r="B53581" s="73"/>
      <c r="D53581" s="73"/>
      <c r="P53581" s="73"/>
      <c r="T53581" s="73"/>
      <c r="U53581" s="73"/>
      <c r="V53581" s="73"/>
      <c r="X53581" s="12"/>
    </row>
    <row r="53582" spans="2:24" x14ac:dyDescent="0.3">
      <c r="B53582" s="73"/>
      <c r="D53582" s="73"/>
      <c r="P53582" s="73"/>
      <c r="T53582" s="73"/>
      <c r="U53582" s="73"/>
      <c r="V53582" s="73"/>
      <c r="X53582" s="12"/>
    </row>
    <row r="53583" spans="2:24" x14ac:dyDescent="0.3">
      <c r="B53583" s="73"/>
      <c r="D53583" s="73"/>
      <c r="P53583" s="73"/>
      <c r="T53583" s="73"/>
      <c r="U53583" s="73"/>
      <c r="V53583" s="73"/>
      <c r="X53583" s="12"/>
    </row>
    <row r="53584" spans="2:24" x14ac:dyDescent="0.3">
      <c r="B53584" s="73"/>
      <c r="D53584" s="73"/>
      <c r="P53584" s="73"/>
      <c r="T53584" s="73"/>
      <c r="U53584" s="73"/>
      <c r="V53584" s="73"/>
      <c r="X53584" s="12"/>
    </row>
    <row r="53585" spans="2:24" x14ac:dyDescent="0.3">
      <c r="B53585" s="73"/>
      <c r="D53585" s="73"/>
      <c r="P53585" s="73"/>
      <c r="T53585" s="73"/>
      <c r="U53585" s="73"/>
      <c r="V53585" s="73"/>
      <c r="X53585" s="12"/>
    </row>
    <row r="53586" spans="2:24" x14ac:dyDescent="0.3">
      <c r="B53586" s="73"/>
      <c r="D53586" s="73"/>
      <c r="P53586" s="73"/>
      <c r="T53586" s="73"/>
      <c r="U53586" s="73"/>
      <c r="V53586" s="73"/>
      <c r="X53586" s="12"/>
    </row>
    <row r="53587" spans="2:24" x14ac:dyDescent="0.3">
      <c r="B53587" s="73"/>
      <c r="D53587" s="73"/>
      <c r="P53587" s="73"/>
      <c r="T53587" s="73"/>
      <c r="U53587" s="73"/>
      <c r="V53587" s="73"/>
      <c r="X53587" s="12"/>
    </row>
    <row r="53588" spans="2:24" x14ac:dyDescent="0.3">
      <c r="B53588" s="73"/>
      <c r="D53588" s="73"/>
      <c r="P53588" s="73"/>
      <c r="T53588" s="73"/>
      <c r="U53588" s="73"/>
      <c r="V53588" s="73"/>
      <c r="X53588" s="12"/>
    </row>
    <row r="53589" spans="2:24" x14ac:dyDescent="0.3">
      <c r="B53589" s="73"/>
      <c r="D53589" s="73"/>
      <c r="P53589" s="73"/>
      <c r="T53589" s="73"/>
      <c r="U53589" s="73"/>
      <c r="V53589" s="73"/>
      <c r="X53589" s="12"/>
    </row>
    <row r="53590" spans="2:24" x14ac:dyDescent="0.3">
      <c r="B53590" s="73"/>
      <c r="D53590" s="73"/>
      <c r="P53590" s="73"/>
      <c r="T53590" s="73"/>
      <c r="U53590" s="73"/>
      <c r="V53590" s="73"/>
      <c r="X53590" s="12"/>
    </row>
    <row r="53591" spans="2:24" x14ac:dyDescent="0.3">
      <c r="B53591" s="73"/>
      <c r="D53591" s="73"/>
      <c r="P53591" s="73"/>
      <c r="T53591" s="73"/>
      <c r="U53591" s="73"/>
      <c r="V53591" s="73"/>
      <c r="X53591" s="12"/>
    </row>
    <row r="53592" spans="2:24" x14ac:dyDescent="0.3">
      <c r="B53592" s="73"/>
      <c r="D53592" s="73"/>
      <c r="P53592" s="73"/>
      <c r="T53592" s="73"/>
      <c r="U53592" s="73"/>
      <c r="V53592" s="73"/>
      <c r="X53592" s="12"/>
    </row>
    <row r="53593" spans="2:24" x14ac:dyDescent="0.3">
      <c r="B53593" s="73"/>
      <c r="D53593" s="73"/>
      <c r="P53593" s="73"/>
      <c r="T53593" s="73"/>
      <c r="U53593" s="73"/>
      <c r="V53593" s="73"/>
      <c r="X53593" s="12"/>
    </row>
    <row r="53594" spans="2:24" x14ac:dyDescent="0.3">
      <c r="B53594" s="73"/>
      <c r="D53594" s="73"/>
      <c r="P53594" s="73"/>
      <c r="T53594" s="73"/>
      <c r="U53594" s="73"/>
      <c r="V53594" s="73"/>
      <c r="X53594" s="12"/>
    </row>
    <row r="53595" spans="2:24" x14ac:dyDescent="0.3">
      <c r="B53595" s="73"/>
      <c r="D53595" s="73"/>
      <c r="P53595" s="73"/>
      <c r="T53595" s="73"/>
      <c r="U53595" s="73"/>
      <c r="V53595" s="73"/>
      <c r="X53595" s="12"/>
    </row>
    <row r="53596" spans="2:24" x14ac:dyDescent="0.3">
      <c r="B53596" s="73"/>
      <c r="D53596" s="73"/>
      <c r="P53596" s="73"/>
      <c r="T53596" s="73"/>
      <c r="U53596" s="73"/>
      <c r="V53596" s="73"/>
      <c r="X53596" s="12"/>
    </row>
    <row r="53597" spans="2:24" x14ac:dyDescent="0.3">
      <c r="B53597" s="73"/>
      <c r="D53597" s="73"/>
      <c r="P53597" s="73"/>
      <c r="T53597" s="73"/>
      <c r="U53597" s="73"/>
      <c r="V53597" s="73"/>
      <c r="X53597" s="12"/>
    </row>
    <row r="53598" spans="2:24" x14ac:dyDescent="0.3">
      <c r="B53598" s="73"/>
      <c r="D53598" s="73"/>
      <c r="P53598" s="73"/>
      <c r="T53598" s="73"/>
      <c r="U53598" s="73"/>
      <c r="V53598" s="73"/>
      <c r="X53598" s="12"/>
    </row>
    <row r="53599" spans="2:24" x14ac:dyDescent="0.3">
      <c r="B53599" s="73"/>
      <c r="D53599" s="73"/>
      <c r="P53599" s="73"/>
      <c r="T53599" s="73"/>
      <c r="U53599" s="73"/>
      <c r="V53599" s="73"/>
      <c r="X53599" s="12"/>
    </row>
    <row r="53600" spans="2:24" x14ac:dyDescent="0.3">
      <c r="B53600" s="73"/>
      <c r="D53600" s="73"/>
      <c r="P53600" s="73"/>
      <c r="T53600" s="73"/>
      <c r="U53600" s="73"/>
      <c r="V53600" s="73"/>
      <c r="X53600" s="12"/>
    </row>
    <row r="53601" spans="2:24" x14ac:dyDescent="0.3">
      <c r="B53601" s="73"/>
      <c r="D53601" s="73"/>
      <c r="P53601" s="73"/>
      <c r="T53601" s="73"/>
      <c r="U53601" s="73"/>
      <c r="V53601" s="73"/>
      <c r="X53601" s="12"/>
    </row>
    <row r="53602" spans="2:24" x14ac:dyDescent="0.3">
      <c r="B53602" s="73"/>
      <c r="D53602" s="73"/>
      <c r="P53602" s="73"/>
      <c r="T53602" s="73"/>
      <c r="U53602" s="73"/>
      <c r="V53602" s="73"/>
      <c r="X53602" s="12"/>
    </row>
    <row r="53603" spans="2:24" x14ac:dyDescent="0.3">
      <c r="B53603" s="73"/>
      <c r="D53603" s="73"/>
      <c r="P53603" s="73"/>
      <c r="T53603" s="73"/>
      <c r="U53603" s="73"/>
      <c r="V53603" s="73"/>
      <c r="X53603" s="12"/>
    </row>
    <row r="53604" spans="2:24" x14ac:dyDescent="0.3">
      <c r="B53604" s="73"/>
      <c r="D53604" s="73"/>
      <c r="P53604" s="73"/>
      <c r="T53604" s="73"/>
      <c r="U53604" s="73"/>
      <c r="V53604" s="73"/>
      <c r="X53604" s="12"/>
    </row>
    <row r="53605" spans="2:24" x14ac:dyDescent="0.3">
      <c r="B53605" s="73"/>
      <c r="D53605" s="73"/>
      <c r="P53605" s="73"/>
      <c r="T53605" s="73"/>
      <c r="U53605" s="73"/>
      <c r="V53605" s="73"/>
      <c r="X53605" s="12"/>
    </row>
    <row r="53606" spans="2:24" x14ac:dyDescent="0.3">
      <c r="B53606" s="73"/>
      <c r="D53606" s="73"/>
      <c r="P53606" s="73"/>
      <c r="T53606" s="73"/>
      <c r="U53606" s="73"/>
      <c r="V53606" s="73"/>
      <c r="X53606" s="12"/>
    </row>
    <row r="53607" spans="2:24" x14ac:dyDescent="0.3">
      <c r="B53607" s="73"/>
      <c r="D53607" s="73"/>
      <c r="P53607" s="73"/>
      <c r="T53607" s="73"/>
      <c r="U53607" s="73"/>
      <c r="V53607" s="73"/>
      <c r="X53607" s="12"/>
    </row>
    <row r="53608" spans="2:24" x14ac:dyDescent="0.3">
      <c r="B53608" s="73"/>
      <c r="D53608" s="73"/>
      <c r="P53608" s="73"/>
      <c r="T53608" s="73"/>
      <c r="U53608" s="73"/>
      <c r="V53608" s="73"/>
      <c r="X53608" s="12"/>
    </row>
    <row r="53609" spans="2:24" x14ac:dyDescent="0.3">
      <c r="B53609" s="73"/>
      <c r="D53609" s="73"/>
      <c r="P53609" s="73"/>
      <c r="T53609" s="73"/>
      <c r="U53609" s="73"/>
      <c r="V53609" s="73"/>
      <c r="X53609" s="12"/>
    </row>
    <row r="53610" spans="2:24" x14ac:dyDescent="0.3">
      <c r="B53610" s="73"/>
      <c r="D53610" s="73"/>
      <c r="P53610" s="73"/>
      <c r="T53610" s="73"/>
      <c r="U53610" s="73"/>
      <c r="V53610" s="73"/>
      <c r="X53610" s="12"/>
    </row>
    <row r="53611" spans="2:24" x14ac:dyDescent="0.3">
      <c r="B53611" s="73"/>
      <c r="D53611" s="73"/>
      <c r="P53611" s="73"/>
      <c r="T53611" s="73"/>
      <c r="U53611" s="73"/>
      <c r="V53611" s="73"/>
      <c r="X53611" s="12"/>
    </row>
    <row r="53612" spans="2:24" x14ac:dyDescent="0.3">
      <c r="B53612" s="73"/>
      <c r="D53612" s="73"/>
      <c r="P53612" s="73"/>
      <c r="T53612" s="73"/>
      <c r="U53612" s="73"/>
      <c r="V53612" s="73"/>
      <c r="X53612" s="12"/>
    </row>
    <row r="53613" spans="2:24" x14ac:dyDescent="0.3">
      <c r="B53613" s="73"/>
      <c r="D53613" s="73"/>
      <c r="P53613" s="73"/>
      <c r="T53613" s="73"/>
      <c r="U53613" s="73"/>
      <c r="V53613" s="73"/>
      <c r="X53613" s="12"/>
    </row>
    <row r="53614" spans="2:24" x14ac:dyDescent="0.3">
      <c r="B53614" s="73"/>
      <c r="D53614" s="73"/>
      <c r="P53614" s="73"/>
      <c r="T53614" s="73"/>
      <c r="U53614" s="73"/>
      <c r="V53614" s="73"/>
      <c r="X53614" s="12"/>
    </row>
    <row r="53615" spans="2:24" x14ac:dyDescent="0.3">
      <c r="B53615" s="73"/>
      <c r="D53615" s="73"/>
      <c r="P53615" s="73"/>
      <c r="T53615" s="73"/>
      <c r="U53615" s="73"/>
      <c r="V53615" s="73"/>
      <c r="X53615" s="12"/>
    </row>
    <row r="53616" spans="2:24" x14ac:dyDescent="0.3">
      <c r="B53616" s="73"/>
      <c r="D53616" s="73"/>
      <c r="P53616" s="73"/>
      <c r="T53616" s="73"/>
      <c r="U53616" s="73"/>
      <c r="V53616" s="73"/>
      <c r="X53616" s="12"/>
    </row>
    <row r="53617" spans="2:24" x14ac:dyDescent="0.3">
      <c r="B53617" s="73"/>
      <c r="D53617" s="73"/>
      <c r="P53617" s="73"/>
      <c r="T53617" s="73"/>
      <c r="U53617" s="73"/>
      <c r="V53617" s="73"/>
      <c r="X53617" s="12"/>
    </row>
    <row r="53618" spans="2:24" x14ac:dyDescent="0.3">
      <c r="B53618" s="73"/>
      <c r="D53618" s="73"/>
      <c r="P53618" s="73"/>
      <c r="T53618" s="73"/>
      <c r="U53618" s="73"/>
      <c r="V53618" s="73"/>
      <c r="X53618" s="12"/>
    </row>
    <row r="53619" spans="2:24" x14ac:dyDescent="0.3">
      <c r="B53619" s="73"/>
      <c r="D53619" s="73"/>
      <c r="P53619" s="73"/>
      <c r="T53619" s="73"/>
      <c r="U53619" s="73"/>
      <c r="V53619" s="73"/>
      <c r="X53619" s="12"/>
    </row>
    <row r="53620" spans="2:24" x14ac:dyDescent="0.3">
      <c r="B53620" s="73"/>
      <c r="D53620" s="73"/>
      <c r="P53620" s="73"/>
      <c r="T53620" s="73"/>
      <c r="U53620" s="73"/>
      <c r="V53620" s="73"/>
      <c r="X53620" s="12"/>
    </row>
    <row r="53621" spans="2:24" x14ac:dyDescent="0.3">
      <c r="B53621" s="73"/>
      <c r="D53621" s="73"/>
      <c r="P53621" s="73"/>
      <c r="T53621" s="73"/>
      <c r="U53621" s="73"/>
      <c r="V53621" s="73"/>
      <c r="X53621" s="12"/>
    </row>
    <row r="53622" spans="2:24" x14ac:dyDescent="0.3">
      <c r="B53622" s="73"/>
      <c r="D53622" s="73"/>
      <c r="P53622" s="73"/>
      <c r="T53622" s="73"/>
      <c r="U53622" s="73"/>
      <c r="V53622" s="73"/>
      <c r="X53622" s="12"/>
    </row>
    <row r="53623" spans="2:24" x14ac:dyDescent="0.3">
      <c r="B53623" s="73"/>
      <c r="D53623" s="73"/>
      <c r="P53623" s="73"/>
      <c r="T53623" s="73"/>
      <c r="U53623" s="73"/>
      <c r="V53623" s="73"/>
      <c r="X53623" s="12"/>
    </row>
    <row r="53624" spans="2:24" x14ac:dyDescent="0.3">
      <c r="B53624" s="73"/>
      <c r="D53624" s="73"/>
      <c r="P53624" s="73"/>
      <c r="T53624" s="73"/>
      <c r="U53624" s="73"/>
      <c r="V53624" s="73"/>
      <c r="X53624" s="12"/>
    </row>
    <row r="53625" spans="2:24" x14ac:dyDescent="0.3">
      <c r="B53625" s="73"/>
      <c r="D53625" s="73"/>
      <c r="P53625" s="73"/>
      <c r="T53625" s="73"/>
      <c r="U53625" s="73"/>
      <c r="V53625" s="73"/>
      <c r="X53625" s="12"/>
    </row>
    <row r="53626" spans="2:24" x14ac:dyDescent="0.3">
      <c r="B53626" s="73"/>
      <c r="D53626" s="73"/>
      <c r="P53626" s="73"/>
      <c r="T53626" s="73"/>
      <c r="U53626" s="73"/>
      <c r="V53626" s="73"/>
      <c r="X53626" s="12"/>
    </row>
    <row r="53627" spans="2:24" x14ac:dyDescent="0.3">
      <c r="B53627" s="73"/>
      <c r="D53627" s="73"/>
      <c r="P53627" s="73"/>
      <c r="T53627" s="73"/>
      <c r="U53627" s="73"/>
      <c r="V53627" s="73"/>
      <c r="X53627" s="12"/>
    </row>
    <row r="53628" spans="2:24" x14ac:dyDescent="0.3">
      <c r="B53628" s="73"/>
      <c r="D53628" s="73"/>
      <c r="P53628" s="73"/>
      <c r="T53628" s="73"/>
      <c r="U53628" s="73"/>
      <c r="V53628" s="73"/>
      <c r="X53628" s="12"/>
    </row>
    <row r="53629" spans="2:24" x14ac:dyDescent="0.3">
      <c r="B53629" s="73"/>
      <c r="D53629" s="73"/>
      <c r="P53629" s="73"/>
      <c r="T53629" s="73"/>
      <c r="U53629" s="73"/>
      <c r="V53629" s="73"/>
      <c r="X53629" s="12"/>
    </row>
    <row r="53630" spans="2:24" x14ac:dyDescent="0.3">
      <c r="B53630" s="73"/>
      <c r="D53630" s="73"/>
      <c r="P53630" s="73"/>
      <c r="T53630" s="73"/>
      <c r="U53630" s="73"/>
      <c r="V53630" s="73"/>
      <c r="X53630" s="12"/>
    </row>
    <row r="53631" spans="2:24" x14ac:dyDescent="0.3">
      <c r="B53631" s="73"/>
      <c r="D53631" s="73"/>
      <c r="P53631" s="73"/>
      <c r="T53631" s="73"/>
      <c r="U53631" s="73"/>
      <c r="V53631" s="73"/>
      <c r="X53631" s="12"/>
    </row>
    <row r="53632" spans="2:24" x14ac:dyDescent="0.3">
      <c r="B53632" s="73"/>
      <c r="D53632" s="73"/>
      <c r="P53632" s="73"/>
      <c r="T53632" s="73"/>
      <c r="U53632" s="73"/>
      <c r="V53632" s="73"/>
      <c r="X53632" s="12"/>
    </row>
    <row r="53633" spans="2:24" x14ac:dyDescent="0.3">
      <c r="B53633" s="73"/>
      <c r="D53633" s="73"/>
      <c r="P53633" s="73"/>
      <c r="T53633" s="73"/>
      <c r="U53633" s="73"/>
      <c r="V53633" s="73"/>
      <c r="X53633" s="12"/>
    </row>
    <row r="53634" spans="2:24" x14ac:dyDescent="0.3">
      <c r="B53634" s="73"/>
      <c r="D53634" s="73"/>
      <c r="P53634" s="73"/>
      <c r="T53634" s="73"/>
      <c r="U53634" s="73"/>
      <c r="V53634" s="73"/>
      <c r="X53634" s="12"/>
    </row>
    <row r="53635" spans="2:24" x14ac:dyDescent="0.3">
      <c r="B53635" s="73"/>
      <c r="D53635" s="73"/>
      <c r="P53635" s="73"/>
      <c r="T53635" s="73"/>
      <c r="U53635" s="73"/>
      <c r="V53635" s="73"/>
      <c r="X53635" s="12"/>
    </row>
    <row r="53636" spans="2:24" x14ac:dyDescent="0.3">
      <c r="B53636" s="73"/>
      <c r="D53636" s="73"/>
      <c r="P53636" s="73"/>
      <c r="T53636" s="73"/>
      <c r="U53636" s="73"/>
      <c r="V53636" s="73"/>
      <c r="X53636" s="12"/>
    </row>
    <row r="53637" spans="2:24" x14ac:dyDescent="0.3">
      <c r="B53637" s="73"/>
      <c r="D53637" s="73"/>
      <c r="P53637" s="73"/>
      <c r="T53637" s="73"/>
      <c r="U53637" s="73"/>
      <c r="V53637" s="73"/>
      <c r="X53637" s="12"/>
    </row>
    <row r="53638" spans="2:24" x14ac:dyDescent="0.3">
      <c r="B53638" s="73"/>
      <c r="D53638" s="73"/>
      <c r="P53638" s="73"/>
      <c r="T53638" s="73"/>
      <c r="U53638" s="73"/>
      <c r="V53638" s="73"/>
      <c r="X53638" s="12"/>
    </row>
    <row r="53639" spans="2:24" x14ac:dyDescent="0.3">
      <c r="B53639" s="73"/>
      <c r="D53639" s="73"/>
      <c r="P53639" s="73"/>
      <c r="T53639" s="73"/>
      <c r="U53639" s="73"/>
      <c r="V53639" s="73"/>
      <c r="X53639" s="12"/>
    </row>
    <row r="53640" spans="2:24" x14ac:dyDescent="0.3">
      <c r="B53640" s="73"/>
      <c r="D53640" s="73"/>
      <c r="P53640" s="73"/>
      <c r="T53640" s="73"/>
      <c r="U53640" s="73"/>
      <c r="V53640" s="73"/>
      <c r="X53640" s="12"/>
    </row>
    <row r="53641" spans="2:24" x14ac:dyDescent="0.3">
      <c r="B53641" s="73"/>
      <c r="D53641" s="73"/>
      <c r="P53641" s="73"/>
      <c r="T53641" s="73"/>
      <c r="U53641" s="73"/>
      <c r="V53641" s="73"/>
      <c r="X53641" s="12"/>
    </row>
    <row r="53642" spans="2:24" x14ac:dyDescent="0.3">
      <c r="B53642" s="73"/>
      <c r="D53642" s="73"/>
      <c r="P53642" s="73"/>
      <c r="T53642" s="73"/>
      <c r="U53642" s="73"/>
      <c r="V53642" s="73"/>
      <c r="X53642" s="12"/>
    </row>
    <row r="53643" spans="2:24" x14ac:dyDescent="0.3">
      <c r="B53643" s="73"/>
      <c r="D53643" s="73"/>
      <c r="P53643" s="73"/>
      <c r="T53643" s="73"/>
      <c r="U53643" s="73"/>
      <c r="V53643" s="73"/>
      <c r="X53643" s="12"/>
    </row>
    <row r="53644" spans="2:24" x14ac:dyDescent="0.3">
      <c r="B53644" s="73"/>
      <c r="D53644" s="73"/>
      <c r="P53644" s="73"/>
      <c r="T53644" s="73"/>
      <c r="U53644" s="73"/>
      <c r="V53644" s="73"/>
      <c r="X53644" s="12"/>
    </row>
    <row r="53645" spans="2:24" x14ac:dyDescent="0.3">
      <c r="B53645" s="73"/>
      <c r="D53645" s="73"/>
      <c r="P53645" s="73"/>
      <c r="T53645" s="73"/>
      <c r="U53645" s="73"/>
      <c r="V53645" s="73"/>
      <c r="X53645" s="12"/>
    </row>
    <row r="53646" spans="2:24" x14ac:dyDescent="0.3">
      <c r="B53646" s="73"/>
      <c r="D53646" s="73"/>
      <c r="P53646" s="73"/>
      <c r="T53646" s="73"/>
      <c r="U53646" s="73"/>
      <c r="V53646" s="73"/>
      <c r="X53646" s="12"/>
    </row>
    <row r="53647" spans="2:24" x14ac:dyDescent="0.3">
      <c r="B53647" s="73"/>
      <c r="D53647" s="73"/>
      <c r="P53647" s="73"/>
      <c r="T53647" s="73"/>
      <c r="U53647" s="73"/>
      <c r="V53647" s="73"/>
      <c r="X53647" s="12"/>
    </row>
    <row r="53648" spans="2:24" x14ac:dyDescent="0.3">
      <c r="B53648" s="73"/>
      <c r="D53648" s="73"/>
      <c r="P53648" s="73"/>
      <c r="T53648" s="73"/>
      <c r="U53648" s="73"/>
      <c r="V53648" s="73"/>
      <c r="X53648" s="12"/>
    </row>
    <row r="53649" spans="2:24" x14ac:dyDescent="0.3">
      <c r="B53649" s="73"/>
      <c r="D53649" s="73"/>
      <c r="P53649" s="73"/>
      <c r="T53649" s="73"/>
      <c r="U53649" s="73"/>
      <c r="V53649" s="73"/>
      <c r="X53649" s="12"/>
    </row>
    <row r="53650" spans="2:24" x14ac:dyDescent="0.3">
      <c r="B53650" s="73"/>
      <c r="D53650" s="73"/>
      <c r="P53650" s="73"/>
      <c r="T53650" s="73"/>
      <c r="U53650" s="73"/>
      <c r="V53650" s="73"/>
      <c r="X53650" s="12"/>
    </row>
    <row r="53651" spans="2:24" x14ac:dyDescent="0.3">
      <c r="B53651" s="73"/>
      <c r="D53651" s="73"/>
      <c r="P53651" s="73"/>
      <c r="T53651" s="73"/>
      <c r="U53651" s="73"/>
      <c r="V53651" s="73"/>
      <c r="X53651" s="12"/>
    </row>
    <row r="53652" spans="2:24" x14ac:dyDescent="0.3">
      <c r="B53652" s="73"/>
      <c r="D53652" s="73"/>
      <c r="P53652" s="73"/>
      <c r="T53652" s="73"/>
      <c r="U53652" s="73"/>
      <c r="V53652" s="73"/>
      <c r="X53652" s="12"/>
    </row>
    <row r="53653" spans="2:24" x14ac:dyDescent="0.3">
      <c r="B53653" s="73"/>
      <c r="D53653" s="73"/>
      <c r="P53653" s="73"/>
      <c r="T53653" s="73"/>
      <c r="U53653" s="73"/>
      <c r="V53653" s="73"/>
      <c r="X53653" s="12"/>
    </row>
    <row r="53654" spans="2:24" x14ac:dyDescent="0.3">
      <c r="B53654" s="73"/>
      <c r="D53654" s="73"/>
      <c r="P53654" s="73"/>
      <c r="T53654" s="73"/>
      <c r="U53654" s="73"/>
      <c r="V53654" s="73"/>
      <c r="X53654" s="12"/>
    </row>
    <row r="53655" spans="2:24" x14ac:dyDescent="0.3">
      <c r="B53655" s="73"/>
      <c r="D53655" s="73"/>
      <c r="P53655" s="73"/>
      <c r="T53655" s="73"/>
      <c r="U53655" s="73"/>
      <c r="V53655" s="73"/>
      <c r="X53655" s="12"/>
    </row>
    <row r="53656" spans="2:24" x14ac:dyDescent="0.3">
      <c r="B53656" s="73"/>
      <c r="D53656" s="73"/>
      <c r="P53656" s="73"/>
      <c r="T53656" s="73"/>
      <c r="U53656" s="73"/>
      <c r="V53656" s="73"/>
      <c r="X53656" s="12"/>
    </row>
    <row r="53657" spans="2:24" x14ac:dyDescent="0.3">
      <c r="B53657" s="73"/>
      <c r="D53657" s="73"/>
      <c r="P53657" s="73"/>
      <c r="T53657" s="73"/>
      <c r="U53657" s="73"/>
      <c r="V53657" s="73"/>
      <c r="X53657" s="12"/>
    </row>
    <row r="53658" spans="2:24" x14ac:dyDescent="0.3">
      <c r="B53658" s="73"/>
      <c r="D53658" s="73"/>
      <c r="P53658" s="73"/>
      <c r="T53658" s="73"/>
      <c r="U53658" s="73"/>
      <c r="V53658" s="73"/>
      <c r="X53658" s="12"/>
    </row>
    <row r="53659" spans="2:24" x14ac:dyDescent="0.3">
      <c r="B53659" s="73"/>
      <c r="D53659" s="73"/>
      <c r="P53659" s="73"/>
      <c r="T53659" s="73"/>
      <c r="U53659" s="73"/>
      <c r="V53659" s="73"/>
      <c r="X53659" s="12"/>
    </row>
    <row r="53660" spans="2:24" x14ac:dyDescent="0.3">
      <c r="B53660" s="73"/>
      <c r="D53660" s="73"/>
      <c r="P53660" s="73"/>
      <c r="T53660" s="73"/>
      <c r="U53660" s="73"/>
      <c r="V53660" s="73"/>
      <c r="X53660" s="12"/>
    </row>
    <row r="53661" spans="2:24" x14ac:dyDescent="0.3">
      <c r="B53661" s="73"/>
      <c r="D53661" s="73"/>
      <c r="P53661" s="73"/>
      <c r="T53661" s="73"/>
      <c r="U53661" s="73"/>
      <c r="V53661" s="73"/>
      <c r="X53661" s="12"/>
    </row>
    <row r="53662" spans="2:24" x14ac:dyDescent="0.3">
      <c r="B53662" s="73"/>
      <c r="D53662" s="73"/>
      <c r="P53662" s="73"/>
      <c r="T53662" s="73"/>
      <c r="U53662" s="73"/>
      <c r="V53662" s="73"/>
      <c r="X53662" s="12"/>
    </row>
    <row r="53663" spans="2:24" x14ac:dyDescent="0.3">
      <c r="B53663" s="73"/>
      <c r="D53663" s="73"/>
      <c r="P53663" s="73"/>
      <c r="T53663" s="73"/>
      <c r="U53663" s="73"/>
      <c r="V53663" s="73"/>
      <c r="X53663" s="12"/>
    </row>
    <row r="53664" spans="2:24" x14ac:dyDescent="0.3">
      <c r="B53664" s="73"/>
      <c r="D53664" s="73"/>
      <c r="P53664" s="73"/>
      <c r="T53664" s="73"/>
      <c r="U53664" s="73"/>
      <c r="V53664" s="73"/>
      <c r="X53664" s="12"/>
    </row>
    <row r="53665" spans="2:24" x14ac:dyDescent="0.3">
      <c r="B53665" s="73"/>
      <c r="D53665" s="73"/>
      <c r="P53665" s="73"/>
      <c r="T53665" s="73"/>
      <c r="U53665" s="73"/>
      <c r="V53665" s="73"/>
      <c r="X53665" s="12"/>
    </row>
    <row r="53666" spans="2:24" x14ac:dyDescent="0.3">
      <c r="B53666" s="73"/>
      <c r="D53666" s="73"/>
      <c r="P53666" s="73"/>
      <c r="T53666" s="73"/>
      <c r="U53666" s="73"/>
      <c r="V53666" s="73"/>
      <c r="X53666" s="12"/>
    </row>
    <row r="53667" spans="2:24" x14ac:dyDescent="0.3">
      <c r="B53667" s="73"/>
      <c r="D53667" s="73"/>
      <c r="P53667" s="73"/>
      <c r="T53667" s="73"/>
      <c r="U53667" s="73"/>
      <c r="V53667" s="73"/>
      <c r="X53667" s="12"/>
    </row>
    <row r="53668" spans="2:24" x14ac:dyDescent="0.3">
      <c r="B53668" s="73"/>
      <c r="D53668" s="73"/>
      <c r="P53668" s="73"/>
      <c r="T53668" s="73"/>
      <c r="U53668" s="73"/>
      <c r="V53668" s="73"/>
      <c r="X53668" s="12"/>
    </row>
    <row r="53669" spans="2:24" x14ac:dyDescent="0.3">
      <c r="B53669" s="73"/>
      <c r="D53669" s="73"/>
      <c r="P53669" s="73"/>
      <c r="T53669" s="73"/>
      <c r="U53669" s="73"/>
      <c r="V53669" s="73"/>
      <c r="X53669" s="12"/>
    </row>
    <row r="53670" spans="2:24" x14ac:dyDescent="0.3">
      <c r="B53670" s="73"/>
      <c r="D53670" s="73"/>
      <c r="P53670" s="73"/>
      <c r="T53670" s="73"/>
      <c r="U53670" s="73"/>
      <c r="V53670" s="73"/>
      <c r="X53670" s="12"/>
    </row>
    <row r="53671" spans="2:24" x14ac:dyDescent="0.3">
      <c r="B53671" s="73"/>
      <c r="D53671" s="73"/>
      <c r="P53671" s="73"/>
      <c r="T53671" s="73"/>
      <c r="U53671" s="73"/>
      <c r="V53671" s="73"/>
      <c r="X53671" s="12"/>
    </row>
    <row r="53672" spans="2:24" x14ac:dyDescent="0.3">
      <c r="B53672" s="73"/>
      <c r="D53672" s="73"/>
      <c r="P53672" s="73"/>
      <c r="T53672" s="73"/>
      <c r="U53672" s="73"/>
      <c r="V53672" s="73"/>
      <c r="X53672" s="12"/>
    </row>
    <row r="53673" spans="2:24" x14ac:dyDescent="0.3">
      <c r="B53673" s="73"/>
      <c r="D53673" s="73"/>
      <c r="P53673" s="73"/>
      <c r="T53673" s="73"/>
      <c r="U53673" s="73"/>
      <c r="V53673" s="73"/>
      <c r="X53673" s="12"/>
    </row>
    <row r="53674" spans="2:24" x14ac:dyDescent="0.3">
      <c r="B53674" s="73"/>
      <c r="D53674" s="73"/>
      <c r="P53674" s="73"/>
      <c r="T53674" s="73"/>
      <c r="U53674" s="73"/>
      <c r="V53674" s="73"/>
      <c r="X53674" s="12"/>
    </row>
    <row r="53675" spans="2:24" x14ac:dyDescent="0.3">
      <c r="B53675" s="73"/>
      <c r="D53675" s="73"/>
      <c r="P53675" s="73"/>
      <c r="T53675" s="73"/>
      <c r="U53675" s="73"/>
      <c r="V53675" s="73"/>
      <c r="X53675" s="12"/>
    </row>
    <row r="53676" spans="2:24" x14ac:dyDescent="0.3">
      <c r="B53676" s="73"/>
      <c r="D53676" s="73"/>
      <c r="P53676" s="73"/>
      <c r="T53676" s="73"/>
      <c r="U53676" s="73"/>
      <c r="V53676" s="73"/>
      <c r="X53676" s="12"/>
    </row>
    <row r="53677" spans="2:24" x14ac:dyDescent="0.3">
      <c r="B53677" s="73"/>
      <c r="D53677" s="73"/>
      <c r="P53677" s="73"/>
      <c r="T53677" s="73"/>
      <c r="U53677" s="73"/>
      <c r="V53677" s="73"/>
      <c r="X53677" s="12"/>
    </row>
    <row r="53678" spans="2:24" x14ac:dyDescent="0.3">
      <c r="B53678" s="73"/>
      <c r="D53678" s="73"/>
      <c r="P53678" s="73"/>
      <c r="T53678" s="73"/>
      <c r="U53678" s="73"/>
      <c r="V53678" s="73"/>
      <c r="X53678" s="12"/>
    </row>
    <row r="53679" spans="2:24" x14ac:dyDescent="0.3">
      <c r="B53679" s="73"/>
      <c r="D53679" s="73"/>
      <c r="P53679" s="73"/>
      <c r="T53679" s="73"/>
      <c r="U53679" s="73"/>
      <c r="V53679" s="73"/>
      <c r="X53679" s="12"/>
    </row>
    <row r="53680" spans="2:24" x14ac:dyDescent="0.3">
      <c r="B53680" s="73"/>
      <c r="D53680" s="73"/>
      <c r="P53680" s="73"/>
      <c r="T53680" s="73"/>
      <c r="U53680" s="73"/>
      <c r="V53680" s="73"/>
      <c r="X53680" s="12"/>
    </row>
    <row r="53681" spans="2:24" x14ac:dyDescent="0.3">
      <c r="B53681" s="73"/>
      <c r="D53681" s="73"/>
      <c r="P53681" s="73"/>
      <c r="T53681" s="73"/>
      <c r="U53681" s="73"/>
      <c r="V53681" s="73"/>
      <c r="X53681" s="12"/>
    </row>
    <row r="53682" spans="2:24" x14ac:dyDescent="0.3">
      <c r="B53682" s="73"/>
      <c r="D53682" s="73"/>
      <c r="P53682" s="73"/>
      <c r="T53682" s="73"/>
      <c r="U53682" s="73"/>
      <c r="V53682" s="73"/>
      <c r="X53682" s="12"/>
    </row>
    <row r="53683" spans="2:24" x14ac:dyDescent="0.3">
      <c r="B53683" s="73"/>
      <c r="D53683" s="73"/>
      <c r="P53683" s="73"/>
      <c r="T53683" s="73"/>
      <c r="U53683" s="73"/>
      <c r="V53683" s="73"/>
      <c r="X53683" s="12"/>
    </row>
    <row r="53684" spans="2:24" x14ac:dyDescent="0.3">
      <c r="B53684" s="73"/>
      <c r="D53684" s="73"/>
      <c r="P53684" s="73"/>
      <c r="T53684" s="73"/>
      <c r="U53684" s="73"/>
      <c r="V53684" s="73"/>
      <c r="X53684" s="12"/>
    </row>
    <row r="53685" spans="2:24" x14ac:dyDescent="0.3">
      <c r="B53685" s="73"/>
      <c r="D53685" s="73"/>
      <c r="P53685" s="73"/>
      <c r="T53685" s="73"/>
      <c r="U53685" s="73"/>
      <c r="V53685" s="73"/>
      <c r="X53685" s="12"/>
    </row>
    <row r="53686" spans="2:24" x14ac:dyDescent="0.3">
      <c r="B53686" s="73"/>
      <c r="D53686" s="73"/>
      <c r="P53686" s="73"/>
      <c r="T53686" s="73"/>
      <c r="U53686" s="73"/>
      <c r="V53686" s="73"/>
      <c r="X53686" s="12"/>
    </row>
    <row r="53687" spans="2:24" x14ac:dyDescent="0.3">
      <c r="B53687" s="73"/>
      <c r="D53687" s="73"/>
      <c r="P53687" s="73"/>
      <c r="T53687" s="73"/>
      <c r="U53687" s="73"/>
      <c r="V53687" s="73"/>
      <c r="X53687" s="12"/>
    </row>
    <row r="53688" spans="2:24" x14ac:dyDescent="0.3">
      <c r="B53688" s="73"/>
      <c r="D53688" s="73"/>
      <c r="P53688" s="73"/>
      <c r="T53688" s="73"/>
      <c r="U53688" s="73"/>
      <c r="V53688" s="73"/>
      <c r="X53688" s="12"/>
    </row>
    <row r="53689" spans="2:24" x14ac:dyDescent="0.3">
      <c r="B53689" s="73"/>
      <c r="D53689" s="73"/>
      <c r="P53689" s="73"/>
      <c r="T53689" s="73"/>
      <c r="U53689" s="73"/>
      <c r="V53689" s="73"/>
      <c r="X53689" s="12"/>
    </row>
    <row r="53690" spans="2:24" x14ac:dyDescent="0.3">
      <c r="B53690" s="73"/>
      <c r="D53690" s="73"/>
      <c r="P53690" s="73"/>
      <c r="T53690" s="73"/>
      <c r="U53690" s="73"/>
      <c r="V53690" s="73"/>
      <c r="X53690" s="12"/>
    </row>
    <row r="53691" spans="2:24" x14ac:dyDescent="0.3">
      <c r="B53691" s="73"/>
      <c r="D53691" s="73"/>
      <c r="P53691" s="73"/>
      <c r="T53691" s="73"/>
      <c r="U53691" s="73"/>
      <c r="V53691" s="73"/>
      <c r="X53691" s="12"/>
    </row>
    <row r="53692" spans="2:24" x14ac:dyDescent="0.3">
      <c r="B53692" s="73"/>
      <c r="D53692" s="73"/>
      <c r="P53692" s="73"/>
      <c r="T53692" s="73"/>
      <c r="U53692" s="73"/>
      <c r="V53692" s="73"/>
      <c r="X53692" s="12"/>
    </row>
    <row r="53693" spans="2:24" x14ac:dyDescent="0.3">
      <c r="B53693" s="73"/>
      <c r="D53693" s="73"/>
      <c r="P53693" s="73"/>
      <c r="T53693" s="73"/>
      <c r="U53693" s="73"/>
      <c r="V53693" s="73"/>
      <c r="X53693" s="12"/>
    </row>
    <row r="53694" spans="2:24" x14ac:dyDescent="0.3">
      <c r="B53694" s="73"/>
      <c r="D53694" s="73"/>
      <c r="P53694" s="73"/>
      <c r="T53694" s="73"/>
      <c r="U53694" s="73"/>
      <c r="V53694" s="73"/>
      <c r="X53694" s="12"/>
    </row>
    <row r="53695" spans="2:24" x14ac:dyDescent="0.3">
      <c r="B53695" s="73"/>
      <c r="D53695" s="73"/>
      <c r="P53695" s="73"/>
      <c r="T53695" s="73"/>
      <c r="U53695" s="73"/>
      <c r="V53695" s="73"/>
      <c r="X53695" s="12"/>
    </row>
    <row r="53696" spans="2:24" x14ac:dyDescent="0.3">
      <c r="B53696" s="73"/>
      <c r="D53696" s="73"/>
      <c r="P53696" s="73"/>
      <c r="T53696" s="73"/>
      <c r="U53696" s="73"/>
      <c r="V53696" s="73"/>
      <c r="X53696" s="12"/>
    </row>
    <row r="53697" spans="2:24" x14ac:dyDescent="0.3">
      <c r="B53697" s="73"/>
      <c r="D53697" s="73"/>
      <c r="P53697" s="73"/>
      <c r="T53697" s="73"/>
      <c r="U53697" s="73"/>
      <c r="V53697" s="73"/>
      <c r="X53697" s="12"/>
    </row>
    <row r="53698" spans="2:24" x14ac:dyDescent="0.3">
      <c r="B53698" s="73"/>
      <c r="D53698" s="73"/>
      <c r="P53698" s="73"/>
      <c r="T53698" s="73"/>
      <c r="U53698" s="73"/>
      <c r="V53698" s="73"/>
      <c r="X53698" s="12"/>
    </row>
    <row r="53699" spans="2:24" x14ac:dyDescent="0.3">
      <c r="B53699" s="73"/>
      <c r="D53699" s="73"/>
      <c r="P53699" s="73"/>
      <c r="T53699" s="73"/>
      <c r="U53699" s="73"/>
      <c r="V53699" s="73"/>
      <c r="X53699" s="12"/>
    </row>
    <row r="53700" spans="2:24" x14ac:dyDescent="0.3">
      <c r="B53700" s="73"/>
      <c r="D53700" s="73"/>
      <c r="P53700" s="73"/>
      <c r="T53700" s="73"/>
      <c r="U53700" s="73"/>
      <c r="V53700" s="73"/>
      <c r="X53700" s="12"/>
    </row>
    <row r="53701" spans="2:24" x14ac:dyDescent="0.3">
      <c r="B53701" s="73"/>
      <c r="D53701" s="73"/>
      <c r="P53701" s="73"/>
      <c r="T53701" s="73"/>
      <c r="U53701" s="73"/>
      <c r="V53701" s="73"/>
      <c r="X53701" s="12"/>
    </row>
    <row r="53702" spans="2:24" x14ac:dyDescent="0.3">
      <c r="B53702" s="73"/>
      <c r="D53702" s="73"/>
      <c r="P53702" s="73"/>
      <c r="T53702" s="73"/>
      <c r="U53702" s="73"/>
      <c r="V53702" s="73"/>
      <c r="X53702" s="12"/>
    </row>
    <row r="53703" spans="2:24" x14ac:dyDescent="0.3">
      <c r="B53703" s="73"/>
      <c r="D53703" s="73"/>
      <c r="P53703" s="73"/>
      <c r="T53703" s="73"/>
      <c r="U53703" s="73"/>
      <c r="V53703" s="73"/>
      <c r="X53703" s="12"/>
    </row>
    <row r="53704" spans="2:24" x14ac:dyDescent="0.3">
      <c r="B53704" s="73"/>
      <c r="D53704" s="73"/>
      <c r="P53704" s="73"/>
      <c r="T53704" s="73"/>
      <c r="U53704" s="73"/>
      <c r="V53704" s="73"/>
      <c r="X53704" s="12"/>
    </row>
    <row r="53705" spans="2:24" x14ac:dyDescent="0.3">
      <c r="B53705" s="73"/>
      <c r="D53705" s="73"/>
      <c r="P53705" s="73"/>
      <c r="T53705" s="73"/>
      <c r="U53705" s="73"/>
      <c r="V53705" s="73"/>
      <c r="X53705" s="12"/>
    </row>
    <row r="53706" spans="2:24" x14ac:dyDescent="0.3">
      <c r="B53706" s="73"/>
      <c r="D53706" s="73"/>
      <c r="P53706" s="73"/>
      <c r="T53706" s="73"/>
      <c r="U53706" s="73"/>
      <c r="V53706" s="73"/>
      <c r="X53706" s="12"/>
    </row>
    <row r="53707" spans="2:24" x14ac:dyDescent="0.3">
      <c r="B53707" s="73"/>
      <c r="D53707" s="73"/>
      <c r="P53707" s="73"/>
      <c r="T53707" s="73"/>
      <c r="U53707" s="73"/>
      <c r="V53707" s="73"/>
      <c r="X53707" s="12"/>
    </row>
    <row r="53708" spans="2:24" x14ac:dyDescent="0.3">
      <c r="B53708" s="73"/>
      <c r="D53708" s="73"/>
      <c r="P53708" s="73"/>
      <c r="T53708" s="73"/>
      <c r="U53708" s="73"/>
      <c r="V53708" s="73"/>
      <c r="X53708" s="12"/>
    </row>
    <row r="53709" spans="2:24" x14ac:dyDescent="0.3">
      <c r="B53709" s="73"/>
      <c r="D53709" s="73"/>
      <c r="P53709" s="73"/>
      <c r="T53709" s="73"/>
      <c r="U53709" s="73"/>
      <c r="V53709" s="73"/>
      <c r="X53709" s="12"/>
    </row>
    <row r="53710" spans="2:24" x14ac:dyDescent="0.3">
      <c r="B53710" s="73"/>
      <c r="D53710" s="73"/>
      <c r="P53710" s="73"/>
      <c r="T53710" s="73"/>
      <c r="U53710" s="73"/>
      <c r="V53710" s="73"/>
      <c r="X53710" s="12"/>
    </row>
    <row r="53711" spans="2:24" x14ac:dyDescent="0.3">
      <c r="B53711" s="73"/>
      <c r="D53711" s="73"/>
      <c r="P53711" s="73"/>
      <c r="T53711" s="73"/>
      <c r="U53711" s="73"/>
      <c r="V53711" s="73"/>
      <c r="X53711" s="12"/>
    </row>
    <row r="53712" spans="2:24" x14ac:dyDescent="0.3">
      <c r="B53712" s="73"/>
      <c r="D53712" s="73"/>
      <c r="P53712" s="73"/>
      <c r="T53712" s="73"/>
      <c r="U53712" s="73"/>
      <c r="V53712" s="73"/>
      <c r="X53712" s="12"/>
    </row>
    <row r="53713" spans="2:24" x14ac:dyDescent="0.3">
      <c r="B53713" s="73"/>
      <c r="D53713" s="73"/>
      <c r="P53713" s="73"/>
      <c r="T53713" s="73"/>
      <c r="U53713" s="73"/>
      <c r="V53713" s="73"/>
      <c r="X53713" s="12"/>
    </row>
    <row r="53714" spans="2:24" x14ac:dyDescent="0.3">
      <c r="B53714" s="73"/>
      <c r="D53714" s="73"/>
      <c r="P53714" s="73"/>
      <c r="T53714" s="73"/>
      <c r="U53714" s="73"/>
      <c r="V53714" s="73"/>
      <c r="X53714" s="12"/>
    </row>
    <row r="53715" spans="2:24" x14ac:dyDescent="0.3">
      <c r="B53715" s="73"/>
      <c r="D53715" s="73"/>
      <c r="P53715" s="73"/>
      <c r="T53715" s="73"/>
      <c r="U53715" s="73"/>
      <c r="V53715" s="73"/>
      <c r="X53715" s="12"/>
    </row>
    <row r="53716" spans="2:24" x14ac:dyDescent="0.3">
      <c r="B53716" s="73"/>
      <c r="D53716" s="73"/>
      <c r="P53716" s="73"/>
      <c r="T53716" s="73"/>
      <c r="U53716" s="73"/>
      <c r="V53716" s="73"/>
      <c r="X53716" s="12"/>
    </row>
    <row r="53717" spans="2:24" x14ac:dyDescent="0.3">
      <c r="B53717" s="73"/>
      <c r="D53717" s="73"/>
      <c r="P53717" s="73"/>
      <c r="T53717" s="73"/>
      <c r="U53717" s="73"/>
      <c r="V53717" s="73"/>
      <c r="X53717" s="12"/>
    </row>
    <row r="53718" spans="2:24" x14ac:dyDescent="0.3">
      <c r="B53718" s="73"/>
      <c r="D53718" s="73"/>
      <c r="P53718" s="73"/>
      <c r="T53718" s="73"/>
      <c r="U53718" s="73"/>
      <c r="V53718" s="73"/>
      <c r="X53718" s="12"/>
    </row>
    <row r="53719" spans="2:24" x14ac:dyDescent="0.3">
      <c r="B53719" s="73"/>
      <c r="D53719" s="73"/>
      <c r="P53719" s="73"/>
      <c r="T53719" s="73"/>
      <c r="U53719" s="73"/>
      <c r="V53719" s="73"/>
      <c r="X53719" s="12"/>
    </row>
    <row r="53720" spans="2:24" x14ac:dyDescent="0.3">
      <c r="B53720" s="73"/>
      <c r="D53720" s="73"/>
      <c r="P53720" s="73"/>
      <c r="T53720" s="73"/>
      <c r="U53720" s="73"/>
      <c r="V53720" s="73"/>
      <c r="X53720" s="12"/>
    </row>
    <row r="53721" spans="2:24" x14ac:dyDescent="0.3">
      <c r="B53721" s="73"/>
      <c r="D53721" s="73"/>
      <c r="P53721" s="73"/>
      <c r="T53721" s="73"/>
      <c r="U53721" s="73"/>
      <c r="V53721" s="73"/>
      <c r="X53721" s="12"/>
    </row>
    <row r="53722" spans="2:24" x14ac:dyDescent="0.3">
      <c r="B53722" s="73"/>
      <c r="D53722" s="73"/>
      <c r="P53722" s="73"/>
      <c r="T53722" s="73"/>
      <c r="U53722" s="73"/>
      <c r="V53722" s="73"/>
      <c r="X53722" s="12"/>
    </row>
    <row r="53723" spans="2:24" x14ac:dyDescent="0.3">
      <c r="B53723" s="73"/>
      <c r="D53723" s="73"/>
      <c r="P53723" s="73"/>
      <c r="T53723" s="73"/>
      <c r="U53723" s="73"/>
      <c r="V53723" s="73"/>
      <c r="X53723" s="12"/>
    </row>
    <row r="53724" spans="2:24" x14ac:dyDescent="0.3">
      <c r="B53724" s="73"/>
      <c r="D53724" s="73"/>
      <c r="P53724" s="73"/>
      <c r="T53724" s="73"/>
      <c r="U53724" s="73"/>
      <c r="V53724" s="73"/>
      <c r="X53724" s="12"/>
    </row>
    <row r="53725" spans="2:24" x14ac:dyDescent="0.3">
      <c r="B53725" s="73"/>
      <c r="D53725" s="73"/>
      <c r="P53725" s="73"/>
      <c r="T53725" s="73"/>
      <c r="U53725" s="73"/>
      <c r="V53725" s="73"/>
      <c r="X53725" s="12"/>
    </row>
    <row r="53726" spans="2:24" x14ac:dyDescent="0.3">
      <c r="B53726" s="73"/>
      <c r="D53726" s="73"/>
      <c r="P53726" s="73"/>
      <c r="T53726" s="73"/>
      <c r="U53726" s="73"/>
      <c r="V53726" s="73"/>
      <c r="X53726" s="12"/>
    </row>
    <row r="53727" spans="2:24" x14ac:dyDescent="0.3">
      <c r="B53727" s="73"/>
      <c r="D53727" s="73"/>
      <c r="P53727" s="73"/>
      <c r="T53727" s="73"/>
      <c r="U53727" s="73"/>
      <c r="V53727" s="73"/>
      <c r="X53727" s="12"/>
    </row>
    <row r="53728" spans="2:24" x14ac:dyDescent="0.3">
      <c r="B53728" s="73"/>
      <c r="D53728" s="73"/>
      <c r="P53728" s="73"/>
      <c r="T53728" s="73"/>
      <c r="U53728" s="73"/>
      <c r="V53728" s="73"/>
      <c r="X53728" s="12"/>
    </row>
    <row r="53729" spans="2:24" x14ac:dyDescent="0.3">
      <c r="B53729" s="73"/>
      <c r="D53729" s="73"/>
      <c r="P53729" s="73"/>
      <c r="T53729" s="73"/>
      <c r="U53729" s="73"/>
      <c r="V53729" s="73"/>
      <c r="X53729" s="12"/>
    </row>
    <row r="53730" spans="2:24" x14ac:dyDescent="0.3">
      <c r="B53730" s="73"/>
      <c r="D53730" s="73"/>
      <c r="P53730" s="73"/>
      <c r="T53730" s="73"/>
      <c r="U53730" s="73"/>
      <c r="V53730" s="73"/>
      <c r="X53730" s="12"/>
    </row>
    <row r="53731" spans="2:24" x14ac:dyDescent="0.3">
      <c r="B53731" s="73"/>
      <c r="D53731" s="73"/>
      <c r="P53731" s="73"/>
      <c r="T53731" s="73"/>
      <c r="U53731" s="73"/>
      <c r="V53731" s="73"/>
      <c r="X53731" s="12"/>
    </row>
    <row r="53732" spans="2:24" x14ac:dyDescent="0.3">
      <c r="B53732" s="73"/>
      <c r="D53732" s="73"/>
      <c r="P53732" s="73"/>
      <c r="T53732" s="73"/>
      <c r="U53732" s="73"/>
      <c r="V53732" s="73"/>
      <c r="X53732" s="12"/>
    </row>
    <row r="53733" spans="2:24" x14ac:dyDescent="0.3">
      <c r="B53733" s="73"/>
      <c r="D53733" s="73"/>
      <c r="P53733" s="73"/>
      <c r="T53733" s="73"/>
      <c r="U53733" s="73"/>
      <c r="V53733" s="73"/>
      <c r="X53733" s="12"/>
    </row>
    <row r="53734" spans="2:24" x14ac:dyDescent="0.3">
      <c r="B53734" s="73"/>
      <c r="D53734" s="73"/>
      <c r="P53734" s="73"/>
      <c r="T53734" s="73"/>
      <c r="U53734" s="73"/>
      <c r="V53734" s="73"/>
      <c r="X53734" s="12"/>
    </row>
    <row r="53735" spans="2:24" x14ac:dyDescent="0.3">
      <c r="B53735" s="73"/>
      <c r="D53735" s="73"/>
      <c r="P53735" s="73"/>
      <c r="T53735" s="73"/>
      <c r="U53735" s="73"/>
      <c r="V53735" s="73"/>
      <c r="X53735" s="12"/>
    </row>
    <row r="53736" spans="2:24" x14ac:dyDescent="0.3">
      <c r="B53736" s="73"/>
      <c r="D53736" s="73"/>
      <c r="P53736" s="73"/>
      <c r="T53736" s="73"/>
      <c r="U53736" s="73"/>
      <c r="V53736" s="73"/>
      <c r="X53736" s="12"/>
    </row>
    <row r="53737" spans="2:24" x14ac:dyDescent="0.3">
      <c r="B53737" s="73"/>
      <c r="D53737" s="73"/>
      <c r="P53737" s="73"/>
      <c r="T53737" s="73"/>
      <c r="U53737" s="73"/>
      <c r="V53737" s="73"/>
      <c r="X53737" s="12"/>
    </row>
    <row r="53738" spans="2:24" x14ac:dyDescent="0.3">
      <c r="B53738" s="73"/>
      <c r="D53738" s="73"/>
      <c r="P53738" s="73"/>
      <c r="T53738" s="73"/>
      <c r="U53738" s="73"/>
      <c r="V53738" s="73"/>
      <c r="X53738" s="12"/>
    </row>
    <row r="53739" spans="2:24" x14ac:dyDescent="0.3">
      <c r="B53739" s="73"/>
      <c r="D53739" s="73"/>
      <c r="P53739" s="73"/>
      <c r="T53739" s="73"/>
      <c r="U53739" s="73"/>
      <c r="V53739" s="73"/>
      <c r="X53739" s="12"/>
    </row>
    <row r="53740" spans="2:24" x14ac:dyDescent="0.3">
      <c r="B53740" s="73"/>
      <c r="D53740" s="73"/>
      <c r="P53740" s="73"/>
      <c r="T53740" s="73"/>
      <c r="U53740" s="73"/>
      <c r="V53740" s="73"/>
      <c r="X53740" s="12"/>
    </row>
    <row r="53741" spans="2:24" x14ac:dyDescent="0.3">
      <c r="B53741" s="73"/>
      <c r="D53741" s="73"/>
      <c r="P53741" s="73"/>
      <c r="T53741" s="73"/>
      <c r="U53741" s="73"/>
      <c r="V53741" s="73"/>
      <c r="X53741" s="12"/>
    </row>
    <row r="53742" spans="2:24" x14ac:dyDescent="0.3">
      <c r="B53742" s="73"/>
      <c r="D53742" s="73"/>
      <c r="P53742" s="73"/>
      <c r="T53742" s="73"/>
      <c r="U53742" s="73"/>
      <c r="V53742" s="73"/>
      <c r="X53742" s="12"/>
    </row>
    <row r="53743" spans="2:24" x14ac:dyDescent="0.3">
      <c r="B53743" s="73"/>
      <c r="D53743" s="73"/>
      <c r="P53743" s="73"/>
      <c r="T53743" s="73"/>
      <c r="U53743" s="73"/>
      <c r="V53743" s="73"/>
      <c r="X53743" s="12"/>
    </row>
    <row r="53744" spans="2:24" x14ac:dyDescent="0.3">
      <c r="B53744" s="73"/>
      <c r="D53744" s="73"/>
      <c r="P53744" s="73"/>
      <c r="T53744" s="73"/>
      <c r="U53744" s="73"/>
      <c r="V53744" s="73"/>
      <c r="X53744" s="12"/>
    </row>
    <row r="53745" spans="2:24" x14ac:dyDescent="0.3">
      <c r="B53745" s="73"/>
      <c r="D53745" s="73"/>
      <c r="P53745" s="73"/>
      <c r="T53745" s="73"/>
      <c r="U53745" s="73"/>
      <c r="V53745" s="73"/>
      <c r="X53745" s="12"/>
    </row>
    <row r="53746" spans="2:24" x14ac:dyDescent="0.3">
      <c r="B53746" s="73"/>
      <c r="D53746" s="73"/>
      <c r="P53746" s="73"/>
      <c r="T53746" s="73"/>
      <c r="U53746" s="73"/>
      <c r="V53746" s="73"/>
      <c r="X53746" s="12"/>
    </row>
    <row r="53747" spans="2:24" x14ac:dyDescent="0.3">
      <c r="B53747" s="73"/>
      <c r="D53747" s="73"/>
      <c r="P53747" s="73"/>
      <c r="T53747" s="73"/>
      <c r="U53747" s="73"/>
      <c r="V53747" s="73"/>
      <c r="X53747" s="12"/>
    </row>
    <row r="53748" spans="2:24" x14ac:dyDescent="0.3">
      <c r="B53748" s="73"/>
      <c r="D53748" s="73"/>
      <c r="P53748" s="73"/>
      <c r="T53748" s="73"/>
      <c r="U53748" s="73"/>
      <c r="V53748" s="73"/>
      <c r="X53748" s="12"/>
    </row>
    <row r="53749" spans="2:24" x14ac:dyDescent="0.3">
      <c r="B53749" s="73"/>
      <c r="D53749" s="73"/>
      <c r="P53749" s="73"/>
      <c r="T53749" s="73"/>
      <c r="U53749" s="73"/>
      <c r="V53749" s="73"/>
      <c r="X53749" s="12"/>
    </row>
    <row r="53750" spans="2:24" x14ac:dyDescent="0.3">
      <c r="B53750" s="73"/>
      <c r="D53750" s="73"/>
      <c r="P53750" s="73"/>
      <c r="T53750" s="73"/>
      <c r="U53750" s="73"/>
      <c r="V53750" s="73"/>
      <c r="X53750" s="12"/>
    </row>
    <row r="53751" spans="2:24" x14ac:dyDescent="0.3">
      <c r="B53751" s="73"/>
      <c r="D53751" s="73"/>
      <c r="P53751" s="73"/>
      <c r="T53751" s="73"/>
      <c r="U53751" s="73"/>
      <c r="V53751" s="73"/>
      <c r="X53751" s="12"/>
    </row>
    <row r="53752" spans="2:24" x14ac:dyDescent="0.3">
      <c r="B53752" s="73"/>
      <c r="D53752" s="73"/>
      <c r="P53752" s="73"/>
      <c r="T53752" s="73"/>
      <c r="U53752" s="73"/>
      <c r="V53752" s="73"/>
      <c r="X53752" s="12"/>
    </row>
    <row r="53753" spans="2:24" x14ac:dyDescent="0.3">
      <c r="B53753" s="73"/>
      <c r="D53753" s="73"/>
      <c r="P53753" s="73"/>
      <c r="T53753" s="73"/>
      <c r="U53753" s="73"/>
      <c r="V53753" s="73"/>
      <c r="X53753" s="12"/>
    </row>
    <row r="53754" spans="2:24" x14ac:dyDescent="0.3">
      <c r="B53754" s="73"/>
      <c r="D53754" s="73"/>
      <c r="P53754" s="73"/>
      <c r="T53754" s="73"/>
      <c r="U53754" s="73"/>
      <c r="V53754" s="73"/>
      <c r="X53754" s="12"/>
    </row>
    <row r="53755" spans="2:24" x14ac:dyDescent="0.3">
      <c r="B53755" s="73"/>
      <c r="D53755" s="73"/>
      <c r="P53755" s="73"/>
      <c r="T53755" s="73"/>
      <c r="U53755" s="73"/>
      <c r="V53755" s="73"/>
      <c r="X53755" s="12"/>
    </row>
    <row r="53756" spans="2:24" x14ac:dyDescent="0.3">
      <c r="B53756" s="73"/>
      <c r="D53756" s="73"/>
      <c r="P53756" s="73"/>
      <c r="T53756" s="73"/>
      <c r="U53756" s="73"/>
      <c r="V53756" s="73"/>
      <c r="X53756" s="12"/>
    </row>
    <row r="53757" spans="2:24" x14ac:dyDescent="0.3">
      <c r="B53757" s="73"/>
      <c r="D53757" s="73"/>
      <c r="P53757" s="73"/>
      <c r="T53757" s="73"/>
      <c r="U53757" s="73"/>
      <c r="V53757" s="73"/>
      <c r="X53757" s="12"/>
    </row>
    <row r="53758" spans="2:24" x14ac:dyDescent="0.3">
      <c r="B53758" s="73"/>
      <c r="D53758" s="73"/>
      <c r="P53758" s="73"/>
      <c r="T53758" s="73"/>
      <c r="U53758" s="73"/>
      <c r="V53758" s="73"/>
      <c r="X53758" s="12"/>
    </row>
    <row r="53759" spans="2:24" x14ac:dyDescent="0.3">
      <c r="B53759" s="73"/>
      <c r="D53759" s="73"/>
      <c r="P53759" s="73"/>
      <c r="T53759" s="73"/>
      <c r="U53759" s="73"/>
      <c r="V53759" s="73"/>
      <c r="X53759" s="12"/>
    </row>
    <row r="53760" spans="2:24" x14ac:dyDescent="0.3">
      <c r="B53760" s="73"/>
      <c r="D53760" s="73"/>
      <c r="P53760" s="73"/>
      <c r="T53760" s="73"/>
      <c r="U53760" s="73"/>
      <c r="V53760" s="73"/>
      <c r="X53760" s="12"/>
    </row>
    <row r="53761" spans="2:24" x14ac:dyDescent="0.3">
      <c r="B53761" s="73"/>
      <c r="D53761" s="73"/>
      <c r="P53761" s="73"/>
      <c r="T53761" s="73"/>
      <c r="U53761" s="73"/>
      <c r="V53761" s="73"/>
      <c r="X53761" s="12"/>
    </row>
    <row r="53762" spans="2:24" x14ac:dyDescent="0.3">
      <c r="B53762" s="73"/>
      <c r="D53762" s="73"/>
      <c r="P53762" s="73"/>
      <c r="T53762" s="73"/>
      <c r="U53762" s="73"/>
      <c r="V53762" s="73"/>
      <c r="X53762" s="12"/>
    </row>
    <row r="53763" spans="2:24" x14ac:dyDescent="0.3">
      <c r="B53763" s="73"/>
      <c r="D53763" s="73"/>
      <c r="P53763" s="73"/>
      <c r="T53763" s="73"/>
      <c r="U53763" s="73"/>
      <c r="V53763" s="73"/>
      <c r="X53763" s="12"/>
    </row>
    <row r="53764" spans="2:24" x14ac:dyDescent="0.3">
      <c r="B53764" s="73"/>
      <c r="D53764" s="73"/>
      <c r="P53764" s="73"/>
      <c r="T53764" s="73"/>
      <c r="U53764" s="73"/>
      <c r="V53764" s="73"/>
      <c r="X53764" s="12"/>
    </row>
    <row r="53765" spans="2:24" x14ac:dyDescent="0.3">
      <c r="B53765" s="73"/>
      <c r="D53765" s="73"/>
      <c r="P53765" s="73"/>
      <c r="T53765" s="73"/>
      <c r="U53765" s="73"/>
      <c r="V53765" s="73"/>
      <c r="X53765" s="12"/>
    </row>
    <row r="53766" spans="2:24" x14ac:dyDescent="0.3">
      <c r="B53766" s="73"/>
      <c r="D53766" s="73"/>
      <c r="P53766" s="73"/>
      <c r="T53766" s="73"/>
      <c r="U53766" s="73"/>
      <c r="V53766" s="73"/>
      <c r="X53766" s="12"/>
    </row>
    <row r="53767" spans="2:24" x14ac:dyDescent="0.3">
      <c r="B53767" s="73"/>
      <c r="D53767" s="73"/>
      <c r="P53767" s="73"/>
      <c r="T53767" s="73"/>
      <c r="U53767" s="73"/>
      <c r="V53767" s="73"/>
      <c r="X53767" s="12"/>
    </row>
    <row r="53768" spans="2:24" x14ac:dyDescent="0.3">
      <c r="B53768" s="73"/>
      <c r="D53768" s="73"/>
      <c r="P53768" s="73"/>
      <c r="T53768" s="73"/>
      <c r="U53768" s="73"/>
      <c r="V53768" s="73"/>
      <c r="X53768" s="12"/>
    </row>
    <row r="53769" spans="2:24" x14ac:dyDescent="0.3">
      <c r="B53769" s="73"/>
      <c r="D53769" s="73"/>
      <c r="P53769" s="73"/>
      <c r="T53769" s="73"/>
      <c r="U53769" s="73"/>
      <c r="V53769" s="73"/>
      <c r="X53769" s="12"/>
    </row>
    <row r="53770" spans="2:24" x14ac:dyDescent="0.3">
      <c r="B53770" s="73"/>
      <c r="D53770" s="73"/>
      <c r="P53770" s="73"/>
      <c r="T53770" s="73"/>
      <c r="U53770" s="73"/>
      <c r="V53770" s="73"/>
      <c r="X53770" s="12"/>
    </row>
    <row r="53771" spans="2:24" x14ac:dyDescent="0.3">
      <c r="B53771" s="73"/>
      <c r="D53771" s="73"/>
      <c r="P53771" s="73"/>
      <c r="T53771" s="73"/>
      <c r="U53771" s="73"/>
      <c r="V53771" s="73"/>
      <c r="X53771" s="12"/>
    </row>
    <row r="53772" spans="2:24" x14ac:dyDescent="0.3">
      <c r="B53772" s="73"/>
      <c r="D53772" s="73"/>
      <c r="P53772" s="73"/>
      <c r="T53772" s="73"/>
      <c r="U53772" s="73"/>
      <c r="V53772" s="73"/>
      <c r="X53772" s="12"/>
    </row>
    <row r="53773" spans="2:24" x14ac:dyDescent="0.3">
      <c r="B53773" s="73"/>
      <c r="D53773" s="73"/>
      <c r="P53773" s="73"/>
      <c r="T53773" s="73"/>
      <c r="U53773" s="73"/>
      <c r="V53773" s="73"/>
      <c r="X53773" s="12"/>
    </row>
    <row r="53774" spans="2:24" x14ac:dyDescent="0.3">
      <c r="B53774" s="73"/>
      <c r="D53774" s="73"/>
      <c r="P53774" s="73"/>
      <c r="T53774" s="73"/>
      <c r="U53774" s="73"/>
      <c r="V53774" s="73"/>
      <c r="X53774" s="12"/>
    </row>
    <row r="53775" spans="2:24" x14ac:dyDescent="0.3">
      <c r="B53775" s="73"/>
      <c r="D53775" s="73"/>
      <c r="P53775" s="73"/>
      <c r="T53775" s="73"/>
      <c r="U53775" s="73"/>
      <c r="V53775" s="73"/>
      <c r="X53775" s="12"/>
    </row>
    <row r="53776" spans="2:24" x14ac:dyDescent="0.3">
      <c r="B53776" s="73"/>
      <c r="D53776" s="73"/>
      <c r="P53776" s="73"/>
      <c r="T53776" s="73"/>
      <c r="U53776" s="73"/>
      <c r="V53776" s="73"/>
      <c r="X53776" s="12"/>
    </row>
    <row r="53777" spans="2:24" x14ac:dyDescent="0.3">
      <c r="B53777" s="73"/>
      <c r="D53777" s="73"/>
      <c r="P53777" s="73"/>
      <c r="T53777" s="73"/>
      <c r="U53777" s="73"/>
      <c r="V53777" s="73"/>
      <c r="X53777" s="12"/>
    </row>
    <row r="53778" spans="2:24" x14ac:dyDescent="0.3">
      <c r="B53778" s="73"/>
      <c r="D53778" s="73"/>
      <c r="P53778" s="73"/>
      <c r="T53778" s="73"/>
      <c r="U53778" s="73"/>
      <c r="V53778" s="73"/>
      <c r="X53778" s="12"/>
    </row>
    <row r="53779" spans="2:24" x14ac:dyDescent="0.3">
      <c r="B53779" s="73"/>
      <c r="D53779" s="73"/>
      <c r="P53779" s="73"/>
      <c r="T53779" s="73"/>
      <c r="U53779" s="73"/>
      <c r="V53779" s="73"/>
      <c r="X53779" s="12"/>
    </row>
    <row r="53780" spans="2:24" x14ac:dyDescent="0.3">
      <c r="B53780" s="73"/>
      <c r="D53780" s="73"/>
      <c r="P53780" s="73"/>
      <c r="T53780" s="73"/>
      <c r="U53780" s="73"/>
      <c r="V53780" s="73"/>
      <c r="X53780" s="12"/>
    </row>
    <row r="53781" spans="2:24" x14ac:dyDescent="0.3">
      <c r="B53781" s="73"/>
      <c r="D53781" s="73"/>
      <c r="P53781" s="73"/>
      <c r="T53781" s="73"/>
      <c r="U53781" s="73"/>
      <c r="V53781" s="73"/>
      <c r="X53781" s="12"/>
    </row>
    <row r="53782" spans="2:24" x14ac:dyDescent="0.3">
      <c r="B53782" s="73"/>
      <c r="D53782" s="73"/>
      <c r="P53782" s="73"/>
      <c r="T53782" s="73"/>
      <c r="U53782" s="73"/>
      <c r="V53782" s="73"/>
      <c r="X53782" s="12"/>
    </row>
    <row r="53783" spans="2:24" x14ac:dyDescent="0.3">
      <c r="B53783" s="73"/>
      <c r="D53783" s="73"/>
      <c r="P53783" s="73"/>
      <c r="T53783" s="73"/>
      <c r="U53783" s="73"/>
      <c r="V53783" s="73"/>
      <c r="X53783" s="12"/>
    </row>
    <row r="53784" spans="2:24" x14ac:dyDescent="0.3">
      <c r="B53784" s="73"/>
      <c r="D53784" s="73"/>
      <c r="P53784" s="73"/>
      <c r="T53784" s="73"/>
      <c r="U53784" s="73"/>
      <c r="V53784" s="73"/>
      <c r="X53784" s="12"/>
    </row>
    <row r="53785" spans="2:24" x14ac:dyDescent="0.3">
      <c r="B53785" s="73"/>
      <c r="D53785" s="73"/>
      <c r="P53785" s="73"/>
      <c r="T53785" s="73"/>
      <c r="U53785" s="73"/>
      <c r="V53785" s="73"/>
      <c r="X53785" s="12"/>
    </row>
    <row r="53786" spans="2:24" x14ac:dyDescent="0.3">
      <c r="B53786" s="73"/>
      <c r="D53786" s="73"/>
      <c r="P53786" s="73"/>
      <c r="T53786" s="73"/>
      <c r="U53786" s="73"/>
      <c r="V53786" s="73"/>
      <c r="X53786" s="12"/>
    </row>
    <row r="53787" spans="2:24" x14ac:dyDescent="0.3">
      <c r="B53787" s="73"/>
      <c r="D53787" s="73"/>
      <c r="P53787" s="73"/>
      <c r="T53787" s="73"/>
      <c r="U53787" s="73"/>
      <c r="V53787" s="73"/>
      <c r="X53787" s="12"/>
    </row>
    <row r="53788" spans="2:24" x14ac:dyDescent="0.3">
      <c r="B53788" s="73"/>
      <c r="D53788" s="73"/>
      <c r="P53788" s="73"/>
      <c r="T53788" s="73"/>
      <c r="U53788" s="73"/>
      <c r="V53788" s="73"/>
      <c r="X53788" s="12"/>
    </row>
    <row r="53789" spans="2:24" x14ac:dyDescent="0.3">
      <c r="B53789" s="73"/>
      <c r="D53789" s="73"/>
      <c r="P53789" s="73"/>
      <c r="T53789" s="73"/>
      <c r="U53789" s="73"/>
      <c r="V53789" s="73"/>
      <c r="X53789" s="12"/>
    </row>
    <row r="53790" spans="2:24" x14ac:dyDescent="0.3">
      <c r="B53790" s="73"/>
      <c r="D53790" s="73"/>
      <c r="P53790" s="73"/>
      <c r="T53790" s="73"/>
      <c r="U53790" s="73"/>
      <c r="V53790" s="73"/>
      <c r="X53790" s="12"/>
    </row>
    <row r="53791" spans="2:24" x14ac:dyDescent="0.3">
      <c r="B53791" s="73"/>
      <c r="D53791" s="73"/>
      <c r="P53791" s="73"/>
      <c r="T53791" s="73"/>
      <c r="U53791" s="73"/>
      <c r="V53791" s="73"/>
      <c r="X53791" s="12"/>
    </row>
    <row r="53792" spans="2:24" x14ac:dyDescent="0.3">
      <c r="B53792" s="73"/>
      <c r="D53792" s="73"/>
      <c r="P53792" s="73"/>
      <c r="T53792" s="73"/>
      <c r="U53792" s="73"/>
      <c r="V53792" s="73"/>
      <c r="X53792" s="12"/>
    </row>
    <row r="53793" spans="2:24" x14ac:dyDescent="0.3">
      <c r="B53793" s="73"/>
      <c r="D53793" s="73"/>
      <c r="P53793" s="73"/>
      <c r="T53793" s="73"/>
      <c r="U53793" s="73"/>
      <c r="V53793" s="73"/>
      <c r="X53793" s="12"/>
    </row>
    <row r="53794" spans="2:24" x14ac:dyDescent="0.3">
      <c r="B53794" s="73"/>
      <c r="D53794" s="73"/>
      <c r="P53794" s="73"/>
      <c r="T53794" s="73"/>
      <c r="U53794" s="73"/>
      <c r="V53794" s="73"/>
      <c r="X53794" s="12"/>
    </row>
    <row r="53795" spans="2:24" x14ac:dyDescent="0.3">
      <c r="B53795" s="73"/>
      <c r="D53795" s="73"/>
      <c r="P53795" s="73"/>
      <c r="T53795" s="73"/>
      <c r="U53795" s="73"/>
      <c r="V53795" s="73"/>
      <c r="X53795" s="12"/>
    </row>
    <row r="53796" spans="2:24" x14ac:dyDescent="0.3">
      <c r="B53796" s="73"/>
      <c r="D53796" s="73"/>
      <c r="P53796" s="73"/>
      <c r="T53796" s="73"/>
      <c r="U53796" s="73"/>
      <c r="V53796" s="73"/>
      <c r="X53796" s="12"/>
    </row>
    <row r="53797" spans="2:24" x14ac:dyDescent="0.3">
      <c r="B53797" s="73"/>
      <c r="D53797" s="73"/>
      <c r="P53797" s="73"/>
      <c r="T53797" s="73"/>
      <c r="U53797" s="73"/>
      <c r="V53797" s="73"/>
      <c r="X53797" s="12"/>
    </row>
    <row r="53798" spans="2:24" x14ac:dyDescent="0.3">
      <c r="B53798" s="73"/>
      <c r="D53798" s="73"/>
      <c r="P53798" s="73"/>
      <c r="T53798" s="73"/>
      <c r="U53798" s="73"/>
      <c r="V53798" s="73"/>
      <c r="X53798" s="12"/>
    </row>
    <row r="53799" spans="2:24" x14ac:dyDescent="0.3">
      <c r="B53799" s="73"/>
      <c r="D53799" s="73"/>
      <c r="P53799" s="73"/>
      <c r="T53799" s="73"/>
      <c r="U53799" s="73"/>
      <c r="V53799" s="73"/>
      <c r="X53799" s="12"/>
    </row>
    <row r="53800" spans="2:24" x14ac:dyDescent="0.3">
      <c r="B53800" s="73"/>
      <c r="D53800" s="73"/>
      <c r="P53800" s="73"/>
      <c r="T53800" s="73"/>
      <c r="U53800" s="73"/>
      <c r="V53800" s="73"/>
      <c r="X53800" s="12"/>
    </row>
    <row r="53801" spans="2:24" x14ac:dyDescent="0.3">
      <c r="B53801" s="73"/>
      <c r="D53801" s="73"/>
      <c r="P53801" s="73"/>
      <c r="T53801" s="73"/>
      <c r="U53801" s="73"/>
      <c r="V53801" s="73"/>
      <c r="X53801" s="12"/>
    </row>
    <row r="53802" spans="2:24" x14ac:dyDescent="0.3">
      <c r="B53802" s="73"/>
      <c r="D53802" s="73"/>
      <c r="P53802" s="73"/>
      <c r="T53802" s="73"/>
      <c r="U53802" s="73"/>
      <c r="V53802" s="73"/>
      <c r="X53802" s="12"/>
    </row>
    <row r="53803" spans="2:24" x14ac:dyDescent="0.3">
      <c r="B53803" s="73"/>
      <c r="D53803" s="73"/>
      <c r="P53803" s="73"/>
      <c r="T53803" s="73"/>
      <c r="U53803" s="73"/>
      <c r="V53803" s="73"/>
      <c r="X53803" s="12"/>
    </row>
    <row r="53804" spans="2:24" x14ac:dyDescent="0.3">
      <c r="B53804" s="73"/>
      <c r="D53804" s="73"/>
      <c r="P53804" s="73"/>
      <c r="T53804" s="73"/>
      <c r="U53804" s="73"/>
      <c r="V53804" s="73"/>
      <c r="X53804" s="12"/>
    </row>
    <row r="53805" spans="2:24" x14ac:dyDescent="0.3">
      <c r="B53805" s="73"/>
      <c r="D53805" s="73"/>
      <c r="P53805" s="73"/>
      <c r="T53805" s="73"/>
      <c r="U53805" s="73"/>
      <c r="V53805" s="73"/>
      <c r="X53805" s="12"/>
    </row>
    <row r="53806" spans="2:24" x14ac:dyDescent="0.3">
      <c r="B53806" s="73"/>
      <c r="D53806" s="73"/>
      <c r="P53806" s="73"/>
      <c r="T53806" s="73"/>
      <c r="U53806" s="73"/>
      <c r="V53806" s="73"/>
      <c r="X53806" s="12"/>
    </row>
    <row r="53807" spans="2:24" x14ac:dyDescent="0.3">
      <c r="B53807" s="73"/>
      <c r="D53807" s="73"/>
      <c r="P53807" s="73"/>
      <c r="T53807" s="73"/>
      <c r="U53807" s="73"/>
      <c r="V53807" s="73"/>
      <c r="X53807" s="12"/>
    </row>
    <row r="53808" spans="2:24" x14ac:dyDescent="0.3">
      <c r="B53808" s="73"/>
      <c r="D53808" s="73"/>
      <c r="P53808" s="73"/>
      <c r="T53808" s="73"/>
      <c r="U53808" s="73"/>
      <c r="V53808" s="73"/>
      <c r="X53808" s="12"/>
    </row>
    <row r="53809" spans="2:24" x14ac:dyDescent="0.3">
      <c r="B53809" s="73"/>
      <c r="D53809" s="73"/>
      <c r="P53809" s="73"/>
      <c r="T53809" s="73"/>
      <c r="U53809" s="73"/>
      <c r="V53809" s="73"/>
      <c r="X53809" s="12"/>
    </row>
    <row r="53810" spans="2:24" x14ac:dyDescent="0.3">
      <c r="B53810" s="73"/>
      <c r="D53810" s="73"/>
      <c r="P53810" s="73"/>
      <c r="T53810" s="73"/>
      <c r="U53810" s="73"/>
      <c r="V53810" s="73"/>
      <c r="X53810" s="12"/>
    </row>
    <row r="53811" spans="2:24" x14ac:dyDescent="0.3">
      <c r="B53811" s="73"/>
      <c r="D53811" s="73"/>
      <c r="P53811" s="73"/>
      <c r="T53811" s="73"/>
      <c r="U53811" s="73"/>
      <c r="V53811" s="73"/>
      <c r="X53811" s="12"/>
    </row>
    <row r="53812" spans="2:24" x14ac:dyDescent="0.3">
      <c r="B53812" s="73"/>
      <c r="D53812" s="73"/>
      <c r="P53812" s="73"/>
      <c r="T53812" s="73"/>
      <c r="U53812" s="73"/>
      <c r="V53812" s="73"/>
      <c r="X53812" s="12"/>
    </row>
    <row r="53813" spans="2:24" x14ac:dyDescent="0.3">
      <c r="B53813" s="73"/>
      <c r="D53813" s="73"/>
      <c r="P53813" s="73"/>
      <c r="T53813" s="73"/>
      <c r="U53813" s="73"/>
      <c r="V53813" s="73"/>
      <c r="X53813" s="12"/>
    </row>
    <row r="53814" spans="2:24" x14ac:dyDescent="0.3">
      <c r="B53814" s="73"/>
      <c r="D53814" s="73"/>
      <c r="P53814" s="73"/>
      <c r="T53814" s="73"/>
      <c r="U53814" s="73"/>
      <c r="V53814" s="73"/>
      <c r="X53814" s="12"/>
    </row>
    <row r="53815" spans="2:24" x14ac:dyDescent="0.3">
      <c r="B53815" s="73"/>
      <c r="D53815" s="73"/>
      <c r="P53815" s="73"/>
      <c r="T53815" s="73"/>
      <c r="U53815" s="73"/>
      <c r="V53815" s="73"/>
      <c r="X53815" s="12"/>
    </row>
    <row r="53816" spans="2:24" x14ac:dyDescent="0.3">
      <c r="B53816" s="73"/>
      <c r="D53816" s="73"/>
      <c r="P53816" s="73"/>
      <c r="T53816" s="73"/>
      <c r="U53816" s="73"/>
      <c r="V53816" s="73"/>
      <c r="X53816" s="12"/>
    </row>
    <row r="53817" spans="2:24" x14ac:dyDescent="0.3">
      <c r="B53817" s="73"/>
      <c r="D53817" s="73"/>
      <c r="P53817" s="73"/>
      <c r="T53817" s="73"/>
      <c r="U53817" s="73"/>
      <c r="V53817" s="73"/>
      <c r="X53817" s="12"/>
    </row>
    <row r="53818" spans="2:24" x14ac:dyDescent="0.3">
      <c r="B53818" s="73"/>
      <c r="D53818" s="73"/>
      <c r="P53818" s="73"/>
      <c r="T53818" s="73"/>
      <c r="U53818" s="73"/>
      <c r="V53818" s="73"/>
      <c r="X53818" s="12"/>
    </row>
    <row r="53819" spans="2:24" x14ac:dyDescent="0.3">
      <c r="B53819" s="73"/>
      <c r="D53819" s="73"/>
      <c r="P53819" s="73"/>
      <c r="T53819" s="73"/>
      <c r="U53819" s="73"/>
      <c r="V53819" s="73"/>
      <c r="X53819" s="12"/>
    </row>
    <row r="53820" spans="2:24" x14ac:dyDescent="0.3">
      <c r="B53820" s="73"/>
      <c r="D53820" s="73"/>
      <c r="P53820" s="73"/>
      <c r="T53820" s="73"/>
      <c r="U53820" s="73"/>
      <c r="V53820" s="73"/>
      <c r="X53820" s="12"/>
    </row>
    <row r="53821" spans="2:24" x14ac:dyDescent="0.3">
      <c r="B53821" s="73"/>
      <c r="D53821" s="73"/>
      <c r="P53821" s="73"/>
      <c r="T53821" s="73"/>
      <c r="U53821" s="73"/>
      <c r="V53821" s="73"/>
      <c r="X53821" s="12"/>
    </row>
    <row r="53822" spans="2:24" x14ac:dyDescent="0.3">
      <c r="B53822" s="73"/>
      <c r="D53822" s="73"/>
      <c r="P53822" s="73"/>
      <c r="T53822" s="73"/>
      <c r="U53822" s="73"/>
      <c r="V53822" s="73"/>
      <c r="X53822" s="12"/>
    </row>
    <row r="53823" spans="2:24" x14ac:dyDescent="0.3">
      <c r="B53823" s="73"/>
      <c r="D53823" s="73"/>
      <c r="P53823" s="73"/>
      <c r="T53823" s="73"/>
      <c r="U53823" s="73"/>
      <c r="V53823" s="73"/>
      <c r="X53823" s="12"/>
    </row>
    <row r="53824" spans="2:24" x14ac:dyDescent="0.3">
      <c r="B53824" s="73"/>
      <c r="D53824" s="73"/>
      <c r="P53824" s="73"/>
      <c r="T53824" s="73"/>
      <c r="U53824" s="73"/>
      <c r="V53824" s="73"/>
      <c r="X53824" s="12"/>
    </row>
    <row r="53825" spans="2:24" x14ac:dyDescent="0.3">
      <c r="B53825" s="73"/>
      <c r="D53825" s="73"/>
      <c r="P53825" s="73"/>
      <c r="T53825" s="73"/>
      <c r="U53825" s="73"/>
      <c r="V53825" s="73"/>
      <c r="X53825" s="12"/>
    </row>
    <row r="53826" spans="2:24" x14ac:dyDescent="0.3">
      <c r="B53826" s="73"/>
      <c r="D53826" s="73"/>
      <c r="P53826" s="73"/>
      <c r="T53826" s="73"/>
      <c r="U53826" s="73"/>
      <c r="V53826" s="73"/>
      <c r="X53826" s="12"/>
    </row>
    <row r="53827" spans="2:24" x14ac:dyDescent="0.3">
      <c r="B53827" s="73"/>
      <c r="D53827" s="73"/>
      <c r="P53827" s="73"/>
      <c r="T53827" s="73"/>
      <c r="U53827" s="73"/>
      <c r="V53827" s="73"/>
      <c r="X53827" s="12"/>
    </row>
    <row r="53828" spans="2:24" x14ac:dyDescent="0.3">
      <c r="B53828" s="73"/>
      <c r="D53828" s="73"/>
      <c r="P53828" s="73"/>
      <c r="T53828" s="73"/>
      <c r="U53828" s="73"/>
      <c r="V53828" s="73"/>
      <c r="X53828" s="12"/>
    </row>
    <row r="53829" spans="2:24" x14ac:dyDescent="0.3">
      <c r="B53829" s="73"/>
      <c r="D53829" s="73"/>
      <c r="P53829" s="73"/>
      <c r="T53829" s="73"/>
      <c r="U53829" s="73"/>
      <c r="V53829" s="73"/>
      <c r="X53829" s="12"/>
    </row>
    <row r="53830" spans="2:24" x14ac:dyDescent="0.3">
      <c r="B53830" s="73"/>
      <c r="D53830" s="73"/>
      <c r="P53830" s="73"/>
      <c r="T53830" s="73"/>
      <c r="U53830" s="73"/>
      <c r="V53830" s="73"/>
      <c r="X53830" s="12"/>
    </row>
    <row r="53831" spans="2:24" x14ac:dyDescent="0.3">
      <c r="B53831" s="73"/>
      <c r="D53831" s="73"/>
      <c r="P53831" s="73"/>
      <c r="T53831" s="73"/>
      <c r="U53831" s="73"/>
      <c r="V53831" s="73"/>
      <c r="X53831" s="12"/>
    </row>
    <row r="53832" spans="2:24" x14ac:dyDescent="0.3">
      <c r="B53832" s="73"/>
      <c r="D53832" s="73"/>
      <c r="P53832" s="73"/>
      <c r="T53832" s="73"/>
      <c r="U53832" s="73"/>
      <c r="V53832" s="73"/>
      <c r="X53832" s="12"/>
    </row>
    <row r="53833" spans="2:24" x14ac:dyDescent="0.3">
      <c r="B53833" s="73"/>
      <c r="D53833" s="73"/>
      <c r="P53833" s="73"/>
      <c r="T53833" s="73"/>
      <c r="U53833" s="73"/>
      <c r="V53833" s="73"/>
      <c r="X53833" s="12"/>
    </row>
    <row r="53834" spans="2:24" x14ac:dyDescent="0.3">
      <c r="B53834" s="73"/>
      <c r="D53834" s="73"/>
      <c r="P53834" s="73"/>
      <c r="T53834" s="73"/>
      <c r="U53834" s="73"/>
      <c r="V53834" s="73"/>
      <c r="X53834" s="12"/>
    </row>
    <row r="53835" spans="2:24" x14ac:dyDescent="0.3">
      <c r="B53835" s="73"/>
      <c r="D53835" s="73"/>
      <c r="P53835" s="73"/>
      <c r="T53835" s="73"/>
      <c r="U53835" s="73"/>
      <c r="V53835" s="73"/>
      <c r="X53835" s="12"/>
    </row>
    <row r="53836" spans="2:24" x14ac:dyDescent="0.3">
      <c r="B53836" s="73"/>
      <c r="D53836" s="73"/>
      <c r="P53836" s="73"/>
      <c r="T53836" s="73"/>
      <c r="U53836" s="73"/>
      <c r="V53836" s="73"/>
      <c r="X53836" s="12"/>
    </row>
    <row r="53837" spans="2:24" x14ac:dyDescent="0.3">
      <c r="B53837" s="73"/>
      <c r="D53837" s="73"/>
      <c r="P53837" s="73"/>
      <c r="T53837" s="73"/>
      <c r="U53837" s="73"/>
      <c r="V53837" s="73"/>
      <c r="X53837" s="12"/>
    </row>
    <row r="53838" spans="2:24" x14ac:dyDescent="0.3">
      <c r="B53838" s="73"/>
      <c r="D53838" s="73"/>
      <c r="P53838" s="73"/>
      <c r="T53838" s="73"/>
      <c r="U53838" s="73"/>
      <c r="V53838" s="73"/>
      <c r="X53838" s="12"/>
    </row>
    <row r="53839" spans="2:24" x14ac:dyDescent="0.3">
      <c r="B53839" s="73"/>
      <c r="D53839" s="73"/>
      <c r="P53839" s="73"/>
      <c r="T53839" s="73"/>
      <c r="U53839" s="73"/>
      <c r="V53839" s="73"/>
      <c r="X53839" s="12"/>
    </row>
    <row r="53840" spans="2:24" x14ac:dyDescent="0.3">
      <c r="B53840" s="73"/>
      <c r="D53840" s="73"/>
      <c r="P53840" s="73"/>
      <c r="T53840" s="73"/>
      <c r="U53840" s="73"/>
      <c r="V53840" s="73"/>
      <c r="X53840" s="12"/>
    </row>
    <row r="53841" spans="2:24" x14ac:dyDescent="0.3">
      <c r="B53841" s="73"/>
      <c r="D53841" s="73"/>
      <c r="P53841" s="73"/>
      <c r="T53841" s="73"/>
      <c r="U53841" s="73"/>
      <c r="V53841" s="73"/>
      <c r="X53841" s="12"/>
    </row>
    <row r="53842" spans="2:24" x14ac:dyDescent="0.3">
      <c r="B53842" s="73"/>
      <c r="D53842" s="73"/>
      <c r="P53842" s="73"/>
      <c r="T53842" s="73"/>
      <c r="U53842" s="73"/>
      <c r="V53842" s="73"/>
      <c r="X53842" s="12"/>
    </row>
    <row r="53843" spans="2:24" x14ac:dyDescent="0.3">
      <c r="B53843" s="73"/>
      <c r="D53843" s="73"/>
      <c r="P53843" s="73"/>
      <c r="T53843" s="73"/>
      <c r="U53843" s="73"/>
      <c r="V53843" s="73"/>
      <c r="X53843" s="12"/>
    </row>
    <row r="53844" spans="2:24" x14ac:dyDescent="0.3">
      <c r="B53844" s="73"/>
      <c r="D53844" s="73"/>
      <c r="P53844" s="73"/>
      <c r="T53844" s="73"/>
      <c r="U53844" s="73"/>
      <c r="V53844" s="73"/>
      <c r="X53844" s="12"/>
    </row>
    <row r="53845" spans="2:24" x14ac:dyDescent="0.3">
      <c r="B53845" s="73"/>
      <c r="D53845" s="73"/>
      <c r="P53845" s="73"/>
      <c r="T53845" s="73"/>
      <c r="U53845" s="73"/>
      <c r="V53845" s="73"/>
      <c r="X53845" s="12"/>
    </row>
    <row r="53846" spans="2:24" x14ac:dyDescent="0.3">
      <c r="B53846" s="73"/>
      <c r="D53846" s="73"/>
      <c r="P53846" s="73"/>
      <c r="T53846" s="73"/>
      <c r="U53846" s="73"/>
      <c r="V53846" s="73"/>
      <c r="X53846" s="12"/>
    </row>
    <row r="53847" spans="2:24" x14ac:dyDescent="0.3">
      <c r="B53847" s="73"/>
      <c r="D53847" s="73"/>
      <c r="P53847" s="73"/>
      <c r="T53847" s="73"/>
      <c r="U53847" s="73"/>
      <c r="V53847" s="73"/>
      <c r="X53847" s="12"/>
    </row>
    <row r="53848" spans="2:24" x14ac:dyDescent="0.3">
      <c r="B53848" s="73"/>
      <c r="D53848" s="73"/>
      <c r="P53848" s="73"/>
      <c r="T53848" s="73"/>
      <c r="U53848" s="73"/>
      <c r="V53848" s="73"/>
      <c r="X53848" s="12"/>
    </row>
    <row r="53849" spans="2:24" x14ac:dyDescent="0.3">
      <c r="B53849" s="73"/>
      <c r="D53849" s="73"/>
      <c r="P53849" s="73"/>
      <c r="T53849" s="73"/>
      <c r="U53849" s="73"/>
      <c r="V53849" s="73"/>
      <c r="X53849" s="12"/>
    </row>
    <row r="53850" spans="2:24" x14ac:dyDescent="0.3">
      <c r="B53850" s="73"/>
      <c r="D53850" s="73"/>
      <c r="P53850" s="73"/>
      <c r="T53850" s="73"/>
      <c r="U53850" s="73"/>
      <c r="V53850" s="73"/>
      <c r="X53850" s="12"/>
    </row>
    <row r="53851" spans="2:24" x14ac:dyDescent="0.3">
      <c r="B53851" s="73"/>
      <c r="D53851" s="73"/>
      <c r="P53851" s="73"/>
      <c r="T53851" s="73"/>
      <c r="U53851" s="73"/>
      <c r="V53851" s="73"/>
      <c r="X53851" s="12"/>
    </row>
    <row r="53852" spans="2:24" x14ac:dyDescent="0.3">
      <c r="B53852" s="73"/>
      <c r="D53852" s="73"/>
      <c r="P53852" s="73"/>
      <c r="T53852" s="73"/>
      <c r="U53852" s="73"/>
      <c r="V53852" s="73"/>
      <c r="X53852" s="12"/>
    </row>
    <row r="53853" spans="2:24" x14ac:dyDescent="0.3">
      <c r="B53853" s="73"/>
      <c r="D53853" s="73"/>
      <c r="P53853" s="73"/>
      <c r="T53853" s="73"/>
      <c r="U53853" s="73"/>
      <c r="V53853" s="73"/>
      <c r="X53853" s="12"/>
    </row>
    <row r="53854" spans="2:24" x14ac:dyDescent="0.3">
      <c r="B53854" s="73"/>
      <c r="D53854" s="73"/>
      <c r="P53854" s="73"/>
      <c r="T53854" s="73"/>
      <c r="U53854" s="73"/>
      <c r="V53854" s="73"/>
      <c r="X53854" s="12"/>
    </row>
    <row r="53855" spans="2:24" x14ac:dyDescent="0.3">
      <c r="B53855" s="73"/>
      <c r="D53855" s="73"/>
      <c r="P53855" s="73"/>
      <c r="T53855" s="73"/>
      <c r="U53855" s="73"/>
      <c r="V53855" s="73"/>
      <c r="X53855" s="12"/>
    </row>
    <row r="53856" spans="2:24" x14ac:dyDescent="0.3">
      <c r="B53856" s="73"/>
      <c r="D53856" s="73"/>
      <c r="P53856" s="73"/>
      <c r="T53856" s="73"/>
      <c r="U53856" s="73"/>
      <c r="V53856" s="73"/>
      <c r="X53856" s="12"/>
    </row>
    <row r="53857" spans="2:24" x14ac:dyDescent="0.3">
      <c r="B53857" s="73"/>
      <c r="D53857" s="73"/>
      <c r="P53857" s="73"/>
      <c r="T53857" s="73"/>
      <c r="U53857" s="73"/>
      <c r="V53857" s="73"/>
      <c r="X53857" s="12"/>
    </row>
    <row r="53858" spans="2:24" x14ac:dyDescent="0.3">
      <c r="B53858" s="73"/>
      <c r="D53858" s="73"/>
      <c r="P53858" s="73"/>
      <c r="T53858" s="73"/>
      <c r="U53858" s="73"/>
      <c r="V53858" s="73"/>
      <c r="X53858" s="12"/>
    </row>
    <row r="53859" spans="2:24" x14ac:dyDescent="0.3">
      <c r="B53859" s="73"/>
      <c r="D53859" s="73"/>
      <c r="P53859" s="73"/>
      <c r="T53859" s="73"/>
      <c r="U53859" s="73"/>
      <c r="V53859" s="73"/>
      <c r="X53859" s="12"/>
    </row>
    <row r="53860" spans="2:24" x14ac:dyDescent="0.3">
      <c r="B53860" s="73"/>
      <c r="D53860" s="73"/>
      <c r="P53860" s="73"/>
      <c r="T53860" s="73"/>
      <c r="U53860" s="73"/>
      <c r="V53860" s="73"/>
      <c r="X53860" s="12"/>
    </row>
    <row r="53861" spans="2:24" x14ac:dyDescent="0.3">
      <c r="B53861" s="73"/>
      <c r="D53861" s="73"/>
      <c r="P53861" s="73"/>
      <c r="T53861" s="73"/>
      <c r="U53861" s="73"/>
      <c r="V53861" s="73"/>
      <c r="X53861" s="12"/>
    </row>
    <row r="53862" spans="2:24" x14ac:dyDescent="0.3">
      <c r="B53862" s="73"/>
      <c r="D53862" s="73"/>
      <c r="P53862" s="73"/>
      <c r="T53862" s="73"/>
      <c r="U53862" s="73"/>
      <c r="V53862" s="73"/>
      <c r="X53862" s="12"/>
    </row>
    <row r="53863" spans="2:24" x14ac:dyDescent="0.3">
      <c r="B53863" s="73"/>
      <c r="D53863" s="73"/>
      <c r="P53863" s="73"/>
      <c r="T53863" s="73"/>
      <c r="U53863" s="73"/>
      <c r="V53863" s="73"/>
      <c r="X53863" s="12"/>
    </row>
    <row r="53864" spans="2:24" x14ac:dyDescent="0.3">
      <c r="B53864" s="73"/>
      <c r="D53864" s="73"/>
      <c r="P53864" s="73"/>
      <c r="T53864" s="73"/>
      <c r="U53864" s="73"/>
      <c r="V53864" s="73"/>
      <c r="X53864" s="12"/>
    </row>
    <row r="53865" spans="2:24" x14ac:dyDescent="0.3">
      <c r="B53865" s="73"/>
      <c r="D53865" s="73"/>
      <c r="P53865" s="73"/>
      <c r="T53865" s="73"/>
      <c r="U53865" s="73"/>
      <c r="V53865" s="73"/>
      <c r="X53865" s="12"/>
    </row>
    <row r="53866" spans="2:24" x14ac:dyDescent="0.3">
      <c r="B53866" s="73"/>
      <c r="D53866" s="73"/>
      <c r="P53866" s="73"/>
      <c r="T53866" s="73"/>
      <c r="U53866" s="73"/>
      <c r="V53866" s="73"/>
      <c r="X53866" s="12"/>
    </row>
    <row r="53867" spans="2:24" x14ac:dyDescent="0.3">
      <c r="B53867" s="73"/>
      <c r="D53867" s="73"/>
      <c r="P53867" s="73"/>
      <c r="T53867" s="73"/>
      <c r="U53867" s="73"/>
      <c r="V53867" s="73"/>
      <c r="X53867" s="12"/>
    </row>
    <row r="53868" spans="2:24" x14ac:dyDescent="0.3">
      <c r="B53868" s="73"/>
      <c r="D53868" s="73"/>
      <c r="P53868" s="73"/>
      <c r="T53868" s="73"/>
      <c r="U53868" s="73"/>
      <c r="V53868" s="73"/>
      <c r="X53868" s="12"/>
    </row>
    <row r="53869" spans="2:24" x14ac:dyDescent="0.3">
      <c r="B53869" s="73"/>
      <c r="D53869" s="73"/>
      <c r="P53869" s="73"/>
      <c r="T53869" s="73"/>
      <c r="U53869" s="73"/>
      <c r="V53869" s="73"/>
      <c r="X53869" s="12"/>
    </row>
    <row r="53870" spans="2:24" x14ac:dyDescent="0.3">
      <c r="B53870" s="73"/>
      <c r="D53870" s="73"/>
      <c r="P53870" s="73"/>
      <c r="T53870" s="73"/>
      <c r="U53870" s="73"/>
      <c r="V53870" s="73"/>
      <c r="X53870" s="12"/>
    </row>
    <row r="53871" spans="2:24" x14ac:dyDescent="0.3">
      <c r="B53871" s="73"/>
      <c r="D53871" s="73"/>
      <c r="P53871" s="73"/>
      <c r="T53871" s="73"/>
      <c r="U53871" s="73"/>
      <c r="V53871" s="73"/>
      <c r="X53871" s="12"/>
    </row>
    <row r="53872" spans="2:24" x14ac:dyDescent="0.3">
      <c r="B53872" s="73"/>
      <c r="D53872" s="73"/>
      <c r="P53872" s="73"/>
      <c r="T53872" s="73"/>
      <c r="U53872" s="73"/>
      <c r="V53872" s="73"/>
      <c r="X53872" s="12"/>
    </row>
    <row r="53873" spans="2:24" x14ac:dyDescent="0.3">
      <c r="B53873" s="73"/>
      <c r="D53873" s="73"/>
      <c r="P53873" s="73"/>
      <c r="T53873" s="73"/>
      <c r="U53873" s="73"/>
      <c r="V53873" s="73"/>
      <c r="X53873" s="12"/>
    </row>
    <row r="53874" spans="2:24" x14ac:dyDescent="0.3">
      <c r="B53874" s="73"/>
      <c r="D53874" s="73"/>
      <c r="P53874" s="73"/>
      <c r="T53874" s="73"/>
      <c r="U53874" s="73"/>
      <c r="V53874" s="73"/>
      <c r="X53874" s="12"/>
    </row>
    <row r="53875" spans="2:24" x14ac:dyDescent="0.3">
      <c r="B53875" s="73"/>
      <c r="D53875" s="73"/>
      <c r="P53875" s="73"/>
      <c r="T53875" s="73"/>
      <c r="U53875" s="73"/>
      <c r="V53875" s="73"/>
      <c r="X53875" s="12"/>
    </row>
    <row r="53876" spans="2:24" x14ac:dyDescent="0.3">
      <c r="B53876" s="73"/>
      <c r="D53876" s="73"/>
      <c r="P53876" s="73"/>
      <c r="T53876" s="73"/>
      <c r="U53876" s="73"/>
      <c r="V53876" s="73"/>
      <c r="X53876" s="12"/>
    </row>
    <row r="53877" spans="2:24" x14ac:dyDescent="0.3">
      <c r="B53877" s="73"/>
      <c r="D53877" s="73"/>
      <c r="P53877" s="73"/>
      <c r="T53877" s="73"/>
      <c r="U53877" s="73"/>
      <c r="V53877" s="73"/>
      <c r="X53877" s="12"/>
    </row>
    <row r="53878" spans="2:24" x14ac:dyDescent="0.3">
      <c r="B53878" s="73"/>
      <c r="D53878" s="73"/>
      <c r="P53878" s="73"/>
      <c r="T53878" s="73"/>
      <c r="U53878" s="73"/>
      <c r="V53878" s="73"/>
      <c r="X53878" s="12"/>
    </row>
    <row r="53879" spans="2:24" x14ac:dyDescent="0.3">
      <c r="B53879" s="73"/>
      <c r="D53879" s="73"/>
      <c r="P53879" s="73"/>
      <c r="T53879" s="73"/>
      <c r="U53879" s="73"/>
      <c r="V53879" s="73"/>
      <c r="X53879" s="12"/>
    </row>
    <row r="53880" spans="2:24" x14ac:dyDescent="0.3">
      <c r="B53880" s="73"/>
      <c r="D53880" s="73"/>
      <c r="P53880" s="73"/>
      <c r="T53880" s="73"/>
      <c r="U53880" s="73"/>
      <c r="V53880" s="73"/>
      <c r="X53880" s="12"/>
    </row>
    <row r="53881" spans="2:24" x14ac:dyDescent="0.3">
      <c r="B53881" s="73"/>
      <c r="D53881" s="73"/>
      <c r="P53881" s="73"/>
      <c r="T53881" s="73"/>
      <c r="U53881" s="73"/>
      <c r="V53881" s="73"/>
      <c r="X53881" s="12"/>
    </row>
    <row r="53882" spans="2:24" x14ac:dyDescent="0.3">
      <c r="B53882" s="73"/>
      <c r="D53882" s="73"/>
      <c r="P53882" s="73"/>
      <c r="T53882" s="73"/>
      <c r="U53882" s="73"/>
      <c r="V53882" s="73"/>
      <c r="X53882" s="12"/>
    </row>
    <row r="53883" spans="2:24" x14ac:dyDescent="0.3">
      <c r="B53883" s="73"/>
      <c r="D53883" s="73"/>
      <c r="P53883" s="73"/>
      <c r="T53883" s="73"/>
      <c r="U53883" s="73"/>
      <c r="V53883" s="73"/>
      <c r="X53883" s="12"/>
    </row>
    <row r="53884" spans="2:24" x14ac:dyDescent="0.3">
      <c r="B53884" s="73"/>
      <c r="D53884" s="73"/>
      <c r="P53884" s="73"/>
      <c r="T53884" s="73"/>
      <c r="U53884" s="73"/>
      <c r="V53884" s="73"/>
      <c r="X53884" s="12"/>
    </row>
    <row r="53885" spans="2:24" x14ac:dyDescent="0.3">
      <c r="B53885" s="73"/>
      <c r="D53885" s="73"/>
      <c r="P53885" s="73"/>
      <c r="T53885" s="73"/>
      <c r="U53885" s="73"/>
      <c r="V53885" s="73"/>
      <c r="X53885" s="12"/>
    </row>
    <row r="53886" spans="2:24" x14ac:dyDescent="0.3">
      <c r="B53886" s="73"/>
      <c r="D53886" s="73"/>
      <c r="P53886" s="73"/>
      <c r="T53886" s="73"/>
      <c r="U53886" s="73"/>
      <c r="V53886" s="73"/>
      <c r="X53886" s="12"/>
    </row>
    <row r="53887" spans="2:24" x14ac:dyDescent="0.3">
      <c r="B53887" s="73"/>
      <c r="D53887" s="73"/>
      <c r="P53887" s="73"/>
      <c r="T53887" s="73"/>
      <c r="U53887" s="73"/>
      <c r="V53887" s="73"/>
      <c r="X53887" s="12"/>
    </row>
    <row r="53888" spans="2:24" x14ac:dyDescent="0.3">
      <c r="B53888" s="73"/>
      <c r="D53888" s="73"/>
      <c r="P53888" s="73"/>
      <c r="T53888" s="73"/>
      <c r="U53888" s="73"/>
      <c r="V53888" s="73"/>
      <c r="X53888" s="12"/>
    </row>
    <row r="53889" spans="2:24" x14ac:dyDescent="0.3">
      <c r="B53889" s="73"/>
      <c r="D53889" s="73"/>
      <c r="P53889" s="73"/>
      <c r="T53889" s="73"/>
      <c r="U53889" s="73"/>
      <c r="V53889" s="73"/>
      <c r="X53889" s="12"/>
    </row>
    <row r="53890" spans="2:24" x14ac:dyDescent="0.3">
      <c r="B53890" s="73"/>
      <c r="D53890" s="73"/>
      <c r="P53890" s="73"/>
      <c r="T53890" s="73"/>
      <c r="U53890" s="73"/>
      <c r="V53890" s="73"/>
      <c r="X53890" s="12"/>
    </row>
    <row r="53891" spans="2:24" x14ac:dyDescent="0.3">
      <c r="B53891" s="73"/>
      <c r="D53891" s="73"/>
      <c r="P53891" s="73"/>
      <c r="T53891" s="73"/>
      <c r="U53891" s="73"/>
      <c r="V53891" s="73"/>
      <c r="X53891" s="12"/>
    </row>
    <row r="53892" spans="2:24" x14ac:dyDescent="0.3">
      <c r="B53892" s="73"/>
      <c r="D53892" s="73"/>
      <c r="P53892" s="73"/>
      <c r="T53892" s="73"/>
      <c r="U53892" s="73"/>
      <c r="V53892" s="73"/>
      <c r="X53892" s="12"/>
    </row>
    <row r="53893" spans="2:24" x14ac:dyDescent="0.3">
      <c r="B53893" s="73"/>
      <c r="D53893" s="73"/>
      <c r="P53893" s="73"/>
      <c r="T53893" s="73"/>
      <c r="U53893" s="73"/>
      <c r="V53893" s="73"/>
      <c r="X53893" s="12"/>
    </row>
    <row r="53894" spans="2:24" x14ac:dyDescent="0.3">
      <c r="B53894" s="73"/>
      <c r="D53894" s="73"/>
      <c r="P53894" s="73"/>
      <c r="T53894" s="73"/>
      <c r="U53894" s="73"/>
      <c r="V53894" s="73"/>
      <c r="X53894" s="12"/>
    </row>
    <row r="53895" spans="2:24" x14ac:dyDescent="0.3">
      <c r="B53895" s="73"/>
      <c r="D53895" s="73"/>
      <c r="P53895" s="73"/>
      <c r="T53895" s="73"/>
      <c r="U53895" s="73"/>
      <c r="V53895" s="73"/>
      <c r="X53895" s="12"/>
    </row>
    <row r="53896" spans="2:24" x14ac:dyDescent="0.3">
      <c r="B53896" s="73"/>
      <c r="D53896" s="73"/>
      <c r="P53896" s="73"/>
      <c r="T53896" s="73"/>
      <c r="U53896" s="73"/>
      <c r="V53896" s="73"/>
      <c r="X53896" s="12"/>
    </row>
    <row r="53897" spans="2:24" x14ac:dyDescent="0.3">
      <c r="B53897" s="73"/>
      <c r="D53897" s="73"/>
      <c r="P53897" s="73"/>
      <c r="T53897" s="73"/>
      <c r="U53897" s="73"/>
      <c r="V53897" s="73"/>
      <c r="X53897" s="12"/>
    </row>
    <row r="53898" spans="2:24" x14ac:dyDescent="0.3">
      <c r="B53898" s="73"/>
      <c r="D53898" s="73"/>
      <c r="P53898" s="73"/>
      <c r="T53898" s="73"/>
      <c r="U53898" s="73"/>
      <c r="V53898" s="73"/>
      <c r="X53898" s="12"/>
    </row>
    <row r="53899" spans="2:24" x14ac:dyDescent="0.3">
      <c r="B53899" s="73"/>
      <c r="D53899" s="73"/>
      <c r="P53899" s="73"/>
      <c r="T53899" s="73"/>
      <c r="U53899" s="73"/>
      <c r="V53899" s="73"/>
      <c r="X53899" s="12"/>
    </row>
    <row r="53900" spans="2:24" x14ac:dyDescent="0.3">
      <c r="B53900" s="73"/>
      <c r="D53900" s="73"/>
      <c r="P53900" s="73"/>
      <c r="T53900" s="73"/>
      <c r="U53900" s="73"/>
      <c r="V53900" s="73"/>
      <c r="X53900" s="12"/>
    </row>
    <row r="53901" spans="2:24" x14ac:dyDescent="0.3">
      <c r="B53901" s="73"/>
      <c r="D53901" s="73"/>
      <c r="P53901" s="73"/>
      <c r="T53901" s="73"/>
      <c r="U53901" s="73"/>
      <c r="V53901" s="73"/>
      <c r="X53901" s="12"/>
    </row>
    <row r="53902" spans="2:24" x14ac:dyDescent="0.3">
      <c r="B53902" s="73"/>
      <c r="D53902" s="73"/>
      <c r="P53902" s="73"/>
      <c r="T53902" s="73"/>
      <c r="U53902" s="73"/>
      <c r="V53902" s="73"/>
      <c r="X53902" s="12"/>
    </row>
    <row r="53903" spans="2:24" x14ac:dyDescent="0.3">
      <c r="B53903" s="73"/>
      <c r="D53903" s="73"/>
      <c r="P53903" s="73"/>
      <c r="T53903" s="73"/>
      <c r="U53903" s="73"/>
      <c r="V53903" s="73"/>
      <c r="X53903" s="12"/>
    </row>
    <row r="53904" spans="2:24" x14ac:dyDescent="0.3">
      <c r="B53904" s="73"/>
      <c r="D53904" s="73"/>
      <c r="P53904" s="73"/>
      <c r="T53904" s="73"/>
      <c r="U53904" s="73"/>
      <c r="V53904" s="73"/>
      <c r="X53904" s="12"/>
    </row>
    <row r="53905" spans="2:24" x14ac:dyDescent="0.3">
      <c r="B53905" s="73"/>
      <c r="D53905" s="73"/>
      <c r="P53905" s="73"/>
      <c r="T53905" s="73"/>
      <c r="U53905" s="73"/>
      <c r="V53905" s="73"/>
      <c r="X53905" s="12"/>
    </row>
    <row r="53906" spans="2:24" x14ac:dyDescent="0.3">
      <c r="B53906" s="73"/>
      <c r="D53906" s="73"/>
      <c r="P53906" s="73"/>
      <c r="T53906" s="73"/>
      <c r="U53906" s="73"/>
      <c r="V53906" s="73"/>
      <c r="X53906" s="12"/>
    </row>
    <row r="53907" spans="2:24" x14ac:dyDescent="0.3">
      <c r="B53907" s="73"/>
      <c r="D53907" s="73"/>
      <c r="P53907" s="73"/>
      <c r="T53907" s="73"/>
      <c r="U53907" s="73"/>
      <c r="V53907" s="73"/>
      <c r="X53907" s="12"/>
    </row>
    <row r="53908" spans="2:24" x14ac:dyDescent="0.3">
      <c r="B53908" s="73"/>
      <c r="D53908" s="73"/>
      <c r="P53908" s="73"/>
      <c r="T53908" s="73"/>
      <c r="U53908" s="73"/>
      <c r="V53908" s="73"/>
      <c r="X53908" s="12"/>
    </row>
    <row r="53909" spans="2:24" x14ac:dyDescent="0.3">
      <c r="B53909" s="73"/>
      <c r="D53909" s="73"/>
      <c r="P53909" s="73"/>
      <c r="T53909" s="73"/>
      <c r="U53909" s="73"/>
      <c r="V53909" s="73"/>
      <c r="X53909" s="12"/>
    </row>
    <row r="53910" spans="2:24" x14ac:dyDescent="0.3">
      <c r="B53910" s="73"/>
      <c r="D53910" s="73"/>
      <c r="P53910" s="73"/>
      <c r="T53910" s="73"/>
      <c r="U53910" s="73"/>
      <c r="V53910" s="73"/>
      <c r="X53910" s="12"/>
    </row>
    <row r="53911" spans="2:24" x14ac:dyDescent="0.3">
      <c r="B53911" s="73"/>
      <c r="D53911" s="73"/>
      <c r="P53911" s="73"/>
      <c r="T53911" s="73"/>
      <c r="U53911" s="73"/>
      <c r="V53911" s="73"/>
      <c r="X53911" s="12"/>
    </row>
    <row r="53912" spans="2:24" x14ac:dyDescent="0.3">
      <c r="B53912" s="73"/>
      <c r="D53912" s="73"/>
      <c r="P53912" s="73"/>
      <c r="T53912" s="73"/>
      <c r="U53912" s="73"/>
      <c r="V53912" s="73"/>
      <c r="X53912" s="12"/>
    </row>
    <row r="53913" spans="2:24" x14ac:dyDescent="0.3">
      <c r="B53913" s="73"/>
      <c r="D53913" s="73"/>
      <c r="P53913" s="73"/>
      <c r="T53913" s="73"/>
      <c r="U53913" s="73"/>
      <c r="V53913" s="73"/>
      <c r="X53913" s="12"/>
    </row>
    <row r="53914" spans="2:24" x14ac:dyDescent="0.3">
      <c r="B53914" s="73"/>
      <c r="D53914" s="73"/>
      <c r="P53914" s="73"/>
      <c r="T53914" s="73"/>
      <c r="U53914" s="73"/>
      <c r="V53914" s="73"/>
      <c r="X53914" s="12"/>
    </row>
    <row r="53915" spans="2:24" x14ac:dyDescent="0.3">
      <c r="B53915" s="73"/>
      <c r="D53915" s="73"/>
      <c r="P53915" s="73"/>
      <c r="T53915" s="73"/>
      <c r="U53915" s="73"/>
      <c r="V53915" s="73"/>
      <c r="X53915" s="12"/>
    </row>
    <row r="53916" spans="2:24" x14ac:dyDescent="0.3">
      <c r="B53916" s="73"/>
      <c r="D53916" s="73"/>
      <c r="P53916" s="73"/>
      <c r="T53916" s="73"/>
      <c r="U53916" s="73"/>
      <c r="V53916" s="73"/>
      <c r="X53916" s="12"/>
    </row>
    <row r="53917" spans="2:24" x14ac:dyDescent="0.3">
      <c r="B53917" s="73"/>
      <c r="D53917" s="73"/>
      <c r="P53917" s="73"/>
      <c r="T53917" s="73"/>
      <c r="U53917" s="73"/>
      <c r="V53917" s="73"/>
      <c r="X53917" s="12"/>
    </row>
    <row r="53918" spans="2:24" x14ac:dyDescent="0.3">
      <c r="B53918" s="73"/>
      <c r="D53918" s="73"/>
      <c r="P53918" s="73"/>
      <c r="T53918" s="73"/>
      <c r="U53918" s="73"/>
      <c r="V53918" s="73"/>
      <c r="X53918" s="12"/>
    </row>
    <row r="53919" spans="2:24" x14ac:dyDescent="0.3">
      <c r="B53919" s="73"/>
      <c r="D53919" s="73"/>
      <c r="P53919" s="73"/>
      <c r="T53919" s="73"/>
      <c r="U53919" s="73"/>
      <c r="V53919" s="73"/>
      <c r="X53919" s="12"/>
    </row>
    <row r="53920" spans="2:24" x14ac:dyDescent="0.3">
      <c r="B53920" s="73"/>
      <c r="D53920" s="73"/>
      <c r="P53920" s="73"/>
      <c r="T53920" s="73"/>
      <c r="U53920" s="73"/>
      <c r="V53920" s="73"/>
      <c r="X53920" s="12"/>
    </row>
    <row r="53921" spans="2:24" x14ac:dyDescent="0.3">
      <c r="B53921" s="73"/>
      <c r="D53921" s="73"/>
      <c r="P53921" s="73"/>
      <c r="T53921" s="73"/>
      <c r="U53921" s="73"/>
      <c r="V53921" s="73"/>
      <c r="X53921" s="12"/>
    </row>
    <row r="53922" spans="2:24" x14ac:dyDescent="0.3">
      <c r="B53922" s="73"/>
      <c r="D53922" s="73"/>
      <c r="P53922" s="73"/>
      <c r="T53922" s="73"/>
      <c r="U53922" s="73"/>
      <c r="V53922" s="73"/>
      <c r="X53922" s="12"/>
    </row>
    <row r="53923" spans="2:24" x14ac:dyDescent="0.3">
      <c r="B53923" s="73"/>
      <c r="D53923" s="73"/>
      <c r="P53923" s="73"/>
      <c r="T53923" s="73"/>
      <c r="U53923" s="73"/>
      <c r="V53923" s="73"/>
      <c r="X53923" s="12"/>
    </row>
    <row r="53924" spans="2:24" x14ac:dyDescent="0.3">
      <c r="B53924" s="73"/>
      <c r="D53924" s="73"/>
      <c r="P53924" s="73"/>
      <c r="T53924" s="73"/>
      <c r="U53924" s="73"/>
      <c r="V53924" s="73"/>
      <c r="X53924" s="12"/>
    </row>
    <row r="53925" spans="2:24" x14ac:dyDescent="0.3">
      <c r="B53925" s="73"/>
      <c r="D53925" s="73"/>
      <c r="P53925" s="73"/>
      <c r="T53925" s="73"/>
      <c r="U53925" s="73"/>
      <c r="V53925" s="73"/>
      <c r="X53925" s="12"/>
    </row>
    <row r="53926" spans="2:24" x14ac:dyDescent="0.3">
      <c r="B53926" s="73"/>
      <c r="D53926" s="73"/>
      <c r="P53926" s="73"/>
      <c r="T53926" s="73"/>
      <c r="U53926" s="73"/>
      <c r="V53926" s="73"/>
      <c r="X53926" s="12"/>
    </row>
    <row r="53927" spans="2:24" x14ac:dyDescent="0.3">
      <c r="B53927" s="73"/>
      <c r="D53927" s="73"/>
      <c r="P53927" s="73"/>
      <c r="T53927" s="73"/>
      <c r="U53927" s="73"/>
      <c r="V53927" s="73"/>
      <c r="X53927" s="12"/>
    </row>
    <row r="53928" spans="2:24" x14ac:dyDescent="0.3">
      <c r="B53928" s="73"/>
      <c r="D53928" s="73"/>
      <c r="P53928" s="73"/>
      <c r="T53928" s="73"/>
      <c r="U53928" s="73"/>
      <c r="V53928" s="73"/>
      <c r="X53928" s="12"/>
    </row>
    <row r="53929" spans="2:24" x14ac:dyDescent="0.3">
      <c r="B53929" s="73"/>
      <c r="D53929" s="73"/>
      <c r="P53929" s="73"/>
      <c r="T53929" s="73"/>
      <c r="U53929" s="73"/>
      <c r="V53929" s="73"/>
      <c r="X53929" s="12"/>
    </row>
    <row r="53930" spans="2:24" x14ac:dyDescent="0.3">
      <c r="B53930" s="73"/>
      <c r="D53930" s="73"/>
      <c r="P53930" s="73"/>
      <c r="T53930" s="73"/>
      <c r="U53930" s="73"/>
      <c r="V53930" s="73"/>
      <c r="X53930" s="12"/>
    </row>
    <row r="53931" spans="2:24" x14ac:dyDescent="0.3">
      <c r="B53931" s="73"/>
      <c r="D53931" s="73"/>
      <c r="P53931" s="73"/>
      <c r="T53931" s="73"/>
      <c r="U53931" s="73"/>
      <c r="V53931" s="73"/>
      <c r="X53931" s="12"/>
    </row>
    <row r="53932" spans="2:24" x14ac:dyDescent="0.3">
      <c r="B53932" s="73"/>
      <c r="D53932" s="73"/>
      <c r="P53932" s="73"/>
      <c r="T53932" s="73"/>
      <c r="U53932" s="73"/>
      <c r="V53932" s="73"/>
      <c r="X53932" s="12"/>
    </row>
    <row r="53933" spans="2:24" x14ac:dyDescent="0.3">
      <c r="B53933" s="73"/>
      <c r="D53933" s="73"/>
      <c r="P53933" s="73"/>
      <c r="T53933" s="73"/>
      <c r="U53933" s="73"/>
      <c r="V53933" s="73"/>
      <c r="X53933" s="12"/>
    </row>
    <row r="53934" spans="2:24" x14ac:dyDescent="0.3">
      <c r="B53934" s="73"/>
      <c r="D53934" s="73"/>
      <c r="P53934" s="73"/>
      <c r="T53934" s="73"/>
      <c r="U53934" s="73"/>
      <c r="V53934" s="73"/>
      <c r="X53934" s="12"/>
    </row>
    <row r="53935" spans="2:24" x14ac:dyDescent="0.3">
      <c r="B53935" s="73"/>
      <c r="D53935" s="73"/>
      <c r="P53935" s="73"/>
      <c r="T53935" s="73"/>
      <c r="U53935" s="73"/>
      <c r="V53935" s="73"/>
      <c r="X53935" s="12"/>
    </row>
    <row r="53936" spans="2:24" x14ac:dyDescent="0.3">
      <c r="B53936" s="73"/>
      <c r="D53936" s="73"/>
      <c r="P53936" s="73"/>
      <c r="T53936" s="73"/>
      <c r="U53936" s="73"/>
      <c r="V53936" s="73"/>
      <c r="X53936" s="12"/>
    </row>
    <row r="53937" spans="2:24" x14ac:dyDescent="0.3">
      <c r="B53937" s="73"/>
      <c r="D53937" s="73"/>
      <c r="P53937" s="73"/>
      <c r="T53937" s="73"/>
      <c r="U53937" s="73"/>
      <c r="V53937" s="73"/>
      <c r="X53937" s="12"/>
    </row>
    <row r="53938" spans="2:24" x14ac:dyDescent="0.3">
      <c r="B53938" s="73"/>
      <c r="D53938" s="73"/>
      <c r="P53938" s="73"/>
      <c r="T53938" s="73"/>
      <c r="U53938" s="73"/>
      <c r="V53938" s="73"/>
      <c r="X53938" s="12"/>
    </row>
    <row r="53939" spans="2:24" x14ac:dyDescent="0.3">
      <c r="B53939" s="73"/>
      <c r="D53939" s="73"/>
      <c r="P53939" s="73"/>
      <c r="T53939" s="73"/>
      <c r="U53939" s="73"/>
      <c r="V53939" s="73"/>
      <c r="X53939" s="12"/>
    </row>
    <row r="53940" spans="2:24" x14ac:dyDescent="0.3">
      <c r="B53940" s="73"/>
      <c r="D53940" s="73"/>
      <c r="P53940" s="73"/>
      <c r="T53940" s="73"/>
      <c r="U53940" s="73"/>
      <c r="V53940" s="73"/>
      <c r="X53940" s="12"/>
    </row>
    <row r="53941" spans="2:24" x14ac:dyDescent="0.3">
      <c r="B53941" s="73"/>
      <c r="D53941" s="73"/>
      <c r="P53941" s="73"/>
      <c r="T53941" s="73"/>
      <c r="U53941" s="73"/>
      <c r="V53941" s="73"/>
      <c r="X53941" s="12"/>
    </row>
    <row r="53942" spans="2:24" x14ac:dyDescent="0.3">
      <c r="B53942" s="73"/>
      <c r="D53942" s="73"/>
      <c r="P53942" s="73"/>
      <c r="T53942" s="73"/>
      <c r="U53942" s="73"/>
      <c r="V53942" s="73"/>
      <c r="X53942" s="12"/>
    </row>
    <row r="53943" spans="2:24" x14ac:dyDescent="0.3">
      <c r="B53943" s="73"/>
      <c r="D53943" s="73"/>
      <c r="P53943" s="73"/>
      <c r="T53943" s="73"/>
      <c r="U53943" s="73"/>
      <c r="V53943" s="73"/>
      <c r="X53943" s="12"/>
    </row>
    <row r="53944" spans="2:24" x14ac:dyDescent="0.3">
      <c r="B53944" s="73"/>
      <c r="D53944" s="73"/>
      <c r="P53944" s="73"/>
      <c r="T53944" s="73"/>
      <c r="U53944" s="73"/>
      <c r="V53944" s="73"/>
      <c r="X53944" s="12"/>
    </row>
    <row r="53945" spans="2:24" x14ac:dyDescent="0.3">
      <c r="B53945" s="73"/>
      <c r="D53945" s="73"/>
      <c r="P53945" s="73"/>
      <c r="T53945" s="73"/>
      <c r="U53945" s="73"/>
      <c r="V53945" s="73"/>
      <c r="X53945" s="12"/>
    </row>
    <row r="53946" spans="2:24" x14ac:dyDescent="0.3">
      <c r="B53946" s="73"/>
      <c r="D53946" s="73"/>
      <c r="P53946" s="73"/>
      <c r="T53946" s="73"/>
      <c r="U53946" s="73"/>
      <c r="V53946" s="73"/>
      <c r="X53946" s="12"/>
    </row>
    <row r="53947" spans="2:24" x14ac:dyDescent="0.3">
      <c r="B53947" s="73"/>
      <c r="D53947" s="73"/>
      <c r="P53947" s="73"/>
      <c r="T53947" s="73"/>
      <c r="U53947" s="73"/>
      <c r="V53947" s="73"/>
      <c r="X53947" s="12"/>
    </row>
    <row r="53948" spans="2:24" x14ac:dyDescent="0.3">
      <c r="B53948" s="73"/>
      <c r="D53948" s="73"/>
      <c r="P53948" s="73"/>
      <c r="T53948" s="73"/>
      <c r="U53948" s="73"/>
      <c r="V53948" s="73"/>
      <c r="X53948" s="12"/>
    </row>
    <row r="53949" spans="2:24" x14ac:dyDescent="0.3">
      <c r="B53949" s="73"/>
      <c r="D53949" s="73"/>
      <c r="P53949" s="73"/>
      <c r="T53949" s="73"/>
      <c r="U53949" s="73"/>
      <c r="V53949" s="73"/>
      <c r="X53949" s="12"/>
    </row>
    <row r="53950" spans="2:24" x14ac:dyDescent="0.3">
      <c r="B53950" s="73"/>
      <c r="D53950" s="73"/>
      <c r="P53950" s="73"/>
      <c r="T53950" s="73"/>
      <c r="U53950" s="73"/>
      <c r="V53950" s="73"/>
      <c r="X53950" s="12"/>
    </row>
    <row r="53951" spans="2:24" x14ac:dyDescent="0.3">
      <c r="B53951" s="73"/>
      <c r="D53951" s="73"/>
      <c r="P53951" s="73"/>
      <c r="T53951" s="73"/>
      <c r="U53951" s="73"/>
      <c r="V53951" s="73"/>
      <c r="X53951" s="12"/>
    </row>
    <row r="53952" spans="2:24" x14ac:dyDescent="0.3">
      <c r="B53952" s="73"/>
      <c r="D53952" s="73"/>
      <c r="P53952" s="73"/>
      <c r="T53952" s="73"/>
      <c r="U53952" s="73"/>
      <c r="V53952" s="73"/>
      <c r="X53952" s="12"/>
    </row>
    <row r="53953" spans="2:24" x14ac:dyDescent="0.3">
      <c r="B53953" s="73"/>
      <c r="D53953" s="73"/>
      <c r="P53953" s="73"/>
      <c r="T53953" s="73"/>
      <c r="U53953" s="73"/>
      <c r="V53953" s="73"/>
      <c r="X53953" s="12"/>
    </row>
    <row r="53954" spans="2:24" x14ac:dyDescent="0.3">
      <c r="B53954" s="73"/>
      <c r="D53954" s="73"/>
      <c r="P53954" s="73"/>
      <c r="T53954" s="73"/>
      <c r="U53954" s="73"/>
      <c r="V53954" s="73"/>
      <c r="X53954" s="12"/>
    </row>
    <row r="53955" spans="2:24" x14ac:dyDescent="0.3">
      <c r="B53955" s="73"/>
      <c r="D53955" s="73"/>
      <c r="P53955" s="73"/>
      <c r="T53955" s="73"/>
      <c r="U53955" s="73"/>
      <c r="V53955" s="73"/>
      <c r="X53955" s="12"/>
    </row>
    <row r="53956" spans="2:24" x14ac:dyDescent="0.3">
      <c r="B53956" s="73"/>
      <c r="D53956" s="73"/>
      <c r="P53956" s="73"/>
      <c r="T53956" s="73"/>
      <c r="U53956" s="73"/>
      <c r="V53956" s="73"/>
      <c r="X53956" s="12"/>
    </row>
    <row r="53957" spans="2:24" x14ac:dyDescent="0.3">
      <c r="B53957" s="73"/>
      <c r="D53957" s="73"/>
      <c r="P53957" s="73"/>
      <c r="T53957" s="73"/>
      <c r="U53957" s="73"/>
      <c r="V53957" s="73"/>
      <c r="X53957" s="12"/>
    </row>
    <row r="53958" spans="2:24" x14ac:dyDescent="0.3">
      <c r="B53958" s="73"/>
      <c r="D53958" s="73"/>
      <c r="P53958" s="73"/>
      <c r="T53958" s="73"/>
      <c r="U53958" s="73"/>
      <c r="V53958" s="73"/>
      <c r="X53958" s="12"/>
    </row>
    <row r="53959" spans="2:24" x14ac:dyDescent="0.3">
      <c r="B53959" s="73"/>
      <c r="D53959" s="73"/>
      <c r="P53959" s="73"/>
      <c r="T53959" s="73"/>
      <c r="U53959" s="73"/>
      <c r="V53959" s="73"/>
      <c r="X53959" s="12"/>
    </row>
    <row r="53960" spans="2:24" x14ac:dyDescent="0.3">
      <c r="B53960" s="73"/>
      <c r="D53960" s="73"/>
      <c r="P53960" s="73"/>
      <c r="T53960" s="73"/>
      <c r="U53960" s="73"/>
      <c r="V53960" s="73"/>
      <c r="X53960" s="12"/>
    </row>
    <row r="53961" spans="2:24" x14ac:dyDescent="0.3">
      <c r="B53961" s="73"/>
      <c r="D53961" s="73"/>
      <c r="P53961" s="73"/>
      <c r="T53961" s="73"/>
      <c r="U53961" s="73"/>
      <c r="V53961" s="73"/>
      <c r="X53961" s="12"/>
    </row>
    <row r="53962" spans="2:24" x14ac:dyDescent="0.3">
      <c r="B53962" s="73"/>
      <c r="D53962" s="73"/>
      <c r="P53962" s="73"/>
      <c r="T53962" s="73"/>
      <c r="U53962" s="73"/>
      <c r="V53962" s="73"/>
      <c r="X53962" s="12"/>
    </row>
    <row r="53963" spans="2:24" x14ac:dyDescent="0.3">
      <c r="B53963" s="73"/>
      <c r="D53963" s="73"/>
      <c r="P53963" s="73"/>
      <c r="T53963" s="73"/>
      <c r="U53963" s="73"/>
      <c r="V53963" s="73"/>
      <c r="X53963" s="12"/>
    </row>
    <row r="53964" spans="2:24" x14ac:dyDescent="0.3">
      <c r="B53964" s="73"/>
      <c r="D53964" s="73"/>
      <c r="P53964" s="73"/>
      <c r="T53964" s="73"/>
      <c r="U53964" s="73"/>
      <c r="V53964" s="73"/>
      <c r="X53964" s="12"/>
    </row>
    <row r="53965" spans="2:24" x14ac:dyDescent="0.3">
      <c r="B53965" s="73"/>
      <c r="D53965" s="73"/>
      <c r="P53965" s="73"/>
      <c r="T53965" s="73"/>
      <c r="U53965" s="73"/>
      <c r="V53965" s="73"/>
      <c r="X53965" s="12"/>
    </row>
    <row r="53966" spans="2:24" x14ac:dyDescent="0.3">
      <c r="B53966" s="73"/>
      <c r="D53966" s="73"/>
      <c r="P53966" s="73"/>
      <c r="T53966" s="73"/>
      <c r="U53966" s="73"/>
      <c r="V53966" s="73"/>
      <c r="X53966" s="12"/>
    </row>
    <row r="53967" spans="2:24" x14ac:dyDescent="0.3">
      <c r="B53967" s="73"/>
      <c r="D53967" s="73"/>
      <c r="P53967" s="73"/>
      <c r="T53967" s="73"/>
      <c r="U53967" s="73"/>
      <c r="V53967" s="73"/>
      <c r="X53967" s="12"/>
    </row>
    <row r="53968" spans="2:24" x14ac:dyDescent="0.3">
      <c r="B53968" s="73"/>
      <c r="D53968" s="73"/>
      <c r="P53968" s="73"/>
      <c r="T53968" s="73"/>
      <c r="U53968" s="73"/>
      <c r="V53968" s="73"/>
      <c r="X53968" s="12"/>
    </row>
    <row r="53969" spans="2:24" x14ac:dyDescent="0.3">
      <c r="B53969" s="73"/>
      <c r="D53969" s="73"/>
      <c r="P53969" s="73"/>
      <c r="T53969" s="73"/>
      <c r="U53969" s="73"/>
      <c r="V53969" s="73"/>
      <c r="X53969" s="12"/>
    </row>
    <row r="53970" spans="2:24" x14ac:dyDescent="0.3">
      <c r="B53970" s="73"/>
      <c r="D53970" s="73"/>
      <c r="P53970" s="73"/>
      <c r="T53970" s="73"/>
      <c r="U53970" s="73"/>
      <c r="V53970" s="73"/>
      <c r="X53970" s="12"/>
    </row>
    <row r="53971" spans="2:24" x14ac:dyDescent="0.3">
      <c r="B53971" s="73"/>
      <c r="D53971" s="73"/>
      <c r="P53971" s="73"/>
      <c r="T53971" s="73"/>
      <c r="U53971" s="73"/>
      <c r="V53971" s="73"/>
      <c r="X53971" s="12"/>
    </row>
    <row r="53972" spans="2:24" x14ac:dyDescent="0.3">
      <c r="B53972" s="73"/>
      <c r="D53972" s="73"/>
      <c r="P53972" s="73"/>
      <c r="T53972" s="73"/>
      <c r="U53972" s="73"/>
      <c r="V53972" s="73"/>
      <c r="X53972" s="12"/>
    </row>
    <row r="53973" spans="2:24" x14ac:dyDescent="0.3">
      <c r="B53973" s="73"/>
      <c r="D53973" s="73"/>
      <c r="P53973" s="73"/>
      <c r="T53973" s="73"/>
      <c r="U53973" s="73"/>
      <c r="V53973" s="73"/>
      <c r="X53973" s="12"/>
    </row>
    <row r="53974" spans="2:24" x14ac:dyDescent="0.3">
      <c r="B53974" s="73"/>
      <c r="D53974" s="73"/>
      <c r="P53974" s="73"/>
      <c r="T53974" s="73"/>
      <c r="U53974" s="73"/>
      <c r="V53974" s="73"/>
      <c r="X53974" s="12"/>
    </row>
    <row r="53975" spans="2:24" x14ac:dyDescent="0.3">
      <c r="B53975" s="73"/>
      <c r="D53975" s="73"/>
      <c r="P53975" s="73"/>
      <c r="T53975" s="73"/>
      <c r="U53975" s="73"/>
      <c r="V53975" s="73"/>
      <c r="X53975" s="12"/>
    </row>
    <row r="53976" spans="2:24" x14ac:dyDescent="0.3">
      <c r="B53976" s="73"/>
      <c r="D53976" s="73"/>
      <c r="P53976" s="73"/>
      <c r="T53976" s="73"/>
      <c r="U53976" s="73"/>
      <c r="V53976" s="73"/>
      <c r="X53976" s="12"/>
    </row>
    <row r="53977" spans="2:24" x14ac:dyDescent="0.3">
      <c r="B53977" s="73"/>
      <c r="D53977" s="73"/>
      <c r="P53977" s="73"/>
      <c r="T53977" s="73"/>
      <c r="U53977" s="73"/>
      <c r="V53977" s="73"/>
      <c r="X53977" s="12"/>
    </row>
    <row r="53978" spans="2:24" x14ac:dyDescent="0.3">
      <c r="B53978" s="73"/>
      <c r="D53978" s="73"/>
      <c r="P53978" s="73"/>
      <c r="T53978" s="73"/>
      <c r="U53978" s="73"/>
      <c r="V53978" s="73"/>
      <c r="X53978" s="12"/>
    </row>
    <row r="53979" spans="2:24" x14ac:dyDescent="0.3">
      <c r="B53979" s="73"/>
      <c r="D53979" s="73"/>
      <c r="P53979" s="73"/>
      <c r="T53979" s="73"/>
      <c r="U53979" s="73"/>
      <c r="V53979" s="73"/>
      <c r="X53979" s="12"/>
    </row>
    <row r="53980" spans="2:24" x14ac:dyDescent="0.3">
      <c r="B53980" s="73"/>
      <c r="D53980" s="73"/>
      <c r="P53980" s="73"/>
      <c r="T53980" s="73"/>
      <c r="U53980" s="73"/>
      <c r="V53980" s="73"/>
      <c r="X53980" s="12"/>
    </row>
    <row r="53981" spans="2:24" x14ac:dyDescent="0.3">
      <c r="B53981" s="73"/>
      <c r="D53981" s="73"/>
      <c r="P53981" s="73"/>
      <c r="T53981" s="73"/>
      <c r="U53981" s="73"/>
      <c r="V53981" s="73"/>
      <c r="X53981" s="12"/>
    </row>
    <row r="53982" spans="2:24" x14ac:dyDescent="0.3">
      <c r="B53982" s="73"/>
      <c r="D53982" s="73"/>
      <c r="P53982" s="73"/>
      <c r="T53982" s="73"/>
      <c r="U53982" s="73"/>
      <c r="V53982" s="73"/>
      <c r="X53982" s="12"/>
    </row>
    <row r="53983" spans="2:24" x14ac:dyDescent="0.3">
      <c r="B53983" s="73"/>
      <c r="D53983" s="73"/>
      <c r="P53983" s="73"/>
      <c r="T53983" s="73"/>
      <c r="U53983" s="73"/>
      <c r="V53983" s="73"/>
      <c r="X53983" s="12"/>
    </row>
    <row r="53984" spans="2:24" x14ac:dyDescent="0.3">
      <c r="B53984" s="73"/>
      <c r="D53984" s="73"/>
      <c r="P53984" s="73"/>
      <c r="T53984" s="73"/>
      <c r="U53984" s="73"/>
      <c r="V53984" s="73"/>
      <c r="X53984" s="12"/>
    </row>
    <row r="53985" spans="2:24" x14ac:dyDescent="0.3">
      <c r="B53985" s="73"/>
      <c r="D53985" s="73"/>
      <c r="P53985" s="73"/>
      <c r="T53985" s="73"/>
      <c r="U53985" s="73"/>
      <c r="V53985" s="73"/>
      <c r="X53985" s="12"/>
    </row>
    <row r="53986" spans="2:24" x14ac:dyDescent="0.3">
      <c r="B53986" s="73"/>
      <c r="D53986" s="73"/>
      <c r="P53986" s="73"/>
      <c r="T53986" s="73"/>
      <c r="U53986" s="73"/>
      <c r="V53986" s="73"/>
      <c r="X53986" s="12"/>
    </row>
    <row r="53987" spans="2:24" x14ac:dyDescent="0.3">
      <c r="B53987" s="73"/>
      <c r="D53987" s="73"/>
      <c r="P53987" s="73"/>
      <c r="T53987" s="73"/>
      <c r="U53987" s="73"/>
      <c r="V53987" s="73"/>
      <c r="X53987" s="12"/>
    </row>
    <row r="53988" spans="2:24" x14ac:dyDescent="0.3">
      <c r="B53988" s="73"/>
      <c r="D53988" s="73"/>
      <c r="P53988" s="73"/>
      <c r="T53988" s="73"/>
      <c r="U53988" s="73"/>
      <c r="V53988" s="73"/>
      <c r="X53988" s="12"/>
    </row>
    <row r="53989" spans="2:24" x14ac:dyDescent="0.3">
      <c r="B53989" s="73"/>
      <c r="D53989" s="73"/>
      <c r="P53989" s="73"/>
      <c r="T53989" s="73"/>
      <c r="U53989" s="73"/>
      <c r="V53989" s="73"/>
      <c r="X53989" s="12"/>
    </row>
    <row r="53990" spans="2:24" x14ac:dyDescent="0.3">
      <c r="B53990" s="73"/>
      <c r="D53990" s="73"/>
      <c r="P53990" s="73"/>
      <c r="T53990" s="73"/>
      <c r="U53990" s="73"/>
      <c r="V53990" s="73"/>
      <c r="X53990" s="12"/>
    </row>
    <row r="53991" spans="2:24" x14ac:dyDescent="0.3">
      <c r="B53991" s="73"/>
      <c r="D53991" s="73"/>
      <c r="P53991" s="73"/>
      <c r="T53991" s="73"/>
      <c r="U53991" s="73"/>
      <c r="V53991" s="73"/>
      <c r="X53991" s="12"/>
    </row>
    <row r="53992" spans="2:24" x14ac:dyDescent="0.3">
      <c r="B53992" s="73"/>
      <c r="D53992" s="73"/>
      <c r="P53992" s="73"/>
      <c r="T53992" s="73"/>
      <c r="U53992" s="73"/>
      <c r="V53992" s="73"/>
      <c r="X53992" s="12"/>
    </row>
    <row r="53993" spans="2:24" x14ac:dyDescent="0.3">
      <c r="B53993" s="73"/>
      <c r="D53993" s="73"/>
      <c r="P53993" s="73"/>
      <c r="T53993" s="73"/>
      <c r="U53993" s="73"/>
      <c r="V53993" s="73"/>
      <c r="X53993" s="12"/>
    </row>
    <row r="53994" spans="2:24" x14ac:dyDescent="0.3">
      <c r="B53994" s="73"/>
      <c r="D53994" s="73"/>
      <c r="P53994" s="73"/>
      <c r="T53994" s="73"/>
      <c r="U53994" s="73"/>
      <c r="V53994" s="73"/>
      <c r="X53994" s="12"/>
    </row>
    <row r="53995" spans="2:24" x14ac:dyDescent="0.3">
      <c r="B53995" s="73"/>
      <c r="D53995" s="73"/>
      <c r="P53995" s="73"/>
      <c r="T53995" s="73"/>
      <c r="U53995" s="73"/>
      <c r="V53995" s="73"/>
      <c r="X53995" s="12"/>
    </row>
    <row r="53996" spans="2:24" x14ac:dyDescent="0.3">
      <c r="B53996" s="73"/>
      <c r="D53996" s="73"/>
      <c r="P53996" s="73"/>
      <c r="T53996" s="73"/>
      <c r="U53996" s="73"/>
      <c r="V53996" s="73"/>
      <c r="X53996" s="12"/>
    </row>
    <row r="53997" spans="2:24" x14ac:dyDescent="0.3">
      <c r="B53997" s="73"/>
      <c r="D53997" s="73"/>
      <c r="P53997" s="73"/>
      <c r="T53997" s="73"/>
      <c r="U53997" s="73"/>
      <c r="V53997" s="73"/>
      <c r="X53997" s="12"/>
    </row>
    <row r="53998" spans="2:24" x14ac:dyDescent="0.3">
      <c r="B53998" s="73"/>
      <c r="D53998" s="73"/>
      <c r="P53998" s="73"/>
      <c r="T53998" s="73"/>
      <c r="U53998" s="73"/>
      <c r="V53998" s="73"/>
      <c r="X53998" s="12"/>
    </row>
    <row r="53999" spans="2:24" x14ac:dyDescent="0.3">
      <c r="B53999" s="73"/>
      <c r="D53999" s="73"/>
      <c r="P53999" s="73"/>
      <c r="T53999" s="73"/>
      <c r="U53999" s="73"/>
      <c r="V53999" s="73"/>
      <c r="X53999" s="12"/>
    </row>
    <row r="54000" spans="2:24" x14ac:dyDescent="0.3">
      <c r="B54000" s="73"/>
      <c r="D54000" s="73"/>
      <c r="P54000" s="73"/>
      <c r="T54000" s="73"/>
      <c r="U54000" s="73"/>
      <c r="V54000" s="73"/>
      <c r="X54000" s="12"/>
    </row>
    <row r="54001" spans="2:24" x14ac:dyDescent="0.3">
      <c r="B54001" s="73"/>
      <c r="D54001" s="73"/>
      <c r="P54001" s="73"/>
      <c r="T54001" s="73"/>
      <c r="U54001" s="73"/>
      <c r="V54001" s="73"/>
      <c r="X54001" s="12"/>
    </row>
    <row r="54002" spans="2:24" x14ac:dyDescent="0.3">
      <c r="B54002" s="73"/>
      <c r="D54002" s="73"/>
      <c r="P54002" s="73"/>
      <c r="T54002" s="73"/>
      <c r="U54002" s="73"/>
      <c r="V54002" s="73"/>
      <c r="X54002" s="12"/>
    </row>
    <row r="54003" spans="2:24" x14ac:dyDescent="0.3">
      <c r="B54003" s="73"/>
      <c r="D54003" s="73"/>
      <c r="P54003" s="73"/>
      <c r="T54003" s="73"/>
      <c r="U54003" s="73"/>
      <c r="V54003" s="73"/>
      <c r="X54003" s="12"/>
    </row>
    <row r="54004" spans="2:24" x14ac:dyDescent="0.3">
      <c r="B54004" s="73"/>
      <c r="D54004" s="73"/>
      <c r="P54004" s="73"/>
      <c r="T54004" s="73"/>
      <c r="U54004" s="73"/>
      <c r="V54004" s="73"/>
      <c r="X54004" s="12"/>
    </row>
    <row r="54005" spans="2:24" x14ac:dyDescent="0.3">
      <c r="B54005" s="73"/>
      <c r="D54005" s="73"/>
      <c r="P54005" s="73"/>
      <c r="T54005" s="73"/>
      <c r="U54005" s="73"/>
      <c r="V54005" s="73"/>
      <c r="X54005" s="12"/>
    </row>
    <row r="54006" spans="2:24" x14ac:dyDescent="0.3">
      <c r="B54006" s="73"/>
      <c r="D54006" s="73"/>
      <c r="P54006" s="73"/>
      <c r="T54006" s="73"/>
      <c r="U54006" s="73"/>
      <c r="V54006" s="73"/>
      <c r="X54006" s="12"/>
    </row>
    <row r="54007" spans="2:24" x14ac:dyDescent="0.3">
      <c r="B54007" s="73"/>
      <c r="D54007" s="73"/>
      <c r="P54007" s="73"/>
      <c r="T54007" s="73"/>
      <c r="U54007" s="73"/>
      <c r="V54007" s="73"/>
      <c r="X54007" s="12"/>
    </row>
    <row r="54008" spans="2:24" x14ac:dyDescent="0.3">
      <c r="B54008" s="73"/>
      <c r="D54008" s="73"/>
      <c r="P54008" s="73"/>
      <c r="T54008" s="73"/>
      <c r="U54008" s="73"/>
      <c r="V54008" s="73"/>
      <c r="X54008" s="12"/>
    </row>
    <row r="54009" spans="2:24" x14ac:dyDescent="0.3">
      <c r="B54009" s="73"/>
      <c r="D54009" s="73"/>
      <c r="P54009" s="73"/>
      <c r="T54009" s="73"/>
      <c r="U54009" s="73"/>
      <c r="V54009" s="73"/>
      <c r="X54009" s="12"/>
    </row>
    <row r="54010" spans="2:24" x14ac:dyDescent="0.3">
      <c r="B54010" s="73"/>
      <c r="D54010" s="73"/>
      <c r="P54010" s="73"/>
      <c r="T54010" s="73"/>
      <c r="U54010" s="73"/>
      <c r="V54010" s="73"/>
      <c r="X54010" s="12"/>
    </row>
    <row r="54011" spans="2:24" x14ac:dyDescent="0.3">
      <c r="B54011" s="73"/>
      <c r="D54011" s="73"/>
      <c r="P54011" s="73"/>
      <c r="T54011" s="73"/>
      <c r="U54011" s="73"/>
      <c r="V54011" s="73"/>
      <c r="X54011" s="12"/>
    </row>
    <row r="54012" spans="2:24" x14ac:dyDescent="0.3">
      <c r="B54012" s="73"/>
      <c r="D54012" s="73"/>
      <c r="P54012" s="73"/>
      <c r="T54012" s="73"/>
      <c r="U54012" s="73"/>
      <c r="V54012" s="73"/>
      <c r="X54012" s="12"/>
    </row>
    <row r="54013" spans="2:24" x14ac:dyDescent="0.3">
      <c r="B54013" s="73"/>
      <c r="D54013" s="73"/>
      <c r="P54013" s="73"/>
      <c r="T54013" s="73"/>
      <c r="U54013" s="73"/>
      <c r="V54013" s="73"/>
      <c r="X54013" s="12"/>
    </row>
    <row r="54014" spans="2:24" x14ac:dyDescent="0.3">
      <c r="B54014" s="73"/>
      <c r="D54014" s="73"/>
      <c r="P54014" s="73"/>
      <c r="T54014" s="73"/>
      <c r="U54014" s="73"/>
      <c r="V54014" s="73"/>
      <c r="X54014" s="12"/>
    </row>
    <row r="54015" spans="2:24" x14ac:dyDescent="0.3">
      <c r="B54015" s="73"/>
      <c r="D54015" s="73"/>
      <c r="P54015" s="73"/>
      <c r="T54015" s="73"/>
      <c r="U54015" s="73"/>
      <c r="V54015" s="73"/>
      <c r="X54015" s="12"/>
    </row>
    <row r="54016" spans="2:24" x14ac:dyDescent="0.3">
      <c r="B54016" s="73"/>
      <c r="D54016" s="73"/>
      <c r="P54016" s="73"/>
      <c r="T54016" s="73"/>
      <c r="U54016" s="73"/>
      <c r="V54016" s="73"/>
      <c r="X54016" s="12"/>
    </row>
    <row r="54017" spans="2:24" x14ac:dyDescent="0.3">
      <c r="B54017" s="73"/>
      <c r="D54017" s="73"/>
      <c r="P54017" s="73"/>
      <c r="T54017" s="73"/>
      <c r="U54017" s="73"/>
      <c r="V54017" s="73"/>
      <c r="X54017" s="12"/>
    </row>
    <row r="54018" spans="2:24" x14ac:dyDescent="0.3">
      <c r="B54018" s="73"/>
      <c r="D54018" s="73"/>
      <c r="P54018" s="73"/>
      <c r="T54018" s="73"/>
      <c r="U54018" s="73"/>
      <c r="V54018" s="73"/>
      <c r="X54018" s="12"/>
    </row>
    <row r="54019" spans="2:24" x14ac:dyDescent="0.3">
      <c r="B54019" s="73"/>
      <c r="D54019" s="73"/>
      <c r="P54019" s="73"/>
      <c r="T54019" s="73"/>
      <c r="U54019" s="73"/>
      <c r="V54019" s="73"/>
      <c r="X54019" s="12"/>
    </row>
    <row r="54020" spans="2:24" x14ac:dyDescent="0.3">
      <c r="B54020" s="73"/>
      <c r="D54020" s="73"/>
      <c r="P54020" s="73"/>
      <c r="T54020" s="73"/>
      <c r="U54020" s="73"/>
      <c r="V54020" s="73"/>
      <c r="X54020" s="12"/>
    </row>
    <row r="54021" spans="2:24" x14ac:dyDescent="0.3">
      <c r="B54021" s="73"/>
      <c r="D54021" s="73"/>
      <c r="P54021" s="73"/>
      <c r="T54021" s="73"/>
      <c r="U54021" s="73"/>
      <c r="V54021" s="73"/>
      <c r="X54021" s="12"/>
    </row>
    <row r="54022" spans="2:24" x14ac:dyDescent="0.3">
      <c r="B54022" s="73"/>
      <c r="D54022" s="73"/>
      <c r="P54022" s="73"/>
      <c r="T54022" s="73"/>
      <c r="U54022" s="73"/>
      <c r="V54022" s="73"/>
      <c r="X54022" s="12"/>
    </row>
    <row r="54023" spans="2:24" x14ac:dyDescent="0.3">
      <c r="B54023" s="73"/>
      <c r="D54023" s="73"/>
      <c r="P54023" s="73"/>
      <c r="T54023" s="73"/>
      <c r="U54023" s="73"/>
      <c r="V54023" s="73"/>
      <c r="X54023" s="12"/>
    </row>
    <row r="54024" spans="2:24" x14ac:dyDescent="0.3">
      <c r="B54024" s="73"/>
      <c r="D54024" s="73"/>
      <c r="P54024" s="73"/>
      <c r="T54024" s="73"/>
      <c r="U54024" s="73"/>
      <c r="V54024" s="73"/>
      <c r="X54024" s="12"/>
    </row>
    <row r="54025" spans="2:24" x14ac:dyDescent="0.3">
      <c r="B54025" s="73"/>
      <c r="D54025" s="73"/>
      <c r="P54025" s="73"/>
      <c r="T54025" s="73"/>
      <c r="U54025" s="73"/>
      <c r="V54025" s="73"/>
      <c r="X54025" s="12"/>
    </row>
    <row r="54026" spans="2:24" x14ac:dyDescent="0.3">
      <c r="B54026" s="73"/>
      <c r="D54026" s="73"/>
      <c r="P54026" s="73"/>
      <c r="T54026" s="73"/>
      <c r="U54026" s="73"/>
      <c r="V54026" s="73"/>
      <c r="X54026" s="12"/>
    </row>
    <row r="54027" spans="2:24" x14ac:dyDescent="0.3">
      <c r="B54027" s="73"/>
      <c r="D54027" s="73"/>
      <c r="P54027" s="73"/>
      <c r="T54027" s="73"/>
      <c r="U54027" s="73"/>
      <c r="V54027" s="73"/>
      <c r="X54027" s="12"/>
    </row>
    <row r="54028" spans="2:24" x14ac:dyDescent="0.3">
      <c r="B54028" s="73"/>
      <c r="D54028" s="73"/>
      <c r="P54028" s="73"/>
      <c r="T54028" s="73"/>
      <c r="U54028" s="73"/>
      <c r="V54028" s="73"/>
      <c r="X54028" s="12"/>
    </row>
    <row r="54029" spans="2:24" x14ac:dyDescent="0.3">
      <c r="B54029" s="73"/>
      <c r="D54029" s="73"/>
      <c r="P54029" s="73"/>
      <c r="T54029" s="73"/>
      <c r="U54029" s="73"/>
      <c r="V54029" s="73"/>
      <c r="X54029" s="12"/>
    </row>
    <row r="54030" spans="2:24" x14ac:dyDescent="0.3">
      <c r="B54030" s="73"/>
      <c r="D54030" s="73"/>
      <c r="P54030" s="73"/>
      <c r="T54030" s="73"/>
      <c r="U54030" s="73"/>
      <c r="V54030" s="73"/>
      <c r="X54030" s="12"/>
    </row>
    <row r="54031" spans="2:24" x14ac:dyDescent="0.3">
      <c r="B54031" s="73"/>
      <c r="D54031" s="73"/>
      <c r="P54031" s="73"/>
      <c r="T54031" s="73"/>
      <c r="U54031" s="73"/>
      <c r="V54031" s="73"/>
      <c r="X54031" s="12"/>
    </row>
    <row r="54032" spans="2:24" x14ac:dyDescent="0.3">
      <c r="B54032" s="73"/>
      <c r="D54032" s="73"/>
      <c r="P54032" s="73"/>
      <c r="T54032" s="73"/>
      <c r="U54032" s="73"/>
      <c r="V54032" s="73"/>
      <c r="X54032" s="12"/>
    </row>
    <row r="54033" spans="2:24" x14ac:dyDescent="0.3">
      <c r="B54033" s="73"/>
      <c r="D54033" s="73"/>
      <c r="P54033" s="73"/>
      <c r="T54033" s="73"/>
      <c r="U54033" s="73"/>
      <c r="V54033" s="73"/>
      <c r="X54033" s="12"/>
    </row>
    <row r="54034" spans="2:24" x14ac:dyDescent="0.3">
      <c r="B54034" s="73"/>
      <c r="D54034" s="73"/>
      <c r="P54034" s="73"/>
      <c r="T54034" s="73"/>
      <c r="U54034" s="73"/>
      <c r="V54034" s="73"/>
      <c r="X54034" s="12"/>
    </row>
    <row r="54035" spans="2:24" x14ac:dyDescent="0.3">
      <c r="B54035" s="73"/>
      <c r="D54035" s="73"/>
      <c r="P54035" s="73"/>
      <c r="T54035" s="73"/>
      <c r="U54035" s="73"/>
      <c r="V54035" s="73"/>
      <c r="X54035" s="12"/>
    </row>
    <row r="54036" spans="2:24" x14ac:dyDescent="0.3">
      <c r="B54036" s="73"/>
      <c r="D54036" s="73"/>
      <c r="P54036" s="73"/>
      <c r="T54036" s="73"/>
      <c r="U54036" s="73"/>
      <c r="V54036" s="73"/>
      <c r="X54036" s="12"/>
    </row>
    <row r="54037" spans="2:24" x14ac:dyDescent="0.3">
      <c r="B54037" s="73"/>
      <c r="D54037" s="73"/>
      <c r="P54037" s="73"/>
      <c r="T54037" s="73"/>
      <c r="U54037" s="73"/>
      <c r="V54037" s="73"/>
      <c r="X54037" s="12"/>
    </row>
    <row r="54038" spans="2:24" x14ac:dyDescent="0.3">
      <c r="B54038" s="73"/>
      <c r="D54038" s="73"/>
      <c r="P54038" s="73"/>
      <c r="T54038" s="73"/>
      <c r="U54038" s="73"/>
      <c r="V54038" s="73"/>
      <c r="X54038" s="12"/>
    </row>
    <row r="54039" spans="2:24" x14ac:dyDescent="0.3">
      <c r="B54039" s="73"/>
      <c r="D54039" s="73"/>
      <c r="P54039" s="73"/>
      <c r="T54039" s="73"/>
      <c r="U54039" s="73"/>
      <c r="V54039" s="73"/>
      <c r="X54039" s="12"/>
    </row>
    <row r="54040" spans="2:24" x14ac:dyDescent="0.3">
      <c r="B54040" s="73"/>
      <c r="D54040" s="73"/>
      <c r="P54040" s="73"/>
      <c r="T54040" s="73"/>
      <c r="U54040" s="73"/>
      <c r="V54040" s="73"/>
      <c r="X54040" s="12"/>
    </row>
    <row r="54041" spans="2:24" x14ac:dyDescent="0.3">
      <c r="B54041" s="73"/>
      <c r="D54041" s="73"/>
      <c r="P54041" s="73"/>
      <c r="T54041" s="73"/>
      <c r="U54041" s="73"/>
      <c r="V54041" s="73"/>
      <c r="X54041" s="12"/>
    </row>
    <row r="54042" spans="2:24" x14ac:dyDescent="0.3">
      <c r="B54042" s="73"/>
      <c r="D54042" s="73"/>
      <c r="P54042" s="73"/>
      <c r="T54042" s="73"/>
      <c r="U54042" s="73"/>
      <c r="V54042" s="73"/>
      <c r="X54042" s="12"/>
    </row>
    <row r="54043" spans="2:24" x14ac:dyDescent="0.3">
      <c r="B54043" s="73"/>
      <c r="D54043" s="73"/>
      <c r="P54043" s="73"/>
      <c r="T54043" s="73"/>
      <c r="U54043" s="73"/>
      <c r="V54043" s="73"/>
      <c r="X54043" s="12"/>
    </row>
    <row r="54044" spans="2:24" x14ac:dyDescent="0.3">
      <c r="B54044" s="73"/>
      <c r="D54044" s="73"/>
      <c r="P54044" s="73"/>
      <c r="T54044" s="73"/>
      <c r="U54044" s="73"/>
      <c r="V54044" s="73"/>
      <c r="X54044" s="12"/>
    </row>
    <row r="54045" spans="2:24" x14ac:dyDescent="0.3">
      <c r="B54045" s="73"/>
      <c r="D54045" s="73"/>
      <c r="P54045" s="73"/>
      <c r="T54045" s="73"/>
      <c r="U54045" s="73"/>
      <c r="V54045" s="73"/>
      <c r="X54045" s="12"/>
    </row>
    <row r="54046" spans="2:24" x14ac:dyDescent="0.3">
      <c r="B54046" s="73"/>
      <c r="D54046" s="73"/>
      <c r="P54046" s="73"/>
      <c r="T54046" s="73"/>
      <c r="U54046" s="73"/>
      <c r="V54046" s="73"/>
      <c r="X54046" s="12"/>
    </row>
    <row r="54047" spans="2:24" x14ac:dyDescent="0.3">
      <c r="B54047" s="73"/>
      <c r="D54047" s="73"/>
      <c r="P54047" s="73"/>
      <c r="T54047" s="73"/>
      <c r="U54047" s="73"/>
      <c r="V54047" s="73"/>
      <c r="X54047" s="12"/>
    </row>
    <row r="54048" spans="2:24" x14ac:dyDescent="0.3">
      <c r="B54048" s="73"/>
      <c r="D54048" s="73"/>
      <c r="P54048" s="73"/>
      <c r="T54048" s="73"/>
      <c r="U54048" s="73"/>
      <c r="V54048" s="73"/>
      <c r="X54048" s="12"/>
    </row>
    <row r="54049" spans="2:24" x14ac:dyDescent="0.3">
      <c r="B54049" s="73"/>
      <c r="D54049" s="73"/>
      <c r="P54049" s="73"/>
      <c r="T54049" s="73"/>
      <c r="U54049" s="73"/>
      <c r="V54049" s="73"/>
      <c r="X54049" s="12"/>
    </row>
    <row r="54050" spans="2:24" x14ac:dyDescent="0.3">
      <c r="B54050" s="73"/>
      <c r="D54050" s="73"/>
      <c r="P54050" s="73"/>
      <c r="T54050" s="73"/>
      <c r="U54050" s="73"/>
      <c r="V54050" s="73"/>
      <c r="X54050" s="12"/>
    </row>
    <row r="54051" spans="2:24" x14ac:dyDescent="0.3">
      <c r="B54051" s="73"/>
      <c r="D54051" s="73"/>
      <c r="P54051" s="73"/>
      <c r="T54051" s="73"/>
      <c r="U54051" s="73"/>
      <c r="V54051" s="73"/>
      <c r="X54051" s="12"/>
    </row>
    <row r="54052" spans="2:24" x14ac:dyDescent="0.3">
      <c r="B54052" s="73"/>
      <c r="D54052" s="73"/>
      <c r="P54052" s="73"/>
      <c r="T54052" s="73"/>
      <c r="U54052" s="73"/>
      <c r="V54052" s="73"/>
      <c r="X54052" s="12"/>
    </row>
    <row r="54053" spans="2:24" x14ac:dyDescent="0.3">
      <c r="B54053" s="73"/>
      <c r="D54053" s="73"/>
      <c r="P54053" s="73"/>
      <c r="T54053" s="73"/>
      <c r="U54053" s="73"/>
      <c r="V54053" s="73"/>
      <c r="X54053" s="12"/>
    </row>
    <row r="54054" spans="2:24" x14ac:dyDescent="0.3">
      <c r="B54054" s="73"/>
      <c r="D54054" s="73"/>
      <c r="P54054" s="73"/>
      <c r="T54054" s="73"/>
      <c r="U54054" s="73"/>
      <c r="V54054" s="73"/>
      <c r="X54054" s="12"/>
    </row>
    <row r="54055" spans="2:24" x14ac:dyDescent="0.3">
      <c r="B54055" s="73"/>
      <c r="D54055" s="73"/>
      <c r="P54055" s="73"/>
      <c r="T54055" s="73"/>
      <c r="U54055" s="73"/>
      <c r="V54055" s="73"/>
      <c r="X54055" s="12"/>
    </row>
    <row r="54056" spans="2:24" x14ac:dyDescent="0.3">
      <c r="B54056" s="73"/>
      <c r="D54056" s="73"/>
      <c r="P54056" s="73"/>
      <c r="T54056" s="73"/>
      <c r="U54056" s="73"/>
      <c r="V54056" s="73"/>
      <c r="X54056" s="12"/>
    </row>
    <row r="54057" spans="2:24" x14ac:dyDescent="0.3">
      <c r="B54057" s="73"/>
      <c r="D54057" s="73"/>
      <c r="P54057" s="73"/>
      <c r="T54057" s="73"/>
      <c r="U54057" s="73"/>
      <c r="V54057" s="73"/>
      <c r="X54057" s="12"/>
    </row>
    <row r="54058" spans="2:24" x14ac:dyDescent="0.3">
      <c r="B54058" s="73"/>
      <c r="D54058" s="73"/>
      <c r="P54058" s="73"/>
      <c r="T54058" s="73"/>
      <c r="U54058" s="73"/>
      <c r="V54058" s="73"/>
      <c r="X54058" s="12"/>
    </row>
    <row r="54059" spans="2:24" x14ac:dyDescent="0.3">
      <c r="B54059" s="73"/>
      <c r="D54059" s="73"/>
      <c r="P54059" s="73"/>
      <c r="T54059" s="73"/>
      <c r="U54059" s="73"/>
      <c r="V54059" s="73"/>
      <c r="X54059" s="12"/>
    </row>
    <row r="54060" spans="2:24" x14ac:dyDescent="0.3">
      <c r="B54060" s="73"/>
      <c r="D54060" s="73"/>
      <c r="P54060" s="73"/>
      <c r="T54060" s="73"/>
      <c r="U54060" s="73"/>
      <c r="V54060" s="73"/>
      <c r="X54060" s="12"/>
    </row>
    <row r="54061" spans="2:24" x14ac:dyDescent="0.3">
      <c r="B54061" s="73"/>
      <c r="D54061" s="73"/>
      <c r="P54061" s="73"/>
      <c r="T54061" s="73"/>
      <c r="U54061" s="73"/>
      <c r="V54061" s="73"/>
      <c r="X54061" s="12"/>
    </row>
    <row r="54062" spans="2:24" x14ac:dyDescent="0.3">
      <c r="B54062" s="73"/>
      <c r="D54062" s="73"/>
      <c r="P54062" s="73"/>
      <c r="T54062" s="73"/>
      <c r="U54062" s="73"/>
      <c r="V54062" s="73"/>
      <c r="X54062" s="12"/>
    </row>
    <row r="54063" spans="2:24" x14ac:dyDescent="0.3">
      <c r="B54063" s="73"/>
      <c r="D54063" s="73"/>
      <c r="P54063" s="73"/>
      <c r="T54063" s="73"/>
      <c r="U54063" s="73"/>
      <c r="V54063" s="73"/>
      <c r="X54063" s="12"/>
    </row>
    <row r="54064" spans="2:24" x14ac:dyDescent="0.3">
      <c r="B54064" s="73"/>
      <c r="D54064" s="73"/>
      <c r="P54064" s="73"/>
      <c r="T54064" s="73"/>
      <c r="U54064" s="73"/>
      <c r="V54064" s="73"/>
      <c r="X54064" s="12"/>
    </row>
    <row r="54065" spans="2:24" x14ac:dyDescent="0.3">
      <c r="B54065" s="73"/>
      <c r="D54065" s="73"/>
      <c r="P54065" s="73"/>
      <c r="T54065" s="73"/>
      <c r="U54065" s="73"/>
      <c r="V54065" s="73"/>
      <c r="X54065" s="12"/>
    </row>
    <row r="54066" spans="2:24" x14ac:dyDescent="0.3">
      <c r="B54066" s="73"/>
      <c r="D54066" s="73"/>
      <c r="P54066" s="73"/>
      <c r="T54066" s="73"/>
      <c r="U54066" s="73"/>
      <c r="V54066" s="73"/>
      <c r="X54066" s="12"/>
    </row>
    <row r="54067" spans="2:24" x14ac:dyDescent="0.3">
      <c r="B54067" s="73"/>
      <c r="D54067" s="73"/>
      <c r="P54067" s="73"/>
      <c r="T54067" s="73"/>
      <c r="U54067" s="73"/>
      <c r="V54067" s="73"/>
      <c r="X54067" s="12"/>
    </row>
    <row r="54068" spans="2:24" x14ac:dyDescent="0.3">
      <c r="B54068" s="73"/>
      <c r="D54068" s="73"/>
      <c r="P54068" s="73"/>
      <c r="T54068" s="73"/>
      <c r="U54068" s="73"/>
      <c r="V54068" s="73"/>
      <c r="X54068" s="12"/>
    </row>
    <row r="54069" spans="2:24" x14ac:dyDescent="0.3">
      <c r="B54069" s="73"/>
      <c r="D54069" s="73"/>
      <c r="P54069" s="73"/>
      <c r="T54069" s="73"/>
      <c r="U54069" s="73"/>
      <c r="V54069" s="73"/>
      <c r="X54069" s="12"/>
    </row>
    <row r="54070" spans="2:24" x14ac:dyDescent="0.3">
      <c r="B54070" s="73"/>
      <c r="D54070" s="73"/>
      <c r="P54070" s="73"/>
      <c r="T54070" s="73"/>
      <c r="U54070" s="73"/>
      <c r="V54070" s="73"/>
      <c r="X54070" s="12"/>
    </row>
    <row r="54071" spans="2:24" x14ac:dyDescent="0.3">
      <c r="B54071" s="73"/>
      <c r="D54071" s="73"/>
      <c r="P54071" s="73"/>
      <c r="T54071" s="73"/>
      <c r="U54071" s="73"/>
      <c r="V54071" s="73"/>
      <c r="X54071" s="12"/>
    </row>
    <row r="54072" spans="2:24" x14ac:dyDescent="0.3">
      <c r="B54072" s="73"/>
      <c r="D54072" s="73"/>
      <c r="P54072" s="73"/>
      <c r="T54072" s="73"/>
      <c r="U54072" s="73"/>
      <c r="V54072" s="73"/>
      <c r="X54072" s="12"/>
    </row>
    <row r="54073" spans="2:24" x14ac:dyDescent="0.3">
      <c r="B54073" s="73"/>
      <c r="D54073" s="73"/>
      <c r="P54073" s="73"/>
      <c r="T54073" s="73"/>
      <c r="U54073" s="73"/>
      <c r="V54073" s="73"/>
      <c r="X54073" s="12"/>
    </row>
    <row r="54074" spans="2:24" x14ac:dyDescent="0.3">
      <c r="B54074" s="73"/>
      <c r="D54074" s="73"/>
      <c r="P54074" s="73"/>
      <c r="T54074" s="73"/>
      <c r="U54074" s="73"/>
      <c r="V54074" s="73"/>
      <c r="X54074" s="12"/>
    </row>
    <row r="54075" spans="2:24" x14ac:dyDescent="0.3">
      <c r="B54075" s="73"/>
      <c r="D54075" s="73"/>
      <c r="P54075" s="73"/>
      <c r="T54075" s="73"/>
      <c r="U54075" s="73"/>
      <c r="V54075" s="73"/>
      <c r="X54075" s="12"/>
    </row>
    <row r="54076" spans="2:24" x14ac:dyDescent="0.3">
      <c r="B54076" s="73"/>
      <c r="D54076" s="73"/>
      <c r="P54076" s="73"/>
      <c r="T54076" s="73"/>
      <c r="U54076" s="73"/>
      <c r="V54076" s="73"/>
      <c r="X54076" s="12"/>
    </row>
    <row r="54077" spans="2:24" x14ac:dyDescent="0.3">
      <c r="B54077" s="73"/>
      <c r="D54077" s="73"/>
      <c r="P54077" s="73"/>
      <c r="T54077" s="73"/>
      <c r="U54077" s="73"/>
      <c r="V54077" s="73"/>
      <c r="X54077" s="12"/>
    </row>
    <row r="54078" spans="2:24" x14ac:dyDescent="0.3">
      <c r="B54078" s="73"/>
      <c r="D54078" s="73"/>
      <c r="P54078" s="73"/>
      <c r="T54078" s="73"/>
      <c r="U54078" s="73"/>
      <c r="V54078" s="73"/>
      <c r="X54078" s="12"/>
    </row>
    <row r="54079" spans="2:24" x14ac:dyDescent="0.3">
      <c r="B54079" s="73"/>
      <c r="D54079" s="73"/>
      <c r="P54079" s="73"/>
      <c r="T54079" s="73"/>
      <c r="U54079" s="73"/>
      <c r="V54079" s="73"/>
      <c r="X54079" s="12"/>
    </row>
    <row r="54080" spans="2:24" x14ac:dyDescent="0.3">
      <c r="B54080" s="73"/>
      <c r="D54080" s="73"/>
      <c r="P54080" s="73"/>
      <c r="T54080" s="73"/>
      <c r="U54080" s="73"/>
      <c r="V54080" s="73"/>
      <c r="X54080" s="12"/>
    </row>
    <row r="54081" spans="2:24" x14ac:dyDescent="0.3">
      <c r="B54081" s="73"/>
      <c r="D54081" s="73"/>
      <c r="P54081" s="73"/>
      <c r="T54081" s="73"/>
      <c r="U54081" s="73"/>
      <c r="V54081" s="73"/>
      <c r="X54081" s="12"/>
    </row>
    <row r="54082" spans="2:24" x14ac:dyDescent="0.3">
      <c r="B54082" s="73"/>
      <c r="D54082" s="73"/>
      <c r="P54082" s="73"/>
      <c r="T54082" s="73"/>
      <c r="U54082" s="73"/>
      <c r="V54082" s="73"/>
      <c r="X54082" s="12"/>
    </row>
    <row r="54083" spans="2:24" x14ac:dyDescent="0.3">
      <c r="B54083" s="73"/>
      <c r="D54083" s="73"/>
      <c r="P54083" s="73"/>
      <c r="T54083" s="73"/>
      <c r="U54083" s="73"/>
      <c r="V54083" s="73"/>
      <c r="X54083" s="12"/>
    </row>
    <row r="54084" spans="2:24" x14ac:dyDescent="0.3">
      <c r="B54084" s="73"/>
      <c r="D54084" s="73"/>
      <c r="P54084" s="73"/>
      <c r="T54084" s="73"/>
      <c r="U54084" s="73"/>
      <c r="V54084" s="73"/>
      <c r="X54084" s="12"/>
    </row>
    <row r="54085" spans="2:24" x14ac:dyDescent="0.3">
      <c r="B54085" s="73"/>
      <c r="D54085" s="73"/>
      <c r="P54085" s="73"/>
      <c r="T54085" s="73"/>
      <c r="U54085" s="73"/>
      <c r="V54085" s="73"/>
      <c r="X54085" s="12"/>
    </row>
    <row r="54086" spans="2:24" x14ac:dyDescent="0.3">
      <c r="B54086" s="73"/>
      <c r="D54086" s="73"/>
      <c r="P54086" s="73"/>
      <c r="T54086" s="73"/>
      <c r="U54086" s="73"/>
      <c r="V54086" s="73"/>
      <c r="X54086" s="12"/>
    </row>
    <row r="54087" spans="2:24" x14ac:dyDescent="0.3">
      <c r="B54087" s="73"/>
      <c r="D54087" s="73"/>
      <c r="P54087" s="73"/>
      <c r="T54087" s="73"/>
      <c r="U54087" s="73"/>
      <c r="V54087" s="73"/>
      <c r="X54087" s="12"/>
    </row>
    <row r="54088" spans="2:24" x14ac:dyDescent="0.3">
      <c r="B54088" s="73"/>
      <c r="D54088" s="73"/>
      <c r="P54088" s="73"/>
      <c r="T54088" s="73"/>
      <c r="U54088" s="73"/>
      <c r="V54088" s="73"/>
      <c r="X54088" s="12"/>
    </row>
    <row r="54089" spans="2:24" x14ac:dyDescent="0.3">
      <c r="B54089" s="73"/>
      <c r="D54089" s="73"/>
      <c r="P54089" s="73"/>
      <c r="T54089" s="73"/>
      <c r="U54089" s="73"/>
      <c r="V54089" s="73"/>
      <c r="X54089" s="12"/>
    </row>
    <row r="54090" spans="2:24" x14ac:dyDescent="0.3">
      <c r="B54090" s="73"/>
      <c r="D54090" s="73"/>
      <c r="P54090" s="73"/>
      <c r="T54090" s="73"/>
      <c r="U54090" s="73"/>
      <c r="V54090" s="73"/>
      <c r="X54090" s="12"/>
    </row>
    <row r="54091" spans="2:24" x14ac:dyDescent="0.3">
      <c r="B54091" s="73"/>
      <c r="D54091" s="73"/>
      <c r="P54091" s="73"/>
      <c r="T54091" s="73"/>
      <c r="U54091" s="73"/>
      <c r="V54091" s="73"/>
      <c r="X54091" s="12"/>
    </row>
    <row r="54092" spans="2:24" x14ac:dyDescent="0.3">
      <c r="B54092" s="73"/>
      <c r="D54092" s="73"/>
      <c r="P54092" s="73"/>
      <c r="T54092" s="73"/>
      <c r="U54092" s="73"/>
      <c r="V54092" s="73"/>
      <c r="X54092" s="12"/>
    </row>
    <row r="54093" spans="2:24" x14ac:dyDescent="0.3">
      <c r="B54093" s="73"/>
      <c r="D54093" s="73"/>
      <c r="P54093" s="73"/>
      <c r="T54093" s="73"/>
      <c r="U54093" s="73"/>
      <c r="V54093" s="73"/>
      <c r="X54093" s="12"/>
    </row>
    <row r="54094" spans="2:24" x14ac:dyDescent="0.3">
      <c r="B54094" s="73"/>
      <c r="D54094" s="73"/>
      <c r="P54094" s="73"/>
      <c r="T54094" s="73"/>
      <c r="U54094" s="73"/>
      <c r="V54094" s="73"/>
      <c r="X54094" s="12"/>
    </row>
    <row r="54095" spans="2:24" x14ac:dyDescent="0.3">
      <c r="B54095" s="73"/>
      <c r="D54095" s="73"/>
      <c r="P54095" s="73"/>
      <c r="T54095" s="73"/>
      <c r="U54095" s="73"/>
      <c r="V54095" s="73"/>
      <c r="X54095" s="12"/>
    </row>
    <row r="54096" spans="2:24" x14ac:dyDescent="0.3">
      <c r="B54096" s="73"/>
      <c r="D54096" s="73"/>
      <c r="P54096" s="73"/>
      <c r="T54096" s="73"/>
      <c r="U54096" s="73"/>
      <c r="V54096" s="73"/>
      <c r="X54096" s="12"/>
    </row>
    <row r="54097" spans="2:24" x14ac:dyDescent="0.3">
      <c r="B54097" s="73"/>
      <c r="D54097" s="73"/>
      <c r="P54097" s="73"/>
      <c r="T54097" s="73"/>
      <c r="U54097" s="73"/>
      <c r="V54097" s="73"/>
      <c r="X54097" s="12"/>
    </row>
    <row r="54098" spans="2:24" x14ac:dyDescent="0.3">
      <c r="B54098" s="73"/>
      <c r="D54098" s="73"/>
      <c r="P54098" s="73"/>
      <c r="T54098" s="73"/>
      <c r="U54098" s="73"/>
      <c r="V54098" s="73"/>
      <c r="X54098" s="12"/>
    </row>
    <row r="54099" spans="2:24" x14ac:dyDescent="0.3">
      <c r="B54099" s="73"/>
      <c r="D54099" s="73"/>
      <c r="P54099" s="73"/>
      <c r="T54099" s="73"/>
      <c r="U54099" s="73"/>
      <c r="V54099" s="73"/>
      <c r="X54099" s="12"/>
    </row>
    <row r="54100" spans="2:24" x14ac:dyDescent="0.3">
      <c r="B54100" s="73"/>
      <c r="D54100" s="73"/>
      <c r="P54100" s="73"/>
      <c r="T54100" s="73"/>
      <c r="U54100" s="73"/>
      <c r="V54100" s="73"/>
      <c r="X54100" s="12"/>
    </row>
    <row r="54101" spans="2:24" x14ac:dyDescent="0.3">
      <c r="B54101" s="73"/>
      <c r="D54101" s="73"/>
      <c r="P54101" s="73"/>
      <c r="T54101" s="73"/>
      <c r="U54101" s="73"/>
      <c r="V54101" s="73"/>
      <c r="X54101" s="12"/>
    </row>
    <row r="54102" spans="2:24" x14ac:dyDescent="0.3">
      <c r="B54102" s="73"/>
      <c r="D54102" s="73"/>
      <c r="P54102" s="73"/>
      <c r="T54102" s="73"/>
      <c r="U54102" s="73"/>
      <c r="V54102" s="73"/>
      <c r="X54102" s="12"/>
    </row>
    <row r="54103" spans="2:24" x14ac:dyDescent="0.3">
      <c r="B54103" s="73"/>
      <c r="D54103" s="73"/>
      <c r="P54103" s="73"/>
      <c r="T54103" s="73"/>
      <c r="U54103" s="73"/>
      <c r="V54103" s="73"/>
      <c r="X54103" s="12"/>
    </row>
    <row r="54104" spans="2:24" x14ac:dyDescent="0.3">
      <c r="B54104" s="73"/>
      <c r="D54104" s="73"/>
      <c r="P54104" s="73"/>
      <c r="T54104" s="73"/>
      <c r="U54104" s="73"/>
      <c r="V54104" s="73"/>
      <c r="X54104" s="12"/>
    </row>
    <row r="54105" spans="2:24" x14ac:dyDescent="0.3">
      <c r="B54105" s="73"/>
      <c r="D54105" s="73"/>
      <c r="P54105" s="73"/>
      <c r="T54105" s="73"/>
      <c r="U54105" s="73"/>
      <c r="V54105" s="73"/>
      <c r="X54105" s="12"/>
    </row>
    <row r="54106" spans="2:24" x14ac:dyDescent="0.3">
      <c r="B54106" s="73"/>
      <c r="D54106" s="73"/>
      <c r="P54106" s="73"/>
      <c r="T54106" s="73"/>
      <c r="U54106" s="73"/>
      <c r="V54106" s="73"/>
      <c r="X54106" s="12"/>
    </row>
    <row r="54107" spans="2:24" x14ac:dyDescent="0.3">
      <c r="B54107" s="73"/>
      <c r="D54107" s="73"/>
      <c r="P54107" s="73"/>
      <c r="T54107" s="73"/>
      <c r="U54107" s="73"/>
      <c r="V54107" s="73"/>
      <c r="X54107" s="12"/>
    </row>
    <row r="54108" spans="2:24" x14ac:dyDescent="0.3">
      <c r="B54108" s="73"/>
      <c r="D54108" s="73"/>
      <c r="P54108" s="73"/>
      <c r="T54108" s="73"/>
      <c r="U54108" s="73"/>
      <c r="V54108" s="73"/>
      <c r="X54108" s="12"/>
    </row>
    <row r="54109" spans="2:24" x14ac:dyDescent="0.3">
      <c r="B54109" s="73"/>
      <c r="D54109" s="73"/>
      <c r="P54109" s="73"/>
      <c r="T54109" s="73"/>
      <c r="U54109" s="73"/>
      <c r="V54109" s="73"/>
      <c r="X54109" s="12"/>
    </row>
    <row r="54110" spans="2:24" x14ac:dyDescent="0.3">
      <c r="B54110" s="73"/>
      <c r="D54110" s="73"/>
      <c r="P54110" s="73"/>
      <c r="T54110" s="73"/>
      <c r="U54110" s="73"/>
      <c r="V54110" s="73"/>
      <c r="X54110" s="12"/>
    </row>
    <row r="54111" spans="2:24" x14ac:dyDescent="0.3">
      <c r="B54111" s="73"/>
      <c r="D54111" s="73"/>
      <c r="P54111" s="73"/>
      <c r="T54111" s="73"/>
      <c r="U54111" s="73"/>
      <c r="V54111" s="73"/>
      <c r="X54111" s="12"/>
    </row>
    <row r="54112" spans="2:24" x14ac:dyDescent="0.3">
      <c r="B54112" s="73"/>
      <c r="D54112" s="73"/>
      <c r="P54112" s="73"/>
      <c r="T54112" s="73"/>
      <c r="U54112" s="73"/>
      <c r="V54112" s="73"/>
      <c r="X54112" s="12"/>
    </row>
    <row r="54113" spans="2:24" x14ac:dyDescent="0.3">
      <c r="B54113" s="73"/>
      <c r="D54113" s="73"/>
      <c r="P54113" s="73"/>
      <c r="T54113" s="73"/>
      <c r="U54113" s="73"/>
      <c r="V54113" s="73"/>
      <c r="X54113" s="12"/>
    </row>
    <row r="54114" spans="2:24" x14ac:dyDescent="0.3">
      <c r="B54114" s="73"/>
      <c r="D54114" s="73"/>
      <c r="P54114" s="73"/>
      <c r="T54114" s="73"/>
      <c r="U54114" s="73"/>
      <c r="V54114" s="73"/>
      <c r="X54114" s="12"/>
    </row>
    <row r="54115" spans="2:24" x14ac:dyDescent="0.3">
      <c r="B54115" s="73"/>
      <c r="D54115" s="73"/>
      <c r="P54115" s="73"/>
      <c r="T54115" s="73"/>
      <c r="U54115" s="73"/>
      <c r="V54115" s="73"/>
      <c r="X54115" s="12"/>
    </row>
    <row r="54116" spans="2:24" x14ac:dyDescent="0.3">
      <c r="B54116" s="73"/>
      <c r="D54116" s="73"/>
      <c r="P54116" s="73"/>
      <c r="T54116" s="73"/>
      <c r="U54116" s="73"/>
      <c r="V54116" s="73"/>
      <c r="X54116" s="12"/>
    </row>
    <row r="54117" spans="2:24" x14ac:dyDescent="0.3">
      <c r="B54117" s="73"/>
      <c r="D54117" s="73"/>
      <c r="P54117" s="73"/>
      <c r="T54117" s="73"/>
      <c r="U54117" s="73"/>
      <c r="V54117" s="73"/>
      <c r="X54117" s="12"/>
    </row>
    <row r="54118" spans="2:24" x14ac:dyDescent="0.3">
      <c r="B54118" s="73"/>
      <c r="D54118" s="73"/>
      <c r="P54118" s="73"/>
      <c r="T54118" s="73"/>
      <c r="U54118" s="73"/>
      <c r="V54118" s="73"/>
      <c r="X54118" s="12"/>
    </row>
    <row r="54119" spans="2:24" x14ac:dyDescent="0.3">
      <c r="B54119" s="73"/>
      <c r="D54119" s="73"/>
      <c r="P54119" s="73"/>
      <c r="T54119" s="73"/>
      <c r="U54119" s="73"/>
      <c r="V54119" s="73"/>
      <c r="X54119" s="12"/>
    </row>
    <row r="54120" spans="2:24" x14ac:dyDescent="0.3">
      <c r="B54120" s="73"/>
      <c r="D54120" s="73"/>
      <c r="P54120" s="73"/>
      <c r="T54120" s="73"/>
      <c r="U54120" s="73"/>
      <c r="V54120" s="73"/>
      <c r="X54120" s="12"/>
    </row>
    <row r="54121" spans="2:24" x14ac:dyDescent="0.3">
      <c r="B54121" s="73"/>
      <c r="D54121" s="73"/>
      <c r="P54121" s="73"/>
      <c r="T54121" s="73"/>
      <c r="U54121" s="73"/>
      <c r="V54121" s="73"/>
      <c r="X54121" s="12"/>
    </row>
    <row r="54122" spans="2:24" x14ac:dyDescent="0.3">
      <c r="B54122" s="73"/>
      <c r="D54122" s="73"/>
      <c r="P54122" s="73"/>
      <c r="T54122" s="73"/>
      <c r="U54122" s="73"/>
      <c r="V54122" s="73"/>
      <c r="X54122" s="12"/>
    </row>
    <row r="54123" spans="2:24" x14ac:dyDescent="0.3">
      <c r="B54123" s="73"/>
      <c r="D54123" s="73"/>
      <c r="P54123" s="73"/>
      <c r="T54123" s="73"/>
      <c r="U54123" s="73"/>
      <c r="V54123" s="73"/>
      <c r="X54123" s="12"/>
    </row>
    <row r="54124" spans="2:24" x14ac:dyDescent="0.3">
      <c r="B54124" s="73"/>
      <c r="D54124" s="73"/>
      <c r="P54124" s="73"/>
      <c r="T54124" s="73"/>
      <c r="U54124" s="73"/>
      <c r="V54124" s="73"/>
      <c r="X54124" s="12"/>
    </row>
    <row r="54125" spans="2:24" x14ac:dyDescent="0.3">
      <c r="B54125" s="73"/>
      <c r="D54125" s="73"/>
      <c r="P54125" s="73"/>
      <c r="T54125" s="73"/>
      <c r="U54125" s="73"/>
      <c r="V54125" s="73"/>
      <c r="X54125" s="12"/>
    </row>
    <row r="54126" spans="2:24" x14ac:dyDescent="0.3">
      <c r="B54126" s="73"/>
      <c r="D54126" s="73"/>
      <c r="P54126" s="73"/>
      <c r="T54126" s="73"/>
      <c r="U54126" s="73"/>
      <c r="V54126" s="73"/>
      <c r="X54126" s="12"/>
    </row>
    <row r="54127" spans="2:24" x14ac:dyDescent="0.3">
      <c r="B54127" s="73"/>
      <c r="D54127" s="73"/>
      <c r="P54127" s="73"/>
      <c r="T54127" s="73"/>
      <c r="U54127" s="73"/>
      <c r="V54127" s="73"/>
      <c r="X54127" s="12"/>
    </row>
    <row r="54128" spans="2:24" x14ac:dyDescent="0.3">
      <c r="B54128" s="73"/>
      <c r="D54128" s="73"/>
      <c r="P54128" s="73"/>
      <c r="T54128" s="73"/>
      <c r="U54128" s="73"/>
      <c r="V54128" s="73"/>
      <c r="X54128" s="12"/>
    </row>
    <row r="54129" spans="2:24" x14ac:dyDescent="0.3">
      <c r="B54129" s="73"/>
      <c r="D54129" s="73"/>
      <c r="P54129" s="73"/>
      <c r="T54129" s="73"/>
      <c r="U54129" s="73"/>
      <c r="V54129" s="73"/>
      <c r="X54129" s="12"/>
    </row>
    <row r="54130" spans="2:24" x14ac:dyDescent="0.3">
      <c r="B54130" s="73"/>
      <c r="D54130" s="73"/>
      <c r="P54130" s="73"/>
      <c r="T54130" s="73"/>
      <c r="U54130" s="73"/>
      <c r="V54130" s="73"/>
      <c r="X54130" s="12"/>
    </row>
    <row r="54131" spans="2:24" x14ac:dyDescent="0.3">
      <c r="B54131" s="73"/>
      <c r="D54131" s="73"/>
      <c r="P54131" s="73"/>
      <c r="T54131" s="73"/>
      <c r="U54131" s="73"/>
      <c r="V54131" s="73"/>
      <c r="X54131" s="12"/>
    </row>
    <row r="54132" spans="2:24" x14ac:dyDescent="0.3">
      <c r="B54132" s="73"/>
      <c r="D54132" s="73"/>
      <c r="P54132" s="73"/>
      <c r="T54132" s="73"/>
      <c r="U54132" s="73"/>
      <c r="V54132" s="73"/>
      <c r="X54132" s="12"/>
    </row>
    <row r="54133" spans="2:24" x14ac:dyDescent="0.3">
      <c r="B54133" s="73"/>
      <c r="D54133" s="73"/>
      <c r="P54133" s="73"/>
      <c r="T54133" s="73"/>
      <c r="U54133" s="73"/>
      <c r="V54133" s="73"/>
      <c r="X54133" s="12"/>
    </row>
    <row r="54134" spans="2:24" x14ac:dyDescent="0.3">
      <c r="B54134" s="73"/>
      <c r="D54134" s="73"/>
      <c r="P54134" s="73"/>
      <c r="T54134" s="73"/>
      <c r="U54134" s="73"/>
      <c r="V54134" s="73"/>
      <c r="X54134" s="12"/>
    </row>
    <row r="54135" spans="2:24" x14ac:dyDescent="0.3">
      <c r="B54135" s="73"/>
      <c r="D54135" s="73"/>
      <c r="P54135" s="73"/>
      <c r="T54135" s="73"/>
      <c r="U54135" s="73"/>
      <c r="V54135" s="73"/>
      <c r="X54135" s="12"/>
    </row>
    <row r="54136" spans="2:24" x14ac:dyDescent="0.3">
      <c r="B54136" s="73"/>
      <c r="D54136" s="73"/>
      <c r="P54136" s="73"/>
      <c r="T54136" s="73"/>
      <c r="U54136" s="73"/>
      <c r="V54136" s="73"/>
      <c r="X54136" s="12"/>
    </row>
    <row r="54137" spans="2:24" x14ac:dyDescent="0.3">
      <c r="B54137" s="73"/>
      <c r="D54137" s="73"/>
      <c r="P54137" s="73"/>
      <c r="T54137" s="73"/>
      <c r="U54137" s="73"/>
      <c r="V54137" s="73"/>
      <c r="X54137" s="12"/>
    </row>
    <row r="54138" spans="2:24" x14ac:dyDescent="0.3">
      <c r="B54138" s="73"/>
      <c r="D54138" s="73"/>
      <c r="P54138" s="73"/>
      <c r="T54138" s="73"/>
      <c r="U54138" s="73"/>
      <c r="V54138" s="73"/>
      <c r="X54138" s="12"/>
    </row>
    <row r="54139" spans="2:24" x14ac:dyDescent="0.3">
      <c r="B54139" s="73"/>
      <c r="D54139" s="73"/>
      <c r="P54139" s="73"/>
      <c r="T54139" s="73"/>
      <c r="U54139" s="73"/>
      <c r="V54139" s="73"/>
      <c r="X54139" s="12"/>
    </row>
    <row r="54140" spans="2:24" x14ac:dyDescent="0.3">
      <c r="B54140" s="73"/>
      <c r="D54140" s="73"/>
      <c r="P54140" s="73"/>
      <c r="T54140" s="73"/>
      <c r="U54140" s="73"/>
      <c r="V54140" s="73"/>
      <c r="X54140" s="12"/>
    </row>
    <row r="54141" spans="2:24" x14ac:dyDescent="0.3">
      <c r="B54141" s="73"/>
      <c r="D54141" s="73"/>
      <c r="P54141" s="73"/>
      <c r="T54141" s="73"/>
      <c r="U54141" s="73"/>
      <c r="V54141" s="73"/>
      <c r="X54141" s="12"/>
    </row>
    <row r="54142" spans="2:24" x14ac:dyDescent="0.3">
      <c r="B54142" s="73"/>
      <c r="D54142" s="73"/>
      <c r="P54142" s="73"/>
      <c r="T54142" s="73"/>
      <c r="U54142" s="73"/>
      <c r="V54142" s="73"/>
      <c r="X54142" s="12"/>
    </row>
    <row r="54143" spans="2:24" x14ac:dyDescent="0.3">
      <c r="B54143" s="73"/>
      <c r="D54143" s="73"/>
      <c r="P54143" s="73"/>
      <c r="T54143" s="73"/>
      <c r="U54143" s="73"/>
      <c r="V54143" s="73"/>
      <c r="X54143" s="12"/>
    </row>
    <row r="54144" spans="2:24" x14ac:dyDescent="0.3">
      <c r="B54144" s="73"/>
      <c r="D54144" s="73"/>
      <c r="P54144" s="73"/>
      <c r="T54144" s="73"/>
      <c r="U54144" s="73"/>
      <c r="V54144" s="73"/>
      <c r="X54144" s="12"/>
    </row>
    <row r="54145" spans="2:24" x14ac:dyDescent="0.3">
      <c r="B54145" s="73"/>
      <c r="D54145" s="73"/>
      <c r="P54145" s="73"/>
      <c r="T54145" s="73"/>
      <c r="U54145" s="73"/>
      <c r="V54145" s="73"/>
      <c r="X54145" s="12"/>
    </row>
    <row r="54146" spans="2:24" x14ac:dyDescent="0.3">
      <c r="B54146" s="73"/>
      <c r="D54146" s="73"/>
      <c r="P54146" s="73"/>
      <c r="T54146" s="73"/>
      <c r="U54146" s="73"/>
      <c r="V54146" s="73"/>
      <c r="X54146" s="12"/>
    </row>
    <row r="54147" spans="2:24" x14ac:dyDescent="0.3">
      <c r="B54147" s="73"/>
      <c r="D54147" s="73"/>
      <c r="P54147" s="73"/>
      <c r="T54147" s="73"/>
      <c r="U54147" s="73"/>
      <c r="V54147" s="73"/>
      <c r="X54147" s="12"/>
    </row>
    <row r="54148" spans="2:24" x14ac:dyDescent="0.3">
      <c r="B54148" s="73"/>
      <c r="D54148" s="73"/>
      <c r="P54148" s="73"/>
      <c r="T54148" s="73"/>
      <c r="U54148" s="73"/>
      <c r="V54148" s="73"/>
      <c r="X54148" s="12"/>
    </row>
    <row r="54149" spans="2:24" x14ac:dyDescent="0.3">
      <c r="B54149" s="73"/>
      <c r="D54149" s="73"/>
      <c r="P54149" s="73"/>
      <c r="T54149" s="73"/>
      <c r="U54149" s="73"/>
      <c r="V54149" s="73"/>
      <c r="X54149" s="12"/>
    </row>
    <row r="54150" spans="2:24" x14ac:dyDescent="0.3">
      <c r="B54150" s="73"/>
      <c r="D54150" s="73"/>
      <c r="P54150" s="73"/>
      <c r="T54150" s="73"/>
      <c r="U54150" s="73"/>
      <c r="V54150" s="73"/>
      <c r="X54150" s="12"/>
    </row>
    <row r="54151" spans="2:24" x14ac:dyDescent="0.3">
      <c r="B54151" s="73"/>
      <c r="D54151" s="73"/>
      <c r="P54151" s="73"/>
      <c r="T54151" s="73"/>
      <c r="U54151" s="73"/>
      <c r="V54151" s="73"/>
      <c r="X54151" s="12"/>
    </row>
    <row r="54152" spans="2:24" x14ac:dyDescent="0.3">
      <c r="B54152" s="73"/>
      <c r="D54152" s="73"/>
      <c r="P54152" s="73"/>
      <c r="T54152" s="73"/>
      <c r="U54152" s="73"/>
      <c r="V54152" s="73"/>
      <c r="X54152" s="12"/>
    </row>
    <row r="54153" spans="2:24" x14ac:dyDescent="0.3">
      <c r="B54153" s="73"/>
      <c r="D54153" s="73"/>
      <c r="P54153" s="73"/>
      <c r="T54153" s="73"/>
      <c r="U54153" s="73"/>
      <c r="V54153" s="73"/>
      <c r="X54153" s="12"/>
    </row>
    <row r="54154" spans="2:24" x14ac:dyDescent="0.3">
      <c r="B54154" s="73"/>
      <c r="D54154" s="73"/>
      <c r="P54154" s="73"/>
      <c r="T54154" s="73"/>
      <c r="U54154" s="73"/>
      <c r="V54154" s="73"/>
      <c r="X54154" s="12"/>
    </row>
    <row r="54155" spans="2:24" x14ac:dyDescent="0.3">
      <c r="B54155" s="73"/>
      <c r="D54155" s="73"/>
      <c r="P54155" s="73"/>
      <c r="T54155" s="73"/>
      <c r="U54155" s="73"/>
      <c r="V54155" s="73"/>
      <c r="X54155" s="12"/>
    </row>
    <row r="54156" spans="2:24" x14ac:dyDescent="0.3">
      <c r="B54156" s="73"/>
      <c r="D54156" s="73"/>
      <c r="P54156" s="73"/>
      <c r="T54156" s="73"/>
      <c r="U54156" s="73"/>
      <c r="V54156" s="73"/>
      <c r="X54156" s="12"/>
    </row>
    <row r="54157" spans="2:24" x14ac:dyDescent="0.3">
      <c r="B54157" s="73"/>
      <c r="D54157" s="73"/>
      <c r="P54157" s="73"/>
      <c r="T54157" s="73"/>
      <c r="U54157" s="73"/>
      <c r="V54157" s="73"/>
      <c r="X54157" s="12"/>
    </row>
    <row r="54158" spans="2:24" x14ac:dyDescent="0.3">
      <c r="B54158" s="73"/>
      <c r="D54158" s="73"/>
      <c r="P54158" s="73"/>
      <c r="T54158" s="73"/>
      <c r="U54158" s="73"/>
      <c r="V54158" s="73"/>
      <c r="X54158" s="12"/>
    </row>
    <row r="54159" spans="2:24" x14ac:dyDescent="0.3">
      <c r="B54159" s="73"/>
      <c r="D54159" s="73"/>
      <c r="P54159" s="73"/>
      <c r="T54159" s="73"/>
      <c r="U54159" s="73"/>
      <c r="V54159" s="73"/>
      <c r="X54159" s="12"/>
    </row>
    <row r="54160" spans="2:24" x14ac:dyDescent="0.3">
      <c r="B54160" s="73"/>
      <c r="D54160" s="73"/>
      <c r="P54160" s="73"/>
      <c r="T54160" s="73"/>
      <c r="U54160" s="73"/>
      <c r="V54160" s="73"/>
      <c r="X54160" s="12"/>
    </row>
    <row r="54161" spans="2:24" x14ac:dyDescent="0.3">
      <c r="B54161" s="73"/>
      <c r="D54161" s="73"/>
      <c r="P54161" s="73"/>
      <c r="T54161" s="73"/>
      <c r="U54161" s="73"/>
      <c r="V54161" s="73"/>
      <c r="X54161" s="12"/>
    </row>
    <row r="54162" spans="2:24" x14ac:dyDescent="0.3">
      <c r="B54162" s="73"/>
      <c r="D54162" s="73"/>
      <c r="P54162" s="73"/>
      <c r="T54162" s="73"/>
      <c r="U54162" s="73"/>
      <c r="V54162" s="73"/>
      <c r="X54162" s="12"/>
    </row>
    <row r="54163" spans="2:24" x14ac:dyDescent="0.3">
      <c r="B54163" s="73"/>
      <c r="D54163" s="73"/>
      <c r="P54163" s="73"/>
      <c r="T54163" s="73"/>
      <c r="U54163" s="73"/>
      <c r="V54163" s="73"/>
      <c r="X54163" s="12"/>
    </row>
    <row r="54164" spans="2:24" x14ac:dyDescent="0.3">
      <c r="B54164" s="73"/>
      <c r="D54164" s="73"/>
      <c r="P54164" s="73"/>
      <c r="T54164" s="73"/>
      <c r="U54164" s="73"/>
      <c r="V54164" s="73"/>
      <c r="X54164" s="12"/>
    </row>
    <row r="54165" spans="2:24" x14ac:dyDescent="0.3">
      <c r="B54165" s="73"/>
      <c r="D54165" s="73"/>
      <c r="P54165" s="73"/>
      <c r="T54165" s="73"/>
      <c r="U54165" s="73"/>
      <c r="V54165" s="73"/>
      <c r="X54165" s="12"/>
    </row>
    <row r="54166" spans="2:24" x14ac:dyDescent="0.3">
      <c r="B54166" s="73"/>
      <c r="D54166" s="73"/>
      <c r="P54166" s="73"/>
      <c r="T54166" s="73"/>
      <c r="U54166" s="73"/>
      <c r="V54166" s="73"/>
      <c r="X54166" s="12"/>
    </row>
    <row r="54167" spans="2:24" x14ac:dyDescent="0.3">
      <c r="B54167" s="73"/>
      <c r="D54167" s="73"/>
      <c r="P54167" s="73"/>
      <c r="T54167" s="73"/>
      <c r="U54167" s="73"/>
      <c r="V54167" s="73"/>
      <c r="X54167" s="12"/>
    </row>
    <row r="54168" spans="2:24" x14ac:dyDescent="0.3">
      <c r="B54168" s="73"/>
      <c r="D54168" s="73"/>
      <c r="P54168" s="73"/>
      <c r="T54168" s="73"/>
      <c r="U54168" s="73"/>
      <c r="V54168" s="73"/>
      <c r="X54168" s="12"/>
    </row>
    <row r="54169" spans="2:24" x14ac:dyDescent="0.3">
      <c r="B54169" s="73"/>
      <c r="D54169" s="73"/>
      <c r="P54169" s="73"/>
      <c r="T54169" s="73"/>
      <c r="U54169" s="73"/>
      <c r="V54169" s="73"/>
      <c r="X54169" s="12"/>
    </row>
    <row r="54170" spans="2:24" x14ac:dyDescent="0.3">
      <c r="B54170" s="73"/>
      <c r="D54170" s="73"/>
      <c r="P54170" s="73"/>
      <c r="T54170" s="73"/>
      <c r="U54170" s="73"/>
      <c r="V54170" s="73"/>
      <c r="X54170" s="12"/>
    </row>
    <row r="54171" spans="2:24" x14ac:dyDescent="0.3">
      <c r="B54171" s="73"/>
      <c r="D54171" s="73"/>
      <c r="P54171" s="73"/>
      <c r="T54171" s="73"/>
      <c r="U54171" s="73"/>
      <c r="V54171" s="73"/>
      <c r="X54171" s="12"/>
    </row>
    <row r="54172" spans="2:24" x14ac:dyDescent="0.3">
      <c r="B54172" s="73"/>
      <c r="D54172" s="73"/>
      <c r="P54172" s="73"/>
      <c r="T54172" s="73"/>
      <c r="U54172" s="73"/>
      <c r="V54172" s="73"/>
      <c r="X54172" s="12"/>
    </row>
    <row r="54173" spans="2:24" x14ac:dyDescent="0.3">
      <c r="B54173" s="73"/>
      <c r="D54173" s="73"/>
      <c r="P54173" s="73"/>
      <c r="T54173" s="73"/>
      <c r="U54173" s="73"/>
      <c r="V54173" s="73"/>
      <c r="X54173" s="12"/>
    </row>
    <row r="54174" spans="2:24" x14ac:dyDescent="0.3">
      <c r="B54174" s="73"/>
      <c r="D54174" s="73"/>
      <c r="P54174" s="73"/>
      <c r="T54174" s="73"/>
      <c r="U54174" s="73"/>
      <c r="V54174" s="73"/>
      <c r="X54174" s="12"/>
    </row>
    <row r="54175" spans="2:24" x14ac:dyDescent="0.3">
      <c r="B54175" s="73"/>
      <c r="D54175" s="73"/>
      <c r="P54175" s="73"/>
      <c r="T54175" s="73"/>
      <c r="U54175" s="73"/>
      <c r="V54175" s="73"/>
      <c r="X54175" s="12"/>
    </row>
    <row r="54176" spans="2:24" x14ac:dyDescent="0.3">
      <c r="B54176" s="73"/>
      <c r="D54176" s="73"/>
      <c r="P54176" s="73"/>
      <c r="T54176" s="73"/>
      <c r="U54176" s="73"/>
      <c r="V54176" s="73"/>
      <c r="X54176" s="12"/>
    </row>
    <row r="54177" spans="2:24" x14ac:dyDescent="0.3">
      <c r="B54177" s="73"/>
      <c r="D54177" s="73"/>
      <c r="P54177" s="73"/>
      <c r="T54177" s="73"/>
      <c r="U54177" s="73"/>
      <c r="V54177" s="73"/>
      <c r="X54177" s="12"/>
    </row>
    <row r="54178" spans="2:24" x14ac:dyDescent="0.3">
      <c r="B54178" s="73"/>
      <c r="D54178" s="73"/>
      <c r="P54178" s="73"/>
      <c r="T54178" s="73"/>
      <c r="U54178" s="73"/>
      <c r="V54178" s="73"/>
      <c r="X54178" s="12"/>
    </row>
    <row r="54179" spans="2:24" x14ac:dyDescent="0.3">
      <c r="B54179" s="73"/>
      <c r="D54179" s="73"/>
      <c r="P54179" s="73"/>
      <c r="T54179" s="73"/>
      <c r="U54179" s="73"/>
      <c r="V54179" s="73"/>
      <c r="X54179" s="12"/>
    </row>
    <row r="54180" spans="2:24" x14ac:dyDescent="0.3">
      <c r="B54180" s="73"/>
      <c r="D54180" s="73"/>
      <c r="P54180" s="73"/>
      <c r="T54180" s="73"/>
      <c r="U54180" s="73"/>
      <c r="V54180" s="73"/>
      <c r="X54180" s="12"/>
    </row>
    <row r="54181" spans="2:24" x14ac:dyDescent="0.3">
      <c r="B54181" s="73"/>
      <c r="D54181" s="73"/>
      <c r="P54181" s="73"/>
      <c r="T54181" s="73"/>
      <c r="U54181" s="73"/>
      <c r="V54181" s="73"/>
      <c r="X54181" s="12"/>
    </row>
    <row r="54182" spans="2:24" x14ac:dyDescent="0.3">
      <c r="B54182" s="73"/>
      <c r="D54182" s="73"/>
      <c r="P54182" s="73"/>
      <c r="T54182" s="73"/>
      <c r="U54182" s="73"/>
      <c r="V54182" s="73"/>
      <c r="X54182" s="12"/>
    </row>
    <row r="54183" spans="2:24" x14ac:dyDescent="0.3">
      <c r="B54183" s="73"/>
      <c r="D54183" s="73"/>
      <c r="P54183" s="73"/>
      <c r="T54183" s="73"/>
      <c r="U54183" s="73"/>
      <c r="V54183" s="73"/>
      <c r="X54183" s="12"/>
    </row>
    <row r="54184" spans="2:24" x14ac:dyDescent="0.3">
      <c r="B54184" s="73"/>
      <c r="D54184" s="73"/>
      <c r="P54184" s="73"/>
      <c r="T54184" s="73"/>
      <c r="U54184" s="73"/>
      <c r="V54184" s="73"/>
      <c r="X54184" s="12"/>
    </row>
    <row r="54185" spans="2:24" x14ac:dyDescent="0.3">
      <c r="B54185" s="73"/>
      <c r="D54185" s="73"/>
      <c r="P54185" s="73"/>
      <c r="T54185" s="73"/>
      <c r="U54185" s="73"/>
      <c r="V54185" s="73"/>
      <c r="X54185" s="12"/>
    </row>
    <row r="54186" spans="2:24" x14ac:dyDescent="0.3">
      <c r="B54186" s="73"/>
      <c r="D54186" s="73"/>
      <c r="P54186" s="73"/>
      <c r="T54186" s="73"/>
      <c r="U54186" s="73"/>
      <c r="V54186" s="73"/>
      <c r="X54186" s="12"/>
    </row>
    <row r="54187" spans="2:24" x14ac:dyDescent="0.3">
      <c r="B54187" s="73"/>
      <c r="D54187" s="73"/>
      <c r="P54187" s="73"/>
      <c r="T54187" s="73"/>
      <c r="U54187" s="73"/>
      <c r="V54187" s="73"/>
      <c r="X54187" s="12"/>
    </row>
    <row r="54188" spans="2:24" x14ac:dyDescent="0.3">
      <c r="B54188" s="73"/>
      <c r="D54188" s="73"/>
      <c r="P54188" s="73"/>
      <c r="T54188" s="73"/>
      <c r="U54188" s="73"/>
      <c r="V54188" s="73"/>
      <c r="X54188" s="12"/>
    </row>
    <row r="54189" spans="2:24" x14ac:dyDescent="0.3">
      <c r="B54189" s="73"/>
      <c r="D54189" s="73"/>
      <c r="P54189" s="73"/>
      <c r="T54189" s="73"/>
      <c r="U54189" s="73"/>
      <c r="V54189" s="73"/>
      <c r="X54189" s="12"/>
    </row>
    <row r="54190" spans="2:24" x14ac:dyDescent="0.3">
      <c r="B54190" s="73"/>
      <c r="D54190" s="73"/>
      <c r="P54190" s="73"/>
      <c r="T54190" s="73"/>
      <c r="U54190" s="73"/>
      <c r="V54190" s="73"/>
      <c r="X54190" s="12"/>
    </row>
    <row r="54191" spans="2:24" x14ac:dyDescent="0.3">
      <c r="B54191" s="73"/>
      <c r="D54191" s="73"/>
      <c r="P54191" s="73"/>
      <c r="T54191" s="73"/>
      <c r="U54191" s="73"/>
      <c r="V54191" s="73"/>
      <c r="X54191" s="12"/>
    </row>
    <row r="54192" spans="2:24" x14ac:dyDescent="0.3">
      <c r="B54192" s="73"/>
      <c r="D54192" s="73"/>
      <c r="P54192" s="73"/>
      <c r="T54192" s="73"/>
      <c r="U54192" s="73"/>
      <c r="V54192" s="73"/>
      <c r="X54192" s="12"/>
    </row>
    <row r="54193" spans="2:24" x14ac:dyDescent="0.3">
      <c r="B54193" s="73"/>
      <c r="D54193" s="73"/>
      <c r="P54193" s="73"/>
      <c r="T54193" s="73"/>
      <c r="U54193" s="73"/>
      <c r="V54193" s="73"/>
      <c r="X54193" s="12"/>
    </row>
    <row r="54194" spans="2:24" x14ac:dyDescent="0.3">
      <c r="B54194" s="73"/>
      <c r="D54194" s="73"/>
      <c r="P54194" s="73"/>
      <c r="T54194" s="73"/>
      <c r="U54194" s="73"/>
      <c r="V54194" s="73"/>
      <c r="X54194" s="12"/>
    </row>
    <row r="54195" spans="2:24" x14ac:dyDescent="0.3">
      <c r="B54195" s="73"/>
      <c r="D54195" s="73"/>
      <c r="P54195" s="73"/>
      <c r="T54195" s="73"/>
      <c r="U54195" s="73"/>
      <c r="V54195" s="73"/>
      <c r="X54195" s="12"/>
    </row>
    <row r="54196" spans="2:24" x14ac:dyDescent="0.3">
      <c r="B54196" s="73"/>
      <c r="D54196" s="73"/>
      <c r="P54196" s="73"/>
      <c r="T54196" s="73"/>
      <c r="U54196" s="73"/>
      <c r="V54196" s="73"/>
      <c r="X54196" s="12"/>
    </row>
    <row r="54197" spans="2:24" x14ac:dyDescent="0.3">
      <c r="B54197" s="73"/>
      <c r="D54197" s="73"/>
      <c r="P54197" s="73"/>
      <c r="T54197" s="73"/>
      <c r="U54197" s="73"/>
      <c r="V54197" s="73"/>
      <c r="X54197" s="12"/>
    </row>
    <row r="54198" spans="2:24" x14ac:dyDescent="0.3">
      <c r="B54198" s="73"/>
      <c r="D54198" s="73"/>
      <c r="P54198" s="73"/>
      <c r="T54198" s="73"/>
      <c r="U54198" s="73"/>
      <c r="V54198" s="73"/>
      <c r="X54198" s="12"/>
    </row>
    <row r="54199" spans="2:24" x14ac:dyDescent="0.3">
      <c r="B54199" s="73"/>
      <c r="D54199" s="73"/>
      <c r="P54199" s="73"/>
      <c r="T54199" s="73"/>
      <c r="U54199" s="73"/>
      <c r="V54199" s="73"/>
      <c r="X54199" s="12"/>
    </row>
    <row r="54200" spans="2:24" x14ac:dyDescent="0.3">
      <c r="B54200" s="73"/>
      <c r="D54200" s="73"/>
      <c r="P54200" s="73"/>
      <c r="T54200" s="73"/>
      <c r="U54200" s="73"/>
      <c r="V54200" s="73"/>
      <c r="X54200" s="12"/>
    </row>
    <row r="54201" spans="2:24" x14ac:dyDescent="0.3">
      <c r="B54201" s="73"/>
      <c r="D54201" s="73"/>
      <c r="P54201" s="73"/>
      <c r="T54201" s="73"/>
      <c r="U54201" s="73"/>
      <c r="V54201" s="73"/>
      <c r="X54201" s="12"/>
    </row>
    <row r="54202" spans="2:24" x14ac:dyDescent="0.3">
      <c r="B54202" s="73"/>
      <c r="D54202" s="73"/>
      <c r="P54202" s="73"/>
      <c r="T54202" s="73"/>
      <c r="U54202" s="73"/>
      <c r="V54202" s="73"/>
      <c r="X54202" s="12"/>
    </row>
    <row r="54203" spans="2:24" x14ac:dyDescent="0.3">
      <c r="B54203" s="73"/>
      <c r="D54203" s="73"/>
      <c r="P54203" s="73"/>
      <c r="T54203" s="73"/>
      <c r="U54203" s="73"/>
      <c r="V54203" s="73"/>
      <c r="X54203" s="12"/>
    </row>
    <row r="54204" spans="2:24" x14ac:dyDescent="0.3">
      <c r="B54204" s="73"/>
      <c r="D54204" s="73"/>
      <c r="P54204" s="73"/>
      <c r="T54204" s="73"/>
      <c r="U54204" s="73"/>
      <c r="V54204" s="73"/>
      <c r="X54204" s="12"/>
    </row>
    <row r="54205" spans="2:24" x14ac:dyDescent="0.3">
      <c r="B54205" s="73"/>
      <c r="D54205" s="73"/>
      <c r="P54205" s="73"/>
      <c r="T54205" s="73"/>
      <c r="U54205" s="73"/>
      <c r="V54205" s="73"/>
      <c r="X54205" s="12"/>
    </row>
    <row r="54206" spans="2:24" x14ac:dyDescent="0.3">
      <c r="B54206" s="73"/>
      <c r="D54206" s="73"/>
      <c r="P54206" s="73"/>
      <c r="T54206" s="73"/>
      <c r="U54206" s="73"/>
      <c r="V54206" s="73"/>
      <c r="X54206" s="12"/>
    </row>
    <row r="54207" spans="2:24" x14ac:dyDescent="0.3">
      <c r="B54207" s="73"/>
      <c r="D54207" s="73"/>
      <c r="P54207" s="73"/>
      <c r="T54207" s="73"/>
      <c r="U54207" s="73"/>
      <c r="V54207" s="73"/>
      <c r="X54207" s="12"/>
    </row>
    <row r="54208" spans="2:24" x14ac:dyDescent="0.3">
      <c r="B54208" s="73"/>
      <c r="D54208" s="73"/>
      <c r="P54208" s="73"/>
      <c r="T54208" s="73"/>
      <c r="U54208" s="73"/>
      <c r="V54208" s="73"/>
      <c r="X54208" s="12"/>
    </row>
    <row r="54209" spans="2:24" x14ac:dyDescent="0.3">
      <c r="B54209" s="73"/>
      <c r="D54209" s="73"/>
      <c r="P54209" s="73"/>
      <c r="T54209" s="73"/>
      <c r="U54209" s="73"/>
      <c r="V54209" s="73"/>
      <c r="X54209" s="12"/>
    </row>
    <row r="54210" spans="2:24" x14ac:dyDescent="0.3">
      <c r="B54210" s="73"/>
      <c r="D54210" s="73"/>
      <c r="P54210" s="73"/>
      <c r="T54210" s="73"/>
      <c r="U54210" s="73"/>
      <c r="V54210" s="73"/>
      <c r="X54210" s="12"/>
    </row>
    <row r="54211" spans="2:24" x14ac:dyDescent="0.3">
      <c r="B54211" s="73"/>
      <c r="D54211" s="73"/>
      <c r="P54211" s="73"/>
      <c r="T54211" s="73"/>
      <c r="U54211" s="73"/>
      <c r="V54211" s="73"/>
      <c r="X54211" s="12"/>
    </row>
    <row r="54212" spans="2:24" x14ac:dyDescent="0.3">
      <c r="B54212" s="73"/>
      <c r="D54212" s="73"/>
      <c r="P54212" s="73"/>
      <c r="T54212" s="73"/>
      <c r="U54212" s="73"/>
      <c r="V54212" s="73"/>
      <c r="X54212" s="12"/>
    </row>
    <row r="54213" spans="2:24" x14ac:dyDescent="0.3">
      <c r="B54213" s="73"/>
      <c r="D54213" s="73"/>
      <c r="P54213" s="73"/>
      <c r="T54213" s="73"/>
      <c r="U54213" s="73"/>
      <c r="V54213" s="73"/>
      <c r="X54213" s="12"/>
    </row>
    <row r="54214" spans="2:24" x14ac:dyDescent="0.3">
      <c r="B54214" s="73"/>
      <c r="D54214" s="73"/>
      <c r="P54214" s="73"/>
      <c r="T54214" s="73"/>
      <c r="U54214" s="73"/>
      <c r="V54214" s="73"/>
      <c r="X54214" s="12"/>
    </row>
    <row r="54215" spans="2:24" x14ac:dyDescent="0.3">
      <c r="B54215" s="73"/>
      <c r="D54215" s="73"/>
      <c r="P54215" s="73"/>
      <c r="T54215" s="73"/>
      <c r="U54215" s="73"/>
      <c r="V54215" s="73"/>
      <c r="X54215" s="12"/>
    </row>
    <row r="54216" spans="2:24" x14ac:dyDescent="0.3">
      <c r="B54216" s="73"/>
      <c r="D54216" s="73"/>
      <c r="P54216" s="73"/>
      <c r="T54216" s="73"/>
      <c r="U54216" s="73"/>
      <c r="V54216" s="73"/>
      <c r="X54216" s="12"/>
    </row>
    <row r="54217" spans="2:24" x14ac:dyDescent="0.3">
      <c r="B54217" s="73"/>
      <c r="D54217" s="73"/>
      <c r="P54217" s="73"/>
      <c r="T54217" s="73"/>
      <c r="U54217" s="73"/>
      <c r="V54217" s="73"/>
      <c r="X54217" s="12"/>
    </row>
    <row r="54218" spans="2:24" x14ac:dyDescent="0.3">
      <c r="B54218" s="73"/>
      <c r="D54218" s="73"/>
      <c r="P54218" s="73"/>
      <c r="T54218" s="73"/>
      <c r="U54218" s="73"/>
      <c r="V54218" s="73"/>
      <c r="X54218" s="12"/>
    </row>
    <row r="54219" spans="2:24" x14ac:dyDescent="0.3">
      <c r="B54219" s="73"/>
      <c r="D54219" s="73"/>
      <c r="P54219" s="73"/>
      <c r="T54219" s="73"/>
      <c r="U54219" s="73"/>
      <c r="V54219" s="73"/>
      <c r="X54219" s="12"/>
    </row>
    <row r="54220" spans="2:24" x14ac:dyDescent="0.3">
      <c r="B54220" s="73"/>
      <c r="D54220" s="73"/>
      <c r="P54220" s="73"/>
      <c r="T54220" s="73"/>
      <c r="U54220" s="73"/>
      <c r="V54220" s="73"/>
      <c r="X54220" s="12"/>
    </row>
    <row r="54221" spans="2:24" x14ac:dyDescent="0.3">
      <c r="B54221" s="73"/>
      <c r="D54221" s="73"/>
      <c r="P54221" s="73"/>
      <c r="T54221" s="73"/>
      <c r="U54221" s="73"/>
      <c r="V54221" s="73"/>
      <c r="X54221" s="12"/>
    </row>
    <row r="54222" spans="2:24" x14ac:dyDescent="0.3">
      <c r="B54222" s="73"/>
      <c r="D54222" s="73"/>
      <c r="P54222" s="73"/>
      <c r="T54222" s="73"/>
      <c r="U54222" s="73"/>
      <c r="V54222" s="73"/>
      <c r="X54222" s="12"/>
    </row>
    <row r="54223" spans="2:24" x14ac:dyDescent="0.3">
      <c r="B54223" s="73"/>
      <c r="D54223" s="73"/>
      <c r="P54223" s="73"/>
      <c r="T54223" s="73"/>
      <c r="U54223" s="73"/>
      <c r="V54223" s="73"/>
      <c r="X54223" s="12"/>
    </row>
    <row r="54224" spans="2:24" x14ac:dyDescent="0.3">
      <c r="B54224" s="73"/>
      <c r="D54224" s="73"/>
      <c r="P54224" s="73"/>
      <c r="T54224" s="73"/>
      <c r="U54224" s="73"/>
      <c r="V54224" s="73"/>
      <c r="X54224" s="12"/>
    </row>
    <row r="54225" spans="2:24" x14ac:dyDescent="0.3">
      <c r="B54225" s="73"/>
      <c r="D54225" s="73"/>
      <c r="P54225" s="73"/>
      <c r="T54225" s="73"/>
      <c r="U54225" s="73"/>
      <c r="V54225" s="73"/>
      <c r="X54225" s="12"/>
    </row>
    <row r="54226" spans="2:24" x14ac:dyDescent="0.3">
      <c r="B54226" s="73"/>
      <c r="D54226" s="73"/>
      <c r="P54226" s="73"/>
      <c r="T54226" s="73"/>
      <c r="U54226" s="73"/>
      <c r="V54226" s="73"/>
      <c r="X54226" s="12"/>
    </row>
    <row r="54227" spans="2:24" x14ac:dyDescent="0.3">
      <c r="B54227" s="73"/>
      <c r="D54227" s="73"/>
      <c r="P54227" s="73"/>
      <c r="T54227" s="73"/>
      <c r="U54227" s="73"/>
      <c r="V54227" s="73"/>
      <c r="X54227" s="12"/>
    </row>
    <row r="54228" spans="2:24" x14ac:dyDescent="0.3">
      <c r="B54228" s="73"/>
      <c r="D54228" s="73"/>
      <c r="P54228" s="73"/>
      <c r="T54228" s="73"/>
      <c r="U54228" s="73"/>
      <c r="V54228" s="73"/>
      <c r="X54228" s="12"/>
    </row>
    <row r="54229" spans="2:24" x14ac:dyDescent="0.3">
      <c r="B54229" s="73"/>
      <c r="D54229" s="73"/>
      <c r="P54229" s="73"/>
      <c r="T54229" s="73"/>
      <c r="U54229" s="73"/>
      <c r="V54229" s="73"/>
      <c r="X54229" s="12"/>
    </row>
    <row r="54230" spans="2:24" x14ac:dyDescent="0.3">
      <c r="B54230" s="73"/>
      <c r="D54230" s="73"/>
      <c r="P54230" s="73"/>
      <c r="T54230" s="73"/>
      <c r="U54230" s="73"/>
      <c r="V54230" s="73"/>
      <c r="X54230" s="12"/>
    </row>
    <row r="54231" spans="2:24" x14ac:dyDescent="0.3">
      <c r="B54231" s="73"/>
      <c r="D54231" s="73"/>
      <c r="P54231" s="73"/>
      <c r="T54231" s="73"/>
      <c r="U54231" s="73"/>
      <c r="V54231" s="73"/>
      <c r="X54231" s="12"/>
    </row>
    <row r="54232" spans="2:24" x14ac:dyDescent="0.3">
      <c r="B54232" s="73"/>
      <c r="D54232" s="73"/>
      <c r="P54232" s="73"/>
      <c r="T54232" s="73"/>
      <c r="U54232" s="73"/>
      <c r="V54232" s="73"/>
      <c r="X54232" s="12"/>
    </row>
    <row r="54233" spans="2:24" x14ac:dyDescent="0.3">
      <c r="B54233" s="73"/>
      <c r="D54233" s="73"/>
      <c r="P54233" s="73"/>
      <c r="T54233" s="73"/>
      <c r="U54233" s="73"/>
      <c r="V54233" s="73"/>
      <c r="X54233" s="12"/>
    </row>
    <row r="54234" spans="2:24" x14ac:dyDescent="0.3">
      <c r="B54234" s="73"/>
      <c r="D54234" s="73"/>
      <c r="P54234" s="73"/>
      <c r="T54234" s="73"/>
      <c r="U54234" s="73"/>
      <c r="V54234" s="73"/>
      <c r="X54234" s="12"/>
    </row>
    <row r="54235" spans="2:24" x14ac:dyDescent="0.3">
      <c r="B54235" s="73"/>
      <c r="D54235" s="73"/>
      <c r="P54235" s="73"/>
      <c r="T54235" s="73"/>
      <c r="U54235" s="73"/>
      <c r="V54235" s="73"/>
      <c r="X54235" s="12"/>
    </row>
    <row r="54236" spans="2:24" x14ac:dyDescent="0.3">
      <c r="B54236" s="73"/>
      <c r="D54236" s="73"/>
      <c r="P54236" s="73"/>
      <c r="T54236" s="73"/>
      <c r="U54236" s="73"/>
      <c r="V54236" s="73"/>
      <c r="X54236" s="12"/>
    </row>
    <row r="54237" spans="2:24" x14ac:dyDescent="0.3">
      <c r="B54237" s="73"/>
      <c r="D54237" s="73"/>
      <c r="P54237" s="73"/>
      <c r="T54237" s="73"/>
      <c r="U54237" s="73"/>
      <c r="V54237" s="73"/>
      <c r="X54237" s="12"/>
    </row>
    <row r="54238" spans="2:24" x14ac:dyDescent="0.3">
      <c r="B54238" s="73"/>
      <c r="D54238" s="73"/>
      <c r="P54238" s="73"/>
      <c r="T54238" s="73"/>
      <c r="U54238" s="73"/>
      <c r="V54238" s="73"/>
      <c r="X54238" s="12"/>
    </row>
    <row r="54239" spans="2:24" x14ac:dyDescent="0.3">
      <c r="B54239" s="73"/>
      <c r="D54239" s="73"/>
      <c r="P54239" s="73"/>
      <c r="T54239" s="73"/>
      <c r="U54239" s="73"/>
      <c r="V54239" s="73"/>
      <c r="X54239" s="12"/>
    </row>
    <row r="54240" spans="2:24" x14ac:dyDescent="0.3">
      <c r="B54240" s="73"/>
      <c r="D54240" s="73"/>
      <c r="P54240" s="73"/>
      <c r="T54240" s="73"/>
      <c r="U54240" s="73"/>
      <c r="V54240" s="73"/>
      <c r="X54240" s="12"/>
    </row>
    <row r="54241" spans="2:24" x14ac:dyDescent="0.3">
      <c r="B54241" s="73"/>
      <c r="D54241" s="73"/>
      <c r="P54241" s="73"/>
      <c r="T54241" s="73"/>
      <c r="U54241" s="73"/>
      <c r="V54241" s="73"/>
      <c r="X54241" s="12"/>
    </row>
    <row r="54242" spans="2:24" x14ac:dyDescent="0.3">
      <c r="B54242" s="73"/>
      <c r="D54242" s="73"/>
      <c r="P54242" s="73"/>
      <c r="T54242" s="73"/>
      <c r="U54242" s="73"/>
      <c r="V54242" s="73"/>
      <c r="X54242" s="12"/>
    </row>
    <row r="54243" spans="2:24" x14ac:dyDescent="0.3">
      <c r="B54243" s="73"/>
      <c r="D54243" s="73"/>
      <c r="P54243" s="73"/>
      <c r="T54243" s="73"/>
      <c r="U54243" s="73"/>
      <c r="V54243" s="73"/>
      <c r="X54243" s="12"/>
    </row>
    <row r="54244" spans="2:24" x14ac:dyDescent="0.3">
      <c r="B54244" s="73"/>
      <c r="D54244" s="73"/>
      <c r="P54244" s="73"/>
      <c r="T54244" s="73"/>
      <c r="U54244" s="73"/>
      <c r="V54244" s="73"/>
      <c r="X54244" s="12"/>
    </row>
    <row r="54245" spans="2:24" x14ac:dyDescent="0.3">
      <c r="B54245" s="73"/>
      <c r="D54245" s="73"/>
      <c r="P54245" s="73"/>
      <c r="T54245" s="73"/>
      <c r="U54245" s="73"/>
      <c r="V54245" s="73"/>
      <c r="X54245" s="12"/>
    </row>
    <row r="54246" spans="2:24" x14ac:dyDescent="0.3">
      <c r="B54246" s="73"/>
      <c r="D54246" s="73"/>
      <c r="P54246" s="73"/>
      <c r="T54246" s="73"/>
      <c r="U54246" s="73"/>
      <c r="V54246" s="73"/>
      <c r="X54246" s="12"/>
    </row>
    <row r="54247" spans="2:24" x14ac:dyDescent="0.3">
      <c r="B54247" s="73"/>
      <c r="D54247" s="73"/>
      <c r="P54247" s="73"/>
      <c r="T54247" s="73"/>
      <c r="U54247" s="73"/>
      <c r="V54247" s="73"/>
      <c r="X54247" s="12"/>
    </row>
    <row r="54248" spans="2:24" x14ac:dyDescent="0.3">
      <c r="B54248" s="73"/>
      <c r="D54248" s="73"/>
      <c r="P54248" s="73"/>
      <c r="T54248" s="73"/>
      <c r="U54248" s="73"/>
      <c r="V54248" s="73"/>
      <c r="X54248" s="12"/>
    </row>
    <row r="54249" spans="2:24" x14ac:dyDescent="0.3">
      <c r="B54249" s="73"/>
      <c r="D54249" s="73"/>
      <c r="P54249" s="73"/>
      <c r="T54249" s="73"/>
      <c r="U54249" s="73"/>
      <c r="V54249" s="73"/>
      <c r="X54249" s="12"/>
    </row>
    <row r="54250" spans="2:24" x14ac:dyDescent="0.3">
      <c r="B54250" s="73"/>
      <c r="D54250" s="73"/>
      <c r="P54250" s="73"/>
      <c r="T54250" s="73"/>
      <c r="U54250" s="73"/>
      <c r="V54250" s="73"/>
      <c r="X54250" s="12"/>
    </row>
    <row r="54251" spans="2:24" x14ac:dyDescent="0.3">
      <c r="B54251" s="73"/>
      <c r="D54251" s="73"/>
      <c r="P54251" s="73"/>
      <c r="T54251" s="73"/>
      <c r="U54251" s="73"/>
      <c r="V54251" s="73"/>
      <c r="X54251" s="12"/>
    </row>
    <row r="54252" spans="2:24" x14ac:dyDescent="0.3">
      <c r="B54252" s="73"/>
      <c r="D54252" s="73"/>
      <c r="P54252" s="73"/>
      <c r="T54252" s="73"/>
      <c r="U54252" s="73"/>
      <c r="V54252" s="73"/>
      <c r="X54252" s="12"/>
    </row>
    <row r="54253" spans="2:24" x14ac:dyDescent="0.3">
      <c r="B54253" s="73"/>
      <c r="D54253" s="73"/>
      <c r="P54253" s="73"/>
      <c r="T54253" s="73"/>
      <c r="U54253" s="73"/>
      <c r="V54253" s="73"/>
      <c r="X54253" s="12"/>
    </row>
    <row r="54254" spans="2:24" x14ac:dyDescent="0.3">
      <c r="B54254" s="73"/>
      <c r="D54254" s="73"/>
      <c r="P54254" s="73"/>
      <c r="T54254" s="73"/>
      <c r="U54254" s="73"/>
      <c r="V54254" s="73"/>
      <c r="X54254" s="12"/>
    </row>
    <row r="54255" spans="2:24" x14ac:dyDescent="0.3">
      <c r="B54255" s="73"/>
      <c r="D54255" s="73"/>
      <c r="P54255" s="73"/>
      <c r="T54255" s="73"/>
      <c r="U54255" s="73"/>
      <c r="V54255" s="73"/>
      <c r="X54255" s="12"/>
    </row>
    <row r="54256" spans="2:24" x14ac:dyDescent="0.3">
      <c r="B54256" s="73"/>
      <c r="D54256" s="73"/>
      <c r="P54256" s="73"/>
      <c r="T54256" s="73"/>
      <c r="U54256" s="73"/>
      <c r="V54256" s="73"/>
      <c r="X54256" s="12"/>
    </row>
    <row r="54257" spans="2:24" x14ac:dyDescent="0.3">
      <c r="B54257" s="73"/>
      <c r="D54257" s="73"/>
      <c r="P54257" s="73"/>
      <c r="T54257" s="73"/>
      <c r="U54257" s="73"/>
      <c r="V54257" s="73"/>
      <c r="X54257" s="12"/>
    </row>
    <row r="54258" spans="2:24" x14ac:dyDescent="0.3">
      <c r="B54258" s="73"/>
      <c r="D54258" s="73"/>
      <c r="P54258" s="73"/>
      <c r="T54258" s="73"/>
      <c r="U54258" s="73"/>
      <c r="V54258" s="73"/>
      <c r="X54258" s="12"/>
    </row>
    <row r="54259" spans="2:24" x14ac:dyDescent="0.3">
      <c r="B54259" s="73"/>
      <c r="D54259" s="73"/>
      <c r="P54259" s="73"/>
      <c r="T54259" s="73"/>
      <c r="U54259" s="73"/>
      <c r="V54259" s="73"/>
      <c r="X54259" s="12"/>
    </row>
    <row r="54260" spans="2:24" x14ac:dyDescent="0.3">
      <c r="B54260" s="73"/>
      <c r="D54260" s="73"/>
      <c r="P54260" s="73"/>
      <c r="T54260" s="73"/>
      <c r="U54260" s="73"/>
      <c r="V54260" s="73"/>
      <c r="X54260" s="12"/>
    </row>
    <row r="54261" spans="2:24" x14ac:dyDescent="0.3">
      <c r="B54261" s="73"/>
      <c r="D54261" s="73"/>
      <c r="P54261" s="73"/>
      <c r="T54261" s="73"/>
      <c r="U54261" s="73"/>
      <c r="V54261" s="73"/>
      <c r="X54261" s="12"/>
    </row>
    <row r="54262" spans="2:24" x14ac:dyDescent="0.3">
      <c r="B54262" s="73"/>
      <c r="D54262" s="73"/>
      <c r="P54262" s="73"/>
      <c r="T54262" s="73"/>
      <c r="U54262" s="73"/>
      <c r="V54262" s="73"/>
      <c r="X54262" s="12"/>
    </row>
    <row r="54263" spans="2:24" x14ac:dyDescent="0.3">
      <c r="B54263" s="73"/>
      <c r="D54263" s="73"/>
      <c r="P54263" s="73"/>
      <c r="T54263" s="73"/>
      <c r="U54263" s="73"/>
      <c r="V54263" s="73"/>
      <c r="X54263" s="12"/>
    </row>
    <row r="54264" spans="2:24" x14ac:dyDescent="0.3">
      <c r="B54264" s="73"/>
      <c r="D54264" s="73"/>
      <c r="P54264" s="73"/>
      <c r="T54264" s="73"/>
      <c r="U54264" s="73"/>
      <c r="V54264" s="73"/>
      <c r="X54264" s="12"/>
    </row>
    <row r="54265" spans="2:24" x14ac:dyDescent="0.3">
      <c r="B54265" s="73"/>
      <c r="D54265" s="73"/>
      <c r="P54265" s="73"/>
      <c r="T54265" s="73"/>
      <c r="U54265" s="73"/>
      <c r="V54265" s="73"/>
      <c r="X54265" s="12"/>
    </row>
    <row r="54266" spans="2:24" x14ac:dyDescent="0.3">
      <c r="B54266" s="73"/>
      <c r="D54266" s="73"/>
      <c r="P54266" s="73"/>
      <c r="T54266" s="73"/>
      <c r="U54266" s="73"/>
      <c r="V54266" s="73"/>
      <c r="X54266" s="12"/>
    </row>
    <row r="54267" spans="2:24" x14ac:dyDescent="0.3">
      <c r="B54267" s="73"/>
      <c r="D54267" s="73"/>
      <c r="P54267" s="73"/>
      <c r="T54267" s="73"/>
      <c r="U54267" s="73"/>
      <c r="V54267" s="73"/>
      <c r="X54267" s="12"/>
    </row>
    <row r="54268" spans="2:24" x14ac:dyDescent="0.3">
      <c r="B54268" s="73"/>
      <c r="D54268" s="73"/>
      <c r="P54268" s="73"/>
      <c r="T54268" s="73"/>
      <c r="U54268" s="73"/>
      <c r="V54268" s="73"/>
      <c r="X54268" s="12"/>
    </row>
    <row r="54269" spans="2:24" x14ac:dyDescent="0.3">
      <c r="B54269" s="73"/>
      <c r="D54269" s="73"/>
      <c r="P54269" s="73"/>
      <c r="T54269" s="73"/>
      <c r="U54269" s="73"/>
      <c r="V54269" s="73"/>
      <c r="X54269" s="12"/>
    </row>
    <row r="54270" spans="2:24" x14ac:dyDescent="0.3">
      <c r="B54270" s="73"/>
      <c r="D54270" s="73"/>
      <c r="P54270" s="73"/>
      <c r="T54270" s="73"/>
      <c r="U54270" s="73"/>
      <c r="V54270" s="73"/>
      <c r="X54270" s="12"/>
    </row>
    <row r="54271" spans="2:24" x14ac:dyDescent="0.3">
      <c r="B54271" s="73"/>
      <c r="D54271" s="73"/>
      <c r="P54271" s="73"/>
      <c r="T54271" s="73"/>
      <c r="U54271" s="73"/>
      <c r="V54271" s="73"/>
      <c r="X54271" s="12"/>
    </row>
    <row r="54272" spans="2:24" x14ac:dyDescent="0.3">
      <c r="B54272" s="73"/>
      <c r="D54272" s="73"/>
      <c r="P54272" s="73"/>
      <c r="T54272" s="73"/>
      <c r="U54272" s="73"/>
      <c r="V54272" s="73"/>
      <c r="X54272" s="12"/>
    </row>
    <row r="54273" spans="2:24" x14ac:dyDescent="0.3">
      <c r="B54273" s="73"/>
      <c r="D54273" s="73"/>
      <c r="P54273" s="73"/>
      <c r="T54273" s="73"/>
      <c r="U54273" s="73"/>
      <c r="V54273" s="73"/>
      <c r="X54273" s="12"/>
    </row>
    <row r="54274" spans="2:24" x14ac:dyDescent="0.3">
      <c r="B54274" s="73"/>
      <c r="D54274" s="73"/>
      <c r="P54274" s="73"/>
      <c r="T54274" s="73"/>
      <c r="U54274" s="73"/>
      <c r="V54274" s="73"/>
      <c r="X54274" s="12"/>
    </row>
    <row r="54275" spans="2:24" x14ac:dyDescent="0.3">
      <c r="B54275" s="73"/>
      <c r="D54275" s="73"/>
      <c r="P54275" s="73"/>
      <c r="T54275" s="73"/>
      <c r="U54275" s="73"/>
      <c r="V54275" s="73"/>
      <c r="X54275" s="12"/>
    </row>
    <row r="54276" spans="2:24" x14ac:dyDescent="0.3">
      <c r="B54276" s="73"/>
      <c r="D54276" s="73"/>
      <c r="P54276" s="73"/>
      <c r="T54276" s="73"/>
      <c r="U54276" s="73"/>
      <c r="V54276" s="73"/>
      <c r="X54276" s="12"/>
    </row>
    <row r="54277" spans="2:24" x14ac:dyDescent="0.3">
      <c r="B54277" s="73"/>
      <c r="D54277" s="73"/>
      <c r="P54277" s="73"/>
      <c r="T54277" s="73"/>
      <c r="U54277" s="73"/>
      <c r="V54277" s="73"/>
      <c r="X54277" s="12"/>
    </row>
    <row r="54278" spans="2:24" x14ac:dyDescent="0.3">
      <c r="B54278" s="73"/>
      <c r="D54278" s="73"/>
      <c r="P54278" s="73"/>
      <c r="T54278" s="73"/>
      <c r="U54278" s="73"/>
      <c r="V54278" s="73"/>
      <c r="X54278" s="12"/>
    </row>
    <row r="54279" spans="2:24" x14ac:dyDescent="0.3">
      <c r="B54279" s="73"/>
      <c r="D54279" s="73"/>
      <c r="P54279" s="73"/>
      <c r="T54279" s="73"/>
      <c r="U54279" s="73"/>
      <c r="V54279" s="73"/>
      <c r="X54279" s="12"/>
    </row>
    <row r="54280" spans="2:24" x14ac:dyDescent="0.3">
      <c r="B54280" s="73"/>
      <c r="D54280" s="73"/>
      <c r="P54280" s="73"/>
      <c r="T54280" s="73"/>
      <c r="U54280" s="73"/>
      <c r="V54280" s="73"/>
      <c r="X54280" s="12"/>
    </row>
    <row r="54281" spans="2:24" x14ac:dyDescent="0.3">
      <c r="B54281" s="73"/>
      <c r="D54281" s="73"/>
      <c r="P54281" s="73"/>
      <c r="T54281" s="73"/>
      <c r="U54281" s="73"/>
      <c r="V54281" s="73"/>
      <c r="X54281" s="12"/>
    </row>
    <row r="54282" spans="2:24" x14ac:dyDescent="0.3">
      <c r="B54282" s="73"/>
      <c r="D54282" s="73"/>
      <c r="P54282" s="73"/>
      <c r="T54282" s="73"/>
      <c r="U54282" s="73"/>
      <c r="V54282" s="73"/>
      <c r="X54282" s="12"/>
    </row>
    <row r="54283" spans="2:24" x14ac:dyDescent="0.3">
      <c r="B54283" s="73"/>
      <c r="D54283" s="73"/>
      <c r="P54283" s="73"/>
      <c r="T54283" s="73"/>
      <c r="U54283" s="73"/>
      <c r="V54283" s="73"/>
      <c r="X54283" s="12"/>
    </row>
    <row r="54284" spans="2:24" x14ac:dyDescent="0.3">
      <c r="B54284" s="73"/>
      <c r="D54284" s="73"/>
      <c r="P54284" s="73"/>
      <c r="T54284" s="73"/>
      <c r="U54284" s="73"/>
      <c r="V54284" s="73"/>
      <c r="X54284" s="12"/>
    </row>
    <row r="54285" spans="2:24" x14ac:dyDescent="0.3">
      <c r="B54285" s="73"/>
      <c r="D54285" s="73"/>
      <c r="P54285" s="73"/>
      <c r="T54285" s="73"/>
      <c r="U54285" s="73"/>
      <c r="V54285" s="73"/>
      <c r="X54285" s="12"/>
    </row>
    <row r="54286" spans="2:24" x14ac:dyDescent="0.3">
      <c r="B54286" s="73"/>
      <c r="D54286" s="73"/>
      <c r="P54286" s="73"/>
      <c r="T54286" s="73"/>
      <c r="U54286" s="73"/>
      <c r="V54286" s="73"/>
      <c r="X54286" s="12"/>
    </row>
    <row r="54287" spans="2:24" x14ac:dyDescent="0.3">
      <c r="B54287" s="73"/>
      <c r="D54287" s="73"/>
      <c r="P54287" s="73"/>
      <c r="T54287" s="73"/>
      <c r="U54287" s="73"/>
      <c r="V54287" s="73"/>
      <c r="X54287" s="12"/>
    </row>
    <row r="54288" spans="2:24" x14ac:dyDescent="0.3">
      <c r="B54288" s="73"/>
      <c r="D54288" s="73"/>
      <c r="P54288" s="73"/>
      <c r="T54288" s="73"/>
      <c r="U54288" s="73"/>
      <c r="V54288" s="73"/>
      <c r="X54288" s="12"/>
    </row>
    <row r="54289" spans="2:24" x14ac:dyDescent="0.3">
      <c r="B54289" s="73"/>
      <c r="D54289" s="73"/>
      <c r="P54289" s="73"/>
      <c r="T54289" s="73"/>
      <c r="U54289" s="73"/>
      <c r="V54289" s="73"/>
      <c r="X54289" s="12"/>
    </row>
    <row r="54290" spans="2:24" x14ac:dyDescent="0.3">
      <c r="B54290" s="73"/>
      <c r="D54290" s="73"/>
      <c r="P54290" s="73"/>
      <c r="T54290" s="73"/>
      <c r="U54290" s="73"/>
      <c r="V54290" s="73"/>
      <c r="X54290" s="12"/>
    </row>
    <row r="54291" spans="2:24" x14ac:dyDescent="0.3">
      <c r="B54291" s="73"/>
      <c r="D54291" s="73"/>
      <c r="P54291" s="73"/>
      <c r="T54291" s="73"/>
      <c r="U54291" s="73"/>
      <c r="V54291" s="73"/>
      <c r="X54291" s="12"/>
    </row>
    <row r="54292" spans="2:24" x14ac:dyDescent="0.3">
      <c r="B54292" s="73"/>
      <c r="D54292" s="73"/>
      <c r="P54292" s="73"/>
      <c r="T54292" s="73"/>
      <c r="U54292" s="73"/>
      <c r="V54292" s="73"/>
      <c r="X54292" s="12"/>
    </row>
    <row r="54293" spans="2:24" x14ac:dyDescent="0.3">
      <c r="B54293" s="73"/>
      <c r="D54293" s="73"/>
      <c r="P54293" s="73"/>
      <c r="T54293" s="73"/>
      <c r="U54293" s="73"/>
      <c r="V54293" s="73"/>
      <c r="X54293" s="12"/>
    </row>
    <row r="54294" spans="2:24" x14ac:dyDescent="0.3">
      <c r="B54294" s="73"/>
      <c r="D54294" s="73"/>
      <c r="P54294" s="73"/>
      <c r="T54294" s="73"/>
      <c r="U54294" s="73"/>
      <c r="V54294" s="73"/>
      <c r="X54294" s="12"/>
    </row>
    <row r="54295" spans="2:24" x14ac:dyDescent="0.3">
      <c r="B54295" s="73"/>
      <c r="D54295" s="73"/>
      <c r="P54295" s="73"/>
      <c r="T54295" s="73"/>
      <c r="U54295" s="73"/>
      <c r="V54295" s="73"/>
      <c r="X54295" s="12"/>
    </row>
    <row r="54296" spans="2:24" x14ac:dyDescent="0.3">
      <c r="B54296" s="73"/>
      <c r="D54296" s="73"/>
      <c r="P54296" s="73"/>
      <c r="T54296" s="73"/>
      <c r="U54296" s="73"/>
      <c r="V54296" s="73"/>
      <c r="X54296" s="12"/>
    </row>
    <row r="54297" spans="2:24" x14ac:dyDescent="0.3">
      <c r="B54297" s="73"/>
      <c r="D54297" s="73"/>
      <c r="P54297" s="73"/>
      <c r="T54297" s="73"/>
      <c r="U54297" s="73"/>
      <c r="V54297" s="73"/>
      <c r="X54297" s="12"/>
    </row>
    <row r="54298" spans="2:24" x14ac:dyDescent="0.3">
      <c r="B54298" s="73"/>
      <c r="D54298" s="73"/>
      <c r="P54298" s="73"/>
      <c r="T54298" s="73"/>
      <c r="U54298" s="73"/>
      <c r="V54298" s="73"/>
      <c r="X54298" s="12"/>
    </row>
    <row r="54299" spans="2:24" x14ac:dyDescent="0.3">
      <c r="B54299" s="73"/>
      <c r="D54299" s="73"/>
      <c r="P54299" s="73"/>
      <c r="T54299" s="73"/>
      <c r="U54299" s="73"/>
      <c r="V54299" s="73"/>
      <c r="X54299" s="12"/>
    </row>
    <row r="54300" spans="2:24" x14ac:dyDescent="0.3">
      <c r="B54300" s="73"/>
      <c r="D54300" s="73"/>
      <c r="P54300" s="73"/>
      <c r="T54300" s="73"/>
      <c r="U54300" s="73"/>
      <c r="V54300" s="73"/>
      <c r="X54300" s="12"/>
    </row>
    <row r="54301" spans="2:24" x14ac:dyDescent="0.3">
      <c r="B54301" s="73"/>
      <c r="D54301" s="73"/>
      <c r="P54301" s="73"/>
      <c r="T54301" s="73"/>
      <c r="U54301" s="73"/>
      <c r="V54301" s="73"/>
      <c r="X54301" s="12"/>
    </row>
    <row r="54302" spans="2:24" x14ac:dyDescent="0.3">
      <c r="B54302" s="73"/>
      <c r="D54302" s="73"/>
      <c r="P54302" s="73"/>
      <c r="T54302" s="73"/>
      <c r="U54302" s="73"/>
      <c r="V54302" s="73"/>
      <c r="X54302" s="12"/>
    </row>
    <row r="54303" spans="2:24" x14ac:dyDescent="0.3">
      <c r="B54303" s="73"/>
      <c r="D54303" s="73"/>
      <c r="P54303" s="73"/>
      <c r="T54303" s="73"/>
      <c r="U54303" s="73"/>
      <c r="V54303" s="73"/>
      <c r="X54303" s="12"/>
    </row>
    <row r="54304" spans="2:24" x14ac:dyDescent="0.3">
      <c r="B54304" s="73"/>
      <c r="D54304" s="73"/>
      <c r="P54304" s="73"/>
      <c r="T54304" s="73"/>
      <c r="U54304" s="73"/>
      <c r="V54304" s="73"/>
      <c r="X54304" s="12"/>
    </row>
    <row r="54305" spans="2:24" x14ac:dyDescent="0.3">
      <c r="B54305" s="73"/>
      <c r="D54305" s="73"/>
      <c r="P54305" s="73"/>
      <c r="T54305" s="73"/>
      <c r="U54305" s="73"/>
      <c r="V54305" s="73"/>
      <c r="X54305" s="12"/>
    </row>
    <row r="54306" spans="2:24" x14ac:dyDescent="0.3">
      <c r="B54306" s="73"/>
      <c r="D54306" s="73"/>
      <c r="P54306" s="73"/>
      <c r="T54306" s="73"/>
      <c r="U54306" s="73"/>
      <c r="V54306" s="73"/>
      <c r="X54306" s="12"/>
    </row>
    <row r="54307" spans="2:24" x14ac:dyDescent="0.3">
      <c r="B54307" s="73"/>
      <c r="D54307" s="73"/>
      <c r="P54307" s="73"/>
      <c r="T54307" s="73"/>
      <c r="U54307" s="73"/>
      <c r="V54307" s="73"/>
      <c r="X54307" s="12"/>
    </row>
    <row r="54308" spans="2:24" x14ac:dyDescent="0.3">
      <c r="B54308" s="73"/>
      <c r="D54308" s="73"/>
      <c r="P54308" s="73"/>
      <c r="T54308" s="73"/>
      <c r="U54308" s="73"/>
      <c r="V54308" s="73"/>
      <c r="X54308" s="12"/>
    </row>
    <row r="54309" spans="2:24" x14ac:dyDescent="0.3">
      <c r="B54309" s="73"/>
      <c r="D54309" s="73"/>
      <c r="P54309" s="73"/>
      <c r="T54309" s="73"/>
      <c r="U54309" s="73"/>
      <c r="V54309" s="73"/>
      <c r="X54309" s="12"/>
    </row>
    <row r="54310" spans="2:24" x14ac:dyDescent="0.3">
      <c r="B54310" s="73"/>
      <c r="D54310" s="73"/>
      <c r="P54310" s="73"/>
      <c r="T54310" s="73"/>
      <c r="U54310" s="73"/>
      <c r="V54310" s="73"/>
      <c r="X54310" s="12"/>
    </row>
    <row r="54311" spans="2:24" x14ac:dyDescent="0.3">
      <c r="B54311" s="73"/>
      <c r="D54311" s="73"/>
      <c r="P54311" s="73"/>
      <c r="T54311" s="73"/>
      <c r="U54311" s="73"/>
      <c r="V54311" s="73"/>
      <c r="X54311" s="12"/>
    </row>
    <row r="54312" spans="2:24" x14ac:dyDescent="0.3">
      <c r="B54312" s="73"/>
      <c r="D54312" s="73"/>
      <c r="P54312" s="73"/>
      <c r="T54312" s="73"/>
      <c r="U54312" s="73"/>
      <c r="V54312" s="73"/>
      <c r="X54312" s="12"/>
    </row>
    <row r="54313" spans="2:24" x14ac:dyDescent="0.3">
      <c r="B54313" s="73"/>
      <c r="D54313" s="73"/>
      <c r="P54313" s="73"/>
      <c r="T54313" s="73"/>
      <c r="U54313" s="73"/>
      <c r="V54313" s="73"/>
      <c r="X54313" s="12"/>
    </row>
    <row r="54314" spans="2:24" x14ac:dyDescent="0.3">
      <c r="B54314" s="73"/>
      <c r="D54314" s="73"/>
      <c r="P54314" s="73"/>
      <c r="T54314" s="73"/>
      <c r="U54314" s="73"/>
      <c r="V54314" s="73"/>
      <c r="X54314" s="12"/>
    </row>
    <row r="54315" spans="2:24" x14ac:dyDescent="0.3">
      <c r="B54315" s="73"/>
      <c r="D54315" s="73"/>
      <c r="P54315" s="73"/>
      <c r="T54315" s="73"/>
      <c r="U54315" s="73"/>
      <c r="V54315" s="73"/>
      <c r="X54315" s="12"/>
    </row>
    <row r="54316" spans="2:24" x14ac:dyDescent="0.3">
      <c r="B54316" s="73"/>
      <c r="D54316" s="73"/>
      <c r="P54316" s="73"/>
      <c r="T54316" s="73"/>
      <c r="U54316" s="73"/>
      <c r="V54316" s="73"/>
      <c r="X54316" s="12"/>
    </row>
    <row r="54317" spans="2:24" x14ac:dyDescent="0.3">
      <c r="B54317" s="73"/>
      <c r="D54317" s="73"/>
      <c r="P54317" s="73"/>
      <c r="T54317" s="73"/>
      <c r="U54317" s="73"/>
      <c r="V54317" s="73"/>
      <c r="X54317" s="12"/>
    </row>
    <row r="54318" spans="2:24" x14ac:dyDescent="0.3">
      <c r="B54318" s="73"/>
      <c r="D54318" s="73"/>
      <c r="P54318" s="73"/>
      <c r="T54318" s="73"/>
      <c r="U54318" s="73"/>
      <c r="V54318" s="73"/>
      <c r="X54318" s="12"/>
    </row>
    <row r="54319" spans="2:24" x14ac:dyDescent="0.3">
      <c r="B54319" s="73"/>
      <c r="D54319" s="73"/>
      <c r="P54319" s="73"/>
      <c r="T54319" s="73"/>
      <c r="U54319" s="73"/>
      <c r="V54319" s="73"/>
      <c r="X54319" s="12"/>
    </row>
    <row r="54320" spans="2:24" x14ac:dyDescent="0.3">
      <c r="B54320" s="73"/>
      <c r="D54320" s="73"/>
      <c r="P54320" s="73"/>
      <c r="T54320" s="73"/>
      <c r="U54320" s="73"/>
      <c r="V54320" s="73"/>
      <c r="X54320" s="12"/>
    </row>
    <row r="54321" spans="2:24" x14ac:dyDescent="0.3">
      <c r="B54321" s="73"/>
      <c r="D54321" s="73"/>
      <c r="P54321" s="73"/>
      <c r="T54321" s="73"/>
      <c r="U54321" s="73"/>
      <c r="V54321" s="73"/>
      <c r="X54321" s="12"/>
    </row>
    <row r="54322" spans="2:24" x14ac:dyDescent="0.3">
      <c r="B54322" s="73"/>
      <c r="D54322" s="73"/>
      <c r="P54322" s="73"/>
      <c r="T54322" s="73"/>
      <c r="U54322" s="73"/>
      <c r="V54322" s="73"/>
      <c r="X54322" s="12"/>
    </row>
    <row r="54323" spans="2:24" x14ac:dyDescent="0.3">
      <c r="B54323" s="73"/>
      <c r="D54323" s="73"/>
      <c r="P54323" s="73"/>
      <c r="T54323" s="73"/>
      <c r="U54323" s="73"/>
      <c r="V54323" s="73"/>
      <c r="X54323" s="12"/>
    </row>
    <row r="54324" spans="2:24" x14ac:dyDescent="0.3">
      <c r="B54324" s="73"/>
      <c r="D54324" s="73"/>
      <c r="P54324" s="73"/>
      <c r="T54324" s="73"/>
      <c r="U54324" s="73"/>
      <c r="V54324" s="73"/>
      <c r="X54324" s="12"/>
    </row>
    <row r="54325" spans="2:24" x14ac:dyDescent="0.3">
      <c r="B54325" s="73"/>
      <c r="D54325" s="73"/>
      <c r="P54325" s="73"/>
      <c r="T54325" s="73"/>
      <c r="U54325" s="73"/>
      <c r="V54325" s="73"/>
      <c r="X54325" s="12"/>
    </row>
    <row r="54326" spans="2:24" x14ac:dyDescent="0.3">
      <c r="B54326" s="73"/>
      <c r="D54326" s="73"/>
      <c r="P54326" s="73"/>
      <c r="T54326" s="73"/>
      <c r="U54326" s="73"/>
      <c r="V54326" s="73"/>
      <c r="X54326" s="12"/>
    </row>
    <row r="54327" spans="2:24" x14ac:dyDescent="0.3">
      <c r="B54327" s="73"/>
      <c r="D54327" s="73"/>
      <c r="P54327" s="73"/>
      <c r="T54327" s="73"/>
      <c r="U54327" s="73"/>
      <c r="V54327" s="73"/>
      <c r="X54327" s="12"/>
    </row>
    <row r="54328" spans="2:24" x14ac:dyDescent="0.3">
      <c r="B54328" s="73"/>
      <c r="D54328" s="73"/>
      <c r="P54328" s="73"/>
      <c r="T54328" s="73"/>
      <c r="U54328" s="73"/>
      <c r="V54328" s="73"/>
      <c r="X54328" s="12"/>
    </row>
    <row r="54329" spans="2:24" x14ac:dyDescent="0.3">
      <c r="B54329" s="73"/>
      <c r="D54329" s="73"/>
      <c r="P54329" s="73"/>
      <c r="T54329" s="73"/>
      <c r="U54329" s="73"/>
      <c r="V54329" s="73"/>
      <c r="X54329" s="12"/>
    </row>
    <row r="54330" spans="2:24" x14ac:dyDescent="0.3">
      <c r="B54330" s="73"/>
      <c r="D54330" s="73"/>
      <c r="P54330" s="73"/>
      <c r="T54330" s="73"/>
      <c r="U54330" s="73"/>
      <c r="V54330" s="73"/>
      <c r="X54330" s="12"/>
    </row>
    <row r="54331" spans="2:24" x14ac:dyDescent="0.3">
      <c r="B54331" s="73"/>
      <c r="D54331" s="73"/>
      <c r="P54331" s="73"/>
      <c r="T54331" s="73"/>
      <c r="U54331" s="73"/>
      <c r="V54331" s="73"/>
      <c r="X54331" s="12"/>
    </row>
    <row r="54332" spans="2:24" x14ac:dyDescent="0.3">
      <c r="B54332" s="73"/>
      <c r="D54332" s="73"/>
      <c r="P54332" s="73"/>
      <c r="T54332" s="73"/>
      <c r="U54332" s="73"/>
      <c r="V54332" s="73"/>
      <c r="X54332" s="12"/>
    </row>
    <row r="54333" spans="2:24" x14ac:dyDescent="0.3">
      <c r="B54333" s="73"/>
      <c r="D54333" s="73"/>
      <c r="P54333" s="73"/>
      <c r="T54333" s="73"/>
      <c r="U54333" s="73"/>
      <c r="V54333" s="73"/>
      <c r="X54333" s="12"/>
    </row>
    <row r="54334" spans="2:24" x14ac:dyDescent="0.3">
      <c r="B54334" s="73"/>
      <c r="D54334" s="73"/>
      <c r="P54334" s="73"/>
      <c r="T54334" s="73"/>
      <c r="U54334" s="73"/>
      <c r="V54334" s="73"/>
      <c r="X54334" s="12"/>
    </row>
    <row r="54335" spans="2:24" x14ac:dyDescent="0.3">
      <c r="B54335" s="73"/>
      <c r="D54335" s="73"/>
      <c r="P54335" s="73"/>
      <c r="T54335" s="73"/>
      <c r="U54335" s="73"/>
      <c r="V54335" s="73"/>
      <c r="X54335" s="12"/>
    </row>
    <row r="54336" spans="2:24" x14ac:dyDescent="0.3">
      <c r="B54336" s="73"/>
      <c r="D54336" s="73"/>
      <c r="P54336" s="73"/>
      <c r="T54336" s="73"/>
      <c r="U54336" s="73"/>
      <c r="V54336" s="73"/>
      <c r="X54336" s="12"/>
    </row>
    <row r="54337" spans="2:24" x14ac:dyDescent="0.3">
      <c r="B54337" s="73"/>
      <c r="D54337" s="73"/>
      <c r="P54337" s="73"/>
      <c r="T54337" s="73"/>
      <c r="U54337" s="73"/>
      <c r="V54337" s="73"/>
      <c r="X54337" s="12"/>
    </row>
    <row r="54338" spans="2:24" x14ac:dyDescent="0.3">
      <c r="B54338" s="73"/>
      <c r="D54338" s="73"/>
      <c r="P54338" s="73"/>
      <c r="T54338" s="73"/>
      <c r="U54338" s="73"/>
      <c r="V54338" s="73"/>
      <c r="X54338" s="12"/>
    </row>
    <row r="54339" spans="2:24" x14ac:dyDescent="0.3">
      <c r="B54339" s="73"/>
      <c r="D54339" s="73"/>
      <c r="P54339" s="73"/>
      <c r="T54339" s="73"/>
      <c r="U54339" s="73"/>
      <c r="V54339" s="73"/>
      <c r="X54339" s="12"/>
    </row>
    <row r="54340" spans="2:24" x14ac:dyDescent="0.3">
      <c r="B54340" s="73"/>
      <c r="D54340" s="73"/>
      <c r="P54340" s="73"/>
      <c r="T54340" s="73"/>
      <c r="U54340" s="73"/>
      <c r="V54340" s="73"/>
      <c r="X54340" s="12"/>
    </row>
    <row r="54341" spans="2:24" x14ac:dyDescent="0.3">
      <c r="B54341" s="73"/>
      <c r="D54341" s="73"/>
      <c r="P54341" s="73"/>
      <c r="T54341" s="73"/>
      <c r="U54341" s="73"/>
      <c r="V54341" s="73"/>
      <c r="X54341" s="12"/>
    </row>
    <row r="54342" spans="2:24" x14ac:dyDescent="0.3">
      <c r="B54342" s="73"/>
      <c r="D54342" s="73"/>
      <c r="P54342" s="73"/>
      <c r="T54342" s="73"/>
      <c r="U54342" s="73"/>
      <c r="V54342" s="73"/>
      <c r="X54342" s="12"/>
    </row>
    <row r="54343" spans="2:24" x14ac:dyDescent="0.3">
      <c r="B54343" s="73"/>
      <c r="D54343" s="73"/>
      <c r="P54343" s="73"/>
      <c r="T54343" s="73"/>
      <c r="U54343" s="73"/>
      <c r="V54343" s="73"/>
      <c r="X54343" s="12"/>
    </row>
    <row r="54344" spans="2:24" x14ac:dyDescent="0.3">
      <c r="B54344" s="73"/>
      <c r="D54344" s="73"/>
      <c r="P54344" s="73"/>
      <c r="T54344" s="73"/>
      <c r="U54344" s="73"/>
      <c r="V54344" s="73"/>
      <c r="X54344" s="12"/>
    </row>
    <row r="54345" spans="2:24" x14ac:dyDescent="0.3">
      <c r="B54345" s="73"/>
      <c r="D54345" s="73"/>
      <c r="P54345" s="73"/>
      <c r="T54345" s="73"/>
      <c r="U54345" s="73"/>
      <c r="V54345" s="73"/>
      <c r="X54345" s="12"/>
    </row>
    <row r="54346" spans="2:24" x14ac:dyDescent="0.3">
      <c r="B54346" s="73"/>
      <c r="D54346" s="73"/>
      <c r="P54346" s="73"/>
      <c r="T54346" s="73"/>
      <c r="U54346" s="73"/>
      <c r="V54346" s="73"/>
      <c r="X54346" s="12"/>
    </row>
    <row r="54347" spans="2:24" x14ac:dyDescent="0.3">
      <c r="B54347" s="73"/>
      <c r="D54347" s="73"/>
      <c r="P54347" s="73"/>
      <c r="T54347" s="73"/>
      <c r="U54347" s="73"/>
      <c r="V54347" s="73"/>
      <c r="X54347" s="12"/>
    </row>
    <row r="54348" spans="2:24" x14ac:dyDescent="0.3">
      <c r="B54348" s="73"/>
      <c r="D54348" s="73"/>
      <c r="P54348" s="73"/>
      <c r="T54348" s="73"/>
      <c r="U54348" s="73"/>
      <c r="V54348" s="73"/>
      <c r="X54348" s="12"/>
    </row>
    <row r="54349" spans="2:24" x14ac:dyDescent="0.3">
      <c r="B54349" s="73"/>
      <c r="D54349" s="73"/>
      <c r="P54349" s="73"/>
      <c r="T54349" s="73"/>
      <c r="U54349" s="73"/>
      <c r="V54349" s="73"/>
      <c r="X54349" s="12"/>
    </row>
    <row r="54350" spans="2:24" x14ac:dyDescent="0.3">
      <c r="B54350" s="73"/>
      <c r="D54350" s="73"/>
      <c r="P54350" s="73"/>
      <c r="T54350" s="73"/>
      <c r="U54350" s="73"/>
      <c r="V54350" s="73"/>
      <c r="X54350" s="12"/>
    </row>
    <row r="54351" spans="2:24" x14ac:dyDescent="0.3">
      <c r="B54351" s="73"/>
      <c r="D54351" s="73"/>
      <c r="P54351" s="73"/>
      <c r="T54351" s="73"/>
      <c r="U54351" s="73"/>
      <c r="V54351" s="73"/>
      <c r="X54351" s="12"/>
    </row>
    <row r="54352" spans="2:24" x14ac:dyDescent="0.3">
      <c r="B54352" s="73"/>
      <c r="D54352" s="73"/>
      <c r="P54352" s="73"/>
      <c r="T54352" s="73"/>
      <c r="U54352" s="73"/>
      <c r="V54352" s="73"/>
      <c r="X54352" s="12"/>
    </row>
    <row r="54353" spans="2:24" x14ac:dyDescent="0.3">
      <c r="B54353" s="73"/>
      <c r="D54353" s="73"/>
      <c r="P54353" s="73"/>
      <c r="T54353" s="73"/>
      <c r="U54353" s="73"/>
      <c r="V54353" s="73"/>
      <c r="X54353" s="12"/>
    </row>
    <row r="54354" spans="2:24" x14ac:dyDescent="0.3">
      <c r="B54354" s="73"/>
      <c r="D54354" s="73"/>
      <c r="P54354" s="73"/>
      <c r="T54354" s="73"/>
      <c r="U54354" s="73"/>
      <c r="V54354" s="73"/>
      <c r="X54354" s="12"/>
    </row>
    <row r="54355" spans="2:24" x14ac:dyDescent="0.3">
      <c r="B54355" s="73"/>
      <c r="D54355" s="73"/>
      <c r="P54355" s="73"/>
      <c r="T54355" s="73"/>
      <c r="U54355" s="73"/>
      <c r="V54355" s="73"/>
      <c r="X54355" s="12"/>
    </row>
    <row r="54356" spans="2:24" x14ac:dyDescent="0.3">
      <c r="B54356" s="73"/>
      <c r="D54356" s="73"/>
      <c r="P54356" s="73"/>
      <c r="T54356" s="73"/>
      <c r="U54356" s="73"/>
      <c r="V54356" s="73"/>
      <c r="X54356" s="12"/>
    </row>
    <row r="54357" spans="2:24" x14ac:dyDescent="0.3">
      <c r="B54357" s="73"/>
      <c r="D54357" s="73"/>
      <c r="P54357" s="73"/>
      <c r="T54357" s="73"/>
      <c r="U54357" s="73"/>
      <c r="V54357" s="73"/>
      <c r="X54357" s="12"/>
    </row>
    <row r="54358" spans="2:24" x14ac:dyDescent="0.3">
      <c r="B54358" s="73"/>
      <c r="D54358" s="73"/>
      <c r="P54358" s="73"/>
      <c r="T54358" s="73"/>
      <c r="U54358" s="73"/>
      <c r="V54358" s="73"/>
      <c r="X54358" s="12"/>
    </row>
    <row r="54359" spans="2:24" x14ac:dyDescent="0.3">
      <c r="B54359" s="73"/>
      <c r="D54359" s="73"/>
      <c r="P54359" s="73"/>
      <c r="T54359" s="73"/>
      <c r="U54359" s="73"/>
      <c r="V54359" s="73"/>
      <c r="X54359" s="12"/>
    </row>
    <row r="54360" spans="2:24" x14ac:dyDescent="0.3">
      <c r="B54360" s="73"/>
      <c r="D54360" s="73"/>
      <c r="P54360" s="73"/>
      <c r="T54360" s="73"/>
      <c r="U54360" s="73"/>
      <c r="V54360" s="73"/>
      <c r="X54360" s="12"/>
    </row>
    <row r="54361" spans="2:24" x14ac:dyDescent="0.3">
      <c r="B54361" s="73"/>
      <c r="D54361" s="73"/>
      <c r="P54361" s="73"/>
      <c r="T54361" s="73"/>
      <c r="U54361" s="73"/>
      <c r="V54361" s="73"/>
      <c r="X54361" s="12"/>
    </row>
    <row r="54362" spans="2:24" x14ac:dyDescent="0.3">
      <c r="B54362" s="73"/>
      <c r="D54362" s="73"/>
      <c r="P54362" s="73"/>
      <c r="T54362" s="73"/>
      <c r="U54362" s="73"/>
      <c r="V54362" s="73"/>
      <c r="X54362" s="12"/>
    </row>
    <row r="54363" spans="2:24" x14ac:dyDescent="0.3">
      <c r="B54363" s="73"/>
      <c r="D54363" s="73"/>
      <c r="P54363" s="73"/>
      <c r="T54363" s="73"/>
      <c r="U54363" s="73"/>
      <c r="V54363" s="73"/>
      <c r="X54363" s="12"/>
    </row>
    <row r="54364" spans="2:24" x14ac:dyDescent="0.3">
      <c r="B54364" s="73"/>
      <c r="D54364" s="73"/>
      <c r="P54364" s="73"/>
      <c r="T54364" s="73"/>
      <c r="U54364" s="73"/>
      <c r="V54364" s="73"/>
      <c r="X54364" s="12"/>
    </row>
    <row r="54365" spans="2:24" x14ac:dyDescent="0.3">
      <c r="B54365" s="73"/>
      <c r="D54365" s="73"/>
      <c r="P54365" s="73"/>
      <c r="T54365" s="73"/>
      <c r="U54365" s="73"/>
      <c r="V54365" s="73"/>
      <c r="X54365" s="12"/>
    </row>
    <row r="54366" spans="2:24" x14ac:dyDescent="0.3">
      <c r="B54366" s="73"/>
      <c r="D54366" s="73"/>
      <c r="P54366" s="73"/>
      <c r="T54366" s="73"/>
      <c r="U54366" s="73"/>
      <c r="V54366" s="73"/>
      <c r="X54366" s="12"/>
    </row>
    <row r="54367" spans="2:24" x14ac:dyDescent="0.3">
      <c r="B54367" s="73"/>
      <c r="D54367" s="73"/>
      <c r="P54367" s="73"/>
      <c r="T54367" s="73"/>
      <c r="U54367" s="73"/>
      <c r="V54367" s="73"/>
      <c r="X54367" s="12"/>
    </row>
    <row r="54368" spans="2:24" x14ac:dyDescent="0.3">
      <c r="B54368" s="73"/>
      <c r="D54368" s="73"/>
      <c r="P54368" s="73"/>
      <c r="T54368" s="73"/>
      <c r="U54368" s="73"/>
      <c r="V54368" s="73"/>
      <c r="X54368" s="12"/>
    </row>
    <row r="54369" spans="2:24" x14ac:dyDescent="0.3">
      <c r="B54369" s="73"/>
      <c r="D54369" s="73"/>
      <c r="P54369" s="73"/>
      <c r="T54369" s="73"/>
      <c r="U54369" s="73"/>
      <c r="V54369" s="73"/>
      <c r="X54369" s="12"/>
    </row>
    <row r="54370" spans="2:24" x14ac:dyDescent="0.3">
      <c r="B54370" s="73"/>
      <c r="D54370" s="73"/>
      <c r="P54370" s="73"/>
      <c r="T54370" s="73"/>
      <c r="U54370" s="73"/>
      <c r="V54370" s="73"/>
      <c r="X54370" s="12"/>
    </row>
    <row r="54371" spans="2:24" x14ac:dyDescent="0.3">
      <c r="B54371" s="73"/>
      <c r="D54371" s="73"/>
      <c r="P54371" s="73"/>
      <c r="T54371" s="73"/>
      <c r="U54371" s="73"/>
      <c r="V54371" s="73"/>
      <c r="X54371" s="12"/>
    </row>
    <row r="54372" spans="2:24" x14ac:dyDescent="0.3">
      <c r="B54372" s="73"/>
      <c r="D54372" s="73"/>
      <c r="P54372" s="73"/>
      <c r="T54372" s="73"/>
      <c r="U54372" s="73"/>
      <c r="V54372" s="73"/>
      <c r="X54372" s="12"/>
    </row>
    <row r="54373" spans="2:24" x14ac:dyDescent="0.3">
      <c r="B54373" s="73"/>
      <c r="D54373" s="73"/>
      <c r="P54373" s="73"/>
      <c r="T54373" s="73"/>
      <c r="U54373" s="73"/>
      <c r="V54373" s="73"/>
      <c r="X54373" s="12"/>
    </row>
    <row r="54374" spans="2:24" x14ac:dyDescent="0.3">
      <c r="B54374" s="73"/>
      <c r="D54374" s="73"/>
      <c r="P54374" s="73"/>
      <c r="T54374" s="73"/>
      <c r="U54374" s="73"/>
      <c r="V54374" s="73"/>
      <c r="X54374" s="12"/>
    </row>
    <row r="54375" spans="2:24" x14ac:dyDescent="0.3">
      <c r="B54375" s="73"/>
      <c r="D54375" s="73"/>
      <c r="P54375" s="73"/>
      <c r="T54375" s="73"/>
      <c r="U54375" s="73"/>
      <c r="V54375" s="73"/>
      <c r="X54375" s="12"/>
    </row>
    <row r="54376" spans="2:24" x14ac:dyDescent="0.3">
      <c r="B54376" s="73"/>
      <c r="D54376" s="73"/>
      <c r="P54376" s="73"/>
      <c r="T54376" s="73"/>
      <c r="U54376" s="73"/>
      <c r="V54376" s="73"/>
      <c r="X54376" s="12"/>
    </row>
    <row r="54377" spans="2:24" x14ac:dyDescent="0.3">
      <c r="B54377" s="73"/>
      <c r="D54377" s="73"/>
      <c r="P54377" s="73"/>
      <c r="T54377" s="73"/>
      <c r="U54377" s="73"/>
      <c r="V54377" s="73"/>
      <c r="X54377" s="12"/>
    </row>
    <row r="54378" spans="2:24" x14ac:dyDescent="0.3">
      <c r="B54378" s="73"/>
      <c r="D54378" s="73"/>
      <c r="P54378" s="73"/>
      <c r="T54378" s="73"/>
      <c r="U54378" s="73"/>
      <c r="V54378" s="73"/>
      <c r="X54378" s="12"/>
    </row>
    <row r="54379" spans="2:24" x14ac:dyDescent="0.3">
      <c r="B54379" s="73"/>
      <c r="D54379" s="73"/>
      <c r="P54379" s="73"/>
      <c r="T54379" s="73"/>
      <c r="U54379" s="73"/>
      <c r="V54379" s="73"/>
      <c r="X54379" s="12"/>
    </row>
    <row r="54380" spans="2:24" x14ac:dyDescent="0.3">
      <c r="B54380" s="73"/>
      <c r="D54380" s="73"/>
      <c r="P54380" s="73"/>
      <c r="T54380" s="73"/>
      <c r="U54380" s="73"/>
      <c r="V54380" s="73"/>
      <c r="X54380" s="12"/>
    </row>
    <row r="54381" spans="2:24" x14ac:dyDescent="0.3">
      <c r="B54381" s="73"/>
      <c r="D54381" s="73"/>
      <c r="P54381" s="73"/>
      <c r="T54381" s="73"/>
      <c r="U54381" s="73"/>
      <c r="V54381" s="73"/>
      <c r="X54381" s="12"/>
    </row>
    <row r="54382" spans="2:24" x14ac:dyDescent="0.3">
      <c r="B54382" s="73"/>
      <c r="D54382" s="73"/>
      <c r="P54382" s="73"/>
      <c r="T54382" s="73"/>
      <c r="U54382" s="73"/>
      <c r="V54382" s="73"/>
      <c r="X54382" s="12"/>
    </row>
    <row r="54383" spans="2:24" x14ac:dyDescent="0.3">
      <c r="B54383" s="73"/>
      <c r="D54383" s="73"/>
      <c r="P54383" s="73"/>
      <c r="T54383" s="73"/>
      <c r="U54383" s="73"/>
      <c r="V54383" s="73"/>
      <c r="X54383" s="12"/>
    </row>
    <row r="54384" spans="2:24" x14ac:dyDescent="0.3">
      <c r="B54384" s="73"/>
      <c r="D54384" s="73"/>
      <c r="P54384" s="73"/>
      <c r="T54384" s="73"/>
      <c r="U54384" s="73"/>
      <c r="V54384" s="73"/>
      <c r="X54384" s="12"/>
    </row>
    <row r="54385" spans="2:24" x14ac:dyDescent="0.3">
      <c r="B54385" s="73"/>
      <c r="D54385" s="73"/>
      <c r="P54385" s="73"/>
      <c r="T54385" s="73"/>
      <c r="U54385" s="73"/>
      <c r="V54385" s="73"/>
      <c r="X54385" s="12"/>
    </row>
    <row r="54386" spans="2:24" x14ac:dyDescent="0.3">
      <c r="B54386" s="73"/>
      <c r="D54386" s="73"/>
      <c r="P54386" s="73"/>
      <c r="T54386" s="73"/>
      <c r="U54386" s="73"/>
      <c r="V54386" s="73"/>
      <c r="X54386" s="12"/>
    </row>
    <row r="54387" spans="2:24" x14ac:dyDescent="0.3">
      <c r="B54387" s="73"/>
      <c r="D54387" s="73"/>
      <c r="P54387" s="73"/>
      <c r="T54387" s="73"/>
      <c r="U54387" s="73"/>
      <c r="V54387" s="73"/>
      <c r="X54387" s="12"/>
    </row>
    <row r="54388" spans="2:24" x14ac:dyDescent="0.3">
      <c r="B54388" s="73"/>
      <c r="D54388" s="73"/>
      <c r="P54388" s="73"/>
      <c r="T54388" s="73"/>
      <c r="U54388" s="73"/>
      <c r="V54388" s="73"/>
      <c r="X54388" s="12"/>
    </row>
    <row r="54389" spans="2:24" x14ac:dyDescent="0.3">
      <c r="B54389" s="73"/>
      <c r="D54389" s="73"/>
      <c r="P54389" s="73"/>
      <c r="T54389" s="73"/>
      <c r="U54389" s="73"/>
      <c r="V54389" s="73"/>
      <c r="X54389" s="12"/>
    </row>
    <row r="54390" spans="2:24" x14ac:dyDescent="0.3">
      <c r="B54390" s="73"/>
      <c r="D54390" s="73"/>
      <c r="P54390" s="73"/>
      <c r="T54390" s="73"/>
      <c r="U54390" s="73"/>
      <c r="V54390" s="73"/>
      <c r="X54390" s="12"/>
    </row>
    <row r="54391" spans="2:24" x14ac:dyDescent="0.3">
      <c r="B54391" s="73"/>
      <c r="D54391" s="73"/>
      <c r="P54391" s="73"/>
      <c r="T54391" s="73"/>
      <c r="U54391" s="73"/>
      <c r="V54391" s="73"/>
      <c r="X54391" s="12"/>
    </row>
    <row r="54392" spans="2:24" x14ac:dyDescent="0.3">
      <c r="B54392" s="73"/>
      <c r="D54392" s="73"/>
      <c r="P54392" s="73"/>
      <c r="T54392" s="73"/>
      <c r="U54392" s="73"/>
      <c r="V54392" s="73"/>
      <c r="X54392" s="12"/>
    </row>
    <row r="54393" spans="2:24" x14ac:dyDescent="0.3">
      <c r="B54393" s="73"/>
      <c r="D54393" s="73"/>
      <c r="P54393" s="73"/>
      <c r="T54393" s="73"/>
      <c r="U54393" s="73"/>
      <c r="V54393" s="73"/>
      <c r="X54393" s="12"/>
    </row>
    <row r="54394" spans="2:24" x14ac:dyDescent="0.3">
      <c r="B54394" s="73"/>
      <c r="D54394" s="73"/>
      <c r="P54394" s="73"/>
      <c r="T54394" s="73"/>
      <c r="U54394" s="73"/>
      <c r="V54394" s="73"/>
      <c r="X54394" s="12"/>
    </row>
    <row r="54395" spans="2:24" x14ac:dyDescent="0.3">
      <c r="B54395" s="73"/>
      <c r="D54395" s="73"/>
      <c r="P54395" s="73"/>
      <c r="T54395" s="73"/>
      <c r="U54395" s="73"/>
      <c r="V54395" s="73"/>
      <c r="X54395" s="12"/>
    </row>
    <row r="54396" spans="2:24" x14ac:dyDescent="0.3">
      <c r="B54396" s="73"/>
      <c r="D54396" s="73"/>
      <c r="P54396" s="73"/>
      <c r="T54396" s="73"/>
      <c r="U54396" s="73"/>
      <c r="V54396" s="73"/>
      <c r="X54396" s="12"/>
    </row>
    <row r="54397" spans="2:24" x14ac:dyDescent="0.3">
      <c r="B54397" s="73"/>
      <c r="D54397" s="73"/>
      <c r="P54397" s="73"/>
      <c r="T54397" s="73"/>
      <c r="U54397" s="73"/>
      <c r="V54397" s="73"/>
      <c r="X54397" s="12"/>
    </row>
    <row r="54398" spans="2:24" x14ac:dyDescent="0.3">
      <c r="B54398" s="73"/>
      <c r="D54398" s="73"/>
      <c r="P54398" s="73"/>
      <c r="T54398" s="73"/>
      <c r="U54398" s="73"/>
      <c r="V54398" s="73"/>
      <c r="X54398" s="12"/>
    </row>
    <row r="54399" spans="2:24" x14ac:dyDescent="0.3">
      <c r="B54399" s="73"/>
      <c r="D54399" s="73"/>
      <c r="P54399" s="73"/>
      <c r="T54399" s="73"/>
      <c r="U54399" s="73"/>
      <c r="V54399" s="73"/>
      <c r="X54399" s="12"/>
    </row>
    <row r="54400" spans="2:24" x14ac:dyDescent="0.3">
      <c r="B54400" s="73"/>
      <c r="D54400" s="73"/>
      <c r="P54400" s="73"/>
      <c r="T54400" s="73"/>
      <c r="U54400" s="73"/>
      <c r="V54400" s="73"/>
      <c r="X54400" s="12"/>
    </row>
    <row r="54401" spans="2:24" x14ac:dyDescent="0.3">
      <c r="B54401" s="73"/>
      <c r="D54401" s="73"/>
      <c r="P54401" s="73"/>
      <c r="T54401" s="73"/>
      <c r="U54401" s="73"/>
      <c r="V54401" s="73"/>
      <c r="X54401" s="12"/>
    </row>
    <row r="54402" spans="2:24" x14ac:dyDescent="0.3">
      <c r="B54402" s="73"/>
      <c r="D54402" s="73"/>
      <c r="P54402" s="73"/>
      <c r="T54402" s="73"/>
      <c r="U54402" s="73"/>
      <c r="V54402" s="73"/>
      <c r="X54402" s="12"/>
    </row>
    <row r="54403" spans="2:24" x14ac:dyDescent="0.3">
      <c r="B54403" s="73"/>
      <c r="D54403" s="73"/>
      <c r="P54403" s="73"/>
      <c r="T54403" s="73"/>
      <c r="U54403" s="73"/>
      <c r="V54403" s="73"/>
      <c r="X54403" s="12"/>
    </row>
    <row r="54404" spans="2:24" x14ac:dyDescent="0.3">
      <c r="B54404" s="73"/>
      <c r="D54404" s="73"/>
      <c r="P54404" s="73"/>
      <c r="T54404" s="73"/>
      <c r="U54404" s="73"/>
      <c r="V54404" s="73"/>
      <c r="X54404" s="12"/>
    </row>
    <row r="54405" spans="2:24" x14ac:dyDescent="0.3">
      <c r="B54405" s="73"/>
      <c r="D54405" s="73"/>
      <c r="P54405" s="73"/>
      <c r="T54405" s="73"/>
      <c r="U54405" s="73"/>
      <c r="V54405" s="73"/>
      <c r="X54405" s="12"/>
    </row>
    <row r="54406" spans="2:24" x14ac:dyDescent="0.3">
      <c r="B54406" s="73"/>
      <c r="D54406" s="73"/>
      <c r="P54406" s="73"/>
      <c r="T54406" s="73"/>
      <c r="U54406" s="73"/>
      <c r="V54406" s="73"/>
      <c r="X54406" s="12"/>
    </row>
    <row r="54407" spans="2:24" x14ac:dyDescent="0.3">
      <c r="B54407" s="73"/>
      <c r="D54407" s="73"/>
      <c r="P54407" s="73"/>
      <c r="T54407" s="73"/>
      <c r="U54407" s="73"/>
      <c r="V54407" s="73"/>
      <c r="X54407" s="12"/>
    </row>
    <row r="54408" spans="2:24" x14ac:dyDescent="0.3">
      <c r="B54408" s="73"/>
      <c r="D54408" s="73"/>
      <c r="P54408" s="73"/>
      <c r="T54408" s="73"/>
      <c r="U54408" s="73"/>
      <c r="V54408" s="73"/>
      <c r="X54408" s="12"/>
    </row>
    <row r="54409" spans="2:24" x14ac:dyDescent="0.3">
      <c r="B54409" s="73"/>
      <c r="D54409" s="73"/>
      <c r="P54409" s="73"/>
      <c r="T54409" s="73"/>
      <c r="U54409" s="73"/>
      <c r="V54409" s="73"/>
      <c r="X54409" s="12"/>
    </row>
    <row r="54410" spans="2:24" x14ac:dyDescent="0.3">
      <c r="B54410" s="73"/>
      <c r="D54410" s="73"/>
      <c r="P54410" s="73"/>
      <c r="T54410" s="73"/>
      <c r="U54410" s="73"/>
      <c r="V54410" s="73"/>
      <c r="X54410" s="12"/>
    </row>
    <row r="54411" spans="2:24" x14ac:dyDescent="0.3">
      <c r="B54411" s="73"/>
      <c r="D54411" s="73"/>
      <c r="P54411" s="73"/>
      <c r="T54411" s="73"/>
      <c r="U54411" s="73"/>
      <c r="V54411" s="73"/>
      <c r="X54411" s="12"/>
    </row>
    <row r="54412" spans="2:24" x14ac:dyDescent="0.3">
      <c r="B54412" s="73"/>
      <c r="D54412" s="73"/>
      <c r="P54412" s="73"/>
      <c r="T54412" s="73"/>
      <c r="U54412" s="73"/>
      <c r="V54412" s="73"/>
      <c r="X54412" s="12"/>
    </row>
    <row r="54413" spans="2:24" x14ac:dyDescent="0.3">
      <c r="B54413" s="73"/>
      <c r="D54413" s="73"/>
      <c r="P54413" s="73"/>
      <c r="T54413" s="73"/>
      <c r="U54413" s="73"/>
      <c r="V54413" s="73"/>
      <c r="X54413" s="12"/>
    </row>
    <row r="54414" spans="2:24" x14ac:dyDescent="0.3">
      <c r="B54414" s="73"/>
      <c r="D54414" s="73"/>
      <c r="P54414" s="73"/>
      <c r="T54414" s="73"/>
      <c r="U54414" s="73"/>
      <c r="V54414" s="73"/>
      <c r="X54414" s="12"/>
    </row>
    <row r="54415" spans="2:24" x14ac:dyDescent="0.3">
      <c r="B54415" s="73"/>
      <c r="D54415" s="73"/>
      <c r="P54415" s="73"/>
      <c r="T54415" s="73"/>
      <c r="U54415" s="73"/>
      <c r="V54415" s="73"/>
      <c r="X54415" s="12"/>
    </row>
    <row r="54416" spans="2:24" x14ac:dyDescent="0.3">
      <c r="B54416" s="73"/>
      <c r="D54416" s="73"/>
      <c r="P54416" s="73"/>
      <c r="T54416" s="73"/>
      <c r="U54416" s="73"/>
      <c r="V54416" s="73"/>
      <c r="X54416" s="12"/>
    </row>
    <row r="54417" spans="2:24" x14ac:dyDescent="0.3">
      <c r="B54417" s="73"/>
      <c r="D54417" s="73"/>
      <c r="P54417" s="73"/>
      <c r="T54417" s="73"/>
      <c r="U54417" s="73"/>
      <c r="V54417" s="73"/>
      <c r="X54417" s="12"/>
    </row>
    <row r="54418" spans="2:24" x14ac:dyDescent="0.3">
      <c r="B54418" s="73"/>
      <c r="D54418" s="73"/>
      <c r="P54418" s="73"/>
      <c r="T54418" s="73"/>
      <c r="U54418" s="73"/>
      <c r="V54418" s="73"/>
      <c r="X54418" s="12"/>
    </row>
    <row r="54419" spans="2:24" x14ac:dyDescent="0.3">
      <c r="B54419" s="73"/>
      <c r="D54419" s="73"/>
      <c r="P54419" s="73"/>
      <c r="T54419" s="73"/>
      <c r="U54419" s="73"/>
      <c r="V54419" s="73"/>
      <c r="X54419" s="12"/>
    </row>
    <row r="54420" spans="2:24" x14ac:dyDescent="0.3">
      <c r="B54420" s="73"/>
      <c r="D54420" s="73"/>
      <c r="P54420" s="73"/>
      <c r="T54420" s="73"/>
      <c r="U54420" s="73"/>
      <c r="V54420" s="73"/>
      <c r="X54420" s="12"/>
    </row>
    <row r="54421" spans="2:24" x14ac:dyDescent="0.3">
      <c r="B54421" s="73"/>
      <c r="D54421" s="73"/>
      <c r="P54421" s="73"/>
      <c r="T54421" s="73"/>
      <c r="U54421" s="73"/>
      <c r="V54421" s="73"/>
      <c r="X54421" s="12"/>
    </row>
    <row r="54422" spans="2:24" x14ac:dyDescent="0.3">
      <c r="B54422" s="73"/>
      <c r="D54422" s="73"/>
      <c r="P54422" s="73"/>
      <c r="T54422" s="73"/>
      <c r="U54422" s="73"/>
      <c r="V54422" s="73"/>
      <c r="X54422" s="12"/>
    </row>
    <row r="54423" spans="2:24" x14ac:dyDescent="0.3">
      <c r="B54423" s="73"/>
      <c r="D54423" s="73"/>
      <c r="P54423" s="73"/>
      <c r="T54423" s="73"/>
      <c r="U54423" s="73"/>
      <c r="V54423" s="73"/>
      <c r="X54423" s="12"/>
    </row>
    <row r="54424" spans="2:24" x14ac:dyDescent="0.3">
      <c r="B54424" s="73"/>
      <c r="D54424" s="73"/>
      <c r="P54424" s="73"/>
      <c r="T54424" s="73"/>
      <c r="U54424" s="73"/>
      <c r="V54424" s="73"/>
      <c r="X54424" s="12"/>
    </row>
    <row r="54425" spans="2:24" x14ac:dyDescent="0.3">
      <c r="B54425" s="73"/>
      <c r="D54425" s="73"/>
      <c r="P54425" s="73"/>
      <c r="T54425" s="73"/>
      <c r="U54425" s="73"/>
      <c r="V54425" s="73"/>
      <c r="X54425" s="12"/>
    </row>
    <row r="54426" spans="2:24" x14ac:dyDescent="0.3">
      <c r="B54426" s="73"/>
      <c r="D54426" s="73"/>
      <c r="P54426" s="73"/>
      <c r="T54426" s="73"/>
      <c r="U54426" s="73"/>
      <c r="V54426" s="73"/>
      <c r="X54426" s="12"/>
    </row>
    <row r="54427" spans="2:24" x14ac:dyDescent="0.3">
      <c r="B54427" s="73"/>
      <c r="D54427" s="73"/>
      <c r="P54427" s="73"/>
      <c r="T54427" s="73"/>
      <c r="U54427" s="73"/>
      <c r="V54427" s="73"/>
      <c r="X54427" s="12"/>
    </row>
    <row r="54428" spans="2:24" x14ac:dyDescent="0.3">
      <c r="B54428" s="73"/>
      <c r="D54428" s="73"/>
      <c r="P54428" s="73"/>
      <c r="T54428" s="73"/>
      <c r="U54428" s="73"/>
      <c r="V54428" s="73"/>
      <c r="X54428" s="12"/>
    </row>
    <row r="54429" spans="2:24" x14ac:dyDescent="0.3">
      <c r="B54429" s="73"/>
      <c r="D54429" s="73"/>
      <c r="P54429" s="73"/>
      <c r="T54429" s="73"/>
      <c r="U54429" s="73"/>
      <c r="V54429" s="73"/>
      <c r="X54429" s="12"/>
    </row>
    <row r="54430" spans="2:24" x14ac:dyDescent="0.3">
      <c r="B54430" s="73"/>
      <c r="D54430" s="73"/>
      <c r="P54430" s="73"/>
      <c r="T54430" s="73"/>
      <c r="U54430" s="73"/>
      <c r="V54430" s="73"/>
      <c r="X54430" s="12"/>
    </row>
    <row r="54431" spans="2:24" x14ac:dyDescent="0.3">
      <c r="B54431" s="73"/>
      <c r="D54431" s="73"/>
      <c r="P54431" s="73"/>
      <c r="T54431" s="73"/>
      <c r="U54431" s="73"/>
      <c r="V54431" s="73"/>
      <c r="X54431" s="12"/>
    </row>
    <row r="54432" spans="2:24" x14ac:dyDescent="0.3">
      <c r="B54432" s="73"/>
      <c r="D54432" s="73"/>
      <c r="P54432" s="73"/>
      <c r="T54432" s="73"/>
      <c r="U54432" s="73"/>
      <c r="V54432" s="73"/>
      <c r="X54432" s="12"/>
    </row>
    <row r="54433" spans="2:24" x14ac:dyDescent="0.3">
      <c r="B54433" s="73"/>
      <c r="D54433" s="73"/>
      <c r="P54433" s="73"/>
      <c r="T54433" s="73"/>
      <c r="U54433" s="73"/>
      <c r="V54433" s="73"/>
      <c r="X54433" s="12"/>
    </row>
    <row r="54434" spans="2:24" x14ac:dyDescent="0.3">
      <c r="B54434" s="73"/>
      <c r="D54434" s="73"/>
      <c r="P54434" s="73"/>
      <c r="T54434" s="73"/>
      <c r="U54434" s="73"/>
      <c r="V54434" s="73"/>
      <c r="X54434" s="12"/>
    </row>
    <row r="54435" spans="2:24" x14ac:dyDescent="0.3">
      <c r="B54435" s="73"/>
      <c r="D54435" s="73"/>
      <c r="P54435" s="73"/>
      <c r="T54435" s="73"/>
      <c r="U54435" s="73"/>
      <c r="V54435" s="73"/>
      <c r="X54435" s="12"/>
    </row>
    <row r="54436" spans="2:24" x14ac:dyDescent="0.3">
      <c r="B54436" s="73"/>
      <c r="D54436" s="73"/>
      <c r="P54436" s="73"/>
      <c r="T54436" s="73"/>
      <c r="U54436" s="73"/>
      <c r="V54436" s="73"/>
      <c r="X54436" s="12"/>
    </row>
    <row r="54437" spans="2:24" x14ac:dyDescent="0.3">
      <c r="B54437" s="73"/>
      <c r="D54437" s="73"/>
      <c r="P54437" s="73"/>
      <c r="T54437" s="73"/>
      <c r="U54437" s="73"/>
      <c r="V54437" s="73"/>
      <c r="X54437" s="12"/>
    </row>
    <row r="54438" spans="2:24" x14ac:dyDescent="0.3">
      <c r="B54438" s="73"/>
      <c r="D54438" s="73"/>
      <c r="P54438" s="73"/>
      <c r="T54438" s="73"/>
      <c r="U54438" s="73"/>
      <c r="V54438" s="73"/>
      <c r="X54438" s="12"/>
    </row>
    <row r="54439" spans="2:24" x14ac:dyDescent="0.3">
      <c r="B54439" s="73"/>
      <c r="D54439" s="73"/>
      <c r="P54439" s="73"/>
      <c r="T54439" s="73"/>
      <c r="U54439" s="73"/>
      <c r="V54439" s="73"/>
      <c r="X54439" s="12"/>
    </row>
    <row r="54440" spans="2:24" x14ac:dyDescent="0.3">
      <c r="B54440" s="73"/>
      <c r="D54440" s="73"/>
      <c r="P54440" s="73"/>
      <c r="T54440" s="73"/>
      <c r="U54440" s="73"/>
      <c r="V54440" s="73"/>
      <c r="X54440" s="12"/>
    </row>
    <row r="54441" spans="2:24" x14ac:dyDescent="0.3">
      <c r="B54441" s="73"/>
      <c r="D54441" s="73"/>
      <c r="P54441" s="73"/>
      <c r="T54441" s="73"/>
      <c r="U54441" s="73"/>
      <c r="V54441" s="73"/>
      <c r="X54441" s="12"/>
    </row>
    <row r="54442" spans="2:24" x14ac:dyDescent="0.3">
      <c r="B54442" s="73"/>
      <c r="D54442" s="73"/>
      <c r="P54442" s="73"/>
      <c r="T54442" s="73"/>
      <c r="U54442" s="73"/>
      <c r="V54442" s="73"/>
      <c r="X54442" s="12"/>
    </row>
    <row r="54443" spans="2:24" x14ac:dyDescent="0.3">
      <c r="B54443" s="73"/>
      <c r="D54443" s="73"/>
      <c r="P54443" s="73"/>
      <c r="T54443" s="73"/>
      <c r="U54443" s="73"/>
      <c r="V54443" s="73"/>
      <c r="X54443" s="12"/>
    </row>
    <row r="54444" spans="2:24" x14ac:dyDescent="0.3">
      <c r="B54444" s="73"/>
      <c r="D54444" s="73"/>
      <c r="P54444" s="73"/>
      <c r="T54444" s="73"/>
      <c r="U54444" s="73"/>
      <c r="V54444" s="73"/>
      <c r="X54444" s="12"/>
    </row>
    <row r="54445" spans="2:24" x14ac:dyDescent="0.3">
      <c r="B54445" s="73"/>
      <c r="D54445" s="73"/>
      <c r="P54445" s="73"/>
      <c r="T54445" s="73"/>
      <c r="U54445" s="73"/>
      <c r="V54445" s="73"/>
      <c r="X54445" s="12"/>
    </row>
    <row r="54446" spans="2:24" x14ac:dyDescent="0.3">
      <c r="B54446" s="73"/>
      <c r="D54446" s="73"/>
      <c r="P54446" s="73"/>
      <c r="T54446" s="73"/>
      <c r="U54446" s="73"/>
      <c r="V54446" s="73"/>
      <c r="X54446" s="12"/>
    </row>
    <row r="54447" spans="2:24" x14ac:dyDescent="0.3">
      <c r="B54447" s="73"/>
      <c r="D54447" s="73"/>
      <c r="P54447" s="73"/>
      <c r="T54447" s="73"/>
      <c r="U54447" s="73"/>
      <c r="V54447" s="73"/>
      <c r="X54447" s="12"/>
    </row>
    <row r="54448" spans="2:24" x14ac:dyDescent="0.3">
      <c r="B54448" s="73"/>
      <c r="D54448" s="73"/>
      <c r="P54448" s="73"/>
      <c r="T54448" s="73"/>
      <c r="U54448" s="73"/>
      <c r="V54448" s="73"/>
      <c r="X54448" s="12"/>
    </row>
    <row r="54449" spans="2:24" x14ac:dyDescent="0.3">
      <c r="B54449" s="73"/>
      <c r="D54449" s="73"/>
      <c r="P54449" s="73"/>
      <c r="T54449" s="73"/>
      <c r="U54449" s="73"/>
      <c r="V54449" s="73"/>
      <c r="X54449" s="12"/>
    </row>
    <row r="54450" spans="2:24" x14ac:dyDescent="0.3">
      <c r="B54450" s="73"/>
      <c r="D54450" s="73"/>
      <c r="P54450" s="73"/>
      <c r="T54450" s="73"/>
      <c r="U54450" s="73"/>
      <c r="V54450" s="73"/>
      <c r="X54450" s="12"/>
    </row>
    <row r="54451" spans="2:24" x14ac:dyDescent="0.3">
      <c r="B54451" s="73"/>
      <c r="D54451" s="73"/>
      <c r="P54451" s="73"/>
      <c r="T54451" s="73"/>
      <c r="U54451" s="73"/>
      <c r="V54451" s="73"/>
      <c r="X54451" s="12"/>
    </row>
    <row r="54452" spans="2:24" x14ac:dyDescent="0.3">
      <c r="B54452" s="73"/>
      <c r="D54452" s="73"/>
      <c r="P54452" s="73"/>
      <c r="T54452" s="73"/>
      <c r="U54452" s="73"/>
      <c r="V54452" s="73"/>
      <c r="X54452" s="12"/>
    </row>
    <row r="54453" spans="2:24" x14ac:dyDescent="0.3">
      <c r="B54453" s="73"/>
      <c r="D54453" s="73"/>
      <c r="P54453" s="73"/>
      <c r="T54453" s="73"/>
      <c r="U54453" s="73"/>
      <c r="V54453" s="73"/>
      <c r="X54453" s="12"/>
    </row>
    <row r="54454" spans="2:24" x14ac:dyDescent="0.3">
      <c r="B54454" s="73"/>
      <c r="D54454" s="73"/>
      <c r="P54454" s="73"/>
      <c r="T54454" s="73"/>
      <c r="U54454" s="73"/>
      <c r="V54454" s="73"/>
      <c r="X54454" s="12"/>
    </row>
    <row r="54455" spans="2:24" x14ac:dyDescent="0.3">
      <c r="B54455" s="73"/>
      <c r="D54455" s="73"/>
      <c r="P54455" s="73"/>
      <c r="T54455" s="73"/>
      <c r="U54455" s="73"/>
      <c r="V54455" s="73"/>
      <c r="X54455" s="12"/>
    </row>
    <row r="54456" spans="2:24" x14ac:dyDescent="0.3">
      <c r="B54456" s="73"/>
      <c r="D54456" s="73"/>
      <c r="P54456" s="73"/>
      <c r="T54456" s="73"/>
      <c r="U54456" s="73"/>
      <c r="V54456" s="73"/>
      <c r="X54456" s="12"/>
    </row>
    <row r="54457" spans="2:24" x14ac:dyDescent="0.3">
      <c r="B54457" s="73"/>
      <c r="D54457" s="73"/>
      <c r="P54457" s="73"/>
      <c r="T54457" s="73"/>
      <c r="U54457" s="73"/>
      <c r="V54457" s="73"/>
      <c r="X54457" s="12"/>
    </row>
    <row r="54458" spans="2:24" x14ac:dyDescent="0.3">
      <c r="B54458" s="73"/>
      <c r="D54458" s="73"/>
      <c r="P54458" s="73"/>
      <c r="T54458" s="73"/>
      <c r="U54458" s="73"/>
      <c r="V54458" s="73"/>
      <c r="X54458" s="12"/>
    </row>
    <row r="54459" spans="2:24" x14ac:dyDescent="0.3">
      <c r="B54459" s="73"/>
      <c r="D54459" s="73"/>
      <c r="P54459" s="73"/>
      <c r="T54459" s="73"/>
      <c r="U54459" s="73"/>
      <c r="V54459" s="73"/>
      <c r="X54459" s="12"/>
    </row>
    <row r="54460" spans="2:24" x14ac:dyDescent="0.3">
      <c r="B54460" s="73"/>
      <c r="D54460" s="73"/>
      <c r="P54460" s="73"/>
      <c r="T54460" s="73"/>
      <c r="U54460" s="73"/>
      <c r="V54460" s="73"/>
      <c r="X54460" s="12"/>
    </row>
    <row r="54461" spans="2:24" x14ac:dyDescent="0.3">
      <c r="B54461" s="73"/>
      <c r="D54461" s="73"/>
      <c r="P54461" s="73"/>
      <c r="T54461" s="73"/>
      <c r="U54461" s="73"/>
      <c r="V54461" s="73"/>
      <c r="X54461" s="12"/>
    </row>
    <row r="54462" spans="2:24" x14ac:dyDescent="0.3">
      <c r="B54462" s="73"/>
      <c r="D54462" s="73"/>
      <c r="P54462" s="73"/>
      <c r="T54462" s="73"/>
      <c r="U54462" s="73"/>
      <c r="V54462" s="73"/>
      <c r="X54462" s="12"/>
    </row>
    <row r="54463" spans="2:24" x14ac:dyDescent="0.3">
      <c r="B54463" s="73"/>
      <c r="D54463" s="73"/>
      <c r="P54463" s="73"/>
      <c r="T54463" s="73"/>
      <c r="U54463" s="73"/>
      <c r="V54463" s="73"/>
      <c r="X54463" s="12"/>
    </row>
    <row r="54464" spans="2:24" x14ac:dyDescent="0.3">
      <c r="B54464" s="73"/>
      <c r="D54464" s="73"/>
      <c r="P54464" s="73"/>
      <c r="T54464" s="73"/>
      <c r="U54464" s="73"/>
      <c r="V54464" s="73"/>
      <c r="X54464" s="12"/>
    </row>
    <row r="54465" spans="2:24" x14ac:dyDescent="0.3">
      <c r="B54465" s="73"/>
      <c r="D54465" s="73"/>
      <c r="P54465" s="73"/>
      <c r="T54465" s="73"/>
      <c r="U54465" s="73"/>
      <c r="V54465" s="73"/>
      <c r="X54465" s="12"/>
    </row>
    <row r="54466" spans="2:24" x14ac:dyDescent="0.3">
      <c r="B54466" s="73"/>
      <c r="D54466" s="73"/>
      <c r="P54466" s="73"/>
      <c r="T54466" s="73"/>
      <c r="U54466" s="73"/>
      <c r="V54466" s="73"/>
      <c r="X54466" s="12"/>
    </row>
    <row r="54467" spans="2:24" x14ac:dyDescent="0.3">
      <c r="B54467" s="73"/>
      <c r="D54467" s="73"/>
      <c r="P54467" s="73"/>
      <c r="T54467" s="73"/>
      <c r="U54467" s="73"/>
      <c r="V54467" s="73"/>
      <c r="X54467" s="12"/>
    </row>
    <row r="54468" spans="2:24" x14ac:dyDescent="0.3">
      <c r="B54468" s="73"/>
      <c r="D54468" s="73"/>
      <c r="P54468" s="73"/>
      <c r="T54468" s="73"/>
      <c r="U54468" s="73"/>
      <c r="V54468" s="73"/>
      <c r="X54468" s="12"/>
    </row>
    <row r="54469" spans="2:24" x14ac:dyDescent="0.3">
      <c r="B54469" s="73"/>
      <c r="D54469" s="73"/>
      <c r="P54469" s="73"/>
      <c r="T54469" s="73"/>
      <c r="U54469" s="73"/>
      <c r="V54469" s="73"/>
      <c r="X54469" s="12"/>
    </row>
    <row r="54470" spans="2:24" x14ac:dyDescent="0.3">
      <c r="B54470" s="73"/>
      <c r="D54470" s="73"/>
      <c r="P54470" s="73"/>
      <c r="T54470" s="73"/>
      <c r="U54470" s="73"/>
      <c r="V54470" s="73"/>
      <c r="X54470" s="12"/>
    </row>
    <row r="54471" spans="2:24" x14ac:dyDescent="0.3">
      <c r="B54471" s="73"/>
      <c r="D54471" s="73"/>
      <c r="P54471" s="73"/>
      <c r="T54471" s="73"/>
      <c r="U54471" s="73"/>
      <c r="V54471" s="73"/>
      <c r="X54471" s="12"/>
    </row>
    <row r="54472" spans="2:24" x14ac:dyDescent="0.3">
      <c r="B54472" s="73"/>
      <c r="D54472" s="73"/>
      <c r="P54472" s="73"/>
      <c r="T54472" s="73"/>
      <c r="U54472" s="73"/>
      <c r="V54472" s="73"/>
      <c r="X54472" s="12"/>
    </row>
    <row r="54473" spans="2:24" x14ac:dyDescent="0.3">
      <c r="B54473" s="73"/>
      <c r="D54473" s="73"/>
      <c r="P54473" s="73"/>
      <c r="T54473" s="73"/>
      <c r="U54473" s="73"/>
      <c r="V54473" s="73"/>
      <c r="X54473" s="12"/>
    </row>
    <row r="54474" spans="2:24" x14ac:dyDescent="0.3">
      <c r="B54474" s="73"/>
      <c r="D54474" s="73"/>
      <c r="P54474" s="73"/>
      <c r="T54474" s="73"/>
      <c r="U54474" s="73"/>
      <c r="V54474" s="73"/>
      <c r="X54474" s="12"/>
    </row>
    <row r="54475" spans="2:24" x14ac:dyDescent="0.3">
      <c r="B54475" s="73"/>
      <c r="D54475" s="73"/>
      <c r="P54475" s="73"/>
      <c r="T54475" s="73"/>
      <c r="U54475" s="73"/>
      <c r="V54475" s="73"/>
      <c r="X54475" s="12"/>
    </row>
    <row r="54476" spans="2:24" x14ac:dyDescent="0.3">
      <c r="B54476" s="73"/>
      <c r="D54476" s="73"/>
      <c r="P54476" s="73"/>
      <c r="T54476" s="73"/>
      <c r="U54476" s="73"/>
      <c r="V54476" s="73"/>
      <c r="X54476" s="12"/>
    </row>
    <row r="54477" spans="2:24" x14ac:dyDescent="0.3">
      <c r="B54477" s="73"/>
      <c r="D54477" s="73"/>
      <c r="P54477" s="73"/>
      <c r="T54477" s="73"/>
      <c r="U54477" s="73"/>
      <c r="V54477" s="73"/>
      <c r="X54477" s="12"/>
    </row>
    <row r="54478" spans="2:24" x14ac:dyDescent="0.3">
      <c r="B54478" s="73"/>
      <c r="D54478" s="73"/>
      <c r="P54478" s="73"/>
      <c r="T54478" s="73"/>
      <c r="U54478" s="73"/>
      <c r="V54478" s="73"/>
      <c r="X54478" s="12"/>
    </row>
    <row r="54479" spans="2:24" x14ac:dyDescent="0.3">
      <c r="B54479" s="73"/>
      <c r="D54479" s="73"/>
      <c r="P54479" s="73"/>
      <c r="T54479" s="73"/>
      <c r="U54479" s="73"/>
      <c r="V54479" s="73"/>
      <c r="X54479" s="12"/>
    </row>
    <row r="54480" spans="2:24" x14ac:dyDescent="0.3">
      <c r="B54480" s="73"/>
      <c r="D54480" s="73"/>
      <c r="P54480" s="73"/>
      <c r="T54480" s="73"/>
      <c r="U54480" s="73"/>
      <c r="V54480" s="73"/>
      <c r="X54480" s="12"/>
    </row>
    <row r="54481" spans="2:24" x14ac:dyDescent="0.3">
      <c r="B54481" s="73"/>
      <c r="D54481" s="73"/>
      <c r="P54481" s="73"/>
      <c r="T54481" s="73"/>
      <c r="U54481" s="73"/>
      <c r="V54481" s="73"/>
      <c r="X54481" s="12"/>
    </row>
    <row r="54482" spans="2:24" x14ac:dyDescent="0.3">
      <c r="B54482" s="73"/>
      <c r="D54482" s="73"/>
      <c r="P54482" s="73"/>
      <c r="T54482" s="73"/>
      <c r="U54482" s="73"/>
      <c r="V54482" s="73"/>
      <c r="X54482" s="12"/>
    </row>
    <row r="54483" spans="2:24" x14ac:dyDescent="0.3">
      <c r="B54483" s="73"/>
      <c r="D54483" s="73"/>
      <c r="P54483" s="73"/>
      <c r="T54483" s="73"/>
      <c r="U54483" s="73"/>
      <c r="V54483" s="73"/>
      <c r="X54483" s="12"/>
    </row>
    <row r="54484" spans="2:24" x14ac:dyDescent="0.3">
      <c r="B54484" s="73"/>
      <c r="D54484" s="73"/>
      <c r="P54484" s="73"/>
      <c r="T54484" s="73"/>
      <c r="U54484" s="73"/>
      <c r="V54484" s="73"/>
      <c r="X54484" s="12"/>
    </row>
    <row r="54485" spans="2:24" x14ac:dyDescent="0.3">
      <c r="B54485" s="73"/>
      <c r="D54485" s="73"/>
      <c r="P54485" s="73"/>
      <c r="T54485" s="73"/>
      <c r="U54485" s="73"/>
      <c r="V54485" s="73"/>
      <c r="X54485" s="12"/>
    </row>
    <row r="54486" spans="2:24" x14ac:dyDescent="0.3">
      <c r="B54486" s="73"/>
      <c r="D54486" s="73"/>
      <c r="P54486" s="73"/>
      <c r="T54486" s="73"/>
      <c r="U54486" s="73"/>
      <c r="V54486" s="73"/>
      <c r="X54486" s="12"/>
    </row>
    <row r="54487" spans="2:24" x14ac:dyDescent="0.3">
      <c r="B54487" s="73"/>
      <c r="D54487" s="73"/>
      <c r="P54487" s="73"/>
      <c r="T54487" s="73"/>
      <c r="U54487" s="73"/>
      <c r="V54487" s="73"/>
      <c r="X54487" s="12"/>
    </row>
    <row r="54488" spans="2:24" x14ac:dyDescent="0.3">
      <c r="B54488" s="73"/>
      <c r="D54488" s="73"/>
      <c r="P54488" s="73"/>
      <c r="T54488" s="73"/>
      <c r="U54488" s="73"/>
      <c r="V54488" s="73"/>
      <c r="X54488" s="12"/>
    </row>
    <row r="54489" spans="2:24" x14ac:dyDescent="0.3">
      <c r="B54489" s="73"/>
      <c r="D54489" s="73"/>
      <c r="P54489" s="73"/>
      <c r="T54489" s="73"/>
      <c r="U54489" s="73"/>
      <c r="V54489" s="73"/>
      <c r="X54489" s="12"/>
    </row>
    <row r="54490" spans="2:24" x14ac:dyDescent="0.3">
      <c r="B54490" s="73"/>
      <c r="D54490" s="73"/>
      <c r="P54490" s="73"/>
      <c r="T54490" s="73"/>
      <c r="U54490" s="73"/>
      <c r="V54490" s="73"/>
      <c r="X54490" s="12"/>
    </row>
    <row r="54491" spans="2:24" x14ac:dyDescent="0.3">
      <c r="B54491" s="73"/>
      <c r="D54491" s="73"/>
      <c r="P54491" s="73"/>
      <c r="T54491" s="73"/>
      <c r="U54491" s="73"/>
      <c r="V54491" s="73"/>
      <c r="X54491" s="12"/>
    </row>
    <row r="54492" spans="2:24" x14ac:dyDescent="0.3">
      <c r="B54492" s="73"/>
      <c r="D54492" s="73"/>
      <c r="P54492" s="73"/>
      <c r="T54492" s="73"/>
      <c r="U54492" s="73"/>
      <c r="V54492" s="73"/>
      <c r="X54492" s="12"/>
    </row>
    <row r="54493" spans="2:24" x14ac:dyDescent="0.3">
      <c r="B54493" s="73"/>
      <c r="D54493" s="73"/>
      <c r="P54493" s="73"/>
      <c r="T54493" s="73"/>
      <c r="U54493" s="73"/>
      <c r="V54493" s="73"/>
      <c r="X54493" s="12"/>
    </row>
    <row r="54494" spans="2:24" x14ac:dyDescent="0.3">
      <c r="B54494" s="73"/>
      <c r="D54494" s="73"/>
      <c r="P54494" s="73"/>
      <c r="T54494" s="73"/>
      <c r="U54494" s="73"/>
      <c r="V54494" s="73"/>
      <c r="X54494" s="12"/>
    </row>
    <row r="54495" spans="2:24" x14ac:dyDescent="0.3">
      <c r="B54495" s="73"/>
      <c r="D54495" s="73"/>
      <c r="P54495" s="73"/>
      <c r="T54495" s="73"/>
      <c r="U54495" s="73"/>
      <c r="V54495" s="73"/>
      <c r="X54495" s="12"/>
    </row>
    <row r="54496" spans="2:24" x14ac:dyDescent="0.3">
      <c r="B54496" s="73"/>
      <c r="D54496" s="73"/>
      <c r="P54496" s="73"/>
      <c r="T54496" s="73"/>
      <c r="U54496" s="73"/>
      <c r="V54496" s="73"/>
      <c r="X54496" s="12"/>
    </row>
    <row r="54497" spans="2:24" x14ac:dyDescent="0.3">
      <c r="B54497" s="73"/>
      <c r="D54497" s="73"/>
      <c r="P54497" s="73"/>
      <c r="T54497" s="73"/>
      <c r="U54497" s="73"/>
      <c r="V54497" s="73"/>
      <c r="X54497" s="12"/>
    </row>
    <row r="54498" spans="2:24" x14ac:dyDescent="0.3">
      <c r="B54498" s="73"/>
      <c r="D54498" s="73"/>
      <c r="P54498" s="73"/>
      <c r="T54498" s="73"/>
      <c r="U54498" s="73"/>
      <c r="V54498" s="73"/>
      <c r="X54498" s="12"/>
    </row>
    <row r="54499" spans="2:24" x14ac:dyDescent="0.3">
      <c r="B54499" s="73"/>
      <c r="D54499" s="73"/>
      <c r="P54499" s="73"/>
      <c r="T54499" s="73"/>
      <c r="U54499" s="73"/>
      <c r="V54499" s="73"/>
      <c r="X54499" s="12"/>
    </row>
    <row r="54500" spans="2:24" x14ac:dyDescent="0.3">
      <c r="B54500" s="73"/>
      <c r="D54500" s="73"/>
      <c r="P54500" s="73"/>
      <c r="T54500" s="73"/>
      <c r="U54500" s="73"/>
      <c r="V54500" s="73"/>
      <c r="X54500" s="12"/>
    </row>
    <row r="54501" spans="2:24" x14ac:dyDescent="0.3">
      <c r="B54501" s="73"/>
      <c r="D54501" s="73"/>
      <c r="P54501" s="73"/>
      <c r="T54501" s="73"/>
      <c r="U54501" s="73"/>
      <c r="V54501" s="73"/>
      <c r="X54501" s="12"/>
    </row>
    <row r="54502" spans="2:24" x14ac:dyDescent="0.3">
      <c r="B54502" s="73"/>
      <c r="D54502" s="73"/>
      <c r="P54502" s="73"/>
      <c r="T54502" s="73"/>
      <c r="U54502" s="73"/>
      <c r="V54502" s="73"/>
      <c r="X54502" s="12"/>
    </row>
    <row r="54503" spans="2:24" x14ac:dyDescent="0.3">
      <c r="B54503" s="73"/>
      <c r="D54503" s="73"/>
      <c r="P54503" s="73"/>
      <c r="T54503" s="73"/>
      <c r="U54503" s="73"/>
      <c r="V54503" s="73"/>
      <c r="X54503" s="12"/>
    </row>
    <row r="54504" spans="2:24" x14ac:dyDescent="0.3">
      <c r="B54504" s="73"/>
      <c r="D54504" s="73"/>
      <c r="P54504" s="73"/>
      <c r="T54504" s="73"/>
      <c r="U54504" s="73"/>
      <c r="V54504" s="73"/>
      <c r="X54504" s="12"/>
    </row>
    <row r="54505" spans="2:24" x14ac:dyDescent="0.3">
      <c r="B54505" s="73"/>
      <c r="D54505" s="73"/>
      <c r="P54505" s="73"/>
      <c r="T54505" s="73"/>
      <c r="U54505" s="73"/>
      <c r="V54505" s="73"/>
      <c r="X54505" s="12"/>
    </row>
    <row r="54506" spans="2:24" x14ac:dyDescent="0.3">
      <c r="B54506" s="73"/>
      <c r="D54506" s="73"/>
      <c r="P54506" s="73"/>
      <c r="T54506" s="73"/>
      <c r="U54506" s="73"/>
      <c r="V54506" s="73"/>
      <c r="X54506" s="12"/>
    </row>
    <row r="54507" spans="2:24" x14ac:dyDescent="0.3">
      <c r="B54507" s="73"/>
      <c r="D54507" s="73"/>
      <c r="P54507" s="73"/>
      <c r="T54507" s="73"/>
      <c r="U54507" s="73"/>
      <c r="V54507" s="73"/>
      <c r="X54507" s="12"/>
    </row>
    <row r="54508" spans="2:24" x14ac:dyDescent="0.3">
      <c r="B54508" s="73"/>
      <c r="D54508" s="73"/>
      <c r="P54508" s="73"/>
      <c r="T54508" s="73"/>
      <c r="U54508" s="73"/>
      <c r="V54508" s="73"/>
      <c r="X54508" s="12"/>
    </row>
    <row r="54509" spans="2:24" x14ac:dyDescent="0.3">
      <c r="B54509" s="73"/>
      <c r="D54509" s="73"/>
      <c r="P54509" s="73"/>
      <c r="T54509" s="73"/>
      <c r="U54509" s="73"/>
      <c r="V54509" s="73"/>
      <c r="X54509" s="12"/>
    </row>
    <row r="54510" spans="2:24" x14ac:dyDescent="0.3">
      <c r="B54510" s="73"/>
      <c r="D54510" s="73"/>
      <c r="P54510" s="73"/>
      <c r="T54510" s="73"/>
      <c r="U54510" s="73"/>
      <c r="V54510" s="73"/>
      <c r="X54510" s="12"/>
    </row>
    <row r="54511" spans="2:24" x14ac:dyDescent="0.3">
      <c r="B54511" s="73"/>
      <c r="D54511" s="73"/>
      <c r="P54511" s="73"/>
      <c r="T54511" s="73"/>
      <c r="U54511" s="73"/>
      <c r="V54511" s="73"/>
      <c r="X54511" s="12"/>
    </row>
    <row r="54512" spans="2:24" x14ac:dyDescent="0.3">
      <c r="B54512" s="73"/>
      <c r="D54512" s="73"/>
      <c r="P54512" s="73"/>
      <c r="T54512" s="73"/>
      <c r="U54512" s="73"/>
      <c r="V54512" s="73"/>
      <c r="X54512" s="12"/>
    </row>
    <row r="54513" spans="2:24" x14ac:dyDescent="0.3">
      <c r="B54513" s="73"/>
      <c r="D54513" s="73"/>
      <c r="P54513" s="73"/>
      <c r="T54513" s="73"/>
      <c r="U54513" s="73"/>
      <c r="V54513" s="73"/>
      <c r="X54513" s="12"/>
    </row>
    <row r="54514" spans="2:24" x14ac:dyDescent="0.3">
      <c r="B54514" s="73"/>
      <c r="D54514" s="73"/>
      <c r="P54514" s="73"/>
      <c r="T54514" s="73"/>
      <c r="U54514" s="73"/>
      <c r="V54514" s="73"/>
      <c r="X54514" s="12"/>
    </row>
    <row r="54515" spans="2:24" x14ac:dyDescent="0.3">
      <c r="B54515" s="73"/>
      <c r="D54515" s="73"/>
      <c r="P54515" s="73"/>
      <c r="T54515" s="73"/>
      <c r="U54515" s="73"/>
      <c r="V54515" s="73"/>
      <c r="X54515" s="12"/>
    </row>
    <row r="54516" spans="2:24" x14ac:dyDescent="0.3">
      <c r="B54516" s="73"/>
      <c r="D54516" s="73"/>
      <c r="P54516" s="73"/>
      <c r="T54516" s="73"/>
      <c r="U54516" s="73"/>
      <c r="V54516" s="73"/>
      <c r="X54516" s="12"/>
    </row>
    <row r="54517" spans="2:24" x14ac:dyDescent="0.3">
      <c r="B54517" s="73"/>
      <c r="D54517" s="73"/>
      <c r="P54517" s="73"/>
      <c r="T54517" s="73"/>
      <c r="U54517" s="73"/>
      <c r="V54517" s="73"/>
      <c r="X54517" s="12"/>
    </row>
    <row r="54518" spans="2:24" x14ac:dyDescent="0.3">
      <c r="B54518" s="73"/>
      <c r="D54518" s="73"/>
      <c r="P54518" s="73"/>
      <c r="T54518" s="73"/>
      <c r="U54518" s="73"/>
      <c r="V54518" s="73"/>
      <c r="X54518" s="12"/>
    </row>
    <row r="54519" spans="2:24" x14ac:dyDescent="0.3">
      <c r="B54519" s="73"/>
      <c r="D54519" s="73"/>
      <c r="P54519" s="73"/>
      <c r="T54519" s="73"/>
      <c r="U54519" s="73"/>
      <c r="V54519" s="73"/>
      <c r="X54519" s="12"/>
    </row>
    <row r="54520" spans="2:24" x14ac:dyDescent="0.3">
      <c r="B54520" s="73"/>
      <c r="D54520" s="73"/>
      <c r="P54520" s="73"/>
      <c r="T54520" s="73"/>
      <c r="U54520" s="73"/>
      <c r="V54520" s="73"/>
      <c r="X54520" s="12"/>
    </row>
    <row r="54521" spans="2:24" x14ac:dyDescent="0.3">
      <c r="B54521" s="73"/>
      <c r="D54521" s="73"/>
      <c r="P54521" s="73"/>
      <c r="T54521" s="73"/>
      <c r="U54521" s="73"/>
      <c r="V54521" s="73"/>
      <c r="X54521" s="12"/>
    </row>
    <row r="54522" spans="2:24" x14ac:dyDescent="0.3">
      <c r="B54522" s="73"/>
      <c r="D54522" s="73"/>
      <c r="P54522" s="73"/>
      <c r="T54522" s="73"/>
      <c r="U54522" s="73"/>
      <c r="V54522" s="73"/>
      <c r="X54522" s="12"/>
    </row>
    <row r="54523" spans="2:24" x14ac:dyDescent="0.3">
      <c r="B54523" s="73"/>
      <c r="D54523" s="73"/>
      <c r="P54523" s="73"/>
      <c r="T54523" s="73"/>
      <c r="U54523" s="73"/>
      <c r="V54523" s="73"/>
      <c r="X54523" s="12"/>
    </row>
    <row r="54524" spans="2:24" x14ac:dyDescent="0.3">
      <c r="B54524" s="73"/>
      <c r="D54524" s="73"/>
      <c r="P54524" s="73"/>
      <c r="T54524" s="73"/>
      <c r="U54524" s="73"/>
      <c r="V54524" s="73"/>
      <c r="X54524" s="12"/>
    </row>
    <row r="54525" spans="2:24" x14ac:dyDescent="0.3">
      <c r="B54525" s="73"/>
      <c r="D54525" s="73"/>
      <c r="P54525" s="73"/>
      <c r="T54525" s="73"/>
      <c r="U54525" s="73"/>
      <c r="V54525" s="73"/>
      <c r="X54525" s="12"/>
    </row>
    <row r="54526" spans="2:24" x14ac:dyDescent="0.3">
      <c r="B54526" s="73"/>
      <c r="D54526" s="73"/>
      <c r="P54526" s="73"/>
      <c r="T54526" s="73"/>
      <c r="U54526" s="73"/>
      <c r="V54526" s="73"/>
      <c r="X54526" s="12"/>
    </row>
    <row r="54527" spans="2:24" x14ac:dyDescent="0.3">
      <c r="B54527" s="73"/>
      <c r="D54527" s="73"/>
      <c r="P54527" s="73"/>
      <c r="T54527" s="73"/>
      <c r="U54527" s="73"/>
      <c r="V54527" s="73"/>
      <c r="X54527" s="12"/>
    </row>
    <row r="54528" spans="2:24" x14ac:dyDescent="0.3">
      <c r="B54528" s="73"/>
      <c r="D54528" s="73"/>
      <c r="P54528" s="73"/>
      <c r="T54528" s="73"/>
      <c r="U54528" s="73"/>
      <c r="V54528" s="73"/>
      <c r="X54528" s="12"/>
    </row>
    <row r="54529" spans="2:24" x14ac:dyDescent="0.3">
      <c r="B54529" s="73"/>
      <c r="D54529" s="73"/>
      <c r="P54529" s="73"/>
      <c r="T54529" s="73"/>
      <c r="U54529" s="73"/>
      <c r="V54529" s="73"/>
      <c r="X54529" s="12"/>
    </row>
    <row r="54530" spans="2:24" x14ac:dyDescent="0.3">
      <c r="B54530" s="73"/>
      <c r="D54530" s="73"/>
      <c r="P54530" s="73"/>
      <c r="T54530" s="73"/>
      <c r="U54530" s="73"/>
      <c r="V54530" s="73"/>
      <c r="X54530" s="12"/>
    </row>
    <row r="54531" spans="2:24" x14ac:dyDescent="0.3">
      <c r="B54531" s="73"/>
      <c r="D54531" s="73"/>
      <c r="P54531" s="73"/>
      <c r="T54531" s="73"/>
      <c r="U54531" s="73"/>
      <c r="V54531" s="73"/>
      <c r="X54531" s="12"/>
    </row>
    <row r="54532" spans="2:24" x14ac:dyDescent="0.3">
      <c r="B54532" s="73"/>
      <c r="D54532" s="73"/>
      <c r="P54532" s="73"/>
      <c r="T54532" s="73"/>
      <c r="U54532" s="73"/>
      <c r="V54532" s="73"/>
      <c r="X54532" s="12"/>
    </row>
    <row r="54533" spans="2:24" x14ac:dyDescent="0.3">
      <c r="B54533" s="73"/>
      <c r="D54533" s="73"/>
      <c r="P54533" s="73"/>
      <c r="T54533" s="73"/>
      <c r="U54533" s="73"/>
      <c r="V54533" s="73"/>
      <c r="X54533" s="12"/>
    </row>
    <row r="54534" spans="2:24" x14ac:dyDescent="0.3">
      <c r="B54534" s="73"/>
      <c r="D54534" s="73"/>
      <c r="P54534" s="73"/>
      <c r="T54534" s="73"/>
      <c r="U54534" s="73"/>
      <c r="V54534" s="73"/>
      <c r="X54534" s="12"/>
    </row>
    <row r="54535" spans="2:24" x14ac:dyDescent="0.3">
      <c r="B54535" s="73"/>
      <c r="D54535" s="73"/>
      <c r="P54535" s="73"/>
      <c r="T54535" s="73"/>
      <c r="U54535" s="73"/>
      <c r="V54535" s="73"/>
      <c r="X54535" s="12"/>
    </row>
    <row r="54536" spans="2:24" x14ac:dyDescent="0.3">
      <c r="B54536" s="73"/>
      <c r="D54536" s="73"/>
      <c r="P54536" s="73"/>
      <c r="T54536" s="73"/>
      <c r="U54536" s="73"/>
      <c r="V54536" s="73"/>
      <c r="X54536" s="12"/>
    </row>
    <row r="54537" spans="2:24" x14ac:dyDescent="0.3">
      <c r="B54537" s="73"/>
      <c r="D54537" s="73"/>
      <c r="P54537" s="73"/>
      <c r="T54537" s="73"/>
      <c r="U54537" s="73"/>
      <c r="V54537" s="73"/>
      <c r="X54537" s="12"/>
    </row>
    <row r="54538" spans="2:24" x14ac:dyDescent="0.3">
      <c r="B54538" s="73"/>
      <c r="D54538" s="73"/>
      <c r="P54538" s="73"/>
      <c r="T54538" s="73"/>
      <c r="U54538" s="73"/>
      <c r="V54538" s="73"/>
      <c r="X54538" s="12"/>
    </row>
    <row r="54539" spans="2:24" x14ac:dyDescent="0.3">
      <c r="B54539" s="73"/>
      <c r="D54539" s="73"/>
      <c r="P54539" s="73"/>
      <c r="T54539" s="73"/>
      <c r="U54539" s="73"/>
      <c r="V54539" s="73"/>
      <c r="X54539" s="12"/>
    </row>
    <row r="54540" spans="2:24" x14ac:dyDescent="0.3">
      <c r="B54540" s="73"/>
      <c r="D54540" s="73"/>
      <c r="P54540" s="73"/>
      <c r="T54540" s="73"/>
      <c r="U54540" s="73"/>
      <c r="V54540" s="73"/>
      <c r="X54540" s="12"/>
    </row>
    <row r="54541" spans="2:24" x14ac:dyDescent="0.3">
      <c r="B54541" s="73"/>
      <c r="D54541" s="73"/>
      <c r="P54541" s="73"/>
      <c r="T54541" s="73"/>
      <c r="U54541" s="73"/>
      <c r="V54541" s="73"/>
      <c r="X54541" s="12"/>
    </row>
    <row r="54542" spans="2:24" x14ac:dyDescent="0.3">
      <c r="B54542" s="73"/>
      <c r="D54542" s="73"/>
      <c r="P54542" s="73"/>
      <c r="T54542" s="73"/>
      <c r="U54542" s="73"/>
      <c r="V54542" s="73"/>
      <c r="X54542" s="12"/>
    </row>
    <row r="54543" spans="2:24" x14ac:dyDescent="0.3">
      <c r="B54543" s="73"/>
      <c r="D54543" s="73"/>
      <c r="P54543" s="73"/>
      <c r="T54543" s="73"/>
      <c r="U54543" s="73"/>
      <c r="V54543" s="73"/>
      <c r="X54543" s="12"/>
    </row>
    <row r="54544" spans="2:24" x14ac:dyDescent="0.3">
      <c r="B54544" s="73"/>
      <c r="D54544" s="73"/>
      <c r="P54544" s="73"/>
      <c r="T54544" s="73"/>
      <c r="U54544" s="73"/>
      <c r="V54544" s="73"/>
      <c r="X54544" s="12"/>
    </row>
    <row r="54545" spans="2:24" x14ac:dyDescent="0.3">
      <c r="B54545" s="73"/>
      <c r="D54545" s="73"/>
      <c r="P54545" s="73"/>
      <c r="T54545" s="73"/>
      <c r="U54545" s="73"/>
      <c r="V54545" s="73"/>
      <c r="X54545" s="12"/>
    </row>
    <row r="54546" spans="2:24" x14ac:dyDescent="0.3">
      <c r="B54546" s="73"/>
      <c r="D54546" s="73"/>
      <c r="P54546" s="73"/>
      <c r="T54546" s="73"/>
      <c r="U54546" s="73"/>
      <c r="V54546" s="73"/>
      <c r="X54546" s="12"/>
    </row>
    <row r="54547" spans="2:24" x14ac:dyDescent="0.3">
      <c r="B54547" s="73"/>
      <c r="D54547" s="73"/>
      <c r="P54547" s="73"/>
      <c r="T54547" s="73"/>
      <c r="U54547" s="73"/>
      <c r="V54547" s="73"/>
      <c r="X54547" s="12"/>
    </row>
    <row r="54548" spans="2:24" x14ac:dyDescent="0.3">
      <c r="B54548" s="73"/>
      <c r="D54548" s="73"/>
      <c r="P54548" s="73"/>
      <c r="T54548" s="73"/>
      <c r="U54548" s="73"/>
      <c r="V54548" s="73"/>
      <c r="X54548" s="12"/>
    </row>
    <row r="54549" spans="2:24" x14ac:dyDescent="0.3">
      <c r="B54549" s="73"/>
      <c r="D54549" s="73"/>
      <c r="P54549" s="73"/>
      <c r="T54549" s="73"/>
      <c r="U54549" s="73"/>
      <c r="V54549" s="73"/>
      <c r="X54549" s="12"/>
    </row>
    <row r="54550" spans="2:24" x14ac:dyDescent="0.3">
      <c r="B54550" s="73"/>
      <c r="D54550" s="73"/>
      <c r="P54550" s="73"/>
      <c r="T54550" s="73"/>
      <c r="U54550" s="73"/>
      <c r="V54550" s="73"/>
      <c r="X54550" s="12"/>
    </row>
    <row r="54551" spans="2:24" x14ac:dyDescent="0.3">
      <c r="B54551" s="73"/>
      <c r="D54551" s="73"/>
      <c r="P54551" s="73"/>
      <c r="T54551" s="73"/>
      <c r="U54551" s="73"/>
      <c r="V54551" s="73"/>
      <c r="X54551" s="12"/>
    </row>
    <row r="54552" spans="2:24" x14ac:dyDescent="0.3">
      <c r="B54552" s="73"/>
      <c r="D54552" s="73"/>
      <c r="P54552" s="73"/>
      <c r="T54552" s="73"/>
      <c r="U54552" s="73"/>
      <c r="V54552" s="73"/>
      <c r="X54552" s="12"/>
    </row>
    <row r="54553" spans="2:24" x14ac:dyDescent="0.3">
      <c r="B54553" s="73"/>
      <c r="D54553" s="73"/>
      <c r="P54553" s="73"/>
      <c r="T54553" s="73"/>
      <c r="U54553" s="73"/>
      <c r="V54553" s="73"/>
      <c r="X54553" s="12"/>
    </row>
    <row r="54554" spans="2:24" x14ac:dyDescent="0.3">
      <c r="B54554" s="73"/>
      <c r="D54554" s="73"/>
      <c r="P54554" s="73"/>
      <c r="T54554" s="73"/>
      <c r="U54554" s="73"/>
      <c r="V54554" s="73"/>
      <c r="X54554" s="12"/>
    </row>
    <row r="54555" spans="2:24" x14ac:dyDescent="0.3">
      <c r="B54555" s="73"/>
      <c r="D54555" s="73"/>
      <c r="P54555" s="73"/>
      <c r="T54555" s="73"/>
      <c r="U54555" s="73"/>
      <c r="V54555" s="73"/>
      <c r="X54555" s="12"/>
    </row>
    <row r="54556" spans="2:24" x14ac:dyDescent="0.3">
      <c r="B54556" s="73"/>
      <c r="D54556" s="73"/>
      <c r="P54556" s="73"/>
      <c r="T54556" s="73"/>
      <c r="U54556" s="73"/>
      <c r="V54556" s="73"/>
      <c r="X54556" s="12"/>
    </row>
    <row r="54557" spans="2:24" x14ac:dyDescent="0.3">
      <c r="B54557" s="73"/>
      <c r="D54557" s="73"/>
      <c r="P54557" s="73"/>
      <c r="T54557" s="73"/>
      <c r="U54557" s="73"/>
      <c r="V54557" s="73"/>
      <c r="X54557" s="12"/>
    </row>
    <row r="54558" spans="2:24" x14ac:dyDescent="0.3">
      <c r="B54558" s="73"/>
      <c r="D54558" s="73"/>
      <c r="P54558" s="73"/>
      <c r="T54558" s="73"/>
      <c r="U54558" s="73"/>
      <c r="V54558" s="73"/>
      <c r="X54558" s="12"/>
    </row>
    <row r="54559" spans="2:24" x14ac:dyDescent="0.3">
      <c r="B54559" s="73"/>
      <c r="D54559" s="73"/>
      <c r="P54559" s="73"/>
      <c r="T54559" s="73"/>
      <c r="U54559" s="73"/>
      <c r="V54559" s="73"/>
      <c r="X54559" s="12"/>
    </row>
    <row r="54560" spans="2:24" x14ac:dyDescent="0.3">
      <c r="B54560" s="73"/>
      <c r="D54560" s="73"/>
      <c r="P54560" s="73"/>
      <c r="T54560" s="73"/>
      <c r="U54560" s="73"/>
      <c r="V54560" s="73"/>
      <c r="X54560" s="12"/>
    </row>
    <row r="54561" spans="2:24" x14ac:dyDescent="0.3">
      <c r="B54561" s="73"/>
      <c r="D54561" s="73"/>
      <c r="P54561" s="73"/>
      <c r="T54561" s="73"/>
      <c r="U54561" s="73"/>
      <c r="V54561" s="73"/>
      <c r="X54561" s="12"/>
    </row>
    <row r="54562" spans="2:24" x14ac:dyDescent="0.3">
      <c r="B54562" s="73"/>
      <c r="D54562" s="73"/>
      <c r="P54562" s="73"/>
      <c r="T54562" s="73"/>
      <c r="U54562" s="73"/>
      <c r="V54562" s="73"/>
      <c r="X54562" s="12"/>
    </row>
    <row r="54563" spans="2:24" x14ac:dyDescent="0.3">
      <c r="B54563" s="73"/>
      <c r="D54563" s="73"/>
      <c r="P54563" s="73"/>
      <c r="T54563" s="73"/>
      <c r="U54563" s="73"/>
      <c r="V54563" s="73"/>
      <c r="X54563" s="12"/>
    </row>
    <row r="54564" spans="2:24" x14ac:dyDescent="0.3">
      <c r="B54564" s="73"/>
      <c r="D54564" s="73"/>
      <c r="P54564" s="73"/>
      <c r="T54564" s="73"/>
      <c r="U54564" s="73"/>
      <c r="V54564" s="73"/>
      <c r="X54564" s="12"/>
    </row>
    <row r="54565" spans="2:24" x14ac:dyDescent="0.3">
      <c r="B54565" s="73"/>
      <c r="D54565" s="73"/>
      <c r="P54565" s="73"/>
      <c r="T54565" s="73"/>
      <c r="U54565" s="73"/>
      <c r="V54565" s="73"/>
      <c r="X54565" s="12"/>
    </row>
    <row r="54566" spans="2:24" x14ac:dyDescent="0.3">
      <c r="B54566" s="73"/>
      <c r="D54566" s="73"/>
      <c r="P54566" s="73"/>
      <c r="T54566" s="73"/>
      <c r="U54566" s="73"/>
      <c r="V54566" s="73"/>
      <c r="X54566" s="12"/>
    </row>
    <row r="54567" spans="2:24" x14ac:dyDescent="0.3">
      <c r="B54567" s="73"/>
      <c r="D54567" s="73"/>
      <c r="P54567" s="73"/>
      <c r="T54567" s="73"/>
      <c r="U54567" s="73"/>
      <c r="V54567" s="73"/>
      <c r="X54567" s="12"/>
    </row>
    <row r="54568" spans="2:24" x14ac:dyDescent="0.3">
      <c r="B54568" s="73"/>
      <c r="D54568" s="73"/>
      <c r="P54568" s="73"/>
      <c r="T54568" s="73"/>
      <c r="U54568" s="73"/>
      <c r="V54568" s="73"/>
      <c r="X54568" s="12"/>
    </row>
    <row r="54569" spans="2:24" x14ac:dyDescent="0.3">
      <c r="B54569" s="73"/>
      <c r="D54569" s="73"/>
      <c r="P54569" s="73"/>
      <c r="T54569" s="73"/>
      <c r="U54569" s="73"/>
      <c r="V54569" s="73"/>
      <c r="X54569" s="12"/>
    </row>
    <row r="54570" spans="2:24" x14ac:dyDescent="0.3">
      <c r="B54570" s="73"/>
      <c r="D54570" s="73"/>
      <c r="P54570" s="73"/>
      <c r="T54570" s="73"/>
      <c r="U54570" s="73"/>
      <c r="V54570" s="73"/>
      <c r="X54570" s="12"/>
    </row>
    <row r="54571" spans="2:24" x14ac:dyDescent="0.3">
      <c r="B54571" s="73"/>
      <c r="D54571" s="73"/>
      <c r="P54571" s="73"/>
      <c r="T54571" s="73"/>
      <c r="U54571" s="73"/>
      <c r="V54571" s="73"/>
      <c r="X54571" s="12"/>
    </row>
    <row r="54572" spans="2:24" x14ac:dyDescent="0.3">
      <c r="B54572" s="73"/>
      <c r="D54572" s="73"/>
      <c r="P54572" s="73"/>
      <c r="T54572" s="73"/>
      <c r="U54572" s="73"/>
      <c r="V54572" s="73"/>
      <c r="X54572" s="12"/>
    </row>
    <row r="54573" spans="2:24" x14ac:dyDescent="0.3">
      <c r="B54573" s="73"/>
      <c r="D54573" s="73"/>
      <c r="P54573" s="73"/>
      <c r="T54573" s="73"/>
      <c r="U54573" s="73"/>
      <c r="V54573" s="73"/>
      <c r="X54573" s="12"/>
    </row>
    <row r="54574" spans="2:24" x14ac:dyDescent="0.3">
      <c r="B54574" s="73"/>
      <c r="D54574" s="73"/>
      <c r="P54574" s="73"/>
      <c r="T54574" s="73"/>
      <c r="U54574" s="73"/>
      <c r="V54574" s="73"/>
      <c r="X54574" s="12"/>
    </row>
    <row r="54575" spans="2:24" x14ac:dyDescent="0.3">
      <c r="B54575" s="73"/>
      <c r="D54575" s="73"/>
      <c r="P54575" s="73"/>
      <c r="T54575" s="73"/>
      <c r="U54575" s="73"/>
      <c r="V54575" s="73"/>
      <c r="X54575" s="12"/>
    </row>
    <row r="54576" spans="2:24" x14ac:dyDescent="0.3">
      <c r="B54576" s="73"/>
      <c r="D54576" s="73"/>
      <c r="P54576" s="73"/>
      <c r="T54576" s="73"/>
      <c r="U54576" s="73"/>
      <c r="V54576" s="73"/>
      <c r="X54576" s="12"/>
    </row>
    <row r="54577" spans="2:24" x14ac:dyDescent="0.3">
      <c r="B54577" s="73"/>
      <c r="D54577" s="73"/>
      <c r="P54577" s="73"/>
      <c r="T54577" s="73"/>
      <c r="U54577" s="73"/>
      <c r="V54577" s="73"/>
      <c r="X54577" s="12"/>
    </row>
    <row r="54578" spans="2:24" x14ac:dyDescent="0.3">
      <c r="B54578" s="73"/>
      <c r="D54578" s="73"/>
      <c r="P54578" s="73"/>
      <c r="T54578" s="73"/>
      <c r="U54578" s="73"/>
      <c r="V54578" s="73"/>
      <c r="X54578" s="12"/>
    </row>
    <row r="54579" spans="2:24" x14ac:dyDescent="0.3">
      <c r="B54579" s="73"/>
      <c r="D54579" s="73"/>
      <c r="P54579" s="73"/>
      <c r="T54579" s="73"/>
      <c r="U54579" s="73"/>
      <c r="V54579" s="73"/>
      <c r="X54579" s="12"/>
    </row>
    <row r="54580" spans="2:24" x14ac:dyDescent="0.3">
      <c r="B54580" s="73"/>
      <c r="D54580" s="73"/>
      <c r="P54580" s="73"/>
      <c r="T54580" s="73"/>
      <c r="U54580" s="73"/>
      <c r="V54580" s="73"/>
      <c r="X54580" s="12"/>
    </row>
    <row r="54581" spans="2:24" x14ac:dyDescent="0.3">
      <c r="B54581" s="73"/>
      <c r="D54581" s="73"/>
      <c r="P54581" s="73"/>
      <c r="T54581" s="73"/>
      <c r="U54581" s="73"/>
      <c r="V54581" s="73"/>
      <c r="X54581" s="12"/>
    </row>
    <row r="54582" spans="2:24" x14ac:dyDescent="0.3">
      <c r="B54582" s="73"/>
      <c r="D54582" s="73"/>
      <c r="P54582" s="73"/>
      <c r="T54582" s="73"/>
      <c r="U54582" s="73"/>
      <c r="V54582" s="73"/>
      <c r="X54582" s="12"/>
    </row>
    <row r="54583" spans="2:24" x14ac:dyDescent="0.3">
      <c r="B54583" s="73"/>
      <c r="D54583" s="73"/>
      <c r="P54583" s="73"/>
      <c r="T54583" s="73"/>
      <c r="U54583" s="73"/>
      <c r="V54583" s="73"/>
      <c r="X54583" s="12"/>
    </row>
    <row r="54584" spans="2:24" x14ac:dyDescent="0.3">
      <c r="B54584" s="73"/>
      <c r="D54584" s="73"/>
      <c r="P54584" s="73"/>
      <c r="T54584" s="73"/>
      <c r="U54584" s="73"/>
      <c r="V54584" s="73"/>
      <c r="X54584" s="12"/>
    </row>
    <row r="54585" spans="2:24" x14ac:dyDescent="0.3">
      <c r="B54585" s="73"/>
      <c r="D54585" s="73"/>
      <c r="P54585" s="73"/>
      <c r="T54585" s="73"/>
      <c r="U54585" s="73"/>
      <c r="V54585" s="73"/>
      <c r="X54585" s="12"/>
    </row>
    <row r="54586" spans="2:24" x14ac:dyDescent="0.3">
      <c r="B54586" s="73"/>
      <c r="D54586" s="73"/>
      <c r="P54586" s="73"/>
      <c r="T54586" s="73"/>
      <c r="U54586" s="73"/>
      <c r="V54586" s="73"/>
      <c r="X54586" s="12"/>
    </row>
    <row r="54587" spans="2:24" x14ac:dyDescent="0.3">
      <c r="B54587" s="73"/>
      <c r="D54587" s="73"/>
      <c r="P54587" s="73"/>
      <c r="T54587" s="73"/>
      <c r="U54587" s="73"/>
      <c r="V54587" s="73"/>
      <c r="X54587" s="12"/>
    </row>
    <row r="54588" spans="2:24" x14ac:dyDescent="0.3">
      <c r="B54588" s="73"/>
      <c r="D54588" s="73"/>
      <c r="P54588" s="73"/>
      <c r="T54588" s="73"/>
      <c r="U54588" s="73"/>
      <c r="V54588" s="73"/>
      <c r="X54588" s="12"/>
    </row>
    <row r="54589" spans="2:24" x14ac:dyDescent="0.3">
      <c r="B54589" s="73"/>
      <c r="D54589" s="73"/>
      <c r="P54589" s="73"/>
      <c r="T54589" s="73"/>
      <c r="U54589" s="73"/>
      <c r="V54589" s="73"/>
      <c r="X54589" s="12"/>
    </row>
    <row r="54590" spans="2:24" x14ac:dyDescent="0.3">
      <c r="B54590" s="73"/>
      <c r="D54590" s="73"/>
      <c r="P54590" s="73"/>
      <c r="T54590" s="73"/>
      <c r="U54590" s="73"/>
      <c r="V54590" s="73"/>
      <c r="X54590" s="12"/>
    </row>
    <row r="54591" spans="2:24" x14ac:dyDescent="0.3">
      <c r="B54591" s="73"/>
      <c r="D54591" s="73"/>
      <c r="P54591" s="73"/>
      <c r="T54591" s="73"/>
      <c r="U54591" s="73"/>
      <c r="V54591" s="73"/>
      <c r="X54591" s="12"/>
    </row>
    <row r="54592" spans="2:24" x14ac:dyDescent="0.3">
      <c r="B54592" s="73"/>
      <c r="D54592" s="73"/>
      <c r="P54592" s="73"/>
      <c r="T54592" s="73"/>
      <c r="U54592" s="73"/>
      <c r="V54592" s="73"/>
      <c r="X54592" s="12"/>
    </row>
    <row r="54593" spans="2:24" x14ac:dyDescent="0.3">
      <c r="B54593" s="73"/>
      <c r="D54593" s="73"/>
      <c r="P54593" s="73"/>
      <c r="T54593" s="73"/>
      <c r="U54593" s="73"/>
      <c r="V54593" s="73"/>
      <c r="X54593" s="12"/>
    </row>
    <row r="54594" spans="2:24" x14ac:dyDescent="0.3">
      <c r="B54594" s="73"/>
      <c r="D54594" s="73"/>
      <c r="P54594" s="73"/>
      <c r="T54594" s="73"/>
      <c r="U54594" s="73"/>
      <c r="V54594" s="73"/>
      <c r="X54594" s="12"/>
    </row>
    <row r="54595" spans="2:24" x14ac:dyDescent="0.3">
      <c r="B54595" s="73"/>
      <c r="D54595" s="73"/>
      <c r="P54595" s="73"/>
      <c r="T54595" s="73"/>
      <c r="U54595" s="73"/>
      <c r="V54595" s="73"/>
      <c r="X54595" s="12"/>
    </row>
    <row r="54596" spans="2:24" x14ac:dyDescent="0.3">
      <c r="B54596" s="73"/>
      <c r="D54596" s="73"/>
      <c r="P54596" s="73"/>
      <c r="T54596" s="73"/>
      <c r="U54596" s="73"/>
      <c r="V54596" s="73"/>
      <c r="X54596" s="12"/>
    </row>
    <row r="54597" spans="2:24" x14ac:dyDescent="0.3">
      <c r="B54597" s="73"/>
      <c r="D54597" s="73"/>
      <c r="P54597" s="73"/>
      <c r="T54597" s="73"/>
      <c r="U54597" s="73"/>
      <c r="V54597" s="73"/>
      <c r="X54597" s="12"/>
    </row>
    <row r="54598" spans="2:24" x14ac:dyDescent="0.3">
      <c r="B54598" s="73"/>
      <c r="D54598" s="73"/>
      <c r="P54598" s="73"/>
      <c r="T54598" s="73"/>
      <c r="U54598" s="73"/>
      <c r="V54598" s="73"/>
      <c r="X54598" s="12"/>
    </row>
    <row r="54599" spans="2:24" x14ac:dyDescent="0.3">
      <c r="B54599" s="73"/>
      <c r="D54599" s="73"/>
      <c r="P54599" s="73"/>
      <c r="T54599" s="73"/>
      <c r="U54599" s="73"/>
      <c r="V54599" s="73"/>
      <c r="X54599" s="12"/>
    </row>
    <row r="54600" spans="2:24" x14ac:dyDescent="0.3">
      <c r="B54600" s="73"/>
      <c r="D54600" s="73"/>
      <c r="P54600" s="73"/>
      <c r="T54600" s="73"/>
      <c r="U54600" s="73"/>
      <c r="V54600" s="73"/>
      <c r="X54600" s="12"/>
    </row>
    <row r="54601" spans="2:24" x14ac:dyDescent="0.3">
      <c r="B54601" s="73"/>
      <c r="D54601" s="73"/>
      <c r="P54601" s="73"/>
      <c r="T54601" s="73"/>
      <c r="U54601" s="73"/>
      <c r="V54601" s="73"/>
      <c r="X54601" s="12"/>
    </row>
    <row r="54602" spans="2:24" x14ac:dyDescent="0.3">
      <c r="B54602" s="73"/>
      <c r="D54602" s="73"/>
      <c r="P54602" s="73"/>
      <c r="T54602" s="73"/>
      <c r="U54602" s="73"/>
      <c r="V54602" s="73"/>
      <c r="X54602" s="12"/>
    </row>
    <row r="54603" spans="2:24" x14ac:dyDescent="0.3">
      <c r="B54603" s="73"/>
      <c r="D54603" s="73"/>
      <c r="P54603" s="73"/>
      <c r="T54603" s="73"/>
      <c r="U54603" s="73"/>
      <c r="V54603" s="73"/>
      <c r="X54603" s="12"/>
    </row>
    <row r="54604" spans="2:24" x14ac:dyDescent="0.3">
      <c r="B54604" s="73"/>
      <c r="D54604" s="73"/>
      <c r="P54604" s="73"/>
      <c r="T54604" s="73"/>
      <c r="U54604" s="73"/>
      <c r="V54604" s="73"/>
      <c r="X54604" s="12"/>
    </row>
    <row r="54605" spans="2:24" x14ac:dyDescent="0.3">
      <c r="B54605" s="73"/>
      <c r="D54605" s="73"/>
      <c r="P54605" s="73"/>
      <c r="T54605" s="73"/>
      <c r="U54605" s="73"/>
      <c r="V54605" s="73"/>
      <c r="X54605" s="12"/>
    </row>
    <row r="54606" spans="2:24" x14ac:dyDescent="0.3">
      <c r="B54606" s="73"/>
      <c r="D54606" s="73"/>
      <c r="P54606" s="73"/>
      <c r="T54606" s="73"/>
      <c r="U54606" s="73"/>
      <c r="V54606" s="73"/>
      <c r="X54606" s="12"/>
    </row>
    <row r="54607" spans="2:24" x14ac:dyDescent="0.3">
      <c r="B54607" s="73"/>
      <c r="D54607" s="73"/>
      <c r="P54607" s="73"/>
      <c r="T54607" s="73"/>
      <c r="U54607" s="73"/>
      <c r="V54607" s="73"/>
      <c r="X54607" s="12"/>
    </row>
    <row r="54608" spans="2:24" x14ac:dyDescent="0.3">
      <c r="B54608" s="73"/>
      <c r="D54608" s="73"/>
      <c r="P54608" s="73"/>
      <c r="T54608" s="73"/>
      <c r="U54608" s="73"/>
      <c r="V54608" s="73"/>
      <c r="X54608" s="12"/>
    </row>
    <row r="54609" spans="2:24" x14ac:dyDescent="0.3">
      <c r="B54609" s="73"/>
      <c r="D54609" s="73"/>
      <c r="P54609" s="73"/>
      <c r="T54609" s="73"/>
      <c r="U54609" s="73"/>
      <c r="V54609" s="73"/>
      <c r="X54609" s="12"/>
    </row>
    <row r="54610" spans="2:24" x14ac:dyDescent="0.3">
      <c r="B54610" s="73"/>
      <c r="D54610" s="73"/>
      <c r="P54610" s="73"/>
      <c r="T54610" s="73"/>
      <c r="U54610" s="73"/>
      <c r="V54610" s="73"/>
      <c r="X54610" s="12"/>
    </row>
    <row r="54611" spans="2:24" x14ac:dyDescent="0.3">
      <c r="B54611" s="73"/>
      <c r="D54611" s="73"/>
      <c r="P54611" s="73"/>
      <c r="T54611" s="73"/>
      <c r="U54611" s="73"/>
      <c r="V54611" s="73"/>
      <c r="X54611" s="12"/>
    </row>
    <row r="54612" spans="2:24" x14ac:dyDescent="0.3">
      <c r="B54612" s="73"/>
      <c r="D54612" s="73"/>
      <c r="P54612" s="73"/>
      <c r="T54612" s="73"/>
      <c r="U54612" s="73"/>
      <c r="V54612" s="73"/>
      <c r="X54612" s="12"/>
    </row>
    <row r="54613" spans="2:24" x14ac:dyDescent="0.3">
      <c r="B54613" s="73"/>
      <c r="D54613" s="73"/>
      <c r="P54613" s="73"/>
      <c r="T54613" s="73"/>
      <c r="U54613" s="73"/>
      <c r="V54613" s="73"/>
      <c r="X54613" s="12"/>
    </row>
    <row r="54614" spans="2:24" x14ac:dyDescent="0.3">
      <c r="B54614" s="73"/>
      <c r="D54614" s="73"/>
      <c r="P54614" s="73"/>
      <c r="T54614" s="73"/>
      <c r="U54614" s="73"/>
      <c r="V54614" s="73"/>
      <c r="X54614" s="12"/>
    </row>
    <row r="54615" spans="2:24" x14ac:dyDescent="0.3">
      <c r="B54615" s="73"/>
      <c r="D54615" s="73"/>
      <c r="P54615" s="73"/>
      <c r="T54615" s="73"/>
      <c r="U54615" s="73"/>
      <c r="V54615" s="73"/>
      <c r="X54615" s="12"/>
    </row>
    <row r="54616" spans="2:24" x14ac:dyDescent="0.3">
      <c r="B54616" s="73"/>
      <c r="D54616" s="73"/>
      <c r="P54616" s="73"/>
      <c r="T54616" s="73"/>
      <c r="U54616" s="73"/>
      <c r="V54616" s="73"/>
      <c r="X54616" s="12"/>
    </row>
    <row r="54617" spans="2:24" x14ac:dyDescent="0.3">
      <c r="B54617" s="73"/>
      <c r="D54617" s="73"/>
      <c r="P54617" s="73"/>
      <c r="T54617" s="73"/>
      <c r="U54617" s="73"/>
      <c r="V54617" s="73"/>
      <c r="X54617" s="12"/>
    </row>
    <row r="54618" spans="2:24" x14ac:dyDescent="0.3">
      <c r="B54618" s="73"/>
      <c r="D54618" s="73"/>
      <c r="P54618" s="73"/>
      <c r="T54618" s="73"/>
      <c r="U54618" s="73"/>
      <c r="V54618" s="73"/>
      <c r="X54618" s="12"/>
    </row>
    <row r="54619" spans="2:24" x14ac:dyDescent="0.3">
      <c r="B54619" s="73"/>
      <c r="D54619" s="73"/>
      <c r="P54619" s="73"/>
      <c r="T54619" s="73"/>
      <c r="U54619" s="73"/>
      <c r="V54619" s="73"/>
      <c r="X54619" s="12"/>
    </row>
    <row r="54620" spans="2:24" x14ac:dyDescent="0.3">
      <c r="B54620" s="73"/>
      <c r="D54620" s="73"/>
      <c r="P54620" s="73"/>
      <c r="T54620" s="73"/>
      <c r="U54620" s="73"/>
      <c r="V54620" s="73"/>
      <c r="X54620" s="12"/>
    </row>
    <row r="54621" spans="2:24" x14ac:dyDescent="0.3">
      <c r="B54621" s="73"/>
      <c r="D54621" s="73"/>
      <c r="P54621" s="73"/>
      <c r="T54621" s="73"/>
      <c r="U54621" s="73"/>
      <c r="V54621" s="73"/>
      <c r="X54621" s="12"/>
    </row>
    <row r="54622" spans="2:24" x14ac:dyDescent="0.3">
      <c r="B54622" s="73"/>
      <c r="D54622" s="73"/>
      <c r="P54622" s="73"/>
      <c r="T54622" s="73"/>
      <c r="U54622" s="73"/>
      <c r="V54622" s="73"/>
      <c r="X54622" s="12"/>
    </row>
    <row r="54623" spans="2:24" x14ac:dyDescent="0.3">
      <c r="B54623" s="73"/>
      <c r="D54623" s="73"/>
      <c r="P54623" s="73"/>
      <c r="T54623" s="73"/>
      <c r="U54623" s="73"/>
      <c r="V54623" s="73"/>
      <c r="X54623" s="12"/>
    </row>
    <row r="54624" spans="2:24" x14ac:dyDescent="0.3">
      <c r="B54624" s="73"/>
      <c r="D54624" s="73"/>
      <c r="P54624" s="73"/>
      <c r="T54624" s="73"/>
      <c r="U54624" s="73"/>
      <c r="V54624" s="73"/>
      <c r="X54624" s="12"/>
    </row>
    <row r="54625" spans="2:24" x14ac:dyDescent="0.3">
      <c r="B54625" s="73"/>
      <c r="D54625" s="73"/>
      <c r="P54625" s="73"/>
      <c r="T54625" s="73"/>
      <c r="U54625" s="73"/>
      <c r="V54625" s="73"/>
      <c r="X54625" s="12"/>
    </row>
    <row r="54626" spans="2:24" x14ac:dyDescent="0.3">
      <c r="B54626" s="73"/>
      <c r="D54626" s="73"/>
      <c r="P54626" s="73"/>
      <c r="T54626" s="73"/>
      <c r="U54626" s="73"/>
      <c r="V54626" s="73"/>
      <c r="X54626" s="12"/>
    </row>
    <row r="54627" spans="2:24" x14ac:dyDescent="0.3">
      <c r="B54627" s="73"/>
      <c r="D54627" s="73"/>
      <c r="P54627" s="73"/>
      <c r="T54627" s="73"/>
      <c r="U54627" s="73"/>
      <c r="V54627" s="73"/>
      <c r="X54627" s="12"/>
    </row>
    <row r="54628" spans="2:24" x14ac:dyDescent="0.3">
      <c r="B54628" s="73"/>
      <c r="D54628" s="73"/>
      <c r="P54628" s="73"/>
      <c r="T54628" s="73"/>
      <c r="U54628" s="73"/>
      <c r="V54628" s="73"/>
      <c r="X54628" s="12"/>
    </row>
    <row r="54629" spans="2:24" x14ac:dyDescent="0.3">
      <c r="B54629" s="73"/>
      <c r="D54629" s="73"/>
      <c r="P54629" s="73"/>
      <c r="T54629" s="73"/>
      <c r="U54629" s="73"/>
      <c r="V54629" s="73"/>
      <c r="X54629" s="12"/>
    </row>
    <row r="54630" spans="2:24" x14ac:dyDescent="0.3">
      <c r="B54630" s="73"/>
      <c r="D54630" s="73"/>
      <c r="P54630" s="73"/>
      <c r="T54630" s="73"/>
      <c r="U54630" s="73"/>
      <c r="V54630" s="73"/>
      <c r="X54630" s="12"/>
    </row>
    <row r="54631" spans="2:24" x14ac:dyDescent="0.3">
      <c r="B54631" s="73"/>
      <c r="D54631" s="73"/>
      <c r="P54631" s="73"/>
      <c r="T54631" s="73"/>
      <c r="U54631" s="73"/>
      <c r="V54631" s="73"/>
      <c r="X54631" s="12"/>
    </row>
    <row r="54632" spans="2:24" x14ac:dyDescent="0.3">
      <c r="B54632" s="73"/>
      <c r="D54632" s="73"/>
      <c r="P54632" s="73"/>
      <c r="T54632" s="73"/>
      <c r="U54632" s="73"/>
      <c r="V54632" s="73"/>
      <c r="X54632" s="12"/>
    </row>
    <row r="54633" spans="2:24" x14ac:dyDescent="0.3">
      <c r="B54633" s="73"/>
      <c r="D54633" s="73"/>
      <c r="P54633" s="73"/>
      <c r="T54633" s="73"/>
      <c r="U54633" s="73"/>
      <c r="V54633" s="73"/>
      <c r="X54633" s="12"/>
    </row>
    <row r="54634" spans="2:24" x14ac:dyDescent="0.3">
      <c r="B54634" s="73"/>
      <c r="D54634" s="73"/>
      <c r="P54634" s="73"/>
      <c r="T54634" s="73"/>
      <c r="U54634" s="73"/>
      <c r="V54634" s="73"/>
      <c r="X54634" s="12"/>
    </row>
    <row r="54635" spans="2:24" x14ac:dyDescent="0.3">
      <c r="B54635" s="73"/>
      <c r="D54635" s="73"/>
      <c r="P54635" s="73"/>
      <c r="T54635" s="73"/>
      <c r="U54635" s="73"/>
      <c r="V54635" s="73"/>
      <c r="X54635" s="12"/>
    </row>
    <row r="54636" spans="2:24" x14ac:dyDescent="0.3">
      <c r="B54636" s="73"/>
      <c r="D54636" s="73"/>
      <c r="P54636" s="73"/>
      <c r="T54636" s="73"/>
      <c r="U54636" s="73"/>
      <c r="V54636" s="73"/>
      <c r="X54636" s="12"/>
    </row>
    <row r="54637" spans="2:24" x14ac:dyDescent="0.3">
      <c r="B54637" s="73"/>
      <c r="D54637" s="73"/>
      <c r="P54637" s="73"/>
      <c r="T54637" s="73"/>
      <c r="U54637" s="73"/>
      <c r="V54637" s="73"/>
      <c r="X54637" s="12"/>
    </row>
    <row r="54638" spans="2:24" x14ac:dyDescent="0.3">
      <c r="B54638" s="73"/>
      <c r="D54638" s="73"/>
      <c r="P54638" s="73"/>
      <c r="T54638" s="73"/>
      <c r="U54638" s="73"/>
      <c r="V54638" s="73"/>
      <c r="X54638" s="12"/>
    </row>
    <row r="54639" spans="2:24" x14ac:dyDescent="0.3">
      <c r="B54639" s="73"/>
      <c r="D54639" s="73"/>
      <c r="P54639" s="73"/>
      <c r="T54639" s="73"/>
      <c r="U54639" s="73"/>
      <c r="V54639" s="73"/>
      <c r="X54639" s="12"/>
    </row>
    <row r="54640" spans="2:24" x14ac:dyDescent="0.3">
      <c r="B54640" s="73"/>
      <c r="D54640" s="73"/>
      <c r="P54640" s="73"/>
      <c r="T54640" s="73"/>
      <c r="U54640" s="73"/>
      <c r="V54640" s="73"/>
      <c r="X54640" s="12"/>
    </row>
    <row r="54641" spans="2:24" x14ac:dyDescent="0.3">
      <c r="B54641" s="73"/>
      <c r="D54641" s="73"/>
      <c r="P54641" s="73"/>
      <c r="T54641" s="73"/>
      <c r="U54641" s="73"/>
      <c r="V54641" s="73"/>
      <c r="X54641" s="12"/>
    </row>
    <row r="54642" spans="2:24" x14ac:dyDescent="0.3">
      <c r="B54642" s="73"/>
      <c r="D54642" s="73"/>
      <c r="P54642" s="73"/>
      <c r="T54642" s="73"/>
      <c r="U54642" s="73"/>
      <c r="V54642" s="73"/>
      <c r="X54642" s="12"/>
    </row>
    <row r="54643" spans="2:24" x14ac:dyDescent="0.3">
      <c r="B54643" s="73"/>
      <c r="D54643" s="73"/>
      <c r="P54643" s="73"/>
      <c r="T54643" s="73"/>
      <c r="U54643" s="73"/>
      <c r="V54643" s="73"/>
      <c r="X54643" s="12"/>
    </row>
    <row r="54644" spans="2:24" x14ac:dyDescent="0.3">
      <c r="B54644" s="73"/>
      <c r="D54644" s="73"/>
      <c r="P54644" s="73"/>
      <c r="T54644" s="73"/>
      <c r="U54644" s="73"/>
      <c r="V54644" s="73"/>
      <c r="X54644" s="12"/>
    </row>
    <row r="54645" spans="2:24" x14ac:dyDescent="0.3">
      <c r="B54645" s="73"/>
      <c r="D54645" s="73"/>
      <c r="P54645" s="73"/>
      <c r="T54645" s="73"/>
      <c r="U54645" s="73"/>
      <c r="V54645" s="73"/>
      <c r="X54645" s="12"/>
    </row>
    <row r="54646" spans="2:24" x14ac:dyDescent="0.3">
      <c r="B54646" s="73"/>
      <c r="D54646" s="73"/>
      <c r="P54646" s="73"/>
      <c r="T54646" s="73"/>
      <c r="U54646" s="73"/>
      <c r="V54646" s="73"/>
      <c r="X54646" s="12"/>
    </row>
    <row r="54647" spans="2:24" x14ac:dyDescent="0.3">
      <c r="B54647" s="73"/>
      <c r="D54647" s="73"/>
      <c r="P54647" s="73"/>
      <c r="T54647" s="73"/>
      <c r="U54647" s="73"/>
      <c r="V54647" s="73"/>
      <c r="X54647" s="12"/>
    </row>
    <row r="54648" spans="2:24" x14ac:dyDescent="0.3">
      <c r="B54648" s="73"/>
      <c r="D54648" s="73"/>
      <c r="P54648" s="73"/>
      <c r="T54648" s="73"/>
      <c r="U54648" s="73"/>
      <c r="V54648" s="73"/>
      <c r="X54648" s="12"/>
    </row>
    <row r="54649" spans="2:24" x14ac:dyDescent="0.3">
      <c r="B54649" s="73"/>
      <c r="D54649" s="73"/>
      <c r="P54649" s="73"/>
      <c r="T54649" s="73"/>
      <c r="U54649" s="73"/>
      <c r="V54649" s="73"/>
      <c r="X54649" s="12"/>
    </row>
    <row r="54650" spans="2:24" x14ac:dyDescent="0.3">
      <c r="B54650" s="73"/>
      <c r="D54650" s="73"/>
      <c r="P54650" s="73"/>
      <c r="T54650" s="73"/>
      <c r="U54650" s="73"/>
      <c r="V54650" s="73"/>
      <c r="X54650" s="12"/>
    </row>
    <row r="54651" spans="2:24" x14ac:dyDescent="0.3">
      <c r="B54651" s="73"/>
      <c r="D54651" s="73"/>
      <c r="P54651" s="73"/>
      <c r="T54651" s="73"/>
      <c r="U54651" s="73"/>
      <c r="V54651" s="73"/>
      <c r="X54651" s="12"/>
    </row>
    <row r="54652" spans="2:24" x14ac:dyDescent="0.3">
      <c r="B54652" s="73"/>
      <c r="D54652" s="73"/>
      <c r="P54652" s="73"/>
      <c r="T54652" s="73"/>
      <c r="U54652" s="73"/>
      <c r="V54652" s="73"/>
      <c r="X54652" s="12"/>
    </row>
    <row r="54653" spans="2:24" x14ac:dyDescent="0.3">
      <c r="B54653" s="73"/>
      <c r="D54653" s="73"/>
      <c r="P54653" s="73"/>
      <c r="T54653" s="73"/>
      <c r="U54653" s="73"/>
      <c r="V54653" s="73"/>
      <c r="X54653" s="12"/>
    </row>
    <row r="54654" spans="2:24" x14ac:dyDescent="0.3">
      <c r="B54654" s="73"/>
      <c r="D54654" s="73"/>
      <c r="P54654" s="73"/>
      <c r="T54654" s="73"/>
      <c r="U54654" s="73"/>
      <c r="V54654" s="73"/>
      <c r="X54654" s="12"/>
    </row>
    <row r="54655" spans="2:24" x14ac:dyDescent="0.3">
      <c r="B54655" s="73"/>
      <c r="D54655" s="73"/>
      <c r="P54655" s="73"/>
      <c r="T54655" s="73"/>
      <c r="U54655" s="73"/>
      <c r="V54655" s="73"/>
      <c r="X54655" s="12"/>
    </row>
    <row r="54656" spans="2:24" x14ac:dyDescent="0.3">
      <c r="B54656" s="73"/>
      <c r="D54656" s="73"/>
      <c r="P54656" s="73"/>
      <c r="T54656" s="73"/>
      <c r="U54656" s="73"/>
      <c r="V54656" s="73"/>
      <c r="X54656" s="12"/>
    </row>
    <row r="54657" spans="2:24" x14ac:dyDescent="0.3">
      <c r="B54657" s="73"/>
      <c r="D54657" s="73"/>
      <c r="P54657" s="73"/>
      <c r="T54657" s="73"/>
      <c r="U54657" s="73"/>
      <c r="V54657" s="73"/>
      <c r="X54657" s="12"/>
    </row>
    <row r="54658" spans="2:24" x14ac:dyDescent="0.3">
      <c r="B54658" s="73"/>
      <c r="D54658" s="73"/>
      <c r="P54658" s="73"/>
      <c r="T54658" s="73"/>
      <c r="U54658" s="73"/>
      <c r="V54658" s="73"/>
      <c r="X54658" s="12"/>
    </row>
    <row r="54659" spans="2:24" x14ac:dyDescent="0.3">
      <c r="B54659" s="73"/>
      <c r="D54659" s="73"/>
      <c r="P54659" s="73"/>
      <c r="T54659" s="73"/>
      <c r="U54659" s="73"/>
      <c r="V54659" s="73"/>
      <c r="X54659" s="12"/>
    </row>
    <row r="54660" spans="2:24" x14ac:dyDescent="0.3">
      <c r="B54660" s="73"/>
      <c r="D54660" s="73"/>
      <c r="P54660" s="73"/>
      <c r="T54660" s="73"/>
      <c r="U54660" s="73"/>
      <c r="V54660" s="73"/>
      <c r="X54660" s="12"/>
    </row>
    <row r="54661" spans="2:24" x14ac:dyDescent="0.3">
      <c r="B54661" s="73"/>
      <c r="D54661" s="73"/>
      <c r="P54661" s="73"/>
      <c r="T54661" s="73"/>
      <c r="U54661" s="73"/>
      <c r="V54661" s="73"/>
      <c r="X54661" s="12"/>
    </row>
    <row r="54662" spans="2:24" x14ac:dyDescent="0.3">
      <c r="B54662" s="73"/>
      <c r="D54662" s="73"/>
      <c r="P54662" s="73"/>
      <c r="T54662" s="73"/>
      <c r="U54662" s="73"/>
      <c r="V54662" s="73"/>
      <c r="X54662" s="12"/>
    </row>
    <row r="54663" spans="2:24" x14ac:dyDescent="0.3">
      <c r="B54663" s="73"/>
      <c r="D54663" s="73"/>
      <c r="P54663" s="73"/>
      <c r="T54663" s="73"/>
      <c r="U54663" s="73"/>
      <c r="V54663" s="73"/>
      <c r="X54663" s="12"/>
    </row>
    <row r="54664" spans="2:24" x14ac:dyDescent="0.3">
      <c r="B54664" s="73"/>
      <c r="D54664" s="73"/>
      <c r="P54664" s="73"/>
      <c r="T54664" s="73"/>
      <c r="U54664" s="73"/>
      <c r="V54664" s="73"/>
      <c r="X54664" s="12"/>
    </row>
    <row r="54665" spans="2:24" x14ac:dyDescent="0.3">
      <c r="B54665" s="73"/>
      <c r="D54665" s="73"/>
      <c r="P54665" s="73"/>
      <c r="T54665" s="73"/>
      <c r="U54665" s="73"/>
      <c r="V54665" s="73"/>
      <c r="X54665" s="12"/>
    </row>
    <row r="54666" spans="2:24" x14ac:dyDescent="0.3">
      <c r="B54666" s="73"/>
      <c r="D54666" s="73"/>
      <c r="P54666" s="73"/>
      <c r="T54666" s="73"/>
      <c r="U54666" s="73"/>
      <c r="V54666" s="73"/>
      <c r="X54666" s="12"/>
    </row>
    <row r="54667" spans="2:24" x14ac:dyDescent="0.3">
      <c r="B54667" s="73"/>
      <c r="D54667" s="73"/>
      <c r="P54667" s="73"/>
      <c r="T54667" s="73"/>
      <c r="U54667" s="73"/>
      <c r="V54667" s="73"/>
      <c r="X54667" s="12"/>
    </row>
    <row r="54668" spans="2:24" x14ac:dyDescent="0.3">
      <c r="B54668" s="73"/>
      <c r="D54668" s="73"/>
      <c r="P54668" s="73"/>
      <c r="T54668" s="73"/>
      <c r="U54668" s="73"/>
      <c r="V54668" s="73"/>
      <c r="X54668" s="12"/>
    </row>
    <row r="54669" spans="2:24" x14ac:dyDescent="0.3">
      <c r="B54669" s="73"/>
      <c r="D54669" s="73"/>
      <c r="P54669" s="73"/>
      <c r="T54669" s="73"/>
      <c r="U54669" s="73"/>
      <c r="V54669" s="73"/>
      <c r="X54669" s="12"/>
    </row>
    <row r="54670" spans="2:24" x14ac:dyDescent="0.3">
      <c r="B54670" s="73"/>
      <c r="D54670" s="73"/>
      <c r="P54670" s="73"/>
      <c r="T54670" s="73"/>
      <c r="U54670" s="73"/>
      <c r="V54670" s="73"/>
      <c r="X54670" s="12"/>
    </row>
    <row r="54671" spans="2:24" x14ac:dyDescent="0.3">
      <c r="B54671" s="73"/>
      <c r="D54671" s="73"/>
      <c r="P54671" s="73"/>
      <c r="T54671" s="73"/>
      <c r="U54671" s="73"/>
      <c r="V54671" s="73"/>
      <c r="X54671" s="12"/>
    </row>
    <row r="54672" spans="2:24" x14ac:dyDescent="0.3">
      <c r="B54672" s="73"/>
      <c r="D54672" s="73"/>
      <c r="P54672" s="73"/>
      <c r="T54672" s="73"/>
      <c r="U54672" s="73"/>
      <c r="V54672" s="73"/>
      <c r="X54672" s="12"/>
    </row>
    <row r="54673" spans="2:24" x14ac:dyDescent="0.3">
      <c r="B54673" s="73"/>
      <c r="D54673" s="73"/>
      <c r="P54673" s="73"/>
      <c r="T54673" s="73"/>
      <c r="U54673" s="73"/>
      <c r="V54673" s="73"/>
      <c r="X54673" s="12"/>
    </row>
    <row r="54674" spans="2:24" x14ac:dyDescent="0.3">
      <c r="B54674" s="73"/>
      <c r="D54674" s="73"/>
      <c r="P54674" s="73"/>
      <c r="T54674" s="73"/>
      <c r="U54674" s="73"/>
      <c r="V54674" s="73"/>
      <c r="X54674" s="12"/>
    </row>
    <row r="54675" spans="2:24" x14ac:dyDescent="0.3">
      <c r="B54675" s="73"/>
      <c r="D54675" s="73"/>
      <c r="P54675" s="73"/>
      <c r="T54675" s="73"/>
      <c r="U54675" s="73"/>
      <c r="V54675" s="73"/>
      <c r="X54675" s="12"/>
    </row>
    <row r="54676" spans="2:24" x14ac:dyDescent="0.3">
      <c r="B54676" s="73"/>
      <c r="D54676" s="73"/>
      <c r="P54676" s="73"/>
      <c r="T54676" s="73"/>
      <c r="U54676" s="73"/>
      <c r="V54676" s="73"/>
      <c r="X54676" s="12"/>
    </row>
    <row r="54677" spans="2:24" x14ac:dyDescent="0.3">
      <c r="B54677" s="73"/>
      <c r="D54677" s="73"/>
      <c r="P54677" s="73"/>
      <c r="T54677" s="73"/>
      <c r="U54677" s="73"/>
      <c r="V54677" s="73"/>
      <c r="X54677" s="12"/>
    </row>
    <row r="54678" spans="2:24" x14ac:dyDescent="0.3">
      <c r="B54678" s="73"/>
      <c r="D54678" s="73"/>
      <c r="P54678" s="73"/>
      <c r="T54678" s="73"/>
      <c r="U54678" s="73"/>
      <c r="V54678" s="73"/>
      <c r="X54678" s="12"/>
    </row>
    <row r="54679" spans="2:24" x14ac:dyDescent="0.3">
      <c r="B54679" s="73"/>
      <c r="D54679" s="73"/>
      <c r="P54679" s="73"/>
      <c r="T54679" s="73"/>
      <c r="U54679" s="73"/>
      <c r="V54679" s="73"/>
      <c r="X54679" s="12"/>
    </row>
    <row r="54680" spans="2:24" x14ac:dyDescent="0.3">
      <c r="B54680" s="73"/>
      <c r="D54680" s="73"/>
      <c r="P54680" s="73"/>
      <c r="T54680" s="73"/>
      <c r="U54680" s="73"/>
      <c r="V54680" s="73"/>
      <c r="X54680" s="12"/>
    </row>
    <row r="54681" spans="2:24" x14ac:dyDescent="0.3">
      <c r="B54681" s="73"/>
      <c r="D54681" s="73"/>
      <c r="P54681" s="73"/>
      <c r="T54681" s="73"/>
      <c r="U54681" s="73"/>
      <c r="V54681" s="73"/>
      <c r="X54681" s="12"/>
    </row>
    <row r="54682" spans="2:24" x14ac:dyDescent="0.3">
      <c r="B54682" s="73"/>
      <c r="D54682" s="73"/>
      <c r="P54682" s="73"/>
      <c r="T54682" s="73"/>
      <c r="U54682" s="73"/>
      <c r="V54682" s="73"/>
      <c r="X54682" s="12"/>
    </row>
    <row r="54683" spans="2:24" x14ac:dyDescent="0.3">
      <c r="B54683" s="73"/>
      <c r="D54683" s="73"/>
      <c r="P54683" s="73"/>
      <c r="T54683" s="73"/>
      <c r="U54683" s="73"/>
      <c r="V54683" s="73"/>
      <c r="X54683" s="12"/>
    </row>
    <row r="54684" spans="2:24" x14ac:dyDescent="0.3">
      <c r="B54684" s="73"/>
      <c r="D54684" s="73"/>
      <c r="P54684" s="73"/>
      <c r="T54684" s="73"/>
      <c r="U54684" s="73"/>
      <c r="V54684" s="73"/>
      <c r="X54684" s="12"/>
    </row>
    <row r="54685" spans="2:24" x14ac:dyDescent="0.3">
      <c r="B54685" s="73"/>
      <c r="D54685" s="73"/>
      <c r="P54685" s="73"/>
      <c r="T54685" s="73"/>
      <c r="U54685" s="73"/>
      <c r="V54685" s="73"/>
      <c r="X54685" s="12"/>
    </row>
    <row r="54686" spans="2:24" x14ac:dyDescent="0.3">
      <c r="B54686" s="73"/>
      <c r="D54686" s="73"/>
      <c r="P54686" s="73"/>
      <c r="T54686" s="73"/>
      <c r="U54686" s="73"/>
      <c r="V54686" s="73"/>
      <c r="X54686" s="12"/>
    </row>
    <row r="54687" spans="2:24" x14ac:dyDescent="0.3">
      <c r="B54687" s="73"/>
      <c r="D54687" s="73"/>
      <c r="P54687" s="73"/>
      <c r="T54687" s="73"/>
      <c r="U54687" s="73"/>
      <c r="V54687" s="73"/>
      <c r="X54687" s="12"/>
    </row>
    <row r="54688" spans="2:24" x14ac:dyDescent="0.3">
      <c r="B54688" s="73"/>
      <c r="D54688" s="73"/>
      <c r="P54688" s="73"/>
      <c r="T54688" s="73"/>
      <c r="U54688" s="73"/>
      <c r="V54688" s="73"/>
      <c r="X54688" s="12"/>
    </row>
    <row r="54689" spans="2:24" x14ac:dyDescent="0.3">
      <c r="B54689" s="73"/>
      <c r="D54689" s="73"/>
      <c r="P54689" s="73"/>
      <c r="T54689" s="73"/>
      <c r="U54689" s="73"/>
      <c r="V54689" s="73"/>
      <c r="X54689" s="12"/>
    </row>
    <row r="54690" spans="2:24" x14ac:dyDescent="0.3">
      <c r="B54690" s="73"/>
      <c r="D54690" s="73"/>
      <c r="P54690" s="73"/>
      <c r="T54690" s="73"/>
      <c r="U54690" s="73"/>
      <c r="V54690" s="73"/>
      <c r="X54690" s="12"/>
    </row>
    <row r="54691" spans="2:24" x14ac:dyDescent="0.3">
      <c r="B54691" s="73"/>
      <c r="D54691" s="73"/>
      <c r="P54691" s="73"/>
      <c r="T54691" s="73"/>
      <c r="U54691" s="73"/>
      <c r="V54691" s="73"/>
      <c r="X54691" s="12"/>
    </row>
    <row r="54692" spans="2:24" x14ac:dyDescent="0.3">
      <c r="B54692" s="73"/>
      <c r="D54692" s="73"/>
      <c r="P54692" s="73"/>
      <c r="T54692" s="73"/>
      <c r="U54692" s="73"/>
      <c r="V54692" s="73"/>
      <c r="X54692" s="12"/>
    </row>
    <row r="54693" spans="2:24" x14ac:dyDescent="0.3">
      <c r="B54693" s="73"/>
      <c r="D54693" s="73"/>
      <c r="P54693" s="73"/>
      <c r="T54693" s="73"/>
      <c r="U54693" s="73"/>
      <c r="V54693" s="73"/>
      <c r="X54693" s="12"/>
    </row>
    <row r="54694" spans="2:24" x14ac:dyDescent="0.3">
      <c r="B54694" s="73"/>
      <c r="D54694" s="73"/>
      <c r="P54694" s="73"/>
      <c r="T54694" s="73"/>
      <c r="U54694" s="73"/>
      <c r="V54694" s="73"/>
      <c r="X54694" s="12"/>
    </row>
    <row r="54695" spans="2:24" x14ac:dyDescent="0.3">
      <c r="B54695" s="73"/>
      <c r="D54695" s="73"/>
      <c r="P54695" s="73"/>
      <c r="T54695" s="73"/>
      <c r="U54695" s="73"/>
      <c r="V54695" s="73"/>
      <c r="X54695" s="12"/>
    </row>
    <row r="54696" spans="2:24" x14ac:dyDescent="0.3">
      <c r="B54696" s="73"/>
      <c r="D54696" s="73"/>
      <c r="P54696" s="73"/>
      <c r="T54696" s="73"/>
      <c r="U54696" s="73"/>
      <c r="V54696" s="73"/>
      <c r="X54696" s="12"/>
    </row>
    <row r="54697" spans="2:24" x14ac:dyDescent="0.3">
      <c r="B54697" s="73"/>
      <c r="D54697" s="73"/>
      <c r="P54697" s="73"/>
      <c r="T54697" s="73"/>
      <c r="U54697" s="73"/>
      <c r="V54697" s="73"/>
      <c r="X54697" s="12"/>
    </row>
    <row r="54698" spans="2:24" x14ac:dyDescent="0.3">
      <c r="B54698" s="73"/>
      <c r="D54698" s="73"/>
      <c r="P54698" s="73"/>
      <c r="T54698" s="73"/>
      <c r="U54698" s="73"/>
      <c r="V54698" s="73"/>
      <c r="X54698" s="12"/>
    </row>
    <row r="54699" spans="2:24" x14ac:dyDescent="0.3">
      <c r="B54699" s="73"/>
      <c r="D54699" s="73"/>
      <c r="P54699" s="73"/>
      <c r="T54699" s="73"/>
      <c r="U54699" s="73"/>
      <c r="V54699" s="73"/>
      <c r="X54699" s="12"/>
    </row>
    <row r="54700" spans="2:24" x14ac:dyDescent="0.3">
      <c r="B54700" s="73"/>
      <c r="D54700" s="73"/>
      <c r="P54700" s="73"/>
      <c r="T54700" s="73"/>
      <c r="U54700" s="73"/>
      <c r="V54700" s="73"/>
      <c r="X54700" s="12"/>
    </row>
    <row r="54701" spans="2:24" x14ac:dyDescent="0.3">
      <c r="B54701" s="73"/>
      <c r="D54701" s="73"/>
      <c r="P54701" s="73"/>
      <c r="T54701" s="73"/>
      <c r="U54701" s="73"/>
      <c r="V54701" s="73"/>
      <c r="X54701" s="12"/>
    </row>
    <row r="54702" spans="2:24" x14ac:dyDescent="0.3">
      <c r="B54702" s="73"/>
      <c r="D54702" s="73"/>
      <c r="P54702" s="73"/>
      <c r="T54702" s="73"/>
      <c r="U54702" s="73"/>
      <c r="V54702" s="73"/>
      <c r="X54702" s="12"/>
    </row>
    <row r="54703" spans="2:24" x14ac:dyDescent="0.3">
      <c r="B54703" s="73"/>
      <c r="D54703" s="73"/>
      <c r="P54703" s="73"/>
      <c r="T54703" s="73"/>
      <c r="U54703" s="73"/>
      <c r="V54703" s="73"/>
      <c r="X54703" s="12"/>
    </row>
    <row r="54704" spans="2:24" x14ac:dyDescent="0.3">
      <c r="B54704" s="73"/>
      <c r="D54704" s="73"/>
      <c r="P54704" s="73"/>
      <c r="T54704" s="73"/>
      <c r="U54704" s="73"/>
      <c r="V54704" s="73"/>
      <c r="X54704" s="12"/>
    </row>
    <row r="54705" spans="2:24" x14ac:dyDescent="0.3">
      <c r="B54705" s="73"/>
      <c r="D54705" s="73"/>
      <c r="P54705" s="73"/>
      <c r="T54705" s="73"/>
      <c r="U54705" s="73"/>
      <c r="V54705" s="73"/>
      <c r="X54705" s="12"/>
    </row>
    <row r="54706" spans="2:24" x14ac:dyDescent="0.3">
      <c r="B54706" s="73"/>
      <c r="D54706" s="73"/>
      <c r="P54706" s="73"/>
      <c r="T54706" s="73"/>
      <c r="U54706" s="73"/>
      <c r="V54706" s="73"/>
      <c r="X54706" s="12"/>
    </row>
    <row r="54707" spans="2:24" x14ac:dyDescent="0.3">
      <c r="B54707" s="73"/>
      <c r="D54707" s="73"/>
      <c r="P54707" s="73"/>
      <c r="T54707" s="73"/>
      <c r="U54707" s="73"/>
      <c r="V54707" s="73"/>
      <c r="X54707" s="12"/>
    </row>
    <row r="54708" spans="2:24" x14ac:dyDescent="0.3">
      <c r="B54708" s="73"/>
      <c r="D54708" s="73"/>
      <c r="P54708" s="73"/>
      <c r="T54708" s="73"/>
      <c r="U54708" s="73"/>
      <c r="V54708" s="73"/>
      <c r="X54708" s="12"/>
    </row>
    <row r="54709" spans="2:24" x14ac:dyDescent="0.3">
      <c r="B54709" s="73"/>
      <c r="D54709" s="73"/>
      <c r="P54709" s="73"/>
      <c r="T54709" s="73"/>
      <c r="U54709" s="73"/>
      <c r="V54709" s="73"/>
      <c r="X54709" s="12"/>
    </row>
    <row r="54710" spans="2:24" x14ac:dyDescent="0.3">
      <c r="B54710" s="73"/>
      <c r="D54710" s="73"/>
      <c r="P54710" s="73"/>
      <c r="T54710" s="73"/>
      <c r="U54710" s="73"/>
      <c r="V54710" s="73"/>
      <c r="X54710" s="12"/>
    </row>
    <row r="54711" spans="2:24" x14ac:dyDescent="0.3">
      <c r="B54711" s="73"/>
      <c r="D54711" s="73"/>
      <c r="P54711" s="73"/>
      <c r="T54711" s="73"/>
      <c r="U54711" s="73"/>
      <c r="V54711" s="73"/>
      <c r="X54711" s="12"/>
    </row>
    <row r="54712" spans="2:24" x14ac:dyDescent="0.3">
      <c r="B54712" s="73"/>
      <c r="D54712" s="73"/>
      <c r="P54712" s="73"/>
      <c r="T54712" s="73"/>
      <c r="U54712" s="73"/>
      <c r="V54712" s="73"/>
      <c r="X54712" s="12"/>
    </row>
    <row r="54713" spans="2:24" x14ac:dyDescent="0.3">
      <c r="B54713" s="73"/>
      <c r="D54713" s="73"/>
      <c r="P54713" s="73"/>
      <c r="T54713" s="73"/>
      <c r="U54713" s="73"/>
      <c r="V54713" s="73"/>
      <c r="X54713" s="12"/>
    </row>
    <row r="54714" spans="2:24" x14ac:dyDescent="0.3">
      <c r="B54714" s="73"/>
      <c r="D54714" s="73"/>
      <c r="P54714" s="73"/>
      <c r="T54714" s="73"/>
      <c r="U54714" s="73"/>
      <c r="V54714" s="73"/>
      <c r="X54714" s="12"/>
    </row>
    <row r="54715" spans="2:24" x14ac:dyDescent="0.3">
      <c r="B54715" s="73"/>
      <c r="D54715" s="73"/>
      <c r="P54715" s="73"/>
      <c r="T54715" s="73"/>
      <c r="U54715" s="73"/>
      <c r="V54715" s="73"/>
      <c r="X54715" s="12"/>
    </row>
    <row r="54716" spans="2:24" x14ac:dyDescent="0.3">
      <c r="B54716" s="73"/>
      <c r="D54716" s="73"/>
      <c r="P54716" s="73"/>
      <c r="T54716" s="73"/>
      <c r="U54716" s="73"/>
      <c r="V54716" s="73"/>
      <c r="X54716" s="12"/>
    </row>
    <row r="54717" spans="2:24" x14ac:dyDescent="0.3">
      <c r="B54717" s="73"/>
      <c r="D54717" s="73"/>
      <c r="P54717" s="73"/>
      <c r="T54717" s="73"/>
      <c r="U54717" s="73"/>
      <c r="V54717" s="73"/>
      <c r="X54717" s="12"/>
    </row>
    <row r="54718" spans="2:24" x14ac:dyDescent="0.3">
      <c r="B54718" s="73"/>
      <c r="D54718" s="73"/>
      <c r="P54718" s="73"/>
      <c r="T54718" s="73"/>
      <c r="U54718" s="73"/>
      <c r="V54718" s="73"/>
      <c r="X54718" s="12"/>
    </row>
    <row r="54719" spans="2:24" x14ac:dyDescent="0.3">
      <c r="B54719" s="73"/>
      <c r="D54719" s="73"/>
      <c r="P54719" s="73"/>
      <c r="T54719" s="73"/>
      <c r="U54719" s="73"/>
      <c r="V54719" s="73"/>
      <c r="X54719" s="12"/>
    </row>
    <row r="54720" spans="2:24" x14ac:dyDescent="0.3">
      <c r="B54720" s="73"/>
      <c r="D54720" s="73"/>
      <c r="P54720" s="73"/>
      <c r="T54720" s="73"/>
      <c r="U54720" s="73"/>
      <c r="V54720" s="73"/>
      <c r="X54720" s="12"/>
    </row>
    <row r="54721" spans="2:24" x14ac:dyDescent="0.3">
      <c r="B54721" s="73"/>
      <c r="D54721" s="73"/>
      <c r="P54721" s="73"/>
      <c r="T54721" s="73"/>
      <c r="U54721" s="73"/>
      <c r="V54721" s="73"/>
      <c r="X54721" s="12"/>
    </row>
    <row r="54722" spans="2:24" x14ac:dyDescent="0.3">
      <c r="B54722" s="73"/>
      <c r="D54722" s="73"/>
      <c r="P54722" s="73"/>
      <c r="T54722" s="73"/>
      <c r="U54722" s="73"/>
      <c r="V54722" s="73"/>
      <c r="X54722" s="12"/>
    </row>
    <row r="54723" spans="2:24" x14ac:dyDescent="0.3">
      <c r="B54723" s="73"/>
      <c r="D54723" s="73"/>
      <c r="P54723" s="73"/>
      <c r="T54723" s="73"/>
      <c r="U54723" s="73"/>
      <c r="V54723" s="73"/>
      <c r="X54723" s="12"/>
    </row>
    <row r="54724" spans="2:24" x14ac:dyDescent="0.3">
      <c r="B54724" s="73"/>
      <c r="D54724" s="73"/>
      <c r="P54724" s="73"/>
      <c r="T54724" s="73"/>
      <c r="U54724" s="73"/>
      <c r="V54724" s="73"/>
      <c r="X54724" s="12"/>
    </row>
    <row r="54725" spans="2:24" x14ac:dyDescent="0.3">
      <c r="B54725" s="73"/>
      <c r="D54725" s="73"/>
      <c r="P54725" s="73"/>
      <c r="T54725" s="73"/>
      <c r="U54725" s="73"/>
      <c r="V54725" s="73"/>
      <c r="X54725" s="12"/>
    </row>
    <row r="54726" spans="2:24" x14ac:dyDescent="0.3">
      <c r="B54726" s="73"/>
      <c r="D54726" s="73"/>
      <c r="P54726" s="73"/>
      <c r="T54726" s="73"/>
      <c r="U54726" s="73"/>
      <c r="V54726" s="73"/>
      <c r="X54726" s="12"/>
    </row>
    <row r="54727" spans="2:24" x14ac:dyDescent="0.3">
      <c r="B54727" s="73"/>
      <c r="D54727" s="73"/>
      <c r="P54727" s="73"/>
      <c r="T54727" s="73"/>
      <c r="U54727" s="73"/>
      <c r="V54727" s="73"/>
      <c r="X54727" s="12"/>
    </row>
    <row r="54728" spans="2:24" x14ac:dyDescent="0.3">
      <c r="B54728" s="73"/>
      <c r="D54728" s="73"/>
      <c r="P54728" s="73"/>
      <c r="T54728" s="73"/>
      <c r="U54728" s="73"/>
      <c r="V54728" s="73"/>
      <c r="X54728" s="12"/>
    </row>
    <row r="54729" spans="2:24" x14ac:dyDescent="0.3">
      <c r="B54729" s="73"/>
      <c r="D54729" s="73"/>
      <c r="P54729" s="73"/>
      <c r="T54729" s="73"/>
      <c r="U54729" s="73"/>
      <c r="V54729" s="73"/>
      <c r="X54729" s="12"/>
    </row>
    <row r="54730" spans="2:24" x14ac:dyDescent="0.3">
      <c r="B54730" s="73"/>
      <c r="D54730" s="73"/>
      <c r="P54730" s="73"/>
      <c r="T54730" s="73"/>
      <c r="U54730" s="73"/>
      <c r="V54730" s="73"/>
      <c r="X54730" s="12"/>
    </row>
    <row r="54731" spans="2:24" x14ac:dyDescent="0.3">
      <c r="B54731" s="73"/>
      <c r="D54731" s="73"/>
      <c r="P54731" s="73"/>
      <c r="T54731" s="73"/>
      <c r="U54731" s="73"/>
      <c r="V54731" s="73"/>
      <c r="X54731" s="12"/>
    </row>
    <row r="54732" spans="2:24" x14ac:dyDescent="0.3">
      <c r="B54732" s="73"/>
      <c r="D54732" s="73"/>
      <c r="P54732" s="73"/>
      <c r="T54732" s="73"/>
      <c r="U54732" s="73"/>
      <c r="V54732" s="73"/>
      <c r="X54732" s="12"/>
    </row>
    <row r="54733" spans="2:24" x14ac:dyDescent="0.3">
      <c r="B54733" s="73"/>
      <c r="D54733" s="73"/>
      <c r="P54733" s="73"/>
      <c r="T54733" s="73"/>
      <c r="U54733" s="73"/>
      <c r="V54733" s="73"/>
      <c r="X54733" s="12"/>
    </row>
    <row r="54734" spans="2:24" x14ac:dyDescent="0.3">
      <c r="B54734" s="73"/>
      <c r="D54734" s="73"/>
      <c r="P54734" s="73"/>
      <c r="T54734" s="73"/>
      <c r="U54734" s="73"/>
      <c r="V54734" s="73"/>
      <c r="X54734" s="12"/>
    </row>
    <row r="54735" spans="2:24" x14ac:dyDescent="0.3">
      <c r="B54735" s="73"/>
      <c r="D54735" s="73"/>
      <c r="P54735" s="73"/>
      <c r="T54735" s="73"/>
      <c r="U54735" s="73"/>
      <c r="V54735" s="73"/>
      <c r="X54735" s="12"/>
    </row>
    <row r="54736" spans="2:24" x14ac:dyDescent="0.3">
      <c r="B54736" s="73"/>
      <c r="D54736" s="73"/>
      <c r="P54736" s="73"/>
      <c r="T54736" s="73"/>
      <c r="U54736" s="73"/>
      <c r="V54736" s="73"/>
      <c r="X54736" s="12"/>
    </row>
    <row r="54737" spans="2:24" x14ac:dyDescent="0.3">
      <c r="B54737" s="73"/>
      <c r="D54737" s="73"/>
      <c r="P54737" s="73"/>
      <c r="T54737" s="73"/>
      <c r="U54737" s="73"/>
      <c r="V54737" s="73"/>
      <c r="X54737" s="12"/>
    </row>
    <row r="54738" spans="2:24" x14ac:dyDescent="0.3">
      <c r="B54738" s="73"/>
      <c r="D54738" s="73"/>
      <c r="P54738" s="73"/>
      <c r="T54738" s="73"/>
      <c r="U54738" s="73"/>
      <c r="V54738" s="73"/>
      <c r="X54738" s="12"/>
    </row>
    <row r="54739" spans="2:24" x14ac:dyDescent="0.3">
      <c r="B54739" s="73"/>
      <c r="D54739" s="73"/>
      <c r="P54739" s="73"/>
      <c r="T54739" s="73"/>
      <c r="U54739" s="73"/>
      <c r="V54739" s="73"/>
      <c r="X54739" s="12"/>
    </row>
    <row r="54740" spans="2:24" x14ac:dyDescent="0.3">
      <c r="B54740" s="73"/>
      <c r="D54740" s="73"/>
      <c r="P54740" s="73"/>
      <c r="T54740" s="73"/>
      <c r="U54740" s="73"/>
      <c r="V54740" s="73"/>
      <c r="X54740" s="12"/>
    </row>
    <row r="54741" spans="2:24" x14ac:dyDescent="0.3">
      <c r="B54741" s="73"/>
      <c r="D54741" s="73"/>
      <c r="P54741" s="73"/>
      <c r="T54741" s="73"/>
      <c r="U54741" s="73"/>
      <c r="V54741" s="73"/>
      <c r="X54741" s="12"/>
    </row>
    <row r="54742" spans="2:24" x14ac:dyDescent="0.3">
      <c r="B54742" s="73"/>
      <c r="D54742" s="73"/>
      <c r="P54742" s="73"/>
      <c r="T54742" s="73"/>
      <c r="U54742" s="73"/>
      <c r="V54742" s="73"/>
      <c r="X54742" s="12"/>
    </row>
    <row r="54743" spans="2:24" x14ac:dyDescent="0.3">
      <c r="B54743" s="73"/>
      <c r="D54743" s="73"/>
      <c r="P54743" s="73"/>
      <c r="T54743" s="73"/>
      <c r="U54743" s="73"/>
      <c r="V54743" s="73"/>
      <c r="X54743" s="12"/>
    </row>
    <row r="54744" spans="2:24" x14ac:dyDescent="0.3">
      <c r="B54744" s="73"/>
      <c r="D54744" s="73"/>
      <c r="P54744" s="73"/>
      <c r="T54744" s="73"/>
      <c r="U54744" s="73"/>
      <c r="V54744" s="73"/>
      <c r="X54744" s="12"/>
    </row>
    <row r="54745" spans="2:24" x14ac:dyDescent="0.3">
      <c r="B54745" s="73"/>
      <c r="D54745" s="73"/>
      <c r="P54745" s="73"/>
      <c r="T54745" s="73"/>
      <c r="U54745" s="73"/>
      <c r="V54745" s="73"/>
      <c r="X54745" s="12"/>
    </row>
    <row r="54746" spans="2:24" x14ac:dyDescent="0.3">
      <c r="B54746" s="73"/>
      <c r="D54746" s="73"/>
      <c r="P54746" s="73"/>
      <c r="T54746" s="73"/>
      <c r="U54746" s="73"/>
      <c r="V54746" s="73"/>
      <c r="X54746" s="12"/>
    </row>
    <row r="54747" spans="2:24" x14ac:dyDescent="0.3">
      <c r="B54747" s="73"/>
      <c r="D54747" s="73"/>
      <c r="P54747" s="73"/>
      <c r="T54747" s="73"/>
      <c r="U54747" s="73"/>
      <c r="V54747" s="73"/>
      <c r="X54747" s="12"/>
    </row>
    <row r="54748" spans="2:24" x14ac:dyDescent="0.3">
      <c r="B54748" s="73"/>
      <c r="D54748" s="73"/>
      <c r="P54748" s="73"/>
      <c r="T54748" s="73"/>
      <c r="U54748" s="73"/>
      <c r="V54748" s="73"/>
      <c r="X54748" s="12"/>
    </row>
    <row r="54749" spans="2:24" x14ac:dyDescent="0.3">
      <c r="B54749" s="73"/>
      <c r="D54749" s="73"/>
      <c r="P54749" s="73"/>
      <c r="T54749" s="73"/>
      <c r="U54749" s="73"/>
      <c r="V54749" s="73"/>
      <c r="X54749" s="12"/>
    </row>
    <row r="54750" spans="2:24" x14ac:dyDescent="0.3">
      <c r="B54750" s="73"/>
      <c r="D54750" s="73"/>
      <c r="P54750" s="73"/>
      <c r="T54750" s="73"/>
      <c r="U54750" s="73"/>
      <c r="V54750" s="73"/>
      <c r="X54750" s="12"/>
    </row>
    <row r="54751" spans="2:24" x14ac:dyDescent="0.3">
      <c r="B54751" s="73"/>
      <c r="D54751" s="73"/>
      <c r="P54751" s="73"/>
      <c r="T54751" s="73"/>
      <c r="U54751" s="73"/>
      <c r="V54751" s="73"/>
      <c r="X54751" s="12"/>
    </row>
    <row r="54752" spans="2:24" x14ac:dyDescent="0.3">
      <c r="B54752" s="73"/>
      <c r="D54752" s="73"/>
      <c r="P54752" s="73"/>
      <c r="T54752" s="73"/>
      <c r="U54752" s="73"/>
      <c r="V54752" s="73"/>
      <c r="X54752" s="12"/>
    </row>
    <row r="54753" spans="2:24" x14ac:dyDescent="0.3">
      <c r="B54753" s="73"/>
      <c r="D54753" s="73"/>
      <c r="P54753" s="73"/>
      <c r="T54753" s="73"/>
      <c r="U54753" s="73"/>
      <c r="V54753" s="73"/>
      <c r="X54753" s="12"/>
    </row>
    <row r="54754" spans="2:24" x14ac:dyDescent="0.3">
      <c r="B54754" s="73"/>
      <c r="D54754" s="73"/>
      <c r="P54754" s="73"/>
      <c r="T54754" s="73"/>
      <c r="U54754" s="73"/>
      <c r="V54754" s="73"/>
      <c r="X54754" s="12"/>
    </row>
    <row r="54755" spans="2:24" x14ac:dyDescent="0.3">
      <c r="B54755" s="73"/>
      <c r="D54755" s="73"/>
      <c r="P54755" s="73"/>
      <c r="T54755" s="73"/>
      <c r="U54755" s="73"/>
      <c r="V54755" s="73"/>
      <c r="X54755" s="12"/>
    </row>
    <row r="54756" spans="2:24" x14ac:dyDescent="0.3">
      <c r="B54756" s="73"/>
      <c r="D54756" s="73"/>
      <c r="P54756" s="73"/>
      <c r="T54756" s="73"/>
      <c r="U54756" s="73"/>
      <c r="V54756" s="73"/>
      <c r="X54756" s="12"/>
    </row>
    <row r="54757" spans="2:24" x14ac:dyDescent="0.3">
      <c r="B54757" s="73"/>
      <c r="D54757" s="73"/>
      <c r="P54757" s="73"/>
      <c r="T54757" s="73"/>
      <c r="U54757" s="73"/>
      <c r="V54757" s="73"/>
      <c r="X54757" s="12"/>
    </row>
    <row r="54758" spans="2:24" x14ac:dyDescent="0.3">
      <c r="B54758" s="73"/>
      <c r="D54758" s="73"/>
      <c r="P54758" s="73"/>
      <c r="T54758" s="73"/>
      <c r="U54758" s="73"/>
      <c r="V54758" s="73"/>
      <c r="X54758" s="12"/>
    </row>
    <row r="54759" spans="2:24" x14ac:dyDescent="0.3">
      <c r="B54759" s="73"/>
      <c r="D54759" s="73"/>
      <c r="P54759" s="73"/>
      <c r="T54759" s="73"/>
      <c r="U54759" s="73"/>
      <c r="V54759" s="73"/>
      <c r="X54759" s="12"/>
    </row>
    <row r="54760" spans="2:24" x14ac:dyDescent="0.3">
      <c r="B54760" s="73"/>
      <c r="D54760" s="73"/>
      <c r="P54760" s="73"/>
      <c r="T54760" s="73"/>
      <c r="U54760" s="73"/>
      <c r="V54760" s="73"/>
      <c r="X54760" s="12"/>
    </row>
    <row r="54761" spans="2:24" x14ac:dyDescent="0.3">
      <c r="B54761" s="73"/>
      <c r="D54761" s="73"/>
      <c r="P54761" s="73"/>
      <c r="T54761" s="73"/>
      <c r="U54761" s="73"/>
      <c r="V54761" s="73"/>
      <c r="X54761" s="12"/>
    </row>
    <row r="54762" spans="2:24" x14ac:dyDescent="0.3">
      <c r="B54762" s="73"/>
      <c r="D54762" s="73"/>
      <c r="P54762" s="73"/>
      <c r="T54762" s="73"/>
      <c r="U54762" s="73"/>
      <c r="V54762" s="73"/>
      <c r="X54762" s="12"/>
    </row>
    <row r="54763" spans="2:24" x14ac:dyDescent="0.3">
      <c r="B54763" s="73"/>
      <c r="D54763" s="73"/>
      <c r="P54763" s="73"/>
      <c r="T54763" s="73"/>
      <c r="U54763" s="73"/>
      <c r="V54763" s="73"/>
      <c r="X54763" s="12"/>
    </row>
    <row r="54764" spans="2:24" x14ac:dyDescent="0.3">
      <c r="B54764" s="73"/>
      <c r="D54764" s="73"/>
      <c r="P54764" s="73"/>
      <c r="T54764" s="73"/>
      <c r="U54764" s="73"/>
      <c r="V54764" s="73"/>
      <c r="X54764" s="12"/>
    </row>
    <row r="54765" spans="2:24" x14ac:dyDescent="0.3">
      <c r="B54765" s="73"/>
      <c r="D54765" s="73"/>
      <c r="P54765" s="73"/>
      <c r="T54765" s="73"/>
      <c r="U54765" s="73"/>
      <c r="V54765" s="73"/>
      <c r="X54765" s="12"/>
    </row>
    <row r="54766" spans="2:24" x14ac:dyDescent="0.3">
      <c r="B54766" s="73"/>
      <c r="D54766" s="73"/>
      <c r="P54766" s="73"/>
      <c r="T54766" s="73"/>
      <c r="U54766" s="73"/>
      <c r="V54766" s="73"/>
      <c r="X54766" s="12"/>
    </row>
    <row r="54767" spans="2:24" x14ac:dyDescent="0.3">
      <c r="B54767" s="73"/>
      <c r="D54767" s="73"/>
      <c r="P54767" s="73"/>
      <c r="T54767" s="73"/>
      <c r="U54767" s="73"/>
      <c r="V54767" s="73"/>
      <c r="X54767" s="12"/>
    </row>
    <row r="54768" spans="2:24" x14ac:dyDescent="0.3">
      <c r="B54768" s="73"/>
      <c r="D54768" s="73"/>
      <c r="P54768" s="73"/>
      <c r="T54768" s="73"/>
      <c r="U54768" s="73"/>
      <c r="V54768" s="73"/>
      <c r="X54768" s="12"/>
    </row>
    <row r="54769" spans="2:24" x14ac:dyDescent="0.3">
      <c r="B54769" s="73"/>
      <c r="D54769" s="73"/>
      <c r="P54769" s="73"/>
      <c r="T54769" s="73"/>
      <c r="U54769" s="73"/>
      <c r="V54769" s="73"/>
      <c r="X54769" s="12"/>
    </row>
    <row r="54770" spans="2:24" x14ac:dyDescent="0.3">
      <c r="B54770" s="73"/>
      <c r="D54770" s="73"/>
      <c r="P54770" s="73"/>
      <c r="T54770" s="73"/>
      <c r="U54770" s="73"/>
      <c r="V54770" s="73"/>
      <c r="X54770" s="12"/>
    </row>
    <row r="54771" spans="2:24" x14ac:dyDescent="0.3">
      <c r="B54771" s="73"/>
      <c r="D54771" s="73"/>
      <c r="P54771" s="73"/>
      <c r="T54771" s="73"/>
      <c r="U54771" s="73"/>
      <c r="V54771" s="73"/>
      <c r="X54771" s="12"/>
    </row>
    <row r="54772" spans="2:24" x14ac:dyDescent="0.3">
      <c r="B54772" s="73"/>
      <c r="D54772" s="73"/>
      <c r="P54772" s="73"/>
      <c r="T54772" s="73"/>
      <c r="U54772" s="73"/>
      <c r="V54772" s="73"/>
      <c r="X54772" s="12"/>
    </row>
    <row r="54773" spans="2:24" x14ac:dyDescent="0.3">
      <c r="B54773" s="73"/>
      <c r="D54773" s="73"/>
      <c r="P54773" s="73"/>
      <c r="T54773" s="73"/>
      <c r="U54773" s="73"/>
      <c r="V54773" s="73"/>
      <c r="X54773" s="12"/>
    </row>
    <row r="54774" spans="2:24" x14ac:dyDescent="0.3">
      <c r="B54774" s="73"/>
      <c r="D54774" s="73"/>
      <c r="P54774" s="73"/>
      <c r="T54774" s="73"/>
      <c r="U54774" s="73"/>
      <c r="V54774" s="73"/>
      <c r="X54774" s="12"/>
    </row>
    <row r="54775" spans="2:24" x14ac:dyDescent="0.3">
      <c r="B54775" s="73"/>
      <c r="D54775" s="73"/>
      <c r="P54775" s="73"/>
      <c r="T54775" s="73"/>
      <c r="U54775" s="73"/>
      <c r="V54775" s="73"/>
      <c r="X54775" s="12"/>
    </row>
    <row r="54776" spans="2:24" x14ac:dyDescent="0.3">
      <c r="B54776" s="73"/>
      <c r="D54776" s="73"/>
      <c r="P54776" s="73"/>
      <c r="T54776" s="73"/>
      <c r="U54776" s="73"/>
      <c r="V54776" s="73"/>
      <c r="X54776" s="12"/>
    </row>
    <row r="54777" spans="2:24" x14ac:dyDescent="0.3">
      <c r="B54777" s="73"/>
      <c r="D54777" s="73"/>
      <c r="P54777" s="73"/>
      <c r="T54777" s="73"/>
      <c r="U54777" s="73"/>
      <c r="V54777" s="73"/>
      <c r="X54777" s="12"/>
    </row>
    <row r="54778" spans="2:24" x14ac:dyDescent="0.3">
      <c r="B54778" s="73"/>
      <c r="D54778" s="73"/>
      <c r="P54778" s="73"/>
      <c r="T54778" s="73"/>
      <c r="U54778" s="73"/>
      <c r="V54778" s="73"/>
      <c r="X54778" s="12"/>
    </row>
    <row r="54779" spans="2:24" x14ac:dyDescent="0.3">
      <c r="B54779" s="73"/>
      <c r="D54779" s="73"/>
      <c r="P54779" s="73"/>
      <c r="T54779" s="73"/>
      <c r="U54779" s="73"/>
      <c r="V54779" s="73"/>
      <c r="X54779" s="12"/>
    </row>
    <row r="54780" spans="2:24" x14ac:dyDescent="0.3">
      <c r="B54780" s="73"/>
      <c r="D54780" s="73"/>
      <c r="P54780" s="73"/>
      <c r="T54780" s="73"/>
      <c r="U54780" s="73"/>
      <c r="V54780" s="73"/>
      <c r="X54780" s="12"/>
    </row>
    <row r="54781" spans="2:24" x14ac:dyDescent="0.3">
      <c r="B54781" s="73"/>
      <c r="D54781" s="73"/>
      <c r="P54781" s="73"/>
      <c r="T54781" s="73"/>
      <c r="U54781" s="73"/>
      <c r="V54781" s="73"/>
      <c r="X54781" s="12"/>
    </row>
    <row r="54782" spans="2:24" x14ac:dyDescent="0.3">
      <c r="B54782" s="73"/>
      <c r="D54782" s="73"/>
      <c r="P54782" s="73"/>
      <c r="T54782" s="73"/>
      <c r="U54782" s="73"/>
      <c r="V54782" s="73"/>
      <c r="X54782" s="12"/>
    </row>
    <row r="54783" spans="2:24" x14ac:dyDescent="0.3">
      <c r="B54783" s="73"/>
      <c r="D54783" s="73"/>
      <c r="P54783" s="73"/>
      <c r="T54783" s="73"/>
      <c r="U54783" s="73"/>
      <c r="V54783" s="73"/>
      <c r="X54783" s="12"/>
    </row>
    <row r="54784" spans="2:24" x14ac:dyDescent="0.3">
      <c r="B54784" s="73"/>
      <c r="D54784" s="73"/>
      <c r="P54784" s="73"/>
      <c r="T54784" s="73"/>
      <c r="U54784" s="73"/>
      <c r="V54784" s="73"/>
      <c r="X54784" s="12"/>
    </row>
    <row r="54785" spans="2:24" x14ac:dyDescent="0.3">
      <c r="B54785" s="73"/>
      <c r="D54785" s="73"/>
      <c r="P54785" s="73"/>
      <c r="T54785" s="73"/>
      <c r="U54785" s="73"/>
      <c r="V54785" s="73"/>
      <c r="X54785" s="12"/>
    </row>
    <row r="54786" spans="2:24" x14ac:dyDescent="0.3">
      <c r="B54786" s="73"/>
      <c r="D54786" s="73"/>
      <c r="P54786" s="73"/>
      <c r="T54786" s="73"/>
      <c r="U54786" s="73"/>
      <c r="V54786" s="73"/>
      <c r="X54786" s="12"/>
    </row>
    <row r="54787" spans="2:24" x14ac:dyDescent="0.3">
      <c r="B54787" s="73"/>
      <c r="D54787" s="73"/>
      <c r="P54787" s="73"/>
      <c r="T54787" s="73"/>
      <c r="U54787" s="73"/>
      <c r="V54787" s="73"/>
      <c r="X54787" s="12"/>
    </row>
    <row r="54788" spans="2:24" x14ac:dyDescent="0.3">
      <c r="B54788" s="73"/>
      <c r="D54788" s="73"/>
      <c r="P54788" s="73"/>
      <c r="T54788" s="73"/>
      <c r="U54788" s="73"/>
      <c r="V54788" s="73"/>
      <c r="X54788" s="12"/>
    </row>
    <row r="54789" spans="2:24" x14ac:dyDescent="0.3">
      <c r="B54789" s="73"/>
      <c r="D54789" s="73"/>
      <c r="P54789" s="73"/>
      <c r="T54789" s="73"/>
      <c r="U54789" s="73"/>
      <c r="V54789" s="73"/>
      <c r="X54789" s="12"/>
    </row>
    <row r="54790" spans="2:24" x14ac:dyDescent="0.3">
      <c r="B54790" s="73"/>
      <c r="D54790" s="73"/>
      <c r="P54790" s="73"/>
      <c r="T54790" s="73"/>
      <c r="U54790" s="73"/>
      <c r="V54790" s="73"/>
      <c r="X54790" s="12"/>
    </row>
    <row r="54791" spans="2:24" x14ac:dyDescent="0.3">
      <c r="B54791" s="73"/>
      <c r="D54791" s="73"/>
      <c r="P54791" s="73"/>
      <c r="T54791" s="73"/>
      <c r="U54791" s="73"/>
      <c r="V54791" s="73"/>
      <c r="X54791" s="12"/>
    </row>
    <row r="54792" spans="2:24" x14ac:dyDescent="0.3">
      <c r="B54792" s="73"/>
      <c r="D54792" s="73"/>
      <c r="P54792" s="73"/>
      <c r="T54792" s="73"/>
      <c r="U54792" s="73"/>
      <c r="V54792" s="73"/>
      <c r="X54792" s="12"/>
    </row>
    <row r="54793" spans="2:24" x14ac:dyDescent="0.3">
      <c r="B54793" s="73"/>
      <c r="D54793" s="73"/>
      <c r="P54793" s="73"/>
      <c r="T54793" s="73"/>
      <c r="U54793" s="73"/>
      <c r="V54793" s="73"/>
      <c r="X54793" s="12"/>
    </row>
    <row r="54794" spans="2:24" x14ac:dyDescent="0.3">
      <c r="B54794" s="73"/>
      <c r="D54794" s="73"/>
      <c r="P54794" s="73"/>
      <c r="T54794" s="73"/>
      <c r="U54794" s="73"/>
      <c r="V54794" s="73"/>
      <c r="X54794" s="12"/>
    </row>
    <row r="54795" spans="2:24" x14ac:dyDescent="0.3">
      <c r="B54795" s="73"/>
      <c r="D54795" s="73"/>
      <c r="P54795" s="73"/>
      <c r="T54795" s="73"/>
      <c r="U54795" s="73"/>
      <c r="V54795" s="73"/>
      <c r="X54795" s="12"/>
    </row>
    <row r="54796" spans="2:24" x14ac:dyDescent="0.3">
      <c r="B54796" s="73"/>
      <c r="D54796" s="73"/>
      <c r="P54796" s="73"/>
      <c r="T54796" s="73"/>
      <c r="U54796" s="73"/>
      <c r="V54796" s="73"/>
      <c r="X54796" s="12"/>
    </row>
    <row r="54797" spans="2:24" x14ac:dyDescent="0.3">
      <c r="B54797" s="73"/>
      <c r="D54797" s="73"/>
      <c r="P54797" s="73"/>
      <c r="T54797" s="73"/>
      <c r="U54797" s="73"/>
      <c r="V54797" s="73"/>
      <c r="X54797" s="12"/>
    </row>
    <row r="54798" spans="2:24" x14ac:dyDescent="0.3">
      <c r="B54798" s="73"/>
      <c r="D54798" s="73"/>
      <c r="P54798" s="73"/>
      <c r="T54798" s="73"/>
      <c r="U54798" s="73"/>
      <c r="V54798" s="73"/>
      <c r="X54798" s="12"/>
    </row>
    <row r="54799" spans="2:24" x14ac:dyDescent="0.3">
      <c r="B54799" s="73"/>
      <c r="D54799" s="73"/>
      <c r="P54799" s="73"/>
      <c r="T54799" s="73"/>
      <c r="U54799" s="73"/>
      <c r="V54799" s="73"/>
      <c r="X54799" s="12"/>
    </row>
    <row r="54800" spans="2:24" x14ac:dyDescent="0.3">
      <c r="B54800" s="73"/>
      <c r="D54800" s="73"/>
      <c r="P54800" s="73"/>
      <c r="T54800" s="73"/>
      <c r="U54800" s="73"/>
      <c r="V54800" s="73"/>
      <c r="X54800" s="12"/>
    </row>
    <row r="54801" spans="2:24" x14ac:dyDescent="0.3">
      <c r="B54801" s="73"/>
      <c r="D54801" s="73"/>
      <c r="P54801" s="73"/>
      <c r="T54801" s="73"/>
      <c r="U54801" s="73"/>
      <c r="V54801" s="73"/>
      <c r="X54801" s="12"/>
    </row>
    <row r="54802" spans="2:24" x14ac:dyDescent="0.3">
      <c r="B54802" s="73"/>
      <c r="D54802" s="73"/>
      <c r="P54802" s="73"/>
      <c r="T54802" s="73"/>
      <c r="U54802" s="73"/>
      <c r="V54802" s="73"/>
      <c r="X54802" s="12"/>
    </row>
    <row r="54803" spans="2:24" x14ac:dyDescent="0.3">
      <c r="B54803" s="73"/>
      <c r="D54803" s="73"/>
      <c r="P54803" s="73"/>
      <c r="T54803" s="73"/>
      <c r="U54803" s="73"/>
      <c r="V54803" s="73"/>
      <c r="X54803" s="12"/>
    </row>
    <row r="54804" spans="2:24" x14ac:dyDescent="0.3">
      <c r="B54804" s="73"/>
      <c r="D54804" s="73"/>
      <c r="P54804" s="73"/>
      <c r="T54804" s="73"/>
      <c r="U54804" s="73"/>
      <c r="V54804" s="73"/>
      <c r="X54804" s="12"/>
    </row>
    <row r="54805" spans="2:24" x14ac:dyDescent="0.3">
      <c r="B54805" s="73"/>
      <c r="D54805" s="73"/>
      <c r="P54805" s="73"/>
      <c r="T54805" s="73"/>
      <c r="U54805" s="73"/>
      <c r="V54805" s="73"/>
      <c r="X54805" s="12"/>
    </row>
    <row r="54806" spans="2:24" x14ac:dyDescent="0.3">
      <c r="B54806" s="73"/>
      <c r="D54806" s="73"/>
      <c r="P54806" s="73"/>
      <c r="T54806" s="73"/>
      <c r="U54806" s="73"/>
      <c r="V54806" s="73"/>
      <c r="X54806" s="12"/>
    </row>
    <row r="54807" spans="2:24" x14ac:dyDescent="0.3">
      <c r="B54807" s="73"/>
      <c r="D54807" s="73"/>
      <c r="P54807" s="73"/>
      <c r="T54807" s="73"/>
      <c r="U54807" s="73"/>
      <c r="V54807" s="73"/>
      <c r="X54807" s="12"/>
    </row>
    <row r="54808" spans="2:24" x14ac:dyDescent="0.3">
      <c r="B54808" s="73"/>
      <c r="D54808" s="73"/>
      <c r="P54808" s="73"/>
      <c r="T54808" s="73"/>
      <c r="U54808" s="73"/>
      <c r="V54808" s="73"/>
      <c r="X54808" s="12"/>
    </row>
    <row r="54809" spans="2:24" x14ac:dyDescent="0.3">
      <c r="B54809" s="73"/>
      <c r="D54809" s="73"/>
      <c r="P54809" s="73"/>
      <c r="T54809" s="73"/>
      <c r="U54809" s="73"/>
      <c r="V54809" s="73"/>
      <c r="X54809" s="12"/>
    </row>
    <row r="54810" spans="2:24" x14ac:dyDescent="0.3">
      <c r="B54810" s="73"/>
      <c r="D54810" s="73"/>
      <c r="P54810" s="73"/>
      <c r="T54810" s="73"/>
      <c r="U54810" s="73"/>
      <c r="V54810" s="73"/>
      <c r="X54810" s="12"/>
    </row>
    <row r="54811" spans="2:24" x14ac:dyDescent="0.3">
      <c r="B54811" s="73"/>
      <c r="D54811" s="73"/>
      <c r="P54811" s="73"/>
      <c r="T54811" s="73"/>
      <c r="U54811" s="73"/>
      <c r="V54811" s="73"/>
      <c r="X54811" s="12"/>
    </row>
    <row r="54812" spans="2:24" x14ac:dyDescent="0.3">
      <c r="B54812" s="73"/>
      <c r="D54812" s="73"/>
      <c r="P54812" s="73"/>
      <c r="T54812" s="73"/>
      <c r="U54812" s="73"/>
      <c r="V54812" s="73"/>
      <c r="X54812" s="12"/>
    </row>
    <row r="54813" spans="2:24" x14ac:dyDescent="0.3">
      <c r="B54813" s="73"/>
      <c r="D54813" s="73"/>
      <c r="P54813" s="73"/>
      <c r="T54813" s="73"/>
      <c r="U54813" s="73"/>
      <c r="V54813" s="73"/>
      <c r="X54813" s="12"/>
    </row>
    <row r="54814" spans="2:24" x14ac:dyDescent="0.3">
      <c r="B54814" s="73"/>
      <c r="D54814" s="73"/>
      <c r="P54814" s="73"/>
      <c r="T54814" s="73"/>
      <c r="U54814" s="73"/>
      <c r="V54814" s="73"/>
      <c r="X54814" s="12"/>
    </row>
    <row r="54815" spans="2:24" x14ac:dyDescent="0.3">
      <c r="B54815" s="73"/>
      <c r="D54815" s="73"/>
      <c r="P54815" s="73"/>
      <c r="T54815" s="73"/>
      <c r="U54815" s="73"/>
      <c r="V54815" s="73"/>
      <c r="X54815" s="12"/>
    </row>
    <row r="54816" spans="2:24" x14ac:dyDescent="0.3">
      <c r="B54816" s="73"/>
      <c r="D54816" s="73"/>
      <c r="P54816" s="73"/>
      <c r="T54816" s="73"/>
      <c r="U54816" s="73"/>
      <c r="V54816" s="73"/>
      <c r="X54816" s="12"/>
    </row>
    <row r="54817" spans="2:24" x14ac:dyDescent="0.3">
      <c r="B54817" s="73"/>
      <c r="D54817" s="73"/>
      <c r="P54817" s="73"/>
      <c r="T54817" s="73"/>
      <c r="U54817" s="73"/>
      <c r="V54817" s="73"/>
      <c r="X54817" s="12"/>
    </row>
    <row r="54818" spans="2:24" x14ac:dyDescent="0.3">
      <c r="B54818" s="73"/>
      <c r="D54818" s="73"/>
      <c r="P54818" s="73"/>
      <c r="T54818" s="73"/>
      <c r="U54818" s="73"/>
      <c r="V54818" s="73"/>
      <c r="X54818" s="12"/>
    </row>
    <row r="54819" spans="2:24" x14ac:dyDescent="0.3">
      <c r="B54819" s="73"/>
      <c r="D54819" s="73"/>
      <c r="P54819" s="73"/>
      <c r="T54819" s="73"/>
      <c r="U54819" s="73"/>
      <c r="V54819" s="73"/>
      <c r="X54819" s="12"/>
    </row>
    <row r="54820" spans="2:24" x14ac:dyDescent="0.3">
      <c r="B54820" s="73"/>
      <c r="D54820" s="73"/>
      <c r="P54820" s="73"/>
      <c r="T54820" s="73"/>
      <c r="U54820" s="73"/>
      <c r="V54820" s="73"/>
      <c r="X54820" s="12"/>
    </row>
    <row r="54821" spans="2:24" x14ac:dyDescent="0.3">
      <c r="B54821" s="73"/>
      <c r="D54821" s="73"/>
      <c r="P54821" s="73"/>
      <c r="T54821" s="73"/>
      <c r="U54821" s="73"/>
      <c r="V54821" s="73"/>
      <c r="X54821" s="12"/>
    </row>
    <row r="54822" spans="2:24" x14ac:dyDescent="0.3">
      <c r="B54822" s="73"/>
      <c r="D54822" s="73"/>
      <c r="P54822" s="73"/>
      <c r="T54822" s="73"/>
      <c r="U54822" s="73"/>
      <c r="V54822" s="73"/>
      <c r="X54822" s="12"/>
    </row>
    <row r="54823" spans="2:24" x14ac:dyDescent="0.3">
      <c r="B54823" s="73"/>
      <c r="D54823" s="73"/>
      <c r="P54823" s="73"/>
      <c r="T54823" s="73"/>
      <c r="U54823" s="73"/>
      <c r="V54823" s="73"/>
      <c r="X54823" s="12"/>
    </row>
    <row r="54824" spans="2:24" x14ac:dyDescent="0.3">
      <c r="B54824" s="73"/>
      <c r="D54824" s="73"/>
      <c r="P54824" s="73"/>
      <c r="T54824" s="73"/>
      <c r="U54824" s="73"/>
      <c r="V54824" s="73"/>
      <c r="X54824" s="12"/>
    </row>
    <row r="54825" spans="2:24" x14ac:dyDescent="0.3">
      <c r="B54825" s="73"/>
      <c r="D54825" s="73"/>
      <c r="P54825" s="73"/>
      <c r="T54825" s="73"/>
      <c r="U54825" s="73"/>
      <c r="V54825" s="73"/>
      <c r="X54825" s="12"/>
    </row>
    <row r="54826" spans="2:24" x14ac:dyDescent="0.3">
      <c r="B54826" s="73"/>
      <c r="D54826" s="73"/>
      <c r="P54826" s="73"/>
      <c r="T54826" s="73"/>
      <c r="U54826" s="73"/>
      <c r="V54826" s="73"/>
      <c r="X54826" s="12"/>
    </row>
    <row r="54827" spans="2:24" x14ac:dyDescent="0.3">
      <c r="B54827" s="73"/>
      <c r="D54827" s="73"/>
      <c r="P54827" s="73"/>
      <c r="T54827" s="73"/>
      <c r="U54827" s="73"/>
      <c r="V54827" s="73"/>
      <c r="X54827" s="12"/>
    </row>
    <row r="54828" spans="2:24" x14ac:dyDescent="0.3">
      <c r="B54828" s="73"/>
      <c r="D54828" s="73"/>
      <c r="P54828" s="73"/>
      <c r="T54828" s="73"/>
      <c r="U54828" s="73"/>
      <c r="V54828" s="73"/>
      <c r="X54828" s="12"/>
    </row>
    <row r="54829" spans="2:24" x14ac:dyDescent="0.3">
      <c r="B54829" s="73"/>
      <c r="D54829" s="73"/>
      <c r="P54829" s="73"/>
      <c r="T54829" s="73"/>
      <c r="U54829" s="73"/>
      <c r="V54829" s="73"/>
      <c r="X54829" s="12"/>
    </row>
    <row r="54830" spans="2:24" x14ac:dyDescent="0.3">
      <c r="B54830" s="73"/>
      <c r="D54830" s="73"/>
      <c r="P54830" s="73"/>
      <c r="T54830" s="73"/>
      <c r="U54830" s="73"/>
      <c r="V54830" s="73"/>
      <c r="X54830" s="12"/>
    </row>
    <row r="54831" spans="2:24" x14ac:dyDescent="0.3">
      <c r="B54831" s="73"/>
      <c r="D54831" s="73"/>
      <c r="P54831" s="73"/>
      <c r="T54831" s="73"/>
      <c r="U54831" s="73"/>
      <c r="V54831" s="73"/>
      <c r="X54831" s="12"/>
    </row>
    <row r="54832" spans="2:24" x14ac:dyDescent="0.3">
      <c r="B54832" s="73"/>
      <c r="D54832" s="73"/>
      <c r="P54832" s="73"/>
      <c r="T54832" s="73"/>
      <c r="U54832" s="73"/>
      <c r="V54832" s="73"/>
      <c r="X54832" s="12"/>
    </row>
    <row r="54833" spans="2:24" x14ac:dyDescent="0.3">
      <c r="B54833" s="73"/>
      <c r="D54833" s="73"/>
      <c r="P54833" s="73"/>
      <c r="T54833" s="73"/>
      <c r="U54833" s="73"/>
      <c r="V54833" s="73"/>
      <c r="X54833" s="12"/>
    </row>
    <row r="54834" spans="2:24" x14ac:dyDescent="0.3">
      <c r="B54834" s="73"/>
      <c r="D54834" s="73"/>
      <c r="P54834" s="73"/>
      <c r="T54834" s="73"/>
      <c r="U54834" s="73"/>
      <c r="V54834" s="73"/>
      <c r="X54834" s="12"/>
    </row>
    <row r="54835" spans="2:24" x14ac:dyDescent="0.3">
      <c r="B54835" s="73"/>
      <c r="D54835" s="73"/>
      <c r="P54835" s="73"/>
      <c r="T54835" s="73"/>
      <c r="U54835" s="73"/>
      <c r="V54835" s="73"/>
      <c r="X54835" s="12"/>
    </row>
    <row r="54836" spans="2:24" x14ac:dyDescent="0.3">
      <c r="B54836" s="73"/>
      <c r="D54836" s="73"/>
      <c r="P54836" s="73"/>
      <c r="T54836" s="73"/>
      <c r="U54836" s="73"/>
      <c r="V54836" s="73"/>
      <c r="X54836" s="12"/>
    </row>
    <row r="54837" spans="2:24" x14ac:dyDescent="0.3">
      <c r="B54837" s="73"/>
      <c r="D54837" s="73"/>
      <c r="P54837" s="73"/>
      <c r="T54837" s="73"/>
      <c r="U54837" s="73"/>
      <c r="V54837" s="73"/>
      <c r="X54837" s="12"/>
    </row>
    <row r="54838" spans="2:24" x14ac:dyDescent="0.3">
      <c r="B54838" s="73"/>
      <c r="D54838" s="73"/>
      <c r="P54838" s="73"/>
      <c r="T54838" s="73"/>
      <c r="U54838" s="73"/>
      <c r="V54838" s="73"/>
      <c r="X54838" s="12"/>
    </row>
    <row r="54839" spans="2:24" x14ac:dyDescent="0.3">
      <c r="B54839" s="73"/>
      <c r="D54839" s="73"/>
      <c r="P54839" s="73"/>
      <c r="T54839" s="73"/>
      <c r="U54839" s="73"/>
      <c r="V54839" s="73"/>
      <c r="X54839" s="12"/>
    </row>
    <row r="54840" spans="2:24" x14ac:dyDescent="0.3">
      <c r="B54840" s="73"/>
      <c r="D54840" s="73"/>
      <c r="P54840" s="73"/>
      <c r="T54840" s="73"/>
      <c r="U54840" s="73"/>
      <c r="V54840" s="73"/>
      <c r="X54840" s="12"/>
    </row>
    <row r="54841" spans="2:24" x14ac:dyDescent="0.3">
      <c r="B54841" s="73"/>
      <c r="D54841" s="73"/>
      <c r="P54841" s="73"/>
      <c r="T54841" s="73"/>
      <c r="U54841" s="73"/>
      <c r="V54841" s="73"/>
      <c r="X54841" s="12"/>
    </row>
    <row r="54842" spans="2:24" x14ac:dyDescent="0.3">
      <c r="B54842" s="73"/>
      <c r="D54842" s="73"/>
      <c r="P54842" s="73"/>
      <c r="T54842" s="73"/>
      <c r="U54842" s="73"/>
      <c r="V54842" s="73"/>
      <c r="X54842" s="12"/>
    </row>
    <row r="54843" spans="2:24" x14ac:dyDescent="0.3">
      <c r="B54843" s="73"/>
      <c r="D54843" s="73"/>
      <c r="P54843" s="73"/>
      <c r="T54843" s="73"/>
      <c r="U54843" s="73"/>
      <c r="V54843" s="73"/>
      <c r="X54843" s="12"/>
    </row>
    <row r="54844" spans="2:24" x14ac:dyDescent="0.3">
      <c r="B54844" s="73"/>
      <c r="D54844" s="73"/>
      <c r="P54844" s="73"/>
      <c r="T54844" s="73"/>
      <c r="U54844" s="73"/>
      <c r="V54844" s="73"/>
      <c r="X54844" s="12"/>
    </row>
    <row r="54845" spans="2:24" x14ac:dyDescent="0.3">
      <c r="B54845" s="73"/>
      <c r="D54845" s="73"/>
      <c r="P54845" s="73"/>
      <c r="T54845" s="73"/>
      <c r="U54845" s="73"/>
      <c r="V54845" s="73"/>
      <c r="X54845" s="12"/>
    </row>
    <row r="54846" spans="2:24" x14ac:dyDescent="0.3">
      <c r="B54846" s="73"/>
      <c r="D54846" s="73"/>
      <c r="P54846" s="73"/>
      <c r="T54846" s="73"/>
      <c r="U54846" s="73"/>
      <c r="V54846" s="73"/>
      <c r="X54846" s="12"/>
    </row>
    <row r="54847" spans="2:24" x14ac:dyDescent="0.3">
      <c r="B54847" s="73"/>
      <c r="D54847" s="73"/>
      <c r="P54847" s="73"/>
      <c r="T54847" s="73"/>
      <c r="U54847" s="73"/>
      <c r="V54847" s="73"/>
      <c r="X54847" s="12"/>
    </row>
    <row r="54848" spans="2:24" x14ac:dyDescent="0.3">
      <c r="B54848" s="73"/>
      <c r="D54848" s="73"/>
      <c r="P54848" s="73"/>
      <c r="T54848" s="73"/>
      <c r="U54848" s="73"/>
      <c r="V54848" s="73"/>
      <c r="X54848" s="12"/>
    </row>
    <row r="54849" spans="2:24" x14ac:dyDescent="0.3">
      <c r="B54849" s="73"/>
      <c r="D54849" s="73"/>
      <c r="P54849" s="73"/>
      <c r="T54849" s="73"/>
      <c r="U54849" s="73"/>
      <c r="V54849" s="73"/>
      <c r="X54849" s="12"/>
    </row>
    <row r="54850" spans="2:24" x14ac:dyDescent="0.3">
      <c r="B54850" s="73"/>
      <c r="D54850" s="73"/>
      <c r="P54850" s="73"/>
      <c r="T54850" s="73"/>
      <c r="U54850" s="73"/>
      <c r="V54850" s="73"/>
      <c r="X54850" s="12"/>
    </row>
    <row r="54851" spans="2:24" x14ac:dyDescent="0.3">
      <c r="B54851" s="73"/>
      <c r="D54851" s="73"/>
      <c r="P54851" s="73"/>
      <c r="T54851" s="73"/>
      <c r="U54851" s="73"/>
      <c r="V54851" s="73"/>
      <c r="X54851" s="12"/>
    </row>
    <row r="54852" spans="2:24" x14ac:dyDescent="0.3">
      <c r="B54852" s="73"/>
      <c r="D54852" s="73"/>
      <c r="P54852" s="73"/>
      <c r="T54852" s="73"/>
      <c r="U54852" s="73"/>
      <c r="V54852" s="73"/>
      <c r="X54852" s="12"/>
    </row>
    <row r="54853" spans="2:24" x14ac:dyDescent="0.3">
      <c r="B54853" s="73"/>
      <c r="D54853" s="73"/>
      <c r="P54853" s="73"/>
      <c r="T54853" s="73"/>
      <c r="U54853" s="73"/>
      <c r="V54853" s="73"/>
      <c r="X54853" s="12"/>
    </row>
    <row r="54854" spans="2:24" x14ac:dyDescent="0.3">
      <c r="B54854" s="73"/>
      <c r="D54854" s="73"/>
      <c r="P54854" s="73"/>
      <c r="T54854" s="73"/>
      <c r="U54854" s="73"/>
      <c r="V54854" s="73"/>
      <c r="X54854" s="12"/>
    </row>
    <row r="54855" spans="2:24" x14ac:dyDescent="0.3">
      <c r="B54855" s="73"/>
      <c r="D54855" s="73"/>
      <c r="P54855" s="73"/>
      <c r="T54855" s="73"/>
      <c r="U54855" s="73"/>
      <c r="V54855" s="73"/>
      <c r="X54855" s="12"/>
    </row>
    <row r="54856" spans="2:24" x14ac:dyDescent="0.3">
      <c r="B54856" s="73"/>
      <c r="D54856" s="73"/>
      <c r="P54856" s="73"/>
      <c r="T54856" s="73"/>
      <c r="U54856" s="73"/>
      <c r="V54856" s="73"/>
      <c r="X54856" s="12"/>
    </row>
    <row r="54857" spans="2:24" x14ac:dyDescent="0.3">
      <c r="B54857" s="73"/>
      <c r="D54857" s="73"/>
      <c r="P54857" s="73"/>
      <c r="T54857" s="73"/>
      <c r="U54857" s="73"/>
      <c r="V54857" s="73"/>
      <c r="X54857" s="12"/>
    </row>
    <row r="54858" spans="2:24" x14ac:dyDescent="0.3">
      <c r="B54858" s="73"/>
      <c r="D54858" s="73"/>
      <c r="P54858" s="73"/>
      <c r="T54858" s="73"/>
      <c r="U54858" s="73"/>
      <c r="V54858" s="73"/>
      <c r="X54858" s="12"/>
    </row>
    <row r="54859" spans="2:24" x14ac:dyDescent="0.3">
      <c r="B54859" s="73"/>
      <c r="D54859" s="73"/>
      <c r="P54859" s="73"/>
      <c r="T54859" s="73"/>
      <c r="U54859" s="73"/>
      <c r="V54859" s="73"/>
      <c r="X54859" s="12"/>
    </row>
    <row r="54860" spans="2:24" x14ac:dyDescent="0.3">
      <c r="B54860" s="73"/>
      <c r="D54860" s="73"/>
      <c r="P54860" s="73"/>
      <c r="T54860" s="73"/>
      <c r="U54860" s="73"/>
      <c r="V54860" s="73"/>
      <c r="X54860" s="12"/>
    </row>
    <row r="54861" spans="2:24" x14ac:dyDescent="0.3">
      <c r="B54861" s="73"/>
      <c r="D54861" s="73"/>
      <c r="P54861" s="73"/>
      <c r="T54861" s="73"/>
      <c r="U54861" s="73"/>
      <c r="V54861" s="73"/>
      <c r="X54861" s="12"/>
    </row>
    <row r="54862" spans="2:24" x14ac:dyDescent="0.3">
      <c r="B54862" s="73"/>
      <c r="D54862" s="73"/>
      <c r="P54862" s="73"/>
      <c r="T54862" s="73"/>
      <c r="U54862" s="73"/>
      <c r="V54862" s="73"/>
      <c r="X54862" s="12"/>
    </row>
    <row r="54863" spans="2:24" x14ac:dyDescent="0.3">
      <c r="B54863" s="73"/>
      <c r="D54863" s="73"/>
      <c r="P54863" s="73"/>
      <c r="T54863" s="73"/>
      <c r="U54863" s="73"/>
      <c r="V54863" s="73"/>
      <c r="X54863" s="12"/>
    </row>
    <row r="54864" spans="2:24" x14ac:dyDescent="0.3">
      <c r="B54864" s="73"/>
      <c r="D54864" s="73"/>
      <c r="P54864" s="73"/>
      <c r="T54864" s="73"/>
      <c r="U54864" s="73"/>
      <c r="V54864" s="73"/>
      <c r="X54864" s="12"/>
    </row>
    <row r="54865" spans="2:24" x14ac:dyDescent="0.3">
      <c r="B54865" s="73"/>
      <c r="D54865" s="73"/>
      <c r="P54865" s="73"/>
      <c r="T54865" s="73"/>
      <c r="U54865" s="73"/>
      <c r="V54865" s="73"/>
      <c r="X54865" s="12"/>
    </row>
    <row r="54866" spans="2:24" x14ac:dyDescent="0.3">
      <c r="B54866" s="73"/>
      <c r="D54866" s="73"/>
      <c r="P54866" s="73"/>
      <c r="T54866" s="73"/>
      <c r="U54866" s="73"/>
      <c r="V54866" s="73"/>
      <c r="X54866" s="12"/>
    </row>
    <row r="54867" spans="2:24" x14ac:dyDescent="0.3">
      <c r="B54867" s="73"/>
      <c r="D54867" s="73"/>
      <c r="P54867" s="73"/>
      <c r="T54867" s="73"/>
      <c r="U54867" s="73"/>
      <c r="V54867" s="73"/>
      <c r="X54867" s="12"/>
    </row>
    <row r="54868" spans="2:24" x14ac:dyDescent="0.3">
      <c r="B54868" s="73"/>
      <c r="D54868" s="73"/>
      <c r="P54868" s="73"/>
      <c r="T54868" s="73"/>
      <c r="U54868" s="73"/>
      <c r="V54868" s="73"/>
      <c r="X54868" s="12"/>
    </row>
    <row r="54869" spans="2:24" x14ac:dyDescent="0.3">
      <c r="B54869" s="73"/>
      <c r="D54869" s="73"/>
      <c r="P54869" s="73"/>
      <c r="T54869" s="73"/>
      <c r="U54869" s="73"/>
      <c r="V54869" s="73"/>
      <c r="X54869" s="12"/>
    </row>
    <row r="54870" spans="2:24" x14ac:dyDescent="0.3">
      <c r="B54870" s="73"/>
      <c r="D54870" s="73"/>
      <c r="P54870" s="73"/>
      <c r="T54870" s="73"/>
      <c r="U54870" s="73"/>
      <c r="V54870" s="73"/>
      <c r="X54870" s="12"/>
    </row>
    <row r="54871" spans="2:24" x14ac:dyDescent="0.3">
      <c r="B54871" s="73"/>
      <c r="D54871" s="73"/>
      <c r="P54871" s="73"/>
      <c r="T54871" s="73"/>
      <c r="U54871" s="73"/>
      <c r="V54871" s="73"/>
      <c r="X54871" s="12"/>
    </row>
    <row r="54872" spans="2:24" x14ac:dyDescent="0.3">
      <c r="B54872" s="73"/>
      <c r="D54872" s="73"/>
      <c r="P54872" s="73"/>
      <c r="T54872" s="73"/>
      <c r="U54872" s="73"/>
      <c r="V54872" s="73"/>
      <c r="X54872" s="12"/>
    </row>
    <row r="54873" spans="2:24" x14ac:dyDescent="0.3">
      <c r="B54873" s="73"/>
      <c r="D54873" s="73"/>
      <c r="P54873" s="73"/>
      <c r="T54873" s="73"/>
      <c r="U54873" s="73"/>
      <c r="V54873" s="73"/>
      <c r="X54873" s="12"/>
    </row>
    <row r="54874" spans="2:24" x14ac:dyDescent="0.3">
      <c r="B54874" s="73"/>
      <c r="D54874" s="73"/>
      <c r="P54874" s="73"/>
      <c r="T54874" s="73"/>
      <c r="U54874" s="73"/>
      <c r="V54874" s="73"/>
      <c r="X54874" s="12"/>
    </row>
    <row r="54875" spans="2:24" x14ac:dyDescent="0.3">
      <c r="B54875" s="73"/>
      <c r="D54875" s="73"/>
      <c r="P54875" s="73"/>
      <c r="T54875" s="73"/>
      <c r="U54875" s="73"/>
      <c r="V54875" s="73"/>
      <c r="X54875" s="12"/>
    </row>
    <row r="54876" spans="2:24" x14ac:dyDescent="0.3">
      <c r="B54876" s="73"/>
      <c r="D54876" s="73"/>
      <c r="P54876" s="73"/>
      <c r="T54876" s="73"/>
      <c r="U54876" s="73"/>
      <c r="V54876" s="73"/>
      <c r="X54876" s="12"/>
    </row>
    <row r="54877" spans="2:24" x14ac:dyDescent="0.3">
      <c r="B54877" s="73"/>
      <c r="D54877" s="73"/>
      <c r="P54877" s="73"/>
      <c r="T54877" s="73"/>
      <c r="U54877" s="73"/>
      <c r="V54877" s="73"/>
      <c r="X54877" s="12"/>
    </row>
    <row r="54878" spans="2:24" x14ac:dyDescent="0.3">
      <c r="B54878" s="73"/>
      <c r="D54878" s="73"/>
      <c r="P54878" s="73"/>
      <c r="T54878" s="73"/>
      <c r="U54878" s="73"/>
      <c r="V54878" s="73"/>
      <c r="X54878" s="12"/>
    </row>
    <row r="54879" spans="2:24" x14ac:dyDescent="0.3">
      <c r="B54879" s="73"/>
      <c r="D54879" s="73"/>
      <c r="P54879" s="73"/>
      <c r="T54879" s="73"/>
      <c r="U54879" s="73"/>
      <c r="V54879" s="73"/>
      <c r="X54879" s="12"/>
    </row>
    <row r="54880" spans="2:24" x14ac:dyDescent="0.3">
      <c r="B54880" s="73"/>
      <c r="D54880" s="73"/>
      <c r="P54880" s="73"/>
      <c r="T54880" s="73"/>
      <c r="U54880" s="73"/>
      <c r="V54880" s="73"/>
      <c r="X54880" s="12"/>
    </row>
    <row r="54881" spans="2:24" x14ac:dyDescent="0.3">
      <c r="B54881" s="73"/>
      <c r="D54881" s="73"/>
      <c r="P54881" s="73"/>
      <c r="T54881" s="73"/>
      <c r="U54881" s="73"/>
      <c r="V54881" s="73"/>
      <c r="X54881" s="12"/>
    </row>
    <row r="54882" spans="2:24" x14ac:dyDescent="0.3">
      <c r="B54882" s="73"/>
      <c r="D54882" s="73"/>
      <c r="P54882" s="73"/>
      <c r="T54882" s="73"/>
      <c r="U54882" s="73"/>
      <c r="V54882" s="73"/>
      <c r="X54882" s="12"/>
    </row>
    <row r="54883" spans="2:24" x14ac:dyDescent="0.3">
      <c r="B54883" s="73"/>
      <c r="D54883" s="73"/>
      <c r="P54883" s="73"/>
      <c r="T54883" s="73"/>
      <c r="U54883" s="73"/>
      <c r="V54883" s="73"/>
      <c r="X54883" s="12"/>
    </row>
    <row r="54884" spans="2:24" x14ac:dyDescent="0.3">
      <c r="B54884" s="73"/>
      <c r="D54884" s="73"/>
      <c r="P54884" s="73"/>
      <c r="T54884" s="73"/>
      <c r="U54884" s="73"/>
      <c r="V54884" s="73"/>
      <c r="X54884" s="12"/>
    </row>
    <row r="54885" spans="2:24" x14ac:dyDescent="0.3">
      <c r="B54885" s="73"/>
      <c r="D54885" s="73"/>
      <c r="P54885" s="73"/>
      <c r="T54885" s="73"/>
      <c r="U54885" s="73"/>
      <c r="V54885" s="73"/>
      <c r="X54885" s="12"/>
    </row>
    <row r="54886" spans="2:24" x14ac:dyDescent="0.3">
      <c r="B54886" s="73"/>
      <c r="D54886" s="73"/>
      <c r="P54886" s="73"/>
      <c r="T54886" s="73"/>
      <c r="U54886" s="73"/>
      <c r="V54886" s="73"/>
      <c r="X54886" s="12"/>
    </row>
    <row r="54887" spans="2:24" x14ac:dyDescent="0.3">
      <c r="B54887" s="73"/>
      <c r="D54887" s="73"/>
      <c r="P54887" s="73"/>
      <c r="T54887" s="73"/>
      <c r="U54887" s="73"/>
      <c r="V54887" s="73"/>
      <c r="X54887" s="12"/>
    </row>
    <row r="54888" spans="2:24" x14ac:dyDescent="0.3">
      <c r="B54888" s="73"/>
      <c r="D54888" s="73"/>
      <c r="P54888" s="73"/>
      <c r="T54888" s="73"/>
      <c r="U54888" s="73"/>
      <c r="V54888" s="73"/>
      <c r="X54888" s="12"/>
    </row>
    <row r="54889" spans="2:24" x14ac:dyDescent="0.3">
      <c r="B54889" s="73"/>
      <c r="D54889" s="73"/>
      <c r="P54889" s="73"/>
      <c r="T54889" s="73"/>
      <c r="U54889" s="73"/>
      <c r="V54889" s="73"/>
      <c r="X54889" s="12"/>
    </row>
    <row r="54890" spans="2:24" x14ac:dyDescent="0.3">
      <c r="B54890" s="73"/>
      <c r="D54890" s="73"/>
      <c r="P54890" s="73"/>
      <c r="T54890" s="73"/>
      <c r="U54890" s="73"/>
      <c r="V54890" s="73"/>
      <c r="X54890" s="12"/>
    </row>
    <row r="54891" spans="2:24" x14ac:dyDescent="0.3">
      <c r="B54891" s="73"/>
      <c r="D54891" s="73"/>
      <c r="P54891" s="73"/>
      <c r="T54891" s="73"/>
      <c r="U54891" s="73"/>
      <c r="V54891" s="73"/>
      <c r="X54891" s="12"/>
    </row>
    <row r="54892" spans="2:24" x14ac:dyDescent="0.3">
      <c r="B54892" s="73"/>
      <c r="D54892" s="73"/>
      <c r="P54892" s="73"/>
      <c r="T54892" s="73"/>
      <c r="U54892" s="73"/>
      <c r="V54892" s="73"/>
      <c r="X54892" s="12"/>
    </row>
    <row r="54893" spans="2:24" x14ac:dyDescent="0.3">
      <c r="B54893" s="73"/>
      <c r="D54893" s="73"/>
      <c r="P54893" s="73"/>
      <c r="T54893" s="73"/>
      <c r="U54893" s="73"/>
      <c r="V54893" s="73"/>
      <c r="X54893" s="12"/>
    </row>
    <row r="54894" spans="2:24" x14ac:dyDescent="0.3">
      <c r="B54894" s="73"/>
      <c r="D54894" s="73"/>
      <c r="P54894" s="73"/>
      <c r="T54894" s="73"/>
      <c r="U54894" s="73"/>
      <c r="V54894" s="73"/>
      <c r="X54894" s="12"/>
    </row>
    <row r="54895" spans="2:24" x14ac:dyDescent="0.3">
      <c r="B54895" s="73"/>
      <c r="D54895" s="73"/>
      <c r="P54895" s="73"/>
      <c r="T54895" s="73"/>
      <c r="U54895" s="73"/>
      <c r="V54895" s="73"/>
      <c r="X54895" s="12"/>
    </row>
    <row r="54896" spans="2:24" x14ac:dyDescent="0.3">
      <c r="B54896" s="73"/>
      <c r="D54896" s="73"/>
      <c r="P54896" s="73"/>
      <c r="T54896" s="73"/>
      <c r="U54896" s="73"/>
      <c r="V54896" s="73"/>
      <c r="X54896" s="12"/>
    </row>
    <row r="54897" spans="2:24" x14ac:dyDescent="0.3">
      <c r="B54897" s="73"/>
      <c r="D54897" s="73"/>
      <c r="P54897" s="73"/>
      <c r="T54897" s="73"/>
      <c r="U54897" s="73"/>
      <c r="V54897" s="73"/>
      <c r="X54897" s="12"/>
    </row>
    <row r="54898" spans="2:24" x14ac:dyDescent="0.3">
      <c r="B54898" s="73"/>
      <c r="D54898" s="73"/>
      <c r="P54898" s="73"/>
      <c r="T54898" s="73"/>
      <c r="U54898" s="73"/>
      <c r="V54898" s="73"/>
      <c r="X54898" s="12"/>
    </row>
    <row r="54899" spans="2:24" x14ac:dyDescent="0.3">
      <c r="B54899" s="73"/>
      <c r="D54899" s="73"/>
      <c r="P54899" s="73"/>
      <c r="T54899" s="73"/>
      <c r="U54899" s="73"/>
      <c r="V54899" s="73"/>
      <c r="X54899" s="12"/>
    </row>
    <row r="54900" spans="2:24" x14ac:dyDescent="0.3">
      <c r="B54900" s="73"/>
      <c r="D54900" s="73"/>
      <c r="P54900" s="73"/>
      <c r="T54900" s="73"/>
      <c r="U54900" s="73"/>
      <c r="V54900" s="73"/>
      <c r="X54900" s="12"/>
    </row>
    <row r="54901" spans="2:24" x14ac:dyDescent="0.3">
      <c r="B54901" s="73"/>
      <c r="D54901" s="73"/>
      <c r="P54901" s="73"/>
      <c r="T54901" s="73"/>
      <c r="U54901" s="73"/>
      <c r="V54901" s="73"/>
      <c r="X54901" s="12"/>
    </row>
    <row r="54902" spans="2:24" x14ac:dyDescent="0.3">
      <c r="B54902" s="73"/>
      <c r="D54902" s="73"/>
      <c r="P54902" s="73"/>
      <c r="T54902" s="73"/>
      <c r="U54902" s="73"/>
      <c r="V54902" s="73"/>
      <c r="X54902" s="12"/>
    </row>
    <row r="54903" spans="2:24" x14ac:dyDescent="0.3">
      <c r="B54903" s="73"/>
      <c r="D54903" s="73"/>
      <c r="P54903" s="73"/>
      <c r="T54903" s="73"/>
      <c r="U54903" s="73"/>
      <c r="V54903" s="73"/>
      <c r="X54903" s="12"/>
    </row>
    <row r="54904" spans="2:24" x14ac:dyDescent="0.3">
      <c r="B54904" s="73"/>
      <c r="D54904" s="73"/>
      <c r="P54904" s="73"/>
      <c r="T54904" s="73"/>
      <c r="U54904" s="73"/>
      <c r="V54904" s="73"/>
      <c r="X54904" s="12"/>
    </row>
    <row r="54905" spans="2:24" x14ac:dyDescent="0.3">
      <c r="B54905" s="73"/>
      <c r="D54905" s="73"/>
      <c r="P54905" s="73"/>
      <c r="T54905" s="73"/>
      <c r="U54905" s="73"/>
      <c r="V54905" s="73"/>
      <c r="X54905" s="12"/>
    </row>
    <row r="54906" spans="2:24" x14ac:dyDescent="0.3">
      <c r="B54906" s="73"/>
      <c r="D54906" s="73"/>
      <c r="P54906" s="73"/>
      <c r="T54906" s="73"/>
      <c r="U54906" s="73"/>
      <c r="V54906" s="73"/>
      <c r="X54906" s="12"/>
    </row>
    <row r="54907" spans="2:24" x14ac:dyDescent="0.3">
      <c r="B54907" s="73"/>
      <c r="D54907" s="73"/>
      <c r="P54907" s="73"/>
      <c r="T54907" s="73"/>
      <c r="U54907" s="73"/>
      <c r="V54907" s="73"/>
      <c r="X54907" s="12"/>
    </row>
    <row r="54908" spans="2:24" x14ac:dyDescent="0.3">
      <c r="B54908" s="73"/>
      <c r="D54908" s="73"/>
      <c r="P54908" s="73"/>
      <c r="T54908" s="73"/>
      <c r="U54908" s="73"/>
      <c r="V54908" s="73"/>
      <c r="X54908" s="12"/>
    </row>
    <row r="54909" spans="2:24" x14ac:dyDescent="0.3">
      <c r="B54909" s="73"/>
      <c r="D54909" s="73"/>
      <c r="P54909" s="73"/>
      <c r="T54909" s="73"/>
      <c r="U54909" s="73"/>
      <c r="V54909" s="73"/>
      <c r="X54909" s="12"/>
    </row>
    <row r="54910" spans="2:24" x14ac:dyDescent="0.3">
      <c r="B54910" s="73"/>
      <c r="D54910" s="73"/>
      <c r="P54910" s="73"/>
      <c r="T54910" s="73"/>
      <c r="U54910" s="73"/>
      <c r="V54910" s="73"/>
      <c r="X54910" s="12"/>
    </row>
    <row r="54911" spans="2:24" x14ac:dyDescent="0.3">
      <c r="B54911" s="73"/>
      <c r="D54911" s="73"/>
      <c r="P54911" s="73"/>
      <c r="T54911" s="73"/>
      <c r="U54911" s="73"/>
      <c r="V54911" s="73"/>
      <c r="X54911" s="12"/>
    </row>
    <row r="54912" spans="2:24" x14ac:dyDescent="0.3">
      <c r="B54912" s="73"/>
      <c r="D54912" s="73"/>
      <c r="P54912" s="73"/>
      <c r="T54912" s="73"/>
      <c r="U54912" s="73"/>
      <c r="V54912" s="73"/>
      <c r="X54912" s="12"/>
    </row>
    <row r="54913" spans="2:24" x14ac:dyDescent="0.3">
      <c r="B54913" s="73"/>
      <c r="D54913" s="73"/>
      <c r="P54913" s="73"/>
      <c r="T54913" s="73"/>
      <c r="U54913" s="73"/>
      <c r="V54913" s="73"/>
      <c r="X54913" s="12"/>
    </row>
    <row r="54914" spans="2:24" x14ac:dyDescent="0.3">
      <c r="B54914" s="73"/>
      <c r="D54914" s="73"/>
      <c r="P54914" s="73"/>
      <c r="T54914" s="73"/>
      <c r="U54914" s="73"/>
      <c r="V54914" s="73"/>
      <c r="X54914" s="12"/>
    </row>
    <row r="54915" spans="2:24" x14ac:dyDescent="0.3">
      <c r="B54915" s="73"/>
      <c r="D54915" s="73"/>
      <c r="P54915" s="73"/>
      <c r="T54915" s="73"/>
      <c r="U54915" s="73"/>
      <c r="V54915" s="73"/>
      <c r="X54915" s="12"/>
    </row>
    <row r="54916" spans="2:24" x14ac:dyDescent="0.3">
      <c r="B54916" s="73"/>
      <c r="D54916" s="73"/>
      <c r="P54916" s="73"/>
      <c r="T54916" s="73"/>
      <c r="U54916" s="73"/>
      <c r="V54916" s="73"/>
      <c r="X54916" s="12"/>
    </row>
    <row r="54917" spans="2:24" x14ac:dyDescent="0.3">
      <c r="B54917" s="73"/>
      <c r="D54917" s="73"/>
      <c r="P54917" s="73"/>
      <c r="T54917" s="73"/>
      <c r="U54917" s="73"/>
      <c r="V54917" s="73"/>
      <c r="X54917" s="12"/>
    </row>
    <row r="54918" spans="2:24" x14ac:dyDescent="0.3">
      <c r="B54918" s="73"/>
      <c r="D54918" s="73"/>
      <c r="P54918" s="73"/>
      <c r="T54918" s="73"/>
      <c r="U54918" s="73"/>
      <c r="V54918" s="73"/>
      <c r="X54918" s="12"/>
    </row>
    <row r="54919" spans="2:24" x14ac:dyDescent="0.3">
      <c r="B54919" s="73"/>
      <c r="D54919" s="73"/>
      <c r="P54919" s="73"/>
      <c r="T54919" s="73"/>
      <c r="U54919" s="73"/>
      <c r="V54919" s="73"/>
      <c r="X54919" s="12"/>
    </row>
    <row r="54920" spans="2:24" x14ac:dyDescent="0.3">
      <c r="B54920" s="73"/>
      <c r="D54920" s="73"/>
      <c r="P54920" s="73"/>
      <c r="T54920" s="73"/>
      <c r="U54920" s="73"/>
      <c r="V54920" s="73"/>
      <c r="X54920" s="12"/>
    </row>
    <row r="54921" spans="2:24" x14ac:dyDescent="0.3">
      <c r="B54921" s="73"/>
      <c r="D54921" s="73"/>
      <c r="P54921" s="73"/>
      <c r="T54921" s="73"/>
      <c r="U54921" s="73"/>
      <c r="V54921" s="73"/>
      <c r="X54921" s="12"/>
    </row>
    <row r="54922" spans="2:24" x14ac:dyDescent="0.3">
      <c r="B54922" s="73"/>
      <c r="D54922" s="73"/>
      <c r="P54922" s="73"/>
      <c r="T54922" s="73"/>
      <c r="U54922" s="73"/>
      <c r="V54922" s="73"/>
      <c r="X54922" s="12"/>
    </row>
    <row r="54923" spans="2:24" x14ac:dyDescent="0.3">
      <c r="B54923" s="73"/>
      <c r="D54923" s="73"/>
      <c r="P54923" s="73"/>
      <c r="T54923" s="73"/>
      <c r="U54923" s="73"/>
      <c r="V54923" s="73"/>
      <c r="X54923" s="12"/>
    </row>
    <row r="54924" spans="2:24" x14ac:dyDescent="0.3">
      <c r="B54924" s="73"/>
      <c r="D54924" s="73"/>
      <c r="P54924" s="73"/>
      <c r="T54924" s="73"/>
      <c r="U54924" s="73"/>
      <c r="V54924" s="73"/>
      <c r="X54924" s="12"/>
    </row>
    <row r="54925" spans="2:24" x14ac:dyDescent="0.3">
      <c r="B54925" s="73"/>
      <c r="D54925" s="73"/>
      <c r="P54925" s="73"/>
      <c r="T54925" s="73"/>
      <c r="U54925" s="73"/>
      <c r="V54925" s="73"/>
      <c r="X54925" s="12"/>
    </row>
    <row r="54926" spans="2:24" x14ac:dyDescent="0.3">
      <c r="B54926" s="73"/>
      <c r="D54926" s="73"/>
      <c r="P54926" s="73"/>
      <c r="T54926" s="73"/>
      <c r="U54926" s="73"/>
      <c r="V54926" s="73"/>
      <c r="X54926" s="12"/>
    </row>
    <row r="54927" spans="2:24" x14ac:dyDescent="0.3">
      <c r="B54927" s="73"/>
      <c r="D54927" s="73"/>
      <c r="P54927" s="73"/>
      <c r="T54927" s="73"/>
      <c r="U54927" s="73"/>
      <c r="V54927" s="73"/>
      <c r="X54927" s="12"/>
    </row>
    <row r="54928" spans="2:24" x14ac:dyDescent="0.3">
      <c r="B54928" s="73"/>
      <c r="D54928" s="73"/>
      <c r="P54928" s="73"/>
      <c r="T54928" s="73"/>
      <c r="U54928" s="73"/>
      <c r="V54928" s="73"/>
      <c r="X54928" s="12"/>
    </row>
    <row r="54929" spans="2:24" x14ac:dyDescent="0.3">
      <c r="B54929" s="73"/>
      <c r="D54929" s="73"/>
      <c r="P54929" s="73"/>
      <c r="T54929" s="73"/>
      <c r="U54929" s="73"/>
      <c r="V54929" s="73"/>
      <c r="X54929" s="12"/>
    </row>
    <row r="54930" spans="2:24" x14ac:dyDescent="0.3">
      <c r="B54930" s="73"/>
      <c r="D54930" s="73"/>
      <c r="P54930" s="73"/>
      <c r="T54930" s="73"/>
      <c r="U54930" s="73"/>
      <c r="V54930" s="73"/>
      <c r="X54930" s="12"/>
    </row>
    <row r="54931" spans="2:24" x14ac:dyDescent="0.3">
      <c r="B54931" s="73"/>
      <c r="D54931" s="73"/>
      <c r="P54931" s="73"/>
      <c r="T54931" s="73"/>
      <c r="U54931" s="73"/>
      <c r="V54931" s="73"/>
      <c r="X54931" s="12"/>
    </row>
    <row r="54932" spans="2:24" x14ac:dyDescent="0.3">
      <c r="B54932" s="73"/>
      <c r="D54932" s="73"/>
      <c r="P54932" s="73"/>
      <c r="T54932" s="73"/>
      <c r="U54932" s="73"/>
      <c r="V54932" s="73"/>
      <c r="X54932" s="12"/>
    </row>
    <row r="54933" spans="2:24" x14ac:dyDescent="0.3">
      <c r="B54933" s="73"/>
      <c r="D54933" s="73"/>
      <c r="P54933" s="73"/>
      <c r="T54933" s="73"/>
      <c r="U54933" s="73"/>
      <c r="V54933" s="73"/>
      <c r="X54933" s="12"/>
    </row>
    <row r="54934" spans="2:24" x14ac:dyDescent="0.3">
      <c r="B54934" s="73"/>
      <c r="D54934" s="73"/>
      <c r="P54934" s="73"/>
      <c r="T54934" s="73"/>
      <c r="U54934" s="73"/>
      <c r="V54934" s="73"/>
      <c r="X54934" s="12"/>
    </row>
    <row r="54935" spans="2:24" x14ac:dyDescent="0.3">
      <c r="B54935" s="73"/>
      <c r="D54935" s="73"/>
      <c r="P54935" s="73"/>
      <c r="T54935" s="73"/>
      <c r="U54935" s="73"/>
      <c r="V54935" s="73"/>
      <c r="X54935" s="12"/>
    </row>
    <row r="54936" spans="2:24" x14ac:dyDescent="0.3">
      <c r="B54936" s="73"/>
      <c r="D54936" s="73"/>
      <c r="P54936" s="73"/>
      <c r="T54936" s="73"/>
      <c r="U54936" s="73"/>
      <c r="V54936" s="73"/>
      <c r="X54936" s="12"/>
    </row>
    <row r="54937" spans="2:24" x14ac:dyDescent="0.3">
      <c r="B54937" s="73"/>
      <c r="D54937" s="73"/>
      <c r="P54937" s="73"/>
      <c r="T54937" s="73"/>
      <c r="U54937" s="73"/>
      <c r="V54937" s="73"/>
      <c r="X54937" s="12"/>
    </row>
    <row r="54938" spans="2:24" x14ac:dyDescent="0.3">
      <c r="B54938" s="73"/>
      <c r="D54938" s="73"/>
      <c r="P54938" s="73"/>
      <c r="T54938" s="73"/>
      <c r="U54938" s="73"/>
      <c r="V54938" s="73"/>
      <c r="X54938" s="12"/>
    </row>
    <row r="54939" spans="2:24" x14ac:dyDescent="0.3">
      <c r="B54939" s="73"/>
      <c r="D54939" s="73"/>
      <c r="P54939" s="73"/>
      <c r="T54939" s="73"/>
      <c r="U54939" s="73"/>
      <c r="V54939" s="73"/>
      <c r="X54939" s="12"/>
    </row>
    <row r="54940" spans="2:24" x14ac:dyDescent="0.3">
      <c r="B54940" s="73"/>
      <c r="D54940" s="73"/>
      <c r="P54940" s="73"/>
      <c r="T54940" s="73"/>
      <c r="U54940" s="73"/>
      <c r="V54940" s="73"/>
      <c r="X54940" s="12"/>
    </row>
    <row r="54941" spans="2:24" x14ac:dyDescent="0.3">
      <c r="B54941" s="73"/>
      <c r="D54941" s="73"/>
      <c r="P54941" s="73"/>
      <c r="T54941" s="73"/>
      <c r="U54941" s="73"/>
      <c r="V54941" s="73"/>
      <c r="X54941" s="12"/>
    </row>
    <row r="54942" spans="2:24" x14ac:dyDescent="0.3">
      <c r="B54942" s="73"/>
      <c r="D54942" s="73"/>
      <c r="P54942" s="73"/>
      <c r="T54942" s="73"/>
      <c r="U54942" s="73"/>
      <c r="V54942" s="73"/>
      <c r="X54942" s="12"/>
    </row>
    <row r="54943" spans="2:24" x14ac:dyDescent="0.3">
      <c r="B54943" s="73"/>
      <c r="D54943" s="73"/>
      <c r="P54943" s="73"/>
      <c r="T54943" s="73"/>
      <c r="U54943" s="73"/>
      <c r="V54943" s="73"/>
      <c r="X54943" s="12"/>
    </row>
    <row r="54944" spans="2:24" x14ac:dyDescent="0.3">
      <c r="B54944" s="73"/>
      <c r="D54944" s="73"/>
      <c r="P54944" s="73"/>
      <c r="T54944" s="73"/>
      <c r="U54944" s="73"/>
      <c r="V54944" s="73"/>
      <c r="X54944" s="12"/>
    </row>
    <row r="54945" spans="2:24" x14ac:dyDescent="0.3">
      <c r="B54945" s="73"/>
      <c r="D54945" s="73"/>
      <c r="P54945" s="73"/>
      <c r="T54945" s="73"/>
      <c r="U54945" s="73"/>
      <c r="V54945" s="73"/>
      <c r="X54945" s="12"/>
    </row>
    <row r="54946" spans="2:24" x14ac:dyDescent="0.3">
      <c r="B54946" s="73"/>
      <c r="D54946" s="73"/>
      <c r="P54946" s="73"/>
      <c r="T54946" s="73"/>
      <c r="U54946" s="73"/>
      <c r="V54946" s="73"/>
      <c r="X54946" s="12"/>
    </row>
    <row r="54947" spans="2:24" x14ac:dyDescent="0.3">
      <c r="B54947" s="73"/>
      <c r="D54947" s="73"/>
      <c r="P54947" s="73"/>
      <c r="T54947" s="73"/>
      <c r="U54947" s="73"/>
      <c r="V54947" s="73"/>
      <c r="X54947" s="12"/>
    </row>
    <row r="54948" spans="2:24" x14ac:dyDescent="0.3">
      <c r="B54948" s="73"/>
      <c r="D54948" s="73"/>
      <c r="P54948" s="73"/>
      <c r="T54948" s="73"/>
      <c r="U54948" s="73"/>
      <c r="V54948" s="73"/>
      <c r="X54948" s="12"/>
    </row>
    <row r="54949" spans="2:24" x14ac:dyDescent="0.3">
      <c r="B54949" s="73"/>
      <c r="D54949" s="73"/>
      <c r="P54949" s="73"/>
      <c r="T54949" s="73"/>
      <c r="U54949" s="73"/>
      <c r="V54949" s="73"/>
      <c r="X54949" s="12"/>
    </row>
    <row r="54950" spans="2:24" x14ac:dyDescent="0.3">
      <c r="B54950" s="73"/>
      <c r="D54950" s="73"/>
      <c r="P54950" s="73"/>
      <c r="T54950" s="73"/>
      <c r="U54950" s="73"/>
      <c r="V54950" s="73"/>
      <c r="X54950" s="12"/>
    </row>
    <row r="54951" spans="2:24" x14ac:dyDescent="0.3">
      <c r="B54951" s="73"/>
      <c r="D54951" s="73"/>
      <c r="P54951" s="73"/>
      <c r="T54951" s="73"/>
      <c r="U54951" s="73"/>
      <c r="V54951" s="73"/>
      <c r="X54951" s="12"/>
    </row>
    <row r="54952" spans="2:24" x14ac:dyDescent="0.3">
      <c r="B54952" s="73"/>
      <c r="D54952" s="73"/>
      <c r="P54952" s="73"/>
      <c r="T54952" s="73"/>
      <c r="U54952" s="73"/>
      <c r="V54952" s="73"/>
      <c r="X54952" s="12"/>
    </row>
    <row r="54953" spans="2:24" x14ac:dyDescent="0.3">
      <c r="B54953" s="73"/>
      <c r="D54953" s="73"/>
      <c r="P54953" s="73"/>
      <c r="T54953" s="73"/>
      <c r="U54953" s="73"/>
      <c r="V54953" s="73"/>
      <c r="X54953" s="12"/>
    </row>
    <row r="54954" spans="2:24" x14ac:dyDescent="0.3">
      <c r="B54954" s="73"/>
      <c r="D54954" s="73"/>
      <c r="P54954" s="73"/>
      <c r="T54954" s="73"/>
      <c r="U54954" s="73"/>
      <c r="V54954" s="73"/>
      <c r="X54954" s="12"/>
    </row>
    <row r="54955" spans="2:24" x14ac:dyDescent="0.3">
      <c r="B54955" s="73"/>
      <c r="D54955" s="73"/>
      <c r="P54955" s="73"/>
      <c r="T54955" s="73"/>
      <c r="U54955" s="73"/>
      <c r="V54955" s="73"/>
      <c r="X54955" s="12"/>
    </row>
    <row r="54956" spans="2:24" x14ac:dyDescent="0.3">
      <c r="B54956" s="73"/>
      <c r="D54956" s="73"/>
      <c r="P54956" s="73"/>
      <c r="T54956" s="73"/>
      <c r="U54956" s="73"/>
      <c r="V54956" s="73"/>
      <c r="X54956" s="12"/>
    </row>
    <row r="54957" spans="2:24" x14ac:dyDescent="0.3">
      <c r="B54957" s="73"/>
      <c r="D54957" s="73"/>
      <c r="P54957" s="73"/>
      <c r="T54957" s="73"/>
      <c r="U54957" s="73"/>
      <c r="V54957" s="73"/>
      <c r="X54957" s="12"/>
    </row>
    <row r="54958" spans="2:24" x14ac:dyDescent="0.3">
      <c r="B54958" s="73"/>
      <c r="D54958" s="73"/>
      <c r="P54958" s="73"/>
      <c r="T54958" s="73"/>
      <c r="U54958" s="73"/>
      <c r="V54958" s="73"/>
      <c r="X54958" s="12"/>
    </row>
    <row r="54959" spans="2:24" x14ac:dyDescent="0.3">
      <c r="B54959" s="73"/>
      <c r="D54959" s="73"/>
      <c r="P54959" s="73"/>
      <c r="T54959" s="73"/>
      <c r="U54959" s="73"/>
      <c r="V54959" s="73"/>
      <c r="X54959" s="12"/>
    </row>
    <row r="54960" spans="2:24" x14ac:dyDescent="0.3">
      <c r="B54960" s="73"/>
      <c r="D54960" s="73"/>
      <c r="P54960" s="73"/>
      <c r="T54960" s="73"/>
      <c r="U54960" s="73"/>
      <c r="V54960" s="73"/>
      <c r="X54960" s="12"/>
    </row>
    <row r="54961" spans="2:24" x14ac:dyDescent="0.3">
      <c r="B54961" s="73"/>
      <c r="D54961" s="73"/>
      <c r="P54961" s="73"/>
      <c r="T54961" s="73"/>
      <c r="U54961" s="73"/>
      <c r="V54961" s="73"/>
      <c r="X54961" s="12"/>
    </row>
    <row r="54962" spans="2:24" x14ac:dyDescent="0.3">
      <c r="B54962" s="73"/>
      <c r="D54962" s="73"/>
      <c r="P54962" s="73"/>
      <c r="T54962" s="73"/>
      <c r="U54962" s="73"/>
      <c r="V54962" s="73"/>
      <c r="X54962" s="12"/>
    </row>
    <row r="54963" spans="2:24" x14ac:dyDescent="0.3">
      <c r="B54963" s="73"/>
      <c r="D54963" s="73"/>
      <c r="P54963" s="73"/>
      <c r="T54963" s="73"/>
      <c r="U54963" s="73"/>
      <c r="V54963" s="73"/>
      <c r="X54963" s="12"/>
    </row>
    <row r="54964" spans="2:24" x14ac:dyDescent="0.3">
      <c r="B54964" s="73"/>
      <c r="D54964" s="73"/>
      <c r="P54964" s="73"/>
      <c r="T54964" s="73"/>
      <c r="U54964" s="73"/>
      <c r="V54964" s="73"/>
      <c r="X54964" s="12"/>
    </row>
    <row r="54965" spans="2:24" x14ac:dyDescent="0.3">
      <c r="B54965" s="73"/>
      <c r="D54965" s="73"/>
      <c r="P54965" s="73"/>
      <c r="T54965" s="73"/>
      <c r="U54965" s="73"/>
      <c r="V54965" s="73"/>
      <c r="X54965" s="12"/>
    </row>
    <row r="54966" spans="2:24" x14ac:dyDescent="0.3">
      <c r="B54966" s="73"/>
      <c r="D54966" s="73"/>
      <c r="P54966" s="73"/>
      <c r="T54966" s="73"/>
      <c r="U54966" s="73"/>
      <c r="V54966" s="73"/>
      <c r="X54966" s="12"/>
    </row>
    <row r="54967" spans="2:24" x14ac:dyDescent="0.3">
      <c r="B54967" s="73"/>
      <c r="D54967" s="73"/>
      <c r="P54967" s="73"/>
      <c r="T54967" s="73"/>
      <c r="U54967" s="73"/>
      <c r="V54967" s="73"/>
      <c r="X54967" s="12"/>
    </row>
    <row r="54968" spans="2:24" x14ac:dyDescent="0.3">
      <c r="B54968" s="73"/>
      <c r="D54968" s="73"/>
      <c r="P54968" s="73"/>
      <c r="T54968" s="73"/>
      <c r="U54968" s="73"/>
      <c r="V54968" s="73"/>
      <c r="X54968" s="12"/>
    </row>
    <row r="54969" spans="2:24" x14ac:dyDescent="0.3">
      <c r="B54969" s="73"/>
      <c r="D54969" s="73"/>
      <c r="P54969" s="73"/>
      <c r="T54969" s="73"/>
      <c r="U54969" s="73"/>
      <c r="V54969" s="73"/>
      <c r="X54969" s="12"/>
    </row>
    <row r="54970" spans="2:24" x14ac:dyDescent="0.3">
      <c r="B54970" s="73"/>
      <c r="D54970" s="73"/>
      <c r="P54970" s="73"/>
      <c r="T54970" s="73"/>
      <c r="U54970" s="73"/>
      <c r="V54970" s="73"/>
      <c r="X54970" s="12"/>
    </row>
    <row r="54971" spans="2:24" x14ac:dyDescent="0.3">
      <c r="B54971" s="73"/>
      <c r="D54971" s="73"/>
      <c r="P54971" s="73"/>
      <c r="T54971" s="73"/>
      <c r="U54971" s="73"/>
      <c r="V54971" s="73"/>
      <c r="X54971" s="12"/>
    </row>
    <row r="54972" spans="2:24" x14ac:dyDescent="0.3">
      <c r="B54972" s="73"/>
      <c r="D54972" s="73"/>
      <c r="P54972" s="73"/>
      <c r="T54972" s="73"/>
      <c r="U54972" s="73"/>
      <c r="V54972" s="73"/>
      <c r="X54972" s="12"/>
    </row>
    <row r="54973" spans="2:24" x14ac:dyDescent="0.3">
      <c r="B54973" s="73"/>
      <c r="D54973" s="73"/>
      <c r="P54973" s="73"/>
      <c r="T54973" s="73"/>
      <c r="U54973" s="73"/>
      <c r="V54973" s="73"/>
      <c r="X54973" s="12"/>
    </row>
    <row r="54974" spans="2:24" x14ac:dyDescent="0.3">
      <c r="B54974" s="73"/>
      <c r="D54974" s="73"/>
      <c r="P54974" s="73"/>
      <c r="T54974" s="73"/>
      <c r="U54974" s="73"/>
      <c r="V54974" s="73"/>
      <c r="X54974" s="12"/>
    </row>
    <row r="54975" spans="2:24" x14ac:dyDescent="0.3">
      <c r="B54975" s="73"/>
      <c r="D54975" s="73"/>
      <c r="P54975" s="73"/>
      <c r="T54975" s="73"/>
      <c r="U54975" s="73"/>
      <c r="V54975" s="73"/>
      <c r="X54975" s="12"/>
    </row>
    <row r="54976" spans="2:24" x14ac:dyDescent="0.3">
      <c r="B54976" s="73"/>
      <c r="D54976" s="73"/>
      <c r="P54976" s="73"/>
      <c r="T54976" s="73"/>
      <c r="U54976" s="73"/>
      <c r="V54976" s="73"/>
      <c r="X54976" s="12"/>
    </row>
    <row r="54977" spans="2:24" x14ac:dyDescent="0.3">
      <c r="B54977" s="73"/>
      <c r="D54977" s="73"/>
      <c r="P54977" s="73"/>
      <c r="T54977" s="73"/>
      <c r="U54977" s="73"/>
      <c r="V54977" s="73"/>
      <c r="X54977" s="12"/>
    </row>
    <row r="54978" spans="2:24" x14ac:dyDescent="0.3">
      <c r="B54978" s="73"/>
      <c r="D54978" s="73"/>
      <c r="P54978" s="73"/>
      <c r="T54978" s="73"/>
      <c r="U54978" s="73"/>
      <c r="V54978" s="73"/>
      <c r="X54978" s="12"/>
    </row>
    <row r="54979" spans="2:24" x14ac:dyDescent="0.3">
      <c r="B54979" s="73"/>
      <c r="D54979" s="73"/>
      <c r="P54979" s="73"/>
      <c r="T54979" s="73"/>
      <c r="U54979" s="73"/>
      <c r="V54979" s="73"/>
      <c r="X54979" s="12"/>
    </row>
    <row r="54980" spans="2:24" x14ac:dyDescent="0.3">
      <c r="B54980" s="73"/>
      <c r="D54980" s="73"/>
      <c r="P54980" s="73"/>
      <c r="T54980" s="73"/>
      <c r="U54980" s="73"/>
      <c r="V54980" s="73"/>
      <c r="X54980" s="12"/>
    </row>
    <row r="54981" spans="2:24" x14ac:dyDescent="0.3">
      <c r="B54981" s="73"/>
      <c r="D54981" s="73"/>
      <c r="P54981" s="73"/>
      <c r="T54981" s="73"/>
      <c r="U54981" s="73"/>
      <c r="V54981" s="73"/>
      <c r="X54981" s="12"/>
    </row>
    <row r="54982" spans="2:24" x14ac:dyDescent="0.3">
      <c r="B54982" s="73"/>
      <c r="D54982" s="73"/>
      <c r="P54982" s="73"/>
      <c r="T54982" s="73"/>
      <c r="U54982" s="73"/>
      <c r="V54982" s="73"/>
      <c r="X54982" s="12"/>
    </row>
    <row r="54983" spans="2:24" x14ac:dyDescent="0.3">
      <c r="B54983" s="73"/>
      <c r="D54983" s="73"/>
      <c r="P54983" s="73"/>
      <c r="T54983" s="73"/>
      <c r="U54983" s="73"/>
      <c r="V54983" s="73"/>
      <c r="X54983" s="12"/>
    </row>
    <row r="54984" spans="2:24" x14ac:dyDescent="0.3">
      <c r="B54984" s="73"/>
      <c r="D54984" s="73"/>
      <c r="P54984" s="73"/>
      <c r="T54984" s="73"/>
      <c r="U54984" s="73"/>
      <c r="V54984" s="73"/>
      <c r="X54984" s="12"/>
    </row>
    <row r="54985" spans="2:24" x14ac:dyDescent="0.3">
      <c r="B54985" s="73"/>
      <c r="D54985" s="73"/>
      <c r="P54985" s="73"/>
      <c r="T54985" s="73"/>
      <c r="U54985" s="73"/>
      <c r="V54985" s="73"/>
      <c r="X54985" s="12"/>
    </row>
    <row r="54986" spans="2:24" x14ac:dyDescent="0.3">
      <c r="B54986" s="73"/>
      <c r="D54986" s="73"/>
      <c r="P54986" s="73"/>
      <c r="T54986" s="73"/>
      <c r="U54986" s="73"/>
      <c r="V54986" s="73"/>
      <c r="X54986" s="12"/>
    </row>
    <row r="54987" spans="2:24" x14ac:dyDescent="0.3">
      <c r="B54987" s="73"/>
      <c r="D54987" s="73"/>
      <c r="P54987" s="73"/>
      <c r="T54987" s="73"/>
      <c r="U54987" s="73"/>
      <c r="V54987" s="73"/>
      <c r="X54987" s="12"/>
    </row>
    <row r="54988" spans="2:24" x14ac:dyDescent="0.3">
      <c r="B54988" s="73"/>
      <c r="D54988" s="73"/>
      <c r="P54988" s="73"/>
      <c r="T54988" s="73"/>
      <c r="U54988" s="73"/>
      <c r="V54988" s="73"/>
      <c r="X54988" s="12"/>
    </row>
    <row r="54989" spans="2:24" x14ac:dyDescent="0.3">
      <c r="B54989" s="73"/>
      <c r="D54989" s="73"/>
      <c r="P54989" s="73"/>
      <c r="T54989" s="73"/>
      <c r="U54989" s="73"/>
      <c r="V54989" s="73"/>
      <c r="X54989" s="12"/>
    </row>
    <row r="54990" spans="2:24" x14ac:dyDescent="0.3">
      <c r="B54990" s="73"/>
      <c r="D54990" s="73"/>
      <c r="P54990" s="73"/>
      <c r="T54990" s="73"/>
      <c r="U54990" s="73"/>
      <c r="V54990" s="73"/>
      <c r="X54990" s="12"/>
    </row>
    <row r="54991" spans="2:24" x14ac:dyDescent="0.3">
      <c r="B54991" s="73"/>
      <c r="D54991" s="73"/>
      <c r="P54991" s="73"/>
      <c r="T54991" s="73"/>
      <c r="U54991" s="73"/>
      <c r="V54991" s="73"/>
      <c r="X54991" s="12"/>
    </row>
    <row r="54992" spans="2:24" x14ac:dyDescent="0.3">
      <c r="B54992" s="73"/>
      <c r="D54992" s="73"/>
      <c r="P54992" s="73"/>
      <c r="T54992" s="73"/>
      <c r="U54992" s="73"/>
      <c r="V54992" s="73"/>
      <c r="X54992" s="12"/>
    </row>
    <row r="54993" spans="2:24" x14ac:dyDescent="0.3">
      <c r="B54993" s="73"/>
      <c r="D54993" s="73"/>
      <c r="P54993" s="73"/>
      <c r="T54993" s="73"/>
      <c r="U54993" s="73"/>
      <c r="V54993" s="73"/>
      <c r="X54993" s="12"/>
    </row>
    <row r="54994" spans="2:24" x14ac:dyDescent="0.3">
      <c r="B54994" s="73"/>
      <c r="D54994" s="73"/>
      <c r="P54994" s="73"/>
      <c r="T54994" s="73"/>
      <c r="U54994" s="73"/>
      <c r="V54994" s="73"/>
      <c r="X54994" s="12"/>
    </row>
    <row r="54995" spans="2:24" x14ac:dyDescent="0.3">
      <c r="B54995" s="73"/>
      <c r="D54995" s="73"/>
      <c r="P54995" s="73"/>
      <c r="T54995" s="73"/>
      <c r="U54995" s="73"/>
      <c r="V54995" s="73"/>
      <c r="X54995" s="12"/>
    </row>
    <row r="54996" spans="2:24" x14ac:dyDescent="0.3">
      <c r="B54996" s="73"/>
      <c r="D54996" s="73"/>
      <c r="P54996" s="73"/>
      <c r="T54996" s="73"/>
      <c r="U54996" s="73"/>
      <c r="V54996" s="73"/>
      <c r="X54996" s="12"/>
    </row>
    <row r="54997" spans="2:24" x14ac:dyDescent="0.3">
      <c r="B54997" s="73"/>
      <c r="D54997" s="73"/>
      <c r="P54997" s="73"/>
      <c r="T54997" s="73"/>
      <c r="U54997" s="73"/>
      <c r="V54997" s="73"/>
      <c r="X54997" s="12"/>
    </row>
    <row r="54998" spans="2:24" x14ac:dyDescent="0.3">
      <c r="B54998" s="73"/>
      <c r="D54998" s="73"/>
      <c r="P54998" s="73"/>
      <c r="T54998" s="73"/>
      <c r="U54998" s="73"/>
      <c r="V54998" s="73"/>
      <c r="X54998" s="12"/>
    </row>
    <row r="54999" spans="2:24" x14ac:dyDescent="0.3">
      <c r="B54999" s="73"/>
      <c r="D54999" s="73"/>
      <c r="P54999" s="73"/>
      <c r="T54999" s="73"/>
      <c r="U54999" s="73"/>
      <c r="V54999" s="73"/>
      <c r="X54999" s="12"/>
    </row>
    <row r="55000" spans="2:24" x14ac:dyDescent="0.3">
      <c r="B55000" s="73"/>
      <c r="D55000" s="73"/>
      <c r="P55000" s="73"/>
      <c r="T55000" s="73"/>
      <c r="U55000" s="73"/>
      <c r="V55000" s="73"/>
      <c r="X55000" s="12"/>
    </row>
    <row r="55001" spans="2:24" x14ac:dyDescent="0.3">
      <c r="B55001" s="73"/>
      <c r="D55001" s="73"/>
      <c r="P55001" s="73"/>
      <c r="T55001" s="73"/>
      <c r="U55001" s="73"/>
      <c r="V55001" s="73"/>
      <c r="X55001" s="12"/>
    </row>
    <row r="55002" spans="2:24" x14ac:dyDescent="0.3">
      <c r="B55002" s="73"/>
      <c r="D55002" s="73"/>
      <c r="P55002" s="73"/>
      <c r="T55002" s="73"/>
      <c r="U55002" s="73"/>
      <c r="V55002" s="73"/>
      <c r="X55002" s="12"/>
    </row>
    <row r="55003" spans="2:24" x14ac:dyDescent="0.3">
      <c r="B55003" s="73"/>
      <c r="D55003" s="73"/>
      <c r="P55003" s="73"/>
      <c r="T55003" s="73"/>
      <c r="U55003" s="73"/>
      <c r="V55003" s="73"/>
      <c r="X55003" s="12"/>
    </row>
    <row r="55004" spans="2:24" x14ac:dyDescent="0.3">
      <c r="B55004" s="73"/>
      <c r="D55004" s="73"/>
      <c r="P55004" s="73"/>
      <c r="T55004" s="73"/>
      <c r="U55004" s="73"/>
      <c r="V55004" s="73"/>
      <c r="X55004" s="12"/>
    </row>
    <row r="55005" spans="2:24" x14ac:dyDescent="0.3">
      <c r="B55005" s="73"/>
      <c r="D55005" s="73"/>
      <c r="P55005" s="73"/>
      <c r="T55005" s="73"/>
      <c r="U55005" s="73"/>
      <c r="V55005" s="73"/>
      <c r="X55005" s="12"/>
    </row>
    <row r="55006" spans="2:24" x14ac:dyDescent="0.3">
      <c r="B55006" s="73"/>
      <c r="D55006" s="73"/>
      <c r="P55006" s="73"/>
      <c r="T55006" s="73"/>
      <c r="U55006" s="73"/>
      <c r="V55006" s="73"/>
      <c r="X55006" s="12"/>
    </row>
    <row r="55007" spans="2:24" x14ac:dyDescent="0.3">
      <c r="B55007" s="73"/>
      <c r="D55007" s="73"/>
      <c r="P55007" s="73"/>
      <c r="T55007" s="73"/>
      <c r="U55007" s="73"/>
      <c r="V55007" s="73"/>
      <c r="X55007" s="12"/>
    </row>
    <row r="55008" spans="2:24" x14ac:dyDescent="0.3">
      <c r="B55008" s="73"/>
      <c r="D55008" s="73"/>
      <c r="P55008" s="73"/>
      <c r="T55008" s="73"/>
      <c r="U55008" s="73"/>
      <c r="V55008" s="73"/>
      <c r="X55008" s="12"/>
    </row>
    <row r="55009" spans="2:24" x14ac:dyDescent="0.3">
      <c r="B55009" s="73"/>
      <c r="D55009" s="73"/>
      <c r="P55009" s="73"/>
      <c r="T55009" s="73"/>
      <c r="U55009" s="73"/>
      <c r="V55009" s="73"/>
      <c r="X55009" s="12"/>
    </row>
    <row r="55010" spans="2:24" x14ac:dyDescent="0.3">
      <c r="B55010" s="73"/>
      <c r="D55010" s="73"/>
      <c r="P55010" s="73"/>
      <c r="T55010" s="73"/>
      <c r="U55010" s="73"/>
      <c r="V55010" s="73"/>
      <c r="X55010" s="12"/>
    </row>
    <row r="55011" spans="2:24" x14ac:dyDescent="0.3">
      <c r="B55011" s="73"/>
      <c r="D55011" s="73"/>
      <c r="P55011" s="73"/>
      <c r="T55011" s="73"/>
      <c r="U55011" s="73"/>
      <c r="V55011" s="73"/>
      <c r="X55011" s="12"/>
    </row>
    <row r="55012" spans="2:24" x14ac:dyDescent="0.3">
      <c r="B55012" s="73"/>
      <c r="D55012" s="73"/>
      <c r="P55012" s="73"/>
      <c r="T55012" s="73"/>
      <c r="U55012" s="73"/>
      <c r="V55012" s="73"/>
      <c r="X55012" s="12"/>
    </row>
    <row r="55013" spans="2:24" x14ac:dyDescent="0.3">
      <c r="B55013" s="73"/>
      <c r="D55013" s="73"/>
      <c r="P55013" s="73"/>
      <c r="T55013" s="73"/>
      <c r="U55013" s="73"/>
      <c r="V55013" s="73"/>
      <c r="X55013" s="12"/>
    </row>
    <row r="55014" spans="2:24" x14ac:dyDescent="0.3">
      <c r="B55014" s="73"/>
      <c r="D55014" s="73"/>
      <c r="P55014" s="73"/>
      <c r="T55014" s="73"/>
      <c r="U55014" s="73"/>
      <c r="V55014" s="73"/>
      <c r="X55014" s="12"/>
    </row>
    <row r="55015" spans="2:24" x14ac:dyDescent="0.3">
      <c r="B55015" s="73"/>
      <c r="D55015" s="73"/>
      <c r="P55015" s="73"/>
      <c r="T55015" s="73"/>
      <c r="U55015" s="73"/>
      <c r="V55015" s="73"/>
      <c r="X55015" s="12"/>
    </row>
    <row r="55016" spans="2:24" x14ac:dyDescent="0.3">
      <c r="B55016" s="73"/>
      <c r="D55016" s="73"/>
      <c r="P55016" s="73"/>
      <c r="T55016" s="73"/>
      <c r="U55016" s="73"/>
      <c r="V55016" s="73"/>
      <c r="X55016" s="12"/>
    </row>
    <row r="55017" spans="2:24" x14ac:dyDescent="0.3">
      <c r="B55017" s="73"/>
      <c r="D55017" s="73"/>
      <c r="P55017" s="73"/>
      <c r="T55017" s="73"/>
      <c r="U55017" s="73"/>
      <c r="V55017" s="73"/>
      <c r="X55017" s="12"/>
    </row>
    <row r="55018" spans="2:24" x14ac:dyDescent="0.3">
      <c r="B55018" s="73"/>
      <c r="D55018" s="73"/>
      <c r="P55018" s="73"/>
      <c r="T55018" s="73"/>
      <c r="U55018" s="73"/>
      <c r="V55018" s="73"/>
      <c r="X55018" s="12"/>
    </row>
    <row r="55019" spans="2:24" x14ac:dyDescent="0.3">
      <c r="B55019" s="73"/>
      <c r="D55019" s="73"/>
      <c r="P55019" s="73"/>
      <c r="T55019" s="73"/>
      <c r="U55019" s="73"/>
      <c r="V55019" s="73"/>
      <c r="X55019" s="12"/>
    </row>
    <row r="55020" spans="2:24" x14ac:dyDescent="0.3">
      <c r="B55020" s="73"/>
      <c r="D55020" s="73"/>
      <c r="P55020" s="73"/>
      <c r="T55020" s="73"/>
      <c r="U55020" s="73"/>
      <c r="V55020" s="73"/>
      <c r="X55020" s="12"/>
    </row>
    <row r="55021" spans="2:24" x14ac:dyDescent="0.3">
      <c r="B55021" s="73"/>
      <c r="D55021" s="73"/>
      <c r="P55021" s="73"/>
      <c r="T55021" s="73"/>
      <c r="U55021" s="73"/>
      <c r="V55021" s="73"/>
      <c r="X55021" s="12"/>
    </row>
    <row r="55022" spans="2:24" x14ac:dyDescent="0.3">
      <c r="B55022" s="73"/>
      <c r="D55022" s="73"/>
      <c r="P55022" s="73"/>
      <c r="T55022" s="73"/>
      <c r="U55022" s="73"/>
      <c r="V55022" s="73"/>
      <c r="X55022" s="12"/>
    </row>
    <row r="55023" spans="2:24" x14ac:dyDescent="0.3">
      <c r="B55023" s="73"/>
      <c r="D55023" s="73"/>
      <c r="P55023" s="73"/>
      <c r="T55023" s="73"/>
      <c r="U55023" s="73"/>
      <c r="V55023" s="73"/>
      <c r="X55023" s="12"/>
    </row>
    <row r="55024" spans="2:24" x14ac:dyDescent="0.3">
      <c r="B55024" s="73"/>
      <c r="D55024" s="73"/>
      <c r="P55024" s="73"/>
      <c r="T55024" s="73"/>
      <c r="U55024" s="73"/>
      <c r="V55024" s="73"/>
      <c r="X55024" s="12"/>
    </row>
    <row r="55025" spans="2:24" x14ac:dyDescent="0.3">
      <c r="B55025" s="73"/>
      <c r="D55025" s="73"/>
      <c r="P55025" s="73"/>
      <c r="T55025" s="73"/>
      <c r="U55025" s="73"/>
      <c r="V55025" s="73"/>
      <c r="X55025" s="12"/>
    </row>
    <row r="55026" spans="2:24" x14ac:dyDescent="0.3">
      <c r="B55026" s="73"/>
      <c r="D55026" s="73"/>
      <c r="P55026" s="73"/>
      <c r="T55026" s="73"/>
      <c r="U55026" s="73"/>
      <c r="V55026" s="73"/>
      <c r="X55026" s="12"/>
    </row>
    <row r="55027" spans="2:24" x14ac:dyDescent="0.3">
      <c r="B55027" s="73"/>
      <c r="D55027" s="73"/>
      <c r="P55027" s="73"/>
      <c r="T55027" s="73"/>
      <c r="U55027" s="73"/>
      <c r="V55027" s="73"/>
      <c r="X55027" s="12"/>
    </row>
    <row r="55028" spans="2:24" x14ac:dyDescent="0.3">
      <c r="B55028" s="73"/>
      <c r="D55028" s="73"/>
      <c r="P55028" s="73"/>
      <c r="T55028" s="73"/>
      <c r="U55028" s="73"/>
      <c r="V55028" s="73"/>
      <c r="X55028" s="12"/>
    </row>
    <row r="55029" spans="2:24" x14ac:dyDescent="0.3">
      <c r="B55029" s="73"/>
      <c r="D55029" s="73"/>
      <c r="P55029" s="73"/>
      <c r="T55029" s="73"/>
      <c r="U55029" s="73"/>
      <c r="V55029" s="73"/>
      <c r="X55029" s="12"/>
    </row>
    <row r="55030" spans="2:24" x14ac:dyDescent="0.3">
      <c r="B55030" s="73"/>
      <c r="D55030" s="73"/>
      <c r="P55030" s="73"/>
      <c r="T55030" s="73"/>
      <c r="U55030" s="73"/>
      <c r="V55030" s="73"/>
      <c r="X55030" s="12"/>
    </row>
    <row r="55031" spans="2:24" x14ac:dyDescent="0.3">
      <c r="B55031" s="73"/>
      <c r="D55031" s="73"/>
      <c r="P55031" s="73"/>
      <c r="T55031" s="73"/>
      <c r="U55031" s="73"/>
      <c r="V55031" s="73"/>
      <c r="X55031" s="12"/>
    </row>
    <row r="55032" spans="2:24" x14ac:dyDescent="0.3">
      <c r="B55032" s="73"/>
      <c r="D55032" s="73"/>
      <c r="P55032" s="73"/>
      <c r="T55032" s="73"/>
      <c r="U55032" s="73"/>
      <c r="V55032" s="73"/>
      <c r="X55032" s="12"/>
    </row>
    <row r="55033" spans="2:24" x14ac:dyDescent="0.3">
      <c r="B55033" s="73"/>
      <c r="D55033" s="73"/>
      <c r="P55033" s="73"/>
      <c r="T55033" s="73"/>
      <c r="U55033" s="73"/>
      <c r="V55033" s="73"/>
      <c r="X55033" s="12"/>
    </row>
    <row r="55034" spans="2:24" x14ac:dyDescent="0.3">
      <c r="B55034" s="73"/>
      <c r="D55034" s="73"/>
      <c r="P55034" s="73"/>
      <c r="T55034" s="73"/>
      <c r="U55034" s="73"/>
      <c r="V55034" s="73"/>
      <c r="X55034" s="12"/>
    </row>
    <row r="55035" spans="2:24" x14ac:dyDescent="0.3">
      <c r="B55035" s="73"/>
      <c r="D55035" s="73"/>
      <c r="P55035" s="73"/>
      <c r="T55035" s="73"/>
      <c r="U55035" s="73"/>
      <c r="V55035" s="73"/>
      <c r="X55035" s="12"/>
    </row>
    <row r="55036" spans="2:24" x14ac:dyDescent="0.3">
      <c r="B55036" s="73"/>
      <c r="D55036" s="73"/>
      <c r="P55036" s="73"/>
      <c r="T55036" s="73"/>
      <c r="U55036" s="73"/>
      <c r="V55036" s="73"/>
      <c r="X55036" s="12"/>
    </row>
    <row r="55037" spans="2:24" x14ac:dyDescent="0.3">
      <c r="B55037" s="73"/>
      <c r="D55037" s="73"/>
      <c r="P55037" s="73"/>
      <c r="T55037" s="73"/>
      <c r="U55037" s="73"/>
      <c r="V55037" s="73"/>
      <c r="X55037" s="12"/>
    </row>
    <row r="55038" spans="2:24" x14ac:dyDescent="0.3">
      <c r="B55038" s="73"/>
      <c r="D55038" s="73"/>
      <c r="P55038" s="73"/>
      <c r="T55038" s="73"/>
      <c r="U55038" s="73"/>
      <c r="V55038" s="73"/>
      <c r="X55038" s="12"/>
    </row>
    <row r="55039" spans="2:24" x14ac:dyDescent="0.3">
      <c r="B55039" s="73"/>
      <c r="D55039" s="73"/>
      <c r="P55039" s="73"/>
      <c r="T55039" s="73"/>
      <c r="U55039" s="73"/>
      <c r="V55039" s="73"/>
      <c r="X55039" s="12"/>
    </row>
    <row r="55040" spans="2:24" x14ac:dyDescent="0.3">
      <c r="B55040" s="73"/>
      <c r="D55040" s="73"/>
      <c r="P55040" s="73"/>
      <c r="T55040" s="73"/>
      <c r="U55040" s="73"/>
      <c r="V55040" s="73"/>
      <c r="X55040" s="12"/>
    </row>
    <row r="55041" spans="2:24" x14ac:dyDescent="0.3">
      <c r="B55041" s="73"/>
      <c r="D55041" s="73"/>
      <c r="P55041" s="73"/>
      <c r="T55041" s="73"/>
      <c r="U55041" s="73"/>
      <c r="V55041" s="73"/>
      <c r="X55041" s="12"/>
    </row>
    <row r="55042" spans="2:24" x14ac:dyDescent="0.3">
      <c r="B55042" s="73"/>
      <c r="D55042" s="73"/>
      <c r="P55042" s="73"/>
      <c r="T55042" s="73"/>
      <c r="U55042" s="73"/>
      <c r="V55042" s="73"/>
      <c r="X55042" s="12"/>
    </row>
    <row r="55043" spans="2:24" x14ac:dyDescent="0.3">
      <c r="B55043" s="73"/>
      <c r="D55043" s="73"/>
      <c r="P55043" s="73"/>
      <c r="T55043" s="73"/>
      <c r="U55043" s="73"/>
      <c r="V55043" s="73"/>
      <c r="X55043" s="12"/>
    </row>
    <row r="55044" spans="2:24" x14ac:dyDescent="0.3">
      <c r="B55044" s="73"/>
      <c r="D55044" s="73"/>
      <c r="P55044" s="73"/>
      <c r="T55044" s="73"/>
      <c r="U55044" s="73"/>
      <c r="V55044" s="73"/>
      <c r="X55044" s="12"/>
    </row>
    <row r="55045" spans="2:24" x14ac:dyDescent="0.3">
      <c r="B55045" s="73"/>
      <c r="D55045" s="73"/>
      <c r="P55045" s="73"/>
      <c r="T55045" s="73"/>
      <c r="U55045" s="73"/>
      <c r="V55045" s="73"/>
      <c r="X55045" s="12"/>
    </row>
    <row r="55046" spans="2:24" x14ac:dyDescent="0.3">
      <c r="B55046" s="73"/>
      <c r="D55046" s="73"/>
      <c r="P55046" s="73"/>
      <c r="T55046" s="73"/>
      <c r="U55046" s="73"/>
      <c r="V55046" s="73"/>
      <c r="X55046" s="12"/>
    </row>
    <row r="55047" spans="2:24" x14ac:dyDescent="0.3">
      <c r="B55047" s="73"/>
      <c r="D55047" s="73"/>
      <c r="P55047" s="73"/>
      <c r="T55047" s="73"/>
      <c r="U55047" s="73"/>
      <c r="V55047" s="73"/>
      <c r="X55047" s="12"/>
    </row>
    <row r="55048" spans="2:24" x14ac:dyDescent="0.3">
      <c r="B55048" s="73"/>
      <c r="D55048" s="73"/>
      <c r="P55048" s="73"/>
      <c r="T55048" s="73"/>
      <c r="U55048" s="73"/>
      <c r="V55048" s="73"/>
      <c r="X55048" s="12"/>
    </row>
    <row r="55049" spans="2:24" x14ac:dyDescent="0.3">
      <c r="B55049" s="73"/>
      <c r="D55049" s="73"/>
      <c r="P55049" s="73"/>
      <c r="T55049" s="73"/>
      <c r="U55049" s="73"/>
      <c r="V55049" s="73"/>
      <c r="X55049" s="12"/>
    </row>
    <row r="55050" spans="2:24" x14ac:dyDescent="0.3">
      <c r="B55050" s="73"/>
      <c r="D55050" s="73"/>
      <c r="P55050" s="73"/>
      <c r="T55050" s="73"/>
      <c r="U55050" s="73"/>
      <c r="V55050" s="73"/>
      <c r="X55050" s="12"/>
    </row>
    <row r="55051" spans="2:24" x14ac:dyDescent="0.3">
      <c r="B55051" s="73"/>
      <c r="D55051" s="73"/>
      <c r="P55051" s="73"/>
      <c r="T55051" s="73"/>
      <c r="U55051" s="73"/>
      <c r="V55051" s="73"/>
      <c r="X55051" s="12"/>
    </row>
    <row r="55052" spans="2:24" x14ac:dyDescent="0.3">
      <c r="B55052" s="73"/>
      <c r="D55052" s="73"/>
      <c r="P55052" s="73"/>
      <c r="T55052" s="73"/>
      <c r="U55052" s="73"/>
      <c r="V55052" s="73"/>
      <c r="X55052" s="12"/>
    </row>
    <row r="55053" spans="2:24" x14ac:dyDescent="0.3">
      <c r="B55053" s="73"/>
      <c r="D55053" s="73"/>
      <c r="P55053" s="73"/>
      <c r="T55053" s="73"/>
      <c r="U55053" s="73"/>
      <c r="V55053" s="73"/>
      <c r="X55053" s="12"/>
    </row>
    <row r="55054" spans="2:24" x14ac:dyDescent="0.3">
      <c r="B55054" s="73"/>
      <c r="D55054" s="73"/>
      <c r="P55054" s="73"/>
      <c r="T55054" s="73"/>
      <c r="U55054" s="73"/>
      <c r="V55054" s="73"/>
      <c r="X55054" s="12"/>
    </row>
    <row r="55055" spans="2:24" x14ac:dyDescent="0.3">
      <c r="B55055" s="73"/>
      <c r="D55055" s="73"/>
      <c r="P55055" s="73"/>
      <c r="T55055" s="73"/>
      <c r="U55055" s="73"/>
      <c r="V55055" s="73"/>
      <c r="X55055" s="12"/>
    </row>
    <row r="55056" spans="2:24" x14ac:dyDescent="0.3">
      <c r="B55056" s="73"/>
      <c r="D55056" s="73"/>
      <c r="P55056" s="73"/>
      <c r="T55056" s="73"/>
      <c r="U55056" s="73"/>
      <c r="V55056" s="73"/>
      <c r="X55056" s="12"/>
    </row>
    <row r="55057" spans="2:24" x14ac:dyDescent="0.3">
      <c r="B55057" s="73"/>
      <c r="D55057" s="73"/>
      <c r="P55057" s="73"/>
      <c r="T55057" s="73"/>
      <c r="U55057" s="73"/>
      <c r="V55057" s="73"/>
      <c r="X55057" s="12"/>
    </row>
    <row r="55058" spans="2:24" x14ac:dyDescent="0.3">
      <c r="B55058" s="73"/>
      <c r="D55058" s="73"/>
      <c r="P55058" s="73"/>
      <c r="T55058" s="73"/>
      <c r="U55058" s="73"/>
      <c r="V55058" s="73"/>
      <c r="X55058" s="12"/>
    </row>
    <row r="55059" spans="2:24" x14ac:dyDescent="0.3">
      <c r="B55059" s="73"/>
      <c r="D55059" s="73"/>
      <c r="P55059" s="73"/>
      <c r="T55059" s="73"/>
      <c r="U55059" s="73"/>
      <c r="V55059" s="73"/>
      <c r="X55059" s="12"/>
    </row>
    <row r="55060" spans="2:24" x14ac:dyDescent="0.3">
      <c r="B55060" s="73"/>
      <c r="D55060" s="73"/>
      <c r="P55060" s="73"/>
      <c r="T55060" s="73"/>
      <c r="U55060" s="73"/>
      <c r="V55060" s="73"/>
      <c r="X55060" s="12"/>
    </row>
    <row r="55061" spans="2:24" x14ac:dyDescent="0.3">
      <c r="B55061" s="73"/>
      <c r="D55061" s="73"/>
      <c r="P55061" s="73"/>
      <c r="T55061" s="73"/>
      <c r="U55061" s="73"/>
      <c r="V55061" s="73"/>
      <c r="X55061" s="12"/>
    </row>
    <row r="55062" spans="2:24" x14ac:dyDescent="0.3">
      <c r="B55062" s="73"/>
      <c r="D55062" s="73"/>
      <c r="P55062" s="73"/>
      <c r="T55062" s="73"/>
      <c r="U55062" s="73"/>
      <c r="V55062" s="73"/>
      <c r="X55062" s="12"/>
    </row>
    <row r="55063" spans="2:24" x14ac:dyDescent="0.3">
      <c r="B55063" s="73"/>
      <c r="D55063" s="73"/>
      <c r="P55063" s="73"/>
      <c r="T55063" s="73"/>
      <c r="U55063" s="73"/>
      <c r="V55063" s="73"/>
      <c r="X55063" s="12"/>
    </row>
    <row r="55064" spans="2:24" x14ac:dyDescent="0.3">
      <c r="B55064" s="73"/>
      <c r="D55064" s="73"/>
      <c r="P55064" s="73"/>
      <c r="T55064" s="73"/>
      <c r="U55064" s="73"/>
      <c r="V55064" s="73"/>
      <c r="X55064" s="12"/>
    </row>
    <row r="55065" spans="2:24" x14ac:dyDescent="0.3">
      <c r="B55065" s="73"/>
      <c r="D55065" s="73"/>
      <c r="P55065" s="73"/>
      <c r="T55065" s="73"/>
      <c r="U55065" s="73"/>
      <c r="V55065" s="73"/>
      <c r="X55065" s="12"/>
    </row>
    <row r="55066" spans="2:24" x14ac:dyDescent="0.3">
      <c r="B55066" s="73"/>
      <c r="D55066" s="73"/>
      <c r="P55066" s="73"/>
      <c r="T55066" s="73"/>
      <c r="U55066" s="73"/>
      <c r="V55066" s="73"/>
      <c r="X55066" s="12"/>
    </row>
    <row r="55067" spans="2:24" x14ac:dyDescent="0.3">
      <c r="B55067" s="73"/>
      <c r="D55067" s="73"/>
      <c r="P55067" s="73"/>
      <c r="T55067" s="73"/>
      <c r="U55067" s="73"/>
      <c r="V55067" s="73"/>
      <c r="X55067" s="12"/>
    </row>
    <row r="55068" spans="2:24" x14ac:dyDescent="0.3">
      <c r="B55068" s="73"/>
      <c r="D55068" s="73"/>
      <c r="P55068" s="73"/>
      <c r="T55068" s="73"/>
      <c r="U55068" s="73"/>
      <c r="V55068" s="73"/>
      <c r="X55068" s="12"/>
    </row>
    <row r="55069" spans="2:24" x14ac:dyDescent="0.3">
      <c r="B55069" s="73"/>
      <c r="D55069" s="73"/>
      <c r="P55069" s="73"/>
      <c r="T55069" s="73"/>
      <c r="U55069" s="73"/>
      <c r="V55069" s="73"/>
      <c r="X55069" s="12"/>
    </row>
    <row r="55070" spans="2:24" x14ac:dyDescent="0.3">
      <c r="B55070" s="73"/>
      <c r="D55070" s="73"/>
      <c r="P55070" s="73"/>
      <c r="T55070" s="73"/>
      <c r="U55070" s="73"/>
      <c r="V55070" s="73"/>
      <c r="X55070" s="12"/>
    </row>
    <row r="55071" spans="2:24" x14ac:dyDescent="0.3">
      <c r="B55071" s="73"/>
      <c r="D55071" s="73"/>
      <c r="P55071" s="73"/>
      <c r="T55071" s="73"/>
      <c r="U55071" s="73"/>
      <c r="V55071" s="73"/>
      <c r="X55071" s="12"/>
    </row>
    <row r="55072" spans="2:24" x14ac:dyDescent="0.3">
      <c r="B55072" s="73"/>
      <c r="D55072" s="73"/>
      <c r="P55072" s="73"/>
      <c r="T55072" s="73"/>
      <c r="U55072" s="73"/>
      <c r="V55072" s="73"/>
      <c r="X55072" s="12"/>
    </row>
    <row r="55073" spans="2:24" x14ac:dyDescent="0.3">
      <c r="B55073" s="73"/>
      <c r="D55073" s="73"/>
      <c r="P55073" s="73"/>
      <c r="T55073" s="73"/>
      <c r="U55073" s="73"/>
      <c r="V55073" s="73"/>
      <c r="X55073" s="12"/>
    </row>
    <row r="55074" spans="2:24" x14ac:dyDescent="0.3">
      <c r="B55074" s="73"/>
      <c r="D55074" s="73"/>
      <c r="P55074" s="73"/>
      <c r="T55074" s="73"/>
      <c r="U55074" s="73"/>
      <c r="V55074" s="73"/>
      <c r="X55074" s="12"/>
    </row>
    <row r="55075" spans="2:24" x14ac:dyDescent="0.3">
      <c r="B55075" s="73"/>
      <c r="D55075" s="73"/>
      <c r="P55075" s="73"/>
      <c r="T55075" s="73"/>
      <c r="U55075" s="73"/>
      <c r="V55075" s="73"/>
      <c r="X55075" s="12"/>
    </row>
    <row r="55076" spans="2:24" x14ac:dyDescent="0.3">
      <c r="B55076" s="73"/>
      <c r="D55076" s="73"/>
      <c r="P55076" s="73"/>
      <c r="T55076" s="73"/>
      <c r="U55076" s="73"/>
      <c r="V55076" s="73"/>
      <c r="X55076" s="12"/>
    </row>
    <row r="55077" spans="2:24" x14ac:dyDescent="0.3">
      <c r="B55077" s="73"/>
      <c r="D55077" s="73"/>
      <c r="P55077" s="73"/>
      <c r="T55077" s="73"/>
      <c r="U55077" s="73"/>
      <c r="V55077" s="73"/>
      <c r="X55077" s="12"/>
    </row>
    <row r="55078" spans="2:24" x14ac:dyDescent="0.3">
      <c r="B55078" s="73"/>
      <c r="D55078" s="73"/>
      <c r="P55078" s="73"/>
      <c r="T55078" s="73"/>
      <c r="U55078" s="73"/>
      <c r="V55078" s="73"/>
      <c r="X55078" s="12"/>
    </row>
    <row r="55079" spans="2:24" x14ac:dyDescent="0.3">
      <c r="B55079" s="73"/>
      <c r="D55079" s="73"/>
      <c r="P55079" s="73"/>
      <c r="T55079" s="73"/>
      <c r="U55079" s="73"/>
      <c r="V55079" s="73"/>
      <c r="X55079" s="12"/>
    </row>
    <row r="55080" spans="2:24" x14ac:dyDescent="0.3">
      <c r="B55080" s="73"/>
      <c r="D55080" s="73"/>
      <c r="P55080" s="73"/>
      <c r="T55080" s="73"/>
      <c r="U55080" s="73"/>
      <c r="V55080" s="73"/>
      <c r="X55080" s="12"/>
    </row>
    <row r="55081" spans="2:24" x14ac:dyDescent="0.3">
      <c r="B55081" s="73"/>
      <c r="D55081" s="73"/>
      <c r="P55081" s="73"/>
      <c r="T55081" s="73"/>
      <c r="U55081" s="73"/>
      <c r="V55081" s="73"/>
      <c r="X55081" s="12"/>
    </row>
    <row r="55082" spans="2:24" x14ac:dyDescent="0.3">
      <c r="B55082" s="73"/>
      <c r="D55082" s="73"/>
      <c r="P55082" s="73"/>
      <c r="T55082" s="73"/>
      <c r="U55082" s="73"/>
      <c r="V55082" s="73"/>
      <c r="X55082" s="12"/>
    </row>
    <row r="55083" spans="2:24" x14ac:dyDescent="0.3">
      <c r="B55083" s="73"/>
      <c r="D55083" s="73"/>
      <c r="P55083" s="73"/>
      <c r="T55083" s="73"/>
      <c r="U55083" s="73"/>
      <c r="V55083" s="73"/>
      <c r="X55083" s="12"/>
    </row>
    <row r="55084" spans="2:24" x14ac:dyDescent="0.3">
      <c r="B55084" s="73"/>
      <c r="D55084" s="73"/>
      <c r="P55084" s="73"/>
      <c r="T55084" s="73"/>
      <c r="U55084" s="73"/>
      <c r="V55084" s="73"/>
      <c r="X55084" s="12"/>
    </row>
    <row r="55085" spans="2:24" x14ac:dyDescent="0.3">
      <c r="B55085" s="73"/>
      <c r="D55085" s="73"/>
      <c r="P55085" s="73"/>
      <c r="T55085" s="73"/>
      <c r="U55085" s="73"/>
      <c r="V55085" s="73"/>
      <c r="X55085" s="12"/>
    </row>
    <row r="55086" spans="2:24" x14ac:dyDescent="0.3">
      <c r="B55086" s="73"/>
      <c r="D55086" s="73"/>
      <c r="P55086" s="73"/>
      <c r="T55086" s="73"/>
      <c r="U55086" s="73"/>
      <c r="V55086" s="73"/>
      <c r="X55086" s="12"/>
    </row>
    <row r="55087" spans="2:24" x14ac:dyDescent="0.3">
      <c r="B55087" s="73"/>
      <c r="D55087" s="73"/>
      <c r="P55087" s="73"/>
      <c r="T55087" s="73"/>
      <c r="U55087" s="73"/>
      <c r="V55087" s="73"/>
      <c r="X55087" s="12"/>
    </row>
    <row r="55088" spans="2:24" x14ac:dyDescent="0.3">
      <c r="B55088" s="73"/>
      <c r="D55088" s="73"/>
      <c r="P55088" s="73"/>
      <c r="T55088" s="73"/>
      <c r="U55088" s="73"/>
      <c r="V55088" s="73"/>
      <c r="X55088" s="12"/>
    </row>
    <row r="55089" spans="2:24" x14ac:dyDescent="0.3">
      <c r="B55089" s="73"/>
      <c r="D55089" s="73"/>
      <c r="P55089" s="73"/>
      <c r="T55089" s="73"/>
      <c r="U55089" s="73"/>
      <c r="V55089" s="73"/>
      <c r="X55089" s="12"/>
    </row>
    <row r="55090" spans="2:24" x14ac:dyDescent="0.3">
      <c r="B55090" s="73"/>
      <c r="D55090" s="73"/>
      <c r="P55090" s="73"/>
      <c r="T55090" s="73"/>
      <c r="U55090" s="73"/>
      <c r="V55090" s="73"/>
      <c r="X55090" s="12"/>
    </row>
    <row r="55091" spans="2:24" x14ac:dyDescent="0.3">
      <c r="B55091" s="73"/>
      <c r="D55091" s="73"/>
      <c r="P55091" s="73"/>
      <c r="T55091" s="73"/>
      <c r="U55091" s="73"/>
      <c r="V55091" s="73"/>
      <c r="X55091" s="12"/>
    </row>
    <row r="55092" spans="2:24" x14ac:dyDescent="0.3">
      <c r="B55092" s="73"/>
      <c r="D55092" s="73"/>
      <c r="P55092" s="73"/>
      <c r="T55092" s="73"/>
      <c r="U55092" s="73"/>
      <c r="V55092" s="73"/>
      <c r="X55092" s="12"/>
    </row>
    <row r="55093" spans="2:24" x14ac:dyDescent="0.3">
      <c r="B55093" s="73"/>
      <c r="D55093" s="73"/>
      <c r="P55093" s="73"/>
      <c r="T55093" s="73"/>
      <c r="U55093" s="73"/>
      <c r="V55093" s="73"/>
      <c r="X55093" s="12"/>
    </row>
    <row r="55094" spans="2:24" x14ac:dyDescent="0.3">
      <c r="B55094" s="73"/>
      <c r="D55094" s="73"/>
      <c r="P55094" s="73"/>
      <c r="T55094" s="73"/>
      <c r="U55094" s="73"/>
      <c r="V55094" s="73"/>
      <c r="X55094" s="12"/>
    </row>
    <row r="55095" spans="2:24" x14ac:dyDescent="0.3">
      <c r="B55095" s="73"/>
      <c r="D55095" s="73"/>
      <c r="P55095" s="73"/>
      <c r="T55095" s="73"/>
      <c r="U55095" s="73"/>
      <c r="V55095" s="73"/>
      <c r="X55095" s="12"/>
    </row>
    <row r="55096" spans="2:24" x14ac:dyDescent="0.3">
      <c r="B55096" s="73"/>
      <c r="D55096" s="73"/>
      <c r="P55096" s="73"/>
      <c r="T55096" s="73"/>
      <c r="U55096" s="73"/>
      <c r="V55096" s="73"/>
      <c r="X55096" s="12"/>
    </row>
    <row r="55097" spans="2:24" x14ac:dyDescent="0.3">
      <c r="B55097" s="73"/>
      <c r="D55097" s="73"/>
      <c r="P55097" s="73"/>
      <c r="T55097" s="73"/>
      <c r="U55097" s="73"/>
      <c r="V55097" s="73"/>
      <c r="X55097" s="12"/>
    </row>
    <row r="55098" spans="2:24" x14ac:dyDescent="0.3">
      <c r="B55098" s="73"/>
      <c r="D55098" s="73"/>
      <c r="P55098" s="73"/>
      <c r="T55098" s="73"/>
      <c r="U55098" s="73"/>
      <c r="V55098" s="73"/>
      <c r="X55098" s="12"/>
    </row>
    <row r="55099" spans="2:24" x14ac:dyDescent="0.3">
      <c r="B55099" s="73"/>
      <c r="D55099" s="73"/>
      <c r="P55099" s="73"/>
      <c r="T55099" s="73"/>
      <c r="U55099" s="73"/>
      <c r="V55099" s="73"/>
      <c r="X55099" s="12"/>
    </row>
    <row r="55100" spans="2:24" x14ac:dyDescent="0.3">
      <c r="B55100" s="73"/>
      <c r="D55100" s="73"/>
      <c r="P55100" s="73"/>
      <c r="T55100" s="73"/>
      <c r="U55100" s="73"/>
      <c r="V55100" s="73"/>
      <c r="X55100" s="12"/>
    </row>
    <row r="55101" spans="2:24" x14ac:dyDescent="0.3">
      <c r="B55101" s="73"/>
      <c r="D55101" s="73"/>
      <c r="P55101" s="73"/>
      <c r="T55101" s="73"/>
      <c r="U55101" s="73"/>
      <c r="V55101" s="73"/>
      <c r="X55101" s="12"/>
    </row>
    <row r="55102" spans="2:24" x14ac:dyDescent="0.3">
      <c r="B55102" s="73"/>
      <c r="D55102" s="73"/>
      <c r="P55102" s="73"/>
      <c r="T55102" s="73"/>
      <c r="U55102" s="73"/>
      <c r="V55102" s="73"/>
      <c r="X55102" s="12"/>
    </row>
    <row r="55103" spans="2:24" x14ac:dyDescent="0.3">
      <c r="B55103" s="73"/>
      <c r="D55103" s="73"/>
      <c r="P55103" s="73"/>
      <c r="T55103" s="73"/>
      <c r="U55103" s="73"/>
      <c r="V55103" s="73"/>
      <c r="X55103" s="12"/>
    </row>
    <row r="55104" spans="2:24" x14ac:dyDescent="0.3">
      <c r="B55104" s="73"/>
      <c r="D55104" s="73"/>
      <c r="P55104" s="73"/>
      <c r="T55104" s="73"/>
      <c r="U55104" s="73"/>
      <c r="V55104" s="73"/>
      <c r="X55104" s="12"/>
    </row>
    <row r="55105" spans="2:24" x14ac:dyDescent="0.3">
      <c r="B55105" s="73"/>
      <c r="D55105" s="73"/>
      <c r="P55105" s="73"/>
      <c r="T55105" s="73"/>
      <c r="U55105" s="73"/>
      <c r="V55105" s="73"/>
      <c r="X55105" s="12"/>
    </row>
    <row r="55106" spans="2:24" x14ac:dyDescent="0.3">
      <c r="B55106" s="73"/>
      <c r="D55106" s="73"/>
      <c r="P55106" s="73"/>
      <c r="T55106" s="73"/>
      <c r="U55106" s="73"/>
      <c r="V55106" s="73"/>
      <c r="X55106" s="12"/>
    </row>
    <row r="55107" spans="2:24" x14ac:dyDescent="0.3">
      <c r="B55107" s="73"/>
      <c r="D55107" s="73"/>
      <c r="P55107" s="73"/>
      <c r="T55107" s="73"/>
      <c r="U55107" s="73"/>
      <c r="V55107" s="73"/>
      <c r="X55107" s="12"/>
    </row>
    <row r="55108" spans="2:24" x14ac:dyDescent="0.3">
      <c r="B55108" s="73"/>
      <c r="D55108" s="73"/>
      <c r="P55108" s="73"/>
      <c r="T55108" s="73"/>
      <c r="U55108" s="73"/>
      <c r="V55108" s="73"/>
      <c r="X55108" s="12"/>
    </row>
    <row r="55109" spans="2:24" x14ac:dyDescent="0.3">
      <c r="B55109" s="73"/>
      <c r="D55109" s="73"/>
      <c r="P55109" s="73"/>
      <c r="T55109" s="73"/>
      <c r="U55109" s="73"/>
      <c r="V55109" s="73"/>
      <c r="X55109" s="12"/>
    </row>
    <row r="55110" spans="2:24" x14ac:dyDescent="0.3">
      <c r="B55110" s="73"/>
      <c r="D55110" s="73"/>
      <c r="P55110" s="73"/>
      <c r="T55110" s="73"/>
      <c r="U55110" s="73"/>
      <c r="V55110" s="73"/>
      <c r="X55110" s="12"/>
    </row>
    <row r="55111" spans="2:24" x14ac:dyDescent="0.3">
      <c r="B55111" s="73"/>
      <c r="D55111" s="73"/>
      <c r="P55111" s="73"/>
      <c r="T55111" s="73"/>
      <c r="U55111" s="73"/>
      <c r="V55111" s="73"/>
      <c r="X55111" s="12"/>
    </row>
    <row r="55112" spans="2:24" x14ac:dyDescent="0.3">
      <c r="B55112" s="73"/>
      <c r="D55112" s="73"/>
      <c r="P55112" s="73"/>
      <c r="T55112" s="73"/>
      <c r="U55112" s="73"/>
      <c r="V55112" s="73"/>
      <c r="X55112" s="12"/>
    </row>
    <row r="55113" spans="2:24" x14ac:dyDescent="0.3">
      <c r="B55113" s="73"/>
      <c r="D55113" s="73"/>
      <c r="P55113" s="73"/>
      <c r="T55113" s="73"/>
      <c r="U55113" s="73"/>
      <c r="V55113" s="73"/>
      <c r="X55113" s="12"/>
    </row>
    <row r="55114" spans="2:24" x14ac:dyDescent="0.3">
      <c r="B55114" s="73"/>
      <c r="D55114" s="73"/>
      <c r="P55114" s="73"/>
      <c r="T55114" s="73"/>
      <c r="U55114" s="73"/>
      <c r="V55114" s="73"/>
      <c r="X55114" s="12"/>
    </row>
    <row r="55115" spans="2:24" x14ac:dyDescent="0.3">
      <c r="B55115" s="73"/>
      <c r="D55115" s="73"/>
      <c r="P55115" s="73"/>
      <c r="T55115" s="73"/>
      <c r="U55115" s="73"/>
      <c r="V55115" s="73"/>
      <c r="X55115" s="12"/>
    </row>
    <row r="55116" spans="2:24" x14ac:dyDescent="0.3">
      <c r="B55116" s="73"/>
      <c r="D55116" s="73"/>
      <c r="P55116" s="73"/>
      <c r="T55116" s="73"/>
      <c r="U55116" s="73"/>
      <c r="V55116" s="73"/>
      <c r="X55116" s="12"/>
    </row>
    <row r="55117" spans="2:24" x14ac:dyDescent="0.3">
      <c r="B55117" s="73"/>
      <c r="D55117" s="73"/>
      <c r="P55117" s="73"/>
      <c r="T55117" s="73"/>
      <c r="U55117" s="73"/>
      <c r="V55117" s="73"/>
      <c r="X55117" s="12"/>
    </row>
    <row r="55118" spans="2:24" x14ac:dyDescent="0.3">
      <c r="B55118" s="73"/>
      <c r="D55118" s="73"/>
      <c r="P55118" s="73"/>
      <c r="T55118" s="73"/>
      <c r="U55118" s="73"/>
      <c r="V55118" s="73"/>
      <c r="X55118" s="12"/>
    </row>
    <row r="55119" spans="2:24" x14ac:dyDescent="0.3">
      <c r="B55119" s="73"/>
      <c r="D55119" s="73"/>
      <c r="P55119" s="73"/>
      <c r="T55119" s="73"/>
      <c r="U55119" s="73"/>
      <c r="V55119" s="73"/>
      <c r="X55119" s="12"/>
    </row>
    <row r="55120" spans="2:24" x14ac:dyDescent="0.3">
      <c r="B55120" s="73"/>
      <c r="D55120" s="73"/>
      <c r="P55120" s="73"/>
      <c r="T55120" s="73"/>
      <c r="U55120" s="73"/>
      <c r="V55120" s="73"/>
      <c r="X55120" s="12"/>
    </row>
    <row r="55121" spans="2:24" x14ac:dyDescent="0.3">
      <c r="B55121" s="73"/>
      <c r="D55121" s="73"/>
      <c r="P55121" s="73"/>
      <c r="T55121" s="73"/>
      <c r="U55121" s="73"/>
      <c r="V55121" s="73"/>
      <c r="X55121" s="12"/>
    </row>
    <row r="55122" spans="2:24" x14ac:dyDescent="0.3">
      <c r="B55122" s="73"/>
      <c r="D55122" s="73"/>
      <c r="P55122" s="73"/>
      <c r="T55122" s="73"/>
      <c r="U55122" s="73"/>
      <c r="V55122" s="73"/>
      <c r="X55122" s="12"/>
    </row>
    <row r="55123" spans="2:24" x14ac:dyDescent="0.3">
      <c r="B55123" s="73"/>
      <c r="D55123" s="73"/>
      <c r="P55123" s="73"/>
      <c r="T55123" s="73"/>
      <c r="U55123" s="73"/>
      <c r="V55123" s="73"/>
      <c r="X55123" s="12"/>
    </row>
    <row r="55124" spans="2:24" x14ac:dyDescent="0.3">
      <c r="B55124" s="73"/>
      <c r="D55124" s="73"/>
      <c r="P55124" s="73"/>
      <c r="T55124" s="73"/>
      <c r="U55124" s="73"/>
      <c r="V55124" s="73"/>
      <c r="X55124" s="12"/>
    </row>
    <row r="55125" spans="2:24" x14ac:dyDescent="0.3">
      <c r="B55125" s="73"/>
      <c r="D55125" s="73"/>
      <c r="P55125" s="73"/>
      <c r="T55125" s="73"/>
      <c r="U55125" s="73"/>
      <c r="V55125" s="73"/>
      <c r="X55125" s="12"/>
    </row>
    <row r="55126" spans="2:24" x14ac:dyDescent="0.3">
      <c r="B55126" s="73"/>
      <c r="D55126" s="73"/>
      <c r="P55126" s="73"/>
      <c r="T55126" s="73"/>
      <c r="U55126" s="73"/>
      <c r="V55126" s="73"/>
      <c r="X55126" s="12"/>
    </row>
    <row r="55127" spans="2:24" x14ac:dyDescent="0.3">
      <c r="B55127" s="73"/>
      <c r="D55127" s="73"/>
      <c r="P55127" s="73"/>
      <c r="T55127" s="73"/>
      <c r="U55127" s="73"/>
      <c r="V55127" s="73"/>
      <c r="X55127" s="12"/>
    </row>
    <row r="55128" spans="2:24" x14ac:dyDescent="0.3">
      <c r="B55128" s="73"/>
      <c r="D55128" s="73"/>
      <c r="P55128" s="73"/>
      <c r="T55128" s="73"/>
      <c r="U55128" s="73"/>
      <c r="V55128" s="73"/>
      <c r="X55128" s="12"/>
    </row>
    <row r="55129" spans="2:24" x14ac:dyDescent="0.3">
      <c r="B55129" s="73"/>
      <c r="D55129" s="73"/>
      <c r="P55129" s="73"/>
      <c r="T55129" s="73"/>
      <c r="U55129" s="73"/>
      <c r="V55129" s="73"/>
      <c r="X55129" s="12"/>
    </row>
    <row r="55130" spans="2:24" x14ac:dyDescent="0.3">
      <c r="B55130" s="73"/>
      <c r="D55130" s="73"/>
      <c r="P55130" s="73"/>
      <c r="T55130" s="73"/>
      <c r="U55130" s="73"/>
      <c r="V55130" s="73"/>
      <c r="X55130" s="12"/>
    </row>
    <row r="55131" spans="2:24" x14ac:dyDescent="0.3">
      <c r="B55131" s="73"/>
      <c r="D55131" s="73"/>
      <c r="P55131" s="73"/>
      <c r="T55131" s="73"/>
      <c r="U55131" s="73"/>
      <c r="V55131" s="73"/>
      <c r="X55131" s="12"/>
    </row>
    <row r="55132" spans="2:24" x14ac:dyDescent="0.3">
      <c r="B55132" s="73"/>
      <c r="D55132" s="73"/>
      <c r="P55132" s="73"/>
      <c r="T55132" s="73"/>
      <c r="U55132" s="73"/>
      <c r="V55132" s="73"/>
      <c r="X55132" s="12"/>
    </row>
    <row r="55133" spans="2:24" x14ac:dyDescent="0.3">
      <c r="B55133" s="73"/>
      <c r="D55133" s="73"/>
      <c r="P55133" s="73"/>
      <c r="T55133" s="73"/>
      <c r="U55133" s="73"/>
      <c r="V55133" s="73"/>
      <c r="X55133" s="12"/>
    </row>
    <row r="55134" spans="2:24" x14ac:dyDescent="0.3">
      <c r="B55134" s="73"/>
      <c r="D55134" s="73"/>
      <c r="P55134" s="73"/>
      <c r="T55134" s="73"/>
      <c r="U55134" s="73"/>
      <c r="V55134" s="73"/>
      <c r="X55134" s="12"/>
    </row>
    <row r="55135" spans="2:24" x14ac:dyDescent="0.3">
      <c r="B55135" s="73"/>
      <c r="D55135" s="73"/>
      <c r="P55135" s="73"/>
      <c r="T55135" s="73"/>
      <c r="U55135" s="73"/>
      <c r="V55135" s="73"/>
      <c r="X55135" s="12"/>
    </row>
    <row r="55136" spans="2:24" x14ac:dyDescent="0.3">
      <c r="B55136" s="73"/>
      <c r="D55136" s="73"/>
      <c r="P55136" s="73"/>
      <c r="T55136" s="73"/>
      <c r="U55136" s="73"/>
      <c r="V55136" s="73"/>
      <c r="X55136" s="12"/>
    </row>
    <row r="55137" spans="2:24" x14ac:dyDescent="0.3">
      <c r="B55137" s="73"/>
      <c r="D55137" s="73"/>
      <c r="P55137" s="73"/>
      <c r="T55137" s="73"/>
      <c r="U55137" s="73"/>
      <c r="V55137" s="73"/>
      <c r="X55137" s="12"/>
    </row>
    <row r="55138" spans="2:24" x14ac:dyDescent="0.3">
      <c r="B55138" s="73"/>
      <c r="D55138" s="73"/>
      <c r="P55138" s="73"/>
      <c r="T55138" s="73"/>
      <c r="U55138" s="73"/>
      <c r="V55138" s="73"/>
      <c r="X55138" s="12"/>
    </row>
    <row r="55139" spans="2:24" x14ac:dyDescent="0.3">
      <c r="B55139" s="73"/>
      <c r="D55139" s="73"/>
      <c r="P55139" s="73"/>
      <c r="T55139" s="73"/>
      <c r="U55139" s="73"/>
      <c r="V55139" s="73"/>
      <c r="X55139" s="12"/>
    </row>
    <row r="55140" spans="2:24" x14ac:dyDescent="0.3">
      <c r="B55140" s="73"/>
      <c r="D55140" s="73"/>
      <c r="P55140" s="73"/>
      <c r="T55140" s="73"/>
      <c r="U55140" s="73"/>
      <c r="V55140" s="73"/>
      <c r="X55140" s="12"/>
    </row>
    <row r="55141" spans="2:24" x14ac:dyDescent="0.3">
      <c r="B55141" s="73"/>
      <c r="D55141" s="73"/>
      <c r="P55141" s="73"/>
      <c r="T55141" s="73"/>
      <c r="U55141" s="73"/>
      <c r="V55141" s="73"/>
      <c r="X55141" s="12"/>
    </row>
    <row r="55142" spans="2:24" x14ac:dyDescent="0.3">
      <c r="B55142" s="73"/>
      <c r="D55142" s="73"/>
      <c r="P55142" s="73"/>
      <c r="T55142" s="73"/>
      <c r="U55142" s="73"/>
      <c r="V55142" s="73"/>
      <c r="X55142" s="12"/>
    </row>
    <row r="55143" spans="2:24" x14ac:dyDescent="0.3">
      <c r="B55143" s="73"/>
      <c r="D55143" s="73"/>
      <c r="P55143" s="73"/>
      <c r="T55143" s="73"/>
      <c r="U55143" s="73"/>
      <c r="V55143" s="73"/>
      <c r="X55143" s="12"/>
    </row>
    <row r="55144" spans="2:24" x14ac:dyDescent="0.3">
      <c r="B55144" s="73"/>
      <c r="D55144" s="73"/>
      <c r="P55144" s="73"/>
      <c r="T55144" s="73"/>
      <c r="U55144" s="73"/>
      <c r="V55144" s="73"/>
      <c r="X55144" s="12"/>
    </row>
    <row r="55145" spans="2:24" x14ac:dyDescent="0.3">
      <c r="B55145" s="73"/>
      <c r="D55145" s="73"/>
      <c r="P55145" s="73"/>
      <c r="T55145" s="73"/>
      <c r="U55145" s="73"/>
      <c r="V55145" s="73"/>
      <c r="X55145" s="12"/>
    </row>
    <row r="55146" spans="2:24" x14ac:dyDescent="0.3">
      <c r="B55146" s="73"/>
      <c r="D55146" s="73"/>
      <c r="P55146" s="73"/>
      <c r="T55146" s="73"/>
      <c r="U55146" s="73"/>
      <c r="V55146" s="73"/>
      <c r="X55146" s="12"/>
    </row>
    <row r="55147" spans="2:24" x14ac:dyDescent="0.3">
      <c r="B55147" s="73"/>
      <c r="D55147" s="73"/>
      <c r="P55147" s="73"/>
      <c r="T55147" s="73"/>
      <c r="U55147" s="73"/>
      <c r="V55147" s="73"/>
      <c r="X55147" s="12"/>
    </row>
    <row r="55148" spans="2:24" x14ac:dyDescent="0.3">
      <c r="B55148" s="73"/>
      <c r="D55148" s="73"/>
      <c r="P55148" s="73"/>
      <c r="T55148" s="73"/>
      <c r="U55148" s="73"/>
      <c r="V55148" s="73"/>
      <c r="X55148" s="12"/>
    </row>
    <row r="55149" spans="2:24" x14ac:dyDescent="0.3">
      <c r="B55149" s="73"/>
      <c r="D55149" s="73"/>
      <c r="P55149" s="73"/>
      <c r="T55149" s="73"/>
      <c r="U55149" s="73"/>
      <c r="V55149" s="73"/>
      <c r="X55149" s="12"/>
    </row>
    <row r="55150" spans="2:24" x14ac:dyDescent="0.3">
      <c r="B55150" s="73"/>
      <c r="D55150" s="73"/>
      <c r="P55150" s="73"/>
      <c r="T55150" s="73"/>
      <c r="U55150" s="73"/>
      <c r="V55150" s="73"/>
      <c r="X55150" s="12"/>
    </row>
    <row r="55151" spans="2:24" x14ac:dyDescent="0.3">
      <c r="B55151" s="73"/>
      <c r="D55151" s="73"/>
      <c r="P55151" s="73"/>
      <c r="T55151" s="73"/>
      <c r="U55151" s="73"/>
      <c r="V55151" s="73"/>
      <c r="X55151" s="12"/>
    </row>
    <row r="55152" spans="2:24" x14ac:dyDescent="0.3">
      <c r="B55152" s="73"/>
      <c r="D55152" s="73"/>
      <c r="P55152" s="73"/>
      <c r="T55152" s="73"/>
      <c r="U55152" s="73"/>
      <c r="V55152" s="73"/>
      <c r="X55152" s="12"/>
    </row>
    <row r="55153" spans="2:24" x14ac:dyDescent="0.3">
      <c r="B55153" s="73"/>
      <c r="D55153" s="73"/>
      <c r="P55153" s="73"/>
      <c r="T55153" s="73"/>
      <c r="U55153" s="73"/>
      <c r="V55153" s="73"/>
      <c r="X55153" s="12"/>
    </row>
    <row r="55154" spans="2:24" x14ac:dyDescent="0.3">
      <c r="B55154" s="73"/>
      <c r="D55154" s="73"/>
      <c r="P55154" s="73"/>
      <c r="T55154" s="73"/>
      <c r="U55154" s="73"/>
      <c r="V55154" s="73"/>
      <c r="X55154" s="12"/>
    </row>
    <row r="55155" spans="2:24" x14ac:dyDescent="0.3">
      <c r="B55155" s="73"/>
      <c r="D55155" s="73"/>
      <c r="P55155" s="73"/>
      <c r="T55155" s="73"/>
      <c r="U55155" s="73"/>
      <c r="V55155" s="73"/>
      <c r="X55155" s="12"/>
    </row>
    <row r="55156" spans="2:24" x14ac:dyDescent="0.3">
      <c r="B55156" s="73"/>
      <c r="D55156" s="73"/>
      <c r="P55156" s="73"/>
      <c r="T55156" s="73"/>
      <c r="U55156" s="73"/>
      <c r="V55156" s="73"/>
      <c r="X55156" s="12"/>
    </row>
    <row r="55157" spans="2:24" x14ac:dyDescent="0.3">
      <c r="B55157" s="73"/>
      <c r="D55157" s="73"/>
      <c r="P55157" s="73"/>
      <c r="T55157" s="73"/>
      <c r="U55157" s="73"/>
      <c r="V55157" s="73"/>
      <c r="X55157" s="12"/>
    </row>
    <row r="55158" spans="2:24" x14ac:dyDescent="0.3">
      <c r="B55158" s="73"/>
      <c r="D55158" s="73"/>
      <c r="P55158" s="73"/>
      <c r="T55158" s="73"/>
      <c r="U55158" s="73"/>
      <c r="V55158" s="73"/>
      <c r="X55158" s="12"/>
    </row>
    <row r="55159" spans="2:24" x14ac:dyDescent="0.3">
      <c r="B55159" s="73"/>
      <c r="D55159" s="73"/>
      <c r="P55159" s="73"/>
      <c r="T55159" s="73"/>
      <c r="U55159" s="73"/>
      <c r="V55159" s="73"/>
      <c r="X55159" s="12"/>
    </row>
    <row r="55160" spans="2:24" x14ac:dyDescent="0.3">
      <c r="B55160" s="73"/>
      <c r="D55160" s="73"/>
      <c r="P55160" s="73"/>
      <c r="T55160" s="73"/>
      <c r="U55160" s="73"/>
      <c r="V55160" s="73"/>
      <c r="X55160" s="12"/>
    </row>
    <row r="55161" spans="2:24" x14ac:dyDescent="0.3">
      <c r="B55161" s="73"/>
      <c r="D55161" s="73"/>
      <c r="P55161" s="73"/>
      <c r="T55161" s="73"/>
      <c r="U55161" s="73"/>
      <c r="V55161" s="73"/>
      <c r="X55161" s="12"/>
    </row>
    <row r="55162" spans="2:24" x14ac:dyDescent="0.3">
      <c r="B55162" s="73"/>
      <c r="D55162" s="73"/>
      <c r="P55162" s="73"/>
      <c r="T55162" s="73"/>
      <c r="U55162" s="73"/>
      <c r="V55162" s="73"/>
      <c r="X55162" s="12"/>
    </row>
    <row r="55163" spans="2:24" x14ac:dyDescent="0.3">
      <c r="B55163" s="73"/>
      <c r="D55163" s="73"/>
      <c r="P55163" s="73"/>
      <c r="T55163" s="73"/>
      <c r="U55163" s="73"/>
      <c r="V55163" s="73"/>
      <c r="X55163" s="12"/>
    </row>
    <row r="55164" spans="2:24" x14ac:dyDescent="0.3">
      <c r="B55164" s="73"/>
      <c r="D55164" s="73"/>
      <c r="P55164" s="73"/>
      <c r="T55164" s="73"/>
      <c r="U55164" s="73"/>
      <c r="V55164" s="73"/>
      <c r="X55164" s="12"/>
    </row>
    <row r="55165" spans="2:24" x14ac:dyDescent="0.3">
      <c r="B55165" s="73"/>
      <c r="D55165" s="73"/>
      <c r="P55165" s="73"/>
      <c r="T55165" s="73"/>
      <c r="U55165" s="73"/>
      <c r="V55165" s="73"/>
      <c r="X55165" s="12"/>
    </row>
    <row r="55166" spans="2:24" x14ac:dyDescent="0.3">
      <c r="B55166" s="73"/>
      <c r="D55166" s="73"/>
      <c r="P55166" s="73"/>
      <c r="T55166" s="73"/>
      <c r="U55166" s="73"/>
      <c r="V55166" s="73"/>
      <c r="X55166" s="12"/>
    </row>
    <row r="55167" spans="2:24" x14ac:dyDescent="0.3">
      <c r="B55167" s="73"/>
      <c r="D55167" s="73"/>
      <c r="P55167" s="73"/>
      <c r="T55167" s="73"/>
      <c r="U55167" s="73"/>
      <c r="V55167" s="73"/>
      <c r="X55167" s="12"/>
    </row>
    <row r="55168" spans="2:24" x14ac:dyDescent="0.3">
      <c r="B55168" s="73"/>
      <c r="D55168" s="73"/>
      <c r="P55168" s="73"/>
      <c r="T55168" s="73"/>
      <c r="U55168" s="73"/>
      <c r="V55168" s="73"/>
      <c r="X55168" s="12"/>
    </row>
    <row r="55169" spans="2:24" x14ac:dyDescent="0.3">
      <c r="B55169" s="73"/>
      <c r="D55169" s="73"/>
      <c r="P55169" s="73"/>
      <c r="T55169" s="73"/>
      <c r="U55169" s="73"/>
      <c r="V55169" s="73"/>
      <c r="X55169" s="12"/>
    </row>
    <row r="55170" spans="2:24" x14ac:dyDescent="0.3">
      <c r="B55170" s="73"/>
      <c r="D55170" s="73"/>
      <c r="P55170" s="73"/>
      <c r="T55170" s="73"/>
      <c r="U55170" s="73"/>
      <c r="V55170" s="73"/>
      <c r="X55170" s="12"/>
    </row>
    <row r="55171" spans="2:24" x14ac:dyDescent="0.3">
      <c r="B55171" s="73"/>
      <c r="D55171" s="73"/>
      <c r="P55171" s="73"/>
      <c r="T55171" s="73"/>
      <c r="U55171" s="73"/>
      <c r="V55171" s="73"/>
      <c r="X55171" s="12"/>
    </row>
    <row r="55172" spans="2:24" x14ac:dyDescent="0.3">
      <c r="B55172" s="73"/>
      <c r="D55172" s="73"/>
      <c r="P55172" s="73"/>
      <c r="T55172" s="73"/>
      <c r="U55172" s="73"/>
      <c r="V55172" s="73"/>
      <c r="X55172" s="12"/>
    </row>
    <row r="55173" spans="2:24" x14ac:dyDescent="0.3">
      <c r="B55173" s="73"/>
      <c r="D55173" s="73"/>
      <c r="P55173" s="73"/>
      <c r="T55173" s="73"/>
      <c r="U55173" s="73"/>
      <c r="V55173" s="73"/>
      <c r="X55173" s="12"/>
    </row>
    <row r="55174" spans="2:24" x14ac:dyDescent="0.3">
      <c r="B55174" s="73"/>
      <c r="D55174" s="73"/>
      <c r="P55174" s="73"/>
      <c r="T55174" s="73"/>
      <c r="U55174" s="73"/>
      <c r="V55174" s="73"/>
      <c r="X55174" s="12"/>
    </row>
    <row r="55175" spans="2:24" x14ac:dyDescent="0.3">
      <c r="B55175" s="73"/>
      <c r="D55175" s="73"/>
      <c r="P55175" s="73"/>
      <c r="T55175" s="73"/>
      <c r="U55175" s="73"/>
      <c r="V55175" s="73"/>
      <c r="X55175" s="12"/>
    </row>
    <row r="55176" spans="2:24" x14ac:dyDescent="0.3">
      <c r="B55176" s="73"/>
      <c r="D55176" s="73"/>
      <c r="P55176" s="73"/>
      <c r="T55176" s="73"/>
      <c r="U55176" s="73"/>
      <c r="V55176" s="73"/>
      <c r="X55176" s="12"/>
    </row>
    <row r="55177" spans="2:24" x14ac:dyDescent="0.3">
      <c r="B55177" s="73"/>
      <c r="D55177" s="73"/>
      <c r="P55177" s="73"/>
      <c r="T55177" s="73"/>
      <c r="U55177" s="73"/>
      <c r="V55177" s="73"/>
      <c r="X55177" s="12"/>
    </row>
    <row r="55178" spans="2:24" x14ac:dyDescent="0.3">
      <c r="B55178" s="73"/>
      <c r="D55178" s="73"/>
      <c r="P55178" s="73"/>
      <c r="T55178" s="73"/>
      <c r="U55178" s="73"/>
      <c r="V55178" s="73"/>
      <c r="X55178" s="12"/>
    </row>
    <row r="55179" spans="2:24" x14ac:dyDescent="0.3">
      <c r="B55179" s="73"/>
      <c r="D55179" s="73"/>
      <c r="P55179" s="73"/>
      <c r="T55179" s="73"/>
      <c r="U55179" s="73"/>
      <c r="V55179" s="73"/>
      <c r="X55179" s="12"/>
    </row>
    <row r="55180" spans="2:24" x14ac:dyDescent="0.3">
      <c r="B55180" s="73"/>
      <c r="D55180" s="73"/>
      <c r="P55180" s="73"/>
      <c r="T55180" s="73"/>
      <c r="U55180" s="73"/>
      <c r="V55180" s="73"/>
      <c r="X55180" s="12"/>
    </row>
    <row r="55181" spans="2:24" x14ac:dyDescent="0.3">
      <c r="B55181" s="73"/>
      <c r="D55181" s="73"/>
      <c r="P55181" s="73"/>
      <c r="T55181" s="73"/>
      <c r="U55181" s="73"/>
      <c r="V55181" s="73"/>
      <c r="X55181" s="12"/>
    </row>
    <row r="55182" spans="2:24" x14ac:dyDescent="0.3">
      <c r="B55182" s="73"/>
      <c r="D55182" s="73"/>
      <c r="P55182" s="73"/>
      <c r="T55182" s="73"/>
      <c r="U55182" s="73"/>
      <c r="V55182" s="73"/>
      <c r="X55182" s="12"/>
    </row>
    <row r="55183" spans="2:24" x14ac:dyDescent="0.3">
      <c r="B55183" s="73"/>
      <c r="D55183" s="73"/>
      <c r="P55183" s="73"/>
      <c r="T55183" s="73"/>
      <c r="U55183" s="73"/>
      <c r="V55183" s="73"/>
      <c r="X55183" s="12"/>
    </row>
    <row r="55184" spans="2:24" x14ac:dyDescent="0.3">
      <c r="B55184" s="73"/>
      <c r="D55184" s="73"/>
      <c r="P55184" s="73"/>
      <c r="T55184" s="73"/>
      <c r="U55184" s="73"/>
      <c r="V55184" s="73"/>
      <c r="X55184" s="12"/>
    </row>
    <row r="55185" spans="2:24" x14ac:dyDescent="0.3">
      <c r="B55185" s="73"/>
      <c r="D55185" s="73"/>
      <c r="P55185" s="73"/>
      <c r="T55185" s="73"/>
      <c r="U55185" s="73"/>
      <c r="V55185" s="73"/>
      <c r="X55185" s="12"/>
    </row>
    <row r="55186" spans="2:24" x14ac:dyDescent="0.3">
      <c r="B55186" s="73"/>
      <c r="D55186" s="73"/>
      <c r="P55186" s="73"/>
      <c r="T55186" s="73"/>
      <c r="U55186" s="73"/>
      <c r="V55186" s="73"/>
      <c r="X55186" s="12"/>
    </row>
    <row r="55187" spans="2:24" x14ac:dyDescent="0.3">
      <c r="B55187" s="73"/>
      <c r="D55187" s="73"/>
      <c r="P55187" s="73"/>
      <c r="T55187" s="73"/>
      <c r="U55187" s="73"/>
      <c r="V55187" s="73"/>
      <c r="X55187" s="12"/>
    </row>
    <row r="55188" spans="2:24" x14ac:dyDescent="0.3">
      <c r="B55188" s="73"/>
      <c r="D55188" s="73"/>
      <c r="P55188" s="73"/>
      <c r="T55188" s="73"/>
      <c r="U55188" s="73"/>
      <c r="V55188" s="73"/>
      <c r="X55188" s="12"/>
    </row>
    <row r="55189" spans="2:24" x14ac:dyDescent="0.3">
      <c r="B55189" s="73"/>
      <c r="D55189" s="73"/>
      <c r="P55189" s="73"/>
      <c r="T55189" s="73"/>
      <c r="U55189" s="73"/>
      <c r="V55189" s="73"/>
      <c r="X55189" s="12"/>
    </row>
    <row r="55190" spans="2:24" x14ac:dyDescent="0.3">
      <c r="B55190" s="73"/>
      <c r="D55190" s="73"/>
      <c r="P55190" s="73"/>
      <c r="T55190" s="73"/>
      <c r="U55190" s="73"/>
      <c r="V55190" s="73"/>
      <c r="X55190" s="12"/>
    </row>
    <row r="55191" spans="2:24" x14ac:dyDescent="0.3">
      <c r="B55191" s="73"/>
      <c r="D55191" s="73"/>
      <c r="P55191" s="73"/>
      <c r="T55191" s="73"/>
      <c r="U55191" s="73"/>
      <c r="V55191" s="73"/>
      <c r="X55191" s="12"/>
    </row>
    <row r="55192" spans="2:24" x14ac:dyDescent="0.3">
      <c r="B55192" s="73"/>
      <c r="D55192" s="73"/>
      <c r="P55192" s="73"/>
      <c r="T55192" s="73"/>
      <c r="U55192" s="73"/>
      <c r="V55192" s="73"/>
      <c r="X55192" s="12"/>
    </row>
    <row r="55193" spans="2:24" x14ac:dyDescent="0.3">
      <c r="B55193" s="73"/>
      <c r="D55193" s="73"/>
      <c r="P55193" s="73"/>
      <c r="T55193" s="73"/>
      <c r="U55193" s="73"/>
      <c r="V55193" s="73"/>
      <c r="X55193" s="12"/>
    </row>
    <row r="55194" spans="2:24" x14ac:dyDescent="0.3">
      <c r="B55194" s="73"/>
      <c r="D55194" s="73"/>
      <c r="P55194" s="73"/>
      <c r="T55194" s="73"/>
      <c r="U55194" s="73"/>
      <c r="V55194" s="73"/>
      <c r="X55194" s="12"/>
    </row>
    <row r="55195" spans="2:24" x14ac:dyDescent="0.3">
      <c r="B55195" s="73"/>
      <c r="D55195" s="73"/>
      <c r="P55195" s="73"/>
      <c r="T55195" s="73"/>
      <c r="U55195" s="73"/>
      <c r="V55195" s="73"/>
      <c r="X55195" s="12"/>
    </row>
    <row r="55196" spans="2:24" x14ac:dyDescent="0.3">
      <c r="B55196" s="73"/>
      <c r="D55196" s="73"/>
      <c r="P55196" s="73"/>
      <c r="T55196" s="73"/>
      <c r="U55196" s="73"/>
      <c r="V55196" s="73"/>
      <c r="X55196" s="12"/>
    </row>
    <row r="55197" spans="2:24" x14ac:dyDescent="0.3">
      <c r="B55197" s="73"/>
      <c r="D55197" s="73"/>
      <c r="P55197" s="73"/>
      <c r="T55197" s="73"/>
      <c r="U55197" s="73"/>
      <c r="V55197" s="73"/>
      <c r="X55197" s="12"/>
    </row>
    <row r="55198" spans="2:24" x14ac:dyDescent="0.3">
      <c r="B55198" s="73"/>
      <c r="D55198" s="73"/>
      <c r="P55198" s="73"/>
      <c r="T55198" s="73"/>
      <c r="U55198" s="73"/>
      <c r="V55198" s="73"/>
      <c r="X55198" s="12"/>
    </row>
    <row r="55199" spans="2:24" x14ac:dyDescent="0.3">
      <c r="B55199" s="73"/>
      <c r="D55199" s="73"/>
      <c r="P55199" s="73"/>
      <c r="T55199" s="73"/>
      <c r="U55199" s="73"/>
      <c r="V55199" s="73"/>
      <c r="X55199" s="12"/>
    </row>
    <row r="55200" spans="2:24" x14ac:dyDescent="0.3">
      <c r="B55200" s="73"/>
      <c r="D55200" s="73"/>
      <c r="P55200" s="73"/>
      <c r="T55200" s="73"/>
      <c r="U55200" s="73"/>
      <c r="V55200" s="73"/>
      <c r="X55200" s="12"/>
    </row>
    <row r="55201" spans="2:24" x14ac:dyDescent="0.3">
      <c r="B55201" s="73"/>
      <c r="D55201" s="73"/>
      <c r="P55201" s="73"/>
      <c r="T55201" s="73"/>
      <c r="U55201" s="73"/>
      <c r="V55201" s="73"/>
      <c r="X55201" s="12"/>
    </row>
    <row r="55202" spans="2:24" x14ac:dyDescent="0.3">
      <c r="B55202" s="73"/>
      <c r="D55202" s="73"/>
      <c r="P55202" s="73"/>
      <c r="T55202" s="73"/>
      <c r="U55202" s="73"/>
      <c r="V55202" s="73"/>
      <c r="X55202" s="12"/>
    </row>
    <row r="55203" spans="2:24" x14ac:dyDescent="0.3">
      <c r="B55203" s="73"/>
      <c r="D55203" s="73"/>
      <c r="P55203" s="73"/>
      <c r="T55203" s="73"/>
      <c r="U55203" s="73"/>
      <c r="V55203" s="73"/>
      <c r="X55203" s="12"/>
    </row>
    <row r="55204" spans="2:24" x14ac:dyDescent="0.3">
      <c r="B55204" s="73"/>
      <c r="D55204" s="73"/>
      <c r="P55204" s="73"/>
      <c r="T55204" s="73"/>
      <c r="U55204" s="73"/>
      <c r="V55204" s="73"/>
      <c r="X55204" s="12"/>
    </row>
    <row r="55205" spans="2:24" x14ac:dyDescent="0.3">
      <c r="B55205" s="73"/>
      <c r="D55205" s="73"/>
      <c r="P55205" s="73"/>
      <c r="T55205" s="73"/>
      <c r="U55205" s="73"/>
      <c r="V55205" s="73"/>
      <c r="X55205" s="12"/>
    </row>
    <row r="55206" spans="2:24" x14ac:dyDescent="0.3">
      <c r="B55206" s="73"/>
      <c r="D55206" s="73"/>
      <c r="P55206" s="73"/>
      <c r="T55206" s="73"/>
      <c r="U55206" s="73"/>
      <c r="V55206" s="73"/>
      <c r="X55206" s="12"/>
    </row>
    <row r="55207" spans="2:24" x14ac:dyDescent="0.3">
      <c r="B55207" s="73"/>
      <c r="D55207" s="73"/>
      <c r="P55207" s="73"/>
      <c r="T55207" s="73"/>
      <c r="U55207" s="73"/>
      <c r="V55207" s="73"/>
      <c r="X55207" s="12"/>
    </row>
    <row r="55208" spans="2:24" x14ac:dyDescent="0.3">
      <c r="B55208" s="73"/>
      <c r="D55208" s="73"/>
      <c r="P55208" s="73"/>
      <c r="T55208" s="73"/>
      <c r="U55208" s="73"/>
      <c r="V55208" s="73"/>
      <c r="X55208" s="12"/>
    </row>
    <row r="55209" spans="2:24" x14ac:dyDescent="0.3">
      <c r="B55209" s="73"/>
      <c r="D55209" s="73"/>
      <c r="P55209" s="73"/>
      <c r="T55209" s="73"/>
      <c r="U55209" s="73"/>
      <c r="V55209" s="73"/>
      <c r="X55209" s="12"/>
    </row>
    <row r="55210" spans="2:24" x14ac:dyDescent="0.3">
      <c r="B55210" s="73"/>
      <c r="D55210" s="73"/>
      <c r="P55210" s="73"/>
      <c r="T55210" s="73"/>
      <c r="U55210" s="73"/>
      <c r="V55210" s="73"/>
      <c r="X55210" s="12"/>
    </row>
    <row r="55211" spans="2:24" x14ac:dyDescent="0.3">
      <c r="B55211" s="73"/>
      <c r="D55211" s="73"/>
      <c r="P55211" s="73"/>
      <c r="T55211" s="73"/>
      <c r="U55211" s="73"/>
      <c r="V55211" s="73"/>
      <c r="X55211" s="12"/>
    </row>
    <row r="55212" spans="2:24" x14ac:dyDescent="0.3">
      <c r="B55212" s="73"/>
      <c r="D55212" s="73"/>
      <c r="P55212" s="73"/>
      <c r="T55212" s="73"/>
      <c r="U55212" s="73"/>
      <c r="V55212" s="73"/>
      <c r="X55212" s="12"/>
    </row>
    <row r="55213" spans="2:24" x14ac:dyDescent="0.3">
      <c r="B55213" s="73"/>
      <c r="D55213" s="73"/>
      <c r="P55213" s="73"/>
      <c r="T55213" s="73"/>
      <c r="U55213" s="73"/>
      <c r="V55213" s="73"/>
      <c r="X55213" s="12"/>
    </row>
    <row r="55214" spans="2:24" x14ac:dyDescent="0.3">
      <c r="B55214" s="73"/>
      <c r="D55214" s="73"/>
      <c r="P55214" s="73"/>
      <c r="T55214" s="73"/>
      <c r="U55214" s="73"/>
      <c r="V55214" s="73"/>
      <c r="X55214" s="12"/>
    </row>
    <row r="55215" spans="2:24" x14ac:dyDescent="0.3">
      <c r="B55215" s="73"/>
      <c r="D55215" s="73"/>
      <c r="P55215" s="73"/>
      <c r="T55215" s="73"/>
      <c r="U55215" s="73"/>
      <c r="V55215" s="73"/>
      <c r="X55215" s="12"/>
    </row>
    <row r="55216" spans="2:24" x14ac:dyDescent="0.3">
      <c r="B55216" s="73"/>
      <c r="D55216" s="73"/>
      <c r="P55216" s="73"/>
      <c r="T55216" s="73"/>
      <c r="U55216" s="73"/>
      <c r="V55216" s="73"/>
      <c r="X55216" s="12"/>
    </row>
    <row r="55217" spans="2:24" x14ac:dyDescent="0.3">
      <c r="B55217" s="73"/>
      <c r="D55217" s="73"/>
      <c r="P55217" s="73"/>
      <c r="T55217" s="73"/>
      <c r="U55217" s="73"/>
      <c r="V55217" s="73"/>
      <c r="X55217" s="12"/>
    </row>
    <row r="55218" spans="2:24" x14ac:dyDescent="0.3">
      <c r="B55218" s="73"/>
      <c r="D55218" s="73"/>
      <c r="P55218" s="73"/>
      <c r="T55218" s="73"/>
      <c r="U55218" s="73"/>
      <c r="V55218" s="73"/>
      <c r="X55218" s="12"/>
    </row>
    <row r="55219" spans="2:24" x14ac:dyDescent="0.3">
      <c r="B55219" s="73"/>
      <c r="D55219" s="73"/>
      <c r="P55219" s="73"/>
      <c r="T55219" s="73"/>
      <c r="U55219" s="73"/>
      <c r="V55219" s="73"/>
      <c r="X55219" s="12"/>
    </row>
    <row r="55220" spans="2:24" x14ac:dyDescent="0.3">
      <c r="B55220" s="73"/>
      <c r="D55220" s="73"/>
      <c r="P55220" s="73"/>
      <c r="T55220" s="73"/>
      <c r="U55220" s="73"/>
      <c r="V55220" s="73"/>
      <c r="X55220" s="12"/>
    </row>
    <row r="55221" spans="2:24" x14ac:dyDescent="0.3">
      <c r="B55221" s="73"/>
      <c r="D55221" s="73"/>
      <c r="P55221" s="73"/>
      <c r="T55221" s="73"/>
      <c r="U55221" s="73"/>
      <c r="V55221" s="73"/>
      <c r="X55221" s="12"/>
    </row>
    <row r="55222" spans="2:24" x14ac:dyDescent="0.3">
      <c r="B55222" s="73"/>
      <c r="D55222" s="73"/>
      <c r="P55222" s="73"/>
      <c r="T55222" s="73"/>
      <c r="U55222" s="73"/>
      <c r="V55222" s="73"/>
      <c r="X55222" s="12"/>
    </row>
    <row r="55223" spans="2:24" x14ac:dyDescent="0.3">
      <c r="B55223" s="73"/>
      <c r="D55223" s="73"/>
      <c r="P55223" s="73"/>
      <c r="T55223" s="73"/>
      <c r="U55223" s="73"/>
      <c r="V55223" s="73"/>
      <c r="X55223" s="12"/>
    </row>
    <row r="55224" spans="2:24" x14ac:dyDescent="0.3">
      <c r="B55224" s="73"/>
      <c r="D55224" s="73"/>
      <c r="P55224" s="73"/>
      <c r="T55224" s="73"/>
      <c r="U55224" s="73"/>
      <c r="V55224" s="73"/>
      <c r="X55224" s="12"/>
    </row>
    <row r="55225" spans="2:24" x14ac:dyDescent="0.3">
      <c r="B55225" s="73"/>
      <c r="D55225" s="73"/>
      <c r="P55225" s="73"/>
      <c r="T55225" s="73"/>
      <c r="U55225" s="73"/>
      <c r="V55225" s="73"/>
      <c r="X55225" s="12"/>
    </row>
    <row r="55226" spans="2:24" x14ac:dyDescent="0.3">
      <c r="B55226" s="73"/>
      <c r="D55226" s="73"/>
      <c r="P55226" s="73"/>
      <c r="T55226" s="73"/>
      <c r="U55226" s="73"/>
      <c r="V55226" s="73"/>
      <c r="X55226" s="12"/>
    </row>
    <row r="55227" spans="2:24" x14ac:dyDescent="0.3">
      <c r="B55227" s="73"/>
      <c r="D55227" s="73"/>
      <c r="P55227" s="73"/>
      <c r="T55227" s="73"/>
      <c r="U55227" s="73"/>
      <c r="V55227" s="73"/>
      <c r="X55227" s="12"/>
    </row>
    <row r="55228" spans="2:24" x14ac:dyDescent="0.3">
      <c r="B55228" s="73"/>
      <c r="D55228" s="73"/>
      <c r="P55228" s="73"/>
      <c r="T55228" s="73"/>
      <c r="U55228" s="73"/>
      <c r="V55228" s="73"/>
      <c r="X55228" s="12"/>
    </row>
    <row r="55229" spans="2:24" x14ac:dyDescent="0.3">
      <c r="B55229" s="73"/>
      <c r="D55229" s="73"/>
      <c r="P55229" s="73"/>
      <c r="T55229" s="73"/>
      <c r="U55229" s="73"/>
      <c r="V55229" s="73"/>
      <c r="X55229" s="12"/>
    </row>
    <row r="55230" spans="2:24" x14ac:dyDescent="0.3">
      <c r="B55230" s="73"/>
      <c r="D55230" s="73"/>
      <c r="P55230" s="73"/>
      <c r="T55230" s="73"/>
      <c r="U55230" s="73"/>
      <c r="V55230" s="73"/>
      <c r="X55230" s="12"/>
    </row>
    <row r="55231" spans="2:24" x14ac:dyDescent="0.3">
      <c r="B55231" s="73"/>
      <c r="D55231" s="73"/>
      <c r="P55231" s="73"/>
      <c r="T55231" s="73"/>
      <c r="U55231" s="73"/>
      <c r="V55231" s="73"/>
      <c r="X55231" s="12"/>
    </row>
    <row r="55232" spans="2:24" x14ac:dyDescent="0.3">
      <c r="B55232" s="73"/>
      <c r="D55232" s="73"/>
      <c r="P55232" s="73"/>
      <c r="T55232" s="73"/>
      <c r="U55232" s="73"/>
      <c r="V55232" s="73"/>
      <c r="X55232" s="12"/>
    </row>
    <row r="55233" spans="2:24" x14ac:dyDescent="0.3">
      <c r="B55233" s="73"/>
      <c r="D55233" s="73"/>
      <c r="P55233" s="73"/>
      <c r="T55233" s="73"/>
      <c r="U55233" s="73"/>
      <c r="V55233" s="73"/>
      <c r="X55233" s="12"/>
    </row>
    <row r="55234" spans="2:24" x14ac:dyDescent="0.3">
      <c r="B55234" s="73"/>
      <c r="D55234" s="73"/>
      <c r="P55234" s="73"/>
      <c r="T55234" s="73"/>
      <c r="U55234" s="73"/>
      <c r="V55234" s="73"/>
      <c r="X55234" s="12"/>
    </row>
    <row r="55235" spans="2:24" x14ac:dyDescent="0.3">
      <c r="B55235" s="73"/>
      <c r="D55235" s="73"/>
      <c r="P55235" s="73"/>
      <c r="T55235" s="73"/>
      <c r="U55235" s="73"/>
      <c r="V55235" s="73"/>
      <c r="X55235" s="12"/>
    </row>
    <row r="55236" spans="2:24" x14ac:dyDescent="0.3">
      <c r="B55236" s="73"/>
      <c r="D55236" s="73"/>
      <c r="P55236" s="73"/>
      <c r="T55236" s="73"/>
      <c r="U55236" s="73"/>
      <c r="V55236" s="73"/>
      <c r="X55236" s="12"/>
    </row>
    <row r="55237" spans="2:24" x14ac:dyDescent="0.3">
      <c r="B55237" s="73"/>
      <c r="D55237" s="73"/>
      <c r="P55237" s="73"/>
      <c r="T55237" s="73"/>
      <c r="U55237" s="73"/>
      <c r="V55237" s="73"/>
      <c r="X55237" s="12"/>
    </row>
    <row r="55238" spans="2:24" x14ac:dyDescent="0.3">
      <c r="B55238" s="73"/>
      <c r="D55238" s="73"/>
      <c r="P55238" s="73"/>
      <c r="T55238" s="73"/>
      <c r="U55238" s="73"/>
      <c r="V55238" s="73"/>
      <c r="X55238" s="12"/>
    </row>
    <row r="55239" spans="2:24" x14ac:dyDescent="0.3">
      <c r="B55239" s="73"/>
      <c r="D55239" s="73"/>
      <c r="P55239" s="73"/>
      <c r="T55239" s="73"/>
      <c r="U55239" s="73"/>
      <c r="V55239" s="73"/>
      <c r="X55239" s="12"/>
    </row>
    <row r="55240" spans="2:24" x14ac:dyDescent="0.3">
      <c r="B55240" s="73"/>
      <c r="D55240" s="73"/>
      <c r="P55240" s="73"/>
      <c r="T55240" s="73"/>
      <c r="U55240" s="73"/>
      <c r="V55240" s="73"/>
      <c r="X55240" s="12"/>
    </row>
    <row r="55241" spans="2:24" x14ac:dyDescent="0.3">
      <c r="B55241" s="73"/>
      <c r="D55241" s="73"/>
      <c r="P55241" s="73"/>
      <c r="T55241" s="73"/>
      <c r="U55241" s="73"/>
      <c r="V55241" s="73"/>
      <c r="X55241" s="12"/>
    </row>
    <row r="55242" spans="2:24" x14ac:dyDescent="0.3">
      <c r="B55242" s="73"/>
      <c r="D55242" s="73"/>
      <c r="P55242" s="73"/>
      <c r="T55242" s="73"/>
      <c r="U55242" s="73"/>
      <c r="V55242" s="73"/>
      <c r="X55242" s="12"/>
    </row>
    <row r="55243" spans="2:24" x14ac:dyDescent="0.3">
      <c r="B55243" s="73"/>
      <c r="D55243" s="73"/>
      <c r="P55243" s="73"/>
      <c r="T55243" s="73"/>
      <c r="U55243" s="73"/>
      <c r="V55243" s="73"/>
      <c r="X55243" s="12"/>
    </row>
    <row r="55244" spans="2:24" x14ac:dyDescent="0.3">
      <c r="B55244" s="73"/>
      <c r="D55244" s="73"/>
      <c r="P55244" s="73"/>
      <c r="T55244" s="73"/>
      <c r="U55244" s="73"/>
      <c r="V55244" s="73"/>
      <c r="X55244" s="12"/>
    </row>
    <row r="55245" spans="2:24" x14ac:dyDescent="0.3">
      <c r="B55245" s="73"/>
      <c r="D55245" s="73"/>
      <c r="P55245" s="73"/>
      <c r="T55245" s="73"/>
      <c r="U55245" s="73"/>
      <c r="V55245" s="73"/>
      <c r="X55245" s="12"/>
    </row>
    <row r="55246" spans="2:24" x14ac:dyDescent="0.3">
      <c r="B55246" s="73"/>
      <c r="D55246" s="73"/>
      <c r="P55246" s="73"/>
      <c r="T55246" s="73"/>
      <c r="U55246" s="73"/>
      <c r="V55246" s="73"/>
      <c r="X55246" s="12"/>
    </row>
    <row r="55247" spans="2:24" x14ac:dyDescent="0.3">
      <c r="B55247" s="73"/>
      <c r="D55247" s="73"/>
      <c r="P55247" s="73"/>
      <c r="T55247" s="73"/>
      <c r="U55247" s="73"/>
      <c r="V55247" s="73"/>
      <c r="X55247" s="12"/>
    </row>
    <row r="55248" spans="2:24" x14ac:dyDescent="0.3">
      <c r="B55248" s="73"/>
      <c r="D55248" s="73"/>
      <c r="P55248" s="73"/>
      <c r="T55248" s="73"/>
      <c r="U55248" s="73"/>
      <c r="V55248" s="73"/>
      <c r="X55248" s="12"/>
    </row>
    <row r="55249" spans="2:24" x14ac:dyDescent="0.3">
      <c r="B55249" s="73"/>
      <c r="D55249" s="73"/>
      <c r="P55249" s="73"/>
      <c r="T55249" s="73"/>
      <c r="U55249" s="73"/>
      <c r="V55249" s="73"/>
      <c r="X55249" s="12"/>
    </row>
    <row r="55250" spans="2:24" x14ac:dyDescent="0.3">
      <c r="B55250" s="73"/>
      <c r="D55250" s="73"/>
      <c r="P55250" s="73"/>
      <c r="T55250" s="73"/>
      <c r="U55250" s="73"/>
      <c r="V55250" s="73"/>
      <c r="X55250" s="12"/>
    </row>
    <row r="55251" spans="2:24" x14ac:dyDescent="0.3">
      <c r="B55251" s="73"/>
      <c r="D55251" s="73"/>
      <c r="P55251" s="73"/>
      <c r="T55251" s="73"/>
      <c r="U55251" s="73"/>
      <c r="V55251" s="73"/>
      <c r="X55251" s="12"/>
    </row>
    <row r="55252" spans="2:24" x14ac:dyDescent="0.3">
      <c r="B55252" s="73"/>
      <c r="D55252" s="73"/>
      <c r="P55252" s="73"/>
      <c r="T55252" s="73"/>
      <c r="U55252" s="73"/>
      <c r="V55252" s="73"/>
      <c r="X55252" s="12"/>
    </row>
    <row r="55253" spans="2:24" x14ac:dyDescent="0.3">
      <c r="B55253" s="73"/>
      <c r="D55253" s="73"/>
      <c r="P55253" s="73"/>
      <c r="T55253" s="73"/>
      <c r="U55253" s="73"/>
      <c r="V55253" s="73"/>
      <c r="X55253" s="12"/>
    </row>
    <row r="55254" spans="2:24" x14ac:dyDescent="0.3">
      <c r="B55254" s="73"/>
      <c r="D55254" s="73"/>
      <c r="P55254" s="73"/>
      <c r="T55254" s="73"/>
      <c r="U55254" s="73"/>
      <c r="V55254" s="73"/>
      <c r="X55254" s="12"/>
    </row>
    <row r="55255" spans="2:24" x14ac:dyDescent="0.3">
      <c r="B55255" s="73"/>
      <c r="D55255" s="73"/>
      <c r="P55255" s="73"/>
      <c r="T55255" s="73"/>
      <c r="U55255" s="73"/>
      <c r="V55255" s="73"/>
      <c r="X55255" s="12"/>
    </row>
    <row r="55256" spans="2:24" x14ac:dyDescent="0.3">
      <c r="B55256" s="73"/>
      <c r="D55256" s="73"/>
      <c r="P55256" s="73"/>
      <c r="T55256" s="73"/>
      <c r="U55256" s="73"/>
      <c r="V55256" s="73"/>
      <c r="X55256" s="12"/>
    </row>
    <row r="55257" spans="2:24" x14ac:dyDescent="0.3">
      <c r="B55257" s="73"/>
      <c r="D55257" s="73"/>
      <c r="P55257" s="73"/>
      <c r="T55257" s="73"/>
      <c r="U55257" s="73"/>
      <c r="V55257" s="73"/>
      <c r="X55257" s="12"/>
    </row>
    <row r="55258" spans="2:24" x14ac:dyDescent="0.3">
      <c r="B55258" s="73"/>
      <c r="D55258" s="73"/>
      <c r="P55258" s="73"/>
      <c r="T55258" s="73"/>
      <c r="U55258" s="73"/>
      <c r="V55258" s="73"/>
      <c r="X55258" s="12"/>
    </row>
    <row r="55259" spans="2:24" x14ac:dyDescent="0.3">
      <c r="B55259" s="73"/>
      <c r="D55259" s="73"/>
      <c r="P55259" s="73"/>
      <c r="T55259" s="73"/>
      <c r="U55259" s="73"/>
      <c r="V55259" s="73"/>
      <c r="X55259" s="12"/>
    </row>
    <row r="55260" spans="2:24" x14ac:dyDescent="0.3">
      <c r="B55260" s="73"/>
      <c r="D55260" s="73"/>
      <c r="P55260" s="73"/>
      <c r="T55260" s="73"/>
      <c r="U55260" s="73"/>
      <c r="V55260" s="73"/>
      <c r="X55260" s="12"/>
    </row>
    <row r="55261" spans="2:24" x14ac:dyDescent="0.3">
      <c r="B55261" s="73"/>
      <c r="D55261" s="73"/>
      <c r="P55261" s="73"/>
      <c r="T55261" s="73"/>
      <c r="U55261" s="73"/>
      <c r="V55261" s="73"/>
      <c r="X55261" s="12"/>
    </row>
    <row r="55262" spans="2:24" x14ac:dyDescent="0.3">
      <c r="B55262" s="73"/>
      <c r="D55262" s="73"/>
      <c r="P55262" s="73"/>
      <c r="T55262" s="73"/>
      <c r="U55262" s="73"/>
      <c r="V55262" s="73"/>
      <c r="X55262" s="12"/>
    </row>
    <row r="55263" spans="2:24" x14ac:dyDescent="0.3">
      <c r="B55263" s="73"/>
      <c r="D55263" s="73"/>
      <c r="P55263" s="73"/>
      <c r="T55263" s="73"/>
      <c r="U55263" s="73"/>
      <c r="V55263" s="73"/>
      <c r="X55263" s="12"/>
    </row>
    <row r="55264" spans="2:24" x14ac:dyDescent="0.3">
      <c r="B55264" s="73"/>
      <c r="D55264" s="73"/>
      <c r="P55264" s="73"/>
      <c r="T55264" s="73"/>
      <c r="U55264" s="73"/>
      <c r="V55264" s="73"/>
      <c r="X55264" s="12"/>
    </row>
    <row r="55265" spans="2:24" x14ac:dyDescent="0.3">
      <c r="B55265" s="73"/>
      <c r="D55265" s="73"/>
      <c r="P55265" s="73"/>
      <c r="T55265" s="73"/>
      <c r="U55265" s="73"/>
      <c r="V55265" s="73"/>
      <c r="X55265" s="12"/>
    </row>
    <row r="55266" spans="2:24" x14ac:dyDescent="0.3">
      <c r="B55266" s="73"/>
      <c r="D55266" s="73"/>
      <c r="P55266" s="73"/>
      <c r="T55266" s="73"/>
      <c r="U55266" s="73"/>
      <c r="V55266" s="73"/>
      <c r="X55266" s="12"/>
    </row>
    <row r="55267" spans="2:24" x14ac:dyDescent="0.3">
      <c r="B55267" s="73"/>
      <c r="D55267" s="73"/>
      <c r="P55267" s="73"/>
      <c r="T55267" s="73"/>
      <c r="U55267" s="73"/>
      <c r="V55267" s="73"/>
      <c r="X55267" s="12"/>
    </row>
    <row r="55268" spans="2:24" x14ac:dyDescent="0.3">
      <c r="B55268" s="73"/>
      <c r="D55268" s="73"/>
      <c r="P55268" s="73"/>
      <c r="T55268" s="73"/>
      <c r="U55268" s="73"/>
      <c r="V55268" s="73"/>
      <c r="X55268" s="12"/>
    </row>
    <row r="55269" spans="2:24" x14ac:dyDescent="0.3">
      <c r="B55269" s="73"/>
      <c r="D55269" s="73"/>
      <c r="P55269" s="73"/>
      <c r="T55269" s="73"/>
      <c r="U55269" s="73"/>
      <c r="V55269" s="73"/>
      <c r="X55269" s="12"/>
    </row>
    <row r="55270" spans="2:24" x14ac:dyDescent="0.3">
      <c r="B55270" s="73"/>
      <c r="D55270" s="73"/>
      <c r="P55270" s="73"/>
      <c r="T55270" s="73"/>
      <c r="U55270" s="73"/>
      <c r="V55270" s="73"/>
      <c r="X55270" s="12"/>
    </row>
    <row r="55271" spans="2:24" x14ac:dyDescent="0.3">
      <c r="B55271" s="73"/>
      <c r="D55271" s="73"/>
      <c r="P55271" s="73"/>
      <c r="T55271" s="73"/>
      <c r="U55271" s="73"/>
      <c r="V55271" s="73"/>
      <c r="X55271" s="12"/>
    </row>
    <row r="55272" spans="2:24" x14ac:dyDescent="0.3">
      <c r="B55272" s="73"/>
      <c r="D55272" s="73"/>
      <c r="P55272" s="73"/>
      <c r="T55272" s="73"/>
      <c r="U55272" s="73"/>
      <c r="V55272" s="73"/>
      <c r="X55272" s="12"/>
    </row>
    <row r="55273" spans="2:24" x14ac:dyDescent="0.3">
      <c r="B55273" s="73"/>
      <c r="D55273" s="73"/>
      <c r="P55273" s="73"/>
      <c r="T55273" s="73"/>
      <c r="U55273" s="73"/>
      <c r="V55273" s="73"/>
      <c r="X55273" s="12"/>
    </row>
    <row r="55274" spans="2:24" x14ac:dyDescent="0.3">
      <c r="B55274" s="73"/>
      <c r="D55274" s="73"/>
      <c r="P55274" s="73"/>
      <c r="T55274" s="73"/>
      <c r="U55274" s="73"/>
      <c r="V55274" s="73"/>
      <c r="X55274" s="12"/>
    </row>
    <row r="55275" spans="2:24" x14ac:dyDescent="0.3">
      <c r="B55275" s="73"/>
      <c r="D55275" s="73"/>
      <c r="P55275" s="73"/>
      <c r="T55275" s="73"/>
      <c r="U55275" s="73"/>
      <c r="V55275" s="73"/>
      <c r="X55275" s="12"/>
    </row>
    <row r="55276" spans="2:24" x14ac:dyDescent="0.3">
      <c r="B55276" s="73"/>
      <c r="D55276" s="73"/>
      <c r="P55276" s="73"/>
      <c r="T55276" s="73"/>
      <c r="U55276" s="73"/>
      <c r="V55276" s="73"/>
      <c r="X55276" s="12"/>
    </row>
    <row r="55277" spans="2:24" x14ac:dyDescent="0.3">
      <c r="B55277" s="73"/>
      <c r="D55277" s="73"/>
      <c r="P55277" s="73"/>
      <c r="T55277" s="73"/>
      <c r="U55277" s="73"/>
      <c r="V55277" s="73"/>
      <c r="X55277" s="12"/>
    </row>
    <row r="55278" spans="2:24" x14ac:dyDescent="0.3">
      <c r="B55278" s="73"/>
      <c r="D55278" s="73"/>
      <c r="P55278" s="73"/>
      <c r="T55278" s="73"/>
      <c r="U55278" s="73"/>
      <c r="V55278" s="73"/>
      <c r="X55278" s="12"/>
    </row>
    <row r="55279" spans="2:24" x14ac:dyDescent="0.3">
      <c r="B55279" s="73"/>
      <c r="D55279" s="73"/>
      <c r="P55279" s="73"/>
      <c r="T55279" s="73"/>
      <c r="U55279" s="73"/>
      <c r="V55279" s="73"/>
      <c r="X55279" s="12"/>
    </row>
    <row r="55280" spans="2:24" x14ac:dyDescent="0.3">
      <c r="B55280" s="73"/>
      <c r="D55280" s="73"/>
      <c r="P55280" s="73"/>
      <c r="T55280" s="73"/>
      <c r="U55280" s="73"/>
      <c r="V55280" s="73"/>
      <c r="X55280" s="12"/>
    </row>
    <row r="55281" spans="2:24" x14ac:dyDescent="0.3">
      <c r="B55281" s="73"/>
      <c r="D55281" s="73"/>
      <c r="P55281" s="73"/>
      <c r="T55281" s="73"/>
      <c r="U55281" s="73"/>
      <c r="V55281" s="73"/>
      <c r="X55281" s="12"/>
    </row>
    <row r="55282" spans="2:24" x14ac:dyDescent="0.3">
      <c r="B55282" s="73"/>
      <c r="D55282" s="73"/>
      <c r="P55282" s="73"/>
      <c r="T55282" s="73"/>
      <c r="U55282" s="73"/>
      <c r="V55282" s="73"/>
      <c r="X55282" s="12"/>
    </row>
    <row r="55283" spans="2:24" x14ac:dyDescent="0.3">
      <c r="B55283" s="73"/>
      <c r="D55283" s="73"/>
      <c r="P55283" s="73"/>
      <c r="T55283" s="73"/>
      <c r="U55283" s="73"/>
      <c r="V55283" s="73"/>
      <c r="X55283" s="12"/>
    </row>
    <row r="55284" spans="2:24" x14ac:dyDescent="0.3">
      <c r="B55284" s="73"/>
      <c r="D55284" s="73"/>
      <c r="P55284" s="73"/>
      <c r="T55284" s="73"/>
      <c r="U55284" s="73"/>
      <c r="V55284" s="73"/>
      <c r="X55284" s="12"/>
    </row>
    <row r="55285" spans="2:24" x14ac:dyDescent="0.3">
      <c r="B55285" s="73"/>
      <c r="D55285" s="73"/>
      <c r="P55285" s="73"/>
      <c r="T55285" s="73"/>
      <c r="U55285" s="73"/>
      <c r="V55285" s="73"/>
      <c r="X55285" s="12"/>
    </row>
    <row r="55286" spans="2:24" x14ac:dyDescent="0.3">
      <c r="B55286" s="73"/>
      <c r="D55286" s="73"/>
      <c r="P55286" s="73"/>
      <c r="T55286" s="73"/>
      <c r="U55286" s="73"/>
      <c r="V55286" s="73"/>
      <c r="X55286" s="12"/>
    </row>
    <row r="55287" spans="2:24" x14ac:dyDescent="0.3">
      <c r="B55287" s="73"/>
      <c r="D55287" s="73"/>
      <c r="P55287" s="73"/>
      <c r="T55287" s="73"/>
      <c r="U55287" s="73"/>
      <c r="V55287" s="73"/>
      <c r="X55287" s="12"/>
    </row>
    <row r="55288" spans="2:24" x14ac:dyDescent="0.3">
      <c r="B55288" s="73"/>
      <c r="D55288" s="73"/>
      <c r="P55288" s="73"/>
      <c r="T55288" s="73"/>
      <c r="U55288" s="73"/>
      <c r="V55288" s="73"/>
      <c r="X55288" s="12"/>
    </row>
    <row r="55289" spans="2:24" x14ac:dyDescent="0.3">
      <c r="B55289" s="73"/>
      <c r="D55289" s="73"/>
      <c r="P55289" s="73"/>
      <c r="T55289" s="73"/>
      <c r="U55289" s="73"/>
      <c r="V55289" s="73"/>
      <c r="X55289" s="12"/>
    </row>
    <row r="55290" spans="2:24" x14ac:dyDescent="0.3">
      <c r="B55290" s="73"/>
      <c r="D55290" s="73"/>
      <c r="P55290" s="73"/>
      <c r="T55290" s="73"/>
      <c r="U55290" s="73"/>
      <c r="V55290" s="73"/>
      <c r="X55290" s="12"/>
    </row>
    <row r="55291" spans="2:24" x14ac:dyDescent="0.3">
      <c r="B55291" s="73"/>
      <c r="D55291" s="73"/>
      <c r="P55291" s="73"/>
      <c r="T55291" s="73"/>
      <c r="U55291" s="73"/>
      <c r="V55291" s="73"/>
      <c r="X55291" s="12"/>
    </row>
    <row r="55292" spans="2:24" x14ac:dyDescent="0.3">
      <c r="B55292" s="73"/>
      <c r="D55292" s="73"/>
      <c r="P55292" s="73"/>
      <c r="T55292" s="73"/>
      <c r="U55292" s="73"/>
      <c r="V55292" s="73"/>
      <c r="X55292" s="12"/>
    </row>
    <row r="55293" spans="2:24" x14ac:dyDescent="0.3">
      <c r="B55293" s="73"/>
      <c r="D55293" s="73"/>
      <c r="P55293" s="73"/>
      <c r="T55293" s="73"/>
      <c r="U55293" s="73"/>
      <c r="V55293" s="73"/>
      <c r="X55293" s="12"/>
    </row>
    <row r="55294" spans="2:24" x14ac:dyDescent="0.3">
      <c r="B55294" s="73"/>
      <c r="D55294" s="73"/>
      <c r="P55294" s="73"/>
      <c r="T55294" s="73"/>
      <c r="U55294" s="73"/>
      <c r="V55294" s="73"/>
      <c r="X55294" s="12"/>
    </row>
    <row r="55295" spans="2:24" x14ac:dyDescent="0.3">
      <c r="B55295" s="73"/>
      <c r="D55295" s="73"/>
      <c r="P55295" s="73"/>
      <c r="T55295" s="73"/>
      <c r="U55295" s="73"/>
      <c r="V55295" s="73"/>
      <c r="X55295" s="12"/>
    </row>
    <row r="55296" spans="2:24" x14ac:dyDescent="0.3">
      <c r="B55296" s="73"/>
      <c r="D55296" s="73"/>
      <c r="P55296" s="73"/>
      <c r="T55296" s="73"/>
      <c r="U55296" s="73"/>
      <c r="V55296" s="73"/>
      <c r="X55296" s="12"/>
    </row>
    <row r="55297" spans="2:24" x14ac:dyDescent="0.3">
      <c r="B55297" s="73"/>
      <c r="D55297" s="73"/>
      <c r="P55297" s="73"/>
      <c r="T55297" s="73"/>
      <c r="U55297" s="73"/>
      <c r="V55297" s="73"/>
      <c r="X55297" s="12"/>
    </row>
    <row r="55298" spans="2:24" x14ac:dyDescent="0.3">
      <c r="B55298" s="73"/>
      <c r="D55298" s="73"/>
      <c r="P55298" s="73"/>
      <c r="T55298" s="73"/>
      <c r="U55298" s="73"/>
      <c r="V55298" s="73"/>
      <c r="X55298" s="12"/>
    </row>
    <row r="55299" spans="2:24" x14ac:dyDescent="0.3">
      <c r="B55299" s="73"/>
      <c r="D55299" s="73"/>
      <c r="P55299" s="73"/>
      <c r="T55299" s="73"/>
      <c r="U55299" s="73"/>
      <c r="V55299" s="73"/>
      <c r="X55299" s="12"/>
    </row>
    <row r="55300" spans="2:24" x14ac:dyDescent="0.3">
      <c r="B55300" s="73"/>
      <c r="D55300" s="73"/>
      <c r="P55300" s="73"/>
      <c r="T55300" s="73"/>
      <c r="U55300" s="73"/>
      <c r="V55300" s="73"/>
      <c r="X55300" s="12"/>
    </row>
    <row r="55301" spans="2:24" x14ac:dyDescent="0.3">
      <c r="B55301" s="73"/>
      <c r="D55301" s="73"/>
      <c r="P55301" s="73"/>
      <c r="T55301" s="73"/>
      <c r="U55301" s="73"/>
      <c r="V55301" s="73"/>
      <c r="X55301" s="12"/>
    </row>
    <row r="55302" spans="2:24" x14ac:dyDescent="0.3">
      <c r="B55302" s="73"/>
      <c r="D55302" s="73"/>
      <c r="P55302" s="73"/>
      <c r="T55302" s="73"/>
      <c r="U55302" s="73"/>
      <c r="V55302" s="73"/>
      <c r="X55302" s="12"/>
    </row>
    <row r="55303" spans="2:24" x14ac:dyDescent="0.3">
      <c r="B55303" s="73"/>
      <c r="D55303" s="73"/>
      <c r="P55303" s="73"/>
      <c r="T55303" s="73"/>
      <c r="U55303" s="73"/>
      <c r="V55303" s="73"/>
      <c r="X55303" s="12"/>
    </row>
    <row r="55304" spans="2:24" x14ac:dyDescent="0.3">
      <c r="B55304" s="73"/>
      <c r="D55304" s="73"/>
      <c r="P55304" s="73"/>
      <c r="T55304" s="73"/>
      <c r="U55304" s="73"/>
      <c r="V55304" s="73"/>
      <c r="X55304" s="12"/>
    </row>
    <row r="55305" spans="2:24" x14ac:dyDescent="0.3">
      <c r="B55305" s="73"/>
      <c r="D55305" s="73"/>
      <c r="P55305" s="73"/>
      <c r="T55305" s="73"/>
      <c r="U55305" s="73"/>
      <c r="V55305" s="73"/>
      <c r="X55305" s="12"/>
    </row>
    <row r="55306" spans="2:24" x14ac:dyDescent="0.3">
      <c r="B55306" s="73"/>
      <c r="D55306" s="73"/>
      <c r="P55306" s="73"/>
      <c r="T55306" s="73"/>
      <c r="U55306" s="73"/>
      <c r="V55306" s="73"/>
      <c r="X55306" s="12"/>
    </row>
    <row r="55307" spans="2:24" x14ac:dyDescent="0.3">
      <c r="B55307" s="73"/>
      <c r="D55307" s="73"/>
      <c r="P55307" s="73"/>
      <c r="T55307" s="73"/>
      <c r="U55307" s="73"/>
      <c r="V55307" s="73"/>
      <c r="X55307" s="12"/>
    </row>
    <row r="55308" spans="2:24" x14ac:dyDescent="0.3">
      <c r="B55308" s="73"/>
      <c r="D55308" s="73"/>
      <c r="P55308" s="73"/>
      <c r="T55308" s="73"/>
      <c r="U55308" s="73"/>
      <c r="V55308" s="73"/>
      <c r="X55308" s="12"/>
    </row>
    <row r="55309" spans="2:24" x14ac:dyDescent="0.3">
      <c r="B55309" s="73"/>
      <c r="D55309" s="73"/>
      <c r="P55309" s="73"/>
      <c r="T55309" s="73"/>
      <c r="U55309" s="73"/>
      <c r="V55309" s="73"/>
      <c r="X55309" s="12"/>
    </row>
    <row r="55310" spans="2:24" x14ac:dyDescent="0.3">
      <c r="B55310" s="73"/>
      <c r="D55310" s="73"/>
      <c r="P55310" s="73"/>
      <c r="T55310" s="73"/>
      <c r="U55310" s="73"/>
      <c r="V55310" s="73"/>
      <c r="X55310" s="12"/>
    </row>
    <row r="55311" spans="2:24" x14ac:dyDescent="0.3">
      <c r="B55311" s="73"/>
      <c r="D55311" s="73"/>
      <c r="P55311" s="73"/>
      <c r="T55311" s="73"/>
      <c r="U55311" s="73"/>
      <c r="V55311" s="73"/>
      <c r="X55311" s="12"/>
    </row>
    <row r="55312" spans="2:24" x14ac:dyDescent="0.3">
      <c r="B55312" s="73"/>
      <c r="D55312" s="73"/>
      <c r="P55312" s="73"/>
      <c r="T55312" s="73"/>
      <c r="U55312" s="73"/>
      <c r="V55312" s="73"/>
      <c r="X55312" s="12"/>
    </row>
    <row r="55313" spans="2:24" x14ac:dyDescent="0.3">
      <c r="B55313" s="73"/>
      <c r="D55313" s="73"/>
      <c r="P55313" s="73"/>
      <c r="T55313" s="73"/>
      <c r="U55313" s="73"/>
      <c r="V55313" s="73"/>
      <c r="X55313" s="12"/>
    </row>
    <row r="55314" spans="2:24" x14ac:dyDescent="0.3">
      <c r="B55314" s="73"/>
      <c r="D55314" s="73"/>
      <c r="P55314" s="73"/>
      <c r="T55314" s="73"/>
      <c r="U55314" s="73"/>
      <c r="V55314" s="73"/>
      <c r="X55314" s="12"/>
    </row>
    <row r="55315" spans="2:24" x14ac:dyDescent="0.3">
      <c r="B55315" s="73"/>
      <c r="D55315" s="73"/>
      <c r="P55315" s="73"/>
      <c r="T55315" s="73"/>
      <c r="U55315" s="73"/>
      <c r="V55315" s="73"/>
      <c r="X55315" s="12"/>
    </row>
    <row r="55316" spans="2:24" x14ac:dyDescent="0.3">
      <c r="B55316" s="73"/>
      <c r="D55316" s="73"/>
      <c r="P55316" s="73"/>
      <c r="T55316" s="73"/>
      <c r="U55316" s="73"/>
      <c r="V55316" s="73"/>
      <c r="X55316" s="12"/>
    </row>
    <row r="55317" spans="2:24" x14ac:dyDescent="0.3">
      <c r="B55317" s="73"/>
      <c r="D55317" s="73"/>
      <c r="P55317" s="73"/>
      <c r="T55317" s="73"/>
      <c r="U55317" s="73"/>
      <c r="V55317" s="73"/>
      <c r="X55317" s="12"/>
    </row>
    <row r="55318" spans="2:24" x14ac:dyDescent="0.3">
      <c r="B55318" s="73"/>
      <c r="D55318" s="73"/>
      <c r="P55318" s="73"/>
      <c r="T55318" s="73"/>
      <c r="U55318" s="73"/>
      <c r="V55318" s="73"/>
      <c r="X55318" s="12"/>
    </row>
    <row r="55319" spans="2:24" x14ac:dyDescent="0.3">
      <c r="B55319" s="73"/>
      <c r="D55319" s="73"/>
      <c r="P55319" s="73"/>
      <c r="T55319" s="73"/>
      <c r="U55319" s="73"/>
      <c r="V55319" s="73"/>
      <c r="X55319" s="12"/>
    </row>
    <row r="55320" spans="2:24" x14ac:dyDescent="0.3">
      <c r="B55320" s="73"/>
      <c r="D55320" s="73"/>
      <c r="P55320" s="73"/>
      <c r="T55320" s="73"/>
      <c r="U55320" s="73"/>
      <c r="V55320" s="73"/>
      <c r="X55320" s="12"/>
    </row>
    <row r="55321" spans="2:24" x14ac:dyDescent="0.3">
      <c r="B55321" s="73"/>
      <c r="D55321" s="73"/>
      <c r="P55321" s="73"/>
      <c r="T55321" s="73"/>
      <c r="U55321" s="73"/>
      <c r="V55321" s="73"/>
      <c r="X55321" s="12"/>
    </row>
    <row r="55322" spans="2:24" x14ac:dyDescent="0.3">
      <c r="B55322" s="73"/>
      <c r="D55322" s="73"/>
      <c r="P55322" s="73"/>
      <c r="T55322" s="73"/>
      <c r="U55322" s="73"/>
      <c r="V55322" s="73"/>
      <c r="X55322" s="12"/>
    </row>
    <row r="55323" spans="2:24" x14ac:dyDescent="0.3">
      <c r="B55323" s="73"/>
      <c r="D55323" s="73"/>
      <c r="P55323" s="73"/>
      <c r="T55323" s="73"/>
      <c r="U55323" s="73"/>
      <c r="V55323" s="73"/>
      <c r="X55323" s="12"/>
    </row>
    <row r="55324" spans="2:24" x14ac:dyDescent="0.3">
      <c r="B55324" s="73"/>
      <c r="D55324" s="73"/>
      <c r="P55324" s="73"/>
      <c r="T55324" s="73"/>
      <c r="U55324" s="73"/>
      <c r="V55324" s="73"/>
      <c r="X55324" s="12"/>
    </row>
    <row r="55325" spans="2:24" x14ac:dyDescent="0.3">
      <c r="B55325" s="73"/>
      <c r="D55325" s="73"/>
      <c r="P55325" s="73"/>
      <c r="T55325" s="73"/>
      <c r="U55325" s="73"/>
      <c r="V55325" s="73"/>
      <c r="X55325" s="12"/>
    </row>
    <row r="55326" spans="2:24" x14ac:dyDescent="0.3">
      <c r="B55326" s="73"/>
      <c r="D55326" s="73"/>
      <c r="P55326" s="73"/>
      <c r="T55326" s="73"/>
      <c r="U55326" s="73"/>
      <c r="V55326" s="73"/>
      <c r="X55326" s="12"/>
    </row>
    <row r="55327" spans="2:24" x14ac:dyDescent="0.3">
      <c r="B55327" s="73"/>
      <c r="D55327" s="73"/>
      <c r="P55327" s="73"/>
      <c r="T55327" s="73"/>
      <c r="U55327" s="73"/>
      <c r="V55327" s="73"/>
      <c r="X55327" s="12"/>
    </row>
    <row r="55328" spans="2:24" x14ac:dyDescent="0.3">
      <c r="B55328" s="73"/>
      <c r="D55328" s="73"/>
      <c r="P55328" s="73"/>
      <c r="T55328" s="73"/>
      <c r="U55328" s="73"/>
      <c r="V55328" s="73"/>
      <c r="X55328" s="12"/>
    </row>
    <row r="55329" spans="2:24" x14ac:dyDescent="0.3">
      <c r="B55329" s="73"/>
      <c r="D55329" s="73"/>
      <c r="P55329" s="73"/>
      <c r="T55329" s="73"/>
      <c r="U55329" s="73"/>
      <c r="V55329" s="73"/>
      <c r="X55329" s="12"/>
    </row>
    <row r="55330" spans="2:24" x14ac:dyDescent="0.3">
      <c r="B55330" s="73"/>
      <c r="D55330" s="73"/>
      <c r="P55330" s="73"/>
      <c r="T55330" s="73"/>
      <c r="U55330" s="73"/>
      <c r="V55330" s="73"/>
      <c r="X55330" s="12"/>
    </row>
    <row r="55331" spans="2:24" x14ac:dyDescent="0.3">
      <c r="B55331" s="73"/>
      <c r="D55331" s="73"/>
      <c r="P55331" s="73"/>
      <c r="T55331" s="73"/>
      <c r="U55331" s="73"/>
      <c r="V55331" s="73"/>
      <c r="X55331" s="12"/>
    </row>
    <row r="55332" spans="2:24" x14ac:dyDescent="0.3">
      <c r="B55332" s="73"/>
      <c r="D55332" s="73"/>
      <c r="P55332" s="73"/>
      <c r="T55332" s="73"/>
      <c r="U55332" s="73"/>
      <c r="V55332" s="73"/>
      <c r="X55332" s="12"/>
    </row>
    <row r="55333" spans="2:24" x14ac:dyDescent="0.3">
      <c r="B55333" s="73"/>
      <c r="D55333" s="73"/>
      <c r="P55333" s="73"/>
      <c r="T55333" s="73"/>
      <c r="U55333" s="73"/>
      <c r="V55333" s="73"/>
      <c r="X55333" s="12"/>
    </row>
    <row r="55334" spans="2:24" x14ac:dyDescent="0.3">
      <c r="B55334" s="73"/>
      <c r="D55334" s="73"/>
      <c r="P55334" s="73"/>
      <c r="T55334" s="73"/>
      <c r="U55334" s="73"/>
      <c r="V55334" s="73"/>
      <c r="X55334" s="12"/>
    </row>
    <row r="55335" spans="2:24" x14ac:dyDescent="0.3">
      <c r="B55335" s="73"/>
      <c r="D55335" s="73"/>
      <c r="P55335" s="73"/>
      <c r="T55335" s="73"/>
      <c r="U55335" s="73"/>
      <c r="V55335" s="73"/>
      <c r="X55335" s="12"/>
    </row>
    <row r="55336" spans="2:24" x14ac:dyDescent="0.3">
      <c r="B55336" s="73"/>
      <c r="D55336" s="73"/>
      <c r="P55336" s="73"/>
      <c r="T55336" s="73"/>
      <c r="U55336" s="73"/>
      <c r="V55336" s="73"/>
      <c r="X55336" s="12"/>
    </row>
    <row r="55337" spans="2:24" x14ac:dyDescent="0.3">
      <c r="B55337" s="73"/>
      <c r="D55337" s="73"/>
      <c r="P55337" s="73"/>
      <c r="T55337" s="73"/>
      <c r="U55337" s="73"/>
      <c r="V55337" s="73"/>
      <c r="X55337" s="12"/>
    </row>
    <row r="55338" spans="2:24" x14ac:dyDescent="0.3">
      <c r="B55338" s="73"/>
      <c r="D55338" s="73"/>
      <c r="P55338" s="73"/>
      <c r="T55338" s="73"/>
      <c r="U55338" s="73"/>
      <c r="V55338" s="73"/>
      <c r="X55338" s="12"/>
    </row>
    <row r="55339" spans="2:24" x14ac:dyDescent="0.3">
      <c r="B55339" s="73"/>
      <c r="D55339" s="73"/>
      <c r="P55339" s="73"/>
      <c r="T55339" s="73"/>
      <c r="U55339" s="73"/>
      <c r="V55339" s="73"/>
      <c r="X55339" s="12"/>
    </row>
    <row r="55340" spans="2:24" x14ac:dyDescent="0.3">
      <c r="B55340" s="73"/>
      <c r="D55340" s="73"/>
      <c r="P55340" s="73"/>
      <c r="T55340" s="73"/>
      <c r="U55340" s="73"/>
      <c r="V55340" s="73"/>
      <c r="X55340" s="12"/>
    </row>
    <row r="55341" spans="2:24" x14ac:dyDescent="0.3">
      <c r="B55341" s="73"/>
      <c r="D55341" s="73"/>
      <c r="P55341" s="73"/>
      <c r="T55341" s="73"/>
      <c r="U55341" s="73"/>
      <c r="V55341" s="73"/>
      <c r="X55341" s="12"/>
    </row>
    <row r="55342" spans="2:24" x14ac:dyDescent="0.3">
      <c r="B55342" s="73"/>
      <c r="D55342" s="73"/>
      <c r="P55342" s="73"/>
      <c r="T55342" s="73"/>
      <c r="U55342" s="73"/>
      <c r="V55342" s="73"/>
      <c r="X55342" s="12"/>
    </row>
    <row r="55343" spans="2:24" x14ac:dyDescent="0.3">
      <c r="B55343" s="73"/>
      <c r="D55343" s="73"/>
      <c r="P55343" s="73"/>
      <c r="T55343" s="73"/>
      <c r="U55343" s="73"/>
      <c r="V55343" s="73"/>
      <c r="X55343" s="12"/>
    </row>
    <row r="55344" spans="2:24" x14ac:dyDescent="0.3">
      <c r="B55344" s="73"/>
      <c r="D55344" s="73"/>
      <c r="P55344" s="73"/>
      <c r="T55344" s="73"/>
      <c r="U55344" s="73"/>
      <c r="V55344" s="73"/>
      <c r="X55344" s="12"/>
    </row>
    <row r="55345" spans="2:24" x14ac:dyDescent="0.3">
      <c r="B55345" s="73"/>
      <c r="D55345" s="73"/>
      <c r="P55345" s="73"/>
      <c r="T55345" s="73"/>
      <c r="U55345" s="73"/>
      <c r="V55345" s="73"/>
      <c r="X55345" s="12"/>
    </row>
    <row r="55346" spans="2:24" x14ac:dyDescent="0.3">
      <c r="B55346" s="73"/>
      <c r="D55346" s="73"/>
      <c r="P55346" s="73"/>
      <c r="T55346" s="73"/>
      <c r="U55346" s="73"/>
      <c r="V55346" s="73"/>
      <c r="X55346" s="12"/>
    </row>
    <row r="55347" spans="2:24" x14ac:dyDescent="0.3">
      <c r="B55347" s="73"/>
      <c r="D55347" s="73"/>
      <c r="P55347" s="73"/>
      <c r="T55347" s="73"/>
      <c r="U55347" s="73"/>
      <c r="V55347" s="73"/>
      <c r="X55347" s="12"/>
    </row>
    <row r="55348" spans="2:24" x14ac:dyDescent="0.3">
      <c r="B55348" s="73"/>
      <c r="D55348" s="73"/>
      <c r="P55348" s="73"/>
      <c r="T55348" s="73"/>
      <c r="U55348" s="73"/>
      <c r="V55348" s="73"/>
      <c r="X55348" s="12"/>
    </row>
    <row r="55349" spans="2:24" x14ac:dyDescent="0.3">
      <c r="B55349" s="73"/>
      <c r="D55349" s="73"/>
      <c r="P55349" s="73"/>
      <c r="T55349" s="73"/>
      <c r="U55349" s="73"/>
      <c r="V55349" s="73"/>
      <c r="X55349" s="12"/>
    </row>
    <row r="55350" spans="2:24" x14ac:dyDescent="0.3">
      <c r="B55350" s="73"/>
      <c r="D55350" s="73"/>
      <c r="P55350" s="73"/>
      <c r="T55350" s="73"/>
      <c r="U55350" s="73"/>
      <c r="V55350" s="73"/>
      <c r="X55350" s="12"/>
    </row>
    <row r="55351" spans="2:24" x14ac:dyDescent="0.3">
      <c r="B55351" s="73"/>
      <c r="D55351" s="73"/>
      <c r="P55351" s="73"/>
      <c r="T55351" s="73"/>
      <c r="U55351" s="73"/>
      <c r="V55351" s="73"/>
      <c r="X55351" s="12"/>
    </row>
    <row r="55352" spans="2:24" x14ac:dyDescent="0.3">
      <c r="B55352" s="73"/>
      <c r="D55352" s="73"/>
      <c r="P55352" s="73"/>
      <c r="T55352" s="73"/>
      <c r="U55352" s="73"/>
      <c r="V55352" s="73"/>
      <c r="X55352" s="12"/>
    </row>
    <row r="55353" spans="2:24" x14ac:dyDescent="0.3">
      <c r="B55353" s="73"/>
      <c r="D55353" s="73"/>
      <c r="P55353" s="73"/>
      <c r="T55353" s="73"/>
      <c r="U55353" s="73"/>
      <c r="V55353" s="73"/>
      <c r="X55353" s="12"/>
    </row>
    <row r="55354" spans="2:24" x14ac:dyDescent="0.3">
      <c r="B55354" s="73"/>
      <c r="D55354" s="73"/>
      <c r="P55354" s="73"/>
      <c r="T55354" s="73"/>
      <c r="U55354" s="73"/>
      <c r="V55354" s="73"/>
      <c r="X55354" s="12"/>
    </row>
    <row r="55355" spans="2:24" x14ac:dyDescent="0.3">
      <c r="B55355" s="73"/>
      <c r="D55355" s="73"/>
      <c r="P55355" s="73"/>
      <c r="T55355" s="73"/>
      <c r="U55355" s="73"/>
      <c r="V55355" s="73"/>
      <c r="X55355" s="12"/>
    </row>
    <row r="55356" spans="2:24" x14ac:dyDescent="0.3">
      <c r="B55356" s="73"/>
      <c r="D55356" s="73"/>
      <c r="P55356" s="73"/>
      <c r="T55356" s="73"/>
      <c r="U55356" s="73"/>
      <c r="V55356" s="73"/>
      <c r="X55356" s="12"/>
    </row>
    <row r="55357" spans="2:24" x14ac:dyDescent="0.3">
      <c r="B55357" s="73"/>
      <c r="D55357" s="73"/>
      <c r="P55357" s="73"/>
      <c r="T55357" s="73"/>
      <c r="U55357" s="73"/>
      <c r="V55357" s="73"/>
      <c r="X55357" s="12"/>
    </row>
    <row r="55358" spans="2:24" x14ac:dyDescent="0.3">
      <c r="B55358" s="73"/>
      <c r="D55358" s="73"/>
      <c r="P55358" s="73"/>
      <c r="T55358" s="73"/>
      <c r="U55358" s="73"/>
      <c r="V55358" s="73"/>
      <c r="X55358" s="12"/>
    </row>
    <row r="55359" spans="2:24" x14ac:dyDescent="0.3">
      <c r="B55359" s="73"/>
      <c r="D55359" s="73"/>
      <c r="P55359" s="73"/>
      <c r="T55359" s="73"/>
      <c r="U55359" s="73"/>
      <c r="V55359" s="73"/>
      <c r="X55359" s="12"/>
    </row>
    <row r="55360" spans="2:24" x14ac:dyDescent="0.3">
      <c r="B55360" s="73"/>
      <c r="D55360" s="73"/>
      <c r="P55360" s="73"/>
      <c r="T55360" s="73"/>
      <c r="U55360" s="73"/>
      <c r="V55360" s="73"/>
      <c r="X55360" s="12"/>
    </row>
    <row r="55361" spans="2:24" x14ac:dyDescent="0.3">
      <c r="B55361" s="73"/>
      <c r="D55361" s="73"/>
      <c r="P55361" s="73"/>
      <c r="T55361" s="73"/>
      <c r="U55361" s="73"/>
      <c r="V55361" s="73"/>
      <c r="X55361" s="12"/>
    </row>
    <row r="55362" spans="2:24" x14ac:dyDescent="0.3">
      <c r="B55362" s="73"/>
      <c r="D55362" s="73"/>
      <c r="P55362" s="73"/>
      <c r="T55362" s="73"/>
      <c r="U55362" s="73"/>
      <c r="V55362" s="73"/>
      <c r="X55362" s="12"/>
    </row>
    <row r="55363" spans="2:24" x14ac:dyDescent="0.3">
      <c r="B55363" s="73"/>
      <c r="D55363" s="73"/>
      <c r="P55363" s="73"/>
      <c r="T55363" s="73"/>
      <c r="U55363" s="73"/>
      <c r="V55363" s="73"/>
      <c r="X55363" s="12"/>
    </row>
    <row r="55364" spans="2:24" x14ac:dyDescent="0.3">
      <c r="B55364" s="73"/>
      <c r="D55364" s="73"/>
      <c r="P55364" s="73"/>
      <c r="T55364" s="73"/>
      <c r="U55364" s="73"/>
      <c r="V55364" s="73"/>
      <c r="X55364" s="12"/>
    </row>
    <row r="55365" spans="2:24" x14ac:dyDescent="0.3">
      <c r="B55365" s="73"/>
      <c r="D55365" s="73"/>
      <c r="P55365" s="73"/>
      <c r="T55365" s="73"/>
      <c r="U55365" s="73"/>
      <c r="V55365" s="73"/>
      <c r="X55365" s="12"/>
    </row>
    <row r="55366" spans="2:24" x14ac:dyDescent="0.3">
      <c r="B55366" s="73"/>
      <c r="D55366" s="73"/>
      <c r="P55366" s="73"/>
      <c r="T55366" s="73"/>
      <c r="U55366" s="73"/>
      <c r="V55366" s="73"/>
      <c r="X55366" s="12"/>
    </row>
    <row r="55367" spans="2:24" x14ac:dyDescent="0.3">
      <c r="B55367" s="73"/>
      <c r="D55367" s="73"/>
      <c r="P55367" s="73"/>
      <c r="T55367" s="73"/>
      <c r="U55367" s="73"/>
      <c r="V55367" s="73"/>
      <c r="X55367" s="12"/>
    </row>
    <row r="55368" spans="2:24" x14ac:dyDescent="0.3">
      <c r="B55368" s="73"/>
      <c r="D55368" s="73"/>
      <c r="P55368" s="73"/>
      <c r="T55368" s="73"/>
      <c r="U55368" s="73"/>
      <c r="V55368" s="73"/>
      <c r="X55368" s="12"/>
    </row>
    <row r="55369" spans="2:24" x14ac:dyDescent="0.3">
      <c r="B55369" s="73"/>
      <c r="D55369" s="73"/>
      <c r="P55369" s="73"/>
      <c r="T55369" s="73"/>
      <c r="U55369" s="73"/>
      <c r="V55369" s="73"/>
      <c r="X55369" s="12"/>
    </row>
    <row r="55370" spans="2:24" x14ac:dyDescent="0.3">
      <c r="B55370" s="73"/>
      <c r="D55370" s="73"/>
      <c r="P55370" s="73"/>
      <c r="T55370" s="73"/>
      <c r="U55370" s="73"/>
      <c r="V55370" s="73"/>
      <c r="X55370" s="12"/>
    </row>
    <row r="55371" spans="2:24" x14ac:dyDescent="0.3">
      <c r="B55371" s="73"/>
      <c r="D55371" s="73"/>
      <c r="P55371" s="73"/>
      <c r="T55371" s="73"/>
      <c r="U55371" s="73"/>
      <c r="V55371" s="73"/>
      <c r="X55371" s="12"/>
    </row>
    <row r="55372" spans="2:24" x14ac:dyDescent="0.3">
      <c r="B55372" s="73"/>
      <c r="D55372" s="73"/>
      <c r="P55372" s="73"/>
      <c r="T55372" s="73"/>
      <c r="U55372" s="73"/>
      <c r="V55372" s="73"/>
      <c r="X55372" s="12"/>
    </row>
    <row r="55373" spans="2:24" x14ac:dyDescent="0.3">
      <c r="B55373" s="73"/>
      <c r="D55373" s="73"/>
      <c r="P55373" s="73"/>
      <c r="T55373" s="73"/>
      <c r="U55373" s="73"/>
      <c r="V55373" s="73"/>
      <c r="X55373" s="12"/>
    </row>
    <row r="55374" spans="2:24" x14ac:dyDescent="0.3">
      <c r="B55374" s="73"/>
      <c r="D55374" s="73"/>
      <c r="P55374" s="73"/>
      <c r="T55374" s="73"/>
      <c r="U55374" s="73"/>
      <c r="V55374" s="73"/>
      <c r="X55374" s="12"/>
    </row>
    <row r="55375" spans="2:24" x14ac:dyDescent="0.3">
      <c r="B55375" s="73"/>
      <c r="D55375" s="73"/>
      <c r="P55375" s="73"/>
      <c r="T55375" s="73"/>
      <c r="U55375" s="73"/>
      <c r="V55375" s="73"/>
      <c r="X55375" s="12"/>
    </row>
    <row r="55376" spans="2:24" x14ac:dyDescent="0.3">
      <c r="B55376" s="73"/>
      <c r="D55376" s="73"/>
      <c r="P55376" s="73"/>
      <c r="T55376" s="73"/>
      <c r="U55376" s="73"/>
      <c r="V55376" s="73"/>
      <c r="X55376" s="12"/>
    </row>
    <row r="55377" spans="2:24" x14ac:dyDescent="0.3">
      <c r="B55377" s="73"/>
      <c r="D55377" s="73"/>
      <c r="P55377" s="73"/>
      <c r="T55377" s="73"/>
      <c r="U55377" s="73"/>
      <c r="V55377" s="73"/>
      <c r="X55377" s="12"/>
    </row>
    <row r="55378" spans="2:24" x14ac:dyDescent="0.3">
      <c r="B55378" s="73"/>
      <c r="D55378" s="73"/>
      <c r="P55378" s="73"/>
      <c r="T55378" s="73"/>
      <c r="U55378" s="73"/>
      <c r="V55378" s="73"/>
      <c r="X55378" s="12"/>
    </row>
    <row r="55379" spans="2:24" x14ac:dyDescent="0.3">
      <c r="B55379" s="73"/>
      <c r="D55379" s="73"/>
      <c r="P55379" s="73"/>
      <c r="T55379" s="73"/>
      <c r="U55379" s="73"/>
      <c r="V55379" s="73"/>
      <c r="X55379" s="12"/>
    </row>
    <row r="55380" spans="2:24" x14ac:dyDescent="0.3">
      <c r="B55380" s="73"/>
      <c r="D55380" s="73"/>
      <c r="P55380" s="73"/>
      <c r="T55380" s="73"/>
      <c r="U55380" s="73"/>
      <c r="V55380" s="73"/>
      <c r="X55380" s="12"/>
    </row>
    <row r="55381" spans="2:24" x14ac:dyDescent="0.3">
      <c r="B55381" s="73"/>
      <c r="D55381" s="73"/>
      <c r="P55381" s="73"/>
      <c r="T55381" s="73"/>
      <c r="U55381" s="73"/>
      <c r="V55381" s="73"/>
      <c r="X55381" s="12"/>
    </row>
    <row r="55382" spans="2:24" x14ac:dyDescent="0.3">
      <c r="B55382" s="73"/>
      <c r="D55382" s="73"/>
      <c r="P55382" s="73"/>
      <c r="T55382" s="73"/>
      <c r="U55382" s="73"/>
      <c r="V55382" s="73"/>
      <c r="X55382" s="12"/>
    </row>
    <row r="55383" spans="2:24" x14ac:dyDescent="0.3">
      <c r="B55383" s="73"/>
      <c r="D55383" s="73"/>
      <c r="P55383" s="73"/>
      <c r="T55383" s="73"/>
      <c r="U55383" s="73"/>
      <c r="V55383" s="73"/>
      <c r="X55383" s="12"/>
    </row>
    <row r="55384" spans="2:24" x14ac:dyDescent="0.3">
      <c r="B55384" s="73"/>
      <c r="D55384" s="73"/>
      <c r="P55384" s="73"/>
      <c r="T55384" s="73"/>
      <c r="U55384" s="73"/>
      <c r="V55384" s="73"/>
      <c r="X55384" s="12"/>
    </row>
    <row r="55385" spans="2:24" x14ac:dyDescent="0.3">
      <c r="B55385" s="73"/>
      <c r="D55385" s="73"/>
      <c r="P55385" s="73"/>
      <c r="T55385" s="73"/>
      <c r="U55385" s="73"/>
      <c r="V55385" s="73"/>
      <c r="X55385" s="12"/>
    </row>
    <row r="55386" spans="2:24" x14ac:dyDescent="0.3">
      <c r="B55386" s="73"/>
      <c r="D55386" s="73"/>
      <c r="P55386" s="73"/>
      <c r="T55386" s="73"/>
      <c r="U55386" s="73"/>
      <c r="V55386" s="73"/>
      <c r="X55386" s="12"/>
    </row>
    <row r="55387" spans="2:24" x14ac:dyDescent="0.3">
      <c r="B55387" s="73"/>
      <c r="D55387" s="73"/>
      <c r="P55387" s="73"/>
      <c r="T55387" s="73"/>
      <c r="U55387" s="73"/>
      <c r="V55387" s="73"/>
      <c r="X55387" s="12"/>
    </row>
    <row r="55388" spans="2:24" x14ac:dyDescent="0.3">
      <c r="B55388" s="73"/>
      <c r="D55388" s="73"/>
      <c r="P55388" s="73"/>
      <c r="T55388" s="73"/>
      <c r="U55388" s="73"/>
      <c r="V55388" s="73"/>
      <c r="X55388" s="12"/>
    </row>
    <row r="55389" spans="2:24" x14ac:dyDescent="0.3">
      <c r="B55389" s="73"/>
      <c r="D55389" s="73"/>
      <c r="P55389" s="73"/>
      <c r="T55389" s="73"/>
      <c r="U55389" s="73"/>
      <c r="V55389" s="73"/>
      <c r="X55389" s="12"/>
    </row>
    <row r="55390" spans="2:24" x14ac:dyDescent="0.3">
      <c r="B55390" s="73"/>
      <c r="D55390" s="73"/>
      <c r="P55390" s="73"/>
      <c r="T55390" s="73"/>
      <c r="U55390" s="73"/>
      <c r="V55390" s="73"/>
      <c r="X55390" s="12"/>
    </row>
    <row r="55391" spans="2:24" x14ac:dyDescent="0.3">
      <c r="B55391" s="73"/>
      <c r="D55391" s="73"/>
      <c r="P55391" s="73"/>
      <c r="T55391" s="73"/>
      <c r="U55391" s="73"/>
      <c r="V55391" s="73"/>
      <c r="X55391" s="12"/>
    </row>
    <row r="55392" spans="2:24" x14ac:dyDescent="0.3">
      <c r="B55392" s="73"/>
      <c r="D55392" s="73"/>
      <c r="P55392" s="73"/>
      <c r="T55392" s="73"/>
      <c r="U55392" s="73"/>
      <c r="V55392" s="73"/>
      <c r="X55392" s="12"/>
    </row>
    <row r="55393" spans="2:24" x14ac:dyDescent="0.3">
      <c r="B55393" s="73"/>
      <c r="D55393" s="73"/>
      <c r="P55393" s="73"/>
      <c r="T55393" s="73"/>
      <c r="U55393" s="73"/>
      <c r="V55393" s="73"/>
      <c r="X55393" s="12"/>
    </row>
    <row r="55394" spans="2:24" x14ac:dyDescent="0.3">
      <c r="B55394" s="73"/>
      <c r="D55394" s="73"/>
      <c r="P55394" s="73"/>
      <c r="T55394" s="73"/>
      <c r="U55394" s="73"/>
      <c r="V55394" s="73"/>
      <c r="X55394" s="12"/>
    </row>
    <row r="55395" spans="2:24" x14ac:dyDescent="0.3">
      <c r="B55395" s="73"/>
      <c r="D55395" s="73"/>
      <c r="P55395" s="73"/>
      <c r="T55395" s="73"/>
      <c r="U55395" s="73"/>
      <c r="V55395" s="73"/>
      <c r="X55395" s="12"/>
    </row>
    <row r="55396" spans="2:24" x14ac:dyDescent="0.3">
      <c r="B55396" s="73"/>
      <c r="D55396" s="73"/>
      <c r="P55396" s="73"/>
      <c r="T55396" s="73"/>
      <c r="U55396" s="73"/>
      <c r="V55396" s="73"/>
      <c r="X55396" s="12"/>
    </row>
    <row r="55397" spans="2:24" x14ac:dyDescent="0.3">
      <c r="B55397" s="73"/>
      <c r="D55397" s="73"/>
      <c r="P55397" s="73"/>
      <c r="T55397" s="73"/>
      <c r="U55397" s="73"/>
      <c r="V55397" s="73"/>
      <c r="X55397" s="12"/>
    </row>
    <row r="55398" spans="2:24" x14ac:dyDescent="0.3">
      <c r="B55398" s="73"/>
      <c r="D55398" s="73"/>
      <c r="P55398" s="73"/>
      <c r="T55398" s="73"/>
      <c r="U55398" s="73"/>
      <c r="V55398" s="73"/>
      <c r="X55398" s="12"/>
    </row>
    <row r="55399" spans="2:24" x14ac:dyDescent="0.3">
      <c r="B55399" s="73"/>
      <c r="D55399" s="73"/>
      <c r="P55399" s="73"/>
      <c r="T55399" s="73"/>
      <c r="U55399" s="73"/>
      <c r="V55399" s="73"/>
      <c r="X55399" s="12"/>
    </row>
    <row r="55400" spans="2:24" x14ac:dyDescent="0.3">
      <c r="B55400" s="73"/>
      <c r="D55400" s="73"/>
      <c r="P55400" s="73"/>
      <c r="T55400" s="73"/>
      <c r="U55400" s="73"/>
      <c r="V55400" s="73"/>
      <c r="X55400" s="12"/>
    </row>
    <row r="55401" spans="2:24" x14ac:dyDescent="0.3">
      <c r="B55401" s="73"/>
      <c r="D55401" s="73"/>
      <c r="P55401" s="73"/>
      <c r="T55401" s="73"/>
      <c r="U55401" s="73"/>
      <c r="V55401" s="73"/>
      <c r="X55401" s="12"/>
    </row>
    <row r="55402" spans="2:24" x14ac:dyDescent="0.3">
      <c r="B55402" s="73"/>
      <c r="D55402" s="73"/>
      <c r="P55402" s="73"/>
      <c r="T55402" s="73"/>
      <c r="U55402" s="73"/>
      <c r="V55402" s="73"/>
      <c r="X55402" s="12"/>
    </row>
    <row r="55403" spans="2:24" x14ac:dyDescent="0.3">
      <c r="B55403" s="73"/>
      <c r="D55403" s="73"/>
      <c r="P55403" s="73"/>
      <c r="T55403" s="73"/>
      <c r="U55403" s="73"/>
      <c r="V55403" s="73"/>
      <c r="X55403" s="12"/>
    </row>
    <row r="55404" spans="2:24" x14ac:dyDescent="0.3">
      <c r="B55404" s="73"/>
      <c r="D55404" s="73"/>
      <c r="P55404" s="73"/>
      <c r="T55404" s="73"/>
      <c r="U55404" s="73"/>
      <c r="V55404" s="73"/>
      <c r="X55404" s="12"/>
    </row>
    <row r="55405" spans="2:24" x14ac:dyDescent="0.3">
      <c r="B55405" s="73"/>
      <c r="D55405" s="73"/>
      <c r="P55405" s="73"/>
      <c r="T55405" s="73"/>
      <c r="U55405" s="73"/>
      <c r="V55405" s="73"/>
      <c r="X55405" s="12"/>
    </row>
    <row r="55406" spans="2:24" x14ac:dyDescent="0.3">
      <c r="B55406" s="73"/>
      <c r="D55406" s="73"/>
      <c r="P55406" s="73"/>
      <c r="T55406" s="73"/>
      <c r="U55406" s="73"/>
      <c r="V55406" s="73"/>
      <c r="X55406" s="12"/>
    </row>
    <row r="55407" spans="2:24" x14ac:dyDescent="0.3">
      <c r="B55407" s="73"/>
      <c r="D55407" s="73"/>
      <c r="P55407" s="73"/>
      <c r="T55407" s="73"/>
      <c r="U55407" s="73"/>
      <c r="V55407" s="73"/>
      <c r="X55407" s="12"/>
    </row>
    <row r="55408" spans="2:24" x14ac:dyDescent="0.3">
      <c r="B55408" s="73"/>
      <c r="D55408" s="73"/>
      <c r="P55408" s="73"/>
      <c r="T55408" s="73"/>
      <c r="U55408" s="73"/>
      <c r="V55408" s="73"/>
      <c r="X55408" s="12"/>
    </row>
    <row r="55409" spans="2:24" x14ac:dyDescent="0.3">
      <c r="B55409" s="73"/>
      <c r="D55409" s="73"/>
      <c r="P55409" s="73"/>
      <c r="T55409" s="73"/>
      <c r="U55409" s="73"/>
      <c r="V55409" s="73"/>
      <c r="X55409" s="12"/>
    </row>
    <row r="55410" spans="2:24" x14ac:dyDescent="0.3">
      <c r="B55410" s="73"/>
      <c r="D55410" s="73"/>
      <c r="P55410" s="73"/>
      <c r="T55410" s="73"/>
      <c r="U55410" s="73"/>
      <c r="V55410" s="73"/>
      <c r="X55410" s="12"/>
    </row>
    <row r="55411" spans="2:24" x14ac:dyDescent="0.3">
      <c r="B55411" s="73"/>
      <c r="D55411" s="73"/>
      <c r="P55411" s="73"/>
      <c r="T55411" s="73"/>
      <c r="U55411" s="73"/>
      <c r="V55411" s="73"/>
      <c r="X55411" s="12"/>
    </row>
    <row r="55412" spans="2:24" x14ac:dyDescent="0.3">
      <c r="B55412" s="73"/>
      <c r="D55412" s="73"/>
      <c r="P55412" s="73"/>
      <c r="T55412" s="73"/>
      <c r="U55412" s="73"/>
      <c r="V55412" s="73"/>
      <c r="X55412" s="12"/>
    </row>
    <row r="55413" spans="2:24" x14ac:dyDescent="0.3">
      <c r="B55413" s="73"/>
      <c r="D55413" s="73"/>
      <c r="P55413" s="73"/>
      <c r="T55413" s="73"/>
      <c r="U55413" s="73"/>
      <c r="V55413" s="73"/>
      <c r="X55413" s="12"/>
    </row>
    <row r="55414" spans="2:24" x14ac:dyDescent="0.3">
      <c r="B55414" s="73"/>
      <c r="D55414" s="73"/>
      <c r="P55414" s="73"/>
      <c r="T55414" s="73"/>
      <c r="U55414" s="73"/>
      <c r="V55414" s="73"/>
      <c r="X55414" s="12"/>
    </row>
    <row r="55415" spans="2:24" x14ac:dyDescent="0.3">
      <c r="B55415" s="73"/>
      <c r="D55415" s="73"/>
      <c r="P55415" s="73"/>
      <c r="T55415" s="73"/>
      <c r="U55415" s="73"/>
      <c r="V55415" s="73"/>
      <c r="X55415" s="12"/>
    </row>
    <row r="55416" spans="2:24" x14ac:dyDescent="0.3">
      <c r="B55416" s="73"/>
      <c r="D55416" s="73"/>
      <c r="P55416" s="73"/>
      <c r="T55416" s="73"/>
      <c r="U55416" s="73"/>
      <c r="V55416" s="73"/>
      <c r="X55416" s="12"/>
    </row>
    <row r="55417" spans="2:24" x14ac:dyDescent="0.3">
      <c r="B55417" s="73"/>
      <c r="D55417" s="73"/>
      <c r="P55417" s="73"/>
      <c r="T55417" s="73"/>
      <c r="U55417" s="73"/>
      <c r="V55417" s="73"/>
      <c r="X55417" s="12"/>
    </row>
    <row r="55418" spans="2:24" x14ac:dyDescent="0.3">
      <c r="B55418" s="73"/>
      <c r="D55418" s="73"/>
      <c r="P55418" s="73"/>
      <c r="T55418" s="73"/>
      <c r="U55418" s="73"/>
      <c r="V55418" s="73"/>
      <c r="X55418" s="12"/>
    </row>
    <row r="55419" spans="2:24" x14ac:dyDescent="0.3">
      <c r="B55419" s="73"/>
      <c r="D55419" s="73"/>
      <c r="P55419" s="73"/>
      <c r="T55419" s="73"/>
      <c r="U55419" s="73"/>
      <c r="V55419" s="73"/>
      <c r="X55419" s="12"/>
    </row>
    <row r="55420" spans="2:24" x14ac:dyDescent="0.3">
      <c r="B55420" s="73"/>
      <c r="D55420" s="73"/>
      <c r="P55420" s="73"/>
      <c r="T55420" s="73"/>
      <c r="U55420" s="73"/>
      <c r="V55420" s="73"/>
      <c r="X55420" s="12"/>
    </row>
    <row r="55421" spans="2:24" x14ac:dyDescent="0.3">
      <c r="B55421" s="73"/>
      <c r="D55421" s="73"/>
      <c r="P55421" s="73"/>
      <c r="T55421" s="73"/>
      <c r="U55421" s="73"/>
      <c r="V55421" s="73"/>
      <c r="X55421" s="12"/>
    </row>
    <row r="55422" spans="2:24" x14ac:dyDescent="0.3">
      <c r="B55422" s="73"/>
      <c r="D55422" s="73"/>
      <c r="P55422" s="73"/>
      <c r="T55422" s="73"/>
      <c r="U55422" s="73"/>
      <c r="V55422" s="73"/>
      <c r="X55422" s="12"/>
    </row>
    <row r="55423" spans="2:24" x14ac:dyDescent="0.3">
      <c r="B55423" s="73"/>
      <c r="D55423" s="73"/>
      <c r="P55423" s="73"/>
      <c r="T55423" s="73"/>
      <c r="U55423" s="73"/>
      <c r="V55423" s="73"/>
      <c r="X55423" s="12"/>
    </row>
    <row r="55424" spans="2:24" x14ac:dyDescent="0.3">
      <c r="B55424" s="73"/>
      <c r="D55424" s="73"/>
      <c r="P55424" s="73"/>
      <c r="T55424" s="73"/>
      <c r="U55424" s="73"/>
      <c r="V55424" s="73"/>
      <c r="X55424" s="12"/>
    </row>
    <row r="55425" spans="2:24" x14ac:dyDescent="0.3">
      <c r="B55425" s="73"/>
      <c r="D55425" s="73"/>
      <c r="P55425" s="73"/>
      <c r="T55425" s="73"/>
      <c r="U55425" s="73"/>
      <c r="V55425" s="73"/>
      <c r="X55425" s="12"/>
    </row>
    <row r="55426" spans="2:24" x14ac:dyDescent="0.3">
      <c r="B55426" s="73"/>
      <c r="D55426" s="73"/>
      <c r="P55426" s="73"/>
      <c r="T55426" s="73"/>
      <c r="U55426" s="73"/>
      <c r="V55426" s="73"/>
      <c r="X55426" s="12"/>
    </row>
    <row r="55427" spans="2:24" x14ac:dyDescent="0.3">
      <c r="B55427" s="73"/>
      <c r="D55427" s="73"/>
      <c r="P55427" s="73"/>
      <c r="T55427" s="73"/>
      <c r="U55427" s="73"/>
      <c r="V55427" s="73"/>
      <c r="X55427" s="12"/>
    </row>
    <row r="55428" spans="2:24" x14ac:dyDescent="0.3">
      <c r="B55428" s="73"/>
      <c r="D55428" s="73"/>
      <c r="P55428" s="73"/>
      <c r="T55428" s="73"/>
      <c r="U55428" s="73"/>
      <c r="V55428" s="73"/>
      <c r="X55428" s="12"/>
    </row>
    <row r="55429" spans="2:24" x14ac:dyDescent="0.3">
      <c r="B55429" s="73"/>
      <c r="D55429" s="73"/>
      <c r="P55429" s="73"/>
      <c r="T55429" s="73"/>
      <c r="U55429" s="73"/>
      <c r="V55429" s="73"/>
      <c r="X55429" s="12"/>
    </row>
    <row r="55430" spans="2:24" x14ac:dyDescent="0.3">
      <c r="B55430" s="73"/>
      <c r="D55430" s="73"/>
      <c r="P55430" s="73"/>
      <c r="T55430" s="73"/>
      <c r="U55430" s="73"/>
      <c r="V55430" s="73"/>
      <c r="X55430" s="12"/>
    </row>
    <row r="55431" spans="2:24" x14ac:dyDescent="0.3">
      <c r="B55431" s="73"/>
      <c r="D55431" s="73"/>
      <c r="P55431" s="73"/>
      <c r="T55431" s="73"/>
      <c r="U55431" s="73"/>
      <c r="V55431" s="73"/>
      <c r="X55431" s="12"/>
    </row>
    <row r="55432" spans="2:24" x14ac:dyDescent="0.3">
      <c r="B55432" s="73"/>
      <c r="D55432" s="73"/>
      <c r="P55432" s="73"/>
      <c r="T55432" s="73"/>
      <c r="U55432" s="73"/>
      <c r="V55432" s="73"/>
      <c r="X55432" s="12"/>
    </row>
    <row r="55433" spans="2:24" x14ac:dyDescent="0.3">
      <c r="B55433" s="73"/>
      <c r="D55433" s="73"/>
      <c r="P55433" s="73"/>
      <c r="T55433" s="73"/>
      <c r="U55433" s="73"/>
      <c r="V55433" s="73"/>
      <c r="X55433" s="12"/>
    </row>
    <row r="55434" spans="2:24" x14ac:dyDescent="0.3">
      <c r="B55434" s="73"/>
      <c r="D55434" s="73"/>
      <c r="P55434" s="73"/>
      <c r="T55434" s="73"/>
      <c r="U55434" s="73"/>
      <c r="V55434" s="73"/>
      <c r="X55434" s="12"/>
    </row>
    <row r="55435" spans="2:24" x14ac:dyDescent="0.3">
      <c r="B55435" s="73"/>
      <c r="D55435" s="73"/>
      <c r="P55435" s="73"/>
      <c r="T55435" s="73"/>
      <c r="U55435" s="73"/>
      <c r="V55435" s="73"/>
      <c r="X55435" s="12"/>
    </row>
    <row r="55436" spans="2:24" x14ac:dyDescent="0.3">
      <c r="B55436" s="73"/>
      <c r="D55436" s="73"/>
      <c r="P55436" s="73"/>
      <c r="T55436" s="73"/>
      <c r="U55436" s="73"/>
      <c r="V55436" s="73"/>
      <c r="X55436" s="12"/>
    </row>
    <row r="55437" spans="2:24" x14ac:dyDescent="0.3">
      <c r="B55437" s="73"/>
      <c r="D55437" s="73"/>
      <c r="P55437" s="73"/>
      <c r="T55437" s="73"/>
      <c r="U55437" s="73"/>
      <c r="V55437" s="73"/>
      <c r="X55437" s="12"/>
    </row>
    <row r="55438" spans="2:24" x14ac:dyDescent="0.3">
      <c r="B55438" s="73"/>
      <c r="D55438" s="73"/>
      <c r="P55438" s="73"/>
      <c r="T55438" s="73"/>
      <c r="U55438" s="73"/>
      <c r="V55438" s="73"/>
      <c r="X55438" s="12"/>
    </row>
    <row r="55439" spans="2:24" x14ac:dyDescent="0.3">
      <c r="B55439" s="73"/>
      <c r="D55439" s="73"/>
      <c r="P55439" s="73"/>
      <c r="T55439" s="73"/>
      <c r="U55439" s="73"/>
      <c r="V55439" s="73"/>
      <c r="X55439" s="12"/>
    </row>
    <row r="55440" spans="2:24" x14ac:dyDescent="0.3">
      <c r="B55440" s="73"/>
      <c r="D55440" s="73"/>
      <c r="P55440" s="73"/>
      <c r="T55440" s="73"/>
      <c r="U55440" s="73"/>
      <c r="V55440" s="73"/>
      <c r="X55440" s="12"/>
    </row>
    <row r="55441" spans="2:24" x14ac:dyDescent="0.3">
      <c r="B55441" s="73"/>
      <c r="D55441" s="73"/>
      <c r="P55441" s="73"/>
      <c r="T55441" s="73"/>
      <c r="U55441" s="73"/>
      <c r="V55441" s="73"/>
      <c r="X55441" s="12"/>
    </row>
    <row r="55442" spans="2:24" x14ac:dyDescent="0.3">
      <c r="B55442" s="73"/>
      <c r="D55442" s="73"/>
      <c r="P55442" s="73"/>
      <c r="T55442" s="73"/>
      <c r="U55442" s="73"/>
      <c r="V55442" s="73"/>
      <c r="X55442" s="12"/>
    </row>
    <row r="55443" spans="2:24" x14ac:dyDescent="0.3">
      <c r="B55443" s="73"/>
      <c r="D55443" s="73"/>
      <c r="P55443" s="73"/>
      <c r="T55443" s="73"/>
      <c r="U55443" s="73"/>
      <c r="V55443" s="73"/>
      <c r="X55443" s="12"/>
    </row>
    <row r="55444" spans="2:24" x14ac:dyDescent="0.3">
      <c r="B55444" s="73"/>
      <c r="D55444" s="73"/>
      <c r="P55444" s="73"/>
      <c r="T55444" s="73"/>
      <c r="U55444" s="73"/>
      <c r="V55444" s="73"/>
      <c r="X55444" s="12"/>
    </row>
    <row r="55445" spans="2:24" x14ac:dyDescent="0.3">
      <c r="B55445" s="73"/>
      <c r="D55445" s="73"/>
      <c r="P55445" s="73"/>
      <c r="T55445" s="73"/>
      <c r="U55445" s="73"/>
      <c r="V55445" s="73"/>
      <c r="X55445" s="12"/>
    </row>
    <row r="55446" spans="2:24" x14ac:dyDescent="0.3">
      <c r="B55446" s="73"/>
      <c r="D55446" s="73"/>
      <c r="P55446" s="73"/>
      <c r="T55446" s="73"/>
      <c r="U55446" s="73"/>
      <c r="V55446" s="73"/>
      <c r="X55446" s="12"/>
    </row>
    <row r="55447" spans="2:24" x14ac:dyDescent="0.3">
      <c r="B55447" s="73"/>
      <c r="D55447" s="73"/>
      <c r="P55447" s="73"/>
      <c r="T55447" s="73"/>
      <c r="U55447" s="73"/>
      <c r="V55447" s="73"/>
      <c r="X55447" s="12"/>
    </row>
    <row r="55448" spans="2:24" x14ac:dyDescent="0.3">
      <c r="B55448" s="73"/>
      <c r="D55448" s="73"/>
      <c r="P55448" s="73"/>
      <c r="T55448" s="73"/>
      <c r="U55448" s="73"/>
      <c r="V55448" s="73"/>
      <c r="X55448" s="12"/>
    </row>
    <row r="55449" spans="2:24" x14ac:dyDescent="0.3">
      <c r="B55449" s="73"/>
      <c r="D55449" s="73"/>
      <c r="P55449" s="73"/>
      <c r="T55449" s="73"/>
      <c r="U55449" s="73"/>
      <c r="V55449" s="73"/>
      <c r="X55449" s="12"/>
    </row>
    <row r="55450" spans="2:24" x14ac:dyDescent="0.3">
      <c r="B55450" s="73"/>
      <c r="D55450" s="73"/>
      <c r="P55450" s="73"/>
      <c r="T55450" s="73"/>
      <c r="U55450" s="73"/>
      <c r="V55450" s="73"/>
      <c r="X55450" s="12"/>
    </row>
    <row r="55451" spans="2:24" x14ac:dyDescent="0.3">
      <c r="B55451" s="73"/>
      <c r="D55451" s="73"/>
      <c r="P55451" s="73"/>
      <c r="T55451" s="73"/>
      <c r="U55451" s="73"/>
      <c r="V55451" s="73"/>
      <c r="X55451" s="12"/>
    </row>
    <row r="55452" spans="2:24" x14ac:dyDescent="0.3">
      <c r="B55452" s="73"/>
      <c r="D55452" s="73"/>
      <c r="P55452" s="73"/>
      <c r="T55452" s="73"/>
      <c r="U55452" s="73"/>
      <c r="V55452" s="73"/>
      <c r="X55452" s="12"/>
    </row>
    <row r="55453" spans="2:24" x14ac:dyDescent="0.3">
      <c r="B55453" s="73"/>
      <c r="D55453" s="73"/>
      <c r="P55453" s="73"/>
      <c r="T55453" s="73"/>
      <c r="U55453" s="73"/>
      <c r="V55453" s="73"/>
      <c r="X55453" s="12"/>
    </row>
    <row r="55454" spans="2:24" x14ac:dyDescent="0.3">
      <c r="B55454" s="73"/>
      <c r="D55454" s="73"/>
      <c r="P55454" s="73"/>
      <c r="T55454" s="73"/>
      <c r="U55454" s="73"/>
      <c r="V55454" s="73"/>
      <c r="X55454" s="12"/>
    </row>
    <row r="55455" spans="2:24" x14ac:dyDescent="0.3">
      <c r="B55455" s="73"/>
      <c r="D55455" s="73"/>
      <c r="P55455" s="73"/>
      <c r="T55455" s="73"/>
      <c r="U55455" s="73"/>
      <c r="V55455" s="73"/>
      <c r="X55455" s="12"/>
    </row>
    <row r="55456" spans="2:24" x14ac:dyDescent="0.3">
      <c r="B55456" s="73"/>
      <c r="D55456" s="73"/>
      <c r="P55456" s="73"/>
      <c r="T55456" s="73"/>
      <c r="U55456" s="73"/>
      <c r="V55456" s="73"/>
      <c r="X55456" s="12"/>
    </row>
    <row r="55457" spans="2:24" x14ac:dyDescent="0.3">
      <c r="B55457" s="73"/>
      <c r="D55457" s="73"/>
      <c r="P55457" s="73"/>
      <c r="T55457" s="73"/>
      <c r="U55457" s="73"/>
      <c r="V55457" s="73"/>
      <c r="X55457" s="12"/>
    </row>
    <row r="55458" spans="2:24" x14ac:dyDescent="0.3">
      <c r="B55458" s="73"/>
      <c r="D55458" s="73"/>
      <c r="P55458" s="73"/>
      <c r="T55458" s="73"/>
      <c r="U55458" s="73"/>
      <c r="V55458" s="73"/>
      <c r="X55458" s="12"/>
    </row>
    <row r="55459" spans="2:24" x14ac:dyDescent="0.3">
      <c r="B55459" s="73"/>
      <c r="D55459" s="73"/>
      <c r="P55459" s="73"/>
      <c r="T55459" s="73"/>
      <c r="U55459" s="73"/>
      <c r="V55459" s="73"/>
      <c r="X55459" s="12"/>
    </row>
    <row r="55460" spans="2:24" x14ac:dyDescent="0.3">
      <c r="B55460" s="73"/>
      <c r="D55460" s="73"/>
      <c r="P55460" s="73"/>
      <c r="T55460" s="73"/>
      <c r="U55460" s="73"/>
      <c r="V55460" s="73"/>
      <c r="X55460" s="12"/>
    </row>
    <row r="55461" spans="2:24" x14ac:dyDescent="0.3">
      <c r="B55461" s="73"/>
      <c r="D55461" s="73"/>
      <c r="P55461" s="73"/>
      <c r="T55461" s="73"/>
      <c r="U55461" s="73"/>
      <c r="V55461" s="73"/>
      <c r="X55461" s="12"/>
    </row>
    <row r="55462" spans="2:24" x14ac:dyDescent="0.3">
      <c r="B55462" s="73"/>
      <c r="D55462" s="73"/>
      <c r="P55462" s="73"/>
      <c r="T55462" s="73"/>
      <c r="U55462" s="73"/>
      <c r="V55462" s="73"/>
      <c r="X55462" s="12"/>
    </row>
    <row r="55463" spans="2:24" x14ac:dyDescent="0.3">
      <c r="B55463" s="73"/>
      <c r="D55463" s="73"/>
      <c r="P55463" s="73"/>
      <c r="T55463" s="73"/>
      <c r="U55463" s="73"/>
      <c r="V55463" s="73"/>
      <c r="X55463" s="12"/>
    </row>
    <row r="55464" spans="2:24" x14ac:dyDescent="0.3">
      <c r="B55464" s="73"/>
      <c r="D55464" s="73"/>
      <c r="P55464" s="73"/>
      <c r="T55464" s="73"/>
      <c r="U55464" s="73"/>
      <c r="V55464" s="73"/>
      <c r="X55464" s="12"/>
    </row>
    <row r="55465" spans="2:24" x14ac:dyDescent="0.3">
      <c r="B55465" s="73"/>
      <c r="D55465" s="73"/>
      <c r="P55465" s="73"/>
      <c r="T55465" s="73"/>
      <c r="U55465" s="73"/>
      <c r="V55465" s="73"/>
      <c r="X55465" s="12"/>
    </row>
    <row r="55466" spans="2:24" x14ac:dyDescent="0.3">
      <c r="B55466" s="73"/>
      <c r="D55466" s="73"/>
      <c r="P55466" s="73"/>
      <c r="T55466" s="73"/>
      <c r="U55466" s="73"/>
      <c r="V55466" s="73"/>
      <c r="X55466" s="12"/>
    </row>
    <row r="55467" spans="2:24" x14ac:dyDescent="0.3">
      <c r="B55467" s="73"/>
      <c r="D55467" s="73"/>
      <c r="P55467" s="73"/>
      <c r="T55467" s="73"/>
      <c r="U55467" s="73"/>
      <c r="V55467" s="73"/>
      <c r="X55467" s="12"/>
    </row>
    <row r="55468" spans="2:24" x14ac:dyDescent="0.3">
      <c r="B55468" s="73"/>
      <c r="D55468" s="73"/>
      <c r="P55468" s="73"/>
      <c r="T55468" s="73"/>
      <c r="U55468" s="73"/>
      <c r="V55468" s="73"/>
      <c r="X55468" s="12"/>
    </row>
    <row r="55469" spans="2:24" x14ac:dyDescent="0.3">
      <c r="B55469" s="73"/>
      <c r="D55469" s="73"/>
      <c r="P55469" s="73"/>
      <c r="T55469" s="73"/>
      <c r="U55469" s="73"/>
      <c r="V55469" s="73"/>
      <c r="X55469" s="12"/>
    </row>
    <row r="55470" spans="2:24" x14ac:dyDescent="0.3">
      <c r="B55470" s="73"/>
      <c r="D55470" s="73"/>
      <c r="P55470" s="73"/>
      <c r="T55470" s="73"/>
      <c r="U55470" s="73"/>
      <c r="V55470" s="73"/>
      <c r="X55470" s="12"/>
    </row>
    <row r="55471" spans="2:24" x14ac:dyDescent="0.3">
      <c r="B55471" s="73"/>
      <c r="D55471" s="73"/>
      <c r="P55471" s="73"/>
      <c r="T55471" s="73"/>
      <c r="U55471" s="73"/>
      <c r="V55471" s="73"/>
      <c r="X55471" s="12"/>
    </row>
    <row r="55472" spans="2:24" x14ac:dyDescent="0.3">
      <c r="B55472" s="73"/>
      <c r="D55472" s="73"/>
      <c r="P55472" s="73"/>
      <c r="T55472" s="73"/>
      <c r="U55472" s="73"/>
      <c r="V55472" s="73"/>
      <c r="X55472" s="12"/>
    </row>
    <row r="55473" spans="2:24" x14ac:dyDescent="0.3">
      <c r="B55473" s="73"/>
      <c r="D55473" s="73"/>
      <c r="P55473" s="73"/>
      <c r="T55473" s="73"/>
      <c r="U55473" s="73"/>
      <c r="V55473" s="73"/>
      <c r="X55473" s="12"/>
    </row>
    <row r="55474" spans="2:24" x14ac:dyDescent="0.3">
      <c r="B55474" s="73"/>
      <c r="D55474" s="73"/>
      <c r="P55474" s="73"/>
      <c r="T55474" s="73"/>
      <c r="U55474" s="73"/>
      <c r="V55474" s="73"/>
      <c r="X55474" s="12"/>
    </row>
    <row r="55475" spans="2:24" x14ac:dyDescent="0.3">
      <c r="B55475" s="73"/>
      <c r="D55475" s="73"/>
      <c r="P55475" s="73"/>
      <c r="T55475" s="73"/>
      <c r="U55475" s="73"/>
      <c r="V55475" s="73"/>
      <c r="X55475" s="12"/>
    </row>
    <row r="55476" spans="2:24" x14ac:dyDescent="0.3">
      <c r="B55476" s="73"/>
      <c r="D55476" s="73"/>
      <c r="P55476" s="73"/>
      <c r="T55476" s="73"/>
      <c r="U55476" s="73"/>
      <c r="V55476" s="73"/>
      <c r="X55476" s="12"/>
    </row>
    <row r="55477" spans="2:24" x14ac:dyDescent="0.3">
      <c r="B55477" s="73"/>
      <c r="D55477" s="73"/>
      <c r="P55477" s="73"/>
      <c r="T55477" s="73"/>
      <c r="U55477" s="73"/>
      <c r="V55477" s="73"/>
      <c r="X55477" s="12"/>
    </row>
    <row r="55478" spans="2:24" x14ac:dyDescent="0.3">
      <c r="B55478" s="73"/>
      <c r="D55478" s="73"/>
      <c r="P55478" s="73"/>
      <c r="T55478" s="73"/>
      <c r="U55478" s="73"/>
      <c r="V55478" s="73"/>
      <c r="X55478" s="12"/>
    </row>
    <row r="55479" spans="2:24" x14ac:dyDescent="0.3">
      <c r="B55479" s="73"/>
      <c r="D55479" s="73"/>
      <c r="P55479" s="73"/>
      <c r="T55479" s="73"/>
      <c r="U55479" s="73"/>
      <c r="V55479" s="73"/>
      <c r="X55479" s="12"/>
    </row>
    <row r="55480" spans="2:24" x14ac:dyDescent="0.3">
      <c r="B55480" s="73"/>
      <c r="D55480" s="73"/>
      <c r="P55480" s="73"/>
      <c r="T55480" s="73"/>
      <c r="U55480" s="73"/>
      <c r="V55480" s="73"/>
      <c r="X55480" s="12"/>
    </row>
    <row r="55481" spans="2:24" x14ac:dyDescent="0.3">
      <c r="B55481" s="73"/>
      <c r="D55481" s="73"/>
      <c r="P55481" s="73"/>
      <c r="T55481" s="73"/>
      <c r="U55481" s="73"/>
      <c r="V55481" s="73"/>
      <c r="X55481" s="12"/>
    </row>
    <row r="55482" spans="2:24" x14ac:dyDescent="0.3">
      <c r="B55482" s="73"/>
      <c r="D55482" s="73"/>
      <c r="P55482" s="73"/>
      <c r="T55482" s="73"/>
      <c r="U55482" s="73"/>
      <c r="V55482" s="73"/>
      <c r="X55482" s="12"/>
    </row>
    <row r="55483" spans="2:24" x14ac:dyDescent="0.3">
      <c r="B55483" s="73"/>
      <c r="D55483" s="73"/>
      <c r="P55483" s="73"/>
      <c r="T55483" s="73"/>
      <c r="U55483" s="73"/>
      <c r="V55483" s="73"/>
      <c r="X55483" s="12"/>
    </row>
    <row r="55484" spans="2:24" x14ac:dyDescent="0.3">
      <c r="B55484" s="73"/>
      <c r="D55484" s="73"/>
      <c r="P55484" s="73"/>
      <c r="T55484" s="73"/>
      <c r="U55484" s="73"/>
      <c r="V55484" s="73"/>
      <c r="X55484" s="12"/>
    </row>
    <row r="55485" spans="2:24" x14ac:dyDescent="0.3">
      <c r="B55485" s="73"/>
      <c r="D55485" s="73"/>
      <c r="P55485" s="73"/>
      <c r="T55485" s="73"/>
      <c r="U55485" s="73"/>
      <c r="V55485" s="73"/>
      <c r="X55485" s="12"/>
    </row>
    <row r="55486" spans="2:24" x14ac:dyDescent="0.3">
      <c r="B55486" s="73"/>
      <c r="D55486" s="73"/>
      <c r="P55486" s="73"/>
      <c r="T55486" s="73"/>
      <c r="U55486" s="73"/>
      <c r="V55486" s="73"/>
      <c r="X55486" s="12"/>
    </row>
    <row r="55487" spans="2:24" x14ac:dyDescent="0.3">
      <c r="B55487" s="73"/>
      <c r="D55487" s="73"/>
      <c r="P55487" s="73"/>
      <c r="T55487" s="73"/>
      <c r="U55487" s="73"/>
      <c r="V55487" s="73"/>
      <c r="X55487" s="12"/>
    </row>
    <row r="55488" spans="2:24" x14ac:dyDescent="0.3">
      <c r="B55488" s="73"/>
      <c r="D55488" s="73"/>
      <c r="P55488" s="73"/>
      <c r="T55488" s="73"/>
      <c r="U55488" s="73"/>
      <c r="V55488" s="73"/>
      <c r="X55488" s="12"/>
    </row>
    <row r="55489" spans="2:24" x14ac:dyDescent="0.3">
      <c r="B55489" s="73"/>
      <c r="D55489" s="73"/>
      <c r="P55489" s="73"/>
      <c r="T55489" s="73"/>
      <c r="U55489" s="73"/>
      <c r="V55489" s="73"/>
      <c r="X55489" s="12"/>
    </row>
    <row r="55490" spans="2:24" x14ac:dyDescent="0.3">
      <c r="B55490" s="73"/>
      <c r="D55490" s="73"/>
      <c r="P55490" s="73"/>
      <c r="T55490" s="73"/>
      <c r="U55490" s="73"/>
      <c r="V55490" s="73"/>
      <c r="X55490" s="12"/>
    </row>
    <row r="55491" spans="2:24" x14ac:dyDescent="0.3">
      <c r="B55491" s="73"/>
      <c r="D55491" s="73"/>
      <c r="P55491" s="73"/>
      <c r="T55491" s="73"/>
      <c r="U55491" s="73"/>
      <c r="V55491" s="73"/>
      <c r="X55491" s="12"/>
    </row>
    <row r="55492" spans="2:24" x14ac:dyDescent="0.3">
      <c r="B55492" s="73"/>
      <c r="D55492" s="73"/>
      <c r="P55492" s="73"/>
      <c r="T55492" s="73"/>
      <c r="U55492" s="73"/>
      <c r="V55492" s="73"/>
      <c r="X55492" s="12"/>
    </row>
    <row r="55493" spans="2:24" x14ac:dyDescent="0.3">
      <c r="B55493" s="73"/>
      <c r="D55493" s="73"/>
      <c r="P55493" s="73"/>
      <c r="T55493" s="73"/>
      <c r="U55493" s="73"/>
      <c r="V55493" s="73"/>
      <c r="X55493" s="12"/>
    </row>
    <row r="55494" spans="2:24" x14ac:dyDescent="0.3">
      <c r="B55494" s="73"/>
      <c r="D55494" s="73"/>
      <c r="P55494" s="73"/>
      <c r="T55494" s="73"/>
      <c r="U55494" s="73"/>
      <c r="V55494" s="73"/>
      <c r="X55494" s="12"/>
    </row>
    <row r="55495" spans="2:24" x14ac:dyDescent="0.3">
      <c r="B55495" s="73"/>
      <c r="D55495" s="73"/>
      <c r="P55495" s="73"/>
      <c r="T55495" s="73"/>
      <c r="U55495" s="73"/>
      <c r="V55495" s="73"/>
      <c r="X55495" s="12"/>
    </row>
    <row r="55496" spans="2:24" x14ac:dyDescent="0.3">
      <c r="B55496" s="73"/>
      <c r="D55496" s="73"/>
      <c r="P55496" s="73"/>
      <c r="T55496" s="73"/>
      <c r="U55496" s="73"/>
      <c r="V55496" s="73"/>
      <c r="X55496" s="12"/>
    </row>
    <row r="55497" spans="2:24" x14ac:dyDescent="0.3">
      <c r="B55497" s="73"/>
      <c r="D55497" s="73"/>
      <c r="P55497" s="73"/>
      <c r="T55497" s="73"/>
      <c r="U55497" s="73"/>
      <c r="V55497" s="73"/>
      <c r="X55497" s="12"/>
    </row>
    <row r="55498" spans="2:24" x14ac:dyDescent="0.3">
      <c r="B55498" s="73"/>
      <c r="D55498" s="73"/>
      <c r="P55498" s="73"/>
      <c r="T55498" s="73"/>
      <c r="U55498" s="73"/>
      <c r="V55498" s="73"/>
      <c r="X55498" s="12"/>
    </row>
    <row r="55499" spans="2:24" x14ac:dyDescent="0.3">
      <c r="B55499" s="73"/>
      <c r="D55499" s="73"/>
      <c r="P55499" s="73"/>
      <c r="T55499" s="73"/>
      <c r="U55499" s="73"/>
      <c r="V55499" s="73"/>
      <c r="X55499" s="12"/>
    </row>
    <row r="55500" spans="2:24" x14ac:dyDescent="0.3">
      <c r="B55500" s="73"/>
      <c r="D55500" s="73"/>
      <c r="P55500" s="73"/>
      <c r="T55500" s="73"/>
      <c r="U55500" s="73"/>
      <c r="V55500" s="73"/>
      <c r="X55500" s="12"/>
    </row>
    <row r="55501" spans="2:24" x14ac:dyDescent="0.3">
      <c r="B55501" s="73"/>
      <c r="D55501" s="73"/>
      <c r="P55501" s="73"/>
      <c r="T55501" s="73"/>
      <c r="U55501" s="73"/>
      <c r="V55501" s="73"/>
      <c r="X55501" s="12"/>
    </row>
    <row r="55502" spans="2:24" x14ac:dyDescent="0.3">
      <c r="B55502" s="73"/>
      <c r="D55502" s="73"/>
      <c r="P55502" s="73"/>
      <c r="T55502" s="73"/>
      <c r="U55502" s="73"/>
      <c r="V55502" s="73"/>
      <c r="X55502" s="12"/>
    </row>
    <row r="55503" spans="2:24" x14ac:dyDescent="0.3">
      <c r="B55503" s="73"/>
      <c r="D55503" s="73"/>
      <c r="P55503" s="73"/>
      <c r="T55503" s="73"/>
      <c r="U55503" s="73"/>
      <c r="V55503" s="73"/>
      <c r="X55503" s="12"/>
    </row>
    <row r="55504" spans="2:24" x14ac:dyDescent="0.3">
      <c r="B55504" s="73"/>
      <c r="D55504" s="73"/>
      <c r="P55504" s="73"/>
      <c r="T55504" s="73"/>
      <c r="U55504" s="73"/>
      <c r="V55504" s="73"/>
      <c r="X55504" s="12"/>
    </row>
    <row r="55505" spans="2:24" x14ac:dyDescent="0.3">
      <c r="B55505" s="73"/>
      <c r="D55505" s="73"/>
      <c r="P55505" s="73"/>
      <c r="T55505" s="73"/>
      <c r="U55505" s="73"/>
      <c r="V55505" s="73"/>
      <c r="X55505" s="12"/>
    </row>
    <row r="55506" spans="2:24" x14ac:dyDescent="0.3">
      <c r="B55506" s="73"/>
      <c r="D55506" s="73"/>
      <c r="P55506" s="73"/>
      <c r="T55506" s="73"/>
      <c r="U55506" s="73"/>
      <c r="V55506" s="73"/>
      <c r="X55506" s="12"/>
    </row>
    <row r="55507" spans="2:24" x14ac:dyDescent="0.3">
      <c r="B55507" s="73"/>
      <c r="D55507" s="73"/>
      <c r="P55507" s="73"/>
      <c r="T55507" s="73"/>
      <c r="U55507" s="73"/>
      <c r="V55507" s="73"/>
      <c r="X55507" s="12"/>
    </row>
    <row r="55508" spans="2:24" x14ac:dyDescent="0.3">
      <c r="B55508" s="73"/>
      <c r="D55508" s="73"/>
      <c r="P55508" s="73"/>
      <c r="T55508" s="73"/>
      <c r="U55508" s="73"/>
      <c r="V55508" s="73"/>
      <c r="X55508" s="12"/>
    </row>
    <row r="55509" spans="2:24" x14ac:dyDescent="0.3">
      <c r="B55509" s="73"/>
      <c r="D55509" s="73"/>
      <c r="P55509" s="73"/>
      <c r="T55509" s="73"/>
      <c r="U55509" s="73"/>
      <c r="V55509" s="73"/>
      <c r="X55509" s="12"/>
    </row>
    <row r="55510" spans="2:24" x14ac:dyDescent="0.3">
      <c r="B55510" s="73"/>
      <c r="D55510" s="73"/>
      <c r="P55510" s="73"/>
      <c r="T55510" s="73"/>
      <c r="U55510" s="73"/>
      <c r="V55510" s="73"/>
      <c r="X55510" s="12"/>
    </row>
    <row r="55511" spans="2:24" x14ac:dyDescent="0.3">
      <c r="B55511" s="73"/>
      <c r="D55511" s="73"/>
      <c r="P55511" s="73"/>
      <c r="T55511" s="73"/>
      <c r="U55511" s="73"/>
      <c r="V55511" s="73"/>
      <c r="X55511" s="12"/>
    </row>
    <row r="55512" spans="2:24" x14ac:dyDescent="0.3">
      <c r="B55512" s="73"/>
      <c r="D55512" s="73"/>
      <c r="P55512" s="73"/>
      <c r="T55512" s="73"/>
      <c r="U55512" s="73"/>
      <c r="V55512" s="73"/>
      <c r="X55512" s="12"/>
    </row>
    <row r="55513" spans="2:24" x14ac:dyDescent="0.3">
      <c r="B55513" s="73"/>
      <c r="D55513" s="73"/>
      <c r="P55513" s="73"/>
      <c r="T55513" s="73"/>
      <c r="U55513" s="73"/>
      <c r="V55513" s="73"/>
      <c r="X55513" s="12"/>
    </row>
    <row r="55514" spans="2:24" x14ac:dyDescent="0.3">
      <c r="B55514" s="73"/>
      <c r="D55514" s="73"/>
      <c r="P55514" s="73"/>
      <c r="T55514" s="73"/>
      <c r="U55514" s="73"/>
      <c r="V55514" s="73"/>
      <c r="X55514" s="12"/>
    </row>
    <row r="55515" spans="2:24" x14ac:dyDescent="0.3">
      <c r="B55515" s="73"/>
      <c r="D55515" s="73"/>
      <c r="P55515" s="73"/>
      <c r="T55515" s="73"/>
      <c r="U55515" s="73"/>
      <c r="V55515" s="73"/>
      <c r="X55515" s="12"/>
    </row>
    <row r="55516" spans="2:24" x14ac:dyDescent="0.3">
      <c r="B55516" s="73"/>
      <c r="D55516" s="73"/>
      <c r="P55516" s="73"/>
      <c r="T55516" s="73"/>
      <c r="U55516" s="73"/>
      <c r="V55516" s="73"/>
      <c r="X55516" s="12"/>
    </row>
    <row r="55517" spans="2:24" x14ac:dyDescent="0.3">
      <c r="B55517" s="73"/>
      <c r="D55517" s="73"/>
      <c r="P55517" s="73"/>
      <c r="T55517" s="73"/>
      <c r="U55517" s="73"/>
      <c r="V55517" s="73"/>
      <c r="X55517" s="12"/>
    </row>
    <row r="55518" spans="2:24" x14ac:dyDescent="0.3">
      <c r="B55518" s="73"/>
      <c r="D55518" s="73"/>
      <c r="P55518" s="73"/>
      <c r="T55518" s="73"/>
      <c r="U55518" s="73"/>
      <c r="V55518" s="73"/>
      <c r="X55518" s="12"/>
    </row>
    <row r="55519" spans="2:24" x14ac:dyDescent="0.3">
      <c r="B55519" s="73"/>
      <c r="D55519" s="73"/>
      <c r="P55519" s="73"/>
      <c r="T55519" s="73"/>
      <c r="U55519" s="73"/>
      <c r="V55519" s="73"/>
      <c r="X55519" s="12"/>
    </row>
    <row r="55520" spans="2:24" x14ac:dyDescent="0.3">
      <c r="B55520" s="73"/>
      <c r="D55520" s="73"/>
      <c r="P55520" s="73"/>
      <c r="T55520" s="73"/>
      <c r="U55520" s="73"/>
      <c r="V55520" s="73"/>
      <c r="X55520" s="12"/>
    </row>
    <row r="55521" spans="2:24" x14ac:dyDescent="0.3">
      <c r="B55521" s="73"/>
      <c r="D55521" s="73"/>
      <c r="P55521" s="73"/>
      <c r="T55521" s="73"/>
      <c r="U55521" s="73"/>
      <c r="V55521" s="73"/>
      <c r="X55521" s="12"/>
    </row>
    <row r="55522" spans="2:24" x14ac:dyDescent="0.3">
      <c r="B55522" s="73"/>
      <c r="D55522" s="73"/>
      <c r="P55522" s="73"/>
      <c r="T55522" s="73"/>
      <c r="U55522" s="73"/>
      <c r="V55522" s="73"/>
      <c r="X55522" s="12"/>
    </row>
    <row r="55523" spans="2:24" x14ac:dyDescent="0.3">
      <c r="B55523" s="73"/>
      <c r="D55523" s="73"/>
      <c r="P55523" s="73"/>
      <c r="T55523" s="73"/>
      <c r="U55523" s="73"/>
      <c r="V55523" s="73"/>
      <c r="X55523" s="12"/>
    </row>
    <row r="55524" spans="2:24" x14ac:dyDescent="0.3">
      <c r="B55524" s="73"/>
      <c r="D55524" s="73"/>
      <c r="P55524" s="73"/>
      <c r="T55524" s="73"/>
      <c r="U55524" s="73"/>
      <c r="V55524" s="73"/>
      <c r="X55524" s="12"/>
    </row>
    <row r="55525" spans="2:24" x14ac:dyDescent="0.3">
      <c r="B55525" s="73"/>
      <c r="D55525" s="73"/>
      <c r="P55525" s="73"/>
      <c r="T55525" s="73"/>
      <c r="U55525" s="73"/>
      <c r="V55525" s="73"/>
      <c r="X55525" s="12"/>
    </row>
    <row r="55526" spans="2:24" x14ac:dyDescent="0.3">
      <c r="B55526" s="73"/>
      <c r="D55526" s="73"/>
      <c r="P55526" s="73"/>
      <c r="T55526" s="73"/>
      <c r="U55526" s="73"/>
      <c r="V55526" s="73"/>
      <c r="X55526" s="12"/>
    </row>
    <row r="55527" spans="2:24" x14ac:dyDescent="0.3">
      <c r="B55527" s="73"/>
      <c r="D55527" s="73"/>
      <c r="P55527" s="73"/>
      <c r="T55527" s="73"/>
      <c r="U55527" s="73"/>
      <c r="V55527" s="73"/>
      <c r="X55527" s="12"/>
    </row>
    <row r="55528" spans="2:24" x14ac:dyDescent="0.3">
      <c r="B55528" s="73"/>
      <c r="D55528" s="73"/>
      <c r="P55528" s="73"/>
      <c r="T55528" s="73"/>
      <c r="U55528" s="73"/>
      <c r="V55528" s="73"/>
      <c r="X55528" s="12"/>
    </row>
    <row r="55529" spans="2:24" x14ac:dyDescent="0.3">
      <c r="B55529" s="73"/>
      <c r="D55529" s="73"/>
      <c r="P55529" s="73"/>
      <c r="T55529" s="73"/>
      <c r="U55529" s="73"/>
      <c r="V55529" s="73"/>
      <c r="X55529" s="12"/>
    </row>
    <row r="55530" spans="2:24" x14ac:dyDescent="0.3">
      <c r="B55530" s="73"/>
      <c r="D55530" s="73"/>
      <c r="P55530" s="73"/>
      <c r="T55530" s="73"/>
      <c r="U55530" s="73"/>
      <c r="V55530" s="73"/>
      <c r="X55530" s="12"/>
    </row>
    <row r="55531" spans="2:24" x14ac:dyDescent="0.3">
      <c r="B55531" s="73"/>
      <c r="D55531" s="73"/>
      <c r="P55531" s="73"/>
      <c r="T55531" s="73"/>
      <c r="U55531" s="73"/>
      <c r="V55531" s="73"/>
      <c r="X55531" s="12"/>
    </row>
    <row r="55532" spans="2:24" x14ac:dyDescent="0.3">
      <c r="B55532" s="73"/>
      <c r="D55532" s="73"/>
      <c r="P55532" s="73"/>
      <c r="T55532" s="73"/>
      <c r="U55532" s="73"/>
      <c r="V55532" s="73"/>
      <c r="X55532" s="12"/>
    </row>
    <row r="55533" spans="2:24" x14ac:dyDescent="0.3">
      <c r="B55533" s="73"/>
      <c r="D55533" s="73"/>
      <c r="P55533" s="73"/>
      <c r="T55533" s="73"/>
      <c r="U55533" s="73"/>
      <c r="V55533" s="73"/>
      <c r="X55533" s="12"/>
    </row>
    <row r="55534" spans="2:24" x14ac:dyDescent="0.3">
      <c r="B55534" s="73"/>
      <c r="D55534" s="73"/>
      <c r="P55534" s="73"/>
      <c r="T55534" s="73"/>
      <c r="U55534" s="73"/>
      <c r="V55534" s="73"/>
      <c r="X55534" s="12"/>
    </row>
    <row r="55535" spans="2:24" x14ac:dyDescent="0.3">
      <c r="B55535" s="73"/>
      <c r="D55535" s="73"/>
      <c r="P55535" s="73"/>
      <c r="T55535" s="73"/>
      <c r="U55535" s="73"/>
      <c r="V55535" s="73"/>
      <c r="X55535" s="12"/>
    </row>
    <row r="55536" spans="2:24" x14ac:dyDescent="0.3">
      <c r="B55536" s="73"/>
      <c r="D55536" s="73"/>
      <c r="P55536" s="73"/>
      <c r="T55536" s="73"/>
      <c r="U55536" s="73"/>
      <c r="V55536" s="73"/>
      <c r="X55536" s="12"/>
    </row>
    <row r="55537" spans="2:24" x14ac:dyDescent="0.3">
      <c r="B55537" s="73"/>
      <c r="D55537" s="73"/>
      <c r="P55537" s="73"/>
      <c r="T55537" s="73"/>
      <c r="U55537" s="73"/>
      <c r="V55537" s="73"/>
      <c r="X55537" s="12"/>
    </row>
    <row r="55538" spans="2:24" x14ac:dyDescent="0.3">
      <c r="B55538" s="73"/>
      <c r="D55538" s="73"/>
      <c r="P55538" s="73"/>
      <c r="T55538" s="73"/>
      <c r="U55538" s="73"/>
      <c r="V55538" s="73"/>
      <c r="X55538" s="12"/>
    </row>
    <row r="55539" spans="2:24" x14ac:dyDescent="0.3">
      <c r="B55539" s="73"/>
      <c r="D55539" s="73"/>
      <c r="P55539" s="73"/>
      <c r="T55539" s="73"/>
      <c r="U55539" s="73"/>
      <c r="V55539" s="73"/>
      <c r="X55539" s="12"/>
    </row>
    <row r="55540" spans="2:24" x14ac:dyDescent="0.3">
      <c r="B55540" s="73"/>
      <c r="D55540" s="73"/>
      <c r="P55540" s="73"/>
      <c r="T55540" s="73"/>
      <c r="U55540" s="73"/>
      <c r="V55540" s="73"/>
      <c r="X55540" s="12"/>
    </row>
    <row r="55541" spans="2:24" x14ac:dyDescent="0.3">
      <c r="B55541" s="73"/>
      <c r="D55541" s="73"/>
      <c r="P55541" s="73"/>
      <c r="T55541" s="73"/>
      <c r="U55541" s="73"/>
      <c r="V55541" s="73"/>
      <c r="X55541" s="12"/>
    </row>
    <row r="55542" spans="2:24" x14ac:dyDescent="0.3">
      <c r="B55542" s="73"/>
      <c r="D55542" s="73"/>
      <c r="P55542" s="73"/>
      <c r="T55542" s="73"/>
      <c r="U55542" s="73"/>
      <c r="V55542" s="73"/>
      <c r="X55542" s="12"/>
    </row>
    <row r="55543" spans="2:24" x14ac:dyDescent="0.3">
      <c r="B55543" s="73"/>
      <c r="D55543" s="73"/>
      <c r="P55543" s="73"/>
      <c r="T55543" s="73"/>
      <c r="U55543" s="73"/>
      <c r="V55543" s="73"/>
      <c r="X55543" s="12"/>
    </row>
    <row r="55544" spans="2:24" x14ac:dyDescent="0.3">
      <c r="B55544" s="73"/>
      <c r="D55544" s="73"/>
      <c r="P55544" s="73"/>
      <c r="T55544" s="73"/>
      <c r="U55544" s="73"/>
      <c r="V55544" s="73"/>
      <c r="X55544" s="12"/>
    </row>
    <row r="55545" spans="2:24" x14ac:dyDescent="0.3">
      <c r="B55545" s="73"/>
      <c r="D55545" s="73"/>
      <c r="P55545" s="73"/>
      <c r="T55545" s="73"/>
      <c r="U55545" s="73"/>
      <c r="V55545" s="73"/>
      <c r="X55545" s="12"/>
    </row>
    <row r="55546" spans="2:24" x14ac:dyDescent="0.3">
      <c r="B55546" s="73"/>
      <c r="D55546" s="73"/>
      <c r="P55546" s="73"/>
      <c r="T55546" s="73"/>
      <c r="U55546" s="73"/>
      <c r="V55546" s="73"/>
      <c r="X55546" s="12"/>
    </row>
    <row r="55547" spans="2:24" x14ac:dyDescent="0.3">
      <c r="B55547" s="73"/>
      <c r="D55547" s="73"/>
      <c r="P55547" s="73"/>
      <c r="T55547" s="73"/>
      <c r="U55547" s="73"/>
      <c r="V55547" s="73"/>
      <c r="X55547" s="12"/>
    </row>
    <row r="55548" spans="2:24" x14ac:dyDescent="0.3">
      <c r="B55548" s="73"/>
      <c r="D55548" s="73"/>
      <c r="P55548" s="73"/>
      <c r="T55548" s="73"/>
      <c r="U55548" s="73"/>
      <c r="V55548" s="73"/>
      <c r="X55548" s="12"/>
    </row>
    <row r="55549" spans="2:24" x14ac:dyDescent="0.3">
      <c r="B55549" s="73"/>
      <c r="D55549" s="73"/>
      <c r="P55549" s="73"/>
      <c r="T55549" s="73"/>
      <c r="U55549" s="73"/>
      <c r="V55549" s="73"/>
      <c r="X55549" s="12"/>
    </row>
    <row r="55550" spans="2:24" x14ac:dyDescent="0.3">
      <c r="B55550" s="73"/>
      <c r="D55550" s="73"/>
      <c r="P55550" s="73"/>
      <c r="T55550" s="73"/>
      <c r="U55550" s="73"/>
      <c r="V55550" s="73"/>
      <c r="X55550" s="12"/>
    </row>
    <row r="55551" spans="2:24" x14ac:dyDescent="0.3">
      <c r="B55551" s="73"/>
      <c r="D55551" s="73"/>
      <c r="P55551" s="73"/>
      <c r="T55551" s="73"/>
      <c r="U55551" s="73"/>
      <c r="V55551" s="73"/>
      <c r="X55551" s="12"/>
    </row>
    <row r="55552" spans="2:24" x14ac:dyDescent="0.3">
      <c r="B55552" s="73"/>
      <c r="D55552" s="73"/>
      <c r="P55552" s="73"/>
      <c r="T55552" s="73"/>
      <c r="U55552" s="73"/>
      <c r="V55552" s="73"/>
      <c r="X55552" s="12"/>
    </row>
    <row r="55553" spans="2:24" x14ac:dyDescent="0.3">
      <c r="B55553" s="73"/>
      <c r="D55553" s="73"/>
      <c r="P55553" s="73"/>
      <c r="T55553" s="73"/>
      <c r="U55553" s="73"/>
      <c r="V55553" s="73"/>
      <c r="X55553" s="12"/>
    </row>
    <row r="55554" spans="2:24" x14ac:dyDescent="0.3">
      <c r="B55554" s="73"/>
      <c r="D55554" s="73"/>
      <c r="P55554" s="73"/>
      <c r="T55554" s="73"/>
      <c r="U55554" s="73"/>
      <c r="V55554" s="73"/>
      <c r="X55554" s="12"/>
    </row>
    <row r="55555" spans="2:24" x14a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yDescent="0.3">
      <c r="B55557" s="73"/>
      <c r="D55557" s="73"/>
      <c r="P55557" s="73"/>
      <c r="T55557" s="73"/>
      <c r="U55557" s="73"/>
      <c r="V55557" s="73"/>
      <c r="X55557" s="12"/>
    </row>
    <row r="55558" spans="2:24" x14ac:dyDescent="0.3">
      <c r="B55558" s="73"/>
      <c r="D55558" s="73"/>
      <c r="P55558" s="73"/>
      <c r="T55558" s="73"/>
      <c r="U55558" s="73"/>
      <c r="V55558" s="73"/>
      <c r="X55558" s="12"/>
    </row>
    <row r="55559" spans="2:24" x14ac:dyDescent="0.3">
      <c r="B55559" s="73"/>
      <c r="D55559" s="73"/>
      <c r="P55559" s="73"/>
      <c r="T55559" s="73"/>
      <c r="U55559" s="73"/>
      <c r="V55559" s="73"/>
      <c r="X55559" s="12"/>
    </row>
    <row r="55560" spans="2:24" x14ac:dyDescent="0.3">
      <c r="B55560" s="73"/>
      <c r="D55560" s="73"/>
      <c r="P55560" s="73"/>
      <c r="T55560" s="73"/>
      <c r="U55560" s="73"/>
      <c r="V55560" s="73"/>
      <c r="X55560" s="12"/>
    </row>
    <row r="55561" spans="2:24" x14ac:dyDescent="0.3">
      <c r="B55561" s="73"/>
      <c r="D55561" s="73"/>
      <c r="P55561" s="73"/>
      <c r="T55561" s="73"/>
      <c r="U55561" s="73"/>
      <c r="V55561" s="73"/>
      <c r="X55561" s="12"/>
    </row>
    <row r="55562" spans="2:24" x14ac:dyDescent="0.3">
      <c r="B55562" s="73"/>
      <c r="D55562" s="73"/>
      <c r="P55562" s="73"/>
      <c r="T55562" s="73"/>
      <c r="U55562" s="73"/>
      <c r="V55562" s="73"/>
      <c r="X55562" s="12"/>
    </row>
    <row r="55563" spans="2:24" x14ac:dyDescent="0.3">
      <c r="B55563" s="73"/>
      <c r="D55563" s="73"/>
      <c r="P55563" s="73"/>
      <c r="T55563" s="73"/>
      <c r="U55563" s="73"/>
      <c r="V55563" s="73"/>
      <c r="X55563" s="12"/>
    </row>
    <row r="55564" spans="2:24" x14ac:dyDescent="0.3">
      <c r="B55564" s="73"/>
      <c r="D55564" s="73"/>
      <c r="P55564" s="73"/>
      <c r="T55564" s="73"/>
      <c r="U55564" s="73"/>
      <c r="V55564" s="73"/>
      <c r="X55564" s="12"/>
    </row>
    <row r="55565" spans="2:24" x14ac:dyDescent="0.3">
      <c r="B55565" s="73"/>
      <c r="D55565" s="73"/>
      <c r="P55565" s="73"/>
      <c r="T55565" s="73"/>
      <c r="U55565" s="73"/>
      <c r="V55565" s="73"/>
      <c r="X55565" s="12"/>
    </row>
    <row r="55566" spans="2:24" x14ac:dyDescent="0.3">
      <c r="B55566" s="73"/>
      <c r="D55566" s="73"/>
      <c r="P55566" s="73"/>
      <c r="T55566" s="73"/>
      <c r="U55566" s="73"/>
      <c r="V55566" s="73"/>
      <c r="X55566" s="12"/>
    </row>
    <row r="55567" spans="2:24" x14ac:dyDescent="0.3">
      <c r="B55567" s="73"/>
      <c r="D55567" s="73"/>
      <c r="P55567" s="73"/>
      <c r="T55567" s="73"/>
      <c r="U55567" s="73"/>
      <c r="V55567" s="73"/>
      <c r="X55567" s="12"/>
    </row>
    <row r="55568" spans="2:24" x14ac:dyDescent="0.3">
      <c r="B55568" s="73"/>
      <c r="D55568" s="73"/>
      <c r="P55568" s="73"/>
      <c r="T55568" s="73"/>
      <c r="U55568" s="73"/>
      <c r="V55568" s="73"/>
      <c r="X55568" s="12"/>
    </row>
    <row r="55569" spans="2:24" x14ac:dyDescent="0.3">
      <c r="B55569" s="73"/>
      <c r="D55569" s="73"/>
      <c r="P55569" s="73"/>
      <c r="T55569" s="73"/>
      <c r="U55569" s="73"/>
      <c r="V55569" s="73"/>
      <c r="X55569" s="12"/>
    </row>
    <row r="55570" spans="2:24" x14ac:dyDescent="0.3">
      <c r="B55570" s="73"/>
      <c r="D55570" s="73"/>
      <c r="P55570" s="73"/>
      <c r="T55570" s="73"/>
      <c r="U55570" s="73"/>
      <c r="V55570" s="73"/>
      <c r="X55570" s="12"/>
    </row>
    <row r="55571" spans="2:24" x14ac:dyDescent="0.3">
      <c r="B55571" s="73"/>
      <c r="D55571" s="73"/>
      <c r="P55571" s="73"/>
      <c r="T55571" s="73"/>
      <c r="U55571" s="73"/>
      <c r="V55571" s="73"/>
      <c r="X55571" s="12"/>
    </row>
    <row r="55572" spans="2:24" x14ac:dyDescent="0.3">
      <c r="B55572" s="73"/>
      <c r="D55572" s="73"/>
      <c r="P55572" s="73"/>
      <c r="T55572" s="73"/>
      <c r="U55572" s="73"/>
      <c r="V55572" s="73"/>
      <c r="X55572" s="12"/>
    </row>
    <row r="55573" spans="2:24" x14ac:dyDescent="0.3">
      <c r="B55573" s="73"/>
      <c r="D55573" s="73"/>
      <c r="P55573" s="73"/>
      <c r="T55573" s="73"/>
      <c r="U55573" s="73"/>
      <c r="V55573" s="73"/>
      <c r="X55573" s="12"/>
    </row>
    <row r="55574" spans="2:24" x14ac:dyDescent="0.3">
      <c r="B55574" s="73"/>
      <c r="D55574" s="73"/>
      <c r="P55574" s="73"/>
      <c r="T55574" s="73"/>
      <c r="U55574" s="73"/>
      <c r="V55574" s="73"/>
      <c r="X55574" s="12"/>
    </row>
    <row r="55575" spans="2:24" x14ac:dyDescent="0.3">
      <c r="B55575" s="73"/>
      <c r="D55575" s="73"/>
      <c r="P55575" s="73"/>
      <c r="T55575" s="73"/>
      <c r="U55575" s="73"/>
      <c r="V55575" s="73"/>
      <c r="X55575" s="12"/>
    </row>
    <row r="55576" spans="2:24" x14ac:dyDescent="0.3">
      <c r="B55576" s="73"/>
      <c r="D55576" s="73"/>
      <c r="P55576" s="73"/>
      <c r="T55576" s="73"/>
      <c r="U55576" s="73"/>
      <c r="V55576" s="73"/>
      <c r="X55576" s="12"/>
    </row>
    <row r="55577" spans="2:24" x14ac:dyDescent="0.3">
      <c r="B55577" s="73"/>
      <c r="D55577" s="73"/>
      <c r="P55577" s="73"/>
      <c r="T55577" s="73"/>
      <c r="U55577" s="73"/>
      <c r="V55577" s="73"/>
      <c r="X55577" s="12"/>
    </row>
    <row r="55578" spans="2:24" x14ac:dyDescent="0.3">
      <c r="B55578" s="73"/>
      <c r="D55578" s="73"/>
      <c r="P55578" s="73"/>
      <c r="T55578" s="73"/>
      <c r="U55578" s="73"/>
      <c r="V55578" s="73"/>
      <c r="X55578" s="12"/>
    </row>
    <row r="55579" spans="2:24" x14ac:dyDescent="0.3">
      <c r="B55579" s="73"/>
      <c r="D55579" s="73"/>
      <c r="P55579" s="73"/>
      <c r="T55579" s="73"/>
      <c r="U55579" s="73"/>
      <c r="V55579" s="73"/>
      <c r="X55579" s="12"/>
    </row>
    <row r="55580" spans="2:24" x14ac:dyDescent="0.3">
      <c r="B55580" s="73"/>
      <c r="D55580" s="73"/>
      <c r="P55580" s="73"/>
      <c r="T55580" s="73"/>
      <c r="U55580" s="73"/>
      <c r="V55580" s="73"/>
      <c r="X55580" s="12"/>
    </row>
    <row r="55581" spans="2:24" x14ac:dyDescent="0.3">
      <c r="B55581" s="73"/>
      <c r="D55581" s="73"/>
      <c r="P55581" s="73"/>
      <c r="T55581" s="73"/>
      <c r="U55581" s="73"/>
      <c r="V55581" s="73"/>
      <c r="X55581" s="12"/>
    </row>
    <row r="55582" spans="2:24" x14ac:dyDescent="0.3">
      <c r="B55582" s="73"/>
      <c r="D55582" s="73"/>
      <c r="P55582" s="73"/>
      <c r="T55582" s="73"/>
      <c r="U55582" s="73"/>
      <c r="V55582" s="73"/>
      <c r="X55582" s="12"/>
    </row>
    <row r="55583" spans="2:24" x14ac:dyDescent="0.3">
      <c r="B55583" s="73"/>
      <c r="D55583" s="73"/>
      <c r="P55583" s="73"/>
      <c r="T55583" s="73"/>
      <c r="U55583" s="73"/>
      <c r="V55583" s="73"/>
      <c r="X55583" s="12"/>
    </row>
    <row r="55584" spans="2:24" x14ac:dyDescent="0.3">
      <c r="B55584" s="73"/>
      <c r="D55584" s="73"/>
      <c r="P55584" s="73"/>
      <c r="T55584" s="73"/>
      <c r="U55584" s="73"/>
      <c r="V55584" s="73"/>
      <c r="X55584" s="12"/>
    </row>
    <row r="55585" spans="2:24" x14ac:dyDescent="0.3">
      <c r="B55585" s="73"/>
      <c r="D55585" s="73"/>
      <c r="P55585" s="73"/>
      <c r="T55585" s="73"/>
      <c r="U55585" s="73"/>
      <c r="V55585" s="73"/>
      <c r="X55585" s="12"/>
    </row>
    <row r="55586" spans="2:24" x14ac:dyDescent="0.3">
      <c r="B55586" s="73"/>
      <c r="D55586" s="73"/>
      <c r="P55586" s="73"/>
      <c r="T55586" s="73"/>
      <c r="U55586" s="73"/>
      <c r="V55586" s="73"/>
      <c r="X55586" s="12"/>
    </row>
    <row r="55587" spans="2:24" x14ac:dyDescent="0.3">
      <c r="B55587" s="73"/>
      <c r="D55587" s="73"/>
      <c r="P55587" s="73"/>
      <c r="T55587" s="73"/>
      <c r="U55587" s="73"/>
      <c r="V55587" s="73"/>
      <c r="X55587" s="12"/>
    </row>
    <row r="55588" spans="2:24" x14ac:dyDescent="0.3">
      <c r="B55588" s="73"/>
      <c r="D55588" s="73"/>
      <c r="P55588" s="73"/>
      <c r="T55588" s="73"/>
      <c r="U55588" s="73"/>
      <c r="V55588" s="73"/>
      <c r="X55588" s="12"/>
    </row>
    <row r="55589" spans="2:24" x14ac:dyDescent="0.3">
      <c r="B55589" s="73"/>
      <c r="D55589" s="73"/>
      <c r="P55589" s="73"/>
      <c r="T55589" s="73"/>
      <c r="U55589" s="73"/>
      <c r="V55589" s="73"/>
      <c r="X55589" s="12"/>
    </row>
    <row r="55590" spans="2:24" x14ac:dyDescent="0.3">
      <c r="B55590" s="73"/>
      <c r="D55590" s="73"/>
      <c r="P55590" s="73"/>
      <c r="T55590" s="73"/>
      <c r="U55590" s="73"/>
      <c r="V55590" s="73"/>
      <c r="X55590" s="12"/>
    </row>
    <row r="55591" spans="2:24" x14ac:dyDescent="0.3">
      <c r="B55591" s="73"/>
      <c r="D55591" s="73"/>
      <c r="P55591" s="73"/>
      <c r="T55591" s="73"/>
      <c r="U55591" s="73"/>
      <c r="V55591" s="73"/>
      <c r="X55591" s="12"/>
    </row>
    <row r="55592" spans="2:24" x14ac:dyDescent="0.3">
      <c r="B55592" s="73"/>
      <c r="D55592" s="73"/>
      <c r="P55592" s="73"/>
      <c r="T55592" s="73"/>
      <c r="U55592" s="73"/>
      <c r="V55592" s="73"/>
      <c r="X55592" s="12"/>
    </row>
    <row r="55593" spans="2:24" x14ac:dyDescent="0.3">
      <c r="B55593" s="73"/>
      <c r="D55593" s="73"/>
      <c r="P55593" s="73"/>
      <c r="T55593" s="73"/>
      <c r="U55593" s="73"/>
      <c r="V55593" s="73"/>
      <c r="X55593" s="12"/>
    </row>
    <row r="55594" spans="2:24" x14ac:dyDescent="0.3">
      <c r="B55594" s="73"/>
      <c r="D55594" s="73"/>
      <c r="P55594" s="73"/>
      <c r="T55594" s="73"/>
      <c r="U55594" s="73"/>
      <c r="V55594" s="73"/>
      <c r="X55594" s="12"/>
    </row>
    <row r="55595" spans="2:24" x14ac:dyDescent="0.3">
      <c r="B55595" s="73"/>
      <c r="D55595" s="73"/>
      <c r="P55595" s="73"/>
      <c r="T55595" s="73"/>
      <c r="U55595" s="73"/>
      <c r="V55595" s="73"/>
      <c r="X55595" s="12"/>
    </row>
    <row r="55596" spans="2:24" x14ac:dyDescent="0.3">
      <c r="B55596" s="73"/>
      <c r="D55596" s="73"/>
      <c r="P55596" s="73"/>
      <c r="T55596" s="73"/>
      <c r="U55596" s="73"/>
      <c r="V55596" s="73"/>
      <c r="X55596" s="12"/>
    </row>
    <row r="55597" spans="2:24" x14ac:dyDescent="0.3">
      <c r="B55597" s="73"/>
      <c r="D55597" s="73"/>
      <c r="P55597" s="73"/>
      <c r="T55597" s="73"/>
      <c r="U55597" s="73"/>
      <c r="V55597" s="73"/>
      <c r="X55597" s="12"/>
    </row>
    <row r="55598" spans="2:24" x14ac:dyDescent="0.3">
      <c r="B55598" s="73"/>
      <c r="D55598" s="73"/>
      <c r="P55598" s="73"/>
      <c r="T55598" s="73"/>
      <c r="U55598" s="73"/>
      <c r="V55598" s="73"/>
      <c r="X55598" s="12"/>
    </row>
    <row r="55599" spans="2:24" x14ac:dyDescent="0.3">
      <c r="B55599" s="73"/>
      <c r="D55599" s="73"/>
      <c r="P55599" s="73"/>
      <c r="T55599" s="73"/>
      <c r="U55599" s="73"/>
      <c r="V55599" s="73"/>
      <c r="X55599" s="12"/>
    </row>
    <row r="55600" spans="2:24" x14ac:dyDescent="0.3">
      <c r="B55600" s="73"/>
      <c r="D55600" s="73"/>
      <c r="P55600" s="73"/>
      <c r="T55600" s="73"/>
      <c r="U55600" s="73"/>
      <c r="V55600" s="73"/>
      <c r="X55600" s="12"/>
    </row>
    <row r="55601" spans="2:24" x14ac:dyDescent="0.3">
      <c r="B55601" s="73"/>
      <c r="D55601" s="73"/>
      <c r="P55601" s="73"/>
      <c r="T55601" s="73"/>
      <c r="U55601" s="73"/>
      <c r="V55601" s="73"/>
      <c r="X55601" s="12"/>
    </row>
    <row r="55602" spans="2:24" x14ac:dyDescent="0.3">
      <c r="B55602" s="73"/>
      <c r="D55602" s="73"/>
      <c r="P55602" s="73"/>
      <c r="T55602" s="73"/>
      <c r="U55602" s="73"/>
      <c r="V55602" s="73"/>
      <c r="X55602" s="12"/>
    </row>
    <row r="55603" spans="2:24" x14ac:dyDescent="0.3">
      <c r="B55603" s="73"/>
      <c r="D55603" s="73"/>
      <c r="P55603" s="73"/>
      <c r="T55603" s="73"/>
      <c r="U55603" s="73"/>
      <c r="V55603" s="73"/>
      <c r="X55603" s="12"/>
    </row>
    <row r="55604" spans="2:24" x14ac:dyDescent="0.3">
      <c r="B55604" s="73"/>
      <c r="D55604" s="73"/>
      <c r="P55604" s="73"/>
      <c r="T55604" s="73"/>
      <c r="U55604" s="73"/>
      <c r="V55604" s="73"/>
      <c r="X55604" s="12"/>
    </row>
    <row r="55605" spans="2:24" x14ac:dyDescent="0.3">
      <c r="B55605" s="73"/>
      <c r="D55605" s="73"/>
      <c r="P55605" s="73"/>
      <c r="T55605" s="73"/>
      <c r="U55605" s="73"/>
      <c r="V55605" s="73"/>
      <c r="X55605" s="12"/>
    </row>
    <row r="55606" spans="2:24" x14ac:dyDescent="0.3">
      <c r="B55606" s="73"/>
      <c r="D55606" s="73"/>
      <c r="P55606" s="73"/>
      <c r="T55606" s="73"/>
      <c r="U55606" s="73"/>
      <c r="V55606" s="73"/>
      <c r="X55606" s="12"/>
    </row>
    <row r="55607" spans="2:24" x14ac:dyDescent="0.3">
      <c r="B55607" s="73"/>
      <c r="D55607" s="73"/>
      <c r="P55607" s="73"/>
      <c r="T55607" s="73"/>
      <c r="U55607" s="73"/>
      <c r="V55607" s="73"/>
      <c r="X55607" s="12"/>
    </row>
    <row r="55608" spans="2:24" x14ac:dyDescent="0.3">
      <c r="B55608" s="73"/>
      <c r="D55608" s="73"/>
      <c r="P55608" s="73"/>
      <c r="T55608" s="73"/>
      <c r="U55608" s="73"/>
      <c r="V55608" s="73"/>
      <c r="X55608" s="12"/>
    </row>
    <row r="55609" spans="2:24" x14ac:dyDescent="0.3">
      <c r="B55609" s="73"/>
      <c r="D55609" s="73"/>
      <c r="P55609" s="73"/>
      <c r="T55609" s="73"/>
      <c r="U55609" s="73"/>
      <c r="V55609" s="73"/>
      <c r="X55609" s="12"/>
    </row>
    <row r="55610" spans="2:24" x14ac:dyDescent="0.3">
      <c r="B55610" s="73"/>
      <c r="D55610" s="73"/>
      <c r="P55610" s="73"/>
      <c r="T55610" s="73"/>
      <c r="U55610" s="73"/>
      <c r="V55610" s="73"/>
      <c r="X55610" s="12"/>
    </row>
    <row r="55611" spans="2:24" x14ac:dyDescent="0.3">
      <c r="B55611" s="73"/>
      <c r="D55611" s="73"/>
      <c r="P55611" s="73"/>
      <c r="T55611" s="73"/>
      <c r="U55611" s="73"/>
      <c r="V55611" s="73"/>
      <c r="X55611" s="12"/>
    </row>
    <row r="55612" spans="2:24" x14ac:dyDescent="0.3">
      <c r="B55612" s="73"/>
      <c r="D55612" s="73"/>
      <c r="P55612" s="73"/>
      <c r="T55612" s="73"/>
      <c r="U55612" s="73"/>
      <c r="V55612" s="73"/>
      <c r="X55612" s="12"/>
    </row>
    <row r="55613" spans="2:24" x14ac:dyDescent="0.3">
      <c r="B55613" s="73"/>
      <c r="D55613" s="73"/>
      <c r="P55613" s="73"/>
      <c r="T55613" s="73"/>
      <c r="U55613" s="73"/>
      <c r="V55613" s="73"/>
      <c r="X55613" s="12"/>
    </row>
    <row r="55614" spans="2:24" x14ac:dyDescent="0.3">
      <c r="B55614" s="73"/>
      <c r="D55614" s="73"/>
      <c r="P55614" s="73"/>
      <c r="T55614" s="73"/>
      <c r="U55614" s="73"/>
      <c r="V55614" s="73"/>
      <c r="X55614" s="12"/>
    </row>
    <row r="55615" spans="2:24" x14ac:dyDescent="0.3">
      <c r="B55615" s="73"/>
      <c r="D55615" s="73"/>
      <c r="P55615" s="73"/>
      <c r="T55615" s="73"/>
      <c r="U55615" s="73"/>
      <c r="V55615" s="73"/>
      <c r="X55615" s="12"/>
    </row>
    <row r="55616" spans="2:24" x14ac:dyDescent="0.3">
      <c r="B55616" s="73"/>
      <c r="D55616" s="73"/>
      <c r="P55616" s="73"/>
      <c r="T55616" s="73"/>
      <c r="U55616" s="73"/>
      <c r="V55616" s="73"/>
      <c r="X55616" s="12"/>
    </row>
    <row r="55617" spans="2:24" x14ac:dyDescent="0.3">
      <c r="B55617" s="73"/>
      <c r="D55617" s="73"/>
      <c r="P55617" s="73"/>
      <c r="T55617" s="73"/>
      <c r="U55617" s="73"/>
      <c r="V55617" s="73"/>
      <c r="X55617" s="12"/>
    </row>
    <row r="55618" spans="2:24" x14ac:dyDescent="0.3">
      <c r="B55618" s="73"/>
      <c r="D55618" s="73"/>
      <c r="P55618" s="73"/>
      <c r="T55618" s="73"/>
      <c r="U55618" s="73"/>
      <c r="V55618" s="73"/>
      <c r="X55618" s="12"/>
    </row>
    <row r="55619" spans="2:24" x14ac:dyDescent="0.3">
      <c r="B55619" s="73"/>
      <c r="D55619" s="73"/>
      <c r="P55619" s="73"/>
      <c r="T55619" s="73"/>
      <c r="U55619" s="73"/>
      <c r="V55619" s="73"/>
      <c r="X55619" s="12"/>
    </row>
    <row r="55620" spans="2:24" x14ac:dyDescent="0.3">
      <c r="B55620" s="73"/>
      <c r="D55620" s="73"/>
      <c r="P55620" s="73"/>
      <c r="T55620" s="73"/>
      <c r="U55620" s="73"/>
      <c r="V55620" s="73"/>
      <c r="X55620" s="12"/>
    </row>
    <row r="55621" spans="2:24" x14ac:dyDescent="0.3">
      <c r="B55621" s="73"/>
      <c r="D55621" s="73"/>
      <c r="P55621" s="73"/>
      <c r="T55621" s="73"/>
      <c r="U55621" s="73"/>
      <c r="V55621" s="73"/>
      <c r="X55621" s="12"/>
    </row>
    <row r="55622" spans="2:24" x14ac:dyDescent="0.3">
      <c r="B55622" s="73"/>
      <c r="D55622" s="73"/>
      <c r="P55622" s="73"/>
      <c r="T55622" s="73"/>
      <c r="U55622" s="73"/>
      <c r="V55622" s="73"/>
      <c r="X55622" s="12"/>
    </row>
    <row r="55623" spans="2:24" x14ac:dyDescent="0.3">
      <c r="B55623" s="73"/>
      <c r="D55623" s="73"/>
      <c r="P55623" s="73"/>
      <c r="T55623" s="73"/>
      <c r="U55623" s="73"/>
      <c r="V55623" s="73"/>
      <c r="X55623" s="12"/>
    </row>
    <row r="55624" spans="2:24" x14ac:dyDescent="0.3">
      <c r="B55624" s="73"/>
      <c r="D55624" s="73"/>
      <c r="P55624" s="73"/>
      <c r="T55624" s="73"/>
      <c r="U55624" s="73"/>
      <c r="V55624" s="73"/>
      <c r="X55624" s="12"/>
    </row>
    <row r="55625" spans="2:24" x14ac:dyDescent="0.3">
      <c r="B55625" s="73"/>
      <c r="D55625" s="73"/>
      <c r="P55625" s="73"/>
      <c r="T55625" s="73"/>
      <c r="U55625" s="73"/>
      <c r="V55625" s="73"/>
      <c r="X55625" s="12"/>
    </row>
    <row r="55626" spans="2:24" x14ac:dyDescent="0.3">
      <c r="B55626" s="73"/>
      <c r="D55626" s="73"/>
      <c r="P55626" s="73"/>
      <c r="T55626" s="73"/>
      <c r="U55626" s="73"/>
      <c r="V55626" s="73"/>
      <c r="X55626" s="12"/>
    </row>
    <row r="55627" spans="2:24" x14ac:dyDescent="0.3">
      <c r="B55627" s="73"/>
      <c r="D55627" s="73"/>
      <c r="P55627" s="73"/>
      <c r="T55627" s="73"/>
      <c r="U55627" s="73"/>
      <c r="V55627" s="73"/>
      <c r="X55627" s="12"/>
    </row>
    <row r="55628" spans="2:24" x14ac:dyDescent="0.3">
      <c r="B55628" s="73"/>
      <c r="D55628" s="73"/>
      <c r="P55628" s="73"/>
      <c r="T55628" s="73"/>
      <c r="U55628" s="73"/>
      <c r="V55628" s="73"/>
      <c r="X55628" s="12"/>
    </row>
    <row r="55629" spans="2:24" x14ac:dyDescent="0.3">
      <c r="B55629" s="73"/>
      <c r="D55629" s="73"/>
      <c r="P55629" s="73"/>
      <c r="T55629" s="73"/>
      <c r="U55629" s="73"/>
      <c r="V55629" s="73"/>
      <c r="X55629" s="12"/>
    </row>
    <row r="55630" spans="2:24" x14ac:dyDescent="0.3">
      <c r="B55630" s="73"/>
      <c r="D55630" s="73"/>
      <c r="P55630" s="73"/>
      <c r="T55630" s="73"/>
      <c r="U55630" s="73"/>
      <c r="V55630" s="73"/>
      <c r="X55630" s="12"/>
    </row>
    <row r="55631" spans="2:24" x14ac:dyDescent="0.3">
      <c r="B55631" s="73"/>
      <c r="D55631" s="73"/>
      <c r="P55631" s="73"/>
      <c r="T55631" s="73"/>
      <c r="U55631" s="73"/>
      <c r="V55631" s="73"/>
      <c r="X55631" s="12"/>
    </row>
    <row r="55632" spans="2:24" x14ac:dyDescent="0.3">
      <c r="B55632" s="73"/>
      <c r="D55632" s="73"/>
      <c r="P55632" s="73"/>
      <c r="T55632" s="73"/>
      <c r="U55632" s="73"/>
      <c r="V55632" s="73"/>
      <c r="X55632" s="12"/>
    </row>
    <row r="55633" spans="2:24" x14ac:dyDescent="0.3">
      <c r="B55633" s="73"/>
      <c r="D55633" s="73"/>
      <c r="P55633" s="73"/>
      <c r="T55633" s="73"/>
      <c r="U55633" s="73"/>
      <c r="V55633" s="73"/>
      <c r="X55633" s="12"/>
    </row>
    <row r="55634" spans="2:24" x14ac:dyDescent="0.3">
      <c r="B55634" s="73"/>
      <c r="D55634" s="73"/>
      <c r="P55634" s="73"/>
      <c r="T55634" s="73"/>
      <c r="U55634" s="73"/>
      <c r="V55634" s="73"/>
      <c r="X55634" s="12"/>
    </row>
    <row r="55635" spans="2:24" x14ac:dyDescent="0.3">
      <c r="B55635" s="73"/>
      <c r="D55635" s="73"/>
      <c r="P55635" s="73"/>
      <c r="T55635" s="73"/>
      <c r="U55635" s="73"/>
      <c r="V55635" s="73"/>
      <c r="X55635" s="12"/>
    </row>
    <row r="55636" spans="2:24" x14ac:dyDescent="0.3">
      <c r="B55636" s="73"/>
      <c r="D55636" s="73"/>
      <c r="P55636" s="73"/>
      <c r="T55636" s="73"/>
      <c r="U55636" s="73"/>
      <c r="V55636" s="73"/>
      <c r="X55636" s="12"/>
    </row>
    <row r="55637" spans="2:24" x14ac:dyDescent="0.3">
      <c r="B55637" s="73"/>
      <c r="D55637" s="73"/>
      <c r="P55637" s="73"/>
      <c r="T55637" s="73"/>
      <c r="U55637" s="73"/>
      <c r="V55637" s="73"/>
      <c r="X55637" s="12"/>
    </row>
    <row r="55638" spans="2:24" x14ac:dyDescent="0.3">
      <c r="B55638" s="73"/>
      <c r="D55638" s="73"/>
      <c r="P55638" s="73"/>
      <c r="T55638" s="73"/>
      <c r="U55638" s="73"/>
      <c r="V55638" s="73"/>
      <c r="X55638" s="12"/>
    </row>
    <row r="55639" spans="2:24" x14ac:dyDescent="0.3">
      <c r="B55639" s="73"/>
      <c r="D55639" s="73"/>
      <c r="P55639" s="73"/>
      <c r="T55639" s="73"/>
      <c r="U55639" s="73"/>
      <c r="V55639" s="73"/>
      <c r="X55639" s="12"/>
    </row>
    <row r="55640" spans="2:24" x14ac:dyDescent="0.3">
      <c r="B55640" s="73"/>
      <c r="D55640" s="73"/>
      <c r="P55640" s="73"/>
      <c r="T55640" s="73"/>
      <c r="U55640" s="73"/>
      <c r="V55640" s="73"/>
      <c r="X55640" s="12"/>
    </row>
    <row r="55641" spans="2:24" x14ac:dyDescent="0.3">
      <c r="B55641" s="73"/>
      <c r="D55641" s="73"/>
      <c r="P55641" s="73"/>
      <c r="T55641" s="73"/>
      <c r="U55641" s="73"/>
      <c r="V55641" s="73"/>
      <c r="X55641" s="12"/>
    </row>
    <row r="55642" spans="2:24" x14ac:dyDescent="0.3">
      <c r="B55642" s="73"/>
      <c r="D55642" s="73"/>
      <c r="P55642" s="73"/>
      <c r="T55642" s="73"/>
      <c r="U55642" s="73"/>
      <c r="V55642" s="73"/>
      <c r="X55642" s="12"/>
    </row>
    <row r="55643" spans="2:24" x14ac:dyDescent="0.3">
      <c r="B55643" s="73"/>
      <c r="D55643" s="73"/>
      <c r="P55643" s="73"/>
      <c r="T55643" s="73"/>
      <c r="U55643" s="73"/>
      <c r="V55643" s="73"/>
      <c r="X55643" s="12"/>
    </row>
    <row r="55644" spans="2:24" x14ac:dyDescent="0.3">
      <c r="B55644" s="73"/>
      <c r="D55644" s="73"/>
      <c r="P55644" s="73"/>
      <c r="T55644" s="73"/>
      <c r="U55644" s="73"/>
      <c r="V55644" s="73"/>
      <c r="X55644" s="12"/>
    </row>
    <row r="55645" spans="2:24" x14ac:dyDescent="0.3">
      <c r="B55645" s="73"/>
      <c r="D55645" s="73"/>
      <c r="P55645" s="73"/>
      <c r="T55645" s="73"/>
      <c r="U55645" s="73"/>
      <c r="V55645" s="73"/>
      <c r="X55645" s="12"/>
    </row>
    <row r="55646" spans="2:24" x14ac:dyDescent="0.3">
      <c r="B55646" s="73"/>
      <c r="D55646" s="73"/>
      <c r="P55646" s="73"/>
      <c r="T55646" s="73"/>
      <c r="U55646" s="73"/>
      <c r="V55646" s="73"/>
      <c r="X55646" s="12"/>
    </row>
    <row r="55647" spans="2:24" x14ac:dyDescent="0.3">
      <c r="B55647" s="73"/>
      <c r="D55647" s="73"/>
      <c r="P55647" s="73"/>
      <c r="T55647" s="73"/>
      <c r="U55647" s="73"/>
      <c r="V55647" s="73"/>
      <c r="X55647" s="12"/>
    </row>
    <row r="55648" spans="2:24" x14ac:dyDescent="0.3">
      <c r="B55648" s="73"/>
      <c r="D55648" s="73"/>
      <c r="P55648" s="73"/>
      <c r="T55648" s="73"/>
      <c r="U55648" s="73"/>
      <c r="V55648" s="73"/>
      <c r="X55648" s="12"/>
    </row>
    <row r="55649" spans="2:24" x14ac:dyDescent="0.3">
      <c r="B55649" s="73"/>
      <c r="D55649" s="73"/>
      <c r="P55649" s="73"/>
      <c r="T55649" s="73"/>
      <c r="U55649" s="73"/>
      <c r="V55649" s="73"/>
      <c r="X55649" s="12"/>
    </row>
    <row r="55650" spans="2:24" x14ac:dyDescent="0.3">
      <c r="B55650" s="73"/>
      <c r="D55650" s="73"/>
      <c r="P55650" s="73"/>
      <c r="T55650" s="73"/>
      <c r="U55650" s="73"/>
      <c r="V55650" s="73"/>
      <c r="X55650" s="12"/>
    </row>
    <row r="55651" spans="2:24" x14ac:dyDescent="0.3">
      <c r="B55651" s="73"/>
      <c r="D55651" s="73"/>
      <c r="P55651" s="73"/>
      <c r="T55651" s="73"/>
      <c r="U55651" s="73"/>
      <c r="V55651" s="73"/>
      <c r="X55651" s="12"/>
    </row>
    <row r="55652" spans="2:24" x14ac:dyDescent="0.3">
      <c r="B55652" s="73"/>
      <c r="D55652" s="73"/>
      <c r="P55652" s="73"/>
      <c r="T55652" s="73"/>
      <c r="U55652" s="73"/>
      <c r="V55652" s="73"/>
      <c r="X55652" s="12"/>
    </row>
    <row r="55653" spans="2:24" x14ac:dyDescent="0.3">
      <c r="B55653" s="73"/>
      <c r="D55653" s="73"/>
      <c r="P55653" s="73"/>
      <c r="T55653" s="73"/>
      <c r="U55653" s="73"/>
      <c r="V55653" s="73"/>
      <c r="X55653" s="12"/>
    </row>
    <row r="55654" spans="2:24" x14ac:dyDescent="0.3">
      <c r="B55654" s="73"/>
      <c r="D55654" s="73"/>
      <c r="P55654" s="73"/>
      <c r="T55654" s="73"/>
      <c r="U55654" s="73"/>
      <c r="V55654" s="73"/>
      <c r="X55654" s="12"/>
    </row>
    <row r="55655" spans="2:24" x14ac:dyDescent="0.3">
      <c r="B55655" s="73"/>
      <c r="D55655" s="73"/>
      <c r="P55655" s="73"/>
      <c r="T55655" s="73"/>
      <c r="U55655" s="73"/>
      <c r="V55655" s="73"/>
      <c r="X55655" s="12"/>
    </row>
    <row r="55656" spans="2:24" x14ac:dyDescent="0.3">
      <c r="B55656" s="73"/>
      <c r="D55656" s="73"/>
      <c r="P55656" s="73"/>
      <c r="T55656" s="73"/>
      <c r="U55656" s="73"/>
      <c r="V55656" s="73"/>
      <c r="X55656" s="12"/>
    </row>
    <row r="55657" spans="2:24" x14ac:dyDescent="0.3">
      <c r="B55657" s="73"/>
      <c r="D55657" s="73"/>
      <c r="P55657" s="73"/>
      <c r="T55657" s="73"/>
      <c r="U55657" s="73"/>
      <c r="V55657" s="73"/>
      <c r="X55657" s="12"/>
    </row>
    <row r="55658" spans="2:24" x14ac:dyDescent="0.3">
      <c r="B55658" s="73"/>
      <c r="D55658" s="73"/>
      <c r="P55658" s="73"/>
      <c r="T55658" s="73"/>
      <c r="U55658" s="73"/>
      <c r="V55658" s="73"/>
      <c r="X55658" s="12"/>
    </row>
    <row r="55659" spans="2:24" x14ac:dyDescent="0.3">
      <c r="B55659" s="73"/>
      <c r="D55659" s="73"/>
      <c r="P55659" s="73"/>
      <c r="T55659" s="73"/>
      <c r="U55659" s="73"/>
      <c r="V55659" s="73"/>
      <c r="X55659" s="12"/>
    </row>
    <row r="55660" spans="2:24" x14ac:dyDescent="0.3">
      <c r="B55660" s="73"/>
      <c r="D55660" s="73"/>
      <c r="P55660" s="73"/>
      <c r="T55660" s="73"/>
      <c r="U55660" s="73"/>
      <c r="V55660" s="73"/>
      <c r="X55660" s="12"/>
    </row>
    <row r="55661" spans="2:24" x14ac:dyDescent="0.3">
      <c r="B55661" s="73"/>
      <c r="D55661" s="73"/>
      <c r="P55661" s="73"/>
      <c r="T55661" s="73"/>
      <c r="U55661" s="73"/>
      <c r="V55661" s="73"/>
      <c r="X55661" s="12"/>
    </row>
    <row r="55662" spans="2:24" x14ac:dyDescent="0.3">
      <c r="B55662" s="73"/>
      <c r="D55662" s="73"/>
      <c r="P55662" s="73"/>
      <c r="T55662" s="73"/>
      <c r="U55662" s="73"/>
      <c r="V55662" s="73"/>
      <c r="X55662" s="12"/>
    </row>
    <row r="55663" spans="2:24" x14ac:dyDescent="0.3">
      <c r="B55663" s="73"/>
      <c r="D55663" s="73"/>
      <c r="P55663" s="73"/>
      <c r="T55663" s="73"/>
      <c r="U55663" s="73"/>
      <c r="V55663" s="73"/>
      <c r="X55663" s="12"/>
    </row>
    <row r="55664" spans="2:24" x14ac:dyDescent="0.3">
      <c r="B55664" s="73"/>
      <c r="D55664" s="73"/>
      <c r="P55664" s="73"/>
      <c r="T55664" s="73"/>
      <c r="U55664" s="73"/>
      <c r="V55664" s="73"/>
      <c r="X55664" s="12"/>
    </row>
    <row r="55665" spans="2:24" x14ac:dyDescent="0.3">
      <c r="B55665" s="73"/>
      <c r="D55665" s="73"/>
      <c r="P55665" s="73"/>
      <c r="T55665" s="73"/>
      <c r="U55665" s="73"/>
      <c r="V55665" s="73"/>
      <c r="X55665" s="12"/>
    </row>
    <row r="55666" spans="2:24" x14ac:dyDescent="0.3">
      <c r="B55666" s="73"/>
      <c r="D55666" s="73"/>
      <c r="P55666" s="73"/>
      <c r="T55666" s="73"/>
      <c r="U55666" s="73"/>
      <c r="V55666" s="73"/>
      <c r="X55666" s="12"/>
    </row>
    <row r="55667" spans="2:24" x14ac:dyDescent="0.3">
      <c r="B55667" s="73"/>
      <c r="D55667" s="73"/>
      <c r="P55667" s="73"/>
      <c r="T55667" s="73"/>
      <c r="U55667" s="73"/>
      <c r="V55667" s="73"/>
      <c r="X55667" s="12"/>
    </row>
    <row r="55668" spans="2:24" x14ac:dyDescent="0.3">
      <c r="B55668" s="73"/>
      <c r="D55668" s="73"/>
      <c r="P55668" s="73"/>
      <c r="T55668" s="73"/>
      <c r="U55668" s="73"/>
      <c r="V55668" s="73"/>
      <c r="X55668" s="12"/>
    </row>
    <row r="55669" spans="2:24" x14ac:dyDescent="0.3">
      <c r="B55669" s="73"/>
      <c r="D55669" s="73"/>
      <c r="P55669" s="73"/>
      <c r="T55669" s="73"/>
      <c r="U55669" s="73"/>
      <c r="V55669" s="73"/>
      <c r="X55669" s="12"/>
    </row>
    <row r="55670" spans="2:24" x14ac:dyDescent="0.3">
      <c r="B55670" s="73"/>
      <c r="D55670" s="73"/>
      <c r="P55670" s="73"/>
      <c r="T55670" s="73"/>
      <c r="U55670" s="73"/>
      <c r="V55670" s="73"/>
      <c r="X55670" s="12"/>
    </row>
    <row r="55671" spans="2:24" x14ac:dyDescent="0.3">
      <c r="B55671" s="73"/>
      <c r="D55671" s="73"/>
      <c r="P55671" s="73"/>
      <c r="T55671" s="73"/>
      <c r="U55671" s="73"/>
      <c r="V55671" s="73"/>
      <c r="X55671" s="12"/>
    </row>
    <row r="55672" spans="2:24" x14ac:dyDescent="0.3">
      <c r="B55672" s="73"/>
      <c r="D55672" s="73"/>
      <c r="P55672" s="73"/>
      <c r="T55672" s="73"/>
      <c r="U55672" s="73"/>
      <c r="V55672" s="73"/>
      <c r="X55672" s="12"/>
    </row>
    <row r="55673" spans="2:24" x14ac:dyDescent="0.3">
      <c r="B55673" s="73"/>
      <c r="D55673" s="73"/>
      <c r="P55673" s="73"/>
      <c r="T55673" s="73"/>
      <c r="U55673" s="73"/>
      <c r="V55673" s="73"/>
      <c r="X55673" s="12"/>
    </row>
    <row r="55674" spans="2:24" x14ac:dyDescent="0.3">
      <c r="B55674" s="73"/>
      <c r="D55674" s="73"/>
      <c r="P55674" s="73"/>
      <c r="T55674" s="73"/>
      <c r="U55674" s="73"/>
      <c r="V55674" s="73"/>
      <c r="X55674" s="12"/>
    </row>
    <row r="55675" spans="2:24" x14ac:dyDescent="0.3">
      <c r="B55675" s="73"/>
      <c r="D55675" s="73"/>
      <c r="P55675" s="73"/>
      <c r="T55675" s="73"/>
      <c r="U55675" s="73"/>
      <c r="V55675" s="73"/>
      <c r="X55675" s="12"/>
    </row>
    <row r="55676" spans="2:24" x14ac:dyDescent="0.3">
      <c r="B55676" s="73"/>
      <c r="D55676" s="73"/>
      <c r="P55676" s="73"/>
      <c r="T55676" s="73"/>
      <c r="U55676" s="73"/>
      <c r="V55676" s="73"/>
      <c r="X55676" s="12"/>
    </row>
    <row r="55677" spans="2:24" x14ac:dyDescent="0.3">
      <c r="B55677" s="73"/>
      <c r="D55677" s="73"/>
      <c r="P55677" s="73"/>
      <c r="T55677" s="73"/>
      <c r="U55677" s="73"/>
      <c r="V55677" s="73"/>
      <c r="X55677" s="12"/>
    </row>
    <row r="55678" spans="2:24" x14ac:dyDescent="0.3">
      <c r="B55678" s="73"/>
      <c r="D55678" s="73"/>
      <c r="P55678" s="73"/>
      <c r="T55678" s="73"/>
      <c r="U55678" s="73"/>
      <c r="V55678" s="73"/>
      <c r="X55678" s="12"/>
    </row>
    <row r="55679" spans="2:24" x14ac:dyDescent="0.3">
      <c r="B55679" s="73"/>
      <c r="D55679" s="73"/>
      <c r="P55679" s="73"/>
      <c r="T55679" s="73"/>
      <c r="U55679" s="73"/>
      <c r="V55679" s="73"/>
      <c r="X55679" s="12"/>
    </row>
    <row r="55680" spans="2:24" x14ac:dyDescent="0.3">
      <c r="B55680" s="73"/>
      <c r="D55680" s="73"/>
      <c r="P55680" s="73"/>
      <c r="T55680" s="73"/>
      <c r="U55680" s="73"/>
      <c r="V55680" s="73"/>
      <c r="X55680" s="12"/>
    </row>
    <row r="55681" spans="2:24" x14ac:dyDescent="0.3">
      <c r="B55681" s="73"/>
      <c r="D55681" s="73"/>
      <c r="P55681" s="73"/>
      <c r="T55681" s="73"/>
      <c r="U55681" s="73"/>
      <c r="V55681" s="73"/>
      <c r="X55681" s="12"/>
    </row>
    <row r="55682" spans="2:24" x14ac:dyDescent="0.3">
      <c r="B55682" s="73"/>
      <c r="D55682" s="73"/>
      <c r="P55682" s="73"/>
      <c r="T55682" s="73"/>
      <c r="U55682" s="73"/>
      <c r="V55682" s="73"/>
      <c r="X55682" s="12"/>
    </row>
    <row r="55683" spans="2:24" x14ac:dyDescent="0.3">
      <c r="B55683" s="73"/>
      <c r="D55683" s="73"/>
      <c r="P55683" s="73"/>
      <c r="T55683" s="73"/>
      <c r="U55683" s="73"/>
      <c r="V55683" s="73"/>
      <c r="X55683" s="12"/>
    </row>
    <row r="55684" spans="2:24" x14ac:dyDescent="0.3">
      <c r="B55684" s="73"/>
      <c r="D55684" s="73"/>
      <c r="P55684" s="73"/>
      <c r="T55684" s="73"/>
      <c r="U55684" s="73"/>
      <c r="V55684" s="73"/>
      <c r="X55684" s="12"/>
    </row>
    <row r="55685" spans="2:24" x14ac:dyDescent="0.3">
      <c r="B55685" s="73"/>
      <c r="D55685" s="73"/>
      <c r="P55685" s="73"/>
      <c r="T55685" s="73"/>
      <c r="U55685" s="73"/>
      <c r="V55685" s="73"/>
      <c r="X55685" s="12"/>
    </row>
    <row r="55686" spans="2:24" x14ac:dyDescent="0.3">
      <c r="B55686" s="73"/>
      <c r="D55686" s="73"/>
      <c r="P55686" s="73"/>
      <c r="T55686" s="73"/>
      <c r="U55686" s="73"/>
      <c r="V55686" s="73"/>
      <c r="X55686" s="12"/>
    </row>
    <row r="55687" spans="2:24" x14ac:dyDescent="0.3">
      <c r="B55687" s="73"/>
      <c r="D55687" s="73"/>
      <c r="P55687" s="73"/>
      <c r="T55687" s="73"/>
      <c r="U55687" s="73"/>
      <c r="V55687" s="73"/>
      <c r="X55687" s="12"/>
    </row>
    <row r="55688" spans="2:24" x14ac:dyDescent="0.3">
      <c r="B55688" s="73"/>
      <c r="D55688" s="73"/>
      <c r="P55688" s="73"/>
      <c r="T55688" s="73"/>
      <c r="U55688" s="73"/>
      <c r="V55688" s="73"/>
      <c r="X55688" s="12"/>
    </row>
    <row r="55689" spans="2:24" x14ac:dyDescent="0.3">
      <c r="B55689" s="73"/>
      <c r="D55689" s="73"/>
      <c r="P55689" s="73"/>
      <c r="T55689" s="73"/>
      <c r="U55689" s="73"/>
      <c r="V55689" s="73"/>
      <c r="X55689" s="12"/>
    </row>
    <row r="55690" spans="2:24" x14ac:dyDescent="0.3">
      <c r="B55690" s="73"/>
      <c r="D55690" s="73"/>
      <c r="P55690" s="73"/>
      <c r="T55690" s="73"/>
      <c r="U55690" s="73"/>
      <c r="V55690" s="73"/>
      <c r="X55690" s="12"/>
    </row>
    <row r="55691" spans="2:24" x14ac:dyDescent="0.3">
      <c r="B55691" s="73"/>
      <c r="D55691" s="73"/>
      <c r="P55691" s="73"/>
      <c r="T55691" s="73"/>
      <c r="U55691" s="73"/>
      <c r="V55691" s="73"/>
      <c r="X55691" s="12"/>
    </row>
    <row r="55692" spans="2:24" x14ac:dyDescent="0.3">
      <c r="B55692" s="73"/>
      <c r="D55692" s="73"/>
      <c r="P55692" s="73"/>
      <c r="T55692" s="73"/>
      <c r="U55692" s="73"/>
      <c r="V55692" s="73"/>
      <c r="X55692" s="12"/>
    </row>
    <row r="55693" spans="2:24" x14ac:dyDescent="0.3">
      <c r="B55693" s="73"/>
      <c r="D55693" s="73"/>
      <c r="P55693" s="73"/>
      <c r="T55693" s="73"/>
      <c r="U55693" s="73"/>
      <c r="V55693" s="73"/>
      <c r="X55693" s="12"/>
    </row>
    <row r="55694" spans="2:24" x14ac:dyDescent="0.3">
      <c r="B55694" s="73"/>
      <c r="D55694" s="73"/>
      <c r="P55694" s="73"/>
      <c r="T55694" s="73"/>
      <c r="U55694" s="73"/>
      <c r="V55694" s="73"/>
      <c r="X55694" s="12"/>
    </row>
    <row r="55695" spans="2:24" x14ac:dyDescent="0.3">
      <c r="B55695" s="73"/>
      <c r="D55695" s="73"/>
      <c r="P55695" s="73"/>
      <c r="T55695" s="73"/>
      <c r="U55695" s="73"/>
      <c r="V55695" s="73"/>
      <c r="X55695" s="12"/>
    </row>
    <row r="55696" spans="2:24" x14ac:dyDescent="0.3">
      <c r="B55696" s="73"/>
      <c r="D55696" s="73"/>
      <c r="P55696" s="73"/>
      <c r="T55696" s="73"/>
      <c r="U55696" s="73"/>
      <c r="V55696" s="73"/>
      <c r="X55696" s="12"/>
    </row>
    <row r="55697" spans="2:24" x14ac:dyDescent="0.3">
      <c r="B55697" s="73"/>
      <c r="D55697" s="73"/>
      <c r="P55697" s="73"/>
      <c r="T55697" s="73"/>
      <c r="U55697" s="73"/>
      <c r="V55697" s="73"/>
      <c r="X55697" s="12"/>
    </row>
    <row r="55698" spans="2:24" x14ac:dyDescent="0.3">
      <c r="B55698" s="73"/>
      <c r="D55698" s="73"/>
      <c r="P55698" s="73"/>
      <c r="T55698" s="73"/>
      <c r="U55698" s="73"/>
      <c r="V55698" s="73"/>
      <c r="X55698" s="12"/>
    </row>
    <row r="55699" spans="2:24" x14ac:dyDescent="0.3">
      <c r="B55699" s="73"/>
      <c r="D55699" s="73"/>
      <c r="P55699" s="73"/>
      <c r="T55699" s="73"/>
      <c r="U55699" s="73"/>
      <c r="V55699" s="73"/>
      <c r="X55699" s="12"/>
    </row>
    <row r="55700" spans="2:24" x14ac:dyDescent="0.3">
      <c r="B55700" s="73"/>
      <c r="D55700" s="73"/>
      <c r="P55700" s="73"/>
      <c r="T55700" s="73"/>
      <c r="U55700" s="73"/>
      <c r="V55700" s="73"/>
      <c r="X55700" s="12"/>
    </row>
    <row r="55701" spans="2:24" x14ac:dyDescent="0.3">
      <c r="B55701" s="73"/>
      <c r="D55701" s="73"/>
      <c r="P55701" s="73"/>
      <c r="T55701" s="73"/>
      <c r="U55701" s="73"/>
      <c r="V55701" s="73"/>
      <c r="X55701" s="12"/>
    </row>
    <row r="55702" spans="2:24" x14ac:dyDescent="0.3">
      <c r="B55702" s="73"/>
      <c r="D55702" s="73"/>
      <c r="P55702" s="73"/>
      <c r="T55702" s="73"/>
      <c r="U55702" s="73"/>
      <c r="V55702" s="73"/>
      <c r="X55702" s="12"/>
    </row>
    <row r="55703" spans="2:24" x14ac:dyDescent="0.3">
      <c r="B55703" s="73"/>
      <c r="D55703" s="73"/>
      <c r="P55703" s="73"/>
      <c r="T55703" s="73"/>
      <c r="U55703" s="73"/>
      <c r="V55703" s="73"/>
      <c r="X55703" s="12"/>
    </row>
    <row r="55704" spans="2:24" x14ac:dyDescent="0.3">
      <c r="B55704" s="73"/>
      <c r="D55704" s="73"/>
      <c r="P55704" s="73"/>
      <c r="T55704" s="73"/>
      <c r="U55704" s="73"/>
      <c r="V55704" s="73"/>
      <c r="X55704" s="12"/>
    </row>
    <row r="55705" spans="2:24" x14ac:dyDescent="0.3">
      <c r="B55705" s="73"/>
      <c r="D55705" s="73"/>
      <c r="P55705" s="73"/>
      <c r="T55705" s="73"/>
      <c r="U55705" s="73"/>
      <c r="V55705" s="73"/>
      <c r="X55705" s="12"/>
    </row>
    <row r="55706" spans="2:24" x14ac:dyDescent="0.3">
      <c r="B55706" s="73"/>
      <c r="D55706" s="73"/>
      <c r="P55706" s="73"/>
      <c r="T55706" s="73"/>
      <c r="U55706" s="73"/>
      <c r="V55706" s="73"/>
      <c r="X55706" s="12"/>
    </row>
    <row r="55707" spans="2:24" x14ac:dyDescent="0.3">
      <c r="B55707" s="73"/>
      <c r="D55707" s="73"/>
      <c r="P55707" s="73"/>
      <c r="T55707" s="73"/>
      <c r="U55707" s="73"/>
      <c r="V55707" s="73"/>
      <c r="X55707" s="12"/>
    </row>
    <row r="55708" spans="2:24" x14ac:dyDescent="0.3">
      <c r="B55708" s="73"/>
      <c r="D55708" s="73"/>
      <c r="P55708" s="73"/>
      <c r="T55708" s="73"/>
      <c r="U55708" s="73"/>
      <c r="V55708" s="73"/>
      <c r="X55708" s="12"/>
    </row>
    <row r="55709" spans="2:24" x14ac:dyDescent="0.3">
      <c r="B55709" s="73"/>
      <c r="D55709" s="73"/>
      <c r="P55709" s="73"/>
      <c r="T55709" s="73"/>
      <c r="U55709" s="73"/>
      <c r="V55709" s="73"/>
      <c r="X55709" s="12"/>
    </row>
    <row r="55710" spans="2:24" x14ac:dyDescent="0.3">
      <c r="B55710" s="73"/>
      <c r="D55710" s="73"/>
      <c r="P55710" s="73"/>
      <c r="T55710" s="73"/>
      <c r="U55710" s="73"/>
      <c r="V55710" s="73"/>
      <c r="X55710" s="12"/>
    </row>
    <row r="55711" spans="2:24" x14ac:dyDescent="0.3">
      <c r="B55711" s="73"/>
      <c r="D55711" s="73"/>
      <c r="P55711" s="73"/>
      <c r="T55711" s="73"/>
      <c r="U55711" s="73"/>
      <c r="V55711" s="73"/>
      <c r="X55711" s="12"/>
    </row>
    <row r="55712" spans="2:24" x14ac:dyDescent="0.3">
      <c r="B55712" s="73"/>
      <c r="D55712" s="73"/>
      <c r="P55712" s="73"/>
      <c r="T55712" s="73"/>
      <c r="U55712" s="73"/>
      <c r="V55712" s="73"/>
      <c r="X55712" s="12"/>
    </row>
    <row r="55713" spans="2:24" x14ac:dyDescent="0.3">
      <c r="B55713" s="73"/>
      <c r="D55713" s="73"/>
      <c r="P55713" s="73"/>
      <c r="T55713" s="73"/>
      <c r="U55713" s="73"/>
      <c r="V55713" s="73"/>
      <c r="X55713" s="12"/>
    </row>
    <row r="55714" spans="2:24" x14ac:dyDescent="0.3">
      <c r="B55714" s="73"/>
      <c r="D55714" s="73"/>
      <c r="P55714" s="73"/>
      <c r="T55714" s="73"/>
      <c r="U55714" s="73"/>
      <c r="V55714" s="73"/>
      <c r="X55714" s="12"/>
    </row>
    <row r="55715" spans="2:24" x14ac:dyDescent="0.3">
      <c r="B55715" s="73"/>
      <c r="D55715" s="73"/>
      <c r="P55715" s="73"/>
      <c r="T55715" s="73"/>
      <c r="U55715" s="73"/>
      <c r="V55715" s="73"/>
      <c r="X55715" s="12"/>
    </row>
    <row r="55716" spans="2:24" x14ac:dyDescent="0.3">
      <c r="B55716" s="73"/>
      <c r="D55716" s="73"/>
      <c r="P55716" s="73"/>
      <c r="T55716" s="73"/>
      <c r="U55716" s="73"/>
      <c r="V55716" s="73"/>
      <c r="X55716" s="12"/>
    </row>
    <row r="55717" spans="2:24" x14ac:dyDescent="0.3">
      <c r="B55717" s="73"/>
      <c r="D55717" s="73"/>
      <c r="P55717" s="73"/>
      <c r="T55717" s="73"/>
      <c r="U55717" s="73"/>
      <c r="V55717" s="73"/>
      <c r="X55717" s="12"/>
    </row>
    <row r="55718" spans="2:24" x14ac:dyDescent="0.3">
      <c r="B55718" s="73"/>
      <c r="D55718" s="73"/>
      <c r="P55718" s="73"/>
      <c r="T55718" s="73"/>
      <c r="U55718" s="73"/>
      <c r="V55718" s="73"/>
      <c r="X55718" s="12"/>
    </row>
    <row r="55719" spans="2:24" x14ac:dyDescent="0.3">
      <c r="B55719" s="73"/>
      <c r="D55719" s="73"/>
      <c r="P55719" s="73"/>
      <c r="T55719" s="73"/>
      <c r="U55719" s="73"/>
      <c r="V55719" s="73"/>
      <c r="X55719" s="12"/>
    </row>
    <row r="55720" spans="2:24" x14ac:dyDescent="0.3">
      <c r="B55720" s="73"/>
      <c r="D55720" s="73"/>
      <c r="P55720" s="73"/>
      <c r="T55720" s="73"/>
      <c r="U55720" s="73"/>
      <c r="V55720" s="73"/>
      <c r="X55720" s="12"/>
    </row>
    <row r="55721" spans="2:24" x14ac:dyDescent="0.3">
      <c r="B55721" s="73"/>
      <c r="D55721" s="73"/>
      <c r="P55721" s="73"/>
      <c r="T55721" s="73"/>
      <c r="U55721" s="73"/>
      <c r="V55721" s="73"/>
      <c r="X55721" s="12"/>
    </row>
    <row r="55722" spans="2:24" x14ac:dyDescent="0.3">
      <c r="B55722" s="73"/>
      <c r="D55722" s="73"/>
      <c r="P55722" s="73"/>
      <c r="T55722" s="73"/>
      <c r="U55722" s="73"/>
      <c r="V55722" s="73"/>
      <c r="X55722" s="12"/>
    </row>
    <row r="55723" spans="2:24" x14ac:dyDescent="0.3">
      <c r="B55723" s="73"/>
      <c r="D55723" s="73"/>
      <c r="P55723" s="73"/>
      <c r="T55723" s="73"/>
      <c r="U55723" s="73"/>
      <c r="V55723" s="73"/>
      <c r="X55723" s="12"/>
    </row>
    <row r="55724" spans="2:24" x14ac:dyDescent="0.3">
      <c r="B55724" s="73"/>
      <c r="D55724" s="73"/>
      <c r="P55724" s="73"/>
      <c r="T55724" s="73"/>
      <c r="U55724" s="73"/>
      <c r="V55724" s="73"/>
      <c r="X55724" s="12"/>
    </row>
    <row r="55725" spans="2:24" x14ac:dyDescent="0.3">
      <c r="B55725" s="73"/>
      <c r="D55725" s="73"/>
      <c r="P55725" s="73"/>
      <c r="T55725" s="73"/>
      <c r="U55725" s="73"/>
      <c r="V55725" s="73"/>
      <c r="X55725" s="12"/>
    </row>
    <row r="55726" spans="2:24" x14ac:dyDescent="0.3">
      <c r="B55726" s="73"/>
      <c r="D55726" s="73"/>
      <c r="P55726" s="73"/>
      <c r="T55726" s="73"/>
      <c r="U55726" s="73"/>
      <c r="V55726" s="73"/>
      <c r="X55726" s="12"/>
    </row>
    <row r="55727" spans="2:24" x14ac:dyDescent="0.3">
      <c r="B55727" s="73"/>
      <c r="D55727" s="73"/>
      <c r="P55727" s="73"/>
      <c r="T55727" s="73"/>
      <c r="U55727" s="73"/>
      <c r="V55727" s="73"/>
      <c r="X55727" s="12"/>
    </row>
    <row r="55728" spans="2:24" x14ac:dyDescent="0.3">
      <c r="B55728" s="73"/>
      <c r="D55728" s="73"/>
      <c r="P55728" s="73"/>
      <c r="T55728" s="73"/>
      <c r="U55728" s="73"/>
      <c r="V55728" s="73"/>
      <c r="X55728" s="12"/>
    </row>
    <row r="55729" spans="2:24" x14ac:dyDescent="0.3">
      <c r="B55729" s="73"/>
      <c r="D55729" s="73"/>
      <c r="P55729" s="73"/>
      <c r="T55729" s="73"/>
      <c r="U55729" s="73"/>
      <c r="V55729" s="73"/>
      <c r="X55729" s="12"/>
    </row>
    <row r="55730" spans="2:24" x14ac:dyDescent="0.3">
      <c r="B55730" s="73"/>
      <c r="D55730" s="73"/>
      <c r="P55730" s="73"/>
      <c r="T55730" s="73"/>
      <c r="U55730" s="73"/>
      <c r="V55730" s="73"/>
      <c r="X55730" s="12"/>
    </row>
    <row r="55731" spans="2:24" x14ac:dyDescent="0.3">
      <c r="B55731" s="73"/>
      <c r="D55731" s="73"/>
      <c r="P55731" s="73"/>
      <c r="T55731" s="73"/>
      <c r="U55731" s="73"/>
      <c r="V55731" s="73"/>
      <c r="X55731" s="12"/>
    </row>
    <row r="55732" spans="2:24" x14ac:dyDescent="0.3">
      <c r="B55732" s="73"/>
      <c r="D55732" s="73"/>
      <c r="P55732" s="73"/>
      <c r="T55732" s="73"/>
      <c r="U55732" s="73"/>
      <c r="V55732" s="73"/>
      <c r="X55732" s="12"/>
    </row>
    <row r="55733" spans="2:24" x14ac:dyDescent="0.3">
      <c r="B55733" s="73"/>
      <c r="D55733" s="73"/>
      <c r="P55733" s="73"/>
      <c r="T55733" s="73"/>
      <c r="U55733" s="73"/>
      <c r="V55733" s="73"/>
      <c r="X55733" s="12"/>
    </row>
    <row r="55734" spans="2:24" x14ac:dyDescent="0.3">
      <c r="B55734" s="73"/>
      <c r="D55734" s="73"/>
      <c r="P55734" s="73"/>
      <c r="T55734" s="73"/>
      <c r="U55734" s="73"/>
      <c r="V55734" s="73"/>
      <c r="X55734" s="12"/>
    </row>
    <row r="55735" spans="2:24" x14ac:dyDescent="0.3">
      <c r="B55735" s="73"/>
      <c r="D55735" s="73"/>
      <c r="P55735" s="73"/>
      <c r="T55735" s="73"/>
      <c r="U55735" s="73"/>
      <c r="V55735" s="73"/>
      <c r="X55735" s="12"/>
    </row>
    <row r="55736" spans="2:24" x14ac:dyDescent="0.3">
      <c r="B55736" s="73"/>
      <c r="D55736" s="73"/>
      <c r="P55736" s="73"/>
      <c r="T55736" s="73"/>
      <c r="U55736" s="73"/>
      <c r="V55736" s="73"/>
      <c r="X55736" s="12"/>
    </row>
    <row r="55737" spans="2:24" x14ac:dyDescent="0.3">
      <c r="B55737" s="73"/>
      <c r="D55737" s="73"/>
      <c r="P55737" s="73"/>
      <c r="T55737" s="73"/>
      <c r="U55737" s="73"/>
      <c r="V55737" s="73"/>
      <c r="X55737" s="12"/>
    </row>
    <row r="55738" spans="2:24" x14ac:dyDescent="0.3">
      <c r="B55738" s="73"/>
      <c r="D55738" s="73"/>
      <c r="P55738" s="73"/>
      <c r="T55738" s="73"/>
      <c r="U55738" s="73"/>
      <c r="V55738" s="73"/>
      <c r="X55738" s="12"/>
    </row>
    <row r="55739" spans="2:24" x14ac:dyDescent="0.3">
      <c r="B55739" s="73"/>
      <c r="D55739" s="73"/>
      <c r="P55739" s="73"/>
      <c r="T55739" s="73"/>
      <c r="U55739" s="73"/>
      <c r="V55739" s="73"/>
      <c r="X55739" s="12"/>
    </row>
    <row r="55740" spans="2:24" x14ac:dyDescent="0.3">
      <c r="B55740" s="73"/>
      <c r="D55740" s="73"/>
      <c r="P55740" s="73"/>
      <c r="T55740" s="73"/>
      <c r="U55740" s="73"/>
      <c r="V55740" s="73"/>
      <c r="X55740" s="12"/>
    </row>
    <row r="55741" spans="2:24" x14ac:dyDescent="0.3">
      <c r="B55741" s="73"/>
      <c r="D55741" s="73"/>
      <c r="P55741" s="73"/>
      <c r="T55741" s="73"/>
      <c r="U55741" s="73"/>
      <c r="V55741" s="73"/>
      <c r="X55741" s="12"/>
    </row>
    <row r="55742" spans="2:24" x14ac:dyDescent="0.3">
      <c r="B55742" s="73"/>
      <c r="D55742" s="73"/>
      <c r="P55742" s="73"/>
      <c r="T55742" s="73"/>
      <c r="U55742" s="73"/>
      <c r="V55742" s="73"/>
      <c r="X55742" s="12"/>
    </row>
    <row r="55743" spans="2:24" x14ac:dyDescent="0.3">
      <c r="B55743" s="73"/>
      <c r="D55743" s="73"/>
      <c r="P55743" s="73"/>
      <c r="T55743" s="73"/>
      <c r="U55743" s="73"/>
      <c r="V55743" s="73"/>
      <c r="X55743" s="12"/>
    </row>
    <row r="55744" spans="2:24" x14ac:dyDescent="0.3">
      <c r="B55744" s="73"/>
      <c r="D55744" s="73"/>
      <c r="P55744" s="73"/>
      <c r="T55744" s="73"/>
      <c r="U55744" s="73"/>
      <c r="V55744" s="73"/>
      <c r="X55744" s="12"/>
    </row>
    <row r="55745" spans="2:24" x14ac:dyDescent="0.3">
      <c r="B55745" s="73"/>
      <c r="D55745" s="73"/>
      <c r="P55745" s="73"/>
      <c r="T55745" s="73"/>
      <c r="U55745" s="73"/>
      <c r="V55745" s="73"/>
      <c r="X55745" s="12"/>
    </row>
    <row r="55746" spans="2:24" x14ac:dyDescent="0.3">
      <c r="B55746" s="73"/>
      <c r="D55746" s="73"/>
      <c r="P55746" s="73"/>
      <c r="T55746" s="73"/>
      <c r="U55746" s="73"/>
      <c r="V55746" s="73"/>
      <c r="X55746" s="12"/>
    </row>
    <row r="55747" spans="2:24" x14ac:dyDescent="0.3">
      <c r="B55747" s="73"/>
      <c r="D55747" s="73"/>
      <c r="P55747" s="73"/>
      <c r="T55747" s="73"/>
      <c r="U55747" s="73"/>
      <c r="V55747" s="73"/>
      <c r="X55747" s="12"/>
    </row>
    <row r="55748" spans="2:24" x14ac:dyDescent="0.3">
      <c r="B55748" s="73"/>
      <c r="D55748" s="73"/>
      <c r="P55748" s="73"/>
      <c r="T55748" s="73"/>
      <c r="U55748" s="73"/>
      <c r="V55748" s="73"/>
      <c r="X55748" s="12"/>
    </row>
    <row r="55749" spans="2:24" x14ac:dyDescent="0.3">
      <c r="B55749" s="73"/>
      <c r="D55749" s="73"/>
      <c r="P55749" s="73"/>
      <c r="T55749" s="73"/>
      <c r="U55749" s="73"/>
      <c r="V55749" s="73"/>
      <c r="X55749" s="12"/>
    </row>
    <row r="55750" spans="2:24" x14ac:dyDescent="0.3">
      <c r="B55750" s="73"/>
      <c r="D55750" s="73"/>
      <c r="P55750" s="73"/>
      <c r="T55750" s="73"/>
      <c r="U55750" s="73"/>
      <c r="V55750" s="73"/>
      <c r="X55750" s="12"/>
    </row>
    <row r="55751" spans="2:24" x14ac:dyDescent="0.3">
      <c r="B55751" s="73"/>
      <c r="D55751" s="73"/>
      <c r="P55751" s="73"/>
      <c r="T55751" s="73"/>
      <c r="U55751" s="73"/>
      <c r="V55751" s="73"/>
      <c r="X55751" s="12"/>
    </row>
    <row r="55752" spans="2:24" x14ac:dyDescent="0.3">
      <c r="B55752" s="73"/>
      <c r="D55752" s="73"/>
      <c r="P55752" s="73"/>
      <c r="T55752" s="73"/>
      <c r="U55752" s="73"/>
      <c r="V55752" s="73"/>
      <c r="X55752" s="12"/>
    </row>
    <row r="55753" spans="2:24" x14ac:dyDescent="0.3">
      <c r="B55753" s="73"/>
      <c r="D55753" s="73"/>
      <c r="P55753" s="73"/>
      <c r="T55753" s="73"/>
      <c r="U55753" s="73"/>
      <c r="V55753" s="73"/>
      <c r="X55753" s="12"/>
    </row>
    <row r="55754" spans="2:24" x14ac:dyDescent="0.3">
      <c r="B55754" s="73"/>
      <c r="D55754" s="73"/>
      <c r="P55754" s="73"/>
      <c r="T55754" s="73"/>
      <c r="U55754" s="73"/>
      <c r="V55754" s="73"/>
      <c r="X55754" s="12"/>
    </row>
    <row r="55755" spans="2:24" x14ac:dyDescent="0.3">
      <c r="B55755" s="73"/>
      <c r="D55755" s="73"/>
      <c r="P55755" s="73"/>
      <c r="T55755" s="73"/>
      <c r="U55755" s="73"/>
      <c r="V55755" s="73"/>
      <c r="X55755" s="12"/>
    </row>
    <row r="55756" spans="2:24" x14ac:dyDescent="0.3">
      <c r="B55756" s="73"/>
      <c r="D55756" s="73"/>
      <c r="P55756" s="73"/>
      <c r="T55756" s="73"/>
      <c r="U55756" s="73"/>
      <c r="V55756" s="73"/>
      <c r="X55756" s="12"/>
    </row>
    <row r="55757" spans="2:24" x14ac:dyDescent="0.3">
      <c r="B55757" s="73"/>
      <c r="D55757" s="73"/>
      <c r="P55757" s="73"/>
      <c r="T55757" s="73"/>
      <c r="U55757" s="73"/>
      <c r="V55757" s="73"/>
      <c r="X55757" s="12"/>
    </row>
    <row r="55758" spans="2:24" x14ac:dyDescent="0.3">
      <c r="B55758" s="73"/>
      <c r="D55758" s="73"/>
      <c r="P55758" s="73"/>
      <c r="T55758" s="73"/>
      <c r="U55758" s="73"/>
      <c r="V55758" s="73"/>
      <c r="X55758" s="12"/>
    </row>
    <row r="55759" spans="2:24" x14ac:dyDescent="0.3">
      <c r="B55759" s="73"/>
      <c r="D55759" s="73"/>
      <c r="P55759" s="73"/>
      <c r="T55759" s="73"/>
      <c r="U55759" s="73"/>
      <c r="V55759" s="73"/>
      <c r="X55759" s="12"/>
    </row>
    <row r="55760" spans="2:24" x14ac:dyDescent="0.3">
      <c r="B55760" s="73"/>
      <c r="D55760" s="73"/>
      <c r="P55760" s="73"/>
      <c r="T55760" s="73"/>
      <c r="U55760" s="73"/>
      <c r="V55760" s="73"/>
      <c r="X55760" s="12"/>
    </row>
    <row r="55761" spans="2:24" x14ac:dyDescent="0.3">
      <c r="B55761" s="73"/>
      <c r="D55761" s="73"/>
      <c r="P55761" s="73"/>
      <c r="T55761" s="73"/>
      <c r="U55761" s="73"/>
      <c r="V55761" s="73"/>
      <c r="X55761" s="12"/>
    </row>
    <row r="55762" spans="2:24" x14ac:dyDescent="0.3">
      <c r="B55762" s="73"/>
      <c r="D55762" s="73"/>
      <c r="P55762" s="73"/>
      <c r="T55762" s="73"/>
      <c r="U55762" s="73"/>
      <c r="V55762" s="73"/>
      <c r="X55762" s="12"/>
    </row>
    <row r="55763" spans="2:24" x14ac:dyDescent="0.3">
      <c r="B55763" s="73"/>
      <c r="D55763" s="73"/>
      <c r="P55763" s="73"/>
      <c r="T55763" s="73"/>
      <c r="U55763" s="73"/>
      <c r="V55763" s="73"/>
      <c r="X55763" s="12"/>
    </row>
    <row r="55764" spans="2:24" x14ac:dyDescent="0.3">
      <c r="B55764" s="73"/>
      <c r="D55764" s="73"/>
      <c r="P55764" s="73"/>
      <c r="T55764" s="73"/>
      <c r="U55764" s="73"/>
      <c r="V55764" s="73"/>
      <c r="X55764" s="12"/>
    </row>
    <row r="55765" spans="2:24" x14ac:dyDescent="0.3">
      <c r="B55765" s="73"/>
      <c r="D55765" s="73"/>
      <c r="P55765" s="73"/>
      <c r="T55765" s="73"/>
      <c r="U55765" s="73"/>
      <c r="V55765" s="73"/>
      <c r="X55765" s="12"/>
    </row>
    <row r="55766" spans="2:24" x14ac:dyDescent="0.3">
      <c r="B55766" s="73"/>
      <c r="D55766" s="73"/>
      <c r="P55766" s="73"/>
      <c r="T55766" s="73"/>
      <c r="U55766" s="73"/>
      <c r="V55766" s="73"/>
      <c r="X55766" s="12"/>
    </row>
    <row r="55767" spans="2:24" x14ac:dyDescent="0.3">
      <c r="B55767" s="73"/>
      <c r="D55767" s="73"/>
      <c r="P55767" s="73"/>
      <c r="T55767" s="73"/>
      <c r="U55767" s="73"/>
      <c r="V55767" s="73"/>
      <c r="X55767" s="12"/>
    </row>
    <row r="55768" spans="2:24" x14ac:dyDescent="0.3">
      <c r="B55768" s="73"/>
      <c r="D55768" s="73"/>
      <c r="P55768" s="73"/>
      <c r="T55768" s="73"/>
      <c r="U55768" s="73"/>
      <c r="V55768" s="73"/>
      <c r="X55768" s="12"/>
    </row>
    <row r="55769" spans="2:24" x14ac:dyDescent="0.3">
      <c r="B55769" s="73"/>
      <c r="D55769" s="73"/>
      <c r="P55769" s="73"/>
      <c r="T55769" s="73"/>
      <c r="U55769" s="73"/>
      <c r="V55769" s="73"/>
      <c r="X55769" s="12"/>
    </row>
    <row r="55770" spans="2:24" x14ac:dyDescent="0.3">
      <c r="B55770" s="73"/>
      <c r="D55770" s="73"/>
      <c r="P55770" s="73"/>
      <c r="T55770" s="73"/>
      <c r="U55770" s="73"/>
      <c r="V55770" s="73"/>
      <c r="X55770" s="12"/>
    </row>
    <row r="55771" spans="2:24" x14ac:dyDescent="0.3">
      <c r="B55771" s="73"/>
      <c r="D55771" s="73"/>
      <c r="P55771" s="73"/>
      <c r="T55771" s="73"/>
      <c r="U55771" s="73"/>
      <c r="V55771" s="73"/>
      <c r="X55771" s="12"/>
    </row>
    <row r="55772" spans="2:24" x14ac:dyDescent="0.3">
      <c r="B55772" s="73"/>
      <c r="D55772" s="73"/>
      <c r="P55772" s="73"/>
      <c r="T55772" s="73"/>
      <c r="U55772" s="73"/>
      <c r="V55772" s="73"/>
      <c r="X55772" s="12"/>
    </row>
    <row r="55773" spans="2:24" x14ac:dyDescent="0.3">
      <c r="B55773" s="73"/>
      <c r="D55773" s="73"/>
      <c r="P55773" s="73"/>
      <c r="T55773" s="73"/>
      <c r="U55773" s="73"/>
      <c r="V55773" s="73"/>
      <c r="X55773" s="12"/>
    </row>
    <row r="55774" spans="2:24" x14ac:dyDescent="0.3">
      <c r="B55774" s="73"/>
      <c r="D55774" s="73"/>
      <c r="P55774" s="73"/>
      <c r="T55774" s="73"/>
      <c r="U55774" s="73"/>
      <c r="V55774" s="73"/>
      <c r="X55774" s="12"/>
    </row>
    <row r="55775" spans="2:24" x14ac:dyDescent="0.3">
      <c r="B55775" s="73"/>
      <c r="D55775" s="73"/>
      <c r="P55775" s="73"/>
      <c r="T55775" s="73"/>
      <c r="U55775" s="73"/>
      <c r="V55775" s="73"/>
      <c r="X55775" s="12"/>
    </row>
    <row r="55776" spans="2:24" x14ac:dyDescent="0.3">
      <c r="B55776" s="73"/>
      <c r="D55776" s="73"/>
      <c r="P55776" s="73"/>
      <c r="T55776" s="73"/>
      <c r="U55776" s="73"/>
      <c r="V55776" s="73"/>
      <c r="X55776" s="12"/>
    </row>
    <row r="55777" spans="2:24" x14ac:dyDescent="0.3">
      <c r="B55777" s="73"/>
      <c r="D55777" s="73"/>
      <c r="P55777" s="73"/>
      <c r="T55777" s="73"/>
      <c r="U55777" s="73"/>
      <c r="V55777" s="73"/>
      <c r="X55777" s="12"/>
    </row>
    <row r="55778" spans="2:24" x14ac:dyDescent="0.3">
      <c r="B55778" s="73"/>
      <c r="D55778" s="73"/>
      <c r="P55778" s="73"/>
      <c r="T55778" s="73"/>
      <c r="U55778" s="73"/>
      <c r="V55778" s="73"/>
      <c r="X55778" s="12"/>
    </row>
    <row r="55779" spans="2:24" x14ac:dyDescent="0.3">
      <c r="B55779" s="73"/>
      <c r="D55779" s="73"/>
      <c r="P55779" s="73"/>
      <c r="T55779" s="73"/>
      <c r="U55779" s="73"/>
      <c r="V55779" s="73"/>
      <c r="X55779" s="12"/>
    </row>
    <row r="55780" spans="2:24" x14ac:dyDescent="0.3">
      <c r="B55780" s="73"/>
      <c r="D55780" s="73"/>
      <c r="P55780" s="73"/>
      <c r="T55780" s="73"/>
      <c r="U55780" s="73"/>
      <c r="V55780" s="73"/>
      <c r="X55780" s="12"/>
    </row>
    <row r="55781" spans="2:24" x14ac:dyDescent="0.3">
      <c r="B55781" s="73"/>
      <c r="D55781" s="73"/>
      <c r="P55781" s="73"/>
      <c r="T55781" s="73"/>
      <c r="U55781" s="73"/>
      <c r="V55781" s="73"/>
      <c r="X55781" s="12"/>
    </row>
    <row r="55782" spans="2:24" x14ac:dyDescent="0.3">
      <c r="B55782" s="73"/>
      <c r="D55782" s="73"/>
      <c r="P55782" s="73"/>
      <c r="T55782" s="73"/>
      <c r="U55782" s="73"/>
      <c r="V55782" s="73"/>
      <c r="X55782" s="12"/>
    </row>
    <row r="55783" spans="2:24" x14ac:dyDescent="0.3">
      <c r="B55783" s="73"/>
      <c r="D55783" s="73"/>
      <c r="P55783" s="73"/>
      <c r="T55783" s="73"/>
      <c r="U55783" s="73"/>
      <c r="V55783" s="73"/>
      <c r="X55783" s="12"/>
    </row>
    <row r="55784" spans="2:24" x14ac:dyDescent="0.3">
      <c r="B55784" s="73"/>
      <c r="D55784" s="73"/>
      <c r="P55784" s="73"/>
      <c r="T55784" s="73"/>
      <c r="U55784" s="73"/>
      <c r="V55784" s="73"/>
      <c r="X55784" s="12"/>
    </row>
    <row r="55785" spans="2:24" x14ac:dyDescent="0.3">
      <c r="B55785" s="73"/>
      <c r="D55785" s="73"/>
      <c r="P55785" s="73"/>
      <c r="T55785" s="73"/>
      <c r="U55785" s="73"/>
      <c r="V55785" s="73"/>
      <c r="X55785" s="12"/>
    </row>
    <row r="55786" spans="2:24" x14ac:dyDescent="0.3">
      <c r="B55786" s="73"/>
      <c r="D55786" s="73"/>
      <c r="P55786" s="73"/>
      <c r="T55786" s="73"/>
      <c r="U55786" s="73"/>
      <c r="V55786" s="73"/>
      <c r="X55786" s="12"/>
    </row>
    <row r="55787" spans="2:24" x14ac:dyDescent="0.3">
      <c r="B55787" s="73"/>
      <c r="D55787" s="73"/>
      <c r="P55787" s="73"/>
      <c r="T55787" s="73"/>
      <c r="U55787" s="73"/>
      <c r="V55787" s="73"/>
      <c r="X55787" s="12"/>
    </row>
    <row r="55788" spans="2:24" x14ac:dyDescent="0.3">
      <c r="B55788" s="73"/>
      <c r="D55788" s="73"/>
      <c r="P55788" s="73"/>
      <c r="T55788" s="73"/>
      <c r="U55788" s="73"/>
      <c r="V55788" s="73"/>
      <c r="X55788" s="12"/>
    </row>
    <row r="55789" spans="2:24" x14ac:dyDescent="0.3">
      <c r="B55789" s="73"/>
      <c r="D55789" s="73"/>
      <c r="P55789" s="73"/>
      <c r="T55789" s="73"/>
      <c r="U55789" s="73"/>
      <c r="V55789" s="73"/>
      <c r="X55789" s="12"/>
    </row>
    <row r="55790" spans="2:24" x14ac:dyDescent="0.3">
      <c r="B55790" s="73"/>
      <c r="D55790" s="73"/>
      <c r="P55790" s="73"/>
      <c r="T55790" s="73"/>
      <c r="U55790" s="73"/>
      <c r="V55790" s="73"/>
      <c r="X55790" s="12"/>
    </row>
    <row r="55791" spans="2:24" x14ac:dyDescent="0.3">
      <c r="B55791" s="73"/>
      <c r="D55791" s="73"/>
      <c r="P55791" s="73"/>
      <c r="T55791" s="73"/>
      <c r="U55791" s="73"/>
      <c r="V55791" s="73"/>
      <c r="X55791" s="12"/>
    </row>
    <row r="55792" spans="2:24" x14ac:dyDescent="0.3">
      <c r="B55792" s="73"/>
      <c r="D55792" s="73"/>
      <c r="P55792" s="73"/>
      <c r="T55792" s="73"/>
      <c r="U55792" s="73"/>
      <c r="V55792" s="73"/>
      <c r="X55792" s="12"/>
    </row>
    <row r="55793" spans="2:24" x14ac:dyDescent="0.3">
      <c r="B55793" s="73"/>
      <c r="D55793" s="73"/>
      <c r="P55793" s="73"/>
      <c r="T55793" s="73"/>
      <c r="U55793" s="73"/>
      <c r="V55793" s="73"/>
      <c r="X55793" s="12"/>
    </row>
    <row r="55794" spans="2:24" x14ac:dyDescent="0.3">
      <c r="B55794" s="73"/>
      <c r="D55794" s="73"/>
      <c r="P55794" s="73"/>
      <c r="T55794" s="73"/>
      <c r="U55794" s="73"/>
      <c r="V55794" s="73"/>
      <c r="X55794" s="12"/>
    </row>
    <row r="55795" spans="2:24" x14ac:dyDescent="0.3">
      <c r="B55795" s="73"/>
      <c r="D55795" s="73"/>
      <c r="P55795" s="73"/>
      <c r="T55795" s="73"/>
      <c r="U55795" s="73"/>
      <c r="V55795" s="73"/>
      <c r="X55795" s="12"/>
    </row>
    <row r="55796" spans="2:24" x14ac:dyDescent="0.3">
      <c r="B55796" s="73"/>
      <c r="D55796" s="73"/>
      <c r="P55796" s="73"/>
      <c r="T55796" s="73"/>
      <c r="U55796" s="73"/>
      <c r="V55796" s="73"/>
      <c r="X55796" s="12"/>
    </row>
    <row r="55797" spans="2:24" x14ac:dyDescent="0.3">
      <c r="B55797" s="73"/>
      <c r="D55797" s="73"/>
      <c r="P55797" s="73"/>
      <c r="T55797" s="73"/>
      <c r="U55797" s="73"/>
      <c r="V55797" s="73"/>
      <c r="X55797" s="12"/>
    </row>
    <row r="55798" spans="2:24" x14ac:dyDescent="0.3">
      <c r="B55798" s="73"/>
      <c r="D55798" s="73"/>
      <c r="P55798" s="73"/>
      <c r="T55798" s="73"/>
      <c r="U55798" s="73"/>
      <c r="V55798" s="73"/>
      <c r="X55798" s="12"/>
    </row>
    <row r="55799" spans="2:24" x14ac:dyDescent="0.3">
      <c r="B55799" s="73"/>
      <c r="D55799" s="73"/>
      <c r="P55799" s="73"/>
      <c r="T55799" s="73"/>
      <c r="U55799" s="73"/>
      <c r="V55799" s="73"/>
      <c r="X55799" s="12"/>
    </row>
    <row r="55800" spans="2:24" x14ac:dyDescent="0.3">
      <c r="B55800" s="73"/>
      <c r="D55800" s="73"/>
      <c r="P55800" s="73"/>
      <c r="T55800" s="73"/>
      <c r="U55800" s="73"/>
      <c r="V55800" s="73"/>
      <c r="X55800" s="12"/>
    </row>
    <row r="55801" spans="2:24" x14ac:dyDescent="0.3">
      <c r="B55801" s="73"/>
      <c r="D55801" s="73"/>
      <c r="P55801" s="73"/>
      <c r="T55801" s="73"/>
      <c r="U55801" s="73"/>
      <c r="V55801" s="73"/>
      <c r="X55801" s="12"/>
    </row>
    <row r="55802" spans="2:24" x14ac:dyDescent="0.3">
      <c r="B55802" s="73"/>
      <c r="D55802" s="73"/>
      <c r="P55802" s="73"/>
      <c r="T55802" s="73"/>
      <c r="U55802" s="73"/>
      <c r="V55802" s="73"/>
      <c r="X55802" s="12"/>
    </row>
    <row r="55803" spans="2:24" x14ac:dyDescent="0.3">
      <c r="B55803" s="73"/>
      <c r="D55803" s="73"/>
      <c r="P55803" s="73"/>
      <c r="T55803" s="73"/>
      <c r="U55803" s="73"/>
      <c r="V55803" s="73"/>
      <c r="X55803" s="12"/>
    </row>
    <row r="55804" spans="2:24" x14ac:dyDescent="0.3">
      <c r="B55804" s="73"/>
      <c r="D55804" s="73"/>
      <c r="P55804" s="73"/>
      <c r="T55804" s="73"/>
      <c r="U55804" s="73"/>
      <c r="V55804" s="73"/>
      <c r="X55804" s="12"/>
    </row>
    <row r="55805" spans="2:24" x14ac:dyDescent="0.3">
      <c r="B55805" s="73"/>
      <c r="D55805" s="73"/>
      <c r="P55805" s="73"/>
      <c r="T55805" s="73"/>
      <c r="U55805" s="73"/>
      <c r="V55805" s="73"/>
      <c r="X55805" s="12"/>
    </row>
    <row r="55806" spans="2:24" x14ac:dyDescent="0.3">
      <c r="B55806" s="73"/>
      <c r="D55806" s="73"/>
      <c r="P55806" s="73"/>
      <c r="T55806" s="73"/>
      <c r="U55806" s="73"/>
      <c r="V55806" s="73"/>
      <c r="X55806" s="12"/>
    </row>
    <row r="55807" spans="2:24" x14ac:dyDescent="0.3">
      <c r="B55807" s="73"/>
      <c r="D55807" s="73"/>
      <c r="P55807" s="73"/>
      <c r="T55807" s="73"/>
      <c r="U55807" s="73"/>
      <c r="V55807" s="73"/>
      <c r="X55807" s="12"/>
    </row>
    <row r="55808" spans="2:24" x14ac:dyDescent="0.3">
      <c r="B55808" s="73"/>
      <c r="D55808" s="73"/>
      <c r="P55808" s="73"/>
      <c r="T55808" s="73"/>
      <c r="U55808" s="73"/>
      <c r="V55808" s="73"/>
      <c r="X55808" s="12"/>
    </row>
    <row r="55809" spans="2:24" x14ac:dyDescent="0.3">
      <c r="B55809" s="73"/>
      <c r="D55809" s="73"/>
      <c r="P55809" s="73"/>
      <c r="T55809" s="73"/>
      <c r="U55809" s="73"/>
      <c r="V55809" s="73"/>
      <c r="X55809" s="12"/>
    </row>
    <row r="55810" spans="2:24" x14ac:dyDescent="0.3">
      <c r="B55810" s="73"/>
      <c r="D55810" s="73"/>
      <c r="P55810" s="73"/>
      <c r="T55810" s="73"/>
      <c r="U55810" s="73"/>
      <c r="V55810" s="73"/>
      <c r="X55810" s="12"/>
    </row>
    <row r="55811" spans="2:24" x14ac:dyDescent="0.3">
      <c r="B55811" s="73"/>
      <c r="D55811" s="73"/>
      <c r="P55811" s="73"/>
      <c r="T55811" s="73"/>
      <c r="U55811" s="73"/>
      <c r="V55811" s="73"/>
      <c r="X55811" s="12"/>
    </row>
    <row r="55812" spans="2:24" x14ac:dyDescent="0.3">
      <c r="B55812" s="73"/>
      <c r="D55812" s="73"/>
      <c r="P55812" s="73"/>
      <c r="T55812" s="73"/>
      <c r="U55812" s="73"/>
      <c r="V55812" s="73"/>
      <c r="X55812" s="12"/>
    </row>
    <row r="55813" spans="2:24" x14ac:dyDescent="0.3">
      <c r="B55813" s="73"/>
      <c r="D55813" s="73"/>
      <c r="P55813" s="73"/>
      <c r="T55813" s="73"/>
      <c r="U55813" s="73"/>
      <c r="V55813" s="73"/>
      <c r="X55813" s="12"/>
    </row>
    <row r="55814" spans="2:24" x14ac:dyDescent="0.3">
      <c r="B55814" s="73"/>
      <c r="D55814" s="73"/>
      <c r="P55814" s="73"/>
      <c r="T55814" s="73"/>
      <c r="U55814" s="73"/>
      <c r="V55814" s="73"/>
      <c r="X55814" s="12"/>
    </row>
    <row r="55815" spans="2:24" x14ac:dyDescent="0.3">
      <c r="B55815" s="73"/>
      <c r="D55815" s="73"/>
      <c r="P55815" s="73"/>
      <c r="T55815" s="73"/>
      <c r="U55815" s="73"/>
      <c r="V55815" s="73"/>
      <c r="X55815" s="12"/>
    </row>
    <row r="55816" spans="2:24" x14ac:dyDescent="0.3">
      <c r="B55816" s="73"/>
      <c r="D55816" s="73"/>
      <c r="P55816" s="73"/>
      <c r="T55816" s="73"/>
      <c r="U55816" s="73"/>
      <c r="V55816" s="73"/>
      <c r="X55816" s="12"/>
    </row>
    <row r="55817" spans="2:24" x14ac:dyDescent="0.3">
      <c r="B55817" s="73"/>
      <c r="D55817" s="73"/>
      <c r="P55817" s="73"/>
      <c r="T55817" s="73"/>
      <c r="U55817" s="73"/>
      <c r="V55817" s="73"/>
      <c r="X55817" s="12"/>
    </row>
    <row r="55818" spans="2:24" x14ac:dyDescent="0.3">
      <c r="B55818" s="73"/>
      <c r="D55818" s="73"/>
      <c r="P55818" s="73"/>
      <c r="T55818" s="73"/>
      <c r="U55818" s="73"/>
      <c r="V55818" s="73"/>
      <c r="X55818" s="12"/>
    </row>
    <row r="55819" spans="2:24" x14ac:dyDescent="0.3">
      <c r="B55819" s="73"/>
      <c r="D55819" s="73"/>
      <c r="P55819" s="73"/>
      <c r="T55819" s="73"/>
      <c r="U55819" s="73"/>
      <c r="V55819" s="73"/>
      <c r="X55819" s="12"/>
    </row>
    <row r="55820" spans="2:24" x14ac:dyDescent="0.3">
      <c r="B55820" s="73"/>
      <c r="D55820" s="73"/>
      <c r="P55820" s="73"/>
      <c r="T55820" s="73"/>
      <c r="U55820" s="73"/>
      <c r="V55820" s="73"/>
      <c r="X55820" s="12"/>
    </row>
    <row r="55821" spans="2:24" x14ac:dyDescent="0.3">
      <c r="B55821" s="73"/>
      <c r="D55821" s="73"/>
      <c r="P55821" s="73"/>
      <c r="T55821" s="73"/>
      <c r="U55821" s="73"/>
      <c r="V55821" s="73"/>
      <c r="X55821" s="12"/>
    </row>
    <row r="55822" spans="2:24" x14ac:dyDescent="0.3">
      <c r="B55822" s="73"/>
      <c r="D55822" s="73"/>
      <c r="P55822" s="73"/>
      <c r="T55822" s="73"/>
      <c r="U55822" s="73"/>
      <c r="V55822" s="73"/>
      <c r="X55822" s="12"/>
    </row>
    <row r="55823" spans="2:24" x14ac:dyDescent="0.3">
      <c r="B55823" s="73"/>
      <c r="D55823" s="73"/>
      <c r="P55823" s="73"/>
      <c r="T55823" s="73"/>
      <c r="U55823" s="73"/>
      <c r="V55823" s="73"/>
      <c r="X55823" s="12"/>
    </row>
    <row r="55824" spans="2:24" x14ac:dyDescent="0.3">
      <c r="B55824" s="73"/>
      <c r="D55824" s="73"/>
      <c r="P55824" s="73"/>
      <c r="T55824" s="73"/>
      <c r="U55824" s="73"/>
      <c r="V55824" s="73"/>
      <c r="X55824" s="12"/>
    </row>
    <row r="55825" spans="2:24" x14ac:dyDescent="0.3">
      <c r="B55825" s="73"/>
      <c r="D55825" s="73"/>
      <c r="P55825" s="73"/>
      <c r="T55825" s="73"/>
      <c r="U55825" s="73"/>
      <c r="V55825" s="73"/>
      <c r="X55825" s="12"/>
    </row>
    <row r="55826" spans="2:24" x14ac:dyDescent="0.3">
      <c r="B55826" s="73"/>
      <c r="D55826" s="73"/>
      <c r="P55826" s="73"/>
      <c r="T55826" s="73"/>
      <c r="U55826" s="73"/>
      <c r="V55826" s="73"/>
      <c r="X55826" s="12"/>
    </row>
    <row r="55827" spans="2:24" x14ac:dyDescent="0.3">
      <c r="B55827" s="73"/>
      <c r="D55827" s="73"/>
      <c r="P55827" s="73"/>
      <c r="T55827" s="73"/>
      <c r="U55827" s="73"/>
      <c r="V55827" s="73"/>
      <c r="X55827" s="12"/>
    </row>
    <row r="55828" spans="2:24" x14ac:dyDescent="0.3">
      <c r="B55828" s="73"/>
      <c r="D55828" s="73"/>
      <c r="P55828" s="73"/>
      <c r="T55828" s="73"/>
      <c r="U55828" s="73"/>
      <c r="V55828" s="73"/>
      <c r="X55828" s="12"/>
    </row>
    <row r="55829" spans="2:24" x14ac:dyDescent="0.3">
      <c r="B55829" s="73"/>
      <c r="D55829" s="73"/>
      <c r="P55829" s="73"/>
      <c r="T55829" s="73"/>
      <c r="U55829" s="73"/>
      <c r="V55829" s="73"/>
      <c r="X55829" s="12"/>
    </row>
    <row r="55830" spans="2:24" x14ac:dyDescent="0.3">
      <c r="B55830" s="73"/>
      <c r="D55830" s="73"/>
      <c r="P55830" s="73"/>
      <c r="T55830" s="73"/>
      <c r="U55830" s="73"/>
      <c r="V55830" s="73"/>
      <c r="X55830" s="12"/>
    </row>
    <row r="55831" spans="2:24" x14ac:dyDescent="0.3">
      <c r="B55831" s="73"/>
      <c r="D55831" s="73"/>
      <c r="P55831" s="73"/>
      <c r="T55831" s="73"/>
      <c r="U55831" s="73"/>
      <c r="V55831" s="73"/>
      <c r="X55831" s="12"/>
    </row>
    <row r="55832" spans="2:24" x14ac:dyDescent="0.3">
      <c r="B55832" s="73"/>
      <c r="D55832" s="73"/>
      <c r="P55832" s="73"/>
      <c r="T55832" s="73"/>
      <c r="U55832" s="73"/>
      <c r="V55832" s="73"/>
      <c r="X55832" s="12"/>
    </row>
    <row r="55833" spans="2:24" x14ac:dyDescent="0.3">
      <c r="B55833" s="73"/>
      <c r="D55833" s="73"/>
      <c r="P55833" s="73"/>
      <c r="T55833" s="73"/>
      <c r="U55833" s="73"/>
      <c r="V55833" s="73"/>
      <c r="X55833" s="12"/>
    </row>
    <row r="55834" spans="2:24" x14ac:dyDescent="0.3">
      <c r="B55834" s="73"/>
      <c r="D55834" s="73"/>
      <c r="P55834" s="73"/>
      <c r="T55834" s="73"/>
      <c r="U55834" s="73"/>
      <c r="V55834" s="73"/>
      <c r="X55834" s="12"/>
    </row>
    <row r="55835" spans="2:24" x14ac:dyDescent="0.3">
      <c r="B55835" s="73"/>
      <c r="D55835" s="73"/>
      <c r="P55835" s="73"/>
      <c r="T55835" s="73"/>
      <c r="U55835" s="73"/>
      <c r="V55835" s="73"/>
      <c r="X55835" s="12"/>
    </row>
    <row r="55836" spans="2:24" x14ac:dyDescent="0.3">
      <c r="B55836" s="73"/>
      <c r="D55836" s="73"/>
      <c r="P55836" s="73"/>
      <c r="T55836" s="73"/>
      <c r="U55836" s="73"/>
      <c r="V55836" s="73"/>
      <c r="X55836" s="12"/>
    </row>
    <row r="55837" spans="2:24" x14ac:dyDescent="0.3">
      <c r="B55837" s="73"/>
      <c r="D55837" s="73"/>
      <c r="P55837" s="73"/>
      <c r="T55837" s="73"/>
      <c r="U55837" s="73"/>
      <c r="V55837" s="73"/>
      <c r="X55837" s="12"/>
    </row>
    <row r="55838" spans="2:24" x14ac:dyDescent="0.3">
      <c r="B55838" s="73"/>
      <c r="D55838" s="73"/>
      <c r="P55838" s="73"/>
      <c r="T55838" s="73"/>
      <c r="U55838" s="73"/>
      <c r="V55838" s="73"/>
      <c r="X55838" s="12"/>
    </row>
    <row r="55839" spans="2:24" x14ac:dyDescent="0.3">
      <c r="B55839" s="73"/>
      <c r="D55839" s="73"/>
      <c r="P55839" s="73"/>
      <c r="T55839" s="73"/>
      <c r="U55839" s="73"/>
      <c r="V55839" s="73"/>
      <c r="X55839" s="12"/>
    </row>
    <row r="55840" spans="2:24" x14ac:dyDescent="0.3">
      <c r="B55840" s="73"/>
      <c r="D55840" s="73"/>
      <c r="P55840" s="73"/>
      <c r="T55840" s="73"/>
      <c r="U55840" s="73"/>
      <c r="V55840" s="73"/>
      <c r="X55840" s="12"/>
    </row>
    <row r="55841" spans="2:24" x14ac:dyDescent="0.3">
      <c r="B55841" s="73"/>
      <c r="D55841" s="73"/>
      <c r="P55841" s="73"/>
      <c r="T55841" s="73"/>
      <c r="U55841" s="73"/>
      <c r="V55841" s="73"/>
      <c r="X55841" s="12"/>
    </row>
    <row r="55842" spans="2:24" x14ac:dyDescent="0.3">
      <c r="B55842" s="73"/>
      <c r="D55842" s="73"/>
      <c r="P55842" s="73"/>
      <c r="T55842" s="73"/>
      <c r="U55842" s="73"/>
      <c r="V55842" s="73"/>
      <c r="X55842" s="12"/>
    </row>
    <row r="55843" spans="2:24" x14ac:dyDescent="0.3">
      <c r="B55843" s="73"/>
      <c r="D55843" s="73"/>
      <c r="P55843" s="73"/>
      <c r="T55843" s="73"/>
      <c r="U55843" s="73"/>
      <c r="V55843" s="73"/>
      <c r="X55843" s="12"/>
    </row>
    <row r="55844" spans="2:24" x14ac:dyDescent="0.3">
      <c r="B55844" s="73"/>
      <c r="D55844" s="73"/>
      <c r="P55844" s="73"/>
      <c r="T55844" s="73"/>
      <c r="U55844" s="73"/>
      <c r="V55844" s="73"/>
      <c r="X55844" s="12"/>
    </row>
    <row r="55845" spans="2:24" x14ac:dyDescent="0.3">
      <c r="B55845" s="73"/>
      <c r="D55845" s="73"/>
      <c r="P55845" s="73"/>
      <c r="T55845" s="73"/>
      <c r="U55845" s="73"/>
      <c r="V55845" s="73"/>
      <c r="X55845" s="12"/>
    </row>
    <row r="55846" spans="2:24" x14ac:dyDescent="0.3">
      <c r="B55846" s="73"/>
      <c r="D55846" s="73"/>
      <c r="P55846" s="73"/>
      <c r="T55846" s="73"/>
      <c r="U55846" s="73"/>
      <c r="V55846" s="73"/>
      <c r="X55846" s="12"/>
    </row>
    <row r="55847" spans="2:24" x14ac:dyDescent="0.3">
      <c r="B55847" s="73"/>
      <c r="D55847" s="73"/>
      <c r="P55847" s="73"/>
      <c r="T55847" s="73"/>
      <c r="U55847" s="73"/>
      <c r="V55847" s="73"/>
      <c r="X55847" s="12"/>
    </row>
    <row r="55848" spans="2:24" x14ac:dyDescent="0.3">
      <c r="B55848" s="73"/>
      <c r="D55848" s="73"/>
      <c r="P55848" s="73"/>
      <c r="T55848" s="73"/>
      <c r="U55848" s="73"/>
      <c r="V55848" s="73"/>
      <c r="X55848" s="12"/>
    </row>
    <row r="55849" spans="2:24" x14ac:dyDescent="0.3">
      <c r="B55849" s="73"/>
      <c r="D55849" s="73"/>
      <c r="P55849" s="73"/>
      <c r="T55849" s="73"/>
      <c r="U55849" s="73"/>
      <c r="V55849" s="73"/>
      <c r="X55849" s="12"/>
    </row>
    <row r="55850" spans="2:24" x14ac:dyDescent="0.3">
      <c r="B55850" s="73"/>
      <c r="D55850" s="73"/>
      <c r="P55850" s="73"/>
      <c r="T55850" s="73"/>
      <c r="U55850" s="73"/>
      <c r="V55850" s="73"/>
      <c r="X55850" s="12"/>
    </row>
    <row r="55851" spans="2:24" x14ac:dyDescent="0.3">
      <c r="B55851" s="73"/>
      <c r="D55851" s="73"/>
      <c r="P55851" s="73"/>
      <c r="T55851" s="73"/>
      <c r="U55851" s="73"/>
      <c r="V55851" s="73"/>
      <c r="X55851" s="12"/>
    </row>
    <row r="55852" spans="2:24" x14ac:dyDescent="0.3">
      <c r="B55852" s="73"/>
      <c r="D55852" s="73"/>
      <c r="P55852" s="73"/>
      <c r="T55852" s="73"/>
      <c r="U55852" s="73"/>
      <c r="V55852" s="73"/>
      <c r="X55852" s="12"/>
    </row>
    <row r="55853" spans="2:24" x14ac:dyDescent="0.3">
      <c r="B55853" s="73"/>
      <c r="D55853" s="73"/>
      <c r="P55853" s="73"/>
      <c r="T55853" s="73"/>
      <c r="U55853" s="73"/>
      <c r="V55853" s="73"/>
      <c r="X55853" s="12"/>
    </row>
    <row r="55854" spans="2:24" x14ac:dyDescent="0.3">
      <c r="B55854" s="73"/>
      <c r="D55854" s="73"/>
      <c r="P55854" s="73"/>
      <c r="T55854" s="73"/>
      <c r="U55854" s="73"/>
      <c r="V55854" s="73"/>
      <c r="X55854" s="12"/>
    </row>
    <row r="55855" spans="2:24" x14ac:dyDescent="0.3">
      <c r="B55855" s="73"/>
      <c r="D55855" s="73"/>
      <c r="P55855" s="73"/>
      <c r="T55855" s="73"/>
      <c r="U55855" s="73"/>
      <c r="V55855" s="73"/>
      <c r="X55855" s="12"/>
    </row>
    <row r="55856" spans="2:24" x14ac:dyDescent="0.3">
      <c r="B55856" s="73"/>
      <c r="D55856" s="73"/>
      <c r="P55856" s="73"/>
      <c r="T55856" s="73"/>
      <c r="U55856" s="73"/>
      <c r="V55856" s="73"/>
      <c r="X55856" s="12"/>
    </row>
    <row r="55857" spans="2:24" x14ac:dyDescent="0.3">
      <c r="B55857" s="73"/>
      <c r="D55857" s="73"/>
      <c r="P55857" s="73"/>
      <c r="T55857" s="73"/>
      <c r="U55857" s="73"/>
      <c r="V55857" s="73"/>
      <c r="X55857" s="12"/>
    </row>
    <row r="55858" spans="2:24" x14ac:dyDescent="0.3">
      <c r="B55858" s="73"/>
      <c r="D55858" s="73"/>
      <c r="P55858" s="73"/>
      <c r="T55858" s="73"/>
      <c r="U55858" s="73"/>
      <c r="V55858" s="73"/>
      <c r="X55858" s="12"/>
    </row>
    <row r="55859" spans="2:24" x14ac:dyDescent="0.3">
      <c r="B55859" s="73"/>
      <c r="D55859" s="73"/>
      <c r="P55859" s="73"/>
      <c r="T55859" s="73"/>
      <c r="U55859" s="73"/>
      <c r="V55859" s="73"/>
      <c r="X55859" s="12"/>
    </row>
    <row r="55860" spans="2:24" x14ac:dyDescent="0.3">
      <c r="B55860" s="73"/>
      <c r="D55860" s="73"/>
      <c r="P55860" s="73"/>
      <c r="T55860" s="73"/>
      <c r="U55860" s="73"/>
      <c r="V55860" s="73"/>
      <c r="X55860" s="12"/>
    </row>
    <row r="55861" spans="2:24" x14ac:dyDescent="0.3">
      <c r="B55861" s="73"/>
      <c r="D55861" s="73"/>
      <c r="P55861" s="73"/>
      <c r="T55861" s="73"/>
      <c r="U55861" s="73"/>
      <c r="V55861" s="73"/>
      <c r="X55861" s="12"/>
    </row>
    <row r="55862" spans="2:24" x14ac:dyDescent="0.3">
      <c r="B55862" s="73"/>
      <c r="D55862" s="73"/>
      <c r="P55862" s="73"/>
      <c r="T55862" s="73"/>
      <c r="U55862" s="73"/>
      <c r="V55862" s="73"/>
      <c r="X55862" s="12"/>
    </row>
    <row r="55863" spans="2:24" x14ac:dyDescent="0.3">
      <c r="B55863" s="73"/>
      <c r="D55863" s="73"/>
      <c r="P55863" s="73"/>
      <c r="T55863" s="73"/>
      <c r="U55863" s="73"/>
      <c r="V55863" s="73"/>
      <c r="X55863" s="12"/>
    </row>
    <row r="55864" spans="2:24" x14ac:dyDescent="0.3">
      <c r="B55864" s="73"/>
      <c r="D55864" s="73"/>
      <c r="P55864" s="73"/>
      <c r="T55864" s="73"/>
      <c r="U55864" s="73"/>
      <c r="V55864" s="73"/>
      <c r="X55864" s="12"/>
    </row>
    <row r="55865" spans="2:24" x14ac:dyDescent="0.3">
      <c r="B55865" s="73"/>
      <c r="D55865" s="73"/>
      <c r="P55865" s="73"/>
      <c r="T55865" s="73"/>
      <c r="U55865" s="73"/>
      <c r="V55865" s="73"/>
      <c r="X55865" s="12"/>
    </row>
    <row r="55866" spans="2:24" x14ac:dyDescent="0.3">
      <c r="B55866" s="73"/>
      <c r="D55866" s="73"/>
      <c r="P55866" s="73"/>
      <c r="T55866" s="73"/>
      <c r="U55866" s="73"/>
      <c r="V55866" s="73"/>
      <c r="X55866" s="12"/>
    </row>
    <row r="55867" spans="2:24" x14ac:dyDescent="0.3">
      <c r="B55867" s="73"/>
      <c r="D55867" s="73"/>
      <c r="P55867" s="73"/>
      <c r="T55867" s="73"/>
      <c r="U55867" s="73"/>
      <c r="V55867" s="73"/>
      <c r="X55867" s="12"/>
    </row>
    <row r="55868" spans="2:24" x14ac:dyDescent="0.3">
      <c r="B55868" s="73"/>
      <c r="D55868" s="73"/>
      <c r="P55868" s="73"/>
      <c r="T55868" s="73"/>
      <c r="U55868" s="73"/>
      <c r="V55868" s="73"/>
      <c r="X55868" s="12"/>
    </row>
    <row r="55869" spans="2:24" x14ac:dyDescent="0.3">
      <c r="B55869" s="73"/>
      <c r="D55869" s="73"/>
      <c r="P55869" s="73"/>
      <c r="T55869" s="73"/>
      <c r="U55869" s="73"/>
      <c r="V55869" s="73"/>
      <c r="X55869" s="12"/>
    </row>
    <row r="55870" spans="2:24" x14ac:dyDescent="0.3">
      <c r="B55870" s="73"/>
      <c r="D55870" s="73"/>
      <c r="P55870" s="73"/>
      <c r="T55870" s="73"/>
      <c r="U55870" s="73"/>
      <c r="V55870" s="73"/>
      <c r="X55870" s="12"/>
    </row>
    <row r="55871" spans="2:24" x14ac:dyDescent="0.3">
      <c r="B55871" s="73"/>
      <c r="D55871" s="73"/>
      <c r="P55871" s="73"/>
      <c r="T55871" s="73"/>
      <c r="U55871" s="73"/>
      <c r="V55871" s="73"/>
      <c r="X55871" s="12"/>
    </row>
    <row r="55872" spans="2:24" x14ac:dyDescent="0.3">
      <c r="B55872" s="73"/>
      <c r="D55872" s="73"/>
      <c r="P55872" s="73"/>
      <c r="T55872" s="73"/>
      <c r="U55872" s="73"/>
      <c r="V55872" s="73"/>
      <c r="X55872" s="12"/>
    </row>
    <row r="55873" spans="2:24" x14ac:dyDescent="0.3">
      <c r="B55873" s="73"/>
      <c r="D55873" s="73"/>
      <c r="P55873" s="73"/>
      <c r="T55873" s="73"/>
      <c r="U55873" s="73"/>
      <c r="V55873" s="73"/>
      <c r="X55873" s="12"/>
    </row>
    <row r="55874" spans="2:24" x14ac:dyDescent="0.3">
      <c r="B55874" s="73"/>
      <c r="D55874" s="73"/>
      <c r="P55874" s="73"/>
      <c r="T55874" s="73"/>
      <c r="U55874" s="73"/>
      <c r="V55874" s="73"/>
      <c r="X55874" s="12"/>
    </row>
    <row r="55875" spans="2:24" x14ac:dyDescent="0.3">
      <c r="B55875" s="73"/>
      <c r="D55875" s="73"/>
      <c r="P55875" s="73"/>
      <c r="T55875" s="73"/>
      <c r="U55875" s="73"/>
      <c r="V55875" s="73"/>
      <c r="X55875" s="12"/>
    </row>
    <row r="55876" spans="2:24" x14ac:dyDescent="0.3">
      <c r="B55876" s="73"/>
      <c r="D55876" s="73"/>
      <c r="P55876" s="73"/>
      <c r="T55876" s="73"/>
      <c r="U55876" s="73"/>
      <c r="V55876" s="73"/>
      <c r="X55876" s="12"/>
    </row>
    <row r="55877" spans="2:24" x14ac:dyDescent="0.3">
      <c r="B55877" s="73"/>
      <c r="D55877" s="73"/>
      <c r="P55877" s="73"/>
      <c r="T55877" s="73"/>
      <c r="U55877" s="73"/>
      <c r="V55877" s="73"/>
      <c r="X55877" s="12"/>
    </row>
    <row r="55878" spans="2:24" x14ac:dyDescent="0.3">
      <c r="B55878" s="73"/>
      <c r="D55878" s="73"/>
      <c r="P55878" s="73"/>
      <c r="T55878" s="73"/>
      <c r="U55878" s="73"/>
      <c r="V55878" s="73"/>
      <c r="X55878" s="12"/>
    </row>
    <row r="55879" spans="2:24" x14ac:dyDescent="0.3">
      <c r="B55879" s="73"/>
      <c r="D55879" s="73"/>
      <c r="P55879" s="73"/>
      <c r="T55879" s="73"/>
      <c r="U55879" s="73"/>
      <c r="V55879" s="73"/>
      <c r="X55879" s="12"/>
    </row>
    <row r="55880" spans="2:24" x14ac:dyDescent="0.3">
      <c r="B55880" s="73"/>
      <c r="D55880" s="73"/>
      <c r="P55880" s="73"/>
      <c r="T55880" s="73"/>
      <c r="U55880" s="73"/>
      <c r="V55880" s="73"/>
      <c r="X55880" s="12"/>
    </row>
    <row r="55881" spans="2:24" x14ac:dyDescent="0.3">
      <c r="B55881" s="73"/>
      <c r="D55881" s="73"/>
      <c r="P55881" s="73"/>
      <c r="T55881" s="73"/>
      <c r="U55881" s="73"/>
      <c r="V55881" s="73"/>
      <c r="X55881" s="12"/>
    </row>
    <row r="55882" spans="2:24" x14ac:dyDescent="0.3">
      <c r="B55882" s="73"/>
      <c r="D55882" s="73"/>
      <c r="P55882" s="73"/>
      <c r="T55882" s="73"/>
      <c r="U55882" s="73"/>
      <c r="V55882" s="73"/>
      <c r="X55882" s="12"/>
    </row>
    <row r="55883" spans="2:24" x14ac:dyDescent="0.3">
      <c r="B55883" s="73"/>
      <c r="D55883" s="73"/>
      <c r="P55883" s="73"/>
      <c r="T55883" s="73"/>
      <c r="U55883" s="73"/>
      <c r="V55883" s="73"/>
      <c r="X55883" s="12"/>
    </row>
    <row r="55884" spans="2:24" x14ac:dyDescent="0.3">
      <c r="B55884" s="73"/>
      <c r="D55884" s="73"/>
      <c r="P55884" s="73"/>
      <c r="T55884" s="73"/>
      <c r="U55884" s="73"/>
      <c r="V55884" s="73"/>
      <c r="X55884" s="12"/>
    </row>
    <row r="55885" spans="2:24" x14ac:dyDescent="0.3">
      <c r="B55885" s="73"/>
      <c r="D55885" s="73"/>
      <c r="P55885" s="73"/>
      <c r="T55885" s="73"/>
      <c r="U55885" s="73"/>
      <c r="V55885" s="73"/>
      <c r="X55885" s="12"/>
    </row>
    <row r="55886" spans="2:24" x14ac:dyDescent="0.3">
      <c r="B55886" s="73"/>
      <c r="D55886" s="73"/>
      <c r="P55886" s="73"/>
      <c r="T55886" s="73"/>
      <c r="U55886" s="73"/>
      <c r="V55886" s="73"/>
      <c r="X55886" s="12"/>
    </row>
    <row r="55887" spans="2:24" x14ac:dyDescent="0.3">
      <c r="B55887" s="73"/>
      <c r="D55887" s="73"/>
      <c r="P55887" s="73"/>
      <c r="T55887" s="73"/>
      <c r="U55887" s="73"/>
      <c r="V55887" s="73"/>
      <c r="X55887" s="12"/>
    </row>
    <row r="55888" spans="2:24" x14ac:dyDescent="0.3">
      <c r="B55888" s="73"/>
      <c r="D55888" s="73"/>
      <c r="P55888" s="73"/>
      <c r="T55888" s="73"/>
      <c r="U55888" s="73"/>
      <c r="V55888" s="73"/>
      <c r="X55888" s="12"/>
    </row>
    <row r="55889" spans="2:24" x14ac:dyDescent="0.3">
      <c r="B55889" s="73"/>
      <c r="D55889" s="73"/>
      <c r="P55889" s="73"/>
      <c r="T55889" s="73"/>
      <c r="U55889" s="73"/>
      <c r="V55889" s="73"/>
      <c r="X55889" s="12"/>
    </row>
    <row r="55890" spans="2:24" x14ac:dyDescent="0.3">
      <c r="B55890" s="73"/>
      <c r="D55890" s="73"/>
      <c r="P55890" s="73"/>
      <c r="T55890" s="73"/>
      <c r="U55890" s="73"/>
      <c r="V55890" s="73"/>
      <c r="X55890" s="12"/>
    </row>
    <row r="55891" spans="2:24" x14ac:dyDescent="0.3">
      <c r="B55891" s="73"/>
      <c r="D55891" s="73"/>
      <c r="P55891" s="73"/>
      <c r="T55891" s="73"/>
      <c r="U55891" s="73"/>
      <c r="V55891" s="73"/>
      <c r="X55891" s="12"/>
    </row>
    <row r="55892" spans="2:24" x14ac:dyDescent="0.3">
      <c r="B55892" s="73"/>
      <c r="D55892" s="73"/>
      <c r="P55892" s="73"/>
      <c r="T55892" s="73"/>
      <c r="U55892" s="73"/>
      <c r="V55892" s="73"/>
      <c r="X55892" s="12"/>
    </row>
    <row r="55893" spans="2:24" x14ac:dyDescent="0.3">
      <c r="B55893" s="73"/>
      <c r="D55893" s="73"/>
      <c r="P55893" s="73"/>
      <c r="T55893" s="73"/>
      <c r="U55893" s="73"/>
      <c r="V55893" s="73"/>
      <c r="X55893" s="12"/>
    </row>
    <row r="55894" spans="2:24" x14ac:dyDescent="0.3">
      <c r="B55894" s="73"/>
      <c r="D55894" s="73"/>
      <c r="P55894" s="73"/>
      <c r="T55894" s="73"/>
      <c r="U55894" s="73"/>
      <c r="V55894" s="73"/>
      <c r="X55894" s="12"/>
    </row>
    <row r="55895" spans="2:24" x14ac:dyDescent="0.3">
      <c r="B55895" s="73"/>
      <c r="D55895" s="73"/>
      <c r="P55895" s="73"/>
      <c r="T55895" s="73"/>
      <c r="U55895" s="73"/>
      <c r="V55895" s="73"/>
      <c r="X55895" s="12"/>
    </row>
    <row r="55896" spans="2:24" x14ac:dyDescent="0.3">
      <c r="B55896" s="73"/>
      <c r="D55896" s="73"/>
      <c r="P55896" s="73"/>
      <c r="T55896" s="73"/>
      <c r="U55896" s="73"/>
      <c r="V55896" s="73"/>
      <c r="X55896" s="12"/>
    </row>
    <row r="55897" spans="2:24" x14ac:dyDescent="0.3">
      <c r="B55897" s="73"/>
      <c r="D55897" s="73"/>
      <c r="P55897" s="73"/>
      <c r="T55897" s="73"/>
      <c r="U55897" s="73"/>
      <c r="V55897" s="73"/>
      <c r="X55897" s="12"/>
    </row>
    <row r="55898" spans="2:24" x14ac:dyDescent="0.3">
      <c r="B55898" s="73"/>
      <c r="D55898" s="73"/>
      <c r="P55898" s="73"/>
      <c r="T55898" s="73"/>
      <c r="U55898" s="73"/>
      <c r="V55898" s="73"/>
      <c r="X55898" s="12"/>
    </row>
    <row r="55899" spans="2:24" x14ac:dyDescent="0.3">
      <c r="B55899" s="73"/>
      <c r="D55899" s="73"/>
      <c r="P55899" s="73"/>
      <c r="T55899" s="73"/>
      <c r="U55899" s="73"/>
      <c r="V55899" s="73"/>
      <c r="X55899" s="12"/>
    </row>
    <row r="55900" spans="2:24" x14ac:dyDescent="0.3">
      <c r="B55900" s="73"/>
      <c r="D55900" s="73"/>
      <c r="P55900" s="73"/>
      <c r="T55900" s="73"/>
      <c r="U55900" s="73"/>
      <c r="V55900" s="73"/>
      <c r="X55900" s="12"/>
    </row>
    <row r="55901" spans="2:24" x14ac:dyDescent="0.3">
      <c r="B55901" s="73"/>
      <c r="D55901" s="73"/>
      <c r="P55901" s="73"/>
      <c r="T55901" s="73"/>
      <c r="U55901" s="73"/>
      <c r="V55901" s="73"/>
      <c r="X55901" s="12"/>
    </row>
    <row r="55902" spans="2:24" x14ac:dyDescent="0.3">
      <c r="B55902" s="73"/>
      <c r="D55902" s="73"/>
      <c r="P55902" s="73"/>
      <c r="T55902" s="73"/>
      <c r="U55902" s="73"/>
      <c r="V55902" s="73"/>
      <c r="X55902" s="12"/>
    </row>
    <row r="55903" spans="2:24" x14ac:dyDescent="0.3">
      <c r="B55903" s="73"/>
      <c r="D55903" s="73"/>
      <c r="P55903" s="73"/>
      <c r="T55903" s="73"/>
      <c r="U55903" s="73"/>
      <c r="V55903" s="73"/>
      <c r="X55903" s="12"/>
    </row>
    <row r="55904" spans="2:24" x14ac:dyDescent="0.3">
      <c r="B55904" s="73"/>
      <c r="D55904" s="73"/>
      <c r="P55904" s="73"/>
      <c r="T55904" s="73"/>
      <c r="U55904" s="73"/>
      <c r="V55904" s="73"/>
      <c r="X55904" s="12"/>
    </row>
    <row r="55905" spans="2:24" x14ac:dyDescent="0.3">
      <c r="B55905" s="73"/>
      <c r="D55905" s="73"/>
      <c r="P55905" s="73"/>
      <c r="T55905" s="73"/>
      <c r="U55905" s="73"/>
      <c r="V55905" s="73"/>
      <c r="X55905" s="12"/>
    </row>
    <row r="55906" spans="2:24" x14ac:dyDescent="0.3">
      <c r="B55906" s="73"/>
      <c r="D55906" s="73"/>
      <c r="P55906" s="73"/>
      <c r="T55906" s="73"/>
      <c r="U55906" s="73"/>
      <c r="V55906" s="73"/>
      <c r="X55906" s="12"/>
    </row>
    <row r="55907" spans="2:24" x14ac:dyDescent="0.3">
      <c r="B55907" s="73"/>
      <c r="D55907" s="73"/>
      <c r="P55907" s="73"/>
      <c r="T55907" s="73"/>
      <c r="U55907" s="73"/>
      <c r="V55907" s="73"/>
      <c r="X55907" s="12"/>
    </row>
    <row r="55908" spans="2:24" x14ac:dyDescent="0.3">
      <c r="B55908" s="73"/>
      <c r="D55908" s="73"/>
      <c r="P55908" s="73"/>
      <c r="T55908" s="73"/>
      <c r="U55908" s="73"/>
      <c r="V55908" s="73"/>
      <c r="X55908" s="12"/>
    </row>
    <row r="55909" spans="2:24" x14ac:dyDescent="0.3">
      <c r="B55909" s="73"/>
      <c r="D55909" s="73"/>
      <c r="P55909" s="73"/>
      <c r="T55909" s="73"/>
      <c r="U55909" s="73"/>
      <c r="V55909" s="73"/>
      <c r="X55909" s="12"/>
    </row>
    <row r="55910" spans="2:24" x14ac:dyDescent="0.3">
      <c r="B55910" s="73"/>
      <c r="D55910" s="73"/>
      <c r="P55910" s="73"/>
      <c r="T55910" s="73"/>
      <c r="U55910" s="73"/>
      <c r="V55910" s="73"/>
      <c r="X55910" s="12"/>
    </row>
    <row r="55911" spans="2:24" x14ac:dyDescent="0.3">
      <c r="B55911" s="73"/>
      <c r="D55911" s="73"/>
      <c r="P55911" s="73"/>
      <c r="T55911" s="73"/>
      <c r="U55911" s="73"/>
      <c r="V55911" s="73"/>
      <c r="X55911" s="12"/>
    </row>
    <row r="55912" spans="2:24" x14ac:dyDescent="0.3">
      <c r="B55912" s="73"/>
      <c r="D55912" s="73"/>
      <c r="P55912" s="73"/>
      <c r="T55912" s="73"/>
      <c r="U55912" s="73"/>
      <c r="V55912" s="73"/>
      <c r="X55912" s="12"/>
    </row>
    <row r="55913" spans="2:24" x14ac:dyDescent="0.3">
      <c r="B55913" s="73"/>
      <c r="D55913" s="73"/>
      <c r="P55913" s="73"/>
      <c r="T55913" s="73"/>
      <c r="U55913" s="73"/>
      <c r="V55913" s="73"/>
      <c r="X55913" s="12"/>
    </row>
    <row r="55914" spans="2:24" x14ac:dyDescent="0.3">
      <c r="B55914" s="73"/>
      <c r="D55914" s="73"/>
      <c r="P55914" s="73"/>
      <c r="T55914" s="73"/>
      <c r="U55914" s="73"/>
      <c r="V55914" s="73"/>
      <c r="X55914" s="12"/>
    </row>
    <row r="55915" spans="2:24" x14ac:dyDescent="0.3">
      <c r="B55915" s="73"/>
      <c r="D55915" s="73"/>
      <c r="P55915" s="73"/>
      <c r="T55915" s="73"/>
      <c r="U55915" s="73"/>
      <c r="V55915" s="73"/>
      <c r="X55915" s="12"/>
    </row>
    <row r="55916" spans="2:24" x14ac:dyDescent="0.3">
      <c r="B55916" s="73"/>
      <c r="D55916" s="73"/>
      <c r="P55916" s="73"/>
      <c r="T55916" s="73"/>
      <c r="U55916" s="73"/>
      <c r="V55916" s="73"/>
      <c r="X55916" s="12"/>
    </row>
    <row r="55917" spans="2:24" x14ac:dyDescent="0.3">
      <c r="B55917" s="73"/>
      <c r="D55917" s="73"/>
      <c r="P55917" s="73"/>
      <c r="T55917" s="73"/>
      <c r="U55917" s="73"/>
      <c r="V55917" s="73"/>
      <c r="X55917" s="12"/>
    </row>
    <row r="55918" spans="2:24" x14ac:dyDescent="0.3">
      <c r="B55918" s="73"/>
      <c r="D55918" s="73"/>
      <c r="P55918" s="73"/>
      <c r="T55918" s="73"/>
      <c r="U55918" s="73"/>
      <c r="V55918" s="73"/>
      <c r="X55918" s="12"/>
    </row>
    <row r="55919" spans="2:24" x14ac:dyDescent="0.3">
      <c r="B55919" s="73"/>
      <c r="D55919" s="73"/>
      <c r="P55919" s="73"/>
      <c r="T55919" s="73"/>
      <c r="U55919" s="73"/>
      <c r="V55919" s="73"/>
      <c r="X55919" s="12"/>
    </row>
    <row r="55920" spans="2:24" x14ac:dyDescent="0.3">
      <c r="B55920" s="73"/>
      <c r="D55920" s="73"/>
      <c r="P55920" s="73"/>
      <c r="T55920" s="73"/>
      <c r="U55920" s="73"/>
      <c r="V55920" s="73"/>
      <c r="X55920" s="12"/>
    </row>
    <row r="55921" spans="2:24" x14ac:dyDescent="0.3">
      <c r="B55921" s="73"/>
      <c r="D55921" s="73"/>
      <c r="P55921" s="73"/>
      <c r="T55921" s="73"/>
      <c r="U55921" s="73"/>
      <c r="V55921" s="73"/>
      <c r="X55921" s="12"/>
    </row>
    <row r="55922" spans="2:24" x14ac:dyDescent="0.3">
      <c r="B55922" s="73"/>
      <c r="D55922" s="73"/>
      <c r="P55922" s="73"/>
      <c r="T55922" s="73"/>
      <c r="U55922" s="73"/>
      <c r="V55922" s="73"/>
      <c r="X55922" s="12"/>
    </row>
    <row r="55923" spans="2:24" x14ac:dyDescent="0.3">
      <c r="B55923" s="73"/>
      <c r="D55923" s="73"/>
      <c r="P55923" s="73"/>
      <c r="T55923" s="73"/>
      <c r="U55923" s="73"/>
      <c r="V55923" s="73"/>
      <c r="X55923" s="12"/>
    </row>
    <row r="55924" spans="2:24" x14ac:dyDescent="0.3">
      <c r="B55924" s="73"/>
      <c r="D55924" s="73"/>
      <c r="P55924" s="73"/>
      <c r="T55924" s="73"/>
      <c r="U55924" s="73"/>
      <c r="V55924" s="73"/>
      <c r="X55924" s="12"/>
    </row>
    <row r="55925" spans="2:24" x14ac:dyDescent="0.3">
      <c r="B55925" s="73"/>
      <c r="D55925" s="73"/>
      <c r="P55925" s="73"/>
      <c r="T55925" s="73"/>
      <c r="U55925" s="73"/>
      <c r="V55925" s="73"/>
      <c r="X55925" s="12"/>
    </row>
    <row r="55926" spans="2:24" x14ac:dyDescent="0.3">
      <c r="B55926" s="73"/>
      <c r="D55926" s="73"/>
      <c r="P55926" s="73"/>
      <c r="T55926" s="73"/>
      <c r="U55926" s="73"/>
      <c r="V55926" s="73"/>
      <c r="X55926" s="12"/>
    </row>
    <row r="55927" spans="2:24" x14ac:dyDescent="0.3">
      <c r="B55927" s="73"/>
      <c r="D55927" s="73"/>
      <c r="P55927" s="73"/>
      <c r="T55927" s="73"/>
      <c r="U55927" s="73"/>
      <c r="V55927" s="73"/>
      <c r="X55927" s="12"/>
    </row>
    <row r="55928" spans="2:24" x14ac:dyDescent="0.3">
      <c r="B55928" s="73"/>
      <c r="D55928" s="73"/>
      <c r="P55928" s="73"/>
      <c r="T55928" s="73"/>
      <c r="U55928" s="73"/>
      <c r="V55928" s="73"/>
      <c r="X55928" s="12"/>
    </row>
    <row r="55929" spans="2:24" x14ac:dyDescent="0.3">
      <c r="B55929" s="73"/>
      <c r="D55929" s="73"/>
      <c r="P55929" s="73"/>
      <c r="T55929" s="73"/>
      <c r="U55929" s="73"/>
      <c r="V55929" s="73"/>
      <c r="X55929" s="12"/>
    </row>
    <row r="55930" spans="2:24" x14ac:dyDescent="0.3">
      <c r="B55930" s="73"/>
      <c r="D55930" s="73"/>
      <c r="P55930" s="73"/>
      <c r="T55930" s="73"/>
      <c r="U55930" s="73"/>
      <c r="V55930" s="73"/>
      <c r="X55930" s="12"/>
    </row>
    <row r="55931" spans="2:24" x14ac:dyDescent="0.3">
      <c r="B55931" s="73"/>
      <c r="D55931" s="73"/>
      <c r="P55931" s="73"/>
      <c r="T55931" s="73"/>
      <c r="U55931" s="73"/>
      <c r="V55931" s="73"/>
      <c r="X55931" s="12"/>
    </row>
    <row r="55932" spans="2:24" x14ac:dyDescent="0.3">
      <c r="B55932" s="73"/>
      <c r="D55932" s="73"/>
      <c r="P55932" s="73"/>
      <c r="T55932" s="73"/>
      <c r="U55932" s="73"/>
      <c r="V55932" s="73"/>
      <c r="X55932" s="12"/>
    </row>
    <row r="55933" spans="2:24" x14ac:dyDescent="0.3">
      <c r="B55933" s="73"/>
      <c r="D55933" s="73"/>
      <c r="P55933" s="73"/>
      <c r="T55933" s="73"/>
      <c r="U55933" s="73"/>
      <c r="V55933" s="73"/>
      <c r="X55933" s="12"/>
    </row>
    <row r="55934" spans="2:24" x14ac:dyDescent="0.3">
      <c r="B55934" s="73"/>
      <c r="D55934" s="73"/>
      <c r="P55934" s="73"/>
      <c r="T55934" s="73"/>
      <c r="U55934" s="73"/>
      <c r="V55934" s="73"/>
      <c r="X55934" s="12"/>
    </row>
    <row r="55935" spans="2:24" x14ac:dyDescent="0.3">
      <c r="B55935" s="73"/>
      <c r="D55935" s="73"/>
      <c r="P55935" s="73"/>
      <c r="T55935" s="73"/>
      <c r="U55935" s="73"/>
      <c r="V55935" s="73"/>
      <c r="X55935" s="12"/>
    </row>
    <row r="55936" spans="2:24" x14ac:dyDescent="0.3">
      <c r="B55936" s="73"/>
      <c r="D55936" s="73"/>
      <c r="P55936" s="73"/>
      <c r="T55936" s="73"/>
      <c r="U55936" s="73"/>
      <c r="V55936" s="73"/>
      <c r="X55936" s="12"/>
    </row>
    <row r="55937" spans="2:24" x14ac:dyDescent="0.3">
      <c r="B55937" s="73"/>
      <c r="D55937" s="73"/>
      <c r="P55937" s="73"/>
      <c r="T55937" s="73"/>
      <c r="U55937" s="73"/>
      <c r="V55937" s="73"/>
      <c r="X55937" s="12"/>
    </row>
    <row r="55938" spans="2:24" x14ac:dyDescent="0.3">
      <c r="B55938" s="73"/>
      <c r="D55938" s="73"/>
      <c r="P55938" s="73"/>
      <c r="T55938" s="73"/>
      <c r="U55938" s="73"/>
      <c r="V55938" s="73"/>
      <c r="X55938" s="12"/>
    </row>
    <row r="55939" spans="2:24" x14ac:dyDescent="0.3">
      <c r="B55939" s="73"/>
      <c r="D55939" s="73"/>
      <c r="P55939" s="73"/>
      <c r="T55939" s="73"/>
      <c r="U55939" s="73"/>
      <c r="V55939" s="73"/>
      <c r="X55939" s="12"/>
    </row>
    <row r="55940" spans="2:24" x14ac:dyDescent="0.3">
      <c r="B55940" s="73"/>
      <c r="D55940" s="73"/>
      <c r="P55940" s="73"/>
      <c r="T55940" s="73"/>
      <c r="U55940" s="73"/>
      <c r="V55940" s="73"/>
      <c r="X55940" s="12"/>
    </row>
    <row r="55941" spans="2:24" x14ac:dyDescent="0.3">
      <c r="B55941" s="73"/>
      <c r="D55941" s="73"/>
      <c r="P55941" s="73"/>
      <c r="T55941" s="73"/>
      <c r="U55941" s="73"/>
      <c r="V55941" s="73"/>
      <c r="X55941" s="12"/>
    </row>
    <row r="55942" spans="2:24" x14ac:dyDescent="0.3">
      <c r="B55942" s="73"/>
      <c r="D55942" s="73"/>
      <c r="P55942" s="73"/>
      <c r="T55942" s="73"/>
      <c r="U55942" s="73"/>
      <c r="V55942" s="73"/>
      <c r="X55942" s="12"/>
    </row>
    <row r="55943" spans="2:24" x14ac:dyDescent="0.3">
      <c r="B55943" s="73"/>
      <c r="D55943" s="73"/>
      <c r="P55943" s="73"/>
      <c r="T55943" s="73"/>
      <c r="U55943" s="73"/>
      <c r="V55943" s="73"/>
      <c r="X55943" s="12"/>
    </row>
    <row r="55944" spans="2:24" x14ac:dyDescent="0.3">
      <c r="B55944" s="73"/>
      <c r="D55944" s="73"/>
      <c r="P55944" s="73"/>
      <c r="T55944" s="73"/>
      <c r="U55944" s="73"/>
      <c r="V55944" s="73"/>
      <c r="X55944" s="12"/>
    </row>
    <row r="55945" spans="2:24" x14ac:dyDescent="0.3">
      <c r="B55945" s="73"/>
      <c r="D55945" s="73"/>
      <c r="P55945" s="73"/>
      <c r="T55945" s="73"/>
      <c r="U55945" s="73"/>
      <c r="V55945" s="73"/>
      <c r="X55945" s="12"/>
    </row>
    <row r="55946" spans="2:24" x14ac:dyDescent="0.3">
      <c r="B55946" s="73"/>
      <c r="D55946" s="73"/>
      <c r="P55946" s="73"/>
      <c r="T55946" s="73"/>
      <c r="U55946" s="73"/>
      <c r="V55946" s="73"/>
      <c r="X55946" s="12"/>
    </row>
    <row r="55947" spans="2:24" x14ac:dyDescent="0.3">
      <c r="B55947" s="73"/>
      <c r="D55947" s="73"/>
      <c r="P55947" s="73"/>
      <c r="T55947" s="73"/>
      <c r="U55947" s="73"/>
      <c r="V55947" s="73"/>
      <c r="X55947" s="12"/>
    </row>
    <row r="55948" spans="2:24" x14ac:dyDescent="0.3">
      <c r="B55948" s="73"/>
      <c r="D55948" s="73"/>
      <c r="P55948" s="73"/>
      <c r="T55948" s="73"/>
      <c r="U55948" s="73"/>
      <c r="V55948" s="73"/>
      <c r="X55948" s="12"/>
    </row>
    <row r="55949" spans="2:24" x14ac:dyDescent="0.3">
      <c r="B55949" s="73"/>
      <c r="D55949" s="73"/>
      <c r="P55949" s="73"/>
      <c r="T55949" s="73"/>
      <c r="U55949" s="73"/>
      <c r="V55949" s="73"/>
      <c r="X55949" s="12"/>
    </row>
    <row r="55950" spans="2:24" x14ac:dyDescent="0.3">
      <c r="B55950" s="73"/>
      <c r="D55950" s="73"/>
      <c r="P55950" s="73"/>
      <c r="T55950" s="73"/>
      <c r="U55950" s="73"/>
      <c r="V55950" s="73"/>
      <c r="X55950" s="12"/>
    </row>
    <row r="55951" spans="2:24" x14ac:dyDescent="0.3">
      <c r="B55951" s="73"/>
      <c r="D55951" s="73"/>
      <c r="P55951" s="73"/>
      <c r="T55951" s="73"/>
      <c r="U55951" s="73"/>
      <c r="V55951" s="73"/>
      <c r="X55951" s="12"/>
    </row>
    <row r="55952" spans="2:24" x14ac:dyDescent="0.3">
      <c r="B55952" s="73"/>
      <c r="D55952" s="73"/>
      <c r="P55952" s="73"/>
      <c r="T55952" s="73"/>
      <c r="U55952" s="73"/>
      <c r="V55952" s="73"/>
      <c r="X55952" s="12"/>
    </row>
    <row r="55953" spans="2:24" x14ac:dyDescent="0.3">
      <c r="B55953" s="73"/>
      <c r="D55953" s="73"/>
      <c r="P55953" s="73"/>
      <c r="T55953" s="73"/>
      <c r="U55953" s="73"/>
      <c r="V55953" s="73"/>
      <c r="X55953" s="12"/>
    </row>
    <row r="55954" spans="2:24" x14ac:dyDescent="0.3">
      <c r="B55954" s="73"/>
      <c r="D55954" s="73"/>
      <c r="P55954" s="73"/>
      <c r="T55954" s="73"/>
      <c r="U55954" s="73"/>
      <c r="V55954" s="73"/>
      <c r="X55954" s="12"/>
    </row>
    <row r="55955" spans="2:24" x14ac:dyDescent="0.3">
      <c r="B55955" s="73"/>
      <c r="D55955" s="73"/>
      <c r="P55955" s="73"/>
      <c r="T55955" s="73"/>
      <c r="U55955" s="73"/>
      <c r="V55955" s="73"/>
      <c r="X55955" s="12"/>
    </row>
    <row r="55956" spans="2:24" x14ac:dyDescent="0.3">
      <c r="B55956" s="73"/>
      <c r="D55956" s="73"/>
      <c r="P55956" s="73"/>
      <c r="T55956" s="73"/>
      <c r="U55956" s="73"/>
      <c r="V55956" s="73"/>
      <c r="X55956" s="12"/>
    </row>
    <row r="55957" spans="2:24" x14ac:dyDescent="0.3">
      <c r="B55957" s="73"/>
      <c r="D55957" s="73"/>
      <c r="P55957" s="73"/>
      <c r="T55957" s="73"/>
      <c r="U55957" s="73"/>
      <c r="V55957" s="73"/>
      <c r="X55957" s="12"/>
    </row>
    <row r="55958" spans="2:24" x14ac:dyDescent="0.3">
      <c r="B55958" s="73"/>
      <c r="D55958" s="73"/>
      <c r="P55958" s="73"/>
      <c r="T55958" s="73"/>
      <c r="U55958" s="73"/>
      <c r="V55958" s="73"/>
      <c r="X55958" s="12"/>
    </row>
    <row r="55959" spans="2:24" x14ac:dyDescent="0.3">
      <c r="B55959" s="73"/>
      <c r="D55959" s="73"/>
      <c r="P55959" s="73"/>
      <c r="T55959" s="73"/>
      <c r="U55959" s="73"/>
      <c r="V55959" s="73"/>
      <c r="X55959" s="12"/>
    </row>
    <row r="55960" spans="2:24" x14ac:dyDescent="0.3">
      <c r="B55960" s="73"/>
      <c r="D55960" s="73"/>
      <c r="P55960" s="73"/>
      <c r="T55960" s="73"/>
      <c r="U55960" s="73"/>
      <c r="V55960" s="73"/>
      <c r="X55960" s="12"/>
    </row>
    <row r="55961" spans="2:24" x14ac:dyDescent="0.3">
      <c r="B55961" s="73"/>
      <c r="D55961" s="73"/>
      <c r="P55961" s="73"/>
      <c r="T55961" s="73"/>
      <c r="U55961" s="73"/>
      <c r="V55961" s="73"/>
      <c r="X55961" s="12"/>
    </row>
    <row r="55962" spans="2:24" x14ac:dyDescent="0.3">
      <c r="B55962" s="73"/>
      <c r="D55962" s="73"/>
      <c r="P55962" s="73"/>
      <c r="T55962" s="73"/>
      <c r="U55962" s="73"/>
      <c r="V55962" s="73"/>
      <c r="X55962" s="12"/>
    </row>
    <row r="55963" spans="2:24" x14ac:dyDescent="0.3">
      <c r="B55963" s="73"/>
      <c r="D55963" s="73"/>
      <c r="P55963" s="73"/>
      <c r="T55963" s="73"/>
      <c r="U55963" s="73"/>
      <c r="V55963" s="73"/>
      <c r="X55963" s="12"/>
    </row>
    <row r="55964" spans="2:24" x14ac:dyDescent="0.3">
      <c r="B55964" s="73"/>
      <c r="D55964" s="73"/>
      <c r="P55964" s="73"/>
      <c r="T55964" s="73"/>
      <c r="U55964" s="73"/>
      <c r="V55964" s="73"/>
      <c r="X55964" s="12"/>
    </row>
    <row r="55965" spans="2:24" x14ac:dyDescent="0.3">
      <c r="B55965" s="73"/>
      <c r="D55965" s="73"/>
      <c r="P55965" s="73"/>
      <c r="T55965" s="73"/>
      <c r="U55965" s="73"/>
      <c r="V55965" s="73"/>
      <c r="X55965" s="12"/>
    </row>
    <row r="55966" spans="2:24" x14ac:dyDescent="0.3">
      <c r="B55966" s="73"/>
      <c r="D55966" s="73"/>
      <c r="P55966" s="73"/>
      <c r="T55966" s="73"/>
      <c r="U55966" s="73"/>
      <c r="V55966" s="73"/>
      <c r="X55966" s="12"/>
    </row>
    <row r="55967" spans="2:24" x14ac:dyDescent="0.3">
      <c r="B55967" s="73"/>
      <c r="D55967" s="73"/>
      <c r="P55967" s="73"/>
      <c r="T55967" s="73"/>
      <c r="U55967" s="73"/>
      <c r="V55967" s="73"/>
      <c r="X55967" s="12"/>
    </row>
    <row r="55968" spans="2:24" x14ac:dyDescent="0.3">
      <c r="B55968" s="73"/>
      <c r="D55968" s="73"/>
      <c r="P55968" s="73"/>
      <c r="T55968" s="73"/>
      <c r="U55968" s="73"/>
      <c r="V55968" s="73"/>
      <c r="X55968" s="12"/>
    </row>
    <row r="55969" spans="2:24" x14ac:dyDescent="0.3">
      <c r="B55969" s="73"/>
      <c r="D55969" s="73"/>
      <c r="P55969" s="73"/>
      <c r="T55969" s="73"/>
      <c r="U55969" s="73"/>
      <c r="V55969" s="73"/>
      <c r="X55969" s="12"/>
    </row>
    <row r="55970" spans="2:24" x14ac:dyDescent="0.3">
      <c r="B55970" s="73"/>
      <c r="D55970" s="73"/>
      <c r="P55970" s="73"/>
      <c r="T55970" s="73"/>
      <c r="U55970" s="73"/>
      <c r="V55970" s="73"/>
      <c r="X55970" s="12"/>
    </row>
    <row r="55971" spans="2:24" x14ac:dyDescent="0.3">
      <c r="B55971" s="73"/>
      <c r="D55971" s="73"/>
      <c r="P55971" s="73"/>
      <c r="T55971" s="73"/>
      <c r="U55971" s="73"/>
      <c r="V55971" s="73"/>
      <c r="X55971" s="12"/>
    </row>
    <row r="55972" spans="2:24" x14ac:dyDescent="0.3">
      <c r="B55972" s="73"/>
      <c r="D55972" s="73"/>
      <c r="P55972" s="73"/>
      <c r="T55972" s="73"/>
      <c r="U55972" s="73"/>
      <c r="V55972" s="73"/>
      <c r="X55972" s="12"/>
    </row>
    <row r="55973" spans="2:24" x14ac:dyDescent="0.3">
      <c r="B55973" s="73"/>
      <c r="D55973" s="73"/>
      <c r="P55973" s="73"/>
      <c r="T55973" s="73"/>
      <c r="U55973" s="73"/>
      <c r="V55973" s="73"/>
      <c r="X55973" s="12"/>
    </row>
    <row r="55974" spans="2:24" x14ac:dyDescent="0.3">
      <c r="B55974" s="73"/>
      <c r="D55974" s="73"/>
      <c r="P55974" s="73"/>
      <c r="T55974" s="73"/>
      <c r="U55974" s="73"/>
      <c r="V55974" s="73"/>
      <c r="X55974" s="12"/>
    </row>
    <row r="55975" spans="2:24" x14ac:dyDescent="0.3">
      <c r="B55975" s="73"/>
      <c r="D55975" s="73"/>
      <c r="P55975" s="73"/>
      <c r="T55975" s="73"/>
      <c r="U55975" s="73"/>
      <c r="V55975" s="73"/>
      <c r="X55975" s="12"/>
    </row>
    <row r="55976" spans="2:24" x14ac:dyDescent="0.3">
      <c r="B55976" s="73"/>
      <c r="D55976" s="73"/>
      <c r="P55976" s="73"/>
      <c r="T55976" s="73"/>
      <c r="U55976" s="73"/>
      <c r="V55976" s="73"/>
      <c r="X55976" s="12"/>
    </row>
    <row r="55977" spans="2:24" x14ac:dyDescent="0.3">
      <c r="B55977" s="73"/>
      <c r="D55977" s="73"/>
      <c r="P55977" s="73"/>
      <c r="T55977" s="73"/>
      <c r="U55977" s="73"/>
      <c r="V55977" s="73"/>
      <c r="X55977" s="12"/>
    </row>
    <row r="55978" spans="2:24" x14ac:dyDescent="0.3">
      <c r="B55978" s="73"/>
      <c r="D55978" s="73"/>
      <c r="P55978" s="73"/>
      <c r="T55978" s="73"/>
      <c r="U55978" s="73"/>
      <c r="V55978" s="73"/>
      <c r="X55978" s="12"/>
    </row>
    <row r="55979" spans="2:24" x14ac:dyDescent="0.3">
      <c r="B55979" s="73"/>
      <c r="D55979" s="73"/>
      <c r="P55979" s="73"/>
      <c r="T55979" s="73"/>
      <c r="U55979" s="73"/>
      <c r="V55979" s="73"/>
      <c r="X55979" s="12"/>
    </row>
    <row r="55980" spans="2:24" x14ac:dyDescent="0.3">
      <c r="B55980" s="73"/>
      <c r="D55980" s="73"/>
      <c r="P55980" s="73"/>
      <c r="T55980" s="73"/>
      <c r="U55980" s="73"/>
      <c r="V55980" s="73"/>
      <c r="X55980" s="12"/>
    </row>
    <row r="55981" spans="2:24" x14ac:dyDescent="0.3">
      <c r="B55981" s="73"/>
      <c r="D55981" s="73"/>
      <c r="P55981" s="73"/>
      <c r="T55981" s="73"/>
      <c r="U55981" s="73"/>
      <c r="V55981" s="73"/>
      <c r="X55981" s="12"/>
    </row>
    <row r="55982" spans="2:24" x14ac:dyDescent="0.3">
      <c r="B55982" s="73"/>
      <c r="D55982" s="73"/>
      <c r="P55982" s="73"/>
      <c r="T55982" s="73"/>
      <c r="U55982" s="73"/>
      <c r="V55982" s="73"/>
      <c r="X55982" s="12"/>
    </row>
    <row r="55983" spans="2:24" x14ac:dyDescent="0.3">
      <c r="B55983" s="73"/>
      <c r="D55983" s="73"/>
      <c r="P55983" s="73"/>
      <c r="T55983" s="73"/>
      <c r="U55983" s="73"/>
      <c r="V55983" s="73"/>
      <c r="X55983" s="12"/>
    </row>
    <row r="55984" spans="2:24" x14ac:dyDescent="0.3">
      <c r="B55984" s="73"/>
      <c r="D55984" s="73"/>
      <c r="P55984" s="73"/>
      <c r="T55984" s="73"/>
      <c r="U55984" s="73"/>
      <c r="V55984" s="73"/>
      <c r="X55984" s="12"/>
    </row>
    <row r="55985" spans="2:24" x14ac:dyDescent="0.3">
      <c r="B55985" s="73"/>
      <c r="D55985" s="73"/>
      <c r="P55985" s="73"/>
      <c r="T55985" s="73"/>
      <c r="U55985" s="73"/>
      <c r="V55985" s="73"/>
      <c r="X55985" s="12"/>
    </row>
    <row r="55986" spans="2:24" x14ac:dyDescent="0.3">
      <c r="B55986" s="73"/>
      <c r="D55986" s="73"/>
      <c r="P55986" s="73"/>
      <c r="T55986" s="73"/>
      <c r="U55986" s="73"/>
      <c r="V55986" s="73"/>
      <c r="X55986" s="12"/>
    </row>
    <row r="55987" spans="2:24" x14ac:dyDescent="0.3">
      <c r="B55987" s="73"/>
      <c r="D55987" s="73"/>
      <c r="P55987" s="73"/>
      <c r="T55987" s="73"/>
      <c r="U55987" s="73"/>
      <c r="V55987" s="73"/>
      <c r="X55987" s="12"/>
    </row>
    <row r="55988" spans="2:24" x14ac:dyDescent="0.3">
      <c r="B55988" s="73"/>
      <c r="D55988" s="73"/>
      <c r="P55988" s="73"/>
      <c r="T55988" s="73"/>
      <c r="U55988" s="73"/>
      <c r="V55988" s="73"/>
      <c r="X55988" s="12"/>
    </row>
    <row r="55989" spans="2:24" x14ac:dyDescent="0.3">
      <c r="B55989" s="73"/>
      <c r="D55989" s="73"/>
      <c r="P55989" s="73"/>
      <c r="T55989" s="73"/>
      <c r="U55989" s="73"/>
      <c r="V55989" s="73"/>
      <c r="X55989" s="12"/>
    </row>
    <row r="55990" spans="2:24" x14ac:dyDescent="0.3">
      <c r="B55990" s="73"/>
      <c r="D55990" s="73"/>
      <c r="P55990" s="73"/>
      <c r="T55990" s="73"/>
      <c r="U55990" s="73"/>
      <c r="V55990" s="73"/>
      <c r="X55990" s="12"/>
    </row>
    <row r="55991" spans="2:24" x14ac:dyDescent="0.3">
      <c r="B55991" s="73"/>
      <c r="D55991" s="73"/>
      <c r="P55991" s="73"/>
      <c r="T55991" s="73"/>
      <c r="U55991" s="73"/>
      <c r="V55991" s="73"/>
      <c r="X55991" s="12"/>
    </row>
    <row r="55992" spans="2:24" x14ac:dyDescent="0.3">
      <c r="B55992" s="73"/>
      <c r="D55992" s="73"/>
      <c r="P55992" s="73"/>
      <c r="T55992" s="73"/>
      <c r="U55992" s="73"/>
      <c r="V55992" s="73"/>
      <c r="X55992" s="12"/>
    </row>
    <row r="55993" spans="2:24" x14ac:dyDescent="0.3">
      <c r="B55993" s="73"/>
      <c r="D55993" s="73"/>
      <c r="P55993" s="73"/>
      <c r="T55993" s="73"/>
      <c r="U55993" s="73"/>
      <c r="V55993" s="73"/>
      <c r="X55993" s="12"/>
    </row>
    <row r="55994" spans="2:24" x14ac:dyDescent="0.3">
      <c r="B55994" s="73"/>
      <c r="D55994" s="73"/>
      <c r="P55994" s="73"/>
      <c r="T55994" s="73"/>
      <c r="U55994" s="73"/>
      <c r="V55994" s="73"/>
      <c r="X55994" s="12"/>
    </row>
    <row r="55995" spans="2:24" x14ac:dyDescent="0.3">
      <c r="B55995" s="73"/>
      <c r="D55995" s="73"/>
      <c r="P55995" s="73"/>
      <c r="T55995" s="73"/>
      <c r="U55995" s="73"/>
      <c r="V55995" s="73"/>
      <c r="X55995" s="12"/>
    </row>
    <row r="55996" spans="2:24" x14ac:dyDescent="0.3">
      <c r="B55996" s="73"/>
      <c r="D55996" s="73"/>
      <c r="P55996" s="73"/>
      <c r="T55996" s="73"/>
      <c r="U55996" s="73"/>
      <c r="V55996" s="73"/>
      <c r="X55996" s="12"/>
    </row>
    <row r="55997" spans="2:24" x14ac:dyDescent="0.3">
      <c r="B55997" s="73"/>
      <c r="D55997" s="73"/>
      <c r="P55997" s="73"/>
      <c r="T55997" s="73"/>
      <c r="U55997" s="73"/>
      <c r="V55997" s="73"/>
      <c r="X55997" s="12"/>
    </row>
    <row r="55998" spans="2:24" x14ac:dyDescent="0.3">
      <c r="B55998" s="73"/>
      <c r="D55998" s="73"/>
      <c r="P55998" s="73"/>
      <c r="T55998" s="73"/>
      <c r="U55998" s="73"/>
      <c r="V55998" s="73"/>
      <c r="X55998" s="12"/>
    </row>
    <row r="55999" spans="2:24" x14ac:dyDescent="0.3">
      <c r="B55999" s="73"/>
      <c r="D55999" s="73"/>
      <c r="P55999" s="73"/>
      <c r="T55999" s="73"/>
      <c r="U55999" s="73"/>
      <c r="V55999" s="73"/>
      <c r="X55999" s="12"/>
    </row>
    <row r="56000" spans="2:24" x14ac:dyDescent="0.3">
      <c r="B56000" s="73"/>
      <c r="D56000" s="73"/>
      <c r="P56000" s="73"/>
      <c r="T56000" s="73"/>
      <c r="U56000" s="73"/>
      <c r="V56000" s="73"/>
      <c r="X56000" s="12"/>
    </row>
    <row r="56001" spans="2:24" x14ac:dyDescent="0.3">
      <c r="B56001" s="73"/>
      <c r="D56001" s="73"/>
      <c r="P56001" s="73"/>
      <c r="T56001" s="73"/>
      <c r="U56001" s="73"/>
      <c r="V56001" s="73"/>
      <c r="X56001" s="12"/>
    </row>
    <row r="56002" spans="2:24" x14ac:dyDescent="0.3">
      <c r="B56002" s="73"/>
      <c r="D56002" s="73"/>
      <c r="P56002" s="73"/>
      <c r="T56002" s="73"/>
      <c r="U56002" s="73"/>
      <c r="V56002" s="73"/>
      <c r="X56002" s="12"/>
    </row>
    <row r="56003" spans="2:24" x14ac:dyDescent="0.3">
      <c r="B56003" s="73"/>
      <c r="D56003" s="73"/>
      <c r="P56003" s="73"/>
      <c r="T56003" s="73"/>
      <c r="U56003" s="73"/>
      <c r="V56003" s="73"/>
      <c r="X56003" s="12"/>
    </row>
    <row r="56004" spans="2:24" x14ac:dyDescent="0.3">
      <c r="B56004" s="73"/>
      <c r="D56004" s="73"/>
      <c r="P56004" s="73"/>
      <c r="T56004" s="73"/>
      <c r="U56004" s="73"/>
      <c r="V56004" s="73"/>
      <c r="X56004" s="12"/>
    </row>
    <row r="56005" spans="2:24" x14ac:dyDescent="0.3">
      <c r="B56005" s="73"/>
      <c r="D56005" s="73"/>
      <c r="P56005" s="73"/>
      <c r="T56005" s="73"/>
      <c r="U56005" s="73"/>
      <c r="V56005" s="73"/>
      <c r="X56005" s="12"/>
    </row>
    <row r="56006" spans="2:24" x14ac:dyDescent="0.3">
      <c r="B56006" s="73"/>
      <c r="D56006" s="73"/>
      <c r="P56006" s="73"/>
      <c r="T56006" s="73"/>
      <c r="U56006" s="73"/>
      <c r="V56006" s="73"/>
      <c r="X56006" s="12"/>
    </row>
    <row r="56007" spans="2:24" x14ac:dyDescent="0.3">
      <c r="B56007" s="73"/>
      <c r="D56007" s="73"/>
      <c r="P56007" s="73"/>
      <c r="T56007" s="73"/>
      <c r="U56007" s="73"/>
      <c r="V56007" s="73"/>
      <c r="X56007" s="12"/>
    </row>
    <row r="56008" spans="2:24" x14ac:dyDescent="0.3">
      <c r="B56008" s="73"/>
      <c r="D56008" s="73"/>
      <c r="P56008" s="73"/>
      <c r="T56008" s="73"/>
      <c r="U56008" s="73"/>
      <c r="V56008" s="73"/>
      <c r="X56008" s="12"/>
    </row>
    <row r="56009" spans="2:24" x14ac:dyDescent="0.3">
      <c r="B56009" s="73"/>
      <c r="D56009" s="73"/>
      <c r="P56009" s="73"/>
      <c r="T56009" s="73"/>
      <c r="U56009" s="73"/>
      <c r="V56009" s="73"/>
      <c r="X56009" s="12"/>
    </row>
    <row r="56010" spans="2:24" x14ac:dyDescent="0.3">
      <c r="B56010" s="73"/>
      <c r="D56010" s="73"/>
      <c r="P56010" s="73"/>
      <c r="T56010" s="73"/>
      <c r="U56010" s="73"/>
      <c r="V56010" s="73"/>
      <c r="X56010" s="12"/>
    </row>
    <row r="56011" spans="2:24" x14ac:dyDescent="0.3">
      <c r="B56011" s="73"/>
      <c r="D56011" s="73"/>
      <c r="P56011" s="73"/>
      <c r="T56011" s="73"/>
      <c r="U56011" s="73"/>
      <c r="V56011" s="73"/>
      <c r="X56011" s="12"/>
    </row>
    <row r="56012" spans="2:24" x14ac:dyDescent="0.3">
      <c r="B56012" s="73"/>
      <c r="D56012" s="73"/>
      <c r="P56012" s="73"/>
      <c r="T56012" s="73"/>
      <c r="U56012" s="73"/>
      <c r="V56012" s="73"/>
      <c r="X56012" s="12"/>
    </row>
    <row r="56013" spans="2:24" x14ac:dyDescent="0.3">
      <c r="B56013" s="73"/>
      <c r="D56013" s="73"/>
      <c r="P56013" s="73"/>
      <c r="T56013" s="73"/>
      <c r="U56013" s="73"/>
      <c r="V56013" s="73"/>
      <c r="X56013" s="12"/>
    </row>
    <row r="56014" spans="2:24" x14ac:dyDescent="0.3">
      <c r="B56014" s="73"/>
      <c r="D56014" s="73"/>
      <c r="P56014" s="73"/>
      <c r="T56014" s="73"/>
      <c r="U56014" s="73"/>
      <c r="V56014" s="73"/>
      <c r="X56014" s="12"/>
    </row>
    <row r="56015" spans="2:24" x14ac:dyDescent="0.3">
      <c r="B56015" s="73"/>
      <c r="D56015" s="73"/>
      <c r="P56015" s="73"/>
      <c r="T56015" s="73"/>
      <c r="U56015" s="73"/>
      <c r="V56015" s="73"/>
      <c r="X56015" s="12"/>
    </row>
    <row r="56016" spans="2:24" x14ac:dyDescent="0.3">
      <c r="B56016" s="73"/>
      <c r="D56016" s="73"/>
      <c r="P56016" s="73"/>
      <c r="T56016" s="73"/>
      <c r="U56016" s="73"/>
      <c r="V56016" s="73"/>
      <c r="X56016" s="12"/>
    </row>
    <row r="56017" spans="2:24" x14ac:dyDescent="0.3">
      <c r="B56017" s="73"/>
      <c r="D56017" s="73"/>
      <c r="P56017" s="73"/>
      <c r="T56017" s="73"/>
      <c r="U56017" s="73"/>
      <c r="V56017" s="73"/>
      <c r="X56017" s="12"/>
    </row>
    <row r="56018" spans="2:24" x14ac:dyDescent="0.3">
      <c r="B56018" s="73"/>
      <c r="D56018" s="73"/>
      <c r="P56018" s="73"/>
      <c r="T56018" s="73"/>
      <c r="U56018" s="73"/>
      <c r="V56018" s="73"/>
      <c r="X56018" s="12"/>
    </row>
    <row r="56019" spans="2:24" x14ac:dyDescent="0.3">
      <c r="B56019" s="73"/>
      <c r="D56019" s="73"/>
      <c r="P56019" s="73"/>
      <c r="T56019" s="73"/>
      <c r="U56019" s="73"/>
      <c r="V56019" s="73"/>
      <c r="X56019" s="12"/>
    </row>
    <row r="56020" spans="2:24" x14ac:dyDescent="0.3">
      <c r="B56020" s="73"/>
      <c r="D56020" s="73"/>
      <c r="P56020" s="73"/>
      <c r="T56020" s="73"/>
      <c r="U56020" s="73"/>
      <c r="V56020" s="73"/>
      <c r="X56020" s="12"/>
    </row>
    <row r="56021" spans="2:24" x14ac:dyDescent="0.3">
      <c r="B56021" s="73"/>
      <c r="D56021" s="73"/>
      <c r="P56021" s="73"/>
      <c r="T56021" s="73"/>
      <c r="U56021" s="73"/>
      <c r="V56021" s="73"/>
      <c r="X56021" s="12"/>
    </row>
    <row r="56022" spans="2:24" x14ac:dyDescent="0.3">
      <c r="B56022" s="73"/>
      <c r="D56022" s="73"/>
      <c r="P56022" s="73"/>
      <c r="T56022" s="73"/>
      <c r="U56022" s="73"/>
      <c r="V56022" s="73"/>
      <c r="X56022" s="12"/>
    </row>
    <row r="56023" spans="2:24" x14ac:dyDescent="0.3">
      <c r="B56023" s="73"/>
      <c r="D56023" s="73"/>
      <c r="P56023" s="73"/>
      <c r="T56023" s="73"/>
      <c r="U56023" s="73"/>
      <c r="V56023" s="73"/>
      <c r="X56023" s="12"/>
    </row>
    <row r="56024" spans="2:24" x14ac:dyDescent="0.3">
      <c r="B56024" s="73"/>
      <c r="D56024" s="73"/>
      <c r="P56024" s="73"/>
      <c r="T56024" s="73"/>
      <c r="U56024" s="73"/>
      <c r="V56024" s="73"/>
      <c r="X56024" s="12"/>
    </row>
    <row r="56025" spans="2:24" x14ac:dyDescent="0.3">
      <c r="B56025" s="73"/>
      <c r="D56025" s="73"/>
      <c r="P56025" s="73"/>
      <c r="T56025" s="73"/>
      <c r="U56025" s="73"/>
      <c r="V56025" s="73"/>
      <c r="X56025" s="12"/>
    </row>
    <row r="56026" spans="2:24" x14ac:dyDescent="0.3">
      <c r="B56026" s="73"/>
      <c r="D56026" s="73"/>
      <c r="P56026" s="73"/>
      <c r="T56026" s="73"/>
      <c r="U56026" s="73"/>
      <c r="V56026" s="73"/>
      <c r="X56026" s="12"/>
    </row>
    <row r="56027" spans="2:24" x14ac:dyDescent="0.3">
      <c r="B56027" s="73"/>
      <c r="D56027" s="73"/>
      <c r="P56027" s="73"/>
      <c r="T56027" s="73"/>
      <c r="U56027" s="73"/>
      <c r="V56027" s="73"/>
      <c r="X56027" s="12"/>
    </row>
    <row r="56028" spans="2:24" x14ac:dyDescent="0.3">
      <c r="B56028" s="73"/>
      <c r="D56028" s="73"/>
      <c r="P56028" s="73"/>
      <c r="T56028" s="73"/>
      <c r="U56028" s="73"/>
      <c r="V56028" s="73"/>
      <c r="X56028" s="12"/>
    </row>
    <row r="56029" spans="2:24" x14ac:dyDescent="0.3">
      <c r="B56029" s="73"/>
      <c r="D56029" s="73"/>
      <c r="P56029" s="73"/>
      <c r="T56029" s="73"/>
      <c r="U56029" s="73"/>
      <c r="V56029" s="73"/>
      <c r="X56029" s="12"/>
    </row>
    <row r="56030" spans="2:24" x14ac:dyDescent="0.3">
      <c r="B56030" s="73"/>
      <c r="D56030" s="73"/>
      <c r="P56030" s="73"/>
      <c r="T56030" s="73"/>
      <c r="U56030" s="73"/>
      <c r="V56030" s="73"/>
      <c r="X56030" s="12"/>
    </row>
    <row r="56031" spans="2:24" x14ac:dyDescent="0.3">
      <c r="B56031" s="73"/>
      <c r="D56031" s="73"/>
      <c r="P56031" s="73"/>
      <c r="T56031" s="73"/>
      <c r="U56031" s="73"/>
      <c r="V56031" s="73"/>
      <c r="X56031" s="12"/>
    </row>
    <row r="56032" spans="2:24" x14ac:dyDescent="0.3">
      <c r="B56032" s="73"/>
      <c r="D56032" s="73"/>
      <c r="P56032" s="73"/>
      <c r="T56032" s="73"/>
      <c r="U56032" s="73"/>
      <c r="V56032" s="73"/>
      <c r="X56032" s="12"/>
    </row>
    <row r="56033" spans="2:24" x14ac:dyDescent="0.3">
      <c r="B56033" s="73"/>
      <c r="D56033" s="73"/>
      <c r="P56033" s="73"/>
      <c r="T56033" s="73"/>
      <c r="U56033" s="73"/>
      <c r="V56033" s="73"/>
      <c r="X56033" s="12"/>
    </row>
    <row r="56034" spans="2:24" x14ac:dyDescent="0.3">
      <c r="B56034" s="73"/>
      <c r="D56034" s="73"/>
      <c r="P56034" s="73"/>
      <c r="T56034" s="73"/>
      <c r="U56034" s="73"/>
      <c r="V56034" s="73"/>
      <c r="X56034" s="12"/>
    </row>
    <row r="56035" spans="2:24" x14ac:dyDescent="0.3">
      <c r="B56035" s="73"/>
      <c r="D56035" s="73"/>
      <c r="P56035" s="73"/>
      <c r="T56035" s="73"/>
      <c r="U56035" s="73"/>
      <c r="V56035" s="73"/>
      <c r="X56035" s="12"/>
    </row>
    <row r="56036" spans="2:24" x14ac:dyDescent="0.3">
      <c r="B56036" s="73"/>
      <c r="D56036" s="73"/>
      <c r="P56036" s="73"/>
      <c r="T56036" s="73"/>
      <c r="U56036" s="73"/>
      <c r="V56036" s="73"/>
      <c r="X56036" s="12"/>
    </row>
    <row r="56037" spans="2:24" x14ac:dyDescent="0.3">
      <c r="B56037" s="73"/>
      <c r="D56037" s="73"/>
      <c r="P56037" s="73"/>
      <c r="T56037" s="73"/>
      <c r="U56037" s="73"/>
      <c r="V56037" s="73"/>
      <c r="X56037" s="12"/>
    </row>
    <row r="56038" spans="2:24" x14ac:dyDescent="0.3">
      <c r="B56038" s="73"/>
      <c r="D56038" s="73"/>
      <c r="P56038" s="73"/>
      <c r="T56038" s="73"/>
      <c r="U56038" s="73"/>
      <c r="V56038" s="73"/>
      <c r="X56038" s="12"/>
    </row>
    <row r="56039" spans="2:24" x14ac:dyDescent="0.3">
      <c r="B56039" s="73"/>
      <c r="D56039" s="73"/>
      <c r="P56039" s="73"/>
      <c r="T56039" s="73"/>
      <c r="U56039" s="73"/>
      <c r="V56039" s="73"/>
      <c r="X56039" s="12"/>
    </row>
    <row r="56040" spans="2:24" x14ac:dyDescent="0.3">
      <c r="B56040" s="73"/>
      <c r="D56040" s="73"/>
      <c r="P56040" s="73"/>
      <c r="T56040" s="73"/>
      <c r="U56040" s="73"/>
      <c r="V56040" s="73"/>
      <c r="X56040" s="12"/>
    </row>
    <row r="56041" spans="2:24" x14ac:dyDescent="0.3">
      <c r="B56041" s="73"/>
      <c r="D56041" s="73"/>
      <c r="P56041" s="73"/>
      <c r="T56041" s="73"/>
      <c r="U56041" s="73"/>
      <c r="V56041" s="73"/>
      <c r="X56041" s="12"/>
    </row>
    <row r="56042" spans="2:24" x14ac:dyDescent="0.3">
      <c r="B56042" s="73"/>
      <c r="D56042" s="73"/>
      <c r="P56042" s="73"/>
      <c r="T56042" s="73"/>
      <c r="U56042" s="73"/>
      <c r="V56042" s="73"/>
      <c r="X56042" s="12"/>
    </row>
    <row r="56043" spans="2:24" x14ac:dyDescent="0.3">
      <c r="B56043" s="73"/>
      <c r="D56043" s="73"/>
      <c r="P56043" s="73"/>
      <c r="T56043" s="73"/>
      <c r="U56043" s="73"/>
      <c r="V56043" s="73"/>
      <c r="X56043" s="12"/>
    </row>
    <row r="56044" spans="2:24" x14ac:dyDescent="0.3">
      <c r="B56044" s="73"/>
      <c r="D56044" s="73"/>
      <c r="P56044" s="73"/>
      <c r="T56044" s="73"/>
      <c r="U56044" s="73"/>
      <c r="V56044" s="73"/>
      <c r="X56044" s="12"/>
    </row>
    <row r="56045" spans="2:24" x14ac:dyDescent="0.3">
      <c r="B56045" s="73"/>
      <c r="D56045" s="73"/>
      <c r="P56045" s="73"/>
      <c r="T56045" s="73"/>
      <c r="U56045" s="73"/>
      <c r="V56045" s="73"/>
      <c r="X56045" s="12"/>
    </row>
    <row r="56046" spans="2:24" x14ac:dyDescent="0.3">
      <c r="B56046" s="73"/>
      <c r="D56046" s="73"/>
      <c r="P56046" s="73"/>
      <c r="T56046" s="73"/>
      <c r="U56046" s="73"/>
      <c r="V56046" s="73"/>
      <c r="X56046" s="12"/>
    </row>
    <row r="56047" spans="2:24" x14ac:dyDescent="0.3">
      <c r="B56047" s="73"/>
      <c r="D56047" s="73"/>
      <c r="P56047" s="73"/>
      <c r="T56047" s="73"/>
      <c r="U56047" s="73"/>
      <c r="V56047" s="73"/>
      <c r="X56047" s="12"/>
    </row>
    <row r="56048" spans="2:24" x14ac:dyDescent="0.3">
      <c r="B56048" s="73"/>
      <c r="D56048" s="73"/>
      <c r="P56048" s="73"/>
      <c r="T56048" s="73"/>
      <c r="U56048" s="73"/>
      <c r="V56048" s="73"/>
      <c r="X56048" s="12"/>
    </row>
    <row r="56049" spans="2:24" x14ac:dyDescent="0.3">
      <c r="B56049" s="73"/>
      <c r="D56049" s="73"/>
      <c r="P56049" s="73"/>
      <c r="T56049" s="73"/>
      <c r="U56049" s="73"/>
      <c r="V56049" s="73"/>
      <c r="X56049" s="12"/>
    </row>
    <row r="56050" spans="2:24" x14ac:dyDescent="0.3">
      <c r="B56050" s="73"/>
      <c r="D56050" s="73"/>
      <c r="P56050" s="73"/>
      <c r="T56050" s="73"/>
      <c r="U56050" s="73"/>
      <c r="V56050" s="73"/>
      <c r="X56050" s="12"/>
    </row>
    <row r="56051" spans="2:24" x14ac:dyDescent="0.3">
      <c r="B56051" s="73"/>
      <c r="D56051" s="73"/>
      <c r="P56051" s="73"/>
      <c r="T56051" s="73"/>
      <c r="U56051" s="73"/>
      <c r="V56051" s="73"/>
      <c r="X56051" s="12"/>
    </row>
    <row r="56052" spans="2:24" x14ac:dyDescent="0.3">
      <c r="B56052" s="73"/>
      <c r="D56052" s="73"/>
      <c r="P56052" s="73"/>
      <c r="T56052" s="73"/>
      <c r="U56052" s="73"/>
      <c r="V56052" s="73"/>
      <c r="X56052" s="12"/>
    </row>
    <row r="56053" spans="2:24" x14ac:dyDescent="0.3">
      <c r="B56053" s="73"/>
      <c r="D56053" s="73"/>
      <c r="P56053" s="73"/>
      <c r="T56053" s="73"/>
      <c r="U56053" s="73"/>
      <c r="V56053" s="73"/>
      <c r="X56053" s="12"/>
    </row>
    <row r="56054" spans="2:24" x14ac:dyDescent="0.3">
      <c r="B56054" s="73"/>
      <c r="D56054" s="73"/>
      <c r="P56054" s="73"/>
      <c r="T56054" s="73"/>
      <c r="U56054" s="73"/>
      <c r="V56054" s="73"/>
      <c r="X56054" s="12"/>
    </row>
    <row r="56055" spans="2:24" x14ac:dyDescent="0.3">
      <c r="B56055" s="73"/>
      <c r="D56055" s="73"/>
      <c r="P56055" s="73"/>
      <c r="T56055" s="73"/>
      <c r="U56055" s="73"/>
      <c r="V56055" s="73"/>
      <c r="X56055" s="12"/>
    </row>
    <row r="56056" spans="2:24" x14ac:dyDescent="0.3">
      <c r="B56056" s="73"/>
      <c r="D56056" s="73"/>
      <c r="P56056" s="73"/>
      <c r="T56056" s="73"/>
      <c r="U56056" s="73"/>
      <c r="V56056" s="73"/>
      <c r="X56056" s="12"/>
    </row>
    <row r="56057" spans="2:24" x14ac:dyDescent="0.3">
      <c r="B56057" s="73"/>
      <c r="D56057" s="73"/>
      <c r="P56057" s="73"/>
      <c r="T56057" s="73"/>
      <c r="U56057" s="73"/>
      <c r="V56057" s="73"/>
      <c r="X56057" s="12"/>
    </row>
    <row r="56058" spans="2:24" x14ac:dyDescent="0.3">
      <c r="B56058" s="73"/>
      <c r="D56058" s="73"/>
      <c r="P56058" s="73"/>
      <c r="T56058" s="73"/>
      <c r="U56058" s="73"/>
      <c r="V56058" s="73"/>
      <c r="X56058" s="12"/>
    </row>
    <row r="56059" spans="2:24" x14ac:dyDescent="0.3">
      <c r="B56059" s="73"/>
      <c r="D56059" s="73"/>
      <c r="P56059" s="73"/>
      <c r="T56059" s="73"/>
      <c r="U56059" s="73"/>
      <c r="V56059" s="73"/>
      <c r="X56059" s="12"/>
    </row>
    <row r="56060" spans="2:24" x14ac:dyDescent="0.3">
      <c r="B56060" s="73"/>
      <c r="D56060" s="73"/>
      <c r="P56060" s="73"/>
      <c r="T56060" s="73"/>
      <c r="U56060" s="73"/>
      <c r="V56060" s="73"/>
      <c r="X56060" s="12"/>
    </row>
    <row r="56061" spans="2:24" x14ac:dyDescent="0.3">
      <c r="B56061" s="73"/>
      <c r="D56061" s="73"/>
      <c r="P56061" s="73"/>
      <c r="T56061" s="73"/>
      <c r="U56061" s="73"/>
      <c r="V56061" s="73"/>
      <c r="X56061" s="12"/>
    </row>
    <row r="56062" spans="2:24" x14ac:dyDescent="0.3">
      <c r="B56062" s="73"/>
      <c r="D56062" s="73"/>
      <c r="P56062" s="73"/>
      <c r="T56062" s="73"/>
      <c r="U56062" s="73"/>
      <c r="V56062" s="73"/>
      <c r="X56062" s="12"/>
    </row>
    <row r="56063" spans="2:24" x14ac:dyDescent="0.3">
      <c r="B56063" s="73"/>
      <c r="D56063" s="73"/>
      <c r="P56063" s="73"/>
      <c r="T56063" s="73"/>
      <c r="U56063" s="73"/>
      <c r="V56063" s="73"/>
      <c r="X56063" s="12"/>
    </row>
    <row r="56064" spans="2:24" x14ac:dyDescent="0.3">
      <c r="B56064" s="73"/>
      <c r="D56064" s="73"/>
      <c r="P56064" s="73"/>
      <c r="T56064" s="73"/>
      <c r="U56064" s="73"/>
      <c r="V56064" s="73"/>
      <c r="X56064" s="12"/>
    </row>
    <row r="56065" spans="2:24" x14ac:dyDescent="0.3">
      <c r="B56065" s="73"/>
      <c r="D56065" s="73"/>
      <c r="P56065" s="73"/>
      <c r="T56065" s="73"/>
      <c r="U56065" s="73"/>
      <c r="V56065" s="73"/>
      <c r="X56065" s="12"/>
    </row>
    <row r="56066" spans="2:24" x14ac:dyDescent="0.3">
      <c r="B56066" s="73"/>
      <c r="D56066" s="73"/>
      <c r="P56066" s="73"/>
      <c r="T56066" s="73"/>
      <c r="U56066" s="73"/>
      <c r="V56066" s="73"/>
      <c r="X56066" s="12"/>
    </row>
    <row r="56067" spans="2:24" x14ac:dyDescent="0.3">
      <c r="B56067" s="73"/>
      <c r="D56067" s="73"/>
      <c r="P56067" s="73"/>
      <c r="T56067" s="73"/>
      <c r="U56067" s="73"/>
      <c r="V56067" s="73"/>
      <c r="X56067" s="12"/>
    </row>
    <row r="56068" spans="2:24" x14ac:dyDescent="0.3">
      <c r="B56068" s="73"/>
      <c r="D56068" s="73"/>
      <c r="P56068" s="73"/>
      <c r="T56068" s="73"/>
      <c r="U56068" s="73"/>
      <c r="V56068" s="73"/>
      <c r="X56068" s="12"/>
    </row>
    <row r="56069" spans="2:24" x14ac:dyDescent="0.3">
      <c r="B56069" s="73"/>
      <c r="D56069" s="73"/>
      <c r="P56069" s="73"/>
      <c r="T56069" s="73"/>
      <c r="U56069" s="73"/>
      <c r="V56069" s="73"/>
      <c r="X56069" s="12"/>
    </row>
    <row r="56070" spans="2:24" x14ac:dyDescent="0.3">
      <c r="B56070" s="73"/>
      <c r="D56070" s="73"/>
      <c r="P56070" s="73"/>
      <c r="T56070" s="73"/>
      <c r="U56070" s="73"/>
      <c r="V56070" s="73"/>
      <c r="X56070" s="12"/>
    </row>
    <row r="56071" spans="2:24" x14ac:dyDescent="0.3">
      <c r="B56071" s="73"/>
      <c r="D56071" s="73"/>
      <c r="P56071" s="73"/>
      <c r="T56071" s="73"/>
      <c r="U56071" s="73"/>
      <c r="V56071" s="73"/>
      <c r="X56071" s="12"/>
    </row>
    <row r="56072" spans="2:24" x14ac:dyDescent="0.3">
      <c r="B56072" s="73"/>
      <c r="D56072" s="73"/>
      <c r="P56072" s="73"/>
      <c r="T56072" s="73"/>
      <c r="U56072" s="73"/>
      <c r="V56072" s="73"/>
      <c r="X56072" s="12"/>
    </row>
    <row r="56073" spans="2:24" x14ac:dyDescent="0.3">
      <c r="B56073" s="73"/>
      <c r="D56073" s="73"/>
      <c r="P56073" s="73"/>
      <c r="T56073" s="73"/>
      <c r="U56073" s="73"/>
      <c r="V56073" s="73"/>
      <c r="X56073" s="12"/>
    </row>
    <row r="56074" spans="2:24" x14ac:dyDescent="0.3">
      <c r="B56074" s="73"/>
      <c r="D56074" s="73"/>
      <c r="P56074" s="73"/>
      <c r="T56074" s="73"/>
      <c r="U56074" s="73"/>
      <c r="V56074" s="73"/>
      <c r="X56074" s="12"/>
    </row>
    <row r="56075" spans="2:24" x14ac:dyDescent="0.3">
      <c r="B56075" s="73"/>
      <c r="D56075" s="73"/>
      <c r="P56075" s="73"/>
      <c r="T56075" s="73"/>
      <c r="U56075" s="73"/>
      <c r="V56075" s="73"/>
      <c r="X56075" s="12"/>
    </row>
    <row r="56076" spans="2:24" x14ac:dyDescent="0.3">
      <c r="B56076" s="73"/>
      <c r="D56076" s="73"/>
      <c r="P56076" s="73"/>
      <c r="T56076" s="73"/>
      <c r="U56076" s="73"/>
      <c r="V56076" s="73"/>
      <c r="X56076" s="12"/>
    </row>
    <row r="56077" spans="2:24" x14ac:dyDescent="0.3">
      <c r="B56077" s="73"/>
      <c r="D56077" s="73"/>
      <c r="P56077" s="73"/>
      <c r="T56077" s="73"/>
      <c r="U56077" s="73"/>
      <c r="V56077" s="73"/>
      <c r="X56077" s="12"/>
    </row>
    <row r="56078" spans="2:24" x14ac:dyDescent="0.3">
      <c r="B56078" s="73"/>
      <c r="D56078" s="73"/>
      <c r="P56078" s="73"/>
      <c r="T56078" s="73"/>
      <c r="U56078" s="73"/>
      <c r="V56078" s="73"/>
      <c r="X56078" s="12"/>
    </row>
    <row r="56079" spans="2:24" x14ac:dyDescent="0.3">
      <c r="B56079" s="73"/>
      <c r="D56079" s="73"/>
      <c r="P56079" s="73"/>
      <c r="T56079" s="73"/>
      <c r="U56079" s="73"/>
      <c r="V56079" s="73"/>
      <c r="X56079" s="12"/>
    </row>
    <row r="56080" spans="2:24" x14ac:dyDescent="0.3">
      <c r="B56080" s="73"/>
      <c r="D56080" s="73"/>
      <c r="P56080" s="73"/>
      <c r="T56080" s="73"/>
      <c r="U56080" s="73"/>
      <c r="V56080" s="73"/>
      <c r="X56080" s="12"/>
    </row>
    <row r="56081" spans="2:24" x14ac:dyDescent="0.3">
      <c r="B56081" s="73"/>
      <c r="D56081" s="73"/>
      <c r="P56081" s="73"/>
      <c r="T56081" s="73"/>
      <c r="U56081" s="73"/>
      <c r="V56081" s="73"/>
      <c r="X56081" s="12"/>
    </row>
    <row r="56082" spans="2:24" x14ac:dyDescent="0.3">
      <c r="B56082" s="73"/>
      <c r="D56082" s="73"/>
      <c r="P56082" s="73"/>
      <c r="T56082" s="73"/>
      <c r="U56082" s="73"/>
      <c r="V56082" s="73"/>
      <c r="X56082" s="12"/>
    </row>
    <row r="56083" spans="2:24" x14ac:dyDescent="0.3">
      <c r="B56083" s="73"/>
      <c r="D56083" s="73"/>
      <c r="P56083" s="73"/>
      <c r="T56083" s="73"/>
      <c r="U56083" s="73"/>
      <c r="V56083" s="73"/>
      <c r="X56083" s="12"/>
    </row>
    <row r="56084" spans="2:24" x14ac:dyDescent="0.3">
      <c r="B56084" s="73"/>
      <c r="D56084" s="73"/>
      <c r="P56084" s="73"/>
      <c r="T56084" s="73"/>
      <c r="U56084" s="73"/>
      <c r="V56084" s="73"/>
      <c r="X56084" s="12"/>
    </row>
    <row r="56085" spans="2:24" x14ac:dyDescent="0.3">
      <c r="B56085" s="73"/>
      <c r="D56085" s="73"/>
      <c r="P56085" s="73"/>
      <c r="T56085" s="73"/>
      <c r="U56085" s="73"/>
      <c r="V56085" s="73"/>
      <c r="X56085" s="12"/>
    </row>
    <row r="56086" spans="2:24" x14ac:dyDescent="0.3">
      <c r="B56086" s="73"/>
      <c r="D56086" s="73"/>
      <c r="P56086" s="73"/>
      <c r="T56086" s="73"/>
      <c r="U56086" s="73"/>
      <c r="V56086" s="73"/>
      <c r="X56086" s="12"/>
    </row>
    <row r="56087" spans="2:24" x14ac:dyDescent="0.3">
      <c r="B56087" s="73"/>
      <c r="D56087" s="73"/>
      <c r="P56087" s="73"/>
      <c r="T56087" s="73"/>
      <c r="U56087" s="73"/>
      <c r="V56087" s="73"/>
      <c r="X56087" s="12"/>
    </row>
    <row r="56088" spans="2:24" x14ac:dyDescent="0.3">
      <c r="B56088" s="73"/>
      <c r="D56088" s="73"/>
      <c r="P56088" s="73"/>
      <c r="T56088" s="73"/>
      <c r="U56088" s="73"/>
      <c r="V56088" s="73"/>
      <c r="X56088" s="12"/>
    </row>
    <row r="56089" spans="2:24" x14ac:dyDescent="0.3">
      <c r="B56089" s="73"/>
      <c r="D56089" s="73"/>
      <c r="P56089" s="73"/>
      <c r="T56089" s="73"/>
      <c r="U56089" s="73"/>
      <c r="V56089" s="73"/>
      <c r="X56089" s="12"/>
    </row>
    <row r="56090" spans="2:24" x14ac:dyDescent="0.3">
      <c r="B56090" s="73"/>
      <c r="D56090" s="73"/>
      <c r="P56090" s="73"/>
      <c r="T56090" s="73"/>
      <c r="U56090" s="73"/>
      <c r="V56090" s="73"/>
      <c r="X56090" s="12"/>
    </row>
    <row r="56091" spans="2:24" x14ac:dyDescent="0.3">
      <c r="B56091" s="73"/>
      <c r="D56091" s="73"/>
      <c r="P56091" s="73"/>
      <c r="T56091" s="73"/>
      <c r="U56091" s="73"/>
      <c r="V56091" s="73"/>
      <c r="X56091" s="12"/>
    </row>
    <row r="56092" spans="2:24" x14ac:dyDescent="0.3">
      <c r="B56092" s="73"/>
      <c r="D56092" s="73"/>
      <c r="P56092" s="73"/>
      <c r="T56092" s="73"/>
      <c r="U56092" s="73"/>
      <c r="V56092" s="73"/>
      <c r="X56092" s="12"/>
    </row>
    <row r="56093" spans="2:24" x14ac:dyDescent="0.3">
      <c r="B56093" s="73"/>
      <c r="D56093" s="73"/>
      <c r="P56093" s="73"/>
      <c r="T56093" s="73"/>
      <c r="U56093" s="73"/>
      <c r="V56093" s="73"/>
      <c r="X56093" s="12"/>
    </row>
    <row r="56094" spans="2:24" x14ac:dyDescent="0.3">
      <c r="B56094" s="73"/>
      <c r="D56094" s="73"/>
      <c r="P56094" s="73"/>
      <c r="T56094" s="73"/>
      <c r="U56094" s="73"/>
      <c r="V56094" s="73"/>
      <c r="X56094" s="12"/>
    </row>
    <row r="56095" spans="2:24" x14ac:dyDescent="0.3">
      <c r="B56095" s="73"/>
      <c r="D56095" s="73"/>
      <c r="P56095" s="73"/>
      <c r="T56095" s="73"/>
      <c r="U56095" s="73"/>
      <c r="V56095" s="73"/>
      <c r="X56095" s="12"/>
    </row>
    <row r="56096" spans="2:24" x14ac:dyDescent="0.3">
      <c r="B56096" s="73"/>
      <c r="D56096" s="73"/>
      <c r="P56096" s="73"/>
      <c r="T56096" s="73"/>
      <c r="U56096" s="73"/>
      <c r="V56096" s="73"/>
      <c r="X56096" s="12"/>
    </row>
    <row r="56097" spans="2:24" x14ac:dyDescent="0.3">
      <c r="B56097" s="73"/>
      <c r="D56097" s="73"/>
      <c r="P56097" s="73"/>
      <c r="T56097" s="73"/>
      <c r="U56097" s="73"/>
      <c r="V56097" s="73"/>
      <c r="X56097" s="12"/>
    </row>
    <row r="56098" spans="2:24" x14ac:dyDescent="0.3">
      <c r="B56098" s="73"/>
      <c r="D56098" s="73"/>
      <c r="P56098" s="73"/>
      <c r="T56098" s="73"/>
      <c r="U56098" s="73"/>
      <c r="V56098" s="73"/>
      <c r="X56098" s="12"/>
    </row>
    <row r="56099" spans="2:24" x14ac:dyDescent="0.3">
      <c r="B56099" s="73"/>
      <c r="D56099" s="73"/>
      <c r="P56099" s="73"/>
      <c r="T56099" s="73"/>
      <c r="U56099" s="73"/>
      <c r="V56099" s="73"/>
      <c r="X56099" s="12"/>
    </row>
    <row r="56100" spans="2:24" x14ac:dyDescent="0.3">
      <c r="B56100" s="73"/>
      <c r="D56100" s="73"/>
      <c r="P56100" s="73"/>
      <c r="T56100" s="73"/>
      <c r="U56100" s="73"/>
      <c r="V56100" s="73"/>
      <c r="X56100" s="12"/>
    </row>
    <row r="56101" spans="2:24" x14ac:dyDescent="0.3">
      <c r="B56101" s="73"/>
      <c r="D56101" s="73"/>
      <c r="P56101" s="73"/>
      <c r="T56101" s="73"/>
      <c r="U56101" s="73"/>
      <c r="V56101" s="73"/>
      <c r="X56101" s="12"/>
    </row>
    <row r="56102" spans="2:24" x14ac:dyDescent="0.3">
      <c r="B56102" s="73"/>
      <c r="D56102" s="73"/>
      <c r="P56102" s="73"/>
      <c r="T56102" s="73"/>
      <c r="U56102" s="73"/>
      <c r="V56102" s="73"/>
      <c r="X56102" s="12"/>
    </row>
    <row r="56103" spans="2:24" x14ac:dyDescent="0.3">
      <c r="B56103" s="73"/>
      <c r="D56103" s="73"/>
      <c r="P56103" s="73"/>
      <c r="T56103" s="73"/>
      <c r="U56103" s="73"/>
      <c r="V56103" s="73"/>
      <c r="X56103" s="12"/>
    </row>
    <row r="56104" spans="2:24" x14ac:dyDescent="0.3">
      <c r="B56104" s="73"/>
      <c r="D56104" s="73"/>
      <c r="P56104" s="73"/>
      <c r="T56104" s="73"/>
      <c r="U56104" s="73"/>
      <c r="V56104" s="73"/>
      <c r="X56104" s="12"/>
    </row>
    <row r="56105" spans="2:24" x14ac:dyDescent="0.3">
      <c r="B56105" s="73"/>
      <c r="D56105" s="73"/>
      <c r="P56105" s="73"/>
      <c r="T56105" s="73"/>
      <c r="U56105" s="73"/>
      <c r="V56105" s="73"/>
      <c r="X56105" s="12"/>
    </row>
    <row r="56106" spans="2:24" x14ac:dyDescent="0.3">
      <c r="B56106" s="73"/>
      <c r="D56106" s="73"/>
      <c r="P56106" s="73"/>
      <c r="T56106" s="73"/>
      <c r="U56106" s="73"/>
      <c r="V56106" s="73"/>
      <c r="X56106" s="12"/>
    </row>
    <row r="56107" spans="2:24" x14ac:dyDescent="0.3">
      <c r="B56107" s="73"/>
      <c r="D56107" s="73"/>
      <c r="P56107" s="73"/>
      <c r="T56107" s="73"/>
      <c r="U56107" s="73"/>
      <c r="V56107" s="73"/>
      <c r="X56107" s="12"/>
    </row>
    <row r="56108" spans="2:24" x14ac:dyDescent="0.3">
      <c r="B56108" s="73"/>
      <c r="D56108" s="73"/>
      <c r="P56108" s="73"/>
      <c r="T56108" s="73"/>
      <c r="U56108" s="73"/>
      <c r="V56108" s="73"/>
      <c r="X56108" s="12"/>
    </row>
    <row r="56109" spans="2:24" x14ac:dyDescent="0.3">
      <c r="B56109" s="73"/>
      <c r="D56109" s="73"/>
      <c r="P56109" s="73"/>
      <c r="T56109" s="73"/>
      <c r="U56109" s="73"/>
      <c r="V56109" s="73"/>
      <c r="X56109" s="12"/>
    </row>
    <row r="56110" spans="2:24" x14ac:dyDescent="0.3">
      <c r="B56110" s="73"/>
      <c r="D56110" s="73"/>
      <c r="P56110" s="73"/>
      <c r="T56110" s="73"/>
      <c r="U56110" s="73"/>
      <c r="V56110" s="73"/>
      <c r="X56110" s="12"/>
    </row>
    <row r="56111" spans="2:24" x14ac:dyDescent="0.3">
      <c r="B56111" s="73"/>
      <c r="D56111" s="73"/>
      <c r="P56111" s="73"/>
      <c r="T56111" s="73"/>
      <c r="U56111" s="73"/>
      <c r="V56111" s="73"/>
      <c r="X56111" s="12"/>
    </row>
    <row r="56112" spans="2:24" x14ac:dyDescent="0.3">
      <c r="B56112" s="73"/>
      <c r="D56112" s="73"/>
      <c r="P56112" s="73"/>
      <c r="T56112" s="73"/>
      <c r="U56112" s="73"/>
      <c r="V56112" s="73"/>
      <c r="X56112" s="12"/>
    </row>
    <row r="56113" spans="2:24" x14ac:dyDescent="0.3">
      <c r="B56113" s="73"/>
      <c r="D56113" s="73"/>
      <c r="P56113" s="73"/>
      <c r="T56113" s="73"/>
      <c r="U56113" s="73"/>
      <c r="V56113" s="73"/>
      <c r="X56113" s="12"/>
    </row>
    <row r="56114" spans="2:24" x14ac:dyDescent="0.3">
      <c r="B56114" s="73"/>
      <c r="D56114" s="73"/>
      <c r="P56114" s="73"/>
      <c r="T56114" s="73"/>
      <c r="U56114" s="73"/>
      <c r="V56114" s="73"/>
      <c r="X56114" s="12"/>
    </row>
    <row r="56115" spans="2:24" x14ac:dyDescent="0.3">
      <c r="B56115" s="73"/>
      <c r="D56115" s="73"/>
      <c r="P56115" s="73"/>
      <c r="T56115" s="73"/>
      <c r="U56115" s="73"/>
      <c r="V56115" s="73"/>
      <c r="X56115" s="12"/>
    </row>
    <row r="56116" spans="2:24" x14ac:dyDescent="0.3">
      <c r="B56116" s="73"/>
      <c r="D56116" s="73"/>
      <c r="P56116" s="73"/>
      <c r="T56116" s="73"/>
      <c r="U56116" s="73"/>
      <c r="V56116" s="73"/>
      <c r="X56116" s="12"/>
    </row>
    <row r="56117" spans="2:24" x14ac:dyDescent="0.3">
      <c r="B56117" s="73"/>
      <c r="D56117" s="73"/>
      <c r="P56117" s="73"/>
      <c r="T56117" s="73"/>
      <c r="U56117" s="73"/>
      <c r="V56117" s="73"/>
      <c r="X56117" s="12"/>
    </row>
    <row r="56118" spans="2:24" x14ac:dyDescent="0.3">
      <c r="B56118" s="73"/>
      <c r="D56118" s="73"/>
      <c r="P56118" s="73"/>
      <c r="T56118" s="73"/>
      <c r="U56118" s="73"/>
      <c r="V56118" s="73"/>
      <c r="X56118" s="12"/>
    </row>
    <row r="56119" spans="2:24" x14ac:dyDescent="0.3">
      <c r="B56119" s="73"/>
      <c r="D56119" s="73"/>
      <c r="P56119" s="73"/>
      <c r="T56119" s="73"/>
      <c r="U56119" s="73"/>
      <c r="V56119" s="73"/>
      <c r="X56119" s="12"/>
    </row>
    <row r="56120" spans="2:24" x14ac:dyDescent="0.3">
      <c r="B56120" s="73"/>
      <c r="D56120" s="73"/>
      <c r="P56120" s="73"/>
      <c r="T56120" s="73"/>
      <c r="U56120" s="73"/>
      <c r="V56120" s="73"/>
      <c r="X56120" s="12"/>
    </row>
    <row r="56121" spans="2:24" x14ac:dyDescent="0.3">
      <c r="B56121" s="73"/>
      <c r="D56121" s="73"/>
      <c r="P56121" s="73"/>
      <c r="T56121" s="73"/>
      <c r="U56121" s="73"/>
      <c r="V56121" s="73"/>
      <c r="X56121" s="12"/>
    </row>
    <row r="56122" spans="2:24" x14ac:dyDescent="0.3">
      <c r="B56122" s="73"/>
      <c r="D56122" s="73"/>
      <c r="P56122" s="73"/>
      <c r="T56122" s="73"/>
      <c r="U56122" s="73"/>
      <c r="V56122" s="73"/>
      <c r="X56122" s="12"/>
    </row>
    <row r="56123" spans="2:24" x14ac:dyDescent="0.3">
      <c r="B56123" s="73"/>
      <c r="D56123" s="73"/>
      <c r="P56123" s="73"/>
      <c r="T56123" s="73"/>
      <c r="U56123" s="73"/>
      <c r="V56123" s="73"/>
      <c r="X56123" s="12"/>
    </row>
    <row r="56124" spans="2:24" x14ac:dyDescent="0.3">
      <c r="B56124" s="73"/>
      <c r="D56124" s="73"/>
      <c r="P56124" s="73"/>
      <c r="T56124" s="73"/>
      <c r="U56124" s="73"/>
      <c r="V56124" s="73"/>
      <c r="X56124" s="12"/>
    </row>
    <row r="56125" spans="2:24" x14ac:dyDescent="0.3">
      <c r="B56125" s="73"/>
      <c r="D56125" s="73"/>
      <c r="P56125" s="73"/>
      <c r="T56125" s="73"/>
      <c r="U56125" s="73"/>
      <c r="V56125" s="73"/>
      <c r="X56125" s="12"/>
    </row>
    <row r="56126" spans="2:24" x14ac:dyDescent="0.3">
      <c r="B56126" s="73"/>
      <c r="D56126" s="73"/>
      <c r="P56126" s="73"/>
      <c r="T56126" s="73"/>
      <c r="U56126" s="73"/>
      <c r="V56126" s="73"/>
      <c r="X56126" s="12"/>
    </row>
    <row r="56127" spans="2:24" x14ac:dyDescent="0.3">
      <c r="B56127" s="73"/>
      <c r="D56127" s="73"/>
      <c r="P56127" s="73"/>
      <c r="T56127" s="73"/>
      <c r="U56127" s="73"/>
      <c r="V56127" s="73"/>
      <c r="X56127" s="12"/>
    </row>
    <row r="56128" spans="2:24" x14ac:dyDescent="0.3">
      <c r="B56128" s="73"/>
      <c r="D56128" s="73"/>
      <c r="P56128" s="73"/>
      <c r="T56128" s="73"/>
      <c r="U56128" s="73"/>
      <c r="V56128" s="73"/>
      <c r="X56128" s="12"/>
    </row>
    <row r="56129" spans="2:24" x14ac:dyDescent="0.3">
      <c r="B56129" s="73"/>
      <c r="D56129" s="73"/>
      <c r="P56129" s="73"/>
      <c r="T56129" s="73"/>
      <c r="U56129" s="73"/>
      <c r="V56129" s="73"/>
      <c r="X56129" s="12"/>
    </row>
    <row r="56130" spans="2:24" x14ac:dyDescent="0.3">
      <c r="B56130" s="73"/>
      <c r="D56130" s="73"/>
      <c r="P56130" s="73"/>
      <c r="T56130" s="73"/>
      <c r="U56130" s="73"/>
      <c r="V56130" s="73"/>
      <c r="X56130" s="12"/>
    </row>
    <row r="56131" spans="2:24" x14ac:dyDescent="0.3">
      <c r="B56131" s="73"/>
      <c r="D56131" s="73"/>
      <c r="P56131" s="73"/>
      <c r="T56131" s="73"/>
      <c r="U56131" s="73"/>
      <c r="V56131" s="73"/>
      <c r="X56131" s="12"/>
    </row>
    <row r="56132" spans="2:24" x14ac:dyDescent="0.3">
      <c r="B56132" s="73"/>
      <c r="D56132" s="73"/>
      <c r="P56132" s="73"/>
      <c r="T56132" s="73"/>
      <c r="U56132" s="73"/>
      <c r="V56132" s="73"/>
      <c r="X56132" s="12"/>
    </row>
    <row r="56133" spans="2:24" x14ac:dyDescent="0.3">
      <c r="B56133" s="73"/>
      <c r="D56133" s="73"/>
      <c r="P56133" s="73"/>
      <c r="T56133" s="73"/>
      <c r="U56133" s="73"/>
      <c r="V56133" s="73"/>
      <c r="X56133" s="12"/>
    </row>
    <row r="56134" spans="2:24" x14ac:dyDescent="0.3">
      <c r="B56134" s="73"/>
      <c r="D56134" s="73"/>
      <c r="P56134" s="73"/>
      <c r="T56134" s="73"/>
      <c r="U56134" s="73"/>
      <c r="V56134" s="73"/>
      <c r="X56134" s="12"/>
    </row>
    <row r="56135" spans="2:24" x14ac:dyDescent="0.3">
      <c r="B56135" s="73"/>
      <c r="D56135" s="73"/>
      <c r="P56135" s="73"/>
      <c r="T56135" s="73"/>
      <c r="U56135" s="73"/>
      <c r="V56135" s="73"/>
      <c r="X56135" s="12"/>
    </row>
    <row r="56136" spans="2:24" x14ac:dyDescent="0.3">
      <c r="B56136" s="73"/>
      <c r="D56136" s="73"/>
      <c r="P56136" s="73"/>
      <c r="T56136" s="73"/>
      <c r="U56136" s="73"/>
      <c r="V56136" s="73"/>
      <c r="X56136" s="12"/>
    </row>
    <row r="56137" spans="2:24" x14ac:dyDescent="0.3">
      <c r="B56137" s="73"/>
      <c r="D56137" s="73"/>
      <c r="P56137" s="73"/>
      <c r="T56137" s="73"/>
      <c r="U56137" s="73"/>
      <c r="V56137" s="73"/>
      <c r="X56137" s="12"/>
    </row>
    <row r="56138" spans="2:24" x14ac:dyDescent="0.3">
      <c r="B56138" s="73"/>
      <c r="D56138" s="73"/>
      <c r="P56138" s="73"/>
      <c r="T56138" s="73"/>
      <c r="U56138" s="73"/>
      <c r="V56138" s="73"/>
      <c r="X56138" s="12"/>
    </row>
    <row r="56139" spans="2:24" x14ac:dyDescent="0.3">
      <c r="B56139" s="73"/>
      <c r="D56139" s="73"/>
      <c r="P56139" s="73"/>
      <c r="T56139" s="73"/>
      <c r="U56139" s="73"/>
      <c r="V56139" s="73"/>
      <c r="X56139" s="12"/>
    </row>
    <row r="56140" spans="2:24" x14ac:dyDescent="0.3">
      <c r="B56140" s="73"/>
      <c r="D56140" s="73"/>
      <c r="P56140" s="73"/>
      <c r="T56140" s="73"/>
      <c r="U56140" s="73"/>
      <c r="V56140" s="73"/>
      <c r="X56140" s="12"/>
    </row>
    <row r="56141" spans="2:24" x14ac:dyDescent="0.3">
      <c r="B56141" s="73"/>
      <c r="D56141" s="73"/>
      <c r="P56141" s="73"/>
      <c r="T56141" s="73"/>
      <c r="U56141" s="73"/>
      <c r="V56141" s="73"/>
      <c r="X56141" s="12"/>
    </row>
    <row r="56142" spans="2:24" x14ac:dyDescent="0.3">
      <c r="B56142" s="73"/>
      <c r="D56142" s="73"/>
      <c r="P56142" s="73"/>
      <c r="T56142" s="73"/>
      <c r="U56142" s="73"/>
      <c r="V56142" s="73"/>
      <c r="X56142" s="12"/>
    </row>
    <row r="56143" spans="2:24" x14ac:dyDescent="0.3">
      <c r="B56143" s="73"/>
      <c r="D56143" s="73"/>
      <c r="P56143" s="73"/>
      <c r="T56143" s="73"/>
      <c r="U56143" s="73"/>
      <c r="V56143" s="73"/>
      <c r="X56143" s="12"/>
    </row>
    <row r="56144" spans="2:24" x14ac:dyDescent="0.3">
      <c r="B56144" s="73"/>
      <c r="D56144" s="73"/>
      <c r="P56144" s="73"/>
      <c r="T56144" s="73"/>
      <c r="U56144" s="73"/>
      <c r="V56144" s="73"/>
      <c r="X56144" s="12"/>
    </row>
    <row r="56145" spans="2:24" x14ac:dyDescent="0.3">
      <c r="B56145" s="73"/>
      <c r="D56145" s="73"/>
      <c r="P56145" s="73"/>
      <c r="T56145" s="73"/>
      <c r="U56145" s="73"/>
      <c r="V56145" s="73"/>
      <c r="X56145" s="12"/>
    </row>
    <row r="56146" spans="2:24" x14ac:dyDescent="0.3">
      <c r="B56146" s="73"/>
      <c r="D56146" s="73"/>
      <c r="P56146" s="73"/>
      <c r="T56146" s="73"/>
      <c r="U56146" s="73"/>
      <c r="V56146" s="73"/>
      <c r="X56146" s="12"/>
    </row>
    <row r="56147" spans="2:24" x14ac:dyDescent="0.3">
      <c r="B56147" s="73"/>
      <c r="D56147" s="73"/>
      <c r="P56147" s="73"/>
      <c r="T56147" s="73"/>
      <c r="U56147" s="73"/>
      <c r="V56147" s="73"/>
      <c r="X56147" s="12"/>
    </row>
    <row r="56148" spans="2:24" x14ac:dyDescent="0.3">
      <c r="B56148" s="73"/>
      <c r="D56148" s="73"/>
      <c r="P56148" s="73"/>
      <c r="T56148" s="73"/>
      <c r="U56148" s="73"/>
      <c r="V56148" s="73"/>
      <c r="X56148" s="12"/>
    </row>
    <row r="56149" spans="2:24" x14ac:dyDescent="0.3">
      <c r="B56149" s="73"/>
      <c r="D56149" s="73"/>
      <c r="P56149" s="73"/>
      <c r="T56149" s="73"/>
      <c r="U56149" s="73"/>
      <c r="V56149" s="73"/>
      <c r="X56149" s="12"/>
    </row>
    <row r="56150" spans="2:24" x14ac:dyDescent="0.3">
      <c r="B56150" s="73"/>
      <c r="D56150" s="73"/>
      <c r="P56150" s="73"/>
      <c r="T56150" s="73"/>
      <c r="U56150" s="73"/>
      <c r="V56150" s="73"/>
      <c r="X56150" s="12"/>
    </row>
    <row r="56151" spans="2:24" x14ac:dyDescent="0.3">
      <c r="B56151" s="73"/>
      <c r="D56151" s="73"/>
      <c r="P56151" s="73"/>
      <c r="T56151" s="73"/>
      <c r="U56151" s="73"/>
      <c r="V56151" s="73"/>
      <c r="X56151" s="12"/>
    </row>
    <row r="56152" spans="2:24" x14ac:dyDescent="0.3">
      <c r="B56152" s="73"/>
      <c r="D56152" s="73"/>
      <c r="P56152" s="73"/>
      <c r="T56152" s="73"/>
      <c r="U56152" s="73"/>
      <c r="V56152" s="73"/>
      <c r="X56152" s="12"/>
    </row>
    <row r="56153" spans="2:24" x14ac:dyDescent="0.3">
      <c r="B56153" s="73"/>
      <c r="D56153" s="73"/>
      <c r="P56153" s="73"/>
      <c r="T56153" s="73"/>
      <c r="U56153" s="73"/>
      <c r="V56153" s="73"/>
      <c r="X56153" s="12"/>
    </row>
    <row r="56154" spans="2:24" x14ac:dyDescent="0.3">
      <c r="B56154" s="73"/>
      <c r="D56154" s="73"/>
      <c r="P56154" s="73"/>
      <c r="T56154" s="73"/>
      <c r="U56154" s="73"/>
      <c r="V56154" s="73"/>
      <c r="X56154" s="12"/>
    </row>
    <row r="56155" spans="2:24" x14ac:dyDescent="0.3">
      <c r="B56155" s="73"/>
      <c r="D56155" s="73"/>
      <c r="P56155" s="73"/>
      <c r="T56155" s="73"/>
      <c r="U56155" s="73"/>
      <c r="V56155" s="73"/>
      <c r="X56155" s="12"/>
    </row>
    <row r="56156" spans="2:24" x14ac:dyDescent="0.3">
      <c r="B56156" s="73"/>
      <c r="D56156" s="73"/>
      <c r="P56156" s="73"/>
      <c r="T56156" s="73"/>
      <c r="U56156" s="73"/>
      <c r="V56156" s="73"/>
      <c r="X56156" s="12"/>
    </row>
    <row r="56157" spans="2:24" x14ac:dyDescent="0.3">
      <c r="B56157" s="73"/>
      <c r="D56157" s="73"/>
      <c r="P56157" s="73"/>
      <c r="T56157" s="73"/>
      <c r="U56157" s="73"/>
      <c r="V56157" s="73"/>
      <c r="X56157" s="12"/>
    </row>
    <row r="56158" spans="2:24" x14ac:dyDescent="0.3">
      <c r="B56158" s="73"/>
      <c r="D56158" s="73"/>
      <c r="P56158" s="73"/>
      <c r="T56158" s="73"/>
      <c r="U56158" s="73"/>
      <c r="V56158" s="73"/>
      <c r="X56158" s="12"/>
    </row>
    <row r="56159" spans="2:24" x14ac:dyDescent="0.3">
      <c r="B56159" s="73"/>
      <c r="D56159" s="73"/>
      <c r="P56159" s="73"/>
      <c r="T56159" s="73"/>
      <c r="U56159" s="73"/>
      <c r="V56159" s="73"/>
      <c r="X56159" s="12"/>
    </row>
    <row r="56160" spans="2:24" x14ac:dyDescent="0.3">
      <c r="B56160" s="73"/>
      <c r="D56160" s="73"/>
      <c r="P56160" s="73"/>
      <c r="T56160" s="73"/>
      <c r="U56160" s="73"/>
      <c r="V56160" s="73"/>
      <c r="X56160" s="12"/>
    </row>
    <row r="56161" spans="2:24" x14ac:dyDescent="0.3">
      <c r="B56161" s="73"/>
      <c r="D56161" s="73"/>
      <c r="P56161" s="73"/>
      <c r="T56161" s="73"/>
      <c r="U56161" s="73"/>
      <c r="V56161" s="73"/>
      <c r="X56161" s="12"/>
    </row>
    <row r="56162" spans="2:24" x14ac:dyDescent="0.3">
      <c r="B56162" s="73"/>
      <c r="D56162" s="73"/>
      <c r="P56162" s="73"/>
      <c r="T56162" s="73"/>
      <c r="U56162" s="73"/>
      <c r="V56162" s="73"/>
      <c r="X56162" s="12"/>
    </row>
    <row r="56163" spans="2:24" x14ac:dyDescent="0.3">
      <c r="B56163" s="73"/>
      <c r="D56163" s="73"/>
      <c r="P56163" s="73"/>
      <c r="T56163" s="73"/>
      <c r="U56163" s="73"/>
      <c r="V56163" s="73"/>
      <c r="X56163" s="12"/>
    </row>
    <row r="56164" spans="2:24" x14ac:dyDescent="0.3">
      <c r="B56164" s="73"/>
      <c r="D56164" s="73"/>
      <c r="P56164" s="73"/>
      <c r="T56164" s="73"/>
      <c r="U56164" s="73"/>
      <c r="V56164" s="73"/>
      <c r="X56164" s="12"/>
    </row>
    <row r="56165" spans="2:24" x14ac:dyDescent="0.3">
      <c r="B56165" s="73"/>
      <c r="D56165" s="73"/>
      <c r="P56165" s="73"/>
      <c r="T56165" s="73"/>
      <c r="U56165" s="73"/>
      <c r="V56165" s="73"/>
      <c r="X56165" s="12"/>
    </row>
    <row r="56166" spans="2:24" x14ac:dyDescent="0.3">
      <c r="B56166" s="73"/>
      <c r="D56166" s="73"/>
      <c r="P56166" s="73"/>
      <c r="T56166" s="73"/>
      <c r="U56166" s="73"/>
      <c r="V56166" s="73"/>
      <c r="X56166" s="12"/>
    </row>
    <row r="56167" spans="2:24" x14ac:dyDescent="0.3">
      <c r="B56167" s="73"/>
      <c r="D56167" s="73"/>
      <c r="P56167" s="73"/>
      <c r="T56167" s="73"/>
      <c r="U56167" s="73"/>
      <c r="V56167" s="73"/>
      <c r="X56167" s="12"/>
    </row>
    <row r="56168" spans="2:24" x14ac:dyDescent="0.3">
      <c r="B56168" s="73"/>
      <c r="D56168" s="73"/>
      <c r="P56168" s="73"/>
      <c r="T56168" s="73"/>
      <c r="U56168" s="73"/>
      <c r="V56168" s="73"/>
      <c r="X56168" s="12"/>
    </row>
    <row r="56169" spans="2:24" x14ac:dyDescent="0.3">
      <c r="B56169" s="73"/>
      <c r="D56169" s="73"/>
      <c r="P56169" s="73"/>
      <c r="T56169" s="73"/>
      <c r="U56169" s="73"/>
      <c r="V56169" s="73"/>
      <c r="X56169" s="12"/>
    </row>
    <row r="56170" spans="2:24" x14ac:dyDescent="0.3">
      <c r="B56170" s="73"/>
      <c r="D56170" s="73"/>
      <c r="P56170" s="73"/>
      <c r="T56170" s="73"/>
      <c r="U56170" s="73"/>
      <c r="V56170" s="73"/>
      <c r="X56170" s="12"/>
    </row>
    <row r="56171" spans="2:24" x14ac:dyDescent="0.3">
      <c r="B56171" s="73"/>
      <c r="D56171" s="73"/>
      <c r="P56171" s="73"/>
      <c r="T56171" s="73"/>
      <c r="U56171" s="73"/>
      <c r="V56171" s="73"/>
      <c r="X56171" s="12"/>
    </row>
    <row r="56172" spans="2:24" x14ac:dyDescent="0.3">
      <c r="B56172" s="73"/>
      <c r="D56172" s="73"/>
      <c r="P56172" s="73"/>
      <c r="T56172" s="73"/>
      <c r="U56172" s="73"/>
      <c r="V56172" s="73"/>
      <c r="X56172" s="12"/>
    </row>
    <row r="56173" spans="2:24" x14ac:dyDescent="0.3">
      <c r="B56173" s="73"/>
      <c r="D56173" s="73"/>
      <c r="P56173" s="73"/>
      <c r="T56173" s="73"/>
      <c r="U56173" s="73"/>
      <c r="V56173" s="73"/>
      <c r="X56173" s="12"/>
    </row>
    <row r="56174" spans="2:24" x14ac:dyDescent="0.3">
      <c r="B56174" s="73"/>
      <c r="D56174" s="73"/>
      <c r="P56174" s="73"/>
      <c r="T56174" s="73"/>
      <c r="U56174" s="73"/>
      <c r="V56174" s="73"/>
      <c r="X56174" s="12"/>
    </row>
    <row r="56175" spans="2:24" x14ac:dyDescent="0.3">
      <c r="B56175" s="73"/>
      <c r="D56175" s="73"/>
      <c r="P56175" s="73"/>
      <c r="T56175" s="73"/>
      <c r="U56175" s="73"/>
      <c r="V56175" s="73"/>
      <c r="X56175" s="12"/>
    </row>
    <row r="56176" spans="2:24" x14ac:dyDescent="0.3">
      <c r="B56176" s="73"/>
      <c r="D56176" s="73"/>
      <c r="P56176" s="73"/>
      <c r="T56176" s="73"/>
      <c r="U56176" s="73"/>
      <c r="V56176" s="73"/>
      <c r="X56176" s="12"/>
    </row>
    <row r="56177" spans="2:24" x14ac:dyDescent="0.3">
      <c r="B56177" s="73"/>
      <c r="D56177" s="73"/>
      <c r="P56177" s="73"/>
      <c r="T56177" s="73"/>
      <c r="U56177" s="73"/>
      <c r="V56177" s="73"/>
      <c r="X56177" s="12"/>
    </row>
    <row r="56178" spans="2:24" x14ac:dyDescent="0.3">
      <c r="B56178" s="73"/>
      <c r="D56178" s="73"/>
      <c r="P56178" s="73"/>
      <c r="T56178" s="73"/>
      <c r="U56178" s="73"/>
      <c r="V56178" s="73"/>
      <c r="X56178" s="12"/>
    </row>
    <row r="56179" spans="2:24" x14ac:dyDescent="0.3">
      <c r="B56179" s="73"/>
      <c r="D56179" s="73"/>
      <c r="P56179" s="73"/>
      <c r="T56179" s="73"/>
      <c r="U56179" s="73"/>
      <c r="V56179" s="73"/>
      <c r="X56179" s="12"/>
    </row>
    <row r="56180" spans="2:24" x14ac:dyDescent="0.3">
      <c r="B56180" s="73"/>
      <c r="D56180" s="73"/>
      <c r="P56180" s="73"/>
      <c r="T56180" s="73"/>
      <c r="U56180" s="73"/>
      <c r="V56180" s="73"/>
      <c r="X56180" s="12"/>
    </row>
    <row r="56181" spans="2:24" x14ac:dyDescent="0.3">
      <c r="B56181" s="73"/>
      <c r="D56181" s="73"/>
      <c r="P56181" s="73"/>
      <c r="T56181" s="73"/>
      <c r="U56181" s="73"/>
      <c r="V56181" s="73"/>
      <c r="X56181" s="12"/>
    </row>
    <row r="56182" spans="2:24" x14ac:dyDescent="0.3">
      <c r="B56182" s="73"/>
      <c r="D56182" s="73"/>
      <c r="P56182" s="73"/>
      <c r="T56182" s="73"/>
      <c r="U56182" s="73"/>
      <c r="V56182" s="73"/>
      <c r="X56182" s="12"/>
    </row>
    <row r="56183" spans="2:24" x14ac:dyDescent="0.3">
      <c r="B56183" s="73"/>
      <c r="D56183" s="73"/>
      <c r="P56183" s="73"/>
      <c r="T56183" s="73"/>
      <c r="U56183" s="73"/>
      <c r="V56183" s="73"/>
      <c r="X56183" s="12"/>
    </row>
    <row r="56184" spans="2:24" x14ac:dyDescent="0.3">
      <c r="B56184" s="73"/>
      <c r="D56184" s="73"/>
      <c r="P56184" s="73"/>
      <c r="T56184" s="73"/>
      <c r="U56184" s="73"/>
      <c r="V56184" s="73"/>
      <c r="X56184" s="12"/>
    </row>
    <row r="56185" spans="2:24" x14ac:dyDescent="0.3">
      <c r="B56185" s="73"/>
      <c r="D56185" s="73"/>
      <c r="P56185" s="73"/>
      <c r="T56185" s="73"/>
      <c r="U56185" s="73"/>
      <c r="V56185" s="73"/>
      <c r="X56185" s="12"/>
    </row>
    <row r="56186" spans="2:24" x14ac:dyDescent="0.3">
      <c r="B56186" s="73"/>
      <c r="D56186" s="73"/>
      <c r="P56186" s="73"/>
      <c r="T56186" s="73"/>
      <c r="U56186" s="73"/>
      <c r="V56186" s="73"/>
      <c r="X56186" s="12"/>
    </row>
    <row r="56187" spans="2:24" x14ac:dyDescent="0.3">
      <c r="B56187" s="73"/>
      <c r="D56187" s="73"/>
      <c r="P56187" s="73"/>
      <c r="T56187" s="73"/>
      <c r="U56187" s="73"/>
      <c r="V56187" s="73"/>
      <c r="X56187" s="12"/>
    </row>
    <row r="56188" spans="2:24" x14ac:dyDescent="0.3">
      <c r="B56188" s="73"/>
      <c r="D56188" s="73"/>
      <c r="P56188" s="73"/>
      <c r="T56188" s="73"/>
      <c r="U56188" s="73"/>
      <c r="V56188" s="73"/>
      <c r="X56188" s="12"/>
    </row>
    <row r="56189" spans="2:24" x14ac:dyDescent="0.3">
      <c r="B56189" s="73"/>
      <c r="D56189" s="73"/>
      <c r="P56189" s="73"/>
      <c r="T56189" s="73"/>
      <c r="U56189" s="73"/>
      <c r="V56189" s="73"/>
      <c r="X56189" s="12"/>
    </row>
    <row r="56190" spans="2:24" x14ac:dyDescent="0.3">
      <c r="B56190" s="73"/>
      <c r="D56190" s="73"/>
      <c r="P56190" s="73"/>
      <c r="T56190" s="73"/>
      <c r="U56190" s="73"/>
      <c r="V56190" s="73"/>
      <c r="X56190" s="12"/>
    </row>
    <row r="56191" spans="2:24" x14ac:dyDescent="0.3">
      <c r="B56191" s="73"/>
      <c r="D56191" s="73"/>
      <c r="P56191" s="73"/>
      <c r="T56191" s="73"/>
      <c r="U56191" s="73"/>
      <c r="V56191" s="73"/>
      <c r="X56191" s="12"/>
    </row>
    <row r="56192" spans="2:24" x14ac:dyDescent="0.3">
      <c r="B56192" s="73"/>
      <c r="D56192" s="73"/>
      <c r="P56192" s="73"/>
      <c r="T56192" s="73"/>
      <c r="U56192" s="73"/>
      <c r="V56192" s="73"/>
      <c r="X56192" s="12"/>
    </row>
    <row r="56193" spans="2:24" x14ac:dyDescent="0.3">
      <c r="B56193" s="73"/>
      <c r="D56193" s="73"/>
      <c r="P56193" s="73"/>
      <c r="T56193" s="73"/>
      <c r="U56193" s="73"/>
      <c r="V56193" s="73"/>
      <c r="X56193" s="12"/>
    </row>
    <row r="56194" spans="2:24" x14ac:dyDescent="0.3">
      <c r="B56194" s="73"/>
      <c r="D56194" s="73"/>
      <c r="P56194" s="73"/>
      <c r="T56194" s="73"/>
      <c r="U56194" s="73"/>
      <c r="V56194" s="73"/>
      <c r="X56194" s="12"/>
    </row>
    <row r="56195" spans="2:24" x14ac:dyDescent="0.3">
      <c r="B56195" s="73"/>
      <c r="D56195" s="73"/>
      <c r="P56195" s="73"/>
      <c r="T56195" s="73"/>
      <c r="U56195" s="73"/>
      <c r="V56195" s="73"/>
      <c r="X56195" s="12"/>
    </row>
    <row r="56196" spans="2:24" x14ac:dyDescent="0.3">
      <c r="B56196" s="73"/>
      <c r="D56196" s="73"/>
      <c r="P56196" s="73"/>
      <c r="T56196" s="73"/>
      <c r="U56196" s="73"/>
      <c r="V56196" s="73"/>
      <c r="X56196" s="12"/>
    </row>
    <row r="56197" spans="2:24" x14ac:dyDescent="0.3">
      <c r="B56197" s="73"/>
      <c r="D56197" s="73"/>
      <c r="P56197" s="73"/>
      <c r="T56197" s="73"/>
      <c r="U56197" s="73"/>
      <c r="V56197" s="73"/>
      <c r="X56197" s="12"/>
    </row>
    <row r="56198" spans="2:24" x14ac:dyDescent="0.3">
      <c r="B56198" s="73"/>
      <c r="D56198" s="73"/>
      <c r="P56198" s="73"/>
      <c r="T56198" s="73"/>
      <c r="U56198" s="73"/>
      <c r="V56198" s="73"/>
      <c r="X56198" s="12"/>
    </row>
    <row r="56199" spans="2:24" x14ac:dyDescent="0.3">
      <c r="B56199" s="73"/>
      <c r="D56199" s="73"/>
      <c r="P56199" s="73"/>
      <c r="T56199" s="73"/>
      <c r="U56199" s="73"/>
      <c r="V56199" s="73"/>
      <c r="X56199" s="12"/>
    </row>
    <row r="56200" spans="2:24" x14ac:dyDescent="0.3">
      <c r="B56200" s="73"/>
      <c r="D56200" s="73"/>
      <c r="P56200" s="73"/>
      <c r="T56200" s="73"/>
      <c r="U56200" s="73"/>
      <c r="V56200" s="73"/>
      <c r="X56200" s="12"/>
    </row>
    <row r="56201" spans="2:24" x14ac:dyDescent="0.3">
      <c r="B56201" s="73"/>
      <c r="D56201" s="73"/>
      <c r="P56201" s="73"/>
      <c r="T56201" s="73"/>
      <c r="U56201" s="73"/>
      <c r="V56201" s="73"/>
      <c r="X56201" s="12"/>
    </row>
    <row r="56202" spans="2:24" x14ac:dyDescent="0.3">
      <c r="B56202" s="73"/>
      <c r="D56202" s="73"/>
      <c r="P56202" s="73"/>
      <c r="T56202" s="73"/>
      <c r="U56202" s="73"/>
      <c r="V56202" s="73"/>
      <c r="X56202" s="12"/>
    </row>
    <row r="56203" spans="2:24" x14ac:dyDescent="0.3">
      <c r="B56203" s="73"/>
      <c r="D56203" s="73"/>
      <c r="P56203" s="73"/>
      <c r="T56203" s="73"/>
      <c r="U56203" s="73"/>
      <c r="V56203" s="73"/>
      <c r="X56203" s="12"/>
    </row>
    <row r="56204" spans="2:24" x14ac:dyDescent="0.3">
      <c r="B56204" s="73"/>
      <c r="D56204" s="73"/>
      <c r="P56204" s="73"/>
      <c r="T56204" s="73"/>
      <c r="U56204" s="73"/>
      <c r="V56204" s="73"/>
      <c r="X56204" s="12"/>
    </row>
    <row r="56205" spans="2:24" x14ac:dyDescent="0.3">
      <c r="B56205" s="73"/>
      <c r="D56205" s="73"/>
      <c r="P56205" s="73"/>
      <c r="T56205" s="73"/>
      <c r="U56205" s="73"/>
      <c r="V56205" s="73"/>
      <c r="X56205" s="12"/>
    </row>
    <row r="56206" spans="2:24" x14ac:dyDescent="0.3">
      <c r="B56206" s="73"/>
      <c r="D56206" s="73"/>
      <c r="P56206" s="73"/>
      <c r="T56206" s="73"/>
      <c r="U56206" s="73"/>
      <c r="V56206" s="73"/>
      <c r="X56206" s="12"/>
    </row>
    <row r="56207" spans="2:24" x14ac:dyDescent="0.3">
      <c r="B56207" s="73"/>
      <c r="D56207" s="73"/>
      <c r="P56207" s="73"/>
      <c r="T56207" s="73"/>
      <c r="U56207" s="73"/>
      <c r="V56207" s="73"/>
      <c r="X56207" s="12"/>
    </row>
    <row r="56208" spans="2:24" x14ac:dyDescent="0.3">
      <c r="B56208" s="73"/>
      <c r="D56208" s="73"/>
      <c r="P56208" s="73"/>
      <c r="T56208" s="73"/>
      <c r="U56208" s="73"/>
      <c r="V56208" s="73"/>
      <c r="X56208" s="12"/>
    </row>
    <row r="56209" spans="2:24" x14ac:dyDescent="0.3">
      <c r="B56209" s="73"/>
      <c r="D56209" s="73"/>
      <c r="P56209" s="73"/>
      <c r="T56209" s="73"/>
      <c r="U56209" s="73"/>
      <c r="V56209" s="73"/>
      <c r="X56209" s="12"/>
    </row>
    <row r="56210" spans="2:24" x14ac:dyDescent="0.3">
      <c r="B56210" s="73"/>
      <c r="D56210" s="73"/>
      <c r="P56210" s="73"/>
      <c r="T56210" s="73"/>
      <c r="U56210" s="73"/>
      <c r="V56210" s="73"/>
      <c r="X56210" s="12"/>
    </row>
    <row r="56211" spans="2:24" x14ac:dyDescent="0.3">
      <c r="B56211" s="73"/>
      <c r="D56211" s="73"/>
      <c r="P56211" s="73"/>
      <c r="T56211" s="73"/>
      <c r="U56211" s="73"/>
      <c r="V56211" s="73"/>
      <c r="X56211" s="12"/>
    </row>
    <row r="56212" spans="2:24" x14ac:dyDescent="0.3">
      <c r="B56212" s="73"/>
      <c r="D56212" s="73"/>
      <c r="P56212" s="73"/>
      <c r="T56212" s="73"/>
      <c r="U56212" s="73"/>
      <c r="V56212" s="73"/>
      <c r="X56212" s="12"/>
    </row>
    <row r="56213" spans="2:24" x14ac:dyDescent="0.3">
      <c r="B56213" s="73"/>
      <c r="D56213" s="73"/>
      <c r="P56213" s="73"/>
      <c r="T56213" s="73"/>
      <c r="U56213" s="73"/>
      <c r="V56213" s="73"/>
      <c r="X56213" s="12"/>
    </row>
    <row r="56214" spans="2:24" x14ac:dyDescent="0.3">
      <c r="B56214" s="73"/>
      <c r="D56214" s="73"/>
      <c r="P56214" s="73"/>
      <c r="T56214" s="73"/>
      <c r="U56214" s="73"/>
      <c r="V56214" s="73"/>
      <c r="X56214" s="12"/>
    </row>
    <row r="56215" spans="2:24" x14ac:dyDescent="0.3">
      <c r="B56215" s="73"/>
      <c r="D56215" s="73"/>
      <c r="P56215" s="73"/>
      <c r="T56215" s="73"/>
      <c r="U56215" s="73"/>
      <c r="V56215" s="73"/>
      <c r="X56215" s="12"/>
    </row>
    <row r="56216" spans="2:24" x14ac:dyDescent="0.3">
      <c r="B56216" s="73"/>
      <c r="D56216" s="73"/>
      <c r="P56216" s="73"/>
      <c r="T56216" s="73"/>
      <c r="U56216" s="73"/>
      <c r="V56216" s="73"/>
      <c r="X56216" s="12"/>
    </row>
    <row r="56217" spans="2:24" x14ac:dyDescent="0.3">
      <c r="B56217" s="73"/>
      <c r="D56217" s="73"/>
      <c r="P56217" s="73"/>
      <c r="T56217" s="73"/>
      <c r="U56217" s="73"/>
      <c r="V56217" s="73"/>
      <c r="X56217" s="12"/>
    </row>
    <row r="56218" spans="2:24" x14ac:dyDescent="0.3">
      <c r="B56218" s="73"/>
      <c r="D56218" s="73"/>
      <c r="P56218" s="73"/>
      <c r="T56218" s="73"/>
      <c r="U56218" s="73"/>
      <c r="V56218" s="73"/>
      <c r="X56218" s="12"/>
    </row>
    <row r="56219" spans="2:24" x14ac:dyDescent="0.3">
      <c r="B56219" s="73"/>
      <c r="D56219" s="73"/>
      <c r="P56219" s="73"/>
      <c r="T56219" s="73"/>
      <c r="U56219" s="73"/>
      <c r="V56219" s="73"/>
      <c r="X56219" s="12"/>
    </row>
    <row r="56220" spans="2:24" x14ac:dyDescent="0.3">
      <c r="B56220" s="73"/>
      <c r="D56220" s="73"/>
      <c r="P56220" s="73"/>
      <c r="T56220" s="73"/>
      <c r="U56220" s="73"/>
      <c r="V56220" s="73"/>
      <c r="X56220" s="12"/>
    </row>
    <row r="56221" spans="2:24" x14ac:dyDescent="0.3">
      <c r="B56221" s="73"/>
      <c r="D56221" s="73"/>
      <c r="P56221" s="73"/>
      <c r="T56221" s="73"/>
      <c r="U56221" s="73"/>
      <c r="V56221" s="73"/>
      <c r="X56221" s="12"/>
    </row>
    <row r="56222" spans="2:24" x14ac:dyDescent="0.3">
      <c r="B56222" s="73"/>
      <c r="D56222" s="73"/>
      <c r="P56222" s="73"/>
      <c r="T56222" s="73"/>
      <c r="U56222" s="73"/>
      <c r="V56222" s="73"/>
      <c r="X56222" s="12"/>
    </row>
    <row r="56223" spans="2:24" x14ac:dyDescent="0.3">
      <c r="B56223" s="73"/>
      <c r="D56223" s="73"/>
      <c r="P56223" s="73"/>
      <c r="T56223" s="73"/>
      <c r="U56223" s="73"/>
      <c r="V56223" s="73"/>
      <c r="X56223" s="12"/>
    </row>
    <row r="56224" spans="2:24" x14ac:dyDescent="0.3">
      <c r="B56224" s="73"/>
      <c r="D56224" s="73"/>
      <c r="P56224" s="73"/>
      <c r="T56224" s="73"/>
      <c r="U56224" s="73"/>
      <c r="V56224" s="73"/>
      <c r="X56224" s="12"/>
    </row>
    <row r="56225" spans="2:24" x14ac:dyDescent="0.3">
      <c r="B56225" s="73"/>
      <c r="D56225" s="73"/>
      <c r="P56225" s="73"/>
      <c r="T56225" s="73"/>
      <c r="U56225" s="73"/>
      <c r="V56225" s="73"/>
      <c r="X56225" s="12"/>
    </row>
    <row r="56226" spans="2:24" x14ac:dyDescent="0.3">
      <c r="B56226" s="73"/>
      <c r="D56226" s="73"/>
      <c r="P56226" s="73"/>
      <c r="T56226" s="73"/>
      <c r="U56226" s="73"/>
      <c r="V56226" s="73"/>
      <c r="X56226" s="12"/>
    </row>
    <row r="56227" spans="2:24" x14ac:dyDescent="0.3">
      <c r="B56227" s="73"/>
      <c r="D56227" s="73"/>
      <c r="P56227" s="73"/>
      <c r="T56227" s="73"/>
      <c r="U56227" s="73"/>
      <c r="V56227" s="73"/>
      <c r="X56227" s="12"/>
    </row>
    <row r="56228" spans="2:24" x14ac:dyDescent="0.3">
      <c r="B56228" s="73"/>
      <c r="D56228" s="73"/>
      <c r="P56228" s="73"/>
      <c r="T56228" s="73"/>
      <c r="U56228" s="73"/>
      <c r="V56228" s="73"/>
      <c r="X56228" s="12"/>
    </row>
    <row r="56229" spans="2:24" x14ac:dyDescent="0.3">
      <c r="B56229" s="73"/>
      <c r="D56229" s="73"/>
      <c r="P56229" s="73"/>
      <c r="T56229" s="73"/>
      <c r="U56229" s="73"/>
      <c r="V56229" s="73"/>
      <c r="X56229" s="12"/>
    </row>
    <row r="56230" spans="2:24" x14ac:dyDescent="0.3">
      <c r="B56230" s="73"/>
      <c r="D56230" s="73"/>
      <c r="P56230" s="73"/>
      <c r="T56230" s="73"/>
      <c r="U56230" s="73"/>
      <c r="V56230" s="73"/>
      <c r="X56230" s="12"/>
    </row>
    <row r="56231" spans="2:24" x14ac:dyDescent="0.3">
      <c r="B56231" s="73"/>
      <c r="D56231" s="73"/>
      <c r="P56231" s="73"/>
      <c r="T56231" s="73"/>
      <c r="U56231" s="73"/>
      <c r="V56231" s="73"/>
      <c r="X56231" s="12"/>
    </row>
    <row r="56232" spans="2:24" x14ac:dyDescent="0.3">
      <c r="B56232" s="73"/>
      <c r="D56232" s="73"/>
      <c r="P56232" s="73"/>
      <c r="T56232" s="73"/>
      <c r="U56232" s="73"/>
      <c r="V56232" s="73"/>
      <c r="X56232" s="12"/>
    </row>
    <row r="56233" spans="2:24" x14ac:dyDescent="0.3">
      <c r="B56233" s="73"/>
      <c r="D56233" s="73"/>
      <c r="P56233" s="73"/>
      <c r="T56233" s="73"/>
      <c r="U56233" s="73"/>
      <c r="V56233" s="73"/>
      <c r="X56233" s="12"/>
    </row>
    <row r="56234" spans="2:24" x14ac:dyDescent="0.3">
      <c r="B56234" s="73"/>
      <c r="D56234" s="73"/>
      <c r="P56234" s="73"/>
      <c r="T56234" s="73"/>
      <c r="U56234" s="73"/>
      <c r="V56234" s="73"/>
      <c r="X56234" s="12"/>
    </row>
    <row r="56235" spans="2:24" x14ac:dyDescent="0.3">
      <c r="B56235" s="73"/>
      <c r="D56235" s="73"/>
      <c r="P56235" s="73"/>
      <c r="T56235" s="73"/>
      <c r="U56235" s="73"/>
      <c r="V56235" s="73"/>
      <c r="X56235" s="12"/>
    </row>
    <row r="56236" spans="2:24" x14ac:dyDescent="0.3">
      <c r="B56236" s="73"/>
      <c r="D56236" s="73"/>
      <c r="P56236" s="73"/>
      <c r="T56236" s="73"/>
      <c r="U56236" s="73"/>
      <c r="V56236" s="73"/>
      <c r="X56236" s="12"/>
    </row>
    <row r="56237" spans="2:24" x14ac:dyDescent="0.3">
      <c r="B56237" s="73"/>
      <c r="D56237" s="73"/>
      <c r="P56237" s="73"/>
      <c r="T56237" s="73"/>
      <c r="U56237" s="73"/>
      <c r="V56237" s="73"/>
      <c r="X56237" s="12"/>
    </row>
    <row r="56238" spans="2:24" x14ac:dyDescent="0.3">
      <c r="B56238" s="73"/>
      <c r="D56238" s="73"/>
      <c r="P56238" s="73"/>
      <c r="T56238" s="73"/>
      <c r="U56238" s="73"/>
      <c r="V56238" s="73"/>
      <c r="X56238" s="12"/>
    </row>
    <row r="56239" spans="2:24" x14ac:dyDescent="0.3">
      <c r="B56239" s="73"/>
      <c r="D56239" s="73"/>
      <c r="P56239" s="73"/>
      <c r="T56239" s="73"/>
      <c r="U56239" s="73"/>
      <c r="V56239" s="73"/>
      <c r="X56239" s="12"/>
    </row>
    <row r="56240" spans="2:24" x14ac:dyDescent="0.3">
      <c r="B56240" s="73"/>
      <c r="D56240" s="73"/>
      <c r="P56240" s="73"/>
      <c r="T56240" s="73"/>
      <c r="U56240" s="73"/>
      <c r="V56240" s="73"/>
      <c r="X56240" s="12"/>
    </row>
    <row r="56241" spans="2:24" x14ac:dyDescent="0.3">
      <c r="B56241" s="73"/>
      <c r="D56241" s="73"/>
      <c r="P56241" s="73"/>
      <c r="T56241" s="73"/>
      <c r="U56241" s="73"/>
      <c r="V56241" s="73"/>
      <c r="X56241" s="12"/>
    </row>
    <row r="56242" spans="2:24" x14ac:dyDescent="0.3">
      <c r="B56242" s="73"/>
      <c r="D56242" s="73"/>
      <c r="P56242" s="73"/>
      <c r="T56242" s="73"/>
      <c r="U56242" s="73"/>
      <c r="V56242" s="73"/>
      <c r="X56242" s="12"/>
    </row>
    <row r="56243" spans="2:24" x14ac:dyDescent="0.3">
      <c r="B56243" s="73"/>
      <c r="D56243" s="73"/>
      <c r="P56243" s="73"/>
      <c r="T56243" s="73"/>
      <c r="U56243" s="73"/>
      <c r="V56243" s="73"/>
      <c r="X56243" s="12"/>
    </row>
    <row r="56244" spans="2:24" x14ac:dyDescent="0.3">
      <c r="B56244" s="73"/>
      <c r="D56244" s="73"/>
      <c r="P56244" s="73"/>
      <c r="T56244" s="73"/>
      <c r="U56244" s="73"/>
      <c r="V56244" s="73"/>
      <c r="X56244" s="12"/>
    </row>
    <row r="56245" spans="2:24" x14ac:dyDescent="0.3">
      <c r="B56245" s="73"/>
      <c r="D56245" s="73"/>
      <c r="P56245" s="73"/>
      <c r="T56245" s="73"/>
      <c r="U56245" s="73"/>
      <c r="V56245" s="73"/>
      <c r="X56245" s="12"/>
    </row>
    <row r="56246" spans="2:24" x14ac:dyDescent="0.3">
      <c r="B56246" s="73"/>
      <c r="D56246" s="73"/>
      <c r="P56246" s="73"/>
      <c r="T56246" s="73"/>
      <c r="U56246" s="73"/>
      <c r="V56246" s="73"/>
      <c r="X56246" s="12"/>
    </row>
    <row r="56247" spans="2:24" x14ac:dyDescent="0.3">
      <c r="B56247" s="73"/>
      <c r="D56247" s="73"/>
      <c r="P56247" s="73"/>
      <c r="T56247" s="73"/>
      <c r="U56247" s="73"/>
      <c r="V56247" s="73"/>
      <c r="X56247" s="12"/>
    </row>
    <row r="56248" spans="2:24" x14ac:dyDescent="0.3">
      <c r="B56248" s="73"/>
      <c r="D56248" s="73"/>
      <c r="P56248" s="73"/>
      <c r="T56248" s="73"/>
      <c r="U56248" s="73"/>
      <c r="V56248" s="73"/>
      <c r="X56248" s="12"/>
    </row>
    <row r="56249" spans="2:24" x14ac:dyDescent="0.3">
      <c r="B56249" s="73"/>
      <c r="D56249" s="73"/>
      <c r="P56249" s="73"/>
      <c r="T56249" s="73"/>
      <c r="U56249" s="73"/>
      <c r="V56249" s="73"/>
      <c r="X56249" s="12"/>
    </row>
    <row r="56250" spans="2:24" x14ac:dyDescent="0.3">
      <c r="B56250" s="73"/>
      <c r="D56250" s="73"/>
      <c r="P56250" s="73"/>
      <c r="T56250" s="73"/>
      <c r="U56250" s="73"/>
      <c r="V56250" s="73"/>
      <c r="X56250" s="12"/>
    </row>
    <row r="56251" spans="2:24" x14ac:dyDescent="0.3">
      <c r="B56251" s="73"/>
      <c r="D56251" s="73"/>
      <c r="P56251" s="73"/>
      <c r="T56251" s="73"/>
      <c r="U56251" s="73"/>
      <c r="V56251" s="73"/>
      <c r="X56251" s="12"/>
    </row>
    <row r="56252" spans="2:24" x14ac:dyDescent="0.3">
      <c r="B56252" s="73"/>
      <c r="D56252" s="73"/>
      <c r="P56252" s="73"/>
      <c r="T56252" s="73"/>
      <c r="U56252" s="73"/>
      <c r="V56252" s="73"/>
      <c r="X56252" s="12"/>
    </row>
    <row r="56253" spans="2:24" x14ac:dyDescent="0.3">
      <c r="B56253" s="73"/>
      <c r="D56253" s="73"/>
      <c r="P56253" s="73"/>
      <c r="T56253" s="73"/>
      <c r="U56253" s="73"/>
      <c r="V56253" s="73"/>
      <c r="X56253" s="12"/>
    </row>
    <row r="56254" spans="2:24" x14ac:dyDescent="0.3">
      <c r="B56254" s="73"/>
      <c r="D56254" s="73"/>
      <c r="P56254" s="73"/>
      <c r="T56254" s="73"/>
      <c r="U56254" s="73"/>
      <c r="V56254" s="73"/>
      <c r="X56254" s="12"/>
    </row>
    <row r="56255" spans="2:24" x14ac:dyDescent="0.3">
      <c r="B56255" s="73"/>
      <c r="D56255" s="73"/>
      <c r="P56255" s="73"/>
      <c r="T56255" s="73"/>
      <c r="U56255" s="73"/>
      <c r="V56255" s="73"/>
      <c r="X56255" s="12"/>
    </row>
    <row r="56256" spans="2:24" x14ac:dyDescent="0.3">
      <c r="B56256" s="73"/>
      <c r="D56256" s="73"/>
      <c r="P56256" s="73"/>
      <c r="T56256" s="73"/>
      <c r="U56256" s="73"/>
      <c r="V56256" s="73"/>
      <c r="X56256" s="12"/>
    </row>
    <row r="56257" spans="2:24" x14ac:dyDescent="0.3">
      <c r="B56257" s="73"/>
      <c r="D56257" s="73"/>
      <c r="P56257" s="73"/>
      <c r="T56257" s="73"/>
      <c r="U56257" s="73"/>
      <c r="V56257" s="73"/>
      <c r="X56257" s="12"/>
    </row>
    <row r="56258" spans="2:24" x14ac:dyDescent="0.3">
      <c r="B56258" s="73"/>
      <c r="D56258" s="73"/>
      <c r="P56258" s="73"/>
      <c r="T56258" s="73"/>
      <c r="U56258" s="73"/>
      <c r="V56258" s="73"/>
      <c r="X56258" s="12"/>
    </row>
    <row r="56259" spans="2:24" x14ac:dyDescent="0.3">
      <c r="B56259" s="73"/>
      <c r="D56259" s="73"/>
      <c r="P56259" s="73"/>
      <c r="T56259" s="73"/>
      <c r="U56259" s="73"/>
      <c r="V56259" s="73"/>
      <c r="X56259" s="12"/>
    </row>
    <row r="56260" spans="2:24" x14ac:dyDescent="0.3">
      <c r="B56260" s="73"/>
      <c r="D56260" s="73"/>
      <c r="P56260" s="73"/>
      <c r="T56260" s="73"/>
      <c r="U56260" s="73"/>
      <c r="V56260" s="73"/>
      <c r="X56260" s="12"/>
    </row>
    <row r="56261" spans="2:24" x14ac:dyDescent="0.3">
      <c r="B56261" s="73"/>
      <c r="D56261" s="73"/>
      <c r="P56261" s="73"/>
      <c r="T56261" s="73"/>
      <c r="U56261" s="73"/>
      <c r="V56261" s="73"/>
      <c r="X56261" s="12"/>
    </row>
    <row r="56262" spans="2:24" x14ac:dyDescent="0.3">
      <c r="B56262" s="73"/>
      <c r="D56262" s="73"/>
      <c r="P56262" s="73"/>
      <c r="T56262" s="73"/>
      <c r="U56262" s="73"/>
      <c r="V56262" s="73"/>
      <c r="X56262" s="12"/>
    </row>
    <row r="56263" spans="2:24" x14ac:dyDescent="0.3">
      <c r="B56263" s="73"/>
      <c r="D56263" s="73"/>
      <c r="P56263" s="73"/>
      <c r="T56263" s="73"/>
      <c r="U56263" s="73"/>
      <c r="V56263" s="73"/>
      <c r="X56263" s="12"/>
    </row>
    <row r="56264" spans="2:24" x14ac:dyDescent="0.3">
      <c r="B56264" s="73"/>
      <c r="D56264" s="73"/>
      <c r="P56264" s="73"/>
      <c r="T56264" s="73"/>
      <c r="U56264" s="73"/>
      <c r="V56264" s="73"/>
      <c r="X56264" s="12"/>
    </row>
    <row r="56265" spans="2:24" x14ac:dyDescent="0.3">
      <c r="B56265" s="73"/>
      <c r="D56265" s="73"/>
      <c r="P56265" s="73"/>
      <c r="T56265" s="73"/>
      <c r="U56265" s="73"/>
      <c r="V56265" s="73"/>
      <c r="X56265" s="12"/>
    </row>
    <row r="56266" spans="2:24" x14ac:dyDescent="0.3">
      <c r="B56266" s="73"/>
      <c r="D56266" s="73"/>
      <c r="P56266" s="73"/>
      <c r="T56266" s="73"/>
      <c r="U56266" s="73"/>
      <c r="V56266" s="73"/>
      <c r="X56266" s="12"/>
    </row>
    <row r="56267" spans="2:24" x14ac:dyDescent="0.3">
      <c r="B56267" s="73"/>
      <c r="D56267" s="73"/>
      <c r="P56267" s="73"/>
      <c r="T56267" s="73"/>
      <c r="U56267" s="73"/>
      <c r="V56267" s="73"/>
      <c r="X56267" s="12"/>
    </row>
    <row r="56268" spans="2:24" x14ac:dyDescent="0.3">
      <c r="B56268" s="73"/>
      <c r="D56268" s="73"/>
      <c r="P56268" s="73"/>
      <c r="T56268" s="73"/>
      <c r="U56268" s="73"/>
      <c r="V56268" s="73"/>
      <c r="X56268" s="12"/>
    </row>
    <row r="56269" spans="2:24" x14ac:dyDescent="0.3">
      <c r="B56269" s="73"/>
      <c r="D56269" s="73"/>
      <c r="P56269" s="73"/>
      <c r="T56269" s="73"/>
      <c r="U56269" s="73"/>
      <c r="V56269" s="73"/>
      <c r="X56269" s="12"/>
    </row>
    <row r="56270" spans="2:24" x14ac:dyDescent="0.3">
      <c r="B56270" s="73"/>
      <c r="D56270" s="73"/>
      <c r="P56270" s="73"/>
      <c r="T56270" s="73"/>
      <c r="U56270" s="73"/>
      <c r="V56270" s="73"/>
      <c r="X56270" s="12"/>
    </row>
    <row r="56271" spans="2:24" x14ac:dyDescent="0.3">
      <c r="B56271" s="73"/>
      <c r="D56271" s="73"/>
      <c r="P56271" s="73"/>
      <c r="T56271" s="73"/>
      <c r="U56271" s="73"/>
      <c r="V56271" s="73"/>
      <c r="X56271" s="12"/>
    </row>
    <row r="56272" spans="2:24" x14ac:dyDescent="0.3">
      <c r="B56272" s="73"/>
      <c r="D56272" s="73"/>
      <c r="P56272" s="73"/>
      <c r="T56272" s="73"/>
      <c r="U56272" s="73"/>
      <c r="V56272" s="73"/>
      <c r="X56272" s="12"/>
    </row>
    <row r="56273" spans="2:24" x14ac:dyDescent="0.3">
      <c r="B56273" s="73"/>
      <c r="D56273" s="73"/>
      <c r="P56273" s="73"/>
      <c r="T56273" s="73"/>
      <c r="U56273" s="73"/>
      <c r="V56273" s="73"/>
      <c r="X56273" s="12"/>
    </row>
    <row r="56274" spans="2:24" x14ac:dyDescent="0.3">
      <c r="B56274" s="73"/>
      <c r="D56274" s="73"/>
      <c r="P56274" s="73"/>
      <c r="T56274" s="73"/>
      <c r="U56274" s="73"/>
      <c r="V56274" s="73"/>
      <c r="X56274" s="12"/>
    </row>
    <row r="56275" spans="2:24" x14ac:dyDescent="0.3">
      <c r="B56275" s="73"/>
      <c r="D56275" s="73"/>
      <c r="P56275" s="73"/>
      <c r="T56275" s="73"/>
      <c r="U56275" s="73"/>
      <c r="V56275" s="73"/>
      <c r="X56275" s="12"/>
    </row>
    <row r="56276" spans="2:24" x14ac:dyDescent="0.3">
      <c r="B56276" s="73"/>
      <c r="D56276" s="73"/>
      <c r="P56276" s="73"/>
      <c r="T56276" s="73"/>
      <c r="U56276" s="73"/>
      <c r="V56276" s="73"/>
      <c r="X56276" s="12"/>
    </row>
    <row r="56277" spans="2:24" x14ac:dyDescent="0.3">
      <c r="B56277" s="73"/>
      <c r="D56277" s="73"/>
      <c r="P56277" s="73"/>
      <c r="T56277" s="73"/>
      <c r="U56277" s="73"/>
      <c r="V56277" s="73"/>
      <c r="X56277" s="12"/>
    </row>
    <row r="56278" spans="2:24" x14ac:dyDescent="0.3">
      <c r="B56278" s="73"/>
      <c r="D56278" s="73"/>
      <c r="P56278" s="73"/>
      <c r="T56278" s="73"/>
      <c r="U56278" s="73"/>
      <c r="V56278" s="73"/>
      <c r="X56278" s="12"/>
    </row>
    <row r="56279" spans="2:24" x14ac:dyDescent="0.3">
      <c r="B56279" s="73"/>
      <c r="D56279" s="73"/>
      <c r="P56279" s="73"/>
      <c r="T56279" s="73"/>
      <c r="U56279" s="73"/>
      <c r="V56279" s="73"/>
      <c r="X56279" s="12"/>
    </row>
    <row r="56280" spans="2:24" x14ac:dyDescent="0.3">
      <c r="B56280" s="73"/>
      <c r="D56280" s="73"/>
      <c r="P56280" s="73"/>
      <c r="T56280" s="73"/>
      <c r="U56280" s="73"/>
      <c r="V56280" s="73"/>
      <c r="X56280" s="12"/>
    </row>
    <row r="56281" spans="2:24" x14ac:dyDescent="0.3">
      <c r="B56281" s="73"/>
      <c r="D56281" s="73"/>
      <c r="P56281" s="73"/>
      <c r="T56281" s="73"/>
      <c r="U56281" s="73"/>
      <c r="V56281" s="73"/>
      <c r="X56281" s="12"/>
    </row>
    <row r="56282" spans="2:24" x14ac:dyDescent="0.3">
      <c r="B56282" s="73"/>
      <c r="D56282" s="73"/>
      <c r="P56282" s="73"/>
      <c r="T56282" s="73"/>
      <c r="U56282" s="73"/>
      <c r="V56282" s="73"/>
      <c r="X56282" s="12"/>
    </row>
    <row r="56283" spans="2:24" x14ac:dyDescent="0.3">
      <c r="B56283" s="73"/>
      <c r="D56283" s="73"/>
      <c r="P56283" s="73"/>
      <c r="T56283" s="73"/>
      <c r="U56283" s="73"/>
      <c r="V56283" s="73"/>
      <c r="X56283" s="12"/>
    </row>
    <row r="56284" spans="2:24" x14ac:dyDescent="0.3">
      <c r="B56284" s="73"/>
      <c r="D56284" s="73"/>
      <c r="P56284" s="73"/>
      <c r="T56284" s="73"/>
      <c r="U56284" s="73"/>
      <c r="V56284" s="73"/>
      <c r="X56284" s="12"/>
    </row>
    <row r="56285" spans="2:24" x14ac:dyDescent="0.3">
      <c r="B56285" s="73"/>
      <c r="D56285" s="73"/>
      <c r="P56285" s="73"/>
      <c r="T56285" s="73"/>
      <c r="U56285" s="73"/>
      <c r="V56285" s="73"/>
      <c r="X56285" s="12"/>
    </row>
    <row r="56286" spans="2:24" x14ac:dyDescent="0.3">
      <c r="B56286" s="73"/>
      <c r="D56286" s="73"/>
      <c r="P56286" s="73"/>
      <c r="T56286" s="73"/>
      <c r="U56286" s="73"/>
      <c r="V56286" s="73"/>
      <c r="X56286" s="12"/>
    </row>
    <row r="56287" spans="2:24" x14ac:dyDescent="0.3">
      <c r="B56287" s="73"/>
      <c r="D56287" s="73"/>
      <c r="P56287" s="73"/>
      <c r="T56287" s="73"/>
      <c r="U56287" s="73"/>
      <c r="V56287" s="73"/>
      <c r="X56287" s="12"/>
    </row>
    <row r="56288" spans="2:24" x14ac:dyDescent="0.3">
      <c r="B56288" s="73"/>
      <c r="D56288" s="73"/>
      <c r="P56288" s="73"/>
      <c r="T56288" s="73"/>
      <c r="U56288" s="73"/>
      <c r="V56288" s="73"/>
      <c r="X56288" s="12"/>
    </row>
    <row r="56289" spans="2:24" x14ac:dyDescent="0.3">
      <c r="B56289" s="73"/>
      <c r="D56289" s="73"/>
      <c r="P56289" s="73"/>
      <c r="T56289" s="73"/>
      <c r="U56289" s="73"/>
      <c r="V56289" s="73"/>
      <c r="X56289" s="12"/>
    </row>
    <row r="56290" spans="2:24" x14ac:dyDescent="0.3">
      <c r="B56290" s="73"/>
      <c r="D56290" s="73"/>
      <c r="P56290" s="73"/>
      <c r="T56290" s="73"/>
      <c r="U56290" s="73"/>
      <c r="V56290" s="73"/>
      <c r="X56290" s="12"/>
    </row>
    <row r="56291" spans="2:24" x14ac:dyDescent="0.3">
      <c r="B56291" s="73"/>
      <c r="D56291" s="73"/>
      <c r="P56291" s="73"/>
      <c r="T56291" s="73"/>
      <c r="U56291" s="73"/>
      <c r="V56291" s="73"/>
      <c r="X56291" s="12"/>
    </row>
    <row r="56292" spans="2:24" x14ac:dyDescent="0.3">
      <c r="B56292" s="73"/>
      <c r="D56292" s="73"/>
      <c r="P56292" s="73"/>
      <c r="T56292" s="73"/>
      <c r="U56292" s="73"/>
      <c r="V56292" s="73"/>
      <c r="X56292" s="12"/>
    </row>
    <row r="56293" spans="2:24" x14ac:dyDescent="0.3">
      <c r="B56293" s="73"/>
      <c r="D56293" s="73"/>
      <c r="P56293" s="73"/>
      <c r="T56293" s="73"/>
      <c r="U56293" s="73"/>
      <c r="V56293" s="73"/>
      <c r="X56293" s="12"/>
    </row>
    <row r="56294" spans="2:24" x14ac:dyDescent="0.3">
      <c r="B56294" s="73"/>
      <c r="D56294" s="73"/>
      <c r="P56294" s="73"/>
      <c r="T56294" s="73"/>
      <c r="U56294" s="73"/>
      <c r="V56294" s="73"/>
      <c r="X56294" s="12"/>
    </row>
    <row r="56295" spans="2:24" x14ac:dyDescent="0.3">
      <c r="B56295" s="73"/>
      <c r="D56295" s="73"/>
      <c r="P56295" s="73"/>
      <c r="T56295" s="73"/>
      <c r="U56295" s="73"/>
      <c r="V56295" s="73"/>
      <c r="X56295" s="12"/>
    </row>
    <row r="56296" spans="2:24" x14ac:dyDescent="0.3">
      <c r="B56296" s="73"/>
      <c r="D56296" s="73"/>
      <c r="P56296" s="73"/>
      <c r="T56296" s="73"/>
      <c r="U56296" s="73"/>
      <c r="V56296" s="73"/>
      <c r="X56296" s="12"/>
    </row>
    <row r="56297" spans="2:24" x14ac:dyDescent="0.3">
      <c r="B56297" s="73"/>
      <c r="D56297" s="73"/>
      <c r="P56297" s="73"/>
      <c r="T56297" s="73"/>
      <c r="U56297" s="73"/>
      <c r="V56297" s="73"/>
      <c r="X56297" s="12"/>
    </row>
    <row r="56298" spans="2:24" x14ac:dyDescent="0.3">
      <c r="B56298" s="73"/>
      <c r="D56298" s="73"/>
      <c r="P56298" s="73"/>
      <c r="T56298" s="73"/>
      <c r="U56298" s="73"/>
      <c r="V56298" s="73"/>
      <c r="X56298" s="12"/>
    </row>
    <row r="56299" spans="2:24" x14ac:dyDescent="0.3">
      <c r="B56299" s="73"/>
      <c r="D56299" s="73"/>
      <c r="P56299" s="73"/>
      <c r="T56299" s="73"/>
      <c r="U56299" s="73"/>
      <c r="V56299" s="73"/>
      <c r="X56299" s="12"/>
    </row>
    <row r="56300" spans="2:24" x14ac:dyDescent="0.3">
      <c r="B56300" s="73"/>
      <c r="D56300" s="73"/>
      <c r="P56300" s="73"/>
      <c r="T56300" s="73"/>
      <c r="U56300" s="73"/>
      <c r="V56300" s="73"/>
      <c r="X56300" s="12"/>
    </row>
    <row r="56301" spans="2:24" x14ac:dyDescent="0.3">
      <c r="B56301" s="73"/>
      <c r="D56301" s="73"/>
      <c r="P56301" s="73"/>
      <c r="T56301" s="73"/>
      <c r="U56301" s="73"/>
      <c r="V56301" s="73"/>
      <c r="X56301" s="12"/>
    </row>
    <row r="56302" spans="2:24" x14ac:dyDescent="0.3">
      <c r="B56302" s="73"/>
      <c r="D56302" s="73"/>
      <c r="P56302" s="73"/>
      <c r="T56302" s="73"/>
      <c r="U56302" s="73"/>
      <c r="V56302" s="73"/>
      <c r="X56302" s="12"/>
    </row>
    <row r="56303" spans="2:24" x14ac:dyDescent="0.3">
      <c r="B56303" s="73"/>
      <c r="D56303" s="73"/>
      <c r="P56303" s="73"/>
      <c r="T56303" s="73"/>
      <c r="U56303" s="73"/>
      <c r="V56303" s="73"/>
      <c r="X56303" s="12"/>
    </row>
    <row r="56304" spans="2:24" x14ac:dyDescent="0.3">
      <c r="B56304" s="73"/>
      <c r="D56304" s="73"/>
      <c r="P56304" s="73"/>
      <c r="T56304" s="73"/>
      <c r="U56304" s="73"/>
      <c r="V56304" s="73"/>
      <c r="X56304" s="12"/>
    </row>
    <row r="56305" spans="2:24" x14ac:dyDescent="0.3">
      <c r="B56305" s="73"/>
      <c r="D56305" s="73"/>
      <c r="P56305" s="73"/>
      <c r="T56305" s="73"/>
      <c r="U56305" s="73"/>
      <c r="V56305" s="73"/>
      <c r="X56305" s="12"/>
    </row>
    <row r="56306" spans="2:24" x14ac:dyDescent="0.3">
      <c r="B56306" s="73"/>
      <c r="D56306" s="73"/>
      <c r="P56306" s="73"/>
      <c r="T56306" s="73"/>
      <c r="U56306" s="73"/>
      <c r="V56306" s="73"/>
      <c r="X56306" s="12"/>
    </row>
    <row r="56307" spans="2:24" x14ac:dyDescent="0.3">
      <c r="B56307" s="73"/>
      <c r="D56307" s="73"/>
      <c r="P56307" s="73"/>
      <c r="T56307" s="73"/>
      <c r="U56307" s="73"/>
      <c r="V56307" s="73"/>
      <c r="X56307" s="12"/>
    </row>
    <row r="56308" spans="2:24" x14ac:dyDescent="0.3">
      <c r="B56308" s="73"/>
      <c r="D56308" s="73"/>
      <c r="P56308" s="73"/>
      <c r="T56308" s="73"/>
      <c r="U56308" s="73"/>
      <c r="V56308" s="73"/>
      <c r="X56308" s="12"/>
    </row>
    <row r="56309" spans="2:24" x14ac:dyDescent="0.3">
      <c r="B56309" s="73"/>
      <c r="D56309" s="73"/>
      <c r="P56309" s="73"/>
      <c r="T56309" s="73"/>
      <c r="U56309" s="73"/>
      <c r="V56309" s="73"/>
      <c r="X56309" s="12"/>
    </row>
    <row r="56310" spans="2:24" x14ac:dyDescent="0.3">
      <c r="B56310" s="73"/>
      <c r="D56310" s="73"/>
      <c r="P56310" s="73"/>
      <c r="T56310" s="73"/>
      <c r="U56310" s="73"/>
      <c r="V56310" s="73"/>
      <c r="X56310" s="12"/>
    </row>
    <row r="56311" spans="2:24" x14ac:dyDescent="0.3">
      <c r="B56311" s="73"/>
      <c r="D56311" s="73"/>
      <c r="P56311" s="73"/>
      <c r="T56311" s="73"/>
      <c r="U56311" s="73"/>
      <c r="V56311" s="73"/>
      <c r="X56311" s="12"/>
    </row>
    <row r="56312" spans="2:24" x14ac:dyDescent="0.3">
      <c r="B56312" s="73"/>
      <c r="D56312" s="73"/>
      <c r="P56312" s="73"/>
      <c r="T56312" s="73"/>
      <c r="U56312" s="73"/>
      <c r="V56312" s="73"/>
      <c r="X56312" s="12"/>
    </row>
    <row r="56313" spans="2:24" x14ac:dyDescent="0.3">
      <c r="B56313" s="73"/>
      <c r="D56313" s="73"/>
      <c r="P56313" s="73"/>
      <c r="T56313" s="73"/>
      <c r="U56313" s="73"/>
      <c r="V56313" s="73"/>
      <c r="X56313" s="12"/>
    </row>
    <row r="56314" spans="2:24" x14ac:dyDescent="0.3">
      <c r="B56314" s="73"/>
      <c r="D56314" s="73"/>
      <c r="P56314" s="73"/>
      <c r="T56314" s="73"/>
      <c r="U56314" s="73"/>
      <c r="V56314" s="73"/>
      <c r="X56314" s="12"/>
    </row>
    <row r="56315" spans="2:24" x14ac:dyDescent="0.3">
      <c r="B56315" s="73"/>
      <c r="D56315" s="73"/>
      <c r="P56315" s="73"/>
      <c r="T56315" s="73"/>
      <c r="U56315" s="73"/>
      <c r="V56315" s="73"/>
      <c r="X56315" s="12"/>
    </row>
    <row r="56316" spans="2:24" x14ac:dyDescent="0.3">
      <c r="B56316" s="73"/>
      <c r="D56316" s="73"/>
      <c r="P56316" s="73"/>
      <c r="T56316" s="73"/>
      <c r="U56316" s="73"/>
      <c r="V56316" s="73"/>
      <c r="X56316" s="12"/>
    </row>
    <row r="56317" spans="2:24" x14ac:dyDescent="0.3">
      <c r="B56317" s="73"/>
      <c r="D56317" s="73"/>
      <c r="P56317" s="73"/>
      <c r="T56317" s="73"/>
      <c r="U56317" s="73"/>
      <c r="V56317" s="73"/>
      <c r="X56317" s="12"/>
    </row>
    <row r="56318" spans="2:24" x14ac:dyDescent="0.3">
      <c r="B56318" s="73"/>
      <c r="D56318" s="73"/>
      <c r="P56318" s="73"/>
      <c r="T56318" s="73"/>
      <c r="U56318" s="73"/>
      <c r="V56318" s="73"/>
      <c r="X56318" s="12"/>
    </row>
    <row r="56319" spans="2:24" x14ac:dyDescent="0.3">
      <c r="B56319" s="73"/>
      <c r="D56319" s="73"/>
      <c r="P56319" s="73"/>
      <c r="T56319" s="73"/>
      <c r="U56319" s="73"/>
      <c r="V56319" s="73"/>
      <c r="X56319" s="12"/>
    </row>
    <row r="56320" spans="2:24" x14ac:dyDescent="0.3">
      <c r="B56320" s="73"/>
      <c r="D56320" s="73"/>
      <c r="P56320" s="73"/>
      <c r="T56320" s="73"/>
      <c r="U56320" s="73"/>
      <c r="V56320" s="73"/>
      <c r="X56320" s="12"/>
    </row>
    <row r="56321" spans="2:24" x14ac:dyDescent="0.3">
      <c r="B56321" s="73"/>
      <c r="D56321" s="73"/>
      <c r="P56321" s="73"/>
      <c r="T56321" s="73"/>
      <c r="U56321" s="73"/>
      <c r="V56321" s="73"/>
      <c r="X56321" s="12"/>
    </row>
    <row r="56322" spans="2:24" x14ac:dyDescent="0.3">
      <c r="B56322" s="73"/>
      <c r="D56322" s="73"/>
      <c r="P56322" s="73"/>
      <c r="T56322" s="73"/>
      <c r="U56322" s="73"/>
      <c r="V56322" s="73"/>
      <c r="X56322" s="12"/>
    </row>
    <row r="56323" spans="2:24" x14ac:dyDescent="0.3">
      <c r="B56323" s="73"/>
      <c r="D56323" s="73"/>
      <c r="P56323" s="73"/>
      <c r="T56323" s="73"/>
      <c r="U56323" s="73"/>
      <c r="V56323" s="73"/>
      <c r="X56323" s="12"/>
    </row>
    <row r="56324" spans="2:24" x14ac:dyDescent="0.3">
      <c r="B56324" s="73"/>
      <c r="D56324" s="73"/>
      <c r="P56324" s="73"/>
      <c r="T56324" s="73"/>
      <c r="U56324" s="73"/>
      <c r="V56324" s="73"/>
      <c r="X56324" s="12"/>
    </row>
    <row r="56325" spans="2:24" x14ac:dyDescent="0.3">
      <c r="B56325" s="73"/>
      <c r="D56325" s="73"/>
      <c r="P56325" s="73"/>
      <c r="T56325" s="73"/>
      <c r="U56325" s="73"/>
      <c r="V56325" s="73"/>
      <c r="X56325" s="12"/>
    </row>
    <row r="56326" spans="2:24" x14ac:dyDescent="0.3">
      <c r="B56326" s="73"/>
      <c r="D56326" s="73"/>
      <c r="P56326" s="73"/>
      <c r="T56326" s="73"/>
      <c r="U56326" s="73"/>
      <c r="V56326" s="73"/>
      <c r="X56326" s="12"/>
    </row>
    <row r="56327" spans="2:24" x14ac:dyDescent="0.3">
      <c r="B56327" s="73"/>
      <c r="D56327" s="73"/>
      <c r="P56327" s="73"/>
      <c r="T56327" s="73"/>
      <c r="U56327" s="73"/>
      <c r="V56327" s="73"/>
      <c r="X56327" s="12"/>
    </row>
    <row r="56328" spans="2:24" x14ac:dyDescent="0.3">
      <c r="B56328" s="73"/>
      <c r="D56328" s="73"/>
      <c r="P56328" s="73"/>
      <c r="T56328" s="73"/>
      <c r="U56328" s="73"/>
      <c r="V56328" s="73"/>
      <c r="X56328" s="12"/>
    </row>
    <row r="56329" spans="2:24" x14ac:dyDescent="0.3">
      <c r="B56329" s="73"/>
      <c r="D56329" s="73"/>
      <c r="P56329" s="73"/>
      <c r="T56329" s="73"/>
      <c r="U56329" s="73"/>
      <c r="V56329" s="73"/>
      <c r="X56329" s="12"/>
    </row>
    <row r="56330" spans="2:24" x14ac:dyDescent="0.3">
      <c r="B56330" s="73"/>
      <c r="D56330" s="73"/>
      <c r="P56330" s="73"/>
      <c r="T56330" s="73"/>
      <c r="U56330" s="73"/>
      <c r="V56330" s="73"/>
      <c r="X56330" s="12"/>
    </row>
    <row r="56331" spans="2:24" x14ac:dyDescent="0.3">
      <c r="B56331" s="73"/>
      <c r="D56331" s="73"/>
      <c r="P56331" s="73"/>
      <c r="T56331" s="73"/>
      <c r="U56331" s="73"/>
      <c r="V56331" s="73"/>
      <c r="X56331" s="12"/>
    </row>
    <row r="56332" spans="2:24" x14ac:dyDescent="0.3">
      <c r="B56332" s="73"/>
      <c r="D56332" s="73"/>
      <c r="P56332" s="73"/>
      <c r="T56332" s="73"/>
      <c r="U56332" s="73"/>
      <c r="V56332" s="73"/>
      <c r="X56332" s="12"/>
    </row>
    <row r="56333" spans="2:24" x14ac:dyDescent="0.3">
      <c r="B56333" s="73"/>
      <c r="D56333" s="73"/>
      <c r="P56333" s="73"/>
      <c r="T56333" s="73"/>
      <c r="U56333" s="73"/>
      <c r="V56333" s="73"/>
      <c r="X56333" s="12"/>
    </row>
    <row r="56334" spans="2:24" x14ac:dyDescent="0.3">
      <c r="B56334" s="73"/>
      <c r="D56334" s="73"/>
      <c r="P56334" s="73"/>
      <c r="T56334" s="73"/>
      <c r="U56334" s="73"/>
      <c r="V56334" s="73"/>
      <c r="X56334" s="12"/>
    </row>
    <row r="56335" spans="2:24" x14ac:dyDescent="0.3">
      <c r="B56335" s="73"/>
      <c r="D56335" s="73"/>
      <c r="P56335" s="73"/>
      <c r="T56335" s="73"/>
      <c r="U56335" s="73"/>
      <c r="V56335" s="73"/>
      <c r="X56335" s="12"/>
    </row>
    <row r="56336" spans="2:24" x14ac:dyDescent="0.3">
      <c r="B56336" s="73"/>
      <c r="D56336" s="73"/>
      <c r="P56336" s="73"/>
      <c r="T56336" s="73"/>
      <c r="U56336" s="73"/>
      <c r="V56336" s="73"/>
      <c r="X56336" s="12"/>
    </row>
    <row r="56337" spans="2:24" x14ac:dyDescent="0.3">
      <c r="B56337" s="73"/>
      <c r="D56337" s="73"/>
      <c r="P56337" s="73"/>
      <c r="T56337" s="73"/>
      <c r="U56337" s="73"/>
      <c r="V56337" s="73"/>
      <c r="X56337" s="12"/>
    </row>
    <row r="56338" spans="2:24" x14ac:dyDescent="0.3">
      <c r="B56338" s="73"/>
      <c r="D56338" s="73"/>
      <c r="P56338" s="73"/>
      <c r="T56338" s="73"/>
      <c r="U56338" s="73"/>
      <c r="V56338" s="73"/>
      <c r="X56338" s="12"/>
    </row>
    <row r="56339" spans="2:24" x14ac:dyDescent="0.3">
      <c r="B56339" s="73"/>
      <c r="D56339" s="73"/>
      <c r="P56339" s="73"/>
      <c r="T56339" s="73"/>
      <c r="U56339" s="73"/>
      <c r="V56339" s="73"/>
      <c r="X56339" s="12"/>
    </row>
    <row r="56340" spans="2:24" x14ac:dyDescent="0.3">
      <c r="B56340" s="73"/>
      <c r="D56340" s="73"/>
      <c r="P56340" s="73"/>
      <c r="T56340" s="73"/>
      <c r="U56340" s="73"/>
      <c r="V56340" s="73"/>
      <c r="X56340" s="12"/>
    </row>
    <row r="56341" spans="2:24" x14ac:dyDescent="0.3">
      <c r="B56341" s="73"/>
      <c r="D56341" s="73"/>
      <c r="P56341" s="73"/>
      <c r="T56341" s="73"/>
      <c r="U56341" s="73"/>
      <c r="V56341" s="73"/>
      <c r="X56341" s="12"/>
    </row>
    <row r="56342" spans="2:24" x14ac:dyDescent="0.3">
      <c r="B56342" s="73"/>
      <c r="D56342" s="73"/>
      <c r="P56342" s="73"/>
      <c r="T56342" s="73"/>
      <c r="U56342" s="73"/>
      <c r="V56342" s="73"/>
      <c r="X56342" s="12"/>
    </row>
    <row r="56343" spans="2:24" x14ac:dyDescent="0.3">
      <c r="B56343" s="73"/>
      <c r="D56343" s="73"/>
      <c r="P56343" s="73"/>
      <c r="T56343" s="73"/>
      <c r="U56343" s="73"/>
      <c r="V56343" s="73"/>
      <c r="X56343" s="12"/>
    </row>
    <row r="56344" spans="2:24" x14ac:dyDescent="0.3">
      <c r="B56344" s="73"/>
      <c r="D56344" s="73"/>
      <c r="P56344" s="73"/>
      <c r="T56344" s="73"/>
      <c r="U56344" s="73"/>
      <c r="V56344" s="73"/>
      <c r="X56344" s="12"/>
    </row>
    <row r="56345" spans="2:24" x14ac:dyDescent="0.3">
      <c r="B56345" s="73"/>
      <c r="D56345" s="73"/>
      <c r="P56345" s="73"/>
      <c r="T56345" s="73"/>
      <c r="U56345" s="73"/>
      <c r="V56345" s="73"/>
      <c r="X56345" s="12"/>
    </row>
    <row r="56346" spans="2:24" x14ac:dyDescent="0.3">
      <c r="B56346" s="73"/>
      <c r="D56346" s="73"/>
      <c r="P56346" s="73"/>
      <c r="T56346" s="73"/>
      <c r="U56346" s="73"/>
      <c r="V56346" s="73"/>
      <c r="X56346" s="12"/>
    </row>
    <row r="56347" spans="2:24" x14ac:dyDescent="0.3">
      <c r="B56347" s="73"/>
      <c r="D56347" s="73"/>
      <c r="P56347" s="73"/>
      <c r="T56347" s="73"/>
      <c r="U56347" s="73"/>
      <c r="V56347" s="73"/>
      <c r="X56347" s="12"/>
    </row>
    <row r="56348" spans="2:24" x14ac:dyDescent="0.3">
      <c r="B56348" s="73"/>
      <c r="D56348" s="73"/>
      <c r="P56348" s="73"/>
      <c r="T56348" s="73"/>
      <c r="U56348" s="73"/>
      <c r="V56348" s="73"/>
      <c r="X56348" s="12"/>
    </row>
    <row r="56349" spans="2:24" x14ac:dyDescent="0.3">
      <c r="B56349" s="73"/>
      <c r="D56349" s="73"/>
      <c r="P56349" s="73"/>
      <c r="T56349" s="73"/>
      <c r="U56349" s="73"/>
      <c r="V56349" s="73"/>
      <c r="X56349" s="12"/>
    </row>
    <row r="56350" spans="2:24" x14ac:dyDescent="0.3">
      <c r="B56350" s="73"/>
      <c r="D56350" s="73"/>
      <c r="P56350" s="73"/>
      <c r="T56350" s="73"/>
      <c r="U56350" s="73"/>
      <c r="V56350" s="73"/>
      <c r="X56350" s="12"/>
    </row>
    <row r="56351" spans="2:24" x14ac:dyDescent="0.3">
      <c r="B56351" s="73"/>
      <c r="D56351" s="73"/>
      <c r="P56351" s="73"/>
      <c r="T56351" s="73"/>
      <c r="U56351" s="73"/>
      <c r="V56351" s="73"/>
      <c r="X56351" s="12"/>
    </row>
    <row r="56352" spans="2:24" x14ac:dyDescent="0.3">
      <c r="B56352" s="73"/>
      <c r="D56352" s="73"/>
      <c r="P56352" s="73"/>
      <c r="T56352" s="73"/>
      <c r="U56352" s="73"/>
      <c r="V56352" s="73"/>
      <c r="X56352" s="12"/>
    </row>
    <row r="56353" spans="2:24" x14ac:dyDescent="0.3">
      <c r="B56353" s="73"/>
      <c r="D56353" s="73"/>
      <c r="P56353" s="73"/>
      <c r="T56353" s="73"/>
      <c r="U56353" s="73"/>
      <c r="V56353" s="73"/>
      <c r="X56353" s="12"/>
    </row>
    <row r="56354" spans="2:24" x14ac:dyDescent="0.3">
      <c r="B56354" s="73"/>
      <c r="D56354" s="73"/>
      <c r="P56354" s="73"/>
      <c r="T56354" s="73"/>
      <c r="U56354" s="73"/>
      <c r="V56354" s="73"/>
      <c r="X56354" s="12"/>
    </row>
    <row r="56355" spans="2:24" x14ac:dyDescent="0.3">
      <c r="B56355" s="73"/>
      <c r="D56355" s="73"/>
      <c r="P56355" s="73"/>
      <c r="T56355" s="73"/>
      <c r="U56355" s="73"/>
      <c r="V56355" s="73"/>
      <c r="X56355" s="12"/>
    </row>
    <row r="56356" spans="2:24" x14ac:dyDescent="0.3">
      <c r="B56356" s="73"/>
      <c r="D56356" s="73"/>
      <c r="P56356" s="73"/>
      <c r="T56356" s="73"/>
      <c r="U56356" s="73"/>
      <c r="V56356" s="73"/>
      <c r="X56356" s="12"/>
    </row>
    <row r="56357" spans="2:24" x14ac:dyDescent="0.3">
      <c r="B56357" s="73"/>
      <c r="D56357" s="73"/>
      <c r="P56357" s="73"/>
      <c r="T56357" s="73"/>
      <c r="U56357" s="73"/>
      <c r="V56357" s="73"/>
      <c r="X56357" s="12"/>
    </row>
    <row r="56358" spans="2:24" x14ac:dyDescent="0.3">
      <c r="B56358" s="73"/>
      <c r="D56358" s="73"/>
      <c r="P56358" s="73"/>
      <c r="T56358" s="73"/>
      <c r="U56358" s="73"/>
      <c r="V56358" s="73"/>
      <c r="X56358" s="12"/>
    </row>
    <row r="56359" spans="2:24" x14ac:dyDescent="0.3">
      <c r="B56359" s="73"/>
      <c r="D56359" s="73"/>
      <c r="P56359" s="73"/>
      <c r="T56359" s="73"/>
      <c r="U56359" s="73"/>
      <c r="V56359" s="73"/>
      <c r="X56359" s="12"/>
    </row>
    <row r="56360" spans="2:24" x14ac:dyDescent="0.3">
      <c r="B56360" s="73"/>
      <c r="D56360" s="73"/>
      <c r="P56360" s="73"/>
      <c r="T56360" s="73"/>
      <c r="U56360" s="73"/>
      <c r="V56360" s="73"/>
      <c r="X56360" s="12"/>
    </row>
    <row r="56361" spans="2:24" x14ac:dyDescent="0.3">
      <c r="B56361" s="73"/>
      <c r="D56361" s="73"/>
      <c r="P56361" s="73"/>
      <c r="T56361" s="73"/>
      <c r="U56361" s="73"/>
      <c r="V56361" s="73"/>
      <c r="X56361" s="12"/>
    </row>
    <row r="56362" spans="2:24" x14ac:dyDescent="0.3">
      <c r="B56362" s="73"/>
      <c r="D56362" s="73"/>
      <c r="P56362" s="73"/>
      <c r="T56362" s="73"/>
      <c r="U56362" s="73"/>
      <c r="V56362" s="73"/>
      <c r="X56362" s="12"/>
    </row>
    <row r="56363" spans="2:24" x14ac:dyDescent="0.3">
      <c r="B56363" s="73"/>
      <c r="D56363" s="73"/>
      <c r="P56363" s="73"/>
      <c r="T56363" s="73"/>
      <c r="U56363" s="73"/>
      <c r="V56363" s="73"/>
      <c r="X56363" s="12"/>
    </row>
    <row r="56364" spans="2:24" x14ac:dyDescent="0.3">
      <c r="B56364" s="73"/>
      <c r="D56364" s="73"/>
      <c r="P56364" s="73"/>
      <c r="T56364" s="73"/>
      <c r="U56364" s="73"/>
      <c r="V56364" s="73"/>
      <c r="X56364" s="12"/>
    </row>
    <row r="56365" spans="2:24" x14ac:dyDescent="0.3">
      <c r="B56365" s="73"/>
      <c r="D56365" s="73"/>
      <c r="P56365" s="73"/>
      <c r="T56365" s="73"/>
      <c r="U56365" s="73"/>
      <c r="V56365" s="73"/>
      <c r="X56365" s="12"/>
    </row>
    <row r="56366" spans="2:24" x14ac:dyDescent="0.3">
      <c r="B56366" s="73"/>
      <c r="D56366" s="73"/>
      <c r="P56366" s="73"/>
      <c r="T56366" s="73"/>
      <c r="U56366" s="73"/>
      <c r="V56366" s="73"/>
      <c r="X56366" s="12"/>
    </row>
    <row r="56367" spans="2:24" x14ac:dyDescent="0.3">
      <c r="B56367" s="73"/>
      <c r="D56367" s="73"/>
      <c r="P56367" s="73"/>
      <c r="T56367" s="73"/>
      <c r="U56367" s="73"/>
      <c r="V56367" s="73"/>
      <c r="X56367" s="12"/>
    </row>
    <row r="56368" spans="2:24" x14ac:dyDescent="0.3">
      <c r="B56368" s="73"/>
      <c r="D56368" s="73"/>
      <c r="P56368" s="73"/>
      <c r="T56368" s="73"/>
      <c r="U56368" s="73"/>
      <c r="V56368" s="73"/>
      <c r="X56368" s="12"/>
    </row>
    <row r="56369" spans="2:24" x14ac:dyDescent="0.3">
      <c r="B56369" s="73"/>
      <c r="D56369" s="73"/>
      <c r="P56369" s="73"/>
      <c r="T56369" s="73"/>
      <c r="U56369" s="73"/>
      <c r="V56369" s="73"/>
      <c r="X56369" s="12"/>
    </row>
    <row r="56370" spans="2:24" x14ac:dyDescent="0.3">
      <c r="B56370" s="73"/>
      <c r="D56370" s="73"/>
      <c r="P56370" s="73"/>
      <c r="T56370" s="73"/>
      <c r="U56370" s="73"/>
      <c r="V56370" s="73"/>
      <c r="X56370" s="12"/>
    </row>
    <row r="56371" spans="2:24" x14ac:dyDescent="0.3">
      <c r="B56371" s="73"/>
      <c r="D56371" s="73"/>
      <c r="P56371" s="73"/>
      <c r="T56371" s="73"/>
      <c r="U56371" s="73"/>
      <c r="V56371" s="73"/>
      <c r="X56371" s="12"/>
    </row>
    <row r="56372" spans="2:24" x14ac:dyDescent="0.3">
      <c r="B56372" s="73"/>
      <c r="D56372" s="73"/>
      <c r="P56372" s="73"/>
      <c r="T56372" s="73"/>
      <c r="U56372" s="73"/>
      <c r="V56372" s="73"/>
      <c r="X56372" s="12"/>
    </row>
    <row r="56373" spans="2:24" x14ac:dyDescent="0.3">
      <c r="B56373" s="73"/>
      <c r="D56373" s="73"/>
      <c r="P56373" s="73"/>
      <c r="T56373" s="73"/>
      <c r="U56373" s="73"/>
      <c r="V56373" s="73"/>
      <c r="X56373" s="12"/>
    </row>
    <row r="56374" spans="2:24" x14ac:dyDescent="0.3">
      <c r="B56374" s="73"/>
      <c r="D56374" s="73"/>
      <c r="P56374" s="73"/>
      <c r="T56374" s="73"/>
      <c r="U56374" s="73"/>
      <c r="V56374" s="73"/>
      <c r="X56374" s="12"/>
    </row>
    <row r="56375" spans="2:24" x14ac:dyDescent="0.3">
      <c r="B56375" s="73"/>
      <c r="D56375" s="73"/>
      <c r="P56375" s="73"/>
      <c r="T56375" s="73"/>
      <c r="U56375" s="73"/>
      <c r="V56375" s="73"/>
      <c r="X56375" s="12"/>
    </row>
    <row r="56376" spans="2:24" x14ac:dyDescent="0.3">
      <c r="B56376" s="73"/>
      <c r="D56376" s="73"/>
      <c r="P56376" s="73"/>
      <c r="T56376" s="73"/>
      <c r="U56376" s="73"/>
      <c r="V56376" s="73"/>
      <c r="X56376" s="12"/>
    </row>
    <row r="56377" spans="2:24" x14ac:dyDescent="0.3">
      <c r="B56377" s="73"/>
      <c r="D56377" s="73"/>
      <c r="P56377" s="73"/>
      <c r="T56377" s="73"/>
      <c r="U56377" s="73"/>
      <c r="V56377" s="73"/>
      <c r="X56377" s="12"/>
    </row>
    <row r="56378" spans="2:24" x14ac:dyDescent="0.3">
      <c r="B56378" s="73"/>
      <c r="D56378" s="73"/>
      <c r="P56378" s="73"/>
      <c r="T56378" s="73"/>
      <c r="U56378" s="73"/>
      <c r="V56378" s="73"/>
      <c r="X56378" s="12"/>
    </row>
    <row r="56379" spans="2:24" x14ac:dyDescent="0.3">
      <c r="B56379" s="73"/>
      <c r="D56379" s="73"/>
      <c r="P56379" s="73"/>
      <c r="T56379" s="73"/>
      <c r="U56379" s="73"/>
      <c r="V56379" s="73"/>
      <c r="X56379" s="12"/>
    </row>
    <row r="56380" spans="2:24" x14ac:dyDescent="0.3">
      <c r="B56380" s="73"/>
      <c r="D56380" s="73"/>
      <c r="P56380" s="73"/>
      <c r="T56380" s="73"/>
      <c r="U56380" s="73"/>
      <c r="V56380" s="73"/>
      <c r="X56380" s="12"/>
    </row>
    <row r="56381" spans="2:24" x14ac:dyDescent="0.3">
      <c r="B56381" s="73"/>
      <c r="D56381" s="73"/>
      <c r="P56381" s="73"/>
      <c r="T56381" s="73"/>
      <c r="U56381" s="73"/>
      <c r="V56381" s="73"/>
      <c r="X56381" s="12"/>
    </row>
    <row r="56382" spans="2:24" x14ac:dyDescent="0.3">
      <c r="B56382" s="73"/>
      <c r="D56382" s="73"/>
      <c r="P56382" s="73"/>
      <c r="T56382" s="73"/>
      <c r="U56382" s="73"/>
      <c r="V56382" s="73"/>
      <c r="X56382" s="12"/>
    </row>
    <row r="56383" spans="2:24" x14ac:dyDescent="0.3">
      <c r="B56383" s="73"/>
      <c r="D56383" s="73"/>
      <c r="P56383" s="73"/>
      <c r="T56383" s="73"/>
      <c r="U56383" s="73"/>
      <c r="V56383" s="73"/>
      <c r="X56383" s="12"/>
    </row>
    <row r="56384" spans="2:24" x14ac:dyDescent="0.3">
      <c r="B56384" s="73"/>
      <c r="D56384" s="73"/>
      <c r="P56384" s="73"/>
      <c r="T56384" s="73"/>
      <c r="U56384" s="73"/>
      <c r="V56384" s="73"/>
      <c r="X56384" s="12"/>
    </row>
    <row r="56385" spans="2:24" x14ac:dyDescent="0.3">
      <c r="B56385" s="73"/>
      <c r="D56385" s="73"/>
      <c r="P56385" s="73"/>
      <c r="T56385" s="73"/>
      <c r="U56385" s="73"/>
      <c r="V56385" s="73"/>
      <c r="X56385" s="12"/>
    </row>
    <row r="56386" spans="2:24" x14ac:dyDescent="0.3">
      <c r="B56386" s="73"/>
      <c r="D56386" s="73"/>
      <c r="P56386" s="73"/>
      <c r="T56386" s="73"/>
      <c r="U56386" s="73"/>
      <c r="V56386" s="73"/>
      <c r="X56386" s="12"/>
    </row>
    <row r="56387" spans="2:24" x14ac:dyDescent="0.3">
      <c r="B56387" s="73"/>
      <c r="D56387" s="73"/>
      <c r="P56387" s="73"/>
      <c r="T56387" s="73"/>
      <c r="U56387" s="73"/>
      <c r="V56387" s="73"/>
      <c r="X56387" s="12"/>
    </row>
    <row r="56388" spans="2:24" x14ac:dyDescent="0.3">
      <c r="B56388" s="73"/>
      <c r="D56388" s="73"/>
      <c r="P56388" s="73"/>
      <c r="T56388" s="73"/>
      <c r="U56388" s="73"/>
      <c r="V56388" s="73"/>
      <c r="X56388" s="12"/>
    </row>
    <row r="56389" spans="2:24" x14ac:dyDescent="0.3">
      <c r="B56389" s="73"/>
      <c r="D56389" s="73"/>
      <c r="P56389" s="73"/>
      <c r="T56389" s="73"/>
      <c r="U56389" s="73"/>
      <c r="V56389" s="73"/>
      <c r="X56389" s="12"/>
    </row>
    <row r="56390" spans="2:24" x14ac:dyDescent="0.3">
      <c r="B56390" s="73"/>
      <c r="D56390" s="73"/>
      <c r="P56390" s="73"/>
      <c r="T56390" s="73"/>
      <c r="U56390" s="73"/>
      <c r="V56390" s="73"/>
      <c r="X56390" s="12"/>
    </row>
    <row r="56391" spans="2:24" x14ac:dyDescent="0.3">
      <c r="B56391" s="73"/>
      <c r="D56391" s="73"/>
      <c r="P56391" s="73"/>
      <c r="T56391" s="73"/>
      <c r="U56391" s="73"/>
      <c r="V56391" s="73"/>
      <c r="X56391" s="12"/>
    </row>
    <row r="56392" spans="2:24" x14ac:dyDescent="0.3">
      <c r="B56392" s="73"/>
      <c r="D56392" s="73"/>
      <c r="P56392" s="73"/>
      <c r="T56392" s="73"/>
      <c r="U56392" s="73"/>
      <c r="V56392" s="73"/>
      <c r="X56392" s="12"/>
    </row>
    <row r="56393" spans="2:24" x14ac:dyDescent="0.3">
      <c r="B56393" s="73"/>
      <c r="D56393" s="73"/>
      <c r="P56393" s="73"/>
      <c r="T56393" s="73"/>
      <c r="U56393" s="73"/>
      <c r="V56393" s="73"/>
      <c r="X56393" s="12"/>
    </row>
    <row r="56394" spans="2:24" x14ac:dyDescent="0.3">
      <c r="B56394" s="73"/>
      <c r="D56394" s="73"/>
      <c r="P56394" s="73"/>
      <c r="T56394" s="73"/>
      <c r="U56394" s="73"/>
      <c r="V56394" s="73"/>
      <c r="X56394" s="12"/>
    </row>
    <row r="56395" spans="2:24" x14ac:dyDescent="0.3">
      <c r="B56395" s="73"/>
      <c r="D56395" s="73"/>
      <c r="P56395" s="73"/>
      <c r="T56395" s="73"/>
      <c r="U56395" s="73"/>
      <c r="V56395" s="73"/>
      <c r="X56395" s="12"/>
    </row>
    <row r="56396" spans="2:24" x14ac:dyDescent="0.3">
      <c r="B56396" s="73"/>
      <c r="D56396" s="73"/>
      <c r="P56396" s="73"/>
      <c r="T56396" s="73"/>
      <c r="U56396" s="73"/>
      <c r="V56396" s="73"/>
      <c r="X56396" s="12"/>
    </row>
    <row r="56397" spans="2:24" x14ac:dyDescent="0.3">
      <c r="B56397" s="73"/>
      <c r="D56397" s="73"/>
      <c r="P56397" s="73"/>
      <c r="T56397" s="73"/>
      <c r="U56397" s="73"/>
      <c r="V56397" s="73"/>
      <c r="X56397" s="12"/>
    </row>
    <row r="56398" spans="2:24" x14ac:dyDescent="0.3">
      <c r="B56398" s="73"/>
      <c r="D56398" s="73"/>
      <c r="P56398" s="73"/>
      <c r="T56398" s="73"/>
      <c r="U56398" s="73"/>
      <c r="V56398" s="73"/>
      <c r="X56398" s="12"/>
    </row>
    <row r="56399" spans="2:24" x14ac:dyDescent="0.3">
      <c r="B56399" s="73"/>
      <c r="D56399" s="73"/>
      <c r="P56399" s="73"/>
      <c r="T56399" s="73"/>
      <c r="U56399" s="73"/>
      <c r="V56399" s="73"/>
      <c r="X56399" s="12"/>
    </row>
    <row r="56400" spans="2:24" x14ac:dyDescent="0.3">
      <c r="B56400" s="73"/>
      <c r="D56400" s="73"/>
      <c r="P56400" s="73"/>
      <c r="T56400" s="73"/>
      <c r="U56400" s="73"/>
      <c r="V56400" s="73"/>
      <c r="X56400" s="12"/>
    </row>
    <row r="56401" spans="2:24" x14ac:dyDescent="0.3">
      <c r="B56401" s="73"/>
      <c r="D56401" s="73"/>
      <c r="P56401" s="73"/>
      <c r="T56401" s="73"/>
      <c r="U56401" s="73"/>
      <c r="V56401" s="73"/>
      <c r="X56401" s="12"/>
    </row>
    <row r="56402" spans="2:24" x14ac:dyDescent="0.3">
      <c r="B56402" s="73"/>
      <c r="D56402" s="73"/>
      <c r="P56402" s="73"/>
      <c r="T56402" s="73"/>
      <c r="U56402" s="73"/>
      <c r="V56402" s="73"/>
      <c r="X56402" s="12"/>
    </row>
    <row r="56403" spans="2:24" x14ac:dyDescent="0.3">
      <c r="B56403" s="73"/>
      <c r="D56403" s="73"/>
      <c r="P56403" s="73"/>
      <c r="T56403" s="73"/>
      <c r="U56403" s="73"/>
      <c r="V56403" s="73"/>
      <c r="X56403" s="12"/>
    </row>
    <row r="56404" spans="2:24" x14ac:dyDescent="0.3">
      <c r="B56404" s="73"/>
      <c r="D56404" s="73"/>
      <c r="P56404" s="73"/>
      <c r="T56404" s="73"/>
      <c r="U56404" s="73"/>
      <c r="V56404" s="73"/>
      <c r="X56404" s="12"/>
    </row>
    <row r="56405" spans="2:24" x14ac:dyDescent="0.3">
      <c r="B56405" s="73"/>
      <c r="D56405" s="73"/>
      <c r="P56405" s="73"/>
      <c r="T56405" s="73"/>
      <c r="U56405" s="73"/>
      <c r="V56405" s="73"/>
      <c r="X56405" s="12"/>
    </row>
    <row r="56406" spans="2:24" x14ac:dyDescent="0.3">
      <c r="B56406" s="73"/>
      <c r="D56406" s="73"/>
      <c r="P56406" s="73"/>
      <c r="T56406" s="73"/>
      <c r="U56406" s="73"/>
      <c r="V56406" s="73"/>
      <c r="X56406" s="12"/>
    </row>
    <row r="56407" spans="2:24" x14ac:dyDescent="0.3">
      <c r="B56407" s="73"/>
      <c r="D56407" s="73"/>
      <c r="P56407" s="73"/>
      <c r="T56407" s="73"/>
      <c r="U56407" s="73"/>
      <c r="V56407" s="73"/>
      <c r="X56407" s="12"/>
    </row>
    <row r="56408" spans="2:24" x14ac:dyDescent="0.3">
      <c r="B56408" s="73"/>
      <c r="D56408" s="73"/>
      <c r="P56408" s="73"/>
      <c r="T56408" s="73"/>
      <c r="U56408" s="73"/>
      <c r="V56408" s="73"/>
      <c r="X56408" s="12"/>
    </row>
    <row r="56409" spans="2:24" x14ac:dyDescent="0.3">
      <c r="B56409" s="73"/>
      <c r="D56409" s="73"/>
      <c r="P56409" s="73"/>
      <c r="T56409" s="73"/>
      <c r="U56409" s="73"/>
      <c r="V56409" s="73"/>
      <c r="X56409" s="12"/>
    </row>
    <row r="56410" spans="2:24" x14ac:dyDescent="0.3">
      <c r="B56410" s="73"/>
      <c r="D56410" s="73"/>
      <c r="P56410" s="73"/>
      <c r="T56410" s="73"/>
      <c r="U56410" s="73"/>
      <c r="V56410" s="73"/>
      <c r="X56410" s="12"/>
    </row>
    <row r="56411" spans="2:24" x14ac:dyDescent="0.3">
      <c r="B56411" s="73"/>
      <c r="D56411" s="73"/>
      <c r="P56411" s="73"/>
      <c r="T56411" s="73"/>
      <c r="U56411" s="73"/>
      <c r="V56411" s="73"/>
      <c r="X56411" s="12"/>
    </row>
    <row r="56412" spans="2:24" x14ac:dyDescent="0.3">
      <c r="B56412" s="73"/>
      <c r="D56412" s="73"/>
      <c r="P56412" s="73"/>
      <c r="T56412" s="73"/>
      <c r="U56412" s="73"/>
      <c r="V56412" s="73"/>
      <c r="X56412" s="12"/>
    </row>
    <row r="56413" spans="2:24" x14ac:dyDescent="0.3">
      <c r="B56413" s="73"/>
      <c r="D56413" s="73"/>
      <c r="P56413" s="73"/>
      <c r="T56413" s="73"/>
      <c r="U56413" s="73"/>
      <c r="V56413" s="73"/>
      <c r="X56413" s="12"/>
    </row>
    <row r="56414" spans="2:24" x14ac:dyDescent="0.3">
      <c r="B56414" s="73"/>
      <c r="D56414" s="73"/>
      <c r="P56414" s="73"/>
      <c r="T56414" s="73"/>
      <c r="U56414" s="73"/>
      <c r="V56414" s="73"/>
      <c r="X56414" s="12"/>
    </row>
    <row r="56415" spans="2:24" x14ac:dyDescent="0.3">
      <c r="B56415" s="73"/>
      <c r="D56415" s="73"/>
      <c r="P56415" s="73"/>
      <c r="T56415" s="73"/>
      <c r="U56415" s="73"/>
      <c r="V56415" s="73"/>
      <c r="X56415" s="12"/>
    </row>
    <row r="56416" spans="2:24" x14ac:dyDescent="0.3">
      <c r="B56416" s="73"/>
      <c r="D56416" s="73"/>
      <c r="P56416" s="73"/>
      <c r="T56416" s="73"/>
      <c r="U56416" s="73"/>
      <c r="V56416" s="73"/>
      <c r="X56416" s="12"/>
    </row>
    <row r="56417" spans="2:24" x14ac:dyDescent="0.3">
      <c r="B56417" s="73"/>
      <c r="D56417" s="73"/>
      <c r="P56417" s="73"/>
      <c r="T56417" s="73"/>
      <c r="U56417" s="73"/>
      <c r="V56417" s="73"/>
      <c r="X56417" s="12"/>
    </row>
    <row r="56418" spans="2:24" x14ac:dyDescent="0.3">
      <c r="B56418" s="73"/>
      <c r="D56418" s="73"/>
      <c r="P56418" s="73"/>
      <c r="T56418" s="73"/>
      <c r="U56418" s="73"/>
      <c r="V56418" s="73"/>
      <c r="X56418" s="12"/>
    </row>
    <row r="56419" spans="2:24" x14ac:dyDescent="0.3">
      <c r="B56419" s="73"/>
      <c r="D56419" s="73"/>
      <c r="P56419" s="73"/>
      <c r="T56419" s="73"/>
      <c r="U56419" s="73"/>
      <c r="V56419" s="73"/>
      <c r="X56419" s="12"/>
    </row>
    <row r="56420" spans="2:24" x14ac:dyDescent="0.3">
      <c r="B56420" s="73"/>
      <c r="D56420" s="73"/>
      <c r="P56420" s="73"/>
      <c r="T56420" s="73"/>
      <c r="U56420" s="73"/>
      <c r="V56420" s="73"/>
      <c r="X56420" s="12"/>
    </row>
    <row r="56421" spans="2:24" x14ac:dyDescent="0.3">
      <c r="B56421" s="73"/>
      <c r="D56421" s="73"/>
      <c r="P56421" s="73"/>
      <c r="T56421" s="73"/>
      <c r="U56421" s="73"/>
      <c r="V56421" s="73"/>
      <c r="X56421" s="12"/>
    </row>
    <row r="56422" spans="2:24" x14ac:dyDescent="0.3">
      <c r="B56422" s="73"/>
      <c r="D56422" s="73"/>
      <c r="P56422" s="73"/>
      <c r="T56422" s="73"/>
      <c r="U56422" s="73"/>
      <c r="V56422" s="73"/>
      <c r="X56422" s="12"/>
    </row>
    <row r="56423" spans="2:24" x14ac:dyDescent="0.3">
      <c r="B56423" s="73"/>
      <c r="D56423" s="73"/>
      <c r="P56423" s="73"/>
      <c r="T56423" s="73"/>
      <c r="U56423" s="73"/>
      <c r="V56423" s="73"/>
      <c r="X56423" s="12"/>
    </row>
    <row r="56424" spans="2:24" x14ac:dyDescent="0.3">
      <c r="B56424" s="73"/>
      <c r="D56424" s="73"/>
      <c r="P56424" s="73"/>
      <c r="T56424" s="73"/>
      <c r="U56424" s="73"/>
      <c r="V56424" s="73"/>
      <c r="X56424" s="12"/>
    </row>
    <row r="56425" spans="2:24" x14ac:dyDescent="0.3">
      <c r="B56425" s="73"/>
      <c r="D56425" s="73"/>
      <c r="P56425" s="73"/>
      <c r="T56425" s="73"/>
      <c r="U56425" s="73"/>
      <c r="V56425" s="73"/>
      <c r="X56425" s="12"/>
    </row>
    <row r="56426" spans="2:24" x14ac:dyDescent="0.3">
      <c r="B56426" s="73"/>
      <c r="D56426" s="73"/>
      <c r="P56426" s="73"/>
      <c r="T56426" s="73"/>
      <c r="U56426" s="73"/>
      <c r="V56426" s="73"/>
      <c r="X56426" s="12"/>
    </row>
    <row r="56427" spans="2:24" x14ac:dyDescent="0.3">
      <c r="B56427" s="73"/>
      <c r="D56427" s="73"/>
      <c r="P56427" s="73"/>
      <c r="T56427" s="73"/>
      <c r="U56427" s="73"/>
      <c r="V56427" s="73"/>
      <c r="X56427" s="12"/>
    </row>
    <row r="56428" spans="2:24" x14ac:dyDescent="0.3">
      <c r="B56428" s="73"/>
      <c r="D56428" s="73"/>
      <c r="P56428" s="73"/>
      <c r="T56428" s="73"/>
      <c r="U56428" s="73"/>
      <c r="V56428" s="73"/>
      <c r="X56428" s="12"/>
    </row>
    <row r="56429" spans="2:24" x14ac:dyDescent="0.3">
      <c r="B56429" s="73"/>
      <c r="D56429" s="73"/>
      <c r="P56429" s="73"/>
      <c r="T56429" s="73"/>
      <c r="U56429" s="73"/>
      <c r="V56429" s="73"/>
      <c r="X56429" s="12"/>
    </row>
    <row r="56430" spans="2:24" x14ac:dyDescent="0.3">
      <c r="B56430" s="73"/>
      <c r="D56430" s="73"/>
      <c r="P56430" s="73"/>
      <c r="T56430" s="73"/>
      <c r="U56430" s="73"/>
      <c r="V56430" s="73"/>
      <c r="X56430" s="12"/>
    </row>
    <row r="56431" spans="2:24" x14ac:dyDescent="0.3">
      <c r="B56431" s="73"/>
      <c r="D56431" s="73"/>
      <c r="P56431" s="73"/>
      <c r="T56431" s="73"/>
      <c r="U56431" s="73"/>
      <c r="V56431" s="73"/>
      <c r="X56431" s="12"/>
    </row>
    <row r="56432" spans="2:24" x14ac:dyDescent="0.3">
      <c r="B56432" s="73"/>
      <c r="D56432" s="73"/>
      <c r="P56432" s="73"/>
      <c r="T56432" s="73"/>
      <c r="U56432" s="73"/>
      <c r="V56432" s="73"/>
      <c r="X56432" s="12"/>
    </row>
    <row r="56433" spans="2:24" x14ac:dyDescent="0.3">
      <c r="B56433" s="73"/>
      <c r="D56433" s="73"/>
      <c r="P56433" s="73"/>
      <c r="T56433" s="73"/>
      <c r="U56433" s="73"/>
      <c r="V56433" s="73"/>
      <c r="X56433" s="12"/>
    </row>
    <row r="56434" spans="2:24" x14ac:dyDescent="0.3">
      <c r="B56434" s="73"/>
      <c r="D56434" s="73"/>
      <c r="P56434" s="73"/>
      <c r="T56434" s="73"/>
      <c r="U56434" s="73"/>
      <c r="V56434" s="73"/>
      <c r="X56434" s="12"/>
    </row>
    <row r="56435" spans="2:24" x14ac:dyDescent="0.3">
      <c r="B56435" s="73"/>
      <c r="D56435" s="73"/>
      <c r="P56435" s="73"/>
      <c r="T56435" s="73"/>
      <c r="U56435" s="73"/>
      <c r="V56435" s="73"/>
      <c r="X56435" s="12"/>
    </row>
    <row r="56436" spans="2:24" x14ac:dyDescent="0.3">
      <c r="B56436" s="73"/>
      <c r="D56436" s="73"/>
      <c r="P56436" s="73"/>
      <c r="T56436" s="73"/>
      <c r="U56436" s="73"/>
      <c r="V56436" s="73"/>
      <c r="X56436" s="12"/>
    </row>
    <row r="56437" spans="2:24" x14ac:dyDescent="0.3">
      <c r="B56437" s="73"/>
      <c r="D56437" s="73"/>
      <c r="P56437" s="73"/>
      <c r="T56437" s="73"/>
      <c r="U56437" s="73"/>
      <c r="V56437" s="73"/>
      <c r="X56437" s="12"/>
    </row>
    <row r="56438" spans="2:24" x14ac:dyDescent="0.3">
      <c r="B56438" s="73"/>
      <c r="D56438" s="73"/>
      <c r="P56438" s="73"/>
      <c r="T56438" s="73"/>
      <c r="U56438" s="73"/>
      <c r="V56438" s="73"/>
      <c r="X56438" s="12"/>
    </row>
    <row r="56439" spans="2:24" x14ac:dyDescent="0.3">
      <c r="B56439" s="73"/>
      <c r="D56439" s="73"/>
      <c r="P56439" s="73"/>
      <c r="T56439" s="73"/>
      <c r="U56439" s="73"/>
      <c r="V56439" s="73"/>
      <c r="X56439" s="12"/>
    </row>
    <row r="56440" spans="2:24" x14ac:dyDescent="0.3">
      <c r="B56440" s="73"/>
      <c r="D56440" s="73"/>
      <c r="P56440" s="73"/>
      <c r="T56440" s="73"/>
      <c r="U56440" s="73"/>
      <c r="V56440" s="73"/>
      <c r="X56440" s="12"/>
    </row>
    <row r="56441" spans="2:24" x14ac:dyDescent="0.3">
      <c r="B56441" s="73"/>
      <c r="D56441" s="73"/>
      <c r="P56441" s="73"/>
      <c r="T56441" s="73"/>
      <c r="U56441" s="73"/>
      <c r="V56441" s="73"/>
      <c r="X56441" s="12"/>
    </row>
    <row r="56442" spans="2:24" x14ac:dyDescent="0.3">
      <c r="B56442" s="73"/>
      <c r="D56442" s="73"/>
      <c r="P56442" s="73"/>
      <c r="T56442" s="73"/>
      <c r="U56442" s="73"/>
      <c r="V56442" s="73"/>
      <c r="X56442" s="12"/>
    </row>
    <row r="56443" spans="2:24" x14ac:dyDescent="0.3">
      <c r="B56443" s="73"/>
      <c r="D56443" s="73"/>
      <c r="P56443" s="73"/>
      <c r="T56443" s="73"/>
      <c r="U56443" s="73"/>
      <c r="V56443" s="73"/>
      <c r="X56443" s="12"/>
    </row>
    <row r="56444" spans="2:24" x14ac:dyDescent="0.3">
      <c r="B56444" s="73"/>
      <c r="D56444" s="73"/>
      <c r="P56444" s="73"/>
      <c r="T56444" s="73"/>
      <c r="U56444" s="73"/>
      <c r="V56444" s="73"/>
      <c r="X56444" s="12"/>
    </row>
    <row r="56445" spans="2:24" x14ac:dyDescent="0.3">
      <c r="B56445" s="73"/>
      <c r="D56445" s="73"/>
      <c r="P56445" s="73"/>
      <c r="T56445" s="73"/>
      <c r="U56445" s="73"/>
      <c r="V56445" s="73"/>
      <c r="X56445" s="12"/>
    </row>
    <row r="56446" spans="2:24" x14ac:dyDescent="0.3">
      <c r="B56446" s="73"/>
      <c r="D56446" s="73"/>
      <c r="P56446" s="73"/>
      <c r="T56446" s="73"/>
      <c r="U56446" s="73"/>
      <c r="V56446" s="73"/>
      <c r="X56446" s="12"/>
    </row>
    <row r="56447" spans="2:24" x14ac:dyDescent="0.3">
      <c r="B56447" s="73"/>
      <c r="D56447" s="73"/>
      <c r="P56447" s="73"/>
      <c r="T56447" s="73"/>
      <c r="U56447" s="73"/>
      <c r="V56447" s="73"/>
      <c r="X56447" s="12"/>
    </row>
    <row r="56448" spans="2:24" x14ac:dyDescent="0.3">
      <c r="B56448" s="73"/>
      <c r="D56448" s="73"/>
      <c r="P56448" s="73"/>
      <c r="T56448" s="73"/>
      <c r="U56448" s="73"/>
      <c r="V56448" s="73"/>
      <c r="X56448" s="12"/>
    </row>
    <row r="56449" spans="2:24" x14ac:dyDescent="0.3">
      <c r="B56449" s="73"/>
      <c r="D56449" s="73"/>
      <c r="P56449" s="73"/>
      <c r="T56449" s="73"/>
      <c r="U56449" s="73"/>
      <c r="V56449" s="73"/>
      <c r="X56449" s="12"/>
    </row>
    <row r="56450" spans="2:24" x14ac:dyDescent="0.3">
      <c r="B56450" s="73"/>
      <c r="D56450" s="73"/>
      <c r="P56450" s="73"/>
      <c r="T56450" s="73"/>
      <c r="U56450" s="73"/>
      <c r="V56450" s="73"/>
      <c r="X56450" s="12"/>
    </row>
    <row r="56451" spans="2:24" x14ac:dyDescent="0.3">
      <c r="B56451" s="73"/>
      <c r="D56451" s="73"/>
      <c r="P56451" s="73"/>
      <c r="T56451" s="73"/>
      <c r="U56451" s="73"/>
      <c r="V56451" s="73"/>
      <c r="X56451" s="12"/>
    </row>
    <row r="56452" spans="2:24" x14ac:dyDescent="0.3">
      <c r="B56452" s="73"/>
      <c r="D56452" s="73"/>
      <c r="P56452" s="73"/>
      <c r="T56452" s="73"/>
      <c r="U56452" s="73"/>
      <c r="V56452" s="73"/>
      <c r="X56452" s="12"/>
    </row>
    <row r="56453" spans="2:24" x14ac:dyDescent="0.3">
      <c r="B56453" s="73"/>
      <c r="D56453" s="73"/>
      <c r="P56453" s="73"/>
      <c r="T56453" s="73"/>
      <c r="U56453" s="73"/>
      <c r="V56453" s="73"/>
      <c r="X56453" s="12"/>
    </row>
    <row r="56454" spans="2:24" x14ac:dyDescent="0.3">
      <c r="B56454" s="73"/>
      <c r="D56454" s="73"/>
      <c r="P56454" s="73"/>
      <c r="T56454" s="73"/>
      <c r="U56454" s="73"/>
      <c r="V56454" s="73"/>
      <c r="X56454" s="12"/>
    </row>
    <row r="56455" spans="2:24" x14ac:dyDescent="0.3">
      <c r="B56455" s="73"/>
      <c r="D56455" s="73"/>
      <c r="P56455" s="73"/>
      <c r="T56455" s="73"/>
      <c r="U56455" s="73"/>
      <c r="V56455" s="73"/>
      <c r="X56455" s="12"/>
    </row>
    <row r="56456" spans="2:24" x14ac:dyDescent="0.3">
      <c r="B56456" s="73"/>
      <c r="D56456" s="73"/>
      <c r="P56456" s="73"/>
      <c r="T56456" s="73"/>
      <c r="U56456" s="73"/>
      <c r="V56456" s="73"/>
      <c r="X56456" s="12"/>
    </row>
    <row r="56457" spans="2:24" x14ac:dyDescent="0.3">
      <c r="B56457" s="73"/>
      <c r="D56457" s="73"/>
      <c r="P56457" s="73"/>
      <c r="T56457" s="73"/>
      <c r="U56457" s="73"/>
      <c r="V56457" s="73"/>
      <c r="X56457" s="12"/>
    </row>
    <row r="56458" spans="2:24" x14ac:dyDescent="0.3">
      <c r="B56458" s="73"/>
      <c r="D56458" s="73"/>
      <c r="P56458" s="73"/>
      <c r="T56458" s="73"/>
      <c r="U56458" s="73"/>
      <c r="V56458" s="73"/>
      <c r="X56458" s="12"/>
    </row>
    <row r="56459" spans="2:24" x14ac:dyDescent="0.3">
      <c r="B56459" s="73"/>
      <c r="D56459" s="73"/>
      <c r="P56459" s="73"/>
      <c r="T56459" s="73"/>
      <c r="U56459" s="73"/>
      <c r="V56459" s="73"/>
      <c r="X56459" s="12"/>
    </row>
    <row r="56460" spans="2:24" x14ac:dyDescent="0.3">
      <c r="B56460" s="73"/>
      <c r="D56460" s="73"/>
      <c r="P56460" s="73"/>
      <c r="T56460" s="73"/>
      <c r="U56460" s="73"/>
      <c r="V56460" s="73"/>
      <c r="X56460" s="12"/>
    </row>
    <row r="56461" spans="2:24" x14ac:dyDescent="0.3">
      <c r="B56461" s="73"/>
      <c r="D56461" s="73"/>
      <c r="P56461" s="73"/>
      <c r="T56461" s="73"/>
      <c r="U56461" s="73"/>
      <c r="V56461" s="73"/>
      <c r="X56461" s="12"/>
    </row>
    <row r="56462" spans="2:24" x14ac:dyDescent="0.3">
      <c r="B56462" s="73"/>
      <c r="D56462" s="73"/>
      <c r="P56462" s="73"/>
      <c r="T56462" s="73"/>
      <c r="U56462" s="73"/>
      <c r="V56462" s="73"/>
      <c r="X56462" s="12"/>
    </row>
    <row r="56463" spans="2:24" x14ac:dyDescent="0.3">
      <c r="B56463" s="73"/>
      <c r="D56463" s="73"/>
      <c r="P56463" s="73"/>
      <c r="T56463" s="73"/>
      <c r="U56463" s="73"/>
      <c r="V56463" s="73"/>
      <c r="X56463" s="12"/>
    </row>
    <row r="56464" spans="2:24" x14ac:dyDescent="0.3">
      <c r="B56464" s="73"/>
      <c r="D56464" s="73"/>
      <c r="P56464" s="73"/>
      <c r="T56464" s="73"/>
      <c r="U56464" s="73"/>
      <c r="V56464" s="73"/>
      <c r="X56464" s="12"/>
    </row>
    <row r="56465" spans="2:24" x14ac:dyDescent="0.3">
      <c r="B56465" s="73"/>
      <c r="D56465" s="73"/>
      <c r="P56465" s="73"/>
      <c r="T56465" s="73"/>
      <c r="U56465" s="73"/>
      <c r="V56465" s="73"/>
      <c r="X56465" s="12"/>
    </row>
    <row r="56466" spans="2:24" x14ac:dyDescent="0.3">
      <c r="B56466" s="73"/>
      <c r="D56466" s="73"/>
      <c r="P56466" s="73"/>
      <c r="T56466" s="73"/>
      <c r="U56466" s="73"/>
      <c r="V56466" s="73"/>
      <c r="X56466" s="12"/>
    </row>
    <row r="56467" spans="2:24" x14ac:dyDescent="0.3">
      <c r="B56467" s="73"/>
      <c r="D56467" s="73"/>
      <c r="P56467" s="73"/>
      <c r="T56467" s="73"/>
      <c r="U56467" s="73"/>
      <c r="V56467" s="73"/>
      <c r="X56467" s="12"/>
    </row>
    <row r="56468" spans="2:24" x14ac:dyDescent="0.3">
      <c r="B56468" s="73"/>
      <c r="D56468" s="73"/>
      <c r="P56468" s="73"/>
      <c r="T56468" s="73"/>
      <c r="U56468" s="73"/>
      <c r="V56468" s="73"/>
      <c r="X56468" s="12"/>
    </row>
    <row r="56469" spans="2:24" x14ac:dyDescent="0.3">
      <c r="B56469" s="73"/>
      <c r="D56469" s="73"/>
      <c r="P56469" s="73"/>
      <c r="T56469" s="73"/>
      <c r="U56469" s="73"/>
      <c r="V56469" s="73"/>
      <c r="X56469" s="12"/>
    </row>
    <row r="56470" spans="2:24" x14ac:dyDescent="0.3">
      <c r="B56470" s="73"/>
      <c r="D56470" s="73"/>
      <c r="P56470" s="73"/>
      <c r="T56470" s="73"/>
      <c r="U56470" s="73"/>
      <c r="V56470" s="73"/>
      <c r="X56470" s="12"/>
    </row>
    <row r="56471" spans="2:24" x14ac:dyDescent="0.3">
      <c r="B56471" s="73"/>
      <c r="D56471" s="73"/>
      <c r="P56471" s="73"/>
      <c r="T56471" s="73"/>
      <c r="U56471" s="73"/>
      <c r="V56471" s="73"/>
      <c r="X56471" s="12"/>
    </row>
    <row r="56472" spans="2:24" x14ac:dyDescent="0.3">
      <c r="B56472" s="73"/>
      <c r="D56472" s="73"/>
      <c r="P56472" s="73"/>
      <c r="T56472" s="73"/>
      <c r="U56472" s="73"/>
      <c r="V56472" s="73"/>
      <c r="X56472" s="12"/>
    </row>
    <row r="56473" spans="2:24" x14ac:dyDescent="0.3">
      <c r="B56473" s="73"/>
      <c r="D56473" s="73"/>
      <c r="P56473" s="73"/>
      <c r="T56473" s="73"/>
      <c r="U56473" s="73"/>
      <c r="V56473" s="73"/>
      <c r="X56473" s="12"/>
    </row>
    <row r="56474" spans="2:24" x14ac:dyDescent="0.3">
      <c r="B56474" s="73"/>
      <c r="D56474" s="73"/>
      <c r="P56474" s="73"/>
      <c r="T56474" s="73"/>
      <c r="U56474" s="73"/>
      <c r="V56474" s="73"/>
      <c r="X56474" s="12"/>
    </row>
    <row r="56475" spans="2:24" x14ac:dyDescent="0.3">
      <c r="B56475" s="73"/>
      <c r="D56475" s="73"/>
      <c r="P56475" s="73"/>
      <c r="T56475" s="73"/>
      <c r="U56475" s="73"/>
      <c r="V56475" s="73"/>
      <c r="X56475" s="12"/>
    </row>
    <row r="56476" spans="2:24" x14ac:dyDescent="0.3">
      <c r="B56476" s="73"/>
      <c r="D56476" s="73"/>
      <c r="P56476" s="73"/>
      <c r="T56476" s="73"/>
      <c r="U56476" s="73"/>
      <c r="V56476" s="73"/>
      <c r="X56476" s="12"/>
    </row>
    <row r="56477" spans="2:24" x14ac:dyDescent="0.3">
      <c r="B56477" s="73"/>
      <c r="D56477" s="73"/>
      <c r="P56477" s="73"/>
      <c r="T56477" s="73"/>
      <c r="U56477" s="73"/>
      <c r="V56477" s="73"/>
      <c r="X56477" s="12"/>
    </row>
    <row r="56478" spans="2:24" x14ac:dyDescent="0.3">
      <c r="B56478" s="73"/>
      <c r="D56478" s="73"/>
      <c r="P56478" s="73"/>
      <c r="T56478" s="73"/>
      <c r="U56478" s="73"/>
      <c r="V56478" s="73"/>
      <c r="X56478" s="12"/>
    </row>
    <row r="56479" spans="2:24" x14ac:dyDescent="0.3">
      <c r="B56479" s="73"/>
      <c r="D56479" s="73"/>
      <c r="P56479" s="73"/>
      <c r="T56479" s="73"/>
      <c r="U56479" s="73"/>
      <c r="V56479" s="73"/>
      <c r="X56479" s="12"/>
    </row>
    <row r="56480" spans="2:24" x14ac:dyDescent="0.3">
      <c r="B56480" s="73"/>
      <c r="D56480" s="73"/>
      <c r="P56480" s="73"/>
      <c r="T56480" s="73"/>
      <c r="U56480" s="73"/>
      <c r="V56480" s="73"/>
      <c r="X56480" s="12"/>
    </row>
    <row r="56481" spans="2:24" x14ac:dyDescent="0.3">
      <c r="B56481" s="73"/>
      <c r="D56481" s="73"/>
      <c r="P56481" s="73"/>
      <c r="T56481" s="73"/>
      <c r="U56481" s="73"/>
      <c r="V56481" s="73"/>
      <c r="X56481" s="12"/>
    </row>
    <row r="56482" spans="2:24" x14ac:dyDescent="0.3">
      <c r="B56482" s="73"/>
      <c r="D56482" s="73"/>
      <c r="P56482" s="73"/>
      <c r="T56482" s="73"/>
      <c r="U56482" s="73"/>
      <c r="V56482" s="73"/>
      <c r="X56482" s="12"/>
    </row>
    <row r="56483" spans="2:24" x14ac:dyDescent="0.3">
      <c r="B56483" s="73"/>
      <c r="D56483" s="73"/>
      <c r="P56483" s="73"/>
      <c r="T56483" s="73"/>
      <c r="U56483" s="73"/>
      <c r="V56483" s="73"/>
      <c r="X56483" s="12"/>
    </row>
    <row r="56484" spans="2:24" x14ac:dyDescent="0.3">
      <c r="B56484" s="73"/>
      <c r="D56484" s="73"/>
      <c r="P56484" s="73"/>
      <c r="T56484" s="73"/>
      <c r="U56484" s="73"/>
      <c r="V56484" s="73"/>
      <c r="X56484" s="12"/>
    </row>
    <row r="56485" spans="2:24" x14ac:dyDescent="0.3">
      <c r="B56485" s="73"/>
      <c r="D56485" s="73"/>
      <c r="P56485" s="73"/>
      <c r="T56485" s="73"/>
      <c r="U56485" s="73"/>
      <c r="V56485" s="73"/>
      <c r="X56485" s="12"/>
    </row>
    <row r="56486" spans="2:24" x14ac:dyDescent="0.3">
      <c r="B56486" s="73"/>
      <c r="D56486" s="73"/>
      <c r="P56486" s="73"/>
      <c r="T56486" s="73"/>
      <c r="U56486" s="73"/>
      <c r="V56486" s="73"/>
      <c r="X56486" s="12"/>
    </row>
    <row r="56487" spans="2:24" x14ac:dyDescent="0.3">
      <c r="B56487" s="73"/>
      <c r="D56487" s="73"/>
      <c r="P56487" s="73"/>
      <c r="T56487" s="73"/>
      <c r="U56487" s="73"/>
      <c r="V56487" s="73"/>
      <c r="X56487" s="12"/>
    </row>
    <row r="56488" spans="2:24" x14ac:dyDescent="0.3">
      <c r="B56488" s="73"/>
      <c r="D56488" s="73"/>
      <c r="P56488" s="73"/>
      <c r="T56488" s="73"/>
      <c r="U56488" s="73"/>
      <c r="V56488" s="73"/>
      <c r="X56488" s="12"/>
    </row>
    <row r="56489" spans="2:24" x14ac:dyDescent="0.3">
      <c r="B56489" s="73"/>
      <c r="D56489" s="73"/>
      <c r="P56489" s="73"/>
      <c r="T56489" s="73"/>
      <c r="U56489" s="73"/>
      <c r="V56489" s="73"/>
      <c r="X56489" s="12"/>
    </row>
    <row r="56490" spans="2:24" x14ac:dyDescent="0.3">
      <c r="B56490" s="73"/>
      <c r="D56490" s="73"/>
      <c r="P56490" s="73"/>
      <c r="T56490" s="73"/>
      <c r="U56490" s="73"/>
      <c r="V56490" s="73"/>
      <c r="X56490" s="12"/>
    </row>
    <row r="56491" spans="2:24" x14ac:dyDescent="0.3">
      <c r="B56491" s="73"/>
      <c r="D56491" s="73"/>
      <c r="P56491" s="73"/>
      <c r="T56491" s="73"/>
      <c r="U56491" s="73"/>
      <c r="V56491" s="73"/>
      <c r="X56491" s="12"/>
    </row>
    <row r="56492" spans="2:24" x14ac:dyDescent="0.3">
      <c r="B56492" s="73"/>
      <c r="D56492" s="73"/>
      <c r="P56492" s="73"/>
      <c r="T56492" s="73"/>
      <c r="U56492" s="73"/>
      <c r="V56492" s="73"/>
      <c r="X56492" s="12"/>
    </row>
    <row r="56493" spans="2:24" x14ac:dyDescent="0.3">
      <c r="B56493" s="73"/>
      <c r="D56493" s="73"/>
      <c r="P56493" s="73"/>
      <c r="T56493" s="73"/>
      <c r="U56493" s="73"/>
      <c r="V56493" s="73"/>
      <c r="X56493" s="12"/>
    </row>
    <row r="56494" spans="2:24" x14ac:dyDescent="0.3">
      <c r="B56494" s="73"/>
      <c r="D56494" s="73"/>
      <c r="P56494" s="73"/>
      <c r="T56494" s="73"/>
      <c r="U56494" s="73"/>
      <c r="V56494" s="73"/>
      <c r="X56494" s="12"/>
    </row>
    <row r="56495" spans="2:24" x14ac:dyDescent="0.3">
      <c r="B56495" s="73"/>
      <c r="D56495" s="73"/>
      <c r="P56495" s="73"/>
      <c r="T56495" s="73"/>
      <c r="U56495" s="73"/>
      <c r="V56495" s="73"/>
      <c r="X56495" s="12"/>
    </row>
    <row r="56496" spans="2:24" x14ac:dyDescent="0.3">
      <c r="B56496" s="73"/>
      <c r="D56496" s="73"/>
      <c r="P56496" s="73"/>
      <c r="T56496" s="73"/>
      <c r="U56496" s="73"/>
      <c r="V56496" s="73"/>
      <c r="X56496" s="12"/>
    </row>
    <row r="56497" spans="2:24" x14ac:dyDescent="0.3">
      <c r="B56497" s="73"/>
      <c r="D56497" s="73"/>
      <c r="P56497" s="73"/>
      <c r="T56497" s="73"/>
      <c r="U56497" s="73"/>
      <c r="V56497" s="73"/>
      <c r="X56497" s="12"/>
    </row>
    <row r="56498" spans="2:24" x14ac:dyDescent="0.3">
      <c r="B56498" s="73"/>
      <c r="D56498" s="73"/>
      <c r="P56498" s="73"/>
      <c r="T56498" s="73"/>
      <c r="U56498" s="73"/>
      <c r="V56498" s="73"/>
      <c r="X56498" s="12"/>
    </row>
    <row r="56499" spans="2:24" x14ac:dyDescent="0.3">
      <c r="B56499" s="73"/>
      <c r="D56499" s="73"/>
      <c r="P56499" s="73"/>
      <c r="T56499" s="73"/>
      <c r="U56499" s="73"/>
      <c r="V56499" s="73"/>
      <c r="X56499" s="12"/>
    </row>
    <row r="56500" spans="2:24" x14ac:dyDescent="0.3">
      <c r="B56500" s="73"/>
      <c r="D56500" s="73"/>
      <c r="P56500" s="73"/>
      <c r="T56500" s="73"/>
      <c r="U56500" s="73"/>
      <c r="V56500" s="73"/>
      <c r="X56500" s="12"/>
    </row>
    <row r="56501" spans="2:24" x14ac:dyDescent="0.3">
      <c r="B56501" s="73"/>
      <c r="D56501" s="73"/>
      <c r="P56501" s="73"/>
      <c r="T56501" s="73"/>
      <c r="U56501" s="73"/>
      <c r="V56501" s="73"/>
      <c r="X56501" s="12"/>
    </row>
    <row r="56502" spans="2:24" x14ac:dyDescent="0.3">
      <c r="B56502" s="73"/>
      <c r="D56502" s="73"/>
      <c r="P56502" s="73"/>
      <c r="T56502" s="73"/>
      <c r="U56502" s="73"/>
      <c r="V56502" s="73"/>
      <c r="X56502" s="12"/>
    </row>
    <row r="56503" spans="2:24" x14ac:dyDescent="0.3">
      <c r="B56503" s="73"/>
      <c r="D56503" s="73"/>
      <c r="P56503" s="73"/>
      <c r="T56503" s="73"/>
      <c r="U56503" s="73"/>
      <c r="V56503" s="73"/>
      <c r="X56503" s="12"/>
    </row>
    <row r="56504" spans="2:24" x14ac:dyDescent="0.3">
      <c r="B56504" s="73"/>
      <c r="D56504" s="73"/>
      <c r="P56504" s="73"/>
      <c r="T56504" s="73"/>
      <c r="U56504" s="73"/>
      <c r="V56504" s="73"/>
      <c r="X56504" s="12"/>
    </row>
    <row r="56505" spans="2:24" x14ac:dyDescent="0.3">
      <c r="B56505" s="73"/>
      <c r="D56505" s="73"/>
      <c r="P56505" s="73"/>
      <c r="T56505" s="73"/>
      <c r="U56505" s="73"/>
      <c r="V56505" s="73"/>
      <c r="X56505" s="12"/>
    </row>
    <row r="56506" spans="2:24" x14ac:dyDescent="0.3">
      <c r="B56506" s="73"/>
      <c r="D56506" s="73"/>
      <c r="P56506" s="73"/>
      <c r="T56506" s="73"/>
      <c r="U56506" s="73"/>
      <c r="V56506" s="73"/>
      <c r="X56506" s="12"/>
    </row>
    <row r="56507" spans="2:24" x14ac:dyDescent="0.3">
      <c r="B56507" s="73"/>
      <c r="D56507" s="73"/>
      <c r="P56507" s="73"/>
      <c r="T56507" s="73"/>
      <c r="U56507" s="73"/>
      <c r="V56507" s="73"/>
      <c r="X56507" s="12"/>
    </row>
    <row r="56508" spans="2:24" x14ac:dyDescent="0.3">
      <c r="B56508" s="73"/>
      <c r="D56508" s="73"/>
      <c r="P56508" s="73"/>
      <c r="T56508" s="73"/>
      <c r="U56508" s="73"/>
      <c r="V56508" s="73"/>
      <c r="X56508" s="12"/>
    </row>
    <row r="56509" spans="2:24" x14ac:dyDescent="0.3">
      <c r="B56509" s="73"/>
      <c r="D56509" s="73"/>
      <c r="P56509" s="73"/>
      <c r="T56509" s="73"/>
      <c r="U56509" s="73"/>
      <c r="V56509" s="73"/>
      <c r="X56509" s="12"/>
    </row>
    <row r="56510" spans="2:24" x14ac:dyDescent="0.3">
      <c r="B56510" s="73"/>
      <c r="D56510" s="73"/>
      <c r="P56510" s="73"/>
      <c r="T56510" s="73"/>
      <c r="U56510" s="73"/>
      <c r="V56510" s="73"/>
      <c r="X56510" s="12"/>
    </row>
    <row r="56511" spans="2:24" x14ac:dyDescent="0.3">
      <c r="B56511" s="73"/>
      <c r="D56511" s="73"/>
      <c r="P56511" s="73"/>
      <c r="T56511" s="73"/>
      <c r="U56511" s="73"/>
      <c r="V56511" s="73"/>
      <c r="X56511" s="12"/>
    </row>
    <row r="56512" spans="2:24" x14ac:dyDescent="0.3">
      <c r="B56512" s="73"/>
      <c r="D56512" s="73"/>
      <c r="P56512" s="73"/>
      <c r="T56512" s="73"/>
      <c r="U56512" s="73"/>
      <c r="V56512" s="73"/>
      <c r="X56512" s="12"/>
    </row>
    <row r="56513" spans="2:24" x14ac:dyDescent="0.3">
      <c r="B56513" s="73"/>
      <c r="D56513" s="73"/>
      <c r="P56513" s="73"/>
      <c r="T56513" s="73"/>
      <c r="U56513" s="73"/>
      <c r="V56513" s="73"/>
      <c r="X56513" s="12"/>
    </row>
    <row r="56514" spans="2:24" x14ac:dyDescent="0.3">
      <c r="B56514" s="73"/>
      <c r="D56514" s="73"/>
      <c r="P56514" s="73"/>
      <c r="T56514" s="73"/>
      <c r="U56514" s="73"/>
      <c r="V56514" s="73"/>
      <c r="X56514" s="12"/>
    </row>
    <row r="56515" spans="2:24" x14ac:dyDescent="0.3">
      <c r="B56515" s="73"/>
      <c r="D56515" s="73"/>
      <c r="P56515" s="73"/>
      <c r="T56515" s="73"/>
      <c r="U56515" s="73"/>
      <c r="V56515" s="73"/>
      <c r="X56515" s="12"/>
    </row>
    <row r="56516" spans="2:24" x14ac:dyDescent="0.3">
      <c r="B56516" s="73"/>
      <c r="D56516" s="73"/>
      <c r="P56516" s="73"/>
      <c r="T56516" s="73"/>
      <c r="U56516" s="73"/>
      <c r="V56516" s="73"/>
      <c r="X56516" s="12"/>
    </row>
    <row r="56517" spans="2:24" x14ac:dyDescent="0.3">
      <c r="B56517" s="73"/>
      <c r="D56517" s="73"/>
      <c r="P56517" s="73"/>
      <c r="T56517" s="73"/>
      <c r="U56517" s="73"/>
      <c r="V56517" s="73"/>
      <c r="X56517" s="12"/>
    </row>
    <row r="56518" spans="2:24" x14ac:dyDescent="0.3">
      <c r="B56518" s="73"/>
      <c r="D56518" s="73"/>
      <c r="P56518" s="73"/>
      <c r="T56518" s="73"/>
      <c r="U56518" s="73"/>
      <c r="V56518" s="73"/>
      <c r="X56518" s="12"/>
    </row>
    <row r="56519" spans="2:24" x14ac:dyDescent="0.3">
      <c r="B56519" s="73"/>
      <c r="D56519" s="73"/>
      <c r="P56519" s="73"/>
      <c r="T56519" s="73"/>
      <c r="U56519" s="73"/>
      <c r="V56519" s="73"/>
      <c r="X56519" s="12"/>
    </row>
    <row r="56520" spans="2:24" x14ac:dyDescent="0.3">
      <c r="B56520" s="73"/>
      <c r="D56520" s="73"/>
      <c r="P56520" s="73"/>
      <c r="T56520" s="73"/>
      <c r="U56520" s="73"/>
      <c r="V56520" s="73"/>
      <c r="X56520" s="12"/>
    </row>
    <row r="56521" spans="2:24" x14ac:dyDescent="0.3">
      <c r="B56521" s="73"/>
      <c r="D56521" s="73"/>
      <c r="P56521" s="73"/>
      <c r="T56521" s="73"/>
      <c r="U56521" s="73"/>
      <c r="V56521" s="73"/>
      <c r="X56521" s="12"/>
    </row>
    <row r="56522" spans="2:24" x14ac:dyDescent="0.3">
      <c r="B56522" s="73"/>
      <c r="D56522" s="73"/>
      <c r="P56522" s="73"/>
      <c r="T56522" s="73"/>
      <c r="U56522" s="73"/>
      <c r="V56522" s="73"/>
      <c r="X56522" s="12"/>
    </row>
    <row r="56523" spans="2:24" x14ac:dyDescent="0.3">
      <c r="B56523" s="73"/>
      <c r="D56523" s="73"/>
      <c r="P56523" s="73"/>
      <c r="T56523" s="73"/>
      <c r="U56523" s="73"/>
      <c r="V56523" s="73"/>
      <c r="X56523" s="12"/>
    </row>
    <row r="56524" spans="2:24" x14ac:dyDescent="0.3">
      <c r="B56524" s="73"/>
      <c r="D56524" s="73"/>
      <c r="P56524" s="73"/>
      <c r="T56524" s="73"/>
      <c r="U56524" s="73"/>
      <c r="V56524" s="73"/>
      <c r="X56524" s="12"/>
    </row>
    <row r="56525" spans="2:24" x14ac:dyDescent="0.3">
      <c r="B56525" s="73"/>
      <c r="D56525" s="73"/>
      <c r="P56525" s="73"/>
      <c r="T56525" s="73"/>
      <c r="U56525" s="73"/>
      <c r="V56525" s="73"/>
      <c r="X56525" s="12"/>
    </row>
    <row r="56526" spans="2:24" x14ac:dyDescent="0.3">
      <c r="B56526" s="73"/>
      <c r="D56526" s="73"/>
      <c r="P56526" s="73"/>
      <c r="T56526" s="73"/>
      <c r="U56526" s="73"/>
      <c r="V56526" s="73"/>
      <c r="X56526" s="12"/>
    </row>
    <row r="56527" spans="2:24" x14ac:dyDescent="0.3">
      <c r="B56527" s="73"/>
      <c r="D56527" s="73"/>
      <c r="P56527" s="73"/>
      <c r="T56527" s="73"/>
      <c r="U56527" s="73"/>
      <c r="V56527" s="73"/>
      <c r="X56527" s="12"/>
    </row>
    <row r="56528" spans="2:24" x14ac:dyDescent="0.3">
      <c r="B56528" s="73"/>
      <c r="D56528" s="73"/>
      <c r="P56528" s="73"/>
      <c r="T56528" s="73"/>
      <c r="U56528" s="73"/>
      <c r="V56528" s="73"/>
      <c r="X56528" s="12"/>
    </row>
    <row r="56529" spans="2:24" x14ac:dyDescent="0.3">
      <c r="B56529" s="73"/>
      <c r="D56529" s="73"/>
      <c r="P56529" s="73"/>
      <c r="T56529" s="73"/>
      <c r="U56529" s="73"/>
      <c r="V56529" s="73"/>
      <c r="X56529" s="12"/>
    </row>
    <row r="56530" spans="2:24" x14ac:dyDescent="0.3">
      <c r="B56530" s="73"/>
      <c r="D56530" s="73"/>
      <c r="P56530" s="73"/>
      <c r="T56530" s="73"/>
      <c r="U56530" s="73"/>
      <c r="V56530" s="73"/>
      <c r="X56530" s="12"/>
    </row>
    <row r="56531" spans="2:24" x14ac:dyDescent="0.3">
      <c r="B56531" s="73"/>
      <c r="D56531" s="73"/>
      <c r="P56531" s="73"/>
      <c r="T56531" s="73"/>
      <c r="U56531" s="73"/>
      <c r="V56531" s="73"/>
      <c r="X56531" s="12"/>
    </row>
    <row r="56532" spans="2:24" x14ac:dyDescent="0.3">
      <c r="B56532" s="73"/>
      <c r="D56532" s="73"/>
      <c r="P56532" s="73"/>
      <c r="T56532" s="73"/>
      <c r="U56532" s="73"/>
      <c r="V56532" s="73"/>
      <c r="X56532" s="12"/>
    </row>
    <row r="56533" spans="2:24" x14ac:dyDescent="0.3">
      <c r="B56533" s="73"/>
      <c r="D56533" s="73"/>
      <c r="P56533" s="73"/>
      <c r="T56533" s="73"/>
      <c r="U56533" s="73"/>
      <c r="V56533" s="73"/>
      <c r="X56533" s="12"/>
    </row>
    <row r="56534" spans="2:24" x14ac:dyDescent="0.3">
      <c r="B56534" s="73"/>
      <c r="D56534" s="73"/>
      <c r="P56534" s="73"/>
      <c r="T56534" s="73"/>
      <c r="U56534" s="73"/>
      <c r="V56534" s="73"/>
      <c r="X56534" s="12"/>
    </row>
    <row r="56535" spans="2:24" x14ac:dyDescent="0.3">
      <c r="B56535" s="73"/>
      <c r="D56535" s="73"/>
      <c r="P56535" s="73"/>
      <c r="T56535" s="73"/>
      <c r="U56535" s="73"/>
      <c r="V56535" s="73"/>
      <c r="X56535" s="12"/>
    </row>
    <row r="56536" spans="2:24" x14ac:dyDescent="0.3">
      <c r="B56536" s="73"/>
      <c r="D56536" s="73"/>
      <c r="P56536" s="73"/>
      <c r="T56536" s="73"/>
      <c r="U56536" s="73"/>
      <c r="V56536" s="73"/>
      <c r="X56536" s="12"/>
    </row>
    <row r="56537" spans="2:24" x14ac:dyDescent="0.3">
      <c r="B56537" s="73"/>
      <c r="D56537" s="73"/>
      <c r="P56537" s="73"/>
      <c r="T56537" s="73"/>
      <c r="U56537" s="73"/>
      <c r="V56537" s="73"/>
      <c r="X56537" s="12"/>
    </row>
    <row r="56538" spans="2:24" x14ac:dyDescent="0.3">
      <c r="B56538" s="73"/>
      <c r="D56538" s="73"/>
      <c r="P56538" s="73"/>
      <c r="T56538" s="73"/>
      <c r="U56538" s="73"/>
      <c r="V56538" s="73"/>
      <c r="X56538" s="12"/>
    </row>
    <row r="56539" spans="2:24" x14ac:dyDescent="0.3">
      <c r="B56539" s="73"/>
      <c r="D56539" s="73"/>
      <c r="P56539" s="73"/>
      <c r="T56539" s="73"/>
      <c r="U56539" s="73"/>
      <c r="V56539" s="73"/>
      <c r="X56539" s="12"/>
    </row>
    <row r="56540" spans="2:24" x14ac:dyDescent="0.3">
      <c r="B56540" s="73"/>
      <c r="D56540" s="73"/>
      <c r="P56540" s="73"/>
      <c r="T56540" s="73"/>
      <c r="U56540" s="73"/>
      <c r="V56540" s="73"/>
      <c r="X56540" s="12"/>
    </row>
    <row r="56541" spans="2:24" x14ac:dyDescent="0.3">
      <c r="B56541" s="73"/>
      <c r="D56541" s="73"/>
      <c r="P56541" s="73"/>
      <c r="T56541" s="73"/>
      <c r="U56541" s="73"/>
      <c r="V56541" s="73"/>
      <c r="X56541" s="12"/>
    </row>
    <row r="56542" spans="2:24" x14ac:dyDescent="0.3">
      <c r="B56542" s="73"/>
      <c r="D56542" s="73"/>
      <c r="P56542" s="73"/>
      <c r="T56542" s="73"/>
      <c r="U56542" s="73"/>
      <c r="V56542" s="73"/>
      <c r="X56542" s="12"/>
    </row>
    <row r="56543" spans="2:24" x14ac:dyDescent="0.3">
      <c r="B56543" s="73"/>
      <c r="D56543" s="73"/>
      <c r="P56543" s="73"/>
      <c r="T56543" s="73"/>
      <c r="U56543" s="73"/>
      <c r="V56543" s="73"/>
      <c r="X56543" s="12"/>
    </row>
    <row r="56544" spans="2:24" x14ac:dyDescent="0.3">
      <c r="B56544" s="73"/>
      <c r="D56544" s="73"/>
      <c r="P56544" s="73"/>
      <c r="T56544" s="73"/>
      <c r="U56544" s="73"/>
      <c r="V56544" s="73"/>
      <c r="X56544" s="12"/>
    </row>
    <row r="56545" spans="2:24" x14ac:dyDescent="0.3">
      <c r="B56545" s="73"/>
      <c r="D56545" s="73"/>
      <c r="P56545" s="73"/>
      <c r="T56545" s="73"/>
      <c r="U56545" s="73"/>
      <c r="V56545" s="73"/>
      <c r="X56545" s="12"/>
    </row>
    <row r="56546" spans="2:24" x14ac:dyDescent="0.3">
      <c r="B56546" s="73"/>
      <c r="D56546" s="73"/>
      <c r="P56546" s="73"/>
      <c r="T56546" s="73"/>
      <c r="U56546" s="73"/>
      <c r="V56546" s="73"/>
      <c r="X56546" s="12"/>
    </row>
    <row r="56547" spans="2:24" x14ac:dyDescent="0.3">
      <c r="B56547" s="73"/>
      <c r="D56547" s="73"/>
      <c r="P56547" s="73"/>
      <c r="T56547" s="73"/>
      <c r="U56547" s="73"/>
      <c r="V56547" s="73"/>
      <c r="X56547" s="12"/>
    </row>
    <row r="56548" spans="2:24" x14ac:dyDescent="0.3">
      <c r="B56548" s="73"/>
      <c r="D56548" s="73"/>
      <c r="P56548" s="73"/>
      <c r="T56548" s="73"/>
      <c r="U56548" s="73"/>
      <c r="V56548" s="73"/>
      <c r="X56548" s="12"/>
    </row>
    <row r="56549" spans="2:24" x14ac:dyDescent="0.3">
      <c r="B56549" s="73"/>
      <c r="D56549" s="73"/>
      <c r="P56549" s="73"/>
      <c r="T56549" s="73"/>
      <c r="U56549" s="73"/>
      <c r="V56549" s="73"/>
      <c r="X56549" s="12"/>
    </row>
    <row r="56550" spans="2:24" x14ac:dyDescent="0.3">
      <c r="B56550" s="73"/>
      <c r="D56550" s="73"/>
      <c r="P56550" s="73"/>
      <c r="T56550" s="73"/>
      <c r="U56550" s="73"/>
      <c r="V56550" s="73"/>
      <c r="X56550" s="12"/>
    </row>
    <row r="56551" spans="2:24" x14ac:dyDescent="0.3">
      <c r="B56551" s="73"/>
      <c r="D56551" s="73"/>
      <c r="P56551" s="73"/>
      <c r="T56551" s="73"/>
      <c r="U56551" s="73"/>
      <c r="V56551" s="73"/>
      <c r="X56551" s="12"/>
    </row>
    <row r="56552" spans="2:24" x14ac:dyDescent="0.3">
      <c r="B56552" s="73"/>
      <c r="D56552" s="73"/>
      <c r="P56552" s="73"/>
      <c r="T56552" s="73"/>
      <c r="U56552" s="73"/>
      <c r="V56552" s="73"/>
      <c r="X56552" s="12"/>
    </row>
    <row r="56553" spans="2:24" x14ac:dyDescent="0.3">
      <c r="B56553" s="73"/>
      <c r="D56553" s="73"/>
      <c r="P56553" s="73"/>
      <c r="T56553" s="73"/>
      <c r="U56553" s="73"/>
      <c r="V56553" s="73"/>
      <c r="X56553" s="12"/>
    </row>
    <row r="56554" spans="2:24" x14ac:dyDescent="0.3">
      <c r="B56554" s="73"/>
      <c r="D56554" s="73"/>
      <c r="P56554" s="73"/>
      <c r="T56554" s="73"/>
      <c r="U56554" s="73"/>
      <c r="V56554" s="73"/>
      <c r="X56554" s="12"/>
    </row>
    <row r="56555" spans="2:24" x14ac:dyDescent="0.3">
      <c r="B56555" s="73"/>
      <c r="D56555" s="73"/>
      <c r="P56555" s="73"/>
      <c r="T56555" s="73"/>
      <c r="U56555" s="73"/>
      <c r="V56555" s="73"/>
      <c r="X56555" s="12"/>
    </row>
    <row r="56556" spans="2:24" x14ac:dyDescent="0.3">
      <c r="B56556" s="73"/>
      <c r="D56556" s="73"/>
      <c r="P56556" s="73"/>
      <c r="T56556" s="73"/>
      <c r="U56556" s="73"/>
      <c r="V56556" s="73"/>
      <c r="X56556" s="12"/>
    </row>
    <row r="56557" spans="2:24" x14ac:dyDescent="0.3">
      <c r="B56557" s="73"/>
      <c r="D56557" s="73"/>
      <c r="P56557" s="73"/>
      <c r="T56557" s="73"/>
      <c r="U56557" s="73"/>
      <c r="V56557" s="73"/>
      <c r="X56557" s="12"/>
    </row>
    <row r="56558" spans="2:24" x14ac:dyDescent="0.3">
      <c r="B56558" s="73"/>
      <c r="D56558" s="73"/>
      <c r="P56558" s="73"/>
      <c r="T56558" s="73"/>
      <c r="U56558" s="73"/>
      <c r="V56558" s="73"/>
      <c r="X56558" s="12"/>
    </row>
    <row r="56559" spans="2:24" x14ac:dyDescent="0.3">
      <c r="B56559" s="73"/>
      <c r="D56559" s="73"/>
      <c r="P56559" s="73"/>
      <c r="T56559" s="73"/>
      <c r="U56559" s="73"/>
      <c r="V56559" s="73"/>
      <c r="X56559" s="12"/>
    </row>
    <row r="56560" spans="2:24" x14ac:dyDescent="0.3">
      <c r="B56560" s="73"/>
      <c r="D56560" s="73"/>
      <c r="P56560" s="73"/>
      <c r="T56560" s="73"/>
      <c r="U56560" s="73"/>
      <c r="V56560" s="73"/>
      <c r="X56560" s="12"/>
    </row>
    <row r="56561" spans="2:24" x14ac:dyDescent="0.3">
      <c r="B56561" s="73"/>
      <c r="D56561" s="73"/>
      <c r="P56561" s="73"/>
      <c r="T56561" s="73"/>
      <c r="U56561" s="73"/>
      <c r="V56561" s="73"/>
      <c r="X56561" s="12"/>
    </row>
    <row r="56562" spans="2:24" x14ac:dyDescent="0.3">
      <c r="B56562" s="73"/>
      <c r="D56562" s="73"/>
      <c r="P56562" s="73"/>
      <c r="T56562" s="73"/>
      <c r="U56562" s="73"/>
      <c r="V56562" s="73"/>
      <c r="X56562" s="12"/>
    </row>
    <row r="56563" spans="2:24" x14ac:dyDescent="0.3">
      <c r="B56563" s="73"/>
      <c r="D56563" s="73"/>
      <c r="P56563" s="73"/>
      <c r="T56563" s="73"/>
      <c r="U56563" s="73"/>
      <c r="V56563" s="73"/>
      <c r="X56563" s="12"/>
    </row>
    <row r="56564" spans="2:24" x14ac:dyDescent="0.3">
      <c r="B56564" s="73"/>
      <c r="D56564" s="73"/>
      <c r="P56564" s="73"/>
      <c r="T56564" s="73"/>
      <c r="U56564" s="73"/>
      <c r="V56564" s="73"/>
      <c r="X56564" s="12"/>
    </row>
    <row r="56565" spans="2:24" x14ac:dyDescent="0.3">
      <c r="B56565" s="73"/>
      <c r="D56565" s="73"/>
      <c r="P56565" s="73"/>
      <c r="T56565" s="73"/>
      <c r="U56565" s="73"/>
      <c r="V56565" s="73"/>
      <c r="X56565" s="12"/>
    </row>
    <row r="56566" spans="2:24" x14ac:dyDescent="0.3">
      <c r="B56566" s="73"/>
      <c r="D56566" s="73"/>
      <c r="P56566" s="73"/>
      <c r="T56566" s="73"/>
      <c r="U56566" s="73"/>
      <c r="V56566" s="73"/>
      <c r="X56566" s="12"/>
    </row>
    <row r="56567" spans="2:24" x14ac:dyDescent="0.3">
      <c r="B56567" s="73"/>
      <c r="D56567" s="73"/>
      <c r="P56567" s="73"/>
      <c r="T56567" s="73"/>
      <c r="U56567" s="73"/>
      <c r="V56567" s="73"/>
      <c r="X56567" s="12"/>
    </row>
    <row r="56568" spans="2:24" x14ac:dyDescent="0.3">
      <c r="B56568" s="73"/>
      <c r="D56568" s="73"/>
      <c r="P56568" s="73"/>
      <c r="T56568" s="73"/>
      <c r="U56568" s="73"/>
      <c r="V56568" s="73"/>
      <c r="X56568" s="12"/>
    </row>
    <row r="56569" spans="2:24" x14ac:dyDescent="0.3">
      <c r="B56569" s="73"/>
      <c r="D56569" s="73"/>
      <c r="P56569" s="73"/>
      <c r="T56569" s="73"/>
      <c r="U56569" s="73"/>
      <c r="V56569" s="73"/>
      <c r="X56569" s="12"/>
    </row>
    <row r="56570" spans="2:24" x14ac:dyDescent="0.3">
      <c r="B56570" s="73"/>
      <c r="D56570" s="73"/>
      <c r="P56570" s="73"/>
      <c r="T56570" s="73"/>
      <c r="U56570" s="73"/>
      <c r="V56570" s="73"/>
      <c r="X56570" s="12"/>
    </row>
    <row r="56571" spans="2:24" x14ac:dyDescent="0.3">
      <c r="B56571" s="73"/>
      <c r="D56571" s="73"/>
      <c r="P56571" s="73"/>
      <c r="T56571" s="73"/>
      <c r="U56571" s="73"/>
      <c r="V56571" s="73"/>
      <c r="X56571" s="12"/>
    </row>
    <row r="56572" spans="2:24" x14ac:dyDescent="0.3">
      <c r="B56572" s="73"/>
      <c r="D56572" s="73"/>
      <c r="P56572" s="73"/>
      <c r="T56572" s="73"/>
      <c r="U56572" s="73"/>
      <c r="V56572" s="73"/>
      <c r="X56572" s="12"/>
    </row>
    <row r="56573" spans="2:24" x14ac:dyDescent="0.3">
      <c r="B56573" s="73"/>
      <c r="D56573" s="73"/>
      <c r="P56573" s="73"/>
      <c r="T56573" s="73"/>
      <c r="U56573" s="73"/>
      <c r="V56573" s="73"/>
      <c r="X56573" s="12"/>
    </row>
    <row r="56574" spans="2:24" x14ac:dyDescent="0.3">
      <c r="B56574" s="73"/>
      <c r="D56574" s="73"/>
      <c r="P56574" s="73"/>
      <c r="T56574" s="73"/>
      <c r="U56574" s="73"/>
      <c r="V56574" s="73"/>
      <c r="X56574" s="12"/>
    </row>
    <row r="56575" spans="2:24" x14ac:dyDescent="0.3">
      <c r="B56575" s="73"/>
      <c r="D56575" s="73"/>
      <c r="P56575" s="73"/>
      <c r="T56575" s="73"/>
      <c r="U56575" s="73"/>
      <c r="V56575" s="73"/>
      <c r="X56575" s="12"/>
    </row>
    <row r="56576" spans="2:24" x14ac:dyDescent="0.3">
      <c r="B56576" s="73"/>
      <c r="D56576" s="73"/>
      <c r="P56576" s="73"/>
      <c r="T56576" s="73"/>
      <c r="U56576" s="73"/>
      <c r="V56576" s="73"/>
      <c r="X56576" s="12"/>
    </row>
    <row r="56577" spans="2:24" x14ac:dyDescent="0.3">
      <c r="B56577" s="73"/>
      <c r="D56577" s="73"/>
      <c r="P56577" s="73"/>
      <c r="T56577" s="73"/>
      <c r="U56577" s="73"/>
      <c r="V56577" s="73"/>
      <c r="X56577" s="12"/>
    </row>
    <row r="56578" spans="2:24" x14ac:dyDescent="0.3">
      <c r="B56578" s="73"/>
      <c r="D56578" s="73"/>
      <c r="P56578" s="73"/>
      <c r="T56578" s="73"/>
      <c r="U56578" s="73"/>
      <c r="V56578" s="73"/>
      <c r="X56578" s="12"/>
    </row>
    <row r="56579" spans="2:24" x14ac:dyDescent="0.3">
      <c r="B56579" s="73"/>
      <c r="D56579" s="73"/>
      <c r="P56579" s="73"/>
      <c r="T56579" s="73"/>
      <c r="U56579" s="73"/>
      <c r="V56579" s="73"/>
      <c r="X56579" s="12"/>
    </row>
    <row r="56580" spans="2:24" x14ac:dyDescent="0.3">
      <c r="B56580" s="73"/>
      <c r="D56580" s="73"/>
      <c r="P56580" s="73"/>
      <c r="T56580" s="73"/>
      <c r="U56580" s="73"/>
      <c r="V56580" s="73"/>
      <c r="X56580" s="12"/>
    </row>
    <row r="56581" spans="2:24" x14ac:dyDescent="0.3">
      <c r="B56581" s="73"/>
      <c r="D56581" s="73"/>
      <c r="P56581" s="73"/>
      <c r="T56581" s="73"/>
      <c r="U56581" s="73"/>
      <c r="V56581" s="73"/>
      <c r="X56581" s="12"/>
    </row>
    <row r="56582" spans="2:24" x14ac:dyDescent="0.3">
      <c r="B56582" s="73"/>
      <c r="D56582" s="73"/>
      <c r="P56582" s="73"/>
      <c r="T56582" s="73"/>
      <c r="U56582" s="73"/>
      <c r="V56582" s="73"/>
      <c r="X56582" s="12"/>
    </row>
    <row r="56583" spans="2:24" x14ac:dyDescent="0.3">
      <c r="B56583" s="73"/>
      <c r="D56583" s="73"/>
      <c r="P56583" s="73"/>
      <c r="T56583" s="73"/>
      <c r="U56583" s="73"/>
      <c r="V56583" s="73"/>
      <c r="X56583" s="12"/>
    </row>
    <row r="56584" spans="2:24" x14ac:dyDescent="0.3">
      <c r="B56584" s="73"/>
      <c r="D56584" s="73"/>
      <c r="P56584" s="73"/>
      <c r="T56584" s="73"/>
      <c r="U56584" s="73"/>
      <c r="V56584" s="73"/>
      <c r="X56584" s="12"/>
    </row>
    <row r="56585" spans="2:24" x14ac:dyDescent="0.3">
      <c r="B56585" s="73"/>
      <c r="D56585" s="73"/>
      <c r="P56585" s="73"/>
      <c r="T56585" s="73"/>
      <c r="U56585" s="73"/>
      <c r="V56585" s="73"/>
      <c r="X56585" s="12"/>
    </row>
    <row r="56586" spans="2:24" x14ac:dyDescent="0.3">
      <c r="B56586" s="73"/>
      <c r="D56586" s="73"/>
      <c r="P56586" s="73"/>
      <c r="T56586" s="73"/>
      <c r="U56586" s="73"/>
      <c r="V56586" s="73"/>
      <c r="X56586" s="12"/>
    </row>
    <row r="56587" spans="2:24" x14ac:dyDescent="0.3">
      <c r="B56587" s="73"/>
      <c r="D56587" s="73"/>
      <c r="P56587" s="73"/>
      <c r="T56587" s="73"/>
      <c r="U56587" s="73"/>
      <c r="V56587" s="73"/>
      <c r="X56587" s="12"/>
    </row>
    <row r="56588" spans="2:24" x14ac:dyDescent="0.3">
      <c r="B56588" s="73"/>
      <c r="D56588" s="73"/>
      <c r="P56588" s="73"/>
      <c r="T56588" s="73"/>
      <c r="U56588" s="73"/>
      <c r="V56588" s="73"/>
      <c r="X56588" s="12"/>
    </row>
    <row r="56589" spans="2:24" x14ac:dyDescent="0.3">
      <c r="B56589" s="73"/>
      <c r="D56589" s="73"/>
      <c r="P56589" s="73"/>
      <c r="T56589" s="73"/>
      <c r="U56589" s="73"/>
      <c r="V56589" s="73"/>
      <c r="X56589" s="12"/>
    </row>
    <row r="56590" spans="2:24" x14ac:dyDescent="0.3">
      <c r="B56590" s="73"/>
      <c r="D56590" s="73"/>
      <c r="P56590" s="73"/>
      <c r="T56590" s="73"/>
      <c r="U56590" s="73"/>
      <c r="V56590" s="73"/>
      <c r="X56590" s="12"/>
    </row>
    <row r="56591" spans="2:24" x14ac:dyDescent="0.3">
      <c r="B56591" s="73"/>
      <c r="D56591" s="73"/>
      <c r="P56591" s="73"/>
      <c r="T56591" s="73"/>
      <c r="U56591" s="73"/>
      <c r="V56591" s="73"/>
      <c r="X56591" s="12"/>
    </row>
    <row r="56592" spans="2:24" x14ac:dyDescent="0.3">
      <c r="B56592" s="73"/>
      <c r="D56592" s="73"/>
      <c r="P56592" s="73"/>
      <c r="T56592" s="73"/>
      <c r="U56592" s="73"/>
      <c r="V56592" s="73"/>
      <c r="X56592" s="12"/>
    </row>
    <row r="56593" spans="2:24" x14ac:dyDescent="0.3">
      <c r="B56593" s="73"/>
      <c r="D56593" s="73"/>
      <c r="P56593" s="73"/>
      <c r="T56593" s="73"/>
      <c r="U56593" s="73"/>
      <c r="V56593" s="73"/>
      <c r="X56593" s="12"/>
    </row>
    <row r="56594" spans="2:24" x14ac:dyDescent="0.3">
      <c r="B56594" s="73"/>
      <c r="D56594" s="73"/>
      <c r="P56594" s="73"/>
      <c r="T56594" s="73"/>
      <c r="U56594" s="73"/>
      <c r="V56594" s="73"/>
      <c r="X56594" s="12"/>
    </row>
    <row r="56595" spans="2:24" x14ac:dyDescent="0.3">
      <c r="B56595" s="73"/>
      <c r="D56595" s="73"/>
      <c r="P56595" s="73"/>
      <c r="T56595" s="73"/>
      <c r="U56595" s="73"/>
      <c r="V56595" s="73"/>
      <c r="X56595" s="12"/>
    </row>
    <row r="56596" spans="2:24" x14ac:dyDescent="0.3">
      <c r="B56596" s="73"/>
      <c r="D56596" s="73"/>
      <c r="P56596" s="73"/>
      <c r="T56596" s="73"/>
      <c r="U56596" s="73"/>
      <c r="V56596" s="73"/>
      <c r="X56596" s="12"/>
    </row>
    <row r="56597" spans="2:24" x14ac:dyDescent="0.3">
      <c r="B56597" s="73"/>
      <c r="D56597" s="73"/>
      <c r="P56597" s="73"/>
      <c r="T56597" s="73"/>
      <c r="U56597" s="73"/>
      <c r="V56597" s="73"/>
      <c r="X56597" s="12"/>
    </row>
    <row r="56598" spans="2:24" x14ac:dyDescent="0.3">
      <c r="B56598" s="73"/>
      <c r="D56598" s="73"/>
      <c r="P56598" s="73"/>
      <c r="T56598" s="73"/>
      <c r="U56598" s="73"/>
      <c r="V56598" s="73"/>
      <c r="X56598" s="12"/>
    </row>
    <row r="56599" spans="2:24" x14ac:dyDescent="0.3">
      <c r="B56599" s="73"/>
      <c r="D56599" s="73"/>
      <c r="P56599" s="73"/>
      <c r="T56599" s="73"/>
      <c r="U56599" s="73"/>
      <c r="V56599" s="73"/>
      <c r="X56599" s="12"/>
    </row>
    <row r="56600" spans="2:24" x14ac:dyDescent="0.3">
      <c r="B56600" s="73"/>
      <c r="D56600" s="73"/>
      <c r="P56600" s="73"/>
      <c r="T56600" s="73"/>
      <c r="U56600" s="73"/>
      <c r="V56600" s="73"/>
      <c r="X56600" s="12"/>
    </row>
    <row r="56601" spans="2:24" x14ac:dyDescent="0.3">
      <c r="B56601" s="73"/>
      <c r="D56601" s="73"/>
      <c r="P56601" s="73"/>
      <c r="T56601" s="73"/>
      <c r="U56601" s="73"/>
      <c r="V56601" s="73"/>
      <c r="X56601" s="12"/>
    </row>
    <row r="56602" spans="2:24" x14ac:dyDescent="0.3">
      <c r="B56602" s="73"/>
      <c r="D56602" s="73"/>
      <c r="P56602" s="73"/>
      <c r="T56602" s="73"/>
      <c r="U56602" s="73"/>
      <c r="V56602" s="73"/>
      <c r="X56602" s="12"/>
    </row>
    <row r="56603" spans="2:24" x14ac:dyDescent="0.3">
      <c r="B56603" s="73"/>
      <c r="D56603" s="73"/>
      <c r="P56603" s="73"/>
      <c r="T56603" s="73"/>
      <c r="U56603" s="73"/>
      <c r="V56603" s="73"/>
      <c r="X56603" s="12"/>
    </row>
    <row r="56604" spans="2:24" x14ac:dyDescent="0.3">
      <c r="B56604" s="73"/>
      <c r="D56604" s="73"/>
      <c r="P56604" s="73"/>
      <c r="T56604" s="73"/>
      <c r="U56604" s="73"/>
      <c r="V56604" s="73"/>
      <c r="X56604" s="12"/>
    </row>
    <row r="56605" spans="2:24" x14ac:dyDescent="0.3">
      <c r="B56605" s="73"/>
      <c r="D56605" s="73"/>
      <c r="P56605" s="73"/>
      <c r="T56605" s="73"/>
      <c r="U56605" s="73"/>
      <c r="V56605" s="73"/>
      <c r="X56605" s="12"/>
    </row>
    <row r="56606" spans="2:24" x14ac:dyDescent="0.3">
      <c r="B56606" s="73"/>
      <c r="D56606" s="73"/>
      <c r="P56606" s="73"/>
      <c r="T56606" s="73"/>
      <c r="U56606" s="73"/>
      <c r="V56606" s="73"/>
      <c r="X56606" s="12"/>
    </row>
    <row r="56607" spans="2:24" x14ac:dyDescent="0.3">
      <c r="B56607" s="73"/>
      <c r="D56607" s="73"/>
      <c r="P56607" s="73"/>
      <c r="T56607" s="73"/>
      <c r="U56607" s="73"/>
      <c r="V56607" s="73"/>
      <c r="X56607" s="12"/>
    </row>
    <row r="56608" spans="2:24" x14ac:dyDescent="0.3">
      <c r="B56608" s="73"/>
      <c r="D56608" s="73"/>
      <c r="P56608" s="73"/>
      <c r="T56608" s="73"/>
      <c r="U56608" s="73"/>
      <c r="V56608" s="73"/>
      <c r="X56608" s="12"/>
    </row>
    <row r="56609" spans="2:24" x14ac:dyDescent="0.3">
      <c r="B56609" s="73"/>
      <c r="D56609" s="73"/>
      <c r="P56609" s="73"/>
      <c r="T56609" s="73"/>
      <c r="U56609" s="73"/>
      <c r="V56609" s="73"/>
      <c r="X56609" s="12"/>
    </row>
    <row r="56610" spans="2:24" x14ac:dyDescent="0.3">
      <c r="B56610" s="73"/>
      <c r="D56610" s="73"/>
      <c r="P56610" s="73"/>
      <c r="T56610" s="73"/>
      <c r="U56610" s="73"/>
      <c r="V56610" s="73"/>
      <c r="X56610" s="12"/>
    </row>
    <row r="56611" spans="2:24" x14ac:dyDescent="0.3">
      <c r="B56611" s="73"/>
      <c r="D56611" s="73"/>
      <c r="P56611" s="73"/>
      <c r="T56611" s="73"/>
      <c r="U56611" s="73"/>
      <c r="V56611" s="73"/>
      <c r="X56611" s="12"/>
    </row>
    <row r="56612" spans="2:24" x14ac:dyDescent="0.3">
      <c r="B56612" s="73"/>
      <c r="D56612" s="73"/>
      <c r="P56612" s="73"/>
      <c r="T56612" s="73"/>
      <c r="U56612" s="73"/>
      <c r="V56612" s="73"/>
      <c r="X56612" s="12"/>
    </row>
    <row r="56613" spans="2:24" x14ac:dyDescent="0.3">
      <c r="B56613" s="73"/>
      <c r="D56613" s="73"/>
      <c r="P56613" s="73"/>
      <c r="T56613" s="73"/>
      <c r="U56613" s="73"/>
      <c r="V56613" s="73"/>
      <c r="X56613" s="12"/>
    </row>
    <row r="56614" spans="2:24" x14ac:dyDescent="0.3">
      <c r="B56614" s="73"/>
      <c r="D56614" s="73"/>
      <c r="P56614" s="73"/>
      <c r="T56614" s="73"/>
      <c r="U56614" s="73"/>
      <c r="V56614" s="73"/>
      <c r="X56614" s="12"/>
    </row>
    <row r="56615" spans="2:24" x14ac:dyDescent="0.3">
      <c r="B56615" s="73"/>
      <c r="D56615" s="73"/>
      <c r="P56615" s="73"/>
      <c r="T56615" s="73"/>
      <c r="U56615" s="73"/>
      <c r="V56615" s="73"/>
      <c r="X56615" s="12"/>
    </row>
    <row r="56616" spans="2:24" x14ac:dyDescent="0.3">
      <c r="B56616" s="73"/>
      <c r="D56616" s="73"/>
      <c r="P56616" s="73"/>
      <c r="T56616" s="73"/>
      <c r="U56616" s="73"/>
      <c r="V56616" s="73"/>
      <c r="X56616" s="12"/>
    </row>
    <row r="56617" spans="2:24" x14ac:dyDescent="0.3">
      <c r="B56617" s="73"/>
      <c r="D56617" s="73"/>
      <c r="P56617" s="73"/>
      <c r="T56617" s="73"/>
      <c r="U56617" s="73"/>
      <c r="V56617" s="73"/>
      <c r="X56617" s="12"/>
    </row>
    <row r="56618" spans="2:24" x14ac:dyDescent="0.3">
      <c r="B56618" s="73"/>
      <c r="D56618" s="73"/>
      <c r="P56618" s="73"/>
      <c r="T56618" s="73"/>
      <c r="U56618" s="73"/>
      <c r="V56618" s="73"/>
      <c r="X56618" s="12"/>
    </row>
    <row r="56619" spans="2:24" x14ac:dyDescent="0.3">
      <c r="B56619" s="73"/>
      <c r="D56619" s="73"/>
      <c r="P56619" s="73"/>
      <c r="T56619" s="73"/>
      <c r="U56619" s="73"/>
      <c r="V56619" s="73"/>
      <c r="X56619" s="12"/>
    </row>
    <row r="56620" spans="2:24" x14ac:dyDescent="0.3">
      <c r="B56620" s="73"/>
      <c r="D56620" s="73"/>
      <c r="P56620" s="73"/>
      <c r="T56620" s="73"/>
      <c r="U56620" s="73"/>
      <c r="V56620" s="73"/>
      <c r="X56620" s="12"/>
    </row>
    <row r="56621" spans="2:24" x14ac:dyDescent="0.3">
      <c r="B56621" s="73"/>
      <c r="D56621" s="73"/>
      <c r="P56621" s="73"/>
      <c r="T56621" s="73"/>
      <c r="U56621" s="73"/>
      <c r="V56621" s="73"/>
      <c r="X56621" s="12"/>
    </row>
    <row r="56622" spans="2:24" x14ac:dyDescent="0.3">
      <c r="B56622" s="73"/>
      <c r="D56622" s="73"/>
      <c r="P56622" s="73"/>
      <c r="T56622" s="73"/>
      <c r="U56622" s="73"/>
      <c r="V56622" s="73"/>
      <c r="X56622" s="12"/>
    </row>
    <row r="56623" spans="2:24" x14ac:dyDescent="0.3">
      <c r="B56623" s="73"/>
      <c r="D56623" s="73"/>
      <c r="P56623" s="73"/>
      <c r="T56623" s="73"/>
      <c r="U56623" s="73"/>
      <c r="V56623" s="73"/>
      <c r="X56623" s="12"/>
    </row>
    <row r="56624" spans="2:24" x14ac:dyDescent="0.3">
      <c r="B56624" s="73"/>
      <c r="D56624" s="73"/>
      <c r="P56624" s="73"/>
      <c r="T56624" s="73"/>
      <c r="U56624" s="73"/>
      <c r="V56624" s="73"/>
      <c r="X56624" s="12"/>
    </row>
    <row r="56625" spans="2:24" x14ac:dyDescent="0.3">
      <c r="B56625" s="73"/>
      <c r="D56625" s="73"/>
      <c r="P56625" s="73"/>
      <c r="T56625" s="73"/>
      <c r="U56625" s="73"/>
      <c r="V56625" s="73"/>
      <c r="X56625" s="12"/>
    </row>
    <row r="56626" spans="2:24" x14ac:dyDescent="0.3">
      <c r="B56626" s="73"/>
      <c r="D56626" s="73"/>
      <c r="P56626" s="73"/>
      <c r="T56626" s="73"/>
      <c r="U56626" s="73"/>
      <c r="V56626" s="73"/>
      <c r="X56626" s="12"/>
    </row>
    <row r="56627" spans="2:24" x14ac:dyDescent="0.3">
      <c r="B56627" s="73"/>
      <c r="D56627" s="73"/>
      <c r="P56627" s="73"/>
      <c r="T56627" s="73"/>
      <c r="U56627" s="73"/>
      <c r="V56627" s="73"/>
      <c r="X56627" s="12"/>
    </row>
    <row r="56628" spans="2:24" x14ac:dyDescent="0.3">
      <c r="B56628" s="73"/>
      <c r="D56628" s="73"/>
      <c r="P56628" s="73"/>
      <c r="T56628" s="73"/>
      <c r="U56628" s="73"/>
      <c r="V56628" s="73"/>
      <c r="X56628" s="12"/>
    </row>
    <row r="56629" spans="2:24" x14ac:dyDescent="0.3">
      <c r="B56629" s="73"/>
      <c r="D56629" s="73"/>
      <c r="P56629" s="73"/>
      <c r="T56629" s="73"/>
      <c r="U56629" s="73"/>
      <c r="V56629" s="73"/>
      <c r="X56629" s="12"/>
    </row>
    <row r="56630" spans="2:24" x14ac:dyDescent="0.3">
      <c r="B56630" s="73"/>
      <c r="D56630" s="73"/>
      <c r="P56630" s="73"/>
      <c r="T56630" s="73"/>
      <c r="U56630" s="73"/>
      <c r="V56630" s="73"/>
      <c r="X56630" s="12"/>
    </row>
    <row r="56631" spans="2:24" x14ac:dyDescent="0.3">
      <c r="B56631" s="73"/>
      <c r="D56631" s="73"/>
      <c r="P56631" s="73"/>
      <c r="T56631" s="73"/>
      <c r="U56631" s="73"/>
      <c r="V56631" s="73"/>
      <c r="X56631" s="12"/>
    </row>
    <row r="56632" spans="2:24" x14ac:dyDescent="0.3">
      <c r="B56632" s="73"/>
      <c r="D56632" s="73"/>
      <c r="P56632" s="73"/>
      <c r="T56632" s="73"/>
      <c r="U56632" s="73"/>
      <c r="V56632" s="73"/>
      <c r="X56632" s="12"/>
    </row>
    <row r="56633" spans="2:24" x14ac:dyDescent="0.3">
      <c r="B56633" s="73"/>
      <c r="D56633" s="73"/>
      <c r="P56633" s="73"/>
      <c r="T56633" s="73"/>
      <c r="U56633" s="73"/>
      <c r="V56633" s="73"/>
      <c r="X56633" s="12"/>
    </row>
    <row r="56634" spans="2:24" x14ac:dyDescent="0.3">
      <c r="B56634" s="73"/>
      <c r="D56634" s="73"/>
      <c r="P56634" s="73"/>
      <c r="T56634" s="73"/>
      <c r="U56634" s="73"/>
      <c r="V56634" s="73"/>
      <c r="X56634" s="12"/>
    </row>
    <row r="56635" spans="2:24" x14ac:dyDescent="0.3">
      <c r="B56635" s="73"/>
      <c r="D56635" s="73"/>
      <c r="P56635" s="73"/>
      <c r="T56635" s="73"/>
      <c r="U56635" s="73"/>
      <c r="V56635" s="73"/>
      <c r="X56635" s="12"/>
    </row>
    <row r="56636" spans="2:24" x14ac:dyDescent="0.3">
      <c r="B56636" s="73"/>
      <c r="D56636" s="73"/>
      <c r="P56636" s="73"/>
      <c r="T56636" s="73"/>
      <c r="U56636" s="73"/>
      <c r="V56636" s="73"/>
      <c r="X56636" s="12"/>
    </row>
    <row r="56637" spans="2:24" x14ac:dyDescent="0.3">
      <c r="B56637" s="73"/>
      <c r="D56637" s="73"/>
      <c r="P56637" s="73"/>
      <c r="T56637" s="73"/>
      <c r="U56637" s="73"/>
      <c r="V56637" s="73"/>
      <c r="X56637" s="12"/>
    </row>
    <row r="56638" spans="2:24" x14ac:dyDescent="0.3">
      <c r="B56638" s="73"/>
      <c r="D56638" s="73"/>
      <c r="P56638" s="73"/>
      <c r="T56638" s="73"/>
      <c r="U56638" s="73"/>
      <c r="V56638" s="73"/>
      <c r="X56638" s="12"/>
    </row>
    <row r="56639" spans="2:24" x14ac:dyDescent="0.3">
      <c r="B56639" s="73"/>
      <c r="D56639" s="73"/>
      <c r="P56639" s="73"/>
      <c r="T56639" s="73"/>
      <c r="U56639" s="73"/>
      <c r="V56639" s="73"/>
      <c r="X56639" s="12"/>
    </row>
    <row r="56640" spans="2:24" x14ac:dyDescent="0.3">
      <c r="B56640" s="73"/>
      <c r="D56640" s="73"/>
      <c r="P56640" s="73"/>
      <c r="T56640" s="73"/>
      <c r="U56640" s="73"/>
      <c r="V56640" s="73"/>
      <c r="X56640" s="12"/>
    </row>
    <row r="56641" spans="2:24" x14ac:dyDescent="0.3">
      <c r="B56641" s="73"/>
      <c r="D56641" s="73"/>
      <c r="P56641" s="73"/>
      <c r="T56641" s="73"/>
      <c r="U56641" s="73"/>
      <c r="V56641" s="73"/>
      <c r="X56641" s="12"/>
    </row>
    <row r="56642" spans="2:24" x14ac:dyDescent="0.3">
      <c r="B56642" s="73"/>
      <c r="D56642" s="73"/>
      <c r="P56642" s="73"/>
      <c r="T56642" s="73"/>
      <c r="U56642" s="73"/>
      <c r="V56642" s="73"/>
      <c r="X56642" s="12"/>
    </row>
    <row r="56643" spans="2:24" x14ac:dyDescent="0.3">
      <c r="B56643" s="73"/>
      <c r="D56643" s="73"/>
      <c r="P56643" s="73"/>
      <c r="T56643" s="73"/>
      <c r="U56643" s="73"/>
      <c r="V56643" s="73"/>
      <c r="X56643" s="12"/>
    </row>
    <row r="56644" spans="2:24" x14ac:dyDescent="0.3">
      <c r="B56644" s="73"/>
      <c r="D56644" s="73"/>
      <c r="P56644" s="73"/>
      <c r="T56644" s="73"/>
      <c r="U56644" s="73"/>
      <c r="V56644" s="73"/>
      <c r="X56644" s="12"/>
    </row>
    <row r="56645" spans="2:24" x14ac:dyDescent="0.3">
      <c r="B56645" s="73"/>
      <c r="D56645" s="73"/>
      <c r="P56645" s="73"/>
      <c r="T56645" s="73"/>
      <c r="U56645" s="73"/>
      <c r="V56645" s="73"/>
      <c r="X56645" s="12"/>
    </row>
    <row r="56646" spans="2:24" x14ac:dyDescent="0.3">
      <c r="B56646" s="73"/>
      <c r="D56646" s="73"/>
      <c r="P56646" s="73"/>
      <c r="T56646" s="73"/>
      <c r="U56646" s="73"/>
      <c r="V56646" s="73"/>
      <c r="X56646" s="12"/>
    </row>
    <row r="56647" spans="2:24" x14ac:dyDescent="0.3">
      <c r="B56647" s="73"/>
      <c r="D56647" s="73"/>
      <c r="P56647" s="73"/>
      <c r="T56647" s="73"/>
      <c r="U56647" s="73"/>
      <c r="V56647" s="73"/>
      <c r="X56647" s="12"/>
    </row>
    <row r="56648" spans="2:24" x14ac:dyDescent="0.3">
      <c r="B56648" s="73"/>
      <c r="D56648" s="73"/>
      <c r="P56648" s="73"/>
      <c r="T56648" s="73"/>
      <c r="U56648" s="73"/>
      <c r="V56648" s="73"/>
      <c r="X56648" s="12"/>
    </row>
    <row r="56649" spans="2:24" x14ac:dyDescent="0.3">
      <c r="B56649" s="73"/>
      <c r="D56649" s="73"/>
      <c r="P56649" s="73"/>
      <c r="T56649" s="73"/>
      <c r="U56649" s="73"/>
      <c r="V56649" s="73"/>
      <c r="X56649" s="12"/>
    </row>
    <row r="56650" spans="2:24" x14ac:dyDescent="0.3">
      <c r="B56650" s="73"/>
      <c r="D56650" s="73"/>
      <c r="P56650" s="73"/>
      <c r="T56650" s="73"/>
      <c r="U56650" s="73"/>
      <c r="V56650" s="73"/>
      <c r="X56650" s="12"/>
    </row>
    <row r="56651" spans="2:24" x14ac:dyDescent="0.3">
      <c r="B56651" s="73"/>
      <c r="D56651" s="73"/>
      <c r="P56651" s="73"/>
      <c r="T56651" s="73"/>
      <c r="U56651" s="73"/>
      <c r="V56651" s="73"/>
      <c r="X56651" s="12"/>
    </row>
    <row r="56652" spans="2:24" x14ac:dyDescent="0.3">
      <c r="B56652" s="73"/>
      <c r="D56652" s="73"/>
      <c r="P56652" s="73"/>
      <c r="T56652" s="73"/>
      <c r="U56652" s="73"/>
      <c r="V56652" s="73"/>
      <c r="X56652" s="12"/>
    </row>
    <row r="56653" spans="2:24" x14ac:dyDescent="0.3">
      <c r="B56653" s="73"/>
      <c r="D56653" s="73"/>
      <c r="P56653" s="73"/>
      <c r="T56653" s="73"/>
      <c r="U56653" s="73"/>
      <c r="V56653" s="73"/>
      <c r="X56653" s="12"/>
    </row>
    <row r="56654" spans="2:24" x14ac:dyDescent="0.3">
      <c r="B56654" s="73"/>
      <c r="D56654" s="73"/>
      <c r="P56654" s="73"/>
      <c r="T56654" s="73"/>
      <c r="U56654" s="73"/>
      <c r="V56654" s="73"/>
      <c r="X56654" s="12"/>
    </row>
    <row r="56655" spans="2:24" x14ac:dyDescent="0.3">
      <c r="B56655" s="73"/>
      <c r="D56655" s="73"/>
      <c r="P56655" s="73"/>
      <c r="T56655" s="73"/>
      <c r="U56655" s="73"/>
      <c r="V56655" s="73"/>
      <c r="X56655" s="12"/>
    </row>
    <row r="56656" spans="2:24" x14ac:dyDescent="0.3">
      <c r="B56656" s="73"/>
      <c r="D56656" s="73"/>
      <c r="P56656" s="73"/>
      <c r="T56656" s="73"/>
      <c r="U56656" s="73"/>
      <c r="V56656" s="73"/>
      <c r="X56656" s="12"/>
    </row>
    <row r="56657" spans="2:24" x14ac:dyDescent="0.3">
      <c r="B56657" s="73"/>
      <c r="D56657" s="73"/>
      <c r="P56657" s="73"/>
      <c r="T56657" s="73"/>
      <c r="U56657" s="73"/>
      <c r="V56657" s="73"/>
      <c r="X56657" s="12"/>
    </row>
    <row r="56658" spans="2:24" x14ac:dyDescent="0.3">
      <c r="B56658" s="73"/>
      <c r="D56658" s="73"/>
      <c r="P56658" s="73"/>
      <c r="T56658" s="73"/>
      <c r="U56658" s="73"/>
      <c r="V56658" s="73"/>
      <c r="X56658" s="12"/>
    </row>
    <row r="56659" spans="2:24" x14ac:dyDescent="0.3">
      <c r="B56659" s="73"/>
      <c r="D56659" s="73"/>
      <c r="P56659" s="73"/>
      <c r="T56659" s="73"/>
      <c r="U56659" s="73"/>
      <c r="V56659" s="73"/>
      <c r="X56659" s="12"/>
    </row>
    <row r="56660" spans="2:24" x14ac:dyDescent="0.3">
      <c r="B56660" s="73"/>
      <c r="D56660" s="73"/>
      <c r="P56660" s="73"/>
      <c r="T56660" s="73"/>
      <c r="U56660" s="73"/>
      <c r="V56660" s="73"/>
      <c r="X56660" s="12"/>
    </row>
    <row r="56661" spans="2:24" x14ac:dyDescent="0.3">
      <c r="B56661" s="73"/>
      <c r="D56661" s="73"/>
      <c r="P56661" s="73"/>
      <c r="T56661" s="73"/>
      <c r="U56661" s="73"/>
      <c r="V56661" s="73"/>
      <c r="X56661" s="12"/>
    </row>
    <row r="56662" spans="2:24" x14ac:dyDescent="0.3">
      <c r="B56662" s="73"/>
      <c r="D56662" s="73"/>
      <c r="P56662" s="73"/>
      <c r="T56662" s="73"/>
      <c r="U56662" s="73"/>
      <c r="V56662" s="73"/>
      <c r="X56662" s="12"/>
    </row>
    <row r="56663" spans="2:24" x14ac:dyDescent="0.3">
      <c r="B56663" s="73"/>
      <c r="D56663" s="73"/>
      <c r="P56663" s="73"/>
      <c r="T56663" s="73"/>
      <c r="U56663" s="73"/>
      <c r="V56663" s="73"/>
      <c r="X56663" s="12"/>
    </row>
    <row r="56664" spans="2:24" x14ac:dyDescent="0.3">
      <c r="B56664" s="73"/>
      <c r="D56664" s="73"/>
      <c r="P56664" s="73"/>
      <c r="T56664" s="73"/>
      <c r="U56664" s="73"/>
      <c r="V56664" s="73"/>
      <c r="X56664" s="12"/>
    </row>
    <row r="56665" spans="2:24" x14ac:dyDescent="0.3">
      <c r="B56665" s="73"/>
      <c r="D56665" s="73"/>
      <c r="P56665" s="73"/>
      <c r="T56665" s="73"/>
      <c r="U56665" s="73"/>
      <c r="V56665" s="73"/>
      <c r="X56665" s="12"/>
    </row>
    <row r="56666" spans="2:24" x14ac:dyDescent="0.3">
      <c r="B56666" s="73"/>
      <c r="D56666" s="73"/>
      <c r="P56666" s="73"/>
      <c r="T56666" s="73"/>
      <c r="U56666" s="73"/>
      <c r="V56666" s="73"/>
      <c r="X56666" s="12"/>
    </row>
    <row r="56667" spans="2:24" x14ac:dyDescent="0.3">
      <c r="B56667" s="73"/>
      <c r="D56667" s="73"/>
      <c r="P56667" s="73"/>
      <c r="T56667" s="73"/>
      <c r="U56667" s="73"/>
      <c r="V56667" s="73"/>
      <c r="X56667" s="12"/>
    </row>
    <row r="56668" spans="2:24" x14ac:dyDescent="0.3">
      <c r="B56668" s="73"/>
      <c r="D56668" s="73"/>
      <c r="P56668" s="73"/>
      <c r="T56668" s="73"/>
      <c r="U56668" s="73"/>
      <c r="V56668" s="73"/>
      <c r="X56668" s="12"/>
    </row>
    <row r="56669" spans="2:24" x14ac:dyDescent="0.3">
      <c r="B56669" s="73"/>
      <c r="D56669" s="73"/>
      <c r="P56669" s="73"/>
      <c r="T56669" s="73"/>
      <c r="U56669" s="73"/>
      <c r="V56669" s="73"/>
      <c r="X56669" s="12"/>
    </row>
    <row r="56670" spans="2:24" x14ac:dyDescent="0.3">
      <c r="B56670" s="73"/>
      <c r="D56670" s="73"/>
      <c r="P56670" s="73"/>
      <c r="T56670" s="73"/>
      <c r="U56670" s="73"/>
      <c r="V56670" s="73"/>
      <c r="X56670" s="12"/>
    </row>
    <row r="56671" spans="2:24" x14ac:dyDescent="0.3">
      <c r="B56671" s="73"/>
      <c r="D56671" s="73"/>
      <c r="P56671" s="73"/>
      <c r="T56671" s="73"/>
      <c r="U56671" s="73"/>
      <c r="V56671" s="73"/>
      <c r="X56671" s="12"/>
    </row>
    <row r="56672" spans="2:24" x14ac:dyDescent="0.3">
      <c r="B56672" s="73"/>
      <c r="D56672" s="73"/>
      <c r="P56672" s="73"/>
      <c r="T56672" s="73"/>
      <c r="U56672" s="73"/>
      <c r="V56672" s="73"/>
      <c r="X56672" s="12"/>
    </row>
    <row r="56673" spans="2:24" x14ac:dyDescent="0.3">
      <c r="B56673" s="73"/>
      <c r="D56673" s="73"/>
      <c r="P56673" s="73"/>
      <c r="T56673" s="73"/>
      <c r="U56673" s="73"/>
      <c r="V56673" s="73"/>
      <c r="X56673" s="12"/>
    </row>
    <row r="56674" spans="2:24" x14ac:dyDescent="0.3">
      <c r="B56674" s="73"/>
      <c r="D56674" s="73"/>
      <c r="P56674" s="73"/>
      <c r="T56674" s="73"/>
      <c r="U56674" s="73"/>
      <c r="V56674" s="73"/>
      <c r="X56674" s="12"/>
    </row>
    <row r="56675" spans="2:24" x14ac:dyDescent="0.3">
      <c r="B56675" s="73"/>
      <c r="D56675" s="73"/>
      <c r="P56675" s="73"/>
      <c r="T56675" s="73"/>
      <c r="U56675" s="73"/>
      <c r="V56675" s="73"/>
      <c r="X56675" s="12"/>
    </row>
    <row r="56676" spans="2:24" x14ac:dyDescent="0.3">
      <c r="B56676" s="73"/>
      <c r="D56676" s="73"/>
      <c r="P56676" s="73"/>
      <c r="T56676" s="73"/>
      <c r="U56676" s="73"/>
      <c r="V56676" s="73"/>
      <c r="X56676" s="12"/>
    </row>
    <row r="56677" spans="2:24" x14ac:dyDescent="0.3">
      <c r="B56677" s="73"/>
      <c r="D56677" s="73"/>
      <c r="P56677" s="73"/>
      <c r="T56677" s="73"/>
      <c r="U56677" s="73"/>
      <c r="V56677" s="73"/>
      <c r="X56677" s="12"/>
    </row>
    <row r="56678" spans="2:24" x14ac:dyDescent="0.3">
      <c r="B56678" s="73"/>
      <c r="D56678" s="73"/>
      <c r="P56678" s="73"/>
      <c r="T56678" s="73"/>
      <c r="U56678" s="73"/>
      <c r="V56678" s="73"/>
      <c r="X56678" s="12"/>
    </row>
    <row r="56679" spans="2:24" x14ac:dyDescent="0.3">
      <c r="B56679" s="73"/>
      <c r="D56679" s="73"/>
      <c r="P56679" s="73"/>
      <c r="T56679" s="73"/>
      <c r="U56679" s="73"/>
      <c r="V56679" s="73"/>
      <c r="X56679" s="12"/>
    </row>
    <row r="56680" spans="2:24" x14ac:dyDescent="0.3">
      <c r="B56680" s="73"/>
      <c r="D56680" s="73"/>
      <c r="P56680" s="73"/>
      <c r="T56680" s="73"/>
      <c r="U56680" s="73"/>
      <c r="V56680" s="73"/>
      <c r="X56680" s="12"/>
    </row>
    <row r="56681" spans="2:24" x14ac:dyDescent="0.3">
      <c r="B56681" s="73"/>
      <c r="D56681" s="73"/>
      <c r="P56681" s="73"/>
      <c r="T56681" s="73"/>
      <c r="U56681" s="73"/>
      <c r="V56681" s="73"/>
      <c r="X56681" s="12"/>
    </row>
    <row r="56682" spans="2:24" x14ac:dyDescent="0.3">
      <c r="B56682" s="73"/>
      <c r="D56682" s="73"/>
      <c r="P56682" s="73"/>
      <c r="T56682" s="73"/>
      <c r="U56682" s="73"/>
      <c r="V56682" s="73"/>
      <c r="X56682" s="12"/>
    </row>
    <row r="56683" spans="2:24" x14ac:dyDescent="0.3">
      <c r="B56683" s="73"/>
      <c r="D56683" s="73"/>
      <c r="P56683" s="73"/>
      <c r="T56683" s="73"/>
      <c r="U56683" s="73"/>
      <c r="V56683" s="73"/>
      <c r="X56683" s="12"/>
    </row>
    <row r="56684" spans="2:24" x14ac:dyDescent="0.3">
      <c r="B56684" s="73"/>
      <c r="D56684" s="73"/>
      <c r="P56684" s="73"/>
      <c r="T56684" s="73"/>
      <c r="U56684" s="73"/>
      <c r="V56684" s="73"/>
      <c r="X56684" s="12"/>
    </row>
    <row r="56685" spans="2:24" x14ac:dyDescent="0.3">
      <c r="B56685" s="73"/>
      <c r="D56685" s="73"/>
      <c r="P56685" s="73"/>
      <c r="T56685" s="73"/>
      <c r="U56685" s="73"/>
      <c r="V56685" s="73"/>
      <c r="X56685" s="12"/>
    </row>
    <row r="56686" spans="2:24" x14ac:dyDescent="0.3">
      <c r="B56686" s="73"/>
      <c r="D56686" s="73"/>
      <c r="P56686" s="73"/>
      <c r="T56686" s="73"/>
      <c r="U56686" s="73"/>
      <c r="V56686" s="73"/>
      <c r="X56686" s="12"/>
    </row>
    <row r="56687" spans="2:24" x14ac:dyDescent="0.3">
      <c r="B56687" s="73"/>
      <c r="D56687" s="73"/>
      <c r="P56687" s="73"/>
      <c r="T56687" s="73"/>
      <c r="U56687" s="73"/>
      <c r="V56687" s="73"/>
      <c r="X56687" s="12"/>
    </row>
    <row r="56688" spans="2:24" x14ac:dyDescent="0.3">
      <c r="B56688" s="73"/>
      <c r="D56688" s="73"/>
      <c r="P56688" s="73"/>
      <c r="T56688" s="73"/>
      <c r="U56688" s="73"/>
      <c r="V56688" s="73"/>
      <c r="X56688" s="12"/>
    </row>
    <row r="56689" spans="2:24" x14ac:dyDescent="0.3">
      <c r="B56689" s="73"/>
      <c r="D56689" s="73"/>
      <c r="P56689" s="73"/>
      <c r="T56689" s="73"/>
      <c r="U56689" s="73"/>
      <c r="V56689" s="73"/>
      <c r="X56689" s="12"/>
    </row>
    <row r="56690" spans="2:24" x14ac:dyDescent="0.3">
      <c r="B56690" s="73"/>
      <c r="D56690" s="73"/>
      <c r="P56690" s="73"/>
      <c r="T56690" s="73"/>
      <c r="U56690" s="73"/>
      <c r="V56690" s="73"/>
      <c r="X56690" s="12"/>
    </row>
    <row r="56691" spans="2:24" x14ac:dyDescent="0.3">
      <c r="B56691" s="73"/>
      <c r="D56691" s="73"/>
      <c r="P56691" s="73"/>
      <c r="T56691" s="73"/>
      <c r="U56691" s="73"/>
      <c r="V56691" s="73"/>
      <c r="X56691" s="12"/>
    </row>
    <row r="56692" spans="2:24" x14ac:dyDescent="0.3">
      <c r="B56692" s="73"/>
      <c r="D56692" s="73"/>
      <c r="P56692" s="73"/>
      <c r="T56692" s="73"/>
      <c r="U56692" s="73"/>
      <c r="V56692" s="73"/>
      <c r="X56692" s="12"/>
    </row>
    <row r="56693" spans="2:24" x14ac:dyDescent="0.3">
      <c r="B56693" s="73"/>
      <c r="D56693" s="73"/>
      <c r="P56693" s="73"/>
      <c r="T56693" s="73"/>
      <c r="U56693" s="73"/>
      <c r="V56693" s="73"/>
      <c r="X56693" s="12"/>
    </row>
    <row r="56694" spans="2:24" x14ac:dyDescent="0.3">
      <c r="B56694" s="73"/>
      <c r="D56694" s="73"/>
      <c r="P56694" s="73"/>
      <c r="T56694" s="73"/>
      <c r="U56694" s="73"/>
      <c r="V56694" s="73"/>
      <c r="X56694" s="12"/>
    </row>
    <row r="56695" spans="2:24" x14ac:dyDescent="0.3">
      <c r="B56695" s="73"/>
      <c r="D56695" s="73"/>
      <c r="P56695" s="73"/>
      <c r="T56695" s="73"/>
      <c r="U56695" s="73"/>
      <c r="V56695" s="73"/>
      <c r="X56695" s="12"/>
    </row>
    <row r="56696" spans="2:24" x14ac:dyDescent="0.3">
      <c r="B56696" s="73"/>
      <c r="D56696" s="73"/>
      <c r="P56696" s="73"/>
      <c r="T56696" s="73"/>
      <c r="U56696" s="73"/>
      <c r="V56696" s="73"/>
      <c r="X56696" s="12"/>
    </row>
    <row r="56697" spans="2:24" x14ac:dyDescent="0.3">
      <c r="B56697" s="73"/>
      <c r="D56697" s="73"/>
      <c r="P56697" s="73"/>
      <c r="T56697" s="73"/>
      <c r="U56697" s="73"/>
      <c r="V56697" s="73"/>
      <c r="X56697" s="12"/>
    </row>
    <row r="56698" spans="2:24" x14ac:dyDescent="0.3">
      <c r="B56698" s="73"/>
      <c r="D56698" s="73"/>
      <c r="P56698" s="73"/>
      <c r="T56698" s="73"/>
      <c r="U56698" s="73"/>
      <c r="V56698" s="73"/>
      <c r="X56698" s="12"/>
    </row>
    <row r="56699" spans="2:24" x14ac:dyDescent="0.3">
      <c r="B56699" s="73"/>
      <c r="D56699" s="73"/>
      <c r="P56699" s="73"/>
      <c r="T56699" s="73"/>
      <c r="U56699" s="73"/>
      <c r="V56699" s="73"/>
      <c r="X56699" s="12"/>
    </row>
    <row r="56700" spans="2:24" x14ac:dyDescent="0.3">
      <c r="B56700" s="73"/>
      <c r="D56700" s="73"/>
      <c r="P56700" s="73"/>
      <c r="T56700" s="73"/>
      <c r="U56700" s="73"/>
      <c r="V56700" s="73"/>
      <c r="X56700" s="12"/>
    </row>
    <row r="56701" spans="2:24" x14ac:dyDescent="0.3">
      <c r="B56701" s="73"/>
      <c r="D56701" s="73"/>
      <c r="P56701" s="73"/>
      <c r="T56701" s="73"/>
      <c r="U56701" s="73"/>
      <c r="V56701" s="73"/>
      <c r="X56701" s="12"/>
    </row>
    <row r="56702" spans="2:24" x14ac:dyDescent="0.3">
      <c r="B56702" s="73"/>
      <c r="D56702" s="73"/>
      <c r="P56702" s="73"/>
      <c r="T56702" s="73"/>
      <c r="U56702" s="73"/>
      <c r="V56702" s="73"/>
      <c r="X56702" s="12"/>
    </row>
    <row r="56703" spans="2:24" x14ac:dyDescent="0.3">
      <c r="B56703" s="73"/>
      <c r="D56703" s="73"/>
      <c r="P56703" s="73"/>
      <c r="T56703" s="73"/>
      <c r="U56703" s="73"/>
      <c r="V56703" s="73"/>
      <c r="X56703" s="12"/>
    </row>
    <row r="56704" spans="2:24" x14ac:dyDescent="0.3">
      <c r="B56704" s="73"/>
      <c r="D56704" s="73"/>
      <c r="P56704" s="73"/>
      <c r="T56704" s="73"/>
      <c r="U56704" s="73"/>
      <c r="V56704" s="73"/>
      <c r="X56704" s="12"/>
    </row>
    <row r="56705" spans="2:24" x14ac:dyDescent="0.3">
      <c r="B56705" s="73"/>
      <c r="D56705" s="73"/>
      <c r="P56705" s="73"/>
      <c r="T56705" s="73"/>
      <c r="U56705" s="73"/>
      <c r="V56705" s="73"/>
      <c r="X56705" s="12"/>
    </row>
    <row r="56706" spans="2:24" x14ac:dyDescent="0.3">
      <c r="B56706" s="73"/>
      <c r="D56706" s="73"/>
      <c r="P56706" s="73"/>
      <c r="T56706" s="73"/>
      <c r="U56706" s="73"/>
      <c r="V56706" s="73"/>
      <c r="X56706" s="12"/>
    </row>
    <row r="56707" spans="2:24" x14ac:dyDescent="0.3">
      <c r="B56707" s="73"/>
      <c r="D56707" s="73"/>
      <c r="P56707" s="73"/>
      <c r="T56707" s="73"/>
      <c r="U56707" s="73"/>
      <c r="V56707" s="73"/>
      <c r="X56707" s="12"/>
    </row>
    <row r="56708" spans="2:24" x14ac:dyDescent="0.3">
      <c r="B56708" s="73"/>
      <c r="D56708" s="73"/>
      <c r="P56708" s="73"/>
      <c r="T56708" s="73"/>
      <c r="U56708" s="73"/>
      <c r="V56708" s="73"/>
      <c r="X56708" s="12"/>
    </row>
    <row r="56709" spans="2:24" x14ac:dyDescent="0.3">
      <c r="B56709" s="73"/>
      <c r="D56709" s="73"/>
      <c r="P56709" s="73"/>
      <c r="T56709" s="73"/>
      <c r="U56709" s="73"/>
      <c r="V56709" s="73"/>
      <c r="X56709" s="12"/>
    </row>
    <row r="56710" spans="2:24" x14ac:dyDescent="0.3">
      <c r="B56710" s="73"/>
      <c r="D56710" s="73"/>
      <c r="P56710" s="73"/>
      <c r="T56710" s="73"/>
      <c r="U56710" s="73"/>
      <c r="V56710" s="73"/>
      <c r="X56710" s="12"/>
    </row>
    <row r="56711" spans="2:24" x14ac:dyDescent="0.3">
      <c r="B56711" s="73"/>
      <c r="D56711" s="73"/>
      <c r="P56711" s="73"/>
      <c r="T56711" s="73"/>
      <c r="U56711" s="73"/>
      <c r="V56711" s="73"/>
      <c r="X56711" s="12"/>
    </row>
    <row r="56712" spans="2:24" x14ac:dyDescent="0.3">
      <c r="B56712" s="73"/>
      <c r="D56712" s="73"/>
      <c r="P56712" s="73"/>
      <c r="T56712" s="73"/>
      <c r="U56712" s="73"/>
      <c r="V56712" s="73"/>
      <c r="X56712" s="12"/>
    </row>
    <row r="56713" spans="2:24" x14ac:dyDescent="0.3">
      <c r="B56713" s="73"/>
      <c r="D56713" s="73"/>
      <c r="P56713" s="73"/>
      <c r="T56713" s="73"/>
      <c r="U56713" s="73"/>
      <c r="V56713" s="73"/>
      <c r="X56713" s="12"/>
    </row>
    <row r="56714" spans="2:24" x14ac:dyDescent="0.3">
      <c r="B56714" s="73"/>
      <c r="D56714" s="73"/>
      <c r="P56714" s="73"/>
      <c r="T56714" s="73"/>
      <c r="U56714" s="73"/>
      <c r="V56714" s="73"/>
      <c r="X56714" s="12"/>
    </row>
    <row r="56715" spans="2:24" x14ac:dyDescent="0.3">
      <c r="B56715" s="73"/>
      <c r="D56715" s="73"/>
      <c r="P56715" s="73"/>
      <c r="T56715" s="73"/>
      <c r="U56715" s="73"/>
      <c r="V56715" s="73"/>
      <c r="X56715" s="12"/>
    </row>
    <row r="56716" spans="2:24" x14ac:dyDescent="0.3">
      <c r="B56716" s="73"/>
      <c r="D56716" s="73"/>
      <c r="P56716" s="73"/>
      <c r="T56716" s="73"/>
      <c r="U56716" s="73"/>
      <c r="V56716" s="73"/>
      <c r="X56716" s="12"/>
    </row>
    <row r="56717" spans="2:24" x14ac:dyDescent="0.3">
      <c r="B56717" s="73"/>
      <c r="D56717" s="73"/>
      <c r="P56717" s="73"/>
      <c r="T56717" s="73"/>
      <c r="U56717" s="73"/>
      <c r="V56717" s="73"/>
      <c r="X56717" s="12"/>
    </row>
    <row r="56718" spans="2:24" x14ac:dyDescent="0.3">
      <c r="B56718" s="73"/>
      <c r="D56718" s="73"/>
      <c r="P56718" s="73"/>
      <c r="T56718" s="73"/>
      <c r="U56718" s="73"/>
      <c r="V56718" s="73"/>
      <c r="X56718" s="12"/>
    </row>
    <row r="56719" spans="2:24" x14ac:dyDescent="0.3">
      <c r="B56719" s="73"/>
      <c r="D56719" s="73"/>
      <c r="P56719" s="73"/>
      <c r="T56719" s="73"/>
      <c r="U56719" s="73"/>
      <c r="V56719" s="73"/>
      <c r="X56719" s="12"/>
    </row>
    <row r="56720" spans="2:24" x14ac:dyDescent="0.3">
      <c r="B56720" s="73"/>
      <c r="D56720" s="73"/>
      <c r="P56720" s="73"/>
      <c r="T56720" s="73"/>
      <c r="U56720" s="73"/>
      <c r="V56720" s="73"/>
      <c r="X56720" s="12"/>
    </row>
    <row r="56721" spans="2:24" x14ac:dyDescent="0.3">
      <c r="B56721" s="73"/>
      <c r="D56721" s="73"/>
      <c r="P56721" s="73"/>
      <c r="T56721" s="73"/>
      <c r="U56721" s="73"/>
      <c r="V56721" s="73"/>
      <c r="X56721" s="12"/>
    </row>
    <row r="56722" spans="2:24" x14ac:dyDescent="0.3">
      <c r="B56722" s="73"/>
      <c r="D56722" s="73"/>
      <c r="P56722" s="73"/>
      <c r="T56722" s="73"/>
      <c r="U56722" s="73"/>
      <c r="V56722" s="73"/>
      <c r="X56722" s="12"/>
    </row>
    <row r="56723" spans="2:24" x14ac:dyDescent="0.3">
      <c r="B56723" s="73"/>
      <c r="D56723" s="73"/>
      <c r="P56723" s="73"/>
      <c r="T56723" s="73"/>
      <c r="U56723" s="73"/>
      <c r="V56723" s="73"/>
      <c r="X56723" s="12"/>
    </row>
    <row r="56724" spans="2:24" x14ac:dyDescent="0.3">
      <c r="B56724" s="73"/>
      <c r="D56724" s="73"/>
      <c r="P56724" s="73"/>
      <c r="T56724" s="73"/>
      <c r="U56724" s="73"/>
      <c r="V56724" s="73"/>
      <c r="X56724" s="12"/>
    </row>
    <row r="56725" spans="2:24" x14ac:dyDescent="0.3">
      <c r="B56725" s="73"/>
      <c r="D56725" s="73"/>
      <c r="P56725" s="73"/>
      <c r="T56725" s="73"/>
      <c r="U56725" s="73"/>
      <c r="V56725" s="73"/>
      <c r="X56725" s="12"/>
    </row>
    <row r="56726" spans="2:24" x14ac:dyDescent="0.3">
      <c r="B56726" s="73"/>
      <c r="D56726" s="73"/>
      <c r="P56726" s="73"/>
      <c r="T56726" s="73"/>
      <c r="U56726" s="73"/>
      <c r="V56726" s="73"/>
      <c r="X56726" s="12"/>
    </row>
    <row r="56727" spans="2:24" x14ac:dyDescent="0.3">
      <c r="B56727" s="73"/>
      <c r="D56727" s="73"/>
      <c r="P56727" s="73"/>
      <c r="T56727" s="73"/>
      <c r="U56727" s="73"/>
      <c r="V56727" s="73"/>
      <c r="X56727" s="12"/>
    </row>
    <row r="56728" spans="2:24" x14ac:dyDescent="0.3">
      <c r="B56728" s="73"/>
      <c r="D56728" s="73"/>
      <c r="P56728" s="73"/>
      <c r="T56728" s="73"/>
      <c r="U56728" s="73"/>
      <c r="V56728" s="73"/>
      <c r="X56728" s="12"/>
    </row>
    <row r="56729" spans="2:24" x14ac:dyDescent="0.3">
      <c r="B56729" s="73"/>
      <c r="D56729" s="73"/>
      <c r="P56729" s="73"/>
      <c r="T56729" s="73"/>
      <c r="U56729" s="73"/>
      <c r="V56729" s="73"/>
      <c r="X56729" s="12"/>
    </row>
    <row r="56730" spans="2:24" x14ac:dyDescent="0.3">
      <c r="B56730" s="73"/>
      <c r="D56730" s="73"/>
      <c r="P56730" s="73"/>
      <c r="T56730" s="73"/>
      <c r="U56730" s="73"/>
      <c r="V56730" s="73"/>
      <c r="X56730" s="12"/>
    </row>
    <row r="56731" spans="2:24" x14ac:dyDescent="0.3">
      <c r="B56731" s="73"/>
      <c r="D56731" s="73"/>
      <c r="P56731" s="73"/>
      <c r="T56731" s="73"/>
      <c r="U56731" s="73"/>
      <c r="V56731" s="73"/>
      <c r="X56731" s="12"/>
    </row>
    <row r="56732" spans="2:24" x14ac:dyDescent="0.3">
      <c r="B56732" s="73"/>
      <c r="D56732" s="73"/>
      <c r="P56732" s="73"/>
      <c r="T56732" s="73"/>
      <c r="U56732" s="73"/>
      <c r="V56732" s="73"/>
      <c r="X56732" s="12"/>
    </row>
    <row r="56733" spans="2:24" x14ac:dyDescent="0.3">
      <c r="B56733" s="73"/>
      <c r="D56733" s="73"/>
      <c r="P56733" s="73"/>
      <c r="T56733" s="73"/>
      <c r="U56733" s="73"/>
      <c r="V56733" s="73"/>
      <c r="X56733" s="12"/>
    </row>
    <row r="56734" spans="2:24" x14ac:dyDescent="0.3">
      <c r="B56734" s="73"/>
      <c r="D56734" s="73"/>
      <c r="P56734" s="73"/>
      <c r="T56734" s="73"/>
      <c r="U56734" s="73"/>
      <c r="V56734" s="73"/>
      <c r="X56734" s="12"/>
    </row>
    <row r="56735" spans="2:24" x14ac:dyDescent="0.3">
      <c r="B56735" s="73"/>
      <c r="D56735" s="73"/>
      <c r="P56735" s="73"/>
      <c r="T56735" s="73"/>
      <c r="U56735" s="73"/>
      <c r="V56735" s="73"/>
      <c r="X56735" s="12"/>
    </row>
    <row r="56736" spans="2:24" x14ac:dyDescent="0.3">
      <c r="B56736" s="73"/>
      <c r="D56736" s="73"/>
      <c r="P56736" s="73"/>
      <c r="T56736" s="73"/>
      <c r="U56736" s="73"/>
      <c r="V56736" s="73"/>
      <c r="X56736" s="12"/>
    </row>
    <row r="56737" spans="2:24" x14ac:dyDescent="0.3">
      <c r="B56737" s="73"/>
      <c r="D56737" s="73"/>
      <c r="P56737" s="73"/>
      <c r="T56737" s="73"/>
      <c r="U56737" s="73"/>
      <c r="V56737" s="73"/>
      <c r="X56737" s="12"/>
    </row>
    <row r="56738" spans="2:24" x14ac:dyDescent="0.3">
      <c r="B56738" s="73"/>
      <c r="D56738" s="73"/>
      <c r="P56738" s="73"/>
      <c r="T56738" s="73"/>
      <c r="U56738" s="73"/>
      <c r="V56738" s="73"/>
      <c r="X56738" s="12"/>
    </row>
    <row r="56739" spans="2:24" x14ac:dyDescent="0.3">
      <c r="B56739" s="73"/>
      <c r="D56739" s="73"/>
      <c r="P56739" s="73"/>
      <c r="T56739" s="73"/>
      <c r="U56739" s="73"/>
      <c r="V56739" s="73"/>
      <c r="X56739" s="12"/>
    </row>
    <row r="56740" spans="2:24" x14ac:dyDescent="0.3">
      <c r="B56740" s="73"/>
      <c r="D56740" s="73"/>
      <c r="P56740" s="73"/>
      <c r="T56740" s="73"/>
      <c r="U56740" s="73"/>
      <c r="V56740" s="73"/>
      <c r="X56740" s="12"/>
    </row>
    <row r="56741" spans="2:24" x14ac:dyDescent="0.3">
      <c r="B56741" s="73"/>
      <c r="D56741" s="73"/>
      <c r="P56741" s="73"/>
      <c r="T56741" s="73"/>
      <c r="U56741" s="73"/>
      <c r="V56741" s="73"/>
      <c r="X56741" s="12"/>
    </row>
    <row r="56742" spans="2:24" x14ac:dyDescent="0.3">
      <c r="B56742" s="73"/>
      <c r="D56742" s="73"/>
      <c r="P56742" s="73"/>
      <c r="T56742" s="73"/>
      <c r="U56742" s="73"/>
      <c r="V56742" s="73"/>
      <c r="X56742" s="12"/>
    </row>
    <row r="56743" spans="2:24" x14ac:dyDescent="0.3">
      <c r="B56743" s="73"/>
      <c r="D56743" s="73"/>
      <c r="P56743" s="73"/>
      <c r="T56743" s="73"/>
      <c r="U56743" s="73"/>
      <c r="V56743" s="73"/>
      <c r="X56743" s="12"/>
    </row>
    <row r="56744" spans="2:24" x14ac:dyDescent="0.3">
      <c r="B56744" s="73"/>
      <c r="D56744" s="73"/>
      <c r="P56744" s="73"/>
      <c r="T56744" s="73"/>
      <c r="U56744" s="73"/>
      <c r="V56744" s="73"/>
      <c r="X56744" s="12"/>
    </row>
    <row r="56745" spans="2:24" x14ac:dyDescent="0.3">
      <c r="B56745" s="73"/>
      <c r="D56745" s="73"/>
      <c r="P56745" s="73"/>
      <c r="T56745" s="73"/>
      <c r="U56745" s="73"/>
      <c r="V56745" s="73"/>
      <c r="X56745" s="12"/>
    </row>
    <row r="56746" spans="2:24" x14ac:dyDescent="0.3">
      <c r="B56746" s="73"/>
      <c r="D56746" s="73"/>
      <c r="P56746" s="73"/>
      <c r="T56746" s="73"/>
      <c r="U56746" s="73"/>
      <c r="V56746" s="73"/>
      <c r="X56746" s="12"/>
    </row>
    <row r="56747" spans="2:24" x14ac:dyDescent="0.3">
      <c r="B56747" s="73"/>
      <c r="D56747" s="73"/>
      <c r="P56747" s="73"/>
      <c r="T56747" s="73"/>
      <c r="U56747" s="73"/>
      <c r="V56747" s="73"/>
      <c r="X56747" s="12"/>
    </row>
    <row r="56748" spans="2:24" x14ac:dyDescent="0.3">
      <c r="B56748" s="73"/>
      <c r="D56748" s="73"/>
      <c r="P56748" s="73"/>
      <c r="T56748" s="73"/>
      <c r="U56748" s="73"/>
      <c r="V56748" s="73"/>
      <c r="X56748" s="12"/>
    </row>
    <row r="56749" spans="2:24" x14ac:dyDescent="0.3">
      <c r="B56749" s="73"/>
      <c r="D56749" s="73"/>
      <c r="P56749" s="73"/>
      <c r="T56749" s="73"/>
      <c r="U56749" s="73"/>
      <c r="V56749" s="73"/>
      <c r="X56749" s="12"/>
    </row>
    <row r="56750" spans="2:24" x14ac:dyDescent="0.3">
      <c r="B56750" s="73"/>
      <c r="D56750" s="73"/>
      <c r="P56750" s="73"/>
      <c r="T56750" s="73"/>
      <c r="U56750" s="73"/>
      <c r="V56750" s="73"/>
      <c r="X56750" s="12"/>
    </row>
    <row r="56751" spans="2:24" x14ac:dyDescent="0.3">
      <c r="B56751" s="73"/>
      <c r="D56751" s="73"/>
      <c r="P56751" s="73"/>
      <c r="T56751" s="73"/>
      <c r="U56751" s="73"/>
      <c r="V56751" s="73"/>
      <c r="X56751" s="12"/>
    </row>
    <row r="56752" spans="2:24" x14ac:dyDescent="0.3">
      <c r="B56752" s="73"/>
      <c r="D56752" s="73"/>
      <c r="P56752" s="73"/>
      <c r="T56752" s="73"/>
      <c r="U56752" s="73"/>
      <c r="V56752" s="73"/>
      <c r="X56752" s="12"/>
    </row>
    <row r="56753" spans="2:24" x14ac:dyDescent="0.3">
      <c r="B56753" s="73"/>
      <c r="D56753" s="73"/>
      <c r="P56753" s="73"/>
      <c r="T56753" s="73"/>
      <c r="U56753" s="73"/>
      <c r="V56753" s="73"/>
      <c r="X56753" s="12"/>
    </row>
    <row r="56754" spans="2:24" x14ac:dyDescent="0.3">
      <c r="B56754" s="73"/>
      <c r="D56754" s="73"/>
      <c r="P56754" s="73"/>
      <c r="T56754" s="73"/>
      <c r="U56754" s="73"/>
      <c r="V56754" s="73"/>
      <c r="X56754" s="12"/>
    </row>
    <row r="56755" spans="2:24" x14ac:dyDescent="0.3">
      <c r="B56755" s="73"/>
      <c r="D56755" s="73"/>
      <c r="P56755" s="73"/>
      <c r="T56755" s="73"/>
      <c r="U56755" s="73"/>
      <c r="V56755" s="73"/>
      <c r="X56755" s="12"/>
    </row>
    <row r="56756" spans="2:24" x14ac:dyDescent="0.3">
      <c r="B56756" s="73"/>
      <c r="D56756" s="73"/>
      <c r="P56756" s="73"/>
      <c r="T56756" s="73"/>
      <c r="U56756" s="73"/>
      <c r="V56756" s="73"/>
      <c r="X56756" s="12"/>
    </row>
    <row r="56757" spans="2:24" x14ac:dyDescent="0.3">
      <c r="B56757" s="73"/>
      <c r="D56757" s="73"/>
      <c r="P56757" s="73"/>
      <c r="T56757" s="73"/>
      <c r="U56757" s="73"/>
      <c r="V56757" s="73"/>
      <c r="X56757" s="12"/>
    </row>
    <row r="56758" spans="2:24" x14ac:dyDescent="0.3">
      <c r="B56758" s="73"/>
      <c r="D56758" s="73"/>
      <c r="P56758" s="73"/>
      <c r="T56758" s="73"/>
      <c r="U56758" s="73"/>
      <c r="V56758" s="73"/>
      <c r="X56758" s="12"/>
    </row>
    <row r="56759" spans="2:24" x14ac:dyDescent="0.3">
      <c r="B56759" s="73"/>
      <c r="D56759" s="73"/>
      <c r="P56759" s="73"/>
      <c r="T56759" s="73"/>
      <c r="U56759" s="73"/>
      <c r="V56759" s="73"/>
      <c r="X56759" s="12"/>
    </row>
    <row r="56760" spans="2:24" x14ac:dyDescent="0.3">
      <c r="B56760" s="73"/>
      <c r="D56760" s="73"/>
      <c r="P56760" s="73"/>
      <c r="T56760" s="73"/>
      <c r="U56760" s="73"/>
      <c r="V56760" s="73"/>
      <c r="X56760" s="12"/>
    </row>
    <row r="56761" spans="2:24" x14ac:dyDescent="0.3">
      <c r="B56761" s="73"/>
      <c r="D56761" s="73"/>
      <c r="P56761" s="73"/>
      <c r="T56761" s="73"/>
      <c r="U56761" s="73"/>
      <c r="V56761" s="73"/>
      <c r="X56761" s="12"/>
    </row>
    <row r="56762" spans="2:24" x14ac:dyDescent="0.3">
      <c r="B56762" s="73"/>
      <c r="D56762" s="73"/>
      <c r="P56762" s="73"/>
      <c r="T56762" s="73"/>
      <c r="U56762" s="73"/>
      <c r="V56762" s="73"/>
      <c r="X56762" s="12"/>
    </row>
    <row r="56763" spans="2:24" x14ac:dyDescent="0.3">
      <c r="B56763" s="73"/>
      <c r="D56763" s="73"/>
      <c r="P56763" s="73"/>
      <c r="T56763" s="73"/>
      <c r="U56763" s="73"/>
      <c r="V56763" s="73"/>
      <c r="X56763" s="12"/>
    </row>
    <row r="56764" spans="2:24" x14ac:dyDescent="0.3">
      <c r="B56764" s="73"/>
      <c r="D56764" s="73"/>
      <c r="P56764" s="73"/>
      <c r="T56764" s="73"/>
      <c r="U56764" s="73"/>
      <c r="V56764" s="73"/>
      <c r="X56764" s="12"/>
    </row>
    <row r="56765" spans="2:24" x14ac:dyDescent="0.3">
      <c r="B56765" s="73"/>
      <c r="D56765" s="73"/>
      <c r="P56765" s="73"/>
      <c r="T56765" s="73"/>
      <c r="U56765" s="73"/>
      <c r="V56765" s="73"/>
      <c r="X56765" s="12"/>
    </row>
    <row r="56766" spans="2:24" x14ac:dyDescent="0.3">
      <c r="B56766" s="73"/>
      <c r="D56766" s="73"/>
      <c r="P56766" s="73"/>
      <c r="T56766" s="73"/>
      <c r="U56766" s="73"/>
      <c r="V56766" s="73"/>
      <c r="X56766" s="12"/>
    </row>
    <row r="56767" spans="2:24" x14ac:dyDescent="0.3">
      <c r="B56767" s="73"/>
      <c r="D56767" s="73"/>
      <c r="P56767" s="73"/>
      <c r="T56767" s="73"/>
      <c r="U56767" s="73"/>
      <c r="V56767" s="73"/>
      <c r="X56767" s="12"/>
    </row>
    <row r="56768" spans="2:24" x14ac:dyDescent="0.3">
      <c r="B56768" s="73"/>
      <c r="D56768" s="73"/>
      <c r="P56768" s="73"/>
      <c r="T56768" s="73"/>
      <c r="U56768" s="73"/>
      <c r="V56768" s="73"/>
      <c r="X56768" s="12"/>
    </row>
    <row r="56769" spans="2:24" x14ac:dyDescent="0.3">
      <c r="B56769" s="73"/>
      <c r="D56769" s="73"/>
      <c r="P56769" s="73"/>
      <c r="T56769" s="73"/>
      <c r="U56769" s="73"/>
      <c r="V56769" s="73"/>
      <c r="X56769" s="12"/>
    </row>
    <row r="56770" spans="2:24" x14ac:dyDescent="0.3">
      <c r="B56770" s="73"/>
      <c r="D56770" s="73"/>
      <c r="P56770" s="73"/>
      <c r="T56770" s="73"/>
      <c r="U56770" s="73"/>
      <c r="V56770" s="73"/>
      <c r="X56770" s="12"/>
    </row>
    <row r="56771" spans="2:24" x14ac:dyDescent="0.3">
      <c r="B56771" s="73"/>
      <c r="D56771" s="73"/>
      <c r="P56771" s="73"/>
      <c r="T56771" s="73"/>
      <c r="U56771" s="73"/>
      <c r="V56771" s="73"/>
      <c r="X56771" s="12"/>
    </row>
    <row r="56772" spans="2:24" x14ac:dyDescent="0.3">
      <c r="B56772" s="73"/>
      <c r="D56772" s="73"/>
      <c r="P56772" s="73"/>
      <c r="T56772" s="73"/>
      <c r="U56772" s="73"/>
      <c r="V56772" s="73"/>
      <c r="X56772" s="12"/>
    </row>
    <row r="56773" spans="2:24" x14ac:dyDescent="0.3">
      <c r="B56773" s="73"/>
      <c r="D56773" s="73"/>
      <c r="P56773" s="73"/>
      <c r="T56773" s="73"/>
      <c r="U56773" s="73"/>
      <c r="V56773" s="73"/>
      <c r="X56773" s="12"/>
    </row>
    <row r="56774" spans="2:24" x14ac:dyDescent="0.3">
      <c r="B56774" s="73"/>
      <c r="D56774" s="73"/>
      <c r="P56774" s="73"/>
      <c r="T56774" s="73"/>
      <c r="U56774" s="73"/>
      <c r="V56774" s="73"/>
      <c r="X56774" s="12"/>
    </row>
    <row r="56775" spans="2:24" x14ac:dyDescent="0.3">
      <c r="B56775" s="73"/>
      <c r="D56775" s="73"/>
      <c r="P56775" s="73"/>
      <c r="T56775" s="73"/>
      <c r="U56775" s="73"/>
      <c r="V56775" s="73"/>
      <c r="X56775" s="12"/>
    </row>
    <row r="56776" spans="2:24" x14ac:dyDescent="0.3">
      <c r="B56776" s="73"/>
      <c r="D56776" s="73"/>
      <c r="P56776" s="73"/>
      <c r="T56776" s="73"/>
      <c r="U56776" s="73"/>
      <c r="V56776" s="73"/>
      <c r="X56776" s="12"/>
    </row>
    <row r="56777" spans="2:24" x14ac:dyDescent="0.3">
      <c r="B56777" s="73"/>
      <c r="D56777" s="73"/>
      <c r="P56777" s="73"/>
      <c r="T56777" s="73"/>
      <c r="U56777" s="73"/>
      <c r="V56777" s="73"/>
      <c r="X56777" s="12"/>
    </row>
    <row r="56778" spans="2:24" x14ac:dyDescent="0.3">
      <c r="B56778" s="73"/>
      <c r="D56778" s="73"/>
      <c r="P56778" s="73"/>
      <c r="T56778" s="73"/>
      <c r="U56778" s="73"/>
      <c r="V56778" s="73"/>
      <c r="X56778" s="12"/>
    </row>
    <row r="56779" spans="2:24" x14ac:dyDescent="0.3">
      <c r="B56779" s="73"/>
      <c r="D56779" s="73"/>
      <c r="P56779" s="73"/>
      <c r="T56779" s="73"/>
      <c r="U56779" s="73"/>
      <c r="V56779" s="73"/>
      <c r="X56779" s="12"/>
    </row>
    <row r="56780" spans="2:24" x14ac:dyDescent="0.3">
      <c r="B56780" s="73"/>
      <c r="D56780" s="73"/>
      <c r="P56780" s="73"/>
      <c r="T56780" s="73"/>
      <c r="U56780" s="73"/>
      <c r="V56780" s="73"/>
      <c r="X56780" s="12"/>
    </row>
    <row r="56781" spans="2:24" x14ac:dyDescent="0.3">
      <c r="B56781" s="73"/>
      <c r="D56781" s="73"/>
      <c r="P56781" s="73"/>
      <c r="T56781" s="73"/>
      <c r="U56781" s="73"/>
      <c r="V56781" s="73"/>
      <c r="X56781" s="12"/>
    </row>
    <row r="56782" spans="2:24" x14ac:dyDescent="0.3">
      <c r="B56782" s="73"/>
      <c r="D56782" s="73"/>
      <c r="P56782" s="73"/>
      <c r="T56782" s="73"/>
      <c r="U56782" s="73"/>
      <c r="V56782" s="73"/>
      <c r="X56782" s="12"/>
    </row>
    <row r="56783" spans="2:24" x14ac:dyDescent="0.3">
      <c r="B56783" s="73"/>
      <c r="D56783" s="73"/>
      <c r="P56783" s="73"/>
      <c r="T56783" s="73"/>
      <c r="U56783" s="73"/>
      <c r="V56783" s="73"/>
      <c r="X56783" s="12"/>
    </row>
    <row r="56784" spans="2:24" x14ac:dyDescent="0.3">
      <c r="B56784" s="73"/>
      <c r="D56784" s="73"/>
      <c r="P56784" s="73"/>
      <c r="T56784" s="73"/>
      <c r="U56784" s="73"/>
      <c r="V56784" s="73"/>
      <c r="X56784" s="12"/>
    </row>
    <row r="56785" spans="2:24" x14ac:dyDescent="0.3">
      <c r="B56785" s="73"/>
      <c r="D56785" s="73"/>
      <c r="P56785" s="73"/>
      <c r="T56785" s="73"/>
      <c r="U56785" s="73"/>
      <c r="V56785" s="73"/>
      <c r="X56785" s="12"/>
    </row>
    <row r="56786" spans="2:24" x14ac:dyDescent="0.3">
      <c r="B56786" s="73"/>
      <c r="D56786" s="73"/>
      <c r="P56786" s="73"/>
      <c r="T56786" s="73"/>
      <c r="U56786" s="73"/>
      <c r="V56786" s="73"/>
      <c r="X56786" s="12"/>
    </row>
    <row r="56787" spans="2:24" x14ac:dyDescent="0.3">
      <c r="B56787" s="73"/>
      <c r="D56787" s="73"/>
      <c r="P56787" s="73"/>
      <c r="T56787" s="73"/>
      <c r="U56787" s="73"/>
      <c r="V56787" s="73"/>
      <c r="X56787" s="12"/>
    </row>
    <row r="56788" spans="2:24" x14ac:dyDescent="0.3">
      <c r="B56788" s="73"/>
      <c r="D56788" s="73"/>
      <c r="P56788" s="73"/>
      <c r="T56788" s="73"/>
      <c r="U56788" s="73"/>
      <c r="V56788" s="73"/>
      <c r="X56788" s="12"/>
    </row>
    <row r="56789" spans="2:24" x14ac:dyDescent="0.3">
      <c r="B56789" s="73"/>
      <c r="D56789" s="73"/>
      <c r="P56789" s="73"/>
      <c r="T56789" s="73"/>
      <c r="U56789" s="73"/>
      <c r="V56789" s="73"/>
      <c r="X56789" s="12"/>
    </row>
    <row r="56790" spans="2:24" x14ac:dyDescent="0.3">
      <c r="B56790" s="73"/>
      <c r="D56790" s="73"/>
      <c r="P56790" s="73"/>
      <c r="T56790" s="73"/>
      <c r="U56790" s="73"/>
      <c r="V56790" s="73"/>
      <c r="X56790" s="12"/>
    </row>
    <row r="56791" spans="2:24" x14ac:dyDescent="0.3">
      <c r="B56791" s="73"/>
      <c r="D56791" s="73"/>
      <c r="P56791" s="73"/>
      <c r="T56791" s="73"/>
      <c r="U56791" s="73"/>
      <c r="V56791" s="73"/>
      <c r="X56791" s="12"/>
    </row>
    <row r="56792" spans="2:24" x14ac:dyDescent="0.3">
      <c r="B56792" s="73"/>
      <c r="D56792" s="73"/>
      <c r="P56792" s="73"/>
      <c r="T56792" s="73"/>
      <c r="U56792" s="73"/>
      <c r="V56792" s="73"/>
      <c r="X56792" s="12"/>
    </row>
    <row r="56793" spans="2:24" x14ac:dyDescent="0.3">
      <c r="B56793" s="73"/>
      <c r="D56793" s="73"/>
      <c r="P56793" s="73"/>
      <c r="T56793" s="73"/>
      <c r="U56793" s="73"/>
      <c r="V56793" s="73"/>
      <c r="X56793" s="12"/>
    </row>
    <row r="56794" spans="2:24" x14ac:dyDescent="0.3">
      <c r="B56794" s="73"/>
      <c r="D56794" s="73"/>
      <c r="P56794" s="73"/>
      <c r="T56794" s="73"/>
      <c r="U56794" s="73"/>
      <c r="V56794" s="73"/>
      <c r="X56794" s="12"/>
    </row>
    <row r="56795" spans="2:24" x14ac:dyDescent="0.3">
      <c r="B56795" s="73"/>
      <c r="D56795" s="73"/>
      <c r="P56795" s="73"/>
      <c r="T56795" s="73"/>
      <c r="U56795" s="73"/>
      <c r="V56795" s="73"/>
      <c r="X56795" s="12"/>
    </row>
    <row r="56796" spans="2:24" x14ac:dyDescent="0.3">
      <c r="B56796" s="73"/>
      <c r="D56796" s="73"/>
      <c r="P56796" s="73"/>
      <c r="T56796" s="73"/>
      <c r="U56796" s="73"/>
      <c r="V56796" s="73"/>
      <c r="X56796" s="12"/>
    </row>
    <row r="56797" spans="2:24" x14ac:dyDescent="0.3">
      <c r="B56797" s="73"/>
      <c r="D56797" s="73"/>
      <c r="P56797" s="73"/>
      <c r="T56797" s="73"/>
      <c r="U56797" s="73"/>
      <c r="V56797" s="73"/>
      <c r="X56797" s="12"/>
    </row>
    <row r="56798" spans="2:24" x14ac:dyDescent="0.3">
      <c r="B56798" s="73"/>
      <c r="D56798" s="73"/>
      <c r="P56798" s="73"/>
      <c r="T56798" s="73"/>
      <c r="U56798" s="73"/>
      <c r="V56798" s="73"/>
      <c r="X56798" s="12"/>
    </row>
    <row r="56799" spans="2:24" x14ac:dyDescent="0.3">
      <c r="B56799" s="73"/>
      <c r="D56799" s="73"/>
      <c r="P56799" s="73"/>
      <c r="T56799" s="73"/>
      <c r="U56799" s="73"/>
      <c r="V56799" s="73"/>
      <c r="X56799" s="12"/>
    </row>
    <row r="56800" spans="2:24" x14ac:dyDescent="0.3">
      <c r="B56800" s="73"/>
      <c r="D56800" s="73"/>
      <c r="P56800" s="73"/>
      <c r="T56800" s="73"/>
      <c r="U56800" s="73"/>
      <c r="V56800" s="73"/>
      <c r="X56800" s="12"/>
    </row>
    <row r="56801" spans="2:24" x14ac:dyDescent="0.3">
      <c r="B56801" s="73"/>
      <c r="D56801" s="73"/>
      <c r="P56801" s="73"/>
      <c r="T56801" s="73"/>
      <c r="U56801" s="73"/>
      <c r="V56801" s="73"/>
      <c r="X56801" s="12"/>
    </row>
    <row r="56802" spans="2:24" x14ac:dyDescent="0.3">
      <c r="B56802" s="73"/>
      <c r="D56802" s="73"/>
      <c r="P56802" s="73"/>
      <c r="T56802" s="73"/>
      <c r="U56802" s="73"/>
      <c r="V56802" s="73"/>
      <c r="X56802" s="12"/>
    </row>
    <row r="56803" spans="2:24" x14ac:dyDescent="0.3">
      <c r="B56803" s="73"/>
      <c r="D56803" s="73"/>
      <c r="P56803" s="73"/>
      <c r="T56803" s="73"/>
      <c r="U56803" s="73"/>
      <c r="V56803" s="73"/>
      <c r="X56803" s="12"/>
    </row>
    <row r="56804" spans="2:24" x14ac:dyDescent="0.3">
      <c r="B56804" s="73"/>
      <c r="D56804" s="73"/>
      <c r="P56804" s="73"/>
      <c r="T56804" s="73"/>
      <c r="U56804" s="73"/>
      <c r="V56804" s="73"/>
      <c r="X56804" s="12"/>
    </row>
    <row r="56805" spans="2:24" x14ac:dyDescent="0.3">
      <c r="B56805" s="73"/>
      <c r="D56805" s="73"/>
      <c r="P56805" s="73"/>
      <c r="T56805" s="73"/>
      <c r="U56805" s="73"/>
      <c r="V56805" s="73"/>
      <c r="X56805" s="12"/>
    </row>
    <row r="56806" spans="2:24" x14ac:dyDescent="0.3">
      <c r="B56806" s="73"/>
      <c r="D56806" s="73"/>
      <c r="P56806" s="73"/>
      <c r="T56806" s="73"/>
      <c r="U56806" s="73"/>
      <c r="V56806" s="73"/>
      <c r="X56806" s="12"/>
    </row>
    <row r="56807" spans="2:24" x14ac:dyDescent="0.3">
      <c r="B56807" s="73"/>
      <c r="D56807" s="73"/>
      <c r="P56807" s="73"/>
      <c r="T56807" s="73"/>
      <c r="U56807" s="73"/>
      <c r="V56807" s="73"/>
      <c r="X56807" s="12"/>
    </row>
    <row r="56808" spans="2:24" x14ac:dyDescent="0.3">
      <c r="B56808" s="73"/>
      <c r="D56808" s="73"/>
      <c r="P56808" s="73"/>
      <c r="T56808" s="73"/>
      <c r="U56808" s="73"/>
      <c r="V56808" s="73"/>
      <c r="X56808" s="12"/>
    </row>
    <row r="56809" spans="2:24" x14ac:dyDescent="0.3">
      <c r="B56809" s="73"/>
      <c r="D56809" s="73"/>
      <c r="P56809" s="73"/>
      <c r="T56809" s="73"/>
      <c r="U56809" s="73"/>
      <c r="V56809" s="73"/>
      <c r="X56809" s="12"/>
    </row>
    <row r="56810" spans="2:24" x14ac:dyDescent="0.3">
      <c r="B56810" s="73"/>
      <c r="D56810" s="73"/>
      <c r="P56810" s="73"/>
      <c r="T56810" s="73"/>
      <c r="U56810" s="73"/>
      <c r="V56810" s="73"/>
      <c r="X56810" s="12"/>
    </row>
    <row r="56811" spans="2:24" x14ac:dyDescent="0.3">
      <c r="B56811" s="73"/>
      <c r="D56811" s="73"/>
      <c r="P56811" s="73"/>
      <c r="T56811" s="73"/>
      <c r="U56811" s="73"/>
      <c r="V56811" s="73"/>
      <c r="X56811" s="12"/>
    </row>
    <row r="56812" spans="2:24" x14ac:dyDescent="0.3">
      <c r="B56812" s="73"/>
      <c r="D56812" s="73"/>
      <c r="P56812" s="73"/>
      <c r="T56812" s="73"/>
      <c r="U56812" s="73"/>
      <c r="V56812" s="73"/>
      <c r="X56812" s="12"/>
    </row>
    <row r="56813" spans="2:24" x14ac:dyDescent="0.3">
      <c r="B56813" s="73"/>
      <c r="D56813" s="73"/>
      <c r="P56813" s="73"/>
      <c r="T56813" s="73"/>
      <c r="U56813" s="73"/>
      <c r="V56813" s="73"/>
      <c r="X56813" s="12"/>
    </row>
    <row r="56814" spans="2:24" x14ac:dyDescent="0.3">
      <c r="B56814" s="73"/>
      <c r="D56814" s="73"/>
      <c r="P56814" s="73"/>
      <c r="T56814" s="73"/>
      <c r="U56814" s="73"/>
      <c r="V56814" s="73"/>
      <c r="X56814" s="12"/>
    </row>
    <row r="56815" spans="2:24" x14ac:dyDescent="0.3">
      <c r="B56815" s="73"/>
      <c r="D56815" s="73"/>
      <c r="P56815" s="73"/>
      <c r="T56815" s="73"/>
      <c r="U56815" s="73"/>
      <c r="V56815" s="73"/>
      <c r="X56815" s="12"/>
    </row>
    <row r="56816" spans="2:24" x14ac:dyDescent="0.3">
      <c r="B56816" s="73"/>
      <c r="D56816" s="73"/>
      <c r="P56816" s="73"/>
      <c r="T56816" s="73"/>
      <c r="U56816" s="73"/>
      <c r="V56816" s="73"/>
      <c r="X56816" s="12"/>
    </row>
    <row r="56817" spans="2:24" x14ac:dyDescent="0.3">
      <c r="B56817" s="73"/>
      <c r="D56817" s="73"/>
      <c r="P56817" s="73"/>
      <c r="T56817" s="73"/>
      <c r="U56817" s="73"/>
      <c r="V56817" s="73"/>
      <c r="X56817" s="12"/>
    </row>
    <row r="56818" spans="2:24" x14ac:dyDescent="0.3">
      <c r="B56818" s="73"/>
      <c r="D56818" s="73"/>
      <c r="P56818" s="73"/>
      <c r="T56818" s="73"/>
      <c r="U56818" s="73"/>
      <c r="V56818" s="73"/>
      <c r="X56818" s="12"/>
    </row>
    <row r="56819" spans="2:24" x14ac:dyDescent="0.3">
      <c r="B56819" s="73"/>
      <c r="D56819" s="73"/>
      <c r="P56819" s="73"/>
      <c r="T56819" s="73"/>
      <c r="U56819" s="73"/>
      <c r="V56819" s="73"/>
      <c r="X56819" s="12"/>
    </row>
    <row r="56820" spans="2:24" x14ac:dyDescent="0.3">
      <c r="B56820" s="73"/>
      <c r="D56820" s="73"/>
      <c r="P56820" s="73"/>
      <c r="T56820" s="73"/>
      <c r="U56820" s="73"/>
      <c r="V56820" s="73"/>
      <c r="X56820" s="12"/>
    </row>
    <row r="56821" spans="2:24" x14ac:dyDescent="0.3">
      <c r="B56821" s="73"/>
      <c r="D56821" s="73"/>
      <c r="P56821" s="73"/>
      <c r="T56821" s="73"/>
      <c r="U56821" s="73"/>
      <c r="V56821" s="73"/>
      <c r="X56821" s="12"/>
    </row>
    <row r="56822" spans="2:24" x14ac:dyDescent="0.3">
      <c r="B56822" s="73"/>
      <c r="D56822" s="73"/>
      <c r="P56822" s="73"/>
      <c r="T56822" s="73"/>
      <c r="U56822" s="73"/>
      <c r="V56822" s="73"/>
      <c r="X56822" s="12"/>
    </row>
    <row r="56823" spans="2:24" x14ac:dyDescent="0.3">
      <c r="B56823" s="73"/>
      <c r="D56823" s="73"/>
      <c r="P56823" s="73"/>
      <c r="T56823" s="73"/>
      <c r="U56823" s="73"/>
      <c r="V56823" s="73"/>
      <c r="X56823" s="12"/>
    </row>
    <row r="56824" spans="2:24" x14ac:dyDescent="0.3">
      <c r="B56824" s="73"/>
      <c r="D56824" s="73"/>
      <c r="P56824" s="73"/>
      <c r="T56824" s="73"/>
      <c r="U56824" s="73"/>
      <c r="V56824" s="73"/>
      <c r="X56824" s="12"/>
    </row>
    <row r="56825" spans="2:24" x14ac:dyDescent="0.3">
      <c r="B56825" s="73"/>
      <c r="D56825" s="73"/>
      <c r="P56825" s="73"/>
      <c r="T56825" s="73"/>
      <c r="U56825" s="73"/>
      <c r="V56825" s="73"/>
      <c r="X56825" s="12"/>
    </row>
    <row r="56826" spans="2:24" x14ac:dyDescent="0.3">
      <c r="B56826" s="73"/>
      <c r="D56826" s="73"/>
      <c r="P56826" s="73"/>
      <c r="T56826" s="73"/>
      <c r="U56826" s="73"/>
      <c r="V56826" s="73"/>
      <c r="X56826" s="12"/>
    </row>
    <row r="56827" spans="2:24" x14ac:dyDescent="0.3">
      <c r="B56827" s="73"/>
      <c r="D56827" s="73"/>
      <c r="P56827" s="73"/>
      <c r="T56827" s="73"/>
      <c r="U56827" s="73"/>
      <c r="V56827" s="73"/>
      <c r="X56827" s="12"/>
    </row>
    <row r="56828" spans="2:24" x14ac:dyDescent="0.3">
      <c r="B56828" s="73"/>
      <c r="D56828" s="73"/>
      <c r="P56828" s="73"/>
      <c r="T56828" s="73"/>
      <c r="U56828" s="73"/>
      <c r="V56828" s="73"/>
      <c r="X56828" s="12"/>
    </row>
    <row r="56829" spans="2:24" x14ac:dyDescent="0.3">
      <c r="B56829" s="73"/>
      <c r="D56829" s="73"/>
      <c r="P56829" s="73"/>
      <c r="T56829" s="73"/>
      <c r="U56829" s="73"/>
      <c r="V56829" s="73"/>
      <c r="X56829" s="12"/>
    </row>
    <row r="56830" spans="2:24" x14ac:dyDescent="0.3">
      <c r="B56830" s="73"/>
      <c r="D56830" s="73"/>
      <c r="P56830" s="73"/>
      <c r="T56830" s="73"/>
      <c r="U56830" s="73"/>
      <c r="V56830" s="73"/>
      <c r="X56830" s="12"/>
    </row>
    <row r="56831" spans="2:24" x14ac:dyDescent="0.3">
      <c r="B56831" s="73"/>
      <c r="D56831" s="73"/>
      <c r="P56831" s="73"/>
      <c r="T56831" s="73"/>
      <c r="U56831" s="73"/>
      <c r="V56831" s="73"/>
      <c r="X56831" s="12"/>
    </row>
    <row r="56832" spans="2:24" x14ac:dyDescent="0.3">
      <c r="B56832" s="73"/>
      <c r="D56832" s="73"/>
      <c r="P56832" s="73"/>
      <c r="T56832" s="73"/>
      <c r="U56832" s="73"/>
      <c r="V56832" s="73"/>
      <c r="X56832" s="12"/>
    </row>
    <row r="56833" spans="2:24" x14ac:dyDescent="0.3">
      <c r="B56833" s="73"/>
      <c r="D56833" s="73"/>
      <c r="P56833" s="73"/>
      <c r="T56833" s="73"/>
      <c r="U56833" s="73"/>
      <c r="V56833" s="73"/>
      <c r="X56833" s="12"/>
    </row>
    <row r="56834" spans="2:24" x14ac:dyDescent="0.3">
      <c r="B56834" s="73"/>
      <c r="D56834" s="73"/>
      <c r="P56834" s="73"/>
      <c r="T56834" s="73"/>
      <c r="U56834" s="73"/>
      <c r="V56834" s="73"/>
      <c r="X56834" s="12"/>
    </row>
    <row r="56835" spans="2:24" x14ac:dyDescent="0.3">
      <c r="B56835" s="73"/>
      <c r="D56835" s="73"/>
      <c r="P56835" s="73"/>
      <c r="T56835" s="73"/>
      <c r="U56835" s="73"/>
      <c r="V56835" s="73"/>
      <c r="X56835" s="12"/>
    </row>
    <row r="56836" spans="2:24" x14ac:dyDescent="0.3">
      <c r="B56836" s="73"/>
      <c r="D56836" s="73"/>
      <c r="P56836" s="73"/>
      <c r="T56836" s="73"/>
      <c r="U56836" s="73"/>
      <c r="V56836" s="73"/>
      <c r="X56836" s="12"/>
    </row>
    <row r="56837" spans="2:24" x14ac:dyDescent="0.3">
      <c r="B56837" s="73"/>
      <c r="D56837" s="73"/>
      <c r="P56837" s="73"/>
      <c r="T56837" s="73"/>
      <c r="U56837" s="73"/>
      <c r="V56837" s="73"/>
      <c r="X56837" s="12"/>
    </row>
    <row r="56838" spans="2:24" x14ac:dyDescent="0.3">
      <c r="B56838" s="73"/>
      <c r="D56838" s="73"/>
      <c r="P56838" s="73"/>
      <c r="T56838" s="73"/>
      <c r="U56838" s="73"/>
      <c r="V56838" s="73"/>
      <c r="X56838" s="12"/>
    </row>
    <row r="56839" spans="2:24" x14ac:dyDescent="0.3">
      <c r="B56839" s="73"/>
      <c r="D56839" s="73"/>
      <c r="P56839" s="73"/>
      <c r="T56839" s="73"/>
      <c r="U56839" s="73"/>
      <c r="V56839" s="73"/>
      <c r="X56839" s="12"/>
    </row>
    <row r="56840" spans="2:24" x14ac:dyDescent="0.3">
      <c r="B56840" s="73"/>
      <c r="D56840" s="73"/>
      <c r="P56840" s="73"/>
      <c r="T56840" s="73"/>
      <c r="U56840" s="73"/>
      <c r="V56840" s="73"/>
      <c r="X56840" s="12"/>
    </row>
    <row r="56841" spans="2:24" x14ac:dyDescent="0.3">
      <c r="B56841" s="73"/>
      <c r="D56841" s="73"/>
      <c r="P56841" s="73"/>
      <c r="T56841" s="73"/>
      <c r="U56841" s="73"/>
      <c r="V56841" s="73"/>
      <c r="X56841" s="12"/>
    </row>
    <row r="56842" spans="2:24" x14ac:dyDescent="0.3">
      <c r="B56842" s="73"/>
      <c r="D56842" s="73"/>
      <c r="P56842" s="73"/>
      <c r="T56842" s="73"/>
      <c r="U56842" s="73"/>
      <c r="V56842" s="73"/>
      <c r="X56842" s="12"/>
    </row>
    <row r="56843" spans="2:24" x14ac:dyDescent="0.3">
      <c r="B56843" s="73"/>
      <c r="D56843" s="73"/>
      <c r="P56843" s="73"/>
      <c r="T56843" s="73"/>
      <c r="U56843" s="73"/>
      <c r="V56843" s="73"/>
      <c r="X56843" s="12"/>
    </row>
    <row r="56844" spans="2:24" x14ac:dyDescent="0.3">
      <c r="B56844" s="73"/>
      <c r="D56844" s="73"/>
      <c r="P56844" s="73"/>
      <c r="T56844" s="73"/>
      <c r="U56844" s="73"/>
      <c r="V56844" s="73"/>
      <c r="X56844" s="12"/>
    </row>
    <row r="56845" spans="2:24" x14ac:dyDescent="0.3">
      <c r="B56845" s="73"/>
      <c r="D56845" s="73"/>
      <c r="P56845" s="73"/>
      <c r="T56845" s="73"/>
      <c r="U56845" s="73"/>
      <c r="V56845" s="73"/>
      <c r="X56845" s="12"/>
    </row>
    <row r="56846" spans="2:24" x14ac:dyDescent="0.3">
      <c r="B56846" s="73"/>
      <c r="D56846" s="73"/>
      <c r="P56846" s="73"/>
      <c r="T56846" s="73"/>
      <c r="U56846" s="73"/>
      <c r="V56846" s="73"/>
      <c r="X56846" s="12"/>
    </row>
    <row r="56847" spans="2:24" x14ac:dyDescent="0.3">
      <c r="B56847" s="73"/>
      <c r="D56847" s="73"/>
      <c r="P56847" s="73"/>
      <c r="T56847" s="73"/>
      <c r="U56847" s="73"/>
      <c r="V56847" s="73"/>
      <c r="X56847" s="12"/>
    </row>
    <row r="56848" spans="2:24" x14ac:dyDescent="0.3">
      <c r="B56848" s="73"/>
      <c r="D56848" s="73"/>
      <c r="P56848" s="73"/>
      <c r="T56848" s="73"/>
      <c r="U56848" s="73"/>
      <c r="V56848" s="73"/>
      <c r="X56848" s="12"/>
    </row>
    <row r="56849" spans="2:24" x14ac:dyDescent="0.3">
      <c r="B56849" s="73"/>
      <c r="D56849" s="73"/>
      <c r="P56849" s="73"/>
      <c r="T56849" s="73"/>
      <c r="U56849" s="73"/>
      <c r="V56849" s="73"/>
      <c r="X56849" s="12"/>
    </row>
    <row r="56850" spans="2:24" x14ac:dyDescent="0.3">
      <c r="B56850" s="73"/>
      <c r="D56850" s="73"/>
      <c r="P56850" s="73"/>
      <c r="T56850" s="73"/>
      <c r="U56850" s="73"/>
      <c r="V56850" s="73"/>
      <c r="X56850" s="12"/>
    </row>
    <row r="56851" spans="2:24" x14ac:dyDescent="0.3">
      <c r="B56851" s="73"/>
      <c r="D56851" s="73"/>
      <c r="P56851" s="73"/>
      <c r="T56851" s="73"/>
      <c r="U56851" s="73"/>
      <c r="V56851" s="73"/>
      <c r="X56851" s="12"/>
    </row>
    <row r="56852" spans="2:24" x14ac:dyDescent="0.3">
      <c r="B56852" s="73"/>
      <c r="D56852" s="73"/>
      <c r="P56852" s="73"/>
      <c r="T56852" s="73"/>
      <c r="U56852" s="73"/>
      <c r="V56852" s="73"/>
      <c r="X56852" s="12"/>
    </row>
    <row r="56853" spans="2:24" x14ac:dyDescent="0.3">
      <c r="B56853" s="73"/>
      <c r="D56853" s="73"/>
      <c r="P56853" s="73"/>
      <c r="T56853" s="73"/>
      <c r="U56853" s="73"/>
      <c r="V56853" s="73"/>
      <c r="X56853" s="12"/>
    </row>
    <row r="56854" spans="2:24" x14ac:dyDescent="0.3">
      <c r="B56854" s="73"/>
      <c r="D56854" s="73"/>
      <c r="P56854" s="73"/>
      <c r="T56854" s="73"/>
      <c r="U56854" s="73"/>
      <c r="V56854" s="73"/>
      <c r="X56854" s="12"/>
    </row>
    <row r="56855" spans="2:24" x14ac:dyDescent="0.3">
      <c r="B56855" s="73"/>
      <c r="D56855" s="73"/>
      <c r="P56855" s="73"/>
      <c r="T56855" s="73"/>
      <c r="U56855" s="73"/>
      <c r="V56855" s="73"/>
      <c r="X56855" s="12"/>
    </row>
    <row r="56856" spans="2:24" x14ac:dyDescent="0.3">
      <c r="B56856" s="73"/>
      <c r="D56856" s="73"/>
      <c r="P56856" s="73"/>
      <c r="T56856" s="73"/>
      <c r="U56856" s="73"/>
      <c r="V56856" s="73"/>
      <c r="X56856" s="12"/>
    </row>
    <row r="56857" spans="2:24" x14ac:dyDescent="0.3">
      <c r="B56857" s="73"/>
      <c r="D56857" s="73"/>
      <c r="P56857" s="73"/>
      <c r="T56857" s="73"/>
      <c r="U56857" s="73"/>
      <c r="V56857" s="73"/>
      <c r="X56857" s="12"/>
    </row>
    <row r="56858" spans="2:24" x14ac:dyDescent="0.3">
      <c r="B56858" s="73"/>
      <c r="D56858" s="73"/>
      <c r="P56858" s="73"/>
      <c r="T56858" s="73"/>
      <c r="U56858" s="73"/>
      <c r="V56858" s="73"/>
      <c r="X56858" s="12"/>
    </row>
    <row r="56859" spans="2:24" x14ac:dyDescent="0.3">
      <c r="B56859" s="73"/>
      <c r="D56859" s="73"/>
      <c r="P56859" s="73"/>
      <c r="T56859" s="73"/>
      <c r="U56859" s="73"/>
      <c r="V56859" s="73"/>
      <c r="X56859" s="12"/>
    </row>
    <row r="56860" spans="2:24" x14ac:dyDescent="0.3">
      <c r="B56860" s="73"/>
      <c r="D56860" s="73"/>
      <c r="P56860" s="73"/>
      <c r="T56860" s="73"/>
      <c r="U56860" s="73"/>
      <c r="V56860" s="73"/>
      <c r="X56860" s="12"/>
    </row>
    <row r="56861" spans="2:24" x14ac:dyDescent="0.3">
      <c r="B56861" s="73"/>
      <c r="D56861" s="73"/>
      <c r="P56861" s="73"/>
      <c r="T56861" s="73"/>
      <c r="U56861" s="73"/>
      <c r="V56861" s="73"/>
      <c r="X56861" s="12"/>
    </row>
    <row r="56862" spans="2:24" x14ac:dyDescent="0.3">
      <c r="B56862" s="73"/>
      <c r="D56862" s="73"/>
      <c r="P56862" s="73"/>
      <c r="T56862" s="73"/>
      <c r="U56862" s="73"/>
      <c r="V56862" s="73"/>
      <c r="X56862" s="12"/>
    </row>
    <row r="56863" spans="2:24" x14ac:dyDescent="0.3">
      <c r="B56863" s="73"/>
      <c r="D56863" s="73"/>
      <c r="P56863" s="73"/>
      <c r="T56863" s="73"/>
      <c r="U56863" s="73"/>
      <c r="V56863" s="73"/>
      <c r="X56863" s="12"/>
    </row>
    <row r="56864" spans="2:24" x14ac:dyDescent="0.3">
      <c r="B56864" s="73"/>
      <c r="D56864" s="73"/>
      <c r="P56864" s="73"/>
      <c r="T56864" s="73"/>
      <c r="U56864" s="73"/>
      <c r="V56864" s="73"/>
      <c r="X56864" s="12"/>
    </row>
    <row r="56865" spans="2:24" x14ac:dyDescent="0.3">
      <c r="B56865" s="73"/>
      <c r="D56865" s="73"/>
      <c r="P56865" s="73"/>
      <c r="T56865" s="73"/>
      <c r="U56865" s="73"/>
      <c r="V56865" s="73"/>
      <c r="X56865" s="12"/>
    </row>
    <row r="56866" spans="2:24" x14ac:dyDescent="0.3">
      <c r="B56866" s="73"/>
      <c r="D56866" s="73"/>
      <c r="P56866" s="73"/>
      <c r="T56866" s="73"/>
      <c r="U56866" s="73"/>
      <c r="V56866" s="73"/>
      <c r="X56866" s="12"/>
    </row>
    <row r="56867" spans="2:24" x14ac:dyDescent="0.3">
      <c r="B56867" s="73"/>
      <c r="D56867" s="73"/>
      <c r="P56867" s="73"/>
      <c r="T56867" s="73"/>
      <c r="U56867" s="73"/>
      <c r="V56867" s="73"/>
      <c r="X56867" s="12"/>
    </row>
    <row r="56868" spans="2:24" x14ac:dyDescent="0.3">
      <c r="B56868" s="73"/>
      <c r="D56868" s="73"/>
      <c r="P56868" s="73"/>
      <c r="T56868" s="73"/>
      <c r="U56868" s="73"/>
      <c r="V56868" s="73"/>
      <c r="X56868" s="12"/>
    </row>
    <row r="56869" spans="2:24" x14ac:dyDescent="0.3">
      <c r="B56869" s="73"/>
      <c r="D56869" s="73"/>
      <c r="P56869" s="73"/>
      <c r="T56869" s="73"/>
      <c r="U56869" s="73"/>
      <c r="V56869" s="73"/>
      <c r="X56869" s="12"/>
    </row>
    <row r="56870" spans="2:24" x14ac:dyDescent="0.3">
      <c r="B56870" s="73"/>
      <c r="D56870" s="73"/>
      <c r="P56870" s="73"/>
      <c r="T56870" s="73"/>
      <c r="U56870" s="73"/>
      <c r="V56870" s="73"/>
      <c r="X56870" s="12"/>
    </row>
    <row r="56871" spans="2:24" x14ac:dyDescent="0.3">
      <c r="B56871" s="73"/>
      <c r="D56871" s="73"/>
      <c r="P56871" s="73"/>
      <c r="T56871" s="73"/>
      <c r="U56871" s="73"/>
      <c r="V56871" s="73"/>
      <c r="X56871" s="12"/>
    </row>
    <row r="56872" spans="2:24" x14ac:dyDescent="0.3">
      <c r="B56872" s="73"/>
      <c r="D56872" s="73"/>
      <c r="P56872" s="73"/>
      <c r="T56872" s="73"/>
      <c r="U56872" s="73"/>
      <c r="V56872" s="73"/>
      <c r="X56872" s="12"/>
    </row>
    <row r="56873" spans="2:24" x14ac:dyDescent="0.3">
      <c r="B56873" s="73"/>
      <c r="D56873" s="73"/>
      <c r="P56873" s="73"/>
      <c r="T56873" s="73"/>
      <c r="U56873" s="73"/>
      <c r="V56873" s="73"/>
      <c r="X56873" s="12"/>
    </row>
    <row r="56874" spans="2:24" x14ac:dyDescent="0.3">
      <c r="B56874" s="73"/>
      <c r="D56874" s="73"/>
      <c r="P56874" s="73"/>
      <c r="T56874" s="73"/>
      <c r="U56874" s="73"/>
      <c r="V56874" s="73"/>
      <c r="X56874" s="12"/>
    </row>
    <row r="56875" spans="2:24" x14ac:dyDescent="0.3">
      <c r="B56875" s="73"/>
      <c r="D56875" s="73"/>
      <c r="P56875" s="73"/>
      <c r="T56875" s="73"/>
      <c r="U56875" s="73"/>
      <c r="V56875" s="73"/>
      <c r="X56875" s="12"/>
    </row>
    <row r="56876" spans="2:24" x14ac:dyDescent="0.3">
      <c r="B56876" s="73"/>
      <c r="D56876" s="73"/>
      <c r="P56876" s="73"/>
      <c r="T56876" s="73"/>
      <c r="U56876" s="73"/>
      <c r="V56876" s="73"/>
      <c r="X56876" s="12"/>
    </row>
    <row r="56877" spans="2:24" x14ac:dyDescent="0.3">
      <c r="B56877" s="73"/>
      <c r="D56877" s="73"/>
      <c r="P56877" s="73"/>
      <c r="T56877" s="73"/>
      <c r="U56877" s="73"/>
      <c r="V56877" s="73"/>
      <c r="X56877" s="12"/>
    </row>
    <row r="56878" spans="2:24" x14ac:dyDescent="0.3">
      <c r="B56878" s="73"/>
      <c r="D56878" s="73"/>
      <c r="P56878" s="73"/>
      <c r="T56878" s="73"/>
      <c r="U56878" s="73"/>
      <c r="V56878" s="73"/>
      <c r="X56878" s="12"/>
    </row>
    <row r="56879" spans="2:24" x14ac:dyDescent="0.3">
      <c r="B56879" s="73"/>
      <c r="D56879" s="73"/>
      <c r="P56879" s="73"/>
      <c r="T56879" s="73"/>
      <c r="U56879" s="73"/>
      <c r="V56879" s="73"/>
      <c r="X56879" s="12"/>
    </row>
    <row r="56880" spans="2:24" x14ac:dyDescent="0.3">
      <c r="B56880" s="73"/>
      <c r="D56880" s="73"/>
      <c r="P56880" s="73"/>
      <c r="T56880" s="73"/>
      <c r="U56880" s="73"/>
      <c r="V56880" s="73"/>
      <c r="X56880" s="12"/>
    </row>
    <row r="56881" spans="2:24" x14ac:dyDescent="0.3">
      <c r="B56881" s="73"/>
      <c r="D56881" s="73"/>
      <c r="P56881" s="73"/>
      <c r="T56881" s="73"/>
      <c r="U56881" s="73"/>
      <c r="V56881" s="73"/>
      <c r="X56881" s="12"/>
    </row>
    <row r="56882" spans="2:24" x14ac:dyDescent="0.3">
      <c r="B56882" s="73"/>
      <c r="D56882" s="73"/>
      <c r="P56882" s="73"/>
      <c r="T56882" s="73"/>
      <c r="U56882" s="73"/>
      <c r="V56882" s="73"/>
      <c r="X56882" s="12"/>
    </row>
    <row r="56883" spans="2:24" x14ac:dyDescent="0.3">
      <c r="B56883" s="73"/>
      <c r="D56883" s="73"/>
      <c r="P56883" s="73"/>
      <c r="T56883" s="73"/>
      <c r="U56883" s="73"/>
      <c r="V56883" s="73"/>
      <c r="X56883" s="12"/>
    </row>
    <row r="56884" spans="2:24" x14ac:dyDescent="0.3">
      <c r="B56884" s="73"/>
      <c r="D56884" s="73"/>
      <c r="P56884" s="73"/>
      <c r="T56884" s="73"/>
      <c r="U56884" s="73"/>
      <c r="V56884" s="73"/>
      <c r="X56884" s="12"/>
    </row>
    <row r="56885" spans="2:24" x14ac:dyDescent="0.3">
      <c r="B56885" s="73"/>
      <c r="D56885" s="73"/>
      <c r="P56885" s="73"/>
      <c r="T56885" s="73"/>
      <c r="U56885" s="73"/>
      <c r="V56885" s="73"/>
      <c r="X56885" s="12"/>
    </row>
    <row r="56886" spans="2:24" x14ac:dyDescent="0.3">
      <c r="B56886" s="73"/>
      <c r="D56886" s="73"/>
      <c r="P56886" s="73"/>
      <c r="T56886" s="73"/>
      <c r="U56886" s="73"/>
      <c r="V56886" s="73"/>
      <c r="X56886" s="12"/>
    </row>
    <row r="56887" spans="2:24" x14ac:dyDescent="0.3">
      <c r="B56887" s="73"/>
      <c r="D56887" s="73"/>
      <c r="P56887" s="73"/>
      <c r="T56887" s="73"/>
      <c r="U56887" s="73"/>
      <c r="V56887" s="73"/>
      <c r="X56887" s="12"/>
    </row>
    <row r="56888" spans="2:24" x14ac:dyDescent="0.3">
      <c r="B56888" s="73"/>
      <c r="D56888" s="73"/>
      <c r="P56888" s="73"/>
      <c r="T56888" s="73"/>
      <c r="U56888" s="73"/>
      <c r="V56888" s="73"/>
      <c r="X56888" s="12"/>
    </row>
    <row r="56889" spans="2:24" x14ac:dyDescent="0.3">
      <c r="B56889" s="73"/>
      <c r="D56889" s="73"/>
      <c r="P56889" s="73"/>
      <c r="T56889" s="73"/>
      <c r="U56889" s="73"/>
      <c r="V56889" s="73"/>
      <c r="X56889" s="12"/>
    </row>
    <row r="56890" spans="2:24" x14ac:dyDescent="0.3">
      <c r="B56890" s="73"/>
      <c r="D56890" s="73"/>
      <c r="P56890" s="73"/>
      <c r="T56890" s="73"/>
      <c r="U56890" s="73"/>
      <c r="V56890" s="73"/>
      <c r="X56890" s="12"/>
    </row>
    <row r="56891" spans="2:24" x14ac:dyDescent="0.3">
      <c r="B56891" s="73"/>
      <c r="D56891" s="73"/>
      <c r="P56891" s="73"/>
      <c r="T56891" s="73"/>
      <c r="U56891" s="73"/>
      <c r="V56891" s="73"/>
      <c r="X56891" s="12"/>
    </row>
    <row r="56892" spans="2:24" x14ac:dyDescent="0.3">
      <c r="B56892" s="73"/>
      <c r="D56892" s="73"/>
      <c r="P56892" s="73"/>
      <c r="T56892" s="73"/>
      <c r="U56892" s="73"/>
      <c r="V56892" s="73"/>
      <c r="X56892" s="12"/>
    </row>
    <row r="56893" spans="2:24" x14ac:dyDescent="0.3">
      <c r="B56893" s="73"/>
      <c r="D56893" s="73"/>
      <c r="P56893" s="73"/>
      <c r="T56893" s="73"/>
      <c r="U56893" s="73"/>
      <c r="V56893" s="73"/>
      <c r="X56893" s="12"/>
    </row>
    <row r="56894" spans="2:24" x14ac:dyDescent="0.3">
      <c r="B56894" s="73"/>
      <c r="D56894" s="73"/>
      <c r="P56894" s="73"/>
      <c r="T56894" s="73"/>
      <c r="U56894" s="73"/>
      <c r="V56894" s="73"/>
      <c r="X56894" s="12"/>
    </row>
    <row r="56895" spans="2:24" x14ac:dyDescent="0.3">
      <c r="B56895" s="73"/>
      <c r="D56895" s="73"/>
      <c r="P56895" s="73"/>
      <c r="T56895" s="73"/>
      <c r="U56895" s="73"/>
      <c r="V56895" s="73"/>
      <c r="X56895" s="12"/>
    </row>
    <row r="56896" spans="2:24" x14ac:dyDescent="0.3">
      <c r="B56896" s="73"/>
      <c r="D56896" s="73"/>
      <c r="P56896" s="73"/>
      <c r="T56896" s="73"/>
      <c r="U56896" s="73"/>
      <c r="V56896" s="73"/>
      <c r="X56896" s="12"/>
    </row>
    <row r="56897" spans="2:24" x14ac:dyDescent="0.3">
      <c r="B56897" s="73"/>
      <c r="D56897" s="73"/>
      <c r="P56897" s="73"/>
      <c r="T56897" s="73"/>
      <c r="U56897" s="73"/>
      <c r="V56897" s="73"/>
      <c r="X56897" s="12"/>
    </row>
    <row r="56898" spans="2:24" x14ac:dyDescent="0.3">
      <c r="B56898" s="73"/>
      <c r="D56898" s="73"/>
      <c r="P56898" s="73"/>
      <c r="T56898" s="73"/>
      <c r="U56898" s="73"/>
      <c r="V56898" s="73"/>
      <c r="X56898" s="12"/>
    </row>
    <row r="56899" spans="2:24" x14ac:dyDescent="0.3">
      <c r="B56899" s="73"/>
      <c r="D56899" s="73"/>
      <c r="P56899" s="73"/>
      <c r="T56899" s="73"/>
      <c r="U56899" s="73"/>
      <c r="V56899" s="73"/>
      <c r="X56899" s="12"/>
    </row>
    <row r="56900" spans="2:24" x14ac:dyDescent="0.3">
      <c r="B56900" s="73"/>
      <c r="D56900" s="73"/>
      <c r="P56900" s="73"/>
      <c r="T56900" s="73"/>
      <c r="U56900" s="73"/>
      <c r="V56900" s="73"/>
      <c r="X56900" s="12"/>
    </row>
    <row r="56901" spans="2:24" x14ac:dyDescent="0.3">
      <c r="B56901" s="73"/>
      <c r="D56901" s="73"/>
      <c r="P56901" s="73"/>
      <c r="T56901" s="73"/>
      <c r="U56901" s="73"/>
      <c r="V56901" s="73"/>
      <c r="X56901" s="12"/>
    </row>
    <row r="56902" spans="2:24" x14ac:dyDescent="0.3">
      <c r="B56902" s="73"/>
      <c r="D56902" s="73"/>
      <c r="P56902" s="73"/>
      <c r="T56902" s="73"/>
      <c r="U56902" s="73"/>
      <c r="V56902" s="73"/>
      <c r="X56902" s="12"/>
    </row>
    <row r="56903" spans="2:24" x14ac:dyDescent="0.3">
      <c r="B56903" s="73"/>
      <c r="D56903" s="73"/>
      <c r="P56903" s="73"/>
      <c r="T56903" s="73"/>
      <c r="U56903" s="73"/>
      <c r="V56903" s="73"/>
      <c r="X56903" s="12"/>
    </row>
    <row r="56904" spans="2:24" x14ac:dyDescent="0.3">
      <c r="B56904" s="73"/>
      <c r="D56904" s="73"/>
      <c r="P56904" s="73"/>
      <c r="T56904" s="73"/>
      <c r="U56904" s="73"/>
      <c r="V56904" s="73"/>
      <c r="X56904" s="12"/>
    </row>
    <row r="56905" spans="2:24" x14ac:dyDescent="0.3">
      <c r="B56905" s="73"/>
      <c r="D56905" s="73"/>
      <c r="P56905" s="73"/>
      <c r="T56905" s="73"/>
      <c r="U56905" s="73"/>
      <c r="V56905" s="73"/>
      <c r="X56905" s="12"/>
    </row>
    <row r="56906" spans="2:24" x14ac:dyDescent="0.3">
      <c r="B56906" s="73"/>
      <c r="D56906" s="73"/>
      <c r="P56906" s="73"/>
      <c r="T56906" s="73"/>
      <c r="U56906" s="73"/>
      <c r="V56906" s="73"/>
      <c r="X56906" s="12"/>
    </row>
    <row r="56907" spans="2:24" x14ac:dyDescent="0.3">
      <c r="B56907" s="73"/>
      <c r="D56907" s="73"/>
      <c r="P56907" s="73"/>
      <c r="T56907" s="73"/>
      <c r="U56907" s="73"/>
      <c r="V56907" s="73"/>
      <c r="X56907" s="12"/>
    </row>
    <row r="56908" spans="2:24" x14ac:dyDescent="0.3">
      <c r="B56908" s="73"/>
      <c r="D56908" s="73"/>
      <c r="P56908" s="73"/>
      <c r="T56908" s="73"/>
      <c r="U56908" s="73"/>
      <c r="V56908" s="73"/>
      <c r="X56908" s="12"/>
    </row>
    <row r="56909" spans="2:24" x14ac:dyDescent="0.3">
      <c r="B56909" s="73"/>
      <c r="D56909" s="73"/>
      <c r="P56909" s="73"/>
      <c r="T56909" s="73"/>
      <c r="U56909" s="73"/>
      <c r="V56909" s="73"/>
      <c r="X56909" s="12"/>
    </row>
    <row r="56910" spans="2:24" x14ac:dyDescent="0.3">
      <c r="B56910" s="73"/>
      <c r="D56910" s="73"/>
      <c r="P56910" s="73"/>
      <c r="T56910" s="73"/>
      <c r="U56910" s="73"/>
      <c r="V56910" s="73"/>
      <c r="X56910" s="12"/>
    </row>
    <row r="56911" spans="2:24" x14ac:dyDescent="0.3">
      <c r="B56911" s="73"/>
      <c r="D56911" s="73"/>
      <c r="P56911" s="73"/>
      <c r="T56911" s="73"/>
      <c r="U56911" s="73"/>
      <c r="V56911" s="73"/>
      <c r="X56911" s="12"/>
    </row>
    <row r="56912" spans="2:24" x14ac:dyDescent="0.3">
      <c r="B56912" s="73"/>
      <c r="D56912" s="73"/>
      <c r="P56912" s="73"/>
      <c r="T56912" s="73"/>
      <c r="U56912" s="73"/>
      <c r="V56912" s="73"/>
      <c r="X56912" s="12"/>
    </row>
    <row r="56913" spans="2:24" x14ac:dyDescent="0.3">
      <c r="B56913" s="73"/>
      <c r="D56913" s="73"/>
      <c r="P56913" s="73"/>
      <c r="T56913" s="73"/>
      <c r="U56913" s="73"/>
      <c r="V56913" s="73"/>
      <c r="X56913" s="12"/>
    </row>
    <row r="56914" spans="2:24" x14ac:dyDescent="0.3">
      <c r="B56914" s="73"/>
      <c r="D56914" s="73"/>
      <c r="P56914" s="73"/>
      <c r="T56914" s="73"/>
      <c r="U56914" s="73"/>
      <c r="V56914" s="73"/>
      <c r="X56914" s="12"/>
    </row>
    <row r="56915" spans="2:24" x14ac:dyDescent="0.3">
      <c r="B56915" s="73"/>
      <c r="D56915" s="73"/>
      <c r="P56915" s="73"/>
      <c r="T56915" s="73"/>
      <c r="U56915" s="73"/>
      <c r="V56915" s="73"/>
      <c r="X56915" s="12"/>
    </row>
    <row r="56916" spans="2:24" x14ac:dyDescent="0.3">
      <c r="B56916" s="73"/>
      <c r="D56916" s="73"/>
      <c r="P56916" s="73"/>
      <c r="T56916" s="73"/>
      <c r="U56916" s="73"/>
      <c r="V56916" s="73"/>
      <c r="X56916" s="12"/>
    </row>
    <row r="56917" spans="2:24" x14ac:dyDescent="0.3">
      <c r="B56917" s="73"/>
      <c r="D56917" s="73"/>
      <c r="P56917" s="73"/>
      <c r="T56917" s="73"/>
      <c r="U56917" s="73"/>
      <c r="V56917" s="73"/>
      <c r="X56917" s="12"/>
    </row>
    <row r="56918" spans="2:24" x14ac:dyDescent="0.3">
      <c r="B56918" s="73"/>
      <c r="D56918" s="73"/>
      <c r="P56918" s="73"/>
      <c r="T56918" s="73"/>
      <c r="U56918" s="73"/>
      <c r="V56918" s="73"/>
      <c r="X56918" s="12"/>
    </row>
    <row r="56919" spans="2:24" x14ac:dyDescent="0.3">
      <c r="B56919" s="73"/>
      <c r="D56919" s="73"/>
      <c r="P56919" s="73"/>
      <c r="T56919" s="73"/>
      <c r="U56919" s="73"/>
      <c r="V56919" s="73"/>
      <c r="X56919" s="12"/>
    </row>
    <row r="56920" spans="2:24" x14ac:dyDescent="0.3">
      <c r="B56920" s="73"/>
      <c r="D56920" s="73"/>
      <c r="P56920" s="73"/>
      <c r="T56920" s="73"/>
      <c r="U56920" s="73"/>
      <c r="V56920" s="73"/>
      <c r="X56920" s="12"/>
    </row>
    <row r="56921" spans="2:24" x14ac:dyDescent="0.3">
      <c r="B56921" s="73"/>
      <c r="D56921" s="73"/>
      <c r="P56921" s="73"/>
      <c r="T56921" s="73"/>
      <c r="U56921" s="73"/>
      <c r="V56921" s="73"/>
      <c r="X56921" s="12"/>
    </row>
    <row r="56922" spans="2:24" x14ac:dyDescent="0.3">
      <c r="B56922" s="73"/>
      <c r="D56922" s="73"/>
      <c r="P56922" s="73"/>
      <c r="T56922" s="73"/>
      <c r="U56922" s="73"/>
      <c r="V56922" s="73"/>
      <c r="X56922" s="12"/>
    </row>
    <row r="56923" spans="2:24" x14ac:dyDescent="0.3">
      <c r="B56923" s="73"/>
      <c r="D56923" s="73"/>
      <c r="P56923" s="73"/>
      <c r="T56923" s="73"/>
      <c r="U56923" s="73"/>
      <c r="V56923" s="73"/>
      <c r="X56923" s="12"/>
    </row>
    <row r="56924" spans="2:24" x14ac:dyDescent="0.3">
      <c r="B56924" s="73"/>
      <c r="D56924" s="73"/>
      <c r="P56924" s="73"/>
      <c r="T56924" s="73"/>
      <c r="U56924" s="73"/>
      <c r="V56924" s="73"/>
      <c r="X56924" s="12"/>
    </row>
    <row r="56925" spans="2:24" x14ac:dyDescent="0.3">
      <c r="B56925" s="73"/>
      <c r="D56925" s="73"/>
      <c r="P56925" s="73"/>
      <c r="T56925" s="73"/>
      <c r="U56925" s="73"/>
      <c r="V56925" s="73"/>
      <c r="X56925" s="12"/>
    </row>
    <row r="56926" spans="2:24" x14ac:dyDescent="0.3">
      <c r="B56926" s="73"/>
      <c r="D56926" s="73"/>
      <c r="P56926" s="73"/>
      <c r="T56926" s="73"/>
      <c r="U56926" s="73"/>
      <c r="V56926" s="73"/>
      <c r="X56926" s="12"/>
    </row>
    <row r="56927" spans="2:24" x14ac:dyDescent="0.3">
      <c r="B56927" s="73"/>
      <c r="D56927" s="73"/>
      <c r="P56927" s="73"/>
      <c r="T56927" s="73"/>
      <c r="U56927" s="73"/>
      <c r="V56927" s="73"/>
      <c r="X56927" s="12"/>
    </row>
    <row r="56928" spans="2:24" x14ac:dyDescent="0.3">
      <c r="B56928" s="73"/>
      <c r="D56928" s="73"/>
      <c r="P56928" s="73"/>
      <c r="T56928" s="73"/>
      <c r="U56928" s="73"/>
      <c r="V56928" s="73"/>
      <c r="X56928" s="12"/>
    </row>
    <row r="56929" spans="2:24" x14ac:dyDescent="0.3">
      <c r="B56929" s="73"/>
      <c r="D56929" s="73"/>
      <c r="P56929" s="73"/>
      <c r="T56929" s="73"/>
      <c r="U56929" s="73"/>
      <c r="V56929" s="73"/>
      <c r="X56929" s="12"/>
    </row>
    <row r="56930" spans="2:24" x14ac:dyDescent="0.3">
      <c r="B56930" s="73"/>
      <c r="D56930" s="73"/>
      <c r="P56930" s="73"/>
      <c r="T56930" s="73"/>
      <c r="U56930" s="73"/>
      <c r="V56930" s="73"/>
      <c r="X56930" s="12"/>
    </row>
    <row r="56931" spans="2:24" x14ac:dyDescent="0.3">
      <c r="B56931" s="73"/>
      <c r="D56931" s="73"/>
      <c r="P56931" s="73"/>
      <c r="T56931" s="73"/>
      <c r="U56931" s="73"/>
      <c r="V56931" s="73"/>
      <c r="X56931" s="12"/>
    </row>
    <row r="56932" spans="2:24" x14ac:dyDescent="0.3">
      <c r="B56932" s="73"/>
      <c r="D56932" s="73"/>
      <c r="P56932" s="73"/>
      <c r="T56932" s="73"/>
      <c r="U56932" s="73"/>
      <c r="V56932" s="73"/>
      <c r="X56932" s="12"/>
    </row>
    <row r="56933" spans="2:24" x14ac:dyDescent="0.3">
      <c r="B56933" s="73"/>
      <c r="D56933" s="73"/>
      <c r="P56933" s="73"/>
      <c r="T56933" s="73"/>
      <c r="U56933" s="73"/>
      <c r="V56933" s="73"/>
      <c r="X56933" s="12"/>
    </row>
    <row r="56934" spans="2:24" x14ac:dyDescent="0.3">
      <c r="B56934" s="73"/>
      <c r="D56934" s="73"/>
      <c r="P56934" s="73"/>
      <c r="T56934" s="73"/>
      <c r="U56934" s="73"/>
      <c r="V56934" s="73"/>
      <c r="X56934" s="12"/>
    </row>
    <row r="56935" spans="2:24" x14ac:dyDescent="0.3">
      <c r="B56935" s="73"/>
      <c r="D56935" s="73"/>
      <c r="P56935" s="73"/>
      <c r="T56935" s="73"/>
      <c r="U56935" s="73"/>
      <c r="V56935" s="73"/>
      <c r="X56935" s="12"/>
    </row>
    <row r="56936" spans="2:24" x14ac:dyDescent="0.3">
      <c r="B56936" s="73"/>
      <c r="D56936" s="73"/>
      <c r="P56936" s="73"/>
      <c r="T56936" s="73"/>
      <c r="U56936" s="73"/>
      <c r="V56936" s="73"/>
      <c r="X56936" s="12"/>
    </row>
    <row r="56937" spans="2:24" x14ac:dyDescent="0.3">
      <c r="B56937" s="73"/>
      <c r="D56937" s="73"/>
      <c r="P56937" s="73"/>
      <c r="T56937" s="73"/>
      <c r="U56937" s="73"/>
      <c r="V56937" s="73"/>
      <c r="X56937" s="12"/>
    </row>
    <row r="56938" spans="2:24" x14ac:dyDescent="0.3">
      <c r="B56938" s="73"/>
      <c r="D56938" s="73"/>
      <c r="P56938" s="73"/>
      <c r="T56938" s="73"/>
      <c r="U56938" s="73"/>
      <c r="V56938" s="73"/>
      <c r="X56938" s="12"/>
    </row>
    <row r="56939" spans="2:24" x14ac:dyDescent="0.3">
      <c r="B56939" s="73"/>
      <c r="D56939" s="73"/>
      <c r="P56939" s="73"/>
      <c r="T56939" s="73"/>
      <c r="U56939" s="73"/>
      <c r="V56939" s="73"/>
      <c r="X56939" s="12"/>
    </row>
    <row r="56940" spans="2:24" x14ac:dyDescent="0.3">
      <c r="B56940" s="73"/>
      <c r="D56940" s="73"/>
      <c r="P56940" s="73"/>
      <c r="T56940" s="73"/>
      <c r="U56940" s="73"/>
      <c r="V56940" s="73"/>
      <c r="X56940" s="12"/>
    </row>
    <row r="56941" spans="2:24" x14ac:dyDescent="0.3">
      <c r="B56941" s="73"/>
      <c r="D56941" s="73"/>
      <c r="P56941" s="73"/>
      <c r="T56941" s="73"/>
      <c r="U56941" s="73"/>
      <c r="V56941" s="73"/>
      <c r="X56941" s="12"/>
    </row>
    <row r="56942" spans="2:24" x14ac:dyDescent="0.3">
      <c r="B56942" s="73"/>
      <c r="D56942" s="73"/>
      <c r="P56942" s="73"/>
      <c r="T56942" s="73"/>
      <c r="U56942" s="73"/>
      <c r="V56942" s="73"/>
      <c r="X56942" s="12"/>
    </row>
    <row r="56943" spans="2:24" x14ac:dyDescent="0.3">
      <c r="B56943" s="73"/>
      <c r="D56943" s="73"/>
      <c r="P56943" s="73"/>
      <c r="T56943" s="73"/>
      <c r="U56943" s="73"/>
      <c r="V56943" s="73"/>
      <c r="X56943" s="12"/>
    </row>
    <row r="56944" spans="2:24" x14ac:dyDescent="0.3">
      <c r="B56944" s="73"/>
      <c r="D56944" s="73"/>
      <c r="P56944" s="73"/>
      <c r="T56944" s="73"/>
      <c r="U56944" s="73"/>
      <c r="V56944" s="73"/>
      <c r="X56944" s="12"/>
    </row>
    <row r="56945" spans="2:24" x14ac:dyDescent="0.3">
      <c r="B56945" s="73"/>
      <c r="D56945" s="73"/>
      <c r="P56945" s="73"/>
      <c r="T56945" s="73"/>
      <c r="U56945" s="73"/>
      <c r="V56945" s="73"/>
      <c r="X56945" s="12"/>
    </row>
    <row r="56946" spans="2:24" x14ac:dyDescent="0.3">
      <c r="B56946" s="73"/>
      <c r="D56946" s="73"/>
      <c r="P56946" s="73"/>
      <c r="T56946" s="73"/>
      <c r="U56946" s="73"/>
      <c r="V56946" s="73"/>
      <c r="X56946" s="12"/>
    </row>
    <row r="56947" spans="2:24" x14ac:dyDescent="0.3">
      <c r="B56947" s="73"/>
      <c r="D56947" s="73"/>
      <c r="P56947" s="73"/>
      <c r="T56947" s="73"/>
      <c r="U56947" s="73"/>
      <c r="V56947" s="73"/>
      <c r="X56947" s="12"/>
    </row>
    <row r="56948" spans="2:24" x14ac:dyDescent="0.3">
      <c r="B56948" s="73"/>
      <c r="D56948" s="73"/>
      <c r="P56948" s="73"/>
      <c r="T56948" s="73"/>
      <c r="U56948" s="73"/>
      <c r="V56948" s="73"/>
      <c r="X56948" s="12"/>
    </row>
    <row r="56949" spans="2:24" x14ac:dyDescent="0.3">
      <c r="B56949" s="73"/>
      <c r="D56949" s="73"/>
      <c r="P56949" s="73"/>
      <c r="T56949" s="73"/>
      <c r="U56949" s="73"/>
      <c r="V56949" s="73"/>
      <c r="X56949" s="12"/>
    </row>
    <row r="56950" spans="2:24" x14ac:dyDescent="0.3">
      <c r="B56950" s="73"/>
      <c r="D56950" s="73"/>
      <c r="P56950" s="73"/>
      <c r="T56950" s="73"/>
      <c r="U56950" s="73"/>
      <c r="V56950" s="73"/>
      <c r="X56950" s="12"/>
    </row>
    <row r="56951" spans="2:24" x14ac:dyDescent="0.3">
      <c r="B56951" s="73"/>
      <c r="D56951" s="73"/>
      <c r="P56951" s="73"/>
      <c r="T56951" s="73"/>
      <c r="U56951" s="73"/>
      <c r="V56951" s="73"/>
      <c r="X56951" s="12"/>
    </row>
    <row r="56952" spans="2:24" x14ac:dyDescent="0.3">
      <c r="B56952" s="73"/>
      <c r="D56952" s="73"/>
      <c r="P56952" s="73"/>
      <c r="T56952" s="73"/>
      <c r="U56952" s="73"/>
      <c r="V56952" s="73"/>
      <c r="X56952" s="12"/>
    </row>
    <row r="56953" spans="2:24" x14ac:dyDescent="0.3">
      <c r="B56953" s="73"/>
      <c r="D56953" s="73"/>
      <c r="P56953" s="73"/>
      <c r="T56953" s="73"/>
      <c r="U56953" s="73"/>
      <c r="V56953" s="73"/>
      <c r="X56953" s="12"/>
    </row>
    <row r="56954" spans="2:24" x14ac:dyDescent="0.3">
      <c r="B56954" s="73"/>
      <c r="D56954" s="73"/>
      <c r="P56954" s="73"/>
      <c r="T56954" s="73"/>
      <c r="U56954" s="73"/>
      <c r="V56954" s="73"/>
      <c r="X56954" s="12"/>
    </row>
    <row r="56955" spans="2:24" x14ac:dyDescent="0.3">
      <c r="B56955" s="73"/>
      <c r="D56955" s="73"/>
      <c r="P56955" s="73"/>
      <c r="T56955" s="73"/>
      <c r="U56955" s="73"/>
      <c r="V56955" s="73"/>
      <c r="X56955" s="12"/>
    </row>
    <row r="56956" spans="2:24" x14ac:dyDescent="0.3">
      <c r="B56956" s="73"/>
      <c r="D56956" s="73"/>
      <c r="P56956" s="73"/>
      <c r="T56956" s="73"/>
      <c r="U56956" s="73"/>
      <c r="V56956" s="73"/>
      <c r="X56956" s="12"/>
    </row>
    <row r="56957" spans="2:24" x14ac:dyDescent="0.3">
      <c r="B56957" s="73"/>
      <c r="D56957" s="73"/>
      <c r="P56957" s="73"/>
      <c r="T56957" s="73"/>
      <c r="U56957" s="73"/>
      <c r="V56957" s="73"/>
      <c r="X56957" s="12"/>
    </row>
    <row r="56958" spans="2:24" x14ac:dyDescent="0.3">
      <c r="B56958" s="73"/>
      <c r="D56958" s="73"/>
      <c r="P56958" s="73"/>
      <c r="T56958" s="73"/>
      <c r="U56958" s="73"/>
      <c r="V56958" s="73"/>
      <c r="X56958" s="12"/>
    </row>
    <row r="56959" spans="2:24" x14ac:dyDescent="0.3">
      <c r="B56959" s="73"/>
      <c r="D56959" s="73"/>
      <c r="P56959" s="73"/>
      <c r="T56959" s="73"/>
      <c r="U56959" s="73"/>
      <c r="V56959" s="73"/>
      <c r="X56959" s="12"/>
    </row>
    <row r="56960" spans="2:24" x14ac:dyDescent="0.3">
      <c r="B56960" s="73"/>
      <c r="D56960" s="73"/>
      <c r="P56960" s="73"/>
      <c r="T56960" s="73"/>
      <c r="U56960" s="73"/>
      <c r="V56960" s="73"/>
      <c r="X56960" s="12"/>
    </row>
    <row r="56961" spans="2:24" x14ac:dyDescent="0.3">
      <c r="B56961" s="73"/>
      <c r="D56961" s="73"/>
      <c r="P56961" s="73"/>
      <c r="T56961" s="73"/>
      <c r="U56961" s="73"/>
      <c r="V56961" s="73"/>
      <c r="X56961" s="12"/>
    </row>
    <row r="56962" spans="2:24" x14ac:dyDescent="0.3">
      <c r="B56962" s="73"/>
      <c r="D56962" s="73"/>
      <c r="P56962" s="73"/>
      <c r="T56962" s="73"/>
      <c r="U56962" s="73"/>
      <c r="V56962" s="73"/>
      <c r="X56962" s="12"/>
    </row>
    <row r="56963" spans="2:24" x14ac:dyDescent="0.3">
      <c r="B56963" s="73"/>
      <c r="D56963" s="73"/>
      <c r="P56963" s="73"/>
      <c r="T56963" s="73"/>
      <c r="U56963" s="73"/>
      <c r="V56963" s="73"/>
      <c r="X56963" s="12"/>
    </row>
    <row r="56964" spans="2:24" x14ac:dyDescent="0.3">
      <c r="B56964" s="73"/>
      <c r="D56964" s="73"/>
      <c r="P56964" s="73"/>
      <c r="T56964" s="73"/>
      <c r="U56964" s="73"/>
      <c r="V56964" s="73"/>
      <c r="X56964" s="12"/>
    </row>
    <row r="56965" spans="2:24" x14ac:dyDescent="0.3">
      <c r="B56965" s="73"/>
      <c r="D56965" s="73"/>
      <c r="P56965" s="73"/>
      <c r="T56965" s="73"/>
      <c r="U56965" s="73"/>
      <c r="V56965" s="73"/>
      <c r="X56965" s="12"/>
    </row>
    <row r="56966" spans="2:24" x14ac:dyDescent="0.3">
      <c r="B56966" s="73"/>
      <c r="D56966" s="73"/>
      <c r="P56966" s="73"/>
      <c r="T56966" s="73"/>
      <c r="U56966" s="73"/>
      <c r="V56966" s="73"/>
      <c r="X56966" s="12"/>
    </row>
    <row r="56967" spans="2:24" x14ac:dyDescent="0.3">
      <c r="B56967" s="73"/>
      <c r="D56967" s="73"/>
      <c r="P56967" s="73"/>
      <c r="T56967" s="73"/>
      <c r="U56967" s="73"/>
      <c r="V56967" s="73"/>
      <c r="X56967" s="12"/>
    </row>
    <row r="56968" spans="2:24" x14ac:dyDescent="0.3">
      <c r="B56968" s="73"/>
      <c r="D56968" s="73"/>
      <c r="P56968" s="73"/>
      <c r="T56968" s="73"/>
      <c r="U56968" s="73"/>
      <c r="V56968" s="73"/>
      <c r="X56968" s="12"/>
    </row>
    <row r="56969" spans="2:24" x14ac:dyDescent="0.3">
      <c r="B56969" s="73"/>
      <c r="D56969" s="73"/>
      <c r="P56969" s="73"/>
      <c r="T56969" s="73"/>
      <c r="U56969" s="73"/>
      <c r="V56969" s="73"/>
      <c r="X56969" s="12"/>
    </row>
    <row r="56970" spans="2:24" x14ac:dyDescent="0.3">
      <c r="B56970" s="73"/>
      <c r="D56970" s="73"/>
      <c r="P56970" s="73"/>
      <c r="T56970" s="73"/>
      <c r="U56970" s="73"/>
      <c r="V56970" s="73"/>
      <c r="X56970" s="12"/>
    </row>
    <row r="56971" spans="2:24" x14ac:dyDescent="0.3">
      <c r="B56971" s="73"/>
      <c r="D56971" s="73"/>
      <c r="P56971" s="73"/>
      <c r="T56971" s="73"/>
      <c r="U56971" s="73"/>
      <c r="V56971" s="73"/>
      <c r="X56971" s="12"/>
    </row>
    <row r="56972" spans="2:24" x14ac:dyDescent="0.3">
      <c r="B56972" s="73"/>
      <c r="D56972" s="73"/>
      <c r="P56972" s="73"/>
      <c r="T56972" s="73"/>
      <c r="U56972" s="73"/>
      <c r="V56972" s="73"/>
      <c r="X56972" s="12"/>
    </row>
    <row r="56973" spans="2:24" x14ac:dyDescent="0.3">
      <c r="B56973" s="73"/>
      <c r="D56973" s="73"/>
      <c r="P56973" s="73"/>
      <c r="T56973" s="73"/>
      <c r="U56973" s="73"/>
      <c r="V56973" s="73"/>
      <c r="X56973" s="12"/>
    </row>
    <row r="56974" spans="2:24" x14ac:dyDescent="0.3">
      <c r="B56974" s="73"/>
      <c r="D56974" s="73"/>
      <c r="P56974" s="73"/>
      <c r="T56974" s="73"/>
      <c r="U56974" s="73"/>
      <c r="V56974" s="73"/>
      <c r="X56974" s="12"/>
    </row>
    <row r="56975" spans="2:24" x14ac:dyDescent="0.3">
      <c r="B56975" s="73"/>
      <c r="D56975" s="73"/>
      <c r="P56975" s="73"/>
      <c r="T56975" s="73"/>
      <c r="U56975" s="73"/>
      <c r="V56975" s="73"/>
      <c r="X56975" s="12"/>
    </row>
    <row r="56976" spans="2:24" x14ac:dyDescent="0.3">
      <c r="B56976" s="73"/>
      <c r="D56976" s="73"/>
      <c r="P56976" s="73"/>
      <c r="T56976" s="73"/>
      <c r="U56976" s="73"/>
      <c r="V56976" s="73"/>
      <c r="X56976" s="12"/>
    </row>
    <row r="56977" spans="2:24" x14ac:dyDescent="0.3">
      <c r="B56977" s="73"/>
      <c r="D56977" s="73"/>
      <c r="P56977" s="73"/>
      <c r="T56977" s="73"/>
      <c r="U56977" s="73"/>
      <c r="V56977" s="73"/>
      <c r="X56977" s="12"/>
    </row>
    <row r="56978" spans="2:24" x14ac:dyDescent="0.3">
      <c r="B56978" s="73"/>
      <c r="D56978" s="73"/>
      <c r="P56978" s="73"/>
      <c r="T56978" s="73"/>
      <c r="U56978" s="73"/>
      <c r="V56978" s="73"/>
      <c r="X56978" s="12"/>
    </row>
    <row r="56979" spans="2:24" x14ac:dyDescent="0.3">
      <c r="B56979" s="73"/>
      <c r="D56979" s="73"/>
      <c r="P56979" s="73"/>
      <c r="T56979" s="73"/>
      <c r="U56979" s="73"/>
      <c r="V56979" s="73"/>
      <c r="X56979" s="12"/>
    </row>
    <row r="56980" spans="2:24" x14ac:dyDescent="0.3">
      <c r="B56980" s="73"/>
      <c r="D56980" s="73"/>
      <c r="P56980" s="73"/>
      <c r="T56980" s="73"/>
      <c r="U56980" s="73"/>
      <c r="V56980" s="73"/>
      <c r="X56980" s="12"/>
    </row>
    <row r="56981" spans="2:24" x14ac:dyDescent="0.3">
      <c r="B56981" s="73"/>
      <c r="D56981" s="73"/>
      <c r="P56981" s="73"/>
      <c r="T56981" s="73"/>
      <c r="U56981" s="73"/>
      <c r="V56981" s="73"/>
      <c r="X56981" s="12"/>
    </row>
    <row r="56982" spans="2:24" x14ac:dyDescent="0.3">
      <c r="B56982" s="73"/>
      <c r="D56982" s="73"/>
      <c r="P56982" s="73"/>
      <c r="T56982" s="73"/>
      <c r="U56982" s="73"/>
      <c r="V56982" s="73"/>
      <c r="X56982" s="12"/>
    </row>
    <row r="56983" spans="2:24" x14ac:dyDescent="0.3">
      <c r="B56983" s="73"/>
      <c r="D56983" s="73"/>
      <c r="P56983" s="73"/>
      <c r="T56983" s="73"/>
      <c r="U56983" s="73"/>
      <c r="V56983" s="73"/>
      <c r="X56983" s="12"/>
    </row>
    <row r="56984" spans="2:24" x14ac:dyDescent="0.3">
      <c r="B56984" s="73"/>
      <c r="D56984" s="73"/>
      <c r="P56984" s="73"/>
      <c r="T56984" s="73"/>
      <c r="U56984" s="73"/>
      <c r="V56984" s="73"/>
      <c r="X56984" s="12"/>
    </row>
    <row r="56985" spans="2:24" x14ac:dyDescent="0.3">
      <c r="B56985" s="73"/>
      <c r="D56985" s="73"/>
      <c r="P56985" s="73"/>
      <c r="T56985" s="73"/>
      <c r="U56985" s="73"/>
      <c r="V56985" s="73"/>
      <c r="X56985" s="12"/>
    </row>
    <row r="56986" spans="2:24" x14ac:dyDescent="0.3">
      <c r="B56986" s="73"/>
      <c r="D56986" s="73"/>
      <c r="P56986" s="73"/>
      <c r="T56986" s="73"/>
      <c r="U56986" s="73"/>
      <c r="V56986" s="73"/>
      <c r="X56986" s="12"/>
    </row>
    <row r="56987" spans="2:24" x14ac:dyDescent="0.3">
      <c r="B56987" s="73"/>
      <c r="D56987" s="73"/>
      <c r="P56987" s="73"/>
      <c r="T56987" s="73"/>
      <c r="U56987" s="73"/>
      <c r="V56987" s="73"/>
      <c r="X56987" s="12"/>
    </row>
    <row r="56988" spans="2:24" x14ac:dyDescent="0.3">
      <c r="B56988" s="73"/>
      <c r="D56988" s="73"/>
      <c r="P56988" s="73"/>
      <c r="T56988" s="73"/>
      <c r="U56988" s="73"/>
      <c r="V56988" s="73"/>
      <c r="X56988" s="12"/>
    </row>
    <row r="56989" spans="2:24" x14ac:dyDescent="0.3">
      <c r="B56989" s="73"/>
      <c r="D56989" s="73"/>
      <c r="P56989" s="73"/>
      <c r="T56989" s="73"/>
      <c r="U56989" s="73"/>
      <c r="V56989" s="73"/>
      <c r="X56989" s="12"/>
    </row>
    <row r="56990" spans="2:24" x14ac:dyDescent="0.3">
      <c r="B56990" s="73"/>
      <c r="D56990" s="73"/>
      <c r="P56990" s="73"/>
      <c r="T56990" s="73"/>
      <c r="U56990" s="73"/>
      <c r="V56990" s="73"/>
      <c r="X56990" s="12"/>
    </row>
    <row r="56991" spans="2:24" x14ac:dyDescent="0.3">
      <c r="B56991" s="73"/>
      <c r="D56991" s="73"/>
      <c r="P56991" s="73"/>
      <c r="T56991" s="73"/>
      <c r="U56991" s="73"/>
      <c r="V56991" s="73"/>
      <c r="X56991" s="12"/>
    </row>
    <row r="56992" spans="2:24" x14ac:dyDescent="0.3">
      <c r="B56992" s="73"/>
      <c r="D56992" s="73"/>
      <c r="P56992" s="73"/>
      <c r="T56992" s="73"/>
      <c r="U56992" s="73"/>
      <c r="V56992" s="73"/>
      <c r="X56992" s="12"/>
    </row>
    <row r="56993" spans="2:24" x14ac:dyDescent="0.3">
      <c r="B56993" s="73"/>
      <c r="D56993" s="73"/>
      <c r="P56993" s="73"/>
      <c r="T56993" s="73"/>
      <c r="U56993" s="73"/>
      <c r="V56993" s="73"/>
      <c r="X56993" s="12"/>
    </row>
    <row r="56994" spans="2:24" x14ac:dyDescent="0.3">
      <c r="B56994" s="73"/>
      <c r="D56994" s="73"/>
      <c r="P56994" s="73"/>
      <c r="T56994" s="73"/>
      <c r="U56994" s="73"/>
      <c r="V56994" s="73"/>
      <c r="X56994" s="12"/>
    </row>
    <row r="56995" spans="2:24" x14ac:dyDescent="0.3">
      <c r="B56995" s="73"/>
      <c r="D56995" s="73"/>
      <c r="P56995" s="73"/>
      <c r="T56995" s="73"/>
      <c r="U56995" s="73"/>
      <c r="V56995" s="73"/>
      <c r="X56995" s="12"/>
    </row>
    <row r="56996" spans="2:24" x14ac:dyDescent="0.3">
      <c r="B56996" s="73"/>
      <c r="D56996" s="73"/>
      <c r="P56996" s="73"/>
      <c r="T56996" s="73"/>
      <c r="U56996" s="73"/>
      <c r="V56996" s="73"/>
      <c r="X56996" s="12"/>
    </row>
    <row r="56997" spans="2:24" x14ac:dyDescent="0.3">
      <c r="B56997" s="73"/>
      <c r="D56997" s="73"/>
      <c r="P56997" s="73"/>
      <c r="T56997" s="73"/>
      <c r="U56997" s="73"/>
      <c r="V56997" s="73"/>
      <c r="X56997" s="12"/>
    </row>
    <row r="56998" spans="2:24" x14ac:dyDescent="0.3">
      <c r="B56998" s="73"/>
      <c r="D56998" s="73"/>
      <c r="P56998" s="73"/>
      <c r="T56998" s="73"/>
      <c r="U56998" s="73"/>
      <c r="V56998" s="73"/>
      <c r="X56998" s="12"/>
    </row>
    <row r="56999" spans="2:24" x14ac:dyDescent="0.3">
      <c r="B56999" s="73"/>
      <c r="D56999" s="73"/>
      <c r="P56999" s="73"/>
      <c r="T56999" s="73"/>
      <c r="U56999" s="73"/>
      <c r="V56999" s="73"/>
      <c r="X56999" s="12"/>
    </row>
    <row r="57000" spans="2:24" x14ac:dyDescent="0.3">
      <c r="B57000" s="73"/>
      <c r="D57000" s="73"/>
      <c r="P57000" s="73"/>
      <c r="T57000" s="73"/>
      <c r="U57000" s="73"/>
      <c r="V57000" s="73"/>
      <c r="X57000" s="12"/>
    </row>
    <row r="57001" spans="2:24" x14ac:dyDescent="0.3">
      <c r="B57001" s="73"/>
      <c r="D57001" s="73"/>
      <c r="P57001" s="73"/>
      <c r="T57001" s="73"/>
      <c r="U57001" s="73"/>
      <c r="V57001" s="73"/>
      <c r="X57001" s="12"/>
    </row>
    <row r="57002" spans="2:24" x14ac:dyDescent="0.3">
      <c r="B57002" s="73"/>
      <c r="D57002" s="73"/>
      <c r="P57002" s="73"/>
      <c r="T57002" s="73"/>
      <c r="U57002" s="73"/>
      <c r="V57002" s="73"/>
      <c r="X57002" s="12"/>
    </row>
    <row r="57003" spans="2:24" x14ac:dyDescent="0.3">
      <c r="B57003" s="73"/>
      <c r="D57003" s="73"/>
      <c r="P57003" s="73"/>
      <c r="T57003" s="73"/>
      <c r="U57003" s="73"/>
      <c r="V57003" s="73"/>
      <c r="X57003" s="12"/>
    </row>
    <row r="57004" spans="2:24" x14ac:dyDescent="0.3">
      <c r="B57004" s="73"/>
      <c r="D57004" s="73"/>
      <c r="P57004" s="73"/>
      <c r="T57004" s="73"/>
      <c r="U57004" s="73"/>
      <c r="V57004" s="73"/>
      <c r="X57004" s="12"/>
    </row>
    <row r="57005" spans="2:24" x14ac:dyDescent="0.3">
      <c r="B57005" s="73"/>
      <c r="D57005" s="73"/>
      <c r="P57005" s="73"/>
      <c r="T57005" s="73"/>
      <c r="U57005" s="73"/>
      <c r="V57005" s="73"/>
      <c r="X57005" s="12"/>
    </row>
    <row r="57006" spans="2:24" x14ac:dyDescent="0.3">
      <c r="B57006" s="73"/>
      <c r="D57006" s="73"/>
      <c r="P57006" s="73"/>
      <c r="T57006" s="73"/>
      <c r="U57006" s="73"/>
      <c r="V57006" s="73"/>
      <c r="X57006" s="12"/>
    </row>
    <row r="57007" spans="2:24" x14ac:dyDescent="0.3">
      <c r="B57007" s="73"/>
      <c r="D57007" s="73"/>
      <c r="P57007" s="73"/>
      <c r="T57007" s="73"/>
      <c r="U57007" s="73"/>
      <c r="V57007" s="73"/>
      <c r="X57007" s="12"/>
    </row>
    <row r="57008" spans="2:24" x14ac:dyDescent="0.3">
      <c r="B57008" s="73"/>
      <c r="D57008" s="73"/>
      <c r="P57008" s="73"/>
      <c r="T57008" s="73"/>
      <c r="U57008" s="73"/>
      <c r="V57008" s="73"/>
      <c r="X57008" s="12"/>
    </row>
    <row r="57009" spans="2:24" x14ac:dyDescent="0.3">
      <c r="B57009" s="73"/>
      <c r="D57009" s="73"/>
      <c r="P57009" s="73"/>
      <c r="T57009" s="73"/>
      <c r="U57009" s="73"/>
      <c r="V57009" s="73"/>
      <c r="X57009" s="12"/>
    </row>
    <row r="57010" spans="2:24" x14ac:dyDescent="0.3">
      <c r="B57010" s="73"/>
      <c r="D57010" s="73"/>
      <c r="P57010" s="73"/>
      <c r="T57010" s="73"/>
      <c r="U57010" s="73"/>
      <c r="V57010" s="73"/>
      <c r="X57010" s="12"/>
    </row>
    <row r="57011" spans="2:24" x14ac:dyDescent="0.3">
      <c r="B57011" s="73"/>
      <c r="D57011" s="73"/>
      <c r="P57011" s="73"/>
      <c r="T57011" s="73"/>
      <c r="U57011" s="73"/>
      <c r="V57011" s="73"/>
      <c r="X57011" s="12"/>
    </row>
    <row r="57012" spans="2:24" x14ac:dyDescent="0.3">
      <c r="B57012" s="73"/>
      <c r="D57012" s="73"/>
      <c r="P57012" s="73"/>
      <c r="T57012" s="73"/>
      <c r="U57012" s="73"/>
      <c r="V57012" s="73"/>
      <c r="X57012" s="12"/>
    </row>
    <row r="57013" spans="2:24" x14ac:dyDescent="0.3">
      <c r="B57013" s="73"/>
      <c r="D57013" s="73"/>
      <c r="P57013" s="73"/>
      <c r="T57013" s="73"/>
      <c r="U57013" s="73"/>
      <c r="V57013" s="73"/>
      <c r="X57013" s="12"/>
    </row>
    <row r="57014" spans="2:24" x14ac:dyDescent="0.3">
      <c r="B57014" s="73"/>
      <c r="D57014" s="73"/>
      <c r="P57014" s="73"/>
      <c r="T57014" s="73"/>
      <c r="U57014" s="73"/>
      <c r="V57014" s="73"/>
      <c r="X57014" s="12"/>
    </row>
    <row r="57015" spans="2:24" x14ac:dyDescent="0.3">
      <c r="B57015" s="73"/>
      <c r="D57015" s="73"/>
      <c r="P57015" s="73"/>
      <c r="T57015" s="73"/>
      <c r="U57015" s="73"/>
      <c r="V57015" s="73"/>
      <c r="X57015" s="12"/>
    </row>
    <row r="57016" spans="2:24" x14ac:dyDescent="0.3">
      <c r="B57016" s="73"/>
      <c r="D57016" s="73"/>
      <c r="P57016" s="73"/>
      <c r="T57016" s="73"/>
      <c r="U57016" s="73"/>
      <c r="V57016" s="73"/>
      <c r="X57016" s="12"/>
    </row>
    <row r="57017" spans="2:24" x14ac:dyDescent="0.3">
      <c r="B57017" s="73"/>
      <c r="D57017" s="73"/>
      <c r="P57017" s="73"/>
      <c r="T57017" s="73"/>
      <c r="U57017" s="73"/>
      <c r="V57017" s="73"/>
      <c r="X57017" s="12"/>
    </row>
    <row r="57018" spans="2:24" x14ac:dyDescent="0.3">
      <c r="B57018" s="73"/>
      <c r="D57018" s="73"/>
      <c r="P57018" s="73"/>
      <c r="T57018" s="73"/>
      <c r="U57018" s="73"/>
      <c r="V57018" s="73"/>
      <c r="X57018" s="12"/>
    </row>
    <row r="57019" spans="2:24" x14ac:dyDescent="0.3">
      <c r="B57019" s="73"/>
      <c r="D57019" s="73"/>
      <c r="P57019" s="73"/>
      <c r="T57019" s="73"/>
      <c r="U57019" s="73"/>
      <c r="V57019" s="73"/>
      <c r="X57019" s="12"/>
    </row>
    <row r="57020" spans="2:24" x14ac:dyDescent="0.3">
      <c r="B57020" s="73"/>
      <c r="D57020" s="73"/>
      <c r="P57020" s="73"/>
      <c r="T57020" s="73"/>
      <c r="U57020" s="73"/>
      <c r="V57020" s="73"/>
      <c r="X57020" s="12"/>
    </row>
    <row r="57021" spans="2:24" x14ac:dyDescent="0.3">
      <c r="B57021" s="73"/>
      <c r="D57021" s="73"/>
      <c r="P57021" s="73"/>
      <c r="T57021" s="73"/>
      <c r="U57021" s="73"/>
      <c r="V57021" s="73"/>
      <c r="X57021" s="12"/>
    </row>
    <row r="57022" spans="2:24" x14ac:dyDescent="0.3">
      <c r="B57022" s="73"/>
      <c r="D57022" s="73"/>
      <c r="P57022" s="73"/>
      <c r="T57022" s="73"/>
      <c r="U57022" s="73"/>
      <c r="V57022" s="73"/>
      <c r="X57022" s="12"/>
    </row>
    <row r="57023" spans="2:24" x14ac:dyDescent="0.3">
      <c r="B57023" s="73"/>
      <c r="D57023" s="73"/>
      <c r="P57023" s="73"/>
      <c r="T57023" s="73"/>
      <c r="U57023" s="73"/>
      <c r="V57023" s="73"/>
      <c r="X57023" s="12"/>
    </row>
    <row r="57024" spans="2:24" x14ac:dyDescent="0.3">
      <c r="B57024" s="73"/>
      <c r="D57024" s="73"/>
      <c r="P57024" s="73"/>
      <c r="T57024" s="73"/>
      <c r="U57024" s="73"/>
      <c r="V57024" s="73"/>
      <c r="X57024" s="12"/>
    </row>
    <row r="57025" spans="2:24" x14ac:dyDescent="0.3">
      <c r="B57025" s="73"/>
      <c r="D57025" s="73"/>
      <c r="P57025" s="73"/>
      <c r="T57025" s="73"/>
      <c r="U57025" s="73"/>
      <c r="V57025" s="73"/>
      <c r="X57025" s="12"/>
    </row>
    <row r="57026" spans="2:24" x14ac:dyDescent="0.3">
      <c r="B57026" s="73"/>
      <c r="D57026" s="73"/>
      <c r="P57026" s="73"/>
      <c r="T57026" s="73"/>
      <c r="U57026" s="73"/>
      <c r="V57026" s="73"/>
      <c r="X57026" s="12"/>
    </row>
    <row r="57027" spans="2:24" x14ac:dyDescent="0.3">
      <c r="B57027" s="73"/>
      <c r="D57027" s="73"/>
      <c r="P57027" s="73"/>
      <c r="T57027" s="73"/>
      <c r="U57027" s="73"/>
      <c r="V57027" s="73"/>
      <c r="X57027" s="12"/>
    </row>
    <row r="57028" spans="2:24" x14ac:dyDescent="0.3">
      <c r="B57028" s="73"/>
      <c r="D57028" s="73"/>
      <c r="P57028" s="73"/>
      <c r="T57028" s="73"/>
      <c r="U57028" s="73"/>
      <c r="V57028" s="73"/>
      <c r="X57028" s="12"/>
    </row>
    <row r="57029" spans="2:24" x14ac:dyDescent="0.3">
      <c r="B57029" s="73"/>
      <c r="D57029" s="73"/>
      <c r="P57029" s="73"/>
      <c r="T57029" s="73"/>
      <c r="U57029" s="73"/>
      <c r="V57029" s="73"/>
      <c r="X57029" s="12"/>
    </row>
    <row r="57030" spans="2:24" x14ac:dyDescent="0.3">
      <c r="B57030" s="73"/>
      <c r="D57030" s="73"/>
      <c r="P57030" s="73"/>
      <c r="T57030" s="73"/>
      <c r="U57030" s="73"/>
      <c r="V57030" s="73"/>
      <c r="X57030" s="12"/>
    </row>
    <row r="57031" spans="2:24" x14ac:dyDescent="0.3">
      <c r="B57031" s="73"/>
      <c r="D57031" s="73"/>
      <c r="P57031" s="73"/>
      <c r="T57031" s="73"/>
      <c r="U57031" s="73"/>
      <c r="V57031" s="73"/>
      <c r="X57031" s="12"/>
    </row>
    <row r="57032" spans="2:24" x14ac:dyDescent="0.3">
      <c r="B57032" s="73"/>
      <c r="D57032" s="73"/>
      <c r="P57032" s="73"/>
      <c r="T57032" s="73"/>
      <c r="U57032" s="73"/>
      <c r="V57032" s="73"/>
      <c r="X57032" s="12"/>
    </row>
    <row r="57033" spans="2:24" x14ac:dyDescent="0.3">
      <c r="B57033" s="73"/>
      <c r="D57033" s="73"/>
      <c r="P57033" s="73"/>
      <c r="T57033" s="73"/>
      <c r="U57033" s="73"/>
      <c r="V57033" s="73"/>
      <c r="X57033" s="12"/>
    </row>
    <row r="57034" spans="2:24" x14ac:dyDescent="0.3">
      <c r="B57034" s="73"/>
      <c r="D57034" s="73"/>
      <c r="P57034" s="73"/>
      <c r="T57034" s="73"/>
      <c r="U57034" s="73"/>
      <c r="V57034" s="73"/>
      <c r="X57034" s="12"/>
    </row>
    <row r="57035" spans="2:24" x14ac:dyDescent="0.3">
      <c r="B57035" s="73"/>
      <c r="D57035" s="73"/>
      <c r="P57035" s="73"/>
      <c r="T57035" s="73"/>
      <c r="U57035" s="73"/>
      <c r="V57035" s="73"/>
      <c r="X57035" s="12"/>
    </row>
    <row r="57036" spans="2:24" x14ac:dyDescent="0.3">
      <c r="B57036" s="73"/>
      <c r="D57036" s="73"/>
      <c r="P57036" s="73"/>
      <c r="T57036" s="73"/>
      <c r="U57036" s="73"/>
      <c r="V57036" s="73"/>
      <c r="X57036" s="12"/>
    </row>
    <row r="57037" spans="2:24" x14ac:dyDescent="0.3">
      <c r="B57037" s="73"/>
      <c r="D57037" s="73"/>
      <c r="P57037" s="73"/>
      <c r="T57037" s="73"/>
      <c r="U57037" s="73"/>
      <c r="V57037" s="73"/>
      <c r="X57037" s="12"/>
    </row>
    <row r="57038" spans="2:24" x14ac:dyDescent="0.3">
      <c r="B57038" s="73"/>
      <c r="D57038" s="73"/>
      <c r="P57038" s="73"/>
      <c r="T57038" s="73"/>
      <c r="U57038" s="73"/>
      <c r="V57038" s="73"/>
      <c r="X57038" s="12"/>
    </row>
    <row r="57039" spans="2:24" x14ac:dyDescent="0.3">
      <c r="B57039" s="73"/>
      <c r="D57039" s="73"/>
      <c r="P57039" s="73"/>
      <c r="T57039" s="73"/>
      <c r="U57039" s="73"/>
      <c r="V57039" s="73"/>
      <c r="X57039" s="12"/>
    </row>
    <row r="57040" spans="2:24" x14ac:dyDescent="0.3">
      <c r="B57040" s="73"/>
      <c r="D57040" s="73"/>
      <c r="P57040" s="73"/>
      <c r="T57040" s="73"/>
      <c r="U57040" s="73"/>
      <c r="V57040" s="73"/>
      <c r="X57040" s="12"/>
    </row>
    <row r="57041" spans="2:24" x14ac:dyDescent="0.3">
      <c r="B57041" s="73"/>
      <c r="D57041" s="73"/>
      <c r="P57041" s="73"/>
      <c r="T57041" s="73"/>
      <c r="U57041" s="73"/>
      <c r="V57041" s="73"/>
      <c r="X57041" s="12"/>
    </row>
    <row r="57042" spans="2:24" x14ac:dyDescent="0.3">
      <c r="B57042" s="73"/>
      <c r="D57042" s="73"/>
      <c r="P57042" s="73"/>
      <c r="T57042" s="73"/>
      <c r="U57042" s="73"/>
      <c r="V57042" s="73"/>
      <c r="X57042" s="12"/>
    </row>
    <row r="57043" spans="2:24" x14ac:dyDescent="0.3">
      <c r="B57043" s="73"/>
      <c r="D57043" s="73"/>
      <c r="P57043" s="73"/>
      <c r="T57043" s="73"/>
      <c r="U57043" s="73"/>
      <c r="V57043" s="73"/>
      <c r="X57043" s="12"/>
    </row>
    <row r="57044" spans="2:24" x14ac:dyDescent="0.3">
      <c r="B57044" s="73"/>
      <c r="D57044" s="73"/>
      <c r="P57044" s="73"/>
      <c r="T57044" s="73"/>
      <c r="U57044" s="73"/>
      <c r="V57044" s="73"/>
      <c r="X57044" s="12"/>
    </row>
    <row r="57045" spans="2:24" x14ac:dyDescent="0.3">
      <c r="B57045" s="73"/>
      <c r="D57045" s="73"/>
      <c r="P57045" s="73"/>
      <c r="T57045" s="73"/>
      <c r="U57045" s="73"/>
      <c r="V57045" s="73"/>
      <c r="X57045" s="12"/>
    </row>
    <row r="57046" spans="2:24" x14ac:dyDescent="0.3">
      <c r="B57046" s="73"/>
      <c r="D57046" s="73"/>
      <c r="P57046" s="73"/>
      <c r="T57046" s="73"/>
      <c r="U57046" s="73"/>
      <c r="V57046" s="73"/>
      <c r="X57046" s="12"/>
    </row>
    <row r="57047" spans="2:24" x14ac:dyDescent="0.3">
      <c r="B57047" s="73"/>
      <c r="D57047" s="73"/>
      <c r="P57047" s="73"/>
      <c r="T57047" s="73"/>
      <c r="U57047" s="73"/>
      <c r="V57047" s="73"/>
      <c r="X57047" s="12"/>
    </row>
    <row r="57048" spans="2:24" x14ac:dyDescent="0.3">
      <c r="B57048" s="73"/>
      <c r="D57048" s="73"/>
      <c r="P57048" s="73"/>
      <c r="T57048" s="73"/>
      <c r="U57048" s="73"/>
      <c r="V57048" s="73"/>
      <c r="X57048" s="12"/>
    </row>
    <row r="57049" spans="2:24" x14ac:dyDescent="0.3">
      <c r="B57049" s="73"/>
      <c r="D57049" s="73"/>
      <c r="P57049" s="73"/>
      <c r="T57049" s="73"/>
      <c r="U57049" s="73"/>
      <c r="V57049" s="73"/>
      <c r="X57049" s="12"/>
    </row>
    <row r="57050" spans="2:24" x14ac:dyDescent="0.3">
      <c r="B57050" s="73"/>
      <c r="D57050" s="73"/>
      <c r="P57050" s="73"/>
      <c r="T57050" s="73"/>
      <c r="U57050" s="73"/>
      <c r="V57050" s="73"/>
      <c r="X57050" s="12"/>
    </row>
    <row r="57051" spans="2:24" x14ac:dyDescent="0.3">
      <c r="B57051" s="73"/>
      <c r="D57051" s="73"/>
      <c r="P57051" s="73"/>
      <c r="T57051" s="73"/>
      <c r="U57051" s="73"/>
      <c r="V57051" s="73"/>
      <c r="X57051" s="12"/>
    </row>
    <row r="57052" spans="2:24" x14ac:dyDescent="0.3">
      <c r="B57052" s="73"/>
      <c r="D57052" s="73"/>
      <c r="P57052" s="73"/>
      <c r="T57052" s="73"/>
      <c r="U57052" s="73"/>
      <c r="V57052" s="73"/>
      <c r="X57052" s="12"/>
    </row>
    <row r="57053" spans="2:24" x14ac:dyDescent="0.3">
      <c r="B57053" s="73"/>
      <c r="D57053" s="73"/>
      <c r="P57053" s="73"/>
      <c r="T57053" s="73"/>
      <c r="U57053" s="73"/>
      <c r="V57053" s="73"/>
      <c r="X57053" s="12"/>
    </row>
    <row r="57054" spans="2:24" x14ac:dyDescent="0.3">
      <c r="B57054" s="73"/>
      <c r="D57054" s="73"/>
      <c r="P57054" s="73"/>
      <c r="T57054" s="73"/>
      <c r="U57054" s="73"/>
      <c r="V57054" s="73"/>
      <c r="X57054" s="12"/>
    </row>
    <row r="57055" spans="2:24" x14ac:dyDescent="0.3">
      <c r="B57055" s="73"/>
      <c r="D57055" s="73"/>
      <c r="P57055" s="73"/>
      <c r="T57055" s="73"/>
      <c r="U57055" s="73"/>
      <c r="V57055" s="73"/>
      <c r="X57055" s="12"/>
    </row>
    <row r="57056" spans="2:24" x14ac:dyDescent="0.3">
      <c r="B57056" s="73"/>
      <c r="D57056" s="73"/>
      <c r="P57056" s="73"/>
      <c r="T57056" s="73"/>
      <c r="U57056" s="73"/>
      <c r="V57056" s="73"/>
      <c r="X57056" s="12"/>
    </row>
    <row r="57057" spans="2:24" x14ac:dyDescent="0.3">
      <c r="B57057" s="73"/>
      <c r="D57057" s="73"/>
      <c r="P57057" s="73"/>
      <c r="T57057" s="73"/>
      <c r="U57057" s="73"/>
      <c r="V57057" s="73"/>
      <c r="X57057" s="12"/>
    </row>
    <row r="57058" spans="2:24" x14ac:dyDescent="0.3">
      <c r="B57058" s="73"/>
      <c r="D57058" s="73"/>
      <c r="P57058" s="73"/>
      <c r="T57058" s="73"/>
      <c r="U57058" s="73"/>
      <c r="V57058" s="73"/>
      <c r="X57058" s="12"/>
    </row>
    <row r="57059" spans="2:24" x14ac:dyDescent="0.3">
      <c r="B57059" s="73"/>
      <c r="D57059" s="73"/>
      <c r="P57059" s="73"/>
      <c r="T57059" s="73"/>
      <c r="U57059" s="73"/>
      <c r="V57059" s="73"/>
      <c r="X57059" s="12"/>
    </row>
    <row r="57060" spans="2:24" x14ac:dyDescent="0.3">
      <c r="B57060" s="73"/>
      <c r="D57060" s="73"/>
      <c r="P57060" s="73"/>
      <c r="T57060" s="73"/>
      <c r="U57060" s="73"/>
      <c r="V57060" s="73"/>
      <c r="X57060" s="12"/>
    </row>
    <row r="57061" spans="2:24" x14ac:dyDescent="0.3">
      <c r="B57061" s="73"/>
      <c r="D57061" s="73"/>
      <c r="P57061" s="73"/>
      <c r="T57061" s="73"/>
      <c r="U57061" s="73"/>
      <c r="V57061" s="73"/>
      <c r="X57061" s="12"/>
    </row>
    <row r="57062" spans="2:24" x14ac:dyDescent="0.3">
      <c r="B57062" s="73"/>
      <c r="D57062" s="73"/>
      <c r="P57062" s="73"/>
      <c r="T57062" s="73"/>
      <c r="U57062" s="73"/>
      <c r="V57062" s="73"/>
      <c r="X57062" s="12"/>
    </row>
    <row r="57063" spans="2:24" x14ac:dyDescent="0.3">
      <c r="B57063" s="73"/>
      <c r="D57063" s="73"/>
      <c r="P57063" s="73"/>
      <c r="T57063" s="73"/>
      <c r="U57063" s="73"/>
      <c r="V57063" s="73"/>
      <c r="X57063" s="12"/>
    </row>
    <row r="57064" spans="2:24" x14ac:dyDescent="0.3">
      <c r="B57064" s="73"/>
      <c r="D57064" s="73"/>
      <c r="P57064" s="73"/>
      <c r="T57064" s="73"/>
      <c r="U57064" s="73"/>
      <c r="V57064" s="73"/>
      <c r="X57064" s="12"/>
    </row>
    <row r="57065" spans="2:24" x14ac:dyDescent="0.3">
      <c r="B57065" s="73"/>
      <c r="D57065" s="73"/>
      <c r="P57065" s="73"/>
      <c r="T57065" s="73"/>
      <c r="U57065" s="73"/>
      <c r="V57065" s="73"/>
      <c r="X57065" s="12"/>
    </row>
    <row r="57066" spans="2:24" x14ac:dyDescent="0.3">
      <c r="B57066" s="73"/>
      <c r="D57066" s="73"/>
      <c r="P57066" s="73"/>
      <c r="T57066" s="73"/>
      <c r="U57066" s="73"/>
      <c r="V57066" s="73"/>
      <c r="X57066" s="12"/>
    </row>
    <row r="57067" spans="2:24" x14ac:dyDescent="0.3">
      <c r="B57067" s="73"/>
      <c r="D57067" s="73"/>
      <c r="P57067" s="73"/>
      <c r="T57067" s="73"/>
      <c r="U57067" s="73"/>
      <c r="V57067" s="73"/>
      <c r="X57067" s="12"/>
    </row>
    <row r="57068" spans="2:24" x14ac:dyDescent="0.3">
      <c r="B57068" s="73"/>
      <c r="D57068" s="73"/>
      <c r="P57068" s="73"/>
      <c r="T57068" s="73"/>
      <c r="U57068" s="73"/>
      <c r="V57068" s="73"/>
      <c r="X57068" s="12"/>
    </row>
    <row r="57069" spans="2:24" x14ac:dyDescent="0.3">
      <c r="B57069" s="73"/>
      <c r="D57069" s="73"/>
      <c r="P57069" s="73"/>
      <c r="T57069" s="73"/>
      <c r="U57069" s="73"/>
      <c r="V57069" s="73"/>
      <c r="X57069" s="12"/>
    </row>
    <row r="57070" spans="2:24" x14ac:dyDescent="0.3">
      <c r="B57070" s="73"/>
      <c r="D57070" s="73"/>
      <c r="P57070" s="73"/>
      <c r="T57070" s="73"/>
      <c r="U57070" s="73"/>
      <c r="V57070" s="73"/>
      <c r="X57070" s="12"/>
    </row>
    <row r="57071" spans="2:24" x14ac:dyDescent="0.3">
      <c r="B57071" s="73"/>
      <c r="D57071" s="73"/>
      <c r="P57071" s="73"/>
      <c r="T57071" s="73"/>
      <c r="U57071" s="73"/>
      <c r="V57071" s="73"/>
      <c r="X57071" s="12"/>
    </row>
    <row r="57072" spans="2:24" x14ac:dyDescent="0.3">
      <c r="B57072" s="73"/>
      <c r="D57072" s="73"/>
      <c r="P57072" s="73"/>
      <c r="T57072" s="73"/>
      <c r="U57072" s="73"/>
      <c r="V57072" s="73"/>
      <c r="X57072" s="12"/>
    </row>
    <row r="57073" spans="2:24" x14ac:dyDescent="0.3">
      <c r="B57073" s="73"/>
      <c r="D57073" s="73"/>
      <c r="P57073" s="73"/>
      <c r="T57073" s="73"/>
      <c r="U57073" s="73"/>
      <c r="V57073" s="73"/>
      <c r="X57073" s="12"/>
    </row>
    <row r="57074" spans="2:24" x14ac:dyDescent="0.3">
      <c r="B57074" s="73"/>
      <c r="D57074" s="73"/>
      <c r="P57074" s="73"/>
      <c r="T57074" s="73"/>
      <c r="U57074" s="73"/>
      <c r="V57074" s="73"/>
      <c r="X57074" s="12"/>
    </row>
    <row r="57075" spans="2:24" x14ac:dyDescent="0.3">
      <c r="B57075" s="73"/>
      <c r="D57075" s="73"/>
      <c r="P57075" s="73"/>
      <c r="T57075" s="73"/>
      <c r="U57075" s="73"/>
      <c r="V57075" s="73"/>
      <c r="X57075" s="12"/>
    </row>
    <row r="57076" spans="2:24" x14ac:dyDescent="0.3">
      <c r="B57076" s="73"/>
      <c r="D57076" s="73"/>
      <c r="P57076" s="73"/>
      <c r="T57076" s="73"/>
      <c r="U57076" s="73"/>
      <c r="V57076" s="73"/>
      <c r="X57076" s="12"/>
    </row>
    <row r="57077" spans="2:24" x14ac:dyDescent="0.3">
      <c r="B57077" s="73"/>
      <c r="D57077" s="73"/>
      <c r="P57077" s="73"/>
      <c r="T57077" s="73"/>
      <c r="U57077" s="73"/>
      <c r="V57077" s="73"/>
      <c r="X57077" s="12"/>
    </row>
    <row r="57078" spans="2:24" x14ac:dyDescent="0.3">
      <c r="B57078" s="73"/>
      <c r="D57078" s="73"/>
      <c r="P57078" s="73"/>
      <c r="T57078" s="73"/>
      <c r="U57078" s="73"/>
      <c r="V57078" s="73"/>
      <c r="X57078" s="12"/>
    </row>
    <row r="57079" spans="2:24" x14ac:dyDescent="0.3">
      <c r="B57079" s="73"/>
      <c r="D57079" s="73"/>
      <c r="P57079" s="73"/>
      <c r="T57079" s="73"/>
      <c r="U57079" s="73"/>
      <c r="V57079" s="73"/>
      <c r="X57079" s="12"/>
    </row>
    <row r="57080" spans="2:24" x14ac:dyDescent="0.3">
      <c r="B57080" s="73"/>
      <c r="D57080" s="73"/>
      <c r="P57080" s="73"/>
      <c r="T57080" s="73"/>
      <c r="U57080" s="73"/>
      <c r="V57080" s="73"/>
      <c r="X57080" s="12"/>
    </row>
    <row r="57081" spans="2:24" x14ac:dyDescent="0.3">
      <c r="B57081" s="73"/>
      <c r="D57081" s="73"/>
      <c r="P57081" s="73"/>
      <c r="T57081" s="73"/>
      <c r="U57081" s="73"/>
      <c r="V57081" s="73"/>
      <c r="X57081" s="12"/>
    </row>
    <row r="57082" spans="2:24" x14ac:dyDescent="0.3">
      <c r="B57082" s="73"/>
      <c r="D57082" s="73"/>
      <c r="P57082" s="73"/>
      <c r="T57082" s="73"/>
      <c r="U57082" s="73"/>
      <c r="V57082" s="73"/>
      <c r="X57082" s="12"/>
    </row>
    <row r="57083" spans="2:24" x14ac:dyDescent="0.3">
      <c r="B57083" s="73"/>
      <c r="D57083" s="73"/>
      <c r="P57083" s="73"/>
      <c r="T57083" s="73"/>
      <c r="U57083" s="73"/>
      <c r="V57083" s="73"/>
      <c r="X57083" s="12"/>
    </row>
    <row r="57084" spans="2:24" x14ac:dyDescent="0.3">
      <c r="B57084" s="73"/>
      <c r="D57084" s="73"/>
      <c r="P57084" s="73"/>
      <c r="T57084" s="73"/>
      <c r="U57084" s="73"/>
      <c r="V57084" s="73"/>
      <c r="X57084" s="12"/>
    </row>
    <row r="57085" spans="2:24" x14ac:dyDescent="0.3">
      <c r="B57085" s="73"/>
      <c r="D57085" s="73"/>
      <c r="P57085" s="73"/>
      <c r="T57085" s="73"/>
      <c r="U57085" s="73"/>
      <c r="V57085" s="73"/>
      <c r="X57085" s="12"/>
    </row>
    <row r="57086" spans="2:24" x14ac:dyDescent="0.3">
      <c r="B57086" s="73"/>
      <c r="D57086" s="73"/>
      <c r="P57086" s="73"/>
      <c r="T57086" s="73"/>
      <c r="U57086" s="73"/>
      <c r="V57086" s="73"/>
      <c r="X57086" s="12"/>
    </row>
    <row r="57087" spans="2:24" x14ac:dyDescent="0.3">
      <c r="B57087" s="73"/>
      <c r="D57087" s="73"/>
      <c r="P57087" s="73"/>
      <c r="T57087" s="73"/>
      <c r="U57087" s="73"/>
      <c r="V57087" s="73"/>
      <c r="X57087" s="12"/>
    </row>
    <row r="57088" spans="2:24" x14ac:dyDescent="0.3">
      <c r="B57088" s="73"/>
      <c r="D57088" s="73"/>
      <c r="P57088" s="73"/>
      <c r="T57088" s="73"/>
      <c r="U57088" s="73"/>
      <c r="V57088" s="73"/>
      <c r="X57088" s="12"/>
    </row>
    <row r="57089" spans="2:24" x14ac:dyDescent="0.3">
      <c r="B57089" s="73"/>
      <c r="D57089" s="73"/>
      <c r="P57089" s="73"/>
      <c r="T57089" s="73"/>
      <c r="U57089" s="73"/>
      <c r="V57089" s="73"/>
      <c r="X57089" s="12"/>
    </row>
    <row r="57090" spans="2:24" x14ac:dyDescent="0.3">
      <c r="B57090" s="73"/>
      <c r="D57090" s="73"/>
      <c r="P57090" s="73"/>
      <c r="T57090" s="73"/>
      <c r="U57090" s="73"/>
      <c r="V57090" s="73"/>
      <c r="X57090" s="12"/>
    </row>
    <row r="57091" spans="2:24" x14ac:dyDescent="0.3">
      <c r="B57091" s="73"/>
      <c r="D57091" s="73"/>
      <c r="P57091" s="73"/>
      <c r="T57091" s="73"/>
      <c r="U57091" s="73"/>
      <c r="V57091" s="73"/>
      <c r="X57091" s="12"/>
    </row>
    <row r="57092" spans="2:24" x14ac:dyDescent="0.3">
      <c r="B57092" s="73"/>
      <c r="D57092" s="73"/>
      <c r="P57092" s="73"/>
      <c r="T57092" s="73"/>
      <c r="U57092" s="73"/>
      <c r="V57092" s="73"/>
      <c r="X57092" s="12"/>
    </row>
    <row r="57093" spans="2:24" x14ac:dyDescent="0.3">
      <c r="B57093" s="73"/>
      <c r="D57093" s="73"/>
      <c r="P57093" s="73"/>
      <c r="T57093" s="73"/>
      <c r="U57093" s="73"/>
      <c r="V57093" s="73"/>
      <c r="X57093" s="12"/>
    </row>
    <row r="57094" spans="2:24" x14ac:dyDescent="0.3">
      <c r="B57094" s="73"/>
      <c r="D57094" s="73"/>
      <c r="P57094" s="73"/>
      <c r="T57094" s="73"/>
      <c r="U57094" s="73"/>
      <c r="V57094" s="73"/>
      <c r="X57094" s="12"/>
    </row>
    <row r="57095" spans="2:24" x14ac:dyDescent="0.3">
      <c r="B57095" s="73"/>
      <c r="D57095" s="73"/>
      <c r="P57095" s="73"/>
      <c r="T57095" s="73"/>
      <c r="U57095" s="73"/>
      <c r="V57095" s="73"/>
      <c r="X57095" s="12"/>
    </row>
    <row r="57096" spans="2:24" x14ac:dyDescent="0.3">
      <c r="B57096" s="73"/>
      <c r="D57096" s="73"/>
      <c r="P57096" s="73"/>
      <c r="T57096" s="73"/>
      <c r="U57096" s="73"/>
      <c r="V57096" s="73"/>
      <c r="X57096" s="12"/>
    </row>
    <row r="57097" spans="2:24" x14ac:dyDescent="0.3">
      <c r="B57097" s="73"/>
      <c r="D57097" s="73"/>
      <c r="P57097" s="73"/>
      <c r="T57097" s="73"/>
      <c r="U57097" s="73"/>
      <c r="V57097" s="73"/>
      <c r="X57097" s="12"/>
    </row>
    <row r="57098" spans="2:24" x14ac:dyDescent="0.3">
      <c r="B57098" s="73"/>
      <c r="D57098" s="73"/>
      <c r="P57098" s="73"/>
      <c r="T57098" s="73"/>
      <c r="U57098" s="73"/>
      <c r="V57098" s="73"/>
      <c r="X57098" s="12"/>
    </row>
    <row r="57099" spans="2:24" x14ac:dyDescent="0.3">
      <c r="B57099" s="73"/>
      <c r="D57099" s="73"/>
      <c r="P57099" s="73"/>
      <c r="T57099" s="73"/>
      <c r="U57099" s="73"/>
      <c r="V57099" s="73"/>
      <c r="X57099" s="12"/>
    </row>
    <row r="57100" spans="2:24" x14ac:dyDescent="0.3">
      <c r="B57100" s="73"/>
      <c r="D57100" s="73"/>
      <c r="P57100" s="73"/>
      <c r="T57100" s="73"/>
      <c r="U57100" s="73"/>
      <c r="V57100" s="73"/>
      <c r="X57100" s="12"/>
    </row>
    <row r="57101" spans="2:24" x14ac:dyDescent="0.3">
      <c r="B57101" s="73"/>
      <c r="D57101" s="73"/>
      <c r="P57101" s="73"/>
      <c r="T57101" s="73"/>
      <c r="U57101" s="73"/>
      <c r="V57101" s="73"/>
      <c r="X57101" s="12"/>
    </row>
    <row r="57102" spans="2:24" x14ac:dyDescent="0.3">
      <c r="B57102" s="73"/>
      <c r="D57102" s="73"/>
      <c r="P57102" s="73"/>
      <c r="T57102" s="73"/>
      <c r="U57102" s="73"/>
      <c r="V57102" s="73"/>
      <c r="X57102" s="12"/>
    </row>
    <row r="57103" spans="2:24" x14ac:dyDescent="0.3">
      <c r="B57103" s="73"/>
      <c r="D57103" s="73"/>
      <c r="P57103" s="73"/>
      <c r="T57103" s="73"/>
      <c r="U57103" s="73"/>
      <c r="V57103" s="73"/>
      <c r="X57103" s="12"/>
    </row>
    <row r="57104" spans="2:24" x14ac:dyDescent="0.3">
      <c r="B57104" s="73"/>
      <c r="D57104" s="73"/>
      <c r="P57104" s="73"/>
      <c r="T57104" s="73"/>
      <c r="U57104" s="73"/>
      <c r="V57104" s="73"/>
      <c r="X57104" s="12"/>
    </row>
    <row r="57105" spans="2:24" x14ac:dyDescent="0.3">
      <c r="B57105" s="73"/>
      <c r="D57105" s="73"/>
      <c r="P57105" s="73"/>
      <c r="T57105" s="73"/>
      <c r="U57105" s="73"/>
      <c r="V57105" s="73"/>
      <c r="X57105" s="12"/>
    </row>
    <row r="57106" spans="2:24" x14ac:dyDescent="0.3">
      <c r="B57106" s="73"/>
      <c r="D57106" s="73"/>
      <c r="P57106" s="73"/>
      <c r="T57106" s="73"/>
      <c r="U57106" s="73"/>
      <c r="V57106" s="73"/>
      <c r="X57106" s="12"/>
    </row>
    <row r="57107" spans="2:24" x14ac:dyDescent="0.3">
      <c r="B57107" s="73"/>
      <c r="D57107" s="73"/>
      <c r="P57107" s="73"/>
      <c r="T57107" s="73"/>
      <c r="U57107" s="73"/>
      <c r="V57107" s="73"/>
      <c r="X57107" s="12"/>
    </row>
    <row r="57108" spans="2:24" x14ac:dyDescent="0.3">
      <c r="B57108" s="73"/>
      <c r="D57108" s="73"/>
      <c r="P57108" s="73"/>
      <c r="T57108" s="73"/>
      <c r="U57108" s="73"/>
      <c r="V57108" s="73"/>
      <c r="X57108" s="12"/>
    </row>
    <row r="57109" spans="2:24" x14ac:dyDescent="0.3">
      <c r="B57109" s="73"/>
      <c r="D57109" s="73"/>
      <c r="P57109" s="73"/>
      <c r="T57109" s="73"/>
      <c r="U57109" s="73"/>
      <c r="V57109" s="73"/>
      <c r="X57109" s="12"/>
    </row>
    <row r="57110" spans="2:24" x14ac:dyDescent="0.3">
      <c r="B57110" s="73"/>
      <c r="D57110" s="73"/>
      <c r="P57110" s="73"/>
      <c r="T57110" s="73"/>
      <c r="U57110" s="73"/>
      <c r="V57110" s="73"/>
      <c r="X57110" s="12"/>
    </row>
    <row r="57111" spans="2:24" x14ac:dyDescent="0.3">
      <c r="B57111" s="73"/>
      <c r="D57111" s="73"/>
      <c r="P57111" s="73"/>
      <c r="T57111" s="73"/>
      <c r="U57111" s="73"/>
      <c r="V57111" s="73"/>
      <c r="X57111" s="12"/>
    </row>
    <row r="57112" spans="2:24" x14ac:dyDescent="0.3">
      <c r="B57112" s="73"/>
      <c r="D57112" s="73"/>
      <c r="P57112" s="73"/>
      <c r="T57112" s="73"/>
      <c r="U57112" s="73"/>
      <c r="V57112" s="73"/>
      <c r="X57112" s="12"/>
    </row>
    <row r="57113" spans="2:24" x14ac:dyDescent="0.3">
      <c r="B57113" s="73"/>
      <c r="D57113" s="73"/>
      <c r="P57113" s="73"/>
      <c r="T57113" s="73"/>
      <c r="U57113" s="73"/>
      <c r="V57113" s="73"/>
      <c r="X57113" s="12"/>
    </row>
    <row r="57114" spans="2:24" x14ac:dyDescent="0.3">
      <c r="B57114" s="73"/>
      <c r="D57114" s="73"/>
      <c r="P57114" s="73"/>
      <c r="T57114" s="73"/>
      <c r="U57114" s="73"/>
      <c r="V57114" s="73"/>
      <c r="X57114" s="12"/>
    </row>
    <row r="57115" spans="2:24" x14ac:dyDescent="0.3">
      <c r="B57115" s="73"/>
      <c r="D57115" s="73"/>
      <c r="P57115" s="73"/>
      <c r="T57115" s="73"/>
      <c r="U57115" s="73"/>
      <c r="V57115" s="73"/>
      <c r="X57115" s="12"/>
    </row>
    <row r="57116" spans="2:24" x14ac:dyDescent="0.3">
      <c r="B57116" s="73"/>
      <c r="D57116" s="73"/>
      <c r="P57116" s="73"/>
      <c r="T57116" s="73"/>
      <c r="U57116" s="73"/>
      <c r="V57116" s="73"/>
      <c r="X57116" s="12"/>
    </row>
    <row r="57117" spans="2:24" x14ac:dyDescent="0.3">
      <c r="B57117" s="73"/>
      <c r="D57117" s="73"/>
      <c r="P57117" s="73"/>
      <c r="T57117" s="73"/>
      <c r="U57117" s="73"/>
      <c r="V57117" s="73"/>
      <c r="X57117" s="12"/>
    </row>
    <row r="57118" spans="2:24" x14ac:dyDescent="0.3">
      <c r="B57118" s="73"/>
      <c r="D57118" s="73"/>
      <c r="P57118" s="73"/>
      <c r="T57118" s="73"/>
      <c r="U57118" s="73"/>
      <c r="V57118" s="73"/>
      <c r="X57118" s="12"/>
    </row>
    <row r="57119" spans="2:24" x14ac:dyDescent="0.3">
      <c r="B57119" s="73"/>
      <c r="D57119" s="73"/>
      <c r="P57119" s="73"/>
      <c r="T57119" s="73"/>
      <c r="U57119" s="73"/>
      <c r="V57119" s="73"/>
      <c r="X57119" s="12"/>
    </row>
    <row r="57120" spans="2:24" x14ac:dyDescent="0.3">
      <c r="B57120" s="73"/>
      <c r="D57120" s="73"/>
      <c r="P57120" s="73"/>
      <c r="T57120" s="73"/>
      <c r="U57120" s="73"/>
      <c r="V57120" s="73"/>
      <c r="X57120" s="12"/>
    </row>
    <row r="57121" spans="2:24" x14ac:dyDescent="0.3">
      <c r="B57121" s="73"/>
      <c r="D57121" s="73"/>
      <c r="P57121" s="73"/>
      <c r="T57121" s="73"/>
      <c r="U57121" s="73"/>
      <c r="V57121" s="73"/>
      <c r="X57121" s="12"/>
    </row>
    <row r="57122" spans="2:24" x14ac:dyDescent="0.3">
      <c r="B57122" s="73"/>
      <c r="D57122" s="73"/>
      <c r="P57122" s="73"/>
      <c r="T57122" s="73"/>
      <c r="U57122" s="73"/>
      <c r="V57122" s="73"/>
      <c r="X57122" s="12"/>
    </row>
    <row r="57123" spans="2:24" x14ac:dyDescent="0.3">
      <c r="B57123" s="73"/>
      <c r="D57123" s="73"/>
      <c r="P57123" s="73"/>
      <c r="T57123" s="73"/>
      <c r="U57123" s="73"/>
      <c r="V57123" s="73"/>
      <c r="X57123" s="12"/>
    </row>
    <row r="57124" spans="2:24" x14ac:dyDescent="0.3">
      <c r="B57124" s="73"/>
      <c r="D57124" s="73"/>
      <c r="P57124" s="73"/>
      <c r="T57124" s="73"/>
      <c r="U57124" s="73"/>
      <c r="V57124" s="73"/>
      <c r="X57124" s="12"/>
    </row>
    <row r="57125" spans="2:24" x14ac:dyDescent="0.3">
      <c r="B57125" s="73"/>
      <c r="D57125" s="73"/>
      <c r="P57125" s="73"/>
      <c r="T57125" s="73"/>
      <c r="U57125" s="73"/>
      <c r="V57125" s="73"/>
      <c r="X57125" s="12"/>
    </row>
    <row r="57126" spans="2:24" x14ac:dyDescent="0.3">
      <c r="B57126" s="73"/>
      <c r="D57126" s="73"/>
      <c r="P57126" s="73"/>
      <c r="T57126" s="73"/>
      <c r="U57126" s="73"/>
      <c r="V57126" s="73"/>
      <c r="X57126" s="12"/>
    </row>
    <row r="57127" spans="2:24" x14ac:dyDescent="0.3">
      <c r="B57127" s="73"/>
      <c r="D57127" s="73"/>
      <c r="P57127" s="73"/>
      <c r="T57127" s="73"/>
      <c r="U57127" s="73"/>
      <c r="V57127" s="73"/>
      <c r="X57127" s="12"/>
    </row>
    <row r="57128" spans="2:24" x14ac:dyDescent="0.3">
      <c r="B57128" s="73"/>
      <c r="D57128" s="73"/>
      <c r="P57128" s="73"/>
      <c r="T57128" s="73"/>
      <c r="U57128" s="73"/>
      <c r="V57128" s="73"/>
      <c r="X57128" s="12"/>
    </row>
    <row r="57129" spans="2:24" x14ac:dyDescent="0.3">
      <c r="B57129" s="73"/>
      <c r="D57129" s="73"/>
      <c r="P57129" s="73"/>
      <c r="T57129" s="73"/>
      <c r="U57129" s="73"/>
      <c r="V57129" s="73"/>
      <c r="X57129" s="12"/>
    </row>
    <row r="57130" spans="2:24" x14ac:dyDescent="0.3">
      <c r="B57130" s="73"/>
      <c r="D57130" s="73"/>
      <c r="P57130" s="73"/>
      <c r="T57130" s="73"/>
      <c r="U57130" s="73"/>
      <c r="V57130" s="73"/>
      <c r="X57130" s="12"/>
    </row>
    <row r="57131" spans="2:24" x14ac:dyDescent="0.3">
      <c r="B57131" s="73"/>
      <c r="D57131" s="73"/>
      <c r="P57131" s="73"/>
      <c r="T57131" s="73"/>
      <c r="U57131" s="73"/>
      <c r="V57131" s="73"/>
      <c r="X57131" s="12"/>
    </row>
    <row r="57132" spans="2:24" x14ac:dyDescent="0.3">
      <c r="B57132" s="73"/>
      <c r="D57132" s="73"/>
      <c r="P57132" s="73"/>
      <c r="T57132" s="73"/>
      <c r="U57132" s="73"/>
      <c r="V57132" s="73"/>
      <c r="X57132" s="12"/>
    </row>
    <row r="57133" spans="2:24" x14ac:dyDescent="0.3">
      <c r="B57133" s="73"/>
      <c r="D57133" s="73"/>
      <c r="P57133" s="73"/>
      <c r="T57133" s="73"/>
      <c r="U57133" s="73"/>
      <c r="V57133" s="73"/>
      <c r="X57133" s="12"/>
    </row>
    <row r="57134" spans="2:24" x14ac:dyDescent="0.3">
      <c r="B57134" s="73"/>
      <c r="D57134" s="73"/>
      <c r="P57134" s="73"/>
      <c r="T57134" s="73"/>
      <c r="U57134" s="73"/>
      <c r="V57134" s="73"/>
      <c r="X57134" s="12"/>
    </row>
    <row r="57135" spans="2:24" x14ac:dyDescent="0.3">
      <c r="B57135" s="73"/>
      <c r="D57135" s="73"/>
      <c r="P57135" s="73"/>
      <c r="T57135" s="73"/>
      <c r="U57135" s="73"/>
      <c r="V57135" s="73"/>
      <c r="X57135" s="12"/>
    </row>
    <row r="57136" spans="2:24" x14ac:dyDescent="0.3">
      <c r="B57136" s="73"/>
      <c r="D57136" s="73"/>
      <c r="P57136" s="73"/>
      <c r="T57136" s="73"/>
      <c r="U57136" s="73"/>
      <c r="V57136" s="73"/>
      <c r="X57136" s="12"/>
    </row>
    <row r="57137" spans="2:24" x14ac:dyDescent="0.3">
      <c r="B57137" s="73"/>
      <c r="D57137" s="73"/>
      <c r="P57137" s="73"/>
      <c r="T57137" s="73"/>
      <c r="U57137" s="73"/>
      <c r="V57137" s="73"/>
      <c r="X57137" s="12"/>
    </row>
    <row r="57138" spans="2:24" x14ac:dyDescent="0.3">
      <c r="B57138" s="73"/>
      <c r="D57138" s="73"/>
      <c r="P57138" s="73"/>
      <c r="T57138" s="73"/>
      <c r="U57138" s="73"/>
      <c r="V57138" s="73"/>
      <c r="X57138" s="12"/>
    </row>
    <row r="57139" spans="2:24" x14ac:dyDescent="0.3">
      <c r="B57139" s="73"/>
      <c r="D57139" s="73"/>
      <c r="P57139" s="73"/>
      <c r="T57139" s="73"/>
      <c r="U57139" s="73"/>
      <c r="V57139" s="73"/>
      <c r="X57139" s="12"/>
    </row>
    <row r="57140" spans="2:24" x14ac:dyDescent="0.3">
      <c r="B57140" s="73"/>
      <c r="D57140" s="73"/>
      <c r="P57140" s="73"/>
      <c r="T57140" s="73"/>
      <c r="U57140" s="73"/>
      <c r="V57140" s="73"/>
      <c r="X57140" s="12"/>
    </row>
    <row r="57141" spans="2:24" x14ac:dyDescent="0.3">
      <c r="B57141" s="73"/>
      <c r="D57141" s="73"/>
      <c r="P57141" s="73"/>
      <c r="T57141" s="73"/>
      <c r="U57141" s="73"/>
      <c r="V57141" s="73"/>
      <c r="X57141" s="12"/>
    </row>
    <row r="57142" spans="2:24" x14ac:dyDescent="0.3">
      <c r="B57142" s="73"/>
      <c r="D57142" s="73"/>
      <c r="P57142" s="73"/>
      <c r="T57142" s="73"/>
      <c r="U57142" s="73"/>
      <c r="V57142" s="73"/>
      <c r="X57142" s="12"/>
    </row>
    <row r="57143" spans="2:24" x14ac:dyDescent="0.3">
      <c r="B57143" s="73"/>
      <c r="D57143" s="73"/>
      <c r="P57143" s="73"/>
      <c r="T57143" s="73"/>
      <c r="U57143" s="73"/>
      <c r="V57143" s="73"/>
      <c r="X57143" s="12"/>
    </row>
    <row r="57144" spans="2:24" x14ac:dyDescent="0.3">
      <c r="B57144" s="73"/>
      <c r="D57144" s="73"/>
      <c r="P57144" s="73"/>
      <c r="T57144" s="73"/>
      <c r="U57144" s="73"/>
      <c r="V57144" s="73"/>
      <c r="X57144" s="12"/>
    </row>
    <row r="57145" spans="2:24" x14ac:dyDescent="0.3">
      <c r="B57145" s="73"/>
      <c r="D57145" s="73"/>
      <c r="P57145" s="73"/>
      <c r="T57145" s="73"/>
      <c r="U57145" s="73"/>
      <c r="V57145" s="73"/>
      <c r="X57145" s="12"/>
    </row>
    <row r="57146" spans="2:24" x14ac:dyDescent="0.3">
      <c r="B57146" s="73"/>
      <c r="D57146" s="73"/>
      <c r="P57146" s="73"/>
      <c r="T57146" s="73"/>
      <c r="U57146" s="73"/>
      <c r="V57146" s="73"/>
      <c r="X57146" s="12"/>
    </row>
    <row r="57147" spans="2:24" x14ac:dyDescent="0.3">
      <c r="B57147" s="73"/>
      <c r="D57147" s="73"/>
      <c r="P57147" s="73"/>
      <c r="T57147" s="73"/>
      <c r="U57147" s="73"/>
      <c r="V57147" s="73"/>
      <c r="X57147" s="12"/>
    </row>
    <row r="57148" spans="2:24" x14ac:dyDescent="0.3">
      <c r="B57148" s="73"/>
      <c r="D57148" s="73"/>
      <c r="P57148" s="73"/>
      <c r="T57148" s="73"/>
      <c r="U57148" s="73"/>
      <c r="V57148" s="73"/>
      <c r="X57148" s="12"/>
    </row>
    <row r="57149" spans="2:24" x14ac:dyDescent="0.3">
      <c r="B57149" s="73"/>
      <c r="D57149" s="73"/>
      <c r="P57149" s="73"/>
      <c r="T57149" s="73"/>
      <c r="U57149" s="73"/>
      <c r="V57149" s="73"/>
      <c r="X57149" s="12"/>
    </row>
    <row r="57150" spans="2:24" x14ac:dyDescent="0.3">
      <c r="B57150" s="73"/>
      <c r="D57150" s="73"/>
      <c r="P57150" s="73"/>
      <c r="T57150" s="73"/>
      <c r="U57150" s="73"/>
      <c r="V57150" s="73"/>
      <c r="X57150" s="12"/>
    </row>
    <row r="57151" spans="2:24" x14ac:dyDescent="0.3">
      <c r="B57151" s="73"/>
      <c r="D57151" s="73"/>
      <c r="P57151" s="73"/>
      <c r="T57151" s="73"/>
      <c r="U57151" s="73"/>
      <c r="V57151" s="73"/>
      <c r="X57151" s="12"/>
    </row>
    <row r="57152" spans="2:24" x14ac:dyDescent="0.3">
      <c r="B57152" s="73"/>
      <c r="D57152" s="73"/>
      <c r="P57152" s="73"/>
      <c r="T57152" s="73"/>
      <c r="U57152" s="73"/>
      <c r="V57152" s="73"/>
      <c r="X57152" s="12"/>
    </row>
    <row r="57153" spans="2:24" x14ac:dyDescent="0.3">
      <c r="B57153" s="73"/>
      <c r="D57153" s="73"/>
      <c r="P57153" s="73"/>
      <c r="T57153" s="73"/>
      <c r="U57153" s="73"/>
      <c r="V57153" s="73"/>
      <c r="X57153" s="12"/>
    </row>
    <row r="57154" spans="2:24" x14ac:dyDescent="0.3">
      <c r="B57154" s="73"/>
      <c r="D57154" s="73"/>
      <c r="P57154" s="73"/>
      <c r="T57154" s="73"/>
      <c r="U57154" s="73"/>
      <c r="V57154" s="73"/>
      <c r="X57154" s="12"/>
    </row>
    <row r="57155" spans="2:24" x14ac:dyDescent="0.3">
      <c r="B57155" s="73"/>
      <c r="D57155" s="73"/>
      <c r="P57155" s="73"/>
      <c r="T57155" s="73"/>
      <c r="U57155" s="73"/>
      <c r="V57155" s="73"/>
      <c r="X57155" s="12"/>
    </row>
    <row r="57156" spans="2:24" x14ac:dyDescent="0.3">
      <c r="B57156" s="73"/>
      <c r="D57156" s="73"/>
      <c r="P57156" s="73"/>
      <c r="T57156" s="73"/>
      <c r="U57156" s="73"/>
      <c r="V57156" s="73"/>
      <c r="X57156" s="12"/>
    </row>
    <row r="57157" spans="2:24" x14ac:dyDescent="0.3">
      <c r="B57157" s="73"/>
      <c r="D57157" s="73"/>
      <c r="P57157" s="73"/>
      <c r="T57157" s="73"/>
      <c r="U57157" s="73"/>
      <c r="V57157" s="73"/>
      <c r="X57157" s="12"/>
    </row>
    <row r="57158" spans="2:24" x14ac:dyDescent="0.3">
      <c r="B57158" s="73"/>
      <c r="D57158" s="73"/>
      <c r="P57158" s="73"/>
      <c r="T57158" s="73"/>
      <c r="U57158" s="73"/>
      <c r="V57158" s="73"/>
      <c r="X57158" s="12"/>
    </row>
    <row r="57159" spans="2:24" x14ac:dyDescent="0.3">
      <c r="B57159" s="73"/>
      <c r="D57159" s="73"/>
      <c r="P57159" s="73"/>
      <c r="T57159" s="73"/>
      <c r="U57159" s="73"/>
      <c r="V57159" s="73"/>
      <c r="X57159" s="12"/>
    </row>
    <row r="57160" spans="2:24" x14ac:dyDescent="0.3">
      <c r="B57160" s="73"/>
      <c r="D57160" s="73"/>
      <c r="P57160" s="73"/>
      <c r="T57160" s="73"/>
      <c r="U57160" s="73"/>
      <c r="V57160" s="73"/>
      <c r="X57160" s="12"/>
    </row>
    <row r="57161" spans="2:24" x14ac:dyDescent="0.3">
      <c r="B57161" s="73"/>
      <c r="D57161" s="73"/>
      <c r="P57161" s="73"/>
      <c r="T57161" s="73"/>
      <c r="U57161" s="73"/>
      <c r="V57161" s="73"/>
      <c r="X57161" s="12"/>
    </row>
    <row r="57162" spans="2:24" x14ac:dyDescent="0.3">
      <c r="B57162" s="73"/>
      <c r="D57162" s="73"/>
      <c r="P57162" s="73"/>
      <c r="T57162" s="73"/>
      <c r="U57162" s="73"/>
      <c r="V57162" s="73"/>
      <c r="X57162" s="12"/>
    </row>
    <row r="57163" spans="2:24" x14ac:dyDescent="0.3">
      <c r="B57163" s="73"/>
      <c r="D57163" s="73"/>
      <c r="P57163" s="73"/>
      <c r="T57163" s="73"/>
      <c r="U57163" s="73"/>
      <c r="V57163" s="73"/>
      <c r="X57163" s="12"/>
    </row>
    <row r="57164" spans="2:24" x14ac:dyDescent="0.3">
      <c r="B57164" s="73"/>
      <c r="D57164" s="73"/>
      <c r="P57164" s="73"/>
      <c r="T57164" s="73"/>
      <c r="U57164" s="73"/>
      <c r="V57164" s="73"/>
      <c r="X57164" s="12"/>
    </row>
    <row r="57165" spans="2:24" x14ac:dyDescent="0.3">
      <c r="B57165" s="73"/>
      <c r="D57165" s="73"/>
      <c r="P57165" s="73"/>
      <c r="T57165" s="73"/>
      <c r="U57165" s="73"/>
      <c r="V57165" s="73"/>
      <c r="X57165" s="12"/>
    </row>
    <row r="57166" spans="2:24" x14ac:dyDescent="0.3">
      <c r="B57166" s="73"/>
      <c r="D57166" s="73"/>
      <c r="P57166" s="73"/>
      <c r="T57166" s="73"/>
      <c r="U57166" s="73"/>
      <c r="V57166" s="73"/>
      <c r="X57166" s="12"/>
    </row>
    <row r="57167" spans="2:24" x14ac:dyDescent="0.3">
      <c r="B57167" s="73"/>
      <c r="D57167" s="73"/>
      <c r="P57167" s="73"/>
      <c r="T57167" s="73"/>
      <c r="U57167" s="73"/>
      <c r="V57167" s="73"/>
      <c r="X57167" s="12"/>
    </row>
    <row r="57168" spans="2:24" x14ac:dyDescent="0.3">
      <c r="B57168" s="73"/>
      <c r="D57168" s="73"/>
      <c r="P57168" s="73"/>
      <c r="T57168" s="73"/>
      <c r="U57168" s="73"/>
      <c r="V57168" s="73"/>
      <c r="X57168" s="12"/>
    </row>
    <row r="57169" spans="2:24" x14ac:dyDescent="0.3">
      <c r="B57169" s="73"/>
      <c r="D57169" s="73"/>
      <c r="P57169" s="73"/>
      <c r="T57169" s="73"/>
      <c r="U57169" s="73"/>
      <c r="V57169" s="73"/>
      <c r="X57169" s="12"/>
    </row>
    <row r="57170" spans="2:24" x14ac:dyDescent="0.3">
      <c r="B57170" s="73"/>
      <c r="D57170" s="73"/>
      <c r="P57170" s="73"/>
      <c r="T57170" s="73"/>
      <c r="U57170" s="73"/>
      <c r="V57170" s="73"/>
      <c r="X57170" s="12"/>
    </row>
    <row r="57171" spans="2:24" x14ac:dyDescent="0.3">
      <c r="B57171" s="73"/>
      <c r="D57171" s="73"/>
      <c r="P57171" s="73"/>
      <c r="T57171" s="73"/>
      <c r="U57171" s="73"/>
      <c r="V57171" s="73"/>
      <c r="X57171" s="12"/>
    </row>
    <row r="57172" spans="2:24" x14ac:dyDescent="0.3">
      <c r="B57172" s="73"/>
      <c r="D57172" s="73"/>
      <c r="P57172" s="73"/>
      <c r="T57172" s="73"/>
      <c r="U57172" s="73"/>
      <c r="V57172" s="73"/>
      <c r="X57172" s="12"/>
    </row>
    <row r="57173" spans="2:24" x14ac:dyDescent="0.3">
      <c r="B57173" s="73"/>
      <c r="D57173" s="73"/>
      <c r="P57173" s="73"/>
      <c r="T57173" s="73"/>
      <c r="U57173" s="73"/>
      <c r="V57173" s="73"/>
      <c r="X57173" s="12"/>
    </row>
    <row r="57174" spans="2:24" x14ac:dyDescent="0.3">
      <c r="B57174" s="73"/>
      <c r="D57174" s="73"/>
      <c r="P57174" s="73"/>
      <c r="T57174" s="73"/>
      <c r="U57174" s="73"/>
      <c r="V57174" s="73"/>
      <c r="X57174" s="12"/>
    </row>
    <row r="57175" spans="2:24" x14ac:dyDescent="0.3">
      <c r="B57175" s="73"/>
      <c r="D57175" s="73"/>
      <c r="P57175" s="73"/>
      <c r="T57175" s="73"/>
      <c r="U57175" s="73"/>
      <c r="V57175" s="73"/>
      <c r="X57175" s="12"/>
    </row>
    <row r="57176" spans="2:24" x14ac:dyDescent="0.3">
      <c r="B57176" s="73"/>
      <c r="D57176" s="73"/>
      <c r="P57176" s="73"/>
      <c r="T57176" s="73"/>
      <c r="U57176" s="73"/>
      <c r="V57176" s="73"/>
      <c r="X57176" s="12"/>
    </row>
    <row r="57177" spans="2:24" x14ac:dyDescent="0.3">
      <c r="B57177" s="73"/>
      <c r="D57177" s="73"/>
      <c r="P57177" s="73"/>
      <c r="T57177" s="73"/>
      <c r="U57177" s="73"/>
      <c r="V57177" s="73"/>
      <c r="X57177" s="12"/>
    </row>
    <row r="57178" spans="2:24" x14ac:dyDescent="0.3">
      <c r="B57178" s="73"/>
      <c r="D57178" s="73"/>
      <c r="P57178" s="73"/>
      <c r="T57178" s="73"/>
      <c r="U57178" s="73"/>
      <c r="V57178" s="73"/>
      <c r="X57178" s="12"/>
    </row>
    <row r="57179" spans="2:24" x14ac:dyDescent="0.3">
      <c r="B57179" s="73"/>
      <c r="D57179" s="73"/>
      <c r="P57179" s="73"/>
      <c r="T57179" s="73"/>
      <c r="U57179" s="73"/>
      <c r="V57179" s="73"/>
      <c r="X57179" s="12"/>
    </row>
    <row r="57180" spans="2:24" x14ac:dyDescent="0.3">
      <c r="B57180" s="73"/>
      <c r="D57180" s="73"/>
      <c r="P57180" s="73"/>
      <c r="T57180" s="73"/>
      <c r="U57180" s="73"/>
      <c r="V57180" s="73"/>
      <c r="X57180" s="12"/>
    </row>
    <row r="57181" spans="2:24" x14ac:dyDescent="0.3">
      <c r="B57181" s="73"/>
      <c r="D57181" s="73"/>
      <c r="P57181" s="73"/>
      <c r="T57181" s="73"/>
      <c r="U57181" s="73"/>
      <c r="V57181" s="73"/>
      <c r="X57181" s="12"/>
    </row>
    <row r="57182" spans="2:24" x14ac:dyDescent="0.3">
      <c r="B57182" s="73"/>
      <c r="D57182" s="73"/>
      <c r="P57182" s="73"/>
      <c r="T57182" s="73"/>
      <c r="U57182" s="73"/>
      <c r="V57182" s="73"/>
      <c r="X57182" s="12"/>
    </row>
    <row r="57183" spans="2:24" x14ac:dyDescent="0.3">
      <c r="B57183" s="73"/>
      <c r="D57183" s="73"/>
      <c r="P57183" s="73"/>
      <c r="T57183" s="73"/>
      <c r="U57183" s="73"/>
      <c r="V57183" s="73"/>
      <c r="X57183" s="12"/>
    </row>
    <row r="57184" spans="2:24" x14ac:dyDescent="0.3">
      <c r="B57184" s="73"/>
      <c r="D57184" s="73"/>
      <c r="P57184" s="73"/>
      <c r="T57184" s="73"/>
      <c r="U57184" s="73"/>
      <c r="V57184" s="73"/>
      <c r="X57184" s="12"/>
    </row>
    <row r="57185" spans="2:24" x14ac:dyDescent="0.3">
      <c r="B57185" s="73"/>
      <c r="D57185" s="73"/>
      <c r="P57185" s="73"/>
      <c r="T57185" s="73"/>
      <c r="U57185" s="73"/>
      <c r="V57185" s="73"/>
      <c r="X57185" s="12"/>
    </row>
    <row r="57186" spans="2:24" x14ac:dyDescent="0.3">
      <c r="B57186" s="73"/>
      <c r="D57186" s="73"/>
      <c r="P57186" s="73"/>
      <c r="T57186" s="73"/>
      <c r="U57186" s="73"/>
      <c r="V57186" s="73"/>
      <c r="X57186" s="12"/>
    </row>
    <row r="57187" spans="2:24" x14ac:dyDescent="0.3">
      <c r="B57187" s="73"/>
      <c r="D57187" s="73"/>
      <c r="P57187" s="73"/>
      <c r="T57187" s="73"/>
      <c r="U57187" s="73"/>
      <c r="V57187" s="73"/>
      <c r="X57187" s="12"/>
    </row>
    <row r="57188" spans="2:24" x14ac:dyDescent="0.3">
      <c r="B57188" s="73"/>
      <c r="D57188" s="73"/>
      <c r="P57188" s="73"/>
      <c r="T57188" s="73"/>
      <c r="U57188" s="73"/>
      <c r="V57188" s="73"/>
      <c r="X57188" s="12"/>
    </row>
    <row r="57189" spans="2:24" x14ac:dyDescent="0.3">
      <c r="B57189" s="73"/>
      <c r="D57189" s="73"/>
      <c r="P57189" s="73"/>
      <c r="T57189" s="73"/>
      <c r="U57189" s="73"/>
      <c r="V57189" s="73"/>
      <c r="X57189" s="12"/>
    </row>
    <row r="57190" spans="2:24" x14ac:dyDescent="0.3">
      <c r="B57190" s="73"/>
      <c r="D57190" s="73"/>
      <c r="P57190" s="73"/>
      <c r="T57190" s="73"/>
      <c r="U57190" s="73"/>
      <c r="V57190" s="73"/>
      <c r="X57190" s="12"/>
    </row>
    <row r="57191" spans="2:24" x14ac:dyDescent="0.3">
      <c r="B57191" s="73"/>
      <c r="D57191" s="73"/>
      <c r="P57191" s="73"/>
      <c r="T57191" s="73"/>
      <c r="U57191" s="73"/>
      <c r="V57191" s="73"/>
      <c r="X57191" s="12"/>
    </row>
    <row r="57192" spans="2:24" x14ac:dyDescent="0.3">
      <c r="B57192" s="73"/>
      <c r="D57192" s="73"/>
      <c r="P57192" s="73"/>
      <c r="T57192" s="73"/>
      <c r="U57192" s="73"/>
      <c r="V57192" s="73"/>
      <c r="X57192" s="12"/>
    </row>
    <row r="57193" spans="2:24" x14ac:dyDescent="0.3">
      <c r="B57193" s="73"/>
      <c r="D57193" s="73"/>
      <c r="P57193" s="73"/>
      <c r="T57193" s="73"/>
      <c r="U57193" s="73"/>
      <c r="V57193" s="73"/>
      <c r="X57193" s="12"/>
    </row>
    <row r="57194" spans="2:24" x14ac:dyDescent="0.3">
      <c r="B57194" s="73"/>
      <c r="D57194" s="73"/>
      <c r="P57194" s="73"/>
      <c r="T57194" s="73"/>
      <c r="U57194" s="73"/>
      <c r="V57194" s="73"/>
      <c r="X57194" s="12"/>
    </row>
    <row r="57195" spans="2:24" x14ac:dyDescent="0.3">
      <c r="B57195" s="73"/>
      <c r="D57195" s="73"/>
      <c r="P57195" s="73"/>
      <c r="T57195" s="73"/>
      <c r="U57195" s="73"/>
      <c r="V57195" s="73"/>
      <c r="X57195" s="12"/>
    </row>
    <row r="57196" spans="2:24" x14ac:dyDescent="0.3">
      <c r="B57196" s="73"/>
      <c r="D57196" s="73"/>
      <c r="P57196" s="73"/>
      <c r="T57196" s="73"/>
      <c r="U57196" s="73"/>
      <c r="V57196" s="73"/>
      <c r="X57196" s="12"/>
    </row>
    <row r="57197" spans="2:24" x14ac:dyDescent="0.3">
      <c r="B57197" s="73"/>
      <c r="D57197" s="73"/>
      <c r="P57197" s="73"/>
      <c r="T57197" s="73"/>
      <c r="U57197" s="73"/>
      <c r="V57197" s="73"/>
      <c r="X57197" s="12"/>
    </row>
    <row r="57198" spans="2:24" x14ac:dyDescent="0.3">
      <c r="B57198" s="73"/>
      <c r="D57198" s="73"/>
      <c r="P57198" s="73"/>
      <c r="T57198" s="73"/>
      <c r="U57198" s="73"/>
      <c r="V57198" s="73"/>
      <c r="X57198" s="12"/>
    </row>
    <row r="57199" spans="2:24" x14ac:dyDescent="0.3">
      <c r="B57199" s="73"/>
      <c r="D57199" s="73"/>
      <c r="P57199" s="73"/>
      <c r="T57199" s="73"/>
      <c r="U57199" s="73"/>
      <c r="V57199" s="73"/>
      <c r="X57199" s="12"/>
    </row>
    <row r="57200" spans="2:24" x14ac:dyDescent="0.3">
      <c r="B57200" s="73"/>
      <c r="D57200" s="73"/>
      <c r="P57200" s="73"/>
      <c r="T57200" s="73"/>
      <c r="U57200" s="73"/>
      <c r="V57200" s="73"/>
      <c r="X57200" s="12"/>
    </row>
    <row r="57201" spans="2:24" x14ac:dyDescent="0.3">
      <c r="B57201" s="73"/>
      <c r="D57201" s="73"/>
      <c r="P57201" s="73"/>
      <c r="T57201" s="73"/>
      <c r="U57201" s="73"/>
      <c r="V57201" s="73"/>
      <c r="X57201" s="12"/>
    </row>
    <row r="57202" spans="2:24" x14ac:dyDescent="0.3">
      <c r="B57202" s="73"/>
      <c r="D57202" s="73"/>
      <c r="P57202" s="73"/>
      <c r="T57202" s="73"/>
      <c r="U57202" s="73"/>
      <c r="V57202" s="73"/>
      <c r="X57202" s="12"/>
    </row>
    <row r="57203" spans="2:24" x14ac:dyDescent="0.3">
      <c r="B57203" s="73"/>
      <c r="D57203" s="73"/>
      <c r="P57203" s="73"/>
      <c r="T57203" s="73"/>
      <c r="U57203" s="73"/>
      <c r="V57203" s="73"/>
      <c r="X57203" s="12"/>
    </row>
    <row r="57204" spans="2:24" x14ac:dyDescent="0.3">
      <c r="B57204" s="73"/>
      <c r="D57204" s="73"/>
      <c r="P57204" s="73"/>
      <c r="T57204" s="73"/>
      <c r="U57204" s="73"/>
      <c r="V57204" s="73"/>
      <c r="X57204" s="12"/>
    </row>
    <row r="57205" spans="2:24" x14ac:dyDescent="0.3">
      <c r="B57205" s="73"/>
      <c r="D57205" s="73"/>
      <c r="P57205" s="73"/>
      <c r="T57205" s="73"/>
      <c r="U57205" s="73"/>
      <c r="V57205" s="73"/>
      <c r="X57205" s="12"/>
    </row>
    <row r="57206" spans="2:24" x14ac:dyDescent="0.3">
      <c r="B57206" s="73"/>
      <c r="D57206" s="73"/>
      <c r="P57206" s="73"/>
      <c r="T57206" s="73"/>
      <c r="U57206" s="73"/>
      <c r="V57206" s="73"/>
      <c r="X57206" s="12"/>
    </row>
    <row r="57207" spans="2:24" x14ac:dyDescent="0.3">
      <c r="B57207" s="73"/>
      <c r="D57207" s="73"/>
      <c r="P57207" s="73"/>
      <c r="T57207" s="73"/>
      <c r="U57207" s="73"/>
      <c r="V57207" s="73"/>
      <c r="X57207" s="12"/>
    </row>
    <row r="57208" spans="2:24" x14ac:dyDescent="0.3">
      <c r="B57208" s="73"/>
      <c r="D57208" s="73"/>
      <c r="P57208" s="73"/>
      <c r="T57208" s="73"/>
      <c r="U57208" s="73"/>
      <c r="V57208" s="73"/>
      <c r="X57208" s="12"/>
    </row>
    <row r="57209" spans="2:24" x14ac:dyDescent="0.3">
      <c r="B57209" s="73"/>
      <c r="D57209" s="73"/>
      <c r="P57209" s="73"/>
      <c r="T57209" s="73"/>
      <c r="U57209" s="73"/>
      <c r="V57209" s="73"/>
      <c r="X57209" s="12"/>
    </row>
    <row r="57210" spans="2:24" x14ac:dyDescent="0.3">
      <c r="B57210" s="73"/>
      <c r="D57210" s="73"/>
      <c r="P57210" s="73"/>
      <c r="T57210" s="73"/>
      <c r="U57210" s="73"/>
      <c r="V57210" s="73"/>
      <c r="X57210" s="12"/>
    </row>
    <row r="57211" spans="2:24" x14ac:dyDescent="0.3">
      <c r="B57211" s="73"/>
      <c r="D57211" s="73"/>
      <c r="P57211" s="73"/>
      <c r="T57211" s="73"/>
      <c r="U57211" s="73"/>
      <c r="V57211" s="73"/>
      <c r="X57211" s="12"/>
    </row>
    <row r="57212" spans="2:24" x14ac:dyDescent="0.3">
      <c r="B57212" s="73"/>
      <c r="D57212" s="73"/>
      <c r="P57212" s="73"/>
      <c r="T57212" s="73"/>
      <c r="U57212" s="73"/>
      <c r="V57212" s="73"/>
      <c r="X57212" s="12"/>
    </row>
    <row r="57213" spans="2:24" x14ac:dyDescent="0.3">
      <c r="B57213" s="73"/>
      <c r="D57213" s="73"/>
      <c r="P57213" s="73"/>
      <c r="T57213" s="73"/>
      <c r="U57213" s="73"/>
      <c r="V57213" s="73"/>
      <c r="X57213" s="12"/>
    </row>
    <row r="57214" spans="2:24" x14ac:dyDescent="0.3">
      <c r="B57214" s="73"/>
      <c r="D57214" s="73"/>
      <c r="P57214" s="73"/>
      <c r="T57214" s="73"/>
      <c r="U57214" s="73"/>
      <c r="V57214" s="73"/>
      <c r="X57214" s="12"/>
    </row>
    <row r="57215" spans="2:24" x14ac:dyDescent="0.3">
      <c r="B57215" s="73"/>
      <c r="D57215" s="73"/>
      <c r="P57215" s="73"/>
      <c r="T57215" s="73"/>
      <c r="U57215" s="73"/>
      <c r="V57215" s="73"/>
      <c r="X57215" s="12"/>
    </row>
    <row r="57216" spans="2:24" x14ac:dyDescent="0.3">
      <c r="B57216" s="73"/>
      <c r="D57216" s="73"/>
      <c r="P57216" s="73"/>
      <c r="T57216" s="73"/>
      <c r="U57216" s="73"/>
      <c r="V57216" s="73"/>
      <c r="X57216" s="12"/>
    </row>
    <row r="57217" spans="2:24" x14ac:dyDescent="0.3">
      <c r="B57217" s="73"/>
      <c r="D57217" s="73"/>
      <c r="P57217" s="73"/>
      <c r="T57217" s="73"/>
      <c r="U57217" s="73"/>
      <c r="V57217" s="73"/>
      <c r="X57217" s="12"/>
    </row>
    <row r="57218" spans="2:24" x14ac:dyDescent="0.3">
      <c r="B57218" s="73"/>
      <c r="D57218" s="73"/>
      <c r="P57218" s="73"/>
      <c r="T57218" s="73"/>
      <c r="U57218" s="73"/>
      <c r="V57218" s="73"/>
      <c r="X57218" s="12"/>
    </row>
    <row r="57219" spans="2:24" x14ac:dyDescent="0.3">
      <c r="B57219" s="73"/>
      <c r="D57219" s="73"/>
      <c r="P57219" s="73"/>
      <c r="T57219" s="73"/>
      <c r="U57219" s="73"/>
      <c r="V57219" s="73"/>
      <c r="X57219" s="12"/>
    </row>
    <row r="57220" spans="2:24" x14ac:dyDescent="0.3">
      <c r="B57220" s="73"/>
      <c r="D57220" s="73"/>
      <c r="P57220" s="73"/>
      <c r="T57220" s="73"/>
      <c r="U57220" s="73"/>
      <c r="V57220" s="73"/>
      <c r="X57220" s="12"/>
    </row>
    <row r="57221" spans="2:24" x14ac:dyDescent="0.3">
      <c r="B57221" s="73"/>
      <c r="D57221" s="73"/>
      <c r="P57221" s="73"/>
      <c r="T57221" s="73"/>
      <c r="U57221" s="73"/>
      <c r="V57221" s="73"/>
      <c r="X57221" s="12"/>
    </row>
    <row r="57222" spans="2:24" x14ac:dyDescent="0.3">
      <c r="B57222" s="73"/>
      <c r="D57222" s="73"/>
      <c r="P57222" s="73"/>
      <c r="T57222" s="73"/>
      <c r="U57222" s="73"/>
      <c r="V57222" s="73"/>
      <c r="X57222" s="12"/>
    </row>
    <row r="57223" spans="2:24" x14ac:dyDescent="0.3">
      <c r="B57223" s="73"/>
      <c r="D57223" s="73"/>
      <c r="P57223" s="73"/>
      <c r="T57223" s="73"/>
      <c r="U57223" s="73"/>
      <c r="V57223" s="73"/>
      <c r="X57223" s="12"/>
    </row>
    <row r="57224" spans="2:24" x14ac:dyDescent="0.3">
      <c r="B57224" s="73"/>
      <c r="D57224" s="73"/>
      <c r="P57224" s="73"/>
      <c r="T57224" s="73"/>
      <c r="U57224" s="73"/>
      <c r="V57224" s="73"/>
      <c r="X57224" s="12"/>
    </row>
    <row r="57225" spans="2:24" x14ac:dyDescent="0.3">
      <c r="B57225" s="73"/>
      <c r="D57225" s="73"/>
      <c r="P57225" s="73"/>
      <c r="T57225" s="73"/>
      <c r="U57225" s="73"/>
      <c r="V57225" s="73"/>
      <c r="X57225" s="12"/>
    </row>
    <row r="57226" spans="2:24" x14ac:dyDescent="0.3">
      <c r="B57226" s="73"/>
      <c r="D57226" s="73"/>
      <c r="P57226" s="73"/>
      <c r="T57226" s="73"/>
      <c r="U57226" s="73"/>
      <c r="V57226" s="73"/>
      <c r="X57226" s="12"/>
    </row>
    <row r="57227" spans="2:24" x14ac:dyDescent="0.3">
      <c r="B57227" s="73"/>
      <c r="D57227" s="73"/>
      <c r="P57227" s="73"/>
      <c r="T57227" s="73"/>
      <c r="U57227" s="73"/>
      <c r="V57227" s="73"/>
      <c r="X57227" s="12"/>
    </row>
    <row r="57228" spans="2:24" x14ac:dyDescent="0.3">
      <c r="B57228" s="73"/>
      <c r="D57228" s="73"/>
      <c r="P57228" s="73"/>
      <c r="T57228" s="73"/>
      <c r="U57228" s="73"/>
      <c r="V57228" s="73"/>
      <c r="X57228" s="12"/>
    </row>
    <row r="57229" spans="2:24" x14ac:dyDescent="0.3">
      <c r="B57229" s="73"/>
      <c r="D57229" s="73"/>
      <c r="P57229" s="73"/>
      <c r="T57229" s="73"/>
      <c r="U57229" s="73"/>
      <c r="V57229" s="73"/>
      <c r="X57229" s="12"/>
    </row>
    <row r="57230" spans="2:24" x14ac:dyDescent="0.3">
      <c r="B57230" s="73"/>
      <c r="D57230" s="73"/>
      <c r="P57230" s="73"/>
      <c r="T57230" s="73"/>
      <c r="U57230" s="73"/>
      <c r="V57230" s="73"/>
      <c r="X57230" s="12"/>
    </row>
    <row r="57231" spans="2:24" x14ac:dyDescent="0.3">
      <c r="B57231" s="73"/>
      <c r="D57231" s="73"/>
      <c r="P57231" s="73"/>
      <c r="T57231" s="73"/>
      <c r="U57231" s="73"/>
      <c r="V57231" s="73"/>
      <c r="X57231" s="12"/>
    </row>
    <row r="57232" spans="2:24" x14ac:dyDescent="0.3">
      <c r="B57232" s="73"/>
      <c r="D57232" s="73"/>
      <c r="P57232" s="73"/>
      <c r="T57232" s="73"/>
      <c r="U57232" s="73"/>
      <c r="V57232" s="73"/>
      <c r="X57232" s="12"/>
    </row>
    <row r="57233" spans="2:24" x14ac:dyDescent="0.3">
      <c r="B57233" s="73"/>
      <c r="D57233" s="73"/>
      <c r="P57233" s="73"/>
      <c r="T57233" s="73"/>
      <c r="U57233" s="73"/>
      <c r="V57233" s="73"/>
      <c r="X57233" s="12"/>
    </row>
    <row r="57234" spans="2:24" x14ac:dyDescent="0.3">
      <c r="B57234" s="73"/>
      <c r="D57234" s="73"/>
      <c r="P57234" s="73"/>
      <c r="T57234" s="73"/>
      <c r="U57234" s="73"/>
      <c r="V57234" s="73"/>
      <c r="X57234" s="12"/>
    </row>
    <row r="57235" spans="2:24" x14ac:dyDescent="0.3">
      <c r="B57235" s="73"/>
      <c r="D57235" s="73"/>
      <c r="P57235" s="73"/>
      <c r="T57235" s="73"/>
      <c r="U57235" s="73"/>
      <c r="V57235" s="73"/>
      <c r="X57235" s="12"/>
    </row>
    <row r="57236" spans="2:24" x14ac:dyDescent="0.3">
      <c r="B57236" s="73"/>
      <c r="D57236" s="73"/>
      <c r="P57236" s="73"/>
      <c r="T57236" s="73"/>
      <c r="U57236" s="73"/>
      <c r="V57236" s="73"/>
      <c r="X57236" s="12"/>
    </row>
    <row r="57237" spans="2:24" x14ac:dyDescent="0.3">
      <c r="B57237" s="73"/>
      <c r="D57237" s="73"/>
      <c r="P57237" s="73"/>
      <c r="T57237" s="73"/>
      <c r="U57237" s="73"/>
      <c r="V57237" s="73"/>
      <c r="X57237" s="12"/>
    </row>
    <row r="57238" spans="2:24" x14ac:dyDescent="0.3">
      <c r="B57238" s="73"/>
      <c r="D57238" s="73"/>
      <c r="P57238" s="73"/>
      <c r="T57238" s="73"/>
      <c r="U57238" s="73"/>
      <c r="V57238" s="73"/>
      <c r="X57238" s="12"/>
    </row>
    <row r="57239" spans="2:24" x14ac:dyDescent="0.3">
      <c r="B57239" s="73"/>
      <c r="D57239" s="73"/>
      <c r="P57239" s="73"/>
      <c r="T57239" s="73"/>
      <c r="U57239" s="73"/>
      <c r="V57239" s="73"/>
      <c r="X57239" s="12"/>
    </row>
    <row r="57240" spans="2:24" x14ac:dyDescent="0.3">
      <c r="B57240" s="73"/>
      <c r="D57240" s="73"/>
      <c r="P57240" s="73"/>
      <c r="T57240" s="73"/>
      <c r="U57240" s="73"/>
      <c r="V57240" s="73"/>
      <c r="X57240" s="12"/>
    </row>
    <row r="57241" spans="2:24" x14ac:dyDescent="0.3">
      <c r="B57241" s="73"/>
      <c r="D57241" s="73"/>
      <c r="P57241" s="73"/>
      <c r="T57241" s="73"/>
      <c r="U57241" s="73"/>
      <c r="V57241" s="73"/>
      <c r="X57241" s="12"/>
    </row>
    <row r="57242" spans="2:24" x14ac:dyDescent="0.3">
      <c r="B57242" s="73"/>
      <c r="D57242" s="73"/>
      <c r="P57242" s="73"/>
      <c r="T57242" s="73"/>
      <c r="U57242" s="73"/>
      <c r="V57242" s="73"/>
      <c r="X57242" s="12"/>
    </row>
    <row r="57243" spans="2:24" x14ac:dyDescent="0.3">
      <c r="B57243" s="73"/>
      <c r="D57243" s="73"/>
      <c r="P57243" s="73"/>
      <c r="T57243" s="73"/>
      <c r="U57243" s="73"/>
      <c r="V57243" s="73"/>
      <c r="X57243" s="12"/>
    </row>
    <row r="57244" spans="2:24" x14ac:dyDescent="0.3">
      <c r="B57244" s="73"/>
      <c r="D57244" s="73"/>
      <c r="P57244" s="73"/>
      <c r="T57244" s="73"/>
      <c r="U57244" s="73"/>
      <c r="V57244" s="73"/>
      <c r="X57244" s="12"/>
    </row>
    <row r="57245" spans="2:24" x14ac:dyDescent="0.3">
      <c r="B57245" s="73"/>
      <c r="D57245" s="73"/>
      <c r="P57245" s="73"/>
      <c r="T57245" s="73"/>
      <c r="U57245" s="73"/>
      <c r="V57245" s="73"/>
      <c r="X57245" s="12"/>
    </row>
    <row r="57246" spans="2:24" x14ac:dyDescent="0.3">
      <c r="B57246" s="73"/>
      <c r="D57246" s="73"/>
      <c r="P57246" s="73"/>
      <c r="T57246" s="73"/>
      <c r="U57246" s="73"/>
      <c r="V57246" s="73"/>
      <c r="X57246" s="12"/>
    </row>
    <row r="57247" spans="2:24" x14ac:dyDescent="0.3">
      <c r="B57247" s="73"/>
      <c r="D57247" s="73"/>
      <c r="P57247" s="73"/>
      <c r="T57247" s="73"/>
      <c r="U57247" s="73"/>
      <c r="V57247" s="73"/>
      <c r="X57247" s="12"/>
    </row>
    <row r="57248" spans="2:24" x14ac:dyDescent="0.3">
      <c r="B57248" s="73"/>
      <c r="D57248" s="73"/>
      <c r="P57248" s="73"/>
      <c r="T57248" s="73"/>
      <c r="U57248" s="73"/>
      <c r="V57248" s="73"/>
      <c r="X57248" s="12"/>
    </row>
    <row r="57249" spans="2:24" x14ac:dyDescent="0.3">
      <c r="B57249" s="73"/>
      <c r="D57249" s="73"/>
      <c r="P57249" s="73"/>
      <c r="T57249" s="73"/>
      <c r="U57249" s="73"/>
      <c r="V57249" s="73"/>
      <c r="X57249" s="12"/>
    </row>
    <row r="57250" spans="2:24" x14ac:dyDescent="0.3">
      <c r="B57250" s="73"/>
      <c r="D57250" s="73"/>
      <c r="P57250" s="73"/>
      <c r="T57250" s="73"/>
      <c r="U57250" s="73"/>
      <c r="V57250" s="73"/>
      <c r="X57250" s="12"/>
    </row>
    <row r="57251" spans="2:24" x14ac:dyDescent="0.3">
      <c r="B57251" s="73"/>
      <c r="D57251" s="73"/>
      <c r="P57251" s="73"/>
      <c r="T57251" s="73"/>
      <c r="U57251" s="73"/>
      <c r="V57251" s="73"/>
      <c r="X57251" s="12"/>
    </row>
    <row r="57252" spans="2:24" x14ac:dyDescent="0.3">
      <c r="B57252" s="73"/>
      <c r="D57252" s="73"/>
      <c r="P57252" s="73"/>
      <c r="T57252" s="73"/>
      <c r="U57252" s="73"/>
      <c r="V57252" s="73"/>
      <c r="X57252" s="12"/>
    </row>
    <row r="57253" spans="2:24" x14ac:dyDescent="0.3">
      <c r="B57253" s="73"/>
      <c r="D57253" s="73"/>
      <c r="P57253" s="73"/>
      <c r="T57253" s="73"/>
      <c r="U57253" s="73"/>
      <c r="V57253" s="73"/>
      <c r="X57253" s="12"/>
    </row>
    <row r="57254" spans="2:24" x14ac:dyDescent="0.3">
      <c r="B57254" s="73"/>
      <c r="D57254" s="73"/>
      <c r="P57254" s="73"/>
      <c r="T57254" s="73"/>
      <c r="U57254" s="73"/>
      <c r="V57254" s="73"/>
      <c r="X57254" s="12"/>
    </row>
    <row r="57255" spans="2:24" x14ac:dyDescent="0.3">
      <c r="B57255" s="73"/>
      <c r="D57255" s="73"/>
      <c r="P57255" s="73"/>
      <c r="T57255" s="73"/>
      <c r="U57255" s="73"/>
      <c r="V57255" s="73"/>
      <c r="X57255" s="12"/>
    </row>
    <row r="57256" spans="2:24" x14ac:dyDescent="0.3">
      <c r="B57256" s="73"/>
      <c r="D57256" s="73"/>
      <c r="P57256" s="73"/>
      <c r="T57256" s="73"/>
      <c r="U57256" s="73"/>
      <c r="V57256" s="73"/>
      <c r="X57256" s="12"/>
    </row>
    <row r="57257" spans="2:24" x14ac:dyDescent="0.3">
      <c r="B57257" s="73"/>
      <c r="D57257" s="73"/>
      <c r="P57257" s="73"/>
      <c r="T57257" s="73"/>
      <c r="U57257" s="73"/>
      <c r="V57257" s="73"/>
      <c r="X57257" s="12"/>
    </row>
    <row r="57258" spans="2:24" x14ac:dyDescent="0.3">
      <c r="B57258" s="73"/>
      <c r="D57258" s="73"/>
      <c r="P57258" s="73"/>
      <c r="T57258" s="73"/>
      <c r="U57258" s="73"/>
      <c r="V57258" s="73"/>
      <c r="X57258" s="12"/>
    </row>
    <row r="57259" spans="2:24" x14ac:dyDescent="0.3">
      <c r="B57259" s="73"/>
      <c r="D57259" s="73"/>
      <c r="P57259" s="73"/>
      <c r="T57259" s="73"/>
      <c r="U57259" s="73"/>
      <c r="V57259" s="73"/>
      <c r="X57259" s="12"/>
    </row>
    <row r="57260" spans="2:24" x14ac:dyDescent="0.3">
      <c r="B57260" s="73"/>
      <c r="D57260" s="73"/>
      <c r="P57260" s="73"/>
      <c r="T57260" s="73"/>
      <c r="U57260" s="73"/>
      <c r="V57260" s="73"/>
      <c r="X57260" s="12"/>
    </row>
    <row r="57261" spans="2:24" x14ac:dyDescent="0.3">
      <c r="B57261" s="73"/>
      <c r="D57261" s="73"/>
      <c r="P57261" s="73"/>
      <c r="T57261" s="73"/>
      <c r="U57261" s="73"/>
      <c r="V57261" s="73"/>
      <c r="X57261" s="12"/>
    </row>
    <row r="57262" spans="2:24" x14ac:dyDescent="0.3">
      <c r="B57262" s="73"/>
      <c r="D57262" s="73"/>
      <c r="P57262" s="73"/>
      <c r="T57262" s="73"/>
      <c r="U57262" s="73"/>
      <c r="V57262" s="73"/>
      <c r="X57262" s="12"/>
    </row>
    <row r="57263" spans="2:24" x14ac:dyDescent="0.3">
      <c r="B57263" s="73"/>
      <c r="D57263" s="73"/>
      <c r="P57263" s="73"/>
      <c r="T57263" s="73"/>
      <c r="U57263" s="73"/>
      <c r="V57263" s="73"/>
      <c r="X57263" s="12"/>
    </row>
    <row r="57264" spans="2:24" x14ac:dyDescent="0.3">
      <c r="B57264" s="73"/>
      <c r="D57264" s="73"/>
      <c r="P57264" s="73"/>
      <c r="T57264" s="73"/>
      <c r="U57264" s="73"/>
      <c r="V57264" s="73"/>
      <c r="X57264" s="12"/>
    </row>
    <row r="57265" spans="2:24" x14ac:dyDescent="0.3">
      <c r="B57265" s="73"/>
      <c r="D57265" s="73"/>
      <c r="P57265" s="73"/>
      <c r="T57265" s="73"/>
      <c r="U57265" s="73"/>
      <c r="V57265" s="73"/>
      <c r="X57265" s="12"/>
    </row>
    <row r="57266" spans="2:24" x14ac:dyDescent="0.3">
      <c r="B57266" s="73"/>
      <c r="D57266" s="73"/>
      <c r="P57266" s="73"/>
      <c r="T57266" s="73"/>
      <c r="U57266" s="73"/>
      <c r="V57266" s="73"/>
      <c r="X57266" s="12"/>
    </row>
    <row r="57267" spans="2:24" x14ac:dyDescent="0.3">
      <c r="B57267" s="73"/>
      <c r="D57267" s="73"/>
      <c r="P57267" s="73"/>
      <c r="T57267" s="73"/>
      <c r="U57267" s="73"/>
      <c r="V57267" s="73"/>
      <c r="X57267" s="12"/>
    </row>
    <row r="57268" spans="2:24" x14ac:dyDescent="0.3">
      <c r="B57268" s="73"/>
      <c r="D57268" s="73"/>
      <c r="P57268" s="73"/>
      <c r="T57268" s="73"/>
      <c r="U57268" s="73"/>
      <c r="V57268" s="73"/>
      <c r="X57268" s="12"/>
    </row>
    <row r="57269" spans="2:24" x14ac:dyDescent="0.3">
      <c r="B57269" s="73"/>
      <c r="D57269" s="73"/>
      <c r="P57269" s="73"/>
      <c r="T57269" s="73"/>
      <c r="U57269" s="73"/>
      <c r="V57269" s="73"/>
      <c r="X57269" s="12"/>
    </row>
    <row r="57270" spans="2:24" x14ac:dyDescent="0.3">
      <c r="B57270" s="73"/>
      <c r="D57270" s="73"/>
      <c r="P57270" s="73"/>
      <c r="T57270" s="73"/>
      <c r="U57270" s="73"/>
      <c r="V57270" s="73"/>
      <c r="X57270" s="12"/>
    </row>
    <row r="57271" spans="2:24" x14ac:dyDescent="0.3">
      <c r="B57271" s="73"/>
      <c r="D57271" s="73"/>
      <c r="P57271" s="73"/>
      <c r="T57271" s="73"/>
      <c r="U57271" s="73"/>
      <c r="V57271" s="73"/>
      <c r="X57271" s="12"/>
    </row>
    <row r="57272" spans="2:24" x14ac:dyDescent="0.3">
      <c r="B57272" s="73"/>
      <c r="D57272" s="73"/>
      <c r="P57272" s="73"/>
      <c r="T57272" s="73"/>
      <c r="U57272" s="73"/>
      <c r="V57272" s="73"/>
      <c r="X57272" s="12"/>
    </row>
    <row r="57273" spans="2:24" x14ac:dyDescent="0.3">
      <c r="B57273" s="73"/>
      <c r="D57273" s="73"/>
      <c r="P57273" s="73"/>
      <c r="T57273" s="73"/>
      <c r="U57273" s="73"/>
      <c r="V57273" s="73"/>
      <c r="X57273" s="12"/>
    </row>
    <row r="57274" spans="2:24" x14ac:dyDescent="0.3">
      <c r="B57274" s="73"/>
      <c r="D57274" s="73"/>
      <c r="P57274" s="73"/>
      <c r="T57274" s="73"/>
      <c r="U57274" s="73"/>
      <c r="V57274" s="73"/>
      <c r="X57274" s="12"/>
    </row>
    <row r="57275" spans="2:24" x14ac:dyDescent="0.3">
      <c r="B57275" s="73"/>
      <c r="D57275" s="73"/>
      <c r="P57275" s="73"/>
      <c r="T57275" s="73"/>
      <c r="U57275" s="73"/>
      <c r="V57275" s="73"/>
      <c r="X57275" s="12"/>
    </row>
    <row r="57276" spans="2:24" x14ac:dyDescent="0.3">
      <c r="B57276" s="73"/>
      <c r="D57276" s="73"/>
      <c r="P57276" s="73"/>
      <c r="T57276" s="73"/>
      <c r="U57276" s="73"/>
      <c r="V57276" s="73"/>
      <c r="X57276" s="12"/>
    </row>
    <row r="57277" spans="2:24" x14ac:dyDescent="0.3">
      <c r="B57277" s="73"/>
      <c r="D57277" s="73"/>
      <c r="P57277" s="73"/>
      <c r="T57277" s="73"/>
      <c r="U57277" s="73"/>
      <c r="V57277" s="73"/>
      <c r="X57277" s="12"/>
    </row>
    <row r="57278" spans="2:24" x14ac:dyDescent="0.3">
      <c r="B57278" s="73"/>
      <c r="D57278" s="73"/>
      <c r="P57278" s="73"/>
      <c r="T57278" s="73"/>
      <c r="U57278" s="73"/>
      <c r="V57278" s="73"/>
      <c r="X57278" s="12"/>
    </row>
    <row r="57279" spans="2:24" x14ac:dyDescent="0.3">
      <c r="B57279" s="73"/>
      <c r="D57279" s="73"/>
      <c r="P57279" s="73"/>
      <c r="T57279" s="73"/>
      <c r="U57279" s="73"/>
      <c r="V57279" s="73"/>
      <c r="X57279" s="12"/>
    </row>
    <row r="57280" spans="2:24" x14ac:dyDescent="0.3">
      <c r="B57280" s="73"/>
      <c r="D57280" s="73"/>
      <c r="P57280" s="73"/>
      <c r="T57280" s="73"/>
      <c r="U57280" s="73"/>
      <c r="V57280" s="73"/>
      <c r="X57280" s="12"/>
    </row>
    <row r="57281" spans="2:24" x14ac:dyDescent="0.3">
      <c r="B57281" s="73"/>
      <c r="D57281" s="73"/>
      <c r="P57281" s="73"/>
      <c r="T57281" s="73"/>
      <c r="U57281" s="73"/>
      <c r="V57281" s="73"/>
      <c r="X57281" s="12"/>
    </row>
    <row r="57282" spans="2:24" x14ac:dyDescent="0.3">
      <c r="B57282" s="73"/>
      <c r="D57282" s="73"/>
      <c r="P57282" s="73"/>
      <c r="T57282" s="73"/>
      <c r="U57282" s="73"/>
      <c r="V57282" s="73"/>
      <c r="X57282" s="12"/>
    </row>
    <row r="57283" spans="2:24" x14ac:dyDescent="0.3">
      <c r="B57283" s="73"/>
      <c r="D57283" s="73"/>
      <c r="P57283" s="73"/>
      <c r="T57283" s="73"/>
      <c r="U57283" s="73"/>
      <c r="V57283" s="73"/>
      <c r="X57283" s="12"/>
    </row>
    <row r="57284" spans="2:24" x14ac:dyDescent="0.3">
      <c r="B57284" s="73"/>
      <c r="D57284" s="73"/>
      <c r="P57284" s="73"/>
      <c r="T57284" s="73"/>
      <c r="U57284" s="73"/>
      <c r="V57284" s="73"/>
      <c r="X57284" s="12"/>
    </row>
    <row r="57285" spans="2:24" x14ac:dyDescent="0.3">
      <c r="B57285" s="73"/>
      <c r="D57285" s="73"/>
      <c r="P57285" s="73"/>
      <c r="T57285" s="73"/>
      <c r="U57285" s="73"/>
      <c r="V57285" s="73"/>
      <c r="X57285" s="12"/>
    </row>
    <row r="57286" spans="2:24" x14ac:dyDescent="0.3">
      <c r="B57286" s="73"/>
      <c r="D57286" s="73"/>
      <c r="P57286" s="73"/>
      <c r="T57286" s="73"/>
      <c r="U57286" s="73"/>
      <c r="V57286" s="73"/>
      <c r="X57286" s="12"/>
    </row>
    <row r="57287" spans="2:24" x14ac:dyDescent="0.3">
      <c r="B57287" s="73"/>
      <c r="D57287" s="73"/>
      <c r="P57287" s="73"/>
      <c r="T57287" s="73"/>
      <c r="U57287" s="73"/>
      <c r="V57287" s="73"/>
      <c r="X57287" s="12"/>
    </row>
    <row r="57288" spans="2:24" x14ac:dyDescent="0.3">
      <c r="B57288" s="73"/>
      <c r="D57288" s="73"/>
      <c r="P57288" s="73"/>
      <c r="T57288" s="73"/>
      <c r="U57288" s="73"/>
      <c r="V57288" s="73"/>
      <c r="X57288" s="12"/>
    </row>
    <row r="57289" spans="2:24" x14ac:dyDescent="0.3">
      <c r="B57289" s="73"/>
      <c r="D57289" s="73"/>
      <c r="P57289" s="73"/>
      <c r="T57289" s="73"/>
      <c r="U57289" s="73"/>
      <c r="V57289" s="73"/>
      <c r="X57289" s="12"/>
    </row>
    <row r="57290" spans="2:24" x14ac:dyDescent="0.3">
      <c r="B57290" s="73"/>
      <c r="D57290" s="73"/>
      <c r="P57290" s="73"/>
      <c r="T57290" s="73"/>
      <c r="U57290" s="73"/>
      <c r="V57290" s="73"/>
      <c r="X57290" s="12"/>
    </row>
    <row r="57291" spans="2:24" x14ac:dyDescent="0.3">
      <c r="B57291" s="73"/>
      <c r="D57291" s="73"/>
      <c r="P57291" s="73"/>
      <c r="T57291" s="73"/>
      <c r="U57291" s="73"/>
      <c r="V57291" s="73"/>
      <c r="X57291" s="12"/>
    </row>
    <row r="57292" spans="2:24" x14ac:dyDescent="0.3">
      <c r="B57292" s="73"/>
      <c r="D57292" s="73"/>
      <c r="P57292" s="73"/>
      <c r="T57292" s="73"/>
      <c r="U57292" s="73"/>
      <c r="V57292" s="73"/>
      <c r="X57292" s="12"/>
    </row>
    <row r="57293" spans="2:24" x14ac:dyDescent="0.3">
      <c r="B57293" s="73"/>
      <c r="D57293" s="73"/>
      <c r="P57293" s="73"/>
      <c r="T57293" s="73"/>
      <c r="U57293" s="73"/>
      <c r="V57293" s="73"/>
      <c r="X57293" s="12"/>
    </row>
    <row r="57294" spans="2:24" x14ac:dyDescent="0.3">
      <c r="B57294" s="73"/>
      <c r="D57294" s="73"/>
      <c r="P57294" s="73"/>
      <c r="T57294" s="73"/>
      <c r="U57294" s="73"/>
      <c r="V57294" s="73"/>
      <c r="X57294" s="12"/>
    </row>
    <row r="57295" spans="2:24" x14ac:dyDescent="0.3">
      <c r="B57295" s="73"/>
      <c r="D57295" s="73"/>
      <c r="P57295" s="73"/>
      <c r="T57295" s="73"/>
      <c r="U57295" s="73"/>
      <c r="V57295" s="73"/>
      <c r="X57295" s="12"/>
    </row>
    <row r="57296" spans="2:24" x14ac:dyDescent="0.3">
      <c r="B57296" s="73"/>
      <c r="D57296" s="73"/>
      <c r="P57296" s="73"/>
      <c r="T57296" s="73"/>
      <c r="U57296" s="73"/>
      <c r="V57296" s="73"/>
      <c r="X57296" s="12"/>
    </row>
    <row r="57297" spans="2:24" x14ac:dyDescent="0.3">
      <c r="B57297" s="73"/>
      <c r="D57297" s="73"/>
      <c r="P57297" s="73"/>
      <c r="T57297" s="73"/>
      <c r="U57297" s="73"/>
      <c r="V57297" s="73"/>
      <c r="X57297" s="12"/>
    </row>
    <row r="57298" spans="2:24" x14ac:dyDescent="0.3">
      <c r="B57298" s="73"/>
      <c r="D57298" s="73"/>
      <c r="P57298" s="73"/>
      <c r="T57298" s="73"/>
      <c r="U57298" s="73"/>
      <c r="V57298" s="73"/>
      <c r="X57298" s="12"/>
    </row>
    <row r="57299" spans="2:24" x14ac:dyDescent="0.3">
      <c r="B57299" s="73"/>
      <c r="D57299" s="73"/>
      <c r="P57299" s="73"/>
      <c r="T57299" s="73"/>
      <c r="U57299" s="73"/>
      <c r="V57299" s="73"/>
      <c r="X57299" s="12"/>
    </row>
    <row r="57300" spans="2:24" x14ac:dyDescent="0.3">
      <c r="B57300" s="73"/>
      <c r="D57300" s="73"/>
      <c r="P57300" s="73"/>
      <c r="T57300" s="73"/>
      <c r="U57300" s="73"/>
      <c r="V57300" s="73"/>
      <c r="X57300" s="12"/>
    </row>
    <row r="57301" spans="2:24" x14ac:dyDescent="0.3">
      <c r="B57301" s="73"/>
      <c r="D57301" s="73"/>
      <c r="P57301" s="73"/>
      <c r="T57301" s="73"/>
      <c r="U57301" s="73"/>
      <c r="V57301" s="73"/>
      <c r="X57301" s="12"/>
    </row>
    <row r="57302" spans="2:24" x14ac:dyDescent="0.3">
      <c r="B57302" s="73"/>
      <c r="D57302" s="73"/>
      <c r="P57302" s="73"/>
      <c r="T57302" s="73"/>
      <c r="U57302" s="73"/>
      <c r="V57302" s="73"/>
      <c r="X57302" s="12"/>
    </row>
    <row r="57303" spans="2:24" x14ac:dyDescent="0.3">
      <c r="B57303" s="73"/>
      <c r="D57303" s="73"/>
      <c r="P57303" s="73"/>
      <c r="T57303" s="73"/>
      <c r="U57303" s="73"/>
      <c r="V57303" s="73"/>
      <c r="X57303" s="12"/>
    </row>
    <row r="57304" spans="2:24" x14ac:dyDescent="0.3">
      <c r="B57304" s="73"/>
      <c r="D57304" s="73"/>
      <c r="P57304" s="73"/>
      <c r="T57304" s="73"/>
      <c r="U57304" s="73"/>
      <c r="V57304" s="73"/>
      <c r="X57304" s="12"/>
    </row>
    <row r="57305" spans="2:24" x14ac:dyDescent="0.3">
      <c r="B57305" s="73"/>
      <c r="D57305" s="73"/>
      <c r="P57305" s="73"/>
      <c r="T57305" s="73"/>
      <c r="U57305" s="73"/>
      <c r="V57305" s="73"/>
      <c r="X57305" s="12"/>
    </row>
    <row r="57306" spans="2:24" x14ac:dyDescent="0.3">
      <c r="B57306" s="73"/>
      <c r="D57306" s="73"/>
      <c r="P57306" s="73"/>
      <c r="T57306" s="73"/>
      <c r="U57306" s="73"/>
      <c r="V57306" s="73"/>
      <c r="X57306" s="12"/>
    </row>
    <row r="57307" spans="2:24" x14ac:dyDescent="0.3">
      <c r="B57307" s="73"/>
      <c r="D57307" s="73"/>
      <c r="P57307" s="73"/>
      <c r="T57307" s="73"/>
      <c r="U57307" s="73"/>
      <c r="V57307" s="73"/>
      <c r="X57307" s="12"/>
    </row>
    <row r="57308" spans="2:24" x14ac:dyDescent="0.3">
      <c r="B57308" s="73"/>
      <c r="D57308" s="73"/>
      <c r="P57308" s="73"/>
      <c r="T57308" s="73"/>
      <c r="U57308" s="73"/>
      <c r="V57308" s="73"/>
      <c r="X57308" s="12"/>
    </row>
    <row r="57309" spans="2:24" x14ac:dyDescent="0.3">
      <c r="B57309" s="73"/>
      <c r="D57309" s="73"/>
      <c r="P57309" s="73"/>
      <c r="T57309" s="73"/>
      <c r="U57309" s="73"/>
      <c r="V57309" s="73"/>
      <c r="X57309" s="12"/>
    </row>
    <row r="57310" spans="2:24" x14ac:dyDescent="0.3">
      <c r="B57310" s="73"/>
      <c r="D57310" s="73"/>
      <c r="P57310" s="73"/>
      <c r="T57310" s="73"/>
      <c r="U57310" s="73"/>
      <c r="V57310" s="73"/>
      <c r="X57310" s="12"/>
    </row>
    <row r="57311" spans="2:24" x14ac:dyDescent="0.3">
      <c r="B57311" s="73"/>
      <c r="D57311" s="73"/>
      <c r="P57311" s="73"/>
      <c r="T57311" s="73"/>
      <c r="U57311" s="73"/>
      <c r="V57311" s="73"/>
      <c r="X57311" s="12"/>
    </row>
    <row r="57312" spans="2:24" x14ac:dyDescent="0.3">
      <c r="B57312" s="73"/>
      <c r="D57312" s="73"/>
      <c r="P57312" s="73"/>
      <c r="T57312" s="73"/>
      <c r="U57312" s="73"/>
      <c r="V57312" s="73"/>
      <c r="X57312" s="12"/>
    </row>
    <row r="57313" spans="2:24" x14ac:dyDescent="0.3">
      <c r="B57313" s="73"/>
      <c r="D57313" s="73"/>
      <c r="P57313" s="73"/>
      <c r="T57313" s="73"/>
      <c r="U57313" s="73"/>
      <c r="V57313" s="73"/>
      <c r="X57313" s="12"/>
    </row>
    <row r="57314" spans="2:24" x14ac:dyDescent="0.3">
      <c r="B57314" s="73"/>
      <c r="D57314" s="73"/>
      <c r="P57314" s="73"/>
      <c r="T57314" s="73"/>
      <c r="U57314" s="73"/>
      <c r="V57314" s="73"/>
      <c r="X57314" s="12"/>
    </row>
    <row r="57315" spans="2:24" x14ac:dyDescent="0.3">
      <c r="B57315" s="73"/>
      <c r="D57315" s="73"/>
      <c r="P57315" s="73"/>
      <c r="T57315" s="73"/>
      <c r="U57315" s="73"/>
      <c r="V57315" s="73"/>
      <c r="X57315" s="12"/>
    </row>
    <row r="57316" spans="2:24" x14ac:dyDescent="0.3">
      <c r="B57316" s="73"/>
      <c r="D57316" s="73"/>
      <c r="P57316" s="73"/>
      <c r="T57316" s="73"/>
      <c r="U57316" s="73"/>
      <c r="V57316" s="73"/>
      <c r="X57316" s="12"/>
    </row>
    <row r="57317" spans="2:24" x14ac:dyDescent="0.3">
      <c r="B57317" s="73"/>
      <c r="D57317" s="73"/>
      <c r="P57317" s="73"/>
      <c r="T57317" s="73"/>
      <c r="U57317" s="73"/>
      <c r="V57317" s="73"/>
      <c r="X57317" s="12"/>
    </row>
    <row r="57318" spans="2:24" x14ac:dyDescent="0.3">
      <c r="B57318" s="73"/>
      <c r="D57318" s="73"/>
      <c r="P57318" s="73"/>
      <c r="T57318" s="73"/>
      <c r="U57318" s="73"/>
      <c r="V57318" s="73"/>
      <c r="X57318" s="12"/>
    </row>
    <row r="57319" spans="2:24" x14ac:dyDescent="0.3">
      <c r="B57319" s="73"/>
      <c r="D57319" s="73"/>
      <c r="P57319" s="73"/>
      <c r="T57319" s="73"/>
      <c r="U57319" s="73"/>
      <c r="V57319" s="73"/>
      <c r="X57319" s="12"/>
    </row>
    <row r="57320" spans="2:24" x14ac:dyDescent="0.3">
      <c r="B57320" s="73"/>
      <c r="D57320" s="73"/>
      <c r="P57320" s="73"/>
      <c r="T57320" s="73"/>
      <c r="U57320" s="73"/>
      <c r="V57320" s="73"/>
      <c r="X57320" s="12"/>
    </row>
    <row r="57321" spans="2:24" x14ac:dyDescent="0.3">
      <c r="B57321" s="73"/>
      <c r="D57321" s="73"/>
      <c r="P57321" s="73"/>
      <c r="T57321" s="73"/>
      <c r="U57321" s="73"/>
      <c r="V57321" s="73"/>
      <c r="X57321" s="12"/>
    </row>
    <row r="57322" spans="2:24" x14ac:dyDescent="0.3">
      <c r="B57322" s="73"/>
      <c r="D57322" s="73"/>
      <c r="P57322" s="73"/>
      <c r="T57322" s="73"/>
      <c r="U57322" s="73"/>
      <c r="V57322" s="73"/>
      <c r="X57322" s="12"/>
    </row>
    <row r="57323" spans="2:24" x14ac:dyDescent="0.3">
      <c r="B57323" s="73"/>
      <c r="D57323" s="73"/>
      <c r="P57323" s="73"/>
      <c r="T57323" s="73"/>
      <c r="U57323" s="73"/>
      <c r="V57323" s="73"/>
      <c r="X57323" s="12"/>
    </row>
    <row r="57324" spans="2:24" x14ac:dyDescent="0.3">
      <c r="B57324" s="73"/>
      <c r="D57324" s="73"/>
      <c r="P57324" s="73"/>
      <c r="T57324" s="73"/>
      <c r="U57324" s="73"/>
      <c r="V57324" s="73"/>
      <c r="X57324" s="12"/>
    </row>
    <row r="57325" spans="2:24" x14ac:dyDescent="0.3">
      <c r="B57325" s="73"/>
      <c r="D57325" s="73"/>
      <c r="P57325" s="73"/>
      <c r="T57325" s="73"/>
      <c r="U57325" s="73"/>
      <c r="V57325" s="73"/>
      <c r="X57325" s="12"/>
    </row>
    <row r="57326" spans="2:24" x14ac:dyDescent="0.3">
      <c r="B57326" s="73"/>
      <c r="D57326" s="73"/>
      <c r="P57326" s="73"/>
      <c r="T57326" s="73"/>
      <c r="U57326" s="73"/>
      <c r="V57326" s="73"/>
      <c r="X57326" s="12"/>
    </row>
    <row r="57327" spans="2:24" x14ac:dyDescent="0.3">
      <c r="B57327" s="73"/>
      <c r="D57327" s="73"/>
      <c r="P57327" s="73"/>
      <c r="T57327" s="73"/>
      <c r="U57327" s="73"/>
      <c r="V57327" s="73"/>
      <c r="X57327" s="12"/>
    </row>
    <row r="57328" spans="2:24" x14ac:dyDescent="0.3">
      <c r="B57328" s="73"/>
      <c r="D57328" s="73"/>
      <c r="P57328" s="73"/>
      <c r="T57328" s="73"/>
      <c r="U57328" s="73"/>
      <c r="V57328" s="73"/>
      <c r="X57328" s="12"/>
    </row>
    <row r="57329" spans="2:24" x14ac:dyDescent="0.3">
      <c r="B57329" s="73"/>
      <c r="D57329" s="73"/>
      <c r="P57329" s="73"/>
      <c r="T57329" s="73"/>
      <c r="U57329" s="73"/>
      <c r="V57329" s="73"/>
      <c r="X57329" s="12"/>
    </row>
    <row r="57330" spans="2:24" x14ac:dyDescent="0.3">
      <c r="B57330" s="73"/>
      <c r="D57330" s="73"/>
      <c r="P57330" s="73"/>
      <c r="T57330" s="73"/>
      <c r="U57330" s="73"/>
      <c r="V57330" s="73"/>
      <c r="X57330" s="12"/>
    </row>
    <row r="57331" spans="2:24" x14ac:dyDescent="0.3">
      <c r="B57331" s="73"/>
      <c r="D57331" s="73"/>
      <c r="P57331" s="73"/>
      <c r="T57331" s="73"/>
      <c r="U57331" s="73"/>
      <c r="V57331" s="73"/>
      <c r="X57331" s="12"/>
    </row>
    <row r="57332" spans="2:24" x14ac:dyDescent="0.3">
      <c r="B57332" s="73"/>
      <c r="D57332" s="73"/>
      <c r="P57332" s="73"/>
      <c r="T57332" s="73"/>
      <c r="U57332" s="73"/>
      <c r="V57332" s="73"/>
      <c r="X57332" s="12"/>
    </row>
    <row r="57333" spans="2:24" x14ac:dyDescent="0.3">
      <c r="B57333" s="73"/>
      <c r="D57333" s="73"/>
      <c r="P57333" s="73"/>
      <c r="T57333" s="73"/>
      <c r="U57333" s="73"/>
      <c r="V57333" s="73"/>
      <c r="X57333" s="12"/>
    </row>
    <row r="57334" spans="2:24" x14ac:dyDescent="0.3">
      <c r="B57334" s="73"/>
      <c r="D57334" s="73"/>
      <c r="P57334" s="73"/>
      <c r="T57334" s="73"/>
      <c r="U57334" s="73"/>
      <c r="V57334" s="73"/>
      <c r="X57334" s="12"/>
    </row>
    <row r="57335" spans="2:24" x14ac:dyDescent="0.3">
      <c r="B57335" s="73"/>
      <c r="D57335" s="73"/>
      <c r="P57335" s="73"/>
      <c r="T57335" s="73"/>
      <c r="U57335" s="73"/>
      <c r="V57335" s="73"/>
      <c r="X57335" s="12"/>
    </row>
    <row r="57336" spans="2:24" x14ac:dyDescent="0.3">
      <c r="B57336" s="73"/>
      <c r="D57336" s="73"/>
      <c r="P57336" s="73"/>
      <c r="T57336" s="73"/>
      <c r="U57336" s="73"/>
      <c r="V57336" s="73"/>
      <c r="X57336" s="12"/>
    </row>
    <row r="57337" spans="2:24" x14ac:dyDescent="0.3">
      <c r="B57337" s="73"/>
      <c r="D57337" s="73"/>
      <c r="P57337" s="73"/>
      <c r="T57337" s="73"/>
      <c r="U57337" s="73"/>
      <c r="V57337" s="73"/>
      <c r="X57337" s="12"/>
    </row>
    <row r="57338" spans="2:24" x14ac:dyDescent="0.3">
      <c r="B57338" s="73"/>
      <c r="D57338" s="73"/>
      <c r="P57338" s="73"/>
      <c r="T57338" s="73"/>
      <c r="U57338" s="73"/>
      <c r="V57338" s="73"/>
      <c r="X57338" s="12"/>
    </row>
    <row r="57339" spans="2:24" x14ac:dyDescent="0.3">
      <c r="B57339" s="73"/>
      <c r="D57339" s="73"/>
      <c r="P57339" s="73"/>
      <c r="T57339" s="73"/>
      <c r="U57339" s="73"/>
      <c r="V57339" s="73"/>
      <c r="X57339" s="12"/>
    </row>
    <row r="57340" spans="2:24" x14ac:dyDescent="0.3">
      <c r="B57340" s="73"/>
      <c r="D57340" s="73"/>
      <c r="P57340" s="73"/>
      <c r="T57340" s="73"/>
      <c r="U57340" s="73"/>
      <c r="V57340" s="73"/>
      <c r="X57340" s="12"/>
    </row>
    <row r="57341" spans="2:24" x14ac:dyDescent="0.3">
      <c r="B57341" s="73"/>
      <c r="D57341" s="73"/>
      <c r="P57341" s="73"/>
      <c r="T57341" s="73"/>
      <c r="U57341" s="73"/>
      <c r="V57341" s="73"/>
      <c r="X57341" s="12"/>
    </row>
    <row r="57342" spans="2:24" x14ac:dyDescent="0.3">
      <c r="B57342" s="73"/>
      <c r="D57342" s="73"/>
      <c r="P57342" s="73"/>
      <c r="T57342" s="73"/>
      <c r="U57342" s="73"/>
      <c r="V57342" s="73"/>
      <c r="X57342" s="12"/>
    </row>
    <row r="57343" spans="2:24" x14ac:dyDescent="0.3">
      <c r="B57343" s="73"/>
      <c r="D57343" s="73"/>
      <c r="P57343" s="73"/>
      <c r="T57343" s="73"/>
      <c r="U57343" s="73"/>
      <c r="V57343" s="73"/>
      <c r="X57343" s="12"/>
    </row>
    <row r="57344" spans="2:24" x14ac:dyDescent="0.3">
      <c r="B57344" s="73"/>
      <c r="D57344" s="73"/>
      <c r="P57344" s="73"/>
      <c r="T57344" s="73"/>
      <c r="U57344" s="73"/>
      <c r="V57344" s="73"/>
      <c r="X57344" s="12"/>
    </row>
    <row r="57345" spans="2:24" x14ac:dyDescent="0.3">
      <c r="B57345" s="73"/>
      <c r="D57345" s="73"/>
      <c r="P57345" s="73"/>
      <c r="T57345" s="73"/>
      <c r="U57345" s="73"/>
      <c r="V57345" s="73"/>
      <c r="X57345" s="12"/>
    </row>
    <row r="57346" spans="2:24" x14ac:dyDescent="0.3">
      <c r="B57346" s="73"/>
      <c r="D57346" s="73"/>
      <c r="P57346" s="73"/>
      <c r="T57346" s="73"/>
      <c r="U57346" s="73"/>
      <c r="V57346" s="73"/>
      <c r="X57346" s="12"/>
    </row>
    <row r="57347" spans="2:24" x14ac:dyDescent="0.3">
      <c r="B57347" s="73"/>
      <c r="D57347" s="73"/>
      <c r="P57347" s="73"/>
      <c r="T57347" s="73"/>
      <c r="U57347" s="73"/>
      <c r="V57347" s="73"/>
      <c r="X57347" s="12"/>
    </row>
    <row r="57348" spans="2:24" x14ac:dyDescent="0.3">
      <c r="B57348" s="73"/>
      <c r="D57348" s="73"/>
      <c r="P57348" s="73"/>
      <c r="T57348" s="73"/>
      <c r="U57348" s="73"/>
      <c r="V57348" s="73"/>
      <c r="X57348" s="12"/>
    </row>
    <row r="57349" spans="2:24" x14ac:dyDescent="0.3">
      <c r="B57349" s="73"/>
      <c r="D57349" s="73"/>
      <c r="P57349" s="73"/>
      <c r="T57349" s="73"/>
      <c r="U57349" s="73"/>
      <c r="V57349" s="73"/>
      <c r="X57349" s="12"/>
    </row>
    <row r="57350" spans="2:24" x14ac:dyDescent="0.3">
      <c r="B57350" s="73"/>
      <c r="D57350" s="73"/>
      <c r="P57350" s="73"/>
      <c r="T57350" s="73"/>
      <c r="U57350" s="73"/>
      <c r="V57350" s="73"/>
      <c r="X57350" s="12"/>
    </row>
    <row r="57351" spans="2:24" x14ac:dyDescent="0.3">
      <c r="B57351" s="73"/>
      <c r="D57351" s="73"/>
      <c r="P57351" s="73"/>
      <c r="T57351" s="73"/>
      <c r="U57351" s="73"/>
      <c r="V57351" s="73"/>
      <c r="X57351" s="12"/>
    </row>
    <row r="57352" spans="2:24" x14ac:dyDescent="0.3">
      <c r="B57352" s="73"/>
      <c r="D57352" s="73"/>
      <c r="P57352" s="73"/>
      <c r="T57352" s="73"/>
      <c r="U57352" s="73"/>
      <c r="V57352" s="73"/>
      <c r="X57352" s="12"/>
    </row>
    <row r="57353" spans="2:24" x14ac:dyDescent="0.3">
      <c r="B57353" s="73"/>
      <c r="D57353" s="73"/>
      <c r="P57353" s="73"/>
      <c r="T57353" s="73"/>
      <c r="U57353" s="73"/>
      <c r="V57353" s="73"/>
      <c r="X57353" s="12"/>
    </row>
    <row r="57354" spans="2:24" x14ac:dyDescent="0.3">
      <c r="B57354" s="73"/>
      <c r="D57354" s="73"/>
      <c r="P57354" s="73"/>
      <c r="T57354" s="73"/>
      <c r="U57354" s="73"/>
      <c r="V57354" s="73"/>
      <c r="X57354" s="12"/>
    </row>
    <row r="57355" spans="2:24" x14ac:dyDescent="0.3">
      <c r="B57355" s="73"/>
      <c r="D57355" s="73"/>
      <c r="P57355" s="73"/>
      <c r="T57355" s="73"/>
      <c r="U57355" s="73"/>
      <c r="V57355" s="73"/>
      <c r="X57355" s="12"/>
    </row>
    <row r="57356" spans="2:24" x14ac:dyDescent="0.3">
      <c r="B57356" s="73"/>
      <c r="D57356" s="73"/>
      <c r="P57356" s="73"/>
      <c r="T57356" s="73"/>
      <c r="U57356" s="73"/>
      <c r="V57356" s="73"/>
      <c r="X57356" s="12"/>
    </row>
    <row r="57357" spans="2:24" x14ac:dyDescent="0.3">
      <c r="B57357" s="73"/>
      <c r="D57357" s="73"/>
      <c r="P57357" s="73"/>
      <c r="T57357" s="73"/>
      <c r="U57357" s="73"/>
      <c r="V57357" s="73"/>
      <c r="X57357" s="12"/>
    </row>
    <row r="57358" spans="2:24" x14ac:dyDescent="0.3">
      <c r="B57358" s="73"/>
      <c r="D57358" s="73"/>
      <c r="P57358" s="73"/>
      <c r="T57358" s="73"/>
      <c r="U57358" s="73"/>
      <c r="V57358" s="73"/>
      <c r="X57358" s="12"/>
    </row>
    <row r="57359" spans="2:24" x14ac:dyDescent="0.3">
      <c r="B57359" s="73"/>
      <c r="D57359" s="73"/>
      <c r="P57359" s="73"/>
      <c r="T57359" s="73"/>
      <c r="U57359" s="73"/>
      <c r="V57359" s="73"/>
      <c r="X57359" s="12"/>
    </row>
    <row r="57360" spans="2:24" x14ac:dyDescent="0.3">
      <c r="B57360" s="73"/>
      <c r="D57360" s="73"/>
      <c r="P57360" s="73"/>
      <c r="T57360" s="73"/>
      <c r="U57360" s="73"/>
      <c r="V57360" s="73"/>
      <c r="X57360" s="12"/>
    </row>
    <row r="57361" spans="2:24" x14ac:dyDescent="0.3">
      <c r="B57361" s="73"/>
      <c r="D57361" s="73"/>
      <c r="P57361" s="73"/>
      <c r="T57361" s="73"/>
      <c r="U57361" s="73"/>
      <c r="V57361" s="73"/>
      <c r="X57361" s="12"/>
    </row>
    <row r="57362" spans="2:24" x14ac:dyDescent="0.3">
      <c r="B57362" s="73"/>
      <c r="D57362" s="73"/>
      <c r="P57362" s="73"/>
      <c r="T57362" s="73"/>
      <c r="U57362" s="73"/>
      <c r="V57362" s="73"/>
      <c r="X57362" s="12"/>
    </row>
    <row r="57363" spans="2:24" x14ac:dyDescent="0.3">
      <c r="B57363" s="73"/>
      <c r="D57363" s="73"/>
      <c r="P57363" s="73"/>
      <c r="T57363" s="73"/>
      <c r="U57363" s="73"/>
      <c r="V57363" s="73"/>
      <c r="X57363" s="12"/>
    </row>
    <row r="57364" spans="2:24" x14ac:dyDescent="0.3">
      <c r="B57364" s="73"/>
      <c r="D57364" s="73"/>
      <c r="P57364" s="73"/>
      <c r="T57364" s="73"/>
      <c r="U57364" s="73"/>
      <c r="V57364" s="73"/>
      <c r="X57364" s="12"/>
    </row>
    <row r="57365" spans="2:24" x14ac:dyDescent="0.3">
      <c r="B57365" s="73"/>
      <c r="D57365" s="73"/>
      <c r="P57365" s="73"/>
      <c r="T57365" s="73"/>
      <c r="U57365" s="73"/>
      <c r="V57365" s="73"/>
      <c r="X57365" s="12"/>
    </row>
    <row r="57366" spans="2:24" x14ac:dyDescent="0.3">
      <c r="B57366" s="73"/>
      <c r="D57366" s="73"/>
      <c r="P57366" s="73"/>
      <c r="T57366" s="73"/>
      <c r="U57366" s="73"/>
      <c r="V57366" s="73"/>
      <c r="X57366" s="12"/>
    </row>
    <row r="57367" spans="2:24" x14ac:dyDescent="0.3">
      <c r="B57367" s="73"/>
      <c r="D57367" s="73"/>
      <c r="P57367" s="73"/>
      <c r="T57367" s="73"/>
      <c r="U57367" s="73"/>
      <c r="V57367" s="73"/>
      <c r="X57367" s="12"/>
    </row>
    <row r="57368" spans="2:24" x14ac:dyDescent="0.3">
      <c r="B57368" s="73"/>
      <c r="D57368" s="73"/>
      <c r="P57368" s="73"/>
      <c r="T57368" s="73"/>
      <c r="U57368" s="73"/>
      <c r="V57368" s="73"/>
      <c r="X57368" s="12"/>
    </row>
    <row r="57369" spans="2:24" x14ac:dyDescent="0.3">
      <c r="B57369" s="73"/>
      <c r="D57369" s="73"/>
      <c r="P57369" s="73"/>
      <c r="T57369" s="73"/>
      <c r="U57369" s="73"/>
      <c r="V57369" s="73"/>
      <c r="X57369" s="12"/>
    </row>
    <row r="57370" spans="2:24" x14ac:dyDescent="0.3">
      <c r="B57370" s="73"/>
      <c r="D57370" s="73"/>
      <c r="P57370" s="73"/>
      <c r="T57370" s="73"/>
      <c r="U57370" s="73"/>
      <c r="V57370" s="73"/>
      <c r="X57370" s="12"/>
    </row>
    <row r="57371" spans="2:24" x14ac:dyDescent="0.3">
      <c r="B57371" s="73"/>
      <c r="D57371" s="73"/>
      <c r="P57371" s="73"/>
      <c r="T57371" s="73"/>
      <c r="U57371" s="73"/>
      <c r="V57371" s="73"/>
      <c r="X57371" s="12"/>
    </row>
    <row r="57372" spans="2:24" x14ac:dyDescent="0.3">
      <c r="B57372" s="73"/>
      <c r="D57372" s="73"/>
      <c r="P57372" s="73"/>
      <c r="T57372" s="73"/>
      <c r="U57372" s="73"/>
      <c r="V57372" s="73"/>
      <c r="X57372" s="12"/>
    </row>
    <row r="57373" spans="2:24" x14ac:dyDescent="0.3">
      <c r="B57373" s="73"/>
      <c r="D57373" s="73"/>
      <c r="P57373" s="73"/>
      <c r="T57373" s="73"/>
      <c r="U57373" s="73"/>
      <c r="V57373" s="73"/>
      <c r="X57373" s="12"/>
    </row>
    <row r="57374" spans="2:24" x14ac:dyDescent="0.3">
      <c r="B57374" s="73"/>
      <c r="D57374" s="73"/>
      <c r="P57374" s="73"/>
      <c r="T57374" s="73"/>
      <c r="U57374" s="73"/>
      <c r="V57374" s="73"/>
      <c r="X57374" s="12"/>
    </row>
    <row r="57375" spans="2:24" x14ac:dyDescent="0.3">
      <c r="B57375" s="73"/>
      <c r="D57375" s="73"/>
      <c r="P57375" s="73"/>
      <c r="T57375" s="73"/>
      <c r="U57375" s="73"/>
      <c r="V57375" s="73"/>
      <c r="X57375" s="12"/>
    </row>
    <row r="57376" spans="2:24" x14ac:dyDescent="0.3">
      <c r="B57376" s="73"/>
      <c r="D57376" s="73"/>
      <c r="P57376" s="73"/>
      <c r="T57376" s="73"/>
      <c r="U57376" s="73"/>
      <c r="V57376" s="73"/>
      <c r="X57376" s="12"/>
    </row>
    <row r="57377" spans="2:24" x14ac:dyDescent="0.3">
      <c r="B57377" s="73"/>
      <c r="D57377" s="73"/>
      <c r="P57377" s="73"/>
      <c r="T57377" s="73"/>
      <c r="U57377" s="73"/>
      <c r="V57377" s="73"/>
      <c r="X57377" s="12"/>
    </row>
    <row r="57378" spans="2:24" x14ac:dyDescent="0.3">
      <c r="B57378" s="73"/>
      <c r="D57378" s="73"/>
      <c r="P57378" s="73"/>
      <c r="T57378" s="73"/>
      <c r="U57378" s="73"/>
      <c r="V57378" s="73"/>
      <c r="X57378" s="12"/>
    </row>
    <row r="57379" spans="2:24" x14ac:dyDescent="0.3">
      <c r="B57379" s="73"/>
      <c r="D57379" s="73"/>
      <c r="P57379" s="73"/>
      <c r="T57379" s="73"/>
      <c r="U57379" s="73"/>
      <c r="V57379" s="73"/>
      <c r="X57379" s="12"/>
    </row>
    <row r="57380" spans="2:24" x14ac:dyDescent="0.3">
      <c r="B57380" s="73"/>
      <c r="D57380" s="73"/>
      <c r="P57380" s="73"/>
      <c r="T57380" s="73"/>
      <c r="U57380" s="73"/>
      <c r="V57380" s="73"/>
      <c r="X57380" s="12"/>
    </row>
    <row r="57381" spans="2:24" x14ac:dyDescent="0.3">
      <c r="B57381" s="73"/>
      <c r="D57381" s="73"/>
      <c r="P57381" s="73"/>
      <c r="T57381" s="73"/>
      <c r="U57381" s="73"/>
      <c r="V57381" s="73"/>
      <c r="X57381" s="12"/>
    </row>
    <row r="57382" spans="2:24" x14ac:dyDescent="0.3">
      <c r="B57382" s="73"/>
      <c r="D57382" s="73"/>
      <c r="P57382" s="73"/>
      <c r="T57382" s="73"/>
      <c r="U57382" s="73"/>
      <c r="V57382" s="73"/>
      <c r="X57382" s="12"/>
    </row>
    <row r="57383" spans="2:24" x14ac:dyDescent="0.3">
      <c r="B57383" s="73"/>
      <c r="D57383" s="73"/>
      <c r="P57383" s="73"/>
      <c r="T57383" s="73"/>
      <c r="U57383" s="73"/>
      <c r="V57383" s="73"/>
      <c r="X57383" s="12"/>
    </row>
    <row r="57384" spans="2:24" x14ac:dyDescent="0.3">
      <c r="B57384" s="73"/>
      <c r="D57384" s="73"/>
      <c r="P57384" s="73"/>
      <c r="T57384" s="73"/>
      <c r="U57384" s="73"/>
      <c r="V57384" s="73"/>
      <c r="X57384" s="12"/>
    </row>
    <row r="57385" spans="2:24" x14ac:dyDescent="0.3">
      <c r="B57385" s="73"/>
      <c r="D57385" s="73"/>
      <c r="P57385" s="73"/>
      <c r="T57385" s="73"/>
      <c r="U57385" s="73"/>
      <c r="V57385" s="73"/>
      <c r="X57385" s="12"/>
    </row>
    <row r="57386" spans="2:24" x14ac:dyDescent="0.3">
      <c r="B57386" s="73"/>
      <c r="D57386" s="73"/>
      <c r="P57386" s="73"/>
      <c r="T57386" s="73"/>
      <c r="U57386" s="73"/>
      <c r="V57386" s="73"/>
      <c r="X57386" s="12"/>
    </row>
    <row r="57387" spans="2:24" x14ac:dyDescent="0.3">
      <c r="B57387" s="73"/>
      <c r="D57387" s="73"/>
      <c r="P57387" s="73"/>
      <c r="T57387" s="73"/>
      <c r="U57387" s="73"/>
      <c r="V57387" s="73"/>
      <c r="X57387" s="12"/>
    </row>
    <row r="57388" spans="2:24" x14ac:dyDescent="0.3">
      <c r="B57388" s="73"/>
      <c r="D57388" s="73"/>
      <c r="P57388" s="73"/>
      <c r="T57388" s="73"/>
      <c r="U57388" s="73"/>
      <c r="V57388" s="73"/>
      <c r="X57388" s="12"/>
    </row>
    <row r="57389" spans="2:24" x14ac:dyDescent="0.3">
      <c r="B57389" s="73"/>
      <c r="D57389" s="73"/>
      <c r="P57389" s="73"/>
      <c r="T57389" s="73"/>
      <c r="U57389" s="73"/>
      <c r="V57389" s="73"/>
      <c r="X57389" s="12"/>
    </row>
    <row r="57390" spans="2:24" x14ac:dyDescent="0.3">
      <c r="B57390" s="73"/>
      <c r="D57390" s="73"/>
      <c r="P57390" s="73"/>
      <c r="T57390" s="73"/>
      <c r="U57390" s="73"/>
      <c r="V57390" s="73"/>
      <c r="X57390" s="12"/>
    </row>
    <row r="57391" spans="2:24" x14ac:dyDescent="0.3">
      <c r="B57391" s="73"/>
      <c r="D57391" s="73"/>
      <c r="P57391" s="73"/>
      <c r="T57391" s="73"/>
      <c r="U57391" s="73"/>
      <c r="V57391" s="73"/>
      <c r="X57391" s="12"/>
    </row>
    <row r="57392" spans="2:24" x14ac:dyDescent="0.3">
      <c r="B57392" s="73"/>
      <c r="D57392" s="73"/>
      <c r="P57392" s="73"/>
      <c r="T57392" s="73"/>
      <c r="U57392" s="73"/>
      <c r="V57392" s="73"/>
      <c r="X57392" s="12"/>
    </row>
    <row r="57393" spans="2:24" x14ac:dyDescent="0.3">
      <c r="B57393" s="73"/>
      <c r="D57393" s="73"/>
      <c r="P57393" s="73"/>
      <c r="T57393" s="73"/>
      <c r="U57393" s="73"/>
      <c r="V57393" s="73"/>
      <c r="X57393" s="12"/>
    </row>
    <row r="57394" spans="2:24" x14ac:dyDescent="0.3">
      <c r="B57394" s="73"/>
      <c r="D57394" s="73"/>
      <c r="P57394" s="73"/>
      <c r="T57394" s="73"/>
      <c r="U57394" s="73"/>
      <c r="V57394" s="73"/>
      <c r="X57394" s="12"/>
    </row>
    <row r="57395" spans="2:24" x14ac:dyDescent="0.3">
      <c r="B57395" s="73"/>
      <c r="D57395" s="73"/>
      <c r="P57395" s="73"/>
      <c r="T57395" s="73"/>
      <c r="U57395" s="73"/>
      <c r="V57395" s="73"/>
      <c r="X57395" s="12"/>
    </row>
    <row r="57396" spans="2:24" x14ac:dyDescent="0.3">
      <c r="B57396" s="73"/>
      <c r="D57396" s="73"/>
      <c r="P57396" s="73"/>
      <c r="T57396" s="73"/>
      <c r="U57396" s="73"/>
      <c r="V57396" s="73"/>
      <c r="X57396" s="12"/>
    </row>
    <row r="57397" spans="2:24" x14ac:dyDescent="0.3">
      <c r="B57397" s="73"/>
      <c r="D57397" s="73"/>
      <c r="P57397" s="73"/>
      <c r="T57397" s="73"/>
      <c r="U57397" s="73"/>
      <c r="V57397" s="73"/>
      <c r="X57397" s="12"/>
    </row>
    <row r="57398" spans="2:24" x14ac:dyDescent="0.3">
      <c r="B57398" s="73"/>
      <c r="D57398" s="73"/>
      <c r="P57398" s="73"/>
      <c r="T57398" s="73"/>
      <c r="U57398" s="73"/>
      <c r="V57398" s="73"/>
      <c r="X57398" s="12"/>
    </row>
    <row r="57399" spans="2:24" x14ac:dyDescent="0.3">
      <c r="B57399" s="73"/>
      <c r="D57399" s="73"/>
      <c r="P57399" s="73"/>
      <c r="T57399" s="73"/>
      <c r="U57399" s="73"/>
      <c r="V57399" s="73"/>
      <c r="X57399" s="12"/>
    </row>
    <row r="57400" spans="2:24" x14ac:dyDescent="0.3">
      <c r="B57400" s="73"/>
      <c r="D57400" s="73"/>
      <c r="P57400" s="73"/>
      <c r="T57400" s="73"/>
      <c r="U57400" s="73"/>
      <c r="V57400" s="73"/>
      <c r="X57400" s="12"/>
    </row>
    <row r="57401" spans="2:24" x14ac:dyDescent="0.3">
      <c r="B57401" s="73"/>
      <c r="D57401" s="73"/>
      <c r="P57401" s="73"/>
      <c r="T57401" s="73"/>
      <c r="U57401" s="73"/>
      <c r="V57401" s="73"/>
      <c r="X57401" s="12"/>
    </row>
    <row r="57402" spans="2:24" x14ac:dyDescent="0.3">
      <c r="B57402" s="73"/>
      <c r="D57402" s="73"/>
      <c r="P57402" s="73"/>
      <c r="T57402" s="73"/>
      <c r="U57402" s="73"/>
      <c r="V57402" s="73"/>
      <c r="X57402" s="12"/>
    </row>
    <row r="57403" spans="2:24" x14ac:dyDescent="0.3">
      <c r="B57403" s="73"/>
      <c r="D57403" s="73"/>
      <c r="P57403" s="73"/>
      <c r="T57403" s="73"/>
      <c r="U57403" s="73"/>
      <c r="V57403" s="73"/>
      <c r="X57403" s="12"/>
    </row>
    <row r="57404" spans="2:24" x14ac:dyDescent="0.3">
      <c r="B57404" s="73"/>
      <c r="D57404" s="73"/>
      <c r="P57404" s="73"/>
      <c r="T57404" s="73"/>
      <c r="U57404" s="73"/>
      <c r="V57404" s="73"/>
      <c r="X57404" s="12"/>
    </row>
    <row r="57405" spans="2:24" x14ac:dyDescent="0.3">
      <c r="B57405" s="73"/>
      <c r="D57405" s="73"/>
      <c r="P57405" s="73"/>
      <c r="T57405" s="73"/>
      <c r="U57405" s="73"/>
      <c r="V57405" s="73"/>
      <c r="X57405" s="12"/>
    </row>
    <row r="57406" spans="2:24" x14ac:dyDescent="0.3">
      <c r="B57406" s="73"/>
      <c r="D57406" s="73"/>
      <c r="P57406" s="73"/>
      <c r="T57406" s="73"/>
      <c r="U57406" s="73"/>
      <c r="V57406" s="73"/>
      <c r="X57406" s="12"/>
    </row>
    <row r="57407" spans="2:24" x14ac:dyDescent="0.3">
      <c r="B57407" s="73"/>
      <c r="D57407" s="73"/>
      <c r="P57407" s="73"/>
      <c r="T57407" s="73"/>
      <c r="U57407" s="73"/>
      <c r="V57407" s="73"/>
      <c r="X57407" s="12"/>
    </row>
    <row r="57408" spans="2:24" x14ac:dyDescent="0.3">
      <c r="B57408" s="73"/>
      <c r="D57408" s="73"/>
      <c r="P57408" s="73"/>
      <c r="T57408" s="73"/>
      <c r="U57408" s="73"/>
      <c r="V57408" s="73"/>
      <c r="X57408" s="12"/>
    </row>
    <row r="57409" spans="2:24" x14ac:dyDescent="0.3">
      <c r="B57409" s="73"/>
      <c r="D57409" s="73"/>
      <c r="P57409" s="73"/>
      <c r="T57409" s="73"/>
      <c r="U57409" s="73"/>
      <c r="V57409" s="73"/>
      <c r="X57409" s="12"/>
    </row>
    <row r="57410" spans="2:24" x14ac:dyDescent="0.3">
      <c r="B57410" s="73"/>
      <c r="D57410" s="73"/>
      <c r="P57410" s="73"/>
      <c r="T57410" s="73"/>
      <c r="U57410" s="73"/>
      <c r="V57410" s="73"/>
      <c r="X57410" s="12"/>
    </row>
    <row r="57411" spans="2:24" x14ac:dyDescent="0.3">
      <c r="B57411" s="73"/>
      <c r="D57411" s="73"/>
      <c r="P57411" s="73"/>
      <c r="T57411" s="73"/>
      <c r="U57411" s="73"/>
      <c r="V57411" s="73"/>
      <c r="X57411" s="12"/>
    </row>
    <row r="57412" spans="2:24" x14ac:dyDescent="0.3">
      <c r="B57412" s="73"/>
      <c r="D57412" s="73"/>
      <c r="P57412" s="73"/>
      <c r="T57412" s="73"/>
      <c r="U57412" s="73"/>
      <c r="V57412" s="73"/>
      <c r="X57412" s="12"/>
    </row>
    <row r="57413" spans="2:24" x14ac:dyDescent="0.3">
      <c r="B57413" s="73"/>
      <c r="D57413" s="73"/>
      <c r="P57413" s="73"/>
      <c r="T57413" s="73"/>
      <c r="U57413" s="73"/>
      <c r="V57413" s="73"/>
      <c r="X57413" s="12"/>
    </row>
    <row r="57414" spans="2:24" x14ac:dyDescent="0.3">
      <c r="B57414" s="73"/>
      <c r="D57414" s="73"/>
      <c r="P57414" s="73"/>
      <c r="T57414" s="73"/>
      <c r="U57414" s="73"/>
      <c r="V57414" s="73"/>
      <c r="X57414" s="12"/>
    </row>
    <row r="57415" spans="2:24" x14ac:dyDescent="0.3">
      <c r="B57415" s="73"/>
      <c r="D57415" s="73"/>
      <c r="P57415" s="73"/>
      <c r="T57415" s="73"/>
      <c r="U57415" s="73"/>
      <c r="V57415" s="73"/>
      <c r="X57415" s="12"/>
    </row>
    <row r="57416" spans="2:24" x14ac:dyDescent="0.3">
      <c r="B57416" s="73"/>
      <c r="D57416" s="73"/>
      <c r="P57416" s="73"/>
      <c r="T57416" s="73"/>
      <c r="U57416" s="73"/>
      <c r="V57416" s="73"/>
      <c r="X57416" s="12"/>
    </row>
    <row r="57417" spans="2:24" x14ac:dyDescent="0.3">
      <c r="B57417" s="73"/>
      <c r="D57417" s="73"/>
      <c r="P57417" s="73"/>
      <c r="T57417" s="73"/>
      <c r="U57417" s="73"/>
      <c r="V57417" s="73"/>
      <c r="X57417" s="12"/>
    </row>
    <row r="57418" spans="2:24" x14ac:dyDescent="0.3">
      <c r="B57418" s="73"/>
      <c r="D57418" s="73"/>
      <c r="P57418" s="73"/>
      <c r="T57418" s="73"/>
      <c r="U57418" s="73"/>
      <c r="V57418" s="73"/>
      <c r="X57418" s="12"/>
    </row>
    <row r="57419" spans="2:24" x14ac:dyDescent="0.3">
      <c r="B57419" s="73"/>
      <c r="D57419" s="73"/>
      <c r="P57419" s="73"/>
      <c r="T57419" s="73"/>
      <c r="U57419" s="73"/>
      <c r="V57419" s="73"/>
      <c r="X57419" s="12"/>
    </row>
    <row r="57420" spans="2:24" x14ac:dyDescent="0.3">
      <c r="B57420" s="73"/>
      <c r="D57420" s="73"/>
      <c r="P57420" s="73"/>
      <c r="T57420" s="73"/>
      <c r="U57420" s="73"/>
      <c r="V57420" s="73"/>
      <c r="X57420" s="12"/>
    </row>
    <row r="57421" spans="2:24" x14ac:dyDescent="0.3">
      <c r="B57421" s="73"/>
      <c r="D57421" s="73"/>
      <c r="P57421" s="73"/>
      <c r="T57421" s="73"/>
      <c r="U57421" s="73"/>
      <c r="V57421" s="73"/>
      <c r="X57421" s="12"/>
    </row>
    <row r="57422" spans="2:24" x14ac:dyDescent="0.3">
      <c r="B57422" s="73"/>
      <c r="D57422" s="73"/>
      <c r="P57422" s="73"/>
      <c r="T57422" s="73"/>
      <c r="U57422" s="73"/>
      <c r="V57422" s="73"/>
      <c r="X57422" s="12"/>
    </row>
    <row r="57423" spans="2:24" x14ac:dyDescent="0.3">
      <c r="B57423" s="73"/>
      <c r="D57423" s="73"/>
      <c r="P57423" s="73"/>
      <c r="T57423" s="73"/>
      <c r="U57423" s="73"/>
      <c r="V57423" s="73"/>
      <c r="X57423" s="12"/>
    </row>
    <row r="57424" spans="2:24" x14ac:dyDescent="0.3">
      <c r="B57424" s="73"/>
      <c r="D57424" s="73"/>
      <c r="P57424" s="73"/>
      <c r="T57424" s="73"/>
      <c r="U57424" s="73"/>
      <c r="V57424" s="73"/>
      <c r="X57424" s="12"/>
    </row>
    <row r="57425" spans="2:24" x14ac:dyDescent="0.3">
      <c r="B57425" s="73"/>
      <c r="D57425" s="73"/>
      <c r="P57425" s="73"/>
      <c r="T57425" s="73"/>
      <c r="U57425" s="73"/>
      <c r="V57425" s="73"/>
      <c r="X57425" s="12"/>
    </row>
    <row r="57426" spans="2:24" x14ac:dyDescent="0.3">
      <c r="B57426" s="73"/>
      <c r="D57426" s="73"/>
      <c r="P57426" s="73"/>
      <c r="T57426" s="73"/>
      <c r="U57426" s="73"/>
      <c r="V57426" s="73"/>
      <c r="X57426" s="12"/>
    </row>
    <row r="57427" spans="2:24" x14ac:dyDescent="0.3">
      <c r="B57427" s="73"/>
      <c r="D57427" s="73"/>
      <c r="P57427" s="73"/>
      <c r="T57427" s="73"/>
      <c r="U57427" s="73"/>
      <c r="V57427" s="73"/>
      <c r="X57427" s="12"/>
    </row>
    <row r="57428" spans="2:24" x14ac:dyDescent="0.3">
      <c r="B57428" s="73"/>
      <c r="D57428" s="73"/>
      <c r="P57428" s="73"/>
      <c r="T57428" s="73"/>
      <c r="U57428" s="73"/>
      <c r="V57428" s="73"/>
      <c r="X57428" s="12"/>
    </row>
    <row r="57429" spans="2:24" x14ac:dyDescent="0.3">
      <c r="B57429" s="73"/>
      <c r="D57429" s="73"/>
      <c r="P57429" s="73"/>
      <c r="T57429" s="73"/>
      <c r="U57429" s="73"/>
      <c r="V57429" s="73"/>
      <c r="X57429" s="12"/>
    </row>
    <row r="57430" spans="2:24" x14ac:dyDescent="0.3">
      <c r="B57430" s="73"/>
      <c r="D57430" s="73"/>
      <c r="P57430" s="73"/>
      <c r="T57430" s="73"/>
      <c r="U57430" s="73"/>
      <c r="V57430" s="73"/>
      <c r="X57430" s="12"/>
    </row>
    <row r="57431" spans="2:24" x14ac:dyDescent="0.3">
      <c r="B57431" s="73"/>
      <c r="D57431" s="73"/>
      <c r="P57431" s="73"/>
      <c r="T57431" s="73"/>
      <c r="U57431" s="73"/>
      <c r="V57431" s="73"/>
      <c r="X57431" s="12"/>
    </row>
    <row r="57432" spans="2:24" x14ac:dyDescent="0.3">
      <c r="B57432" s="73"/>
      <c r="D57432" s="73"/>
      <c r="P57432" s="73"/>
      <c r="T57432" s="73"/>
      <c r="U57432" s="73"/>
      <c r="V57432" s="73"/>
      <c r="X57432" s="12"/>
    </row>
    <row r="57433" spans="2:24" x14ac:dyDescent="0.3">
      <c r="B57433" s="73"/>
      <c r="D57433" s="73"/>
      <c r="P57433" s="73"/>
      <c r="T57433" s="73"/>
      <c r="U57433" s="73"/>
      <c r="V57433" s="73"/>
      <c r="X57433" s="12"/>
    </row>
    <row r="57434" spans="2:24" x14ac:dyDescent="0.3">
      <c r="B57434" s="73"/>
      <c r="D57434" s="73"/>
      <c r="P57434" s="73"/>
      <c r="T57434" s="73"/>
      <c r="U57434" s="73"/>
      <c r="V57434" s="73"/>
      <c r="X57434" s="12"/>
    </row>
    <row r="57435" spans="2:24" x14ac:dyDescent="0.3">
      <c r="B57435" s="73"/>
      <c r="D57435" s="73"/>
      <c r="P57435" s="73"/>
      <c r="T57435" s="73"/>
      <c r="U57435" s="73"/>
      <c r="V57435" s="73"/>
      <c r="X57435" s="12"/>
    </row>
    <row r="57436" spans="2:24" x14ac:dyDescent="0.3">
      <c r="B57436" s="73"/>
      <c r="D57436" s="73"/>
      <c r="P57436" s="73"/>
      <c r="T57436" s="73"/>
      <c r="U57436" s="73"/>
      <c r="V57436" s="73"/>
      <c r="X57436" s="12"/>
    </row>
    <row r="57437" spans="2:24" x14ac:dyDescent="0.3">
      <c r="B57437" s="73"/>
      <c r="D57437" s="73"/>
      <c r="P57437" s="73"/>
      <c r="T57437" s="73"/>
      <c r="U57437" s="73"/>
      <c r="V57437" s="73"/>
      <c r="X57437" s="12"/>
    </row>
    <row r="57438" spans="2:24" x14ac:dyDescent="0.3">
      <c r="B57438" s="73"/>
      <c r="D57438" s="73"/>
      <c r="P57438" s="73"/>
      <c r="T57438" s="73"/>
      <c r="U57438" s="73"/>
      <c r="V57438" s="73"/>
      <c r="X57438" s="12"/>
    </row>
    <row r="57439" spans="2:24" x14ac:dyDescent="0.3">
      <c r="B57439" s="73"/>
      <c r="D57439" s="73"/>
      <c r="P57439" s="73"/>
      <c r="T57439" s="73"/>
      <c r="U57439" s="73"/>
      <c r="V57439" s="73"/>
      <c r="X57439" s="12"/>
    </row>
    <row r="57440" spans="2:24" x14ac:dyDescent="0.3">
      <c r="B57440" s="73"/>
      <c r="D57440" s="73"/>
      <c r="P57440" s="73"/>
      <c r="T57440" s="73"/>
      <c r="U57440" s="73"/>
      <c r="V57440" s="73"/>
      <c r="X57440" s="12"/>
    </row>
    <row r="57441" spans="2:24" x14ac:dyDescent="0.3">
      <c r="B57441" s="73"/>
      <c r="D57441" s="73"/>
      <c r="P57441" s="73"/>
      <c r="T57441" s="73"/>
      <c r="U57441" s="73"/>
      <c r="V57441" s="73"/>
      <c r="X57441" s="12"/>
    </row>
    <row r="57442" spans="2:24" x14ac:dyDescent="0.3">
      <c r="B57442" s="73"/>
      <c r="D57442" s="73"/>
      <c r="P57442" s="73"/>
      <c r="T57442" s="73"/>
      <c r="U57442" s="73"/>
      <c r="V57442" s="73"/>
      <c r="X57442" s="12"/>
    </row>
    <row r="57443" spans="2:24" x14ac:dyDescent="0.3">
      <c r="B57443" s="73"/>
      <c r="D57443" s="73"/>
      <c r="P57443" s="73"/>
      <c r="T57443" s="73"/>
      <c r="U57443" s="73"/>
      <c r="V57443" s="73"/>
      <c r="X57443" s="12"/>
    </row>
    <row r="57444" spans="2:24" x14ac:dyDescent="0.3">
      <c r="B57444" s="73"/>
      <c r="D57444" s="73"/>
      <c r="P57444" s="73"/>
      <c r="T57444" s="73"/>
      <c r="U57444" s="73"/>
      <c r="V57444" s="73"/>
      <c r="X57444" s="12"/>
    </row>
    <row r="57445" spans="2:24" x14ac:dyDescent="0.3">
      <c r="B57445" s="73"/>
      <c r="D57445" s="73"/>
      <c r="P57445" s="73"/>
      <c r="T57445" s="73"/>
      <c r="U57445" s="73"/>
      <c r="V57445" s="73"/>
      <c r="X57445" s="12"/>
    </row>
    <row r="57446" spans="2:24" x14ac:dyDescent="0.3">
      <c r="B57446" s="73"/>
      <c r="D57446" s="73"/>
      <c r="P57446" s="73"/>
      <c r="T57446" s="73"/>
      <c r="U57446" s="73"/>
      <c r="V57446" s="73"/>
      <c r="X57446" s="12"/>
    </row>
    <row r="57447" spans="2:24" x14ac:dyDescent="0.3">
      <c r="B57447" s="73"/>
      <c r="D57447" s="73"/>
      <c r="P57447" s="73"/>
      <c r="T57447" s="73"/>
      <c r="U57447" s="73"/>
      <c r="V57447" s="73"/>
      <c r="X57447" s="12"/>
    </row>
    <row r="57448" spans="2:24" x14ac:dyDescent="0.3">
      <c r="B57448" s="73"/>
      <c r="D57448" s="73"/>
      <c r="P57448" s="73"/>
      <c r="T57448" s="73"/>
      <c r="U57448" s="73"/>
      <c r="V57448" s="73"/>
      <c r="X57448" s="12"/>
    </row>
    <row r="57449" spans="2:24" x14ac:dyDescent="0.3">
      <c r="B57449" s="73"/>
      <c r="D57449" s="73"/>
      <c r="P57449" s="73"/>
      <c r="T57449" s="73"/>
      <c r="U57449" s="73"/>
      <c r="V57449" s="73"/>
      <c r="X57449" s="12"/>
    </row>
    <row r="57450" spans="2:24" x14ac:dyDescent="0.3">
      <c r="B57450" s="73"/>
      <c r="D57450" s="73"/>
      <c r="P57450" s="73"/>
      <c r="T57450" s="73"/>
      <c r="U57450" s="73"/>
      <c r="V57450" s="73"/>
      <c r="X57450" s="12"/>
    </row>
    <row r="57451" spans="2:24" x14ac:dyDescent="0.3">
      <c r="B57451" s="73"/>
      <c r="D57451" s="73"/>
      <c r="P57451" s="73"/>
      <c r="T57451" s="73"/>
      <c r="U57451" s="73"/>
      <c r="V57451" s="73"/>
      <c r="X57451" s="12"/>
    </row>
    <row r="57452" spans="2:24" x14ac:dyDescent="0.3">
      <c r="B57452" s="73"/>
      <c r="D57452" s="73"/>
      <c r="P57452" s="73"/>
      <c r="T57452" s="73"/>
      <c r="U57452" s="73"/>
      <c r="V57452" s="73"/>
      <c r="X57452" s="12"/>
    </row>
    <row r="57453" spans="2:24" x14ac:dyDescent="0.3">
      <c r="B57453" s="73"/>
      <c r="D57453" s="73"/>
      <c r="P57453" s="73"/>
      <c r="T57453" s="73"/>
      <c r="U57453" s="73"/>
      <c r="V57453" s="73"/>
      <c r="X57453" s="12"/>
    </row>
    <row r="57454" spans="2:24" x14ac:dyDescent="0.3">
      <c r="B57454" s="73"/>
      <c r="D57454" s="73"/>
      <c r="P57454" s="73"/>
      <c r="T57454" s="73"/>
      <c r="U57454" s="73"/>
      <c r="V57454" s="73"/>
      <c r="X57454" s="12"/>
    </row>
    <row r="57455" spans="2:24" x14ac:dyDescent="0.3">
      <c r="B57455" s="73"/>
      <c r="D57455" s="73"/>
      <c r="P57455" s="73"/>
      <c r="T57455" s="73"/>
      <c r="U57455" s="73"/>
      <c r="V57455" s="73"/>
      <c r="X57455" s="12"/>
    </row>
    <row r="57456" spans="2:24" x14ac:dyDescent="0.3">
      <c r="B57456" s="73"/>
      <c r="D57456" s="73"/>
      <c r="P57456" s="73"/>
      <c r="T57456" s="73"/>
      <c r="U57456" s="73"/>
      <c r="V57456" s="73"/>
      <c r="X57456" s="12"/>
    </row>
    <row r="57457" spans="2:24" x14ac:dyDescent="0.3">
      <c r="B57457" s="73"/>
      <c r="D57457" s="73"/>
      <c r="P57457" s="73"/>
      <c r="T57457" s="73"/>
      <c r="U57457" s="73"/>
      <c r="V57457" s="73"/>
      <c r="X57457" s="12"/>
    </row>
    <row r="57458" spans="2:24" x14ac:dyDescent="0.3">
      <c r="B57458" s="73"/>
      <c r="D57458" s="73"/>
      <c r="P57458" s="73"/>
      <c r="T57458" s="73"/>
      <c r="U57458" s="73"/>
      <c r="V57458" s="73"/>
      <c r="X57458" s="12"/>
    </row>
    <row r="57459" spans="2:24" x14ac:dyDescent="0.3">
      <c r="B57459" s="73"/>
      <c r="D57459" s="73"/>
      <c r="P57459" s="73"/>
      <c r="T57459" s="73"/>
      <c r="U57459" s="73"/>
      <c r="V57459" s="73"/>
      <c r="X57459" s="12"/>
    </row>
    <row r="57460" spans="2:24" x14ac:dyDescent="0.3">
      <c r="B57460" s="73"/>
      <c r="D57460" s="73"/>
      <c r="P57460" s="73"/>
      <c r="T57460" s="73"/>
      <c r="U57460" s="73"/>
      <c r="V57460" s="73"/>
      <c r="X57460" s="12"/>
    </row>
    <row r="57461" spans="2:24" x14ac:dyDescent="0.3">
      <c r="B57461" s="73"/>
      <c r="D57461" s="73"/>
      <c r="P57461" s="73"/>
      <c r="T57461" s="73"/>
      <c r="U57461" s="73"/>
      <c r="V57461" s="73"/>
      <c r="X57461" s="12"/>
    </row>
    <row r="57462" spans="2:24" x14ac:dyDescent="0.3">
      <c r="B57462" s="73"/>
      <c r="D57462" s="73"/>
      <c r="P57462" s="73"/>
      <c r="T57462" s="73"/>
      <c r="U57462" s="73"/>
      <c r="V57462" s="73"/>
      <c r="X57462" s="12"/>
    </row>
    <row r="57463" spans="2:24" x14ac:dyDescent="0.3">
      <c r="B57463" s="73"/>
      <c r="D57463" s="73"/>
      <c r="P57463" s="73"/>
      <c r="T57463" s="73"/>
      <c r="U57463" s="73"/>
      <c r="V57463" s="73"/>
      <c r="X57463" s="12"/>
    </row>
    <row r="57464" spans="2:24" x14ac:dyDescent="0.3">
      <c r="B57464" s="73"/>
      <c r="D57464" s="73"/>
      <c r="P57464" s="73"/>
      <c r="T57464" s="73"/>
      <c r="U57464" s="73"/>
      <c r="V57464" s="73"/>
      <c r="X57464" s="12"/>
    </row>
    <row r="57465" spans="2:24" x14ac:dyDescent="0.3">
      <c r="B57465" s="73"/>
      <c r="D57465" s="73"/>
      <c r="P57465" s="73"/>
      <c r="T57465" s="73"/>
      <c r="U57465" s="73"/>
      <c r="V57465" s="73"/>
      <c r="X57465" s="12"/>
    </row>
    <row r="57466" spans="2:24" x14ac:dyDescent="0.3">
      <c r="B57466" s="73"/>
      <c r="D57466" s="73"/>
      <c r="P57466" s="73"/>
      <c r="T57466" s="73"/>
      <c r="U57466" s="73"/>
      <c r="V57466" s="73"/>
      <c r="X57466" s="12"/>
    </row>
    <row r="57467" spans="2:24" x14ac:dyDescent="0.3">
      <c r="B57467" s="73"/>
      <c r="D57467" s="73"/>
      <c r="P57467" s="73"/>
      <c r="T57467" s="73"/>
      <c r="U57467" s="73"/>
      <c r="V57467" s="73"/>
      <c r="X57467" s="12"/>
    </row>
    <row r="57468" spans="2:24" x14ac:dyDescent="0.3">
      <c r="B57468" s="73"/>
      <c r="D57468" s="73"/>
      <c r="P57468" s="73"/>
      <c r="T57468" s="73"/>
      <c r="U57468" s="73"/>
      <c r="V57468" s="73"/>
      <c r="X57468" s="12"/>
    </row>
    <row r="57469" spans="2:24" x14ac:dyDescent="0.3">
      <c r="B57469" s="73"/>
      <c r="D57469" s="73"/>
      <c r="P57469" s="73"/>
      <c r="T57469" s="73"/>
      <c r="U57469" s="73"/>
      <c r="V57469" s="73"/>
      <c r="X57469" s="12"/>
    </row>
    <row r="57470" spans="2:24" x14ac:dyDescent="0.3">
      <c r="B57470" s="73"/>
      <c r="D57470" s="73"/>
      <c r="P57470" s="73"/>
      <c r="T57470" s="73"/>
      <c r="U57470" s="73"/>
      <c r="V57470" s="73"/>
      <c r="X57470" s="12"/>
    </row>
    <row r="57471" spans="2:24" x14ac:dyDescent="0.3">
      <c r="B57471" s="73"/>
      <c r="D57471" s="73"/>
      <c r="P57471" s="73"/>
      <c r="T57471" s="73"/>
      <c r="U57471" s="73"/>
      <c r="V57471" s="73"/>
      <c r="X57471" s="12"/>
    </row>
    <row r="57472" spans="2:24" x14ac:dyDescent="0.3">
      <c r="B57472" s="73"/>
      <c r="D57472" s="73"/>
      <c r="P57472" s="73"/>
      <c r="T57472" s="73"/>
      <c r="U57472" s="73"/>
      <c r="V57472" s="73"/>
      <c r="X57472" s="12"/>
    </row>
    <row r="57473" spans="2:24" x14ac:dyDescent="0.3">
      <c r="B57473" s="73"/>
      <c r="D57473" s="73"/>
      <c r="P57473" s="73"/>
      <c r="T57473" s="73"/>
      <c r="U57473" s="73"/>
      <c r="V57473" s="73"/>
      <c r="X57473" s="12"/>
    </row>
    <row r="57474" spans="2:24" x14ac:dyDescent="0.3">
      <c r="B57474" s="73"/>
      <c r="D57474" s="73"/>
      <c r="P57474" s="73"/>
      <c r="T57474" s="73"/>
      <c r="U57474" s="73"/>
      <c r="V57474" s="73"/>
      <c r="X57474" s="12"/>
    </row>
    <row r="57475" spans="2:24" x14ac:dyDescent="0.3">
      <c r="B57475" s="73"/>
      <c r="D57475" s="73"/>
      <c r="P57475" s="73"/>
      <c r="T57475" s="73"/>
      <c r="U57475" s="73"/>
      <c r="V57475" s="73"/>
      <c r="X57475" s="12"/>
    </row>
    <row r="57476" spans="2:24" x14ac:dyDescent="0.3">
      <c r="B57476" s="73"/>
      <c r="D57476" s="73"/>
      <c r="P57476" s="73"/>
      <c r="T57476" s="73"/>
      <c r="U57476" s="73"/>
      <c r="V57476" s="73"/>
      <c r="X57476" s="12"/>
    </row>
    <row r="57477" spans="2:24" x14ac:dyDescent="0.3">
      <c r="B57477" s="73"/>
      <c r="D57477" s="73"/>
      <c r="P57477" s="73"/>
      <c r="T57477" s="73"/>
      <c r="U57477" s="73"/>
      <c r="V57477" s="73"/>
      <c r="X57477" s="12"/>
    </row>
    <row r="57478" spans="2:24" x14ac:dyDescent="0.3">
      <c r="B57478" s="73"/>
      <c r="D57478" s="73"/>
      <c r="P57478" s="73"/>
      <c r="T57478" s="73"/>
      <c r="U57478" s="73"/>
      <c r="V57478" s="73"/>
      <c r="X57478" s="12"/>
    </row>
    <row r="57479" spans="2:24" x14ac:dyDescent="0.3">
      <c r="B57479" s="73"/>
      <c r="D57479" s="73"/>
      <c r="P57479" s="73"/>
      <c r="T57479" s="73"/>
      <c r="U57479" s="73"/>
      <c r="V57479" s="73"/>
      <c r="X57479" s="12"/>
    </row>
    <row r="57480" spans="2:24" x14ac:dyDescent="0.3">
      <c r="B57480" s="73"/>
      <c r="D57480" s="73"/>
      <c r="P57480" s="73"/>
      <c r="T57480" s="73"/>
      <c r="U57480" s="73"/>
      <c r="V57480" s="73"/>
      <c r="X57480" s="12"/>
    </row>
    <row r="57481" spans="2:24" x14ac:dyDescent="0.3">
      <c r="B57481" s="73"/>
      <c r="D57481" s="73"/>
      <c r="P57481" s="73"/>
      <c r="T57481" s="73"/>
      <c r="U57481" s="73"/>
      <c r="V57481" s="73"/>
      <c r="X57481" s="12"/>
    </row>
    <row r="57482" spans="2:24" x14ac:dyDescent="0.3">
      <c r="B57482" s="73"/>
      <c r="D57482" s="73"/>
      <c r="P57482" s="73"/>
      <c r="T57482" s="73"/>
      <c r="U57482" s="73"/>
      <c r="V57482" s="73"/>
      <c r="X57482" s="12"/>
    </row>
    <row r="57483" spans="2:24" x14ac:dyDescent="0.3">
      <c r="B57483" s="73"/>
      <c r="D57483" s="73"/>
      <c r="P57483" s="73"/>
      <c r="T57483" s="73"/>
      <c r="U57483" s="73"/>
      <c r="V57483" s="73"/>
      <c r="X57483" s="12"/>
    </row>
    <row r="57484" spans="2:24" x14ac:dyDescent="0.3">
      <c r="B57484" s="73"/>
      <c r="D57484" s="73"/>
      <c r="P57484" s="73"/>
      <c r="T57484" s="73"/>
      <c r="U57484" s="73"/>
      <c r="V57484" s="73"/>
      <c r="X57484" s="12"/>
    </row>
    <row r="57485" spans="2:24" x14ac:dyDescent="0.3">
      <c r="B57485" s="73"/>
      <c r="D57485" s="73"/>
      <c r="P57485" s="73"/>
      <c r="T57485" s="73"/>
      <c r="U57485" s="73"/>
      <c r="V57485" s="73"/>
      <c r="X57485" s="12"/>
    </row>
    <row r="57486" spans="2:24" x14ac:dyDescent="0.3">
      <c r="B57486" s="73"/>
      <c r="D57486" s="73"/>
      <c r="P57486" s="73"/>
      <c r="T57486" s="73"/>
      <c r="U57486" s="73"/>
      <c r="V57486" s="73"/>
      <c r="X57486" s="12"/>
    </row>
    <row r="57487" spans="2:24" x14ac:dyDescent="0.3">
      <c r="B57487" s="73"/>
      <c r="D57487" s="73"/>
      <c r="P57487" s="73"/>
      <c r="T57487" s="73"/>
      <c r="U57487" s="73"/>
      <c r="V57487" s="73"/>
      <c r="X57487" s="12"/>
    </row>
    <row r="57488" spans="2:24" x14ac:dyDescent="0.3">
      <c r="B57488" s="73"/>
      <c r="D57488" s="73"/>
      <c r="P57488" s="73"/>
      <c r="T57488" s="73"/>
      <c r="U57488" s="73"/>
      <c r="V57488" s="73"/>
      <c r="X57488" s="12"/>
    </row>
    <row r="57489" spans="2:24" x14ac:dyDescent="0.3">
      <c r="B57489" s="73"/>
      <c r="D57489" s="73"/>
      <c r="P57489" s="73"/>
      <c r="T57489" s="73"/>
      <c r="U57489" s="73"/>
      <c r="V57489" s="73"/>
      <c r="X57489" s="12"/>
    </row>
    <row r="57490" spans="2:24" x14ac:dyDescent="0.3">
      <c r="B57490" s="73"/>
      <c r="D57490" s="73"/>
      <c r="P57490" s="73"/>
      <c r="T57490" s="73"/>
      <c r="U57490" s="73"/>
      <c r="V57490" s="73"/>
      <c r="X57490" s="12"/>
    </row>
    <row r="57491" spans="2:24" x14ac:dyDescent="0.3">
      <c r="B57491" s="73"/>
      <c r="D57491" s="73"/>
      <c r="P57491" s="73"/>
      <c r="T57491" s="73"/>
      <c r="U57491" s="73"/>
      <c r="V57491" s="73"/>
      <c r="X57491" s="12"/>
    </row>
    <row r="57492" spans="2:24" x14ac:dyDescent="0.3">
      <c r="B57492" s="73"/>
      <c r="D57492" s="73"/>
      <c r="P57492" s="73"/>
      <c r="T57492" s="73"/>
      <c r="U57492" s="73"/>
      <c r="V57492" s="73"/>
      <c r="X57492" s="12"/>
    </row>
    <row r="57493" spans="2:24" x14ac:dyDescent="0.3">
      <c r="B57493" s="73"/>
      <c r="D57493" s="73"/>
      <c r="P57493" s="73"/>
      <c r="T57493" s="73"/>
      <c r="U57493" s="73"/>
      <c r="V57493" s="73"/>
      <c r="X57493" s="12"/>
    </row>
    <row r="57494" spans="2:24" x14ac:dyDescent="0.3">
      <c r="B57494" s="73"/>
      <c r="D57494" s="73"/>
      <c r="P57494" s="73"/>
      <c r="T57494" s="73"/>
      <c r="U57494" s="73"/>
      <c r="V57494" s="73"/>
      <c r="X57494" s="12"/>
    </row>
    <row r="57495" spans="2:24" x14ac:dyDescent="0.3">
      <c r="B57495" s="73"/>
      <c r="D57495" s="73"/>
      <c r="P57495" s="73"/>
      <c r="T57495" s="73"/>
      <c r="U57495" s="73"/>
      <c r="V57495" s="73"/>
      <c r="X57495" s="12"/>
    </row>
    <row r="57496" spans="2:24" x14ac:dyDescent="0.3">
      <c r="B57496" s="73"/>
      <c r="D57496" s="73"/>
      <c r="P57496" s="73"/>
      <c r="T57496" s="73"/>
      <c r="U57496" s="73"/>
      <c r="V57496" s="73"/>
      <c r="X57496" s="12"/>
    </row>
    <row r="57497" spans="2:24" x14ac:dyDescent="0.3">
      <c r="B57497" s="73"/>
      <c r="D57497" s="73"/>
      <c r="P57497" s="73"/>
      <c r="T57497" s="73"/>
      <c r="U57497" s="73"/>
      <c r="V57497" s="73"/>
      <c r="X57497" s="12"/>
    </row>
    <row r="57498" spans="2:24" x14ac:dyDescent="0.3">
      <c r="B57498" s="73"/>
      <c r="D57498" s="73"/>
      <c r="P57498" s="73"/>
      <c r="T57498" s="73"/>
      <c r="U57498" s="73"/>
      <c r="V57498" s="73"/>
      <c r="X57498" s="12"/>
    </row>
    <row r="57499" spans="2:24" x14ac:dyDescent="0.3">
      <c r="B57499" s="73"/>
      <c r="D57499" s="73"/>
      <c r="P57499" s="73"/>
      <c r="T57499" s="73"/>
      <c r="U57499" s="73"/>
      <c r="V57499" s="73"/>
      <c r="X57499" s="12"/>
    </row>
    <row r="57500" spans="2:24" x14ac:dyDescent="0.3">
      <c r="B57500" s="73"/>
      <c r="D57500" s="73"/>
      <c r="P57500" s="73"/>
      <c r="T57500" s="73"/>
      <c r="U57500" s="73"/>
      <c r="V57500" s="73"/>
      <c r="X57500" s="12"/>
    </row>
    <row r="57501" spans="2:24" x14ac:dyDescent="0.3">
      <c r="B57501" s="73"/>
      <c r="D57501" s="73"/>
      <c r="P57501" s="73"/>
      <c r="T57501" s="73"/>
      <c r="U57501" s="73"/>
      <c r="V57501" s="73"/>
      <c r="X57501" s="12"/>
    </row>
    <row r="57502" spans="2:24" x14ac:dyDescent="0.3">
      <c r="B57502" s="73"/>
      <c r="D57502" s="73"/>
      <c r="P57502" s="73"/>
      <c r="T57502" s="73"/>
      <c r="U57502" s="73"/>
      <c r="V57502" s="73"/>
      <c r="X57502" s="12"/>
    </row>
    <row r="57503" spans="2:24" x14ac:dyDescent="0.3">
      <c r="B57503" s="73"/>
      <c r="D57503" s="73"/>
      <c r="P57503" s="73"/>
      <c r="T57503" s="73"/>
      <c r="U57503" s="73"/>
      <c r="V57503" s="73"/>
      <c r="X57503" s="12"/>
    </row>
    <row r="57504" spans="2:24" x14ac:dyDescent="0.3">
      <c r="B57504" s="73"/>
      <c r="D57504" s="73"/>
      <c r="P57504" s="73"/>
      <c r="T57504" s="73"/>
      <c r="U57504" s="73"/>
      <c r="V57504" s="73"/>
      <c r="X57504" s="12"/>
    </row>
    <row r="57505" spans="2:24" x14ac:dyDescent="0.3">
      <c r="B57505" s="73"/>
      <c r="D57505" s="73"/>
      <c r="P57505" s="73"/>
      <c r="T57505" s="73"/>
      <c r="U57505" s="73"/>
      <c r="V57505" s="73"/>
      <c r="X57505" s="12"/>
    </row>
    <row r="57506" spans="2:24" x14ac:dyDescent="0.3">
      <c r="B57506" s="73"/>
      <c r="D57506" s="73"/>
      <c r="P57506" s="73"/>
      <c r="T57506" s="73"/>
      <c r="U57506" s="73"/>
      <c r="V57506" s="73"/>
      <c r="X57506" s="12"/>
    </row>
    <row r="57507" spans="2:24" x14ac:dyDescent="0.3">
      <c r="B57507" s="73"/>
      <c r="D57507" s="73"/>
      <c r="P57507" s="73"/>
      <c r="T57507" s="73"/>
      <c r="U57507" s="73"/>
      <c r="V57507" s="73"/>
      <c r="X57507" s="12"/>
    </row>
    <row r="57508" spans="2:24" x14ac:dyDescent="0.3">
      <c r="B57508" s="73"/>
      <c r="D57508" s="73"/>
      <c r="P57508" s="73"/>
      <c r="T57508" s="73"/>
      <c r="U57508" s="73"/>
      <c r="V57508" s="73"/>
      <c r="X57508" s="12"/>
    </row>
    <row r="57509" spans="2:24" x14ac:dyDescent="0.3">
      <c r="B57509" s="73"/>
      <c r="D57509" s="73"/>
      <c r="P57509" s="73"/>
      <c r="T57509" s="73"/>
      <c r="U57509" s="73"/>
      <c r="V57509" s="73"/>
      <c r="X57509" s="12"/>
    </row>
    <row r="57510" spans="2:24" x14ac:dyDescent="0.3">
      <c r="B57510" s="73"/>
      <c r="D57510" s="73"/>
      <c r="P57510" s="73"/>
      <c r="T57510" s="73"/>
      <c r="U57510" s="73"/>
      <c r="V57510" s="73"/>
      <c r="X57510" s="12"/>
    </row>
    <row r="57511" spans="2:24" x14ac:dyDescent="0.3">
      <c r="B57511" s="73"/>
      <c r="D57511" s="73"/>
      <c r="P57511" s="73"/>
      <c r="T57511" s="73"/>
      <c r="U57511" s="73"/>
      <c r="V57511" s="73"/>
      <c r="X57511" s="12"/>
    </row>
    <row r="57512" spans="2:24" x14ac:dyDescent="0.3">
      <c r="B57512" s="73"/>
      <c r="D57512" s="73"/>
      <c r="P57512" s="73"/>
      <c r="T57512" s="73"/>
      <c r="U57512" s="73"/>
      <c r="V57512" s="73"/>
      <c r="X57512" s="12"/>
    </row>
    <row r="57513" spans="2:24" x14ac:dyDescent="0.3">
      <c r="B57513" s="73"/>
      <c r="D57513" s="73"/>
      <c r="P57513" s="73"/>
      <c r="T57513" s="73"/>
      <c r="U57513" s="73"/>
      <c r="V57513" s="73"/>
      <c r="X57513" s="12"/>
    </row>
    <row r="57514" spans="2:24" x14ac:dyDescent="0.3">
      <c r="B57514" s="73"/>
      <c r="D57514" s="73"/>
      <c r="P57514" s="73"/>
      <c r="T57514" s="73"/>
      <c r="U57514" s="73"/>
      <c r="V57514" s="73"/>
      <c r="X57514" s="12"/>
    </row>
    <row r="57515" spans="2:24" x14ac:dyDescent="0.3">
      <c r="B57515" s="73"/>
      <c r="D57515" s="73"/>
      <c r="P57515" s="73"/>
      <c r="T57515" s="73"/>
      <c r="U57515" s="73"/>
      <c r="V57515" s="73"/>
      <c r="X57515" s="12"/>
    </row>
    <row r="57516" spans="2:24" x14ac:dyDescent="0.3">
      <c r="B57516" s="73"/>
      <c r="D57516" s="73"/>
      <c r="P57516" s="73"/>
      <c r="T57516" s="73"/>
      <c r="U57516" s="73"/>
      <c r="V57516" s="73"/>
      <c r="X57516" s="12"/>
    </row>
    <row r="57517" spans="2:24" x14ac:dyDescent="0.3">
      <c r="B57517" s="73"/>
      <c r="D57517" s="73"/>
      <c r="P57517" s="73"/>
      <c r="T57517" s="73"/>
      <c r="U57517" s="73"/>
      <c r="V57517" s="73"/>
      <c r="X57517" s="12"/>
    </row>
    <row r="57518" spans="2:24" x14ac:dyDescent="0.3">
      <c r="B57518" s="73"/>
      <c r="D57518" s="73"/>
      <c r="P57518" s="73"/>
      <c r="T57518" s="73"/>
      <c r="U57518" s="73"/>
      <c r="V57518" s="73"/>
      <c r="X57518" s="12"/>
    </row>
    <row r="57519" spans="2:24" x14ac:dyDescent="0.3">
      <c r="B57519" s="73"/>
      <c r="D57519" s="73"/>
      <c r="P57519" s="73"/>
      <c r="T57519" s="73"/>
      <c r="U57519" s="73"/>
      <c r="V57519" s="73"/>
      <c r="X57519" s="12"/>
    </row>
    <row r="57520" spans="2:24" x14ac:dyDescent="0.3">
      <c r="B57520" s="73"/>
      <c r="D57520" s="73"/>
      <c r="P57520" s="73"/>
      <c r="T57520" s="73"/>
      <c r="U57520" s="73"/>
      <c r="V57520" s="73"/>
      <c r="X57520" s="12"/>
    </row>
    <row r="57521" spans="2:24" x14ac:dyDescent="0.3">
      <c r="B57521" s="73"/>
      <c r="D57521" s="73"/>
      <c r="P57521" s="73"/>
      <c r="T57521" s="73"/>
      <c r="U57521" s="73"/>
      <c r="V57521" s="73"/>
      <c r="X57521" s="12"/>
    </row>
    <row r="57522" spans="2:24" x14ac:dyDescent="0.3">
      <c r="B57522" s="73"/>
      <c r="D57522" s="73"/>
      <c r="P57522" s="73"/>
      <c r="T57522" s="73"/>
      <c r="U57522" s="73"/>
      <c r="V57522" s="73"/>
      <c r="X57522" s="12"/>
    </row>
    <row r="57523" spans="2:24" x14ac:dyDescent="0.3">
      <c r="B57523" s="73"/>
      <c r="D57523" s="73"/>
      <c r="P57523" s="73"/>
      <c r="T57523" s="73"/>
      <c r="U57523" s="73"/>
      <c r="V57523" s="73"/>
      <c r="X57523" s="12"/>
    </row>
    <row r="57524" spans="2:24" x14ac:dyDescent="0.3">
      <c r="B57524" s="73"/>
      <c r="D57524" s="73"/>
      <c r="P57524" s="73"/>
      <c r="T57524" s="73"/>
      <c r="U57524" s="73"/>
      <c r="V57524" s="73"/>
      <c r="X57524" s="12"/>
    </row>
    <row r="57525" spans="2:24" x14ac:dyDescent="0.3">
      <c r="B57525" s="73"/>
      <c r="D57525" s="73"/>
      <c r="P57525" s="73"/>
      <c r="T57525" s="73"/>
      <c r="U57525" s="73"/>
      <c r="V57525" s="73"/>
      <c r="X57525" s="12"/>
    </row>
    <row r="57526" spans="2:24" x14ac:dyDescent="0.3">
      <c r="B57526" s="73"/>
      <c r="D57526" s="73"/>
      <c r="P57526" s="73"/>
      <c r="T57526" s="73"/>
      <c r="U57526" s="73"/>
      <c r="V57526" s="73"/>
      <c r="X57526" s="12"/>
    </row>
    <row r="57527" spans="2:24" x14ac:dyDescent="0.3">
      <c r="B57527" s="73"/>
      <c r="D57527" s="73"/>
      <c r="P57527" s="73"/>
      <c r="T57527" s="73"/>
      <c r="U57527" s="73"/>
      <c r="V57527" s="73"/>
      <c r="X57527" s="12"/>
    </row>
    <row r="57528" spans="2:24" x14ac:dyDescent="0.3">
      <c r="B57528" s="73"/>
      <c r="D57528" s="73"/>
      <c r="P57528" s="73"/>
      <c r="T57528" s="73"/>
      <c r="U57528" s="73"/>
      <c r="V57528" s="73"/>
      <c r="X57528" s="12"/>
    </row>
    <row r="57529" spans="2:24" x14ac:dyDescent="0.3">
      <c r="B57529" s="73"/>
      <c r="D57529" s="73"/>
      <c r="P57529" s="73"/>
      <c r="T57529" s="73"/>
      <c r="U57529" s="73"/>
      <c r="V57529" s="73"/>
      <c r="X57529" s="12"/>
    </row>
    <row r="57530" spans="2:24" x14ac:dyDescent="0.3">
      <c r="B57530" s="73"/>
      <c r="D57530" s="73"/>
      <c r="P57530" s="73"/>
      <c r="T57530" s="73"/>
      <c r="U57530" s="73"/>
      <c r="V57530" s="73"/>
      <c r="X57530" s="12"/>
    </row>
    <row r="57531" spans="2:24" x14ac:dyDescent="0.3">
      <c r="B57531" s="73"/>
      <c r="D57531" s="73"/>
      <c r="P57531" s="73"/>
      <c r="T57531" s="73"/>
      <c r="U57531" s="73"/>
      <c r="V57531" s="73"/>
      <c r="X57531" s="12"/>
    </row>
    <row r="57532" spans="2:24" x14ac:dyDescent="0.3">
      <c r="B57532" s="73"/>
      <c r="D57532" s="73"/>
      <c r="P57532" s="73"/>
      <c r="T57532" s="73"/>
      <c r="U57532" s="73"/>
      <c r="V57532" s="73"/>
      <c r="X57532" s="12"/>
    </row>
    <row r="57533" spans="2:24" x14ac:dyDescent="0.3">
      <c r="B57533" s="73"/>
      <c r="D57533" s="73"/>
      <c r="P57533" s="73"/>
      <c r="T57533" s="73"/>
      <c r="U57533" s="73"/>
      <c r="V57533" s="73"/>
      <c r="X57533" s="12"/>
    </row>
    <row r="57534" spans="2:24" x14ac:dyDescent="0.3">
      <c r="B57534" s="73"/>
      <c r="D57534" s="73"/>
      <c r="P57534" s="73"/>
      <c r="T57534" s="73"/>
      <c r="U57534" s="73"/>
      <c r="V57534" s="73"/>
      <c r="X57534" s="12"/>
    </row>
    <row r="57535" spans="2:24" x14ac:dyDescent="0.3">
      <c r="B57535" s="73"/>
      <c r="D57535" s="73"/>
      <c r="P57535" s="73"/>
      <c r="T57535" s="73"/>
      <c r="U57535" s="73"/>
      <c r="V57535" s="73"/>
      <c r="X57535" s="12"/>
    </row>
    <row r="57536" spans="2:24" x14ac:dyDescent="0.3">
      <c r="B57536" s="73"/>
      <c r="D57536" s="73"/>
      <c r="P57536" s="73"/>
      <c r="T57536" s="73"/>
      <c r="U57536" s="73"/>
      <c r="V57536" s="73"/>
      <c r="X57536" s="12"/>
    </row>
    <row r="57537" spans="2:24" x14ac:dyDescent="0.3">
      <c r="B57537" s="73"/>
      <c r="D57537" s="73"/>
      <c r="P57537" s="73"/>
      <c r="T57537" s="73"/>
      <c r="U57537" s="73"/>
      <c r="V57537" s="73"/>
      <c r="X57537" s="12"/>
    </row>
    <row r="57538" spans="2:24" x14ac:dyDescent="0.3">
      <c r="B57538" s="73"/>
      <c r="D57538" s="73"/>
      <c r="P57538" s="73"/>
      <c r="T57538" s="73"/>
      <c r="U57538" s="73"/>
      <c r="V57538" s="73"/>
      <c r="X57538" s="12"/>
    </row>
    <row r="57539" spans="2:24" x14ac:dyDescent="0.3">
      <c r="B57539" s="73"/>
      <c r="D57539" s="73"/>
      <c r="P57539" s="73"/>
      <c r="T57539" s="73"/>
      <c r="U57539" s="73"/>
      <c r="V57539" s="73"/>
      <c r="X57539" s="12"/>
    </row>
    <row r="57540" spans="2:24" x14ac:dyDescent="0.3">
      <c r="B57540" s="73"/>
      <c r="D57540" s="73"/>
      <c r="P57540" s="73"/>
      <c r="T57540" s="73"/>
      <c r="U57540" s="73"/>
      <c r="V57540" s="73"/>
      <c r="X57540" s="12"/>
    </row>
    <row r="57541" spans="2:24" x14ac:dyDescent="0.3">
      <c r="B57541" s="73"/>
      <c r="D57541" s="73"/>
      <c r="P57541" s="73"/>
      <c r="T57541" s="73"/>
      <c r="U57541" s="73"/>
      <c r="V57541" s="73"/>
      <c r="X57541" s="12"/>
    </row>
    <row r="57542" spans="2:24" x14ac:dyDescent="0.3">
      <c r="B57542" s="73"/>
      <c r="D57542" s="73"/>
      <c r="P57542" s="73"/>
      <c r="T57542" s="73"/>
      <c r="U57542" s="73"/>
      <c r="V57542" s="73"/>
      <c r="X57542" s="12"/>
    </row>
    <row r="57543" spans="2:24" x14ac:dyDescent="0.3">
      <c r="B57543" s="73"/>
      <c r="D57543" s="73"/>
      <c r="P57543" s="73"/>
      <c r="T57543" s="73"/>
      <c r="U57543" s="73"/>
      <c r="V57543" s="73"/>
      <c r="X57543" s="12"/>
    </row>
    <row r="57544" spans="2:24" x14ac:dyDescent="0.3">
      <c r="B57544" s="73"/>
      <c r="D57544" s="73"/>
      <c r="P57544" s="73"/>
      <c r="T57544" s="73"/>
      <c r="U57544" s="73"/>
      <c r="V57544" s="73"/>
      <c r="X57544" s="12"/>
    </row>
    <row r="57545" spans="2:24" x14ac:dyDescent="0.3">
      <c r="B57545" s="73"/>
      <c r="D57545" s="73"/>
      <c r="P57545" s="73"/>
      <c r="T57545" s="73"/>
      <c r="U57545" s="73"/>
      <c r="V57545" s="73"/>
      <c r="X57545" s="12"/>
    </row>
    <row r="57546" spans="2:24" x14ac:dyDescent="0.3">
      <c r="B57546" s="73"/>
      <c r="D57546" s="73"/>
      <c r="P57546" s="73"/>
      <c r="T57546" s="73"/>
      <c r="U57546" s="73"/>
      <c r="V57546" s="73"/>
      <c r="X57546" s="12"/>
    </row>
    <row r="57547" spans="2:24" x14ac:dyDescent="0.3">
      <c r="B57547" s="73"/>
      <c r="D57547" s="73"/>
      <c r="P57547" s="73"/>
      <c r="T57547" s="73"/>
      <c r="U57547" s="73"/>
      <c r="V57547" s="73"/>
      <c r="X57547" s="12"/>
    </row>
    <row r="57548" spans="2:24" x14ac:dyDescent="0.3">
      <c r="B57548" s="73"/>
      <c r="D57548" s="73"/>
      <c r="P57548" s="73"/>
      <c r="T57548" s="73"/>
      <c r="U57548" s="73"/>
      <c r="V57548" s="73"/>
      <c r="X57548" s="12"/>
    </row>
    <row r="57549" spans="2:24" x14ac:dyDescent="0.3">
      <c r="B57549" s="73"/>
      <c r="D57549" s="73"/>
      <c r="P57549" s="73"/>
      <c r="T57549" s="73"/>
      <c r="U57549" s="73"/>
      <c r="V57549" s="73"/>
      <c r="X57549" s="12"/>
    </row>
    <row r="57550" spans="2:24" x14ac:dyDescent="0.3">
      <c r="B57550" s="73"/>
      <c r="D57550" s="73"/>
      <c r="P57550" s="73"/>
      <c r="T57550" s="73"/>
      <c r="U57550" s="73"/>
      <c r="V57550" s="73"/>
      <c r="X57550" s="12"/>
    </row>
    <row r="57551" spans="2:24" x14ac:dyDescent="0.3">
      <c r="B57551" s="73"/>
      <c r="D57551" s="73"/>
      <c r="P57551" s="73"/>
      <c r="T57551" s="73"/>
      <c r="U57551" s="73"/>
      <c r="V57551" s="73"/>
      <c r="X57551" s="12"/>
    </row>
    <row r="57552" spans="2:24" x14ac:dyDescent="0.3">
      <c r="B57552" s="73"/>
      <c r="D57552" s="73"/>
      <c r="P57552" s="73"/>
      <c r="T57552" s="73"/>
      <c r="U57552" s="73"/>
      <c r="V57552" s="73"/>
      <c r="X57552" s="12"/>
    </row>
    <row r="57553" spans="2:24" x14ac:dyDescent="0.3">
      <c r="B57553" s="73"/>
      <c r="D57553" s="73"/>
      <c r="P57553" s="73"/>
      <c r="T57553" s="73"/>
      <c r="U57553" s="73"/>
      <c r="V57553" s="73"/>
      <c r="X57553" s="12"/>
    </row>
    <row r="57554" spans="2:24" x14ac:dyDescent="0.3">
      <c r="B57554" s="73"/>
      <c r="D57554" s="73"/>
      <c r="P57554" s="73"/>
      <c r="T57554" s="73"/>
      <c r="U57554" s="73"/>
      <c r="V57554" s="73"/>
      <c r="X57554" s="12"/>
    </row>
    <row r="57555" spans="2:24" x14ac:dyDescent="0.3">
      <c r="B57555" s="73"/>
      <c r="D57555" s="73"/>
      <c r="P57555" s="73"/>
      <c r="T57555" s="73"/>
      <c r="U57555" s="73"/>
      <c r="V57555" s="73"/>
      <c r="X57555" s="12"/>
    </row>
    <row r="57556" spans="2:24" x14ac:dyDescent="0.3">
      <c r="B57556" s="73"/>
      <c r="D57556" s="73"/>
      <c r="P57556" s="73"/>
      <c r="T57556" s="73"/>
      <c r="U57556" s="73"/>
      <c r="V57556" s="73"/>
      <c r="X57556" s="12"/>
    </row>
    <row r="57557" spans="2:24" x14ac:dyDescent="0.3">
      <c r="B57557" s="73"/>
      <c r="D57557" s="73"/>
      <c r="P57557" s="73"/>
      <c r="T57557" s="73"/>
      <c r="U57557" s="73"/>
      <c r="V57557" s="73"/>
      <c r="X57557" s="12"/>
    </row>
    <row r="57558" spans="2:24" x14ac:dyDescent="0.3">
      <c r="B57558" s="73"/>
      <c r="D57558" s="73"/>
      <c r="P57558" s="73"/>
      <c r="T57558" s="73"/>
      <c r="U57558" s="73"/>
      <c r="V57558" s="73"/>
      <c r="X57558" s="12"/>
    </row>
    <row r="57559" spans="2:24" x14ac:dyDescent="0.3">
      <c r="B57559" s="73"/>
      <c r="D57559" s="73"/>
      <c r="P57559" s="73"/>
      <c r="T57559" s="73"/>
      <c r="U57559" s="73"/>
      <c r="V57559" s="73"/>
      <c r="X57559" s="12"/>
    </row>
    <row r="57560" spans="2:24" x14ac:dyDescent="0.3">
      <c r="B57560" s="73"/>
      <c r="D57560" s="73"/>
      <c r="P57560" s="73"/>
      <c r="T57560" s="73"/>
      <c r="U57560" s="73"/>
      <c r="V57560" s="73"/>
      <c r="X57560" s="12"/>
    </row>
    <row r="57561" spans="2:24" x14ac:dyDescent="0.3">
      <c r="B57561" s="73"/>
      <c r="D57561" s="73"/>
      <c r="P57561" s="73"/>
      <c r="T57561" s="73"/>
      <c r="U57561" s="73"/>
      <c r="V57561" s="73"/>
      <c r="X57561" s="12"/>
    </row>
    <row r="57562" spans="2:24" x14ac:dyDescent="0.3">
      <c r="B57562" s="73"/>
      <c r="D57562" s="73"/>
      <c r="P57562" s="73"/>
      <c r="T57562" s="73"/>
      <c r="U57562" s="73"/>
      <c r="V57562" s="73"/>
      <c r="X57562" s="12"/>
    </row>
    <row r="57563" spans="2:24" x14ac:dyDescent="0.3">
      <c r="B57563" s="73"/>
      <c r="D57563" s="73"/>
      <c r="P57563" s="73"/>
      <c r="T57563" s="73"/>
      <c r="U57563" s="73"/>
      <c r="V57563" s="73"/>
      <c r="X57563" s="12"/>
    </row>
    <row r="57564" spans="2:24" x14ac:dyDescent="0.3">
      <c r="B57564" s="73"/>
      <c r="D57564" s="73"/>
      <c r="P57564" s="73"/>
      <c r="T57564" s="73"/>
      <c r="U57564" s="73"/>
      <c r="V57564" s="73"/>
      <c r="X57564" s="12"/>
    </row>
    <row r="57565" spans="2:24" x14ac:dyDescent="0.3">
      <c r="B57565" s="73"/>
      <c r="D57565" s="73"/>
      <c r="P57565" s="73"/>
      <c r="T57565" s="73"/>
      <c r="U57565" s="73"/>
      <c r="V57565" s="73"/>
      <c r="X57565" s="12"/>
    </row>
    <row r="57566" spans="2:24" x14ac:dyDescent="0.3">
      <c r="B57566" s="73"/>
      <c r="D57566" s="73"/>
      <c r="P57566" s="73"/>
      <c r="T57566" s="73"/>
      <c r="U57566" s="73"/>
      <c r="V57566" s="73"/>
      <c r="X57566" s="12"/>
    </row>
    <row r="57567" spans="2:24" x14ac:dyDescent="0.3">
      <c r="B57567" s="73"/>
      <c r="D57567" s="73"/>
      <c r="P57567" s="73"/>
      <c r="T57567" s="73"/>
      <c r="U57567" s="73"/>
      <c r="V57567" s="73"/>
      <c r="X57567" s="12"/>
    </row>
    <row r="57568" spans="2:24" x14ac:dyDescent="0.3">
      <c r="B57568" s="73"/>
      <c r="D57568" s="73"/>
      <c r="P57568" s="73"/>
      <c r="T57568" s="73"/>
      <c r="U57568" s="73"/>
      <c r="V57568" s="73"/>
      <c r="X57568" s="12"/>
    </row>
    <row r="57569" spans="2:24" x14ac:dyDescent="0.3">
      <c r="B57569" s="73"/>
      <c r="D57569" s="73"/>
      <c r="P57569" s="73"/>
      <c r="T57569" s="73"/>
      <c r="U57569" s="73"/>
      <c r="V57569" s="73"/>
      <c r="X57569" s="12"/>
    </row>
    <row r="57570" spans="2:24" x14ac:dyDescent="0.3">
      <c r="B57570" s="73"/>
      <c r="D57570" s="73"/>
      <c r="P57570" s="73"/>
      <c r="T57570" s="73"/>
      <c r="U57570" s="73"/>
      <c r="V57570" s="73"/>
      <c r="X57570" s="12"/>
    </row>
    <row r="57571" spans="2:24" x14ac:dyDescent="0.3">
      <c r="B57571" s="73"/>
      <c r="D57571" s="73"/>
      <c r="P57571" s="73"/>
      <c r="T57571" s="73"/>
      <c r="U57571" s="73"/>
      <c r="V57571" s="73"/>
      <c r="X57571" s="12"/>
    </row>
    <row r="57572" spans="2:24" x14ac:dyDescent="0.3">
      <c r="B57572" s="73"/>
      <c r="D57572" s="73"/>
      <c r="P57572" s="73"/>
      <c r="T57572" s="73"/>
      <c r="U57572" s="73"/>
      <c r="V57572" s="73"/>
      <c r="X57572" s="12"/>
    </row>
    <row r="57573" spans="2:24" x14ac:dyDescent="0.3">
      <c r="B57573" s="73"/>
      <c r="D57573" s="73"/>
      <c r="P57573" s="73"/>
      <c r="T57573" s="73"/>
      <c r="U57573" s="73"/>
      <c r="V57573" s="73"/>
      <c r="X57573" s="12"/>
    </row>
    <row r="57574" spans="2:24" x14ac:dyDescent="0.3">
      <c r="B57574" s="73"/>
      <c r="D57574" s="73"/>
      <c r="P57574" s="73"/>
      <c r="T57574" s="73"/>
      <c r="U57574" s="73"/>
      <c r="V57574" s="73"/>
      <c r="X57574" s="12"/>
    </row>
    <row r="57575" spans="2:24" x14ac:dyDescent="0.3">
      <c r="B57575" s="73"/>
      <c r="D57575" s="73"/>
      <c r="P57575" s="73"/>
      <c r="T57575" s="73"/>
      <c r="U57575" s="73"/>
      <c r="V57575" s="73"/>
      <c r="X57575" s="12"/>
    </row>
    <row r="57576" spans="2:24" x14ac:dyDescent="0.3">
      <c r="B57576" s="73"/>
      <c r="D57576" s="73"/>
      <c r="P57576" s="73"/>
      <c r="T57576" s="73"/>
      <c r="U57576" s="73"/>
      <c r="V57576" s="73"/>
      <c r="X57576" s="12"/>
    </row>
    <row r="57577" spans="2:24" x14ac:dyDescent="0.3">
      <c r="B57577" s="73"/>
      <c r="D57577" s="73"/>
      <c r="P57577" s="73"/>
      <c r="T57577" s="73"/>
      <c r="U57577" s="73"/>
      <c r="V57577" s="73"/>
      <c r="X57577" s="12"/>
    </row>
    <row r="57578" spans="2:24" x14ac:dyDescent="0.3">
      <c r="B57578" s="73"/>
      <c r="D57578" s="73"/>
      <c r="P57578" s="73"/>
      <c r="T57578" s="73"/>
      <c r="U57578" s="73"/>
      <c r="V57578" s="73"/>
      <c r="X57578" s="12"/>
    </row>
    <row r="57579" spans="2:24" x14ac:dyDescent="0.3">
      <c r="B57579" s="73"/>
      <c r="D57579" s="73"/>
      <c r="P57579" s="73"/>
      <c r="T57579" s="73"/>
      <c r="U57579" s="73"/>
      <c r="V57579" s="73"/>
      <c r="X57579" s="12"/>
    </row>
    <row r="57580" spans="2:24" x14ac:dyDescent="0.3">
      <c r="B57580" s="73"/>
      <c r="D57580" s="73"/>
      <c r="P57580" s="73"/>
      <c r="T57580" s="73"/>
      <c r="U57580" s="73"/>
      <c r="V57580" s="73"/>
      <c r="X57580" s="12"/>
    </row>
    <row r="57581" spans="2:24" x14ac:dyDescent="0.3">
      <c r="B57581" s="73"/>
      <c r="D57581" s="73"/>
      <c r="P57581" s="73"/>
      <c r="T57581" s="73"/>
      <c r="U57581" s="73"/>
      <c r="V57581" s="73"/>
      <c r="X57581" s="12"/>
    </row>
    <row r="57582" spans="2:24" x14ac:dyDescent="0.3">
      <c r="B57582" s="73"/>
      <c r="D57582" s="73"/>
      <c r="P57582" s="73"/>
      <c r="T57582" s="73"/>
      <c r="U57582" s="73"/>
      <c r="V57582" s="73"/>
      <c r="X57582" s="12"/>
    </row>
    <row r="57583" spans="2:24" x14ac:dyDescent="0.3">
      <c r="B57583" s="73"/>
      <c r="D57583" s="73"/>
      <c r="P57583" s="73"/>
      <c r="T57583" s="73"/>
      <c r="U57583" s="73"/>
      <c r="V57583" s="73"/>
      <c r="X57583" s="12"/>
    </row>
    <row r="57584" spans="2:24" x14ac:dyDescent="0.3">
      <c r="B57584" s="73"/>
      <c r="D57584" s="73"/>
      <c r="P57584" s="73"/>
      <c r="T57584" s="73"/>
      <c r="U57584" s="73"/>
      <c r="V57584" s="73"/>
      <c r="X57584" s="12"/>
    </row>
    <row r="57585" spans="2:24" x14ac:dyDescent="0.3">
      <c r="B57585" s="73"/>
      <c r="D57585" s="73"/>
      <c r="P57585" s="73"/>
      <c r="T57585" s="73"/>
      <c r="U57585" s="73"/>
      <c r="V57585" s="73"/>
      <c r="X57585" s="12"/>
    </row>
    <row r="57586" spans="2:24" x14ac:dyDescent="0.3">
      <c r="B57586" s="73"/>
      <c r="D57586" s="73"/>
      <c r="P57586" s="73"/>
      <c r="T57586" s="73"/>
      <c r="U57586" s="73"/>
      <c r="V57586" s="73"/>
      <c r="X57586" s="12"/>
    </row>
    <row r="57587" spans="2:24" x14ac:dyDescent="0.3">
      <c r="B57587" s="73"/>
      <c r="D57587" s="73"/>
      <c r="P57587" s="73"/>
      <c r="T57587" s="73"/>
      <c r="U57587" s="73"/>
      <c r="V57587" s="73"/>
      <c r="X57587" s="12"/>
    </row>
    <row r="57588" spans="2:24" x14ac:dyDescent="0.3">
      <c r="B57588" s="73"/>
      <c r="D57588" s="73"/>
      <c r="P57588" s="73"/>
      <c r="T57588" s="73"/>
      <c r="U57588" s="73"/>
      <c r="V57588" s="73"/>
      <c r="X57588" s="12"/>
    </row>
    <row r="57589" spans="2:24" x14ac:dyDescent="0.3">
      <c r="B57589" s="73"/>
      <c r="D57589" s="73"/>
      <c r="P57589" s="73"/>
      <c r="T57589" s="73"/>
      <c r="U57589" s="73"/>
      <c r="V57589" s="73"/>
      <c r="X57589" s="12"/>
    </row>
    <row r="57590" spans="2:24" x14ac:dyDescent="0.3">
      <c r="B57590" s="73"/>
      <c r="D57590" s="73"/>
      <c r="P57590" s="73"/>
      <c r="T57590" s="73"/>
      <c r="U57590" s="73"/>
      <c r="V57590" s="73"/>
      <c r="X57590" s="12"/>
    </row>
    <row r="57591" spans="2:24" x14ac:dyDescent="0.3">
      <c r="B57591" s="73"/>
      <c r="D57591" s="73"/>
      <c r="P57591" s="73"/>
      <c r="T57591" s="73"/>
      <c r="U57591" s="73"/>
      <c r="V57591" s="73"/>
      <c r="X57591" s="12"/>
    </row>
    <row r="57592" spans="2:24" x14ac:dyDescent="0.3">
      <c r="B57592" s="73"/>
      <c r="D57592" s="73"/>
      <c r="P57592" s="73"/>
      <c r="T57592" s="73"/>
      <c r="U57592" s="73"/>
      <c r="V57592" s="73"/>
      <c r="X57592" s="12"/>
    </row>
    <row r="57593" spans="2:24" x14ac:dyDescent="0.3">
      <c r="B57593" s="73"/>
      <c r="D57593" s="73"/>
      <c r="P57593" s="73"/>
      <c r="T57593" s="73"/>
      <c r="U57593" s="73"/>
      <c r="V57593" s="73"/>
      <c r="X57593" s="12"/>
    </row>
    <row r="57594" spans="2:24" x14ac:dyDescent="0.3">
      <c r="B57594" s="73"/>
      <c r="D57594" s="73"/>
      <c r="P57594" s="73"/>
      <c r="T57594" s="73"/>
      <c r="U57594" s="73"/>
      <c r="V57594" s="73"/>
      <c r="X57594" s="12"/>
    </row>
    <row r="57595" spans="2:24" x14ac:dyDescent="0.3">
      <c r="B57595" s="73"/>
      <c r="D57595" s="73"/>
      <c r="P57595" s="73"/>
      <c r="T57595" s="73"/>
      <c r="U57595" s="73"/>
      <c r="V57595" s="73"/>
      <c r="X57595" s="12"/>
    </row>
    <row r="57596" spans="2:24" x14ac:dyDescent="0.3">
      <c r="B57596" s="73"/>
      <c r="D57596" s="73"/>
      <c r="P57596" s="73"/>
      <c r="T57596" s="73"/>
      <c r="U57596" s="73"/>
      <c r="V57596" s="73"/>
      <c r="X57596" s="12"/>
    </row>
    <row r="57597" spans="2:24" x14ac:dyDescent="0.3">
      <c r="B57597" s="73"/>
      <c r="D57597" s="73"/>
      <c r="P57597" s="73"/>
      <c r="T57597" s="73"/>
      <c r="U57597" s="73"/>
      <c r="V57597" s="73"/>
      <c r="X57597" s="12"/>
    </row>
    <row r="57598" spans="2:24" x14ac:dyDescent="0.3">
      <c r="B57598" s="73"/>
      <c r="D57598" s="73"/>
      <c r="P57598" s="73"/>
      <c r="T57598" s="73"/>
      <c r="U57598" s="73"/>
      <c r="V57598" s="73"/>
      <c r="X57598" s="12"/>
    </row>
    <row r="57599" spans="2:24" x14ac:dyDescent="0.3">
      <c r="B57599" s="73"/>
      <c r="D57599" s="73"/>
      <c r="P57599" s="73"/>
      <c r="T57599" s="73"/>
      <c r="U57599" s="73"/>
      <c r="V57599" s="73"/>
      <c r="X57599" s="12"/>
    </row>
    <row r="57600" spans="2:24" x14ac:dyDescent="0.3">
      <c r="B57600" s="73"/>
      <c r="D57600" s="73"/>
      <c r="P57600" s="73"/>
      <c r="T57600" s="73"/>
      <c r="U57600" s="73"/>
      <c r="V57600" s="73"/>
      <c r="X57600" s="12"/>
    </row>
    <row r="57601" spans="2:24" x14ac:dyDescent="0.3">
      <c r="B57601" s="73"/>
      <c r="D57601" s="73"/>
      <c r="P57601" s="73"/>
      <c r="T57601" s="73"/>
      <c r="U57601" s="73"/>
      <c r="V57601" s="73"/>
      <c r="X57601" s="12"/>
    </row>
    <row r="57602" spans="2:24" x14ac:dyDescent="0.3">
      <c r="B57602" s="73"/>
      <c r="D57602" s="73"/>
      <c r="P57602" s="73"/>
      <c r="T57602" s="73"/>
      <c r="U57602" s="73"/>
      <c r="V57602" s="73"/>
      <c r="X57602" s="12"/>
    </row>
    <row r="57603" spans="2:24" x14ac:dyDescent="0.3">
      <c r="B57603" s="73"/>
      <c r="D57603" s="73"/>
      <c r="P57603" s="73"/>
      <c r="T57603" s="73"/>
      <c r="U57603" s="73"/>
      <c r="V57603" s="73"/>
      <c r="X57603" s="12"/>
    </row>
    <row r="57604" spans="2:24" x14ac:dyDescent="0.3">
      <c r="B57604" s="73"/>
      <c r="D57604" s="73"/>
      <c r="P57604" s="73"/>
      <c r="T57604" s="73"/>
      <c r="U57604" s="73"/>
      <c r="V57604" s="73"/>
      <c r="X57604" s="12"/>
    </row>
    <row r="57605" spans="2:24" x14ac:dyDescent="0.3">
      <c r="B57605" s="73"/>
      <c r="D57605" s="73"/>
      <c r="P57605" s="73"/>
      <c r="T57605" s="73"/>
      <c r="U57605" s="73"/>
      <c r="V57605" s="73"/>
      <c r="X57605" s="12"/>
    </row>
    <row r="57606" spans="2:24" x14ac:dyDescent="0.3">
      <c r="B57606" s="73"/>
      <c r="D57606" s="73"/>
      <c r="P57606" s="73"/>
      <c r="T57606" s="73"/>
      <c r="U57606" s="73"/>
      <c r="V57606" s="73"/>
      <c r="X57606" s="12"/>
    </row>
    <row r="57607" spans="2:24" x14ac:dyDescent="0.3">
      <c r="B57607" s="73"/>
      <c r="D57607" s="73"/>
      <c r="P57607" s="73"/>
      <c r="T57607" s="73"/>
      <c r="U57607" s="73"/>
      <c r="V57607" s="73"/>
      <c r="X57607" s="12"/>
    </row>
    <row r="57608" spans="2:24" x14ac:dyDescent="0.3">
      <c r="B57608" s="73"/>
      <c r="D57608" s="73"/>
      <c r="P57608" s="73"/>
      <c r="T57608" s="73"/>
      <c r="U57608" s="73"/>
      <c r="V57608" s="73"/>
      <c r="X57608" s="12"/>
    </row>
    <row r="57609" spans="2:24" x14ac:dyDescent="0.3">
      <c r="B57609" s="73"/>
      <c r="D57609" s="73"/>
      <c r="P57609" s="73"/>
      <c r="T57609" s="73"/>
      <c r="U57609" s="73"/>
      <c r="V57609" s="73"/>
      <c r="X57609" s="12"/>
    </row>
    <row r="57610" spans="2:24" x14ac:dyDescent="0.3">
      <c r="B57610" s="73"/>
      <c r="D57610" s="73"/>
      <c r="P57610" s="73"/>
      <c r="T57610" s="73"/>
      <c r="U57610" s="73"/>
      <c r="V57610" s="73"/>
      <c r="X57610" s="12"/>
    </row>
    <row r="57611" spans="2:24" x14ac:dyDescent="0.3">
      <c r="B57611" s="73"/>
      <c r="D57611" s="73"/>
      <c r="P57611" s="73"/>
      <c r="T57611" s="73"/>
      <c r="U57611" s="73"/>
      <c r="V57611" s="73"/>
      <c r="X57611" s="12"/>
    </row>
    <row r="57612" spans="2:24" x14ac:dyDescent="0.3">
      <c r="B57612" s="73"/>
      <c r="D57612" s="73"/>
      <c r="P57612" s="73"/>
      <c r="T57612" s="73"/>
      <c r="U57612" s="73"/>
      <c r="V57612" s="73"/>
      <c r="X57612" s="12"/>
    </row>
    <row r="57613" spans="2:24" x14ac:dyDescent="0.3">
      <c r="B57613" s="73"/>
      <c r="D57613" s="73"/>
      <c r="P57613" s="73"/>
      <c r="T57613" s="73"/>
      <c r="U57613" s="73"/>
      <c r="V57613" s="73"/>
      <c r="X57613" s="12"/>
    </row>
    <row r="57614" spans="2:24" x14ac:dyDescent="0.3">
      <c r="B57614" s="73"/>
      <c r="D57614" s="73"/>
      <c r="P57614" s="73"/>
      <c r="T57614" s="73"/>
      <c r="U57614" s="73"/>
      <c r="V57614" s="73"/>
      <c r="X57614" s="12"/>
    </row>
    <row r="57615" spans="2:24" x14ac:dyDescent="0.3">
      <c r="B57615" s="73"/>
      <c r="D57615" s="73"/>
      <c r="P57615" s="73"/>
      <c r="T57615" s="73"/>
      <c r="U57615" s="73"/>
      <c r="V57615" s="73"/>
      <c r="X57615" s="12"/>
    </row>
    <row r="57616" spans="2:24" x14ac:dyDescent="0.3">
      <c r="B57616" s="73"/>
      <c r="D57616" s="73"/>
      <c r="P57616" s="73"/>
      <c r="T57616" s="73"/>
      <c r="U57616" s="73"/>
      <c r="V57616" s="73"/>
      <c r="X57616" s="12"/>
    </row>
    <row r="57617" spans="2:24" x14ac:dyDescent="0.3">
      <c r="B57617" s="73"/>
      <c r="D57617" s="73"/>
      <c r="P57617" s="73"/>
      <c r="T57617" s="73"/>
      <c r="U57617" s="73"/>
      <c r="V57617" s="73"/>
      <c r="X57617" s="12"/>
    </row>
    <row r="57618" spans="2:24" x14ac:dyDescent="0.3">
      <c r="B57618" s="73"/>
      <c r="D57618" s="73"/>
      <c r="P57618" s="73"/>
      <c r="T57618" s="73"/>
      <c r="U57618" s="73"/>
      <c r="V57618" s="73"/>
      <c r="X57618" s="12"/>
    </row>
    <row r="57619" spans="2:24" x14ac:dyDescent="0.3">
      <c r="B57619" s="73"/>
      <c r="D57619" s="73"/>
      <c r="P57619" s="73"/>
      <c r="T57619" s="73"/>
      <c r="U57619" s="73"/>
      <c r="V57619" s="73"/>
      <c r="X57619" s="12"/>
    </row>
    <row r="57620" spans="2:24" x14ac:dyDescent="0.3">
      <c r="B57620" s="73"/>
      <c r="D57620" s="73"/>
      <c r="P57620" s="73"/>
      <c r="T57620" s="73"/>
      <c r="U57620" s="73"/>
      <c r="V57620" s="73"/>
      <c r="X57620" s="12"/>
    </row>
    <row r="57621" spans="2:24" x14ac:dyDescent="0.3">
      <c r="B57621" s="73"/>
      <c r="D57621" s="73"/>
      <c r="P57621" s="73"/>
      <c r="T57621" s="73"/>
      <c r="U57621" s="73"/>
      <c r="V57621" s="73"/>
      <c r="X57621" s="12"/>
    </row>
    <row r="57622" spans="2:24" x14ac:dyDescent="0.3">
      <c r="B57622" s="73"/>
      <c r="D57622" s="73"/>
      <c r="P57622" s="73"/>
      <c r="T57622" s="73"/>
      <c r="U57622" s="73"/>
      <c r="V57622" s="73"/>
      <c r="X57622" s="12"/>
    </row>
    <row r="57623" spans="2:24" x14ac:dyDescent="0.3">
      <c r="B57623" s="73"/>
      <c r="D57623" s="73"/>
      <c r="P57623" s="73"/>
      <c r="T57623" s="73"/>
      <c r="U57623" s="73"/>
      <c r="V57623" s="73"/>
      <c r="X57623" s="12"/>
    </row>
    <row r="57624" spans="2:24" x14ac:dyDescent="0.3">
      <c r="B57624" s="73"/>
      <c r="D57624" s="73"/>
      <c r="P57624" s="73"/>
      <c r="T57624" s="73"/>
      <c r="U57624" s="73"/>
      <c r="V57624" s="73"/>
      <c r="X57624" s="12"/>
    </row>
    <row r="57625" spans="2:24" x14ac:dyDescent="0.3">
      <c r="B57625" s="73"/>
      <c r="D57625" s="73"/>
      <c r="P57625" s="73"/>
      <c r="T57625" s="73"/>
      <c r="U57625" s="73"/>
      <c r="V57625" s="73"/>
      <c r="X57625" s="12"/>
    </row>
    <row r="57626" spans="2:24" x14ac:dyDescent="0.3">
      <c r="B57626" s="73"/>
      <c r="D57626" s="73"/>
      <c r="P57626" s="73"/>
      <c r="T57626" s="73"/>
      <c r="U57626" s="73"/>
      <c r="V57626" s="73"/>
      <c r="X57626" s="12"/>
    </row>
    <row r="57627" spans="2:24" x14ac:dyDescent="0.3">
      <c r="B57627" s="73"/>
      <c r="D57627" s="73"/>
      <c r="P57627" s="73"/>
      <c r="T57627" s="73"/>
      <c r="U57627" s="73"/>
      <c r="V57627" s="73"/>
      <c r="X57627" s="12"/>
    </row>
    <row r="57628" spans="2:24" x14ac:dyDescent="0.3">
      <c r="B57628" s="73"/>
      <c r="D57628" s="73"/>
      <c r="P57628" s="73"/>
      <c r="T57628" s="73"/>
      <c r="U57628" s="73"/>
      <c r="V57628" s="73"/>
      <c r="X57628" s="12"/>
    </row>
    <row r="57629" spans="2:24" x14ac:dyDescent="0.3">
      <c r="B57629" s="73"/>
      <c r="D57629" s="73"/>
      <c r="P57629" s="73"/>
      <c r="T57629" s="73"/>
      <c r="U57629" s="73"/>
      <c r="V57629" s="73"/>
      <c r="X57629" s="12"/>
    </row>
    <row r="57630" spans="2:24" x14ac:dyDescent="0.3">
      <c r="B57630" s="73"/>
      <c r="D57630" s="73"/>
      <c r="P57630" s="73"/>
      <c r="T57630" s="73"/>
      <c r="U57630" s="73"/>
      <c r="V57630" s="73"/>
      <c r="X57630" s="12"/>
    </row>
    <row r="57631" spans="2:24" x14ac:dyDescent="0.3">
      <c r="B57631" s="73"/>
      <c r="D57631" s="73"/>
      <c r="P57631" s="73"/>
      <c r="T57631" s="73"/>
      <c r="U57631" s="73"/>
      <c r="V57631" s="73"/>
      <c r="X57631" s="12"/>
    </row>
    <row r="57632" spans="2:24" x14ac:dyDescent="0.3">
      <c r="B57632" s="73"/>
      <c r="D57632" s="73"/>
      <c r="P57632" s="73"/>
      <c r="T57632" s="73"/>
      <c r="U57632" s="73"/>
      <c r="V57632" s="73"/>
      <c r="X57632" s="12"/>
    </row>
    <row r="57633" spans="2:24" x14ac:dyDescent="0.3">
      <c r="B57633" s="73"/>
      <c r="D57633" s="73"/>
      <c r="P57633" s="73"/>
      <c r="T57633" s="73"/>
      <c r="U57633" s="73"/>
      <c r="V57633" s="73"/>
      <c r="X57633" s="12"/>
    </row>
    <row r="57634" spans="2:24" x14ac:dyDescent="0.3">
      <c r="B57634" s="73"/>
      <c r="D57634" s="73"/>
      <c r="P57634" s="73"/>
      <c r="T57634" s="73"/>
      <c r="U57634" s="73"/>
      <c r="V57634" s="73"/>
      <c r="X57634" s="12"/>
    </row>
    <row r="57635" spans="2:24" x14ac:dyDescent="0.3">
      <c r="B57635" s="73"/>
      <c r="D57635" s="73"/>
      <c r="P57635" s="73"/>
      <c r="T57635" s="73"/>
      <c r="U57635" s="73"/>
      <c r="V57635" s="73"/>
      <c r="X57635" s="12"/>
    </row>
    <row r="57636" spans="2:24" x14ac:dyDescent="0.3">
      <c r="B57636" s="73"/>
      <c r="D57636" s="73"/>
      <c r="P57636" s="73"/>
      <c r="T57636" s="73"/>
      <c r="U57636" s="73"/>
      <c r="V57636" s="73"/>
      <c r="X57636" s="12"/>
    </row>
    <row r="57637" spans="2:24" x14ac:dyDescent="0.3">
      <c r="B57637" s="73"/>
      <c r="D57637" s="73"/>
      <c r="P57637" s="73"/>
      <c r="T57637" s="73"/>
      <c r="U57637" s="73"/>
      <c r="V57637" s="73"/>
      <c r="X57637" s="12"/>
    </row>
    <row r="57638" spans="2:24" x14ac:dyDescent="0.3">
      <c r="B57638" s="73"/>
      <c r="D57638" s="73"/>
      <c r="P57638" s="73"/>
      <c r="T57638" s="73"/>
      <c r="U57638" s="73"/>
      <c r="V57638" s="73"/>
      <c r="X57638" s="12"/>
    </row>
    <row r="57639" spans="2:24" x14ac:dyDescent="0.3">
      <c r="B57639" s="73"/>
      <c r="D57639" s="73"/>
      <c r="P57639" s="73"/>
      <c r="T57639" s="73"/>
      <c r="U57639" s="73"/>
      <c r="V57639" s="73"/>
      <c r="X57639" s="12"/>
    </row>
    <row r="57640" spans="2:24" x14ac:dyDescent="0.3">
      <c r="B57640" s="73"/>
      <c r="D57640" s="73"/>
      <c r="P57640" s="73"/>
      <c r="T57640" s="73"/>
      <c r="U57640" s="73"/>
      <c r="V57640" s="73"/>
      <c r="X57640" s="12"/>
    </row>
    <row r="57641" spans="2:24" x14ac:dyDescent="0.3">
      <c r="B57641" s="73"/>
      <c r="D57641" s="73"/>
      <c r="P57641" s="73"/>
      <c r="T57641" s="73"/>
      <c r="U57641" s="73"/>
      <c r="V57641" s="73"/>
      <c r="X57641" s="12"/>
    </row>
    <row r="57642" spans="2:24" x14ac:dyDescent="0.3">
      <c r="B57642" s="73"/>
      <c r="D57642" s="73"/>
      <c r="P57642" s="73"/>
      <c r="T57642" s="73"/>
      <c r="U57642" s="73"/>
      <c r="V57642" s="73"/>
      <c r="X57642" s="12"/>
    </row>
    <row r="57643" spans="2:24" x14ac:dyDescent="0.3">
      <c r="B57643" s="73"/>
      <c r="D57643" s="73"/>
      <c r="P57643" s="73"/>
      <c r="T57643" s="73"/>
      <c r="U57643" s="73"/>
      <c r="V57643" s="73"/>
      <c r="X57643" s="12"/>
    </row>
    <row r="57644" spans="2:24" x14ac:dyDescent="0.3">
      <c r="B57644" s="73"/>
      <c r="D57644" s="73"/>
      <c r="P57644" s="73"/>
      <c r="T57644" s="73"/>
      <c r="U57644" s="73"/>
      <c r="V57644" s="73"/>
      <c r="X57644" s="12"/>
    </row>
    <row r="57645" spans="2:24" x14ac:dyDescent="0.3">
      <c r="B57645" s="73"/>
      <c r="D57645" s="73"/>
      <c r="P57645" s="73"/>
      <c r="T57645" s="73"/>
      <c r="U57645" s="73"/>
      <c r="V57645" s="73"/>
      <c r="X57645" s="12"/>
    </row>
    <row r="57646" spans="2:24" x14ac:dyDescent="0.3">
      <c r="B57646" s="73"/>
      <c r="D57646" s="73"/>
      <c r="P57646" s="73"/>
      <c r="T57646" s="73"/>
      <c r="U57646" s="73"/>
      <c r="V57646" s="73"/>
      <c r="X57646" s="12"/>
    </row>
    <row r="57647" spans="2:24" x14ac:dyDescent="0.3">
      <c r="B57647" s="73"/>
      <c r="D57647" s="73"/>
      <c r="P57647" s="73"/>
      <c r="T57647" s="73"/>
      <c r="U57647" s="73"/>
      <c r="V57647" s="73"/>
      <c r="X57647" s="12"/>
    </row>
    <row r="57648" spans="2:24" x14ac:dyDescent="0.3">
      <c r="B57648" s="73"/>
      <c r="D57648" s="73"/>
      <c r="P57648" s="73"/>
      <c r="T57648" s="73"/>
      <c r="U57648" s="73"/>
      <c r="V57648" s="73"/>
      <c r="X57648" s="12"/>
    </row>
    <row r="57649" spans="2:24" x14ac:dyDescent="0.3">
      <c r="B57649" s="73"/>
      <c r="D57649" s="73"/>
      <c r="P57649" s="73"/>
      <c r="T57649" s="73"/>
      <c r="U57649" s="73"/>
      <c r="V57649" s="73"/>
      <c r="X57649" s="12"/>
    </row>
    <row r="57650" spans="2:24" x14ac:dyDescent="0.3">
      <c r="B57650" s="73"/>
      <c r="D57650" s="73"/>
      <c r="P57650" s="73"/>
      <c r="T57650" s="73"/>
      <c r="U57650" s="73"/>
      <c r="V57650" s="73"/>
      <c r="X57650" s="12"/>
    </row>
    <row r="57651" spans="2:24" x14ac:dyDescent="0.3">
      <c r="B57651" s="73"/>
      <c r="D57651" s="73"/>
      <c r="P57651" s="73"/>
      <c r="T57651" s="73"/>
      <c r="U57651" s="73"/>
      <c r="V57651" s="73"/>
      <c r="X57651" s="12"/>
    </row>
    <row r="57652" spans="2:24" x14ac:dyDescent="0.3">
      <c r="B57652" s="73"/>
      <c r="D57652" s="73"/>
      <c r="P57652" s="73"/>
      <c r="T57652" s="73"/>
      <c r="U57652" s="73"/>
      <c r="V57652" s="73"/>
      <c r="X57652" s="12"/>
    </row>
    <row r="57653" spans="2:24" x14ac:dyDescent="0.3">
      <c r="B57653" s="73"/>
      <c r="D57653" s="73"/>
      <c r="P57653" s="73"/>
      <c r="T57653" s="73"/>
      <c r="U57653" s="73"/>
      <c r="V57653" s="73"/>
      <c r="X57653" s="12"/>
    </row>
    <row r="57654" spans="2:24" x14ac:dyDescent="0.3">
      <c r="B57654" s="73"/>
      <c r="D57654" s="73"/>
      <c r="P57654" s="73"/>
      <c r="T57654" s="73"/>
      <c r="U57654" s="73"/>
      <c r="V57654" s="73"/>
      <c r="X57654" s="12"/>
    </row>
    <row r="57655" spans="2:24" x14ac:dyDescent="0.3">
      <c r="B57655" s="73"/>
      <c r="D57655" s="73"/>
      <c r="P57655" s="73"/>
      <c r="T57655" s="73"/>
      <c r="U57655" s="73"/>
      <c r="V57655" s="73"/>
      <c r="X57655" s="12"/>
    </row>
    <row r="57656" spans="2:24" x14ac:dyDescent="0.3">
      <c r="B57656" s="73"/>
      <c r="D57656" s="73"/>
      <c r="P57656" s="73"/>
      <c r="T57656" s="73"/>
      <c r="U57656" s="73"/>
      <c r="V57656" s="73"/>
      <c r="X57656" s="12"/>
    </row>
    <row r="57657" spans="2:24" x14ac:dyDescent="0.3">
      <c r="B57657" s="73"/>
      <c r="D57657" s="73"/>
      <c r="P57657" s="73"/>
      <c r="T57657" s="73"/>
      <c r="U57657" s="73"/>
      <c r="V57657" s="73"/>
      <c r="X57657" s="12"/>
    </row>
    <row r="57658" spans="2:24" x14ac:dyDescent="0.3">
      <c r="B57658" s="73"/>
      <c r="D57658" s="73"/>
      <c r="P57658" s="73"/>
      <c r="T57658" s="73"/>
      <c r="U57658" s="73"/>
      <c r="V57658" s="73"/>
      <c r="X57658" s="12"/>
    </row>
    <row r="57659" spans="2:24" x14ac:dyDescent="0.3">
      <c r="B57659" s="73"/>
      <c r="D57659" s="73"/>
      <c r="P57659" s="73"/>
      <c r="T57659" s="73"/>
      <c r="U57659" s="73"/>
      <c r="V57659" s="73"/>
      <c r="X57659" s="12"/>
    </row>
    <row r="57660" spans="2:24" x14ac:dyDescent="0.3">
      <c r="B57660" s="73"/>
      <c r="D57660" s="73"/>
      <c r="P57660" s="73"/>
      <c r="T57660" s="73"/>
      <c r="U57660" s="73"/>
      <c r="V57660" s="73"/>
      <c r="X57660" s="12"/>
    </row>
    <row r="57661" spans="2:24" x14ac:dyDescent="0.3">
      <c r="B57661" s="73"/>
      <c r="D57661" s="73"/>
      <c r="P57661" s="73"/>
      <c r="T57661" s="73"/>
      <c r="U57661" s="73"/>
      <c r="V57661" s="73"/>
      <c r="X57661" s="12"/>
    </row>
    <row r="57662" spans="2:24" x14ac:dyDescent="0.3">
      <c r="B57662" s="73"/>
      <c r="D57662" s="73"/>
      <c r="P57662" s="73"/>
      <c r="T57662" s="73"/>
      <c r="U57662" s="73"/>
      <c r="V57662" s="73"/>
      <c r="X57662" s="12"/>
    </row>
    <row r="57663" spans="2:24" x14ac:dyDescent="0.3">
      <c r="B57663" s="73"/>
      <c r="D57663" s="73"/>
      <c r="P57663" s="73"/>
      <c r="T57663" s="73"/>
      <c r="U57663" s="73"/>
      <c r="V57663" s="73"/>
      <c r="X57663" s="12"/>
    </row>
    <row r="57664" spans="2:24" x14ac:dyDescent="0.3">
      <c r="B57664" s="73"/>
      <c r="D57664" s="73"/>
      <c r="P57664" s="73"/>
      <c r="T57664" s="73"/>
      <c r="U57664" s="73"/>
      <c r="V57664" s="73"/>
      <c r="X57664" s="12"/>
    </row>
    <row r="57665" spans="2:24" x14ac:dyDescent="0.3">
      <c r="B57665" s="73"/>
      <c r="D57665" s="73"/>
      <c r="P57665" s="73"/>
      <c r="T57665" s="73"/>
      <c r="U57665" s="73"/>
      <c r="V57665" s="73"/>
      <c r="X57665" s="12"/>
    </row>
    <row r="57666" spans="2:24" x14ac:dyDescent="0.3">
      <c r="B57666" s="73"/>
      <c r="D57666" s="73"/>
      <c r="P57666" s="73"/>
      <c r="T57666" s="73"/>
      <c r="U57666" s="73"/>
      <c r="V57666" s="73"/>
      <c r="X57666" s="12"/>
    </row>
    <row r="57667" spans="2:24" x14ac:dyDescent="0.3">
      <c r="B57667" s="73"/>
      <c r="D57667" s="73"/>
      <c r="P57667" s="73"/>
      <c r="T57667" s="73"/>
      <c r="U57667" s="73"/>
      <c r="V57667" s="73"/>
      <c r="X57667" s="12"/>
    </row>
    <row r="57668" spans="2:24" x14ac:dyDescent="0.3">
      <c r="B57668" s="73"/>
      <c r="D57668" s="73"/>
      <c r="P57668" s="73"/>
      <c r="T57668" s="73"/>
      <c r="U57668" s="73"/>
      <c r="V57668" s="73"/>
      <c r="X57668" s="12"/>
    </row>
    <row r="57669" spans="2:24" x14ac:dyDescent="0.3">
      <c r="B57669" s="73"/>
      <c r="D57669" s="73"/>
      <c r="P57669" s="73"/>
      <c r="T57669" s="73"/>
      <c r="U57669" s="73"/>
      <c r="V57669" s="73"/>
      <c r="X57669" s="12"/>
    </row>
    <row r="57670" spans="2:24" x14ac:dyDescent="0.3">
      <c r="B57670" s="73"/>
      <c r="D57670" s="73"/>
      <c r="P57670" s="73"/>
      <c r="T57670" s="73"/>
      <c r="U57670" s="73"/>
      <c r="V57670" s="73"/>
      <c r="X57670" s="12"/>
    </row>
    <row r="57671" spans="2:24" x14ac:dyDescent="0.3">
      <c r="B57671" s="73"/>
      <c r="D57671" s="73"/>
      <c r="P57671" s="73"/>
      <c r="T57671" s="73"/>
      <c r="U57671" s="73"/>
      <c r="V57671" s="73"/>
      <c r="X57671" s="12"/>
    </row>
    <row r="57672" spans="2:24" x14ac:dyDescent="0.3">
      <c r="B57672" s="73"/>
      <c r="D57672" s="73"/>
      <c r="P57672" s="73"/>
      <c r="T57672" s="73"/>
      <c r="U57672" s="73"/>
      <c r="V57672" s="73"/>
      <c r="X57672" s="12"/>
    </row>
    <row r="57673" spans="2:24" x14ac:dyDescent="0.3">
      <c r="B57673" s="73"/>
      <c r="D57673" s="73"/>
      <c r="P57673" s="73"/>
      <c r="T57673" s="73"/>
      <c r="U57673" s="73"/>
      <c r="V57673" s="73"/>
      <c r="X57673" s="12"/>
    </row>
    <row r="57674" spans="2:24" x14ac:dyDescent="0.3">
      <c r="B57674" s="73"/>
      <c r="D57674" s="73"/>
      <c r="P57674" s="73"/>
      <c r="T57674" s="73"/>
      <c r="U57674" s="73"/>
      <c r="V57674" s="73"/>
      <c r="X57674" s="12"/>
    </row>
    <row r="57675" spans="2:24" x14ac:dyDescent="0.3">
      <c r="B57675" s="73"/>
      <c r="D57675" s="73"/>
      <c r="P57675" s="73"/>
      <c r="T57675" s="73"/>
      <c r="U57675" s="73"/>
      <c r="V57675" s="73"/>
      <c r="X57675" s="12"/>
    </row>
    <row r="57676" spans="2:24" x14ac:dyDescent="0.3">
      <c r="B57676" s="73"/>
      <c r="D57676" s="73"/>
      <c r="P57676" s="73"/>
      <c r="T57676" s="73"/>
      <c r="U57676" s="73"/>
      <c r="V57676" s="73"/>
      <c r="X57676" s="12"/>
    </row>
    <row r="57677" spans="2:24" x14ac:dyDescent="0.3">
      <c r="B57677" s="73"/>
      <c r="D57677" s="73"/>
      <c r="P57677" s="73"/>
      <c r="T57677" s="73"/>
      <c r="U57677" s="73"/>
      <c r="V57677" s="73"/>
      <c r="X57677" s="12"/>
    </row>
    <row r="57678" spans="2:24" x14ac:dyDescent="0.3">
      <c r="B57678" s="73"/>
      <c r="D57678" s="73"/>
      <c r="P57678" s="73"/>
      <c r="T57678" s="73"/>
      <c r="U57678" s="73"/>
      <c r="V57678" s="73"/>
      <c r="X57678" s="12"/>
    </row>
    <row r="57679" spans="2:24" x14ac:dyDescent="0.3">
      <c r="B57679" s="73"/>
      <c r="D57679" s="73"/>
      <c r="P57679" s="73"/>
      <c r="T57679" s="73"/>
      <c r="U57679" s="73"/>
      <c r="V57679" s="73"/>
      <c r="X57679" s="12"/>
    </row>
    <row r="57680" spans="2:24" x14ac:dyDescent="0.3">
      <c r="B57680" s="73"/>
      <c r="D57680" s="73"/>
      <c r="P57680" s="73"/>
      <c r="T57680" s="73"/>
      <c r="U57680" s="73"/>
      <c r="V57680" s="73"/>
      <c r="X57680" s="12"/>
    </row>
    <row r="57681" spans="2:24" x14ac:dyDescent="0.3">
      <c r="B57681" s="73"/>
      <c r="D57681" s="73"/>
      <c r="P57681" s="73"/>
      <c r="T57681" s="73"/>
      <c r="U57681" s="73"/>
      <c r="V57681" s="73"/>
      <c r="X57681" s="12"/>
    </row>
    <row r="57682" spans="2:24" x14ac:dyDescent="0.3">
      <c r="B57682" s="73"/>
      <c r="D57682" s="73"/>
      <c r="P57682" s="73"/>
      <c r="T57682" s="73"/>
      <c r="U57682" s="73"/>
      <c r="V57682" s="73"/>
      <c r="X57682" s="12"/>
    </row>
    <row r="57683" spans="2:24" x14ac:dyDescent="0.3">
      <c r="B57683" s="73"/>
      <c r="D57683" s="73"/>
      <c r="P57683" s="73"/>
      <c r="T57683" s="73"/>
      <c r="U57683" s="73"/>
      <c r="V57683" s="73"/>
      <c r="X57683" s="12"/>
    </row>
    <row r="57684" spans="2:24" x14ac:dyDescent="0.3">
      <c r="B57684" s="73"/>
      <c r="D57684" s="73"/>
      <c r="P57684" s="73"/>
      <c r="T57684" s="73"/>
      <c r="U57684" s="73"/>
      <c r="V57684" s="73"/>
      <c r="X57684" s="12"/>
    </row>
    <row r="57685" spans="2:24" x14ac:dyDescent="0.3">
      <c r="B57685" s="73"/>
      <c r="D57685" s="73"/>
      <c r="P57685" s="73"/>
      <c r="T57685" s="73"/>
      <c r="U57685" s="73"/>
      <c r="V57685" s="73"/>
      <c r="X57685" s="12"/>
    </row>
    <row r="57686" spans="2:24" x14ac:dyDescent="0.3">
      <c r="B57686" s="73"/>
      <c r="D57686" s="73"/>
      <c r="P57686" s="73"/>
      <c r="T57686" s="73"/>
      <c r="U57686" s="73"/>
      <c r="V57686" s="73"/>
      <c r="X57686" s="12"/>
    </row>
    <row r="57687" spans="2:24" x14ac:dyDescent="0.3">
      <c r="B57687" s="73"/>
      <c r="D57687" s="73"/>
      <c r="P57687" s="73"/>
      <c r="T57687" s="73"/>
      <c r="U57687" s="73"/>
      <c r="V57687" s="73"/>
      <c r="X57687" s="12"/>
    </row>
    <row r="57688" spans="2:24" x14ac:dyDescent="0.3">
      <c r="B57688" s="73"/>
      <c r="D57688" s="73"/>
      <c r="P57688" s="73"/>
      <c r="T57688" s="73"/>
      <c r="U57688" s="73"/>
      <c r="V57688" s="73"/>
      <c r="X57688" s="12"/>
    </row>
    <row r="57689" spans="2:24" x14ac:dyDescent="0.3">
      <c r="B57689" s="73"/>
      <c r="D57689" s="73"/>
      <c r="P57689" s="73"/>
      <c r="T57689" s="73"/>
      <c r="U57689" s="73"/>
      <c r="V57689" s="73"/>
      <c r="X57689" s="12"/>
    </row>
    <row r="57690" spans="2:24" x14ac:dyDescent="0.3">
      <c r="B57690" s="73"/>
      <c r="D57690" s="73"/>
      <c r="P57690" s="73"/>
      <c r="T57690" s="73"/>
      <c r="U57690" s="73"/>
      <c r="V57690" s="73"/>
      <c r="X57690" s="12"/>
    </row>
    <row r="57691" spans="2:24" x14ac:dyDescent="0.3">
      <c r="B57691" s="73"/>
      <c r="D57691" s="73"/>
      <c r="P57691" s="73"/>
      <c r="T57691" s="73"/>
      <c r="U57691" s="73"/>
      <c r="V57691" s="73"/>
      <c r="X57691" s="12"/>
    </row>
    <row r="57692" spans="2:24" x14ac:dyDescent="0.3">
      <c r="B57692" s="73"/>
      <c r="D57692" s="73"/>
      <c r="P57692" s="73"/>
      <c r="T57692" s="73"/>
      <c r="U57692" s="73"/>
      <c r="V57692" s="73"/>
      <c r="X57692" s="12"/>
    </row>
    <row r="57693" spans="2:24" x14ac:dyDescent="0.3">
      <c r="B57693" s="73"/>
      <c r="D57693" s="73"/>
      <c r="P57693" s="73"/>
      <c r="T57693" s="73"/>
      <c r="U57693" s="73"/>
      <c r="V57693" s="73"/>
      <c r="X57693" s="12"/>
    </row>
    <row r="57694" spans="2:24" x14ac:dyDescent="0.3">
      <c r="B57694" s="73"/>
      <c r="D57694" s="73"/>
      <c r="P57694" s="73"/>
      <c r="T57694" s="73"/>
      <c r="U57694" s="73"/>
      <c r="V57694" s="73"/>
      <c r="X57694" s="12"/>
    </row>
    <row r="57695" spans="2:24" x14ac:dyDescent="0.3">
      <c r="B57695" s="73"/>
      <c r="D57695" s="73"/>
      <c r="P57695" s="73"/>
      <c r="T57695" s="73"/>
      <c r="U57695" s="73"/>
      <c r="V57695" s="73"/>
      <c r="X57695" s="12"/>
    </row>
    <row r="57696" spans="2:24" x14ac:dyDescent="0.3">
      <c r="B57696" s="73"/>
      <c r="D57696" s="73"/>
      <c r="P57696" s="73"/>
      <c r="T57696" s="73"/>
      <c r="U57696" s="73"/>
      <c r="V57696" s="73"/>
      <c r="X57696" s="12"/>
    </row>
    <row r="57697" spans="2:24" x14ac:dyDescent="0.3">
      <c r="B57697" s="73"/>
      <c r="D57697" s="73"/>
      <c r="P57697" s="73"/>
      <c r="T57697" s="73"/>
      <c r="U57697" s="73"/>
      <c r="V57697" s="73"/>
      <c r="X57697" s="12"/>
    </row>
    <row r="57698" spans="2:24" x14ac:dyDescent="0.3">
      <c r="B57698" s="73"/>
      <c r="D57698" s="73"/>
      <c r="P57698" s="73"/>
      <c r="T57698" s="73"/>
      <c r="U57698" s="73"/>
      <c r="V57698" s="73"/>
      <c r="X57698" s="12"/>
    </row>
    <row r="57699" spans="2:24" x14ac:dyDescent="0.3">
      <c r="B57699" s="73"/>
      <c r="D57699" s="73"/>
      <c r="P57699" s="73"/>
      <c r="T57699" s="73"/>
      <c r="U57699" s="73"/>
      <c r="V57699" s="73"/>
      <c r="X57699" s="12"/>
    </row>
    <row r="57700" spans="2:24" x14ac:dyDescent="0.3">
      <c r="B57700" s="73"/>
      <c r="D57700" s="73"/>
      <c r="P57700" s="73"/>
      <c r="T57700" s="73"/>
      <c r="U57700" s="73"/>
      <c r="V57700" s="73"/>
      <c r="X57700" s="12"/>
    </row>
    <row r="57701" spans="2:24" x14ac:dyDescent="0.3">
      <c r="B57701" s="73"/>
      <c r="D57701" s="73"/>
      <c r="P57701" s="73"/>
      <c r="T57701" s="73"/>
      <c r="U57701" s="73"/>
      <c r="V57701" s="73"/>
      <c r="X57701" s="12"/>
    </row>
    <row r="57702" spans="2:24" x14ac:dyDescent="0.3">
      <c r="B57702" s="73"/>
      <c r="D57702" s="73"/>
      <c r="P57702" s="73"/>
      <c r="T57702" s="73"/>
      <c r="U57702" s="73"/>
      <c r="V57702" s="73"/>
      <c r="X57702" s="12"/>
    </row>
    <row r="57703" spans="2:24" x14ac:dyDescent="0.3">
      <c r="B57703" s="73"/>
      <c r="D57703" s="73"/>
      <c r="P57703" s="73"/>
      <c r="T57703" s="73"/>
      <c r="U57703" s="73"/>
      <c r="V57703" s="73"/>
      <c r="X57703" s="12"/>
    </row>
    <row r="57704" spans="2:24" x14ac:dyDescent="0.3">
      <c r="B57704" s="73"/>
      <c r="D57704" s="73"/>
      <c r="P57704" s="73"/>
      <c r="T57704" s="73"/>
      <c r="U57704" s="73"/>
      <c r="V57704" s="73"/>
      <c r="X57704" s="12"/>
    </row>
    <row r="57705" spans="2:24" x14ac:dyDescent="0.3">
      <c r="B57705" s="73"/>
      <c r="D57705" s="73"/>
      <c r="P57705" s="73"/>
      <c r="T57705" s="73"/>
      <c r="U57705" s="73"/>
      <c r="V57705" s="73"/>
      <c r="X57705" s="12"/>
    </row>
    <row r="57706" spans="2:24" x14ac:dyDescent="0.3">
      <c r="B57706" s="73"/>
      <c r="D57706" s="73"/>
      <c r="P57706" s="73"/>
      <c r="T57706" s="73"/>
      <c r="U57706" s="73"/>
      <c r="V57706" s="73"/>
      <c r="X57706" s="12"/>
    </row>
    <row r="57707" spans="2:24" x14ac:dyDescent="0.3">
      <c r="B57707" s="73"/>
      <c r="D57707" s="73"/>
      <c r="P57707" s="73"/>
      <c r="T57707" s="73"/>
      <c r="U57707" s="73"/>
      <c r="V57707" s="73"/>
      <c r="X57707" s="12"/>
    </row>
    <row r="57708" spans="2:24" x14ac:dyDescent="0.3">
      <c r="B57708" s="73"/>
      <c r="D57708" s="73"/>
      <c r="P57708" s="73"/>
      <c r="T57708" s="73"/>
      <c r="U57708" s="73"/>
      <c r="V57708" s="73"/>
      <c r="X57708" s="12"/>
    </row>
    <row r="57709" spans="2:24" x14ac:dyDescent="0.3">
      <c r="B57709" s="73"/>
      <c r="D57709" s="73"/>
      <c r="P57709" s="73"/>
      <c r="T57709" s="73"/>
      <c r="U57709" s="73"/>
      <c r="V57709" s="73"/>
      <c r="X57709" s="12"/>
    </row>
    <row r="57710" spans="2:24" x14ac:dyDescent="0.3">
      <c r="B57710" s="73"/>
      <c r="D57710" s="73"/>
      <c r="P57710" s="73"/>
      <c r="T57710" s="73"/>
      <c r="U57710" s="73"/>
      <c r="V57710" s="73"/>
      <c r="X57710" s="12"/>
    </row>
    <row r="57711" spans="2:24" x14ac:dyDescent="0.3">
      <c r="B57711" s="73"/>
      <c r="D57711" s="73"/>
      <c r="P57711" s="73"/>
      <c r="T57711" s="73"/>
      <c r="U57711" s="73"/>
      <c r="V57711" s="73"/>
      <c r="X57711" s="12"/>
    </row>
    <row r="57712" spans="2:24" x14ac:dyDescent="0.3">
      <c r="B57712" s="73"/>
      <c r="D57712" s="73"/>
      <c r="P57712" s="73"/>
      <c r="T57712" s="73"/>
      <c r="U57712" s="73"/>
      <c r="V57712" s="73"/>
      <c r="X57712" s="12"/>
    </row>
    <row r="57713" spans="2:24" x14ac:dyDescent="0.3">
      <c r="B57713" s="73"/>
      <c r="D57713" s="73"/>
      <c r="P57713" s="73"/>
      <c r="T57713" s="73"/>
      <c r="U57713" s="73"/>
      <c r="V57713" s="73"/>
      <c r="X57713" s="12"/>
    </row>
    <row r="57714" spans="2:24" x14ac:dyDescent="0.3">
      <c r="B57714" s="73"/>
      <c r="D57714" s="73"/>
      <c r="P57714" s="73"/>
      <c r="T57714" s="73"/>
      <c r="U57714" s="73"/>
      <c r="V57714" s="73"/>
      <c r="X57714" s="12"/>
    </row>
    <row r="57715" spans="2:24" x14ac:dyDescent="0.3">
      <c r="B57715" s="73"/>
      <c r="D57715" s="73"/>
      <c r="P57715" s="73"/>
      <c r="T57715" s="73"/>
      <c r="U57715" s="73"/>
      <c r="V57715" s="73"/>
      <c r="X57715" s="12"/>
    </row>
    <row r="57716" spans="2:24" x14ac:dyDescent="0.3">
      <c r="B57716" s="73"/>
      <c r="D57716" s="73"/>
      <c r="P57716" s="73"/>
      <c r="T57716" s="73"/>
      <c r="U57716" s="73"/>
      <c r="V57716" s="73"/>
      <c r="X57716" s="12"/>
    </row>
    <row r="57717" spans="2:24" x14ac:dyDescent="0.3">
      <c r="B57717" s="73"/>
      <c r="D57717" s="73"/>
      <c r="P57717" s="73"/>
      <c r="T57717" s="73"/>
      <c r="U57717" s="73"/>
      <c r="V57717" s="73"/>
      <c r="X57717" s="12"/>
    </row>
    <row r="57718" spans="2:24" x14ac:dyDescent="0.3">
      <c r="B57718" s="73"/>
      <c r="D57718" s="73"/>
      <c r="P57718" s="73"/>
      <c r="T57718" s="73"/>
      <c r="U57718" s="73"/>
      <c r="V57718" s="73"/>
      <c r="X57718" s="12"/>
    </row>
    <row r="57719" spans="2:24" x14ac:dyDescent="0.3">
      <c r="B57719" s="73"/>
      <c r="D57719" s="73"/>
      <c r="P57719" s="73"/>
      <c r="T57719" s="73"/>
      <c r="U57719" s="73"/>
      <c r="V57719" s="73"/>
      <c r="X57719" s="12"/>
    </row>
    <row r="57720" spans="2:24" x14ac:dyDescent="0.3">
      <c r="B57720" s="73"/>
      <c r="D57720" s="73"/>
      <c r="P57720" s="73"/>
      <c r="T57720" s="73"/>
      <c r="U57720" s="73"/>
      <c r="V57720" s="73"/>
      <c r="X57720" s="12"/>
    </row>
    <row r="57721" spans="2:24" x14ac:dyDescent="0.3">
      <c r="B57721" s="73"/>
      <c r="D57721" s="73"/>
      <c r="P57721" s="73"/>
      <c r="T57721" s="73"/>
      <c r="U57721" s="73"/>
      <c r="V57721" s="73"/>
      <c r="X57721" s="12"/>
    </row>
    <row r="57722" spans="2:24" x14ac:dyDescent="0.3">
      <c r="B57722" s="73"/>
      <c r="D57722" s="73"/>
      <c r="P57722" s="73"/>
      <c r="T57722" s="73"/>
      <c r="U57722" s="73"/>
      <c r="V57722" s="73"/>
      <c r="X57722" s="12"/>
    </row>
    <row r="57723" spans="2:24" x14ac:dyDescent="0.3">
      <c r="B57723" s="73"/>
      <c r="D57723" s="73"/>
      <c r="P57723" s="73"/>
      <c r="T57723" s="73"/>
      <c r="U57723" s="73"/>
      <c r="V57723" s="73"/>
      <c r="X57723" s="12"/>
    </row>
    <row r="57724" spans="2:24" x14ac:dyDescent="0.3">
      <c r="B57724" s="73"/>
      <c r="D57724" s="73"/>
      <c r="P57724" s="73"/>
      <c r="T57724" s="73"/>
      <c r="U57724" s="73"/>
      <c r="V57724" s="73"/>
      <c r="X57724" s="12"/>
    </row>
    <row r="57725" spans="2:24" x14ac:dyDescent="0.3">
      <c r="B57725" s="73"/>
      <c r="D57725" s="73"/>
      <c r="P57725" s="73"/>
      <c r="T57725" s="73"/>
      <c r="U57725" s="73"/>
      <c r="V57725" s="73"/>
      <c r="X57725" s="12"/>
    </row>
    <row r="57726" spans="2:24" x14ac:dyDescent="0.3">
      <c r="B57726" s="73"/>
      <c r="D57726" s="73"/>
      <c r="P57726" s="73"/>
      <c r="T57726" s="73"/>
      <c r="U57726" s="73"/>
      <c r="V57726" s="73"/>
      <c r="X57726" s="12"/>
    </row>
    <row r="57727" spans="2:24" x14ac:dyDescent="0.3">
      <c r="B57727" s="73"/>
      <c r="D57727" s="73"/>
      <c r="P57727" s="73"/>
      <c r="T57727" s="73"/>
      <c r="U57727" s="73"/>
      <c r="V57727" s="73"/>
      <c r="X57727" s="12"/>
    </row>
    <row r="57728" spans="2:24" x14ac:dyDescent="0.3">
      <c r="B57728" s="73"/>
      <c r="D57728" s="73"/>
      <c r="P57728" s="73"/>
      <c r="T57728" s="73"/>
      <c r="U57728" s="73"/>
      <c r="V57728" s="73"/>
      <c r="X57728" s="12"/>
    </row>
    <row r="57729" spans="2:24" x14ac:dyDescent="0.3">
      <c r="B57729" s="73"/>
      <c r="D57729" s="73"/>
      <c r="P57729" s="73"/>
      <c r="T57729" s="73"/>
      <c r="U57729" s="73"/>
      <c r="V57729" s="73"/>
      <c r="X57729" s="12"/>
    </row>
    <row r="57730" spans="2:24" x14ac:dyDescent="0.3">
      <c r="B57730" s="73"/>
      <c r="D57730" s="73"/>
      <c r="P57730" s="73"/>
      <c r="T57730" s="73"/>
      <c r="U57730" s="73"/>
      <c r="V57730" s="73"/>
      <c r="X57730" s="12"/>
    </row>
    <row r="57731" spans="2:24" x14ac:dyDescent="0.3">
      <c r="B57731" s="73"/>
      <c r="D57731" s="73"/>
      <c r="P57731" s="73"/>
      <c r="T57731" s="73"/>
      <c r="U57731" s="73"/>
      <c r="V57731" s="73"/>
      <c r="X57731" s="12"/>
    </row>
    <row r="57732" spans="2:24" x14ac:dyDescent="0.3">
      <c r="B57732" s="73"/>
      <c r="D57732" s="73"/>
      <c r="P57732" s="73"/>
      <c r="T57732" s="73"/>
      <c r="U57732" s="73"/>
      <c r="V57732" s="73"/>
      <c r="X57732" s="12"/>
    </row>
    <row r="57733" spans="2:24" x14ac:dyDescent="0.3">
      <c r="B57733" s="73"/>
      <c r="D57733" s="73"/>
      <c r="P57733" s="73"/>
      <c r="T57733" s="73"/>
      <c r="U57733" s="73"/>
      <c r="V57733" s="73"/>
      <c r="X57733" s="12"/>
    </row>
    <row r="57734" spans="2:24" x14ac:dyDescent="0.3">
      <c r="B57734" s="73"/>
      <c r="D57734" s="73"/>
      <c r="P57734" s="73"/>
      <c r="T57734" s="73"/>
      <c r="U57734" s="73"/>
      <c r="V57734" s="73"/>
      <c r="X57734" s="12"/>
    </row>
    <row r="57735" spans="2:24" x14ac:dyDescent="0.3">
      <c r="B57735" s="73"/>
      <c r="D57735" s="73"/>
      <c r="P57735" s="73"/>
      <c r="T57735" s="73"/>
      <c r="U57735" s="73"/>
      <c r="V57735" s="73"/>
      <c r="X57735" s="12"/>
    </row>
    <row r="57736" spans="2:24" x14ac:dyDescent="0.3">
      <c r="B57736" s="73"/>
      <c r="D57736" s="73"/>
      <c r="P57736" s="73"/>
      <c r="T57736" s="73"/>
      <c r="U57736" s="73"/>
      <c r="V57736" s="73"/>
      <c r="X57736" s="12"/>
    </row>
    <row r="57737" spans="2:24" x14ac:dyDescent="0.3">
      <c r="B57737" s="73"/>
      <c r="D57737" s="73"/>
      <c r="P57737" s="73"/>
      <c r="T57737" s="73"/>
      <c r="U57737" s="73"/>
      <c r="V57737" s="73"/>
      <c r="X57737" s="12"/>
    </row>
    <row r="57738" spans="2:24" x14ac:dyDescent="0.3">
      <c r="B57738" s="73"/>
      <c r="D57738" s="73"/>
      <c r="P57738" s="73"/>
      <c r="T57738" s="73"/>
      <c r="U57738" s="73"/>
      <c r="V57738" s="73"/>
      <c r="X57738" s="12"/>
    </row>
    <row r="57739" spans="2:24" x14ac:dyDescent="0.3">
      <c r="B57739" s="73"/>
      <c r="D57739" s="73"/>
      <c r="P57739" s="73"/>
      <c r="T57739" s="73"/>
      <c r="U57739" s="73"/>
      <c r="V57739" s="73"/>
      <c r="X57739" s="12"/>
    </row>
    <row r="57740" spans="2:24" x14ac:dyDescent="0.3">
      <c r="B57740" s="73"/>
      <c r="D57740" s="73"/>
      <c r="P57740" s="73"/>
      <c r="T57740" s="73"/>
      <c r="U57740" s="73"/>
      <c r="V57740" s="73"/>
      <c r="X57740" s="12"/>
    </row>
    <row r="57741" spans="2:24" x14ac:dyDescent="0.3">
      <c r="B57741" s="73"/>
      <c r="D57741" s="73"/>
      <c r="P57741" s="73"/>
      <c r="T57741" s="73"/>
      <c r="U57741" s="73"/>
      <c r="V57741" s="73"/>
      <c r="X57741" s="12"/>
    </row>
    <row r="57742" spans="2:24" x14ac:dyDescent="0.3">
      <c r="B57742" s="73"/>
      <c r="D57742" s="73"/>
      <c r="P57742" s="73"/>
      <c r="T57742" s="73"/>
      <c r="U57742" s="73"/>
      <c r="V57742" s="73"/>
      <c r="X57742" s="12"/>
    </row>
    <row r="57743" spans="2:24" x14ac:dyDescent="0.3">
      <c r="B57743" s="73"/>
      <c r="D57743" s="73"/>
      <c r="P57743" s="73"/>
      <c r="T57743" s="73"/>
      <c r="U57743" s="73"/>
      <c r="V57743" s="73"/>
      <c r="X57743" s="12"/>
    </row>
    <row r="57744" spans="2:24" x14ac:dyDescent="0.3">
      <c r="B57744" s="73"/>
      <c r="D57744" s="73"/>
      <c r="P57744" s="73"/>
      <c r="T57744" s="73"/>
      <c r="U57744" s="73"/>
      <c r="V57744" s="73"/>
      <c r="X57744" s="12"/>
    </row>
    <row r="57745" spans="2:24" x14ac:dyDescent="0.3">
      <c r="B57745" s="73"/>
      <c r="D57745" s="73"/>
      <c r="P57745" s="73"/>
      <c r="T57745" s="73"/>
      <c r="U57745" s="73"/>
      <c r="V57745" s="73"/>
      <c r="X57745" s="12"/>
    </row>
    <row r="57746" spans="2:24" x14ac:dyDescent="0.3">
      <c r="B57746" s="73"/>
      <c r="D57746" s="73"/>
      <c r="P57746" s="73"/>
      <c r="T57746" s="73"/>
      <c r="U57746" s="73"/>
      <c r="V57746" s="73"/>
      <c r="X57746" s="12"/>
    </row>
    <row r="57747" spans="2:24" x14ac:dyDescent="0.3">
      <c r="B57747" s="73"/>
      <c r="D57747" s="73"/>
      <c r="P57747" s="73"/>
      <c r="T57747" s="73"/>
      <c r="U57747" s="73"/>
      <c r="V57747" s="73"/>
      <c r="X57747" s="12"/>
    </row>
    <row r="57748" spans="2:24" x14ac:dyDescent="0.3">
      <c r="B57748" s="73"/>
      <c r="D57748" s="73"/>
      <c r="P57748" s="73"/>
      <c r="T57748" s="73"/>
      <c r="U57748" s="73"/>
      <c r="V57748" s="73"/>
      <c r="X57748" s="12"/>
    </row>
    <row r="57749" spans="2:24" x14ac:dyDescent="0.3">
      <c r="B57749" s="73"/>
      <c r="D57749" s="73"/>
      <c r="P57749" s="73"/>
      <c r="T57749" s="73"/>
      <c r="U57749" s="73"/>
      <c r="V57749" s="73"/>
      <c r="X57749" s="12"/>
    </row>
    <row r="57750" spans="2:24" x14ac:dyDescent="0.3">
      <c r="B57750" s="73"/>
      <c r="D57750" s="73"/>
      <c r="P57750" s="73"/>
      <c r="T57750" s="73"/>
      <c r="U57750" s="73"/>
      <c r="V57750" s="73"/>
      <c r="X57750" s="12"/>
    </row>
    <row r="57751" spans="2:24" x14ac:dyDescent="0.3">
      <c r="B57751" s="73"/>
      <c r="D57751" s="73"/>
      <c r="P57751" s="73"/>
      <c r="T57751" s="73"/>
      <c r="U57751" s="73"/>
      <c r="V57751" s="73"/>
      <c r="X57751" s="12"/>
    </row>
    <row r="57752" spans="2:24" x14ac:dyDescent="0.3">
      <c r="B57752" s="73"/>
      <c r="D57752" s="73"/>
      <c r="P57752" s="73"/>
      <c r="T57752" s="73"/>
      <c r="U57752" s="73"/>
      <c r="V57752" s="73"/>
      <c r="X57752" s="12"/>
    </row>
    <row r="57753" spans="2:24" x14ac:dyDescent="0.3">
      <c r="B57753" s="73"/>
      <c r="D57753" s="73"/>
      <c r="P57753" s="73"/>
      <c r="T57753" s="73"/>
      <c r="U57753" s="73"/>
      <c r="V57753" s="73"/>
      <c r="X57753" s="12"/>
    </row>
    <row r="57754" spans="2:24" x14ac:dyDescent="0.3">
      <c r="B57754" s="73"/>
      <c r="D57754" s="73"/>
      <c r="P57754" s="73"/>
      <c r="T57754" s="73"/>
      <c r="U57754" s="73"/>
      <c r="V57754" s="73"/>
      <c r="X57754" s="12"/>
    </row>
    <row r="57755" spans="2:24" x14ac:dyDescent="0.3">
      <c r="B57755" s="73"/>
      <c r="D57755" s="73"/>
      <c r="P57755" s="73"/>
      <c r="T57755" s="73"/>
      <c r="U57755" s="73"/>
      <c r="V57755" s="73"/>
      <c r="X57755" s="12"/>
    </row>
    <row r="57756" spans="2:24" x14ac:dyDescent="0.3">
      <c r="B57756" s="73"/>
      <c r="D57756" s="73"/>
      <c r="P57756" s="73"/>
      <c r="T57756" s="73"/>
      <c r="U57756" s="73"/>
      <c r="V57756" s="73"/>
      <c r="X57756" s="12"/>
    </row>
    <row r="57757" spans="2:24" x14ac:dyDescent="0.3">
      <c r="B57757" s="73"/>
      <c r="D57757" s="73"/>
      <c r="P57757" s="73"/>
      <c r="T57757" s="73"/>
      <c r="U57757" s="73"/>
      <c r="V57757" s="73"/>
      <c r="X57757" s="12"/>
    </row>
    <row r="57758" spans="2:24" x14ac:dyDescent="0.3">
      <c r="B57758" s="73"/>
      <c r="D57758" s="73"/>
      <c r="P57758" s="73"/>
      <c r="T57758" s="73"/>
      <c r="U57758" s="73"/>
      <c r="V57758" s="73"/>
      <c r="X57758" s="12"/>
    </row>
    <row r="57759" spans="2:24" x14ac:dyDescent="0.3">
      <c r="B57759" s="73"/>
      <c r="D57759" s="73"/>
      <c r="P57759" s="73"/>
      <c r="T57759" s="73"/>
      <c r="U57759" s="73"/>
      <c r="V57759" s="73"/>
      <c r="X57759" s="12"/>
    </row>
    <row r="57760" spans="2:24" x14ac:dyDescent="0.3">
      <c r="B57760" s="73"/>
      <c r="D57760" s="73"/>
      <c r="P57760" s="73"/>
      <c r="T57760" s="73"/>
      <c r="U57760" s="73"/>
      <c r="V57760" s="73"/>
      <c r="X57760" s="12"/>
    </row>
    <row r="57761" spans="2:24" x14ac:dyDescent="0.3">
      <c r="B57761" s="73"/>
      <c r="D57761" s="73"/>
      <c r="P57761" s="73"/>
      <c r="T57761" s="73"/>
      <c r="U57761" s="73"/>
      <c r="V57761" s="73"/>
      <c r="X57761" s="12"/>
    </row>
    <row r="57762" spans="2:24" x14ac:dyDescent="0.3">
      <c r="B57762" s="73"/>
      <c r="D57762" s="73"/>
      <c r="P57762" s="73"/>
      <c r="T57762" s="73"/>
      <c r="U57762" s="73"/>
      <c r="V57762" s="73"/>
      <c r="X57762" s="12"/>
    </row>
    <row r="57763" spans="2:24" x14ac:dyDescent="0.3">
      <c r="B57763" s="73"/>
      <c r="D57763" s="73"/>
      <c r="P57763" s="73"/>
      <c r="T57763" s="73"/>
      <c r="U57763" s="73"/>
      <c r="V57763" s="73"/>
      <c r="X57763" s="12"/>
    </row>
    <row r="57764" spans="2:24" x14ac:dyDescent="0.3">
      <c r="B57764" s="73"/>
      <c r="D57764" s="73"/>
      <c r="P57764" s="73"/>
      <c r="T57764" s="73"/>
      <c r="U57764" s="73"/>
      <c r="V57764" s="73"/>
      <c r="X57764" s="12"/>
    </row>
    <row r="57765" spans="2:24" x14ac:dyDescent="0.3">
      <c r="B57765" s="73"/>
      <c r="D57765" s="73"/>
      <c r="P57765" s="73"/>
      <c r="T57765" s="73"/>
      <c r="U57765" s="73"/>
      <c r="V57765" s="73"/>
      <c r="X57765" s="12"/>
    </row>
    <row r="57766" spans="2:24" x14ac:dyDescent="0.3">
      <c r="B57766" s="73"/>
      <c r="D57766" s="73"/>
      <c r="P57766" s="73"/>
      <c r="T57766" s="73"/>
      <c r="U57766" s="73"/>
      <c r="V57766" s="73"/>
      <c r="X57766" s="12"/>
    </row>
    <row r="57767" spans="2:24" x14ac:dyDescent="0.3">
      <c r="B57767" s="73"/>
      <c r="D57767" s="73"/>
      <c r="P57767" s="73"/>
      <c r="T57767" s="73"/>
      <c r="U57767" s="73"/>
      <c r="V57767" s="73"/>
      <c r="X57767" s="12"/>
    </row>
    <row r="57768" spans="2:24" x14ac:dyDescent="0.3">
      <c r="B57768" s="73"/>
      <c r="D57768" s="73"/>
      <c r="P57768" s="73"/>
      <c r="T57768" s="73"/>
      <c r="U57768" s="73"/>
      <c r="V57768" s="73"/>
      <c r="X57768" s="12"/>
    </row>
    <row r="57769" spans="2:24" x14ac:dyDescent="0.3">
      <c r="B57769" s="73"/>
      <c r="D57769" s="73"/>
      <c r="P57769" s="73"/>
      <c r="T57769" s="73"/>
      <c r="U57769" s="73"/>
      <c r="V57769" s="73"/>
      <c r="X57769" s="12"/>
    </row>
    <row r="57770" spans="2:24" x14ac:dyDescent="0.3">
      <c r="B57770" s="73"/>
      <c r="D57770" s="73"/>
      <c r="P57770" s="73"/>
      <c r="T57770" s="73"/>
      <c r="U57770" s="73"/>
      <c r="V57770" s="73"/>
      <c r="X57770" s="12"/>
    </row>
    <row r="57771" spans="2:24" x14ac:dyDescent="0.3">
      <c r="B57771" s="73"/>
      <c r="D57771" s="73"/>
      <c r="P57771" s="73"/>
      <c r="T57771" s="73"/>
      <c r="U57771" s="73"/>
      <c r="V57771" s="73"/>
      <c r="X57771" s="12"/>
    </row>
    <row r="57772" spans="2:24" x14ac:dyDescent="0.3">
      <c r="B57772" s="73"/>
      <c r="D57772" s="73"/>
      <c r="P57772" s="73"/>
      <c r="T57772" s="73"/>
      <c r="U57772" s="73"/>
      <c r="V57772" s="73"/>
      <c r="X57772" s="12"/>
    </row>
    <row r="57773" spans="2:24" x14ac:dyDescent="0.3">
      <c r="B57773" s="73"/>
      <c r="D57773" s="73"/>
      <c r="P57773" s="73"/>
      <c r="T57773" s="73"/>
      <c r="U57773" s="73"/>
      <c r="V57773" s="73"/>
      <c r="X57773" s="12"/>
    </row>
    <row r="57774" spans="2:24" x14ac:dyDescent="0.3">
      <c r="B57774" s="73"/>
      <c r="D57774" s="73"/>
      <c r="P57774" s="73"/>
      <c r="T57774" s="73"/>
      <c r="U57774" s="73"/>
      <c r="V57774" s="73"/>
      <c r="X57774" s="12"/>
    </row>
    <row r="57775" spans="2:24" x14ac:dyDescent="0.3">
      <c r="B57775" s="73"/>
      <c r="D57775" s="73"/>
      <c r="P57775" s="73"/>
      <c r="T57775" s="73"/>
      <c r="U57775" s="73"/>
      <c r="V57775" s="73"/>
      <c r="X57775" s="12"/>
    </row>
    <row r="57776" spans="2:24" x14ac:dyDescent="0.3">
      <c r="B57776" s="73"/>
      <c r="D57776" s="73"/>
      <c r="P57776" s="73"/>
      <c r="T57776" s="73"/>
      <c r="U57776" s="73"/>
      <c r="V57776" s="73"/>
      <c r="X57776" s="12"/>
    </row>
    <row r="57777" spans="2:24" x14ac:dyDescent="0.3">
      <c r="B57777" s="73"/>
      <c r="D57777" s="73"/>
      <c r="P57777" s="73"/>
      <c r="T57777" s="73"/>
      <c r="U57777" s="73"/>
      <c r="V57777" s="73"/>
      <c r="X57777" s="12"/>
    </row>
    <row r="57778" spans="2:24" x14ac:dyDescent="0.3">
      <c r="B57778" s="73"/>
      <c r="D57778" s="73"/>
      <c r="P57778" s="73"/>
      <c r="T57778" s="73"/>
      <c r="U57778" s="73"/>
      <c r="V57778" s="73"/>
      <c r="X57778" s="12"/>
    </row>
    <row r="57779" spans="2:24" x14ac:dyDescent="0.3">
      <c r="B57779" s="73"/>
      <c r="D57779" s="73"/>
      <c r="P57779" s="73"/>
      <c r="T57779" s="73"/>
      <c r="U57779" s="73"/>
      <c r="V57779" s="73"/>
      <c r="X57779" s="12"/>
    </row>
    <row r="57780" spans="2:24" x14ac:dyDescent="0.3">
      <c r="B57780" s="73"/>
      <c r="D57780" s="73"/>
      <c r="P57780" s="73"/>
      <c r="T57780" s="73"/>
      <c r="U57780" s="73"/>
      <c r="V57780" s="73"/>
      <c r="X57780" s="12"/>
    </row>
    <row r="57781" spans="2:24" x14ac:dyDescent="0.3">
      <c r="B57781" s="73"/>
      <c r="D57781" s="73"/>
      <c r="P57781" s="73"/>
      <c r="T57781" s="73"/>
      <c r="U57781" s="73"/>
      <c r="V57781" s="73"/>
      <c r="X57781" s="12"/>
    </row>
    <row r="57782" spans="2:24" x14ac:dyDescent="0.3">
      <c r="B57782" s="73"/>
      <c r="D57782" s="73"/>
      <c r="P57782" s="73"/>
      <c r="T57782" s="73"/>
      <c r="U57782" s="73"/>
      <c r="V57782" s="73"/>
      <c r="X57782" s="12"/>
    </row>
    <row r="57783" spans="2:24" x14ac:dyDescent="0.3">
      <c r="B57783" s="73"/>
      <c r="D57783" s="73"/>
      <c r="P57783" s="73"/>
      <c r="T57783" s="73"/>
      <c r="U57783" s="73"/>
      <c r="V57783" s="73"/>
      <c r="X57783" s="12"/>
    </row>
    <row r="57784" spans="2:24" x14ac:dyDescent="0.3">
      <c r="B57784" s="73"/>
      <c r="D57784" s="73"/>
      <c r="P57784" s="73"/>
      <c r="T57784" s="73"/>
      <c r="U57784" s="73"/>
      <c r="V57784" s="73"/>
      <c r="X57784" s="12"/>
    </row>
    <row r="57785" spans="2:24" x14ac:dyDescent="0.3">
      <c r="B57785" s="73"/>
      <c r="D57785" s="73"/>
      <c r="P57785" s="73"/>
      <c r="T57785" s="73"/>
      <c r="U57785" s="73"/>
      <c r="V57785" s="73"/>
      <c r="X57785" s="12"/>
    </row>
    <row r="57786" spans="2:24" x14ac:dyDescent="0.3">
      <c r="B57786" s="73"/>
      <c r="D57786" s="73"/>
      <c r="P57786" s="73"/>
      <c r="T57786" s="73"/>
      <c r="U57786" s="73"/>
      <c r="V57786" s="73"/>
      <c r="X57786" s="12"/>
    </row>
    <row r="57787" spans="2:24" x14ac:dyDescent="0.3">
      <c r="B57787" s="73"/>
      <c r="D57787" s="73"/>
      <c r="P57787" s="73"/>
      <c r="T57787" s="73"/>
      <c r="U57787" s="73"/>
      <c r="V57787" s="73"/>
      <c r="X57787" s="12"/>
    </row>
    <row r="57788" spans="2:24" x14ac:dyDescent="0.3">
      <c r="B57788" s="73"/>
      <c r="D57788" s="73"/>
      <c r="P57788" s="73"/>
      <c r="T57788" s="73"/>
      <c r="U57788" s="73"/>
      <c r="V57788" s="73"/>
      <c r="X57788" s="12"/>
    </row>
    <row r="57789" spans="2:24" x14ac:dyDescent="0.3">
      <c r="B57789" s="73"/>
      <c r="D57789" s="73"/>
      <c r="P57789" s="73"/>
      <c r="T57789" s="73"/>
      <c r="U57789" s="73"/>
      <c r="V57789" s="73"/>
      <c r="X57789" s="12"/>
    </row>
    <row r="57790" spans="2:24" x14ac:dyDescent="0.3">
      <c r="B57790" s="73"/>
      <c r="D57790" s="73"/>
      <c r="P57790" s="73"/>
      <c r="T57790" s="73"/>
      <c r="U57790" s="73"/>
      <c r="V57790" s="73"/>
      <c r="X57790" s="12"/>
    </row>
    <row r="57791" spans="2:24" x14ac:dyDescent="0.3">
      <c r="B57791" s="73"/>
      <c r="D57791" s="73"/>
      <c r="P57791" s="73"/>
      <c r="T57791" s="73"/>
      <c r="U57791" s="73"/>
      <c r="V57791" s="73"/>
      <c r="X57791" s="12"/>
    </row>
    <row r="57792" spans="2:24" x14ac:dyDescent="0.3">
      <c r="B57792" s="73"/>
      <c r="D57792" s="73"/>
      <c r="P57792" s="73"/>
      <c r="T57792" s="73"/>
      <c r="U57792" s="73"/>
      <c r="V57792" s="73"/>
      <c r="X57792" s="12"/>
    </row>
    <row r="57793" spans="2:24" x14ac:dyDescent="0.3">
      <c r="B57793" s="73"/>
      <c r="D57793" s="73"/>
      <c r="P57793" s="73"/>
      <c r="T57793" s="73"/>
      <c r="U57793" s="73"/>
      <c r="V57793" s="73"/>
      <c r="X57793" s="12"/>
    </row>
    <row r="57794" spans="2:24" x14ac:dyDescent="0.3">
      <c r="B57794" s="73"/>
      <c r="D57794" s="73"/>
      <c r="P57794" s="73"/>
      <c r="T57794" s="73"/>
      <c r="U57794" s="73"/>
      <c r="V57794" s="73"/>
      <c r="X57794" s="12"/>
    </row>
    <row r="57795" spans="2:24" x14ac:dyDescent="0.3">
      <c r="B57795" s="73"/>
      <c r="D57795" s="73"/>
      <c r="P57795" s="73"/>
      <c r="T57795" s="73"/>
      <c r="U57795" s="73"/>
      <c r="V57795" s="73"/>
      <c r="X57795" s="12"/>
    </row>
    <row r="57796" spans="2:24" x14ac:dyDescent="0.3">
      <c r="B57796" s="73"/>
      <c r="D57796" s="73"/>
      <c r="P57796" s="73"/>
      <c r="T57796" s="73"/>
      <c r="U57796" s="73"/>
      <c r="V57796" s="73"/>
      <c r="X57796" s="12"/>
    </row>
    <row r="57797" spans="2:24" x14ac:dyDescent="0.3">
      <c r="B57797" s="73"/>
      <c r="D57797" s="73"/>
      <c r="P57797" s="73"/>
      <c r="T57797" s="73"/>
      <c r="U57797" s="73"/>
      <c r="V57797" s="73"/>
      <c r="X57797" s="12"/>
    </row>
    <row r="57798" spans="2:24" x14ac:dyDescent="0.3">
      <c r="B57798" s="73"/>
      <c r="D57798" s="73"/>
      <c r="P57798" s="73"/>
      <c r="T57798" s="73"/>
      <c r="U57798" s="73"/>
      <c r="V57798" s="73"/>
      <c r="X57798" s="12"/>
    </row>
    <row r="57799" spans="2:24" x14ac:dyDescent="0.3">
      <c r="B57799" s="73"/>
      <c r="D57799" s="73"/>
      <c r="P57799" s="73"/>
      <c r="T57799" s="73"/>
      <c r="U57799" s="73"/>
      <c r="V57799" s="73"/>
      <c r="X57799" s="12"/>
    </row>
    <row r="57800" spans="2:24" x14ac:dyDescent="0.3">
      <c r="B57800" s="73"/>
      <c r="D57800" s="73"/>
      <c r="P57800" s="73"/>
      <c r="T57800" s="73"/>
      <c r="U57800" s="73"/>
      <c r="V57800" s="73"/>
      <c r="X57800" s="12"/>
    </row>
    <row r="57801" spans="2:24" x14ac:dyDescent="0.3">
      <c r="B57801" s="73"/>
      <c r="D57801" s="73"/>
      <c r="P57801" s="73"/>
      <c r="T57801" s="73"/>
      <c r="U57801" s="73"/>
      <c r="V57801" s="73"/>
      <c r="X57801" s="12"/>
    </row>
    <row r="57802" spans="2:24" x14ac:dyDescent="0.3">
      <c r="B57802" s="73"/>
      <c r="D57802" s="73"/>
      <c r="P57802" s="73"/>
      <c r="T57802" s="73"/>
      <c r="U57802" s="73"/>
      <c r="V57802" s="73"/>
      <c r="X57802" s="12"/>
    </row>
    <row r="57803" spans="2:24" x14ac:dyDescent="0.3">
      <c r="B57803" s="73"/>
      <c r="D57803" s="73"/>
      <c r="P57803" s="73"/>
      <c r="T57803" s="73"/>
      <c r="U57803" s="73"/>
      <c r="V57803" s="73"/>
      <c r="X57803" s="12"/>
    </row>
    <row r="57804" spans="2:24" x14ac:dyDescent="0.3">
      <c r="B57804" s="73"/>
      <c r="D57804" s="73"/>
      <c r="P57804" s="73"/>
      <c r="T57804" s="73"/>
      <c r="U57804" s="73"/>
      <c r="V57804" s="73"/>
      <c r="X57804" s="12"/>
    </row>
    <row r="57805" spans="2:24" x14ac:dyDescent="0.3">
      <c r="B57805" s="73"/>
      <c r="D57805" s="73"/>
      <c r="P57805" s="73"/>
      <c r="T57805" s="73"/>
      <c r="U57805" s="73"/>
      <c r="V57805" s="73"/>
      <c r="X57805" s="12"/>
    </row>
    <row r="57806" spans="2:24" x14ac:dyDescent="0.3">
      <c r="B57806" s="73"/>
      <c r="D57806" s="73"/>
      <c r="P57806" s="73"/>
      <c r="T57806" s="73"/>
      <c r="U57806" s="73"/>
      <c r="V57806" s="73"/>
      <c r="X57806" s="12"/>
    </row>
    <row r="57807" spans="2:24" x14ac:dyDescent="0.3">
      <c r="B57807" s="73"/>
      <c r="D57807" s="73"/>
      <c r="P57807" s="73"/>
      <c r="T57807" s="73"/>
      <c r="U57807" s="73"/>
      <c r="V57807" s="73"/>
      <c r="X57807" s="12"/>
    </row>
    <row r="57808" spans="2:24" x14ac:dyDescent="0.3">
      <c r="B57808" s="73"/>
      <c r="D57808" s="73"/>
      <c r="P57808" s="73"/>
      <c r="T57808" s="73"/>
      <c r="U57808" s="73"/>
      <c r="V57808" s="73"/>
      <c r="X57808" s="12"/>
    </row>
    <row r="57809" spans="2:24" x14ac:dyDescent="0.3">
      <c r="B57809" s="73"/>
      <c r="D57809" s="73"/>
      <c r="P57809" s="73"/>
      <c r="T57809" s="73"/>
      <c r="U57809" s="73"/>
      <c r="V57809" s="73"/>
      <c r="X57809" s="12"/>
    </row>
    <row r="57810" spans="2:24" x14ac:dyDescent="0.3">
      <c r="B57810" s="73"/>
      <c r="D57810" s="73"/>
      <c r="P57810" s="73"/>
      <c r="T57810" s="73"/>
      <c r="U57810" s="73"/>
      <c r="V57810" s="73"/>
      <c r="X57810" s="12"/>
    </row>
    <row r="57811" spans="2:24" x14ac:dyDescent="0.3">
      <c r="B57811" s="73"/>
      <c r="D57811" s="73"/>
      <c r="P57811" s="73"/>
      <c r="T57811" s="73"/>
      <c r="U57811" s="73"/>
      <c r="V57811" s="73"/>
      <c r="X57811" s="12"/>
    </row>
    <row r="57812" spans="2:24" x14ac:dyDescent="0.3">
      <c r="B57812" s="73"/>
      <c r="D57812" s="73"/>
      <c r="P57812" s="73"/>
      <c r="T57812" s="73"/>
      <c r="U57812" s="73"/>
      <c r="V57812" s="73"/>
      <c r="X57812" s="12"/>
    </row>
    <row r="57813" spans="2:24" x14ac:dyDescent="0.3">
      <c r="B57813" s="73"/>
      <c r="D57813" s="73"/>
      <c r="P57813" s="73"/>
      <c r="T57813" s="73"/>
      <c r="U57813" s="73"/>
      <c r="V57813" s="73"/>
      <c r="X57813" s="12"/>
    </row>
    <row r="57814" spans="2:24" x14ac:dyDescent="0.3">
      <c r="B57814" s="73"/>
      <c r="D57814" s="73"/>
      <c r="P57814" s="73"/>
      <c r="T57814" s="73"/>
      <c r="U57814" s="73"/>
      <c r="V57814" s="73"/>
      <c r="X57814" s="12"/>
    </row>
    <row r="57815" spans="2:24" x14ac:dyDescent="0.3">
      <c r="B57815" s="73"/>
      <c r="D57815" s="73"/>
      <c r="P57815" s="73"/>
      <c r="T57815" s="73"/>
      <c r="U57815" s="73"/>
      <c r="V57815" s="73"/>
      <c r="X57815" s="12"/>
    </row>
    <row r="57816" spans="2:24" x14ac:dyDescent="0.3">
      <c r="B57816" s="73"/>
      <c r="D57816" s="73"/>
      <c r="P57816" s="73"/>
      <c r="T57816" s="73"/>
      <c r="U57816" s="73"/>
      <c r="V57816" s="73"/>
      <c r="X57816" s="12"/>
    </row>
    <row r="57817" spans="2:24" x14ac:dyDescent="0.3">
      <c r="B57817" s="73"/>
      <c r="D57817" s="73"/>
      <c r="P57817" s="73"/>
      <c r="T57817" s="73"/>
      <c r="U57817" s="73"/>
      <c r="V57817" s="73"/>
      <c r="X57817" s="12"/>
    </row>
    <row r="57818" spans="2:24" x14ac:dyDescent="0.3">
      <c r="B57818" s="73"/>
      <c r="D57818" s="73"/>
      <c r="P57818" s="73"/>
      <c r="T57818" s="73"/>
      <c r="U57818" s="73"/>
      <c r="V57818" s="73"/>
      <c r="X57818" s="12"/>
    </row>
    <row r="57819" spans="2:24" x14ac:dyDescent="0.3">
      <c r="B57819" s="73"/>
      <c r="D57819" s="73"/>
      <c r="P57819" s="73"/>
      <c r="T57819" s="73"/>
      <c r="U57819" s="73"/>
      <c r="V57819" s="73"/>
      <c r="X57819" s="12"/>
    </row>
    <row r="57820" spans="2:24" x14ac:dyDescent="0.3">
      <c r="B57820" s="73"/>
      <c r="D57820" s="73"/>
      <c r="P57820" s="73"/>
      <c r="T57820" s="73"/>
      <c r="U57820" s="73"/>
      <c r="V57820" s="73"/>
      <c r="X57820" s="12"/>
    </row>
    <row r="57821" spans="2:24" x14ac:dyDescent="0.3">
      <c r="B57821" s="73"/>
      <c r="D57821" s="73"/>
      <c r="P57821" s="73"/>
      <c r="T57821" s="73"/>
      <c r="U57821" s="73"/>
      <c r="V57821" s="73"/>
      <c r="X57821" s="12"/>
    </row>
    <row r="57822" spans="2:24" x14ac:dyDescent="0.3">
      <c r="B57822" s="73"/>
      <c r="D57822" s="73"/>
      <c r="P57822" s="73"/>
      <c r="T57822" s="73"/>
      <c r="U57822" s="73"/>
      <c r="V57822" s="73"/>
      <c r="X57822" s="12"/>
    </row>
    <row r="57823" spans="2:24" x14ac:dyDescent="0.3">
      <c r="B57823" s="73"/>
      <c r="D57823" s="73"/>
      <c r="P57823" s="73"/>
      <c r="T57823" s="73"/>
      <c r="U57823" s="73"/>
      <c r="V57823" s="73"/>
      <c r="X57823" s="12"/>
    </row>
    <row r="57824" spans="2:24" x14ac:dyDescent="0.3">
      <c r="B57824" s="73"/>
      <c r="D57824" s="73"/>
      <c r="P57824" s="73"/>
      <c r="T57824" s="73"/>
      <c r="U57824" s="73"/>
      <c r="V57824" s="73"/>
      <c r="X57824" s="12"/>
    </row>
    <row r="57825" spans="2:24" x14ac:dyDescent="0.3">
      <c r="B57825" s="73"/>
      <c r="D57825" s="73"/>
      <c r="P57825" s="73"/>
      <c r="T57825" s="73"/>
      <c r="U57825" s="73"/>
      <c r="V57825" s="73"/>
      <c r="X57825" s="12"/>
    </row>
    <row r="57826" spans="2:24" x14ac:dyDescent="0.3">
      <c r="B57826" s="73"/>
      <c r="D57826" s="73"/>
      <c r="P57826" s="73"/>
      <c r="T57826" s="73"/>
      <c r="U57826" s="73"/>
      <c r="V57826" s="73"/>
      <c r="X57826" s="12"/>
    </row>
    <row r="57827" spans="2:24" x14ac:dyDescent="0.3">
      <c r="B57827" s="73"/>
      <c r="D57827" s="73"/>
      <c r="P57827" s="73"/>
      <c r="T57827" s="73"/>
      <c r="U57827" s="73"/>
      <c r="V57827" s="73"/>
      <c r="X57827" s="12"/>
    </row>
    <row r="57828" spans="2:24" x14ac:dyDescent="0.3">
      <c r="B57828" s="73"/>
      <c r="D57828" s="73"/>
      <c r="P57828" s="73"/>
      <c r="T57828" s="73"/>
      <c r="U57828" s="73"/>
      <c r="V57828" s="73"/>
      <c r="X57828" s="12"/>
    </row>
    <row r="57829" spans="2:24" x14ac:dyDescent="0.3">
      <c r="B57829" s="73"/>
      <c r="D57829" s="73"/>
      <c r="P57829" s="73"/>
      <c r="T57829" s="73"/>
      <c r="U57829" s="73"/>
      <c r="V57829" s="73"/>
      <c r="X57829" s="12"/>
    </row>
    <row r="57830" spans="2:24" x14ac:dyDescent="0.3">
      <c r="B57830" s="73"/>
      <c r="D57830" s="73"/>
      <c r="P57830" s="73"/>
      <c r="T57830" s="73"/>
      <c r="U57830" s="73"/>
      <c r="V57830" s="73"/>
      <c r="X57830" s="12"/>
    </row>
    <row r="57831" spans="2:24" x14ac:dyDescent="0.3">
      <c r="B57831" s="73"/>
      <c r="D57831" s="73"/>
      <c r="P57831" s="73"/>
      <c r="T57831" s="73"/>
      <c r="U57831" s="73"/>
      <c r="V57831" s="73"/>
      <c r="X57831" s="12"/>
    </row>
    <row r="57832" spans="2:24" x14ac:dyDescent="0.3">
      <c r="B57832" s="73"/>
      <c r="D57832" s="73"/>
      <c r="P57832" s="73"/>
      <c r="T57832" s="73"/>
      <c r="U57832" s="73"/>
      <c r="V57832" s="73"/>
      <c r="X57832" s="12"/>
    </row>
    <row r="57833" spans="2:24" x14ac:dyDescent="0.3">
      <c r="B57833" s="73"/>
      <c r="D57833" s="73"/>
      <c r="P57833" s="73"/>
      <c r="T57833" s="73"/>
      <c r="U57833" s="73"/>
      <c r="V57833" s="73"/>
      <c r="X57833" s="12"/>
    </row>
    <row r="57834" spans="2:24" x14ac:dyDescent="0.3">
      <c r="B57834" s="73"/>
      <c r="D57834" s="73"/>
      <c r="P57834" s="73"/>
      <c r="T57834" s="73"/>
      <c r="U57834" s="73"/>
      <c r="V57834" s="73"/>
      <c r="X57834" s="12"/>
    </row>
    <row r="57835" spans="2:24" x14ac:dyDescent="0.3">
      <c r="B57835" s="73"/>
      <c r="D57835" s="73"/>
      <c r="P57835" s="73"/>
      <c r="T57835" s="73"/>
      <c r="U57835" s="73"/>
      <c r="V57835" s="73"/>
      <c r="X57835" s="12"/>
    </row>
    <row r="57836" spans="2:24" x14ac:dyDescent="0.3">
      <c r="B57836" s="73"/>
      <c r="D57836" s="73"/>
      <c r="P57836" s="73"/>
      <c r="T57836" s="73"/>
      <c r="U57836" s="73"/>
      <c r="V57836" s="73"/>
      <c r="X57836" s="12"/>
    </row>
    <row r="57837" spans="2:24" x14ac:dyDescent="0.3">
      <c r="B57837" s="73"/>
      <c r="D57837" s="73"/>
      <c r="P57837" s="73"/>
      <c r="T57837" s="73"/>
      <c r="U57837" s="73"/>
      <c r="V57837" s="73"/>
      <c r="X57837" s="12"/>
    </row>
    <row r="57838" spans="2:24" x14ac:dyDescent="0.3">
      <c r="B57838" s="73"/>
      <c r="D57838" s="73"/>
      <c r="P57838" s="73"/>
      <c r="T57838" s="73"/>
      <c r="U57838" s="73"/>
      <c r="V57838" s="73"/>
      <c r="X57838" s="12"/>
    </row>
    <row r="57839" spans="2:24" x14ac:dyDescent="0.3">
      <c r="B57839" s="73"/>
      <c r="D57839" s="73"/>
      <c r="P57839" s="73"/>
      <c r="T57839" s="73"/>
      <c r="U57839" s="73"/>
      <c r="V57839" s="73"/>
      <c r="X57839" s="12"/>
    </row>
    <row r="57840" spans="2:24" x14ac:dyDescent="0.3">
      <c r="B57840" s="73"/>
      <c r="D57840" s="73"/>
      <c r="P57840" s="73"/>
      <c r="T57840" s="73"/>
      <c r="U57840" s="73"/>
      <c r="V57840" s="73"/>
      <c r="X57840" s="12"/>
    </row>
    <row r="57841" spans="2:24" x14ac:dyDescent="0.3">
      <c r="B57841" s="73"/>
      <c r="D57841" s="73"/>
      <c r="P57841" s="73"/>
      <c r="T57841" s="73"/>
      <c r="U57841" s="73"/>
      <c r="V57841" s="73"/>
      <c r="X57841" s="12"/>
    </row>
    <row r="57842" spans="2:24" x14ac:dyDescent="0.3">
      <c r="B57842" s="73"/>
      <c r="D57842" s="73"/>
      <c r="P57842" s="73"/>
      <c r="T57842" s="73"/>
      <c r="U57842" s="73"/>
      <c r="V57842" s="73"/>
      <c r="X57842" s="12"/>
    </row>
    <row r="57843" spans="2:24" x14ac:dyDescent="0.3">
      <c r="B57843" s="73"/>
      <c r="D57843" s="73"/>
      <c r="P57843" s="73"/>
      <c r="T57843" s="73"/>
      <c r="U57843" s="73"/>
      <c r="V57843" s="73"/>
      <c r="X57843" s="12"/>
    </row>
    <row r="57844" spans="2:24" x14ac:dyDescent="0.3">
      <c r="B57844" s="73"/>
      <c r="D57844" s="73"/>
      <c r="P57844" s="73"/>
      <c r="T57844" s="73"/>
      <c r="U57844" s="73"/>
      <c r="V57844" s="73"/>
      <c r="X57844" s="12"/>
    </row>
    <row r="57845" spans="2:24" x14ac:dyDescent="0.3">
      <c r="B57845" s="73"/>
      <c r="D57845" s="73"/>
      <c r="P57845" s="73"/>
      <c r="T57845" s="73"/>
      <c r="U57845" s="73"/>
      <c r="V57845" s="73"/>
      <c r="X57845" s="12"/>
    </row>
    <row r="57846" spans="2:24" x14ac:dyDescent="0.3">
      <c r="B57846" s="73"/>
      <c r="D57846" s="73"/>
      <c r="P57846" s="73"/>
      <c r="T57846" s="73"/>
      <c r="U57846" s="73"/>
      <c r="V57846" s="73"/>
      <c r="X57846" s="12"/>
    </row>
    <row r="57847" spans="2:24" x14ac:dyDescent="0.3">
      <c r="B57847" s="73"/>
      <c r="D57847" s="73"/>
      <c r="P57847" s="73"/>
      <c r="T57847" s="73"/>
      <c r="U57847" s="73"/>
      <c r="V57847" s="73"/>
      <c r="X57847" s="12"/>
    </row>
    <row r="57848" spans="2:24" x14ac:dyDescent="0.3">
      <c r="B57848" s="73"/>
      <c r="D57848" s="73"/>
      <c r="P57848" s="73"/>
      <c r="T57848" s="73"/>
      <c r="U57848" s="73"/>
      <c r="V57848" s="73"/>
      <c r="X57848" s="12"/>
    </row>
    <row r="57849" spans="2:24" x14ac:dyDescent="0.3">
      <c r="B57849" s="73"/>
      <c r="D57849" s="73"/>
      <c r="P57849" s="73"/>
      <c r="T57849" s="73"/>
      <c r="U57849" s="73"/>
      <c r="V57849" s="73"/>
      <c r="X57849" s="12"/>
    </row>
    <row r="57850" spans="2:24" x14ac:dyDescent="0.3">
      <c r="B57850" s="73"/>
      <c r="D57850" s="73"/>
      <c r="P57850" s="73"/>
      <c r="T57850" s="73"/>
      <c r="U57850" s="73"/>
      <c r="V57850" s="73"/>
      <c r="X57850" s="12"/>
    </row>
    <row r="57851" spans="2:24" x14ac:dyDescent="0.3">
      <c r="B57851" s="73"/>
      <c r="D57851" s="73"/>
      <c r="P57851" s="73"/>
      <c r="T57851" s="73"/>
      <c r="U57851" s="73"/>
      <c r="V57851" s="73"/>
      <c r="X57851" s="12"/>
    </row>
    <row r="57852" spans="2:24" x14ac:dyDescent="0.3">
      <c r="B57852" s="73"/>
      <c r="D57852" s="73"/>
      <c r="P57852" s="73"/>
      <c r="T57852" s="73"/>
      <c r="U57852" s="73"/>
      <c r="V57852" s="73"/>
      <c r="X57852" s="12"/>
    </row>
    <row r="57853" spans="2:24" x14ac:dyDescent="0.3">
      <c r="B57853" s="73"/>
      <c r="D57853" s="73"/>
      <c r="P57853" s="73"/>
      <c r="T57853" s="73"/>
      <c r="U57853" s="73"/>
      <c r="V57853" s="73"/>
      <c r="X57853" s="12"/>
    </row>
    <row r="57854" spans="2:24" x14ac:dyDescent="0.3">
      <c r="B57854" s="73"/>
      <c r="D57854" s="73"/>
      <c r="P57854" s="73"/>
      <c r="T57854" s="73"/>
      <c r="U57854" s="73"/>
      <c r="V57854" s="73"/>
      <c r="X57854" s="12"/>
    </row>
    <row r="57855" spans="2:24" x14ac:dyDescent="0.3">
      <c r="B57855" s="73"/>
      <c r="D57855" s="73"/>
      <c r="P57855" s="73"/>
      <c r="T57855" s="73"/>
      <c r="U57855" s="73"/>
      <c r="V57855" s="73"/>
      <c r="X57855" s="12"/>
    </row>
    <row r="57856" spans="2:24" x14ac:dyDescent="0.3">
      <c r="B57856" s="73"/>
      <c r="D57856" s="73"/>
      <c r="P57856" s="73"/>
      <c r="T57856" s="73"/>
      <c r="U57856" s="73"/>
      <c r="V57856" s="73"/>
      <c r="X57856" s="12"/>
    </row>
    <row r="57857" spans="2:24" x14ac:dyDescent="0.3">
      <c r="B57857" s="73"/>
      <c r="D57857" s="73"/>
      <c r="P57857" s="73"/>
      <c r="T57857" s="73"/>
      <c r="U57857" s="73"/>
      <c r="V57857" s="73"/>
      <c r="X57857" s="12"/>
    </row>
    <row r="57858" spans="2:24" x14ac:dyDescent="0.3">
      <c r="B57858" s="73"/>
      <c r="D57858" s="73"/>
      <c r="P57858" s="73"/>
      <c r="T57858" s="73"/>
      <c r="U57858" s="73"/>
      <c r="V57858" s="73"/>
      <c r="X57858" s="12"/>
    </row>
    <row r="57859" spans="2:24" x14ac:dyDescent="0.3">
      <c r="B57859" s="73"/>
      <c r="D57859" s="73"/>
      <c r="P57859" s="73"/>
      <c r="T57859" s="73"/>
      <c r="U57859" s="73"/>
      <c r="V57859" s="73"/>
      <c r="X57859" s="12"/>
    </row>
    <row r="57860" spans="2:24" x14ac:dyDescent="0.3">
      <c r="B57860" s="73"/>
      <c r="D57860" s="73"/>
      <c r="P57860" s="73"/>
      <c r="T57860" s="73"/>
      <c r="U57860" s="73"/>
      <c r="V57860" s="73"/>
      <c r="X57860" s="12"/>
    </row>
    <row r="57861" spans="2:24" x14ac:dyDescent="0.3">
      <c r="B57861" s="73"/>
      <c r="D57861" s="73"/>
      <c r="P57861" s="73"/>
      <c r="T57861" s="73"/>
      <c r="U57861" s="73"/>
      <c r="V57861" s="73"/>
      <c r="X57861" s="12"/>
    </row>
    <row r="57862" spans="2:24" x14ac:dyDescent="0.3">
      <c r="B57862" s="73"/>
      <c r="D57862" s="73"/>
      <c r="P57862" s="73"/>
      <c r="T57862" s="73"/>
      <c r="U57862" s="73"/>
      <c r="V57862" s="73"/>
      <c r="X57862" s="12"/>
    </row>
    <row r="57863" spans="2:24" x14ac:dyDescent="0.3">
      <c r="B57863" s="73"/>
      <c r="D57863" s="73"/>
      <c r="P57863" s="73"/>
      <c r="T57863" s="73"/>
      <c r="U57863" s="73"/>
      <c r="V57863" s="73"/>
      <c r="X57863" s="12"/>
    </row>
    <row r="57864" spans="2:24" x14ac:dyDescent="0.3">
      <c r="B57864" s="73"/>
      <c r="D57864" s="73"/>
      <c r="P57864" s="73"/>
      <c r="T57864" s="73"/>
      <c r="U57864" s="73"/>
      <c r="V57864" s="73"/>
      <c r="X57864" s="12"/>
    </row>
    <row r="57865" spans="2:24" x14ac:dyDescent="0.3">
      <c r="B57865" s="73"/>
      <c r="D57865" s="73"/>
      <c r="P57865" s="73"/>
      <c r="T57865" s="73"/>
      <c r="U57865" s="73"/>
      <c r="V57865" s="73"/>
      <c r="X57865" s="12"/>
    </row>
    <row r="57866" spans="2:24" x14ac:dyDescent="0.3">
      <c r="B57866" s="73"/>
      <c r="D57866" s="73"/>
      <c r="P57866" s="73"/>
      <c r="T57866" s="73"/>
      <c r="U57866" s="73"/>
      <c r="V57866" s="73"/>
      <c r="X57866" s="12"/>
    </row>
    <row r="57867" spans="2:24" x14ac:dyDescent="0.3">
      <c r="B57867" s="73"/>
      <c r="D57867" s="73"/>
      <c r="P57867" s="73"/>
      <c r="T57867" s="73"/>
      <c r="U57867" s="73"/>
      <c r="V57867" s="73"/>
      <c r="X57867" s="12"/>
    </row>
    <row r="57868" spans="2:24" x14ac:dyDescent="0.3">
      <c r="B57868" s="73"/>
      <c r="D57868" s="73"/>
      <c r="P57868" s="73"/>
      <c r="T57868" s="73"/>
      <c r="U57868" s="73"/>
      <c r="V57868" s="73"/>
      <c r="X57868" s="12"/>
    </row>
    <row r="57869" spans="2:24" x14ac:dyDescent="0.3">
      <c r="B57869" s="73"/>
      <c r="D57869" s="73"/>
      <c r="P57869" s="73"/>
      <c r="T57869" s="73"/>
      <c r="U57869" s="73"/>
      <c r="V57869" s="73"/>
      <c r="X57869" s="12"/>
    </row>
    <row r="57870" spans="2:24" x14ac:dyDescent="0.3">
      <c r="B57870" s="73"/>
      <c r="D57870" s="73"/>
      <c r="P57870" s="73"/>
      <c r="T57870" s="73"/>
      <c r="U57870" s="73"/>
      <c r="V57870" s="73"/>
      <c r="X57870" s="12"/>
    </row>
    <row r="57871" spans="2:24" x14ac:dyDescent="0.3">
      <c r="B57871" s="73"/>
      <c r="D57871" s="73"/>
      <c r="P57871" s="73"/>
      <c r="T57871" s="73"/>
      <c r="U57871" s="73"/>
      <c r="V57871" s="73"/>
      <c r="X57871" s="12"/>
    </row>
    <row r="57872" spans="2:24" x14ac:dyDescent="0.3">
      <c r="B57872" s="73"/>
      <c r="D57872" s="73"/>
      <c r="P57872" s="73"/>
      <c r="T57872" s="73"/>
      <c r="U57872" s="73"/>
      <c r="V57872" s="73"/>
      <c r="X57872" s="12"/>
    </row>
    <row r="57873" spans="2:24" x14ac:dyDescent="0.3">
      <c r="B57873" s="73"/>
      <c r="D57873" s="73"/>
      <c r="P57873" s="73"/>
      <c r="T57873" s="73"/>
      <c r="U57873" s="73"/>
      <c r="V57873" s="73"/>
      <c r="X57873" s="12"/>
    </row>
    <row r="57874" spans="2:24" x14ac:dyDescent="0.3">
      <c r="B57874" s="73"/>
      <c r="D57874" s="73"/>
      <c r="P57874" s="73"/>
      <c r="T57874" s="73"/>
      <c r="U57874" s="73"/>
      <c r="V57874" s="73"/>
      <c r="X57874" s="12"/>
    </row>
    <row r="57875" spans="2:24" x14ac:dyDescent="0.3">
      <c r="B57875" s="73"/>
      <c r="D57875" s="73"/>
      <c r="P57875" s="73"/>
      <c r="T57875" s="73"/>
      <c r="U57875" s="73"/>
      <c r="V57875" s="73"/>
      <c r="X57875" s="12"/>
    </row>
    <row r="57876" spans="2:24" x14ac:dyDescent="0.3">
      <c r="B57876" s="73"/>
      <c r="D57876" s="73"/>
      <c r="P57876" s="73"/>
      <c r="T57876" s="73"/>
      <c r="U57876" s="73"/>
      <c r="V57876" s="73"/>
      <c r="X57876" s="12"/>
    </row>
    <row r="57877" spans="2:24" x14ac:dyDescent="0.3">
      <c r="B57877" s="73"/>
      <c r="D57877" s="73"/>
      <c r="P57877" s="73"/>
      <c r="T57877" s="73"/>
      <c r="U57877" s="73"/>
      <c r="V57877" s="73"/>
      <c r="X57877" s="12"/>
    </row>
    <row r="57878" spans="2:24" x14ac:dyDescent="0.3">
      <c r="B57878" s="73"/>
      <c r="D57878" s="73"/>
      <c r="P57878" s="73"/>
      <c r="T57878" s="73"/>
      <c r="U57878" s="73"/>
      <c r="V57878" s="73"/>
      <c r="X57878" s="12"/>
    </row>
    <row r="57879" spans="2:24" x14ac:dyDescent="0.3">
      <c r="B57879" s="73"/>
      <c r="D57879" s="73"/>
      <c r="P57879" s="73"/>
      <c r="T57879" s="73"/>
      <c r="U57879" s="73"/>
      <c r="V57879" s="73"/>
      <c r="X57879" s="12"/>
    </row>
    <row r="57880" spans="2:24" x14ac:dyDescent="0.3">
      <c r="B57880" s="73"/>
      <c r="D57880" s="73"/>
      <c r="P57880" s="73"/>
      <c r="T57880" s="73"/>
      <c r="U57880" s="73"/>
      <c r="V57880" s="73"/>
      <c r="X57880" s="12"/>
    </row>
    <row r="57881" spans="2:24" x14ac:dyDescent="0.3">
      <c r="B57881" s="73"/>
      <c r="D57881" s="73"/>
      <c r="P57881" s="73"/>
      <c r="T57881" s="73"/>
      <c r="U57881" s="73"/>
      <c r="V57881" s="73"/>
      <c r="X57881" s="12"/>
    </row>
    <row r="57882" spans="2:24" x14ac:dyDescent="0.3">
      <c r="B57882" s="73"/>
      <c r="D57882" s="73"/>
      <c r="P57882" s="73"/>
      <c r="T57882" s="73"/>
      <c r="U57882" s="73"/>
      <c r="V57882" s="73"/>
      <c r="X57882" s="12"/>
    </row>
    <row r="57883" spans="2:24" x14ac:dyDescent="0.3">
      <c r="B57883" s="73"/>
      <c r="D57883" s="73"/>
      <c r="P57883" s="73"/>
      <c r="T57883" s="73"/>
      <c r="U57883" s="73"/>
      <c r="V57883" s="73"/>
      <c r="X57883" s="12"/>
    </row>
    <row r="57884" spans="2:24" x14ac:dyDescent="0.3">
      <c r="B57884" s="73"/>
      <c r="D57884" s="73"/>
      <c r="P57884" s="73"/>
      <c r="T57884" s="73"/>
      <c r="U57884" s="73"/>
      <c r="V57884" s="73"/>
      <c r="X57884" s="12"/>
    </row>
    <row r="57885" spans="2:24" x14ac:dyDescent="0.3">
      <c r="B57885" s="73"/>
      <c r="D57885" s="73"/>
      <c r="P57885" s="73"/>
      <c r="T57885" s="73"/>
      <c r="U57885" s="73"/>
      <c r="V57885" s="73"/>
      <c r="X57885" s="12"/>
    </row>
    <row r="57886" spans="2:24" x14ac:dyDescent="0.3">
      <c r="B57886" s="73"/>
      <c r="D57886" s="73"/>
      <c r="P57886" s="73"/>
      <c r="T57886" s="73"/>
      <c r="U57886" s="73"/>
      <c r="V57886" s="73"/>
      <c r="X57886" s="12"/>
    </row>
    <row r="57887" spans="2:24" x14ac:dyDescent="0.3">
      <c r="B57887" s="73"/>
      <c r="D57887" s="73"/>
      <c r="P57887" s="73"/>
      <c r="T57887" s="73"/>
      <c r="U57887" s="73"/>
      <c r="V57887" s="73"/>
      <c r="X57887" s="12"/>
    </row>
    <row r="57888" spans="2:24" x14ac:dyDescent="0.3">
      <c r="B57888" s="73"/>
      <c r="D57888" s="73"/>
      <c r="P57888" s="73"/>
      <c r="T57888" s="73"/>
      <c r="U57888" s="73"/>
      <c r="V57888" s="73"/>
      <c r="X57888" s="12"/>
    </row>
    <row r="57889" spans="2:24" x14ac:dyDescent="0.3">
      <c r="B57889" s="73"/>
      <c r="D57889" s="73"/>
      <c r="P57889" s="73"/>
      <c r="T57889" s="73"/>
      <c r="U57889" s="73"/>
      <c r="V57889" s="73"/>
      <c r="X57889" s="12"/>
    </row>
    <row r="57890" spans="2:24" x14ac:dyDescent="0.3">
      <c r="B57890" s="73"/>
      <c r="D57890" s="73"/>
      <c r="P57890" s="73"/>
      <c r="T57890" s="73"/>
      <c r="U57890" s="73"/>
      <c r="V57890" s="73"/>
      <c r="X57890" s="12"/>
    </row>
    <row r="57891" spans="2:24" x14ac:dyDescent="0.3">
      <c r="B57891" s="73"/>
      <c r="D57891" s="73"/>
      <c r="P57891" s="73"/>
      <c r="T57891" s="73"/>
      <c r="U57891" s="73"/>
      <c r="V57891" s="73"/>
      <c r="X57891" s="12"/>
    </row>
    <row r="57892" spans="2:24" x14ac:dyDescent="0.3">
      <c r="B57892" s="73"/>
      <c r="D57892" s="73"/>
      <c r="P57892" s="73"/>
      <c r="T57892" s="73"/>
      <c r="U57892" s="73"/>
      <c r="V57892" s="73"/>
      <c r="X57892" s="12"/>
    </row>
    <row r="57893" spans="2:24" x14ac:dyDescent="0.3">
      <c r="B57893" s="73"/>
      <c r="D57893" s="73"/>
      <c r="P57893" s="73"/>
      <c r="T57893" s="73"/>
      <c r="U57893" s="73"/>
      <c r="V57893" s="73"/>
      <c r="X57893" s="12"/>
    </row>
    <row r="57894" spans="2:24" x14ac:dyDescent="0.3">
      <c r="B57894" s="73"/>
      <c r="D57894" s="73"/>
      <c r="P57894" s="73"/>
      <c r="T57894" s="73"/>
      <c r="U57894" s="73"/>
      <c r="V57894" s="73"/>
      <c r="X57894" s="12"/>
    </row>
    <row r="57895" spans="2:24" x14ac:dyDescent="0.3">
      <c r="B57895" s="73"/>
      <c r="D57895" s="73"/>
      <c r="P57895" s="73"/>
      <c r="T57895" s="73"/>
      <c r="U57895" s="73"/>
      <c r="V57895" s="73"/>
      <c r="X57895" s="12"/>
    </row>
    <row r="57896" spans="2:24" x14ac:dyDescent="0.3">
      <c r="B57896" s="73"/>
      <c r="D57896" s="73"/>
      <c r="P57896" s="73"/>
      <c r="T57896" s="73"/>
      <c r="U57896" s="73"/>
      <c r="V57896" s="73"/>
      <c r="X57896" s="12"/>
    </row>
    <row r="57897" spans="2:24" x14ac:dyDescent="0.3">
      <c r="B57897" s="73"/>
      <c r="D57897" s="73"/>
      <c r="P57897" s="73"/>
      <c r="T57897" s="73"/>
      <c r="U57897" s="73"/>
      <c r="V57897" s="73"/>
      <c r="X57897" s="12"/>
    </row>
    <row r="57898" spans="2:24" x14ac:dyDescent="0.3">
      <c r="B57898" s="73"/>
      <c r="D57898" s="73"/>
      <c r="P57898" s="73"/>
      <c r="T57898" s="73"/>
      <c r="U57898" s="73"/>
      <c r="V57898" s="73"/>
      <c r="X57898" s="12"/>
    </row>
    <row r="57899" spans="2:24" x14ac:dyDescent="0.3">
      <c r="B57899" s="73"/>
      <c r="D57899" s="73"/>
      <c r="P57899" s="73"/>
      <c r="T57899" s="73"/>
      <c r="U57899" s="73"/>
      <c r="V57899" s="73"/>
      <c r="X57899" s="12"/>
    </row>
    <row r="57900" spans="2:24" x14ac:dyDescent="0.3">
      <c r="B57900" s="73"/>
      <c r="D57900" s="73"/>
      <c r="P57900" s="73"/>
      <c r="T57900" s="73"/>
      <c r="U57900" s="73"/>
      <c r="V57900" s="73"/>
      <c r="X57900" s="12"/>
    </row>
    <row r="57901" spans="2:24" x14ac:dyDescent="0.3">
      <c r="B57901" s="73"/>
      <c r="D57901" s="73"/>
      <c r="P57901" s="73"/>
      <c r="T57901" s="73"/>
      <c r="U57901" s="73"/>
      <c r="V57901" s="73"/>
      <c r="X57901" s="12"/>
    </row>
    <row r="57902" spans="2:24" x14ac:dyDescent="0.3">
      <c r="B57902" s="73"/>
      <c r="D57902" s="73"/>
      <c r="P57902" s="73"/>
      <c r="T57902" s="73"/>
      <c r="U57902" s="73"/>
      <c r="V57902" s="73"/>
      <c r="X57902" s="12"/>
    </row>
    <row r="57903" spans="2:24" x14ac:dyDescent="0.3">
      <c r="B57903" s="73"/>
      <c r="D57903" s="73"/>
      <c r="P57903" s="73"/>
      <c r="T57903" s="73"/>
      <c r="U57903" s="73"/>
      <c r="V57903" s="73"/>
      <c r="X57903" s="12"/>
    </row>
    <row r="57904" spans="2:24" x14ac:dyDescent="0.3">
      <c r="B57904" s="73"/>
      <c r="D57904" s="73"/>
      <c r="P57904" s="73"/>
      <c r="T57904" s="73"/>
      <c r="U57904" s="73"/>
      <c r="V57904" s="73"/>
      <c r="X57904" s="12"/>
    </row>
    <row r="57905" spans="2:24" x14ac:dyDescent="0.3">
      <c r="B57905" s="73"/>
      <c r="D57905" s="73"/>
      <c r="P57905" s="73"/>
      <c r="T57905" s="73"/>
      <c r="U57905" s="73"/>
      <c r="V57905" s="73"/>
      <c r="X57905" s="12"/>
    </row>
    <row r="57906" spans="2:24" x14ac:dyDescent="0.3">
      <c r="B57906" s="73"/>
      <c r="D57906" s="73"/>
      <c r="P57906" s="73"/>
      <c r="T57906" s="73"/>
      <c r="U57906" s="73"/>
      <c r="V57906" s="73"/>
      <c r="X57906" s="12"/>
    </row>
    <row r="57907" spans="2:24" x14ac:dyDescent="0.3">
      <c r="B57907" s="73"/>
      <c r="D57907" s="73"/>
      <c r="P57907" s="73"/>
      <c r="T57907" s="73"/>
      <c r="U57907" s="73"/>
      <c r="V57907" s="73"/>
      <c r="X57907" s="12"/>
    </row>
    <row r="57908" spans="2:24" x14ac:dyDescent="0.3">
      <c r="B57908" s="73"/>
      <c r="D57908" s="73"/>
      <c r="P57908" s="73"/>
      <c r="T57908" s="73"/>
      <c r="U57908" s="73"/>
      <c r="V57908" s="73"/>
      <c r="X57908" s="12"/>
    </row>
    <row r="57909" spans="2:24" x14ac:dyDescent="0.3">
      <c r="B57909" s="73"/>
      <c r="D57909" s="73"/>
      <c r="P57909" s="73"/>
      <c r="T57909" s="73"/>
      <c r="U57909" s="73"/>
      <c r="V57909" s="73"/>
      <c r="X57909" s="12"/>
    </row>
    <row r="57910" spans="2:24" x14ac:dyDescent="0.3">
      <c r="B57910" s="73"/>
      <c r="D57910" s="73"/>
      <c r="P57910" s="73"/>
      <c r="T57910" s="73"/>
      <c r="U57910" s="73"/>
      <c r="V57910" s="73"/>
      <c r="X57910" s="12"/>
    </row>
    <row r="57911" spans="2:24" x14ac:dyDescent="0.3">
      <c r="B57911" s="73"/>
      <c r="D57911" s="73"/>
      <c r="P57911" s="73"/>
      <c r="T57911" s="73"/>
      <c r="U57911" s="73"/>
      <c r="V57911" s="73"/>
      <c r="X57911" s="12"/>
    </row>
    <row r="57912" spans="2:24" x14ac:dyDescent="0.3">
      <c r="B57912" s="73"/>
      <c r="D57912" s="73"/>
      <c r="P57912" s="73"/>
      <c r="T57912" s="73"/>
      <c r="U57912" s="73"/>
      <c r="V57912" s="73"/>
      <c r="X57912" s="12"/>
    </row>
    <row r="57913" spans="2:24" x14ac:dyDescent="0.3">
      <c r="B57913" s="73"/>
      <c r="D57913" s="73"/>
      <c r="P57913" s="73"/>
      <c r="T57913" s="73"/>
      <c r="U57913" s="73"/>
      <c r="V57913" s="73"/>
      <c r="X57913" s="12"/>
    </row>
    <row r="57914" spans="2:24" x14ac:dyDescent="0.3">
      <c r="B57914" s="73"/>
      <c r="D57914" s="73"/>
      <c r="P57914" s="73"/>
      <c r="T57914" s="73"/>
      <c r="U57914" s="73"/>
      <c r="V57914" s="73"/>
      <c r="X57914" s="12"/>
    </row>
    <row r="57915" spans="2:24" x14ac:dyDescent="0.3">
      <c r="B57915" s="73"/>
      <c r="D57915" s="73"/>
      <c r="P57915" s="73"/>
      <c r="T57915" s="73"/>
      <c r="U57915" s="73"/>
      <c r="V57915" s="73"/>
      <c r="X57915" s="12"/>
    </row>
    <row r="57916" spans="2:24" x14ac:dyDescent="0.3">
      <c r="B57916" s="73"/>
      <c r="D57916" s="73"/>
      <c r="P57916" s="73"/>
      <c r="T57916" s="73"/>
      <c r="U57916" s="73"/>
      <c r="V57916" s="73"/>
      <c r="X57916" s="12"/>
    </row>
    <row r="57917" spans="2:24" x14ac:dyDescent="0.3">
      <c r="B57917" s="73"/>
      <c r="D57917" s="73"/>
      <c r="P57917" s="73"/>
      <c r="T57917" s="73"/>
      <c r="U57917" s="73"/>
      <c r="V57917" s="73"/>
      <c r="X57917" s="12"/>
    </row>
    <row r="57918" spans="2:24" x14ac:dyDescent="0.3">
      <c r="B57918" s="73"/>
      <c r="D57918" s="73"/>
      <c r="P57918" s="73"/>
      <c r="T57918" s="73"/>
      <c r="U57918" s="73"/>
      <c r="V57918" s="73"/>
      <c r="X57918" s="12"/>
    </row>
    <row r="57919" spans="2:24" x14ac:dyDescent="0.3">
      <c r="B57919" s="73"/>
      <c r="D57919" s="73"/>
      <c r="P57919" s="73"/>
      <c r="T57919" s="73"/>
      <c r="U57919" s="73"/>
      <c r="V57919" s="73"/>
      <c r="X57919" s="12"/>
    </row>
    <row r="57920" spans="2:24" x14ac:dyDescent="0.3">
      <c r="B57920" s="73"/>
      <c r="D57920" s="73"/>
      <c r="P57920" s="73"/>
      <c r="T57920" s="73"/>
      <c r="U57920" s="73"/>
      <c r="V57920" s="73"/>
      <c r="X57920" s="12"/>
    </row>
    <row r="57921" spans="2:24" x14ac:dyDescent="0.3">
      <c r="B57921" s="73"/>
      <c r="D57921" s="73"/>
      <c r="P57921" s="73"/>
      <c r="T57921" s="73"/>
      <c r="U57921" s="73"/>
      <c r="V57921" s="73"/>
      <c r="X57921" s="12"/>
    </row>
    <row r="57922" spans="2:24" x14ac:dyDescent="0.3">
      <c r="B57922" s="73"/>
      <c r="D57922" s="73"/>
      <c r="P57922" s="73"/>
      <c r="T57922" s="73"/>
      <c r="U57922" s="73"/>
      <c r="V57922" s="73"/>
      <c r="X57922" s="12"/>
    </row>
    <row r="57923" spans="2:24" x14ac:dyDescent="0.3">
      <c r="B57923" s="73"/>
      <c r="D57923" s="73"/>
      <c r="P57923" s="73"/>
      <c r="T57923" s="73"/>
      <c r="U57923" s="73"/>
      <c r="V57923" s="73"/>
      <c r="X57923" s="12"/>
    </row>
    <row r="57924" spans="2:24" x14ac:dyDescent="0.3">
      <c r="B57924" s="73"/>
      <c r="D57924" s="73"/>
      <c r="P57924" s="73"/>
      <c r="T57924" s="73"/>
      <c r="U57924" s="73"/>
      <c r="V57924" s="73"/>
      <c r="X57924" s="12"/>
    </row>
    <row r="57925" spans="2:24" x14ac:dyDescent="0.3">
      <c r="B57925" s="73"/>
      <c r="D57925" s="73"/>
      <c r="P57925" s="73"/>
      <c r="T57925" s="73"/>
      <c r="U57925" s="73"/>
      <c r="V57925" s="73"/>
      <c r="X57925" s="12"/>
    </row>
    <row r="57926" spans="2:24" x14ac:dyDescent="0.3">
      <c r="B57926" s="73"/>
      <c r="D57926" s="73"/>
      <c r="P57926" s="73"/>
      <c r="T57926" s="73"/>
      <c r="U57926" s="73"/>
      <c r="V57926" s="73"/>
      <c r="X57926" s="12"/>
    </row>
    <row r="57927" spans="2:24" x14ac:dyDescent="0.3">
      <c r="B57927" s="73"/>
      <c r="D57927" s="73"/>
      <c r="P57927" s="73"/>
      <c r="T57927" s="73"/>
      <c r="U57927" s="73"/>
      <c r="V57927" s="73"/>
      <c r="X57927" s="12"/>
    </row>
    <row r="57928" spans="2:24" x14ac:dyDescent="0.3">
      <c r="B57928" s="73"/>
      <c r="D57928" s="73"/>
      <c r="P57928" s="73"/>
      <c r="T57928" s="73"/>
      <c r="U57928" s="73"/>
      <c r="V57928" s="73"/>
      <c r="X57928" s="12"/>
    </row>
    <row r="57929" spans="2:24" x14ac:dyDescent="0.3">
      <c r="B57929" s="73"/>
      <c r="D57929" s="73"/>
      <c r="P57929" s="73"/>
      <c r="T57929" s="73"/>
      <c r="U57929" s="73"/>
      <c r="V57929" s="73"/>
      <c r="X57929" s="12"/>
    </row>
    <row r="57930" spans="2:24" x14ac:dyDescent="0.3">
      <c r="B57930" s="73"/>
      <c r="D57930" s="73"/>
      <c r="P57930" s="73"/>
      <c r="T57930" s="73"/>
      <c r="U57930" s="73"/>
      <c r="V57930" s="73"/>
      <c r="X57930" s="12"/>
    </row>
    <row r="57931" spans="2:24" x14ac:dyDescent="0.3">
      <c r="B57931" s="73"/>
      <c r="D57931" s="73"/>
      <c r="P57931" s="73"/>
      <c r="T57931" s="73"/>
      <c r="U57931" s="73"/>
      <c r="V57931" s="73"/>
      <c r="X57931" s="12"/>
    </row>
    <row r="57932" spans="2:24" x14ac:dyDescent="0.3">
      <c r="B57932" s="73"/>
      <c r="D57932" s="73"/>
      <c r="P57932" s="73"/>
      <c r="T57932" s="73"/>
      <c r="U57932" s="73"/>
      <c r="V57932" s="73"/>
      <c r="X57932" s="12"/>
    </row>
    <row r="57933" spans="2:24" x14ac:dyDescent="0.3">
      <c r="B57933" s="73"/>
      <c r="D57933" s="73"/>
      <c r="P57933" s="73"/>
      <c r="T57933" s="73"/>
      <c r="U57933" s="73"/>
      <c r="V57933" s="73"/>
      <c r="X57933" s="12"/>
    </row>
    <row r="57934" spans="2:24" x14ac:dyDescent="0.3">
      <c r="B57934" s="73"/>
      <c r="D57934" s="73"/>
      <c r="P57934" s="73"/>
      <c r="T57934" s="73"/>
      <c r="U57934" s="73"/>
      <c r="V57934" s="73"/>
      <c r="X57934" s="12"/>
    </row>
    <row r="57935" spans="2:24" x14ac:dyDescent="0.3">
      <c r="B57935" s="73"/>
      <c r="D57935" s="73"/>
      <c r="P57935" s="73"/>
      <c r="T57935" s="73"/>
      <c r="U57935" s="73"/>
      <c r="V57935" s="73"/>
      <c r="X57935" s="12"/>
    </row>
    <row r="57936" spans="2:24" x14ac:dyDescent="0.3">
      <c r="B57936" s="73"/>
      <c r="D57936" s="73"/>
      <c r="P57936" s="73"/>
      <c r="T57936" s="73"/>
      <c r="U57936" s="73"/>
      <c r="V57936" s="73"/>
      <c r="X57936" s="12"/>
    </row>
    <row r="57937" spans="2:24" x14ac:dyDescent="0.3">
      <c r="B57937" s="73"/>
      <c r="D57937" s="73"/>
      <c r="P57937" s="73"/>
      <c r="T57937" s="73"/>
      <c r="U57937" s="73"/>
      <c r="V57937" s="73"/>
      <c r="X57937" s="12"/>
    </row>
    <row r="57938" spans="2:24" x14ac:dyDescent="0.3">
      <c r="B57938" s="73"/>
      <c r="D57938" s="73"/>
      <c r="P57938" s="73"/>
      <c r="T57938" s="73"/>
      <c r="U57938" s="73"/>
      <c r="V57938" s="73"/>
      <c r="X57938" s="12"/>
    </row>
    <row r="57939" spans="2:24" x14ac:dyDescent="0.3">
      <c r="B57939" s="73"/>
      <c r="D57939" s="73"/>
      <c r="P57939" s="73"/>
      <c r="T57939" s="73"/>
      <c r="U57939" s="73"/>
      <c r="V57939" s="73"/>
      <c r="X57939" s="12"/>
    </row>
    <row r="57940" spans="2:24" x14ac:dyDescent="0.3">
      <c r="B57940" s="73"/>
      <c r="D57940" s="73"/>
      <c r="P57940" s="73"/>
      <c r="T57940" s="73"/>
      <c r="U57940" s="73"/>
      <c r="V57940" s="73"/>
      <c r="X57940" s="12"/>
    </row>
    <row r="57941" spans="2:24" x14ac:dyDescent="0.3">
      <c r="B57941" s="73"/>
      <c r="D57941" s="73"/>
      <c r="P57941" s="73"/>
      <c r="T57941" s="73"/>
      <c r="U57941" s="73"/>
      <c r="V57941" s="73"/>
      <c r="X57941" s="12"/>
    </row>
    <row r="57942" spans="2:24" x14ac:dyDescent="0.3">
      <c r="B57942" s="73"/>
      <c r="D57942" s="73"/>
      <c r="P57942" s="73"/>
      <c r="T57942" s="73"/>
      <c r="U57942" s="73"/>
      <c r="V57942" s="73"/>
      <c r="X57942" s="12"/>
    </row>
    <row r="57943" spans="2:24" x14ac:dyDescent="0.3">
      <c r="B57943" s="73"/>
      <c r="D57943" s="73"/>
      <c r="P57943" s="73"/>
      <c r="T57943" s="73"/>
      <c r="U57943" s="73"/>
      <c r="V57943" s="73"/>
      <c r="X57943" s="12"/>
    </row>
    <row r="57944" spans="2:24" x14ac:dyDescent="0.3">
      <c r="B57944" s="73"/>
      <c r="D57944" s="73"/>
      <c r="P57944" s="73"/>
      <c r="T57944" s="73"/>
      <c r="U57944" s="73"/>
      <c r="V57944" s="73"/>
      <c r="X57944" s="12"/>
    </row>
    <row r="57945" spans="2:24" x14ac:dyDescent="0.3">
      <c r="B57945" s="73"/>
      <c r="D57945" s="73"/>
      <c r="P57945" s="73"/>
      <c r="T57945" s="73"/>
      <c r="U57945" s="73"/>
      <c r="V57945" s="73"/>
      <c r="X57945" s="12"/>
    </row>
    <row r="57946" spans="2:24" x14ac:dyDescent="0.3">
      <c r="B57946" s="73"/>
      <c r="D57946" s="73"/>
      <c r="P57946" s="73"/>
      <c r="T57946" s="73"/>
      <c r="U57946" s="73"/>
      <c r="V57946" s="73"/>
      <c r="X57946" s="12"/>
    </row>
    <row r="57947" spans="2:24" x14ac:dyDescent="0.3">
      <c r="B57947" s="73"/>
      <c r="D57947" s="73"/>
      <c r="P57947" s="73"/>
      <c r="T57947" s="73"/>
      <c r="U57947" s="73"/>
      <c r="V57947" s="73"/>
      <c r="X57947" s="12"/>
    </row>
    <row r="57948" spans="2:24" x14ac:dyDescent="0.3">
      <c r="B57948" s="73"/>
      <c r="D57948" s="73"/>
      <c r="P57948" s="73"/>
      <c r="T57948" s="73"/>
      <c r="U57948" s="73"/>
      <c r="V57948" s="73"/>
      <c r="X57948" s="12"/>
    </row>
    <row r="57949" spans="2:24" x14ac:dyDescent="0.3">
      <c r="B57949" s="73"/>
      <c r="D57949" s="73"/>
      <c r="P57949" s="73"/>
      <c r="T57949" s="73"/>
      <c r="U57949" s="73"/>
      <c r="V57949" s="73"/>
      <c r="X57949" s="12"/>
    </row>
    <row r="57950" spans="2:24" x14ac:dyDescent="0.3">
      <c r="B57950" s="73"/>
      <c r="D57950" s="73"/>
      <c r="P57950" s="73"/>
      <c r="T57950" s="73"/>
      <c r="U57950" s="73"/>
      <c r="V57950" s="73"/>
      <c r="X57950" s="12"/>
    </row>
    <row r="57951" spans="2:24" x14ac:dyDescent="0.3">
      <c r="B57951" s="73"/>
      <c r="D57951" s="73"/>
      <c r="P57951" s="73"/>
      <c r="T57951" s="73"/>
      <c r="U57951" s="73"/>
      <c r="V57951" s="73"/>
      <c r="X57951" s="12"/>
    </row>
    <row r="57952" spans="2:24" x14ac:dyDescent="0.3">
      <c r="B57952" s="73"/>
      <c r="D57952" s="73"/>
      <c r="P57952" s="73"/>
      <c r="T57952" s="73"/>
      <c r="U57952" s="73"/>
      <c r="V57952" s="73"/>
      <c r="X57952" s="12"/>
    </row>
    <row r="57953" spans="2:24" x14ac:dyDescent="0.3">
      <c r="B57953" s="73"/>
      <c r="D57953" s="73"/>
      <c r="P57953" s="73"/>
      <c r="T57953" s="73"/>
      <c r="U57953" s="73"/>
      <c r="V57953" s="73"/>
      <c r="X57953" s="12"/>
    </row>
    <row r="57954" spans="2:24" x14ac:dyDescent="0.3">
      <c r="B57954" s="73"/>
      <c r="D57954" s="73"/>
      <c r="P57954" s="73"/>
      <c r="T57954" s="73"/>
      <c r="U57954" s="73"/>
      <c r="V57954" s="73"/>
      <c r="X57954" s="12"/>
    </row>
    <row r="57955" spans="2:24" x14ac:dyDescent="0.3">
      <c r="B57955" s="73"/>
      <c r="D57955" s="73"/>
      <c r="P57955" s="73"/>
      <c r="T57955" s="73"/>
      <c r="U57955" s="73"/>
      <c r="V57955" s="73"/>
      <c r="X57955" s="12"/>
    </row>
    <row r="57956" spans="2:24" x14ac:dyDescent="0.3">
      <c r="B57956" s="73"/>
      <c r="D57956" s="73"/>
      <c r="P57956" s="73"/>
      <c r="T57956" s="73"/>
      <c r="U57956" s="73"/>
      <c r="V57956" s="73"/>
      <c r="X57956" s="12"/>
    </row>
    <row r="57957" spans="2:24" x14ac:dyDescent="0.3">
      <c r="B57957" s="73"/>
      <c r="D57957" s="73"/>
      <c r="P57957" s="73"/>
      <c r="T57957" s="73"/>
      <c r="U57957" s="73"/>
      <c r="V57957" s="73"/>
      <c r="X57957" s="12"/>
    </row>
    <row r="57958" spans="2:24" x14ac:dyDescent="0.3">
      <c r="B57958" s="73"/>
      <c r="D57958" s="73"/>
      <c r="P57958" s="73"/>
      <c r="T57958" s="73"/>
      <c r="U57958" s="73"/>
      <c r="V57958" s="73"/>
      <c r="X57958" s="12"/>
    </row>
    <row r="57959" spans="2:24" x14ac:dyDescent="0.3">
      <c r="B57959" s="73"/>
      <c r="D57959" s="73"/>
      <c r="P57959" s="73"/>
      <c r="T57959" s="73"/>
      <c r="U57959" s="73"/>
      <c r="V57959" s="73"/>
      <c r="X57959" s="12"/>
    </row>
    <row r="57960" spans="2:24" x14ac:dyDescent="0.3">
      <c r="B57960" s="73"/>
      <c r="D57960" s="73"/>
      <c r="P57960" s="73"/>
      <c r="T57960" s="73"/>
      <c r="U57960" s="73"/>
      <c r="V57960" s="73"/>
      <c r="X57960" s="12"/>
    </row>
    <row r="57961" spans="2:24" x14ac:dyDescent="0.3">
      <c r="B57961" s="73"/>
      <c r="D57961" s="73"/>
      <c r="P57961" s="73"/>
      <c r="T57961" s="73"/>
      <c r="U57961" s="73"/>
      <c r="V57961" s="73"/>
      <c r="X57961" s="12"/>
    </row>
    <row r="57962" spans="2:24" x14ac:dyDescent="0.3">
      <c r="B57962" s="73"/>
      <c r="D57962" s="73"/>
      <c r="P57962" s="73"/>
      <c r="T57962" s="73"/>
      <c r="U57962" s="73"/>
      <c r="V57962" s="73"/>
      <c r="X57962" s="12"/>
    </row>
    <row r="57963" spans="2:24" x14ac:dyDescent="0.3">
      <c r="B57963" s="73"/>
      <c r="D57963" s="73"/>
      <c r="P57963" s="73"/>
      <c r="T57963" s="73"/>
      <c r="U57963" s="73"/>
      <c r="V57963" s="73"/>
      <c r="X57963" s="12"/>
    </row>
    <row r="57964" spans="2:24" x14ac:dyDescent="0.3">
      <c r="B57964" s="73"/>
      <c r="D57964" s="73"/>
      <c r="P57964" s="73"/>
      <c r="T57964" s="73"/>
      <c r="U57964" s="73"/>
      <c r="V57964" s="73"/>
      <c r="X57964" s="12"/>
    </row>
    <row r="57965" spans="2:24" x14ac:dyDescent="0.3">
      <c r="B57965" s="73"/>
      <c r="D57965" s="73"/>
      <c r="P57965" s="73"/>
      <c r="T57965" s="73"/>
      <c r="U57965" s="73"/>
      <c r="V57965" s="73"/>
      <c r="X57965" s="12"/>
    </row>
    <row r="57966" spans="2:24" x14ac:dyDescent="0.3">
      <c r="B57966" s="73"/>
      <c r="D57966" s="73"/>
      <c r="P57966" s="73"/>
      <c r="T57966" s="73"/>
      <c r="U57966" s="73"/>
      <c r="V57966" s="73"/>
      <c r="X57966" s="12"/>
    </row>
    <row r="57967" spans="2:24" x14ac:dyDescent="0.3">
      <c r="B57967" s="73"/>
      <c r="D57967" s="73"/>
      <c r="P57967" s="73"/>
      <c r="T57967" s="73"/>
      <c r="U57967" s="73"/>
      <c r="V57967" s="73"/>
      <c r="X57967" s="12"/>
    </row>
    <row r="57968" spans="2:24" x14ac:dyDescent="0.3">
      <c r="B57968" s="73"/>
      <c r="D57968" s="73"/>
      <c r="P57968" s="73"/>
      <c r="T57968" s="73"/>
      <c r="U57968" s="73"/>
      <c r="V57968" s="73"/>
      <c r="X57968" s="12"/>
    </row>
    <row r="57969" spans="2:24" x14ac:dyDescent="0.3">
      <c r="B57969" s="73"/>
      <c r="D57969" s="73"/>
      <c r="P57969" s="73"/>
      <c r="T57969" s="73"/>
      <c r="U57969" s="73"/>
      <c r="V57969" s="73"/>
      <c r="X57969" s="12"/>
    </row>
    <row r="57970" spans="2:24" x14ac:dyDescent="0.3">
      <c r="B57970" s="73"/>
      <c r="D57970" s="73"/>
      <c r="P57970" s="73"/>
      <c r="T57970" s="73"/>
      <c r="U57970" s="73"/>
      <c r="V57970" s="73"/>
      <c r="X57970" s="12"/>
    </row>
    <row r="57971" spans="2:24" x14ac:dyDescent="0.3">
      <c r="B57971" s="73"/>
      <c r="D57971" s="73"/>
      <c r="P57971" s="73"/>
      <c r="T57971" s="73"/>
      <c r="U57971" s="73"/>
      <c r="V57971" s="73"/>
      <c r="X57971" s="12"/>
    </row>
    <row r="57972" spans="2:24" x14ac:dyDescent="0.3">
      <c r="B57972" s="73"/>
      <c r="D57972" s="73"/>
      <c r="P57972" s="73"/>
      <c r="T57972" s="73"/>
      <c r="U57972" s="73"/>
      <c r="V57972" s="73"/>
      <c r="X57972" s="12"/>
    </row>
    <row r="57973" spans="2:24" x14ac:dyDescent="0.3">
      <c r="B57973" s="73"/>
      <c r="D57973" s="73"/>
      <c r="P57973" s="73"/>
      <c r="T57973" s="73"/>
      <c r="U57973" s="73"/>
      <c r="V57973" s="73"/>
      <c r="X57973" s="12"/>
    </row>
    <row r="57974" spans="2:24" x14ac:dyDescent="0.3">
      <c r="B57974" s="73"/>
      <c r="D57974" s="73"/>
      <c r="P57974" s="73"/>
      <c r="T57974" s="73"/>
      <c r="U57974" s="73"/>
      <c r="V57974" s="73"/>
      <c r="X57974" s="12"/>
    </row>
    <row r="57975" spans="2:24" x14ac:dyDescent="0.3">
      <c r="B57975" s="73"/>
      <c r="D57975" s="73"/>
      <c r="P57975" s="73"/>
      <c r="T57975" s="73"/>
      <c r="U57975" s="73"/>
      <c r="V57975" s="73"/>
      <c r="X57975" s="12"/>
    </row>
    <row r="57976" spans="2:24" x14ac:dyDescent="0.3">
      <c r="B57976" s="73"/>
      <c r="D57976" s="73"/>
      <c r="P57976" s="73"/>
      <c r="T57976" s="73"/>
      <c r="U57976" s="73"/>
      <c r="V57976" s="73"/>
      <c r="X57976" s="12"/>
    </row>
    <row r="57977" spans="2:24" x14ac:dyDescent="0.3">
      <c r="B57977" s="73"/>
      <c r="D57977" s="73"/>
      <c r="P57977" s="73"/>
      <c r="T57977" s="73"/>
      <c r="U57977" s="73"/>
      <c r="V57977" s="73"/>
      <c r="X57977" s="12"/>
    </row>
    <row r="57978" spans="2:24" x14ac:dyDescent="0.3">
      <c r="B57978" s="73"/>
      <c r="D57978" s="73"/>
      <c r="P57978" s="73"/>
      <c r="T57978" s="73"/>
      <c r="U57978" s="73"/>
      <c r="V57978" s="73"/>
      <c r="X57978" s="12"/>
    </row>
    <row r="57979" spans="2:24" x14ac:dyDescent="0.3">
      <c r="B57979" s="73"/>
      <c r="D57979" s="73"/>
      <c r="P57979" s="73"/>
      <c r="T57979" s="73"/>
      <c r="U57979" s="73"/>
      <c r="V57979" s="73"/>
      <c r="X57979" s="12"/>
    </row>
    <row r="57980" spans="2:24" x14ac:dyDescent="0.3">
      <c r="B57980" s="73"/>
      <c r="D57980" s="73"/>
      <c r="P57980" s="73"/>
      <c r="T57980" s="73"/>
      <c r="U57980" s="73"/>
      <c r="V57980" s="73"/>
      <c r="X57980" s="12"/>
    </row>
    <row r="57981" spans="2:24" x14ac:dyDescent="0.3">
      <c r="B57981" s="73"/>
      <c r="D57981" s="73"/>
      <c r="P57981" s="73"/>
      <c r="T57981" s="73"/>
      <c r="U57981" s="73"/>
      <c r="V57981" s="73"/>
      <c r="X57981" s="12"/>
    </row>
    <row r="57982" spans="2:24" x14ac:dyDescent="0.3">
      <c r="B57982" s="73"/>
      <c r="D57982" s="73"/>
      <c r="P57982" s="73"/>
      <c r="T57982" s="73"/>
      <c r="U57982" s="73"/>
      <c r="V57982" s="73"/>
      <c r="X57982" s="12"/>
    </row>
    <row r="57983" spans="2:24" x14ac:dyDescent="0.3">
      <c r="B57983" s="73"/>
      <c r="D57983" s="73"/>
      <c r="P57983" s="73"/>
      <c r="T57983" s="73"/>
      <c r="U57983" s="73"/>
      <c r="V57983" s="73"/>
      <c r="X57983" s="12"/>
    </row>
    <row r="57984" spans="2:24" x14ac:dyDescent="0.3">
      <c r="B57984" s="73"/>
      <c r="D57984" s="73"/>
      <c r="P57984" s="73"/>
      <c r="T57984" s="73"/>
      <c r="U57984" s="73"/>
      <c r="V57984" s="73"/>
      <c r="X57984" s="12"/>
    </row>
    <row r="57985" spans="2:24" x14ac:dyDescent="0.3">
      <c r="B57985" s="73"/>
      <c r="D57985" s="73"/>
      <c r="P57985" s="73"/>
      <c r="T57985" s="73"/>
      <c r="U57985" s="73"/>
      <c r="V57985" s="73"/>
      <c r="X57985" s="12"/>
    </row>
    <row r="57986" spans="2:24" x14ac:dyDescent="0.3">
      <c r="B57986" s="73"/>
      <c r="D57986" s="73"/>
      <c r="P57986" s="73"/>
      <c r="T57986" s="73"/>
      <c r="U57986" s="73"/>
      <c r="V57986" s="73"/>
      <c r="X57986" s="12"/>
    </row>
    <row r="57987" spans="2:24" x14ac:dyDescent="0.3">
      <c r="B57987" s="73"/>
      <c r="D57987" s="73"/>
      <c r="P57987" s="73"/>
      <c r="T57987" s="73"/>
      <c r="U57987" s="73"/>
      <c r="V57987" s="73"/>
      <c r="X57987" s="12"/>
    </row>
    <row r="57988" spans="2:24" x14ac:dyDescent="0.3">
      <c r="B57988" s="73"/>
      <c r="D57988" s="73"/>
      <c r="P57988" s="73"/>
      <c r="T57988" s="73"/>
      <c r="U57988" s="73"/>
      <c r="V57988" s="73"/>
      <c r="X57988" s="12"/>
    </row>
    <row r="57989" spans="2:24" x14ac:dyDescent="0.3">
      <c r="B57989" s="73"/>
      <c r="D57989" s="73"/>
      <c r="P57989" s="73"/>
      <c r="T57989" s="73"/>
      <c r="U57989" s="73"/>
      <c r="V57989" s="73"/>
      <c r="X57989" s="12"/>
    </row>
    <row r="57990" spans="2:24" x14ac:dyDescent="0.3">
      <c r="B57990" s="73"/>
      <c r="D57990" s="73"/>
      <c r="P57990" s="73"/>
      <c r="T57990" s="73"/>
      <c r="U57990" s="73"/>
      <c r="V57990" s="73"/>
      <c r="X57990" s="12"/>
    </row>
    <row r="57991" spans="2:24" x14ac:dyDescent="0.3">
      <c r="B57991" s="73"/>
      <c r="D57991" s="73"/>
      <c r="P57991" s="73"/>
      <c r="T57991" s="73"/>
      <c r="U57991" s="73"/>
      <c r="V57991" s="73"/>
      <c r="X57991" s="12"/>
    </row>
    <row r="57992" spans="2:24" x14ac:dyDescent="0.3">
      <c r="B57992" s="73"/>
      <c r="D57992" s="73"/>
      <c r="P57992" s="73"/>
      <c r="T57992" s="73"/>
      <c r="U57992" s="73"/>
      <c r="V57992" s="73"/>
      <c r="X57992" s="12"/>
    </row>
    <row r="57993" spans="2:24" x14ac:dyDescent="0.3">
      <c r="B57993" s="73"/>
      <c r="D57993" s="73"/>
      <c r="P57993" s="73"/>
      <c r="T57993" s="73"/>
      <c r="U57993" s="73"/>
      <c r="V57993" s="73"/>
      <c r="X57993" s="12"/>
    </row>
    <row r="57994" spans="2:24" x14ac:dyDescent="0.3">
      <c r="B57994" s="73"/>
      <c r="D57994" s="73"/>
      <c r="P57994" s="73"/>
      <c r="T57994" s="73"/>
      <c r="U57994" s="73"/>
      <c r="V57994" s="73"/>
      <c r="X57994" s="12"/>
    </row>
    <row r="57995" spans="2:24" x14ac:dyDescent="0.3">
      <c r="B57995" s="73"/>
      <c r="D57995" s="73"/>
      <c r="P57995" s="73"/>
      <c r="T57995" s="73"/>
      <c r="U57995" s="73"/>
      <c r="V57995" s="73"/>
      <c r="X57995" s="12"/>
    </row>
    <row r="57996" spans="2:24" x14ac:dyDescent="0.3">
      <c r="B57996" s="73"/>
      <c r="D57996" s="73"/>
      <c r="P57996" s="73"/>
      <c r="T57996" s="73"/>
      <c r="U57996" s="73"/>
      <c r="V57996" s="73"/>
      <c r="X57996" s="12"/>
    </row>
    <row r="57997" spans="2:24" x14ac:dyDescent="0.3">
      <c r="B57997" s="73"/>
      <c r="D57997" s="73"/>
      <c r="P57997" s="73"/>
      <c r="T57997" s="73"/>
      <c r="U57997" s="73"/>
      <c r="V57997" s="73"/>
      <c r="X57997" s="12"/>
    </row>
    <row r="57998" spans="2:24" x14ac:dyDescent="0.3">
      <c r="B57998" s="73"/>
      <c r="D57998" s="73"/>
      <c r="P57998" s="73"/>
      <c r="T57998" s="73"/>
      <c r="U57998" s="73"/>
      <c r="V57998" s="73"/>
      <c r="X57998" s="12"/>
    </row>
    <row r="57999" spans="2:24" x14ac:dyDescent="0.3">
      <c r="B57999" s="73"/>
      <c r="D57999" s="73"/>
      <c r="P57999" s="73"/>
      <c r="T57999" s="73"/>
      <c r="U57999" s="73"/>
      <c r="V57999" s="73"/>
      <c r="X57999" s="12"/>
    </row>
    <row r="58000" spans="2:24" x14ac:dyDescent="0.3">
      <c r="B58000" s="73"/>
      <c r="D58000" s="73"/>
      <c r="P58000" s="73"/>
      <c r="T58000" s="73"/>
      <c r="U58000" s="73"/>
      <c r="V58000" s="73"/>
      <c r="X58000" s="12"/>
    </row>
    <row r="58001" spans="2:24" x14ac:dyDescent="0.3">
      <c r="B58001" s="73"/>
      <c r="D58001" s="73"/>
      <c r="P58001" s="73"/>
      <c r="T58001" s="73"/>
      <c r="U58001" s="73"/>
      <c r="V58001" s="73"/>
      <c r="X58001" s="12"/>
    </row>
    <row r="58002" spans="2:24" x14ac:dyDescent="0.3">
      <c r="B58002" s="73"/>
      <c r="D58002" s="73"/>
      <c r="P58002" s="73"/>
      <c r="T58002" s="73"/>
      <c r="U58002" s="73"/>
      <c r="V58002" s="73"/>
      <c r="X58002" s="12"/>
    </row>
    <row r="58003" spans="2:24" x14ac:dyDescent="0.3">
      <c r="B58003" s="73"/>
      <c r="D58003" s="73"/>
      <c r="P58003" s="73"/>
      <c r="T58003" s="73"/>
      <c r="U58003" s="73"/>
      <c r="V58003" s="73"/>
      <c r="X58003" s="12"/>
    </row>
    <row r="58004" spans="2:24" x14ac:dyDescent="0.3">
      <c r="B58004" s="73"/>
      <c r="D58004" s="73"/>
      <c r="P58004" s="73"/>
      <c r="T58004" s="73"/>
      <c r="U58004" s="73"/>
      <c r="V58004" s="73"/>
      <c r="X58004" s="12"/>
    </row>
    <row r="58005" spans="2:24" x14ac:dyDescent="0.3">
      <c r="B58005" s="73"/>
      <c r="D58005" s="73"/>
      <c r="P58005" s="73"/>
      <c r="T58005" s="73"/>
      <c r="U58005" s="73"/>
      <c r="V58005" s="73"/>
      <c r="X58005" s="12"/>
    </row>
    <row r="58006" spans="2:24" x14ac:dyDescent="0.3">
      <c r="B58006" s="73"/>
      <c r="D58006" s="73"/>
      <c r="P58006" s="73"/>
      <c r="T58006" s="73"/>
      <c r="U58006" s="73"/>
      <c r="V58006" s="73"/>
      <c r="X58006" s="12"/>
    </row>
    <row r="58007" spans="2:24" x14ac:dyDescent="0.3">
      <c r="B58007" s="73"/>
      <c r="D58007" s="73"/>
      <c r="P58007" s="73"/>
      <c r="T58007" s="73"/>
      <c r="U58007" s="73"/>
      <c r="V58007" s="73"/>
      <c r="X58007" s="12"/>
    </row>
    <row r="58008" spans="2:24" x14ac:dyDescent="0.3">
      <c r="B58008" s="73"/>
      <c r="D58008" s="73"/>
      <c r="P58008" s="73"/>
      <c r="T58008" s="73"/>
      <c r="U58008" s="73"/>
      <c r="V58008" s="73"/>
      <c r="X58008" s="12"/>
    </row>
    <row r="58009" spans="2:24" x14ac:dyDescent="0.3">
      <c r="B58009" s="73"/>
      <c r="D58009" s="73"/>
      <c r="P58009" s="73"/>
      <c r="T58009" s="73"/>
      <c r="U58009" s="73"/>
      <c r="V58009" s="73"/>
      <c r="X58009" s="12"/>
    </row>
    <row r="58010" spans="2:24" x14ac:dyDescent="0.3">
      <c r="B58010" s="73"/>
      <c r="D58010" s="73"/>
      <c r="P58010" s="73"/>
      <c r="T58010" s="73"/>
      <c r="U58010" s="73"/>
      <c r="V58010" s="73"/>
      <c r="X58010" s="12"/>
    </row>
    <row r="58011" spans="2:24" x14ac:dyDescent="0.3">
      <c r="B58011" s="73"/>
      <c r="D58011" s="73"/>
      <c r="P58011" s="73"/>
      <c r="T58011" s="73"/>
      <c r="U58011" s="73"/>
      <c r="V58011" s="73"/>
      <c r="X58011" s="12"/>
    </row>
    <row r="58012" spans="2:24" x14ac:dyDescent="0.3">
      <c r="B58012" s="73"/>
      <c r="D58012" s="73"/>
      <c r="P58012" s="73"/>
      <c r="T58012" s="73"/>
      <c r="U58012" s="73"/>
      <c r="V58012" s="73"/>
      <c r="X58012" s="12"/>
    </row>
    <row r="58013" spans="2:24" x14ac:dyDescent="0.3">
      <c r="B58013" s="73"/>
      <c r="D58013" s="73"/>
      <c r="P58013" s="73"/>
      <c r="T58013" s="73"/>
      <c r="U58013" s="73"/>
      <c r="V58013" s="73"/>
      <c r="X58013" s="12"/>
    </row>
    <row r="58014" spans="2:24" x14ac:dyDescent="0.3">
      <c r="B58014" s="73"/>
      <c r="D58014" s="73"/>
      <c r="P58014" s="73"/>
      <c r="T58014" s="73"/>
      <c r="U58014" s="73"/>
      <c r="V58014" s="73"/>
      <c r="X58014" s="12"/>
    </row>
    <row r="58015" spans="2:24" x14ac:dyDescent="0.3">
      <c r="B58015" s="73"/>
      <c r="D58015" s="73"/>
      <c r="P58015" s="73"/>
      <c r="T58015" s="73"/>
      <c r="U58015" s="73"/>
      <c r="V58015" s="73"/>
      <c r="X58015" s="12"/>
    </row>
    <row r="58016" spans="2:24" x14ac:dyDescent="0.3">
      <c r="B58016" s="73"/>
      <c r="D58016" s="73"/>
      <c r="P58016" s="73"/>
      <c r="T58016" s="73"/>
      <c r="U58016" s="73"/>
      <c r="V58016" s="73"/>
      <c r="X58016" s="12"/>
    </row>
    <row r="58017" spans="2:24" x14ac:dyDescent="0.3">
      <c r="B58017" s="73"/>
      <c r="D58017" s="73"/>
      <c r="P58017" s="73"/>
      <c r="T58017" s="73"/>
      <c r="U58017" s="73"/>
      <c r="V58017" s="73"/>
      <c r="X58017" s="12"/>
    </row>
    <row r="58018" spans="2:24" x14ac:dyDescent="0.3">
      <c r="B58018" s="73"/>
      <c r="D58018" s="73"/>
      <c r="P58018" s="73"/>
      <c r="T58018" s="73"/>
      <c r="U58018" s="73"/>
      <c r="V58018" s="73"/>
      <c r="X58018" s="12"/>
    </row>
    <row r="58019" spans="2:24" x14ac:dyDescent="0.3">
      <c r="B58019" s="73"/>
      <c r="D58019" s="73"/>
      <c r="P58019" s="73"/>
      <c r="T58019" s="73"/>
      <c r="U58019" s="73"/>
      <c r="V58019" s="73"/>
      <c r="X58019" s="12"/>
    </row>
    <row r="58020" spans="2:24" x14ac:dyDescent="0.3">
      <c r="B58020" s="73"/>
      <c r="D58020" s="73"/>
      <c r="P58020" s="73"/>
      <c r="T58020" s="73"/>
      <c r="U58020" s="73"/>
      <c r="V58020" s="73"/>
      <c r="X58020" s="12"/>
    </row>
    <row r="58021" spans="2:24" x14ac:dyDescent="0.3">
      <c r="B58021" s="73"/>
      <c r="D58021" s="73"/>
      <c r="P58021" s="73"/>
      <c r="T58021" s="73"/>
      <c r="U58021" s="73"/>
      <c r="V58021" s="73"/>
      <c r="X58021" s="12"/>
    </row>
    <row r="58022" spans="2:24" x14ac:dyDescent="0.3">
      <c r="B58022" s="73"/>
      <c r="D58022" s="73"/>
      <c r="P58022" s="73"/>
      <c r="T58022" s="73"/>
      <c r="U58022" s="73"/>
      <c r="V58022" s="73"/>
      <c r="X58022" s="12"/>
    </row>
    <row r="58023" spans="2:24" x14ac:dyDescent="0.3">
      <c r="B58023" s="73"/>
      <c r="D58023" s="73"/>
      <c r="P58023" s="73"/>
      <c r="T58023" s="73"/>
      <c r="U58023" s="73"/>
      <c r="V58023" s="73"/>
      <c r="X58023" s="12"/>
    </row>
    <row r="58024" spans="2:24" x14ac:dyDescent="0.3">
      <c r="B58024" s="73"/>
      <c r="D58024" s="73"/>
      <c r="P58024" s="73"/>
      <c r="T58024" s="73"/>
      <c r="U58024" s="73"/>
      <c r="V58024" s="73"/>
      <c r="X58024" s="12"/>
    </row>
    <row r="58025" spans="2:24" x14ac:dyDescent="0.3">
      <c r="B58025" s="73"/>
      <c r="D58025" s="73"/>
      <c r="P58025" s="73"/>
      <c r="T58025" s="73"/>
      <c r="U58025" s="73"/>
      <c r="V58025" s="73"/>
      <c r="X58025" s="12"/>
    </row>
    <row r="58026" spans="2:24" x14ac:dyDescent="0.3">
      <c r="B58026" s="73"/>
      <c r="D58026" s="73"/>
      <c r="P58026" s="73"/>
      <c r="T58026" s="73"/>
      <c r="U58026" s="73"/>
      <c r="V58026" s="73"/>
      <c r="X58026" s="12"/>
    </row>
    <row r="58027" spans="2:24" x14ac:dyDescent="0.3">
      <c r="B58027" s="73"/>
      <c r="D58027" s="73"/>
      <c r="P58027" s="73"/>
      <c r="T58027" s="73"/>
      <c r="U58027" s="73"/>
      <c r="V58027" s="73"/>
      <c r="X58027" s="12"/>
    </row>
    <row r="58028" spans="2:24" x14ac:dyDescent="0.3">
      <c r="B58028" s="73"/>
      <c r="D58028" s="73"/>
      <c r="P58028" s="73"/>
      <c r="T58028" s="73"/>
      <c r="U58028" s="73"/>
      <c r="V58028" s="73"/>
      <c r="X58028" s="12"/>
    </row>
    <row r="58029" spans="2:24" x14ac:dyDescent="0.3">
      <c r="B58029" s="73"/>
      <c r="D58029" s="73"/>
      <c r="P58029" s="73"/>
      <c r="T58029" s="73"/>
      <c r="U58029" s="73"/>
      <c r="V58029" s="73"/>
      <c r="X58029" s="12"/>
    </row>
    <row r="58030" spans="2:24" x14ac:dyDescent="0.3">
      <c r="B58030" s="73"/>
      <c r="D58030" s="73"/>
      <c r="P58030" s="73"/>
      <c r="T58030" s="73"/>
      <c r="U58030" s="73"/>
      <c r="V58030" s="73"/>
      <c r="X58030" s="12"/>
    </row>
    <row r="58031" spans="2:24" x14ac:dyDescent="0.3">
      <c r="B58031" s="73"/>
      <c r="D58031" s="73"/>
      <c r="P58031" s="73"/>
      <c r="T58031" s="73"/>
      <c r="U58031" s="73"/>
      <c r="V58031" s="73"/>
      <c r="X58031" s="12"/>
    </row>
    <row r="58032" spans="2:24" x14ac:dyDescent="0.3">
      <c r="B58032" s="73"/>
      <c r="D58032" s="73"/>
      <c r="P58032" s="73"/>
      <c r="T58032" s="73"/>
      <c r="U58032" s="73"/>
      <c r="V58032" s="73"/>
      <c r="X58032" s="12"/>
    </row>
    <row r="58033" spans="2:24" x14ac:dyDescent="0.3">
      <c r="B58033" s="73"/>
      <c r="D58033" s="73"/>
      <c r="P58033" s="73"/>
      <c r="T58033" s="73"/>
      <c r="U58033" s="73"/>
      <c r="V58033" s="73"/>
      <c r="X58033" s="12"/>
    </row>
    <row r="58034" spans="2:24" x14ac:dyDescent="0.3">
      <c r="B58034" s="73"/>
      <c r="D58034" s="73"/>
      <c r="P58034" s="73"/>
      <c r="T58034" s="73"/>
      <c r="U58034" s="73"/>
      <c r="V58034" s="73"/>
      <c r="X58034" s="12"/>
    </row>
    <row r="58035" spans="2:24" x14ac:dyDescent="0.3">
      <c r="B58035" s="73"/>
      <c r="D58035" s="73"/>
      <c r="P58035" s="73"/>
      <c r="T58035" s="73"/>
      <c r="U58035" s="73"/>
      <c r="V58035" s="73"/>
      <c r="X58035" s="12"/>
    </row>
    <row r="58036" spans="2:24" x14ac:dyDescent="0.3">
      <c r="B58036" s="73"/>
      <c r="D58036" s="73"/>
      <c r="P58036" s="73"/>
      <c r="T58036" s="73"/>
      <c r="U58036" s="73"/>
      <c r="V58036" s="73"/>
      <c r="X58036" s="12"/>
    </row>
    <row r="58037" spans="2:24" x14ac:dyDescent="0.3">
      <c r="B58037" s="73"/>
      <c r="D58037" s="73"/>
      <c r="P58037" s="73"/>
      <c r="T58037" s="73"/>
      <c r="U58037" s="73"/>
      <c r="V58037" s="73"/>
      <c r="X58037" s="12"/>
    </row>
    <row r="58038" spans="2:24" x14ac:dyDescent="0.3">
      <c r="B58038" s="73"/>
      <c r="D58038" s="73"/>
      <c r="P58038" s="73"/>
      <c r="T58038" s="73"/>
      <c r="U58038" s="73"/>
      <c r="V58038" s="73"/>
      <c r="X58038" s="12"/>
    </row>
    <row r="58039" spans="2:24" x14ac:dyDescent="0.3">
      <c r="B58039" s="73"/>
      <c r="D58039" s="73"/>
      <c r="P58039" s="73"/>
      <c r="T58039" s="73"/>
      <c r="U58039" s="73"/>
      <c r="V58039" s="73"/>
      <c r="X58039" s="12"/>
    </row>
    <row r="58040" spans="2:24" x14ac:dyDescent="0.3">
      <c r="B58040" s="73"/>
      <c r="D58040" s="73"/>
      <c r="P58040" s="73"/>
      <c r="T58040" s="73"/>
      <c r="U58040" s="73"/>
      <c r="V58040" s="73"/>
      <c r="X58040" s="12"/>
    </row>
    <row r="58041" spans="2:24" x14ac:dyDescent="0.3">
      <c r="B58041" s="73"/>
      <c r="D58041" s="73"/>
      <c r="P58041" s="73"/>
      <c r="T58041" s="73"/>
      <c r="U58041" s="73"/>
      <c r="V58041" s="73"/>
      <c r="X58041" s="12"/>
    </row>
    <row r="58042" spans="2:24" x14ac:dyDescent="0.3">
      <c r="B58042" s="73"/>
      <c r="D58042" s="73"/>
      <c r="P58042" s="73"/>
      <c r="T58042" s="73"/>
      <c r="U58042" s="73"/>
      <c r="V58042" s="73"/>
      <c r="X58042" s="12"/>
    </row>
    <row r="58043" spans="2:24" x14ac:dyDescent="0.3">
      <c r="B58043" s="73"/>
      <c r="D58043" s="73"/>
      <c r="P58043" s="73"/>
      <c r="T58043" s="73"/>
      <c r="U58043" s="73"/>
      <c r="V58043" s="73"/>
      <c r="X58043" s="12"/>
    </row>
    <row r="58044" spans="2:24" x14ac:dyDescent="0.3">
      <c r="B58044" s="73"/>
      <c r="D58044" s="73"/>
      <c r="P58044" s="73"/>
      <c r="T58044" s="73"/>
      <c r="U58044" s="73"/>
      <c r="V58044" s="73"/>
      <c r="X58044" s="12"/>
    </row>
    <row r="58045" spans="2:24" x14ac:dyDescent="0.3">
      <c r="B58045" s="73"/>
      <c r="D58045" s="73"/>
      <c r="P58045" s="73"/>
      <c r="T58045" s="73"/>
      <c r="U58045" s="73"/>
      <c r="V58045" s="73"/>
      <c r="X58045" s="12"/>
    </row>
    <row r="58046" spans="2:24" x14ac:dyDescent="0.3">
      <c r="B58046" s="73"/>
      <c r="D58046" s="73"/>
      <c r="P58046" s="73"/>
      <c r="T58046" s="73"/>
      <c r="U58046" s="73"/>
      <c r="V58046" s="73"/>
      <c r="X58046" s="12"/>
    </row>
    <row r="58047" spans="2:24" x14ac:dyDescent="0.3">
      <c r="B58047" s="73"/>
      <c r="D58047" s="73"/>
      <c r="P58047" s="73"/>
      <c r="T58047" s="73"/>
      <c r="U58047" s="73"/>
      <c r="V58047" s="73"/>
      <c r="X58047" s="12"/>
    </row>
    <row r="58048" spans="2:24" x14ac:dyDescent="0.3">
      <c r="B58048" s="73"/>
      <c r="D58048" s="73"/>
      <c r="P58048" s="73"/>
      <c r="T58048" s="73"/>
      <c r="U58048" s="73"/>
      <c r="V58048" s="73"/>
      <c r="X58048" s="12"/>
    </row>
    <row r="58049" spans="2:24" x14ac:dyDescent="0.3">
      <c r="B58049" s="73"/>
      <c r="D58049" s="73"/>
      <c r="P58049" s="73"/>
      <c r="T58049" s="73"/>
      <c r="U58049" s="73"/>
      <c r="V58049" s="73"/>
      <c r="X58049" s="12"/>
    </row>
    <row r="58050" spans="2:24" x14ac:dyDescent="0.3">
      <c r="B58050" s="73"/>
      <c r="D58050" s="73"/>
      <c r="P58050" s="73"/>
      <c r="T58050" s="73"/>
      <c r="U58050" s="73"/>
      <c r="V58050" s="73"/>
      <c r="X58050" s="12"/>
    </row>
    <row r="58051" spans="2:24" x14ac:dyDescent="0.3">
      <c r="B58051" s="73"/>
      <c r="D58051" s="73"/>
      <c r="P58051" s="73"/>
      <c r="T58051" s="73"/>
      <c r="U58051" s="73"/>
      <c r="V58051" s="73"/>
      <c r="X58051" s="12"/>
    </row>
    <row r="58052" spans="2:24" x14ac:dyDescent="0.3">
      <c r="B58052" s="73"/>
      <c r="D58052" s="73"/>
      <c r="P58052" s="73"/>
      <c r="T58052" s="73"/>
      <c r="U58052" s="73"/>
      <c r="V58052" s="73"/>
      <c r="X58052" s="12"/>
    </row>
    <row r="58053" spans="2:24" x14ac:dyDescent="0.3">
      <c r="B58053" s="73"/>
      <c r="D58053" s="73"/>
      <c r="P58053" s="73"/>
      <c r="T58053" s="73"/>
      <c r="U58053" s="73"/>
      <c r="V58053" s="73"/>
      <c r="X58053" s="12"/>
    </row>
    <row r="58054" spans="2:24" x14ac:dyDescent="0.3">
      <c r="B58054" s="73"/>
      <c r="D58054" s="73"/>
      <c r="P58054" s="73"/>
      <c r="T58054" s="73"/>
      <c r="U58054" s="73"/>
      <c r="V58054" s="73"/>
      <c r="X58054" s="12"/>
    </row>
    <row r="58055" spans="2:24" x14ac:dyDescent="0.3">
      <c r="B58055" s="73"/>
      <c r="D58055" s="73"/>
      <c r="P58055" s="73"/>
      <c r="T58055" s="73"/>
      <c r="U58055" s="73"/>
      <c r="V58055" s="73"/>
      <c r="X58055" s="12"/>
    </row>
    <row r="58056" spans="2:24" x14ac:dyDescent="0.3">
      <c r="B58056" s="73"/>
      <c r="D58056" s="73"/>
      <c r="P58056" s="73"/>
      <c r="T58056" s="73"/>
      <c r="U58056" s="73"/>
      <c r="V58056" s="73"/>
      <c r="X58056" s="12"/>
    </row>
    <row r="58057" spans="2:24" x14ac:dyDescent="0.3">
      <c r="B58057" s="73"/>
      <c r="D58057" s="73"/>
      <c r="P58057" s="73"/>
      <c r="T58057" s="73"/>
      <c r="U58057" s="73"/>
      <c r="V58057" s="73"/>
      <c r="X58057" s="12"/>
    </row>
    <row r="58058" spans="2:24" x14ac:dyDescent="0.3">
      <c r="B58058" s="73"/>
      <c r="D58058" s="73"/>
      <c r="P58058" s="73"/>
      <c r="T58058" s="73"/>
      <c r="U58058" s="73"/>
      <c r="V58058" s="73"/>
      <c r="X58058" s="12"/>
    </row>
    <row r="58059" spans="2:24" x14ac:dyDescent="0.3">
      <c r="B58059" s="73"/>
      <c r="D58059" s="73"/>
      <c r="P58059" s="73"/>
      <c r="T58059" s="73"/>
      <c r="U58059" s="73"/>
      <c r="V58059" s="73"/>
      <c r="X58059" s="12"/>
    </row>
    <row r="58060" spans="2:24" x14ac:dyDescent="0.3">
      <c r="B58060" s="73"/>
      <c r="D58060" s="73"/>
      <c r="P58060" s="73"/>
      <c r="T58060" s="73"/>
      <c r="U58060" s="73"/>
      <c r="V58060" s="73"/>
      <c r="X58060" s="12"/>
    </row>
    <row r="58061" spans="2:24" x14ac:dyDescent="0.3">
      <c r="B58061" s="73"/>
      <c r="D58061" s="73"/>
      <c r="P58061" s="73"/>
      <c r="T58061" s="73"/>
      <c r="U58061" s="73"/>
      <c r="V58061" s="73"/>
      <c r="X58061" s="12"/>
    </row>
    <row r="58062" spans="2:24" x14ac:dyDescent="0.3">
      <c r="B58062" s="73"/>
      <c r="D58062" s="73"/>
      <c r="P58062" s="73"/>
      <c r="T58062" s="73"/>
      <c r="U58062" s="73"/>
      <c r="V58062" s="73"/>
      <c r="X58062" s="12"/>
    </row>
    <row r="58063" spans="2:24" x14ac:dyDescent="0.3">
      <c r="B58063" s="73"/>
      <c r="D58063" s="73"/>
      <c r="P58063" s="73"/>
      <c r="T58063" s="73"/>
      <c r="U58063" s="73"/>
      <c r="V58063" s="73"/>
      <c r="X58063" s="12"/>
    </row>
    <row r="58064" spans="2:24" x14ac:dyDescent="0.3">
      <c r="B58064" s="73"/>
      <c r="D58064" s="73"/>
      <c r="P58064" s="73"/>
      <c r="T58064" s="73"/>
      <c r="U58064" s="73"/>
      <c r="V58064" s="73"/>
      <c r="X58064" s="12"/>
    </row>
    <row r="58065" spans="2:24" x14ac:dyDescent="0.3">
      <c r="B58065" s="73"/>
      <c r="D58065" s="73"/>
      <c r="P58065" s="73"/>
      <c r="T58065" s="73"/>
      <c r="U58065" s="73"/>
      <c r="V58065" s="73"/>
      <c r="X58065" s="12"/>
    </row>
    <row r="58066" spans="2:24" x14ac:dyDescent="0.3">
      <c r="B58066" s="73"/>
      <c r="D58066" s="73"/>
      <c r="P58066" s="73"/>
      <c r="T58066" s="73"/>
      <c r="U58066" s="73"/>
      <c r="V58066" s="73"/>
      <c r="X58066" s="12"/>
    </row>
    <row r="58067" spans="2:24" x14ac:dyDescent="0.3">
      <c r="B58067" s="73"/>
      <c r="D58067" s="73"/>
      <c r="P58067" s="73"/>
      <c r="T58067" s="73"/>
      <c r="U58067" s="73"/>
      <c r="V58067" s="73"/>
      <c r="X58067" s="12"/>
    </row>
    <row r="58068" spans="2:24" x14ac:dyDescent="0.3">
      <c r="B58068" s="73"/>
      <c r="D58068" s="73"/>
      <c r="P58068" s="73"/>
      <c r="T58068" s="73"/>
      <c r="U58068" s="73"/>
      <c r="V58068" s="73"/>
      <c r="X58068" s="12"/>
    </row>
    <row r="58069" spans="2:24" x14ac:dyDescent="0.3">
      <c r="B58069" s="73"/>
      <c r="D58069" s="73"/>
      <c r="P58069" s="73"/>
      <c r="T58069" s="73"/>
      <c r="U58069" s="73"/>
      <c r="V58069" s="73"/>
      <c r="X58069" s="12"/>
    </row>
    <row r="58070" spans="2:24" x14ac:dyDescent="0.3">
      <c r="B58070" s="73"/>
      <c r="D58070" s="73"/>
      <c r="P58070" s="73"/>
      <c r="T58070" s="73"/>
      <c r="U58070" s="73"/>
      <c r="V58070" s="73"/>
      <c r="X58070" s="12"/>
    </row>
    <row r="58071" spans="2:24" x14ac:dyDescent="0.3">
      <c r="B58071" s="73"/>
      <c r="D58071" s="73"/>
      <c r="P58071" s="73"/>
      <c r="T58071" s="73"/>
      <c r="U58071" s="73"/>
      <c r="V58071" s="73"/>
      <c r="X58071" s="12"/>
    </row>
    <row r="58072" spans="2:24" x14ac:dyDescent="0.3">
      <c r="B58072" s="73"/>
      <c r="D58072" s="73"/>
      <c r="P58072" s="73"/>
      <c r="T58072" s="73"/>
      <c r="U58072" s="73"/>
      <c r="V58072" s="73"/>
      <c r="X58072" s="12"/>
    </row>
    <row r="58073" spans="2:24" x14ac:dyDescent="0.3">
      <c r="B58073" s="73"/>
      <c r="D58073" s="73"/>
      <c r="P58073" s="73"/>
      <c r="T58073" s="73"/>
      <c r="U58073" s="73"/>
      <c r="V58073" s="73"/>
      <c r="X58073" s="12"/>
    </row>
    <row r="58074" spans="2:24" x14ac:dyDescent="0.3">
      <c r="B58074" s="73"/>
      <c r="D58074" s="73"/>
      <c r="P58074" s="73"/>
      <c r="T58074" s="73"/>
      <c r="U58074" s="73"/>
      <c r="V58074" s="73"/>
      <c r="X58074" s="12"/>
    </row>
    <row r="58075" spans="2:24" x14ac:dyDescent="0.3">
      <c r="B58075" s="73"/>
      <c r="D58075" s="73"/>
      <c r="P58075" s="73"/>
      <c r="T58075" s="73"/>
      <c r="U58075" s="73"/>
      <c r="V58075" s="73"/>
      <c r="X58075" s="12"/>
    </row>
    <row r="58076" spans="2:24" x14ac:dyDescent="0.3">
      <c r="B58076" s="73"/>
      <c r="D58076" s="73"/>
      <c r="P58076" s="73"/>
      <c r="T58076" s="73"/>
      <c r="U58076" s="73"/>
      <c r="V58076" s="73"/>
      <c r="X58076" s="12"/>
    </row>
    <row r="58077" spans="2:24" x14ac:dyDescent="0.3">
      <c r="B58077" s="73"/>
      <c r="D58077" s="73"/>
      <c r="P58077" s="73"/>
      <c r="T58077" s="73"/>
      <c r="U58077" s="73"/>
      <c r="V58077" s="73"/>
      <c r="X58077" s="12"/>
    </row>
    <row r="58078" spans="2:24" x14ac:dyDescent="0.3">
      <c r="B58078" s="73"/>
      <c r="D58078" s="73"/>
      <c r="P58078" s="73"/>
      <c r="T58078" s="73"/>
      <c r="U58078" s="73"/>
      <c r="V58078" s="73"/>
      <c r="X58078" s="12"/>
    </row>
    <row r="58079" spans="2:24" x14ac:dyDescent="0.3">
      <c r="B58079" s="73"/>
      <c r="D58079" s="73"/>
      <c r="P58079" s="73"/>
      <c r="T58079" s="73"/>
      <c r="U58079" s="73"/>
      <c r="V58079" s="73"/>
      <c r="X58079" s="12"/>
    </row>
    <row r="58080" spans="2:24" x14ac:dyDescent="0.3">
      <c r="B58080" s="73"/>
      <c r="D58080" s="73"/>
      <c r="P58080" s="73"/>
      <c r="T58080" s="73"/>
      <c r="U58080" s="73"/>
      <c r="V58080" s="73"/>
      <c r="X58080" s="12"/>
    </row>
    <row r="58081" spans="2:24" x14ac:dyDescent="0.3">
      <c r="B58081" s="73"/>
      <c r="D58081" s="73"/>
      <c r="P58081" s="73"/>
      <c r="T58081" s="73"/>
      <c r="U58081" s="73"/>
      <c r="V58081" s="73"/>
      <c r="X58081" s="12"/>
    </row>
    <row r="58082" spans="2:24" x14ac:dyDescent="0.3">
      <c r="B58082" s="73"/>
      <c r="D58082" s="73"/>
      <c r="P58082" s="73"/>
      <c r="T58082" s="73"/>
      <c r="U58082" s="73"/>
      <c r="V58082" s="73"/>
      <c r="X58082" s="12"/>
    </row>
    <row r="58083" spans="2:24" x14ac:dyDescent="0.3">
      <c r="B58083" s="73"/>
      <c r="D58083" s="73"/>
      <c r="P58083" s="73"/>
      <c r="T58083" s="73"/>
      <c r="U58083" s="73"/>
      <c r="V58083" s="73"/>
      <c r="X58083" s="12"/>
    </row>
    <row r="58084" spans="2:24" x14ac:dyDescent="0.3">
      <c r="B58084" s="73"/>
      <c r="D58084" s="73"/>
      <c r="P58084" s="73"/>
      <c r="T58084" s="73"/>
      <c r="U58084" s="73"/>
      <c r="V58084" s="73"/>
      <c r="X58084" s="12"/>
    </row>
    <row r="58085" spans="2:24" x14ac:dyDescent="0.3">
      <c r="B58085" s="73"/>
      <c r="D58085" s="73"/>
      <c r="P58085" s="73"/>
      <c r="T58085" s="73"/>
      <c r="U58085" s="73"/>
      <c r="V58085" s="73"/>
      <c r="X58085" s="12"/>
    </row>
    <row r="58086" spans="2:24" x14ac:dyDescent="0.3">
      <c r="B58086" s="73"/>
      <c r="D58086" s="73"/>
      <c r="P58086" s="73"/>
      <c r="T58086" s="73"/>
      <c r="U58086" s="73"/>
      <c r="V58086" s="73"/>
      <c r="X58086" s="12"/>
    </row>
    <row r="58087" spans="2:24" x14ac:dyDescent="0.3">
      <c r="B58087" s="73"/>
      <c r="D58087" s="73"/>
      <c r="P58087" s="73"/>
      <c r="T58087" s="73"/>
      <c r="U58087" s="73"/>
      <c r="V58087" s="73"/>
      <c r="X58087" s="12"/>
    </row>
    <row r="58088" spans="2:24" x14ac:dyDescent="0.3">
      <c r="B58088" s="73"/>
      <c r="D58088" s="73"/>
      <c r="P58088" s="73"/>
      <c r="T58088" s="73"/>
      <c r="U58088" s="73"/>
      <c r="V58088" s="73"/>
      <c r="X58088" s="12"/>
    </row>
    <row r="58089" spans="2:24" x14ac:dyDescent="0.3">
      <c r="B58089" s="73"/>
      <c r="D58089" s="73"/>
      <c r="P58089" s="73"/>
      <c r="T58089" s="73"/>
      <c r="U58089" s="73"/>
      <c r="V58089" s="73"/>
      <c r="X58089" s="12"/>
    </row>
    <row r="58090" spans="2:24" x14ac:dyDescent="0.3">
      <c r="B58090" s="73"/>
      <c r="D58090" s="73"/>
      <c r="P58090" s="73"/>
      <c r="T58090" s="73"/>
      <c r="U58090" s="73"/>
      <c r="V58090" s="73"/>
      <c r="X58090" s="12"/>
    </row>
    <row r="58091" spans="2:24" x14ac:dyDescent="0.3">
      <c r="B58091" s="73"/>
      <c r="D58091" s="73"/>
      <c r="P58091" s="73"/>
      <c r="T58091" s="73"/>
      <c r="U58091" s="73"/>
      <c r="V58091" s="73"/>
      <c r="X58091" s="12"/>
    </row>
    <row r="58092" spans="2:24" x14ac:dyDescent="0.3">
      <c r="B58092" s="73"/>
      <c r="D58092" s="73"/>
      <c r="P58092" s="73"/>
      <c r="T58092" s="73"/>
      <c r="U58092" s="73"/>
      <c r="V58092" s="73"/>
      <c r="X58092" s="12"/>
    </row>
    <row r="58093" spans="2:24" x14ac:dyDescent="0.3">
      <c r="B58093" s="73"/>
      <c r="D58093" s="73"/>
      <c r="P58093" s="73"/>
      <c r="T58093" s="73"/>
      <c r="U58093" s="73"/>
      <c r="V58093" s="73"/>
      <c r="X58093" s="12"/>
    </row>
    <row r="58094" spans="2:24" x14ac:dyDescent="0.3">
      <c r="B58094" s="73"/>
      <c r="D58094" s="73"/>
      <c r="P58094" s="73"/>
      <c r="T58094" s="73"/>
      <c r="U58094" s="73"/>
      <c r="V58094" s="73"/>
      <c r="X58094" s="12"/>
    </row>
    <row r="58095" spans="2:24" x14ac:dyDescent="0.3">
      <c r="B58095" s="73"/>
      <c r="D58095" s="73"/>
      <c r="P58095" s="73"/>
      <c r="T58095" s="73"/>
      <c r="U58095" s="73"/>
      <c r="V58095" s="73"/>
      <c r="X58095" s="12"/>
    </row>
    <row r="58096" spans="2:24" x14ac:dyDescent="0.3">
      <c r="B58096" s="73"/>
      <c r="D58096" s="73"/>
      <c r="P58096" s="73"/>
      <c r="T58096" s="73"/>
      <c r="U58096" s="73"/>
      <c r="V58096" s="73"/>
      <c r="X58096" s="12"/>
    </row>
    <row r="58097" spans="2:24" x14ac:dyDescent="0.3">
      <c r="B58097" s="73"/>
      <c r="D58097" s="73"/>
      <c r="P58097" s="73"/>
      <c r="T58097" s="73"/>
      <c r="U58097" s="73"/>
      <c r="V58097" s="73"/>
      <c r="X58097" s="12"/>
    </row>
    <row r="58098" spans="2:24" x14ac:dyDescent="0.3">
      <c r="B58098" s="73"/>
      <c r="D58098" s="73"/>
      <c r="P58098" s="73"/>
      <c r="T58098" s="73"/>
      <c r="U58098" s="73"/>
      <c r="V58098" s="73"/>
      <c r="X58098" s="12"/>
    </row>
    <row r="58099" spans="2:24" x14ac:dyDescent="0.3">
      <c r="B58099" s="73"/>
      <c r="D58099" s="73"/>
      <c r="P58099" s="73"/>
      <c r="T58099" s="73"/>
      <c r="U58099" s="73"/>
      <c r="V58099" s="73"/>
      <c r="X58099" s="12"/>
    </row>
    <row r="58100" spans="2:24" x14ac:dyDescent="0.3">
      <c r="B58100" s="73"/>
      <c r="D58100" s="73"/>
      <c r="P58100" s="73"/>
      <c r="T58100" s="73"/>
      <c r="U58100" s="73"/>
      <c r="V58100" s="73"/>
      <c r="X58100" s="12"/>
    </row>
    <row r="58101" spans="2:24" x14ac:dyDescent="0.3">
      <c r="B58101" s="73"/>
      <c r="D58101" s="73"/>
      <c r="P58101" s="73"/>
      <c r="T58101" s="73"/>
      <c r="U58101" s="73"/>
      <c r="V58101" s="73"/>
      <c r="X58101" s="12"/>
    </row>
    <row r="58102" spans="2:24" x14ac:dyDescent="0.3">
      <c r="B58102" s="73"/>
      <c r="D58102" s="73"/>
      <c r="P58102" s="73"/>
      <c r="T58102" s="73"/>
      <c r="U58102" s="73"/>
      <c r="V58102" s="73"/>
      <c r="X58102" s="12"/>
    </row>
    <row r="58103" spans="2:24" x14ac:dyDescent="0.3">
      <c r="B58103" s="73"/>
      <c r="D58103" s="73"/>
      <c r="P58103" s="73"/>
      <c r="T58103" s="73"/>
      <c r="U58103" s="73"/>
      <c r="V58103" s="73"/>
      <c r="X58103" s="12"/>
    </row>
    <row r="58104" spans="2:24" x14ac:dyDescent="0.3">
      <c r="B58104" s="73"/>
      <c r="D58104" s="73"/>
      <c r="P58104" s="73"/>
      <c r="T58104" s="73"/>
      <c r="U58104" s="73"/>
      <c r="V58104" s="73"/>
      <c r="X58104" s="12"/>
    </row>
    <row r="58105" spans="2:24" x14ac:dyDescent="0.3">
      <c r="B58105" s="73"/>
      <c r="D58105" s="73"/>
      <c r="P58105" s="73"/>
      <c r="T58105" s="73"/>
      <c r="U58105" s="73"/>
      <c r="V58105" s="73"/>
      <c r="X58105" s="12"/>
    </row>
    <row r="58106" spans="2:24" x14ac:dyDescent="0.3">
      <c r="B58106" s="73"/>
      <c r="D58106" s="73"/>
      <c r="P58106" s="73"/>
      <c r="T58106" s="73"/>
      <c r="U58106" s="73"/>
      <c r="V58106" s="73"/>
      <c r="X58106" s="12"/>
    </row>
    <row r="58107" spans="2:24" x14ac:dyDescent="0.3">
      <c r="B58107" s="73"/>
      <c r="D58107" s="73"/>
      <c r="P58107" s="73"/>
      <c r="T58107" s="73"/>
      <c r="U58107" s="73"/>
      <c r="V58107" s="73"/>
      <c r="X58107" s="12"/>
    </row>
    <row r="58108" spans="2:24" x14ac:dyDescent="0.3">
      <c r="B58108" s="73"/>
      <c r="D58108" s="73"/>
      <c r="P58108" s="73"/>
      <c r="T58108" s="73"/>
      <c r="U58108" s="73"/>
      <c r="V58108" s="73"/>
      <c r="X58108" s="12"/>
    </row>
    <row r="58109" spans="2:24" x14ac:dyDescent="0.3">
      <c r="B58109" s="73"/>
      <c r="D58109" s="73"/>
      <c r="P58109" s="73"/>
      <c r="T58109" s="73"/>
      <c r="U58109" s="73"/>
      <c r="V58109" s="73"/>
      <c r="X58109" s="12"/>
    </row>
    <row r="58110" spans="2:24" x14ac:dyDescent="0.3">
      <c r="B58110" s="73"/>
      <c r="D58110" s="73"/>
      <c r="P58110" s="73"/>
      <c r="T58110" s="73"/>
      <c r="U58110" s="73"/>
      <c r="V58110" s="73"/>
      <c r="X58110" s="12"/>
    </row>
    <row r="58111" spans="2:24" x14ac:dyDescent="0.3">
      <c r="B58111" s="73"/>
      <c r="D58111" s="73"/>
      <c r="P58111" s="73"/>
      <c r="T58111" s="73"/>
      <c r="U58111" s="73"/>
      <c r="V58111" s="73"/>
      <c r="X58111" s="12"/>
    </row>
    <row r="58112" spans="2:24" x14ac:dyDescent="0.3">
      <c r="B58112" s="73"/>
      <c r="D58112" s="73"/>
      <c r="P58112" s="73"/>
      <c r="T58112" s="73"/>
      <c r="U58112" s="73"/>
      <c r="V58112" s="73"/>
      <c r="X58112" s="12"/>
    </row>
    <row r="58113" spans="2:24" x14ac:dyDescent="0.3">
      <c r="B58113" s="73"/>
      <c r="D58113" s="73"/>
      <c r="P58113" s="73"/>
      <c r="T58113" s="73"/>
      <c r="U58113" s="73"/>
      <c r="V58113" s="73"/>
      <c r="X58113" s="12"/>
    </row>
    <row r="58114" spans="2:24" x14ac:dyDescent="0.3">
      <c r="B58114" s="73"/>
      <c r="D58114" s="73"/>
      <c r="P58114" s="73"/>
      <c r="T58114" s="73"/>
      <c r="U58114" s="73"/>
      <c r="V58114" s="73"/>
      <c r="X58114" s="12"/>
    </row>
    <row r="58115" spans="2:24" x14ac:dyDescent="0.3">
      <c r="B58115" s="73"/>
      <c r="D58115" s="73"/>
      <c r="P58115" s="73"/>
      <c r="T58115" s="73"/>
      <c r="U58115" s="73"/>
      <c r="V58115" s="73"/>
      <c r="X58115" s="12"/>
    </row>
    <row r="58116" spans="2:24" x14ac:dyDescent="0.3">
      <c r="B58116" s="73"/>
      <c r="D58116" s="73"/>
      <c r="P58116" s="73"/>
      <c r="T58116" s="73"/>
      <c r="U58116" s="73"/>
      <c r="V58116" s="73"/>
      <c r="X58116" s="12"/>
    </row>
    <row r="58117" spans="2:24" x14ac:dyDescent="0.3">
      <c r="B58117" s="73"/>
      <c r="D58117" s="73"/>
      <c r="P58117" s="73"/>
      <c r="T58117" s="73"/>
      <c r="U58117" s="73"/>
      <c r="V58117" s="73"/>
      <c r="X58117" s="12"/>
    </row>
    <row r="58118" spans="2:24" x14ac:dyDescent="0.3">
      <c r="B58118" s="73"/>
      <c r="D58118" s="73"/>
      <c r="P58118" s="73"/>
      <c r="T58118" s="73"/>
      <c r="U58118" s="73"/>
      <c r="V58118" s="73"/>
      <c r="X58118" s="12"/>
    </row>
    <row r="58119" spans="2:24" x14ac:dyDescent="0.3">
      <c r="B58119" s="73"/>
      <c r="D58119" s="73"/>
      <c r="P58119" s="73"/>
      <c r="T58119" s="73"/>
      <c r="U58119" s="73"/>
      <c r="V58119" s="73"/>
      <c r="X58119" s="12"/>
    </row>
    <row r="58120" spans="2:24" x14ac:dyDescent="0.3">
      <c r="B58120" s="73"/>
      <c r="D58120" s="73"/>
      <c r="P58120" s="73"/>
      <c r="T58120" s="73"/>
      <c r="U58120" s="73"/>
      <c r="V58120" s="73"/>
      <c r="X58120" s="12"/>
    </row>
    <row r="58121" spans="2:24" x14ac:dyDescent="0.3">
      <c r="B58121" s="73"/>
      <c r="D58121" s="73"/>
      <c r="P58121" s="73"/>
      <c r="T58121" s="73"/>
      <c r="U58121" s="73"/>
      <c r="V58121" s="73"/>
      <c r="X58121" s="12"/>
    </row>
    <row r="58122" spans="2:24" x14ac:dyDescent="0.3">
      <c r="B58122" s="73"/>
      <c r="D58122" s="73"/>
      <c r="P58122" s="73"/>
      <c r="T58122" s="73"/>
      <c r="U58122" s="73"/>
      <c r="V58122" s="73"/>
      <c r="X58122" s="12"/>
    </row>
    <row r="58123" spans="2:24" x14ac:dyDescent="0.3">
      <c r="B58123" s="73"/>
      <c r="D58123" s="73"/>
      <c r="P58123" s="73"/>
      <c r="T58123" s="73"/>
      <c r="U58123" s="73"/>
      <c r="V58123" s="73"/>
      <c r="X58123" s="12"/>
    </row>
    <row r="58124" spans="2:24" x14ac:dyDescent="0.3">
      <c r="B58124" s="73"/>
      <c r="D58124" s="73"/>
      <c r="P58124" s="73"/>
      <c r="T58124" s="73"/>
      <c r="U58124" s="73"/>
      <c r="V58124" s="73"/>
      <c r="X58124" s="12"/>
    </row>
    <row r="58125" spans="2:24" x14ac:dyDescent="0.3">
      <c r="B58125" s="73"/>
      <c r="D58125" s="73"/>
      <c r="P58125" s="73"/>
      <c r="T58125" s="73"/>
      <c r="U58125" s="73"/>
      <c r="V58125" s="73"/>
      <c r="X58125" s="12"/>
    </row>
    <row r="58126" spans="2:24" x14ac:dyDescent="0.3">
      <c r="B58126" s="73"/>
      <c r="D58126" s="73"/>
      <c r="P58126" s="73"/>
      <c r="T58126" s="73"/>
      <c r="U58126" s="73"/>
      <c r="V58126" s="73"/>
      <c r="X58126" s="12"/>
    </row>
    <row r="58127" spans="2:24" x14ac:dyDescent="0.3">
      <c r="B58127" s="73"/>
      <c r="D58127" s="73"/>
      <c r="P58127" s="73"/>
      <c r="T58127" s="73"/>
      <c r="U58127" s="73"/>
      <c r="V58127" s="73"/>
      <c r="X58127" s="12"/>
    </row>
    <row r="58128" spans="2:24" x14ac:dyDescent="0.3">
      <c r="B58128" s="73"/>
      <c r="D58128" s="73"/>
      <c r="P58128" s="73"/>
      <c r="T58128" s="73"/>
      <c r="U58128" s="73"/>
      <c r="V58128" s="73"/>
      <c r="X58128" s="12"/>
    </row>
    <row r="58129" spans="2:24" x14ac:dyDescent="0.3">
      <c r="B58129" s="73"/>
      <c r="D58129" s="73"/>
      <c r="P58129" s="73"/>
      <c r="T58129" s="73"/>
      <c r="U58129" s="73"/>
      <c r="V58129" s="73"/>
      <c r="X58129" s="12"/>
    </row>
    <row r="58130" spans="2:24" x14ac:dyDescent="0.3">
      <c r="B58130" s="73"/>
      <c r="D58130" s="73"/>
      <c r="P58130" s="73"/>
      <c r="T58130" s="73"/>
      <c r="U58130" s="73"/>
      <c r="V58130" s="73"/>
      <c r="X58130" s="12"/>
    </row>
    <row r="58131" spans="2:24" x14ac:dyDescent="0.3">
      <c r="B58131" s="73"/>
      <c r="D58131" s="73"/>
      <c r="P58131" s="73"/>
      <c r="T58131" s="73"/>
      <c r="U58131" s="73"/>
      <c r="V58131" s="73"/>
      <c r="X58131" s="12"/>
    </row>
    <row r="58132" spans="2:24" x14ac:dyDescent="0.3">
      <c r="B58132" s="73"/>
      <c r="D58132" s="73"/>
      <c r="P58132" s="73"/>
      <c r="T58132" s="73"/>
      <c r="U58132" s="73"/>
      <c r="V58132" s="73"/>
      <c r="X58132" s="12"/>
    </row>
    <row r="58133" spans="2:24" x14ac:dyDescent="0.3">
      <c r="B58133" s="73"/>
      <c r="D58133" s="73"/>
      <c r="P58133" s="73"/>
      <c r="T58133" s="73"/>
      <c r="U58133" s="73"/>
      <c r="V58133" s="73"/>
      <c r="X58133" s="12"/>
    </row>
    <row r="58134" spans="2:24" x14ac:dyDescent="0.3">
      <c r="B58134" s="73"/>
      <c r="D58134" s="73"/>
      <c r="P58134" s="73"/>
      <c r="T58134" s="73"/>
      <c r="U58134" s="73"/>
      <c r="V58134" s="73"/>
      <c r="X58134" s="12"/>
    </row>
    <row r="58135" spans="2:24" x14ac:dyDescent="0.3">
      <c r="B58135" s="73"/>
      <c r="D58135" s="73"/>
      <c r="P58135" s="73"/>
      <c r="T58135" s="73"/>
      <c r="U58135" s="73"/>
      <c r="V58135" s="73"/>
      <c r="X58135" s="12"/>
    </row>
    <row r="58136" spans="2:24" x14ac:dyDescent="0.3">
      <c r="B58136" s="73"/>
      <c r="D58136" s="73"/>
      <c r="P58136" s="73"/>
      <c r="T58136" s="73"/>
      <c r="U58136" s="73"/>
      <c r="V58136" s="73"/>
      <c r="X58136" s="12"/>
    </row>
    <row r="58137" spans="2:24" x14ac:dyDescent="0.3">
      <c r="B58137" s="73"/>
      <c r="D58137" s="73"/>
      <c r="P58137" s="73"/>
      <c r="T58137" s="73"/>
      <c r="U58137" s="73"/>
      <c r="V58137" s="73"/>
      <c r="X58137" s="12"/>
    </row>
    <row r="58138" spans="2:24" x14ac:dyDescent="0.3">
      <c r="B58138" s="73"/>
      <c r="D58138" s="73"/>
      <c r="P58138" s="73"/>
      <c r="T58138" s="73"/>
      <c r="U58138" s="73"/>
      <c r="V58138" s="73"/>
      <c r="X58138" s="12"/>
    </row>
    <row r="58139" spans="2:24" x14ac:dyDescent="0.3">
      <c r="B58139" s="73"/>
      <c r="D58139" s="73"/>
      <c r="P58139" s="73"/>
      <c r="T58139" s="73"/>
      <c r="U58139" s="73"/>
      <c r="V58139" s="73"/>
      <c r="X58139" s="12"/>
    </row>
    <row r="58140" spans="2:24" x14ac:dyDescent="0.3">
      <c r="B58140" s="73"/>
      <c r="D58140" s="73"/>
      <c r="P58140" s="73"/>
      <c r="T58140" s="73"/>
      <c r="U58140" s="73"/>
      <c r="V58140" s="73"/>
      <c r="X58140" s="12"/>
    </row>
    <row r="58141" spans="2:24" x14ac:dyDescent="0.3">
      <c r="B58141" s="73"/>
      <c r="D58141" s="73"/>
      <c r="P58141" s="73"/>
      <c r="T58141" s="73"/>
      <c r="U58141" s="73"/>
      <c r="V58141" s="73"/>
      <c r="X58141" s="12"/>
    </row>
    <row r="58142" spans="2:24" x14ac:dyDescent="0.3">
      <c r="B58142" s="73"/>
      <c r="D58142" s="73"/>
      <c r="P58142" s="73"/>
      <c r="T58142" s="73"/>
      <c r="U58142" s="73"/>
      <c r="V58142" s="73"/>
      <c r="X58142" s="12"/>
    </row>
    <row r="58143" spans="2:24" x14ac:dyDescent="0.3">
      <c r="B58143" s="73"/>
      <c r="D58143" s="73"/>
      <c r="P58143" s="73"/>
      <c r="T58143" s="73"/>
      <c r="U58143" s="73"/>
      <c r="V58143" s="73"/>
      <c r="X58143" s="12"/>
    </row>
    <row r="58144" spans="2:24" x14ac:dyDescent="0.3">
      <c r="B58144" s="73"/>
      <c r="D58144" s="73"/>
      <c r="P58144" s="73"/>
      <c r="T58144" s="73"/>
      <c r="U58144" s="73"/>
      <c r="V58144" s="73"/>
      <c r="X58144" s="12"/>
    </row>
    <row r="58145" spans="2:24" x14ac:dyDescent="0.3">
      <c r="B58145" s="73"/>
      <c r="D58145" s="73"/>
      <c r="P58145" s="73"/>
      <c r="T58145" s="73"/>
      <c r="U58145" s="73"/>
      <c r="V58145" s="73"/>
      <c r="X58145" s="12"/>
    </row>
    <row r="58146" spans="2:24" x14ac:dyDescent="0.3">
      <c r="B58146" s="73"/>
      <c r="D58146" s="73"/>
      <c r="P58146" s="73"/>
      <c r="T58146" s="73"/>
      <c r="U58146" s="73"/>
      <c r="V58146" s="73"/>
      <c r="X58146" s="12"/>
    </row>
    <row r="58147" spans="2:24" x14ac:dyDescent="0.3">
      <c r="B58147" s="73"/>
      <c r="D58147" s="73"/>
      <c r="P58147" s="73"/>
      <c r="T58147" s="73"/>
      <c r="U58147" s="73"/>
      <c r="V58147" s="73"/>
      <c r="X58147" s="12"/>
    </row>
    <row r="58148" spans="2:24" x14ac:dyDescent="0.3">
      <c r="B58148" s="73"/>
      <c r="D58148" s="73"/>
      <c r="P58148" s="73"/>
      <c r="T58148" s="73"/>
      <c r="U58148" s="73"/>
      <c r="V58148" s="73"/>
      <c r="X58148" s="12"/>
    </row>
    <row r="58149" spans="2:24" x14ac:dyDescent="0.3">
      <c r="B58149" s="73"/>
      <c r="D58149" s="73"/>
      <c r="P58149" s="73"/>
      <c r="T58149" s="73"/>
      <c r="U58149" s="73"/>
      <c r="V58149" s="73"/>
      <c r="X58149" s="12"/>
    </row>
    <row r="58150" spans="2:24" x14ac:dyDescent="0.3">
      <c r="B58150" s="73"/>
      <c r="D58150" s="73"/>
      <c r="P58150" s="73"/>
      <c r="T58150" s="73"/>
      <c r="U58150" s="73"/>
      <c r="V58150" s="73"/>
      <c r="X58150" s="12"/>
    </row>
    <row r="58151" spans="2:24" x14ac:dyDescent="0.3">
      <c r="B58151" s="73"/>
      <c r="D58151" s="73"/>
      <c r="P58151" s="73"/>
      <c r="T58151" s="73"/>
      <c r="U58151" s="73"/>
      <c r="V58151" s="73"/>
      <c r="X58151" s="12"/>
    </row>
    <row r="58152" spans="2:24" x14ac:dyDescent="0.3">
      <c r="B58152" s="73"/>
      <c r="D58152" s="73"/>
      <c r="P58152" s="73"/>
      <c r="T58152" s="73"/>
      <c r="U58152" s="73"/>
      <c r="V58152" s="73"/>
      <c r="X58152" s="12"/>
    </row>
    <row r="58153" spans="2:24" x14ac:dyDescent="0.3">
      <c r="B58153" s="73"/>
      <c r="D58153" s="73"/>
      <c r="P58153" s="73"/>
      <c r="T58153" s="73"/>
      <c r="U58153" s="73"/>
      <c r="V58153" s="73"/>
      <c r="X58153" s="12"/>
    </row>
    <row r="58154" spans="2:24" x14ac:dyDescent="0.3">
      <c r="B58154" s="73"/>
      <c r="D58154" s="73"/>
      <c r="P58154" s="73"/>
      <c r="T58154" s="73"/>
      <c r="U58154" s="73"/>
      <c r="V58154" s="73"/>
      <c r="X58154" s="12"/>
    </row>
    <row r="58155" spans="2:24" x14ac:dyDescent="0.3">
      <c r="B58155" s="73"/>
      <c r="D58155" s="73"/>
      <c r="P58155" s="73"/>
      <c r="T58155" s="73"/>
      <c r="U58155" s="73"/>
      <c r="V58155" s="73"/>
      <c r="X58155" s="12"/>
    </row>
    <row r="58156" spans="2:24" x14ac:dyDescent="0.3">
      <c r="B58156" s="73"/>
      <c r="D58156" s="73"/>
      <c r="P58156" s="73"/>
      <c r="T58156" s="73"/>
      <c r="U58156" s="73"/>
      <c r="V58156" s="73"/>
      <c r="X58156" s="12"/>
    </row>
    <row r="58157" spans="2:24" x14ac:dyDescent="0.3">
      <c r="B58157" s="73"/>
      <c r="D58157" s="73"/>
      <c r="P58157" s="73"/>
      <c r="T58157" s="73"/>
      <c r="U58157" s="73"/>
      <c r="V58157" s="73"/>
      <c r="X58157" s="12"/>
    </row>
    <row r="58158" spans="2:24" x14ac:dyDescent="0.3">
      <c r="B58158" s="73"/>
      <c r="D58158" s="73"/>
      <c r="P58158" s="73"/>
      <c r="T58158" s="73"/>
      <c r="U58158" s="73"/>
      <c r="V58158" s="73"/>
      <c r="X58158" s="12"/>
    </row>
    <row r="58159" spans="2:24" x14ac:dyDescent="0.3">
      <c r="B58159" s="73"/>
      <c r="D58159" s="73"/>
      <c r="P58159" s="73"/>
      <c r="T58159" s="73"/>
      <c r="U58159" s="73"/>
      <c r="V58159" s="73"/>
      <c r="X58159" s="12"/>
    </row>
    <row r="58160" spans="2:24" x14ac:dyDescent="0.3">
      <c r="B58160" s="73"/>
      <c r="D58160" s="73"/>
      <c r="P58160" s="73"/>
      <c r="T58160" s="73"/>
      <c r="U58160" s="73"/>
      <c r="V58160" s="73"/>
      <c r="X58160" s="12"/>
    </row>
    <row r="58161" spans="2:24" x14ac:dyDescent="0.3">
      <c r="B58161" s="73"/>
      <c r="D58161" s="73"/>
      <c r="P58161" s="73"/>
      <c r="T58161" s="73"/>
      <c r="U58161" s="73"/>
      <c r="V58161" s="73"/>
      <c r="X58161" s="12"/>
    </row>
    <row r="58162" spans="2:24" x14ac:dyDescent="0.3">
      <c r="B58162" s="73"/>
      <c r="D58162" s="73"/>
      <c r="P58162" s="73"/>
      <c r="T58162" s="73"/>
      <c r="U58162" s="73"/>
      <c r="V58162" s="73"/>
      <c r="X58162" s="12"/>
    </row>
    <row r="58163" spans="2:24" x14ac:dyDescent="0.3">
      <c r="B58163" s="73"/>
      <c r="D58163" s="73"/>
      <c r="P58163" s="73"/>
      <c r="T58163" s="73"/>
      <c r="U58163" s="73"/>
      <c r="V58163" s="73"/>
      <c r="X58163" s="12"/>
    </row>
    <row r="58164" spans="2:24" x14ac:dyDescent="0.3">
      <c r="B58164" s="73"/>
      <c r="D58164" s="73"/>
      <c r="P58164" s="73"/>
      <c r="T58164" s="73"/>
      <c r="U58164" s="73"/>
      <c r="V58164" s="73"/>
      <c r="X58164" s="12"/>
    </row>
    <row r="58165" spans="2:24" x14ac:dyDescent="0.3">
      <c r="B58165" s="73"/>
      <c r="D58165" s="73"/>
      <c r="P58165" s="73"/>
      <c r="T58165" s="73"/>
      <c r="U58165" s="73"/>
      <c r="V58165" s="73"/>
      <c r="X58165" s="12"/>
    </row>
    <row r="58166" spans="2:24" x14ac:dyDescent="0.3">
      <c r="B58166" s="73"/>
      <c r="D58166" s="73"/>
      <c r="P58166" s="73"/>
      <c r="T58166" s="73"/>
      <c r="U58166" s="73"/>
      <c r="V58166" s="73"/>
      <c r="X58166" s="12"/>
    </row>
    <row r="58167" spans="2:24" x14ac:dyDescent="0.3">
      <c r="B58167" s="73"/>
      <c r="D58167" s="73"/>
      <c r="P58167" s="73"/>
      <c r="T58167" s="73"/>
      <c r="U58167" s="73"/>
      <c r="V58167" s="73"/>
      <c r="X58167" s="12"/>
    </row>
    <row r="58168" spans="2:24" x14ac:dyDescent="0.3">
      <c r="B58168" s="73"/>
      <c r="D58168" s="73"/>
      <c r="P58168" s="73"/>
      <c r="T58168" s="73"/>
      <c r="U58168" s="73"/>
      <c r="V58168" s="73"/>
      <c r="X58168" s="12"/>
    </row>
    <row r="58169" spans="2:24" x14ac:dyDescent="0.3">
      <c r="B58169" s="73"/>
      <c r="D58169" s="73"/>
      <c r="P58169" s="73"/>
      <c r="T58169" s="73"/>
      <c r="U58169" s="73"/>
      <c r="V58169" s="73"/>
      <c r="X58169" s="12"/>
    </row>
    <row r="58170" spans="2:24" x14ac:dyDescent="0.3">
      <c r="B58170" s="73"/>
      <c r="D58170" s="73"/>
      <c r="P58170" s="73"/>
      <c r="T58170" s="73"/>
      <c r="U58170" s="73"/>
      <c r="V58170" s="73"/>
      <c r="X58170" s="12"/>
    </row>
    <row r="58171" spans="2:24" x14ac:dyDescent="0.3">
      <c r="B58171" s="73"/>
      <c r="D58171" s="73"/>
      <c r="P58171" s="73"/>
      <c r="T58171" s="73"/>
      <c r="U58171" s="73"/>
      <c r="V58171" s="73"/>
      <c r="X58171" s="12"/>
    </row>
    <row r="58172" spans="2:24" x14ac:dyDescent="0.3">
      <c r="B58172" s="73"/>
      <c r="D58172" s="73"/>
      <c r="P58172" s="73"/>
      <c r="T58172" s="73"/>
      <c r="U58172" s="73"/>
      <c r="V58172" s="73"/>
      <c r="X58172" s="12"/>
    </row>
    <row r="58173" spans="2:24" x14ac:dyDescent="0.3">
      <c r="B58173" s="73"/>
      <c r="D58173" s="73"/>
      <c r="P58173" s="73"/>
      <c r="T58173" s="73"/>
      <c r="U58173" s="73"/>
      <c r="V58173" s="73"/>
      <c r="X58173" s="12"/>
    </row>
    <row r="58174" spans="2:24" x14ac:dyDescent="0.3">
      <c r="B58174" s="73"/>
      <c r="D58174" s="73"/>
      <c r="P58174" s="73"/>
      <c r="T58174" s="73"/>
      <c r="U58174" s="73"/>
      <c r="V58174" s="73"/>
      <c r="X58174" s="12"/>
    </row>
    <row r="58175" spans="2:24" x14ac:dyDescent="0.3">
      <c r="B58175" s="73"/>
      <c r="D58175" s="73"/>
      <c r="P58175" s="73"/>
      <c r="T58175" s="73"/>
      <c r="U58175" s="73"/>
      <c r="V58175" s="73"/>
      <c r="X58175" s="12"/>
    </row>
    <row r="58176" spans="2:24" x14ac:dyDescent="0.3">
      <c r="B58176" s="73"/>
      <c r="D58176" s="73"/>
      <c r="P58176" s="73"/>
      <c r="T58176" s="73"/>
      <c r="U58176" s="73"/>
      <c r="V58176" s="73"/>
      <c r="X58176" s="12"/>
    </row>
    <row r="58177" spans="2:24" x14ac:dyDescent="0.3">
      <c r="B58177" s="73"/>
      <c r="D58177" s="73"/>
      <c r="P58177" s="73"/>
      <c r="T58177" s="73"/>
      <c r="U58177" s="73"/>
      <c r="V58177" s="73"/>
      <c r="X58177" s="12"/>
    </row>
    <row r="58178" spans="2:24" x14ac:dyDescent="0.3">
      <c r="B58178" s="73"/>
      <c r="D58178" s="73"/>
      <c r="P58178" s="73"/>
      <c r="T58178" s="73"/>
      <c r="U58178" s="73"/>
      <c r="V58178" s="73"/>
      <c r="X58178" s="12"/>
    </row>
    <row r="58179" spans="2:24" x14ac:dyDescent="0.3">
      <c r="B58179" s="73"/>
      <c r="D58179" s="73"/>
      <c r="P58179" s="73"/>
      <c r="T58179" s="73"/>
      <c r="U58179" s="73"/>
      <c r="V58179" s="73"/>
      <c r="X58179" s="12"/>
    </row>
    <row r="58180" spans="2:24" x14ac:dyDescent="0.3">
      <c r="B58180" s="73"/>
      <c r="D58180" s="73"/>
      <c r="P58180" s="73"/>
      <c r="T58180" s="73"/>
      <c r="U58180" s="73"/>
      <c r="V58180" s="73"/>
      <c r="X58180" s="12"/>
    </row>
    <row r="58181" spans="2:24" x14ac:dyDescent="0.3">
      <c r="B58181" s="73"/>
      <c r="D58181" s="73"/>
      <c r="P58181" s="73"/>
      <c r="T58181" s="73"/>
      <c r="U58181" s="73"/>
      <c r="V58181" s="73"/>
      <c r="X58181" s="12"/>
    </row>
    <row r="58182" spans="2:24" x14ac:dyDescent="0.3">
      <c r="B58182" s="73"/>
      <c r="D58182" s="73"/>
      <c r="P58182" s="73"/>
      <c r="T58182" s="73"/>
      <c r="U58182" s="73"/>
      <c r="V58182" s="73"/>
      <c r="X58182" s="12"/>
    </row>
    <row r="58183" spans="2:24" x14ac:dyDescent="0.3">
      <c r="B58183" s="73"/>
      <c r="D58183" s="73"/>
      <c r="P58183" s="73"/>
      <c r="T58183" s="73"/>
      <c r="U58183" s="73"/>
      <c r="V58183" s="73"/>
      <c r="X58183" s="12"/>
    </row>
    <row r="58184" spans="2:24" x14ac:dyDescent="0.3">
      <c r="B58184" s="73"/>
      <c r="D58184" s="73"/>
      <c r="P58184" s="73"/>
      <c r="T58184" s="73"/>
      <c r="U58184" s="73"/>
      <c r="V58184" s="73"/>
      <c r="X58184" s="12"/>
    </row>
    <row r="58185" spans="2:24" x14ac:dyDescent="0.3">
      <c r="B58185" s="73"/>
      <c r="D58185" s="73"/>
      <c r="P58185" s="73"/>
      <c r="T58185" s="73"/>
      <c r="U58185" s="73"/>
      <c r="V58185" s="73"/>
      <c r="X58185" s="12"/>
    </row>
    <row r="58186" spans="2:24" x14ac:dyDescent="0.3">
      <c r="B58186" s="73"/>
      <c r="D58186" s="73"/>
      <c r="P58186" s="73"/>
      <c r="T58186" s="73"/>
      <c r="U58186" s="73"/>
      <c r="V58186" s="73"/>
      <c r="X58186" s="12"/>
    </row>
    <row r="58187" spans="2:24" x14ac:dyDescent="0.3">
      <c r="B58187" s="73"/>
      <c r="D58187" s="73"/>
      <c r="P58187" s="73"/>
      <c r="T58187" s="73"/>
      <c r="U58187" s="73"/>
      <c r="V58187" s="73"/>
      <c r="X58187" s="12"/>
    </row>
    <row r="58188" spans="2:24" x14ac:dyDescent="0.3">
      <c r="B58188" s="73"/>
      <c r="D58188" s="73"/>
      <c r="P58188" s="73"/>
      <c r="T58188" s="73"/>
      <c r="U58188" s="73"/>
      <c r="V58188" s="73"/>
      <c r="X58188" s="12"/>
    </row>
    <row r="58189" spans="2:24" x14ac:dyDescent="0.3">
      <c r="B58189" s="73"/>
      <c r="D58189" s="73"/>
      <c r="P58189" s="73"/>
      <c r="T58189" s="73"/>
      <c r="U58189" s="73"/>
      <c r="V58189" s="73"/>
      <c r="X58189" s="12"/>
    </row>
    <row r="58190" spans="2:24" x14ac:dyDescent="0.3">
      <c r="B58190" s="73"/>
      <c r="D58190" s="73"/>
      <c r="P58190" s="73"/>
      <c r="T58190" s="73"/>
      <c r="U58190" s="73"/>
      <c r="V58190" s="73"/>
      <c r="X58190" s="12"/>
    </row>
    <row r="58191" spans="2:24" x14ac:dyDescent="0.3">
      <c r="B58191" s="73"/>
      <c r="D58191" s="73"/>
      <c r="P58191" s="73"/>
      <c r="T58191" s="73"/>
      <c r="U58191" s="73"/>
      <c r="V58191" s="73"/>
      <c r="X58191" s="12"/>
    </row>
    <row r="58192" spans="2:24" x14ac:dyDescent="0.3">
      <c r="B58192" s="73"/>
      <c r="D58192" s="73"/>
      <c r="P58192" s="73"/>
      <c r="T58192" s="73"/>
      <c r="U58192" s="73"/>
      <c r="V58192" s="73"/>
      <c r="X58192" s="12"/>
    </row>
    <row r="58193" spans="2:24" x14ac:dyDescent="0.3">
      <c r="B58193" s="73"/>
      <c r="D58193" s="73"/>
      <c r="P58193" s="73"/>
      <c r="T58193" s="73"/>
      <c r="U58193" s="73"/>
      <c r="V58193" s="73"/>
      <c r="X58193" s="12"/>
    </row>
    <row r="58194" spans="2:24" x14ac:dyDescent="0.3">
      <c r="B58194" s="73"/>
      <c r="D58194" s="73"/>
      <c r="P58194" s="73"/>
      <c r="T58194" s="73"/>
      <c r="U58194" s="73"/>
      <c r="V58194" s="73"/>
      <c r="X58194" s="12"/>
    </row>
    <row r="58195" spans="2:24" x14ac:dyDescent="0.3">
      <c r="B58195" s="73"/>
      <c r="D58195" s="73"/>
      <c r="P58195" s="73"/>
      <c r="T58195" s="73"/>
      <c r="U58195" s="73"/>
      <c r="V58195" s="73"/>
      <c r="X58195" s="12"/>
    </row>
    <row r="58196" spans="2:24" x14ac:dyDescent="0.3">
      <c r="B58196" s="73"/>
      <c r="D58196" s="73"/>
      <c r="P58196" s="73"/>
      <c r="T58196" s="73"/>
      <c r="U58196" s="73"/>
      <c r="V58196" s="73"/>
      <c r="X58196" s="12"/>
    </row>
    <row r="58197" spans="2:24" x14ac:dyDescent="0.3">
      <c r="B58197" s="73"/>
      <c r="D58197" s="73"/>
      <c r="P58197" s="73"/>
      <c r="T58197" s="73"/>
      <c r="U58197" s="73"/>
      <c r="V58197" s="73"/>
      <c r="X58197" s="12"/>
    </row>
    <row r="58198" spans="2:24" x14ac:dyDescent="0.3">
      <c r="B58198" s="73"/>
      <c r="D58198" s="73"/>
      <c r="P58198" s="73"/>
      <c r="T58198" s="73"/>
      <c r="U58198" s="73"/>
      <c r="V58198" s="73"/>
      <c r="X58198" s="12"/>
    </row>
    <row r="58199" spans="2:24" x14ac:dyDescent="0.3">
      <c r="B58199" s="73"/>
      <c r="D58199" s="73"/>
      <c r="P58199" s="73"/>
      <c r="T58199" s="73"/>
      <c r="U58199" s="73"/>
      <c r="V58199" s="73"/>
      <c r="X58199" s="12"/>
    </row>
    <row r="58200" spans="2:24" x14ac:dyDescent="0.3">
      <c r="B58200" s="73"/>
      <c r="D58200" s="73"/>
      <c r="P58200" s="73"/>
      <c r="T58200" s="73"/>
      <c r="U58200" s="73"/>
      <c r="V58200" s="73"/>
      <c r="X58200" s="12"/>
    </row>
    <row r="58201" spans="2:24" x14ac:dyDescent="0.3">
      <c r="B58201" s="73"/>
      <c r="D58201" s="73"/>
      <c r="P58201" s="73"/>
      <c r="T58201" s="73"/>
      <c r="U58201" s="73"/>
      <c r="V58201" s="73"/>
      <c r="X58201" s="12"/>
    </row>
    <row r="58202" spans="2:24" x14ac:dyDescent="0.3">
      <c r="B58202" s="73"/>
      <c r="D58202" s="73"/>
      <c r="P58202" s="73"/>
      <c r="T58202" s="73"/>
      <c r="U58202" s="73"/>
      <c r="V58202" s="73"/>
      <c r="X58202" s="12"/>
    </row>
    <row r="58203" spans="2:24" x14ac:dyDescent="0.3">
      <c r="B58203" s="73"/>
      <c r="D58203" s="73"/>
      <c r="P58203" s="73"/>
      <c r="T58203" s="73"/>
      <c r="U58203" s="73"/>
      <c r="V58203" s="73"/>
      <c r="X58203" s="12"/>
    </row>
    <row r="58204" spans="2:24" x14ac:dyDescent="0.3">
      <c r="B58204" s="73"/>
      <c r="D58204" s="73"/>
      <c r="P58204" s="73"/>
      <c r="T58204" s="73"/>
      <c r="U58204" s="73"/>
      <c r="V58204" s="73"/>
      <c r="X58204" s="12"/>
    </row>
    <row r="58205" spans="2:24" x14ac:dyDescent="0.3">
      <c r="B58205" s="73"/>
      <c r="D58205" s="73"/>
      <c r="P58205" s="73"/>
      <c r="T58205" s="73"/>
      <c r="U58205" s="73"/>
      <c r="V58205" s="73"/>
      <c r="X58205" s="12"/>
    </row>
    <row r="58206" spans="2:24" x14ac:dyDescent="0.3">
      <c r="B58206" s="73"/>
      <c r="D58206" s="73"/>
      <c r="P58206" s="73"/>
      <c r="T58206" s="73"/>
      <c r="U58206" s="73"/>
      <c r="V58206" s="73"/>
      <c r="X58206" s="12"/>
    </row>
    <row r="58207" spans="2:24" x14ac:dyDescent="0.3">
      <c r="B58207" s="73"/>
      <c r="D58207" s="73"/>
      <c r="P58207" s="73"/>
      <c r="T58207" s="73"/>
      <c r="U58207" s="73"/>
      <c r="V58207" s="73"/>
      <c r="X58207" s="12"/>
    </row>
    <row r="58208" spans="2:24" x14ac:dyDescent="0.3">
      <c r="B58208" s="73"/>
      <c r="D58208" s="73"/>
      <c r="P58208" s="73"/>
      <c r="T58208" s="73"/>
      <c r="U58208" s="73"/>
      <c r="V58208" s="73"/>
      <c r="X58208" s="12"/>
    </row>
    <row r="58209" spans="2:24" x14ac:dyDescent="0.3">
      <c r="B58209" s="73"/>
      <c r="D58209" s="73"/>
      <c r="P58209" s="73"/>
      <c r="T58209" s="73"/>
      <c r="U58209" s="73"/>
      <c r="V58209" s="73"/>
      <c r="X58209" s="12"/>
    </row>
    <row r="58210" spans="2:24" x14ac:dyDescent="0.3">
      <c r="B58210" s="73"/>
      <c r="D58210" s="73"/>
      <c r="P58210" s="73"/>
      <c r="T58210" s="73"/>
      <c r="U58210" s="73"/>
      <c r="V58210" s="73"/>
      <c r="X58210" s="12"/>
    </row>
    <row r="58211" spans="2:24" x14ac:dyDescent="0.3">
      <c r="B58211" s="73"/>
      <c r="D58211" s="73"/>
      <c r="P58211" s="73"/>
      <c r="T58211" s="73"/>
      <c r="U58211" s="73"/>
      <c r="V58211" s="73"/>
      <c r="X58211" s="12"/>
    </row>
    <row r="58212" spans="2:24" x14ac:dyDescent="0.3">
      <c r="B58212" s="73"/>
      <c r="D58212" s="73"/>
      <c r="P58212" s="73"/>
      <c r="T58212" s="73"/>
      <c r="U58212" s="73"/>
      <c r="V58212" s="73"/>
      <c r="X58212" s="12"/>
    </row>
    <row r="58213" spans="2:24" x14ac:dyDescent="0.3">
      <c r="B58213" s="73"/>
      <c r="D58213" s="73"/>
      <c r="P58213" s="73"/>
      <c r="T58213" s="73"/>
      <c r="U58213" s="73"/>
      <c r="V58213" s="73"/>
      <c r="X58213" s="12"/>
    </row>
    <row r="58214" spans="2:24" x14ac:dyDescent="0.3">
      <c r="B58214" s="73"/>
      <c r="D58214" s="73"/>
      <c r="P58214" s="73"/>
      <c r="T58214" s="73"/>
      <c r="U58214" s="73"/>
      <c r="V58214" s="73"/>
      <c r="X58214" s="12"/>
    </row>
    <row r="58215" spans="2:24" x14ac:dyDescent="0.3">
      <c r="B58215" s="73"/>
      <c r="D58215" s="73"/>
      <c r="P58215" s="73"/>
      <c r="T58215" s="73"/>
      <c r="U58215" s="73"/>
      <c r="V58215" s="73"/>
      <c r="X58215" s="12"/>
    </row>
    <row r="58216" spans="2:24" x14ac:dyDescent="0.3">
      <c r="B58216" s="73"/>
      <c r="D58216" s="73"/>
      <c r="P58216" s="73"/>
      <c r="T58216" s="73"/>
      <c r="U58216" s="73"/>
      <c r="V58216" s="73"/>
      <c r="X58216" s="12"/>
    </row>
    <row r="58217" spans="2:24" x14ac:dyDescent="0.3">
      <c r="B58217" s="73"/>
      <c r="D58217" s="73"/>
      <c r="P58217" s="73"/>
      <c r="T58217" s="73"/>
      <c r="U58217" s="73"/>
      <c r="V58217" s="73"/>
      <c r="X58217" s="12"/>
    </row>
    <row r="58218" spans="2:24" x14ac:dyDescent="0.3">
      <c r="B58218" s="73"/>
      <c r="D58218" s="73"/>
      <c r="P58218" s="73"/>
      <c r="T58218" s="73"/>
      <c r="U58218" s="73"/>
      <c r="V58218" s="73"/>
      <c r="X58218" s="12"/>
    </row>
    <row r="58219" spans="2:24" x14ac:dyDescent="0.3">
      <c r="B58219" s="73"/>
      <c r="D58219" s="73"/>
      <c r="P58219" s="73"/>
      <c r="T58219" s="73"/>
      <c r="U58219" s="73"/>
      <c r="V58219" s="73"/>
      <c r="X58219" s="12"/>
    </row>
    <row r="58220" spans="2:24" x14ac:dyDescent="0.3">
      <c r="B58220" s="73"/>
      <c r="D58220" s="73"/>
      <c r="P58220" s="73"/>
      <c r="T58220" s="73"/>
      <c r="U58220" s="73"/>
      <c r="V58220" s="73"/>
      <c r="X58220" s="12"/>
    </row>
    <row r="58221" spans="2:24" x14ac:dyDescent="0.3">
      <c r="B58221" s="73"/>
      <c r="D58221" s="73"/>
      <c r="P58221" s="73"/>
      <c r="T58221" s="73"/>
      <c r="U58221" s="73"/>
      <c r="V58221" s="73"/>
      <c r="X58221" s="12"/>
    </row>
    <row r="58222" spans="2:24" x14ac:dyDescent="0.3">
      <c r="B58222" s="73"/>
      <c r="D58222" s="73"/>
      <c r="P58222" s="73"/>
      <c r="T58222" s="73"/>
      <c r="U58222" s="73"/>
      <c r="V58222" s="73"/>
      <c r="X58222" s="12"/>
    </row>
    <row r="58223" spans="2:24" x14ac:dyDescent="0.3">
      <c r="B58223" s="73"/>
      <c r="D58223" s="73"/>
      <c r="P58223" s="73"/>
      <c r="T58223" s="73"/>
      <c r="U58223" s="73"/>
      <c r="V58223" s="73"/>
      <c r="X58223" s="12"/>
    </row>
    <row r="58224" spans="2:24" x14ac:dyDescent="0.3">
      <c r="B58224" s="73"/>
      <c r="D58224" s="73"/>
      <c r="P58224" s="73"/>
      <c r="T58224" s="73"/>
      <c r="U58224" s="73"/>
      <c r="V58224" s="73"/>
      <c r="X58224" s="12"/>
    </row>
    <row r="58225" spans="2:24" x14ac:dyDescent="0.3">
      <c r="B58225" s="73"/>
      <c r="D58225" s="73"/>
      <c r="P58225" s="73"/>
      <c r="T58225" s="73"/>
      <c r="U58225" s="73"/>
      <c r="V58225" s="73"/>
      <c r="X58225" s="12"/>
    </row>
    <row r="58226" spans="2:24" x14ac:dyDescent="0.3">
      <c r="B58226" s="73"/>
      <c r="D58226" s="73"/>
      <c r="P58226" s="73"/>
      <c r="T58226" s="73"/>
      <c r="U58226" s="73"/>
      <c r="V58226" s="73"/>
      <c r="X58226" s="12"/>
    </row>
    <row r="58227" spans="2:24" x14ac:dyDescent="0.3">
      <c r="B58227" s="73"/>
      <c r="D58227" s="73"/>
      <c r="P58227" s="73"/>
      <c r="T58227" s="73"/>
      <c r="U58227" s="73"/>
      <c r="V58227" s="73"/>
      <c r="X58227" s="12"/>
    </row>
    <row r="58228" spans="2:24" x14ac:dyDescent="0.3">
      <c r="B58228" s="73"/>
      <c r="D58228" s="73"/>
      <c r="P58228" s="73"/>
      <c r="T58228" s="73"/>
      <c r="U58228" s="73"/>
      <c r="V58228" s="73"/>
      <c r="X58228" s="12"/>
    </row>
    <row r="58229" spans="2:24" x14ac:dyDescent="0.3">
      <c r="B58229" s="73"/>
      <c r="D58229" s="73"/>
      <c r="P58229" s="73"/>
      <c r="T58229" s="73"/>
      <c r="U58229" s="73"/>
      <c r="V58229" s="73"/>
      <c r="X58229" s="12"/>
    </row>
    <row r="58230" spans="2:24" x14ac:dyDescent="0.3">
      <c r="B58230" s="73"/>
      <c r="D58230" s="73"/>
      <c r="P58230" s="73"/>
      <c r="T58230" s="73"/>
      <c r="U58230" s="73"/>
      <c r="V58230" s="73"/>
      <c r="X58230" s="12"/>
    </row>
    <row r="58231" spans="2:24" x14ac:dyDescent="0.3">
      <c r="B58231" s="73"/>
      <c r="D58231" s="73"/>
      <c r="P58231" s="73"/>
      <c r="T58231" s="73"/>
      <c r="U58231" s="73"/>
      <c r="V58231" s="73"/>
      <c r="X58231" s="12"/>
    </row>
    <row r="58232" spans="2:24" x14ac:dyDescent="0.3">
      <c r="B58232" s="73"/>
      <c r="D58232" s="73"/>
      <c r="P58232" s="73"/>
      <c r="T58232" s="73"/>
      <c r="U58232" s="73"/>
      <c r="V58232" s="73"/>
      <c r="X58232" s="12"/>
    </row>
    <row r="58233" spans="2:24" x14ac:dyDescent="0.3">
      <c r="B58233" s="73"/>
      <c r="D58233" s="73"/>
      <c r="P58233" s="73"/>
      <c r="T58233" s="73"/>
      <c r="U58233" s="73"/>
      <c r="V58233" s="73"/>
      <c r="X58233" s="12"/>
    </row>
    <row r="58234" spans="2:24" x14ac:dyDescent="0.3">
      <c r="B58234" s="73"/>
      <c r="D58234" s="73"/>
      <c r="P58234" s="73"/>
      <c r="T58234" s="73"/>
      <c r="U58234" s="73"/>
      <c r="V58234" s="73"/>
      <c r="X58234" s="12"/>
    </row>
    <row r="58235" spans="2:24" x14ac:dyDescent="0.3">
      <c r="B58235" s="73"/>
      <c r="D58235" s="73"/>
      <c r="P58235" s="73"/>
      <c r="T58235" s="73"/>
      <c r="U58235" s="73"/>
      <c r="V58235" s="73"/>
      <c r="X58235" s="12"/>
    </row>
    <row r="58236" spans="2:24" x14ac:dyDescent="0.3">
      <c r="B58236" s="73"/>
      <c r="D58236" s="73"/>
      <c r="P58236" s="73"/>
      <c r="T58236" s="73"/>
      <c r="U58236" s="73"/>
      <c r="V58236" s="73"/>
      <c r="X58236" s="12"/>
    </row>
    <row r="58237" spans="2:24" x14ac:dyDescent="0.3">
      <c r="B58237" s="73"/>
      <c r="D58237" s="73"/>
      <c r="P58237" s="73"/>
      <c r="T58237" s="73"/>
      <c r="U58237" s="73"/>
      <c r="V58237" s="73"/>
      <c r="X58237" s="12"/>
    </row>
    <row r="58238" spans="2:24" x14ac:dyDescent="0.3">
      <c r="B58238" s="73"/>
      <c r="D58238" s="73"/>
      <c r="P58238" s="73"/>
      <c r="T58238" s="73"/>
      <c r="U58238" s="73"/>
      <c r="V58238" s="73"/>
      <c r="X58238" s="12"/>
    </row>
    <row r="58239" spans="2:24" x14ac:dyDescent="0.3">
      <c r="B58239" s="73"/>
      <c r="D58239" s="73"/>
      <c r="P58239" s="73"/>
      <c r="T58239" s="73"/>
      <c r="U58239" s="73"/>
      <c r="V58239" s="73"/>
      <c r="X58239" s="12"/>
    </row>
    <row r="58240" spans="2:24" x14ac:dyDescent="0.3">
      <c r="B58240" s="73"/>
      <c r="D58240" s="73"/>
      <c r="P58240" s="73"/>
      <c r="T58240" s="73"/>
      <c r="U58240" s="73"/>
      <c r="V58240" s="73"/>
      <c r="X58240" s="12"/>
    </row>
    <row r="58241" spans="2:24" x14ac:dyDescent="0.3">
      <c r="B58241" s="73"/>
      <c r="D58241" s="73"/>
      <c r="P58241" s="73"/>
      <c r="T58241" s="73"/>
      <c r="U58241" s="73"/>
      <c r="V58241" s="73"/>
      <c r="X58241" s="12"/>
    </row>
    <row r="58242" spans="2:24" x14ac:dyDescent="0.3">
      <c r="B58242" s="73"/>
      <c r="D58242" s="73"/>
      <c r="P58242" s="73"/>
      <c r="T58242" s="73"/>
      <c r="U58242" s="73"/>
      <c r="V58242" s="73"/>
      <c r="X58242" s="12"/>
    </row>
    <row r="58243" spans="2:24" x14ac:dyDescent="0.3">
      <c r="B58243" s="73"/>
      <c r="D58243" s="73"/>
      <c r="P58243" s="73"/>
      <c r="T58243" s="73"/>
      <c r="U58243" s="73"/>
      <c r="V58243" s="73"/>
      <c r="X58243" s="12"/>
    </row>
    <row r="58244" spans="2:24" x14ac:dyDescent="0.3">
      <c r="B58244" s="73"/>
      <c r="D58244" s="73"/>
      <c r="P58244" s="73"/>
      <c r="T58244" s="73"/>
      <c r="U58244" s="73"/>
      <c r="V58244" s="73"/>
      <c r="X58244" s="12"/>
    </row>
    <row r="58245" spans="2:24" x14ac:dyDescent="0.3">
      <c r="B58245" s="73"/>
      <c r="D58245" s="73"/>
      <c r="P58245" s="73"/>
      <c r="T58245" s="73"/>
      <c r="U58245" s="73"/>
      <c r="V58245" s="73"/>
      <c r="X58245" s="12"/>
    </row>
    <row r="58246" spans="2:24" x14ac:dyDescent="0.3">
      <c r="B58246" s="73"/>
      <c r="D58246" s="73"/>
      <c r="P58246" s="73"/>
      <c r="T58246" s="73"/>
      <c r="U58246" s="73"/>
      <c r="V58246" s="73"/>
      <c r="X58246" s="12"/>
    </row>
    <row r="58247" spans="2:24" x14ac:dyDescent="0.3">
      <c r="B58247" s="73"/>
      <c r="D58247" s="73"/>
      <c r="P58247" s="73"/>
      <c r="T58247" s="73"/>
      <c r="U58247" s="73"/>
      <c r="V58247" s="73"/>
      <c r="X58247" s="12"/>
    </row>
    <row r="58248" spans="2:24" x14ac:dyDescent="0.3">
      <c r="B58248" s="73"/>
      <c r="D58248" s="73"/>
      <c r="P58248" s="73"/>
      <c r="T58248" s="73"/>
      <c r="U58248" s="73"/>
      <c r="V58248" s="73"/>
      <c r="X58248" s="12"/>
    </row>
    <row r="58249" spans="2:24" x14ac:dyDescent="0.3">
      <c r="B58249" s="73"/>
      <c r="D58249" s="73"/>
      <c r="P58249" s="73"/>
      <c r="T58249" s="73"/>
      <c r="U58249" s="73"/>
      <c r="V58249" s="73"/>
      <c r="X58249" s="12"/>
    </row>
    <row r="58250" spans="2:24" x14ac:dyDescent="0.3">
      <c r="B58250" s="73"/>
      <c r="D58250" s="73"/>
      <c r="P58250" s="73"/>
      <c r="T58250" s="73"/>
      <c r="U58250" s="73"/>
      <c r="V58250" s="73"/>
      <c r="X58250" s="12"/>
    </row>
    <row r="58251" spans="2:24" x14ac:dyDescent="0.3">
      <c r="B58251" s="73"/>
      <c r="D58251" s="73"/>
      <c r="P58251" s="73"/>
      <c r="T58251" s="73"/>
      <c r="U58251" s="73"/>
      <c r="V58251" s="73"/>
      <c r="X58251" s="12"/>
    </row>
    <row r="58252" spans="2:24" x14ac:dyDescent="0.3">
      <c r="B58252" s="73"/>
      <c r="D58252" s="73"/>
      <c r="P58252" s="73"/>
      <c r="T58252" s="73"/>
      <c r="U58252" s="73"/>
      <c r="V58252" s="73"/>
      <c r="X58252" s="12"/>
    </row>
    <row r="58253" spans="2:24" x14ac:dyDescent="0.3">
      <c r="B58253" s="73"/>
      <c r="D58253" s="73"/>
      <c r="P58253" s="73"/>
      <c r="T58253" s="73"/>
      <c r="U58253" s="73"/>
      <c r="V58253" s="73"/>
      <c r="X58253" s="12"/>
    </row>
    <row r="58254" spans="2:24" x14ac:dyDescent="0.3">
      <c r="B58254" s="73"/>
      <c r="D58254" s="73"/>
      <c r="P58254" s="73"/>
      <c r="T58254" s="73"/>
      <c r="U58254" s="73"/>
      <c r="V58254" s="73"/>
      <c r="X58254" s="12"/>
    </row>
    <row r="58255" spans="2:24" x14ac:dyDescent="0.3">
      <c r="B58255" s="73"/>
      <c r="D58255" s="73"/>
      <c r="P58255" s="73"/>
      <c r="T58255" s="73"/>
      <c r="U58255" s="73"/>
      <c r="V58255" s="73"/>
      <c r="X58255" s="12"/>
    </row>
    <row r="58256" spans="2:24" x14ac:dyDescent="0.3">
      <c r="B58256" s="73"/>
      <c r="D58256" s="73"/>
      <c r="P58256" s="73"/>
      <c r="T58256" s="73"/>
      <c r="U58256" s="73"/>
      <c r="V58256" s="73"/>
      <c r="X58256" s="12"/>
    </row>
    <row r="58257" spans="2:24" x14ac:dyDescent="0.3">
      <c r="B58257" s="73"/>
      <c r="D58257" s="73"/>
      <c r="P58257" s="73"/>
      <c r="T58257" s="73"/>
      <c r="U58257" s="73"/>
      <c r="V58257" s="73"/>
      <c r="X58257" s="12"/>
    </row>
    <row r="58258" spans="2:24" x14ac:dyDescent="0.3">
      <c r="B58258" s="73"/>
      <c r="D58258" s="73"/>
      <c r="P58258" s="73"/>
      <c r="T58258" s="73"/>
      <c r="U58258" s="73"/>
      <c r="V58258" s="73"/>
      <c r="X58258" s="12"/>
    </row>
    <row r="58259" spans="2:24" x14ac:dyDescent="0.3">
      <c r="B58259" s="73"/>
      <c r="D58259" s="73"/>
      <c r="P58259" s="73"/>
      <c r="T58259" s="73"/>
      <c r="U58259" s="73"/>
      <c r="V58259" s="73"/>
      <c r="X58259" s="12"/>
    </row>
    <row r="58260" spans="2:24" x14ac:dyDescent="0.3">
      <c r="B58260" s="73"/>
      <c r="D58260" s="73"/>
      <c r="P58260" s="73"/>
      <c r="T58260" s="73"/>
      <c r="U58260" s="73"/>
      <c r="V58260" s="73"/>
      <c r="X58260" s="12"/>
    </row>
    <row r="58261" spans="2:24" x14ac:dyDescent="0.3">
      <c r="B58261" s="73"/>
      <c r="D58261" s="73"/>
      <c r="P58261" s="73"/>
      <c r="T58261" s="73"/>
      <c r="U58261" s="73"/>
      <c r="V58261" s="73"/>
      <c r="X58261" s="12"/>
    </row>
    <row r="58262" spans="2:24" x14ac:dyDescent="0.3">
      <c r="B58262" s="73"/>
      <c r="D58262" s="73"/>
      <c r="P58262" s="73"/>
      <c r="T58262" s="73"/>
      <c r="U58262" s="73"/>
      <c r="V58262" s="73"/>
      <c r="X58262" s="12"/>
    </row>
    <row r="58263" spans="2:24" x14ac:dyDescent="0.3">
      <c r="B58263" s="73"/>
      <c r="D58263" s="73"/>
      <c r="P58263" s="73"/>
      <c r="T58263" s="73"/>
      <c r="U58263" s="73"/>
      <c r="V58263" s="73"/>
      <c r="X58263" s="12"/>
    </row>
    <row r="58264" spans="2:24" x14ac:dyDescent="0.3">
      <c r="B58264" s="73"/>
      <c r="D58264" s="73"/>
      <c r="P58264" s="73"/>
      <c r="T58264" s="73"/>
      <c r="U58264" s="73"/>
      <c r="V58264" s="73"/>
      <c r="X58264" s="12"/>
    </row>
    <row r="58265" spans="2:24" x14ac:dyDescent="0.3">
      <c r="B58265" s="73"/>
      <c r="D58265" s="73"/>
      <c r="P58265" s="73"/>
      <c r="T58265" s="73"/>
      <c r="U58265" s="73"/>
      <c r="V58265" s="73"/>
      <c r="X58265" s="12"/>
    </row>
    <row r="58266" spans="2:24" x14ac:dyDescent="0.3">
      <c r="B58266" s="73"/>
      <c r="D58266" s="73"/>
      <c r="P58266" s="73"/>
      <c r="T58266" s="73"/>
      <c r="U58266" s="73"/>
      <c r="V58266" s="73"/>
      <c r="X58266" s="12"/>
    </row>
    <row r="58267" spans="2:24" x14ac:dyDescent="0.3">
      <c r="B58267" s="73"/>
      <c r="D58267" s="73"/>
      <c r="P58267" s="73"/>
      <c r="T58267" s="73"/>
      <c r="U58267" s="73"/>
      <c r="V58267" s="73"/>
      <c r="X58267" s="12"/>
    </row>
    <row r="58268" spans="2:24" x14ac:dyDescent="0.3">
      <c r="B58268" s="73"/>
      <c r="D58268" s="73"/>
      <c r="P58268" s="73"/>
      <c r="T58268" s="73"/>
      <c r="U58268" s="73"/>
      <c r="V58268" s="73"/>
      <c r="X58268" s="12"/>
    </row>
    <row r="58269" spans="2:24" x14ac:dyDescent="0.3">
      <c r="B58269" s="73"/>
      <c r="D58269" s="73"/>
      <c r="P58269" s="73"/>
      <c r="T58269" s="73"/>
      <c r="U58269" s="73"/>
      <c r="V58269" s="73"/>
      <c r="X58269" s="12"/>
    </row>
    <row r="58270" spans="2:24" x14ac:dyDescent="0.3">
      <c r="B58270" s="73"/>
      <c r="D58270" s="73"/>
      <c r="P58270" s="73"/>
      <c r="T58270" s="73"/>
      <c r="U58270" s="73"/>
      <c r="V58270" s="73"/>
      <c r="X58270" s="12"/>
    </row>
    <row r="58271" spans="2:24" x14ac:dyDescent="0.3">
      <c r="B58271" s="73"/>
      <c r="D58271" s="73"/>
      <c r="P58271" s="73"/>
      <c r="T58271" s="73"/>
      <c r="U58271" s="73"/>
      <c r="V58271" s="73"/>
      <c r="X58271" s="12"/>
    </row>
    <row r="58272" spans="2:24" x14ac:dyDescent="0.3">
      <c r="B58272" s="73"/>
      <c r="D58272" s="73"/>
      <c r="P58272" s="73"/>
      <c r="T58272" s="73"/>
      <c r="U58272" s="73"/>
      <c r="V58272" s="73"/>
      <c r="X58272" s="12"/>
    </row>
    <row r="58273" spans="2:24" x14ac:dyDescent="0.3">
      <c r="B58273" s="73"/>
      <c r="D58273" s="73"/>
      <c r="P58273" s="73"/>
      <c r="T58273" s="73"/>
      <c r="U58273" s="73"/>
      <c r="V58273" s="73"/>
      <c r="X58273" s="12"/>
    </row>
    <row r="58274" spans="2:24" x14ac:dyDescent="0.3">
      <c r="B58274" s="73"/>
      <c r="D58274" s="73"/>
      <c r="P58274" s="73"/>
      <c r="T58274" s="73"/>
      <c r="U58274" s="73"/>
      <c r="V58274" s="73"/>
      <c r="X58274" s="12"/>
    </row>
    <row r="58275" spans="2:24" x14ac:dyDescent="0.3">
      <c r="B58275" s="73"/>
      <c r="D58275" s="73"/>
      <c r="P58275" s="73"/>
      <c r="T58275" s="73"/>
      <c r="U58275" s="73"/>
      <c r="V58275" s="73"/>
      <c r="X58275" s="12"/>
    </row>
    <row r="58276" spans="2:24" x14ac:dyDescent="0.3">
      <c r="B58276" s="73"/>
      <c r="D58276" s="73"/>
      <c r="P58276" s="73"/>
      <c r="T58276" s="73"/>
      <c r="U58276" s="73"/>
      <c r="V58276" s="73"/>
      <c r="X58276" s="12"/>
    </row>
    <row r="58277" spans="2:24" x14ac:dyDescent="0.3">
      <c r="B58277" s="73"/>
      <c r="D58277" s="73"/>
      <c r="P58277" s="73"/>
      <c r="T58277" s="73"/>
      <c r="U58277" s="73"/>
      <c r="V58277" s="73"/>
      <c r="X58277" s="12"/>
    </row>
    <row r="58278" spans="2:24" x14ac:dyDescent="0.3">
      <c r="B58278" s="73"/>
      <c r="D58278" s="73"/>
      <c r="P58278" s="73"/>
      <c r="T58278" s="73"/>
      <c r="U58278" s="73"/>
      <c r="V58278" s="73"/>
      <c r="X58278" s="12"/>
    </row>
    <row r="58279" spans="2:24" x14ac:dyDescent="0.3">
      <c r="B58279" s="73"/>
      <c r="D58279" s="73"/>
      <c r="P58279" s="73"/>
      <c r="T58279" s="73"/>
      <c r="U58279" s="73"/>
      <c r="V58279" s="73"/>
      <c r="X58279" s="12"/>
    </row>
    <row r="58280" spans="2:24" x14ac:dyDescent="0.3">
      <c r="B58280" s="73"/>
      <c r="D58280" s="73"/>
      <c r="P58280" s="73"/>
      <c r="T58280" s="73"/>
      <c r="U58280" s="73"/>
      <c r="V58280" s="73"/>
      <c r="X58280" s="12"/>
    </row>
    <row r="58281" spans="2:24" x14ac:dyDescent="0.3">
      <c r="B58281" s="73"/>
      <c r="D58281" s="73"/>
      <c r="P58281" s="73"/>
      <c r="T58281" s="73"/>
      <c r="U58281" s="73"/>
      <c r="V58281" s="73"/>
      <c r="X58281" s="12"/>
    </row>
    <row r="58282" spans="2:24" x14ac:dyDescent="0.3">
      <c r="B58282" s="73"/>
      <c r="D58282" s="73"/>
      <c r="P58282" s="73"/>
      <c r="T58282" s="73"/>
      <c r="U58282" s="73"/>
      <c r="V58282" s="73"/>
      <c r="X58282" s="12"/>
    </row>
    <row r="58283" spans="2:24" x14ac:dyDescent="0.3">
      <c r="B58283" s="73"/>
      <c r="D58283" s="73"/>
      <c r="P58283" s="73"/>
      <c r="T58283" s="73"/>
      <c r="U58283" s="73"/>
      <c r="V58283" s="73"/>
      <c r="X58283" s="12"/>
    </row>
    <row r="58284" spans="2:24" x14ac:dyDescent="0.3">
      <c r="B58284" s="73"/>
      <c r="D58284" s="73"/>
      <c r="P58284" s="73"/>
      <c r="T58284" s="73"/>
      <c r="U58284" s="73"/>
      <c r="V58284" s="73"/>
      <c r="X58284" s="12"/>
    </row>
    <row r="58285" spans="2:24" x14ac:dyDescent="0.3">
      <c r="B58285" s="73"/>
      <c r="D58285" s="73"/>
      <c r="P58285" s="73"/>
      <c r="T58285" s="73"/>
      <c r="U58285" s="73"/>
      <c r="V58285" s="73"/>
      <c r="X58285" s="12"/>
    </row>
    <row r="58286" spans="2:24" x14ac:dyDescent="0.3">
      <c r="B58286" s="73"/>
      <c r="D58286" s="73"/>
      <c r="P58286" s="73"/>
      <c r="T58286" s="73"/>
      <c r="U58286" s="73"/>
      <c r="V58286" s="73"/>
      <c r="X58286" s="12"/>
    </row>
    <row r="58287" spans="2:24" x14ac:dyDescent="0.3">
      <c r="B58287" s="73"/>
      <c r="D58287" s="73"/>
      <c r="P58287" s="73"/>
      <c r="T58287" s="73"/>
      <c r="U58287" s="73"/>
      <c r="V58287" s="73"/>
      <c r="X58287" s="12"/>
    </row>
    <row r="58288" spans="2:24" x14ac:dyDescent="0.3">
      <c r="B58288" s="73"/>
      <c r="D58288" s="73"/>
      <c r="P58288" s="73"/>
      <c r="T58288" s="73"/>
      <c r="U58288" s="73"/>
      <c r="V58288" s="73"/>
      <c r="X58288" s="12"/>
    </row>
    <row r="58289" spans="2:24" x14ac:dyDescent="0.3">
      <c r="B58289" s="73"/>
      <c r="D58289" s="73"/>
      <c r="P58289" s="73"/>
      <c r="T58289" s="73"/>
      <c r="U58289" s="73"/>
      <c r="V58289" s="73"/>
      <c r="X58289" s="12"/>
    </row>
    <row r="58290" spans="2:24" x14ac:dyDescent="0.3">
      <c r="B58290" s="73"/>
      <c r="D58290" s="73"/>
      <c r="P58290" s="73"/>
      <c r="T58290" s="73"/>
      <c r="U58290" s="73"/>
      <c r="V58290" s="73"/>
      <c r="X58290" s="12"/>
    </row>
    <row r="58291" spans="2:24" x14ac:dyDescent="0.3">
      <c r="B58291" s="73"/>
      <c r="D58291" s="73"/>
      <c r="P58291" s="73"/>
      <c r="T58291" s="73"/>
      <c r="U58291" s="73"/>
      <c r="V58291" s="73"/>
      <c r="X58291" s="12"/>
    </row>
    <row r="58292" spans="2:24" x14ac:dyDescent="0.3">
      <c r="B58292" s="73"/>
      <c r="D58292" s="73"/>
      <c r="P58292" s="73"/>
      <c r="T58292" s="73"/>
      <c r="U58292" s="73"/>
      <c r="V58292" s="73"/>
      <c r="X58292" s="12"/>
    </row>
    <row r="58293" spans="2:24" x14ac:dyDescent="0.3">
      <c r="B58293" s="73"/>
      <c r="D58293" s="73"/>
      <c r="P58293" s="73"/>
      <c r="T58293" s="73"/>
      <c r="U58293" s="73"/>
      <c r="V58293" s="73"/>
      <c r="X58293" s="12"/>
    </row>
    <row r="58294" spans="2:24" x14ac:dyDescent="0.3">
      <c r="B58294" s="73"/>
      <c r="D58294" s="73"/>
      <c r="P58294" s="73"/>
      <c r="T58294" s="73"/>
      <c r="U58294" s="73"/>
      <c r="V58294" s="73"/>
      <c r="X58294" s="12"/>
    </row>
    <row r="58295" spans="2:24" x14ac:dyDescent="0.3">
      <c r="B58295" s="73"/>
      <c r="D58295" s="73"/>
      <c r="P58295" s="73"/>
      <c r="T58295" s="73"/>
      <c r="U58295" s="73"/>
      <c r="V58295" s="73"/>
      <c r="X58295" s="12"/>
    </row>
    <row r="58296" spans="2:24" x14ac:dyDescent="0.3">
      <c r="B58296" s="73"/>
      <c r="D58296" s="73"/>
      <c r="P58296" s="73"/>
      <c r="T58296" s="73"/>
      <c r="U58296" s="73"/>
      <c r="V58296" s="73"/>
      <c r="X58296" s="12"/>
    </row>
    <row r="58297" spans="2:24" x14ac:dyDescent="0.3">
      <c r="B58297" s="73"/>
      <c r="D58297" s="73"/>
      <c r="P58297" s="73"/>
      <c r="T58297" s="73"/>
      <c r="U58297" s="73"/>
      <c r="V58297" s="73"/>
      <c r="X58297" s="12"/>
    </row>
    <row r="58298" spans="2:24" x14ac:dyDescent="0.3">
      <c r="B58298" s="73"/>
      <c r="D58298" s="73"/>
      <c r="P58298" s="73"/>
      <c r="T58298" s="73"/>
      <c r="U58298" s="73"/>
      <c r="V58298" s="73"/>
      <c r="X58298" s="12"/>
    </row>
    <row r="58299" spans="2:24" x14ac:dyDescent="0.3">
      <c r="B58299" s="73"/>
      <c r="D58299" s="73"/>
      <c r="P58299" s="73"/>
      <c r="T58299" s="73"/>
      <c r="U58299" s="73"/>
      <c r="V58299" s="73"/>
      <c r="X58299" s="12"/>
    </row>
    <row r="58300" spans="2:24" x14ac:dyDescent="0.3">
      <c r="B58300" s="73"/>
      <c r="D58300" s="73"/>
      <c r="P58300" s="73"/>
      <c r="T58300" s="73"/>
      <c r="U58300" s="73"/>
      <c r="V58300" s="73"/>
      <c r="X58300" s="12"/>
    </row>
    <row r="58301" spans="2:24" x14ac:dyDescent="0.3">
      <c r="B58301" s="73"/>
      <c r="D58301" s="73"/>
      <c r="P58301" s="73"/>
      <c r="T58301" s="73"/>
      <c r="U58301" s="73"/>
      <c r="V58301" s="73"/>
      <c r="X58301" s="12"/>
    </row>
    <row r="58302" spans="2:24" x14ac:dyDescent="0.3">
      <c r="B58302" s="73"/>
      <c r="D58302" s="73"/>
      <c r="P58302" s="73"/>
      <c r="T58302" s="73"/>
      <c r="U58302" s="73"/>
      <c r="V58302" s="73"/>
      <c r="X58302" s="12"/>
    </row>
    <row r="58303" spans="2:24" x14ac:dyDescent="0.3">
      <c r="B58303" s="73"/>
      <c r="D58303" s="73"/>
      <c r="P58303" s="73"/>
      <c r="T58303" s="73"/>
      <c r="U58303" s="73"/>
      <c r="V58303" s="73"/>
      <c r="X58303" s="12"/>
    </row>
    <row r="58304" spans="2:24" x14ac:dyDescent="0.3">
      <c r="B58304" s="73"/>
      <c r="D58304" s="73"/>
      <c r="P58304" s="73"/>
      <c r="T58304" s="73"/>
      <c r="U58304" s="73"/>
      <c r="V58304" s="73"/>
      <c r="X58304" s="12"/>
    </row>
    <row r="58305" spans="2:24" x14ac:dyDescent="0.3">
      <c r="B58305" s="73"/>
      <c r="D58305" s="73"/>
      <c r="P58305" s="73"/>
      <c r="T58305" s="73"/>
      <c r="U58305" s="73"/>
      <c r="V58305" s="73"/>
      <c r="X58305" s="12"/>
    </row>
    <row r="58306" spans="2:24" x14ac:dyDescent="0.3">
      <c r="B58306" s="73"/>
      <c r="D58306" s="73"/>
      <c r="P58306" s="73"/>
      <c r="T58306" s="73"/>
      <c r="U58306" s="73"/>
      <c r="V58306" s="73"/>
      <c r="X58306" s="12"/>
    </row>
    <row r="58307" spans="2:24" x14ac:dyDescent="0.3">
      <c r="B58307" s="73"/>
      <c r="D58307" s="73"/>
      <c r="P58307" s="73"/>
      <c r="T58307" s="73"/>
      <c r="U58307" s="73"/>
      <c r="V58307" s="73"/>
      <c r="X58307" s="12"/>
    </row>
    <row r="58308" spans="2:24" x14ac:dyDescent="0.3">
      <c r="B58308" s="73"/>
      <c r="D58308" s="73"/>
      <c r="P58308" s="73"/>
      <c r="T58308" s="73"/>
      <c r="U58308" s="73"/>
      <c r="V58308" s="73"/>
      <c r="X58308" s="12"/>
    </row>
    <row r="58309" spans="2:24" x14ac:dyDescent="0.3">
      <c r="B58309" s="73"/>
      <c r="D58309" s="73"/>
      <c r="P58309" s="73"/>
      <c r="T58309" s="73"/>
      <c r="U58309" s="73"/>
      <c r="V58309" s="73"/>
      <c r="X58309" s="12"/>
    </row>
    <row r="58310" spans="2:24" x14ac:dyDescent="0.3">
      <c r="B58310" s="73"/>
      <c r="D58310" s="73"/>
      <c r="P58310" s="73"/>
      <c r="T58310" s="73"/>
      <c r="U58310" s="73"/>
      <c r="V58310" s="73"/>
      <c r="X58310" s="12"/>
    </row>
    <row r="58311" spans="2:24" x14ac:dyDescent="0.3">
      <c r="B58311" s="73"/>
      <c r="D58311" s="73"/>
      <c r="P58311" s="73"/>
      <c r="T58311" s="73"/>
      <c r="U58311" s="73"/>
      <c r="V58311" s="73"/>
      <c r="X58311" s="12"/>
    </row>
    <row r="58312" spans="2:24" x14ac:dyDescent="0.3">
      <c r="B58312" s="73"/>
      <c r="D58312" s="73"/>
      <c r="P58312" s="73"/>
      <c r="T58312" s="73"/>
      <c r="U58312" s="73"/>
      <c r="V58312" s="73"/>
      <c r="X58312" s="12"/>
    </row>
    <row r="58313" spans="2:24" x14ac:dyDescent="0.3">
      <c r="B58313" s="73"/>
      <c r="D58313" s="73"/>
      <c r="P58313" s="73"/>
      <c r="T58313" s="73"/>
      <c r="U58313" s="73"/>
      <c r="V58313" s="73"/>
      <c r="X58313" s="12"/>
    </row>
    <row r="58314" spans="2:24" x14ac:dyDescent="0.3">
      <c r="B58314" s="73"/>
      <c r="D58314" s="73"/>
      <c r="P58314" s="73"/>
      <c r="T58314" s="73"/>
      <c r="U58314" s="73"/>
      <c r="V58314" s="73"/>
      <c r="X58314" s="12"/>
    </row>
    <row r="58315" spans="2:24" x14ac:dyDescent="0.3">
      <c r="B58315" s="73"/>
      <c r="D58315" s="73"/>
      <c r="P58315" s="73"/>
      <c r="T58315" s="73"/>
      <c r="U58315" s="73"/>
      <c r="V58315" s="73"/>
      <c r="X58315" s="12"/>
    </row>
    <row r="58316" spans="2:24" x14ac:dyDescent="0.3">
      <c r="B58316" s="73"/>
      <c r="D58316" s="73"/>
      <c r="P58316" s="73"/>
      <c r="T58316" s="73"/>
      <c r="U58316" s="73"/>
      <c r="V58316" s="73"/>
      <c r="X58316" s="12"/>
    </row>
    <row r="58317" spans="2:24" x14ac:dyDescent="0.3">
      <c r="B58317" s="73"/>
      <c r="D58317" s="73"/>
      <c r="P58317" s="73"/>
      <c r="T58317" s="73"/>
      <c r="U58317" s="73"/>
      <c r="V58317" s="73"/>
      <c r="X58317" s="12"/>
    </row>
    <row r="58318" spans="2:24" x14ac:dyDescent="0.3">
      <c r="B58318" s="73"/>
      <c r="D58318" s="73"/>
      <c r="P58318" s="73"/>
      <c r="T58318" s="73"/>
      <c r="U58318" s="73"/>
      <c r="V58318" s="73"/>
      <c r="X58318" s="12"/>
    </row>
    <row r="58319" spans="2:24" x14ac:dyDescent="0.3">
      <c r="B58319" s="73"/>
      <c r="D58319" s="73"/>
      <c r="P58319" s="73"/>
      <c r="T58319" s="73"/>
      <c r="U58319" s="73"/>
      <c r="V58319" s="73"/>
      <c r="X58319" s="12"/>
    </row>
    <row r="58320" spans="2:24" x14ac:dyDescent="0.3">
      <c r="B58320" s="73"/>
      <c r="D58320" s="73"/>
      <c r="P58320" s="73"/>
      <c r="T58320" s="73"/>
      <c r="U58320" s="73"/>
      <c r="V58320" s="73"/>
      <c r="X58320" s="12"/>
    </row>
    <row r="58321" spans="2:24" x14ac:dyDescent="0.3">
      <c r="B58321" s="73"/>
      <c r="D58321" s="73"/>
      <c r="P58321" s="73"/>
      <c r="T58321" s="73"/>
      <c r="U58321" s="73"/>
      <c r="V58321" s="73"/>
      <c r="X58321" s="12"/>
    </row>
    <row r="58322" spans="2:24" x14ac:dyDescent="0.3">
      <c r="B58322" s="73"/>
      <c r="D58322" s="73"/>
      <c r="P58322" s="73"/>
      <c r="T58322" s="73"/>
      <c r="U58322" s="73"/>
      <c r="V58322" s="73"/>
      <c r="X58322" s="12"/>
    </row>
    <row r="58323" spans="2:24" x14ac:dyDescent="0.3">
      <c r="B58323" s="73"/>
      <c r="D58323" s="73"/>
      <c r="P58323" s="73"/>
      <c r="T58323" s="73"/>
      <c r="U58323" s="73"/>
      <c r="V58323" s="73"/>
      <c r="X58323" s="12"/>
    </row>
    <row r="58324" spans="2:24" x14ac:dyDescent="0.3">
      <c r="B58324" s="73"/>
      <c r="D58324" s="73"/>
      <c r="P58324" s="73"/>
      <c r="T58324" s="73"/>
      <c r="U58324" s="73"/>
      <c r="V58324" s="73"/>
      <c r="X58324" s="12"/>
    </row>
    <row r="58325" spans="2:24" x14ac:dyDescent="0.3">
      <c r="B58325" s="73"/>
      <c r="D58325" s="73"/>
      <c r="P58325" s="73"/>
      <c r="T58325" s="73"/>
      <c r="U58325" s="73"/>
      <c r="V58325" s="73"/>
      <c r="X58325" s="12"/>
    </row>
    <row r="58326" spans="2:24" x14ac:dyDescent="0.3">
      <c r="B58326" s="73"/>
      <c r="D58326" s="73"/>
      <c r="P58326" s="73"/>
      <c r="T58326" s="73"/>
      <c r="U58326" s="73"/>
      <c r="V58326" s="73"/>
      <c r="X58326" s="12"/>
    </row>
    <row r="58327" spans="2:24" x14ac:dyDescent="0.3">
      <c r="B58327" s="73"/>
      <c r="D58327" s="73"/>
      <c r="P58327" s="73"/>
      <c r="T58327" s="73"/>
      <c r="U58327" s="73"/>
      <c r="V58327" s="73"/>
      <c r="X58327" s="12"/>
    </row>
    <row r="58328" spans="2:24" x14ac:dyDescent="0.3">
      <c r="B58328" s="73"/>
      <c r="D58328" s="73"/>
      <c r="P58328" s="73"/>
      <c r="T58328" s="73"/>
      <c r="U58328" s="73"/>
      <c r="V58328" s="73"/>
      <c r="X58328" s="12"/>
    </row>
    <row r="58329" spans="2:24" x14ac:dyDescent="0.3">
      <c r="B58329" s="73"/>
      <c r="D58329" s="73"/>
      <c r="P58329" s="73"/>
      <c r="T58329" s="73"/>
      <c r="U58329" s="73"/>
      <c r="V58329" s="73"/>
      <c r="X58329" s="12"/>
    </row>
    <row r="58330" spans="2:24" x14ac:dyDescent="0.3">
      <c r="B58330" s="73"/>
      <c r="D58330" s="73"/>
      <c r="P58330" s="73"/>
      <c r="T58330" s="73"/>
      <c r="U58330" s="73"/>
      <c r="V58330" s="73"/>
      <c r="X58330" s="12"/>
    </row>
    <row r="58331" spans="2:24" x14ac:dyDescent="0.3">
      <c r="B58331" s="73"/>
      <c r="D58331" s="73"/>
      <c r="P58331" s="73"/>
      <c r="T58331" s="73"/>
      <c r="U58331" s="73"/>
      <c r="V58331" s="73"/>
      <c r="X58331" s="12"/>
    </row>
    <row r="58332" spans="2:24" x14ac:dyDescent="0.3">
      <c r="B58332" s="73"/>
      <c r="D58332" s="73"/>
      <c r="P58332" s="73"/>
      <c r="T58332" s="73"/>
      <c r="U58332" s="73"/>
      <c r="V58332" s="73"/>
      <c r="X58332" s="12"/>
    </row>
    <row r="58333" spans="2:24" x14ac:dyDescent="0.3">
      <c r="B58333" s="73"/>
      <c r="D58333" s="73"/>
      <c r="P58333" s="73"/>
      <c r="T58333" s="73"/>
      <c r="U58333" s="73"/>
      <c r="V58333" s="73"/>
      <c r="X58333" s="12"/>
    </row>
    <row r="58334" spans="2:24" x14ac:dyDescent="0.3">
      <c r="B58334" s="73"/>
      <c r="D58334" s="73"/>
      <c r="P58334" s="73"/>
      <c r="T58334" s="73"/>
      <c r="U58334" s="73"/>
      <c r="V58334" s="73"/>
      <c r="X58334" s="12"/>
    </row>
    <row r="58335" spans="2:24" x14ac:dyDescent="0.3">
      <c r="B58335" s="73"/>
      <c r="D58335" s="73"/>
      <c r="P58335" s="73"/>
      <c r="T58335" s="73"/>
      <c r="U58335" s="73"/>
      <c r="V58335" s="73"/>
      <c r="X58335" s="12"/>
    </row>
    <row r="58336" spans="2:24" x14ac:dyDescent="0.3">
      <c r="B58336" s="73"/>
      <c r="D58336" s="73"/>
      <c r="P58336" s="73"/>
      <c r="T58336" s="73"/>
      <c r="U58336" s="73"/>
      <c r="V58336" s="73"/>
      <c r="X58336" s="12"/>
    </row>
    <row r="58337" spans="2:24" x14ac:dyDescent="0.3">
      <c r="B58337" s="73"/>
      <c r="D58337" s="73"/>
      <c r="P58337" s="73"/>
      <c r="T58337" s="73"/>
      <c r="U58337" s="73"/>
      <c r="V58337" s="73"/>
      <c r="X58337" s="12"/>
    </row>
    <row r="58338" spans="2:24" x14ac:dyDescent="0.3">
      <c r="B58338" s="73"/>
      <c r="D58338" s="73"/>
      <c r="P58338" s="73"/>
      <c r="T58338" s="73"/>
      <c r="U58338" s="73"/>
      <c r="V58338" s="73"/>
      <c r="X58338" s="12"/>
    </row>
    <row r="58339" spans="2:24" x14ac:dyDescent="0.3">
      <c r="B58339" s="73"/>
      <c r="D58339" s="73"/>
      <c r="P58339" s="73"/>
      <c r="T58339" s="73"/>
      <c r="U58339" s="73"/>
      <c r="V58339" s="73"/>
      <c r="X58339" s="12"/>
    </row>
    <row r="58340" spans="2:24" x14ac:dyDescent="0.3">
      <c r="B58340" s="73"/>
      <c r="D58340" s="73"/>
      <c r="P58340" s="73"/>
      <c r="T58340" s="73"/>
      <c r="U58340" s="73"/>
      <c r="V58340" s="73"/>
      <c r="X58340" s="12"/>
    </row>
    <row r="58341" spans="2:24" x14ac:dyDescent="0.3">
      <c r="B58341" s="73"/>
      <c r="D58341" s="73"/>
      <c r="P58341" s="73"/>
      <c r="T58341" s="73"/>
      <c r="U58341" s="73"/>
      <c r="V58341" s="73"/>
      <c r="X58341" s="12"/>
    </row>
    <row r="58342" spans="2:24" x14ac:dyDescent="0.3">
      <c r="B58342" s="73"/>
      <c r="D58342" s="73"/>
      <c r="P58342" s="73"/>
      <c r="T58342" s="73"/>
      <c r="U58342" s="73"/>
      <c r="V58342" s="73"/>
      <c r="X58342" s="12"/>
    </row>
    <row r="58343" spans="2:24" x14ac:dyDescent="0.3">
      <c r="B58343" s="73"/>
      <c r="D58343" s="73"/>
      <c r="P58343" s="73"/>
      <c r="T58343" s="73"/>
      <c r="U58343" s="73"/>
      <c r="V58343" s="73"/>
      <c r="X58343" s="12"/>
    </row>
    <row r="58344" spans="2:24" x14ac:dyDescent="0.3">
      <c r="B58344" s="73"/>
      <c r="D58344" s="73"/>
      <c r="P58344" s="73"/>
      <c r="T58344" s="73"/>
      <c r="U58344" s="73"/>
      <c r="V58344" s="73"/>
      <c r="X58344" s="12"/>
    </row>
    <row r="58345" spans="2:24" x14ac:dyDescent="0.3">
      <c r="B58345" s="73"/>
      <c r="D58345" s="73"/>
      <c r="P58345" s="73"/>
      <c r="T58345" s="73"/>
      <c r="U58345" s="73"/>
      <c r="V58345" s="73"/>
      <c r="X58345" s="12"/>
    </row>
    <row r="58346" spans="2:24" x14ac:dyDescent="0.3">
      <c r="B58346" s="73"/>
      <c r="D58346" s="73"/>
      <c r="P58346" s="73"/>
      <c r="T58346" s="73"/>
      <c r="U58346" s="73"/>
      <c r="V58346" s="73"/>
      <c r="X58346" s="12"/>
    </row>
    <row r="58347" spans="2:24" x14ac:dyDescent="0.3">
      <c r="B58347" s="73"/>
      <c r="D58347" s="73"/>
      <c r="P58347" s="73"/>
      <c r="T58347" s="73"/>
      <c r="U58347" s="73"/>
      <c r="V58347" s="73"/>
      <c r="X58347" s="12"/>
    </row>
    <row r="58348" spans="2:24" x14ac:dyDescent="0.3">
      <c r="B58348" s="73"/>
      <c r="D58348" s="73"/>
      <c r="P58348" s="73"/>
      <c r="T58348" s="73"/>
      <c r="U58348" s="73"/>
      <c r="V58348" s="73"/>
      <c r="X58348" s="12"/>
    </row>
    <row r="58349" spans="2:24" x14ac:dyDescent="0.3">
      <c r="B58349" s="73"/>
      <c r="D58349" s="73"/>
      <c r="P58349" s="73"/>
      <c r="T58349" s="73"/>
      <c r="U58349" s="73"/>
      <c r="V58349" s="73"/>
      <c r="X58349" s="12"/>
    </row>
    <row r="58350" spans="2:24" x14ac:dyDescent="0.3">
      <c r="B58350" s="73"/>
      <c r="D58350" s="73"/>
      <c r="P58350" s="73"/>
      <c r="T58350" s="73"/>
      <c r="U58350" s="73"/>
      <c r="V58350" s="73"/>
      <c r="X58350" s="12"/>
    </row>
    <row r="58351" spans="2:24" x14ac:dyDescent="0.3">
      <c r="B58351" s="73"/>
      <c r="D58351" s="73"/>
      <c r="P58351" s="73"/>
      <c r="T58351" s="73"/>
      <c r="U58351" s="73"/>
      <c r="V58351" s="73"/>
      <c r="X58351" s="12"/>
    </row>
    <row r="58352" spans="2:24" x14ac:dyDescent="0.3">
      <c r="B58352" s="73"/>
      <c r="D58352" s="73"/>
      <c r="P58352" s="73"/>
      <c r="T58352" s="73"/>
      <c r="U58352" s="73"/>
      <c r="V58352" s="73"/>
      <c r="X58352" s="12"/>
    </row>
    <row r="58353" spans="2:24" x14ac:dyDescent="0.3">
      <c r="B58353" s="73"/>
      <c r="D58353" s="73"/>
      <c r="P58353" s="73"/>
      <c r="T58353" s="73"/>
      <c r="U58353" s="73"/>
      <c r="V58353" s="73"/>
      <c r="X58353" s="12"/>
    </row>
    <row r="58354" spans="2:24" x14ac:dyDescent="0.3">
      <c r="B58354" s="73"/>
      <c r="D58354" s="73"/>
      <c r="P58354" s="73"/>
      <c r="T58354" s="73"/>
      <c r="U58354" s="73"/>
      <c r="V58354" s="73"/>
      <c r="X58354" s="12"/>
    </row>
    <row r="58355" spans="2:24" x14ac:dyDescent="0.3">
      <c r="B58355" s="73"/>
      <c r="D58355" s="73"/>
      <c r="P58355" s="73"/>
      <c r="T58355" s="73"/>
      <c r="U58355" s="73"/>
      <c r="V58355" s="73"/>
      <c r="X58355" s="12"/>
    </row>
    <row r="58356" spans="2:24" x14ac:dyDescent="0.3">
      <c r="B58356" s="73"/>
      <c r="D58356" s="73"/>
      <c r="P58356" s="73"/>
      <c r="T58356" s="73"/>
      <c r="U58356" s="73"/>
      <c r="V58356" s="73"/>
      <c r="X58356" s="12"/>
    </row>
    <row r="58357" spans="2:24" x14ac:dyDescent="0.3">
      <c r="B58357" s="73"/>
      <c r="D58357" s="73"/>
      <c r="P58357" s="73"/>
      <c r="T58357" s="73"/>
      <c r="U58357" s="73"/>
      <c r="V58357" s="73"/>
      <c r="X58357" s="12"/>
    </row>
    <row r="58358" spans="2:24" x14ac:dyDescent="0.3">
      <c r="B58358" s="73"/>
      <c r="D58358" s="73"/>
      <c r="P58358" s="73"/>
      <c r="T58358" s="73"/>
      <c r="U58358" s="73"/>
      <c r="V58358" s="73"/>
      <c r="X58358" s="12"/>
    </row>
    <row r="58359" spans="2:24" x14ac:dyDescent="0.3">
      <c r="B58359" s="73"/>
      <c r="D58359" s="73"/>
      <c r="P58359" s="73"/>
      <c r="T58359" s="73"/>
      <c r="U58359" s="73"/>
      <c r="V58359" s="73"/>
      <c r="X58359" s="12"/>
    </row>
    <row r="58360" spans="2:24" x14ac:dyDescent="0.3">
      <c r="B58360" s="73"/>
      <c r="D58360" s="73"/>
      <c r="P58360" s="73"/>
      <c r="T58360" s="73"/>
      <c r="U58360" s="73"/>
      <c r="V58360" s="73"/>
      <c r="X58360" s="12"/>
    </row>
    <row r="58361" spans="2:24" x14ac:dyDescent="0.3">
      <c r="B58361" s="73"/>
      <c r="D58361" s="73"/>
      <c r="P58361" s="73"/>
      <c r="T58361" s="73"/>
      <c r="U58361" s="73"/>
      <c r="V58361" s="73"/>
      <c r="X58361" s="12"/>
    </row>
    <row r="58362" spans="2:24" x14ac:dyDescent="0.3">
      <c r="B58362" s="73"/>
      <c r="D58362" s="73"/>
      <c r="P58362" s="73"/>
      <c r="T58362" s="73"/>
      <c r="U58362" s="73"/>
      <c r="V58362" s="73"/>
      <c r="X58362" s="12"/>
    </row>
    <row r="58363" spans="2:24" x14ac:dyDescent="0.3">
      <c r="B58363" s="73"/>
      <c r="D58363" s="73"/>
      <c r="P58363" s="73"/>
      <c r="T58363" s="73"/>
      <c r="U58363" s="73"/>
      <c r="V58363" s="73"/>
      <c r="X58363" s="12"/>
    </row>
    <row r="58364" spans="2:24" x14ac:dyDescent="0.3">
      <c r="B58364" s="73"/>
      <c r="D58364" s="73"/>
      <c r="P58364" s="73"/>
      <c r="T58364" s="73"/>
      <c r="U58364" s="73"/>
      <c r="V58364" s="73"/>
      <c r="X58364" s="12"/>
    </row>
    <row r="58365" spans="2:24" x14ac:dyDescent="0.3">
      <c r="B58365" s="73"/>
      <c r="D58365" s="73"/>
      <c r="P58365" s="73"/>
      <c r="T58365" s="73"/>
      <c r="U58365" s="73"/>
      <c r="V58365" s="73"/>
      <c r="X58365" s="12"/>
    </row>
    <row r="58366" spans="2:24" x14ac:dyDescent="0.3">
      <c r="B58366" s="73"/>
      <c r="D58366" s="73"/>
      <c r="P58366" s="73"/>
      <c r="T58366" s="73"/>
      <c r="U58366" s="73"/>
      <c r="V58366" s="73"/>
      <c r="X58366" s="12"/>
    </row>
    <row r="58367" spans="2:24" x14ac:dyDescent="0.3">
      <c r="B58367" s="73"/>
      <c r="D58367" s="73"/>
      <c r="P58367" s="73"/>
      <c r="T58367" s="73"/>
      <c r="U58367" s="73"/>
      <c r="V58367" s="73"/>
      <c r="X58367" s="12"/>
    </row>
    <row r="58368" spans="2:24" x14ac:dyDescent="0.3">
      <c r="B58368" s="73"/>
      <c r="D58368" s="73"/>
      <c r="P58368" s="73"/>
      <c r="T58368" s="73"/>
      <c r="U58368" s="73"/>
      <c r="V58368" s="73"/>
      <c r="X58368" s="12"/>
    </row>
    <row r="58369" spans="2:24" x14ac:dyDescent="0.3">
      <c r="B58369" s="73"/>
      <c r="D58369" s="73"/>
      <c r="P58369" s="73"/>
      <c r="T58369" s="73"/>
      <c r="U58369" s="73"/>
      <c r="V58369" s="73"/>
      <c r="X58369" s="12"/>
    </row>
    <row r="58370" spans="2:24" x14ac:dyDescent="0.3">
      <c r="B58370" s="73"/>
      <c r="D58370" s="73"/>
      <c r="P58370" s="73"/>
      <c r="T58370" s="73"/>
      <c r="U58370" s="73"/>
      <c r="V58370" s="73"/>
      <c r="X58370" s="12"/>
    </row>
    <row r="58371" spans="2:24" x14ac:dyDescent="0.3">
      <c r="B58371" s="73"/>
      <c r="D58371" s="73"/>
      <c r="P58371" s="73"/>
      <c r="T58371" s="73"/>
      <c r="U58371" s="73"/>
      <c r="V58371" s="73"/>
      <c r="X58371" s="12"/>
    </row>
    <row r="58372" spans="2:24" x14ac:dyDescent="0.3">
      <c r="B58372" s="73"/>
      <c r="D58372" s="73"/>
      <c r="P58372" s="73"/>
      <c r="T58372" s="73"/>
      <c r="U58372" s="73"/>
      <c r="V58372" s="73"/>
      <c r="X58372" s="12"/>
    </row>
    <row r="58373" spans="2:24" x14ac:dyDescent="0.3">
      <c r="B58373" s="73"/>
      <c r="D58373" s="73"/>
      <c r="P58373" s="73"/>
      <c r="T58373" s="73"/>
      <c r="U58373" s="73"/>
      <c r="V58373" s="73"/>
      <c r="X58373" s="12"/>
    </row>
    <row r="58374" spans="2:24" x14ac:dyDescent="0.3">
      <c r="B58374" s="73"/>
      <c r="D58374" s="73"/>
      <c r="P58374" s="73"/>
      <c r="T58374" s="73"/>
      <c r="U58374" s="73"/>
      <c r="V58374" s="73"/>
      <c r="X58374" s="12"/>
    </row>
    <row r="58375" spans="2:24" x14ac:dyDescent="0.3">
      <c r="B58375" s="73"/>
      <c r="D58375" s="73"/>
      <c r="P58375" s="73"/>
      <c r="T58375" s="73"/>
      <c r="U58375" s="73"/>
      <c r="V58375" s="73"/>
      <c r="X58375" s="12"/>
    </row>
    <row r="58376" spans="2:24" x14ac:dyDescent="0.3">
      <c r="B58376" s="73"/>
      <c r="D58376" s="73"/>
      <c r="P58376" s="73"/>
      <c r="T58376" s="73"/>
      <c r="U58376" s="73"/>
      <c r="V58376" s="73"/>
      <c r="X58376" s="12"/>
    </row>
    <row r="58377" spans="2:24" x14ac:dyDescent="0.3">
      <c r="B58377" s="73"/>
      <c r="D58377" s="73"/>
      <c r="P58377" s="73"/>
      <c r="T58377" s="73"/>
      <c r="U58377" s="73"/>
      <c r="V58377" s="73"/>
      <c r="X58377" s="12"/>
    </row>
    <row r="58378" spans="2:24" x14ac:dyDescent="0.3">
      <c r="B58378" s="73"/>
      <c r="D58378" s="73"/>
      <c r="P58378" s="73"/>
      <c r="T58378" s="73"/>
      <c r="U58378" s="73"/>
      <c r="V58378" s="73"/>
      <c r="X58378" s="12"/>
    </row>
    <row r="58379" spans="2:24" x14ac:dyDescent="0.3">
      <c r="B58379" s="73"/>
      <c r="D58379" s="73"/>
      <c r="P58379" s="73"/>
      <c r="T58379" s="73"/>
      <c r="U58379" s="73"/>
      <c r="V58379" s="73"/>
      <c r="X58379" s="12"/>
    </row>
    <row r="58380" spans="2:24" x14ac:dyDescent="0.3">
      <c r="B58380" s="73"/>
      <c r="D58380" s="73"/>
      <c r="P58380" s="73"/>
      <c r="T58380" s="73"/>
      <c r="U58380" s="73"/>
      <c r="V58380" s="73"/>
      <c r="X58380" s="12"/>
    </row>
    <row r="58381" spans="2:24" x14ac:dyDescent="0.3">
      <c r="B58381" s="73"/>
      <c r="D58381" s="73"/>
      <c r="P58381" s="73"/>
      <c r="T58381" s="73"/>
      <c r="U58381" s="73"/>
      <c r="V58381" s="73"/>
      <c r="X58381" s="12"/>
    </row>
    <row r="58382" spans="2:24" x14ac:dyDescent="0.3">
      <c r="B58382" s="73"/>
      <c r="D58382" s="73"/>
      <c r="P58382" s="73"/>
      <c r="T58382" s="73"/>
      <c r="U58382" s="73"/>
      <c r="V58382" s="73"/>
      <c r="X58382" s="12"/>
    </row>
    <row r="58383" spans="2:24" x14ac:dyDescent="0.3">
      <c r="B58383" s="73"/>
      <c r="D58383" s="73"/>
      <c r="P58383" s="73"/>
      <c r="T58383" s="73"/>
      <c r="U58383" s="73"/>
      <c r="V58383" s="73"/>
      <c r="X58383" s="12"/>
    </row>
    <row r="58384" spans="2:24" x14ac:dyDescent="0.3">
      <c r="B58384" s="73"/>
      <c r="D58384" s="73"/>
      <c r="P58384" s="73"/>
      <c r="T58384" s="73"/>
      <c r="U58384" s="73"/>
      <c r="V58384" s="73"/>
      <c r="X58384" s="12"/>
    </row>
    <row r="58385" spans="2:24" x14ac:dyDescent="0.3">
      <c r="B58385" s="73"/>
      <c r="D58385" s="73"/>
      <c r="P58385" s="73"/>
      <c r="T58385" s="73"/>
      <c r="U58385" s="73"/>
      <c r="V58385" s="73"/>
      <c r="X58385" s="12"/>
    </row>
    <row r="58386" spans="2:24" x14ac:dyDescent="0.3">
      <c r="B58386" s="73"/>
      <c r="D58386" s="73"/>
      <c r="P58386" s="73"/>
      <c r="T58386" s="73"/>
      <c r="U58386" s="73"/>
      <c r="V58386" s="73"/>
      <c r="X58386" s="12"/>
    </row>
    <row r="58387" spans="2:24" x14ac:dyDescent="0.3">
      <c r="B58387" s="73"/>
      <c r="D58387" s="73"/>
      <c r="P58387" s="73"/>
      <c r="T58387" s="73"/>
      <c r="U58387" s="73"/>
      <c r="V58387" s="73"/>
      <c r="X58387" s="12"/>
    </row>
    <row r="58388" spans="2:24" x14ac:dyDescent="0.3">
      <c r="B58388" s="73"/>
      <c r="D58388" s="73"/>
      <c r="P58388" s="73"/>
      <c r="T58388" s="73"/>
      <c r="U58388" s="73"/>
      <c r="V58388" s="73"/>
      <c r="X58388" s="12"/>
    </row>
    <row r="58389" spans="2:24" x14ac:dyDescent="0.3">
      <c r="B58389" s="73"/>
      <c r="D58389" s="73"/>
      <c r="P58389" s="73"/>
      <c r="T58389" s="73"/>
      <c r="U58389" s="73"/>
      <c r="V58389" s="73"/>
      <c r="X58389" s="12"/>
    </row>
    <row r="58390" spans="2:24" x14ac:dyDescent="0.3">
      <c r="B58390" s="73"/>
      <c r="D58390" s="73"/>
      <c r="P58390" s="73"/>
      <c r="T58390" s="73"/>
      <c r="U58390" s="73"/>
      <c r="V58390" s="73"/>
      <c r="X58390" s="12"/>
    </row>
    <row r="58391" spans="2:24" x14ac:dyDescent="0.3">
      <c r="B58391" s="73"/>
      <c r="D58391" s="73"/>
      <c r="P58391" s="73"/>
      <c r="T58391" s="73"/>
      <c r="U58391" s="73"/>
      <c r="V58391" s="73"/>
      <c r="X58391" s="12"/>
    </row>
    <row r="58392" spans="2:24" x14ac:dyDescent="0.3">
      <c r="B58392" s="73"/>
      <c r="D58392" s="73"/>
      <c r="P58392" s="73"/>
      <c r="T58392" s="73"/>
      <c r="U58392" s="73"/>
      <c r="V58392" s="73"/>
      <c r="X58392" s="12"/>
    </row>
    <row r="58393" spans="2:24" x14ac:dyDescent="0.3">
      <c r="B58393" s="73"/>
      <c r="D58393" s="73"/>
      <c r="P58393" s="73"/>
      <c r="T58393" s="73"/>
      <c r="U58393" s="73"/>
      <c r="V58393" s="73"/>
      <c r="X58393" s="12"/>
    </row>
    <row r="58394" spans="2:24" x14ac:dyDescent="0.3">
      <c r="B58394" s="73"/>
      <c r="D58394" s="73"/>
      <c r="P58394" s="73"/>
      <c r="T58394" s="73"/>
      <c r="U58394" s="73"/>
      <c r="V58394" s="73"/>
      <c r="X58394" s="12"/>
    </row>
    <row r="58395" spans="2:24" x14ac:dyDescent="0.3">
      <c r="B58395" s="73"/>
      <c r="D58395" s="73"/>
      <c r="P58395" s="73"/>
      <c r="T58395" s="73"/>
      <c r="U58395" s="73"/>
      <c r="V58395" s="73"/>
      <c r="X58395" s="12"/>
    </row>
    <row r="58396" spans="2:24" x14ac:dyDescent="0.3">
      <c r="B58396" s="73"/>
      <c r="D58396" s="73"/>
      <c r="P58396" s="73"/>
      <c r="T58396" s="73"/>
      <c r="U58396" s="73"/>
      <c r="V58396" s="73"/>
      <c r="X58396" s="12"/>
    </row>
    <row r="58397" spans="2:24" x14ac:dyDescent="0.3">
      <c r="B58397" s="73"/>
      <c r="D58397" s="73"/>
      <c r="P58397" s="73"/>
      <c r="T58397" s="73"/>
      <c r="U58397" s="73"/>
      <c r="V58397" s="73"/>
      <c r="X58397" s="12"/>
    </row>
    <row r="58398" spans="2:24" x14ac:dyDescent="0.3">
      <c r="B58398" s="73"/>
      <c r="D58398" s="73"/>
      <c r="P58398" s="73"/>
      <c r="T58398" s="73"/>
      <c r="U58398" s="73"/>
      <c r="V58398" s="73"/>
      <c r="X58398" s="12"/>
    </row>
    <row r="58399" spans="2:24" x14ac:dyDescent="0.3">
      <c r="B58399" s="73"/>
      <c r="D58399" s="73"/>
      <c r="P58399" s="73"/>
      <c r="T58399" s="73"/>
      <c r="U58399" s="73"/>
      <c r="V58399" s="73"/>
      <c r="X58399" s="12"/>
    </row>
    <row r="58400" spans="2:24" x14ac:dyDescent="0.3">
      <c r="B58400" s="73"/>
      <c r="D58400" s="73"/>
      <c r="P58400" s="73"/>
      <c r="T58400" s="73"/>
      <c r="U58400" s="73"/>
      <c r="V58400" s="73"/>
      <c r="X58400" s="12"/>
    </row>
    <row r="58401" spans="2:24" x14ac:dyDescent="0.3">
      <c r="B58401" s="73"/>
      <c r="D58401" s="73"/>
      <c r="P58401" s="73"/>
      <c r="T58401" s="73"/>
      <c r="U58401" s="73"/>
      <c r="V58401" s="73"/>
      <c r="X58401" s="12"/>
    </row>
    <row r="58402" spans="2:24" x14ac:dyDescent="0.3">
      <c r="B58402" s="73"/>
      <c r="D58402" s="73"/>
      <c r="P58402" s="73"/>
      <c r="T58402" s="73"/>
      <c r="U58402" s="73"/>
      <c r="V58402" s="73"/>
      <c r="X58402" s="12"/>
    </row>
    <row r="58403" spans="2:24" x14ac:dyDescent="0.3">
      <c r="B58403" s="73"/>
      <c r="D58403" s="73"/>
      <c r="P58403" s="73"/>
      <c r="T58403" s="73"/>
      <c r="U58403" s="73"/>
      <c r="V58403" s="73"/>
      <c r="X58403" s="12"/>
    </row>
    <row r="58404" spans="2:24" x14ac:dyDescent="0.3">
      <c r="B58404" s="73"/>
      <c r="D58404" s="73"/>
      <c r="P58404" s="73"/>
      <c r="T58404" s="73"/>
      <c r="U58404" s="73"/>
      <c r="V58404" s="73"/>
      <c r="X58404" s="12"/>
    </row>
    <row r="58405" spans="2:24" x14ac:dyDescent="0.3">
      <c r="B58405" s="73"/>
      <c r="D58405" s="73"/>
      <c r="P58405" s="73"/>
      <c r="T58405" s="73"/>
      <c r="U58405" s="73"/>
      <c r="V58405" s="73"/>
      <c r="X58405" s="12"/>
    </row>
    <row r="58406" spans="2:24" x14ac:dyDescent="0.3">
      <c r="B58406" s="73"/>
      <c r="D58406" s="73"/>
      <c r="P58406" s="73"/>
      <c r="T58406" s="73"/>
      <c r="U58406" s="73"/>
      <c r="V58406" s="73"/>
      <c r="X58406" s="12"/>
    </row>
    <row r="58407" spans="2:24" x14ac:dyDescent="0.3">
      <c r="B58407" s="73"/>
      <c r="D58407" s="73"/>
      <c r="P58407" s="73"/>
      <c r="T58407" s="73"/>
      <c r="U58407" s="73"/>
      <c r="V58407" s="73"/>
      <c r="X58407" s="12"/>
    </row>
    <row r="58408" spans="2:24" x14ac:dyDescent="0.3">
      <c r="B58408" s="73"/>
      <c r="D58408" s="73"/>
      <c r="P58408" s="73"/>
      <c r="T58408" s="73"/>
      <c r="U58408" s="73"/>
      <c r="V58408" s="73"/>
      <c r="X58408" s="12"/>
    </row>
    <row r="58409" spans="2:24" x14ac:dyDescent="0.3">
      <c r="B58409" s="73"/>
      <c r="D58409" s="73"/>
      <c r="P58409" s="73"/>
      <c r="T58409" s="73"/>
      <c r="U58409" s="73"/>
      <c r="V58409" s="73"/>
      <c r="X58409" s="12"/>
    </row>
    <row r="58410" spans="2:24" x14ac:dyDescent="0.3">
      <c r="B58410" s="73"/>
      <c r="D58410" s="73"/>
      <c r="P58410" s="73"/>
      <c r="T58410" s="73"/>
      <c r="U58410" s="73"/>
      <c r="V58410" s="73"/>
      <c r="X58410" s="12"/>
    </row>
    <row r="58411" spans="2:24" x14ac:dyDescent="0.3">
      <c r="B58411" s="73"/>
      <c r="D58411" s="73"/>
      <c r="P58411" s="73"/>
      <c r="T58411" s="73"/>
      <c r="U58411" s="73"/>
      <c r="V58411" s="73"/>
      <c r="X58411" s="12"/>
    </row>
    <row r="58412" spans="2:24" x14ac:dyDescent="0.3">
      <c r="B58412" s="73"/>
      <c r="D58412" s="73"/>
      <c r="P58412" s="73"/>
      <c r="T58412" s="73"/>
      <c r="U58412" s="73"/>
      <c r="V58412" s="73"/>
      <c r="X58412" s="12"/>
    </row>
    <row r="58413" spans="2:24" x14ac:dyDescent="0.3">
      <c r="B58413" s="73"/>
      <c r="D58413" s="73"/>
      <c r="P58413" s="73"/>
      <c r="T58413" s="73"/>
      <c r="U58413" s="73"/>
      <c r="V58413" s="73"/>
      <c r="X58413" s="12"/>
    </row>
    <row r="58414" spans="2:24" x14ac:dyDescent="0.3">
      <c r="B58414" s="73"/>
      <c r="D58414" s="73"/>
      <c r="P58414" s="73"/>
      <c r="T58414" s="73"/>
      <c r="U58414" s="73"/>
      <c r="V58414" s="73"/>
      <c r="X58414" s="12"/>
    </row>
    <row r="58415" spans="2:24" x14ac:dyDescent="0.3">
      <c r="B58415" s="73"/>
      <c r="D58415" s="73"/>
      <c r="P58415" s="73"/>
      <c r="T58415" s="73"/>
      <c r="U58415" s="73"/>
      <c r="V58415" s="73"/>
      <c r="X58415" s="12"/>
    </row>
    <row r="58416" spans="2:24" x14ac:dyDescent="0.3">
      <c r="B58416" s="73"/>
      <c r="D58416" s="73"/>
      <c r="P58416" s="73"/>
      <c r="T58416" s="73"/>
      <c r="U58416" s="73"/>
      <c r="V58416" s="73"/>
      <c r="X58416" s="12"/>
    </row>
    <row r="58417" spans="2:24" x14ac:dyDescent="0.3">
      <c r="B58417" s="73"/>
      <c r="D58417" s="73"/>
      <c r="P58417" s="73"/>
      <c r="T58417" s="73"/>
      <c r="U58417" s="73"/>
      <c r="V58417" s="73"/>
      <c r="X58417" s="12"/>
    </row>
    <row r="58418" spans="2:24" x14ac:dyDescent="0.3">
      <c r="B58418" s="73"/>
      <c r="D58418" s="73"/>
      <c r="P58418" s="73"/>
      <c r="T58418" s="73"/>
      <c r="U58418" s="73"/>
      <c r="V58418" s="73"/>
      <c r="X58418" s="12"/>
    </row>
    <row r="58419" spans="2:24" x14ac:dyDescent="0.3">
      <c r="B58419" s="73"/>
      <c r="D58419" s="73"/>
      <c r="P58419" s="73"/>
      <c r="T58419" s="73"/>
      <c r="U58419" s="73"/>
      <c r="V58419" s="73"/>
      <c r="X58419" s="12"/>
    </row>
    <row r="58420" spans="2:24" x14ac:dyDescent="0.3">
      <c r="B58420" s="73"/>
      <c r="D58420" s="73"/>
      <c r="P58420" s="73"/>
      <c r="T58420" s="73"/>
      <c r="U58420" s="73"/>
      <c r="V58420" s="73"/>
      <c r="X58420" s="12"/>
    </row>
    <row r="58421" spans="2:24" x14ac:dyDescent="0.3">
      <c r="B58421" s="73"/>
      <c r="D58421" s="73"/>
      <c r="P58421" s="73"/>
      <c r="T58421" s="73"/>
      <c r="U58421" s="73"/>
      <c r="V58421" s="73"/>
      <c r="X58421" s="12"/>
    </row>
    <row r="58422" spans="2:24" x14ac:dyDescent="0.3">
      <c r="B58422" s="73"/>
      <c r="D58422" s="73"/>
      <c r="P58422" s="73"/>
      <c r="T58422" s="73"/>
      <c r="U58422" s="73"/>
      <c r="V58422" s="73"/>
      <c r="X58422" s="12"/>
    </row>
    <row r="58423" spans="2:24" x14ac:dyDescent="0.3">
      <c r="B58423" s="73"/>
      <c r="D58423" s="73"/>
      <c r="P58423" s="73"/>
      <c r="T58423" s="73"/>
      <c r="U58423" s="73"/>
      <c r="V58423" s="73"/>
      <c r="X58423" s="12"/>
    </row>
    <row r="58424" spans="2:24" x14ac:dyDescent="0.3">
      <c r="B58424" s="73"/>
      <c r="D58424" s="73"/>
      <c r="P58424" s="73"/>
      <c r="T58424" s="73"/>
      <c r="U58424" s="73"/>
      <c r="V58424" s="73"/>
      <c r="X58424" s="12"/>
    </row>
    <row r="58425" spans="2:24" x14ac:dyDescent="0.3">
      <c r="B58425" s="73"/>
      <c r="D58425" s="73"/>
      <c r="P58425" s="73"/>
      <c r="T58425" s="73"/>
      <c r="U58425" s="73"/>
      <c r="V58425" s="73"/>
      <c r="X58425" s="12"/>
    </row>
    <row r="58426" spans="2:24" x14ac:dyDescent="0.3">
      <c r="B58426" s="73"/>
      <c r="D58426" s="73"/>
      <c r="P58426" s="73"/>
      <c r="T58426" s="73"/>
      <c r="U58426" s="73"/>
      <c r="V58426" s="73"/>
      <c r="X58426" s="12"/>
    </row>
    <row r="58427" spans="2:24" x14ac:dyDescent="0.3">
      <c r="B58427" s="73"/>
      <c r="D58427" s="73"/>
      <c r="P58427" s="73"/>
      <c r="T58427" s="73"/>
      <c r="U58427" s="73"/>
      <c r="V58427" s="73"/>
      <c r="X58427" s="12"/>
    </row>
    <row r="58428" spans="2:24" x14ac:dyDescent="0.3">
      <c r="B58428" s="73"/>
      <c r="D58428" s="73"/>
      <c r="P58428" s="73"/>
      <c r="T58428" s="73"/>
      <c r="U58428" s="73"/>
      <c r="V58428" s="73"/>
      <c r="X58428" s="12"/>
    </row>
    <row r="58429" spans="2:24" x14ac:dyDescent="0.3">
      <c r="B58429" s="73"/>
      <c r="D58429" s="73"/>
      <c r="P58429" s="73"/>
      <c r="T58429" s="73"/>
      <c r="U58429" s="73"/>
      <c r="V58429" s="73"/>
      <c r="X58429" s="12"/>
    </row>
    <row r="58430" spans="2:24" x14ac:dyDescent="0.3">
      <c r="B58430" s="73"/>
      <c r="D58430" s="73"/>
      <c r="P58430" s="73"/>
      <c r="T58430" s="73"/>
      <c r="U58430" s="73"/>
      <c r="V58430" s="73"/>
      <c r="X58430" s="12"/>
    </row>
    <row r="58431" spans="2:24" x14ac:dyDescent="0.3">
      <c r="B58431" s="73"/>
      <c r="D58431" s="73"/>
      <c r="P58431" s="73"/>
      <c r="T58431" s="73"/>
      <c r="U58431" s="73"/>
      <c r="V58431" s="73"/>
      <c r="X58431" s="12"/>
    </row>
    <row r="58432" spans="2:24" x14ac:dyDescent="0.3">
      <c r="B58432" s="73"/>
      <c r="D58432" s="73"/>
      <c r="P58432" s="73"/>
      <c r="T58432" s="73"/>
      <c r="U58432" s="73"/>
      <c r="V58432" s="73"/>
      <c r="X58432" s="12"/>
    </row>
    <row r="58433" spans="2:24" x14ac:dyDescent="0.3">
      <c r="B58433" s="73"/>
      <c r="D58433" s="73"/>
      <c r="P58433" s="73"/>
      <c r="T58433" s="73"/>
      <c r="U58433" s="73"/>
      <c r="V58433" s="73"/>
      <c r="X58433" s="12"/>
    </row>
    <row r="58434" spans="2:24" x14ac:dyDescent="0.3">
      <c r="B58434" s="73"/>
      <c r="D58434" s="73"/>
      <c r="P58434" s="73"/>
      <c r="T58434" s="73"/>
      <c r="U58434" s="73"/>
      <c r="V58434" s="73"/>
      <c r="X58434" s="12"/>
    </row>
    <row r="58435" spans="2:24" x14ac:dyDescent="0.3">
      <c r="B58435" s="73"/>
      <c r="D58435" s="73"/>
      <c r="P58435" s="73"/>
      <c r="T58435" s="73"/>
      <c r="U58435" s="73"/>
      <c r="V58435" s="73"/>
      <c r="X58435" s="12"/>
    </row>
    <row r="58436" spans="2:24" x14ac:dyDescent="0.3">
      <c r="B58436" s="73"/>
      <c r="D58436" s="73"/>
      <c r="P58436" s="73"/>
      <c r="T58436" s="73"/>
      <c r="U58436" s="73"/>
      <c r="V58436" s="73"/>
      <c r="X58436" s="12"/>
    </row>
    <row r="58437" spans="2:24" x14ac:dyDescent="0.3">
      <c r="B58437" s="73"/>
      <c r="D58437" s="73"/>
      <c r="P58437" s="73"/>
      <c r="T58437" s="73"/>
      <c r="U58437" s="73"/>
      <c r="V58437" s="73"/>
      <c r="X58437" s="12"/>
    </row>
    <row r="58438" spans="2:24" x14ac:dyDescent="0.3">
      <c r="B58438" s="73"/>
      <c r="D58438" s="73"/>
      <c r="P58438" s="73"/>
      <c r="T58438" s="73"/>
      <c r="U58438" s="73"/>
      <c r="V58438" s="73"/>
      <c r="X58438" s="12"/>
    </row>
    <row r="58439" spans="2:24" x14ac:dyDescent="0.3">
      <c r="B58439" s="73"/>
      <c r="D58439" s="73"/>
      <c r="P58439" s="73"/>
      <c r="T58439" s="73"/>
      <c r="U58439" s="73"/>
      <c r="V58439" s="73"/>
      <c r="X58439" s="12"/>
    </row>
    <row r="58440" spans="2:24" x14ac:dyDescent="0.3">
      <c r="B58440" s="73"/>
      <c r="D58440" s="73"/>
      <c r="P58440" s="73"/>
      <c r="T58440" s="73"/>
      <c r="U58440" s="73"/>
      <c r="V58440" s="73"/>
      <c r="X58440" s="12"/>
    </row>
    <row r="58441" spans="2:24" x14ac:dyDescent="0.3">
      <c r="B58441" s="73"/>
      <c r="D58441" s="73"/>
      <c r="P58441" s="73"/>
      <c r="T58441" s="73"/>
      <c r="U58441" s="73"/>
      <c r="V58441" s="73"/>
      <c r="X58441" s="12"/>
    </row>
    <row r="58442" spans="2:24" x14ac:dyDescent="0.3">
      <c r="B58442" s="73"/>
      <c r="D58442" s="73"/>
      <c r="P58442" s="73"/>
      <c r="T58442" s="73"/>
      <c r="U58442" s="73"/>
      <c r="V58442" s="73"/>
      <c r="X58442" s="12"/>
    </row>
    <row r="58443" spans="2:24" x14ac:dyDescent="0.3">
      <c r="B58443" s="73"/>
      <c r="D58443" s="73"/>
      <c r="P58443" s="73"/>
      <c r="T58443" s="73"/>
      <c r="U58443" s="73"/>
      <c r="V58443" s="73"/>
      <c r="X58443" s="12"/>
    </row>
    <row r="58444" spans="2:24" x14ac:dyDescent="0.3">
      <c r="B58444" s="73"/>
      <c r="D58444" s="73"/>
      <c r="P58444" s="73"/>
      <c r="T58444" s="73"/>
      <c r="U58444" s="73"/>
      <c r="V58444" s="73"/>
      <c r="X58444" s="12"/>
    </row>
    <row r="58445" spans="2:24" x14ac:dyDescent="0.3">
      <c r="B58445" s="73"/>
      <c r="D58445" s="73"/>
      <c r="P58445" s="73"/>
      <c r="T58445" s="73"/>
      <c r="U58445" s="73"/>
      <c r="V58445" s="73"/>
      <c r="X58445" s="12"/>
    </row>
    <row r="58446" spans="2:24" x14ac:dyDescent="0.3">
      <c r="B58446" s="73"/>
      <c r="D58446" s="73"/>
      <c r="P58446" s="73"/>
      <c r="T58446" s="73"/>
      <c r="U58446" s="73"/>
      <c r="V58446" s="73"/>
      <c r="X58446" s="12"/>
    </row>
    <row r="58447" spans="2:24" x14ac:dyDescent="0.3">
      <c r="B58447" s="73"/>
      <c r="D58447" s="73"/>
      <c r="P58447" s="73"/>
      <c r="T58447" s="73"/>
      <c r="U58447" s="73"/>
      <c r="V58447" s="73"/>
      <c r="X58447" s="12"/>
    </row>
    <row r="58448" spans="2:24" x14ac:dyDescent="0.3">
      <c r="B58448" s="73"/>
      <c r="D58448" s="73"/>
      <c r="P58448" s="73"/>
      <c r="T58448" s="73"/>
      <c r="U58448" s="73"/>
      <c r="V58448" s="73"/>
      <c r="X58448" s="12"/>
    </row>
    <row r="58449" spans="2:24" x14ac:dyDescent="0.3">
      <c r="B58449" s="73"/>
      <c r="D58449" s="73"/>
      <c r="P58449" s="73"/>
      <c r="T58449" s="73"/>
      <c r="U58449" s="73"/>
      <c r="V58449" s="73"/>
      <c r="X58449" s="12"/>
    </row>
    <row r="58450" spans="2:24" x14ac:dyDescent="0.3">
      <c r="B58450" s="73"/>
      <c r="D58450" s="73"/>
      <c r="P58450" s="73"/>
      <c r="T58450" s="73"/>
      <c r="U58450" s="73"/>
      <c r="V58450" s="73"/>
      <c r="X58450" s="12"/>
    </row>
    <row r="58451" spans="2:24" x14ac:dyDescent="0.3">
      <c r="B58451" s="73"/>
      <c r="D58451" s="73"/>
      <c r="P58451" s="73"/>
      <c r="T58451" s="73"/>
      <c r="U58451" s="73"/>
      <c r="V58451" s="73"/>
      <c r="X58451" s="12"/>
    </row>
    <row r="58452" spans="2:24" x14ac:dyDescent="0.3">
      <c r="B58452" s="73"/>
      <c r="D58452" s="73"/>
      <c r="P58452" s="73"/>
      <c r="T58452" s="73"/>
      <c r="U58452" s="73"/>
      <c r="V58452" s="73"/>
      <c r="X58452" s="12"/>
    </row>
    <row r="58453" spans="2:24" x14ac:dyDescent="0.3">
      <c r="B58453" s="73"/>
      <c r="D58453" s="73"/>
      <c r="P58453" s="73"/>
      <c r="T58453" s="73"/>
      <c r="U58453" s="73"/>
      <c r="V58453" s="73"/>
      <c r="X58453" s="12"/>
    </row>
    <row r="58454" spans="2:24" x14ac:dyDescent="0.3">
      <c r="B58454" s="73"/>
      <c r="D58454" s="73"/>
      <c r="P58454" s="73"/>
      <c r="T58454" s="73"/>
      <c r="U58454" s="73"/>
      <c r="V58454" s="73"/>
      <c r="X58454" s="12"/>
    </row>
    <row r="58455" spans="2:24" x14ac:dyDescent="0.3">
      <c r="B58455" s="73"/>
      <c r="D58455" s="73"/>
      <c r="P58455" s="73"/>
      <c r="T58455" s="73"/>
      <c r="U58455" s="73"/>
      <c r="V58455" s="73"/>
      <c r="X58455" s="12"/>
    </row>
    <row r="58456" spans="2:24" x14ac:dyDescent="0.3">
      <c r="B58456" s="73"/>
      <c r="D58456" s="73"/>
      <c r="P58456" s="73"/>
      <c r="T58456" s="73"/>
      <c r="U58456" s="73"/>
      <c r="V58456" s="73"/>
      <c r="X58456" s="12"/>
    </row>
    <row r="58457" spans="2:24" x14ac:dyDescent="0.3">
      <c r="B58457" s="73"/>
      <c r="D58457" s="73"/>
      <c r="P58457" s="73"/>
      <c r="T58457" s="73"/>
      <c r="U58457" s="73"/>
      <c r="V58457" s="73"/>
      <c r="X58457" s="12"/>
    </row>
    <row r="58458" spans="2:24" x14ac:dyDescent="0.3">
      <c r="B58458" s="73"/>
      <c r="D58458" s="73"/>
      <c r="P58458" s="73"/>
      <c r="T58458" s="73"/>
      <c r="U58458" s="73"/>
      <c r="V58458" s="73"/>
      <c r="X58458" s="12"/>
    </row>
    <row r="58459" spans="2:24" x14ac:dyDescent="0.3">
      <c r="B58459" s="73"/>
      <c r="D58459" s="73"/>
      <c r="P58459" s="73"/>
      <c r="T58459" s="73"/>
      <c r="U58459" s="73"/>
      <c r="V58459" s="73"/>
      <c r="X58459" s="12"/>
    </row>
    <row r="58460" spans="2:24" x14ac:dyDescent="0.3">
      <c r="B58460" s="73"/>
      <c r="D58460" s="73"/>
      <c r="P58460" s="73"/>
      <c r="T58460" s="73"/>
      <c r="U58460" s="73"/>
      <c r="V58460" s="73"/>
      <c r="X58460" s="12"/>
    </row>
    <row r="58461" spans="2:24" x14ac:dyDescent="0.3">
      <c r="B58461" s="73"/>
      <c r="D58461" s="73"/>
      <c r="P58461" s="73"/>
      <c r="T58461" s="73"/>
      <c r="U58461" s="73"/>
      <c r="V58461" s="73"/>
      <c r="X58461" s="12"/>
    </row>
    <row r="58462" spans="2:24" x14ac:dyDescent="0.3">
      <c r="B58462" s="73"/>
      <c r="D58462" s="73"/>
      <c r="P58462" s="73"/>
      <c r="T58462" s="73"/>
      <c r="U58462" s="73"/>
      <c r="V58462" s="73"/>
      <c r="X58462" s="12"/>
    </row>
    <row r="58463" spans="2:24" x14ac:dyDescent="0.3">
      <c r="B58463" s="73"/>
      <c r="D58463" s="73"/>
      <c r="P58463" s="73"/>
      <c r="T58463" s="73"/>
      <c r="U58463" s="73"/>
      <c r="V58463" s="73"/>
      <c r="X58463" s="12"/>
    </row>
    <row r="58464" spans="2:24" x14ac:dyDescent="0.3">
      <c r="B58464" s="73"/>
      <c r="D58464" s="73"/>
      <c r="P58464" s="73"/>
      <c r="T58464" s="73"/>
      <c r="U58464" s="73"/>
      <c r="V58464" s="73"/>
      <c r="X58464" s="12"/>
    </row>
    <row r="58465" spans="2:24" x14ac:dyDescent="0.3">
      <c r="B58465" s="73"/>
      <c r="D58465" s="73"/>
      <c r="P58465" s="73"/>
      <c r="T58465" s="73"/>
      <c r="U58465" s="73"/>
      <c r="V58465" s="73"/>
      <c r="X58465" s="12"/>
    </row>
    <row r="58466" spans="2:24" x14ac:dyDescent="0.3">
      <c r="B58466" s="73"/>
      <c r="D58466" s="73"/>
      <c r="P58466" s="73"/>
      <c r="T58466" s="73"/>
      <c r="U58466" s="73"/>
      <c r="V58466" s="73"/>
      <c r="X58466" s="12"/>
    </row>
    <row r="58467" spans="2:24" x14ac:dyDescent="0.3">
      <c r="B58467" s="73"/>
      <c r="D58467" s="73"/>
      <c r="P58467" s="73"/>
      <c r="T58467" s="73"/>
      <c r="U58467" s="73"/>
      <c r="V58467" s="73"/>
      <c r="X58467" s="12"/>
    </row>
    <row r="58468" spans="2:24" x14ac:dyDescent="0.3">
      <c r="B58468" s="73"/>
      <c r="D58468" s="73"/>
      <c r="P58468" s="73"/>
      <c r="T58468" s="73"/>
      <c r="U58468" s="73"/>
      <c r="V58468" s="73"/>
      <c r="X58468" s="12"/>
    </row>
    <row r="58469" spans="2:24" x14ac:dyDescent="0.3">
      <c r="B58469" s="73"/>
      <c r="D58469" s="73"/>
      <c r="P58469" s="73"/>
      <c r="T58469" s="73"/>
      <c r="U58469" s="73"/>
      <c r="V58469" s="73"/>
      <c r="X58469" s="12"/>
    </row>
    <row r="58470" spans="2:24" x14ac:dyDescent="0.3">
      <c r="B58470" s="73"/>
      <c r="D58470" s="73"/>
      <c r="P58470" s="73"/>
      <c r="T58470" s="73"/>
      <c r="U58470" s="73"/>
      <c r="V58470" s="73"/>
      <c r="X58470" s="12"/>
    </row>
    <row r="58471" spans="2:24" x14ac:dyDescent="0.3">
      <c r="B58471" s="73"/>
      <c r="D58471" s="73"/>
      <c r="P58471" s="73"/>
      <c r="T58471" s="73"/>
      <c r="U58471" s="73"/>
      <c r="V58471" s="73"/>
      <c r="X58471" s="12"/>
    </row>
    <row r="58472" spans="2:24" x14ac:dyDescent="0.3">
      <c r="B58472" s="73"/>
      <c r="D58472" s="73"/>
      <c r="P58472" s="73"/>
      <c r="T58472" s="73"/>
      <c r="U58472" s="73"/>
      <c r="V58472" s="73"/>
      <c r="X58472" s="12"/>
    </row>
    <row r="58473" spans="2:24" x14ac:dyDescent="0.3">
      <c r="B58473" s="73"/>
      <c r="D58473" s="73"/>
      <c r="P58473" s="73"/>
      <c r="T58473" s="73"/>
      <c r="U58473" s="73"/>
      <c r="V58473" s="73"/>
      <c r="X58473" s="12"/>
    </row>
    <row r="58474" spans="2:24" x14ac:dyDescent="0.3">
      <c r="B58474" s="73"/>
      <c r="D58474" s="73"/>
      <c r="P58474" s="73"/>
      <c r="T58474" s="73"/>
      <c r="U58474" s="73"/>
      <c r="V58474" s="73"/>
      <c r="X58474" s="12"/>
    </row>
    <row r="58475" spans="2:24" x14ac:dyDescent="0.3">
      <c r="B58475" s="73"/>
      <c r="D58475" s="73"/>
      <c r="P58475" s="73"/>
      <c r="T58475" s="73"/>
      <c r="U58475" s="73"/>
      <c r="V58475" s="73"/>
      <c r="X58475" s="12"/>
    </row>
    <row r="58476" spans="2:24" x14ac:dyDescent="0.3">
      <c r="B58476" s="73"/>
      <c r="D58476" s="73"/>
      <c r="P58476" s="73"/>
      <c r="T58476" s="73"/>
      <c r="U58476" s="73"/>
      <c r="V58476" s="73"/>
      <c r="X58476" s="12"/>
    </row>
    <row r="58477" spans="2:24" x14ac:dyDescent="0.3">
      <c r="B58477" s="73"/>
      <c r="D58477" s="73"/>
      <c r="P58477" s="73"/>
      <c r="T58477" s="73"/>
      <c r="U58477" s="73"/>
      <c r="V58477" s="73"/>
      <c r="X58477" s="12"/>
    </row>
    <row r="58478" spans="2:24" x14ac:dyDescent="0.3">
      <c r="B58478" s="73"/>
      <c r="D58478" s="73"/>
      <c r="P58478" s="73"/>
      <c r="T58478" s="73"/>
      <c r="U58478" s="73"/>
      <c r="V58478" s="73"/>
      <c r="X58478" s="12"/>
    </row>
    <row r="58479" spans="2:24" x14ac:dyDescent="0.3">
      <c r="B58479" s="73"/>
      <c r="D58479" s="73"/>
      <c r="P58479" s="73"/>
      <c r="T58479" s="73"/>
      <c r="U58479" s="73"/>
      <c r="V58479" s="73"/>
      <c r="X58479" s="12"/>
    </row>
    <row r="58480" spans="2:24" x14ac:dyDescent="0.3">
      <c r="B58480" s="73"/>
      <c r="D58480" s="73"/>
      <c r="P58480" s="73"/>
      <c r="T58480" s="73"/>
      <c r="U58480" s="73"/>
      <c r="V58480" s="73"/>
      <c r="X58480" s="12"/>
    </row>
    <row r="58481" spans="2:24" x14ac:dyDescent="0.3">
      <c r="B58481" s="73"/>
      <c r="D58481" s="73"/>
      <c r="P58481" s="73"/>
      <c r="T58481" s="73"/>
      <c r="U58481" s="73"/>
      <c r="V58481" s="73"/>
      <c r="X58481" s="12"/>
    </row>
    <row r="58482" spans="2:24" x14ac:dyDescent="0.3">
      <c r="B58482" s="73"/>
      <c r="D58482" s="73"/>
      <c r="P58482" s="73"/>
      <c r="T58482" s="73"/>
      <c r="U58482" s="73"/>
      <c r="V58482" s="73"/>
      <c r="X58482" s="12"/>
    </row>
    <row r="58483" spans="2:24" x14ac:dyDescent="0.3">
      <c r="B58483" s="73"/>
      <c r="D58483" s="73"/>
      <c r="P58483" s="73"/>
      <c r="T58483" s="73"/>
      <c r="U58483" s="73"/>
      <c r="V58483" s="73"/>
      <c r="X58483" s="12"/>
    </row>
    <row r="58484" spans="2:24" x14ac:dyDescent="0.3">
      <c r="B58484" s="73"/>
      <c r="D58484" s="73"/>
      <c r="P58484" s="73"/>
      <c r="T58484" s="73"/>
      <c r="U58484" s="73"/>
      <c r="V58484" s="73"/>
      <c r="X58484" s="12"/>
    </row>
    <row r="58485" spans="2:24" x14ac:dyDescent="0.3">
      <c r="B58485" s="73"/>
      <c r="D58485" s="73"/>
      <c r="P58485" s="73"/>
      <c r="T58485" s="73"/>
      <c r="U58485" s="73"/>
      <c r="V58485" s="73"/>
      <c r="X58485" s="12"/>
    </row>
    <row r="58486" spans="2:24" x14ac:dyDescent="0.3">
      <c r="B58486" s="73"/>
      <c r="D58486" s="73"/>
      <c r="P58486" s="73"/>
      <c r="T58486" s="73"/>
      <c r="U58486" s="73"/>
      <c r="V58486" s="73"/>
      <c r="X58486" s="12"/>
    </row>
    <row r="58487" spans="2:24" x14ac:dyDescent="0.3">
      <c r="B58487" s="73"/>
      <c r="D58487" s="73"/>
      <c r="P58487" s="73"/>
      <c r="T58487" s="73"/>
      <c r="U58487" s="73"/>
      <c r="V58487" s="73"/>
      <c r="X58487" s="12"/>
    </row>
    <row r="58488" spans="2:24" x14ac:dyDescent="0.3">
      <c r="B58488" s="73"/>
      <c r="D58488" s="73"/>
      <c r="P58488" s="73"/>
      <c r="T58488" s="73"/>
      <c r="U58488" s="73"/>
      <c r="V58488" s="73"/>
      <c r="X58488" s="12"/>
    </row>
    <row r="58489" spans="2:24" x14ac:dyDescent="0.3">
      <c r="B58489" s="73"/>
      <c r="D58489" s="73"/>
      <c r="P58489" s="73"/>
      <c r="T58489" s="73"/>
      <c r="U58489" s="73"/>
      <c r="V58489" s="73"/>
      <c r="X58489" s="12"/>
    </row>
    <row r="58490" spans="2:24" x14ac:dyDescent="0.3">
      <c r="B58490" s="73"/>
      <c r="D58490" s="73"/>
      <c r="P58490" s="73"/>
      <c r="T58490" s="73"/>
      <c r="U58490" s="73"/>
      <c r="V58490" s="73"/>
      <c r="X58490" s="12"/>
    </row>
    <row r="58491" spans="2:24" x14ac:dyDescent="0.3">
      <c r="B58491" s="73"/>
      <c r="D58491" s="73"/>
      <c r="P58491" s="73"/>
      <c r="T58491" s="73"/>
      <c r="U58491" s="73"/>
      <c r="V58491" s="73"/>
      <c r="X58491" s="12"/>
    </row>
    <row r="58492" spans="2:24" x14ac:dyDescent="0.3">
      <c r="B58492" s="73"/>
      <c r="D58492" s="73"/>
      <c r="P58492" s="73"/>
      <c r="T58492" s="73"/>
      <c r="U58492" s="73"/>
      <c r="V58492" s="73"/>
      <c r="X58492" s="12"/>
    </row>
    <row r="58493" spans="2:24" x14ac:dyDescent="0.3">
      <c r="B58493" s="73"/>
      <c r="D58493" s="73"/>
      <c r="P58493" s="73"/>
      <c r="T58493" s="73"/>
      <c r="U58493" s="73"/>
      <c r="V58493" s="73"/>
      <c r="X58493" s="12"/>
    </row>
    <row r="58494" spans="2:24" x14ac:dyDescent="0.3">
      <c r="B58494" s="73"/>
      <c r="D58494" s="73"/>
      <c r="P58494" s="73"/>
      <c r="T58494" s="73"/>
      <c r="U58494" s="73"/>
      <c r="V58494" s="73"/>
      <c r="X58494" s="12"/>
    </row>
    <row r="58495" spans="2:24" x14ac:dyDescent="0.3">
      <c r="B58495" s="73"/>
      <c r="D58495" s="73"/>
      <c r="P58495" s="73"/>
      <c r="T58495" s="73"/>
      <c r="U58495" s="73"/>
      <c r="V58495" s="73"/>
      <c r="X58495" s="12"/>
    </row>
    <row r="58496" spans="2:24" x14ac:dyDescent="0.3">
      <c r="B58496" s="73"/>
      <c r="D58496" s="73"/>
      <c r="P58496" s="73"/>
      <c r="T58496" s="73"/>
      <c r="U58496" s="73"/>
      <c r="V58496" s="73"/>
      <c r="X58496" s="12"/>
    </row>
    <row r="58497" spans="2:24" x14ac:dyDescent="0.3">
      <c r="B58497" s="73"/>
      <c r="D58497" s="73"/>
      <c r="P58497" s="73"/>
      <c r="T58497" s="73"/>
      <c r="U58497" s="73"/>
      <c r="V58497" s="73"/>
      <c r="X58497" s="12"/>
    </row>
    <row r="58498" spans="2:24" x14ac:dyDescent="0.3">
      <c r="B58498" s="73"/>
      <c r="D58498" s="73"/>
      <c r="P58498" s="73"/>
      <c r="T58498" s="73"/>
      <c r="U58498" s="73"/>
      <c r="V58498" s="73"/>
      <c r="X58498" s="12"/>
    </row>
    <row r="58499" spans="2:24" x14ac:dyDescent="0.3">
      <c r="B58499" s="73"/>
      <c r="D58499" s="73"/>
      <c r="P58499" s="73"/>
      <c r="T58499" s="73"/>
      <c r="U58499" s="73"/>
      <c r="V58499" s="73"/>
      <c r="X58499" s="12"/>
    </row>
    <row r="58500" spans="2:24" x14ac:dyDescent="0.3">
      <c r="B58500" s="73"/>
      <c r="D58500" s="73"/>
      <c r="P58500" s="73"/>
      <c r="T58500" s="73"/>
      <c r="U58500" s="73"/>
      <c r="V58500" s="73"/>
      <c r="X58500" s="12"/>
    </row>
    <row r="58501" spans="2:24" x14ac:dyDescent="0.3">
      <c r="B58501" s="73"/>
      <c r="D58501" s="73"/>
      <c r="P58501" s="73"/>
      <c r="T58501" s="73"/>
      <c r="U58501" s="73"/>
      <c r="V58501" s="73"/>
      <c r="X58501" s="12"/>
    </row>
    <row r="58502" spans="2:24" x14ac:dyDescent="0.3">
      <c r="B58502" s="73"/>
      <c r="D58502" s="73"/>
      <c r="P58502" s="73"/>
      <c r="T58502" s="73"/>
      <c r="U58502" s="73"/>
      <c r="V58502" s="73"/>
      <c r="X58502" s="12"/>
    </row>
    <row r="58503" spans="2:24" x14ac:dyDescent="0.3">
      <c r="B58503" s="73"/>
      <c r="D58503" s="73"/>
      <c r="P58503" s="73"/>
      <c r="T58503" s="73"/>
      <c r="U58503" s="73"/>
      <c r="V58503" s="73"/>
      <c r="X58503" s="12"/>
    </row>
    <row r="58504" spans="2:24" x14ac:dyDescent="0.3">
      <c r="B58504" s="73"/>
      <c r="D58504" s="73"/>
      <c r="P58504" s="73"/>
      <c r="T58504" s="73"/>
      <c r="U58504" s="73"/>
      <c r="V58504" s="73"/>
      <c r="X58504" s="12"/>
    </row>
    <row r="58505" spans="2:24" x14ac:dyDescent="0.3">
      <c r="B58505" s="73"/>
      <c r="D58505" s="73"/>
      <c r="P58505" s="73"/>
      <c r="T58505" s="73"/>
      <c r="U58505" s="73"/>
      <c r="V58505" s="73"/>
      <c r="X58505" s="12"/>
    </row>
    <row r="58506" spans="2:24" x14ac:dyDescent="0.3">
      <c r="B58506" s="73"/>
      <c r="D58506" s="73"/>
      <c r="P58506" s="73"/>
      <c r="T58506" s="73"/>
      <c r="U58506" s="73"/>
      <c r="V58506" s="73"/>
      <c r="X58506" s="12"/>
    </row>
    <row r="58507" spans="2:24" x14ac:dyDescent="0.3">
      <c r="B58507" s="73"/>
      <c r="D58507" s="73"/>
      <c r="P58507" s="73"/>
      <c r="T58507" s="73"/>
      <c r="U58507" s="73"/>
      <c r="V58507" s="73"/>
      <c r="X58507" s="12"/>
    </row>
    <row r="58508" spans="2:24" x14ac:dyDescent="0.3">
      <c r="B58508" s="73"/>
      <c r="D58508" s="73"/>
      <c r="P58508" s="73"/>
      <c r="T58508" s="73"/>
      <c r="U58508" s="73"/>
      <c r="V58508" s="73"/>
      <c r="X58508" s="12"/>
    </row>
    <row r="58509" spans="2:24" x14ac:dyDescent="0.3">
      <c r="B58509" s="73"/>
      <c r="D58509" s="73"/>
      <c r="P58509" s="73"/>
      <c r="T58509" s="73"/>
      <c r="U58509" s="73"/>
      <c r="V58509" s="73"/>
      <c r="X58509" s="12"/>
    </row>
    <row r="58510" spans="2:24" x14ac:dyDescent="0.3">
      <c r="B58510" s="73"/>
      <c r="D58510" s="73"/>
      <c r="P58510" s="73"/>
      <c r="T58510" s="73"/>
      <c r="U58510" s="73"/>
      <c r="V58510" s="73"/>
      <c r="X58510" s="12"/>
    </row>
    <row r="58511" spans="2:24" x14ac:dyDescent="0.3">
      <c r="B58511" s="73"/>
      <c r="D58511" s="73"/>
      <c r="P58511" s="73"/>
      <c r="T58511" s="73"/>
      <c r="U58511" s="73"/>
      <c r="V58511" s="73"/>
      <c r="X58511" s="12"/>
    </row>
    <row r="58512" spans="2:24" x14ac:dyDescent="0.3">
      <c r="B58512" s="73"/>
      <c r="D58512" s="73"/>
      <c r="P58512" s="73"/>
      <c r="T58512" s="73"/>
      <c r="U58512" s="73"/>
      <c r="V58512" s="73"/>
      <c r="X58512" s="12"/>
    </row>
    <row r="58513" spans="2:24" x14ac:dyDescent="0.3">
      <c r="B58513" s="73"/>
      <c r="D58513" s="73"/>
      <c r="P58513" s="73"/>
      <c r="T58513" s="73"/>
      <c r="U58513" s="73"/>
      <c r="V58513" s="73"/>
      <c r="X58513" s="12"/>
    </row>
    <row r="58514" spans="2:24" x14ac:dyDescent="0.3">
      <c r="B58514" s="73"/>
      <c r="D58514" s="73"/>
      <c r="P58514" s="73"/>
      <c r="T58514" s="73"/>
      <c r="U58514" s="73"/>
      <c r="V58514" s="73"/>
      <c r="X58514" s="12"/>
    </row>
    <row r="58515" spans="2:24" x14ac:dyDescent="0.3">
      <c r="B58515" s="73"/>
      <c r="D58515" s="73"/>
      <c r="P58515" s="73"/>
      <c r="T58515" s="73"/>
      <c r="U58515" s="73"/>
      <c r="V58515" s="73"/>
      <c r="X58515" s="12"/>
    </row>
    <row r="58516" spans="2:24" x14ac:dyDescent="0.3">
      <c r="B58516" s="73"/>
      <c r="D58516" s="73"/>
      <c r="P58516" s="73"/>
      <c r="T58516" s="73"/>
      <c r="U58516" s="73"/>
      <c r="V58516" s="73"/>
      <c r="X58516" s="12"/>
    </row>
    <row r="58517" spans="2:24" x14ac:dyDescent="0.3">
      <c r="B58517" s="73"/>
      <c r="D58517" s="73"/>
      <c r="P58517" s="73"/>
      <c r="T58517" s="73"/>
      <c r="U58517" s="73"/>
      <c r="V58517" s="73"/>
      <c r="X58517" s="12"/>
    </row>
    <row r="58518" spans="2:24" x14ac:dyDescent="0.3">
      <c r="B58518" s="73"/>
      <c r="D58518" s="73"/>
      <c r="P58518" s="73"/>
      <c r="T58518" s="73"/>
      <c r="U58518" s="73"/>
      <c r="V58518" s="73"/>
      <c r="X58518" s="12"/>
    </row>
    <row r="58519" spans="2:24" x14ac:dyDescent="0.3">
      <c r="B58519" s="73"/>
      <c r="D58519" s="73"/>
      <c r="P58519" s="73"/>
      <c r="T58519" s="73"/>
      <c r="U58519" s="73"/>
      <c r="V58519" s="73"/>
      <c r="X58519" s="12"/>
    </row>
    <row r="58520" spans="2:24" x14ac:dyDescent="0.3">
      <c r="B58520" s="73"/>
      <c r="D58520" s="73"/>
      <c r="P58520" s="73"/>
      <c r="T58520" s="73"/>
      <c r="U58520" s="73"/>
      <c r="V58520" s="73"/>
      <c r="X58520" s="12"/>
    </row>
    <row r="58521" spans="2:24" x14ac:dyDescent="0.3">
      <c r="B58521" s="73"/>
      <c r="D58521" s="73"/>
      <c r="P58521" s="73"/>
      <c r="T58521" s="73"/>
      <c r="U58521" s="73"/>
      <c r="V58521" s="73"/>
      <c r="X58521" s="12"/>
    </row>
    <row r="58522" spans="2:24" x14ac:dyDescent="0.3">
      <c r="B58522" s="73"/>
      <c r="D58522" s="73"/>
      <c r="P58522" s="73"/>
      <c r="T58522" s="73"/>
      <c r="U58522" s="73"/>
      <c r="V58522" s="73"/>
      <c r="X58522" s="12"/>
    </row>
    <row r="58523" spans="2:24" x14ac:dyDescent="0.3">
      <c r="B58523" s="73"/>
      <c r="D58523" s="73"/>
      <c r="P58523" s="73"/>
      <c r="T58523" s="73"/>
      <c r="U58523" s="73"/>
      <c r="V58523" s="73"/>
      <c r="X58523" s="12"/>
    </row>
    <row r="58524" spans="2:24" x14ac:dyDescent="0.3">
      <c r="B58524" s="73"/>
      <c r="D58524" s="73"/>
      <c r="P58524" s="73"/>
      <c r="T58524" s="73"/>
      <c r="U58524" s="73"/>
      <c r="V58524" s="73"/>
      <c r="X58524" s="12"/>
    </row>
    <row r="58525" spans="2:24" x14ac:dyDescent="0.3">
      <c r="B58525" s="73"/>
      <c r="D58525" s="73"/>
      <c r="P58525" s="73"/>
      <c r="T58525" s="73"/>
      <c r="U58525" s="73"/>
      <c r="V58525" s="73"/>
      <c r="X58525" s="12"/>
    </row>
    <row r="58526" spans="2:24" x14ac:dyDescent="0.3">
      <c r="B58526" s="73"/>
      <c r="D58526" s="73"/>
      <c r="P58526" s="73"/>
      <c r="T58526" s="73"/>
      <c r="U58526" s="73"/>
      <c r="V58526" s="73"/>
      <c r="X58526" s="12"/>
    </row>
    <row r="58527" spans="2:24" x14ac:dyDescent="0.3">
      <c r="B58527" s="73"/>
      <c r="D58527" s="73"/>
      <c r="P58527" s="73"/>
      <c r="T58527" s="73"/>
      <c r="U58527" s="73"/>
      <c r="V58527" s="73"/>
      <c r="X58527" s="12"/>
    </row>
    <row r="58528" spans="2:24" x14ac:dyDescent="0.3">
      <c r="B58528" s="73"/>
      <c r="D58528" s="73"/>
      <c r="P58528" s="73"/>
      <c r="T58528" s="73"/>
      <c r="U58528" s="73"/>
      <c r="V58528" s="73"/>
      <c r="X58528" s="12"/>
    </row>
    <row r="58529" spans="2:24" x14ac:dyDescent="0.3">
      <c r="B58529" s="73"/>
      <c r="D58529" s="73"/>
      <c r="P58529" s="73"/>
      <c r="T58529" s="73"/>
      <c r="U58529" s="73"/>
      <c r="V58529" s="73"/>
      <c r="X58529" s="12"/>
    </row>
    <row r="58530" spans="2:24" x14ac:dyDescent="0.3">
      <c r="B58530" s="73"/>
      <c r="D58530" s="73"/>
      <c r="P58530" s="73"/>
      <c r="T58530" s="73"/>
      <c r="U58530" s="73"/>
      <c r="V58530" s="73"/>
      <c r="X58530" s="12"/>
    </row>
    <row r="58531" spans="2:24" x14ac:dyDescent="0.3">
      <c r="B58531" s="73"/>
      <c r="D58531" s="73"/>
      <c r="P58531" s="73"/>
      <c r="T58531" s="73"/>
      <c r="U58531" s="73"/>
      <c r="V58531" s="73"/>
      <c r="X58531" s="12"/>
    </row>
    <row r="58532" spans="2:24" x14ac:dyDescent="0.3">
      <c r="B58532" s="73"/>
      <c r="D58532" s="73"/>
      <c r="P58532" s="73"/>
      <c r="T58532" s="73"/>
      <c r="U58532" s="73"/>
      <c r="V58532" s="73"/>
      <c r="X58532" s="12"/>
    </row>
    <row r="58533" spans="2:24" x14ac:dyDescent="0.3">
      <c r="B58533" s="73"/>
      <c r="D58533" s="73"/>
      <c r="P58533" s="73"/>
      <c r="T58533" s="73"/>
      <c r="U58533" s="73"/>
      <c r="V58533" s="73"/>
      <c r="X58533" s="12"/>
    </row>
    <row r="58534" spans="2:24" x14ac:dyDescent="0.3">
      <c r="B58534" s="73"/>
      <c r="D58534" s="73"/>
      <c r="P58534" s="73"/>
      <c r="T58534" s="73"/>
      <c r="U58534" s="73"/>
      <c r="V58534" s="73"/>
      <c r="X58534" s="12"/>
    </row>
    <row r="58535" spans="2:24" x14ac:dyDescent="0.3">
      <c r="B58535" s="73"/>
      <c r="D58535" s="73"/>
      <c r="P58535" s="73"/>
      <c r="T58535" s="73"/>
      <c r="U58535" s="73"/>
      <c r="V58535" s="73"/>
      <c r="X58535" s="12"/>
    </row>
    <row r="58536" spans="2:24" x14ac:dyDescent="0.3">
      <c r="B58536" s="73"/>
      <c r="D58536" s="73"/>
      <c r="P58536" s="73"/>
      <c r="T58536" s="73"/>
      <c r="U58536" s="73"/>
      <c r="V58536" s="73"/>
      <c r="X58536" s="12"/>
    </row>
    <row r="58537" spans="2:24" x14ac:dyDescent="0.3">
      <c r="B58537" s="73"/>
      <c r="D58537" s="73"/>
      <c r="P58537" s="73"/>
      <c r="T58537" s="73"/>
      <c r="U58537" s="73"/>
      <c r="V58537" s="73"/>
      <c r="X58537" s="12"/>
    </row>
    <row r="58538" spans="2:24" x14ac:dyDescent="0.3">
      <c r="B58538" s="73"/>
      <c r="D58538" s="73"/>
      <c r="P58538" s="73"/>
      <c r="T58538" s="73"/>
      <c r="U58538" s="73"/>
      <c r="V58538" s="73"/>
      <c r="X58538" s="12"/>
    </row>
    <row r="58539" spans="2:24" x14ac:dyDescent="0.3">
      <c r="B58539" s="73"/>
      <c r="D58539" s="73"/>
      <c r="P58539" s="73"/>
      <c r="T58539" s="73"/>
      <c r="U58539" s="73"/>
      <c r="V58539" s="73"/>
      <c r="X58539" s="12"/>
    </row>
    <row r="58540" spans="2:24" x14ac:dyDescent="0.3">
      <c r="B58540" s="73"/>
      <c r="D58540" s="73"/>
      <c r="P58540" s="73"/>
      <c r="T58540" s="73"/>
      <c r="U58540" s="73"/>
      <c r="V58540" s="73"/>
      <c r="X58540" s="12"/>
    </row>
    <row r="58541" spans="2:24" x14ac:dyDescent="0.3">
      <c r="B58541" s="73"/>
      <c r="D58541" s="73"/>
      <c r="P58541" s="73"/>
      <c r="T58541" s="73"/>
      <c r="U58541" s="73"/>
      <c r="V58541" s="73"/>
      <c r="X58541" s="12"/>
    </row>
    <row r="58542" spans="2:24" x14ac:dyDescent="0.3">
      <c r="B58542" s="73"/>
      <c r="D58542" s="73"/>
      <c r="P58542" s="73"/>
      <c r="T58542" s="73"/>
      <c r="U58542" s="73"/>
      <c r="V58542" s="73"/>
      <c r="X58542" s="12"/>
    </row>
    <row r="58543" spans="2:24" x14ac:dyDescent="0.3">
      <c r="B58543" s="73"/>
      <c r="D58543" s="73"/>
      <c r="P58543" s="73"/>
      <c r="T58543" s="73"/>
      <c r="U58543" s="73"/>
      <c r="V58543" s="73"/>
      <c r="X58543" s="12"/>
    </row>
    <row r="58544" spans="2:24" x14ac:dyDescent="0.3">
      <c r="B58544" s="73"/>
      <c r="D58544" s="73"/>
      <c r="P58544" s="73"/>
      <c r="T58544" s="73"/>
      <c r="U58544" s="73"/>
      <c r="V58544" s="73"/>
      <c r="X58544" s="12"/>
    </row>
    <row r="58545" spans="2:24" x14ac:dyDescent="0.3">
      <c r="B58545" s="73"/>
      <c r="D58545" s="73"/>
      <c r="P58545" s="73"/>
      <c r="T58545" s="73"/>
      <c r="U58545" s="73"/>
      <c r="V58545" s="73"/>
      <c r="X58545" s="12"/>
    </row>
    <row r="58546" spans="2:24" x14ac:dyDescent="0.3">
      <c r="B58546" s="73"/>
      <c r="D58546" s="73"/>
      <c r="P58546" s="73"/>
      <c r="T58546" s="73"/>
      <c r="U58546" s="73"/>
      <c r="V58546" s="73"/>
      <c r="X58546" s="12"/>
    </row>
    <row r="58547" spans="2:24" x14ac:dyDescent="0.3">
      <c r="B58547" s="73"/>
      <c r="D58547" s="73"/>
      <c r="P58547" s="73"/>
      <c r="T58547" s="73"/>
      <c r="U58547" s="73"/>
      <c r="V58547" s="73"/>
      <c r="X58547" s="12"/>
    </row>
    <row r="58548" spans="2:24" x14ac:dyDescent="0.3">
      <c r="B58548" s="73"/>
      <c r="D58548" s="73"/>
      <c r="P58548" s="73"/>
      <c r="T58548" s="73"/>
      <c r="U58548" s="73"/>
      <c r="V58548" s="73"/>
      <c r="X58548" s="12"/>
    </row>
    <row r="58549" spans="2:24" x14ac:dyDescent="0.3">
      <c r="B58549" s="73"/>
      <c r="D58549" s="73"/>
      <c r="P58549" s="73"/>
      <c r="T58549" s="73"/>
      <c r="U58549" s="73"/>
      <c r="V58549" s="73"/>
      <c r="X58549" s="12"/>
    </row>
    <row r="58550" spans="2:24" x14ac:dyDescent="0.3">
      <c r="B58550" s="73"/>
      <c r="D58550" s="73"/>
      <c r="P58550" s="73"/>
      <c r="T58550" s="73"/>
      <c r="U58550" s="73"/>
      <c r="V58550" s="73"/>
      <c r="X58550" s="12"/>
    </row>
    <row r="58551" spans="2:24" x14ac:dyDescent="0.3">
      <c r="B58551" s="73"/>
      <c r="D58551" s="73"/>
      <c r="P58551" s="73"/>
      <c r="T58551" s="73"/>
      <c r="U58551" s="73"/>
      <c r="V58551" s="73"/>
      <c r="X58551" s="12"/>
    </row>
    <row r="58552" spans="2:24" x14ac:dyDescent="0.3">
      <c r="B58552" s="73"/>
      <c r="D58552" s="73"/>
      <c r="P58552" s="73"/>
      <c r="T58552" s="73"/>
      <c r="U58552" s="73"/>
      <c r="V58552" s="73"/>
      <c r="X58552" s="12"/>
    </row>
    <row r="58553" spans="2:24" x14ac:dyDescent="0.3">
      <c r="B58553" s="73"/>
      <c r="D58553" s="73"/>
      <c r="P58553" s="73"/>
      <c r="T58553" s="73"/>
      <c r="U58553" s="73"/>
      <c r="V58553" s="73"/>
      <c r="X58553" s="12"/>
    </row>
    <row r="58554" spans="2:24" x14ac:dyDescent="0.3">
      <c r="B58554" s="73"/>
      <c r="D58554" s="73"/>
      <c r="P58554" s="73"/>
      <c r="T58554" s="73"/>
      <c r="U58554" s="73"/>
      <c r="V58554" s="73"/>
      <c r="X58554" s="12"/>
    </row>
    <row r="58555" spans="2:24" x14ac:dyDescent="0.3">
      <c r="B58555" s="73"/>
      <c r="D58555" s="73"/>
      <c r="P58555" s="73"/>
      <c r="T58555" s="73"/>
      <c r="U58555" s="73"/>
      <c r="V58555" s="73"/>
      <c r="X58555" s="12"/>
    </row>
    <row r="58556" spans="2:24" x14ac:dyDescent="0.3">
      <c r="B58556" s="73"/>
      <c r="D58556" s="73"/>
      <c r="P58556" s="73"/>
      <c r="T58556" s="73"/>
      <c r="U58556" s="73"/>
      <c r="V58556" s="73"/>
      <c r="X58556" s="12"/>
    </row>
    <row r="58557" spans="2:24" x14ac:dyDescent="0.3">
      <c r="B58557" s="73"/>
      <c r="D58557" s="73"/>
      <c r="P58557" s="73"/>
      <c r="T58557" s="73"/>
      <c r="U58557" s="73"/>
      <c r="V58557" s="73"/>
      <c r="X58557" s="12"/>
    </row>
    <row r="58558" spans="2:24" x14ac:dyDescent="0.3">
      <c r="B58558" s="73"/>
      <c r="D58558" s="73"/>
      <c r="P58558" s="73"/>
      <c r="T58558" s="73"/>
      <c r="U58558" s="73"/>
      <c r="V58558" s="73"/>
      <c r="X58558" s="12"/>
    </row>
    <row r="58559" spans="2:24" x14ac:dyDescent="0.3">
      <c r="B58559" s="73"/>
      <c r="D58559" s="73"/>
      <c r="P58559" s="73"/>
      <c r="T58559" s="73"/>
      <c r="U58559" s="73"/>
      <c r="V58559" s="73"/>
      <c r="X58559" s="12"/>
    </row>
    <row r="58560" spans="2:24" x14ac:dyDescent="0.3">
      <c r="B58560" s="73"/>
      <c r="D58560" s="73"/>
      <c r="P58560" s="73"/>
      <c r="T58560" s="73"/>
      <c r="U58560" s="73"/>
      <c r="V58560" s="73"/>
      <c r="X58560" s="12"/>
    </row>
    <row r="58561" spans="2:24" x14ac:dyDescent="0.3">
      <c r="B58561" s="73"/>
      <c r="D58561" s="73"/>
      <c r="P58561" s="73"/>
      <c r="T58561" s="73"/>
      <c r="U58561" s="73"/>
      <c r="V58561" s="73"/>
      <c r="X58561" s="12"/>
    </row>
    <row r="58562" spans="2:24" x14ac:dyDescent="0.3">
      <c r="B58562" s="73"/>
      <c r="D58562" s="73"/>
      <c r="P58562" s="73"/>
      <c r="T58562" s="73"/>
      <c r="U58562" s="73"/>
      <c r="V58562" s="73"/>
      <c r="X58562" s="12"/>
    </row>
    <row r="58563" spans="2:24" x14ac:dyDescent="0.3">
      <c r="B58563" s="73"/>
      <c r="D58563" s="73"/>
      <c r="P58563" s="73"/>
      <c r="T58563" s="73"/>
      <c r="U58563" s="73"/>
      <c r="V58563" s="73"/>
      <c r="X58563" s="12"/>
    </row>
    <row r="58564" spans="2:24" x14ac:dyDescent="0.3">
      <c r="B58564" s="73"/>
      <c r="D58564" s="73"/>
      <c r="P58564" s="73"/>
      <c r="T58564" s="73"/>
      <c r="U58564" s="73"/>
      <c r="V58564" s="73"/>
      <c r="X58564" s="12"/>
    </row>
    <row r="58565" spans="2:24" x14ac:dyDescent="0.3">
      <c r="B58565" s="73"/>
      <c r="D58565" s="73"/>
      <c r="P58565" s="73"/>
      <c r="T58565" s="73"/>
      <c r="U58565" s="73"/>
      <c r="V58565" s="73"/>
      <c r="X58565" s="12"/>
    </row>
    <row r="58566" spans="2:24" x14ac:dyDescent="0.3">
      <c r="B58566" s="73"/>
      <c r="D58566" s="73"/>
      <c r="P58566" s="73"/>
      <c r="T58566" s="73"/>
      <c r="U58566" s="73"/>
      <c r="V58566" s="73"/>
      <c r="X58566" s="12"/>
    </row>
    <row r="58567" spans="2:24" x14ac:dyDescent="0.3">
      <c r="B58567" s="73"/>
      <c r="D58567" s="73"/>
      <c r="P58567" s="73"/>
      <c r="T58567" s="73"/>
      <c r="U58567" s="73"/>
      <c r="V58567" s="73"/>
      <c r="X58567" s="12"/>
    </row>
    <row r="58568" spans="2:24" x14ac:dyDescent="0.3">
      <c r="B58568" s="73"/>
      <c r="D58568" s="73"/>
      <c r="P58568" s="73"/>
      <c r="T58568" s="73"/>
      <c r="U58568" s="73"/>
      <c r="V58568" s="73"/>
      <c r="X58568" s="12"/>
    </row>
    <row r="58569" spans="2:24" x14ac:dyDescent="0.3">
      <c r="B58569" s="73"/>
      <c r="D58569" s="73"/>
      <c r="P58569" s="73"/>
      <c r="T58569" s="73"/>
      <c r="U58569" s="73"/>
      <c r="V58569" s="73"/>
      <c r="X58569" s="12"/>
    </row>
    <row r="58570" spans="2:24" x14ac:dyDescent="0.3">
      <c r="B58570" s="73"/>
      <c r="D58570" s="73"/>
      <c r="P58570" s="73"/>
      <c r="T58570" s="73"/>
      <c r="U58570" s="73"/>
      <c r="V58570" s="73"/>
      <c r="X58570" s="12"/>
    </row>
    <row r="58571" spans="2:24" x14ac:dyDescent="0.3">
      <c r="B58571" s="73"/>
      <c r="D58571" s="73"/>
      <c r="P58571" s="73"/>
      <c r="T58571" s="73"/>
      <c r="U58571" s="73"/>
      <c r="V58571" s="73"/>
      <c r="X58571" s="12"/>
    </row>
    <row r="58572" spans="2:24" x14ac:dyDescent="0.3">
      <c r="B58572" s="73"/>
      <c r="D58572" s="73"/>
      <c r="P58572" s="73"/>
      <c r="T58572" s="73"/>
      <c r="U58572" s="73"/>
      <c r="V58572" s="73"/>
      <c r="X58572" s="12"/>
    </row>
    <row r="58573" spans="2:24" x14ac:dyDescent="0.3">
      <c r="B58573" s="73"/>
      <c r="D58573" s="73"/>
      <c r="P58573" s="73"/>
      <c r="T58573" s="73"/>
      <c r="U58573" s="73"/>
      <c r="V58573" s="73"/>
      <c r="X58573" s="12"/>
    </row>
    <row r="58574" spans="2:24" x14ac:dyDescent="0.3">
      <c r="B58574" s="73"/>
      <c r="D58574" s="73"/>
      <c r="P58574" s="73"/>
      <c r="T58574" s="73"/>
      <c r="U58574" s="73"/>
      <c r="V58574" s="73"/>
      <c r="X58574" s="12"/>
    </row>
    <row r="58575" spans="2:24" x14ac:dyDescent="0.3">
      <c r="B58575" s="73"/>
      <c r="D58575" s="73"/>
      <c r="P58575" s="73"/>
      <c r="T58575" s="73"/>
      <c r="U58575" s="73"/>
      <c r="V58575" s="73"/>
      <c r="X58575" s="12"/>
    </row>
    <row r="58576" spans="2:24" x14ac:dyDescent="0.3">
      <c r="B58576" s="73"/>
      <c r="D58576" s="73"/>
      <c r="P58576" s="73"/>
      <c r="T58576" s="73"/>
      <c r="U58576" s="73"/>
      <c r="V58576" s="73"/>
      <c r="X58576" s="12"/>
    </row>
    <row r="58577" spans="2:24" x14ac:dyDescent="0.3">
      <c r="B58577" s="73"/>
      <c r="D58577" s="73"/>
      <c r="P58577" s="73"/>
      <c r="T58577" s="73"/>
      <c r="U58577" s="73"/>
      <c r="V58577" s="73"/>
      <c r="X58577" s="12"/>
    </row>
    <row r="58578" spans="2:24" x14ac:dyDescent="0.3">
      <c r="B58578" s="73"/>
      <c r="D58578" s="73"/>
      <c r="P58578" s="73"/>
      <c r="T58578" s="73"/>
      <c r="U58578" s="73"/>
      <c r="V58578" s="73"/>
      <c r="X58578" s="12"/>
    </row>
    <row r="58579" spans="2:24" x14ac:dyDescent="0.3">
      <c r="B58579" s="73"/>
      <c r="D58579" s="73"/>
      <c r="P58579" s="73"/>
      <c r="T58579" s="73"/>
      <c r="U58579" s="73"/>
      <c r="V58579" s="73"/>
      <c r="X58579" s="12"/>
    </row>
    <row r="58580" spans="2:24" x14ac:dyDescent="0.3">
      <c r="B58580" s="73"/>
      <c r="D58580" s="73"/>
      <c r="P58580" s="73"/>
      <c r="T58580" s="73"/>
      <c r="U58580" s="73"/>
      <c r="V58580" s="73"/>
      <c r="X58580" s="12"/>
    </row>
    <row r="58581" spans="2:24" x14ac:dyDescent="0.3">
      <c r="B58581" s="73"/>
      <c r="D58581" s="73"/>
      <c r="P58581" s="73"/>
      <c r="T58581" s="73"/>
      <c r="U58581" s="73"/>
      <c r="V58581" s="73"/>
      <c r="X58581" s="12"/>
    </row>
    <row r="58582" spans="2:24" x14ac:dyDescent="0.3">
      <c r="B58582" s="73"/>
      <c r="D58582" s="73"/>
      <c r="P58582" s="73"/>
      <c r="T58582" s="73"/>
      <c r="U58582" s="73"/>
      <c r="V58582" s="73"/>
      <c r="X58582" s="12"/>
    </row>
    <row r="58583" spans="2:24" x14ac:dyDescent="0.3">
      <c r="B58583" s="73"/>
      <c r="D58583" s="73"/>
      <c r="P58583" s="73"/>
      <c r="T58583" s="73"/>
      <c r="U58583" s="73"/>
      <c r="V58583" s="73"/>
      <c r="X58583" s="12"/>
    </row>
    <row r="58584" spans="2:24" x14ac:dyDescent="0.3">
      <c r="B58584" s="73"/>
      <c r="D58584" s="73"/>
      <c r="P58584" s="73"/>
      <c r="T58584" s="73"/>
      <c r="U58584" s="73"/>
      <c r="V58584" s="73"/>
      <c r="X58584" s="12"/>
    </row>
    <row r="58585" spans="2:24" x14ac:dyDescent="0.3">
      <c r="B58585" s="73"/>
      <c r="D58585" s="73"/>
      <c r="P58585" s="73"/>
      <c r="T58585" s="73"/>
      <c r="U58585" s="73"/>
      <c r="V58585" s="73"/>
      <c r="X58585" s="12"/>
    </row>
    <row r="58586" spans="2:24" x14ac:dyDescent="0.3">
      <c r="B58586" s="73"/>
      <c r="D58586" s="73"/>
      <c r="P58586" s="73"/>
      <c r="T58586" s="73"/>
      <c r="U58586" s="73"/>
      <c r="V58586" s="73"/>
      <c r="X58586" s="12"/>
    </row>
    <row r="58587" spans="2:24" x14ac:dyDescent="0.3">
      <c r="B58587" s="73"/>
      <c r="D58587" s="73"/>
      <c r="P58587" s="73"/>
      <c r="T58587" s="73"/>
      <c r="U58587" s="73"/>
      <c r="V58587" s="73"/>
      <c r="X58587" s="12"/>
    </row>
    <row r="58588" spans="2:24" x14ac:dyDescent="0.3">
      <c r="B58588" s="73"/>
      <c r="D58588" s="73"/>
      <c r="P58588" s="73"/>
      <c r="T58588" s="73"/>
      <c r="U58588" s="73"/>
      <c r="V58588" s="73"/>
      <c r="X58588" s="12"/>
    </row>
    <row r="58589" spans="2:24" x14ac:dyDescent="0.3">
      <c r="B58589" s="73"/>
      <c r="D58589" s="73"/>
      <c r="P58589" s="73"/>
      <c r="T58589" s="73"/>
      <c r="U58589" s="73"/>
      <c r="V58589" s="73"/>
      <c r="X58589" s="12"/>
    </row>
    <row r="58590" spans="2:24" x14ac:dyDescent="0.3">
      <c r="B58590" s="73"/>
      <c r="D58590" s="73"/>
      <c r="P58590" s="73"/>
      <c r="T58590" s="73"/>
      <c r="U58590" s="73"/>
      <c r="V58590" s="73"/>
      <c r="X58590" s="12"/>
    </row>
    <row r="58591" spans="2:24" x14ac:dyDescent="0.3">
      <c r="B58591" s="73"/>
      <c r="D58591" s="73"/>
      <c r="P58591" s="73"/>
      <c r="T58591" s="73"/>
      <c r="U58591" s="73"/>
      <c r="V58591" s="73"/>
      <c r="X58591" s="12"/>
    </row>
    <row r="58592" spans="2:24" x14ac:dyDescent="0.3">
      <c r="B58592" s="73"/>
      <c r="D58592" s="73"/>
      <c r="P58592" s="73"/>
      <c r="T58592" s="73"/>
      <c r="U58592" s="73"/>
      <c r="V58592" s="73"/>
      <c r="X58592" s="12"/>
    </row>
    <row r="58593" spans="2:24" x14ac:dyDescent="0.3">
      <c r="B58593" s="73"/>
      <c r="D58593" s="73"/>
      <c r="P58593" s="73"/>
      <c r="T58593" s="73"/>
      <c r="U58593" s="73"/>
      <c r="V58593" s="73"/>
      <c r="X58593" s="12"/>
    </row>
    <row r="58594" spans="2:24" x14ac:dyDescent="0.3">
      <c r="B58594" s="73"/>
      <c r="D58594" s="73"/>
      <c r="P58594" s="73"/>
      <c r="T58594" s="73"/>
      <c r="U58594" s="73"/>
      <c r="V58594" s="73"/>
      <c r="X58594" s="12"/>
    </row>
    <row r="58595" spans="2:24" x14ac:dyDescent="0.3">
      <c r="B58595" s="73"/>
      <c r="D58595" s="73"/>
      <c r="P58595" s="73"/>
      <c r="T58595" s="73"/>
      <c r="U58595" s="73"/>
      <c r="V58595" s="73"/>
      <c r="X58595" s="12"/>
    </row>
    <row r="58596" spans="2:24" x14ac:dyDescent="0.3">
      <c r="B58596" s="73"/>
      <c r="D58596" s="73"/>
      <c r="P58596" s="73"/>
      <c r="T58596" s="73"/>
      <c r="U58596" s="73"/>
      <c r="V58596" s="73"/>
      <c r="X58596" s="12"/>
    </row>
    <row r="58597" spans="2:24" x14ac:dyDescent="0.3">
      <c r="B58597" s="73"/>
      <c r="D58597" s="73"/>
      <c r="P58597" s="73"/>
      <c r="T58597" s="73"/>
      <c r="U58597" s="73"/>
      <c r="V58597" s="73"/>
      <c r="X58597" s="12"/>
    </row>
    <row r="58598" spans="2:24" x14ac:dyDescent="0.3">
      <c r="B58598" s="73"/>
      <c r="D58598" s="73"/>
      <c r="P58598" s="73"/>
      <c r="T58598" s="73"/>
      <c r="U58598" s="73"/>
      <c r="V58598" s="73"/>
      <c r="X58598" s="12"/>
    </row>
    <row r="58599" spans="2:24" x14ac:dyDescent="0.3">
      <c r="B58599" s="73"/>
      <c r="D58599" s="73"/>
      <c r="P58599" s="73"/>
      <c r="T58599" s="73"/>
      <c r="U58599" s="73"/>
      <c r="V58599" s="73"/>
      <c r="X58599" s="12"/>
    </row>
    <row r="58600" spans="2:24" x14ac:dyDescent="0.3">
      <c r="B58600" s="73"/>
      <c r="D58600" s="73"/>
      <c r="P58600" s="73"/>
      <c r="T58600" s="73"/>
      <c r="U58600" s="73"/>
      <c r="V58600" s="73"/>
      <c r="X58600" s="12"/>
    </row>
    <row r="58601" spans="2:24" x14ac:dyDescent="0.3">
      <c r="B58601" s="73"/>
      <c r="D58601" s="73"/>
      <c r="P58601" s="73"/>
      <c r="T58601" s="73"/>
      <c r="U58601" s="73"/>
      <c r="V58601" s="73"/>
      <c r="X58601" s="12"/>
    </row>
    <row r="58602" spans="2:24" x14ac:dyDescent="0.3">
      <c r="B58602" s="73"/>
      <c r="D58602" s="73"/>
      <c r="P58602" s="73"/>
      <c r="T58602" s="73"/>
      <c r="U58602" s="73"/>
      <c r="V58602" s="73"/>
      <c r="X58602" s="12"/>
    </row>
    <row r="58603" spans="2:24" x14ac:dyDescent="0.3">
      <c r="B58603" s="73"/>
      <c r="D58603" s="73"/>
      <c r="P58603" s="73"/>
      <c r="T58603" s="73"/>
      <c r="U58603" s="73"/>
      <c r="V58603" s="73"/>
      <c r="X58603" s="12"/>
    </row>
    <row r="58604" spans="2:24" x14ac:dyDescent="0.3">
      <c r="B58604" s="73"/>
      <c r="D58604" s="73"/>
      <c r="P58604" s="73"/>
      <c r="T58604" s="73"/>
      <c r="U58604" s="73"/>
      <c r="V58604" s="73"/>
      <c r="X58604" s="12"/>
    </row>
    <row r="58605" spans="2:24" x14ac:dyDescent="0.3">
      <c r="B58605" s="73"/>
      <c r="D58605" s="73"/>
      <c r="P58605" s="73"/>
      <c r="T58605" s="73"/>
      <c r="U58605" s="73"/>
      <c r="V58605" s="73"/>
      <c r="X58605" s="12"/>
    </row>
    <row r="58606" spans="2:24" x14ac:dyDescent="0.3">
      <c r="B58606" s="73"/>
      <c r="D58606" s="73"/>
      <c r="P58606" s="73"/>
      <c r="T58606" s="73"/>
      <c r="U58606" s="73"/>
      <c r="V58606" s="73"/>
      <c r="X58606" s="12"/>
    </row>
    <row r="58607" spans="2:24" x14ac:dyDescent="0.3">
      <c r="B58607" s="73"/>
      <c r="D58607" s="73"/>
      <c r="P58607" s="73"/>
      <c r="T58607" s="73"/>
      <c r="U58607" s="73"/>
      <c r="V58607" s="73"/>
      <c r="X58607" s="12"/>
    </row>
    <row r="58608" spans="2:24" x14ac:dyDescent="0.3">
      <c r="B58608" s="73"/>
      <c r="D58608" s="73"/>
      <c r="P58608" s="73"/>
      <c r="T58608" s="73"/>
      <c r="U58608" s="73"/>
      <c r="V58608" s="73"/>
      <c r="X58608" s="12"/>
    </row>
    <row r="58609" spans="2:24" x14ac:dyDescent="0.3">
      <c r="B58609" s="73"/>
      <c r="D58609" s="73"/>
      <c r="P58609" s="73"/>
      <c r="T58609" s="73"/>
      <c r="U58609" s="73"/>
      <c r="V58609" s="73"/>
      <c r="X58609" s="12"/>
    </row>
    <row r="58610" spans="2:24" x14ac:dyDescent="0.3">
      <c r="B58610" s="73"/>
      <c r="D58610" s="73"/>
      <c r="P58610" s="73"/>
      <c r="T58610" s="73"/>
      <c r="U58610" s="73"/>
      <c r="V58610" s="73"/>
      <c r="X58610" s="12"/>
    </row>
    <row r="58611" spans="2:24" x14ac:dyDescent="0.3">
      <c r="B58611" s="73"/>
      <c r="D58611" s="73"/>
      <c r="P58611" s="73"/>
      <c r="T58611" s="73"/>
      <c r="U58611" s="73"/>
      <c r="V58611" s="73"/>
      <c r="X58611" s="12"/>
    </row>
    <row r="58612" spans="2:24" x14ac:dyDescent="0.3">
      <c r="B58612" s="73"/>
      <c r="D58612" s="73"/>
      <c r="P58612" s="73"/>
      <c r="T58612" s="73"/>
      <c r="U58612" s="73"/>
      <c r="V58612" s="73"/>
      <c r="X58612" s="12"/>
    </row>
    <row r="58613" spans="2:24" x14ac:dyDescent="0.3">
      <c r="B58613" s="73"/>
      <c r="D58613" s="73"/>
      <c r="P58613" s="73"/>
      <c r="T58613" s="73"/>
      <c r="U58613" s="73"/>
      <c r="V58613" s="73"/>
      <c r="X58613" s="12"/>
    </row>
    <row r="58614" spans="2:24" x14ac:dyDescent="0.3">
      <c r="B58614" s="73"/>
      <c r="D58614" s="73"/>
      <c r="P58614" s="73"/>
      <c r="T58614" s="73"/>
      <c r="U58614" s="73"/>
      <c r="V58614" s="73"/>
      <c r="X58614" s="12"/>
    </row>
    <row r="58615" spans="2:24" x14ac:dyDescent="0.3">
      <c r="B58615" s="73"/>
      <c r="D58615" s="73"/>
      <c r="P58615" s="73"/>
      <c r="T58615" s="73"/>
      <c r="U58615" s="73"/>
      <c r="V58615" s="73"/>
      <c r="X58615" s="12"/>
    </row>
    <row r="58616" spans="2:24" x14ac:dyDescent="0.3">
      <c r="B58616" s="73"/>
      <c r="D58616" s="73"/>
      <c r="P58616" s="73"/>
      <c r="T58616" s="73"/>
      <c r="U58616" s="73"/>
      <c r="V58616" s="73"/>
      <c r="X58616" s="12"/>
    </row>
    <row r="58617" spans="2:24" x14ac:dyDescent="0.3">
      <c r="B58617" s="73"/>
      <c r="D58617" s="73"/>
      <c r="P58617" s="73"/>
      <c r="T58617" s="73"/>
      <c r="U58617" s="73"/>
      <c r="V58617" s="73"/>
      <c r="X58617" s="12"/>
    </row>
    <row r="58618" spans="2:24" x14ac:dyDescent="0.3">
      <c r="B58618" s="73"/>
      <c r="D58618" s="73"/>
      <c r="P58618" s="73"/>
      <c r="T58618" s="73"/>
      <c r="U58618" s="73"/>
      <c r="V58618" s="73"/>
      <c r="X58618" s="12"/>
    </row>
    <row r="58619" spans="2:24" x14ac:dyDescent="0.3">
      <c r="B58619" s="73"/>
      <c r="D58619" s="73"/>
      <c r="P58619" s="73"/>
      <c r="T58619" s="73"/>
      <c r="U58619" s="73"/>
      <c r="V58619" s="73"/>
      <c r="X58619" s="12"/>
    </row>
    <row r="58620" spans="2:24" x14ac:dyDescent="0.3">
      <c r="B58620" s="73"/>
      <c r="D58620" s="73"/>
      <c r="P58620" s="73"/>
      <c r="T58620" s="73"/>
      <c r="U58620" s="73"/>
      <c r="V58620" s="73"/>
      <c r="X58620" s="12"/>
    </row>
    <row r="58621" spans="2:24" x14ac:dyDescent="0.3">
      <c r="B58621" s="73"/>
      <c r="D58621" s="73"/>
      <c r="P58621" s="73"/>
      <c r="T58621" s="73"/>
      <c r="U58621" s="73"/>
      <c r="V58621" s="73"/>
      <c r="X58621" s="12"/>
    </row>
    <row r="58622" spans="2:24" x14ac:dyDescent="0.3">
      <c r="B58622" s="73"/>
      <c r="D58622" s="73"/>
      <c r="P58622" s="73"/>
      <c r="T58622" s="73"/>
      <c r="U58622" s="73"/>
      <c r="V58622" s="73"/>
      <c r="X58622" s="12"/>
    </row>
    <row r="58623" spans="2:24" x14ac:dyDescent="0.3">
      <c r="B58623" s="73"/>
      <c r="D58623" s="73"/>
      <c r="P58623" s="73"/>
      <c r="T58623" s="73"/>
      <c r="U58623" s="73"/>
      <c r="V58623" s="73"/>
      <c r="X58623" s="12"/>
    </row>
    <row r="58624" spans="2:24" x14ac:dyDescent="0.3">
      <c r="B58624" s="73"/>
      <c r="D58624" s="73"/>
      <c r="P58624" s="73"/>
      <c r="T58624" s="73"/>
      <c r="U58624" s="73"/>
      <c r="V58624" s="73"/>
      <c r="X58624" s="12"/>
    </row>
    <row r="58625" spans="2:24" x14ac:dyDescent="0.3">
      <c r="B58625" s="73"/>
      <c r="D58625" s="73"/>
      <c r="P58625" s="73"/>
      <c r="T58625" s="73"/>
      <c r="U58625" s="73"/>
      <c r="V58625" s="73"/>
      <c r="X58625" s="12"/>
    </row>
    <row r="58626" spans="2:24" x14ac:dyDescent="0.3">
      <c r="B58626" s="73"/>
      <c r="D58626" s="73"/>
      <c r="P58626" s="73"/>
      <c r="T58626" s="73"/>
      <c r="U58626" s="73"/>
      <c r="V58626" s="73"/>
      <c r="X58626" s="12"/>
    </row>
    <row r="58627" spans="2:24" x14ac:dyDescent="0.3">
      <c r="B58627" s="73"/>
      <c r="D58627" s="73"/>
      <c r="P58627" s="73"/>
      <c r="T58627" s="73"/>
      <c r="U58627" s="73"/>
      <c r="V58627" s="73"/>
      <c r="X58627" s="12"/>
    </row>
    <row r="58628" spans="2:24" x14ac:dyDescent="0.3">
      <c r="B58628" s="73"/>
      <c r="D58628" s="73"/>
      <c r="P58628" s="73"/>
      <c r="T58628" s="73"/>
      <c r="U58628" s="73"/>
      <c r="V58628" s="73"/>
      <c r="X58628" s="12"/>
    </row>
    <row r="58629" spans="2:24" x14ac:dyDescent="0.3">
      <c r="B58629" s="73"/>
      <c r="D58629" s="73"/>
      <c r="P58629" s="73"/>
      <c r="T58629" s="73"/>
      <c r="U58629" s="73"/>
      <c r="V58629" s="73"/>
      <c r="X58629" s="12"/>
    </row>
    <row r="58630" spans="2:24" x14ac:dyDescent="0.3">
      <c r="B58630" s="73"/>
      <c r="D58630" s="73"/>
      <c r="P58630" s="73"/>
      <c r="T58630" s="73"/>
      <c r="U58630" s="73"/>
      <c r="V58630" s="73"/>
      <c r="X58630" s="12"/>
    </row>
    <row r="58631" spans="2:24" x14ac:dyDescent="0.3">
      <c r="B58631" s="73"/>
      <c r="D58631" s="73"/>
      <c r="P58631" s="73"/>
      <c r="T58631" s="73"/>
      <c r="U58631" s="73"/>
      <c r="V58631" s="73"/>
      <c r="X58631" s="12"/>
    </row>
    <row r="58632" spans="2:24" x14ac:dyDescent="0.3">
      <c r="B58632" s="73"/>
      <c r="D58632" s="73"/>
      <c r="P58632" s="73"/>
      <c r="T58632" s="73"/>
      <c r="U58632" s="73"/>
      <c r="V58632" s="73"/>
      <c r="X58632" s="12"/>
    </row>
    <row r="58633" spans="2:24" x14ac:dyDescent="0.3">
      <c r="B58633" s="73"/>
      <c r="D58633" s="73"/>
      <c r="P58633" s="73"/>
      <c r="T58633" s="73"/>
      <c r="U58633" s="73"/>
      <c r="V58633" s="73"/>
      <c r="X58633" s="12"/>
    </row>
    <row r="58634" spans="2:24" x14ac:dyDescent="0.3">
      <c r="B58634" s="73"/>
      <c r="D58634" s="73"/>
      <c r="P58634" s="73"/>
      <c r="T58634" s="73"/>
      <c r="U58634" s="73"/>
      <c r="V58634" s="73"/>
      <c r="X58634" s="12"/>
    </row>
    <row r="58635" spans="2:24" x14ac:dyDescent="0.3">
      <c r="B58635" s="73"/>
      <c r="D58635" s="73"/>
      <c r="P58635" s="73"/>
      <c r="T58635" s="73"/>
      <c r="U58635" s="73"/>
      <c r="V58635" s="73"/>
      <c r="X58635" s="12"/>
    </row>
    <row r="58636" spans="2:24" x14ac:dyDescent="0.3">
      <c r="B58636" s="73"/>
      <c r="D58636" s="73"/>
      <c r="P58636" s="73"/>
      <c r="T58636" s="73"/>
      <c r="U58636" s="73"/>
      <c r="V58636" s="73"/>
      <c r="X58636" s="12"/>
    </row>
    <row r="58637" spans="2:24" x14ac:dyDescent="0.3">
      <c r="B58637" s="73"/>
      <c r="D58637" s="73"/>
      <c r="P58637" s="73"/>
      <c r="T58637" s="73"/>
      <c r="U58637" s="73"/>
      <c r="V58637" s="73"/>
      <c r="X58637" s="12"/>
    </row>
    <row r="58638" spans="2:24" x14ac:dyDescent="0.3">
      <c r="B58638" s="73"/>
      <c r="D58638" s="73"/>
      <c r="P58638" s="73"/>
      <c r="T58638" s="73"/>
      <c r="U58638" s="73"/>
      <c r="V58638" s="73"/>
      <c r="X58638" s="12"/>
    </row>
    <row r="58639" spans="2:24" x14ac:dyDescent="0.3">
      <c r="B58639" s="73"/>
      <c r="D58639" s="73"/>
      <c r="P58639" s="73"/>
      <c r="T58639" s="73"/>
      <c r="U58639" s="73"/>
      <c r="V58639" s="73"/>
      <c r="X58639" s="12"/>
    </row>
    <row r="58640" spans="2:24" x14ac:dyDescent="0.3">
      <c r="B58640" s="73"/>
      <c r="D58640" s="73"/>
      <c r="P58640" s="73"/>
      <c r="T58640" s="73"/>
      <c r="U58640" s="73"/>
      <c r="V58640" s="73"/>
      <c r="X58640" s="12"/>
    </row>
    <row r="58641" spans="2:24" x14ac:dyDescent="0.3">
      <c r="B58641" s="73"/>
      <c r="D58641" s="73"/>
      <c r="P58641" s="73"/>
      <c r="T58641" s="73"/>
      <c r="U58641" s="73"/>
      <c r="V58641" s="73"/>
      <c r="X58641" s="12"/>
    </row>
    <row r="58642" spans="2:24" x14ac:dyDescent="0.3">
      <c r="B58642" s="73"/>
      <c r="D58642" s="73"/>
      <c r="P58642" s="73"/>
      <c r="T58642" s="73"/>
      <c r="U58642" s="73"/>
      <c r="V58642" s="73"/>
      <c r="X58642" s="12"/>
    </row>
    <row r="58643" spans="2:24" x14ac:dyDescent="0.3">
      <c r="B58643" s="73"/>
      <c r="D58643" s="73"/>
      <c r="P58643" s="73"/>
      <c r="T58643" s="73"/>
      <c r="U58643" s="73"/>
      <c r="V58643" s="73"/>
      <c r="X58643" s="12"/>
    </row>
    <row r="58644" spans="2:24" x14ac:dyDescent="0.3">
      <c r="B58644" s="73"/>
      <c r="D58644" s="73"/>
      <c r="P58644" s="73"/>
      <c r="T58644" s="73"/>
      <c r="U58644" s="73"/>
      <c r="V58644" s="73"/>
      <c r="X58644" s="12"/>
    </row>
    <row r="58645" spans="2:24" x14ac:dyDescent="0.3">
      <c r="B58645" s="73"/>
      <c r="D58645" s="73"/>
      <c r="P58645" s="73"/>
      <c r="T58645" s="73"/>
      <c r="U58645" s="73"/>
      <c r="V58645" s="73"/>
      <c r="X58645" s="12"/>
    </row>
    <row r="58646" spans="2:24" x14ac:dyDescent="0.3">
      <c r="B58646" s="73"/>
      <c r="D58646" s="73"/>
      <c r="P58646" s="73"/>
      <c r="T58646" s="73"/>
      <c r="U58646" s="73"/>
      <c r="V58646" s="73"/>
      <c r="X58646" s="12"/>
    </row>
    <row r="58647" spans="2:24" x14ac:dyDescent="0.3">
      <c r="B58647" s="73"/>
      <c r="D58647" s="73"/>
      <c r="P58647" s="73"/>
      <c r="T58647" s="73"/>
      <c r="U58647" s="73"/>
      <c r="V58647" s="73"/>
      <c r="X58647" s="12"/>
    </row>
    <row r="58648" spans="2:24" x14ac:dyDescent="0.3">
      <c r="B58648" s="73"/>
      <c r="D58648" s="73"/>
      <c r="P58648" s="73"/>
      <c r="T58648" s="73"/>
      <c r="U58648" s="73"/>
      <c r="V58648" s="73"/>
      <c r="X58648" s="12"/>
    </row>
    <row r="58649" spans="2:24" x14ac:dyDescent="0.3">
      <c r="B58649" s="73"/>
      <c r="D58649" s="73"/>
      <c r="P58649" s="73"/>
      <c r="T58649" s="73"/>
      <c r="U58649" s="73"/>
      <c r="V58649" s="73"/>
      <c r="X58649" s="12"/>
    </row>
    <row r="58650" spans="2:24" x14ac:dyDescent="0.3">
      <c r="B58650" s="73"/>
      <c r="D58650" s="73"/>
      <c r="P58650" s="73"/>
      <c r="T58650" s="73"/>
      <c r="U58650" s="73"/>
      <c r="V58650" s="73"/>
      <c r="X58650" s="12"/>
    </row>
    <row r="58651" spans="2:24" x14ac:dyDescent="0.3">
      <c r="B58651" s="73"/>
      <c r="D58651" s="73"/>
      <c r="P58651" s="73"/>
      <c r="T58651" s="73"/>
      <c r="U58651" s="73"/>
      <c r="V58651" s="73"/>
      <c r="X58651" s="12"/>
    </row>
    <row r="58652" spans="2:24" x14ac:dyDescent="0.3">
      <c r="B58652" s="73"/>
      <c r="D58652" s="73"/>
      <c r="P58652" s="73"/>
      <c r="T58652" s="73"/>
      <c r="U58652" s="73"/>
      <c r="V58652" s="73"/>
      <c r="X58652" s="12"/>
    </row>
    <row r="58653" spans="2:24" x14ac:dyDescent="0.3">
      <c r="B58653" s="73"/>
      <c r="D58653" s="73"/>
      <c r="P58653" s="73"/>
      <c r="T58653" s="73"/>
      <c r="U58653" s="73"/>
      <c r="V58653" s="73"/>
      <c r="X58653" s="12"/>
    </row>
    <row r="58654" spans="2:24" x14ac:dyDescent="0.3">
      <c r="B58654" s="73"/>
      <c r="D58654" s="73"/>
      <c r="P58654" s="73"/>
      <c r="T58654" s="73"/>
      <c r="U58654" s="73"/>
      <c r="V58654" s="73"/>
      <c r="X58654" s="12"/>
    </row>
    <row r="58655" spans="2:24" x14ac:dyDescent="0.3">
      <c r="B58655" s="73"/>
      <c r="D58655" s="73"/>
      <c r="P58655" s="73"/>
      <c r="T58655" s="73"/>
      <c r="U58655" s="73"/>
      <c r="V58655" s="73"/>
      <c r="X58655" s="12"/>
    </row>
    <row r="58656" spans="2:24" x14ac:dyDescent="0.3">
      <c r="B58656" s="73"/>
      <c r="D58656" s="73"/>
      <c r="P58656" s="73"/>
      <c r="T58656" s="73"/>
      <c r="U58656" s="73"/>
      <c r="V58656" s="73"/>
      <c r="X58656" s="12"/>
    </row>
    <row r="58657" spans="2:24" x14ac:dyDescent="0.3">
      <c r="B58657" s="73"/>
      <c r="D58657" s="73"/>
      <c r="P58657" s="73"/>
      <c r="T58657" s="73"/>
      <c r="U58657" s="73"/>
      <c r="V58657" s="73"/>
      <c r="X58657" s="12"/>
    </row>
    <row r="58658" spans="2:24" x14ac:dyDescent="0.3">
      <c r="B58658" s="73"/>
      <c r="D58658" s="73"/>
      <c r="P58658" s="73"/>
      <c r="T58658" s="73"/>
      <c r="U58658" s="73"/>
      <c r="V58658" s="73"/>
      <c r="X58658" s="12"/>
    </row>
    <row r="58659" spans="2:24" x14ac:dyDescent="0.3">
      <c r="B58659" s="73"/>
      <c r="D58659" s="73"/>
      <c r="P58659" s="73"/>
      <c r="T58659" s="73"/>
      <c r="U58659" s="73"/>
      <c r="V58659" s="73"/>
      <c r="X58659" s="12"/>
    </row>
    <row r="58660" spans="2:24" x14ac:dyDescent="0.3">
      <c r="B58660" s="73"/>
      <c r="D58660" s="73"/>
      <c r="P58660" s="73"/>
      <c r="T58660" s="73"/>
      <c r="U58660" s="73"/>
      <c r="V58660" s="73"/>
      <c r="X58660" s="12"/>
    </row>
    <row r="58661" spans="2:24" x14ac:dyDescent="0.3">
      <c r="B58661" s="73"/>
      <c r="D58661" s="73"/>
      <c r="P58661" s="73"/>
      <c r="T58661" s="73"/>
      <c r="U58661" s="73"/>
      <c r="V58661" s="73"/>
      <c r="X58661" s="12"/>
    </row>
    <row r="58662" spans="2:24" x14ac:dyDescent="0.3">
      <c r="B58662" s="73"/>
      <c r="D58662" s="73"/>
      <c r="P58662" s="73"/>
      <c r="T58662" s="73"/>
      <c r="U58662" s="73"/>
      <c r="V58662" s="73"/>
      <c r="X58662" s="12"/>
    </row>
    <row r="58663" spans="2:24" x14ac:dyDescent="0.3">
      <c r="B58663" s="73"/>
      <c r="D58663" s="73"/>
      <c r="P58663" s="73"/>
      <c r="T58663" s="73"/>
      <c r="U58663" s="73"/>
      <c r="V58663" s="73"/>
      <c r="X58663" s="12"/>
    </row>
    <row r="58664" spans="2:24" x14ac:dyDescent="0.3">
      <c r="B58664" s="73"/>
      <c r="D58664" s="73"/>
      <c r="P58664" s="73"/>
      <c r="T58664" s="73"/>
      <c r="U58664" s="73"/>
      <c r="V58664" s="73"/>
      <c r="X58664" s="12"/>
    </row>
    <row r="58665" spans="2:24" x14ac:dyDescent="0.3">
      <c r="B58665" s="73"/>
      <c r="D58665" s="73"/>
      <c r="P58665" s="73"/>
      <c r="T58665" s="73"/>
      <c r="U58665" s="73"/>
      <c r="V58665" s="73"/>
      <c r="X58665" s="12"/>
    </row>
    <row r="58666" spans="2:24" x14ac:dyDescent="0.3">
      <c r="B58666" s="73"/>
      <c r="D58666" s="73"/>
      <c r="P58666" s="73"/>
      <c r="T58666" s="73"/>
      <c r="U58666" s="73"/>
      <c r="V58666" s="73"/>
      <c r="X58666" s="12"/>
    </row>
    <row r="58667" spans="2:24" x14ac:dyDescent="0.3">
      <c r="B58667" s="73"/>
      <c r="D58667" s="73"/>
      <c r="P58667" s="73"/>
      <c r="T58667" s="73"/>
      <c r="U58667" s="73"/>
      <c r="V58667" s="73"/>
      <c r="X58667" s="12"/>
    </row>
    <row r="58668" spans="2:24" x14ac:dyDescent="0.3">
      <c r="B58668" s="73"/>
      <c r="D58668" s="73"/>
      <c r="P58668" s="73"/>
      <c r="T58668" s="73"/>
      <c r="U58668" s="73"/>
      <c r="V58668" s="73"/>
      <c r="X58668" s="12"/>
    </row>
    <row r="58669" spans="2:24" x14ac:dyDescent="0.3">
      <c r="B58669" s="73"/>
      <c r="D58669" s="73"/>
      <c r="P58669" s="73"/>
      <c r="T58669" s="73"/>
      <c r="U58669" s="73"/>
      <c r="V58669" s="73"/>
      <c r="X58669" s="12"/>
    </row>
    <row r="58670" spans="2:24" x14ac:dyDescent="0.3">
      <c r="B58670" s="73"/>
      <c r="D58670" s="73"/>
      <c r="P58670" s="73"/>
      <c r="T58670" s="73"/>
      <c r="U58670" s="73"/>
      <c r="V58670" s="73"/>
      <c r="X58670" s="12"/>
    </row>
    <row r="58671" spans="2:24" x14ac:dyDescent="0.3">
      <c r="B58671" s="73"/>
      <c r="D58671" s="73"/>
      <c r="P58671" s="73"/>
      <c r="T58671" s="73"/>
      <c r="U58671" s="73"/>
      <c r="V58671" s="73"/>
      <c r="X58671" s="12"/>
    </row>
    <row r="58672" spans="2:24" x14ac:dyDescent="0.3">
      <c r="B58672" s="73"/>
      <c r="D58672" s="73"/>
      <c r="P58672" s="73"/>
      <c r="T58672" s="73"/>
      <c r="U58672" s="73"/>
      <c r="V58672" s="73"/>
      <c r="X58672" s="12"/>
    </row>
    <row r="58673" spans="2:24" x14ac:dyDescent="0.3">
      <c r="B58673" s="73"/>
      <c r="D58673" s="73"/>
      <c r="P58673" s="73"/>
      <c r="T58673" s="73"/>
      <c r="U58673" s="73"/>
      <c r="V58673" s="73"/>
      <c r="X58673" s="12"/>
    </row>
    <row r="58674" spans="2:24" x14ac:dyDescent="0.3">
      <c r="B58674" s="73"/>
      <c r="D58674" s="73"/>
      <c r="P58674" s="73"/>
      <c r="T58674" s="73"/>
      <c r="U58674" s="73"/>
      <c r="V58674" s="73"/>
      <c r="X58674" s="12"/>
    </row>
    <row r="58675" spans="2:24" x14ac:dyDescent="0.3">
      <c r="B58675" s="73"/>
      <c r="D58675" s="73"/>
      <c r="P58675" s="73"/>
      <c r="T58675" s="73"/>
      <c r="U58675" s="73"/>
      <c r="V58675" s="73"/>
      <c r="X58675" s="12"/>
    </row>
    <row r="58676" spans="2:24" x14ac:dyDescent="0.3">
      <c r="B58676" s="73"/>
      <c r="D58676" s="73"/>
      <c r="P58676" s="73"/>
      <c r="T58676" s="73"/>
      <c r="U58676" s="73"/>
      <c r="V58676" s="73"/>
      <c r="X58676" s="12"/>
    </row>
    <row r="58677" spans="2:24" x14ac:dyDescent="0.3">
      <c r="B58677" s="73"/>
      <c r="D58677" s="73"/>
      <c r="P58677" s="73"/>
      <c r="T58677" s="73"/>
      <c r="U58677" s="73"/>
      <c r="V58677" s="73"/>
      <c r="X58677" s="12"/>
    </row>
    <row r="58678" spans="2:24" x14ac:dyDescent="0.3">
      <c r="B58678" s="73"/>
      <c r="D58678" s="73"/>
      <c r="P58678" s="73"/>
      <c r="T58678" s="73"/>
      <c r="U58678" s="73"/>
      <c r="V58678" s="73"/>
      <c r="X58678" s="12"/>
    </row>
    <row r="58679" spans="2:24" x14ac:dyDescent="0.3">
      <c r="B58679" s="73"/>
      <c r="D58679" s="73"/>
      <c r="P58679" s="73"/>
      <c r="T58679" s="73"/>
      <c r="U58679" s="73"/>
      <c r="V58679" s="73"/>
      <c r="X58679" s="12"/>
    </row>
    <row r="58680" spans="2:24" x14ac:dyDescent="0.3">
      <c r="B58680" s="73"/>
      <c r="D58680" s="73"/>
      <c r="P58680" s="73"/>
      <c r="T58680" s="73"/>
      <c r="U58680" s="73"/>
      <c r="V58680" s="73"/>
      <c r="X58680" s="12"/>
    </row>
    <row r="58681" spans="2:24" x14ac:dyDescent="0.3">
      <c r="B58681" s="73"/>
      <c r="D58681" s="73"/>
      <c r="P58681" s="73"/>
      <c r="T58681" s="73"/>
      <c r="U58681" s="73"/>
      <c r="V58681" s="73"/>
      <c r="X58681" s="12"/>
    </row>
    <row r="58682" spans="2:24" x14ac:dyDescent="0.3">
      <c r="B58682" s="73"/>
      <c r="D58682" s="73"/>
      <c r="P58682" s="73"/>
      <c r="T58682" s="73"/>
      <c r="U58682" s="73"/>
      <c r="V58682" s="73"/>
      <c r="X58682" s="12"/>
    </row>
    <row r="58683" spans="2:24" x14ac:dyDescent="0.3">
      <c r="B58683" s="73"/>
      <c r="D58683" s="73"/>
      <c r="P58683" s="73"/>
      <c r="T58683" s="73"/>
      <c r="U58683" s="73"/>
      <c r="V58683" s="73"/>
      <c r="X58683" s="12"/>
    </row>
    <row r="58684" spans="2:24" x14ac:dyDescent="0.3">
      <c r="B58684" s="73"/>
      <c r="D58684" s="73"/>
      <c r="P58684" s="73"/>
      <c r="T58684" s="73"/>
      <c r="U58684" s="73"/>
      <c r="V58684" s="73"/>
      <c r="X58684" s="12"/>
    </row>
    <row r="58685" spans="2:24" x14ac:dyDescent="0.3">
      <c r="B58685" s="73"/>
      <c r="D58685" s="73"/>
      <c r="P58685" s="73"/>
      <c r="T58685" s="73"/>
      <c r="U58685" s="73"/>
      <c r="V58685" s="73"/>
      <c r="X58685" s="12"/>
    </row>
    <row r="58686" spans="2:24" x14ac:dyDescent="0.3">
      <c r="B58686" s="73"/>
      <c r="D58686" s="73"/>
      <c r="P58686" s="73"/>
      <c r="T58686" s="73"/>
      <c r="U58686" s="73"/>
      <c r="V58686" s="73"/>
      <c r="X58686" s="12"/>
    </row>
    <row r="58687" spans="2:24" x14ac:dyDescent="0.3">
      <c r="B58687" s="73"/>
      <c r="D58687" s="73"/>
      <c r="P58687" s="73"/>
      <c r="T58687" s="73"/>
      <c r="U58687" s="73"/>
      <c r="V58687" s="73"/>
      <c r="X58687" s="12"/>
    </row>
    <row r="58688" spans="2:24" x14ac:dyDescent="0.3">
      <c r="B58688" s="73"/>
      <c r="D58688" s="73"/>
      <c r="P58688" s="73"/>
      <c r="T58688" s="73"/>
      <c r="U58688" s="73"/>
      <c r="V58688" s="73"/>
      <c r="X58688" s="12"/>
    </row>
    <row r="58689" spans="2:24" x14ac:dyDescent="0.3">
      <c r="B58689" s="73"/>
      <c r="D58689" s="73"/>
      <c r="P58689" s="73"/>
      <c r="T58689" s="73"/>
      <c r="U58689" s="73"/>
      <c r="V58689" s="73"/>
      <c r="X58689" s="12"/>
    </row>
    <row r="58690" spans="2:24" x14ac:dyDescent="0.3">
      <c r="B58690" s="73"/>
      <c r="D58690" s="73"/>
      <c r="P58690" s="73"/>
      <c r="T58690" s="73"/>
      <c r="U58690" s="73"/>
      <c r="V58690" s="73"/>
      <c r="X58690" s="12"/>
    </row>
    <row r="58691" spans="2:24" x14ac:dyDescent="0.3">
      <c r="B58691" s="73"/>
      <c r="D58691" s="73"/>
      <c r="P58691" s="73"/>
      <c r="T58691" s="73"/>
      <c r="U58691" s="73"/>
      <c r="V58691" s="73"/>
      <c r="X58691" s="12"/>
    </row>
    <row r="58692" spans="2:24" x14ac:dyDescent="0.3">
      <c r="B58692" s="73"/>
      <c r="D58692" s="73"/>
      <c r="P58692" s="73"/>
      <c r="T58692" s="73"/>
      <c r="U58692" s="73"/>
      <c r="V58692" s="73"/>
      <c r="X58692" s="12"/>
    </row>
    <row r="58693" spans="2:24" x14ac:dyDescent="0.3">
      <c r="B58693" s="73"/>
      <c r="D58693" s="73"/>
      <c r="P58693" s="73"/>
      <c r="T58693" s="73"/>
      <c r="U58693" s="73"/>
      <c r="V58693" s="73"/>
      <c r="X58693" s="12"/>
    </row>
    <row r="58694" spans="2:24" x14ac:dyDescent="0.3">
      <c r="B58694" s="73"/>
      <c r="D58694" s="73"/>
      <c r="P58694" s="73"/>
      <c r="T58694" s="73"/>
      <c r="U58694" s="73"/>
      <c r="V58694" s="73"/>
      <c r="X58694" s="12"/>
    </row>
    <row r="58695" spans="2:24" x14ac:dyDescent="0.3">
      <c r="B58695" s="73"/>
      <c r="D58695" s="73"/>
      <c r="P58695" s="73"/>
      <c r="T58695" s="73"/>
      <c r="U58695" s="73"/>
      <c r="V58695" s="73"/>
      <c r="X58695" s="12"/>
    </row>
    <row r="58696" spans="2:24" x14ac:dyDescent="0.3">
      <c r="B58696" s="73"/>
      <c r="D58696" s="73"/>
      <c r="P58696" s="73"/>
      <c r="T58696" s="73"/>
      <c r="U58696" s="73"/>
      <c r="V58696" s="73"/>
      <c r="X58696" s="12"/>
    </row>
    <row r="58697" spans="2:24" x14ac:dyDescent="0.3">
      <c r="B58697" s="73"/>
      <c r="D58697" s="73"/>
      <c r="P58697" s="73"/>
      <c r="T58697" s="73"/>
      <c r="U58697" s="73"/>
      <c r="V58697" s="73"/>
      <c r="X58697" s="12"/>
    </row>
    <row r="58698" spans="2:24" x14ac:dyDescent="0.3">
      <c r="B58698" s="73"/>
      <c r="D58698" s="73"/>
      <c r="P58698" s="73"/>
      <c r="T58698" s="73"/>
      <c r="U58698" s="73"/>
      <c r="V58698" s="73"/>
      <c r="X58698" s="12"/>
    </row>
    <row r="58699" spans="2:24" x14ac:dyDescent="0.3">
      <c r="B58699" s="73"/>
      <c r="D58699" s="73"/>
      <c r="P58699" s="73"/>
      <c r="T58699" s="73"/>
      <c r="U58699" s="73"/>
      <c r="V58699" s="73"/>
      <c r="X58699" s="12"/>
    </row>
    <row r="58700" spans="2:24" x14ac:dyDescent="0.3">
      <c r="B58700" s="73"/>
      <c r="D58700" s="73"/>
      <c r="P58700" s="73"/>
      <c r="T58700" s="73"/>
      <c r="U58700" s="73"/>
      <c r="V58700" s="73"/>
      <c r="X58700" s="12"/>
    </row>
    <row r="58701" spans="2:24" x14ac:dyDescent="0.3">
      <c r="B58701" s="73"/>
      <c r="D58701" s="73"/>
      <c r="P58701" s="73"/>
      <c r="T58701" s="73"/>
      <c r="U58701" s="73"/>
      <c r="V58701" s="73"/>
      <c r="X58701" s="12"/>
    </row>
    <row r="58702" spans="2:24" x14ac:dyDescent="0.3">
      <c r="B58702" s="73"/>
      <c r="D58702" s="73"/>
      <c r="P58702" s="73"/>
      <c r="T58702" s="73"/>
      <c r="U58702" s="73"/>
      <c r="V58702" s="73"/>
      <c r="X58702" s="12"/>
    </row>
    <row r="58703" spans="2:24" x14ac:dyDescent="0.3">
      <c r="B58703" s="73"/>
      <c r="D58703" s="73"/>
      <c r="P58703" s="73"/>
      <c r="T58703" s="73"/>
      <c r="U58703" s="73"/>
      <c r="V58703" s="73"/>
      <c r="X58703" s="12"/>
    </row>
    <row r="58704" spans="2:24" x14ac:dyDescent="0.3">
      <c r="B58704" s="73"/>
      <c r="D58704" s="73"/>
      <c r="P58704" s="73"/>
      <c r="T58704" s="73"/>
      <c r="U58704" s="73"/>
      <c r="V58704" s="73"/>
      <c r="X58704" s="12"/>
    </row>
    <row r="58705" spans="2:24" x14ac:dyDescent="0.3">
      <c r="B58705" s="73"/>
      <c r="D58705" s="73"/>
      <c r="P58705" s="73"/>
      <c r="T58705" s="73"/>
      <c r="U58705" s="73"/>
      <c r="V58705" s="73"/>
      <c r="X58705" s="12"/>
    </row>
    <row r="58706" spans="2:24" x14ac:dyDescent="0.3">
      <c r="B58706" s="73"/>
      <c r="D58706" s="73"/>
      <c r="P58706" s="73"/>
      <c r="T58706" s="73"/>
      <c r="U58706" s="73"/>
      <c r="V58706" s="73"/>
      <c r="X58706" s="12"/>
    </row>
    <row r="58707" spans="2:24" x14ac:dyDescent="0.3">
      <c r="B58707" s="73"/>
      <c r="D58707" s="73"/>
      <c r="P58707" s="73"/>
      <c r="T58707" s="73"/>
      <c r="U58707" s="73"/>
      <c r="V58707" s="73"/>
      <c r="X58707" s="12"/>
    </row>
    <row r="58708" spans="2:24" x14ac:dyDescent="0.3">
      <c r="B58708" s="73"/>
      <c r="D58708" s="73"/>
      <c r="P58708" s="73"/>
      <c r="T58708" s="73"/>
      <c r="U58708" s="73"/>
      <c r="V58708" s="73"/>
      <c r="X58708" s="12"/>
    </row>
    <row r="58709" spans="2:24" x14ac:dyDescent="0.3">
      <c r="B58709" s="73"/>
      <c r="D58709" s="73"/>
      <c r="P58709" s="73"/>
      <c r="T58709" s="73"/>
      <c r="U58709" s="73"/>
      <c r="V58709" s="73"/>
      <c r="X58709" s="12"/>
    </row>
    <row r="58710" spans="2:24" x14ac:dyDescent="0.3">
      <c r="B58710" s="73"/>
      <c r="D58710" s="73"/>
      <c r="P58710" s="73"/>
      <c r="T58710" s="73"/>
      <c r="U58710" s="73"/>
      <c r="V58710" s="73"/>
      <c r="X58710" s="12"/>
    </row>
    <row r="58711" spans="2:24" x14ac:dyDescent="0.3">
      <c r="B58711" s="73"/>
      <c r="D58711" s="73"/>
      <c r="P58711" s="73"/>
      <c r="T58711" s="73"/>
      <c r="U58711" s="73"/>
      <c r="V58711" s="73"/>
      <c r="X58711" s="12"/>
    </row>
    <row r="58712" spans="2:24" x14ac:dyDescent="0.3">
      <c r="B58712" s="73"/>
      <c r="D58712" s="73"/>
      <c r="P58712" s="73"/>
      <c r="T58712" s="73"/>
      <c r="U58712" s="73"/>
      <c r="V58712" s="73"/>
      <c r="X58712" s="12"/>
    </row>
    <row r="58713" spans="2:24" x14ac:dyDescent="0.3">
      <c r="B58713" s="73"/>
      <c r="D58713" s="73"/>
      <c r="P58713" s="73"/>
      <c r="T58713" s="73"/>
      <c r="U58713" s="73"/>
      <c r="V58713" s="73"/>
      <c r="X58713" s="12"/>
    </row>
    <row r="58714" spans="2:24" x14ac:dyDescent="0.3">
      <c r="B58714" s="73"/>
      <c r="D58714" s="73"/>
      <c r="P58714" s="73"/>
      <c r="T58714" s="73"/>
      <c r="U58714" s="73"/>
      <c r="V58714" s="73"/>
      <c r="X58714" s="12"/>
    </row>
    <row r="58715" spans="2:24" x14ac:dyDescent="0.3">
      <c r="B58715" s="73"/>
      <c r="D58715" s="73"/>
      <c r="P58715" s="73"/>
      <c r="T58715" s="73"/>
      <c r="U58715" s="73"/>
      <c r="V58715" s="73"/>
      <c r="X58715" s="12"/>
    </row>
    <row r="58716" spans="2:24" x14ac:dyDescent="0.3">
      <c r="B58716" s="73"/>
      <c r="D58716" s="73"/>
      <c r="P58716" s="73"/>
      <c r="T58716" s="73"/>
      <c r="U58716" s="73"/>
      <c r="V58716" s="73"/>
      <c r="X58716" s="12"/>
    </row>
    <row r="58717" spans="2:24" x14ac:dyDescent="0.3">
      <c r="B58717" s="73"/>
      <c r="D58717" s="73"/>
      <c r="P58717" s="73"/>
      <c r="T58717" s="73"/>
      <c r="U58717" s="73"/>
      <c r="V58717" s="73"/>
      <c r="X58717" s="12"/>
    </row>
    <row r="58718" spans="2:24" x14ac:dyDescent="0.3">
      <c r="B58718" s="73"/>
      <c r="D58718" s="73"/>
      <c r="P58718" s="73"/>
      <c r="T58718" s="73"/>
      <c r="U58718" s="73"/>
      <c r="V58718" s="73"/>
      <c r="X58718" s="12"/>
    </row>
    <row r="58719" spans="2:24" x14ac:dyDescent="0.3">
      <c r="B58719" s="73"/>
      <c r="D58719" s="73"/>
      <c r="P58719" s="73"/>
      <c r="T58719" s="73"/>
      <c r="U58719" s="73"/>
      <c r="V58719" s="73"/>
      <c r="X58719" s="12"/>
    </row>
    <row r="58720" spans="2:24" x14ac:dyDescent="0.3">
      <c r="B58720" s="73"/>
      <c r="D58720" s="73"/>
      <c r="P58720" s="73"/>
      <c r="T58720" s="73"/>
      <c r="U58720" s="73"/>
      <c r="V58720" s="73"/>
      <c r="X58720" s="12"/>
    </row>
    <row r="58721" spans="2:24" x14ac:dyDescent="0.3">
      <c r="B58721" s="73"/>
      <c r="D58721" s="73"/>
      <c r="P58721" s="73"/>
      <c r="T58721" s="73"/>
      <c r="U58721" s="73"/>
      <c r="V58721" s="73"/>
      <c r="X58721" s="12"/>
    </row>
    <row r="58722" spans="2:24" x14ac:dyDescent="0.3">
      <c r="B58722" s="73"/>
      <c r="D58722" s="73"/>
      <c r="P58722" s="73"/>
      <c r="T58722" s="73"/>
      <c r="U58722" s="73"/>
      <c r="V58722" s="73"/>
      <c r="X58722" s="12"/>
    </row>
    <row r="58723" spans="2:24" x14ac:dyDescent="0.3">
      <c r="B58723" s="73"/>
      <c r="D58723" s="73"/>
      <c r="P58723" s="73"/>
      <c r="T58723" s="73"/>
      <c r="U58723" s="73"/>
      <c r="V58723" s="73"/>
      <c r="X58723" s="12"/>
    </row>
    <row r="58724" spans="2:24" x14ac:dyDescent="0.3">
      <c r="B58724" s="73"/>
      <c r="D58724" s="73"/>
      <c r="P58724" s="73"/>
      <c r="T58724" s="73"/>
      <c r="U58724" s="73"/>
      <c r="V58724" s="73"/>
      <c r="X58724" s="12"/>
    </row>
    <row r="58725" spans="2:24" x14ac:dyDescent="0.3">
      <c r="B58725" s="73"/>
      <c r="D58725" s="73"/>
      <c r="P58725" s="73"/>
      <c r="T58725" s="73"/>
      <c r="U58725" s="73"/>
      <c r="V58725" s="73"/>
      <c r="X58725" s="12"/>
    </row>
    <row r="58726" spans="2:24" x14ac:dyDescent="0.3">
      <c r="B58726" s="73"/>
      <c r="D58726" s="73"/>
      <c r="P58726" s="73"/>
      <c r="T58726" s="73"/>
      <c r="U58726" s="73"/>
      <c r="V58726" s="73"/>
      <c r="X58726" s="12"/>
    </row>
    <row r="58727" spans="2:24" x14ac:dyDescent="0.3">
      <c r="B58727" s="73"/>
      <c r="D58727" s="73"/>
      <c r="P58727" s="73"/>
      <c r="T58727" s="73"/>
      <c r="U58727" s="73"/>
      <c r="V58727" s="73"/>
      <c r="X58727" s="12"/>
    </row>
    <row r="58728" spans="2:24" x14ac:dyDescent="0.3">
      <c r="B58728" s="73"/>
      <c r="D58728" s="73"/>
      <c r="P58728" s="73"/>
      <c r="T58728" s="73"/>
      <c r="U58728" s="73"/>
      <c r="V58728" s="73"/>
      <c r="X58728" s="12"/>
    </row>
    <row r="58729" spans="2:24" x14ac:dyDescent="0.3">
      <c r="B58729" s="73"/>
      <c r="D58729" s="73"/>
      <c r="P58729" s="73"/>
      <c r="T58729" s="73"/>
      <c r="U58729" s="73"/>
      <c r="V58729" s="73"/>
      <c r="X58729" s="12"/>
    </row>
    <row r="58730" spans="2:24" x14ac:dyDescent="0.3">
      <c r="B58730" s="73"/>
      <c r="D58730" s="73"/>
      <c r="P58730" s="73"/>
      <c r="T58730" s="73"/>
      <c r="U58730" s="73"/>
      <c r="V58730" s="73"/>
      <c r="X58730" s="12"/>
    </row>
    <row r="58731" spans="2:24" x14ac:dyDescent="0.3">
      <c r="B58731" s="73"/>
      <c r="D58731" s="73"/>
      <c r="P58731" s="73"/>
      <c r="T58731" s="73"/>
      <c r="U58731" s="73"/>
      <c r="V58731" s="73"/>
      <c r="X58731" s="12"/>
    </row>
    <row r="58732" spans="2:24" x14ac:dyDescent="0.3">
      <c r="B58732" s="73"/>
      <c r="D58732" s="73"/>
      <c r="P58732" s="73"/>
      <c r="T58732" s="73"/>
      <c r="U58732" s="73"/>
      <c r="V58732" s="73"/>
      <c r="X58732" s="12"/>
    </row>
    <row r="58733" spans="2:24" x14ac:dyDescent="0.3">
      <c r="B58733" s="73"/>
      <c r="D58733" s="73"/>
      <c r="P58733" s="73"/>
      <c r="T58733" s="73"/>
      <c r="U58733" s="73"/>
      <c r="V58733" s="73"/>
      <c r="X58733" s="12"/>
    </row>
    <row r="58734" spans="2:24" x14ac:dyDescent="0.3">
      <c r="B58734" s="73"/>
      <c r="D58734" s="73"/>
      <c r="P58734" s="73"/>
      <c r="T58734" s="73"/>
      <c r="U58734" s="73"/>
      <c r="V58734" s="73"/>
      <c r="X58734" s="12"/>
    </row>
    <row r="58735" spans="2:24" x14ac:dyDescent="0.3">
      <c r="B58735" s="73"/>
      <c r="D58735" s="73"/>
      <c r="P58735" s="73"/>
      <c r="T58735" s="73"/>
      <c r="U58735" s="73"/>
      <c r="V58735" s="73"/>
      <c r="X58735" s="12"/>
    </row>
    <row r="58736" spans="2:24" x14ac:dyDescent="0.3">
      <c r="B58736" s="73"/>
      <c r="D58736" s="73"/>
      <c r="P58736" s="73"/>
      <c r="T58736" s="73"/>
      <c r="U58736" s="73"/>
      <c r="V58736" s="73"/>
      <c r="X58736" s="12"/>
    </row>
    <row r="58737" spans="2:24" x14ac:dyDescent="0.3">
      <c r="B58737" s="73"/>
      <c r="D58737" s="73"/>
      <c r="P58737" s="73"/>
      <c r="T58737" s="73"/>
      <c r="U58737" s="73"/>
      <c r="V58737" s="73"/>
      <c r="X58737" s="12"/>
    </row>
    <row r="58738" spans="2:24" x14ac:dyDescent="0.3">
      <c r="B58738" s="73"/>
      <c r="D58738" s="73"/>
      <c r="P58738" s="73"/>
      <c r="T58738" s="73"/>
      <c r="U58738" s="73"/>
      <c r="V58738" s="73"/>
      <c r="X58738" s="12"/>
    </row>
    <row r="58739" spans="2:24" x14ac:dyDescent="0.3">
      <c r="B58739" s="73"/>
      <c r="D58739" s="73"/>
      <c r="P58739" s="73"/>
      <c r="T58739" s="73"/>
      <c r="U58739" s="73"/>
      <c r="V58739" s="73"/>
      <c r="X58739" s="12"/>
    </row>
    <row r="58740" spans="2:24" x14ac:dyDescent="0.3">
      <c r="B58740" s="73"/>
      <c r="D58740" s="73"/>
      <c r="P58740" s="73"/>
      <c r="T58740" s="73"/>
      <c r="U58740" s="73"/>
      <c r="V58740" s="73"/>
      <c r="X58740" s="12"/>
    </row>
    <row r="58741" spans="2:24" x14ac:dyDescent="0.3">
      <c r="B58741" s="73"/>
      <c r="D58741" s="73"/>
      <c r="P58741" s="73"/>
      <c r="T58741" s="73"/>
      <c r="U58741" s="73"/>
      <c r="V58741" s="73"/>
      <c r="X58741" s="12"/>
    </row>
    <row r="58742" spans="2:24" x14ac:dyDescent="0.3">
      <c r="B58742" s="73"/>
      <c r="D58742" s="73"/>
      <c r="P58742" s="73"/>
      <c r="T58742" s="73"/>
      <c r="U58742" s="73"/>
      <c r="V58742" s="73"/>
      <c r="X58742" s="12"/>
    </row>
    <row r="58743" spans="2:24" x14ac:dyDescent="0.3">
      <c r="B58743" s="73"/>
      <c r="D58743" s="73"/>
      <c r="P58743" s="73"/>
      <c r="T58743" s="73"/>
      <c r="U58743" s="73"/>
      <c r="V58743" s="73"/>
      <c r="X58743" s="12"/>
    </row>
    <row r="58744" spans="2:24" x14ac:dyDescent="0.3">
      <c r="B58744" s="73"/>
      <c r="D58744" s="73"/>
      <c r="P58744" s="73"/>
      <c r="T58744" s="73"/>
      <c r="U58744" s="73"/>
      <c r="V58744" s="73"/>
      <c r="X58744" s="12"/>
    </row>
    <row r="58745" spans="2:24" x14ac:dyDescent="0.3">
      <c r="B58745" s="73"/>
      <c r="D58745" s="73"/>
      <c r="P58745" s="73"/>
      <c r="T58745" s="73"/>
      <c r="U58745" s="73"/>
      <c r="V58745" s="73"/>
      <c r="X58745" s="12"/>
    </row>
    <row r="58746" spans="2:24" x14ac:dyDescent="0.3">
      <c r="B58746" s="73"/>
      <c r="D58746" s="73"/>
      <c r="P58746" s="73"/>
      <c r="T58746" s="73"/>
      <c r="U58746" s="73"/>
      <c r="V58746" s="73"/>
      <c r="X58746" s="12"/>
    </row>
    <row r="58747" spans="2:24" x14ac:dyDescent="0.3">
      <c r="B58747" s="73"/>
      <c r="D58747" s="73"/>
      <c r="P58747" s="73"/>
      <c r="T58747" s="73"/>
      <c r="U58747" s="73"/>
      <c r="V58747" s="73"/>
      <c r="X58747" s="12"/>
    </row>
    <row r="58748" spans="2:24" x14ac:dyDescent="0.3">
      <c r="B58748" s="73"/>
      <c r="D58748" s="73"/>
      <c r="P58748" s="73"/>
      <c r="T58748" s="73"/>
      <c r="U58748" s="73"/>
      <c r="V58748" s="73"/>
      <c r="X58748" s="12"/>
    </row>
    <row r="58749" spans="2:24" x14ac:dyDescent="0.3">
      <c r="B58749" s="73"/>
      <c r="D58749" s="73"/>
      <c r="P58749" s="73"/>
      <c r="T58749" s="73"/>
      <c r="U58749" s="73"/>
      <c r="V58749" s="73"/>
      <c r="X58749" s="12"/>
    </row>
    <row r="58750" spans="2:24" x14ac:dyDescent="0.3">
      <c r="B58750" s="73"/>
      <c r="D58750" s="73"/>
      <c r="P58750" s="73"/>
      <c r="T58750" s="73"/>
      <c r="U58750" s="73"/>
      <c r="V58750" s="73"/>
      <c r="X58750" s="12"/>
    </row>
    <row r="58751" spans="2:24" x14ac:dyDescent="0.3">
      <c r="B58751" s="73"/>
      <c r="D58751" s="73"/>
      <c r="P58751" s="73"/>
      <c r="T58751" s="73"/>
      <c r="U58751" s="73"/>
      <c r="V58751" s="73"/>
      <c r="X58751" s="12"/>
    </row>
    <row r="58752" spans="2:24" x14ac:dyDescent="0.3">
      <c r="B58752" s="73"/>
      <c r="D58752" s="73"/>
      <c r="P58752" s="73"/>
      <c r="T58752" s="73"/>
      <c r="U58752" s="73"/>
      <c r="V58752" s="73"/>
      <c r="X58752" s="12"/>
    </row>
    <row r="58753" spans="2:24" x14ac:dyDescent="0.3">
      <c r="B58753" s="73"/>
      <c r="D58753" s="73"/>
      <c r="P58753" s="73"/>
      <c r="T58753" s="73"/>
      <c r="U58753" s="73"/>
      <c r="V58753" s="73"/>
      <c r="X58753" s="12"/>
    </row>
    <row r="58754" spans="2:24" x14ac:dyDescent="0.3">
      <c r="B58754" s="73"/>
      <c r="D58754" s="73"/>
      <c r="P58754" s="73"/>
      <c r="T58754" s="73"/>
      <c r="U58754" s="73"/>
      <c r="V58754" s="73"/>
      <c r="X58754" s="12"/>
    </row>
    <row r="58755" spans="2:24" x14ac:dyDescent="0.3">
      <c r="B58755" s="73"/>
      <c r="D58755" s="73"/>
      <c r="P58755" s="73"/>
      <c r="T58755" s="73"/>
      <c r="U58755" s="73"/>
      <c r="V58755" s="73"/>
      <c r="X58755" s="12"/>
    </row>
    <row r="58756" spans="2:24" x14ac:dyDescent="0.3">
      <c r="B58756" s="73"/>
      <c r="D58756" s="73"/>
      <c r="P58756" s="73"/>
      <c r="T58756" s="73"/>
      <c r="U58756" s="73"/>
      <c r="V58756" s="73"/>
      <c r="X58756" s="12"/>
    </row>
    <row r="58757" spans="2:24" x14ac:dyDescent="0.3">
      <c r="B58757" s="73"/>
      <c r="D58757" s="73"/>
      <c r="P58757" s="73"/>
      <c r="T58757" s="73"/>
      <c r="U58757" s="73"/>
      <c r="V58757" s="73"/>
      <c r="X58757" s="12"/>
    </row>
    <row r="58758" spans="2:24" x14ac:dyDescent="0.3">
      <c r="B58758" s="73"/>
      <c r="D58758" s="73"/>
      <c r="P58758" s="73"/>
      <c r="T58758" s="73"/>
      <c r="U58758" s="73"/>
      <c r="V58758" s="73"/>
      <c r="X58758" s="12"/>
    </row>
    <row r="58759" spans="2:24" x14ac:dyDescent="0.3">
      <c r="B58759" s="73"/>
      <c r="D58759" s="73"/>
      <c r="P58759" s="73"/>
      <c r="T58759" s="73"/>
      <c r="U58759" s="73"/>
      <c r="V58759" s="73"/>
      <c r="X58759" s="12"/>
    </row>
    <row r="58760" spans="2:24" x14ac:dyDescent="0.3">
      <c r="B58760" s="73"/>
      <c r="D58760" s="73"/>
      <c r="P58760" s="73"/>
      <c r="T58760" s="73"/>
      <c r="U58760" s="73"/>
      <c r="V58760" s="73"/>
      <c r="X58760" s="12"/>
    </row>
    <row r="58761" spans="2:24" x14ac:dyDescent="0.3">
      <c r="B58761" s="73"/>
      <c r="D58761" s="73"/>
      <c r="P58761" s="73"/>
      <c r="T58761" s="73"/>
      <c r="U58761" s="73"/>
      <c r="V58761" s="73"/>
      <c r="X58761" s="12"/>
    </row>
    <row r="58762" spans="2:24" x14ac:dyDescent="0.3">
      <c r="B58762" s="73"/>
      <c r="D58762" s="73"/>
      <c r="P58762" s="73"/>
      <c r="T58762" s="73"/>
      <c r="U58762" s="73"/>
      <c r="V58762" s="73"/>
      <c r="X58762" s="12"/>
    </row>
    <row r="58763" spans="2:24" x14ac:dyDescent="0.3">
      <c r="B58763" s="73"/>
      <c r="D58763" s="73"/>
      <c r="P58763" s="73"/>
      <c r="T58763" s="73"/>
      <c r="U58763" s="73"/>
      <c r="V58763" s="73"/>
      <c r="X58763" s="12"/>
    </row>
    <row r="58764" spans="2:24" x14ac:dyDescent="0.3">
      <c r="B58764" s="73"/>
      <c r="D58764" s="73"/>
      <c r="P58764" s="73"/>
      <c r="T58764" s="73"/>
      <c r="U58764" s="73"/>
      <c r="V58764" s="73"/>
      <c r="X58764" s="12"/>
    </row>
    <row r="58765" spans="2:24" x14ac:dyDescent="0.3">
      <c r="B58765" s="73"/>
      <c r="D58765" s="73"/>
      <c r="P58765" s="73"/>
      <c r="T58765" s="73"/>
      <c r="U58765" s="73"/>
      <c r="V58765" s="73"/>
      <c r="X58765" s="12"/>
    </row>
    <row r="58766" spans="2:24" x14ac:dyDescent="0.3">
      <c r="B58766" s="73"/>
      <c r="D58766" s="73"/>
      <c r="P58766" s="73"/>
      <c r="T58766" s="73"/>
      <c r="U58766" s="73"/>
      <c r="V58766" s="73"/>
      <c r="X58766" s="12"/>
    </row>
    <row r="58767" spans="2:24" x14ac:dyDescent="0.3">
      <c r="B58767" s="73"/>
      <c r="D58767" s="73"/>
      <c r="P58767" s="73"/>
      <c r="T58767" s="73"/>
      <c r="U58767" s="73"/>
      <c r="V58767" s="73"/>
      <c r="X58767" s="12"/>
    </row>
    <row r="58768" spans="2:24" x14ac:dyDescent="0.3">
      <c r="B58768" s="73"/>
      <c r="D58768" s="73"/>
      <c r="P58768" s="73"/>
      <c r="T58768" s="73"/>
      <c r="U58768" s="73"/>
      <c r="V58768" s="73"/>
      <c r="X58768" s="12"/>
    </row>
    <row r="58769" spans="2:24" x14ac:dyDescent="0.3">
      <c r="B58769" s="73"/>
      <c r="D58769" s="73"/>
      <c r="P58769" s="73"/>
      <c r="T58769" s="73"/>
      <c r="U58769" s="73"/>
      <c r="V58769" s="73"/>
      <c r="X58769" s="12"/>
    </row>
    <row r="58770" spans="2:24" x14ac:dyDescent="0.3">
      <c r="B58770" s="73"/>
      <c r="D58770" s="73"/>
      <c r="P58770" s="73"/>
      <c r="T58770" s="73"/>
      <c r="U58770" s="73"/>
      <c r="V58770" s="73"/>
      <c r="X58770" s="12"/>
    </row>
    <row r="58771" spans="2:24" x14ac:dyDescent="0.3">
      <c r="B58771" s="73"/>
      <c r="D58771" s="73"/>
      <c r="P58771" s="73"/>
      <c r="T58771" s="73"/>
      <c r="U58771" s="73"/>
      <c r="V58771" s="73"/>
      <c r="X58771" s="12"/>
    </row>
    <row r="58772" spans="2:24" x14ac:dyDescent="0.3">
      <c r="B58772" s="73"/>
      <c r="D58772" s="73"/>
      <c r="P58772" s="73"/>
      <c r="T58772" s="73"/>
      <c r="U58772" s="73"/>
      <c r="V58772" s="73"/>
      <c r="X58772" s="12"/>
    </row>
    <row r="58773" spans="2:24" x14ac:dyDescent="0.3">
      <c r="B58773" s="73"/>
      <c r="D58773" s="73"/>
      <c r="P58773" s="73"/>
      <c r="T58773" s="73"/>
      <c r="U58773" s="73"/>
      <c r="V58773" s="73"/>
      <c r="X58773" s="12"/>
    </row>
    <row r="58774" spans="2:24" x14ac:dyDescent="0.3">
      <c r="B58774" s="73"/>
      <c r="D58774" s="73"/>
      <c r="P58774" s="73"/>
      <c r="T58774" s="73"/>
      <c r="U58774" s="73"/>
      <c r="V58774" s="73"/>
      <c r="X58774" s="12"/>
    </row>
    <row r="58775" spans="2:24" x14ac:dyDescent="0.3">
      <c r="B58775" s="73"/>
      <c r="D58775" s="73"/>
      <c r="P58775" s="73"/>
      <c r="T58775" s="73"/>
      <c r="U58775" s="73"/>
      <c r="V58775" s="73"/>
      <c r="X58775" s="12"/>
    </row>
    <row r="58776" spans="2:24" x14ac:dyDescent="0.3">
      <c r="B58776" s="73"/>
      <c r="D58776" s="73"/>
      <c r="P58776" s="73"/>
      <c r="T58776" s="73"/>
      <c r="U58776" s="73"/>
      <c r="V58776" s="73"/>
      <c r="X58776" s="12"/>
    </row>
    <row r="58777" spans="2:24" x14ac:dyDescent="0.3">
      <c r="B58777" s="73"/>
      <c r="D58777" s="73"/>
      <c r="P58777" s="73"/>
      <c r="T58777" s="73"/>
      <c r="U58777" s="73"/>
      <c r="V58777" s="73"/>
      <c r="X58777" s="12"/>
    </row>
    <row r="58778" spans="2:24" x14ac:dyDescent="0.3">
      <c r="B58778" s="73"/>
      <c r="D58778" s="73"/>
      <c r="P58778" s="73"/>
      <c r="T58778" s="73"/>
      <c r="U58778" s="73"/>
      <c r="V58778" s="73"/>
      <c r="X58778" s="12"/>
    </row>
    <row r="58779" spans="2:24" x14ac:dyDescent="0.3">
      <c r="B58779" s="73"/>
      <c r="D58779" s="73"/>
      <c r="P58779" s="73"/>
      <c r="T58779" s="73"/>
      <c r="U58779" s="73"/>
      <c r="V58779" s="73"/>
      <c r="X58779" s="12"/>
    </row>
    <row r="58780" spans="2:24" x14ac:dyDescent="0.3">
      <c r="B58780" s="73"/>
      <c r="D58780" s="73"/>
      <c r="P58780" s="73"/>
      <c r="T58780" s="73"/>
      <c r="U58780" s="73"/>
      <c r="V58780" s="73"/>
      <c r="X58780" s="12"/>
    </row>
    <row r="58781" spans="2:24" x14ac:dyDescent="0.3">
      <c r="B58781" s="73"/>
      <c r="D58781" s="73"/>
      <c r="P58781" s="73"/>
      <c r="T58781" s="73"/>
      <c r="U58781" s="73"/>
      <c r="V58781" s="73"/>
      <c r="X58781" s="12"/>
    </row>
    <row r="58782" spans="2:24" x14ac:dyDescent="0.3">
      <c r="B58782" s="73"/>
      <c r="D58782" s="73"/>
      <c r="P58782" s="73"/>
      <c r="T58782" s="73"/>
      <c r="U58782" s="73"/>
      <c r="V58782" s="73"/>
      <c r="X58782" s="12"/>
    </row>
    <row r="58783" spans="2:24" x14ac:dyDescent="0.3">
      <c r="B58783" s="73"/>
      <c r="D58783" s="73"/>
      <c r="P58783" s="73"/>
      <c r="T58783" s="73"/>
      <c r="U58783" s="73"/>
      <c r="V58783" s="73"/>
      <c r="X58783" s="12"/>
    </row>
    <row r="58784" spans="2:24" x14ac:dyDescent="0.3">
      <c r="B58784" s="73"/>
      <c r="D58784" s="73"/>
      <c r="P58784" s="73"/>
      <c r="T58784" s="73"/>
      <c r="U58784" s="73"/>
      <c r="V58784" s="73"/>
      <c r="X58784" s="12"/>
    </row>
    <row r="58785" spans="2:24" x14ac:dyDescent="0.3">
      <c r="B58785" s="73"/>
      <c r="D58785" s="73"/>
      <c r="P58785" s="73"/>
      <c r="T58785" s="73"/>
      <c r="U58785" s="73"/>
      <c r="V58785" s="73"/>
      <c r="X58785" s="12"/>
    </row>
    <row r="58786" spans="2:24" x14ac:dyDescent="0.3">
      <c r="B58786" s="73"/>
      <c r="D58786" s="73"/>
      <c r="P58786" s="73"/>
      <c r="T58786" s="73"/>
      <c r="U58786" s="73"/>
      <c r="V58786" s="73"/>
      <c r="X58786" s="12"/>
    </row>
    <row r="58787" spans="2:24" x14ac:dyDescent="0.3">
      <c r="B58787" s="73"/>
      <c r="D58787" s="73"/>
      <c r="P58787" s="73"/>
      <c r="T58787" s="73"/>
      <c r="U58787" s="73"/>
      <c r="V58787" s="73"/>
      <c r="X58787" s="12"/>
    </row>
    <row r="58788" spans="2:24" x14ac:dyDescent="0.3">
      <c r="B58788" s="73"/>
      <c r="D58788" s="73"/>
      <c r="P58788" s="73"/>
      <c r="T58788" s="73"/>
      <c r="U58788" s="73"/>
      <c r="V58788" s="73"/>
      <c r="X58788" s="12"/>
    </row>
    <row r="58789" spans="2:24" x14ac:dyDescent="0.3">
      <c r="B58789" s="73"/>
      <c r="D58789" s="73"/>
      <c r="P58789" s="73"/>
      <c r="T58789" s="73"/>
      <c r="U58789" s="73"/>
      <c r="V58789" s="73"/>
      <c r="X58789" s="12"/>
    </row>
    <row r="58790" spans="2:24" x14ac:dyDescent="0.3">
      <c r="B58790" s="73"/>
      <c r="D58790" s="73"/>
      <c r="P58790" s="73"/>
      <c r="T58790" s="73"/>
      <c r="U58790" s="73"/>
      <c r="V58790" s="73"/>
      <c r="X58790" s="12"/>
    </row>
    <row r="58791" spans="2:24" x14ac:dyDescent="0.3">
      <c r="B58791" s="73"/>
      <c r="D58791" s="73"/>
      <c r="P58791" s="73"/>
      <c r="T58791" s="73"/>
      <c r="U58791" s="73"/>
      <c r="V58791" s="73"/>
      <c r="X58791" s="12"/>
    </row>
    <row r="58792" spans="2:24" x14ac:dyDescent="0.3">
      <c r="B58792" s="73"/>
      <c r="D58792" s="73"/>
      <c r="P58792" s="73"/>
      <c r="T58792" s="73"/>
      <c r="U58792" s="73"/>
      <c r="V58792" s="73"/>
      <c r="X58792" s="12"/>
    </row>
    <row r="58793" spans="2:24" x14ac:dyDescent="0.3">
      <c r="B58793" s="73"/>
      <c r="D58793" s="73"/>
      <c r="P58793" s="73"/>
      <c r="T58793" s="73"/>
      <c r="U58793" s="73"/>
      <c r="V58793" s="73"/>
      <c r="X58793" s="12"/>
    </row>
    <row r="58794" spans="2:24" x14ac:dyDescent="0.3">
      <c r="B58794" s="73"/>
      <c r="D58794" s="73"/>
      <c r="P58794" s="73"/>
      <c r="T58794" s="73"/>
      <c r="U58794" s="73"/>
      <c r="V58794" s="73"/>
      <c r="X58794" s="12"/>
    </row>
    <row r="58795" spans="2:24" x14ac:dyDescent="0.3">
      <c r="B58795" s="73"/>
      <c r="D58795" s="73"/>
      <c r="P58795" s="73"/>
      <c r="T58795" s="73"/>
      <c r="U58795" s="73"/>
      <c r="V58795" s="73"/>
      <c r="X58795" s="12"/>
    </row>
    <row r="58796" spans="2:24" x14ac:dyDescent="0.3">
      <c r="B58796" s="73"/>
      <c r="D58796" s="73"/>
      <c r="P58796" s="73"/>
      <c r="T58796" s="73"/>
      <c r="U58796" s="73"/>
      <c r="V58796" s="73"/>
      <c r="X58796" s="12"/>
    </row>
    <row r="58797" spans="2:24" x14ac:dyDescent="0.3">
      <c r="B58797" s="73"/>
      <c r="D58797" s="73"/>
      <c r="P58797" s="73"/>
      <c r="T58797" s="73"/>
      <c r="U58797" s="73"/>
      <c r="V58797" s="73"/>
      <c r="X58797" s="12"/>
    </row>
    <row r="58798" spans="2:24" x14ac:dyDescent="0.3">
      <c r="B58798" s="73"/>
      <c r="D58798" s="73"/>
      <c r="P58798" s="73"/>
      <c r="T58798" s="73"/>
      <c r="U58798" s="73"/>
      <c r="V58798" s="73"/>
      <c r="X58798" s="12"/>
    </row>
    <row r="58799" spans="2:24" x14ac:dyDescent="0.3">
      <c r="B58799" s="73"/>
      <c r="D58799" s="73"/>
      <c r="P58799" s="73"/>
      <c r="T58799" s="73"/>
      <c r="U58799" s="73"/>
      <c r="V58799" s="73"/>
      <c r="X58799" s="12"/>
    </row>
    <row r="58800" spans="2:24" x14ac:dyDescent="0.3">
      <c r="B58800" s="73"/>
      <c r="D58800" s="73"/>
      <c r="P58800" s="73"/>
      <c r="T58800" s="73"/>
      <c r="U58800" s="73"/>
      <c r="V58800" s="73"/>
      <c r="X58800" s="12"/>
    </row>
    <row r="58801" spans="2:24" x14ac:dyDescent="0.3">
      <c r="B58801" s="73"/>
      <c r="D58801" s="73"/>
      <c r="P58801" s="73"/>
      <c r="T58801" s="73"/>
      <c r="U58801" s="73"/>
      <c r="V58801" s="73"/>
      <c r="X58801" s="12"/>
    </row>
    <row r="58802" spans="2:24" x14ac:dyDescent="0.3">
      <c r="B58802" s="73"/>
      <c r="D58802" s="73"/>
      <c r="P58802" s="73"/>
      <c r="T58802" s="73"/>
      <c r="U58802" s="73"/>
      <c r="V58802" s="73"/>
      <c r="X58802" s="12"/>
    </row>
    <row r="58803" spans="2:24" x14ac:dyDescent="0.3">
      <c r="B58803" s="73"/>
      <c r="D58803" s="73"/>
      <c r="P58803" s="73"/>
      <c r="T58803" s="73"/>
      <c r="U58803" s="73"/>
      <c r="V58803" s="73"/>
      <c r="X58803" s="12"/>
    </row>
    <row r="58804" spans="2:24" x14ac:dyDescent="0.3">
      <c r="B58804" s="73"/>
      <c r="D58804" s="73"/>
      <c r="P58804" s="73"/>
      <c r="T58804" s="73"/>
      <c r="U58804" s="73"/>
      <c r="V58804" s="73"/>
      <c r="X58804" s="12"/>
    </row>
    <row r="58805" spans="2:24" x14ac:dyDescent="0.3">
      <c r="B58805" s="73"/>
      <c r="D58805" s="73"/>
      <c r="P58805" s="73"/>
      <c r="T58805" s="73"/>
      <c r="U58805" s="73"/>
      <c r="V58805" s="73"/>
      <c r="X58805" s="12"/>
    </row>
    <row r="58806" spans="2:24" x14ac:dyDescent="0.3">
      <c r="B58806" s="73"/>
      <c r="D58806" s="73"/>
      <c r="P58806" s="73"/>
      <c r="T58806" s="73"/>
      <c r="U58806" s="73"/>
      <c r="V58806" s="73"/>
      <c r="X58806" s="12"/>
    </row>
    <row r="58807" spans="2:24" x14ac:dyDescent="0.3">
      <c r="B58807" s="73"/>
      <c r="D58807" s="73"/>
      <c r="P58807" s="73"/>
      <c r="T58807" s="73"/>
      <c r="U58807" s="73"/>
      <c r="V58807" s="73"/>
      <c r="X58807" s="12"/>
    </row>
    <row r="58808" spans="2:24" x14ac:dyDescent="0.3">
      <c r="B58808" s="73"/>
      <c r="D58808" s="73"/>
      <c r="P58808" s="73"/>
      <c r="T58808" s="73"/>
      <c r="U58808" s="73"/>
      <c r="V58808" s="73"/>
      <c r="X58808" s="12"/>
    </row>
    <row r="58809" spans="2:24" x14ac:dyDescent="0.3">
      <c r="B58809" s="73"/>
      <c r="D58809" s="73"/>
      <c r="P58809" s="73"/>
      <c r="T58809" s="73"/>
      <c r="U58809" s="73"/>
      <c r="V58809" s="73"/>
      <c r="X58809" s="12"/>
    </row>
    <row r="58810" spans="2:24" x14ac:dyDescent="0.3">
      <c r="B58810" s="73"/>
      <c r="D58810" s="73"/>
      <c r="P58810" s="73"/>
      <c r="T58810" s="73"/>
      <c r="U58810" s="73"/>
      <c r="V58810" s="73"/>
      <c r="X58810" s="12"/>
    </row>
    <row r="58811" spans="2:24" x14ac:dyDescent="0.3">
      <c r="B58811" s="73"/>
      <c r="D58811" s="73"/>
      <c r="P58811" s="73"/>
      <c r="T58811" s="73"/>
      <c r="U58811" s="73"/>
      <c r="V58811" s="73"/>
      <c r="X58811" s="12"/>
    </row>
    <row r="58812" spans="2:24" x14ac:dyDescent="0.3">
      <c r="B58812" s="73"/>
      <c r="D58812" s="73"/>
      <c r="P58812" s="73"/>
      <c r="T58812" s="73"/>
      <c r="U58812" s="73"/>
      <c r="V58812" s="73"/>
      <c r="X58812" s="12"/>
    </row>
    <row r="58813" spans="2:24" x14ac:dyDescent="0.3">
      <c r="B58813" s="73"/>
      <c r="D58813" s="73"/>
      <c r="P58813" s="73"/>
      <c r="T58813" s="73"/>
      <c r="U58813" s="73"/>
      <c r="V58813" s="73"/>
      <c r="X58813" s="12"/>
    </row>
    <row r="58814" spans="2:24" x14ac:dyDescent="0.3">
      <c r="B58814" s="73"/>
      <c r="D58814" s="73"/>
      <c r="P58814" s="73"/>
      <c r="T58814" s="73"/>
      <c r="U58814" s="73"/>
      <c r="V58814" s="73"/>
      <c r="X58814" s="12"/>
    </row>
    <row r="58815" spans="2:24" x14ac:dyDescent="0.3">
      <c r="B58815" s="73"/>
      <c r="D58815" s="73"/>
      <c r="P58815" s="73"/>
      <c r="T58815" s="73"/>
      <c r="U58815" s="73"/>
      <c r="V58815" s="73"/>
      <c r="X58815" s="12"/>
    </row>
    <row r="58816" spans="2:24" x14ac:dyDescent="0.3">
      <c r="B58816" s="73"/>
      <c r="D58816" s="73"/>
      <c r="P58816" s="73"/>
      <c r="T58816" s="73"/>
      <c r="U58816" s="73"/>
      <c r="V58816" s="73"/>
      <c r="X58816" s="12"/>
    </row>
    <row r="58817" spans="2:24" x14ac:dyDescent="0.3">
      <c r="B58817" s="73"/>
      <c r="D58817" s="73"/>
      <c r="P58817" s="73"/>
      <c r="T58817" s="73"/>
      <c r="U58817" s="73"/>
      <c r="V58817" s="73"/>
      <c r="X58817" s="12"/>
    </row>
    <row r="58818" spans="2:24" x14ac:dyDescent="0.3">
      <c r="B58818" s="73"/>
      <c r="D58818" s="73"/>
      <c r="P58818" s="73"/>
      <c r="T58818" s="73"/>
      <c r="U58818" s="73"/>
      <c r="V58818" s="73"/>
      <c r="X58818" s="12"/>
    </row>
    <row r="58819" spans="2:24" x14ac:dyDescent="0.3">
      <c r="B58819" s="73"/>
      <c r="D58819" s="73"/>
      <c r="P58819" s="73"/>
      <c r="T58819" s="73"/>
      <c r="U58819" s="73"/>
      <c r="V58819" s="73"/>
      <c r="X58819" s="12"/>
    </row>
    <row r="58820" spans="2:24" x14ac:dyDescent="0.3">
      <c r="B58820" s="73"/>
      <c r="D58820" s="73"/>
      <c r="P58820" s="73"/>
      <c r="T58820" s="73"/>
      <c r="U58820" s="73"/>
      <c r="V58820" s="73"/>
      <c r="X58820" s="12"/>
    </row>
    <row r="58821" spans="2:24" x14ac:dyDescent="0.3">
      <c r="B58821" s="73"/>
      <c r="D58821" s="73"/>
      <c r="P58821" s="73"/>
      <c r="T58821" s="73"/>
      <c r="U58821" s="73"/>
      <c r="V58821" s="73"/>
      <c r="X58821" s="12"/>
    </row>
    <row r="58822" spans="2:24" x14ac:dyDescent="0.3">
      <c r="B58822" s="73"/>
      <c r="D58822" s="73"/>
      <c r="P58822" s="73"/>
      <c r="T58822" s="73"/>
      <c r="U58822" s="73"/>
      <c r="V58822" s="73"/>
      <c r="X58822" s="12"/>
    </row>
    <row r="58823" spans="2:24" x14ac:dyDescent="0.3">
      <c r="B58823" s="73"/>
      <c r="D58823" s="73"/>
      <c r="P58823" s="73"/>
      <c r="T58823" s="73"/>
      <c r="U58823" s="73"/>
      <c r="V58823" s="73"/>
      <c r="X58823" s="12"/>
    </row>
    <row r="58824" spans="2:24" x14ac:dyDescent="0.3">
      <c r="B58824" s="73"/>
      <c r="D58824" s="73"/>
      <c r="P58824" s="73"/>
      <c r="T58824" s="73"/>
      <c r="U58824" s="73"/>
      <c r="V58824" s="73"/>
      <c r="X58824" s="12"/>
    </row>
    <row r="58825" spans="2:24" x14ac:dyDescent="0.3">
      <c r="B58825" s="73"/>
      <c r="D58825" s="73"/>
      <c r="P58825" s="73"/>
      <c r="T58825" s="73"/>
      <c r="U58825" s="73"/>
      <c r="V58825" s="73"/>
      <c r="X58825" s="12"/>
    </row>
    <row r="58826" spans="2:24" x14ac:dyDescent="0.3">
      <c r="B58826" s="73"/>
      <c r="D58826" s="73"/>
      <c r="P58826" s="73"/>
      <c r="T58826" s="73"/>
      <c r="U58826" s="73"/>
      <c r="V58826" s="73"/>
      <c r="X58826" s="12"/>
    </row>
    <row r="58827" spans="2:24" x14ac:dyDescent="0.3">
      <c r="B58827" s="73"/>
      <c r="D58827" s="73"/>
      <c r="P58827" s="73"/>
      <c r="T58827" s="73"/>
      <c r="U58827" s="73"/>
      <c r="V58827" s="73"/>
      <c r="X58827" s="12"/>
    </row>
    <row r="58828" spans="2:24" x14ac:dyDescent="0.3">
      <c r="B58828" s="73"/>
      <c r="D58828" s="73"/>
      <c r="P58828" s="73"/>
      <c r="T58828" s="73"/>
      <c r="U58828" s="73"/>
      <c r="V58828" s="73"/>
      <c r="X58828" s="12"/>
    </row>
    <row r="58829" spans="2:24" x14ac:dyDescent="0.3">
      <c r="B58829" s="73"/>
      <c r="D58829" s="73"/>
      <c r="P58829" s="73"/>
      <c r="T58829" s="73"/>
      <c r="U58829" s="73"/>
      <c r="V58829" s="73"/>
      <c r="X58829" s="12"/>
    </row>
    <row r="58830" spans="2:24" x14ac:dyDescent="0.3">
      <c r="B58830" s="73"/>
      <c r="D58830" s="73"/>
      <c r="P58830" s="73"/>
      <c r="T58830" s="73"/>
      <c r="U58830" s="73"/>
      <c r="V58830" s="73"/>
      <c r="X58830" s="12"/>
    </row>
    <row r="58831" spans="2:24" x14ac:dyDescent="0.3">
      <c r="B58831" s="73"/>
      <c r="D58831" s="73"/>
      <c r="P58831" s="73"/>
      <c r="T58831" s="73"/>
      <c r="U58831" s="73"/>
      <c r="V58831" s="73"/>
      <c r="X58831" s="12"/>
    </row>
    <row r="58832" spans="2:24" x14ac:dyDescent="0.3">
      <c r="B58832" s="73"/>
      <c r="D58832" s="73"/>
      <c r="P58832" s="73"/>
      <c r="T58832" s="73"/>
      <c r="U58832" s="73"/>
      <c r="V58832" s="73"/>
      <c r="X58832" s="12"/>
    </row>
    <row r="58833" spans="2:24" x14ac:dyDescent="0.3">
      <c r="B58833" s="73"/>
      <c r="D58833" s="73"/>
      <c r="P58833" s="73"/>
      <c r="T58833" s="73"/>
      <c r="U58833" s="73"/>
      <c r="V58833" s="73"/>
      <c r="X58833" s="12"/>
    </row>
    <row r="58834" spans="2:24" x14ac:dyDescent="0.3">
      <c r="B58834" s="73"/>
      <c r="D58834" s="73"/>
      <c r="P58834" s="73"/>
      <c r="T58834" s="73"/>
      <c r="U58834" s="73"/>
      <c r="V58834" s="73"/>
      <c r="X58834" s="12"/>
    </row>
    <row r="58835" spans="2:24" x14ac:dyDescent="0.3">
      <c r="B58835" s="73"/>
      <c r="D58835" s="73"/>
      <c r="P58835" s="73"/>
      <c r="T58835" s="73"/>
      <c r="U58835" s="73"/>
      <c r="V58835" s="73"/>
      <c r="X58835" s="12"/>
    </row>
    <row r="58836" spans="2:24" x14ac:dyDescent="0.3">
      <c r="B58836" s="73"/>
      <c r="D58836" s="73"/>
      <c r="P58836" s="73"/>
      <c r="T58836" s="73"/>
      <c r="U58836" s="73"/>
      <c r="V58836" s="73"/>
      <c r="X58836" s="12"/>
    </row>
    <row r="58837" spans="2:24" x14ac:dyDescent="0.3">
      <c r="B58837" s="73"/>
      <c r="D58837" s="73"/>
      <c r="P58837" s="73"/>
      <c r="T58837" s="73"/>
      <c r="U58837" s="73"/>
      <c r="V58837" s="73"/>
      <c r="X58837" s="12"/>
    </row>
    <row r="58838" spans="2:24" x14ac:dyDescent="0.3">
      <c r="B58838" s="73"/>
      <c r="D58838" s="73"/>
      <c r="P58838" s="73"/>
      <c r="T58838" s="73"/>
      <c r="U58838" s="73"/>
      <c r="V58838" s="73"/>
      <c r="X58838" s="12"/>
    </row>
    <row r="58839" spans="2:24" x14ac:dyDescent="0.3">
      <c r="B58839" s="73"/>
      <c r="D58839" s="73"/>
      <c r="P58839" s="73"/>
      <c r="T58839" s="73"/>
      <c r="U58839" s="73"/>
      <c r="V58839" s="73"/>
      <c r="X58839" s="12"/>
    </row>
    <row r="58840" spans="2:24" x14ac:dyDescent="0.3">
      <c r="B58840" s="73"/>
      <c r="D58840" s="73"/>
      <c r="P58840" s="73"/>
      <c r="T58840" s="73"/>
      <c r="U58840" s="73"/>
      <c r="V58840" s="73"/>
      <c r="X58840" s="12"/>
    </row>
    <row r="58841" spans="2:24" x14ac:dyDescent="0.3">
      <c r="B58841" s="73"/>
      <c r="D58841" s="73"/>
      <c r="P58841" s="73"/>
      <c r="T58841" s="73"/>
      <c r="U58841" s="73"/>
      <c r="V58841" s="73"/>
      <c r="X58841" s="12"/>
    </row>
    <row r="58842" spans="2:24" x14ac:dyDescent="0.3">
      <c r="B58842" s="73"/>
      <c r="D58842" s="73"/>
      <c r="P58842" s="73"/>
      <c r="T58842" s="73"/>
      <c r="U58842" s="73"/>
      <c r="V58842" s="73"/>
      <c r="X58842" s="12"/>
    </row>
    <row r="58843" spans="2:24" x14ac:dyDescent="0.3">
      <c r="B58843" s="73"/>
      <c r="D58843" s="73"/>
      <c r="P58843" s="73"/>
      <c r="T58843" s="73"/>
      <c r="U58843" s="73"/>
      <c r="V58843" s="73"/>
      <c r="X58843" s="12"/>
    </row>
    <row r="58844" spans="2:24" x14ac:dyDescent="0.3">
      <c r="B58844" s="73"/>
      <c r="D58844" s="73"/>
      <c r="P58844" s="73"/>
      <c r="T58844" s="73"/>
      <c r="U58844" s="73"/>
      <c r="V58844" s="73"/>
      <c r="X58844" s="12"/>
    </row>
    <row r="58845" spans="2:24" x14ac:dyDescent="0.3">
      <c r="B58845" s="73"/>
      <c r="D58845" s="73"/>
      <c r="P58845" s="73"/>
      <c r="T58845" s="73"/>
      <c r="U58845" s="73"/>
      <c r="V58845" s="73"/>
      <c r="X58845" s="12"/>
    </row>
    <row r="58846" spans="2:24" x14ac:dyDescent="0.3">
      <c r="B58846" s="73"/>
      <c r="D58846" s="73"/>
      <c r="P58846" s="73"/>
      <c r="T58846" s="73"/>
      <c r="U58846" s="73"/>
      <c r="V58846" s="73"/>
      <c r="X58846" s="12"/>
    </row>
    <row r="58847" spans="2:24" x14ac:dyDescent="0.3">
      <c r="B58847" s="73"/>
      <c r="D58847" s="73"/>
      <c r="P58847" s="73"/>
      <c r="T58847" s="73"/>
      <c r="U58847" s="73"/>
      <c r="V58847" s="73"/>
      <c r="X58847" s="12"/>
    </row>
    <row r="58848" spans="2:24" x14ac:dyDescent="0.3">
      <c r="B58848" s="73"/>
      <c r="D58848" s="73"/>
      <c r="P58848" s="73"/>
      <c r="T58848" s="73"/>
      <c r="U58848" s="73"/>
      <c r="V58848" s="73"/>
      <c r="X58848" s="12"/>
    </row>
    <row r="58849" spans="2:24" x14ac:dyDescent="0.3">
      <c r="B58849" s="73"/>
      <c r="D58849" s="73"/>
      <c r="P58849" s="73"/>
      <c r="T58849" s="73"/>
      <c r="U58849" s="73"/>
      <c r="V58849" s="73"/>
      <c r="X58849" s="12"/>
    </row>
    <row r="58850" spans="2:24" x14ac:dyDescent="0.3">
      <c r="B58850" s="73"/>
      <c r="D58850" s="73"/>
      <c r="P58850" s="73"/>
      <c r="T58850" s="73"/>
      <c r="U58850" s="73"/>
      <c r="V58850" s="73"/>
      <c r="X58850" s="12"/>
    </row>
    <row r="58851" spans="2:24" x14ac:dyDescent="0.3">
      <c r="B58851" s="73"/>
      <c r="D58851" s="73"/>
      <c r="P58851" s="73"/>
      <c r="T58851" s="73"/>
      <c r="U58851" s="73"/>
      <c r="V58851" s="73"/>
      <c r="X58851" s="12"/>
    </row>
    <row r="58852" spans="2:24" x14ac:dyDescent="0.3">
      <c r="B58852" s="73"/>
      <c r="D58852" s="73"/>
      <c r="P58852" s="73"/>
      <c r="T58852" s="73"/>
      <c r="U58852" s="73"/>
      <c r="V58852" s="73"/>
      <c r="X58852" s="12"/>
    </row>
    <row r="58853" spans="2:24" x14ac:dyDescent="0.3">
      <c r="B58853" s="73"/>
      <c r="D58853" s="73"/>
      <c r="P58853" s="73"/>
      <c r="T58853" s="73"/>
      <c r="U58853" s="73"/>
      <c r="V58853" s="73"/>
      <c r="X58853" s="12"/>
    </row>
    <row r="58854" spans="2:24" x14ac:dyDescent="0.3">
      <c r="B58854" s="73"/>
      <c r="D58854" s="73"/>
      <c r="P58854" s="73"/>
      <c r="T58854" s="73"/>
      <c r="U58854" s="73"/>
      <c r="V58854" s="73"/>
      <c r="X58854" s="12"/>
    </row>
    <row r="58855" spans="2:24" x14ac:dyDescent="0.3">
      <c r="B58855" s="73"/>
      <c r="D58855" s="73"/>
      <c r="P58855" s="73"/>
      <c r="T58855" s="73"/>
      <c r="U58855" s="73"/>
      <c r="V58855" s="73"/>
      <c r="X58855" s="12"/>
    </row>
    <row r="58856" spans="2:24" x14ac:dyDescent="0.3">
      <c r="B58856" s="73"/>
      <c r="D58856" s="73"/>
      <c r="P58856" s="73"/>
      <c r="T58856" s="73"/>
      <c r="U58856" s="73"/>
      <c r="V58856" s="73"/>
      <c r="X58856" s="12"/>
    </row>
    <row r="58857" spans="2:24" x14ac:dyDescent="0.3">
      <c r="B58857" s="73"/>
      <c r="D58857" s="73"/>
      <c r="P58857" s="73"/>
      <c r="T58857" s="73"/>
      <c r="U58857" s="73"/>
      <c r="V58857" s="73"/>
      <c r="X58857" s="12"/>
    </row>
    <row r="58858" spans="2:24" x14ac:dyDescent="0.3">
      <c r="B58858" s="73"/>
      <c r="D58858" s="73"/>
      <c r="P58858" s="73"/>
      <c r="T58858" s="73"/>
      <c r="U58858" s="73"/>
      <c r="V58858" s="73"/>
      <c r="X58858" s="12"/>
    </row>
    <row r="58859" spans="2:24" x14ac:dyDescent="0.3">
      <c r="B58859" s="73"/>
      <c r="D58859" s="73"/>
      <c r="P58859" s="73"/>
      <c r="T58859" s="73"/>
      <c r="U58859" s="73"/>
      <c r="V58859" s="73"/>
      <c r="X58859" s="12"/>
    </row>
    <row r="58860" spans="2:24" x14ac:dyDescent="0.3">
      <c r="B58860" s="73"/>
      <c r="D58860" s="73"/>
      <c r="P58860" s="73"/>
      <c r="T58860" s="73"/>
      <c r="U58860" s="73"/>
      <c r="V58860" s="73"/>
      <c r="X58860" s="12"/>
    </row>
    <row r="58861" spans="2:24" x14ac:dyDescent="0.3">
      <c r="B58861" s="73"/>
      <c r="D58861" s="73"/>
      <c r="P58861" s="73"/>
      <c r="T58861" s="73"/>
      <c r="U58861" s="73"/>
      <c r="V58861" s="73"/>
      <c r="X58861" s="12"/>
    </row>
    <row r="58862" spans="2:24" x14ac:dyDescent="0.3">
      <c r="B58862" s="73"/>
      <c r="D58862" s="73"/>
      <c r="P58862" s="73"/>
      <c r="T58862" s="73"/>
      <c r="U58862" s="73"/>
      <c r="V58862" s="73"/>
      <c r="X58862" s="12"/>
    </row>
    <row r="58863" spans="2:24" x14ac:dyDescent="0.3">
      <c r="B58863" s="73"/>
      <c r="D58863" s="73"/>
      <c r="P58863" s="73"/>
      <c r="T58863" s="73"/>
      <c r="U58863" s="73"/>
      <c r="V58863" s="73"/>
      <c r="X58863" s="12"/>
    </row>
    <row r="58864" spans="2:24" x14ac:dyDescent="0.3">
      <c r="B58864" s="73"/>
      <c r="D58864" s="73"/>
      <c r="P58864" s="73"/>
      <c r="T58864" s="73"/>
      <c r="U58864" s="73"/>
      <c r="V58864" s="73"/>
      <c r="X58864" s="12"/>
    </row>
    <row r="58865" spans="2:24" x14ac:dyDescent="0.3">
      <c r="B58865" s="73"/>
      <c r="D58865" s="73"/>
      <c r="P58865" s="73"/>
      <c r="T58865" s="73"/>
      <c r="U58865" s="73"/>
      <c r="V58865" s="73"/>
      <c r="X58865" s="12"/>
    </row>
    <row r="58866" spans="2:24" x14ac:dyDescent="0.3">
      <c r="B58866" s="73"/>
      <c r="D58866" s="73"/>
      <c r="P58866" s="73"/>
      <c r="T58866" s="73"/>
      <c r="U58866" s="73"/>
      <c r="V58866" s="73"/>
      <c r="X58866" s="12"/>
    </row>
    <row r="58867" spans="2:24" x14ac:dyDescent="0.3">
      <c r="B58867" s="73"/>
      <c r="D58867" s="73"/>
      <c r="P58867" s="73"/>
      <c r="T58867" s="73"/>
      <c r="U58867" s="73"/>
      <c r="V58867" s="73"/>
      <c r="X58867" s="12"/>
    </row>
    <row r="58868" spans="2:24" x14ac:dyDescent="0.3">
      <c r="B58868" s="73"/>
      <c r="D58868" s="73"/>
      <c r="P58868" s="73"/>
      <c r="T58868" s="73"/>
      <c r="U58868" s="73"/>
      <c r="V58868" s="73"/>
      <c r="X58868" s="12"/>
    </row>
    <row r="58869" spans="2:24" x14ac:dyDescent="0.3">
      <c r="B58869" s="73"/>
      <c r="D58869" s="73"/>
      <c r="P58869" s="73"/>
      <c r="T58869" s="73"/>
      <c r="U58869" s="73"/>
      <c r="V58869" s="73"/>
      <c r="X58869" s="12"/>
    </row>
    <row r="58870" spans="2:24" x14ac:dyDescent="0.3">
      <c r="B58870" s="73"/>
      <c r="D58870" s="73"/>
      <c r="P58870" s="73"/>
      <c r="T58870" s="73"/>
      <c r="U58870" s="73"/>
      <c r="V58870" s="73"/>
      <c r="X58870" s="12"/>
    </row>
    <row r="58871" spans="2:24" x14ac:dyDescent="0.3">
      <c r="B58871" s="73"/>
      <c r="D58871" s="73"/>
      <c r="P58871" s="73"/>
      <c r="T58871" s="73"/>
      <c r="U58871" s="73"/>
      <c r="V58871" s="73"/>
      <c r="X58871" s="12"/>
    </row>
    <row r="58872" spans="2:24" x14ac:dyDescent="0.3">
      <c r="B58872" s="73"/>
      <c r="D58872" s="73"/>
      <c r="P58872" s="73"/>
      <c r="T58872" s="73"/>
      <c r="U58872" s="73"/>
      <c r="V58872" s="73"/>
      <c r="X58872" s="12"/>
    </row>
    <row r="58873" spans="2:24" x14ac:dyDescent="0.3">
      <c r="B58873" s="73"/>
      <c r="D58873" s="73"/>
      <c r="P58873" s="73"/>
      <c r="T58873" s="73"/>
      <c r="U58873" s="73"/>
      <c r="V58873" s="73"/>
      <c r="X58873" s="12"/>
    </row>
    <row r="58874" spans="2:24" x14ac:dyDescent="0.3">
      <c r="B58874" s="73"/>
      <c r="D58874" s="73"/>
      <c r="P58874" s="73"/>
      <c r="T58874" s="73"/>
      <c r="U58874" s="73"/>
      <c r="V58874" s="73"/>
      <c r="X58874" s="12"/>
    </row>
    <row r="58875" spans="2:24" x14ac:dyDescent="0.3">
      <c r="B58875" s="73"/>
      <c r="D58875" s="73"/>
      <c r="P58875" s="73"/>
      <c r="T58875" s="73"/>
      <c r="U58875" s="73"/>
      <c r="V58875" s="73"/>
      <c r="X58875" s="12"/>
    </row>
    <row r="58876" spans="2:24" x14ac:dyDescent="0.3">
      <c r="B58876" s="73"/>
      <c r="D58876" s="73"/>
      <c r="P58876" s="73"/>
      <c r="T58876" s="73"/>
      <c r="U58876" s="73"/>
      <c r="V58876" s="73"/>
      <c r="X58876" s="12"/>
    </row>
    <row r="58877" spans="2:24" x14ac:dyDescent="0.3">
      <c r="B58877" s="73"/>
      <c r="D58877" s="73"/>
      <c r="P58877" s="73"/>
      <c r="T58877" s="73"/>
      <c r="U58877" s="73"/>
      <c r="V58877" s="73"/>
      <c r="X58877" s="12"/>
    </row>
    <row r="58878" spans="2:24" x14ac:dyDescent="0.3">
      <c r="B58878" s="73"/>
      <c r="D58878" s="73"/>
      <c r="P58878" s="73"/>
      <c r="T58878" s="73"/>
      <c r="U58878" s="73"/>
      <c r="V58878" s="73"/>
      <c r="X58878" s="12"/>
    </row>
    <row r="58879" spans="2:24" x14ac:dyDescent="0.3">
      <c r="B58879" s="73"/>
      <c r="D58879" s="73"/>
      <c r="P58879" s="73"/>
      <c r="T58879" s="73"/>
      <c r="U58879" s="73"/>
      <c r="V58879" s="73"/>
      <c r="X58879" s="12"/>
    </row>
    <row r="58880" spans="2:24" x14ac:dyDescent="0.3">
      <c r="B58880" s="73"/>
      <c r="D58880" s="73"/>
      <c r="P58880" s="73"/>
      <c r="T58880" s="73"/>
      <c r="U58880" s="73"/>
      <c r="V58880" s="73"/>
      <c r="X58880" s="12"/>
    </row>
    <row r="58881" spans="2:24" x14ac:dyDescent="0.3">
      <c r="B58881" s="73"/>
      <c r="D58881" s="73"/>
      <c r="P58881" s="73"/>
      <c r="T58881" s="73"/>
      <c r="U58881" s="73"/>
      <c r="V58881" s="73"/>
      <c r="X58881" s="12"/>
    </row>
    <row r="58882" spans="2:24" x14ac:dyDescent="0.3">
      <c r="B58882" s="73"/>
      <c r="D58882" s="73"/>
      <c r="P58882" s="73"/>
      <c r="T58882" s="73"/>
      <c r="U58882" s="73"/>
      <c r="V58882" s="73"/>
      <c r="X58882" s="12"/>
    </row>
    <row r="58883" spans="2:24" x14ac:dyDescent="0.3">
      <c r="B58883" s="73"/>
      <c r="D58883" s="73"/>
      <c r="P58883" s="73"/>
      <c r="T58883" s="73"/>
      <c r="U58883" s="73"/>
      <c r="V58883" s="73"/>
      <c r="X58883" s="12"/>
    </row>
    <row r="58884" spans="2:24" x14ac:dyDescent="0.3">
      <c r="B58884" s="73"/>
      <c r="D58884" s="73"/>
      <c r="P58884" s="73"/>
      <c r="T58884" s="73"/>
      <c r="U58884" s="73"/>
      <c r="V58884" s="73"/>
      <c r="X58884" s="12"/>
    </row>
    <row r="58885" spans="2:24" x14ac:dyDescent="0.3">
      <c r="B58885" s="73"/>
      <c r="D58885" s="73"/>
      <c r="P58885" s="73"/>
      <c r="T58885" s="73"/>
      <c r="U58885" s="73"/>
      <c r="V58885" s="73"/>
      <c r="X58885" s="12"/>
    </row>
    <row r="58886" spans="2:24" x14ac:dyDescent="0.3">
      <c r="B58886" s="73"/>
      <c r="D58886" s="73"/>
      <c r="P58886" s="73"/>
      <c r="T58886" s="73"/>
      <c r="U58886" s="73"/>
      <c r="V58886" s="73"/>
      <c r="X58886" s="12"/>
    </row>
    <row r="58887" spans="2:24" x14ac:dyDescent="0.3">
      <c r="B58887" s="73"/>
      <c r="D58887" s="73"/>
      <c r="P58887" s="73"/>
      <c r="T58887" s="73"/>
      <c r="U58887" s="73"/>
      <c r="V58887" s="73"/>
      <c r="X58887" s="12"/>
    </row>
    <row r="58888" spans="2:24" x14ac:dyDescent="0.3">
      <c r="B58888" s="73"/>
      <c r="D58888" s="73"/>
      <c r="P58888" s="73"/>
      <c r="T58888" s="73"/>
      <c r="U58888" s="73"/>
      <c r="V58888" s="73"/>
      <c r="X58888" s="12"/>
    </row>
    <row r="58889" spans="2:24" x14ac:dyDescent="0.3">
      <c r="B58889" s="73"/>
      <c r="D58889" s="73"/>
      <c r="P58889" s="73"/>
      <c r="T58889" s="73"/>
      <c r="U58889" s="73"/>
      <c r="V58889" s="73"/>
      <c r="X58889" s="12"/>
    </row>
    <row r="58890" spans="2:24" x14ac:dyDescent="0.3">
      <c r="B58890" s="73"/>
      <c r="D58890" s="73"/>
      <c r="P58890" s="73"/>
      <c r="T58890" s="73"/>
      <c r="U58890" s="73"/>
      <c r="V58890" s="73"/>
      <c r="X58890" s="12"/>
    </row>
    <row r="58891" spans="2:24" x14ac:dyDescent="0.3">
      <c r="B58891" s="73"/>
      <c r="D58891" s="73"/>
      <c r="P58891" s="73"/>
      <c r="T58891" s="73"/>
      <c r="U58891" s="73"/>
      <c r="V58891" s="73"/>
      <c r="X58891" s="12"/>
    </row>
    <row r="58892" spans="2:24" x14ac:dyDescent="0.3">
      <c r="B58892" s="73"/>
      <c r="D58892" s="73"/>
      <c r="P58892" s="73"/>
      <c r="T58892" s="73"/>
      <c r="U58892" s="73"/>
      <c r="V58892" s="73"/>
      <c r="X58892" s="12"/>
    </row>
    <row r="58893" spans="2:24" x14ac:dyDescent="0.3">
      <c r="B58893" s="73"/>
      <c r="D58893" s="73"/>
      <c r="P58893" s="73"/>
      <c r="T58893" s="73"/>
      <c r="U58893" s="73"/>
      <c r="V58893" s="73"/>
      <c r="X58893" s="12"/>
    </row>
    <row r="58894" spans="2:24" x14ac:dyDescent="0.3">
      <c r="B58894" s="73"/>
      <c r="D58894" s="73"/>
      <c r="P58894" s="73"/>
      <c r="T58894" s="73"/>
      <c r="U58894" s="73"/>
      <c r="V58894" s="73"/>
      <c r="X58894" s="12"/>
    </row>
    <row r="58895" spans="2:24" x14ac:dyDescent="0.3">
      <c r="B58895" s="73"/>
      <c r="D58895" s="73"/>
      <c r="P58895" s="73"/>
      <c r="T58895" s="73"/>
      <c r="U58895" s="73"/>
      <c r="V58895" s="73"/>
      <c r="X58895" s="12"/>
    </row>
    <row r="58896" spans="2:24" x14ac:dyDescent="0.3">
      <c r="B58896" s="73"/>
      <c r="D58896" s="73"/>
      <c r="P58896" s="73"/>
      <c r="T58896" s="73"/>
      <c r="U58896" s="73"/>
      <c r="V58896" s="73"/>
      <c r="X58896" s="12"/>
    </row>
    <row r="58897" spans="2:24" x14ac:dyDescent="0.3">
      <c r="B58897" s="73"/>
      <c r="D58897" s="73"/>
      <c r="P58897" s="73"/>
      <c r="T58897" s="73"/>
      <c r="U58897" s="73"/>
      <c r="V58897" s="73"/>
      <c r="X58897" s="12"/>
    </row>
    <row r="58898" spans="2:24" x14ac:dyDescent="0.3">
      <c r="B58898" s="73"/>
      <c r="D58898" s="73"/>
      <c r="P58898" s="73"/>
      <c r="T58898" s="73"/>
      <c r="U58898" s="73"/>
      <c r="V58898" s="73"/>
      <c r="X58898" s="12"/>
    </row>
    <row r="58899" spans="2:24" x14ac:dyDescent="0.3">
      <c r="B58899" s="73"/>
      <c r="D58899" s="73"/>
      <c r="P58899" s="73"/>
      <c r="T58899" s="73"/>
      <c r="U58899" s="73"/>
      <c r="V58899" s="73"/>
      <c r="X58899" s="12"/>
    </row>
    <row r="58900" spans="2:24" x14ac:dyDescent="0.3">
      <c r="B58900" s="73"/>
      <c r="D58900" s="73"/>
      <c r="P58900" s="73"/>
      <c r="T58900" s="73"/>
      <c r="U58900" s="73"/>
      <c r="V58900" s="73"/>
      <c r="X58900" s="12"/>
    </row>
    <row r="58901" spans="2:24" x14ac:dyDescent="0.3">
      <c r="B58901" s="73"/>
      <c r="D58901" s="73"/>
      <c r="P58901" s="73"/>
      <c r="T58901" s="73"/>
      <c r="U58901" s="73"/>
      <c r="V58901" s="73"/>
      <c r="X58901" s="12"/>
    </row>
    <row r="58902" spans="2:24" x14ac:dyDescent="0.3">
      <c r="B58902" s="73"/>
      <c r="D58902" s="73"/>
      <c r="P58902" s="73"/>
      <c r="T58902" s="73"/>
      <c r="U58902" s="73"/>
      <c r="V58902" s="73"/>
      <c r="X58902" s="12"/>
    </row>
    <row r="58903" spans="2:24" x14ac:dyDescent="0.3">
      <c r="B58903" s="73"/>
      <c r="D58903" s="73"/>
      <c r="P58903" s="73"/>
      <c r="T58903" s="73"/>
      <c r="U58903" s="73"/>
      <c r="V58903" s="73"/>
      <c r="X58903" s="12"/>
    </row>
    <row r="58904" spans="2:24" x14ac:dyDescent="0.3">
      <c r="B58904" s="73"/>
      <c r="D58904" s="73"/>
      <c r="P58904" s="73"/>
      <c r="T58904" s="73"/>
      <c r="U58904" s="73"/>
      <c r="V58904" s="73"/>
      <c r="X58904" s="12"/>
    </row>
    <row r="58905" spans="2:24" x14ac:dyDescent="0.3">
      <c r="B58905" s="73"/>
      <c r="D58905" s="73"/>
      <c r="P58905" s="73"/>
      <c r="T58905" s="73"/>
      <c r="U58905" s="73"/>
      <c r="V58905" s="73"/>
      <c r="X58905" s="12"/>
    </row>
    <row r="58906" spans="2:24" x14ac:dyDescent="0.3">
      <c r="B58906" s="73"/>
      <c r="D58906" s="73"/>
      <c r="P58906" s="73"/>
      <c r="T58906" s="73"/>
      <c r="U58906" s="73"/>
      <c r="V58906" s="73"/>
      <c r="X58906" s="12"/>
    </row>
    <row r="58907" spans="2:24" x14ac:dyDescent="0.3">
      <c r="B58907" s="73"/>
      <c r="D58907" s="73"/>
      <c r="P58907" s="73"/>
      <c r="T58907" s="73"/>
      <c r="U58907" s="73"/>
      <c r="V58907" s="73"/>
      <c r="X58907" s="12"/>
    </row>
    <row r="58908" spans="2:24" x14ac:dyDescent="0.3">
      <c r="B58908" s="73"/>
      <c r="D58908" s="73"/>
      <c r="P58908" s="73"/>
      <c r="T58908" s="73"/>
      <c r="U58908" s="73"/>
      <c r="V58908" s="73"/>
      <c r="X58908" s="12"/>
    </row>
    <row r="58909" spans="2:24" x14ac:dyDescent="0.3">
      <c r="B58909" s="73"/>
      <c r="D58909" s="73"/>
      <c r="P58909" s="73"/>
      <c r="T58909" s="73"/>
      <c r="U58909" s="73"/>
      <c r="V58909" s="73"/>
      <c r="X58909" s="12"/>
    </row>
    <row r="58910" spans="2:24" x14ac:dyDescent="0.3">
      <c r="B58910" s="73"/>
      <c r="D58910" s="73"/>
      <c r="P58910" s="73"/>
      <c r="T58910" s="73"/>
      <c r="U58910" s="73"/>
      <c r="V58910" s="73"/>
      <c r="X58910" s="12"/>
    </row>
    <row r="58911" spans="2:24" x14ac:dyDescent="0.3">
      <c r="B58911" s="73"/>
      <c r="D58911" s="73"/>
      <c r="P58911" s="73"/>
      <c r="T58911" s="73"/>
      <c r="U58911" s="73"/>
      <c r="V58911" s="73"/>
      <c r="X58911" s="12"/>
    </row>
    <row r="58912" spans="2:24" x14ac:dyDescent="0.3">
      <c r="B58912" s="73"/>
      <c r="D58912" s="73"/>
      <c r="P58912" s="73"/>
      <c r="T58912" s="73"/>
      <c r="U58912" s="73"/>
      <c r="V58912" s="73"/>
      <c r="X58912" s="12"/>
    </row>
    <row r="58913" spans="2:24" x14ac:dyDescent="0.3">
      <c r="B58913" s="73"/>
      <c r="D58913" s="73"/>
      <c r="P58913" s="73"/>
      <c r="T58913" s="73"/>
      <c r="U58913" s="73"/>
      <c r="V58913" s="73"/>
      <c r="X58913" s="12"/>
    </row>
    <row r="58914" spans="2:24" x14ac:dyDescent="0.3">
      <c r="B58914" s="73"/>
      <c r="D58914" s="73"/>
      <c r="P58914" s="73"/>
      <c r="T58914" s="73"/>
      <c r="U58914" s="73"/>
      <c r="V58914" s="73"/>
      <c r="X58914" s="12"/>
    </row>
    <row r="58915" spans="2:24" x14ac:dyDescent="0.3">
      <c r="B58915" s="73"/>
      <c r="D58915" s="73"/>
      <c r="P58915" s="73"/>
      <c r="T58915" s="73"/>
      <c r="U58915" s="73"/>
      <c r="V58915" s="73"/>
      <c r="X58915" s="12"/>
    </row>
    <row r="58916" spans="2:24" x14ac:dyDescent="0.3">
      <c r="B58916" s="73"/>
      <c r="D58916" s="73"/>
      <c r="P58916" s="73"/>
      <c r="T58916" s="73"/>
      <c r="U58916" s="73"/>
      <c r="V58916" s="73"/>
      <c r="X58916" s="12"/>
    </row>
    <row r="58917" spans="2:24" x14ac:dyDescent="0.3">
      <c r="B58917" s="73"/>
      <c r="D58917" s="73"/>
      <c r="P58917" s="73"/>
      <c r="T58917" s="73"/>
      <c r="U58917" s="73"/>
      <c r="V58917" s="73"/>
      <c r="X58917" s="12"/>
    </row>
    <row r="58918" spans="2:24" x14ac:dyDescent="0.3">
      <c r="B58918" s="73"/>
      <c r="D58918" s="73"/>
      <c r="P58918" s="73"/>
      <c r="T58918" s="73"/>
      <c r="U58918" s="73"/>
      <c r="V58918" s="73"/>
      <c r="X58918" s="12"/>
    </row>
    <row r="58919" spans="2:24" x14ac:dyDescent="0.3">
      <c r="B58919" s="73"/>
      <c r="D58919" s="73"/>
      <c r="P58919" s="73"/>
      <c r="T58919" s="73"/>
      <c r="U58919" s="73"/>
      <c r="V58919" s="73"/>
      <c r="X58919" s="12"/>
    </row>
    <row r="58920" spans="2:24" x14ac:dyDescent="0.3">
      <c r="B58920" s="73"/>
      <c r="D58920" s="73"/>
      <c r="P58920" s="73"/>
      <c r="T58920" s="73"/>
      <c r="U58920" s="73"/>
      <c r="V58920" s="73"/>
      <c r="X58920" s="12"/>
    </row>
    <row r="58921" spans="2:24" x14ac:dyDescent="0.3">
      <c r="B58921" s="73"/>
      <c r="D58921" s="73"/>
      <c r="P58921" s="73"/>
      <c r="T58921" s="73"/>
      <c r="U58921" s="73"/>
      <c r="V58921" s="73"/>
      <c r="X58921" s="12"/>
    </row>
    <row r="58922" spans="2:24" x14ac:dyDescent="0.3">
      <c r="B58922" s="73"/>
      <c r="D58922" s="73"/>
      <c r="P58922" s="73"/>
      <c r="T58922" s="73"/>
      <c r="U58922" s="73"/>
      <c r="V58922" s="73"/>
      <c r="X58922" s="12"/>
    </row>
    <row r="58923" spans="2:24" x14ac:dyDescent="0.3">
      <c r="B58923" s="73"/>
      <c r="D58923" s="73"/>
      <c r="P58923" s="73"/>
      <c r="T58923" s="73"/>
      <c r="U58923" s="73"/>
      <c r="V58923" s="73"/>
      <c r="X58923" s="12"/>
    </row>
    <row r="58924" spans="2:24" x14ac:dyDescent="0.3">
      <c r="B58924" s="73"/>
      <c r="D58924" s="73"/>
      <c r="P58924" s="73"/>
      <c r="T58924" s="73"/>
      <c r="U58924" s="73"/>
      <c r="V58924" s="73"/>
      <c r="X58924" s="12"/>
    </row>
    <row r="58925" spans="2:24" x14ac:dyDescent="0.3">
      <c r="B58925" s="73"/>
      <c r="D58925" s="73"/>
      <c r="P58925" s="73"/>
      <c r="T58925" s="73"/>
      <c r="U58925" s="73"/>
      <c r="V58925" s="73"/>
      <c r="X58925" s="12"/>
    </row>
    <row r="58926" spans="2:24" x14ac:dyDescent="0.3">
      <c r="B58926" s="73"/>
      <c r="D58926" s="73"/>
      <c r="P58926" s="73"/>
      <c r="T58926" s="73"/>
      <c r="U58926" s="73"/>
      <c r="V58926" s="73"/>
      <c r="X58926" s="12"/>
    </row>
    <row r="58927" spans="2:24" x14ac:dyDescent="0.3">
      <c r="B58927" s="73"/>
      <c r="D58927" s="73"/>
      <c r="P58927" s="73"/>
      <c r="T58927" s="73"/>
      <c r="U58927" s="73"/>
      <c r="V58927" s="73"/>
      <c r="X58927" s="12"/>
    </row>
    <row r="58928" spans="2:24" x14ac:dyDescent="0.3">
      <c r="B58928" s="73"/>
      <c r="D58928" s="73"/>
      <c r="P58928" s="73"/>
      <c r="T58928" s="73"/>
      <c r="U58928" s="73"/>
      <c r="V58928" s="73"/>
      <c r="X58928" s="12"/>
    </row>
    <row r="58929" spans="2:24" x14ac:dyDescent="0.3">
      <c r="B58929" s="73"/>
      <c r="D58929" s="73"/>
      <c r="P58929" s="73"/>
      <c r="T58929" s="73"/>
      <c r="U58929" s="73"/>
      <c r="V58929" s="73"/>
      <c r="X58929" s="12"/>
    </row>
    <row r="58930" spans="2:24" x14ac:dyDescent="0.3">
      <c r="B58930" s="73"/>
      <c r="D58930" s="73"/>
      <c r="P58930" s="73"/>
      <c r="T58930" s="73"/>
      <c r="U58930" s="73"/>
      <c r="V58930" s="73"/>
      <c r="X58930" s="12"/>
    </row>
    <row r="58931" spans="2:24" x14ac:dyDescent="0.3">
      <c r="B58931" s="73"/>
      <c r="D58931" s="73"/>
      <c r="P58931" s="73"/>
      <c r="T58931" s="73"/>
      <c r="U58931" s="73"/>
      <c r="V58931" s="73"/>
      <c r="X58931" s="12"/>
    </row>
    <row r="58932" spans="2:24" x14ac:dyDescent="0.3">
      <c r="B58932" s="73"/>
      <c r="D58932" s="73"/>
      <c r="P58932" s="73"/>
      <c r="T58932" s="73"/>
      <c r="U58932" s="73"/>
      <c r="V58932" s="73"/>
      <c r="X58932" s="12"/>
    </row>
    <row r="58933" spans="2:24" x14ac:dyDescent="0.3">
      <c r="B58933" s="73"/>
      <c r="D58933" s="73"/>
      <c r="P58933" s="73"/>
      <c r="T58933" s="73"/>
      <c r="U58933" s="73"/>
      <c r="V58933" s="73"/>
      <c r="X58933" s="12"/>
    </row>
    <row r="58934" spans="2:24" x14ac:dyDescent="0.3">
      <c r="B58934" s="73"/>
      <c r="D58934" s="73"/>
      <c r="P58934" s="73"/>
      <c r="T58934" s="73"/>
      <c r="U58934" s="73"/>
      <c r="V58934" s="73"/>
      <c r="X58934" s="12"/>
    </row>
    <row r="58935" spans="2:24" x14ac:dyDescent="0.3">
      <c r="B58935" s="73"/>
      <c r="D58935" s="73"/>
      <c r="P58935" s="73"/>
      <c r="T58935" s="73"/>
      <c r="U58935" s="73"/>
      <c r="V58935" s="73"/>
      <c r="X58935" s="12"/>
    </row>
    <row r="58936" spans="2:24" x14ac:dyDescent="0.3">
      <c r="B58936" s="73"/>
      <c r="D58936" s="73"/>
      <c r="P58936" s="73"/>
      <c r="T58936" s="73"/>
      <c r="U58936" s="73"/>
      <c r="V58936" s="73"/>
      <c r="X58936" s="12"/>
    </row>
    <row r="58937" spans="2:24" x14ac:dyDescent="0.3">
      <c r="B58937" s="73"/>
      <c r="D58937" s="73"/>
      <c r="P58937" s="73"/>
      <c r="T58937" s="73"/>
      <c r="U58937" s="73"/>
      <c r="V58937" s="73"/>
      <c r="X58937" s="12"/>
    </row>
    <row r="58938" spans="2:24" x14ac:dyDescent="0.3">
      <c r="B58938" s="73"/>
      <c r="D58938" s="73"/>
      <c r="P58938" s="73"/>
      <c r="T58938" s="73"/>
      <c r="U58938" s="73"/>
      <c r="V58938" s="73"/>
      <c r="X58938" s="12"/>
    </row>
    <row r="58939" spans="2:24" x14ac:dyDescent="0.3">
      <c r="B58939" s="73"/>
      <c r="D58939" s="73"/>
      <c r="P58939" s="73"/>
      <c r="T58939" s="73"/>
      <c r="U58939" s="73"/>
      <c r="V58939" s="73"/>
      <c r="X58939" s="12"/>
    </row>
    <row r="58940" spans="2:24" x14ac:dyDescent="0.3">
      <c r="B58940" s="73"/>
      <c r="D58940" s="73"/>
      <c r="P58940" s="73"/>
      <c r="T58940" s="73"/>
      <c r="U58940" s="73"/>
      <c r="V58940" s="73"/>
      <c r="X58940" s="12"/>
    </row>
    <row r="58941" spans="2:24" x14ac:dyDescent="0.3">
      <c r="B58941" s="73"/>
      <c r="D58941" s="73"/>
      <c r="P58941" s="73"/>
      <c r="T58941" s="73"/>
      <c r="U58941" s="73"/>
      <c r="V58941" s="73"/>
      <c r="X58941" s="12"/>
    </row>
    <row r="58942" spans="2:24" x14ac:dyDescent="0.3">
      <c r="B58942" s="73"/>
      <c r="D58942" s="73"/>
      <c r="P58942" s="73"/>
      <c r="T58942" s="73"/>
      <c r="U58942" s="73"/>
      <c r="V58942" s="73"/>
      <c r="X58942" s="12"/>
    </row>
    <row r="58943" spans="2:24" x14ac:dyDescent="0.3">
      <c r="B58943" s="73"/>
      <c r="D58943" s="73"/>
      <c r="P58943" s="73"/>
      <c r="T58943" s="73"/>
      <c r="U58943" s="73"/>
      <c r="V58943" s="73"/>
      <c r="X58943" s="12"/>
    </row>
    <row r="58944" spans="2:24" x14ac:dyDescent="0.3">
      <c r="B58944" s="73"/>
      <c r="D58944" s="73"/>
      <c r="P58944" s="73"/>
      <c r="T58944" s="73"/>
      <c r="U58944" s="73"/>
      <c r="V58944" s="73"/>
      <c r="X58944" s="12"/>
    </row>
    <row r="58945" spans="2:24" x14ac:dyDescent="0.3">
      <c r="B58945" s="73"/>
      <c r="D58945" s="73"/>
      <c r="P58945" s="73"/>
      <c r="T58945" s="73"/>
      <c r="U58945" s="73"/>
      <c r="V58945" s="73"/>
      <c r="X58945" s="12"/>
    </row>
    <row r="58946" spans="2:24" x14ac:dyDescent="0.3">
      <c r="B58946" s="73"/>
      <c r="D58946" s="73"/>
      <c r="P58946" s="73"/>
      <c r="T58946" s="73"/>
      <c r="U58946" s="73"/>
      <c r="V58946" s="73"/>
      <c r="X58946" s="12"/>
    </row>
    <row r="58947" spans="2:24" x14ac:dyDescent="0.3">
      <c r="B58947" s="73"/>
      <c r="D58947" s="73"/>
      <c r="P58947" s="73"/>
      <c r="T58947" s="73"/>
      <c r="U58947" s="73"/>
      <c r="V58947" s="73"/>
      <c r="X58947" s="12"/>
    </row>
    <row r="58948" spans="2:24" x14ac:dyDescent="0.3">
      <c r="B58948" s="73"/>
      <c r="D58948" s="73"/>
      <c r="P58948" s="73"/>
      <c r="T58948" s="73"/>
      <c r="U58948" s="73"/>
      <c r="V58948" s="73"/>
      <c r="X58948" s="12"/>
    </row>
    <row r="58949" spans="2:24" x14ac:dyDescent="0.3">
      <c r="B58949" s="73"/>
      <c r="D58949" s="73"/>
      <c r="P58949" s="73"/>
      <c r="T58949" s="73"/>
      <c r="U58949" s="73"/>
      <c r="V58949" s="73"/>
      <c r="X58949" s="12"/>
    </row>
    <row r="58950" spans="2:24" x14ac:dyDescent="0.3">
      <c r="B58950" s="73"/>
      <c r="D58950" s="73"/>
      <c r="P58950" s="73"/>
      <c r="T58950" s="73"/>
      <c r="U58950" s="73"/>
      <c r="V58950" s="73"/>
      <c r="X58950" s="12"/>
    </row>
    <row r="58951" spans="2:24" x14ac:dyDescent="0.3">
      <c r="B58951" s="73"/>
      <c r="D58951" s="73"/>
      <c r="P58951" s="73"/>
      <c r="T58951" s="73"/>
      <c r="U58951" s="73"/>
      <c r="V58951" s="73"/>
      <c r="X58951" s="12"/>
    </row>
    <row r="58952" spans="2:24" x14ac:dyDescent="0.3">
      <c r="B58952" s="73"/>
      <c r="D58952" s="73"/>
      <c r="P58952" s="73"/>
      <c r="T58952" s="73"/>
      <c r="U58952" s="73"/>
      <c r="V58952" s="73"/>
      <c r="X58952" s="12"/>
    </row>
    <row r="58953" spans="2:24" x14ac:dyDescent="0.3">
      <c r="B58953" s="73"/>
      <c r="D58953" s="73"/>
      <c r="P58953" s="73"/>
      <c r="T58953" s="73"/>
      <c r="U58953" s="73"/>
      <c r="V58953" s="73"/>
      <c r="X58953" s="12"/>
    </row>
    <row r="58954" spans="2:24" x14ac:dyDescent="0.3">
      <c r="B58954" s="73"/>
      <c r="D58954" s="73"/>
      <c r="P58954" s="73"/>
      <c r="T58954" s="73"/>
      <c r="U58954" s="73"/>
      <c r="V58954" s="73"/>
      <c r="X58954" s="12"/>
    </row>
    <row r="58955" spans="2:24" x14ac:dyDescent="0.3">
      <c r="B58955" s="73"/>
      <c r="D58955" s="73"/>
      <c r="P58955" s="73"/>
      <c r="T58955" s="73"/>
      <c r="U58955" s="73"/>
      <c r="V58955" s="73"/>
      <c r="X58955" s="12"/>
    </row>
    <row r="58956" spans="2:24" x14ac:dyDescent="0.3">
      <c r="B58956" s="73"/>
      <c r="D58956" s="73"/>
      <c r="P58956" s="73"/>
      <c r="T58956" s="73"/>
      <c r="U58956" s="73"/>
      <c r="V58956" s="73"/>
      <c r="X58956" s="12"/>
    </row>
    <row r="58957" spans="2:24" x14ac:dyDescent="0.3">
      <c r="B58957" s="73"/>
      <c r="D58957" s="73"/>
      <c r="P58957" s="73"/>
      <c r="T58957" s="73"/>
      <c r="U58957" s="73"/>
      <c r="V58957" s="73"/>
      <c r="X58957" s="12"/>
    </row>
    <row r="58958" spans="2:24" x14ac:dyDescent="0.3">
      <c r="B58958" s="73"/>
      <c r="D58958" s="73"/>
      <c r="P58958" s="73"/>
      <c r="T58958" s="73"/>
      <c r="U58958" s="73"/>
      <c r="V58958" s="73"/>
      <c r="X58958" s="12"/>
    </row>
    <row r="58959" spans="2:24" x14ac:dyDescent="0.3">
      <c r="B58959" s="73"/>
      <c r="D58959" s="73"/>
      <c r="P58959" s="73"/>
      <c r="T58959" s="73"/>
      <c r="U58959" s="73"/>
      <c r="V58959" s="73"/>
      <c r="X58959" s="12"/>
    </row>
    <row r="58960" spans="2:24" x14ac:dyDescent="0.3">
      <c r="B58960" s="73"/>
      <c r="D58960" s="73"/>
      <c r="P58960" s="73"/>
      <c r="T58960" s="73"/>
      <c r="U58960" s="73"/>
      <c r="V58960" s="73"/>
      <c r="X58960" s="12"/>
    </row>
    <row r="58961" spans="2:24" x14ac:dyDescent="0.3">
      <c r="B58961" s="73"/>
      <c r="D58961" s="73"/>
      <c r="P58961" s="73"/>
      <c r="T58961" s="73"/>
      <c r="U58961" s="73"/>
      <c r="V58961" s="73"/>
      <c r="X58961" s="12"/>
    </row>
    <row r="58962" spans="2:24" x14ac:dyDescent="0.3">
      <c r="B58962" s="73"/>
      <c r="D58962" s="73"/>
      <c r="P58962" s="73"/>
      <c r="T58962" s="73"/>
      <c r="U58962" s="73"/>
      <c r="V58962" s="73"/>
      <c r="X58962" s="12"/>
    </row>
    <row r="58963" spans="2:24" x14ac:dyDescent="0.3">
      <c r="B58963" s="73"/>
      <c r="D58963" s="73"/>
      <c r="P58963" s="73"/>
      <c r="T58963" s="73"/>
      <c r="U58963" s="73"/>
      <c r="V58963" s="73"/>
      <c r="X58963" s="12"/>
    </row>
    <row r="58964" spans="2:24" x14ac:dyDescent="0.3">
      <c r="B58964" s="73"/>
      <c r="D58964" s="73"/>
      <c r="P58964" s="73"/>
      <c r="T58964" s="73"/>
      <c r="U58964" s="73"/>
      <c r="V58964" s="73"/>
      <c r="X58964" s="12"/>
    </row>
    <row r="58965" spans="2:24" x14ac:dyDescent="0.3">
      <c r="B58965" s="73"/>
      <c r="D58965" s="73"/>
      <c r="P58965" s="73"/>
      <c r="T58965" s="73"/>
      <c r="U58965" s="73"/>
      <c r="V58965" s="73"/>
      <c r="X58965" s="12"/>
    </row>
    <row r="58966" spans="2:24" x14ac:dyDescent="0.3">
      <c r="B58966" s="73"/>
      <c r="D58966" s="73"/>
      <c r="P58966" s="73"/>
      <c r="T58966" s="73"/>
      <c r="U58966" s="73"/>
      <c r="V58966" s="73"/>
      <c r="X58966" s="12"/>
    </row>
    <row r="58967" spans="2:24" x14ac:dyDescent="0.3">
      <c r="B58967" s="73"/>
      <c r="D58967" s="73"/>
      <c r="P58967" s="73"/>
      <c r="T58967" s="73"/>
      <c r="U58967" s="73"/>
      <c r="V58967" s="73"/>
      <c r="X58967" s="12"/>
    </row>
    <row r="58968" spans="2:24" x14ac:dyDescent="0.3">
      <c r="B58968" s="73"/>
      <c r="D58968" s="73"/>
      <c r="P58968" s="73"/>
      <c r="T58968" s="73"/>
      <c r="U58968" s="73"/>
      <c r="V58968" s="73"/>
      <c r="X58968" s="12"/>
    </row>
    <row r="58969" spans="2:24" x14ac:dyDescent="0.3">
      <c r="B58969" s="73"/>
      <c r="D58969" s="73"/>
      <c r="P58969" s="73"/>
      <c r="T58969" s="73"/>
      <c r="U58969" s="73"/>
      <c r="V58969" s="73"/>
      <c r="X58969" s="12"/>
    </row>
    <row r="58970" spans="2:24" x14ac:dyDescent="0.3">
      <c r="B58970" s="73"/>
      <c r="D58970" s="73"/>
      <c r="P58970" s="73"/>
      <c r="T58970" s="73"/>
      <c r="U58970" s="73"/>
      <c r="V58970" s="73"/>
      <c r="X58970" s="12"/>
    </row>
    <row r="58971" spans="2:24" x14ac:dyDescent="0.3">
      <c r="B58971" s="73"/>
      <c r="D58971" s="73"/>
      <c r="P58971" s="73"/>
      <c r="T58971" s="73"/>
      <c r="U58971" s="73"/>
      <c r="V58971" s="73"/>
      <c r="X58971" s="12"/>
    </row>
    <row r="58972" spans="2:24" x14ac:dyDescent="0.3">
      <c r="B58972" s="73"/>
      <c r="D58972" s="73"/>
      <c r="P58972" s="73"/>
      <c r="T58972" s="73"/>
      <c r="U58972" s="73"/>
      <c r="V58972" s="73"/>
      <c r="X58972" s="12"/>
    </row>
    <row r="58973" spans="2:24" x14ac:dyDescent="0.3">
      <c r="B58973" s="73"/>
      <c r="D58973" s="73"/>
      <c r="P58973" s="73"/>
      <c r="T58973" s="73"/>
      <c r="U58973" s="73"/>
      <c r="V58973" s="73"/>
      <c r="X58973" s="12"/>
    </row>
    <row r="58974" spans="2:24" x14ac:dyDescent="0.3">
      <c r="B58974" s="73"/>
      <c r="D58974" s="73"/>
      <c r="P58974" s="73"/>
      <c r="T58974" s="73"/>
      <c r="U58974" s="73"/>
      <c r="V58974" s="73"/>
      <c r="X58974" s="12"/>
    </row>
    <row r="58975" spans="2:24" x14ac:dyDescent="0.3">
      <c r="B58975" s="73"/>
      <c r="D58975" s="73"/>
      <c r="P58975" s="73"/>
      <c r="T58975" s="73"/>
      <c r="U58975" s="73"/>
      <c r="V58975" s="73"/>
      <c r="X58975" s="12"/>
    </row>
    <row r="58976" spans="2:24" x14ac:dyDescent="0.3">
      <c r="B58976" s="73"/>
      <c r="D58976" s="73"/>
      <c r="P58976" s="73"/>
      <c r="T58976" s="73"/>
      <c r="U58976" s="73"/>
      <c r="V58976" s="73"/>
      <c r="X58976" s="12"/>
    </row>
    <row r="58977" spans="2:24" x14ac:dyDescent="0.3">
      <c r="B58977" s="73"/>
      <c r="D58977" s="73"/>
      <c r="P58977" s="73"/>
      <c r="T58977" s="73"/>
      <c r="U58977" s="73"/>
      <c r="V58977" s="73"/>
      <c r="X58977" s="12"/>
    </row>
    <row r="58978" spans="2:24" x14ac:dyDescent="0.3">
      <c r="B58978" s="73"/>
      <c r="D58978" s="73"/>
      <c r="P58978" s="73"/>
      <c r="T58978" s="73"/>
      <c r="U58978" s="73"/>
      <c r="V58978" s="73"/>
      <c r="X58978" s="12"/>
    </row>
    <row r="58979" spans="2:24" x14ac:dyDescent="0.3">
      <c r="B58979" s="73"/>
      <c r="D58979" s="73"/>
      <c r="P58979" s="73"/>
      <c r="T58979" s="73"/>
      <c r="U58979" s="73"/>
      <c r="V58979" s="73"/>
      <c r="X58979" s="12"/>
    </row>
    <row r="58980" spans="2:24" x14ac:dyDescent="0.3">
      <c r="B58980" s="73"/>
      <c r="D58980" s="73"/>
      <c r="P58980" s="73"/>
      <c r="T58980" s="73"/>
      <c r="U58980" s="73"/>
      <c r="V58980" s="73"/>
      <c r="X58980" s="12"/>
    </row>
    <row r="58981" spans="2:24" x14ac:dyDescent="0.3">
      <c r="B58981" s="73"/>
      <c r="D58981" s="73"/>
      <c r="P58981" s="73"/>
      <c r="T58981" s="73"/>
      <c r="U58981" s="73"/>
      <c r="V58981" s="73"/>
      <c r="X58981" s="12"/>
    </row>
    <row r="58982" spans="2:24" x14ac:dyDescent="0.3">
      <c r="B58982" s="73"/>
      <c r="D58982" s="73"/>
      <c r="P58982" s="73"/>
      <c r="T58982" s="73"/>
      <c r="U58982" s="73"/>
      <c r="V58982" s="73"/>
      <c r="X58982" s="12"/>
    </row>
    <row r="58983" spans="2:24" x14ac:dyDescent="0.3">
      <c r="B58983" s="73"/>
      <c r="D58983" s="73"/>
      <c r="P58983" s="73"/>
      <c r="T58983" s="73"/>
      <c r="U58983" s="73"/>
      <c r="V58983" s="73"/>
      <c r="X58983" s="12"/>
    </row>
    <row r="58984" spans="2:24" x14ac:dyDescent="0.3">
      <c r="B58984" s="73"/>
      <c r="D58984" s="73"/>
      <c r="P58984" s="73"/>
      <c r="T58984" s="73"/>
      <c r="U58984" s="73"/>
      <c r="V58984" s="73"/>
      <c r="X58984" s="12"/>
    </row>
    <row r="58985" spans="2:24" x14ac:dyDescent="0.3">
      <c r="B58985" s="73"/>
      <c r="D58985" s="73"/>
      <c r="P58985" s="73"/>
      <c r="T58985" s="73"/>
      <c r="U58985" s="73"/>
      <c r="V58985" s="73"/>
      <c r="X58985" s="12"/>
    </row>
    <row r="58986" spans="2:24" x14ac:dyDescent="0.3">
      <c r="B58986" s="73"/>
      <c r="D58986" s="73"/>
      <c r="P58986" s="73"/>
      <c r="T58986" s="73"/>
      <c r="U58986" s="73"/>
      <c r="V58986" s="73"/>
      <c r="X58986" s="12"/>
    </row>
    <row r="58987" spans="2:24" x14ac:dyDescent="0.3">
      <c r="B58987" s="73"/>
      <c r="D58987" s="73"/>
      <c r="P58987" s="73"/>
      <c r="T58987" s="73"/>
      <c r="U58987" s="73"/>
      <c r="V58987" s="73"/>
      <c r="X58987" s="12"/>
    </row>
    <row r="58988" spans="2:24" x14ac:dyDescent="0.3">
      <c r="B58988" s="73"/>
      <c r="D58988" s="73"/>
      <c r="P58988" s="73"/>
      <c r="T58988" s="73"/>
      <c r="U58988" s="73"/>
      <c r="V58988" s="73"/>
      <c r="X58988" s="12"/>
    </row>
    <row r="58989" spans="2:24" x14ac:dyDescent="0.3">
      <c r="B58989" s="73"/>
      <c r="D58989" s="73"/>
      <c r="P58989" s="73"/>
      <c r="T58989" s="73"/>
      <c r="U58989" s="73"/>
      <c r="V58989" s="73"/>
      <c r="X58989" s="12"/>
    </row>
    <row r="58990" spans="2:24" x14ac:dyDescent="0.3">
      <c r="B58990" s="73"/>
      <c r="D58990" s="73"/>
      <c r="P58990" s="73"/>
      <c r="T58990" s="73"/>
      <c r="U58990" s="73"/>
      <c r="V58990" s="73"/>
      <c r="X58990" s="12"/>
    </row>
    <row r="58991" spans="2:24" x14ac:dyDescent="0.3">
      <c r="B58991" s="73"/>
      <c r="D58991" s="73"/>
      <c r="P58991" s="73"/>
      <c r="T58991" s="73"/>
      <c r="U58991" s="73"/>
      <c r="V58991" s="73"/>
      <c r="X58991" s="12"/>
    </row>
    <row r="58992" spans="2:24" x14ac:dyDescent="0.3">
      <c r="B58992" s="73"/>
      <c r="D58992" s="73"/>
      <c r="P58992" s="73"/>
      <c r="T58992" s="73"/>
      <c r="U58992" s="73"/>
      <c r="V58992" s="73"/>
      <c r="X58992" s="12"/>
    </row>
    <row r="58993" spans="2:24" x14ac:dyDescent="0.3">
      <c r="B58993" s="73"/>
      <c r="D58993" s="73"/>
      <c r="P58993" s="73"/>
      <c r="T58993" s="73"/>
      <c r="U58993" s="73"/>
      <c r="V58993" s="73"/>
      <c r="X58993" s="12"/>
    </row>
    <row r="58994" spans="2:24" x14ac:dyDescent="0.3">
      <c r="B58994" s="73"/>
      <c r="D58994" s="73"/>
      <c r="P58994" s="73"/>
      <c r="T58994" s="73"/>
      <c r="U58994" s="73"/>
      <c r="V58994" s="73"/>
      <c r="X58994" s="12"/>
    </row>
    <row r="58995" spans="2:24" x14ac:dyDescent="0.3">
      <c r="B58995" s="73"/>
      <c r="D58995" s="73"/>
      <c r="P58995" s="73"/>
      <c r="T58995" s="73"/>
      <c r="U58995" s="73"/>
      <c r="V58995" s="73"/>
      <c r="X58995" s="12"/>
    </row>
    <row r="58996" spans="2:24" x14ac:dyDescent="0.3">
      <c r="B58996" s="73"/>
      <c r="D58996" s="73"/>
      <c r="P58996" s="73"/>
      <c r="T58996" s="73"/>
      <c r="U58996" s="73"/>
      <c r="V58996" s="73"/>
      <c r="X58996" s="12"/>
    </row>
    <row r="58997" spans="2:24" x14ac:dyDescent="0.3">
      <c r="B58997" s="73"/>
      <c r="D58997" s="73"/>
      <c r="P58997" s="73"/>
      <c r="T58997" s="73"/>
      <c r="U58997" s="73"/>
      <c r="V58997" s="73"/>
      <c r="X58997" s="12"/>
    </row>
    <row r="58998" spans="2:24" x14ac:dyDescent="0.3">
      <c r="B58998" s="73"/>
      <c r="D58998" s="73"/>
      <c r="P58998" s="73"/>
      <c r="T58998" s="73"/>
      <c r="U58998" s="73"/>
      <c r="V58998" s="73"/>
      <c r="X58998" s="12"/>
    </row>
    <row r="58999" spans="2:24" x14ac:dyDescent="0.3">
      <c r="B58999" s="73"/>
      <c r="D58999" s="73"/>
      <c r="P58999" s="73"/>
      <c r="T58999" s="73"/>
      <c r="U58999" s="73"/>
      <c r="V58999" s="73"/>
      <c r="X58999" s="12"/>
    </row>
    <row r="59000" spans="2:24" x14ac:dyDescent="0.3">
      <c r="B59000" s="73"/>
      <c r="D59000" s="73"/>
      <c r="P59000" s="73"/>
      <c r="T59000" s="73"/>
      <c r="U59000" s="73"/>
      <c r="V59000" s="73"/>
      <c r="X59000" s="12"/>
    </row>
    <row r="59001" spans="2:24" x14ac:dyDescent="0.3">
      <c r="B59001" s="73"/>
      <c r="D59001" s="73"/>
      <c r="P59001" s="73"/>
      <c r="T59001" s="73"/>
      <c r="U59001" s="73"/>
      <c r="V59001" s="73"/>
      <c r="X59001" s="12"/>
    </row>
    <row r="59002" spans="2:24" x14ac:dyDescent="0.3">
      <c r="B59002" s="73"/>
      <c r="D59002" s="73"/>
      <c r="P59002" s="73"/>
      <c r="T59002" s="73"/>
      <c r="U59002" s="73"/>
      <c r="V59002" s="73"/>
      <c r="X59002" s="12"/>
    </row>
    <row r="59003" spans="2:24" x14ac:dyDescent="0.3">
      <c r="B59003" s="73"/>
      <c r="D59003" s="73"/>
      <c r="P59003" s="73"/>
      <c r="T59003" s="73"/>
      <c r="U59003" s="73"/>
      <c r="V59003" s="73"/>
      <c r="X59003" s="12"/>
    </row>
    <row r="59004" spans="2:24" x14ac:dyDescent="0.3">
      <c r="B59004" s="73"/>
      <c r="D59004" s="73"/>
      <c r="P59004" s="73"/>
      <c r="T59004" s="73"/>
      <c r="U59004" s="73"/>
      <c r="V59004" s="73"/>
      <c r="X59004" s="12"/>
    </row>
    <row r="59005" spans="2:24" x14ac:dyDescent="0.3">
      <c r="B59005" s="73"/>
      <c r="D59005" s="73"/>
      <c r="P59005" s="73"/>
      <c r="T59005" s="73"/>
      <c r="U59005" s="73"/>
      <c r="V59005" s="73"/>
      <c r="X59005" s="12"/>
    </row>
    <row r="59006" spans="2:24" x14ac:dyDescent="0.3">
      <c r="B59006" s="73"/>
      <c r="D59006" s="73"/>
      <c r="P59006" s="73"/>
      <c r="T59006" s="73"/>
      <c r="U59006" s="73"/>
      <c r="V59006" s="73"/>
      <c r="X59006" s="12"/>
    </row>
    <row r="59007" spans="2:24" x14ac:dyDescent="0.3">
      <c r="B59007" s="73"/>
      <c r="D59007" s="73"/>
      <c r="P59007" s="73"/>
      <c r="T59007" s="73"/>
      <c r="U59007" s="73"/>
      <c r="V59007" s="73"/>
      <c r="X59007" s="12"/>
    </row>
    <row r="59008" spans="2:24" x14ac:dyDescent="0.3">
      <c r="B59008" s="73"/>
      <c r="D59008" s="73"/>
      <c r="P59008" s="73"/>
      <c r="T59008" s="73"/>
      <c r="U59008" s="73"/>
      <c r="V59008" s="73"/>
      <c r="X59008" s="12"/>
    </row>
    <row r="59009" spans="2:24" x14ac:dyDescent="0.3">
      <c r="B59009" s="73"/>
      <c r="D59009" s="73"/>
      <c r="P59009" s="73"/>
      <c r="T59009" s="73"/>
      <c r="U59009" s="73"/>
      <c r="V59009" s="73"/>
      <c r="X59009" s="12"/>
    </row>
    <row r="59010" spans="2:24" x14ac:dyDescent="0.3">
      <c r="B59010" s="73"/>
      <c r="D59010" s="73"/>
      <c r="P59010" s="73"/>
      <c r="T59010" s="73"/>
      <c r="U59010" s="73"/>
      <c r="V59010" s="73"/>
      <c r="X59010" s="12"/>
    </row>
    <row r="59011" spans="2:24" x14ac:dyDescent="0.3">
      <c r="B59011" s="73"/>
      <c r="D59011" s="73"/>
      <c r="P59011" s="73"/>
      <c r="T59011" s="73"/>
      <c r="U59011" s="73"/>
      <c r="V59011" s="73"/>
      <c r="X59011" s="12"/>
    </row>
    <row r="59012" spans="2:24" x14ac:dyDescent="0.3">
      <c r="B59012" s="73"/>
      <c r="D59012" s="73"/>
      <c r="P59012" s="73"/>
      <c r="T59012" s="73"/>
      <c r="U59012" s="73"/>
      <c r="V59012" s="73"/>
      <c r="X59012" s="12"/>
    </row>
    <row r="59013" spans="2:24" x14ac:dyDescent="0.3">
      <c r="B59013" s="73"/>
      <c r="D59013" s="73"/>
      <c r="P59013" s="73"/>
      <c r="T59013" s="73"/>
      <c r="U59013" s="73"/>
      <c r="V59013" s="73"/>
      <c r="X59013" s="12"/>
    </row>
    <row r="59014" spans="2:24" x14ac:dyDescent="0.3">
      <c r="B59014" s="73"/>
      <c r="D59014" s="73"/>
      <c r="P59014" s="73"/>
      <c r="T59014" s="73"/>
      <c r="U59014" s="73"/>
      <c r="V59014" s="73"/>
      <c r="X59014" s="12"/>
    </row>
    <row r="59015" spans="2:24" x14ac:dyDescent="0.3">
      <c r="B59015" s="73"/>
      <c r="D59015" s="73"/>
      <c r="P59015" s="73"/>
      <c r="T59015" s="73"/>
      <c r="U59015" s="73"/>
      <c r="V59015" s="73"/>
      <c r="X59015" s="12"/>
    </row>
    <row r="59016" spans="2:24" x14ac:dyDescent="0.3">
      <c r="B59016" s="73"/>
      <c r="D59016" s="73"/>
      <c r="P59016" s="73"/>
      <c r="T59016" s="73"/>
      <c r="U59016" s="73"/>
      <c r="V59016" s="73"/>
      <c r="X59016" s="12"/>
    </row>
    <row r="59017" spans="2:24" x14ac:dyDescent="0.3">
      <c r="B59017" s="73"/>
      <c r="D59017" s="73"/>
      <c r="P59017" s="73"/>
      <c r="T59017" s="73"/>
      <c r="U59017" s="73"/>
      <c r="V59017" s="73"/>
      <c r="X59017" s="12"/>
    </row>
    <row r="59018" spans="2:24" x14ac:dyDescent="0.3">
      <c r="B59018" s="73"/>
      <c r="D59018" s="73"/>
      <c r="P59018" s="73"/>
      <c r="T59018" s="73"/>
      <c r="U59018" s="73"/>
      <c r="V59018" s="73"/>
      <c r="X59018" s="12"/>
    </row>
    <row r="59019" spans="2:24" x14ac:dyDescent="0.3">
      <c r="B59019" s="73"/>
      <c r="D59019" s="73"/>
      <c r="P59019" s="73"/>
      <c r="T59019" s="73"/>
      <c r="U59019" s="73"/>
      <c r="V59019" s="73"/>
      <c r="X59019" s="12"/>
    </row>
    <row r="59020" spans="2:24" x14ac:dyDescent="0.3">
      <c r="B59020" s="73"/>
      <c r="D59020" s="73"/>
      <c r="P59020" s="73"/>
      <c r="T59020" s="73"/>
      <c r="U59020" s="73"/>
      <c r="V59020" s="73"/>
      <c r="X59020" s="12"/>
    </row>
    <row r="59021" spans="2:24" x14ac:dyDescent="0.3">
      <c r="B59021" s="73"/>
      <c r="D59021" s="73"/>
      <c r="P59021" s="73"/>
      <c r="T59021" s="73"/>
      <c r="U59021" s="73"/>
      <c r="V59021" s="73"/>
      <c r="X59021" s="12"/>
    </row>
    <row r="59022" spans="2:24" x14ac:dyDescent="0.3">
      <c r="B59022" s="73"/>
      <c r="D59022" s="73"/>
      <c r="P59022" s="73"/>
      <c r="T59022" s="73"/>
      <c r="U59022" s="73"/>
      <c r="V59022" s="73"/>
      <c r="X59022" s="12"/>
    </row>
    <row r="59023" spans="2:24" x14ac:dyDescent="0.3">
      <c r="B59023" s="73"/>
      <c r="D59023" s="73"/>
      <c r="P59023" s="73"/>
      <c r="T59023" s="73"/>
      <c r="U59023" s="73"/>
      <c r="V59023" s="73"/>
      <c r="X59023" s="12"/>
    </row>
    <row r="59024" spans="2:24" x14ac:dyDescent="0.3">
      <c r="B59024" s="73"/>
      <c r="D59024" s="73"/>
      <c r="P59024" s="73"/>
      <c r="T59024" s="73"/>
      <c r="U59024" s="73"/>
      <c r="V59024" s="73"/>
      <c r="X59024" s="12"/>
    </row>
    <row r="59025" spans="2:24" x14ac:dyDescent="0.3">
      <c r="B59025" s="73"/>
      <c r="D59025" s="73"/>
      <c r="P59025" s="73"/>
      <c r="T59025" s="73"/>
      <c r="U59025" s="73"/>
      <c r="V59025" s="73"/>
      <c r="X59025" s="12"/>
    </row>
    <row r="59026" spans="2:24" x14ac:dyDescent="0.3">
      <c r="B59026" s="73"/>
      <c r="D59026" s="73"/>
      <c r="P59026" s="73"/>
      <c r="T59026" s="73"/>
      <c r="U59026" s="73"/>
      <c r="V59026" s="73"/>
      <c r="X59026" s="12"/>
    </row>
    <row r="59027" spans="2:24" x14ac:dyDescent="0.3">
      <c r="B59027" s="73"/>
      <c r="D59027" s="73"/>
      <c r="P59027" s="73"/>
      <c r="T59027" s="73"/>
      <c r="U59027" s="73"/>
      <c r="V59027" s="73"/>
      <c r="X59027" s="12"/>
    </row>
    <row r="59028" spans="2:24" x14ac:dyDescent="0.3">
      <c r="B59028" s="73"/>
      <c r="D59028" s="73"/>
      <c r="P59028" s="73"/>
      <c r="T59028" s="73"/>
      <c r="U59028" s="73"/>
      <c r="V59028" s="73"/>
      <c r="X59028" s="12"/>
    </row>
    <row r="59029" spans="2:24" x14ac:dyDescent="0.3">
      <c r="B59029" s="73"/>
      <c r="D59029" s="73"/>
      <c r="P59029" s="73"/>
      <c r="T59029" s="73"/>
      <c r="U59029" s="73"/>
      <c r="V59029" s="73"/>
      <c r="X59029" s="12"/>
    </row>
    <row r="59030" spans="2:24" x14ac:dyDescent="0.3">
      <c r="B59030" s="73"/>
      <c r="D59030" s="73"/>
      <c r="P59030" s="73"/>
      <c r="T59030" s="73"/>
      <c r="U59030" s="73"/>
      <c r="V59030" s="73"/>
      <c r="X59030" s="12"/>
    </row>
    <row r="59031" spans="2:24" x14ac:dyDescent="0.3">
      <c r="B59031" s="73"/>
      <c r="D59031" s="73"/>
      <c r="P59031" s="73"/>
      <c r="T59031" s="73"/>
      <c r="U59031" s="73"/>
      <c r="V59031" s="73"/>
      <c r="X59031" s="12"/>
    </row>
    <row r="59032" spans="2:24" x14ac:dyDescent="0.3">
      <c r="B59032" s="73"/>
      <c r="D59032" s="73"/>
      <c r="P59032" s="73"/>
      <c r="T59032" s="73"/>
      <c r="U59032" s="73"/>
      <c r="V59032" s="73"/>
      <c r="X59032" s="12"/>
    </row>
    <row r="59033" spans="2:24" x14ac:dyDescent="0.3">
      <c r="B59033" s="73"/>
      <c r="D59033" s="73"/>
      <c r="P59033" s="73"/>
      <c r="T59033" s="73"/>
      <c r="U59033" s="73"/>
      <c r="V59033" s="73"/>
      <c r="X59033" s="12"/>
    </row>
    <row r="59034" spans="2:24" x14ac:dyDescent="0.3">
      <c r="B59034" s="73"/>
      <c r="D59034" s="73"/>
      <c r="P59034" s="73"/>
      <c r="T59034" s="73"/>
      <c r="U59034" s="73"/>
      <c r="V59034" s="73"/>
      <c r="X59034" s="12"/>
    </row>
    <row r="59035" spans="2:24" x14ac:dyDescent="0.3">
      <c r="B59035" s="73"/>
      <c r="D59035" s="73"/>
      <c r="P59035" s="73"/>
      <c r="T59035" s="73"/>
      <c r="U59035" s="73"/>
      <c r="V59035" s="73"/>
      <c r="X59035" s="12"/>
    </row>
    <row r="59036" spans="2:24" x14ac:dyDescent="0.3">
      <c r="B59036" s="73"/>
      <c r="D59036" s="73"/>
      <c r="P59036" s="73"/>
      <c r="T59036" s="73"/>
      <c r="U59036" s="73"/>
      <c r="V59036" s="73"/>
      <c r="X59036" s="12"/>
    </row>
    <row r="59037" spans="2:24" x14ac:dyDescent="0.3">
      <c r="B59037" s="73"/>
      <c r="D59037" s="73"/>
      <c r="P59037" s="73"/>
      <c r="T59037" s="73"/>
      <c r="U59037" s="73"/>
      <c r="V59037" s="73"/>
      <c r="X59037" s="12"/>
    </row>
    <row r="59038" spans="2:24" x14ac:dyDescent="0.3">
      <c r="B59038" s="73"/>
      <c r="D59038" s="73"/>
      <c r="P59038" s="73"/>
      <c r="T59038" s="73"/>
      <c r="U59038" s="73"/>
      <c r="V59038" s="73"/>
      <c r="X59038" s="12"/>
    </row>
    <row r="59039" spans="2:24" x14ac:dyDescent="0.3">
      <c r="B59039" s="73"/>
      <c r="D59039" s="73"/>
      <c r="P59039" s="73"/>
      <c r="T59039" s="73"/>
      <c r="U59039" s="73"/>
      <c r="V59039" s="73"/>
      <c r="X59039" s="12"/>
    </row>
    <row r="59040" spans="2:24" x14ac:dyDescent="0.3">
      <c r="B59040" s="73"/>
      <c r="D59040" s="73"/>
      <c r="P59040" s="73"/>
      <c r="T59040" s="73"/>
      <c r="U59040" s="73"/>
      <c r="V59040" s="73"/>
      <c r="X59040" s="12"/>
    </row>
    <row r="59041" spans="2:24" x14ac:dyDescent="0.3">
      <c r="B59041" s="73"/>
      <c r="D59041" s="73"/>
      <c r="P59041" s="73"/>
      <c r="T59041" s="73"/>
      <c r="U59041" s="73"/>
      <c r="V59041" s="73"/>
      <c r="X59041" s="12"/>
    </row>
    <row r="59042" spans="2:24" x14ac:dyDescent="0.3">
      <c r="B59042" s="73"/>
      <c r="D59042" s="73"/>
      <c r="P59042" s="73"/>
      <c r="T59042" s="73"/>
      <c r="U59042" s="73"/>
      <c r="V59042" s="73"/>
      <c r="X59042" s="12"/>
    </row>
    <row r="59043" spans="2:24" x14ac:dyDescent="0.3">
      <c r="B59043" s="73"/>
      <c r="D59043" s="73"/>
      <c r="P59043" s="73"/>
      <c r="T59043" s="73"/>
      <c r="U59043" s="73"/>
      <c r="V59043" s="73"/>
      <c r="X59043" s="12"/>
    </row>
    <row r="59044" spans="2:24" x14ac:dyDescent="0.3">
      <c r="B59044" s="73"/>
      <c r="D59044" s="73"/>
      <c r="P59044" s="73"/>
      <c r="T59044" s="73"/>
      <c r="U59044" s="73"/>
      <c r="V59044" s="73"/>
      <c r="X59044" s="12"/>
    </row>
    <row r="59045" spans="2:24" x14ac:dyDescent="0.3">
      <c r="B59045" s="73"/>
      <c r="D59045" s="73"/>
      <c r="P59045" s="73"/>
      <c r="T59045" s="73"/>
      <c r="U59045" s="73"/>
      <c r="V59045" s="73"/>
      <c r="X59045" s="12"/>
    </row>
    <row r="59046" spans="2:24" x14ac:dyDescent="0.3">
      <c r="B59046" s="73"/>
      <c r="D59046" s="73"/>
      <c r="P59046" s="73"/>
      <c r="T59046" s="73"/>
      <c r="U59046" s="73"/>
      <c r="V59046" s="73"/>
      <c r="X59046" s="12"/>
    </row>
    <row r="59047" spans="2:24" x14ac:dyDescent="0.3">
      <c r="B59047" s="73"/>
      <c r="D59047" s="73"/>
      <c r="P59047" s="73"/>
      <c r="T59047" s="73"/>
      <c r="U59047" s="73"/>
      <c r="V59047" s="73"/>
      <c r="X59047" s="12"/>
    </row>
    <row r="59048" spans="2:24" x14ac:dyDescent="0.3">
      <c r="B59048" s="73"/>
      <c r="D59048" s="73"/>
      <c r="P59048" s="73"/>
      <c r="T59048" s="73"/>
      <c r="U59048" s="73"/>
      <c r="V59048" s="73"/>
      <c r="X59048" s="12"/>
    </row>
    <row r="59049" spans="2:24" x14ac:dyDescent="0.3">
      <c r="B59049" s="73"/>
      <c r="D59049" s="73"/>
      <c r="P59049" s="73"/>
      <c r="T59049" s="73"/>
      <c r="U59049" s="73"/>
      <c r="V59049" s="73"/>
      <c r="X59049" s="12"/>
    </row>
    <row r="59050" spans="2:24" x14ac:dyDescent="0.3">
      <c r="B59050" s="73"/>
      <c r="D59050" s="73"/>
      <c r="P59050" s="73"/>
      <c r="T59050" s="73"/>
      <c r="U59050" s="73"/>
      <c r="V59050" s="73"/>
      <c r="X59050" s="12"/>
    </row>
    <row r="59051" spans="2:24" x14ac:dyDescent="0.3">
      <c r="B59051" s="73"/>
      <c r="D59051" s="73"/>
      <c r="P59051" s="73"/>
      <c r="T59051" s="73"/>
      <c r="U59051" s="73"/>
      <c r="V59051" s="73"/>
      <c r="X59051" s="12"/>
    </row>
    <row r="59052" spans="2:24" x14ac:dyDescent="0.3">
      <c r="B59052" s="73"/>
      <c r="D59052" s="73"/>
      <c r="P59052" s="73"/>
      <c r="T59052" s="73"/>
      <c r="U59052" s="73"/>
      <c r="V59052" s="73"/>
      <c r="X59052" s="12"/>
    </row>
    <row r="59053" spans="2:24" x14ac:dyDescent="0.3">
      <c r="B59053" s="73"/>
      <c r="D59053" s="73"/>
      <c r="P59053" s="73"/>
      <c r="T59053" s="73"/>
      <c r="U59053" s="73"/>
      <c r="V59053" s="73"/>
      <c r="X59053" s="12"/>
    </row>
    <row r="59054" spans="2:24" x14ac:dyDescent="0.3">
      <c r="B59054" s="73"/>
      <c r="D59054" s="73"/>
      <c r="P59054" s="73"/>
      <c r="T59054" s="73"/>
      <c r="U59054" s="73"/>
      <c r="V59054" s="73"/>
      <c r="X59054" s="12"/>
    </row>
    <row r="59055" spans="2:24" x14ac:dyDescent="0.3">
      <c r="B59055" s="73"/>
      <c r="D59055" s="73"/>
      <c r="P59055" s="73"/>
      <c r="T59055" s="73"/>
      <c r="U59055" s="73"/>
      <c r="V59055" s="73"/>
      <c r="X59055" s="12"/>
    </row>
    <row r="59056" spans="2:24" x14ac:dyDescent="0.3">
      <c r="B59056" s="73"/>
      <c r="D59056" s="73"/>
      <c r="P59056" s="73"/>
      <c r="T59056" s="73"/>
      <c r="U59056" s="73"/>
      <c r="V59056" s="73"/>
      <c r="X59056" s="12"/>
    </row>
    <row r="59057" spans="2:24" x14ac:dyDescent="0.3">
      <c r="B59057" s="73"/>
      <c r="D59057" s="73"/>
      <c r="P59057" s="73"/>
      <c r="T59057" s="73"/>
      <c r="U59057" s="73"/>
      <c r="V59057" s="73"/>
      <c r="X59057" s="12"/>
    </row>
    <row r="59058" spans="2:24" x14ac:dyDescent="0.3">
      <c r="B59058" s="73"/>
      <c r="D59058" s="73"/>
      <c r="P59058" s="73"/>
      <c r="T59058" s="73"/>
      <c r="U59058" s="73"/>
      <c r="V59058" s="73"/>
      <c r="X59058" s="12"/>
    </row>
    <row r="59059" spans="2:24" x14ac:dyDescent="0.3">
      <c r="B59059" s="73"/>
      <c r="D59059" s="73"/>
      <c r="P59059" s="73"/>
      <c r="T59059" s="73"/>
      <c r="U59059" s="73"/>
      <c r="V59059" s="73"/>
      <c r="X59059" s="12"/>
    </row>
    <row r="59060" spans="2:24" x14ac:dyDescent="0.3">
      <c r="B59060" s="73"/>
      <c r="D59060" s="73"/>
      <c r="P59060" s="73"/>
      <c r="T59060" s="73"/>
      <c r="U59060" s="73"/>
      <c r="V59060" s="73"/>
      <c r="X59060" s="12"/>
    </row>
    <row r="59061" spans="2:24" x14ac:dyDescent="0.3">
      <c r="B59061" s="73"/>
      <c r="D59061" s="73"/>
      <c r="P59061" s="73"/>
      <c r="T59061" s="73"/>
      <c r="U59061" s="73"/>
      <c r="V59061" s="73"/>
      <c r="X59061" s="12"/>
    </row>
    <row r="59062" spans="2:24" x14ac:dyDescent="0.3">
      <c r="B59062" s="73"/>
      <c r="D59062" s="73"/>
      <c r="P59062" s="73"/>
      <c r="T59062" s="73"/>
      <c r="U59062" s="73"/>
      <c r="V59062" s="73"/>
      <c r="X59062" s="12"/>
    </row>
    <row r="59063" spans="2:24" x14ac:dyDescent="0.3">
      <c r="B59063" s="73"/>
      <c r="D59063" s="73"/>
      <c r="P59063" s="73"/>
      <c r="T59063" s="73"/>
      <c r="U59063" s="73"/>
      <c r="V59063" s="73"/>
      <c r="X59063" s="12"/>
    </row>
    <row r="59064" spans="2:24" x14ac:dyDescent="0.3">
      <c r="B59064" s="73"/>
      <c r="D59064" s="73"/>
      <c r="P59064" s="73"/>
      <c r="T59064" s="73"/>
      <c r="U59064" s="73"/>
      <c r="V59064" s="73"/>
      <c r="X59064" s="12"/>
    </row>
    <row r="59065" spans="2:24" x14ac:dyDescent="0.3">
      <c r="B59065" s="73"/>
      <c r="D59065" s="73"/>
      <c r="P59065" s="73"/>
      <c r="T59065" s="73"/>
      <c r="U59065" s="73"/>
      <c r="V59065" s="73"/>
      <c r="X59065" s="12"/>
    </row>
    <row r="59066" spans="2:24" x14ac:dyDescent="0.3">
      <c r="B59066" s="73"/>
      <c r="D59066" s="73"/>
      <c r="P59066" s="73"/>
      <c r="T59066" s="73"/>
      <c r="U59066" s="73"/>
      <c r="V59066" s="73"/>
      <c r="X59066" s="12"/>
    </row>
    <row r="59067" spans="2:24" x14ac:dyDescent="0.3">
      <c r="B59067" s="73"/>
      <c r="D59067" s="73"/>
      <c r="P59067" s="73"/>
      <c r="T59067" s="73"/>
      <c r="U59067" s="73"/>
      <c r="V59067" s="73"/>
      <c r="X59067" s="12"/>
    </row>
    <row r="59068" spans="2:24" x14ac:dyDescent="0.3">
      <c r="B59068" s="73"/>
      <c r="D59068" s="73"/>
      <c r="P59068" s="73"/>
      <c r="T59068" s="73"/>
      <c r="U59068" s="73"/>
      <c r="V59068" s="73"/>
      <c r="X59068" s="12"/>
    </row>
    <row r="59069" spans="2:24" x14ac:dyDescent="0.3">
      <c r="B59069" s="73"/>
      <c r="D59069" s="73"/>
      <c r="P59069" s="73"/>
      <c r="T59069" s="73"/>
      <c r="U59069" s="73"/>
      <c r="V59069" s="73"/>
      <c r="X59069" s="12"/>
    </row>
    <row r="59070" spans="2:24" x14ac:dyDescent="0.3">
      <c r="B59070" s="73"/>
      <c r="D59070" s="73"/>
      <c r="P59070" s="73"/>
      <c r="T59070" s="73"/>
      <c r="U59070" s="73"/>
      <c r="V59070" s="73"/>
      <c r="X59070" s="12"/>
    </row>
    <row r="59071" spans="2:24" x14ac:dyDescent="0.3">
      <c r="B59071" s="73"/>
      <c r="D59071" s="73"/>
      <c r="P59071" s="73"/>
      <c r="T59071" s="73"/>
      <c r="U59071" s="73"/>
      <c r="V59071" s="73"/>
      <c r="X59071" s="12"/>
    </row>
    <row r="59072" spans="2:24" x14ac:dyDescent="0.3">
      <c r="B59072" s="73"/>
      <c r="D59072" s="73"/>
      <c r="P59072" s="73"/>
      <c r="T59072" s="73"/>
      <c r="U59072" s="73"/>
      <c r="V59072" s="73"/>
      <c r="X59072" s="12"/>
    </row>
    <row r="59073" spans="2:24" x14ac:dyDescent="0.3">
      <c r="B59073" s="73"/>
      <c r="D59073" s="73"/>
      <c r="P59073" s="73"/>
      <c r="T59073" s="73"/>
      <c r="U59073" s="73"/>
      <c r="V59073" s="73"/>
      <c r="X59073" s="12"/>
    </row>
    <row r="59074" spans="2:24" x14ac:dyDescent="0.3">
      <c r="B59074" s="73"/>
      <c r="D59074" s="73"/>
      <c r="P59074" s="73"/>
      <c r="T59074" s="73"/>
      <c r="U59074" s="73"/>
      <c r="V59074" s="73"/>
      <c r="X59074" s="12"/>
    </row>
    <row r="59075" spans="2:24" x14ac:dyDescent="0.3">
      <c r="B59075" s="73"/>
      <c r="D59075" s="73"/>
      <c r="P59075" s="73"/>
      <c r="T59075" s="73"/>
      <c r="U59075" s="73"/>
      <c r="V59075" s="73"/>
      <c r="X59075" s="12"/>
    </row>
    <row r="59076" spans="2:24" x14ac:dyDescent="0.3">
      <c r="B59076" s="73"/>
      <c r="D59076" s="73"/>
      <c r="P59076" s="73"/>
      <c r="T59076" s="73"/>
      <c r="U59076" s="73"/>
      <c r="V59076" s="73"/>
      <c r="X59076" s="12"/>
    </row>
    <row r="59077" spans="2:24" x14ac:dyDescent="0.3">
      <c r="B59077" s="73"/>
      <c r="D59077" s="73"/>
      <c r="P59077" s="73"/>
      <c r="T59077" s="73"/>
      <c r="U59077" s="73"/>
      <c r="V59077" s="73"/>
      <c r="X59077" s="12"/>
    </row>
    <row r="59078" spans="2:24" x14ac:dyDescent="0.3">
      <c r="B59078" s="73"/>
      <c r="D59078" s="73"/>
      <c r="P59078" s="73"/>
      <c r="T59078" s="73"/>
      <c r="U59078" s="73"/>
      <c r="V59078" s="73"/>
      <c r="X59078" s="12"/>
    </row>
    <row r="59079" spans="2:24" x14ac:dyDescent="0.3">
      <c r="B59079" s="73"/>
      <c r="D59079" s="73"/>
      <c r="P59079" s="73"/>
      <c r="T59079" s="73"/>
      <c r="U59079" s="73"/>
      <c r="V59079" s="73"/>
      <c r="X59079" s="12"/>
    </row>
    <row r="59080" spans="2:24" x14ac:dyDescent="0.3">
      <c r="B59080" s="73"/>
      <c r="D59080" s="73"/>
      <c r="P59080" s="73"/>
      <c r="T59080" s="73"/>
      <c r="U59080" s="73"/>
      <c r="V59080" s="73"/>
      <c r="X59080" s="12"/>
    </row>
    <row r="59081" spans="2:24" x14ac:dyDescent="0.3">
      <c r="B59081" s="73"/>
      <c r="D59081" s="73"/>
      <c r="P59081" s="73"/>
      <c r="T59081" s="73"/>
      <c r="U59081" s="73"/>
      <c r="V59081" s="73"/>
      <c r="X59081" s="12"/>
    </row>
    <row r="59082" spans="2:24" x14ac:dyDescent="0.3">
      <c r="B59082" s="73"/>
      <c r="D59082" s="73"/>
      <c r="P59082" s="73"/>
      <c r="T59082" s="73"/>
      <c r="U59082" s="73"/>
      <c r="V59082" s="73"/>
      <c r="X59082" s="12"/>
    </row>
    <row r="59083" spans="2:24" x14ac:dyDescent="0.3">
      <c r="B59083" s="73"/>
      <c r="D59083" s="73"/>
      <c r="P59083" s="73"/>
      <c r="T59083" s="73"/>
      <c r="U59083" s="73"/>
      <c r="V59083" s="73"/>
      <c r="X59083" s="12"/>
    </row>
    <row r="59084" spans="2:24" x14ac:dyDescent="0.3">
      <c r="B59084" s="73"/>
      <c r="D59084" s="73"/>
      <c r="P59084" s="73"/>
      <c r="T59084" s="73"/>
      <c r="U59084" s="73"/>
      <c r="V59084" s="73"/>
      <c r="X59084" s="12"/>
    </row>
    <row r="59085" spans="2:24" x14ac:dyDescent="0.3">
      <c r="B59085" s="73"/>
      <c r="D59085" s="73"/>
      <c r="P59085" s="73"/>
      <c r="T59085" s="73"/>
      <c r="U59085" s="73"/>
      <c r="V59085" s="73"/>
      <c r="X59085" s="12"/>
    </row>
    <row r="59086" spans="2:24" x14ac:dyDescent="0.3">
      <c r="B59086" s="73"/>
      <c r="D59086" s="73"/>
      <c r="P59086" s="73"/>
      <c r="T59086" s="73"/>
      <c r="U59086" s="73"/>
      <c r="V59086" s="73"/>
      <c r="X59086" s="12"/>
    </row>
    <row r="59087" spans="2:24" x14ac:dyDescent="0.3">
      <c r="B59087" s="73"/>
      <c r="D59087" s="73"/>
      <c r="P59087" s="73"/>
      <c r="T59087" s="73"/>
      <c r="U59087" s="73"/>
      <c r="V59087" s="73"/>
      <c r="X59087" s="12"/>
    </row>
    <row r="59088" spans="2:24" x14ac:dyDescent="0.3">
      <c r="B59088" s="73"/>
      <c r="D59088" s="73"/>
      <c r="P59088" s="73"/>
      <c r="T59088" s="73"/>
      <c r="U59088" s="73"/>
      <c r="V59088" s="73"/>
      <c r="X59088" s="12"/>
    </row>
    <row r="59089" spans="2:24" x14ac:dyDescent="0.3">
      <c r="B59089" s="73"/>
      <c r="D59089" s="73"/>
      <c r="P59089" s="73"/>
      <c r="T59089" s="73"/>
      <c r="U59089" s="73"/>
      <c r="V59089" s="73"/>
      <c r="X59089" s="12"/>
    </row>
    <row r="59090" spans="2:24" x14ac:dyDescent="0.3">
      <c r="B59090" s="73"/>
      <c r="D59090" s="73"/>
      <c r="P59090" s="73"/>
      <c r="T59090" s="73"/>
      <c r="U59090" s="73"/>
      <c r="V59090" s="73"/>
      <c r="X59090" s="12"/>
    </row>
    <row r="59091" spans="2:24" x14ac:dyDescent="0.3">
      <c r="B59091" s="73"/>
      <c r="D59091" s="73"/>
      <c r="P59091" s="73"/>
      <c r="T59091" s="73"/>
      <c r="U59091" s="73"/>
      <c r="V59091" s="73"/>
      <c r="X59091" s="12"/>
    </row>
    <row r="59092" spans="2:24" x14ac:dyDescent="0.3">
      <c r="B59092" s="73"/>
      <c r="D59092" s="73"/>
      <c r="P59092" s="73"/>
      <c r="T59092" s="73"/>
      <c r="U59092" s="73"/>
      <c r="V59092" s="73"/>
      <c r="X59092" s="12"/>
    </row>
    <row r="59093" spans="2:24" x14ac:dyDescent="0.3">
      <c r="B59093" s="73"/>
      <c r="D59093" s="73"/>
      <c r="P59093" s="73"/>
      <c r="T59093" s="73"/>
      <c r="U59093" s="73"/>
      <c r="V59093" s="73"/>
      <c r="X59093" s="12"/>
    </row>
    <row r="59094" spans="2:24" x14ac:dyDescent="0.3">
      <c r="B59094" s="73"/>
      <c r="D59094" s="73"/>
      <c r="P59094" s="73"/>
      <c r="T59094" s="73"/>
      <c r="U59094" s="73"/>
      <c r="V59094" s="73"/>
      <c r="X59094" s="12"/>
    </row>
    <row r="59095" spans="2:24" x14ac:dyDescent="0.3">
      <c r="B59095" s="73"/>
      <c r="D59095" s="73"/>
      <c r="P59095" s="73"/>
      <c r="T59095" s="73"/>
      <c r="U59095" s="73"/>
      <c r="V59095" s="73"/>
      <c r="X59095" s="12"/>
    </row>
    <row r="59096" spans="2:24" x14ac:dyDescent="0.3">
      <c r="B59096" s="73"/>
      <c r="D59096" s="73"/>
      <c r="P59096" s="73"/>
      <c r="T59096" s="73"/>
      <c r="U59096" s="73"/>
      <c r="V59096" s="73"/>
      <c r="X59096" s="12"/>
    </row>
    <row r="59097" spans="2:24" x14ac:dyDescent="0.3">
      <c r="B59097" s="73"/>
      <c r="D59097" s="73"/>
      <c r="P59097" s="73"/>
      <c r="T59097" s="73"/>
      <c r="U59097" s="73"/>
      <c r="V59097" s="73"/>
      <c r="X59097" s="12"/>
    </row>
    <row r="59098" spans="2:24" x14ac:dyDescent="0.3">
      <c r="B59098" s="73"/>
      <c r="D59098" s="73"/>
      <c r="P59098" s="73"/>
      <c r="T59098" s="73"/>
      <c r="U59098" s="73"/>
      <c r="V59098" s="73"/>
      <c r="X59098" s="12"/>
    </row>
    <row r="59099" spans="2:24" x14ac:dyDescent="0.3">
      <c r="B59099" s="73"/>
      <c r="D59099" s="73"/>
      <c r="P59099" s="73"/>
      <c r="T59099" s="73"/>
      <c r="U59099" s="73"/>
      <c r="V59099" s="73"/>
      <c r="X59099" s="12"/>
    </row>
    <row r="59100" spans="2:24" x14ac:dyDescent="0.3">
      <c r="B59100" s="73"/>
      <c r="D59100" s="73"/>
      <c r="P59100" s="73"/>
      <c r="T59100" s="73"/>
      <c r="U59100" s="73"/>
      <c r="V59100" s="73"/>
      <c r="X59100" s="12"/>
    </row>
    <row r="59101" spans="2:24" x14ac:dyDescent="0.3">
      <c r="B59101" s="73"/>
      <c r="D59101" s="73"/>
      <c r="P59101" s="73"/>
      <c r="T59101" s="73"/>
      <c r="U59101" s="73"/>
      <c r="V59101" s="73"/>
      <c r="X59101" s="12"/>
    </row>
    <row r="59102" spans="2:24" x14ac:dyDescent="0.3">
      <c r="B59102" s="73"/>
      <c r="D59102" s="73"/>
      <c r="P59102" s="73"/>
      <c r="T59102" s="73"/>
      <c r="U59102" s="73"/>
      <c r="V59102" s="73"/>
      <c r="X59102" s="12"/>
    </row>
    <row r="59103" spans="2:24" x14ac:dyDescent="0.3">
      <c r="B59103" s="73"/>
      <c r="D59103" s="73"/>
      <c r="P59103" s="73"/>
      <c r="T59103" s="73"/>
      <c r="U59103" s="73"/>
      <c r="V59103" s="73"/>
      <c r="X59103" s="12"/>
    </row>
    <row r="59104" spans="2:24" x14ac:dyDescent="0.3">
      <c r="B59104" s="73"/>
      <c r="D59104" s="73"/>
      <c r="P59104" s="73"/>
      <c r="T59104" s="73"/>
      <c r="U59104" s="73"/>
      <c r="V59104" s="73"/>
      <c r="X59104" s="12"/>
    </row>
    <row r="59105" spans="2:24" x14ac:dyDescent="0.3">
      <c r="B59105" s="73"/>
      <c r="D59105" s="73"/>
      <c r="P59105" s="73"/>
      <c r="T59105" s="73"/>
      <c r="U59105" s="73"/>
      <c r="V59105" s="73"/>
      <c r="X59105" s="12"/>
    </row>
    <row r="59106" spans="2:24" x14ac:dyDescent="0.3">
      <c r="B59106" s="73"/>
      <c r="D59106" s="73"/>
      <c r="P59106" s="73"/>
      <c r="T59106" s="73"/>
      <c r="U59106" s="73"/>
      <c r="V59106" s="73"/>
      <c r="X59106" s="12"/>
    </row>
    <row r="59107" spans="2:24" x14ac:dyDescent="0.3">
      <c r="B59107" s="73"/>
      <c r="D59107" s="73"/>
      <c r="P59107" s="73"/>
      <c r="T59107" s="73"/>
      <c r="U59107" s="73"/>
      <c r="V59107" s="73"/>
      <c r="X59107" s="12"/>
    </row>
    <row r="59108" spans="2:24" x14ac:dyDescent="0.3">
      <c r="B59108" s="73"/>
      <c r="D59108" s="73"/>
      <c r="P59108" s="73"/>
      <c r="T59108" s="73"/>
      <c r="U59108" s="73"/>
      <c r="V59108" s="73"/>
      <c r="X59108" s="12"/>
    </row>
    <row r="59109" spans="2:24" x14ac:dyDescent="0.3">
      <c r="B59109" s="73"/>
      <c r="D59109" s="73"/>
      <c r="P59109" s="73"/>
      <c r="T59109" s="73"/>
      <c r="U59109" s="73"/>
      <c r="V59109" s="73"/>
      <c r="X59109" s="12"/>
    </row>
    <row r="59110" spans="2:24" x14ac:dyDescent="0.3">
      <c r="B59110" s="73"/>
      <c r="D59110" s="73"/>
      <c r="P59110" s="73"/>
      <c r="T59110" s="73"/>
      <c r="U59110" s="73"/>
      <c r="V59110" s="73"/>
      <c r="X59110" s="12"/>
    </row>
    <row r="59111" spans="2:24" x14ac:dyDescent="0.3">
      <c r="B59111" s="73"/>
      <c r="D59111" s="73"/>
      <c r="P59111" s="73"/>
      <c r="T59111" s="73"/>
      <c r="U59111" s="73"/>
      <c r="V59111" s="73"/>
      <c r="X59111" s="12"/>
    </row>
    <row r="59112" spans="2:24" x14ac:dyDescent="0.3">
      <c r="B59112" s="73"/>
      <c r="D59112" s="73"/>
      <c r="P59112" s="73"/>
      <c r="T59112" s="73"/>
      <c r="U59112" s="73"/>
      <c r="V59112" s="73"/>
      <c r="X59112" s="12"/>
    </row>
    <row r="59113" spans="2:24" x14ac:dyDescent="0.3">
      <c r="B59113" s="73"/>
      <c r="D59113" s="73"/>
      <c r="P59113" s="73"/>
      <c r="T59113" s="73"/>
      <c r="U59113" s="73"/>
      <c r="V59113" s="73"/>
      <c r="X59113" s="12"/>
    </row>
    <row r="59114" spans="2:24" x14ac:dyDescent="0.3">
      <c r="B59114" s="73"/>
      <c r="D59114" s="73"/>
      <c r="P59114" s="73"/>
      <c r="T59114" s="73"/>
      <c r="U59114" s="73"/>
      <c r="V59114" s="73"/>
      <c r="X59114" s="12"/>
    </row>
    <row r="59115" spans="2:24" x14ac:dyDescent="0.3">
      <c r="B59115" s="73"/>
      <c r="D59115" s="73"/>
      <c r="P59115" s="73"/>
      <c r="T59115" s="73"/>
      <c r="U59115" s="73"/>
      <c r="V59115" s="73"/>
      <c r="X59115" s="12"/>
    </row>
    <row r="59116" spans="2:24" x14ac:dyDescent="0.3">
      <c r="B59116" s="73"/>
      <c r="D59116" s="73"/>
      <c r="P59116" s="73"/>
      <c r="T59116" s="73"/>
      <c r="U59116" s="73"/>
      <c r="V59116" s="73"/>
      <c r="X59116" s="12"/>
    </row>
    <row r="59117" spans="2:24" x14ac:dyDescent="0.3">
      <c r="B59117" s="73"/>
      <c r="D59117" s="73"/>
      <c r="P59117" s="73"/>
      <c r="T59117" s="73"/>
      <c r="U59117" s="73"/>
      <c r="V59117" s="73"/>
      <c r="X59117" s="12"/>
    </row>
    <row r="59118" spans="2:24" x14ac:dyDescent="0.3">
      <c r="B59118" s="73"/>
      <c r="D59118" s="73"/>
      <c r="P59118" s="73"/>
      <c r="T59118" s="73"/>
      <c r="U59118" s="73"/>
      <c r="V59118" s="73"/>
      <c r="X59118" s="12"/>
    </row>
    <row r="59119" spans="2:24" x14ac:dyDescent="0.3">
      <c r="B59119" s="73"/>
      <c r="D59119" s="73"/>
      <c r="P59119" s="73"/>
      <c r="T59119" s="73"/>
      <c r="U59119" s="73"/>
      <c r="V59119" s="73"/>
      <c r="X59119" s="12"/>
    </row>
    <row r="59120" spans="2:24" x14ac:dyDescent="0.3">
      <c r="B59120" s="73"/>
      <c r="D59120" s="73"/>
      <c r="P59120" s="73"/>
      <c r="T59120" s="73"/>
      <c r="U59120" s="73"/>
      <c r="V59120" s="73"/>
      <c r="X59120" s="12"/>
    </row>
    <row r="59121" spans="2:24" x14ac:dyDescent="0.3">
      <c r="B59121" s="73"/>
      <c r="D59121" s="73"/>
      <c r="P59121" s="73"/>
      <c r="T59121" s="73"/>
      <c r="U59121" s="73"/>
      <c r="V59121" s="73"/>
      <c r="X59121" s="12"/>
    </row>
    <row r="59122" spans="2:24" x14ac:dyDescent="0.3">
      <c r="B59122" s="73"/>
      <c r="D59122" s="73"/>
      <c r="P59122" s="73"/>
      <c r="T59122" s="73"/>
      <c r="U59122" s="73"/>
      <c r="V59122" s="73"/>
      <c r="X59122" s="12"/>
    </row>
    <row r="59123" spans="2:24" x14ac:dyDescent="0.3">
      <c r="B59123" s="73"/>
      <c r="D59123" s="73"/>
      <c r="P59123" s="73"/>
      <c r="T59123" s="73"/>
      <c r="U59123" s="73"/>
      <c r="V59123" s="73"/>
      <c r="X59123" s="12"/>
    </row>
    <row r="59124" spans="2:24" x14ac:dyDescent="0.3">
      <c r="B59124" s="73"/>
      <c r="D59124" s="73"/>
      <c r="P59124" s="73"/>
      <c r="T59124" s="73"/>
      <c r="U59124" s="73"/>
      <c r="V59124" s="73"/>
      <c r="X59124" s="12"/>
    </row>
    <row r="59125" spans="2:24" x14ac:dyDescent="0.3">
      <c r="B59125" s="73"/>
      <c r="D59125" s="73"/>
      <c r="P59125" s="73"/>
      <c r="T59125" s="73"/>
      <c r="U59125" s="73"/>
      <c r="V59125" s="73"/>
      <c r="X59125" s="12"/>
    </row>
    <row r="59126" spans="2:24" x14ac:dyDescent="0.3">
      <c r="B59126" s="73"/>
      <c r="D59126" s="73"/>
      <c r="P59126" s="73"/>
      <c r="T59126" s="73"/>
      <c r="U59126" s="73"/>
      <c r="V59126" s="73"/>
      <c r="X59126" s="12"/>
    </row>
    <row r="59127" spans="2:24" x14ac:dyDescent="0.3">
      <c r="B59127" s="73"/>
      <c r="D59127" s="73"/>
      <c r="P59127" s="73"/>
      <c r="T59127" s="73"/>
      <c r="U59127" s="73"/>
      <c r="V59127" s="73"/>
      <c r="X59127" s="12"/>
    </row>
    <row r="59128" spans="2:24" x14ac:dyDescent="0.3">
      <c r="B59128" s="73"/>
      <c r="D59128" s="73"/>
      <c r="P59128" s="73"/>
      <c r="T59128" s="73"/>
      <c r="U59128" s="73"/>
      <c r="V59128" s="73"/>
      <c r="X59128" s="12"/>
    </row>
    <row r="59129" spans="2:24" x14ac:dyDescent="0.3">
      <c r="B59129" s="73"/>
      <c r="D59129" s="73"/>
      <c r="P59129" s="73"/>
      <c r="T59129" s="73"/>
      <c r="U59129" s="73"/>
      <c r="V59129" s="73"/>
      <c r="X59129" s="12"/>
    </row>
    <row r="59130" spans="2:24" x14ac:dyDescent="0.3">
      <c r="B59130" s="73"/>
      <c r="D59130" s="73"/>
      <c r="P59130" s="73"/>
      <c r="T59130" s="73"/>
      <c r="U59130" s="73"/>
      <c r="V59130" s="73"/>
      <c r="X59130" s="12"/>
    </row>
    <row r="59131" spans="2:24" x14ac:dyDescent="0.3">
      <c r="B59131" s="73"/>
      <c r="D59131" s="73"/>
      <c r="P59131" s="73"/>
      <c r="T59131" s="73"/>
      <c r="U59131" s="73"/>
      <c r="V59131" s="73"/>
      <c r="X59131" s="12"/>
    </row>
    <row r="59132" spans="2:24" x14ac:dyDescent="0.3">
      <c r="B59132" s="73"/>
      <c r="D59132" s="73"/>
      <c r="P59132" s="73"/>
      <c r="T59132" s="73"/>
      <c r="U59132" s="73"/>
      <c r="V59132" s="73"/>
      <c r="X59132" s="12"/>
    </row>
    <row r="59133" spans="2:24" x14ac:dyDescent="0.3">
      <c r="B59133" s="73"/>
      <c r="D59133" s="73"/>
      <c r="P59133" s="73"/>
      <c r="T59133" s="73"/>
      <c r="U59133" s="73"/>
      <c r="V59133" s="73"/>
      <c r="X59133" s="12"/>
    </row>
    <row r="59134" spans="2:24" x14ac:dyDescent="0.3">
      <c r="B59134" s="73"/>
      <c r="D59134" s="73"/>
      <c r="P59134" s="73"/>
      <c r="T59134" s="73"/>
      <c r="U59134" s="73"/>
      <c r="V59134" s="73"/>
      <c r="X59134" s="12"/>
    </row>
    <row r="59135" spans="2:24" x14ac:dyDescent="0.3">
      <c r="B59135" s="73"/>
      <c r="D59135" s="73"/>
      <c r="P59135" s="73"/>
      <c r="T59135" s="73"/>
      <c r="U59135" s="73"/>
      <c r="V59135" s="73"/>
      <c r="X59135" s="12"/>
    </row>
    <row r="59136" spans="2:24" x14ac:dyDescent="0.3">
      <c r="B59136" s="73"/>
      <c r="D59136" s="73"/>
      <c r="P59136" s="73"/>
      <c r="T59136" s="73"/>
      <c r="U59136" s="73"/>
      <c r="V59136" s="73"/>
      <c r="X59136" s="12"/>
    </row>
    <row r="59137" spans="2:24" x14ac:dyDescent="0.3">
      <c r="B59137" s="73"/>
      <c r="D59137" s="73"/>
      <c r="P59137" s="73"/>
      <c r="T59137" s="73"/>
      <c r="U59137" s="73"/>
      <c r="V59137" s="73"/>
      <c r="X59137" s="12"/>
    </row>
    <row r="59138" spans="2:24" x14ac:dyDescent="0.3">
      <c r="B59138" s="73"/>
      <c r="D59138" s="73"/>
      <c r="P59138" s="73"/>
      <c r="T59138" s="73"/>
      <c r="U59138" s="73"/>
      <c r="V59138" s="73"/>
      <c r="X59138" s="12"/>
    </row>
    <row r="59139" spans="2:24" x14ac:dyDescent="0.3">
      <c r="B59139" s="73"/>
      <c r="D59139" s="73"/>
      <c r="P59139" s="73"/>
      <c r="T59139" s="73"/>
      <c r="U59139" s="73"/>
      <c r="V59139" s="73"/>
      <c r="X59139" s="12"/>
    </row>
    <row r="59140" spans="2:24" x14ac:dyDescent="0.3">
      <c r="B59140" s="73"/>
      <c r="D59140" s="73"/>
      <c r="P59140" s="73"/>
      <c r="T59140" s="73"/>
      <c r="U59140" s="73"/>
      <c r="V59140" s="73"/>
      <c r="X59140" s="12"/>
    </row>
    <row r="59141" spans="2:24" x14ac:dyDescent="0.3">
      <c r="B59141" s="73"/>
      <c r="D59141" s="73"/>
      <c r="P59141" s="73"/>
      <c r="T59141" s="73"/>
      <c r="U59141" s="73"/>
      <c r="V59141" s="73"/>
      <c r="X59141" s="12"/>
    </row>
    <row r="59142" spans="2:24" x14ac:dyDescent="0.3">
      <c r="B59142" s="73"/>
      <c r="D59142" s="73"/>
      <c r="P59142" s="73"/>
      <c r="T59142" s="73"/>
      <c r="U59142" s="73"/>
      <c r="V59142" s="73"/>
      <c r="X59142" s="12"/>
    </row>
    <row r="59143" spans="2:24" x14ac:dyDescent="0.3">
      <c r="B59143" s="73"/>
      <c r="D59143" s="73"/>
      <c r="P59143" s="73"/>
      <c r="T59143" s="73"/>
      <c r="U59143" s="73"/>
      <c r="V59143" s="73"/>
      <c r="X59143" s="12"/>
    </row>
    <row r="59144" spans="2:24" x14ac:dyDescent="0.3">
      <c r="B59144" s="73"/>
      <c r="D59144" s="73"/>
      <c r="P59144" s="73"/>
      <c r="T59144" s="73"/>
      <c r="U59144" s="73"/>
      <c r="V59144" s="73"/>
      <c r="X59144" s="12"/>
    </row>
    <row r="59145" spans="2:24" x14ac:dyDescent="0.3">
      <c r="B59145" s="73"/>
      <c r="D59145" s="73"/>
      <c r="P59145" s="73"/>
      <c r="T59145" s="73"/>
      <c r="U59145" s="73"/>
      <c r="V59145" s="73"/>
      <c r="X59145" s="12"/>
    </row>
    <row r="59146" spans="2:24" x14ac:dyDescent="0.3">
      <c r="B59146" s="73"/>
      <c r="D59146" s="73"/>
      <c r="P59146" s="73"/>
      <c r="T59146" s="73"/>
      <c r="U59146" s="73"/>
      <c r="V59146" s="73"/>
      <c r="X59146" s="12"/>
    </row>
    <row r="59147" spans="2:24" x14ac:dyDescent="0.3">
      <c r="B59147" s="73"/>
      <c r="D59147" s="73"/>
      <c r="P59147" s="73"/>
      <c r="T59147" s="73"/>
      <c r="U59147" s="73"/>
      <c r="V59147" s="73"/>
      <c r="X59147" s="12"/>
    </row>
    <row r="59148" spans="2:24" x14ac:dyDescent="0.3">
      <c r="B59148" s="73"/>
      <c r="D59148" s="73"/>
      <c r="P59148" s="73"/>
      <c r="T59148" s="73"/>
      <c r="U59148" s="73"/>
      <c r="V59148" s="73"/>
      <c r="X59148" s="12"/>
    </row>
    <row r="59149" spans="2:24" x14ac:dyDescent="0.3">
      <c r="B59149" s="73"/>
      <c r="D59149" s="73"/>
      <c r="P59149" s="73"/>
      <c r="T59149" s="73"/>
      <c r="U59149" s="73"/>
      <c r="V59149" s="73"/>
      <c r="X59149" s="12"/>
    </row>
    <row r="59150" spans="2:24" x14ac:dyDescent="0.3">
      <c r="B59150" s="73"/>
      <c r="D59150" s="73"/>
      <c r="P59150" s="73"/>
      <c r="T59150" s="73"/>
      <c r="U59150" s="73"/>
      <c r="V59150" s="73"/>
      <c r="X59150" s="12"/>
    </row>
    <row r="59151" spans="2:24" x14ac:dyDescent="0.3">
      <c r="B59151" s="73"/>
      <c r="D59151" s="73"/>
      <c r="P59151" s="73"/>
      <c r="T59151" s="73"/>
      <c r="U59151" s="73"/>
      <c r="V59151" s="73"/>
      <c r="X59151" s="12"/>
    </row>
    <row r="59152" spans="2:24" x14ac:dyDescent="0.3">
      <c r="B59152" s="73"/>
      <c r="D59152" s="73"/>
      <c r="P59152" s="73"/>
      <c r="T59152" s="73"/>
      <c r="U59152" s="73"/>
      <c r="V59152" s="73"/>
      <c r="X59152" s="12"/>
    </row>
    <row r="59153" spans="2:24" x14ac:dyDescent="0.3">
      <c r="B59153" s="73"/>
      <c r="D59153" s="73"/>
      <c r="P59153" s="73"/>
      <c r="T59153" s="73"/>
      <c r="U59153" s="73"/>
      <c r="V59153" s="73"/>
      <c r="X59153" s="12"/>
    </row>
    <row r="59154" spans="2:24" x14ac:dyDescent="0.3">
      <c r="B59154" s="73"/>
      <c r="D59154" s="73"/>
      <c r="P59154" s="73"/>
      <c r="T59154" s="73"/>
      <c r="U59154" s="73"/>
      <c r="V59154" s="73"/>
      <c r="X59154" s="12"/>
    </row>
    <row r="59155" spans="2:24" x14ac:dyDescent="0.3">
      <c r="B59155" s="73"/>
      <c r="D59155" s="73"/>
      <c r="P59155" s="73"/>
      <c r="T59155" s="73"/>
      <c r="U59155" s="73"/>
      <c r="V59155" s="73"/>
      <c r="X59155" s="12"/>
    </row>
    <row r="59156" spans="2:24" x14ac:dyDescent="0.3">
      <c r="B59156" s="73"/>
      <c r="D59156" s="73"/>
      <c r="P59156" s="73"/>
      <c r="T59156" s="73"/>
      <c r="U59156" s="73"/>
      <c r="V59156" s="73"/>
      <c r="X59156" s="12"/>
    </row>
    <row r="59157" spans="2:24" x14ac:dyDescent="0.3">
      <c r="B59157" s="73"/>
      <c r="D59157" s="73"/>
      <c r="P59157" s="73"/>
      <c r="T59157" s="73"/>
      <c r="U59157" s="73"/>
      <c r="V59157" s="73"/>
      <c r="X59157" s="12"/>
    </row>
    <row r="59158" spans="2:24" x14ac:dyDescent="0.3">
      <c r="B59158" s="73"/>
      <c r="D59158" s="73"/>
      <c r="P59158" s="73"/>
      <c r="T59158" s="73"/>
      <c r="U59158" s="73"/>
      <c r="V59158" s="73"/>
      <c r="X59158" s="12"/>
    </row>
    <row r="59159" spans="2:24" x14ac:dyDescent="0.3">
      <c r="B59159" s="73"/>
      <c r="D59159" s="73"/>
      <c r="P59159" s="73"/>
      <c r="T59159" s="73"/>
      <c r="U59159" s="73"/>
      <c r="V59159" s="73"/>
      <c r="X59159" s="12"/>
    </row>
    <row r="59160" spans="2:24" x14ac:dyDescent="0.3">
      <c r="B59160" s="73"/>
      <c r="D59160" s="73"/>
      <c r="P59160" s="73"/>
      <c r="T59160" s="73"/>
      <c r="U59160" s="73"/>
      <c r="V59160" s="73"/>
      <c r="X59160" s="12"/>
    </row>
    <row r="59161" spans="2:24" x14ac:dyDescent="0.3">
      <c r="B59161" s="73"/>
      <c r="D59161" s="73"/>
      <c r="P59161" s="73"/>
      <c r="T59161" s="73"/>
      <c r="U59161" s="73"/>
      <c r="V59161" s="73"/>
      <c r="X59161" s="12"/>
    </row>
    <row r="59162" spans="2:24" x14ac:dyDescent="0.3">
      <c r="B59162" s="73"/>
      <c r="D59162" s="73"/>
      <c r="P59162" s="73"/>
      <c r="T59162" s="73"/>
      <c r="U59162" s="73"/>
      <c r="V59162" s="73"/>
      <c r="X59162" s="12"/>
    </row>
    <row r="59163" spans="2:24" x14ac:dyDescent="0.3">
      <c r="B59163" s="73"/>
      <c r="D59163" s="73"/>
      <c r="P59163" s="73"/>
      <c r="T59163" s="73"/>
      <c r="U59163" s="73"/>
      <c r="V59163" s="73"/>
      <c r="X59163" s="12"/>
    </row>
    <row r="59164" spans="2:24" x14ac:dyDescent="0.3">
      <c r="B59164" s="73"/>
      <c r="D59164" s="73"/>
      <c r="P59164" s="73"/>
      <c r="T59164" s="73"/>
      <c r="U59164" s="73"/>
      <c r="V59164" s="73"/>
      <c r="X59164" s="12"/>
    </row>
    <row r="59165" spans="2:24" x14ac:dyDescent="0.3">
      <c r="B59165" s="73"/>
      <c r="D59165" s="73"/>
      <c r="P59165" s="73"/>
      <c r="T59165" s="73"/>
      <c r="U59165" s="73"/>
      <c r="V59165" s="73"/>
      <c r="X59165" s="12"/>
    </row>
    <row r="59166" spans="2:24" x14ac:dyDescent="0.3">
      <c r="B59166" s="73"/>
      <c r="D59166" s="73"/>
      <c r="P59166" s="73"/>
      <c r="T59166" s="73"/>
      <c r="U59166" s="73"/>
      <c r="V59166" s="73"/>
      <c r="X59166" s="12"/>
    </row>
    <row r="59167" spans="2:24" x14ac:dyDescent="0.3">
      <c r="B59167" s="73"/>
      <c r="D59167" s="73"/>
      <c r="P59167" s="73"/>
      <c r="T59167" s="73"/>
      <c r="U59167" s="73"/>
      <c r="V59167" s="73"/>
      <c r="X59167" s="12"/>
    </row>
    <row r="59168" spans="2:24" x14ac:dyDescent="0.3">
      <c r="B59168" s="73"/>
      <c r="D59168" s="73"/>
      <c r="P59168" s="73"/>
      <c r="T59168" s="73"/>
      <c r="U59168" s="73"/>
      <c r="V59168" s="73"/>
      <c r="X59168" s="12"/>
    </row>
    <row r="59169" spans="2:24" x14ac:dyDescent="0.3">
      <c r="B59169" s="73"/>
      <c r="D59169" s="73"/>
      <c r="P59169" s="73"/>
      <c r="T59169" s="73"/>
      <c r="U59169" s="73"/>
      <c r="V59169" s="73"/>
      <c r="X59169" s="12"/>
    </row>
    <row r="59170" spans="2:24" x14ac:dyDescent="0.3">
      <c r="B59170" s="73"/>
      <c r="D59170" s="73"/>
      <c r="P59170" s="73"/>
      <c r="T59170" s="73"/>
      <c r="U59170" s="73"/>
      <c r="V59170" s="73"/>
      <c r="X59170" s="12"/>
    </row>
    <row r="59171" spans="2:24" x14ac:dyDescent="0.3">
      <c r="B59171" s="73"/>
      <c r="D59171" s="73"/>
      <c r="P59171" s="73"/>
      <c r="T59171" s="73"/>
      <c r="U59171" s="73"/>
      <c r="V59171" s="73"/>
      <c r="X59171" s="12"/>
    </row>
    <row r="59172" spans="2:24" x14ac:dyDescent="0.3">
      <c r="B59172" s="73"/>
      <c r="D59172" s="73"/>
      <c r="P59172" s="73"/>
      <c r="T59172" s="73"/>
      <c r="U59172" s="73"/>
      <c r="V59172" s="73"/>
      <c r="X59172" s="12"/>
    </row>
    <row r="59173" spans="2:24" x14ac:dyDescent="0.3">
      <c r="B59173" s="73"/>
      <c r="D59173" s="73"/>
      <c r="P59173" s="73"/>
      <c r="T59173" s="73"/>
      <c r="U59173" s="73"/>
      <c r="V59173" s="73"/>
      <c r="X59173" s="12"/>
    </row>
    <row r="59174" spans="2:24" x14ac:dyDescent="0.3">
      <c r="B59174" s="73"/>
      <c r="D59174" s="73"/>
      <c r="P59174" s="73"/>
      <c r="T59174" s="73"/>
      <c r="U59174" s="73"/>
      <c r="V59174" s="73"/>
      <c r="X59174" s="12"/>
    </row>
    <row r="59175" spans="2:24" x14ac:dyDescent="0.3">
      <c r="B59175" s="73"/>
      <c r="D59175" s="73"/>
      <c r="P59175" s="73"/>
      <c r="T59175" s="73"/>
      <c r="U59175" s="73"/>
      <c r="V59175" s="73"/>
      <c r="X59175" s="12"/>
    </row>
    <row r="59176" spans="2:24" x14ac:dyDescent="0.3">
      <c r="B59176" s="73"/>
      <c r="D59176" s="73"/>
      <c r="P59176" s="73"/>
      <c r="T59176" s="73"/>
      <c r="U59176" s="73"/>
      <c r="V59176" s="73"/>
      <c r="X59176" s="12"/>
    </row>
    <row r="59177" spans="2:24" x14ac:dyDescent="0.3">
      <c r="B59177" s="73"/>
      <c r="D59177" s="73"/>
      <c r="P59177" s="73"/>
      <c r="T59177" s="73"/>
      <c r="U59177" s="73"/>
      <c r="V59177" s="73"/>
      <c r="X59177" s="12"/>
    </row>
    <row r="59178" spans="2:24" x14ac:dyDescent="0.3">
      <c r="B59178" s="73"/>
      <c r="D59178" s="73"/>
      <c r="P59178" s="73"/>
      <c r="T59178" s="73"/>
      <c r="U59178" s="73"/>
      <c r="V59178" s="73"/>
      <c r="X59178" s="12"/>
    </row>
    <row r="59179" spans="2:24" x14ac:dyDescent="0.3">
      <c r="B59179" s="73"/>
      <c r="D59179" s="73"/>
      <c r="P59179" s="73"/>
      <c r="T59179" s="73"/>
      <c r="U59179" s="73"/>
      <c r="V59179" s="73"/>
      <c r="X59179" s="12"/>
    </row>
    <row r="59180" spans="2:24" x14ac:dyDescent="0.3">
      <c r="B59180" s="73"/>
      <c r="D59180" s="73"/>
      <c r="P59180" s="73"/>
      <c r="T59180" s="73"/>
      <c r="U59180" s="73"/>
      <c r="V59180" s="73"/>
      <c r="X59180" s="12"/>
    </row>
    <row r="59181" spans="2:24" x14ac:dyDescent="0.3">
      <c r="B59181" s="73"/>
      <c r="D59181" s="73"/>
      <c r="P59181" s="73"/>
      <c r="T59181" s="73"/>
      <c r="U59181" s="73"/>
      <c r="V59181" s="73"/>
      <c r="X59181" s="12"/>
    </row>
    <row r="59182" spans="2:24" x14ac:dyDescent="0.3">
      <c r="B59182" s="73"/>
      <c r="D59182" s="73"/>
      <c r="P59182" s="73"/>
      <c r="T59182" s="73"/>
      <c r="U59182" s="73"/>
      <c r="V59182" s="73"/>
      <c r="X59182" s="12"/>
    </row>
    <row r="59183" spans="2:24" x14ac:dyDescent="0.3">
      <c r="B59183" s="73"/>
      <c r="D59183" s="73"/>
      <c r="P59183" s="73"/>
      <c r="T59183" s="73"/>
      <c r="U59183" s="73"/>
      <c r="V59183" s="73"/>
      <c r="X59183" s="12"/>
    </row>
    <row r="59184" spans="2:24" x14ac:dyDescent="0.3">
      <c r="B59184" s="73"/>
      <c r="D59184" s="73"/>
      <c r="P59184" s="73"/>
      <c r="T59184" s="73"/>
      <c r="U59184" s="73"/>
      <c r="V59184" s="73"/>
      <c r="X59184" s="12"/>
    </row>
    <row r="59185" spans="2:24" x14ac:dyDescent="0.3">
      <c r="B59185" s="73"/>
      <c r="D59185" s="73"/>
      <c r="P59185" s="73"/>
      <c r="T59185" s="73"/>
      <c r="U59185" s="73"/>
      <c r="V59185" s="73"/>
      <c r="X59185" s="12"/>
    </row>
    <row r="59186" spans="2:24" x14ac:dyDescent="0.3">
      <c r="B59186" s="73"/>
      <c r="D59186" s="73"/>
      <c r="P59186" s="73"/>
      <c r="T59186" s="73"/>
      <c r="U59186" s="73"/>
      <c r="V59186" s="73"/>
      <c r="X59186" s="12"/>
    </row>
    <row r="59187" spans="2:24" x14ac:dyDescent="0.3">
      <c r="B59187" s="73"/>
      <c r="D59187" s="73"/>
      <c r="P59187" s="73"/>
      <c r="T59187" s="73"/>
      <c r="U59187" s="73"/>
      <c r="V59187" s="73"/>
      <c r="X59187" s="12"/>
    </row>
    <row r="59188" spans="2:24" x14ac:dyDescent="0.3">
      <c r="B59188" s="73"/>
      <c r="D59188" s="73"/>
      <c r="P59188" s="73"/>
      <c r="T59188" s="73"/>
      <c r="U59188" s="73"/>
      <c r="V59188" s="73"/>
      <c r="X59188" s="12"/>
    </row>
    <row r="59189" spans="2:24" x14ac:dyDescent="0.3">
      <c r="B59189" s="73"/>
      <c r="D59189" s="73"/>
      <c r="P59189" s="73"/>
      <c r="T59189" s="73"/>
      <c r="U59189" s="73"/>
      <c r="V59189" s="73"/>
      <c r="X59189" s="12"/>
    </row>
    <row r="59190" spans="2:24" x14ac:dyDescent="0.3">
      <c r="B59190" s="73"/>
      <c r="D59190" s="73"/>
      <c r="P59190" s="73"/>
      <c r="T59190" s="73"/>
      <c r="U59190" s="73"/>
      <c r="V59190" s="73"/>
      <c r="X59190" s="12"/>
    </row>
    <row r="59191" spans="2:24" x14ac:dyDescent="0.3">
      <c r="B59191" s="73"/>
      <c r="D59191" s="73"/>
      <c r="P59191" s="73"/>
      <c r="T59191" s="73"/>
      <c r="U59191" s="73"/>
      <c r="V59191" s="73"/>
      <c r="X59191" s="12"/>
    </row>
    <row r="59192" spans="2:24" x14ac:dyDescent="0.3">
      <c r="B59192" s="73"/>
      <c r="D59192" s="73"/>
      <c r="P59192" s="73"/>
      <c r="T59192" s="73"/>
      <c r="U59192" s="73"/>
      <c r="V59192" s="73"/>
      <c r="X59192" s="12"/>
    </row>
    <row r="59193" spans="2:24" x14ac:dyDescent="0.3">
      <c r="B59193" s="73"/>
      <c r="D59193" s="73"/>
      <c r="P59193" s="73"/>
      <c r="T59193" s="73"/>
      <c r="U59193" s="73"/>
      <c r="V59193" s="73"/>
      <c r="X59193" s="12"/>
    </row>
    <row r="59194" spans="2:24" x14ac:dyDescent="0.3">
      <c r="B59194" s="73"/>
      <c r="D59194" s="73"/>
      <c r="P59194" s="73"/>
      <c r="T59194" s="73"/>
      <c r="U59194" s="73"/>
      <c r="V59194" s="73"/>
      <c r="X59194" s="12"/>
    </row>
    <row r="59195" spans="2:24" x14ac:dyDescent="0.3">
      <c r="B59195" s="73"/>
      <c r="D59195" s="73"/>
      <c r="P59195" s="73"/>
      <c r="T59195" s="73"/>
      <c r="U59195" s="73"/>
      <c r="V59195" s="73"/>
      <c r="X59195" s="12"/>
    </row>
    <row r="59196" spans="2:24" x14ac:dyDescent="0.3">
      <c r="B59196" s="73"/>
      <c r="D59196" s="73"/>
      <c r="P59196" s="73"/>
      <c r="T59196" s="73"/>
      <c r="U59196" s="73"/>
      <c r="V59196" s="73"/>
      <c r="X59196" s="12"/>
    </row>
    <row r="59197" spans="2:24" x14ac:dyDescent="0.3">
      <c r="B59197" s="73"/>
      <c r="D59197" s="73"/>
      <c r="P59197" s="73"/>
      <c r="T59197" s="73"/>
      <c r="U59197" s="73"/>
      <c r="V59197" s="73"/>
      <c r="X59197" s="12"/>
    </row>
    <row r="59198" spans="2:24" x14ac:dyDescent="0.3">
      <c r="B59198" s="73"/>
      <c r="D59198" s="73"/>
      <c r="P59198" s="73"/>
      <c r="T59198" s="73"/>
      <c r="U59198" s="73"/>
      <c r="V59198" s="73"/>
      <c r="X59198" s="12"/>
    </row>
    <row r="59199" spans="2:24" x14ac:dyDescent="0.3">
      <c r="B59199" s="73"/>
      <c r="D59199" s="73"/>
      <c r="P59199" s="73"/>
      <c r="T59199" s="73"/>
      <c r="U59199" s="73"/>
      <c r="V59199" s="73"/>
      <c r="X59199" s="12"/>
    </row>
    <row r="59200" spans="2:24" x14ac:dyDescent="0.3">
      <c r="B59200" s="73"/>
      <c r="D59200" s="73"/>
      <c r="P59200" s="73"/>
      <c r="T59200" s="73"/>
      <c r="U59200" s="73"/>
      <c r="V59200" s="73"/>
      <c r="X59200" s="12"/>
    </row>
    <row r="59201" spans="2:24" x14ac:dyDescent="0.3">
      <c r="B59201" s="73"/>
      <c r="D59201" s="73"/>
      <c r="P59201" s="73"/>
      <c r="T59201" s="73"/>
      <c r="U59201" s="73"/>
      <c r="V59201" s="73"/>
      <c r="X59201" s="12"/>
    </row>
    <row r="59202" spans="2:24" x14ac:dyDescent="0.3">
      <c r="B59202" s="73"/>
      <c r="D59202" s="73"/>
      <c r="P59202" s="73"/>
      <c r="T59202" s="73"/>
      <c r="U59202" s="73"/>
      <c r="V59202" s="73"/>
      <c r="X59202" s="12"/>
    </row>
    <row r="59203" spans="2:24" x14ac:dyDescent="0.3">
      <c r="B59203" s="73"/>
      <c r="D59203" s="73"/>
      <c r="P59203" s="73"/>
      <c r="T59203" s="73"/>
      <c r="U59203" s="73"/>
      <c r="V59203" s="73"/>
      <c r="X59203" s="12"/>
    </row>
    <row r="59204" spans="2:24" x14ac:dyDescent="0.3">
      <c r="B59204" s="73"/>
      <c r="D59204" s="73"/>
      <c r="P59204" s="73"/>
      <c r="T59204" s="73"/>
      <c r="U59204" s="73"/>
      <c r="V59204" s="73"/>
      <c r="X59204" s="12"/>
    </row>
    <row r="59205" spans="2:24" x14ac:dyDescent="0.3">
      <c r="B59205" s="73"/>
      <c r="D59205" s="73"/>
      <c r="P59205" s="73"/>
      <c r="T59205" s="73"/>
      <c r="U59205" s="73"/>
      <c r="V59205" s="73"/>
      <c r="X59205" s="12"/>
    </row>
    <row r="59206" spans="2:24" x14ac:dyDescent="0.3">
      <c r="B59206" s="73"/>
      <c r="D59206" s="73"/>
      <c r="P59206" s="73"/>
      <c r="T59206" s="73"/>
      <c r="U59206" s="73"/>
      <c r="V59206" s="73"/>
      <c r="X59206" s="12"/>
    </row>
    <row r="59207" spans="2:24" x14ac:dyDescent="0.3">
      <c r="B59207" s="73"/>
      <c r="D59207" s="73"/>
      <c r="P59207" s="73"/>
      <c r="T59207" s="73"/>
      <c r="U59207" s="73"/>
      <c r="V59207" s="73"/>
      <c r="X59207" s="12"/>
    </row>
    <row r="59208" spans="2:24" x14ac:dyDescent="0.3">
      <c r="B59208" s="73"/>
      <c r="D59208" s="73"/>
      <c r="P59208" s="73"/>
      <c r="T59208" s="73"/>
      <c r="U59208" s="73"/>
      <c r="V59208" s="73"/>
      <c r="X59208" s="12"/>
    </row>
    <row r="59209" spans="2:24" x14ac:dyDescent="0.3">
      <c r="B59209" s="73"/>
      <c r="D59209" s="73"/>
      <c r="P59209" s="73"/>
      <c r="T59209" s="73"/>
      <c r="U59209" s="73"/>
      <c r="V59209" s="73"/>
      <c r="X59209" s="12"/>
    </row>
    <row r="59210" spans="2:24" x14ac:dyDescent="0.3">
      <c r="B59210" s="73"/>
      <c r="D59210" s="73"/>
      <c r="P59210" s="73"/>
      <c r="T59210" s="73"/>
      <c r="U59210" s="73"/>
      <c r="V59210" s="73"/>
      <c r="X59210" s="12"/>
    </row>
    <row r="59211" spans="2:24" x14ac:dyDescent="0.3">
      <c r="B59211" s="73"/>
      <c r="D59211" s="73"/>
      <c r="P59211" s="73"/>
      <c r="T59211" s="73"/>
      <c r="U59211" s="73"/>
      <c r="V59211" s="73"/>
      <c r="X59211" s="12"/>
    </row>
    <row r="59212" spans="2:24" x14ac:dyDescent="0.3">
      <c r="B59212" s="73"/>
      <c r="D59212" s="73"/>
      <c r="P59212" s="73"/>
      <c r="T59212" s="73"/>
      <c r="U59212" s="73"/>
      <c r="V59212" s="73"/>
      <c r="X59212" s="12"/>
    </row>
    <row r="59213" spans="2:24" x14ac:dyDescent="0.3">
      <c r="B59213" s="73"/>
      <c r="D59213" s="73"/>
      <c r="P59213" s="73"/>
      <c r="T59213" s="73"/>
      <c r="U59213" s="73"/>
      <c r="V59213" s="73"/>
      <c r="X59213" s="12"/>
    </row>
    <row r="59214" spans="2:24" x14ac:dyDescent="0.3">
      <c r="B59214" s="73"/>
      <c r="D59214" s="73"/>
      <c r="P59214" s="73"/>
      <c r="T59214" s="73"/>
      <c r="U59214" s="73"/>
      <c r="V59214" s="73"/>
      <c r="X59214" s="12"/>
    </row>
    <row r="59215" spans="2:24" x14ac:dyDescent="0.3">
      <c r="B59215" s="73"/>
      <c r="D59215" s="73"/>
      <c r="P59215" s="73"/>
      <c r="T59215" s="73"/>
      <c r="U59215" s="73"/>
      <c r="V59215" s="73"/>
      <c r="X59215" s="12"/>
    </row>
    <row r="59216" spans="2:24" x14ac:dyDescent="0.3">
      <c r="B59216" s="73"/>
      <c r="D59216" s="73"/>
      <c r="P59216" s="73"/>
      <c r="T59216" s="73"/>
      <c r="U59216" s="73"/>
      <c r="V59216" s="73"/>
      <c r="X59216" s="12"/>
    </row>
    <row r="59217" spans="2:24" x14ac:dyDescent="0.3">
      <c r="B59217" s="73"/>
      <c r="D59217" s="73"/>
      <c r="P59217" s="73"/>
      <c r="T59217" s="73"/>
      <c r="U59217" s="73"/>
      <c r="V59217" s="73"/>
      <c r="X59217" s="12"/>
    </row>
    <row r="59218" spans="2:24" x14ac:dyDescent="0.3">
      <c r="B59218" s="73"/>
      <c r="D59218" s="73"/>
      <c r="P59218" s="73"/>
      <c r="T59218" s="73"/>
      <c r="U59218" s="73"/>
      <c r="V59218" s="73"/>
      <c r="X59218" s="12"/>
    </row>
    <row r="59219" spans="2:24" x14ac:dyDescent="0.3">
      <c r="B59219" s="73"/>
      <c r="D59219" s="73"/>
      <c r="P59219" s="73"/>
      <c r="T59219" s="73"/>
      <c r="U59219" s="73"/>
      <c r="V59219" s="73"/>
      <c r="X59219" s="12"/>
    </row>
    <row r="59220" spans="2:24" x14ac:dyDescent="0.3">
      <c r="B59220" s="73"/>
      <c r="D59220" s="73"/>
      <c r="P59220" s="73"/>
      <c r="T59220" s="73"/>
      <c r="U59220" s="73"/>
      <c r="V59220" s="73"/>
      <c r="X59220" s="12"/>
    </row>
    <row r="59221" spans="2:24" x14ac:dyDescent="0.3">
      <c r="B59221" s="73"/>
      <c r="D59221" s="73"/>
      <c r="P59221" s="73"/>
      <c r="T59221" s="73"/>
      <c r="U59221" s="73"/>
      <c r="V59221" s="73"/>
      <c r="X59221" s="12"/>
    </row>
    <row r="59222" spans="2:24" x14ac:dyDescent="0.3">
      <c r="B59222" s="73"/>
      <c r="D59222" s="73"/>
      <c r="P59222" s="73"/>
      <c r="T59222" s="73"/>
      <c r="U59222" s="73"/>
      <c r="V59222" s="73"/>
      <c r="X59222" s="12"/>
    </row>
    <row r="59223" spans="2:24" x14ac:dyDescent="0.3">
      <c r="B59223" s="73"/>
      <c r="D59223" s="73"/>
      <c r="P59223" s="73"/>
      <c r="T59223" s="73"/>
      <c r="U59223" s="73"/>
      <c r="V59223" s="73"/>
      <c r="X59223" s="12"/>
    </row>
    <row r="59224" spans="2:24" x14ac:dyDescent="0.3">
      <c r="B59224" s="73"/>
      <c r="D59224" s="73"/>
      <c r="P59224" s="73"/>
      <c r="T59224" s="73"/>
      <c r="U59224" s="73"/>
      <c r="V59224" s="73"/>
      <c r="X59224" s="12"/>
    </row>
    <row r="59225" spans="2:24" x14ac:dyDescent="0.3">
      <c r="B59225" s="73"/>
      <c r="D59225" s="73"/>
      <c r="P59225" s="73"/>
      <c r="T59225" s="73"/>
      <c r="U59225" s="73"/>
      <c r="V59225" s="73"/>
      <c r="X59225" s="12"/>
    </row>
    <row r="59226" spans="2:24" x14ac:dyDescent="0.3">
      <c r="B59226" s="73"/>
      <c r="D59226" s="73"/>
      <c r="P59226" s="73"/>
      <c r="T59226" s="73"/>
      <c r="U59226" s="73"/>
      <c r="V59226" s="73"/>
      <c r="X59226" s="12"/>
    </row>
    <row r="59227" spans="2:24" x14ac:dyDescent="0.3">
      <c r="B59227" s="73"/>
      <c r="D59227" s="73"/>
      <c r="P59227" s="73"/>
      <c r="T59227" s="73"/>
      <c r="U59227" s="73"/>
      <c r="V59227" s="73"/>
      <c r="X59227" s="12"/>
    </row>
    <row r="59228" spans="2:24" x14ac:dyDescent="0.3">
      <c r="B59228" s="73"/>
      <c r="D59228" s="73"/>
      <c r="P59228" s="73"/>
      <c r="T59228" s="73"/>
      <c r="U59228" s="73"/>
      <c r="V59228" s="73"/>
      <c r="X59228" s="12"/>
    </row>
    <row r="59229" spans="2:24" x14ac:dyDescent="0.3">
      <c r="B59229" s="73"/>
      <c r="D59229" s="73"/>
      <c r="P59229" s="73"/>
      <c r="T59229" s="73"/>
      <c r="U59229" s="73"/>
      <c r="V59229" s="73"/>
      <c r="X59229" s="12"/>
    </row>
    <row r="59230" spans="2:24" x14ac:dyDescent="0.3">
      <c r="B59230" s="73"/>
      <c r="D59230" s="73"/>
      <c r="P59230" s="73"/>
      <c r="T59230" s="73"/>
      <c r="U59230" s="73"/>
      <c r="V59230" s="73"/>
      <c r="X59230" s="12"/>
    </row>
    <row r="59231" spans="2:24" x14ac:dyDescent="0.3">
      <c r="B59231" s="73"/>
      <c r="D59231" s="73"/>
      <c r="P59231" s="73"/>
      <c r="T59231" s="73"/>
      <c r="U59231" s="73"/>
      <c r="V59231" s="73"/>
      <c r="X59231" s="12"/>
    </row>
    <row r="59232" spans="2:24" x14ac:dyDescent="0.3">
      <c r="B59232" s="73"/>
      <c r="D59232" s="73"/>
      <c r="P59232" s="73"/>
      <c r="T59232" s="73"/>
      <c r="U59232" s="73"/>
      <c r="V59232" s="73"/>
      <c r="X59232" s="12"/>
    </row>
    <row r="59233" spans="2:24" x14ac:dyDescent="0.3">
      <c r="B59233" s="73"/>
      <c r="D59233" s="73"/>
      <c r="P59233" s="73"/>
      <c r="T59233" s="73"/>
      <c r="U59233" s="73"/>
      <c r="V59233" s="73"/>
      <c r="X59233" s="12"/>
    </row>
    <row r="59234" spans="2:24" x14ac:dyDescent="0.3">
      <c r="B59234" s="73"/>
      <c r="D59234" s="73"/>
      <c r="P59234" s="73"/>
      <c r="T59234" s="73"/>
      <c r="U59234" s="73"/>
      <c r="V59234" s="73"/>
      <c r="X59234" s="12"/>
    </row>
    <row r="59235" spans="2:24" x14ac:dyDescent="0.3">
      <c r="B59235" s="73"/>
      <c r="D59235" s="73"/>
      <c r="P59235" s="73"/>
      <c r="T59235" s="73"/>
      <c r="U59235" s="73"/>
      <c r="V59235" s="73"/>
      <c r="X59235" s="12"/>
    </row>
    <row r="59236" spans="2:24" x14ac:dyDescent="0.3">
      <c r="B59236" s="73"/>
      <c r="D59236" s="73"/>
      <c r="P59236" s="73"/>
      <c r="T59236" s="73"/>
      <c r="U59236" s="73"/>
      <c r="V59236" s="73"/>
      <c r="X59236" s="12"/>
    </row>
    <row r="59237" spans="2:24" x14ac:dyDescent="0.3">
      <c r="B59237" s="73"/>
      <c r="D59237" s="73"/>
      <c r="P59237" s="73"/>
      <c r="T59237" s="73"/>
      <c r="U59237" s="73"/>
      <c r="V59237" s="73"/>
      <c r="X59237" s="12"/>
    </row>
    <row r="59238" spans="2:24" x14ac:dyDescent="0.3">
      <c r="B59238" s="73"/>
      <c r="D59238" s="73"/>
      <c r="P59238" s="73"/>
      <c r="T59238" s="73"/>
      <c r="U59238" s="73"/>
      <c r="V59238" s="73"/>
      <c r="X59238" s="12"/>
    </row>
    <row r="59239" spans="2:24" x14ac:dyDescent="0.3">
      <c r="B59239" s="73"/>
      <c r="D59239" s="73"/>
      <c r="P59239" s="73"/>
      <c r="T59239" s="73"/>
      <c r="U59239" s="73"/>
      <c r="V59239" s="73"/>
      <c r="X59239" s="12"/>
    </row>
    <row r="59240" spans="2:24" x14ac:dyDescent="0.3">
      <c r="B59240" s="73"/>
      <c r="D59240" s="73"/>
      <c r="P59240" s="73"/>
      <c r="T59240" s="73"/>
      <c r="U59240" s="73"/>
      <c r="V59240" s="73"/>
      <c r="X59240" s="12"/>
    </row>
    <row r="59241" spans="2:24" x14ac:dyDescent="0.3">
      <c r="B59241" s="73"/>
      <c r="D59241" s="73"/>
      <c r="P59241" s="73"/>
      <c r="T59241" s="73"/>
      <c r="U59241" s="73"/>
      <c r="V59241" s="73"/>
      <c r="X59241" s="12"/>
    </row>
    <row r="59242" spans="2:24" x14ac:dyDescent="0.3">
      <c r="B59242" s="73"/>
      <c r="D59242" s="73"/>
      <c r="P59242" s="73"/>
      <c r="T59242" s="73"/>
      <c r="U59242" s="73"/>
      <c r="V59242" s="73"/>
      <c r="X59242" s="12"/>
    </row>
    <row r="59243" spans="2:24" x14ac:dyDescent="0.3">
      <c r="B59243" s="73"/>
      <c r="D59243" s="73"/>
      <c r="P59243" s="73"/>
      <c r="T59243" s="73"/>
      <c r="U59243" s="73"/>
      <c r="V59243" s="73"/>
      <c r="X59243" s="12"/>
    </row>
    <row r="59244" spans="2:24" x14ac:dyDescent="0.3">
      <c r="B59244" s="73"/>
      <c r="D59244" s="73"/>
      <c r="P59244" s="73"/>
      <c r="T59244" s="73"/>
      <c r="U59244" s="73"/>
      <c r="V59244" s="73"/>
      <c r="X59244" s="12"/>
    </row>
    <row r="59245" spans="2:24" x14ac:dyDescent="0.3">
      <c r="B59245" s="73"/>
      <c r="D59245" s="73"/>
      <c r="P59245" s="73"/>
      <c r="T59245" s="73"/>
      <c r="U59245" s="73"/>
      <c r="V59245" s="73"/>
      <c r="X59245" s="12"/>
    </row>
    <row r="59246" spans="2:24" x14ac:dyDescent="0.3">
      <c r="B59246" s="73"/>
      <c r="D59246" s="73"/>
      <c r="P59246" s="73"/>
      <c r="T59246" s="73"/>
      <c r="U59246" s="73"/>
      <c r="V59246" s="73"/>
      <c r="X59246" s="12"/>
    </row>
    <row r="59247" spans="2:24" x14ac:dyDescent="0.3">
      <c r="B59247" s="73"/>
      <c r="D59247" s="73"/>
      <c r="P59247" s="73"/>
      <c r="T59247" s="73"/>
      <c r="U59247" s="73"/>
      <c r="V59247" s="73"/>
      <c r="X59247" s="12"/>
    </row>
    <row r="59248" spans="2:24" x14ac:dyDescent="0.3">
      <c r="B59248" s="73"/>
      <c r="D59248" s="73"/>
      <c r="P59248" s="73"/>
      <c r="T59248" s="73"/>
      <c r="U59248" s="73"/>
      <c r="V59248" s="73"/>
      <c r="X59248" s="12"/>
    </row>
    <row r="59249" spans="2:24" x14ac:dyDescent="0.3">
      <c r="B59249" s="73"/>
      <c r="D59249" s="73"/>
      <c r="P59249" s="73"/>
      <c r="T59249" s="73"/>
      <c r="U59249" s="73"/>
      <c r="V59249" s="73"/>
      <c r="X59249" s="12"/>
    </row>
    <row r="59250" spans="2:24" x14ac:dyDescent="0.3">
      <c r="B59250" s="73"/>
      <c r="D59250" s="73"/>
      <c r="P59250" s="73"/>
      <c r="T59250" s="73"/>
      <c r="U59250" s="73"/>
      <c r="V59250" s="73"/>
      <c r="X59250" s="12"/>
    </row>
    <row r="59251" spans="2:24" x14ac:dyDescent="0.3">
      <c r="B59251" s="73"/>
      <c r="D59251" s="73"/>
      <c r="P59251" s="73"/>
      <c r="T59251" s="73"/>
      <c r="U59251" s="73"/>
      <c r="V59251" s="73"/>
      <c r="X59251" s="12"/>
    </row>
    <row r="59252" spans="2:24" x14ac:dyDescent="0.3">
      <c r="B59252" s="73"/>
      <c r="D59252" s="73"/>
      <c r="P59252" s="73"/>
      <c r="T59252" s="73"/>
      <c r="U59252" s="73"/>
      <c r="V59252" s="73"/>
      <c r="X59252" s="12"/>
    </row>
    <row r="59253" spans="2:24" x14ac:dyDescent="0.3">
      <c r="B59253" s="73"/>
      <c r="D59253" s="73"/>
      <c r="P59253" s="73"/>
      <c r="T59253" s="73"/>
      <c r="U59253" s="73"/>
      <c r="V59253" s="73"/>
      <c r="X59253" s="12"/>
    </row>
    <row r="59254" spans="2:24" x14ac:dyDescent="0.3">
      <c r="B59254" s="73"/>
      <c r="D59254" s="73"/>
      <c r="P59254" s="73"/>
      <c r="T59254" s="73"/>
      <c r="U59254" s="73"/>
      <c r="V59254" s="73"/>
      <c r="X59254" s="12"/>
    </row>
    <row r="59255" spans="2:24" x14ac:dyDescent="0.3">
      <c r="B59255" s="73"/>
      <c r="D59255" s="73"/>
      <c r="P59255" s="73"/>
      <c r="T59255" s="73"/>
      <c r="U59255" s="73"/>
      <c r="V59255" s="73"/>
      <c r="X59255" s="12"/>
    </row>
    <row r="59256" spans="2:24" x14ac:dyDescent="0.3">
      <c r="B59256" s="73"/>
      <c r="D59256" s="73"/>
      <c r="P59256" s="73"/>
      <c r="T59256" s="73"/>
      <c r="U59256" s="73"/>
      <c r="V59256" s="73"/>
      <c r="X59256" s="12"/>
    </row>
    <row r="59257" spans="2:24" x14ac:dyDescent="0.3">
      <c r="B59257" s="73"/>
      <c r="D59257" s="73"/>
      <c r="P59257" s="73"/>
      <c r="T59257" s="73"/>
      <c r="U59257" s="73"/>
      <c r="V59257" s="73"/>
      <c r="X59257" s="12"/>
    </row>
    <row r="59258" spans="2:24" x14ac:dyDescent="0.3">
      <c r="B59258" s="73"/>
      <c r="D59258" s="73"/>
      <c r="P59258" s="73"/>
      <c r="T59258" s="73"/>
      <c r="U59258" s="73"/>
      <c r="V59258" s="73"/>
      <c r="X59258" s="12"/>
    </row>
    <row r="59259" spans="2:24" x14ac:dyDescent="0.3">
      <c r="B59259" s="73"/>
      <c r="D59259" s="73"/>
      <c r="P59259" s="73"/>
      <c r="T59259" s="73"/>
      <c r="U59259" s="73"/>
      <c r="V59259" s="73"/>
      <c r="X59259" s="12"/>
    </row>
    <row r="59260" spans="2:24" x14ac:dyDescent="0.3">
      <c r="B59260" s="73"/>
      <c r="D59260" s="73"/>
      <c r="P59260" s="73"/>
      <c r="T59260" s="73"/>
      <c r="U59260" s="73"/>
      <c r="V59260" s="73"/>
      <c r="X59260" s="12"/>
    </row>
    <row r="59261" spans="2:24" x14ac:dyDescent="0.3">
      <c r="B59261" s="73"/>
      <c r="D59261" s="73"/>
      <c r="P59261" s="73"/>
      <c r="T59261" s="73"/>
      <c r="U59261" s="73"/>
      <c r="V59261" s="73"/>
      <c r="X59261" s="12"/>
    </row>
    <row r="59262" spans="2:24" x14ac:dyDescent="0.3">
      <c r="B59262" s="73"/>
      <c r="D59262" s="73"/>
      <c r="P59262" s="73"/>
      <c r="T59262" s="73"/>
      <c r="U59262" s="73"/>
      <c r="V59262" s="73"/>
      <c r="X59262" s="12"/>
    </row>
    <row r="59263" spans="2:24" x14ac:dyDescent="0.3">
      <c r="B59263" s="73"/>
      <c r="D59263" s="73"/>
      <c r="P59263" s="73"/>
      <c r="T59263" s="73"/>
      <c r="U59263" s="73"/>
      <c r="V59263" s="73"/>
      <c r="X59263" s="12"/>
    </row>
    <row r="59264" spans="2:24" x14ac:dyDescent="0.3">
      <c r="B59264" s="73"/>
      <c r="D59264" s="73"/>
      <c r="P59264" s="73"/>
      <c r="T59264" s="73"/>
      <c r="U59264" s="73"/>
      <c r="V59264" s="73"/>
      <c r="X59264" s="12"/>
    </row>
    <row r="59265" spans="2:24" x14ac:dyDescent="0.3">
      <c r="B59265" s="73"/>
      <c r="D59265" s="73"/>
      <c r="P59265" s="73"/>
      <c r="T59265" s="73"/>
      <c r="U59265" s="73"/>
      <c r="V59265" s="73"/>
      <c r="X59265" s="12"/>
    </row>
    <row r="59266" spans="2:24" x14ac:dyDescent="0.3">
      <c r="B59266" s="73"/>
      <c r="D59266" s="73"/>
      <c r="P59266" s="73"/>
      <c r="T59266" s="73"/>
      <c r="U59266" s="73"/>
      <c r="V59266" s="73"/>
      <c r="X59266" s="12"/>
    </row>
    <row r="59267" spans="2:24" x14ac:dyDescent="0.3">
      <c r="B59267" s="73"/>
      <c r="D59267" s="73"/>
      <c r="P59267" s="73"/>
      <c r="T59267" s="73"/>
      <c r="U59267" s="73"/>
      <c r="V59267" s="73"/>
      <c r="X59267" s="12"/>
    </row>
    <row r="59268" spans="2:24" x14ac:dyDescent="0.3">
      <c r="B59268" s="73"/>
      <c r="D59268" s="73"/>
      <c r="P59268" s="73"/>
      <c r="T59268" s="73"/>
      <c r="U59268" s="73"/>
      <c r="V59268" s="73"/>
      <c r="X59268" s="12"/>
    </row>
    <row r="59269" spans="2:24" x14ac:dyDescent="0.3">
      <c r="B59269" s="73"/>
      <c r="D59269" s="73"/>
      <c r="P59269" s="73"/>
      <c r="T59269" s="73"/>
      <c r="U59269" s="73"/>
      <c r="V59269" s="73"/>
      <c r="X59269" s="12"/>
    </row>
    <row r="59270" spans="2:24" x14ac:dyDescent="0.3">
      <c r="B59270" s="73"/>
      <c r="D59270" s="73"/>
      <c r="P59270" s="73"/>
      <c r="T59270" s="73"/>
      <c r="U59270" s="73"/>
      <c r="V59270" s="73"/>
      <c r="X59270" s="12"/>
    </row>
    <row r="59271" spans="2:24" x14ac:dyDescent="0.3">
      <c r="B59271" s="73"/>
      <c r="D59271" s="73"/>
      <c r="P59271" s="73"/>
      <c r="T59271" s="73"/>
      <c r="U59271" s="73"/>
      <c r="V59271" s="73"/>
      <c r="X59271" s="12"/>
    </row>
    <row r="59272" spans="2:24" x14ac:dyDescent="0.3">
      <c r="B59272" s="73"/>
      <c r="D59272" s="73"/>
      <c r="P59272" s="73"/>
      <c r="T59272" s="73"/>
      <c r="U59272" s="73"/>
      <c r="V59272" s="73"/>
      <c r="X59272" s="12"/>
    </row>
    <row r="59273" spans="2:24" x14ac:dyDescent="0.3">
      <c r="B59273" s="73"/>
      <c r="D59273" s="73"/>
      <c r="P59273" s="73"/>
      <c r="T59273" s="73"/>
      <c r="U59273" s="73"/>
      <c r="V59273" s="73"/>
      <c r="X59273" s="12"/>
    </row>
    <row r="59274" spans="2:24" x14ac:dyDescent="0.3">
      <c r="B59274" s="73"/>
      <c r="D59274" s="73"/>
      <c r="P59274" s="73"/>
      <c r="T59274" s="73"/>
      <c r="U59274" s="73"/>
      <c r="V59274" s="73"/>
      <c r="X59274" s="12"/>
    </row>
    <row r="59275" spans="2:24" x14ac:dyDescent="0.3">
      <c r="B59275" s="73"/>
      <c r="D59275" s="73"/>
      <c r="P59275" s="73"/>
      <c r="T59275" s="73"/>
      <c r="U59275" s="73"/>
      <c r="V59275" s="73"/>
      <c r="X59275" s="12"/>
    </row>
    <row r="59276" spans="2:24" x14ac:dyDescent="0.3">
      <c r="B59276" s="73"/>
      <c r="D59276" s="73"/>
      <c r="P59276" s="73"/>
      <c r="T59276" s="73"/>
      <c r="U59276" s="73"/>
      <c r="V59276" s="73"/>
      <c r="X59276" s="12"/>
    </row>
    <row r="59277" spans="2:24" x14ac:dyDescent="0.3">
      <c r="B59277" s="73"/>
      <c r="D59277" s="73"/>
      <c r="P59277" s="73"/>
      <c r="T59277" s="73"/>
      <c r="U59277" s="73"/>
      <c r="V59277" s="73"/>
      <c r="X59277" s="12"/>
    </row>
    <row r="59278" spans="2:24" x14ac:dyDescent="0.3">
      <c r="B59278" s="73"/>
      <c r="D59278" s="73"/>
      <c r="P59278" s="73"/>
      <c r="T59278" s="73"/>
      <c r="U59278" s="73"/>
      <c r="V59278" s="73"/>
      <c r="X59278" s="12"/>
    </row>
    <row r="59279" spans="2:24" x14ac:dyDescent="0.3">
      <c r="B59279" s="73"/>
      <c r="D59279" s="73"/>
      <c r="P59279" s="73"/>
      <c r="T59279" s="73"/>
      <c r="U59279" s="73"/>
      <c r="V59279" s="73"/>
      <c r="X59279" s="12"/>
    </row>
    <row r="59280" spans="2:24" x14ac:dyDescent="0.3">
      <c r="B59280" s="73"/>
      <c r="D59280" s="73"/>
      <c r="P59280" s="73"/>
      <c r="T59280" s="73"/>
      <c r="U59280" s="73"/>
      <c r="V59280" s="73"/>
      <c r="X59280" s="12"/>
    </row>
    <row r="59281" spans="2:24" x14ac:dyDescent="0.3">
      <c r="B59281" s="73"/>
      <c r="D59281" s="73"/>
      <c r="P59281" s="73"/>
      <c r="T59281" s="73"/>
      <c r="U59281" s="73"/>
      <c r="V59281" s="73"/>
      <c r="X59281" s="12"/>
    </row>
    <row r="59282" spans="2:24" x14ac:dyDescent="0.3">
      <c r="B59282" s="73"/>
      <c r="D59282" s="73"/>
      <c r="P59282" s="73"/>
      <c r="T59282" s="73"/>
      <c r="U59282" s="73"/>
      <c r="V59282" s="73"/>
      <c r="X59282" s="12"/>
    </row>
    <row r="59283" spans="2:24" x14ac:dyDescent="0.3">
      <c r="B59283" s="73"/>
      <c r="D59283" s="73"/>
      <c r="P59283" s="73"/>
      <c r="T59283" s="73"/>
      <c r="U59283" s="73"/>
      <c r="V59283" s="73"/>
      <c r="X59283" s="12"/>
    </row>
    <row r="59284" spans="2:24" x14ac:dyDescent="0.3">
      <c r="B59284" s="73"/>
      <c r="D59284" s="73"/>
      <c r="P59284" s="73"/>
      <c r="T59284" s="73"/>
      <c r="U59284" s="73"/>
      <c r="V59284" s="73"/>
      <c r="X59284" s="12"/>
    </row>
    <row r="59285" spans="2:24" x14ac:dyDescent="0.3">
      <c r="B59285" s="73"/>
      <c r="D59285" s="73"/>
      <c r="P59285" s="73"/>
      <c r="T59285" s="73"/>
      <c r="U59285" s="73"/>
      <c r="V59285" s="73"/>
      <c r="X59285" s="12"/>
    </row>
    <row r="59286" spans="2:24" x14ac:dyDescent="0.3">
      <c r="B59286" s="73"/>
      <c r="D59286" s="73"/>
      <c r="P59286" s="73"/>
      <c r="T59286" s="73"/>
      <c r="U59286" s="73"/>
      <c r="V59286" s="73"/>
      <c r="X59286" s="12"/>
    </row>
    <row r="59287" spans="2:24" x14ac:dyDescent="0.3">
      <c r="B59287" s="73"/>
      <c r="D59287" s="73"/>
      <c r="P59287" s="73"/>
      <c r="T59287" s="73"/>
      <c r="U59287" s="73"/>
      <c r="V59287" s="73"/>
      <c r="X59287" s="12"/>
    </row>
    <row r="59288" spans="2:24" x14ac:dyDescent="0.3">
      <c r="B59288" s="73"/>
      <c r="D59288" s="73"/>
      <c r="P59288" s="73"/>
      <c r="T59288" s="73"/>
      <c r="U59288" s="73"/>
      <c r="V59288" s="73"/>
      <c r="X59288" s="12"/>
    </row>
    <row r="59289" spans="2:24" x14ac:dyDescent="0.3">
      <c r="B59289" s="73"/>
      <c r="D59289" s="73"/>
      <c r="P59289" s="73"/>
      <c r="T59289" s="73"/>
      <c r="U59289" s="73"/>
      <c r="V59289" s="73"/>
      <c r="X59289" s="12"/>
    </row>
    <row r="59290" spans="2:24" x14ac:dyDescent="0.3">
      <c r="B59290" s="73"/>
      <c r="D59290" s="73"/>
      <c r="P59290" s="73"/>
      <c r="T59290" s="73"/>
      <c r="U59290" s="73"/>
      <c r="V59290" s="73"/>
      <c r="X59290" s="12"/>
    </row>
    <row r="59291" spans="2:24" x14ac:dyDescent="0.3">
      <c r="B59291" s="73"/>
      <c r="D59291" s="73"/>
      <c r="P59291" s="73"/>
      <c r="T59291" s="73"/>
      <c r="U59291" s="73"/>
      <c r="V59291" s="73"/>
      <c r="X59291" s="12"/>
    </row>
    <row r="59292" spans="2:24" x14ac:dyDescent="0.3">
      <c r="B59292" s="73"/>
      <c r="D59292" s="73"/>
      <c r="P59292" s="73"/>
      <c r="T59292" s="73"/>
      <c r="U59292" s="73"/>
      <c r="V59292" s="73"/>
      <c r="X59292" s="12"/>
    </row>
    <row r="59293" spans="2:24" x14ac:dyDescent="0.3">
      <c r="B59293" s="73"/>
      <c r="D59293" s="73"/>
      <c r="P59293" s="73"/>
      <c r="T59293" s="73"/>
      <c r="U59293" s="73"/>
      <c r="V59293" s="73"/>
      <c r="X59293" s="12"/>
    </row>
    <row r="59294" spans="2:24" x14ac:dyDescent="0.3">
      <c r="B59294" s="73"/>
      <c r="D59294" s="73"/>
      <c r="P59294" s="73"/>
      <c r="T59294" s="73"/>
      <c r="U59294" s="73"/>
      <c r="V59294" s="73"/>
      <c r="X59294" s="12"/>
    </row>
    <row r="59295" spans="2:24" x14ac:dyDescent="0.3">
      <c r="B59295" s="73"/>
      <c r="D59295" s="73"/>
      <c r="P59295" s="73"/>
      <c r="T59295" s="73"/>
      <c r="U59295" s="73"/>
      <c r="V59295" s="73"/>
      <c r="X59295" s="12"/>
    </row>
    <row r="59296" spans="2:24" x14ac:dyDescent="0.3">
      <c r="B59296" s="73"/>
      <c r="D59296" s="73"/>
      <c r="P59296" s="73"/>
      <c r="T59296" s="73"/>
      <c r="U59296" s="73"/>
      <c r="V59296" s="73"/>
      <c r="X59296" s="12"/>
    </row>
    <row r="59297" spans="2:24" x14ac:dyDescent="0.3">
      <c r="B59297" s="73"/>
      <c r="D59297" s="73"/>
      <c r="P59297" s="73"/>
      <c r="T59297" s="73"/>
      <c r="U59297" s="73"/>
      <c r="V59297" s="73"/>
      <c r="X59297" s="12"/>
    </row>
    <row r="59298" spans="2:24" x14ac:dyDescent="0.3">
      <c r="B59298" s="73"/>
      <c r="D59298" s="73"/>
      <c r="P59298" s="73"/>
      <c r="T59298" s="73"/>
      <c r="U59298" s="73"/>
      <c r="V59298" s="73"/>
      <c r="X59298" s="12"/>
    </row>
    <row r="59299" spans="2:24" x14ac:dyDescent="0.3">
      <c r="B59299" s="73"/>
      <c r="D59299" s="73"/>
      <c r="P59299" s="73"/>
      <c r="T59299" s="73"/>
      <c r="U59299" s="73"/>
      <c r="V59299" s="73"/>
      <c r="X59299" s="12"/>
    </row>
    <row r="59300" spans="2:24" x14ac:dyDescent="0.3">
      <c r="B59300" s="73"/>
      <c r="D59300" s="73"/>
      <c r="P59300" s="73"/>
      <c r="T59300" s="73"/>
      <c r="U59300" s="73"/>
      <c r="V59300" s="73"/>
      <c r="X59300" s="12"/>
    </row>
    <row r="59301" spans="2:24" x14ac:dyDescent="0.3">
      <c r="B59301" s="73"/>
      <c r="D59301" s="73"/>
      <c r="P59301" s="73"/>
      <c r="T59301" s="73"/>
      <c r="U59301" s="73"/>
      <c r="V59301" s="73"/>
      <c r="X59301" s="12"/>
    </row>
    <row r="59302" spans="2:24" x14ac:dyDescent="0.3">
      <c r="B59302" s="73"/>
      <c r="D59302" s="73"/>
      <c r="P59302" s="73"/>
      <c r="T59302" s="73"/>
      <c r="U59302" s="73"/>
      <c r="V59302" s="73"/>
      <c r="X59302" s="12"/>
    </row>
    <row r="59303" spans="2:24" x14ac:dyDescent="0.3">
      <c r="B59303" s="73"/>
      <c r="D59303" s="73"/>
      <c r="P59303" s="73"/>
      <c r="T59303" s="73"/>
      <c r="U59303" s="73"/>
      <c r="V59303" s="73"/>
      <c r="X59303" s="12"/>
    </row>
    <row r="59304" spans="2:24" x14ac:dyDescent="0.3">
      <c r="B59304" s="73"/>
      <c r="D59304" s="73"/>
      <c r="P59304" s="73"/>
      <c r="T59304" s="73"/>
      <c r="U59304" s="73"/>
      <c r="V59304" s="73"/>
      <c r="X59304" s="12"/>
    </row>
    <row r="59305" spans="2:24" x14ac:dyDescent="0.3">
      <c r="B59305" s="73"/>
      <c r="D59305" s="73"/>
      <c r="P59305" s="73"/>
      <c r="T59305" s="73"/>
      <c r="U59305" s="73"/>
      <c r="V59305" s="73"/>
      <c r="X59305" s="12"/>
    </row>
    <row r="59306" spans="2:24" x14ac:dyDescent="0.3">
      <c r="B59306" s="73"/>
      <c r="D59306" s="73"/>
      <c r="P59306" s="73"/>
      <c r="T59306" s="73"/>
      <c r="U59306" s="73"/>
      <c r="V59306" s="73"/>
      <c r="X59306" s="12"/>
    </row>
    <row r="59307" spans="2:24" x14ac:dyDescent="0.3">
      <c r="B59307" s="73"/>
      <c r="D59307" s="73"/>
      <c r="P59307" s="73"/>
      <c r="T59307" s="73"/>
      <c r="U59307" s="73"/>
      <c r="V59307" s="73"/>
      <c r="X59307" s="12"/>
    </row>
    <row r="59308" spans="2:24" x14ac:dyDescent="0.3">
      <c r="B59308" s="73"/>
      <c r="D59308" s="73"/>
      <c r="P59308" s="73"/>
      <c r="T59308" s="73"/>
      <c r="U59308" s="73"/>
      <c r="V59308" s="73"/>
      <c r="X59308" s="12"/>
    </row>
    <row r="59309" spans="2:24" x14ac:dyDescent="0.3">
      <c r="B59309" s="73"/>
      <c r="D59309" s="73"/>
      <c r="P59309" s="73"/>
      <c r="T59309" s="73"/>
      <c r="U59309" s="73"/>
      <c r="V59309" s="73"/>
      <c r="X59309" s="12"/>
    </row>
    <row r="59310" spans="2:24" x14ac:dyDescent="0.3">
      <c r="B59310" s="73"/>
      <c r="D59310" s="73"/>
      <c r="P59310" s="73"/>
      <c r="T59310" s="73"/>
      <c r="U59310" s="73"/>
      <c r="V59310" s="73"/>
      <c r="X59310" s="12"/>
    </row>
    <row r="59311" spans="2:24" x14ac:dyDescent="0.3">
      <c r="B59311" s="73"/>
      <c r="D59311" s="73"/>
      <c r="P59311" s="73"/>
      <c r="T59311" s="73"/>
      <c r="U59311" s="73"/>
      <c r="V59311" s="73"/>
      <c r="X59311" s="12"/>
    </row>
    <row r="59312" spans="2:24" x14ac:dyDescent="0.3">
      <c r="B59312" s="73"/>
      <c r="D59312" s="73"/>
      <c r="P59312" s="73"/>
      <c r="T59312" s="73"/>
      <c r="U59312" s="73"/>
      <c r="V59312" s="73"/>
      <c r="X59312" s="12"/>
    </row>
    <row r="59313" spans="2:24" x14ac:dyDescent="0.3">
      <c r="B59313" s="73"/>
      <c r="D59313" s="73"/>
      <c r="P59313" s="73"/>
      <c r="T59313" s="73"/>
      <c r="U59313" s="73"/>
      <c r="V59313" s="73"/>
      <c r="X59313" s="12"/>
    </row>
    <row r="59314" spans="2:24" x14ac:dyDescent="0.3">
      <c r="B59314" s="73"/>
      <c r="D59314" s="73"/>
      <c r="P59314" s="73"/>
      <c r="T59314" s="73"/>
      <c r="U59314" s="73"/>
      <c r="V59314" s="73"/>
      <c r="X59314" s="12"/>
    </row>
    <row r="59315" spans="2:24" x14ac:dyDescent="0.3">
      <c r="B59315" s="73"/>
      <c r="D59315" s="73"/>
      <c r="P59315" s="73"/>
      <c r="T59315" s="73"/>
      <c r="U59315" s="73"/>
      <c r="V59315" s="73"/>
      <c r="X59315" s="12"/>
    </row>
    <row r="59316" spans="2:24" x14ac:dyDescent="0.3">
      <c r="B59316" s="73"/>
      <c r="D59316" s="73"/>
      <c r="P59316" s="73"/>
      <c r="T59316" s="73"/>
      <c r="U59316" s="73"/>
      <c r="V59316" s="73"/>
      <c r="X59316" s="12"/>
    </row>
    <row r="59317" spans="2:24" x14ac:dyDescent="0.3">
      <c r="B59317" s="73"/>
      <c r="D59317" s="73"/>
      <c r="P59317" s="73"/>
      <c r="T59317" s="73"/>
      <c r="U59317" s="73"/>
      <c r="V59317" s="73"/>
      <c r="X59317" s="12"/>
    </row>
    <row r="59318" spans="2:24" x14ac:dyDescent="0.3">
      <c r="B59318" s="73"/>
      <c r="D59318" s="73"/>
      <c r="P59318" s="73"/>
      <c r="T59318" s="73"/>
      <c r="U59318" s="73"/>
      <c r="V59318" s="73"/>
      <c r="X59318" s="12"/>
    </row>
    <row r="59319" spans="2:24" x14ac:dyDescent="0.3">
      <c r="B59319" s="73"/>
      <c r="D59319" s="73"/>
      <c r="P59319" s="73"/>
      <c r="T59319" s="73"/>
      <c r="U59319" s="73"/>
      <c r="V59319" s="73"/>
      <c r="X59319" s="12"/>
    </row>
    <row r="59320" spans="2:24" x14ac:dyDescent="0.3">
      <c r="B59320" s="73"/>
      <c r="D59320" s="73"/>
      <c r="P59320" s="73"/>
      <c r="T59320" s="73"/>
      <c r="U59320" s="73"/>
      <c r="V59320" s="73"/>
      <c r="X59320" s="12"/>
    </row>
    <row r="59321" spans="2:24" x14ac:dyDescent="0.3">
      <c r="B59321" s="73"/>
      <c r="D59321" s="73"/>
      <c r="P59321" s="73"/>
      <c r="T59321" s="73"/>
      <c r="U59321" s="73"/>
      <c r="V59321" s="73"/>
      <c r="X59321" s="12"/>
    </row>
    <row r="59322" spans="2:24" x14ac:dyDescent="0.3">
      <c r="B59322" s="73"/>
      <c r="D59322" s="73"/>
      <c r="P59322" s="73"/>
      <c r="T59322" s="73"/>
      <c r="U59322" s="73"/>
      <c r="V59322" s="73"/>
      <c r="X59322" s="12"/>
    </row>
    <row r="59323" spans="2:24" x14ac:dyDescent="0.3">
      <c r="B59323" s="73"/>
      <c r="D59323" s="73"/>
      <c r="P59323" s="73"/>
      <c r="T59323" s="73"/>
      <c r="U59323" s="73"/>
      <c r="V59323" s="73"/>
      <c r="X59323" s="12"/>
    </row>
    <row r="59324" spans="2:24" x14ac:dyDescent="0.3">
      <c r="B59324" s="73"/>
      <c r="D59324" s="73"/>
      <c r="P59324" s="73"/>
      <c r="T59324" s="73"/>
      <c r="U59324" s="73"/>
      <c r="V59324" s="73"/>
      <c r="X59324" s="12"/>
    </row>
    <row r="59325" spans="2:24" x14ac:dyDescent="0.3">
      <c r="B59325" s="73"/>
      <c r="D59325" s="73"/>
      <c r="P59325" s="73"/>
      <c r="T59325" s="73"/>
      <c r="U59325" s="73"/>
      <c r="V59325" s="73"/>
      <c r="X59325" s="12"/>
    </row>
    <row r="59326" spans="2:24" x14ac:dyDescent="0.3">
      <c r="B59326" s="73"/>
      <c r="D59326" s="73"/>
      <c r="P59326" s="73"/>
      <c r="T59326" s="73"/>
      <c r="U59326" s="73"/>
      <c r="V59326" s="73"/>
      <c r="X59326" s="12"/>
    </row>
    <row r="59327" spans="2:24" x14ac:dyDescent="0.3">
      <c r="B59327" s="73"/>
      <c r="D59327" s="73"/>
      <c r="P59327" s="73"/>
      <c r="T59327" s="73"/>
      <c r="U59327" s="73"/>
      <c r="V59327" s="73"/>
      <c r="X59327" s="12"/>
    </row>
    <row r="59328" spans="2:24" x14ac:dyDescent="0.3">
      <c r="B59328" s="73"/>
      <c r="D59328" s="73"/>
      <c r="P59328" s="73"/>
      <c r="T59328" s="73"/>
      <c r="U59328" s="73"/>
      <c r="V59328" s="73"/>
      <c r="X59328" s="12"/>
    </row>
    <row r="59329" spans="2:24" x14ac:dyDescent="0.3">
      <c r="B59329" s="73"/>
      <c r="D59329" s="73"/>
      <c r="P59329" s="73"/>
      <c r="T59329" s="73"/>
      <c r="U59329" s="73"/>
      <c r="V59329" s="73"/>
      <c r="X59329" s="12"/>
    </row>
    <row r="59330" spans="2:24" x14ac:dyDescent="0.3">
      <c r="B59330" s="73"/>
      <c r="D59330" s="73"/>
      <c r="P59330" s="73"/>
      <c r="T59330" s="73"/>
      <c r="U59330" s="73"/>
      <c r="V59330" s="73"/>
      <c r="X59330" s="12"/>
    </row>
    <row r="59331" spans="2:24" x14ac:dyDescent="0.3">
      <c r="B59331" s="73"/>
      <c r="D59331" s="73"/>
      <c r="P59331" s="73"/>
      <c r="T59331" s="73"/>
      <c r="U59331" s="73"/>
      <c r="V59331" s="73"/>
      <c r="X59331" s="12"/>
    </row>
    <row r="59332" spans="2:24" x14ac:dyDescent="0.3">
      <c r="B59332" s="73"/>
      <c r="D59332" s="73"/>
      <c r="P59332" s="73"/>
      <c r="T59332" s="73"/>
      <c r="U59332" s="73"/>
      <c r="V59332" s="73"/>
      <c r="X59332" s="12"/>
    </row>
    <row r="59333" spans="2:24" x14ac:dyDescent="0.3">
      <c r="B59333" s="73"/>
      <c r="D59333" s="73"/>
      <c r="P59333" s="73"/>
      <c r="T59333" s="73"/>
      <c r="U59333" s="73"/>
      <c r="V59333" s="73"/>
      <c r="X59333" s="12"/>
    </row>
    <row r="59334" spans="2:24" x14ac:dyDescent="0.3">
      <c r="B59334" s="73"/>
      <c r="D59334" s="73"/>
      <c r="P59334" s="73"/>
      <c r="T59334" s="73"/>
      <c r="U59334" s="73"/>
      <c r="V59334" s="73"/>
      <c r="X59334" s="12"/>
    </row>
    <row r="59335" spans="2:24" x14ac:dyDescent="0.3">
      <c r="B59335" s="73"/>
      <c r="D59335" s="73"/>
      <c r="P59335" s="73"/>
      <c r="T59335" s="73"/>
      <c r="U59335" s="73"/>
      <c r="V59335" s="73"/>
      <c r="X59335" s="12"/>
    </row>
    <row r="59336" spans="2:24" x14ac:dyDescent="0.3">
      <c r="B59336" s="73"/>
      <c r="D59336" s="73"/>
      <c r="P59336" s="73"/>
      <c r="T59336" s="73"/>
      <c r="U59336" s="73"/>
      <c r="V59336" s="73"/>
      <c r="X59336" s="12"/>
    </row>
    <row r="59337" spans="2:24" x14ac:dyDescent="0.3">
      <c r="B59337" s="73"/>
      <c r="D59337" s="73"/>
      <c r="P59337" s="73"/>
      <c r="T59337" s="73"/>
      <c r="U59337" s="73"/>
      <c r="V59337" s="73"/>
      <c r="X59337" s="12"/>
    </row>
    <row r="59338" spans="2:24" x14ac:dyDescent="0.3">
      <c r="B59338" s="73"/>
      <c r="D59338" s="73"/>
      <c r="P59338" s="73"/>
      <c r="T59338" s="73"/>
      <c r="U59338" s="73"/>
      <c r="V59338" s="73"/>
      <c r="X59338" s="12"/>
    </row>
    <row r="59339" spans="2:24" x14ac:dyDescent="0.3">
      <c r="B59339" s="73"/>
      <c r="D59339" s="73"/>
      <c r="P59339" s="73"/>
      <c r="T59339" s="73"/>
      <c r="U59339" s="73"/>
      <c r="V59339" s="73"/>
      <c r="X59339" s="12"/>
    </row>
    <row r="59340" spans="2:24" x14ac:dyDescent="0.3">
      <c r="B59340" s="73"/>
      <c r="D59340" s="73"/>
      <c r="P59340" s="73"/>
      <c r="T59340" s="73"/>
      <c r="U59340" s="73"/>
      <c r="V59340" s="73"/>
      <c r="X59340" s="12"/>
    </row>
    <row r="59341" spans="2:24" x14ac:dyDescent="0.3">
      <c r="B59341" s="73"/>
      <c r="D59341" s="73"/>
      <c r="P59341" s="73"/>
      <c r="T59341" s="73"/>
      <c r="U59341" s="73"/>
      <c r="V59341" s="73"/>
      <c r="X59341" s="12"/>
    </row>
    <row r="59342" spans="2:24" x14ac:dyDescent="0.3">
      <c r="B59342" s="73"/>
      <c r="D59342" s="73"/>
      <c r="P59342" s="73"/>
      <c r="T59342" s="73"/>
      <c r="U59342" s="73"/>
      <c r="V59342" s="73"/>
      <c r="X59342" s="12"/>
    </row>
    <row r="59343" spans="2:24" x14ac:dyDescent="0.3">
      <c r="B59343" s="73"/>
      <c r="D59343" s="73"/>
      <c r="P59343" s="73"/>
      <c r="T59343" s="73"/>
      <c r="U59343" s="73"/>
      <c r="V59343" s="73"/>
      <c r="X59343" s="12"/>
    </row>
    <row r="59344" spans="2:24" x14ac:dyDescent="0.3">
      <c r="B59344" s="73"/>
      <c r="D59344" s="73"/>
      <c r="P59344" s="73"/>
      <c r="T59344" s="73"/>
      <c r="U59344" s="73"/>
      <c r="V59344" s="73"/>
      <c r="X59344" s="12"/>
    </row>
    <row r="59345" spans="2:24" x14ac:dyDescent="0.3">
      <c r="B59345" s="73"/>
      <c r="D59345" s="73"/>
      <c r="P59345" s="73"/>
      <c r="T59345" s="73"/>
      <c r="U59345" s="73"/>
      <c r="V59345" s="73"/>
      <c r="X59345" s="12"/>
    </row>
    <row r="59346" spans="2:24" x14ac:dyDescent="0.3">
      <c r="B59346" s="73"/>
      <c r="D59346" s="73"/>
      <c r="P59346" s="73"/>
      <c r="T59346" s="73"/>
      <c r="U59346" s="73"/>
      <c r="V59346" s="73"/>
      <c r="X59346" s="12"/>
    </row>
    <row r="59347" spans="2:24" x14ac:dyDescent="0.3">
      <c r="B59347" s="73"/>
      <c r="D59347" s="73"/>
      <c r="P59347" s="73"/>
      <c r="T59347" s="73"/>
      <c r="U59347" s="73"/>
      <c r="V59347" s="73"/>
      <c r="X59347" s="12"/>
    </row>
    <row r="59348" spans="2:24" x14ac:dyDescent="0.3">
      <c r="B59348" s="73"/>
      <c r="D59348" s="73"/>
      <c r="P59348" s="73"/>
      <c r="T59348" s="73"/>
      <c r="U59348" s="73"/>
      <c r="V59348" s="73"/>
      <c r="X59348" s="12"/>
    </row>
    <row r="59349" spans="2:24" x14ac:dyDescent="0.3">
      <c r="B59349" s="73"/>
      <c r="D59349" s="73"/>
      <c r="P59349" s="73"/>
      <c r="T59349" s="73"/>
      <c r="U59349" s="73"/>
      <c r="V59349" s="73"/>
      <c r="X59349" s="12"/>
    </row>
    <row r="59350" spans="2:24" x14ac:dyDescent="0.3">
      <c r="B59350" s="73"/>
      <c r="D59350" s="73"/>
      <c r="P59350" s="73"/>
      <c r="T59350" s="73"/>
      <c r="U59350" s="73"/>
      <c r="V59350" s="73"/>
      <c r="X59350" s="12"/>
    </row>
    <row r="59351" spans="2:24" x14ac:dyDescent="0.3">
      <c r="B59351" s="73"/>
      <c r="D59351" s="73"/>
      <c r="P59351" s="73"/>
      <c r="T59351" s="73"/>
      <c r="U59351" s="73"/>
      <c r="V59351" s="73"/>
      <c r="X59351" s="12"/>
    </row>
    <row r="59352" spans="2:24" x14ac:dyDescent="0.3">
      <c r="B59352" s="73"/>
      <c r="D59352" s="73"/>
      <c r="P59352" s="73"/>
      <c r="T59352" s="73"/>
      <c r="U59352" s="73"/>
      <c r="V59352" s="73"/>
      <c r="X59352" s="12"/>
    </row>
    <row r="59353" spans="2:24" x14ac:dyDescent="0.3">
      <c r="B59353" s="73"/>
      <c r="D59353" s="73"/>
      <c r="P59353" s="73"/>
      <c r="T59353" s="73"/>
      <c r="U59353" s="73"/>
      <c r="V59353" s="73"/>
      <c r="X59353" s="12"/>
    </row>
    <row r="59354" spans="2:24" x14ac:dyDescent="0.3">
      <c r="B59354" s="73"/>
      <c r="D59354" s="73"/>
      <c r="P59354" s="73"/>
      <c r="T59354" s="73"/>
      <c r="U59354" s="73"/>
      <c r="V59354" s="73"/>
      <c r="X59354" s="12"/>
    </row>
    <row r="59355" spans="2:24" x14ac:dyDescent="0.3">
      <c r="B59355" s="73"/>
      <c r="D59355" s="73"/>
      <c r="P59355" s="73"/>
      <c r="T59355" s="73"/>
      <c r="U59355" s="73"/>
      <c r="V59355" s="73"/>
      <c r="X59355" s="12"/>
    </row>
    <row r="59356" spans="2:24" x14ac:dyDescent="0.3">
      <c r="B59356" s="73"/>
      <c r="D59356" s="73"/>
      <c r="P59356" s="73"/>
      <c r="T59356" s="73"/>
      <c r="U59356" s="73"/>
      <c r="V59356" s="73"/>
      <c r="X59356" s="12"/>
    </row>
    <row r="59357" spans="2:24" x14ac:dyDescent="0.3">
      <c r="B59357" s="73"/>
      <c r="D59357" s="73"/>
      <c r="P59357" s="73"/>
      <c r="T59357" s="73"/>
      <c r="U59357" s="73"/>
      <c r="V59357" s="73"/>
      <c r="X59357" s="12"/>
    </row>
    <row r="59358" spans="2:24" x14ac:dyDescent="0.3">
      <c r="B59358" s="73"/>
      <c r="D59358" s="73"/>
      <c r="P59358" s="73"/>
      <c r="T59358" s="73"/>
      <c r="U59358" s="73"/>
      <c r="V59358" s="73"/>
      <c r="X59358" s="12"/>
    </row>
    <row r="59359" spans="2:24" x14ac:dyDescent="0.3">
      <c r="B59359" s="73"/>
      <c r="D59359" s="73"/>
      <c r="P59359" s="73"/>
      <c r="T59359" s="73"/>
      <c r="U59359" s="73"/>
      <c r="V59359" s="73"/>
      <c r="X59359" s="12"/>
    </row>
    <row r="59360" spans="2:24" x14ac:dyDescent="0.3">
      <c r="B59360" s="73"/>
      <c r="D59360" s="73"/>
      <c r="P59360" s="73"/>
      <c r="T59360" s="73"/>
      <c r="U59360" s="73"/>
      <c r="V59360" s="73"/>
      <c r="X59360" s="12"/>
    </row>
    <row r="59361" spans="2:24" x14ac:dyDescent="0.3">
      <c r="B59361" s="73"/>
      <c r="D59361" s="73"/>
      <c r="P59361" s="73"/>
      <c r="T59361" s="73"/>
      <c r="U59361" s="73"/>
      <c r="V59361" s="73"/>
      <c r="X59361" s="12"/>
    </row>
    <row r="59362" spans="2:24" x14ac:dyDescent="0.3">
      <c r="B59362" s="73"/>
      <c r="D59362" s="73"/>
      <c r="P59362" s="73"/>
      <c r="T59362" s="73"/>
      <c r="U59362" s="73"/>
      <c r="V59362" s="73"/>
      <c r="X59362" s="12"/>
    </row>
    <row r="59363" spans="2:24" x14ac:dyDescent="0.3">
      <c r="B59363" s="73"/>
      <c r="D59363" s="73"/>
      <c r="P59363" s="73"/>
      <c r="T59363" s="73"/>
      <c r="U59363" s="73"/>
      <c r="V59363" s="73"/>
      <c r="X59363" s="12"/>
    </row>
    <row r="59364" spans="2:24" x14ac:dyDescent="0.3">
      <c r="B59364" s="73"/>
      <c r="D59364" s="73"/>
      <c r="P59364" s="73"/>
      <c r="T59364" s="73"/>
      <c r="U59364" s="73"/>
      <c r="V59364" s="73"/>
      <c r="X59364" s="12"/>
    </row>
    <row r="59365" spans="2:24" x14ac:dyDescent="0.3">
      <c r="B59365" s="73"/>
      <c r="D59365" s="73"/>
      <c r="P59365" s="73"/>
      <c r="T59365" s="73"/>
      <c r="U59365" s="73"/>
      <c r="V59365" s="73"/>
      <c r="X59365" s="12"/>
    </row>
    <row r="59366" spans="2:24" x14ac:dyDescent="0.3">
      <c r="B59366" s="73"/>
      <c r="D59366" s="73"/>
      <c r="P59366" s="73"/>
      <c r="T59366" s="73"/>
      <c r="U59366" s="73"/>
      <c r="V59366" s="73"/>
      <c r="X59366" s="12"/>
    </row>
    <row r="59367" spans="2:24" x14ac:dyDescent="0.3">
      <c r="B59367" s="73"/>
      <c r="D59367" s="73"/>
      <c r="P59367" s="73"/>
      <c r="T59367" s="73"/>
      <c r="U59367" s="73"/>
      <c r="V59367" s="73"/>
      <c r="X59367" s="12"/>
    </row>
    <row r="59368" spans="2:24" x14ac:dyDescent="0.3">
      <c r="B59368" s="73"/>
      <c r="D59368" s="73"/>
      <c r="P59368" s="73"/>
      <c r="T59368" s="73"/>
      <c r="U59368" s="73"/>
      <c r="V59368" s="73"/>
      <c r="X59368" s="12"/>
    </row>
    <row r="59369" spans="2:24" x14ac:dyDescent="0.3">
      <c r="B59369" s="73"/>
      <c r="D59369" s="73"/>
      <c r="P59369" s="73"/>
      <c r="T59369" s="73"/>
      <c r="U59369" s="73"/>
      <c r="V59369" s="73"/>
      <c r="X59369" s="12"/>
    </row>
    <row r="59370" spans="2:24" x14ac:dyDescent="0.3">
      <c r="B59370" s="73"/>
      <c r="D59370" s="73"/>
      <c r="P59370" s="73"/>
      <c r="T59370" s="73"/>
      <c r="U59370" s="73"/>
      <c r="V59370" s="73"/>
      <c r="X59370" s="12"/>
    </row>
    <row r="59371" spans="2:24" x14ac:dyDescent="0.3">
      <c r="B59371" s="73"/>
      <c r="D59371" s="73"/>
      <c r="P59371" s="73"/>
      <c r="T59371" s="73"/>
      <c r="U59371" s="73"/>
      <c r="V59371" s="73"/>
      <c r="X59371" s="12"/>
    </row>
    <row r="59372" spans="2:24" x14ac:dyDescent="0.3">
      <c r="B59372" s="73"/>
      <c r="D59372" s="73"/>
      <c r="P59372" s="73"/>
      <c r="T59372" s="73"/>
      <c r="U59372" s="73"/>
      <c r="V59372" s="73"/>
      <c r="X59372" s="12"/>
    </row>
    <row r="59373" spans="2:24" x14ac:dyDescent="0.3">
      <c r="B59373" s="73"/>
      <c r="D59373" s="73"/>
      <c r="P59373" s="73"/>
      <c r="T59373" s="73"/>
      <c r="U59373" s="73"/>
      <c r="V59373" s="73"/>
      <c r="X59373" s="12"/>
    </row>
    <row r="59374" spans="2:24" x14ac:dyDescent="0.3">
      <c r="B59374" s="73"/>
      <c r="D59374" s="73"/>
      <c r="P59374" s="73"/>
      <c r="T59374" s="73"/>
      <c r="U59374" s="73"/>
      <c r="V59374" s="73"/>
      <c r="X59374" s="12"/>
    </row>
    <row r="59375" spans="2:24" x14ac:dyDescent="0.3">
      <c r="B59375" s="73"/>
      <c r="D59375" s="73"/>
      <c r="P59375" s="73"/>
      <c r="T59375" s="73"/>
      <c r="U59375" s="73"/>
      <c r="V59375" s="73"/>
      <c r="X59375" s="12"/>
    </row>
    <row r="59376" spans="2:24" x14ac:dyDescent="0.3">
      <c r="B59376" s="73"/>
      <c r="D59376" s="73"/>
      <c r="P59376" s="73"/>
      <c r="T59376" s="73"/>
      <c r="U59376" s="73"/>
      <c r="V59376" s="73"/>
      <c r="X59376" s="12"/>
    </row>
    <row r="59377" spans="2:24" x14ac:dyDescent="0.3">
      <c r="B59377" s="73"/>
      <c r="D59377" s="73"/>
      <c r="P59377" s="73"/>
      <c r="T59377" s="73"/>
      <c r="U59377" s="73"/>
      <c r="V59377" s="73"/>
      <c r="X59377" s="12"/>
    </row>
    <row r="59378" spans="2:24" x14ac:dyDescent="0.3">
      <c r="B59378" s="73"/>
      <c r="D59378" s="73"/>
      <c r="P59378" s="73"/>
      <c r="T59378" s="73"/>
      <c r="U59378" s="73"/>
      <c r="V59378" s="73"/>
      <c r="X59378" s="12"/>
    </row>
    <row r="59379" spans="2:24" x14ac:dyDescent="0.3">
      <c r="B59379" s="73"/>
      <c r="D59379" s="73"/>
      <c r="P59379" s="73"/>
      <c r="T59379" s="73"/>
      <c r="U59379" s="73"/>
      <c r="V59379" s="73"/>
      <c r="X59379" s="12"/>
    </row>
    <row r="59380" spans="2:24" x14ac:dyDescent="0.3">
      <c r="B59380" s="73"/>
      <c r="D59380" s="73"/>
      <c r="P59380" s="73"/>
      <c r="T59380" s="73"/>
      <c r="U59380" s="73"/>
      <c r="V59380" s="73"/>
      <c r="X59380" s="12"/>
    </row>
    <row r="59381" spans="2:24" x14ac:dyDescent="0.3">
      <c r="B59381" s="73"/>
      <c r="D59381" s="73"/>
      <c r="P59381" s="73"/>
      <c r="T59381" s="73"/>
      <c r="U59381" s="73"/>
      <c r="V59381" s="73"/>
      <c r="X59381" s="12"/>
    </row>
    <row r="59382" spans="2:24" x14ac:dyDescent="0.3">
      <c r="B59382" s="73"/>
      <c r="D59382" s="73"/>
      <c r="P59382" s="73"/>
      <c r="T59382" s="73"/>
      <c r="U59382" s="73"/>
      <c r="V59382" s="73"/>
      <c r="X59382" s="12"/>
    </row>
    <row r="59383" spans="2:24" x14ac:dyDescent="0.3">
      <c r="B59383" s="73"/>
      <c r="D59383" s="73"/>
      <c r="P59383" s="73"/>
      <c r="T59383" s="73"/>
      <c r="U59383" s="73"/>
      <c r="V59383" s="73"/>
      <c r="X59383" s="12"/>
    </row>
    <row r="59384" spans="2:24" x14ac:dyDescent="0.3">
      <c r="B59384" s="73"/>
      <c r="D59384" s="73"/>
      <c r="P59384" s="73"/>
      <c r="T59384" s="73"/>
      <c r="U59384" s="73"/>
      <c r="V59384" s="73"/>
      <c r="X59384" s="12"/>
    </row>
    <row r="59385" spans="2:24" x14ac:dyDescent="0.3">
      <c r="B59385" s="73"/>
      <c r="D59385" s="73"/>
      <c r="P59385" s="73"/>
      <c r="T59385" s="73"/>
      <c r="U59385" s="73"/>
      <c r="V59385" s="73"/>
      <c r="X59385" s="12"/>
    </row>
    <row r="59386" spans="2:24" x14ac:dyDescent="0.3">
      <c r="B59386" s="73"/>
      <c r="D59386" s="73"/>
      <c r="P59386" s="73"/>
      <c r="T59386" s="73"/>
      <c r="U59386" s="73"/>
      <c r="V59386" s="73"/>
      <c r="X59386" s="12"/>
    </row>
    <row r="59387" spans="2:24" x14ac:dyDescent="0.3">
      <c r="B59387" s="73"/>
      <c r="D59387" s="73"/>
      <c r="P59387" s="73"/>
      <c r="T59387" s="73"/>
      <c r="U59387" s="73"/>
      <c r="V59387" s="73"/>
      <c r="X59387" s="12"/>
    </row>
    <row r="59388" spans="2:24" x14ac:dyDescent="0.3">
      <c r="B59388" s="73"/>
      <c r="D59388" s="73"/>
      <c r="P59388" s="73"/>
      <c r="T59388" s="73"/>
      <c r="U59388" s="73"/>
      <c r="V59388" s="73"/>
      <c r="X59388" s="12"/>
    </row>
    <row r="59389" spans="2:24" x14ac:dyDescent="0.3">
      <c r="B59389" s="73"/>
      <c r="D59389" s="73"/>
      <c r="P59389" s="73"/>
      <c r="T59389" s="73"/>
      <c r="U59389" s="73"/>
      <c r="V59389" s="73"/>
      <c r="X59389" s="12"/>
    </row>
    <row r="59390" spans="2:24" x14ac:dyDescent="0.3">
      <c r="B59390" s="73"/>
      <c r="D59390" s="73"/>
      <c r="P59390" s="73"/>
      <c r="T59390" s="73"/>
      <c r="U59390" s="73"/>
      <c r="V59390" s="73"/>
      <c r="X59390" s="12"/>
    </row>
    <row r="59391" spans="2:24" x14ac:dyDescent="0.3">
      <c r="B59391" s="73"/>
      <c r="D59391" s="73"/>
      <c r="P59391" s="73"/>
      <c r="T59391" s="73"/>
      <c r="U59391" s="73"/>
      <c r="V59391" s="73"/>
      <c r="X59391" s="12"/>
    </row>
    <row r="59392" spans="2:24" x14ac:dyDescent="0.3">
      <c r="B59392" s="73"/>
      <c r="D59392" s="73"/>
      <c r="P59392" s="73"/>
      <c r="T59392" s="73"/>
      <c r="U59392" s="73"/>
      <c r="V59392" s="73"/>
      <c r="X59392" s="12"/>
    </row>
    <row r="59393" spans="2:24" x14ac:dyDescent="0.3">
      <c r="B59393" s="73"/>
      <c r="D59393" s="73"/>
      <c r="P59393" s="73"/>
      <c r="T59393" s="73"/>
      <c r="U59393" s="73"/>
      <c r="V59393" s="73"/>
      <c r="X59393" s="12"/>
    </row>
    <row r="59394" spans="2:24" x14ac:dyDescent="0.3">
      <c r="B59394" s="73"/>
      <c r="D59394" s="73"/>
      <c r="P59394" s="73"/>
      <c r="T59394" s="73"/>
      <c r="U59394" s="73"/>
      <c r="V59394" s="73"/>
      <c r="X59394" s="12"/>
    </row>
    <row r="59395" spans="2:24" x14ac:dyDescent="0.3">
      <c r="B59395" s="73"/>
      <c r="D59395" s="73"/>
      <c r="P59395" s="73"/>
      <c r="T59395" s="73"/>
      <c r="U59395" s="73"/>
      <c r="V59395" s="73"/>
      <c r="X59395" s="12"/>
    </row>
    <row r="59396" spans="2:24" x14ac:dyDescent="0.3">
      <c r="B59396" s="73"/>
      <c r="D59396" s="73"/>
      <c r="P59396" s="73"/>
      <c r="T59396" s="73"/>
      <c r="U59396" s="73"/>
      <c r="V59396" s="73"/>
      <c r="X59396" s="12"/>
    </row>
    <row r="59397" spans="2:24" x14ac:dyDescent="0.3">
      <c r="B59397" s="73"/>
      <c r="D59397" s="73"/>
      <c r="P59397" s="73"/>
      <c r="T59397" s="73"/>
      <c r="U59397" s="73"/>
      <c r="V59397" s="73"/>
      <c r="X59397" s="12"/>
    </row>
    <row r="59398" spans="2:24" x14ac:dyDescent="0.3">
      <c r="B59398" s="73"/>
      <c r="D59398" s="73"/>
      <c r="P59398" s="73"/>
      <c r="T59398" s="73"/>
      <c r="U59398" s="73"/>
      <c r="V59398" s="73"/>
      <c r="X59398" s="12"/>
    </row>
    <row r="59399" spans="2:24" x14ac:dyDescent="0.3">
      <c r="B59399" s="73"/>
      <c r="D59399" s="73"/>
      <c r="P59399" s="73"/>
      <c r="T59399" s="73"/>
      <c r="U59399" s="73"/>
      <c r="V59399" s="73"/>
      <c r="X59399" s="12"/>
    </row>
    <row r="59400" spans="2:24" x14ac:dyDescent="0.3">
      <c r="B59400" s="73"/>
      <c r="D59400" s="73"/>
      <c r="P59400" s="73"/>
      <c r="T59400" s="73"/>
      <c r="U59400" s="73"/>
      <c r="V59400" s="73"/>
      <c r="X59400" s="12"/>
    </row>
    <row r="59401" spans="2:24" x14ac:dyDescent="0.3">
      <c r="B59401" s="73"/>
      <c r="D59401" s="73"/>
      <c r="P59401" s="73"/>
      <c r="T59401" s="73"/>
      <c r="U59401" s="73"/>
      <c r="V59401" s="73"/>
      <c r="X59401" s="12"/>
    </row>
    <row r="59402" spans="2:24" x14ac:dyDescent="0.3">
      <c r="B59402" s="73"/>
      <c r="D59402" s="73"/>
      <c r="P59402" s="73"/>
      <c r="T59402" s="73"/>
      <c r="U59402" s="73"/>
      <c r="V59402" s="73"/>
      <c r="X59402" s="12"/>
    </row>
    <row r="59403" spans="2:24" x14ac:dyDescent="0.3">
      <c r="B59403" s="73"/>
      <c r="D59403" s="73"/>
      <c r="P59403" s="73"/>
      <c r="T59403" s="73"/>
      <c r="U59403" s="73"/>
      <c r="V59403" s="73"/>
      <c r="X59403" s="12"/>
    </row>
    <row r="59404" spans="2:24" x14ac:dyDescent="0.3">
      <c r="B59404" s="73"/>
      <c r="D59404" s="73"/>
      <c r="P59404" s="73"/>
      <c r="T59404" s="73"/>
      <c r="U59404" s="73"/>
      <c r="V59404" s="73"/>
      <c r="X59404" s="12"/>
    </row>
    <row r="59405" spans="2:24" x14ac:dyDescent="0.3">
      <c r="B59405" s="73"/>
      <c r="D59405" s="73"/>
      <c r="P59405" s="73"/>
      <c r="T59405" s="73"/>
      <c r="U59405" s="73"/>
      <c r="V59405" s="73"/>
      <c r="X59405" s="12"/>
    </row>
    <row r="59406" spans="2:24" x14ac:dyDescent="0.3">
      <c r="B59406" s="73"/>
      <c r="D59406" s="73"/>
      <c r="P59406" s="73"/>
      <c r="T59406" s="73"/>
      <c r="U59406" s="73"/>
      <c r="V59406" s="73"/>
      <c r="X59406" s="12"/>
    </row>
    <row r="59407" spans="2:24" x14ac:dyDescent="0.3">
      <c r="B59407" s="73"/>
      <c r="D59407" s="73"/>
      <c r="P59407" s="73"/>
      <c r="T59407" s="73"/>
      <c r="U59407" s="73"/>
      <c r="V59407" s="73"/>
      <c r="X59407" s="12"/>
    </row>
    <row r="59408" spans="2:24" x14ac:dyDescent="0.3">
      <c r="B59408" s="73"/>
      <c r="D59408" s="73"/>
      <c r="P59408" s="73"/>
      <c r="T59408" s="73"/>
      <c r="U59408" s="73"/>
      <c r="V59408" s="73"/>
      <c r="X59408" s="12"/>
    </row>
    <row r="59409" spans="2:24" x14ac:dyDescent="0.3">
      <c r="B59409" s="73"/>
      <c r="D59409" s="73"/>
      <c r="P59409" s="73"/>
      <c r="T59409" s="73"/>
      <c r="U59409" s="73"/>
      <c r="V59409" s="73"/>
      <c r="X59409" s="12"/>
    </row>
    <row r="59410" spans="2:24" x14ac:dyDescent="0.3">
      <c r="B59410" s="73"/>
      <c r="D59410" s="73"/>
      <c r="P59410" s="73"/>
      <c r="T59410" s="73"/>
      <c r="U59410" s="73"/>
      <c r="V59410" s="73"/>
      <c r="X59410" s="12"/>
    </row>
    <row r="59411" spans="2:24" x14ac:dyDescent="0.3">
      <c r="B59411" s="73"/>
      <c r="D59411" s="73"/>
      <c r="P59411" s="73"/>
      <c r="T59411" s="73"/>
      <c r="U59411" s="73"/>
      <c r="V59411" s="73"/>
      <c r="X59411" s="12"/>
    </row>
    <row r="59412" spans="2:24" x14ac:dyDescent="0.3">
      <c r="B59412" s="73"/>
      <c r="D59412" s="73"/>
      <c r="P59412" s="73"/>
      <c r="T59412" s="73"/>
      <c r="U59412" s="73"/>
      <c r="V59412" s="73"/>
      <c r="X59412" s="12"/>
    </row>
    <row r="59413" spans="2:24" x14ac:dyDescent="0.3">
      <c r="B59413" s="73"/>
      <c r="D59413" s="73"/>
      <c r="P59413" s="73"/>
      <c r="T59413" s="73"/>
      <c r="U59413" s="73"/>
      <c r="V59413" s="73"/>
      <c r="X59413" s="12"/>
    </row>
    <row r="59414" spans="2:24" x14ac:dyDescent="0.3">
      <c r="B59414" s="73"/>
      <c r="D59414" s="73"/>
      <c r="P59414" s="73"/>
      <c r="T59414" s="73"/>
      <c r="U59414" s="73"/>
      <c r="V59414" s="73"/>
      <c r="X59414" s="12"/>
    </row>
    <row r="59415" spans="2:24" x14ac:dyDescent="0.3">
      <c r="B59415" s="73"/>
      <c r="D59415" s="73"/>
      <c r="P59415" s="73"/>
      <c r="T59415" s="73"/>
      <c r="U59415" s="73"/>
      <c r="V59415" s="73"/>
      <c r="X59415" s="12"/>
    </row>
    <row r="59416" spans="2:24" x14ac:dyDescent="0.3">
      <c r="B59416" s="73"/>
      <c r="D59416" s="73"/>
      <c r="P59416" s="73"/>
      <c r="T59416" s="73"/>
      <c r="U59416" s="73"/>
      <c r="V59416" s="73"/>
      <c r="X59416" s="12"/>
    </row>
    <row r="59417" spans="2:24" x14ac:dyDescent="0.3">
      <c r="B59417" s="73"/>
      <c r="D59417" s="73"/>
      <c r="P59417" s="73"/>
      <c r="T59417" s="73"/>
      <c r="U59417" s="73"/>
      <c r="V59417" s="73"/>
      <c r="X59417" s="12"/>
    </row>
    <row r="59418" spans="2:24" x14ac:dyDescent="0.3">
      <c r="B59418" s="73"/>
      <c r="D59418" s="73"/>
      <c r="P59418" s="73"/>
      <c r="T59418" s="73"/>
      <c r="U59418" s="73"/>
      <c r="V59418" s="73"/>
      <c r="X59418" s="12"/>
    </row>
    <row r="59419" spans="2:24" x14ac:dyDescent="0.3">
      <c r="B59419" s="73"/>
      <c r="D59419" s="73"/>
      <c r="P59419" s="73"/>
      <c r="T59419" s="73"/>
      <c r="U59419" s="73"/>
      <c r="V59419" s="73"/>
      <c r="X59419" s="12"/>
    </row>
    <row r="59420" spans="2:24" x14ac:dyDescent="0.3">
      <c r="B59420" s="73"/>
      <c r="D59420" s="73"/>
      <c r="P59420" s="73"/>
      <c r="T59420" s="73"/>
      <c r="U59420" s="73"/>
      <c r="V59420" s="73"/>
      <c r="X59420" s="12"/>
    </row>
    <row r="59421" spans="2:24" x14ac:dyDescent="0.3">
      <c r="B59421" s="73"/>
      <c r="D59421" s="73"/>
      <c r="P59421" s="73"/>
      <c r="T59421" s="73"/>
      <c r="U59421" s="73"/>
      <c r="V59421" s="73"/>
      <c r="X59421" s="12"/>
    </row>
    <row r="59422" spans="2:24" x14ac:dyDescent="0.3">
      <c r="B59422" s="73"/>
      <c r="D59422" s="73"/>
      <c r="P59422" s="73"/>
      <c r="T59422" s="73"/>
      <c r="U59422" s="73"/>
      <c r="V59422" s="73"/>
      <c r="X59422" s="12"/>
    </row>
    <row r="59423" spans="2:24" x14ac:dyDescent="0.3">
      <c r="B59423" s="73"/>
      <c r="D59423" s="73"/>
      <c r="P59423" s="73"/>
      <c r="T59423" s="73"/>
      <c r="U59423" s="73"/>
      <c r="V59423" s="73"/>
      <c r="X59423" s="12"/>
    </row>
    <row r="59424" spans="2:24" x14ac:dyDescent="0.3">
      <c r="B59424" s="73"/>
      <c r="D59424" s="73"/>
      <c r="P59424" s="73"/>
      <c r="T59424" s="73"/>
      <c r="U59424" s="73"/>
      <c r="V59424" s="73"/>
      <c r="X59424" s="12"/>
    </row>
    <row r="59425" spans="2:24" x14ac:dyDescent="0.3">
      <c r="B59425" s="73"/>
      <c r="D59425" s="73"/>
      <c r="P59425" s="73"/>
      <c r="T59425" s="73"/>
      <c r="U59425" s="73"/>
      <c r="V59425" s="73"/>
      <c r="X59425" s="12"/>
    </row>
    <row r="59426" spans="2:24" x14ac:dyDescent="0.3">
      <c r="B59426" s="73"/>
      <c r="D59426" s="73"/>
      <c r="P59426" s="73"/>
      <c r="T59426" s="73"/>
      <c r="U59426" s="73"/>
      <c r="V59426" s="73"/>
      <c r="X59426" s="12"/>
    </row>
    <row r="59427" spans="2:24" x14ac:dyDescent="0.3">
      <c r="B59427" s="73"/>
      <c r="D59427" s="73"/>
      <c r="P59427" s="73"/>
      <c r="T59427" s="73"/>
      <c r="U59427" s="73"/>
      <c r="V59427" s="73"/>
      <c r="X59427" s="12"/>
    </row>
    <row r="59428" spans="2:24" x14ac:dyDescent="0.3">
      <c r="B59428" s="73"/>
      <c r="D59428" s="73"/>
      <c r="P59428" s="73"/>
      <c r="T59428" s="73"/>
      <c r="U59428" s="73"/>
      <c r="V59428" s="73"/>
      <c r="X59428" s="12"/>
    </row>
    <row r="59429" spans="2:24" x14ac:dyDescent="0.3">
      <c r="B59429" s="73"/>
      <c r="D59429" s="73"/>
      <c r="P59429" s="73"/>
      <c r="T59429" s="73"/>
      <c r="U59429" s="73"/>
      <c r="V59429" s="73"/>
      <c r="X59429" s="12"/>
    </row>
    <row r="59430" spans="2:24" x14ac:dyDescent="0.3">
      <c r="B59430" s="73"/>
      <c r="D59430" s="73"/>
      <c r="P59430" s="73"/>
      <c r="T59430" s="73"/>
      <c r="U59430" s="73"/>
      <c r="V59430" s="73"/>
      <c r="X59430" s="12"/>
    </row>
    <row r="59431" spans="2:24" x14ac:dyDescent="0.3">
      <c r="B59431" s="73"/>
      <c r="D59431" s="73"/>
      <c r="P59431" s="73"/>
      <c r="T59431" s="73"/>
      <c r="U59431" s="73"/>
      <c r="V59431" s="73"/>
      <c r="X59431" s="12"/>
    </row>
    <row r="59432" spans="2:24" x14ac:dyDescent="0.3">
      <c r="B59432" s="73"/>
      <c r="D59432" s="73"/>
      <c r="P59432" s="73"/>
      <c r="T59432" s="73"/>
      <c r="U59432" s="73"/>
      <c r="V59432" s="73"/>
      <c r="X59432" s="12"/>
    </row>
    <row r="59433" spans="2:24" x14ac:dyDescent="0.3">
      <c r="B59433" s="73"/>
      <c r="D59433" s="73"/>
      <c r="P59433" s="73"/>
      <c r="T59433" s="73"/>
      <c r="U59433" s="73"/>
      <c r="V59433" s="73"/>
      <c r="X59433" s="12"/>
    </row>
    <row r="59434" spans="2:24" x14ac:dyDescent="0.3">
      <c r="B59434" s="73"/>
      <c r="D59434" s="73"/>
      <c r="P59434" s="73"/>
      <c r="T59434" s="73"/>
      <c r="U59434" s="73"/>
      <c r="V59434" s="73"/>
      <c r="X59434" s="12"/>
    </row>
    <row r="59435" spans="2:24" x14ac:dyDescent="0.3">
      <c r="B59435" s="73"/>
      <c r="D59435" s="73"/>
      <c r="P59435" s="73"/>
      <c r="T59435" s="73"/>
      <c r="U59435" s="73"/>
      <c r="V59435" s="73"/>
      <c r="X59435" s="12"/>
    </row>
    <row r="59436" spans="2:24" x14ac:dyDescent="0.3">
      <c r="B59436" s="73"/>
      <c r="D59436" s="73"/>
      <c r="P59436" s="73"/>
      <c r="T59436" s="73"/>
      <c r="U59436" s="73"/>
      <c r="V59436" s="73"/>
      <c r="X59436" s="12"/>
    </row>
    <row r="59437" spans="2:24" x14ac:dyDescent="0.3">
      <c r="B59437" s="73"/>
      <c r="D59437" s="73"/>
      <c r="P59437" s="73"/>
      <c r="T59437" s="73"/>
      <c r="U59437" s="73"/>
      <c r="V59437" s="73"/>
      <c r="X59437" s="12"/>
    </row>
    <row r="59438" spans="2:24" x14ac:dyDescent="0.3">
      <c r="B59438" s="73"/>
      <c r="D59438" s="73"/>
      <c r="P59438" s="73"/>
      <c r="T59438" s="73"/>
      <c r="U59438" s="73"/>
      <c r="V59438" s="73"/>
      <c r="X59438" s="12"/>
    </row>
    <row r="59439" spans="2:24" x14ac:dyDescent="0.3">
      <c r="B59439" s="73"/>
      <c r="D59439" s="73"/>
      <c r="P59439" s="73"/>
      <c r="T59439" s="73"/>
      <c r="U59439" s="73"/>
      <c r="V59439" s="73"/>
      <c r="X59439" s="12"/>
    </row>
    <row r="59440" spans="2:24" x14ac:dyDescent="0.3">
      <c r="B59440" s="73"/>
      <c r="D59440" s="73"/>
      <c r="P59440" s="73"/>
      <c r="T59440" s="73"/>
      <c r="U59440" s="73"/>
      <c r="V59440" s="73"/>
      <c r="X59440" s="12"/>
    </row>
    <row r="59441" spans="2:24" x14ac:dyDescent="0.3">
      <c r="B59441" s="73"/>
      <c r="D59441" s="73"/>
      <c r="P59441" s="73"/>
      <c r="T59441" s="73"/>
      <c r="U59441" s="73"/>
      <c r="V59441" s="73"/>
      <c r="X59441" s="12"/>
    </row>
    <row r="59442" spans="2:24" x14ac:dyDescent="0.3">
      <c r="B59442" s="73"/>
      <c r="D59442" s="73"/>
      <c r="P59442" s="73"/>
      <c r="T59442" s="73"/>
      <c r="U59442" s="73"/>
      <c r="V59442" s="73"/>
      <c r="X59442" s="12"/>
    </row>
    <row r="59443" spans="2:24" x14ac:dyDescent="0.3">
      <c r="B59443" s="73"/>
      <c r="D59443" s="73"/>
      <c r="P59443" s="73"/>
      <c r="T59443" s="73"/>
      <c r="U59443" s="73"/>
      <c r="V59443" s="73"/>
      <c r="X59443" s="12"/>
    </row>
    <row r="59444" spans="2:24" x14ac:dyDescent="0.3">
      <c r="B59444" s="73"/>
      <c r="D59444" s="73"/>
      <c r="P59444" s="73"/>
      <c r="T59444" s="73"/>
      <c r="U59444" s="73"/>
      <c r="V59444" s="73"/>
      <c r="X59444" s="12"/>
    </row>
    <row r="59445" spans="2:24" x14ac:dyDescent="0.3">
      <c r="B59445" s="73"/>
      <c r="D59445" s="73"/>
      <c r="P59445" s="73"/>
      <c r="T59445" s="73"/>
      <c r="U59445" s="73"/>
      <c r="V59445" s="73"/>
      <c r="X59445" s="12"/>
    </row>
    <row r="59446" spans="2:24" x14ac:dyDescent="0.3">
      <c r="B59446" s="73"/>
      <c r="D59446" s="73"/>
      <c r="P59446" s="73"/>
      <c r="T59446" s="73"/>
      <c r="U59446" s="73"/>
      <c r="V59446" s="73"/>
      <c r="X59446" s="12"/>
    </row>
    <row r="59447" spans="2:24" x14ac:dyDescent="0.3">
      <c r="B59447" s="73"/>
      <c r="D59447" s="73"/>
      <c r="P59447" s="73"/>
      <c r="T59447" s="73"/>
      <c r="U59447" s="73"/>
      <c r="V59447" s="73"/>
      <c r="X59447" s="12"/>
    </row>
    <row r="59448" spans="2:24" x14ac:dyDescent="0.3">
      <c r="B59448" s="73"/>
      <c r="D59448" s="73"/>
      <c r="P59448" s="73"/>
      <c r="T59448" s="73"/>
      <c r="U59448" s="73"/>
      <c r="V59448" s="73"/>
      <c r="X59448" s="12"/>
    </row>
    <row r="59449" spans="2:24" x14ac:dyDescent="0.3">
      <c r="B59449" s="73"/>
      <c r="D59449" s="73"/>
      <c r="P59449" s="73"/>
      <c r="T59449" s="73"/>
      <c r="U59449" s="73"/>
      <c r="V59449" s="73"/>
      <c r="X59449" s="12"/>
    </row>
    <row r="59450" spans="2:24" x14ac:dyDescent="0.3">
      <c r="B59450" s="73"/>
      <c r="D59450" s="73"/>
      <c r="P59450" s="73"/>
      <c r="T59450" s="73"/>
      <c r="U59450" s="73"/>
      <c r="V59450" s="73"/>
      <c r="X59450" s="12"/>
    </row>
    <row r="59451" spans="2:24" x14ac:dyDescent="0.3">
      <c r="B59451" s="73"/>
      <c r="D59451" s="73"/>
      <c r="P59451" s="73"/>
      <c r="T59451" s="73"/>
      <c r="U59451" s="73"/>
      <c r="V59451" s="73"/>
      <c r="X59451" s="12"/>
    </row>
    <row r="59452" spans="2:24" x14ac:dyDescent="0.3">
      <c r="B59452" s="73"/>
      <c r="D59452" s="73"/>
      <c r="P59452" s="73"/>
      <c r="T59452" s="73"/>
      <c r="U59452" s="73"/>
      <c r="V59452" s="73"/>
      <c r="X59452" s="12"/>
    </row>
    <row r="59453" spans="2:24" x14ac:dyDescent="0.3">
      <c r="B59453" s="73"/>
      <c r="D59453" s="73"/>
      <c r="P59453" s="73"/>
      <c r="T59453" s="73"/>
      <c r="U59453" s="73"/>
      <c r="V59453" s="73"/>
      <c r="X59453" s="12"/>
    </row>
    <row r="59454" spans="2:24" x14ac:dyDescent="0.3">
      <c r="B59454" s="73"/>
      <c r="D59454" s="73"/>
      <c r="P59454" s="73"/>
      <c r="T59454" s="73"/>
      <c r="U59454" s="73"/>
      <c r="V59454" s="73"/>
      <c r="X59454" s="12"/>
    </row>
    <row r="59455" spans="2:24" x14ac:dyDescent="0.3">
      <c r="B59455" s="73"/>
      <c r="D59455" s="73"/>
      <c r="P59455" s="73"/>
      <c r="T59455" s="73"/>
      <c r="U59455" s="73"/>
      <c r="V59455" s="73"/>
      <c r="X59455" s="12"/>
    </row>
    <row r="59456" spans="2:24" x14ac:dyDescent="0.3">
      <c r="B59456" s="73"/>
      <c r="D59456" s="73"/>
      <c r="P59456" s="73"/>
      <c r="T59456" s="73"/>
      <c r="U59456" s="73"/>
      <c r="V59456" s="73"/>
      <c r="X59456" s="12"/>
    </row>
    <row r="59457" spans="2:24" x14ac:dyDescent="0.3">
      <c r="B59457" s="73"/>
      <c r="D59457" s="73"/>
      <c r="P59457" s="73"/>
      <c r="T59457" s="73"/>
      <c r="U59457" s="73"/>
      <c r="V59457" s="73"/>
      <c r="X59457" s="12"/>
    </row>
    <row r="59458" spans="2:24" x14ac:dyDescent="0.3">
      <c r="B59458" s="73"/>
      <c r="D59458" s="73"/>
      <c r="P59458" s="73"/>
      <c r="T59458" s="73"/>
      <c r="U59458" s="73"/>
      <c r="V59458" s="73"/>
      <c r="X59458" s="12"/>
    </row>
    <row r="59459" spans="2:24" x14ac:dyDescent="0.3">
      <c r="B59459" s="73"/>
      <c r="D59459" s="73"/>
      <c r="P59459" s="73"/>
      <c r="T59459" s="73"/>
      <c r="U59459" s="73"/>
      <c r="V59459" s="73"/>
      <c r="X59459" s="12"/>
    </row>
    <row r="59460" spans="2:24" x14ac:dyDescent="0.3">
      <c r="B59460" s="73"/>
      <c r="D59460" s="73"/>
      <c r="P59460" s="73"/>
      <c r="T59460" s="73"/>
      <c r="U59460" s="73"/>
      <c r="V59460" s="73"/>
      <c r="X59460" s="12"/>
    </row>
    <row r="59461" spans="2:24" x14ac:dyDescent="0.3">
      <c r="B59461" s="73"/>
      <c r="D59461" s="73"/>
      <c r="P59461" s="73"/>
      <c r="T59461" s="73"/>
      <c r="U59461" s="73"/>
      <c r="V59461" s="73"/>
      <c r="X59461" s="12"/>
    </row>
    <row r="59462" spans="2:24" x14ac:dyDescent="0.3">
      <c r="B59462" s="73"/>
      <c r="D59462" s="73"/>
      <c r="P59462" s="73"/>
      <c r="T59462" s="73"/>
      <c r="U59462" s="73"/>
      <c r="V59462" s="73"/>
      <c r="X59462" s="12"/>
    </row>
    <row r="59463" spans="2:24" x14ac:dyDescent="0.3">
      <c r="B59463" s="73"/>
      <c r="D59463" s="73"/>
      <c r="P59463" s="73"/>
      <c r="T59463" s="73"/>
      <c r="U59463" s="73"/>
      <c r="V59463" s="73"/>
      <c r="X59463" s="12"/>
    </row>
    <row r="59464" spans="2:24" x14ac:dyDescent="0.3">
      <c r="B59464" s="73"/>
      <c r="D59464" s="73"/>
      <c r="P59464" s="73"/>
      <c r="T59464" s="73"/>
      <c r="U59464" s="73"/>
      <c r="V59464" s="73"/>
      <c r="X59464" s="12"/>
    </row>
    <row r="59465" spans="2:24" x14ac:dyDescent="0.3">
      <c r="B59465" s="73"/>
      <c r="D59465" s="73"/>
      <c r="P59465" s="73"/>
      <c r="T59465" s="73"/>
      <c r="U59465" s="73"/>
      <c r="V59465" s="73"/>
      <c r="X59465" s="12"/>
    </row>
    <row r="59466" spans="2:24" x14ac:dyDescent="0.3">
      <c r="B59466" s="73"/>
      <c r="D59466" s="73"/>
      <c r="P59466" s="73"/>
      <c r="T59466" s="73"/>
      <c r="U59466" s="73"/>
      <c r="V59466" s="73"/>
      <c r="X59466" s="12"/>
    </row>
    <row r="59467" spans="2:24" x14ac:dyDescent="0.3">
      <c r="B59467" s="73"/>
      <c r="D59467" s="73"/>
      <c r="P59467" s="73"/>
      <c r="T59467" s="73"/>
      <c r="U59467" s="73"/>
      <c r="V59467" s="73"/>
      <c r="X59467" s="12"/>
    </row>
    <row r="59468" spans="2:24" x14ac:dyDescent="0.3">
      <c r="B59468" s="73"/>
      <c r="D59468" s="73"/>
      <c r="P59468" s="73"/>
      <c r="T59468" s="73"/>
      <c r="U59468" s="73"/>
      <c r="V59468" s="73"/>
      <c r="X59468" s="12"/>
    </row>
    <row r="59469" spans="2:24" x14ac:dyDescent="0.3">
      <c r="B59469" s="73"/>
      <c r="D59469" s="73"/>
      <c r="P59469" s="73"/>
      <c r="T59469" s="73"/>
      <c r="U59469" s="73"/>
      <c r="V59469" s="73"/>
      <c r="X59469" s="12"/>
    </row>
    <row r="59470" spans="2:24" x14ac:dyDescent="0.3">
      <c r="B59470" s="73"/>
      <c r="D59470" s="73"/>
      <c r="P59470" s="73"/>
      <c r="T59470" s="73"/>
      <c r="U59470" s="73"/>
      <c r="V59470" s="73"/>
      <c r="X59470" s="12"/>
    </row>
    <row r="59471" spans="2:24" x14ac:dyDescent="0.3">
      <c r="B59471" s="73"/>
      <c r="D59471" s="73"/>
      <c r="P59471" s="73"/>
      <c r="T59471" s="73"/>
      <c r="U59471" s="73"/>
      <c r="V59471" s="73"/>
      <c r="X59471" s="12"/>
    </row>
    <row r="59472" spans="2:24" x14ac:dyDescent="0.3">
      <c r="B59472" s="73"/>
      <c r="D59472" s="73"/>
      <c r="P59472" s="73"/>
      <c r="T59472" s="73"/>
      <c r="U59472" s="73"/>
      <c r="V59472" s="73"/>
      <c r="X59472" s="12"/>
    </row>
    <row r="59473" spans="2:24" x14ac:dyDescent="0.3">
      <c r="B59473" s="73"/>
      <c r="D59473" s="73"/>
      <c r="P59473" s="73"/>
      <c r="T59473" s="73"/>
      <c r="U59473" s="73"/>
      <c r="V59473" s="73"/>
      <c r="X59473" s="12"/>
    </row>
    <row r="59474" spans="2:24" x14ac:dyDescent="0.3">
      <c r="B59474" s="73"/>
      <c r="D59474" s="73"/>
      <c r="P59474" s="73"/>
      <c r="T59474" s="73"/>
      <c r="U59474" s="73"/>
      <c r="V59474" s="73"/>
      <c r="X59474" s="12"/>
    </row>
    <row r="59475" spans="2:24" x14ac:dyDescent="0.3">
      <c r="B59475" s="73"/>
      <c r="D59475" s="73"/>
      <c r="P59475" s="73"/>
      <c r="T59475" s="73"/>
      <c r="U59475" s="73"/>
      <c r="V59475" s="73"/>
      <c r="X59475" s="12"/>
    </row>
    <row r="59476" spans="2:24" x14ac:dyDescent="0.3">
      <c r="B59476" s="73"/>
      <c r="D59476" s="73"/>
      <c r="P59476" s="73"/>
      <c r="T59476" s="73"/>
      <c r="U59476" s="73"/>
      <c r="V59476" s="73"/>
      <c r="X59476" s="12"/>
    </row>
    <row r="59477" spans="2:24" x14ac:dyDescent="0.3">
      <c r="B59477" s="73"/>
      <c r="D59477" s="73"/>
      <c r="P59477" s="73"/>
      <c r="T59477" s="73"/>
      <c r="U59477" s="73"/>
      <c r="V59477" s="73"/>
      <c r="X59477" s="12"/>
    </row>
    <row r="59478" spans="2:24" x14ac:dyDescent="0.3">
      <c r="B59478" s="73"/>
      <c r="D59478" s="73"/>
      <c r="P59478" s="73"/>
      <c r="T59478" s="73"/>
      <c r="U59478" s="73"/>
      <c r="V59478" s="73"/>
      <c r="X59478" s="12"/>
    </row>
    <row r="59479" spans="2:24" x14ac:dyDescent="0.3">
      <c r="B59479" s="73"/>
      <c r="D59479" s="73"/>
      <c r="P59479" s="73"/>
      <c r="T59479" s="73"/>
      <c r="U59479" s="73"/>
      <c r="V59479" s="73"/>
      <c r="X59479" s="12"/>
    </row>
    <row r="59480" spans="2:24" x14ac:dyDescent="0.3">
      <c r="B59480" s="73"/>
      <c r="D59480" s="73"/>
      <c r="P59480" s="73"/>
      <c r="T59480" s="73"/>
      <c r="U59480" s="73"/>
      <c r="V59480" s="73"/>
      <c r="X59480" s="12"/>
    </row>
    <row r="59481" spans="2:24" x14ac:dyDescent="0.3">
      <c r="B59481" s="73"/>
      <c r="D59481" s="73"/>
      <c r="P59481" s="73"/>
      <c r="T59481" s="73"/>
      <c r="U59481" s="73"/>
      <c r="V59481" s="73"/>
      <c r="X59481" s="12"/>
    </row>
    <row r="59482" spans="2:24" x14ac:dyDescent="0.3">
      <c r="B59482" s="73"/>
      <c r="D59482" s="73"/>
      <c r="P59482" s="73"/>
      <c r="T59482" s="73"/>
      <c r="U59482" s="73"/>
      <c r="V59482" s="73"/>
      <c r="X59482" s="12"/>
    </row>
    <row r="59483" spans="2:24" x14ac:dyDescent="0.3">
      <c r="B59483" s="73"/>
      <c r="D59483" s="73"/>
      <c r="P59483" s="73"/>
      <c r="T59483" s="73"/>
      <c r="U59483" s="73"/>
      <c r="V59483" s="73"/>
      <c r="X59483" s="12"/>
    </row>
    <row r="59484" spans="2:24" x14ac:dyDescent="0.3">
      <c r="B59484" s="73"/>
      <c r="D59484" s="73"/>
      <c r="P59484" s="73"/>
      <c r="T59484" s="73"/>
      <c r="U59484" s="73"/>
      <c r="V59484" s="73"/>
      <c r="X59484" s="12"/>
    </row>
    <row r="59485" spans="2:24" x14ac:dyDescent="0.3">
      <c r="B59485" s="73"/>
      <c r="D59485" s="73"/>
      <c r="P59485" s="73"/>
      <c r="T59485" s="73"/>
      <c r="U59485" s="73"/>
      <c r="V59485" s="73"/>
      <c r="X59485" s="12"/>
    </row>
    <row r="59486" spans="2:24" x14ac:dyDescent="0.3">
      <c r="B59486" s="73"/>
      <c r="D59486" s="73"/>
      <c r="P59486" s="73"/>
      <c r="T59486" s="73"/>
      <c r="U59486" s="73"/>
      <c r="V59486" s="73"/>
      <c r="X59486" s="12"/>
    </row>
    <row r="59487" spans="2:24" x14ac:dyDescent="0.3">
      <c r="B59487" s="73"/>
      <c r="D59487" s="73"/>
      <c r="P59487" s="73"/>
      <c r="T59487" s="73"/>
      <c r="U59487" s="73"/>
      <c r="V59487" s="73"/>
      <c r="X59487" s="12"/>
    </row>
    <row r="59488" spans="2:24" x14ac:dyDescent="0.3">
      <c r="B59488" s="73"/>
      <c r="D59488" s="73"/>
      <c r="P59488" s="73"/>
      <c r="T59488" s="73"/>
      <c r="U59488" s="73"/>
      <c r="V59488" s="73"/>
      <c r="X59488" s="12"/>
    </row>
    <row r="59489" spans="2:24" x14ac:dyDescent="0.3">
      <c r="B59489" s="73"/>
      <c r="D59489" s="73"/>
      <c r="P59489" s="73"/>
      <c r="T59489" s="73"/>
      <c r="U59489" s="73"/>
      <c r="V59489" s="73"/>
      <c r="X59489" s="12"/>
    </row>
    <row r="59490" spans="2:24" x14ac:dyDescent="0.3">
      <c r="B59490" s="73"/>
      <c r="D59490" s="73"/>
      <c r="P59490" s="73"/>
      <c r="T59490" s="73"/>
      <c r="U59490" s="73"/>
      <c r="V59490" s="73"/>
      <c r="X59490" s="12"/>
    </row>
    <row r="59491" spans="2:24" x14ac:dyDescent="0.3">
      <c r="B59491" s="73"/>
      <c r="D59491" s="73"/>
      <c r="P59491" s="73"/>
      <c r="T59491" s="73"/>
      <c r="U59491" s="73"/>
      <c r="V59491" s="73"/>
      <c r="X59491" s="12"/>
    </row>
    <row r="59492" spans="2:24" x14ac:dyDescent="0.3">
      <c r="B59492" s="73"/>
      <c r="D59492" s="73"/>
      <c r="P59492" s="73"/>
      <c r="T59492" s="73"/>
      <c r="U59492" s="73"/>
      <c r="V59492" s="73"/>
      <c r="X59492" s="12"/>
    </row>
    <row r="59493" spans="2:24" x14ac:dyDescent="0.3">
      <c r="B59493" s="73"/>
      <c r="D59493" s="73"/>
      <c r="P59493" s="73"/>
      <c r="T59493" s="73"/>
      <c r="U59493" s="73"/>
      <c r="V59493" s="73"/>
      <c r="X59493" s="12"/>
    </row>
    <row r="59494" spans="2:24" x14ac:dyDescent="0.3">
      <c r="B59494" s="73"/>
      <c r="D59494" s="73"/>
      <c r="P59494" s="73"/>
      <c r="T59494" s="73"/>
      <c r="U59494" s="73"/>
      <c r="V59494" s="73"/>
      <c r="X59494" s="12"/>
    </row>
    <row r="59495" spans="2:24" x14ac:dyDescent="0.3">
      <c r="B59495" s="73"/>
      <c r="D59495" s="73"/>
      <c r="P59495" s="73"/>
      <c r="T59495" s="73"/>
      <c r="U59495" s="73"/>
      <c r="V59495" s="73"/>
      <c r="X59495" s="12"/>
    </row>
    <row r="59496" spans="2:24" x14ac:dyDescent="0.3">
      <c r="B59496" s="73"/>
      <c r="D59496" s="73"/>
      <c r="P59496" s="73"/>
      <c r="T59496" s="73"/>
      <c r="U59496" s="73"/>
      <c r="V59496" s="73"/>
      <c r="X59496" s="12"/>
    </row>
    <row r="59497" spans="2:24" x14ac:dyDescent="0.3">
      <c r="B59497" s="73"/>
      <c r="D59497" s="73"/>
      <c r="P59497" s="73"/>
      <c r="T59497" s="73"/>
      <c r="U59497" s="73"/>
      <c r="V59497" s="73"/>
      <c r="X59497" s="12"/>
    </row>
    <row r="59498" spans="2:24" x14ac:dyDescent="0.3">
      <c r="B59498" s="73"/>
      <c r="D59498" s="73"/>
      <c r="P59498" s="73"/>
      <c r="T59498" s="73"/>
      <c r="U59498" s="73"/>
      <c r="V59498" s="73"/>
      <c r="X59498" s="12"/>
    </row>
    <row r="59499" spans="2:24" x14ac:dyDescent="0.3">
      <c r="B59499" s="73"/>
      <c r="D59499" s="73"/>
      <c r="P59499" s="73"/>
      <c r="T59499" s="73"/>
      <c r="U59499" s="73"/>
      <c r="V59499" s="73"/>
      <c r="X59499" s="12"/>
    </row>
    <row r="59500" spans="2:24" x14ac:dyDescent="0.3">
      <c r="B59500" s="73"/>
      <c r="D59500" s="73"/>
      <c r="P59500" s="73"/>
      <c r="T59500" s="73"/>
      <c r="U59500" s="73"/>
      <c r="V59500" s="73"/>
      <c r="X59500" s="12"/>
    </row>
    <row r="59501" spans="2:24" x14ac:dyDescent="0.3">
      <c r="B59501" s="73"/>
      <c r="D59501" s="73"/>
      <c r="P59501" s="73"/>
      <c r="T59501" s="73"/>
      <c r="U59501" s="73"/>
      <c r="V59501" s="73"/>
      <c r="X59501" s="12"/>
    </row>
    <row r="59502" spans="2:24" x14ac:dyDescent="0.3">
      <c r="B59502" s="73"/>
      <c r="D59502" s="73"/>
      <c r="P59502" s="73"/>
      <c r="T59502" s="73"/>
      <c r="U59502" s="73"/>
      <c r="V59502" s="73"/>
      <c r="X59502" s="12"/>
    </row>
    <row r="59503" spans="2:24" x14ac:dyDescent="0.3">
      <c r="B59503" s="73"/>
      <c r="D59503" s="73"/>
      <c r="P59503" s="73"/>
      <c r="T59503" s="73"/>
      <c r="U59503" s="73"/>
      <c r="V59503" s="73"/>
      <c r="X59503" s="12"/>
    </row>
    <row r="59504" spans="2:24" x14ac:dyDescent="0.3">
      <c r="B59504" s="73"/>
      <c r="D59504" s="73"/>
      <c r="P59504" s="73"/>
      <c r="T59504" s="73"/>
      <c r="U59504" s="73"/>
      <c r="V59504" s="73"/>
      <c r="X59504" s="12"/>
    </row>
    <row r="59505" spans="2:24" x14ac:dyDescent="0.3">
      <c r="B59505" s="73"/>
      <c r="D59505" s="73"/>
      <c r="P59505" s="73"/>
      <c r="T59505" s="73"/>
      <c r="U59505" s="73"/>
      <c r="V59505" s="73"/>
      <c r="X59505" s="12"/>
    </row>
    <row r="59506" spans="2:24" x14ac:dyDescent="0.3">
      <c r="B59506" s="73"/>
      <c r="D59506" s="73"/>
      <c r="P59506" s="73"/>
      <c r="T59506" s="73"/>
      <c r="U59506" s="73"/>
      <c r="V59506" s="73"/>
      <c r="X59506" s="12"/>
    </row>
    <row r="59507" spans="2:24" x14ac:dyDescent="0.3">
      <c r="B59507" s="73"/>
      <c r="D59507" s="73"/>
      <c r="P59507" s="73"/>
      <c r="T59507" s="73"/>
      <c r="U59507" s="73"/>
      <c r="V59507" s="73"/>
      <c r="X59507" s="12"/>
    </row>
    <row r="59508" spans="2:24" x14ac:dyDescent="0.3">
      <c r="B59508" s="73"/>
      <c r="D59508" s="73"/>
      <c r="P59508" s="73"/>
      <c r="T59508" s="73"/>
      <c r="U59508" s="73"/>
      <c r="V59508" s="73"/>
      <c r="X59508" s="12"/>
    </row>
    <row r="59509" spans="2:24" x14ac:dyDescent="0.3">
      <c r="B59509" s="73"/>
      <c r="D59509" s="73"/>
      <c r="P59509" s="73"/>
      <c r="T59509" s="73"/>
      <c r="U59509" s="73"/>
      <c r="V59509" s="73"/>
      <c r="X59509" s="12"/>
    </row>
    <row r="59510" spans="2:24" x14ac:dyDescent="0.3">
      <c r="B59510" s="73"/>
      <c r="D59510" s="73"/>
      <c r="P59510" s="73"/>
      <c r="T59510" s="73"/>
      <c r="U59510" s="73"/>
      <c r="V59510" s="73"/>
      <c r="X59510" s="12"/>
    </row>
    <row r="59511" spans="2:24" x14ac:dyDescent="0.3">
      <c r="B59511" s="73"/>
      <c r="D59511" s="73"/>
      <c r="P59511" s="73"/>
      <c r="T59511" s="73"/>
      <c r="U59511" s="73"/>
      <c r="V59511" s="73"/>
      <c r="X59511" s="12"/>
    </row>
    <row r="59512" spans="2:24" x14ac:dyDescent="0.3">
      <c r="B59512" s="73"/>
      <c r="D59512" s="73"/>
      <c r="P59512" s="73"/>
      <c r="T59512" s="73"/>
      <c r="U59512" s="73"/>
      <c r="V59512" s="73"/>
      <c r="X59512" s="12"/>
    </row>
    <row r="59513" spans="2:24" x14ac:dyDescent="0.3">
      <c r="B59513" s="73"/>
      <c r="D59513" s="73"/>
      <c r="P59513" s="73"/>
      <c r="T59513" s="73"/>
      <c r="U59513" s="73"/>
      <c r="V59513" s="73"/>
      <c r="X59513" s="12"/>
    </row>
    <row r="59514" spans="2:24" x14ac:dyDescent="0.3">
      <c r="B59514" s="73"/>
      <c r="D59514" s="73"/>
      <c r="P59514" s="73"/>
      <c r="T59514" s="73"/>
      <c r="U59514" s="73"/>
      <c r="V59514" s="73"/>
      <c r="X59514" s="12"/>
    </row>
    <row r="59515" spans="2:24" x14ac:dyDescent="0.3">
      <c r="B59515" s="73"/>
      <c r="D59515" s="73"/>
      <c r="P59515" s="73"/>
      <c r="T59515" s="73"/>
      <c r="U59515" s="73"/>
      <c r="V59515" s="73"/>
      <c r="X59515" s="12"/>
    </row>
    <row r="59516" spans="2:24" x14ac:dyDescent="0.3">
      <c r="B59516" s="73"/>
      <c r="D59516" s="73"/>
      <c r="P59516" s="73"/>
      <c r="T59516" s="73"/>
      <c r="U59516" s="73"/>
      <c r="V59516" s="73"/>
      <c r="X59516" s="12"/>
    </row>
    <row r="59517" spans="2:24" x14ac:dyDescent="0.3">
      <c r="B59517" s="73"/>
      <c r="D59517" s="73"/>
      <c r="P59517" s="73"/>
      <c r="T59517" s="73"/>
      <c r="U59517" s="73"/>
      <c r="V59517" s="73"/>
      <c r="X59517" s="12"/>
    </row>
    <row r="59518" spans="2:24" x14ac:dyDescent="0.3">
      <c r="B59518" s="73"/>
      <c r="D59518" s="73"/>
      <c r="P59518" s="73"/>
      <c r="T59518" s="73"/>
      <c r="U59518" s="73"/>
      <c r="V59518" s="73"/>
      <c r="X59518" s="12"/>
    </row>
    <row r="59519" spans="2:24" x14ac:dyDescent="0.3">
      <c r="B59519" s="73"/>
      <c r="D59519" s="73"/>
      <c r="P59519" s="73"/>
      <c r="T59519" s="73"/>
      <c r="U59519" s="73"/>
      <c r="V59519" s="73"/>
      <c r="X59519" s="12"/>
    </row>
    <row r="59520" spans="2:24" x14ac:dyDescent="0.3">
      <c r="B59520" s="73"/>
      <c r="D59520" s="73"/>
      <c r="P59520" s="73"/>
      <c r="T59520" s="73"/>
      <c r="U59520" s="73"/>
      <c r="V59520" s="73"/>
      <c r="X59520" s="12"/>
    </row>
    <row r="59521" spans="2:24" x14ac:dyDescent="0.3">
      <c r="B59521" s="73"/>
      <c r="D59521" s="73"/>
      <c r="P59521" s="73"/>
      <c r="T59521" s="73"/>
      <c r="U59521" s="73"/>
      <c r="V59521" s="73"/>
      <c r="X59521" s="12"/>
    </row>
    <row r="59522" spans="2:24" x14ac:dyDescent="0.3">
      <c r="B59522" s="73"/>
      <c r="D59522" s="73"/>
      <c r="P59522" s="73"/>
      <c r="T59522" s="73"/>
      <c r="U59522" s="73"/>
      <c r="V59522" s="73"/>
      <c r="X59522" s="12"/>
    </row>
    <row r="59523" spans="2:24" x14ac:dyDescent="0.3">
      <c r="B59523" s="73"/>
      <c r="D59523" s="73"/>
      <c r="P59523" s="73"/>
      <c r="T59523" s="73"/>
      <c r="U59523" s="73"/>
      <c r="V59523" s="73"/>
      <c r="X59523" s="12"/>
    </row>
    <row r="59524" spans="2:24" x14ac:dyDescent="0.3">
      <c r="B59524" s="73"/>
      <c r="D59524" s="73"/>
      <c r="P59524" s="73"/>
      <c r="T59524" s="73"/>
      <c r="U59524" s="73"/>
      <c r="V59524" s="73"/>
      <c r="X59524" s="12"/>
    </row>
    <row r="59525" spans="2:24" x14ac:dyDescent="0.3">
      <c r="B59525" s="73"/>
      <c r="D59525" s="73"/>
      <c r="P59525" s="73"/>
      <c r="T59525" s="73"/>
      <c r="U59525" s="73"/>
      <c r="V59525" s="73"/>
      <c r="X59525" s="12"/>
    </row>
    <row r="59526" spans="2:24" x14ac:dyDescent="0.3">
      <c r="B59526" s="73"/>
      <c r="D59526" s="73"/>
      <c r="P59526" s="73"/>
      <c r="T59526" s="73"/>
      <c r="U59526" s="73"/>
      <c r="V59526" s="73"/>
      <c r="X59526" s="12"/>
    </row>
    <row r="59527" spans="2:24" x14ac:dyDescent="0.3">
      <c r="B59527" s="73"/>
      <c r="D59527" s="73"/>
      <c r="P59527" s="73"/>
      <c r="T59527" s="73"/>
      <c r="U59527" s="73"/>
      <c r="V59527" s="73"/>
      <c r="X59527" s="12"/>
    </row>
    <row r="59528" spans="2:24" x14ac:dyDescent="0.3">
      <c r="B59528" s="73"/>
      <c r="D59528" s="73"/>
      <c r="P59528" s="73"/>
      <c r="T59528" s="73"/>
      <c r="U59528" s="73"/>
      <c r="V59528" s="73"/>
      <c r="X59528" s="12"/>
    </row>
    <row r="59529" spans="2:24" x14ac:dyDescent="0.3">
      <c r="B59529" s="73"/>
      <c r="D59529" s="73"/>
      <c r="P59529" s="73"/>
      <c r="T59529" s="73"/>
      <c r="U59529" s="73"/>
      <c r="V59529" s="73"/>
      <c r="X59529" s="12"/>
    </row>
    <row r="59530" spans="2:24" x14ac:dyDescent="0.3">
      <c r="B59530" s="73"/>
      <c r="D59530" s="73"/>
      <c r="P59530" s="73"/>
      <c r="T59530" s="73"/>
      <c r="U59530" s="73"/>
      <c r="V59530" s="73"/>
      <c r="X59530" s="12"/>
    </row>
    <row r="59531" spans="2:24" x14ac:dyDescent="0.3">
      <c r="B59531" s="73"/>
      <c r="D59531" s="73"/>
      <c r="P59531" s="73"/>
      <c r="T59531" s="73"/>
      <c r="U59531" s="73"/>
      <c r="V59531" s="73"/>
      <c r="X59531" s="12"/>
    </row>
    <row r="59532" spans="2:24" x14ac:dyDescent="0.3">
      <c r="B59532" s="73"/>
      <c r="D59532" s="73"/>
      <c r="P59532" s="73"/>
      <c r="T59532" s="73"/>
      <c r="U59532" s="73"/>
      <c r="V59532" s="73"/>
      <c r="X59532" s="12"/>
    </row>
    <row r="59533" spans="2:24" x14ac:dyDescent="0.3">
      <c r="B59533" s="73"/>
      <c r="D59533" s="73"/>
      <c r="P59533" s="73"/>
      <c r="T59533" s="73"/>
      <c r="U59533" s="73"/>
      <c r="V59533" s="73"/>
      <c r="X59533" s="12"/>
    </row>
    <row r="59534" spans="2:24" x14ac:dyDescent="0.3">
      <c r="B59534" s="73"/>
      <c r="D59534" s="73"/>
      <c r="P59534" s="73"/>
      <c r="T59534" s="73"/>
      <c r="U59534" s="73"/>
      <c r="V59534" s="73"/>
      <c r="X59534" s="12"/>
    </row>
    <row r="59535" spans="2:24" x14ac:dyDescent="0.3">
      <c r="B59535" s="73"/>
      <c r="D59535" s="73"/>
      <c r="P59535" s="73"/>
      <c r="T59535" s="73"/>
      <c r="U59535" s="73"/>
      <c r="V59535" s="73"/>
      <c r="X59535" s="12"/>
    </row>
    <row r="59536" spans="2:24" x14ac:dyDescent="0.3">
      <c r="B59536" s="73"/>
      <c r="D59536" s="73"/>
      <c r="P59536" s="73"/>
      <c r="T59536" s="73"/>
      <c r="U59536" s="73"/>
      <c r="V59536" s="73"/>
      <c r="X59536" s="12"/>
    </row>
    <row r="59537" spans="2:24" x14ac:dyDescent="0.3">
      <c r="B59537" s="73"/>
      <c r="D59537" s="73"/>
      <c r="P59537" s="73"/>
      <c r="T59537" s="73"/>
      <c r="U59537" s="73"/>
      <c r="V59537" s="73"/>
      <c r="X59537" s="12"/>
    </row>
    <row r="59538" spans="2:24" x14ac:dyDescent="0.3">
      <c r="B59538" s="73"/>
      <c r="D59538" s="73"/>
      <c r="P59538" s="73"/>
      <c r="T59538" s="73"/>
      <c r="U59538" s="73"/>
      <c r="V59538" s="73"/>
      <c r="X59538" s="12"/>
    </row>
    <row r="59539" spans="2:24" x14ac:dyDescent="0.3">
      <c r="B59539" s="73"/>
      <c r="D59539" s="73"/>
      <c r="P59539" s="73"/>
      <c r="T59539" s="73"/>
      <c r="U59539" s="73"/>
      <c r="V59539" s="73"/>
      <c r="X59539" s="12"/>
    </row>
    <row r="59540" spans="2:24" x14ac:dyDescent="0.3">
      <c r="B59540" s="73"/>
      <c r="D59540" s="73"/>
      <c r="P59540" s="73"/>
      <c r="T59540" s="73"/>
      <c r="U59540" s="73"/>
      <c r="V59540" s="73"/>
      <c r="X59540" s="12"/>
    </row>
    <row r="59541" spans="2:24" x14ac:dyDescent="0.3">
      <c r="B59541" s="73"/>
      <c r="D59541" s="73"/>
      <c r="P59541" s="73"/>
      <c r="T59541" s="73"/>
      <c r="U59541" s="73"/>
      <c r="V59541" s="73"/>
      <c r="X59541" s="12"/>
    </row>
    <row r="59542" spans="2:24" x14ac:dyDescent="0.3">
      <c r="B59542" s="73"/>
      <c r="D59542" s="73"/>
      <c r="P59542" s="73"/>
      <c r="T59542" s="73"/>
      <c r="U59542" s="73"/>
      <c r="V59542" s="73"/>
      <c r="X59542" s="12"/>
    </row>
    <row r="59543" spans="2:24" x14ac:dyDescent="0.3">
      <c r="B59543" s="73"/>
      <c r="D59543" s="73"/>
      <c r="P59543" s="73"/>
      <c r="T59543" s="73"/>
      <c r="U59543" s="73"/>
      <c r="V59543" s="73"/>
      <c r="X59543" s="12"/>
    </row>
    <row r="59544" spans="2:24" x14ac:dyDescent="0.3">
      <c r="B59544" s="73"/>
      <c r="D59544" s="73"/>
      <c r="P59544" s="73"/>
      <c r="T59544" s="73"/>
      <c r="U59544" s="73"/>
      <c r="V59544" s="73"/>
      <c r="X59544" s="12"/>
    </row>
    <row r="59545" spans="2:24" x14ac:dyDescent="0.3">
      <c r="B59545" s="73"/>
      <c r="D59545" s="73"/>
      <c r="P59545" s="73"/>
      <c r="T59545" s="73"/>
      <c r="U59545" s="73"/>
      <c r="V59545" s="73"/>
      <c r="X59545" s="12"/>
    </row>
    <row r="59546" spans="2:24" x14ac:dyDescent="0.3">
      <c r="B59546" s="73"/>
      <c r="D59546" s="73"/>
      <c r="P59546" s="73"/>
      <c r="T59546" s="73"/>
      <c r="U59546" s="73"/>
      <c r="V59546" s="73"/>
      <c r="X59546" s="12"/>
    </row>
    <row r="59547" spans="2:24" x14ac:dyDescent="0.3">
      <c r="B59547" s="73"/>
      <c r="D59547" s="73"/>
      <c r="P59547" s="73"/>
      <c r="T59547" s="73"/>
      <c r="U59547" s="73"/>
      <c r="V59547" s="73"/>
      <c r="X59547" s="12"/>
    </row>
    <row r="59548" spans="2:24" x14ac:dyDescent="0.3">
      <c r="B59548" s="73"/>
      <c r="D59548" s="73"/>
      <c r="P59548" s="73"/>
      <c r="T59548" s="73"/>
      <c r="U59548" s="73"/>
      <c r="V59548" s="73"/>
      <c r="X59548" s="12"/>
    </row>
    <row r="59549" spans="2:24" x14ac:dyDescent="0.3">
      <c r="B59549" s="73"/>
      <c r="D59549" s="73"/>
      <c r="P59549" s="73"/>
      <c r="T59549" s="73"/>
      <c r="U59549" s="73"/>
      <c r="V59549" s="73"/>
      <c r="X59549" s="12"/>
    </row>
    <row r="59550" spans="2:24" x14ac:dyDescent="0.3">
      <c r="B59550" s="73"/>
      <c r="D59550" s="73"/>
      <c r="P59550" s="73"/>
      <c r="T59550" s="73"/>
      <c r="U59550" s="73"/>
      <c r="V59550" s="73"/>
      <c r="X59550" s="12"/>
    </row>
    <row r="59551" spans="2:24" x14ac:dyDescent="0.3">
      <c r="B59551" s="73"/>
      <c r="D59551" s="73"/>
      <c r="P59551" s="73"/>
      <c r="T59551" s="73"/>
      <c r="U59551" s="73"/>
      <c r="V59551" s="73"/>
      <c r="X59551" s="12"/>
    </row>
    <row r="59552" spans="2:24" x14ac:dyDescent="0.3">
      <c r="B59552" s="73"/>
      <c r="D59552" s="73"/>
      <c r="P59552" s="73"/>
      <c r="T59552" s="73"/>
      <c r="U59552" s="73"/>
      <c r="V59552" s="73"/>
      <c r="X59552" s="12"/>
    </row>
    <row r="59553" spans="2:24" x14ac:dyDescent="0.3">
      <c r="B59553" s="73"/>
      <c r="D59553" s="73"/>
      <c r="P59553" s="73"/>
      <c r="T59553" s="73"/>
      <c r="U59553" s="73"/>
      <c r="V59553" s="73"/>
      <c r="X59553" s="12"/>
    </row>
    <row r="59554" spans="2:24" x14ac:dyDescent="0.3">
      <c r="B59554" s="73"/>
      <c r="D59554" s="73"/>
      <c r="P59554" s="73"/>
      <c r="T59554" s="73"/>
      <c r="U59554" s="73"/>
      <c r="V59554" s="73"/>
      <c r="X59554" s="12"/>
    </row>
    <row r="59555" spans="2:24" x14ac:dyDescent="0.3">
      <c r="B59555" s="73"/>
      <c r="D59555" s="73"/>
      <c r="P59555" s="73"/>
      <c r="T59555" s="73"/>
      <c r="U59555" s="73"/>
      <c r="V59555" s="73"/>
      <c r="X59555" s="12"/>
    </row>
    <row r="59556" spans="2:24" x14ac:dyDescent="0.3">
      <c r="B59556" s="73"/>
      <c r="D59556" s="73"/>
      <c r="P59556" s="73"/>
      <c r="T59556" s="73"/>
      <c r="U59556" s="73"/>
      <c r="V59556" s="73"/>
      <c r="X59556" s="12"/>
    </row>
    <row r="59557" spans="2:24" x14ac:dyDescent="0.3">
      <c r="B59557" s="73"/>
      <c r="D59557" s="73"/>
      <c r="P59557" s="73"/>
      <c r="T59557" s="73"/>
      <c r="U59557" s="73"/>
      <c r="V59557" s="73"/>
      <c r="X59557" s="12"/>
    </row>
    <row r="59558" spans="2:24" x14ac:dyDescent="0.3">
      <c r="B59558" s="73"/>
      <c r="D59558" s="73"/>
      <c r="P59558" s="73"/>
      <c r="T59558" s="73"/>
      <c r="U59558" s="73"/>
      <c r="V59558" s="73"/>
      <c r="X59558" s="12"/>
    </row>
    <row r="59559" spans="2:24" x14ac:dyDescent="0.3">
      <c r="B59559" s="73"/>
      <c r="D59559" s="73"/>
      <c r="P59559" s="73"/>
      <c r="T59559" s="73"/>
      <c r="U59559" s="73"/>
      <c r="V59559" s="73"/>
      <c r="X59559" s="12"/>
    </row>
    <row r="59560" spans="2:24" x14ac:dyDescent="0.3">
      <c r="B59560" s="73"/>
      <c r="D59560" s="73"/>
      <c r="P59560" s="73"/>
      <c r="T59560" s="73"/>
      <c r="U59560" s="73"/>
      <c r="V59560" s="73"/>
      <c r="X59560" s="12"/>
    </row>
    <row r="59561" spans="2:24" x14ac:dyDescent="0.3">
      <c r="B59561" s="73"/>
      <c r="D59561" s="73"/>
      <c r="P59561" s="73"/>
      <c r="T59561" s="73"/>
      <c r="U59561" s="73"/>
      <c r="V59561" s="73"/>
      <c r="X59561" s="12"/>
    </row>
    <row r="59562" spans="2:24" x14ac:dyDescent="0.3">
      <c r="B59562" s="73"/>
      <c r="D59562" s="73"/>
      <c r="P59562" s="73"/>
      <c r="T59562" s="73"/>
      <c r="U59562" s="73"/>
      <c r="V59562" s="73"/>
      <c r="X59562" s="12"/>
    </row>
    <row r="59563" spans="2:24" x14ac:dyDescent="0.3">
      <c r="B59563" s="73"/>
      <c r="D59563" s="73"/>
      <c r="P59563" s="73"/>
      <c r="T59563" s="73"/>
      <c r="U59563" s="73"/>
      <c r="V59563" s="73"/>
      <c r="X59563" s="12"/>
    </row>
    <row r="59564" spans="2:24" x14ac:dyDescent="0.3">
      <c r="B59564" s="73"/>
      <c r="D59564" s="73"/>
      <c r="P59564" s="73"/>
      <c r="T59564" s="73"/>
      <c r="U59564" s="73"/>
      <c r="V59564" s="73"/>
      <c r="X59564" s="12"/>
    </row>
    <row r="59565" spans="2:24" x14ac:dyDescent="0.3">
      <c r="B59565" s="73"/>
      <c r="D59565" s="73"/>
      <c r="P59565" s="73"/>
      <c r="T59565" s="73"/>
      <c r="U59565" s="73"/>
      <c r="V59565" s="73"/>
      <c r="X59565" s="12"/>
    </row>
    <row r="59566" spans="2:24" x14ac:dyDescent="0.3">
      <c r="B59566" s="73"/>
      <c r="D59566" s="73"/>
      <c r="P59566" s="73"/>
      <c r="T59566" s="73"/>
      <c r="U59566" s="73"/>
      <c r="V59566" s="73"/>
      <c r="X59566" s="12"/>
    </row>
    <row r="59567" spans="2:24" x14ac:dyDescent="0.3">
      <c r="B59567" s="73"/>
      <c r="D59567" s="73"/>
      <c r="P59567" s="73"/>
      <c r="T59567" s="73"/>
      <c r="U59567" s="73"/>
      <c r="V59567" s="73"/>
      <c r="X59567" s="12"/>
    </row>
    <row r="59568" spans="2:24" x14ac:dyDescent="0.3">
      <c r="B59568" s="73"/>
      <c r="D59568" s="73"/>
      <c r="P59568" s="73"/>
      <c r="T59568" s="73"/>
      <c r="U59568" s="73"/>
      <c r="V59568" s="73"/>
      <c r="X59568" s="12"/>
    </row>
    <row r="59569" spans="2:24" x14ac:dyDescent="0.3">
      <c r="B59569" s="73"/>
      <c r="D59569" s="73"/>
      <c r="P59569" s="73"/>
      <c r="T59569" s="73"/>
      <c r="U59569" s="73"/>
      <c r="V59569" s="73"/>
      <c r="X59569" s="12"/>
    </row>
    <row r="59570" spans="2:24" x14ac:dyDescent="0.3">
      <c r="B59570" s="73"/>
      <c r="D59570" s="73"/>
      <c r="P59570" s="73"/>
      <c r="T59570" s="73"/>
      <c r="U59570" s="73"/>
      <c r="V59570" s="73"/>
      <c r="X59570" s="12"/>
    </row>
    <row r="59571" spans="2:24" x14ac:dyDescent="0.3">
      <c r="B59571" s="73"/>
      <c r="D59571" s="73"/>
      <c r="P59571" s="73"/>
      <c r="T59571" s="73"/>
      <c r="U59571" s="73"/>
      <c r="V59571" s="73"/>
      <c r="X59571" s="12"/>
    </row>
    <row r="59572" spans="2:24" x14ac:dyDescent="0.3">
      <c r="B59572" s="73"/>
      <c r="D59572" s="73"/>
      <c r="P59572" s="73"/>
      <c r="T59572" s="73"/>
      <c r="U59572" s="73"/>
      <c r="V59572" s="73"/>
      <c r="X59572" s="12"/>
    </row>
    <row r="59573" spans="2:24" x14ac:dyDescent="0.3">
      <c r="B59573" s="73"/>
      <c r="D59573" s="73"/>
      <c r="P59573" s="73"/>
      <c r="T59573" s="73"/>
      <c r="U59573" s="73"/>
      <c r="V59573" s="73"/>
      <c r="X59573" s="12"/>
    </row>
    <row r="59574" spans="2:24" x14ac:dyDescent="0.3">
      <c r="B59574" s="73"/>
      <c r="D59574" s="73"/>
      <c r="P59574" s="73"/>
      <c r="T59574" s="73"/>
      <c r="U59574" s="73"/>
      <c r="V59574" s="73"/>
      <c r="X59574" s="12"/>
    </row>
    <row r="59575" spans="2:24" x14ac:dyDescent="0.3">
      <c r="B59575" s="73"/>
      <c r="D59575" s="73"/>
      <c r="P59575" s="73"/>
      <c r="T59575" s="73"/>
      <c r="U59575" s="73"/>
      <c r="V59575" s="73"/>
      <c r="X59575" s="12"/>
    </row>
    <row r="59576" spans="2:24" x14ac:dyDescent="0.3">
      <c r="B59576" s="73"/>
      <c r="D59576" s="73"/>
      <c r="P59576" s="73"/>
      <c r="T59576" s="73"/>
      <c r="U59576" s="73"/>
      <c r="V59576" s="73"/>
      <c r="X59576" s="12"/>
    </row>
    <row r="59577" spans="2:24" x14ac:dyDescent="0.3">
      <c r="B59577" s="73"/>
      <c r="D59577" s="73"/>
      <c r="P59577" s="73"/>
      <c r="T59577" s="73"/>
      <c r="U59577" s="73"/>
      <c r="V59577" s="73"/>
      <c r="X59577" s="12"/>
    </row>
    <row r="59578" spans="2:24" x14ac:dyDescent="0.3">
      <c r="B59578" s="73"/>
      <c r="D59578" s="73"/>
      <c r="P59578" s="73"/>
      <c r="T59578" s="73"/>
      <c r="U59578" s="73"/>
      <c r="V59578" s="73"/>
      <c r="X59578" s="12"/>
    </row>
    <row r="59579" spans="2:24" x14ac:dyDescent="0.3">
      <c r="B59579" s="73"/>
      <c r="D59579" s="73"/>
      <c r="P59579" s="73"/>
      <c r="T59579" s="73"/>
      <c r="U59579" s="73"/>
      <c r="V59579" s="73"/>
      <c r="X59579" s="12"/>
    </row>
    <row r="59580" spans="2:24" x14ac:dyDescent="0.3">
      <c r="B59580" s="73"/>
      <c r="D59580" s="73"/>
      <c r="P59580" s="73"/>
      <c r="T59580" s="73"/>
      <c r="U59580" s="73"/>
      <c r="V59580" s="73"/>
      <c r="X59580" s="12"/>
    </row>
    <row r="59581" spans="2:24" x14ac:dyDescent="0.3">
      <c r="B59581" s="73"/>
      <c r="D59581" s="73"/>
      <c r="P59581" s="73"/>
      <c r="T59581" s="73"/>
      <c r="U59581" s="73"/>
      <c r="V59581" s="73"/>
      <c r="X59581" s="12"/>
    </row>
    <row r="59582" spans="2:24" x14ac:dyDescent="0.3">
      <c r="B59582" s="73"/>
      <c r="D59582" s="73"/>
      <c r="P59582" s="73"/>
      <c r="T59582" s="73"/>
      <c r="U59582" s="73"/>
      <c r="V59582" s="73"/>
      <c r="X59582" s="12"/>
    </row>
    <row r="59583" spans="2:24" x14ac:dyDescent="0.3">
      <c r="B59583" s="73"/>
      <c r="D59583" s="73"/>
      <c r="P59583" s="73"/>
      <c r="T59583" s="73"/>
      <c r="U59583" s="73"/>
      <c r="V59583" s="73"/>
      <c r="X59583" s="12"/>
    </row>
    <row r="59584" spans="2:24" x14ac:dyDescent="0.3">
      <c r="B59584" s="73"/>
      <c r="D59584" s="73"/>
      <c r="P59584" s="73"/>
      <c r="T59584" s="73"/>
      <c r="U59584" s="73"/>
      <c r="V59584" s="73"/>
      <c r="X59584" s="12"/>
    </row>
    <row r="59585" spans="2:24" x14ac:dyDescent="0.3">
      <c r="B59585" s="73"/>
      <c r="D59585" s="73"/>
      <c r="P59585" s="73"/>
      <c r="T59585" s="73"/>
      <c r="U59585" s="73"/>
      <c r="V59585" s="73"/>
      <c r="X59585" s="12"/>
    </row>
    <row r="59586" spans="2:24" x14ac:dyDescent="0.3">
      <c r="B59586" s="73"/>
      <c r="D59586" s="73"/>
      <c r="P59586" s="73"/>
      <c r="T59586" s="73"/>
      <c r="U59586" s="73"/>
      <c r="V59586" s="73"/>
      <c r="X59586" s="12"/>
    </row>
    <row r="59587" spans="2:24" x14ac:dyDescent="0.3">
      <c r="B59587" s="73"/>
      <c r="D59587" s="73"/>
      <c r="P59587" s="73"/>
      <c r="T59587" s="73"/>
      <c r="U59587" s="73"/>
      <c r="V59587" s="73"/>
      <c r="X59587" s="12"/>
    </row>
    <row r="59588" spans="2:24" x14ac:dyDescent="0.3">
      <c r="B59588" s="73"/>
      <c r="D59588" s="73"/>
      <c r="P59588" s="73"/>
      <c r="T59588" s="73"/>
      <c r="U59588" s="73"/>
      <c r="V59588" s="73"/>
      <c r="X59588" s="12"/>
    </row>
    <row r="59589" spans="2:24" x14ac:dyDescent="0.3">
      <c r="B59589" s="73"/>
      <c r="D59589" s="73"/>
      <c r="P59589" s="73"/>
      <c r="T59589" s="73"/>
      <c r="U59589" s="73"/>
      <c r="V59589" s="73"/>
      <c r="X59589" s="12"/>
    </row>
    <row r="59590" spans="2:24" x14ac:dyDescent="0.3">
      <c r="B59590" s="73"/>
      <c r="D59590" s="73"/>
      <c r="P59590" s="73"/>
      <c r="T59590" s="73"/>
      <c r="U59590" s="73"/>
      <c r="V59590" s="73"/>
      <c r="X59590" s="12"/>
    </row>
    <row r="59591" spans="2:24" x14ac:dyDescent="0.3">
      <c r="B59591" s="73"/>
      <c r="D59591" s="73"/>
      <c r="P59591" s="73"/>
      <c r="T59591" s="73"/>
      <c r="U59591" s="73"/>
      <c r="V59591" s="73"/>
      <c r="X59591" s="12"/>
    </row>
    <row r="59592" spans="2:24" x14ac:dyDescent="0.3">
      <c r="B59592" s="73"/>
      <c r="D59592" s="73"/>
      <c r="P59592" s="73"/>
      <c r="T59592" s="73"/>
      <c r="U59592" s="73"/>
      <c r="V59592" s="73"/>
      <c r="X59592" s="12"/>
    </row>
    <row r="59593" spans="2:24" x14ac:dyDescent="0.3">
      <c r="B59593" s="73"/>
      <c r="D59593" s="73"/>
      <c r="P59593" s="73"/>
      <c r="T59593" s="73"/>
      <c r="U59593" s="73"/>
      <c r="V59593" s="73"/>
      <c r="X59593" s="12"/>
    </row>
    <row r="59594" spans="2:24" x14ac:dyDescent="0.3">
      <c r="B59594" s="73"/>
      <c r="D59594" s="73"/>
      <c r="P59594" s="73"/>
      <c r="T59594" s="73"/>
      <c r="U59594" s="73"/>
      <c r="V59594" s="73"/>
      <c r="X59594" s="12"/>
    </row>
    <row r="59595" spans="2:24" x14ac:dyDescent="0.3">
      <c r="B59595" s="73"/>
      <c r="D59595" s="73"/>
      <c r="P59595" s="73"/>
      <c r="T59595" s="73"/>
      <c r="U59595" s="73"/>
      <c r="V59595" s="73"/>
      <c r="X59595" s="12"/>
    </row>
    <row r="59596" spans="2:24" x14ac:dyDescent="0.3">
      <c r="B59596" s="73"/>
      <c r="D59596" s="73"/>
      <c r="P59596" s="73"/>
      <c r="T59596" s="73"/>
      <c r="U59596" s="73"/>
      <c r="V59596" s="73"/>
      <c r="X59596" s="12"/>
    </row>
    <row r="59597" spans="2:24" x14ac:dyDescent="0.3">
      <c r="B59597" s="73"/>
      <c r="D59597" s="73"/>
      <c r="P59597" s="73"/>
      <c r="T59597" s="73"/>
      <c r="U59597" s="73"/>
      <c r="V59597" s="73"/>
      <c r="X59597" s="12"/>
    </row>
    <row r="59598" spans="2:24" x14ac:dyDescent="0.3">
      <c r="B59598" s="73"/>
      <c r="D59598" s="73"/>
      <c r="P59598" s="73"/>
      <c r="T59598" s="73"/>
      <c r="U59598" s="73"/>
      <c r="V59598" s="73"/>
      <c r="X59598" s="12"/>
    </row>
    <row r="59599" spans="2:24" x14ac:dyDescent="0.3">
      <c r="B59599" s="73"/>
      <c r="D59599" s="73"/>
      <c r="P59599" s="73"/>
      <c r="T59599" s="73"/>
      <c r="U59599" s="73"/>
      <c r="V59599" s="73"/>
      <c r="X59599" s="12"/>
    </row>
    <row r="59600" spans="2:24" x14ac:dyDescent="0.3">
      <c r="B59600" s="73"/>
      <c r="D59600" s="73"/>
      <c r="P59600" s="73"/>
      <c r="T59600" s="73"/>
      <c r="U59600" s="73"/>
      <c r="V59600" s="73"/>
      <c r="X59600" s="12"/>
    </row>
    <row r="59601" spans="2:24" x14ac:dyDescent="0.3">
      <c r="B59601" s="73"/>
      <c r="D59601" s="73"/>
      <c r="P59601" s="73"/>
      <c r="T59601" s="73"/>
      <c r="U59601" s="73"/>
      <c r="V59601" s="73"/>
      <c r="X59601" s="12"/>
    </row>
    <row r="59602" spans="2:24" x14ac:dyDescent="0.3">
      <c r="B59602" s="73"/>
      <c r="D59602" s="73"/>
      <c r="P59602" s="73"/>
      <c r="T59602" s="73"/>
      <c r="U59602" s="73"/>
      <c r="V59602" s="73"/>
      <c r="X59602" s="12"/>
    </row>
    <row r="59603" spans="2:24" x14ac:dyDescent="0.3">
      <c r="B59603" s="73"/>
      <c r="D59603" s="73"/>
      <c r="P59603" s="73"/>
      <c r="T59603" s="73"/>
      <c r="U59603" s="73"/>
      <c r="V59603" s="73"/>
      <c r="X59603" s="12"/>
    </row>
    <row r="59604" spans="2:24" x14ac:dyDescent="0.3">
      <c r="B59604" s="73"/>
      <c r="D59604" s="73"/>
      <c r="P59604" s="73"/>
      <c r="T59604" s="73"/>
      <c r="U59604" s="73"/>
      <c r="V59604" s="73"/>
      <c r="X59604" s="12"/>
    </row>
    <row r="59605" spans="2:24" x14ac:dyDescent="0.3">
      <c r="B59605" s="73"/>
      <c r="D59605" s="73"/>
      <c r="P59605" s="73"/>
      <c r="T59605" s="73"/>
      <c r="U59605" s="73"/>
      <c r="V59605" s="73"/>
      <c r="X59605" s="12"/>
    </row>
    <row r="59606" spans="2:24" x14ac:dyDescent="0.3">
      <c r="B59606" s="73"/>
      <c r="D59606" s="73"/>
      <c r="P59606" s="73"/>
      <c r="T59606" s="73"/>
      <c r="U59606" s="73"/>
      <c r="V59606" s="73"/>
      <c r="X59606" s="12"/>
    </row>
    <row r="59607" spans="2:24" x14ac:dyDescent="0.3">
      <c r="B59607" s="73"/>
      <c r="D59607" s="73"/>
      <c r="P59607" s="73"/>
      <c r="T59607" s="73"/>
      <c r="U59607" s="73"/>
      <c r="V59607" s="73"/>
      <c r="X59607" s="12"/>
    </row>
    <row r="59608" spans="2:24" x14ac:dyDescent="0.3">
      <c r="B59608" s="73"/>
      <c r="D59608" s="73"/>
      <c r="P59608" s="73"/>
      <c r="T59608" s="73"/>
      <c r="U59608" s="73"/>
      <c r="V59608" s="73"/>
      <c r="X59608" s="12"/>
    </row>
    <row r="59609" spans="2:24" x14ac:dyDescent="0.3">
      <c r="B59609" s="73"/>
      <c r="D59609" s="73"/>
      <c r="P59609" s="73"/>
      <c r="T59609" s="73"/>
      <c r="U59609" s="73"/>
      <c r="V59609" s="73"/>
      <c r="X59609" s="12"/>
    </row>
    <row r="59610" spans="2:24" x14ac:dyDescent="0.3">
      <c r="B59610" s="73"/>
      <c r="D59610" s="73"/>
      <c r="P59610" s="73"/>
      <c r="T59610" s="73"/>
      <c r="U59610" s="73"/>
      <c r="V59610" s="73"/>
      <c r="X59610" s="12"/>
    </row>
    <row r="59611" spans="2:24" x14ac:dyDescent="0.3">
      <c r="B59611" s="73"/>
      <c r="D59611" s="73"/>
      <c r="P59611" s="73"/>
      <c r="T59611" s="73"/>
      <c r="U59611" s="73"/>
      <c r="V59611" s="73"/>
      <c r="X59611" s="12"/>
    </row>
    <row r="59612" spans="2:24" x14ac:dyDescent="0.3">
      <c r="B59612" s="73"/>
      <c r="D59612" s="73"/>
      <c r="P59612" s="73"/>
      <c r="T59612" s="73"/>
      <c r="U59612" s="73"/>
      <c r="V59612" s="73"/>
      <c r="X59612" s="12"/>
    </row>
    <row r="59613" spans="2:24" x14ac:dyDescent="0.3">
      <c r="B59613" s="73"/>
      <c r="D59613" s="73"/>
      <c r="P59613" s="73"/>
      <c r="T59613" s="73"/>
      <c r="U59613" s="73"/>
      <c r="V59613" s="73"/>
      <c r="X59613" s="12"/>
    </row>
    <row r="59614" spans="2:24" x14ac:dyDescent="0.3">
      <c r="B59614" s="73"/>
      <c r="D59614" s="73"/>
      <c r="P59614" s="73"/>
      <c r="T59614" s="73"/>
      <c r="U59614" s="73"/>
      <c r="V59614" s="73"/>
      <c r="X59614" s="12"/>
    </row>
    <row r="59615" spans="2:24" x14ac:dyDescent="0.3">
      <c r="B59615" s="73"/>
      <c r="D59615" s="73"/>
      <c r="P59615" s="73"/>
      <c r="T59615" s="73"/>
      <c r="U59615" s="73"/>
      <c r="V59615" s="73"/>
      <c r="X59615" s="12"/>
    </row>
    <row r="59616" spans="2:24" x14ac:dyDescent="0.3">
      <c r="B59616" s="73"/>
      <c r="D59616" s="73"/>
      <c r="P59616" s="73"/>
      <c r="T59616" s="73"/>
      <c r="U59616" s="73"/>
      <c r="V59616" s="73"/>
      <c r="X59616" s="12"/>
    </row>
    <row r="59617" spans="2:24" x14ac:dyDescent="0.3">
      <c r="B59617" s="73"/>
      <c r="D59617" s="73"/>
      <c r="P59617" s="73"/>
      <c r="T59617" s="73"/>
      <c r="U59617" s="73"/>
      <c r="V59617" s="73"/>
      <c r="X59617" s="12"/>
    </row>
    <row r="59618" spans="2:24" x14ac:dyDescent="0.3">
      <c r="B59618" s="73"/>
      <c r="D59618" s="73"/>
      <c r="P59618" s="73"/>
      <c r="T59618" s="73"/>
      <c r="U59618" s="73"/>
      <c r="V59618" s="73"/>
      <c r="X59618" s="12"/>
    </row>
    <row r="59619" spans="2:24" x14ac:dyDescent="0.3">
      <c r="B59619" s="73"/>
      <c r="D59619" s="73"/>
      <c r="P59619" s="73"/>
      <c r="T59619" s="73"/>
      <c r="U59619" s="73"/>
      <c r="V59619" s="73"/>
      <c r="X59619" s="12"/>
    </row>
    <row r="59620" spans="2:24" x14ac:dyDescent="0.3">
      <c r="B59620" s="73"/>
      <c r="D59620" s="73"/>
      <c r="P59620" s="73"/>
      <c r="T59620" s="73"/>
      <c r="U59620" s="73"/>
      <c r="V59620" s="73"/>
      <c r="X59620" s="12"/>
    </row>
    <row r="59621" spans="2:24" x14ac:dyDescent="0.3">
      <c r="B59621" s="73"/>
      <c r="D59621" s="73"/>
      <c r="P59621" s="73"/>
      <c r="T59621" s="73"/>
      <c r="U59621" s="73"/>
      <c r="V59621" s="73"/>
      <c r="X59621" s="12"/>
    </row>
    <row r="59622" spans="2:24" x14ac:dyDescent="0.3">
      <c r="B59622" s="73"/>
      <c r="D59622" s="73"/>
      <c r="P59622" s="73"/>
      <c r="T59622" s="73"/>
      <c r="U59622" s="73"/>
      <c r="V59622" s="73"/>
      <c r="X59622" s="12"/>
    </row>
    <row r="59623" spans="2:24" x14ac:dyDescent="0.3">
      <c r="B59623" s="73"/>
      <c r="D59623" s="73"/>
      <c r="P59623" s="73"/>
      <c r="T59623" s="73"/>
      <c r="U59623" s="73"/>
      <c r="V59623" s="73"/>
      <c r="X59623" s="12"/>
    </row>
    <row r="59624" spans="2:24" x14ac:dyDescent="0.3">
      <c r="B59624" s="73"/>
      <c r="D59624" s="73"/>
      <c r="P59624" s="73"/>
      <c r="T59624" s="73"/>
      <c r="U59624" s="73"/>
      <c r="V59624" s="73"/>
      <c r="X59624" s="12"/>
    </row>
    <row r="59625" spans="2:24" x14ac:dyDescent="0.3">
      <c r="B59625" s="73"/>
      <c r="D59625" s="73"/>
      <c r="P59625" s="73"/>
      <c r="T59625" s="73"/>
      <c r="U59625" s="73"/>
      <c r="V59625" s="73"/>
      <c r="X59625" s="12"/>
    </row>
    <row r="59626" spans="2:24" x14ac:dyDescent="0.3">
      <c r="B59626" s="73"/>
      <c r="D59626" s="73"/>
      <c r="P59626" s="73"/>
      <c r="T59626" s="73"/>
      <c r="U59626" s="73"/>
      <c r="V59626" s="73"/>
      <c r="X59626" s="12"/>
    </row>
    <row r="59627" spans="2:24" x14ac:dyDescent="0.3">
      <c r="B59627" s="73"/>
      <c r="D59627" s="73"/>
      <c r="P59627" s="73"/>
      <c r="T59627" s="73"/>
      <c r="U59627" s="73"/>
      <c r="V59627" s="73"/>
      <c r="X59627" s="12"/>
    </row>
    <row r="59628" spans="2:24" x14ac:dyDescent="0.3">
      <c r="B59628" s="73"/>
      <c r="D59628" s="73"/>
      <c r="P59628" s="73"/>
      <c r="T59628" s="73"/>
      <c r="U59628" s="73"/>
      <c r="V59628" s="73"/>
      <c r="X59628" s="12"/>
    </row>
    <row r="59629" spans="2:24" x14ac:dyDescent="0.3">
      <c r="B59629" s="73"/>
      <c r="D59629" s="73"/>
      <c r="P59629" s="73"/>
      <c r="T59629" s="73"/>
      <c r="U59629" s="73"/>
      <c r="V59629" s="73"/>
      <c r="X59629" s="12"/>
    </row>
    <row r="59630" spans="2:24" x14ac:dyDescent="0.3">
      <c r="B59630" s="73"/>
      <c r="D59630" s="73"/>
      <c r="P59630" s="73"/>
      <c r="T59630" s="73"/>
      <c r="U59630" s="73"/>
      <c r="V59630" s="73"/>
      <c r="X59630" s="12"/>
    </row>
    <row r="59631" spans="2:24" x14ac:dyDescent="0.3">
      <c r="B59631" s="73"/>
      <c r="D59631" s="73"/>
      <c r="P59631" s="73"/>
      <c r="T59631" s="73"/>
      <c r="U59631" s="73"/>
      <c r="V59631" s="73"/>
      <c r="X59631" s="12"/>
    </row>
    <row r="59632" spans="2:24" x14ac:dyDescent="0.3">
      <c r="B59632" s="73"/>
      <c r="D59632" s="73"/>
      <c r="P59632" s="73"/>
      <c r="T59632" s="73"/>
      <c r="U59632" s="73"/>
      <c r="V59632" s="73"/>
      <c r="X59632" s="12"/>
    </row>
    <row r="59633" spans="2:24" x14ac:dyDescent="0.3">
      <c r="B59633" s="73"/>
      <c r="D59633" s="73"/>
      <c r="P59633" s="73"/>
      <c r="T59633" s="73"/>
      <c r="U59633" s="73"/>
      <c r="V59633" s="73"/>
      <c r="X59633" s="12"/>
    </row>
    <row r="59634" spans="2:24" x14ac:dyDescent="0.3">
      <c r="B59634" s="73"/>
      <c r="D59634" s="73"/>
      <c r="P59634" s="73"/>
      <c r="T59634" s="73"/>
      <c r="U59634" s="73"/>
      <c r="V59634" s="73"/>
      <c r="X59634" s="12"/>
    </row>
    <row r="59635" spans="2:24" x14ac:dyDescent="0.3">
      <c r="B59635" s="73"/>
      <c r="D59635" s="73"/>
      <c r="P59635" s="73"/>
      <c r="T59635" s="73"/>
      <c r="U59635" s="73"/>
      <c r="V59635" s="73"/>
      <c r="X59635" s="12"/>
    </row>
    <row r="59636" spans="2:24" x14ac:dyDescent="0.3">
      <c r="B59636" s="73"/>
      <c r="D59636" s="73"/>
      <c r="P59636" s="73"/>
      <c r="T59636" s="73"/>
      <c r="U59636" s="73"/>
      <c r="V59636" s="73"/>
      <c r="X59636" s="12"/>
    </row>
    <row r="59637" spans="2:24" x14ac:dyDescent="0.3">
      <c r="B59637" s="73"/>
      <c r="D59637" s="73"/>
      <c r="P59637" s="73"/>
      <c r="T59637" s="73"/>
      <c r="U59637" s="73"/>
      <c r="V59637" s="73"/>
      <c r="X59637" s="12"/>
    </row>
    <row r="59638" spans="2:24" x14ac:dyDescent="0.3">
      <c r="B59638" s="73"/>
      <c r="D59638" s="73"/>
      <c r="P59638" s="73"/>
      <c r="T59638" s="73"/>
      <c r="U59638" s="73"/>
      <c r="V59638" s="73"/>
      <c r="X59638" s="12"/>
    </row>
    <row r="59639" spans="2:24" x14ac:dyDescent="0.3">
      <c r="B59639" s="73"/>
      <c r="D59639" s="73"/>
      <c r="P59639" s="73"/>
      <c r="T59639" s="73"/>
      <c r="U59639" s="73"/>
      <c r="V59639" s="73"/>
      <c r="X59639" s="12"/>
    </row>
    <row r="59640" spans="2:24" x14ac:dyDescent="0.3">
      <c r="B59640" s="73"/>
      <c r="D59640" s="73"/>
      <c r="P59640" s="73"/>
      <c r="T59640" s="73"/>
      <c r="U59640" s="73"/>
      <c r="V59640" s="73"/>
      <c r="X59640" s="12"/>
    </row>
    <row r="59641" spans="2:24" x14ac:dyDescent="0.3">
      <c r="B59641" s="73"/>
      <c r="D59641" s="73"/>
      <c r="P59641" s="73"/>
      <c r="T59641" s="73"/>
      <c r="U59641" s="73"/>
      <c r="V59641" s="73"/>
      <c r="X59641" s="12"/>
    </row>
    <row r="59642" spans="2:24" x14ac:dyDescent="0.3">
      <c r="B59642" s="73"/>
      <c r="D59642" s="73"/>
      <c r="P59642" s="73"/>
      <c r="T59642" s="73"/>
      <c r="U59642" s="73"/>
      <c r="V59642" s="73"/>
      <c r="X59642" s="12"/>
    </row>
    <row r="59643" spans="2:24" x14ac:dyDescent="0.3">
      <c r="B59643" s="73"/>
      <c r="D59643" s="73"/>
      <c r="P59643" s="73"/>
      <c r="T59643" s="73"/>
      <c r="U59643" s="73"/>
      <c r="V59643" s="73"/>
      <c r="X59643" s="12"/>
    </row>
    <row r="59644" spans="2:24" x14ac:dyDescent="0.3">
      <c r="B59644" s="73"/>
      <c r="D59644" s="73"/>
      <c r="P59644" s="73"/>
      <c r="T59644" s="73"/>
      <c r="U59644" s="73"/>
      <c r="V59644" s="73"/>
      <c r="X59644" s="12"/>
    </row>
    <row r="59645" spans="2:24" x14ac:dyDescent="0.3">
      <c r="B59645" s="73"/>
      <c r="D59645" s="73"/>
      <c r="P59645" s="73"/>
      <c r="T59645" s="73"/>
      <c r="U59645" s="73"/>
      <c r="V59645" s="73"/>
      <c r="X59645" s="12"/>
    </row>
    <row r="59646" spans="2:24" x14ac:dyDescent="0.3">
      <c r="B59646" s="73"/>
      <c r="D59646" s="73"/>
      <c r="P59646" s="73"/>
      <c r="T59646" s="73"/>
      <c r="U59646" s="73"/>
      <c r="V59646" s="73"/>
      <c r="X59646" s="12"/>
    </row>
    <row r="59647" spans="2:24" x14ac:dyDescent="0.3">
      <c r="B59647" s="73"/>
      <c r="D59647" s="73"/>
      <c r="P59647" s="73"/>
      <c r="T59647" s="73"/>
      <c r="U59647" s="73"/>
      <c r="V59647" s="73"/>
      <c r="X59647" s="12"/>
    </row>
    <row r="59648" spans="2:24" x14ac:dyDescent="0.3">
      <c r="B59648" s="73"/>
      <c r="D59648" s="73"/>
      <c r="P59648" s="73"/>
      <c r="T59648" s="73"/>
      <c r="U59648" s="73"/>
      <c r="V59648" s="73"/>
      <c r="X59648" s="12"/>
    </row>
    <row r="59649" spans="2:24" x14ac:dyDescent="0.3">
      <c r="B59649" s="73"/>
      <c r="D59649" s="73"/>
      <c r="P59649" s="73"/>
      <c r="T59649" s="73"/>
      <c r="U59649" s="73"/>
      <c r="V59649" s="73"/>
      <c r="X59649" s="12"/>
    </row>
    <row r="59650" spans="2:24" x14ac:dyDescent="0.3">
      <c r="B59650" s="73"/>
      <c r="D59650" s="73"/>
      <c r="P59650" s="73"/>
      <c r="T59650" s="73"/>
      <c r="U59650" s="73"/>
      <c r="V59650" s="73"/>
      <c r="X59650" s="12"/>
    </row>
    <row r="59651" spans="2:24" x14ac:dyDescent="0.3">
      <c r="B59651" s="73"/>
      <c r="D59651" s="73"/>
      <c r="P59651" s="73"/>
      <c r="T59651" s="73"/>
      <c r="U59651" s="73"/>
      <c r="V59651" s="73"/>
      <c r="X59651" s="12"/>
    </row>
    <row r="59652" spans="2:24" x14ac:dyDescent="0.3">
      <c r="B59652" s="73"/>
      <c r="D59652" s="73"/>
      <c r="P59652" s="73"/>
      <c r="T59652" s="73"/>
      <c r="U59652" s="73"/>
      <c r="V59652" s="73"/>
      <c r="X59652" s="12"/>
    </row>
    <row r="59653" spans="2:24" x14ac:dyDescent="0.3">
      <c r="B59653" s="73"/>
      <c r="D59653" s="73"/>
      <c r="P59653" s="73"/>
      <c r="T59653" s="73"/>
      <c r="U59653" s="73"/>
      <c r="V59653" s="73"/>
      <c r="X59653" s="12"/>
    </row>
    <row r="59654" spans="2:24" x14ac:dyDescent="0.3">
      <c r="B59654" s="73"/>
      <c r="D59654" s="73"/>
      <c r="P59654" s="73"/>
      <c r="T59654" s="73"/>
      <c r="U59654" s="73"/>
      <c r="V59654" s="73"/>
      <c r="X59654" s="12"/>
    </row>
    <row r="59655" spans="2:24" x14ac:dyDescent="0.3">
      <c r="B59655" s="73"/>
      <c r="D59655" s="73"/>
      <c r="P59655" s="73"/>
      <c r="T59655" s="73"/>
      <c r="U59655" s="73"/>
      <c r="V59655" s="73"/>
      <c r="X59655" s="12"/>
    </row>
    <row r="59656" spans="2:24" x14ac:dyDescent="0.3">
      <c r="B59656" s="73"/>
      <c r="D59656" s="73"/>
      <c r="P59656" s="73"/>
      <c r="T59656" s="73"/>
      <c r="U59656" s="73"/>
      <c r="V59656" s="73"/>
      <c r="X59656" s="12"/>
    </row>
    <row r="59657" spans="2:24" x14ac:dyDescent="0.3">
      <c r="B59657" s="73"/>
      <c r="D59657" s="73"/>
      <c r="P59657" s="73"/>
      <c r="T59657" s="73"/>
      <c r="U59657" s="73"/>
      <c r="V59657" s="73"/>
      <c r="X59657" s="12"/>
    </row>
    <row r="59658" spans="2:24" x14ac:dyDescent="0.3">
      <c r="B59658" s="73"/>
      <c r="D59658" s="73"/>
      <c r="P59658" s="73"/>
      <c r="T59658" s="73"/>
      <c r="U59658" s="73"/>
      <c r="V59658" s="73"/>
      <c r="X59658" s="12"/>
    </row>
    <row r="59659" spans="2:24" x14ac:dyDescent="0.3">
      <c r="B59659" s="73"/>
      <c r="D59659" s="73"/>
      <c r="P59659" s="73"/>
      <c r="T59659" s="73"/>
      <c r="U59659" s="73"/>
      <c r="V59659" s="73"/>
      <c r="X59659" s="12"/>
    </row>
    <row r="59660" spans="2:24" x14ac:dyDescent="0.3">
      <c r="B59660" s="73"/>
      <c r="D59660" s="73"/>
      <c r="P59660" s="73"/>
      <c r="T59660" s="73"/>
      <c r="U59660" s="73"/>
      <c r="V59660" s="73"/>
      <c r="X59660" s="12"/>
    </row>
    <row r="59661" spans="2:24" x14ac:dyDescent="0.3">
      <c r="B59661" s="73"/>
      <c r="D59661" s="73"/>
      <c r="P59661" s="73"/>
      <c r="T59661" s="73"/>
      <c r="U59661" s="73"/>
      <c r="V59661" s="73"/>
      <c r="X59661" s="12"/>
    </row>
    <row r="59662" spans="2:24" x14ac:dyDescent="0.3">
      <c r="B59662" s="73"/>
      <c r="D59662" s="73"/>
      <c r="P59662" s="73"/>
      <c r="T59662" s="73"/>
      <c r="U59662" s="73"/>
      <c r="V59662" s="73"/>
      <c r="X59662" s="12"/>
    </row>
    <row r="59663" spans="2:24" x14ac:dyDescent="0.3">
      <c r="B59663" s="73"/>
      <c r="D59663" s="73"/>
      <c r="P59663" s="73"/>
      <c r="T59663" s="73"/>
      <c r="U59663" s="73"/>
      <c r="V59663" s="73"/>
      <c r="X59663" s="12"/>
    </row>
    <row r="59664" spans="2:24" x14ac:dyDescent="0.3">
      <c r="B59664" s="73"/>
      <c r="D59664" s="73"/>
      <c r="P59664" s="73"/>
      <c r="T59664" s="73"/>
      <c r="U59664" s="73"/>
      <c r="V59664" s="73"/>
      <c r="X59664" s="12"/>
    </row>
    <row r="59665" spans="2:24" x14ac:dyDescent="0.3">
      <c r="B59665" s="73"/>
      <c r="D59665" s="73"/>
      <c r="P59665" s="73"/>
      <c r="T59665" s="73"/>
      <c r="U59665" s="73"/>
      <c r="V59665" s="73"/>
      <c r="X59665" s="12"/>
    </row>
    <row r="59666" spans="2:24" x14ac:dyDescent="0.3">
      <c r="B59666" s="73"/>
      <c r="D59666" s="73"/>
      <c r="P59666" s="73"/>
      <c r="T59666" s="73"/>
      <c r="U59666" s="73"/>
      <c r="V59666" s="73"/>
      <c r="X59666" s="12"/>
    </row>
    <row r="59667" spans="2:24" x14ac:dyDescent="0.3">
      <c r="B59667" s="73"/>
      <c r="D59667" s="73"/>
      <c r="P59667" s="73"/>
      <c r="T59667" s="73"/>
      <c r="U59667" s="73"/>
      <c r="V59667" s="73"/>
      <c r="X59667" s="12"/>
    </row>
    <row r="59668" spans="2:24" x14ac:dyDescent="0.3">
      <c r="B59668" s="73"/>
      <c r="D59668" s="73"/>
      <c r="P59668" s="73"/>
      <c r="T59668" s="73"/>
      <c r="U59668" s="73"/>
      <c r="V59668" s="73"/>
      <c r="X59668" s="12"/>
    </row>
    <row r="59669" spans="2:24" x14ac:dyDescent="0.3">
      <c r="B59669" s="73"/>
      <c r="D59669" s="73"/>
      <c r="P59669" s="73"/>
      <c r="T59669" s="73"/>
      <c r="U59669" s="73"/>
      <c r="V59669" s="73"/>
      <c r="X59669" s="12"/>
    </row>
    <row r="59670" spans="2:24" x14ac:dyDescent="0.3">
      <c r="B59670" s="73"/>
      <c r="D59670" s="73"/>
      <c r="P59670" s="73"/>
      <c r="T59670" s="73"/>
      <c r="U59670" s="73"/>
      <c r="V59670" s="73"/>
      <c r="X59670" s="12"/>
    </row>
    <row r="59671" spans="2:24" x14ac:dyDescent="0.3">
      <c r="B59671" s="73"/>
      <c r="D59671" s="73"/>
      <c r="P59671" s="73"/>
      <c r="T59671" s="73"/>
      <c r="U59671" s="73"/>
      <c r="V59671" s="73"/>
      <c r="X59671" s="12"/>
    </row>
    <row r="59672" spans="2:24" x14ac:dyDescent="0.3">
      <c r="B59672" s="73"/>
      <c r="D59672" s="73"/>
      <c r="P59672" s="73"/>
      <c r="T59672" s="73"/>
      <c r="U59672" s="73"/>
      <c r="V59672" s="73"/>
      <c r="X59672" s="12"/>
    </row>
    <row r="59673" spans="2:24" x14ac:dyDescent="0.3">
      <c r="B59673" s="73"/>
      <c r="D59673" s="73"/>
      <c r="P59673" s="73"/>
      <c r="T59673" s="73"/>
      <c r="U59673" s="73"/>
      <c r="V59673" s="73"/>
      <c r="X59673" s="12"/>
    </row>
    <row r="59674" spans="2:24" x14ac:dyDescent="0.3">
      <c r="B59674" s="73"/>
      <c r="D59674" s="73"/>
      <c r="P59674" s="73"/>
      <c r="T59674" s="73"/>
      <c r="U59674" s="73"/>
      <c r="V59674" s="73"/>
      <c r="X59674" s="12"/>
    </row>
    <row r="59675" spans="2:24" x14ac:dyDescent="0.3">
      <c r="B59675" s="73"/>
      <c r="D59675" s="73"/>
      <c r="P59675" s="73"/>
      <c r="T59675" s="73"/>
      <c r="U59675" s="73"/>
      <c r="V59675" s="73"/>
      <c r="X59675" s="12"/>
    </row>
    <row r="59676" spans="2:24" x14ac:dyDescent="0.3">
      <c r="B59676" s="73"/>
      <c r="D59676" s="73"/>
      <c r="P59676" s="73"/>
      <c r="T59676" s="73"/>
      <c r="U59676" s="73"/>
      <c r="V59676" s="73"/>
      <c r="X59676" s="12"/>
    </row>
    <row r="59677" spans="2:24" x14ac:dyDescent="0.3">
      <c r="B59677" s="73"/>
      <c r="D59677" s="73"/>
      <c r="P59677" s="73"/>
      <c r="T59677" s="73"/>
      <c r="U59677" s="73"/>
      <c r="V59677" s="73"/>
      <c r="X59677" s="12"/>
    </row>
    <row r="59678" spans="2:24" x14ac:dyDescent="0.3">
      <c r="B59678" s="73"/>
      <c r="D59678" s="73"/>
      <c r="P59678" s="73"/>
      <c r="T59678" s="73"/>
      <c r="U59678" s="73"/>
      <c r="V59678" s="73"/>
      <c r="X59678" s="12"/>
    </row>
    <row r="59679" spans="2:24" x14ac:dyDescent="0.3">
      <c r="B59679" s="73"/>
      <c r="D59679" s="73"/>
      <c r="P59679" s="73"/>
      <c r="T59679" s="73"/>
      <c r="U59679" s="73"/>
      <c r="V59679" s="73"/>
      <c r="X59679" s="12"/>
    </row>
    <row r="59680" spans="2:24" x14ac:dyDescent="0.3">
      <c r="B59680" s="73"/>
      <c r="D59680" s="73"/>
      <c r="P59680" s="73"/>
      <c r="T59680" s="73"/>
      <c r="U59680" s="73"/>
      <c r="V59680" s="73"/>
      <c r="X59680" s="12"/>
    </row>
    <row r="59681" spans="2:24" x14ac:dyDescent="0.3">
      <c r="B59681" s="73"/>
      <c r="D59681" s="73"/>
      <c r="P59681" s="73"/>
      <c r="T59681" s="73"/>
      <c r="U59681" s="73"/>
      <c r="V59681" s="73"/>
      <c r="X59681" s="12"/>
    </row>
    <row r="59682" spans="2:24" x14ac:dyDescent="0.3">
      <c r="B59682" s="73"/>
      <c r="D59682" s="73"/>
      <c r="P59682" s="73"/>
      <c r="T59682" s="73"/>
      <c r="U59682" s="73"/>
      <c r="V59682" s="73"/>
      <c r="X59682" s="12"/>
    </row>
    <row r="59683" spans="2:24" x14ac:dyDescent="0.3">
      <c r="B59683" s="73"/>
      <c r="D59683" s="73"/>
      <c r="P59683" s="73"/>
      <c r="T59683" s="73"/>
      <c r="U59683" s="73"/>
      <c r="V59683" s="73"/>
      <c r="X59683" s="12"/>
    </row>
    <row r="59684" spans="2:24" x14ac:dyDescent="0.3">
      <c r="B59684" s="73"/>
      <c r="D59684" s="73"/>
      <c r="P59684" s="73"/>
      <c r="T59684" s="73"/>
      <c r="U59684" s="73"/>
      <c r="V59684" s="73"/>
      <c r="X59684" s="12"/>
    </row>
    <row r="59685" spans="2:24" x14ac:dyDescent="0.3">
      <c r="B59685" s="73"/>
      <c r="D59685" s="73"/>
      <c r="P59685" s="73"/>
      <c r="T59685" s="73"/>
      <c r="U59685" s="73"/>
      <c r="V59685" s="73"/>
      <c r="X59685" s="12"/>
    </row>
    <row r="59686" spans="2:24" x14ac:dyDescent="0.3">
      <c r="B59686" s="73"/>
      <c r="D59686" s="73"/>
      <c r="P59686" s="73"/>
      <c r="T59686" s="73"/>
      <c r="U59686" s="73"/>
      <c r="V59686" s="73"/>
      <c r="X59686" s="12"/>
    </row>
    <row r="59687" spans="2:24" x14ac:dyDescent="0.3">
      <c r="B59687" s="73"/>
      <c r="D59687" s="73"/>
      <c r="P59687" s="73"/>
      <c r="T59687" s="73"/>
      <c r="U59687" s="73"/>
      <c r="V59687" s="73"/>
      <c r="X59687" s="12"/>
    </row>
    <row r="59688" spans="2:24" x14ac:dyDescent="0.3">
      <c r="B59688" s="73"/>
      <c r="D59688" s="73"/>
      <c r="P59688" s="73"/>
      <c r="T59688" s="73"/>
      <c r="U59688" s="73"/>
      <c r="V59688" s="73"/>
      <c r="X59688" s="12"/>
    </row>
    <row r="59689" spans="2:24" x14ac:dyDescent="0.3">
      <c r="B59689" s="73"/>
      <c r="D59689" s="73"/>
      <c r="P59689" s="73"/>
      <c r="T59689" s="73"/>
      <c r="U59689" s="73"/>
      <c r="V59689" s="73"/>
      <c r="X59689" s="12"/>
    </row>
    <row r="59690" spans="2:24" x14ac:dyDescent="0.3">
      <c r="B59690" s="73"/>
      <c r="D59690" s="73"/>
      <c r="P59690" s="73"/>
      <c r="T59690" s="73"/>
      <c r="U59690" s="73"/>
      <c r="V59690" s="73"/>
      <c r="X59690" s="12"/>
    </row>
    <row r="59691" spans="2:24" x14ac:dyDescent="0.3">
      <c r="B59691" s="73"/>
      <c r="D59691" s="73"/>
      <c r="P59691" s="73"/>
      <c r="T59691" s="73"/>
      <c r="U59691" s="73"/>
      <c r="V59691" s="73"/>
      <c r="X59691" s="12"/>
    </row>
    <row r="59692" spans="2:24" x14ac:dyDescent="0.3">
      <c r="B59692" s="73"/>
      <c r="D59692" s="73"/>
      <c r="P59692" s="73"/>
      <c r="T59692" s="73"/>
      <c r="U59692" s="73"/>
      <c r="V59692" s="73"/>
      <c r="X59692" s="12"/>
    </row>
    <row r="59693" spans="2:24" x14ac:dyDescent="0.3">
      <c r="B59693" s="73"/>
      <c r="D59693" s="73"/>
      <c r="P59693" s="73"/>
      <c r="T59693" s="73"/>
      <c r="U59693" s="73"/>
      <c r="V59693" s="73"/>
      <c r="X59693" s="12"/>
    </row>
    <row r="59694" spans="2:24" x14ac:dyDescent="0.3">
      <c r="B59694" s="73"/>
      <c r="D59694" s="73"/>
      <c r="P59694" s="73"/>
      <c r="T59694" s="73"/>
      <c r="U59694" s="73"/>
      <c r="V59694" s="73"/>
      <c r="X59694" s="12"/>
    </row>
    <row r="59695" spans="2:24" x14ac:dyDescent="0.3">
      <c r="B59695" s="73"/>
      <c r="D59695" s="73"/>
      <c r="P59695" s="73"/>
      <c r="T59695" s="73"/>
      <c r="U59695" s="73"/>
      <c r="V59695" s="73"/>
      <c r="X59695" s="12"/>
    </row>
    <row r="59696" spans="2:24" x14ac:dyDescent="0.3">
      <c r="B59696" s="73"/>
      <c r="D59696" s="73"/>
      <c r="P59696" s="73"/>
      <c r="T59696" s="73"/>
      <c r="U59696" s="73"/>
      <c r="V59696" s="73"/>
      <c r="X59696" s="12"/>
    </row>
    <row r="59697" spans="2:24" x14ac:dyDescent="0.3">
      <c r="B59697" s="73"/>
      <c r="D59697" s="73"/>
      <c r="P59697" s="73"/>
      <c r="T59697" s="73"/>
      <c r="U59697" s="73"/>
      <c r="V59697" s="73"/>
      <c r="X59697" s="12"/>
    </row>
    <row r="59698" spans="2:24" x14ac:dyDescent="0.3">
      <c r="B59698" s="73"/>
      <c r="D59698" s="73"/>
      <c r="P59698" s="73"/>
      <c r="T59698" s="73"/>
      <c r="U59698" s="73"/>
      <c r="V59698" s="73"/>
      <c r="X59698" s="12"/>
    </row>
    <row r="59699" spans="2:24" x14ac:dyDescent="0.3">
      <c r="B59699" s="73"/>
      <c r="D59699" s="73"/>
      <c r="P59699" s="73"/>
      <c r="T59699" s="73"/>
      <c r="U59699" s="73"/>
      <c r="V59699" s="73"/>
      <c r="X59699" s="12"/>
    </row>
    <row r="59700" spans="2:24" x14ac:dyDescent="0.3">
      <c r="B59700" s="73"/>
      <c r="D59700" s="73"/>
      <c r="P59700" s="73"/>
      <c r="T59700" s="73"/>
      <c r="U59700" s="73"/>
      <c r="V59700" s="73"/>
      <c r="X59700" s="12"/>
    </row>
    <row r="59701" spans="2:24" x14ac:dyDescent="0.3">
      <c r="B59701" s="73"/>
      <c r="D59701" s="73"/>
      <c r="P59701" s="73"/>
      <c r="T59701" s="73"/>
      <c r="U59701" s="73"/>
      <c r="V59701" s="73"/>
      <c r="X59701" s="12"/>
    </row>
    <row r="59702" spans="2:24" x14ac:dyDescent="0.3">
      <c r="B59702" s="73"/>
      <c r="D59702" s="73"/>
      <c r="P59702" s="73"/>
      <c r="T59702" s="73"/>
      <c r="U59702" s="73"/>
      <c r="V59702" s="73"/>
      <c r="X59702" s="12"/>
    </row>
    <row r="59703" spans="2:24" x14ac:dyDescent="0.3">
      <c r="B59703" s="73"/>
      <c r="D59703" s="73"/>
      <c r="P59703" s="73"/>
      <c r="T59703" s="73"/>
      <c r="U59703" s="73"/>
      <c r="V59703" s="73"/>
      <c r="X59703" s="12"/>
    </row>
    <row r="59704" spans="2:24" x14ac:dyDescent="0.3">
      <c r="B59704" s="73"/>
      <c r="D59704" s="73"/>
      <c r="P59704" s="73"/>
      <c r="T59704" s="73"/>
      <c r="U59704" s="73"/>
      <c r="V59704" s="73"/>
      <c r="X59704" s="12"/>
    </row>
    <row r="59705" spans="2:24" x14ac:dyDescent="0.3">
      <c r="B59705" s="73"/>
      <c r="D59705" s="73"/>
      <c r="P59705" s="73"/>
      <c r="T59705" s="73"/>
      <c r="U59705" s="73"/>
      <c r="V59705" s="73"/>
      <c r="X59705" s="12"/>
    </row>
    <row r="59706" spans="2:24" x14ac:dyDescent="0.3">
      <c r="B59706" s="73"/>
      <c r="D59706" s="73"/>
      <c r="P59706" s="73"/>
      <c r="T59706" s="73"/>
      <c r="U59706" s="73"/>
      <c r="V59706" s="73"/>
      <c r="X59706" s="12"/>
    </row>
    <row r="59707" spans="2:24" x14ac:dyDescent="0.3">
      <c r="B59707" s="73"/>
      <c r="D59707" s="73"/>
      <c r="P59707" s="73"/>
      <c r="T59707" s="73"/>
      <c r="U59707" s="73"/>
      <c r="V59707" s="73"/>
      <c r="X59707" s="12"/>
    </row>
    <row r="59708" spans="2:24" x14ac:dyDescent="0.3">
      <c r="B59708" s="73"/>
      <c r="D59708" s="73"/>
      <c r="P59708" s="73"/>
      <c r="T59708" s="73"/>
      <c r="U59708" s="73"/>
      <c r="V59708" s="73"/>
      <c r="X59708" s="12"/>
    </row>
    <row r="59709" spans="2:24" x14ac:dyDescent="0.3">
      <c r="B59709" s="73"/>
      <c r="D59709" s="73"/>
      <c r="P59709" s="73"/>
      <c r="T59709" s="73"/>
      <c r="U59709" s="73"/>
      <c r="V59709" s="73"/>
      <c r="X59709" s="12"/>
    </row>
    <row r="59710" spans="2:24" x14ac:dyDescent="0.3">
      <c r="B59710" s="73"/>
      <c r="D59710" s="73"/>
      <c r="P59710" s="73"/>
      <c r="T59710" s="73"/>
      <c r="U59710" s="73"/>
      <c r="V59710" s="73"/>
      <c r="X59710" s="12"/>
    </row>
    <row r="59711" spans="2:24" x14ac:dyDescent="0.3">
      <c r="B59711" s="73"/>
      <c r="D59711" s="73"/>
      <c r="P59711" s="73"/>
      <c r="T59711" s="73"/>
      <c r="U59711" s="73"/>
      <c r="V59711" s="73"/>
      <c r="X59711" s="12"/>
    </row>
    <row r="59712" spans="2:24" x14ac:dyDescent="0.3">
      <c r="B59712" s="73"/>
      <c r="D59712" s="73"/>
      <c r="P59712" s="73"/>
      <c r="T59712" s="73"/>
      <c r="U59712" s="73"/>
      <c r="V59712" s="73"/>
      <c r="X59712" s="12"/>
    </row>
    <row r="59713" spans="2:24" x14ac:dyDescent="0.3">
      <c r="B59713" s="73"/>
      <c r="D59713" s="73"/>
      <c r="P59713" s="73"/>
      <c r="T59713" s="73"/>
      <c r="U59713" s="73"/>
      <c r="V59713" s="73"/>
      <c r="X59713" s="12"/>
    </row>
    <row r="59714" spans="2:24" x14ac:dyDescent="0.3">
      <c r="B59714" s="73"/>
      <c r="D59714" s="73"/>
      <c r="P59714" s="73"/>
      <c r="T59714" s="73"/>
      <c r="U59714" s="73"/>
      <c r="V59714" s="73"/>
      <c r="X59714" s="12"/>
    </row>
    <row r="59715" spans="2:24" x14ac:dyDescent="0.3">
      <c r="B59715" s="73"/>
      <c r="D59715" s="73"/>
      <c r="P59715" s="73"/>
      <c r="T59715" s="73"/>
      <c r="U59715" s="73"/>
      <c r="V59715" s="73"/>
      <c r="X59715" s="12"/>
    </row>
    <row r="59716" spans="2:24" x14ac:dyDescent="0.3">
      <c r="B59716" s="73"/>
      <c r="D59716" s="73"/>
      <c r="P59716" s="73"/>
      <c r="T59716" s="73"/>
      <c r="U59716" s="73"/>
      <c r="V59716" s="73"/>
      <c r="X59716" s="12"/>
    </row>
    <row r="59717" spans="2:24" x14ac:dyDescent="0.3">
      <c r="B59717" s="73"/>
      <c r="D59717" s="73"/>
      <c r="P59717" s="73"/>
      <c r="T59717" s="73"/>
      <c r="U59717" s="73"/>
      <c r="V59717" s="73"/>
      <c r="X59717" s="12"/>
    </row>
    <row r="59718" spans="2:24" x14ac:dyDescent="0.3">
      <c r="B59718" s="73"/>
      <c r="D59718" s="73"/>
      <c r="P59718" s="73"/>
      <c r="T59718" s="73"/>
      <c r="U59718" s="73"/>
      <c r="V59718" s="73"/>
      <c r="X59718" s="12"/>
    </row>
    <row r="59719" spans="2:24" x14ac:dyDescent="0.3">
      <c r="B59719" s="73"/>
      <c r="D59719" s="73"/>
      <c r="P59719" s="73"/>
      <c r="T59719" s="73"/>
      <c r="U59719" s="73"/>
      <c r="V59719" s="73"/>
      <c r="X59719" s="12"/>
    </row>
    <row r="59720" spans="2:24" x14ac:dyDescent="0.3">
      <c r="B59720" s="73"/>
      <c r="D59720" s="73"/>
      <c r="P59720" s="73"/>
      <c r="T59720" s="73"/>
      <c r="U59720" s="73"/>
      <c r="V59720" s="73"/>
      <c r="X59720" s="12"/>
    </row>
    <row r="59721" spans="2:24" x14ac:dyDescent="0.3">
      <c r="B59721" s="73"/>
      <c r="D59721" s="73"/>
      <c r="P59721" s="73"/>
      <c r="T59721" s="73"/>
      <c r="U59721" s="73"/>
      <c r="V59721" s="73"/>
      <c r="X59721" s="12"/>
    </row>
    <row r="59722" spans="2:24" x14ac:dyDescent="0.3">
      <c r="B59722" s="73"/>
      <c r="D59722" s="73"/>
      <c r="P59722" s="73"/>
      <c r="T59722" s="73"/>
      <c r="U59722" s="73"/>
      <c r="V59722" s="73"/>
      <c r="X59722" s="12"/>
    </row>
    <row r="59723" spans="2:24" x14ac:dyDescent="0.3">
      <c r="B59723" s="73"/>
      <c r="D59723" s="73"/>
      <c r="P59723" s="73"/>
      <c r="T59723" s="73"/>
      <c r="U59723" s="73"/>
      <c r="V59723" s="73"/>
      <c r="X59723" s="12"/>
    </row>
    <row r="59724" spans="2:24" x14ac:dyDescent="0.3">
      <c r="B59724" s="73"/>
      <c r="D59724" s="73"/>
      <c r="P59724" s="73"/>
      <c r="T59724" s="73"/>
      <c r="U59724" s="73"/>
      <c r="V59724" s="73"/>
      <c r="X59724" s="12"/>
    </row>
    <row r="59725" spans="2:24" x14ac:dyDescent="0.3">
      <c r="B59725" s="73"/>
      <c r="D59725" s="73"/>
      <c r="P59725" s="73"/>
      <c r="T59725" s="73"/>
      <c r="U59725" s="73"/>
      <c r="V59725" s="73"/>
      <c r="X59725" s="12"/>
    </row>
    <row r="59726" spans="2:24" x14ac:dyDescent="0.3">
      <c r="B59726" s="73"/>
      <c r="D59726" s="73"/>
      <c r="P59726" s="73"/>
      <c r="T59726" s="73"/>
      <c r="U59726" s="73"/>
      <c r="V59726" s="73"/>
      <c r="X59726" s="12"/>
    </row>
    <row r="59727" spans="2:24" x14ac:dyDescent="0.3">
      <c r="B59727" s="73"/>
      <c r="D59727" s="73"/>
      <c r="P59727" s="73"/>
      <c r="T59727" s="73"/>
      <c r="U59727" s="73"/>
      <c r="V59727" s="73"/>
      <c r="X59727" s="12"/>
    </row>
    <row r="59728" spans="2:24" x14ac:dyDescent="0.3">
      <c r="B59728" s="73"/>
      <c r="D59728" s="73"/>
      <c r="P59728" s="73"/>
      <c r="T59728" s="73"/>
      <c r="U59728" s="73"/>
      <c r="V59728" s="73"/>
      <c r="X59728" s="12"/>
    </row>
    <row r="59729" spans="2:24" x14ac:dyDescent="0.3">
      <c r="B59729" s="73"/>
      <c r="D59729" s="73"/>
      <c r="P59729" s="73"/>
      <c r="T59729" s="73"/>
      <c r="U59729" s="73"/>
      <c r="V59729" s="73"/>
      <c r="X59729" s="12"/>
    </row>
    <row r="59730" spans="2:24" x14ac:dyDescent="0.3">
      <c r="B59730" s="73"/>
      <c r="D59730" s="73"/>
      <c r="P59730" s="73"/>
      <c r="T59730" s="73"/>
      <c r="U59730" s="73"/>
      <c r="V59730" s="73"/>
      <c r="X59730" s="12"/>
    </row>
    <row r="59731" spans="2:24" x14ac:dyDescent="0.3">
      <c r="B59731" s="73"/>
      <c r="D59731" s="73"/>
      <c r="P59731" s="73"/>
      <c r="T59731" s="73"/>
      <c r="U59731" s="73"/>
      <c r="V59731" s="73"/>
      <c r="X59731" s="12"/>
    </row>
    <row r="59732" spans="2:24" x14ac:dyDescent="0.3">
      <c r="B59732" s="73"/>
      <c r="D59732" s="73"/>
      <c r="P59732" s="73"/>
      <c r="T59732" s="73"/>
      <c r="U59732" s="73"/>
      <c r="V59732" s="73"/>
      <c r="X59732" s="12"/>
    </row>
    <row r="59733" spans="2:24" x14ac:dyDescent="0.3">
      <c r="B59733" s="73"/>
      <c r="D59733" s="73"/>
      <c r="P59733" s="73"/>
      <c r="T59733" s="73"/>
      <c r="U59733" s="73"/>
      <c r="V59733" s="73"/>
      <c r="X59733" s="12"/>
    </row>
    <row r="59734" spans="2:24" x14ac:dyDescent="0.3">
      <c r="B59734" s="73"/>
      <c r="D59734" s="73"/>
      <c r="P59734" s="73"/>
      <c r="T59734" s="73"/>
      <c r="U59734" s="73"/>
      <c r="V59734" s="73"/>
      <c r="X59734" s="12"/>
    </row>
    <row r="59735" spans="2:24" x14ac:dyDescent="0.3">
      <c r="B59735" s="73"/>
      <c r="D59735" s="73"/>
      <c r="P59735" s="73"/>
      <c r="T59735" s="73"/>
      <c r="U59735" s="73"/>
      <c r="V59735" s="73"/>
      <c r="X59735" s="12"/>
    </row>
    <row r="59736" spans="2:24" x14ac:dyDescent="0.3">
      <c r="B59736" s="73"/>
      <c r="D59736" s="73"/>
      <c r="P59736" s="73"/>
      <c r="T59736" s="73"/>
      <c r="U59736" s="73"/>
      <c r="V59736" s="73"/>
      <c r="X59736" s="12"/>
    </row>
    <row r="59737" spans="2:24" x14ac:dyDescent="0.3">
      <c r="B59737" s="73"/>
      <c r="D59737" s="73"/>
      <c r="P59737" s="73"/>
      <c r="T59737" s="73"/>
      <c r="U59737" s="73"/>
      <c r="V59737" s="73"/>
      <c r="X59737" s="12"/>
    </row>
    <row r="59738" spans="2:24" x14ac:dyDescent="0.3">
      <c r="B59738" s="73"/>
      <c r="D59738" s="73"/>
      <c r="P59738" s="73"/>
      <c r="T59738" s="73"/>
      <c r="U59738" s="73"/>
      <c r="V59738" s="73"/>
      <c r="X59738" s="12"/>
    </row>
    <row r="59739" spans="2:24" x14ac:dyDescent="0.3">
      <c r="B59739" s="73"/>
      <c r="D59739" s="73"/>
      <c r="P59739" s="73"/>
      <c r="T59739" s="73"/>
      <c r="U59739" s="73"/>
      <c r="V59739" s="73"/>
      <c r="X59739" s="12"/>
    </row>
    <row r="59740" spans="2:24" x14ac:dyDescent="0.3">
      <c r="B59740" s="73"/>
      <c r="D59740" s="73"/>
      <c r="P59740" s="73"/>
      <c r="T59740" s="73"/>
      <c r="U59740" s="73"/>
      <c r="V59740" s="73"/>
      <c r="X59740" s="12"/>
    </row>
    <row r="59741" spans="2:24" x14ac:dyDescent="0.3">
      <c r="B59741" s="73"/>
      <c r="D59741" s="73"/>
      <c r="P59741" s="73"/>
      <c r="T59741" s="73"/>
      <c r="U59741" s="73"/>
      <c r="V59741" s="73"/>
      <c r="X59741" s="12"/>
    </row>
    <row r="59742" spans="2:24" x14ac:dyDescent="0.3">
      <c r="B59742" s="73"/>
      <c r="D59742" s="73"/>
      <c r="P59742" s="73"/>
      <c r="T59742" s="73"/>
      <c r="U59742" s="73"/>
      <c r="V59742" s="73"/>
      <c r="X59742" s="12"/>
    </row>
    <row r="59743" spans="2:24" x14ac:dyDescent="0.3">
      <c r="B59743" s="73"/>
      <c r="D59743" s="73"/>
      <c r="P59743" s="73"/>
      <c r="T59743" s="73"/>
      <c r="U59743" s="73"/>
      <c r="V59743" s="73"/>
      <c r="X59743" s="12"/>
    </row>
    <row r="59744" spans="2:24" x14ac:dyDescent="0.3">
      <c r="B59744" s="73"/>
      <c r="D59744" s="73"/>
      <c r="P59744" s="73"/>
      <c r="T59744" s="73"/>
      <c r="U59744" s="73"/>
      <c r="V59744" s="73"/>
      <c r="X59744" s="12"/>
    </row>
    <row r="59745" spans="2:24" x14ac:dyDescent="0.3">
      <c r="B59745" s="73"/>
      <c r="D59745" s="73"/>
      <c r="P59745" s="73"/>
      <c r="T59745" s="73"/>
      <c r="U59745" s="73"/>
      <c r="V59745" s="73"/>
      <c r="X59745" s="12"/>
    </row>
    <row r="59746" spans="2:24" x14ac:dyDescent="0.3">
      <c r="B59746" s="73"/>
      <c r="D59746" s="73"/>
      <c r="P59746" s="73"/>
      <c r="T59746" s="73"/>
      <c r="U59746" s="73"/>
      <c r="V59746" s="73"/>
      <c r="X59746" s="12"/>
    </row>
    <row r="59747" spans="2:24" x14ac:dyDescent="0.3">
      <c r="B59747" s="73"/>
      <c r="D59747" s="73"/>
      <c r="P59747" s="73"/>
      <c r="T59747" s="73"/>
      <c r="U59747" s="73"/>
      <c r="V59747" s="73"/>
      <c r="X59747" s="12"/>
    </row>
    <row r="59748" spans="2:24" x14ac:dyDescent="0.3">
      <c r="B59748" s="73"/>
      <c r="D59748" s="73"/>
      <c r="P59748" s="73"/>
      <c r="T59748" s="73"/>
      <c r="U59748" s="73"/>
      <c r="V59748" s="73"/>
      <c r="X59748" s="12"/>
    </row>
    <row r="59749" spans="2:24" x14ac:dyDescent="0.3">
      <c r="B59749" s="73"/>
      <c r="D59749" s="73"/>
      <c r="P59749" s="73"/>
      <c r="T59749" s="73"/>
      <c r="U59749" s="73"/>
      <c r="V59749" s="73"/>
      <c r="X59749" s="12"/>
    </row>
    <row r="59750" spans="2:24" x14ac:dyDescent="0.3">
      <c r="B59750" s="73"/>
      <c r="D59750" s="73"/>
      <c r="P59750" s="73"/>
      <c r="T59750" s="73"/>
      <c r="U59750" s="73"/>
      <c r="V59750" s="73"/>
      <c r="X59750" s="12"/>
    </row>
    <row r="59751" spans="2:24" x14ac:dyDescent="0.3">
      <c r="B59751" s="73"/>
      <c r="D59751" s="73"/>
      <c r="P59751" s="73"/>
      <c r="T59751" s="73"/>
      <c r="U59751" s="73"/>
      <c r="V59751" s="73"/>
      <c r="X59751" s="12"/>
    </row>
    <row r="59752" spans="2:24" x14ac:dyDescent="0.3">
      <c r="B59752" s="73"/>
      <c r="D59752" s="73"/>
      <c r="P59752" s="73"/>
      <c r="T59752" s="73"/>
      <c r="U59752" s="73"/>
      <c r="V59752" s="73"/>
      <c r="X59752" s="12"/>
    </row>
    <row r="59753" spans="2:24" x14ac:dyDescent="0.3">
      <c r="B59753" s="73"/>
      <c r="D59753" s="73"/>
      <c r="P59753" s="73"/>
      <c r="T59753" s="73"/>
      <c r="U59753" s="73"/>
      <c r="V59753" s="73"/>
      <c r="X59753" s="12"/>
    </row>
    <row r="59754" spans="2:24" x14ac:dyDescent="0.3">
      <c r="B59754" s="73"/>
      <c r="D59754" s="73"/>
      <c r="P59754" s="73"/>
      <c r="T59754" s="73"/>
      <c r="U59754" s="73"/>
      <c r="V59754" s="73"/>
      <c r="X59754" s="12"/>
    </row>
    <row r="59755" spans="2:24" x14ac:dyDescent="0.3">
      <c r="B59755" s="73"/>
      <c r="D59755" s="73"/>
      <c r="P59755" s="73"/>
      <c r="T59755" s="73"/>
      <c r="U59755" s="73"/>
      <c r="V59755" s="73"/>
      <c r="X59755" s="12"/>
    </row>
    <row r="59756" spans="2:24" x14ac:dyDescent="0.3">
      <c r="B59756" s="73"/>
      <c r="D59756" s="73"/>
      <c r="P59756" s="73"/>
      <c r="T59756" s="73"/>
      <c r="U59756" s="73"/>
      <c r="V59756" s="73"/>
      <c r="X59756" s="12"/>
    </row>
    <row r="59757" spans="2:24" x14ac:dyDescent="0.3">
      <c r="B59757" s="73"/>
      <c r="D59757" s="73"/>
      <c r="P59757" s="73"/>
      <c r="T59757" s="73"/>
      <c r="U59757" s="73"/>
      <c r="V59757" s="73"/>
      <c r="X59757" s="12"/>
    </row>
    <row r="59758" spans="2:24" x14ac:dyDescent="0.3">
      <c r="B59758" s="73"/>
      <c r="D59758" s="73"/>
      <c r="P59758" s="73"/>
      <c r="T59758" s="73"/>
      <c r="U59758" s="73"/>
      <c r="V59758" s="73"/>
      <c r="X59758" s="12"/>
    </row>
    <row r="59759" spans="2:24" x14ac:dyDescent="0.3">
      <c r="B59759" s="73"/>
      <c r="D59759" s="73"/>
      <c r="P59759" s="73"/>
      <c r="T59759" s="73"/>
      <c r="U59759" s="73"/>
      <c r="V59759" s="73"/>
      <c r="X59759" s="12"/>
    </row>
    <row r="59760" spans="2:24" x14ac:dyDescent="0.3">
      <c r="B59760" s="73"/>
      <c r="D59760" s="73"/>
      <c r="P59760" s="73"/>
      <c r="T59760" s="73"/>
      <c r="U59760" s="73"/>
      <c r="V59760" s="73"/>
      <c r="X59760" s="12"/>
    </row>
    <row r="59761" spans="2:24" x14ac:dyDescent="0.3">
      <c r="B59761" s="73"/>
      <c r="D59761" s="73"/>
      <c r="P59761" s="73"/>
      <c r="T59761" s="73"/>
      <c r="U59761" s="73"/>
      <c r="V59761" s="73"/>
      <c r="X59761" s="12"/>
    </row>
    <row r="59762" spans="2:24" x14ac:dyDescent="0.3">
      <c r="B59762" s="73"/>
      <c r="D59762" s="73"/>
      <c r="P59762" s="73"/>
      <c r="T59762" s="73"/>
      <c r="U59762" s="73"/>
      <c r="V59762" s="73"/>
      <c r="X59762" s="12"/>
    </row>
    <row r="59763" spans="2:24" x14ac:dyDescent="0.3">
      <c r="B59763" s="73"/>
      <c r="D59763" s="73"/>
      <c r="P59763" s="73"/>
      <c r="T59763" s="73"/>
      <c r="U59763" s="73"/>
      <c r="V59763" s="73"/>
      <c r="X59763" s="12"/>
    </row>
    <row r="59764" spans="2:24" x14ac:dyDescent="0.3">
      <c r="B59764" s="73"/>
      <c r="D59764" s="73"/>
      <c r="P59764" s="73"/>
      <c r="T59764" s="73"/>
      <c r="U59764" s="73"/>
      <c r="V59764" s="73"/>
      <c r="X59764" s="12"/>
    </row>
    <row r="59765" spans="2:24" x14ac:dyDescent="0.3">
      <c r="B59765" s="73"/>
      <c r="D59765" s="73"/>
      <c r="P59765" s="73"/>
      <c r="T59765" s="73"/>
      <c r="U59765" s="73"/>
      <c r="V59765" s="73"/>
      <c r="X59765" s="12"/>
    </row>
    <row r="59766" spans="2:24" x14ac:dyDescent="0.3">
      <c r="B59766" s="73"/>
      <c r="D59766" s="73"/>
      <c r="P59766" s="73"/>
      <c r="T59766" s="73"/>
      <c r="U59766" s="73"/>
      <c r="V59766" s="73"/>
      <c r="X59766" s="12"/>
    </row>
    <row r="59767" spans="2:24" x14ac:dyDescent="0.3">
      <c r="B59767" s="73"/>
      <c r="D59767" s="73"/>
      <c r="P59767" s="73"/>
      <c r="T59767" s="73"/>
      <c r="U59767" s="73"/>
      <c r="V59767" s="73"/>
      <c r="X59767" s="12"/>
    </row>
    <row r="59768" spans="2:24" x14ac:dyDescent="0.3">
      <c r="B59768" s="73"/>
      <c r="D59768" s="73"/>
      <c r="P59768" s="73"/>
      <c r="T59768" s="73"/>
      <c r="U59768" s="73"/>
      <c r="V59768" s="73"/>
      <c r="X59768" s="12"/>
    </row>
    <row r="59769" spans="2:24" x14ac:dyDescent="0.3">
      <c r="B59769" s="73"/>
      <c r="D59769" s="73"/>
      <c r="P59769" s="73"/>
      <c r="T59769" s="73"/>
      <c r="U59769" s="73"/>
      <c r="V59769" s="73"/>
      <c r="X59769" s="12"/>
    </row>
    <row r="59770" spans="2:24" x14ac:dyDescent="0.3">
      <c r="B59770" s="73"/>
      <c r="D59770" s="73"/>
      <c r="P59770" s="73"/>
      <c r="T59770" s="73"/>
      <c r="U59770" s="73"/>
      <c r="V59770" s="73"/>
      <c r="X59770" s="12"/>
    </row>
    <row r="59771" spans="2:24" x14ac:dyDescent="0.3">
      <c r="B59771" s="73"/>
      <c r="D59771" s="73"/>
      <c r="P59771" s="73"/>
      <c r="T59771" s="73"/>
      <c r="U59771" s="73"/>
      <c r="V59771" s="73"/>
      <c r="X59771" s="12"/>
    </row>
    <row r="59772" spans="2:24" x14ac:dyDescent="0.3">
      <c r="B59772" s="73"/>
      <c r="D59772" s="73"/>
      <c r="P59772" s="73"/>
      <c r="T59772" s="73"/>
      <c r="U59772" s="73"/>
      <c r="V59772" s="73"/>
      <c r="X59772" s="12"/>
    </row>
    <row r="59773" spans="2:24" x14ac:dyDescent="0.3">
      <c r="B59773" s="73"/>
      <c r="D59773" s="73"/>
      <c r="P59773" s="73"/>
      <c r="T59773" s="73"/>
      <c r="U59773" s="73"/>
      <c r="V59773" s="73"/>
      <c r="X59773" s="12"/>
    </row>
    <row r="59774" spans="2:24" x14ac:dyDescent="0.3">
      <c r="B59774" s="73"/>
      <c r="D59774" s="73"/>
      <c r="P59774" s="73"/>
      <c r="T59774" s="73"/>
      <c r="U59774" s="73"/>
      <c r="V59774" s="73"/>
      <c r="X59774" s="12"/>
    </row>
    <row r="59775" spans="2:24" x14ac:dyDescent="0.3">
      <c r="B59775" s="73"/>
      <c r="D59775" s="73"/>
      <c r="P59775" s="73"/>
      <c r="T59775" s="73"/>
      <c r="U59775" s="73"/>
      <c r="V59775" s="73"/>
      <c r="X59775" s="12"/>
    </row>
    <row r="59776" spans="2:24" x14ac:dyDescent="0.3">
      <c r="B59776" s="73"/>
      <c r="D59776" s="73"/>
      <c r="P59776" s="73"/>
      <c r="T59776" s="73"/>
      <c r="U59776" s="73"/>
      <c r="V59776" s="73"/>
      <c r="X59776" s="12"/>
    </row>
    <row r="59777" spans="2:24" x14ac:dyDescent="0.3">
      <c r="B59777" s="73"/>
      <c r="D59777" s="73"/>
      <c r="P59777" s="73"/>
      <c r="T59777" s="73"/>
      <c r="U59777" s="73"/>
      <c r="V59777" s="73"/>
      <c r="X59777" s="12"/>
    </row>
    <row r="59778" spans="2:24" x14ac:dyDescent="0.3">
      <c r="B59778" s="73"/>
      <c r="D59778" s="73"/>
      <c r="P59778" s="73"/>
      <c r="T59778" s="73"/>
      <c r="U59778" s="73"/>
      <c r="V59778" s="73"/>
      <c r="X59778" s="12"/>
    </row>
    <row r="59779" spans="2:24" x14ac:dyDescent="0.3">
      <c r="B59779" s="73"/>
      <c r="D59779" s="73"/>
      <c r="P59779" s="73"/>
      <c r="T59779" s="73"/>
      <c r="U59779" s="73"/>
      <c r="V59779" s="73"/>
      <c r="X59779" s="12"/>
    </row>
    <row r="59780" spans="2:24" x14ac:dyDescent="0.3">
      <c r="B59780" s="73"/>
      <c r="D59780" s="73"/>
      <c r="P59780" s="73"/>
      <c r="T59780" s="73"/>
      <c r="U59780" s="73"/>
      <c r="V59780" s="73"/>
      <c r="X59780" s="12"/>
    </row>
    <row r="59781" spans="2:24" x14ac:dyDescent="0.3">
      <c r="B59781" s="73"/>
      <c r="D59781" s="73"/>
      <c r="P59781" s="73"/>
      <c r="T59781" s="73"/>
      <c r="U59781" s="73"/>
      <c r="V59781" s="73"/>
      <c r="X59781" s="12"/>
    </row>
    <row r="59782" spans="2:24" x14ac:dyDescent="0.3">
      <c r="B59782" s="73"/>
      <c r="D59782" s="73"/>
      <c r="P59782" s="73"/>
      <c r="T59782" s="73"/>
      <c r="U59782" s="73"/>
      <c r="V59782" s="73"/>
      <c r="X59782" s="12"/>
    </row>
    <row r="59783" spans="2:24" x14ac:dyDescent="0.3">
      <c r="B59783" s="73"/>
      <c r="D59783" s="73"/>
      <c r="P59783" s="73"/>
      <c r="T59783" s="73"/>
      <c r="U59783" s="73"/>
      <c r="V59783" s="73"/>
      <c r="X59783" s="12"/>
    </row>
    <row r="59784" spans="2:24" x14ac:dyDescent="0.3">
      <c r="B59784" s="73"/>
      <c r="D59784" s="73"/>
      <c r="P59784" s="73"/>
      <c r="T59784" s="73"/>
      <c r="U59784" s="73"/>
      <c r="V59784" s="73"/>
      <c r="X59784" s="12"/>
    </row>
    <row r="59785" spans="2:24" x14ac:dyDescent="0.3">
      <c r="B59785" s="73"/>
      <c r="D59785" s="73"/>
      <c r="P59785" s="73"/>
      <c r="T59785" s="73"/>
      <c r="U59785" s="73"/>
      <c r="V59785" s="73"/>
      <c r="X59785" s="12"/>
    </row>
    <row r="59786" spans="2:24" x14ac:dyDescent="0.3">
      <c r="B59786" s="73"/>
      <c r="D59786" s="73"/>
      <c r="P59786" s="73"/>
      <c r="T59786" s="73"/>
      <c r="U59786" s="73"/>
      <c r="V59786" s="73"/>
      <c r="X59786" s="12"/>
    </row>
    <row r="59787" spans="2:24" x14ac:dyDescent="0.3">
      <c r="B59787" s="73"/>
      <c r="D59787" s="73"/>
      <c r="P59787" s="73"/>
      <c r="T59787" s="73"/>
      <c r="U59787" s="73"/>
      <c r="V59787" s="73"/>
      <c r="X59787" s="12"/>
    </row>
    <row r="59788" spans="2:24" x14ac:dyDescent="0.3">
      <c r="B59788" s="73"/>
      <c r="D59788" s="73"/>
      <c r="P59788" s="73"/>
      <c r="T59788" s="73"/>
      <c r="U59788" s="73"/>
      <c r="V59788" s="73"/>
      <c r="X59788" s="12"/>
    </row>
    <row r="59789" spans="2:24" x14ac:dyDescent="0.3">
      <c r="B59789" s="73"/>
      <c r="D59789" s="73"/>
      <c r="P59789" s="73"/>
      <c r="T59789" s="73"/>
      <c r="U59789" s="73"/>
      <c r="V59789" s="73"/>
      <c r="X59789" s="12"/>
    </row>
    <row r="59790" spans="2:24" x14ac:dyDescent="0.3">
      <c r="B59790" s="73"/>
      <c r="D59790" s="73"/>
      <c r="P59790" s="73"/>
      <c r="T59790" s="73"/>
      <c r="U59790" s="73"/>
      <c r="V59790" s="73"/>
      <c r="X59790" s="12"/>
    </row>
    <row r="59791" spans="2:24" x14ac:dyDescent="0.3">
      <c r="B59791" s="73"/>
      <c r="D59791" s="73"/>
      <c r="P59791" s="73"/>
      <c r="T59791" s="73"/>
      <c r="U59791" s="73"/>
      <c r="V59791" s="73"/>
      <c r="X59791" s="12"/>
    </row>
    <row r="59792" spans="2:24" x14ac:dyDescent="0.3">
      <c r="B59792" s="73"/>
      <c r="D59792" s="73"/>
      <c r="P59792" s="73"/>
      <c r="T59792" s="73"/>
      <c r="U59792" s="73"/>
      <c r="V59792" s="73"/>
      <c r="X59792" s="12"/>
    </row>
    <row r="59793" spans="2:24" x14ac:dyDescent="0.3">
      <c r="B59793" s="73"/>
      <c r="D59793" s="73"/>
      <c r="P59793" s="73"/>
      <c r="T59793" s="73"/>
      <c r="U59793" s="73"/>
      <c r="V59793" s="73"/>
      <c r="X59793" s="12"/>
    </row>
    <row r="59794" spans="2:24" x14ac:dyDescent="0.3">
      <c r="B59794" s="73"/>
      <c r="D59794" s="73"/>
      <c r="P59794" s="73"/>
      <c r="T59794" s="73"/>
      <c r="U59794" s="73"/>
      <c r="V59794" s="73"/>
      <c r="X59794" s="12"/>
    </row>
    <row r="59795" spans="2:24" x14ac:dyDescent="0.3">
      <c r="B59795" s="73"/>
      <c r="D59795" s="73"/>
      <c r="P59795" s="73"/>
      <c r="T59795" s="73"/>
      <c r="U59795" s="73"/>
      <c r="V59795" s="73"/>
      <c r="X59795" s="12"/>
    </row>
    <row r="59796" spans="2:24" x14ac:dyDescent="0.3">
      <c r="B59796" s="73"/>
      <c r="D59796" s="73"/>
      <c r="P59796" s="73"/>
      <c r="T59796" s="73"/>
      <c r="U59796" s="73"/>
      <c r="V59796" s="73"/>
      <c r="X59796" s="12"/>
    </row>
    <row r="59797" spans="2:24" x14ac:dyDescent="0.3">
      <c r="B59797" s="73"/>
      <c r="D59797" s="73"/>
      <c r="P59797" s="73"/>
      <c r="T59797" s="73"/>
      <c r="U59797" s="73"/>
      <c r="V59797" s="73"/>
      <c r="X59797" s="12"/>
    </row>
    <row r="59798" spans="2:24" x14ac:dyDescent="0.3">
      <c r="B59798" s="73"/>
      <c r="D59798" s="73"/>
      <c r="P59798" s="73"/>
      <c r="T59798" s="73"/>
      <c r="U59798" s="73"/>
      <c r="V59798" s="73"/>
      <c r="X59798" s="12"/>
    </row>
    <row r="59799" spans="2:24" x14ac:dyDescent="0.3">
      <c r="B59799" s="73"/>
      <c r="D59799" s="73"/>
      <c r="P59799" s="73"/>
      <c r="T59799" s="73"/>
      <c r="U59799" s="73"/>
      <c r="V59799" s="73"/>
      <c r="X59799" s="12"/>
    </row>
    <row r="59800" spans="2:24" x14ac:dyDescent="0.3">
      <c r="B59800" s="73"/>
      <c r="D59800" s="73"/>
      <c r="P59800" s="73"/>
      <c r="T59800" s="73"/>
      <c r="U59800" s="73"/>
      <c r="V59800" s="73"/>
      <c r="X59800" s="12"/>
    </row>
    <row r="59801" spans="2:24" x14ac:dyDescent="0.3">
      <c r="B59801" s="73"/>
      <c r="D59801" s="73"/>
      <c r="P59801" s="73"/>
      <c r="T59801" s="73"/>
      <c r="U59801" s="73"/>
      <c r="V59801" s="73"/>
      <c r="X59801" s="12"/>
    </row>
    <row r="59802" spans="2:24" x14ac:dyDescent="0.3">
      <c r="B59802" s="73"/>
      <c r="D59802" s="73"/>
      <c r="P59802" s="73"/>
      <c r="T59802" s="73"/>
      <c r="U59802" s="73"/>
      <c r="V59802" s="73"/>
      <c r="X59802" s="12"/>
    </row>
    <row r="59803" spans="2:24" x14ac:dyDescent="0.3">
      <c r="B59803" s="73"/>
      <c r="D59803" s="73"/>
      <c r="P59803" s="73"/>
      <c r="T59803" s="73"/>
      <c r="U59803" s="73"/>
      <c r="V59803" s="73"/>
      <c r="X59803" s="12"/>
    </row>
    <row r="59804" spans="2:24" x14ac:dyDescent="0.3">
      <c r="B59804" s="73"/>
      <c r="D59804" s="73"/>
      <c r="P59804" s="73"/>
      <c r="T59804" s="73"/>
      <c r="U59804" s="73"/>
      <c r="V59804" s="73"/>
      <c r="X59804" s="12"/>
    </row>
    <row r="59805" spans="2:24" x14ac:dyDescent="0.3">
      <c r="B59805" s="73"/>
      <c r="D59805" s="73"/>
      <c r="P59805" s="73"/>
      <c r="T59805" s="73"/>
      <c r="U59805" s="73"/>
      <c r="V59805" s="73"/>
      <c r="X59805" s="12"/>
    </row>
    <row r="59806" spans="2:24" x14ac:dyDescent="0.3">
      <c r="B59806" s="73"/>
      <c r="D59806" s="73"/>
      <c r="P59806" s="73"/>
      <c r="T59806" s="73"/>
      <c r="U59806" s="73"/>
      <c r="V59806" s="73"/>
      <c r="X59806" s="12"/>
    </row>
    <row r="59807" spans="2:24" x14ac:dyDescent="0.3">
      <c r="B59807" s="73"/>
      <c r="D59807" s="73"/>
      <c r="P59807" s="73"/>
      <c r="T59807" s="73"/>
      <c r="U59807" s="73"/>
      <c r="V59807" s="73"/>
      <c r="X59807" s="12"/>
    </row>
    <row r="59808" spans="2:24" x14ac:dyDescent="0.3">
      <c r="B59808" s="73"/>
      <c r="D59808" s="73"/>
      <c r="P59808" s="73"/>
      <c r="T59808" s="73"/>
      <c r="U59808" s="73"/>
      <c r="V59808" s="73"/>
      <c r="X59808" s="12"/>
    </row>
    <row r="59809" spans="2:24" x14ac:dyDescent="0.3">
      <c r="B59809" s="73"/>
      <c r="D59809" s="73"/>
      <c r="P59809" s="73"/>
      <c r="T59809" s="73"/>
      <c r="U59809" s="73"/>
      <c r="V59809" s="73"/>
      <c r="X59809" s="12"/>
    </row>
    <row r="59810" spans="2:24" x14ac:dyDescent="0.3">
      <c r="B59810" s="73"/>
      <c r="D59810" s="73"/>
      <c r="P59810" s="73"/>
      <c r="T59810" s="73"/>
      <c r="U59810" s="73"/>
      <c r="V59810" s="73"/>
      <c r="X59810" s="12"/>
    </row>
    <row r="59811" spans="2:24" x14ac:dyDescent="0.3">
      <c r="B59811" s="73"/>
      <c r="D59811" s="73"/>
      <c r="P59811" s="73"/>
      <c r="T59811" s="73"/>
      <c r="U59811" s="73"/>
      <c r="V59811" s="73"/>
      <c r="X59811" s="12"/>
    </row>
    <row r="59812" spans="2:24" x14ac:dyDescent="0.3">
      <c r="B59812" s="73"/>
      <c r="D59812" s="73"/>
      <c r="P59812" s="73"/>
      <c r="T59812" s="73"/>
      <c r="U59812" s="73"/>
      <c r="V59812" s="73"/>
      <c r="X59812" s="12"/>
    </row>
    <row r="59813" spans="2:24" x14ac:dyDescent="0.3">
      <c r="B59813" s="73"/>
      <c r="D59813" s="73"/>
      <c r="P59813" s="73"/>
      <c r="T59813" s="73"/>
      <c r="U59813" s="73"/>
      <c r="V59813" s="73"/>
      <c r="X59813" s="12"/>
    </row>
    <row r="59814" spans="2:24" x14ac:dyDescent="0.3">
      <c r="B59814" s="73"/>
      <c r="D59814" s="73"/>
      <c r="P59814" s="73"/>
      <c r="T59814" s="73"/>
      <c r="U59814" s="73"/>
      <c r="V59814" s="73"/>
      <c r="X59814" s="12"/>
    </row>
    <row r="59815" spans="2:24" x14ac:dyDescent="0.3">
      <c r="B59815" s="73"/>
      <c r="D59815" s="73"/>
      <c r="P59815" s="73"/>
      <c r="T59815" s="73"/>
      <c r="U59815" s="73"/>
      <c r="V59815" s="73"/>
      <c r="X59815" s="12"/>
    </row>
    <row r="59816" spans="2:24" x14ac:dyDescent="0.3">
      <c r="B59816" s="73"/>
      <c r="D59816" s="73"/>
      <c r="P59816" s="73"/>
      <c r="T59816" s="73"/>
      <c r="U59816" s="73"/>
      <c r="V59816" s="73"/>
      <c r="X59816" s="12"/>
    </row>
    <row r="59817" spans="2:24" x14ac:dyDescent="0.3">
      <c r="B59817" s="73"/>
      <c r="D59817" s="73"/>
      <c r="P59817" s="73"/>
      <c r="T59817" s="73"/>
      <c r="U59817" s="73"/>
      <c r="V59817" s="73"/>
      <c r="X59817" s="12"/>
    </row>
    <row r="59818" spans="2:24" x14ac:dyDescent="0.3">
      <c r="B59818" s="73"/>
      <c r="D59818" s="73"/>
      <c r="P59818" s="73"/>
      <c r="T59818" s="73"/>
      <c r="U59818" s="73"/>
      <c r="V59818" s="73"/>
      <c r="X59818" s="12"/>
    </row>
    <row r="59819" spans="2:24" x14ac:dyDescent="0.3">
      <c r="B59819" s="73"/>
      <c r="D59819" s="73"/>
      <c r="P59819" s="73"/>
      <c r="T59819" s="73"/>
      <c r="U59819" s="73"/>
      <c r="V59819" s="73"/>
      <c r="X59819" s="12"/>
    </row>
    <row r="59820" spans="2:24" x14ac:dyDescent="0.3">
      <c r="B59820" s="73"/>
      <c r="D59820" s="73"/>
      <c r="P59820" s="73"/>
      <c r="T59820" s="73"/>
      <c r="U59820" s="73"/>
      <c r="V59820" s="73"/>
      <c r="X59820" s="12"/>
    </row>
    <row r="59821" spans="2:24" x14ac:dyDescent="0.3">
      <c r="B59821" s="73"/>
      <c r="D59821" s="73"/>
      <c r="P59821" s="73"/>
      <c r="T59821" s="73"/>
      <c r="U59821" s="73"/>
      <c r="V59821" s="73"/>
      <c r="X59821" s="12"/>
    </row>
    <row r="59822" spans="2:24" x14ac:dyDescent="0.3">
      <c r="B59822" s="73"/>
      <c r="D59822" s="73"/>
      <c r="P59822" s="73"/>
      <c r="T59822" s="73"/>
      <c r="U59822" s="73"/>
      <c r="V59822" s="73"/>
      <c r="X59822" s="12"/>
    </row>
    <row r="59823" spans="2:24" x14ac:dyDescent="0.3">
      <c r="B59823" s="73"/>
      <c r="D59823" s="73"/>
      <c r="P59823" s="73"/>
      <c r="T59823" s="73"/>
      <c r="U59823" s="73"/>
      <c r="V59823" s="73"/>
      <c r="X59823" s="12"/>
    </row>
    <row r="59824" spans="2:24" x14ac:dyDescent="0.3">
      <c r="B59824" s="73"/>
      <c r="D59824" s="73"/>
      <c r="P59824" s="73"/>
      <c r="T59824" s="73"/>
      <c r="U59824" s="73"/>
      <c r="V59824" s="73"/>
      <c r="X59824" s="12"/>
    </row>
    <row r="59825" spans="2:24" x14ac:dyDescent="0.3">
      <c r="B59825" s="73"/>
      <c r="D59825" s="73"/>
      <c r="P59825" s="73"/>
      <c r="T59825" s="73"/>
      <c r="U59825" s="73"/>
      <c r="V59825" s="73"/>
      <c r="X59825" s="12"/>
    </row>
    <row r="59826" spans="2:24" x14ac:dyDescent="0.3">
      <c r="B59826" s="73"/>
      <c r="D59826" s="73"/>
      <c r="P59826" s="73"/>
      <c r="T59826" s="73"/>
      <c r="U59826" s="73"/>
      <c r="V59826" s="73"/>
      <c r="X59826" s="12"/>
    </row>
    <row r="59827" spans="2:24" x14ac:dyDescent="0.3">
      <c r="B59827" s="73"/>
      <c r="D59827" s="73"/>
      <c r="P59827" s="73"/>
      <c r="T59827" s="73"/>
      <c r="U59827" s="73"/>
      <c r="V59827" s="73"/>
      <c r="X59827" s="12"/>
    </row>
    <row r="59828" spans="2:24" x14ac:dyDescent="0.3">
      <c r="B59828" s="73"/>
      <c r="D59828" s="73"/>
      <c r="P59828" s="73"/>
      <c r="T59828" s="73"/>
      <c r="U59828" s="73"/>
      <c r="V59828" s="73"/>
      <c r="X59828" s="12"/>
    </row>
    <row r="59829" spans="2:24" x14ac:dyDescent="0.3">
      <c r="B59829" s="73"/>
      <c r="D59829" s="73"/>
      <c r="P59829" s="73"/>
      <c r="T59829" s="73"/>
      <c r="U59829" s="73"/>
      <c r="V59829" s="73"/>
      <c r="X59829" s="12"/>
    </row>
    <row r="59830" spans="2:24" x14ac:dyDescent="0.3">
      <c r="B59830" s="73"/>
      <c r="D59830" s="73"/>
      <c r="P59830" s="73"/>
      <c r="T59830" s="73"/>
      <c r="U59830" s="73"/>
      <c r="V59830" s="73"/>
      <c r="X59830" s="12"/>
    </row>
    <row r="59831" spans="2:24" x14ac:dyDescent="0.3">
      <c r="B59831" s="73"/>
      <c r="D59831" s="73"/>
      <c r="P59831" s="73"/>
      <c r="T59831" s="73"/>
      <c r="U59831" s="73"/>
      <c r="V59831" s="73"/>
      <c r="X59831" s="12"/>
    </row>
    <row r="59832" spans="2:24" x14ac:dyDescent="0.3">
      <c r="B59832" s="73"/>
      <c r="D59832" s="73"/>
      <c r="P59832" s="73"/>
      <c r="T59832" s="73"/>
      <c r="U59832" s="73"/>
      <c r="V59832" s="73"/>
      <c r="X59832" s="12"/>
    </row>
    <row r="59833" spans="2:24" x14ac:dyDescent="0.3">
      <c r="B59833" s="73"/>
      <c r="D59833" s="73"/>
      <c r="P59833" s="73"/>
      <c r="T59833" s="73"/>
      <c r="U59833" s="73"/>
      <c r="V59833" s="73"/>
      <c r="X59833" s="12"/>
    </row>
    <row r="59834" spans="2:24" x14ac:dyDescent="0.3">
      <c r="B59834" s="73"/>
      <c r="D59834" s="73"/>
      <c r="P59834" s="73"/>
      <c r="T59834" s="73"/>
      <c r="U59834" s="73"/>
      <c r="V59834" s="73"/>
      <c r="X59834" s="12"/>
    </row>
    <row r="59835" spans="2:24" x14ac:dyDescent="0.3">
      <c r="B59835" s="73"/>
      <c r="D59835" s="73"/>
      <c r="P59835" s="73"/>
      <c r="T59835" s="73"/>
      <c r="U59835" s="73"/>
      <c r="V59835" s="73"/>
      <c r="X59835" s="12"/>
    </row>
    <row r="59836" spans="2:24" x14ac:dyDescent="0.3">
      <c r="B59836" s="73"/>
      <c r="D59836" s="73"/>
      <c r="P59836" s="73"/>
      <c r="T59836" s="73"/>
      <c r="U59836" s="73"/>
      <c r="V59836" s="73"/>
      <c r="X59836" s="12"/>
    </row>
    <row r="59837" spans="2:24" x14ac:dyDescent="0.3">
      <c r="B59837" s="73"/>
      <c r="D59837" s="73"/>
      <c r="P59837" s="73"/>
      <c r="T59837" s="73"/>
      <c r="U59837" s="73"/>
      <c r="V59837" s="73"/>
      <c r="X59837" s="12"/>
    </row>
    <row r="59838" spans="2:24" x14ac:dyDescent="0.3">
      <c r="B59838" s="73"/>
      <c r="D59838" s="73"/>
      <c r="P59838" s="73"/>
      <c r="T59838" s="73"/>
      <c r="U59838" s="73"/>
      <c r="V59838" s="73"/>
      <c r="X59838" s="12"/>
    </row>
    <row r="59839" spans="2:24" x14ac:dyDescent="0.3">
      <c r="B59839" s="73"/>
      <c r="D59839" s="73"/>
      <c r="P59839" s="73"/>
      <c r="T59839" s="73"/>
      <c r="U59839" s="73"/>
      <c r="V59839" s="73"/>
      <c r="X59839" s="12"/>
    </row>
    <row r="59840" spans="2:24" x14ac:dyDescent="0.3">
      <c r="B59840" s="73"/>
      <c r="D59840" s="73"/>
      <c r="P59840" s="73"/>
      <c r="T59840" s="73"/>
      <c r="U59840" s="73"/>
      <c r="V59840" s="73"/>
      <c r="X59840" s="12"/>
    </row>
    <row r="59841" spans="2:24" x14ac:dyDescent="0.3">
      <c r="B59841" s="73"/>
      <c r="D59841" s="73"/>
      <c r="P59841" s="73"/>
      <c r="T59841" s="73"/>
      <c r="U59841" s="73"/>
      <c r="V59841" s="73"/>
      <c r="X59841" s="12"/>
    </row>
    <row r="59842" spans="2:24" x14ac:dyDescent="0.3">
      <c r="B59842" s="73"/>
      <c r="D59842" s="73"/>
      <c r="P59842" s="73"/>
      <c r="T59842" s="73"/>
      <c r="U59842" s="73"/>
      <c r="V59842" s="73"/>
      <c r="X59842" s="12"/>
    </row>
    <row r="59843" spans="2:24" x14ac:dyDescent="0.3">
      <c r="B59843" s="73"/>
      <c r="D59843" s="73"/>
      <c r="P59843" s="73"/>
      <c r="T59843" s="73"/>
      <c r="U59843" s="73"/>
      <c r="V59843" s="73"/>
      <c r="X59843" s="12"/>
    </row>
    <row r="59844" spans="2:24" x14ac:dyDescent="0.3">
      <c r="B59844" s="73"/>
      <c r="D59844" s="73"/>
      <c r="P59844" s="73"/>
      <c r="T59844" s="73"/>
      <c r="U59844" s="73"/>
      <c r="V59844" s="73"/>
      <c r="X59844" s="12"/>
    </row>
    <row r="59845" spans="2:24" x14ac:dyDescent="0.3">
      <c r="B59845" s="73"/>
      <c r="D59845" s="73"/>
      <c r="P59845" s="73"/>
      <c r="T59845" s="73"/>
      <c r="U59845" s="73"/>
      <c r="V59845" s="73"/>
      <c r="X59845" s="12"/>
    </row>
    <row r="59846" spans="2:24" x14ac:dyDescent="0.3">
      <c r="B59846" s="73"/>
      <c r="D59846" s="73"/>
      <c r="P59846" s="73"/>
      <c r="T59846" s="73"/>
      <c r="U59846" s="73"/>
      <c r="V59846" s="73"/>
      <c r="X59846" s="12"/>
    </row>
    <row r="59847" spans="2:24" x14ac:dyDescent="0.3">
      <c r="B59847" s="73"/>
      <c r="D59847" s="73"/>
      <c r="P59847" s="73"/>
      <c r="T59847" s="73"/>
      <c r="U59847" s="73"/>
      <c r="V59847" s="73"/>
      <c r="X59847" s="12"/>
    </row>
    <row r="59848" spans="2:24" x14ac:dyDescent="0.3">
      <c r="B59848" s="73"/>
      <c r="D59848" s="73"/>
      <c r="P59848" s="73"/>
      <c r="T59848" s="73"/>
      <c r="U59848" s="73"/>
      <c r="V59848" s="73"/>
      <c r="X59848" s="12"/>
    </row>
    <row r="59849" spans="2:24" x14ac:dyDescent="0.3">
      <c r="B59849" s="73"/>
      <c r="D59849" s="73"/>
      <c r="P59849" s="73"/>
      <c r="T59849" s="73"/>
      <c r="U59849" s="73"/>
      <c r="V59849" s="73"/>
      <c r="X59849" s="12"/>
    </row>
    <row r="59850" spans="2:24" x14ac:dyDescent="0.3">
      <c r="B59850" s="73"/>
      <c r="D59850" s="73"/>
      <c r="P59850" s="73"/>
      <c r="T59850" s="73"/>
      <c r="U59850" s="73"/>
      <c r="V59850" s="73"/>
      <c r="X59850" s="12"/>
    </row>
    <row r="59851" spans="2:24" x14ac:dyDescent="0.3">
      <c r="B59851" s="73"/>
      <c r="D59851" s="73"/>
      <c r="P59851" s="73"/>
      <c r="T59851" s="73"/>
      <c r="U59851" s="73"/>
      <c r="V59851" s="73"/>
      <c r="X59851" s="12"/>
    </row>
    <row r="59852" spans="2:24" x14ac:dyDescent="0.3">
      <c r="B59852" s="73"/>
      <c r="D59852" s="73"/>
      <c r="P59852" s="73"/>
      <c r="T59852" s="73"/>
      <c r="U59852" s="73"/>
      <c r="V59852" s="73"/>
      <c r="X59852" s="12"/>
    </row>
    <row r="59853" spans="2:24" x14ac:dyDescent="0.3">
      <c r="B59853" s="73"/>
      <c r="D59853" s="73"/>
      <c r="P59853" s="73"/>
      <c r="T59853" s="73"/>
      <c r="U59853" s="73"/>
      <c r="V59853" s="73"/>
      <c r="X59853" s="12"/>
    </row>
    <row r="59854" spans="2:24" x14ac:dyDescent="0.3">
      <c r="B59854" s="73"/>
      <c r="D59854" s="73"/>
      <c r="P59854" s="73"/>
      <c r="T59854" s="73"/>
      <c r="U59854" s="73"/>
      <c r="V59854" s="73"/>
      <c r="X59854" s="12"/>
    </row>
    <row r="59855" spans="2:24" x14ac:dyDescent="0.3">
      <c r="B59855" s="73"/>
      <c r="D59855" s="73"/>
      <c r="P59855" s="73"/>
      <c r="T59855" s="73"/>
      <c r="U59855" s="73"/>
      <c r="V59855" s="73"/>
      <c r="X59855" s="12"/>
    </row>
    <row r="59856" spans="2:24" x14ac:dyDescent="0.3">
      <c r="B59856" s="73"/>
      <c r="D59856" s="73"/>
      <c r="P59856" s="73"/>
      <c r="T59856" s="73"/>
      <c r="U59856" s="73"/>
      <c r="V59856" s="73"/>
      <c r="X59856" s="12"/>
    </row>
    <row r="59857" spans="2:24" x14ac:dyDescent="0.3">
      <c r="B59857" s="73"/>
      <c r="D59857" s="73"/>
      <c r="P59857" s="73"/>
      <c r="T59857" s="73"/>
      <c r="U59857" s="73"/>
      <c r="V59857" s="73"/>
      <c r="X59857" s="12"/>
    </row>
    <row r="59858" spans="2:24" x14ac:dyDescent="0.3">
      <c r="B59858" s="73"/>
      <c r="D59858" s="73"/>
      <c r="P59858" s="73"/>
      <c r="T59858" s="73"/>
      <c r="U59858" s="73"/>
      <c r="V59858" s="73"/>
      <c r="X59858" s="12"/>
    </row>
    <row r="59859" spans="2:24" x14ac:dyDescent="0.3">
      <c r="B59859" s="73"/>
      <c r="D59859" s="73"/>
      <c r="P59859" s="73"/>
      <c r="T59859" s="73"/>
      <c r="U59859" s="73"/>
      <c r="V59859" s="73"/>
      <c r="X59859" s="12"/>
    </row>
    <row r="59860" spans="2:24" x14ac:dyDescent="0.3">
      <c r="B59860" s="73"/>
      <c r="D59860" s="73"/>
      <c r="P59860" s="73"/>
      <c r="T59860" s="73"/>
      <c r="U59860" s="73"/>
      <c r="V59860" s="73"/>
      <c r="X59860" s="12"/>
    </row>
    <row r="59861" spans="2:24" x14ac:dyDescent="0.3">
      <c r="B59861" s="73"/>
      <c r="D59861" s="73"/>
      <c r="P59861" s="73"/>
      <c r="T59861" s="73"/>
      <c r="U59861" s="73"/>
      <c r="V59861" s="73"/>
      <c r="X59861" s="12"/>
    </row>
    <row r="59862" spans="2:24" x14ac:dyDescent="0.3">
      <c r="B59862" s="73"/>
      <c r="D59862" s="73"/>
      <c r="P59862" s="73"/>
      <c r="T59862" s="73"/>
      <c r="U59862" s="73"/>
      <c r="V59862" s="73"/>
      <c r="X59862" s="12"/>
    </row>
    <row r="59863" spans="2:24" x14ac:dyDescent="0.3">
      <c r="B59863" s="73"/>
      <c r="D59863" s="73"/>
      <c r="P59863" s="73"/>
      <c r="T59863" s="73"/>
      <c r="U59863" s="73"/>
      <c r="V59863" s="73"/>
      <c r="X59863" s="12"/>
    </row>
    <row r="59864" spans="2:24" x14ac:dyDescent="0.3">
      <c r="B59864" s="73"/>
      <c r="D59864" s="73"/>
      <c r="P59864" s="73"/>
      <c r="T59864" s="73"/>
      <c r="U59864" s="73"/>
      <c r="V59864" s="73"/>
      <c r="X59864" s="12"/>
    </row>
    <row r="59865" spans="2:24" x14ac:dyDescent="0.3">
      <c r="B59865" s="73"/>
      <c r="D59865" s="73"/>
      <c r="P59865" s="73"/>
      <c r="T59865" s="73"/>
      <c r="U59865" s="73"/>
      <c r="V59865" s="73"/>
      <c r="X59865" s="12"/>
    </row>
    <row r="59866" spans="2:24" x14ac:dyDescent="0.3">
      <c r="B59866" s="73"/>
      <c r="D59866" s="73"/>
      <c r="P59866" s="73"/>
      <c r="T59866" s="73"/>
      <c r="U59866" s="73"/>
      <c r="V59866" s="73"/>
      <c r="X59866" s="12"/>
    </row>
    <row r="59867" spans="2:24" x14ac:dyDescent="0.3">
      <c r="B59867" s="73"/>
      <c r="D59867" s="73"/>
      <c r="P59867" s="73"/>
      <c r="T59867" s="73"/>
      <c r="U59867" s="73"/>
      <c r="V59867" s="73"/>
      <c r="X59867" s="12"/>
    </row>
    <row r="59868" spans="2:24" x14ac:dyDescent="0.3">
      <c r="B59868" s="73"/>
      <c r="D59868" s="73"/>
      <c r="P59868" s="73"/>
      <c r="T59868" s="73"/>
      <c r="U59868" s="73"/>
      <c r="V59868" s="73"/>
      <c r="X59868" s="12"/>
    </row>
    <row r="59869" spans="2:24" x14ac:dyDescent="0.3">
      <c r="B59869" s="73"/>
      <c r="D59869" s="73"/>
      <c r="P59869" s="73"/>
      <c r="T59869" s="73"/>
      <c r="U59869" s="73"/>
      <c r="V59869" s="73"/>
      <c r="X59869" s="12"/>
    </row>
    <row r="59870" spans="2:24" x14ac:dyDescent="0.3">
      <c r="B59870" s="73"/>
      <c r="D59870" s="73"/>
      <c r="P59870" s="73"/>
      <c r="T59870" s="73"/>
      <c r="U59870" s="73"/>
      <c r="V59870" s="73"/>
      <c r="X59870" s="12"/>
    </row>
    <row r="59871" spans="2:24" x14ac:dyDescent="0.3">
      <c r="B59871" s="73"/>
      <c r="D59871" s="73"/>
      <c r="P59871" s="73"/>
      <c r="T59871" s="73"/>
      <c r="U59871" s="73"/>
      <c r="V59871" s="73"/>
      <c r="X59871" s="12"/>
    </row>
    <row r="59872" spans="2:24" x14ac:dyDescent="0.3">
      <c r="B59872" s="73"/>
      <c r="D59872" s="73"/>
      <c r="P59872" s="73"/>
      <c r="T59872" s="73"/>
      <c r="U59872" s="73"/>
      <c r="V59872" s="73"/>
      <c r="X59872" s="12"/>
    </row>
    <row r="59873" spans="2:24" x14ac:dyDescent="0.3">
      <c r="B59873" s="73"/>
      <c r="D59873" s="73"/>
      <c r="P59873" s="73"/>
      <c r="T59873" s="73"/>
      <c r="U59873" s="73"/>
      <c r="V59873" s="73"/>
      <c r="X59873" s="12"/>
    </row>
    <row r="59874" spans="2:24" x14ac:dyDescent="0.3">
      <c r="B59874" s="73"/>
      <c r="D59874" s="73"/>
      <c r="P59874" s="73"/>
      <c r="T59874" s="73"/>
      <c r="U59874" s="73"/>
      <c r="V59874" s="73"/>
      <c r="X59874" s="12"/>
    </row>
    <row r="59875" spans="2:24" x14ac:dyDescent="0.3">
      <c r="B59875" s="73"/>
      <c r="D59875" s="73"/>
      <c r="P59875" s="73"/>
      <c r="T59875" s="73"/>
      <c r="U59875" s="73"/>
      <c r="V59875" s="73"/>
      <c r="X59875" s="12"/>
    </row>
    <row r="59876" spans="2:24" x14ac:dyDescent="0.3">
      <c r="B59876" s="73"/>
      <c r="D59876" s="73"/>
      <c r="P59876" s="73"/>
      <c r="T59876" s="73"/>
      <c r="U59876" s="73"/>
      <c r="V59876" s="73"/>
      <c r="X59876" s="12"/>
    </row>
    <row r="59877" spans="2:24" x14ac:dyDescent="0.3">
      <c r="B59877" s="73"/>
      <c r="D59877" s="73"/>
      <c r="P59877" s="73"/>
      <c r="T59877" s="73"/>
      <c r="U59877" s="73"/>
      <c r="V59877" s="73"/>
      <c r="X59877" s="12"/>
    </row>
    <row r="59878" spans="2:24" x14ac:dyDescent="0.3">
      <c r="B59878" s="73"/>
      <c r="D59878" s="73"/>
      <c r="P59878" s="73"/>
      <c r="T59878" s="73"/>
      <c r="U59878" s="73"/>
      <c r="V59878" s="73"/>
      <c r="X59878" s="12"/>
    </row>
    <row r="59879" spans="2:24" x14ac:dyDescent="0.3">
      <c r="B59879" s="73"/>
      <c r="D59879" s="73"/>
      <c r="P59879" s="73"/>
      <c r="T59879" s="73"/>
      <c r="U59879" s="73"/>
      <c r="V59879" s="73"/>
      <c r="X59879" s="12"/>
    </row>
    <row r="59880" spans="2:24" x14ac:dyDescent="0.3">
      <c r="B59880" s="73"/>
      <c r="D59880" s="73"/>
      <c r="P59880" s="73"/>
      <c r="T59880" s="73"/>
      <c r="U59880" s="73"/>
      <c r="V59880" s="73"/>
      <c r="X59880" s="12"/>
    </row>
    <row r="59881" spans="2:24" x14ac:dyDescent="0.3">
      <c r="B59881" s="73"/>
      <c r="D59881" s="73"/>
      <c r="P59881" s="73"/>
      <c r="T59881" s="73"/>
      <c r="U59881" s="73"/>
      <c r="V59881" s="73"/>
      <c r="X59881" s="12"/>
    </row>
    <row r="59882" spans="2:24" x14ac:dyDescent="0.3">
      <c r="B59882" s="73"/>
      <c r="D59882" s="73"/>
      <c r="P59882" s="73"/>
      <c r="T59882" s="73"/>
      <c r="U59882" s="73"/>
      <c r="V59882" s="73"/>
      <c r="X59882" s="12"/>
    </row>
    <row r="59883" spans="2:24" x14ac:dyDescent="0.3">
      <c r="B59883" s="73"/>
      <c r="D59883" s="73"/>
      <c r="P59883" s="73"/>
      <c r="T59883" s="73"/>
      <c r="U59883" s="73"/>
      <c r="V59883" s="73"/>
      <c r="X59883" s="12"/>
    </row>
    <row r="59884" spans="2:24" x14ac:dyDescent="0.3">
      <c r="B59884" s="73"/>
      <c r="D59884" s="73"/>
      <c r="P59884" s="73"/>
      <c r="T59884" s="73"/>
      <c r="U59884" s="73"/>
      <c r="V59884" s="73"/>
      <c r="X59884" s="12"/>
    </row>
    <row r="59885" spans="2:24" x14ac:dyDescent="0.3">
      <c r="B59885" s="73"/>
      <c r="D59885" s="73"/>
      <c r="P59885" s="73"/>
      <c r="T59885" s="73"/>
      <c r="U59885" s="73"/>
      <c r="V59885" s="73"/>
      <c r="X59885" s="12"/>
    </row>
    <row r="59886" spans="2:24" x14ac:dyDescent="0.3">
      <c r="B59886" s="73"/>
      <c r="D59886" s="73"/>
      <c r="P59886" s="73"/>
      <c r="T59886" s="73"/>
      <c r="U59886" s="73"/>
      <c r="V59886" s="73"/>
      <c r="X59886" s="12"/>
    </row>
    <row r="59887" spans="2:24" x14ac:dyDescent="0.3">
      <c r="B59887" s="73"/>
      <c r="D59887" s="73"/>
      <c r="P59887" s="73"/>
      <c r="T59887" s="73"/>
      <c r="U59887" s="73"/>
      <c r="V59887" s="73"/>
      <c r="X59887" s="12"/>
    </row>
    <row r="59888" spans="2:24" x14ac:dyDescent="0.3">
      <c r="B59888" s="73"/>
      <c r="D59888" s="73"/>
      <c r="P59888" s="73"/>
      <c r="T59888" s="73"/>
      <c r="U59888" s="73"/>
      <c r="V59888" s="73"/>
      <c r="X59888" s="12"/>
    </row>
    <row r="59889" spans="2:24" x14ac:dyDescent="0.3">
      <c r="B59889" s="73"/>
      <c r="D59889" s="73"/>
      <c r="P59889" s="73"/>
      <c r="T59889" s="73"/>
      <c r="U59889" s="73"/>
      <c r="V59889" s="73"/>
      <c r="X59889" s="12"/>
    </row>
    <row r="59890" spans="2:24" x14ac:dyDescent="0.3">
      <c r="B59890" s="73"/>
      <c r="D59890" s="73"/>
      <c r="P59890" s="73"/>
      <c r="T59890" s="73"/>
      <c r="U59890" s="73"/>
      <c r="V59890" s="73"/>
      <c r="X59890" s="12"/>
    </row>
    <row r="59891" spans="2:24" x14ac:dyDescent="0.3">
      <c r="B59891" s="73"/>
      <c r="D59891" s="73"/>
      <c r="P59891" s="73"/>
      <c r="T59891" s="73"/>
      <c r="U59891" s="73"/>
      <c r="V59891" s="73"/>
      <c r="X59891" s="12"/>
    </row>
    <row r="59892" spans="2:24" x14ac:dyDescent="0.3">
      <c r="B59892" s="73"/>
      <c r="D59892" s="73"/>
      <c r="P59892" s="73"/>
      <c r="T59892" s="73"/>
      <c r="U59892" s="73"/>
      <c r="V59892" s="73"/>
      <c r="X59892" s="12"/>
    </row>
    <row r="59893" spans="2:24" x14ac:dyDescent="0.3">
      <c r="B59893" s="73"/>
      <c r="D59893" s="73"/>
      <c r="P59893" s="73"/>
      <c r="T59893" s="73"/>
      <c r="U59893" s="73"/>
      <c r="V59893" s="73"/>
      <c r="X59893" s="12"/>
    </row>
    <row r="59894" spans="2:24" x14ac:dyDescent="0.3">
      <c r="B59894" s="73"/>
      <c r="D59894" s="73"/>
      <c r="P59894" s="73"/>
      <c r="T59894" s="73"/>
      <c r="U59894" s="73"/>
      <c r="V59894" s="73"/>
      <c r="X59894" s="12"/>
    </row>
    <row r="59895" spans="2:24" x14ac:dyDescent="0.3">
      <c r="B59895" s="73"/>
      <c r="D59895" s="73"/>
      <c r="P59895" s="73"/>
      <c r="T59895" s="73"/>
      <c r="U59895" s="73"/>
      <c r="V59895" s="73"/>
      <c r="X59895" s="12"/>
    </row>
    <row r="59896" spans="2:24" x14ac:dyDescent="0.3">
      <c r="B59896" s="73"/>
      <c r="D59896" s="73"/>
      <c r="P59896" s="73"/>
      <c r="T59896" s="73"/>
      <c r="U59896" s="73"/>
      <c r="V59896" s="73"/>
      <c r="X59896" s="12"/>
    </row>
    <row r="59897" spans="2:24" x14ac:dyDescent="0.3">
      <c r="B59897" s="73"/>
      <c r="D59897" s="73"/>
      <c r="P59897" s="73"/>
      <c r="T59897" s="73"/>
      <c r="U59897" s="73"/>
      <c r="V59897" s="73"/>
      <c r="X59897" s="12"/>
    </row>
    <row r="59898" spans="2:24" x14ac:dyDescent="0.3">
      <c r="B59898" s="73"/>
      <c r="D59898" s="73"/>
      <c r="P59898" s="73"/>
      <c r="T59898" s="73"/>
      <c r="U59898" s="73"/>
      <c r="V59898" s="73"/>
      <c r="X59898" s="12"/>
    </row>
    <row r="59899" spans="2:24" x14ac:dyDescent="0.3">
      <c r="B59899" s="73"/>
      <c r="D59899" s="73"/>
      <c r="P59899" s="73"/>
      <c r="T59899" s="73"/>
      <c r="U59899" s="73"/>
      <c r="V59899" s="73"/>
      <c r="X59899" s="12"/>
    </row>
    <row r="59900" spans="2:24" x14ac:dyDescent="0.3">
      <c r="B59900" s="73"/>
      <c r="D59900" s="73"/>
      <c r="P59900" s="73"/>
      <c r="T59900" s="73"/>
      <c r="U59900" s="73"/>
      <c r="V59900" s="73"/>
      <c r="X59900" s="12"/>
    </row>
    <row r="59901" spans="2:24" x14ac:dyDescent="0.3">
      <c r="B59901" s="73"/>
      <c r="D59901" s="73"/>
      <c r="P59901" s="73"/>
      <c r="T59901" s="73"/>
      <c r="U59901" s="73"/>
      <c r="V59901" s="73"/>
      <c r="X59901" s="12"/>
    </row>
    <row r="59902" spans="2:24" x14ac:dyDescent="0.3">
      <c r="B59902" s="73"/>
      <c r="D59902" s="73"/>
      <c r="P59902" s="73"/>
      <c r="T59902" s="73"/>
      <c r="U59902" s="73"/>
      <c r="V59902" s="73"/>
      <c r="X59902" s="12"/>
    </row>
    <row r="59903" spans="2:24" x14ac:dyDescent="0.3">
      <c r="B59903" s="73"/>
      <c r="D59903" s="73"/>
      <c r="P59903" s="73"/>
      <c r="T59903" s="73"/>
      <c r="U59903" s="73"/>
      <c r="V59903" s="73"/>
      <c r="X59903" s="12"/>
    </row>
    <row r="59904" spans="2:24" x14ac:dyDescent="0.3">
      <c r="B59904" s="73"/>
      <c r="D59904" s="73"/>
      <c r="P59904" s="73"/>
      <c r="T59904" s="73"/>
      <c r="U59904" s="73"/>
      <c r="V59904" s="73"/>
      <c r="X59904" s="12"/>
    </row>
    <row r="59905" spans="2:24" x14ac:dyDescent="0.3">
      <c r="B59905" s="73"/>
      <c r="D59905" s="73"/>
      <c r="P59905" s="73"/>
      <c r="T59905" s="73"/>
      <c r="U59905" s="73"/>
      <c r="V59905" s="73"/>
      <c r="X59905" s="12"/>
    </row>
    <row r="59906" spans="2:24" x14ac:dyDescent="0.3">
      <c r="B59906" s="73"/>
      <c r="D59906" s="73"/>
      <c r="P59906" s="73"/>
      <c r="T59906" s="73"/>
      <c r="U59906" s="73"/>
      <c r="V59906" s="73"/>
      <c r="X59906" s="12"/>
    </row>
    <row r="59907" spans="2:24" x14ac:dyDescent="0.3">
      <c r="B59907" s="73"/>
      <c r="D59907" s="73"/>
      <c r="P59907" s="73"/>
      <c r="T59907" s="73"/>
      <c r="U59907" s="73"/>
      <c r="V59907" s="73"/>
      <c r="X59907" s="12"/>
    </row>
    <row r="59908" spans="2:24" x14ac:dyDescent="0.3">
      <c r="B59908" s="73"/>
      <c r="D59908" s="73"/>
      <c r="P59908" s="73"/>
      <c r="T59908" s="73"/>
      <c r="U59908" s="73"/>
      <c r="V59908" s="73"/>
      <c r="X59908" s="12"/>
    </row>
    <row r="59909" spans="2:24" x14ac:dyDescent="0.3">
      <c r="B59909" s="73"/>
      <c r="D59909" s="73"/>
      <c r="P59909" s="73"/>
      <c r="T59909" s="73"/>
      <c r="U59909" s="73"/>
      <c r="V59909" s="73"/>
      <c r="X59909" s="12"/>
    </row>
    <row r="59910" spans="2:24" x14ac:dyDescent="0.3">
      <c r="B59910" s="73"/>
      <c r="D59910" s="73"/>
      <c r="P59910" s="73"/>
      <c r="T59910" s="73"/>
      <c r="U59910" s="73"/>
      <c r="V59910" s="73"/>
      <c r="X59910" s="12"/>
    </row>
    <row r="59911" spans="2:24" x14ac:dyDescent="0.3">
      <c r="B59911" s="73"/>
      <c r="D59911" s="73"/>
      <c r="P59911" s="73"/>
      <c r="T59911" s="73"/>
      <c r="U59911" s="73"/>
      <c r="V59911" s="73"/>
      <c r="X59911" s="12"/>
    </row>
    <row r="59912" spans="2:24" x14ac:dyDescent="0.3">
      <c r="B59912" s="73"/>
      <c r="D59912" s="73"/>
      <c r="P59912" s="73"/>
      <c r="T59912" s="73"/>
      <c r="U59912" s="73"/>
      <c r="V59912" s="73"/>
      <c r="X59912" s="12"/>
    </row>
    <row r="59913" spans="2:24" x14ac:dyDescent="0.3">
      <c r="B59913" s="73"/>
      <c r="D59913" s="73"/>
      <c r="P59913" s="73"/>
      <c r="T59913" s="73"/>
      <c r="U59913" s="73"/>
      <c r="V59913" s="73"/>
      <c r="X59913" s="12"/>
    </row>
    <row r="59914" spans="2:24" x14ac:dyDescent="0.3">
      <c r="B59914" s="73"/>
      <c r="D59914" s="73"/>
      <c r="P59914" s="73"/>
      <c r="T59914" s="73"/>
      <c r="U59914" s="73"/>
      <c r="V59914" s="73"/>
      <c r="X59914" s="12"/>
    </row>
    <row r="59915" spans="2:24" x14ac:dyDescent="0.3">
      <c r="B59915" s="73"/>
      <c r="D59915" s="73"/>
      <c r="P59915" s="73"/>
      <c r="T59915" s="73"/>
      <c r="U59915" s="73"/>
      <c r="V59915" s="73"/>
      <c r="X59915" s="12"/>
    </row>
    <row r="59916" spans="2:24" x14ac:dyDescent="0.3">
      <c r="B59916" s="73"/>
      <c r="D59916" s="73"/>
      <c r="P59916" s="73"/>
      <c r="T59916" s="73"/>
      <c r="U59916" s="73"/>
      <c r="V59916" s="73"/>
      <c r="X59916" s="12"/>
    </row>
    <row r="59917" spans="2:24" x14ac:dyDescent="0.3">
      <c r="B59917" s="73"/>
      <c r="D59917" s="73"/>
      <c r="P59917" s="73"/>
      <c r="T59917" s="73"/>
      <c r="U59917" s="73"/>
      <c r="V59917" s="73"/>
      <c r="X59917" s="12"/>
    </row>
    <row r="59918" spans="2:24" x14ac:dyDescent="0.3">
      <c r="B59918" s="73"/>
      <c r="D59918" s="73"/>
      <c r="P59918" s="73"/>
      <c r="T59918" s="73"/>
      <c r="U59918" s="73"/>
      <c r="V59918" s="73"/>
      <c r="X59918" s="12"/>
    </row>
    <row r="59919" spans="2:24" x14ac:dyDescent="0.3">
      <c r="B59919" s="73"/>
      <c r="D59919" s="73"/>
      <c r="P59919" s="73"/>
      <c r="T59919" s="73"/>
      <c r="U59919" s="73"/>
      <c r="V59919" s="73"/>
      <c r="X59919" s="12"/>
    </row>
    <row r="59920" spans="2:24" x14ac:dyDescent="0.3">
      <c r="B59920" s="73"/>
      <c r="D59920" s="73"/>
      <c r="P59920" s="73"/>
      <c r="T59920" s="73"/>
      <c r="U59920" s="73"/>
      <c r="V59920" s="73"/>
      <c r="X59920" s="12"/>
    </row>
    <row r="59921" spans="2:24" x14ac:dyDescent="0.3">
      <c r="B59921" s="73"/>
      <c r="D59921" s="73"/>
      <c r="P59921" s="73"/>
      <c r="T59921" s="73"/>
      <c r="U59921" s="73"/>
      <c r="V59921" s="73"/>
      <c r="X59921" s="12"/>
    </row>
    <row r="59922" spans="2:24" x14ac:dyDescent="0.3">
      <c r="B59922" s="73"/>
      <c r="D59922" s="73"/>
      <c r="P59922" s="73"/>
      <c r="T59922" s="73"/>
      <c r="U59922" s="73"/>
      <c r="V59922" s="73"/>
      <c r="X59922" s="12"/>
    </row>
    <row r="59923" spans="2:24" x14ac:dyDescent="0.3">
      <c r="B59923" s="73"/>
      <c r="D59923" s="73"/>
      <c r="P59923" s="73"/>
      <c r="T59923" s="73"/>
      <c r="U59923" s="73"/>
      <c r="V59923" s="73"/>
      <c r="X59923" s="12"/>
    </row>
    <row r="59924" spans="2:24" x14ac:dyDescent="0.3">
      <c r="B59924" s="73"/>
      <c r="D59924" s="73"/>
      <c r="P59924" s="73"/>
      <c r="T59924" s="73"/>
      <c r="U59924" s="73"/>
      <c r="V59924" s="73"/>
      <c r="X59924" s="12"/>
    </row>
    <row r="59925" spans="2:24" x14ac:dyDescent="0.3">
      <c r="B59925" s="73"/>
      <c r="D59925" s="73"/>
      <c r="P59925" s="73"/>
      <c r="T59925" s="73"/>
      <c r="U59925" s="73"/>
      <c r="V59925" s="73"/>
      <c r="X59925" s="12"/>
    </row>
    <row r="59926" spans="2:24" x14ac:dyDescent="0.3">
      <c r="B59926" s="73"/>
      <c r="D59926" s="73"/>
      <c r="P59926" s="73"/>
      <c r="T59926" s="73"/>
      <c r="U59926" s="73"/>
      <c r="V59926" s="73"/>
      <c r="X59926" s="12"/>
    </row>
    <row r="59927" spans="2:24" x14ac:dyDescent="0.3">
      <c r="B59927" s="73"/>
      <c r="D59927" s="73"/>
      <c r="P59927" s="73"/>
      <c r="T59927" s="73"/>
      <c r="U59927" s="73"/>
      <c r="V59927" s="73"/>
      <c r="X59927" s="12"/>
    </row>
    <row r="59928" spans="2:24" x14ac:dyDescent="0.3">
      <c r="B59928" s="73"/>
      <c r="D59928" s="73"/>
      <c r="P59928" s="73"/>
      <c r="T59928" s="73"/>
      <c r="U59928" s="73"/>
      <c r="V59928" s="73"/>
      <c r="X59928" s="12"/>
    </row>
    <row r="59929" spans="2:24" x14ac:dyDescent="0.3">
      <c r="B59929" s="73"/>
      <c r="D59929" s="73"/>
      <c r="P59929" s="73"/>
      <c r="T59929" s="73"/>
      <c r="U59929" s="73"/>
      <c r="V59929" s="73"/>
      <c r="X59929" s="12"/>
    </row>
    <row r="59930" spans="2:24" x14ac:dyDescent="0.3">
      <c r="B59930" s="73"/>
      <c r="D59930" s="73"/>
      <c r="P59930" s="73"/>
      <c r="T59930" s="73"/>
      <c r="U59930" s="73"/>
      <c r="V59930" s="73"/>
      <c r="X59930" s="12"/>
    </row>
    <row r="59931" spans="2:24" x14ac:dyDescent="0.3">
      <c r="B59931" s="73"/>
      <c r="D59931" s="73"/>
      <c r="P59931" s="73"/>
      <c r="T59931" s="73"/>
      <c r="U59931" s="73"/>
      <c r="V59931" s="73"/>
      <c r="X59931" s="12"/>
    </row>
    <row r="59932" spans="2:24" x14ac:dyDescent="0.3">
      <c r="B59932" s="73"/>
      <c r="D59932" s="73"/>
      <c r="P59932" s="73"/>
      <c r="T59932" s="73"/>
      <c r="U59932" s="73"/>
      <c r="V59932" s="73"/>
      <c r="X59932" s="12"/>
    </row>
    <row r="59933" spans="2:24" x14ac:dyDescent="0.3">
      <c r="B59933" s="73"/>
      <c r="D59933" s="73"/>
      <c r="P59933" s="73"/>
      <c r="T59933" s="73"/>
      <c r="U59933" s="73"/>
      <c r="V59933" s="73"/>
      <c r="X59933" s="12"/>
    </row>
    <row r="59934" spans="2:24" x14ac:dyDescent="0.3">
      <c r="B59934" s="73"/>
      <c r="D59934" s="73"/>
      <c r="P59934" s="73"/>
      <c r="T59934" s="73"/>
      <c r="U59934" s="73"/>
      <c r="V59934" s="73"/>
      <c r="X59934" s="12"/>
    </row>
    <row r="59935" spans="2:24" x14ac:dyDescent="0.3">
      <c r="B59935" s="73"/>
      <c r="D59935" s="73"/>
      <c r="P59935" s="73"/>
      <c r="T59935" s="73"/>
      <c r="U59935" s="73"/>
      <c r="V59935" s="73"/>
      <c r="X59935" s="12"/>
    </row>
    <row r="59936" spans="2:24" x14ac:dyDescent="0.3">
      <c r="B59936" s="73"/>
      <c r="D59936" s="73"/>
      <c r="P59936" s="73"/>
      <c r="T59936" s="73"/>
      <c r="U59936" s="73"/>
      <c r="V59936" s="73"/>
      <c r="X59936" s="12"/>
    </row>
    <row r="59937" spans="2:24" x14ac:dyDescent="0.3">
      <c r="B59937" s="73"/>
      <c r="D59937" s="73"/>
      <c r="P59937" s="73"/>
      <c r="T59937" s="73"/>
      <c r="U59937" s="73"/>
      <c r="V59937" s="73"/>
      <c r="X59937" s="12"/>
    </row>
    <row r="59938" spans="2:24" x14ac:dyDescent="0.3">
      <c r="B59938" s="73"/>
      <c r="D59938" s="73"/>
      <c r="P59938" s="73"/>
      <c r="T59938" s="73"/>
      <c r="U59938" s="73"/>
      <c r="V59938" s="73"/>
      <c r="X59938" s="12"/>
    </row>
    <row r="59939" spans="2:24" x14ac:dyDescent="0.3">
      <c r="B59939" s="73"/>
      <c r="D59939" s="73"/>
      <c r="P59939" s="73"/>
      <c r="T59939" s="73"/>
      <c r="U59939" s="73"/>
      <c r="V59939" s="73"/>
      <c r="X59939" s="12"/>
    </row>
    <row r="59940" spans="2:24" x14ac:dyDescent="0.3">
      <c r="B59940" s="73"/>
      <c r="D59940" s="73"/>
      <c r="P59940" s="73"/>
      <c r="T59940" s="73"/>
      <c r="U59940" s="73"/>
      <c r="V59940" s="73"/>
      <c r="X59940" s="12"/>
    </row>
    <row r="59941" spans="2:24" x14ac:dyDescent="0.3">
      <c r="B59941" s="73"/>
      <c r="D59941" s="73"/>
      <c r="P59941" s="73"/>
      <c r="T59941" s="73"/>
      <c r="U59941" s="73"/>
      <c r="V59941" s="73"/>
      <c r="X59941" s="12"/>
    </row>
    <row r="59942" spans="2:24" x14ac:dyDescent="0.3">
      <c r="B59942" s="73"/>
      <c r="D59942" s="73"/>
      <c r="P59942" s="73"/>
      <c r="T59942" s="73"/>
      <c r="U59942" s="73"/>
      <c r="V59942" s="73"/>
      <c r="X59942" s="12"/>
    </row>
    <row r="59943" spans="2:24" x14ac:dyDescent="0.3">
      <c r="B59943" s="73"/>
      <c r="D59943" s="73"/>
      <c r="P59943" s="73"/>
      <c r="T59943" s="73"/>
      <c r="U59943" s="73"/>
      <c r="V59943" s="73"/>
      <c r="X59943" s="12"/>
    </row>
    <row r="59944" spans="2:24" x14ac:dyDescent="0.3">
      <c r="B59944" s="73"/>
      <c r="D59944" s="73"/>
      <c r="P59944" s="73"/>
      <c r="T59944" s="73"/>
      <c r="U59944" s="73"/>
      <c r="V59944" s="73"/>
      <c r="X59944" s="12"/>
    </row>
    <row r="59945" spans="2:24" x14ac:dyDescent="0.3">
      <c r="B59945" s="73"/>
      <c r="D59945" s="73"/>
      <c r="P59945" s="73"/>
      <c r="T59945" s="73"/>
      <c r="U59945" s="73"/>
      <c r="V59945" s="73"/>
      <c r="X59945" s="12"/>
    </row>
    <row r="59946" spans="2:24" x14ac:dyDescent="0.3">
      <c r="B59946" s="73"/>
      <c r="D59946" s="73"/>
      <c r="P59946" s="73"/>
      <c r="T59946" s="73"/>
      <c r="U59946" s="73"/>
      <c r="V59946" s="73"/>
      <c r="X59946" s="12"/>
    </row>
    <row r="59947" spans="2:24" x14ac:dyDescent="0.3">
      <c r="B59947" s="73"/>
      <c r="D59947" s="73"/>
      <c r="P59947" s="73"/>
      <c r="T59947" s="73"/>
      <c r="U59947" s="73"/>
      <c r="V59947" s="73"/>
      <c r="X59947" s="12"/>
    </row>
    <row r="59948" spans="2:24" x14ac:dyDescent="0.3">
      <c r="B59948" s="73"/>
      <c r="D59948" s="73"/>
      <c r="P59948" s="73"/>
      <c r="T59948" s="73"/>
      <c r="U59948" s="73"/>
      <c r="V59948" s="73"/>
      <c r="X59948" s="12"/>
    </row>
    <row r="59949" spans="2:24" x14ac:dyDescent="0.3">
      <c r="B59949" s="73"/>
      <c r="D59949" s="73"/>
      <c r="P59949" s="73"/>
      <c r="T59949" s="73"/>
      <c r="U59949" s="73"/>
      <c r="V59949" s="73"/>
      <c r="X59949" s="12"/>
    </row>
    <row r="59950" spans="2:24" x14ac:dyDescent="0.3">
      <c r="B59950" s="73"/>
      <c r="D59950" s="73"/>
      <c r="P59950" s="73"/>
      <c r="T59950" s="73"/>
      <c r="U59950" s="73"/>
      <c r="V59950" s="73"/>
      <c r="X59950" s="12"/>
    </row>
    <row r="59951" spans="2:24" x14ac:dyDescent="0.3">
      <c r="B59951" s="73"/>
      <c r="D59951" s="73"/>
      <c r="P59951" s="73"/>
      <c r="T59951" s="73"/>
      <c r="U59951" s="73"/>
      <c r="V59951" s="73"/>
      <c r="X59951" s="12"/>
    </row>
    <row r="59952" spans="2:24" x14ac:dyDescent="0.3">
      <c r="B59952" s="73"/>
      <c r="D59952" s="73"/>
      <c r="P59952" s="73"/>
      <c r="T59952" s="73"/>
      <c r="U59952" s="73"/>
      <c r="V59952" s="73"/>
      <c r="X59952" s="12"/>
    </row>
    <row r="59953" spans="2:24" x14ac:dyDescent="0.3">
      <c r="B59953" s="73"/>
      <c r="D59953" s="73"/>
      <c r="P59953" s="73"/>
      <c r="T59953" s="73"/>
      <c r="U59953" s="73"/>
      <c r="V59953" s="73"/>
      <c r="X59953" s="12"/>
    </row>
    <row r="59954" spans="2:24" x14ac:dyDescent="0.3">
      <c r="B59954" s="73"/>
      <c r="D59954" s="73"/>
      <c r="P59954" s="73"/>
      <c r="T59954" s="73"/>
      <c r="U59954" s="73"/>
      <c r="V59954" s="73"/>
      <c r="X59954" s="12"/>
    </row>
    <row r="59955" spans="2:24" x14ac:dyDescent="0.3">
      <c r="B59955" s="73"/>
      <c r="D59955" s="73"/>
      <c r="P59955" s="73"/>
      <c r="T59955" s="73"/>
      <c r="U59955" s="73"/>
      <c r="V59955" s="73"/>
      <c r="X59955" s="12"/>
    </row>
    <row r="59956" spans="2:24" x14ac:dyDescent="0.3">
      <c r="B59956" s="73"/>
      <c r="D59956" s="73"/>
      <c r="P59956" s="73"/>
      <c r="T59956" s="73"/>
      <c r="U59956" s="73"/>
      <c r="V59956" s="73"/>
      <c r="X59956" s="12"/>
    </row>
    <row r="59957" spans="2:24" x14ac:dyDescent="0.3">
      <c r="B59957" s="73"/>
      <c r="D59957" s="73"/>
      <c r="P59957" s="73"/>
      <c r="T59957" s="73"/>
      <c r="U59957" s="73"/>
      <c r="V59957" s="73"/>
      <c r="X59957" s="12"/>
    </row>
    <row r="59958" spans="2:24" x14ac:dyDescent="0.3">
      <c r="B59958" s="73"/>
      <c r="D59958" s="73"/>
      <c r="P59958" s="73"/>
      <c r="T59958" s="73"/>
      <c r="U59958" s="73"/>
      <c r="V59958" s="73"/>
      <c r="X59958" s="12"/>
    </row>
    <row r="59959" spans="2:24" x14ac:dyDescent="0.3">
      <c r="B59959" s="73"/>
      <c r="D59959" s="73"/>
      <c r="P59959" s="73"/>
      <c r="T59959" s="73"/>
      <c r="U59959" s="73"/>
      <c r="V59959" s="73"/>
      <c r="X59959" s="12"/>
    </row>
    <row r="59960" spans="2:24" x14ac:dyDescent="0.3">
      <c r="B59960" s="73"/>
      <c r="D59960" s="73"/>
      <c r="P59960" s="73"/>
      <c r="T59960" s="73"/>
      <c r="U59960" s="73"/>
      <c r="V59960" s="73"/>
      <c r="X59960" s="12"/>
    </row>
    <row r="59961" spans="2:24" x14ac:dyDescent="0.3">
      <c r="B59961" s="73"/>
      <c r="D59961" s="73"/>
      <c r="P59961" s="73"/>
      <c r="T59961" s="73"/>
      <c r="U59961" s="73"/>
      <c r="V59961" s="73"/>
      <c r="X59961" s="12"/>
    </row>
    <row r="59962" spans="2:24" x14ac:dyDescent="0.3">
      <c r="B59962" s="73"/>
      <c r="D59962" s="73"/>
      <c r="P59962" s="73"/>
      <c r="T59962" s="73"/>
      <c r="U59962" s="73"/>
      <c r="V59962" s="73"/>
      <c r="X59962" s="12"/>
    </row>
    <row r="59963" spans="2:24" x14ac:dyDescent="0.3">
      <c r="B59963" s="73"/>
      <c r="D59963" s="73"/>
      <c r="P59963" s="73"/>
      <c r="T59963" s="73"/>
      <c r="U59963" s="73"/>
      <c r="V59963" s="73"/>
      <c r="X59963" s="12"/>
    </row>
    <row r="59964" spans="2:24" x14ac:dyDescent="0.3">
      <c r="B59964" s="73"/>
      <c r="D59964" s="73"/>
      <c r="P59964" s="73"/>
      <c r="T59964" s="73"/>
      <c r="U59964" s="73"/>
      <c r="V59964" s="73"/>
      <c r="X59964" s="12"/>
    </row>
    <row r="59965" spans="2:24" x14ac:dyDescent="0.3">
      <c r="B59965" s="73"/>
      <c r="D59965" s="73"/>
      <c r="P59965" s="73"/>
      <c r="T59965" s="73"/>
      <c r="U59965" s="73"/>
      <c r="V59965" s="73"/>
      <c r="X59965" s="12"/>
    </row>
    <row r="59966" spans="2:24" x14ac:dyDescent="0.3">
      <c r="B59966" s="73"/>
      <c r="D59966" s="73"/>
      <c r="P59966" s="73"/>
      <c r="T59966" s="73"/>
      <c r="U59966" s="73"/>
      <c r="V59966" s="73"/>
      <c r="X59966" s="12"/>
    </row>
    <row r="59967" spans="2:24" x14ac:dyDescent="0.3">
      <c r="B59967" s="73"/>
      <c r="D59967" s="73"/>
      <c r="P59967" s="73"/>
      <c r="T59967" s="73"/>
      <c r="U59967" s="73"/>
      <c r="V59967" s="73"/>
      <c r="X59967" s="12"/>
    </row>
    <row r="59968" spans="2:24" x14ac:dyDescent="0.3">
      <c r="B59968" s="73"/>
      <c r="D59968" s="73"/>
      <c r="P59968" s="73"/>
      <c r="T59968" s="73"/>
      <c r="U59968" s="73"/>
      <c r="V59968" s="73"/>
      <c r="X59968" s="12"/>
    </row>
    <row r="59969" spans="2:24" x14ac:dyDescent="0.3">
      <c r="B59969" s="73"/>
      <c r="D59969" s="73"/>
      <c r="P59969" s="73"/>
      <c r="T59969" s="73"/>
      <c r="U59969" s="73"/>
      <c r="V59969" s="73"/>
      <c r="X59969" s="12"/>
    </row>
    <row r="59970" spans="2:24" x14ac:dyDescent="0.3">
      <c r="B59970" s="73"/>
      <c r="D59970" s="73"/>
      <c r="P59970" s="73"/>
      <c r="T59970" s="73"/>
      <c r="U59970" s="73"/>
      <c r="V59970" s="73"/>
      <c r="X59970" s="12"/>
    </row>
    <row r="59971" spans="2:24" x14ac:dyDescent="0.3">
      <c r="B59971" s="73"/>
      <c r="D59971" s="73"/>
      <c r="P59971" s="73"/>
      <c r="T59971" s="73"/>
      <c r="U59971" s="73"/>
      <c r="V59971" s="73"/>
      <c r="X59971" s="12"/>
    </row>
    <row r="59972" spans="2:24" x14ac:dyDescent="0.3">
      <c r="B59972" s="73"/>
      <c r="D59972" s="73"/>
      <c r="P59972" s="73"/>
      <c r="T59972" s="73"/>
      <c r="U59972" s="73"/>
      <c r="V59972" s="73"/>
      <c r="X59972" s="12"/>
    </row>
    <row r="59973" spans="2:24" x14ac:dyDescent="0.3">
      <c r="B59973" s="73"/>
      <c r="D59973" s="73"/>
      <c r="P59973" s="73"/>
      <c r="T59973" s="73"/>
      <c r="U59973" s="73"/>
      <c r="V59973" s="73"/>
      <c r="X59973" s="12"/>
    </row>
    <row r="59974" spans="2:24" x14ac:dyDescent="0.3">
      <c r="B59974" s="73"/>
      <c r="D59974" s="73"/>
      <c r="P59974" s="73"/>
      <c r="T59974" s="73"/>
      <c r="U59974" s="73"/>
      <c r="V59974" s="73"/>
      <c r="X59974" s="12"/>
    </row>
    <row r="59975" spans="2:24" x14ac:dyDescent="0.3">
      <c r="B59975" s="73"/>
      <c r="D59975" s="73"/>
      <c r="P59975" s="73"/>
      <c r="T59975" s="73"/>
      <c r="U59975" s="73"/>
      <c r="V59975" s="73"/>
      <c r="X59975" s="12"/>
    </row>
    <row r="59976" spans="2:24" x14ac:dyDescent="0.3">
      <c r="B59976" s="73"/>
      <c r="D59976" s="73"/>
      <c r="P59976" s="73"/>
      <c r="T59976" s="73"/>
      <c r="U59976" s="73"/>
      <c r="V59976" s="73"/>
      <c r="X59976" s="12"/>
    </row>
    <row r="59977" spans="2:24" x14ac:dyDescent="0.3">
      <c r="B59977" s="73"/>
      <c r="D59977" s="73"/>
      <c r="P59977" s="73"/>
      <c r="T59977" s="73"/>
      <c r="U59977" s="73"/>
      <c r="V59977" s="73"/>
      <c r="X59977" s="12"/>
    </row>
    <row r="59978" spans="2:24" x14ac:dyDescent="0.3">
      <c r="B59978" s="73"/>
      <c r="D59978" s="73"/>
      <c r="P59978" s="73"/>
      <c r="T59978" s="73"/>
      <c r="U59978" s="73"/>
      <c r="V59978" s="73"/>
      <c r="X59978" s="12"/>
    </row>
    <row r="59979" spans="2:24" x14ac:dyDescent="0.3">
      <c r="B59979" s="73"/>
      <c r="D59979" s="73"/>
      <c r="P59979" s="73"/>
      <c r="T59979" s="73"/>
      <c r="U59979" s="73"/>
      <c r="V59979" s="73"/>
      <c r="X59979" s="12"/>
    </row>
    <row r="59980" spans="2:24" x14ac:dyDescent="0.3">
      <c r="B59980" s="73"/>
      <c r="D59980" s="73"/>
      <c r="P59980" s="73"/>
      <c r="T59980" s="73"/>
      <c r="U59980" s="73"/>
      <c r="V59980" s="73"/>
      <c r="X59980" s="12"/>
    </row>
    <row r="59981" spans="2:24" x14ac:dyDescent="0.3">
      <c r="B59981" s="73"/>
      <c r="D59981" s="73"/>
      <c r="P59981" s="73"/>
      <c r="T59981" s="73"/>
      <c r="U59981" s="73"/>
      <c r="V59981" s="73"/>
      <c r="X59981" s="12"/>
    </row>
    <row r="59982" spans="2:24" x14ac:dyDescent="0.3">
      <c r="B59982" s="73"/>
      <c r="D59982" s="73"/>
      <c r="P59982" s="73"/>
      <c r="T59982" s="73"/>
      <c r="U59982" s="73"/>
      <c r="V59982" s="73"/>
      <c r="X59982" s="12"/>
    </row>
    <row r="59983" spans="2:24" x14ac:dyDescent="0.3">
      <c r="B59983" s="73"/>
      <c r="D59983" s="73"/>
      <c r="P59983" s="73"/>
      <c r="T59983" s="73"/>
      <c r="U59983" s="73"/>
      <c r="V59983" s="73"/>
      <c r="X59983" s="12"/>
    </row>
    <row r="59984" spans="2:24" x14ac:dyDescent="0.3">
      <c r="B59984" s="73"/>
      <c r="D59984" s="73"/>
      <c r="P59984" s="73"/>
      <c r="T59984" s="73"/>
      <c r="U59984" s="73"/>
      <c r="V59984" s="73"/>
      <c r="X59984" s="12"/>
    </row>
    <row r="59985" spans="2:24" x14ac:dyDescent="0.3">
      <c r="B59985" s="73"/>
      <c r="D59985" s="73"/>
      <c r="P59985" s="73"/>
      <c r="T59985" s="73"/>
      <c r="U59985" s="73"/>
      <c r="V59985" s="73"/>
      <c r="X59985" s="12"/>
    </row>
    <row r="59986" spans="2:24" x14ac:dyDescent="0.3">
      <c r="B59986" s="73"/>
      <c r="D59986" s="73"/>
      <c r="P59986" s="73"/>
      <c r="T59986" s="73"/>
      <c r="U59986" s="73"/>
      <c r="V59986" s="73"/>
      <c r="X59986" s="12"/>
    </row>
    <row r="59987" spans="2:24" x14ac:dyDescent="0.3">
      <c r="B59987" s="73"/>
      <c r="D59987" s="73"/>
      <c r="P59987" s="73"/>
      <c r="T59987" s="73"/>
      <c r="U59987" s="73"/>
      <c r="V59987" s="73"/>
      <c r="X59987" s="12"/>
    </row>
    <row r="59988" spans="2:24" x14ac:dyDescent="0.3">
      <c r="B59988" s="73"/>
      <c r="D59988" s="73"/>
      <c r="P59988" s="73"/>
      <c r="T59988" s="73"/>
      <c r="U59988" s="73"/>
      <c r="V59988" s="73"/>
      <c r="X59988" s="12"/>
    </row>
    <row r="59989" spans="2:24" x14ac:dyDescent="0.3">
      <c r="B59989" s="73"/>
      <c r="D59989" s="73"/>
      <c r="P59989" s="73"/>
      <c r="T59989" s="73"/>
      <c r="U59989" s="73"/>
      <c r="V59989" s="73"/>
      <c r="X59989" s="12"/>
    </row>
    <row r="59990" spans="2:24" x14ac:dyDescent="0.3">
      <c r="B59990" s="73"/>
      <c r="D59990" s="73"/>
      <c r="P59990" s="73"/>
      <c r="T59990" s="73"/>
      <c r="U59990" s="73"/>
      <c r="V59990" s="73"/>
      <c r="X59990" s="12"/>
    </row>
    <row r="59991" spans="2:24" x14ac:dyDescent="0.3">
      <c r="B59991" s="73"/>
      <c r="D59991" s="73"/>
      <c r="P59991" s="73"/>
      <c r="T59991" s="73"/>
      <c r="U59991" s="73"/>
      <c r="V59991" s="73"/>
      <c r="X59991" s="12"/>
    </row>
    <row r="59992" spans="2:24" x14ac:dyDescent="0.3">
      <c r="B59992" s="73"/>
      <c r="D59992" s="73"/>
      <c r="P59992" s="73"/>
      <c r="T59992" s="73"/>
      <c r="U59992" s="73"/>
      <c r="V59992" s="73"/>
      <c r="X59992" s="12"/>
    </row>
    <row r="59993" spans="2:24" x14ac:dyDescent="0.3">
      <c r="B59993" s="73"/>
      <c r="D59993" s="73"/>
      <c r="P59993" s="73"/>
      <c r="T59993" s="73"/>
      <c r="U59993" s="73"/>
      <c r="V59993" s="73"/>
      <c r="X59993" s="12"/>
    </row>
    <row r="59994" spans="2:24" x14ac:dyDescent="0.3">
      <c r="B59994" s="73"/>
      <c r="D59994" s="73"/>
      <c r="P59994" s="73"/>
      <c r="T59994" s="73"/>
      <c r="U59994" s="73"/>
      <c r="V59994" s="73"/>
      <c r="X59994" s="12"/>
    </row>
    <row r="59995" spans="2:24" x14ac:dyDescent="0.3">
      <c r="B59995" s="73"/>
      <c r="D59995" s="73"/>
      <c r="P59995" s="73"/>
      <c r="T59995" s="73"/>
      <c r="U59995" s="73"/>
      <c r="V59995" s="73"/>
      <c r="X59995" s="12"/>
    </row>
    <row r="59996" spans="2:24" x14ac:dyDescent="0.3">
      <c r="B59996" s="73"/>
      <c r="D59996" s="73"/>
      <c r="P59996" s="73"/>
      <c r="T59996" s="73"/>
      <c r="U59996" s="73"/>
      <c r="V59996" s="73"/>
      <c r="X59996" s="12"/>
    </row>
    <row r="59997" spans="2:24" x14ac:dyDescent="0.3">
      <c r="B59997" s="73"/>
      <c r="D59997" s="73"/>
      <c r="P59997" s="73"/>
      <c r="T59997" s="73"/>
      <c r="U59997" s="73"/>
      <c r="V59997" s="73"/>
      <c r="X59997" s="12"/>
    </row>
    <row r="59998" spans="2:24" x14ac:dyDescent="0.3">
      <c r="B59998" s="73"/>
      <c r="D59998" s="73"/>
      <c r="P59998" s="73"/>
      <c r="T59998" s="73"/>
      <c r="U59998" s="73"/>
      <c r="V59998" s="73"/>
      <c r="X59998" s="12"/>
    </row>
    <row r="59999" spans="2:24" x14ac:dyDescent="0.3">
      <c r="B59999" s="73"/>
      <c r="D59999" s="73"/>
      <c r="P59999" s="73"/>
      <c r="T59999" s="73"/>
      <c r="U59999" s="73"/>
      <c r="V59999" s="73"/>
      <c r="X59999" s="12"/>
    </row>
    <row r="60000" spans="2:24" x14ac:dyDescent="0.3">
      <c r="B60000" s="73"/>
      <c r="D60000" s="73"/>
      <c r="P60000" s="73"/>
      <c r="T60000" s="73"/>
      <c r="U60000" s="73"/>
      <c r="V60000" s="73"/>
      <c r="X60000" s="12"/>
    </row>
    <row r="60001" spans="2:24" x14ac:dyDescent="0.3">
      <c r="B60001" s="73"/>
      <c r="D60001" s="73"/>
      <c r="P60001" s="73"/>
      <c r="T60001" s="73"/>
      <c r="U60001" s="73"/>
      <c r="V60001" s="73"/>
      <c r="X60001" s="12"/>
    </row>
    <row r="60002" spans="2:24" x14ac:dyDescent="0.3">
      <c r="B60002" s="73"/>
      <c r="D60002" s="73"/>
      <c r="P60002" s="73"/>
      <c r="T60002" s="73"/>
      <c r="U60002" s="73"/>
      <c r="V60002" s="73"/>
      <c r="X60002" s="12"/>
    </row>
    <row r="60003" spans="2:24" x14ac:dyDescent="0.3">
      <c r="B60003" s="73"/>
      <c r="D60003" s="73"/>
      <c r="P60003" s="73"/>
      <c r="T60003" s="73"/>
      <c r="U60003" s="73"/>
      <c r="V60003" s="73"/>
      <c r="X60003" s="12"/>
    </row>
    <row r="60004" spans="2:24" x14ac:dyDescent="0.3">
      <c r="B60004" s="73"/>
      <c r="D60004" s="73"/>
      <c r="P60004" s="73"/>
      <c r="T60004" s="73"/>
      <c r="U60004" s="73"/>
      <c r="V60004" s="73"/>
      <c r="X60004" s="12"/>
    </row>
    <row r="60005" spans="2:24" x14ac:dyDescent="0.3">
      <c r="B60005" s="73"/>
      <c r="D60005" s="73"/>
      <c r="P60005" s="73"/>
      <c r="T60005" s="73"/>
      <c r="U60005" s="73"/>
      <c r="V60005" s="73"/>
      <c r="X60005" s="12"/>
    </row>
    <row r="60006" spans="2:24" x14ac:dyDescent="0.3">
      <c r="B60006" s="73"/>
      <c r="D60006" s="73"/>
      <c r="P60006" s="73"/>
      <c r="T60006" s="73"/>
      <c r="U60006" s="73"/>
      <c r="V60006" s="73"/>
      <c r="X60006" s="12"/>
    </row>
    <row r="60007" spans="2:24" x14ac:dyDescent="0.3">
      <c r="B60007" s="73"/>
      <c r="D60007" s="73"/>
      <c r="P60007" s="73"/>
      <c r="T60007" s="73"/>
      <c r="U60007" s="73"/>
      <c r="V60007" s="73"/>
      <c r="X60007" s="12"/>
    </row>
    <row r="60008" spans="2:24" x14ac:dyDescent="0.3">
      <c r="B60008" s="73"/>
      <c r="D60008" s="73"/>
      <c r="P60008" s="73"/>
      <c r="T60008" s="73"/>
      <c r="U60008" s="73"/>
      <c r="V60008" s="73"/>
      <c r="X60008" s="12"/>
    </row>
    <row r="60009" spans="2:24" x14ac:dyDescent="0.3">
      <c r="B60009" s="73"/>
      <c r="D60009" s="73"/>
      <c r="P60009" s="73"/>
      <c r="T60009" s="73"/>
      <c r="U60009" s="73"/>
      <c r="V60009" s="73"/>
      <c r="X60009" s="12"/>
    </row>
    <row r="60010" spans="2:24" x14ac:dyDescent="0.3">
      <c r="B60010" s="73"/>
      <c r="D60010" s="73"/>
      <c r="P60010" s="73"/>
      <c r="T60010" s="73"/>
      <c r="U60010" s="73"/>
      <c r="V60010" s="73"/>
      <c r="X60010" s="12"/>
    </row>
    <row r="60011" spans="2:24" x14ac:dyDescent="0.3">
      <c r="B60011" s="73"/>
      <c r="D60011" s="73"/>
      <c r="P60011" s="73"/>
      <c r="T60011" s="73"/>
      <c r="U60011" s="73"/>
      <c r="V60011" s="73"/>
      <c r="X60011" s="12"/>
    </row>
    <row r="60012" spans="2:24" x14ac:dyDescent="0.3">
      <c r="B60012" s="73"/>
      <c r="D60012" s="73"/>
      <c r="P60012" s="73"/>
      <c r="T60012" s="73"/>
      <c r="U60012" s="73"/>
      <c r="V60012" s="73"/>
      <c r="X60012" s="12"/>
    </row>
    <row r="60013" spans="2:24" x14ac:dyDescent="0.3">
      <c r="B60013" s="73"/>
      <c r="D60013" s="73"/>
      <c r="P60013" s="73"/>
      <c r="T60013" s="73"/>
      <c r="U60013" s="73"/>
      <c r="V60013" s="73"/>
      <c r="X60013" s="12"/>
    </row>
    <row r="60014" spans="2:24" x14ac:dyDescent="0.3">
      <c r="B60014" s="73"/>
      <c r="D60014" s="73"/>
      <c r="P60014" s="73"/>
      <c r="T60014" s="73"/>
      <c r="U60014" s="73"/>
      <c r="V60014" s="73"/>
      <c r="X60014" s="12"/>
    </row>
    <row r="60015" spans="2:24" x14ac:dyDescent="0.3">
      <c r="B60015" s="73"/>
      <c r="D60015" s="73"/>
      <c r="P60015" s="73"/>
      <c r="T60015" s="73"/>
      <c r="U60015" s="73"/>
      <c r="V60015" s="73"/>
      <c r="X60015" s="12"/>
    </row>
    <row r="60016" spans="2:24" x14ac:dyDescent="0.3">
      <c r="B60016" s="73"/>
      <c r="D60016" s="73"/>
      <c r="P60016" s="73"/>
      <c r="T60016" s="73"/>
      <c r="U60016" s="73"/>
      <c r="V60016" s="73"/>
      <c r="X60016" s="12"/>
    </row>
    <row r="60017" spans="2:24" x14ac:dyDescent="0.3">
      <c r="B60017" s="73"/>
      <c r="D60017" s="73"/>
      <c r="P60017" s="73"/>
      <c r="T60017" s="73"/>
      <c r="U60017" s="73"/>
      <c r="V60017" s="73"/>
      <c r="X60017" s="12"/>
    </row>
    <row r="60018" spans="2:24" x14ac:dyDescent="0.3">
      <c r="B60018" s="73"/>
      <c r="D60018" s="73"/>
      <c r="P60018" s="73"/>
      <c r="T60018" s="73"/>
      <c r="U60018" s="73"/>
      <c r="V60018" s="73"/>
      <c r="X60018" s="12"/>
    </row>
    <row r="60019" spans="2:24" x14ac:dyDescent="0.3">
      <c r="B60019" s="73"/>
      <c r="D60019" s="73"/>
      <c r="P60019" s="73"/>
      <c r="T60019" s="73"/>
      <c r="U60019" s="73"/>
      <c r="V60019" s="73"/>
      <c r="X60019" s="12"/>
    </row>
    <row r="60020" spans="2:24" x14ac:dyDescent="0.3">
      <c r="B60020" s="73"/>
      <c r="D60020" s="73"/>
      <c r="P60020" s="73"/>
      <c r="T60020" s="73"/>
      <c r="U60020" s="73"/>
      <c r="V60020" s="73"/>
      <c r="X60020" s="12"/>
    </row>
    <row r="60021" spans="2:24" x14ac:dyDescent="0.3">
      <c r="B60021" s="73"/>
      <c r="D60021" s="73"/>
      <c r="P60021" s="73"/>
      <c r="T60021" s="73"/>
      <c r="U60021" s="73"/>
      <c r="V60021" s="73"/>
      <c r="X60021" s="12"/>
    </row>
    <row r="60022" spans="2:24" x14ac:dyDescent="0.3">
      <c r="B60022" s="73"/>
      <c r="D60022" s="73"/>
      <c r="P60022" s="73"/>
      <c r="T60022" s="73"/>
      <c r="U60022" s="73"/>
      <c r="V60022" s="73"/>
      <c r="X60022" s="12"/>
    </row>
    <row r="60023" spans="2:24" x14ac:dyDescent="0.3">
      <c r="B60023" s="73"/>
      <c r="D60023" s="73"/>
      <c r="P60023" s="73"/>
      <c r="T60023" s="73"/>
      <c r="U60023" s="73"/>
      <c r="V60023" s="73"/>
      <c r="X60023" s="12"/>
    </row>
    <row r="60024" spans="2:24" x14ac:dyDescent="0.3">
      <c r="B60024" s="73"/>
      <c r="D60024" s="73"/>
      <c r="P60024" s="73"/>
      <c r="T60024" s="73"/>
      <c r="U60024" s="73"/>
      <c r="V60024" s="73"/>
      <c r="X60024" s="12"/>
    </row>
    <row r="60025" spans="2:24" x14ac:dyDescent="0.3">
      <c r="B60025" s="73"/>
      <c r="D60025" s="73"/>
      <c r="P60025" s="73"/>
      <c r="T60025" s="73"/>
      <c r="U60025" s="73"/>
      <c r="V60025" s="73"/>
      <c r="X60025" s="12"/>
    </row>
    <row r="60026" spans="2:24" x14ac:dyDescent="0.3">
      <c r="B60026" s="73"/>
      <c r="D60026" s="73"/>
      <c r="P60026" s="73"/>
      <c r="T60026" s="73"/>
      <c r="U60026" s="73"/>
      <c r="V60026" s="73"/>
      <c r="X60026" s="12"/>
    </row>
    <row r="60027" spans="2:24" x14ac:dyDescent="0.3">
      <c r="B60027" s="73"/>
      <c r="D60027" s="73"/>
      <c r="P60027" s="73"/>
      <c r="T60027" s="73"/>
      <c r="U60027" s="73"/>
      <c r="V60027" s="73"/>
      <c r="X60027" s="12"/>
    </row>
    <row r="60028" spans="2:24" x14ac:dyDescent="0.3">
      <c r="B60028" s="73"/>
      <c r="D60028" s="73"/>
      <c r="P60028" s="73"/>
      <c r="T60028" s="73"/>
      <c r="U60028" s="73"/>
      <c r="V60028" s="73"/>
      <c r="X60028" s="12"/>
    </row>
    <row r="60029" spans="2:24" x14ac:dyDescent="0.3">
      <c r="B60029" s="73"/>
      <c r="D60029" s="73"/>
      <c r="P60029" s="73"/>
      <c r="T60029" s="73"/>
      <c r="U60029" s="73"/>
      <c r="V60029" s="73"/>
      <c r="X60029" s="12"/>
    </row>
    <row r="60030" spans="2:24" x14ac:dyDescent="0.3">
      <c r="B60030" s="73"/>
      <c r="D60030" s="73"/>
      <c r="P60030" s="73"/>
      <c r="T60030" s="73"/>
      <c r="U60030" s="73"/>
      <c r="V60030" s="73"/>
      <c r="X60030" s="12"/>
    </row>
    <row r="60031" spans="2:24" x14ac:dyDescent="0.3">
      <c r="B60031" s="73"/>
      <c r="D60031" s="73"/>
      <c r="P60031" s="73"/>
      <c r="T60031" s="73"/>
      <c r="U60031" s="73"/>
      <c r="V60031" s="73"/>
      <c r="X60031" s="12"/>
    </row>
    <row r="60032" spans="2:24" x14ac:dyDescent="0.3">
      <c r="B60032" s="73"/>
      <c r="D60032" s="73"/>
      <c r="P60032" s="73"/>
      <c r="T60032" s="73"/>
      <c r="U60032" s="73"/>
      <c r="V60032" s="73"/>
      <c r="X60032" s="12"/>
    </row>
    <row r="60033" spans="2:24" x14ac:dyDescent="0.3">
      <c r="B60033" s="73"/>
      <c r="D60033" s="73"/>
      <c r="P60033" s="73"/>
      <c r="T60033" s="73"/>
      <c r="U60033" s="73"/>
      <c r="V60033" s="73"/>
      <c r="X60033" s="12"/>
    </row>
    <row r="60034" spans="2:24" x14ac:dyDescent="0.3">
      <c r="B60034" s="73"/>
      <c r="D60034" s="73"/>
      <c r="P60034" s="73"/>
      <c r="T60034" s="73"/>
      <c r="U60034" s="73"/>
      <c r="V60034" s="73"/>
      <c r="X60034" s="12"/>
    </row>
    <row r="60035" spans="2:24" x14ac:dyDescent="0.3">
      <c r="B60035" s="73"/>
      <c r="D60035" s="73"/>
      <c r="P60035" s="73"/>
      <c r="T60035" s="73"/>
      <c r="U60035" s="73"/>
      <c r="V60035" s="73"/>
      <c r="X60035" s="12"/>
    </row>
    <row r="60036" spans="2:24" x14ac:dyDescent="0.3">
      <c r="B60036" s="73"/>
      <c r="D60036" s="73"/>
      <c r="P60036" s="73"/>
      <c r="T60036" s="73"/>
      <c r="U60036" s="73"/>
      <c r="V60036" s="73"/>
      <c r="X60036" s="12"/>
    </row>
    <row r="60037" spans="2:24" x14ac:dyDescent="0.3">
      <c r="B60037" s="73"/>
      <c r="D60037" s="73"/>
      <c r="P60037" s="73"/>
      <c r="T60037" s="73"/>
      <c r="U60037" s="73"/>
      <c r="V60037" s="73"/>
      <c r="X60037" s="12"/>
    </row>
    <row r="60038" spans="2:24" x14ac:dyDescent="0.3">
      <c r="B60038" s="73"/>
      <c r="D60038" s="73"/>
      <c r="P60038" s="73"/>
      <c r="T60038" s="73"/>
      <c r="U60038" s="73"/>
      <c r="V60038" s="73"/>
      <c r="X60038" s="12"/>
    </row>
    <row r="60039" spans="2:24" x14ac:dyDescent="0.3">
      <c r="B60039" s="73"/>
      <c r="D60039" s="73"/>
      <c r="P60039" s="73"/>
      <c r="T60039" s="73"/>
      <c r="U60039" s="73"/>
      <c r="V60039" s="73"/>
      <c r="X60039" s="12"/>
    </row>
    <row r="60040" spans="2:24" x14ac:dyDescent="0.3">
      <c r="B60040" s="73"/>
      <c r="D60040" s="73"/>
      <c r="P60040" s="73"/>
      <c r="T60040" s="73"/>
      <c r="U60040" s="73"/>
      <c r="V60040" s="73"/>
      <c r="X60040" s="12"/>
    </row>
    <row r="60041" spans="2:24" x14ac:dyDescent="0.3">
      <c r="B60041" s="73"/>
      <c r="D60041" s="73"/>
      <c r="P60041" s="73"/>
      <c r="T60041" s="73"/>
      <c r="U60041" s="73"/>
      <c r="V60041" s="73"/>
      <c r="X60041" s="12"/>
    </row>
    <row r="60042" spans="2:24" x14ac:dyDescent="0.3">
      <c r="B60042" s="73"/>
      <c r="D60042" s="73"/>
      <c r="P60042" s="73"/>
      <c r="T60042" s="73"/>
      <c r="U60042" s="73"/>
      <c r="V60042" s="73"/>
      <c r="X60042" s="12"/>
    </row>
    <row r="60043" spans="2:24" x14ac:dyDescent="0.3">
      <c r="B60043" s="73"/>
      <c r="D60043" s="73"/>
      <c r="P60043" s="73"/>
      <c r="T60043" s="73"/>
      <c r="U60043" s="73"/>
      <c r="V60043" s="73"/>
      <c r="X60043" s="12"/>
    </row>
    <row r="60044" spans="2:24" x14ac:dyDescent="0.3">
      <c r="B60044" s="73"/>
      <c r="D60044" s="73"/>
      <c r="P60044" s="73"/>
      <c r="T60044" s="73"/>
      <c r="U60044" s="73"/>
      <c r="V60044" s="73"/>
      <c r="X60044" s="12"/>
    </row>
    <row r="60045" spans="2:24" x14ac:dyDescent="0.3">
      <c r="B60045" s="73"/>
      <c r="D60045" s="73"/>
      <c r="P60045" s="73"/>
      <c r="T60045" s="73"/>
      <c r="U60045" s="73"/>
      <c r="V60045" s="73"/>
      <c r="X60045" s="12"/>
    </row>
    <row r="60046" spans="2:24" x14ac:dyDescent="0.3">
      <c r="B60046" s="73"/>
      <c r="D60046" s="73"/>
      <c r="P60046" s="73"/>
      <c r="T60046" s="73"/>
      <c r="U60046" s="73"/>
      <c r="V60046" s="73"/>
      <c r="X60046" s="12"/>
    </row>
    <row r="60047" spans="2:24" x14ac:dyDescent="0.3">
      <c r="B60047" s="73"/>
      <c r="D60047" s="73"/>
      <c r="P60047" s="73"/>
      <c r="T60047" s="73"/>
      <c r="U60047" s="73"/>
      <c r="V60047" s="73"/>
      <c r="X60047" s="12"/>
    </row>
    <row r="60048" spans="2:24" x14ac:dyDescent="0.3">
      <c r="B60048" s="73"/>
      <c r="D60048" s="73"/>
      <c r="P60048" s="73"/>
      <c r="T60048" s="73"/>
      <c r="U60048" s="73"/>
      <c r="V60048" s="73"/>
      <c r="X60048" s="12"/>
    </row>
    <row r="60049" spans="2:24" x14ac:dyDescent="0.3">
      <c r="B60049" s="73"/>
      <c r="D60049" s="73"/>
      <c r="P60049" s="73"/>
      <c r="T60049" s="73"/>
      <c r="U60049" s="73"/>
      <c r="V60049" s="73"/>
      <c r="X60049" s="12"/>
    </row>
    <row r="60050" spans="2:24" x14ac:dyDescent="0.3">
      <c r="B60050" s="73"/>
      <c r="D60050" s="73"/>
      <c r="P60050" s="73"/>
      <c r="T60050" s="73"/>
      <c r="U60050" s="73"/>
      <c r="V60050" s="73"/>
      <c r="X60050" s="12"/>
    </row>
    <row r="60051" spans="2:24" x14ac:dyDescent="0.3">
      <c r="B60051" s="73"/>
      <c r="D60051" s="73"/>
      <c r="P60051" s="73"/>
      <c r="T60051" s="73"/>
      <c r="U60051" s="73"/>
      <c r="V60051" s="73"/>
      <c r="X60051" s="12"/>
    </row>
    <row r="60052" spans="2:24" x14ac:dyDescent="0.3">
      <c r="B60052" s="73"/>
      <c r="D60052" s="73"/>
      <c r="P60052" s="73"/>
      <c r="T60052" s="73"/>
      <c r="U60052" s="73"/>
      <c r="V60052" s="73"/>
      <c r="X60052" s="12"/>
    </row>
    <row r="60053" spans="2:24" x14ac:dyDescent="0.3">
      <c r="B60053" s="73"/>
      <c r="D60053" s="73"/>
      <c r="P60053" s="73"/>
      <c r="T60053" s="73"/>
      <c r="U60053" s="73"/>
      <c r="V60053" s="73"/>
      <c r="X60053" s="12"/>
    </row>
    <row r="60054" spans="2:24" x14ac:dyDescent="0.3">
      <c r="B60054" s="73"/>
      <c r="D60054" s="73"/>
      <c r="P60054" s="73"/>
      <c r="T60054" s="73"/>
      <c r="U60054" s="73"/>
      <c r="V60054" s="73"/>
      <c r="X60054" s="12"/>
    </row>
    <row r="60055" spans="2:24" x14ac:dyDescent="0.3">
      <c r="B60055" s="73"/>
      <c r="D60055" s="73"/>
      <c r="P60055" s="73"/>
      <c r="T60055" s="73"/>
      <c r="U60055" s="73"/>
      <c r="V60055" s="73"/>
      <c r="X60055" s="12"/>
    </row>
    <row r="60056" spans="2:24" x14ac:dyDescent="0.3">
      <c r="B60056" s="73"/>
      <c r="D60056" s="73"/>
      <c r="P60056" s="73"/>
      <c r="T60056" s="73"/>
      <c r="U60056" s="73"/>
      <c r="V60056" s="73"/>
      <c r="X60056" s="12"/>
    </row>
    <row r="60057" spans="2:24" x14ac:dyDescent="0.3">
      <c r="B60057" s="73"/>
      <c r="D60057" s="73"/>
      <c r="P60057" s="73"/>
      <c r="T60057" s="73"/>
      <c r="U60057" s="73"/>
      <c r="V60057" s="73"/>
      <c r="X60057" s="12"/>
    </row>
    <row r="60058" spans="2:24" x14ac:dyDescent="0.3">
      <c r="B60058" s="73"/>
      <c r="D60058" s="73"/>
      <c r="P60058" s="73"/>
      <c r="T60058" s="73"/>
      <c r="U60058" s="73"/>
      <c r="V60058" s="73"/>
      <c r="X60058" s="12"/>
    </row>
    <row r="60059" spans="2:24" x14ac:dyDescent="0.3">
      <c r="B60059" s="73"/>
      <c r="D60059" s="73"/>
      <c r="P60059" s="73"/>
      <c r="T60059" s="73"/>
      <c r="U60059" s="73"/>
      <c r="V60059" s="73"/>
      <c r="X60059" s="12"/>
    </row>
    <row r="60060" spans="2:24" x14ac:dyDescent="0.3">
      <c r="B60060" s="73"/>
      <c r="D60060" s="73"/>
      <c r="P60060" s="73"/>
      <c r="T60060" s="73"/>
      <c r="U60060" s="73"/>
      <c r="V60060" s="73"/>
      <c r="X60060" s="12"/>
    </row>
    <row r="60061" spans="2:24" x14ac:dyDescent="0.3">
      <c r="B60061" s="73"/>
      <c r="D60061" s="73"/>
      <c r="P60061" s="73"/>
      <c r="T60061" s="73"/>
      <c r="U60061" s="73"/>
      <c r="V60061" s="73"/>
      <c r="X60061" s="12"/>
    </row>
    <row r="60062" spans="2:24" x14ac:dyDescent="0.3">
      <c r="B60062" s="73"/>
      <c r="D60062" s="73"/>
      <c r="P60062" s="73"/>
      <c r="T60062" s="73"/>
      <c r="U60062" s="73"/>
      <c r="V60062" s="73"/>
      <c r="X60062" s="12"/>
    </row>
    <row r="60063" spans="2:24" x14ac:dyDescent="0.3">
      <c r="B60063" s="73"/>
      <c r="D60063" s="73"/>
      <c r="P60063" s="73"/>
      <c r="T60063" s="73"/>
      <c r="U60063" s="73"/>
      <c r="V60063" s="73"/>
      <c r="X60063" s="12"/>
    </row>
    <row r="60064" spans="2:24" x14ac:dyDescent="0.3">
      <c r="B60064" s="73"/>
      <c r="D60064" s="73"/>
      <c r="P60064" s="73"/>
      <c r="T60064" s="73"/>
      <c r="U60064" s="73"/>
      <c r="V60064" s="73"/>
      <c r="X60064" s="12"/>
    </row>
    <row r="60065" spans="2:24" x14ac:dyDescent="0.3">
      <c r="B60065" s="73"/>
      <c r="D60065" s="73"/>
      <c r="P60065" s="73"/>
      <c r="T60065" s="73"/>
      <c r="U60065" s="73"/>
      <c r="V60065" s="73"/>
      <c r="X60065" s="12"/>
    </row>
    <row r="60066" spans="2:24" x14ac:dyDescent="0.3">
      <c r="B60066" s="73"/>
      <c r="D60066" s="73"/>
      <c r="P60066" s="73"/>
      <c r="T60066" s="73"/>
      <c r="U60066" s="73"/>
      <c r="V60066" s="73"/>
      <c r="X60066" s="12"/>
    </row>
    <row r="60067" spans="2:24" x14ac:dyDescent="0.3">
      <c r="B60067" s="73"/>
      <c r="D60067" s="73"/>
      <c r="P60067" s="73"/>
      <c r="T60067" s="73"/>
      <c r="U60067" s="73"/>
      <c r="V60067" s="73"/>
      <c r="X60067" s="12"/>
    </row>
    <row r="60068" spans="2:24" x14ac:dyDescent="0.3">
      <c r="B60068" s="73"/>
      <c r="D60068" s="73"/>
      <c r="P60068" s="73"/>
      <c r="T60068" s="73"/>
      <c r="U60068" s="73"/>
      <c r="V60068" s="73"/>
      <c r="X60068" s="12"/>
    </row>
    <row r="60069" spans="2:24" x14ac:dyDescent="0.3">
      <c r="B60069" s="73"/>
      <c r="D60069" s="73"/>
      <c r="P60069" s="73"/>
      <c r="T60069" s="73"/>
      <c r="U60069" s="73"/>
      <c r="V60069" s="73"/>
      <c r="X60069" s="12"/>
    </row>
    <row r="60070" spans="2:24" x14ac:dyDescent="0.3">
      <c r="B60070" s="73"/>
      <c r="D60070" s="73"/>
      <c r="P60070" s="73"/>
      <c r="T60070" s="73"/>
      <c r="U60070" s="73"/>
      <c r="V60070" s="73"/>
      <c r="X60070" s="12"/>
    </row>
    <row r="60071" spans="2:24" x14ac:dyDescent="0.3">
      <c r="B60071" s="73"/>
      <c r="D60071" s="73"/>
      <c r="P60071" s="73"/>
      <c r="T60071" s="73"/>
      <c r="U60071" s="73"/>
      <c r="V60071" s="73"/>
      <c r="X60071" s="12"/>
    </row>
    <row r="60072" spans="2:24" x14ac:dyDescent="0.3">
      <c r="B60072" s="73"/>
      <c r="D60072" s="73"/>
      <c r="P60072" s="73"/>
      <c r="T60072" s="73"/>
      <c r="U60072" s="73"/>
      <c r="V60072" s="73"/>
      <c r="X60072" s="12"/>
    </row>
    <row r="60073" spans="2:24" x14ac:dyDescent="0.3">
      <c r="B60073" s="73"/>
      <c r="D60073" s="73"/>
      <c r="P60073" s="73"/>
      <c r="T60073" s="73"/>
      <c r="U60073" s="73"/>
      <c r="V60073" s="73"/>
      <c r="X60073" s="12"/>
    </row>
    <row r="60074" spans="2:24" x14ac:dyDescent="0.3">
      <c r="B60074" s="73"/>
      <c r="D60074" s="73"/>
      <c r="P60074" s="73"/>
      <c r="T60074" s="73"/>
      <c r="U60074" s="73"/>
      <c r="V60074" s="73"/>
      <c r="X60074" s="12"/>
    </row>
    <row r="60075" spans="2:24" x14ac:dyDescent="0.3">
      <c r="B60075" s="73"/>
      <c r="D60075" s="73"/>
      <c r="P60075" s="73"/>
      <c r="T60075" s="73"/>
      <c r="U60075" s="73"/>
      <c r="V60075" s="73"/>
      <c r="X60075" s="12"/>
    </row>
    <row r="60076" spans="2:24" x14ac:dyDescent="0.3">
      <c r="B60076" s="73"/>
      <c r="D60076" s="73"/>
      <c r="P60076" s="73"/>
      <c r="T60076" s="73"/>
      <c r="U60076" s="73"/>
      <c r="V60076" s="73"/>
      <c r="X60076" s="12"/>
    </row>
    <row r="60077" spans="2:24" x14ac:dyDescent="0.3">
      <c r="B60077" s="73"/>
      <c r="D60077" s="73"/>
      <c r="P60077" s="73"/>
      <c r="T60077" s="73"/>
      <c r="U60077" s="73"/>
      <c r="V60077" s="73"/>
      <c r="X60077" s="12"/>
    </row>
    <row r="60078" spans="2:24" x14ac:dyDescent="0.3">
      <c r="B60078" s="73"/>
      <c r="D60078" s="73"/>
      <c r="P60078" s="73"/>
      <c r="T60078" s="73"/>
      <c r="U60078" s="73"/>
      <c r="V60078" s="73"/>
      <c r="X60078" s="12"/>
    </row>
    <row r="60079" spans="2:24" x14ac:dyDescent="0.3">
      <c r="B60079" s="73"/>
      <c r="D60079" s="73"/>
      <c r="P60079" s="73"/>
      <c r="T60079" s="73"/>
      <c r="U60079" s="73"/>
      <c r="V60079" s="73"/>
      <c r="X60079" s="12"/>
    </row>
    <row r="60080" spans="2:24" x14ac:dyDescent="0.3">
      <c r="B60080" s="73"/>
      <c r="D60080" s="73"/>
      <c r="P60080" s="73"/>
      <c r="T60080" s="73"/>
      <c r="U60080" s="73"/>
      <c r="V60080" s="73"/>
      <c r="X60080" s="12"/>
    </row>
    <row r="60081" spans="2:24" x14ac:dyDescent="0.3">
      <c r="B60081" s="73"/>
      <c r="D60081" s="73"/>
      <c r="P60081" s="73"/>
      <c r="T60081" s="73"/>
      <c r="U60081" s="73"/>
      <c r="V60081" s="73"/>
      <c r="X60081" s="12"/>
    </row>
    <row r="60082" spans="2:24" x14ac:dyDescent="0.3">
      <c r="B60082" s="73"/>
      <c r="D60082" s="73"/>
      <c r="P60082" s="73"/>
      <c r="T60082" s="73"/>
      <c r="U60082" s="73"/>
      <c r="V60082" s="73"/>
      <c r="X60082" s="12"/>
    </row>
    <row r="60083" spans="2:24" x14ac:dyDescent="0.3">
      <c r="B60083" s="73"/>
      <c r="D60083" s="73"/>
      <c r="P60083" s="73"/>
      <c r="T60083" s="73"/>
      <c r="U60083" s="73"/>
      <c r="V60083" s="73"/>
      <c r="X60083" s="12"/>
    </row>
    <row r="60084" spans="2:24" x14ac:dyDescent="0.3">
      <c r="B60084" s="73"/>
      <c r="D60084" s="73"/>
      <c r="P60084" s="73"/>
      <c r="T60084" s="73"/>
      <c r="U60084" s="73"/>
      <c r="V60084" s="73"/>
      <c r="X60084" s="12"/>
    </row>
    <row r="60085" spans="2:24" x14ac:dyDescent="0.3">
      <c r="B60085" s="73"/>
      <c r="D60085" s="73"/>
      <c r="P60085" s="73"/>
      <c r="T60085" s="73"/>
      <c r="U60085" s="73"/>
      <c r="V60085" s="73"/>
      <c r="X60085" s="12"/>
    </row>
    <row r="60086" spans="2:24" x14ac:dyDescent="0.3">
      <c r="B60086" s="73"/>
      <c r="D60086" s="73"/>
      <c r="P60086" s="73"/>
      <c r="T60086" s="73"/>
      <c r="U60086" s="73"/>
      <c r="V60086" s="73"/>
      <c r="X60086" s="12"/>
    </row>
    <row r="60087" spans="2:24" x14ac:dyDescent="0.3">
      <c r="B60087" s="73"/>
      <c r="D60087" s="73"/>
      <c r="P60087" s="73"/>
      <c r="T60087" s="73"/>
      <c r="U60087" s="73"/>
      <c r="V60087" s="73"/>
      <c r="X60087" s="12"/>
    </row>
    <row r="60088" spans="2:24" x14ac:dyDescent="0.3">
      <c r="B60088" s="73"/>
      <c r="D60088" s="73"/>
      <c r="P60088" s="73"/>
      <c r="T60088" s="73"/>
      <c r="U60088" s="73"/>
      <c r="V60088" s="73"/>
      <c r="X60088" s="12"/>
    </row>
    <row r="60089" spans="2:24" x14ac:dyDescent="0.3">
      <c r="B60089" s="73"/>
      <c r="D60089" s="73"/>
      <c r="P60089" s="73"/>
      <c r="T60089" s="73"/>
      <c r="U60089" s="73"/>
      <c r="V60089" s="73"/>
      <c r="X60089" s="12"/>
    </row>
    <row r="60090" spans="2:24" x14ac:dyDescent="0.3">
      <c r="B60090" s="73"/>
      <c r="D60090" s="73"/>
      <c r="P60090" s="73"/>
      <c r="T60090" s="73"/>
      <c r="U60090" s="73"/>
      <c r="V60090" s="73"/>
      <c r="X60090" s="12"/>
    </row>
    <row r="60091" spans="2:24" x14ac:dyDescent="0.3">
      <c r="B60091" s="73"/>
      <c r="D60091" s="73"/>
      <c r="P60091" s="73"/>
      <c r="T60091" s="73"/>
      <c r="U60091" s="73"/>
      <c r="V60091" s="73"/>
      <c r="X60091" s="12"/>
    </row>
    <row r="60092" spans="2:24" x14ac:dyDescent="0.3">
      <c r="B60092" s="73"/>
      <c r="D60092" s="73"/>
      <c r="P60092" s="73"/>
      <c r="T60092" s="73"/>
      <c r="U60092" s="73"/>
      <c r="V60092" s="73"/>
      <c r="X60092" s="12"/>
    </row>
    <row r="60093" spans="2:24" x14ac:dyDescent="0.3">
      <c r="B60093" s="73"/>
      <c r="D60093" s="73"/>
      <c r="P60093" s="73"/>
      <c r="T60093" s="73"/>
      <c r="U60093" s="73"/>
      <c r="V60093" s="73"/>
      <c r="X60093" s="12"/>
    </row>
    <row r="60094" spans="2:24" x14ac:dyDescent="0.3">
      <c r="B60094" s="73"/>
      <c r="D60094" s="73"/>
      <c r="P60094" s="73"/>
      <c r="T60094" s="73"/>
      <c r="U60094" s="73"/>
      <c r="V60094" s="73"/>
      <c r="X60094" s="12"/>
    </row>
    <row r="60095" spans="2:24" x14ac:dyDescent="0.3">
      <c r="B60095" s="73"/>
      <c r="D60095" s="73"/>
      <c r="P60095" s="73"/>
      <c r="T60095" s="73"/>
      <c r="U60095" s="73"/>
      <c r="V60095" s="73"/>
      <c r="X60095" s="12"/>
    </row>
    <row r="60096" spans="2:24" x14ac:dyDescent="0.3">
      <c r="B60096" s="73"/>
      <c r="D60096" s="73"/>
      <c r="P60096" s="73"/>
      <c r="T60096" s="73"/>
      <c r="U60096" s="73"/>
      <c r="V60096" s="73"/>
      <c r="X60096" s="12"/>
    </row>
    <row r="60097" spans="2:24" x14ac:dyDescent="0.3">
      <c r="B60097" s="73"/>
      <c r="D60097" s="73"/>
      <c r="P60097" s="73"/>
      <c r="T60097" s="73"/>
      <c r="U60097" s="73"/>
      <c r="V60097" s="73"/>
      <c r="X60097" s="12"/>
    </row>
    <row r="60098" spans="2:24" x14ac:dyDescent="0.3">
      <c r="B60098" s="73"/>
      <c r="D60098" s="73"/>
      <c r="P60098" s="73"/>
      <c r="T60098" s="73"/>
      <c r="U60098" s="73"/>
      <c r="V60098" s="73"/>
      <c r="X60098" s="12"/>
    </row>
    <row r="60099" spans="2:24" x14ac:dyDescent="0.3">
      <c r="B60099" s="73"/>
      <c r="D60099" s="73"/>
      <c r="P60099" s="73"/>
      <c r="T60099" s="73"/>
      <c r="U60099" s="73"/>
      <c r="V60099" s="73"/>
      <c r="X60099" s="12"/>
    </row>
    <row r="60100" spans="2:24" x14ac:dyDescent="0.3">
      <c r="B60100" s="73"/>
      <c r="D60100" s="73"/>
      <c r="P60100" s="73"/>
      <c r="T60100" s="73"/>
      <c r="U60100" s="73"/>
      <c r="V60100" s="73"/>
      <c r="X60100" s="12"/>
    </row>
    <row r="60101" spans="2:24" x14ac:dyDescent="0.3">
      <c r="B60101" s="73"/>
      <c r="D60101" s="73"/>
      <c r="P60101" s="73"/>
      <c r="T60101" s="73"/>
      <c r="U60101" s="73"/>
      <c r="V60101" s="73"/>
      <c r="X60101" s="12"/>
    </row>
    <row r="60102" spans="2:24" x14ac:dyDescent="0.3">
      <c r="B60102" s="73"/>
      <c r="D60102" s="73"/>
      <c r="P60102" s="73"/>
      <c r="T60102" s="73"/>
      <c r="U60102" s="73"/>
      <c r="V60102" s="73"/>
      <c r="X60102" s="12"/>
    </row>
    <row r="60103" spans="2:24" x14ac:dyDescent="0.3">
      <c r="B60103" s="73"/>
      <c r="D60103" s="73"/>
      <c r="P60103" s="73"/>
      <c r="T60103" s="73"/>
      <c r="U60103" s="73"/>
      <c r="V60103" s="73"/>
      <c r="X60103" s="12"/>
    </row>
    <row r="60104" spans="2:24" x14ac:dyDescent="0.3">
      <c r="B60104" s="73"/>
      <c r="D60104" s="73"/>
      <c r="P60104" s="73"/>
      <c r="T60104" s="73"/>
      <c r="U60104" s="73"/>
      <c r="V60104" s="73"/>
      <c r="X60104" s="12"/>
    </row>
    <row r="60105" spans="2:24" x14ac:dyDescent="0.3">
      <c r="B60105" s="73"/>
      <c r="D60105" s="73"/>
      <c r="P60105" s="73"/>
      <c r="T60105" s="73"/>
      <c r="U60105" s="73"/>
      <c r="V60105" s="73"/>
      <c r="X60105" s="12"/>
    </row>
    <row r="60106" spans="2:24" x14ac:dyDescent="0.3">
      <c r="B60106" s="73"/>
      <c r="D60106" s="73"/>
      <c r="P60106" s="73"/>
      <c r="T60106" s="73"/>
      <c r="U60106" s="73"/>
      <c r="V60106" s="73"/>
      <c r="X60106" s="12"/>
    </row>
    <row r="60107" spans="2:24" x14ac:dyDescent="0.3">
      <c r="B60107" s="73"/>
      <c r="D60107" s="73"/>
      <c r="P60107" s="73"/>
      <c r="T60107" s="73"/>
      <c r="U60107" s="73"/>
      <c r="V60107" s="73"/>
      <c r="X60107" s="12"/>
    </row>
    <row r="60108" spans="2:24" x14ac:dyDescent="0.3">
      <c r="B60108" s="73"/>
      <c r="D60108" s="73"/>
      <c r="P60108" s="73"/>
      <c r="T60108" s="73"/>
      <c r="U60108" s="73"/>
      <c r="V60108" s="73"/>
      <c r="X60108" s="12"/>
    </row>
    <row r="60109" spans="2:24" x14ac:dyDescent="0.3">
      <c r="B60109" s="73"/>
      <c r="D60109" s="73"/>
      <c r="P60109" s="73"/>
      <c r="T60109" s="73"/>
      <c r="U60109" s="73"/>
      <c r="V60109" s="73"/>
      <c r="X60109" s="12"/>
    </row>
    <row r="60110" spans="2:24" x14ac:dyDescent="0.3">
      <c r="B60110" s="73"/>
      <c r="D60110" s="73"/>
      <c r="P60110" s="73"/>
      <c r="T60110" s="73"/>
      <c r="U60110" s="73"/>
      <c r="V60110" s="73"/>
      <c r="X60110" s="12"/>
    </row>
    <row r="60111" spans="2:24" x14ac:dyDescent="0.3">
      <c r="B60111" s="73"/>
      <c r="D60111" s="73"/>
      <c r="P60111" s="73"/>
      <c r="T60111" s="73"/>
      <c r="U60111" s="73"/>
      <c r="V60111" s="73"/>
      <c r="X60111" s="12"/>
    </row>
    <row r="60112" spans="2:24" x14ac:dyDescent="0.3">
      <c r="B60112" s="73"/>
      <c r="D60112" s="73"/>
      <c r="P60112" s="73"/>
      <c r="T60112" s="73"/>
      <c r="U60112" s="73"/>
      <c r="V60112" s="73"/>
      <c r="X60112" s="12"/>
    </row>
    <row r="60113" spans="2:24" x14ac:dyDescent="0.3">
      <c r="B60113" s="73"/>
      <c r="D60113" s="73"/>
      <c r="P60113" s="73"/>
      <c r="T60113" s="73"/>
      <c r="U60113" s="73"/>
      <c r="V60113" s="73"/>
      <c r="X60113" s="12"/>
    </row>
    <row r="60114" spans="2:24" x14ac:dyDescent="0.3">
      <c r="B60114" s="73"/>
      <c r="D60114" s="73"/>
      <c r="P60114" s="73"/>
      <c r="T60114" s="73"/>
      <c r="U60114" s="73"/>
      <c r="V60114" s="73"/>
      <c r="X60114" s="12"/>
    </row>
    <row r="60115" spans="2:24" x14ac:dyDescent="0.3">
      <c r="B60115" s="73"/>
      <c r="D60115" s="73"/>
      <c r="P60115" s="73"/>
      <c r="T60115" s="73"/>
      <c r="U60115" s="73"/>
      <c r="V60115" s="73"/>
      <c r="X60115" s="12"/>
    </row>
    <row r="60116" spans="2:24" x14ac:dyDescent="0.3">
      <c r="B60116" s="73"/>
      <c r="D60116" s="73"/>
      <c r="P60116" s="73"/>
      <c r="T60116" s="73"/>
      <c r="U60116" s="73"/>
      <c r="V60116" s="73"/>
      <c r="X60116" s="12"/>
    </row>
    <row r="60117" spans="2:24" x14ac:dyDescent="0.3">
      <c r="B60117" s="73"/>
      <c r="D60117" s="73"/>
      <c r="P60117" s="73"/>
      <c r="T60117" s="73"/>
      <c r="U60117" s="73"/>
      <c r="V60117" s="73"/>
      <c r="X60117" s="12"/>
    </row>
    <row r="60118" spans="2:24" x14ac:dyDescent="0.3">
      <c r="B60118" s="73"/>
      <c r="D60118" s="73"/>
      <c r="P60118" s="73"/>
      <c r="T60118" s="73"/>
      <c r="U60118" s="73"/>
      <c r="V60118" s="73"/>
      <c r="X60118" s="12"/>
    </row>
    <row r="60119" spans="2:24" x14ac:dyDescent="0.3">
      <c r="B60119" s="73"/>
      <c r="D60119" s="73"/>
      <c r="P60119" s="73"/>
      <c r="T60119" s="73"/>
      <c r="U60119" s="73"/>
      <c r="V60119" s="73"/>
      <c r="X60119" s="12"/>
    </row>
    <row r="60120" spans="2:24" x14ac:dyDescent="0.3">
      <c r="B60120" s="73"/>
      <c r="D60120" s="73"/>
      <c r="P60120" s="73"/>
      <c r="T60120" s="73"/>
      <c r="U60120" s="73"/>
      <c r="V60120" s="73"/>
      <c r="X60120" s="12"/>
    </row>
    <row r="60121" spans="2:24" x14ac:dyDescent="0.3">
      <c r="B60121" s="73"/>
      <c r="D60121" s="73"/>
      <c r="P60121" s="73"/>
      <c r="T60121" s="73"/>
      <c r="U60121" s="73"/>
      <c r="V60121" s="73"/>
      <c r="X60121" s="12"/>
    </row>
    <row r="60122" spans="2:24" x14ac:dyDescent="0.3">
      <c r="B60122" s="73"/>
      <c r="D60122" s="73"/>
      <c r="P60122" s="73"/>
      <c r="T60122" s="73"/>
      <c r="U60122" s="73"/>
      <c r="V60122" s="73"/>
      <c r="X60122" s="12"/>
    </row>
    <row r="60123" spans="2:24" x14ac:dyDescent="0.3">
      <c r="B60123" s="73"/>
      <c r="D60123" s="73"/>
      <c r="P60123" s="73"/>
      <c r="T60123" s="73"/>
      <c r="U60123" s="73"/>
      <c r="V60123" s="73"/>
      <c r="X60123" s="12"/>
    </row>
    <row r="60124" spans="2:24" x14ac:dyDescent="0.3">
      <c r="B60124" s="73"/>
      <c r="D60124" s="73"/>
      <c r="P60124" s="73"/>
      <c r="T60124" s="73"/>
      <c r="U60124" s="73"/>
      <c r="V60124" s="73"/>
      <c r="X60124" s="12"/>
    </row>
    <row r="60125" spans="2:24" x14ac:dyDescent="0.3">
      <c r="B60125" s="73"/>
      <c r="D60125" s="73"/>
      <c r="P60125" s="73"/>
      <c r="T60125" s="73"/>
      <c r="U60125" s="73"/>
      <c r="V60125" s="73"/>
      <c r="X60125" s="12"/>
    </row>
    <row r="60126" spans="2:24" x14ac:dyDescent="0.3">
      <c r="B60126" s="73"/>
      <c r="D60126" s="73"/>
      <c r="P60126" s="73"/>
      <c r="T60126" s="73"/>
      <c r="U60126" s="73"/>
      <c r="V60126" s="73"/>
      <c r="X60126" s="12"/>
    </row>
    <row r="60127" spans="2:24" x14ac:dyDescent="0.3">
      <c r="B60127" s="73"/>
      <c r="D60127" s="73"/>
      <c r="P60127" s="73"/>
      <c r="T60127" s="73"/>
      <c r="U60127" s="73"/>
      <c r="V60127" s="73"/>
      <c r="X60127" s="12"/>
    </row>
    <row r="60128" spans="2:24" x14ac:dyDescent="0.3">
      <c r="B60128" s="73"/>
      <c r="D60128" s="73"/>
      <c r="P60128" s="73"/>
      <c r="T60128" s="73"/>
      <c r="U60128" s="73"/>
      <c r="V60128" s="73"/>
      <c r="X60128" s="12"/>
    </row>
    <row r="60129" spans="2:24" x14ac:dyDescent="0.3">
      <c r="B60129" s="73"/>
      <c r="D60129" s="73"/>
      <c r="P60129" s="73"/>
      <c r="T60129" s="73"/>
      <c r="U60129" s="73"/>
      <c r="V60129" s="73"/>
      <c r="X60129" s="12"/>
    </row>
    <row r="60130" spans="2:24" x14ac:dyDescent="0.3">
      <c r="B60130" s="73"/>
      <c r="D60130" s="73"/>
      <c r="P60130" s="73"/>
      <c r="T60130" s="73"/>
      <c r="U60130" s="73"/>
      <c r="V60130" s="73"/>
      <c r="X60130" s="12"/>
    </row>
    <row r="60131" spans="2:24" x14ac:dyDescent="0.3">
      <c r="B60131" s="73"/>
      <c r="D60131" s="73"/>
      <c r="P60131" s="73"/>
      <c r="T60131" s="73"/>
      <c r="U60131" s="73"/>
      <c r="V60131" s="73"/>
      <c r="X60131" s="12"/>
    </row>
    <row r="60132" spans="2:24" x14ac:dyDescent="0.3">
      <c r="B60132" s="73"/>
      <c r="D60132" s="73"/>
      <c r="P60132" s="73"/>
      <c r="T60132" s="73"/>
      <c r="U60132" s="73"/>
      <c r="V60132" s="73"/>
      <c r="X60132" s="12"/>
    </row>
    <row r="60133" spans="2:24" x14ac:dyDescent="0.3">
      <c r="B60133" s="73"/>
      <c r="D60133" s="73"/>
      <c r="P60133" s="73"/>
      <c r="T60133" s="73"/>
      <c r="U60133" s="73"/>
      <c r="V60133" s="73"/>
      <c r="X60133" s="12"/>
    </row>
    <row r="60134" spans="2:24" x14ac:dyDescent="0.3">
      <c r="B60134" s="73"/>
      <c r="D60134" s="73"/>
      <c r="P60134" s="73"/>
      <c r="T60134" s="73"/>
      <c r="U60134" s="73"/>
      <c r="V60134" s="73"/>
      <c r="X60134" s="12"/>
    </row>
    <row r="60135" spans="2:24" x14ac:dyDescent="0.3">
      <c r="B60135" s="73"/>
      <c r="D60135" s="73"/>
      <c r="P60135" s="73"/>
      <c r="T60135" s="73"/>
      <c r="U60135" s="73"/>
      <c r="V60135" s="73"/>
      <c r="X60135" s="12"/>
    </row>
    <row r="60136" spans="2:24" x14ac:dyDescent="0.3">
      <c r="B60136" s="73"/>
      <c r="D60136" s="73"/>
      <c r="P60136" s="73"/>
      <c r="T60136" s="73"/>
      <c r="U60136" s="73"/>
      <c r="V60136" s="73"/>
      <c r="X60136" s="12"/>
    </row>
    <row r="60137" spans="2:24" x14ac:dyDescent="0.3">
      <c r="B60137" s="73"/>
      <c r="D60137" s="73"/>
      <c r="P60137" s="73"/>
      <c r="T60137" s="73"/>
      <c r="U60137" s="73"/>
      <c r="V60137" s="73"/>
      <c r="X60137" s="12"/>
    </row>
    <row r="60138" spans="2:24" x14ac:dyDescent="0.3">
      <c r="B60138" s="73"/>
      <c r="D60138" s="73"/>
      <c r="P60138" s="73"/>
      <c r="T60138" s="73"/>
      <c r="U60138" s="73"/>
      <c r="V60138" s="73"/>
      <c r="X60138" s="12"/>
    </row>
    <row r="60139" spans="2:24" x14ac:dyDescent="0.3">
      <c r="B60139" s="73"/>
      <c r="D60139" s="73"/>
      <c r="P60139" s="73"/>
      <c r="T60139" s="73"/>
      <c r="U60139" s="73"/>
      <c r="V60139" s="73"/>
      <c r="X60139" s="12"/>
    </row>
    <row r="60140" spans="2:24" x14ac:dyDescent="0.3">
      <c r="B60140" s="73"/>
      <c r="D60140" s="73"/>
      <c r="P60140" s="73"/>
      <c r="T60140" s="73"/>
      <c r="U60140" s="73"/>
      <c r="V60140" s="73"/>
      <c r="X60140" s="12"/>
    </row>
    <row r="60141" spans="2:24" x14ac:dyDescent="0.3">
      <c r="B60141" s="73"/>
      <c r="D60141" s="73"/>
      <c r="P60141" s="73"/>
      <c r="T60141" s="73"/>
      <c r="U60141" s="73"/>
      <c r="V60141" s="73"/>
      <c r="X60141" s="12"/>
    </row>
    <row r="60142" spans="2:24" x14ac:dyDescent="0.3">
      <c r="B60142" s="73"/>
      <c r="D60142" s="73"/>
      <c r="P60142" s="73"/>
      <c r="T60142" s="73"/>
      <c r="U60142" s="73"/>
      <c r="V60142" s="73"/>
      <c r="X60142" s="12"/>
    </row>
    <row r="60143" spans="2:24" x14ac:dyDescent="0.3">
      <c r="B60143" s="73"/>
      <c r="D60143" s="73"/>
      <c r="P60143" s="73"/>
      <c r="T60143" s="73"/>
      <c r="U60143" s="73"/>
      <c r="V60143" s="73"/>
      <c r="X60143" s="12"/>
    </row>
    <row r="60144" spans="2:24" x14ac:dyDescent="0.3">
      <c r="B60144" s="73"/>
      <c r="D60144" s="73"/>
      <c r="P60144" s="73"/>
      <c r="T60144" s="73"/>
      <c r="U60144" s="73"/>
      <c r="V60144" s="73"/>
      <c r="X60144" s="12"/>
    </row>
    <row r="60145" spans="2:24" x14ac:dyDescent="0.3">
      <c r="B60145" s="73"/>
      <c r="D60145" s="73"/>
      <c r="P60145" s="73"/>
      <c r="T60145" s="73"/>
      <c r="U60145" s="73"/>
      <c r="V60145" s="73"/>
      <c r="X60145" s="12"/>
    </row>
    <row r="60146" spans="2:24" x14ac:dyDescent="0.3">
      <c r="B60146" s="73"/>
      <c r="D60146" s="73"/>
      <c r="P60146" s="73"/>
      <c r="T60146" s="73"/>
      <c r="U60146" s="73"/>
      <c r="V60146" s="73"/>
      <c r="X60146" s="12"/>
    </row>
    <row r="60147" spans="2:24" x14ac:dyDescent="0.3">
      <c r="B60147" s="73"/>
      <c r="D60147" s="73"/>
      <c r="P60147" s="73"/>
      <c r="T60147" s="73"/>
      <c r="U60147" s="73"/>
      <c r="V60147" s="73"/>
      <c r="X60147" s="12"/>
    </row>
    <row r="60148" spans="2:24" x14ac:dyDescent="0.3">
      <c r="B60148" s="73"/>
      <c r="D60148" s="73"/>
      <c r="P60148" s="73"/>
      <c r="T60148" s="73"/>
      <c r="U60148" s="73"/>
      <c r="V60148" s="73"/>
      <c r="X60148" s="12"/>
    </row>
    <row r="60149" spans="2:24" x14ac:dyDescent="0.3">
      <c r="B60149" s="73"/>
      <c r="D60149" s="73"/>
      <c r="P60149" s="73"/>
      <c r="T60149" s="73"/>
      <c r="U60149" s="73"/>
      <c r="V60149" s="73"/>
      <c r="X60149" s="12"/>
    </row>
    <row r="60150" spans="2:24" x14ac:dyDescent="0.3">
      <c r="B60150" s="73"/>
      <c r="D60150" s="73"/>
      <c r="P60150" s="73"/>
      <c r="T60150" s="73"/>
      <c r="U60150" s="73"/>
      <c r="V60150" s="73"/>
      <c r="X60150" s="12"/>
    </row>
    <row r="60151" spans="2:24" x14ac:dyDescent="0.3">
      <c r="B60151" s="73"/>
      <c r="D60151" s="73"/>
      <c r="P60151" s="73"/>
      <c r="T60151" s="73"/>
      <c r="U60151" s="73"/>
      <c r="V60151" s="73"/>
      <c r="X60151" s="12"/>
    </row>
    <row r="60152" spans="2:24" x14ac:dyDescent="0.3">
      <c r="B60152" s="73"/>
      <c r="D60152" s="73"/>
      <c r="P60152" s="73"/>
      <c r="T60152" s="73"/>
      <c r="U60152" s="73"/>
      <c r="V60152" s="73"/>
      <c r="X60152" s="12"/>
    </row>
    <row r="60153" spans="2:24" x14ac:dyDescent="0.3">
      <c r="B60153" s="73"/>
      <c r="D60153" s="73"/>
      <c r="P60153" s="73"/>
      <c r="T60153" s="73"/>
      <c r="U60153" s="73"/>
      <c r="V60153" s="73"/>
      <c r="X60153" s="12"/>
    </row>
    <row r="60154" spans="2:24" x14ac:dyDescent="0.3">
      <c r="B60154" s="73"/>
      <c r="D60154" s="73"/>
      <c r="P60154" s="73"/>
      <c r="T60154" s="73"/>
      <c r="U60154" s="73"/>
      <c r="V60154" s="73"/>
      <c r="X60154" s="12"/>
    </row>
    <row r="60155" spans="2:24" x14ac:dyDescent="0.3">
      <c r="B60155" s="73"/>
      <c r="D60155" s="73"/>
      <c r="P60155" s="73"/>
      <c r="T60155" s="73"/>
      <c r="U60155" s="73"/>
      <c r="V60155" s="73"/>
      <c r="X60155" s="12"/>
    </row>
    <row r="60156" spans="2:24" x14ac:dyDescent="0.3">
      <c r="B60156" s="73"/>
      <c r="D60156" s="73"/>
      <c r="P60156" s="73"/>
      <c r="T60156" s="73"/>
      <c r="U60156" s="73"/>
      <c r="V60156" s="73"/>
      <c r="X60156" s="12"/>
    </row>
    <row r="60157" spans="2:24" x14ac:dyDescent="0.3">
      <c r="B60157" s="73"/>
      <c r="D60157" s="73"/>
      <c r="P60157" s="73"/>
      <c r="T60157" s="73"/>
      <c r="U60157" s="73"/>
      <c r="V60157" s="73"/>
      <c r="X60157" s="12"/>
    </row>
    <row r="60158" spans="2:24" x14ac:dyDescent="0.3">
      <c r="B60158" s="73"/>
      <c r="D60158" s="73"/>
      <c r="P60158" s="73"/>
      <c r="T60158" s="73"/>
      <c r="U60158" s="73"/>
      <c r="V60158" s="73"/>
      <c r="X60158" s="12"/>
    </row>
    <row r="60159" spans="2:24" x14ac:dyDescent="0.3">
      <c r="B60159" s="73"/>
      <c r="D60159" s="73"/>
      <c r="P60159" s="73"/>
      <c r="T60159" s="73"/>
      <c r="U60159" s="73"/>
      <c r="V60159" s="73"/>
      <c r="X60159" s="12"/>
    </row>
    <row r="60160" spans="2:24" x14ac:dyDescent="0.3">
      <c r="B60160" s="73"/>
      <c r="D60160" s="73"/>
      <c r="P60160" s="73"/>
      <c r="T60160" s="73"/>
      <c r="U60160" s="73"/>
      <c r="V60160" s="73"/>
      <c r="X60160" s="12"/>
    </row>
    <row r="60161" spans="2:24" x14ac:dyDescent="0.3">
      <c r="B60161" s="73"/>
      <c r="D60161" s="73"/>
      <c r="P60161" s="73"/>
      <c r="T60161" s="73"/>
      <c r="U60161" s="73"/>
      <c r="V60161" s="73"/>
      <c r="X60161" s="12"/>
    </row>
    <row r="60162" spans="2:24" x14ac:dyDescent="0.3">
      <c r="B60162" s="73"/>
      <c r="D60162" s="73"/>
      <c r="P60162" s="73"/>
      <c r="T60162" s="73"/>
      <c r="U60162" s="73"/>
      <c r="V60162" s="73"/>
      <c r="X60162" s="12"/>
    </row>
    <row r="60163" spans="2:24" x14ac:dyDescent="0.3">
      <c r="B60163" s="73"/>
      <c r="D60163" s="73"/>
      <c r="P60163" s="73"/>
      <c r="T60163" s="73"/>
      <c r="U60163" s="73"/>
      <c r="V60163" s="73"/>
      <c r="X60163" s="12"/>
    </row>
    <row r="60164" spans="2:24" x14ac:dyDescent="0.3">
      <c r="B60164" s="73"/>
      <c r="D60164" s="73"/>
      <c r="P60164" s="73"/>
      <c r="T60164" s="73"/>
      <c r="U60164" s="73"/>
      <c r="V60164" s="73"/>
      <c r="X60164" s="12"/>
    </row>
    <row r="60165" spans="2:24" x14ac:dyDescent="0.3">
      <c r="B60165" s="73"/>
      <c r="D60165" s="73"/>
      <c r="P60165" s="73"/>
      <c r="T60165" s="73"/>
      <c r="U60165" s="73"/>
      <c r="V60165" s="73"/>
      <c r="X60165" s="12"/>
    </row>
    <row r="60166" spans="2:24" x14ac:dyDescent="0.3">
      <c r="B60166" s="73"/>
      <c r="D60166" s="73"/>
      <c r="P60166" s="73"/>
      <c r="T60166" s="73"/>
      <c r="U60166" s="73"/>
      <c r="V60166" s="73"/>
      <c r="X60166" s="12"/>
    </row>
    <row r="60167" spans="2:24" x14ac:dyDescent="0.3">
      <c r="B60167" s="73"/>
      <c r="D60167" s="73"/>
      <c r="P60167" s="73"/>
      <c r="T60167" s="73"/>
      <c r="U60167" s="73"/>
      <c r="V60167" s="73"/>
      <c r="X60167" s="12"/>
    </row>
    <row r="60168" spans="2:24" x14ac:dyDescent="0.3">
      <c r="B60168" s="73"/>
      <c r="D60168" s="73"/>
      <c r="P60168" s="73"/>
      <c r="T60168" s="73"/>
      <c r="U60168" s="73"/>
      <c r="V60168" s="73"/>
      <c r="X60168" s="12"/>
    </row>
    <row r="60169" spans="2:24" x14ac:dyDescent="0.3">
      <c r="B60169" s="73"/>
      <c r="D60169" s="73"/>
      <c r="P60169" s="73"/>
      <c r="T60169" s="73"/>
      <c r="U60169" s="73"/>
      <c r="V60169" s="73"/>
      <c r="X60169" s="12"/>
    </row>
    <row r="60170" spans="2:24" x14ac:dyDescent="0.3">
      <c r="B60170" s="73"/>
      <c r="D60170" s="73"/>
      <c r="P60170" s="73"/>
      <c r="T60170" s="73"/>
      <c r="U60170" s="73"/>
      <c r="V60170" s="73"/>
      <c r="X60170" s="12"/>
    </row>
    <row r="60171" spans="2:24" x14ac:dyDescent="0.3">
      <c r="B60171" s="73"/>
      <c r="D60171" s="73"/>
      <c r="P60171" s="73"/>
      <c r="T60171" s="73"/>
      <c r="U60171" s="73"/>
      <c r="V60171" s="73"/>
      <c r="X60171" s="12"/>
    </row>
    <row r="60172" spans="2:24" x14ac:dyDescent="0.3">
      <c r="B60172" s="73"/>
      <c r="D60172" s="73"/>
      <c r="P60172" s="73"/>
      <c r="T60172" s="73"/>
      <c r="U60172" s="73"/>
      <c r="V60172" s="73"/>
      <c r="X60172" s="12"/>
    </row>
    <row r="60173" spans="2:24" x14ac:dyDescent="0.3">
      <c r="B60173" s="73"/>
      <c r="D60173" s="73"/>
      <c r="P60173" s="73"/>
      <c r="T60173" s="73"/>
      <c r="U60173" s="73"/>
      <c r="V60173" s="73"/>
      <c r="X60173" s="12"/>
    </row>
    <row r="60174" spans="2:24" x14ac:dyDescent="0.3">
      <c r="B60174" s="73"/>
      <c r="D60174" s="73"/>
      <c r="P60174" s="73"/>
      <c r="T60174" s="73"/>
      <c r="U60174" s="73"/>
      <c r="V60174" s="73"/>
      <c r="X60174" s="12"/>
    </row>
    <row r="60175" spans="2:24" x14ac:dyDescent="0.3">
      <c r="B60175" s="73"/>
      <c r="D60175" s="73"/>
      <c r="P60175" s="73"/>
      <c r="T60175" s="73"/>
      <c r="U60175" s="73"/>
      <c r="V60175" s="73"/>
      <c r="X60175" s="12"/>
    </row>
    <row r="60176" spans="2:24" x14ac:dyDescent="0.3">
      <c r="B60176" s="73"/>
      <c r="D60176" s="73"/>
      <c r="P60176" s="73"/>
      <c r="T60176" s="73"/>
      <c r="U60176" s="73"/>
      <c r="V60176" s="73"/>
      <c r="X60176" s="12"/>
    </row>
    <row r="60177" spans="2:24" x14ac:dyDescent="0.3">
      <c r="B60177" s="73"/>
      <c r="D60177" s="73"/>
      <c r="P60177" s="73"/>
      <c r="T60177" s="73"/>
      <c r="U60177" s="73"/>
      <c r="V60177" s="73"/>
      <c r="X60177" s="12"/>
    </row>
    <row r="60178" spans="2:24" x14ac:dyDescent="0.3">
      <c r="B60178" s="73"/>
      <c r="D60178" s="73"/>
      <c r="P60178" s="73"/>
      <c r="T60178" s="73"/>
      <c r="U60178" s="73"/>
      <c r="V60178" s="73"/>
      <c r="X60178" s="12"/>
    </row>
    <row r="60179" spans="2:24" x14ac:dyDescent="0.3">
      <c r="B60179" s="73"/>
      <c r="D60179" s="73"/>
      <c r="P60179" s="73"/>
      <c r="T60179" s="73"/>
      <c r="U60179" s="73"/>
      <c r="V60179" s="73"/>
      <c r="X60179" s="12"/>
    </row>
    <row r="60180" spans="2:24" x14ac:dyDescent="0.3">
      <c r="B60180" s="73"/>
      <c r="D60180" s="73"/>
      <c r="P60180" s="73"/>
      <c r="T60180" s="73"/>
      <c r="U60180" s="73"/>
      <c r="V60180" s="73"/>
      <c r="X60180" s="12"/>
    </row>
    <row r="60181" spans="2:24" x14ac:dyDescent="0.3">
      <c r="B60181" s="73"/>
      <c r="D60181" s="73"/>
      <c r="P60181" s="73"/>
      <c r="T60181" s="73"/>
      <c r="U60181" s="73"/>
      <c r="V60181" s="73"/>
      <c r="X60181" s="12"/>
    </row>
    <row r="60182" spans="2:24" x14ac:dyDescent="0.3">
      <c r="B60182" s="73"/>
      <c r="D60182" s="73"/>
      <c r="P60182" s="73"/>
      <c r="T60182" s="73"/>
      <c r="U60182" s="73"/>
      <c r="V60182" s="73"/>
      <c r="X60182" s="12"/>
    </row>
    <row r="60183" spans="2:24" x14ac:dyDescent="0.3">
      <c r="B60183" s="73"/>
      <c r="D60183" s="73"/>
      <c r="P60183" s="73"/>
      <c r="T60183" s="73"/>
      <c r="U60183" s="73"/>
      <c r="V60183" s="73"/>
      <c r="X60183" s="12"/>
    </row>
    <row r="60184" spans="2:24" x14ac:dyDescent="0.3">
      <c r="B60184" s="73"/>
      <c r="D60184" s="73"/>
      <c r="P60184" s="73"/>
      <c r="T60184" s="73"/>
      <c r="U60184" s="73"/>
      <c r="V60184" s="73"/>
      <c r="X60184" s="12"/>
    </row>
    <row r="60185" spans="2:24" x14ac:dyDescent="0.3">
      <c r="B60185" s="73"/>
      <c r="D60185" s="73"/>
      <c r="P60185" s="73"/>
      <c r="T60185" s="73"/>
      <c r="U60185" s="73"/>
      <c r="V60185" s="73"/>
      <c r="X60185" s="12"/>
    </row>
    <row r="60186" spans="2:24" x14ac:dyDescent="0.3">
      <c r="B60186" s="73"/>
      <c r="D60186" s="73"/>
      <c r="P60186" s="73"/>
      <c r="T60186" s="73"/>
      <c r="U60186" s="73"/>
      <c r="V60186" s="73"/>
      <c r="X60186" s="12"/>
    </row>
    <row r="60187" spans="2:24" x14ac:dyDescent="0.3">
      <c r="B60187" s="73"/>
      <c r="D60187" s="73"/>
      <c r="P60187" s="73"/>
      <c r="T60187" s="73"/>
      <c r="U60187" s="73"/>
      <c r="V60187" s="73"/>
      <c r="X60187" s="12"/>
    </row>
    <row r="60188" spans="2:24" x14ac:dyDescent="0.3">
      <c r="B60188" s="73"/>
      <c r="D60188" s="73"/>
      <c r="P60188" s="73"/>
      <c r="T60188" s="73"/>
      <c r="U60188" s="73"/>
      <c r="V60188" s="73"/>
      <c r="X60188" s="12"/>
    </row>
    <row r="60189" spans="2:24" x14ac:dyDescent="0.3">
      <c r="B60189" s="73"/>
      <c r="D60189" s="73"/>
      <c r="P60189" s="73"/>
      <c r="T60189" s="73"/>
      <c r="U60189" s="73"/>
      <c r="V60189" s="73"/>
      <c r="X60189" s="12"/>
    </row>
    <row r="60190" spans="2:24" x14ac:dyDescent="0.3">
      <c r="B60190" s="73"/>
      <c r="D60190" s="73"/>
      <c r="P60190" s="73"/>
      <c r="T60190" s="73"/>
      <c r="U60190" s="73"/>
      <c r="V60190" s="73"/>
      <c r="X60190" s="12"/>
    </row>
    <row r="60191" spans="2:24" x14ac:dyDescent="0.3">
      <c r="B60191" s="73"/>
      <c r="D60191" s="73"/>
      <c r="P60191" s="73"/>
      <c r="T60191" s="73"/>
      <c r="U60191" s="73"/>
      <c r="V60191" s="73"/>
      <c r="X60191" s="12"/>
    </row>
    <row r="60192" spans="2:24" x14ac:dyDescent="0.3">
      <c r="B60192" s="73"/>
      <c r="D60192" s="73"/>
      <c r="P60192" s="73"/>
      <c r="T60192" s="73"/>
      <c r="U60192" s="73"/>
      <c r="V60192" s="73"/>
      <c r="X60192" s="12"/>
    </row>
    <row r="60193" spans="2:24" x14ac:dyDescent="0.3">
      <c r="B60193" s="73"/>
      <c r="D60193" s="73"/>
      <c r="P60193" s="73"/>
      <c r="T60193" s="73"/>
      <c r="U60193" s="73"/>
      <c r="V60193" s="73"/>
      <c r="X60193" s="12"/>
    </row>
    <row r="60194" spans="2:24" x14ac:dyDescent="0.3">
      <c r="B60194" s="73"/>
      <c r="D60194" s="73"/>
      <c r="P60194" s="73"/>
      <c r="T60194" s="73"/>
      <c r="U60194" s="73"/>
      <c r="V60194" s="73"/>
      <c r="X60194" s="12"/>
    </row>
    <row r="60195" spans="2:24" x14ac:dyDescent="0.3">
      <c r="B60195" s="73"/>
      <c r="D60195" s="73"/>
      <c r="P60195" s="73"/>
      <c r="T60195" s="73"/>
      <c r="U60195" s="73"/>
      <c r="V60195" s="73"/>
      <c r="X60195" s="12"/>
    </row>
    <row r="60196" spans="2:24" x14ac:dyDescent="0.3">
      <c r="B60196" s="73"/>
      <c r="D60196" s="73"/>
      <c r="P60196" s="73"/>
      <c r="T60196" s="73"/>
      <c r="U60196" s="73"/>
      <c r="V60196" s="73"/>
      <c r="X60196" s="12"/>
    </row>
    <row r="60197" spans="2:24" x14ac:dyDescent="0.3">
      <c r="B60197" s="73"/>
      <c r="D60197" s="73"/>
      <c r="P60197" s="73"/>
      <c r="T60197" s="73"/>
      <c r="U60197" s="73"/>
      <c r="V60197" s="73"/>
      <c r="X60197" s="12"/>
    </row>
    <row r="60198" spans="2:24" x14ac:dyDescent="0.3">
      <c r="B60198" s="73"/>
      <c r="D60198" s="73"/>
      <c r="P60198" s="73"/>
      <c r="T60198" s="73"/>
      <c r="U60198" s="73"/>
      <c r="V60198" s="73"/>
      <c r="X60198" s="12"/>
    </row>
    <row r="60199" spans="2:24" x14ac:dyDescent="0.3">
      <c r="B60199" s="73"/>
      <c r="D60199" s="73"/>
      <c r="P60199" s="73"/>
      <c r="T60199" s="73"/>
      <c r="U60199" s="73"/>
      <c r="V60199" s="73"/>
      <c r="X60199" s="12"/>
    </row>
    <row r="60200" spans="2:24" x14ac:dyDescent="0.3">
      <c r="B60200" s="73"/>
      <c r="D60200" s="73"/>
      <c r="P60200" s="73"/>
      <c r="T60200" s="73"/>
      <c r="U60200" s="73"/>
      <c r="V60200" s="73"/>
      <c r="X60200" s="12"/>
    </row>
    <row r="60201" spans="2:24" x14ac:dyDescent="0.3">
      <c r="B60201" s="73"/>
      <c r="D60201" s="73"/>
      <c r="P60201" s="73"/>
      <c r="T60201" s="73"/>
      <c r="U60201" s="73"/>
      <c r="V60201" s="73"/>
      <c r="X60201" s="12"/>
    </row>
    <row r="60202" spans="2:24" x14ac:dyDescent="0.3">
      <c r="B60202" s="73"/>
      <c r="D60202" s="73"/>
      <c r="P60202" s="73"/>
      <c r="T60202" s="73"/>
      <c r="U60202" s="73"/>
      <c r="V60202" s="73"/>
      <c r="X60202" s="12"/>
    </row>
    <row r="60203" spans="2:24" x14ac:dyDescent="0.3">
      <c r="B60203" s="73"/>
      <c r="D60203" s="73"/>
      <c r="P60203" s="73"/>
      <c r="T60203" s="73"/>
      <c r="U60203" s="73"/>
      <c r="V60203" s="73"/>
      <c r="X60203" s="12"/>
    </row>
    <row r="60204" spans="2:24" x14ac:dyDescent="0.3">
      <c r="B60204" s="73"/>
      <c r="D60204" s="73"/>
      <c r="P60204" s="73"/>
      <c r="T60204" s="73"/>
      <c r="U60204" s="73"/>
      <c r="V60204" s="73"/>
      <c r="X60204" s="12"/>
    </row>
    <row r="60205" spans="2:24" x14ac:dyDescent="0.3">
      <c r="B60205" s="73"/>
      <c r="D60205" s="73"/>
      <c r="P60205" s="73"/>
      <c r="T60205" s="73"/>
      <c r="U60205" s="73"/>
      <c r="V60205" s="73"/>
      <c r="X60205" s="12"/>
    </row>
    <row r="60206" spans="2:24" x14ac:dyDescent="0.3">
      <c r="B60206" s="73"/>
      <c r="D60206" s="73"/>
      <c r="P60206" s="73"/>
      <c r="T60206" s="73"/>
      <c r="U60206" s="73"/>
      <c r="V60206" s="73"/>
      <c r="X60206" s="12"/>
    </row>
    <row r="60207" spans="2:24" x14ac:dyDescent="0.3">
      <c r="B60207" s="73"/>
      <c r="D60207" s="73"/>
      <c r="P60207" s="73"/>
      <c r="T60207" s="73"/>
      <c r="U60207" s="73"/>
      <c r="V60207" s="73"/>
      <c r="X60207" s="12"/>
    </row>
    <row r="60208" spans="2:24" x14ac:dyDescent="0.3">
      <c r="B60208" s="73"/>
      <c r="D60208" s="73"/>
      <c r="P60208" s="73"/>
      <c r="T60208" s="73"/>
      <c r="U60208" s="73"/>
      <c r="V60208" s="73"/>
      <c r="X60208" s="12"/>
    </row>
    <row r="60209" spans="2:24" x14ac:dyDescent="0.3">
      <c r="B60209" s="73"/>
      <c r="D60209" s="73"/>
      <c r="P60209" s="73"/>
      <c r="T60209" s="73"/>
      <c r="U60209" s="73"/>
      <c r="V60209" s="73"/>
      <c r="X60209" s="12"/>
    </row>
    <row r="60210" spans="2:24" x14ac:dyDescent="0.3">
      <c r="B60210" s="73"/>
      <c r="D60210" s="73"/>
      <c r="P60210" s="73"/>
      <c r="T60210" s="73"/>
      <c r="U60210" s="73"/>
      <c r="V60210" s="73"/>
      <c r="X60210" s="12"/>
    </row>
    <row r="60211" spans="2:24" x14ac:dyDescent="0.3">
      <c r="B60211" s="73"/>
      <c r="D60211" s="73"/>
      <c r="P60211" s="73"/>
      <c r="T60211" s="73"/>
      <c r="U60211" s="73"/>
      <c r="V60211" s="73"/>
      <c r="X60211" s="12"/>
    </row>
    <row r="60212" spans="2:24" x14ac:dyDescent="0.3">
      <c r="B60212" s="73"/>
      <c r="D60212" s="73"/>
      <c r="P60212" s="73"/>
      <c r="T60212" s="73"/>
      <c r="U60212" s="73"/>
      <c r="V60212" s="73"/>
      <c r="X60212" s="12"/>
    </row>
    <row r="60213" spans="2:24" x14ac:dyDescent="0.3">
      <c r="B60213" s="73"/>
      <c r="D60213" s="73"/>
      <c r="P60213" s="73"/>
      <c r="T60213" s="73"/>
      <c r="U60213" s="73"/>
      <c r="V60213" s="73"/>
      <c r="X60213" s="12"/>
    </row>
    <row r="60214" spans="2:24" x14ac:dyDescent="0.3">
      <c r="B60214" s="73"/>
      <c r="D60214" s="73"/>
      <c r="P60214" s="73"/>
      <c r="T60214" s="73"/>
      <c r="U60214" s="73"/>
      <c r="V60214" s="73"/>
      <c r="X60214" s="12"/>
    </row>
    <row r="60215" spans="2:24" x14ac:dyDescent="0.3">
      <c r="B60215" s="73"/>
      <c r="D60215" s="73"/>
      <c r="P60215" s="73"/>
      <c r="T60215" s="73"/>
      <c r="U60215" s="73"/>
      <c r="V60215" s="73"/>
      <c r="X60215" s="12"/>
    </row>
    <row r="60216" spans="2:24" x14ac:dyDescent="0.3">
      <c r="B60216" s="73"/>
      <c r="D60216" s="73"/>
      <c r="P60216" s="73"/>
      <c r="T60216" s="73"/>
      <c r="U60216" s="73"/>
      <c r="V60216" s="73"/>
      <c r="X60216" s="12"/>
    </row>
    <row r="60217" spans="2:24" x14ac:dyDescent="0.3">
      <c r="B60217" s="73"/>
      <c r="D60217" s="73"/>
      <c r="P60217" s="73"/>
      <c r="T60217" s="73"/>
      <c r="U60217" s="73"/>
      <c r="V60217" s="73"/>
      <c r="X60217" s="12"/>
    </row>
    <row r="60218" spans="2:24" x14ac:dyDescent="0.3">
      <c r="B60218" s="73"/>
      <c r="D60218" s="73"/>
      <c r="P60218" s="73"/>
      <c r="T60218" s="73"/>
      <c r="U60218" s="73"/>
      <c r="V60218" s="73"/>
      <c r="X60218" s="12"/>
    </row>
    <row r="60219" spans="2:24" x14ac:dyDescent="0.3">
      <c r="B60219" s="73"/>
      <c r="D60219" s="73"/>
      <c r="P60219" s="73"/>
      <c r="T60219" s="73"/>
      <c r="U60219" s="73"/>
      <c r="V60219" s="73"/>
      <c r="X60219" s="12"/>
    </row>
    <row r="60220" spans="2:24" x14ac:dyDescent="0.3">
      <c r="B60220" s="73"/>
      <c r="D60220" s="73"/>
      <c r="P60220" s="73"/>
      <c r="T60220" s="73"/>
      <c r="U60220" s="73"/>
      <c r="V60220" s="73"/>
      <c r="X60220" s="12"/>
    </row>
    <row r="60221" spans="2:24" x14ac:dyDescent="0.3">
      <c r="B60221" s="73"/>
      <c r="D60221" s="73"/>
      <c r="P60221" s="73"/>
      <c r="T60221" s="73"/>
      <c r="U60221" s="73"/>
      <c r="V60221" s="73"/>
      <c r="X60221" s="12"/>
    </row>
    <row r="60222" spans="2:24" x14ac:dyDescent="0.3">
      <c r="B60222" s="73"/>
      <c r="D60222" s="73"/>
      <c r="P60222" s="73"/>
      <c r="T60222" s="73"/>
      <c r="U60222" s="73"/>
      <c r="V60222" s="73"/>
      <c r="X60222" s="12"/>
    </row>
    <row r="60223" spans="2:24" x14ac:dyDescent="0.3">
      <c r="B60223" s="73"/>
      <c r="D60223" s="73"/>
      <c r="P60223" s="73"/>
      <c r="T60223" s="73"/>
      <c r="U60223" s="73"/>
      <c r="V60223" s="73"/>
      <c r="X60223" s="12"/>
    </row>
    <row r="60224" spans="2:24" x14ac:dyDescent="0.3">
      <c r="B60224" s="73"/>
      <c r="D60224" s="73"/>
      <c r="P60224" s="73"/>
      <c r="T60224" s="73"/>
      <c r="U60224" s="73"/>
      <c r="V60224" s="73"/>
      <c r="X60224" s="12"/>
    </row>
    <row r="60225" spans="2:24" x14ac:dyDescent="0.3">
      <c r="B60225" s="73"/>
      <c r="D60225" s="73"/>
      <c r="P60225" s="73"/>
      <c r="T60225" s="73"/>
      <c r="U60225" s="73"/>
      <c r="V60225" s="73"/>
      <c r="X60225" s="12"/>
    </row>
    <row r="60226" spans="2:24" x14ac:dyDescent="0.3">
      <c r="B60226" s="73"/>
      <c r="D60226" s="73"/>
      <c r="P60226" s="73"/>
      <c r="T60226" s="73"/>
      <c r="U60226" s="73"/>
      <c r="V60226" s="73"/>
      <c r="X60226" s="12"/>
    </row>
    <row r="60227" spans="2:24" x14ac:dyDescent="0.3">
      <c r="B60227" s="73"/>
      <c r="D60227" s="73"/>
      <c r="P60227" s="73"/>
      <c r="T60227" s="73"/>
      <c r="U60227" s="73"/>
      <c r="V60227" s="73"/>
      <c r="X60227" s="12"/>
    </row>
    <row r="60228" spans="2:24" x14ac:dyDescent="0.3">
      <c r="B60228" s="73"/>
      <c r="D60228" s="73"/>
      <c r="P60228" s="73"/>
      <c r="T60228" s="73"/>
      <c r="U60228" s="73"/>
      <c r="V60228" s="73"/>
      <c r="X60228" s="12"/>
    </row>
    <row r="60229" spans="2:24" x14ac:dyDescent="0.3">
      <c r="B60229" s="73"/>
      <c r="D60229" s="73"/>
      <c r="P60229" s="73"/>
      <c r="T60229" s="73"/>
      <c r="U60229" s="73"/>
      <c r="V60229" s="73"/>
      <c r="X60229" s="12"/>
    </row>
    <row r="60230" spans="2:24" x14ac:dyDescent="0.3">
      <c r="B60230" s="73"/>
      <c r="D60230" s="73"/>
      <c r="P60230" s="73"/>
      <c r="T60230" s="73"/>
      <c r="U60230" s="73"/>
      <c r="V60230" s="73"/>
      <c r="X60230" s="12"/>
    </row>
    <row r="60231" spans="2:24" x14ac:dyDescent="0.3">
      <c r="B60231" s="73"/>
      <c r="D60231" s="73"/>
      <c r="P60231" s="73"/>
      <c r="T60231" s="73"/>
      <c r="U60231" s="73"/>
      <c r="V60231" s="73"/>
      <c r="X60231" s="12"/>
    </row>
    <row r="60232" spans="2:24" x14ac:dyDescent="0.3">
      <c r="B60232" s="73"/>
      <c r="D60232" s="73"/>
      <c r="P60232" s="73"/>
      <c r="T60232" s="73"/>
      <c r="U60232" s="73"/>
      <c r="V60232" s="73"/>
      <c r="X60232" s="12"/>
    </row>
    <row r="60233" spans="2:24" x14ac:dyDescent="0.3">
      <c r="B60233" s="73"/>
      <c r="D60233" s="73"/>
      <c r="P60233" s="73"/>
      <c r="T60233" s="73"/>
      <c r="U60233" s="73"/>
      <c r="V60233" s="73"/>
      <c r="X60233" s="12"/>
    </row>
    <row r="60234" spans="2:24" x14ac:dyDescent="0.3">
      <c r="B60234" s="73"/>
      <c r="D60234" s="73"/>
      <c r="P60234" s="73"/>
      <c r="T60234" s="73"/>
      <c r="U60234" s="73"/>
      <c r="V60234" s="73"/>
      <c r="X60234" s="12"/>
    </row>
    <row r="60235" spans="2:24" x14ac:dyDescent="0.3">
      <c r="B60235" s="73"/>
      <c r="D60235" s="73"/>
      <c r="P60235" s="73"/>
      <c r="T60235" s="73"/>
      <c r="U60235" s="73"/>
      <c r="V60235" s="73"/>
      <c r="X60235" s="12"/>
    </row>
    <row r="60236" spans="2:24" x14ac:dyDescent="0.3">
      <c r="B60236" s="73"/>
      <c r="D60236" s="73"/>
      <c r="P60236" s="73"/>
      <c r="T60236" s="73"/>
      <c r="U60236" s="73"/>
      <c r="V60236" s="73"/>
      <c r="X60236" s="12"/>
    </row>
    <row r="60237" spans="2:24" x14ac:dyDescent="0.3">
      <c r="B60237" s="73"/>
      <c r="D60237" s="73"/>
      <c r="P60237" s="73"/>
      <c r="T60237" s="73"/>
      <c r="U60237" s="73"/>
      <c r="V60237" s="73"/>
      <c r="X60237" s="12"/>
    </row>
    <row r="60238" spans="2:24" x14ac:dyDescent="0.3">
      <c r="B60238" s="73"/>
      <c r="D60238" s="73"/>
      <c r="P60238" s="73"/>
      <c r="T60238" s="73"/>
      <c r="U60238" s="73"/>
      <c r="V60238" s="73"/>
      <c r="X60238" s="12"/>
    </row>
    <row r="60239" spans="2:24" x14ac:dyDescent="0.3">
      <c r="B60239" s="73"/>
      <c r="D60239" s="73"/>
      <c r="P60239" s="73"/>
      <c r="T60239" s="73"/>
      <c r="U60239" s="73"/>
      <c r="V60239" s="73"/>
      <c r="X60239" s="12"/>
    </row>
    <row r="60240" spans="2:24" x14ac:dyDescent="0.3">
      <c r="B60240" s="73"/>
      <c r="D60240" s="73"/>
      <c r="P60240" s="73"/>
      <c r="T60240" s="73"/>
      <c r="U60240" s="73"/>
      <c r="V60240" s="73"/>
      <c r="X60240" s="12"/>
    </row>
    <row r="60241" spans="2:24" x14ac:dyDescent="0.3">
      <c r="B60241" s="73"/>
      <c r="D60241" s="73"/>
      <c r="P60241" s="73"/>
      <c r="T60241" s="73"/>
      <c r="U60241" s="73"/>
      <c r="V60241" s="73"/>
      <c r="X60241" s="12"/>
    </row>
    <row r="60242" spans="2:24" x14ac:dyDescent="0.3">
      <c r="B60242" s="73"/>
      <c r="D60242" s="73"/>
      <c r="P60242" s="73"/>
      <c r="T60242" s="73"/>
      <c r="U60242" s="73"/>
      <c r="V60242" s="73"/>
      <c r="X60242" s="12"/>
    </row>
    <row r="60243" spans="2:24" x14ac:dyDescent="0.3">
      <c r="B60243" s="73"/>
      <c r="D60243" s="73"/>
      <c r="P60243" s="73"/>
      <c r="T60243" s="73"/>
      <c r="U60243" s="73"/>
      <c r="V60243" s="73"/>
      <c r="X60243" s="12"/>
    </row>
    <row r="60244" spans="2:24" x14ac:dyDescent="0.3">
      <c r="B60244" s="73"/>
      <c r="D60244" s="73"/>
      <c r="P60244" s="73"/>
      <c r="T60244" s="73"/>
      <c r="U60244" s="73"/>
      <c r="V60244" s="73"/>
      <c r="X60244" s="12"/>
    </row>
    <row r="60245" spans="2:24" x14ac:dyDescent="0.3">
      <c r="B60245" s="73"/>
      <c r="D60245" s="73"/>
      <c r="P60245" s="73"/>
      <c r="T60245" s="73"/>
      <c r="U60245" s="73"/>
      <c r="V60245" s="73"/>
      <c r="X60245" s="12"/>
    </row>
    <row r="60246" spans="2:24" x14ac:dyDescent="0.3">
      <c r="B60246" s="73"/>
      <c r="D60246" s="73"/>
      <c r="P60246" s="73"/>
      <c r="T60246" s="73"/>
      <c r="U60246" s="73"/>
      <c r="V60246" s="73"/>
      <c r="X60246" s="12"/>
    </row>
    <row r="60247" spans="2:24" x14ac:dyDescent="0.3">
      <c r="B60247" s="73"/>
      <c r="D60247" s="73"/>
      <c r="P60247" s="73"/>
      <c r="T60247" s="73"/>
      <c r="U60247" s="73"/>
      <c r="V60247" s="73"/>
      <c r="X60247" s="12"/>
    </row>
    <row r="60248" spans="2:24" x14ac:dyDescent="0.3">
      <c r="B60248" s="73"/>
      <c r="D60248" s="73"/>
      <c r="P60248" s="73"/>
      <c r="T60248" s="73"/>
      <c r="U60248" s="73"/>
      <c r="V60248" s="73"/>
      <c r="X60248" s="12"/>
    </row>
    <row r="60249" spans="2:24" x14ac:dyDescent="0.3">
      <c r="B60249" s="73"/>
      <c r="D60249" s="73"/>
      <c r="P60249" s="73"/>
      <c r="T60249" s="73"/>
      <c r="U60249" s="73"/>
      <c r="V60249" s="73"/>
      <c r="X60249" s="12"/>
    </row>
    <row r="60250" spans="2:24" x14ac:dyDescent="0.3">
      <c r="B60250" s="73"/>
      <c r="D60250" s="73"/>
      <c r="P60250" s="73"/>
      <c r="T60250" s="73"/>
      <c r="U60250" s="73"/>
      <c r="V60250" s="73"/>
      <c r="X60250" s="12"/>
    </row>
    <row r="60251" spans="2:24" x14ac:dyDescent="0.3">
      <c r="B60251" s="73"/>
      <c r="D60251" s="73"/>
      <c r="P60251" s="73"/>
      <c r="T60251" s="73"/>
      <c r="U60251" s="73"/>
      <c r="V60251" s="73"/>
      <c r="X60251" s="12"/>
    </row>
    <row r="60252" spans="2:24" x14ac:dyDescent="0.3">
      <c r="B60252" s="73"/>
      <c r="D60252" s="73"/>
      <c r="P60252" s="73"/>
      <c r="T60252" s="73"/>
      <c r="U60252" s="73"/>
      <c r="V60252" s="73"/>
      <c r="X60252" s="12"/>
    </row>
    <row r="60253" spans="2:24" x14ac:dyDescent="0.3">
      <c r="B60253" s="73"/>
      <c r="D60253" s="73"/>
      <c r="P60253" s="73"/>
      <c r="T60253" s="73"/>
      <c r="U60253" s="73"/>
      <c r="V60253" s="73"/>
      <c r="X60253" s="12"/>
    </row>
    <row r="60254" spans="2:24" x14ac:dyDescent="0.3">
      <c r="B60254" s="73"/>
      <c r="D60254" s="73"/>
      <c r="P60254" s="73"/>
      <c r="T60254" s="73"/>
      <c r="U60254" s="73"/>
      <c r="V60254" s="73"/>
      <c r="X60254" s="12"/>
    </row>
    <row r="60255" spans="2:24" x14ac:dyDescent="0.3">
      <c r="B60255" s="73"/>
      <c r="D60255" s="73"/>
      <c r="P60255" s="73"/>
      <c r="T60255" s="73"/>
      <c r="U60255" s="73"/>
      <c r="V60255" s="73"/>
      <c r="X60255" s="12"/>
    </row>
    <row r="60256" spans="2:24" x14ac:dyDescent="0.3">
      <c r="B60256" s="73"/>
      <c r="D60256" s="73"/>
      <c r="P60256" s="73"/>
      <c r="T60256" s="73"/>
      <c r="U60256" s="73"/>
      <c r="V60256" s="73"/>
      <c r="X60256" s="12"/>
    </row>
    <row r="60257" spans="2:24" x14ac:dyDescent="0.3">
      <c r="B60257" s="73"/>
      <c r="D60257" s="73"/>
      <c r="P60257" s="73"/>
      <c r="T60257" s="73"/>
      <c r="U60257" s="73"/>
      <c r="V60257" s="73"/>
      <c r="X60257" s="12"/>
    </row>
    <row r="60258" spans="2:24" x14ac:dyDescent="0.3">
      <c r="B60258" s="73"/>
      <c r="D60258" s="73"/>
      <c r="P60258" s="73"/>
      <c r="T60258" s="73"/>
      <c r="U60258" s="73"/>
      <c r="V60258" s="73"/>
      <c r="X60258" s="12"/>
    </row>
    <row r="60259" spans="2:24" x14ac:dyDescent="0.3">
      <c r="B60259" s="73"/>
      <c r="D60259" s="73"/>
      <c r="P60259" s="73"/>
      <c r="T60259" s="73"/>
      <c r="U60259" s="73"/>
      <c r="V60259" s="73"/>
      <c r="X60259" s="12"/>
    </row>
    <row r="60260" spans="2:24" x14ac:dyDescent="0.3">
      <c r="B60260" s="73"/>
      <c r="D60260" s="73"/>
      <c r="P60260" s="73"/>
      <c r="T60260" s="73"/>
      <c r="U60260" s="73"/>
      <c r="V60260" s="73"/>
      <c r="X60260" s="12"/>
    </row>
    <row r="60261" spans="2:24" x14ac:dyDescent="0.3">
      <c r="B60261" s="73"/>
      <c r="D60261" s="73"/>
      <c r="P60261" s="73"/>
      <c r="T60261" s="73"/>
      <c r="U60261" s="73"/>
      <c r="V60261" s="73"/>
      <c r="X60261" s="12"/>
    </row>
    <row r="60262" spans="2:24" x14ac:dyDescent="0.3">
      <c r="B60262" s="73"/>
      <c r="D60262" s="73"/>
      <c r="P60262" s="73"/>
      <c r="T60262" s="73"/>
      <c r="U60262" s="73"/>
      <c r="V60262" s="73"/>
      <c r="X60262" s="12"/>
    </row>
    <row r="60263" spans="2:24" x14ac:dyDescent="0.3">
      <c r="B60263" s="73"/>
      <c r="D60263" s="73"/>
      <c r="P60263" s="73"/>
      <c r="T60263" s="73"/>
      <c r="U60263" s="73"/>
      <c r="V60263" s="73"/>
      <c r="X60263" s="12"/>
    </row>
    <row r="60264" spans="2:24" x14ac:dyDescent="0.3">
      <c r="B60264" s="73"/>
      <c r="D60264" s="73"/>
      <c r="P60264" s="73"/>
      <c r="T60264" s="73"/>
      <c r="U60264" s="73"/>
      <c r="V60264" s="73"/>
      <c r="X60264" s="12"/>
    </row>
    <row r="60265" spans="2:24" x14ac:dyDescent="0.3">
      <c r="B60265" s="73"/>
      <c r="D60265" s="73"/>
      <c r="P60265" s="73"/>
      <c r="T60265" s="73"/>
      <c r="U60265" s="73"/>
      <c r="V60265" s="73"/>
      <c r="X60265" s="12"/>
    </row>
    <row r="60266" spans="2:24" x14ac:dyDescent="0.3">
      <c r="B60266" s="73"/>
      <c r="D60266" s="73"/>
      <c r="P60266" s="73"/>
      <c r="T60266" s="73"/>
      <c r="U60266" s="73"/>
      <c r="V60266" s="73"/>
      <c r="X60266" s="12"/>
    </row>
    <row r="60267" spans="2:24" x14ac:dyDescent="0.3">
      <c r="B60267" s="73"/>
      <c r="D60267" s="73"/>
      <c r="P60267" s="73"/>
      <c r="T60267" s="73"/>
      <c r="U60267" s="73"/>
      <c r="V60267" s="73"/>
      <c r="X60267" s="12"/>
    </row>
    <row r="60268" spans="2:24" x14ac:dyDescent="0.3">
      <c r="B60268" s="73"/>
      <c r="D60268" s="73"/>
      <c r="P60268" s="73"/>
      <c r="T60268" s="73"/>
      <c r="U60268" s="73"/>
      <c r="V60268" s="73"/>
      <c r="X60268" s="12"/>
    </row>
    <row r="60269" spans="2:24" x14ac:dyDescent="0.3">
      <c r="B60269" s="73"/>
      <c r="D60269" s="73"/>
      <c r="P60269" s="73"/>
      <c r="T60269" s="73"/>
      <c r="U60269" s="73"/>
      <c r="V60269" s="73"/>
      <c r="X60269" s="12"/>
    </row>
    <row r="60270" spans="2:24" x14ac:dyDescent="0.3">
      <c r="B60270" s="73"/>
      <c r="D60270" s="73"/>
      <c r="P60270" s="73"/>
      <c r="T60270" s="73"/>
      <c r="U60270" s="73"/>
      <c r="V60270" s="73"/>
      <c r="X60270" s="12"/>
    </row>
    <row r="60271" spans="2:24" x14ac:dyDescent="0.3">
      <c r="B60271" s="73"/>
      <c r="D60271" s="73"/>
      <c r="P60271" s="73"/>
      <c r="T60271" s="73"/>
      <c r="U60271" s="73"/>
      <c r="V60271" s="73"/>
      <c r="X60271" s="12"/>
    </row>
    <row r="60272" spans="2:24" x14ac:dyDescent="0.3">
      <c r="B60272" s="73"/>
      <c r="D60272" s="73"/>
      <c r="P60272" s="73"/>
      <c r="T60272" s="73"/>
      <c r="U60272" s="73"/>
      <c r="V60272" s="73"/>
      <c r="X60272" s="12"/>
    </row>
    <row r="60273" spans="2:24" x14ac:dyDescent="0.3">
      <c r="B60273" s="73"/>
      <c r="D60273" s="73"/>
      <c r="P60273" s="73"/>
      <c r="T60273" s="73"/>
      <c r="U60273" s="73"/>
      <c r="V60273" s="73"/>
      <c r="X60273" s="12"/>
    </row>
    <row r="60274" spans="2:24" x14ac:dyDescent="0.3">
      <c r="B60274" s="73"/>
      <c r="D60274" s="73"/>
      <c r="P60274" s="73"/>
      <c r="T60274" s="73"/>
      <c r="U60274" s="73"/>
      <c r="V60274" s="73"/>
      <c r="X60274" s="12"/>
    </row>
    <row r="60275" spans="2:24" x14ac:dyDescent="0.3">
      <c r="B60275" s="73"/>
      <c r="D60275" s="73"/>
      <c r="P60275" s="73"/>
      <c r="T60275" s="73"/>
      <c r="U60275" s="73"/>
      <c r="V60275" s="73"/>
      <c r="X60275" s="12"/>
    </row>
    <row r="60276" spans="2:24" x14ac:dyDescent="0.3">
      <c r="B60276" s="73"/>
      <c r="D60276" s="73"/>
      <c r="P60276" s="73"/>
      <c r="T60276" s="73"/>
      <c r="U60276" s="73"/>
      <c r="V60276" s="73"/>
      <c r="X60276" s="12"/>
    </row>
    <row r="60277" spans="2:24" x14ac:dyDescent="0.3">
      <c r="B60277" s="73"/>
      <c r="D60277" s="73"/>
      <c r="P60277" s="73"/>
      <c r="T60277" s="73"/>
      <c r="U60277" s="73"/>
      <c r="V60277" s="73"/>
      <c r="X60277" s="12"/>
    </row>
    <row r="60278" spans="2:24" x14ac:dyDescent="0.3">
      <c r="B60278" s="73"/>
      <c r="D60278" s="73"/>
      <c r="P60278" s="73"/>
      <c r="T60278" s="73"/>
      <c r="U60278" s="73"/>
      <c r="V60278" s="73"/>
      <c r="X60278" s="12"/>
    </row>
    <row r="60279" spans="2:24" x14ac:dyDescent="0.3">
      <c r="B60279" s="73"/>
      <c r="D60279" s="73"/>
      <c r="P60279" s="73"/>
      <c r="T60279" s="73"/>
      <c r="U60279" s="73"/>
      <c r="V60279" s="73"/>
      <c r="X60279" s="12"/>
    </row>
    <row r="60280" spans="2:24" x14ac:dyDescent="0.3">
      <c r="B60280" s="73"/>
      <c r="D60280" s="73"/>
      <c r="P60280" s="73"/>
      <c r="T60280" s="73"/>
      <c r="U60280" s="73"/>
      <c r="V60280" s="73"/>
      <c r="X60280" s="12"/>
    </row>
    <row r="60281" spans="2:24" x14ac:dyDescent="0.3">
      <c r="B60281" s="73"/>
      <c r="D60281" s="73"/>
      <c r="P60281" s="73"/>
      <c r="T60281" s="73"/>
      <c r="U60281" s="73"/>
      <c r="V60281" s="73"/>
      <c r="X60281" s="12"/>
    </row>
    <row r="60282" spans="2:24" x14ac:dyDescent="0.3">
      <c r="B60282" s="73"/>
      <c r="D60282" s="73"/>
      <c r="P60282" s="73"/>
      <c r="T60282" s="73"/>
      <c r="U60282" s="73"/>
      <c r="V60282" s="73"/>
      <c r="X60282" s="12"/>
    </row>
    <row r="60283" spans="2:24" x14ac:dyDescent="0.3">
      <c r="B60283" s="73"/>
      <c r="D60283" s="73"/>
      <c r="P60283" s="73"/>
      <c r="T60283" s="73"/>
      <c r="U60283" s="73"/>
      <c r="V60283" s="73"/>
      <c r="X60283" s="12"/>
    </row>
    <row r="60284" spans="2:24" x14ac:dyDescent="0.3">
      <c r="B60284" s="73"/>
      <c r="D60284" s="73"/>
      <c r="P60284" s="73"/>
      <c r="T60284" s="73"/>
      <c r="U60284" s="73"/>
      <c r="V60284" s="73"/>
      <c r="X60284" s="12"/>
    </row>
    <row r="60285" spans="2:24" x14ac:dyDescent="0.3">
      <c r="B60285" s="73"/>
      <c r="D60285" s="73"/>
      <c r="P60285" s="73"/>
      <c r="T60285" s="73"/>
      <c r="U60285" s="73"/>
      <c r="V60285" s="73"/>
      <c r="X60285" s="12"/>
    </row>
    <row r="60286" spans="2:24" x14ac:dyDescent="0.3">
      <c r="B60286" s="73"/>
      <c r="D60286" s="73"/>
      <c r="P60286" s="73"/>
      <c r="T60286" s="73"/>
      <c r="U60286" s="73"/>
      <c r="V60286" s="73"/>
      <c r="X60286" s="12"/>
    </row>
    <row r="60287" spans="2:24" x14ac:dyDescent="0.3">
      <c r="B60287" s="73"/>
      <c r="D60287" s="73"/>
      <c r="P60287" s="73"/>
      <c r="T60287" s="73"/>
      <c r="U60287" s="73"/>
      <c r="V60287" s="73"/>
      <c r="X60287" s="12"/>
    </row>
    <row r="60288" spans="2:24" x14ac:dyDescent="0.3">
      <c r="B60288" s="73"/>
      <c r="D60288" s="73"/>
      <c r="P60288" s="73"/>
      <c r="T60288" s="73"/>
      <c r="U60288" s="73"/>
      <c r="V60288" s="73"/>
      <c r="X60288" s="12"/>
    </row>
    <row r="60289" spans="2:24" x14ac:dyDescent="0.3">
      <c r="B60289" s="73"/>
      <c r="D60289" s="73"/>
      <c r="P60289" s="73"/>
      <c r="T60289" s="73"/>
      <c r="U60289" s="73"/>
      <c r="V60289" s="73"/>
      <c r="X60289" s="12"/>
    </row>
    <row r="60290" spans="2:24" x14ac:dyDescent="0.3">
      <c r="B60290" s="73"/>
      <c r="D60290" s="73"/>
      <c r="P60290" s="73"/>
      <c r="T60290" s="73"/>
      <c r="U60290" s="73"/>
      <c r="V60290" s="73"/>
      <c r="X60290" s="12"/>
    </row>
    <row r="60291" spans="2:24" x14ac:dyDescent="0.3">
      <c r="B60291" s="73"/>
      <c r="D60291" s="73"/>
      <c r="P60291" s="73"/>
      <c r="T60291" s="73"/>
      <c r="U60291" s="73"/>
      <c r="V60291" s="73"/>
      <c r="X60291" s="12"/>
    </row>
    <row r="60292" spans="2:24" x14ac:dyDescent="0.3">
      <c r="B60292" s="73"/>
      <c r="D60292" s="73"/>
      <c r="P60292" s="73"/>
      <c r="T60292" s="73"/>
      <c r="U60292" s="73"/>
      <c r="V60292" s="73"/>
      <c r="X60292" s="12"/>
    </row>
    <row r="60293" spans="2:24" x14ac:dyDescent="0.3">
      <c r="B60293" s="73"/>
      <c r="D60293" s="73"/>
      <c r="P60293" s="73"/>
      <c r="T60293" s="73"/>
      <c r="U60293" s="73"/>
      <c r="V60293" s="73"/>
      <c r="X60293" s="12"/>
    </row>
    <row r="60294" spans="2:24" x14ac:dyDescent="0.3">
      <c r="B60294" s="73"/>
      <c r="D60294" s="73"/>
      <c r="P60294" s="73"/>
      <c r="T60294" s="73"/>
      <c r="U60294" s="73"/>
      <c r="V60294" s="73"/>
      <c r="X60294" s="12"/>
    </row>
    <row r="60295" spans="2:24" x14ac:dyDescent="0.3">
      <c r="B60295" s="73"/>
      <c r="D60295" s="73"/>
      <c r="P60295" s="73"/>
      <c r="T60295" s="73"/>
      <c r="U60295" s="73"/>
      <c r="V60295" s="73"/>
      <c r="X60295" s="12"/>
    </row>
    <row r="60296" spans="2:24" x14ac:dyDescent="0.3">
      <c r="B60296" s="73"/>
      <c r="D60296" s="73"/>
      <c r="P60296" s="73"/>
      <c r="T60296" s="73"/>
      <c r="U60296" s="73"/>
      <c r="V60296" s="73"/>
      <c r="X60296" s="12"/>
    </row>
    <row r="60297" spans="2:24" x14ac:dyDescent="0.3">
      <c r="B60297" s="73"/>
      <c r="D60297" s="73"/>
      <c r="P60297" s="73"/>
      <c r="T60297" s="73"/>
      <c r="U60297" s="73"/>
      <c r="V60297" s="73"/>
      <c r="X60297" s="12"/>
    </row>
    <row r="60298" spans="2:24" x14ac:dyDescent="0.3">
      <c r="B60298" s="73"/>
      <c r="D60298" s="73"/>
      <c r="P60298" s="73"/>
      <c r="T60298" s="73"/>
      <c r="U60298" s="73"/>
      <c r="V60298" s="73"/>
      <c r="X60298" s="12"/>
    </row>
    <row r="60299" spans="2:24" x14ac:dyDescent="0.3">
      <c r="B60299" s="73"/>
      <c r="D60299" s="73"/>
      <c r="P60299" s="73"/>
      <c r="T60299" s="73"/>
      <c r="U60299" s="73"/>
      <c r="V60299" s="73"/>
      <c r="X60299" s="12"/>
    </row>
    <row r="60300" spans="2:24" x14ac:dyDescent="0.3">
      <c r="B60300" s="73"/>
      <c r="D60300" s="73"/>
      <c r="P60300" s="73"/>
      <c r="T60300" s="73"/>
      <c r="U60300" s="73"/>
      <c r="V60300" s="73"/>
      <c r="X60300" s="12"/>
    </row>
    <row r="60301" spans="2:24" x14ac:dyDescent="0.3">
      <c r="B60301" s="73"/>
      <c r="D60301" s="73"/>
      <c r="P60301" s="73"/>
      <c r="T60301" s="73"/>
      <c r="U60301" s="73"/>
      <c r="V60301" s="73"/>
      <c r="X60301" s="12"/>
    </row>
    <row r="60302" spans="2:24" x14ac:dyDescent="0.3">
      <c r="B60302" s="73"/>
      <c r="D60302" s="73"/>
      <c r="P60302" s="73"/>
      <c r="T60302" s="73"/>
      <c r="U60302" s="73"/>
      <c r="V60302" s="73"/>
      <c r="X60302" s="12"/>
    </row>
    <row r="60303" spans="2:24" x14ac:dyDescent="0.3">
      <c r="B60303" s="73"/>
      <c r="D60303" s="73"/>
      <c r="P60303" s="73"/>
      <c r="T60303" s="73"/>
      <c r="U60303" s="73"/>
      <c r="V60303" s="73"/>
      <c r="X60303" s="12"/>
    </row>
    <row r="60304" spans="2:24" x14ac:dyDescent="0.3">
      <c r="B60304" s="73"/>
      <c r="D60304" s="73"/>
      <c r="P60304" s="73"/>
      <c r="T60304" s="73"/>
      <c r="U60304" s="73"/>
      <c r="V60304" s="73"/>
      <c r="X60304" s="12"/>
    </row>
    <row r="60305" spans="2:24" x14ac:dyDescent="0.3">
      <c r="B60305" s="73"/>
      <c r="D60305" s="73"/>
      <c r="P60305" s="73"/>
      <c r="T60305" s="73"/>
      <c r="U60305" s="73"/>
      <c r="V60305" s="73"/>
      <c r="X60305" s="12"/>
    </row>
    <row r="60306" spans="2:24" x14ac:dyDescent="0.3">
      <c r="B60306" s="73"/>
      <c r="D60306" s="73"/>
      <c r="P60306" s="73"/>
      <c r="T60306" s="73"/>
      <c r="U60306" s="73"/>
      <c r="V60306" s="73"/>
      <c r="X60306" s="12"/>
    </row>
    <row r="60307" spans="2:24" x14ac:dyDescent="0.3">
      <c r="B60307" s="73"/>
      <c r="D60307" s="73"/>
      <c r="P60307" s="73"/>
      <c r="T60307" s="73"/>
      <c r="U60307" s="73"/>
      <c r="V60307" s="73"/>
      <c r="X60307" s="12"/>
    </row>
    <row r="60308" spans="2:24" x14ac:dyDescent="0.3">
      <c r="B60308" s="73"/>
      <c r="D60308" s="73"/>
      <c r="P60308" s="73"/>
      <c r="T60308" s="73"/>
      <c r="U60308" s="73"/>
      <c r="V60308" s="73"/>
      <c r="X60308" s="12"/>
    </row>
    <row r="60309" spans="2:24" x14ac:dyDescent="0.3">
      <c r="B60309" s="73"/>
      <c r="D60309" s="73"/>
      <c r="P60309" s="73"/>
      <c r="T60309" s="73"/>
      <c r="U60309" s="73"/>
      <c r="V60309" s="73"/>
      <c r="X60309" s="12"/>
    </row>
    <row r="60310" spans="2:24" x14ac:dyDescent="0.3">
      <c r="B60310" s="73"/>
      <c r="D60310" s="73"/>
      <c r="P60310" s="73"/>
      <c r="T60310" s="73"/>
      <c r="U60310" s="73"/>
      <c r="V60310" s="73"/>
      <c r="X60310" s="12"/>
    </row>
    <row r="60311" spans="2:24" x14ac:dyDescent="0.3">
      <c r="B60311" s="73"/>
      <c r="D60311" s="73"/>
      <c r="P60311" s="73"/>
      <c r="T60311" s="73"/>
      <c r="U60311" s="73"/>
      <c r="V60311" s="73"/>
      <c r="X60311" s="12"/>
    </row>
    <row r="60312" spans="2:24" x14ac:dyDescent="0.3">
      <c r="B60312" s="73"/>
      <c r="D60312" s="73"/>
      <c r="P60312" s="73"/>
      <c r="T60312" s="73"/>
      <c r="U60312" s="73"/>
      <c r="V60312" s="73"/>
      <c r="X60312" s="12"/>
    </row>
    <row r="60313" spans="2:24" x14ac:dyDescent="0.3">
      <c r="B60313" s="73"/>
      <c r="D60313" s="73"/>
      <c r="P60313" s="73"/>
      <c r="T60313" s="73"/>
      <c r="U60313" s="73"/>
      <c r="V60313" s="73"/>
      <c r="X60313" s="12"/>
    </row>
    <row r="60314" spans="2:24" x14ac:dyDescent="0.3">
      <c r="B60314" s="73"/>
      <c r="D60314" s="73"/>
      <c r="P60314" s="73"/>
      <c r="T60314" s="73"/>
      <c r="U60314" s="73"/>
      <c r="V60314" s="73"/>
      <c r="X60314" s="12"/>
    </row>
    <row r="60315" spans="2:24" x14ac:dyDescent="0.3">
      <c r="B60315" s="73"/>
      <c r="D60315" s="73"/>
      <c r="P60315" s="73"/>
      <c r="T60315" s="73"/>
      <c r="U60315" s="73"/>
      <c r="V60315" s="73"/>
      <c r="X60315" s="12"/>
    </row>
    <row r="60316" spans="2:24" x14ac:dyDescent="0.3">
      <c r="B60316" s="73"/>
      <c r="D60316" s="73"/>
      <c r="P60316" s="73"/>
      <c r="T60316" s="73"/>
      <c r="U60316" s="73"/>
      <c r="V60316" s="73"/>
      <c r="X60316" s="12"/>
    </row>
    <row r="60317" spans="2:24" x14ac:dyDescent="0.3">
      <c r="B60317" s="73"/>
      <c r="D60317" s="73"/>
      <c r="P60317" s="73"/>
      <c r="T60317" s="73"/>
      <c r="U60317" s="73"/>
      <c r="V60317" s="73"/>
      <c r="X60317" s="12"/>
    </row>
    <row r="60318" spans="2:24" x14ac:dyDescent="0.3">
      <c r="B60318" s="73"/>
      <c r="D60318" s="73"/>
      <c r="P60318" s="73"/>
      <c r="T60318" s="73"/>
      <c r="U60318" s="73"/>
      <c r="V60318" s="73"/>
      <c r="X60318" s="12"/>
    </row>
    <row r="60319" spans="2:24" x14ac:dyDescent="0.3">
      <c r="B60319" s="73"/>
      <c r="D60319" s="73"/>
      <c r="P60319" s="73"/>
      <c r="T60319" s="73"/>
      <c r="U60319" s="73"/>
      <c r="V60319" s="73"/>
      <c r="X60319" s="12"/>
    </row>
    <row r="60320" spans="2:24" x14ac:dyDescent="0.3">
      <c r="B60320" s="73"/>
      <c r="D60320" s="73"/>
      <c r="P60320" s="73"/>
      <c r="T60320" s="73"/>
      <c r="U60320" s="73"/>
      <c r="V60320" s="73"/>
      <c r="X60320" s="12"/>
    </row>
    <row r="60321" spans="2:24" x14ac:dyDescent="0.3">
      <c r="B60321" s="73"/>
      <c r="D60321" s="73"/>
      <c r="P60321" s="73"/>
      <c r="T60321" s="73"/>
      <c r="U60321" s="73"/>
      <c r="V60321" s="73"/>
      <c r="X60321" s="12"/>
    </row>
    <row r="60322" spans="2:24" x14ac:dyDescent="0.3">
      <c r="B60322" s="73"/>
      <c r="D60322" s="73"/>
      <c r="P60322" s="73"/>
      <c r="T60322" s="73"/>
      <c r="U60322" s="73"/>
      <c r="V60322" s="73"/>
      <c r="X60322" s="12"/>
    </row>
    <row r="60323" spans="2:24" x14ac:dyDescent="0.3">
      <c r="B60323" s="73"/>
      <c r="D60323" s="73"/>
      <c r="P60323" s="73"/>
      <c r="T60323" s="73"/>
      <c r="U60323" s="73"/>
      <c r="V60323" s="73"/>
      <c r="X60323" s="12"/>
    </row>
    <row r="60324" spans="2:24" x14ac:dyDescent="0.3">
      <c r="B60324" s="73"/>
      <c r="D60324" s="73"/>
      <c r="P60324" s="73"/>
      <c r="T60324" s="73"/>
      <c r="U60324" s="73"/>
      <c r="V60324" s="73"/>
      <c r="X60324" s="12"/>
    </row>
    <row r="60325" spans="2:24" x14ac:dyDescent="0.3">
      <c r="B60325" s="73"/>
      <c r="D60325" s="73"/>
      <c r="P60325" s="73"/>
      <c r="T60325" s="73"/>
      <c r="U60325" s="73"/>
      <c r="V60325" s="73"/>
      <c r="X60325" s="12"/>
    </row>
    <row r="60326" spans="2:24" x14ac:dyDescent="0.3">
      <c r="B60326" s="73"/>
      <c r="D60326" s="73"/>
      <c r="P60326" s="73"/>
      <c r="T60326" s="73"/>
      <c r="U60326" s="73"/>
      <c r="V60326" s="73"/>
      <c r="X60326" s="12"/>
    </row>
    <row r="60327" spans="2:24" x14ac:dyDescent="0.3">
      <c r="B60327" s="73"/>
      <c r="D60327" s="73"/>
      <c r="P60327" s="73"/>
      <c r="T60327" s="73"/>
      <c r="U60327" s="73"/>
      <c r="V60327" s="73"/>
      <c r="X60327" s="12"/>
    </row>
    <row r="60328" spans="2:24" x14ac:dyDescent="0.3">
      <c r="B60328" s="73"/>
      <c r="D60328" s="73"/>
      <c r="P60328" s="73"/>
      <c r="T60328" s="73"/>
      <c r="U60328" s="73"/>
      <c r="V60328" s="73"/>
      <c r="X60328" s="12"/>
    </row>
    <row r="60329" spans="2:24" x14ac:dyDescent="0.3">
      <c r="B60329" s="73"/>
      <c r="D60329" s="73"/>
      <c r="P60329" s="73"/>
      <c r="T60329" s="73"/>
      <c r="U60329" s="73"/>
      <c r="V60329" s="73"/>
      <c r="X60329" s="12"/>
    </row>
    <row r="60330" spans="2:24" x14ac:dyDescent="0.3">
      <c r="B60330" s="73"/>
      <c r="D60330" s="73"/>
      <c r="P60330" s="73"/>
      <c r="T60330" s="73"/>
      <c r="U60330" s="73"/>
      <c r="V60330" s="73"/>
      <c r="X60330" s="12"/>
    </row>
    <row r="60331" spans="2:24" x14ac:dyDescent="0.3">
      <c r="B60331" s="73"/>
      <c r="D60331" s="73"/>
      <c r="P60331" s="73"/>
      <c r="T60331" s="73"/>
      <c r="U60331" s="73"/>
      <c r="V60331" s="73"/>
      <c r="X60331" s="12"/>
    </row>
    <row r="60332" spans="2:24" x14ac:dyDescent="0.3">
      <c r="B60332" s="73"/>
      <c r="D60332" s="73"/>
      <c r="P60332" s="73"/>
      <c r="T60332" s="73"/>
      <c r="U60332" s="73"/>
      <c r="V60332" s="73"/>
      <c r="X60332" s="12"/>
    </row>
    <row r="60333" spans="2:24" x14ac:dyDescent="0.3">
      <c r="B60333" s="73"/>
      <c r="D60333" s="73"/>
      <c r="P60333" s="73"/>
      <c r="T60333" s="73"/>
      <c r="U60333" s="73"/>
      <c r="V60333" s="73"/>
      <c r="X60333" s="12"/>
    </row>
    <row r="60334" spans="2:24" x14ac:dyDescent="0.3">
      <c r="B60334" s="73"/>
      <c r="D60334" s="73"/>
      <c r="P60334" s="73"/>
      <c r="T60334" s="73"/>
      <c r="U60334" s="73"/>
      <c r="V60334" s="73"/>
      <c r="X60334" s="12"/>
    </row>
    <row r="60335" spans="2:24" x14ac:dyDescent="0.3">
      <c r="B60335" s="73"/>
      <c r="D60335" s="73"/>
      <c r="P60335" s="73"/>
      <c r="T60335" s="73"/>
      <c r="U60335" s="73"/>
      <c r="V60335" s="73"/>
      <c r="X60335" s="12"/>
    </row>
    <row r="60336" spans="2:24" x14ac:dyDescent="0.3">
      <c r="B60336" s="73"/>
      <c r="D60336" s="73"/>
      <c r="P60336" s="73"/>
      <c r="T60336" s="73"/>
      <c r="U60336" s="73"/>
      <c r="V60336" s="73"/>
      <c r="X60336" s="12"/>
    </row>
    <row r="60337" spans="2:24" x14ac:dyDescent="0.3">
      <c r="B60337" s="73"/>
      <c r="D60337" s="73"/>
      <c r="P60337" s="73"/>
      <c r="T60337" s="73"/>
      <c r="U60337" s="73"/>
      <c r="V60337" s="73"/>
      <c r="X60337" s="12"/>
    </row>
    <row r="60338" spans="2:24" x14ac:dyDescent="0.3">
      <c r="B60338" s="73"/>
      <c r="D60338" s="73"/>
      <c r="P60338" s="73"/>
      <c r="T60338" s="73"/>
      <c r="U60338" s="73"/>
      <c r="V60338" s="73"/>
      <c r="X60338" s="12"/>
    </row>
    <row r="60339" spans="2:24" x14ac:dyDescent="0.3">
      <c r="B60339" s="73"/>
      <c r="D60339" s="73"/>
      <c r="P60339" s="73"/>
      <c r="T60339" s="73"/>
      <c r="U60339" s="73"/>
      <c r="V60339" s="73"/>
      <c r="X60339" s="12"/>
    </row>
    <row r="60340" spans="2:24" x14ac:dyDescent="0.3">
      <c r="B60340" s="73"/>
      <c r="D60340" s="73"/>
      <c r="P60340" s="73"/>
      <c r="T60340" s="73"/>
      <c r="U60340" s="73"/>
      <c r="V60340" s="73"/>
      <c r="X60340" s="12"/>
    </row>
    <row r="60341" spans="2:24" x14ac:dyDescent="0.3">
      <c r="B60341" s="73"/>
      <c r="D60341" s="73"/>
      <c r="P60341" s="73"/>
      <c r="T60341" s="73"/>
      <c r="U60341" s="73"/>
      <c r="V60341" s="73"/>
      <c r="X60341" s="12"/>
    </row>
    <row r="60342" spans="2:24" x14ac:dyDescent="0.3">
      <c r="B60342" s="73"/>
      <c r="D60342" s="73"/>
      <c r="P60342" s="73"/>
      <c r="T60342" s="73"/>
      <c r="U60342" s="73"/>
      <c r="V60342" s="73"/>
      <c r="X60342" s="12"/>
    </row>
    <row r="60343" spans="2:24" x14ac:dyDescent="0.3">
      <c r="B60343" s="73"/>
      <c r="D60343" s="73"/>
      <c r="P60343" s="73"/>
      <c r="T60343" s="73"/>
      <c r="U60343" s="73"/>
      <c r="V60343" s="73"/>
      <c r="X60343" s="12"/>
    </row>
    <row r="60344" spans="2:24" x14ac:dyDescent="0.3">
      <c r="B60344" s="73"/>
      <c r="D60344" s="73"/>
      <c r="P60344" s="73"/>
      <c r="T60344" s="73"/>
      <c r="U60344" s="73"/>
      <c r="V60344" s="73"/>
      <c r="X60344" s="12"/>
    </row>
    <row r="60345" spans="2:24" x14ac:dyDescent="0.3">
      <c r="B60345" s="73"/>
      <c r="D60345" s="73"/>
      <c r="P60345" s="73"/>
      <c r="T60345" s="73"/>
      <c r="U60345" s="73"/>
      <c r="V60345" s="73"/>
      <c r="X60345" s="12"/>
    </row>
    <row r="60346" spans="2:24" x14ac:dyDescent="0.3">
      <c r="B60346" s="73"/>
      <c r="D60346" s="73"/>
      <c r="P60346" s="73"/>
      <c r="T60346" s="73"/>
      <c r="U60346" s="73"/>
      <c r="V60346" s="73"/>
      <c r="X60346" s="12"/>
    </row>
    <row r="60347" spans="2:24" x14ac:dyDescent="0.3">
      <c r="B60347" s="73"/>
      <c r="D60347" s="73"/>
      <c r="P60347" s="73"/>
      <c r="T60347" s="73"/>
      <c r="U60347" s="73"/>
      <c r="V60347" s="73"/>
      <c r="X60347" s="12"/>
    </row>
    <row r="60348" spans="2:24" x14ac:dyDescent="0.3">
      <c r="B60348" s="73"/>
      <c r="D60348" s="73"/>
      <c r="P60348" s="73"/>
      <c r="T60348" s="73"/>
      <c r="U60348" s="73"/>
      <c r="V60348" s="73"/>
      <c r="X60348" s="12"/>
    </row>
    <row r="60349" spans="2:24" x14ac:dyDescent="0.3">
      <c r="B60349" s="73"/>
      <c r="D60349" s="73"/>
      <c r="P60349" s="73"/>
      <c r="T60349" s="73"/>
      <c r="U60349" s="73"/>
      <c r="V60349" s="73"/>
      <c r="X60349" s="12"/>
    </row>
    <row r="60350" spans="2:24" x14ac:dyDescent="0.3">
      <c r="B60350" s="73"/>
      <c r="D60350" s="73"/>
      <c r="P60350" s="73"/>
      <c r="T60350" s="73"/>
      <c r="U60350" s="73"/>
      <c r="V60350" s="73"/>
      <c r="X60350" s="12"/>
    </row>
    <row r="60351" spans="2:24" x14ac:dyDescent="0.3">
      <c r="B60351" s="73"/>
      <c r="D60351" s="73"/>
      <c r="P60351" s="73"/>
      <c r="T60351" s="73"/>
      <c r="U60351" s="73"/>
      <c r="V60351" s="73"/>
      <c r="X60351" s="12"/>
    </row>
    <row r="60352" spans="2:24" x14ac:dyDescent="0.3">
      <c r="B60352" s="73"/>
      <c r="D60352" s="73"/>
      <c r="P60352" s="73"/>
      <c r="T60352" s="73"/>
      <c r="U60352" s="73"/>
      <c r="V60352" s="73"/>
      <c r="X60352" s="12"/>
    </row>
    <row r="60353" spans="2:24" x14ac:dyDescent="0.3">
      <c r="B60353" s="73"/>
      <c r="D60353" s="73"/>
      <c r="P60353" s="73"/>
      <c r="T60353" s="73"/>
      <c r="U60353" s="73"/>
      <c r="V60353" s="73"/>
      <c r="X60353" s="12"/>
    </row>
    <row r="60354" spans="2:24" x14ac:dyDescent="0.3">
      <c r="B60354" s="73"/>
      <c r="D60354" s="73"/>
      <c r="P60354" s="73"/>
      <c r="T60354" s="73"/>
      <c r="U60354" s="73"/>
      <c r="V60354" s="73"/>
      <c r="X60354" s="12"/>
    </row>
    <row r="60355" spans="2:24" x14ac:dyDescent="0.3">
      <c r="B60355" s="73"/>
      <c r="D60355" s="73"/>
      <c r="P60355" s="73"/>
      <c r="T60355" s="73"/>
      <c r="U60355" s="73"/>
      <c r="V60355" s="73"/>
      <c r="X60355" s="12"/>
    </row>
    <row r="60356" spans="2:24" x14ac:dyDescent="0.3">
      <c r="B60356" s="73"/>
      <c r="D60356" s="73"/>
      <c r="P60356" s="73"/>
      <c r="T60356" s="73"/>
      <c r="U60356" s="73"/>
      <c r="V60356" s="73"/>
      <c r="X60356" s="12"/>
    </row>
    <row r="60357" spans="2:24" x14ac:dyDescent="0.3">
      <c r="B60357" s="73"/>
      <c r="D60357" s="73"/>
      <c r="P60357" s="73"/>
      <c r="T60357" s="73"/>
      <c r="U60357" s="73"/>
      <c r="V60357" s="73"/>
      <c r="X60357" s="12"/>
    </row>
    <row r="60358" spans="2:24" x14ac:dyDescent="0.3">
      <c r="B60358" s="73"/>
      <c r="D60358" s="73"/>
      <c r="P60358" s="73"/>
      <c r="T60358" s="73"/>
      <c r="U60358" s="73"/>
      <c r="V60358" s="73"/>
      <c r="X60358" s="12"/>
    </row>
    <row r="60359" spans="2:24" x14ac:dyDescent="0.3">
      <c r="B60359" s="73"/>
      <c r="D60359" s="73"/>
      <c r="P60359" s="73"/>
      <c r="T60359" s="73"/>
      <c r="U60359" s="73"/>
      <c r="V60359" s="73"/>
      <c r="X60359" s="12"/>
    </row>
    <row r="60360" spans="2:24" x14ac:dyDescent="0.3">
      <c r="B60360" s="73"/>
      <c r="D60360" s="73"/>
      <c r="P60360" s="73"/>
      <c r="T60360" s="73"/>
      <c r="U60360" s="73"/>
      <c r="V60360" s="73"/>
      <c r="X60360" s="12"/>
    </row>
    <row r="60361" spans="2:24" x14ac:dyDescent="0.3">
      <c r="B60361" s="73"/>
      <c r="D60361" s="73"/>
      <c r="P60361" s="73"/>
      <c r="T60361" s="73"/>
      <c r="U60361" s="73"/>
      <c r="V60361" s="73"/>
      <c r="X60361" s="12"/>
    </row>
    <row r="60362" spans="2:24" x14ac:dyDescent="0.3">
      <c r="B60362" s="73"/>
      <c r="D60362" s="73"/>
      <c r="P60362" s="73"/>
      <c r="T60362" s="73"/>
      <c r="U60362" s="73"/>
      <c r="V60362" s="73"/>
      <c r="X60362" s="12"/>
    </row>
    <row r="60363" spans="2:24" x14ac:dyDescent="0.3">
      <c r="B60363" s="73"/>
      <c r="D60363" s="73"/>
      <c r="P60363" s="73"/>
      <c r="T60363" s="73"/>
      <c r="U60363" s="73"/>
      <c r="V60363" s="73"/>
      <c r="X60363" s="12"/>
    </row>
    <row r="60364" spans="2:24" x14ac:dyDescent="0.3">
      <c r="B60364" s="73"/>
      <c r="D60364" s="73"/>
      <c r="P60364" s="73"/>
      <c r="T60364" s="73"/>
      <c r="U60364" s="73"/>
      <c r="V60364" s="73"/>
      <c r="X60364" s="12"/>
    </row>
    <row r="60365" spans="2:24" x14ac:dyDescent="0.3">
      <c r="B60365" s="73"/>
      <c r="D60365" s="73"/>
      <c r="P60365" s="73"/>
      <c r="T60365" s="73"/>
      <c r="U60365" s="73"/>
      <c r="V60365" s="73"/>
      <c r="X60365" s="12"/>
    </row>
    <row r="60366" spans="2:24" x14ac:dyDescent="0.3">
      <c r="B60366" s="73"/>
      <c r="D60366" s="73"/>
      <c r="P60366" s="73"/>
      <c r="T60366" s="73"/>
      <c r="U60366" s="73"/>
      <c r="V60366" s="73"/>
      <c r="X60366" s="12"/>
    </row>
    <row r="60367" spans="2:24" x14ac:dyDescent="0.3">
      <c r="B60367" s="73"/>
      <c r="D60367" s="73"/>
      <c r="P60367" s="73"/>
      <c r="T60367" s="73"/>
      <c r="U60367" s="73"/>
      <c r="V60367" s="73"/>
      <c r="X60367" s="12"/>
    </row>
    <row r="60368" spans="2:24" x14ac:dyDescent="0.3">
      <c r="B60368" s="73"/>
      <c r="D60368" s="73"/>
      <c r="P60368" s="73"/>
      <c r="T60368" s="73"/>
      <c r="U60368" s="73"/>
      <c r="V60368" s="73"/>
      <c r="X60368" s="12"/>
    </row>
    <row r="60369" spans="2:24" x14ac:dyDescent="0.3">
      <c r="B60369" s="73"/>
      <c r="D60369" s="73"/>
      <c r="P60369" s="73"/>
      <c r="T60369" s="73"/>
      <c r="U60369" s="73"/>
      <c r="V60369" s="73"/>
      <c r="X60369" s="12"/>
    </row>
    <row r="60370" spans="2:24" x14ac:dyDescent="0.3">
      <c r="B60370" s="73"/>
      <c r="D60370" s="73"/>
      <c r="P60370" s="73"/>
      <c r="T60370" s="73"/>
      <c r="U60370" s="73"/>
      <c r="V60370" s="73"/>
      <c r="X60370" s="12"/>
    </row>
    <row r="60371" spans="2:24" x14ac:dyDescent="0.3">
      <c r="B60371" s="73"/>
      <c r="D60371" s="73"/>
      <c r="P60371" s="73"/>
      <c r="T60371" s="73"/>
      <c r="U60371" s="73"/>
      <c r="V60371" s="73"/>
      <c r="X60371" s="12"/>
    </row>
    <row r="60372" spans="2:24" x14ac:dyDescent="0.3">
      <c r="B60372" s="73"/>
      <c r="D60372" s="73"/>
      <c r="P60372" s="73"/>
      <c r="T60372" s="73"/>
      <c r="U60372" s="73"/>
      <c r="V60372" s="73"/>
      <c r="X60372" s="12"/>
    </row>
    <row r="60373" spans="2:24" x14ac:dyDescent="0.3">
      <c r="B60373" s="73"/>
      <c r="D60373" s="73"/>
      <c r="P60373" s="73"/>
      <c r="T60373" s="73"/>
      <c r="U60373" s="73"/>
      <c r="V60373" s="73"/>
      <c r="X60373" s="12"/>
    </row>
    <row r="60374" spans="2:24" x14ac:dyDescent="0.3">
      <c r="B60374" s="73"/>
      <c r="D60374" s="73"/>
      <c r="P60374" s="73"/>
      <c r="T60374" s="73"/>
      <c r="U60374" s="73"/>
      <c r="V60374" s="73"/>
      <c r="X60374" s="12"/>
    </row>
    <row r="60375" spans="2:24" x14ac:dyDescent="0.3">
      <c r="B60375" s="73"/>
      <c r="D60375" s="73"/>
      <c r="P60375" s="73"/>
      <c r="T60375" s="73"/>
      <c r="U60375" s="73"/>
      <c r="V60375" s="73"/>
      <c r="X60375" s="12"/>
    </row>
    <row r="60376" spans="2:24" x14ac:dyDescent="0.3">
      <c r="B60376" s="73"/>
      <c r="D60376" s="73"/>
      <c r="P60376" s="73"/>
      <c r="T60376" s="73"/>
      <c r="U60376" s="73"/>
      <c r="V60376" s="73"/>
      <c r="X60376" s="12"/>
    </row>
    <row r="60377" spans="2:24" x14ac:dyDescent="0.3">
      <c r="B60377" s="73"/>
      <c r="D60377" s="73"/>
      <c r="P60377" s="73"/>
      <c r="T60377" s="73"/>
      <c r="U60377" s="73"/>
      <c r="V60377" s="73"/>
      <c r="X60377" s="12"/>
    </row>
    <row r="60378" spans="2:24" x14ac:dyDescent="0.3">
      <c r="B60378" s="73"/>
      <c r="D60378" s="73"/>
      <c r="P60378" s="73"/>
      <c r="T60378" s="73"/>
      <c r="U60378" s="73"/>
      <c r="V60378" s="73"/>
      <c r="X60378" s="12"/>
    </row>
    <row r="60379" spans="2:24" x14ac:dyDescent="0.3">
      <c r="B60379" s="73"/>
      <c r="D60379" s="73"/>
      <c r="P60379" s="73"/>
      <c r="T60379" s="73"/>
      <c r="U60379" s="73"/>
      <c r="V60379" s="73"/>
      <c r="X60379" s="12"/>
    </row>
    <row r="60380" spans="2:24" x14ac:dyDescent="0.3">
      <c r="B60380" s="73"/>
      <c r="D60380" s="73"/>
      <c r="P60380" s="73"/>
      <c r="T60380" s="73"/>
      <c r="U60380" s="73"/>
      <c r="V60380" s="73"/>
      <c r="X60380" s="12"/>
    </row>
    <row r="60381" spans="2:24" x14ac:dyDescent="0.3">
      <c r="B60381" s="73"/>
      <c r="D60381" s="73"/>
      <c r="P60381" s="73"/>
      <c r="T60381" s="73"/>
      <c r="U60381" s="73"/>
      <c r="V60381" s="73"/>
      <c r="X60381" s="12"/>
    </row>
    <row r="60382" spans="2:24" x14ac:dyDescent="0.3">
      <c r="B60382" s="73"/>
      <c r="D60382" s="73"/>
      <c r="P60382" s="73"/>
      <c r="T60382" s="73"/>
      <c r="U60382" s="73"/>
      <c r="V60382" s="73"/>
      <c r="X60382" s="12"/>
    </row>
    <row r="60383" spans="2:24" x14ac:dyDescent="0.3">
      <c r="B60383" s="73"/>
      <c r="D60383" s="73"/>
      <c r="P60383" s="73"/>
      <c r="T60383" s="73"/>
      <c r="U60383" s="73"/>
      <c r="V60383" s="73"/>
      <c r="X60383" s="12"/>
    </row>
    <row r="60384" spans="2:24" x14ac:dyDescent="0.3">
      <c r="B60384" s="73"/>
      <c r="D60384" s="73"/>
      <c r="P60384" s="73"/>
      <c r="T60384" s="73"/>
      <c r="U60384" s="73"/>
      <c r="V60384" s="73"/>
      <c r="X60384" s="12"/>
    </row>
    <row r="60385" spans="2:24" x14ac:dyDescent="0.3">
      <c r="B60385" s="73"/>
      <c r="D60385" s="73"/>
      <c r="P60385" s="73"/>
      <c r="T60385" s="73"/>
      <c r="U60385" s="73"/>
      <c r="V60385" s="73"/>
      <c r="X60385" s="12"/>
    </row>
    <row r="60386" spans="2:24" x14ac:dyDescent="0.3">
      <c r="B60386" s="73"/>
      <c r="D60386" s="73"/>
      <c r="P60386" s="73"/>
      <c r="T60386" s="73"/>
      <c r="U60386" s="73"/>
      <c r="V60386" s="73"/>
      <c r="X60386" s="12"/>
    </row>
    <row r="60387" spans="2:24" x14ac:dyDescent="0.3">
      <c r="B60387" s="73"/>
      <c r="D60387" s="73"/>
      <c r="P60387" s="73"/>
      <c r="T60387" s="73"/>
      <c r="U60387" s="73"/>
      <c r="V60387" s="73"/>
      <c r="X60387" s="12"/>
    </row>
    <row r="60388" spans="2:24" x14ac:dyDescent="0.3">
      <c r="B60388" s="73"/>
      <c r="D60388" s="73"/>
      <c r="P60388" s="73"/>
      <c r="T60388" s="73"/>
      <c r="U60388" s="73"/>
      <c r="V60388" s="73"/>
      <c r="X60388" s="12"/>
    </row>
    <row r="60389" spans="2:24" x14ac:dyDescent="0.3">
      <c r="B60389" s="73"/>
      <c r="D60389" s="73"/>
      <c r="P60389" s="73"/>
      <c r="T60389" s="73"/>
      <c r="U60389" s="73"/>
      <c r="V60389" s="73"/>
      <c r="X60389" s="12"/>
    </row>
    <row r="60390" spans="2:24" x14ac:dyDescent="0.3">
      <c r="B60390" s="73"/>
      <c r="D60390" s="73"/>
      <c r="P60390" s="73"/>
      <c r="T60390" s="73"/>
      <c r="U60390" s="73"/>
      <c r="V60390" s="73"/>
      <c r="X60390" s="12"/>
    </row>
    <row r="60391" spans="2:24" x14ac:dyDescent="0.3">
      <c r="B60391" s="73"/>
      <c r="D60391" s="73"/>
      <c r="P60391" s="73"/>
      <c r="T60391" s="73"/>
      <c r="U60391" s="73"/>
      <c r="V60391" s="73"/>
      <c r="X60391" s="12"/>
    </row>
    <row r="60392" spans="2:24" x14ac:dyDescent="0.3">
      <c r="B60392" s="73"/>
      <c r="D60392" s="73"/>
      <c r="P60392" s="73"/>
      <c r="T60392" s="73"/>
      <c r="U60392" s="73"/>
      <c r="V60392" s="73"/>
      <c r="X60392" s="12"/>
    </row>
    <row r="60393" spans="2:24" x14ac:dyDescent="0.3">
      <c r="B60393" s="73"/>
      <c r="D60393" s="73"/>
      <c r="P60393" s="73"/>
      <c r="T60393" s="73"/>
      <c r="U60393" s="73"/>
      <c r="V60393" s="73"/>
      <c r="X60393" s="12"/>
    </row>
    <row r="60394" spans="2:24" x14ac:dyDescent="0.3">
      <c r="B60394" s="73"/>
      <c r="D60394" s="73"/>
      <c r="P60394" s="73"/>
      <c r="T60394" s="73"/>
      <c r="U60394" s="73"/>
      <c r="V60394" s="73"/>
      <c r="X60394" s="12"/>
    </row>
    <row r="60395" spans="2:24" x14ac:dyDescent="0.3">
      <c r="B60395" s="73"/>
      <c r="D60395" s="73"/>
      <c r="P60395" s="73"/>
      <c r="T60395" s="73"/>
      <c r="U60395" s="73"/>
      <c r="V60395" s="73"/>
      <c r="X60395" s="12"/>
    </row>
    <row r="60396" spans="2:24" x14ac:dyDescent="0.3">
      <c r="B60396" s="73"/>
      <c r="D60396" s="73"/>
      <c r="P60396" s="73"/>
      <c r="T60396" s="73"/>
      <c r="U60396" s="73"/>
      <c r="V60396" s="73"/>
      <c r="X60396" s="12"/>
    </row>
    <row r="60397" spans="2:24" x14ac:dyDescent="0.3">
      <c r="B60397" s="73"/>
      <c r="D60397" s="73"/>
      <c r="P60397" s="73"/>
      <c r="T60397" s="73"/>
      <c r="U60397" s="73"/>
      <c r="V60397" s="73"/>
      <c r="X60397" s="12"/>
    </row>
    <row r="60398" spans="2:24" x14ac:dyDescent="0.3">
      <c r="B60398" s="73"/>
      <c r="D60398" s="73"/>
      <c r="P60398" s="73"/>
      <c r="T60398" s="73"/>
      <c r="U60398" s="73"/>
      <c r="V60398" s="73"/>
      <c r="X60398" s="12"/>
    </row>
    <row r="60399" spans="2:24" x14ac:dyDescent="0.3">
      <c r="B60399" s="73"/>
      <c r="D60399" s="73"/>
      <c r="P60399" s="73"/>
      <c r="T60399" s="73"/>
      <c r="U60399" s="73"/>
      <c r="V60399" s="73"/>
      <c r="X60399" s="12"/>
    </row>
    <row r="60400" spans="2:24" x14ac:dyDescent="0.3">
      <c r="B60400" s="73"/>
      <c r="D60400" s="73"/>
      <c r="P60400" s="73"/>
      <c r="T60400" s="73"/>
      <c r="U60400" s="73"/>
      <c r="V60400" s="73"/>
      <c r="X60400" s="12"/>
    </row>
    <row r="60401" spans="2:24" x14ac:dyDescent="0.3">
      <c r="B60401" s="73"/>
      <c r="D60401" s="73"/>
      <c r="P60401" s="73"/>
      <c r="T60401" s="73"/>
      <c r="U60401" s="73"/>
      <c r="V60401" s="73"/>
      <c r="X60401" s="12"/>
    </row>
    <row r="60402" spans="2:24" x14ac:dyDescent="0.3">
      <c r="B60402" s="73"/>
      <c r="D60402" s="73"/>
      <c r="P60402" s="73"/>
      <c r="T60402" s="73"/>
      <c r="U60402" s="73"/>
      <c r="V60402" s="73"/>
      <c r="X60402" s="12"/>
    </row>
    <row r="60403" spans="2:24" x14ac:dyDescent="0.3">
      <c r="B60403" s="73"/>
      <c r="D60403" s="73"/>
      <c r="P60403" s="73"/>
      <c r="T60403" s="73"/>
      <c r="U60403" s="73"/>
      <c r="V60403" s="73"/>
      <c r="X60403" s="12"/>
    </row>
    <row r="60404" spans="2:24" x14ac:dyDescent="0.3">
      <c r="B60404" s="73"/>
      <c r="D60404" s="73"/>
      <c r="P60404" s="73"/>
      <c r="T60404" s="73"/>
      <c r="U60404" s="73"/>
      <c r="V60404" s="73"/>
      <c r="X60404" s="12"/>
    </row>
    <row r="60405" spans="2:24" x14ac:dyDescent="0.3">
      <c r="B60405" s="73"/>
      <c r="D60405" s="73"/>
      <c r="P60405" s="73"/>
      <c r="T60405" s="73"/>
      <c r="U60405" s="73"/>
      <c r="V60405" s="73"/>
      <c r="X60405" s="12"/>
    </row>
    <row r="60406" spans="2:24" x14ac:dyDescent="0.3">
      <c r="B60406" s="73"/>
      <c r="D60406" s="73"/>
      <c r="P60406" s="73"/>
      <c r="T60406" s="73"/>
      <c r="U60406" s="73"/>
      <c r="V60406" s="73"/>
      <c r="X60406" s="12"/>
    </row>
    <row r="60407" spans="2:24" x14ac:dyDescent="0.3">
      <c r="B60407" s="73"/>
      <c r="D60407" s="73"/>
      <c r="P60407" s="73"/>
      <c r="T60407" s="73"/>
      <c r="U60407" s="73"/>
      <c r="V60407" s="73"/>
      <c r="X60407" s="12"/>
    </row>
    <row r="60408" spans="2:24" x14ac:dyDescent="0.3">
      <c r="B60408" s="73"/>
      <c r="D60408" s="73"/>
      <c r="P60408" s="73"/>
      <c r="T60408" s="73"/>
      <c r="U60408" s="73"/>
      <c r="V60408" s="73"/>
      <c r="X60408" s="12"/>
    </row>
    <row r="60409" spans="2:24" x14ac:dyDescent="0.3">
      <c r="B60409" s="73"/>
      <c r="D60409" s="73"/>
      <c r="P60409" s="73"/>
      <c r="T60409" s="73"/>
      <c r="U60409" s="73"/>
      <c r="V60409" s="73"/>
      <c r="X60409" s="12"/>
    </row>
    <row r="60410" spans="2:24" x14ac:dyDescent="0.3">
      <c r="B60410" s="73"/>
      <c r="D60410" s="73"/>
      <c r="P60410" s="73"/>
      <c r="T60410" s="73"/>
      <c r="U60410" s="73"/>
      <c r="V60410" s="73"/>
      <c r="X60410" s="12"/>
    </row>
    <row r="60411" spans="2:24" x14ac:dyDescent="0.3">
      <c r="B60411" s="73"/>
      <c r="D60411" s="73"/>
      <c r="P60411" s="73"/>
      <c r="T60411" s="73"/>
      <c r="U60411" s="73"/>
      <c r="V60411" s="73"/>
      <c r="X60411" s="12"/>
    </row>
    <row r="60412" spans="2:24" x14ac:dyDescent="0.3">
      <c r="B60412" s="73"/>
      <c r="D60412" s="73"/>
      <c r="P60412" s="73"/>
      <c r="T60412" s="73"/>
      <c r="U60412" s="73"/>
      <c r="V60412" s="73"/>
      <c r="X60412" s="12"/>
    </row>
    <row r="60413" spans="2:24" x14ac:dyDescent="0.3">
      <c r="B60413" s="73"/>
      <c r="D60413" s="73"/>
      <c r="P60413" s="73"/>
      <c r="T60413" s="73"/>
      <c r="U60413" s="73"/>
      <c r="V60413" s="73"/>
      <c r="X60413" s="12"/>
    </row>
    <row r="60414" spans="2:24" x14ac:dyDescent="0.3">
      <c r="B60414" s="73"/>
      <c r="D60414" s="73"/>
      <c r="P60414" s="73"/>
      <c r="T60414" s="73"/>
      <c r="U60414" s="73"/>
      <c r="V60414" s="73"/>
      <c r="X60414" s="12"/>
    </row>
    <row r="60415" spans="2:24" x14ac:dyDescent="0.3">
      <c r="B60415" s="73"/>
      <c r="D60415" s="73"/>
      <c r="P60415" s="73"/>
      <c r="T60415" s="73"/>
      <c r="U60415" s="73"/>
      <c r="V60415" s="73"/>
      <c r="X60415" s="12"/>
    </row>
    <row r="60416" spans="2:24" x14ac:dyDescent="0.3">
      <c r="B60416" s="73"/>
      <c r="D60416" s="73"/>
      <c r="P60416" s="73"/>
      <c r="T60416" s="73"/>
      <c r="U60416" s="73"/>
      <c r="V60416" s="73"/>
      <c r="X60416" s="12"/>
    </row>
    <row r="60417" spans="2:24" x14ac:dyDescent="0.3">
      <c r="B60417" s="73"/>
      <c r="D60417" s="73"/>
      <c r="P60417" s="73"/>
      <c r="T60417" s="73"/>
      <c r="U60417" s="73"/>
      <c r="V60417" s="73"/>
      <c r="X60417" s="12"/>
    </row>
    <row r="60418" spans="2:24" x14ac:dyDescent="0.3">
      <c r="B60418" s="73"/>
      <c r="D60418" s="73"/>
      <c r="P60418" s="73"/>
      <c r="T60418" s="73"/>
      <c r="U60418" s="73"/>
      <c r="V60418" s="73"/>
      <c r="X60418" s="12"/>
    </row>
    <row r="60419" spans="2:24" x14ac:dyDescent="0.3">
      <c r="B60419" s="73"/>
      <c r="D60419" s="73"/>
      <c r="P60419" s="73"/>
      <c r="T60419" s="73"/>
      <c r="U60419" s="73"/>
      <c r="V60419" s="73"/>
      <c r="X60419" s="12"/>
    </row>
    <row r="60420" spans="2:24" x14ac:dyDescent="0.3">
      <c r="B60420" s="73"/>
      <c r="D60420" s="73"/>
      <c r="P60420" s="73"/>
      <c r="T60420" s="73"/>
      <c r="U60420" s="73"/>
      <c r="V60420" s="73"/>
      <c r="X60420" s="12"/>
    </row>
    <row r="60421" spans="2:24" x14ac:dyDescent="0.3">
      <c r="B60421" s="73"/>
      <c r="D60421" s="73"/>
      <c r="P60421" s="73"/>
      <c r="T60421" s="73"/>
      <c r="U60421" s="73"/>
      <c r="V60421" s="73"/>
      <c r="X60421" s="12"/>
    </row>
    <row r="60422" spans="2:24" x14ac:dyDescent="0.3">
      <c r="B60422" s="73"/>
      <c r="D60422" s="73"/>
      <c r="P60422" s="73"/>
      <c r="T60422" s="73"/>
      <c r="U60422" s="73"/>
      <c r="V60422" s="73"/>
      <c r="X60422" s="12"/>
    </row>
    <row r="60423" spans="2:24" x14ac:dyDescent="0.3">
      <c r="B60423" s="73"/>
      <c r="D60423" s="73"/>
      <c r="P60423" s="73"/>
      <c r="T60423" s="73"/>
      <c r="U60423" s="73"/>
      <c r="V60423" s="73"/>
      <c r="X60423" s="12"/>
    </row>
    <row r="60424" spans="2:24" x14ac:dyDescent="0.3">
      <c r="B60424" s="73"/>
      <c r="D60424" s="73"/>
      <c r="P60424" s="73"/>
      <c r="T60424" s="73"/>
      <c r="U60424" s="73"/>
      <c r="V60424" s="73"/>
      <c r="X60424" s="12"/>
    </row>
    <row r="60425" spans="2:24" x14ac:dyDescent="0.3">
      <c r="B60425" s="73"/>
      <c r="D60425" s="73"/>
      <c r="P60425" s="73"/>
      <c r="T60425" s="73"/>
      <c r="U60425" s="73"/>
      <c r="V60425" s="73"/>
      <c r="X60425" s="12"/>
    </row>
    <row r="60426" spans="2:24" x14ac:dyDescent="0.3">
      <c r="B60426" s="73"/>
      <c r="D60426" s="73"/>
      <c r="P60426" s="73"/>
      <c r="T60426" s="73"/>
      <c r="U60426" s="73"/>
      <c r="V60426" s="73"/>
      <c r="X60426" s="12"/>
    </row>
    <row r="60427" spans="2:24" x14ac:dyDescent="0.3">
      <c r="B60427" s="73"/>
      <c r="D60427" s="73"/>
      <c r="P60427" s="73"/>
      <c r="T60427" s="73"/>
      <c r="U60427" s="73"/>
      <c r="V60427" s="73"/>
      <c r="X60427" s="12"/>
    </row>
    <row r="60428" spans="2:24" x14ac:dyDescent="0.3">
      <c r="B60428" s="73"/>
      <c r="D60428" s="73"/>
      <c r="P60428" s="73"/>
      <c r="T60428" s="73"/>
      <c r="U60428" s="73"/>
      <c r="V60428" s="73"/>
      <c r="X60428" s="12"/>
    </row>
    <row r="60429" spans="2:24" x14ac:dyDescent="0.3">
      <c r="B60429" s="73"/>
      <c r="D60429" s="73"/>
      <c r="P60429" s="73"/>
      <c r="T60429" s="73"/>
      <c r="U60429" s="73"/>
      <c r="V60429" s="73"/>
      <c r="X60429" s="12"/>
    </row>
    <row r="60430" spans="2:24" x14ac:dyDescent="0.3">
      <c r="B60430" s="73"/>
      <c r="D60430" s="73"/>
      <c r="P60430" s="73"/>
      <c r="T60430" s="73"/>
      <c r="U60430" s="73"/>
      <c r="V60430" s="73"/>
      <c r="X60430" s="12"/>
    </row>
    <row r="60431" spans="2:24" x14ac:dyDescent="0.3">
      <c r="B60431" s="73"/>
      <c r="D60431" s="73"/>
      <c r="P60431" s="73"/>
      <c r="T60431" s="73"/>
      <c r="U60431" s="73"/>
      <c r="V60431" s="73"/>
      <c r="X60431" s="12"/>
    </row>
    <row r="60432" spans="2:24" x14ac:dyDescent="0.3">
      <c r="B60432" s="73"/>
      <c r="D60432" s="73"/>
      <c r="P60432" s="73"/>
      <c r="T60432" s="73"/>
      <c r="U60432" s="73"/>
      <c r="V60432" s="73"/>
      <c r="X60432" s="12"/>
    </row>
    <row r="60433" spans="2:24" x14ac:dyDescent="0.3">
      <c r="B60433" s="73"/>
      <c r="D60433" s="73"/>
      <c r="P60433" s="73"/>
      <c r="T60433" s="73"/>
      <c r="U60433" s="73"/>
      <c r="V60433" s="73"/>
      <c r="X60433" s="12"/>
    </row>
    <row r="60434" spans="2:24" x14ac:dyDescent="0.3">
      <c r="B60434" s="73"/>
      <c r="D60434" s="73"/>
      <c r="P60434" s="73"/>
      <c r="T60434" s="73"/>
      <c r="U60434" s="73"/>
      <c r="V60434" s="73"/>
      <c r="X60434" s="12"/>
    </row>
    <row r="60435" spans="2:24" x14ac:dyDescent="0.3">
      <c r="B60435" s="73"/>
      <c r="D60435" s="73"/>
      <c r="P60435" s="73"/>
      <c r="T60435" s="73"/>
      <c r="U60435" s="73"/>
      <c r="V60435" s="73"/>
      <c r="X60435" s="12"/>
    </row>
    <row r="60436" spans="2:24" x14ac:dyDescent="0.3">
      <c r="B60436" s="73"/>
      <c r="D60436" s="73"/>
      <c r="P60436" s="73"/>
      <c r="T60436" s="73"/>
      <c r="U60436" s="73"/>
      <c r="V60436" s="73"/>
      <c r="X60436" s="12"/>
    </row>
    <row r="60437" spans="2:24" x14ac:dyDescent="0.3">
      <c r="B60437" s="73"/>
      <c r="D60437" s="73"/>
      <c r="P60437" s="73"/>
      <c r="T60437" s="73"/>
      <c r="U60437" s="73"/>
      <c r="V60437" s="73"/>
      <c r="X60437" s="12"/>
    </row>
    <row r="60438" spans="2:24" x14ac:dyDescent="0.3">
      <c r="B60438" s="73"/>
      <c r="D60438" s="73"/>
      <c r="P60438" s="73"/>
      <c r="T60438" s="73"/>
      <c r="U60438" s="73"/>
      <c r="V60438" s="73"/>
      <c r="X60438" s="12"/>
    </row>
    <row r="60439" spans="2:24" x14ac:dyDescent="0.3">
      <c r="B60439" s="73"/>
      <c r="D60439" s="73"/>
      <c r="P60439" s="73"/>
      <c r="T60439" s="73"/>
      <c r="U60439" s="73"/>
      <c r="V60439" s="73"/>
      <c r="X60439" s="12"/>
    </row>
    <row r="60440" spans="2:24" x14ac:dyDescent="0.3">
      <c r="B60440" s="73"/>
      <c r="D60440" s="73"/>
      <c r="P60440" s="73"/>
      <c r="T60440" s="73"/>
      <c r="U60440" s="73"/>
      <c r="V60440" s="73"/>
      <c r="X60440" s="12"/>
    </row>
    <row r="60441" spans="2:24" x14ac:dyDescent="0.3">
      <c r="B60441" s="73"/>
      <c r="D60441" s="73"/>
      <c r="P60441" s="73"/>
      <c r="T60441" s="73"/>
      <c r="U60441" s="73"/>
      <c r="V60441" s="73"/>
      <c r="X60441" s="12"/>
    </row>
    <row r="60442" spans="2:24" x14ac:dyDescent="0.3">
      <c r="B60442" s="73"/>
      <c r="D60442" s="73"/>
      <c r="P60442" s="73"/>
      <c r="T60442" s="73"/>
      <c r="U60442" s="73"/>
      <c r="V60442" s="73"/>
      <c r="X60442" s="12"/>
    </row>
    <row r="60443" spans="2:24" x14ac:dyDescent="0.3">
      <c r="B60443" s="73"/>
      <c r="D60443" s="73"/>
      <c r="P60443" s="73"/>
      <c r="T60443" s="73"/>
      <c r="U60443" s="73"/>
      <c r="V60443" s="73"/>
      <c r="X60443" s="12"/>
    </row>
    <row r="60444" spans="2:24" x14ac:dyDescent="0.3">
      <c r="B60444" s="73"/>
      <c r="D60444" s="73"/>
      <c r="P60444" s="73"/>
      <c r="T60444" s="73"/>
      <c r="U60444" s="73"/>
      <c r="V60444" s="73"/>
      <c r="X60444" s="12"/>
    </row>
    <row r="60445" spans="2:24" x14ac:dyDescent="0.3">
      <c r="B60445" s="73"/>
      <c r="D60445" s="73"/>
      <c r="P60445" s="73"/>
      <c r="T60445" s="73"/>
      <c r="U60445" s="73"/>
      <c r="V60445" s="73"/>
      <c r="X60445" s="12"/>
    </row>
    <row r="60446" spans="2:24" x14ac:dyDescent="0.3">
      <c r="B60446" s="73"/>
      <c r="D60446" s="73"/>
      <c r="P60446" s="73"/>
      <c r="T60446" s="73"/>
      <c r="U60446" s="73"/>
      <c r="V60446" s="73"/>
      <c r="X60446" s="12"/>
    </row>
    <row r="60447" spans="2:24" x14ac:dyDescent="0.3">
      <c r="B60447" s="73"/>
      <c r="D60447" s="73"/>
      <c r="P60447" s="73"/>
      <c r="T60447" s="73"/>
      <c r="U60447" s="73"/>
      <c r="V60447" s="73"/>
      <c r="X60447" s="12"/>
    </row>
    <row r="60448" spans="2:24" x14ac:dyDescent="0.3">
      <c r="B60448" s="73"/>
      <c r="D60448" s="73"/>
      <c r="P60448" s="73"/>
      <c r="T60448" s="73"/>
      <c r="U60448" s="73"/>
      <c r="V60448" s="73"/>
      <c r="X60448" s="12"/>
    </row>
    <row r="60449" spans="2:24" x14ac:dyDescent="0.3">
      <c r="B60449" s="73"/>
      <c r="D60449" s="73"/>
      <c r="P60449" s="73"/>
      <c r="T60449" s="73"/>
      <c r="U60449" s="73"/>
      <c r="V60449" s="73"/>
      <c r="X60449" s="12"/>
    </row>
    <row r="60450" spans="2:24" x14ac:dyDescent="0.3">
      <c r="B60450" s="73"/>
      <c r="D60450" s="73"/>
      <c r="P60450" s="73"/>
      <c r="T60450" s="73"/>
      <c r="U60450" s="73"/>
      <c r="V60450" s="73"/>
      <c r="X60450" s="12"/>
    </row>
    <row r="60451" spans="2:24" x14ac:dyDescent="0.3">
      <c r="B60451" s="73"/>
      <c r="D60451" s="73"/>
      <c r="P60451" s="73"/>
      <c r="T60451" s="73"/>
      <c r="U60451" s="73"/>
      <c r="V60451" s="73"/>
      <c r="X60451" s="12"/>
    </row>
    <row r="60452" spans="2:24" x14ac:dyDescent="0.3">
      <c r="B60452" s="73"/>
      <c r="D60452" s="73"/>
      <c r="P60452" s="73"/>
      <c r="T60452" s="73"/>
      <c r="U60452" s="73"/>
      <c r="V60452" s="73"/>
      <c r="X60452" s="12"/>
    </row>
    <row r="60453" spans="2:24" x14ac:dyDescent="0.3">
      <c r="B60453" s="73"/>
      <c r="D60453" s="73"/>
      <c r="P60453" s="73"/>
      <c r="T60453" s="73"/>
      <c r="U60453" s="73"/>
      <c r="V60453" s="73"/>
      <c r="X60453" s="12"/>
    </row>
    <row r="60454" spans="2:24" x14ac:dyDescent="0.3">
      <c r="B60454" s="73"/>
      <c r="D60454" s="73"/>
      <c r="P60454" s="73"/>
      <c r="T60454" s="73"/>
      <c r="U60454" s="73"/>
      <c r="V60454" s="73"/>
      <c r="X60454" s="12"/>
    </row>
    <row r="60455" spans="2:24" x14ac:dyDescent="0.3">
      <c r="B60455" s="73"/>
      <c r="D60455" s="73"/>
      <c r="P60455" s="73"/>
      <c r="T60455" s="73"/>
      <c r="U60455" s="73"/>
      <c r="V60455" s="73"/>
      <c r="X60455" s="12"/>
    </row>
    <row r="60456" spans="2:24" x14ac:dyDescent="0.3">
      <c r="B60456" s="73"/>
      <c r="D60456" s="73"/>
      <c r="P60456" s="73"/>
      <c r="T60456" s="73"/>
      <c r="U60456" s="73"/>
      <c r="V60456" s="73"/>
      <c r="X60456" s="12"/>
    </row>
    <row r="60457" spans="2:24" x14ac:dyDescent="0.3">
      <c r="B60457" s="73"/>
      <c r="D60457" s="73"/>
      <c r="P60457" s="73"/>
      <c r="T60457" s="73"/>
      <c r="U60457" s="73"/>
      <c r="V60457" s="73"/>
      <c r="X60457" s="12"/>
    </row>
    <row r="60458" spans="2:24" x14ac:dyDescent="0.3">
      <c r="B60458" s="73"/>
      <c r="D60458" s="73"/>
      <c r="P60458" s="73"/>
      <c r="T60458" s="73"/>
      <c r="U60458" s="73"/>
      <c r="V60458" s="73"/>
      <c r="X60458" s="12"/>
    </row>
    <row r="60459" spans="2:24" x14ac:dyDescent="0.3">
      <c r="B60459" s="73"/>
      <c r="D60459" s="73"/>
      <c r="P60459" s="73"/>
      <c r="T60459" s="73"/>
      <c r="U60459" s="73"/>
      <c r="V60459" s="73"/>
      <c r="X60459" s="12"/>
    </row>
    <row r="60460" spans="2:24" x14ac:dyDescent="0.3">
      <c r="B60460" s="73"/>
      <c r="D60460" s="73"/>
      <c r="P60460" s="73"/>
      <c r="T60460" s="73"/>
      <c r="U60460" s="73"/>
      <c r="V60460" s="73"/>
      <c r="X60460" s="12"/>
    </row>
    <row r="60461" spans="2:24" x14ac:dyDescent="0.3">
      <c r="B60461" s="73"/>
      <c r="D60461" s="73"/>
      <c r="P60461" s="73"/>
      <c r="T60461" s="73"/>
      <c r="U60461" s="73"/>
      <c r="V60461" s="73"/>
      <c r="X60461" s="12"/>
    </row>
    <row r="60462" spans="2:24" x14ac:dyDescent="0.3">
      <c r="B60462" s="73"/>
      <c r="D60462" s="73"/>
      <c r="P60462" s="73"/>
      <c r="T60462" s="73"/>
      <c r="U60462" s="73"/>
      <c r="V60462" s="73"/>
      <c r="X60462" s="12"/>
    </row>
    <row r="60463" spans="2:24" x14ac:dyDescent="0.3">
      <c r="B60463" s="73"/>
      <c r="D60463" s="73"/>
      <c r="P60463" s="73"/>
      <c r="T60463" s="73"/>
      <c r="U60463" s="73"/>
      <c r="V60463" s="73"/>
      <c r="X60463" s="12"/>
    </row>
    <row r="60464" spans="2:24" x14ac:dyDescent="0.3">
      <c r="B60464" s="73"/>
      <c r="D60464" s="73"/>
      <c r="P60464" s="73"/>
      <c r="T60464" s="73"/>
      <c r="U60464" s="73"/>
      <c r="V60464" s="73"/>
      <c r="X60464" s="12"/>
    </row>
    <row r="60465" spans="2:24" x14ac:dyDescent="0.3">
      <c r="B60465" s="73"/>
      <c r="D60465" s="73"/>
      <c r="P60465" s="73"/>
      <c r="T60465" s="73"/>
      <c r="U60465" s="73"/>
      <c r="V60465" s="73"/>
      <c r="X60465" s="12"/>
    </row>
    <row r="60466" spans="2:24" x14ac:dyDescent="0.3">
      <c r="B60466" s="73"/>
      <c r="D60466" s="73"/>
      <c r="P60466" s="73"/>
      <c r="T60466" s="73"/>
      <c r="U60466" s="73"/>
      <c r="V60466" s="73"/>
      <c r="X60466" s="12"/>
    </row>
    <row r="60467" spans="2:24" x14ac:dyDescent="0.3">
      <c r="B60467" s="73"/>
      <c r="D60467" s="73"/>
      <c r="P60467" s="73"/>
      <c r="T60467" s="73"/>
      <c r="U60467" s="73"/>
      <c r="V60467" s="73"/>
      <c r="X60467" s="12"/>
    </row>
    <row r="60468" spans="2:24" x14ac:dyDescent="0.3">
      <c r="B60468" s="73"/>
      <c r="D60468" s="73"/>
      <c r="P60468" s="73"/>
      <c r="T60468" s="73"/>
      <c r="U60468" s="73"/>
      <c r="V60468" s="73"/>
      <c r="X60468" s="12"/>
    </row>
    <row r="60469" spans="2:24" x14ac:dyDescent="0.3">
      <c r="B60469" s="73"/>
      <c r="D60469" s="73"/>
      <c r="P60469" s="73"/>
      <c r="T60469" s="73"/>
      <c r="U60469" s="73"/>
      <c r="V60469" s="73"/>
      <c r="X60469" s="12"/>
    </row>
    <row r="60470" spans="2:24" x14ac:dyDescent="0.3">
      <c r="B60470" s="73"/>
      <c r="D60470" s="73"/>
      <c r="P60470" s="73"/>
      <c r="T60470" s="73"/>
      <c r="U60470" s="73"/>
      <c r="V60470" s="73"/>
      <c r="X60470" s="12"/>
    </row>
    <row r="60471" spans="2:24" x14ac:dyDescent="0.3">
      <c r="B60471" s="73"/>
      <c r="D60471" s="73"/>
      <c r="P60471" s="73"/>
      <c r="T60471" s="73"/>
      <c r="U60471" s="73"/>
      <c r="V60471" s="73"/>
      <c r="X60471" s="12"/>
    </row>
    <row r="60472" spans="2:24" x14ac:dyDescent="0.3">
      <c r="B60472" s="73"/>
      <c r="D60472" s="73"/>
      <c r="P60472" s="73"/>
      <c r="T60472" s="73"/>
      <c r="U60472" s="73"/>
      <c r="V60472" s="73"/>
      <c r="X60472" s="12"/>
    </row>
    <row r="60473" spans="2:24" x14ac:dyDescent="0.3">
      <c r="B60473" s="73"/>
      <c r="D60473" s="73"/>
      <c r="P60473" s="73"/>
      <c r="T60473" s="73"/>
      <c r="U60473" s="73"/>
      <c r="V60473" s="73"/>
      <c r="X60473" s="12"/>
    </row>
    <row r="60474" spans="2:24" x14ac:dyDescent="0.3">
      <c r="B60474" s="73"/>
      <c r="D60474" s="73"/>
      <c r="P60474" s="73"/>
      <c r="T60474" s="73"/>
      <c r="U60474" s="73"/>
      <c r="V60474" s="73"/>
      <c r="X60474" s="12"/>
    </row>
    <row r="60475" spans="2:24" x14ac:dyDescent="0.3">
      <c r="B60475" s="73"/>
      <c r="D60475" s="73"/>
      <c r="P60475" s="73"/>
      <c r="T60475" s="73"/>
      <c r="U60475" s="73"/>
      <c r="V60475" s="73"/>
      <c r="X60475" s="12"/>
    </row>
    <row r="60476" spans="2:24" x14ac:dyDescent="0.3">
      <c r="B60476" s="73"/>
      <c r="D60476" s="73"/>
      <c r="P60476" s="73"/>
      <c r="T60476" s="73"/>
      <c r="U60476" s="73"/>
      <c r="V60476" s="73"/>
      <c r="X60476" s="12"/>
    </row>
    <row r="60477" spans="2:24" x14ac:dyDescent="0.3">
      <c r="B60477" s="73"/>
      <c r="D60477" s="73"/>
      <c r="P60477" s="73"/>
      <c r="T60477" s="73"/>
      <c r="U60477" s="73"/>
      <c r="V60477" s="73"/>
      <c r="X60477" s="12"/>
    </row>
    <row r="60478" spans="2:24" x14ac:dyDescent="0.3">
      <c r="B60478" s="73"/>
      <c r="D60478" s="73"/>
      <c r="P60478" s="73"/>
      <c r="T60478" s="73"/>
      <c r="U60478" s="73"/>
      <c r="V60478" s="73"/>
      <c r="X60478" s="12"/>
    </row>
    <row r="60479" spans="2:24" x14ac:dyDescent="0.3">
      <c r="B60479" s="73"/>
      <c r="D60479" s="73"/>
      <c r="P60479" s="73"/>
      <c r="T60479" s="73"/>
      <c r="U60479" s="73"/>
      <c r="V60479" s="73"/>
      <c r="X60479" s="12"/>
    </row>
    <row r="60480" spans="2:24" x14ac:dyDescent="0.3">
      <c r="B60480" s="73"/>
      <c r="D60480" s="73"/>
      <c r="P60480" s="73"/>
      <c r="T60480" s="73"/>
      <c r="U60480" s="73"/>
      <c r="V60480" s="73"/>
      <c r="X60480" s="12"/>
    </row>
    <row r="60481" spans="2:24" x14ac:dyDescent="0.3">
      <c r="B60481" s="73"/>
      <c r="D60481" s="73"/>
      <c r="P60481" s="73"/>
      <c r="T60481" s="73"/>
      <c r="U60481" s="73"/>
      <c r="V60481" s="73"/>
      <c r="X60481" s="12"/>
    </row>
    <row r="60482" spans="2:24" x14ac:dyDescent="0.3">
      <c r="B60482" s="73"/>
      <c r="D60482" s="73"/>
      <c r="P60482" s="73"/>
      <c r="T60482" s="73"/>
      <c r="U60482" s="73"/>
      <c r="V60482" s="73"/>
      <c r="X60482" s="12"/>
    </row>
    <row r="60483" spans="2:24" x14ac:dyDescent="0.3">
      <c r="B60483" s="73"/>
      <c r="D60483" s="73"/>
      <c r="P60483" s="73"/>
      <c r="T60483" s="73"/>
      <c r="U60483" s="73"/>
      <c r="V60483" s="73"/>
      <c r="X60483" s="12"/>
    </row>
    <row r="60484" spans="2:24" x14ac:dyDescent="0.3">
      <c r="B60484" s="73"/>
      <c r="D60484" s="73"/>
      <c r="P60484" s="73"/>
      <c r="T60484" s="73"/>
      <c r="U60484" s="73"/>
      <c r="V60484" s="73"/>
      <c r="X60484" s="12"/>
    </row>
    <row r="60485" spans="2:24" x14ac:dyDescent="0.3">
      <c r="B60485" s="73"/>
      <c r="D60485" s="73"/>
      <c r="P60485" s="73"/>
      <c r="T60485" s="73"/>
      <c r="U60485" s="73"/>
      <c r="V60485" s="73"/>
      <c r="X60485" s="12"/>
    </row>
    <row r="60486" spans="2:24" x14ac:dyDescent="0.3">
      <c r="B60486" s="73"/>
      <c r="D60486" s="73"/>
      <c r="P60486" s="73"/>
      <c r="T60486" s="73"/>
      <c r="U60486" s="73"/>
      <c r="V60486" s="73"/>
      <c r="X60486" s="12"/>
    </row>
    <row r="60487" spans="2:24" x14ac:dyDescent="0.3">
      <c r="B60487" s="73"/>
      <c r="D60487" s="73"/>
      <c r="P60487" s="73"/>
      <c r="T60487" s="73"/>
      <c r="U60487" s="73"/>
      <c r="V60487" s="73"/>
      <c r="X60487" s="12"/>
    </row>
    <row r="60488" spans="2:24" x14ac:dyDescent="0.3">
      <c r="B60488" s="73"/>
      <c r="D60488" s="73"/>
      <c r="P60488" s="73"/>
      <c r="T60488" s="73"/>
      <c r="U60488" s="73"/>
      <c r="V60488" s="73"/>
      <c r="X60488" s="12"/>
    </row>
    <row r="60489" spans="2:24" x14ac:dyDescent="0.3">
      <c r="B60489" s="73"/>
      <c r="D60489" s="73"/>
      <c r="P60489" s="73"/>
      <c r="T60489" s="73"/>
      <c r="U60489" s="73"/>
      <c r="V60489" s="73"/>
      <c r="X60489" s="12"/>
    </row>
    <row r="60490" spans="2:24" x14ac:dyDescent="0.3">
      <c r="B60490" s="73"/>
      <c r="D60490" s="73"/>
      <c r="P60490" s="73"/>
      <c r="T60490" s="73"/>
      <c r="U60490" s="73"/>
      <c r="V60490" s="73"/>
      <c r="X60490" s="12"/>
    </row>
    <row r="60491" spans="2:24" x14ac:dyDescent="0.3">
      <c r="B60491" s="73"/>
      <c r="D60491" s="73"/>
      <c r="P60491" s="73"/>
      <c r="T60491" s="73"/>
      <c r="U60491" s="73"/>
      <c r="V60491" s="73"/>
      <c r="X60491" s="12"/>
    </row>
    <row r="60492" spans="2:24" x14ac:dyDescent="0.3">
      <c r="B60492" s="73"/>
      <c r="D60492" s="73"/>
      <c r="P60492" s="73"/>
      <c r="T60492" s="73"/>
      <c r="U60492" s="73"/>
      <c r="V60492" s="73"/>
      <c r="X60492" s="12"/>
    </row>
    <row r="60493" spans="2:24" x14ac:dyDescent="0.3">
      <c r="B60493" s="73"/>
      <c r="D60493" s="73"/>
      <c r="P60493" s="73"/>
      <c r="T60493" s="73"/>
      <c r="U60493" s="73"/>
      <c r="V60493" s="73"/>
      <c r="X60493" s="12"/>
    </row>
    <row r="60494" spans="2:24" x14ac:dyDescent="0.3">
      <c r="B60494" s="73"/>
      <c r="D60494" s="73"/>
      <c r="P60494" s="73"/>
      <c r="T60494" s="73"/>
      <c r="U60494" s="73"/>
      <c r="V60494" s="73"/>
      <c r="X60494" s="12"/>
    </row>
    <row r="60495" spans="2:24" x14ac:dyDescent="0.3">
      <c r="B60495" s="73"/>
      <c r="D60495" s="73"/>
      <c r="P60495" s="73"/>
      <c r="T60495" s="73"/>
      <c r="U60495" s="73"/>
      <c r="V60495" s="73"/>
      <c r="X60495" s="12"/>
    </row>
    <row r="60496" spans="2:24" x14ac:dyDescent="0.3">
      <c r="B60496" s="73"/>
      <c r="D60496" s="73"/>
      <c r="P60496" s="73"/>
      <c r="T60496" s="73"/>
      <c r="U60496" s="73"/>
      <c r="V60496" s="73"/>
      <c r="X60496" s="12"/>
    </row>
    <row r="60497" spans="2:24" x14ac:dyDescent="0.3">
      <c r="B60497" s="73"/>
      <c r="D60497" s="73"/>
      <c r="P60497" s="73"/>
      <c r="T60497" s="73"/>
      <c r="U60497" s="73"/>
      <c r="V60497" s="73"/>
      <c r="X60497" s="12"/>
    </row>
    <row r="60498" spans="2:24" x14ac:dyDescent="0.3">
      <c r="B60498" s="73"/>
      <c r="D60498" s="73"/>
      <c r="P60498" s="73"/>
      <c r="T60498" s="73"/>
      <c r="U60498" s="73"/>
      <c r="V60498" s="73"/>
      <c r="X60498" s="12"/>
    </row>
    <row r="60499" spans="2:24" x14ac:dyDescent="0.3">
      <c r="B60499" s="73"/>
      <c r="D60499" s="73"/>
      <c r="P60499" s="73"/>
      <c r="T60499" s="73"/>
      <c r="U60499" s="73"/>
      <c r="V60499" s="73"/>
      <c r="X60499" s="12"/>
    </row>
    <row r="60500" spans="2:24" x14ac:dyDescent="0.3">
      <c r="B60500" s="73"/>
      <c r="D60500" s="73"/>
      <c r="P60500" s="73"/>
      <c r="T60500" s="73"/>
      <c r="U60500" s="73"/>
      <c r="V60500" s="73"/>
      <c r="X60500" s="12"/>
    </row>
    <row r="60501" spans="2:24" x14ac:dyDescent="0.3">
      <c r="B60501" s="73"/>
      <c r="D60501" s="73"/>
      <c r="P60501" s="73"/>
      <c r="T60501" s="73"/>
      <c r="U60501" s="73"/>
      <c r="V60501" s="73"/>
      <c r="X60501" s="12"/>
    </row>
    <row r="60502" spans="2:24" x14ac:dyDescent="0.3">
      <c r="B60502" s="73"/>
      <c r="D60502" s="73"/>
      <c r="P60502" s="73"/>
      <c r="T60502" s="73"/>
      <c r="U60502" s="73"/>
      <c r="V60502" s="73"/>
      <c r="X60502" s="12"/>
    </row>
    <row r="60503" spans="2:24" x14ac:dyDescent="0.3">
      <c r="B60503" s="73"/>
      <c r="D60503" s="73"/>
      <c r="P60503" s="73"/>
      <c r="T60503" s="73"/>
      <c r="U60503" s="73"/>
      <c r="V60503" s="73"/>
      <c r="X60503" s="12"/>
    </row>
    <row r="60504" spans="2:24" x14ac:dyDescent="0.3">
      <c r="B60504" s="73"/>
      <c r="D60504" s="73"/>
      <c r="P60504" s="73"/>
      <c r="T60504" s="73"/>
      <c r="U60504" s="73"/>
      <c r="V60504" s="73"/>
      <c r="X60504" s="12"/>
    </row>
    <row r="60505" spans="2:24" x14ac:dyDescent="0.3">
      <c r="B60505" s="73"/>
      <c r="D60505" s="73"/>
      <c r="P60505" s="73"/>
      <c r="T60505" s="73"/>
      <c r="U60505" s="73"/>
      <c r="V60505" s="73"/>
      <c r="X60505" s="12"/>
    </row>
    <row r="60506" spans="2:24" x14ac:dyDescent="0.3">
      <c r="B60506" s="73"/>
      <c r="D60506" s="73"/>
      <c r="P60506" s="73"/>
      <c r="T60506" s="73"/>
      <c r="U60506" s="73"/>
      <c r="V60506" s="73"/>
      <c r="X60506" s="12"/>
    </row>
    <row r="60507" spans="2:24" x14ac:dyDescent="0.3">
      <c r="B60507" s="73"/>
      <c r="D60507" s="73"/>
      <c r="P60507" s="73"/>
      <c r="T60507" s="73"/>
      <c r="U60507" s="73"/>
      <c r="V60507" s="73"/>
      <c r="X60507" s="12"/>
    </row>
    <row r="60508" spans="2:24" x14ac:dyDescent="0.3">
      <c r="B60508" s="73"/>
      <c r="D60508" s="73"/>
      <c r="P60508" s="73"/>
      <c r="T60508" s="73"/>
      <c r="U60508" s="73"/>
      <c r="V60508" s="73"/>
      <c r="X60508" s="12"/>
    </row>
    <row r="60509" spans="2:24" x14ac:dyDescent="0.3">
      <c r="B60509" s="73"/>
      <c r="D60509" s="73"/>
      <c r="P60509" s="73"/>
      <c r="T60509" s="73"/>
      <c r="U60509" s="73"/>
      <c r="V60509" s="73"/>
      <c r="X60509" s="12"/>
    </row>
    <row r="60510" spans="2:24" x14ac:dyDescent="0.3">
      <c r="B60510" s="73"/>
      <c r="D60510" s="73"/>
      <c r="P60510" s="73"/>
      <c r="T60510" s="73"/>
      <c r="U60510" s="73"/>
      <c r="V60510" s="73"/>
      <c r="X60510" s="12"/>
    </row>
    <row r="60511" spans="2:24" x14ac:dyDescent="0.3">
      <c r="B60511" s="73"/>
      <c r="D60511" s="73"/>
      <c r="P60511" s="73"/>
      <c r="T60511" s="73"/>
      <c r="U60511" s="73"/>
      <c r="V60511" s="73"/>
      <c r="X60511" s="12"/>
    </row>
    <row r="60512" spans="2:24" x14ac:dyDescent="0.3">
      <c r="B60512" s="73"/>
      <c r="D60512" s="73"/>
      <c r="P60512" s="73"/>
      <c r="T60512" s="73"/>
      <c r="U60512" s="73"/>
      <c r="V60512" s="73"/>
      <c r="X60512" s="12"/>
    </row>
    <row r="60513" spans="2:24" x14ac:dyDescent="0.3">
      <c r="B60513" s="73"/>
      <c r="D60513" s="73"/>
      <c r="P60513" s="73"/>
      <c r="T60513" s="73"/>
      <c r="U60513" s="73"/>
      <c r="V60513" s="73"/>
      <c r="X60513" s="12"/>
    </row>
    <row r="60514" spans="2:24" x14ac:dyDescent="0.3">
      <c r="B60514" s="73"/>
      <c r="D60514" s="73"/>
      <c r="P60514" s="73"/>
      <c r="T60514" s="73"/>
      <c r="U60514" s="73"/>
      <c r="V60514" s="73"/>
      <c r="X60514" s="12"/>
    </row>
    <row r="60515" spans="2:24" x14ac:dyDescent="0.3">
      <c r="B60515" s="73"/>
      <c r="D60515" s="73"/>
      <c r="P60515" s="73"/>
      <c r="T60515" s="73"/>
      <c r="U60515" s="73"/>
      <c r="V60515" s="73"/>
      <c r="X60515" s="12"/>
    </row>
    <row r="60516" spans="2:24" x14ac:dyDescent="0.3">
      <c r="B60516" s="73"/>
      <c r="D60516" s="73"/>
      <c r="P60516" s="73"/>
      <c r="T60516" s="73"/>
      <c r="U60516" s="73"/>
      <c r="V60516" s="73"/>
      <c r="X60516" s="12"/>
    </row>
    <row r="60517" spans="2:24" x14ac:dyDescent="0.3">
      <c r="B60517" s="73"/>
      <c r="D60517" s="73"/>
      <c r="P60517" s="73"/>
      <c r="T60517" s="73"/>
      <c r="U60517" s="73"/>
      <c r="V60517" s="73"/>
      <c r="X60517" s="12"/>
    </row>
    <row r="60518" spans="2:24" x14ac:dyDescent="0.3">
      <c r="B60518" s="73"/>
      <c r="D60518" s="73"/>
      <c r="P60518" s="73"/>
      <c r="T60518" s="73"/>
      <c r="U60518" s="73"/>
      <c r="V60518" s="73"/>
      <c r="X60518" s="12"/>
    </row>
    <row r="60519" spans="2:24" x14ac:dyDescent="0.3">
      <c r="B60519" s="73"/>
      <c r="D60519" s="73"/>
      <c r="P60519" s="73"/>
      <c r="T60519" s="73"/>
      <c r="U60519" s="73"/>
      <c r="V60519" s="73"/>
      <c r="X60519" s="12"/>
    </row>
    <row r="60520" spans="2:24" x14ac:dyDescent="0.3">
      <c r="B60520" s="73"/>
      <c r="D60520" s="73"/>
      <c r="P60520" s="73"/>
      <c r="T60520" s="73"/>
      <c r="U60520" s="73"/>
      <c r="V60520" s="73"/>
      <c r="X60520" s="12"/>
    </row>
    <row r="60521" spans="2:24" x14ac:dyDescent="0.3">
      <c r="B60521" s="73"/>
      <c r="D60521" s="73"/>
      <c r="P60521" s="73"/>
      <c r="T60521" s="73"/>
      <c r="U60521" s="73"/>
      <c r="V60521" s="73"/>
      <c r="X60521" s="12"/>
    </row>
    <row r="60522" spans="2:24" x14ac:dyDescent="0.3">
      <c r="B60522" s="73"/>
      <c r="D60522" s="73"/>
      <c r="P60522" s="73"/>
      <c r="T60522" s="73"/>
      <c r="U60522" s="73"/>
      <c r="V60522" s="73"/>
      <c r="X60522" s="12"/>
    </row>
    <row r="60523" spans="2:24" x14ac:dyDescent="0.3">
      <c r="B60523" s="73"/>
      <c r="D60523" s="73"/>
      <c r="P60523" s="73"/>
      <c r="T60523" s="73"/>
      <c r="U60523" s="73"/>
      <c r="V60523" s="73"/>
      <c r="X60523" s="12"/>
    </row>
    <row r="60524" spans="2:24" x14ac:dyDescent="0.3">
      <c r="B60524" s="73"/>
      <c r="D60524" s="73"/>
      <c r="P60524" s="73"/>
      <c r="T60524" s="73"/>
      <c r="U60524" s="73"/>
      <c r="V60524" s="73"/>
      <c r="X60524" s="12"/>
    </row>
    <row r="60525" spans="2:24" x14ac:dyDescent="0.3">
      <c r="B60525" s="73"/>
      <c r="D60525" s="73"/>
      <c r="P60525" s="73"/>
      <c r="T60525" s="73"/>
      <c r="U60525" s="73"/>
      <c r="V60525" s="73"/>
      <c r="X60525" s="12"/>
    </row>
    <row r="60526" spans="2:24" x14ac:dyDescent="0.3">
      <c r="B60526" s="73"/>
      <c r="D60526" s="73"/>
      <c r="P60526" s="73"/>
      <c r="T60526" s="73"/>
      <c r="U60526" s="73"/>
      <c r="V60526" s="73"/>
      <c r="X60526" s="12"/>
    </row>
    <row r="60527" spans="2:24" x14ac:dyDescent="0.3">
      <c r="B60527" s="73"/>
      <c r="D60527" s="73"/>
      <c r="P60527" s="73"/>
      <c r="T60527" s="73"/>
      <c r="U60527" s="73"/>
      <c r="V60527" s="73"/>
      <c r="X60527" s="12"/>
    </row>
    <row r="60528" spans="2:24" x14ac:dyDescent="0.3">
      <c r="B60528" s="73"/>
      <c r="D60528" s="73"/>
      <c r="P60528" s="73"/>
      <c r="T60528" s="73"/>
      <c r="U60528" s="73"/>
      <c r="V60528" s="73"/>
      <c r="X60528" s="12"/>
    </row>
    <row r="60529" spans="2:24" x14ac:dyDescent="0.3">
      <c r="B60529" s="73"/>
      <c r="D60529" s="73"/>
      <c r="P60529" s="73"/>
      <c r="T60529" s="73"/>
      <c r="U60529" s="73"/>
      <c r="V60529" s="73"/>
      <c r="X60529" s="12"/>
    </row>
    <row r="60530" spans="2:24" x14ac:dyDescent="0.3">
      <c r="B60530" s="73"/>
      <c r="D60530" s="73"/>
      <c r="P60530" s="73"/>
      <c r="T60530" s="73"/>
      <c r="U60530" s="73"/>
      <c r="V60530" s="73"/>
      <c r="X60530" s="12"/>
    </row>
    <row r="60531" spans="2:24" x14ac:dyDescent="0.3">
      <c r="B60531" s="73"/>
      <c r="D60531" s="73"/>
      <c r="P60531" s="73"/>
      <c r="T60531" s="73"/>
      <c r="U60531" s="73"/>
      <c r="V60531" s="73"/>
      <c r="X60531" s="12"/>
    </row>
    <row r="60532" spans="2:24" x14ac:dyDescent="0.3">
      <c r="B60532" s="73"/>
      <c r="D60532" s="73"/>
      <c r="P60532" s="73"/>
      <c r="T60532" s="73"/>
      <c r="U60532" s="73"/>
      <c r="V60532" s="73"/>
      <c r="X60532" s="12"/>
    </row>
    <row r="60533" spans="2:24" x14ac:dyDescent="0.3">
      <c r="B60533" s="73"/>
      <c r="D60533" s="73"/>
      <c r="P60533" s="73"/>
      <c r="T60533" s="73"/>
      <c r="U60533" s="73"/>
      <c r="V60533" s="73"/>
      <c r="X60533" s="12"/>
    </row>
    <row r="60534" spans="2:24" x14ac:dyDescent="0.3">
      <c r="B60534" s="73"/>
      <c r="D60534" s="73"/>
      <c r="P60534" s="73"/>
      <c r="T60534" s="73"/>
      <c r="U60534" s="73"/>
      <c r="V60534" s="73"/>
      <c r="X60534" s="12"/>
    </row>
    <row r="60535" spans="2:24" x14ac:dyDescent="0.3">
      <c r="B60535" s="73"/>
      <c r="D60535" s="73"/>
      <c r="P60535" s="73"/>
      <c r="T60535" s="73"/>
      <c r="U60535" s="73"/>
      <c r="V60535" s="73"/>
      <c r="X60535" s="12"/>
    </row>
    <row r="60536" spans="2:24" x14ac:dyDescent="0.3">
      <c r="B60536" s="73"/>
      <c r="D60536" s="73"/>
      <c r="P60536" s="73"/>
      <c r="T60536" s="73"/>
      <c r="U60536" s="73"/>
      <c r="V60536" s="73"/>
      <c r="X60536" s="12"/>
    </row>
    <row r="60537" spans="2:24" x14ac:dyDescent="0.3">
      <c r="B60537" s="73"/>
      <c r="D60537" s="73"/>
      <c r="P60537" s="73"/>
      <c r="T60537" s="73"/>
      <c r="U60537" s="73"/>
      <c r="V60537" s="73"/>
      <c r="X60537" s="12"/>
    </row>
    <row r="60538" spans="2:24" x14ac:dyDescent="0.3">
      <c r="B60538" s="73"/>
      <c r="D60538" s="73"/>
      <c r="P60538" s="73"/>
      <c r="T60538" s="73"/>
      <c r="U60538" s="73"/>
      <c r="V60538" s="73"/>
      <c r="X60538" s="12"/>
    </row>
    <row r="60539" spans="2:24" x14ac:dyDescent="0.3">
      <c r="B60539" s="73"/>
      <c r="D60539" s="73"/>
      <c r="P60539" s="73"/>
      <c r="T60539" s="73"/>
      <c r="U60539" s="73"/>
      <c r="V60539" s="73"/>
      <c r="X60539" s="12"/>
    </row>
    <row r="60540" spans="2:24" x14ac:dyDescent="0.3">
      <c r="B60540" s="73"/>
      <c r="D60540" s="73"/>
      <c r="P60540" s="73"/>
      <c r="T60540" s="73"/>
      <c r="U60540" s="73"/>
      <c r="V60540" s="73"/>
      <c r="X60540" s="12"/>
    </row>
    <row r="60541" spans="2:24" x14ac:dyDescent="0.3">
      <c r="B60541" s="73"/>
      <c r="D60541" s="73"/>
      <c r="P60541" s="73"/>
      <c r="T60541" s="73"/>
      <c r="U60541" s="73"/>
      <c r="V60541" s="73"/>
      <c r="X60541" s="12"/>
    </row>
    <row r="60542" spans="2:24" x14ac:dyDescent="0.3">
      <c r="B60542" s="73"/>
      <c r="D60542" s="73"/>
      <c r="P60542" s="73"/>
      <c r="T60542" s="73"/>
      <c r="U60542" s="73"/>
      <c r="V60542" s="73"/>
      <c r="X60542" s="12"/>
    </row>
    <row r="60543" spans="2:24" x14ac:dyDescent="0.3">
      <c r="B60543" s="73"/>
      <c r="D60543" s="73"/>
      <c r="P60543" s="73"/>
      <c r="T60543" s="73"/>
      <c r="U60543" s="73"/>
      <c r="V60543" s="73"/>
      <c r="X60543" s="12"/>
    </row>
    <row r="60544" spans="2:24" x14ac:dyDescent="0.3">
      <c r="B60544" s="73"/>
      <c r="D60544" s="73"/>
      <c r="P60544" s="73"/>
      <c r="T60544" s="73"/>
      <c r="U60544" s="73"/>
      <c r="V60544" s="73"/>
      <c r="X60544" s="12"/>
    </row>
    <row r="60545" spans="2:24" x14ac:dyDescent="0.3">
      <c r="B60545" s="73"/>
      <c r="D60545" s="73"/>
      <c r="P60545" s="73"/>
      <c r="T60545" s="73"/>
      <c r="U60545" s="73"/>
      <c r="V60545" s="73"/>
      <c r="X60545" s="12"/>
    </row>
    <row r="60546" spans="2:24" x14ac:dyDescent="0.3">
      <c r="B60546" s="73"/>
      <c r="D60546" s="73"/>
      <c r="P60546" s="73"/>
      <c r="T60546" s="73"/>
      <c r="U60546" s="73"/>
      <c r="V60546" s="73"/>
      <c r="X60546" s="12"/>
    </row>
    <row r="60547" spans="2:24" x14ac:dyDescent="0.3">
      <c r="B60547" s="73"/>
      <c r="D60547" s="73"/>
      <c r="P60547" s="73"/>
      <c r="T60547" s="73"/>
      <c r="U60547" s="73"/>
      <c r="V60547" s="73"/>
      <c r="X60547" s="12"/>
    </row>
    <row r="60548" spans="2:24" x14ac:dyDescent="0.3">
      <c r="B60548" s="73"/>
      <c r="D60548" s="73"/>
      <c r="P60548" s="73"/>
      <c r="T60548" s="73"/>
      <c r="U60548" s="73"/>
      <c r="V60548" s="73"/>
      <c r="X60548" s="12"/>
    </row>
    <row r="60549" spans="2:24" x14ac:dyDescent="0.3">
      <c r="B60549" s="73"/>
      <c r="D60549" s="73"/>
      <c r="P60549" s="73"/>
      <c r="T60549" s="73"/>
      <c r="U60549" s="73"/>
      <c r="V60549" s="73"/>
      <c r="X60549" s="12"/>
    </row>
    <row r="60550" spans="2:24" x14ac:dyDescent="0.3">
      <c r="B60550" s="73"/>
      <c r="D60550" s="73"/>
      <c r="P60550" s="73"/>
      <c r="T60550" s="73"/>
      <c r="U60550" s="73"/>
      <c r="V60550" s="73"/>
      <c r="X60550" s="12"/>
    </row>
    <row r="60551" spans="2:24" x14ac:dyDescent="0.3">
      <c r="B60551" s="73"/>
      <c r="D60551" s="73"/>
      <c r="P60551" s="73"/>
      <c r="T60551" s="73"/>
      <c r="U60551" s="73"/>
      <c r="V60551" s="73"/>
      <c r="X60551" s="12"/>
    </row>
    <row r="60552" spans="2:24" x14ac:dyDescent="0.3">
      <c r="B60552" s="73"/>
      <c r="D60552" s="73"/>
      <c r="P60552" s="73"/>
      <c r="T60552" s="73"/>
      <c r="U60552" s="73"/>
      <c r="V60552" s="73"/>
      <c r="X60552" s="12"/>
    </row>
    <row r="60553" spans="2:24" x14ac:dyDescent="0.3">
      <c r="B60553" s="73"/>
      <c r="D60553" s="73"/>
      <c r="P60553" s="73"/>
      <c r="T60553" s="73"/>
      <c r="U60553" s="73"/>
      <c r="V60553" s="73"/>
      <c r="X60553" s="12"/>
    </row>
    <row r="60554" spans="2:24" x14ac:dyDescent="0.3">
      <c r="B60554" s="73"/>
      <c r="D60554" s="73"/>
      <c r="P60554" s="73"/>
      <c r="T60554" s="73"/>
      <c r="U60554" s="73"/>
      <c r="V60554" s="73"/>
      <c r="X60554" s="12"/>
    </row>
    <row r="60555" spans="2:24" x14ac:dyDescent="0.3">
      <c r="B60555" s="73"/>
      <c r="D60555" s="73"/>
      <c r="P60555" s="73"/>
      <c r="T60555" s="73"/>
      <c r="U60555" s="73"/>
      <c r="V60555" s="73"/>
      <c r="X60555" s="12"/>
    </row>
    <row r="60556" spans="2:24" x14ac:dyDescent="0.3">
      <c r="B60556" s="73"/>
      <c r="D60556" s="73"/>
      <c r="P60556" s="73"/>
      <c r="T60556" s="73"/>
      <c r="U60556" s="73"/>
      <c r="V60556" s="73"/>
      <c r="X60556" s="12"/>
    </row>
    <row r="60557" spans="2:24" x14ac:dyDescent="0.3">
      <c r="B60557" s="73"/>
      <c r="D60557" s="73"/>
      <c r="P60557" s="73"/>
      <c r="T60557" s="73"/>
      <c r="U60557" s="73"/>
      <c r="V60557" s="73"/>
      <c r="X60557" s="12"/>
    </row>
    <row r="60558" spans="2:24" x14ac:dyDescent="0.3">
      <c r="B60558" s="73"/>
      <c r="D60558" s="73"/>
      <c r="P60558" s="73"/>
      <c r="T60558" s="73"/>
      <c r="U60558" s="73"/>
      <c r="V60558" s="73"/>
      <c r="X60558" s="12"/>
    </row>
    <row r="60559" spans="2:24" x14ac:dyDescent="0.3">
      <c r="B60559" s="73"/>
      <c r="D60559" s="73"/>
      <c r="P60559" s="73"/>
      <c r="T60559" s="73"/>
      <c r="U60559" s="73"/>
      <c r="V60559" s="73"/>
      <c r="X60559" s="12"/>
    </row>
    <row r="60560" spans="2:24" x14ac:dyDescent="0.3">
      <c r="B60560" s="73"/>
      <c r="D60560" s="73"/>
      <c r="P60560" s="73"/>
      <c r="T60560" s="73"/>
      <c r="U60560" s="73"/>
      <c r="V60560" s="73"/>
      <c r="X60560" s="12"/>
    </row>
    <row r="60561" spans="2:24" x14ac:dyDescent="0.3">
      <c r="B60561" s="73"/>
      <c r="D60561" s="73"/>
      <c r="P60561" s="73"/>
      <c r="T60561" s="73"/>
      <c r="U60561" s="73"/>
      <c r="V60561" s="73"/>
      <c r="X60561" s="12"/>
    </row>
    <row r="60562" spans="2:24" x14ac:dyDescent="0.3">
      <c r="B60562" s="73"/>
      <c r="D60562" s="73"/>
      <c r="P60562" s="73"/>
      <c r="T60562" s="73"/>
      <c r="U60562" s="73"/>
      <c r="V60562" s="73"/>
      <c r="X60562" s="12"/>
    </row>
    <row r="60563" spans="2:24" x14ac:dyDescent="0.3">
      <c r="B60563" s="73"/>
      <c r="D60563" s="73"/>
      <c r="P60563" s="73"/>
      <c r="T60563" s="73"/>
      <c r="U60563" s="73"/>
      <c r="V60563" s="73"/>
      <c r="X60563" s="12"/>
    </row>
    <row r="60564" spans="2:24" x14ac:dyDescent="0.3">
      <c r="B60564" s="73"/>
      <c r="D60564" s="73"/>
      <c r="P60564" s="73"/>
      <c r="T60564" s="73"/>
      <c r="U60564" s="73"/>
      <c r="V60564" s="73"/>
      <c r="X60564" s="12"/>
    </row>
    <row r="60565" spans="2:24" x14ac:dyDescent="0.3">
      <c r="B60565" s="73"/>
      <c r="D60565" s="73"/>
      <c r="P60565" s="73"/>
      <c r="T60565" s="73"/>
      <c r="U60565" s="73"/>
      <c r="V60565" s="73"/>
      <c r="X60565" s="12"/>
    </row>
    <row r="60566" spans="2:24" x14ac:dyDescent="0.3">
      <c r="B60566" s="73"/>
      <c r="D60566" s="73"/>
      <c r="P60566" s="73"/>
      <c r="T60566" s="73"/>
      <c r="U60566" s="73"/>
      <c r="V60566" s="73"/>
      <c r="X60566" s="12"/>
    </row>
    <row r="60567" spans="2:24" x14ac:dyDescent="0.3">
      <c r="B60567" s="73"/>
      <c r="D60567" s="73"/>
      <c r="P60567" s="73"/>
      <c r="T60567" s="73"/>
      <c r="U60567" s="73"/>
      <c r="V60567" s="73"/>
      <c r="X60567" s="12"/>
    </row>
    <row r="60568" spans="2:24" x14ac:dyDescent="0.3">
      <c r="B60568" s="73"/>
      <c r="D60568" s="73"/>
      <c r="P60568" s="73"/>
      <c r="T60568" s="73"/>
      <c r="U60568" s="73"/>
      <c r="V60568" s="73"/>
      <c r="X60568" s="12"/>
    </row>
    <row r="60569" spans="2:24" x14ac:dyDescent="0.3">
      <c r="B60569" s="73"/>
      <c r="D60569" s="73"/>
      <c r="P60569" s="73"/>
      <c r="T60569" s="73"/>
      <c r="U60569" s="73"/>
      <c r="V60569" s="73"/>
      <c r="X60569" s="12"/>
    </row>
    <row r="60570" spans="2:24" x14ac:dyDescent="0.3">
      <c r="B60570" s="73"/>
      <c r="D60570" s="73"/>
      <c r="P60570" s="73"/>
      <c r="T60570" s="73"/>
      <c r="U60570" s="73"/>
      <c r="V60570" s="73"/>
      <c r="X60570" s="12"/>
    </row>
    <row r="60571" spans="2:24" x14ac:dyDescent="0.3">
      <c r="B60571" s="73"/>
      <c r="D60571" s="73"/>
      <c r="P60571" s="73"/>
      <c r="T60571" s="73"/>
      <c r="U60571" s="73"/>
      <c r="V60571" s="73"/>
      <c r="X60571" s="12"/>
    </row>
    <row r="60572" spans="2:24" x14ac:dyDescent="0.3">
      <c r="B60572" s="73"/>
      <c r="D60572" s="73"/>
      <c r="P60572" s="73"/>
      <c r="T60572" s="73"/>
      <c r="U60572" s="73"/>
      <c r="V60572" s="73"/>
      <c r="X60572" s="12"/>
    </row>
    <row r="60573" spans="2:24" x14ac:dyDescent="0.3">
      <c r="B60573" s="73"/>
      <c r="D60573" s="73"/>
      <c r="P60573" s="73"/>
      <c r="T60573" s="73"/>
      <c r="U60573" s="73"/>
      <c r="V60573" s="73"/>
      <c r="X60573" s="12"/>
    </row>
    <row r="60574" spans="2:24" x14ac:dyDescent="0.3">
      <c r="B60574" s="73"/>
      <c r="D60574" s="73"/>
      <c r="P60574" s="73"/>
      <c r="T60574" s="73"/>
      <c r="U60574" s="73"/>
      <c r="V60574" s="73"/>
      <c r="X60574" s="12"/>
    </row>
    <row r="60575" spans="2:24" x14ac:dyDescent="0.3">
      <c r="B60575" s="73"/>
      <c r="D60575" s="73"/>
      <c r="P60575" s="73"/>
      <c r="T60575" s="73"/>
      <c r="U60575" s="73"/>
      <c r="V60575" s="73"/>
      <c r="X60575" s="12"/>
    </row>
    <row r="60576" spans="2:24" x14ac:dyDescent="0.3">
      <c r="B60576" s="73"/>
      <c r="D60576" s="73"/>
      <c r="P60576" s="73"/>
      <c r="T60576" s="73"/>
      <c r="U60576" s="73"/>
      <c r="V60576" s="73"/>
      <c r="X60576" s="12"/>
    </row>
    <row r="60577" spans="2:24" x14ac:dyDescent="0.3">
      <c r="B60577" s="73"/>
      <c r="D60577" s="73"/>
      <c r="P60577" s="73"/>
      <c r="T60577" s="73"/>
      <c r="U60577" s="73"/>
      <c r="V60577" s="73"/>
      <c r="X60577" s="12"/>
    </row>
    <row r="60578" spans="2:24" x14ac:dyDescent="0.3">
      <c r="B60578" s="73"/>
      <c r="D60578" s="73"/>
      <c r="P60578" s="73"/>
      <c r="T60578" s="73"/>
      <c r="U60578" s="73"/>
      <c r="V60578" s="73"/>
      <c r="X60578" s="12"/>
    </row>
    <row r="60579" spans="2:24" x14ac:dyDescent="0.3">
      <c r="B60579" s="73"/>
      <c r="D60579" s="73"/>
      <c r="P60579" s="73"/>
      <c r="T60579" s="73"/>
      <c r="U60579" s="73"/>
      <c r="V60579" s="73"/>
      <c r="X60579" s="12"/>
    </row>
    <row r="60580" spans="2:24" x14ac:dyDescent="0.3">
      <c r="B60580" s="73"/>
      <c r="D60580" s="73"/>
      <c r="P60580" s="73"/>
      <c r="T60580" s="73"/>
      <c r="U60580" s="73"/>
      <c r="V60580" s="73"/>
      <c r="X60580" s="12"/>
    </row>
    <row r="60581" spans="2:24" x14ac:dyDescent="0.3">
      <c r="B60581" s="73"/>
      <c r="D60581" s="73"/>
      <c r="P60581" s="73"/>
      <c r="T60581" s="73"/>
      <c r="U60581" s="73"/>
      <c r="V60581" s="73"/>
      <c r="X60581" s="12"/>
    </row>
    <row r="60582" spans="2:24" x14ac:dyDescent="0.3">
      <c r="B60582" s="73"/>
      <c r="D60582" s="73"/>
      <c r="P60582" s="73"/>
      <c r="T60582" s="73"/>
      <c r="U60582" s="73"/>
      <c r="V60582" s="73"/>
      <c r="X60582" s="12"/>
    </row>
    <row r="60583" spans="2:24" x14ac:dyDescent="0.3">
      <c r="B60583" s="73"/>
      <c r="D60583" s="73"/>
      <c r="P60583" s="73"/>
      <c r="T60583" s="73"/>
      <c r="U60583" s="73"/>
      <c r="V60583" s="73"/>
      <c r="X60583" s="12"/>
    </row>
    <row r="60584" spans="2:24" x14ac:dyDescent="0.3">
      <c r="B60584" s="73"/>
      <c r="D60584" s="73"/>
      <c r="P60584" s="73"/>
      <c r="T60584" s="73"/>
      <c r="U60584" s="73"/>
      <c r="V60584" s="73"/>
      <c r="X60584" s="12"/>
    </row>
    <row r="60585" spans="2:24" x14ac:dyDescent="0.3">
      <c r="B60585" s="73"/>
      <c r="D60585" s="73"/>
      <c r="P60585" s="73"/>
      <c r="T60585" s="73"/>
      <c r="U60585" s="73"/>
      <c r="V60585" s="73"/>
      <c r="X60585" s="12"/>
    </row>
    <row r="60586" spans="2:24" x14ac:dyDescent="0.3">
      <c r="B60586" s="73"/>
      <c r="D60586" s="73"/>
      <c r="P60586" s="73"/>
      <c r="T60586" s="73"/>
      <c r="U60586" s="73"/>
      <c r="V60586" s="73"/>
      <c r="X60586" s="12"/>
    </row>
    <row r="60587" spans="2:24" x14ac:dyDescent="0.3">
      <c r="B60587" s="73"/>
      <c r="D60587" s="73"/>
      <c r="P60587" s="73"/>
      <c r="T60587" s="73"/>
      <c r="U60587" s="73"/>
      <c r="V60587" s="73"/>
      <c r="X60587" s="12"/>
    </row>
    <row r="60588" spans="2:24" x14ac:dyDescent="0.3">
      <c r="B60588" s="73"/>
      <c r="D60588" s="73"/>
      <c r="P60588" s="73"/>
      <c r="T60588" s="73"/>
      <c r="U60588" s="73"/>
      <c r="V60588" s="73"/>
      <c r="X60588" s="12"/>
    </row>
    <row r="60589" spans="2:24" x14ac:dyDescent="0.3">
      <c r="B60589" s="73"/>
      <c r="D60589" s="73"/>
      <c r="P60589" s="73"/>
      <c r="T60589" s="73"/>
      <c r="U60589" s="73"/>
      <c r="V60589" s="73"/>
      <c r="X60589" s="12"/>
    </row>
    <row r="60590" spans="2:24" x14ac:dyDescent="0.3">
      <c r="B60590" s="73"/>
      <c r="D60590" s="73"/>
      <c r="P60590" s="73"/>
      <c r="T60590" s="73"/>
      <c r="U60590" s="73"/>
      <c r="V60590" s="73"/>
      <c r="X60590" s="12"/>
    </row>
    <row r="60591" spans="2:24" x14ac:dyDescent="0.3">
      <c r="B60591" s="73"/>
      <c r="D60591" s="73"/>
      <c r="P60591" s="73"/>
      <c r="T60591" s="73"/>
      <c r="U60591" s="73"/>
      <c r="V60591" s="73"/>
      <c r="X60591" s="12"/>
    </row>
    <row r="60592" spans="2:24" x14ac:dyDescent="0.3">
      <c r="B60592" s="73"/>
      <c r="D60592" s="73"/>
      <c r="P60592" s="73"/>
      <c r="T60592" s="73"/>
      <c r="U60592" s="73"/>
      <c r="V60592" s="73"/>
      <c r="X60592" s="12"/>
    </row>
    <row r="60593" spans="2:24" x14ac:dyDescent="0.3">
      <c r="B60593" s="73"/>
      <c r="D60593" s="73"/>
      <c r="P60593" s="73"/>
      <c r="T60593" s="73"/>
      <c r="U60593" s="73"/>
      <c r="V60593" s="73"/>
      <c r="X60593" s="12"/>
    </row>
    <row r="60594" spans="2:24" x14ac:dyDescent="0.3">
      <c r="B60594" s="73"/>
      <c r="D60594" s="73"/>
      <c r="P60594" s="73"/>
      <c r="T60594" s="73"/>
      <c r="U60594" s="73"/>
      <c r="V60594" s="73"/>
      <c r="X60594" s="12"/>
    </row>
    <row r="60595" spans="2:24" x14ac:dyDescent="0.3">
      <c r="B60595" s="73"/>
      <c r="D60595" s="73"/>
      <c r="P60595" s="73"/>
      <c r="T60595" s="73"/>
      <c r="U60595" s="73"/>
      <c r="V60595" s="73"/>
      <c r="X60595" s="12"/>
    </row>
    <row r="60596" spans="2:24" x14ac:dyDescent="0.3">
      <c r="B60596" s="73"/>
      <c r="D60596" s="73"/>
      <c r="P60596" s="73"/>
      <c r="T60596" s="73"/>
      <c r="U60596" s="73"/>
      <c r="V60596" s="73"/>
      <c r="X60596" s="12"/>
    </row>
    <row r="60597" spans="2:24" x14ac:dyDescent="0.3">
      <c r="B60597" s="73"/>
      <c r="D60597" s="73"/>
      <c r="P60597" s="73"/>
      <c r="T60597" s="73"/>
      <c r="U60597" s="73"/>
      <c r="V60597" s="73"/>
      <c r="X60597" s="12"/>
    </row>
    <row r="60598" spans="2:24" x14ac:dyDescent="0.3">
      <c r="B60598" s="73"/>
      <c r="D60598" s="73"/>
      <c r="P60598" s="73"/>
      <c r="T60598" s="73"/>
      <c r="U60598" s="73"/>
      <c r="V60598" s="73"/>
      <c r="X60598" s="12"/>
    </row>
    <row r="60599" spans="2:24" x14ac:dyDescent="0.3">
      <c r="B60599" s="73"/>
      <c r="D60599" s="73"/>
      <c r="P60599" s="73"/>
      <c r="T60599" s="73"/>
      <c r="U60599" s="73"/>
      <c r="V60599" s="73"/>
      <c r="X60599" s="12"/>
    </row>
    <row r="60600" spans="2:24" x14ac:dyDescent="0.3">
      <c r="B60600" s="73"/>
      <c r="D60600" s="73"/>
      <c r="P60600" s="73"/>
      <c r="T60600" s="73"/>
      <c r="U60600" s="73"/>
      <c r="V60600" s="73"/>
      <c r="X60600" s="12"/>
    </row>
    <row r="60601" spans="2:24" x14ac:dyDescent="0.3">
      <c r="B60601" s="73"/>
      <c r="D60601" s="73"/>
      <c r="P60601" s="73"/>
      <c r="T60601" s="73"/>
      <c r="U60601" s="73"/>
      <c r="V60601" s="73"/>
      <c r="X60601" s="12"/>
    </row>
    <row r="60602" spans="2:24" x14ac:dyDescent="0.3">
      <c r="B60602" s="73"/>
      <c r="D60602" s="73"/>
      <c r="P60602" s="73"/>
      <c r="T60602" s="73"/>
      <c r="U60602" s="73"/>
      <c r="V60602" s="73"/>
      <c r="X60602" s="12"/>
    </row>
    <row r="60603" spans="2:24" x14ac:dyDescent="0.3">
      <c r="B60603" s="73"/>
      <c r="D60603" s="73"/>
      <c r="P60603" s="73"/>
      <c r="T60603" s="73"/>
      <c r="U60603" s="73"/>
      <c r="V60603" s="73"/>
      <c r="X60603" s="12"/>
    </row>
    <row r="60604" spans="2:24" x14ac:dyDescent="0.3">
      <c r="B60604" s="73"/>
      <c r="D60604" s="73"/>
      <c r="P60604" s="73"/>
      <c r="T60604" s="73"/>
      <c r="U60604" s="73"/>
      <c r="V60604" s="73"/>
      <c r="X60604" s="12"/>
    </row>
    <row r="60605" spans="2:24" x14ac:dyDescent="0.3">
      <c r="B60605" s="73"/>
      <c r="D60605" s="73"/>
      <c r="P60605" s="73"/>
      <c r="T60605" s="73"/>
      <c r="U60605" s="73"/>
      <c r="V60605" s="73"/>
      <c r="X60605" s="12"/>
    </row>
    <row r="60606" spans="2:24" x14ac:dyDescent="0.3">
      <c r="B60606" s="73"/>
      <c r="D60606" s="73"/>
      <c r="P60606" s="73"/>
      <c r="T60606" s="73"/>
      <c r="U60606" s="73"/>
      <c r="V60606" s="73"/>
      <c r="X60606" s="12"/>
    </row>
    <row r="60607" spans="2:24" x14ac:dyDescent="0.3">
      <c r="B60607" s="73"/>
      <c r="D60607" s="73"/>
      <c r="P60607" s="73"/>
      <c r="T60607" s="73"/>
      <c r="U60607" s="73"/>
      <c r="V60607" s="73"/>
      <c r="X60607" s="12"/>
    </row>
    <row r="60608" spans="2:24" x14ac:dyDescent="0.3">
      <c r="B60608" s="73"/>
      <c r="D60608" s="73"/>
      <c r="P60608" s="73"/>
      <c r="T60608" s="73"/>
      <c r="U60608" s="73"/>
      <c r="V60608" s="73"/>
      <c r="X60608" s="12"/>
    </row>
    <row r="60609" spans="2:24" x14ac:dyDescent="0.3">
      <c r="B60609" s="73"/>
      <c r="D60609" s="73"/>
      <c r="P60609" s="73"/>
      <c r="T60609" s="73"/>
      <c r="U60609" s="73"/>
      <c r="V60609" s="73"/>
      <c r="X60609" s="12"/>
    </row>
    <row r="60610" spans="2:24" x14ac:dyDescent="0.3">
      <c r="B60610" s="73"/>
      <c r="D60610" s="73"/>
      <c r="P60610" s="73"/>
      <c r="T60610" s="73"/>
      <c r="U60610" s="73"/>
      <c r="V60610" s="73"/>
      <c r="X60610" s="12"/>
    </row>
    <row r="60611" spans="2:24" x14ac:dyDescent="0.3">
      <c r="B60611" s="73"/>
      <c r="D60611" s="73"/>
      <c r="P60611" s="73"/>
      <c r="T60611" s="73"/>
      <c r="U60611" s="73"/>
      <c r="V60611" s="73"/>
      <c r="X60611" s="12"/>
    </row>
    <row r="60612" spans="2:24" x14ac:dyDescent="0.3">
      <c r="B60612" s="73"/>
      <c r="D60612" s="73"/>
      <c r="P60612" s="73"/>
      <c r="T60612" s="73"/>
      <c r="U60612" s="73"/>
      <c r="V60612" s="73"/>
      <c r="X60612" s="12"/>
    </row>
    <row r="60613" spans="2:24" x14ac:dyDescent="0.3">
      <c r="B60613" s="73"/>
      <c r="D60613" s="73"/>
      <c r="P60613" s="73"/>
      <c r="T60613" s="73"/>
      <c r="U60613" s="73"/>
      <c r="V60613" s="73"/>
      <c r="X60613" s="12"/>
    </row>
    <row r="60614" spans="2:24" x14ac:dyDescent="0.3">
      <c r="B60614" s="73"/>
      <c r="D60614" s="73"/>
      <c r="P60614" s="73"/>
      <c r="T60614" s="73"/>
      <c r="U60614" s="73"/>
      <c r="V60614" s="73"/>
      <c r="X60614" s="12"/>
    </row>
    <row r="60615" spans="2:24" x14ac:dyDescent="0.3">
      <c r="B60615" s="73"/>
      <c r="D60615" s="73"/>
      <c r="P60615" s="73"/>
      <c r="T60615" s="73"/>
      <c r="U60615" s="73"/>
      <c r="V60615" s="73"/>
      <c r="X60615" s="12"/>
    </row>
    <row r="60616" spans="2:24" x14ac:dyDescent="0.3">
      <c r="B60616" s="73"/>
      <c r="D60616" s="73"/>
      <c r="P60616" s="73"/>
      <c r="T60616" s="73"/>
      <c r="U60616" s="73"/>
      <c r="V60616" s="73"/>
      <c r="X60616" s="12"/>
    </row>
    <row r="60617" spans="2:24" x14ac:dyDescent="0.3">
      <c r="B60617" s="73"/>
      <c r="D60617" s="73"/>
      <c r="P60617" s="73"/>
      <c r="T60617" s="73"/>
      <c r="U60617" s="73"/>
      <c r="V60617" s="73"/>
      <c r="X60617" s="12"/>
    </row>
    <row r="60618" spans="2:24" x14ac:dyDescent="0.3">
      <c r="B60618" s="73"/>
      <c r="D60618" s="73"/>
      <c r="P60618" s="73"/>
      <c r="T60618" s="73"/>
      <c r="U60618" s="73"/>
      <c r="V60618" s="73"/>
      <c r="X60618" s="12"/>
    </row>
    <row r="60619" spans="2:24" x14ac:dyDescent="0.3">
      <c r="B60619" s="73"/>
      <c r="D60619" s="73"/>
      <c r="P60619" s="73"/>
      <c r="T60619" s="73"/>
      <c r="U60619" s="73"/>
      <c r="V60619" s="73"/>
      <c r="X60619" s="12"/>
    </row>
    <row r="60620" spans="2:24" x14ac:dyDescent="0.3">
      <c r="B60620" s="73"/>
      <c r="D60620" s="73"/>
      <c r="P60620" s="73"/>
      <c r="T60620" s="73"/>
      <c r="U60620" s="73"/>
      <c r="V60620" s="73"/>
      <c r="X60620" s="12"/>
    </row>
    <row r="60621" spans="2:24" x14ac:dyDescent="0.3">
      <c r="B60621" s="73"/>
      <c r="D60621" s="73"/>
      <c r="P60621" s="73"/>
      <c r="T60621" s="73"/>
      <c r="U60621" s="73"/>
      <c r="V60621" s="73"/>
      <c r="X60621" s="12"/>
    </row>
    <row r="60622" spans="2:24" x14ac:dyDescent="0.3">
      <c r="B60622" s="73"/>
      <c r="D60622" s="73"/>
      <c r="P60622" s="73"/>
      <c r="T60622" s="73"/>
      <c r="U60622" s="73"/>
      <c r="V60622" s="73"/>
      <c r="X60622" s="12"/>
    </row>
    <row r="60623" spans="2:24" x14ac:dyDescent="0.3">
      <c r="B60623" s="73"/>
      <c r="D60623" s="73"/>
      <c r="P60623" s="73"/>
      <c r="T60623" s="73"/>
      <c r="U60623" s="73"/>
      <c r="V60623" s="73"/>
      <c r="X60623" s="12"/>
    </row>
    <row r="60624" spans="2:24" x14ac:dyDescent="0.3">
      <c r="B60624" s="73"/>
      <c r="D60624" s="73"/>
      <c r="P60624" s="73"/>
      <c r="T60624" s="73"/>
      <c r="U60624" s="73"/>
      <c r="V60624" s="73"/>
      <c r="X60624" s="12"/>
    </row>
    <row r="60625" spans="2:24" x14ac:dyDescent="0.3">
      <c r="B60625" s="73"/>
      <c r="D60625" s="73"/>
      <c r="P60625" s="73"/>
      <c r="T60625" s="73"/>
      <c r="U60625" s="73"/>
      <c r="V60625" s="73"/>
      <c r="X60625" s="12"/>
    </row>
    <row r="60626" spans="2:24" x14ac:dyDescent="0.3">
      <c r="B60626" s="73"/>
      <c r="D60626" s="73"/>
      <c r="P60626" s="73"/>
      <c r="T60626" s="73"/>
      <c r="U60626" s="73"/>
      <c r="V60626" s="73"/>
      <c r="X60626" s="12"/>
    </row>
    <row r="60627" spans="2:24" x14ac:dyDescent="0.3">
      <c r="B60627" s="73"/>
      <c r="D60627" s="73"/>
      <c r="P60627" s="73"/>
      <c r="T60627" s="73"/>
      <c r="U60627" s="73"/>
      <c r="V60627" s="73"/>
      <c r="X60627" s="12"/>
    </row>
    <row r="60628" spans="2:24" x14ac:dyDescent="0.3">
      <c r="B60628" s="73"/>
      <c r="D60628" s="73"/>
      <c r="P60628" s="73"/>
      <c r="T60628" s="73"/>
      <c r="U60628" s="73"/>
      <c r="V60628" s="73"/>
      <c r="X60628" s="12"/>
    </row>
    <row r="60629" spans="2:24" x14ac:dyDescent="0.3">
      <c r="B60629" s="73"/>
      <c r="D60629" s="73"/>
      <c r="P60629" s="73"/>
      <c r="T60629" s="73"/>
      <c r="U60629" s="73"/>
      <c r="V60629" s="73"/>
      <c r="X60629" s="12"/>
    </row>
    <row r="60630" spans="2:24" x14ac:dyDescent="0.3">
      <c r="B60630" s="73"/>
      <c r="D60630" s="73"/>
      <c r="P60630" s="73"/>
      <c r="T60630" s="73"/>
      <c r="U60630" s="73"/>
      <c r="V60630" s="73"/>
      <c r="X60630" s="12"/>
    </row>
    <row r="60631" spans="2:24" x14ac:dyDescent="0.3">
      <c r="B60631" s="73"/>
      <c r="D60631" s="73"/>
      <c r="P60631" s="73"/>
      <c r="T60631" s="73"/>
      <c r="U60631" s="73"/>
      <c r="V60631" s="73"/>
      <c r="X60631" s="12"/>
    </row>
    <row r="60632" spans="2:24" x14ac:dyDescent="0.3">
      <c r="B60632" s="73"/>
      <c r="D60632" s="73"/>
      <c r="P60632" s="73"/>
      <c r="T60632" s="73"/>
      <c r="U60632" s="73"/>
      <c r="V60632" s="73"/>
      <c r="X60632" s="12"/>
    </row>
    <row r="60633" spans="2:24" x14ac:dyDescent="0.3">
      <c r="B60633" s="73"/>
      <c r="D60633" s="73"/>
      <c r="P60633" s="73"/>
      <c r="T60633" s="73"/>
      <c r="U60633" s="73"/>
      <c r="V60633" s="73"/>
      <c r="X60633" s="12"/>
    </row>
    <row r="60634" spans="2:24" x14ac:dyDescent="0.3">
      <c r="B60634" s="73"/>
      <c r="D60634" s="73"/>
      <c r="P60634" s="73"/>
      <c r="T60634" s="73"/>
      <c r="U60634" s="73"/>
      <c r="V60634" s="73"/>
      <c r="X60634" s="12"/>
    </row>
    <row r="60635" spans="2:24" x14ac:dyDescent="0.3">
      <c r="B60635" s="73"/>
      <c r="D60635" s="73"/>
      <c r="P60635" s="73"/>
      <c r="T60635" s="73"/>
      <c r="U60635" s="73"/>
      <c r="V60635" s="73"/>
      <c r="X60635" s="12"/>
    </row>
    <row r="60636" spans="2:24" x14ac:dyDescent="0.3">
      <c r="B60636" s="73"/>
      <c r="D60636" s="73"/>
      <c r="P60636" s="73"/>
      <c r="T60636" s="73"/>
      <c r="U60636" s="73"/>
      <c r="V60636" s="73"/>
      <c r="X60636" s="12"/>
    </row>
    <row r="60637" spans="2:24" x14ac:dyDescent="0.3">
      <c r="B60637" s="73"/>
      <c r="D60637" s="73"/>
      <c r="P60637" s="73"/>
      <c r="T60637" s="73"/>
      <c r="U60637" s="73"/>
      <c r="V60637" s="73"/>
      <c r="X60637" s="12"/>
    </row>
    <row r="60638" spans="2:24" x14ac:dyDescent="0.3">
      <c r="B60638" s="73"/>
      <c r="D60638" s="73"/>
      <c r="P60638" s="73"/>
      <c r="T60638" s="73"/>
      <c r="U60638" s="73"/>
      <c r="V60638" s="73"/>
      <c r="X60638" s="12"/>
    </row>
    <row r="60639" spans="2:24" x14ac:dyDescent="0.3">
      <c r="B60639" s="73"/>
      <c r="D60639" s="73"/>
      <c r="P60639" s="73"/>
      <c r="T60639" s="73"/>
      <c r="U60639" s="73"/>
      <c r="V60639" s="73"/>
      <c r="X60639" s="12"/>
    </row>
    <row r="60640" spans="2:24" x14ac:dyDescent="0.3">
      <c r="B60640" s="73"/>
      <c r="D60640" s="73"/>
      <c r="P60640" s="73"/>
      <c r="T60640" s="73"/>
      <c r="U60640" s="73"/>
      <c r="V60640" s="73"/>
      <c r="X60640" s="12"/>
    </row>
    <row r="60641" spans="2:24" x14ac:dyDescent="0.3">
      <c r="B60641" s="73"/>
      <c r="D60641" s="73"/>
      <c r="P60641" s="73"/>
      <c r="T60641" s="73"/>
      <c r="U60641" s="73"/>
      <c r="V60641" s="73"/>
      <c r="X60641" s="12"/>
    </row>
    <row r="60642" spans="2:24" x14ac:dyDescent="0.3">
      <c r="B60642" s="73"/>
      <c r="D60642" s="73"/>
      <c r="P60642" s="73"/>
      <c r="T60642" s="73"/>
      <c r="U60642" s="73"/>
      <c r="V60642" s="73"/>
      <c r="X60642" s="12"/>
    </row>
    <row r="60643" spans="2:24" x14ac:dyDescent="0.3">
      <c r="B60643" s="73"/>
      <c r="D60643" s="73"/>
      <c r="P60643" s="73"/>
      <c r="T60643" s="73"/>
      <c r="U60643" s="73"/>
      <c r="V60643" s="73"/>
      <c r="X60643" s="12"/>
    </row>
    <row r="60644" spans="2:24" x14ac:dyDescent="0.3">
      <c r="B60644" s="73"/>
      <c r="D60644" s="73"/>
      <c r="P60644" s="73"/>
      <c r="T60644" s="73"/>
      <c r="U60644" s="73"/>
      <c r="V60644" s="73"/>
      <c r="X60644" s="12"/>
    </row>
    <row r="60645" spans="2:24" x14ac:dyDescent="0.3">
      <c r="B60645" s="73"/>
      <c r="D60645" s="73"/>
      <c r="P60645" s="73"/>
      <c r="T60645" s="73"/>
      <c r="U60645" s="73"/>
      <c r="V60645" s="73"/>
      <c r="X60645" s="12"/>
    </row>
    <row r="60646" spans="2:24" x14ac:dyDescent="0.3">
      <c r="B60646" s="73"/>
      <c r="D60646" s="73"/>
      <c r="P60646" s="73"/>
      <c r="T60646" s="73"/>
      <c r="U60646" s="73"/>
      <c r="V60646" s="73"/>
      <c r="X60646" s="12"/>
    </row>
    <row r="60647" spans="2:24" x14ac:dyDescent="0.3">
      <c r="B60647" s="73"/>
      <c r="D60647" s="73"/>
      <c r="P60647" s="73"/>
      <c r="T60647" s="73"/>
      <c r="U60647" s="73"/>
      <c r="V60647" s="73"/>
      <c r="X60647" s="12"/>
    </row>
    <row r="60648" spans="2:24" x14ac:dyDescent="0.3">
      <c r="B60648" s="73"/>
      <c r="D60648" s="73"/>
      <c r="P60648" s="73"/>
      <c r="T60648" s="73"/>
      <c r="U60648" s="73"/>
      <c r="V60648" s="73"/>
      <c r="X60648" s="12"/>
    </row>
    <row r="60649" spans="2:24" x14ac:dyDescent="0.3">
      <c r="B60649" s="73"/>
      <c r="D60649" s="73"/>
      <c r="P60649" s="73"/>
      <c r="T60649" s="73"/>
      <c r="U60649" s="73"/>
      <c r="V60649" s="73"/>
      <c r="X60649" s="12"/>
    </row>
    <row r="60650" spans="2:24" x14ac:dyDescent="0.3">
      <c r="B60650" s="73"/>
      <c r="D60650" s="73"/>
      <c r="P60650" s="73"/>
      <c r="T60650" s="73"/>
      <c r="U60650" s="73"/>
      <c r="V60650" s="73"/>
      <c r="X60650" s="12"/>
    </row>
    <row r="60651" spans="2:24" x14ac:dyDescent="0.3">
      <c r="B60651" s="73"/>
      <c r="D60651" s="73"/>
      <c r="P60651" s="73"/>
      <c r="T60651" s="73"/>
      <c r="U60651" s="73"/>
      <c r="V60651" s="73"/>
      <c r="X60651" s="12"/>
    </row>
    <row r="60652" spans="2:24" x14ac:dyDescent="0.3">
      <c r="B60652" s="73"/>
      <c r="D60652" s="73"/>
      <c r="P60652" s="73"/>
      <c r="T60652" s="73"/>
      <c r="U60652" s="73"/>
      <c r="V60652" s="73"/>
      <c r="X60652" s="12"/>
    </row>
    <row r="60653" spans="2:24" x14ac:dyDescent="0.3">
      <c r="B60653" s="73"/>
      <c r="D60653" s="73"/>
      <c r="P60653" s="73"/>
      <c r="T60653" s="73"/>
      <c r="U60653" s="73"/>
      <c r="V60653" s="73"/>
      <c r="X60653" s="12"/>
    </row>
    <row r="60654" spans="2:24" x14ac:dyDescent="0.3">
      <c r="B60654" s="73"/>
      <c r="D60654" s="73"/>
      <c r="P60654" s="73"/>
      <c r="T60654" s="73"/>
      <c r="U60654" s="73"/>
      <c r="V60654" s="73"/>
      <c r="X60654" s="12"/>
    </row>
    <row r="60655" spans="2:24" x14ac:dyDescent="0.3">
      <c r="B60655" s="73"/>
      <c r="D60655" s="73"/>
      <c r="P60655" s="73"/>
      <c r="T60655" s="73"/>
      <c r="U60655" s="73"/>
      <c r="V60655" s="73"/>
      <c r="X60655" s="12"/>
    </row>
    <row r="60656" spans="2:24" x14ac:dyDescent="0.3">
      <c r="B60656" s="73"/>
      <c r="D60656" s="73"/>
      <c r="P60656" s="73"/>
      <c r="T60656" s="73"/>
      <c r="U60656" s="73"/>
      <c r="V60656" s="73"/>
      <c r="X60656" s="12"/>
    </row>
    <row r="60657" spans="2:24" x14ac:dyDescent="0.3">
      <c r="B60657" s="73"/>
      <c r="D60657" s="73"/>
      <c r="P60657" s="73"/>
      <c r="T60657" s="73"/>
      <c r="U60657" s="73"/>
      <c r="V60657" s="73"/>
      <c r="X60657" s="12"/>
    </row>
    <row r="60658" spans="2:24" x14ac:dyDescent="0.3">
      <c r="B60658" s="73"/>
      <c r="D60658" s="73"/>
      <c r="P60658" s="73"/>
      <c r="T60658" s="73"/>
      <c r="U60658" s="73"/>
      <c r="V60658" s="73"/>
      <c r="X60658" s="12"/>
    </row>
    <row r="60659" spans="2:24" x14ac:dyDescent="0.3">
      <c r="B60659" s="73"/>
      <c r="D60659" s="73"/>
      <c r="P60659" s="73"/>
      <c r="T60659" s="73"/>
      <c r="U60659" s="73"/>
      <c r="V60659" s="73"/>
      <c r="X60659" s="12"/>
    </row>
    <row r="60660" spans="2:24" x14ac:dyDescent="0.3">
      <c r="B60660" s="73"/>
      <c r="D60660" s="73"/>
      <c r="P60660" s="73"/>
      <c r="T60660" s="73"/>
      <c r="U60660" s="73"/>
      <c r="V60660" s="73"/>
      <c r="X60660" s="12"/>
    </row>
    <row r="60661" spans="2:24" x14ac:dyDescent="0.3">
      <c r="B60661" s="73"/>
      <c r="D60661" s="73"/>
      <c r="P60661" s="73"/>
      <c r="T60661" s="73"/>
      <c r="U60661" s="73"/>
      <c r="V60661" s="73"/>
      <c r="X60661" s="12"/>
    </row>
    <row r="60662" spans="2:24" x14ac:dyDescent="0.3">
      <c r="B60662" s="73"/>
      <c r="D60662" s="73"/>
      <c r="P60662" s="73"/>
      <c r="T60662" s="73"/>
      <c r="U60662" s="73"/>
      <c r="V60662" s="73"/>
      <c r="X60662" s="12"/>
    </row>
    <row r="60663" spans="2:24" x14ac:dyDescent="0.3">
      <c r="B60663" s="73"/>
      <c r="D60663" s="73"/>
      <c r="P60663" s="73"/>
      <c r="T60663" s="73"/>
      <c r="U60663" s="73"/>
      <c r="V60663" s="73"/>
      <c r="X60663" s="12"/>
    </row>
    <row r="60664" spans="2:24" x14ac:dyDescent="0.3">
      <c r="B60664" s="73"/>
      <c r="D60664" s="73"/>
      <c r="P60664" s="73"/>
      <c r="T60664" s="73"/>
      <c r="U60664" s="73"/>
      <c r="V60664" s="73"/>
      <c r="X60664" s="12"/>
    </row>
    <row r="60665" spans="2:24" x14ac:dyDescent="0.3">
      <c r="B60665" s="73"/>
      <c r="D60665" s="73"/>
      <c r="P60665" s="73"/>
      <c r="T60665" s="73"/>
      <c r="U60665" s="73"/>
      <c r="V60665" s="73"/>
      <c r="X60665" s="12"/>
    </row>
    <row r="60666" spans="2:24" x14ac:dyDescent="0.3">
      <c r="B60666" s="73"/>
      <c r="D60666" s="73"/>
      <c r="P60666" s="73"/>
      <c r="T60666" s="73"/>
      <c r="U60666" s="73"/>
      <c r="V60666" s="73"/>
      <c r="X60666" s="12"/>
    </row>
    <row r="60667" spans="2:24" x14ac:dyDescent="0.3">
      <c r="B60667" s="73"/>
      <c r="D60667" s="73"/>
      <c r="P60667" s="73"/>
      <c r="T60667" s="73"/>
      <c r="U60667" s="73"/>
      <c r="V60667" s="73"/>
      <c r="X60667" s="12"/>
    </row>
    <row r="60668" spans="2:24" x14ac:dyDescent="0.3">
      <c r="B60668" s="73"/>
      <c r="D60668" s="73"/>
      <c r="P60668" s="73"/>
      <c r="T60668" s="73"/>
      <c r="U60668" s="73"/>
      <c r="V60668" s="73"/>
      <c r="X60668" s="12"/>
    </row>
    <row r="60669" spans="2:24" x14ac:dyDescent="0.3">
      <c r="B60669" s="73"/>
      <c r="D60669" s="73"/>
      <c r="P60669" s="73"/>
      <c r="T60669" s="73"/>
      <c r="U60669" s="73"/>
      <c r="V60669" s="73"/>
      <c r="X60669" s="12"/>
    </row>
    <row r="60670" spans="2:24" x14ac:dyDescent="0.3">
      <c r="B60670" s="73"/>
      <c r="D60670" s="73"/>
      <c r="P60670" s="73"/>
      <c r="T60670" s="73"/>
      <c r="U60670" s="73"/>
      <c r="V60670" s="73"/>
      <c r="X60670" s="12"/>
    </row>
    <row r="60671" spans="2:24" x14ac:dyDescent="0.3">
      <c r="B60671" s="73"/>
      <c r="D60671" s="73"/>
      <c r="P60671" s="73"/>
      <c r="T60671" s="73"/>
      <c r="U60671" s="73"/>
      <c r="V60671" s="73"/>
      <c r="X60671" s="12"/>
    </row>
    <row r="60672" spans="2:24" x14ac:dyDescent="0.3">
      <c r="B60672" s="73"/>
      <c r="D60672" s="73"/>
      <c r="P60672" s="73"/>
      <c r="T60672" s="73"/>
      <c r="U60672" s="73"/>
      <c r="V60672" s="73"/>
      <c r="X60672" s="12"/>
    </row>
    <row r="60673" spans="2:24" x14ac:dyDescent="0.3">
      <c r="B60673" s="73"/>
      <c r="D60673" s="73"/>
      <c r="P60673" s="73"/>
      <c r="T60673" s="73"/>
      <c r="U60673" s="73"/>
      <c r="V60673" s="73"/>
      <c r="X60673" s="12"/>
    </row>
    <row r="60674" spans="2:24" x14ac:dyDescent="0.3">
      <c r="B60674" s="73"/>
      <c r="D60674" s="73"/>
      <c r="P60674" s="73"/>
      <c r="T60674" s="73"/>
      <c r="U60674" s="73"/>
      <c r="V60674" s="73"/>
      <c r="X60674" s="12"/>
    </row>
    <row r="60675" spans="2:24" x14ac:dyDescent="0.3">
      <c r="B60675" s="73"/>
      <c r="D60675" s="73"/>
      <c r="P60675" s="73"/>
      <c r="T60675" s="73"/>
      <c r="U60675" s="73"/>
      <c r="V60675" s="73"/>
      <c r="X60675" s="12"/>
    </row>
    <row r="60676" spans="2:24" x14ac:dyDescent="0.3">
      <c r="B60676" s="73"/>
      <c r="D60676" s="73"/>
      <c r="P60676" s="73"/>
      <c r="T60676" s="73"/>
      <c r="U60676" s="73"/>
      <c r="V60676" s="73"/>
      <c r="X60676" s="12"/>
    </row>
    <row r="60677" spans="2:24" x14ac:dyDescent="0.3">
      <c r="B60677" s="73"/>
      <c r="D60677" s="73"/>
      <c r="P60677" s="73"/>
      <c r="T60677" s="73"/>
      <c r="U60677" s="73"/>
      <c r="V60677" s="73"/>
      <c r="X60677" s="12"/>
    </row>
    <row r="60678" spans="2:24" x14ac:dyDescent="0.3">
      <c r="B60678" s="73"/>
      <c r="D60678" s="73"/>
      <c r="P60678" s="73"/>
      <c r="T60678" s="73"/>
      <c r="U60678" s="73"/>
      <c r="V60678" s="73"/>
      <c r="X60678" s="12"/>
    </row>
    <row r="60679" spans="2:24" x14ac:dyDescent="0.3">
      <c r="B60679" s="73"/>
      <c r="D60679" s="73"/>
      <c r="P60679" s="73"/>
      <c r="T60679" s="73"/>
      <c r="U60679" s="73"/>
      <c r="V60679" s="73"/>
      <c r="X60679" s="12"/>
    </row>
    <row r="60680" spans="2:24" x14ac:dyDescent="0.3">
      <c r="B60680" s="73"/>
      <c r="D60680" s="73"/>
      <c r="P60680" s="73"/>
      <c r="T60680" s="73"/>
      <c r="U60680" s="73"/>
      <c r="V60680" s="73"/>
      <c r="X60680" s="12"/>
    </row>
    <row r="60681" spans="2:24" x14ac:dyDescent="0.3">
      <c r="B60681" s="73"/>
      <c r="D60681" s="73"/>
      <c r="P60681" s="73"/>
      <c r="T60681" s="73"/>
      <c r="U60681" s="73"/>
      <c r="V60681" s="73"/>
      <c r="X60681" s="12"/>
    </row>
    <row r="60682" spans="2:24" x14ac:dyDescent="0.3">
      <c r="B60682" s="73"/>
      <c r="D60682" s="73"/>
      <c r="P60682" s="73"/>
      <c r="T60682" s="73"/>
      <c r="U60682" s="73"/>
      <c r="V60682" s="73"/>
      <c r="X60682" s="12"/>
    </row>
    <row r="60683" spans="2:24" x14ac:dyDescent="0.3">
      <c r="B60683" s="73"/>
      <c r="D60683" s="73"/>
      <c r="P60683" s="73"/>
      <c r="T60683" s="73"/>
      <c r="U60683" s="73"/>
      <c r="V60683" s="73"/>
      <c r="X60683" s="12"/>
    </row>
    <row r="60684" spans="2:24" x14ac:dyDescent="0.3">
      <c r="B60684" s="73"/>
      <c r="D60684" s="73"/>
      <c r="P60684" s="73"/>
      <c r="T60684" s="73"/>
      <c r="U60684" s="73"/>
      <c r="V60684" s="73"/>
      <c r="X60684" s="12"/>
    </row>
    <row r="60685" spans="2:24" x14ac:dyDescent="0.3">
      <c r="B60685" s="73"/>
      <c r="D60685" s="73"/>
      <c r="P60685" s="73"/>
      <c r="T60685" s="73"/>
      <c r="U60685" s="73"/>
      <c r="V60685" s="73"/>
      <c r="X60685" s="12"/>
    </row>
    <row r="60686" spans="2:24" x14ac:dyDescent="0.3">
      <c r="B60686" s="73"/>
      <c r="D60686" s="73"/>
      <c r="P60686" s="73"/>
      <c r="T60686" s="73"/>
      <c r="U60686" s="73"/>
      <c r="V60686" s="73"/>
      <c r="X60686" s="12"/>
    </row>
    <row r="60687" spans="2:24" x14ac:dyDescent="0.3">
      <c r="B60687" s="73"/>
      <c r="D60687" s="73"/>
      <c r="P60687" s="73"/>
      <c r="T60687" s="73"/>
      <c r="U60687" s="73"/>
      <c r="V60687" s="73"/>
      <c r="X60687" s="12"/>
    </row>
    <row r="60688" spans="2:24" x14ac:dyDescent="0.3">
      <c r="B60688" s="73"/>
      <c r="D60688" s="73"/>
      <c r="P60688" s="73"/>
      <c r="T60688" s="73"/>
      <c r="U60688" s="73"/>
      <c r="V60688" s="73"/>
      <c r="X60688" s="12"/>
    </row>
    <row r="60689" spans="2:24" x14ac:dyDescent="0.3">
      <c r="B60689" s="73"/>
      <c r="D60689" s="73"/>
      <c r="P60689" s="73"/>
      <c r="T60689" s="73"/>
      <c r="U60689" s="73"/>
      <c r="V60689" s="73"/>
      <c r="X60689" s="12"/>
    </row>
    <row r="60690" spans="2:24" x14ac:dyDescent="0.3">
      <c r="B60690" s="73"/>
      <c r="D60690" s="73"/>
      <c r="P60690" s="73"/>
      <c r="T60690" s="73"/>
      <c r="U60690" s="73"/>
      <c r="V60690" s="73"/>
      <c r="X60690" s="12"/>
    </row>
    <row r="60691" spans="2:24" x14ac:dyDescent="0.3">
      <c r="B60691" s="73"/>
      <c r="D60691" s="73"/>
      <c r="P60691" s="73"/>
      <c r="T60691" s="73"/>
      <c r="U60691" s="73"/>
      <c r="V60691" s="73"/>
      <c r="X60691" s="12"/>
    </row>
    <row r="60692" spans="2:24" x14ac:dyDescent="0.3">
      <c r="B60692" s="73"/>
      <c r="D60692" s="73"/>
      <c r="P60692" s="73"/>
      <c r="T60692" s="73"/>
      <c r="U60692" s="73"/>
      <c r="V60692" s="73"/>
      <c r="X60692" s="12"/>
    </row>
    <row r="60693" spans="2:24" x14ac:dyDescent="0.3">
      <c r="B60693" s="73"/>
      <c r="D60693" s="73"/>
      <c r="P60693" s="73"/>
      <c r="T60693" s="73"/>
      <c r="U60693" s="73"/>
      <c r="V60693" s="73"/>
      <c r="X60693" s="12"/>
    </row>
    <row r="60694" spans="2:24" x14ac:dyDescent="0.3">
      <c r="B60694" s="73"/>
      <c r="D60694" s="73"/>
      <c r="P60694" s="73"/>
      <c r="T60694" s="73"/>
      <c r="U60694" s="73"/>
      <c r="V60694" s="73"/>
      <c r="X60694" s="12"/>
    </row>
    <row r="60695" spans="2:24" x14ac:dyDescent="0.3">
      <c r="B60695" s="73"/>
      <c r="D60695" s="73"/>
      <c r="P60695" s="73"/>
      <c r="T60695" s="73"/>
      <c r="U60695" s="73"/>
      <c r="V60695" s="73"/>
      <c r="X60695" s="12"/>
    </row>
    <row r="60696" spans="2:24" x14ac:dyDescent="0.3">
      <c r="B60696" s="73"/>
      <c r="D60696" s="73"/>
      <c r="P60696" s="73"/>
      <c r="T60696" s="73"/>
      <c r="U60696" s="73"/>
      <c r="V60696" s="73"/>
      <c r="X60696" s="12"/>
    </row>
    <row r="60697" spans="2:24" x14ac:dyDescent="0.3">
      <c r="B60697" s="73"/>
      <c r="D60697" s="73"/>
      <c r="P60697" s="73"/>
      <c r="T60697" s="73"/>
      <c r="U60697" s="73"/>
      <c r="V60697" s="73"/>
      <c r="X60697" s="12"/>
    </row>
    <row r="60698" spans="2:24" x14ac:dyDescent="0.3">
      <c r="B60698" s="73"/>
      <c r="D60698" s="73"/>
      <c r="P60698" s="73"/>
      <c r="T60698" s="73"/>
      <c r="U60698" s="73"/>
      <c r="V60698" s="73"/>
      <c r="X60698" s="12"/>
    </row>
    <row r="60699" spans="2:24" x14ac:dyDescent="0.3">
      <c r="B60699" s="73"/>
      <c r="D60699" s="73"/>
      <c r="P60699" s="73"/>
      <c r="T60699" s="73"/>
      <c r="U60699" s="73"/>
      <c r="V60699" s="73"/>
      <c r="X60699" s="12"/>
    </row>
    <row r="60700" spans="2:24" x14ac:dyDescent="0.3">
      <c r="B60700" s="73"/>
      <c r="D60700" s="73"/>
      <c r="P60700" s="73"/>
      <c r="T60700" s="73"/>
      <c r="U60700" s="73"/>
      <c r="V60700" s="73"/>
      <c r="X60700" s="12"/>
    </row>
    <row r="60701" spans="2:24" x14ac:dyDescent="0.3">
      <c r="B60701" s="73"/>
      <c r="D60701" s="73"/>
      <c r="P60701" s="73"/>
      <c r="T60701" s="73"/>
      <c r="U60701" s="73"/>
      <c r="V60701" s="73"/>
      <c r="X60701" s="12"/>
    </row>
    <row r="60702" spans="2:24" x14ac:dyDescent="0.3">
      <c r="B60702" s="73"/>
      <c r="D60702" s="73"/>
      <c r="P60702" s="73"/>
      <c r="T60702" s="73"/>
      <c r="U60702" s="73"/>
      <c r="V60702" s="73"/>
      <c r="X60702" s="12"/>
    </row>
    <row r="60703" spans="2:24" x14ac:dyDescent="0.3">
      <c r="B60703" s="73"/>
      <c r="D60703" s="73"/>
      <c r="P60703" s="73"/>
      <c r="T60703" s="73"/>
      <c r="U60703" s="73"/>
      <c r="V60703" s="73"/>
      <c r="X60703" s="12"/>
    </row>
    <row r="60704" spans="2:24" x14ac:dyDescent="0.3">
      <c r="B60704" s="73"/>
      <c r="D60704" s="73"/>
      <c r="P60704" s="73"/>
      <c r="T60704" s="73"/>
      <c r="U60704" s="73"/>
      <c r="V60704" s="73"/>
      <c r="X60704" s="12"/>
    </row>
    <row r="60705" spans="2:24" x14ac:dyDescent="0.3">
      <c r="B60705" s="73"/>
      <c r="D60705" s="73"/>
      <c r="P60705" s="73"/>
      <c r="T60705" s="73"/>
      <c r="U60705" s="73"/>
      <c r="V60705" s="73"/>
      <c r="X60705" s="12"/>
    </row>
    <row r="60706" spans="2:24" x14ac:dyDescent="0.3">
      <c r="B60706" s="73"/>
      <c r="D60706" s="73"/>
      <c r="P60706" s="73"/>
      <c r="T60706" s="73"/>
      <c r="U60706" s="73"/>
      <c r="V60706" s="73"/>
      <c r="X60706" s="12"/>
    </row>
    <row r="60707" spans="2:24" x14ac:dyDescent="0.3">
      <c r="B60707" s="73"/>
      <c r="D60707" s="73"/>
      <c r="P60707" s="73"/>
      <c r="T60707" s="73"/>
      <c r="U60707" s="73"/>
      <c r="V60707" s="73"/>
      <c r="X60707" s="12"/>
    </row>
    <row r="60708" spans="2:24" x14ac:dyDescent="0.3">
      <c r="B60708" s="73"/>
      <c r="D60708" s="73"/>
      <c r="P60708" s="73"/>
      <c r="T60708" s="73"/>
      <c r="U60708" s="73"/>
      <c r="V60708" s="73"/>
      <c r="X60708" s="12"/>
    </row>
    <row r="60709" spans="2:24" x14ac:dyDescent="0.3">
      <c r="B60709" s="73"/>
      <c r="D60709" s="73"/>
      <c r="P60709" s="73"/>
      <c r="T60709" s="73"/>
      <c r="U60709" s="73"/>
      <c r="V60709" s="73"/>
      <c r="X60709" s="12"/>
    </row>
    <row r="60710" spans="2:24" x14ac:dyDescent="0.3">
      <c r="B60710" s="73"/>
      <c r="D60710" s="73"/>
      <c r="P60710" s="73"/>
      <c r="T60710" s="73"/>
      <c r="U60710" s="73"/>
      <c r="V60710" s="73"/>
      <c r="X60710" s="12"/>
    </row>
    <row r="60711" spans="2:24" x14ac:dyDescent="0.3">
      <c r="B60711" s="73"/>
      <c r="D60711" s="73"/>
      <c r="P60711" s="73"/>
      <c r="T60711" s="73"/>
      <c r="U60711" s="73"/>
      <c r="V60711" s="73"/>
      <c r="X60711" s="12"/>
    </row>
    <row r="60712" spans="2:24" x14ac:dyDescent="0.3">
      <c r="B60712" s="73"/>
      <c r="D60712" s="73"/>
      <c r="P60712" s="73"/>
      <c r="T60712" s="73"/>
      <c r="U60712" s="73"/>
      <c r="V60712" s="73"/>
      <c r="X60712" s="12"/>
    </row>
    <row r="60713" spans="2:24" x14ac:dyDescent="0.3">
      <c r="B60713" s="73"/>
      <c r="D60713" s="73"/>
      <c r="P60713" s="73"/>
      <c r="T60713" s="73"/>
      <c r="U60713" s="73"/>
      <c r="V60713" s="73"/>
      <c r="X60713" s="12"/>
    </row>
    <row r="60714" spans="2:24" x14ac:dyDescent="0.3">
      <c r="B60714" s="73"/>
      <c r="D60714" s="73"/>
      <c r="P60714" s="73"/>
      <c r="T60714" s="73"/>
      <c r="U60714" s="73"/>
      <c r="V60714" s="73"/>
      <c r="X60714" s="12"/>
    </row>
    <row r="60715" spans="2:24" x14ac:dyDescent="0.3">
      <c r="B60715" s="73"/>
      <c r="D60715" s="73"/>
      <c r="P60715" s="73"/>
      <c r="T60715" s="73"/>
      <c r="U60715" s="73"/>
      <c r="V60715" s="73"/>
      <c r="X60715" s="12"/>
    </row>
    <row r="60716" spans="2:24" x14ac:dyDescent="0.3">
      <c r="B60716" s="73"/>
      <c r="D60716" s="73"/>
      <c r="P60716" s="73"/>
      <c r="T60716" s="73"/>
      <c r="U60716" s="73"/>
      <c r="V60716" s="73"/>
      <c r="X60716" s="12"/>
    </row>
    <row r="60717" spans="2:24" x14ac:dyDescent="0.3">
      <c r="B60717" s="73"/>
      <c r="D60717" s="73"/>
      <c r="P60717" s="73"/>
      <c r="T60717" s="73"/>
      <c r="U60717" s="73"/>
      <c r="V60717" s="73"/>
      <c r="X60717" s="12"/>
    </row>
    <row r="60718" spans="2:24" x14ac:dyDescent="0.3">
      <c r="B60718" s="73"/>
      <c r="D60718" s="73"/>
      <c r="P60718" s="73"/>
      <c r="T60718" s="73"/>
      <c r="U60718" s="73"/>
      <c r="V60718" s="73"/>
      <c r="X60718" s="12"/>
    </row>
    <row r="60719" spans="2:24" x14ac:dyDescent="0.3">
      <c r="B60719" s="73"/>
      <c r="D60719" s="73"/>
      <c r="P60719" s="73"/>
      <c r="T60719" s="73"/>
      <c r="U60719" s="73"/>
      <c r="V60719" s="73"/>
      <c r="X60719" s="12"/>
    </row>
    <row r="60720" spans="2:24" x14ac:dyDescent="0.3">
      <c r="B60720" s="73"/>
      <c r="D60720" s="73"/>
      <c r="P60720" s="73"/>
      <c r="T60720" s="73"/>
      <c r="U60720" s="73"/>
      <c r="V60720" s="73"/>
      <c r="X60720" s="12"/>
    </row>
    <row r="60721" spans="2:24" x14ac:dyDescent="0.3">
      <c r="B60721" s="73"/>
      <c r="D60721" s="73"/>
      <c r="P60721" s="73"/>
      <c r="T60721" s="73"/>
      <c r="U60721" s="73"/>
      <c r="V60721" s="73"/>
      <c r="X60721" s="12"/>
    </row>
    <row r="60722" spans="2:24" x14ac:dyDescent="0.3">
      <c r="B60722" s="73"/>
      <c r="D60722" s="73"/>
      <c r="P60722" s="73"/>
      <c r="T60722" s="73"/>
      <c r="U60722" s="73"/>
      <c r="V60722" s="73"/>
      <c r="X60722" s="12"/>
    </row>
    <row r="60723" spans="2:24" x14ac:dyDescent="0.3">
      <c r="B60723" s="73"/>
      <c r="D60723" s="73"/>
      <c r="P60723" s="73"/>
      <c r="T60723" s="73"/>
      <c r="U60723" s="73"/>
      <c r="V60723" s="73"/>
      <c r="X60723" s="12"/>
    </row>
    <row r="60724" spans="2:24" x14ac:dyDescent="0.3">
      <c r="B60724" s="73"/>
      <c r="D60724" s="73"/>
      <c r="P60724" s="73"/>
      <c r="T60724" s="73"/>
      <c r="U60724" s="73"/>
      <c r="V60724" s="73"/>
      <c r="X60724" s="12"/>
    </row>
    <row r="60725" spans="2:24" x14ac:dyDescent="0.3">
      <c r="B60725" s="73"/>
      <c r="D60725" s="73"/>
      <c r="P60725" s="73"/>
      <c r="T60725" s="73"/>
      <c r="U60725" s="73"/>
      <c r="V60725" s="73"/>
      <c r="X60725" s="12"/>
    </row>
    <row r="60726" spans="2:24" x14ac:dyDescent="0.3">
      <c r="B60726" s="73"/>
      <c r="D60726" s="73"/>
      <c r="P60726" s="73"/>
      <c r="T60726" s="73"/>
      <c r="U60726" s="73"/>
      <c r="V60726" s="73"/>
      <c r="X60726" s="12"/>
    </row>
    <row r="60727" spans="2:24" x14ac:dyDescent="0.3">
      <c r="B60727" s="73"/>
      <c r="D60727" s="73"/>
      <c r="P60727" s="73"/>
      <c r="T60727" s="73"/>
      <c r="U60727" s="73"/>
      <c r="V60727" s="73"/>
      <c r="X60727" s="12"/>
    </row>
    <row r="60728" spans="2:24" x14ac:dyDescent="0.3">
      <c r="B60728" s="73"/>
      <c r="D60728" s="73"/>
      <c r="P60728" s="73"/>
      <c r="T60728" s="73"/>
      <c r="U60728" s="73"/>
      <c r="V60728" s="73"/>
      <c r="X60728" s="12"/>
    </row>
    <row r="60729" spans="2:24" x14ac:dyDescent="0.3">
      <c r="B60729" s="73"/>
      <c r="D60729" s="73"/>
      <c r="P60729" s="73"/>
      <c r="T60729" s="73"/>
      <c r="U60729" s="73"/>
      <c r="V60729" s="73"/>
      <c r="X60729" s="12"/>
    </row>
    <row r="60730" spans="2:24" x14ac:dyDescent="0.3">
      <c r="B60730" s="73"/>
      <c r="D60730" s="73"/>
      <c r="P60730" s="73"/>
      <c r="T60730" s="73"/>
      <c r="U60730" s="73"/>
      <c r="V60730" s="73"/>
      <c r="X60730" s="12"/>
    </row>
    <row r="60731" spans="2:24" x14ac:dyDescent="0.3">
      <c r="B60731" s="73"/>
      <c r="D60731" s="73"/>
      <c r="P60731" s="73"/>
      <c r="T60731" s="73"/>
      <c r="U60731" s="73"/>
      <c r="V60731" s="73"/>
      <c r="X60731" s="12"/>
    </row>
    <row r="60732" spans="2:24" x14ac:dyDescent="0.3">
      <c r="B60732" s="73"/>
      <c r="D60732" s="73"/>
      <c r="P60732" s="73"/>
      <c r="T60732" s="73"/>
      <c r="U60732" s="73"/>
      <c r="V60732" s="73"/>
      <c r="X60732" s="12"/>
    </row>
    <row r="60733" spans="2:24" x14ac:dyDescent="0.3">
      <c r="B60733" s="73"/>
      <c r="D60733" s="73"/>
      <c r="P60733" s="73"/>
      <c r="T60733" s="73"/>
      <c r="U60733" s="73"/>
      <c r="V60733" s="73"/>
      <c r="X60733" s="12"/>
    </row>
    <row r="60734" spans="2:24" x14ac:dyDescent="0.3">
      <c r="B60734" s="73"/>
      <c r="D60734" s="73"/>
      <c r="P60734" s="73"/>
      <c r="T60734" s="73"/>
      <c r="U60734" s="73"/>
      <c r="V60734" s="73"/>
      <c r="X60734" s="12"/>
    </row>
    <row r="60735" spans="2:24" x14ac:dyDescent="0.3">
      <c r="B60735" s="73"/>
      <c r="D60735" s="73"/>
      <c r="P60735" s="73"/>
      <c r="T60735" s="73"/>
      <c r="U60735" s="73"/>
      <c r="V60735" s="73"/>
      <c r="X60735" s="12"/>
    </row>
    <row r="60736" spans="2:24" x14ac:dyDescent="0.3">
      <c r="B60736" s="73"/>
      <c r="D60736" s="73"/>
      <c r="P60736" s="73"/>
      <c r="T60736" s="73"/>
      <c r="U60736" s="73"/>
      <c r="V60736" s="73"/>
      <c r="X60736" s="12"/>
    </row>
    <row r="60737" spans="2:24" x14ac:dyDescent="0.3">
      <c r="B60737" s="73"/>
      <c r="D60737" s="73"/>
      <c r="P60737" s="73"/>
      <c r="T60737" s="73"/>
      <c r="U60737" s="73"/>
      <c r="V60737" s="73"/>
      <c r="X60737" s="12"/>
    </row>
    <row r="60738" spans="2:24" x14ac:dyDescent="0.3">
      <c r="B60738" s="73"/>
      <c r="D60738" s="73"/>
      <c r="P60738" s="73"/>
      <c r="T60738" s="73"/>
      <c r="U60738" s="73"/>
      <c r="V60738" s="73"/>
      <c r="X60738" s="12"/>
    </row>
    <row r="60739" spans="2:24" x14ac:dyDescent="0.3">
      <c r="B60739" s="73"/>
      <c r="D60739" s="73"/>
      <c r="P60739" s="73"/>
      <c r="T60739" s="73"/>
      <c r="U60739" s="73"/>
      <c r="V60739" s="73"/>
      <c r="X60739" s="12"/>
    </row>
    <row r="60740" spans="2:24" x14ac:dyDescent="0.3">
      <c r="B60740" s="73"/>
      <c r="D60740" s="73"/>
      <c r="P60740" s="73"/>
      <c r="T60740" s="73"/>
      <c r="U60740" s="73"/>
      <c r="V60740" s="73"/>
      <c r="X60740" s="12"/>
    </row>
    <row r="60741" spans="2:24" x14ac:dyDescent="0.3">
      <c r="B60741" s="73"/>
      <c r="D60741" s="73"/>
      <c r="P60741" s="73"/>
      <c r="T60741" s="73"/>
      <c r="U60741" s="73"/>
      <c r="V60741" s="73"/>
      <c r="X60741" s="12"/>
    </row>
    <row r="60742" spans="2:24" x14ac:dyDescent="0.3">
      <c r="B60742" s="73"/>
      <c r="D60742" s="73"/>
      <c r="P60742" s="73"/>
      <c r="T60742" s="73"/>
      <c r="U60742" s="73"/>
      <c r="V60742" s="73"/>
      <c r="X60742" s="12"/>
    </row>
    <row r="60743" spans="2:24" x14ac:dyDescent="0.3">
      <c r="B60743" s="73"/>
      <c r="D60743" s="73"/>
      <c r="P60743" s="73"/>
      <c r="T60743" s="73"/>
      <c r="U60743" s="73"/>
      <c r="V60743" s="73"/>
      <c r="X60743" s="12"/>
    </row>
    <row r="60744" spans="2:24" x14ac:dyDescent="0.3">
      <c r="B60744" s="73"/>
      <c r="D60744" s="73"/>
      <c r="P60744" s="73"/>
      <c r="T60744" s="73"/>
      <c r="U60744" s="73"/>
      <c r="V60744" s="73"/>
      <c r="X60744" s="12"/>
    </row>
    <row r="60745" spans="2:24" x14ac:dyDescent="0.3">
      <c r="B60745" s="73"/>
      <c r="D60745" s="73"/>
      <c r="P60745" s="73"/>
      <c r="T60745" s="73"/>
      <c r="U60745" s="73"/>
      <c r="V60745" s="73"/>
      <c r="X60745" s="12"/>
    </row>
    <row r="60746" spans="2:24" x14ac:dyDescent="0.3">
      <c r="B60746" s="73"/>
      <c r="D60746" s="73"/>
      <c r="P60746" s="73"/>
      <c r="T60746" s="73"/>
      <c r="U60746" s="73"/>
      <c r="V60746" s="73"/>
      <c r="X60746" s="12"/>
    </row>
    <row r="60747" spans="2:24" x14ac:dyDescent="0.3">
      <c r="B60747" s="73"/>
      <c r="D60747" s="73"/>
      <c r="P60747" s="73"/>
      <c r="T60747" s="73"/>
      <c r="U60747" s="73"/>
      <c r="V60747" s="73"/>
      <c r="X60747" s="12"/>
    </row>
    <row r="60748" spans="2:24" x14ac:dyDescent="0.3">
      <c r="B60748" s="73"/>
      <c r="D60748" s="73"/>
      <c r="P60748" s="73"/>
      <c r="T60748" s="73"/>
      <c r="U60748" s="73"/>
      <c r="V60748" s="73"/>
      <c r="X60748" s="12"/>
    </row>
    <row r="60749" spans="2:24" x14ac:dyDescent="0.3">
      <c r="B60749" s="73"/>
      <c r="D60749" s="73"/>
      <c r="P60749" s="73"/>
      <c r="T60749" s="73"/>
      <c r="U60749" s="73"/>
      <c r="V60749" s="73"/>
      <c r="X60749" s="12"/>
    </row>
    <row r="60750" spans="2:24" x14ac:dyDescent="0.3">
      <c r="B60750" s="73"/>
      <c r="D60750" s="73"/>
      <c r="P60750" s="73"/>
      <c r="T60750" s="73"/>
      <c r="U60750" s="73"/>
      <c r="V60750" s="73"/>
      <c r="X60750" s="12"/>
    </row>
    <row r="60751" spans="2:24" x14ac:dyDescent="0.3">
      <c r="B60751" s="73"/>
      <c r="D60751" s="73"/>
      <c r="P60751" s="73"/>
      <c r="T60751" s="73"/>
      <c r="U60751" s="73"/>
      <c r="V60751" s="73"/>
      <c r="X60751" s="12"/>
    </row>
    <row r="60752" spans="2:24" x14ac:dyDescent="0.3">
      <c r="B60752" s="73"/>
      <c r="D60752" s="73"/>
      <c r="P60752" s="73"/>
      <c r="T60752" s="73"/>
      <c r="U60752" s="73"/>
      <c r="V60752" s="73"/>
      <c r="X60752" s="12"/>
    </row>
    <row r="60753" spans="2:24" x14ac:dyDescent="0.3">
      <c r="B60753" s="73"/>
      <c r="D60753" s="73"/>
      <c r="P60753" s="73"/>
      <c r="T60753" s="73"/>
      <c r="U60753" s="73"/>
      <c r="V60753" s="73"/>
      <c r="X60753" s="12"/>
    </row>
    <row r="60754" spans="2:24" x14ac:dyDescent="0.3">
      <c r="B60754" s="73"/>
      <c r="D60754" s="73"/>
      <c r="P60754" s="73"/>
      <c r="T60754" s="73"/>
      <c r="U60754" s="73"/>
      <c r="V60754" s="73"/>
      <c r="X60754" s="12"/>
    </row>
    <row r="60755" spans="2:24" x14ac:dyDescent="0.3">
      <c r="B60755" s="73"/>
      <c r="D60755" s="73"/>
      <c r="P60755" s="73"/>
      <c r="T60755" s="73"/>
      <c r="U60755" s="73"/>
      <c r="V60755" s="73"/>
      <c r="X60755" s="12"/>
    </row>
    <row r="60756" spans="2:24" x14ac:dyDescent="0.3">
      <c r="B60756" s="73"/>
      <c r="D60756" s="73"/>
      <c r="P60756" s="73"/>
      <c r="T60756" s="73"/>
      <c r="U60756" s="73"/>
      <c r="V60756" s="73"/>
      <c r="X60756" s="12"/>
    </row>
    <row r="60757" spans="2:24" x14ac:dyDescent="0.3">
      <c r="B60757" s="73"/>
      <c r="D60757" s="73"/>
      <c r="P60757" s="73"/>
      <c r="T60757" s="73"/>
      <c r="U60757" s="73"/>
      <c r="V60757" s="73"/>
      <c r="X60757" s="12"/>
    </row>
    <row r="60758" spans="2:24" x14ac:dyDescent="0.3">
      <c r="B60758" s="73"/>
      <c r="D60758" s="73"/>
      <c r="P60758" s="73"/>
      <c r="T60758" s="73"/>
      <c r="U60758" s="73"/>
      <c r="V60758" s="73"/>
      <c r="X60758" s="12"/>
    </row>
    <row r="60759" spans="2:24" x14ac:dyDescent="0.3">
      <c r="B60759" s="73"/>
      <c r="D60759" s="73"/>
      <c r="P60759" s="73"/>
      <c r="T60759" s="73"/>
      <c r="U60759" s="73"/>
      <c r="V60759" s="73"/>
      <c r="X60759" s="12"/>
    </row>
    <row r="60760" spans="2:24" x14ac:dyDescent="0.3">
      <c r="B60760" s="73"/>
      <c r="D60760" s="73"/>
      <c r="P60760" s="73"/>
      <c r="T60760" s="73"/>
      <c r="U60760" s="73"/>
      <c r="V60760" s="73"/>
      <c r="X60760" s="12"/>
    </row>
    <row r="60761" spans="2:24" x14ac:dyDescent="0.3">
      <c r="B60761" s="73"/>
      <c r="D60761" s="73"/>
      <c r="P60761" s="73"/>
      <c r="T60761" s="73"/>
      <c r="U60761" s="73"/>
      <c r="V60761" s="73"/>
      <c r="X60761" s="12"/>
    </row>
    <row r="60762" spans="2:24" x14ac:dyDescent="0.3">
      <c r="B60762" s="73"/>
      <c r="D60762" s="73"/>
      <c r="P60762" s="73"/>
      <c r="T60762" s="73"/>
      <c r="U60762" s="73"/>
      <c r="V60762" s="73"/>
      <c r="X60762" s="12"/>
    </row>
    <row r="60763" spans="2:24" x14ac:dyDescent="0.3">
      <c r="B60763" s="73"/>
      <c r="D60763" s="73"/>
      <c r="P60763" s="73"/>
      <c r="T60763" s="73"/>
      <c r="U60763" s="73"/>
      <c r="V60763" s="73"/>
      <c r="X60763" s="12"/>
    </row>
    <row r="60764" spans="2:24" x14ac:dyDescent="0.3">
      <c r="B60764" s="73"/>
      <c r="D60764" s="73"/>
      <c r="P60764" s="73"/>
      <c r="T60764" s="73"/>
      <c r="U60764" s="73"/>
      <c r="V60764" s="73"/>
      <c r="X60764" s="12"/>
    </row>
    <row r="60765" spans="2:24" x14ac:dyDescent="0.3">
      <c r="B60765" s="73"/>
      <c r="D60765" s="73"/>
      <c r="P60765" s="73"/>
      <c r="T60765" s="73"/>
      <c r="U60765" s="73"/>
      <c r="V60765" s="73"/>
      <c r="X60765" s="12"/>
    </row>
    <row r="60766" spans="2:24" x14ac:dyDescent="0.3">
      <c r="B60766" s="73"/>
      <c r="D60766" s="73"/>
      <c r="P60766" s="73"/>
      <c r="T60766" s="73"/>
      <c r="U60766" s="73"/>
      <c r="V60766" s="73"/>
      <c r="X60766" s="12"/>
    </row>
    <row r="60767" spans="2:24" x14ac:dyDescent="0.3">
      <c r="B60767" s="73"/>
      <c r="D60767" s="73"/>
      <c r="P60767" s="73"/>
      <c r="T60767" s="73"/>
      <c r="U60767" s="73"/>
      <c r="V60767" s="73"/>
      <c r="X60767" s="12"/>
    </row>
    <row r="60768" spans="2:24" x14ac:dyDescent="0.3">
      <c r="B60768" s="73"/>
      <c r="D60768" s="73"/>
      <c r="P60768" s="73"/>
      <c r="T60768" s="73"/>
      <c r="U60768" s="73"/>
      <c r="V60768" s="73"/>
      <c r="X60768" s="12"/>
    </row>
    <row r="60769" spans="2:24" x14ac:dyDescent="0.3">
      <c r="B60769" s="73"/>
      <c r="D60769" s="73"/>
      <c r="P60769" s="73"/>
      <c r="T60769" s="73"/>
      <c r="U60769" s="73"/>
      <c r="V60769" s="73"/>
      <c r="X60769" s="12"/>
    </row>
    <row r="60770" spans="2:24" x14ac:dyDescent="0.3">
      <c r="B60770" s="73"/>
      <c r="D60770" s="73"/>
      <c r="P60770" s="73"/>
      <c r="T60770" s="73"/>
      <c r="U60770" s="73"/>
      <c r="V60770" s="73"/>
      <c r="X60770" s="12"/>
    </row>
    <row r="60771" spans="2:24" x14ac:dyDescent="0.3">
      <c r="B60771" s="73"/>
      <c r="D60771" s="73"/>
      <c r="P60771" s="73"/>
      <c r="T60771" s="73"/>
      <c r="U60771" s="73"/>
      <c r="V60771" s="73"/>
      <c r="X60771" s="12"/>
    </row>
    <row r="60772" spans="2:24" x14ac:dyDescent="0.3">
      <c r="B60772" s="73"/>
      <c r="D60772" s="73"/>
      <c r="P60772" s="73"/>
      <c r="T60772" s="73"/>
      <c r="U60772" s="73"/>
      <c r="V60772" s="73"/>
      <c r="X60772" s="12"/>
    </row>
    <row r="60773" spans="2:24" x14ac:dyDescent="0.3">
      <c r="B60773" s="73"/>
      <c r="D60773" s="73"/>
      <c r="P60773" s="73"/>
      <c r="T60773" s="73"/>
      <c r="U60773" s="73"/>
      <c r="V60773" s="73"/>
      <c r="X60773" s="12"/>
    </row>
    <row r="60774" spans="2:24" x14ac:dyDescent="0.3">
      <c r="B60774" s="73"/>
      <c r="D60774" s="73"/>
      <c r="P60774" s="73"/>
      <c r="T60774" s="73"/>
      <c r="U60774" s="73"/>
      <c r="V60774" s="73"/>
      <c r="X60774" s="12"/>
    </row>
    <row r="60775" spans="2:24" x14ac:dyDescent="0.3">
      <c r="B60775" s="73"/>
      <c r="D60775" s="73"/>
      <c r="P60775" s="73"/>
      <c r="T60775" s="73"/>
      <c r="U60775" s="73"/>
      <c r="V60775" s="73"/>
      <c r="X60775" s="12"/>
    </row>
    <row r="60776" spans="2:24" x14ac:dyDescent="0.3">
      <c r="B60776" s="73"/>
      <c r="D60776" s="73"/>
      <c r="P60776" s="73"/>
      <c r="T60776" s="73"/>
      <c r="U60776" s="73"/>
      <c r="V60776" s="73"/>
      <c r="X60776" s="12"/>
    </row>
    <row r="60777" spans="2:24" x14ac:dyDescent="0.3">
      <c r="B60777" s="73"/>
      <c r="D60777" s="73"/>
      <c r="P60777" s="73"/>
      <c r="T60777" s="73"/>
      <c r="U60777" s="73"/>
      <c r="V60777" s="73"/>
      <c r="X60777" s="12"/>
    </row>
    <row r="60778" spans="2:24" x14ac:dyDescent="0.3">
      <c r="B60778" s="73"/>
      <c r="D60778" s="73"/>
      <c r="P60778" s="73"/>
      <c r="T60778" s="73"/>
      <c r="U60778" s="73"/>
      <c r="V60778" s="73"/>
      <c r="X60778" s="12"/>
    </row>
    <row r="60779" spans="2:24" x14ac:dyDescent="0.3">
      <c r="B60779" s="73"/>
      <c r="D60779" s="73"/>
      <c r="P60779" s="73"/>
      <c r="T60779" s="73"/>
      <c r="U60779" s="73"/>
      <c r="V60779" s="73"/>
      <c r="X60779" s="12"/>
    </row>
    <row r="60780" spans="2:24" x14ac:dyDescent="0.3">
      <c r="B60780" s="73"/>
      <c r="D60780" s="73"/>
      <c r="P60780" s="73"/>
      <c r="T60780" s="73"/>
      <c r="U60780" s="73"/>
      <c r="V60780" s="73"/>
      <c r="X60780" s="12"/>
    </row>
    <row r="60781" spans="2:24" x14ac:dyDescent="0.3">
      <c r="B60781" s="73"/>
      <c r="D60781" s="73"/>
      <c r="P60781" s="73"/>
      <c r="T60781" s="73"/>
      <c r="U60781" s="73"/>
      <c r="V60781" s="73"/>
      <c r="X60781" s="12"/>
    </row>
    <row r="60782" spans="2:24" x14ac:dyDescent="0.3">
      <c r="B60782" s="73"/>
      <c r="D60782" s="73"/>
      <c r="P60782" s="73"/>
      <c r="T60782" s="73"/>
      <c r="U60782" s="73"/>
      <c r="V60782" s="73"/>
      <c r="X60782" s="12"/>
    </row>
    <row r="60783" spans="2:24" x14ac:dyDescent="0.3">
      <c r="B60783" s="73"/>
      <c r="D60783" s="73"/>
      <c r="P60783" s="73"/>
      <c r="T60783" s="73"/>
      <c r="U60783" s="73"/>
      <c r="V60783" s="73"/>
      <c r="X60783" s="12"/>
    </row>
    <row r="60784" spans="2:24" x14ac:dyDescent="0.3">
      <c r="B60784" s="73"/>
      <c r="D60784" s="73"/>
      <c r="P60784" s="73"/>
      <c r="T60784" s="73"/>
      <c r="U60784" s="73"/>
      <c r="V60784" s="73"/>
      <c r="X60784" s="12"/>
    </row>
    <row r="60785" spans="2:24" x14ac:dyDescent="0.3">
      <c r="B60785" s="73"/>
      <c r="D60785" s="73"/>
      <c r="P60785" s="73"/>
      <c r="T60785" s="73"/>
      <c r="U60785" s="73"/>
      <c r="V60785" s="73"/>
      <c r="X60785" s="12"/>
    </row>
    <row r="60786" spans="2:24" x14ac:dyDescent="0.3">
      <c r="B60786" s="73"/>
      <c r="D60786" s="73"/>
      <c r="P60786" s="73"/>
      <c r="T60786" s="73"/>
      <c r="U60786" s="73"/>
      <c r="V60786" s="73"/>
      <c r="X60786" s="12"/>
    </row>
    <row r="60787" spans="2:24" x14ac:dyDescent="0.3">
      <c r="B60787" s="73"/>
      <c r="D60787" s="73"/>
      <c r="P60787" s="73"/>
      <c r="T60787" s="73"/>
      <c r="U60787" s="73"/>
      <c r="V60787" s="73"/>
      <c r="X60787" s="12"/>
    </row>
    <row r="60788" spans="2:24" x14ac:dyDescent="0.3">
      <c r="B60788" s="73"/>
      <c r="D60788" s="73"/>
      <c r="P60788" s="73"/>
      <c r="T60788" s="73"/>
      <c r="U60788" s="73"/>
      <c r="V60788" s="73"/>
      <c r="X60788" s="12"/>
    </row>
    <row r="60789" spans="2:24" x14ac:dyDescent="0.3">
      <c r="B60789" s="73"/>
      <c r="D60789" s="73"/>
      <c r="P60789" s="73"/>
      <c r="T60789" s="73"/>
      <c r="U60789" s="73"/>
      <c r="V60789" s="73"/>
      <c r="X60789" s="12"/>
    </row>
    <row r="60790" spans="2:24" x14ac:dyDescent="0.3">
      <c r="B60790" s="73"/>
      <c r="D60790" s="73"/>
      <c r="P60790" s="73"/>
      <c r="T60790" s="73"/>
      <c r="U60790" s="73"/>
      <c r="V60790" s="73"/>
      <c r="X60790" s="12"/>
    </row>
    <row r="60791" spans="2:24" x14ac:dyDescent="0.3">
      <c r="B60791" s="73"/>
      <c r="D60791" s="73"/>
      <c r="P60791" s="73"/>
      <c r="T60791" s="73"/>
      <c r="U60791" s="73"/>
      <c r="V60791" s="73"/>
      <c r="X60791" s="12"/>
    </row>
    <row r="60792" spans="2:24" x14ac:dyDescent="0.3">
      <c r="B60792" s="73"/>
      <c r="D60792" s="73"/>
      <c r="P60792" s="73"/>
      <c r="T60792" s="73"/>
      <c r="U60792" s="73"/>
      <c r="V60792" s="73"/>
      <c r="X60792" s="12"/>
    </row>
    <row r="60793" spans="2:24" x14ac:dyDescent="0.3">
      <c r="B60793" s="73"/>
      <c r="D60793" s="73"/>
      <c r="P60793" s="73"/>
      <c r="T60793" s="73"/>
      <c r="U60793" s="73"/>
      <c r="V60793" s="73"/>
      <c r="X60793" s="12"/>
    </row>
    <row r="60794" spans="2:24" x14ac:dyDescent="0.3">
      <c r="B60794" s="73"/>
      <c r="D60794" s="73"/>
      <c r="P60794" s="73"/>
      <c r="T60794" s="73"/>
      <c r="U60794" s="73"/>
      <c r="V60794" s="73"/>
      <c r="X60794" s="12"/>
    </row>
    <row r="60795" spans="2:24" x14ac:dyDescent="0.3">
      <c r="B60795" s="73"/>
      <c r="D60795" s="73"/>
      <c r="P60795" s="73"/>
      <c r="T60795" s="73"/>
      <c r="U60795" s="73"/>
      <c r="V60795" s="73"/>
      <c r="X60795" s="12"/>
    </row>
    <row r="60796" spans="2:24" x14ac:dyDescent="0.3">
      <c r="B60796" s="73"/>
      <c r="D60796" s="73"/>
      <c r="P60796" s="73"/>
      <c r="T60796" s="73"/>
      <c r="U60796" s="73"/>
      <c r="V60796" s="73"/>
      <c r="X60796" s="12"/>
    </row>
    <row r="60797" spans="2:24" x14ac:dyDescent="0.3">
      <c r="B60797" s="73"/>
      <c r="D60797" s="73"/>
      <c r="P60797" s="73"/>
      <c r="T60797" s="73"/>
      <c r="U60797" s="73"/>
      <c r="V60797" s="73"/>
      <c r="X60797" s="12"/>
    </row>
    <row r="60798" spans="2:24" x14ac:dyDescent="0.3">
      <c r="B60798" s="73"/>
      <c r="D60798" s="73"/>
      <c r="P60798" s="73"/>
      <c r="T60798" s="73"/>
      <c r="U60798" s="73"/>
      <c r="V60798" s="73"/>
      <c r="X60798" s="12"/>
    </row>
    <row r="60799" spans="2:24" x14ac:dyDescent="0.3">
      <c r="B60799" s="73"/>
      <c r="D60799" s="73"/>
      <c r="P60799" s="73"/>
      <c r="T60799" s="73"/>
      <c r="U60799" s="73"/>
      <c r="V60799" s="73"/>
      <c r="X60799" s="12"/>
    </row>
    <row r="60800" spans="2:24" x14ac:dyDescent="0.3">
      <c r="B60800" s="73"/>
      <c r="D60800" s="73"/>
      <c r="P60800" s="73"/>
      <c r="T60800" s="73"/>
      <c r="U60800" s="73"/>
      <c r="V60800" s="73"/>
      <c r="X60800" s="12"/>
    </row>
    <row r="60801" spans="2:24" x14ac:dyDescent="0.3">
      <c r="B60801" s="73"/>
      <c r="D60801" s="73"/>
      <c r="P60801" s="73"/>
      <c r="T60801" s="73"/>
      <c r="U60801" s="73"/>
      <c r="V60801" s="73"/>
      <c r="X60801" s="12"/>
    </row>
    <row r="60802" spans="2:24" x14ac:dyDescent="0.3">
      <c r="B60802" s="73"/>
      <c r="D60802" s="73"/>
      <c r="P60802" s="73"/>
      <c r="T60802" s="73"/>
      <c r="U60802" s="73"/>
      <c r="V60802" s="73"/>
      <c r="X60802" s="12"/>
    </row>
    <row r="60803" spans="2:24" x14ac:dyDescent="0.3">
      <c r="B60803" s="73"/>
      <c r="D60803" s="73"/>
      <c r="P60803" s="73"/>
      <c r="T60803" s="73"/>
      <c r="U60803" s="73"/>
      <c r="V60803" s="73"/>
      <c r="X60803" s="12"/>
    </row>
    <row r="60804" spans="2:24" x14ac:dyDescent="0.3">
      <c r="B60804" s="73"/>
      <c r="D60804" s="73"/>
      <c r="P60804" s="73"/>
      <c r="T60804" s="73"/>
      <c r="U60804" s="73"/>
      <c r="V60804" s="73"/>
      <c r="X60804" s="12"/>
    </row>
    <row r="60805" spans="2:24" x14ac:dyDescent="0.3">
      <c r="B60805" s="73"/>
      <c r="D60805" s="73"/>
      <c r="P60805" s="73"/>
      <c r="T60805" s="73"/>
      <c r="U60805" s="73"/>
      <c r="V60805" s="73"/>
      <c r="X60805" s="12"/>
    </row>
    <row r="60806" spans="2:24" x14ac:dyDescent="0.3">
      <c r="B60806" s="73"/>
      <c r="D60806" s="73"/>
      <c r="P60806" s="73"/>
      <c r="T60806" s="73"/>
      <c r="U60806" s="73"/>
      <c r="V60806" s="73"/>
      <c r="X60806" s="12"/>
    </row>
    <row r="60807" spans="2:24" x14ac:dyDescent="0.3">
      <c r="B60807" s="73"/>
      <c r="D60807" s="73"/>
      <c r="P60807" s="73"/>
      <c r="T60807" s="73"/>
      <c r="U60807" s="73"/>
      <c r="V60807" s="73"/>
      <c r="X60807" s="12"/>
    </row>
    <row r="60808" spans="2:24" x14ac:dyDescent="0.3">
      <c r="B60808" s="73"/>
      <c r="D60808" s="73"/>
      <c r="P60808" s="73"/>
      <c r="T60808" s="73"/>
      <c r="U60808" s="73"/>
      <c r="V60808" s="73"/>
      <c r="X60808" s="12"/>
    </row>
    <row r="60809" spans="2:24" x14ac:dyDescent="0.3">
      <c r="B60809" s="73"/>
      <c r="D60809" s="73"/>
      <c r="P60809" s="73"/>
      <c r="T60809" s="73"/>
      <c r="U60809" s="73"/>
      <c r="V60809" s="73"/>
      <c r="X60809" s="12"/>
    </row>
    <row r="60810" spans="2:24" x14ac:dyDescent="0.3">
      <c r="B60810" s="73"/>
      <c r="D60810" s="73"/>
      <c r="P60810" s="73"/>
      <c r="T60810" s="73"/>
      <c r="U60810" s="73"/>
      <c r="V60810" s="73"/>
      <c r="X60810" s="12"/>
    </row>
    <row r="60811" spans="2:24" x14ac:dyDescent="0.3">
      <c r="B60811" s="73"/>
      <c r="D60811" s="73"/>
      <c r="P60811" s="73"/>
      <c r="T60811" s="73"/>
      <c r="U60811" s="73"/>
      <c r="V60811" s="73"/>
      <c r="X60811" s="12"/>
    </row>
    <row r="60812" spans="2:24" x14ac:dyDescent="0.3">
      <c r="B60812" s="73"/>
      <c r="D60812" s="73"/>
      <c r="P60812" s="73"/>
      <c r="T60812" s="73"/>
      <c r="U60812" s="73"/>
      <c r="V60812" s="73"/>
      <c r="X60812" s="12"/>
    </row>
    <row r="60813" spans="2:24" x14ac:dyDescent="0.3">
      <c r="B60813" s="73"/>
      <c r="D60813" s="73"/>
      <c r="P60813" s="73"/>
      <c r="T60813" s="73"/>
      <c r="U60813" s="73"/>
      <c r="V60813" s="73"/>
      <c r="X60813" s="12"/>
    </row>
    <row r="60814" spans="2:24" x14ac:dyDescent="0.3">
      <c r="B60814" s="73"/>
      <c r="D60814" s="73"/>
      <c r="P60814" s="73"/>
      <c r="T60814" s="73"/>
      <c r="U60814" s="73"/>
      <c r="V60814" s="73"/>
      <c r="X60814" s="12"/>
    </row>
    <row r="60815" spans="2:24" x14ac:dyDescent="0.3">
      <c r="B60815" s="73"/>
      <c r="D60815" s="73"/>
      <c r="P60815" s="73"/>
      <c r="T60815" s="73"/>
      <c r="U60815" s="73"/>
      <c r="V60815" s="73"/>
      <c r="X60815" s="12"/>
    </row>
    <row r="60816" spans="2:24" x14ac:dyDescent="0.3">
      <c r="B60816" s="73"/>
      <c r="D60816" s="73"/>
      <c r="P60816" s="73"/>
      <c r="T60816" s="73"/>
      <c r="U60816" s="73"/>
      <c r="V60816" s="73"/>
      <c r="X60816" s="12"/>
    </row>
    <row r="60817" spans="2:24" x14ac:dyDescent="0.3">
      <c r="B60817" s="73"/>
      <c r="D60817" s="73"/>
      <c r="P60817" s="73"/>
      <c r="T60817" s="73"/>
      <c r="U60817" s="73"/>
      <c r="V60817" s="73"/>
      <c r="X60817" s="12"/>
    </row>
    <row r="60818" spans="2:24" x14ac:dyDescent="0.3">
      <c r="B60818" s="73"/>
      <c r="D60818" s="73"/>
      <c r="P60818" s="73"/>
      <c r="T60818" s="73"/>
      <c r="U60818" s="73"/>
      <c r="V60818" s="73"/>
      <c r="X60818" s="12"/>
    </row>
    <row r="60819" spans="2:24" x14ac:dyDescent="0.3">
      <c r="B60819" s="73"/>
      <c r="D60819" s="73"/>
      <c r="P60819" s="73"/>
      <c r="T60819" s="73"/>
      <c r="U60819" s="73"/>
      <c r="V60819" s="73"/>
      <c r="X60819" s="12"/>
    </row>
    <row r="60820" spans="2:24" x14ac:dyDescent="0.3">
      <c r="B60820" s="73"/>
      <c r="D60820" s="73"/>
      <c r="P60820" s="73"/>
      <c r="T60820" s="73"/>
      <c r="U60820" s="73"/>
      <c r="V60820" s="73"/>
      <c r="X60820" s="12"/>
    </row>
    <row r="60821" spans="2:24" x14ac:dyDescent="0.3">
      <c r="B60821" s="73"/>
      <c r="D60821" s="73"/>
      <c r="P60821" s="73"/>
      <c r="T60821" s="73"/>
      <c r="U60821" s="73"/>
      <c r="V60821" s="73"/>
      <c r="X60821" s="12"/>
    </row>
    <row r="60822" spans="2:24" x14ac:dyDescent="0.3">
      <c r="B60822" s="73"/>
      <c r="D60822" s="73"/>
      <c r="P60822" s="73"/>
      <c r="T60822" s="73"/>
      <c r="U60822" s="73"/>
      <c r="V60822" s="73"/>
      <c r="X60822" s="12"/>
    </row>
    <row r="60823" spans="2:24" x14ac:dyDescent="0.3">
      <c r="B60823" s="73"/>
      <c r="D60823" s="73"/>
      <c r="P60823" s="73"/>
      <c r="T60823" s="73"/>
      <c r="U60823" s="73"/>
      <c r="V60823" s="73"/>
      <c r="X60823" s="12"/>
    </row>
    <row r="60824" spans="2:24" x14ac:dyDescent="0.3">
      <c r="B60824" s="73"/>
      <c r="D60824" s="73"/>
      <c r="P60824" s="73"/>
      <c r="T60824" s="73"/>
      <c r="U60824" s="73"/>
      <c r="V60824" s="73"/>
      <c r="X60824" s="12"/>
    </row>
    <row r="60825" spans="2:24" x14ac:dyDescent="0.3">
      <c r="B60825" s="73"/>
      <c r="D60825" s="73"/>
      <c r="P60825" s="73"/>
      <c r="T60825" s="73"/>
      <c r="U60825" s="73"/>
      <c r="V60825" s="73"/>
      <c r="X60825" s="12"/>
    </row>
    <row r="60826" spans="2:24" x14ac:dyDescent="0.3">
      <c r="B60826" s="73"/>
      <c r="D60826" s="73"/>
      <c r="P60826" s="73"/>
      <c r="T60826" s="73"/>
      <c r="U60826" s="73"/>
      <c r="V60826" s="73"/>
      <c r="X60826" s="12"/>
    </row>
    <row r="60827" spans="2:24" x14ac:dyDescent="0.3">
      <c r="B60827" s="73"/>
      <c r="D60827" s="73"/>
      <c r="P60827" s="73"/>
      <c r="T60827" s="73"/>
      <c r="U60827" s="73"/>
      <c r="V60827" s="73"/>
      <c r="X60827" s="12"/>
    </row>
    <row r="60828" spans="2:24" x14ac:dyDescent="0.3">
      <c r="B60828" s="73"/>
      <c r="D60828" s="73"/>
      <c r="P60828" s="73"/>
      <c r="T60828" s="73"/>
      <c r="U60828" s="73"/>
      <c r="V60828" s="73"/>
      <c r="X60828" s="12"/>
    </row>
    <row r="60829" spans="2:24" x14ac:dyDescent="0.3">
      <c r="B60829" s="73"/>
      <c r="D60829" s="73"/>
      <c r="P60829" s="73"/>
      <c r="T60829" s="73"/>
      <c r="U60829" s="73"/>
      <c r="V60829" s="73"/>
      <c r="X60829" s="12"/>
    </row>
    <row r="60830" spans="2:24" x14ac:dyDescent="0.3">
      <c r="B60830" s="73"/>
      <c r="D60830" s="73"/>
      <c r="P60830" s="73"/>
      <c r="T60830" s="73"/>
      <c r="U60830" s="73"/>
      <c r="V60830" s="73"/>
      <c r="X60830" s="12"/>
    </row>
    <row r="60831" spans="2:24" x14ac:dyDescent="0.3">
      <c r="B60831" s="73"/>
      <c r="D60831" s="73"/>
      <c r="P60831" s="73"/>
      <c r="T60831" s="73"/>
      <c r="U60831" s="73"/>
      <c r="V60831" s="73"/>
      <c r="X60831" s="12"/>
    </row>
    <row r="60832" spans="2:24" x14ac:dyDescent="0.3">
      <c r="B60832" s="73"/>
      <c r="D60832" s="73"/>
      <c r="P60832" s="73"/>
      <c r="T60832" s="73"/>
      <c r="U60832" s="73"/>
      <c r="V60832" s="73"/>
      <c r="X60832" s="12"/>
    </row>
    <row r="60833" spans="2:24" x14ac:dyDescent="0.3">
      <c r="B60833" s="73"/>
      <c r="D60833" s="73"/>
      <c r="P60833" s="73"/>
      <c r="T60833" s="73"/>
      <c r="U60833" s="73"/>
      <c r="V60833" s="73"/>
      <c r="X60833" s="12"/>
    </row>
    <row r="60834" spans="2:24" x14ac:dyDescent="0.3">
      <c r="B60834" s="73"/>
      <c r="D60834" s="73"/>
      <c r="P60834" s="73"/>
      <c r="T60834" s="73"/>
      <c r="U60834" s="73"/>
      <c r="V60834" s="73"/>
      <c r="X60834" s="12"/>
    </row>
    <row r="60835" spans="2:24" x14ac:dyDescent="0.3">
      <c r="B60835" s="73"/>
      <c r="D60835" s="73"/>
      <c r="P60835" s="73"/>
      <c r="T60835" s="73"/>
      <c r="U60835" s="73"/>
      <c r="V60835" s="73"/>
      <c r="X60835" s="12"/>
    </row>
    <row r="60836" spans="2:24" x14ac:dyDescent="0.3">
      <c r="B60836" s="73"/>
      <c r="D60836" s="73"/>
      <c r="P60836" s="73"/>
      <c r="T60836" s="73"/>
      <c r="U60836" s="73"/>
      <c r="V60836" s="73"/>
      <c r="X60836" s="12"/>
    </row>
    <row r="60837" spans="2:24" x14ac:dyDescent="0.3">
      <c r="B60837" s="73"/>
      <c r="D60837" s="73"/>
      <c r="P60837" s="73"/>
      <c r="T60837" s="73"/>
      <c r="U60837" s="73"/>
      <c r="V60837" s="73"/>
      <c r="X60837" s="12"/>
    </row>
    <row r="60838" spans="2:24" x14ac:dyDescent="0.3">
      <c r="B60838" s="73"/>
      <c r="D60838" s="73"/>
      <c r="P60838" s="73"/>
      <c r="T60838" s="73"/>
      <c r="U60838" s="73"/>
      <c r="V60838" s="73"/>
      <c r="X60838" s="12"/>
    </row>
    <row r="60839" spans="2:24" x14ac:dyDescent="0.3">
      <c r="B60839" s="73"/>
      <c r="D60839" s="73"/>
      <c r="P60839" s="73"/>
      <c r="T60839" s="73"/>
      <c r="U60839" s="73"/>
      <c r="V60839" s="73"/>
      <c r="X60839" s="12"/>
    </row>
    <row r="60840" spans="2:24" x14ac:dyDescent="0.3">
      <c r="B60840" s="73"/>
      <c r="D60840" s="73"/>
      <c r="P60840" s="73"/>
      <c r="T60840" s="73"/>
      <c r="U60840" s="73"/>
      <c r="V60840" s="73"/>
      <c r="X60840" s="12"/>
    </row>
    <row r="60841" spans="2:24" x14ac:dyDescent="0.3">
      <c r="B60841" s="73"/>
      <c r="D60841" s="73"/>
      <c r="P60841" s="73"/>
      <c r="T60841" s="73"/>
      <c r="U60841" s="73"/>
      <c r="V60841" s="73"/>
      <c r="X60841" s="12"/>
    </row>
    <row r="60842" spans="2:24" x14ac:dyDescent="0.3">
      <c r="B60842" s="73"/>
      <c r="D60842" s="73"/>
      <c r="P60842" s="73"/>
      <c r="T60842" s="73"/>
      <c r="U60842" s="73"/>
      <c r="V60842" s="73"/>
      <c r="X60842" s="12"/>
    </row>
    <row r="60843" spans="2:24" x14ac:dyDescent="0.3">
      <c r="B60843" s="73"/>
      <c r="D60843" s="73"/>
      <c r="P60843" s="73"/>
      <c r="T60843" s="73"/>
      <c r="U60843" s="73"/>
      <c r="V60843" s="73"/>
      <c r="X60843" s="12"/>
    </row>
    <row r="60844" spans="2:24" x14ac:dyDescent="0.3">
      <c r="B60844" s="73"/>
      <c r="D60844" s="73"/>
      <c r="P60844" s="73"/>
      <c r="T60844" s="73"/>
      <c r="U60844" s="73"/>
      <c r="V60844" s="73"/>
      <c r="X60844" s="12"/>
    </row>
    <row r="60845" spans="2:24" x14ac:dyDescent="0.3">
      <c r="B60845" s="73"/>
      <c r="D60845" s="73"/>
      <c r="P60845" s="73"/>
      <c r="T60845" s="73"/>
      <c r="U60845" s="73"/>
      <c r="V60845" s="73"/>
      <c r="X60845" s="12"/>
    </row>
    <row r="60846" spans="2:24" x14ac:dyDescent="0.3">
      <c r="B60846" s="73"/>
      <c r="D60846" s="73"/>
      <c r="P60846" s="73"/>
      <c r="T60846" s="73"/>
      <c r="U60846" s="73"/>
      <c r="V60846" s="73"/>
      <c r="X60846" s="12"/>
    </row>
    <row r="60847" spans="2:24" x14ac:dyDescent="0.3">
      <c r="B60847" s="73"/>
      <c r="D60847" s="73"/>
      <c r="P60847" s="73"/>
      <c r="T60847" s="73"/>
      <c r="U60847" s="73"/>
      <c r="V60847" s="73"/>
      <c r="X60847" s="12"/>
    </row>
    <row r="60848" spans="2:24" x14ac:dyDescent="0.3">
      <c r="B60848" s="73"/>
      <c r="D60848" s="73"/>
      <c r="P60848" s="73"/>
      <c r="T60848" s="73"/>
      <c r="U60848" s="73"/>
      <c r="V60848" s="73"/>
      <c r="X60848" s="12"/>
    </row>
    <row r="60849" spans="2:24" x14ac:dyDescent="0.3">
      <c r="B60849" s="73"/>
      <c r="D60849" s="73"/>
      <c r="P60849" s="73"/>
      <c r="T60849" s="73"/>
      <c r="U60849" s="73"/>
      <c r="V60849" s="73"/>
      <c r="X60849" s="12"/>
    </row>
    <row r="60850" spans="2:24" x14ac:dyDescent="0.3">
      <c r="B60850" s="73"/>
      <c r="D60850" s="73"/>
      <c r="P60850" s="73"/>
      <c r="T60850" s="73"/>
      <c r="U60850" s="73"/>
      <c r="V60850" s="73"/>
      <c r="X60850" s="12"/>
    </row>
    <row r="60851" spans="2:24" x14ac:dyDescent="0.3">
      <c r="B60851" s="73"/>
      <c r="D60851" s="73"/>
      <c r="P60851" s="73"/>
      <c r="T60851" s="73"/>
      <c r="U60851" s="73"/>
      <c r="V60851" s="73"/>
      <c r="X60851" s="12"/>
    </row>
    <row r="60852" spans="2:24" x14ac:dyDescent="0.3">
      <c r="B60852" s="73"/>
      <c r="D60852" s="73"/>
      <c r="P60852" s="73"/>
      <c r="T60852" s="73"/>
      <c r="U60852" s="73"/>
      <c r="V60852" s="73"/>
      <c r="X60852" s="12"/>
    </row>
    <row r="60853" spans="2:24" x14ac:dyDescent="0.3">
      <c r="B60853" s="73"/>
      <c r="D60853" s="73"/>
      <c r="P60853" s="73"/>
      <c r="T60853" s="73"/>
      <c r="U60853" s="73"/>
      <c r="V60853" s="73"/>
      <c r="X60853" s="12"/>
    </row>
    <row r="60854" spans="2:24" x14ac:dyDescent="0.3">
      <c r="B60854" s="73"/>
      <c r="D60854" s="73"/>
      <c r="P60854" s="73"/>
      <c r="T60854" s="73"/>
      <c r="U60854" s="73"/>
      <c r="V60854" s="73"/>
      <c r="X60854" s="12"/>
    </row>
    <row r="60855" spans="2:24" x14ac:dyDescent="0.3">
      <c r="B60855" s="73"/>
      <c r="D60855" s="73"/>
      <c r="P60855" s="73"/>
      <c r="T60855" s="73"/>
      <c r="U60855" s="73"/>
      <c r="V60855" s="73"/>
      <c r="X60855" s="12"/>
    </row>
    <row r="60856" spans="2:24" x14ac:dyDescent="0.3">
      <c r="B60856" s="73"/>
      <c r="D60856" s="73"/>
      <c r="P60856" s="73"/>
      <c r="T60856" s="73"/>
      <c r="U60856" s="73"/>
      <c r="V60856" s="73"/>
      <c r="X60856" s="12"/>
    </row>
    <row r="60857" spans="2:24" x14ac:dyDescent="0.3">
      <c r="B60857" s="73"/>
      <c r="D60857" s="73"/>
      <c r="P60857" s="73"/>
      <c r="T60857" s="73"/>
      <c r="U60857" s="73"/>
      <c r="V60857" s="73"/>
      <c r="X60857" s="12"/>
    </row>
    <row r="60858" spans="2:24" x14ac:dyDescent="0.3">
      <c r="B60858" s="73"/>
      <c r="D60858" s="73"/>
      <c r="P60858" s="73"/>
      <c r="T60858" s="73"/>
      <c r="U60858" s="73"/>
      <c r="V60858" s="73"/>
      <c r="X60858" s="12"/>
    </row>
    <row r="60859" spans="2:24" x14ac:dyDescent="0.3">
      <c r="B60859" s="73"/>
      <c r="D60859" s="73"/>
      <c r="P60859" s="73"/>
      <c r="T60859" s="73"/>
      <c r="U60859" s="73"/>
      <c r="V60859" s="73"/>
      <c r="X60859" s="12"/>
    </row>
    <row r="60860" spans="2:24" x14ac:dyDescent="0.3">
      <c r="B60860" s="73"/>
      <c r="D60860" s="73"/>
      <c r="P60860" s="73"/>
      <c r="T60860" s="73"/>
      <c r="U60860" s="73"/>
      <c r="V60860" s="73"/>
      <c r="X60860" s="12"/>
    </row>
    <row r="60861" spans="2:24" x14ac:dyDescent="0.3">
      <c r="B60861" s="73"/>
      <c r="D60861" s="73"/>
      <c r="P60861" s="73"/>
      <c r="T60861" s="73"/>
      <c r="U60861" s="73"/>
      <c r="V60861" s="73"/>
      <c r="X60861" s="12"/>
    </row>
    <row r="60862" spans="2:24" x14ac:dyDescent="0.3">
      <c r="B60862" s="73"/>
      <c r="D60862" s="73"/>
      <c r="P60862" s="73"/>
      <c r="T60862" s="73"/>
      <c r="U60862" s="73"/>
      <c r="V60862" s="73"/>
      <c r="X60862" s="12"/>
    </row>
    <row r="60863" spans="2:24" x14ac:dyDescent="0.3">
      <c r="B60863" s="73"/>
      <c r="D60863" s="73"/>
      <c r="P60863" s="73"/>
      <c r="T60863" s="73"/>
      <c r="U60863" s="73"/>
      <c r="V60863" s="73"/>
      <c r="X60863" s="12"/>
    </row>
    <row r="60864" spans="2:24" x14ac:dyDescent="0.3">
      <c r="B60864" s="73"/>
      <c r="D60864" s="73"/>
      <c r="P60864" s="73"/>
      <c r="T60864" s="73"/>
      <c r="U60864" s="73"/>
      <c r="V60864" s="73"/>
      <c r="X60864" s="12"/>
    </row>
    <row r="60865" spans="2:24" x14ac:dyDescent="0.3">
      <c r="B60865" s="73"/>
      <c r="D60865" s="73"/>
      <c r="P60865" s="73"/>
      <c r="T60865" s="73"/>
      <c r="U60865" s="73"/>
      <c r="V60865" s="73"/>
      <c r="X60865" s="12"/>
    </row>
    <row r="60866" spans="2:24" x14ac:dyDescent="0.3">
      <c r="B60866" s="73"/>
      <c r="D60866" s="73"/>
      <c r="P60866" s="73"/>
      <c r="T60866" s="73"/>
      <c r="U60866" s="73"/>
      <c r="V60866" s="73"/>
      <c r="X60866" s="12"/>
    </row>
    <row r="60867" spans="2:24" x14ac:dyDescent="0.3">
      <c r="B60867" s="73"/>
      <c r="D60867" s="73"/>
      <c r="P60867" s="73"/>
      <c r="T60867" s="73"/>
      <c r="U60867" s="73"/>
      <c r="V60867" s="73"/>
      <c r="X60867" s="12"/>
    </row>
    <row r="60868" spans="2:24" x14ac:dyDescent="0.3">
      <c r="B60868" s="73"/>
      <c r="D60868" s="73"/>
      <c r="P60868" s="73"/>
      <c r="T60868" s="73"/>
      <c r="U60868" s="73"/>
      <c r="V60868" s="73"/>
      <c r="X60868" s="12"/>
    </row>
    <row r="60869" spans="2:24" x14ac:dyDescent="0.3">
      <c r="B60869" s="73"/>
      <c r="D60869" s="73"/>
      <c r="P60869" s="73"/>
      <c r="T60869" s="73"/>
      <c r="U60869" s="73"/>
      <c r="V60869" s="73"/>
      <c r="X60869" s="12"/>
    </row>
    <row r="60870" spans="2:24" x14ac:dyDescent="0.3">
      <c r="B60870" s="73"/>
      <c r="D60870" s="73"/>
      <c r="P60870" s="73"/>
      <c r="T60870" s="73"/>
      <c r="U60870" s="73"/>
      <c r="V60870" s="73"/>
      <c r="X60870" s="12"/>
    </row>
    <row r="60871" spans="2:24" x14ac:dyDescent="0.3">
      <c r="B60871" s="73"/>
      <c r="D60871" s="73"/>
      <c r="P60871" s="73"/>
      <c r="T60871" s="73"/>
      <c r="U60871" s="73"/>
      <c r="V60871" s="73"/>
      <c r="X60871" s="12"/>
    </row>
    <row r="60872" spans="2:24" x14ac:dyDescent="0.3">
      <c r="B60872" s="73"/>
      <c r="D60872" s="73"/>
      <c r="P60872" s="73"/>
      <c r="T60872" s="73"/>
      <c r="U60872" s="73"/>
      <c r="V60872" s="73"/>
      <c r="X60872" s="12"/>
    </row>
    <row r="60873" spans="2:24" x14ac:dyDescent="0.3">
      <c r="B60873" s="73"/>
      <c r="D60873" s="73"/>
      <c r="P60873" s="73"/>
      <c r="T60873" s="73"/>
      <c r="U60873" s="73"/>
      <c r="V60873" s="73"/>
      <c r="X60873" s="12"/>
    </row>
    <row r="60874" spans="2:24" x14ac:dyDescent="0.3">
      <c r="B60874" s="73"/>
      <c r="D60874" s="73"/>
      <c r="P60874" s="73"/>
      <c r="T60874" s="73"/>
      <c r="U60874" s="73"/>
      <c r="V60874" s="73"/>
      <c r="X60874" s="12"/>
    </row>
    <row r="60875" spans="2:24" x14ac:dyDescent="0.3">
      <c r="B60875" s="73"/>
      <c r="D60875" s="73"/>
      <c r="P60875" s="73"/>
      <c r="T60875" s="73"/>
      <c r="U60875" s="73"/>
      <c r="V60875" s="73"/>
      <c r="X60875" s="12"/>
    </row>
    <row r="60876" spans="2:24" x14ac:dyDescent="0.3">
      <c r="B60876" s="73"/>
      <c r="D60876" s="73"/>
      <c r="P60876" s="73"/>
      <c r="T60876" s="73"/>
      <c r="U60876" s="73"/>
      <c r="V60876" s="73"/>
      <c r="X60876" s="12"/>
    </row>
    <row r="60877" spans="2:24" x14ac:dyDescent="0.3">
      <c r="B60877" s="73"/>
      <c r="D60877" s="73"/>
      <c r="P60877" s="73"/>
      <c r="T60877" s="73"/>
      <c r="U60877" s="73"/>
      <c r="V60877" s="73"/>
      <c r="X60877" s="12"/>
    </row>
    <row r="60878" spans="2:24" x14ac:dyDescent="0.3">
      <c r="B60878" s="73"/>
      <c r="D60878" s="73"/>
      <c r="P60878" s="73"/>
      <c r="T60878" s="73"/>
      <c r="U60878" s="73"/>
      <c r="V60878" s="73"/>
      <c r="X60878" s="12"/>
    </row>
    <row r="60879" spans="2:24" x14ac:dyDescent="0.3">
      <c r="B60879" s="73"/>
      <c r="D60879" s="73"/>
      <c r="P60879" s="73"/>
      <c r="T60879" s="73"/>
      <c r="U60879" s="73"/>
      <c r="V60879" s="73"/>
      <c r="X60879" s="12"/>
    </row>
    <row r="60880" spans="2:24" x14ac:dyDescent="0.3">
      <c r="B60880" s="73"/>
      <c r="D60880" s="73"/>
      <c r="P60880" s="73"/>
      <c r="T60880" s="73"/>
      <c r="U60880" s="73"/>
      <c r="V60880" s="73"/>
      <c r="X60880" s="12"/>
    </row>
    <row r="60881" spans="2:24" x14ac:dyDescent="0.3">
      <c r="B60881" s="73"/>
      <c r="D60881" s="73"/>
      <c r="P60881" s="73"/>
      <c r="T60881" s="73"/>
      <c r="U60881" s="73"/>
      <c r="V60881" s="73"/>
      <c r="X60881" s="12"/>
    </row>
    <row r="60882" spans="2:24" x14ac:dyDescent="0.3">
      <c r="B60882" s="73"/>
      <c r="D60882" s="73"/>
      <c r="P60882" s="73"/>
      <c r="T60882" s="73"/>
      <c r="U60882" s="73"/>
      <c r="V60882" s="73"/>
      <c r="X60882" s="12"/>
    </row>
    <row r="60883" spans="2:24" x14ac:dyDescent="0.3">
      <c r="B60883" s="73"/>
      <c r="D60883" s="73"/>
      <c r="P60883" s="73"/>
      <c r="T60883" s="73"/>
      <c r="U60883" s="73"/>
      <c r="V60883" s="73"/>
      <c r="X60883" s="12"/>
    </row>
    <row r="60884" spans="2:24" x14ac:dyDescent="0.3">
      <c r="B60884" s="73"/>
      <c r="D60884" s="73"/>
      <c r="P60884" s="73"/>
      <c r="T60884" s="73"/>
      <c r="U60884" s="73"/>
      <c r="V60884" s="73"/>
      <c r="X60884" s="12"/>
    </row>
    <row r="60885" spans="2:24" x14ac:dyDescent="0.3">
      <c r="B60885" s="73"/>
      <c r="D60885" s="73"/>
      <c r="P60885" s="73"/>
      <c r="T60885" s="73"/>
      <c r="U60885" s="73"/>
      <c r="V60885" s="73"/>
      <c r="X60885" s="12"/>
    </row>
    <row r="60886" spans="2:24" x14ac:dyDescent="0.3">
      <c r="B60886" s="73"/>
      <c r="D60886" s="73"/>
      <c r="P60886" s="73"/>
      <c r="T60886" s="73"/>
      <c r="U60886" s="73"/>
      <c r="V60886" s="73"/>
      <c r="X60886" s="12"/>
    </row>
    <row r="60887" spans="2:24" x14ac:dyDescent="0.3">
      <c r="B60887" s="73"/>
      <c r="D60887" s="73"/>
      <c r="P60887" s="73"/>
      <c r="T60887" s="73"/>
      <c r="U60887" s="73"/>
      <c r="V60887" s="73"/>
      <c r="X60887" s="12"/>
    </row>
    <row r="60888" spans="2:24" x14ac:dyDescent="0.3">
      <c r="B60888" s="73"/>
      <c r="D60888" s="73"/>
      <c r="P60888" s="73"/>
      <c r="T60888" s="73"/>
      <c r="U60888" s="73"/>
      <c r="V60888" s="73"/>
      <c r="X60888" s="12"/>
    </row>
    <row r="60889" spans="2:24" x14ac:dyDescent="0.3">
      <c r="B60889" s="73"/>
      <c r="D60889" s="73"/>
      <c r="P60889" s="73"/>
      <c r="T60889" s="73"/>
      <c r="U60889" s="73"/>
      <c r="V60889" s="73"/>
      <c r="X60889" s="12"/>
    </row>
    <row r="60890" spans="2:24" x14ac:dyDescent="0.3">
      <c r="B60890" s="73"/>
      <c r="D60890" s="73"/>
      <c r="P60890" s="73"/>
      <c r="T60890" s="73"/>
      <c r="U60890" s="73"/>
      <c r="V60890" s="73"/>
      <c r="X60890" s="12"/>
    </row>
    <row r="60891" spans="2:24" x14ac:dyDescent="0.3">
      <c r="B60891" s="73"/>
      <c r="D60891" s="73"/>
      <c r="P60891" s="73"/>
      <c r="T60891" s="73"/>
      <c r="U60891" s="73"/>
      <c r="V60891" s="73"/>
      <c r="X60891" s="12"/>
    </row>
    <row r="60892" spans="2:24" x14ac:dyDescent="0.3">
      <c r="B60892" s="73"/>
      <c r="D60892" s="73"/>
      <c r="P60892" s="73"/>
      <c r="T60892" s="73"/>
      <c r="U60892" s="73"/>
      <c r="V60892" s="73"/>
      <c r="X60892" s="12"/>
    </row>
    <row r="60893" spans="2:24" x14ac:dyDescent="0.3">
      <c r="B60893" s="73"/>
      <c r="D60893" s="73"/>
      <c r="P60893" s="73"/>
      <c r="T60893" s="73"/>
      <c r="U60893" s="73"/>
      <c r="V60893" s="73"/>
      <c r="X60893" s="12"/>
    </row>
    <row r="60894" spans="2:24" x14ac:dyDescent="0.3">
      <c r="B60894" s="73"/>
      <c r="D60894" s="73"/>
      <c r="P60894" s="73"/>
      <c r="T60894" s="73"/>
      <c r="U60894" s="73"/>
      <c r="V60894" s="73"/>
      <c r="X60894" s="12"/>
    </row>
    <row r="60895" spans="2:24" x14ac:dyDescent="0.3">
      <c r="B60895" s="73"/>
      <c r="D60895" s="73"/>
      <c r="P60895" s="73"/>
      <c r="T60895" s="73"/>
      <c r="U60895" s="73"/>
      <c r="V60895" s="73"/>
      <c r="X60895" s="12"/>
    </row>
    <row r="60896" spans="2:24" x14ac:dyDescent="0.3">
      <c r="B60896" s="73"/>
      <c r="D60896" s="73"/>
      <c r="P60896" s="73"/>
      <c r="T60896" s="73"/>
      <c r="U60896" s="73"/>
      <c r="V60896" s="73"/>
      <c r="X60896" s="12"/>
    </row>
    <row r="60897" spans="2:24" x14ac:dyDescent="0.3">
      <c r="B60897" s="73"/>
      <c r="D60897" s="73"/>
      <c r="P60897" s="73"/>
      <c r="T60897" s="73"/>
      <c r="U60897" s="73"/>
      <c r="V60897" s="73"/>
      <c r="X60897" s="12"/>
    </row>
    <row r="60898" spans="2:24" x14ac:dyDescent="0.3">
      <c r="B60898" s="73"/>
      <c r="D60898" s="73"/>
      <c r="P60898" s="73"/>
      <c r="T60898" s="73"/>
      <c r="U60898" s="73"/>
      <c r="V60898" s="73"/>
      <c r="X60898" s="12"/>
    </row>
    <row r="60899" spans="2:24" x14ac:dyDescent="0.3">
      <c r="B60899" s="73"/>
      <c r="D60899" s="73"/>
      <c r="P60899" s="73"/>
      <c r="T60899" s="73"/>
      <c r="U60899" s="73"/>
      <c r="V60899" s="73"/>
      <c r="X60899" s="12"/>
    </row>
    <row r="60900" spans="2:24" x14ac:dyDescent="0.3">
      <c r="B60900" s="73"/>
      <c r="D60900" s="73"/>
      <c r="P60900" s="73"/>
      <c r="T60900" s="73"/>
      <c r="U60900" s="73"/>
      <c r="V60900" s="73"/>
      <c r="X60900" s="12"/>
    </row>
    <row r="60901" spans="2:24" x14ac:dyDescent="0.3">
      <c r="B60901" s="73"/>
      <c r="D60901" s="73"/>
      <c r="P60901" s="73"/>
      <c r="T60901" s="73"/>
      <c r="U60901" s="73"/>
      <c r="V60901" s="73"/>
      <c r="X60901" s="12"/>
    </row>
    <row r="60902" spans="2:24" x14ac:dyDescent="0.3">
      <c r="B60902" s="73"/>
      <c r="D60902" s="73"/>
      <c r="P60902" s="73"/>
      <c r="T60902" s="73"/>
      <c r="U60902" s="73"/>
      <c r="V60902" s="73"/>
      <c r="X60902" s="12"/>
    </row>
    <row r="60903" spans="2:24" x14ac:dyDescent="0.3">
      <c r="B60903" s="73"/>
      <c r="D60903" s="73"/>
      <c r="P60903" s="73"/>
      <c r="T60903" s="73"/>
      <c r="U60903" s="73"/>
      <c r="V60903" s="73"/>
      <c r="X60903" s="12"/>
    </row>
    <row r="60904" spans="2:24" x14ac:dyDescent="0.3">
      <c r="B60904" s="73"/>
      <c r="D60904" s="73"/>
      <c r="P60904" s="73"/>
      <c r="T60904" s="73"/>
      <c r="U60904" s="73"/>
      <c r="V60904" s="73"/>
      <c r="X60904" s="12"/>
    </row>
    <row r="60905" spans="2:24" x14ac:dyDescent="0.3">
      <c r="B60905" s="73"/>
      <c r="D60905" s="73"/>
      <c r="P60905" s="73"/>
      <c r="T60905" s="73"/>
      <c r="U60905" s="73"/>
      <c r="V60905" s="73"/>
      <c r="X60905" s="12"/>
    </row>
    <row r="60906" spans="2:24" x14ac:dyDescent="0.3">
      <c r="B60906" s="73"/>
      <c r="D60906" s="73"/>
      <c r="P60906" s="73"/>
      <c r="T60906" s="73"/>
      <c r="U60906" s="73"/>
      <c r="V60906" s="73"/>
      <c r="X60906" s="12"/>
    </row>
    <row r="60907" spans="2:24" x14ac:dyDescent="0.3">
      <c r="B60907" s="73"/>
      <c r="D60907" s="73"/>
      <c r="P60907" s="73"/>
      <c r="T60907" s="73"/>
      <c r="U60907" s="73"/>
      <c r="V60907" s="73"/>
      <c r="X60907" s="12"/>
    </row>
    <row r="60908" spans="2:24" x14ac:dyDescent="0.3">
      <c r="B60908" s="73"/>
      <c r="D60908" s="73"/>
      <c r="P60908" s="73"/>
      <c r="T60908" s="73"/>
      <c r="U60908" s="73"/>
      <c r="V60908" s="73"/>
      <c r="X60908" s="12"/>
    </row>
    <row r="60909" spans="2:24" x14ac:dyDescent="0.3">
      <c r="B60909" s="73"/>
      <c r="D60909" s="73"/>
      <c r="P60909" s="73"/>
      <c r="T60909" s="73"/>
      <c r="U60909" s="73"/>
      <c r="V60909" s="73"/>
      <c r="X60909" s="12"/>
    </row>
    <row r="60910" spans="2:24" x14ac:dyDescent="0.3">
      <c r="B60910" s="73"/>
      <c r="D60910" s="73"/>
      <c r="P60910" s="73"/>
      <c r="T60910" s="73"/>
      <c r="U60910" s="73"/>
      <c r="V60910" s="73"/>
      <c r="X60910" s="12"/>
    </row>
    <row r="60911" spans="2:24" x14ac:dyDescent="0.3">
      <c r="B60911" s="73"/>
      <c r="D60911" s="73"/>
      <c r="P60911" s="73"/>
      <c r="T60911" s="73"/>
      <c r="U60911" s="73"/>
      <c r="V60911" s="73"/>
      <c r="X60911" s="12"/>
    </row>
    <row r="60912" spans="2:24" x14ac:dyDescent="0.3">
      <c r="B60912" s="73"/>
      <c r="D60912" s="73"/>
      <c r="P60912" s="73"/>
      <c r="T60912" s="73"/>
      <c r="U60912" s="73"/>
      <c r="V60912" s="73"/>
      <c r="X60912" s="12"/>
    </row>
    <row r="60913" spans="2:24" x14ac:dyDescent="0.3">
      <c r="B60913" s="73"/>
      <c r="D60913" s="73"/>
      <c r="P60913" s="73"/>
      <c r="T60913" s="73"/>
      <c r="U60913" s="73"/>
      <c r="V60913" s="73"/>
      <c r="X60913" s="12"/>
    </row>
    <row r="60914" spans="2:24" x14ac:dyDescent="0.3">
      <c r="B60914" s="73"/>
      <c r="D60914" s="73"/>
      <c r="P60914" s="73"/>
      <c r="T60914" s="73"/>
      <c r="U60914" s="73"/>
      <c r="V60914" s="73"/>
      <c r="X60914" s="12"/>
    </row>
    <row r="60915" spans="2:24" x14ac:dyDescent="0.3">
      <c r="B60915" s="73"/>
      <c r="D60915" s="73"/>
      <c r="P60915" s="73"/>
      <c r="T60915" s="73"/>
      <c r="U60915" s="73"/>
      <c r="V60915" s="73"/>
      <c r="X60915" s="12"/>
    </row>
    <row r="60916" spans="2:24" x14ac:dyDescent="0.3">
      <c r="B60916" s="73"/>
      <c r="D60916" s="73"/>
      <c r="P60916" s="73"/>
      <c r="T60916" s="73"/>
      <c r="U60916" s="73"/>
      <c r="V60916" s="73"/>
      <c r="X60916" s="12"/>
    </row>
    <row r="60917" spans="2:24" x14ac:dyDescent="0.3">
      <c r="B60917" s="73"/>
      <c r="D60917" s="73"/>
      <c r="P60917" s="73"/>
      <c r="T60917" s="73"/>
      <c r="U60917" s="73"/>
      <c r="V60917" s="73"/>
      <c r="X60917" s="12"/>
    </row>
    <row r="60918" spans="2:24" x14ac:dyDescent="0.3">
      <c r="B60918" s="73"/>
      <c r="D60918" s="73"/>
      <c r="P60918" s="73"/>
      <c r="T60918" s="73"/>
      <c r="U60918" s="73"/>
      <c r="V60918" s="73"/>
      <c r="X60918" s="12"/>
    </row>
    <row r="60919" spans="2:24" x14ac:dyDescent="0.3">
      <c r="B60919" s="73"/>
      <c r="D60919" s="73"/>
      <c r="P60919" s="73"/>
      <c r="T60919" s="73"/>
      <c r="U60919" s="73"/>
      <c r="V60919" s="73"/>
      <c r="X60919" s="12"/>
    </row>
    <row r="60920" spans="2:24" x14ac:dyDescent="0.3">
      <c r="B60920" s="73"/>
      <c r="D60920" s="73"/>
      <c r="P60920" s="73"/>
      <c r="T60920" s="73"/>
      <c r="U60920" s="73"/>
      <c r="V60920" s="73"/>
      <c r="X60920" s="12"/>
    </row>
    <row r="60921" spans="2:24" x14ac:dyDescent="0.3">
      <c r="B60921" s="73"/>
      <c r="D60921" s="73"/>
      <c r="P60921" s="73"/>
      <c r="T60921" s="73"/>
      <c r="U60921" s="73"/>
      <c r="V60921" s="73"/>
      <c r="X60921" s="12"/>
    </row>
    <row r="60922" spans="2:24" x14ac:dyDescent="0.3">
      <c r="B60922" s="73"/>
      <c r="D60922" s="73"/>
      <c r="P60922" s="73"/>
      <c r="T60922" s="73"/>
      <c r="U60922" s="73"/>
      <c r="V60922" s="73"/>
      <c r="X60922" s="12"/>
    </row>
    <row r="60923" spans="2:24" x14ac:dyDescent="0.3">
      <c r="B60923" s="73"/>
      <c r="D60923" s="73"/>
      <c r="P60923" s="73"/>
      <c r="T60923" s="73"/>
      <c r="U60923" s="73"/>
      <c r="V60923" s="73"/>
      <c r="X60923" s="12"/>
    </row>
    <row r="60924" spans="2:24" x14ac:dyDescent="0.3">
      <c r="B60924" s="73"/>
      <c r="D60924" s="73"/>
      <c r="P60924" s="73"/>
      <c r="T60924" s="73"/>
      <c r="U60924" s="73"/>
      <c r="V60924" s="73"/>
      <c r="X60924" s="12"/>
    </row>
    <row r="60925" spans="2:24" x14ac:dyDescent="0.3">
      <c r="B60925" s="73"/>
      <c r="D60925" s="73"/>
      <c r="P60925" s="73"/>
      <c r="T60925" s="73"/>
      <c r="U60925" s="73"/>
      <c r="V60925" s="73"/>
      <c r="X60925" s="12"/>
    </row>
    <row r="60926" spans="2:24" x14ac:dyDescent="0.3">
      <c r="B60926" s="73"/>
      <c r="D60926" s="73"/>
      <c r="P60926" s="73"/>
      <c r="T60926" s="73"/>
      <c r="U60926" s="73"/>
      <c r="V60926" s="73"/>
      <c r="X60926" s="12"/>
    </row>
    <row r="60927" spans="2:24" x14ac:dyDescent="0.3">
      <c r="B60927" s="73"/>
      <c r="D60927" s="73"/>
      <c r="P60927" s="73"/>
      <c r="T60927" s="73"/>
      <c r="U60927" s="73"/>
      <c r="V60927" s="73"/>
      <c r="X60927" s="12"/>
    </row>
    <row r="60928" spans="2:24" x14ac:dyDescent="0.3">
      <c r="B60928" s="73"/>
      <c r="D60928" s="73"/>
      <c r="P60928" s="73"/>
      <c r="T60928" s="73"/>
      <c r="U60928" s="73"/>
      <c r="V60928" s="73"/>
      <c r="X60928" s="12"/>
    </row>
    <row r="60929" spans="2:24" x14ac:dyDescent="0.3">
      <c r="B60929" s="73"/>
      <c r="D60929" s="73"/>
      <c r="P60929" s="73"/>
      <c r="T60929" s="73"/>
      <c r="U60929" s="73"/>
      <c r="V60929" s="73"/>
      <c r="X60929" s="12"/>
    </row>
    <row r="60930" spans="2:24" x14ac:dyDescent="0.3">
      <c r="B60930" s="73"/>
      <c r="D60930" s="73"/>
      <c r="P60930" s="73"/>
      <c r="T60930" s="73"/>
      <c r="U60930" s="73"/>
      <c r="V60930" s="73"/>
      <c r="X60930" s="12"/>
    </row>
    <row r="60931" spans="2:24" x14ac:dyDescent="0.3">
      <c r="B60931" s="73"/>
      <c r="D60931" s="73"/>
      <c r="P60931" s="73"/>
      <c r="T60931" s="73"/>
      <c r="U60931" s="73"/>
      <c r="V60931" s="73"/>
      <c r="X60931" s="12"/>
    </row>
    <row r="60932" spans="2:24" x14ac:dyDescent="0.3">
      <c r="B60932" s="73"/>
      <c r="D60932" s="73"/>
      <c r="P60932" s="73"/>
      <c r="T60932" s="73"/>
      <c r="U60932" s="73"/>
      <c r="V60932" s="73"/>
      <c r="X60932" s="12"/>
    </row>
    <row r="60933" spans="2:24" x14ac:dyDescent="0.3">
      <c r="B60933" s="73"/>
      <c r="D60933" s="73"/>
      <c r="P60933" s="73"/>
      <c r="T60933" s="73"/>
      <c r="U60933" s="73"/>
      <c r="V60933" s="73"/>
      <c r="X60933" s="12"/>
    </row>
    <row r="60934" spans="2:24" x14ac:dyDescent="0.3">
      <c r="B60934" s="73"/>
      <c r="D60934" s="73"/>
      <c r="P60934" s="73"/>
      <c r="T60934" s="73"/>
      <c r="U60934" s="73"/>
      <c r="V60934" s="73"/>
      <c r="X60934" s="12"/>
    </row>
    <row r="60935" spans="2:24" x14ac:dyDescent="0.3">
      <c r="B60935" s="73"/>
      <c r="D60935" s="73"/>
      <c r="P60935" s="73"/>
      <c r="T60935" s="73"/>
      <c r="U60935" s="73"/>
      <c r="V60935" s="73"/>
      <c r="X60935" s="12"/>
    </row>
    <row r="60936" spans="2:24" x14ac:dyDescent="0.3">
      <c r="B60936" s="73"/>
      <c r="D60936" s="73"/>
      <c r="P60936" s="73"/>
      <c r="T60936" s="73"/>
      <c r="U60936" s="73"/>
      <c r="V60936" s="73"/>
      <c r="X60936" s="12"/>
    </row>
    <row r="60937" spans="2:24" x14ac:dyDescent="0.3">
      <c r="B60937" s="73"/>
      <c r="D60937" s="73"/>
      <c r="P60937" s="73"/>
      <c r="T60937" s="73"/>
      <c r="U60937" s="73"/>
      <c r="V60937" s="73"/>
      <c r="X60937" s="12"/>
    </row>
    <row r="60938" spans="2:24" x14ac:dyDescent="0.3">
      <c r="B60938" s="73"/>
      <c r="D60938" s="73"/>
      <c r="P60938" s="73"/>
      <c r="T60938" s="73"/>
      <c r="U60938" s="73"/>
      <c r="V60938" s="73"/>
      <c r="X60938" s="12"/>
    </row>
    <row r="60939" spans="2:24" x14ac:dyDescent="0.3">
      <c r="B60939" s="73"/>
      <c r="D60939" s="73"/>
      <c r="P60939" s="73"/>
      <c r="T60939" s="73"/>
      <c r="U60939" s="73"/>
      <c r="V60939" s="73"/>
      <c r="X60939" s="12"/>
    </row>
    <row r="60940" spans="2:24" x14ac:dyDescent="0.3">
      <c r="B60940" s="73"/>
      <c r="D60940" s="73"/>
      <c r="P60940" s="73"/>
      <c r="T60940" s="73"/>
      <c r="U60940" s="73"/>
      <c r="V60940" s="73"/>
      <c r="X60940" s="12"/>
    </row>
    <row r="60941" spans="2:24" x14ac:dyDescent="0.3">
      <c r="B60941" s="73"/>
      <c r="D60941" s="73"/>
      <c r="P60941" s="73"/>
      <c r="T60941" s="73"/>
      <c r="U60941" s="73"/>
      <c r="V60941" s="73"/>
      <c r="X60941" s="12"/>
    </row>
    <row r="60942" spans="2:24" x14ac:dyDescent="0.3">
      <c r="B60942" s="73"/>
      <c r="D60942" s="73"/>
      <c r="P60942" s="73"/>
      <c r="T60942" s="73"/>
      <c r="U60942" s="73"/>
      <c r="V60942" s="73"/>
      <c r="X60942" s="12"/>
    </row>
    <row r="60943" spans="2:24" x14ac:dyDescent="0.3">
      <c r="B60943" s="73"/>
      <c r="D60943" s="73"/>
      <c r="P60943" s="73"/>
      <c r="T60943" s="73"/>
      <c r="U60943" s="73"/>
      <c r="V60943" s="73"/>
      <c r="X60943" s="12"/>
    </row>
    <row r="60944" spans="2:24" x14ac:dyDescent="0.3">
      <c r="B60944" s="73"/>
      <c r="D60944" s="73"/>
      <c r="P60944" s="73"/>
      <c r="T60944" s="73"/>
      <c r="U60944" s="73"/>
      <c r="V60944" s="73"/>
      <c r="X60944" s="12"/>
    </row>
    <row r="60945" spans="2:24" x14ac:dyDescent="0.3">
      <c r="B60945" s="73"/>
      <c r="D60945" s="73"/>
      <c r="P60945" s="73"/>
      <c r="T60945" s="73"/>
      <c r="U60945" s="73"/>
      <c r="V60945" s="73"/>
      <c r="X60945" s="12"/>
    </row>
    <row r="60946" spans="2:24" x14ac:dyDescent="0.3">
      <c r="B60946" s="73"/>
      <c r="D60946" s="73"/>
      <c r="P60946" s="73"/>
      <c r="T60946" s="73"/>
      <c r="U60946" s="73"/>
      <c r="V60946" s="73"/>
      <c r="X60946" s="12"/>
    </row>
    <row r="60947" spans="2:24" x14ac:dyDescent="0.3">
      <c r="B60947" s="73"/>
      <c r="D60947" s="73"/>
      <c r="P60947" s="73"/>
      <c r="T60947" s="73"/>
      <c r="U60947" s="73"/>
      <c r="V60947" s="73"/>
      <c r="X60947" s="12"/>
    </row>
    <row r="60948" spans="2:24" x14ac:dyDescent="0.3">
      <c r="B60948" s="73"/>
      <c r="D60948" s="73"/>
      <c r="P60948" s="73"/>
      <c r="T60948" s="73"/>
      <c r="U60948" s="73"/>
      <c r="V60948" s="73"/>
      <c r="X60948" s="12"/>
    </row>
    <row r="60949" spans="2:24" x14ac:dyDescent="0.3">
      <c r="B60949" s="73"/>
      <c r="D60949" s="73"/>
      <c r="P60949" s="73"/>
      <c r="T60949" s="73"/>
      <c r="U60949" s="73"/>
      <c r="V60949" s="73"/>
      <c r="X60949" s="12"/>
    </row>
    <row r="60950" spans="2:24" x14ac:dyDescent="0.3">
      <c r="B60950" s="73"/>
      <c r="D60950" s="73"/>
      <c r="P60950" s="73"/>
      <c r="T60950" s="73"/>
      <c r="U60950" s="73"/>
      <c r="V60950" s="73"/>
      <c r="X60950" s="12"/>
    </row>
    <row r="60951" spans="2:24" x14ac:dyDescent="0.3">
      <c r="B60951" s="73"/>
      <c r="D60951" s="73"/>
      <c r="P60951" s="73"/>
      <c r="T60951" s="73"/>
      <c r="U60951" s="73"/>
      <c r="V60951" s="73"/>
      <c r="X60951" s="12"/>
    </row>
    <row r="60952" spans="2:24" x14ac:dyDescent="0.3">
      <c r="B60952" s="73"/>
      <c r="D60952" s="73"/>
      <c r="P60952" s="73"/>
      <c r="T60952" s="73"/>
      <c r="U60952" s="73"/>
      <c r="V60952" s="73"/>
      <c r="X60952" s="12"/>
    </row>
    <row r="60953" spans="2:24" x14ac:dyDescent="0.3">
      <c r="B60953" s="73"/>
      <c r="D60953" s="73"/>
      <c r="P60953" s="73"/>
      <c r="T60953" s="73"/>
      <c r="U60953" s="73"/>
      <c r="V60953" s="73"/>
      <c r="X60953" s="12"/>
    </row>
    <row r="60954" spans="2:24" x14ac:dyDescent="0.3">
      <c r="B60954" s="73"/>
      <c r="D60954" s="73"/>
      <c r="P60954" s="73"/>
      <c r="T60954" s="73"/>
      <c r="U60954" s="73"/>
      <c r="V60954" s="73"/>
      <c r="X60954" s="12"/>
    </row>
    <row r="60955" spans="2:24" x14ac:dyDescent="0.3">
      <c r="B60955" s="73"/>
      <c r="D60955" s="73"/>
      <c r="P60955" s="73"/>
      <c r="T60955" s="73"/>
      <c r="U60955" s="73"/>
      <c r="V60955" s="73"/>
      <c r="X60955" s="12"/>
    </row>
    <row r="60956" spans="2:24" x14ac:dyDescent="0.3">
      <c r="B60956" s="73"/>
      <c r="D60956" s="73"/>
      <c r="P60956" s="73"/>
      <c r="T60956" s="73"/>
      <c r="U60956" s="73"/>
      <c r="V60956" s="73"/>
      <c r="X60956" s="12"/>
    </row>
    <row r="60957" spans="2:24" x14ac:dyDescent="0.3">
      <c r="B60957" s="73"/>
      <c r="D60957" s="73"/>
      <c r="P60957" s="73"/>
      <c r="T60957" s="73"/>
      <c r="U60957" s="73"/>
      <c r="V60957" s="73"/>
      <c r="X60957" s="12"/>
    </row>
    <row r="60958" spans="2:24" x14ac:dyDescent="0.3">
      <c r="B60958" s="73"/>
      <c r="D60958" s="73"/>
      <c r="P60958" s="73"/>
      <c r="T60958" s="73"/>
      <c r="U60958" s="73"/>
      <c r="V60958" s="73"/>
      <c r="X60958" s="12"/>
    </row>
    <row r="60959" spans="2:24" x14ac:dyDescent="0.3">
      <c r="B60959" s="73"/>
      <c r="D60959" s="73"/>
      <c r="P60959" s="73"/>
      <c r="T60959" s="73"/>
      <c r="U60959" s="73"/>
      <c r="V60959" s="73"/>
      <c r="X60959" s="12"/>
    </row>
    <row r="60960" spans="2:24" x14ac:dyDescent="0.3">
      <c r="B60960" s="73"/>
      <c r="D60960" s="73"/>
      <c r="P60960" s="73"/>
      <c r="T60960" s="73"/>
      <c r="U60960" s="73"/>
      <c r="V60960" s="73"/>
      <c r="X60960" s="12"/>
    </row>
    <row r="60961" spans="2:24" x14ac:dyDescent="0.3">
      <c r="B60961" s="73"/>
      <c r="D60961" s="73"/>
      <c r="P60961" s="73"/>
      <c r="T60961" s="73"/>
      <c r="U60961" s="73"/>
      <c r="V60961" s="73"/>
      <c r="X60961" s="12"/>
    </row>
    <row r="60962" spans="2:24" x14ac:dyDescent="0.3">
      <c r="B60962" s="73"/>
      <c r="D60962" s="73"/>
      <c r="P60962" s="73"/>
      <c r="T60962" s="73"/>
      <c r="U60962" s="73"/>
      <c r="V60962" s="73"/>
      <c r="X60962" s="12"/>
    </row>
    <row r="60963" spans="2:24" x14ac:dyDescent="0.3">
      <c r="B60963" s="73"/>
      <c r="D60963" s="73"/>
      <c r="P60963" s="73"/>
      <c r="T60963" s="73"/>
      <c r="U60963" s="73"/>
      <c r="V60963" s="73"/>
      <c r="X60963" s="12"/>
    </row>
    <row r="60964" spans="2:24" x14ac:dyDescent="0.3">
      <c r="B60964" s="73"/>
      <c r="D60964" s="73"/>
      <c r="P60964" s="73"/>
      <c r="T60964" s="73"/>
      <c r="U60964" s="73"/>
      <c r="V60964" s="73"/>
      <c r="X60964" s="12"/>
    </row>
    <row r="60965" spans="2:24" x14ac:dyDescent="0.3">
      <c r="B60965" s="73"/>
      <c r="D60965" s="73"/>
      <c r="P60965" s="73"/>
      <c r="T60965" s="73"/>
      <c r="U60965" s="73"/>
      <c r="V60965" s="73"/>
      <c r="X60965" s="12"/>
    </row>
    <row r="60966" spans="2:24" x14ac:dyDescent="0.3">
      <c r="B60966" s="73"/>
      <c r="D60966" s="73"/>
      <c r="P60966" s="73"/>
      <c r="T60966" s="73"/>
      <c r="U60966" s="73"/>
      <c r="V60966" s="73"/>
      <c r="X60966" s="12"/>
    </row>
    <row r="60967" spans="2:24" x14ac:dyDescent="0.3">
      <c r="B60967" s="73"/>
      <c r="D60967" s="73"/>
      <c r="P60967" s="73"/>
      <c r="T60967" s="73"/>
      <c r="U60967" s="73"/>
      <c r="V60967" s="73"/>
      <c r="X60967" s="12"/>
    </row>
    <row r="60968" spans="2:24" x14ac:dyDescent="0.3">
      <c r="B60968" s="73"/>
      <c r="D60968" s="73"/>
      <c r="P60968" s="73"/>
      <c r="T60968" s="73"/>
      <c r="U60968" s="73"/>
      <c r="V60968" s="73"/>
      <c r="X60968" s="12"/>
    </row>
    <row r="60969" spans="2:24" x14ac:dyDescent="0.3">
      <c r="B60969" s="73"/>
      <c r="D60969" s="73"/>
      <c r="P60969" s="73"/>
      <c r="T60969" s="73"/>
      <c r="U60969" s="73"/>
      <c r="V60969" s="73"/>
      <c r="X60969" s="12"/>
    </row>
    <row r="60970" spans="2:24" x14ac:dyDescent="0.3">
      <c r="B60970" s="73"/>
      <c r="D60970" s="73"/>
      <c r="P60970" s="73"/>
      <c r="T60970" s="73"/>
      <c r="U60970" s="73"/>
      <c r="V60970" s="73"/>
      <c r="X60970" s="12"/>
    </row>
    <row r="60971" spans="2:24" x14ac:dyDescent="0.3">
      <c r="B60971" s="73"/>
      <c r="D60971" s="73"/>
      <c r="P60971" s="73"/>
      <c r="T60971" s="73"/>
      <c r="U60971" s="73"/>
      <c r="V60971" s="73"/>
      <c r="X60971" s="12"/>
    </row>
    <row r="60972" spans="2:24" x14ac:dyDescent="0.3">
      <c r="B60972" s="73"/>
      <c r="D60972" s="73"/>
      <c r="P60972" s="73"/>
      <c r="T60972" s="73"/>
      <c r="U60972" s="73"/>
      <c r="V60972" s="73"/>
      <c r="X60972" s="12"/>
    </row>
    <row r="60973" spans="2:24" x14ac:dyDescent="0.3">
      <c r="B60973" s="73"/>
      <c r="D60973" s="73"/>
      <c r="P60973" s="73"/>
      <c r="T60973" s="73"/>
      <c r="U60973" s="73"/>
      <c r="V60973" s="73"/>
      <c r="X60973" s="12"/>
    </row>
    <row r="60974" spans="2:24" x14ac:dyDescent="0.3">
      <c r="B60974" s="73"/>
      <c r="D60974" s="73"/>
      <c r="P60974" s="73"/>
      <c r="T60974" s="73"/>
      <c r="U60974" s="73"/>
      <c r="V60974" s="73"/>
      <c r="X60974" s="12"/>
    </row>
    <row r="60975" spans="2:24" x14ac:dyDescent="0.3">
      <c r="B60975" s="73"/>
      <c r="D60975" s="73"/>
      <c r="P60975" s="73"/>
      <c r="T60975" s="73"/>
      <c r="U60975" s="73"/>
      <c r="V60975" s="73"/>
      <c r="X60975" s="12"/>
    </row>
    <row r="60976" spans="2:24" x14ac:dyDescent="0.3">
      <c r="B60976" s="73"/>
      <c r="D60976" s="73"/>
      <c r="P60976" s="73"/>
      <c r="T60976" s="73"/>
      <c r="U60976" s="73"/>
      <c r="V60976" s="73"/>
      <c r="X60976" s="12"/>
    </row>
    <row r="60977" spans="2:24" x14ac:dyDescent="0.3">
      <c r="B60977" s="73"/>
      <c r="D60977" s="73"/>
      <c r="P60977" s="73"/>
      <c r="T60977" s="73"/>
      <c r="U60977" s="73"/>
      <c r="V60977" s="73"/>
      <c r="X60977" s="12"/>
    </row>
    <row r="60978" spans="2:24" x14ac:dyDescent="0.3">
      <c r="B60978" s="73"/>
      <c r="D60978" s="73"/>
      <c r="P60978" s="73"/>
      <c r="T60978" s="73"/>
      <c r="U60978" s="73"/>
      <c r="V60978" s="73"/>
      <c r="X60978" s="12"/>
    </row>
    <row r="60979" spans="2:24" x14ac:dyDescent="0.3">
      <c r="B60979" s="73"/>
      <c r="D60979" s="73"/>
      <c r="P60979" s="73"/>
      <c r="T60979" s="73"/>
      <c r="U60979" s="73"/>
      <c r="V60979" s="73"/>
      <c r="X60979" s="12"/>
    </row>
    <row r="60980" spans="2:24" x14ac:dyDescent="0.3">
      <c r="B60980" s="73"/>
      <c r="D60980" s="73"/>
      <c r="P60980" s="73"/>
      <c r="T60980" s="73"/>
      <c r="U60980" s="73"/>
      <c r="V60980" s="73"/>
      <c r="X60980" s="12"/>
    </row>
    <row r="60981" spans="2:24" x14ac:dyDescent="0.3">
      <c r="B60981" s="73"/>
      <c r="D60981" s="73"/>
      <c r="P60981" s="73"/>
      <c r="T60981" s="73"/>
      <c r="U60981" s="73"/>
      <c r="V60981" s="73"/>
      <c r="X60981" s="12"/>
    </row>
    <row r="60982" spans="2:24" x14ac:dyDescent="0.3">
      <c r="B60982" s="73"/>
      <c r="D60982" s="73"/>
      <c r="P60982" s="73"/>
      <c r="T60982" s="73"/>
      <c r="U60982" s="73"/>
      <c r="V60982" s="73"/>
      <c r="X60982" s="12"/>
    </row>
    <row r="60983" spans="2:24" x14ac:dyDescent="0.3">
      <c r="B60983" s="73"/>
      <c r="D60983" s="73"/>
      <c r="P60983" s="73"/>
      <c r="T60983" s="73"/>
      <c r="U60983" s="73"/>
      <c r="V60983" s="73"/>
      <c r="X60983" s="12"/>
    </row>
    <row r="60984" spans="2:24" x14ac:dyDescent="0.3">
      <c r="B60984" s="73"/>
      <c r="D60984" s="73"/>
      <c r="P60984" s="73"/>
      <c r="T60984" s="73"/>
      <c r="U60984" s="73"/>
      <c r="V60984" s="73"/>
      <c r="X60984" s="12"/>
    </row>
    <row r="60985" spans="2:24" x14ac:dyDescent="0.3">
      <c r="B60985" s="73"/>
      <c r="D60985" s="73"/>
      <c r="P60985" s="73"/>
      <c r="T60985" s="73"/>
      <c r="U60985" s="73"/>
      <c r="V60985" s="73"/>
      <c r="X60985" s="12"/>
    </row>
    <row r="60986" spans="2:24" x14ac:dyDescent="0.3">
      <c r="B60986" s="73"/>
      <c r="D60986" s="73"/>
      <c r="P60986" s="73"/>
      <c r="T60986" s="73"/>
      <c r="U60986" s="73"/>
      <c r="V60986" s="73"/>
      <c r="X60986" s="12"/>
    </row>
    <row r="60987" spans="2:24" x14ac:dyDescent="0.3">
      <c r="B60987" s="73"/>
      <c r="D60987" s="73"/>
      <c r="P60987" s="73"/>
      <c r="T60987" s="73"/>
      <c r="U60987" s="73"/>
      <c r="V60987" s="73"/>
      <c r="X60987" s="12"/>
    </row>
    <row r="60988" spans="2:24" x14ac:dyDescent="0.3">
      <c r="B60988" s="73"/>
      <c r="D60988" s="73"/>
      <c r="P60988" s="73"/>
      <c r="T60988" s="73"/>
      <c r="U60988" s="73"/>
      <c r="V60988" s="73"/>
      <c r="X60988" s="12"/>
    </row>
    <row r="60989" spans="2:24" x14ac:dyDescent="0.3">
      <c r="B60989" s="73"/>
      <c r="D60989" s="73"/>
      <c r="P60989" s="73"/>
      <c r="T60989" s="73"/>
      <c r="U60989" s="73"/>
      <c r="V60989" s="73"/>
      <c r="X60989" s="12"/>
    </row>
    <row r="60990" spans="2:24" x14ac:dyDescent="0.3">
      <c r="B60990" s="73"/>
      <c r="D60990" s="73"/>
      <c r="P60990" s="73"/>
      <c r="T60990" s="73"/>
      <c r="U60990" s="73"/>
      <c r="V60990" s="73"/>
      <c r="X60990" s="12"/>
    </row>
    <row r="60991" spans="2:24" x14ac:dyDescent="0.3">
      <c r="B60991" s="73"/>
      <c r="D60991" s="73"/>
      <c r="P60991" s="73"/>
      <c r="T60991" s="73"/>
      <c r="U60991" s="73"/>
      <c r="V60991" s="73"/>
      <c r="X60991" s="12"/>
    </row>
    <row r="60992" spans="2:24" x14ac:dyDescent="0.3">
      <c r="B60992" s="73"/>
      <c r="D60992" s="73"/>
      <c r="P60992" s="73"/>
      <c r="T60992" s="73"/>
      <c r="U60992" s="73"/>
      <c r="V60992" s="73"/>
      <c r="X60992" s="12"/>
    </row>
    <row r="60993" spans="2:24" x14ac:dyDescent="0.3">
      <c r="B60993" s="73"/>
      <c r="D60993" s="73"/>
      <c r="P60993" s="73"/>
      <c r="T60993" s="73"/>
      <c r="U60993" s="73"/>
      <c r="V60993" s="73"/>
      <c r="X60993" s="12"/>
    </row>
    <row r="60994" spans="2:24" x14ac:dyDescent="0.3">
      <c r="B60994" s="73"/>
      <c r="D60994" s="73"/>
      <c r="P60994" s="73"/>
      <c r="T60994" s="73"/>
      <c r="U60994" s="73"/>
      <c r="V60994" s="73"/>
      <c r="X60994" s="12"/>
    </row>
    <row r="60995" spans="2:24" x14ac:dyDescent="0.3">
      <c r="B60995" s="73"/>
      <c r="D60995" s="73"/>
      <c r="P60995" s="73"/>
      <c r="T60995" s="73"/>
      <c r="U60995" s="73"/>
      <c r="V60995" s="73"/>
      <c r="X60995" s="12"/>
    </row>
    <row r="60996" spans="2:24" x14ac:dyDescent="0.3">
      <c r="B60996" s="73"/>
      <c r="D60996" s="73"/>
      <c r="P60996" s="73"/>
      <c r="T60996" s="73"/>
      <c r="U60996" s="73"/>
      <c r="V60996" s="73"/>
      <c r="X60996" s="12"/>
    </row>
    <row r="60997" spans="2:24" x14ac:dyDescent="0.3">
      <c r="B60997" s="73"/>
      <c r="D60997" s="73"/>
      <c r="P60997" s="73"/>
      <c r="T60997" s="73"/>
      <c r="U60997" s="73"/>
      <c r="V60997" s="73"/>
      <c r="X60997" s="12"/>
    </row>
    <row r="60998" spans="2:24" x14ac:dyDescent="0.3">
      <c r="B60998" s="73"/>
      <c r="D60998" s="73"/>
      <c r="P60998" s="73"/>
      <c r="T60998" s="73"/>
      <c r="U60998" s="73"/>
      <c r="V60998" s="73"/>
      <c r="X60998" s="12"/>
    </row>
    <row r="60999" spans="2:24" x14ac:dyDescent="0.3">
      <c r="B60999" s="73"/>
      <c r="D60999" s="73"/>
      <c r="P60999" s="73"/>
      <c r="T60999" s="73"/>
      <c r="U60999" s="73"/>
      <c r="V60999" s="73"/>
      <c r="X60999" s="12"/>
    </row>
    <row r="61000" spans="2:24" x14ac:dyDescent="0.3">
      <c r="B61000" s="73"/>
      <c r="D61000" s="73"/>
      <c r="P61000" s="73"/>
      <c r="T61000" s="73"/>
      <c r="U61000" s="73"/>
      <c r="V61000" s="73"/>
      <c r="X61000" s="12"/>
    </row>
    <row r="61001" spans="2:24" x14ac:dyDescent="0.3">
      <c r="B61001" s="73"/>
      <c r="D61001" s="73"/>
      <c r="P61001" s="73"/>
      <c r="T61001" s="73"/>
      <c r="U61001" s="73"/>
      <c r="V61001" s="73"/>
      <c r="X61001" s="12"/>
    </row>
    <row r="61002" spans="2:24" x14ac:dyDescent="0.3">
      <c r="B61002" s="73"/>
      <c r="D61002" s="73"/>
      <c r="P61002" s="73"/>
      <c r="T61002" s="73"/>
      <c r="U61002" s="73"/>
      <c r="V61002" s="73"/>
      <c r="X61002" s="12"/>
    </row>
    <row r="61003" spans="2:24" x14ac:dyDescent="0.3">
      <c r="B61003" s="73"/>
      <c r="D61003" s="73"/>
      <c r="P61003" s="73"/>
      <c r="T61003" s="73"/>
      <c r="U61003" s="73"/>
      <c r="V61003" s="73"/>
      <c r="X61003" s="12"/>
    </row>
    <row r="61004" spans="2:24" x14ac:dyDescent="0.3">
      <c r="B61004" s="73"/>
      <c r="D61004" s="73"/>
      <c r="P61004" s="73"/>
      <c r="T61004" s="73"/>
      <c r="U61004" s="73"/>
      <c r="V61004" s="73"/>
      <c r="X61004" s="12"/>
    </row>
    <row r="61005" spans="2:24" x14ac:dyDescent="0.3">
      <c r="B61005" s="73"/>
      <c r="D61005" s="73"/>
      <c r="P61005" s="73"/>
      <c r="T61005" s="73"/>
      <c r="U61005" s="73"/>
      <c r="V61005" s="73"/>
      <c r="X61005" s="12"/>
    </row>
    <row r="61006" spans="2:24" x14ac:dyDescent="0.3">
      <c r="B61006" s="73"/>
      <c r="D61006" s="73"/>
      <c r="P61006" s="73"/>
      <c r="T61006" s="73"/>
      <c r="U61006" s="73"/>
      <c r="V61006" s="73"/>
      <c r="X61006" s="12"/>
    </row>
    <row r="61007" spans="2:24" x14ac:dyDescent="0.3">
      <c r="B61007" s="73"/>
      <c r="D61007" s="73"/>
      <c r="P61007" s="73"/>
      <c r="T61007" s="73"/>
      <c r="U61007" s="73"/>
      <c r="V61007" s="73"/>
      <c r="X61007" s="12"/>
    </row>
    <row r="61008" spans="2:24" x14ac:dyDescent="0.3">
      <c r="B61008" s="73"/>
      <c r="D61008" s="73"/>
      <c r="P61008" s="73"/>
      <c r="T61008" s="73"/>
      <c r="U61008" s="73"/>
      <c r="V61008" s="73"/>
      <c r="X61008" s="12"/>
    </row>
    <row r="61009" spans="2:24" x14ac:dyDescent="0.3">
      <c r="B61009" s="73"/>
      <c r="D61009" s="73"/>
      <c r="P61009" s="73"/>
      <c r="T61009" s="73"/>
      <c r="U61009" s="73"/>
      <c r="V61009" s="73"/>
      <c r="X61009" s="12"/>
    </row>
    <row r="61010" spans="2:24" x14ac:dyDescent="0.3">
      <c r="B61010" s="73"/>
      <c r="D61010" s="73"/>
      <c r="P61010" s="73"/>
      <c r="T61010" s="73"/>
      <c r="U61010" s="73"/>
      <c r="V61010" s="73"/>
      <c r="X61010" s="12"/>
    </row>
    <row r="61011" spans="2:24" x14ac:dyDescent="0.3">
      <c r="B61011" s="73"/>
      <c r="D61011" s="73"/>
      <c r="P61011" s="73"/>
      <c r="T61011" s="73"/>
      <c r="U61011" s="73"/>
      <c r="V61011" s="73"/>
      <c r="X61011" s="12"/>
    </row>
    <row r="61012" spans="2:24" x14ac:dyDescent="0.3">
      <c r="B61012" s="73"/>
      <c r="D61012" s="73"/>
      <c r="P61012" s="73"/>
      <c r="T61012" s="73"/>
      <c r="U61012" s="73"/>
      <c r="V61012" s="73"/>
      <c r="X61012" s="12"/>
    </row>
    <row r="61013" spans="2:24" x14ac:dyDescent="0.3">
      <c r="B61013" s="73"/>
      <c r="D61013" s="73"/>
      <c r="P61013" s="73"/>
      <c r="T61013" s="73"/>
      <c r="U61013" s="73"/>
      <c r="V61013" s="73"/>
      <c r="X61013" s="12"/>
    </row>
    <row r="61014" spans="2:24" x14ac:dyDescent="0.3">
      <c r="B61014" s="73"/>
      <c r="D61014" s="73"/>
      <c r="P61014" s="73"/>
      <c r="T61014" s="73"/>
      <c r="U61014" s="73"/>
      <c r="V61014" s="73"/>
      <c r="X61014" s="12"/>
    </row>
    <row r="61015" spans="2:24" x14ac:dyDescent="0.3">
      <c r="B61015" s="73"/>
      <c r="D61015" s="73"/>
      <c r="P61015" s="73"/>
      <c r="T61015" s="73"/>
      <c r="U61015" s="73"/>
      <c r="V61015" s="73"/>
      <c r="X61015" s="12"/>
    </row>
    <row r="61016" spans="2:24" x14ac:dyDescent="0.3">
      <c r="B61016" s="73"/>
      <c r="D61016" s="73"/>
      <c r="P61016" s="73"/>
      <c r="T61016" s="73"/>
      <c r="U61016" s="73"/>
      <c r="V61016" s="73"/>
      <c r="X61016" s="12"/>
    </row>
    <row r="61017" spans="2:24" x14ac:dyDescent="0.3">
      <c r="B61017" s="73"/>
      <c r="D61017" s="73"/>
      <c r="P61017" s="73"/>
      <c r="T61017" s="73"/>
      <c r="U61017" s="73"/>
      <c r="V61017" s="73"/>
      <c r="X61017" s="12"/>
    </row>
    <row r="61018" spans="2:24" x14ac:dyDescent="0.3">
      <c r="B61018" s="73"/>
      <c r="D61018" s="73"/>
      <c r="P61018" s="73"/>
      <c r="T61018" s="73"/>
      <c r="U61018" s="73"/>
      <c r="V61018" s="73"/>
      <c r="X61018" s="12"/>
    </row>
    <row r="61019" spans="2:24" x14ac:dyDescent="0.3">
      <c r="B61019" s="73"/>
      <c r="D61019" s="73"/>
      <c r="P61019" s="73"/>
      <c r="T61019" s="73"/>
      <c r="U61019" s="73"/>
      <c r="V61019" s="73"/>
      <c r="X61019" s="12"/>
    </row>
    <row r="61020" spans="2:24" x14ac:dyDescent="0.3">
      <c r="B61020" s="73"/>
      <c r="D61020" s="73"/>
      <c r="P61020" s="73"/>
      <c r="T61020" s="73"/>
      <c r="U61020" s="73"/>
      <c r="V61020" s="73"/>
      <c r="X61020" s="12"/>
    </row>
    <row r="61021" spans="2:24" x14ac:dyDescent="0.3">
      <c r="B61021" s="73"/>
      <c r="D61021" s="73"/>
      <c r="P61021" s="73"/>
      <c r="T61021" s="73"/>
      <c r="U61021" s="73"/>
      <c r="V61021" s="73"/>
      <c r="X61021" s="12"/>
    </row>
    <row r="61022" spans="2:24" x14ac:dyDescent="0.3">
      <c r="B61022" s="73"/>
      <c r="D61022" s="73"/>
      <c r="P61022" s="73"/>
      <c r="T61022" s="73"/>
      <c r="U61022" s="73"/>
      <c r="V61022" s="73"/>
      <c r="X61022" s="12"/>
    </row>
    <row r="61023" spans="2:24" x14ac:dyDescent="0.3">
      <c r="B61023" s="73"/>
      <c r="D61023" s="73"/>
      <c r="P61023" s="73"/>
      <c r="T61023" s="73"/>
      <c r="U61023" s="73"/>
      <c r="V61023" s="73"/>
      <c r="X61023" s="12"/>
    </row>
    <row r="61024" spans="2:24" x14ac:dyDescent="0.3">
      <c r="B61024" s="73"/>
      <c r="D61024" s="73"/>
      <c r="P61024" s="73"/>
      <c r="T61024" s="73"/>
      <c r="U61024" s="73"/>
      <c r="V61024" s="73"/>
      <c r="X61024" s="12"/>
    </row>
    <row r="61025" spans="2:24" x14ac:dyDescent="0.3">
      <c r="B61025" s="73"/>
      <c r="D61025" s="73"/>
      <c r="P61025" s="73"/>
      <c r="T61025" s="73"/>
      <c r="U61025" s="73"/>
      <c r="V61025" s="73"/>
      <c r="X61025" s="12"/>
    </row>
    <row r="61026" spans="2:24" x14ac:dyDescent="0.3">
      <c r="B61026" s="73"/>
      <c r="D61026" s="73"/>
      <c r="P61026" s="73"/>
      <c r="T61026" s="73"/>
      <c r="U61026" s="73"/>
      <c r="V61026" s="73"/>
      <c r="X61026" s="12"/>
    </row>
    <row r="61027" spans="2:24" x14ac:dyDescent="0.3">
      <c r="B61027" s="73"/>
      <c r="D61027" s="73"/>
      <c r="P61027" s="73"/>
      <c r="T61027" s="73"/>
      <c r="U61027" s="73"/>
      <c r="V61027" s="73"/>
      <c r="X61027" s="12"/>
    </row>
    <row r="61028" spans="2:24" x14ac:dyDescent="0.3">
      <c r="B61028" s="73"/>
      <c r="D61028" s="73"/>
      <c r="P61028" s="73"/>
      <c r="T61028" s="73"/>
      <c r="U61028" s="73"/>
      <c r="V61028" s="73"/>
      <c r="X61028" s="12"/>
    </row>
    <row r="61029" spans="2:24" x14ac:dyDescent="0.3">
      <c r="B61029" s="73"/>
      <c r="D61029" s="73"/>
      <c r="P61029" s="73"/>
      <c r="T61029" s="73"/>
      <c r="U61029" s="73"/>
      <c r="V61029" s="73"/>
      <c r="X61029" s="12"/>
    </row>
    <row r="61030" spans="2:24" x14ac:dyDescent="0.3">
      <c r="B61030" s="73"/>
      <c r="D61030" s="73"/>
      <c r="P61030" s="73"/>
      <c r="T61030" s="73"/>
      <c r="U61030" s="73"/>
      <c r="V61030" s="73"/>
      <c r="X61030" s="12"/>
    </row>
    <row r="61031" spans="2:24" x14ac:dyDescent="0.3">
      <c r="B61031" s="73"/>
      <c r="D61031" s="73"/>
      <c r="P61031" s="73"/>
      <c r="T61031" s="73"/>
      <c r="U61031" s="73"/>
      <c r="V61031" s="73"/>
      <c r="X61031" s="12"/>
    </row>
    <row r="61032" spans="2:24" x14ac:dyDescent="0.3">
      <c r="B61032" s="73"/>
      <c r="D61032" s="73"/>
      <c r="P61032" s="73"/>
      <c r="T61032" s="73"/>
      <c r="U61032" s="73"/>
      <c r="V61032" s="73"/>
      <c r="X61032" s="12"/>
    </row>
    <row r="61033" spans="2:24" x14ac:dyDescent="0.3">
      <c r="B61033" s="73"/>
      <c r="D61033" s="73"/>
      <c r="P61033" s="73"/>
      <c r="T61033" s="73"/>
      <c r="U61033" s="73"/>
      <c r="V61033" s="73"/>
      <c r="X61033" s="12"/>
    </row>
    <row r="61034" spans="2:24" x14ac:dyDescent="0.3">
      <c r="B61034" s="73"/>
      <c r="D61034" s="73"/>
      <c r="P61034" s="73"/>
      <c r="T61034" s="73"/>
      <c r="U61034" s="73"/>
      <c r="V61034" s="73"/>
      <c r="X61034" s="12"/>
    </row>
    <row r="61035" spans="2:24" x14ac:dyDescent="0.3">
      <c r="B61035" s="73"/>
      <c r="D61035" s="73"/>
      <c r="P61035" s="73"/>
      <c r="T61035" s="73"/>
      <c r="U61035" s="73"/>
      <c r="V61035" s="73"/>
      <c r="X61035" s="12"/>
    </row>
    <row r="61036" spans="2:24" x14ac:dyDescent="0.3">
      <c r="B61036" s="73"/>
      <c r="D61036" s="73"/>
      <c r="P61036" s="73"/>
      <c r="T61036" s="73"/>
      <c r="U61036" s="73"/>
      <c r="V61036" s="73"/>
      <c r="X61036" s="12"/>
    </row>
    <row r="61037" spans="2:24" x14ac:dyDescent="0.3">
      <c r="B61037" s="73"/>
      <c r="D61037" s="73"/>
      <c r="P61037" s="73"/>
      <c r="T61037" s="73"/>
      <c r="U61037" s="73"/>
      <c r="V61037" s="73"/>
      <c r="X61037" s="12"/>
    </row>
    <row r="61038" spans="2:24" x14ac:dyDescent="0.3">
      <c r="B61038" s="73"/>
      <c r="D61038" s="73"/>
      <c r="P61038" s="73"/>
      <c r="T61038" s="73"/>
      <c r="U61038" s="73"/>
      <c r="V61038" s="73"/>
      <c r="X61038" s="12"/>
    </row>
    <row r="61039" spans="2:24" x14ac:dyDescent="0.3">
      <c r="B61039" s="73"/>
      <c r="D61039" s="73"/>
      <c r="P61039" s="73"/>
      <c r="T61039" s="73"/>
      <c r="U61039" s="73"/>
      <c r="V61039" s="73"/>
      <c r="X61039" s="12"/>
    </row>
    <row r="61040" spans="2:24" x14ac:dyDescent="0.3">
      <c r="B61040" s="73"/>
      <c r="D61040" s="73"/>
      <c r="P61040" s="73"/>
      <c r="T61040" s="73"/>
      <c r="U61040" s="73"/>
      <c r="V61040" s="73"/>
      <c r="X61040" s="12"/>
    </row>
    <row r="61041" spans="2:24" x14ac:dyDescent="0.3">
      <c r="B61041" s="73"/>
      <c r="D61041" s="73"/>
      <c r="P61041" s="73"/>
      <c r="T61041" s="73"/>
      <c r="U61041" s="73"/>
      <c r="V61041" s="73"/>
      <c r="X61041" s="12"/>
    </row>
    <row r="61042" spans="2:24" x14ac:dyDescent="0.3">
      <c r="B61042" s="73"/>
      <c r="D61042" s="73"/>
      <c r="P61042" s="73"/>
      <c r="T61042" s="73"/>
      <c r="U61042" s="73"/>
      <c r="V61042" s="73"/>
      <c r="X61042" s="12"/>
    </row>
    <row r="61043" spans="2:24" x14ac:dyDescent="0.3">
      <c r="B61043" s="73"/>
      <c r="D61043" s="73"/>
      <c r="P61043" s="73"/>
      <c r="T61043" s="73"/>
      <c r="U61043" s="73"/>
      <c r="V61043" s="73"/>
      <c r="X61043" s="12"/>
    </row>
    <row r="61044" spans="2:24" x14ac:dyDescent="0.3">
      <c r="B61044" s="73"/>
      <c r="D61044" s="73"/>
      <c r="P61044" s="73"/>
      <c r="T61044" s="73"/>
      <c r="U61044" s="73"/>
      <c r="V61044" s="73"/>
      <c r="X61044" s="12"/>
    </row>
    <row r="61045" spans="2:24" x14ac:dyDescent="0.3">
      <c r="B61045" s="73"/>
      <c r="D61045" s="73"/>
      <c r="P61045" s="73"/>
      <c r="T61045" s="73"/>
      <c r="U61045" s="73"/>
      <c r="V61045" s="73"/>
      <c r="X61045" s="12"/>
    </row>
    <row r="61046" spans="2:24" x14ac:dyDescent="0.3">
      <c r="B61046" s="73"/>
      <c r="D61046" s="73"/>
      <c r="P61046" s="73"/>
      <c r="T61046" s="73"/>
      <c r="U61046" s="73"/>
      <c r="V61046" s="73"/>
      <c r="X61046" s="12"/>
    </row>
    <row r="61047" spans="2:24" x14ac:dyDescent="0.3">
      <c r="B61047" s="73"/>
      <c r="D61047" s="73"/>
      <c r="P61047" s="73"/>
      <c r="T61047" s="73"/>
      <c r="U61047" s="73"/>
      <c r="V61047" s="73"/>
      <c r="X61047" s="12"/>
    </row>
    <row r="61048" spans="2:24" x14ac:dyDescent="0.3">
      <c r="B61048" s="73"/>
      <c r="D61048" s="73"/>
      <c r="P61048" s="73"/>
      <c r="T61048" s="73"/>
      <c r="U61048" s="73"/>
      <c r="V61048" s="73"/>
      <c r="X61048" s="12"/>
    </row>
    <row r="61049" spans="2:24" x14ac:dyDescent="0.3">
      <c r="B61049" s="73"/>
      <c r="D61049" s="73"/>
      <c r="P61049" s="73"/>
      <c r="T61049" s="73"/>
      <c r="U61049" s="73"/>
      <c r="V61049" s="73"/>
      <c r="X61049" s="12"/>
    </row>
    <row r="61050" spans="2:24" x14ac:dyDescent="0.3">
      <c r="B61050" s="73"/>
      <c r="D61050" s="73"/>
      <c r="P61050" s="73"/>
      <c r="T61050" s="73"/>
      <c r="U61050" s="73"/>
      <c r="V61050" s="73"/>
      <c r="X61050" s="12"/>
    </row>
    <row r="61051" spans="2:24" x14ac:dyDescent="0.3">
      <c r="B61051" s="73"/>
      <c r="D61051" s="73"/>
      <c r="P61051" s="73"/>
      <c r="T61051" s="73"/>
      <c r="U61051" s="73"/>
      <c r="V61051" s="73"/>
      <c r="X61051" s="12"/>
    </row>
    <row r="61052" spans="2:24" x14ac:dyDescent="0.3">
      <c r="B61052" s="73"/>
      <c r="D61052" s="73"/>
      <c r="P61052" s="73"/>
      <c r="T61052" s="73"/>
      <c r="U61052" s="73"/>
      <c r="V61052" s="73"/>
      <c r="X61052" s="12"/>
    </row>
    <row r="61053" spans="2:24" x14ac:dyDescent="0.3">
      <c r="B61053" s="73"/>
      <c r="D61053" s="73"/>
      <c r="P61053" s="73"/>
      <c r="T61053" s="73"/>
      <c r="U61053" s="73"/>
      <c r="V61053" s="73"/>
      <c r="X61053" s="12"/>
    </row>
    <row r="61054" spans="2:24" x14ac:dyDescent="0.3">
      <c r="B61054" s="73"/>
      <c r="D61054" s="73"/>
      <c r="P61054" s="73"/>
      <c r="T61054" s="73"/>
      <c r="U61054" s="73"/>
      <c r="V61054" s="73"/>
      <c r="X61054" s="12"/>
    </row>
    <row r="61055" spans="2:24" x14ac:dyDescent="0.3">
      <c r="B61055" s="73"/>
      <c r="D61055" s="73"/>
      <c r="P61055" s="73"/>
      <c r="T61055" s="73"/>
      <c r="U61055" s="73"/>
      <c r="V61055" s="73"/>
      <c r="X61055" s="12"/>
    </row>
    <row r="61056" spans="2:24" x14ac:dyDescent="0.3">
      <c r="B61056" s="73"/>
      <c r="D61056" s="73"/>
      <c r="P61056" s="73"/>
      <c r="T61056" s="73"/>
      <c r="U61056" s="73"/>
      <c r="V61056" s="73"/>
      <c r="X61056" s="12"/>
    </row>
    <row r="61057" spans="2:24" x14ac:dyDescent="0.3">
      <c r="B61057" s="73"/>
      <c r="D61057" s="73"/>
      <c r="P61057" s="73"/>
      <c r="T61057" s="73"/>
      <c r="U61057" s="73"/>
      <c r="V61057" s="73"/>
      <c r="X61057" s="12"/>
    </row>
    <row r="61058" spans="2:24" x14ac:dyDescent="0.3">
      <c r="B61058" s="73"/>
      <c r="D61058" s="73"/>
      <c r="P61058" s="73"/>
      <c r="T61058" s="73"/>
      <c r="U61058" s="73"/>
      <c r="V61058" s="73"/>
      <c r="X61058" s="12"/>
    </row>
    <row r="61059" spans="2:24" x14ac:dyDescent="0.3">
      <c r="B61059" s="73"/>
      <c r="D61059" s="73"/>
      <c r="P61059" s="73"/>
      <c r="T61059" s="73"/>
      <c r="U61059" s="73"/>
      <c r="V61059" s="73"/>
      <c r="X61059" s="12"/>
    </row>
    <row r="61060" spans="2:24" x14ac:dyDescent="0.3">
      <c r="B61060" s="73"/>
      <c r="D61060" s="73"/>
      <c r="P61060" s="73"/>
      <c r="T61060" s="73"/>
      <c r="U61060" s="73"/>
      <c r="V61060" s="73"/>
      <c r="X61060" s="12"/>
    </row>
    <row r="61061" spans="2:24" x14ac:dyDescent="0.3">
      <c r="B61061" s="73"/>
      <c r="D61061" s="73"/>
      <c r="P61061" s="73"/>
      <c r="T61061" s="73"/>
      <c r="U61061" s="73"/>
      <c r="V61061" s="73"/>
      <c r="X61061" s="12"/>
    </row>
    <row r="61062" spans="2:24" x14ac:dyDescent="0.3">
      <c r="B61062" s="73"/>
      <c r="D61062" s="73"/>
      <c r="P61062" s="73"/>
      <c r="T61062" s="73"/>
      <c r="U61062" s="73"/>
      <c r="V61062" s="73"/>
      <c r="X61062" s="12"/>
    </row>
    <row r="61063" spans="2:24" x14ac:dyDescent="0.3">
      <c r="B61063" s="73"/>
      <c r="D61063" s="73"/>
      <c r="P61063" s="73"/>
      <c r="T61063" s="73"/>
      <c r="U61063" s="73"/>
      <c r="V61063" s="73"/>
      <c r="X61063" s="12"/>
    </row>
    <row r="61064" spans="2:24" x14ac:dyDescent="0.3">
      <c r="B61064" s="73"/>
      <c r="D61064" s="73"/>
      <c r="P61064" s="73"/>
      <c r="T61064" s="73"/>
      <c r="U61064" s="73"/>
      <c r="V61064" s="73"/>
      <c r="X61064" s="12"/>
    </row>
    <row r="61065" spans="2:24" x14ac:dyDescent="0.3">
      <c r="B61065" s="73"/>
      <c r="D61065" s="73"/>
      <c r="P61065" s="73"/>
      <c r="T61065" s="73"/>
      <c r="U61065" s="73"/>
      <c r="V61065" s="73"/>
      <c r="X61065" s="12"/>
    </row>
    <row r="61066" spans="2:24" x14ac:dyDescent="0.3">
      <c r="B61066" s="73"/>
      <c r="D61066" s="73"/>
      <c r="P61066" s="73"/>
      <c r="T61066" s="73"/>
      <c r="U61066" s="73"/>
      <c r="V61066" s="73"/>
      <c r="X61066" s="12"/>
    </row>
    <row r="61067" spans="2:24" x14ac:dyDescent="0.3">
      <c r="B61067" s="73"/>
      <c r="D61067" s="73"/>
      <c r="P61067" s="73"/>
      <c r="T61067" s="73"/>
      <c r="U61067" s="73"/>
      <c r="V61067" s="73"/>
      <c r="X61067" s="12"/>
    </row>
    <row r="61068" spans="2:24" x14ac:dyDescent="0.3">
      <c r="B61068" s="73"/>
      <c r="D61068" s="73"/>
      <c r="P61068" s="73"/>
      <c r="T61068" s="73"/>
      <c r="U61068" s="73"/>
      <c r="V61068" s="73"/>
      <c r="X61068" s="12"/>
    </row>
    <row r="61069" spans="2:24" x14ac:dyDescent="0.3">
      <c r="B61069" s="73"/>
      <c r="D61069" s="73"/>
      <c r="P61069" s="73"/>
      <c r="T61069" s="73"/>
      <c r="U61069" s="73"/>
      <c r="V61069" s="73"/>
      <c r="X61069" s="12"/>
    </row>
    <row r="61070" spans="2:24" x14ac:dyDescent="0.3">
      <c r="B61070" s="73"/>
      <c r="D61070" s="73"/>
      <c r="P61070" s="73"/>
      <c r="T61070" s="73"/>
      <c r="U61070" s="73"/>
      <c r="V61070" s="73"/>
      <c r="X61070" s="12"/>
    </row>
    <row r="61071" spans="2:24" x14ac:dyDescent="0.3">
      <c r="B61071" s="73"/>
      <c r="D61071" s="73"/>
      <c r="P61071" s="73"/>
      <c r="T61071" s="73"/>
      <c r="U61071" s="73"/>
      <c r="V61071" s="73"/>
      <c r="X61071" s="12"/>
    </row>
    <row r="61072" spans="2:24" x14ac:dyDescent="0.3">
      <c r="B61072" s="73"/>
      <c r="D61072" s="73"/>
      <c r="P61072" s="73"/>
      <c r="T61072" s="73"/>
      <c r="U61072" s="73"/>
      <c r="V61072" s="73"/>
      <c r="X61072" s="12"/>
    </row>
    <row r="61073" spans="2:24" x14ac:dyDescent="0.3">
      <c r="B61073" s="73"/>
      <c r="D61073" s="73"/>
      <c r="P61073" s="73"/>
      <c r="T61073" s="73"/>
      <c r="U61073" s="73"/>
      <c r="V61073" s="73"/>
      <c r="X61073" s="12"/>
    </row>
    <row r="61074" spans="2:24" x14ac:dyDescent="0.3">
      <c r="B61074" s="73"/>
      <c r="D61074" s="73"/>
      <c r="P61074" s="73"/>
      <c r="T61074" s="73"/>
      <c r="U61074" s="73"/>
      <c r="V61074" s="73"/>
      <c r="X61074" s="12"/>
    </row>
    <row r="61075" spans="2:24" x14ac:dyDescent="0.3">
      <c r="B61075" s="73"/>
      <c r="D61075" s="73"/>
      <c r="P61075" s="73"/>
      <c r="T61075" s="73"/>
      <c r="U61075" s="73"/>
      <c r="V61075" s="73"/>
      <c r="X61075" s="12"/>
    </row>
    <row r="61076" spans="2:24" x14ac:dyDescent="0.3">
      <c r="B61076" s="73"/>
      <c r="D61076" s="73"/>
      <c r="P61076" s="73"/>
      <c r="T61076" s="73"/>
      <c r="U61076" s="73"/>
      <c r="V61076" s="73"/>
      <c r="X61076" s="12"/>
    </row>
    <row r="61077" spans="2:24" x14ac:dyDescent="0.3">
      <c r="B61077" s="73"/>
      <c r="D61077" s="73"/>
      <c r="P61077" s="73"/>
      <c r="T61077" s="73"/>
      <c r="U61077" s="73"/>
      <c r="V61077" s="73"/>
      <c r="X61077" s="12"/>
    </row>
    <row r="61078" spans="2:24" x14ac:dyDescent="0.3">
      <c r="B61078" s="73"/>
      <c r="D61078" s="73"/>
      <c r="P61078" s="73"/>
      <c r="T61078" s="73"/>
      <c r="U61078" s="73"/>
      <c r="V61078" s="73"/>
      <c r="X61078" s="12"/>
    </row>
    <row r="61079" spans="2:24" x14ac:dyDescent="0.3">
      <c r="B61079" s="73"/>
      <c r="D61079" s="73"/>
      <c r="P61079" s="73"/>
      <c r="T61079" s="73"/>
      <c r="U61079" s="73"/>
      <c r="V61079" s="73"/>
      <c r="X61079" s="12"/>
    </row>
    <row r="61080" spans="2:24" x14ac:dyDescent="0.3">
      <c r="B61080" s="73"/>
      <c r="D61080" s="73"/>
      <c r="P61080" s="73"/>
      <c r="T61080" s="73"/>
      <c r="U61080" s="73"/>
      <c r="V61080" s="73"/>
      <c r="X61080" s="12"/>
    </row>
    <row r="61081" spans="2:24" x14ac:dyDescent="0.3">
      <c r="B61081" s="73"/>
      <c r="D61081" s="73"/>
      <c r="P61081" s="73"/>
      <c r="T61081" s="73"/>
      <c r="U61081" s="73"/>
      <c r="V61081" s="73"/>
      <c r="X61081" s="12"/>
    </row>
    <row r="61082" spans="2:24" x14ac:dyDescent="0.3">
      <c r="B61082" s="73"/>
      <c r="D61082" s="73"/>
      <c r="P61082" s="73"/>
      <c r="T61082" s="73"/>
      <c r="U61082" s="73"/>
      <c r="V61082" s="73"/>
      <c r="X61082" s="12"/>
    </row>
    <row r="61083" spans="2:24" x14ac:dyDescent="0.3">
      <c r="B61083" s="73"/>
      <c r="D61083" s="73"/>
      <c r="P61083" s="73"/>
      <c r="T61083" s="73"/>
      <c r="U61083" s="73"/>
      <c r="V61083" s="73"/>
      <c r="X61083" s="12"/>
    </row>
    <row r="61084" spans="2:24" x14ac:dyDescent="0.3">
      <c r="B61084" s="73"/>
      <c r="D61084" s="73"/>
      <c r="P61084" s="73"/>
      <c r="T61084" s="73"/>
      <c r="U61084" s="73"/>
      <c r="V61084" s="73"/>
      <c r="X61084" s="12"/>
    </row>
    <row r="61085" spans="2:24" x14ac:dyDescent="0.3">
      <c r="B61085" s="73"/>
      <c r="D61085" s="73"/>
      <c r="P61085" s="73"/>
      <c r="T61085" s="73"/>
      <c r="U61085" s="73"/>
      <c r="V61085" s="73"/>
      <c r="X61085" s="12"/>
    </row>
    <row r="61086" spans="2:24" x14ac:dyDescent="0.3">
      <c r="B61086" s="73"/>
      <c r="D61086" s="73"/>
      <c r="P61086" s="73"/>
      <c r="T61086" s="73"/>
      <c r="U61086" s="73"/>
      <c r="V61086" s="73"/>
      <c r="X61086" s="12"/>
    </row>
    <row r="61087" spans="2:24" x14ac:dyDescent="0.3">
      <c r="B61087" s="73"/>
      <c r="D61087" s="73"/>
      <c r="P61087" s="73"/>
      <c r="T61087" s="73"/>
      <c r="U61087" s="73"/>
      <c r="V61087" s="73"/>
      <c r="X61087" s="12"/>
    </row>
    <row r="61088" spans="2:24" x14ac:dyDescent="0.3">
      <c r="B61088" s="73"/>
      <c r="D61088" s="73"/>
      <c r="P61088" s="73"/>
      <c r="T61088" s="73"/>
      <c r="U61088" s="73"/>
      <c r="V61088" s="73"/>
      <c r="X61088" s="12"/>
    </row>
    <row r="61089" spans="2:24" x14ac:dyDescent="0.3">
      <c r="B61089" s="73"/>
      <c r="D61089" s="73"/>
      <c r="P61089" s="73"/>
      <c r="T61089" s="73"/>
      <c r="U61089" s="73"/>
      <c r="V61089" s="73"/>
      <c r="X61089" s="12"/>
    </row>
    <row r="61090" spans="2:24" x14ac:dyDescent="0.3">
      <c r="B61090" s="73"/>
      <c r="D61090" s="73"/>
      <c r="P61090" s="73"/>
      <c r="T61090" s="73"/>
      <c r="U61090" s="73"/>
      <c r="V61090" s="73"/>
      <c r="X61090" s="12"/>
    </row>
    <row r="61091" spans="2:24" x14ac:dyDescent="0.3">
      <c r="B61091" s="73"/>
      <c r="D61091" s="73"/>
      <c r="P61091" s="73"/>
      <c r="T61091" s="73"/>
      <c r="U61091" s="73"/>
      <c r="V61091" s="73"/>
      <c r="X61091" s="12"/>
    </row>
    <row r="61092" spans="2:24" x14ac:dyDescent="0.3">
      <c r="B61092" s="73"/>
      <c r="D61092" s="73"/>
      <c r="P61092" s="73"/>
      <c r="T61092" s="73"/>
      <c r="U61092" s="73"/>
      <c r="V61092" s="73"/>
      <c r="X61092" s="12"/>
    </row>
    <row r="61093" spans="2:24" x14ac:dyDescent="0.3">
      <c r="B61093" s="73"/>
      <c r="D61093" s="73"/>
      <c r="P61093" s="73"/>
      <c r="T61093" s="73"/>
      <c r="U61093" s="73"/>
      <c r="V61093" s="73"/>
      <c r="X61093" s="12"/>
    </row>
    <row r="61094" spans="2:24" x14ac:dyDescent="0.3">
      <c r="B61094" s="73"/>
      <c r="D61094" s="73"/>
      <c r="P61094" s="73"/>
      <c r="T61094" s="73"/>
      <c r="U61094" s="73"/>
      <c r="V61094" s="73"/>
      <c r="X61094" s="12"/>
    </row>
    <row r="61095" spans="2:24" x14ac:dyDescent="0.3">
      <c r="B61095" s="73"/>
      <c r="D61095" s="73"/>
      <c r="P61095" s="73"/>
      <c r="T61095" s="73"/>
      <c r="U61095" s="73"/>
      <c r="V61095" s="73"/>
      <c r="X61095" s="12"/>
    </row>
    <row r="61096" spans="2:24" x14ac:dyDescent="0.3">
      <c r="B61096" s="73"/>
      <c r="D61096" s="73"/>
      <c r="P61096" s="73"/>
      <c r="T61096" s="73"/>
      <c r="U61096" s="73"/>
      <c r="V61096" s="73"/>
      <c r="X61096" s="12"/>
    </row>
    <row r="61097" spans="2:24" x14ac:dyDescent="0.3">
      <c r="B61097" s="73"/>
      <c r="D61097" s="73"/>
      <c r="P61097" s="73"/>
      <c r="T61097" s="73"/>
      <c r="U61097" s="73"/>
      <c r="V61097" s="73"/>
      <c r="X61097" s="12"/>
    </row>
    <row r="61098" spans="2:24" x14ac:dyDescent="0.3">
      <c r="B61098" s="73"/>
      <c r="D61098" s="73"/>
      <c r="P61098" s="73"/>
      <c r="T61098" s="73"/>
      <c r="U61098" s="73"/>
      <c r="V61098" s="73"/>
      <c r="X61098" s="12"/>
    </row>
    <row r="61099" spans="2:24" x14ac:dyDescent="0.3">
      <c r="B61099" s="73"/>
      <c r="D61099" s="73"/>
      <c r="P61099" s="73"/>
      <c r="T61099" s="73"/>
      <c r="U61099" s="73"/>
      <c r="V61099" s="73"/>
      <c r="X61099" s="12"/>
    </row>
    <row r="61100" spans="2:24" x14ac:dyDescent="0.3">
      <c r="B61100" s="73"/>
      <c r="D61100" s="73"/>
      <c r="P61100" s="73"/>
      <c r="T61100" s="73"/>
      <c r="U61100" s="73"/>
      <c r="V61100" s="73"/>
      <c r="X61100" s="12"/>
    </row>
    <row r="61101" spans="2:24" x14ac:dyDescent="0.3">
      <c r="B61101" s="73"/>
      <c r="D61101" s="73"/>
      <c r="P61101" s="73"/>
      <c r="T61101" s="73"/>
      <c r="U61101" s="73"/>
      <c r="V61101" s="73"/>
      <c r="X61101" s="12"/>
    </row>
    <row r="61102" spans="2:24" x14ac:dyDescent="0.3">
      <c r="B61102" s="73"/>
      <c r="D61102" s="73"/>
      <c r="P61102" s="73"/>
      <c r="T61102" s="73"/>
      <c r="U61102" s="73"/>
      <c r="V61102" s="73"/>
      <c r="X61102" s="12"/>
    </row>
    <row r="61103" spans="2:24" x14ac:dyDescent="0.3">
      <c r="B61103" s="73"/>
      <c r="D61103" s="73"/>
      <c r="P61103" s="73"/>
      <c r="T61103" s="73"/>
      <c r="U61103" s="73"/>
      <c r="V61103" s="73"/>
      <c r="X61103" s="12"/>
    </row>
    <row r="61104" spans="2:24" x14ac:dyDescent="0.3">
      <c r="B61104" s="73"/>
      <c r="D61104" s="73"/>
      <c r="P61104" s="73"/>
      <c r="T61104" s="73"/>
      <c r="U61104" s="73"/>
      <c r="V61104" s="73"/>
      <c r="X61104" s="12"/>
    </row>
    <row r="61105" spans="2:24" x14ac:dyDescent="0.3">
      <c r="B61105" s="73"/>
      <c r="D61105" s="73"/>
      <c r="P61105" s="73"/>
      <c r="T61105" s="73"/>
      <c r="U61105" s="73"/>
      <c r="V61105" s="73"/>
      <c r="X61105" s="12"/>
    </row>
    <row r="61106" spans="2:24" x14ac:dyDescent="0.3">
      <c r="B61106" s="73"/>
      <c r="D61106" s="73"/>
      <c r="P61106" s="73"/>
      <c r="T61106" s="73"/>
      <c r="U61106" s="73"/>
      <c r="V61106" s="73"/>
      <c r="X61106" s="12"/>
    </row>
    <row r="61107" spans="2:24" x14ac:dyDescent="0.3">
      <c r="B61107" s="73"/>
      <c r="D61107" s="73"/>
      <c r="P61107" s="73"/>
      <c r="T61107" s="73"/>
      <c r="U61107" s="73"/>
      <c r="V61107" s="73"/>
      <c r="X61107" s="12"/>
    </row>
    <row r="61108" spans="2:24" x14ac:dyDescent="0.3">
      <c r="B61108" s="73"/>
      <c r="D61108" s="73"/>
      <c r="P61108" s="73"/>
      <c r="T61108" s="73"/>
      <c r="U61108" s="73"/>
      <c r="V61108" s="73"/>
      <c r="X61108" s="12"/>
    </row>
    <row r="61109" spans="2:24" x14ac:dyDescent="0.3">
      <c r="B61109" s="73"/>
      <c r="D61109" s="73"/>
      <c r="P61109" s="73"/>
      <c r="T61109" s="73"/>
      <c r="U61109" s="73"/>
      <c r="V61109" s="73"/>
      <c r="X61109" s="12"/>
    </row>
    <row r="61110" spans="2:24" x14ac:dyDescent="0.3">
      <c r="B61110" s="73"/>
      <c r="D61110" s="73"/>
      <c r="P61110" s="73"/>
      <c r="T61110" s="73"/>
      <c r="U61110" s="73"/>
      <c r="V61110" s="73"/>
      <c r="X61110" s="12"/>
    </row>
    <row r="61111" spans="2:24" x14ac:dyDescent="0.3">
      <c r="B61111" s="73"/>
      <c r="D61111" s="73"/>
      <c r="P61111" s="73"/>
      <c r="T61111" s="73"/>
      <c r="U61111" s="73"/>
      <c r="V61111" s="73"/>
      <c r="X61111" s="12"/>
    </row>
    <row r="61112" spans="2:24" x14ac:dyDescent="0.3">
      <c r="B61112" s="73"/>
      <c r="D61112" s="73"/>
      <c r="P61112" s="73"/>
      <c r="T61112" s="73"/>
      <c r="U61112" s="73"/>
      <c r="V61112" s="73"/>
      <c r="X61112" s="12"/>
    </row>
    <row r="61113" spans="2:24" x14ac:dyDescent="0.3">
      <c r="B61113" s="73"/>
      <c r="D61113" s="73"/>
      <c r="P61113" s="73"/>
      <c r="T61113" s="73"/>
      <c r="U61113" s="73"/>
      <c r="V61113" s="73"/>
      <c r="X61113" s="12"/>
    </row>
    <row r="61114" spans="2:24" x14ac:dyDescent="0.3">
      <c r="B61114" s="73"/>
      <c r="D61114" s="73"/>
      <c r="P61114" s="73"/>
      <c r="T61114" s="73"/>
      <c r="U61114" s="73"/>
      <c r="V61114" s="73"/>
      <c r="X61114" s="12"/>
    </row>
    <row r="61115" spans="2:24" x14ac:dyDescent="0.3">
      <c r="B61115" s="73"/>
      <c r="D61115" s="73"/>
      <c r="P61115" s="73"/>
      <c r="T61115" s="73"/>
      <c r="U61115" s="73"/>
      <c r="V61115" s="73"/>
      <c r="X61115" s="12"/>
    </row>
    <row r="61116" spans="2:24" x14ac:dyDescent="0.3">
      <c r="B61116" s="73"/>
      <c r="D61116" s="73"/>
      <c r="P61116" s="73"/>
      <c r="T61116" s="73"/>
      <c r="U61116" s="73"/>
      <c r="V61116" s="73"/>
      <c r="X61116" s="12"/>
    </row>
    <row r="61117" spans="2:24" x14ac:dyDescent="0.3">
      <c r="B61117" s="73"/>
      <c r="D61117" s="73"/>
      <c r="P61117" s="73"/>
      <c r="T61117" s="73"/>
      <c r="U61117" s="73"/>
      <c r="V61117" s="73"/>
      <c r="X61117" s="12"/>
    </row>
    <row r="61118" spans="2:24" x14ac:dyDescent="0.3">
      <c r="B61118" s="73"/>
      <c r="D61118" s="73"/>
      <c r="P61118" s="73"/>
      <c r="T61118" s="73"/>
      <c r="U61118" s="73"/>
      <c r="V61118" s="73"/>
      <c r="X61118" s="12"/>
    </row>
    <row r="61119" spans="2:24" x14ac:dyDescent="0.3">
      <c r="B61119" s="73"/>
      <c r="D61119" s="73"/>
      <c r="P61119" s="73"/>
      <c r="T61119" s="73"/>
      <c r="U61119" s="73"/>
      <c r="V61119" s="73"/>
      <c r="X61119" s="12"/>
    </row>
    <row r="61120" spans="2:24" x14ac:dyDescent="0.3">
      <c r="B61120" s="73"/>
      <c r="D61120" s="73"/>
      <c r="P61120" s="73"/>
      <c r="T61120" s="73"/>
      <c r="U61120" s="73"/>
      <c r="V61120" s="73"/>
      <c r="X61120" s="12"/>
    </row>
    <row r="61121" spans="2:24" x14ac:dyDescent="0.3">
      <c r="B61121" s="73"/>
      <c r="D61121" s="73"/>
      <c r="P61121" s="73"/>
      <c r="T61121" s="73"/>
      <c r="U61121" s="73"/>
      <c r="V61121" s="73"/>
      <c r="X61121" s="12"/>
    </row>
    <row r="61122" spans="2:24" x14ac:dyDescent="0.3">
      <c r="B61122" s="73"/>
      <c r="D61122" s="73"/>
      <c r="P61122" s="73"/>
      <c r="T61122" s="73"/>
      <c r="U61122" s="73"/>
      <c r="V61122" s="73"/>
      <c r="X61122" s="12"/>
    </row>
    <row r="61123" spans="2:24" x14ac:dyDescent="0.3">
      <c r="B61123" s="73"/>
      <c r="D61123" s="73"/>
      <c r="P61123" s="73"/>
      <c r="T61123" s="73"/>
      <c r="U61123" s="73"/>
      <c r="V61123" s="73"/>
      <c r="X61123" s="12"/>
    </row>
    <row r="61124" spans="2:24" x14ac:dyDescent="0.3">
      <c r="B61124" s="73"/>
      <c r="D61124" s="73"/>
      <c r="P61124" s="73"/>
      <c r="T61124" s="73"/>
      <c r="U61124" s="73"/>
      <c r="V61124" s="73"/>
      <c r="X61124" s="12"/>
    </row>
    <row r="61125" spans="2:24" x14ac:dyDescent="0.3">
      <c r="B61125" s="73"/>
      <c r="D61125" s="73"/>
      <c r="P61125" s="73"/>
      <c r="T61125" s="73"/>
      <c r="U61125" s="73"/>
      <c r="V61125" s="73"/>
      <c r="X61125" s="12"/>
    </row>
    <row r="61126" spans="2:24" x14ac:dyDescent="0.3">
      <c r="B61126" s="73"/>
      <c r="D61126" s="73"/>
      <c r="P61126" s="73"/>
      <c r="T61126" s="73"/>
      <c r="U61126" s="73"/>
      <c r="V61126" s="73"/>
      <c r="X61126" s="12"/>
    </row>
    <row r="61127" spans="2:24" x14ac:dyDescent="0.3">
      <c r="B61127" s="73"/>
      <c r="D61127" s="73"/>
      <c r="P61127" s="73"/>
      <c r="T61127" s="73"/>
      <c r="U61127" s="73"/>
      <c r="V61127" s="73"/>
      <c r="X61127" s="12"/>
    </row>
    <row r="61128" spans="2:24" x14ac:dyDescent="0.3">
      <c r="B61128" s="73"/>
      <c r="D61128" s="73"/>
      <c r="P61128" s="73"/>
      <c r="T61128" s="73"/>
      <c r="U61128" s="73"/>
      <c r="V61128" s="73"/>
      <c r="X61128" s="12"/>
    </row>
    <row r="61129" spans="2:24" x14ac:dyDescent="0.3">
      <c r="B61129" s="73"/>
      <c r="D61129" s="73"/>
      <c r="P61129" s="73"/>
      <c r="T61129" s="73"/>
      <c r="U61129" s="73"/>
      <c r="V61129" s="73"/>
      <c r="X61129" s="12"/>
    </row>
    <row r="61130" spans="2:24" x14ac:dyDescent="0.3">
      <c r="B61130" s="73"/>
      <c r="D61130" s="73"/>
      <c r="P61130" s="73"/>
      <c r="T61130" s="73"/>
      <c r="U61130" s="73"/>
      <c r="V61130" s="73"/>
      <c r="X61130" s="12"/>
    </row>
    <row r="61131" spans="2:24" x14ac:dyDescent="0.3">
      <c r="B61131" s="73"/>
      <c r="D61131" s="73"/>
      <c r="P61131" s="73"/>
      <c r="T61131" s="73"/>
      <c r="U61131" s="73"/>
      <c r="V61131" s="73"/>
      <c r="X61131" s="12"/>
    </row>
    <row r="61132" spans="2:24" x14ac:dyDescent="0.3">
      <c r="B61132" s="73"/>
      <c r="D61132" s="73"/>
      <c r="P61132" s="73"/>
      <c r="T61132" s="73"/>
      <c r="U61132" s="73"/>
      <c r="V61132" s="73"/>
      <c r="X61132" s="12"/>
    </row>
    <row r="61133" spans="2:24" x14ac:dyDescent="0.3">
      <c r="B61133" s="73"/>
      <c r="D61133" s="73"/>
      <c r="P61133" s="73"/>
      <c r="T61133" s="73"/>
      <c r="U61133" s="73"/>
      <c r="V61133" s="73"/>
      <c r="X61133" s="12"/>
    </row>
    <row r="61134" spans="2:24" x14ac:dyDescent="0.3">
      <c r="B61134" s="73"/>
      <c r="D61134" s="73"/>
      <c r="P61134" s="73"/>
      <c r="T61134" s="73"/>
      <c r="U61134" s="73"/>
      <c r="V61134" s="73"/>
      <c r="X61134" s="12"/>
    </row>
    <row r="61135" spans="2:24" x14ac:dyDescent="0.3">
      <c r="B61135" s="73"/>
      <c r="D61135" s="73"/>
      <c r="P61135" s="73"/>
      <c r="T61135" s="73"/>
      <c r="U61135" s="73"/>
      <c r="V61135" s="73"/>
      <c r="X61135" s="12"/>
    </row>
    <row r="61136" spans="2:24" x14ac:dyDescent="0.3">
      <c r="B61136" s="73"/>
      <c r="D61136" s="73"/>
      <c r="P61136" s="73"/>
      <c r="T61136" s="73"/>
      <c r="U61136" s="73"/>
      <c r="V61136" s="73"/>
      <c r="X61136" s="12"/>
    </row>
    <row r="61137" spans="2:24" x14ac:dyDescent="0.3">
      <c r="B61137" s="73"/>
      <c r="D61137" s="73"/>
      <c r="P61137" s="73"/>
      <c r="T61137" s="73"/>
      <c r="U61137" s="73"/>
      <c r="V61137" s="73"/>
      <c r="X61137" s="12"/>
    </row>
    <row r="61138" spans="2:24" x14ac:dyDescent="0.3">
      <c r="B61138" s="73"/>
      <c r="D61138" s="73"/>
      <c r="P61138" s="73"/>
      <c r="T61138" s="73"/>
      <c r="U61138" s="73"/>
      <c r="V61138" s="73"/>
      <c r="X61138" s="12"/>
    </row>
    <row r="61139" spans="2:24" x14ac:dyDescent="0.3">
      <c r="B61139" s="73"/>
      <c r="D61139" s="73"/>
      <c r="P61139" s="73"/>
      <c r="T61139" s="73"/>
      <c r="U61139" s="73"/>
      <c r="V61139" s="73"/>
      <c r="X61139" s="12"/>
    </row>
    <row r="61140" spans="2:24" x14ac:dyDescent="0.3">
      <c r="B61140" s="73"/>
      <c r="D61140" s="73"/>
      <c r="P61140" s="73"/>
      <c r="T61140" s="73"/>
      <c r="U61140" s="73"/>
      <c r="V61140" s="73"/>
      <c r="X61140" s="12"/>
    </row>
    <row r="61141" spans="2:24" x14ac:dyDescent="0.3">
      <c r="B61141" s="73"/>
      <c r="D61141" s="73"/>
      <c r="P61141" s="73"/>
      <c r="T61141" s="73"/>
      <c r="U61141" s="73"/>
      <c r="V61141" s="73"/>
      <c r="X61141" s="12"/>
    </row>
    <row r="61142" spans="2:24" x14ac:dyDescent="0.3">
      <c r="B61142" s="73"/>
      <c r="D61142" s="73"/>
      <c r="P61142" s="73"/>
      <c r="T61142" s="73"/>
      <c r="U61142" s="73"/>
      <c r="V61142" s="73"/>
      <c r="X61142" s="12"/>
    </row>
    <row r="61143" spans="2:24" x14ac:dyDescent="0.3">
      <c r="B61143" s="73"/>
      <c r="D61143" s="73"/>
      <c r="P61143" s="73"/>
      <c r="T61143" s="73"/>
      <c r="U61143" s="73"/>
      <c r="V61143" s="73"/>
      <c r="X61143" s="12"/>
    </row>
    <row r="61144" spans="2:24" x14ac:dyDescent="0.3">
      <c r="B61144" s="73"/>
      <c r="D61144" s="73"/>
      <c r="P61144" s="73"/>
      <c r="T61144" s="73"/>
      <c r="U61144" s="73"/>
      <c r="V61144" s="73"/>
      <c r="X61144" s="12"/>
    </row>
    <row r="61145" spans="2:24" x14ac:dyDescent="0.3">
      <c r="B61145" s="73"/>
      <c r="D61145" s="73"/>
      <c r="P61145" s="73"/>
      <c r="T61145" s="73"/>
      <c r="U61145" s="73"/>
      <c r="V61145" s="73"/>
      <c r="X61145" s="12"/>
    </row>
    <row r="61146" spans="2:24" x14ac:dyDescent="0.3">
      <c r="B61146" s="73"/>
      <c r="D61146" s="73"/>
      <c r="P61146" s="73"/>
      <c r="T61146" s="73"/>
      <c r="U61146" s="73"/>
      <c r="V61146" s="73"/>
      <c r="X61146" s="12"/>
    </row>
    <row r="61147" spans="2:24" x14ac:dyDescent="0.3">
      <c r="B61147" s="73"/>
      <c r="D61147" s="73"/>
      <c r="P61147" s="73"/>
      <c r="T61147" s="73"/>
      <c r="U61147" s="73"/>
      <c r="V61147" s="73"/>
      <c r="X61147" s="12"/>
    </row>
    <row r="61148" spans="2:24" x14ac:dyDescent="0.3">
      <c r="B61148" s="73"/>
      <c r="D61148" s="73"/>
      <c r="P61148" s="73"/>
      <c r="T61148" s="73"/>
      <c r="U61148" s="73"/>
      <c r="V61148" s="73"/>
      <c r="X61148" s="12"/>
    </row>
    <row r="61149" spans="2:24" x14ac:dyDescent="0.3">
      <c r="B61149" s="73"/>
      <c r="D61149" s="73"/>
      <c r="P61149" s="73"/>
      <c r="T61149" s="73"/>
      <c r="U61149" s="73"/>
      <c r="V61149" s="73"/>
      <c r="X61149" s="12"/>
    </row>
    <row r="61150" spans="2:24" x14ac:dyDescent="0.3">
      <c r="B61150" s="73"/>
      <c r="D61150" s="73"/>
      <c r="P61150" s="73"/>
      <c r="T61150" s="73"/>
      <c r="U61150" s="73"/>
      <c r="V61150" s="73"/>
      <c r="X61150" s="12"/>
    </row>
    <row r="61151" spans="2:24" x14ac:dyDescent="0.3">
      <c r="B61151" s="73"/>
      <c r="D61151" s="73"/>
      <c r="P61151" s="73"/>
      <c r="T61151" s="73"/>
      <c r="U61151" s="73"/>
      <c r="V61151" s="73"/>
      <c r="X61151" s="12"/>
    </row>
    <row r="61152" spans="2:24" x14ac:dyDescent="0.3">
      <c r="B61152" s="73"/>
      <c r="D61152" s="73"/>
      <c r="P61152" s="73"/>
      <c r="T61152" s="73"/>
      <c r="U61152" s="73"/>
      <c r="V61152" s="73"/>
      <c r="X61152" s="12"/>
    </row>
    <row r="61153" spans="2:24" x14ac:dyDescent="0.3">
      <c r="B61153" s="73"/>
      <c r="D61153" s="73"/>
      <c r="P61153" s="73"/>
      <c r="T61153" s="73"/>
      <c r="U61153" s="73"/>
      <c r="V61153" s="73"/>
      <c r="X61153" s="12"/>
    </row>
    <row r="61154" spans="2:24" x14ac:dyDescent="0.3">
      <c r="B61154" s="73"/>
      <c r="D61154" s="73"/>
      <c r="P61154" s="73"/>
      <c r="T61154" s="73"/>
      <c r="U61154" s="73"/>
      <c r="V61154" s="73"/>
      <c r="X61154" s="12"/>
    </row>
    <row r="61155" spans="2:24" x14ac:dyDescent="0.3">
      <c r="B61155" s="73"/>
      <c r="D61155" s="73"/>
      <c r="P61155" s="73"/>
      <c r="T61155" s="73"/>
      <c r="U61155" s="73"/>
      <c r="V61155" s="73"/>
      <c r="X61155" s="12"/>
    </row>
    <row r="61156" spans="2:24" x14ac:dyDescent="0.3">
      <c r="B61156" s="73"/>
      <c r="D61156" s="73"/>
      <c r="P61156" s="73"/>
      <c r="T61156" s="73"/>
      <c r="U61156" s="73"/>
      <c r="V61156" s="73"/>
      <c r="X61156" s="12"/>
    </row>
    <row r="61157" spans="2:24" x14ac:dyDescent="0.3">
      <c r="B61157" s="73"/>
      <c r="D61157" s="73"/>
      <c r="P61157" s="73"/>
      <c r="T61157" s="73"/>
      <c r="U61157" s="73"/>
      <c r="V61157" s="73"/>
      <c r="X61157" s="12"/>
    </row>
    <row r="61158" spans="2:24" x14ac:dyDescent="0.3">
      <c r="B61158" s="73"/>
      <c r="D61158" s="73"/>
      <c r="P61158" s="73"/>
      <c r="T61158" s="73"/>
      <c r="U61158" s="73"/>
      <c r="V61158" s="73"/>
      <c r="X61158" s="12"/>
    </row>
    <row r="61159" spans="2:24" x14ac:dyDescent="0.3">
      <c r="B61159" s="73"/>
      <c r="D61159" s="73"/>
      <c r="P61159" s="73"/>
      <c r="T61159" s="73"/>
      <c r="U61159" s="73"/>
      <c r="V61159" s="73"/>
      <c r="X61159" s="12"/>
    </row>
    <row r="61160" spans="2:24" x14ac:dyDescent="0.3">
      <c r="B61160" s="73"/>
      <c r="D61160" s="73"/>
      <c r="P61160" s="73"/>
      <c r="T61160" s="73"/>
      <c r="U61160" s="73"/>
      <c r="V61160" s="73"/>
      <c r="X61160" s="12"/>
    </row>
    <row r="61161" spans="2:24" x14ac:dyDescent="0.3">
      <c r="B61161" s="73"/>
      <c r="D61161" s="73"/>
      <c r="P61161" s="73"/>
      <c r="T61161" s="73"/>
      <c r="U61161" s="73"/>
      <c r="V61161" s="73"/>
      <c r="X61161" s="12"/>
    </row>
    <row r="61162" spans="2:24" x14ac:dyDescent="0.3">
      <c r="B61162" s="73"/>
      <c r="D61162" s="73"/>
      <c r="P61162" s="73"/>
      <c r="T61162" s="73"/>
      <c r="U61162" s="73"/>
      <c r="V61162" s="73"/>
      <c r="X61162" s="12"/>
    </row>
    <row r="61163" spans="2:24" x14ac:dyDescent="0.3">
      <c r="B61163" s="73"/>
      <c r="D61163" s="73"/>
      <c r="P61163" s="73"/>
      <c r="T61163" s="73"/>
      <c r="U61163" s="73"/>
      <c r="V61163" s="73"/>
      <c r="X61163" s="12"/>
    </row>
    <row r="61164" spans="2:24" x14ac:dyDescent="0.3">
      <c r="B61164" s="73"/>
      <c r="D61164" s="73"/>
      <c r="P61164" s="73"/>
      <c r="T61164" s="73"/>
      <c r="U61164" s="73"/>
      <c r="V61164" s="73"/>
      <c r="X61164" s="12"/>
    </row>
    <row r="61165" spans="2:24" x14ac:dyDescent="0.3">
      <c r="B61165" s="73"/>
      <c r="D61165" s="73"/>
      <c r="P61165" s="73"/>
      <c r="T61165" s="73"/>
      <c r="U61165" s="73"/>
      <c r="V61165" s="73"/>
      <c r="X61165" s="12"/>
    </row>
    <row r="61166" spans="2:24" x14ac:dyDescent="0.3">
      <c r="B61166" s="73"/>
      <c r="D61166" s="73"/>
      <c r="P61166" s="73"/>
      <c r="T61166" s="73"/>
      <c r="U61166" s="73"/>
      <c r="V61166" s="73"/>
      <c r="X61166" s="12"/>
    </row>
    <row r="61167" spans="2:24" x14ac:dyDescent="0.3">
      <c r="B61167" s="73"/>
      <c r="D61167" s="73"/>
      <c r="P61167" s="73"/>
      <c r="T61167" s="73"/>
      <c r="U61167" s="73"/>
      <c r="V61167" s="73"/>
      <c r="X61167" s="12"/>
    </row>
    <row r="61168" spans="2:24" x14ac:dyDescent="0.3">
      <c r="B61168" s="73"/>
      <c r="D61168" s="73"/>
      <c r="P61168" s="73"/>
      <c r="T61168" s="73"/>
      <c r="U61168" s="73"/>
      <c r="V61168" s="73"/>
      <c r="X61168" s="12"/>
    </row>
    <row r="61169" spans="2:24" x14ac:dyDescent="0.3">
      <c r="B61169" s="73"/>
      <c r="D61169" s="73"/>
      <c r="P61169" s="73"/>
      <c r="T61169" s="73"/>
      <c r="U61169" s="73"/>
      <c r="V61169" s="73"/>
      <c r="X61169" s="12"/>
    </row>
    <row r="61170" spans="2:24" x14ac:dyDescent="0.3">
      <c r="B61170" s="73"/>
      <c r="D61170" s="73"/>
      <c r="P61170" s="73"/>
      <c r="T61170" s="73"/>
      <c r="U61170" s="73"/>
      <c r="V61170" s="73"/>
      <c r="X61170" s="12"/>
    </row>
    <row r="61171" spans="2:24" x14ac:dyDescent="0.3">
      <c r="B61171" s="73"/>
      <c r="D61171" s="73"/>
      <c r="P61171" s="73"/>
      <c r="T61171" s="73"/>
      <c r="U61171" s="73"/>
      <c r="V61171" s="73"/>
      <c r="X61171" s="12"/>
    </row>
    <row r="61172" spans="2:24" x14ac:dyDescent="0.3">
      <c r="B61172" s="73"/>
      <c r="D61172" s="73"/>
      <c r="P61172" s="73"/>
      <c r="T61172" s="73"/>
      <c r="U61172" s="73"/>
      <c r="V61172" s="73"/>
      <c r="X61172" s="12"/>
    </row>
    <row r="61173" spans="2:24" x14ac:dyDescent="0.3">
      <c r="B61173" s="73"/>
      <c r="D61173" s="73"/>
      <c r="P61173" s="73"/>
      <c r="T61173" s="73"/>
      <c r="U61173" s="73"/>
      <c r="V61173" s="73"/>
      <c r="X61173" s="12"/>
    </row>
    <row r="61174" spans="2:24" x14ac:dyDescent="0.3">
      <c r="B61174" s="73"/>
      <c r="D61174" s="73"/>
      <c r="P61174" s="73"/>
      <c r="T61174" s="73"/>
      <c r="U61174" s="73"/>
      <c r="V61174" s="73"/>
      <c r="X61174" s="12"/>
    </row>
    <row r="61175" spans="2:24" x14ac:dyDescent="0.3">
      <c r="B61175" s="73"/>
      <c r="D61175" s="73"/>
      <c r="P61175" s="73"/>
      <c r="T61175" s="73"/>
      <c r="U61175" s="73"/>
      <c r="V61175" s="73"/>
      <c r="X61175" s="12"/>
    </row>
    <row r="61176" spans="2:24" x14ac:dyDescent="0.3">
      <c r="B61176" s="73"/>
      <c r="D61176" s="73"/>
      <c r="P61176" s="73"/>
      <c r="T61176" s="73"/>
      <c r="U61176" s="73"/>
      <c r="V61176" s="73"/>
      <c r="X61176" s="12"/>
    </row>
    <row r="61177" spans="2:24" x14ac:dyDescent="0.3">
      <c r="B61177" s="73"/>
      <c r="D61177" s="73"/>
      <c r="P61177" s="73"/>
      <c r="T61177" s="73"/>
      <c r="U61177" s="73"/>
      <c r="V61177" s="73"/>
      <c r="X61177" s="12"/>
    </row>
    <row r="61178" spans="2:24" x14ac:dyDescent="0.3">
      <c r="B61178" s="73"/>
      <c r="D61178" s="73"/>
      <c r="P61178" s="73"/>
      <c r="T61178" s="73"/>
      <c r="U61178" s="73"/>
      <c r="V61178" s="73"/>
      <c r="X61178" s="12"/>
    </row>
    <row r="61179" spans="2:24" x14ac:dyDescent="0.3">
      <c r="B61179" s="73"/>
      <c r="D61179" s="73"/>
      <c r="P61179" s="73"/>
      <c r="T61179" s="73"/>
      <c r="U61179" s="73"/>
      <c r="V61179" s="73"/>
      <c r="X61179" s="12"/>
    </row>
    <row r="61180" spans="2:24" x14ac:dyDescent="0.3">
      <c r="B61180" s="73"/>
      <c r="D61180" s="73"/>
      <c r="P61180" s="73"/>
      <c r="T61180" s="73"/>
      <c r="U61180" s="73"/>
      <c r="V61180" s="73"/>
      <c r="X61180" s="12"/>
    </row>
    <row r="61181" spans="2:24" x14ac:dyDescent="0.3">
      <c r="B61181" s="73"/>
      <c r="D61181" s="73"/>
      <c r="P61181" s="73"/>
      <c r="T61181" s="73"/>
      <c r="U61181" s="73"/>
      <c r="V61181" s="73"/>
      <c r="X61181" s="12"/>
    </row>
    <row r="61182" spans="2:24" x14ac:dyDescent="0.3">
      <c r="B61182" s="73"/>
      <c r="D61182" s="73"/>
      <c r="P61182" s="73"/>
      <c r="T61182" s="73"/>
      <c r="U61182" s="73"/>
      <c r="V61182" s="73"/>
      <c r="X61182" s="12"/>
    </row>
    <row r="61183" spans="2:24" x14ac:dyDescent="0.3">
      <c r="B61183" s="73"/>
      <c r="D61183" s="73"/>
      <c r="P61183" s="73"/>
      <c r="T61183" s="73"/>
      <c r="U61183" s="73"/>
      <c r="V61183" s="73"/>
      <c r="X61183" s="12"/>
    </row>
    <row r="61184" spans="2:24" x14ac:dyDescent="0.3">
      <c r="B61184" s="73"/>
      <c r="D61184" s="73"/>
      <c r="P61184" s="73"/>
      <c r="T61184" s="73"/>
      <c r="U61184" s="73"/>
      <c r="V61184" s="73"/>
      <c r="X61184" s="12"/>
    </row>
    <row r="61185" spans="2:24" x14ac:dyDescent="0.3">
      <c r="B61185" s="73"/>
      <c r="D61185" s="73"/>
      <c r="P61185" s="73"/>
      <c r="T61185" s="73"/>
      <c r="U61185" s="73"/>
      <c r="V61185" s="73"/>
      <c r="X61185" s="12"/>
    </row>
    <row r="61186" spans="2:24" x14ac:dyDescent="0.3">
      <c r="B61186" s="73"/>
      <c r="D61186" s="73"/>
      <c r="P61186" s="73"/>
      <c r="T61186" s="73"/>
      <c r="U61186" s="73"/>
      <c r="V61186" s="73"/>
      <c r="X61186" s="12"/>
    </row>
    <row r="61187" spans="2:24" x14ac:dyDescent="0.3">
      <c r="B61187" s="73"/>
      <c r="D61187" s="73"/>
      <c r="P61187" s="73"/>
      <c r="T61187" s="73"/>
      <c r="U61187" s="73"/>
      <c r="V61187" s="73"/>
      <c r="X61187" s="12"/>
    </row>
    <row r="61188" spans="2:24" x14ac:dyDescent="0.3">
      <c r="B61188" s="73"/>
      <c r="D61188" s="73"/>
      <c r="P61188" s="73"/>
      <c r="T61188" s="73"/>
      <c r="U61188" s="73"/>
      <c r="V61188" s="73"/>
      <c r="X61188" s="12"/>
    </row>
    <row r="61189" spans="2:24" x14ac:dyDescent="0.3">
      <c r="B61189" s="73"/>
      <c r="D61189" s="73"/>
      <c r="P61189" s="73"/>
      <c r="T61189" s="73"/>
      <c r="U61189" s="73"/>
      <c r="V61189" s="73"/>
      <c r="X61189" s="12"/>
    </row>
    <row r="61190" spans="2:24" x14ac:dyDescent="0.3">
      <c r="B61190" s="73"/>
      <c r="D61190" s="73"/>
      <c r="P61190" s="73"/>
      <c r="T61190" s="73"/>
      <c r="U61190" s="73"/>
      <c r="V61190" s="73"/>
      <c r="X61190" s="12"/>
    </row>
    <row r="61191" spans="2:24" x14ac:dyDescent="0.3">
      <c r="B61191" s="73"/>
      <c r="D61191" s="73"/>
      <c r="P61191" s="73"/>
      <c r="T61191" s="73"/>
      <c r="U61191" s="73"/>
      <c r="V61191" s="73"/>
      <c r="X61191" s="12"/>
    </row>
    <row r="61192" spans="2:24" x14ac:dyDescent="0.3">
      <c r="B61192" s="73"/>
      <c r="D61192" s="73"/>
      <c r="P61192" s="73"/>
      <c r="T61192" s="73"/>
      <c r="U61192" s="73"/>
      <c r="V61192" s="73"/>
      <c r="X61192" s="12"/>
    </row>
    <row r="61193" spans="2:24" x14ac:dyDescent="0.3">
      <c r="B61193" s="73"/>
      <c r="D61193" s="73"/>
      <c r="P61193" s="73"/>
      <c r="T61193" s="73"/>
      <c r="U61193" s="73"/>
      <c r="V61193" s="73"/>
      <c r="X61193" s="12"/>
    </row>
    <row r="61194" spans="2:24" x14ac:dyDescent="0.3">
      <c r="B61194" s="73"/>
      <c r="D61194" s="73"/>
      <c r="P61194" s="73"/>
      <c r="T61194" s="73"/>
      <c r="U61194" s="73"/>
      <c r="V61194" s="73"/>
      <c r="X61194" s="12"/>
    </row>
    <row r="61195" spans="2:24" x14ac:dyDescent="0.3">
      <c r="B61195" s="73"/>
      <c r="D61195" s="73"/>
      <c r="P61195" s="73"/>
      <c r="T61195" s="73"/>
      <c r="U61195" s="73"/>
      <c r="V61195" s="73"/>
      <c r="X61195" s="12"/>
    </row>
    <row r="61196" spans="2:24" x14ac:dyDescent="0.3">
      <c r="B61196" s="73"/>
      <c r="D61196" s="73"/>
      <c r="P61196" s="73"/>
      <c r="T61196" s="73"/>
      <c r="U61196" s="73"/>
      <c r="V61196" s="73"/>
      <c r="X61196" s="12"/>
    </row>
    <row r="61197" spans="2:24" x14ac:dyDescent="0.3">
      <c r="B61197" s="73"/>
      <c r="D61197" s="73"/>
      <c r="P61197" s="73"/>
      <c r="T61197" s="73"/>
      <c r="U61197" s="73"/>
      <c r="V61197" s="73"/>
      <c r="X61197" s="12"/>
    </row>
    <row r="61198" spans="2:24" x14ac:dyDescent="0.3">
      <c r="B61198" s="73"/>
      <c r="D61198" s="73"/>
      <c r="P61198" s="73"/>
      <c r="T61198" s="73"/>
      <c r="U61198" s="73"/>
      <c r="V61198" s="73"/>
      <c r="X61198" s="12"/>
    </row>
    <row r="61199" spans="2:24" x14ac:dyDescent="0.3">
      <c r="B61199" s="73"/>
      <c r="D61199" s="73"/>
      <c r="P61199" s="73"/>
      <c r="T61199" s="73"/>
      <c r="U61199" s="73"/>
      <c r="V61199" s="73"/>
      <c r="X61199" s="12"/>
    </row>
    <row r="61200" spans="2:24" x14ac:dyDescent="0.3">
      <c r="B61200" s="73"/>
      <c r="D61200" s="73"/>
      <c r="P61200" s="73"/>
      <c r="T61200" s="73"/>
      <c r="U61200" s="73"/>
      <c r="V61200" s="73"/>
      <c r="X61200" s="12"/>
    </row>
    <row r="61201" spans="2:24" x14ac:dyDescent="0.3">
      <c r="B61201" s="73"/>
      <c r="D61201" s="73"/>
      <c r="P61201" s="73"/>
      <c r="T61201" s="73"/>
      <c r="U61201" s="73"/>
      <c r="V61201" s="73"/>
      <c r="X61201" s="12"/>
    </row>
    <row r="61202" spans="2:24" x14ac:dyDescent="0.3">
      <c r="B61202" s="73"/>
      <c r="D61202" s="73"/>
      <c r="P61202" s="73"/>
      <c r="T61202" s="73"/>
      <c r="U61202" s="73"/>
      <c r="V61202" s="73"/>
      <c r="X61202" s="12"/>
    </row>
    <row r="61203" spans="2:24" x14ac:dyDescent="0.3">
      <c r="B61203" s="73"/>
      <c r="D61203" s="73"/>
      <c r="P61203" s="73"/>
      <c r="T61203" s="73"/>
      <c r="U61203" s="73"/>
      <c r="V61203" s="73"/>
      <c r="X61203" s="12"/>
    </row>
    <row r="61204" spans="2:24" x14ac:dyDescent="0.3">
      <c r="B61204" s="73"/>
      <c r="D61204" s="73"/>
      <c r="P61204" s="73"/>
      <c r="T61204" s="73"/>
      <c r="U61204" s="73"/>
      <c r="V61204" s="73"/>
      <c r="X61204" s="12"/>
    </row>
    <row r="61205" spans="2:24" x14ac:dyDescent="0.3">
      <c r="B61205" s="73"/>
      <c r="D61205" s="73"/>
      <c r="P61205" s="73"/>
      <c r="T61205" s="73"/>
      <c r="U61205" s="73"/>
      <c r="V61205" s="73"/>
      <c r="X61205" s="12"/>
    </row>
    <row r="61206" spans="2:24" x14ac:dyDescent="0.3">
      <c r="B61206" s="73"/>
      <c r="D61206" s="73"/>
      <c r="P61206" s="73"/>
      <c r="T61206" s="73"/>
      <c r="U61206" s="73"/>
      <c r="V61206" s="73"/>
      <c r="X61206" s="12"/>
    </row>
    <row r="61207" spans="2:24" x14ac:dyDescent="0.3">
      <c r="B61207" s="73"/>
      <c r="D61207" s="73"/>
      <c r="P61207" s="73"/>
      <c r="T61207" s="73"/>
      <c r="U61207" s="73"/>
      <c r="V61207" s="73"/>
      <c r="X61207" s="12"/>
    </row>
    <row r="61208" spans="2:24" x14ac:dyDescent="0.3">
      <c r="B61208" s="73"/>
      <c r="D61208" s="73"/>
      <c r="P61208" s="73"/>
      <c r="T61208" s="73"/>
      <c r="U61208" s="73"/>
      <c r="V61208" s="73"/>
      <c r="X61208" s="12"/>
    </row>
    <row r="61209" spans="2:24" x14ac:dyDescent="0.3">
      <c r="B61209" s="73"/>
      <c r="D61209" s="73"/>
      <c r="P61209" s="73"/>
      <c r="T61209" s="73"/>
      <c r="U61209" s="73"/>
      <c r="V61209" s="73"/>
      <c r="X61209" s="12"/>
    </row>
    <row r="61210" spans="2:24" x14ac:dyDescent="0.3">
      <c r="B61210" s="73"/>
      <c r="D61210" s="73"/>
      <c r="P61210" s="73"/>
      <c r="T61210" s="73"/>
      <c r="U61210" s="73"/>
      <c r="V61210" s="73"/>
      <c r="X61210" s="12"/>
    </row>
    <row r="61211" spans="2:24" x14ac:dyDescent="0.3">
      <c r="B61211" s="73"/>
      <c r="D61211" s="73"/>
      <c r="P61211" s="73"/>
      <c r="T61211" s="73"/>
      <c r="U61211" s="73"/>
      <c r="V61211" s="73"/>
      <c r="X61211" s="12"/>
    </row>
    <row r="61212" spans="2:24" x14ac:dyDescent="0.3">
      <c r="B61212" s="73"/>
      <c r="D61212" s="73"/>
      <c r="P61212" s="73"/>
      <c r="T61212" s="73"/>
      <c r="U61212" s="73"/>
      <c r="V61212" s="73"/>
      <c r="X61212" s="12"/>
    </row>
    <row r="61213" spans="2:24" x14ac:dyDescent="0.3">
      <c r="B61213" s="73"/>
      <c r="D61213" s="73"/>
      <c r="P61213" s="73"/>
      <c r="T61213" s="73"/>
      <c r="U61213" s="73"/>
      <c r="V61213" s="73"/>
      <c r="X61213" s="12"/>
    </row>
    <row r="61214" spans="2:24" x14ac:dyDescent="0.3">
      <c r="B61214" s="73"/>
      <c r="D61214" s="73"/>
      <c r="P61214" s="73"/>
      <c r="T61214" s="73"/>
      <c r="U61214" s="73"/>
      <c r="V61214" s="73"/>
      <c r="X61214" s="12"/>
    </row>
    <row r="61215" spans="2:24" x14ac:dyDescent="0.3">
      <c r="B61215" s="73"/>
      <c r="D61215" s="73"/>
      <c r="P61215" s="73"/>
      <c r="T61215" s="73"/>
      <c r="U61215" s="73"/>
      <c r="V61215" s="73"/>
      <c r="X61215" s="12"/>
    </row>
    <row r="61216" spans="2:24" x14ac:dyDescent="0.3">
      <c r="B61216" s="73"/>
      <c r="D61216" s="73"/>
      <c r="P61216" s="73"/>
      <c r="T61216" s="73"/>
      <c r="U61216" s="73"/>
      <c r="V61216" s="73"/>
      <c r="X61216" s="12"/>
    </row>
    <row r="61217" spans="2:24" x14ac:dyDescent="0.3">
      <c r="B61217" s="73"/>
      <c r="D61217" s="73"/>
      <c r="P61217" s="73"/>
      <c r="T61217" s="73"/>
      <c r="U61217" s="73"/>
      <c r="V61217" s="73"/>
      <c r="X61217" s="12"/>
    </row>
    <row r="61218" spans="2:24" x14ac:dyDescent="0.3">
      <c r="B61218" s="73"/>
      <c r="D61218" s="73"/>
      <c r="P61218" s="73"/>
      <c r="T61218" s="73"/>
      <c r="U61218" s="73"/>
      <c r="V61218" s="73"/>
      <c r="X61218" s="12"/>
    </row>
    <row r="61219" spans="2:24" x14ac:dyDescent="0.3">
      <c r="B61219" s="73"/>
      <c r="D61219" s="73"/>
      <c r="P61219" s="73"/>
      <c r="T61219" s="73"/>
      <c r="U61219" s="73"/>
      <c r="V61219" s="73"/>
      <c r="X61219" s="12"/>
    </row>
    <row r="61220" spans="2:24" x14ac:dyDescent="0.3">
      <c r="B61220" s="73"/>
      <c r="D61220" s="73"/>
      <c r="P61220" s="73"/>
      <c r="T61220" s="73"/>
      <c r="U61220" s="73"/>
      <c r="V61220" s="73"/>
      <c r="X61220" s="12"/>
    </row>
    <row r="61221" spans="2:24" x14ac:dyDescent="0.3">
      <c r="B61221" s="73"/>
      <c r="D61221" s="73"/>
      <c r="P61221" s="73"/>
      <c r="T61221" s="73"/>
      <c r="U61221" s="73"/>
      <c r="V61221" s="73"/>
      <c r="X61221" s="12"/>
    </row>
    <row r="61222" spans="2:24" x14ac:dyDescent="0.3">
      <c r="B61222" s="73"/>
      <c r="D61222" s="73"/>
      <c r="P61222" s="73"/>
      <c r="T61222" s="73"/>
      <c r="U61222" s="73"/>
      <c r="V61222" s="73"/>
      <c r="X61222" s="12"/>
    </row>
    <row r="61223" spans="2:24" x14ac:dyDescent="0.3">
      <c r="B61223" s="73"/>
      <c r="D61223" s="73"/>
      <c r="P61223" s="73"/>
      <c r="T61223" s="73"/>
      <c r="U61223" s="73"/>
      <c r="V61223" s="73"/>
      <c r="X61223" s="12"/>
    </row>
    <row r="61224" spans="2:24" x14ac:dyDescent="0.3">
      <c r="B61224" s="73"/>
      <c r="D61224" s="73"/>
      <c r="P61224" s="73"/>
      <c r="T61224" s="73"/>
      <c r="U61224" s="73"/>
      <c r="V61224" s="73"/>
      <c r="X61224" s="12"/>
    </row>
    <row r="61225" spans="2:24" x14ac:dyDescent="0.3">
      <c r="B61225" s="73"/>
      <c r="D61225" s="73"/>
      <c r="P61225" s="73"/>
      <c r="T61225" s="73"/>
      <c r="U61225" s="73"/>
      <c r="V61225" s="73"/>
      <c r="X61225" s="12"/>
    </row>
    <row r="61226" spans="2:24" x14ac:dyDescent="0.3">
      <c r="B61226" s="73"/>
      <c r="D61226" s="73"/>
      <c r="P61226" s="73"/>
      <c r="T61226" s="73"/>
      <c r="U61226" s="73"/>
      <c r="V61226" s="73"/>
      <c r="X61226" s="12"/>
    </row>
    <row r="61227" spans="2:24" x14ac:dyDescent="0.3">
      <c r="B61227" s="73"/>
      <c r="D61227" s="73"/>
      <c r="P61227" s="73"/>
      <c r="T61227" s="73"/>
      <c r="U61227" s="73"/>
      <c r="V61227" s="73"/>
      <c r="X61227" s="12"/>
    </row>
    <row r="61228" spans="2:24" x14ac:dyDescent="0.3">
      <c r="B61228" s="73"/>
      <c r="D61228" s="73"/>
      <c r="P61228" s="73"/>
      <c r="T61228" s="73"/>
      <c r="U61228" s="73"/>
      <c r="V61228" s="73"/>
      <c r="X61228" s="12"/>
    </row>
    <row r="61229" spans="2:24" x14ac:dyDescent="0.3">
      <c r="B61229" s="73"/>
      <c r="D61229" s="73"/>
      <c r="P61229" s="73"/>
      <c r="T61229" s="73"/>
      <c r="U61229" s="73"/>
      <c r="V61229" s="73"/>
      <c r="X61229" s="12"/>
    </row>
    <row r="61230" spans="2:24" x14ac:dyDescent="0.3">
      <c r="B61230" s="73"/>
      <c r="D61230" s="73"/>
      <c r="P61230" s="73"/>
      <c r="T61230" s="73"/>
      <c r="U61230" s="73"/>
      <c r="V61230" s="73"/>
      <c r="X61230" s="12"/>
    </row>
    <row r="61231" spans="2:24" x14ac:dyDescent="0.3">
      <c r="B61231" s="73"/>
      <c r="D61231" s="73"/>
      <c r="P61231" s="73"/>
      <c r="T61231" s="73"/>
      <c r="U61231" s="73"/>
      <c r="V61231" s="73"/>
      <c r="X61231" s="12"/>
    </row>
    <row r="61232" spans="2:24" x14ac:dyDescent="0.3">
      <c r="B61232" s="73"/>
      <c r="D61232" s="73"/>
      <c r="P61232" s="73"/>
      <c r="T61232" s="73"/>
      <c r="U61232" s="73"/>
      <c r="V61232" s="73"/>
      <c r="X61232" s="12"/>
    </row>
    <row r="61233" spans="2:24" x14ac:dyDescent="0.3">
      <c r="B61233" s="73"/>
      <c r="D61233" s="73"/>
      <c r="P61233" s="73"/>
      <c r="T61233" s="73"/>
      <c r="U61233" s="73"/>
      <c r="V61233" s="73"/>
      <c r="X61233" s="12"/>
    </row>
    <row r="61234" spans="2:24" x14ac:dyDescent="0.3">
      <c r="B61234" s="73"/>
      <c r="D61234" s="73"/>
      <c r="P61234" s="73"/>
      <c r="T61234" s="73"/>
      <c r="U61234" s="73"/>
      <c r="V61234" s="73"/>
      <c r="X61234" s="12"/>
    </row>
    <row r="61235" spans="2:24" x14ac:dyDescent="0.3">
      <c r="B61235" s="73"/>
      <c r="D61235" s="73"/>
      <c r="P61235" s="73"/>
      <c r="T61235" s="73"/>
      <c r="U61235" s="73"/>
      <c r="V61235" s="73"/>
      <c r="X61235" s="12"/>
    </row>
    <row r="61236" spans="2:24" x14ac:dyDescent="0.3">
      <c r="B61236" s="73"/>
      <c r="D61236" s="73"/>
      <c r="P61236" s="73"/>
      <c r="T61236" s="73"/>
      <c r="U61236" s="73"/>
      <c r="V61236" s="73"/>
      <c r="X61236" s="12"/>
    </row>
    <row r="61237" spans="2:24" x14ac:dyDescent="0.3">
      <c r="B61237" s="73"/>
      <c r="D61237" s="73"/>
      <c r="P61237" s="73"/>
      <c r="T61237" s="73"/>
      <c r="U61237" s="73"/>
      <c r="V61237" s="73"/>
      <c r="X61237" s="12"/>
    </row>
    <row r="61238" spans="2:24" x14ac:dyDescent="0.3">
      <c r="B61238" s="73"/>
      <c r="D61238" s="73"/>
      <c r="P61238" s="73"/>
      <c r="T61238" s="73"/>
      <c r="U61238" s="73"/>
      <c r="V61238" s="73"/>
      <c r="X61238" s="12"/>
    </row>
    <row r="61239" spans="2:24" x14ac:dyDescent="0.3">
      <c r="B61239" s="73"/>
      <c r="D61239" s="73"/>
      <c r="P61239" s="73"/>
      <c r="T61239" s="73"/>
      <c r="U61239" s="73"/>
      <c r="V61239" s="73"/>
      <c r="X61239" s="12"/>
    </row>
    <row r="61240" spans="2:24" x14ac:dyDescent="0.3">
      <c r="B61240" s="73"/>
      <c r="D61240" s="73"/>
      <c r="P61240" s="73"/>
      <c r="T61240" s="73"/>
      <c r="U61240" s="73"/>
      <c r="V61240" s="73"/>
      <c r="X61240" s="12"/>
    </row>
    <row r="61241" spans="2:24" x14ac:dyDescent="0.3">
      <c r="B61241" s="73"/>
      <c r="D61241" s="73"/>
      <c r="P61241" s="73"/>
      <c r="T61241" s="73"/>
      <c r="U61241" s="73"/>
      <c r="V61241" s="73"/>
      <c r="X61241" s="12"/>
    </row>
    <row r="61242" spans="2:24" x14ac:dyDescent="0.3">
      <c r="B61242" s="73"/>
      <c r="D61242" s="73"/>
      <c r="P61242" s="73"/>
      <c r="T61242" s="73"/>
      <c r="U61242" s="73"/>
      <c r="V61242" s="73"/>
      <c r="X61242" s="12"/>
    </row>
    <row r="61243" spans="2:24" x14ac:dyDescent="0.3">
      <c r="B61243" s="73"/>
      <c r="D61243" s="73"/>
      <c r="P61243" s="73"/>
      <c r="T61243" s="73"/>
      <c r="U61243" s="73"/>
      <c r="V61243" s="73"/>
      <c r="X61243" s="12"/>
    </row>
    <row r="61244" spans="2:24" x14ac:dyDescent="0.3">
      <c r="B61244" s="73"/>
      <c r="D61244" s="73"/>
      <c r="P61244" s="73"/>
      <c r="T61244" s="73"/>
      <c r="U61244" s="73"/>
      <c r="V61244" s="73"/>
      <c r="X61244" s="12"/>
    </row>
    <row r="61245" spans="2:24" x14ac:dyDescent="0.3">
      <c r="B61245" s="73"/>
      <c r="D61245" s="73"/>
      <c r="P61245" s="73"/>
      <c r="T61245" s="73"/>
      <c r="U61245" s="73"/>
      <c r="V61245" s="73"/>
      <c r="X61245" s="12"/>
    </row>
    <row r="61246" spans="2:24" x14ac:dyDescent="0.3">
      <c r="B61246" s="73"/>
      <c r="D61246" s="73"/>
      <c r="P61246" s="73"/>
      <c r="T61246" s="73"/>
      <c r="U61246" s="73"/>
      <c r="V61246" s="73"/>
      <c r="X61246" s="12"/>
    </row>
    <row r="61247" spans="2:24" x14ac:dyDescent="0.3">
      <c r="B61247" s="73"/>
      <c r="D61247" s="73"/>
      <c r="P61247" s="73"/>
      <c r="T61247" s="73"/>
      <c r="U61247" s="73"/>
      <c r="V61247" s="73"/>
      <c r="X61247" s="12"/>
    </row>
    <row r="61248" spans="2:24" x14ac:dyDescent="0.3">
      <c r="B61248" s="73"/>
      <c r="D61248" s="73"/>
      <c r="P61248" s="73"/>
      <c r="T61248" s="73"/>
      <c r="U61248" s="73"/>
      <c r="V61248" s="73"/>
      <c r="X61248" s="12"/>
    </row>
    <row r="61249" spans="2:24" x14ac:dyDescent="0.3">
      <c r="B61249" s="73"/>
      <c r="D61249" s="73"/>
      <c r="P61249" s="73"/>
      <c r="T61249" s="73"/>
      <c r="U61249" s="73"/>
      <c r="V61249" s="73"/>
      <c r="X61249" s="12"/>
    </row>
    <row r="61250" spans="2:24" x14ac:dyDescent="0.3">
      <c r="B61250" s="73"/>
      <c r="D61250" s="73"/>
      <c r="P61250" s="73"/>
      <c r="T61250" s="73"/>
      <c r="U61250" s="73"/>
      <c r="V61250" s="73"/>
      <c r="X61250" s="12"/>
    </row>
    <row r="61251" spans="2:24" x14ac:dyDescent="0.3">
      <c r="B61251" s="73"/>
      <c r="D61251" s="73"/>
      <c r="P61251" s="73"/>
      <c r="T61251" s="73"/>
      <c r="U61251" s="73"/>
      <c r="V61251" s="73"/>
      <c r="X61251" s="12"/>
    </row>
    <row r="61252" spans="2:24" x14ac:dyDescent="0.3">
      <c r="B61252" s="73"/>
      <c r="D61252" s="73"/>
      <c r="P61252" s="73"/>
      <c r="T61252" s="73"/>
      <c r="U61252" s="73"/>
      <c r="V61252" s="73"/>
      <c r="X61252" s="12"/>
    </row>
    <row r="61253" spans="2:24" x14ac:dyDescent="0.3">
      <c r="B61253" s="73"/>
      <c r="D61253" s="73"/>
      <c r="P61253" s="73"/>
      <c r="T61253" s="73"/>
      <c r="U61253" s="73"/>
      <c r="V61253" s="73"/>
      <c r="X61253" s="12"/>
    </row>
    <row r="61254" spans="2:24" x14ac:dyDescent="0.3">
      <c r="B61254" s="73"/>
      <c r="D61254" s="73"/>
      <c r="P61254" s="73"/>
      <c r="T61254" s="73"/>
      <c r="U61254" s="73"/>
      <c r="V61254" s="73"/>
      <c r="X61254" s="12"/>
    </row>
    <row r="61255" spans="2:24" x14ac:dyDescent="0.3">
      <c r="B61255" s="73"/>
      <c r="D61255" s="73"/>
      <c r="P61255" s="73"/>
      <c r="T61255" s="73"/>
      <c r="U61255" s="73"/>
      <c r="V61255" s="73"/>
      <c r="X61255" s="12"/>
    </row>
    <row r="61256" spans="2:24" x14ac:dyDescent="0.3">
      <c r="B61256" s="73"/>
      <c r="D61256" s="73"/>
      <c r="P61256" s="73"/>
      <c r="T61256" s="73"/>
      <c r="U61256" s="73"/>
      <c r="V61256" s="73"/>
      <c r="X61256" s="12"/>
    </row>
    <row r="61257" spans="2:24" x14ac:dyDescent="0.3">
      <c r="B61257" s="73"/>
      <c r="D61257" s="73"/>
      <c r="P61257" s="73"/>
      <c r="T61257" s="73"/>
      <c r="U61257" s="73"/>
      <c r="V61257" s="73"/>
      <c r="X61257" s="12"/>
    </row>
    <row r="61258" spans="2:24" x14ac:dyDescent="0.3">
      <c r="B61258" s="73"/>
      <c r="D61258" s="73"/>
      <c r="P61258" s="73"/>
      <c r="T61258" s="73"/>
      <c r="U61258" s="73"/>
      <c r="V61258" s="73"/>
      <c r="X61258" s="12"/>
    </row>
    <row r="61259" spans="2:24" x14ac:dyDescent="0.3">
      <c r="B61259" s="73"/>
      <c r="D61259" s="73"/>
      <c r="P61259" s="73"/>
      <c r="T61259" s="73"/>
      <c r="U61259" s="73"/>
      <c r="V61259" s="73"/>
      <c r="X61259" s="12"/>
    </row>
    <row r="61260" spans="2:24" x14ac:dyDescent="0.3">
      <c r="B61260" s="73"/>
      <c r="D61260" s="73"/>
      <c r="P61260" s="73"/>
      <c r="T61260" s="73"/>
      <c r="U61260" s="73"/>
      <c r="V61260" s="73"/>
      <c r="X61260" s="12"/>
    </row>
    <row r="61261" spans="2:24" x14ac:dyDescent="0.3">
      <c r="B61261" s="73"/>
      <c r="D61261" s="73"/>
      <c r="P61261" s="73"/>
      <c r="T61261" s="73"/>
      <c r="U61261" s="73"/>
      <c r="V61261" s="73"/>
      <c r="X61261" s="12"/>
    </row>
    <row r="61262" spans="2:24" x14ac:dyDescent="0.3">
      <c r="B61262" s="73"/>
      <c r="D61262" s="73"/>
      <c r="P61262" s="73"/>
      <c r="T61262" s="73"/>
      <c r="U61262" s="73"/>
      <c r="V61262" s="73"/>
      <c r="X61262" s="12"/>
    </row>
    <row r="61263" spans="2:24" x14ac:dyDescent="0.3">
      <c r="B61263" s="73"/>
      <c r="D61263" s="73"/>
      <c r="P61263" s="73"/>
      <c r="T61263" s="73"/>
      <c r="U61263" s="73"/>
      <c r="V61263" s="73"/>
      <c r="X61263" s="12"/>
    </row>
    <row r="61264" spans="2:24" x14ac:dyDescent="0.3">
      <c r="B61264" s="73"/>
      <c r="D61264" s="73"/>
      <c r="P61264" s="73"/>
      <c r="T61264" s="73"/>
      <c r="U61264" s="73"/>
      <c r="V61264" s="73"/>
      <c r="X61264" s="12"/>
    </row>
    <row r="61265" spans="2:24" x14ac:dyDescent="0.3">
      <c r="B61265" s="73"/>
      <c r="D61265" s="73"/>
      <c r="P61265" s="73"/>
      <c r="T61265" s="73"/>
      <c r="U61265" s="73"/>
      <c r="V61265" s="73"/>
      <c r="X61265" s="12"/>
    </row>
    <row r="61266" spans="2:24" x14ac:dyDescent="0.3">
      <c r="B61266" s="73"/>
      <c r="D61266" s="73"/>
      <c r="P61266" s="73"/>
      <c r="T61266" s="73"/>
      <c r="U61266" s="73"/>
      <c r="V61266" s="73"/>
      <c r="X61266" s="12"/>
    </row>
    <row r="61267" spans="2:24" x14ac:dyDescent="0.3">
      <c r="B61267" s="73"/>
      <c r="D61267" s="73"/>
      <c r="P61267" s="73"/>
      <c r="T61267" s="73"/>
      <c r="U61267" s="73"/>
      <c r="V61267" s="73"/>
      <c r="X61267" s="12"/>
    </row>
    <row r="61268" spans="2:24" x14ac:dyDescent="0.3">
      <c r="B61268" s="73"/>
      <c r="D61268" s="73"/>
      <c r="P61268" s="73"/>
      <c r="T61268" s="73"/>
      <c r="U61268" s="73"/>
      <c r="V61268" s="73"/>
      <c r="X61268" s="12"/>
    </row>
    <row r="61269" spans="2:24" x14ac:dyDescent="0.3">
      <c r="B61269" s="73"/>
      <c r="D61269" s="73"/>
      <c r="P61269" s="73"/>
      <c r="T61269" s="73"/>
      <c r="U61269" s="73"/>
      <c r="V61269" s="73"/>
      <c r="X61269" s="12"/>
    </row>
    <row r="61270" spans="2:24" x14ac:dyDescent="0.3">
      <c r="B61270" s="73"/>
      <c r="D61270" s="73"/>
      <c r="P61270" s="73"/>
      <c r="T61270" s="73"/>
      <c r="U61270" s="73"/>
      <c r="V61270" s="73"/>
      <c r="X61270" s="12"/>
    </row>
    <row r="61271" spans="2:24" x14ac:dyDescent="0.3">
      <c r="B61271" s="73"/>
      <c r="D61271" s="73"/>
      <c r="P61271" s="73"/>
      <c r="T61271" s="73"/>
      <c r="U61271" s="73"/>
      <c r="V61271" s="73"/>
      <c r="X61271" s="12"/>
    </row>
    <row r="61272" spans="2:24" x14ac:dyDescent="0.3">
      <c r="B61272" s="73"/>
      <c r="D61272" s="73"/>
      <c r="P61272" s="73"/>
      <c r="T61272" s="73"/>
      <c r="U61272" s="73"/>
      <c r="V61272" s="73"/>
      <c r="X61272" s="12"/>
    </row>
    <row r="61273" spans="2:24" x14ac:dyDescent="0.3">
      <c r="B61273" s="73"/>
      <c r="D61273" s="73"/>
      <c r="P61273" s="73"/>
      <c r="T61273" s="73"/>
      <c r="U61273" s="73"/>
      <c r="V61273" s="73"/>
      <c r="X61273" s="12"/>
    </row>
    <row r="61274" spans="2:24" x14ac:dyDescent="0.3">
      <c r="B61274" s="73"/>
      <c r="D61274" s="73"/>
      <c r="P61274" s="73"/>
      <c r="T61274" s="73"/>
      <c r="U61274" s="73"/>
      <c r="V61274" s="73"/>
      <c r="X61274" s="12"/>
    </row>
    <row r="61275" spans="2:24" x14ac:dyDescent="0.3">
      <c r="B61275" s="73"/>
      <c r="D61275" s="73"/>
      <c r="P61275" s="73"/>
      <c r="T61275" s="73"/>
      <c r="U61275" s="73"/>
      <c r="V61275" s="73"/>
      <c r="X61275" s="12"/>
    </row>
    <row r="61276" spans="2:24" x14ac:dyDescent="0.3">
      <c r="B61276" s="73"/>
      <c r="D61276" s="73"/>
      <c r="P61276" s="73"/>
      <c r="T61276" s="73"/>
      <c r="U61276" s="73"/>
      <c r="V61276" s="73"/>
      <c r="X61276" s="12"/>
    </row>
    <row r="61277" spans="2:24" x14ac:dyDescent="0.3">
      <c r="B61277" s="73"/>
      <c r="D61277" s="73"/>
      <c r="P61277" s="73"/>
      <c r="T61277" s="73"/>
      <c r="U61277" s="73"/>
      <c r="V61277" s="73"/>
      <c r="X61277" s="12"/>
    </row>
    <row r="61278" spans="2:24" x14ac:dyDescent="0.3">
      <c r="B61278" s="73"/>
      <c r="D61278" s="73"/>
      <c r="P61278" s="73"/>
      <c r="T61278" s="73"/>
      <c r="U61278" s="73"/>
      <c r="V61278" s="73"/>
      <c r="X61278" s="12"/>
    </row>
    <row r="61279" spans="2:24" x14ac:dyDescent="0.3">
      <c r="B61279" s="73"/>
      <c r="D61279" s="73"/>
      <c r="P61279" s="73"/>
      <c r="T61279" s="73"/>
      <c r="U61279" s="73"/>
      <c r="V61279" s="73"/>
      <c r="X61279" s="12"/>
    </row>
    <row r="61280" spans="2:24" x14ac:dyDescent="0.3">
      <c r="B61280" s="73"/>
      <c r="D61280" s="73"/>
      <c r="P61280" s="73"/>
      <c r="T61280" s="73"/>
      <c r="U61280" s="73"/>
      <c r="V61280" s="73"/>
      <c r="X61280" s="12"/>
    </row>
    <row r="61281" spans="2:24" x14ac:dyDescent="0.3">
      <c r="B61281" s="73"/>
      <c r="D61281" s="73"/>
      <c r="P61281" s="73"/>
      <c r="T61281" s="73"/>
      <c r="U61281" s="73"/>
      <c r="V61281" s="73"/>
      <c r="X61281" s="12"/>
    </row>
    <row r="61282" spans="2:24" x14ac:dyDescent="0.3">
      <c r="B61282" s="73"/>
      <c r="D61282" s="73"/>
      <c r="P61282" s="73"/>
      <c r="T61282" s="73"/>
      <c r="U61282" s="73"/>
      <c r="V61282" s="73"/>
      <c r="X61282" s="12"/>
    </row>
    <row r="61283" spans="2:24" x14ac:dyDescent="0.3">
      <c r="B61283" s="73"/>
      <c r="D61283" s="73"/>
      <c r="P61283" s="73"/>
      <c r="T61283" s="73"/>
      <c r="U61283" s="73"/>
      <c r="V61283" s="73"/>
      <c r="X61283" s="12"/>
    </row>
    <row r="61284" spans="2:24" x14ac:dyDescent="0.3">
      <c r="B61284" s="73"/>
      <c r="D61284" s="73"/>
      <c r="P61284" s="73"/>
      <c r="T61284" s="73"/>
      <c r="U61284" s="73"/>
      <c r="V61284" s="73"/>
      <c r="X61284" s="12"/>
    </row>
    <row r="61285" spans="2:24" x14ac:dyDescent="0.3">
      <c r="B61285" s="73"/>
      <c r="D61285" s="73"/>
      <c r="P61285" s="73"/>
      <c r="T61285" s="73"/>
      <c r="U61285" s="73"/>
      <c r="V61285" s="73"/>
      <c r="X61285" s="12"/>
    </row>
    <row r="61286" spans="2:24" x14ac:dyDescent="0.3">
      <c r="B61286" s="73"/>
      <c r="D61286" s="73"/>
      <c r="P61286" s="73"/>
      <c r="T61286" s="73"/>
      <c r="U61286" s="73"/>
      <c r="V61286" s="73"/>
      <c r="X61286" s="12"/>
    </row>
    <row r="61287" spans="2:24" x14ac:dyDescent="0.3">
      <c r="B61287" s="73"/>
      <c r="D61287" s="73"/>
      <c r="P61287" s="73"/>
      <c r="T61287" s="73"/>
      <c r="U61287" s="73"/>
      <c r="V61287" s="73"/>
      <c r="X61287" s="12"/>
    </row>
    <row r="61288" spans="2:24" x14ac:dyDescent="0.3">
      <c r="B61288" s="73"/>
      <c r="D61288" s="73"/>
      <c r="P61288" s="73"/>
      <c r="T61288" s="73"/>
      <c r="U61288" s="73"/>
      <c r="V61288" s="73"/>
      <c r="X61288" s="12"/>
    </row>
    <row r="61289" spans="2:24" x14ac:dyDescent="0.3">
      <c r="B61289" s="73"/>
      <c r="D61289" s="73"/>
      <c r="P61289" s="73"/>
      <c r="T61289" s="73"/>
      <c r="U61289" s="73"/>
      <c r="V61289" s="73"/>
      <c r="X61289" s="12"/>
    </row>
    <row r="61290" spans="2:24" x14ac:dyDescent="0.3">
      <c r="B61290" s="73"/>
      <c r="D61290" s="73"/>
      <c r="P61290" s="73"/>
      <c r="T61290" s="73"/>
      <c r="U61290" s="73"/>
      <c r="V61290" s="73"/>
      <c r="X61290" s="12"/>
    </row>
    <row r="61291" spans="2:24" x14ac:dyDescent="0.3">
      <c r="B61291" s="73"/>
      <c r="D61291" s="73"/>
      <c r="P61291" s="73"/>
      <c r="T61291" s="73"/>
      <c r="U61291" s="73"/>
      <c r="V61291" s="73"/>
      <c r="X61291" s="12"/>
    </row>
    <row r="61292" spans="2:24" x14ac:dyDescent="0.3">
      <c r="B61292" s="73"/>
      <c r="D61292" s="73"/>
      <c r="P61292" s="73"/>
      <c r="T61292" s="73"/>
      <c r="U61292" s="73"/>
      <c r="V61292" s="73"/>
      <c r="X61292" s="12"/>
    </row>
    <row r="61293" spans="2:24" x14ac:dyDescent="0.3">
      <c r="B61293" s="73"/>
      <c r="D61293" s="73"/>
      <c r="P61293" s="73"/>
      <c r="T61293" s="73"/>
      <c r="U61293" s="73"/>
      <c r="V61293" s="73"/>
      <c r="X61293" s="12"/>
    </row>
    <row r="61294" spans="2:24" x14ac:dyDescent="0.3">
      <c r="B61294" s="73"/>
      <c r="D61294" s="73"/>
      <c r="P61294" s="73"/>
      <c r="T61294" s="73"/>
      <c r="U61294" s="73"/>
      <c r="V61294" s="73"/>
      <c r="X61294" s="12"/>
    </row>
    <row r="61295" spans="2:24" x14ac:dyDescent="0.3">
      <c r="B61295" s="73"/>
      <c r="D61295" s="73"/>
      <c r="P61295" s="73"/>
      <c r="T61295" s="73"/>
      <c r="U61295" s="73"/>
      <c r="V61295" s="73"/>
      <c r="X61295" s="12"/>
    </row>
    <row r="61296" spans="2:24" x14ac:dyDescent="0.3">
      <c r="B61296" s="73"/>
      <c r="D61296" s="73"/>
      <c r="P61296" s="73"/>
      <c r="T61296" s="73"/>
      <c r="U61296" s="73"/>
      <c r="V61296" s="73"/>
      <c r="X61296" s="12"/>
    </row>
    <row r="61297" spans="2:24" x14ac:dyDescent="0.3">
      <c r="B61297" s="73"/>
      <c r="D61297" s="73"/>
      <c r="P61297" s="73"/>
      <c r="T61297" s="73"/>
      <c r="U61297" s="73"/>
      <c r="V61297" s="73"/>
      <c r="X61297" s="12"/>
    </row>
    <row r="61298" spans="2:24" x14ac:dyDescent="0.3">
      <c r="B61298" s="73"/>
      <c r="D61298" s="73"/>
      <c r="P61298" s="73"/>
      <c r="T61298" s="73"/>
      <c r="U61298" s="73"/>
      <c r="V61298" s="73"/>
      <c r="X61298" s="12"/>
    </row>
    <row r="61299" spans="2:24" x14ac:dyDescent="0.3">
      <c r="B61299" s="73"/>
      <c r="D61299" s="73"/>
      <c r="P61299" s="73"/>
      <c r="T61299" s="73"/>
      <c r="U61299" s="73"/>
      <c r="V61299" s="73"/>
      <c r="X61299" s="12"/>
    </row>
    <row r="61300" spans="2:24" x14ac:dyDescent="0.3">
      <c r="B61300" s="73"/>
      <c r="D61300" s="73"/>
      <c r="P61300" s="73"/>
      <c r="T61300" s="73"/>
      <c r="U61300" s="73"/>
      <c r="V61300" s="73"/>
      <c r="X61300" s="12"/>
    </row>
    <row r="61301" spans="2:24" x14ac:dyDescent="0.3">
      <c r="B61301" s="73"/>
      <c r="D61301" s="73"/>
      <c r="P61301" s="73"/>
      <c r="T61301" s="73"/>
      <c r="U61301" s="73"/>
      <c r="V61301" s="73"/>
      <c r="X61301" s="12"/>
    </row>
    <row r="61302" spans="2:24" x14ac:dyDescent="0.3">
      <c r="B61302" s="73"/>
      <c r="D61302" s="73"/>
      <c r="P61302" s="73"/>
      <c r="T61302" s="73"/>
      <c r="U61302" s="73"/>
      <c r="V61302" s="73"/>
      <c r="X61302" s="12"/>
    </row>
    <row r="61303" spans="2:24" x14ac:dyDescent="0.3">
      <c r="B61303" s="73"/>
      <c r="D61303" s="73"/>
      <c r="P61303" s="73"/>
      <c r="T61303" s="73"/>
      <c r="U61303" s="73"/>
      <c r="V61303" s="73"/>
      <c r="X61303" s="12"/>
    </row>
    <row r="61304" spans="2:24" x14ac:dyDescent="0.3">
      <c r="B61304" s="73"/>
      <c r="D61304" s="73"/>
      <c r="P61304" s="73"/>
      <c r="T61304" s="73"/>
      <c r="U61304" s="73"/>
      <c r="V61304" s="73"/>
      <c r="X61304" s="12"/>
    </row>
    <row r="61305" spans="2:24" x14ac:dyDescent="0.3">
      <c r="B61305" s="73"/>
      <c r="D61305" s="73"/>
      <c r="P61305" s="73"/>
      <c r="T61305" s="73"/>
      <c r="U61305" s="73"/>
      <c r="V61305" s="73"/>
      <c r="X61305" s="12"/>
    </row>
    <row r="61306" spans="2:24" x14ac:dyDescent="0.3">
      <c r="B61306" s="73"/>
      <c r="D61306" s="73"/>
      <c r="P61306" s="73"/>
      <c r="T61306" s="73"/>
      <c r="U61306" s="73"/>
      <c r="V61306" s="73"/>
      <c r="X61306" s="12"/>
    </row>
    <row r="61307" spans="2:24" x14ac:dyDescent="0.3">
      <c r="B61307" s="73"/>
      <c r="D61307" s="73"/>
      <c r="P61307" s="73"/>
      <c r="T61307" s="73"/>
      <c r="U61307" s="73"/>
      <c r="V61307" s="73"/>
      <c r="X61307" s="12"/>
    </row>
    <row r="61308" spans="2:24" x14ac:dyDescent="0.3">
      <c r="B61308" s="73"/>
      <c r="D61308" s="73"/>
      <c r="P61308" s="73"/>
      <c r="T61308" s="73"/>
      <c r="U61308" s="73"/>
      <c r="V61308" s="73"/>
      <c r="X61308" s="12"/>
    </row>
    <row r="61309" spans="2:24" x14ac:dyDescent="0.3">
      <c r="B61309" s="73"/>
      <c r="D61309" s="73"/>
      <c r="P61309" s="73"/>
      <c r="T61309" s="73"/>
      <c r="U61309" s="73"/>
      <c r="V61309" s="73"/>
      <c r="X61309" s="12"/>
    </row>
    <row r="61310" spans="2:24" x14ac:dyDescent="0.3">
      <c r="B61310" s="73"/>
      <c r="D61310" s="73"/>
      <c r="P61310" s="73"/>
      <c r="T61310" s="73"/>
      <c r="U61310" s="73"/>
      <c r="V61310" s="73"/>
      <c r="X61310" s="12"/>
    </row>
    <row r="61311" spans="2:24" x14ac:dyDescent="0.3">
      <c r="B61311" s="73"/>
      <c r="D61311" s="73"/>
      <c r="P61311" s="73"/>
      <c r="T61311" s="73"/>
      <c r="U61311" s="73"/>
      <c r="V61311" s="73"/>
      <c r="X61311" s="12"/>
    </row>
    <row r="61312" spans="2:24" x14ac:dyDescent="0.3">
      <c r="B61312" s="73"/>
      <c r="D61312" s="73"/>
      <c r="P61312" s="73"/>
      <c r="T61312" s="73"/>
      <c r="U61312" s="73"/>
      <c r="V61312" s="73"/>
      <c r="X61312" s="12"/>
    </row>
    <row r="61313" spans="2:24" x14ac:dyDescent="0.3">
      <c r="B61313" s="73"/>
      <c r="D61313" s="73"/>
      <c r="P61313" s="73"/>
      <c r="T61313" s="73"/>
      <c r="U61313" s="73"/>
      <c r="V61313" s="73"/>
      <c r="X61313" s="12"/>
    </row>
    <row r="61314" spans="2:24" x14ac:dyDescent="0.3">
      <c r="B61314" s="73"/>
      <c r="D61314" s="73"/>
      <c r="P61314" s="73"/>
      <c r="T61314" s="73"/>
      <c r="U61314" s="73"/>
      <c r="V61314" s="73"/>
      <c r="X61314" s="12"/>
    </row>
    <row r="61315" spans="2:24" x14ac:dyDescent="0.3">
      <c r="B61315" s="73"/>
      <c r="D61315" s="73"/>
      <c r="P61315" s="73"/>
      <c r="T61315" s="73"/>
      <c r="U61315" s="73"/>
      <c r="V61315" s="73"/>
      <c r="X61315" s="12"/>
    </row>
    <row r="61316" spans="2:24" x14ac:dyDescent="0.3">
      <c r="B61316" s="73"/>
      <c r="D61316" s="73"/>
      <c r="P61316" s="73"/>
      <c r="T61316" s="73"/>
      <c r="U61316" s="73"/>
      <c r="V61316" s="73"/>
      <c r="X61316" s="12"/>
    </row>
    <row r="61317" spans="2:24" x14ac:dyDescent="0.3">
      <c r="B61317" s="73"/>
      <c r="D61317" s="73"/>
      <c r="P61317" s="73"/>
      <c r="T61317" s="73"/>
      <c r="U61317" s="73"/>
      <c r="V61317" s="73"/>
      <c r="X61317" s="12"/>
    </row>
    <row r="61318" spans="2:24" x14ac:dyDescent="0.3">
      <c r="B61318" s="73"/>
      <c r="D61318" s="73"/>
      <c r="P61318" s="73"/>
      <c r="T61318" s="73"/>
      <c r="U61318" s="73"/>
      <c r="V61318" s="73"/>
      <c r="X61318" s="12"/>
    </row>
    <row r="61319" spans="2:24" x14ac:dyDescent="0.3">
      <c r="B61319" s="73"/>
      <c r="D61319" s="73"/>
      <c r="P61319" s="73"/>
      <c r="T61319" s="73"/>
      <c r="U61319" s="73"/>
      <c r="V61319" s="73"/>
      <c r="X61319" s="12"/>
    </row>
    <row r="61320" spans="2:24" x14ac:dyDescent="0.3">
      <c r="B61320" s="73"/>
      <c r="D61320" s="73"/>
      <c r="P61320" s="73"/>
      <c r="T61320" s="73"/>
      <c r="U61320" s="73"/>
      <c r="V61320" s="73"/>
      <c r="X61320" s="12"/>
    </row>
    <row r="61321" spans="2:24" x14ac:dyDescent="0.3">
      <c r="B61321" s="73"/>
      <c r="D61321" s="73"/>
      <c r="P61321" s="73"/>
      <c r="T61321" s="73"/>
      <c r="U61321" s="73"/>
      <c r="V61321" s="73"/>
      <c r="X61321" s="12"/>
    </row>
    <row r="61322" spans="2:24" x14ac:dyDescent="0.3">
      <c r="B61322" s="73"/>
      <c r="D61322" s="73"/>
      <c r="P61322" s="73"/>
      <c r="T61322" s="73"/>
      <c r="U61322" s="73"/>
      <c r="V61322" s="73"/>
      <c r="X61322" s="12"/>
    </row>
    <row r="61323" spans="2:24" x14ac:dyDescent="0.3">
      <c r="B61323" s="73"/>
      <c r="D61323" s="73"/>
      <c r="P61323" s="73"/>
      <c r="T61323" s="73"/>
      <c r="U61323" s="73"/>
      <c r="V61323" s="73"/>
      <c r="X61323" s="12"/>
    </row>
    <row r="61324" spans="2:24" x14ac:dyDescent="0.3">
      <c r="B61324" s="73"/>
      <c r="D61324" s="73"/>
      <c r="P61324" s="73"/>
      <c r="T61324" s="73"/>
      <c r="U61324" s="73"/>
      <c r="V61324" s="73"/>
      <c r="X61324" s="12"/>
    </row>
    <row r="61325" spans="2:24" x14ac:dyDescent="0.3">
      <c r="B61325" s="73"/>
      <c r="D61325" s="73"/>
      <c r="P61325" s="73"/>
      <c r="T61325" s="73"/>
      <c r="U61325" s="73"/>
      <c r="V61325" s="73"/>
      <c r="X61325" s="12"/>
    </row>
    <row r="61326" spans="2:24" x14ac:dyDescent="0.3">
      <c r="B61326" s="73"/>
      <c r="D61326" s="73"/>
      <c r="P61326" s="73"/>
      <c r="T61326" s="73"/>
      <c r="U61326" s="73"/>
      <c r="V61326" s="73"/>
      <c r="X61326" s="12"/>
    </row>
    <row r="61327" spans="2:24" x14ac:dyDescent="0.3">
      <c r="B61327" s="73"/>
      <c r="D61327" s="73"/>
      <c r="P61327" s="73"/>
      <c r="T61327" s="73"/>
      <c r="U61327" s="73"/>
      <c r="V61327" s="73"/>
      <c r="X61327" s="12"/>
    </row>
    <row r="61328" spans="2:24" x14ac:dyDescent="0.3">
      <c r="B61328" s="73"/>
      <c r="D61328" s="73"/>
      <c r="P61328" s="73"/>
      <c r="T61328" s="73"/>
      <c r="U61328" s="73"/>
      <c r="V61328" s="73"/>
      <c r="X61328" s="12"/>
    </row>
    <row r="61329" spans="2:24" x14ac:dyDescent="0.3">
      <c r="B61329" s="73"/>
      <c r="D61329" s="73"/>
      <c r="P61329" s="73"/>
      <c r="T61329" s="73"/>
      <c r="U61329" s="73"/>
      <c r="V61329" s="73"/>
      <c r="X61329" s="12"/>
    </row>
    <row r="61330" spans="2:24" x14ac:dyDescent="0.3">
      <c r="B61330" s="73"/>
      <c r="D61330" s="73"/>
      <c r="P61330" s="73"/>
      <c r="T61330" s="73"/>
      <c r="U61330" s="73"/>
      <c r="V61330" s="73"/>
      <c r="X61330" s="12"/>
    </row>
    <row r="61331" spans="2:24" x14ac:dyDescent="0.3">
      <c r="B61331" s="73"/>
      <c r="D61331" s="73"/>
      <c r="P61331" s="73"/>
      <c r="T61331" s="73"/>
      <c r="U61331" s="73"/>
      <c r="V61331" s="73"/>
      <c r="X61331" s="12"/>
    </row>
    <row r="61332" spans="2:24" x14ac:dyDescent="0.3">
      <c r="B61332" s="73"/>
      <c r="D61332" s="73"/>
      <c r="P61332" s="73"/>
      <c r="T61332" s="73"/>
      <c r="U61332" s="73"/>
      <c r="V61332" s="73"/>
      <c r="X61332" s="12"/>
    </row>
    <row r="61333" spans="2:24" x14ac:dyDescent="0.3">
      <c r="B61333" s="73"/>
      <c r="D61333" s="73"/>
      <c r="P61333" s="73"/>
      <c r="T61333" s="73"/>
      <c r="U61333" s="73"/>
      <c r="V61333" s="73"/>
      <c r="X61333" s="12"/>
    </row>
    <row r="61334" spans="2:24" x14ac:dyDescent="0.3">
      <c r="B61334" s="73"/>
      <c r="D61334" s="73"/>
      <c r="P61334" s="73"/>
      <c r="T61334" s="73"/>
      <c r="U61334" s="73"/>
      <c r="V61334" s="73"/>
      <c r="X61334" s="12"/>
    </row>
    <row r="61335" spans="2:24" x14ac:dyDescent="0.3">
      <c r="B61335" s="73"/>
      <c r="D61335" s="73"/>
      <c r="P61335" s="73"/>
      <c r="T61335" s="73"/>
      <c r="U61335" s="73"/>
      <c r="V61335" s="73"/>
      <c r="X61335" s="12"/>
    </row>
    <row r="61336" spans="2:24" x14ac:dyDescent="0.3">
      <c r="B61336" s="73"/>
      <c r="D61336" s="73"/>
      <c r="P61336" s="73"/>
      <c r="T61336" s="73"/>
      <c r="U61336" s="73"/>
      <c r="V61336" s="73"/>
      <c r="X61336" s="12"/>
    </row>
    <row r="61337" spans="2:24" x14ac:dyDescent="0.3">
      <c r="B61337" s="73"/>
      <c r="D61337" s="73"/>
      <c r="P61337" s="73"/>
      <c r="T61337" s="73"/>
      <c r="U61337" s="73"/>
      <c r="V61337" s="73"/>
      <c r="X61337" s="12"/>
    </row>
    <row r="61338" spans="2:24" x14ac:dyDescent="0.3">
      <c r="B61338" s="73"/>
      <c r="D61338" s="73"/>
      <c r="P61338" s="73"/>
      <c r="T61338" s="73"/>
      <c r="U61338" s="73"/>
      <c r="V61338" s="73"/>
      <c r="X61338" s="12"/>
    </row>
    <row r="61339" spans="2:24" x14ac:dyDescent="0.3">
      <c r="B61339" s="73"/>
      <c r="D61339" s="73"/>
      <c r="P61339" s="73"/>
      <c r="T61339" s="73"/>
      <c r="U61339" s="73"/>
      <c r="V61339" s="73"/>
      <c r="X61339" s="12"/>
    </row>
    <row r="61340" spans="2:24" x14ac:dyDescent="0.3">
      <c r="B61340" s="73"/>
      <c r="D61340" s="73"/>
      <c r="P61340" s="73"/>
      <c r="T61340" s="73"/>
      <c r="U61340" s="73"/>
      <c r="V61340" s="73"/>
      <c r="X61340" s="12"/>
    </row>
    <row r="61341" spans="2:24" x14ac:dyDescent="0.3">
      <c r="B61341" s="73"/>
      <c r="D61341" s="73"/>
      <c r="P61341" s="73"/>
      <c r="T61341" s="73"/>
      <c r="U61341" s="73"/>
      <c r="V61341" s="73"/>
      <c r="X61341" s="12"/>
    </row>
    <row r="61342" spans="2:24" x14ac:dyDescent="0.3">
      <c r="B61342" s="73"/>
      <c r="D61342" s="73"/>
      <c r="P61342" s="73"/>
      <c r="T61342" s="73"/>
      <c r="U61342" s="73"/>
      <c r="V61342" s="73"/>
      <c r="X61342" s="12"/>
    </row>
    <row r="61343" spans="2:24" x14ac:dyDescent="0.3">
      <c r="B61343" s="73"/>
      <c r="D61343" s="73"/>
      <c r="P61343" s="73"/>
      <c r="T61343" s="73"/>
      <c r="U61343" s="73"/>
      <c r="V61343" s="73"/>
      <c r="X61343" s="12"/>
    </row>
    <row r="61344" spans="2:24" x14ac:dyDescent="0.3">
      <c r="B61344" s="73"/>
      <c r="D61344" s="73"/>
      <c r="P61344" s="73"/>
      <c r="T61344" s="73"/>
      <c r="U61344" s="73"/>
      <c r="V61344" s="73"/>
      <c r="X61344" s="12"/>
    </row>
    <row r="61345" spans="2:24" x14ac:dyDescent="0.3">
      <c r="B61345" s="73"/>
      <c r="D61345" s="73"/>
      <c r="P61345" s="73"/>
      <c r="T61345" s="73"/>
      <c r="U61345" s="73"/>
      <c r="V61345" s="73"/>
      <c r="X61345" s="12"/>
    </row>
    <row r="61346" spans="2:24" x14ac:dyDescent="0.3">
      <c r="B61346" s="73"/>
      <c r="D61346" s="73"/>
      <c r="P61346" s="73"/>
      <c r="T61346" s="73"/>
      <c r="U61346" s="73"/>
      <c r="V61346" s="73"/>
      <c r="X61346" s="12"/>
    </row>
    <row r="61347" spans="2:24" x14ac:dyDescent="0.3">
      <c r="B61347" s="73"/>
      <c r="D61347" s="73"/>
      <c r="P61347" s="73"/>
      <c r="T61347" s="73"/>
      <c r="U61347" s="73"/>
      <c r="V61347" s="73"/>
      <c r="X61347" s="12"/>
    </row>
    <row r="61348" spans="2:24" x14ac:dyDescent="0.3">
      <c r="B61348" s="73"/>
      <c r="D61348" s="73"/>
      <c r="P61348" s="73"/>
      <c r="T61348" s="73"/>
      <c r="U61348" s="73"/>
      <c r="V61348" s="73"/>
      <c r="X61348" s="12"/>
    </row>
    <row r="61349" spans="2:24" x14ac:dyDescent="0.3">
      <c r="B61349" s="73"/>
      <c r="D61349" s="73"/>
      <c r="P61349" s="73"/>
      <c r="T61349" s="73"/>
      <c r="U61349" s="73"/>
      <c r="V61349" s="73"/>
      <c r="X61349" s="12"/>
    </row>
    <row r="61350" spans="2:24" x14ac:dyDescent="0.3">
      <c r="B61350" s="73"/>
      <c r="D61350" s="73"/>
      <c r="P61350" s="73"/>
      <c r="T61350" s="73"/>
      <c r="U61350" s="73"/>
      <c r="V61350" s="73"/>
      <c r="X61350" s="12"/>
    </row>
    <row r="61351" spans="2:24" x14ac:dyDescent="0.3">
      <c r="B61351" s="73"/>
      <c r="D61351" s="73"/>
      <c r="P61351" s="73"/>
      <c r="T61351" s="73"/>
      <c r="U61351" s="73"/>
      <c r="V61351" s="73"/>
      <c r="X61351" s="12"/>
    </row>
    <row r="61352" spans="2:24" x14ac:dyDescent="0.3">
      <c r="B61352" s="73"/>
      <c r="D61352" s="73"/>
      <c r="P61352" s="73"/>
      <c r="T61352" s="73"/>
      <c r="U61352" s="73"/>
      <c r="V61352" s="73"/>
      <c r="X61352" s="12"/>
    </row>
    <row r="61353" spans="2:24" x14ac:dyDescent="0.3">
      <c r="B61353" s="73"/>
      <c r="D61353" s="73"/>
      <c r="P61353" s="73"/>
      <c r="T61353" s="73"/>
      <c r="U61353" s="73"/>
      <c r="V61353" s="73"/>
      <c r="X61353" s="12"/>
    </row>
    <row r="61354" spans="2:24" x14ac:dyDescent="0.3">
      <c r="B61354" s="73"/>
      <c r="D61354" s="73"/>
      <c r="P61354" s="73"/>
      <c r="T61354" s="73"/>
      <c r="U61354" s="73"/>
      <c r="V61354" s="73"/>
      <c r="X61354" s="12"/>
    </row>
    <row r="61355" spans="2:24" x14ac:dyDescent="0.3">
      <c r="B61355" s="73"/>
      <c r="D61355" s="73"/>
      <c r="P61355" s="73"/>
      <c r="T61355" s="73"/>
      <c r="U61355" s="73"/>
      <c r="V61355" s="73"/>
      <c r="X61355" s="12"/>
    </row>
    <row r="61356" spans="2:24" x14ac:dyDescent="0.3">
      <c r="B61356" s="73"/>
      <c r="D61356" s="73"/>
      <c r="P61356" s="73"/>
      <c r="T61356" s="73"/>
      <c r="U61356" s="73"/>
      <c r="V61356" s="73"/>
      <c r="X61356" s="12"/>
    </row>
    <row r="61357" spans="2:24" x14ac:dyDescent="0.3">
      <c r="B61357" s="73"/>
      <c r="D61357" s="73"/>
      <c r="P61357" s="73"/>
      <c r="T61357" s="73"/>
      <c r="U61357" s="73"/>
      <c r="V61357" s="73"/>
      <c r="X61357" s="12"/>
    </row>
    <row r="61358" spans="2:24" x14ac:dyDescent="0.3">
      <c r="B61358" s="73"/>
      <c r="D61358" s="73"/>
      <c r="P61358" s="73"/>
      <c r="T61358" s="73"/>
      <c r="U61358" s="73"/>
      <c r="V61358" s="73"/>
      <c r="X61358" s="12"/>
    </row>
    <row r="61359" spans="2:24" x14ac:dyDescent="0.3">
      <c r="B61359" s="73"/>
      <c r="D61359" s="73"/>
      <c r="P61359" s="73"/>
      <c r="T61359" s="73"/>
      <c r="U61359" s="73"/>
      <c r="V61359" s="73"/>
      <c r="X61359" s="12"/>
    </row>
    <row r="61360" spans="2:24" x14ac:dyDescent="0.3">
      <c r="B61360" s="73"/>
      <c r="D61360" s="73"/>
      <c r="P61360" s="73"/>
      <c r="T61360" s="73"/>
      <c r="U61360" s="73"/>
      <c r="V61360" s="73"/>
      <c r="X61360" s="12"/>
    </row>
    <row r="61361" spans="2:24" x14ac:dyDescent="0.3">
      <c r="B61361" s="73"/>
      <c r="D61361" s="73"/>
      <c r="P61361" s="73"/>
      <c r="T61361" s="73"/>
      <c r="U61361" s="73"/>
      <c r="V61361" s="73"/>
      <c r="X61361" s="12"/>
    </row>
    <row r="61362" spans="2:24" x14ac:dyDescent="0.3">
      <c r="B61362" s="73"/>
      <c r="D61362" s="73"/>
      <c r="P61362" s="73"/>
      <c r="T61362" s="73"/>
      <c r="U61362" s="73"/>
      <c r="V61362" s="73"/>
      <c r="X61362" s="12"/>
    </row>
    <row r="61363" spans="2:24" x14ac:dyDescent="0.3">
      <c r="B61363" s="73"/>
      <c r="D61363" s="73"/>
      <c r="P61363" s="73"/>
      <c r="T61363" s="73"/>
      <c r="U61363" s="73"/>
      <c r="V61363" s="73"/>
      <c r="X61363" s="12"/>
    </row>
    <row r="61364" spans="2:24" x14ac:dyDescent="0.3">
      <c r="B61364" s="73"/>
      <c r="D61364" s="73"/>
      <c r="P61364" s="73"/>
      <c r="T61364" s="73"/>
      <c r="U61364" s="73"/>
      <c r="V61364" s="73"/>
      <c r="X61364" s="12"/>
    </row>
    <row r="61365" spans="2:24" x14ac:dyDescent="0.3">
      <c r="B61365" s="73"/>
      <c r="D61365" s="73"/>
      <c r="P61365" s="73"/>
      <c r="T61365" s="73"/>
      <c r="U61365" s="73"/>
      <c r="V61365" s="73"/>
      <c r="X61365" s="12"/>
    </row>
    <row r="61366" spans="2:24" x14ac:dyDescent="0.3">
      <c r="B61366" s="73"/>
      <c r="D61366" s="73"/>
      <c r="P61366" s="73"/>
      <c r="T61366" s="73"/>
      <c r="U61366" s="73"/>
      <c r="V61366" s="73"/>
      <c r="X61366" s="12"/>
    </row>
    <row r="61367" spans="2:24" x14ac:dyDescent="0.3">
      <c r="B61367" s="73"/>
      <c r="D61367" s="73"/>
      <c r="P61367" s="73"/>
      <c r="T61367" s="73"/>
      <c r="U61367" s="73"/>
      <c r="V61367" s="73"/>
      <c r="X61367" s="12"/>
    </row>
    <row r="61368" spans="2:24" x14ac:dyDescent="0.3">
      <c r="B61368" s="73"/>
      <c r="D61368" s="73"/>
      <c r="P61368" s="73"/>
      <c r="T61368" s="73"/>
      <c r="U61368" s="73"/>
      <c r="V61368" s="73"/>
      <c r="X61368" s="12"/>
    </row>
    <row r="61369" spans="2:24" x14ac:dyDescent="0.3">
      <c r="B61369" s="73"/>
      <c r="D61369" s="73"/>
      <c r="P61369" s="73"/>
      <c r="T61369" s="73"/>
      <c r="U61369" s="73"/>
      <c r="V61369" s="73"/>
      <c r="X61369" s="12"/>
    </row>
    <row r="61370" spans="2:24" x14ac:dyDescent="0.3">
      <c r="B61370" s="73"/>
      <c r="D61370" s="73"/>
      <c r="P61370" s="73"/>
      <c r="T61370" s="73"/>
      <c r="U61370" s="73"/>
      <c r="V61370" s="73"/>
      <c r="X61370" s="12"/>
    </row>
    <row r="61371" spans="2:24" x14ac:dyDescent="0.3">
      <c r="B61371" s="73"/>
      <c r="D61371" s="73"/>
      <c r="P61371" s="73"/>
      <c r="T61371" s="73"/>
      <c r="U61371" s="73"/>
      <c r="V61371" s="73"/>
      <c r="X61371" s="12"/>
    </row>
    <row r="61372" spans="2:24" x14ac:dyDescent="0.3">
      <c r="B61372" s="73"/>
      <c r="D61372" s="73"/>
      <c r="P61372" s="73"/>
      <c r="T61372" s="73"/>
      <c r="U61372" s="73"/>
      <c r="V61372" s="73"/>
      <c r="X61372" s="12"/>
    </row>
    <row r="61373" spans="2:24" x14ac:dyDescent="0.3">
      <c r="B61373" s="73"/>
      <c r="D61373" s="73"/>
      <c r="P61373" s="73"/>
      <c r="T61373" s="73"/>
      <c r="U61373" s="73"/>
      <c r="V61373" s="73"/>
      <c r="X61373" s="12"/>
    </row>
    <row r="61374" spans="2:24" x14ac:dyDescent="0.3">
      <c r="B61374" s="73"/>
      <c r="D61374" s="73"/>
      <c r="P61374" s="73"/>
      <c r="T61374" s="73"/>
      <c r="U61374" s="73"/>
      <c r="V61374" s="73"/>
      <c r="X61374" s="12"/>
    </row>
    <row r="61375" spans="2:24" x14ac:dyDescent="0.3">
      <c r="B61375" s="73"/>
      <c r="D61375" s="73"/>
      <c r="P61375" s="73"/>
      <c r="T61375" s="73"/>
      <c r="U61375" s="73"/>
      <c r="V61375" s="73"/>
      <c r="X61375" s="12"/>
    </row>
    <row r="61376" spans="2:24" x14ac:dyDescent="0.3">
      <c r="B61376" s="73"/>
      <c r="D61376" s="73"/>
      <c r="P61376" s="73"/>
      <c r="T61376" s="73"/>
      <c r="U61376" s="73"/>
      <c r="V61376" s="73"/>
      <c r="X61376" s="12"/>
    </row>
    <row r="61377" spans="2:24" x14ac:dyDescent="0.3">
      <c r="B61377" s="73"/>
      <c r="D61377" s="73"/>
      <c r="P61377" s="73"/>
      <c r="T61377" s="73"/>
      <c r="U61377" s="73"/>
      <c r="V61377" s="73"/>
      <c r="X61377" s="12"/>
    </row>
    <row r="61378" spans="2:24" x14ac:dyDescent="0.3">
      <c r="B61378" s="73"/>
      <c r="D61378" s="73"/>
      <c r="P61378" s="73"/>
      <c r="T61378" s="73"/>
      <c r="U61378" s="73"/>
      <c r="V61378" s="73"/>
      <c r="X61378" s="12"/>
    </row>
    <row r="61379" spans="2:24" x14ac:dyDescent="0.3">
      <c r="B61379" s="73"/>
      <c r="D61379" s="73"/>
      <c r="P61379" s="73"/>
      <c r="T61379" s="73"/>
      <c r="U61379" s="73"/>
      <c r="V61379" s="73"/>
      <c r="X61379" s="12"/>
    </row>
    <row r="61380" spans="2:24" x14ac:dyDescent="0.3">
      <c r="B61380" s="73"/>
      <c r="D61380" s="73"/>
      <c r="P61380" s="73"/>
      <c r="T61380" s="73"/>
      <c r="U61380" s="73"/>
      <c r="V61380" s="73"/>
      <c r="X61380" s="12"/>
    </row>
    <row r="61381" spans="2:24" x14ac:dyDescent="0.3">
      <c r="B61381" s="73"/>
      <c r="D61381" s="73"/>
      <c r="P61381" s="73"/>
      <c r="T61381" s="73"/>
      <c r="U61381" s="73"/>
      <c r="V61381" s="73"/>
      <c r="X61381" s="12"/>
    </row>
    <row r="61382" spans="2:24" x14ac:dyDescent="0.3">
      <c r="B61382" s="73"/>
      <c r="D61382" s="73"/>
      <c r="P61382" s="73"/>
      <c r="T61382" s="73"/>
      <c r="U61382" s="73"/>
      <c r="V61382" s="73"/>
      <c r="X61382" s="12"/>
    </row>
    <row r="61383" spans="2:24" x14ac:dyDescent="0.3">
      <c r="B61383" s="73"/>
      <c r="D61383" s="73"/>
      <c r="P61383" s="73"/>
      <c r="T61383" s="73"/>
      <c r="U61383" s="73"/>
      <c r="V61383" s="73"/>
      <c r="X61383" s="12"/>
    </row>
    <row r="61384" spans="2:24" x14ac:dyDescent="0.3">
      <c r="B61384" s="73"/>
      <c r="D61384" s="73"/>
      <c r="P61384" s="73"/>
      <c r="T61384" s="73"/>
      <c r="U61384" s="73"/>
      <c r="V61384" s="73"/>
      <c r="X61384" s="12"/>
    </row>
    <row r="61385" spans="2:24" x14ac:dyDescent="0.3">
      <c r="B61385" s="73"/>
      <c r="D61385" s="73"/>
      <c r="P61385" s="73"/>
      <c r="T61385" s="73"/>
      <c r="U61385" s="73"/>
      <c r="V61385" s="73"/>
      <c r="X61385" s="12"/>
    </row>
    <row r="61386" spans="2:24" x14ac:dyDescent="0.3">
      <c r="B61386" s="73"/>
      <c r="D61386" s="73"/>
      <c r="P61386" s="73"/>
      <c r="T61386" s="73"/>
      <c r="U61386" s="73"/>
      <c r="V61386" s="73"/>
      <c r="X61386" s="12"/>
    </row>
    <row r="61387" spans="2:24" x14ac:dyDescent="0.3">
      <c r="B61387" s="73"/>
      <c r="D61387" s="73"/>
      <c r="P61387" s="73"/>
      <c r="T61387" s="73"/>
      <c r="U61387" s="73"/>
      <c r="V61387" s="73"/>
      <c r="X61387" s="12"/>
    </row>
    <row r="61388" spans="2:24" x14ac:dyDescent="0.3">
      <c r="B61388" s="73"/>
      <c r="D61388" s="73"/>
      <c r="P61388" s="73"/>
      <c r="T61388" s="73"/>
      <c r="U61388" s="73"/>
      <c r="V61388" s="73"/>
      <c r="X61388" s="12"/>
    </row>
    <row r="61389" spans="2:24" x14ac:dyDescent="0.3">
      <c r="B61389" s="73"/>
      <c r="D61389" s="73"/>
      <c r="P61389" s="73"/>
      <c r="T61389" s="73"/>
      <c r="U61389" s="73"/>
      <c r="V61389" s="73"/>
      <c r="X61389" s="12"/>
    </row>
    <row r="61390" spans="2:24" x14ac:dyDescent="0.3">
      <c r="B61390" s="73"/>
      <c r="D61390" s="73"/>
      <c r="P61390" s="73"/>
      <c r="T61390" s="73"/>
      <c r="U61390" s="73"/>
      <c r="V61390" s="73"/>
      <c r="X61390" s="12"/>
    </row>
    <row r="61391" spans="2:24" x14ac:dyDescent="0.3">
      <c r="B61391" s="73"/>
      <c r="D61391" s="73"/>
      <c r="P61391" s="73"/>
      <c r="T61391" s="73"/>
      <c r="U61391" s="73"/>
      <c r="V61391" s="73"/>
      <c r="X61391" s="12"/>
    </row>
    <row r="61392" spans="2:24" x14ac:dyDescent="0.3">
      <c r="B61392" s="73"/>
      <c r="D61392" s="73"/>
      <c r="P61392" s="73"/>
      <c r="T61392" s="73"/>
      <c r="U61392" s="73"/>
      <c r="V61392" s="73"/>
      <c r="X61392" s="12"/>
    </row>
    <row r="61393" spans="2:24" x14ac:dyDescent="0.3">
      <c r="B61393" s="73"/>
      <c r="D61393" s="73"/>
      <c r="P61393" s="73"/>
      <c r="T61393" s="73"/>
      <c r="U61393" s="73"/>
      <c r="V61393" s="73"/>
      <c r="X61393" s="12"/>
    </row>
    <row r="61394" spans="2:24" x14ac:dyDescent="0.3">
      <c r="B61394" s="73"/>
      <c r="D61394" s="73"/>
      <c r="P61394" s="73"/>
      <c r="T61394" s="73"/>
      <c r="U61394" s="73"/>
      <c r="V61394" s="73"/>
      <c r="X61394" s="12"/>
    </row>
    <row r="61395" spans="2:24" x14ac:dyDescent="0.3">
      <c r="B61395" s="73"/>
      <c r="D61395" s="73"/>
      <c r="P61395" s="73"/>
      <c r="T61395" s="73"/>
      <c r="U61395" s="73"/>
      <c r="V61395" s="73"/>
      <c r="X61395" s="12"/>
    </row>
    <row r="61396" spans="2:24" x14ac:dyDescent="0.3">
      <c r="B61396" s="73"/>
      <c r="D61396" s="73"/>
      <c r="P61396" s="73"/>
      <c r="T61396" s="73"/>
      <c r="U61396" s="73"/>
      <c r="V61396" s="73"/>
      <c r="X61396" s="12"/>
    </row>
    <row r="61397" spans="2:24" x14ac:dyDescent="0.3">
      <c r="B61397" s="73"/>
      <c r="D61397" s="73"/>
      <c r="P61397" s="73"/>
      <c r="T61397" s="73"/>
      <c r="U61397" s="73"/>
      <c r="V61397" s="73"/>
      <c r="X61397" s="12"/>
    </row>
    <row r="61398" spans="2:24" x14ac:dyDescent="0.3">
      <c r="B61398" s="73"/>
      <c r="D61398" s="73"/>
      <c r="P61398" s="73"/>
      <c r="T61398" s="73"/>
      <c r="U61398" s="73"/>
      <c r="V61398" s="73"/>
      <c r="X61398" s="12"/>
    </row>
    <row r="61399" spans="2:24" x14ac:dyDescent="0.3">
      <c r="B61399" s="73"/>
      <c r="D61399" s="73"/>
      <c r="P61399" s="73"/>
      <c r="T61399" s="73"/>
      <c r="U61399" s="73"/>
      <c r="V61399" s="73"/>
      <c r="X61399" s="12"/>
    </row>
    <row r="61400" spans="2:24" x14ac:dyDescent="0.3">
      <c r="B61400" s="73"/>
      <c r="D61400" s="73"/>
      <c r="P61400" s="73"/>
      <c r="T61400" s="73"/>
      <c r="U61400" s="73"/>
      <c r="V61400" s="73"/>
      <c r="X61400" s="12"/>
    </row>
    <row r="61401" spans="2:24" x14ac:dyDescent="0.3">
      <c r="B61401" s="73"/>
      <c r="D61401" s="73"/>
      <c r="P61401" s="73"/>
      <c r="T61401" s="73"/>
      <c r="U61401" s="73"/>
      <c r="V61401" s="73"/>
      <c r="X61401" s="12"/>
    </row>
    <row r="61402" spans="2:24" x14ac:dyDescent="0.3">
      <c r="B61402" s="73"/>
      <c r="D61402" s="73"/>
      <c r="P61402" s="73"/>
      <c r="T61402" s="73"/>
      <c r="U61402" s="73"/>
      <c r="V61402" s="73"/>
      <c r="X61402" s="12"/>
    </row>
    <row r="61403" spans="2:24" x14ac:dyDescent="0.3">
      <c r="B61403" s="73"/>
      <c r="D61403" s="73"/>
      <c r="P61403" s="73"/>
      <c r="T61403" s="73"/>
      <c r="U61403" s="73"/>
      <c r="V61403" s="73"/>
      <c r="X61403" s="12"/>
    </row>
    <row r="61404" spans="2:24" x14ac:dyDescent="0.3">
      <c r="B61404" s="73"/>
      <c r="D61404" s="73"/>
      <c r="P61404" s="73"/>
      <c r="T61404" s="73"/>
      <c r="U61404" s="73"/>
      <c r="V61404" s="73"/>
      <c r="X61404" s="12"/>
    </row>
    <row r="61405" spans="2:24" x14ac:dyDescent="0.3">
      <c r="B61405" s="73"/>
      <c r="D61405" s="73"/>
      <c r="P61405" s="73"/>
      <c r="T61405" s="73"/>
      <c r="U61405" s="73"/>
      <c r="V61405" s="73"/>
      <c r="X61405" s="12"/>
    </row>
    <row r="61406" spans="2:24" x14ac:dyDescent="0.3">
      <c r="B61406" s="73"/>
      <c r="D61406" s="73"/>
      <c r="P61406" s="73"/>
      <c r="T61406" s="73"/>
      <c r="U61406" s="73"/>
      <c r="V61406" s="73"/>
      <c r="X61406" s="12"/>
    </row>
    <row r="61407" spans="2:24" x14ac:dyDescent="0.3">
      <c r="B61407" s="73"/>
      <c r="D61407" s="73"/>
      <c r="P61407" s="73"/>
      <c r="T61407" s="73"/>
      <c r="U61407" s="73"/>
      <c r="V61407" s="73"/>
      <c r="X61407" s="12"/>
    </row>
    <row r="61408" spans="2:24" x14ac:dyDescent="0.3">
      <c r="B61408" s="73"/>
      <c r="D61408" s="73"/>
      <c r="P61408" s="73"/>
      <c r="T61408" s="73"/>
      <c r="U61408" s="73"/>
      <c r="V61408" s="73"/>
      <c r="X61408" s="12"/>
    </row>
    <row r="61409" spans="2:24" x14ac:dyDescent="0.3">
      <c r="B61409" s="73"/>
      <c r="D61409" s="73"/>
      <c r="P61409" s="73"/>
      <c r="T61409" s="73"/>
      <c r="U61409" s="73"/>
      <c r="V61409" s="73"/>
      <c r="X61409" s="12"/>
    </row>
    <row r="61410" spans="2:24" x14ac:dyDescent="0.3">
      <c r="B61410" s="73"/>
      <c r="D61410" s="73"/>
      <c r="P61410" s="73"/>
      <c r="T61410" s="73"/>
      <c r="U61410" s="73"/>
      <c r="V61410" s="73"/>
      <c r="X61410" s="12"/>
    </row>
    <row r="61411" spans="2:24" x14ac:dyDescent="0.3">
      <c r="B61411" s="73"/>
      <c r="D61411" s="73"/>
      <c r="P61411" s="73"/>
      <c r="T61411" s="73"/>
      <c r="U61411" s="73"/>
      <c r="V61411" s="73"/>
      <c r="X61411" s="12"/>
    </row>
    <row r="61412" spans="2:24" x14ac:dyDescent="0.3">
      <c r="B61412" s="73"/>
      <c r="D61412" s="73"/>
      <c r="P61412" s="73"/>
      <c r="T61412" s="73"/>
      <c r="U61412" s="73"/>
      <c r="V61412" s="73"/>
      <c r="X61412" s="12"/>
    </row>
    <row r="61413" spans="2:24" x14ac:dyDescent="0.3">
      <c r="B61413" s="73"/>
      <c r="D61413" s="73"/>
      <c r="P61413" s="73"/>
      <c r="T61413" s="73"/>
      <c r="U61413" s="73"/>
      <c r="V61413" s="73"/>
      <c r="X61413" s="12"/>
    </row>
    <row r="61414" spans="2:24" x14ac:dyDescent="0.3">
      <c r="B61414" s="73"/>
      <c r="D61414" s="73"/>
      <c r="P61414" s="73"/>
      <c r="T61414" s="73"/>
      <c r="U61414" s="73"/>
      <c r="V61414" s="73"/>
      <c r="X61414" s="12"/>
    </row>
    <row r="61415" spans="2:24" x14ac:dyDescent="0.3">
      <c r="B61415" s="73"/>
      <c r="D61415" s="73"/>
      <c r="P61415" s="73"/>
      <c r="T61415" s="73"/>
      <c r="U61415" s="73"/>
      <c r="V61415" s="73"/>
      <c r="X61415" s="12"/>
    </row>
    <row r="61416" spans="2:24" x14ac:dyDescent="0.3">
      <c r="B61416" s="73"/>
      <c r="D61416" s="73"/>
      <c r="P61416" s="73"/>
      <c r="T61416" s="73"/>
      <c r="U61416" s="73"/>
      <c r="V61416" s="73"/>
      <c r="X61416" s="12"/>
    </row>
    <row r="61417" spans="2:24" x14ac:dyDescent="0.3">
      <c r="B61417" s="73"/>
      <c r="D61417" s="73"/>
      <c r="P61417" s="73"/>
      <c r="T61417" s="73"/>
      <c r="U61417" s="73"/>
      <c r="V61417" s="73"/>
      <c r="X61417" s="12"/>
    </row>
    <row r="61418" spans="2:24" x14ac:dyDescent="0.3">
      <c r="B61418" s="73"/>
      <c r="D61418" s="73"/>
      <c r="P61418" s="73"/>
      <c r="T61418" s="73"/>
      <c r="U61418" s="73"/>
      <c r="V61418" s="73"/>
      <c r="X61418" s="12"/>
    </row>
    <row r="61419" spans="2:24" x14ac:dyDescent="0.3">
      <c r="B61419" s="73"/>
      <c r="D61419" s="73"/>
      <c r="P61419" s="73"/>
      <c r="T61419" s="73"/>
      <c r="U61419" s="73"/>
      <c r="V61419" s="73"/>
      <c r="X61419" s="12"/>
    </row>
    <row r="61420" spans="2:24" x14ac:dyDescent="0.3">
      <c r="B61420" s="73"/>
      <c r="D61420" s="73"/>
      <c r="P61420" s="73"/>
      <c r="T61420" s="73"/>
      <c r="U61420" s="73"/>
      <c r="V61420" s="73"/>
      <c r="X61420" s="12"/>
    </row>
    <row r="61421" spans="2:24" x14ac:dyDescent="0.3">
      <c r="B61421" s="73"/>
      <c r="D61421" s="73"/>
      <c r="P61421" s="73"/>
      <c r="T61421" s="73"/>
      <c r="U61421" s="73"/>
      <c r="V61421" s="73"/>
      <c r="X61421" s="12"/>
    </row>
    <row r="61422" spans="2:24" x14ac:dyDescent="0.3">
      <c r="B61422" s="73"/>
      <c r="D61422" s="73"/>
      <c r="P61422" s="73"/>
      <c r="T61422" s="73"/>
      <c r="U61422" s="73"/>
      <c r="V61422" s="73"/>
      <c r="X61422" s="12"/>
    </row>
    <row r="61423" spans="2:24" x14ac:dyDescent="0.3">
      <c r="B61423" s="73"/>
      <c r="D61423" s="73"/>
      <c r="P61423" s="73"/>
      <c r="T61423" s="73"/>
      <c r="U61423" s="73"/>
      <c r="V61423" s="73"/>
      <c r="X61423" s="12"/>
    </row>
    <row r="61424" spans="2:24" x14ac:dyDescent="0.3">
      <c r="B61424" s="73"/>
      <c r="D61424" s="73"/>
      <c r="P61424" s="73"/>
      <c r="T61424" s="73"/>
      <c r="U61424" s="73"/>
      <c r="V61424" s="73"/>
      <c r="X61424" s="12"/>
    </row>
    <row r="61425" spans="2:24" x14ac:dyDescent="0.3">
      <c r="B61425" s="73"/>
      <c r="D61425" s="73"/>
      <c r="P61425" s="73"/>
      <c r="T61425" s="73"/>
      <c r="U61425" s="73"/>
      <c r="V61425" s="73"/>
      <c r="X61425" s="12"/>
    </row>
    <row r="61426" spans="2:24" x14ac:dyDescent="0.3">
      <c r="B61426" s="73"/>
      <c r="D61426" s="73"/>
      <c r="P61426" s="73"/>
      <c r="T61426" s="73"/>
      <c r="U61426" s="73"/>
      <c r="V61426" s="73"/>
      <c r="X61426" s="12"/>
    </row>
    <row r="61427" spans="2:24" x14ac:dyDescent="0.3">
      <c r="B61427" s="73"/>
      <c r="D61427" s="73"/>
      <c r="P61427" s="73"/>
      <c r="T61427" s="73"/>
      <c r="U61427" s="73"/>
      <c r="V61427" s="73"/>
      <c r="X61427" s="12"/>
    </row>
    <row r="61428" spans="2:24" x14ac:dyDescent="0.3">
      <c r="B61428" s="73"/>
      <c r="D61428" s="73"/>
      <c r="P61428" s="73"/>
      <c r="T61428" s="73"/>
      <c r="U61428" s="73"/>
      <c r="V61428" s="73"/>
      <c r="X61428" s="12"/>
    </row>
    <row r="61429" spans="2:24" x14ac:dyDescent="0.3">
      <c r="B61429" s="73"/>
      <c r="D61429" s="73"/>
      <c r="P61429" s="73"/>
      <c r="T61429" s="73"/>
      <c r="U61429" s="73"/>
      <c r="V61429" s="73"/>
      <c r="X61429" s="12"/>
    </row>
    <row r="61430" spans="2:24" x14ac:dyDescent="0.3">
      <c r="B61430" s="73"/>
      <c r="D61430" s="73"/>
      <c r="P61430" s="73"/>
      <c r="T61430" s="73"/>
      <c r="U61430" s="73"/>
      <c r="V61430" s="73"/>
      <c r="X61430" s="12"/>
    </row>
    <row r="61431" spans="2:24" x14ac:dyDescent="0.3">
      <c r="B61431" s="73"/>
      <c r="D61431" s="73"/>
      <c r="P61431" s="73"/>
      <c r="T61431" s="73"/>
      <c r="U61431" s="73"/>
      <c r="V61431" s="73"/>
      <c r="X61431" s="12"/>
    </row>
    <row r="61432" spans="2:24" x14ac:dyDescent="0.3">
      <c r="B61432" s="73"/>
      <c r="D61432" s="73"/>
      <c r="P61432" s="73"/>
      <c r="T61432" s="73"/>
      <c r="U61432" s="73"/>
      <c r="V61432" s="73"/>
      <c r="X61432" s="12"/>
    </row>
    <row r="61433" spans="2:24" x14ac:dyDescent="0.3">
      <c r="B61433" s="73"/>
      <c r="D61433" s="73"/>
      <c r="P61433" s="73"/>
      <c r="T61433" s="73"/>
      <c r="U61433" s="73"/>
      <c r="V61433" s="73"/>
      <c r="X61433" s="12"/>
    </row>
    <row r="61434" spans="2:24" x14ac:dyDescent="0.3">
      <c r="B61434" s="73"/>
      <c r="D61434" s="73"/>
      <c r="P61434" s="73"/>
      <c r="T61434" s="73"/>
      <c r="U61434" s="73"/>
      <c r="V61434" s="73"/>
      <c r="X61434" s="12"/>
    </row>
    <row r="61435" spans="2:24" x14ac:dyDescent="0.3">
      <c r="B61435" s="73"/>
      <c r="D61435" s="73"/>
      <c r="P61435" s="73"/>
      <c r="T61435" s="73"/>
      <c r="U61435" s="73"/>
      <c r="V61435" s="73"/>
      <c r="X61435" s="12"/>
    </row>
    <row r="61436" spans="2:24" x14ac:dyDescent="0.3">
      <c r="B61436" s="73"/>
      <c r="D61436" s="73"/>
      <c r="P61436" s="73"/>
      <c r="T61436" s="73"/>
      <c r="U61436" s="73"/>
      <c r="V61436" s="73"/>
      <c r="X61436" s="12"/>
    </row>
    <row r="61437" spans="2:24" x14ac:dyDescent="0.3">
      <c r="B61437" s="73"/>
      <c r="D61437" s="73"/>
      <c r="P61437" s="73"/>
      <c r="T61437" s="73"/>
      <c r="U61437" s="73"/>
      <c r="V61437" s="73"/>
      <c r="X61437" s="12"/>
    </row>
    <row r="61438" spans="2:24" x14ac:dyDescent="0.3">
      <c r="B61438" s="73"/>
      <c r="D61438" s="73"/>
      <c r="P61438" s="73"/>
      <c r="T61438" s="73"/>
      <c r="U61438" s="73"/>
      <c r="V61438" s="73"/>
      <c r="X61438" s="12"/>
    </row>
    <row r="61439" spans="2:24" x14ac:dyDescent="0.3">
      <c r="B61439" s="73"/>
      <c r="D61439" s="73"/>
      <c r="P61439" s="73"/>
      <c r="T61439" s="73"/>
      <c r="U61439" s="73"/>
      <c r="V61439" s="73"/>
      <c r="X61439" s="12"/>
    </row>
    <row r="61440" spans="2:24" x14ac:dyDescent="0.3">
      <c r="B61440" s="73"/>
      <c r="D61440" s="73"/>
      <c r="P61440" s="73"/>
      <c r="T61440" s="73"/>
      <c r="U61440" s="73"/>
      <c r="V61440" s="73"/>
      <c r="X61440" s="12"/>
    </row>
    <row r="61441" spans="2:24" x14ac:dyDescent="0.3">
      <c r="B61441" s="73"/>
      <c r="D61441" s="73"/>
      <c r="P61441" s="73"/>
      <c r="T61441" s="73"/>
      <c r="U61441" s="73"/>
      <c r="V61441" s="73"/>
      <c r="X61441" s="12"/>
    </row>
    <row r="61442" spans="2:24" x14ac:dyDescent="0.3">
      <c r="B61442" s="73"/>
      <c r="D61442" s="73"/>
      <c r="P61442" s="73"/>
      <c r="T61442" s="73"/>
      <c r="U61442" s="73"/>
      <c r="V61442" s="73"/>
      <c r="X61442" s="12"/>
    </row>
    <row r="61443" spans="2:24" x14ac:dyDescent="0.3">
      <c r="B61443" s="73"/>
      <c r="D61443" s="73"/>
      <c r="P61443" s="73"/>
      <c r="T61443" s="73"/>
      <c r="U61443" s="73"/>
      <c r="V61443" s="73"/>
      <c r="X61443" s="12"/>
    </row>
    <row r="61444" spans="2:24" x14ac:dyDescent="0.3">
      <c r="B61444" s="73"/>
      <c r="D61444" s="73"/>
      <c r="P61444" s="73"/>
      <c r="T61444" s="73"/>
      <c r="U61444" s="73"/>
      <c r="V61444" s="73"/>
      <c r="X61444" s="12"/>
    </row>
    <row r="61445" spans="2:24" x14ac:dyDescent="0.3">
      <c r="B61445" s="73"/>
      <c r="D61445" s="73"/>
      <c r="P61445" s="73"/>
      <c r="T61445" s="73"/>
      <c r="U61445" s="73"/>
      <c r="V61445" s="73"/>
      <c r="X61445" s="12"/>
    </row>
    <row r="61446" spans="2:24" x14ac:dyDescent="0.3">
      <c r="B61446" s="73"/>
      <c r="D61446" s="73"/>
      <c r="P61446" s="73"/>
      <c r="T61446" s="73"/>
      <c r="U61446" s="73"/>
      <c r="V61446" s="73"/>
      <c r="X61446" s="12"/>
    </row>
    <row r="61447" spans="2:24" x14ac:dyDescent="0.3">
      <c r="B61447" s="73"/>
      <c r="D61447" s="73"/>
      <c r="P61447" s="73"/>
      <c r="T61447" s="73"/>
      <c r="U61447" s="73"/>
      <c r="V61447" s="73"/>
      <c r="X61447" s="12"/>
    </row>
    <row r="61448" spans="2:24" x14ac:dyDescent="0.3">
      <c r="B61448" s="73"/>
      <c r="D61448" s="73"/>
      <c r="P61448" s="73"/>
      <c r="T61448" s="73"/>
      <c r="U61448" s="73"/>
      <c r="V61448" s="73"/>
      <c r="X61448" s="12"/>
    </row>
    <row r="61449" spans="2:24" x14ac:dyDescent="0.3">
      <c r="B61449" s="73"/>
      <c r="D61449" s="73"/>
      <c r="P61449" s="73"/>
      <c r="T61449" s="73"/>
      <c r="U61449" s="73"/>
      <c r="V61449" s="73"/>
      <c r="X61449" s="12"/>
    </row>
    <row r="61450" spans="2:24" x14ac:dyDescent="0.3">
      <c r="B61450" s="73"/>
      <c r="D61450" s="73"/>
      <c r="P61450" s="73"/>
      <c r="T61450" s="73"/>
      <c r="U61450" s="73"/>
      <c r="V61450" s="73"/>
      <c r="X61450" s="12"/>
    </row>
    <row r="61451" spans="2:24" x14ac:dyDescent="0.3">
      <c r="B61451" s="73"/>
      <c r="D61451" s="73"/>
      <c r="P61451" s="73"/>
      <c r="T61451" s="73"/>
      <c r="U61451" s="73"/>
      <c r="V61451" s="73"/>
      <c r="X61451" s="12"/>
    </row>
    <row r="61452" spans="2:24" x14ac:dyDescent="0.3">
      <c r="B61452" s="73"/>
      <c r="D61452" s="73"/>
      <c r="P61452" s="73"/>
      <c r="T61452" s="73"/>
      <c r="U61452" s="73"/>
      <c r="V61452" s="73"/>
      <c r="X61452" s="12"/>
    </row>
    <row r="61453" spans="2:24" x14ac:dyDescent="0.3">
      <c r="B61453" s="73"/>
      <c r="D61453" s="73"/>
      <c r="P61453" s="73"/>
      <c r="T61453" s="73"/>
      <c r="U61453" s="73"/>
      <c r="V61453" s="73"/>
      <c r="X61453" s="12"/>
    </row>
    <row r="61454" spans="2:24" x14ac:dyDescent="0.3">
      <c r="B61454" s="73"/>
      <c r="D61454" s="73"/>
      <c r="P61454" s="73"/>
      <c r="T61454" s="73"/>
      <c r="U61454" s="73"/>
      <c r="V61454" s="73"/>
      <c r="X61454" s="12"/>
    </row>
    <row r="61455" spans="2:24" x14ac:dyDescent="0.3">
      <c r="B61455" s="73"/>
      <c r="D61455" s="73"/>
      <c r="P61455" s="73"/>
      <c r="T61455" s="73"/>
      <c r="U61455" s="73"/>
      <c r="V61455" s="73"/>
      <c r="X61455" s="12"/>
    </row>
    <row r="61456" spans="2:24" x14ac:dyDescent="0.3">
      <c r="B61456" s="73"/>
      <c r="D61456" s="73"/>
      <c r="P61456" s="73"/>
      <c r="T61456" s="73"/>
      <c r="U61456" s="73"/>
      <c r="V61456" s="73"/>
      <c r="X61456" s="12"/>
    </row>
    <row r="61457" spans="2:24" x14ac:dyDescent="0.3">
      <c r="B61457" s="73"/>
      <c r="D61457" s="73"/>
      <c r="P61457" s="73"/>
      <c r="T61457" s="73"/>
      <c r="U61457" s="73"/>
      <c r="V61457" s="73"/>
      <c r="X61457" s="12"/>
    </row>
    <row r="61458" spans="2:24" x14ac:dyDescent="0.3">
      <c r="B61458" s="73"/>
      <c r="D61458" s="73"/>
      <c r="P61458" s="73"/>
      <c r="T61458" s="73"/>
      <c r="U61458" s="73"/>
      <c r="V61458" s="73"/>
      <c r="X61458" s="12"/>
    </row>
    <row r="61459" spans="2:24" x14ac:dyDescent="0.3">
      <c r="B61459" s="73"/>
      <c r="D61459" s="73"/>
      <c r="P61459" s="73"/>
      <c r="T61459" s="73"/>
      <c r="U61459" s="73"/>
      <c r="V61459" s="73"/>
      <c r="X61459" s="12"/>
    </row>
    <row r="61460" spans="2:24" x14ac:dyDescent="0.3">
      <c r="B61460" s="73"/>
      <c r="D61460" s="73"/>
      <c r="P61460" s="73"/>
      <c r="T61460" s="73"/>
      <c r="U61460" s="73"/>
      <c r="V61460" s="73"/>
      <c r="X61460" s="12"/>
    </row>
    <row r="61461" spans="2:24" x14ac:dyDescent="0.3">
      <c r="B61461" s="73"/>
      <c r="D61461" s="73"/>
      <c r="P61461" s="73"/>
      <c r="T61461" s="73"/>
      <c r="U61461" s="73"/>
      <c r="V61461" s="73"/>
      <c r="X61461" s="12"/>
    </row>
    <row r="61462" spans="2:24" x14ac:dyDescent="0.3">
      <c r="B61462" s="73"/>
      <c r="D61462" s="73"/>
      <c r="P61462" s="73"/>
      <c r="T61462" s="73"/>
      <c r="U61462" s="73"/>
      <c r="V61462" s="73"/>
      <c r="X61462" s="12"/>
    </row>
    <row r="61463" spans="2:24" x14ac:dyDescent="0.3">
      <c r="B61463" s="73"/>
      <c r="D61463" s="73"/>
      <c r="P61463" s="73"/>
      <c r="T61463" s="73"/>
      <c r="U61463" s="73"/>
      <c r="V61463" s="73"/>
      <c r="X61463" s="12"/>
    </row>
    <row r="61464" spans="2:24" x14ac:dyDescent="0.3">
      <c r="B61464" s="73"/>
      <c r="D61464" s="73"/>
      <c r="P61464" s="73"/>
      <c r="T61464" s="73"/>
      <c r="U61464" s="73"/>
      <c r="V61464" s="73"/>
      <c r="X61464" s="12"/>
    </row>
    <row r="61465" spans="2:24" x14ac:dyDescent="0.3">
      <c r="B61465" s="73"/>
      <c r="D61465" s="73"/>
      <c r="P61465" s="73"/>
      <c r="T61465" s="73"/>
      <c r="U61465" s="73"/>
      <c r="V61465" s="73"/>
      <c r="X61465" s="12"/>
    </row>
    <row r="61466" spans="2:24" x14ac:dyDescent="0.3">
      <c r="B61466" s="73"/>
      <c r="D61466" s="73"/>
      <c r="P61466" s="73"/>
      <c r="T61466" s="73"/>
      <c r="U61466" s="73"/>
      <c r="V61466" s="73"/>
      <c r="X61466" s="12"/>
    </row>
    <row r="61467" spans="2:24" x14ac:dyDescent="0.3">
      <c r="B61467" s="73"/>
      <c r="D61467" s="73"/>
      <c r="P61467" s="73"/>
      <c r="T61467" s="73"/>
      <c r="U61467" s="73"/>
      <c r="V61467" s="73"/>
      <c r="X61467" s="12"/>
    </row>
    <row r="61468" spans="2:24" x14ac:dyDescent="0.3">
      <c r="B61468" s="73"/>
      <c r="D61468" s="73"/>
      <c r="P61468" s="73"/>
      <c r="T61468" s="73"/>
      <c r="U61468" s="73"/>
      <c r="V61468" s="73"/>
      <c r="X61468" s="12"/>
    </row>
    <row r="61469" spans="2:24" x14ac:dyDescent="0.3">
      <c r="B61469" s="73"/>
      <c r="D61469" s="73"/>
      <c r="P61469" s="73"/>
      <c r="T61469" s="73"/>
      <c r="U61469" s="73"/>
      <c r="V61469" s="73"/>
      <c r="X61469" s="12"/>
    </row>
    <row r="61470" spans="2:24" x14ac:dyDescent="0.3">
      <c r="B61470" s="73"/>
      <c r="D61470" s="73"/>
      <c r="P61470" s="73"/>
      <c r="T61470" s="73"/>
      <c r="U61470" s="73"/>
      <c r="V61470" s="73"/>
      <c r="X61470" s="12"/>
    </row>
    <row r="61471" spans="2:24" x14ac:dyDescent="0.3">
      <c r="B61471" s="73"/>
      <c r="D61471" s="73"/>
      <c r="P61471" s="73"/>
      <c r="T61471" s="73"/>
      <c r="U61471" s="73"/>
      <c r="V61471" s="73"/>
      <c r="X61471" s="12"/>
    </row>
    <row r="61472" spans="2:24" x14ac:dyDescent="0.3">
      <c r="B61472" s="73"/>
      <c r="D61472" s="73"/>
      <c r="P61472" s="73"/>
      <c r="T61472" s="73"/>
      <c r="U61472" s="73"/>
      <c r="V61472" s="73"/>
      <c r="X61472" s="12"/>
    </row>
    <row r="61473" spans="2:24" x14ac:dyDescent="0.3">
      <c r="B61473" s="73"/>
      <c r="D61473" s="73"/>
      <c r="P61473" s="73"/>
      <c r="T61473" s="73"/>
      <c r="U61473" s="73"/>
      <c r="V61473" s="73"/>
      <c r="X61473" s="12"/>
    </row>
    <row r="61474" spans="2:24" x14ac:dyDescent="0.3">
      <c r="B61474" s="73"/>
      <c r="D61474" s="73"/>
      <c r="P61474" s="73"/>
      <c r="T61474" s="73"/>
      <c r="U61474" s="73"/>
      <c r="V61474" s="73"/>
      <c r="X61474" s="12"/>
    </row>
    <row r="61475" spans="2:24" x14ac:dyDescent="0.3">
      <c r="B61475" s="73"/>
      <c r="D61475" s="73"/>
      <c r="P61475" s="73"/>
      <c r="T61475" s="73"/>
      <c r="U61475" s="73"/>
      <c r="V61475" s="73"/>
      <c r="X61475" s="12"/>
    </row>
    <row r="61476" spans="2:24" x14ac:dyDescent="0.3">
      <c r="B61476" s="73"/>
      <c r="D61476" s="73"/>
      <c r="P61476" s="73"/>
      <c r="T61476" s="73"/>
      <c r="U61476" s="73"/>
      <c r="V61476" s="73"/>
      <c r="X61476" s="12"/>
    </row>
    <row r="61477" spans="2:24" x14ac:dyDescent="0.3">
      <c r="B61477" s="73"/>
      <c r="D61477" s="73"/>
      <c r="P61477" s="73"/>
      <c r="T61477" s="73"/>
      <c r="U61477" s="73"/>
      <c r="V61477" s="73"/>
      <c r="X61477" s="12"/>
    </row>
    <row r="61478" spans="2:24" x14ac:dyDescent="0.3">
      <c r="B61478" s="73"/>
      <c r="D61478" s="73"/>
      <c r="P61478" s="73"/>
      <c r="T61478" s="73"/>
      <c r="U61478" s="73"/>
      <c r="V61478" s="73"/>
      <c r="X61478" s="12"/>
    </row>
    <row r="61479" spans="2:24" x14ac:dyDescent="0.3">
      <c r="B61479" s="73"/>
      <c r="D61479" s="73"/>
      <c r="P61479" s="73"/>
      <c r="T61479" s="73"/>
      <c r="U61479" s="73"/>
      <c r="V61479" s="73"/>
      <c r="X61479" s="12"/>
    </row>
    <row r="61480" spans="2:24" x14ac:dyDescent="0.3">
      <c r="B61480" s="73"/>
      <c r="D61480" s="73"/>
      <c r="P61480" s="73"/>
      <c r="T61480" s="73"/>
      <c r="U61480" s="73"/>
      <c r="V61480" s="73"/>
      <c r="X61480" s="12"/>
    </row>
    <row r="61481" spans="2:24" x14ac:dyDescent="0.3">
      <c r="B61481" s="73"/>
      <c r="D61481" s="73"/>
      <c r="P61481" s="73"/>
      <c r="T61481" s="73"/>
      <c r="U61481" s="73"/>
      <c r="V61481" s="73"/>
      <c r="X61481" s="12"/>
    </row>
    <row r="61482" spans="2:24" x14ac:dyDescent="0.3">
      <c r="B61482" s="73"/>
      <c r="D61482" s="73"/>
      <c r="P61482" s="73"/>
      <c r="T61482" s="73"/>
      <c r="U61482" s="73"/>
      <c r="V61482" s="73"/>
      <c r="X61482" s="12"/>
    </row>
    <row r="61483" spans="2:24" x14ac:dyDescent="0.3">
      <c r="B61483" s="73"/>
      <c r="D61483" s="73"/>
      <c r="P61483" s="73"/>
      <c r="T61483" s="73"/>
      <c r="U61483" s="73"/>
      <c r="V61483" s="73"/>
      <c r="X61483" s="12"/>
    </row>
    <row r="61484" spans="2:24" x14ac:dyDescent="0.3">
      <c r="B61484" s="73"/>
      <c r="D61484" s="73"/>
      <c r="P61484" s="73"/>
      <c r="T61484" s="73"/>
      <c r="U61484" s="73"/>
      <c r="V61484" s="73"/>
      <c r="X61484" s="12"/>
    </row>
    <row r="61485" spans="2:24" x14ac:dyDescent="0.3">
      <c r="B61485" s="73"/>
      <c r="D61485" s="73"/>
      <c r="P61485" s="73"/>
      <c r="T61485" s="73"/>
      <c r="U61485" s="73"/>
      <c r="V61485" s="73"/>
      <c r="X61485" s="12"/>
    </row>
    <row r="61486" spans="2:24" x14ac:dyDescent="0.3">
      <c r="B61486" s="73"/>
      <c r="D61486" s="73"/>
      <c r="P61486" s="73"/>
      <c r="T61486" s="73"/>
      <c r="U61486" s="73"/>
      <c r="V61486" s="73"/>
      <c r="X61486" s="12"/>
    </row>
    <row r="61487" spans="2:24" x14ac:dyDescent="0.3">
      <c r="B61487" s="73"/>
      <c r="D61487" s="73"/>
      <c r="P61487" s="73"/>
      <c r="T61487" s="73"/>
      <c r="U61487" s="73"/>
      <c r="V61487" s="73"/>
      <c r="X61487" s="12"/>
    </row>
    <row r="61488" spans="2:24" x14ac:dyDescent="0.3">
      <c r="B61488" s="73"/>
      <c r="D61488" s="73"/>
      <c r="P61488" s="73"/>
      <c r="T61488" s="73"/>
      <c r="U61488" s="73"/>
      <c r="V61488" s="73"/>
      <c r="X61488" s="12"/>
    </row>
    <row r="61489" spans="2:24" x14ac:dyDescent="0.3">
      <c r="B61489" s="73"/>
      <c r="D61489" s="73"/>
      <c r="P61489" s="73"/>
      <c r="T61489" s="73"/>
      <c r="U61489" s="73"/>
      <c r="V61489" s="73"/>
      <c r="X61489" s="12"/>
    </row>
    <row r="61490" spans="2:24" x14ac:dyDescent="0.3">
      <c r="B61490" s="73"/>
      <c r="D61490" s="73"/>
      <c r="P61490" s="73"/>
      <c r="T61490" s="73"/>
      <c r="U61490" s="73"/>
      <c r="V61490" s="73"/>
      <c r="X61490" s="12"/>
    </row>
    <row r="61491" spans="2:24" x14ac:dyDescent="0.3">
      <c r="B61491" s="73"/>
      <c r="D61491" s="73"/>
      <c r="P61491" s="73"/>
      <c r="T61491" s="73"/>
      <c r="U61491" s="73"/>
      <c r="V61491" s="73"/>
      <c r="X61491" s="12"/>
    </row>
    <row r="61492" spans="2:24" x14ac:dyDescent="0.3">
      <c r="B61492" s="73"/>
      <c r="D61492" s="73"/>
      <c r="P61492" s="73"/>
      <c r="T61492" s="73"/>
      <c r="U61492" s="73"/>
      <c r="V61492" s="73"/>
      <c r="X61492" s="12"/>
    </row>
    <row r="61493" spans="2:24" x14ac:dyDescent="0.3">
      <c r="B61493" s="73"/>
      <c r="D61493" s="73"/>
      <c r="P61493" s="73"/>
      <c r="T61493" s="73"/>
      <c r="U61493" s="73"/>
      <c r="V61493" s="73"/>
      <c r="X61493" s="12"/>
    </row>
    <row r="61494" spans="2:24" x14ac:dyDescent="0.3">
      <c r="B61494" s="73"/>
      <c r="D61494" s="73"/>
      <c r="P61494" s="73"/>
      <c r="T61494" s="73"/>
      <c r="U61494" s="73"/>
      <c r="V61494" s="73"/>
      <c r="X61494" s="12"/>
    </row>
    <row r="61495" spans="2:24" x14ac:dyDescent="0.3">
      <c r="B61495" s="73"/>
      <c r="D61495" s="73"/>
      <c r="P61495" s="73"/>
      <c r="T61495" s="73"/>
      <c r="U61495" s="73"/>
      <c r="V61495" s="73"/>
      <c r="X61495" s="12"/>
    </row>
    <row r="61496" spans="2:24" x14ac:dyDescent="0.3">
      <c r="B61496" s="73"/>
      <c r="D61496" s="73"/>
      <c r="P61496" s="73"/>
      <c r="T61496" s="73"/>
      <c r="U61496" s="73"/>
      <c r="V61496" s="73"/>
      <c r="X61496" s="12"/>
    </row>
    <row r="61497" spans="2:24" x14ac:dyDescent="0.3">
      <c r="B61497" s="73"/>
      <c r="D61497" s="73"/>
      <c r="P61497" s="73"/>
      <c r="T61497" s="73"/>
      <c r="U61497" s="73"/>
      <c r="V61497" s="73"/>
      <c r="X61497" s="12"/>
    </row>
    <row r="61498" spans="2:24" x14ac:dyDescent="0.3">
      <c r="B61498" s="73"/>
      <c r="D61498" s="73"/>
      <c r="P61498" s="73"/>
      <c r="T61498" s="73"/>
      <c r="U61498" s="73"/>
      <c r="V61498" s="73"/>
      <c r="X61498" s="12"/>
    </row>
    <row r="61499" spans="2:24" x14ac:dyDescent="0.3">
      <c r="B61499" s="73"/>
      <c r="D61499" s="73"/>
      <c r="P61499" s="73"/>
      <c r="T61499" s="73"/>
      <c r="U61499" s="73"/>
      <c r="V61499" s="73"/>
      <c r="X61499" s="12"/>
    </row>
    <row r="61500" spans="2:24" x14ac:dyDescent="0.3">
      <c r="B61500" s="73"/>
      <c r="D61500" s="73"/>
      <c r="P61500" s="73"/>
      <c r="T61500" s="73"/>
      <c r="U61500" s="73"/>
      <c r="V61500" s="73"/>
      <c r="X61500" s="12"/>
    </row>
    <row r="61501" spans="2:24" x14ac:dyDescent="0.3">
      <c r="B61501" s="73"/>
      <c r="D61501" s="73"/>
      <c r="P61501" s="73"/>
      <c r="T61501" s="73"/>
      <c r="U61501" s="73"/>
      <c r="V61501" s="73"/>
      <c r="X61501" s="12"/>
    </row>
    <row r="61502" spans="2:24" x14ac:dyDescent="0.3">
      <c r="B61502" s="73"/>
      <c r="D61502" s="73"/>
      <c r="P61502" s="73"/>
      <c r="T61502" s="73"/>
      <c r="U61502" s="73"/>
      <c r="V61502" s="73"/>
      <c r="X61502" s="12"/>
    </row>
    <row r="61503" spans="2:24" x14ac:dyDescent="0.3">
      <c r="B61503" s="73"/>
      <c r="D61503" s="73"/>
      <c r="P61503" s="73"/>
      <c r="T61503" s="73"/>
      <c r="U61503" s="73"/>
      <c r="V61503" s="73"/>
      <c r="X61503" s="12"/>
    </row>
    <row r="61504" spans="2:24" x14ac:dyDescent="0.3">
      <c r="B61504" s="73"/>
      <c r="D61504" s="73"/>
      <c r="P61504" s="73"/>
      <c r="T61504" s="73"/>
      <c r="U61504" s="73"/>
      <c r="V61504" s="73"/>
      <c r="X61504" s="12"/>
    </row>
    <row r="61505" spans="2:24" x14ac:dyDescent="0.3">
      <c r="B61505" s="73"/>
      <c r="D61505" s="73"/>
      <c r="P61505" s="73"/>
      <c r="T61505" s="73"/>
      <c r="U61505" s="73"/>
      <c r="V61505" s="73"/>
      <c r="X61505" s="12"/>
    </row>
    <row r="61506" spans="2:24" x14ac:dyDescent="0.3">
      <c r="B61506" s="73"/>
      <c r="D61506" s="73"/>
      <c r="P61506" s="73"/>
      <c r="T61506" s="73"/>
      <c r="U61506" s="73"/>
      <c r="V61506" s="73"/>
      <c r="X61506" s="12"/>
    </row>
    <row r="61507" spans="2:24" x14ac:dyDescent="0.3">
      <c r="B61507" s="73"/>
      <c r="D61507" s="73"/>
      <c r="P61507" s="73"/>
      <c r="T61507" s="73"/>
      <c r="U61507" s="73"/>
      <c r="V61507" s="73"/>
      <c r="X61507" s="12"/>
    </row>
    <row r="61508" spans="2:24" x14ac:dyDescent="0.3">
      <c r="B61508" s="73"/>
      <c r="D61508" s="73"/>
      <c r="P61508" s="73"/>
      <c r="T61508" s="73"/>
      <c r="U61508" s="73"/>
      <c r="V61508" s="73"/>
      <c r="X61508" s="12"/>
    </row>
    <row r="61509" spans="2:24" x14ac:dyDescent="0.3">
      <c r="B61509" s="73"/>
      <c r="D61509" s="73"/>
      <c r="P61509" s="73"/>
      <c r="T61509" s="73"/>
      <c r="U61509" s="73"/>
      <c r="V61509" s="73"/>
      <c r="X61509" s="12"/>
    </row>
    <row r="61510" spans="2:24" x14ac:dyDescent="0.3">
      <c r="B61510" s="73"/>
      <c r="D61510" s="73"/>
      <c r="P61510" s="73"/>
      <c r="T61510" s="73"/>
      <c r="U61510" s="73"/>
      <c r="V61510" s="73"/>
      <c r="X61510" s="12"/>
    </row>
    <row r="61511" spans="2:24" x14ac:dyDescent="0.3">
      <c r="B61511" s="73"/>
      <c r="D61511" s="73"/>
      <c r="P61511" s="73"/>
      <c r="T61511" s="73"/>
      <c r="U61511" s="73"/>
      <c r="V61511" s="73"/>
      <c r="X61511" s="12"/>
    </row>
    <row r="61512" spans="2:24" x14ac:dyDescent="0.3">
      <c r="B61512" s="73"/>
      <c r="D61512" s="73"/>
      <c r="P61512" s="73"/>
      <c r="T61512" s="73"/>
      <c r="U61512" s="73"/>
      <c r="V61512" s="73"/>
      <c r="X61512" s="12"/>
    </row>
    <row r="61513" spans="2:24" x14ac:dyDescent="0.3">
      <c r="B61513" s="73"/>
      <c r="D61513" s="73"/>
      <c r="P61513" s="73"/>
      <c r="T61513" s="73"/>
      <c r="U61513" s="73"/>
      <c r="V61513" s="73"/>
      <c r="X61513" s="12"/>
    </row>
    <row r="61514" spans="2:24" x14ac:dyDescent="0.3">
      <c r="B61514" s="73"/>
      <c r="D61514" s="73"/>
      <c r="P61514" s="73"/>
      <c r="T61514" s="73"/>
      <c r="U61514" s="73"/>
      <c r="V61514" s="73"/>
      <c r="X61514" s="12"/>
    </row>
    <row r="61515" spans="2:24" x14ac:dyDescent="0.3">
      <c r="B61515" s="73"/>
      <c r="D61515" s="73"/>
      <c r="P61515" s="73"/>
      <c r="T61515" s="73"/>
      <c r="U61515" s="73"/>
      <c r="V61515" s="73"/>
      <c r="X61515" s="12"/>
    </row>
    <row r="61516" spans="2:24" x14ac:dyDescent="0.3">
      <c r="B61516" s="73"/>
      <c r="D61516" s="73"/>
      <c r="P61516" s="73"/>
      <c r="T61516" s="73"/>
      <c r="U61516" s="73"/>
      <c r="V61516" s="73"/>
      <c r="X61516" s="12"/>
    </row>
    <row r="61517" spans="2:24" x14ac:dyDescent="0.3">
      <c r="B61517" s="73"/>
      <c r="D61517" s="73"/>
      <c r="P61517" s="73"/>
      <c r="T61517" s="73"/>
      <c r="U61517" s="73"/>
      <c r="V61517" s="73"/>
      <c r="X61517" s="12"/>
    </row>
    <row r="61518" spans="2:24" x14ac:dyDescent="0.3">
      <c r="B61518" s="73"/>
      <c r="D61518" s="73"/>
      <c r="P61518" s="73"/>
      <c r="T61518" s="73"/>
      <c r="U61518" s="73"/>
      <c r="V61518" s="73"/>
      <c r="X61518" s="12"/>
    </row>
    <row r="61519" spans="2:24" x14ac:dyDescent="0.3">
      <c r="B61519" s="73"/>
      <c r="D61519" s="73"/>
      <c r="P61519" s="73"/>
      <c r="T61519" s="73"/>
      <c r="U61519" s="73"/>
      <c r="V61519" s="73"/>
      <c r="X61519" s="12"/>
    </row>
    <row r="61520" spans="2:24" x14ac:dyDescent="0.3">
      <c r="B61520" s="73"/>
      <c r="D61520" s="73"/>
      <c r="P61520" s="73"/>
      <c r="T61520" s="73"/>
      <c r="U61520" s="73"/>
      <c r="V61520" s="73"/>
      <c r="X61520" s="12"/>
    </row>
    <row r="61521" spans="2:24" x14ac:dyDescent="0.3">
      <c r="B61521" s="73"/>
      <c r="D61521" s="73"/>
      <c r="P61521" s="73"/>
      <c r="T61521" s="73"/>
      <c r="U61521" s="73"/>
      <c r="V61521" s="73"/>
      <c r="X61521" s="12"/>
    </row>
    <row r="61522" spans="2:24" x14ac:dyDescent="0.3">
      <c r="B61522" s="73"/>
      <c r="D61522" s="73"/>
      <c r="P61522" s="73"/>
      <c r="T61522" s="73"/>
      <c r="U61522" s="73"/>
      <c r="V61522" s="73"/>
      <c r="X61522" s="12"/>
    </row>
    <row r="61523" spans="2:24" x14ac:dyDescent="0.3">
      <c r="B61523" s="73"/>
      <c r="D61523" s="73"/>
      <c r="P61523" s="73"/>
      <c r="T61523" s="73"/>
      <c r="U61523" s="73"/>
      <c r="V61523" s="73"/>
      <c r="X61523" s="12"/>
    </row>
    <row r="61524" spans="2:24" x14ac:dyDescent="0.3">
      <c r="B61524" s="73"/>
      <c r="D61524" s="73"/>
      <c r="P61524" s="73"/>
      <c r="T61524" s="73"/>
      <c r="U61524" s="73"/>
      <c r="V61524" s="73"/>
      <c r="X61524" s="12"/>
    </row>
    <row r="61525" spans="2:24" x14ac:dyDescent="0.3">
      <c r="B61525" s="73"/>
      <c r="D61525" s="73"/>
      <c r="P61525" s="73"/>
      <c r="T61525" s="73"/>
      <c r="U61525" s="73"/>
      <c r="V61525" s="73"/>
      <c r="X61525" s="12"/>
    </row>
    <row r="61526" spans="2:24" x14ac:dyDescent="0.3">
      <c r="B61526" s="73"/>
      <c r="D61526" s="73"/>
      <c r="P61526" s="73"/>
      <c r="T61526" s="73"/>
      <c r="U61526" s="73"/>
      <c r="V61526" s="73"/>
      <c r="X61526" s="12"/>
    </row>
    <row r="61527" spans="2:24" x14ac:dyDescent="0.3">
      <c r="B61527" s="73"/>
      <c r="D61527" s="73"/>
      <c r="P61527" s="73"/>
      <c r="T61527" s="73"/>
      <c r="U61527" s="73"/>
      <c r="V61527" s="73"/>
      <c r="X61527" s="12"/>
    </row>
    <row r="61528" spans="2:24" x14ac:dyDescent="0.3">
      <c r="B61528" s="73"/>
      <c r="D61528" s="73"/>
      <c r="P61528" s="73"/>
      <c r="T61528" s="73"/>
      <c r="U61528" s="73"/>
      <c r="V61528" s="73"/>
      <c r="X61528" s="12"/>
    </row>
    <row r="61529" spans="2:24" x14ac:dyDescent="0.3">
      <c r="B61529" s="73"/>
      <c r="D61529" s="73"/>
      <c r="P61529" s="73"/>
      <c r="T61529" s="73"/>
      <c r="U61529" s="73"/>
      <c r="V61529" s="73"/>
      <c r="X61529" s="12"/>
    </row>
    <row r="61530" spans="2:24" x14ac:dyDescent="0.3">
      <c r="B61530" s="73"/>
      <c r="D61530" s="73"/>
      <c r="P61530" s="73"/>
      <c r="T61530" s="73"/>
      <c r="U61530" s="73"/>
      <c r="V61530" s="73"/>
      <c r="X61530" s="12"/>
    </row>
    <row r="61531" spans="2:24" x14ac:dyDescent="0.3">
      <c r="B61531" s="73"/>
      <c r="D61531" s="73"/>
      <c r="P61531" s="73"/>
      <c r="T61531" s="73"/>
      <c r="U61531" s="73"/>
      <c r="V61531" s="73"/>
      <c r="X61531" s="12"/>
    </row>
    <row r="61532" spans="2:24" x14ac:dyDescent="0.3">
      <c r="B61532" s="73"/>
      <c r="D61532" s="73"/>
      <c r="P61532" s="73"/>
      <c r="T61532" s="73"/>
      <c r="U61532" s="73"/>
      <c r="V61532" s="73"/>
      <c r="X61532" s="12"/>
    </row>
    <row r="61533" spans="2:24" x14ac:dyDescent="0.3">
      <c r="B61533" s="73"/>
      <c r="D61533" s="73"/>
      <c r="P61533" s="73"/>
      <c r="T61533" s="73"/>
      <c r="U61533" s="73"/>
      <c r="V61533" s="73"/>
      <c r="X61533" s="12"/>
    </row>
    <row r="61534" spans="2:24" x14ac:dyDescent="0.3">
      <c r="B61534" s="73"/>
      <c r="D61534" s="73"/>
      <c r="P61534" s="73"/>
      <c r="T61534" s="73"/>
      <c r="U61534" s="73"/>
      <c r="V61534" s="73"/>
      <c r="X61534" s="12"/>
    </row>
    <row r="61535" spans="2:24" x14ac:dyDescent="0.3">
      <c r="B61535" s="73"/>
      <c r="D61535" s="73"/>
      <c r="P61535" s="73"/>
      <c r="T61535" s="73"/>
      <c r="U61535" s="73"/>
      <c r="V61535" s="73"/>
      <c r="X61535" s="12"/>
    </row>
    <row r="61536" spans="2:24" x14ac:dyDescent="0.3">
      <c r="B61536" s="73"/>
      <c r="D61536" s="73"/>
      <c r="P61536" s="73"/>
      <c r="T61536" s="73"/>
      <c r="U61536" s="73"/>
      <c r="V61536" s="73"/>
      <c r="X61536" s="12"/>
    </row>
    <row r="61537" spans="2:24" x14ac:dyDescent="0.3">
      <c r="B61537" s="73"/>
      <c r="D61537" s="73"/>
      <c r="P61537" s="73"/>
      <c r="T61537" s="73"/>
      <c r="U61537" s="73"/>
      <c r="V61537" s="73"/>
      <c r="X61537" s="12"/>
    </row>
    <row r="61538" spans="2:24" x14ac:dyDescent="0.3">
      <c r="B61538" s="73"/>
      <c r="D61538" s="73"/>
      <c r="P61538" s="73"/>
      <c r="T61538" s="73"/>
      <c r="U61538" s="73"/>
      <c r="V61538" s="73"/>
      <c r="X61538" s="12"/>
    </row>
    <row r="61539" spans="2:24" x14ac:dyDescent="0.3">
      <c r="B61539" s="73"/>
      <c r="D61539" s="73"/>
      <c r="P61539" s="73"/>
      <c r="T61539" s="73"/>
      <c r="U61539" s="73"/>
      <c r="V61539" s="73"/>
      <c r="X61539" s="12"/>
    </row>
    <row r="61540" spans="2:24" x14ac:dyDescent="0.3">
      <c r="B61540" s="73"/>
      <c r="D61540" s="73"/>
      <c r="P61540" s="73"/>
      <c r="T61540" s="73"/>
      <c r="U61540" s="73"/>
      <c r="V61540" s="73"/>
      <c r="X61540" s="12"/>
    </row>
    <row r="61541" spans="2:24" x14ac:dyDescent="0.3">
      <c r="B61541" s="73"/>
      <c r="D61541" s="73"/>
      <c r="P61541" s="73"/>
      <c r="T61541" s="73"/>
      <c r="U61541" s="73"/>
      <c r="V61541" s="73"/>
      <c r="X61541" s="12"/>
    </row>
    <row r="61542" spans="2:24" x14ac:dyDescent="0.3">
      <c r="B61542" s="73"/>
      <c r="D61542" s="73"/>
      <c r="P61542" s="73"/>
      <c r="T61542" s="73"/>
      <c r="U61542" s="73"/>
      <c r="V61542" s="73"/>
      <c r="X61542" s="12"/>
    </row>
    <row r="61543" spans="2:24" x14ac:dyDescent="0.3">
      <c r="B61543" s="73"/>
      <c r="D61543" s="73"/>
      <c r="P61543" s="73"/>
      <c r="T61543" s="73"/>
      <c r="U61543" s="73"/>
      <c r="V61543" s="73"/>
      <c r="X61543" s="12"/>
    </row>
    <row r="61544" spans="2:24" x14ac:dyDescent="0.3">
      <c r="B61544" s="73"/>
      <c r="D61544" s="73"/>
      <c r="P61544" s="73"/>
      <c r="T61544" s="73"/>
      <c r="U61544" s="73"/>
      <c r="V61544" s="73"/>
      <c r="X61544" s="12"/>
    </row>
    <row r="61545" spans="2:24" x14ac:dyDescent="0.3">
      <c r="B61545" s="73"/>
      <c r="D61545" s="73"/>
      <c r="P61545" s="73"/>
      <c r="T61545" s="73"/>
      <c r="U61545" s="73"/>
      <c r="V61545" s="73"/>
      <c r="X61545" s="12"/>
    </row>
    <row r="61546" spans="2:24" x14ac:dyDescent="0.3">
      <c r="B61546" s="73"/>
      <c r="D61546" s="73"/>
      <c r="P61546" s="73"/>
      <c r="T61546" s="73"/>
      <c r="U61546" s="73"/>
      <c r="V61546" s="73"/>
      <c r="X61546" s="12"/>
    </row>
    <row r="61547" spans="2:24" x14ac:dyDescent="0.3">
      <c r="B61547" s="73"/>
      <c r="D61547" s="73"/>
      <c r="P61547" s="73"/>
      <c r="T61547" s="73"/>
      <c r="U61547" s="73"/>
      <c r="V61547" s="73"/>
      <c r="X61547" s="12"/>
    </row>
    <row r="61548" spans="2:24" x14ac:dyDescent="0.3">
      <c r="B61548" s="73"/>
      <c r="D61548" s="73"/>
      <c r="P61548" s="73"/>
      <c r="T61548" s="73"/>
      <c r="U61548" s="73"/>
      <c r="V61548" s="73"/>
      <c r="X61548" s="12"/>
    </row>
    <row r="61549" spans="2:24" x14ac:dyDescent="0.3">
      <c r="B61549" s="73"/>
      <c r="D61549" s="73"/>
      <c r="P61549" s="73"/>
      <c r="T61549" s="73"/>
      <c r="U61549" s="73"/>
      <c r="V61549" s="73"/>
      <c r="X61549" s="12"/>
    </row>
    <row r="61550" spans="2:24" x14ac:dyDescent="0.3">
      <c r="B61550" s="73"/>
      <c r="D61550" s="73"/>
      <c r="P61550" s="73"/>
      <c r="T61550" s="73"/>
      <c r="U61550" s="73"/>
      <c r="V61550" s="73"/>
      <c r="X61550" s="12"/>
    </row>
    <row r="61551" spans="2:24" x14ac:dyDescent="0.3">
      <c r="B61551" s="73"/>
      <c r="D61551" s="73"/>
      <c r="P61551" s="73"/>
      <c r="T61551" s="73"/>
      <c r="U61551" s="73"/>
      <c r="V61551" s="73"/>
      <c r="X61551" s="12"/>
    </row>
    <row r="61552" spans="2:24" x14ac:dyDescent="0.3">
      <c r="B61552" s="73"/>
      <c r="D61552" s="73"/>
      <c r="P61552" s="73"/>
      <c r="T61552" s="73"/>
      <c r="U61552" s="73"/>
      <c r="V61552" s="73"/>
      <c r="X61552" s="12"/>
    </row>
    <row r="61553" spans="2:24" x14ac:dyDescent="0.3">
      <c r="B61553" s="73"/>
      <c r="D61553" s="73"/>
      <c r="P61553" s="73"/>
      <c r="T61553" s="73"/>
      <c r="U61553" s="73"/>
      <c r="V61553" s="73"/>
      <c r="X61553" s="12"/>
    </row>
    <row r="61554" spans="2:24" x14ac:dyDescent="0.3">
      <c r="B61554" s="73"/>
      <c r="D61554" s="73"/>
      <c r="P61554" s="73"/>
      <c r="T61554" s="73"/>
      <c r="U61554" s="73"/>
      <c r="V61554" s="73"/>
      <c r="X61554" s="12"/>
    </row>
    <row r="61555" spans="2:24" x14ac:dyDescent="0.3">
      <c r="B61555" s="73"/>
      <c r="D61555" s="73"/>
      <c r="P61555" s="73"/>
      <c r="T61555" s="73"/>
      <c r="U61555" s="73"/>
      <c r="V61555" s="73"/>
      <c r="X61555" s="12"/>
    </row>
    <row r="61556" spans="2:24" x14ac:dyDescent="0.3">
      <c r="B61556" s="73"/>
      <c r="D61556" s="73"/>
      <c r="P61556" s="73"/>
      <c r="T61556" s="73"/>
      <c r="U61556" s="73"/>
      <c r="V61556" s="73"/>
      <c r="X61556" s="12"/>
    </row>
    <row r="61557" spans="2:24" x14ac:dyDescent="0.3">
      <c r="B61557" s="73"/>
      <c r="D61557" s="73"/>
      <c r="P61557" s="73"/>
      <c r="T61557" s="73"/>
      <c r="U61557" s="73"/>
      <c r="V61557" s="73"/>
      <c r="X61557" s="12"/>
    </row>
    <row r="61558" spans="2:24" x14ac:dyDescent="0.3">
      <c r="B61558" s="73"/>
      <c r="D61558" s="73"/>
      <c r="P61558" s="73"/>
      <c r="T61558" s="73"/>
      <c r="U61558" s="73"/>
      <c r="V61558" s="73"/>
      <c r="X61558" s="12"/>
    </row>
    <row r="61559" spans="2:24" x14ac:dyDescent="0.3">
      <c r="B61559" s="73"/>
      <c r="D61559" s="73"/>
      <c r="P61559" s="73"/>
      <c r="T61559" s="73"/>
      <c r="U61559" s="73"/>
      <c r="V61559" s="73"/>
      <c r="X61559" s="12"/>
    </row>
    <row r="61560" spans="2:24" x14ac:dyDescent="0.3">
      <c r="B61560" s="73"/>
      <c r="D61560" s="73"/>
      <c r="P61560" s="73"/>
      <c r="T61560" s="73"/>
      <c r="U61560" s="73"/>
      <c r="V61560" s="73"/>
      <c r="X61560" s="12"/>
    </row>
    <row r="61561" spans="2:24" x14ac:dyDescent="0.3">
      <c r="B61561" s="73"/>
      <c r="D61561" s="73"/>
      <c r="P61561" s="73"/>
      <c r="T61561" s="73"/>
      <c r="U61561" s="73"/>
      <c r="V61561" s="73"/>
      <c r="X61561" s="12"/>
    </row>
    <row r="61562" spans="2:24" x14ac:dyDescent="0.3">
      <c r="B61562" s="73"/>
      <c r="D61562" s="73"/>
      <c r="P61562" s="73"/>
      <c r="T61562" s="73"/>
      <c r="U61562" s="73"/>
      <c r="V61562" s="73"/>
      <c r="X61562" s="12"/>
    </row>
    <row r="61563" spans="2:24" x14ac:dyDescent="0.3">
      <c r="B61563" s="73"/>
      <c r="D61563" s="73"/>
      <c r="P61563" s="73"/>
      <c r="T61563" s="73"/>
      <c r="U61563" s="73"/>
      <c r="V61563" s="73"/>
      <c r="X61563" s="12"/>
    </row>
    <row r="61564" spans="2:24" x14ac:dyDescent="0.3">
      <c r="B61564" s="73"/>
      <c r="D61564" s="73"/>
      <c r="P61564" s="73"/>
      <c r="T61564" s="73"/>
      <c r="U61564" s="73"/>
      <c r="V61564" s="73"/>
      <c r="X61564" s="12"/>
    </row>
    <row r="61565" spans="2:24" x14ac:dyDescent="0.3">
      <c r="B61565" s="73"/>
      <c r="D61565" s="73"/>
      <c r="P61565" s="73"/>
      <c r="T61565" s="73"/>
      <c r="U61565" s="73"/>
      <c r="V61565" s="73"/>
      <c r="X61565" s="12"/>
    </row>
    <row r="61566" spans="2:24" x14ac:dyDescent="0.3">
      <c r="B61566" s="73"/>
      <c r="D61566" s="73"/>
      <c r="P61566" s="73"/>
      <c r="T61566" s="73"/>
      <c r="U61566" s="73"/>
      <c r="V61566" s="73"/>
      <c r="X61566" s="12"/>
    </row>
    <row r="61567" spans="2:24" x14ac:dyDescent="0.3">
      <c r="B61567" s="73"/>
      <c r="D61567" s="73"/>
      <c r="P61567" s="73"/>
      <c r="T61567" s="73"/>
      <c r="U61567" s="73"/>
      <c r="V61567" s="73"/>
      <c r="X61567" s="12"/>
    </row>
    <row r="61568" spans="2:24" x14ac:dyDescent="0.3">
      <c r="B61568" s="73"/>
      <c r="D61568" s="73"/>
      <c r="P61568" s="73"/>
      <c r="T61568" s="73"/>
      <c r="U61568" s="73"/>
      <c r="V61568" s="73"/>
      <c r="X61568" s="12"/>
    </row>
    <row r="61569" spans="2:24" x14ac:dyDescent="0.3">
      <c r="B61569" s="73"/>
      <c r="D61569" s="73"/>
      <c r="P61569" s="73"/>
      <c r="T61569" s="73"/>
      <c r="U61569" s="73"/>
      <c r="V61569" s="73"/>
      <c r="X61569" s="12"/>
    </row>
    <row r="61570" spans="2:24" x14ac:dyDescent="0.3">
      <c r="B61570" s="73"/>
      <c r="D61570" s="73"/>
      <c r="P61570" s="73"/>
      <c r="T61570" s="73"/>
      <c r="U61570" s="73"/>
      <c r="V61570" s="73"/>
      <c r="X61570" s="12"/>
    </row>
    <row r="61571" spans="2:24" x14ac:dyDescent="0.3">
      <c r="B61571" s="73"/>
      <c r="D61571" s="73"/>
      <c r="P61571" s="73"/>
      <c r="T61571" s="73"/>
      <c r="U61571" s="73"/>
      <c r="V61571" s="73"/>
      <c r="X61571" s="12"/>
    </row>
    <row r="61572" spans="2:24" x14ac:dyDescent="0.3">
      <c r="B61572" s="73"/>
      <c r="D61572" s="73"/>
      <c r="P61572" s="73"/>
      <c r="T61572" s="73"/>
      <c r="U61572" s="73"/>
      <c r="V61572" s="73"/>
      <c r="X61572" s="12"/>
    </row>
    <row r="61573" spans="2:24" x14ac:dyDescent="0.3">
      <c r="B61573" s="73"/>
      <c r="D61573" s="73"/>
      <c r="P61573" s="73"/>
      <c r="T61573" s="73"/>
      <c r="U61573" s="73"/>
      <c r="V61573" s="73"/>
      <c r="X61573" s="12"/>
    </row>
    <row r="61574" spans="2:24" x14ac:dyDescent="0.3">
      <c r="B61574" s="73"/>
      <c r="D61574" s="73"/>
      <c r="P61574" s="73"/>
      <c r="T61574" s="73"/>
      <c r="U61574" s="73"/>
      <c r="V61574" s="73"/>
      <c r="X61574" s="12"/>
    </row>
    <row r="61575" spans="2:24" x14ac:dyDescent="0.3">
      <c r="B61575" s="73"/>
      <c r="D61575" s="73"/>
      <c r="P61575" s="73"/>
      <c r="T61575" s="73"/>
      <c r="U61575" s="73"/>
      <c r="V61575" s="73"/>
      <c r="X61575" s="12"/>
    </row>
    <row r="61576" spans="2:24" x14ac:dyDescent="0.3">
      <c r="B61576" s="73"/>
      <c r="D61576" s="73"/>
      <c r="P61576" s="73"/>
      <c r="T61576" s="73"/>
      <c r="U61576" s="73"/>
      <c r="V61576" s="73"/>
      <c r="X61576" s="12"/>
    </row>
    <row r="61577" spans="2:24" x14ac:dyDescent="0.3">
      <c r="B61577" s="73"/>
      <c r="D61577" s="73"/>
      <c r="P61577" s="73"/>
      <c r="T61577" s="73"/>
      <c r="U61577" s="73"/>
      <c r="V61577" s="73"/>
      <c r="X61577" s="12"/>
    </row>
    <row r="61578" spans="2:24" x14ac:dyDescent="0.3">
      <c r="B61578" s="73"/>
      <c r="D61578" s="73"/>
      <c r="P61578" s="73"/>
      <c r="T61578" s="73"/>
      <c r="U61578" s="73"/>
      <c r="V61578" s="73"/>
      <c r="X61578" s="12"/>
    </row>
    <row r="61579" spans="2:24" x14ac:dyDescent="0.3">
      <c r="B61579" s="73"/>
      <c r="D61579" s="73"/>
      <c r="P61579" s="73"/>
      <c r="T61579" s="73"/>
      <c r="U61579" s="73"/>
      <c r="V61579" s="73"/>
      <c r="X61579" s="12"/>
    </row>
    <row r="61580" spans="2:24" x14ac:dyDescent="0.3">
      <c r="B61580" s="73"/>
      <c r="D61580" s="73"/>
      <c r="P61580" s="73"/>
      <c r="T61580" s="73"/>
      <c r="U61580" s="73"/>
      <c r="V61580" s="73"/>
      <c r="X61580" s="12"/>
    </row>
    <row r="61581" spans="2:24" x14ac:dyDescent="0.3">
      <c r="B61581" s="73"/>
      <c r="D61581" s="73"/>
      <c r="P61581" s="73"/>
      <c r="T61581" s="73"/>
      <c r="U61581" s="73"/>
      <c r="V61581" s="73"/>
      <c r="X61581" s="12"/>
    </row>
    <row r="61582" spans="2:24" x14ac:dyDescent="0.3">
      <c r="B61582" s="73"/>
      <c r="D61582" s="73"/>
      <c r="P61582" s="73"/>
      <c r="T61582" s="73"/>
      <c r="U61582" s="73"/>
      <c r="V61582" s="73"/>
      <c r="X61582" s="12"/>
    </row>
    <row r="61583" spans="2:24" x14ac:dyDescent="0.3">
      <c r="B61583" s="73"/>
      <c r="D61583" s="73"/>
      <c r="P61583" s="73"/>
      <c r="T61583" s="73"/>
      <c r="U61583" s="73"/>
      <c r="V61583" s="73"/>
      <c r="X61583" s="12"/>
    </row>
    <row r="61584" spans="2:24" x14ac:dyDescent="0.3">
      <c r="B61584" s="73"/>
      <c r="D61584" s="73"/>
      <c r="P61584" s="73"/>
      <c r="T61584" s="73"/>
      <c r="U61584" s="73"/>
      <c r="V61584" s="73"/>
      <c r="X61584" s="12"/>
    </row>
    <row r="61585" spans="2:24" x14ac:dyDescent="0.3">
      <c r="B61585" s="73"/>
      <c r="D61585" s="73"/>
      <c r="P61585" s="73"/>
      <c r="T61585" s="73"/>
      <c r="U61585" s="73"/>
      <c r="V61585" s="73"/>
      <c r="X61585" s="12"/>
    </row>
    <row r="61586" spans="2:24" x14ac:dyDescent="0.3">
      <c r="B61586" s="73"/>
      <c r="D61586" s="73"/>
      <c r="P61586" s="73"/>
      <c r="T61586" s="73"/>
      <c r="U61586" s="73"/>
      <c r="V61586" s="73"/>
      <c r="X61586" s="12"/>
    </row>
    <row r="61587" spans="2:24" x14ac:dyDescent="0.3">
      <c r="B61587" s="73"/>
      <c r="D61587" s="73"/>
      <c r="P61587" s="73"/>
      <c r="T61587" s="73"/>
      <c r="U61587" s="73"/>
      <c r="V61587" s="73"/>
      <c r="X61587" s="12"/>
    </row>
    <row r="61588" spans="2:24" x14ac:dyDescent="0.3">
      <c r="B61588" s="73"/>
      <c r="D61588" s="73"/>
      <c r="P61588" s="73"/>
      <c r="T61588" s="73"/>
      <c r="U61588" s="73"/>
      <c r="V61588" s="73"/>
      <c r="X61588" s="12"/>
    </row>
    <row r="61589" spans="2:24" x14ac:dyDescent="0.3">
      <c r="B61589" s="73"/>
      <c r="D61589" s="73"/>
      <c r="P61589" s="73"/>
      <c r="T61589" s="73"/>
      <c r="U61589" s="73"/>
      <c r="V61589" s="73"/>
      <c r="X61589" s="12"/>
    </row>
    <row r="61590" spans="2:24" x14ac:dyDescent="0.3">
      <c r="B61590" s="73"/>
      <c r="D61590" s="73"/>
      <c r="P61590" s="73"/>
      <c r="T61590" s="73"/>
      <c r="U61590" s="73"/>
      <c r="V61590" s="73"/>
      <c r="X61590" s="12"/>
    </row>
    <row r="61591" spans="2:24" x14ac:dyDescent="0.3">
      <c r="B61591" s="73"/>
      <c r="D61591" s="73"/>
      <c r="P61591" s="73"/>
      <c r="T61591" s="73"/>
      <c r="U61591" s="73"/>
      <c r="V61591" s="73"/>
      <c r="X61591" s="12"/>
    </row>
    <row r="61592" spans="2:24" x14ac:dyDescent="0.3">
      <c r="B61592" s="73"/>
      <c r="D61592" s="73"/>
      <c r="P61592" s="73"/>
      <c r="T61592" s="73"/>
      <c r="U61592" s="73"/>
      <c r="V61592" s="73"/>
      <c r="X61592" s="12"/>
    </row>
    <row r="61593" spans="2:24" x14ac:dyDescent="0.3">
      <c r="B61593" s="73"/>
      <c r="D61593" s="73"/>
      <c r="P61593" s="73"/>
      <c r="T61593" s="73"/>
      <c r="U61593" s="73"/>
      <c r="V61593" s="73"/>
      <c r="X61593" s="12"/>
    </row>
    <row r="61594" spans="2:24" x14ac:dyDescent="0.3">
      <c r="B61594" s="73"/>
      <c r="D61594" s="73"/>
      <c r="P61594" s="73"/>
      <c r="T61594" s="73"/>
      <c r="U61594" s="73"/>
      <c r="V61594" s="73"/>
      <c r="X61594" s="12"/>
    </row>
    <row r="61595" spans="2:24" x14ac:dyDescent="0.3">
      <c r="B61595" s="73"/>
      <c r="D61595" s="73"/>
      <c r="P61595" s="73"/>
      <c r="T61595" s="73"/>
      <c r="U61595" s="73"/>
      <c r="V61595" s="73"/>
      <c r="X61595" s="12"/>
    </row>
    <row r="61596" spans="2:24" x14ac:dyDescent="0.3">
      <c r="B61596" s="73"/>
      <c r="D61596" s="73"/>
      <c r="P61596" s="73"/>
      <c r="T61596" s="73"/>
      <c r="U61596" s="73"/>
      <c r="V61596" s="73"/>
      <c r="X61596" s="12"/>
    </row>
    <row r="61597" spans="2:24" x14ac:dyDescent="0.3">
      <c r="B61597" s="73"/>
      <c r="D61597" s="73"/>
      <c r="P61597" s="73"/>
      <c r="T61597" s="73"/>
      <c r="U61597" s="73"/>
      <c r="V61597" s="73"/>
      <c r="X61597" s="12"/>
    </row>
    <row r="61598" spans="2:24" x14ac:dyDescent="0.3">
      <c r="B61598" s="73"/>
      <c r="D61598" s="73"/>
      <c r="P61598" s="73"/>
      <c r="T61598" s="73"/>
      <c r="U61598" s="73"/>
      <c r="V61598" s="73"/>
      <c r="X61598" s="12"/>
    </row>
    <row r="61599" spans="2:24" x14ac:dyDescent="0.3">
      <c r="B61599" s="73"/>
      <c r="D61599" s="73"/>
      <c r="P61599" s="73"/>
      <c r="T61599" s="73"/>
      <c r="U61599" s="73"/>
      <c r="V61599" s="73"/>
      <c r="X61599" s="12"/>
    </row>
    <row r="61600" spans="2:24" x14ac:dyDescent="0.3">
      <c r="B61600" s="73"/>
      <c r="D61600" s="73"/>
      <c r="P61600" s="73"/>
      <c r="T61600" s="73"/>
      <c r="U61600" s="73"/>
      <c r="V61600" s="73"/>
      <c r="X61600" s="12"/>
    </row>
    <row r="61601" spans="2:24" x14ac:dyDescent="0.3">
      <c r="B61601" s="73"/>
      <c r="D61601" s="73"/>
      <c r="P61601" s="73"/>
      <c r="T61601" s="73"/>
      <c r="U61601" s="73"/>
      <c r="V61601" s="73"/>
      <c r="X61601" s="12"/>
    </row>
    <row r="61602" spans="2:24" x14ac:dyDescent="0.3">
      <c r="B61602" s="73"/>
      <c r="D61602" s="73"/>
      <c r="P61602" s="73"/>
      <c r="T61602" s="73"/>
      <c r="U61602" s="73"/>
      <c r="V61602" s="73"/>
      <c r="X61602" s="12"/>
    </row>
    <row r="61603" spans="2:24" x14ac:dyDescent="0.3">
      <c r="B61603" s="73"/>
      <c r="D61603" s="73"/>
      <c r="P61603" s="73"/>
      <c r="T61603" s="73"/>
      <c r="U61603" s="73"/>
      <c r="V61603" s="73"/>
      <c r="X61603" s="12"/>
    </row>
    <row r="61604" spans="2:24" x14ac:dyDescent="0.3">
      <c r="B61604" s="73"/>
      <c r="D61604" s="73"/>
      <c r="P61604" s="73"/>
      <c r="T61604" s="73"/>
      <c r="U61604" s="73"/>
      <c r="V61604" s="73"/>
      <c r="X61604" s="12"/>
    </row>
    <row r="61605" spans="2:24" x14ac:dyDescent="0.3">
      <c r="B61605" s="73"/>
      <c r="D61605" s="73"/>
      <c r="P61605" s="73"/>
      <c r="T61605" s="73"/>
      <c r="U61605" s="73"/>
      <c r="V61605" s="73"/>
      <c r="X61605" s="12"/>
    </row>
    <row r="61606" spans="2:24" x14ac:dyDescent="0.3">
      <c r="B61606" s="73"/>
      <c r="D61606" s="73"/>
      <c r="P61606" s="73"/>
      <c r="T61606" s="73"/>
      <c r="U61606" s="73"/>
      <c r="V61606" s="73"/>
      <c r="X61606" s="12"/>
    </row>
    <row r="61607" spans="2:24" x14ac:dyDescent="0.3">
      <c r="B61607" s="73"/>
      <c r="D61607" s="73"/>
      <c r="P61607" s="73"/>
      <c r="T61607" s="73"/>
      <c r="U61607" s="73"/>
      <c r="V61607" s="73"/>
      <c r="X61607" s="12"/>
    </row>
    <row r="61608" spans="2:24" x14ac:dyDescent="0.3">
      <c r="B61608" s="73"/>
      <c r="D61608" s="73"/>
      <c r="P61608" s="73"/>
      <c r="T61608" s="73"/>
      <c r="U61608" s="73"/>
      <c r="V61608" s="73"/>
      <c r="X61608" s="12"/>
    </row>
    <row r="61609" spans="2:24" x14ac:dyDescent="0.3">
      <c r="B61609" s="73"/>
      <c r="D61609" s="73"/>
      <c r="P61609" s="73"/>
      <c r="T61609" s="73"/>
      <c r="U61609" s="73"/>
      <c r="V61609" s="73"/>
      <c r="X61609" s="12"/>
    </row>
    <row r="61610" spans="2:24" x14ac:dyDescent="0.3">
      <c r="B61610" s="73"/>
      <c r="D61610" s="73"/>
      <c r="P61610" s="73"/>
      <c r="T61610" s="73"/>
      <c r="U61610" s="73"/>
      <c r="V61610" s="73"/>
      <c r="X61610" s="12"/>
    </row>
    <row r="61611" spans="2:24" x14ac:dyDescent="0.3">
      <c r="B61611" s="73"/>
      <c r="D61611" s="73"/>
      <c r="P61611" s="73"/>
      <c r="T61611" s="73"/>
      <c r="U61611" s="73"/>
      <c r="V61611" s="73"/>
      <c r="X61611" s="12"/>
    </row>
    <row r="61612" spans="2:24" x14ac:dyDescent="0.3">
      <c r="B61612" s="73"/>
      <c r="D61612" s="73"/>
      <c r="P61612" s="73"/>
      <c r="T61612" s="73"/>
      <c r="U61612" s="73"/>
      <c r="V61612" s="73"/>
      <c r="X61612" s="12"/>
    </row>
    <row r="61613" spans="2:24" x14ac:dyDescent="0.3">
      <c r="B61613" s="73"/>
      <c r="D61613" s="73"/>
      <c r="P61613" s="73"/>
      <c r="T61613" s="73"/>
      <c r="U61613" s="73"/>
      <c r="V61613" s="73"/>
      <c r="X61613" s="12"/>
    </row>
    <row r="61614" spans="2:24" x14ac:dyDescent="0.3">
      <c r="B61614" s="73"/>
      <c r="D61614" s="73"/>
      <c r="P61614" s="73"/>
      <c r="T61614" s="73"/>
      <c r="U61614" s="73"/>
      <c r="V61614" s="73"/>
      <c r="X61614" s="12"/>
    </row>
    <row r="61615" spans="2:24" x14ac:dyDescent="0.3">
      <c r="B61615" s="73"/>
      <c r="D61615" s="73"/>
      <c r="P61615" s="73"/>
      <c r="T61615" s="73"/>
      <c r="U61615" s="73"/>
      <c r="V61615" s="73"/>
      <c r="X61615" s="12"/>
    </row>
    <row r="61616" spans="2:24" x14ac:dyDescent="0.3">
      <c r="B61616" s="73"/>
      <c r="D61616" s="73"/>
      <c r="P61616" s="73"/>
      <c r="T61616" s="73"/>
      <c r="U61616" s="73"/>
      <c r="V61616" s="73"/>
      <c r="X61616" s="12"/>
    </row>
    <row r="61617" spans="2:24" x14ac:dyDescent="0.3">
      <c r="B61617" s="73"/>
      <c r="D61617" s="73"/>
      <c r="P61617" s="73"/>
      <c r="T61617" s="73"/>
      <c r="U61617" s="73"/>
      <c r="V61617" s="73"/>
      <c r="X61617" s="12"/>
    </row>
    <row r="61618" spans="2:24" x14ac:dyDescent="0.3">
      <c r="B61618" s="73"/>
      <c r="D61618" s="73"/>
      <c r="P61618" s="73"/>
      <c r="T61618" s="73"/>
      <c r="U61618" s="73"/>
      <c r="V61618" s="73"/>
      <c r="X61618" s="12"/>
    </row>
    <row r="61619" spans="2:24" x14ac:dyDescent="0.3">
      <c r="B61619" s="73"/>
      <c r="D61619" s="73"/>
      <c r="P61619" s="73"/>
      <c r="T61619" s="73"/>
      <c r="U61619" s="73"/>
      <c r="V61619" s="73"/>
      <c r="X61619" s="12"/>
    </row>
    <row r="61620" spans="2:24" x14ac:dyDescent="0.3">
      <c r="B61620" s="73"/>
      <c r="D61620" s="73"/>
      <c r="P61620" s="73"/>
      <c r="T61620" s="73"/>
      <c r="U61620" s="73"/>
      <c r="V61620" s="73"/>
      <c r="X61620" s="12"/>
    </row>
    <row r="61621" spans="2:24" x14ac:dyDescent="0.3">
      <c r="B61621" s="73"/>
      <c r="D61621" s="73"/>
      <c r="P61621" s="73"/>
      <c r="T61621" s="73"/>
      <c r="U61621" s="73"/>
      <c r="V61621" s="73"/>
      <c r="X61621" s="12"/>
    </row>
    <row r="61622" spans="2:24" x14ac:dyDescent="0.3">
      <c r="B61622" s="73"/>
      <c r="D61622" s="73"/>
      <c r="P61622" s="73"/>
      <c r="T61622" s="73"/>
      <c r="U61622" s="73"/>
      <c r="V61622" s="73"/>
      <c r="X61622" s="12"/>
    </row>
    <row r="61623" spans="2:24" x14ac:dyDescent="0.3">
      <c r="B61623" s="73"/>
      <c r="D61623" s="73"/>
      <c r="P61623" s="73"/>
      <c r="T61623" s="73"/>
      <c r="U61623" s="73"/>
      <c r="V61623" s="73"/>
      <c r="X61623" s="12"/>
    </row>
    <row r="61624" spans="2:24" x14ac:dyDescent="0.3">
      <c r="B61624" s="73"/>
      <c r="D61624" s="73"/>
      <c r="P61624" s="73"/>
      <c r="T61624" s="73"/>
      <c r="U61624" s="73"/>
      <c r="V61624" s="73"/>
      <c r="X61624" s="12"/>
    </row>
    <row r="61625" spans="2:24" x14ac:dyDescent="0.3">
      <c r="B61625" s="73"/>
      <c r="D61625" s="73"/>
      <c r="P61625" s="73"/>
      <c r="T61625" s="73"/>
      <c r="U61625" s="73"/>
      <c r="V61625" s="73"/>
      <c r="X61625" s="12"/>
    </row>
    <row r="61626" spans="2:24" x14ac:dyDescent="0.3">
      <c r="B61626" s="73"/>
      <c r="D61626" s="73"/>
      <c r="P61626" s="73"/>
      <c r="T61626" s="73"/>
      <c r="U61626" s="73"/>
      <c r="V61626" s="73"/>
      <c r="X61626" s="12"/>
    </row>
    <row r="61627" spans="2:24" x14ac:dyDescent="0.3">
      <c r="B61627" s="73"/>
      <c r="D61627" s="73"/>
      <c r="P61627" s="73"/>
      <c r="T61627" s="73"/>
      <c r="U61627" s="73"/>
      <c r="V61627" s="73"/>
      <c r="X61627" s="12"/>
    </row>
    <row r="61628" spans="2:24" x14ac:dyDescent="0.3">
      <c r="B61628" s="73"/>
      <c r="D61628" s="73"/>
      <c r="P61628" s="73"/>
      <c r="T61628" s="73"/>
      <c r="U61628" s="73"/>
      <c r="V61628" s="73"/>
      <c r="X61628" s="12"/>
    </row>
    <row r="61629" spans="2:24" x14ac:dyDescent="0.3">
      <c r="B61629" s="73"/>
      <c r="D61629" s="73"/>
      <c r="P61629" s="73"/>
      <c r="T61629" s="73"/>
      <c r="U61629" s="73"/>
      <c r="V61629" s="73"/>
      <c r="X61629" s="12"/>
    </row>
    <row r="61630" spans="2:24" x14ac:dyDescent="0.3">
      <c r="B61630" s="73"/>
      <c r="D61630" s="73"/>
      <c r="P61630" s="73"/>
      <c r="T61630" s="73"/>
      <c r="U61630" s="73"/>
      <c r="V61630" s="73"/>
      <c r="X61630" s="12"/>
    </row>
    <row r="61631" spans="2:24" x14ac:dyDescent="0.3">
      <c r="B61631" s="73"/>
      <c r="D61631" s="73"/>
      <c r="P61631" s="73"/>
      <c r="T61631" s="73"/>
      <c r="U61631" s="73"/>
      <c r="V61631" s="73"/>
      <c r="X61631" s="12"/>
    </row>
    <row r="61632" spans="2:24" x14ac:dyDescent="0.3">
      <c r="B61632" s="73"/>
      <c r="D61632" s="73"/>
      <c r="P61632" s="73"/>
      <c r="T61632" s="73"/>
      <c r="U61632" s="73"/>
      <c r="V61632" s="73"/>
      <c r="X61632" s="12"/>
    </row>
    <row r="61633" spans="2:24" x14ac:dyDescent="0.3">
      <c r="B61633" s="73"/>
      <c r="D61633" s="73"/>
      <c r="P61633" s="73"/>
      <c r="T61633" s="73"/>
      <c r="U61633" s="73"/>
      <c r="V61633" s="73"/>
      <c r="X61633" s="12"/>
    </row>
    <row r="61634" spans="2:24" x14ac:dyDescent="0.3">
      <c r="B61634" s="73"/>
      <c r="D61634" s="73"/>
      <c r="P61634" s="73"/>
      <c r="T61634" s="73"/>
      <c r="U61634" s="73"/>
      <c r="V61634" s="73"/>
      <c r="X61634" s="12"/>
    </row>
    <row r="61635" spans="2:24" x14ac:dyDescent="0.3">
      <c r="B61635" s="73"/>
      <c r="D61635" s="73"/>
      <c r="P61635" s="73"/>
      <c r="T61635" s="73"/>
      <c r="U61635" s="73"/>
      <c r="V61635" s="73"/>
      <c r="X61635" s="12"/>
    </row>
    <row r="61636" spans="2:24" x14ac:dyDescent="0.3">
      <c r="B61636" s="73"/>
      <c r="D61636" s="73"/>
      <c r="P61636" s="73"/>
      <c r="T61636" s="73"/>
      <c r="U61636" s="73"/>
      <c r="V61636" s="73"/>
      <c r="X61636" s="12"/>
    </row>
    <row r="61637" spans="2:24" x14ac:dyDescent="0.3">
      <c r="B61637" s="73"/>
      <c r="D61637" s="73"/>
      <c r="P61637" s="73"/>
      <c r="T61637" s="73"/>
      <c r="U61637" s="73"/>
      <c r="V61637" s="73"/>
      <c r="X61637" s="12"/>
    </row>
    <row r="61638" spans="2:24" x14ac:dyDescent="0.3">
      <c r="B61638" s="73"/>
      <c r="D61638" s="73"/>
      <c r="P61638" s="73"/>
      <c r="T61638" s="73"/>
      <c r="U61638" s="73"/>
      <c r="V61638" s="73"/>
      <c r="X61638" s="12"/>
    </row>
    <row r="61639" spans="2:24" x14ac:dyDescent="0.3">
      <c r="B61639" s="73"/>
      <c r="D61639" s="73"/>
      <c r="P61639" s="73"/>
      <c r="T61639" s="73"/>
      <c r="U61639" s="73"/>
      <c r="V61639" s="73"/>
      <c r="X61639" s="12"/>
    </row>
    <row r="61640" spans="2:24" x14ac:dyDescent="0.3">
      <c r="B61640" s="73"/>
      <c r="D61640" s="73"/>
      <c r="P61640" s="73"/>
      <c r="T61640" s="73"/>
      <c r="U61640" s="73"/>
      <c r="V61640" s="73"/>
      <c r="X61640" s="12"/>
    </row>
    <row r="61641" spans="2:24" x14ac:dyDescent="0.3">
      <c r="B61641" s="73"/>
      <c r="D61641" s="73"/>
      <c r="P61641" s="73"/>
      <c r="T61641" s="73"/>
      <c r="U61641" s="73"/>
      <c r="V61641" s="73"/>
      <c r="X61641" s="12"/>
    </row>
    <row r="61642" spans="2:24" x14ac:dyDescent="0.3">
      <c r="B61642" s="73"/>
      <c r="D61642" s="73"/>
      <c r="P61642" s="73"/>
      <c r="T61642" s="73"/>
      <c r="U61642" s="73"/>
      <c r="V61642" s="73"/>
      <c r="X61642" s="12"/>
    </row>
    <row r="61643" spans="2:24" x14ac:dyDescent="0.3">
      <c r="B61643" s="73"/>
      <c r="D61643" s="73"/>
      <c r="P61643" s="73"/>
      <c r="T61643" s="73"/>
      <c r="U61643" s="73"/>
      <c r="V61643" s="73"/>
      <c r="X61643" s="12"/>
    </row>
    <row r="61644" spans="2:24" x14ac:dyDescent="0.3">
      <c r="B61644" s="73"/>
      <c r="D61644" s="73"/>
      <c r="P61644" s="73"/>
      <c r="T61644" s="73"/>
      <c r="U61644" s="73"/>
      <c r="V61644" s="73"/>
      <c r="X61644" s="12"/>
    </row>
    <row r="61645" spans="2:24" x14ac:dyDescent="0.3">
      <c r="B61645" s="73"/>
      <c r="D61645" s="73"/>
      <c r="P61645" s="73"/>
      <c r="T61645" s="73"/>
      <c r="U61645" s="73"/>
      <c r="V61645" s="73"/>
      <c r="X61645" s="12"/>
    </row>
    <row r="61646" spans="2:24" x14ac:dyDescent="0.3">
      <c r="B61646" s="73"/>
      <c r="D61646" s="73"/>
      <c r="P61646" s="73"/>
      <c r="T61646" s="73"/>
      <c r="U61646" s="73"/>
      <c r="V61646" s="73"/>
      <c r="X61646" s="12"/>
    </row>
    <row r="61647" spans="2:24" x14ac:dyDescent="0.3">
      <c r="B61647" s="73"/>
      <c r="D61647" s="73"/>
      <c r="P61647" s="73"/>
      <c r="T61647" s="73"/>
      <c r="U61647" s="73"/>
      <c r="V61647" s="73"/>
      <c r="X61647" s="12"/>
    </row>
    <row r="61648" spans="2:24" x14ac:dyDescent="0.3">
      <c r="B61648" s="73"/>
      <c r="D61648" s="73"/>
      <c r="P61648" s="73"/>
      <c r="T61648" s="73"/>
      <c r="U61648" s="73"/>
      <c r="V61648" s="73"/>
      <c r="X61648" s="12"/>
    </row>
    <row r="61649" spans="2:24" x14ac:dyDescent="0.3">
      <c r="B61649" s="73"/>
      <c r="D61649" s="73"/>
      <c r="P61649" s="73"/>
      <c r="T61649" s="73"/>
      <c r="U61649" s="73"/>
      <c r="V61649" s="73"/>
      <c r="X61649" s="12"/>
    </row>
    <row r="61650" spans="2:24" x14ac:dyDescent="0.3">
      <c r="B61650" s="73"/>
      <c r="D61650" s="73"/>
      <c r="P61650" s="73"/>
      <c r="T61650" s="73"/>
      <c r="U61650" s="73"/>
      <c r="V61650" s="73"/>
      <c r="X61650" s="12"/>
    </row>
    <row r="61651" spans="2:24" x14ac:dyDescent="0.3">
      <c r="B61651" s="73"/>
      <c r="D61651" s="73"/>
      <c r="P61651" s="73"/>
      <c r="T61651" s="73"/>
      <c r="U61651" s="73"/>
      <c r="V61651" s="73"/>
      <c r="X61651" s="12"/>
    </row>
    <row r="61652" spans="2:24" x14ac:dyDescent="0.3">
      <c r="B61652" s="73"/>
      <c r="D61652" s="73"/>
      <c r="P61652" s="73"/>
      <c r="T61652" s="73"/>
      <c r="U61652" s="73"/>
      <c r="V61652" s="73"/>
      <c r="X61652" s="12"/>
    </row>
    <row r="61653" spans="2:24" x14ac:dyDescent="0.3">
      <c r="B61653" s="73"/>
      <c r="D61653" s="73"/>
      <c r="P61653" s="73"/>
      <c r="T61653" s="73"/>
      <c r="U61653" s="73"/>
      <c r="V61653" s="73"/>
      <c r="X61653" s="12"/>
    </row>
    <row r="61654" spans="2:24" x14ac:dyDescent="0.3">
      <c r="B61654" s="73"/>
      <c r="D61654" s="73"/>
      <c r="P61654" s="73"/>
      <c r="T61654" s="73"/>
      <c r="U61654" s="73"/>
      <c r="V61654" s="73"/>
      <c r="X61654" s="12"/>
    </row>
    <row r="61655" spans="2:24" x14ac:dyDescent="0.3">
      <c r="B61655" s="73"/>
      <c r="D61655" s="73"/>
      <c r="P61655" s="73"/>
      <c r="T61655" s="73"/>
      <c r="U61655" s="73"/>
      <c r="V61655" s="73"/>
      <c r="X61655" s="12"/>
    </row>
    <row r="61656" spans="2:24" x14ac:dyDescent="0.3">
      <c r="B61656" s="73"/>
      <c r="D61656" s="73"/>
      <c r="P61656" s="73"/>
      <c r="T61656" s="73"/>
      <c r="U61656" s="73"/>
      <c r="V61656" s="73"/>
      <c r="X61656" s="12"/>
    </row>
    <row r="61657" spans="2:24" x14ac:dyDescent="0.3">
      <c r="B61657" s="73"/>
      <c r="D61657" s="73"/>
      <c r="P61657" s="73"/>
      <c r="T61657" s="73"/>
      <c r="U61657" s="73"/>
      <c r="V61657" s="73"/>
      <c r="X61657" s="12"/>
    </row>
    <row r="61658" spans="2:24" x14ac:dyDescent="0.3">
      <c r="B61658" s="73"/>
      <c r="D61658" s="73"/>
      <c r="P61658" s="73"/>
      <c r="T61658" s="73"/>
      <c r="U61658" s="73"/>
      <c r="V61658" s="73"/>
      <c r="X61658" s="12"/>
    </row>
    <row r="61659" spans="2:24" x14ac:dyDescent="0.3">
      <c r="B61659" s="73"/>
      <c r="D61659" s="73"/>
      <c r="P61659" s="73"/>
      <c r="T61659" s="73"/>
      <c r="U61659" s="73"/>
      <c r="V61659" s="73"/>
      <c r="X61659" s="12"/>
    </row>
    <row r="61660" spans="2:24" x14ac:dyDescent="0.3">
      <c r="B61660" s="73"/>
      <c r="D61660" s="73"/>
      <c r="P61660" s="73"/>
      <c r="T61660" s="73"/>
      <c r="U61660" s="73"/>
      <c r="V61660" s="73"/>
      <c r="X61660" s="12"/>
    </row>
    <row r="61661" spans="2:24" x14ac:dyDescent="0.3">
      <c r="B61661" s="73"/>
      <c r="D61661" s="73"/>
      <c r="P61661" s="73"/>
      <c r="T61661" s="73"/>
      <c r="U61661" s="73"/>
      <c r="V61661" s="73"/>
      <c r="X61661" s="12"/>
    </row>
    <row r="61662" spans="2:24" x14ac:dyDescent="0.3">
      <c r="B61662" s="73"/>
      <c r="D61662" s="73"/>
      <c r="P61662" s="73"/>
      <c r="T61662" s="73"/>
      <c r="U61662" s="73"/>
      <c r="V61662" s="73"/>
      <c r="X61662" s="12"/>
    </row>
    <row r="61663" spans="2:24" x14ac:dyDescent="0.3">
      <c r="B61663" s="73"/>
      <c r="D61663" s="73"/>
      <c r="P61663" s="73"/>
      <c r="T61663" s="73"/>
      <c r="U61663" s="73"/>
      <c r="V61663" s="73"/>
      <c r="X61663" s="12"/>
    </row>
    <row r="61664" spans="2:24" x14ac:dyDescent="0.3">
      <c r="B61664" s="73"/>
      <c r="D61664" s="73"/>
      <c r="P61664" s="73"/>
      <c r="T61664" s="73"/>
      <c r="U61664" s="73"/>
      <c r="V61664" s="73"/>
      <c r="X61664" s="12"/>
    </row>
    <row r="61665" spans="2:24" x14ac:dyDescent="0.3">
      <c r="B61665" s="73"/>
      <c r="D61665" s="73"/>
      <c r="P61665" s="73"/>
      <c r="T61665" s="73"/>
      <c r="U61665" s="73"/>
      <c r="V61665" s="73"/>
      <c r="X61665" s="12"/>
    </row>
    <row r="61666" spans="2:24" x14ac:dyDescent="0.3">
      <c r="B61666" s="73"/>
      <c r="D61666" s="73"/>
      <c r="P61666" s="73"/>
      <c r="T61666" s="73"/>
      <c r="U61666" s="73"/>
      <c r="V61666" s="73"/>
      <c r="X61666" s="12"/>
    </row>
    <row r="61667" spans="2:24" x14ac:dyDescent="0.3">
      <c r="B61667" s="73"/>
      <c r="D61667" s="73"/>
      <c r="P61667" s="73"/>
      <c r="T61667" s="73"/>
      <c r="U61667" s="73"/>
      <c r="V61667" s="73"/>
      <c r="X61667" s="12"/>
    </row>
    <row r="61668" spans="2:24" x14ac:dyDescent="0.3">
      <c r="B61668" s="73"/>
      <c r="D61668" s="73"/>
      <c r="P61668" s="73"/>
      <c r="T61668" s="73"/>
      <c r="U61668" s="73"/>
      <c r="V61668" s="73"/>
      <c r="X61668" s="12"/>
    </row>
    <row r="61669" spans="2:24" x14ac:dyDescent="0.3">
      <c r="B61669" s="73"/>
      <c r="D61669" s="73"/>
      <c r="P61669" s="73"/>
      <c r="T61669" s="73"/>
      <c r="U61669" s="73"/>
      <c r="V61669" s="73"/>
      <c r="X61669" s="12"/>
    </row>
    <row r="61670" spans="2:24" x14ac:dyDescent="0.3">
      <c r="B61670" s="73"/>
      <c r="D61670" s="73"/>
      <c r="P61670" s="73"/>
      <c r="T61670" s="73"/>
      <c r="U61670" s="73"/>
      <c r="V61670" s="73"/>
      <c r="X61670" s="12"/>
    </row>
    <row r="61671" spans="2:24" x14ac:dyDescent="0.3">
      <c r="B61671" s="73"/>
      <c r="D61671" s="73"/>
      <c r="P61671" s="73"/>
      <c r="T61671" s="73"/>
      <c r="U61671" s="73"/>
      <c r="V61671" s="73"/>
      <c r="X61671" s="12"/>
    </row>
    <row r="61672" spans="2:24" x14ac:dyDescent="0.3">
      <c r="B61672" s="73"/>
      <c r="D61672" s="73"/>
      <c r="P61672" s="73"/>
      <c r="T61672" s="73"/>
      <c r="U61672" s="73"/>
      <c r="V61672" s="73"/>
      <c r="X61672" s="12"/>
    </row>
    <row r="61673" spans="2:24" x14ac:dyDescent="0.3">
      <c r="B61673" s="73"/>
      <c r="D61673" s="73"/>
      <c r="P61673" s="73"/>
      <c r="T61673" s="73"/>
      <c r="U61673" s="73"/>
      <c r="V61673" s="73"/>
      <c r="X61673" s="12"/>
    </row>
    <row r="61674" spans="2:24" x14ac:dyDescent="0.3">
      <c r="B61674" s="73"/>
      <c r="D61674" s="73"/>
      <c r="P61674" s="73"/>
      <c r="T61674" s="73"/>
      <c r="U61674" s="73"/>
      <c r="V61674" s="73"/>
      <c r="X61674" s="12"/>
    </row>
    <row r="61675" spans="2:24" x14ac:dyDescent="0.3">
      <c r="B61675" s="73"/>
      <c r="D61675" s="73"/>
      <c r="P61675" s="73"/>
      <c r="T61675" s="73"/>
      <c r="U61675" s="73"/>
      <c r="V61675" s="73"/>
      <c r="X61675" s="12"/>
    </row>
    <row r="61676" spans="2:24" x14ac:dyDescent="0.3">
      <c r="B61676" s="73"/>
      <c r="D61676" s="73"/>
      <c r="P61676" s="73"/>
      <c r="T61676" s="73"/>
      <c r="U61676" s="73"/>
      <c r="V61676" s="73"/>
      <c r="X61676" s="12"/>
    </row>
    <row r="61677" spans="2:24" x14ac:dyDescent="0.3">
      <c r="B61677" s="73"/>
      <c r="D61677" s="73"/>
      <c r="P61677" s="73"/>
      <c r="T61677" s="73"/>
      <c r="U61677" s="73"/>
      <c r="V61677" s="73"/>
      <c r="X61677" s="12"/>
    </row>
    <row r="61678" spans="2:24" x14ac:dyDescent="0.3">
      <c r="B61678" s="73"/>
      <c r="D61678" s="73"/>
      <c r="P61678" s="73"/>
      <c r="T61678" s="73"/>
      <c r="U61678" s="73"/>
      <c r="V61678" s="73"/>
      <c r="X61678" s="12"/>
    </row>
    <row r="61679" spans="2:24" x14ac:dyDescent="0.3">
      <c r="B61679" s="73"/>
      <c r="D61679" s="73"/>
      <c r="P61679" s="73"/>
      <c r="T61679" s="73"/>
      <c r="U61679" s="73"/>
      <c r="V61679" s="73"/>
      <c r="X61679" s="12"/>
    </row>
    <row r="61680" spans="2:24" x14ac:dyDescent="0.3">
      <c r="B61680" s="73"/>
      <c r="D61680" s="73"/>
      <c r="P61680" s="73"/>
      <c r="T61680" s="73"/>
      <c r="U61680" s="73"/>
      <c r="V61680" s="73"/>
      <c r="X61680" s="12"/>
    </row>
    <row r="61681" spans="2:24" x14ac:dyDescent="0.3">
      <c r="B61681" s="73"/>
      <c r="D61681" s="73"/>
      <c r="P61681" s="73"/>
      <c r="T61681" s="73"/>
      <c r="U61681" s="73"/>
      <c r="V61681" s="73"/>
      <c r="X61681" s="12"/>
    </row>
    <row r="61682" spans="2:24" x14ac:dyDescent="0.3">
      <c r="B61682" s="73"/>
      <c r="D61682" s="73"/>
      <c r="P61682" s="73"/>
      <c r="T61682" s="73"/>
      <c r="U61682" s="73"/>
      <c r="V61682" s="73"/>
      <c r="X61682" s="12"/>
    </row>
    <row r="61683" spans="2:24" x14ac:dyDescent="0.3">
      <c r="B61683" s="73"/>
      <c r="D61683" s="73"/>
      <c r="P61683" s="73"/>
      <c r="T61683" s="73"/>
      <c r="U61683" s="73"/>
      <c r="V61683" s="73"/>
      <c r="X61683" s="12"/>
    </row>
    <row r="61684" spans="2:24" x14ac:dyDescent="0.3">
      <c r="B61684" s="73"/>
      <c r="D61684" s="73"/>
      <c r="P61684" s="73"/>
      <c r="T61684" s="73"/>
      <c r="U61684" s="73"/>
      <c r="V61684" s="73"/>
      <c r="X61684" s="12"/>
    </row>
    <row r="61685" spans="2:24" x14ac:dyDescent="0.3">
      <c r="B61685" s="73"/>
      <c r="D61685" s="73"/>
      <c r="P61685" s="73"/>
      <c r="T61685" s="73"/>
      <c r="U61685" s="73"/>
      <c r="V61685" s="73"/>
      <c r="X61685" s="12"/>
    </row>
    <row r="61686" spans="2:24" x14ac:dyDescent="0.3">
      <c r="B61686" s="73"/>
      <c r="D61686" s="73"/>
      <c r="P61686" s="73"/>
      <c r="T61686" s="73"/>
      <c r="U61686" s="73"/>
      <c r="V61686" s="73"/>
      <c r="X61686" s="12"/>
    </row>
    <row r="61687" spans="2:24" x14ac:dyDescent="0.3">
      <c r="B61687" s="73"/>
      <c r="D61687" s="73"/>
      <c r="P61687" s="73"/>
      <c r="T61687" s="73"/>
      <c r="U61687" s="73"/>
      <c r="V61687" s="73"/>
      <c r="X61687" s="12"/>
    </row>
    <row r="61688" spans="2:24" x14ac:dyDescent="0.3">
      <c r="B61688" s="73"/>
      <c r="D61688" s="73"/>
      <c r="P61688" s="73"/>
      <c r="T61688" s="73"/>
      <c r="U61688" s="73"/>
      <c r="V61688" s="73"/>
      <c r="X61688" s="12"/>
    </row>
    <row r="61689" spans="2:24" x14ac:dyDescent="0.3">
      <c r="B61689" s="73"/>
      <c r="D61689" s="73"/>
      <c r="P61689" s="73"/>
      <c r="T61689" s="73"/>
      <c r="U61689" s="73"/>
      <c r="V61689" s="73"/>
      <c r="X61689" s="12"/>
    </row>
    <row r="61690" spans="2:24" x14ac:dyDescent="0.3">
      <c r="B61690" s="73"/>
      <c r="D61690" s="73"/>
      <c r="P61690" s="73"/>
      <c r="T61690" s="73"/>
      <c r="U61690" s="73"/>
      <c r="V61690" s="73"/>
      <c r="X61690" s="12"/>
    </row>
    <row r="61691" spans="2:24" x14ac:dyDescent="0.3">
      <c r="B61691" s="73"/>
      <c r="D61691" s="73"/>
      <c r="P61691" s="73"/>
      <c r="T61691" s="73"/>
      <c r="U61691" s="73"/>
      <c r="V61691" s="73"/>
      <c r="X61691" s="12"/>
    </row>
    <row r="61692" spans="2:24" x14ac:dyDescent="0.3">
      <c r="B61692" s="73"/>
      <c r="D61692" s="73"/>
      <c r="P61692" s="73"/>
      <c r="T61692" s="73"/>
      <c r="U61692" s="73"/>
      <c r="V61692" s="73"/>
      <c r="X61692" s="12"/>
    </row>
    <row r="61693" spans="2:24" x14ac:dyDescent="0.3">
      <c r="B61693" s="73"/>
      <c r="D61693" s="73"/>
      <c r="P61693" s="73"/>
      <c r="T61693" s="73"/>
      <c r="U61693" s="73"/>
      <c r="V61693" s="73"/>
      <c r="X61693" s="12"/>
    </row>
    <row r="61694" spans="2:24" x14ac:dyDescent="0.3">
      <c r="B61694" s="73"/>
      <c r="D61694" s="73"/>
      <c r="P61694" s="73"/>
      <c r="T61694" s="73"/>
      <c r="U61694" s="73"/>
      <c r="V61694" s="73"/>
      <c r="X61694" s="12"/>
    </row>
    <row r="61695" spans="2:24" x14ac:dyDescent="0.3">
      <c r="B61695" s="73"/>
      <c r="D61695" s="73"/>
      <c r="P61695" s="73"/>
      <c r="T61695" s="73"/>
      <c r="U61695" s="73"/>
      <c r="V61695" s="73"/>
      <c r="X61695" s="12"/>
    </row>
    <row r="61696" spans="2:24" x14ac:dyDescent="0.3">
      <c r="B61696" s="73"/>
      <c r="D61696" s="73"/>
      <c r="P61696" s="73"/>
      <c r="T61696" s="73"/>
      <c r="U61696" s="73"/>
      <c r="V61696" s="73"/>
      <c r="X61696" s="12"/>
    </row>
    <row r="61697" spans="2:24" x14ac:dyDescent="0.3">
      <c r="B61697" s="73"/>
      <c r="D61697" s="73"/>
      <c r="P61697" s="73"/>
      <c r="T61697" s="73"/>
      <c r="U61697" s="73"/>
      <c r="V61697" s="73"/>
      <c r="X61697" s="12"/>
    </row>
    <row r="61698" spans="2:24" x14ac:dyDescent="0.3">
      <c r="B61698" s="73"/>
      <c r="D61698" s="73"/>
      <c r="P61698" s="73"/>
      <c r="T61698" s="73"/>
      <c r="U61698" s="73"/>
      <c r="V61698" s="73"/>
      <c r="X61698" s="12"/>
    </row>
    <row r="61699" spans="2:24" x14ac:dyDescent="0.3">
      <c r="B61699" s="73"/>
      <c r="D61699" s="73"/>
      <c r="P61699" s="73"/>
      <c r="T61699" s="73"/>
      <c r="U61699" s="73"/>
      <c r="V61699" s="73"/>
      <c r="X61699" s="12"/>
    </row>
    <row r="61700" spans="2:24" x14ac:dyDescent="0.3">
      <c r="B61700" s="73"/>
      <c r="D61700" s="73"/>
      <c r="P61700" s="73"/>
      <c r="T61700" s="73"/>
      <c r="U61700" s="73"/>
      <c r="V61700" s="73"/>
      <c r="X61700" s="12"/>
    </row>
    <row r="61701" spans="2:24" x14ac:dyDescent="0.3">
      <c r="B61701" s="73"/>
      <c r="D61701" s="73"/>
      <c r="P61701" s="73"/>
      <c r="T61701" s="73"/>
      <c r="U61701" s="73"/>
      <c r="V61701" s="73"/>
      <c r="X61701" s="12"/>
    </row>
    <row r="61702" spans="2:24" x14ac:dyDescent="0.3">
      <c r="B61702" s="73"/>
      <c r="D61702" s="73"/>
      <c r="P61702" s="73"/>
      <c r="T61702" s="73"/>
      <c r="U61702" s="73"/>
      <c r="V61702" s="73"/>
      <c r="X61702" s="12"/>
    </row>
    <row r="61703" spans="2:24" x14ac:dyDescent="0.3">
      <c r="B61703" s="73"/>
      <c r="D61703" s="73"/>
      <c r="P61703" s="73"/>
      <c r="T61703" s="73"/>
      <c r="U61703" s="73"/>
      <c r="V61703" s="73"/>
      <c r="X61703" s="12"/>
    </row>
    <row r="61704" spans="2:24" x14ac:dyDescent="0.3">
      <c r="B61704" s="73"/>
      <c r="D61704" s="73"/>
      <c r="P61704" s="73"/>
      <c r="T61704" s="73"/>
      <c r="U61704" s="73"/>
      <c r="V61704" s="73"/>
      <c r="X61704" s="12"/>
    </row>
    <row r="61705" spans="2:24" x14ac:dyDescent="0.3">
      <c r="B61705" s="73"/>
      <c r="D61705" s="73"/>
      <c r="P61705" s="73"/>
      <c r="T61705" s="73"/>
      <c r="U61705" s="73"/>
      <c r="V61705" s="73"/>
      <c r="X61705" s="12"/>
    </row>
    <row r="61706" spans="2:24" x14ac:dyDescent="0.3">
      <c r="B61706" s="73"/>
      <c r="D61706" s="73"/>
      <c r="P61706" s="73"/>
      <c r="T61706" s="73"/>
      <c r="U61706" s="73"/>
      <c r="V61706" s="73"/>
      <c r="X61706" s="12"/>
    </row>
    <row r="61707" spans="2:24" x14ac:dyDescent="0.3">
      <c r="B61707" s="73"/>
      <c r="D61707" s="73"/>
      <c r="P61707" s="73"/>
      <c r="T61707" s="73"/>
      <c r="U61707" s="73"/>
      <c r="V61707" s="73"/>
      <c r="X61707" s="12"/>
    </row>
    <row r="61708" spans="2:24" x14ac:dyDescent="0.3">
      <c r="B61708" s="73"/>
      <c r="D61708" s="73"/>
      <c r="P61708" s="73"/>
      <c r="T61708" s="73"/>
      <c r="U61708" s="73"/>
      <c r="V61708" s="73"/>
      <c r="X61708" s="12"/>
    </row>
    <row r="61709" spans="2:24" x14ac:dyDescent="0.3">
      <c r="B61709" s="73"/>
      <c r="D61709" s="73"/>
      <c r="P61709" s="73"/>
      <c r="T61709" s="73"/>
      <c r="U61709" s="73"/>
      <c r="V61709" s="73"/>
      <c r="X61709" s="12"/>
    </row>
    <row r="61710" spans="2:24" x14ac:dyDescent="0.3">
      <c r="B61710" s="73"/>
      <c r="D61710" s="73"/>
      <c r="P61710" s="73"/>
      <c r="T61710" s="73"/>
      <c r="U61710" s="73"/>
      <c r="V61710" s="73"/>
      <c r="X61710" s="12"/>
    </row>
    <row r="61711" spans="2:24" x14ac:dyDescent="0.3">
      <c r="B61711" s="73"/>
      <c r="D61711" s="73"/>
      <c r="P61711" s="73"/>
      <c r="T61711" s="73"/>
      <c r="U61711" s="73"/>
      <c r="V61711" s="73"/>
      <c r="X61711" s="12"/>
    </row>
    <row r="61712" spans="2:24" x14ac:dyDescent="0.3">
      <c r="B61712" s="73"/>
      <c r="D61712" s="73"/>
      <c r="P61712" s="73"/>
      <c r="T61712" s="73"/>
      <c r="U61712" s="73"/>
      <c r="V61712" s="73"/>
      <c r="X61712" s="12"/>
    </row>
    <row r="61713" spans="2:24" x14ac:dyDescent="0.3">
      <c r="B61713" s="73"/>
      <c r="D61713" s="73"/>
      <c r="P61713" s="73"/>
      <c r="T61713" s="73"/>
      <c r="U61713" s="73"/>
      <c r="V61713" s="73"/>
      <c r="X61713" s="12"/>
    </row>
    <row r="61714" spans="2:24" x14ac:dyDescent="0.3">
      <c r="B61714" s="73"/>
      <c r="D61714" s="73"/>
      <c r="P61714" s="73"/>
      <c r="T61714" s="73"/>
      <c r="U61714" s="73"/>
      <c r="V61714" s="73"/>
      <c r="X61714" s="12"/>
    </row>
    <row r="61715" spans="2:24" x14ac:dyDescent="0.3">
      <c r="B61715" s="73"/>
      <c r="D61715" s="73"/>
      <c r="P61715" s="73"/>
      <c r="T61715" s="73"/>
      <c r="U61715" s="73"/>
      <c r="V61715" s="73"/>
      <c r="X61715" s="12"/>
    </row>
    <row r="61716" spans="2:24" x14ac:dyDescent="0.3">
      <c r="B61716" s="73"/>
      <c r="D61716" s="73"/>
      <c r="P61716" s="73"/>
      <c r="T61716" s="73"/>
      <c r="U61716" s="73"/>
      <c r="V61716" s="73"/>
      <c r="X61716" s="12"/>
    </row>
    <row r="61717" spans="2:24" x14ac:dyDescent="0.3">
      <c r="B61717" s="73"/>
      <c r="D61717" s="73"/>
      <c r="P61717" s="73"/>
      <c r="T61717" s="73"/>
      <c r="U61717" s="73"/>
      <c r="V61717" s="73"/>
      <c r="X61717" s="12"/>
    </row>
    <row r="61718" spans="2:24" x14ac:dyDescent="0.3">
      <c r="B61718" s="73"/>
      <c r="D61718" s="73"/>
      <c r="P61718" s="73"/>
      <c r="T61718" s="73"/>
      <c r="U61718" s="73"/>
      <c r="V61718" s="73"/>
      <c r="X61718" s="12"/>
    </row>
    <row r="61719" spans="2:24" x14ac:dyDescent="0.3">
      <c r="B61719" s="73"/>
      <c r="D61719" s="73"/>
      <c r="P61719" s="73"/>
      <c r="T61719" s="73"/>
      <c r="U61719" s="73"/>
      <c r="V61719" s="73"/>
      <c r="X61719" s="12"/>
    </row>
    <row r="61720" spans="2:24" x14ac:dyDescent="0.3">
      <c r="B61720" s="73"/>
      <c r="D61720" s="73"/>
      <c r="P61720" s="73"/>
      <c r="T61720" s="73"/>
      <c r="U61720" s="73"/>
      <c r="V61720" s="73"/>
      <c r="X61720" s="12"/>
    </row>
    <row r="61721" spans="2:24" x14ac:dyDescent="0.3">
      <c r="B61721" s="73"/>
      <c r="D61721" s="73"/>
      <c r="P61721" s="73"/>
      <c r="T61721" s="73"/>
      <c r="U61721" s="73"/>
      <c r="V61721" s="73"/>
      <c r="X61721" s="12"/>
    </row>
    <row r="61722" spans="2:24" x14ac:dyDescent="0.3">
      <c r="B61722" s="73"/>
      <c r="D61722" s="73"/>
      <c r="P61722" s="73"/>
      <c r="T61722" s="73"/>
      <c r="U61722" s="73"/>
      <c r="V61722" s="73"/>
      <c r="X61722" s="12"/>
    </row>
    <row r="61723" spans="2:24" x14ac:dyDescent="0.3">
      <c r="B61723" s="73"/>
      <c r="D61723" s="73"/>
      <c r="P61723" s="73"/>
      <c r="T61723" s="73"/>
      <c r="U61723" s="73"/>
      <c r="V61723" s="73"/>
      <c r="X61723" s="12"/>
    </row>
    <row r="61724" spans="2:24" x14ac:dyDescent="0.3">
      <c r="B61724" s="73"/>
      <c r="D61724" s="73"/>
      <c r="P61724" s="73"/>
      <c r="T61724" s="73"/>
      <c r="U61724" s="73"/>
      <c r="V61724" s="73"/>
      <c r="X61724" s="12"/>
    </row>
    <row r="61725" spans="2:24" x14ac:dyDescent="0.3">
      <c r="B61725" s="73"/>
      <c r="D61725" s="73"/>
      <c r="P61725" s="73"/>
      <c r="T61725" s="73"/>
      <c r="U61725" s="73"/>
      <c r="V61725" s="73"/>
      <c r="X61725" s="12"/>
    </row>
    <row r="61726" spans="2:24" x14ac:dyDescent="0.3">
      <c r="B61726" s="73"/>
      <c r="D61726" s="73"/>
      <c r="P61726" s="73"/>
      <c r="T61726" s="73"/>
      <c r="U61726" s="73"/>
      <c r="V61726" s="73"/>
      <c r="X61726" s="12"/>
    </row>
    <row r="61727" spans="2:24" x14ac:dyDescent="0.3">
      <c r="B61727" s="73"/>
      <c r="D61727" s="73"/>
      <c r="P61727" s="73"/>
      <c r="T61727" s="73"/>
      <c r="U61727" s="73"/>
      <c r="V61727" s="73"/>
      <c r="X61727" s="12"/>
    </row>
    <row r="61728" spans="2:24" x14ac:dyDescent="0.3">
      <c r="B61728" s="73"/>
      <c r="D61728" s="73"/>
      <c r="P61728" s="73"/>
      <c r="T61728" s="73"/>
      <c r="U61728" s="73"/>
      <c r="V61728" s="73"/>
      <c r="X61728" s="12"/>
    </row>
    <row r="61729" spans="2:24" x14ac:dyDescent="0.3">
      <c r="B61729" s="73"/>
      <c r="D61729" s="73"/>
      <c r="P61729" s="73"/>
      <c r="T61729" s="73"/>
      <c r="U61729" s="73"/>
      <c r="V61729" s="73"/>
      <c r="X61729" s="12"/>
    </row>
    <row r="61730" spans="2:24" x14ac:dyDescent="0.3">
      <c r="B61730" s="73"/>
      <c r="D61730" s="73"/>
      <c r="P61730" s="73"/>
      <c r="T61730" s="73"/>
      <c r="U61730" s="73"/>
      <c r="V61730" s="73"/>
      <c r="X61730" s="12"/>
    </row>
    <row r="61731" spans="2:24" x14ac:dyDescent="0.3">
      <c r="B61731" s="73"/>
      <c r="D61731" s="73"/>
      <c r="P61731" s="73"/>
      <c r="T61731" s="73"/>
      <c r="U61731" s="73"/>
      <c r="V61731" s="73"/>
      <c r="X61731" s="12"/>
    </row>
    <row r="61732" spans="2:24" x14ac:dyDescent="0.3">
      <c r="B61732" s="73"/>
      <c r="D61732" s="73"/>
      <c r="P61732" s="73"/>
      <c r="T61732" s="73"/>
      <c r="U61732" s="73"/>
      <c r="V61732" s="73"/>
      <c r="X61732" s="12"/>
    </row>
    <row r="61733" spans="2:24" x14ac:dyDescent="0.3">
      <c r="B61733" s="73"/>
      <c r="D61733" s="73"/>
      <c r="P61733" s="73"/>
      <c r="T61733" s="73"/>
      <c r="U61733" s="73"/>
      <c r="V61733" s="73"/>
      <c r="X61733" s="12"/>
    </row>
    <row r="61734" spans="2:24" x14ac:dyDescent="0.3">
      <c r="B61734" s="73"/>
      <c r="D61734" s="73"/>
      <c r="P61734" s="73"/>
      <c r="T61734" s="73"/>
      <c r="U61734" s="73"/>
      <c r="V61734" s="73"/>
      <c r="X61734" s="12"/>
    </row>
    <row r="61735" spans="2:24" x14ac:dyDescent="0.3">
      <c r="B61735" s="73"/>
      <c r="D61735" s="73"/>
      <c r="P61735" s="73"/>
      <c r="T61735" s="73"/>
      <c r="U61735" s="73"/>
      <c r="V61735" s="73"/>
      <c r="X61735" s="12"/>
    </row>
    <row r="61736" spans="2:24" x14ac:dyDescent="0.3">
      <c r="B61736" s="73"/>
      <c r="D61736" s="73"/>
      <c r="P61736" s="73"/>
      <c r="T61736" s="73"/>
      <c r="U61736" s="73"/>
      <c r="V61736" s="73"/>
      <c r="X61736" s="12"/>
    </row>
    <row r="61737" spans="2:24" x14ac:dyDescent="0.3">
      <c r="B61737" s="73"/>
      <c r="D61737" s="73"/>
      <c r="P61737" s="73"/>
      <c r="T61737" s="73"/>
      <c r="U61737" s="73"/>
      <c r="V61737" s="73"/>
      <c r="X61737" s="12"/>
    </row>
    <row r="61738" spans="2:24" x14ac:dyDescent="0.3">
      <c r="B61738" s="73"/>
      <c r="D61738" s="73"/>
      <c r="P61738" s="73"/>
      <c r="T61738" s="73"/>
      <c r="U61738" s="73"/>
      <c r="V61738" s="73"/>
      <c r="X61738" s="12"/>
    </row>
    <row r="61739" spans="2:24" x14ac:dyDescent="0.3">
      <c r="B61739" s="73"/>
      <c r="D61739" s="73"/>
      <c r="P61739" s="73"/>
      <c r="T61739" s="73"/>
      <c r="U61739" s="73"/>
      <c r="V61739" s="73"/>
      <c r="X61739" s="12"/>
    </row>
    <row r="61740" spans="2:24" x14ac:dyDescent="0.3">
      <c r="B61740" s="73"/>
      <c r="D61740" s="73"/>
      <c r="P61740" s="73"/>
      <c r="T61740" s="73"/>
      <c r="U61740" s="73"/>
      <c r="V61740" s="73"/>
      <c r="X61740" s="12"/>
    </row>
    <row r="61741" spans="2:24" x14ac:dyDescent="0.3">
      <c r="B61741" s="73"/>
      <c r="D61741" s="73"/>
      <c r="P61741" s="73"/>
      <c r="T61741" s="73"/>
      <c r="U61741" s="73"/>
      <c r="V61741" s="73"/>
      <c r="X61741" s="12"/>
    </row>
    <row r="61742" spans="2:24" x14ac:dyDescent="0.3">
      <c r="B61742" s="73"/>
      <c r="D61742" s="73"/>
      <c r="P61742" s="73"/>
      <c r="T61742" s="73"/>
      <c r="U61742" s="73"/>
      <c r="V61742" s="73"/>
      <c r="X61742" s="12"/>
    </row>
    <row r="61743" spans="2:24" x14ac:dyDescent="0.3">
      <c r="B61743" s="73"/>
      <c r="D61743" s="73"/>
      <c r="P61743" s="73"/>
      <c r="T61743" s="73"/>
      <c r="U61743" s="73"/>
      <c r="V61743" s="73"/>
      <c r="X61743" s="12"/>
    </row>
    <row r="61744" spans="2:24" x14ac:dyDescent="0.3">
      <c r="B61744" s="73"/>
      <c r="D61744" s="73"/>
      <c r="P61744" s="73"/>
      <c r="T61744" s="73"/>
      <c r="U61744" s="73"/>
      <c r="V61744" s="73"/>
      <c r="X61744" s="12"/>
    </row>
    <row r="61745" spans="2:24" x14ac:dyDescent="0.3">
      <c r="B61745" s="73"/>
      <c r="D61745" s="73"/>
      <c r="P61745" s="73"/>
      <c r="T61745" s="73"/>
      <c r="U61745" s="73"/>
      <c r="V61745" s="73"/>
      <c r="X61745" s="12"/>
    </row>
    <row r="61746" spans="2:24" x14ac:dyDescent="0.3">
      <c r="B61746" s="73"/>
      <c r="D61746" s="73"/>
      <c r="P61746" s="73"/>
      <c r="T61746" s="73"/>
      <c r="U61746" s="73"/>
      <c r="V61746" s="73"/>
      <c r="X61746" s="12"/>
    </row>
    <row r="61747" spans="2:24" x14ac:dyDescent="0.3">
      <c r="B61747" s="73"/>
      <c r="D61747" s="73"/>
      <c r="P61747" s="73"/>
      <c r="T61747" s="73"/>
      <c r="U61747" s="73"/>
      <c r="V61747" s="73"/>
      <c r="X61747" s="12"/>
    </row>
    <row r="61748" spans="2:24" x14ac:dyDescent="0.3">
      <c r="B61748" s="73"/>
      <c r="D61748" s="73"/>
      <c r="P61748" s="73"/>
      <c r="T61748" s="73"/>
      <c r="U61748" s="73"/>
      <c r="V61748" s="73"/>
      <c r="X61748" s="12"/>
    </row>
    <row r="61749" spans="2:24" x14ac:dyDescent="0.3">
      <c r="B61749" s="73"/>
      <c r="D61749" s="73"/>
      <c r="P61749" s="73"/>
      <c r="T61749" s="73"/>
      <c r="U61749" s="73"/>
      <c r="V61749" s="73"/>
      <c r="X61749" s="12"/>
    </row>
    <row r="61750" spans="2:24" x14ac:dyDescent="0.3">
      <c r="B61750" s="73"/>
      <c r="D61750" s="73"/>
      <c r="P61750" s="73"/>
      <c r="T61750" s="73"/>
      <c r="U61750" s="73"/>
      <c r="V61750" s="73"/>
      <c r="X61750" s="12"/>
    </row>
    <row r="61751" spans="2:24" x14ac:dyDescent="0.3">
      <c r="B61751" s="73"/>
      <c r="D61751" s="73"/>
      <c r="P61751" s="73"/>
      <c r="T61751" s="73"/>
      <c r="U61751" s="73"/>
      <c r="V61751" s="73"/>
      <c r="X61751" s="12"/>
    </row>
    <row r="61752" spans="2:24" x14ac:dyDescent="0.3">
      <c r="B61752" s="73"/>
      <c r="D61752" s="73"/>
      <c r="P61752" s="73"/>
      <c r="T61752" s="73"/>
      <c r="U61752" s="73"/>
      <c r="V61752" s="73"/>
      <c r="X61752" s="12"/>
    </row>
    <row r="61753" spans="2:24" x14ac:dyDescent="0.3">
      <c r="B61753" s="73"/>
      <c r="D61753" s="73"/>
      <c r="P61753" s="73"/>
      <c r="T61753" s="73"/>
      <c r="U61753" s="73"/>
      <c r="V61753" s="73"/>
      <c r="X61753" s="12"/>
    </row>
    <row r="61754" spans="2:24" x14ac:dyDescent="0.3">
      <c r="B61754" s="73"/>
      <c r="D61754" s="73"/>
      <c r="P61754" s="73"/>
      <c r="T61754" s="73"/>
      <c r="U61754" s="73"/>
      <c r="V61754" s="73"/>
      <c r="X61754" s="12"/>
    </row>
    <row r="61755" spans="2:24" x14ac:dyDescent="0.3">
      <c r="B61755" s="73"/>
      <c r="D61755" s="73"/>
      <c r="P61755" s="73"/>
      <c r="T61755" s="73"/>
      <c r="U61755" s="73"/>
      <c r="V61755" s="73"/>
      <c r="X61755" s="12"/>
    </row>
    <row r="61756" spans="2:24" x14ac:dyDescent="0.3">
      <c r="B61756" s="73"/>
      <c r="D61756" s="73"/>
      <c r="P61756" s="73"/>
      <c r="T61756" s="73"/>
      <c r="U61756" s="73"/>
      <c r="V61756" s="73"/>
      <c r="X61756" s="12"/>
    </row>
    <row r="61757" spans="2:24" x14ac:dyDescent="0.3">
      <c r="B61757" s="73"/>
      <c r="D61757" s="73"/>
      <c r="P61757" s="73"/>
      <c r="T61757" s="73"/>
      <c r="U61757" s="73"/>
      <c r="V61757" s="73"/>
      <c r="X61757" s="12"/>
    </row>
    <row r="61758" spans="2:24" x14ac:dyDescent="0.3">
      <c r="B61758" s="73"/>
      <c r="D61758" s="73"/>
      <c r="P61758" s="73"/>
      <c r="T61758" s="73"/>
      <c r="U61758" s="73"/>
      <c r="V61758" s="73"/>
      <c r="X61758" s="12"/>
    </row>
    <row r="61759" spans="2:24" x14ac:dyDescent="0.3">
      <c r="B61759" s="73"/>
      <c r="D61759" s="73"/>
      <c r="P61759" s="73"/>
      <c r="T61759" s="73"/>
      <c r="U61759" s="73"/>
      <c r="V61759" s="73"/>
      <c r="X61759" s="12"/>
    </row>
    <row r="61760" spans="2:24" x14ac:dyDescent="0.3">
      <c r="B61760" s="73"/>
      <c r="D61760" s="73"/>
      <c r="P61760" s="73"/>
      <c r="T61760" s="73"/>
      <c r="U61760" s="73"/>
      <c r="V61760" s="73"/>
      <c r="X61760" s="12"/>
    </row>
    <row r="61761" spans="2:24" x14ac:dyDescent="0.3">
      <c r="B61761" s="73"/>
      <c r="D61761" s="73"/>
      <c r="P61761" s="73"/>
      <c r="T61761" s="73"/>
      <c r="U61761" s="73"/>
      <c r="V61761" s="73"/>
      <c r="X61761" s="12"/>
    </row>
    <row r="61762" spans="2:24" x14ac:dyDescent="0.3">
      <c r="B61762" s="73"/>
      <c r="D61762" s="73"/>
      <c r="P61762" s="73"/>
      <c r="T61762" s="73"/>
      <c r="U61762" s="73"/>
      <c r="V61762" s="73"/>
      <c r="X61762" s="12"/>
    </row>
    <row r="61763" spans="2:24" x14ac:dyDescent="0.3">
      <c r="B61763" s="73"/>
      <c r="D61763" s="73"/>
      <c r="P61763" s="73"/>
      <c r="T61763" s="73"/>
      <c r="U61763" s="73"/>
      <c r="V61763" s="73"/>
      <c r="X61763" s="12"/>
    </row>
    <row r="61764" spans="2:24" x14ac:dyDescent="0.3">
      <c r="B61764" s="73"/>
      <c r="D61764" s="73"/>
      <c r="P61764" s="73"/>
      <c r="T61764" s="73"/>
      <c r="U61764" s="73"/>
      <c r="V61764" s="73"/>
      <c r="X61764" s="12"/>
    </row>
    <row r="61765" spans="2:24" x14ac:dyDescent="0.3">
      <c r="B61765" s="73"/>
      <c r="D61765" s="73"/>
      <c r="P61765" s="73"/>
      <c r="T61765" s="73"/>
      <c r="U61765" s="73"/>
      <c r="V61765" s="73"/>
      <c r="X61765" s="12"/>
    </row>
    <row r="61766" spans="2:24" x14ac:dyDescent="0.3">
      <c r="B61766" s="73"/>
      <c r="D61766" s="73"/>
      <c r="P61766" s="73"/>
      <c r="T61766" s="73"/>
      <c r="U61766" s="73"/>
      <c r="V61766" s="73"/>
      <c r="X61766" s="12"/>
    </row>
    <row r="61767" spans="2:24" x14ac:dyDescent="0.3">
      <c r="B61767" s="73"/>
      <c r="D61767" s="73"/>
      <c r="P61767" s="73"/>
      <c r="T61767" s="73"/>
      <c r="U61767" s="73"/>
      <c r="V61767" s="73"/>
      <c r="X61767" s="12"/>
    </row>
    <row r="61768" spans="2:24" x14ac:dyDescent="0.3">
      <c r="B61768" s="73"/>
      <c r="D61768" s="73"/>
      <c r="P61768" s="73"/>
      <c r="T61768" s="73"/>
      <c r="U61768" s="73"/>
      <c r="V61768" s="73"/>
      <c r="X61768" s="12"/>
    </row>
    <row r="61769" spans="2:24" x14ac:dyDescent="0.3">
      <c r="B61769" s="73"/>
      <c r="D61769" s="73"/>
      <c r="P61769" s="73"/>
      <c r="T61769" s="73"/>
      <c r="U61769" s="73"/>
      <c r="V61769" s="73"/>
      <c r="X61769" s="12"/>
    </row>
    <row r="61770" spans="2:24" x14ac:dyDescent="0.3">
      <c r="B61770" s="73"/>
      <c r="D61770" s="73"/>
      <c r="P61770" s="73"/>
      <c r="T61770" s="73"/>
      <c r="U61770" s="73"/>
      <c r="V61770" s="73"/>
      <c r="X61770" s="12"/>
    </row>
    <row r="61771" spans="2:24" x14ac:dyDescent="0.3">
      <c r="B61771" s="73"/>
      <c r="D61771" s="73"/>
      <c r="P61771" s="73"/>
      <c r="T61771" s="73"/>
      <c r="U61771" s="73"/>
      <c r="V61771" s="73"/>
      <c r="X61771" s="12"/>
    </row>
    <row r="61772" spans="2:24" x14ac:dyDescent="0.3">
      <c r="B61772" s="73"/>
      <c r="D61772" s="73"/>
      <c r="P61772" s="73"/>
      <c r="T61772" s="73"/>
      <c r="U61772" s="73"/>
      <c r="V61772" s="73"/>
      <c r="X61772" s="12"/>
    </row>
    <row r="61773" spans="2:24" x14ac:dyDescent="0.3">
      <c r="B61773" s="73"/>
      <c r="D61773" s="73"/>
      <c r="P61773" s="73"/>
      <c r="T61773" s="73"/>
      <c r="U61773" s="73"/>
      <c r="V61773" s="73"/>
      <c r="X61773" s="12"/>
    </row>
    <row r="61774" spans="2:24" x14ac:dyDescent="0.3">
      <c r="B61774" s="73"/>
      <c r="D61774" s="73"/>
      <c r="P61774" s="73"/>
      <c r="T61774" s="73"/>
      <c r="U61774" s="73"/>
      <c r="V61774" s="73"/>
      <c r="X61774" s="12"/>
    </row>
    <row r="61775" spans="2:24" x14ac:dyDescent="0.3">
      <c r="B61775" s="73"/>
      <c r="D61775" s="73"/>
      <c r="P61775" s="73"/>
      <c r="T61775" s="73"/>
      <c r="U61775" s="73"/>
      <c r="V61775" s="73"/>
      <c r="X61775" s="12"/>
    </row>
    <row r="61776" spans="2:24" x14ac:dyDescent="0.3">
      <c r="B61776" s="73"/>
      <c r="D61776" s="73"/>
      <c r="P61776" s="73"/>
      <c r="T61776" s="73"/>
      <c r="U61776" s="73"/>
      <c r="V61776" s="73"/>
      <c r="X61776" s="12"/>
    </row>
    <row r="61777" spans="2:24" x14ac:dyDescent="0.3">
      <c r="B61777" s="73"/>
      <c r="D61777" s="73"/>
      <c r="P61777" s="73"/>
      <c r="T61777" s="73"/>
      <c r="U61777" s="73"/>
      <c r="V61777" s="73"/>
      <c r="X61777" s="12"/>
    </row>
    <row r="61778" spans="2:24" x14ac:dyDescent="0.3">
      <c r="B61778" s="73"/>
      <c r="D61778" s="73"/>
      <c r="P61778" s="73"/>
      <c r="T61778" s="73"/>
      <c r="U61778" s="73"/>
      <c r="V61778" s="73"/>
      <c r="X61778" s="12"/>
    </row>
    <row r="61779" spans="2:24" x14ac:dyDescent="0.3">
      <c r="B61779" s="73"/>
      <c r="D61779" s="73"/>
      <c r="P61779" s="73"/>
      <c r="T61779" s="73"/>
      <c r="U61779" s="73"/>
      <c r="V61779" s="73"/>
      <c r="X61779" s="12"/>
    </row>
    <row r="61780" spans="2:24" x14ac:dyDescent="0.3">
      <c r="B61780" s="73"/>
      <c r="D61780" s="73"/>
      <c r="P61780" s="73"/>
      <c r="T61780" s="73"/>
      <c r="U61780" s="73"/>
      <c r="V61780" s="73"/>
      <c r="X61780" s="12"/>
    </row>
    <row r="61781" spans="2:24" x14ac:dyDescent="0.3">
      <c r="B61781" s="73"/>
      <c r="D61781" s="73"/>
      <c r="P61781" s="73"/>
      <c r="T61781" s="73"/>
      <c r="U61781" s="73"/>
      <c r="V61781" s="73"/>
      <c r="X61781" s="12"/>
    </row>
    <row r="61782" spans="2:24" x14ac:dyDescent="0.3">
      <c r="B61782" s="73"/>
      <c r="D61782" s="73"/>
      <c r="P61782" s="73"/>
      <c r="T61782" s="73"/>
      <c r="U61782" s="73"/>
      <c r="V61782" s="73"/>
      <c r="X61782" s="12"/>
    </row>
    <row r="61783" spans="2:24" x14ac:dyDescent="0.3">
      <c r="B61783" s="73"/>
      <c r="D61783" s="73"/>
      <c r="P61783" s="73"/>
      <c r="T61783" s="73"/>
      <c r="U61783" s="73"/>
      <c r="V61783" s="73"/>
      <c r="X61783" s="12"/>
    </row>
    <row r="61784" spans="2:24" x14ac:dyDescent="0.3">
      <c r="B61784" s="73"/>
      <c r="D61784" s="73"/>
      <c r="P61784" s="73"/>
      <c r="T61784" s="73"/>
      <c r="U61784" s="73"/>
      <c r="V61784" s="73"/>
      <c r="X61784" s="12"/>
    </row>
    <row r="61785" spans="2:24" x14ac:dyDescent="0.3">
      <c r="B61785" s="73"/>
      <c r="D61785" s="73"/>
      <c r="P61785" s="73"/>
      <c r="T61785" s="73"/>
      <c r="U61785" s="73"/>
      <c r="V61785" s="73"/>
      <c r="X61785" s="12"/>
    </row>
    <row r="61786" spans="2:24" x14ac:dyDescent="0.3">
      <c r="B61786" s="73"/>
      <c r="D61786" s="73"/>
      <c r="P61786" s="73"/>
      <c r="T61786" s="73"/>
      <c r="U61786" s="73"/>
      <c r="V61786" s="73"/>
      <c r="X61786" s="12"/>
    </row>
    <row r="61787" spans="2:24" x14ac:dyDescent="0.3">
      <c r="B61787" s="73"/>
      <c r="D61787" s="73"/>
      <c r="P61787" s="73"/>
      <c r="T61787" s="73"/>
      <c r="U61787" s="73"/>
      <c r="V61787" s="73"/>
      <c r="X61787" s="12"/>
    </row>
    <row r="61788" spans="2:24" x14ac:dyDescent="0.3">
      <c r="B61788" s="73"/>
      <c r="D61788" s="73"/>
      <c r="P61788" s="73"/>
      <c r="T61788" s="73"/>
      <c r="U61788" s="73"/>
      <c r="V61788" s="73"/>
      <c r="X61788" s="12"/>
    </row>
    <row r="61789" spans="2:24" x14ac:dyDescent="0.3">
      <c r="B61789" s="73"/>
      <c r="D61789" s="73"/>
      <c r="P61789" s="73"/>
      <c r="T61789" s="73"/>
      <c r="U61789" s="73"/>
      <c r="V61789" s="73"/>
      <c r="X61789" s="12"/>
    </row>
    <row r="61790" spans="2:24" x14ac:dyDescent="0.3">
      <c r="B61790" s="73"/>
      <c r="D61790" s="73"/>
      <c r="P61790" s="73"/>
      <c r="T61790" s="73"/>
      <c r="U61790" s="73"/>
      <c r="V61790" s="73"/>
      <c r="X61790" s="12"/>
    </row>
    <row r="61791" spans="2:24" x14ac:dyDescent="0.3">
      <c r="B61791" s="73"/>
      <c r="D61791" s="73"/>
      <c r="P61791" s="73"/>
      <c r="T61791" s="73"/>
      <c r="U61791" s="73"/>
      <c r="V61791" s="73"/>
      <c r="X61791" s="12"/>
    </row>
    <row r="61792" spans="2:24" x14ac:dyDescent="0.3">
      <c r="B61792" s="73"/>
      <c r="D61792" s="73"/>
      <c r="P61792" s="73"/>
      <c r="T61792" s="73"/>
      <c r="U61792" s="73"/>
      <c r="V61792" s="73"/>
      <c r="X61792" s="12"/>
    </row>
    <row r="61793" spans="2:24" x14ac:dyDescent="0.3">
      <c r="B61793" s="73"/>
      <c r="D61793" s="73"/>
      <c r="P61793" s="73"/>
      <c r="T61793" s="73"/>
      <c r="U61793" s="73"/>
      <c r="V61793" s="73"/>
      <c r="X61793" s="12"/>
    </row>
    <row r="61794" spans="2:24" x14ac:dyDescent="0.3">
      <c r="B61794" s="73"/>
      <c r="D61794" s="73"/>
      <c r="P61794" s="73"/>
      <c r="T61794" s="73"/>
      <c r="U61794" s="73"/>
      <c r="V61794" s="73"/>
      <c r="X61794" s="12"/>
    </row>
    <row r="61795" spans="2:24" x14ac:dyDescent="0.3">
      <c r="B61795" s="73"/>
      <c r="D61795" s="73"/>
      <c r="P61795" s="73"/>
      <c r="T61795" s="73"/>
      <c r="U61795" s="73"/>
      <c r="V61795" s="73"/>
      <c r="X61795" s="12"/>
    </row>
    <row r="61796" spans="2:24" x14ac:dyDescent="0.3">
      <c r="B61796" s="73"/>
      <c r="D61796" s="73"/>
      <c r="P61796" s="73"/>
      <c r="T61796" s="73"/>
      <c r="U61796" s="73"/>
      <c r="V61796" s="73"/>
      <c r="X61796" s="12"/>
    </row>
    <row r="61797" spans="2:24" x14ac:dyDescent="0.3">
      <c r="B61797" s="73"/>
      <c r="D61797" s="73"/>
      <c r="P61797" s="73"/>
      <c r="T61797" s="73"/>
      <c r="U61797" s="73"/>
      <c r="V61797" s="73"/>
      <c r="X61797" s="12"/>
    </row>
    <row r="61798" spans="2:24" x14ac:dyDescent="0.3">
      <c r="B61798" s="73"/>
      <c r="D61798" s="73"/>
      <c r="P61798" s="73"/>
      <c r="T61798" s="73"/>
      <c r="U61798" s="73"/>
      <c r="V61798" s="73"/>
      <c r="X61798" s="12"/>
    </row>
    <row r="61799" spans="2:24" x14ac:dyDescent="0.3">
      <c r="B61799" s="73"/>
      <c r="D61799" s="73"/>
      <c r="P61799" s="73"/>
      <c r="T61799" s="73"/>
      <c r="U61799" s="73"/>
      <c r="V61799" s="73"/>
      <c r="X61799" s="12"/>
    </row>
    <row r="61800" spans="2:24" x14ac:dyDescent="0.3">
      <c r="B61800" s="73"/>
      <c r="D61800" s="73"/>
      <c r="P61800" s="73"/>
      <c r="T61800" s="73"/>
      <c r="U61800" s="73"/>
      <c r="V61800" s="73"/>
      <c r="X61800" s="12"/>
    </row>
    <row r="61801" spans="2:24" x14ac:dyDescent="0.3">
      <c r="B61801" s="73"/>
      <c r="D61801" s="73"/>
      <c r="P61801" s="73"/>
      <c r="T61801" s="73"/>
      <c r="U61801" s="73"/>
      <c r="V61801" s="73"/>
      <c r="X61801" s="12"/>
    </row>
    <row r="61802" spans="2:24" x14ac:dyDescent="0.3">
      <c r="B61802" s="73"/>
      <c r="D61802" s="73"/>
      <c r="P61802" s="73"/>
      <c r="T61802" s="73"/>
      <c r="U61802" s="73"/>
      <c r="V61802" s="73"/>
      <c r="X61802" s="12"/>
    </row>
    <row r="61803" spans="2:24" x14ac:dyDescent="0.3">
      <c r="B61803" s="73"/>
      <c r="D61803" s="73"/>
      <c r="P61803" s="73"/>
      <c r="T61803" s="73"/>
      <c r="U61803" s="73"/>
      <c r="V61803" s="73"/>
      <c r="X61803" s="12"/>
    </row>
    <row r="61804" spans="2:24" x14ac:dyDescent="0.3">
      <c r="B61804" s="73"/>
      <c r="D61804" s="73"/>
      <c r="P61804" s="73"/>
      <c r="T61804" s="73"/>
      <c r="U61804" s="73"/>
      <c r="V61804" s="73"/>
      <c r="X61804" s="12"/>
    </row>
    <row r="61805" spans="2:24" x14ac:dyDescent="0.3">
      <c r="B61805" s="73"/>
      <c r="D61805" s="73"/>
      <c r="P61805" s="73"/>
      <c r="T61805" s="73"/>
      <c r="U61805" s="73"/>
      <c r="V61805" s="73"/>
      <c r="X61805" s="12"/>
    </row>
    <row r="61806" spans="2:24" x14ac:dyDescent="0.3">
      <c r="B61806" s="73"/>
      <c r="D61806" s="73"/>
      <c r="P61806" s="73"/>
      <c r="T61806" s="73"/>
      <c r="U61806" s="73"/>
      <c r="V61806" s="73"/>
      <c r="X61806" s="12"/>
    </row>
    <row r="61807" spans="2:24" x14ac:dyDescent="0.3">
      <c r="B61807" s="73"/>
      <c r="D61807" s="73"/>
      <c r="P61807" s="73"/>
      <c r="T61807" s="73"/>
      <c r="U61807" s="73"/>
      <c r="V61807" s="73"/>
      <c r="X61807" s="12"/>
    </row>
    <row r="61808" spans="2:24" x14ac:dyDescent="0.3">
      <c r="B61808" s="73"/>
      <c r="D61808" s="73"/>
      <c r="P61808" s="73"/>
      <c r="T61808" s="73"/>
      <c r="U61808" s="73"/>
      <c r="V61808" s="73"/>
      <c r="X61808" s="12"/>
    </row>
    <row r="61809" spans="2:24" x14ac:dyDescent="0.3">
      <c r="B61809" s="73"/>
      <c r="D61809" s="73"/>
      <c r="P61809" s="73"/>
      <c r="T61809" s="73"/>
      <c r="U61809" s="73"/>
      <c r="V61809" s="73"/>
      <c r="X61809" s="12"/>
    </row>
    <row r="61810" spans="2:24" x14ac:dyDescent="0.3">
      <c r="B61810" s="73"/>
      <c r="D61810" s="73"/>
      <c r="P61810" s="73"/>
      <c r="T61810" s="73"/>
      <c r="U61810" s="73"/>
      <c r="V61810" s="73"/>
      <c r="X61810" s="12"/>
    </row>
    <row r="61811" spans="2:24" x14ac:dyDescent="0.3">
      <c r="B61811" s="73"/>
      <c r="D61811" s="73"/>
      <c r="P61811" s="73"/>
      <c r="T61811" s="73"/>
      <c r="U61811" s="73"/>
      <c r="V61811" s="73"/>
      <c r="X61811" s="12"/>
    </row>
    <row r="61812" spans="2:24" x14ac:dyDescent="0.3">
      <c r="B61812" s="73"/>
      <c r="D61812" s="73"/>
      <c r="P61812" s="73"/>
      <c r="T61812" s="73"/>
      <c r="U61812" s="73"/>
      <c r="V61812" s="73"/>
      <c r="X61812" s="12"/>
    </row>
    <row r="61813" spans="2:24" x14ac:dyDescent="0.3">
      <c r="B61813" s="73"/>
      <c r="D61813" s="73"/>
      <c r="P61813" s="73"/>
      <c r="T61813" s="73"/>
      <c r="U61813" s="73"/>
      <c r="V61813" s="73"/>
      <c r="X61813" s="12"/>
    </row>
    <row r="61814" spans="2:24" x14ac:dyDescent="0.3">
      <c r="B61814" s="73"/>
      <c r="D61814" s="73"/>
      <c r="P61814" s="73"/>
      <c r="T61814" s="73"/>
      <c r="U61814" s="73"/>
      <c r="V61814" s="73"/>
      <c r="X61814" s="12"/>
    </row>
    <row r="61815" spans="2:24" x14ac:dyDescent="0.3">
      <c r="B61815" s="73"/>
      <c r="D61815" s="73"/>
      <c r="P61815" s="73"/>
      <c r="T61815" s="73"/>
      <c r="U61815" s="73"/>
      <c r="V61815" s="73"/>
      <c r="X61815" s="12"/>
    </row>
    <row r="61816" spans="2:24" x14ac:dyDescent="0.3">
      <c r="B61816" s="73"/>
      <c r="D61816" s="73"/>
      <c r="P61816" s="73"/>
      <c r="T61816" s="73"/>
      <c r="U61816" s="73"/>
      <c r="V61816" s="73"/>
      <c r="X61816" s="12"/>
    </row>
    <row r="61817" spans="2:24" x14ac:dyDescent="0.3">
      <c r="B61817" s="73"/>
      <c r="D61817" s="73"/>
      <c r="P61817" s="73"/>
      <c r="T61817" s="73"/>
      <c r="U61817" s="73"/>
      <c r="V61817" s="73"/>
      <c r="X61817" s="12"/>
    </row>
    <row r="61818" spans="2:24" x14ac:dyDescent="0.3">
      <c r="B61818" s="73"/>
      <c r="D61818" s="73"/>
      <c r="P61818" s="73"/>
      <c r="T61818" s="73"/>
      <c r="U61818" s="73"/>
      <c r="V61818" s="73"/>
      <c r="X61818" s="12"/>
    </row>
    <row r="61819" spans="2:24" x14ac:dyDescent="0.3">
      <c r="B61819" s="73"/>
      <c r="D61819" s="73"/>
      <c r="P61819" s="73"/>
      <c r="T61819" s="73"/>
      <c r="U61819" s="73"/>
      <c r="V61819" s="73"/>
      <c r="X61819" s="12"/>
    </row>
    <row r="61820" spans="2:24" x14ac:dyDescent="0.3">
      <c r="B61820" s="73"/>
      <c r="D61820" s="73"/>
      <c r="P61820" s="73"/>
      <c r="T61820" s="73"/>
      <c r="U61820" s="73"/>
      <c r="V61820" s="73"/>
      <c r="X61820" s="12"/>
    </row>
    <row r="61821" spans="2:24" x14ac:dyDescent="0.3">
      <c r="B61821" s="73"/>
      <c r="D61821" s="73"/>
      <c r="P61821" s="73"/>
      <c r="T61821" s="73"/>
      <c r="U61821" s="73"/>
      <c r="V61821" s="73"/>
      <c r="X61821" s="12"/>
    </row>
    <row r="61822" spans="2:24" x14ac:dyDescent="0.3">
      <c r="B61822" s="73"/>
      <c r="D61822" s="73"/>
      <c r="P61822" s="73"/>
      <c r="T61822" s="73"/>
      <c r="U61822" s="73"/>
      <c r="V61822" s="73"/>
      <c r="X61822" s="12"/>
    </row>
    <row r="61823" spans="2:24" x14ac:dyDescent="0.3">
      <c r="B61823" s="73"/>
      <c r="D61823" s="73"/>
      <c r="P61823" s="73"/>
      <c r="T61823" s="73"/>
      <c r="U61823" s="73"/>
      <c r="V61823" s="73"/>
      <c r="X61823" s="12"/>
    </row>
    <row r="61824" spans="2:24" x14ac:dyDescent="0.3">
      <c r="B61824" s="73"/>
      <c r="D61824" s="73"/>
      <c r="P61824" s="73"/>
      <c r="T61824" s="73"/>
      <c r="U61824" s="73"/>
      <c r="V61824" s="73"/>
      <c r="X61824" s="12"/>
    </row>
    <row r="61825" spans="2:24" x14ac:dyDescent="0.3">
      <c r="B61825" s="73"/>
      <c r="D61825" s="73"/>
      <c r="P61825" s="73"/>
      <c r="T61825" s="73"/>
      <c r="U61825" s="73"/>
      <c r="V61825" s="73"/>
      <c r="X61825" s="12"/>
    </row>
    <row r="61826" spans="2:24" x14ac:dyDescent="0.3">
      <c r="B61826" s="73"/>
      <c r="D61826" s="73"/>
      <c r="P61826" s="73"/>
      <c r="T61826" s="73"/>
      <c r="U61826" s="73"/>
      <c r="V61826" s="73"/>
      <c r="X61826" s="12"/>
    </row>
    <row r="61827" spans="2:24" x14ac:dyDescent="0.3">
      <c r="B61827" s="73"/>
      <c r="D61827" s="73"/>
      <c r="P61827" s="73"/>
      <c r="T61827" s="73"/>
      <c r="U61827" s="73"/>
      <c r="V61827" s="73"/>
      <c r="X61827" s="12"/>
    </row>
    <row r="61828" spans="2:24" x14ac:dyDescent="0.3">
      <c r="B61828" s="73"/>
      <c r="D61828" s="73"/>
      <c r="P61828" s="73"/>
      <c r="T61828" s="73"/>
      <c r="U61828" s="73"/>
      <c r="V61828" s="73"/>
      <c r="X61828" s="12"/>
    </row>
    <row r="61829" spans="2:24" x14ac:dyDescent="0.3">
      <c r="B61829" s="73"/>
      <c r="D61829" s="73"/>
      <c r="P61829" s="73"/>
      <c r="T61829" s="73"/>
      <c r="U61829" s="73"/>
      <c r="V61829" s="73"/>
      <c r="X61829" s="12"/>
    </row>
    <row r="61830" spans="2:24" x14ac:dyDescent="0.3">
      <c r="B61830" s="73"/>
      <c r="D61830" s="73"/>
      <c r="P61830" s="73"/>
      <c r="T61830" s="73"/>
      <c r="U61830" s="73"/>
      <c r="V61830" s="73"/>
      <c r="X61830" s="12"/>
    </row>
    <row r="61831" spans="2:24" x14ac:dyDescent="0.3">
      <c r="B61831" s="73"/>
      <c r="D61831" s="73"/>
      <c r="P61831" s="73"/>
      <c r="T61831" s="73"/>
      <c r="U61831" s="73"/>
      <c r="V61831" s="73"/>
      <c r="X61831" s="12"/>
    </row>
    <row r="61832" spans="2:24" x14ac:dyDescent="0.3">
      <c r="B61832" s="73"/>
      <c r="D61832" s="73"/>
      <c r="P61832" s="73"/>
      <c r="T61832" s="73"/>
      <c r="U61832" s="73"/>
      <c r="V61832" s="73"/>
      <c r="X61832" s="12"/>
    </row>
    <row r="61833" spans="2:24" x14ac:dyDescent="0.3">
      <c r="B61833" s="73"/>
      <c r="D61833" s="73"/>
      <c r="P61833" s="73"/>
      <c r="T61833" s="73"/>
      <c r="U61833" s="73"/>
      <c r="V61833" s="73"/>
      <c r="X61833" s="12"/>
    </row>
    <row r="61834" spans="2:24" x14ac:dyDescent="0.3">
      <c r="B61834" s="73"/>
      <c r="D61834" s="73"/>
      <c r="P61834" s="73"/>
      <c r="T61834" s="73"/>
      <c r="U61834" s="73"/>
      <c r="V61834" s="73"/>
      <c r="X61834" s="12"/>
    </row>
    <row r="61835" spans="2:24" x14ac:dyDescent="0.3">
      <c r="B61835" s="73"/>
      <c r="D61835" s="73"/>
      <c r="P61835" s="73"/>
      <c r="T61835" s="73"/>
      <c r="U61835" s="73"/>
      <c r="V61835" s="73"/>
      <c r="X61835" s="12"/>
    </row>
    <row r="61836" spans="2:24" x14ac:dyDescent="0.3">
      <c r="B61836" s="73"/>
      <c r="D61836" s="73"/>
      <c r="P61836" s="73"/>
      <c r="T61836" s="73"/>
      <c r="U61836" s="73"/>
      <c r="V61836" s="73"/>
      <c r="X61836" s="12"/>
    </row>
    <row r="61837" spans="2:24" x14ac:dyDescent="0.3">
      <c r="B61837" s="73"/>
      <c r="D61837" s="73"/>
      <c r="P61837" s="73"/>
      <c r="T61837" s="73"/>
      <c r="U61837" s="73"/>
      <c r="V61837" s="73"/>
      <c r="X61837" s="12"/>
    </row>
    <row r="61838" spans="2:24" x14ac:dyDescent="0.3">
      <c r="B61838" s="73"/>
      <c r="D61838" s="73"/>
      <c r="P61838" s="73"/>
      <c r="T61838" s="73"/>
      <c r="U61838" s="73"/>
      <c r="V61838" s="73"/>
      <c r="X61838" s="12"/>
    </row>
    <row r="61839" spans="2:24" x14ac:dyDescent="0.3">
      <c r="B61839" s="73"/>
      <c r="D61839" s="73"/>
      <c r="P61839" s="73"/>
      <c r="T61839" s="73"/>
      <c r="U61839" s="73"/>
      <c r="V61839" s="73"/>
      <c r="X61839" s="12"/>
    </row>
    <row r="61840" spans="2:24" x14ac:dyDescent="0.3">
      <c r="B61840" s="73"/>
      <c r="D61840" s="73"/>
      <c r="P61840" s="73"/>
      <c r="T61840" s="73"/>
      <c r="U61840" s="73"/>
      <c r="V61840" s="73"/>
      <c r="X61840" s="12"/>
    </row>
    <row r="61841" spans="2:24" x14ac:dyDescent="0.3">
      <c r="B61841" s="73"/>
      <c r="D61841" s="73"/>
      <c r="P61841" s="73"/>
      <c r="T61841" s="73"/>
      <c r="U61841" s="73"/>
      <c r="V61841" s="73"/>
      <c r="X61841" s="12"/>
    </row>
    <row r="61842" spans="2:24" x14ac:dyDescent="0.3">
      <c r="B61842" s="73"/>
      <c r="D61842" s="73"/>
      <c r="P61842" s="73"/>
      <c r="T61842" s="73"/>
      <c r="U61842" s="73"/>
      <c r="V61842" s="73"/>
      <c r="X61842" s="12"/>
    </row>
    <row r="61843" spans="2:24" x14ac:dyDescent="0.3">
      <c r="B61843" s="73"/>
      <c r="D61843" s="73"/>
      <c r="P61843" s="73"/>
      <c r="T61843" s="73"/>
      <c r="U61843" s="73"/>
      <c r="V61843" s="73"/>
      <c r="X61843" s="12"/>
    </row>
    <row r="61844" spans="2:24" x14ac:dyDescent="0.3">
      <c r="B61844" s="73"/>
      <c r="D61844" s="73"/>
      <c r="P61844" s="73"/>
      <c r="T61844" s="73"/>
      <c r="U61844" s="73"/>
      <c r="V61844" s="73"/>
      <c r="X61844" s="12"/>
    </row>
    <row r="61845" spans="2:24" x14ac:dyDescent="0.3">
      <c r="B61845" s="73"/>
      <c r="D61845" s="73"/>
      <c r="P61845" s="73"/>
      <c r="T61845" s="73"/>
      <c r="U61845" s="73"/>
      <c r="V61845" s="73"/>
      <c r="X61845" s="12"/>
    </row>
    <row r="61846" spans="2:24" x14ac:dyDescent="0.3">
      <c r="B61846" s="73"/>
      <c r="D61846" s="73"/>
      <c r="P61846" s="73"/>
      <c r="T61846" s="73"/>
      <c r="U61846" s="73"/>
      <c r="V61846" s="73"/>
      <c r="X61846" s="12"/>
    </row>
    <row r="61847" spans="2:24" x14ac:dyDescent="0.3">
      <c r="B61847" s="73"/>
      <c r="D61847" s="73"/>
      <c r="P61847" s="73"/>
      <c r="T61847" s="73"/>
      <c r="U61847" s="73"/>
      <c r="V61847" s="73"/>
      <c r="X61847" s="12"/>
    </row>
    <row r="61848" spans="2:24" x14ac:dyDescent="0.3">
      <c r="B61848" s="73"/>
      <c r="D61848" s="73"/>
      <c r="P61848" s="73"/>
      <c r="T61848" s="73"/>
      <c r="U61848" s="73"/>
      <c r="V61848" s="73"/>
      <c r="X61848" s="12"/>
    </row>
    <row r="61849" spans="2:24" x14ac:dyDescent="0.3">
      <c r="B61849" s="73"/>
      <c r="D61849" s="73"/>
      <c r="P61849" s="73"/>
      <c r="T61849" s="73"/>
      <c r="U61849" s="73"/>
      <c r="V61849" s="73"/>
      <c r="X61849" s="12"/>
    </row>
    <row r="61850" spans="2:24" x14ac:dyDescent="0.3">
      <c r="B61850" s="73"/>
      <c r="D61850" s="73"/>
      <c r="P61850" s="73"/>
      <c r="T61850" s="73"/>
      <c r="U61850" s="73"/>
      <c r="V61850" s="73"/>
      <c r="X61850" s="12"/>
    </row>
    <row r="61851" spans="2:24" x14ac:dyDescent="0.3">
      <c r="B61851" s="73"/>
      <c r="D61851" s="73"/>
      <c r="P61851" s="73"/>
      <c r="T61851" s="73"/>
      <c r="U61851" s="73"/>
      <c r="V61851" s="73"/>
      <c r="X61851" s="12"/>
    </row>
    <row r="61852" spans="2:24" x14ac:dyDescent="0.3">
      <c r="B61852" s="73"/>
      <c r="D61852" s="73"/>
      <c r="P61852" s="73"/>
      <c r="T61852" s="73"/>
      <c r="U61852" s="73"/>
      <c r="V61852" s="73"/>
      <c r="X61852" s="12"/>
    </row>
    <row r="61853" spans="2:24" x14ac:dyDescent="0.3">
      <c r="B61853" s="73"/>
      <c r="D61853" s="73"/>
      <c r="P61853" s="73"/>
      <c r="T61853" s="73"/>
      <c r="U61853" s="73"/>
      <c r="V61853" s="73"/>
      <c r="X61853" s="12"/>
    </row>
    <row r="61854" spans="2:24" x14ac:dyDescent="0.3">
      <c r="B61854" s="73"/>
      <c r="D61854" s="73"/>
      <c r="P61854" s="73"/>
      <c r="T61854" s="73"/>
      <c r="U61854" s="73"/>
      <c r="V61854" s="73"/>
      <c r="X61854" s="12"/>
    </row>
    <row r="61855" spans="2:24" x14ac:dyDescent="0.3">
      <c r="B61855" s="73"/>
      <c r="D61855" s="73"/>
      <c r="P61855" s="73"/>
      <c r="T61855" s="73"/>
      <c r="U61855" s="73"/>
      <c r="V61855" s="73"/>
      <c r="X61855" s="12"/>
    </row>
    <row r="61856" spans="2:24" x14ac:dyDescent="0.3">
      <c r="B61856" s="73"/>
      <c r="D61856" s="73"/>
      <c r="P61856" s="73"/>
      <c r="T61856" s="73"/>
      <c r="U61856" s="73"/>
      <c r="V61856" s="73"/>
      <c r="X61856" s="12"/>
    </row>
    <row r="61857" spans="2:24" x14ac:dyDescent="0.3">
      <c r="B61857" s="73"/>
      <c r="D61857" s="73"/>
      <c r="P61857" s="73"/>
      <c r="T61857" s="73"/>
      <c r="U61857" s="73"/>
      <c r="V61857" s="73"/>
      <c r="X61857" s="12"/>
    </row>
    <row r="61858" spans="2:24" x14ac:dyDescent="0.3">
      <c r="B61858" s="73"/>
      <c r="D61858" s="73"/>
      <c r="P61858" s="73"/>
      <c r="T61858" s="73"/>
      <c r="U61858" s="73"/>
      <c r="V61858" s="73"/>
      <c r="X61858" s="12"/>
    </row>
    <row r="61859" spans="2:24" x14ac:dyDescent="0.3">
      <c r="B61859" s="73"/>
      <c r="D61859" s="73"/>
      <c r="P61859" s="73"/>
      <c r="T61859" s="73"/>
      <c r="U61859" s="73"/>
      <c r="V61859" s="73"/>
      <c r="X61859" s="12"/>
    </row>
    <row r="61860" spans="2:24" x14ac:dyDescent="0.3">
      <c r="B61860" s="73"/>
      <c r="D61860" s="73"/>
      <c r="P61860" s="73"/>
      <c r="T61860" s="73"/>
      <c r="U61860" s="73"/>
      <c r="V61860" s="73"/>
      <c r="X61860" s="12"/>
    </row>
    <row r="61861" spans="2:24" x14ac:dyDescent="0.3">
      <c r="B61861" s="73"/>
      <c r="D61861" s="73"/>
      <c r="P61861" s="73"/>
      <c r="T61861" s="73"/>
      <c r="U61861" s="73"/>
      <c r="V61861" s="73"/>
      <c r="X61861" s="12"/>
    </row>
    <row r="61862" spans="2:24" x14ac:dyDescent="0.3">
      <c r="B61862" s="73"/>
      <c r="D61862" s="73"/>
      <c r="P61862" s="73"/>
      <c r="T61862" s="73"/>
      <c r="U61862" s="73"/>
      <c r="V61862" s="73"/>
      <c r="X61862" s="12"/>
    </row>
    <row r="61863" spans="2:24" x14ac:dyDescent="0.3">
      <c r="B61863" s="73"/>
      <c r="D61863" s="73"/>
      <c r="P61863" s="73"/>
      <c r="T61863" s="73"/>
      <c r="U61863" s="73"/>
      <c r="V61863" s="73"/>
      <c r="X61863" s="12"/>
    </row>
    <row r="61864" spans="2:24" x14ac:dyDescent="0.3">
      <c r="B61864" s="73"/>
      <c r="D61864" s="73"/>
      <c r="P61864" s="73"/>
      <c r="T61864" s="73"/>
      <c r="U61864" s="73"/>
      <c r="V61864" s="73"/>
      <c r="X61864" s="12"/>
    </row>
    <row r="61865" spans="2:24" x14ac:dyDescent="0.3">
      <c r="B61865" s="73"/>
      <c r="D61865" s="73"/>
      <c r="P61865" s="73"/>
      <c r="T61865" s="73"/>
      <c r="U61865" s="73"/>
      <c r="V61865" s="73"/>
      <c r="X61865" s="12"/>
    </row>
    <row r="61866" spans="2:24" x14ac:dyDescent="0.3">
      <c r="B61866" s="73"/>
      <c r="D61866" s="73"/>
      <c r="P61866" s="73"/>
      <c r="T61866" s="73"/>
      <c r="U61866" s="73"/>
      <c r="V61866" s="73"/>
      <c r="X61866" s="12"/>
    </row>
    <row r="61867" spans="2:24" x14ac:dyDescent="0.3">
      <c r="B61867" s="73"/>
      <c r="D61867" s="73"/>
      <c r="P61867" s="73"/>
      <c r="T61867" s="73"/>
      <c r="U61867" s="73"/>
      <c r="V61867" s="73"/>
      <c r="X61867" s="12"/>
    </row>
    <row r="61868" spans="2:24" x14ac:dyDescent="0.3">
      <c r="B61868" s="73"/>
      <c r="D61868" s="73"/>
      <c r="P61868" s="73"/>
      <c r="T61868" s="73"/>
      <c r="U61868" s="73"/>
      <c r="V61868" s="73"/>
      <c r="X61868" s="12"/>
    </row>
    <row r="61869" spans="2:24" x14ac:dyDescent="0.3">
      <c r="B61869" s="73"/>
      <c r="D61869" s="73"/>
      <c r="P61869" s="73"/>
      <c r="T61869" s="73"/>
      <c r="U61869" s="73"/>
      <c r="V61869" s="73"/>
      <c r="X61869" s="12"/>
    </row>
    <row r="61870" spans="2:24" x14ac:dyDescent="0.3">
      <c r="B61870" s="73"/>
      <c r="D61870" s="73"/>
      <c r="P61870" s="73"/>
      <c r="T61870" s="73"/>
      <c r="U61870" s="73"/>
      <c r="V61870" s="73"/>
      <c r="X61870" s="12"/>
    </row>
    <row r="61871" spans="2:24" x14ac:dyDescent="0.3">
      <c r="B61871" s="73"/>
      <c r="D61871" s="73"/>
      <c r="P61871" s="73"/>
      <c r="T61871" s="73"/>
      <c r="U61871" s="73"/>
      <c r="V61871" s="73"/>
      <c r="X61871" s="12"/>
    </row>
    <row r="61872" spans="2:24" x14ac:dyDescent="0.3">
      <c r="B61872" s="73"/>
      <c r="D61872" s="73"/>
      <c r="P61872" s="73"/>
      <c r="T61872" s="73"/>
      <c r="U61872" s="73"/>
      <c r="V61872" s="73"/>
      <c r="X61872" s="12"/>
    </row>
    <row r="61873" spans="2:24" x14ac:dyDescent="0.3">
      <c r="B61873" s="73"/>
      <c r="D61873" s="73"/>
      <c r="P61873" s="73"/>
      <c r="T61873" s="73"/>
      <c r="U61873" s="73"/>
      <c r="V61873" s="73"/>
      <c r="X61873" s="12"/>
    </row>
    <row r="61874" spans="2:24" x14ac:dyDescent="0.3">
      <c r="B61874" s="73"/>
      <c r="D61874" s="73"/>
      <c r="P61874" s="73"/>
      <c r="T61874" s="73"/>
      <c r="U61874" s="73"/>
      <c r="V61874" s="73"/>
      <c r="X61874" s="12"/>
    </row>
    <row r="61875" spans="2:24" x14ac:dyDescent="0.3">
      <c r="B61875" s="73"/>
      <c r="D61875" s="73"/>
      <c r="P61875" s="73"/>
      <c r="T61875" s="73"/>
      <c r="U61875" s="73"/>
      <c r="V61875" s="73"/>
      <c r="X61875" s="12"/>
    </row>
    <row r="61876" spans="2:24" x14ac:dyDescent="0.3">
      <c r="B61876" s="73"/>
      <c r="D61876" s="73"/>
      <c r="P61876" s="73"/>
      <c r="T61876" s="73"/>
      <c r="U61876" s="73"/>
      <c r="V61876" s="73"/>
      <c r="X61876" s="12"/>
    </row>
    <row r="61877" spans="2:24" x14ac:dyDescent="0.3">
      <c r="B61877" s="73"/>
      <c r="D61877" s="73"/>
      <c r="P61877" s="73"/>
      <c r="T61877" s="73"/>
      <c r="U61877" s="73"/>
      <c r="V61877" s="73"/>
      <c r="X61877" s="12"/>
    </row>
    <row r="61878" spans="2:24" x14ac:dyDescent="0.3">
      <c r="B61878" s="73"/>
      <c r="D61878" s="73"/>
      <c r="P61878" s="73"/>
      <c r="T61878" s="73"/>
      <c r="U61878" s="73"/>
      <c r="V61878" s="73"/>
      <c r="X61878" s="12"/>
    </row>
    <row r="61879" spans="2:24" x14ac:dyDescent="0.3">
      <c r="B61879" s="73"/>
      <c r="D61879" s="73"/>
      <c r="P61879" s="73"/>
      <c r="T61879" s="73"/>
      <c r="U61879" s="73"/>
      <c r="V61879" s="73"/>
      <c r="X61879" s="12"/>
    </row>
    <row r="61880" spans="2:24" x14ac:dyDescent="0.3">
      <c r="B61880" s="73"/>
      <c r="D61880" s="73"/>
      <c r="P61880" s="73"/>
      <c r="T61880" s="73"/>
      <c r="U61880" s="73"/>
      <c r="V61880" s="73"/>
      <c r="X61880" s="12"/>
    </row>
    <row r="61881" spans="2:24" x14ac:dyDescent="0.3">
      <c r="B61881" s="73"/>
      <c r="D61881" s="73"/>
      <c r="P61881" s="73"/>
      <c r="T61881" s="73"/>
      <c r="U61881" s="73"/>
      <c r="V61881" s="73"/>
      <c r="X61881" s="12"/>
    </row>
    <row r="61882" spans="2:24" x14ac:dyDescent="0.3">
      <c r="B61882" s="73"/>
      <c r="D61882" s="73"/>
      <c r="P61882" s="73"/>
      <c r="T61882" s="73"/>
      <c r="U61882" s="73"/>
      <c r="V61882" s="73"/>
      <c r="X61882" s="12"/>
    </row>
    <row r="61883" spans="2:24" x14ac:dyDescent="0.3">
      <c r="B61883" s="73"/>
      <c r="D61883" s="73"/>
      <c r="P61883" s="73"/>
      <c r="T61883" s="73"/>
      <c r="U61883" s="73"/>
      <c r="V61883" s="73"/>
      <c r="X61883" s="12"/>
    </row>
    <row r="61884" spans="2:24" x14ac:dyDescent="0.3">
      <c r="B61884" s="73"/>
      <c r="D61884" s="73"/>
      <c r="P61884" s="73"/>
      <c r="T61884" s="73"/>
      <c r="U61884" s="73"/>
      <c r="V61884" s="73"/>
      <c r="X61884" s="12"/>
    </row>
    <row r="61885" spans="2:24" x14ac:dyDescent="0.3">
      <c r="B61885" s="73"/>
      <c r="D61885" s="73"/>
      <c r="P61885" s="73"/>
      <c r="T61885" s="73"/>
      <c r="U61885" s="73"/>
      <c r="V61885" s="73"/>
      <c r="X61885" s="12"/>
    </row>
    <row r="61886" spans="2:24" x14ac:dyDescent="0.3">
      <c r="B61886" s="73"/>
      <c r="D61886" s="73"/>
      <c r="P61886" s="73"/>
      <c r="T61886" s="73"/>
      <c r="U61886" s="73"/>
      <c r="V61886" s="73"/>
      <c r="X61886" s="12"/>
    </row>
    <row r="61887" spans="2:24" x14ac:dyDescent="0.3">
      <c r="B61887" s="73"/>
      <c r="D61887" s="73"/>
      <c r="P61887" s="73"/>
      <c r="T61887" s="73"/>
      <c r="U61887" s="73"/>
      <c r="V61887" s="73"/>
      <c r="X61887" s="12"/>
    </row>
    <row r="61888" spans="2:24" x14ac:dyDescent="0.3">
      <c r="B61888" s="73"/>
      <c r="D61888" s="73"/>
      <c r="P61888" s="73"/>
      <c r="T61888" s="73"/>
      <c r="U61888" s="73"/>
      <c r="V61888" s="73"/>
      <c r="X61888" s="12"/>
    </row>
    <row r="61889" spans="2:24" x14ac:dyDescent="0.3">
      <c r="B61889" s="73"/>
      <c r="D61889" s="73"/>
      <c r="P61889" s="73"/>
      <c r="T61889" s="73"/>
      <c r="U61889" s="73"/>
      <c r="V61889" s="73"/>
      <c r="X61889" s="12"/>
    </row>
    <row r="61890" spans="2:24" x14ac:dyDescent="0.3">
      <c r="B61890" s="73"/>
      <c r="D61890" s="73"/>
      <c r="P61890" s="73"/>
      <c r="T61890" s="73"/>
      <c r="U61890" s="73"/>
      <c r="V61890" s="73"/>
      <c r="X61890" s="12"/>
    </row>
    <row r="61891" spans="2:24" x14ac:dyDescent="0.3">
      <c r="B61891" s="73"/>
      <c r="D61891" s="73"/>
      <c r="P61891" s="73"/>
      <c r="T61891" s="73"/>
      <c r="U61891" s="73"/>
      <c r="V61891" s="73"/>
      <c r="X61891" s="12"/>
    </row>
    <row r="61892" spans="2:24" x14ac:dyDescent="0.3">
      <c r="B61892" s="73"/>
      <c r="D61892" s="73"/>
      <c r="P61892" s="73"/>
      <c r="T61892" s="73"/>
      <c r="U61892" s="73"/>
      <c r="V61892" s="73"/>
      <c r="X61892" s="12"/>
    </row>
    <row r="61893" spans="2:24" x14ac:dyDescent="0.3">
      <c r="B61893" s="73"/>
      <c r="D61893" s="73"/>
      <c r="P61893" s="73"/>
      <c r="T61893" s="73"/>
      <c r="U61893" s="73"/>
      <c r="V61893" s="73"/>
      <c r="X61893" s="12"/>
    </row>
    <row r="61894" spans="2:24" x14ac:dyDescent="0.3">
      <c r="B61894" s="73"/>
      <c r="D61894" s="73"/>
      <c r="P61894" s="73"/>
      <c r="T61894" s="73"/>
      <c r="U61894" s="73"/>
      <c r="V61894" s="73"/>
      <c r="X61894" s="12"/>
    </row>
    <row r="61895" spans="2:24" x14ac:dyDescent="0.3">
      <c r="B61895" s="73"/>
      <c r="D61895" s="73"/>
      <c r="P61895" s="73"/>
      <c r="T61895" s="73"/>
      <c r="U61895" s="73"/>
      <c r="V61895" s="73"/>
      <c r="X61895" s="12"/>
    </row>
    <row r="61896" spans="2:24" x14ac:dyDescent="0.3">
      <c r="B61896" s="73"/>
      <c r="D61896" s="73"/>
      <c r="P61896" s="73"/>
      <c r="T61896" s="73"/>
      <c r="U61896" s="73"/>
      <c r="V61896" s="73"/>
      <c r="X61896" s="12"/>
    </row>
    <row r="61897" spans="2:24" x14ac:dyDescent="0.3">
      <c r="B61897" s="73"/>
      <c r="D61897" s="73"/>
      <c r="P61897" s="73"/>
      <c r="T61897" s="73"/>
      <c r="U61897" s="73"/>
      <c r="V61897" s="73"/>
      <c r="X61897" s="12"/>
    </row>
    <row r="61898" spans="2:24" x14ac:dyDescent="0.3">
      <c r="B61898" s="73"/>
      <c r="D61898" s="73"/>
      <c r="P61898" s="73"/>
      <c r="T61898" s="73"/>
      <c r="U61898" s="73"/>
      <c r="V61898" s="73"/>
      <c r="X61898" s="12"/>
    </row>
    <row r="61899" spans="2:24" x14ac:dyDescent="0.3">
      <c r="B61899" s="73"/>
      <c r="D61899" s="73"/>
      <c r="P61899" s="73"/>
      <c r="T61899" s="73"/>
      <c r="U61899" s="73"/>
      <c r="V61899" s="73"/>
      <c r="X61899" s="12"/>
    </row>
    <row r="61900" spans="2:24" x14ac:dyDescent="0.3">
      <c r="B61900" s="73"/>
      <c r="D61900" s="73"/>
      <c r="P61900" s="73"/>
      <c r="T61900" s="73"/>
      <c r="U61900" s="73"/>
      <c r="V61900" s="73"/>
      <c r="X61900" s="12"/>
    </row>
    <row r="61901" spans="2:24" x14ac:dyDescent="0.3">
      <c r="B61901" s="73"/>
      <c r="D61901" s="73"/>
      <c r="P61901" s="73"/>
      <c r="T61901" s="73"/>
      <c r="U61901" s="73"/>
      <c r="V61901" s="73"/>
      <c r="X61901" s="12"/>
    </row>
    <row r="61902" spans="2:24" x14ac:dyDescent="0.3">
      <c r="B61902" s="73"/>
      <c r="D61902" s="73"/>
      <c r="P61902" s="73"/>
      <c r="T61902" s="73"/>
      <c r="U61902" s="73"/>
      <c r="V61902" s="73"/>
      <c r="X61902" s="12"/>
    </row>
    <row r="61903" spans="2:24" x14ac:dyDescent="0.3">
      <c r="B61903" s="73"/>
      <c r="D61903" s="73"/>
      <c r="P61903" s="73"/>
      <c r="T61903" s="73"/>
      <c r="U61903" s="73"/>
      <c r="V61903" s="73"/>
      <c r="X61903" s="12"/>
    </row>
    <row r="61904" spans="2:24" x14ac:dyDescent="0.3">
      <c r="B61904" s="73"/>
      <c r="D61904" s="73"/>
      <c r="P61904" s="73"/>
      <c r="T61904" s="73"/>
      <c r="U61904" s="73"/>
      <c r="V61904" s="73"/>
      <c r="X61904" s="12"/>
    </row>
    <row r="61905" spans="2:24" x14ac:dyDescent="0.3">
      <c r="B61905" s="73"/>
      <c r="D61905" s="73"/>
      <c r="P61905" s="73"/>
      <c r="T61905" s="73"/>
      <c r="U61905" s="73"/>
      <c r="V61905" s="73"/>
      <c r="X61905" s="12"/>
    </row>
    <row r="61906" spans="2:24" x14ac:dyDescent="0.3">
      <c r="B61906" s="73"/>
      <c r="D61906" s="73"/>
      <c r="P61906" s="73"/>
      <c r="T61906" s="73"/>
      <c r="U61906" s="73"/>
      <c r="V61906" s="73"/>
      <c r="X61906" s="12"/>
    </row>
    <row r="61907" spans="2:24" x14ac:dyDescent="0.3">
      <c r="B61907" s="73"/>
      <c r="D61907" s="73"/>
      <c r="P61907" s="73"/>
      <c r="T61907" s="73"/>
      <c r="U61907" s="73"/>
      <c r="V61907" s="73"/>
      <c r="X61907" s="12"/>
    </row>
    <row r="61908" spans="2:24" x14ac:dyDescent="0.3">
      <c r="B61908" s="73"/>
      <c r="D61908" s="73"/>
      <c r="P61908" s="73"/>
      <c r="T61908" s="73"/>
      <c r="U61908" s="73"/>
      <c r="V61908" s="73"/>
      <c r="X61908" s="12"/>
    </row>
    <row r="61909" spans="2:24" x14ac:dyDescent="0.3">
      <c r="B61909" s="73"/>
      <c r="D61909" s="73"/>
      <c r="P61909" s="73"/>
      <c r="T61909" s="73"/>
      <c r="U61909" s="73"/>
      <c r="V61909" s="73"/>
      <c r="X61909" s="12"/>
    </row>
    <row r="61910" spans="2:24" x14ac:dyDescent="0.3">
      <c r="B61910" s="73"/>
      <c r="D61910" s="73"/>
      <c r="P61910" s="73"/>
      <c r="T61910" s="73"/>
      <c r="U61910" s="73"/>
      <c r="V61910" s="73"/>
      <c r="X61910" s="12"/>
    </row>
    <row r="61911" spans="2:24" x14ac:dyDescent="0.3">
      <c r="B61911" s="73"/>
      <c r="D61911" s="73"/>
      <c r="P61911" s="73"/>
      <c r="T61911" s="73"/>
      <c r="U61911" s="73"/>
      <c r="V61911" s="73"/>
      <c r="X61911" s="12"/>
    </row>
    <row r="61912" spans="2:24" x14ac:dyDescent="0.3">
      <c r="B61912" s="73"/>
      <c r="D61912" s="73"/>
      <c r="P61912" s="73"/>
      <c r="T61912" s="73"/>
      <c r="U61912" s="73"/>
      <c r="V61912" s="73"/>
      <c r="X61912" s="12"/>
    </row>
    <row r="61913" spans="2:24" x14ac:dyDescent="0.3">
      <c r="B61913" s="73"/>
      <c r="D61913" s="73"/>
      <c r="P61913" s="73"/>
      <c r="T61913" s="73"/>
      <c r="U61913" s="73"/>
      <c r="V61913" s="73"/>
      <c r="X61913" s="12"/>
    </row>
    <row r="61914" spans="2:24" x14ac:dyDescent="0.3">
      <c r="B61914" s="73"/>
      <c r="D61914" s="73"/>
      <c r="P61914" s="73"/>
      <c r="T61914" s="73"/>
      <c r="U61914" s="73"/>
      <c r="V61914" s="73"/>
      <c r="X61914" s="12"/>
    </row>
    <row r="61915" spans="2:24" x14ac:dyDescent="0.3">
      <c r="B61915" s="73"/>
      <c r="D61915" s="73"/>
      <c r="P61915" s="73"/>
      <c r="T61915" s="73"/>
      <c r="U61915" s="73"/>
      <c r="V61915" s="73"/>
      <c r="X61915" s="12"/>
    </row>
    <row r="61916" spans="2:24" x14ac:dyDescent="0.3">
      <c r="B61916" s="73"/>
      <c r="D61916" s="73"/>
      <c r="P61916" s="73"/>
      <c r="T61916" s="73"/>
      <c r="U61916" s="73"/>
      <c r="V61916" s="73"/>
      <c r="X61916" s="12"/>
    </row>
    <row r="61917" spans="2:24" x14ac:dyDescent="0.3">
      <c r="B61917" s="73"/>
      <c r="D61917" s="73"/>
      <c r="P61917" s="73"/>
      <c r="T61917" s="73"/>
      <c r="U61917" s="73"/>
      <c r="V61917" s="73"/>
      <c r="X61917" s="12"/>
    </row>
    <row r="61918" spans="2:24" x14ac:dyDescent="0.3">
      <c r="B61918" s="73"/>
      <c r="D61918" s="73"/>
      <c r="P61918" s="73"/>
      <c r="T61918" s="73"/>
      <c r="U61918" s="73"/>
      <c r="V61918" s="73"/>
      <c r="X61918" s="12"/>
    </row>
    <row r="61919" spans="2:24" x14ac:dyDescent="0.3">
      <c r="B61919" s="73"/>
      <c r="D61919" s="73"/>
      <c r="P61919" s="73"/>
      <c r="T61919" s="73"/>
      <c r="U61919" s="73"/>
      <c r="V61919" s="73"/>
      <c r="X61919" s="12"/>
    </row>
    <row r="61920" spans="2:24" x14ac:dyDescent="0.3">
      <c r="B61920" s="73"/>
      <c r="D61920" s="73"/>
      <c r="P61920" s="73"/>
      <c r="T61920" s="73"/>
      <c r="U61920" s="73"/>
      <c r="V61920" s="73"/>
      <c r="X61920" s="12"/>
    </row>
    <row r="61921" spans="2:24" x14ac:dyDescent="0.3">
      <c r="B61921" s="73"/>
      <c r="D61921" s="73"/>
      <c r="P61921" s="73"/>
      <c r="T61921" s="73"/>
      <c r="U61921" s="73"/>
      <c r="V61921" s="73"/>
      <c r="X61921" s="12"/>
    </row>
    <row r="61922" spans="2:24" x14ac:dyDescent="0.3">
      <c r="B61922" s="73"/>
      <c r="D61922" s="73"/>
      <c r="P61922" s="73"/>
      <c r="T61922" s="73"/>
      <c r="U61922" s="73"/>
      <c r="V61922" s="73"/>
      <c r="X61922" s="12"/>
    </row>
    <row r="61923" spans="2:24" x14ac:dyDescent="0.3">
      <c r="B61923" s="73"/>
      <c r="D61923" s="73"/>
      <c r="P61923" s="73"/>
      <c r="T61923" s="73"/>
      <c r="U61923" s="73"/>
      <c r="V61923" s="73"/>
      <c r="X61923" s="12"/>
    </row>
    <row r="61924" spans="2:24" x14ac:dyDescent="0.3">
      <c r="B61924" s="73"/>
      <c r="D61924" s="73"/>
      <c r="P61924" s="73"/>
      <c r="T61924" s="73"/>
      <c r="U61924" s="73"/>
      <c r="V61924" s="73"/>
      <c r="X61924" s="12"/>
    </row>
    <row r="61925" spans="2:24" x14ac:dyDescent="0.3">
      <c r="B61925" s="73"/>
      <c r="D61925" s="73"/>
      <c r="P61925" s="73"/>
      <c r="T61925" s="73"/>
      <c r="U61925" s="73"/>
      <c r="V61925" s="73"/>
      <c r="X61925" s="12"/>
    </row>
    <row r="61926" spans="2:24" x14ac:dyDescent="0.3">
      <c r="B61926" s="73"/>
      <c r="D61926" s="73"/>
      <c r="P61926" s="73"/>
      <c r="T61926" s="73"/>
      <c r="U61926" s="73"/>
      <c r="V61926" s="73"/>
      <c r="X61926" s="12"/>
    </row>
    <row r="61927" spans="2:24" x14ac:dyDescent="0.3">
      <c r="B61927" s="73"/>
      <c r="D61927" s="73"/>
      <c r="P61927" s="73"/>
      <c r="T61927" s="73"/>
      <c r="U61927" s="73"/>
      <c r="V61927" s="73"/>
      <c r="X61927" s="12"/>
    </row>
    <row r="61928" spans="2:24" x14ac:dyDescent="0.3">
      <c r="B61928" s="73"/>
      <c r="D61928" s="73"/>
      <c r="P61928" s="73"/>
      <c r="T61928" s="73"/>
      <c r="U61928" s="73"/>
      <c r="V61928" s="73"/>
      <c r="X61928" s="12"/>
    </row>
    <row r="61929" spans="2:24" x14ac:dyDescent="0.3">
      <c r="B61929" s="73"/>
      <c r="D61929" s="73"/>
      <c r="P61929" s="73"/>
      <c r="T61929" s="73"/>
      <c r="U61929" s="73"/>
      <c r="V61929" s="73"/>
      <c r="X61929" s="12"/>
    </row>
    <row r="61930" spans="2:24" x14ac:dyDescent="0.3">
      <c r="B61930" s="73"/>
      <c r="D61930" s="73"/>
      <c r="P61930" s="73"/>
      <c r="T61930" s="73"/>
      <c r="U61930" s="73"/>
      <c r="V61930" s="73"/>
      <c r="X61930" s="12"/>
    </row>
    <row r="61931" spans="2:24" x14ac:dyDescent="0.3">
      <c r="B61931" s="73"/>
      <c r="D61931" s="73"/>
      <c r="P61931" s="73"/>
      <c r="T61931" s="73"/>
      <c r="U61931" s="73"/>
      <c r="V61931" s="73"/>
      <c r="X61931" s="12"/>
    </row>
    <row r="61932" spans="2:24" x14ac:dyDescent="0.3">
      <c r="B61932" s="73"/>
      <c r="D61932" s="73"/>
      <c r="P61932" s="73"/>
      <c r="T61932" s="73"/>
      <c r="U61932" s="73"/>
      <c r="V61932" s="73"/>
      <c r="X61932" s="12"/>
    </row>
    <row r="61933" spans="2:24" x14ac:dyDescent="0.3">
      <c r="B61933" s="73"/>
      <c r="D61933" s="73"/>
      <c r="P61933" s="73"/>
      <c r="T61933" s="73"/>
      <c r="U61933" s="73"/>
      <c r="V61933" s="73"/>
      <c r="X61933" s="12"/>
    </row>
    <row r="61934" spans="2:24" x14ac:dyDescent="0.3">
      <c r="B61934" s="73"/>
      <c r="D61934" s="73"/>
      <c r="P61934" s="73"/>
      <c r="T61934" s="73"/>
      <c r="U61934" s="73"/>
      <c r="V61934" s="73"/>
      <c r="X61934" s="12"/>
    </row>
    <row r="61935" spans="2:24" x14ac:dyDescent="0.3">
      <c r="B61935" s="73"/>
      <c r="D61935" s="73"/>
      <c r="P61935" s="73"/>
      <c r="T61935" s="73"/>
      <c r="U61935" s="73"/>
      <c r="V61935" s="73"/>
      <c r="X61935" s="12"/>
    </row>
    <row r="61936" spans="2:24" x14ac:dyDescent="0.3">
      <c r="B61936" s="73"/>
      <c r="D61936" s="73"/>
      <c r="P61936" s="73"/>
      <c r="T61936" s="73"/>
      <c r="U61936" s="73"/>
      <c r="V61936" s="73"/>
      <c r="X61936" s="12"/>
    </row>
    <row r="61937" spans="2:24" x14ac:dyDescent="0.3">
      <c r="B61937" s="73"/>
      <c r="D61937" s="73"/>
      <c r="P61937" s="73"/>
      <c r="T61937" s="73"/>
      <c r="U61937" s="73"/>
      <c r="V61937" s="73"/>
      <c r="X61937" s="12"/>
    </row>
    <row r="61938" spans="2:24" x14ac:dyDescent="0.3">
      <c r="B61938" s="73"/>
      <c r="D61938" s="73"/>
      <c r="P61938" s="73"/>
      <c r="T61938" s="73"/>
      <c r="U61938" s="73"/>
      <c r="V61938" s="73"/>
      <c r="X61938" s="12"/>
    </row>
    <row r="61939" spans="2:24" x14ac:dyDescent="0.3">
      <c r="B61939" s="73"/>
      <c r="D61939" s="73"/>
      <c r="P61939" s="73"/>
      <c r="T61939" s="73"/>
      <c r="U61939" s="73"/>
      <c r="V61939" s="73"/>
      <c r="X61939" s="12"/>
    </row>
    <row r="61940" spans="2:24" x14ac:dyDescent="0.3">
      <c r="B61940" s="73"/>
      <c r="D61940" s="73"/>
      <c r="P61940" s="73"/>
      <c r="T61940" s="73"/>
      <c r="U61940" s="73"/>
      <c r="V61940" s="73"/>
      <c r="X61940" s="12"/>
    </row>
    <row r="61941" spans="2:24" x14ac:dyDescent="0.3">
      <c r="B61941" s="73"/>
      <c r="D61941" s="73"/>
      <c r="P61941" s="73"/>
      <c r="T61941" s="73"/>
      <c r="U61941" s="73"/>
      <c r="V61941" s="73"/>
      <c r="X61941" s="12"/>
    </row>
    <row r="61942" spans="2:24" x14ac:dyDescent="0.3">
      <c r="B61942" s="73"/>
      <c r="D61942" s="73"/>
      <c r="P61942" s="73"/>
      <c r="T61942" s="73"/>
      <c r="U61942" s="73"/>
      <c r="V61942" s="73"/>
      <c r="X61942" s="12"/>
    </row>
    <row r="61943" spans="2:24" x14ac:dyDescent="0.3">
      <c r="B61943" s="73"/>
      <c r="D61943" s="73"/>
      <c r="P61943" s="73"/>
      <c r="T61943" s="73"/>
      <c r="U61943" s="73"/>
      <c r="V61943" s="73"/>
      <c r="X61943" s="12"/>
    </row>
    <row r="61944" spans="2:24" x14ac:dyDescent="0.3">
      <c r="B61944" s="73"/>
      <c r="D61944" s="73"/>
      <c r="P61944" s="73"/>
      <c r="T61944" s="73"/>
      <c r="U61944" s="73"/>
      <c r="V61944" s="73"/>
      <c r="X61944" s="12"/>
    </row>
    <row r="61945" spans="2:24" x14ac:dyDescent="0.3">
      <c r="B61945" s="73"/>
      <c r="D61945" s="73"/>
      <c r="P61945" s="73"/>
      <c r="T61945" s="73"/>
      <c r="U61945" s="73"/>
      <c r="V61945" s="73"/>
      <c r="X61945" s="12"/>
    </row>
    <row r="61946" spans="2:24" x14ac:dyDescent="0.3">
      <c r="B61946" s="73"/>
      <c r="D61946" s="73"/>
      <c r="P61946" s="73"/>
      <c r="T61946" s="73"/>
      <c r="U61946" s="73"/>
      <c r="V61946" s="73"/>
      <c r="X61946" s="12"/>
    </row>
    <row r="61947" spans="2:24" x14ac:dyDescent="0.3">
      <c r="B61947" s="73"/>
      <c r="D61947" s="73"/>
      <c r="P61947" s="73"/>
      <c r="T61947" s="73"/>
      <c r="U61947" s="73"/>
      <c r="V61947" s="73"/>
      <c r="X61947" s="12"/>
    </row>
    <row r="61948" spans="2:24" x14ac:dyDescent="0.3">
      <c r="B61948" s="73"/>
      <c r="D61948" s="73"/>
      <c r="P61948" s="73"/>
      <c r="T61948" s="73"/>
      <c r="U61948" s="73"/>
      <c r="V61948" s="73"/>
      <c r="X61948" s="12"/>
    </row>
    <row r="61949" spans="2:24" x14ac:dyDescent="0.3">
      <c r="B61949" s="73"/>
      <c r="D61949" s="73"/>
      <c r="P61949" s="73"/>
      <c r="T61949" s="73"/>
      <c r="U61949" s="73"/>
      <c r="V61949" s="73"/>
      <c r="X61949" s="12"/>
    </row>
    <row r="61950" spans="2:24" x14ac:dyDescent="0.3">
      <c r="B61950" s="73"/>
      <c r="D61950" s="73"/>
      <c r="P61950" s="73"/>
      <c r="T61950" s="73"/>
      <c r="U61950" s="73"/>
      <c r="V61950" s="73"/>
      <c r="X61950" s="12"/>
    </row>
    <row r="61951" spans="2:24" x14ac:dyDescent="0.3">
      <c r="B61951" s="73"/>
      <c r="D61951" s="73"/>
      <c r="P61951" s="73"/>
      <c r="T61951" s="73"/>
      <c r="U61951" s="73"/>
      <c r="V61951" s="73"/>
      <c r="X61951" s="12"/>
    </row>
    <row r="61952" spans="2:24" x14ac:dyDescent="0.3">
      <c r="B61952" s="73"/>
      <c r="D61952" s="73"/>
      <c r="P61952" s="73"/>
      <c r="T61952" s="73"/>
      <c r="U61952" s="73"/>
      <c r="V61952" s="73"/>
      <c r="X61952" s="12"/>
    </row>
    <row r="61953" spans="2:24" x14ac:dyDescent="0.3">
      <c r="B61953" s="73"/>
      <c r="D61953" s="73"/>
      <c r="P61953" s="73"/>
      <c r="T61953" s="73"/>
      <c r="U61953" s="73"/>
      <c r="V61953" s="73"/>
      <c r="X61953" s="12"/>
    </row>
    <row r="61954" spans="2:24" x14ac:dyDescent="0.3">
      <c r="B61954" s="73"/>
      <c r="D61954" s="73"/>
      <c r="P61954" s="73"/>
      <c r="T61954" s="73"/>
      <c r="U61954" s="73"/>
      <c r="V61954" s="73"/>
      <c r="X61954" s="12"/>
    </row>
    <row r="61955" spans="2:24" x14ac:dyDescent="0.3">
      <c r="B61955" s="73"/>
      <c r="D61955" s="73"/>
      <c r="P61955" s="73"/>
      <c r="T61955" s="73"/>
      <c r="U61955" s="73"/>
      <c r="V61955" s="73"/>
      <c r="X61955" s="12"/>
    </row>
    <row r="61956" spans="2:24" x14ac:dyDescent="0.3">
      <c r="B61956" s="73"/>
      <c r="D61956" s="73"/>
      <c r="P61956" s="73"/>
      <c r="T61956" s="73"/>
      <c r="U61956" s="73"/>
      <c r="V61956" s="73"/>
      <c r="X61956" s="12"/>
    </row>
    <row r="61957" spans="2:24" x14ac:dyDescent="0.3">
      <c r="B61957" s="73"/>
      <c r="D61957" s="73"/>
      <c r="P61957" s="73"/>
      <c r="T61957" s="73"/>
      <c r="U61957" s="73"/>
      <c r="V61957" s="73"/>
      <c r="X61957" s="12"/>
    </row>
    <row r="61958" spans="2:24" x14ac:dyDescent="0.3">
      <c r="B61958" s="73"/>
      <c r="D61958" s="73"/>
      <c r="P61958" s="73"/>
      <c r="T61958" s="73"/>
      <c r="U61958" s="73"/>
      <c r="V61958" s="73"/>
      <c r="X61958" s="12"/>
    </row>
    <row r="61959" spans="2:24" x14ac:dyDescent="0.3">
      <c r="B61959" s="73"/>
      <c r="D61959" s="73"/>
      <c r="P61959" s="73"/>
      <c r="T61959" s="73"/>
      <c r="U61959" s="73"/>
      <c r="V61959" s="73"/>
      <c r="X61959" s="12"/>
    </row>
    <row r="61960" spans="2:24" x14ac:dyDescent="0.3">
      <c r="B61960" s="73"/>
      <c r="D61960" s="73"/>
      <c r="P61960" s="73"/>
      <c r="T61960" s="73"/>
      <c r="U61960" s="73"/>
      <c r="V61960" s="73"/>
      <c r="X61960" s="12"/>
    </row>
    <row r="61961" spans="2:24" x14ac:dyDescent="0.3">
      <c r="B61961" s="73"/>
      <c r="D61961" s="73"/>
      <c r="P61961" s="73"/>
      <c r="T61961" s="73"/>
      <c r="U61961" s="73"/>
      <c r="V61961" s="73"/>
      <c r="X61961" s="12"/>
    </row>
    <row r="61962" spans="2:24" x14ac:dyDescent="0.3">
      <c r="B61962" s="73"/>
      <c r="D61962" s="73"/>
      <c r="P61962" s="73"/>
      <c r="T61962" s="73"/>
      <c r="U61962" s="73"/>
      <c r="V61962" s="73"/>
      <c r="X61962" s="12"/>
    </row>
    <row r="61963" spans="2:24" x14ac:dyDescent="0.3">
      <c r="B61963" s="73"/>
      <c r="D61963" s="73"/>
      <c r="P61963" s="73"/>
      <c r="T61963" s="73"/>
      <c r="U61963" s="73"/>
      <c r="V61963" s="73"/>
      <c r="X61963" s="12"/>
    </row>
    <row r="61964" spans="2:24" x14ac:dyDescent="0.3">
      <c r="B61964" s="73"/>
      <c r="D61964" s="73"/>
      <c r="P61964" s="73"/>
      <c r="T61964" s="73"/>
      <c r="U61964" s="73"/>
      <c r="V61964" s="73"/>
      <c r="X61964" s="12"/>
    </row>
    <row r="61965" spans="2:24" x14ac:dyDescent="0.3">
      <c r="B61965" s="73"/>
      <c r="D61965" s="73"/>
      <c r="P61965" s="73"/>
      <c r="T61965" s="73"/>
      <c r="U61965" s="73"/>
      <c r="V61965" s="73"/>
      <c r="X61965" s="12"/>
    </row>
    <row r="61966" spans="2:24" x14ac:dyDescent="0.3">
      <c r="B61966" s="73"/>
      <c r="D61966" s="73"/>
      <c r="P61966" s="73"/>
      <c r="T61966" s="73"/>
      <c r="U61966" s="73"/>
      <c r="V61966" s="73"/>
      <c r="X61966" s="12"/>
    </row>
    <row r="61967" spans="2:24" x14ac:dyDescent="0.3">
      <c r="B61967" s="73"/>
      <c r="D61967" s="73"/>
      <c r="P61967" s="73"/>
      <c r="T61967" s="73"/>
      <c r="U61967" s="73"/>
      <c r="V61967" s="73"/>
      <c r="X61967" s="12"/>
    </row>
    <row r="61968" spans="2:24" x14ac:dyDescent="0.3">
      <c r="B61968" s="73"/>
      <c r="D61968" s="73"/>
      <c r="P61968" s="73"/>
      <c r="T61968" s="73"/>
      <c r="U61968" s="73"/>
      <c r="V61968" s="73"/>
      <c r="X61968" s="12"/>
    </row>
    <row r="61969" spans="2:24" x14ac:dyDescent="0.3">
      <c r="B61969" s="73"/>
      <c r="D61969" s="73"/>
      <c r="P61969" s="73"/>
      <c r="T61969" s="73"/>
      <c r="U61969" s="73"/>
      <c r="V61969" s="73"/>
      <c r="X61969" s="12"/>
    </row>
    <row r="61970" spans="2:24" x14ac:dyDescent="0.3">
      <c r="B61970" s="73"/>
      <c r="D61970" s="73"/>
      <c r="P61970" s="73"/>
      <c r="T61970" s="73"/>
      <c r="U61970" s="73"/>
      <c r="V61970" s="73"/>
      <c r="X61970" s="12"/>
    </row>
    <row r="61971" spans="2:24" x14ac:dyDescent="0.3">
      <c r="B61971" s="73"/>
      <c r="D61971" s="73"/>
      <c r="P61971" s="73"/>
      <c r="T61971" s="73"/>
      <c r="U61971" s="73"/>
      <c r="V61971" s="73"/>
      <c r="X61971" s="12"/>
    </row>
    <row r="61972" spans="2:24" x14ac:dyDescent="0.3">
      <c r="B61972" s="73"/>
      <c r="D61972" s="73"/>
      <c r="P61972" s="73"/>
      <c r="T61972" s="73"/>
      <c r="U61972" s="73"/>
      <c r="V61972" s="73"/>
      <c r="X61972" s="12"/>
    </row>
    <row r="61973" spans="2:24" x14ac:dyDescent="0.3">
      <c r="B61973" s="73"/>
      <c r="D61973" s="73"/>
      <c r="P61973" s="73"/>
      <c r="T61973" s="73"/>
      <c r="U61973" s="73"/>
      <c r="V61973" s="73"/>
      <c r="X61973" s="12"/>
    </row>
    <row r="61974" spans="2:24" x14ac:dyDescent="0.3">
      <c r="B61974" s="73"/>
      <c r="D61974" s="73"/>
      <c r="P61974" s="73"/>
      <c r="T61974" s="73"/>
      <c r="U61974" s="73"/>
      <c r="V61974" s="73"/>
      <c r="X61974" s="12"/>
    </row>
    <row r="61975" spans="2:24" x14ac:dyDescent="0.3">
      <c r="B61975" s="73"/>
      <c r="D61975" s="73"/>
      <c r="P61975" s="73"/>
      <c r="T61975" s="73"/>
      <c r="U61975" s="73"/>
      <c r="V61975" s="73"/>
      <c r="X61975" s="12"/>
    </row>
    <row r="61976" spans="2:24" x14ac:dyDescent="0.3">
      <c r="B61976" s="73"/>
      <c r="D61976" s="73"/>
      <c r="P61976" s="73"/>
      <c r="T61976" s="73"/>
      <c r="U61976" s="73"/>
      <c r="V61976" s="73"/>
      <c r="X61976" s="12"/>
    </row>
    <row r="61977" spans="2:24" x14ac:dyDescent="0.3">
      <c r="B61977" s="73"/>
      <c r="D61977" s="73"/>
      <c r="P61977" s="73"/>
      <c r="T61977" s="73"/>
      <c r="U61977" s="73"/>
      <c r="V61977" s="73"/>
      <c r="X61977" s="12"/>
    </row>
    <row r="61978" spans="2:24" x14ac:dyDescent="0.3">
      <c r="B61978" s="73"/>
      <c r="D61978" s="73"/>
      <c r="P61978" s="73"/>
      <c r="T61978" s="73"/>
      <c r="U61978" s="73"/>
      <c r="V61978" s="73"/>
      <c r="X61978" s="12"/>
    </row>
    <row r="61979" spans="2:24" x14ac:dyDescent="0.3">
      <c r="B61979" s="73"/>
      <c r="D61979" s="73"/>
      <c r="P61979" s="73"/>
      <c r="T61979" s="73"/>
      <c r="U61979" s="73"/>
      <c r="V61979" s="73"/>
      <c r="X61979" s="12"/>
    </row>
    <row r="61980" spans="2:24" x14ac:dyDescent="0.3">
      <c r="B61980" s="73"/>
      <c r="D61980" s="73"/>
      <c r="P61980" s="73"/>
      <c r="T61980" s="73"/>
      <c r="U61980" s="73"/>
      <c r="V61980" s="73"/>
      <c r="X61980" s="12"/>
    </row>
    <row r="61981" spans="2:24" x14ac:dyDescent="0.3">
      <c r="B61981" s="73"/>
      <c r="D61981" s="73"/>
      <c r="P61981" s="73"/>
      <c r="T61981" s="73"/>
      <c r="U61981" s="73"/>
      <c r="V61981" s="73"/>
      <c r="X61981" s="12"/>
    </row>
    <row r="61982" spans="2:24" x14ac:dyDescent="0.3">
      <c r="B61982" s="73"/>
      <c r="D61982" s="73"/>
      <c r="P61982" s="73"/>
      <c r="T61982" s="73"/>
      <c r="U61982" s="73"/>
      <c r="V61982" s="73"/>
      <c r="X61982" s="12"/>
    </row>
    <row r="61983" spans="2:24" x14ac:dyDescent="0.3">
      <c r="B61983" s="73"/>
      <c r="D61983" s="73"/>
      <c r="P61983" s="73"/>
      <c r="T61983" s="73"/>
      <c r="U61983" s="73"/>
      <c r="V61983" s="73"/>
      <c r="X61983" s="12"/>
    </row>
    <row r="61984" spans="2:24" x14ac:dyDescent="0.3">
      <c r="B61984" s="73"/>
      <c r="D61984" s="73"/>
      <c r="P61984" s="73"/>
      <c r="T61984" s="73"/>
      <c r="U61984" s="73"/>
      <c r="V61984" s="73"/>
      <c r="X61984" s="12"/>
    </row>
    <row r="61985" spans="2:24" x14ac:dyDescent="0.3">
      <c r="B61985" s="73"/>
      <c r="D61985" s="73"/>
      <c r="P61985" s="73"/>
      <c r="T61985" s="73"/>
      <c r="U61985" s="73"/>
      <c r="V61985" s="73"/>
      <c r="X61985" s="12"/>
    </row>
    <row r="61986" spans="2:24" x14ac:dyDescent="0.3">
      <c r="B61986" s="73"/>
      <c r="D61986" s="73"/>
      <c r="P61986" s="73"/>
      <c r="T61986" s="73"/>
      <c r="U61986" s="73"/>
      <c r="V61986" s="73"/>
      <c r="X61986" s="12"/>
    </row>
    <row r="61987" spans="2:24" x14ac:dyDescent="0.3">
      <c r="B61987" s="73"/>
      <c r="D61987" s="73"/>
      <c r="P61987" s="73"/>
      <c r="T61987" s="73"/>
      <c r="U61987" s="73"/>
      <c r="V61987" s="73"/>
      <c r="X61987" s="12"/>
    </row>
    <row r="61988" spans="2:24" x14ac:dyDescent="0.3">
      <c r="B61988" s="73"/>
      <c r="D61988" s="73"/>
      <c r="P61988" s="73"/>
      <c r="T61988" s="73"/>
      <c r="U61988" s="73"/>
      <c r="V61988" s="73"/>
      <c r="X61988" s="12"/>
    </row>
    <row r="61989" spans="2:24" x14ac:dyDescent="0.3">
      <c r="B61989" s="73"/>
      <c r="D61989" s="73"/>
      <c r="P61989" s="73"/>
      <c r="T61989" s="73"/>
      <c r="U61989" s="73"/>
      <c r="V61989" s="73"/>
      <c r="X61989" s="12"/>
    </row>
    <row r="61990" spans="2:24" x14ac:dyDescent="0.3">
      <c r="B61990" s="73"/>
      <c r="D61990" s="73"/>
      <c r="P61990" s="73"/>
      <c r="T61990" s="73"/>
      <c r="U61990" s="73"/>
      <c r="V61990" s="73"/>
      <c r="X61990" s="12"/>
    </row>
    <row r="61991" spans="2:24" x14ac:dyDescent="0.3">
      <c r="B61991" s="73"/>
      <c r="D61991" s="73"/>
      <c r="P61991" s="73"/>
      <c r="T61991" s="73"/>
      <c r="U61991" s="73"/>
      <c r="V61991" s="73"/>
      <c r="X61991" s="12"/>
    </row>
    <row r="61992" spans="2:24" x14ac:dyDescent="0.3">
      <c r="B61992" s="73"/>
      <c r="D61992" s="73"/>
      <c r="P61992" s="73"/>
      <c r="T61992" s="73"/>
      <c r="U61992" s="73"/>
      <c r="V61992" s="73"/>
      <c r="X61992" s="12"/>
    </row>
    <row r="61993" spans="2:24" x14ac:dyDescent="0.3">
      <c r="B61993" s="73"/>
      <c r="D61993" s="73"/>
      <c r="P61993" s="73"/>
      <c r="T61993" s="73"/>
      <c r="U61993" s="73"/>
      <c r="V61993" s="73"/>
      <c r="X61993" s="12"/>
    </row>
    <row r="61994" spans="2:24" x14ac:dyDescent="0.3">
      <c r="B61994" s="73"/>
      <c r="D61994" s="73"/>
      <c r="P61994" s="73"/>
      <c r="T61994" s="73"/>
      <c r="U61994" s="73"/>
      <c r="V61994" s="73"/>
      <c r="X61994" s="12"/>
    </row>
    <row r="61995" spans="2:24" x14ac:dyDescent="0.3">
      <c r="B61995" s="73"/>
      <c r="D61995" s="73"/>
      <c r="P61995" s="73"/>
      <c r="T61995" s="73"/>
      <c r="U61995" s="73"/>
      <c r="V61995" s="73"/>
      <c r="X61995" s="12"/>
    </row>
    <row r="61996" spans="2:24" x14ac:dyDescent="0.3">
      <c r="B61996" s="73"/>
      <c r="D61996" s="73"/>
      <c r="P61996" s="73"/>
      <c r="T61996" s="73"/>
      <c r="U61996" s="73"/>
      <c r="V61996" s="73"/>
      <c r="X61996" s="12"/>
    </row>
    <row r="61997" spans="2:24" x14ac:dyDescent="0.3">
      <c r="B61997" s="73"/>
      <c r="D61997" s="73"/>
      <c r="P61997" s="73"/>
      <c r="T61997" s="73"/>
      <c r="U61997" s="73"/>
      <c r="V61997" s="73"/>
      <c r="X61997" s="12"/>
    </row>
    <row r="61998" spans="2:24" x14ac:dyDescent="0.3">
      <c r="B61998" s="73"/>
      <c r="D61998" s="73"/>
      <c r="P61998" s="73"/>
      <c r="T61998" s="73"/>
      <c r="U61998" s="73"/>
      <c r="V61998" s="73"/>
      <c r="X61998" s="12"/>
    </row>
    <row r="61999" spans="2:24" x14ac:dyDescent="0.3">
      <c r="B61999" s="73"/>
      <c r="D61999" s="73"/>
      <c r="P61999" s="73"/>
      <c r="T61999" s="73"/>
      <c r="U61999" s="73"/>
      <c r="V61999" s="73"/>
      <c r="X61999" s="12"/>
    </row>
    <row r="62000" spans="2:24" x14ac:dyDescent="0.3">
      <c r="B62000" s="73"/>
      <c r="D62000" s="73"/>
      <c r="P62000" s="73"/>
      <c r="T62000" s="73"/>
      <c r="U62000" s="73"/>
      <c r="V62000" s="73"/>
      <c r="X62000" s="12"/>
    </row>
    <row r="62001" spans="2:24" x14ac:dyDescent="0.3">
      <c r="B62001" s="73"/>
      <c r="D62001" s="73"/>
      <c r="P62001" s="73"/>
      <c r="T62001" s="73"/>
      <c r="U62001" s="73"/>
      <c r="V62001" s="73"/>
      <c r="X62001" s="12"/>
    </row>
    <row r="62002" spans="2:24" x14ac:dyDescent="0.3">
      <c r="B62002" s="73"/>
      <c r="D62002" s="73"/>
      <c r="P62002" s="73"/>
      <c r="T62002" s="73"/>
      <c r="U62002" s="73"/>
      <c r="V62002" s="73"/>
      <c r="X62002" s="12"/>
    </row>
    <row r="62003" spans="2:24" x14ac:dyDescent="0.3">
      <c r="B62003" s="73"/>
      <c r="D62003" s="73"/>
      <c r="P62003" s="73"/>
      <c r="T62003" s="73"/>
      <c r="U62003" s="73"/>
      <c r="V62003" s="73"/>
      <c r="X62003" s="12"/>
    </row>
    <row r="62004" spans="2:24" x14ac:dyDescent="0.3">
      <c r="B62004" s="73"/>
      <c r="D62004" s="73"/>
      <c r="P62004" s="73"/>
      <c r="T62004" s="73"/>
      <c r="U62004" s="73"/>
      <c r="V62004" s="73"/>
      <c r="X62004" s="12"/>
    </row>
    <row r="62005" spans="2:24" x14ac:dyDescent="0.3">
      <c r="B62005" s="73"/>
      <c r="D62005" s="73"/>
      <c r="P62005" s="73"/>
      <c r="T62005" s="73"/>
      <c r="U62005" s="73"/>
      <c r="V62005" s="73"/>
      <c r="X62005" s="12"/>
    </row>
    <row r="62006" spans="2:24" x14ac:dyDescent="0.3">
      <c r="B62006" s="73"/>
      <c r="D62006" s="73"/>
      <c r="P62006" s="73"/>
      <c r="T62006" s="73"/>
      <c r="U62006" s="73"/>
      <c r="V62006" s="73"/>
      <c r="X62006" s="12"/>
    </row>
    <row r="62007" spans="2:24" x14ac:dyDescent="0.3">
      <c r="B62007" s="73"/>
      <c r="D62007" s="73"/>
      <c r="P62007" s="73"/>
      <c r="T62007" s="73"/>
      <c r="U62007" s="73"/>
      <c r="V62007" s="73"/>
      <c r="X62007" s="12"/>
    </row>
    <row r="62008" spans="2:24" x14ac:dyDescent="0.3">
      <c r="B62008" s="73"/>
      <c r="D62008" s="73"/>
      <c r="P62008" s="73"/>
      <c r="T62008" s="73"/>
      <c r="U62008" s="73"/>
      <c r="V62008" s="73"/>
      <c r="X62008" s="12"/>
    </row>
    <row r="62009" spans="2:24" x14ac:dyDescent="0.3">
      <c r="B62009" s="73"/>
      <c r="D62009" s="73"/>
      <c r="P62009" s="73"/>
      <c r="T62009" s="73"/>
      <c r="U62009" s="73"/>
      <c r="V62009" s="73"/>
      <c r="X62009" s="12"/>
    </row>
    <row r="62010" spans="2:24" x14ac:dyDescent="0.3">
      <c r="B62010" s="73"/>
      <c r="D62010" s="73"/>
      <c r="P62010" s="73"/>
      <c r="T62010" s="73"/>
      <c r="U62010" s="73"/>
      <c r="V62010" s="73"/>
      <c r="X62010" s="12"/>
    </row>
    <row r="62011" spans="2:24" x14ac:dyDescent="0.3">
      <c r="B62011" s="73"/>
      <c r="D62011" s="73"/>
      <c r="P62011" s="73"/>
      <c r="T62011" s="73"/>
      <c r="U62011" s="73"/>
      <c r="V62011" s="73"/>
      <c r="X62011" s="12"/>
    </row>
    <row r="62012" spans="2:24" x14ac:dyDescent="0.3">
      <c r="B62012" s="73"/>
      <c r="D62012" s="73"/>
      <c r="P62012" s="73"/>
      <c r="T62012" s="73"/>
      <c r="U62012" s="73"/>
      <c r="V62012" s="73"/>
      <c r="X62012" s="12"/>
    </row>
    <row r="62013" spans="2:24" x14ac:dyDescent="0.3">
      <c r="B62013" s="73"/>
      <c r="D62013" s="73"/>
      <c r="P62013" s="73"/>
      <c r="T62013" s="73"/>
      <c r="U62013" s="73"/>
      <c r="V62013" s="73"/>
      <c r="X62013" s="12"/>
    </row>
    <row r="62014" spans="2:24" x14ac:dyDescent="0.3">
      <c r="B62014" s="73"/>
      <c r="D62014" s="73"/>
      <c r="P62014" s="73"/>
      <c r="T62014" s="73"/>
      <c r="U62014" s="73"/>
      <c r="V62014" s="73"/>
      <c r="X62014" s="12"/>
    </row>
    <row r="62015" spans="2:24" x14ac:dyDescent="0.3">
      <c r="B62015" s="73"/>
      <c r="D62015" s="73"/>
      <c r="P62015" s="73"/>
      <c r="T62015" s="73"/>
      <c r="U62015" s="73"/>
      <c r="V62015" s="73"/>
      <c r="X62015" s="12"/>
    </row>
    <row r="62016" spans="2:24" x14ac:dyDescent="0.3">
      <c r="B62016" s="73"/>
      <c r="D62016" s="73"/>
      <c r="P62016" s="73"/>
      <c r="T62016" s="73"/>
      <c r="U62016" s="73"/>
      <c r="V62016" s="73"/>
      <c r="X62016" s="12"/>
    </row>
    <row r="62017" spans="2:24" x14ac:dyDescent="0.3">
      <c r="B62017" s="73"/>
      <c r="D62017" s="73"/>
      <c r="P62017" s="73"/>
      <c r="T62017" s="73"/>
      <c r="U62017" s="73"/>
      <c r="V62017" s="73"/>
      <c r="X62017" s="12"/>
    </row>
    <row r="62018" spans="2:24" x14ac:dyDescent="0.3">
      <c r="B62018" s="73"/>
      <c r="D62018" s="73"/>
      <c r="P62018" s="73"/>
      <c r="T62018" s="73"/>
      <c r="U62018" s="73"/>
      <c r="V62018" s="73"/>
      <c r="X62018" s="12"/>
    </row>
    <row r="62019" spans="2:24" x14ac:dyDescent="0.3">
      <c r="B62019" s="73"/>
      <c r="D62019" s="73"/>
      <c r="P62019" s="73"/>
      <c r="T62019" s="73"/>
      <c r="U62019" s="73"/>
      <c r="V62019" s="73"/>
      <c r="X62019" s="12"/>
    </row>
    <row r="62020" spans="2:24" x14ac:dyDescent="0.3">
      <c r="B62020" s="73"/>
      <c r="D62020" s="73"/>
      <c r="P62020" s="73"/>
      <c r="T62020" s="73"/>
      <c r="U62020" s="73"/>
      <c r="V62020" s="73"/>
      <c r="X62020" s="12"/>
    </row>
    <row r="62021" spans="2:24" x14ac:dyDescent="0.3">
      <c r="B62021" s="73"/>
      <c r="D62021" s="73"/>
      <c r="P62021" s="73"/>
      <c r="T62021" s="73"/>
      <c r="U62021" s="73"/>
      <c r="V62021" s="73"/>
      <c r="X62021" s="12"/>
    </row>
    <row r="62022" spans="2:24" x14ac:dyDescent="0.3">
      <c r="B62022" s="73"/>
      <c r="D62022" s="73"/>
      <c r="P62022" s="73"/>
      <c r="T62022" s="73"/>
      <c r="U62022" s="73"/>
      <c r="V62022" s="73"/>
      <c r="X62022" s="12"/>
    </row>
    <row r="62023" spans="2:24" x14ac:dyDescent="0.3">
      <c r="B62023" s="73"/>
      <c r="D62023" s="73"/>
      <c r="P62023" s="73"/>
      <c r="T62023" s="73"/>
      <c r="U62023" s="73"/>
      <c r="V62023" s="73"/>
      <c r="X62023" s="12"/>
    </row>
    <row r="62024" spans="2:24" x14ac:dyDescent="0.3">
      <c r="B62024" s="73"/>
      <c r="D62024" s="73"/>
      <c r="P62024" s="73"/>
      <c r="T62024" s="73"/>
      <c r="U62024" s="73"/>
      <c r="V62024" s="73"/>
      <c r="X62024" s="12"/>
    </row>
    <row r="62025" spans="2:24" x14ac:dyDescent="0.3">
      <c r="B62025" s="73"/>
      <c r="D62025" s="73"/>
      <c r="P62025" s="73"/>
      <c r="T62025" s="73"/>
      <c r="U62025" s="73"/>
      <c r="V62025" s="73"/>
      <c r="X62025" s="12"/>
    </row>
    <row r="62026" spans="2:24" x14ac:dyDescent="0.3">
      <c r="B62026" s="73"/>
      <c r="D62026" s="73"/>
      <c r="P62026" s="73"/>
      <c r="T62026" s="73"/>
      <c r="U62026" s="73"/>
      <c r="V62026" s="73"/>
      <c r="X62026" s="12"/>
    </row>
    <row r="62027" spans="2:24" x14ac:dyDescent="0.3">
      <c r="B62027" s="73"/>
      <c r="D62027" s="73"/>
      <c r="P62027" s="73"/>
      <c r="T62027" s="73"/>
      <c r="U62027" s="73"/>
      <c r="V62027" s="73"/>
      <c r="X62027" s="12"/>
    </row>
    <row r="62028" spans="2:24" x14ac:dyDescent="0.3">
      <c r="B62028" s="73"/>
      <c r="D62028" s="73"/>
      <c r="P62028" s="73"/>
      <c r="T62028" s="73"/>
      <c r="U62028" s="73"/>
      <c r="V62028" s="73"/>
      <c r="X62028" s="12"/>
    </row>
    <row r="62029" spans="2:24" x14ac:dyDescent="0.3">
      <c r="B62029" s="73"/>
      <c r="D62029" s="73"/>
      <c r="P62029" s="73"/>
      <c r="T62029" s="73"/>
      <c r="U62029" s="73"/>
      <c r="V62029" s="73"/>
      <c r="X62029" s="12"/>
    </row>
    <row r="62030" spans="2:24" x14ac:dyDescent="0.3">
      <c r="B62030" s="73"/>
      <c r="D62030" s="73"/>
      <c r="P62030" s="73"/>
      <c r="T62030" s="73"/>
      <c r="U62030" s="73"/>
      <c r="V62030" s="73"/>
      <c r="X62030" s="12"/>
    </row>
    <row r="62031" spans="2:24" x14ac:dyDescent="0.3">
      <c r="B62031" s="73"/>
      <c r="D62031" s="73"/>
      <c r="P62031" s="73"/>
      <c r="T62031" s="73"/>
      <c r="U62031" s="73"/>
      <c r="V62031" s="73"/>
      <c r="X62031" s="12"/>
    </row>
    <row r="62032" spans="2:24" x14ac:dyDescent="0.3">
      <c r="B62032" s="73"/>
      <c r="D62032" s="73"/>
      <c r="P62032" s="73"/>
      <c r="T62032" s="73"/>
      <c r="U62032" s="73"/>
      <c r="V62032" s="73"/>
      <c r="X62032" s="12"/>
    </row>
    <row r="62033" spans="2:24" x14ac:dyDescent="0.3">
      <c r="B62033" s="73"/>
      <c r="D62033" s="73"/>
      <c r="P62033" s="73"/>
      <c r="T62033" s="73"/>
      <c r="U62033" s="73"/>
      <c r="V62033" s="73"/>
      <c r="X62033" s="12"/>
    </row>
    <row r="62034" spans="2:24" x14ac:dyDescent="0.3">
      <c r="B62034" s="73"/>
      <c r="D62034" s="73"/>
      <c r="P62034" s="73"/>
      <c r="T62034" s="73"/>
      <c r="U62034" s="73"/>
      <c r="V62034" s="73"/>
      <c r="X62034" s="12"/>
    </row>
    <row r="62035" spans="2:24" x14ac:dyDescent="0.3">
      <c r="B62035" s="73"/>
      <c r="D62035" s="73"/>
      <c r="P62035" s="73"/>
      <c r="T62035" s="73"/>
      <c r="U62035" s="73"/>
      <c r="V62035" s="73"/>
      <c r="X62035" s="12"/>
    </row>
    <row r="62036" spans="2:24" x14ac:dyDescent="0.3">
      <c r="B62036" s="73"/>
      <c r="D62036" s="73"/>
      <c r="P62036" s="73"/>
      <c r="T62036" s="73"/>
      <c r="U62036" s="73"/>
      <c r="V62036" s="73"/>
      <c r="X62036" s="12"/>
    </row>
    <row r="62037" spans="2:24" x14ac:dyDescent="0.3">
      <c r="B62037" s="73"/>
      <c r="D62037" s="73"/>
      <c r="P62037" s="73"/>
      <c r="T62037" s="73"/>
      <c r="U62037" s="73"/>
      <c r="V62037" s="73"/>
      <c r="X62037" s="12"/>
    </row>
    <row r="62038" spans="2:24" x14ac:dyDescent="0.3">
      <c r="B62038" s="73"/>
      <c r="D62038" s="73"/>
      <c r="P62038" s="73"/>
      <c r="T62038" s="73"/>
      <c r="U62038" s="73"/>
      <c r="V62038" s="73"/>
      <c r="X62038" s="12"/>
    </row>
    <row r="62039" spans="2:24" x14ac:dyDescent="0.3">
      <c r="B62039" s="73"/>
      <c r="D62039" s="73"/>
      <c r="P62039" s="73"/>
      <c r="T62039" s="73"/>
      <c r="U62039" s="73"/>
      <c r="V62039" s="73"/>
      <c r="X62039" s="12"/>
    </row>
    <row r="62040" spans="2:24" x14ac:dyDescent="0.3">
      <c r="B62040" s="73"/>
      <c r="D62040" s="73"/>
      <c r="P62040" s="73"/>
      <c r="T62040" s="73"/>
      <c r="U62040" s="73"/>
      <c r="V62040" s="73"/>
      <c r="X62040" s="12"/>
    </row>
    <row r="62041" spans="2:24" x14ac:dyDescent="0.3">
      <c r="B62041" s="73"/>
      <c r="D62041" s="73"/>
      <c r="P62041" s="73"/>
      <c r="T62041" s="73"/>
      <c r="U62041" s="73"/>
      <c r="V62041" s="73"/>
      <c r="X62041" s="12"/>
    </row>
    <row r="62042" spans="2:24" x14ac:dyDescent="0.3">
      <c r="B62042" s="73"/>
      <c r="D62042" s="73"/>
      <c r="P62042" s="73"/>
      <c r="T62042" s="73"/>
      <c r="U62042" s="73"/>
      <c r="V62042" s="73"/>
      <c r="X62042" s="12"/>
    </row>
    <row r="62043" spans="2:24" x14ac:dyDescent="0.3">
      <c r="B62043" s="73"/>
      <c r="D62043" s="73"/>
      <c r="P62043" s="73"/>
      <c r="T62043" s="73"/>
      <c r="U62043" s="73"/>
      <c r="V62043" s="73"/>
      <c r="X62043" s="12"/>
    </row>
    <row r="62044" spans="2:24" x14ac:dyDescent="0.3">
      <c r="B62044" s="73"/>
      <c r="D62044" s="73"/>
      <c r="P62044" s="73"/>
      <c r="T62044" s="73"/>
      <c r="U62044" s="73"/>
      <c r="V62044" s="73"/>
      <c r="X62044" s="12"/>
    </row>
    <row r="62045" spans="2:24" x14ac:dyDescent="0.3">
      <c r="B62045" s="73"/>
      <c r="D62045" s="73"/>
      <c r="P62045" s="73"/>
      <c r="T62045" s="73"/>
      <c r="U62045" s="73"/>
      <c r="V62045" s="73"/>
      <c r="X62045" s="12"/>
    </row>
    <row r="62046" spans="2:24" x14ac:dyDescent="0.3">
      <c r="B62046" s="73"/>
      <c r="D62046" s="73"/>
      <c r="P62046" s="73"/>
      <c r="T62046" s="73"/>
      <c r="U62046" s="73"/>
      <c r="V62046" s="73"/>
      <c r="X62046" s="12"/>
    </row>
    <row r="62047" spans="2:24" x14ac:dyDescent="0.3">
      <c r="B62047" s="73"/>
      <c r="D62047" s="73"/>
      <c r="P62047" s="73"/>
      <c r="T62047" s="73"/>
      <c r="U62047" s="73"/>
      <c r="V62047" s="73"/>
      <c r="X62047" s="12"/>
    </row>
    <row r="62048" spans="2:24" x14ac:dyDescent="0.3">
      <c r="B62048" s="73"/>
      <c r="D62048" s="73"/>
      <c r="P62048" s="73"/>
      <c r="T62048" s="73"/>
      <c r="U62048" s="73"/>
      <c r="V62048" s="73"/>
      <c r="X62048" s="12"/>
    </row>
    <row r="62049" spans="2:24" x14ac:dyDescent="0.3">
      <c r="B62049" s="73"/>
      <c r="D62049" s="73"/>
      <c r="P62049" s="73"/>
      <c r="T62049" s="73"/>
      <c r="U62049" s="73"/>
      <c r="V62049" s="73"/>
      <c r="X62049" s="12"/>
    </row>
    <row r="62050" spans="2:24" x14ac:dyDescent="0.3">
      <c r="B62050" s="73"/>
      <c r="D62050" s="73"/>
      <c r="P62050" s="73"/>
      <c r="T62050" s="73"/>
      <c r="U62050" s="73"/>
      <c r="V62050" s="73"/>
      <c r="X62050" s="12"/>
    </row>
    <row r="62051" spans="2:24" x14ac:dyDescent="0.3">
      <c r="B62051" s="73"/>
      <c r="D62051" s="73"/>
      <c r="P62051" s="73"/>
      <c r="T62051" s="73"/>
      <c r="U62051" s="73"/>
      <c r="V62051" s="73"/>
      <c r="X62051" s="12"/>
    </row>
    <row r="62052" spans="2:24" x14ac:dyDescent="0.3">
      <c r="B62052" s="73"/>
      <c r="D62052" s="73"/>
      <c r="P62052" s="73"/>
      <c r="T62052" s="73"/>
      <c r="U62052" s="73"/>
      <c r="V62052" s="73"/>
      <c r="X62052" s="12"/>
    </row>
    <row r="62053" spans="2:24" x14ac:dyDescent="0.3">
      <c r="B62053" s="73"/>
      <c r="D62053" s="73"/>
      <c r="P62053" s="73"/>
      <c r="T62053" s="73"/>
      <c r="U62053" s="73"/>
      <c r="V62053" s="73"/>
      <c r="X62053" s="12"/>
    </row>
    <row r="62054" spans="2:24" x14ac:dyDescent="0.3">
      <c r="B62054" s="73"/>
      <c r="D62054" s="73"/>
      <c r="P62054" s="73"/>
      <c r="T62054" s="73"/>
      <c r="U62054" s="73"/>
      <c r="V62054" s="73"/>
      <c r="X62054" s="12"/>
    </row>
    <row r="62055" spans="2:24" x14ac:dyDescent="0.3">
      <c r="B62055" s="73"/>
      <c r="D62055" s="73"/>
      <c r="P62055" s="73"/>
      <c r="T62055" s="73"/>
      <c r="U62055" s="73"/>
      <c r="V62055" s="73"/>
      <c r="X62055" s="12"/>
    </row>
    <row r="62056" spans="2:24" x14ac:dyDescent="0.3">
      <c r="B62056" s="73"/>
      <c r="D62056" s="73"/>
      <c r="P62056" s="73"/>
      <c r="T62056" s="73"/>
      <c r="U62056" s="73"/>
      <c r="V62056" s="73"/>
      <c r="X62056" s="12"/>
    </row>
    <row r="62057" spans="2:24" x14ac:dyDescent="0.3">
      <c r="B62057" s="73"/>
      <c r="D62057" s="73"/>
      <c r="P62057" s="73"/>
      <c r="T62057" s="73"/>
      <c r="U62057" s="73"/>
      <c r="V62057" s="73"/>
      <c r="X62057" s="12"/>
    </row>
    <row r="62058" spans="2:24" x14ac:dyDescent="0.3">
      <c r="B62058" s="73"/>
      <c r="D62058" s="73"/>
      <c r="P62058" s="73"/>
      <c r="T62058" s="73"/>
      <c r="U62058" s="73"/>
      <c r="V62058" s="73"/>
      <c r="X62058" s="12"/>
    </row>
    <row r="62059" spans="2:24" x14ac:dyDescent="0.3">
      <c r="B62059" s="73"/>
      <c r="D62059" s="73"/>
      <c r="P62059" s="73"/>
      <c r="T62059" s="73"/>
      <c r="U62059" s="73"/>
      <c r="V62059" s="73"/>
      <c r="X62059" s="12"/>
    </row>
    <row r="62060" spans="2:24" x14ac:dyDescent="0.3">
      <c r="B62060" s="73"/>
      <c r="D62060" s="73"/>
      <c r="P62060" s="73"/>
      <c r="T62060" s="73"/>
      <c r="U62060" s="73"/>
      <c r="V62060" s="73"/>
      <c r="X62060" s="12"/>
    </row>
    <row r="62061" spans="2:24" x14ac:dyDescent="0.3">
      <c r="B62061" s="73"/>
      <c r="D62061" s="73"/>
      <c r="P62061" s="73"/>
      <c r="T62061" s="73"/>
      <c r="U62061" s="73"/>
      <c r="V62061" s="73"/>
      <c r="X62061" s="12"/>
    </row>
    <row r="62062" spans="2:24" x14ac:dyDescent="0.3">
      <c r="B62062" s="73"/>
      <c r="D62062" s="73"/>
      <c r="P62062" s="73"/>
      <c r="T62062" s="73"/>
      <c r="U62062" s="73"/>
      <c r="V62062" s="73"/>
      <c r="X62062" s="12"/>
    </row>
    <row r="62063" spans="2:24" x14ac:dyDescent="0.3">
      <c r="B62063" s="73"/>
      <c r="D62063" s="73"/>
      <c r="P62063" s="73"/>
      <c r="T62063" s="73"/>
      <c r="U62063" s="73"/>
      <c r="V62063" s="73"/>
      <c r="X62063" s="12"/>
    </row>
    <row r="62064" spans="2:24" x14ac:dyDescent="0.3">
      <c r="B62064" s="73"/>
      <c r="D62064" s="73"/>
      <c r="P62064" s="73"/>
      <c r="T62064" s="73"/>
      <c r="U62064" s="73"/>
      <c r="V62064" s="73"/>
      <c r="X62064" s="12"/>
    </row>
    <row r="62065" spans="2:24" x14ac:dyDescent="0.3">
      <c r="B62065" s="73"/>
      <c r="D62065" s="73"/>
      <c r="P62065" s="73"/>
      <c r="T62065" s="73"/>
      <c r="U62065" s="73"/>
      <c r="V62065" s="73"/>
      <c r="X62065" s="12"/>
    </row>
    <row r="62066" spans="2:24" x14ac:dyDescent="0.3">
      <c r="B62066" s="73"/>
      <c r="D62066" s="73"/>
      <c r="P62066" s="73"/>
      <c r="T62066" s="73"/>
      <c r="U62066" s="73"/>
      <c r="V62066" s="73"/>
      <c r="X62066" s="12"/>
    </row>
    <row r="62067" spans="2:24" x14ac:dyDescent="0.3">
      <c r="B62067" s="73"/>
      <c r="D62067" s="73"/>
      <c r="P62067" s="73"/>
      <c r="T62067" s="73"/>
      <c r="U62067" s="73"/>
      <c r="V62067" s="73"/>
      <c r="X62067" s="12"/>
    </row>
    <row r="62068" spans="2:24" x14ac:dyDescent="0.3">
      <c r="B62068" s="73"/>
      <c r="D62068" s="73"/>
      <c r="P62068" s="73"/>
      <c r="T62068" s="73"/>
      <c r="U62068" s="73"/>
      <c r="V62068" s="73"/>
      <c r="X62068" s="12"/>
    </row>
    <row r="62069" spans="2:24" x14ac:dyDescent="0.3">
      <c r="B62069" s="73"/>
      <c r="D62069" s="73"/>
      <c r="P62069" s="73"/>
      <c r="T62069" s="73"/>
      <c r="U62069" s="73"/>
      <c r="V62069" s="73"/>
      <c r="X62069" s="12"/>
    </row>
    <row r="62070" spans="2:24" x14ac:dyDescent="0.3">
      <c r="B62070" s="73"/>
      <c r="D62070" s="73"/>
      <c r="P62070" s="73"/>
      <c r="T62070" s="73"/>
      <c r="U62070" s="73"/>
      <c r="V62070" s="73"/>
      <c r="X62070" s="12"/>
    </row>
    <row r="62071" spans="2:24" x14ac:dyDescent="0.3">
      <c r="B62071" s="73"/>
      <c r="D62071" s="73"/>
      <c r="P62071" s="73"/>
      <c r="T62071" s="73"/>
      <c r="U62071" s="73"/>
      <c r="V62071" s="73"/>
      <c r="X62071" s="12"/>
    </row>
    <row r="62072" spans="2:24" x14ac:dyDescent="0.3">
      <c r="B62072" s="73"/>
      <c r="D62072" s="73"/>
      <c r="P62072" s="73"/>
      <c r="T62072" s="73"/>
      <c r="U62072" s="73"/>
      <c r="V62072" s="73"/>
      <c r="X62072" s="12"/>
    </row>
    <row r="62073" spans="2:24" x14ac:dyDescent="0.3">
      <c r="B62073" s="73"/>
      <c r="D62073" s="73"/>
      <c r="P62073" s="73"/>
      <c r="T62073" s="73"/>
      <c r="U62073" s="73"/>
      <c r="V62073" s="73"/>
      <c r="X62073" s="12"/>
    </row>
    <row r="62074" spans="2:24" x14ac:dyDescent="0.3">
      <c r="B62074" s="73"/>
      <c r="D62074" s="73"/>
      <c r="P62074" s="73"/>
      <c r="T62074" s="73"/>
      <c r="U62074" s="73"/>
      <c r="V62074" s="73"/>
      <c r="X62074" s="12"/>
    </row>
    <row r="62075" spans="2:24" x14ac:dyDescent="0.3">
      <c r="B62075" s="73"/>
      <c r="D62075" s="73"/>
      <c r="P62075" s="73"/>
      <c r="T62075" s="73"/>
      <c r="U62075" s="73"/>
      <c r="V62075" s="73"/>
      <c r="X62075" s="12"/>
    </row>
    <row r="62076" spans="2:24" x14ac:dyDescent="0.3">
      <c r="B62076" s="73"/>
      <c r="D62076" s="73"/>
      <c r="P62076" s="73"/>
      <c r="T62076" s="73"/>
      <c r="U62076" s="73"/>
      <c r="V62076" s="73"/>
      <c r="X62076" s="12"/>
    </row>
    <row r="62077" spans="2:24" x14ac:dyDescent="0.3">
      <c r="B62077" s="73"/>
      <c r="D62077" s="73"/>
      <c r="P62077" s="73"/>
      <c r="T62077" s="73"/>
      <c r="U62077" s="73"/>
      <c r="V62077" s="73"/>
      <c r="X62077" s="12"/>
    </row>
    <row r="62078" spans="2:24" x14ac:dyDescent="0.3">
      <c r="B62078" s="73"/>
      <c r="D62078" s="73"/>
      <c r="P62078" s="73"/>
      <c r="T62078" s="73"/>
      <c r="U62078" s="73"/>
      <c r="V62078" s="73"/>
      <c r="X62078" s="12"/>
    </row>
    <row r="62079" spans="2:24" x14ac:dyDescent="0.3">
      <c r="B62079" s="73"/>
      <c r="D62079" s="73"/>
      <c r="P62079" s="73"/>
      <c r="T62079" s="73"/>
      <c r="U62079" s="73"/>
      <c r="V62079" s="73"/>
      <c r="X62079" s="12"/>
    </row>
    <row r="62080" spans="2:24" x14ac:dyDescent="0.3">
      <c r="B62080" s="73"/>
      <c r="D62080" s="73"/>
      <c r="P62080" s="73"/>
      <c r="T62080" s="73"/>
      <c r="U62080" s="73"/>
      <c r="V62080" s="73"/>
      <c r="X62080" s="12"/>
    </row>
    <row r="62081" spans="2:24" x14ac:dyDescent="0.3">
      <c r="B62081" s="73"/>
      <c r="D62081" s="73"/>
      <c r="P62081" s="73"/>
      <c r="T62081" s="73"/>
      <c r="U62081" s="73"/>
      <c r="V62081" s="73"/>
      <c r="X62081" s="12"/>
    </row>
    <row r="62082" spans="2:24" x14ac:dyDescent="0.3">
      <c r="B62082" s="73"/>
      <c r="D62082" s="73"/>
      <c r="P62082" s="73"/>
      <c r="T62082" s="73"/>
      <c r="U62082" s="73"/>
      <c r="V62082" s="73"/>
      <c r="X62082" s="12"/>
    </row>
    <row r="62083" spans="2:24" x14ac:dyDescent="0.3">
      <c r="B62083" s="73"/>
      <c r="D62083" s="73"/>
      <c r="P62083" s="73"/>
      <c r="T62083" s="73"/>
      <c r="U62083" s="73"/>
      <c r="V62083" s="73"/>
      <c r="X62083" s="12"/>
    </row>
    <row r="62084" spans="2:24" x14ac:dyDescent="0.3">
      <c r="B62084" s="73"/>
      <c r="D62084" s="73"/>
      <c r="P62084" s="73"/>
      <c r="T62084" s="73"/>
      <c r="U62084" s="73"/>
      <c r="V62084" s="73"/>
      <c r="X62084" s="12"/>
    </row>
    <row r="62085" spans="2:24" x14ac:dyDescent="0.3">
      <c r="B62085" s="73"/>
      <c r="D62085" s="73"/>
      <c r="P62085" s="73"/>
      <c r="T62085" s="73"/>
      <c r="U62085" s="73"/>
      <c r="V62085" s="73"/>
      <c r="X62085" s="12"/>
    </row>
    <row r="62086" spans="2:24" x14ac:dyDescent="0.3">
      <c r="B62086" s="73"/>
      <c r="D62086" s="73"/>
      <c r="P62086" s="73"/>
      <c r="T62086" s="73"/>
      <c r="U62086" s="73"/>
      <c r="V62086" s="73"/>
      <c r="X62086" s="12"/>
    </row>
    <row r="62087" spans="2:24" x14ac:dyDescent="0.3">
      <c r="B62087" s="73"/>
      <c r="D62087" s="73"/>
      <c r="P62087" s="73"/>
      <c r="T62087" s="73"/>
      <c r="U62087" s="73"/>
      <c r="V62087" s="73"/>
      <c r="X62087" s="12"/>
    </row>
    <row r="62088" spans="2:24" x14ac:dyDescent="0.3">
      <c r="B62088" s="73"/>
      <c r="D62088" s="73"/>
      <c r="P62088" s="73"/>
      <c r="T62088" s="73"/>
      <c r="U62088" s="73"/>
      <c r="V62088" s="73"/>
      <c r="X62088" s="12"/>
    </row>
    <row r="62089" spans="2:24" x14ac:dyDescent="0.3">
      <c r="B62089" s="73"/>
      <c r="D62089" s="73"/>
      <c r="P62089" s="73"/>
      <c r="T62089" s="73"/>
      <c r="U62089" s="73"/>
      <c r="V62089" s="73"/>
      <c r="X62089" s="12"/>
    </row>
    <row r="62090" spans="2:24" x14ac:dyDescent="0.3">
      <c r="B62090" s="73"/>
      <c r="D62090" s="73"/>
      <c r="P62090" s="73"/>
      <c r="T62090" s="73"/>
      <c r="U62090" s="73"/>
      <c r="V62090" s="73"/>
      <c r="X62090" s="12"/>
    </row>
    <row r="62091" spans="2:24" x14ac:dyDescent="0.3">
      <c r="B62091" s="73"/>
      <c r="D62091" s="73"/>
      <c r="P62091" s="73"/>
      <c r="T62091" s="73"/>
      <c r="U62091" s="73"/>
      <c r="V62091" s="73"/>
      <c r="X62091" s="12"/>
    </row>
    <row r="62092" spans="2:24" x14ac:dyDescent="0.3">
      <c r="B62092" s="73"/>
      <c r="D62092" s="73"/>
      <c r="P62092" s="73"/>
      <c r="T62092" s="73"/>
      <c r="U62092" s="73"/>
      <c r="V62092" s="73"/>
      <c r="X62092" s="12"/>
    </row>
    <row r="62093" spans="2:24" x14ac:dyDescent="0.3">
      <c r="B62093" s="73"/>
      <c r="D62093" s="73"/>
      <c r="P62093" s="73"/>
      <c r="T62093" s="73"/>
      <c r="U62093" s="73"/>
      <c r="V62093" s="73"/>
      <c r="X62093" s="12"/>
    </row>
    <row r="62094" spans="2:24" x14ac:dyDescent="0.3">
      <c r="B62094" s="73"/>
      <c r="D62094" s="73"/>
      <c r="P62094" s="73"/>
      <c r="T62094" s="73"/>
      <c r="U62094" s="73"/>
      <c r="V62094" s="73"/>
      <c r="X62094" s="12"/>
    </row>
    <row r="62095" spans="2:24" x14ac:dyDescent="0.3">
      <c r="B62095" s="73"/>
      <c r="D62095" s="73"/>
      <c r="P62095" s="73"/>
      <c r="T62095" s="73"/>
      <c r="U62095" s="73"/>
      <c r="V62095" s="73"/>
      <c r="X62095" s="12"/>
    </row>
    <row r="62096" spans="2:24" x14ac:dyDescent="0.3">
      <c r="B62096" s="73"/>
      <c r="D62096" s="73"/>
      <c r="P62096" s="73"/>
      <c r="T62096" s="73"/>
      <c r="U62096" s="73"/>
      <c r="V62096" s="73"/>
      <c r="X62096" s="12"/>
    </row>
    <row r="62097" spans="2:24" x14ac:dyDescent="0.3">
      <c r="B62097" s="73"/>
      <c r="D62097" s="73"/>
      <c r="P62097" s="73"/>
      <c r="T62097" s="73"/>
      <c r="U62097" s="73"/>
      <c r="V62097" s="73"/>
      <c r="X62097" s="12"/>
    </row>
    <row r="62098" spans="2:24" x14ac:dyDescent="0.3">
      <c r="B62098" s="73"/>
      <c r="D62098" s="73"/>
      <c r="P62098" s="73"/>
      <c r="T62098" s="73"/>
      <c r="U62098" s="73"/>
      <c r="V62098" s="73"/>
      <c r="X62098" s="12"/>
    </row>
    <row r="62099" spans="2:24" x14ac:dyDescent="0.3">
      <c r="B62099" s="73"/>
      <c r="D62099" s="73"/>
      <c r="P62099" s="73"/>
      <c r="T62099" s="73"/>
      <c r="U62099" s="73"/>
      <c r="V62099" s="73"/>
      <c r="X62099" s="12"/>
    </row>
    <row r="62100" spans="2:24" x14ac:dyDescent="0.3">
      <c r="B62100" s="73"/>
      <c r="D62100" s="73"/>
      <c r="P62100" s="73"/>
      <c r="T62100" s="73"/>
      <c r="U62100" s="73"/>
      <c r="V62100" s="73"/>
      <c r="X62100" s="12"/>
    </row>
    <row r="62101" spans="2:24" x14ac:dyDescent="0.3">
      <c r="B62101" s="73"/>
      <c r="D62101" s="73"/>
      <c r="P62101" s="73"/>
      <c r="T62101" s="73"/>
      <c r="U62101" s="73"/>
      <c r="V62101" s="73"/>
      <c r="X62101" s="12"/>
    </row>
    <row r="62102" spans="2:24" x14ac:dyDescent="0.3">
      <c r="B62102" s="73"/>
      <c r="D62102" s="73"/>
      <c r="P62102" s="73"/>
      <c r="T62102" s="73"/>
      <c r="U62102" s="73"/>
      <c r="V62102" s="73"/>
      <c r="X62102" s="12"/>
    </row>
    <row r="62103" spans="2:24" x14ac:dyDescent="0.3">
      <c r="B62103" s="73"/>
      <c r="D62103" s="73"/>
      <c r="P62103" s="73"/>
      <c r="T62103" s="73"/>
      <c r="U62103" s="73"/>
      <c r="V62103" s="73"/>
      <c r="X62103" s="12"/>
    </row>
    <row r="62104" spans="2:24" x14ac:dyDescent="0.3">
      <c r="B62104" s="73"/>
      <c r="D62104" s="73"/>
      <c r="P62104" s="73"/>
      <c r="T62104" s="73"/>
      <c r="U62104" s="73"/>
      <c r="V62104" s="73"/>
      <c r="X62104" s="12"/>
    </row>
    <row r="62105" spans="2:24" x14ac:dyDescent="0.3">
      <c r="B62105" s="73"/>
      <c r="D62105" s="73"/>
      <c r="P62105" s="73"/>
      <c r="T62105" s="73"/>
      <c r="U62105" s="73"/>
      <c r="V62105" s="73"/>
      <c r="X62105" s="12"/>
    </row>
    <row r="62106" spans="2:24" x14ac:dyDescent="0.3">
      <c r="B62106" s="73"/>
      <c r="D62106" s="73"/>
      <c r="P62106" s="73"/>
      <c r="T62106" s="73"/>
      <c r="U62106" s="73"/>
      <c r="V62106" s="73"/>
      <c r="X62106" s="12"/>
    </row>
    <row r="62107" spans="2:24" x14ac:dyDescent="0.3">
      <c r="B62107" s="73"/>
      <c r="D62107" s="73"/>
      <c r="P62107" s="73"/>
      <c r="T62107" s="73"/>
      <c r="U62107" s="73"/>
      <c r="V62107" s="73"/>
      <c r="X62107" s="12"/>
    </row>
    <row r="62108" spans="2:24" x14ac:dyDescent="0.3">
      <c r="B62108" s="73"/>
      <c r="D62108" s="73"/>
      <c r="P62108" s="73"/>
      <c r="T62108" s="73"/>
      <c r="U62108" s="73"/>
      <c r="V62108" s="73"/>
      <c r="X62108" s="12"/>
    </row>
    <row r="62109" spans="2:24" x14ac:dyDescent="0.3">
      <c r="B62109" s="73"/>
      <c r="D62109" s="73"/>
      <c r="P62109" s="73"/>
      <c r="T62109" s="73"/>
      <c r="U62109" s="73"/>
      <c r="V62109" s="73"/>
      <c r="X62109" s="12"/>
    </row>
    <row r="62110" spans="2:24" x14ac:dyDescent="0.3">
      <c r="B62110" s="73"/>
      <c r="D62110" s="73"/>
      <c r="P62110" s="73"/>
      <c r="T62110" s="73"/>
      <c r="U62110" s="73"/>
      <c r="V62110" s="73"/>
      <c r="X62110" s="12"/>
    </row>
    <row r="62111" spans="2:24" x14ac:dyDescent="0.3">
      <c r="B62111" s="73"/>
      <c r="D62111" s="73"/>
      <c r="P62111" s="73"/>
      <c r="T62111" s="73"/>
      <c r="U62111" s="73"/>
      <c r="V62111" s="73"/>
      <c r="X62111" s="12"/>
    </row>
    <row r="62112" spans="2:24" x14ac:dyDescent="0.3">
      <c r="B62112" s="73"/>
      <c r="D62112" s="73"/>
      <c r="P62112" s="73"/>
      <c r="T62112" s="73"/>
      <c r="U62112" s="73"/>
      <c r="V62112" s="73"/>
      <c r="X62112" s="12"/>
    </row>
    <row r="62113" spans="2:24" x14ac:dyDescent="0.3">
      <c r="B62113" s="73"/>
      <c r="D62113" s="73"/>
      <c r="P62113" s="73"/>
      <c r="T62113" s="73"/>
      <c r="U62113" s="73"/>
      <c r="V62113" s="73"/>
      <c r="X62113" s="12"/>
    </row>
    <row r="62114" spans="2:24" x14ac:dyDescent="0.3">
      <c r="B62114" s="73"/>
      <c r="D62114" s="73"/>
      <c r="P62114" s="73"/>
      <c r="T62114" s="73"/>
      <c r="U62114" s="73"/>
      <c r="V62114" s="73"/>
      <c r="X62114" s="12"/>
    </row>
    <row r="62115" spans="2:24" x14ac:dyDescent="0.3">
      <c r="B62115" s="73"/>
      <c r="D62115" s="73"/>
      <c r="P62115" s="73"/>
      <c r="T62115" s="73"/>
      <c r="U62115" s="73"/>
      <c r="V62115" s="73"/>
      <c r="X62115" s="12"/>
    </row>
    <row r="62116" spans="2:24" x14ac:dyDescent="0.3">
      <c r="B62116" s="73"/>
      <c r="D62116" s="73"/>
      <c r="P62116" s="73"/>
      <c r="T62116" s="73"/>
      <c r="U62116" s="73"/>
      <c r="V62116" s="73"/>
      <c r="X62116" s="12"/>
    </row>
    <row r="62117" spans="2:24" x14ac:dyDescent="0.3">
      <c r="B62117" s="73"/>
      <c r="D62117" s="73"/>
      <c r="P62117" s="73"/>
      <c r="T62117" s="73"/>
      <c r="U62117" s="73"/>
      <c r="V62117" s="73"/>
      <c r="X62117" s="12"/>
    </row>
    <row r="62118" spans="2:24" x14ac:dyDescent="0.3">
      <c r="B62118" s="73"/>
      <c r="D62118" s="73"/>
      <c r="P62118" s="73"/>
      <c r="T62118" s="73"/>
      <c r="U62118" s="73"/>
      <c r="V62118" s="73"/>
      <c r="X62118" s="12"/>
    </row>
    <row r="62119" spans="2:24" x14ac:dyDescent="0.3">
      <c r="B62119" s="73"/>
      <c r="D62119" s="73"/>
      <c r="P62119" s="73"/>
      <c r="T62119" s="73"/>
      <c r="U62119" s="73"/>
      <c r="V62119" s="73"/>
      <c r="X62119" s="12"/>
    </row>
    <row r="62120" spans="2:24" x14ac:dyDescent="0.3">
      <c r="B62120" s="73"/>
      <c r="D62120" s="73"/>
      <c r="P62120" s="73"/>
      <c r="T62120" s="73"/>
      <c r="U62120" s="73"/>
      <c r="V62120" s="73"/>
      <c r="X62120" s="12"/>
    </row>
    <row r="62121" spans="2:24" x14ac:dyDescent="0.3">
      <c r="B62121" s="73"/>
      <c r="D62121" s="73"/>
      <c r="P62121" s="73"/>
      <c r="T62121" s="73"/>
      <c r="U62121" s="73"/>
      <c r="V62121" s="73"/>
      <c r="X62121" s="12"/>
    </row>
    <row r="62122" spans="2:24" x14ac:dyDescent="0.3">
      <c r="B62122" s="73"/>
      <c r="D62122" s="73"/>
      <c r="P62122" s="73"/>
      <c r="T62122" s="73"/>
      <c r="U62122" s="73"/>
      <c r="V62122" s="73"/>
      <c r="X62122" s="12"/>
    </row>
    <row r="62123" spans="2:24" x14ac:dyDescent="0.3">
      <c r="B62123" s="73"/>
      <c r="D62123" s="73"/>
      <c r="P62123" s="73"/>
      <c r="T62123" s="73"/>
      <c r="U62123" s="73"/>
      <c r="V62123" s="73"/>
      <c r="X62123" s="12"/>
    </row>
    <row r="62124" spans="2:24" x14ac:dyDescent="0.3">
      <c r="B62124" s="73"/>
      <c r="D62124" s="73"/>
      <c r="P62124" s="73"/>
      <c r="T62124" s="73"/>
      <c r="U62124" s="73"/>
      <c r="V62124" s="73"/>
      <c r="X62124" s="12"/>
    </row>
    <row r="62125" spans="2:24" x14ac:dyDescent="0.3">
      <c r="B62125" s="73"/>
      <c r="D62125" s="73"/>
      <c r="P62125" s="73"/>
      <c r="T62125" s="73"/>
      <c r="U62125" s="73"/>
      <c r="V62125" s="73"/>
      <c r="X62125" s="12"/>
    </row>
    <row r="62126" spans="2:24" x14ac:dyDescent="0.3">
      <c r="B62126" s="73"/>
      <c r="D62126" s="73"/>
      <c r="P62126" s="73"/>
      <c r="T62126" s="73"/>
      <c r="U62126" s="73"/>
      <c r="V62126" s="73"/>
      <c r="X62126" s="12"/>
    </row>
    <row r="62127" spans="2:24" x14ac:dyDescent="0.3">
      <c r="B62127" s="73"/>
      <c r="D62127" s="73"/>
      <c r="P62127" s="73"/>
      <c r="T62127" s="73"/>
      <c r="U62127" s="73"/>
      <c r="V62127" s="73"/>
      <c r="X62127" s="12"/>
    </row>
    <row r="62128" spans="2:24" x14ac:dyDescent="0.3">
      <c r="B62128" s="73"/>
      <c r="D62128" s="73"/>
      <c r="P62128" s="73"/>
      <c r="T62128" s="73"/>
      <c r="U62128" s="73"/>
      <c r="V62128" s="73"/>
      <c r="X62128" s="12"/>
    </row>
    <row r="62129" spans="2:24" x14ac:dyDescent="0.3">
      <c r="B62129" s="73"/>
      <c r="D62129" s="73"/>
      <c r="P62129" s="73"/>
      <c r="T62129" s="73"/>
      <c r="U62129" s="73"/>
      <c r="V62129" s="73"/>
      <c r="X62129" s="12"/>
    </row>
    <row r="62130" spans="2:24" x14ac:dyDescent="0.3">
      <c r="B62130" s="73"/>
      <c r="D62130" s="73"/>
      <c r="P62130" s="73"/>
      <c r="T62130" s="73"/>
      <c r="U62130" s="73"/>
      <c r="V62130" s="73"/>
      <c r="X62130" s="12"/>
    </row>
    <row r="62131" spans="2:24" x14ac:dyDescent="0.3">
      <c r="B62131" s="73"/>
      <c r="D62131" s="73"/>
      <c r="P62131" s="73"/>
      <c r="T62131" s="73"/>
      <c r="U62131" s="73"/>
      <c r="V62131" s="73"/>
      <c r="X62131" s="12"/>
    </row>
    <row r="62132" spans="2:24" x14ac:dyDescent="0.3">
      <c r="B62132" s="73"/>
      <c r="D62132" s="73"/>
      <c r="P62132" s="73"/>
      <c r="T62132" s="73"/>
      <c r="U62132" s="73"/>
      <c r="V62132" s="73"/>
      <c r="X62132" s="12"/>
    </row>
    <row r="62133" spans="2:24" x14ac:dyDescent="0.3">
      <c r="B62133" s="73"/>
      <c r="D62133" s="73"/>
      <c r="P62133" s="73"/>
      <c r="T62133" s="73"/>
      <c r="U62133" s="73"/>
      <c r="V62133" s="73"/>
      <c r="X62133" s="12"/>
    </row>
    <row r="62134" spans="2:24" x14ac:dyDescent="0.3">
      <c r="B62134" s="73"/>
      <c r="D62134" s="73"/>
      <c r="P62134" s="73"/>
      <c r="T62134" s="73"/>
      <c r="U62134" s="73"/>
      <c r="V62134" s="73"/>
      <c r="X62134" s="12"/>
    </row>
    <row r="62135" spans="2:24" x14ac:dyDescent="0.3">
      <c r="B62135" s="73"/>
      <c r="D62135" s="73"/>
      <c r="P62135" s="73"/>
      <c r="T62135" s="73"/>
      <c r="U62135" s="73"/>
      <c r="V62135" s="73"/>
      <c r="X62135" s="12"/>
    </row>
    <row r="62136" spans="2:24" x14ac:dyDescent="0.3">
      <c r="B62136" s="73"/>
      <c r="D62136" s="73"/>
      <c r="P62136" s="73"/>
      <c r="T62136" s="73"/>
      <c r="U62136" s="73"/>
      <c r="V62136" s="73"/>
      <c r="X62136" s="12"/>
    </row>
    <row r="62137" spans="2:24" x14ac:dyDescent="0.3">
      <c r="B62137" s="73"/>
      <c r="D62137" s="73"/>
      <c r="P62137" s="73"/>
      <c r="T62137" s="73"/>
      <c r="U62137" s="73"/>
      <c r="V62137" s="73"/>
      <c r="X62137" s="12"/>
    </row>
    <row r="62138" spans="2:24" x14ac:dyDescent="0.3">
      <c r="B62138" s="73"/>
      <c r="D62138" s="73"/>
      <c r="P62138" s="73"/>
      <c r="T62138" s="73"/>
      <c r="U62138" s="73"/>
      <c r="V62138" s="73"/>
      <c r="X62138" s="12"/>
    </row>
    <row r="62139" spans="2:24" x14ac:dyDescent="0.3">
      <c r="B62139" s="73"/>
      <c r="D62139" s="73"/>
      <c r="P62139" s="73"/>
      <c r="T62139" s="73"/>
      <c r="U62139" s="73"/>
      <c r="V62139" s="73"/>
      <c r="X62139" s="12"/>
    </row>
    <row r="62140" spans="2:24" x14ac:dyDescent="0.3">
      <c r="B62140" s="73"/>
      <c r="D62140" s="73"/>
      <c r="P62140" s="73"/>
      <c r="T62140" s="73"/>
      <c r="U62140" s="73"/>
      <c r="V62140" s="73"/>
      <c r="X62140" s="12"/>
    </row>
    <row r="62141" spans="2:24" x14ac:dyDescent="0.3">
      <c r="B62141" s="73"/>
      <c r="D62141" s="73"/>
      <c r="P62141" s="73"/>
      <c r="T62141" s="73"/>
      <c r="U62141" s="73"/>
      <c r="V62141" s="73"/>
      <c r="X62141" s="12"/>
    </row>
    <row r="62142" spans="2:24" x14ac:dyDescent="0.3">
      <c r="B62142" s="73"/>
      <c r="D62142" s="73"/>
      <c r="P62142" s="73"/>
      <c r="T62142" s="73"/>
      <c r="U62142" s="73"/>
      <c r="V62142" s="73"/>
      <c r="X62142" s="12"/>
    </row>
    <row r="62143" spans="2:24" x14ac:dyDescent="0.3">
      <c r="B62143" s="73"/>
      <c r="D62143" s="73"/>
      <c r="P62143" s="73"/>
      <c r="T62143" s="73"/>
      <c r="U62143" s="73"/>
      <c r="V62143" s="73"/>
      <c r="X62143" s="12"/>
    </row>
    <row r="62144" spans="2:24" x14ac:dyDescent="0.3">
      <c r="B62144" s="73"/>
      <c r="D62144" s="73"/>
      <c r="P62144" s="73"/>
      <c r="T62144" s="73"/>
      <c r="U62144" s="73"/>
      <c r="V62144" s="73"/>
      <c r="X62144" s="12"/>
    </row>
    <row r="62145" spans="2:24" x14ac:dyDescent="0.3">
      <c r="B62145" s="73"/>
      <c r="D62145" s="73"/>
      <c r="P62145" s="73"/>
      <c r="T62145" s="73"/>
      <c r="U62145" s="73"/>
      <c r="V62145" s="73"/>
      <c r="X62145" s="12"/>
    </row>
    <row r="62146" spans="2:24" x14ac:dyDescent="0.3">
      <c r="B62146" s="73"/>
      <c r="D62146" s="73"/>
      <c r="P62146" s="73"/>
      <c r="T62146" s="73"/>
      <c r="U62146" s="73"/>
      <c r="V62146" s="73"/>
      <c r="X62146" s="12"/>
    </row>
    <row r="62147" spans="2:24" x14ac:dyDescent="0.3">
      <c r="B62147" s="73"/>
      <c r="D62147" s="73"/>
      <c r="P62147" s="73"/>
      <c r="T62147" s="73"/>
      <c r="U62147" s="73"/>
      <c r="V62147" s="73"/>
      <c r="X62147" s="12"/>
    </row>
    <row r="62148" spans="2:24" x14ac:dyDescent="0.3">
      <c r="B62148" s="73"/>
      <c r="D62148" s="73"/>
      <c r="P62148" s="73"/>
      <c r="T62148" s="73"/>
      <c r="U62148" s="73"/>
      <c r="V62148" s="73"/>
      <c r="X62148" s="12"/>
    </row>
    <row r="62149" spans="2:24" x14ac:dyDescent="0.3">
      <c r="B62149" s="73"/>
      <c r="D62149" s="73"/>
      <c r="P62149" s="73"/>
      <c r="T62149" s="73"/>
      <c r="U62149" s="73"/>
      <c r="V62149" s="73"/>
      <c r="X62149" s="12"/>
    </row>
    <row r="62150" spans="2:24" x14ac:dyDescent="0.3">
      <c r="B62150" s="73"/>
      <c r="D62150" s="73"/>
      <c r="P62150" s="73"/>
      <c r="T62150" s="73"/>
      <c r="U62150" s="73"/>
      <c r="V62150" s="73"/>
      <c r="X62150" s="12"/>
    </row>
    <row r="62151" spans="2:24" x14ac:dyDescent="0.3">
      <c r="B62151" s="73"/>
      <c r="D62151" s="73"/>
      <c r="P62151" s="73"/>
      <c r="T62151" s="73"/>
      <c r="U62151" s="73"/>
      <c r="V62151" s="73"/>
      <c r="X62151" s="12"/>
    </row>
    <row r="62152" spans="2:24" x14ac:dyDescent="0.3">
      <c r="B62152" s="73"/>
      <c r="D62152" s="73"/>
      <c r="P62152" s="73"/>
      <c r="T62152" s="73"/>
      <c r="U62152" s="73"/>
      <c r="V62152" s="73"/>
      <c r="X62152" s="12"/>
    </row>
    <row r="62153" spans="2:24" x14ac:dyDescent="0.3">
      <c r="B62153" s="73"/>
      <c r="D62153" s="73"/>
      <c r="P62153" s="73"/>
      <c r="T62153" s="73"/>
      <c r="U62153" s="73"/>
      <c r="V62153" s="73"/>
      <c r="X62153" s="12"/>
    </row>
    <row r="62154" spans="2:24" x14ac:dyDescent="0.3">
      <c r="B62154" s="73"/>
      <c r="D62154" s="73"/>
      <c r="P62154" s="73"/>
      <c r="T62154" s="73"/>
      <c r="U62154" s="73"/>
      <c r="V62154" s="73"/>
      <c r="X62154" s="12"/>
    </row>
    <row r="62155" spans="2:24" x14ac:dyDescent="0.3">
      <c r="B62155" s="73"/>
      <c r="D62155" s="73"/>
      <c r="P62155" s="73"/>
      <c r="T62155" s="73"/>
      <c r="U62155" s="73"/>
      <c r="V62155" s="73"/>
      <c r="X62155" s="12"/>
    </row>
    <row r="62156" spans="2:24" x14ac:dyDescent="0.3">
      <c r="B62156" s="73"/>
      <c r="D62156" s="73"/>
      <c r="P62156" s="73"/>
      <c r="T62156" s="73"/>
      <c r="U62156" s="73"/>
      <c r="V62156" s="73"/>
      <c r="X62156" s="12"/>
    </row>
    <row r="62157" spans="2:24" x14ac:dyDescent="0.3">
      <c r="B62157" s="73"/>
      <c r="D62157" s="73"/>
      <c r="P62157" s="73"/>
      <c r="T62157" s="73"/>
      <c r="U62157" s="73"/>
      <c r="V62157" s="73"/>
      <c r="X62157" s="12"/>
    </row>
    <row r="62158" spans="2:24" x14ac:dyDescent="0.3">
      <c r="B62158" s="73"/>
      <c r="D62158" s="73"/>
      <c r="P62158" s="73"/>
      <c r="T62158" s="73"/>
      <c r="U62158" s="73"/>
      <c r="V62158" s="73"/>
      <c r="X62158" s="12"/>
    </row>
    <row r="62159" spans="2:24" x14ac:dyDescent="0.3">
      <c r="B62159" s="73"/>
      <c r="D62159" s="73"/>
      <c r="P62159" s="73"/>
      <c r="T62159" s="73"/>
      <c r="U62159" s="73"/>
      <c r="V62159" s="73"/>
      <c r="X62159" s="12"/>
    </row>
    <row r="62160" spans="2:24" x14ac:dyDescent="0.3">
      <c r="B62160" s="73"/>
      <c r="D62160" s="73"/>
      <c r="P62160" s="73"/>
      <c r="T62160" s="73"/>
      <c r="U62160" s="73"/>
      <c r="V62160" s="73"/>
      <c r="X62160" s="12"/>
    </row>
    <row r="62161" spans="2:24" x14ac:dyDescent="0.3">
      <c r="B62161" s="73"/>
      <c r="D62161" s="73"/>
      <c r="P62161" s="73"/>
      <c r="T62161" s="73"/>
      <c r="U62161" s="73"/>
      <c r="V62161" s="73"/>
      <c r="X62161" s="12"/>
    </row>
    <row r="62162" spans="2:24" x14ac:dyDescent="0.3">
      <c r="B62162" s="73"/>
      <c r="D62162" s="73"/>
      <c r="P62162" s="73"/>
      <c r="T62162" s="73"/>
      <c r="U62162" s="73"/>
      <c r="V62162" s="73"/>
      <c r="X62162" s="12"/>
    </row>
    <row r="62163" spans="2:24" x14ac:dyDescent="0.3">
      <c r="B62163" s="73"/>
      <c r="D62163" s="73"/>
      <c r="P62163" s="73"/>
      <c r="T62163" s="73"/>
      <c r="U62163" s="73"/>
      <c r="V62163" s="73"/>
      <c r="X62163" s="12"/>
    </row>
    <row r="62164" spans="2:24" x14ac:dyDescent="0.3">
      <c r="B62164" s="73"/>
      <c r="D62164" s="73"/>
      <c r="P62164" s="73"/>
      <c r="T62164" s="73"/>
      <c r="U62164" s="73"/>
      <c r="V62164" s="73"/>
      <c r="X62164" s="12"/>
    </row>
    <row r="62165" spans="2:24" x14ac:dyDescent="0.3">
      <c r="B62165" s="73"/>
      <c r="D62165" s="73"/>
      <c r="P62165" s="73"/>
      <c r="T62165" s="73"/>
      <c r="U62165" s="73"/>
      <c r="V62165" s="73"/>
      <c r="X62165" s="12"/>
    </row>
    <row r="62166" spans="2:24" x14ac:dyDescent="0.3">
      <c r="B62166" s="73"/>
      <c r="D62166" s="73"/>
      <c r="P62166" s="73"/>
      <c r="T62166" s="73"/>
      <c r="U62166" s="73"/>
      <c r="V62166" s="73"/>
      <c r="X62166" s="12"/>
    </row>
    <row r="62167" spans="2:24" x14ac:dyDescent="0.3">
      <c r="B62167" s="73"/>
      <c r="D62167" s="73"/>
      <c r="P62167" s="73"/>
      <c r="T62167" s="73"/>
      <c r="U62167" s="73"/>
      <c r="V62167" s="73"/>
      <c r="X62167" s="12"/>
    </row>
    <row r="62168" spans="2:24" x14ac:dyDescent="0.3">
      <c r="B62168" s="73"/>
      <c r="D62168" s="73"/>
      <c r="P62168" s="73"/>
      <c r="T62168" s="73"/>
      <c r="U62168" s="73"/>
      <c r="V62168" s="73"/>
      <c r="X62168" s="12"/>
    </row>
    <row r="62169" spans="2:24" x14ac:dyDescent="0.3">
      <c r="B62169" s="73"/>
      <c r="D62169" s="73"/>
      <c r="P62169" s="73"/>
      <c r="T62169" s="73"/>
      <c r="U62169" s="73"/>
      <c r="V62169" s="73"/>
      <c r="X62169" s="12"/>
    </row>
    <row r="62170" spans="2:24" x14ac:dyDescent="0.3">
      <c r="B62170" s="73"/>
      <c r="D62170" s="73"/>
      <c r="P62170" s="73"/>
      <c r="T62170" s="73"/>
      <c r="U62170" s="73"/>
      <c r="V62170" s="73"/>
      <c r="X62170" s="12"/>
    </row>
    <row r="62171" spans="2:24" x14ac:dyDescent="0.3">
      <c r="B62171" s="73"/>
      <c r="D62171" s="73"/>
      <c r="P62171" s="73"/>
      <c r="T62171" s="73"/>
      <c r="U62171" s="73"/>
      <c r="V62171" s="73"/>
      <c r="X62171" s="12"/>
    </row>
    <row r="62172" spans="2:24" x14ac:dyDescent="0.3">
      <c r="B62172" s="73"/>
      <c r="D62172" s="73"/>
      <c r="P62172" s="73"/>
      <c r="T62172" s="73"/>
      <c r="U62172" s="73"/>
      <c r="V62172" s="73"/>
      <c r="X62172" s="12"/>
    </row>
    <row r="62173" spans="2:24" x14ac:dyDescent="0.3">
      <c r="B62173" s="73"/>
      <c r="D62173" s="73"/>
      <c r="P62173" s="73"/>
      <c r="T62173" s="73"/>
      <c r="U62173" s="73"/>
      <c r="V62173" s="73"/>
      <c r="X62173" s="12"/>
    </row>
    <row r="62174" spans="2:24" x14ac:dyDescent="0.3">
      <c r="B62174" s="73"/>
      <c r="D62174" s="73"/>
      <c r="P62174" s="73"/>
      <c r="T62174" s="73"/>
      <c r="U62174" s="73"/>
      <c r="V62174" s="73"/>
      <c r="X62174" s="12"/>
    </row>
    <row r="62175" spans="2:24" x14ac:dyDescent="0.3">
      <c r="B62175" s="73"/>
      <c r="D62175" s="73"/>
      <c r="P62175" s="73"/>
      <c r="T62175" s="73"/>
      <c r="U62175" s="73"/>
      <c r="V62175" s="73"/>
      <c r="X62175" s="12"/>
    </row>
    <row r="62176" spans="2:24" x14ac:dyDescent="0.3">
      <c r="B62176" s="73"/>
      <c r="D62176" s="73"/>
      <c r="P62176" s="73"/>
      <c r="T62176" s="73"/>
      <c r="U62176" s="73"/>
      <c r="V62176" s="73"/>
      <c r="X62176" s="12"/>
    </row>
    <row r="62177" spans="2:24" x14ac:dyDescent="0.3">
      <c r="B62177" s="73"/>
      <c r="D62177" s="73"/>
      <c r="P62177" s="73"/>
      <c r="T62177" s="73"/>
      <c r="U62177" s="73"/>
      <c r="V62177" s="73"/>
      <c r="X62177" s="12"/>
    </row>
    <row r="62178" spans="2:24" x14ac:dyDescent="0.3">
      <c r="B62178" s="73"/>
      <c r="D62178" s="73"/>
      <c r="P62178" s="73"/>
      <c r="T62178" s="73"/>
      <c r="U62178" s="73"/>
      <c r="V62178" s="73"/>
      <c r="X62178" s="12"/>
    </row>
    <row r="62179" spans="2:24" x14ac:dyDescent="0.3">
      <c r="B62179" s="73"/>
      <c r="D62179" s="73"/>
      <c r="P62179" s="73"/>
      <c r="T62179" s="73"/>
      <c r="U62179" s="73"/>
      <c r="V62179" s="73"/>
      <c r="X62179" s="12"/>
    </row>
    <row r="62180" spans="2:24" x14ac:dyDescent="0.3">
      <c r="B62180" s="73"/>
      <c r="D62180" s="73"/>
      <c r="P62180" s="73"/>
      <c r="T62180" s="73"/>
      <c r="U62180" s="73"/>
      <c r="V62180" s="73"/>
      <c r="X62180" s="12"/>
    </row>
    <row r="62181" spans="2:24" x14ac:dyDescent="0.3">
      <c r="B62181" s="73"/>
      <c r="D62181" s="73"/>
      <c r="P62181" s="73"/>
      <c r="T62181" s="73"/>
      <c r="U62181" s="73"/>
      <c r="V62181" s="73"/>
      <c r="X62181" s="12"/>
    </row>
    <row r="62182" spans="2:24" x14ac:dyDescent="0.3">
      <c r="B62182" s="73"/>
      <c r="D62182" s="73"/>
      <c r="P62182" s="73"/>
      <c r="T62182" s="73"/>
      <c r="U62182" s="73"/>
      <c r="V62182" s="73"/>
      <c r="X62182" s="12"/>
    </row>
    <row r="62183" spans="2:24" x14ac:dyDescent="0.3">
      <c r="B62183" s="73"/>
      <c r="D62183" s="73"/>
      <c r="P62183" s="73"/>
      <c r="T62183" s="73"/>
      <c r="U62183" s="73"/>
      <c r="V62183" s="73"/>
      <c r="X62183" s="12"/>
    </row>
    <row r="62184" spans="2:24" x14ac:dyDescent="0.3">
      <c r="B62184" s="73"/>
      <c r="D62184" s="73"/>
      <c r="P62184" s="73"/>
      <c r="T62184" s="73"/>
      <c r="U62184" s="73"/>
      <c r="V62184" s="73"/>
      <c r="X62184" s="12"/>
    </row>
    <row r="62185" spans="2:24" x14ac:dyDescent="0.3">
      <c r="B62185" s="73"/>
      <c r="D62185" s="73"/>
      <c r="P62185" s="73"/>
      <c r="T62185" s="73"/>
      <c r="U62185" s="73"/>
      <c r="V62185" s="73"/>
      <c r="X62185" s="12"/>
    </row>
    <row r="62186" spans="2:24" x14ac:dyDescent="0.3">
      <c r="B62186" s="73"/>
      <c r="D62186" s="73"/>
      <c r="P62186" s="73"/>
      <c r="T62186" s="73"/>
      <c r="U62186" s="73"/>
      <c r="V62186" s="73"/>
      <c r="X62186" s="12"/>
    </row>
    <row r="62187" spans="2:24" x14ac:dyDescent="0.3">
      <c r="B62187" s="73"/>
      <c r="D62187" s="73"/>
      <c r="P62187" s="73"/>
      <c r="T62187" s="73"/>
      <c r="U62187" s="73"/>
      <c r="V62187" s="73"/>
      <c r="X62187" s="12"/>
    </row>
    <row r="62188" spans="2:24" x14ac:dyDescent="0.3">
      <c r="B62188" s="73"/>
      <c r="D62188" s="73"/>
      <c r="P62188" s="73"/>
      <c r="T62188" s="73"/>
      <c r="U62188" s="73"/>
      <c r="V62188" s="73"/>
      <c r="X62188" s="12"/>
    </row>
    <row r="62189" spans="2:24" x14ac:dyDescent="0.3">
      <c r="B62189" s="73"/>
      <c r="D62189" s="73"/>
      <c r="P62189" s="73"/>
      <c r="T62189" s="73"/>
      <c r="U62189" s="73"/>
      <c r="V62189" s="73"/>
      <c r="X62189" s="12"/>
    </row>
    <row r="62190" spans="2:24" x14ac:dyDescent="0.3">
      <c r="B62190" s="73"/>
      <c r="D62190" s="73"/>
      <c r="P62190" s="73"/>
      <c r="T62190" s="73"/>
      <c r="U62190" s="73"/>
      <c r="V62190" s="73"/>
      <c r="X62190" s="12"/>
    </row>
    <row r="62191" spans="2:24" x14ac:dyDescent="0.3">
      <c r="B62191" s="73"/>
      <c r="D62191" s="73"/>
      <c r="P62191" s="73"/>
      <c r="T62191" s="73"/>
      <c r="U62191" s="73"/>
      <c r="V62191" s="73"/>
      <c r="X62191" s="12"/>
    </row>
    <row r="62192" spans="2:24" x14ac:dyDescent="0.3">
      <c r="B62192" s="73"/>
      <c r="D62192" s="73"/>
      <c r="P62192" s="73"/>
      <c r="T62192" s="73"/>
      <c r="U62192" s="73"/>
      <c r="V62192" s="73"/>
      <c r="X62192" s="12"/>
    </row>
    <row r="62193" spans="2:24" x14ac:dyDescent="0.3">
      <c r="B62193" s="73"/>
      <c r="D62193" s="73"/>
      <c r="P62193" s="73"/>
      <c r="T62193" s="73"/>
      <c r="U62193" s="73"/>
      <c r="V62193" s="73"/>
      <c r="X62193" s="12"/>
    </row>
    <row r="62194" spans="2:24" x14ac:dyDescent="0.3">
      <c r="B62194" s="73"/>
      <c r="D62194" s="73"/>
      <c r="P62194" s="73"/>
      <c r="T62194" s="73"/>
      <c r="U62194" s="73"/>
      <c r="V62194" s="73"/>
      <c r="X62194" s="12"/>
    </row>
    <row r="62195" spans="2:24" x14ac:dyDescent="0.3">
      <c r="B62195" s="73"/>
      <c r="D62195" s="73"/>
      <c r="P62195" s="73"/>
      <c r="T62195" s="73"/>
      <c r="U62195" s="73"/>
      <c r="V62195" s="73"/>
      <c r="X62195" s="12"/>
    </row>
    <row r="62196" spans="2:24" x14ac:dyDescent="0.3">
      <c r="B62196" s="73"/>
      <c r="D62196" s="73"/>
      <c r="P62196" s="73"/>
      <c r="T62196" s="73"/>
      <c r="U62196" s="73"/>
      <c r="V62196" s="73"/>
      <c r="X62196" s="12"/>
    </row>
    <row r="62197" spans="2:24" x14ac:dyDescent="0.3">
      <c r="B62197" s="73"/>
      <c r="D62197" s="73"/>
      <c r="P62197" s="73"/>
      <c r="T62197" s="73"/>
      <c r="U62197" s="73"/>
      <c r="V62197" s="73"/>
      <c r="X62197" s="12"/>
    </row>
    <row r="62198" spans="2:24" x14ac:dyDescent="0.3">
      <c r="B62198" s="73"/>
      <c r="D62198" s="73"/>
      <c r="P62198" s="73"/>
      <c r="T62198" s="73"/>
      <c r="U62198" s="73"/>
      <c r="V62198" s="73"/>
      <c r="X62198" s="12"/>
    </row>
    <row r="62199" spans="2:24" x14ac:dyDescent="0.3">
      <c r="B62199" s="73"/>
      <c r="D62199" s="73"/>
      <c r="P62199" s="73"/>
      <c r="T62199" s="73"/>
      <c r="U62199" s="73"/>
      <c r="V62199" s="73"/>
      <c r="X62199" s="12"/>
    </row>
    <row r="62200" spans="2:24" x14ac:dyDescent="0.3">
      <c r="B62200" s="73"/>
      <c r="D62200" s="73"/>
      <c r="P62200" s="73"/>
      <c r="T62200" s="73"/>
      <c r="U62200" s="73"/>
      <c r="V62200" s="73"/>
      <c r="X62200" s="12"/>
    </row>
    <row r="62201" spans="2:24" x14ac:dyDescent="0.3">
      <c r="B62201" s="73"/>
      <c r="D62201" s="73"/>
      <c r="P62201" s="73"/>
      <c r="T62201" s="73"/>
      <c r="U62201" s="73"/>
      <c r="V62201" s="73"/>
      <c r="X62201" s="12"/>
    </row>
    <row r="62202" spans="2:24" x14ac:dyDescent="0.3">
      <c r="B62202" s="73"/>
      <c r="D62202" s="73"/>
      <c r="P62202" s="73"/>
      <c r="T62202" s="73"/>
      <c r="U62202" s="73"/>
      <c r="V62202" s="73"/>
      <c r="X62202" s="12"/>
    </row>
    <row r="62203" spans="2:24" x14ac:dyDescent="0.3">
      <c r="B62203" s="73"/>
      <c r="D62203" s="73"/>
      <c r="P62203" s="73"/>
      <c r="T62203" s="73"/>
      <c r="U62203" s="73"/>
      <c r="V62203" s="73"/>
      <c r="X62203" s="12"/>
    </row>
    <row r="62204" spans="2:24" x14ac:dyDescent="0.3">
      <c r="B62204" s="73"/>
      <c r="D62204" s="73"/>
      <c r="P62204" s="73"/>
      <c r="T62204" s="73"/>
      <c r="U62204" s="73"/>
      <c r="V62204" s="73"/>
      <c r="X62204" s="12"/>
    </row>
    <row r="62205" spans="2:24" x14ac:dyDescent="0.3">
      <c r="B62205" s="73"/>
      <c r="D62205" s="73"/>
      <c r="P62205" s="73"/>
      <c r="T62205" s="73"/>
      <c r="U62205" s="73"/>
      <c r="V62205" s="73"/>
      <c r="X62205" s="12"/>
    </row>
    <row r="62206" spans="2:24" x14ac:dyDescent="0.3">
      <c r="B62206" s="73"/>
      <c r="D62206" s="73"/>
      <c r="P62206" s="73"/>
      <c r="T62206" s="73"/>
      <c r="U62206" s="73"/>
      <c r="V62206" s="73"/>
      <c r="X62206" s="12"/>
    </row>
    <row r="62207" spans="2:24" x14ac:dyDescent="0.3">
      <c r="B62207" s="73"/>
      <c r="D62207" s="73"/>
      <c r="P62207" s="73"/>
      <c r="T62207" s="73"/>
      <c r="U62207" s="73"/>
      <c r="V62207" s="73"/>
      <c r="X62207" s="12"/>
    </row>
    <row r="62208" spans="2:24" x14ac:dyDescent="0.3">
      <c r="B62208" s="73"/>
      <c r="D62208" s="73"/>
      <c r="P62208" s="73"/>
      <c r="T62208" s="73"/>
      <c r="U62208" s="73"/>
      <c r="V62208" s="73"/>
      <c r="X62208" s="12"/>
    </row>
    <row r="62209" spans="2:24" x14ac:dyDescent="0.3">
      <c r="B62209" s="73"/>
      <c r="D62209" s="73"/>
      <c r="P62209" s="73"/>
      <c r="T62209" s="73"/>
      <c r="U62209" s="73"/>
      <c r="V62209" s="73"/>
      <c r="X62209" s="12"/>
    </row>
    <row r="62210" spans="2:24" x14ac:dyDescent="0.3">
      <c r="B62210" s="73"/>
      <c r="D62210" s="73"/>
      <c r="P62210" s="73"/>
      <c r="T62210" s="73"/>
      <c r="U62210" s="73"/>
      <c r="V62210" s="73"/>
      <c r="X62210" s="12"/>
    </row>
    <row r="62211" spans="2:24" x14ac:dyDescent="0.3">
      <c r="B62211" s="73"/>
      <c r="D62211" s="73"/>
      <c r="P62211" s="73"/>
      <c r="T62211" s="73"/>
      <c r="U62211" s="73"/>
      <c r="V62211" s="73"/>
      <c r="X62211" s="12"/>
    </row>
    <row r="62212" spans="2:24" x14ac:dyDescent="0.3">
      <c r="B62212" s="73"/>
      <c r="D62212" s="73"/>
      <c r="P62212" s="73"/>
      <c r="T62212" s="73"/>
      <c r="U62212" s="73"/>
      <c r="V62212" s="73"/>
      <c r="X62212" s="12"/>
    </row>
    <row r="62213" spans="2:24" x14ac:dyDescent="0.3">
      <c r="B62213" s="73"/>
      <c r="D62213" s="73"/>
      <c r="P62213" s="73"/>
      <c r="T62213" s="73"/>
      <c r="U62213" s="73"/>
      <c r="V62213" s="73"/>
      <c r="X62213" s="12"/>
    </row>
    <row r="62214" spans="2:24" x14ac:dyDescent="0.3">
      <c r="B62214" s="73"/>
      <c r="D62214" s="73"/>
      <c r="P62214" s="73"/>
      <c r="T62214" s="73"/>
      <c r="U62214" s="73"/>
      <c r="V62214" s="73"/>
      <c r="X62214" s="12"/>
    </row>
    <row r="62215" spans="2:24" x14ac:dyDescent="0.3">
      <c r="B62215" s="73"/>
      <c r="D62215" s="73"/>
      <c r="P62215" s="73"/>
      <c r="T62215" s="73"/>
      <c r="U62215" s="73"/>
      <c r="V62215" s="73"/>
      <c r="X62215" s="12"/>
    </row>
    <row r="62216" spans="2:24" x14ac:dyDescent="0.3">
      <c r="B62216" s="73"/>
      <c r="D62216" s="73"/>
      <c r="P62216" s="73"/>
      <c r="T62216" s="73"/>
      <c r="U62216" s="73"/>
      <c r="V62216" s="73"/>
      <c r="X62216" s="12"/>
    </row>
    <row r="62217" spans="2:24" x14ac:dyDescent="0.3">
      <c r="B62217" s="73"/>
      <c r="D62217" s="73"/>
      <c r="P62217" s="73"/>
      <c r="T62217" s="73"/>
      <c r="U62217" s="73"/>
      <c r="V62217" s="73"/>
      <c r="X62217" s="12"/>
    </row>
    <row r="62218" spans="2:24" x14ac:dyDescent="0.3">
      <c r="B62218" s="73"/>
      <c r="D62218" s="73"/>
      <c r="P62218" s="73"/>
      <c r="T62218" s="73"/>
      <c r="U62218" s="73"/>
      <c r="V62218" s="73"/>
      <c r="X62218" s="12"/>
    </row>
    <row r="62219" spans="2:24" x14ac:dyDescent="0.3">
      <c r="B62219" s="73"/>
      <c r="D62219" s="73"/>
      <c r="P62219" s="73"/>
      <c r="T62219" s="73"/>
      <c r="U62219" s="73"/>
      <c r="V62219" s="73"/>
      <c r="X62219" s="12"/>
    </row>
    <row r="62220" spans="2:24" x14ac:dyDescent="0.3">
      <c r="B62220" s="73"/>
      <c r="D62220" s="73"/>
      <c r="P62220" s="73"/>
      <c r="T62220" s="73"/>
      <c r="U62220" s="73"/>
      <c r="V62220" s="73"/>
      <c r="X62220" s="12"/>
    </row>
    <row r="62221" spans="2:24" x14ac:dyDescent="0.3">
      <c r="B62221" s="73"/>
      <c r="D62221" s="73"/>
      <c r="P62221" s="73"/>
      <c r="T62221" s="73"/>
      <c r="U62221" s="73"/>
      <c r="V62221" s="73"/>
      <c r="X62221" s="12"/>
    </row>
    <row r="62222" spans="2:24" x14ac:dyDescent="0.3">
      <c r="B62222" s="73"/>
      <c r="D62222" s="73"/>
      <c r="P62222" s="73"/>
      <c r="T62222" s="73"/>
      <c r="U62222" s="73"/>
      <c r="V62222" s="73"/>
      <c r="X62222" s="12"/>
    </row>
    <row r="62223" spans="2:24" x14ac:dyDescent="0.3">
      <c r="B62223" s="73"/>
      <c r="D62223" s="73"/>
      <c r="P62223" s="73"/>
      <c r="T62223" s="73"/>
      <c r="U62223" s="73"/>
      <c r="V62223" s="73"/>
      <c r="X62223" s="12"/>
    </row>
    <row r="62224" spans="2:24" x14ac:dyDescent="0.3">
      <c r="B62224" s="73"/>
      <c r="D62224" s="73"/>
      <c r="P62224" s="73"/>
      <c r="T62224" s="73"/>
      <c r="U62224" s="73"/>
      <c r="V62224" s="73"/>
      <c r="X62224" s="12"/>
    </row>
    <row r="62225" spans="2:24" x14ac:dyDescent="0.3">
      <c r="B62225" s="73"/>
      <c r="D62225" s="73"/>
      <c r="P62225" s="73"/>
      <c r="T62225" s="73"/>
      <c r="U62225" s="73"/>
      <c r="V62225" s="73"/>
      <c r="X62225" s="12"/>
    </row>
    <row r="62226" spans="2:24" x14ac:dyDescent="0.3">
      <c r="B62226" s="73"/>
      <c r="D62226" s="73"/>
      <c r="P62226" s="73"/>
      <c r="T62226" s="73"/>
      <c r="U62226" s="73"/>
      <c r="V62226" s="73"/>
      <c r="X62226" s="12"/>
    </row>
    <row r="62227" spans="2:24" x14ac:dyDescent="0.3">
      <c r="B62227" s="73"/>
      <c r="D62227" s="73"/>
      <c r="P62227" s="73"/>
      <c r="T62227" s="73"/>
      <c r="U62227" s="73"/>
      <c r="V62227" s="73"/>
      <c r="X62227" s="12"/>
    </row>
    <row r="62228" spans="2:24" x14ac:dyDescent="0.3">
      <c r="B62228" s="73"/>
      <c r="D62228" s="73"/>
      <c r="P62228" s="73"/>
      <c r="T62228" s="73"/>
      <c r="U62228" s="73"/>
      <c r="V62228" s="73"/>
      <c r="X62228" s="12"/>
    </row>
    <row r="62229" spans="2:24" x14ac:dyDescent="0.3">
      <c r="B62229" s="73"/>
      <c r="D62229" s="73"/>
      <c r="P62229" s="73"/>
      <c r="T62229" s="73"/>
      <c r="U62229" s="73"/>
      <c r="V62229" s="73"/>
      <c r="X62229" s="12"/>
    </row>
    <row r="62230" spans="2:24" x14ac:dyDescent="0.3">
      <c r="B62230" s="73"/>
      <c r="D62230" s="73"/>
      <c r="P62230" s="73"/>
      <c r="T62230" s="73"/>
      <c r="U62230" s="73"/>
      <c r="V62230" s="73"/>
      <c r="X62230" s="12"/>
    </row>
    <row r="62231" spans="2:24" x14ac:dyDescent="0.3">
      <c r="B62231" s="73"/>
      <c r="D62231" s="73"/>
      <c r="P62231" s="73"/>
      <c r="T62231" s="73"/>
      <c r="U62231" s="73"/>
      <c r="V62231" s="73"/>
      <c r="X62231" s="12"/>
    </row>
    <row r="62232" spans="2:24" x14ac:dyDescent="0.3">
      <c r="B62232" s="73"/>
      <c r="D62232" s="73"/>
      <c r="P62232" s="73"/>
      <c r="T62232" s="73"/>
      <c r="U62232" s="73"/>
      <c r="V62232" s="73"/>
      <c r="X62232" s="12"/>
    </row>
    <row r="62233" spans="2:24" x14ac:dyDescent="0.3">
      <c r="B62233" s="73"/>
      <c r="D62233" s="73"/>
      <c r="P62233" s="73"/>
      <c r="T62233" s="73"/>
      <c r="U62233" s="73"/>
      <c r="V62233" s="73"/>
      <c r="X62233" s="12"/>
    </row>
    <row r="62234" spans="2:24" x14ac:dyDescent="0.3">
      <c r="B62234" s="73"/>
      <c r="D62234" s="73"/>
      <c r="P62234" s="73"/>
      <c r="T62234" s="73"/>
      <c r="U62234" s="73"/>
      <c r="V62234" s="73"/>
      <c r="X62234" s="12"/>
    </row>
    <row r="62235" spans="2:24" x14ac:dyDescent="0.3">
      <c r="B62235" s="73"/>
      <c r="D62235" s="73"/>
      <c r="P62235" s="73"/>
      <c r="T62235" s="73"/>
      <c r="U62235" s="73"/>
      <c r="V62235" s="73"/>
      <c r="X62235" s="12"/>
    </row>
    <row r="62236" spans="2:24" x14ac:dyDescent="0.3">
      <c r="B62236" s="73"/>
      <c r="D62236" s="73"/>
      <c r="P62236" s="73"/>
      <c r="T62236" s="73"/>
      <c r="U62236" s="73"/>
      <c r="V62236" s="73"/>
      <c r="X62236" s="12"/>
    </row>
    <row r="62237" spans="2:24" x14ac:dyDescent="0.3">
      <c r="B62237" s="73"/>
      <c r="D62237" s="73"/>
      <c r="P62237" s="73"/>
      <c r="T62237" s="73"/>
      <c r="U62237" s="73"/>
      <c r="V62237" s="73"/>
      <c r="X62237" s="12"/>
    </row>
    <row r="62238" spans="2:24" x14ac:dyDescent="0.3">
      <c r="B62238" s="73"/>
      <c r="D62238" s="73"/>
      <c r="P62238" s="73"/>
      <c r="T62238" s="73"/>
      <c r="U62238" s="73"/>
      <c r="V62238" s="73"/>
      <c r="X62238" s="12"/>
    </row>
    <row r="62239" spans="2:24" x14ac:dyDescent="0.3">
      <c r="B62239" s="73"/>
      <c r="D62239" s="73"/>
      <c r="P62239" s="73"/>
      <c r="T62239" s="73"/>
      <c r="U62239" s="73"/>
      <c r="V62239" s="73"/>
      <c r="X62239" s="12"/>
    </row>
    <row r="62240" spans="2:24" x14ac:dyDescent="0.3">
      <c r="B62240" s="73"/>
      <c r="D62240" s="73"/>
      <c r="P62240" s="73"/>
      <c r="T62240" s="73"/>
      <c r="U62240" s="73"/>
      <c r="V62240" s="73"/>
      <c r="X62240" s="12"/>
    </row>
    <row r="62241" spans="2:24" x14ac:dyDescent="0.3">
      <c r="B62241" s="73"/>
      <c r="D62241" s="73"/>
      <c r="P62241" s="73"/>
      <c r="T62241" s="73"/>
      <c r="U62241" s="73"/>
      <c r="V62241" s="73"/>
      <c r="X62241" s="12"/>
    </row>
    <row r="62242" spans="2:24" x14ac:dyDescent="0.3">
      <c r="B62242" s="73"/>
      <c r="D62242" s="73"/>
      <c r="P62242" s="73"/>
      <c r="T62242" s="73"/>
      <c r="U62242" s="73"/>
      <c r="V62242" s="73"/>
      <c r="X62242" s="12"/>
    </row>
    <row r="62243" spans="2:24" x14ac:dyDescent="0.3">
      <c r="B62243" s="73"/>
      <c r="D62243" s="73"/>
      <c r="P62243" s="73"/>
      <c r="T62243" s="73"/>
      <c r="U62243" s="73"/>
      <c r="V62243" s="73"/>
      <c r="X62243" s="12"/>
    </row>
    <row r="62244" spans="2:24" x14ac:dyDescent="0.3">
      <c r="B62244" s="73"/>
      <c r="D62244" s="73"/>
      <c r="P62244" s="73"/>
      <c r="T62244" s="73"/>
      <c r="U62244" s="73"/>
      <c r="V62244" s="73"/>
      <c r="X62244" s="12"/>
    </row>
    <row r="62245" spans="2:24" x14ac:dyDescent="0.3">
      <c r="B62245" s="73"/>
      <c r="D62245" s="73"/>
      <c r="P62245" s="73"/>
      <c r="T62245" s="73"/>
      <c r="U62245" s="73"/>
      <c r="V62245" s="73"/>
      <c r="X62245" s="12"/>
    </row>
    <row r="62246" spans="2:24" x14ac:dyDescent="0.3">
      <c r="B62246" s="73"/>
      <c r="D62246" s="73"/>
      <c r="P62246" s="73"/>
      <c r="T62246" s="73"/>
      <c r="U62246" s="73"/>
      <c r="V62246" s="73"/>
      <c r="X62246" s="12"/>
    </row>
    <row r="62247" spans="2:24" x14ac:dyDescent="0.3">
      <c r="B62247" s="73"/>
      <c r="D62247" s="73"/>
      <c r="P62247" s="73"/>
      <c r="T62247" s="73"/>
      <c r="U62247" s="73"/>
      <c r="V62247" s="73"/>
      <c r="X62247" s="12"/>
    </row>
    <row r="62248" spans="2:24" x14ac:dyDescent="0.3">
      <c r="B62248" s="73"/>
      <c r="D62248" s="73"/>
      <c r="P62248" s="73"/>
      <c r="T62248" s="73"/>
      <c r="U62248" s="73"/>
      <c r="V62248" s="73"/>
      <c r="X62248" s="12"/>
    </row>
    <row r="62249" spans="2:24" x14ac:dyDescent="0.3">
      <c r="B62249" s="73"/>
      <c r="D62249" s="73"/>
      <c r="P62249" s="73"/>
      <c r="T62249" s="73"/>
      <c r="U62249" s="73"/>
      <c r="V62249" s="73"/>
      <c r="X62249" s="12"/>
    </row>
    <row r="62250" spans="2:24" x14ac:dyDescent="0.3">
      <c r="B62250" s="73"/>
      <c r="D62250" s="73"/>
      <c r="P62250" s="73"/>
      <c r="T62250" s="73"/>
      <c r="U62250" s="73"/>
      <c r="V62250" s="73"/>
      <c r="X62250" s="12"/>
    </row>
    <row r="62251" spans="2:24" x14ac:dyDescent="0.3">
      <c r="B62251" s="73"/>
      <c r="D62251" s="73"/>
      <c r="P62251" s="73"/>
      <c r="T62251" s="73"/>
      <c r="U62251" s="73"/>
      <c r="V62251" s="73"/>
      <c r="X62251" s="12"/>
    </row>
    <row r="62252" spans="2:24" x14ac:dyDescent="0.3">
      <c r="B62252" s="73"/>
      <c r="D62252" s="73"/>
      <c r="P62252" s="73"/>
      <c r="T62252" s="73"/>
      <c r="U62252" s="73"/>
      <c r="V62252" s="73"/>
      <c r="X62252" s="12"/>
    </row>
    <row r="62253" spans="2:24" x14ac:dyDescent="0.3">
      <c r="B62253" s="73"/>
      <c r="D62253" s="73"/>
      <c r="P62253" s="73"/>
      <c r="T62253" s="73"/>
      <c r="U62253" s="73"/>
      <c r="V62253" s="73"/>
      <c r="X62253" s="12"/>
    </row>
    <row r="62254" spans="2:24" x14ac:dyDescent="0.3">
      <c r="B62254" s="73"/>
      <c r="D62254" s="73"/>
      <c r="P62254" s="73"/>
      <c r="T62254" s="73"/>
      <c r="U62254" s="73"/>
      <c r="V62254" s="73"/>
      <c r="X62254" s="12"/>
    </row>
    <row r="62255" spans="2:24" x14ac:dyDescent="0.3">
      <c r="B62255" s="73"/>
      <c r="D62255" s="73"/>
      <c r="P62255" s="73"/>
      <c r="T62255" s="73"/>
      <c r="U62255" s="73"/>
      <c r="V62255" s="73"/>
      <c r="X62255" s="12"/>
    </row>
    <row r="62256" spans="2:24" x14ac:dyDescent="0.3">
      <c r="B62256" s="73"/>
      <c r="D62256" s="73"/>
      <c r="P62256" s="73"/>
      <c r="T62256" s="73"/>
      <c r="U62256" s="73"/>
      <c r="V62256" s="73"/>
      <c r="X62256" s="12"/>
    </row>
    <row r="62257" spans="2:24" x14ac:dyDescent="0.3">
      <c r="B62257" s="73"/>
      <c r="D62257" s="73"/>
      <c r="P62257" s="73"/>
      <c r="T62257" s="73"/>
      <c r="U62257" s="73"/>
      <c r="V62257" s="73"/>
      <c r="X62257" s="12"/>
    </row>
    <row r="62258" spans="2:24" x14ac:dyDescent="0.3">
      <c r="B62258" s="73"/>
      <c r="D62258" s="73"/>
      <c r="P62258" s="73"/>
      <c r="T62258" s="73"/>
      <c r="U62258" s="73"/>
      <c r="V62258" s="73"/>
      <c r="X62258" s="12"/>
    </row>
    <row r="62259" spans="2:24" x14ac:dyDescent="0.3">
      <c r="B62259" s="73"/>
      <c r="D62259" s="73"/>
      <c r="P62259" s="73"/>
      <c r="T62259" s="73"/>
      <c r="U62259" s="73"/>
      <c r="V62259" s="73"/>
      <c r="X62259" s="12"/>
    </row>
    <row r="62260" spans="2:24" x14ac:dyDescent="0.3">
      <c r="B62260" s="73"/>
      <c r="D62260" s="73"/>
      <c r="P62260" s="73"/>
      <c r="T62260" s="73"/>
      <c r="U62260" s="73"/>
      <c r="V62260" s="73"/>
      <c r="X62260" s="12"/>
    </row>
    <row r="62261" spans="2:24" x14ac:dyDescent="0.3">
      <c r="B62261" s="73"/>
      <c r="D62261" s="73"/>
      <c r="P62261" s="73"/>
      <c r="T62261" s="73"/>
      <c r="U62261" s="73"/>
      <c r="V62261" s="73"/>
      <c r="X62261" s="12"/>
    </row>
    <row r="62262" spans="2:24" x14ac:dyDescent="0.3">
      <c r="B62262" s="73"/>
      <c r="D62262" s="73"/>
      <c r="P62262" s="73"/>
      <c r="T62262" s="73"/>
      <c r="U62262" s="73"/>
      <c r="V62262" s="73"/>
      <c r="X62262" s="12"/>
    </row>
    <row r="62263" spans="2:24" x14ac:dyDescent="0.3">
      <c r="B62263" s="73"/>
      <c r="D62263" s="73"/>
      <c r="P62263" s="73"/>
      <c r="T62263" s="73"/>
      <c r="U62263" s="73"/>
      <c r="V62263" s="73"/>
      <c r="X62263" s="12"/>
    </row>
    <row r="62264" spans="2:24" x14ac:dyDescent="0.3">
      <c r="B62264" s="73"/>
      <c r="D62264" s="73"/>
      <c r="P62264" s="73"/>
      <c r="T62264" s="73"/>
      <c r="U62264" s="73"/>
      <c r="V62264" s="73"/>
      <c r="X62264" s="12"/>
    </row>
    <row r="62265" spans="2:24" x14ac:dyDescent="0.3">
      <c r="B62265" s="73"/>
      <c r="D62265" s="73"/>
      <c r="P62265" s="73"/>
      <c r="T62265" s="73"/>
      <c r="U62265" s="73"/>
      <c r="V62265" s="73"/>
      <c r="X62265" s="12"/>
    </row>
    <row r="62266" spans="2:24" x14ac:dyDescent="0.3">
      <c r="B62266" s="73"/>
      <c r="D62266" s="73"/>
      <c r="P62266" s="73"/>
      <c r="T62266" s="73"/>
      <c r="U62266" s="73"/>
      <c r="V62266" s="73"/>
      <c r="X62266" s="12"/>
    </row>
    <row r="62267" spans="2:24" x14ac:dyDescent="0.3">
      <c r="B62267" s="73"/>
      <c r="D62267" s="73"/>
      <c r="P62267" s="73"/>
      <c r="T62267" s="73"/>
      <c r="U62267" s="73"/>
      <c r="V62267" s="73"/>
      <c r="X62267" s="12"/>
    </row>
    <row r="62268" spans="2:24" x14ac:dyDescent="0.3">
      <c r="B62268" s="73"/>
      <c r="D62268" s="73"/>
      <c r="P62268" s="73"/>
      <c r="T62268" s="73"/>
      <c r="U62268" s="73"/>
      <c r="V62268" s="73"/>
      <c r="X62268" s="12"/>
    </row>
    <row r="62269" spans="2:24" x14ac:dyDescent="0.3">
      <c r="B62269" s="73"/>
      <c r="D62269" s="73"/>
      <c r="P62269" s="73"/>
      <c r="T62269" s="73"/>
      <c r="U62269" s="73"/>
      <c r="V62269" s="73"/>
      <c r="X62269" s="12"/>
    </row>
    <row r="62270" spans="2:24" x14ac:dyDescent="0.3">
      <c r="B62270" s="73"/>
      <c r="D62270" s="73"/>
      <c r="P62270" s="73"/>
      <c r="T62270" s="73"/>
      <c r="U62270" s="73"/>
      <c r="V62270" s="73"/>
      <c r="X62270" s="12"/>
    </row>
    <row r="62271" spans="2:24" x14ac:dyDescent="0.3">
      <c r="B62271" s="73"/>
      <c r="D62271" s="73"/>
      <c r="P62271" s="73"/>
      <c r="T62271" s="73"/>
      <c r="U62271" s="73"/>
      <c r="V62271" s="73"/>
      <c r="X62271" s="12"/>
    </row>
    <row r="62272" spans="2:24" x14ac:dyDescent="0.3">
      <c r="B62272" s="73"/>
      <c r="D62272" s="73"/>
      <c r="P62272" s="73"/>
      <c r="T62272" s="73"/>
      <c r="U62272" s="73"/>
      <c r="V62272" s="73"/>
      <c r="X62272" s="12"/>
    </row>
    <row r="62273" spans="2:24" x14ac:dyDescent="0.3">
      <c r="B62273" s="73"/>
      <c r="D62273" s="73"/>
      <c r="P62273" s="73"/>
      <c r="T62273" s="73"/>
      <c r="U62273" s="73"/>
      <c r="V62273" s="73"/>
      <c r="X62273" s="12"/>
    </row>
    <row r="62274" spans="2:24" x14ac:dyDescent="0.3">
      <c r="B62274" s="73"/>
      <c r="D62274" s="73"/>
      <c r="P62274" s="73"/>
      <c r="T62274" s="73"/>
      <c r="U62274" s="73"/>
      <c r="V62274" s="73"/>
      <c r="X62274" s="12"/>
    </row>
    <row r="62275" spans="2:24" x14ac:dyDescent="0.3">
      <c r="B62275" s="73"/>
      <c r="D62275" s="73"/>
      <c r="P62275" s="73"/>
      <c r="T62275" s="73"/>
      <c r="U62275" s="73"/>
      <c r="V62275" s="73"/>
      <c r="X62275" s="12"/>
    </row>
    <row r="62276" spans="2:24" x14ac:dyDescent="0.3">
      <c r="B62276" s="73"/>
      <c r="D62276" s="73"/>
      <c r="P62276" s="73"/>
      <c r="T62276" s="73"/>
      <c r="U62276" s="73"/>
      <c r="V62276" s="73"/>
      <c r="X62276" s="12"/>
    </row>
    <row r="62277" spans="2:24" x14ac:dyDescent="0.3">
      <c r="B62277" s="73"/>
      <c r="D62277" s="73"/>
      <c r="P62277" s="73"/>
      <c r="T62277" s="73"/>
      <c r="U62277" s="73"/>
      <c r="V62277" s="73"/>
      <c r="X62277" s="12"/>
    </row>
    <row r="62278" spans="2:24" x14ac:dyDescent="0.3">
      <c r="B62278" s="73"/>
      <c r="D62278" s="73"/>
      <c r="P62278" s="73"/>
      <c r="T62278" s="73"/>
      <c r="U62278" s="73"/>
      <c r="V62278" s="73"/>
      <c r="X62278" s="12"/>
    </row>
    <row r="62279" spans="2:24" x14ac:dyDescent="0.3">
      <c r="B62279" s="73"/>
      <c r="D62279" s="73"/>
      <c r="P62279" s="73"/>
      <c r="T62279" s="73"/>
      <c r="U62279" s="73"/>
      <c r="V62279" s="73"/>
      <c r="X62279" s="12"/>
    </row>
    <row r="62280" spans="2:24" x14ac:dyDescent="0.3">
      <c r="B62280" s="73"/>
      <c r="D62280" s="73"/>
      <c r="P62280" s="73"/>
      <c r="T62280" s="73"/>
      <c r="U62280" s="73"/>
      <c r="V62280" s="73"/>
      <c r="X62280" s="12"/>
    </row>
    <row r="62281" spans="2:24" x14ac:dyDescent="0.3">
      <c r="B62281" s="73"/>
      <c r="D62281" s="73"/>
      <c r="P62281" s="73"/>
      <c r="T62281" s="73"/>
      <c r="U62281" s="73"/>
      <c r="V62281" s="73"/>
      <c r="X62281" s="12"/>
    </row>
    <row r="62282" spans="2:24" x14ac:dyDescent="0.3">
      <c r="B62282" s="73"/>
      <c r="D62282" s="73"/>
      <c r="P62282" s="73"/>
      <c r="T62282" s="73"/>
      <c r="U62282" s="73"/>
      <c r="V62282" s="73"/>
      <c r="X62282" s="12"/>
    </row>
    <row r="62283" spans="2:24" x14ac:dyDescent="0.3">
      <c r="B62283" s="73"/>
      <c r="D62283" s="73"/>
      <c r="P62283" s="73"/>
      <c r="T62283" s="73"/>
      <c r="U62283" s="73"/>
      <c r="V62283" s="73"/>
      <c r="X62283" s="12"/>
    </row>
    <row r="62284" spans="2:24" x14ac:dyDescent="0.3">
      <c r="B62284" s="73"/>
      <c r="D62284" s="73"/>
      <c r="P62284" s="73"/>
      <c r="T62284" s="73"/>
      <c r="U62284" s="73"/>
      <c r="V62284" s="73"/>
      <c r="X62284" s="12"/>
    </row>
    <row r="62285" spans="2:24" x14ac:dyDescent="0.3">
      <c r="B62285" s="73"/>
      <c r="D62285" s="73"/>
      <c r="P62285" s="73"/>
      <c r="T62285" s="73"/>
      <c r="U62285" s="73"/>
      <c r="V62285" s="73"/>
      <c r="X62285" s="12"/>
    </row>
    <row r="62286" spans="2:24" x14ac:dyDescent="0.3">
      <c r="B62286" s="73"/>
      <c r="D62286" s="73"/>
      <c r="P62286" s="73"/>
      <c r="T62286" s="73"/>
      <c r="U62286" s="73"/>
      <c r="V62286" s="73"/>
      <c r="X62286" s="12"/>
    </row>
    <row r="62287" spans="2:24" x14ac:dyDescent="0.3">
      <c r="B62287" s="73"/>
      <c r="D62287" s="73"/>
      <c r="P62287" s="73"/>
      <c r="T62287" s="73"/>
      <c r="U62287" s="73"/>
      <c r="V62287" s="73"/>
      <c r="X62287" s="12"/>
    </row>
    <row r="62288" spans="2:24" x14ac:dyDescent="0.3">
      <c r="B62288" s="73"/>
      <c r="D62288" s="73"/>
      <c r="P62288" s="73"/>
      <c r="T62288" s="73"/>
      <c r="U62288" s="73"/>
      <c r="V62288" s="73"/>
      <c r="X62288" s="12"/>
    </row>
    <row r="62289" spans="2:24" x14ac:dyDescent="0.3">
      <c r="B62289" s="73"/>
      <c r="D62289" s="73"/>
      <c r="P62289" s="73"/>
      <c r="T62289" s="73"/>
      <c r="U62289" s="73"/>
      <c r="V62289" s="73"/>
      <c r="X62289" s="12"/>
    </row>
    <row r="62290" spans="2:24" x14ac:dyDescent="0.3">
      <c r="B62290" s="73"/>
      <c r="D62290" s="73"/>
      <c r="P62290" s="73"/>
      <c r="T62290" s="73"/>
      <c r="U62290" s="73"/>
      <c r="V62290" s="73"/>
      <c r="X62290" s="12"/>
    </row>
    <row r="62291" spans="2:24" x14ac:dyDescent="0.3">
      <c r="B62291" s="73"/>
      <c r="D62291" s="73"/>
      <c r="P62291" s="73"/>
      <c r="T62291" s="73"/>
      <c r="U62291" s="73"/>
      <c r="V62291" s="73"/>
      <c r="X62291" s="12"/>
    </row>
    <row r="62292" spans="2:24" x14ac:dyDescent="0.3">
      <c r="B62292" s="73"/>
      <c r="D62292" s="73"/>
      <c r="P62292" s="73"/>
      <c r="T62292" s="73"/>
      <c r="U62292" s="73"/>
      <c r="V62292" s="73"/>
      <c r="X62292" s="12"/>
    </row>
    <row r="62293" spans="2:24" x14ac:dyDescent="0.3">
      <c r="B62293" s="73"/>
      <c r="D62293" s="73"/>
      <c r="P62293" s="73"/>
      <c r="T62293" s="73"/>
      <c r="U62293" s="73"/>
      <c r="V62293" s="73"/>
      <c r="X62293" s="12"/>
    </row>
    <row r="62294" spans="2:24" x14ac:dyDescent="0.3">
      <c r="B62294" s="73"/>
      <c r="D62294" s="73"/>
      <c r="P62294" s="73"/>
      <c r="T62294" s="73"/>
      <c r="U62294" s="73"/>
      <c r="V62294" s="73"/>
      <c r="X62294" s="12"/>
    </row>
    <row r="62295" spans="2:24" x14ac:dyDescent="0.3">
      <c r="B62295" s="73"/>
      <c r="D62295" s="73"/>
      <c r="P62295" s="73"/>
      <c r="T62295" s="73"/>
      <c r="U62295" s="73"/>
      <c r="V62295" s="73"/>
      <c r="X62295" s="12"/>
    </row>
    <row r="62296" spans="2:24" x14ac:dyDescent="0.3">
      <c r="B62296" s="73"/>
      <c r="D62296" s="73"/>
      <c r="P62296" s="73"/>
      <c r="T62296" s="73"/>
      <c r="U62296" s="73"/>
      <c r="V62296" s="73"/>
      <c r="X62296" s="12"/>
    </row>
    <row r="62297" spans="2:24" x14ac:dyDescent="0.3">
      <c r="B62297" s="73"/>
      <c r="D62297" s="73"/>
      <c r="P62297" s="73"/>
      <c r="T62297" s="73"/>
      <c r="U62297" s="73"/>
      <c r="V62297" s="73"/>
      <c r="X62297" s="12"/>
    </row>
    <row r="62298" spans="2:24" x14ac:dyDescent="0.3">
      <c r="B62298" s="73"/>
      <c r="D62298" s="73"/>
      <c r="P62298" s="73"/>
      <c r="T62298" s="73"/>
      <c r="U62298" s="73"/>
      <c r="V62298" s="73"/>
      <c r="X62298" s="12"/>
    </row>
    <row r="62299" spans="2:24" x14ac:dyDescent="0.3">
      <c r="B62299" s="73"/>
      <c r="D62299" s="73"/>
      <c r="P62299" s="73"/>
      <c r="T62299" s="73"/>
      <c r="U62299" s="73"/>
      <c r="V62299" s="73"/>
      <c r="X62299" s="12"/>
    </row>
    <row r="62300" spans="2:24" x14ac:dyDescent="0.3">
      <c r="B62300" s="73"/>
      <c r="D62300" s="73"/>
      <c r="P62300" s="73"/>
      <c r="T62300" s="73"/>
      <c r="U62300" s="73"/>
      <c r="V62300" s="73"/>
      <c r="X62300" s="12"/>
    </row>
    <row r="62301" spans="2:24" x14ac:dyDescent="0.3">
      <c r="B62301" s="73"/>
      <c r="D62301" s="73"/>
      <c r="P62301" s="73"/>
      <c r="T62301" s="73"/>
      <c r="U62301" s="73"/>
      <c r="V62301" s="73"/>
      <c r="X62301" s="12"/>
    </row>
    <row r="62302" spans="2:24" x14ac:dyDescent="0.3">
      <c r="B62302" s="73"/>
      <c r="D62302" s="73"/>
      <c r="P62302" s="73"/>
      <c r="T62302" s="73"/>
      <c r="U62302" s="73"/>
      <c r="V62302" s="73"/>
      <c r="X62302" s="12"/>
    </row>
    <row r="62303" spans="2:24" x14ac:dyDescent="0.3">
      <c r="B62303" s="73"/>
      <c r="D62303" s="73"/>
      <c r="P62303" s="73"/>
      <c r="T62303" s="73"/>
      <c r="U62303" s="73"/>
      <c r="V62303" s="73"/>
      <c r="X62303" s="12"/>
    </row>
    <row r="62304" spans="2:24" x14ac:dyDescent="0.3">
      <c r="B62304" s="73"/>
      <c r="D62304" s="73"/>
      <c r="P62304" s="73"/>
      <c r="T62304" s="73"/>
      <c r="U62304" s="73"/>
      <c r="V62304" s="73"/>
      <c r="X62304" s="12"/>
    </row>
    <row r="62305" spans="2:24" x14ac:dyDescent="0.3">
      <c r="B62305" s="73"/>
      <c r="D62305" s="73"/>
      <c r="P62305" s="73"/>
      <c r="T62305" s="73"/>
      <c r="U62305" s="73"/>
      <c r="V62305" s="73"/>
      <c r="X62305" s="12"/>
    </row>
    <row r="62306" spans="2:24" x14ac:dyDescent="0.3">
      <c r="B62306" s="73"/>
      <c r="D62306" s="73"/>
      <c r="P62306" s="73"/>
      <c r="T62306" s="73"/>
      <c r="U62306" s="73"/>
      <c r="V62306" s="73"/>
      <c r="X62306" s="12"/>
    </row>
    <row r="62307" spans="2:24" x14ac:dyDescent="0.3">
      <c r="B62307" s="73"/>
      <c r="D62307" s="73"/>
      <c r="P62307" s="73"/>
      <c r="T62307" s="73"/>
      <c r="U62307" s="73"/>
      <c r="V62307" s="73"/>
      <c r="X62307" s="12"/>
    </row>
    <row r="62308" spans="2:24" x14ac:dyDescent="0.3">
      <c r="B62308" s="73"/>
      <c r="D62308" s="73"/>
      <c r="P62308" s="73"/>
      <c r="T62308" s="73"/>
      <c r="U62308" s="73"/>
      <c r="V62308" s="73"/>
      <c r="X62308" s="12"/>
    </row>
    <row r="62309" spans="2:24" x14ac:dyDescent="0.3">
      <c r="B62309" s="73"/>
      <c r="D62309" s="73"/>
      <c r="P62309" s="73"/>
      <c r="T62309" s="73"/>
      <c r="U62309" s="73"/>
      <c r="V62309" s="73"/>
      <c r="X62309" s="12"/>
    </row>
    <row r="62310" spans="2:24" x14ac:dyDescent="0.3">
      <c r="B62310" s="73"/>
      <c r="D62310" s="73"/>
      <c r="P62310" s="73"/>
      <c r="T62310" s="73"/>
      <c r="U62310" s="73"/>
      <c r="V62310" s="73"/>
      <c r="X62310" s="12"/>
    </row>
    <row r="62311" spans="2:24" x14ac:dyDescent="0.3">
      <c r="B62311" s="73"/>
      <c r="D62311" s="73"/>
      <c r="P62311" s="73"/>
      <c r="T62311" s="73"/>
      <c r="U62311" s="73"/>
      <c r="V62311" s="73"/>
      <c r="X62311" s="12"/>
    </row>
    <row r="62312" spans="2:24" x14ac:dyDescent="0.3">
      <c r="B62312" s="73"/>
      <c r="D62312" s="73"/>
      <c r="P62312" s="73"/>
      <c r="T62312" s="73"/>
      <c r="U62312" s="73"/>
      <c r="V62312" s="73"/>
      <c r="X62312" s="12"/>
    </row>
    <row r="62313" spans="2:24" x14ac:dyDescent="0.3">
      <c r="B62313" s="73"/>
      <c r="D62313" s="73"/>
      <c r="P62313" s="73"/>
      <c r="T62313" s="73"/>
      <c r="U62313" s="73"/>
      <c r="V62313" s="73"/>
      <c r="X62313" s="12"/>
    </row>
    <row r="62314" spans="2:24" x14ac:dyDescent="0.3">
      <c r="B62314" s="73"/>
      <c r="D62314" s="73"/>
      <c r="P62314" s="73"/>
      <c r="T62314" s="73"/>
      <c r="U62314" s="73"/>
      <c r="V62314" s="73"/>
      <c r="X62314" s="12"/>
    </row>
    <row r="62315" spans="2:24" x14ac:dyDescent="0.3">
      <c r="B62315" s="73"/>
      <c r="D62315" s="73"/>
      <c r="P62315" s="73"/>
      <c r="T62315" s="73"/>
      <c r="U62315" s="73"/>
      <c r="V62315" s="73"/>
      <c r="X62315" s="12"/>
    </row>
    <row r="62316" spans="2:24" x14ac:dyDescent="0.3">
      <c r="B62316" s="73"/>
      <c r="D62316" s="73"/>
      <c r="P62316" s="73"/>
      <c r="T62316" s="73"/>
      <c r="U62316" s="73"/>
      <c r="V62316" s="73"/>
      <c r="X62316" s="12"/>
    </row>
    <row r="62317" spans="2:24" x14ac:dyDescent="0.3">
      <c r="B62317" s="73"/>
      <c r="D62317" s="73"/>
      <c r="P62317" s="73"/>
      <c r="T62317" s="73"/>
      <c r="U62317" s="73"/>
      <c r="V62317" s="73"/>
      <c r="X62317" s="12"/>
    </row>
    <row r="62318" spans="2:24" x14ac:dyDescent="0.3">
      <c r="B62318" s="73"/>
      <c r="D62318" s="73"/>
      <c r="P62318" s="73"/>
      <c r="T62318" s="73"/>
      <c r="U62318" s="73"/>
      <c r="V62318" s="73"/>
      <c r="X62318" s="12"/>
    </row>
    <row r="62319" spans="2:24" x14ac:dyDescent="0.3">
      <c r="B62319" s="73"/>
      <c r="D62319" s="73"/>
      <c r="P62319" s="73"/>
      <c r="T62319" s="73"/>
      <c r="U62319" s="73"/>
      <c r="V62319" s="73"/>
      <c r="X62319" s="12"/>
    </row>
    <row r="62320" spans="2:24" x14ac:dyDescent="0.3">
      <c r="B62320" s="73"/>
      <c r="D62320" s="73"/>
      <c r="P62320" s="73"/>
      <c r="T62320" s="73"/>
      <c r="U62320" s="73"/>
      <c r="V62320" s="73"/>
      <c r="X62320" s="12"/>
    </row>
    <row r="62321" spans="2:24" x14ac:dyDescent="0.3">
      <c r="B62321" s="73"/>
      <c r="D62321" s="73"/>
      <c r="P62321" s="73"/>
      <c r="T62321" s="73"/>
      <c r="U62321" s="73"/>
      <c r="V62321" s="73"/>
      <c r="X62321" s="12"/>
    </row>
    <row r="62322" spans="2:24" x14ac:dyDescent="0.3">
      <c r="B62322" s="73"/>
      <c r="D62322" s="73"/>
      <c r="P62322" s="73"/>
      <c r="T62322" s="73"/>
      <c r="U62322" s="73"/>
      <c r="V62322" s="73"/>
      <c r="X62322" s="12"/>
    </row>
    <row r="62323" spans="2:24" x14ac:dyDescent="0.3">
      <c r="B62323" s="73"/>
      <c r="D62323" s="73"/>
      <c r="P62323" s="73"/>
      <c r="T62323" s="73"/>
      <c r="U62323" s="73"/>
      <c r="V62323" s="73"/>
      <c r="X62323" s="12"/>
    </row>
    <row r="62324" spans="2:24" x14ac:dyDescent="0.3">
      <c r="B62324" s="73"/>
      <c r="D62324" s="73"/>
      <c r="P62324" s="73"/>
      <c r="T62324" s="73"/>
      <c r="U62324" s="73"/>
      <c r="V62324" s="73"/>
      <c r="X62324" s="12"/>
    </row>
    <row r="62325" spans="2:24" x14ac:dyDescent="0.3">
      <c r="B62325" s="73"/>
      <c r="D62325" s="73"/>
      <c r="P62325" s="73"/>
      <c r="T62325" s="73"/>
      <c r="U62325" s="73"/>
      <c r="V62325" s="73"/>
      <c r="X62325" s="12"/>
    </row>
    <row r="62326" spans="2:24" x14ac:dyDescent="0.3">
      <c r="B62326" s="73"/>
      <c r="D62326" s="73"/>
      <c r="P62326" s="73"/>
      <c r="T62326" s="73"/>
      <c r="U62326" s="73"/>
      <c r="V62326" s="73"/>
      <c r="X62326" s="12"/>
    </row>
    <row r="62327" spans="2:24" x14ac:dyDescent="0.3">
      <c r="B62327" s="73"/>
      <c r="D62327" s="73"/>
      <c r="P62327" s="73"/>
      <c r="T62327" s="73"/>
      <c r="U62327" s="73"/>
      <c r="V62327" s="73"/>
      <c r="X62327" s="12"/>
    </row>
    <row r="62328" spans="2:24" x14ac:dyDescent="0.3">
      <c r="B62328" s="73"/>
      <c r="D62328" s="73"/>
      <c r="P62328" s="73"/>
      <c r="T62328" s="73"/>
      <c r="U62328" s="73"/>
      <c r="V62328" s="73"/>
      <c r="X62328" s="12"/>
    </row>
    <row r="62329" spans="2:24" x14ac:dyDescent="0.3">
      <c r="B62329" s="73"/>
      <c r="D62329" s="73"/>
      <c r="P62329" s="73"/>
      <c r="T62329" s="73"/>
      <c r="U62329" s="73"/>
      <c r="V62329" s="73"/>
      <c r="X62329" s="12"/>
    </row>
    <row r="62330" spans="2:24" x14ac:dyDescent="0.3">
      <c r="B62330" s="73"/>
      <c r="D62330" s="73"/>
      <c r="P62330" s="73"/>
      <c r="T62330" s="73"/>
      <c r="U62330" s="73"/>
      <c r="V62330" s="73"/>
      <c r="X62330" s="12"/>
    </row>
    <row r="62331" spans="2:24" x14ac:dyDescent="0.3">
      <c r="B62331" s="73"/>
      <c r="D62331" s="73"/>
      <c r="P62331" s="73"/>
      <c r="T62331" s="73"/>
      <c r="U62331" s="73"/>
      <c r="V62331" s="73"/>
      <c r="X62331" s="12"/>
    </row>
    <row r="62332" spans="2:24" x14ac:dyDescent="0.3">
      <c r="B62332" s="73"/>
      <c r="D62332" s="73"/>
      <c r="P62332" s="73"/>
      <c r="T62332" s="73"/>
      <c r="U62332" s="73"/>
      <c r="V62332" s="73"/>
      <c r="X62332" s="12"/>
    </row>
    <row r="62333" spans="2:24" x14ac:dyDescent="0.3">
      <c r="B62333" s="73"/>
      <c r="D62333" s="73"/>
      <c r="P62333" s="73"/>
      <c r="T62333" s="73"/>
      <c r="U62333" s="73"/>
      <c r="V62333" s="73"/>
      <c r="X62333" s="12"/>
    </row>
    <row r="62334" spans="2:24" x14ac:dyDescent="0.3">
      <c r="B62334" s="73"/>
      <c r="D62334" s="73"/>
      <c r="P62334" s="73"/>
      <c r="T62334" s="73"/>
      <c r="U62334" s="73"/>
      <c r="V62334" s="73"/>
      <c r="X62334" s="12"/>
    </row>
    <row r="62335" spans="2:24" x14ac:dyDescent="0.3">
      <c r="B62335" s="73"/>
      <c r="D62335" s="73"/>
      <c r="P62335" s="73"/>
      <c r="T62335" s="73"/>
      <c r="U62335" s="73"/>
      <c r="V62335" s="73"/>
      <c r="X62335" s="12"/>
    </row>
    <row r="62336" spans="2:24" x14ac:dyDescent="0.3">
      <c r="B62336" s="73"/>
      <c r="D62336" s="73"/>
      <c r="P62336" s="73"/>
      <c r="T62336" s="73"/>
      <c r="U62336" s="73"/>
      <c r="V62336" s="73"/>
      <c r="X62336" s="12"/>
    </row>
    <row r="62337" spans="2:24" x14ac:dyDescent="0.3">
      <c r="B62337" s="73"/>
      <c r="D62337" s="73"/>
      <c r="P62337" s="73"/>
      <c r="T62337" s="73"/>
      <c r="U62337" s="73"/>
      <c r="V62337" s="73"/>
      <c r="X62337" s="12"/>
    </row>
    <row r="62338" spans="2:24" x14ac:dyDescent="0.3">
      <c r="B62338" s="73"/>
      <c r="D62338" s="73"/>
      <c r="P62338" s="73"/>
      <c r="T62338" s="73"/>
      <c r="U62338" s="73"/>
      <c r="V62338" s="73"/>
      <c r="X62338" s="12"/>
    </row>
    <row r="62339" spans="2:24" x14ac:dyDescent="0.3">
      <c r="B62339" s="73"/>
      <c r="D62339" s="73"/>
      <c r="P62339" s="73"/>
      <c r="T62339" s="73"/>
      <c r="U62339" s="73"/>
      <c r="V62339" s="73"/>
      <c r="X62339" s="12"/>
    </row>
    <row r="62340" spans="2:24" x14ac:dyDescent="0.3">
      <c r="B62340" s="73"/>
      <c r="D62340" s="73"/>
      <c r="P62340" s="73"/>
      <c r="T62340" s="73"/>
      <c r="U62340" s="73"/>
      <c r="V62340" s="73"/>
      <c r="X62340" s="12"/>
    </row>
    <row r="62341" spans="2:24" x14ac:dyDescent="0.3">
      <c r="B62341" s="73"/>
      <c r="D62341" s="73"/>
      <c r="P62341" s="73"/>
      <c r="T62341" s="73"/>
      <c r="U62341" s="73"/>
      <c r="V62341" s="73"/>
      <c r="X62341" s="12"/>
    </row>
    <row r="62342" spans="2:24" x14ac:dyDescent="0.3">
      <c r="B62342" s="73"/>
      <c r="D62342" s="73"/>
      <c r="P62342" s="73"/>
      <c r="T62342" s="73"/>
      <c r="U62342" s="73"/>
      <c r="V62342" s="73"/>
      <c r="X62342" s="12"/>
    </row>
    <row r="62343" spans="2:24" x14ac:dyDescent="0.3">
      <c r="B62343" s="73"/>
      <c r="D62343" s="73"/>
      <c r="P62343" s="73"/>
      <c r="T62343" s="73"/>
      <c r="U62343" s="73"/>
      <c r="V62343" s="73"/>
      <c r="X62343" s="12"/>
    </row>
    <row r="62344" spans="2:24" x14ac:dyDescent="0.3">
      <c r="B62344" s="73"/>
      <c r="D62344" s="73"/>
      <c r="P62344" s="73"/>
      <c r="T62344" s="73"/>
      <c r="U62344" s="73"/>
      <c r="V62344" s="73"/>
      <c r="X62344" s="12"/>
    </row>
    <row r="62345" spans="2:24" x14ac:dyDescent="0.3">
      <c r="B62345" s="73"/>
      <c r="D62345" s="73"/>
      <c r="P62345" s="73"/>
      <c r="T62345" s="73"/>
      <c r="U62345" s="73"/>
      <c r="V62345" s="73"/>
      <c r="X62345" s="12"/>
    </row>
    <row r="62346" spans="2:24" x14ac:dyDescent="0.3">
      <c r="B62346" s="73"/>
      <c r="D62346" s="73"/>
      <c r="P62346" s="73"/>
      <c r="T62346" s="73"/>
      <c r="U62346" s="73"/>
      <c r="V62346" s="73"/>
      <c r="X62346" s="12"/>
    </row>
    <row r="62347" spans="2:24" x14ac:dyDescent="0.3">
      <c r="B62347" s="73"/>
      <c r="D62347" s="73"/>
      <c r="P62347" s="73"/>
      <c r="T62347" s="73"/>
      <c r="U62347" s="73"/>
      <c r="V62347" s="73"/>
      <c r="X62347" s="12"/>
    </row>
    <row r="62348" spans="2:24" x14ac:dyDescent="0.3">
      <c r="B62348" s="73"/>
      <c r="D62348" s="73"/>
      <c r="P62348" s="73"/>
      <c r="T62348" s="73"/>
      <c r="U62348" s="73"/>
      <c r="V62348" s="73"/>
      <c r="X62348" s="12"/>
    </row>
    <row r="62349" spans="2:24" x14ac:dyDescent="0.3">
      <c r="B62349" s="73"/>
      <c r="D62349" s="73"/>
      <c r="P62349" s="73"/>
      <c r="T62349" s="73"/>
      <c r="U62349" s="73"/>
      <c r="V62349" s="73"/>
      <c r="X62349" s="12"/>
    </row>
    <row r="62350" spans="2:24" x14ac:dyDescent="0.3">
      <c r="B62350" s="73"/>
      <c r="D62350" s="73"/>
      <c r="P62350" s="73"/>
      <c r="T62350" s="73"/>
      <c r="U62350" s="73"/>
      <c r="V62350" s="73"/>
      <c r="X62350" s="12"/>
    </row>
    <row r="62351" spans="2:24" x14ac:dyDescent="0.3">
      <c r="B62351" s="73"/>
      <c r="D62351" s="73"/>
      <c r="P62351" s="73"/>
      <c r="T62351" s="73"/>
      <c r="U62351" s="73"/>
      <c r="V62351" s="73"/>
      <c r="X62351" s="12"/>
    </row>
    <row r="62352" spans="2:24" x14ac:dyDescent="0.3">
      <c r="B62352" s="73"/>
      <c r="D62352" s="73"/>
      <c r="P62352" s="73"/>
      <c r="T62352" s="73"/>
      <c r="U62352" s="73"/>
      <c r="V62352" s="73"/>
      <c r="X62352" s="12"/>
    </row>
    <row r="62353" spans="2:24" x14ac:dyDescent="0.3">
      <c r="B62353" s="73"/>
      <c r="D62353" s="73"/>
      <c r="P62353" s="73"/>
      <c r="T62353" s="73"/>
      <c r="U62353" s="73"/>
      <c r="V62353" s="73"/>
      <c r="X62353" s="12"/>
    </row>
    <row r="62354" spans="2:24" x14ac:dyDescent="0.3">
      <c r="B62354" s="73"/>
      <c r="D62354" s="73"/>
      <c r="P62354" s="73"/>
      <c r="T62354" s="73"/>
      <c r="U62354" s="73"/>
      <c r="V62354" s="73"/>
      <c r="X62354" s="12"/>
    </row>
    <row r="62355" spans="2:24" x14ac:dyDescent="0.3">
      <c r="B62355" s="73"/>
      <c r="D62355" s="73"/>
      <c r="P62355" s="73"/>
      <c r="T62355" s="73"/>
      <c r="U62355" s="73"/>
      <c r="V62355" s="73"/>
      <c r="X62355" s="12"/>
    </row>
    <row r="62356" spans="2:24" x14ac:dyDescent="0.3">
      <c r="B62356" s="73"/>
      <c r="D62356" s="73"/>
      <c r="P62356" s="73"/>
      <c r="T62356" s="73"/>
      <c r="U62356" s="73"/>
      <c r="V62356" s="73"/>
      <c r="X62356" s="12"/>
    </row>
    <row r="62357" spans="2:24" x14ac:dyDescent="0.3">
      <c r="B62357" s="73"/>
      <c r="D62357" s="73"/>
      <c r="P62357" s="73"/>
      <c r="T62357" s="73"/>
      <c r="U62357" s="73"/>
      <c r="V62357" s="73"/>
      <c r="X62357" s="12"/>
    </row>
    <row r="62358" spans="2:24" x14ac:dyDescent="0.3">
      <c r="B62358" s="73"/>
      <c r="D62358" s="73"/>
      <c r="P62358" s="73"/>
      <c r="T62358" s="73"/>
      <c r="U62358" s="73"/>
      <c r="V62358" s="73"/>
      <c r="X62358" s="12"/>
    </row>
    <row r="62359" spans="2:24" x14ac:dyDescent="0.3">
      <c r="B62359" s="73"/>
      <c r="D62359" s="73"/>
      <c r="P62359" s="73"/>
      <c r="T62359" s="73"/>
      <c r="U62359" s="73"/>
      <c r="V62359" s="73"/>
      <c r="X62359" s="12"/>
    </row>
    <row r="62360" spans="2:24" x14ac:dyDescent="0.3">
      <c r="B62360" s="73"/>
      <c r="D62360" s="73"/>
      <c r="P62360" s="73"/>
      <c r="T62360" s="73"/>
      <c r="U62360" s="73"/>
      <c r="V62360" s="73"/>
      <c r="X62360" s="12"/>
    </row>
    <row r="62361" spans="2:24" x14ac:dyDescent="0.3">
      <c r="B62361" s="73"/>
      <c r="D62361" s="73"/>
      <c r="P62361" s="73"/>
      <c r="T62361" s="73"/>
      <c r="U62361" s="73"/>
      <c r="V62361" s="73"/>
      <c r="X62361" s="12"/>
    </row>
    <row r="62362" spans="2:24" x14ac:dyDescent="0.3">
      <c r="B62362" s="73"/>
      <c r="D62362" s="73"/>
      <c r="P62362" s="73"/>
      <c r="T62362" s="73"/>
      <c r="U62362" s="73"/>
      <c r="V62362" s="73"/>
      <c r="X62362" s="12"/>
    </row>
    <row r="62363" spans="2:24" x14ac:dyDescent="0.3">
      <c r="B62363" s="73"/>
      <c r="D62363" s="73"/>
      <c r="P62363" s="73"/>
      <c r="T62363" s="73"/>
      <c r="U62363" s="73"/>
      <c r="V62363" s="73"/>
      <c r="X62363" s="12"/>
    </row>
    <row r="62364" spans="2:24" x14ac:dyDescent="0.3">
      <c r="B62364" s="73"/>
      <c r="D62364" s="73"/>
      <c r="P62364" s="73"/>
      <c r="T62364" s="73"/>
      <c r="U62364" s="73"/>
      <c r="V62364" s="73"/>
      <c r="X62364" s="12"/>
    </row>
    <row r="62365" spans="2:24" x14ac:dyDescent="0.3">
      <c r="B62365" s="73"/>
      <c r="D62365" s="73"/>
      <c r="P62365" s="73"/>
      <c r="T62365" s="73"/>
      <c r="U62365" s="73"/>
      <c r="V62365" s="73"/>
      <c r="X62365" s="12"/>
    </row>
    <row r="62366" spans="2:24" x14ac:dyDescent="0.3">
      <c r="B62366" s="73"/>
      <c r="D62366" s="73"/>
      <c r="P62366" s="73"/>
      <c r="T62366" s="73"/>
      <c r="U62366" s="73"/>
      <c r="V62366" s="73"/>
      <c r="X62366" s="12"/>
    </row>
    <row r="62367" spans="2:24" x14ac:dyDescent="0.3">
      <c r="B62367" s="73"/>
      <c r="D62367" s="73"/>
      <c r="P62367" s="73"/>
      <c r="T62367" s="73"/>
      <c r="U62367" s="73"/>
      <c r="V62367" s="73"/>
      <c r="X62367" s="12"/>
    </row>
    <row r="62368" spans="2:24" x14ac:dyDescent="0.3">
      <c r="B62368" s="73"/>
      <c r="D62368" s="73"/>
      <c r="P62368" s="73"/>
      <c r="T62368" s="73"/>
      <c r="U62368" s="73"/>
      <c r="V62368" s="73"/>
      <c r="X62368" s="12"/>
    </row>
    <row r="62369" spans="2:24" x14ac:dyDescent="0.3">
      <c r="B62369" s="73"/>
      <c r="D62369" s="73"/>
      <c r="P62369" s="73"/>
      <c r="T62369" s="73"/>
      <c r="U62369" s="73"/>
      <c r="V62369" s="73"/>
      <c r="X62369" s="12"/>
    </row>
    <row r="62370" spans="2:24" x14ac:dyDescent="0.3">
      <c r="B62370" s="73"/>
      <c r="D62370" s="73"/>
      <c r="P62370" s="73"/>
      <c r="T62370" s="73"/>
      <c r="U62370" s="73"/>
      <c r="V62370" s="73"/>
      <c r="X62370" s="12"/>
    </row>
    <row r="62371" spans="2:24" x14ac:dyDescent="0.3">
      <c r="B62371" s="73"/>
      <c r="D62371" s="73"/>
      <c r="P62371" s="73"/>
      <c r="T62371" s="73"/>
      <c r="U62371" s="73"/>
      <c r="V62371" s="73"/>
      <c r="X62371" s="12"/>
    </row>
    <row r="62372" spans="2:24" x14ac:dyDescent="0.3">
      <c r="B62372" s="73"/>
      <c r="D62372" s="73"/>
      <c r="P62372" s="73"/>
      <c r="T62372" s="73"/>
      <c r="U62372" s="73"/>
      <c r="V62372" s="73"/>
      <c r="X62372" s="12"/>
    </row>
    <row r="62373" spans="2:24" x14ac:dyDescent="0.3">
      <c r="B62373" s="73"/>
      <c r="D62373" s="73"/>
      <c r="P62373" s="73"/>
      <c r="T62373" s="73"/>
      <c r="U62373" s="73"/>
      <c r="V62373" s="73"/>
      <c r="X62373" s="12"/>
    </row>
    <row r="62374" spans="2:24" x14ac:dyDescent="0.3">
      <c r="B62374" s="73"/>
      <c r="D62374" s="73"/>
      <c r="P62374" s="73"/>
      <c r="T62374" s="73"/>
      <c r="U62374" s="73"/>
      <c r="V62374" s="73"/>
      <c r="X62374" s="12"/>
    </row>
    <row r="62375" spans="2:24" x14ac:dyDescent="0.3">
      <c r="B62375" s="73"/>
      <c r="D62375" s="73"/>
      <c r="P62375" s="73"/>
      <c r="T62375" s="73"/>
      <c r="U62375" s="73"/>
      <c r="V62375" s="73"/>
      <c r="X62375" s="12"/>
    </row>
    <row r="62376" spans="2:24" x14ac:dyDescent="0.3">
      <c r="B62376" s="73"/>
      <c r="D62376" s="73"/>
      <c r="P62376" s="73"/>
      <c r="T62376" s="73"/>
      <c r="U62376" s="73"/>
      <c r="V62376" s="73"/>
      <c r="X62376" s="12"/>
    </row>
    <row r="62377" spans="2:24" x14ac:dyDescent="0.3">
      <c r="B62377" s="73"/>
      <c r="D62377" s="73"/>
      <c r="P62377" s="73"/>
      <c r="T62377" s="73"/>
      <c r="U62377" s="73"/>
      <c r="V62377" s="73"/>
      <c r="X62377" s="12"/>
    </row>
    <row r="62378" spans="2:24" x14ac:dyDescent="0.3">
      <c r="B62378" s="73"/>
      <c r="D62378" s="73"/>
      <c r="P62378" s="73"/>
      <c r="T62378" s="73"/>
      <c r="U62378" s="73"/>
      <c r="V62378" s="73"/>
      <c r="X62378" s="12"/>
    </row>
    <row r="62379" spans="2:24" x14ac:dyDescent="0.3">
      <c r="B62379" s="73"/>
      <c r="D62379" s="73"/>
      <c r="P62379" s="73"/>
      <c r="T62379" s="73"/>
      <c r="U62379" s="73"/>
      <c r="V62379" s="73"/>
      <c r="X62379" s="12"/>
    </row>
    <row r="62380" spans="2:24" x14ac:dyDescent="0.3">
      <c r="B62380" s="73"/>
      <c r="D62380" s="73"/>
      <c r="P62380" s="73"/>
      <c r="T62380" s="73"/>
      <c r="U62380" s="73"/>
      <c r="V62380" s="73"/>
      <c r="X62380" s="12"/>
    </row>
    <row r="62381" spans="2:24" x14ac:dyDescent="0.3">
      <c r="B62381" s="73"/>
      <c r="D62381" s="73"/>
      <c r="P62381" s="73"/>
      <c r="T62381" s="73"/>
      <c r="U62381" s="73"/>
      <c r="V62381" s="73"/>
      <c r="X62381" s="12"/>
    </row>
    <row r="62382" spans="2:24" x14ac:dyDescent="0.3">
      <c r="B62382" s="73"/>
      <c r="D62382" s="73"/>
      <c r="P62382" s="73"/>
      <c r="T62382" s="73"/>
      <c r="U62382" s="73"/>
      <c r="V62382" s="73"/>
      <c r="X62382" s="12"/>
    </row>
    <row r="62383" spans="2:24" x14ac:dyDescent="0.3">
      <c r="B62383" s="73"/>
      <c r="D62383" s="73"/>
      <c r="P62383" s="73"/>
      <c r="T62383" s="73"/>
      <c r="U62383" s="73"/>
      <c r="V62383" s="73"/>
      <c r="X62383" s="12"/>
    </row>
    <row r="62384" spans="2:24" x14ac:dyDescent="0.3">
      <c r="B62384" s="73"/>
      <c r="D62384" s="73"/>
      <c r="P62384" s="73"/>
      <c r="T62384" s="73"/>
      <c r="U62384" s="73"/>
      <c r="V62384" s="73"/>
      <c r="X62384" s="12"/>
    </row>
    <row r="62385" spans="2:24" x14ac:dyDescent="0.3">
      <c r="B62385" s="73"/>
      <c r="D62385" s="73"/>
      <c r="P62385" s="73"/>
      <c r="T62385" s="73"/>
      <c r="U62385" s="73"/>
      <c r="V62385" s="73"/>
      <c r="X62385" s="12"/>
    </row>
    <row r="62386" spans="2:24" x14ac:dyDescent="0.3">
      <c r="B62386" s="73"/>
      <c r="D62386" s="73"/>
      <c r="P62386" s="73"/>
      <c r="T62386" s="73"/>
      <c r="U62386" s="73"/>
      <c r="V62386" s="73"/>
      <c r="X62386" s="12"/>
    </row>
    <row r="62387" spans="2:24" x14ac:dyDescent="0.3">
      <c r="B62387" s="73"/>
      <c r="D62387" s="73"/>
      <c r="P62387" s="73"/>
      <c r="T62387" s="73"/>
      <c r="U62387" s="73"/>
      <c r="V62387" s="73"/>
      <c r="X62387" s="12"/>
    </row>
    <row r="62388" spans="2:24" x14ac:dyDescent="0.3">
      <c r="B62388" s="73"/>
      <c r="D62388" s="73"/>
      <c r="P62388" s="73"/>
      <c r="T62388" s="73"/>
      <c r="U62388" s="73"/>
      <c r="V62388" s="73"/>
      <c r="X62388" s="12"/>
    </row>
    <row r="62389" spans="2:24" x14ac:dyDescent="0.3">
      <c r="B62389" s="73"/>
      <c r="D62389" s="73"/>
      <c r="P62389" s="73"/>
      <c r="T62389" s="73"/>
      <c r="U62389" s="73"/>
      <c r="V62389" s="73"/>
      <c r="X62389" s="12"/>
    </row>
    <row r="62390" spans="2:24" x14ac:dyDescent="0.3">
      <c r="B62390" s="73"/>
      <c r="D62390" s="73"/>
      <c r="P62390" s="73"/>
      <c r="T62390" s="73"/>
      <c r="U62390" s="73"/>
      <c r="V62390" s="73"/>
      <c r="X62390" s="12"/>
    </row>
    <row r="62391" spans="2:24" x14ac:dyDescent="0.3">
      <c r="B62391" s="73"/>
      <c r="D62391" s="73"/>
      <c r="P62391" s="73"/>
      <c r="T62391" s="73"/>
      <c r="U62391" s="73"/>
      <c r="V62391" s="73"/>
      <c r="X62391" s="12"/>
    </row>
    <row r="62392" spans="2:24" x14ac:dyDescent="0.3">
      <c r="B62392" s="73"/>
      <c r="D62392" s="73"/>
      <c r="P62392" s="73"/>
      <c r="T62392" s="73"/>
      <c r="U62392" s="73"/>
      <c r="V62392" s="73"/>
      <c r="X62392" s="12"/>
    </row>
    <row r="62393" spans="2:24" x14ac:dyDescent="0.3">
      <c r="B62393" s="73"/>
      <c r="D62393" s="73"/>
      <c r="P62393" s="73"/>
      <c r="T62393" s="73"/>
      <c r="U62393" s="73"/>
      <c r="V62393" s="73"/>
      <c r="X62393" s="12"/>
    </row>
    <row r="62394" spans="2:24" x14ac:dyDescent="0.3">
      <c r="B62394" s="73"/>
      <c r="D62394" s="73"/>
      <c r="P62394" s="73"/>
      <c r="T62394" s="73"/>
      <c r="U62394" s="73"/>
      <c r="V62394" s="73"/>
      <c r="X62394" s="12"/>
    </row>
    <row r="62395" spans="2:24" x14ac:dyDescent="0.3">
      <c r="B62395" s="73"/>
      <c r="D62395" s="73"/>
      <c r="P62395" s="73"/>
      <c r="T62395" s="73"/>
      <c r="U62395" s="73"/>
      <c r="V62395" s="73"/>
      <c r="X62395" s="12"/>
    </row>
    <row r="62396" spans="2:24" x14ac:dyDescent="0.3">
      <c r="B62396" s="73"/>
      <c r="D62396" s="73"/>
      <c r="P62396" s="73"/>
      <c r="T62396" s="73"/>
      <c r="U62396" s="73"/>
      <c r="V62396" s="73"/>
      <c r="X62396" s="12"/>
    </row>
    <row r="62397" spans="2:24" x14ac:dyDescent="0.3">
      <c r="B62397" s="73"/>
      <c r="D62397" s="73"/>
      <c r="P62397" s="73"/>
      <c r="T62397" s="73"/>
      <c r="U62397" s="73"/>
      <c r="V62397" s="73"/>
      <c r="X62397" s="12"/>
    </row>
    <row r="62398" spans="2:24" x14ac:dyDescent="0.3">
      <c r="B62398" s="73"/>
      <c r="D62398" s="73"/>
      <c r="P62398" s="73"/>
      <c r="T62398" s="73"/>
      <c r="U62398" s="73"/>
      <c r="V62398" s="73"/>
      <c r="X62398" s="12"/>
    </row>
    <row r="62399" spans="2:24" x14ac:dyDescent="0.3">
      <c r="B62399" s="73"/>
      <c r="D62399" s="73"/>
      <c r="P62399" s="73"/>
      <c r="T62399" s="73"/>
      <c r="U62399" s="73"/>
      <c r="V62399" s="73"/>
      <c r="X62399" s="12"/>
    </row>
    <row r="62400" spans="2:24" x14ac:dyDescent="0.3">
      <c r="B62400" s="73"/>
      <c r="D62400" s="73"/>
      <c r="P62400" s="73"/>
      <c r="T62400" s="73"/>
      <c r="U62400" s="73"/>
      <c r="V62400" s="73"/>
      <c r="X62400" s="12"/>
    </row>
    <row r="62401" spans="2:24" x14ac:dyDescent="0.3">
      <c r="B62401" s="73"/>
      <c r="D62401" s="73"/>
      <c r="P62401" s="73"/>
      <c r="T62401" s="73"/>
      <c r="U62401" s="73"/>
      <c r="V62401" s="73"/>
      <c r="X62401" s="12"/>
    </row>
    <row r="62402" spans="2:24" x14ac:dyDescent="0.3">
      <c r="B62402" s="73"/>
      <c r="D62402" s="73"/>
      <c r="P62402" s="73"/>
      <c r="T62402" s="73"/>
      <c r="U62402" s="73"/>
      <c r="V62402" s="73"/>
      <c r="X62402" s="12"/>
    </row>
    <row r="62403" spans="2:24" x14ac:dyDescent="0.3">
      <c r="B62403" s="73"/>
      <c r="D62403" s="73"/>
      <c r="P62403" s="73"/>
      <c r="T62403" s="73"/>
      <c r="U62403" s="73"/>
      <c r="V62403" s="73"/>
      <c r="X62403" s="12"/>
    </row>
    <row r="62404" spans="2:24" x14ac:dyDescent="0.3">
      <c r="B62404" s="73"/>
      <c r="D62404" s="73"/>
      <c r="P62404" s="73"/>
      <c r="T62404" s="73"/>
      <c r="U62404" s="73"/>
      <c r="V62404" s="73"/>
      <c r="X62404" s="12"/>
    </row>
    <row r="62405" spans="2:24" x14ac:dyDescent="0.3">
      <c r="B62405" s="73"/>
      <c r="D62405" s="73"/>
      <c r="P62405" s="73"/>
      <c r="T62405" s="73"/>
      <c r="U62405" s="73"/>
      <c r="V62405" s="73"/>
      <c r="X62405" s="12"/>
    </row>
    <row r="62406" spans="2:24" x14ac:dyDescent="0.3">
      <c r="B62406" s="73"/>
      <c r="D62406" s="73"/>
      <c r="P62406" s="73"/>
      <c r="T62406" s="73"/>
      <c r="U62406" s="73"/>
      <c r="V62406" s="73"/>
      <c r="X62406" s="12"/>
    </row>
    <row r="62407" spans="2:24" x14ac:dyDescent="0.3">
      <c r="B62407" s="73"/>
      <c r="D62407" s="73"/>
      <c r="P62407" s="73"/>
      <c r="T62407" s="73"/>
      <c r="U62407" s="73"/>
      <c r="V62407" s="73"/>
      <c r="X62407" s="12"/>
    </row>
    <row r="62408" spans="2:24" x14ac:dyDescent="0.3">
      <c r="B62408" s="73"/>
      <c r="D62408" s="73"/>
      <c r="P62408" s="73"/>
      <c r="T62408" s="73"/>
      <c r="U62408" s="73"/>
      <c r="V62408" s="73"/>
      <c r="X62408" s="12"/>
    </row>
    <row r="62409" spans="2:24" x14ac:dyDescent="0.3">
      <c r="B62409" s="73"/>
      <c r="D62409" s="73"/>
      <c r="P62409" s="73"/>
      <c r="T62409" s="73"/>
      <c r="U62409" s="73"/>
      <c r="V62409" s="73"/>
      <c r="X62409" s="12"/>
    </row>
    <row r="62410" spans="2:24" x14ac:dyDescent="0.3">
      <c r="B62410" s="73"/>
      <c r="D62410" s="73"/>
      <c r="P62410" s="73"/>
      <c r="T62410" s="73"/>
      <c r="U62410" s="73"/>
      <c r="V62410" s="73"/>
      <c r="X62410" s="12"/>
    </row>
    <row r="62411" spans="2:24" x14ac:dyDescent="0.3">
      <c r="B62411" s="73"/>
      <c r="D62411" s="73"/>
      <c r="P62411" s="73"/>
      <c r="T62411" s="73"/>
      <c r="U62411" s="73"/>
      <c r="V62411" s="73"/>
      <c r="X62411" s="12"/>
    </row>
    <row r="62412" spans="2:24" x14ac:dyDescent="0.3">
      <c r="B62412" s="73"/>
      <c r="D62412" s="73"/>
      <c r="P62412" s="73"/>
      <c r="T62412" s="73"/>
      <c r="U62412" s="73"/>
      <c r="V62412" s="73"/>
      <c r="X62412" s="12"/>
    </row>
    <row r="62413" spans="2:24" x14ac:dyDescent="0.3">
      <c r="B62413" s="73"/>
      <c r="D62413" s="73"/>
      <c r="P62413" s="73"/>
      <c r="T62413" s="73"/>
      <c r="U62413" s="73"/>
      <c r="V62413" s="73"/>
      <c r="X62413" s="12"/>
    </row>
    <row r="62414" spans="2:24" x14ac:dyDescent="0.3">
      <c r="B62414" s="73"/>
      <c r="D62414" s="73"/>
      <c r="P62414" s="73"/>
      <c r="T62414" s="73"/>
      <c r="U62414" s="73"/>
      <c r="V62414" s="73"/>
      <c r="X62414" s="12"/>
    </row>
    <row r="62415" spans="2:24" x14ac:dyDescent="0.3">
      <c r="B62415" s="73"/>
      <c r="D62415" s="73"/>
      <c r="P62415" s="73"/>
      <c r="T62415" s="73"/>
      <c r="U62415" s="73"/>
      <c r="V62415" s="73"/>
      <c r="X62415" s="12"/>
    </row>
    <row r="62416" spans="2:24" x14ac:dyDescent="0.3">
      <c r="B62416" s="73"/>
      <c r="D62416" s="73"/>
      <c r="P62416" s="73"/>
      <c r="T62416" s="73"/>
      <c r="U62416" s="73"/>
      <c r="V62416" s="73"/>
      <c r="X62416" s="12"/>
    </row>
    <row r="62417" spans="2:24" x14ac:dyDescent="0.3">
      <c r="B62417" s="73"/>
      <c r="D62417" s="73"/>
      <c r="P62417" s="73"/>
      <c r="T62417" s="73"/>
      <c r="U62417" s="73"/>
      <c r="V62417" s="73"/>
      <c r="X62417" s="12"/>
    </row>
    <row r="62418" spans="2:24" x14ac:dyDescent="0.3">
      <c r="B62418" s="73"/>
      <c r="D62418" s="73"/>
      <c r="P62418" s="73"/>
      <c r="T62418" s="73"/>
      <c r="U62418" s="73"/>
      <c r="V62418" s="73"/>
      <c r="X62418" s="12"/>
    </row>
    <row r="62419" spans="2:24" x14ac:dyDescent="0.3">
      <c r="B62419" s="73"/>
      <c r="D62419" s="73"/>
      <c r="P62419" s="73"/>
      <c r="T62419" s="73"/>
      <c r="U62419" s="73"/>
      <c r="V62419" s="73"/>
      <c r="X62419" s="12"/>
    </row>
    <row r="62420" spans="2:24" x14ac:dyDescent="0.3">
      <c r="B62420" s="73"/>
      <c r="D62420" s="73"/>
      <c r="P62420" s="73"/>
      <c r="T62420" s="73"/>
      <c r="U62420" s="73"/>
      <c r="V62420" s="73"/>
      <c r="X62420" s="12"/>
    </row>
    <row r="62421" spans="2:24" x14ac:dyDescent="0.3">
      <c r="B62421" s="73"/>
      <c r="D62421" s="73"/>
      <c r="P62421" s="73"/>
      <c r="T62421" s="73"/>
      <c r="U62421" s="73"/>
      <c r="V62421" s="73"/>
      <c r="X62421" s="12"/>
    </row>
    <row r="62422" spans="2:24" x14ac:dyDescent="0.3">
      <c r="B62422" s="73"/>
      <c r="D62422" s="73"/>
      <c r="P62422" s="73"/>
      <c r="T62422" s="73"/>
      <c r="U62422" s="73"/>
      <c r="V62422" s="73"/>
      <c r="X62422" s="12"/>
    </row>
    <row r="62423" spans="2:24" x14ac:dyDescent="0.3">
      <c r="B62423" s="73"/>
      <c r="D62423" s="73"/>
      <c r="P62423" s="73"/>
      <c r="T62423" s="73"/>
      <c r="U62423" s="73"/>
      <c r="V62423" s="73"/>
      <c r="X62423" s="12"/>
    </row>
    <row r="62424" spans="2:24" x14ac:dyDescent="0.3">
      <c r="B62424" s="73"/>
      <c r="D62424" s="73"/>
      <c r="P62424" s="73"/>
      <c r="T62424" s="73"/>
      <c r="U62424" s="73"/>
      <c r="V62424" s="73"/>
      <c r="X62424" s="12"/>
    </row>
    <row r="62425" spans="2:24" x14ac:dyDescent="0.3">
      <c r="B62425" s="73"/>
      <c r="D62425" s="73"/>
      <c r="P62425" s="73"/>
      <c r="T62425" s="73"/>
      <c r="U62425" s="73"/>
      <c r="V62425" s="73"/>
      <c r="X62425" s="12"/>
    </row>
    <row r="62426" spans="2:24" x14ac:dyDescent="0.3">
      <c r="B62426" s="73"/>
      <c r="D62426" s="73"/>
      <c r="P62426" s="73"/>
      <c r="T62426" s="73"/>
      <c r="U62426" s="73"/>
      <c r="V62426" s="73"/>
      <c r="X62426" s="12"/>
    </row>
    <row r="62427" spans="2:24" x14ac:dyDescent="0.3">
      <c r="B62427" s="73"/>
      <c r="D62427" s="73"/>
      <c r="P62427" s="73"/>
      <c r="T62427" s="73"/>
      <c r="U62427" s="73"/>
      <c r="V62427" s="73"/>
      <c r="X62427" s="12"/>
    </row>
    <row r="62428" spans="2:24" x14ac:dyDescent="0.3">
      <c r="B62428" s="73"/>
      <c r="D62428" s="73"/>
      <c r="P62428" s="73"/>
      <c r="T62428" s="73"/>
      <c r="U62428" s="73"/>
      <c r="V62428" s="73"/>
      <c r="X62428" s="12"/>
    </row>
    <row r="62429" spans="2:24" x14ac:dyDescent="0.3">
      <c r="B62429" s="73"/>
      <c r="D62429" s="73"/>
      <c r="P62429" s="73"/>
      <c r="T62429" s="73"/>
      <c r="U62429" s="73"/>
      <c r="V62429" s="73"/>
      <c r="X62429" s="12"/>
    </row>
    <row r="62430" spans="2:24" x14ac:dyDescent="0.3">
      <c r="B62430" s="73"/>
      <c r="D62430" s="73"/>
      <c r="P62430" s="73"/>
      <c r="T62430" s="73"/>
      <c r="U62430" s="73"/>
      <c r="V62430" s="73"/>
      <c r="X62430" s="12"/>
    </row>
    <row r="62431" spans="2:24" x14ac:dyDescent="0.3">
      <c r="B62431" s="73"/>
      <c r="D62431" s="73"/>
      <c r="P62431" s="73"/>
      <c r="T62431" s="73"/>
      <c r="U62431" s="73"/>
      <c r="V62431" s="73"/>
      <c r="X62431" s="12"/>
    </row>
    <row r="62432" spans="2:24" x14ac:dyDescent="0.3">
      <c r="B62432" s="73"/>
      <c r="D62432" s="73"/>
      <c r="P62432" s="73"/>
      <c r="T62432" s="73"/>
      <c r="U62432" s="73"/>
      <c r="V62432" s="73"/>
      <c r="X62432" s="12"/>
    </row>
    <row r="62433" spans="2:24" x14ac:dyDescent="0.3">
      <c r="B62433" s="73"/>
      <c r="D62433" s="73"/>
      <c r="P62433" s="73"/>
      <c r="T62433" s="73"/>
      <c r="U62433" s="73"/>
      <c r="V62433" s="73"/>
      <c r="X62433" s="12"/>
    </row>
    <row r="62434" spans="2:24" x14ac:dyDescent="0.3">
      <c r="B62434" s="73"/>
      <c r="D62434" s="73"/>
      <c r="P62434" s="73"/>
      <c r="T62434" s="73"/>
      <c r="U62434" s="73"/>
      <c r="V62434" s="73"/>
      <c r="X62434" s="12"/>
    </row>
    <row r="62435" spans="2:24" x14ac:dyDescent="0.3">
      <c r="B62435" s="73"/>
      <c r="D62435" s="73"/>
      <c r="P62435" s="73"/>
      <c r="T62435" s="73"/>
      <c r="U62435" s="73"/>
      <c r="V62435" s="73"/>
      <c r="X62435" s="12"/>
    </row>
    <row r="62436" spans="2:24" x14ac:dyDescent="0.3">
      <c r="B62436" s="73"/>
      <c r="D62436" s="73"/>
      <c r="P62436" s="73"/>
      <c r="T62436" s="73"/>
      <c r="U62436" s="73"/>
      <c r="V62436" s="73"/>
      <c r="X62436" s="12"/>
    </row>
    <row r="62437" spans="2:24" x14ac:dyDescent="0.3">
      <c r="B62437" s="73"/>
      <c r="D62437" s="73"/>
      <c r="P62437" s="73"/>
      <c r="T62437" s="73"/>
      <c r="U62437" s="73"/>
      <c r="V62437" s="73"/>
      <c r="X62437" s="12"/>
    </row>
    <row r="62438" spans="2:24" x14ac:dyDescent="0.3">
      <c r="B62438" s="73"/>
      <c r="D62438" s="73"/>
      <c r="P62438" s="73"/>
      <c r="T62438" s="73"/>
      <c r="U62438" s="73"/>
      <c r="V62438" s="73"/>
      <c r="X62438" s="12"/>
    </row>
    <row r="62439" spans="2:24" x14ac:dyDescent="0.3">
      <c r="B62439" s="73"/>
      <c r="D62439" s="73"/>
      <c r="P62439" s="73"/>
      <c r="T62439" s="73"/>
      <c r="U62439" s="73"/>
      <c r="V62439" s="73"/>
      <c r="X62439" s="12"/>
    </row>
    <row r="62440" spans="2:24" x14ac:dyDescent="0.3">
      <c r="B62440" s="73"/>
      <c r="D62440" s="73"/>
      <c r="P62440" s="73"/>
      <c r="T62440" s="73"/>
      <c r="U62440" s="73"/>
      <c r="V62440" s="73"/>
      <c r="X62440" s="12"/>
    </row>
    <row r="62441" spans="2:24" x14ac:dyDescent="0.3">
      <c r="B62441" s="73"/>
      <c r="D62441" s="73"/>
      <c r="P62441" s="73"/>
      <c r="T62441" s="73"/>
      <c r="U62441" s="73"/>
      <c r="V62441" s="73"/>
      <c r="X62441" s="12"/>
    </row>
    <row r="62442" spans="2:24" x14ac:dyDescent="0.3">
      <c r="B62442" s="73"/>
      <c r="D62442" s="73"/>
      <c r="P62442" s="73"/>
      <c r="T62442" s="73"/>
      <c r="U62442" s="73"/>
      <c r="V62442" s="73"/>
      <c r="X62442" s="12"/>
    </row>
    <row r="62443" spans="2:24" x14ac:dyDescent="0.3">
      <c r="B62443" s="73"/>
      <c r="D62443" s="73"/>
      <c r="P62443" s="73"/>
      <c r="T62443" s="73"/>
      <c r="U62443" s="73"/>
      <c r="V62443" s="73"/>
      <c r="X62443" s="12"/>
    </row>
    <row r="62444" spans="2:24" x14ac:dyDescent="0.3">
      <c r="B62444" s="73"/>
      <c r="D62444" s="73"/>
      <c r="P62444" s="73"/>
      <c r="T62444" s="73"/>
      <c r="U62444" s="73"/>
      <c r="V62444" s="73"/>
      <c r="X62444" s="12"/>
    </row>
    <row r="62445" spans="2:24" x14ac:dyDescent="0.3">
      <c r="B62445" s="73"/>
      <c r="D62445" s="73"/>
      <c r="P62445" s="73"/>
      <c r="T62445" s="73"/>
      <c r="U62445" s="73"/>
      <c r="V62445" s="73"/>
      <c r="X62445" s="12"/>
    </row>
    <row r="62446" spans="2:24" x14ac:dyDescent="0.3">
      <c r="B62446" s="73"/>
      <c r="D62446" s="73"/>
      <c r="P62446" s="73"/>
      <c r="T62446" s="73"/>
      <c r="U62446" s="73"/>
      <c r="V62446" s="73"/>
      <c r="X62446" s="12"/>
    </row>
    <row r="62447" spans="2:24" x14ac:dyDescent="0.3">
      <c r="B62447" s="73"/>
      <c r="D62447" s="73"/>
      <c r="P62447" s="73"/>
      <c r="T62447" s="73"/>
      <c r="U62447" s="73"/>
      <c r="V62447" s="73"/>
      <c r="X62447" s="12"/>
    </row>
    <row r="62448" spans="2:24" x14ac:dyDescent="0.3">
      <c r="B62448" s="73"/>
      <c r="D62448" s="73"/>
      <c r="P62448" s="73"/>
      <c r="T62448" s="73"/>
      <c r="U62448" s="73"/>
      <c r="V62448" s="73"/>
      <c r="X62448" s="12"/>
    </row>
    <row r="62449" spans="2:24" x14ac:dyDescent="0.3">
      <c r="B62449" s="73"/>
      <c r="D62449" s="73"/>
      <c r="P62449" s="73"/>
      <c r="T62449" s="73"/>
      <c r="U62449" s="73"/>
      <c r="V62449" s="73"/>
      <c r="X62449" s="12"/>
    </row>
    <row r="62450" spans="2:24" x14ac:dyDescent="0.3">
      <c r="B62450" s="73"/>
      <c r="D62450" s="73"/>
      <c r="P62450" s="73"/>
      <c r="T62450" s="73"/>
      <c r="U62450" s="73"/>
      <c r="V62450" s="73"/>
      <c r="X62450" s="12"/>
    </row>
    <row r="62451" spans="2:24" x14ac:dyDescent="0.3">
      <c r="B62451" s="73"/>
      <c r="D62451" s="73"/>
      <c r="P62451" s="73"/>
      <c r="T62451" s="73"/>
      <c r="U62451" s="73"/>
      <c r="V62451" s="73"/>
      <c r="X62451" s="12"/>
    </row>
    <row r="62452" spans="2:24" x14ac:dyDescent="0.3">
      <c r="B62452" s="73"/>
      <c r="D62452" s="73"/>
      <c r="P62452" s="73"/>
      <c r="T62452" s="73"/>
      <c r="U62452" s="73"/>
      <c r="V62452" s="73"/>
      <c r="X62452" s="12"/>
    </row>
    <row r="62453" spans="2:24" x14ac:dyDescent="0.3">
      <c r="B62453" s="73"/>
      <c r="D62453" s="73"/>
      <c r="P62453" s="73"/>
      <c r="T62453" s="73"/>
      <c r="U62453" s="73"/>
      <c r="V62453" s="73"/>
      <c r="X62453" s="12"/>
    </row>
    <row r="62454" spans="2:24" x14ac:dyDescent="0.3">
      <c r="B62454" s="73"/>
      <c r="D62454" s="73"/>
      <c r="P62454" s="73"/>
      <c r="T62454" s="73"/>
      <c r="U62454" s="73"/>
      <c r="V62454" s="73"/>
      <c r="X62454" s="12"/>
    </row>
    <row r="62455" spans="2:24" x14ac:dyDescent="0.3">
      <c r="B62455" s="73"/>
      <c r="D62455" s="73"/>
      <c r="P62455" s="73"/>
      <c r="T62455" s="73"/>
      <c r="U62455" s="73"/>
      <c r="V62455" s="73"/>
      <c r="X62455" s="12"/>
    </row>
    <row r="62456" spans="2:24" x14ac:dyDescent="0.3">
      <c r="B62456" s="73"/>
      <c r="D62456" s="73"/>
      <c r="P62456" s="73"/>
      <c r="T62456" s="73"/>
      <c r="U62456" s="73"/>
      <c r="V62456" s="73"/>
      <c r="X62456" s="12"/>
    </row>
    <row r="62457" spans="2:24" x14ac:dyDescent="0.3">
      <c r="B62457" s="73"/>
      <c r="D62457" s="73"/>
      <c r="P62457" s="73"/>
      <c r="T62457" s="73"/>
      <c r="U62457" s="73"/>
      <c r="V62457" s="73"/>
      <c r="X62457" s="12"/>
    </row>
    <row r="62458" spans="2:24" x14ac:dyDescent="0.3">
      <c r="B62458" s="73"/>
      <c r="D62458" s="73"/>
      <c r="P62458" s="73"/>
      <c r="T62458" s="73"/>
      <c r="U62458" s="73"/>
      <c r="V62458" s="73"/>
      <c r="X62458" s="12"/>
    </row>
    <row r="62459" spans="2:24" x14ac:dyDescent="0.3">
      <c r="B62459" s="73"/>
      <c r="D62459" s="73"/>
      <c r="P62459" s="73"/>
      <c r="T62459" s="73"/>
      <c r="U62459" s="73"/>
      <c r="V62459" s="73"/>
      <c r="X62459" s="12"/>
    </row>
    <row r="62460" spans="2:24" x14ac:dyDescent="0.3">
      <c r="B62460" s="73"/>
      <c r="D62460" s="73"/>
      <c r="P62460" s="73"/>
      <c r="T62460" s="73"/>
      <c r="U62460" s="73"/>
      <c r="V62460" s="73"/>
      <c r="X62460" s="12"/>
    </row>
    <row r="62461" spans="2:24" x14ac:dyDescent="0.3">
      <c r="B62461" s="73"/>
      <c r="D62461" s="73"/>
      <c r="P62461" s="73"/>
      <c r="T62461" s="73"/>
      <c r="U62461" s="73"/>
      <c r="V62461" s="73"/>
      <c r="X62461" s="12"/>
    </row>
    <row r="62462" spans="2:24" x14ac:dyDescent="0.3">
      <c r="B62462" s="73"/>
      <c r="D62462" s="73"/>
      <c r="P62462" s="73"/>
      <c r="T62462" s="73"/>
      <c r="U62462" s="73"/>
      <c r="V62462" s="73"/>
      <c r="X62462" s="12"/>
    </row>
    <row r="62463" spans="2:24" x14ac:dyDescent="0.3">
      <c r="B62463" s="73"/>
      <c r="D62463" s="73"/>
      <c r="P62463" s="73"/>
      <c r="T62463" s="73"/>
      <c r="U62463" s="73"/>
      <c r="V62463" s="73"/>
      <c r="X62463" s="12"/>
    </row>
    <row r="62464" spans="2:24" x14ac:dyDescent="0.3">
      <c r="B62464" s="73"/>
      <c r="D62464" s="73"/>
      <c r="P62464" s="73"/>
      <c r="T62464" s="73"/>
      <c r="U62464" s="73"/>
      <c r="V62464" s="73"/>
      <c r="X62464" s="12"/>
    </row>
    <row r="62465" spans="2:24" x14ac:dyDescent="0.3">
      <c r="B62465" s="73"/>
      <c r="D62465" s="73"/>
      <c r="P62465" s="73"/>
      <c r="T62465" s="73"/>
      <c r="U62465" s="73"/>
      <c r="V62465" s="73"/>
      <c r="X62465" s="12"/>
    </row>
    <row r="62466" spans="2:24" x14ac:dyDescent="0.3">
      <c r="B62466" s="73"/>
      <c r="D62466" s="73"/>
      <c r="P62466" s="73"/>
      <c r="T62466" s="73"/>
      <c r="U62466" s="73"/>
      <c r="V62466" s="73"/>
      <c r="X62466" s="12"/>
    </row>
    <row r="62467" spans="2:24" x14ac:dyDescent="0.3">
      <c r="B62467" s="73"/>
      <c r="D62467" s="73"/>
      <c r="P62467" s="73"/>
      <c r="T62467" s="73"/>
      <c r="U62467" s="73"/>
      <c r="V62467" s="73"/>
      <c r="X62467" s="12"/>
    </row>
    <row r="62468" spans="2:24" x14ac:dyDescent="0.3">
      <c r="B62468" s="73"/>
      <c r="D62468" s="73"/>
      <c r="P62468" s="73"/>
      <c r="T62468" s="73"/>
      <c r="U62468" s="73"/>
      <c r="V62468" s="73"/>
      <c r="X62468" s="12"/>
    </row>
    <row r="62469" spans="2:24" x14ac:dyDescent="0.3">
      <c r="B62469" s="73"/>
      <c r="D62469" s="73"/>
      <c r="P62469" s="73"/>
      <c r="T62469" s="73"/>
      <c r="U62469" s="73"/>
      <c r="V62469" s="73"/>
      <c r="X62469" s="12"/>
    </row>
    <row r="62470" spans="2:24" x14ac:dyDescent="0.3">
      <c r="B62470" s="73"/>
      <c r="D62470" s="73"/>
      <c r="P62470" s="73"/>
      <c r="T62470" s="73"/>
      <c r="U62470" s="73"/>
      <c r="V62470" s="73"/>
      <c r="X62470" s="12"/>
    </row>
    <row r="62471" spans="2:24" x14ac:dyDescent="0.3">
      <c r="B62471" s="73"/>
      <c r="D62471" s="73"/>
      <c r="P62471" s="73"/>
      <c r="T62471" s="73"/>
      <c r="U62471" s="73"/>
      <c r="V62471" s="73"/>
      <c r="X62471" s="12"/>
    </row>
    <row r="62472" spans="2:24" x14ac:dyDescent="0.3">
      <c r="B62472" s="73"/>
      <c r="D62472" s="73"/>
      <c r="P62472" s="73"/>
      <c r="T62472" s="73"/>
      <c r="U62472" s="73"/>
      <c r="V62472" s="73"/>
      <c r="X62472" s="12"/>
    </row>
    <row r="62473" spans="2:24" x14ac:dyDescent="0.3">
      <c r="B62473" s="73"/>
      <c r="D62473" s="73"/>
      <c r="P62473" s="73"/>
      <c r="T62473" s="73"/>
      <c r="U62473" s="73"/>
      <c r="V62473" s="73"/>
      <c r="X62473" s="12"/>
    </row>
    <row r="62474" spans="2:24" x14ac:dyDescent="0.3">
      <c r="B62474" s="73"/>
      <c r="D62474" s="73"/>
      <c r="P62474" s="73"/>
      <c r="T62474" s="73"/>
      <c r="U62474" s="73"/>
      <c r="V62474" s="73"/>
      <c r="X62474" s="12"/>
    </row>
    <row r="62475" spans="2:24" x14ac:dyDescent="0.3">
      <c r="B62475" s="73"/>
      <c r="D62475" s="73"/>
      <c r="P62475" s="73"/>
      <c r="T62475" s="73"/>
      <c r="U62475" s="73"/>
      <c r="V62475" s="73"/>
      <c r="X62475" s="12"/>
    </row>
    <row r="62476" spans="2:24" x14ac:dyDescent="0.3">
      <c r="B62476" s="73"/>
      <c r="D62476" s="73"/>
      <c r="P62476" s="73"/>
      <c r="T62476" s="73"/>
      <c r="U62476" s="73"/>
      <c r="V62476" s="73"/>
      <c r="X62476" s="12"/>
    </row>
    <row r="62477" spans="2:24" x14ac:dyDescent="0.3">
      <c r="B62477" s="73"/>
      <c r="D62477" s="73"/>
      <c r="P62477" s="73"/>
      <c r="T62477" s="73"/>
      <c r="U62477" s="73"/>
      <c r="V62477" s="73"/>
      <c r="X62477" s="12"/>
    </row>
    <row r="62478" spans="2:24" x14ac:dyDescent="0.3">
      <c r="B62478" s="73"/>
      <c r="D62478" s="73"/>
      <c r="P62478" s="73"/>
      <c r="T62478" s="73"/>
      <c r="U62478" s="73"/>
      <c r="V62478" s="73"/>
      <c r="X62478" s="12"/>
    </row>
    <row r="62479" spans="2:24" x14ac:dyDescent="0.3">
      <c r="B62479" s="73"/>
      <c r="D62479" s="73"/>
      <c r="P62479" s="73"/>
      <c r="T62479" s="73"/>
      <c r="U62479" s="73"/>
      <c r="V62479" s="73"/>
      <c r="X62479" s="12"/>
    </row>
    <row r="62480" spans="2:24" x14ac:dyDescent="0.3">
      <c r="B62480" s="73"/>
      <c r="D62480" s="73"/>
      <c r="P62480" s="73"/>
      <c r="T62480" s="73"/>
      <c r="U62480" s="73"/>
      <c r="V62480" s="73"/>
      <c r="X62480" s="12"/>
    </row>
    <row r="62481" spans="2:24" x14ac:dyDescent="0.3">
      <c r="B62481" s="73"/>
      <c r="D62481" s="73"/>
      <c r="P62481" s="73"/>
      <c r="T62481" s="73"/>
      <c r="U62481" s="73"/>
      <c r="V62481" s="73"/>
      <c r="X62481" s="12"/>
    </row>
    <row r="62482" spans="2:24" x14ac:dyDescent="0.3">
      <c r="B62482" s="73"/>
      <c r="D62482" s="73"/>
      <c r="P62482" s="73"/>
      <c r="T62482" s="73"/>
      <c r="U62482" s="73"/>
      <c r="V62482" s="73"/>
      <c r="X62482" s="12"/>
    </row>
    <row r="62483" spans="2:24" x14ac:dyDescent="0.3">
      <c r="B62483" s="73"/>
      <c r="D62483" s="73"/>
      <c r="P62483" s="73"/>
      <c r="T62483" s="73"/>
      <c r="U62483" s="73"/>
      <c r="V62483" s="73"/>
      <c r="X62483" s="12"/>
    </row>
    <row r="62484" spans="2:24" x14ac:dyDescent="0.3">
      <c r="B62484" s="73"/>
      <c r="D62484" s="73"/>
      <c r="P62484" s="73"/>
      <c r="T62484" s="73"/>
      <c r="U62484" s="73"/>
      <c r="V62484" s="73"/>
      <c r="X62484" s="12"/>
    </row>
    <row r="62485" spans="2:24" x14ac:dyDescent="0.3">
      <c r="B62485" s="73"/>
      <c r="D62485" s="73"/>
      <c r="P62485" s="73"/>
      <c r="T62485" s="73"/>
      <c r="U62485" s="73"/>
      <c r="V62485" s="73"/>
      <c r="X62485" s="12"/>
    </row>
    <row r="62486" spans="2:24" x14ac:dyDescent="0.3">
      <c r="B62486" s="73"/>
      <c r="D62486" s="73"/>
      <c r="P62486" s="73"/>
      <c r="T62486" s="73"/>
      <c r="U62486" s="73"/>
      <c r="V62486" s="73"/>
      <c r="X62486" s="12"/>
    </row>
    <row r="62487" spans="2:24" x14ac:dyDescent="0.3">
      <c r="B62487" s="73"/>
      <c r="D62487" s="73"/>
      <c r="P62487" s="73"/>
      <c r="T62487" s="73"/>
      <c r="U62487" s="73"/>
      <c r="V62487" s="73"/>
      <c r="X62487" s="12"/>
    </row>
    <row r="62488" spans="2:24" x14ac:dyDescent="0.3">
      <c r="B62488" s="73"/>
      <c r="D62488" s="73"/>
      <c r="P62488" s="73"/>
      <c r="T62488" s="73"/>
      <c r="U62488" s="73"/>
      <c r="V62488" s="73"/>
      <c r="X62488" s="12"/>
    </row>
    <row r="62489" spans="2:24" x14ac:dyDescent="0.3">
      <c r="B62489" s="73"/>
      <c r="D62489" s="73"/>
      <c r="P62489" s="73"/>
      <c r="T62489" s="73"/>
      <c r="U62489" s="73"/>
      <c r="V62489" s="73"/>
      <c r="X62489" s="12"/>
    </row>
    <row r="62490" spans="2:24" x14ac:dyDescent="0.3">
      <c r="B62490" s="73"/>
      <c r="D62490" s="73"/>
      <c r="P62490" s="73"/>
      <c r="T62490" s="73"/>
      <c r="U62490" s="73"/>
      <c r="V62490" s="73"/>
      <c r="X62490" s="12"/>
    </row>
    <row r="62491" spans="2:24" x14ac:dyDescent="0.3">
      <c r="B62491" s="73"/>
      <c r="D62491" s="73"/>
      <c r="P62491" s="73"/>
      <c r="T62491" s="73"/>
      <c r="U62491" s="73"/>
      <c r="V62491" s="73"/>
      <c r="X62491" s="12"/>
    </row>
    <row r="62492" spans="2:24" x14ac:dyDescent="0.3">
      <c r="B62492" s="73"/>
      <c r="D62492" s="73"/>
      <c r="P62492" s="73"/>
      <c r="T62492" s="73"/>
      <c r="U62492" s="73"/>
      <c r="V62492" s="73"/>
      <c r="X62492" s="12"/>
    </row>
    <row r="62493" spans="2:24" x14ac:dyDescent="0.3">
      <c r="B62493" s="73"/>
      <c r="D62493" s="73"/>
      <c r="P62493" s="73"/>
      <c r="T62493" s="73"/>
      <c r="U62493" s="73"/>
      <c r="V62493" s="73"/>
      <c r="X62493" s="12"/>
    </row>
    <row r="62494" spans="2:24" x14ac:dyDescent="0.3">
      <c r="B62494" s="73"/>
      <c r="D62494" s="73"/>
      <c r="P62494" s="73"/>
      <c r="T62494" s="73"/>
      <c r="U62494" s="73"/>
      <c r="V62494" s="73"/>
      <c r="X62494" s="12"/>
    </row>
    <row r="62495" spans="2:24" x14ac:dyDescent="0.3">
      <c r="B62495" s="73"/>
      <c r="D62495" s="73"/>
      <c r="P62495" s="73"/>
      <c r="T62495" s="73"/>
      <c r="U62495" s="73"/>
      <c r="V62495" s="73"/>
      <c r="X62495" s="12"/>
    </row>
    <row r="62496" spans="2:24" x14ac:dyDescent="0.3">
      <c r="B62496" s="73"/>
      <c r="D62496" s="73"/>
      <c r="P62496" s="73"/>
      <c r="T62496" s="73"/>
      <c r="U62496" s="73"/>
      <c r="V62496" s="73"/>
      <c r="X62496" s="12"/>
    </row>
    <row r="62497" spans="2:24" x14ac:dyDescent="0.3">
      <c r="B62497" s="73"/>
      <c r="D62497" s="73"/>
      <c r="P62497" s="73"/>
      <c r="T62497" s="73"/>
      <c r="U62497" s="73"/>
      <c r="V62497" s="73"/>
      <c r="X62497" s="12"/>
    </row>
    <row r="62498" spans="2:24" x14ac:dyDescent="0.3">
      <c r="B62498" s="73"/>
      <c r="D62498" s="73"/>
      <c r="P62498" s="73"/>
      <c r="T62498" s="73"/>
      <c r="U62498" s="73"/>
      <c r="V62498" s="73"/>
      <c r="X62498" s="12"/>
    </row>
    <row r="62499" spans="2:24" x14ac:dyDescent="0.3">
      <c r="B62499" s="73"/>
      <c r="D62499" s="73"/>
      <c r="P62499" s="73"/>
      <c r="T62499" s="73"/>
      <c r="U62499" s="73"/>
      <c r="V62499" s="73"/>
      <c r="X62499" s="12"/>
    </row>
    <row r="62500" spans="2:24" x14ac:dyDescent="0.3">
      <c r="B62500" s="73"/>
      <c r="D62500" s="73"/>
      <c r="P62500" s="73"/>
      <c r="T62500" s="73"/>
      <c r="U62500" s="73"/>
      <c r="V62500" s="73"/>
      <c r="X62500" s="12"/>
    </row>
    <row r="62501" spans="2:24" x14ac:dyDescent="0.3">
      <c r="B62501" s="73"/>
      <c r="D62501" s="73"/>
      <c r="P62501" s="73"/>
      <c r="T62501" s="73"/>
      <c r="U62501" s="73"/>
      <c r="V62501" s="73"/>
      <c r="X62501" s="12"/>
    </row>
    <row r="62502" spans="2:24" x14ac:dyDescent="0.3">
      <c r="B62502" s="73"/>
      <c r="D62502" s="73"/>
      <c r="P62502" s="73"/>
      <c r="T62502" s="73"/>
      <c r="U62502" s="73"/>
      <c r="V62502" s="73"/>
      <c r="X62502" s="12"/>
    </row>
    <row r="62503" spans="2:24" x14ac:dyDescent="0.3">
      <c r="B62503" s="73"/>
      <c r="D62503" s="73"/>
      <c r="P62503" s="73"/>
      <c r="T62503" s="73"/>
      <c r="U62503" s="73"/>
      <c r="V62503" s="73"/>
      <c r="X62503" s="12"/>
    </row>
    <row r="62504" spans="2:24" x14ac:dyDescent="0.3">
      <c r="B62504" s="73"/>
      <c r="D62504" s="73"/>
      <c r="P62504" s="73"/>
      <c r="T62504" s="73"/>
      <c r="U62504" s="73"/>
      <c r="V62504" s="73"/>
      <c r="X62504" s="12"/>
    </row>
    <row r="62505" spans="2:24" x14ac:dyDescent="0.3">
      <c r="B62505" s="73"/>
      <c r="D62505" s="73"/>
      <c r="P62505" s="73"/>
      <c r="T62505" s="73"/>
      <c r="U62505" s="73"/>
      <c r="V62505" s="73"/>
      <c r="X62505" s="12"/>
    </row>
    <row r="62506" spans="2:24" x14ac:dyDescent="0.3">
      <c r="B62506" s="73"/>
      <c r="D62506" s="73"/>
      <c r="P62506" s="73"/>
      <c r="T62506" s="73"/>
      <c r="U62506" s="73"/>
      <c r="V62506" s="73"/>
      <c r="X62506" s="12"/>
    </row>
    <row r="62507" spans="2:24" x14ac:dyDescent="0.3">
      <c r="B62507" s="73"/>
      <c r="D62507" s="73"/>
      <c r="P62507" s="73"/>
      <c r="T62507" s="73"/>
      <c r="U62507" s="73"/>
      <c r="V62507" s="73"/>
      <c r="X62507" s="12"/>
    </row>
    <row r="62508" spans="2:24" x14ac:dyDescent="0.3">
      <c r="B62508" s="73"/>
      <c r="D62508" s="73"/>
      <c r="P62508" s="73"/>
      <c r="T62508" s="73"/>
      <c r="U62508" s="73"/>
      <c r="V62508" s="73"/>
      <c r="X62508" s="12"/>
    </row>
    <row r="62509" spans="2:24" x14ac:dyDescent="0.3">
      <c r="B62509" s="73"/>
      <c r="D62509" s="73"/>
      <c r="P62509" s="73"/>
      <c r="T62509" s="73"/>
      <c r="U62509" s="73"/>
      <c r="V62509" s="73"/>
      <c r="X62509" s="12"/>
    </row>
    <row r="62510" spans="2:24" x14ac:dyDescent="0.3">
      <c r="B62510" s="73"/>
      <c r="D62510" s="73"/>
      <c r="P62510" s="73"/>
      <c r="T62510" s="73"/>
      <c r="U62510" s="73"/>
      <c r="V62510" s="73"/>
      <c r="X62510" s="12"/>
    </row>
    <row r="62511" spans="2:24" x14ac:dyDescent="0.3">
      <c r="B62511" s="73"/>
      <c r="D62511" s="73"/>
      <c r="P62511" s="73"/>
      <c r="T62511" s="73"/>
      <c r="U62511" s="73"/>
      <c r="V62511" s="73"/>
      <c r="X62511" s="12"/>
    </row>
    <row r="62512" spans="2:24" x14ac:dyDescent="0.3">
      <c r="B62512" s="73"/>
      <c r="D62512" s="73"/>
      <c r="P62512" s="73"/>
      <c r="T62512" s="73"/>
      <c r="U62512" s="73"/>
      <c r="V62512" s="73"/>
      <c r="X62512" s="12"/>
    </row>
    <row r="62513" spans="2:24" x14ac:dyDescent="0.3">
      <c r="B62513" s="73"/>
      <c r="D62513" s="73"/>
      <c r="P62513" s="73"/>
      <c r="T62513" s="73"/>
      <c r="U62513" s="73"/>
      <c r="V62513" s="73"/>
      <c r="X62513" s="12"/>
    </row>
    <row r="62514" spans="2:24" x14ac:dyDescent="0.3">
      <c r="B62514" s="73"/>
      <c r="D62514" s="73"/>
      <c r="P62514" s="73"/>
      <c r="T62514" s="73"/>
      <c r="U62514" s="73"/>
      <c r="V62514" s="73"/>
      <c r="X62514" s="12"/>
    </row>
    <row r="62515" spans="2:24" x14ac:dyDescent="0.3">
      <c r="B62515" s="73"/>
      <c r="D62515" s="73"/>
      <c r="P62515" s="73"/>
      <c r="T62515" s="73"/>
      <c r="U62515" s="73"/>
      <c r="V62515" s="73"/>
      <c r="X62515" s="12"/>
    </row>
    <row r="62516" spans="2:24" x14ac:dyDescent="0.3">
      <c r="B62516" s="73"/>
      <c r="D62516" s="73"/>
      <c r="P62516" s="73"/>
      <c r="T62516" s="73"/>
      <c r="U62516" s="73"/>
      <c r="V62516" s="73"/>
      <c r="X62516" s="12"/>
    </row>
    <row r="62517" spans="2:24" x14ac:dyDescent="0.3">
      <c r="B62517" s="73"/>
      <c r="D62517" s="73"/>
      <c r="P62517" s="73"/>
      <c r="T62517" s="73"/>
      <c r="U62517" s="73"/>
      <c r="V62517" s="73"/>
      <c r="X62517" s="12"/>
    </row>
    <row r="62518" spans="2:24" x14ac:dyDescent="0.3">
      <c r="B62518" s="73"/>
      <c r="D62518" s="73"/>
      <c r="P62518" s="73"/>
      <c r="T62518" s="73"/>
      <c r="U62518" s="73"/>
      <c r="V62518" s="73"/>
      <c r="X62518" s="12"/>
    </row>
    <row r="62519" spans="2:24" x14ac:dyDescent="0.3">
      <c r="B62519" s="73"/>
      <c r="D62519" s="73"/>
      <c r="P62519" s="73"/>
      <c r="T62519" s="73"/>
      <c r="U62519" s="73"/>
      <c r="V62519" s="73"/>
      <c r="X62519" s="12"/>
    </row>
    <row r="62520" spans="2:24" x14ac:dyDescent="0.3">
      <c r="B62520" s="73"/>
      <c r="D62520" s="73"/>
      <c r="P62520" s="73"/>
      <c r="T62520" s="73"/>
      <c r="U62520" s="73"/>
      <c r="V62520" s="73"/>
      <c r="X62520" s="12"/>
    </row>
    <row r="62521" spans="2:24" x14ac:dyDescent="0.3">
      <c r="B62521" s="73"/>
      <c r="D62521" s="73"/>
      <c r="P62521" s="73"/>
      <c r="T62521" s="73"/>
      <c r="U62521" s="73"/>
      <c r="V62521" s="73"/>
      <c r="X62521" s="12"/>
    </row>
    <row r="62522" spans="2:24" x14ac:dyDescent="0.3">
      <c r="B62522" s="73"/>
      <c r="D62522" s="73"/>
      <c r="P62522" s="73"/>
      <c r="T62522" s="73"/>
      <c r="U62522" s="73"/>
      <c r="V62522" s="73"/>
      <c r="X62522" s="12"/>
    </row>
    <row r="62523" spans="2:24" x14ac:dyDescent="0.3">
      <c r="B62523" s="73"/>
      <c r="D62523" s="73"/>
      <c r="P62523" s="73"/>
      <c r="T62523" s="73"/>
      <c r="U62523" s="73"/>
      <c r="V62523" s="73"/>
      <c r="X62523" s="12"/>
    </row>
    <row r="62524" spans="2:24" x14ac:dyDescent="0.3">
      <c r="B62524" s="73"/>
      <c r="D62524" s="73"/>
      <c r="P62524" s="73"/>
      <c r="T62524" s="73"/>
      <c r="U62524" s="73"/>
      <c r="V62524" s="73"/>
      <c r="X62524" s="12"/>
    </row>
    <row r="62525" spans="2:24" x14ac:dyDescent="0.3">
      <c r="B62525" s="73"/>
      <c r="D62525" s="73"/>
      <c r="P62525" s="73"/>
      <c r="T62525" s="73"/>
      <c r="U62525" s="73"/>
      <c r="V62525" s="73"/>
      <c r="X62525" s="12"/>
    </row>
    <row r="62526" spans="2:24" x14ac:dyDescent="0.3">
      <c r="B62526" s="73"/>
      <c r="D62526" s="73"/>
      <c r="P62526" s="73"/>
      <c r="T62526" s="73"/>
      <c r="U62526" s="73"/>
      <c r="V62526" s="73"/>
      <c r="X62526" s="12"/>
    </row>
    <row r="62527" spans="2:24" x14ac:dyDescent="0.3">
      <c r="B62527" s="73"/>
      <c r="D62527" s="73"/>
      <c r="P62527" s="73"/>
      <c r="T62527" s="73"/>
      <c r="U62527" s="73"/>
      <c r="V62527" s="73"/>
      <c r="X62527" s="12"/>
    </row>
    <row r="62528" spans="2:24" x14ac:dyDescent="0.3">
      <c r="B62528" s="73"/>
      <c r="D62528" s="73"/>
      <c r="P62528" s="73"/>
      <c r="T62528" s="73"/>
      <c r="U62528" s="73"/>
      <c r="V62528" s="73"/>
      <c r="X62528" s="12"/>
    </row>
    <row r="62529" spans="2:24" x14ac:dyDescent="0.3">
      <c r="B62529" s="73"/>
      <c r="D62529" s="73"/>
      <c r="P62529" s="73"/>
      <c r="T62529" s="73"/>
      <c r="U62529" s="73"/>
      <c r="V62529" s="73"/>
      <c r="X62529" s="12"/>
    </row>
    <row r="62530" spans="2:24" x14ac:dyDescent="0.3">
      <c r="B62530" s="73"/>
      <c r="D62530" s="73"/>
      <c r="P62530" s="73"/>
      <c r="T62530" s="73"/>
      <c r="U62530" s="73"/>
      <c r="V62530" s="73"/>
      <c r="X62530" s="12"/>
    </row>
    <row r="62531" spans="2:24" x14ac:dyDescent="0.3">
      <c r="B62531" s="73"/>
      <c r="D62531" s="73"/>
      <c r="P62531" s="73"/>
      <c r="T62531" s="73"/>
      <c r="U62531" s="73"/>
      <c r="V62531" s="73"/>
      <c r="X62531" s="12"/>
    </row>
    <row r="62532" spans="2:24" x14ac:dyDescent="0.3">
      <c r="B62532" s="73"/>
      <c r="D62532" s="73"/>
      <c r="P62532" s="73"/>
      <c r="T62532" s="73"/>
      <c r="U62532" s="73"/>
      <c r="V62532" s="73"/>
      <c r="X62532" s="12"/>
    </row>
    <row r="62533" spans="2:24" x14ac:dyDescent="0.3">
      <c r="B62533" s="73"/>
      <c r="D62533" s="73"/>
      <c r="P62533" s="73"/>
      <c r="T62533" s="73"/>
      <c r="U62533" s="73"/>
      <c r="V62533" s="73"/>
      <c r="X62533" s="12"/>
    </row>
    <row r="62534" spans="2:24" x14ac:dyDescent="0.3">
      <c r="B62534" s="73"/>
      <c r="D62534" s="73"/>
      <c r="P62534" s="73"/>
      <c r="T62534" s="73"/>
      <c r="U62534" s="73"/>
      <c r="V62534" s="73"/>
      <c r="X62534" s="12"/>
    </row>
    <row r="62535" spans="2:24" x14ac:dyDescent="0.3">
      <c r="B62535" s="73"/>
      <c r="D62535" s="73"/>
      <c r="P62535" s="73"/>
      <c r="T62535" s="73"/>
      <c r="U62535" s="73"/>
      <c r="V62535" s="73"/>
      <c r="X62535" s="12"/>
    </row>
    <row r="62536" spans="2:24" x14ac:dyDescent="0.3">
      <c r="B62536" s="73"/>
      <c r="D62536" s="73"/>
      <c r="P62536" s="73"/>
      <c r="T62536" s="73"/>
      <c r="U62536" s="73"/>
      <c r="V62536" s="73"/>
      <c r="X62536" s="12"/>
    </row>
    <row r="62537" spans="2:24" x14ac:dyDescent="0.3">
      <c r="B62537" s="73"/>
      <c r="D62537" s="73"/>
      <c r="P62537" s="73"/>
      <c r="T62537" s="73"/>
      <c r="U62537" s="73"/>
      <c r="V62537" s="73"/>
      <c r="X62537" s="12"/>
    </row>
    <row r="62538" spans="2:24" x14ac:dyDescent="0.3">
      <c r="B62538" s="73"/>
      <c r="D62538" s="73"/>
      <c r="P62538" s="73"/>
      <c r="T62538" s="73"/>
      <c r="U62538" s="73"/>
      <c r="V62538" s="73"/>
      <c r="X62538" s="12"/>
    </row>
    <row r="62539" spans="2:24" x14ac:dyDescent="0.3">
      <c r="B62539" s="73"/>
      <c r="D62539" s="73"/>
      <c r="P62539" s="73"/>
      <c r="T62539" s="73"/>
      <c r="U62539" s="73"/>
      <c r="V62539" s="73"/>
      <c r="X62539" s="12"/>
    </row>
    <row r="62540" spans="2:24" x14ac:dyDescent="0.3">
      <c r="B62540" s="73"/>
      <c r="D62540" s="73"/>
      <c r="P62540" s="73"/>
      <c r="T62540" s="73"/>
      <c r="U62540" s="73"/>
      <c r="V62540" s="73"/>
      <c r="X62540" s="12"/>
    </row>
    <row r="62541" spans="2:24" x14ac:dyDescent="0.3">
      <c r="B62541" s="73"/>
      <c r="D62541" s="73"/>
      <c r="P62541" s="73"/>
      <c r="T62541" s="73"/>
      <c r="U62541" s="73"/>
      <c r="V62541" s="73"/>
      <c r="X62541" s="12"/>
    </row>
    <row r="62542" spans="2:24" x14ac:dyDescent="0.3">
      <c r="B62542" s="73"/>
      <c r="D62542" s="73"/>
      <c r="P62542" s="73"/>
      <c r="T62542" s="73"/>
      <c r="U62542" s="73"/>
      <c r="V62542" s="73"/>
      <c r="X62542" s="12"/>
    </row>
    <row r="62543" spans="2:24" x14ac:dyDescent="0.3">
      <c r="B62543" s="73"/>
      <c r="D62543" s="73"/>
      <c r="P62543" s="73"/>
      <c r="T62543" s="73"/>
      <c r="U62543" s="73"/>
      <c r="V62543" s="73"/>
      <c r="X62543" s="12"/>
    </row>
    <row r="62544" spans="2:24" x14ac:dyDescent="0.3">
      <c r="B62544" s="73"/>
      <c r="D62544" s="73"/>
      <c r="P62544" s="73"/>
      <c r="T62544" s="73"/>
      <c r="U62544" s="73"/>
      <c r="V62544" s="73"/>
      <c r="X62544" s="12"/>
    </row>
    <row r="62545" spans="2:24" x14ac:dyDescent="0.3">
      <c r="B62545" s="73"/>
      <c r="D62545" s="73"/>
      <c r="P62545" s="73"/>
      <c r="T62545" s="73"/>
      <c r="U62545" s="73"/>
      <c r="V62545" s="73"/>
      <c r="X62545" s="12"/>
    </row>
    <row r="62546" spans="2:24" x14ac:dyDescent="0.3">
      <c r="B62546" s="73"/>
      <c r="D62546" s="73"/>
      <c r="P62546" s="73"/>
      <c r="T62546" s="73"/>
      <c r="U62546" s="73"/>
      <c r="V62546" s="73"/>
      <c r="X62546" s="12"/>
    </row>
    <row r="62547" spans="2:24" x14ac:dyDescent="0.3">
      <c r="B62547" s="73"/>
      <c r="D62547" s="73"/>
      <c r="P62547" s="73"/>
      <c r="T62547" s="73"/>
      <c r="U62547" s="73"/>
      <c r="V62547" s="73"/>
      <c r="X62547" s="12"/>
    </row>
    <row r="62548" spans="2:24" x14ac:dyDescent="0.3">
      <c r="B62548" s="73"/>
      <c r="D62548" s="73"/>
      <c r="P62548" s="73"/>
      <c r="T62548" s="73"/>
      <c r="U62548" s="73"/>
      <c r="V62548" s="73"/>
      <c r="X62548" s="12"/>
    </row>
    <row r="62549" spans="2:24" x14ac:dyDescent="0.3">
      <c r="B62549" s="73"/>
      <c r="D62549" s="73"/>
      <c r="P62549" s="73"/>
      <c r="T62549" s="73"/>
      <c r="U62549" s="73"/>
      <c r="V62549" s="73"/>
      <c r="X62549" s="12"/>
    </row>
    <row r="62550" spans="2:24" x14ac:dyDescent="0.3">
      <c r="B62550" s="73"/>
      <c r="D62550" s="73"/>
      <c r="P62550" s="73"/>
      <c r="T62550" s="73"/>
      <c r="U62550" s="73"/>
      <c r="V62550" s="73"/>
      <c r="X62550" s="12"/>
    </row>
    <row r="62551" spans="2:24" x14ac:dyDescent="0.3">
      <c r="B62551" s="73"/>
      <c r="D62551" s="73"/>
      <c r="P62551" s="73"/>
      <c r="T62551" s="73"/>
      <c r="U62551" s="73"/>
      <c r="V62551" s="73"/>
      <c r="X62551" s="12"/>
    </row>
    <row r="62552" spans="2:24" x14ac:dyDescent="0.3">
      <c r="B62552" s="73"/>
      <c r="D62552" s="73"/>
      <c r="P62552" s="73"/>
      <c r="T62552" s="73"/>
      <c r="U62552" s="73"/>
      <c r="V62552" s="73"/>
      <c r="X62552" s="12"/>
    </row>
    <row r="62553" spans="2:24" x14ac:dyDescent="0.3">
      <c r="B62553" s="73"/>
      <c r="D62553" s="73"/>
      <c r="P62553" s="73"/>
      <c r="T62553" s="73"/>
      <c r="U62553" s="73"/>
      <c r="V62553" s="73"/>
      <c r="X62553" s="12"/>
    </row>
    <row r="62554" spans="2:24" x14ac:dyDescent="0.3">
      <c r="B62554" s="73"/>
      <c r="D62554" s="73"/>
      <c r="P62554" s="73"/>
      <c r="T62554" s="73"/>
      <c r="U62554" s="73"/>
      <c r="V62554" s="73"/>
      <c r="X62554" s="12"/>
    </row>
    <row r="62555" spans="2:24" x14ac:dyDescent="0.3">
      <c r="B62555" s="73"/>
      <c r="D62555" s="73"/>
      <c r="P62555" s="73"/>
      <c r="T62555" s="73"/>
      <c r="U62555" s="73"/>
      <c r="V62555" s="73"/>
      <c r="X62555" s="12"/>
    </row>
    <row r="62556" spans="2:24" x14ac:dyDescent="0.3">
      <c r="B62556" s="73"/>
      <c r="D62556" s="73"/>
      <c r="P62556" s="73"/>
      <c r="T62556" s="73"/>
      <c r="U62556" s="73"/>
      <c r="V62556" s="73"/>
      <c r="X62556" s="12"/>
    </row>
    <row r="62557" spans="2:24" x14ac:dyDescent="0.3">
      <c r="B62557" s="73"/>
      <c r="D62557" s="73"/>
      <c r="P62557" s="73"/>
      <c r="T62557" s="73"/>
      <c r="U62557" s="73"/>
      <c r="V62557" s="73"/>
      <c r="X62557" s="12"/>
    </row>
    <row r="62558" spans="2:24" x14ac:dyDescent="0.3">
      <c r="B62558" s="73"/>
      <c r="D62558" s="73"/>
      <c r="P62558" s="73"/>
      <c r="T62558" s="73"/>
      <c r="U62558" s="73"/>
      <c r="V62558" s="73"/>
      <c r="X62558" s="12"/>
    </row>
    <row r="62559" spans="2:24" x14ac:dyDescent="0.3">
      <c r="B62559" s="73"/>
      <c r="D62559" s="73"/>
      <c r="P62559" s="73"/>
      <c r="T62559" s="73"/>
      <c r="U62559" s="73"/>
      <c r="V62559" s="73"/>
      <c r="X62559" s="12"/>
    </row>
    <row r="62560" spans="2:24" x14ac:dyDescent="0.3">
      <c r="B62560" s="73"/>
      <c r="D62560" s="73"/>
      <c r="P62560" s="73"/>
      <c r="T62560" s="73"/>
      <c r="U62560" s="73"/>
      <c r="V62560" s="73"/>
      <c r="X62560" s="12"/>
    </row>
    <row r="62561" spans="2:24" x14ac:dyDescent="0.3">
      <c r="B62561" s="73"/>
      <c r="D62561" s="73"/>
      <c r="P62561" s="73"/>
      <c r="T62561" s="73"/>
      <c r="U62561" s="73"/>
      <c r="V62561" s="73"/>
      <c r="X62561" s="12"/>
    </row>
    <row r="62562" spans="2:24" x14ac:dyDescent="0.3">
      <c r="B62562" s="73"/>
      <c r="D62562" s="73"/>
      <c r="P62562" s="73"/>
      <c r="T62562" s="73"/>
      <c r="U62562" s="73"/>
      <c r="V62562" s="73"/>
      <c r="X62562" s="12"/>
    </row>
    <row r="62563" spans="2:24" x14ac:dyDescent="0.3">
      <c r="B62563" s="73"/>
      <c r="D62563" s="73"/>
      <c r="P62563" s="73"/>
      <c r="T62563" s="73"/>
      <c r="U62563" s="73"/>
      <c r="V62563" s="73"/>
      <c r="X62563" s="12"/>
    </row>
    <row r="62564" spans="2:24" x14ac:dyDescent="0.3">
      <c r="B62564" s="73"/>
      <c r="D62564" s="73"/>
      <c r="P62564" s="73"/>
      <c r="T62564" s="73"/>
      <c r="U62564" s="73"/>
      <c r="V62564" s="73"/>
      <c r="X62564" s="12"/>
    </row>
    <row r="62565" spans="2:24" x14ac:dyDescent="0.3">
      <c r="B62565" s="73"/>
      <c r="D62565" s="73"/>
      <c r="P62565" s="73"/>
      <c r="T62565" s="73"/>
      <c r="U62565" s="73"/>
      <c r="V62565" s="73"/>
      <c r="X62565" s="12"/>
    </row>
    <row r="62566" spans="2:24" x14ac:dyDescent="0.3">
      <c r="B62566" s="73"/>
      <c r="D62566" s="73"/>
      <c r="P62566" s="73"/>
      <c r="T62566" s="73"/>
      <c r="U62566" s="73"/>
      <c r="V62566" s="73"/>
      <c r="X62566" s="12"/>
    </row>
    <row r="62567" spans="2:24" x14ac:dyDescent="0.3">
      <c r="B62567" s="73"/>
      <c r="D62567" s="73"/>
      <c r="P62567" s="73"/>
      <c r="T62567" s="73"/>
      <c r="U62567" s="73"/>
      <c r="V62567" s="73"/>
      <c r="X62567" s="12"/>
    </row>
    <row r="62568" spans="2:24" x14ac:dyDescent="0.3">
      <c r="B62568" s="73"/>
      <c r="D62568" s="73"/>
      <c r="P62568" s="73"/>
      <c r="T62568" s="73"/>
      <c r="U62568" s="73"/>
      <c r="V62568" s="73"/>
      <c r="X62568" s="12"/>
    </row>
    <row r="62569" spans="2:24" x14ac:dyDescent="0.3">
      <c r="B62569" s="73"/>
      <c r="D62569" s="73"/>
      <c r="P62569" s="73"/>
      <c r="T62569" s="73"/>
      <c r="U62569" s="73"/>
      <c r="V62569" s="73"/>
      <c r="X62569" s="12"/>
    </row>
    <row r="62570" spans="2:24" x14ac:dyDescent="0.3">
      <c r="B62570" s="73"/>
      <c r="D62570" s="73"/>
      <c r="P62570" s="73"/>
      <c r="T62570" s="73"/>
      <c r="U62570" s="73"/>
      <c r="V62570" s="73"/>
      <c r="X62570" s="12"/>
    </row>
    <row r="62571" spans="2:24" x14ac:dyDescent="0.3">
      <c r="B62571" s="73"/>
      <c r="D62571" s="73"/>
      <c r="P62571" s="73"/>
      <c r="T62571" s="73"/>
      <c r="U62571" s="73"/>
      <c r="V62571" s="73"/>
      <c r="X62571" s="12"/>
    </row>
    <row r="62572" spans="2:24" x14ac:dyDescent="0.3">
      <c r="B62572" s="73"/>
      <c r="D62572" s="73"/>
      <c r="P62572" s="73"/>
      <c r="T62572" s="73"/>
      <c r="U62572" s="73"/>
      <c r="V62572" s="73"/>
      <c r="X62572" s="12"/>
    </row>
    <row r="62573" spans="2:24" x14ac:dyDescent="0.3">
      <c r="B62573" s="73"/>
      <c r="D62573" s="73"/>
      <c r="P62573" s="73"/>
      <c r="T62573" s="73"/>
      <c r="U62573" s="73"/>
      <c r="V62573" s="73"/>
      <c r="X62573" s="12"/>
    </row>
    <row r="62574" spans="2:24" x14ac:dyDescent="0.3">
      <c r="B62574" s="73"/>
      <c r="D62574" s="73"/>
      <c r="P62574" s="73"/>
      <c r="T62574" s="73"/>
      <c r="U62574" s="73"/>
      <c r="V62574" s="73"/>
      <c r="X62574" s="12"/>
    </row>
    <row r="62575" spans="2:24" x14ac:dyDescent="0.3">
      <c r="B62575" s="73"/>
      <c r="D62575" s="73"/>
      <c r="P62575" s="73"/>
      <c r="T62575" s="73"/>
      <c r="U62575" s="73"/>
      <c r="V62575" s="73"/>
      <c r="X62575" s="12"/>
    </row>
    <row r="62576" spans="2:24" x14ac:dyDescent="0.3">
      <c r="B62576" s="73"/>
      <c r="D62576" s="73"/>
      <c r="P62576" s="73"/>
      <c r="T62576" s="73"/>
      <c r="U62576" s="73"/>
      <c r="V62576" s="73"/>
      <c r="X62576" s="12"/>
    </row>
    <row r="62577" spans="2:24" x14ac:dyDescent="0.3">
      <c r="B62577" s="73"/>
      <c r="D62577" s="73"/>
      <c r="P62577" s="73"/>
      <c r="T62577" s="73"/>
      <c r="U62577" s="73"/>
      <c r="V62577" s="73"/>
      <c r="X62577" s="12"/>
    </row>
    <row r="62578" spans="2:24" x14ac:dyDescent="0.3">
      <c r="B62578" s="73"/>
      <c r="D62578" s="73"/>
      <c r="P62578" s="73"/>
      <c r="T62578" s="73"/>
      <c r="U62578" s="73"/>
      <c r="V62578" s="73"/>
      <c r="X62578" s="12"/>
    </row>
    <row r="62579" spans="2:24" x14ac:dyDescent="0.3">
      <c r="B62579" s="73"/>
      <c r="D62579" s="73"/>
      <c r="P62579" s="73"/>
      <c r="T62579" s="73"/>
      <c r="U62579" s="73"/>
      <c r="V62579" s="73"/>
      <c r="X62579" s="12"/>
    </row>
    <row r="62580" spans="2:24" x14ac:dyDescent="0.3">
      <c r="B62580" s="73"/>
      <c r="D62580" s="73"/>
      <c r="P62580" s="73"/>
      <c r="T62580" s="73"/>
      <c r="U62580" s="73"/>
      <c r="V62580" s="73"/>
      <c r="X62580" s="12"/>
    </row>
    <row r="62581" spans="2:24" x14ac:dyDescent="0.3">
      <c r="B62581" s="73"/>
      <c r="D62581" s="73"/>
      <c r="P62581" s="73"/>
      <c r="T62581" s="73"/>
      <c r="U62581" s="73"/>
      <c r="V62581" s="73"/>
      <c r="X62581" s="12"/>
    </row>
    <row r="62582" spans="2:24" x14ac:dyDescent="0.3">
      <c r="B62582" s="73"/>
      <c r="D62582" s="73"/>
      <c r="P62582" s="73"/>
      <c r="T62582" s="73"/>
      <c r="U62582" s="73"/>
      <c r="V62582" s="73"/>
      <c r="X62582" s="12"/>
    </row>
    <row r="62583" spans="2:24" x14ac:dyDescent="0.3">
      <c r="B62583" s="73"/>
      <c r="D62583" s="73"/>
      <c r="P62583" s="73"/>
      <c r="T62583" s="73"/>
      <c r="U62583" s="73"/>
      <c r="V62583" s="73"/>
      <c r="X62583" s="12"/>
    </row>
    <row r="62584" spans="2:24" x14ac:dyDescent="0.3">
      <c r="B62584" s="73"/>
      <c r="D62584" s="73"/>
      <c r="P62584" s="73"/>
      <c r="T62584" s="73"/>
      <c r="U62584" s="73"/>
      <c r="V62584" s="73"/>
      <c r="X62584" s="12"/>
    </row>
    <row r="62585" spans="2:24" x14ac:dyDescent="0.3">
      <c r="B62585" s="73"/>
      <c r="D62585" s="73"/>
      <c r="P62585" s="73"/>
      <c r="T62585" s="73"/>
      <c r="U62585" s="73"/>
      <c r="V62585" s="73"/>
      <c r="X62585" s="12"/>
    </row>
    <row r="62586" spans="2:24" x14ac:dyDescent="0.3">
      <c r="B62586" s="73"/>
      <c r="D62586" s="73"/>
      <c r="P62586" s="73"/>
      <c r="T62586" s="73"/>
      <c r="U62586" s="73"/>
      <c r="V62586" s="73"/>
      <c r="X62586" s="12"/>
    </row>
    <row r="62587" spans="2:24" x14ac:dyDescent="0.3">
      <c r="B62587" s="73"/>
      <c r="D62587" s="73"/>
      <c r="P62587" s="73"/>
      <c r="T62587" s="73"/>
      <c r="U62587" s="73"/>
      <c r="V62587" s="73"/>
      <c r="X62587" s="12"/>
    </row>
    <row r="62588" spans="2:24" x14ac:dyDescent="0.3">
      <c r="B62588" s="73"/>
      <c r="D62588" s="73"/>
      <c r="P62588" s="73"/>
      <c r="T62588" s="73"/>
      <c r="U62588" s="73"/>
      <c r="V62588" s="73"/>
      <c r="X62588" s="12"/>
    </row>
    <row r="62589" spans="2:24" x14ac:dyDescent="0.3">
      <c r="B62589" s="73"/>
      <c r="D62589" s="73"/>
      <c r="P62589" s="73"/>
      <c r="T62589" s="73"/>
      <c r="U62589" s="73"/>
      <c r="V62589" s="73"/>
      <c r="X62589" s="12"/>
    </row>
    <row r="62590" spans="2:24" x14ac:dyDescent="0.3">
      <c r="B62590" s="73"/>
      <c r="D62590" s="73"/>
      <c r="P62590" s="73"/>
      <c r="T62590" s="73"/>
      <c r="U62590" s="73"/>
      <c r="V62590" s="73"/>
      <c r="X62590" s="12"/>
    </row>
    <row r="62591" spans="2:24" x14ac:dyDescent="0.3">
      <c r="B62591" s="73"/>
      <c r="D62591" s="73"/>
      <c r="P62591" s="73"/>
      <c r="T62591" s="73"/>
      <c r="U62591" s="73"/>
      <c r="V62591" s="73"/>
      <c r="X62591" s="12"/>
    </row>
    <row r="62592" spans="2:24" x14ac:dyDescent="0.3">
      <c r="B62592" s="73"/>
      <c r="D62592" s="73"/>
      <c r="P62592" s="73"/>
      <c r="T62592" s="73"/>
      <c r="U62592" s="73"/>
      <c r="V62592" s="73"/>
      <c r="X62592" s="12"/>
    </row>
    <row r="62593" spans="2:24" x14ac:dyDescent="0.3">
      <c r="B62593" s="73"/>
      <c r="D62593" s="73"/>
      <c r="P62593" s="73"/>
      <c r="T62593" s="73"/>
      <c r="U62593" s="73"/>
      <c r="V62593" s="73"/>
      <c r="X62593" s="12"/>
    </row>
    <row r="62594" spans="2:24" x14ac:dyDescent="0.3">
      <c r="B62594" s="73"/>
      <c r="D62594" s="73"/>
      <c r="P62594" s="73"/>
      <c r="T62594" s="73"/>
      <c r="U62594" s="73"/>
      <c r="V62594" s="73"/>
      <c r="X62594" s="12"/>
    </row>
    <row r="62595" spans="2:24" x14ac:dyDescent="0.3">
      <c r="B62595" s="73"/>
      <c r="D62595" s="73"/>
      <c r="P62595" s="73"/>
      <c r="T62595" s="73"/>
      <c r="U62595" s="73"/>
      <c r="V62595" s="73"/>
      <c r="X62595" s="12"/>
    </row>
    <row r="62596" spans="2:24" x14ac:dyDescent="0.3">
      <c r="B62596" s="73"/>
      <c r="D62596" s="73"/>
      <c r="P62596" s="73"/>
      <c r="T62596" s="73"/>
      <c r="U62596" s="73"/>
      <c r="V62596" s="73"/>
      <c r="X62596" s="12"/>
    </row>
    <row r="62597" spans="2:24" x14ac:dyDescent="0.3">
      <c r="B62597" s="73"/>
      <c r="D62597" s="73"/>
      <c r="P62597" s="73"/>
      <c r="T62597" s="73"/>
      <c r="U62597" s="73"/>
      <c r="V62597" s="73"/>
      <c r="X62597" s="12"/>
    </row>
    <row r="62598" spans="2:24" x14ac:dyDescent="0.3">
      <c r="B62598" s="73"/>
      <c r="D62598" s="73"/>
      <c r="P62598" s="73"/>
      <c r="T62598" s="73"/>
      <c r="U62598" s="73"/>
      <c r="V62598" s="73"/>
      <c r="X62598" s="12"/>
    </row>
    <row r="62599" spans="2:24" x14ac:dyDescent="0.3">
      <c r="B62599" s="73"/>
      <c r="D62599" s="73"/>
      <c r="P62599" s="73"/>
      <c r="T62599" s="73"/>
      <c r="U62599" s="73"/>
      <c r="V62599" s="73"/>
      <c r="X62599" s="12"/>
    </row>
    <row r="62600" spans="2:24" x14ac:dyDescent="0.3">
      <c r="B62600" s="73"/>
      <c r="D62600" s="73"/>
      <c r="P62600" s="73"/>
      <c r="T62600" s="73"/>
      <c r="U62600" s="73"/>
      <c r="V62600" s="73"/>
      <c r="X62600" s="12"/>
    </row>
    <row r="62601" spans="2:24" x14ac:dyDescent="0.3">
      <c r="B62601" s="73"/>
      <c r="D62601" s="73"/>
      <c r="P62601" s="73"/>
      <c r="T62601" s="73"/>
      <c r="U62601" s="73"/>
      <c r="V62601" s="73"/>
      <c r="X62601" s="12"/>
    </row>
    <row r="62602" spans="2:24" x14ac:dyDescent="0.3">
      <c r="B62602" s="73"/>
      <c r="D62602" s="73"/>
      <c r="P62602" s="73"/>
      <c r="T62602" s="73"/>
      <c r="U62602" s="73"/>
      <c r="V62602" s="73"/>
      <c r="X62602" s="12"/>
    </row>
    <row r="62603" spans="2:24" x14ac:dyDescent="0.3">
      <c r="B62603" s="73"/>
      <c r="D62603" s="73"/>
      <c r="P62603" s="73"/>
      <c r="T62603" s="73"/>
      <c r="U62603" s="73"/>
      <c r="V62603" s="73"/>
      <c r="X62603" s="12"/>
    </row>
    <row r="62604" spans="2:24" x14ac:dyDescent="0.3">
      <c r="B62604" s="73"/>
      <c r="D62604" s="73"/>
      <c r="P62604" s="73"/>
      <c r="T62604" s="73"/>
      <c r="U62604" s="73"/>
      <c r="V62604" s="73"/>
      <c r="X62604" s="12"/>
    </row>
    <row r="62605" spans="2:24" x14ac:dyDescent="0.3">
      <c r="B62605" s="73"/>
      <c r="D62605" s="73"/>
      <c r="P62605" s="73"/>
      <c r="T62605" s="73"/>
      <c r="U62605" s="73"/>
      <c r="V62605" s="73"/>
      <c r="X62605" s="12"/>
    </row>
    <row r="62606" spans="2:24" x14ac:dyDescent="0.3">
      <c r="B62606" s="73"/>
      <c r="D62606" s="73"/>
      <c r="P62606" s="73"/>
      <c r="T62606" s="73"/>
      <c r="U62606" s="73"/>
      <c r="V62606" s="73"/>
      <c r="X62606" s="12"/>
    </row>
    <row r="62607" spans="2:24" x14ac:dyDescent="0.3">
      <c r="B62607" s="73"/>
      <c r="D62607" s="73"/>
      <c r="P62607" s="73"/>
      <c r="T62607" s="73"/>
      <c r="U62607" s="73"/>
      <c r="V62607" s="73"/>
      <c r="X62607" s="12"/>
    </row>
    <row r="62608" spans="2:24" x14ac:dyDescent="0.3">
      <c r="B62608" s="73"/>
      <c r="D62608" s="73"/>
      <c r="P62608" s="73"/>
      <c r="T62608" s="73"/>
      <c r="U62608" s="73"/>
      <c r="V62608" s="73"/>
      <c r="X62608" s="12"/>
    </row>
    <row r="62609" spans="2:24" x14ac:dyDescent="0.3">
      <c r="B62609" s="73"/>
      <c r="D62609" s="73"/>
      <c r="P62609" s="73"/>
      <c r="T62609" s="73"/>
      <c r="U62609" s="73"/>
      <c r="V62609" s="73"/>
      <c r="X62609" s="12"/>
    </row>
    <row r="62610" spans="2:24" x14ac:dyDescent="0.3">
      <c r="B62610" s="73"/>
      <c r="D62610" s="73"/>
      <c r="P62610" s="73"/>
      <c r="T62610" s="73"/>
      <c r="U62610" s="73"/>
      <c r="V62610" s="73"/>
      <c r="X62610" s="12"/>
    </row>
    <row r="62611" spans="2:24" x14ac:dyDescent="0.3">
      <c r="B62611" s="73"/>
      <c r="D62611" s="73"/>
      <c r="P62611" s="73"/>
      <c r="T62611" s="73"/>
      <c r="U62611" s="73"/>
      <c r="V62611" s="73"/>
      <c r="X62611" s="12"/>
    </row>
    <row r="62612" spans="2:24" x14ac:dyDescent="0.3">
      <c r="B62612" s="73"/>
      <c r="D62612" s="73"/>
      <c r="P62612" s="73"/>
      <c r="T62612" s="73"/>
      <c r="U62612" s="73"/>
      <c r="V62612" s="73"/>
      <c r="X62612" s="12"/>
    </row>
    <row r="62613" spans="2:24" x14ac:dyDescent="0.3">
      <c r="B62613" s="73"/>
      <c r="D62613" s="73"/>
      <c r="P62613" s="73"/>
      <c r="T62613" s="73"/>
      <c r="U62613" s="73"/>
      <c r="V62613" s="73"/>
      <c r="X62613" s="12"/>
    </row>
    <row r="62614" spans="2:24" x14ac:dyDescent="0.3">
      <c r="B62614" s="73"/>
      <c r="D62614" s="73"/>
      <c r="P62614" s="73"/>
      <c r="T62614" s="73"/>
      <c r="U62614" s="73"/>
      <c r="V62614" s="73"/>
      <c r="X62614" s="12"/>
    </row>
    <row r="62615" spans="2:24" x14ac:dyDescent="0.3">
      <c r="B62615" s="73"/>
      <c r="D62615" s="73"/>
      <c r="P62615" s="73"/>
      <c r="T62615" s="73"/>
      <c r="U62615" s="73"/>
      <c r="V62615" s="73"/>
      <c r="X62615" s="12"/>
    </row>
    <row r="62616" spans="2:24" x14ac:dyDescent="0.3">
      <c r="B62616" s="73"/>
      <c r="D62616" s="73"/>
      <c r="P62616" s="73"/>
      <c r="T62616" s="73"/>
      <c r="U62616" s="73"/>
      <c r="V62616" s="73"/>
      <c r="X62616" s="12"/>
    </row>
    <row r="62617" spans="2:24" x14ac:dyDescent="0.3">
      <c r="B62617" s="73"/>
      <c r="D62617" s="73"/>
      <c r="P62617" s="73"/>
      <c r="T62617" s="73"/>
      <c r="U62617" s="73"/>
      <c r="V62617" s="73"/>
      <c r="X62617" s="12"/>
    </row>
    <row r="62618" spans="2:24" x14ac:dyDescent="0.3">
      <c r="B62618" s="73"/>
      <c r="D62618" s="73"/>
      <c r="P62618" s="73"/>
      <c r="T62618" s="73"/>
      <c r="U62618" s="73"/>
      <c r="V62618" s="73"/>
      <c r="X62618" s="12"/>
    </row>
    <row r="62619" spans="2:24" x14ac:dyDescent="0.3">
      <c r="B62619" s="73"/>
      <c r="D62619" s="73"/>
      <c r="P62619" s="73"/>
      <c r="T62619" s="73"/>
      <c r="U62619" s="73"/>
      <c r="V62619" s="73"/>
      <c r="X62619" s="12"/>
    </row>
    <row r="62620" spans="2:24" x14ac:dyDescent="0.3">
      <c r="B62620" s="73"/>
      <c r="D62620" s="73"/>
      <c r="P62620" s="73"/>
      <c r="T62620" s="73"/>
      <c r="U62620" s="73"/>
      <c r="V62620" s="73"/>
      <c r="X62620" s="12"/>
    </row>
    <row r="62621" spans="2:24" x14ac:dyDescent="0.3">
      <c r="B62621" s="73"/>
      <c r="D62621" s="73"/>
      <c r="P62621" s="73"/>
      <c r="T62621" s="73"/>
      <c r="U62621" s="73"/>
      <c r="V62621" s="73"/>
      <c r="X62621" s="12"/>
    </row>
    <row r="62622" spans="2:24" x14ac:dyDescent="0.3">
      <c r="B62622" s="73"/>
      <c r="D62622" s="73"/>
      <c r="P62622" s="73"/>
      <c r="T62622" s="73"/>
      <c r="U62622" s="73"/>
      <c r="V62622" s="73"/>
      <c r="X62622" s="12"/>
    </row>
    <row r="62623" spans="2:24" x14ac:dyDescent="0.3">
      <c r="B62623" s="73"/>
      <c r="D62623" s="73"/>
      <c r="P62623" s="73"/>
      <c r="T62623" s="73"/>
      <c r="U62623" s="73"/>
      <c r="V62623" s="73"/>
      <c r="X62623" s="12"/>
    </row>
    <row r="62624" spans="2:24" x14ac:dyDescent="0.3">
      <c r="B62624" s="73"/>
      <c r="D62624" s="73"/>
      <c r="P62624" s="73"/>
      <c r="T62624" s="73"/>
      <c r="U62624" s="73"/>
      <c r="V62624" s="73"/>
      <c r="X62624" s="12"/>
    </row>
    <row r="62625" spans="2:24" x14ac:dyDescent="0.3">
      <c r="B62625" s="73"/>
      <c r="D62625" s="73"/>
      <c r="P62625" s="73"/>
      <c r="T62625" s="73"/>
      <c r="U62625" s="73"/>
      <c r="V62625" s="73"/>
      <c r="X62625" s="12"/>
    </row>
    <row r="62626" spans="2:24" x14ac:dyDescent="0.3">
      <c r="B62626" s="73"/>
      <c r="D62626" s="73"/>
      <c r="P62626" s="73"/>
      <c r="T62626" s="73"/>
      <c r="U62626" s="73"/>
      <c r="V62626" s="73"/>
      <c r="X62626" s="12"/>
    </row>
    <row r="62627" spans="2:24" x14ac:dyDescent="0.3">
      <c r="B62627" s="73"/>
      <c r="D62627" s="73"/>
      <c r="P62627" s="73"/>
      <c r="T62627" s="73"/>
      <c r="U62627" s="73"/>
      <c r="V62627" s="73"/>
      <c r="X62627" s="12"/>
    </row>
    <row r="62628" spans="2:24" x14ac:dyDescent="0.3">
      <c r="B62628" s="73"/>
      <c r="D62628" s="73"/>
      <c r="P62628" s="73"/>
      <c r="T62628" s="73"/>
      <c r="U62628" s="73"/>
      <c r="V62628" s="73"/>
      <c r="X62628" s="12"/>
    </row>
    <row r="62629" spans="2:24" x14ac:dyDescent="0.3">
      <c r="B62629" s="73"/>
      <c r="D62629" s="73"/>
      <c r="P62629" s="73"/>
      <c r="T62629" s="73"/>
      <c r="U62629" s="73"/>
      <c r="V62629" s="73"/>
      <c r="X62629" s="12"/>
    </row>
    <row r="62630" spans="2:24" x14ac:dyDescent="0.3">
      <c r="B62630" s="73"/>
      <c r="D62630" s="73"/>
      <c r="P62630" s="73"/>
      <c r="T62630" s="73"/>
      <c r="U62630" s="73"/>
      <c r="V62630" s="73"/>
      <c r="X62630" s="12"/>
    </row>
    <row r="62631" spans="2:24" x14ac:dyDescent="0.3">
      <c r="B62631" s="73"/>
      <c r="D62631" s="73"/>
      <c r="P62631" s="73"/>
      <c r="T62631" s="73"/>
      <c r="U62631" s="73"/>
      <c r="V62631" s="73"/>
      <c r="X62631" s="12"/>
    </row>
    <row r="62632" spans="2:24" x14ac:dyDescent="0.3">
      <c r="B62632" s="73"/>
      <c r="D62632" s="73"/>
      <c r="P62632" s="73"/>
      <c r="T62632" s="73"/>
      <c r="U62632" s="73"/>
      <c r="V62632" s="73"/>
      <c r="X62632" s="12"/>
    </row>
    <row r="62633" spans="2:24" x14ac:dyDescent="0.3">
      <c r="B62633" s="73"/>
      <c r="D62633" s="73"/>
      <c r="P62633" s="73"/>
      <c r="T62633" s="73"/>
      <c r="U62633" s="73"/>
      <c r="V62633" s="73"/>
      <c r="X62633" s="12"/>
    </row>
    <row r="62634" spans="2:24" x14ac:dyDescent="0.3">
      <c r="B62634" s="73"/>
      <c r="D62634" s="73"/>
      <c r="P62634" s="73"/>
      <c r="T62634" s="73"/>
      <c r="U62634" s="73"/>
      <c r="V62634" s="73"/>
      <c r="X62634" s="12"/>
    </row>
    <row r="62635" spans="2:24" x14ac:dyDescent="0.3">
      <c r="B62635" s="73"/>
      <c r="D62635" s="73"/>
      <c r="P62635" s="73"/>
      <c r="T62635" s="73"/>
      <c r="U62635" s="73"/>
      <c r="V62635" s="73"/>
      <c r="X62635" s="12"/>
    </row>
    <row r="62636" spans="2:24" x14ac:dyDescent="0.3">
      <c r="B62636" s="73"/>
      <c r="D62636" s="73"/>
      <c r="P62636" s="73"/>
      <c r="T62636" s="73"/>
      <c r="U62636" s="73"/>
      <c r="V62636" s="73"/>
      <c r="X62636" s="12"/>
    </row>
    <row r="62637" spans="2:24" x14ac:dyDescent="0.3">
      <c r="B62637" s="73"/>
      <c r="D62637" s="73"/>
      <c r="P62637" s="73"/>
      <c r="T62637" s="73"/>
      <c r="U62637" s="73"/>
      <c r="V62637" s="73"/>
      <c r="X62637" s="12"/>
    </row>
    <row r="62638" spans="2:24" x14ac:dyDescent="0.3">
      <c r="B62638" s="73"/>
      <c r="D62638" s="73"/>
      <c r="P62638" s="73"/>
      <c r="T62638" s="73"/>
      <c r="U62638" s="73"/>
      <c r="V62638" s="73"/>
      <c r="X62638" s="12"/>
    </row>
    <row r="62639" spans="2:24" x14ac:dyDescent="0.3">
      <c r="B62639" s="73"/>
      <c r="D62639" s="73"/>
      <c r="P62639" s="73"/>
      <c r="T62639" s="73"/>
      <c r="U62639" s="73"/>
      <c r="V62639" s="73"/>
      <c r="X62639" s="12"/>
    </row>
    <row r="62640" spans="2:24" x14ac:dyDescent="0.3">
      <c r="B62640" s="73"/>
      <c r="D62640" s="73"/>
      <c r="P62640" s="73"/>
      <c r="T62640" s="73"/>
      <c r="U62640" s="73"/>
      <c r="V62640" s="73"/>
      <c r="X62640" s="12"/>
    </row>
    <row r="62641" spans="2:24" x14ac:dyDescent="0.3">
      <c r="B62641" s="73"/>
      <c r="D62641" s="73"/>
      <c r="P62641" s="73"/>
      <c r="T62641" s="73"/>
      <c r="U62641" s="73"/>
      <c r="V62641" s="73"/>
      <c r="X62641" s="12"/>
    </row>
    <row r="62642" spans="2:24" x14ac:dyDescent="0.3">
      <c r="B62642" s="73"/>
      <c r="D62642" s="73"/>
      <c r="P62642" s="73"/>
      <c r="T62642" s="73"/>
      <c r="U62642" s="73"/>
      <c r="V62642" s="73"/>
      <c r="X62642" s="12"/>
    </row>
    <row r="62643" spans="2:24" x14ac:dyDescent="0.3">
      <c r="B62643" s="73"/>
      <c r="D62643" s="73"/>
      <c r="P62643" s="73"/>
      <c r="T62643" s="73"/>
      <c r="U62643" s="73"/>
      <c r="V62643" s="73"/>
      <c r="X62643" s="12"/>
    </row>
    <row r="62644" spans="2:24" x14ac:dyDescent="0.3">
      <c r="B62644" s="73"/>
      <c r="D62644" s="73"/>
      <c r="P62644" s="73"/>
      <c r="T62644" s="73"/>
      <c r="U62644" s="73"/>
      <c r="V62644" s="73"/>
      <c r="X62644" s="12"/>
    </row>
    <row r="62645" spans="2:24" x14ac:dyDescent="0.3">
      <c r="B62645" s="73"/>
      <c r="D62645" s="73"/>
      <c r="P62645" s="73"/>
      <c r="T62645" s="73"/>
      <c r="U62645" s="73"/>
      <c r="V62645" s="73"/>
      <c r="X62645" s="12"/>
    </row>
    <row r="62646" spans="2:24" x14ac:dyDescent="0.3">
      <c r="B62646" s="73"/>
      <c r="D62646" s="73"/>
      <c r="P62646" s="73"/>
      <c r="T62646" s="73"/>
      <c r="U62646" s="73"/>
      <c r="V62646" s="73"/>
      <c r="X62646" s="12"/>
    </row>
    <row r="62647" spans="2:24" x14ac:dyDescent="0.3">
      <c r="B62647" s="73"/>
      <c r="D62647" s="73"/>
      <c r="P62647" s="73"/>
      <c r="T62647" s="73"/>
      <c r="U62647" s="73"/>
      <c r="V62647" s="73"/>
      <c r="X62647" s="12"/>
    </row>
    <row r="62648" spans="2:24" x14ac:dyDescent="0.3">
      <c r="B62648" s="73"/>
      <c r="D62648" s="73"/>
      <c r="P62648" s="73"/>
      <c r="T62648" s="73"/>
      <c r="U62648" s="73"/>
      <c r="V62648" s="73"/>
      <c r="X62648" s="12"/>
    </row>
    <row r="62649" spans="2:24" x14ac:dyDescent="0.3">
      <c r="B62649" s="73"/>
      <c r="D62649" s="73"/>
      <c r="P62649" s="73"/>
      <c r="T62649" s="73"/>
      <c r="U62649" s="73"/>
      <c r="V62649" s="73"/>
      <c r="X62649" s="12"/>
    </row>
    <row r="62650" spans="2:24" x14ac:dyDescent="0.3">
      <c r="B62650" s="73"/>
      <c r="D62650" s="73"/>
      <c r="P62650" s="73"/>
      <c r="T62650" s="73"/>
      <c r="U62650" s="73"/>
      <c r="V62650" s="73"/>
      <c r="X62650" s="12"/>
    </row>
    <row r="62651" spans="2:24" x14ac:dyDescent="0.3">
      <c r="B62651" s="73"/>
      <c r="D62651" s="73"/>
      <c r="P62651" s="73"/>
      <c r="T62651" s="73"/>
      <c r="U62651" s="73"/>
      <c r="V62651" s="73"/>
      <c r="X62651" s="12"/>
    </row>
    <row r="62652" spans="2:24" x14ac:dyDescent="0.3">
      <c r="B62652" s="73"/>
      <c r="D62652" s="73"/>
      <c r="P62652" s="73"/>
      <c r="T62652" s="73"/>
      <c r="U62652" s="73"/>
      <c r="V62652" s="73"/>
      <c r="X62652" s="12"/>
    </row>
    <row r="62653" spans="2:24" x14ac:dyDescent="0.3">
      <c r="B62653" s="73"/>
      <c r="D62653" s="73"/>
      <c r="P62653" s="73"/>
      <c r="T62653" s="73"/>
      <c r="U62653" s="73"/>
      <c r="V62653" s="73"/>
      <c r="X62653" s="12"/>
    </row>
    <row r="62654" spans="2:24" x14ac:dyDescent="0.3">
      <c r="B62654" s="73"/>
      <c r="D62654" s="73"/>
      <c r="P62654" s="73"/>
      <c r="T62654" s="73"/>
      <c r="U62654" s="73"/>
      <c r="V62654" s="73"/>
      <c r="X62654" s="12"/>
    </row>
    <row r="62655" spans="2:24" x14ac:dyDescent="0.3">
      <c r="B62655" s="73"/>
      <c r="D62655" s="73"/>
      <c r="P62655" s="73"/>
      <c r="T62655" s="73"/>
      <c r="U62655" s="73"/>
      <c r="V62655" s="73"/>
      <c r="X62655" s="12"/>
    </row>
    <row r="62656" spans="2:24" x14ac:dyDescent="0.3">
      <c r="B62656" s="73"/>
      <c r="D62656" s="73"/>
      <c r="P62656" s="73"/>
      <c r="T62656" s="73"/>
      <c r="U62656" s="73"/>
      <c r="V62656" s="73"/>
      <c r="X62656" s="12"/>
    </row>
    <row r="62657" spans="2:24" x14ac:dyDescent="0.3">
      <c r="B62657" s="73"/>
      <c r="D62657" s="73"/>
      <c r="P62657" s="73"/>
      <c r="T62657" s="73"/>
      <c r="U62657" s="73"/>
      <c r="V62657" s="73"/>
      <c r="X62657" s="12"/>
    </row>
    <row r="62658" spans="2:24" x14ac:dyDescent="0.3">
      <c r="B62658" s="73"/>
      <c r="D62658" s="73"/>
      <c r="P62658" s="73"/>
      <c r="T62658" s="73"/>
      <c r="U62658" s="73"/>
      <c r="V62658" s="73"/>
      <c r="X62658" s="12"/>
    </row>
    <row r="62659" spans="2:24" x14ac:dyDescent="0.3">
      <c r="B62659" s="73"/>
      <c r="D62659" s="73"/>
      <c r="P62659" s="73"/>
      <c r="T62659" s="73"/>
      <c r="U62659" s="73"/>
      <c r="V62659" s="73"/>
      <c r="X62659" s="12"/>
    </row>
    <row r="62660" spans="2:24" x14ac:dyDescent="0.3">
      <c r="B62660" s="73"/>
      <c r="D62660" s="73"/>
      <c r="P62660" s="73"/>
      <c r="T62660" s="73"/>
      <c r="U62660" s="73"/>
      <c r="V62660" s="73"/>
      <c r="X62660" s="12"/>
    </row>
    <row r="62661" spans="2:24" x14ac:dyDescent="0.3">
      <c r="B62661" s="73"/>
      <c r="D62661" s="73"/>
      <c r="P62661" s="73"/>
      <c r="T62661" s="73"/>
      <c r="U62661" s="73"/>
      <c r="V62661" s="73"/>
      <c r="X62661" s="12"/>
    </row>
    <row r="62662" spans="2:24" x14ac:dyDescent="0.3">
      <c r="B62662" s="73"/>
      <c r="D62662" s="73"/>
      <c r="P62662" s="73"/>
      <c r="T62662" s="73"/>
      <c r="U62662" s="73"/>
      <c r="V62662" s="73"/>
      <c r="X62662" s="12"/>
    </row>
    <row r="62663" spans="2:24" x14ac:dyDescent="0.3">
      <c r="B62663" s="73"/>
      <c r="D62663" s="73"/>
      <c r="P62663" s="73"/>
      <c r="T62663" s="73"/>
      <c r="U62663" s="73"/>
      <c r="V62663" s="73"/>
      <c r="X62663" s="12"/>
    </row>
    <row r="62664" spans="2:24" x14ac:dyDescent="0.3">
      <c r="B62664" s="73"/>
      <c r="D62664" s="73"/>
      <c r="P62664" s="73"/>
      <c r="T62664" s="73"/>
      <c r="U62664" s="73"/>
      <c r="V62664" s="73"/>
      <c r="X62664" s="12"/>
    </row>
    <row r="62665" spans="2:24" x14ac:dyDescent="0.3">
      <c r="B62665" s="73"/>
      <c r="D62665" s="73"/>
      <c r="P62665" s="73"/>
      <c r="T62665" s="73"/>
      <c r="U62665" s="73"/>
      <c r="V62665" s="73"/>
      <c r="X62665" s="12"/>
    </row>
    <row r="62666" spans="2:24" x14ac:dyDescent="0.3">
      <c r="B62666" s="73"/>
      <c r="D62666" s="73"/>
      <c r="P62666" s="73"/>
      <c r="T62666" s="73"/>
      <c r="U62666" s="73"/>
      <c r="V62666" s="73"/>
      <c r="X62666" s="12"/>
    </row>
    <row r="62667" spans="2:24" x14ac:dyDescent="0.3">
      <c r="B62667" s="73"/>
      <c r="D62667" s="73"/>
      <c r="P62667" s="73"/>
      <c r="T62667" s="73"/>
      <c r="U62667" s="73"/>
      <c r="V62667" s="73"/>
      <c r="X62667" s="12"/>
    </row>
    <row r="62668" spans="2:24" x14ac:dyDescent="0.3">
      <c r="B62668" s="73"/>
      <c r="D62668" s="73"/>
      <c r="P62668" s="73"/>
      <c r="T62668" s="73"/>
      <c r="U62668" s="73"/>
      <c r="V62668" s="73"/>
      <c r="X62668" s="12"/>
    </row>
    <row r="62669" spans="2:24" x14ac:dyDescent="0.3">
      <c r="B62669" s="73"/>
      <c r="D62669" s="73"/>
      <c r="P62669" s="73"/>
      <c r="T62669" s="73"/>
      <c r="U62669" s="73"/>
      <c r="V62669" s="73"/>
      <c r="X62669" s="12"/>
    </row>
    <row r="62670" spans="2:24" x14ac:dyDescent="0.3">
      <c r="B62670" s="73"/>
      <c r="D62670" s="73"/>
      <c r="P62670" s="73"/>
      <c r="T62670" s="73"/>
      <c r="U62670" s="73"/>
      <c r="V62670" s="73"/>
      <c r="X62670" s="12"/>
    </row>
    <row r="62671" spans="2:24" x14ac:dyDescent="0.3">
      <c r="B62671" s="73"/>
      <c r="D62671" s="73"/>
      <c r="P62671" s="73"/>
      <c r="T62671" s="73"/>
      <c r="U62671" s="73"/>
      <c r="V62671" s="73"/>
      <c r="X62671" s="12"/>
    </row>
    <row r="62672" spans="2:24" x14ac:dyDescent="0.3">
      <c r="B62672" s="73"/>
      <c r="D62672" s="73"/>
      <c r="P62672" s="73"/>
      <c r="T62672" s="73"/>
      <c r="U62672" s="73"/>
      <c r="V62672" s="73"/>
      <c r="X62672" s="12"/>
    </row>
    <row r="62673" spans="2:24" x14ac:dyDescent="0.3">
      <c r="B62673" s="73"/>
      <c r="D62673" s="73"/>
      <c r="P62673" s="73"/>
      <c r="T62673" s="73"/>
      <c r="U62673" s="73"/>
      <c r="V62673" s="73"/>
      <c r="X62673" s="12"/>
    </row>
    <row r="62674" spans="2:24" x14ac:dyDescent="0.3">
      <c r="B62674" s="73"/>
      <c r="D62674" s="73"/>
      <c r="P62674" s="73"/>
      <c r="T62674" s="73"/>
      <c r="U62674" s="73"/>
      <c r="V62674" s="73"/>
      <c r="X62674" s="12"/>
    </row>
    <row r="62675" spans="2:24" x14ac:dyDescent="0.3">
      <c r="B62675" s="73"/>
      <c r="D62675" s="73"/>
      <c r="P62675" s="73"/>
      <c r="T62675" s="73"/>
      <c r="U62675" s="73"/>
      <c r="V62675" s="73"/>
      <c r="X62675" s="12"/>
    </row>
    <row r="62676" spans="2:24" x14ac:dyDescent="0.3">
      <c r="B62676" s="73"/>
      <c r="D62676" s="73"/>
      <c r="P62676" s="73"/>
      <c r="T62676" s="73"/>
      <c r="U62676" s="73"/>
      <c r="V62676" s="73"/>
      <c r="X62676" s="12"/>
    </row>
    <row r="62677" spans="2:24" x14ac:dyDescent="0.3">
      <c r="B62677" s="73"/>
      <c r="D62677" s="73"/>
      <c r="P62677" s="73"/>
      <c r="T62677" s="73"/>
      <c r="U62677" s="73"/>
      <c r="V62677" s="73"/>
      <c r="X62677" s="12"/>
    </row>
    <row r="62678" spans="2:24" x14ac:dyDescent="0.3">
      <c r="B62678" s="73"/>
      <c r="D62678" s="73"/>
      <c r="P62678" s="73"/>
      <c r="T62678" s="73"/>
      <c r="U62678" s="73"/>
      <c r="V62678" s="73"/>
      <c r="X62678" s="12"/>
    </row>
    <row r="62679" spans="2:24" x14ac:dyDescent="0.3">
      <c r="B62679" s="73"/>
      <c r="D62679" s="73"/>
      <c r="P62679" s="73"/>
      <c r="T62679" s="73"/>
      <c r="U62679" s="73"/>
      <c r="V62679" s="73"/>
      <c r="X62679" s="12"/>
    </row>
    <row r="62680" spans="2:24" x14ac:dyDescent="0.3">
      <c r="B62680" s="73"/>
      <c r="D62680" s="73"/>
      <c r="P62680" s="73"/>
      <c r="T62680" s="73"/>
      <c r="U62680" s="73"/>
      <c r="V62680" s="73"/>
      <c r="X62680" s="12"/>
    </row>
    <row r="62681" spans="2:24" x14ac:dyDescent="0.3">
      <c r="B62681" s="73"/>
      <c r="D62681" s="73"/>
      <c r="P62681" s="73"/>
      <c r="T62681" s="73"/>
      <c r="U62681" s="73"/>
      <c r="V62681" s="73"/>
      <c r="X62681" s="12"/>
    </row>
    <row r="62682" spans="2:24" x14ac:dyDescent="0.3">
      <c r="B62682" s="73"/>
      <c r="D62682" s="73"/>
      <c r="P62682" s="73"/>
      <c r="T62682" s="73"/>
      <c r="U62682" s="73"/>
      <c r="V62682" s="73"/>
      <c r="X62682" s="12"/>
    </row>
    <row r="62683" spans="2:24" x14ac:dyDescent="0.3">
      <c r="B62683" s="73"/>
      <c r="D62683" s="73"/>
      <c r="P62683" s="73"/>
      <c r="T62683" s="73"/>
      <c r="U62683" s="73"/>
      <c r="V62683" s="73"/>
      <c r="X62683" s="12"/>
    </row>
    <row r="62684" spans="2:24" x14ac:dyDescent="0.3">
      <c r="B62684" s="73"/>
      <c r="D62684" s="73"/>
      <c r="P62684" s="73"/>
      <c r="T62684" s="73"/>
      <c r="U62684" s="73"/>
      <c r="V62684" s="73"/>
      <c r="X62684" s="12"/>
    </row>
    <row r="62685" spans="2:24" x14ac:dyDescent="0.3">
      <c r="B62685" s="73"/>
      <c r="D62685" s="73"/>
      <c r="P62685" s="73"/>
      <c r="T62685" s="73"/>
      <c r="U62685" s="73"/>
      <c r="V62685" s="73"/>
      <c r="X62685" s="12"/>
    </row>
    <row r="62686" spans="2:24" x14ac:dyDescent="0.3">
      <c r="B62686" s="73"/>
      <c r="D62686" s="73"/>
      <c r="P62686" s="73"/>
      <c r="T62686" s="73"/>
      <c r="U62686" s="73"/>
      <c r="V62686" s="73"/>
      <c r="X62686" s="12"/>
    </row>
    <row r="62687" spans="2:24" x14ac:dyDescent="0.3">
      <c r="B62687" s="73"/>
      <c r="D62687" s="73"/>
      <c r="P62687" s="73"/>
      <c r="T62687" s="73"/>
      <c r="U62687" s="73"/>
      <c r="V62687" s="73"/>
      <c r="X62687" s="12"/>
    </row>
    <row r="62688" spans="2:24" x14ac:dyDescent="0.3">
      <c r="B62688" s="73"/>
      <c r="D62688" s="73"/>
      <c r="P62688" s="73"/>
      <c r="T62688" s="73"/>
      <c r="U62688" s="73"/>
      <c r="V62688" s="73"/>
      <c r="X62688" s="12"/>
    </row>
    <row r="62689" spans="2:24" x14ac:dyDescent="0.3">
      <c r="B62689" s="73"/>
      <c r="D62689" s="73"/>
      <c r="P62689" s="73"/>
      <c r="T62689" s="73"/>
      <c r="U62689" s="73"/>
      <c r="V62689" s="73"/>
      <c r="X62689" s="12"/>
    </row>
    <row r="62690" spans="2:24" x14ac:dyDescent="0.3">
      <c r="B62690" s="73"/>
      <c r="D62690" s="73"/>
      <c r="P62690" s="73"/>
      <c r="T62690" s="73"/>
      <c r="U62690" s="73"/>
      <c r="V62690" s="73"/>
      <c r="X62690" s="12"/>
    </row>
    <row r="62691" spans="2:24" x14ac:dyDescent="0.3">
      <c r="B62691" s="73"/>
      <c r="D62691" s="73"/>
      <c r="P62691" s="73"/>
      <c r="T62691" s="73"/>
      <c r="U62691" s="73"/>
      <c r="V62691" s="73"/>
      <c r="X62691" s="12"/>
    </row>
    <row r="62692" spans="2:24" x14ac:dyDescent="0.3">
      <c r="B62692" s="73"/>
      <c r="D62692" s="73"/>
      <c r="P62692" s="73"/>
      <c r="T62692" s="73"/>
      <c r="U62692" s="73"/>
      <c r="V62692" s="73"/>
      <c r="X62692" s="12"/>
    </row>
    <row r="62693" spans="2:24" x14ac:dyDescent="0.3">
      <c r="B62693" s="73"/>
      <c r="D62693" s="73"/>
      <c r="P62693" s="73"/>
      <c r="T62693" s="73"/>
      <c r="U62693" s="73"/>
      <c r="V62693" s="73"/>
      <c r="X62693" s="12"/>
    </row>
    <row r="62694" spans="2:24" x14ac:dyDescent="0.3">
      <c r="B62694" s="73"/>
      <c r="D62694" s="73"/>
      <c r="P62694" s="73"/>
      <c r="T62694" s="73"/>
      <c r="U62694" s="73"/>
      <c r="V62694" s="73"/>
      <c r="X62694" s="12"/>
    </row>
    <row r="62695" spans="2:24" x14ac:dyDescent="0.3">
      <c r="B62695" s="73"/>
      <c r="D62695" s="73"/>
      <c r="P62695" s="73"/>
      <c r="T62695" s="73"/>
      <c r="U62695" s="73"/>
      <c r="V62695" s="73"/>
      <c r="X62695" s="12"/>
    </row>
    <row r="62696" spans="2:24" x14ac:dyDescent="0.3">
      <c r="B62696" s="73"/>
      <c r="D62696" s="73"/>
      <c r="P62696" s="73"/>
      <c r="T62696" s="73"/>
      <c r="U62696" s="73"/>
      <c r="V62696" s="73"/>
      <c r="X62696" s="12"/>
    </row>
    <row r="62697" spans="2:24" x14ac:dyDescent="0.3">
      <c r="B62697" s="73"/>
      <c r="D62697" s="73"/>
      <c r="P62697" s="73"/>
      <c r="T62697" s="73"/>
      <c r="U62697" s="73"/>
      <c r="V62697" s="73"/>
      <c r="X62697" s="12"/>
    </row>
    <row r="62698" spans="2:24" x14ac:dyDescent="0.3">
      <c r="B62698" s="73"/>
      <c r="D62698" s="73"/>
      <c r="P62698" s="73"/>
      <c r="T62698" s="73"/>
      <c r="U62698" s="73"/>
      <c r="V62698" s="73"/>
      <c r="X62698" s="12"/>
    </row>
    <row r="62699" spans="2:24" x14ac:dyDescent="0.3">
      <c r="B62699" s="73"/>
      <c r="D62699" s="73"/>
      <c r="P62699" s="73"/>
      <c r="T62699" s="73"/>
      <c r="U62699" s="73"/>
      <c r="V62699" s="73"/>
      <c r="X62699" s="12"/>
    </row>
    <row r="62700" spans="2:24" x14ac:dyDescent="0.3">
      <c r="B62700" s="73"/>
      <c r="D62700" s="73"/>
      <c r="P62700" s="73"/>
      <c r="T62700" s="73"/>
      <c r="U62700" s="73"/>
      <c r="V62700" s="73"/>
      <c r="X62700" s="12"/>
    </row>
    <row r="62701" spans="2:24" x14ac:dyDescent="0.3">
      <c r="B62701" s="73"/>
      <c r="D62701" s="73"/>
      <c r="P62701" s="73"/>
      <c r="T62701" s="73"/>
      <c r="U62701" s="73"/>
      <c r="V62701" s="73"/>
      <c r="X62701" s="12"/>
    </row>
    <row r="62702" spans="2:24" x14ac:dyDescent="0.3">
      <c r="B62702" s="73"/>
      <c r="D62702" s="73"/>
      <c r="P62702" s="73"/>
      <c r="T62702" s="73"/>
      <c r="U62702" s="73"/>
      <c r="V62702" s="73"/>
      <c r="X62702" s="12"/>
    </row>
    <row r="62703" spans="2:24" x14ac:dyDescent="0.3">
      <c r="B62703" s="73"/>
      <c r="D62703" s="73"/>
      <c r="P62703" s="73"/>
      <c r="T62703" s="73"/>
      <c r="U62703" s="73"/>
      <c r="V62703" s="73"/>
      <c r="X62703" s="12"/>
    </row>
    <row r="62704" spans="2:24" x14ac:dyDescent="0.3">
      <c r="B62704" s="73"/>
      <c r="D62704" s="73"/>
      <c r="P62704" s="73"/>
      <c r="T62704" s="73"/>
      <c r="U62704" s="73"/>
      <c r="V62704" s="73"/>
      <c r="X62704" s="12"/>
    </row>
    <row r="62705" spans="2:24" x14ac:dyDescent="0.3">
      <c r="B62705" s="73"/>
      <c r="D62705" s="73"/>
      <c r="P62705" s="73"/>
      <c r="T62705" s="73"/>
      <c r="U62705" s="73"/>
      <c r="V62705" s="73"/>
      <c r="X62705" s="12"/>
    </row>
    <row r="62706" spans="2:24" x14ac:dyDescent="0.3">
      <c r="B62706" s="73"/>
      <c r="D62706" s="73"/>
      <c r="P62706" s="73"/>
      <c r="T62706" s="73"/>
      <c r="U62706" s="73"/>
      <c r="V62706" s="73"/>
      <c r="X62706" s="12"/>
    </row>
    <row r="62707" spans="2:24" x14ac:dyDescent="0.3">
      <c r="B62707" s="73"/>
      <c r="D62707" s="73"/>
      <c r="P62707" s="73"/>
      <c r="T62707" s="73"/>
      <c r="U62707" s="73"/>
      <c r="V62707" s="73"/>
      <c r="X62707" s="12"/>
    </row>
    <row r="62708" spans="2:24" x14ac:dyDescent="0.3">
      <c r="B62708" s="73"/>
      <c r="D62708" s="73"/>
      <c r="P62708" s="73"/>
      <c r="T62708" s="73"/>
      <c r="U62708" s="73"/>
      <c r="V62708" s="73"/>
      <c r="X62708" s="12"/>
    </row>
    <row r="62709" spans="2:24" x14ac:dyDescent="0.3">
      <c r="B62709" s="73"/>
      <c r="D62709" s="73"/>
      <c r="P62709" s="73"/>
      <c r="T62709" s="73"/>
      <c r="U62709" s="73"/>
      <c r="V62709" s="73"/>
      <c r="X62709" s="12"/>
    </row>
    <row r="62710" spans="2:24" x14ac:dyDescent="0.3">
      <c r="B62710" s="73"/>
      <c r="D62710" s="73"/>
      <c r="P62710" s="73"/>
      <c r="T62710" s="73"/>
      <c r="U62710" s="73"/>
      <c r="V62710" s="73"/>
      <c r="X62710" s="12"/>
    </row>
    <row r="62711" spans="2:24" x14ac:dyDescent="0.3">
      <c r="B62711" s="73"/>
      <c r="D62711" s="73"/>
      <c r="P62711" s="73"/>
      <c r="T62711" s="73"/>
      <c r="U62711" s="73"/>
      <c r="V62711" s="73"/>
      <c r="X62711" s="12"/>
    </row>
    <row r="62712" spans="2:24" x14ac:dyDescent="0.3">
      <c r="B62712" s="73"/>
      <c r="D62712" s="73"/>
      <c r="P62712" s="73"/>
      <c r="T62712" s="73"/>
      <c r="U62712" s="73"/>
      <c r="V62712" s="73"/>
      <c r="X62712" s="12"/>
    </row>
    <row r="62713" spans="2:24" x14ac:dyDescent="0.3">
      <c r="B62713" s="73"/>
      <c r="D62713" s="73"/>
      <c r="P62713" s="73"/>
      <c r="T62713" s="73"/>
      <c r="U62713" s="73"/>
      <c r="V62713" s="73"/>
      <c r="X62713" s="12"/>
    </row>
    <row r="62714" spans="2:24" x14ac:dyDescent="0.3">
      <c r="B62714" s="73"/>
      <c r="D62714" s="73"/>
      <c r="P62714" s="73"/>
      <c r="T62714" s="73"/>
      <c r="U62714" s="73"/>
      <c r="V62714" s="73"/>
      <c r="X62714" s="12"/>
    </row>
    <row r="62715" spans="2:24" x14ac:dyDescent="0.3">
      <c r="B62715" s="73"/>
      <c r="D62715" s="73"/>
      <c r="P62715" s="73"/>
      <c r="T62715" s="73"/>
      <c r="U62715" s="73"/>
      <c r="V62715" s="73"/>
      <c r="X62715" s="12"/>
    </row>
    <row r="62716" spans="2:24" x14ac:dyDescent="0.3">
      <c r="B62716" s="73"/>
      <c r="D62716" s="73"/>
      <c r="P62716" s="73"/>
      <c r="T62716" s="73"/>
      <c r="U62716" s="73"/>
      <c r="V62716" s="73"/>
      <c r="X62716" s="12"/>
    </row>
    <row r="62717" spans="2:24" x14ac:dyDescent="0.3">
      <c r="B62717" s="73"/>
      <c r="D62717" s="73"/>
      <c r="P62717" s="73"/>
      <c r="T62717" s="73"/>
      <c r="U62717" s="73"/>
      <c r="V62717" s="73"/>
      <c r="X62717" s="12"/>
    </row>
    <row r="62718" spans="2:24" x14ac:dyDescent="0.3">
      <c r="B62718" s="73"/>
      <c r="D62718" s="73"/>
      <c r="P62718" s="73"/>
      <c r="T62718" s="73"/>
      <c r="U62718" s="73"/>
      <c r="V62718" s="73"/>
      <c r="X62718" s="12"/>
    </row>
    <row r="62719" spans="2:24" x14ac:dyDescent="0.3">
      <c r="B62719" s="73"/>
      <c r="D62719" s="73"/>
      <c r="P62719" s="73"/>
      <c r="T62719" s="73"/>
      <c r="U62719" s="73"/>
      <c r="V62719" s="73"/>
      <c r="X62719" s="12"/>
    </row>
    <row r="62720" spans="2:24" x14ac:dyDescent="0.3">
      <c r="B62720" s="73"/>
      <c r="D62720" s="73"/>
      <c r="P62720" s="73"/>
      <c r="T62720" s="73"/>
      <c r="U62720" s="73"/>
      <c r="V62720" s="73"/>
      <c r="X62720" s="12"/>
    </row>
    <row r="62721" spans="2:24" x14ac:dyDescent="0.3">
      <c r="B62721" s="73"/>
      <c r="D62721" s="73"/>
      <c r="P62721" s="73"/>
      <c r="T62721" s="73"/>
      <c r="U62721" s="73"/>
      <c r="V62721" s="73"/>
      <c r="X62721" s="12"/>
    </row>
    <row r="62722" spans="2:24" x14ac:dyDescent="0.3">
      <c r="B62722" s="73"/>
      <c r="D62722" s="73"/>
      <c r="P62722" s="73"/>
      <c r="T62722" s="73"/>
      <c r="U62722" s="73"/>
      <c r="V62722" s="73"/>
      <c r="X62722" s="12"/>
    </row>
    <row r="62723" spans="2:24" x14ac:dyDescent="0.3">
      <c r="B62723" s="73"/>
      <c r="D62723" s="73"/>
      <c r="P62723" s="73"/>
      <c r="T62723" s="73"/>
      <c r="U62723" s="73"/>
      <c r="V62723" s="73"/>
      <c r="X62723" s="12"/>
    </row>
    <row r="62724" spans="2:24" x14ac:dyDescent="0.3">
      <c r="B62724" s="73"/>
      <c r="D62724" s="73"/>
      <c r="P62724" s="73"/>
      <c r="T62724" s="73"/>
      <c r="U62724" s="73"/>
      <c r="V62724" s="73"/>
      <c r="X62724" s="12"/>
    </row>
    <row r="62725" spans="2:24" x14ac:dyDescent="0.3">
      <c r="B62725" s="73"/>
      <c r="D62725" s="73"/>
      <c r="P62725" s="73"/>
      <c r="T62725" s="73"/>
      <c r="U62725" s="73"/>
      <c r="V62725" s="73"/>
      <c r="X62725" s="12"/>
    </row>
    <row r="62726" spans="2:24" x14ac:dyDescent="0.3">
      <c r="B62726" s="73"/>
      <c r="D62726" s="73"/>
      <c r="P62726" s="73"/>
      <c r="T62726" s="73"/>
      <c r="U62726" s="73"/>
      <c r="V62726" s="73"/>
      <c r="X62726" s="12"/>
    </row>
    <row r="62727" spans="2:24" x14ac:dyDescent="0.3">
      <c r="B62727" s="73"/>
      <c r="D62727" s="73"/>
      <c r="P62727" s="73"/>
      <c r="T62727" s="73"/>
      <c r="U62727" s="73"/>
      <c r="V62727" s="73"/>
      <c r="X62727" s="12"/>
    </row>
    <row r="62728" spans="2:24" x14ac:dyDescent="0.3">
      <c r="B62728" s="73"/>
      <c r="D62728" s="73"/>
      <c r="P62728" s="73"/>
      <c r="T62728" s="73"/>
      <c r="U62728" s="73"/>
      <c r="V62728" s="73"/>
      <c r="X62728" s="12"/>
    </row>
    <row r="62729" spans="2:24" x14ac:dyDescent="0.3">
      <c r="B62729" s="73"/>
      <c r="D62729" s="73"/>
      <c r="P62729" s="73"/>
      <c r="T62729" s="73"/>
      <c r="U62729" s="73"/>
      <c r="V62729" s="73"/>
      <c r="X62729" s="12"/>
    </row>
    <row r="62730" spans="2:24" x14ac:dyDescent="0.3">
      <c r="B62730" s="73"/>
      <c r="D62730" s="73"/>
      <c r="P62730" s="73"/>
      <c r="T62730" s="73"/>
      <c r="U62730" s="73"/>
      <c r="V62730" s="73"/>
      <c r="X62730" s="12"/>
    </row>
    <row r="62731" spans="2:24" x14ac:dyDescent="0.3">
      <c r="B62731" s="73"/>
      <c r="D62731" s="73"/>
      <c r="P62731" s="73"/>
      <c r="T62731" s="73"/>
      <c r="U62731" s="73"/>
      <c r="V62731" s="73"/>
      <c r="X62731" s="12"/>
    </row>
    <row r="62732" spans="2:24" x14ac:dyDescent="0.3">
      <c r="B62732" s="73"/>
      <c r="D62732" s="73"/>
      <c r="P62732" s="73"/>
      <c r="T62732" s="73"/>
      <c r="U62732" s="73"/>
      <c r="V62732" s="73"/>
      <c r="X62732" s="12"/>
    </row>
    <row r="62733" spans="2:24" x14ac:dyDescent="0.3">
      <c r="B62733" s="73"/>
      <c r="D62733" s="73"/>
      <c r="P62733" s="73"/>
      <c r="T62733" s="73"/>
      <c r="U62733" s="73"/>
      <c r="V62733" s="73"/>
      <c r="X62733" s="12"/>
    </row>
    <row r="62734" spans="2:24" x14ac:dyDescent="0.3">
      <c r="B62734" s="73"/>
      <c r="D62734" s="73"/>
      <c r="P62734" s="73"/>
      <c r="T62734" s="73"/>
      <c r="U62734" s="73"/>
      <c r="V62734" s="73"/>
      <c r="X62734" s="12"/>
    </row>
    <row r="62735" spans="2:24" x14ac:dyDescent="0.3">
      <c r="B62735" s="73"/>
      <c r="D62735" s="73"/>
      <c r="P62735" s="73"/>
      <c r="T62735" s="73"/>
      <c r="U62735" s="73"/>
      <c r="V62735" s="73"/>
      <c r="X62735" s="12"/>
    </row>
    <row r="62736" spans="2:24" x14ac:dyDescent="0.3">
      <c r="B62736" s="73"/>
      <c r="D62736" s="73"/>
      <c r="P62736" s="73"/>
      <c r="T62736" s="73"/>
      <c r="U62736" s="73"/>
      <c r="V62736" s="73"/>
      <c r="X62736" s="12"/>
    </row>
    <row r="62737" spans="2:24" x14ac:dyDescent="0.3">
      <c r="B62737" s="73"/>
      <c r="D62737" s="73"/>
      <c r="P62737" s="73"/>
      <c r="T62737" s="73"/>
      <c r="U62737" s="73"/>
      <c r="V62737" s="73"/>
      <c r="X62737" s="12"/>
    </row>
    <row r="62738" spans="2:24" x14ac:dyDescent="0.3">
      <c r="B62738" s="73"/>
      <c r="D62738" s="73"/>
      <c r="P62738" s="73"/>
      <c r="T62738" s="73"/>
      <c r="U62738" s="73"/>
      <c r="V62738" s="73"/>
      <c r="X62738" s="12"/>
    </row>
    <row r="62739" spans="2:24" x14ac:dyDescent="0.3">
      <c r="B62739" s="73"/>
      <c r="D62739" s="73"/>
      <c r="P62739" s="73"/>
      <c r="T62739" s="73"/>
      <c r="U62739" s="73"/>
      <c r="V62739" s="73"/>
      <c r="X62739" s="12"/>
    </row>
    <row r="62740" spans="2:24" x14ac:dyDescent="0.3">
      <c r="B62740" s="73"/>
      <c r="D62740" s="73"/>
      <c r="P62740" s="73"/>
      <c r="T62740" s="73"/>
      <c r="U62740" s="73"/>
      <c r="V62740" s="73"/>
      <c r="X62740" s="12"/>
    </row>
    <row r="62741" spans="2:24" x14ac:dyDescent="0.3">
      <c r="B62741" s="73"/>
      <c r="D62741" s="73"/>
      <c r="P62741" s="73"/>
      <c r="T62741" s="73"/>
      <c r="U62741" s="73"/>
      <c r="V62741" s="73"/>
      <c r="X62741" s="12"/>
    </row>
    <row r="62742" spans="2:24" x14ac:dyDescent="0.3">
      <c r="B62742" s="73"/>
      <c r="D62742" s="73"/>
      <c r="P62742" s="73"/>
      <c r="T62742" s="73"/>
      <c r="U62742" s="73"/>
      <c r="V62742" s="73"/>
      <c r="X62742" s="12"/>
    </row>
    <row r="62743" spans="2:24" x14ac:dyDescent="0.3">
      <c r="B62743" s="73"/>
      <c r="D62743" s="73"/>
      <c r="P62743" s="73"/>
      <c r="T62743" s="73"/>
      <c r="U62743" s="73"/>
      <c r="V62743" s="73"/>
      <c r="X62743" s="12"/>
    </row>
    <row r="62744" spans="2:24" x14ac:dyDescent="0.3">
      <c r="B62744" s="73"/>
      <c r="D62744" s="73"/>
      <c r="P62744" s="73"/>
      <c r="T62744" s="73"/>
      <c r="U62744" s="73"/>
      <c r="V62744" s="73"/>
      <c r="X62744" s="12"/>
    </row>
    <row r="62745" spans="2:24" x14ac:dyDescent="0.3">
      <c r="B62745" s="73"/>
      <c r="D62745" s="73"/>
      <c r="P62745" s="73"/>
      <c r="T62745" s="73"/>
      <c r="U62745" s="73"/>
      <c r="V62745" s="73"/>
      <c r="X62745" s="12"/>
    </row>
    <row r="62746" spans="2:24" x14ac:dyDescent="0.3">
      <c r="B62746" s="73"/>
      <c r="D62746" s="73"/>
      <c r="P62746" s="73"/>
      <c r="T62746" s="73"/>
      <c r="U62746" s="73"/>
      <c r="V62746" s="73"/>
      <c r="X62746" s="12"/>
    </row>
    <row r="62747" spans="2:24" x14ac:dyDescent="0.3">
      <c r="B62747" s="73"/>
      <c r="D62747" s="73"/>
      <c r="P62747" s="73"/>
      <c r="T62747" s="73"/>
      <c r="U62747" s="73"/>
      <c r="V62747" s="73"/>
      <c r="X62747" s="12"/>
    </row>
    <row r="62748" spans="2:24" x14ac:dyDescent="0.3">
      <c r="B62748" s="73"/>
      <c r="D62748" s="73"/>
      <c r="P62748" s="73"/>
      <c r="T62748" s="73"/>
      <c r="U62748" s="73"/>
      <c r="V62748" s="73"/>
      <c r="X62748" s="12"/>
    </row>
    <row r="62749" spans="2:24" x14ac:dyDescent="0.3">
      <c r="B62749" s="73"/>
      <c r="D62749" s="73"/>
      <c r="P62749" s="73"/>
      <c r="T62749" s="73"/>
      <c r="U62749" s="73"/>
      <c r="V62749" s="73"/>
      <c r="X62749" s="12"/>
    </row>
    <row r="62750" spans="2:24" x14ac:dyDescent="0.3">
      <c r="B62750" s="73"/>
      <c r="D62750" s="73"/>
      <c r="P62750" s="73"/>
      <c r="T62750" s="73"/>
      <c r="U62750" s="73"/>
      <c r="V62750" s="73"/>
      <c r="X62750" s="12"/>
    </row>
    <row r="62751" spans="2:24" x14ac:dyDescent="0.3">
      <c r="B62751" s="73"/>
      <c r="D62751" s="73"/>
      <c r="P62751" s="73"/>
      <c r="T62751" s="73"/>
      <c r="U62751" s="73"/>
      <c r="V62751" s="73"/>
      <c r="X62751" s="12"/>
    </row>
    <row r="62752" spans="2:24" x14ac:dyDescent="0.3">
      <c r="B62752" s="73"/>
      <c r="D62752" s="73"/>
      <c r="P62752" s="73"/>
      <c r="T62752" s="73"/>
      <c r="U62752" s="73"/>
      <c r="V62752" s="73"/>
      <c r="X62752" s="12"/>
    </row>
    <row r="62753" spans="2:24" x14ac:dyDescent="0.3">
      <c r="B62753" s="73"/>
      <c r="D62753" s="73"/>
      <c r="P62753" s="73"/>
      <c r="T62753" s="73"/>
      <c r="U62753" s="73"/>
      <c r="V62753" s="73"/>
      <c r="X62753" s="12"/>
    </row>
    <row r="62754" spans="2:24" x14ac:dyDescent="0.3">
      <c r="B62754" s="73"/>
      <c r="D62754" s="73"/>
      <c r="P62754" s="73"/>
      <c r="T62754" s="73"/>
      <c r="U62754" s="73"/>
      <c r="V62754" s="73"/>
      <c r="X62754" s="12"/>
    </row>
    <row r="62755" spans="2:24" x14ac:dyDescent="0.3">
      <c r="B62755" s="73"/>
      <c r="D62755" s="73"/>
      <c r="P62755" s="73"/>
      <c r="T62755" s="73"/>
      <c r="U62755" s="73"/>
      <c r="V62755" s="73"/>
      <c r="X62755" s="12"/>
    </row>
    <row r="62756" spans="2:24" x14ac:dyDescent="0.3">
      <c r="B62756" s="73"/>
      <c r="D62756" s="73"/>
      <c r="P62756" s="73"/>
      <c r="T62756" s="73"/>
      <c r="U62756" s="73"/>
      <c r="V62756" s="73"/>
      <c r="X62756" s="12"/>
    </row>
    <row r="62757" spans="2:24" x14ac:dyDescent="0.3">
      <c r="B62757" s="73"/>
      <c r="D62757" s="73"/>
      <c r="P62757" s="73"/>
      <c r="T62757" s="73"/>
      <c r="U62757" s="73"/>
      <c r="V62757" s="73"/>
      <c r="X62757" s="12"/>
    </row>
    <row r="62758" spans="2:24" x14ac:dyDescent="0.3">
      <c r="B62758" s="73"/>
      <c r="D62758" s="73"/>
      <c r="P62758" s="73"/>
      <c r="T62758" s="73"/>
      <c r="U62758" s="73"/>
      <c r="V62758" s="73"/>
      <c r="X62758" s="12"/>
    </row>
    <row r="62759" spans="2:24" x14ac:dyDescent="0.3">
      <c r="B62759" s="73"/>
      <c r="D62759" s="73"/>
      <c r="P62759" s="73"/>
      <c r="T62759" s="73"/>
      <c r="U62759" s="73"/>
      <c r="V62759" s="73"/>
      <c r="X62759" s="12"/>
    </row>
    <row r="62760" spans="2:24" x14ac:dyDescent="0.3">
      <c r="B62760" s="73"/>
      <c r="D62760" s="73"/>
      <c r="P62760" s="73"/>
      <c r="T62760" s="73"/>
      <c r="U62760" s="73"/>
      <c r="V62760" s="73"/>
      <c r="X62760" s="12"/>
    </row>
    <row r="62761" spans="2:24" x14ac:dyDescent="0.3">
      <c r="B62761" s="73"/>
      <c r="D62761" s="73"/>
      <c r="P62761" s="73"/>
      <c r="T62761" s="73"/>
      <c r="U62761" s="73"/>
      <c r="V62761" s="73"/>
      <c r="X62761" s="12"/>
    </row>
    <row r="62762" spans="2:24" x14ac:dyDescent="0.3">
      <c r="B62762" s="73"/>
      <c r="D62762" s="73"/>
      <c r="P62762" s="73"/>
      <c r="T62762" s="73"/>
      <c r="U62762" s="73"/>
      <c r="V62762" s="73"/>
      <c r="X62762" s="12"/>
    </row>
    <row r="62763" spans="2:24" x14ac:dyDescent="0.3">
      <c r="B62763" s="73"/>
      <c r="D62763" s="73"/>
      <c r="P62763" s="73"/>
      <c r="T62763" s="73"/>
      <c r="U62763" s="73"/>
      <c r="V62763" s="73"/>
      <c r="X62763" s="12"/>
    </row>
    <row r="62764" spans="2:24" x14ac:dyDescent="0.3">
      <c r="B62764" s="73"/>
      <c r="D62764" s="73"/>
      <c r="P62764" s="73"/>
      <c r="T62764" s="73"/>
      <c r="U62764" s="73"/>
      <c r="V62764" s="73"/>
      <c r="X62764" s="12"/>
    </row>
    <row r="62765" spans="2:24" x14ac:dyDescent="0.3">
      <c r="B62765" s="73"/>
      <c r="D62765" s="73"/>
      <c r="P62765" s="73"/>
      <c r="T62765" s="73"/>
      <c r="U62765" s="73"/>
      <c r="V62765" s="73"/>
      <c r="X62765" s="12"/>
    </row>
    <row r="62766" spans="2:24" x14ac:dyDescent="0.3">
      <c r="B62766" s="73"/>
      <c r="D62766" s="73"/>
      <c r="P62766" s="73"/>
      <c r="T62766" s="73"/>
      <c r="U62766" s="73"/>
      <c r="V62766" s="73"/>
      <c r="X62766" s="12"/>
    </row>
    <row r="62767" spans="2:24" x14ac:dyDescent="0.3">
      <c r="B62767" s="73"/>
      <c r="D62767" s="73"/>
      <c r="P62767" s="73"/>
      <c r="T62767" s="73"/>
      <c r="U62767" s="73"/>
      <c r="V62767" s="73"/>
      <c r="X62767" s="12"/>
    </row>
    <row r="62768" spans="2:24" x14ac:dyDescent="0.3">
      <c r="B62768" s="73"/>
      <c r="D62768" s="73"/>
      <c r="P62768" s="73"/>
      <c r="T62768" s="73"/>
      <c r="U62768" s="73"/>
      <c r="V62768" s="73"/>
      <c r="X62768" s="12"/>
    </row>
    <row r="62769" spans="2:24" x14ac:dyDescent="0.3">
      <c r="B62769" s="73"/>
      <c r="D62769" s="73"/>
      <c r="P62769" s="73"/>
      <c r="T62769" s="73"/>
      <c r="U62769" s="73"/>
      <c r="V62769" s="73"/>
      <c r="X62769" s="12"/>
    </row>
    <row r="62770" spans="2:24" x14ac:dyDescent="0.3">
      <c r="B62770" s="73"/>
      <c r="D62770" s="73"/>
      <c r="P62770" s="73"/>
      <c r="T62770" s="73"/>
      <c r="U62770" s="73"/>
      <c r="V62770" s="73"/>
      <c r="X62770" s="12"/>
    </row>
    <row r="62771" spans="2:24" x14ac:dyDescent="0.3">
      <c r="B62771" s="73"/>
      <c r="D62771" s="73"/>
      <c r="P62771" s="73"/>
      <c r="T62771" s="73"/>
      <c r="U62771" s="73"/>
      <c r="V62771" s="73"/>
      <c r="X62771" s="12"/>
    </row>
    <row r="62772" spans="2:24" x14ac:dyDescent="0.3">
      <c r="B62772" s="73"/>
      <c r="D62772" s="73"/>
      <c r="P62772" s="73"/>
      <c r="T62772" s="73"/>
      <c r="U62772" s="73"/>
      <c r="V62772" s="73"/>
      <c r="X62772" s="12"/>
    </row>
    <row r="62773" spans="2:24" x14ac:dyDescent="0.3">
      <c r="B62773" s="73"/>
      <c r="D62773" s="73"/>
      <c r="P62773" s="73"/>
      <c r="T62773" s="73"/>
      <c r="U62773" s="73"/>
      <c r="V62773" s="73"/>
      <c r="X62773" s="12"/>
    </row>
    <row r="62774" spans="2:24" x14ac:dyDescent="0.3">
      <c r="B62774" s="73"/>
      <c r="D62774" s="73"/>
      <c r="P62774" s="73"/>
      <c r="T62774" s="73"/>
      <c r="U62774" s="73"/>
      <c r="V62774" s="73"/>
      <c r="X62774" s="12"/>
    </row>
    <row r="62775" spans="2:24" x14ac:dyDescent="0.3">
      <c r="B62775" s="73"/>
      <c r="D62775" s="73"/>
      <c r="P62775" s="73"/>
      <c r="T62775" s="73"/>
      <c r="U62775" s="73"/>
      <c r="V62775" s="73"/>
      <c r="X62775" s="12"/>
    </row>
    <row r="62776" spans="2:24" x14ac:dyDescent="0.3">
      <c r="B62776" s="73"/>
      <c r="D62776" s="73"/>
      <c r="P62776" s="73"/>
      <c r="T62776" s="73"/>
      <c r="U62776" s="73"/>
      <c r="V62776" s="73"/>
      <c r="X62776" s="12"/>
    </row>
    <row r="62777" spans="2:24" x14ac:dyDescent="0.3">
      <c r="B62777" s="73"/>
      <c r="D62777" s="73"/>
      <c r="P62777" s="73"/>
      <c r="T62777" s="73"/>
      <c r="U62777" s="73"/>
      <c r="V62777" s="73"/>
      <c r="X62777" s="12"/>
    </row>
    <row r="62778" spans="2:24" x14ac:dyDescent="0.3">
      <c r="B62778" s="73"/>
      <c r="D62778" s="73"/>
      <c r="P62778" s="73"/>
      <c r="T62778" s="73"/>
      <c r="U62778" s="73"/>
      <c r="V62778" s="73"/>
      <c r="X62778" s="12"/>
    </row>
    <row r="62779" spans="2:24" x14ac:dyDescent="0.3">
      <c r="B62779" s="73"/>
      <c r="D62779" s="73"/>
      <c r="P62779" s="73"/>
      <c r="T62779" s="73"/>
      <c r="U62779" s="73"/>
      <c r="V62779" s="73"/>
      <c r="X62779" s="12"/>
    </row>
    <row r="62780" spans="2:24" x14ac:dyDescent="0.3">
      <c r="B62780" s="73"/>
      <c r="D62780" s="73"/>
      <c r="P62780" s="73"/>
      <c r="T62780" s="73"/>
      <c r="U62780" s="73"/>
      <c r="V62780" s="73"/>
      <c r="X62780" s="12"/>
    </row>
    <row r="62781" spans="2:24" x14ac:dyDescent="0.3">
      <c r="B62781" s="73"/>
      <c r="D62781" s="73"/>
      <c r="P62781" s="73"/>
      <c r="T62781" s="73"/>
      <c r="U62781" s="73"/>
      <c r="V62781" s="73"/>
      <c r="X62781" s="12"/>
    </row>
    <row r="62782" spans="2:24" x14ac:dyDescent="0.3">
      <c r="B62782" s="73"/>
      <c r="D62782" s="73"/>
      <c r="P62782" s="73"/>
      <c r="T62782" s="73"/>
      <c r="U62782" s="73"/>
      <c r="V62782" s="73"/>
      <c r="X62782" s="12"/>
    </row>
    <row r="62783" spans="2:24" x14ac:dyDescent="0.3">
      <c r="B62783" s="73"/>
      <c r="D62783" s="73"/>
      <c r="P62783" s="73"/>
      <c r="T62783" s="73"/>
      <c r="U62783" s="73"/>
      <c r="V62783" s="73"/>
      <c r="X62783" s="12"/>
    </row>
    <row r="62784" spans="2:24" x14ac:dyDescent="0.3">
      <c r="B62784" s="73"/>
      <c r="D62784" s="73"/>
      <c r="P62784" s="73"/>
      <c r="T62784" s="73"/>
      <c r="U62784" s="73"/>
      <c r="V62784" s="73"/>
      <c r="X62784" s="12"/>
    </row>
    <row r="62785" spans="2:24" x14ac:dyDescent="0.3">
      <c r="B62785" s="73"/>
      <c r="D62785" s="73"/>
      <c r="P62785" s="73"/>
      <c r="T62785" s="73"/>
      <c r="U62785" s="73"/>
      <c r="V62785" s="73"/>
      <c r="X62785" s="12"/>
    </row>
    <row r="62786" spans="2:24" x14ac:dyDescent="0.3">
      <c r="B62786" s="73"/>
      <c r="D62786" s="73"/>
      <c r="P62786" s="73"/>
      <c r="T62786" s="73"/>
      <c r="U62786" s="73"/>
      <c r="V62786" s="73"/>
      <c r="X62786" s="12"/>
    </row>
    <row r="62787" spans="2:24" x14ac:dyDescent="0.3">
      <c r="B62787" s="73"/>
      <c r="D62787" s="73"/>
      <c r="P62787" s="73"/>
      <c r="T62787" s="73"/>
      <c r="U62787" s="73"/>
      <c r="V62787" s="73"/>
      <c r="X62787" s="12"/>
    </row>
    <row r="62788" spans="2:24" x14ac:dyDescent="0.3">
      <c r="B62788" s="73"/>
      <c r="D62788" s="73"/>
      <c r="P62788" s="73"/>
      <c r="T62788" s="73"/>
      <c r="U62788" s="73"/>
      <c r="V62788" s="73"/>
      <c r="X62788" s="12"/>
    </row>
    <row r="62789" spans="2:24" x14ac:dyDescent="0.3">
      <c r="B62789" s="73"/>
      <c r="D62789" s="73"/>
      <c r="P62789" s="73"/>
      <c r="T62789" s="73"/>
      <c r="U62789" s="73"/>
      <c r="V62789" s="73"/>
      <c r="X62789" s="12"/>
    </row>
    <row r="62790" spans="2:24" x14ac:dyDescent="0.3">
      <c r="B62790" s="73"/>
      <c r="D62790" s="73"/>
      <c r="P62790" s="73"/>
      <c r="T62790" s="73"/>
      <c r="U62790" s="73"/>
      <c r="V62790" s="73"/>
      <c r="X62790" s="12"/>
    </row>
    <row r="62791" spans="2:24" x14ac:dyDescent="0.3">
      <c r="B62791" s="73"/>
      <c r="D62791" s="73"/>
      <c r="P62791" s="73"/>
      <c r="T62791" s="73"/>
      <c r="U62791" s="73"/>
      <c r="V62791" s="73"/>
      <c r="X62791" s="12"/>
    </row>
    <row r="62792" spans="2:24" x14ac:dyDescent="0.3">
      <c r="B62792" s="73"/>
      <c r="D62792" s="73"/>
      <c r="P62792" s="73"/>
      <c r="T62792" s="73"/>
      <c r="U62792" s="73"/>
      <c r="V62792" s="73"/>
      <c r="X62792" s="12"/>
    </row>
    <row r="62793" spans="2:24" x14ac:dyDescent="0.3">
      <c r="B62793" s="73"/>
      <c r="D62793" s="73"/>
      <c r="P62793" s="73"/>
      <c r="T62793" s="73"/>
      <c r="U62793" s="73"/>
      <c r="V62793" s="73"/>
      <c r="X62793" s="12"/>
    </row>
    <row r="62794" spans="2:24" x14ac:dyDescent="0.3">
      <c r="B62794" s="73"/>
      <c r="D62794" s="73"/>
      <c r="P62794" s="73"/>
      <c r="T62794" s="73"/>
      <c r="U62794" s="73"/>
      <c r="V62794" s="73"/>
      <c r="X62794" s="12"/>
    </row>
    <row r="62795" spans="2:24" x14ac:dyDescent="0.3">
      <c r="B62795" s="73"/>
      <c r="D62795" s="73"/>
      <c r="P62795" s="73"/>
      <c r="T62795" s="73"/>
      <c r="U62795" s="73"/>
      <c r="V62795" s="73"/>
      <c r="X62795" s="12"/>
    </row>
    <row r="62796" spans="2:24" x14ac:dyDescent="0.3">
      <c r="B62796" s="73"/>
      <c r="D62796" s="73"/>
      <c r="P62796" s="73"/>
      <c r="T62796" s="73"/>
      <c r="U62796" s="73"/>
      <c r="V62796" s="73"/>
      <c r="X62796" s="12"/>
    </row>
    <row r="62797" spans="2:24" x14ac:dyDescent="0.3">
      <c r="B62797" s="73"/>
      <c r="D62797" s="73"/>
      <c r="P62797" s="73"/>
      <c r="T62797" s="73"/>
      <c r="U62797" s="73"/>
      <c r="V62797" s="73"/>
      <c r="X62797" s="12"/>
    </row>
    <row r="62798" spans="2:24" x14ac:dyDescent="0.3">
      <c r="B62798" s="73"/>
      <c r="D62798" s="73"/>
      <c r="P62798" s="73"/>
      <c r="T62798" s="73"/>
      <c r="U62798" s="73"/>
      <c r="V62798" s="73"/>
      <c r="X62798" s="12"/>
    </row>
    <row r="62799" spans="2:24" x14ac:dyDescent="0.3">
      <c r="B62799" s="73"/>
      <c r="D62799" s="73"/>
      <c r="P62799" s="73"/>
      <c r="T62799" s="73"/>
      <c r="U62799" s="73"/>
      <c r="V62799" s="73"/>
      <c r="X62799" s="12"/>
    </row>
    <row r="62800" spans="2:24" x14ac:dyDescent="0.3">
      <c r="B62800" s="73"/>
      <c r="D62800" s="73"/>
      <c r="P62800" s="73"/>
      <c r="T62800" s="73"/>
      <c r="U62800" s="73"/>
      <c r="V62800" s="73"/>
      <c r="X62800" s="12"/>
    </row>
    <row r="62801" spans="2:24" x14ac:dyDescent="0.3">
      <c r="B62801" s="73"/>
      <c r="D62801" s="73"/>
      <c r="P62801" s="73"/>
      <c r="T62801" s="73"/>
      <c r="U62801" s="73"/>
      <c r="V62801" s="73"/>
      <c r="X62801" s="12"/>
    </row>
    <row r="62802" spans="2:24" x14ac:dyDescent="0.3">
      <c r="B62802" s="73"/>
      <c r="D62802" s="73"/>
      <c r="P62802" s="73"/>
      <c r="T62802" s="73"/>
      <c r="U62802" s="73"/>
      <c r="V62802" s="73"/>
      <c r="X62802" s="12"/>
    </row>
    <row r="62803" spans="2:24" x14ac:dyDescent="0.3">
      <c r="B62803" s="73"/>
      <c r="D62803" s="73"/>
      <c r="P62803" s="73"/>
      <c r="T62803" s="73"/>
      <c r="U62803" s="73"/>
      <c r="V62803" s="73"/>
      <c r="X62803" s="12"/>
    </row>
    <row r="62804" spans="2:24" x14ac:dyDescent="0.3">
      <c r="B62804" s="73"/>
      <c r="D62804" s="73"/>
      <c r="P62804" s="73"/>
      <c r="T62804" s="73"/>
      <c r="U62804" s="73"/>
      <c r="V62804" s="73"/>
      <c r="X62804" s="12"/>
    </row>
    <row r="62805" spans="2:24" x14ac:dyDescent="0.3">
      <c r="B62805" s="73"/>
      <c r="D62805" s="73"/>
      <c r="P62805" s="73"/>
      <c r="T62805" s="73"/>
      <c r="U62805" s="73"/>
      <c r="V62805" s="73"/>
      <c r="X62805" s="12"/>
    </row>
    <row r="62806" spans="2:24" x14ac:dyDescent="0.3">
      <c r="B62806" s="73"/>
      <c r="D62806" s="73"/>
      <c r="P62806" s="73"/>
      <c r="T62806" s="73"/>
      <c r="U62806" s="73"/>
      <c r="V62806" s="73"/>
      <c r="X62806" s="12"/>
    </row>
    <row r="62807" spans="2:24" x14ac:dyDescent="0.3">
      <c r="B62807" s="73"/>
      <c r="D62807" s="73"/>
      <c r="P62807" s="73"/>
      <c r="T62807" s="73"/>
      <c r="U62807" s="73"/>
      <c r="V62807" s="73"/>
      <c r="X62807" s="12"/>
    </row>
    <row r="62808" spans="2:24" x14ac:dyDescent="0.3">
      <c r="B62808" s="73"/>
      <c r="D62808" s="73"/>
      <c r="P62808" s="73"/>
      <c r="T62808" s="73"/>
      <c r="U62808" s="73"/>
      <c r="V62808" s="73"/>
      <c r="X62808" s="12"/>
    </row>
    <row r="62809" spans="2:24" x14ac:dyDescent="0.3">
      <c r="B62809" s="73"/>
      <c r="D62809" s="73"/>
      <c r="P62809" s="73"/>
      <c r="T62809" s="73"/>
      <c r="U62809" s="73"/>
      <c r="V62809" s="73"/>
      <c r="X62809" s="12"/>
    </row>
    <row r="62810" spans="2:24" x14ac:dyDescent="0.3">
      <c r="B62810" s="73"/>
      <c r="D62810" s="73"/>
      <c r="P62810" s="73"/>
      <c r="T62810" s="73"/>
      <c r="U62810" s="73"/>
      <c r="V62810" s="73"/>
      <c r="X62810" s="12"/>
    </row>
    <row r="62811" spans="2:24" x14ac:dyDescent="0.3">
      <c r="B62811" s="73"/>
      <c r="D62811" s="73"/>
      <c r="P62811" s="73"/>
      <c r="T62811" s="73"/>
      <c r="U62811" s="73"/>
      <c r="V62811" s="73"/>
      <c r="X62811" s="12"/>
    </row>
    <row r="62812" spans="2:24" x14ac:dyDescent="0.3">
      <c r="B62812" s="73"/>
      <c r="D62812" s="73"/>
      <c r="P62812" s="73"/>
      <c r="T62812" s="73"/>
      <c r="U62812" s="73"/>
      <c r="V62812" s="73"/>
      <c r="X62812" s="12"/>
    </row>
    <row r="62813" spans="2:24" x14ac:dyDescent="0.3">
      <c r="B62813" s="73"/>
      <c r="D62813" s="73"/>
      <c r="P62813" s="73"/>
      <c r="T62813" s="73"/>
      <c r="U62813" s="73"/>
      <c r="V62813" s="73"/>
      <c r="X62813" s="12"/>
    </row>
    <row r="62814" spans="2:24" x14ac:dyDescent="0.3">
      <c r="B62814" s="73"/>
      <c r="D62814" s="73"/>
      <c r="P62814" s="73"/>
      <c r="T62814" s="73"/>
      <c r="U62814" s="73"/>
      <c r="V62814" s="73"/>
      <c r="X62814" s="12"/>
    </row>
    <row r="62815" spans="2:24" x14ac:dyDescent="0.3">
      <c r="B62815" s="73"/>
      <c r="D62815" s="73"/>
      <c r="P62815" s="73"/>
      <c r="T62815" s="73"/>
      <c r="U62815" s="73"/>
      <c r="V62815" s="73"/>
      <c r="X62815" s="12"/>
    </row>
    <row r="62816" spans="2:24" x14ac:dyDescent="0.3">
      <c r="B62816" s="73"/>
      <c r="D62816" s="73"/>
      <c r="P62816" s="73"/>
      <c r="T62816" s="73"/>
      <c r="U62816" s="73"/>
      <c r="V62816" s="73"/>
      <c r="X62816" s="12"/>
    </row>
    <row r="62817" spans="2:24" x14ac:dyDescent="0.3">
      <c r="B62817" s="73"/>
      <c r="D62817" s="73"/>
      <c r="P62817" s="73"/>
      <c r="T62817" s="73"/>
      <c r="U62817" s="73"/>
      <c r="V62817" s="73"/>
      <c r="X62817" s="12"/>
    </row>
    <row r="62818" spans="2:24" x14ac:dyDescent="0.3">
      <c r="B62818" s="73"/>
      <c r="D62818" s="73"/>
      <c r="P62818" s="73"/>
      <c r="T62818" s="73"/>
      <c r="U62818" s="73"/>
      <c r="V62818" s="73"/>
      <c r="X62818" s="12"/>
    </row>
    <row r="62819" spans="2:24" x14ac:dyDescent="0.3">
      <c r="B62819" s="73"/>
      <c r="D62819" s="73"/>
      <c r="P62819" s="73"/>
      <c r="T62819" s="73"/>
      <c r="U62819" s="73"/>
      <c r="V62819" s="73"/>
      <c r="X62819" s="12"/>
    </row>
    <row r="62820" spans="2:24" x14ac:dyDescent="0.3">
      <c r="B62820" s="73"/>
      <c r="D62820" s="73"/>
      <c r="P62820" s="73"/>
      <c r="T62820" s="73"/>
      <c r="U62820" s="73"/>
      <c r="V62820" s="73"/>
      <c r="X62820" s="12"/>
    </row>
    <row r="62821" spans="2:24" x14ac:dyDescent="0.3">
      <c r="B62821" s="73"/>
      <c r="D62821" s="73"/>
      <c r="P62821" s="73"/>
      <c r="T62821" s="73"/>
      <c r="U62821" s="73"/>
      <c r="V62821" s="73"/>
      <c r="X62821" s="12"/>
    </row>
    <row r="62822" spans="2:24" x14ac:dyDescent="0.3">
      <c r="B62822" s="73"/>
      <c r="D62822" s="73"/>
      <c r="P62822" s="73"/>
      <c r="T62822" s="73"/>
      <c r="U62822" s="73"/>
      <c r="V62822" s="73"/>
      <c r="X62822" s="12"/>
    </row>
    <row r="62823" spans="2:24" x14ac:dyDescent="0.3">
      <c r="B62823" s="73"/>
      <c r="D62823" s="73"/>
      <c r="P62823" s="73"/>
      <c r="T62823" s="73"/>
      <c r="U62823" s="73"/>
      <c r="V62823" s="73"/>
      <c r="X62823" s="12"/>
    </row>
    <row r="62824" spans="2:24" x14ac:dyDescent="0.3">
      <c r="B62824" s="73"/>
      <c r="D62824" s="73"/>
      <c r="P62824" s="73"/>
      <c r="T62824" s="73"/>
      <c r="U62824" s="73"/>
      <c r="V62824" s="73"/>
      <c r="X62824" s="12"/>
    </row>
    <row r="62825" spans="2:24" x14ac:dyDescent="0.3">
      <c r="B62825" s="73"/>
      <c r="D62825" s="73"/>
      <c r="P62825" s="73"/>
      <c r="T62825" s="73"/>
      <c r="U62825" s="73"/>
      <c r="V62825" s="73"/>
      <c r="X62825" s="12"/>
    </row>
    <row r="62826" spans="2:24" x14ac:dyDescent="0.3">
      <c r="B62826" s="73"/>
      <c r="D62826" s="73"/>
      <c r="P62826" s="73"/>
      <c r="T62826" s="73"/>
      <c r="U62826" s="73"/>
      <c r="V62826" s="73"/>
      <c r="X62826" s="12"/>
    </row>
    <row r="62827" spans="2:24" x14ac:dyDescent="0.3">
      <c r="B62827" s="73"/>
      <c r="D62827" s="73"/>
      <c r="P62827" s="73"/>
      <c r="T62827" s="73"/>
      <c r="U62827" s="73"/>
      <c r="V62827" s="73"/>
      <c r="X62827" s="12"/>
    </row>
    <row r="62828" spans="2:24" x14ac:dyDescent="0.3">
      <c r="B62828" s="73"/>
      <c r="D62828" s="73"/>
      <c r="P62828" s="73"/>
      <c r="T62828" s="73"/>
      <c r="U62828" s="73"/>
      <c r="V62828" s="73"/>
      <c r="X62828" s="12"/>
    </row>
    <row r="62829" spans="2:24" x14ac:dyDescent="0.3">
      <c r="B62829" s="73"/>
      <c r="D62829" s="73"/>
      <c r="P62829" s="73"/>
      <c r="T62829" s="73"/>
      <c r="U62829" s="73"/>
      <c r="V62829" s="73"/>
      <c r="X62829" s="12"/>
    </row>
    <row r="62830" spans="2:24" x14ac:dyDescent="0.3">
      <c r="B62830" s="73"/>
      <c r="D62830" s="73"/>
      <c r="P62830" s="73"/>
      <c r="T62830" s="73"/>
      <c r="U62830" s="73"/>
      <c r="V62830" s="73"/>
      <c r="X62830" s="12"/>
    </row>
    <row r="62831" spans="2:24" x14ac:dyDescent="0.3">
      <c r="B62831" s="73"/>
      <c r="D62831" s="73"/>
      <c r="P62831" s="73"/>
      <c r="T62831" s="73"/>
      <c r="U62831" s="73"/>
      <c r="V62831" s="73"/>
      <c r="X62831" s="12"/>
    </row>
    <row r="62832" spans="2:24" x14ac:dyDescent="0.3">
      <c r="B62832" s="73"/>
      <c r="D62832" s="73"/>
      <c r="P62832" s="73"/>
      <c r="T62832" s="73"/>
      <c r="U62832" s="73"/>
      <c r="V62832" s="73"/>
      <c r="X62832" s="12"/>
    </row>
    <row r="62833" spans="2:24" x14ac:dyDescent="0.3">
      <c r="B62833" s="73"/>
      <c r="D62833" s="73"/>
      <c r="P62833" s="73"/>
      <c r="T62833" s="73"/>
      <c r="U62833" s="73"/>
      <c r="V62833" s="73"/>
      <c r="X62833" s="12"/>
    </row>
    <row r="62834" spans="2:24" x14ac:dyDescent="0.3">
      <c r="B62834" s="73"/>
      <c r="D62834" s="73"/>
      <c r="P62834" s="73"/>
      <c r="T62834" s="73"/>
      <c r="U62834" s="73"/>
      <c r="V62834" s="73"/>
      <c r="X62834" s="12"/>
    </row>
    <row r="62835" spans="2:24" x14ac:dyDescent="0.3">
      <c r="B62835" s="73"/>
      <c r="D62835" s="73"/>
      <c r="P62835" s="73"/>
      <c r="T62835" s="73"/>
      <c r="U62835" s="73"/>
      <c r="V62835" s="73"/>
      <c r="X62835" s="12"/>
    </row>
    <row r="62836" spans="2:24" x14ac:dyDescent="0.3">
      <c r="B62836" s="73"/>
      <c r="D62836" s="73"/>
      <c r="P62836" s="73"/>
      <c r="T62836" s="73"/>
      <c r="U62836" s="73"/>
      <c r="V62836" s="73"/>
      <c r="X62836" s="12"/>
    </row>
    <row r="62837" spans="2:24" x14ac:dyDescent="0.3">
      <c r="B62837" s="73"/>
      <c r="D62837" s="73"/>
      <c r="P62837" s="73"/>
      <c r="T62837" s="73"/>
      <c r="U62837" s="73"/>
      <c r="V62837" s="73"/>
      <c r="X62837" s="12"/>
    </row>
    <row r="62838" spans="2:24" x14ac:dyDescent="0.3">
      <c r="B62838" s="73"/>
      <c r="D62838" s="73"/>
      <c r="P62838" s="73"/>
      <c r="T62838" s="73"/>
      <c r="U62838" s="73"/>
      <c r="V62838" s="73"/>
      <c r="X62838" s="12"/>
    </row>
    <row r="62839" spans="2:24" x14ac:dyDescent="0.3">
      <c r="B62839" s="73"/>
      <c r="D62839" s="73"/>
      <c r="P62839" s="73"/>
      <c r="T62839" s="73"/>
      <c r="U62839" s="73"/>
      <c r="V62839" s="73"/>
      <c r="X62839" s="12"/>
    </row>
    <row r="62840" spans="2:24" x14ac:dyDescent="0.3">
      <c r="B62840" s="73"/>
      <c r="D62840" s="73"/>
      <c r="P62840" s="73"/>
      <c r="T62840" s="73"/>
      <c r="U62840" s="73"/>
      <c r="V62840" s="73"/>
      <c r="X62840" s="12"/>
    </row>
    <row r="62841" spans="2:24" x14ac:dyDescent="0.3">
      <c r="B62841" s="73"/>
      <c r="D62841" s="73"/>
      <c r="P62841" s="73"/>
      <c r="T62841" s="73"/>
      <c r="U62841" s="73"/>
      <c r="V62841" s="73"/>
      <c r="X62841" s="12"/>
    </row>
    <row r="62842" spans="2:24" x14ac:dyDescent="0.3">
      <c r="B62842" s="73"/>
      <c r="D62842" s="73"/>
      <c r="P62842" s="73"/>
      <c r="T62842" s="73"/>
      <c r="U62842" s="73"/>
      <c r="V62842" s="73"/>
      <c r="X62842" s="12"/>
    </row>
    <row r="62843" spans="2:24" x14ac:dyDescent="0.3">
      <c r="B62843" s="73"/>
      <c r="D62843" s="73"/>
      <c r="P62843" s="73"/>
      <c r="T62843" s="73"/>
      <c r="U62843" s="73"/>
      <c r="V62843" s="73"/>
      <c r="X62843" s="12"/>
    </row>
    <row r="62844" spans="2:24" x14ac:dyDescent="0.3">
      <c r="B62844" s="73"/>
      <c r="D62844" s="73"/>
      <c r="P62844" s="73"/>
      <c r="T62844" s="73"/>
      <c r="U62844" s="73"/>
      <c r="V62844" s="73"/>
      <c r="X62844" s="12"/>
    </row>
    <row r="62845" spans="2:24" x14ac:dyDescent="0.3">
      <c r="B62845" s="73"/>
      <c r="D62845" s="73"/>
      <c r="P62845" s="73"/>
      <c r="T62845" s="73"/>
      <c r="U62845" s="73"/>
      <c r="V62845" s="73"/>
      <c r="X62845" s="12"/>
    </row>
    <row r="62846" spans="2:24" x14ac:dyDescent="0.3">
      <c r="B62846" s="73"/>
      <c r="D62846" s="73"/>
      <c r="P62846" s="73"/>
      <c r="T62846" s="73"/>
      <c r="U62846" s="73"/>
      <c r="V62846" s="73"/>
      <c r="X62846" s="12"/>
    </row>
    <row r="62847" spans="2:24" x14ac:dyDescent="0.3">
      <c r="B62847" s="73"/>
      <c r="D62847" s="73"/>
      <c r="P62847" s="73"/>
      <c r="T62847" s="73"/>
      <c r="U62847" s="73"/>
      <c r="V62847" s="73"/>
      <c r="X62847" s="12"/>
    </row>
    <row r="62848" spans="2:24" x14ac:dyDescent="0.3">
      <c r="B62848" s="73"/>
      <c r="D62848" s="73"/>
      <c r="P62848" s="73"/>
      <c r="T62848" s="73"/>
      <c r="U62848" s="73"/>
      <c r="V62848" s="73"/>
      <c r="X62848" s="12"/>
    </row>
    <row r="62849" spans="2:24" x14ac:dyDescent="0.3">
      <c r="B62849" s="73"/>
      <c r="D62849" s="73"/>
      <c r="P62849" s="73"/>
      <c r="T62849" s="73"/>
      <c r="U62849" s="73"/>
      <c r="V62849" s="73"/>
      <c r="X62849" s="12"/>
    </row>
    <row r="62850" spans="2:24" x14ac:dyDescent="0.3">
      <c r="B62850" s="73"/>
      <c r="D62850" s="73"/>
      <c r="P62850" s="73"/>
      <c r="T62850" s="73"/>
      <c r="U62850" s="73"/>
      <c r="V62850" s="73"/>
      <c r="X62850" s="12"/>
    </row>
    <row r="62851" spans="2:24" x14ac:dyDescent="0.3">
      <c r="B62851" s="73"/>
      <c r="D62851" s="73"/>
      <c r="P62851" s="73"/>
      <c r="T62851" s="73"/>
      <c r="U62851" s="73"/>
      <c r="V62851" s="73"/>
      <c r="X62851" s="12"/>
    </row>
    <row r="62852" spans="2:24" x14ac:dyDescent="0.3">
      <c r="B62852" s="73"/>
      <c r="D62852" s="73"/>
      <c r="P62852" s="73"/>
      <c r="T62852" s="73"/>
      <c r="U62852" s="73"/>
      <c r="V62852" s="73"/>
      <c r="X62852" s="12"/>
    </row>
    <row r="62853" spans="2:24" x14ac:dyDescent="0.3">
      <c r="B62853" s="73"/>
      <c r="D62853" s="73"/>
      <c r="P62853" s="73"/>
      <c r="T62853" s="73"/>
      <c r="U62853" s="73"/>
      <c r="V62853" s="73"/>
      <c r="X62853" s="12"/>
    </row>
    <row r="62854" spans="2:24" x14ac:dyDescent="0.3">
      <c r="B62854" s="73"/>
      <c r="D62854" s="73"/>
      <c r="P62854" s="73"/>
      <c r="T62854" s="73"/>
      <c r="U62854" s="73"/>
      <c r="V62854" s="73"/>
      <c r="X62854" s="12"/>
    </row>
    <row r="62855" spans="2:24" x14ac:dyDescent="0.3">
      <c r="B62855" s="73"/>
      <c r="D62855" s="73"/>
      <c r="P62855" s="73"/>
      <c r="T62855" s="73"/>
      <c r="U62855" s="73"/>
      <c r="V62855" s="73"/>
      <c r="X62855" s="12"/>
    </row>
    <row r="62856" spans="2:24" x14ac:dyDescent="0.3">
      <c r="B62856" s="73"/>
      <c r="D62856" s="73"/>
      <c r="P62856" s="73"/>
      <c r="T62856" s="73"/>
      <c r="U62856" s="73"/>
      <c r="V62856" s="73"/>
      <c r="X62856" s="12"/>
    </row>
    <row r="62857" spans="2:24" x14ac:dyDescent="0.3">
      <c r="B62857" s="73"/>
      <c r="D62857" s="73"/>
      <c r="P62857" s="73"/>
      <c r="T62857" s="73"/>
      <c r="U62857" s="73"/>
      <c r="V62857" s="73"/>
      <c r="X62857" s="12"/>
    </row>
    <row r="62858" spans="2:24" x14ac:dyDescent="0.3">
      <c r="B62858" s="73"/>
      <c r="D62858" s="73"/>
      <c r="P62858" s="73"/>
      <c r="T62858" s="73"/>
      <c r="U62858" s="73"/>
      <c r="V62858" s="73"/>
      <c r="X62858" s="12"/>
    </row>
    <row r="62859" spans="2:24" x14ac:dyDescent="0.3">
      <c r="B62859" s="73"/>
      <c r="D62859" s="73"/>
      <c r="P62859" s="73"/>
      <c r="T62859" s="73"/>
      <c r="U62859" s="73"/>
      <c r="V62859" s="73"/>
      <c r="X62859" s="12"/>
    </row>
    <row r="62860" spans="2:24" x14ac:dyDescent="0.3">
      <c r="B62860" s="73"/>
      <c r="D62860" s="73"/>
      <c r="P62860" s="73"/>
      <c r="T62860" s="73"/>
      <c r="U62860" s="73"/>
      <c r="V62860" s="73"/>
      <c r="X62860" s="12"/>
    </row>
    <row r="62861" spans="2:24" x14ac:dyDescent="0.3">
      <c r="B62861" s="73"/>
      <c r="D62861" s="73"/>
      <c r="P62861" s="73"/>
      <c r="T62861" s="73"/>
      <c r="U62861" s="73"/>
      <c r="V62861" s="73"/>
      <c r="X62861" s="12"/>
    </row>
    <row r="62862" spans="2:24" x14ac:dyDescent="0.3">
      <c r="B62862" s="73"/>
      <c r="D62862" s="73"/>
      <c r="P62862" s="73"/>
      <c r="T62862" s="73"/>
      <c r="U62862" s="73"/>
      <c r="V62862" s="73"/>
      <c r="X62862" s="12"/>
    </row>
    <row r="62863" spans="2:24" x14ac:dyDescent="0.3">
      <c r="B62863" s="73"/>
      <c r="D62863" s="73"/>
      <c r="P62863" s="73"/>
      <c r="T62863" s="73"/>
      <c r="U62863" s="73"/>
      <c r="V62863" s="73"/>
      <c r="X62863" s="12"/>
    </row>
    <row r="62864" spans="2:24" x14ac:dyDescent="0.3">
      <c r="B62864" s="73"/>
      <c r="D62864" s="73"/>
      <c r="P62864" s="73"/>
      <c r="T62864" s="73"/>
      <c r="U62864" s="73"/>
      <c r="V62864" s="73"/>
      <c r="X62864" s="12"/>
    </row>
    <row r="62865" spans="2:24" x14ac:dyDescent="0.3">
      <c r="B62865" s="73"/>
      <c r="D62865" s="73"/>
      <c r="P62865" s="73"/>
      <c r="T62865" s="73"/>
      <c r="U62865" s="73"/>
      <c r="V62865" s="73"/>
      <c r="X62865" s="12"/>
    </row>
    <row r="62866" spans="2:24" x14ac:dyDescent="0.3">
      <c r="B62866" s="73"/>
      <c r="D62866" s="73"/>
      <c r="P62866" s="73"/>
      <c r="T62866" s="73"/>
      <c r="U62866" s="73"/>
      <c r="V62866" s="73"/>
      <c r="X62866" s="12"/>
    </row>
    <row r="62867" spans="2:24" x14ac:dyDescent="0.3">
      <c r="B62867" s="73"/>
      <c r="D62867" s="73"/>
      <c r="P62867" s="73"/>
      <c r="T62867" s="73"/>
      <c r="U62867" s="73"/>
      <c r="V62867" s="73"/>
      <c r="X62867" s="12"/>
    </row>
    <row r="62868" spans="2:24" x14ac:dyDescent="0.3">
      <c r="B62868" s="73"/>
      <c r="D62868" s="73"/>
      <c r="P62868" s="73"/>
      <c r="T62868" s="73"/>
      <c r="U62868" s="73"/>
      <c r="V62868" s="73"/>
      <c r="X62868" s="12"/>
    </row>
    <row r="62869" spans="2:24" x14ac:dyDescent="0.3">
      <c r="B62869" s="73"/>
      <c r="D62869" s="73"/>
      <c r="P62869" s="73"/>
      <c r="T62869" s="73"/>
      <c r="U62869" s="73"/>
      <c r="V62869" s="73"/>
      <c r="X62869" s="12"/>
    </row>
    <row r="62870" spans="2:24" x14ac:dyDescent="0.3">
      <c r="B62870" s="73"/>
      <c r="D62870" s="73"/>
      <c r="P62870" s="73"/>
      <c r="T62870" s="73"/>
      <c r="U62870" s="73"/>
      <c r="V62870" s="73"/>
      <c r="X62870" s="12"/>
    </row>
    <row r="62871" spans="2:24" x14ac:dyDescent="0.3">
      <c r="B62871" s="73"/>
      <c r="D62871" s="73"/>
      <c r="P62871" s="73"/>
      <c r="T62871" s="73"/>
      <c r="U62871" s="73"/>
      <c r="V62871" s="73"/>
      <c r="X62871" s="12"/>
    </row>
    <row r="62872" spans="2:24" x14ac:dyDescent="0.3">
      <c r="B62872" s="73"/>
      <c r="D62872" s="73"/>
      <c r="P62872" s="73"/>
      <c r="T62872" s="73"/>
      <c r="U62872" s="73"/>
      <c r="V62872" s="73"/>
      <c r="X62872" s="12"/>
    </row>
    <row r="62873" spans="2:24" x14ac:dyDescent="0.3">
      <c r="B62873" s="73"/>
      <c r="D62873" s="73"/>
      <c r="P62873" s="73"/>
      <c r="T62873" s="73"/>
      <c r="U62873" s="73"/>
      <c r="V62873" s="73"/>
      <c r="X62873" s="12"/>
    </row>
    <row r="62874" spans="2:24" x14ac:dyDescent="0.3">
      <c r="B62874" s="73"/>
      <c r="D62874" s="73"/>
      <c r="P62874" s="73"/>
      <c r="T62874" s="73"/>
      <c r="U62874" s="73"/>
      <c r="V62874" s="73"/>
      <c r="X62874" s="12"/>
    </row>
    <row r="62875" spans="2:24" x14ac:dyDescent="0.3">
      <c r="B62875" s="73"/>
      <c r="D62875" s="73"/>
      <c r="P62875" s="73"/>
      <c r="T62875" s="73"/>
      <c r="U62875" s="73"/>
      <c r="V62875" s="73"/>
      <c r="X62875" s="12"/>
    </row>
    <row r="62876" spans="2:24" x14ac:dyDescent="0.3">
      <c r="B62876" s="73"/>
      <c r="D62876" s="73"/>
      <c r="P62876" s="73"/>
      <c r="T62876" s="73"/>
      <c r="U62876" s="73"/>
      <c r="V62876" s="73"/>
      <c r="X62876" s="12"/>
    </row>
    <row r="62877" spans="2:24" x14ac:dyDescent="0.3">
      <c r="B62877" s="73"/>
      <c r="D62877" s="73"/>
      <c r="P62877" s="73"/>
      <c r="T62877" s="73"/>
      <c r="U62877" s="73"/>
      <c r="V62877" s="73"/>
      <c r="X62877" s="12"/>
    </row>
    <row r="62878" spans="2:24" x14ac:dyDescent="0.3">
      <c r="B62878" s="73"/>
      <c r="D62878" s="73"/>
      <c r="P62878" s="73"/>
      <c r="T62878" s="73"/>
      <c r="U62878" s="73"/>
      <c r="V62878" s="73"/>
      <c r="X62878" s="12"/>
    </row>
    <row r="62879" spans="2:24" x14ac:dyDescent="0.3">
      <c r="B62879" s="73"/>
      <c r="D62879" s="73"/>
      <c r="P62879" s="73"/>
      <c r="T62879" s="73"/>
      <c r="U62879" s="73"/>
      <c r="V62879" s="73"/>
      <c r="X62879" s="12"/>
    </row>
    <row r="62880" spans="2:24" x14ac:dyDescent="0.3">
      <c r="B62880" s="73"/>
      <c r="D62880" s="73"/>
      <c r="P62880" s="73"/>
      <c r="T62880" s="73"/>
      <c r="U62880" s="73"/>
      <c r="V62880" s="73"/>
      <c r="X62880" s="12"/>
    </row>
    <row r="62881" spans="2:24" x14ac:dyDescent="0.3">
      <c r="B62881" s="73"/>
      <c r="D62881" s="73"/>
      <c r="P62881" s="73"/>
      <c r="T62881" s="73"/>
      <c r="U62881" s="73"/>
      <c r="V62881" s="73"/>
      <c r="X62881" s="12"/>
    </row>
    <row r="62882" spans="2:24" x14ac:dyDescent="0.3">
      <c r="B62882" s="73"/>
      <c r="D62882" s="73"/>
      <c r="P62882" s="73"/>
      <c r="T62882" s="73"/>
      <c r="U62882" s="73"/>
      <c r="V62882" s="73"/>
      <c r="X62882" s="12"/>
    </row>
    <row r="62883" spans="2:24" x14ac:dyDescent="0.3">
      <c r="B62883" s="73"/>
      <c r="D62883" s="73"/>
      <c r="P62883" s="73"/>
      <c r="T62883" s="73"/>
      <c r="U62883" s="73"/>
      <c r="V62883" s="73"/>
      <c r="X62883" s="12"/>
    </row>
    <row r="62884" spans="2:24" x14ac:dyDescent="0.3">
      <c r="B62884" s="73"/>
      <c r="D62884" s="73"/>
      <c r="P62884" s="73"/>
      <c r="T62884" s="73"/>
      <c r="U62884" s="73"/>
      <c r="V62884" s="73"/>
      <c r="X62884" s="12"/>
    </row>
    <row r="62885" spans="2:24" x14ac:dyDescent="0.3">
      <c r="B62885" s="73"/>
      <c r="D62885" s="73"/>
      <c r="P62885" s="73"/>
      <c r="T62885" s="73"/>
      <c r="U62885" s="73"/>
      <c r="V62885" s="73"/>
      <c r="X62885" s="12"/>
    </row>
    <row r="62886" spans="2:24" x14ac:dyDescent="0.3">
      <c r="B62886" s="73"/>
      <c r="D62886" s="73"/>
      <c r="P62886" s="73"/>
      <c r="T62886" s="73"/>
      <c r="U62886" s="73"/>
      <c r="V62886" s="73"/>
      <c r="X62886" s="12"/>
    </row>
    <row r="62887" spans="2:24" x14ac:dyDescent="0.3">
      <c r="B62887" s="73"/>
      <c r="D62887" s="73"/>
      <c r="P62887" s="73"/>
      <c r="T62887" s="73"/>
      <c r="U62887" s="73"/>
      <c r="V62887" s="73"/>
      <c r="X62887" s="12"/>
    </row>
    <row r="62888" spans="2:24" x14ac:dyDescent="0.3">
      <c r="B62888" s="73"/>
      <c r="D62888" s="73"/>
      <c r="P62888" s="73"/>
      <c r="T62888" s="73"/>
      <c r="U62888" s="73"/>
      <c r="V62888" s="73"/>
      <c r="X62888" s="12"/>
    </row>
    <row r="62889" spans="2:24" x14ac:dyDescent="0.3">
      <c r="B62889" s="73"/>
      <c r="D62889" s="73"/>
      <c r="P62889" s="73"/>
      <c r="T62889" s="73"/>
      <c r="U62889" s="73"/>
      <c r="V62889" s="73"/>
      <c r="X62889" s="12"/>
    </row>
    <row r="62890" spans="2:24" x14ac:dyDescent="0.3">
      <c r="B62890" s="73"/>
      <c r="D62890" s="73"/>
      <c r="P62890" s="73"/>
      <c r="T62890" s="73"/>
      <c r="U62890" s="73"/>
      <c r="V62890" s="73"/>
      <c r="X62890" s="12"/>
    </row>
    <row r="62891" spans="2:24" x14ac:dyDescent="0.3">
      <c r="B62891" s="73"/>
      <c r="D62891" s="73"/>
      <c r="P62891" s="73"/>
      <c r="T62891" s="73"/>
      <c r="U62891" s="73"/>
      <c r="V62891" s="73"/>
      <c r="X62891" s="12"/>
    </row>
    <row r="62892" spans="2:24" x14ac:dyDescent="0.3">
      <c r="B62892" s="73"/>
      <c r="D62892" s="73"/>
      <c r="P62892" s="73"/>
      <c r="T62892" s="73"/>
      <c r="U62892" s="73"/>
      <c r="V62892" s="73"/>
      <c r="X62892" s="12"/>
    </row>
    <row r="62893" spans="2:24" x14ac:dyDescent="0.3">
      <c r="B62893" s="73"/>
      <c r="D62893" s="73"/>
      <c r="P62893" s="73"/>
      <c r="T62893" s="73"/>
      <c r="U62893" s="73"/>
      <c r="V62893" s="73"/>
      <c r="X62893" s="12"/>
    </row>
    <row r="62894" spans="2:24" x14ac:dyDescent="0.3">
      <c r="B62894" s="73"/>
      <c r="D62894" s="73"/>
      <c r="P62894" s="73"/>
      <c r="T62894" s="73"/>
      <c r="U62894" s="73"/>
      <c r="V62894" s="73"/>
      <c r="X62894" s="12"/>
    </row>
    <row r="62895" spans="2:24" x14ac:dyDescent="0.3">
      <c r="B62895" s="73"/>
      <c r="D62895" s="73"/>
      <c r="P62895" s="73"/>
      <c r="T62895" s="73"/>
      <c r="U62895" s="73"/>
      <c r="V62895" s="73"/>
      <c r="X62895" s="12"/>
    </row>
    <row r="62896" spans="2:24" x14ac:dyDescent="0.3">
      <c r="B62896" s="73"/>
      <c r="D62896" s="73"/>
      <c r="P62896" s="73"/>
      <c r="T62896" s="73"/>
      <c r="U62896" s="73"/>
      <c r="V62896" s="73"/>
      <c r="X62896" s="12"/>
    </row>
    <row r="62897" spans="2:24" x14ac:dyDescent="0.3">
      <c r="B62897" s="73"/>
      <c r="D62897" s="73"/>
      <c r="P62897" s="73"/>
      <c r="T62897" s="73"/>
      <c r="U62897" s="73"/>
      <c r="V62897" s="73"/>
      <c r="X62897" s="12"/>
    </row>
    <row r="62898" spans="2:24" x14ac:dyDescent="0.3">
      <c r="B62898" s="73"/>
      <c r="D62898" s="73"/>
      <c r="P62898" s="73"/>
      <c r="T62898" s="73"/>
      <c r="U62898" s="73"/>
      <c r="V62898" s="73"/>
      <c r="X62898" s="12"/>
    </row>
    <row r="62899" spans="2:24" x14ac:dyDescent="0.3">
      <c r="B62899" s="73"/>
      <c r="D62899" s="73"/>
      <c r="P62899" s="73"/>
      <c r="T62899" s="73"/>
      <c r="U62899" s="73"/>
      <c r="V62899" s="73"/>
      <c r="X62899" s="12"/>
    </row>
    <row r="62900" spans="2:24" x14ac:dyDescent="0.3">
      <c r="B62900" s="73"/>
      <c r="D62900" s="73"/>
      <c r="P62900" s="73"/>
      <c r="T62900" s="73"/>
      <c r="U62900" s="73"/>
      <c r="V62900" s="73"/>
      <c r="X62900" s="12"/>
    </row>
    <row r="62901" spans="2:24" x14ac:dyDescent="0.3">
      <c r="B62901" s="73"/>
      <c r="D62901" s="73"/>
      <c r="P62901" s="73"/>
      <c r="T62901" s="73"/>
      <c r="U62901" s="73"/>
      <c r="V62901" s="73"/>
      <c r="X62901" s="12"/>
    </row>
    <row r="62902" spans="2:24" x14ac:dyDescent="0.3">
      <c r="B62902" s="73"/>
      <c r="D62902" s="73"/>
      <c r="P62902" s="73"/>
      <c r="T62902" s="73"/>
      <c r="U62902" s="73"/>
      <c r="V62902" s="73"/>
      <c r="X62902" s="12"/>
    </row>
    <row r="62903" spans="2:24" x14ac:dyDescent="0.3">
      <c r="B62903" s="73"/>
      <c r="D62903" s="73"/>
      <c r="P62903" s="73"/>
      <c r="T62903" s="73"/>
      <c r="U62903" s="73"/>
      <c r="V62903" s="73"/>
      <c r="X62903" s="12"/>
    </row>
    <row r="62904" spans="2:24" x14ac:dyDescent="0.3">
      <c r="B62904" s="73"/>
      <c r="D62904" s="73"/>
      <c r="P62904" s="73"/>
      <c r="T62904" s="73"/>
      <c r="U62904" s="73"/>
      <c r="V62904" s="73"/>
      <c r="X62904" s="12"/>
    </row>
    <row r="62905" spans="2:24" x14ac:dyDescent="0.3">
      <c r="B62905" s="73"/>
      <c r="D62905" s="73"/>
      <c r="P62905" s="73"/>
      <c r="T62905" s="73"/>
      <c r="U62905" s="73"/>
      <c r="V62905" s="73"/>
      <c r="X62905" s="12"/>
    </row>
    <row r="62906" spans="2:24" x14ac:dyDescent="0.3">
      <c r="B62906" s="73"/>
      <c r="D62906" s="73"/>
      <c r="P62906" s="73"/>
      <c r="T62906" s="73"/>
      <c r="U62906" s="73"/>
      <c r="V62906" s="73"/>
      <c r="X62906" s="12"/>
    </row>
    <row r="62907" spans="2:24" x14ac:dyDescent="0.3">
      <c r="B62907" s="73"/>
      <c r="D62907" s="73"/>
      <c r="P62907" s="73"/>
      <c r="T62907" s="73"/>
      <c r="U62907" s="73"/>
      <c r="V62907" s="73"/>
      <c r="X62907" s="12"/>
    </row>
    <row r="62908" spans="2:24" x14ac:dyDescent="0.3">
      <c r="B62908" s="73"/>
      <c r="D62908" s="73"/>
      <c r="P62908" s="73"/>
      <c r="T62908" s="73"/>
      <c r="U62908" s="73"/>
      <c r="V62908" s="73"/>
      <c r="X62908" s="12"/>
    </row>
    <row r="62909" spans="2:24" x14ac:dyDescent="0.3">
      <c r="B62909" s="73"/>
      <c r="D62909" s="73"/>
      <c r="P62909" s="73"/>
      <c r="T62909" s="73"/>
      <c r="U62909" s="73"/>
      <c r="V62909" s="73"/>
      <c r="X62909" s="12"/>
    </row>
    <row r="62910" spans="2:24" x14ac:dyDescent="0.3">
      <c r="B62910" s="73"/>
      <c r="D62910" s="73"/>
      <c r="P62910" s="73"/>
      <c r="T62910" s="73"/>
      <c r="U62910" s="73"/>
      <c r="V62910" s="73"/>
      <c r="X62910" s="12"/>
    </row>
    <row r="62911" spans="2:24" x14ac:dyDescent="0.3">
      <c r="B62911" s="73"/>
      <c r="D62911" s="73"/>
      <c r="P62911" s="73"/>
      <c r="T62911" s="73"/>
      <c r="U62911" s="73"/>
      <c r="V62911" s="73"/>
      <c r="X62911" s="12"/>
    </row>
    <row r="62912" spans="2:24" x14ac:dyDescent="0.3">
      <c r="B62912" s="73"/>
      <c r="D62912" s="73"/>
      <c r="P62912" s="73"/>
      <c r="T62912" s="73"/>
      <c r="U62912" s="73"/>
      <c r="V62912" s="73"/>
      <c r="X62912" s="12"/>
    </row>
    <row r="62913" spans="2:24" x14ac:dyDescent="0.3">
      <c r="B62913" s="73"/>
      <c r="D62913" s="73"/>
      <c r="P62913" s="73"/>
      <c r="T62913" s="73"/>
      <c r="U62913" s="73"/>
      <c r="V62913" s="73"/>
      <c r="X62913" s="12"/>
    </row>
    <row r="62914" spans="2:24" x14ac:dyDescent="0.3">
      <c r="B62914" s="73"/>
      <c r="D62914" s="73"/>
      <c r="P62914" s="73"/>
      <c r="T62914" s="73"/>
      <c r="U62914" s="73"/>
      <c r="V62914" s="73"/>
      <c r="X62914" s="12"/>
    </row>
    <row r="62915" spans="2:24" x14ac:dyDescent="0.3">
      <c r="B62915" s="73"/>
      <c r="D62915" s="73"/>
      <c r="P62915" s="73"/>
      <c r="T62915" s="73"/>
      <c r="U62915" s="73"/>
      <c r="V62915" s="73"/>
      <c r="X62915" s="12"/>
    </row>
    <row r="62916" spans="2:24" x14ac:dyDescent="0.3">
      <c r="B62916" s="73"/>
      <c r="D62916" s="73"/>
      <c r="P62916" s="73"/>
      <c r="T62916" s="73"/>
      <c r="U62916" s="73"/>
      <c r="V62916" s="73"/>
      <c r="X62916" s="12"/>
    </row>
    <row r="62917" spans="2:24" x14ac:dyDescent="0.3">
      <c r="B62917" s="73"/>
      <c r="D62917" s="73"/>
      <c r="P62917" s="73"/>
      <c r="T62917" s="73"/>
      <c r="U62917" s="73"/>
      <c r="V62917" s="73"/>
      <c r="X62917" s="12"/>
    </row>
    <row r="62918" spans="2:24" x14ac:dyDescent="0.3">
      <c r="B62918" s="73"/>
      <c r="D62918" s="73"/>
      <c r="P62918" s="73"/>
      <c r="T62918" s="73"/>
      <c r="U62918" s="73"/>
      <c r="V62918" s="73"/>
      <c r="X62918" s="12"/>
    </row>
    <row r="62919" spans="2:24" x14ac:dyDescent="0.3">
      <c r="B62919" s="73"/>
      <c r="D62919" s="73"/>
      <c r="P62919" s="73"/>
      <c r="T62919" s="73"/>
      <c r="U62919" s="73"/>
      <c r="V62919" s="73"/>
      <c r="X62919" s="12"/>
    </row>
    <row r="62920" spans="2:24" x14ac:dyDescent="0.3">
      <c r="B62920" s="73"/>
      <c r="D62920" s="73"/>
      <c r="P62920" s="73"/>
      <c r="T62920" s="73"/>
      <c r="U62920" s="73"/>
      <c r="V62920" s="73"/>
      <c r="X62920" s="12"/>
    </row>
    <row r="62921" spans="2:24" x14ac:dyDescent="0.3">
      <c r="B62921" s="73"/>
      <c r="D62921" s="73"/>
      <c r="P62921" s="73"/>
      <c r="T62921" s="73"/>
      <c r="U62921" s="73"/>
      <c r="V62921" s="73"/>
      <c r="X62921" s="12"/>
    </row>
    <row r="62922" spans="2:24" x14ac:dyDescent="0.3">
      <c r="B62922" s="73"/>
      <c r="D62922" s="73"/>
      <c r="P62922" s="73"/>
      <c r="T62922" s="73"/>
      <c r="U62922" s="73"/>
      <c r="V62922" s="73"/>
      <c r="X62922" s="12"/>
    </row>
    <row r="62923" spans="2:24" x14ac:dyDescent="0.3">
      <c r="B62923" s="73"/>
      <c r="D62923" s="73"/>
      <c r="P62923" s="73"/>
      <c r="T62923" s="73"/>
      <c r="U62923" s="73"/>
      <c r="V62923" s="73"/>
      <c r="X62923" s="12"/>
    </row>
    <row r="62924" spans="2:24" x14ac:dyDescent="0.3">
      <c r="B62924" s="73"/>
      <c r="D62924" s="73"/>
      <c r="P62924" s="73"/>
      <c r="T62924" s="73"/>
      <c r="U62924" s="73"/>
      <c r="V62924" s="73"/>
      <c r="X62924" s="12"/>
    </row>
    <row r="62925" spans="2:24" x14ac:dyDescent="0.3">
      <c r="B62925" s="73"/>
      <c r="D62925" s="73"/>
      <c r="P62925" s="73"/>
      <c r="T62925" s="73"/>
      <c r="U62925" s="73"/>
      <c r="V62925" s="73"/>
      <c r="X62925" s="12"/>
    </row>
    <row r="62926" spans="2:24" x14ac:dyDescent="0.3">
      <c r="B62926" s="73"/>
      <c r="D62926" s="73"/>
      <c r="P62926" s="73"/>
      <c r="T62926" s="73"/>
      <c r="U62926" s="73"/>
      <c r="V62926" s="73"/>
      <c r="X62926" s="12"/>
    </row>
    <row r="62927" spans="2:24" x14ac:dyDescent="0.3">
      <c r="B62927" s="73"/>
      <c r="D62927" s="73"/>
      <c r="P62927" s="73"/>
      <c r="T62927" s="73"/>
      <c r="U62927" s="73"/>
      <c r="V62927" s="73"/>
      <c r="X62927" s="12"/>
    </row>
    <row r="62928" spans="2:24" x14ac:dyDescent="0.3">
      <c r="B62928" s="73"/>
      <c r="D62928" s="73"/>
      <c r="P62928" s="73"/>
      <c r="T62928" s="73"/>
      <c r="U62928" s="73"/>
      <c r="V62928" s="73"/>
      <c r="X62928" s="12"/>
    </row>
    <row r="62929" spans="2:24" x14ac:dyDescent="0.3">
      <c r="B62929" s="73"/>
      <c r="D62929" s="73"/>
      <c r="P62929" s="73"/>
      <c r="T62929" s="73"/>
      <c r="U62929" s="73"/>
      <c r="V62929" s="73"/>
      <c r="X62929" s="12"/>
    </row>
    <row r="62930" spans="2:24" x14ac:dyDescent="0.3">
      <c r="B62930" s="73"/>
      <c r="D62930" s="73"/>
      <c r="P62930" s="73"/>
      <c r="T62930" s="73"/>
      <c r="U62930" s="73"/>
      <c r="V62930" s="73"/>
      <c r="X62930" s="12"/>
    </row>
    <row r="62931" spans="2:24" x14ac:dyDescent="0.3">
      <c r="B62931" s="73"/>
      <c r="D62931" s="73"/>
      <c r="P62931" s="73"/>
      <c r="T62931" s="73"/>
      <c r="U62931" s="73"/>
      <c r="V62931" s="73"/>
      <c r="X62931" s="12"/>
    </row>
    <row r="62932" spans="2:24" x14ac:dyDescent="0.3">
      <c r="B62932" s="73"/>
      <c r="D62932" s="73"/>
      <c r="P62932" s="73"/>
      <c r="T62932" s="73"/>
      <c r="U62932" s="73"/>
      <c r="V62932" s="73"/>
      <c r="X62932" s="12"/>
    </row>
    <row r="62933" spans="2:24" x14ac:dyDescent="0.3">
      <c r="B62933" s="73"/>
      <c r="D62933" s="73"/>
      <c r="P62933" s="73"/>
      <c r="T62933" s="73"/>
      <c r="U62933" s="73"/>
      <c r="V62933" s="73"/>
      <c r="X62933" s="12"/>
    </row>
    <row r="62934" spans="2:24" x14ac:dyDescent="0.3">
      <c r="B62934" s="73"/>
      <c r="D62934" s="73"/>
      <c r="P62934" s="73"/>
      <c r="T62934" s="73"/>
      <c r="U62934" s="73"/>
      <c r="V62934" s="73"/>
      <c r="X62934" s="12"/>
    </row>
    <row r="62935" spans="2:24" x14ac:dyDescent="0.3">
      <c r="B62935" s="73"/>
      <c r="D62935" s="73"/>
      <c r="P62935" s="73"/>
      <c r="T62935" s="73"/>
      <c r="U62935" s="73"/>
      <c r="V62935" s="73"/>
      <c r="X62935" s="12"/>
    </row>
    <row r="62936" spans="2:24" x14ac:dyDescent="0.3">
      <c r="B62936" s="73"/>
      <c r="D62936" s="73"/>
      <c r="P62936" s="73"/>
      <c r="T62936" s="73"/>
      <c r="U62936" s="73"/>
      <c r="V62936" s="73"/>
      <c r="X62936" s="12"/>
    </row>
    <row r="62937" spans="2:24" x14ac:dyDescent="0.3">
      <c r="B62937" s="73"/>
      <c r="D62937" s="73"/>
      <c r="P62937" s="73"/>
      <c r="T62937" s="73"/>
      <c r="U62937" s="73"/>
      <c r="V62937" s="73"/>
      <c r="X62937" s="12"/>
    </row>
    <row r="62938" spans="2:24" x14ac:dyDescent="0.3">
      <c r="B62938" s="73"/>
      <c r="D62938" s="73"/>
      <c r="P62938" s="73"/>
      <c r="T62938" s="73"/>
      <c r="U62938" s="73"/>
      <c r="V62938" s="73"/>
      <c r="X62938" s="12"/>
    </row>
    <row r="62939" spans="2:24" x14ac:dyDescent="0.3">
      <c r="B62939" s="73"/>
      <c r="D62939" s="73"/>
      <c r="P62939" s="73"/>
      <c r="T62939" s="73"/>
      <c r="U62939" s="73"/>
      <c r="V62939" s="73"/>
      <c r="X62939" s="12"/>
    </row>
    <row r="62940" spans="2:24" x14ac:dyDescent="0.3">
      <c r="B62940" s="73"/>
      <c r="D62940" s="73"/>
      <c r="P62940" s="73"/>
      <c r="T62940" s="73"/>
      <c r="U62940" s="73"/>
      <c r="V62940" s="73"/>
      <c r="X62940" s="12"/>
    </row>
    <row r="62941" spans="2:24" x14ac:dyDescent="0.3">
      <c r="B62941" s="73"/>
      <c r="D62941" s="73"/>
      <c r="P62941" s="73"/>
      <c r="T62941" s="73"/>
      <c r="U62941" s="73"/>
      <c r="V62941" s="73"/>
      <c r="X62941" s="12"/>
    </row>
    <row r="62942" spans="2:24" x14ac:dyDescent="0.3">
      <c r="B62942" s="73"/>
      <c r="D62942" s="73"/>
      <c r="P62942" s="73"/>
      <c r="T62942" s="73"/>
      <c r="U62942" s="73"/>
      <c r="V62942" s="73"/>
      <c r="X62942" s="12"/>
    </row>
    <row r="62943" spans="2:24" x14ac:dyDescent="0.3">
      <c r="B62943" s="73"/>
      <c r="D62943" s="73"/>
      <c r="P62943" s="73"/>
      <c r="T62943" s="73"/>
      <c r="U62943" s="73"/>
      <c r="V62943" s="73"/>
      <c r="X62943" s="12"/>
    </row>
    <row r="62944" spans="2:24" x14ac:dyDescent="0.3">
      <c r="B62944" s="73"/>
      <c r="D62944" s="73"/>
      <c r="P62944" s="73"/>
      <c r="T62944" s="73"/>
      <c r="U62944" s="73"/>
      <c r="V62944" s="73"/>
      <c r="X62944" s="12"/>
    </row>
    <row r="62945" spans="2:24" x14ac:dyDescent="0.3">
      <c r="B62945" s="73"/>
      <c r="D62945" s="73"/>
      <c r="P62945" s="73"/>
      <c r="T62945" s="73"/>
      <c r="U62945" s="73"/>
      <c r="V62945" s="73"/>
      <c r="X62945" s="12"/>
    </row>
    <row r="62946" spans="2:24" x14ac:dyDescent="0.3">
      <c r="B62946" s="73"/>
      <c r="D62946" s="73"/>
      <c r="P62946" s="73"/>
      <c r="T62946" s="73"/>
      <c r="U62946" s="73"/>
      <c r="V62946" s="73"/>
      <c r="X62946" s="12"/>
    </row>
    <row r="62947" spans="2:24" x14ac:dyDescent="0.3">
      <c r="B62947" s="73"/>
      <c r="D62947" s="73"/>
      <c r="P62947" s="73"/>
      <c r="T62947" s="73"/>
      <c r="U62947" s="73"/>
      <c r="V62947" s="73"/>
      <c r="X62947" s="12"/>
    </row>
    <row r="62948" spans="2:24" x14ac:dyDescent="0.3">
      <c r="B62948" s="73"/>
      <c r="D62948" s="73"/>
      <c r="P62948" s="73"/>
      <c r="T62948" s="73"/>
      <c r="U62948" s="73"/>
      <c r="V62948" s="73"/>
      <c r="X62948" s="12"/>
    </row>
    <row r="62949" spans="2:24" x14ac:dyDescent="0.3">
      <c r="B62949" s="73"/>
      <c r="D62949" s="73"/>
      <c r="P62949" s="73"/>
      <c r="T62949" s="73"/>
      <c r="U62949" s="73"/>
      <c r="V62949" s="73"/>
      <c r="X62949" s="12"/>
    </row>
    <row r="62950" spans="2:24" x14ac:dyDescent="0.3">
      <c r="B62950" s="73"/>
      <c r="D62950" s="73"/>
      <c r="P62950" s="73"/>
      <c r="T62950" s="73"/>
      <c r="U62950" s="73"/>
      <c r="V62950" s="73"/>
      <c r="X62950" s="12"/>
    </row>
    <row r="62951" spans="2:24" x14ac:dyDescent="0.3">
      <c r="B62951" s="73"/>
      <c r="D62951" s="73"/>
      <c r="P62951" s="73"/>
      <c r="T62951" s="73"/>
      <c r="U62951" s="73"/>
      <c r="V62951" s="73"/>
      <c r="X62951" s="12"/>
    </row>
    <row r="62952" spans="2:24" x14ac:dyDescent="0.3">
      <c r="B62952" s="73"/>
      <c r="D62952" s="73"/>
      <c r="P62952" s="73"/>
      <c r="T62952" s="73"/>
      <c r="U62952" s="73"/>
      <c r="V62952" s="73"/>
      <c r="X62952" s="12"/>
    </row>
    <row r="62953" spans="2:24" x14ac:dyDescent="0.3">
      <c r="B62953" s="73"/>
      <c r="D62953" s="73"/>
      <c r="P62953" s="73"/>
      <c r="T62953" s="73"/>
      <c r="U62953" s="73"/>
      <c r="V62953" s="73"/>
      <c r="X62953" s="12"/>
    </row>
    <row r="62954" spans="2:24" x14ac:dyDescent="0.3">
      <c r="B62954" s="73"/>
      <c r="D62954" s="73"/>
      <c r="P62954" s="73"/>
      <c r="T62954" s="73"/>
      <c r="U62954" s="73"/>
      <c r="V62954" s="73"/>
      <c r="X62954" s="12"/>
    </row>
    <row r="62955" spans="2:24" x14ac:dyDescent="0.3">
      <c r="B62955" s="73"/>
      <c r="D62955" s="73"/>
      <c r="P62955" s="73"/>
      <c r="T62955" s="73"/>
      <c r="U62955" s="73"/>
      <c r="V62955" s="73"/>
      <c r="X62955" s="12"/>
    </row>
    <row r="62956" spans="2:24" x14ac:dyDescent="0.3">
      <c r="B62956" s="73"/>
      <c r="D62956" s="73"/>
      <c r="P62956" s="73"/>
      <c r="T62956" s="73"/>
      <c r="U62956" s="73"/>
      <c r="V62956" s="73"/>
      <c r="X62956" s="12"/>
    </row>
    <row r="62957" spans="2:24" x14ac:dyDescent="0.3">
      <c r="B62957" s="73"/>
      <c r="D62957" s="73"/>
      <c r="P62957" s="73"/>
      <c r="T62957" s="73"/>
      <c r="U62957" s="73"/>
      <c r="V62957" s="73"/>
      <c r="X62957" s="12"/>
    </row>
    <row r="62958" spans="2:24" x14ac:dyDescent="0.3">
      <c r="B62958" s="73"/>
      <c r="D62958" s="73"/>
      <c r="P62958" s="73"/>
      <c r="T62958" s="73"/>
      <c r="U62958" s="73"/>
      <c r="V62958" s="73"/>
      <c r="X62958" s="12"/>
    </row>
    <row r="62959" spans="2:24" x14ac:dyDescent="0.3">
      <c r="B62959" s="73"/>
      <c r="D62959" s="73"/>
      <c r="P62959" s="73"/>
      <c r="T62959" s="73"/>
      <c r="U62959" s="73"/>
      <c r="V62959" s="73"/>
      <c r="X62959" s="12"/>
    </row>
    <row r="62960" spans="2:24" x14ac:dyDescent="0.3">
      <c r="B62960" s="73"/>
      <c r="D62960" s="73"/>
      <c r="P62960" s="73"/>
      <c r="T62960" s="73"/>
      <c r="U62960" s="73"/>
      <c r="V62960" s="73"/>
      <c r="X62960" s="12"/>
    </row>
    <row r="62961" spans="2:24" x14ac:dyDescent="0.3">
      <c r="B62961" s="73"/>
      <c r="D62961" s="73"/>
      <c r="P62961" s="73"/>
      <c r="T62961" s="73"/>
      <c r="U62961" s="73"/>
      <c r="V62961" s="73"/>
      <c r="X62961" s="12"/>
    </row>
    <row r="62962" spans="2:24" x14ac:dyDescent="0.3">
      <c r="B62962" s="73"/>
      <c r="D62962" s="73"/>
      <c r="P62962" s="73"/>
      <c r="T62962" s="73"/>
      <c r="U62962" s="73"/>
      <c r="V62962" s="73"/>
      <c r="X62962" s="12"/>
    </row>
    <row r="62963" spans="2:24" x14ac:dyDescent="0.3">
      <c r="B62963" s="73"/>
      <c r="D62963" s="73"/>
      <c r="P62963" s="73"/>
      <c r="T62963" s="73"/>
      <c r="U62963" s="73"/>
      <c r="V62963" s="73"/>
      <c r="X62963" s="12"/>
    </row>
    <row r="62964" spans="2:24" x14ac:dyDescent="0.3">
      <c r="B62964" s="73"/>
      <c r="D62964" s="73"/>
      <c r="P62964" s="73"/>
      <c r="T62964" s="73"/>
      <c r="U62964" s="73"/>
      <c r="V62964" s="73"/>
      <c r="X62964" s="12"/>
    </row>
    <row r="62965" spans="2:24" x14ac:dyDescent="0.3">
      <c r="B62965" s="73"/>
      <c r="D62965" s="73"/>
      <c r="P62965" s="73"/>
      <c r="T62965" s="73"/>
      <c r="U62965" s="73"/>
      <c r="V62965" s="73"/>
      <c r="X62965" s="12"/>
    </row>
    <row r="62966" spans="2:24" x14ac:dyDescent="0.3">
      <c r="B62966" s="73"/>
      <c r="D62966" s="73"/>
      <c r="P62966" s="73"/>
      <c r="T62966" s="73"/>
      <c r="U62966" s="73"/>
      <c r="V62966" s="73"/>
      <c r="X62966" s="12"/>
    </row>
    <row r="62967" spans="2:24" x14ac:dyDescent="0.3">
      <c r="B62967" s="73"/>
      <c r="D62967" s="73"/>
      <c r="P62967" s="73"/>
      <c r="T62967" s="73"/>
      <c r="U62967" s="73"/>
      <c r="V62967" s="73"/>
      <c r="X62967" s="12"/>
    </row>
    <row r="62968" spans="2:24" x14ac:dyDescent="0.3">
      <c r="B62968" s="73"/>
      <c r="D62968" s="73"/>
      <c r="P62968" s="73"/>
      <c r="T62968" s="73"/>
      <c r="U62968" s="73"/>
      <c r="V62968" s="73"/>
      <c r="X62968" s="12"/>
    </row>
    <row r="62969" spans="2:24" x14ac:dyDescent="0.3">
      <c r="B62969" s="73"/>
      <c r="D62969" s="73"/>
      <c r="P62969" s="73"/>
      <c r="T62969" s="73"/>
      <c r="U62969" s="73"/>
      <c r="V62969" s="73"/>
      <c r="X62969" s="12"/>
    </row>
    <row r="62970" spans="2:24" x14ac:dyDescent="0.3">
      <c r="B62970" s="73"/>
      <c r="D62970" s="73"/>
      <c r="P62970" s="73"/>
      <c r="T62970" s="73"/>
      <c r="U62970" s="73"/>
      <c r="V62970" s="73"/>
      <c r="X62970" s="12"/>
    </row>
    <row r="62971" spans="2:24" x14ac:dyDescent="0.3">
      <c r="B62971" s="73"/>
      <c r="D62971" s="73"/>
      <c r="P62971" s="73"/>
      <c r="T62971" s="73"/>
      <c r="U62971" s="73"/>
      <c r="V62971" s="73"/>
      <c r="X62971" s="12"/>
    </row>
    <row r="62972" spans="2:24" x14ac:dyDescent="0.3">
      <c r="B62972" s="73"/>
      <c r="D62972" s="73"/>
      <c r="P62972" s="73"/>
      <c r="T62972" s="73"/>
      <c r="U62972" s="73"/>
      <c r="V62972" s="73"/>
      <c r="X62972" s="12"/>
    </row>
    <row r="62973" spans="2:24" x14ac:dyDescent="0.3">
      <c r="B62973" s="73"/>
      <c r="D62973" s="73"/>
      <c r="P62973" s="73"/>
      <c r="T62973" s="73"/>
      <c r="U62973" s="73"/>
      <c r="V62973" s="73"/>
      <c r="X62973" s="12"/>
    </row>
    <row r="62974" spans="2:24" x14ac:dyDescent="0.3">
      <c r="B62974" s="73"/>
      <c r="D62974" s="73"/>
      <c r="P62974" s="73"/>
      <c r="T62974" s="73"/>
      <c r="U62974" s="73"/>
      <c r="V62974" s="73"/>
      <c r="X62974" s="12"/>
    </row>
    <row r="62975" spans="2:24" x14ac:dyDescent="0.3">
      <c r="B62975" s="73"/>
      <c r="D62975" s="73"/>
      <c r="P62975" s="73"/>
      <c r="T62975" s="73"/>
      <c r="U62975" s="73"/>
      <c r="V62975" s="73"/>
      <c r="X62975" s="12"/>
    </row>
    <row r="62976" spans="2:24" x14ac:dyDescent="0.3">
      <c r="B62976" s="73"/>
      <c r="D62976" s="73"/>
      <c r="P62976" s="73"/>
      <c r="T62976" s="73"/>
      <c r="U62976" s="73"/>
      <c r="V62976" s="73"/>
      <c r="X62976" s="12"/>
    </row>
    <row r="62977" spans="2:24" x14ac:dyDescent="0.3">
      <c r="B62977" s="73"/>
      <c r="D62977" s="73"/>
      <c r="P62977" s="73"/>
      <c r="T62977" s="73"/>
      <c r="U62977" s="73"/>
      <c r="V62977" s="73"/>
      <c r="X62977" s="12"/>
    </row>
    <row r="62978" spans="2:24" x14ac:dyDescent="0.3">
      <c r="B62978" s="73"/>
      <c r="D62978" s="73"/>
      <c r="P62978" s="73"/>
      <c r="T62978" s="73"/>
      <c r="U62978" s="73"/>
      <c r="V62978" s="73"/>
      <c r="X62978" s="12"/>
    </row>
    <row r="62979" spans="2:24" x14ac:dyDescent="0.3">
      <c r="B62979" s="73"/>
      <c r="D62979" s="73"/>
      <c r="P62979" s="73"/>
      <c r="T62979" s="73"/>
      <c r="U62979" s="73"/>
      <c r="V62979" s="73"/>
      <c r="X62979" s="12"/>
    </row>
    <row r="62980" spans="2:24" x14ac:dyDescent="0.3">
      <c r="B62980" s="73"/>
      <c r="D62980" s="73"/>
      <c r="P62980" s="73"/>
      <c r="T62980" s="73"/>
      <c r="U62980" s="73"/>
      <c r="V62980" s="73"/>
      <c r="X62980" s="12"/>
    </row>
    <row r="62981" spans="2:24" x14ac:dyDescent="0.3">
      <c r="B62981" s="73"/>
      <c r="D62981" s="73"/>
      <c r="P62981" s="73"/>
      <c r="T62981" s="73"/>
      <c r="U62981" s="73"/>
      <c r="V62981" s="73"/>
      <c r="X62981" s="12"/>
    </row>
    <row r="62982" spans="2:24" x14ac:dyDescent="0.3">
      <c r="B62982" s="73"/>
      <c r="D62982" s="73"/>
      <c r="P62982" s="73"/>
      <c r="T62982" s="73"/>
      <c r="U62982" s="73"/>
      <c r="V62982" s="73"/>
      <c r="X62982" s="12"/>
    </row>
    <row r="62983" spans="2:24" x14ac:dyDescent="0.3">
      <c r="B62983" s="73"/>
      <c r="D62983" s="73"/>
      <c r="P62983" s="73"/>
      <c r="T62983" s="73"/>
      <c r="U62983" s="73"/>
      <c r="V62983" s="73"/>
      <c r="X62983" s="12"/>
    </row>
    <row r="62984" spans="2:24" x14ac:dyDescent="0.3">
      <c r="B62984" s="73"/>
      <c r="D62984" s="73"/>
      <c r="P62984" s="73"/>
      <c r="T62984" s="73"/>
      <c r="U62984" s="73"/>
      <c r="V62984" s="73"/>
      <c r="X62984" s="12"/>
    </row>
    <row r="62985" spans="2:24" x14ac:dyDescent="0.3">
      <c r="B62985" s="73"/>
      <c r="D62985" s="73"/>
      <c r="P62985" s="73"/>
      <c r="T62985" s="73"/>
      <c r="U62985" s="73"/>
      <c r="V62985" s="73"/>
      <c r="X62985" s="12"/>
    </row>
    <row r="62986" spans="2:24" x14ac:dyDescent="0.3">
      <c r="B62986" s="73"/>
      <c r="D62986" s="73"/>
      <c r="P62986" s="73"/>
      <c r="T62986" s="73"/>
      <c r="U62986" s="73"/>
      <c r="V62986" s="73"/>
      <c r="X62986" s="12"/>
    </row>
    <row r="62987" spans="2:24" x14ac:dyDescent="0.3">
      <c r="B62987" s="73"/>
      <c r="D62987" s="73"/>
      <c r="P62987" s="73"/>
      <c r="T62987" s="73"/>
      <c r="U62987" s="73"/>
      <c r="V62987" s="73"/>
      <c r="X62987" s="12"/>
    </row>
    <row r="62988" spans="2:24" x14ac:dyDescent="0.3">
      <c r="B62988" s="73"/>
      <c r="D62988" s="73"/>
      <c r="P62988" s="73"/>
      <c r="T62988" s="73"/>
      <c r="U62988" s="73"/>
      <c r="V62988" s="73"/>
      <c r="X62988" s="12"/>
    </row>
    <row r="62989" spans="2:24" x14ac:dyDescent="0.3">
      <c r="B62989" s="73"/>
      <c r="D62989" s="73"/>
      <c r="P62989" s="73"/>
      <c r="T62989" s="73"/>
      <c r="U62989" s="73"/>
      <c r="V62989" s="73"/>
      <c r="X62989" s="12"/>
    </row>
    <row r="62990" spans="2:24" x14ac:dyDescent="0.3">
      <c r="B62990" s="73"/>
      <c r="D62990" s="73"/>
      <c r="P62990" s="73"/>
      <c r="T62990" s="73"/>
      <c r="U62990" s="73"/>
      <c r="V62990" s="73"/>
      <c r="X62990" s="12"/>
    </row>
    <row r="62991" spans="2:24" x14ac:dyDescent="0.3">
      <c r="B62991" s="73"/>
      <c r="D62991" s="73"/>
      <c r="P62991" s="73"/>
      <c r="T62991" s="73"/>
      <c r="U62991" s="73"/>
      <c r="V62991" s="73"/>
      <c r="X62991" s="12"/>
    </row>
    <row r="62992" spans="2:24" x14ac:dyDescent="0.3">
      <c r="B62992" s="73"/>
      <c r="D62992" s="73"/>
      <c r="P62992" s="73"/>
      <c r="T62992" s="73"/>
      <c r="U62992" s="73"/>
      <c r="V62992" s="73"/>
      <c r="X62992" s="12"/>
    </row>
    <row r="62993" spans="2:24" x14ac:dyDescent="0.3">
      <c r="B62993" s="73"/>
      <c r="D62993" s="73"/>
      <c r="P62993" s="73"/>
      <c r="T62993" s="73"/>
      <c r="U62993" s="73"/>
      <c r="V62993" s="73"/>
      <c r="X62993" s="12"/>
    </row>
    <row r="62994" spans="2:24" x14ac:dyDescent="0.3">
      <c r="B62994" s="73"/>
      <c r="D62994" s="73"/>
      <c r="P62994" s="73"/>
      <c r="T62994" s="73"/>
      <c r="U62994" s="73"/>
      <c r="V62994" s="73"/>
      <c r="X62994" s="12"/>
    </row>
    <row r="62995" spans="2:24" x14ac:dyDescent="0.3">
      <c r="B62995" s="73"/>
      <c r="D62995" s="73"/>
      <c r="P62995" s="73"/>
      <c r="T62995" s="73"/>
      <c r="U62995" s="73"/>
      <c r="V62995" s="73"/>
      <c r="X62995" s="12"/>
    </row>
    <row r="62996" spans="2:24" x14ac:dyDescent="0.3">
      <c r="B62996" s="73"/>
      <c r="D62996" s="73"/>
      <c r="P62996" s="73"/>
      <c r="T62996" s="73"/>
      <c r="U62996" s="73"/>
      <c r="V62996" s="73"/>
      <c r="X62996" s="12"/>
    </row>
    <row r="62997" spans="2:24" x14ac:dyDescent="0.3">
      <c r="B62997" s="73"/>
      <c r="D62997" s="73"/>
      <c r="P62997" s="73"/>
      <c r="T62997" s="73"/>
      <c r="U62997" s="73"/>
      <c r="V62997" s="73"/>
      <c r="X62997" s="12"/>
    </row>
    <row r="62998" spans="2:24" x14ac:dyDescent="0.3">
      <c r="B62998" s="73"/>
      <c r="D62998" s="73"/>
      <c r="P62998" s="73"/>
      <c r="T62998" s="73"/>
      <c r="U62998" s="73"/>
      <c r="V62998" s="73"/>
      <c r="X62998" s="12"/>
    </row>
    <row r="62999" spans="2:24" x14ac:dyDescent="0.3">
      <c r="B62999" s="73"/>
      <c r="D62999" s="73"/>
      <c r="P62999" s="73"/>
      <c r="T62999" s="73"/>
      <c r="U62999" s="73"/>
      <c r="V62999" s="73"/>
      <c r="X62999" s="12"/>
    </row>
    <row r="63000" spans="2:24" x14ac:dyDescent="0.3">
      <c r="B63000" s="73"/>
      <c r="D63000" s="73"/>
      <c r="P63000" s="73"/>
      <c r="T63000" s="73"/>
      <c r="U63000" s="73"/>
      <c r="V63000" s="73"/>
      <c r="X63000" s="12"/>
    </row>
    <row r="63001" spans="2:24" x14ac:dyDescent="0.3">
      <c r="B63001" s="73"/>
      <c r="D63001" s="73"/>
      <c r="P63001" s="73"/>
      <c r="T63001" s="73"/>
      <c r="U63001" s="73"/>
      <c r="V63001" s="73"/>
      <c r="X63001" s="12"/>
    </row>
    <row r="63002" spans="2:24" x14ac:dyDescent="0.3">
      <c r="B63002" s="73"/>
      <c r="D63002" s="73"/>
      <c r="P63002" s="73"/>
      <c r="T63002" s="73"/>
      <c r="U63002" s="73"/>
      <c r="V63002" s="73"/>
      <c r="X63002" s="12"/>
    </row>
    <row r="63003" spans="2:24" x14ac:dyDescent="0.3">
      <c r="B63003" s="73"/>
      <c r="D63003" s="73"/>
      <c r="P63003" s="73"/>
      <c r="T63003" s="73"/>
      <c r="U63003" s="73"/>
      <c r="V63003" s="73"/>
      <c r="X63003" s="12"/>
    </row>
    <row r="63004" spans="2:24" x14ac:dyDescent="0.3">
      <c r="B63004" s="73"/>
      <c r="D63004" s="73"/>
      <c r="P63004" s="73"/>
      <c r="T63004" s="73"/>
      <c r="U63004" s="73"/>
      <c r="V63004" s="73"/>
      <c r="X63004" s="12"/>
    </row>
    <row r="63005" spans="2:24" x14ac:dyDescent="0.3">
      <c r="B63005" s="73"/>
      <c r="D63005" s="73"/>
      <c r="P63005" s="73"/>
      <c r="T63005" s="73"/>
      <c r="U63005" s="73"/>
      <c r="V63005" s="73"/>
      <c r="X63005" s="12"/>
    </row>
    <row r="63006" spans="2:24" x14ac:dyDescent="0.3">
      <c r="B63006" s="73"/>
      <c r="D63006" s="73"/>
      <c r="P63006" s="73"/>
      <c r="T63006" s="73"/>
      <c r="U63006" s="73"/>
      <c r="V63006" s="73"/>
      <c r="X63006" s="12"/>
    </row>
    <row r="63007" spans="2:24" x14ac:dyDescent="0.3">
      <c r="B63007" s="73"/>
      <c r="D63007" s="73"/>
      <c r="P63007" s="73"/>
      <c r="T63007" s="73"/>
      <c r="U63007" s="73"/>
      <c r="V63007" s="73"/>
      <c r="X63007" s="12"/>
    </row>
    <row r="63008" spans="2:24" x14ac:dyDescent="0.3">
      <c r="B63008" s="73"/>
      <c r="D63008" s="73"/>
      <c r="P63008" s="73"/>
      <c r="T63008" s="73"/>
      <c r="U63008" s="73"/>
      <c r="V63008" s="73"/>
      <c r="X63008" s="12"/>
    </row>
    <row r="63009" spans="2:24" x14ac:dyDescent="0.3">
      <c r="B63009" s="73"/>
      <c r="D63009" s="73"/>
      <c r="P63009" s="73"/>
      <c r="T63009" s="73"/>
      <c r="U63009" s="73"/>
      <c r="V63009" s="73"/>
      <c r="X63009" s="12"/>
    </row>
    <row r="63010" spans="2:24" x14ac:dyDescent="0.3">
      <c r="B63010" s="73"/>
      <c r="D63010" s="73"/>
      <c r="P63010" s="73"/>
      <c r="T63010" s="73"/>
      <c r="U63010" s="73"/>
      <c r="V63010" s="73"/>
      <c r="X63010" s="12"/>
    </row>
    <row r="63011" spans="2:24" x14ac:dyDescent="0.3">
      <c r="B63011" s="73"/>
      <c r="D63011" s="73"/>
      <c r="P63011" s="73"/>
      <c r="T63011" s="73"/>
      <c r="U63011" s="73"/>
      <c r="V63011" s="73"/>
      <c r="X63011" s="12"/>
    </row>
    <row r="63012" spans="2:24" x14ac:dyDescent="0.3">
      <c r="B63012" s="73"/>
      <c r="D63012" s="73"/>
      <c r="P63012" s="73"/>
      <c r="T63012" s="73"/>
      <c r="U63012" s="73"/>
      <c r="V63012" s="73"/>
      <c r="X63012" s="12"/>
    </row>
    <row r="63013" spans="2:24" x14ac:dyDescent="0.3">
      <c r="B63013" s="73"/>
      <c r="D63013" s="73"/>
      <c r="P63013" s="73"/>
      <c r="T63013" s="73"/>
      <c r="U63013" s="73"/>
      <c r="V63013" s="73"/>
      <c r="X63013" s="12"/>
    </row>
    <row r="63014" spans="2:24" x14ac:dyDescent="0.3">
      <c r="B63014" s="73"/>
      <c r="D63014" s="73"/>
      <c r="P63014" s="73"/>
      <c r="T63014" s="73"/>
      <c r="U63014" s="73"/>
      <c r="V63014" s="73"/>
      <c r="X63014" s="12"/>
    </row>
    <row r="63015" spans="2:24" x14ac:dyDescent="0.3">
      <c r="B63015" s="73"/>
      <c r="D63015" s="73"/>
      <c r="P63015" s="73"/>
      <c r="T63015" s="73"/>
      <c r="U63015" s="73"/>
      <c r="V63015" s="73"/>
      <c r="X63015" s="12"/>
    </row>
    <row r="63016" spans="2:24" x14ac:dyDescent="0.3">
      <c r="B63016" s="73"/>
      <c r="D63016" s="73"/>
      <c r="P63016" s="73"/>
      <c r="T63016" s="73"/>
      <c r="U63016" s="73"/>
      <c r="V63016" s="73"/>
      <c r="X63016" s="12"/>
    </row>
    <row r="63017" spans="2:24" x14ac:dyDescent="0.3">
      <c r="B63017" s="73"/>
      <c r="D63017" s="73"/>
      <c r="P63017" s="73"/>
      <c r="T63017" s="73"/>
      <c r="U63017" s="73"/>
      <c r="V63017" s="73"/>
      <c r="X63017" s="12"/>
    </row>
    <row r="63018" spans="2:24" x14ac:dyDescent="0.3">
      <c r="B63018" s="73"/>
      <c r="D63018" s="73"/>
      <c r="P63018" s="73"/>
      <c r="T63018" s="73"/>
      <c r="U63018" s="73"/>
      <c r="V63018" s="73"/>
      <c r="X63018" s="12"/>
    </row>
    <row r="63019" spans="2:24" x14ac:dyDescent="0.3">
      <c r="B63019" s="73"/>
      <c r="D63019" s="73"/>
      <c r="P63019" s="73"/>
      <c r="T63019" s="73"/>
      <c r="U63019" s="73"/>
      <c r="V63019" s="73"/>
      <c r="X63019" s="12"/>
    </row>
    <row r="63020" spans="2:24" x14ac:dyDescent="0.3">
      <c r="B63020" s="73"/>
      <c r="D63020" s="73"/>
      <c r="P63020" s="73"/>
      <c r="T63020" s="73"/>
      <c r="U63020" s="73"/>
      <c r="V63020" s="73"/>
      <c r="X63020" s="12"/>
    </row>
    <row r="63021" spans="2:24" x14ac:dyDescent="0.3">
      <c r="B63021" s="73"/>
      <c r="D63021" s="73"/>
      <c r="P63021" s="73"/>
      <c r="T63021" s="73"/>
      <c r="U63021" s="73"/>
      <c r="V63021" s="73"/>
      <c r="X63021" s="12"/>
    </row>
    <row r="63022" spans="2:24" x14ac:dyDescent="0.3">
      <c r="B63022" s="73"/>
      <c r="D63022" s="73"/>
      <c r="P63022" s="73"/>
      <c r="T63022" s="73"/>
      <c r="U63022" s="73"/>
      <c r="V63022" s="73"/>
      <c r="X63022" s="12"/>
    </row>
    <row r="63023" spans="2:24" x14ac:dyDescent="0.3">
      <c r="B63023" s="73"/>
      <c r="D63023" s="73"/>
      <c r="P63023" s="73"/>
      <c r="T63023" s="73"/>
      <c r="U63023" s="73"/>
      <c r="V63023" s="73"/>
      <c r="X63023" s="12"/>
    </row>
    <row r="63024" spans="2:24" x14ac:dyDescent="0.3">
      <c r="B63024" s="73"/>
      <c r="D63024" s="73"/>
      <c r="P63024" s="73"/>
      <c r="T63024" s="73"/>
      <c r="U63024" s="73"/>
      <c r="V63024" s="73"/>
      <c r="X63024" s="12"/>
    </row>
    <row r="63025" spans="2:24" x14ac:dyDescent="0.3">
      <c r="B63025" s="73"/>
      <c r="D63025" s="73"/>
      <c r="P63025" s="73"/>
      <c r="T63025" s="73"/>
      <c r="U63025" s="73"/>
      <c r="V63025" s="73"/>
      <c r="X63025" s="12"/>
    </row>
    <row r="63026" spans="2:24" x14ac:dyDescent="0.3">
      <c r="B63026" s="73"/>
      <c r="D63026" s="73"/>
      <c r="P63026" s="73"/>
      <c r="T63026" s="73"/>
      <c r="U63026" s="73"/>
      <c r="V63026" s="73"/>
      <c r="X63026" s="12"/>
    </row>
    <row r="63027" spans="2:24" x14ac:dyDescent="0.3">
      <c r="B63027" s="73"/>
      <c r="D63027" s="73"/>
      <c r="P63027" s="73"/>
      <c r="T63027" s="73"/>
      <c r="U63027" s="73"/>
      <c r="V63027" s="73"/>
      <c r="X63027" s="12"/>
    </row>
    <row r="63028" spans="2:24" x14ac:dyDescent="0.3">
      <c r="B63028" s="73"/>
      <c r="D63028" s="73"/>
      <c r="P63028" s="73"/>
      <c r="T63028" s="73"/>
      <c r="U63028" s="73"/>
      <c r="V63028" s="73"/>
      <c r="X63028" s="12"/>
    </row>
    <row r="63029" spans="2:24" x14ac:dyDescent="0.3">
      <c r="B63029" s="73"/>
      <c r="D63029" s="73"/>
      <c r="P63029" s="73"/>
      <c r="T63029" s="73"/>
      <c r="U63029" s="73"/>
      <c r="V63029" s="73"/>
      <c r="X63029" s="12"/>
    </row>
    <row r="63030" spans="2:24" x14ac:dyDescent="0.3">
      <c r="B63030" s="73"/>
      <c r="D63030" s="73"/>
      <c r="P63030" s="73"/>
      <c r="T63030" s="73"/>
      <c r="U63030" s="73"/>
      <c r="V63030" s="73"/>
      <c r="X63030" s="12"/>
    </row>
    <row r="63031" spans="2:24" x14ac:dyDescent="0.3">
      <c r="B63031" s="73"/>
      <c r="D63031" s="73"/>
      <c r="P63031" s="73"/>
      <c r="T63031" s="73"/>
      <c r="U63031" s="73"/>
      <c r="V63031" s="73"/>
      <c r="X63031" s="12"/>
    </row>
    <row r="63032" spans="2:24" x14ac:dyDescent="0.3">
      <c r="B63032" s="73"/>
      <c r="D63032" s="73"/>
      <c r="P63032" s="73"/>
      <c r="T63032" s="73"/>
      <c r="U63032" s="73"/>
      <c r="V63032" s="73"/>
      <c r="X63032" s="12"/>
    </row>
    <row r="63033" spans="2:24" x14ac:dyDescent="0.3">
      <c r="B63033" s="73"/>
      <c r="D63033" s="73"/>
      <c r="P63033" s="73"/>
      <c r="T63033" s="73"/>
      <c r="U63033" s="73"/>
      <c r="V63033" s="73"/>
      <c r="X63033" s="12"/>
    </row>
    <row r="63034" spans="2:24" x14ac:dyDescent="0.3">
      <c r="B63034" s="73"/>
      <c r="D63034" s="73"/>
      <c r="P63034" s="73"/>
      <c r="T63034" s="73"/>
      <c r="U63034" s="73"/>
      <c r="V63034" s="73"/>
      <c r="X63034" s="12"/>
    </row>
    <row r="63035" spans="2:24" x14ac:dyDescent="0.3">
      <c r="B63035" s="73"/>
      <c r="D63035" s="73"/>
      <c r="P63035" s="73"/>
      <c r="T63035" s="73"/>
      <c r="U63035" s="73"/>
      <c r="V63035" s="73"/>
      <c r="X63035" s="12"/>
    </row>
    <row r="63036" spans="2:24" x14ac:dyDescent="0.3">
      <c r="B63036" s="73"/>
      <c r="D63036" s="73"/>
      <c r="P63036" s="73"/>
      <c r="T63036" s="73"/>
      <c r="U63036" s="73"/>
      <c r="V63036" s="73"/>
      <c r="X63036" s="12"/>
    </row>
    <row r="63037" spans="2:24" x14ac:dyDescent="0.3">
      <c r="B63037" s="73"/>
      <c r="D63037" s="73"/>
      <c r="P63037" s="73"/>
      <c r="T63037" s="73"/>
      <c r="U63037" s="73"/>
      <c r="V63037" s="73"/>
      <c r="X63037" s="12"/>
    </row>
    <row r="63038" spans="2:24" x14ac:dyDescent="0.3">
      <c r="B63038" s="73"/>
      <c r="D63038" s="73"/>
      <c r="P63038" s="73"/>
      <c r="T63038" s="73"/>
      <c r="U63038" s="73"/>
      <c r="V63038" s="73"/>
      <c r="X63038" s="12"/>
    </row>
    <row r="63039" spans="2:24" x14ac:dyDescent="0.3">
      <c r="B63039" s="73"/>
      <c r="D63039" s="73"/>
      <c r="P63039" s="73"/>
      <c r="T63039" s="73"/>
      <c r="U63039" s="73"/>
      <c r="V63039" s="73"/>
      <c r="X63039" s="12"/>
    </row>
    <row r="63040" spans="2:24" x14ac:dyDescent="0.3">
      <c r="B63040" s="73"/>
      <c r="D63040" s="73"/>
      <c r="P63040" s="73"/>
      <c r="T63040" s="73"/>
      <c r="U63040" s="73"/>
      <c r="V63040" s="73"/>
      <c r="X63040" s="12"/>
    </row>
    <row r="63041" spans="2:24" x14ac:dyDescent="0.3">
      <c r="B63041" s="73"/>
      <c r="D63041" s="73"/>
      <c r="P63041" s="73"/>
      <c r="T63041" s="73"/>
      <c r="U63041" s="73"/>
      <c r="V63041" s="73"/>
      <c r="X63041" s="12"/>
    </row>
    <row r="63042" spans="2:24" x14ac:dyDescent="0.3">
      <c r="B63042" s="73"/>
      <c r="D63042" s="73"/>
      <c r="P63042" s="73"/>
      <c r="T63042" s="73"/>
      <c r="U63042" s="73"/>
      <c r="V63042" s="73"/>
      <c r="X63042" s="12"/>
    </row>
    <row r="63043" spans="2:24" x14ac:dyDescent="0.3">
      <c r="B63043" s="73"/>
      <c r="D63043" s="73"/>
      <c r="P63043" s="73"/>
      <c r="T63043" s="73"/>
      <c r="U63043" s="73"/>
      <c r="V63043" s="73"/>
      <c r="X63043" s="12"/>
    </row>
    <row r="63044" spans="2:24" x14ac:dyDescent="0.3">
      <c r="B63044" s="73"/>
      <c r="D63044" s="73"/>
      <c r="P63044" s="73"/>
      <c r="T63044" s="73"/>
      <c r="U63044" s="73"/>
      <c r="V63044" s="73"/>
      <c r="X63044" s="12"/>
    </row>
    <row r="63045" spans="2:24" x14ac:dyDescent="0.3">
      <c r="B63045" s="73"/>
      <c r="D63045" s="73"/>
      <c r="P63045" s="73"/>
      <c r="T63045" s="73"/>
      <c r="U63045" s="73"/>
      <c r="V63045" s="73"/>
      <c r="X63045" s="12"/>
    </row>
    <row r="63046" spans="2:24" x14ac:dyDescent="0.3">
      <c r="B63046" s="73"/>
      <c r="D63046" s="73"/>
      <c r="P63046" s="73"/>
      <c r="T63046" s="73"/>
      <c r="U63046" s="73"/>
      <c r="V63046" s="73"/>
      <c r="X63046" s="12"/>
    </row>
    <row r="63047" spans="2:24" x14ac:dyDescent="0.3">
      <c r="B63047" s="73"/>
      <c r="D63047" s="73"/>
      <c r="P63047" s="73"/>
      <c r="T63047" s="73"/>
      <c r="U63047" s="73"/>
      <c r="V63047" s="73"/>
      <c r="X63047" s="12"/>
    </row>
    <row r="63048" spans="2:24" x14ac:dyDescent="0.3">
      <c r="B63048" s="73"/>
      <c r="D63048" s="73"/>
      <c r="P63048" s="73"/>
      <c r="T63048" s="73"/>
      <c r="U63048" s="73"/>
      <c r="V63048" s="73"/>
      <c r="X63048" s="12"/>
    </row>
    <row r="63049" spans="2:24" x14ac:dyDescent="0.3">
      <c r="B63049" s="73"/>
      <c r="D63049" s="73"/>
      <c r="P63049" s="73"/>
      <c r="T63049" s="73"/>
      <c r="U63049" s="73"/>
      <c r="V63049" s="73"/>
      <c r="X63049" s="12"/>
    </row>
    <row r="63050" spans="2:24" x14ac:dyDescent="0.3">
      <c r="B63050" s="73"/>
      <c r="D63050" s="73"/>
      <c r="P63050" s="73"/>
      <c r="T63050" s="73"/>
      <c r="U63050" s="73"/>
      <c r="V63050" s="73"/>
      <c r="X63050" s="12"/>
    </row>
    <row r="63051" spans="2:24" x14ac:dyDescent="0.3">
      <c r="B63051" s="73"/>
      <c r="D63051" s="73"/>
      <c r="P63051" s="73"/>
      <c r="T63051" s="73"/>
      <c r="U63051" s="73"/>
      <c r="V63051" s="73"/>
      <c r="X63051" s="12"/>
    </row>
    <row r="63052" spans="2:24" x14ac:dyDescent="0.3">
      <c r="B63052" s="73"/>
      <c r="D63052" s="73"/>
      <c r="P63052" s="73"/>
      <c r="T63052" s="73"/>
      <c r="U63052" s="73"/>
      <c r="V63052" s="73"/>
      <c r="X63052" s="12"/>
    </row>
    <row r="63053" spans="2:24" x14ac:dyDescent="0.3">
      <c r="B63053" s="73"/>
      <c r="D63053" s="73"/>
      <c r="P63053" s="73"/>
      <c r="T63053" s="73"/>
      <c r="U63053" s="73"/>
      <c r="V63053" s="73"/>
      <c r="X63053" s="12"/>
    </row>
    <row r="63054" spans="2:24" x14ac:dyDescent="0.3">
      <c r="B63054" s="73"/>
      <c r="D63054" s="73"/>
      <c r="P63054" s="73"/>
      <c r="T63054" s="73"/>
      <c r="U63054" s="73"/>
      <c r="V63054" s="73"/>
      <c r="X63054" s="12"/>
    </row>
    <row r="63055" spans="2:24" x14ac:dyDescent="0.3">
      <c r="B63055" s="73"/>
      <c r="D63055" s="73"/>
      <c r="P63055" s="73"/>
      <c r="T63055" s="73"/>
      <c r="U63055" s="73"/>
      <c r="V63055" s="73"/>
      <c r="X63055" s="12"/>
    </row>
    <row r="63056" spans="2:24" x14ac:dyDescent="0.3">
      <c r="B63056" s="73"/>
      <c r="D63056" s="73"/>
      <c r="P63056" s="73"/>
      <c r="T63056" s="73"/>
      <c r="U63056" s="73"/>
      <c r="V63056" s="73"/>
      <c r="X63056" s="12"/>
    </row>
    <row r="63057" spans="2:24" x14ac:dyDescent="0.3">
      <c r="B63057" s="73"/>
      <c r="D63057" s="73"/>
      <c r="P63057" s="73"/>
      <c r="T63057" s="73"/>
      <c r="U63057" s="73"/>
      <c r="V63057" s="73"/>
      <c r="X63057" s="12"/>
    </row>
    <row r="63058" spans="2:24" x14ac:dyDescent="0.3">
      <c r="B63058" s="73"/>
      <c r="D63058" s="73"/>
      <c r="P63058" s="73"/>
      <c r="T63058" s="73"/>
      <c r="U63058" s="73"/>
      <c r="V63058" s="73"/>
      <c r="X63058" s="12"/>
    </row>
    <row r="63059" spans="2:24" x14ac:dyDescent="0.3">
      <c r="B63059" s="73"/>
      <c r="D63059" s="73"/>
      <c r="P63059" s="73"/>
      <c r="T63059" s="73"/>
      <c r="U63059" s="73"/>
      <c r="V63059" s="73"/>
      <c r="X63059" s="12"/>
    </row>
    <row r="63060" spans="2:24" x14ac:dyDescent="0.3">
      <c r="B63060" s="73"/>
      <c r="D63060" s="73"/>
      <c r="P63060" s="73"/>
      <c r="T63060" s="73"/>
      <c r="U63060" s="73"/>
      <c r="V63060" s="73"/>
      <c r="X63060" s="12"/>
    </row>
    <row r="63061" spans="2:24" x14ac:dyDescent="0.3">
      <c r="B63061" s="73"/>
      <c r="D63061" s="73"/>
      <c r="P63061" s="73"/>
      <c r="T63061" s="73"/>
      <c r="U63061" s="73"/>
      <c r="V63061" s="73"/>
      <c r="X63061" s="12"/>
    </row>
    <row r="63062" spans="2:24" x14ac:dyDescent="0.3">
      <c r="B63062" s="73"/>
      <c r="D63062" s="73"/>
      <c r="P63062" s="73"/>
      <c r="T63062" s="73"/>
      <c r="U63062" s="73"/>
      <c r="V63062" s="73"/>
      <c r="X63062" s="12"/>
    </row>
    <row r="63063" spans="2:24" x14ac:dyDescent="0.3">
      <c r="B63063" s="73"/>
      <c r="D63063" s="73"/>
      <c r="P63063" s="73"/>
      <c r="T63063" s="73"/>
      <c r="U63063" s="73"/>
      <c r="V63063" s="73"/>
      <c r="X63063" s="12"/>
    </row>
    <row r="63064" spans="2:24" x14ac:dyDescent="0.3">
      <c r="B63064" s="73"/>
      <c r="D63064" s="73"/>
      <c r="P63064" s="73"/>
      <c r="T63064" s="73"/>
      <c r="U63064" s="73"/>
      <c r="V63064" s="73"/>
      <c r="X63064" s="12"/>
    </row>
    <row r="63065" spans="2:24" x14ac:dyDescent="0.3">
      <c r="B63065" s="73"/>
      <c r="D63065" s="73"/>
      <c r="P63065" s="73"/>
      <c r="T63065" s="73"/>
      <c r="U63065" s="73"/>
      <c r="V63065" s="73"/>
      <c r="X63065" s="12"/>
    </row>
    <row r="63066" spans="2:24" x14ac:dyDescent="0.3">
      <c r="B63066" s="73"/>
      <c r="D63066" s="73"/>
      <c r="P63066" s="73"/>
      <c r="T63066" s="73"/>
      <c r="U63066" s="73"/>
      <c r="V63066" s="73"/>
      <c r="X63066" s="12"/>
    </row>
    <row r="63067" spans="2:24" x14ac:dyDescent="0.3">
      <c r="B63067" s="73"/>
      <c r="D63067" s="73"/>
      <c r="P63067" s="73"/>
      <c r="T63067" s="73"/>
      <c r="U63067" s="73"/>
      <c r="V63067" s="73"/>
      <c r="X63067" s="12"/>
    </row>
    <row r="63068" spans="2:24" x14ac:dyDescent="0.3">
      <c r="B63068" s="73"/>
      <c r="D63068" s="73"/>
      <c r="P63068" s="73"/>
      <c r="T63068" s="73"/>
      <c r="U63068" s="73"/>
      <c r="V63068" s="73"/>
      <c r="X63068" s="12"/>
    </row>
    <row r="63069" spans="2:24" x14ac:dyDescent="0.3">
      <c r="B63069" s="73"/>
      <c r="D63069" s="73"/>
      <c r="P63069" s="73"/>
      <c r="T63069" s="73"/>
      <c r="U63069" s="73"/>
      <c r="V63069" s="73"/>
      <c r="X63069" s="12"/>
    </row>
    <row r="63070" spans="2:24" x14ac:dyDescent="0.3">
      <c r="B63070" s="73"/>
      <c r="D63070" s="73"/>
      <c r="P63070" s="73"/>
      <c r="T63070" s="73"/>
      <c r="U63070" s="73"/>
      <c r="V63070" s="73"/>
      <c r="X63070" s="12"/>
    </row>
    <row r="63071" spans="2:24" x14ac:dyDescent="0.3">
      <c r="B63071" s="73"/>
      <c r="D63071" s="73"/>
      <c r="P63071" s="73"/>
      <c r="T63071" s="73"/>
      <c r="U63071" s="73"/>
      <c r="V63071" s="73"/>
      <c r="X63071" s="12"/>
    </row>
    <row r="63072" spans="2:24" x14ac:dyDescent="0.3">
      <c r="B63072" s="73"/>
      <c r="D63072" s="73"/>
      <c r="P63072" s="73"/>
      <c r="T63072" s="73"/>
      <c r="U63072" s="73"/>
      <c r="V63072" s="73"/>
      <c r="X63072" s="12"/>
    </row>
    <row r="63073" spans="2:24" x14ac:dyDescent="0.3">
      <c r="B63073" s="73"/>
      <c r="D63073" s="73"/>
      <c r="P63073" s="73"/>
      <c r="T63073" s="73"/>
      <c r="U63073" s="73"/>
      <c r="V63073" s="73"/>
      <c r="X63073" s="12"/>
    </row>
    <row r="63074" spans="2:24" x14ac:dyDescent="0.3">
      <c r="B63074" s="73"/>
      <c r="D63074" s="73"/>
      <c r="P63074" s="73"/>
      <c r="T63074" s="73"/>
      <c r="U63074" s="73"/>
      <c r="V63074" s="73"/>
      <c r="X63074" s="12"/>
    </row>
    <row r="63075" spans="2:24" x14ac:dyDescent="0.3">
      <c r="B63075" s="73"/>
      <c r="D63075" s="73"/>
      <c r="P63075" s="73"/>
      <c r="T63075" s="73"/>
      <c r="U63075" s="73"/>
      <c r="V63075" s="73"/>
      <c r="X63075" s="12"/>
    </row>
    <row r="63076" spans="2:24" x14ac:dyDescent="0.3">
      <c r="B63076" s="73"/>
      <c r="D63076" s="73"/>
      <c r="P63076" s="73"/>
      <c r="T63076" s="73"/>
      <c r="U63076" s="73"/>
      <c r="V63076" s="73"/>
      <c r="X63076" s="12"/>
    </row>
    <row r="63077" spans="2:24" x14ac:dyDescent="0.3">
      <c r="B63077" s="73"/>
      <c r="D63077" s="73"/>
      <c r="P63077" s="73"/>
      <c r="T63077" s="73"/>
      <c r="U63077" s="73"/>
      <c r="V63077" s="73"/>
      <c r="X63077" s="12"/>
    </row>
    <row r="63078" spans="2:24" x14ac:dyDescent="0.3">
      <c r="B63078" s="73"/>
      <c r="D63078" s="73"/>
      <c r="P63078" s="73"/>
      <c r="T63078" s="73"/>
      <c r="U63078" s="73"/>
      <c r="V63078" s="73"/>
      <c r="X63078" s="12"/>
    </row>
    <row r="63079" spans="2:24" x14ac:dyDescent="0.3">
      <c r="B63079" s="73"/>
      <c r="D63079" s="73"/>
      <c r="P63079" s="73"/>
      <c r="T63079" s="73"/>
      <c r="U63079" s="73"/>
      <c r="V63079" s="73"/>
      <c r="X63079" s="12"/>
    </row>
    <row r="63080" spans="2:24" x14ac:dyDescent="0.3">
      <c r="B63080" s="73"/>
      <c r="D63080" s="73"/>
      <c r="P63080" s="73"/>
      <c r="T63080" s="73"/>
      <c r="U63080" s="73"/>
      <c r="V63080" s="73"/>
      <c r="X63080" s="12"/>
    </row>
    <row r="63081" spans="2:24" x14ac:dyDescent="0.3">
      <c r="B63081" s="73"/>
      <c r="D63081" s="73"/>
      <c r="P63081" s="73"/>
      <c r="T63081" s="73"/>
      <c r="U63081" s="73"/>
      <c r="V63081" s="73"/>
      <c r="X63081" s="12"/>
    </row>
    <row r="63082" spans="2:24" x14ac:dyDescent="0.3">
      <c r="B63082" s="73"/>
      <c r="D63082" s="73"/>
      <c r="P63082" s="73"/>
      <c r="T63082" s="73"/>
      <c r="U63082" s="73"/>
      <c r="V63082" s="73"/>
      <c r="X63082" s="12"/>
    </row>
    <row r="63083" spans="2:24" x14ac:dyDescent="0.3">
      <c r="B63083" s="73"/>
      <c r="D63083" s="73"/>
      <c r="P63083" s="73"/>
      <c r="T63083" s="73"/>
      <c r="U63083" s="73"/>
      <c r="V63083" s="73"/>
      <c r="X63083" s="12"/>
    </row>
    <row r="63084" spans="2:24" x14ac:dyDescent="0.3">
      <c r="B63084" s="73"/>
      <c r="D63084" s="73"/>
      <c r="P63084" s="73"/>
      <c r="T63084" s="73"/>
      <c r="U63084" s="73"/>
      <c r="V63084" s="73"/>
      <c r="X63084" s="12"/>
    </row>
    <row r="63085" spans="2:24" x14ac:dyDescent="0.3">
      <c r="B63085" s="73"/>
      <c r="D63085" s="73"/>
      <c r="P63085" s="73"/>
      <c r="T63085" s="73"/>
      <c r="U63085" s="73"/>
      <c r="V63085" s="73"/>
      <c r="X63085" s="12"/>
    </row>
    <row r="63086" spans="2:24" x14ac:dyDescent="0.3">
      <c r="B63086" s="73"/>
      <c r="D63086" s="73"/>
      <c r="P63086" s="73"/>
      <c r="T63086" s="73"/>
      <c r="U63086" s="73"/>
      <c r="V63086" s="73"/>
      <c r="X63086" s="12"/>
    </row>
    <row r="63087" spans="2:24" x14ac:dyDescent="0.3">
      <c r="B63087" s="73"/>
      <c r="D63087" s="73"/>
      <c r="P63087" s="73"/>
      <c r="T63087" s="73"/>
      <c r="U63087" s="73"/>
      <c r="V63087" s="73"/>
      <c r="X63087" s="12"/>
    </row>
    <row r="63088" spans="2:24" x14ac:dyDescent="0.3">
      <c r="B63088" s="73"/>
      <c r="D63088" s="73"/>
      <c r="P63088" s="73"/>
      <c r="T63088" s="73"/>
      <c r="U63088" s="73"/>
      <c r="V63088" s="73"/>
      <c r="X63088" s="12"/>
    </row>
    <row r="63089" spans="2:24" x14ac:dyDescent="0.3">
      <c r="B63089" s="73"/>
      <c r="D63089" s="73"/>
      <c r="P63089" s="73"/>
      <c r="T63089" s="73"/>
      <c r="U63089" s="73"/>
      <c r="V63089" s="73"/>
      <c r="X63089" s="12"/>
    </row>
    <row r="63090" spans="2:24" x14ac:dyDescent="0.3">
      <c r="B63090" s="73"/>
      <c r="D63090" s="73"/>
      <c r="P63090" s="73"/>
      <c r="T63090" s="73"/>
      <c r="U63090" s="73"/>
      <c r="V63090" s="73"/>
      <c r="X63090" s="12"/>
    </row>
    <row r="63091" spans="2:24" x14ac:dyDescent="0.3">
      <c r="B63091" s="73"/>
      <c r="D63091" s="73"/>
      <c r="P63091" s="73"/>
      <c r="T63091" s="73"/>
      <c r="U63091" s="73"/>
      <c r="V63091" s="73"/>
      <c r="X63091" s="12"/>
    </row>
    <row r="63092" spans="2:24" x14ac:dyDescent="0.3">
      <c r="B63092" s="73"/>
      <c r="D63092" s="73"/>
      <c r="P63092" s="73"/>
      <c r="T63092" s="73"/>
      <c r="U63092" s="73"/>
      <c r="V63092" s="73"/>
      <c r="X63092" s="12"/>
    </row>
    <row r="63093" spans="2:24" x14ac:dyDescent="0.3">
      <c r="B63093" s="73"/>
      <c r="D63093" s="73"/>
      <c r="P63093" s="73"/>
      <c r="T63093" s="73"/>
      <c r="U63093" s="73"/>
      <c r="V63093" s="73"/>
      <c r="X63093" s="12"/>
    </row>
    <row r="63094" spans="2:24" x14ac:dyDescent="0.3">
      <c r="B63094" s="73"/>
      <c r="D63094" s="73"/>
      <c r="P63094" s="73"/>
      <c r="T63094" s="73"/>
      <c r="U63094" s="73"/>
      <c r="V63094" s="73"/>
      <c r="X63094" s="12"/>
    </row>
    <row r="63095" spans="2:24" x14ac:dyDescent="0.3">
      <c r="B63095" s="73"/>
      <c r="D63095" s="73"/>
      <c r="P63095" s="73"/>
      <c r="T63095" s="73"/>
      <c r="U63095" s="73"/>
      <c r="V63095" s="73"/>
      <c r="X63095" s="12"/>
    </row>
    <row r="63096" spans="2:24" x14ac:dyDescent="0.3">
      <c r="B63096" s="73"/>
      <c r="D63096" s="73"/>
      <c r="P63096" s="73"/>
      <c r="T63096" s="73"/>
      <c r="U63096" s="73"/>
      <c r="V63096" s="73"/>
      <c r="X63096" s="12"/>
    </row>
    <row r="63097" spans="2:24" x14ac:dyDescent="0.3">
      <c r="B63097" s="73"/>
      <c r="D63097" s="73"/>
      <c r="P63097" s="73"/>
      <c r="T63097" s="73"/>
      <c r="U63097" s="73"/>
      <c r="V63097" s="73"/>
      <c r="X63097" s="12"/>
    </row>
    <row r="63098" spans="2:24" x14ac:dyDescent="0.3">
      <c r="B63098" s="73"/>
      <c r="D63098" s="73"/>
      <c r="P63098" s="73"/>
      <c r="T63098" s="73"/>
      <c r="U63098" s="73"/>
      <c r="V63098" s="73"/>
      <c r="X63098" s="12"/>
    </row>
    <row r="63099" spans="2:24" x14ac:dyDescent="0.3">
      <c r="B63099" s="73"/>
      <c r="D63099" s="73"/>
      <c r="P63099" s="73"/>
      <c r="T63099" s="73"/>
      <c r="U63099" s="73"/>
      <c r="V63099" s="73"/>
      <c r="X63099" s="12"/>
    </row>
    <row r="63100" spans="2:24" x14ac:dyDescent="0.3">
      <c r="B63100" s="73"/>
      <c r="D63100" s="73"/>
      <c r="P63100" s="73"/>
      <c r="T63100" s="73"/>
      <c r="U63100" s="73"/>
      <c r="V63100" s="73"/>
      <c r="X63100" s="12"/>
    </row>
    <row r="63101" spans="2:24" x14ac:dyDescent="0.3">
      <c r="B63101" s="73"/>
      <c r="D63101" s="73"/>
      <c r="P63101" s="73"/>
      <c r="T63101" s="73"/>
      <c r="U63101" s="73"/>
      <c r="V63101" s="73"/>
      <c r="X63101" s="12"/>
    </row>
    <row r="63102" spans="2:24" x14ac:dyDescent="0.3">
      <c r="B63102" s="73"/>
      <c r="D63102" s="73"/>
      <c r="P63102" s="73"/>
      <c r="T63102" s="73"/>
      <c r="U63102" s="73"/>
      <c r="V63102" s="73"/>
      <c r="X63102" s="12"/>
    </row>
    <row r="63103" spans="2:24" x14ac:dyDescent="0.3">
      <c r="B63103" s="73"/>
      <c r="D63103" s="73"/>
      <c r="P63103" s="73"/>
      <c r="T63103" s="73"/>
      <c r="U63103" s="73"/>
      <c r="V63103" s="73"/>
      <c r="X63103" s="12"/>
    </row>
    <row r="63104" spans="2:24" x14ac:dyDescent="0.3">
      <c r="B63104" s="73"/>
      <c r="D63104" s="73"/>
      <c r="P63104" s="73"/>
      <c r="T63104" s="73"/>
      <c r="U63104" s="73"/>
      <c r="V63104" s="73"/>
      <c r="X63104" s="12"/>
    </row>
    <row r="63105" spans="2:24" x14ac:dyDescent="0.3">
      <c r="B63105" s="73"/>
      <c r="D63105" s="73"/>
      <c r="P63105" s="73"/>
      <c r="T63105" s="73"/>
      <c r="U63105" s="73"/>
      <c r="V63105" s="73"/>
      <c r="X63105" s="12"/>
    </row>
    <row r="63106" spans="2:24" x14ac:dyDescent="0.3">
      <c r="B63106" s="73"/>
      <c r="D63106" s="73"/>
      <c r="P63106" s="73"/>
      <c r="T63106" s="73"/>
      <c r="U63106" s="73"/>
      <c r="V63106" s="73"/>
      <c r="X63106" s="12"/>
    </row>
    <row r="63107" spans="2:24" x14ac:dyDescent="0.3">
      <c r="B63107" s="73"/>
      <c r="D63107" s="73"/>
      <c r="P63107" s="73"/>
      <c r="T63107" s="73"/>
      <c r="U63107" s="73"/>
      <c r="V63107" s="73"/>
      <c r="X63107" s="12"/>
    </row>
    <row r="63108" spans="2:24" x14ac:dyDescent="0.3">
      <c r="B63108" s="73"/>
      <c r="D63108" s="73"/>
      <c r="P63108" s="73"/>
      <c r="T63108" s="73"/>
      <c r="U63108" s="73"/>
      <c r="V63108" s="73"/>
      <c r="X63108" s="12"/>
    </row>
    <row r="63109" spans="2:24" x14ac:dyDescent="0.3">
      <c r="B63109" s="73"/>
      <c r="D63109" s="73"/>
      <c r="P63109" s="73"/>
      <c r="T63109" s="73"/>
      <c r="U63109" s="73"/>
      <c r="V63109" s="73"/>
      <c r="X63109" s="12"/>
    </row>
    <row r="63110" spans="2:24" x14ac:dyDescent="0.3">
      <c r="B63110" s="73"/>
      <c r="D63110" s="73"/>
      <c r="P63110" s="73"/>
      <c r="T63110" s="73"/>
      <c r="U63110" s="73"/>
      <c r="V63110" s="73"/>
      <c r="X63110" s="12"/>
    </row>
    <row r="63111" spans="2:24" x14ac:dyDescent="0.3">
      <c r="B63111" s="73"/>
      <c r="D63111" s="73"/>
      <c r="P63111" s="73"/>
      <c r="T63111" s="73"/>
      <c r="U63111" s="73"/>
      <c r="V63111" s="73"/>
      <c r="X63111" s="12"/>
    </row>
    <row r="63112" spans="2:24" x14ac:dyDescent="0.3">
      <c r="B63112" s="73"/>
      <c r="D63112" s="73"/>
      <c r="P63112" s="73"/>
      <c r="T63112" s="73"/>
      <c r="U63112" s="73"/>
      <c r="V63112" s="73"/>
      <c r="X63112" s="12"/>
    </row>
    <row r="63113" spans="2:24" x14ac:dyDescent="0.3">
      <c r="B63113" s="73"/>
      <c r="D63113" s="73"/>
      <c r="P63113" s="73"/>
      <c r="T63113" s="73"/>
      <c r="U63113" s="73"/>
      <c r="V63113" s="73"/>
      <c r="X63113" s="12"/>
    </row>
    <row r="63114" spans="2:24" x14ac:dyDescent="0.3">
      <c r="B63114" s="73"/>
      <c r="D63114" s="73"/>
      <c r="P63114" s="73"/>
      <c r="T63114" s="73"/>
      <c r="U63114" s="73"/>
      <c r="V63114" s="73"/>
      <c r="X63114" s="12"/>
    </row>
    <row r="63115" spans="2:24" x14ac:dyDescent="0.3">
      <c r="B63115" s="73"/>
      <c r="D63115" s="73"/>
      <c r="P63115" s="73"/>
      <c r="T63115" s="73"/>
      <c r="U63115" s="73"/>
      <c r="V63115" s="73"/>
      <c r="X63115" s="12"/>
    </row>
    <row r="63116" spans="2:24" x14ac:dyDescent="0.3">
      <c r="B63116" s="73"/>
      <c r="D63116" s="73"/>
      <c r="P63116" s="73"/>
      <c r="T63116" s="73"/>
      <c r="U63116" s="73"/>
      <c r="V63116" s="73"/>
      <c r="X63116" s="12"/>
    </row>
    <row r="63117" spans="2:24" x14ac:dyDescent="0.3">
      <c r="B63117" s="73"/>
      <c r="D63117" s="73"/>
      <c r="P63117" s="73"/>
      <c r="T63117" s="73"/>
      <c r="U63117" s="73"/>
      <c r="V63117" s="73"/>
      <c r="X63117" s="12"/>
    </row>
    <row r="63118" spans="2:24" x14ac:dyDescent="0.3">
      <c r="B63118" s="73"/>
      <c r="D63118" s="73"/>
      <c r="P63118" s="73"/>
      <c r="T63118" s="73"/>
      <c r="U63118" s="73"/>
      <c r="V63118" s="73"/>
      <c r="X63118" s="12"/>
    </row>
    <row r="63119" spans="2:24" x14ac:dyDescent="0.3">
      <c r="B63119" s="73"/>
      <c r="D63119" s="73"/>
      <c r="P63119" s="73"/>
      <c r="T63119" s="73"/>
      <c r="U63119" s="73"/>
      <c r="V63119" s="73"/>
      <c r="X63119" s="12"/>
    </row>
    <row r="63120" spans="2:24" x14ac:dyDescent="0.3">
      <c r="B63120" s="73"/>
      <c r="D63120" s="73"/>
      <c r="P63120" s="73"/>
      <c r="T63120" s="73"/>
      <c r="U63120" s="73"/>
      <c r="V63120" s="73"/>
      <c r="X63120" s="12"/>
    </row>
    <row r="63121" spans="2:24" x14ac:dyDescent="0.3">
      <c r="B63121" s="73"/>
      <c r="D63121" s="73"/>
      <c r="P63121" s="73"/>
      <c r="T63121" s="73"/>
      <c r="U63121" s="73"/>
      <c r="V63121" s="73"/>
      <c r="X63121" s="12"/>
    </row>
    <row r="63122" spans="2:24" x14ac:dyDescent="0.3">
      <c r="B63122" s="73"/>
      <c r="D63122" s="73"/>
      <c r="P63122" s="73"/>
      <c r="T63122" s="73"/>
      <c r="U63122" s="73"/>
      <c r="V63122" s="73"/>
      <c r="X63122" s="12"/>
    </row>
    <row r="63123" spans="2:24" x14ac:dyDescent="0.3">
      <c r="B63123" s="73"/>
      <c r="D63123" s="73"/>
      <c r="P63123" s="73"/>
      <c r="T63123" s="73"/>
      <c r="U63123" s="73"/>
      <c r="V63123" s="73"/>
      <c r="X63123" s="12"/>
    </row>
    <row r="63124" spans="2:24" x14ac:dyDescent="0.3">
      <c r="B63124" s="73"/>
      <c r="D63124" s="73"/>
      <c r="P63124" s="73"/>
      <c r="T63124" s="73"/>
      <c r="U63124" s="73"/>
      <c r="V63124" s="73"/>
      <c r="X63124" s="12"/>
    </row>
    <row r="63125" spans="2:24" x14ac:dyDescent="0.3">
      <c r="B63125" s="73"/>
      <c r="D63125" s="73"/>
      <c r="P63125" s="73"/>
      <c r="T63125" s="73"/>
      <c r="U63125" s="73"/>
      <c r="V63125" s="73"/>
      <c r="X63125" s="12"/>
    </row>
    <row r="63126" spans="2:24" x14ac:dyDescent="0.3">
      <c r="B63126" s="73"/>
      <c r="D63126" s="73"/>
      <c r="P63126" s="73"/>
      <c r="T63126" s="73"/>
      <c r="U63126" s="73"/>
      <c r="V63126" s="73"/>
      <c r="X63126" s="12"/>
    </row>
    <row r="63127" spans="2:24" x14ac:dyDescent="0.3">
      <c r="B63127" s="73"/>
      <c r="D63127" s="73"/>
      <c r="P63127" s="73"/>
      <c r="T63127" s="73"/>
      <c r="U63127" s="73"/>
      <c r="V63127" s="73"/>
      <c r="X63127" s="12"/>
    </row>
    <row r="63128" spans="2:24" x14ac:dyDescent="0.3">
      <c r="B63128" s="73"/>
      <c r="D63128" s="73"/>
      <c r="P63128" s="73"/>
      <c r="T63128" s="73"/>
      <c r="U63128" s="73"/>
      <c r="V63128" s="73"/>
      <c r="X63128" s="12"/>
    </row>
    <row r="63129" spans="2:24" x14ac:dyDescent="0.3">
      <c r="B63129" s="73"/>
      <c r="D63129" s="73"/>
      <c r="P63129" s="73"/>
      <c r="T63129" s="73"/>
      <c r="U63129" s="73"/>
      <c r="V63129" s="73"/>
      <c r="X63129" s="12"/>
    </row>
    <row r="63130" spans="2:24" x14ac:dyDescent="0.3">
      <c r="B63130" s="73"/>
      <c r="D63130" s="73"/>
      <c r="P63130" s="73"/>
      <c r="T63130" s="73"/>
      <c r="U63130" s="73"/>
      <c r="V63130" s="73"/>
      <c r="X63130" s="12"/>
    </row>
    <row r="63131" spans="2:24" x14ac:dyDescent="0.3">
      <c r="B63131" s="73"/>
      <c r="D63131" s="73"/>
      <c r="P63131" s="73"/>
      <c r="T63131" s="73"/>
      <c r="U63131" s="73"/>
      <c r="V63131" s="73"/>
      <c r="X63131" s="12"/>
    </row>
    <row r="63132" spans="2:24" x14ac:dyDescent="0.3">
      <c r="B63132" s="73"/>
      <c r="D63132" s="73"/>
      <c r="P63132" s="73"/>
      <c r="T63132" s="73"/>
      <c r="U63132" s="73"/>
      <c r="V63132" s="73"/>
      <c r="X63132" s="12"/>
    </row>
    <row r="63133" spans="2:24" x14ac:dyDescent="0.3">
      <c r="B63133" s="73"/>
      <c r="D63133" s="73"/>
      <c r="P63133" s="73"/>
      <c r="T63133" s="73"/>
      <c r="U63133" s="73"/>
      <c r="V63133" s="73"/>
      <c r="X63133" s="12"/>
    </row>
    <row r="63134" spans="2:24" x14ac:dyDescent="0.3">
      <c r="B63134" s="73"/>
      <c r="D63134" s="73"/>
      <c r="P63134" s="73"/>
      <c r="T63134" s="73"/>
      <c r="U63134" s="73"/>
      <c r="V63134" s="73"/>
      <c r="X63134" s="12"/>
    </row>
    <row r="63135" spans="2:24" x14ac:dyDescent="0.3">
      <c r="B63135" s="73"/>
      <c r="D63135" s="73"/>
      <c r="P63135" s="73"/>
      <c r="T63135" s="73"/>
      <c r="U63135" s="73"/>
      <c r="V63135" s="73"/>
      <c r="X63135" s="12"/>
    </row>
    <row r="63136" spans="2:24" x14ac:dyDescent="0.3">
      <c r="B63136" s="73"/>
      <c r="D63136" s="73"/>
      <c r="P63136" s="73"/>
      <c r="T63136" s="73"/>
      <c r="U63136" s="73"/>
      <c r="V63136" s="73"/>
      <c r="X63136" s="12"/>
    </row>
    <row r="63137" spans="2:24" x14ac:dyDescent="0.3">
      <c r="B63137" s="73"/>
      <c r="D63137" s="73"/>
      <c r="P63137" s="73"/>
      <c r="T63137" s="73"/>
      <c r="U63137" s="73"/>
      <c r="V63137" s="73"/>
      <c r="X63137" s="12"/>
    </row>
    <row r="63138" spans="2:24" x14ac:dyDescent="0.3">
      <c r="B63138" s="73"/>
      <c r="D63138" s="73"/>
      <c r="P63138" s="73"/>
      <c r="T63138" s="73"/>
      <c r="U63138" s="73"/>
      <c r="V63138" s="73"/>
      <c r="X63138" s="12"/>
    </row>
    <row r="63139" spans="2:24" x14ac:dyDescent="0.3">
      <c r="B63139" s="73"/>
      <c r="D63139" s="73"/>
      <c r="P63139" s="73"/>
      <c r="T63139" s="73"/>
      <c r="U63139" s="73"/>
      <c r="V63139" s="73"/>
      <c r="X63139" s="12"/>
    </row>
    <row r="63140" spans="2:24" x14ac:dyDescent="0.3">
      <c r="B63140" s="73"/>
      <c r="D63140" s="73"/>
      <c r="P63140" s="73"/>
      <c r="T63140" s="73"/>
      <c r="U63140" s="73"/>
      <c r="V63140" s="73"/>
      <c r="X63140" s="12"/>
    </row>
    <row r="63141" spans="2:24" x14ac:dyDescent="0.3">
      <c r="B63141" s="73"/>
      <c r="D63141" s="73"/>
      <c r="P63141" s="73"/>
      <c r="T63141" s="73"/>
      <c r="U63141" s="73"/>
      <c r="V63141" s="73"/>
      <c r="X63141" s="12"/>
    </row>
    <row r="63142" spans="2:24" x14ac:dyDescent="0.3">
      <c r="B63142" s="73"/>
      <c r="D63142" s="73"/>
      <c r="P63142" s="73"/>
      <c r="T63142" s="73"/>
      <c r="U63142" s="73"/>
      <c r="V63142" s="73"/>
      <c r="X63142" s="12"/>
    </row>
    <row r="63143" spans="2:24" x14ac:dyDescent="0.3">
      <c r="B63143" s="73"/>
      <c r="D63143" s="73"/>
      <c r="P63143" s="73"/>
      <c r="T63143" s="73"/>
      <c r="U63143" s="73"/>
      <c r="V63143" s="73"/>
      <c r="X63143" s="12"/>
    </row>
    <row r="63144" spans="2:24" x14ac:dyDescent="0.3">
      <c r="B63144" s="73"/>
      <c r="D63144" s="73"/>
      <c r="P63144" s="73"/>
      <c r="T63144" s="73"/>
      <c r="U63144" s="73"/>
      <c r="V63144" s="73"/>
      <c r="X63144" s="12"/>
    </row>
    <row r="63145" spans="2:24" x14ac:dyDescent="0.3">
      <c r="B63145" s="73"/>
      <c r="D63145" s="73"/>
      <c r="P63145" s="73"/>
      <c r="T63145" s="73"/>
      <c r="U63145" s="73"/>
      <c r="V63145" s="73"/>
      <c r="X63145" s="12"/>
    </row>
    <row r="63146" spans="2:24" x14ac:dyDescent="0.3">
      <c r="B63146" s="73"/>
      <c r="D63146" s="73"/>
      <c r="P63146" s="73"/>
      <c r="T63146" s="73"/>
      <c r="U63146" s="73"/>
      <c r="V63146" s="73"/>
      <c r="X63146" s="12"/>
    </row>
    <row r="63147" spans="2:24" x14ac:dyDescent="0.3">
      <c r="B63147" s="73"/>
      <c r="D63147" s="73"/>
      <c r="P63147" s="73"/>
      <c r="T63147" s="73"/>
      <c r="U63147" s="73"/>
      <c r="V63147" s="73"/>
      <c r="X63147" s="12"/>
    </row>
    <row r="63148" spans="2:24" x14ac:dyDescent="0.3">
      <c r="B63148" s="73"/>
      <c r="D63148" s="73"/>
      <c r="P63148" s="73"/>
      <c r="T63148" s="73"/>
      <c r="U63148" s="73"/>
      <c r="V63148" s="73"/>
      <c r="X63148" s="12"/>
    </row>
    <row r="63149" spans="2:24" x14ac:dyDescent="0.3">
      <c r="B63149" s="73"/>
      <c r="D63149" s="73"/>
      <c r="P63149" s="73"/>
      <c r="T63149" s="73"/>
      <c r="U63149" s="73"/>
      <c r="V63149" s="73"/>
      <c r="X63149" s="12"/>
    </row>
    <row r="63150" spans="2:24" x14ac:dyDescent="0.3">
      <c r="B63150" s="73"/>
      <c r="D63150" s="73"/>
      <c r="P63150" s="73"/>
      <c r="T63150" s="73"/>
      <c r="U63150" s="73"/>
      <c r="V63150" s="73"/>
      <c r="X63150" s="12"/>
    </row>
    <row r="63151" spans="2:24" x14ac:dyDescent="0.3">
      <c r="B63151" s="73"/>
      <c r="D63151" s="73"/>
      <c r="P63151" s="73"/>
      <c r="T63151" s="73"/>
      <c r="U63151" s="73"/>
      <c r="V63151" s="73"/>
      <c r="X63151" s="12"/>
    </row>
    <row r="63152" spans="2:24" x14ac:dyDescent="0.3">
      <c r="B63152" s="73"/>
      <c r="D63152" s="73"/>
      <c r="P63152" s="73"/>
      <c r="T63152" s="73"/>
      <c r="U63152" s="73"/>
      <c r="V63152" s="73"/>
      <c r="X63152" s="12"/>
    </row>
    <row r="63153" spans="2:24" x14ac:dyDescent="0.3">
      <c r="B63153" s="73"/>
      <c r="D63153" s="73"/>
      <c r="P63153" s="73"/>
      <c r="T63153" s="73"/>
      <c r="U63153" s="73"/>
      <c r="V63153" s="73"/>
      <c r="X63153" s="12"/>
    </row>
    <row r="63154" spans="2:24" x14ac:dyDescent="0.3">
      <c r="B63154" s="73"/>
      <c r="D63154" s="73"/>
      <c r="P63154" s="73"/>
      <c r="T63154" s="73"/>
      <c r="U63154" s="73"/>
      <c r="V63154" s="73"/>
      <c r="X63154" s="12"/>
    </row>
    <row r="63155" spans="2:24" x14ac:dyDescent="0.3">
      <c r="B63155" s="73"/>
      <c r="D63155" s="73"/>
      <c r="P63155" s="73"/>
      <c r="T63155" s="73"/>
      <c r="U63155" s="73"/>
      <c r="V63155" s="73"/>
      <c r="X63155" s="12"/>
    </row>
    <row r="63156" spans="2:24" x14ac:dyDescent="0.3">
      <c r="B63156" s="73"/>
      <c r="D63156" s="73"/>
      <c r="P63156" s="73"/>
      <c r="T63156" s="73"/>
      <c r="U63156" s="73"/>
      <c r="V63156" s="73"/>
      <c r="X63156" s="12"/>
    </row>
    <row r="63157" spans="2:24" x14ac:dyDescent="0.3">
      <c r="B63157" s="73"/>
      <c r="D63157" s="73"/>
      <c r="P63157" s="73"/>
      <c r="T63157" s="73"/>
      <c r="U63157" s="73"/>
      <c r="V63157" s="73"/>
      <c r="X63157" s="12"/>
    </row>
    <row r="63158" spans="2:24" x14ac:dyDescent="0.3">
      <c r="B63158" s="73"/>
      <c r="D63158" s="73"/>
      <c r="P63158" s="73"/>
      <c r="T63158" s="73"/>
      <c r="U63158" s="73"/>
      <c r="V63158" s="73"/>
      <c r="X63158" s="12"/>
    </row>
    <row r="63159" spans="2:24" x14ac:dyDescent="0.3">
      <c r="B63159" s="73"/>
      <c r="D63159" s="73"/>
      <c r="P63159" s="73"/>
      <c r="T63159" s="73"/>
      <c r="U63159" s="73"/>
      <c r="V63159" s="73"/>
      <c r="X63159" s="12"/>
    </row>
    <row r="63160" spans="2:24" x14ac:dyDescent="0.3">
      <c r="B63160" s="73"/>
      <c r="D63160" s="73"/>
      <c r="P63160" s="73"/>
      <c r="T63160" s="73"/>
      <c r="U63160" s="73"/>
      <c r="V63160" s="73"/>
      <c r="X63160" s="12"/>
    </row>
    <row r="63161" spans="2:24" x14ac:dyDescent="0.3">
      <c r="B63161" s="73"/>
      <c r="D63161" s="73"/>
      <c r="P63161" s="73"/>
      <c r="T63161" s="73"/>
      <c r="U63161" s="73"/>
      <c r="V63161" s="73"/>
      <c r="X63161" s="12"/>
    </row>
    <row r="63162" spans="2:24" x14ac:dyDescent="0.3">
      <c r="B63162" s="73"/>
      <c r="D63162" s="73"/>
      <c r="P63162" s="73"/>
      <c r="T63162" s="73"/>
      <c r="U63162" s="73"/>
      <c r="V63162" s="73"/>
      <c r="X63162" s="12"/>
    </row>
    <row r="63163" spans="2:24" x14ac:dyDescent="0.3">
      <c r="B63163" s="73"/>
      <c r="D63163" s="73"/>
      <c r="P63163" s="73"/>
      <c r="T63163" s="73"/>
      <c r="U63163" s="73"/>
      <c r="V63163" s="73"/>
      <c r="X63163" s="12"/>
    </row>
    <row r="63164" spans="2:24" x14ac:dyDescent="0.3">
      <c r="B63164" s="73"/>
      <c r="D63164" s="73"/>
      <c r="P63164" s="73"/>
      <c r="T63164" s="73"/>
      <c r="U63164" s="73"/>
      <c r="V63164" s="73"/>
      <c r="X63164" s="12"/>
    </row>
    <row r="63165" spans="2:24" x14ac:dyDescent="0.3">
      <c r="B63165" s="73"/>
      <c r="D63165" s="73"/>
      <c r="P63165" s="73"/>
      <c r="T63165" s="73"/>
      <c r="U63165" s="73"/>
      <c r="V63165" s="73"/>
      <c r="X63165" s="12"/>
    </row>
    <row r="63166" spans="2:24" x14ac:dyDescent="0.3">
      <c r="B63166" s="73"/>
      <c r="D63166" s="73"/>
      <c r="P63166" s="73"/>
      <c r="T63166" s="73"/>
      <c r="U63166" s="73"/>
      <c r="V63166" s="73"/>
      <c r="X63166" s="12"/>
    </row>
    <row r="63167" spans="2:24" x14ac:dyDescent="0.3">
      <c r="B63167" s="73"/>
      <c r="D63167" s="73"/>
      <c r="P63167" s="73"/>
      <c r="T63167" s="73"/>
      <c r="U63167" s="73"/>
      <c r="V63167" s="73"/>
      <c r="X63167" s="12"/>
    </row>
    <row r="63168" spans="2:24" x14ac:dyDescent="0.3">
      <c r="B63168" s="73"/>
      <c r="D63168" s="73"/>
      <c r="P63168" s="73"/>
      <c r="T63168" s="73"/>
      <c r="U63168" s="73"/>
      <c r="V63168" s="73"/>
      <c r="X63168" s="12"/>
    </row>
    <row r="63169" spans="2:24" x14ac:dyDescent="0.3">
      <c r="B63169" s="73"/>
      <c r="D63169" s="73"/>
      <c r="P63169" s="73"/>
      <c r="T63169" s="73"/>
      <c r="U63169" s="73"/>
      <c r="V63169" s="73"/>
      <c r="X63169" s="12"/>
    </row>
    <row r="63170" spans="2:24" x14ac:dyDescent="0.3">
      <c r="B63170" s="73"/>
      <c r="D63170" s="73"/>
      <c r="P63170" s="73"/>
      <c r="T63170" s="73"/>
      <c r="U63170" s="73"/>
      <c r="V63170" s="73"/>
      <c r="X63170" s="12"/>
    </row>
    <row r="63171" spans="2:24" x14ac:dyDescent="0.3">
      <c r="B63171" s="73"/>
      <c r="D63171" s="73"/>
      <c r="P63171" s="73"/>
      <c r="T63171" s="73"/>
      <c r="U63171" s="73"/>
      <c r="V63171" s="73"/>
      <c r="X63171" s="12"/>
    </row>
    <row r="63172" spans="2:24" x14ac:dyDescent="0.3">
      <c r="B63172" s="73"/>
      <c r="D63172" s="73"/>
      <c r="P63172" s="73"/>
      <c r="T63172" s="73"/>
      <c r="U63172" s="73"/>
      <c r="V63172" s="73"/>
      <c r="X63172" s="12"/>
    </row>
    <row r="63173" spans="2:24" x14ac:dyDescent="0.3">
      <c r="B63173" s="73"/>
      <c r="D63173" s="73"/>
      <c r="P63173" s="73"/>
      <c r="T63173" s="73"/>
      <c r="U63173" s="73"/>
      <c r="V63173" s="73"/>
      <c r="X63173" s="12"/>
    </row>
    <row r="63174" spans="2:24" x14ac:dyDescent="0.3">
      <c r="B63174" s="73"/>
      <c r="D63174" s="73"/>
      <c r="P63174" s="73"/>
      <c r="T63174" s="73"/>
      <c r="U63174" s="73"/>
      <c r="V63174" s="73"/>
      <c r="X63174" s="12"/>
    </row>
    <row r="63175" spans="2:24" x14ac:dyDescent="0.3">
      <c r="B63175" s="73"/>
      <c r="D63175" s="73"/>
      <c r="P63175" s="73"/>
      <c r="T63175" s="73"/>
      <c r="U63175" s="73"/>
      <c r="V63175" s="73"/>
      <c r="X63175" s="12"/>
    </row>
    <row r="63176" spans="2:24" x14ac:dyDescent="0.3">
      <c r="B63176" s="73"/>
      <c r="D63176" s="73"/>
      <c r="P63176" s="73"/>
      <c r="T63176" s="73"/>
      <c r="U63176" s="73"/>
      <c r="V63176" s="73"/>
      <c r="X63176" s="12"/>
    </row>
    <row r="63177" spans="2:24" x14ac:dyDescent="0.3">
      <c r="B63177" s="73"/>
      <c r="D63177" s="73"/>
      <c r="P63177" s="73"/>
      <c r="T63177" s="73"/>
      <c r="U63177" s="73"/>
      <c r="V63177" s="73"/>
      <c r="X63177" s="12"/>
    </row>
    <row r="63178" spans="2:24" x14ac:dyDescent="0.3">
      <c r="B63178" s="73"/>
      <c r="D63178" s="73"/>
      <c r="P63178" s="73"/>
      <c r="T63178" s="73"/>
      <c r="U63178" s="73"/>
      <c r="V63178" s="73"/>
      <c r="X63178" s="12"/>
    </row>
    <row r="63179" spans="2:24" x14ac:dyDescent="0.3">
      <c r="B63179" s="73"/>
      <c r="D63179" s="73"/>
      <c r="P63179" s="73"/>
      <c r="T63179" s="73"/>
      <c r="U63179" s="73"/>
      <c r="V63179" s="73"/>
      <c r="X63179" s="12"/>
    </row>
    <row r="63180" spans="2:24" x14ac:dyDescent="0.3">
      <c r="B63180" s="73"/>
      <c r="D63180" s="73"/>
      <c r="P63180" s="73"/>
      <c r="T63180" s="73"/>
      <c r="U63180" s="73"/>
      <c r="V63180" s="73"/>
      <c r="X63180" s="12"/>
    </row>
    <row r="63181" spans="2:24" x14ac:dyDescent="0.3">
      <c r="B63181" s="73"/>
      <c r="D63181" s="73"/>
      <c r="P63181" s="73"/>
      <c r="T63181" s="73"/>
      <c r="U63181" s="73"/>
      <c r="V63181" s="73"/>
      <c r="X63181" s="12"/>
    </row>
    <row r="63182" spans="2:24" x14ac:dyDescent="0.3">
      <c r="B63182" s="73"/>
      <c r="D63182" s="73"/>
      <c r="P63182" s="73"/>
      <c r="T63182" s="73"/>
      <c r="U63182" s="73"/>
      <c r="V63182" s="73"/>
      <c r="X63182" s="12"/>
    </row>
    <row r="63183" spans="2:24" x14ac:dyDescent="0.3">
      <c r="B63183" s="73"/>
      <c r="D63183" s="73"/>
      <c r="P63183" s="73"/>
      <c r="T63183" s="73"/>
      <c r="U63183" s="73"/>
      <c r="V63183" s="73"/>
      <c r="X63183" s="12"/>
    </row>
    <row r="63184" spans="2:24" x14ac:dyDescent="0.3">
      <c r="B63184" s="73"/>
      <c r="D63184" s="73"/>
      <c r="P63184" s="73"/>
      <c r="T63184" s="73"/>
      <c r="U63184" s="73"/>
      <c r="V63184" s="73"/>
      <c r="X63184" s="12"/>
    </row>
    <row r="63185" spans="2:24" x14ac:dyDescent="0.3">
      <c r="B63185" s="73"/>
      <c r="D63185" s="73"/>
      <c r="P63185" s="73"/>
      <c r="T63185" s="73"/>
      <c r="U63185" s="73"/>
      <c r="V63185" s="73"/>
      <c r="X63185" s="12"/>
    </row>
    <row r="63186" spans="2:24" x14ac:dyDescent="0.3">
      <c r="B63186" s="73"/>
      <c r="D63186" s="73"/>
      <c r="P63186" s="73"/>
      <c r="T63186" s="73"/>
      <c r="U63186" s="73"/>
      <c r="V63186" s="73"/>
      <c r="X63186" s="12"/>
    </row>
    <row r="63187" spans="2:24" x14ac:dyDescent="0.3">
      <c r="B63187" s="73"/>
      <c r="D63187" s="73"/>
      <c r="P63187" s="73"/>
      <c r="T63187" s="73"/>
      <c r="U63187" s="73"/>
      <c r="V63187" s="73"/>
      <c r="X63187" s="12"/>
    </row>
    <row r="63188" spans="2:24" x14ac:dyDescent="0.3">
      <c r="B63188" s="73"/>
      <c r="D63188" s="73"/>
      <c r="P63188" s="73"/>
      <c r="T63188" s="73"/>
      <c r="U63188" s="73"/>
      <c r="V63188" s="73"/>
      <c r="X63188" s="12"/>
    </row>
    <row r="63189" spans="2:24" x14ac:dyDescent="0.3">
      <c r="B63189" s="73"/>
      <c r="D63189" s="73"/>
      <c r="P63189" s="73"/>
      <c r="T63189" s="73"/>
      <c r="U63189" s="73"/>
      <c r="V63189" s="73"/>
      <c r="X63189" s="12"/>
    </row>
    <row r="63190" spans="2:24" x14ac:dyDescent="0.3">
      <c r="B63190" s="73"/>
      <c r="D63190" s="73"/>
      <c r="P63190" s="73"/>
      <c r="T63190" s="73"/>
      <c r="U63190" s="73"/>
      <c r="V63190" s="73"/>
      <c r="X63190" s="12"/>
    </row>
    <row r="63191" spans="2:24" x14ac:dyDescent="0.3">
      <c r="B63191" s="73"/>
      <c r="D63191" s="73"/>
      <c r="P63191" s="73"/>
      <c r="T63191" s="73"/>
      <c r="U63191" s="73"/>
      <c r="V63191" s="73"/>
      <c r="X63191" s="12"/>
    </row>
    <row r="63192" spans="2:24" x14ac:dyDescent="0.3">
      <c r="B63192" s="73"/>
      <c r="D63192" s="73"/>
      <c r="P63192" s="73"/>
      <c r="T63192" s="73"/>
      <c r="U63192" s="73"/>
      <c r="V63192" s="73"/>
      <c r="X63192" s="12"/>
    </row>
    <row r="63193" spans="2:24" x14ac:dyDescent="0.3">
      <c r="B63193" s="73"/>
      <c r="D63193" s="73"/>
      <c r="P63193" s="73"/>
      <c r="T63193" s="73"/>
      <c r="U63193" s="73"/>
      <c r="V63193" s="73"/>
      <c r="X63193" s="12"/>
    </row>
    <row r="63194" spans="2:24" x14ac:dyDescent="0.3">
      <c r="B63194" s="73"/>
      <c r="D63194" s="73"/>
      <c r="P63194" s="73"/>
      <c r="T63194" s="73"/>
      <c r="U63194" s="73"/>
      <c r="V63194" s="73"/>
      <c r="X63194" s="12"/>
    </row>
    <row r="63195" spans="2:24" x14ac:dyDescent="0.3">
      <c r="B63195" s="73"/>
      <c r="D63195" s="73"/>
      <c r="P63195" s="73"/>
      <c r="T63195" s="73"/>
      <c r="U63195" s="73"/>
      <c r="V63195" s="73"/>
      <c r="X63195" s="12"/>
    </row>
    <row r="63196" spans="2:24" x14ac:dyDescent="0.3">
      <c r="B63196" s="73"/>
      <c r="D63196" s="73"/>
      <c r="P63196" s="73"/>
      <c r="T63196" s="73"/>
      <c r="U63196" s="73"/>
      <c r="V63196" s="73"/>
      <c r="X63196" s="12"/>
    </row>
    <row r="63197" spans="2:24" x14ac:dyDescent="0.3">
      <c r="B63197" s="73"/>
      <c r="D63197" s="73"/>
      <c r="P63197" s="73"/>
      <c r="T63197" s="73"/>
      <c r="U63197" s="73"/>
      <c r="V63197" s="73"/>
      <c r="X63197" s="12"/>
    </row>
    <row r="63198" spans="2:24" x14ac:dyDescent="0.3">
      <c r="B63198" s="73"/>
      <c r="D63198" s="73"/>
      <c r="P63198" s="73"/>
      <c r="T63198" s="73"/>
      <c r="U63198" s="73"/>
      <c r="V63198" s="73"/>
      <c r="X63198" s="12"/>
    </row>
    <row r="63199" spans="2:24" x14ac:dyDescent="0.3">
      <c r="B63199" s="73"/>
      <c r="D63199" s="73"/>
      <c r="P63199" s="73"/>
      <c r="T63199" s="73"/>
      <c r="U63199" s="73"/>
      <c r="V63199" s="73"/>
      <c r="X63199" s="12"/>
    </row>
    <row r="63200" spans="2:24" x14ac:dyDescent="0.3">
      <c r="B63200" s="73"/>
      <c r="D63200" s="73"/>
      <c r="P63200" s="73"/>
      <c r="T63200" s="73"/>
      <c r="U63200" s="73"/>
      <c r="V63200" s="73"/>
      <c r="X63200" s="12"/>
    </row>
    <row r="63201" spans="2:24" x14ac:dyDescent="0.3">
      <c r="B63201" s="73"/>
      <c r="D63201" s="73"/>
      <c r="P63201" s="73"/>
      <c r="T63201" s="73"/>
      <c r="U63201" s="73"/>
      <c r="V63201" s="73"/>
      <c r="X63201" s="12"/>
    </row>
    <row r="63202" spans="2:24" x14ac:dyDescent="0.3">
      <c r="B63202" s="73"/>
      <c r="D63202" s="73"/>
      <c r="P63202" s="73"/>
      <c r="T63202" s="73"/>
      <c r="U63202" s="73"/>
      <c r="V63202" s="73"/>
      <c r="X63202" s="12"/>
    </row>
    <row r="63203" spans="2:24" x14ac:dyDescent="0.3">
      <c r="B63203" s="73"/>
      <c r="D63203" s="73"/>
      <c r="P63203" s="73"/>
      <c r="T63203" s="73"/>
      <c r="U63203" s="73"/>
      <c r="V63203" s="73"/>
      <c r="X63203" s="12"/>
    </row>
    <row r="63204" spans="2:24" x14ac:dyDescent="0.3">
      <c r="B63204" s="73"/>
      <c r="D63204" s="73"/>
      <c r="P63204" s="73"/>
      <c r="T63204" s="73"/>
      <c r="U63204" s="73"/>
      <c r="V63204" s="73"/>
      <c r="X63204" s="12"/>
    </row>
    <row r="63205" spans="2:24" x14ac:dyDescent="0.3">
      <c r="B63205" s="73"/>
      <c r="D63205" s="73"/>
      <c r="P63205" s="73"/>
      <c r="T63205" s="73"/>
      <c r="U63205" s="73"/>
      <c r="V63205" s="73"/>
      <c r="X63205" s="12"/>
    </row>
    <row r="63206" spans="2:24" x14ac:dyDescent="0.3">
      <c r="B63206" s="73"/>
      <c r="D63206" s="73"/>
      <c r="P63206" s="73"/>
      <c r="T63206" s="73"/>
      <c r="U63206" s="73"/>
      <c r="V63206" s="73"/>
      <c r="X63206" s="12"/>
    </row>
    <row r="63207" spans="2:24" x14ac:dyDescent="0.3">
      <c r="B63207" s="73"/>
      <c r="D63207" s="73"/>
      <c r="P63207" s="73"/>
      <c r="T63207" s="73"/>
      <c r="U63207" s="73"/>
      <c r="V63207" s="73"/>
      <c r="X63207" s="12"/>
    </row>
    <row r="63208" spans="2:24" x14ac:dyDescent="0.3">
      <c r="B63208" s="73"/>
      <c r="D63208" s="73"/>
      <c r="P63208" s="73"/>
      <c r="T63208" s="73"/>
      <c r="U63208" s="73"/>
      <c r="V63208" s="73"/>
      <c r="X63208" s="12"/>
    </row>
    <row r="63209" spans="2:24" x14ac:dyDescent="0.3">
      <c r="B63209" s="73"/>
      <c r="D63209" s="73"/>
      <c r="P63209" s="73"/>
      <c r="T63209" s="73"/>
      <c r="U63209" s="73"/>
      <c r="V63209" s="73"/>
      <c r="X63209" s="12"/>
    </row>
    <row r="63210" spans="2:24" x14ac:dyDescent="0.3">
      <c r="B63210" s="73"/>
      <c r="D63210" s="73"/>
      <c r="P63210" s="73"/>
      <c r="T63210" s="73"/>
      <c r="U63210" s="73"/>
      <c r="V63210" s="73"/>
      <c r="X63210" s="12"/>
    </row>
    <row r="63211" spans="2:24" x14ac:dyDescent="0.3">
      <c r="B63211" s="73"/>
      <c r="D63211" s="73"/>
      <c r="P63211" s="73"/>
      <c r="T63211" s="73"/>
      <c r="U63211" s="73"/>
      <c r="V63211" s="73"/>
      <c r="X63211" s="12"/>
    </row>
    <row r="63212" spans="2:24" x14ac:dyDescent="0.3">
      <c r="B63212" s="73"/>
      <c r="D63212" s="73"/>
      <c r="P63212" s="73"/>
      <c r="T63212" s="73"/>
      <c r="U63212" s="73"/>
      <c r="V63212" s="73"/>
      <c r="X63212" s="12"/>
    </row>
    <row r="63213" spans="2:24" x14ac:dyDescent="0.3">
      <c r="B63213" s="73"/>
      <c r="D63213" s="73"/>
      <c r="P63213" s="73"/>
      <c r="T63213" s="73"/>
      <c r="U63213" s="73"/>
      <c r="V63213" s="73"/>
      <c r="X63213" s="12"/>
    </row>
    <row r="63214" spans="2:24" x14ac:dyDescent="0.3">
      <c r="B63214" s="73"/>
      <c r="D63214" s="73"/>
      <c r="P63214" s="73"/>
      <c r="T63214" s="73"/>
      <c r="U63214" s="73"/>
      <c r="V63214" s="73"/>
      <c r="X63214" s="12"/>
    </row>
    <row r="63215" spans="2:24" x14ac:dyDescent="0.3">
      <c r="B63215" s="73"/>
      <c r="D63215" s="73"/>
      <c r="P63215" s="73"/>
      <c r="T63215" s="73"/>
      <c r="U63215" s="73"/>
      <c r="V63215" s="73"/>
      <c r="X63215" s="12"/>
    </row>
    <row r="63216" spans="2:24" x14ac:dyDescent="0.3">
      <c r="B63216" s="73"/>
      <c r="D63216" s="73"/>
      <c r="P63216" s="73"/>
      <c r="T63216" s="73"/>
      <c r="U63216" s="73"/>
      <c r="V63216" s="73"/>
      <c r="X63216" s="12"/>
    </row>
    <row r="63217" spans="2:24" x14ac:dyDescent="0.3">
      <c r="B63217" s="73"/>
      <c r="D63217" s="73"/>
      <c r="P63217" s="73"/>
      <c r="T63217" s="73"/>
      <c r="U63217" s="73"/>
      <c r="V63217" s="73"/>
      <c r="X63217" s="12"/>
    </row>
    <row r="63218" spans="2:24" x14ac:dyDescent="0.3">
      <c r="B63218" s="73"/>
      <c r="D63218" s="73"/>
      <c r="P63218" s="73"/>
      <c r="T63218" s="73"/>
      <c r="U63218" s="73"/>
      <c r="V63218" s="73"/>
      <c r="X63218" s="12"/>
    </row>
    <row r="63219" spans="2:24" x14ac:dyDescent="0.3">
      <c r="B63219" s="73"/>
      <c r="D63219" s="73"/>
      <c r="P63219" s="73"/>
      <c r="T63219" s="73"/>
      <c r="U63219" s="73"/>
      <c r="V63219" s="73"/>
      <c r="X63219" s="12"/>
    </row>
    <row r="63220" spans="2:24" x14ac:dyDescent="0.3">
      <c r="B63220" s="73"/>
      <c r="D63220" s="73"/>
      <c r="P63220" s="73"/>
      <c r="T63220" s="73"/>
      <c r="U63220" s="73"/>
      <c r="V63220" s="73"/>
      <c r="X63220" s="12"/>
    </row>
    <row r="63221" spans="2:24" x14ac:dyDescent="0.3">
      <c r="B63221" s="73"/>
      <c r="D63221" s="73"/>
      <c r="P63221" s="73"/>
      <c r="T63221" s="73"/>
      <c r="U63221" s="73"/>
      <c r="V63221" s="73"/>
      <c r="X63221" s="12"/>
    </row>
    <row r="63222" spans="2:24" x14ac:dyDescent="0.3">
      <c r="B63222" s="73"/>
      <c r="D63222" s="73"/>
      <c r="P63222" s="73"/>
      <c r="T63222" s="73"/>
      <c r="U63222" s="73"/>
      <c r="V63222" s="73"/>
      <c r="X63222" s="12"/>
    </row>
    <row r="63223" spans="2:24" x14ac:dyDescent="0.3">
      <c r="B63223" s="73"/>
      <c r="D63223" s="73"/>
      <c r="P63223" s="73"/>
      <c r="T63223" s="73"/>
      <c r="U63223" s="73"/>
      <c r="V63223" s="73"/>
      <c r="X63223" s="12"/>
    </row>
    <row r="63224" spans="2:24" x14ac:dyDescent="0.3">
      <c r="B63224" s="73"/>
      <c r="D63224" s="73"/>
      <c r="P63224" s="73"/>
      <c r="T63224" s="73"/>
      <c r="U63224" s="73"/>
      <c r="V63224" s="73"/>
      <c r="X63224" s="12"/>
    </row>
    <row r="63225" spans="2:24" x14ac:dyDescent="0.3">
      <c r="B63225" s="73"/>
      <c r="D63225" s="73"/>
      <c r="P63225" s="73"/>
      <c r="T63225" s="73"/>
      <c r="U63225" s="73"/>
      <c r="V63225" s="73"/>
      <c r="X63225" s="12"/>
    </row>
    <row r="63226" spans="2:24" x14ac:dyDescent="0.3">
      <c r="B63226" s="73"/>
      <c r="D63226" s="73"/>
      <c r="P63226" s="73"/>
      <c r="T63226" s="73"/>
      <c r="U63226" s="73"/>
      <c r="V63226" s="73"/>
      <c r="X63226" s="12"/>
    </row>
    <row r="63227" spans="2:24" x14ac:dyDescent="0.3">
      <c r="B63227" s="73"/>
      <c r="D63227" s="73"/>
      <c r="P63227" s="73"/>
      <c r="T63227" s="73"/>
      <c r="U63227" s="73"/>
      <c r="V63227" s="73"/>
      <c r="X63227" s="12"/>
    </row>
    <row r="63228" spans="2:24" x14ac:dyDescent="0.3">
      <c r="B63228" s="73"/>
      <c r="D63228" s="73"/>
      <c r="P63228" s="73"/>
      <c r="T63228" s="73"/>
      <c r="U63228" s="73"/>
      <c r="V63228" s="73"/>
      <c r="X63228" s="12"/>
    </row>
    <row r="63229" spans="2:24" x14ac:dyDescent="0.3">
      <c r="B63229" s="73"/>
      <c r="D63229" s="73"/>
      <c r="P63229" s="73"/>
      <c r="T63229" s="73"/>
      <c r="U63229" s="73"/>
      <c r="V63229" s="73"/>
      <c r="X63229" s="12"/>
    </row>
    <row r="63230" spans="2:24" x14ac:dyDescent="0.3">
      <c r="B63230" s="73"/>
      <c r="D63230" s="73"/>
      <c r="P63230" s="73"/>
      <c r="T63230" s="73"/>
      <c r="U63230" s="73"/>
      <c r="V63230" s="73"/>
      <c r="X63230" s="12"/>
    </row>
    <row r="63231" spans="2:24" x14ac:dyDescent="0.3">
      <c r="B63231" s="73"/>
      <c r="D63231" s="73"/>
      <c r="P63231" s="73"/>
      <c r="T63231" s="73"/>
      <c r="U63231" s="73"/>
      <c r="V63231" s="73"/>
      <c r="X63231" s="12"/>
    </row>
    <row r="63232" spans="2:24" x14ac:dyDescent="0.3">
      <c r="B63232" s="73"/>
      <c r="D63232" s="73"/>
      <c r="P63232" s="73"/>
      <c r="T63232" s="73"/>
      <c r="U63232" s="73"/>
      <c r="V63232" s="73"/>
      <c r="X63232" s="12"/>
    </row>
    <row r="63233" spans="2:24" x14ac:dyDescent="0.3">
      <c r="B63233" s="73"/>
      <c r="D63233" s="73"/>
      <c r="P63233" s="73"/>
      <c r="T63233" s="73"/>
      <c r="U63233" s="73"/>
      <c r="V63233" s="73"/>
      <c r="X63233" s="12"/>
    </row>
    <row r="63234" spans="2:24" x14ac:dyDescent="0.3">
      <c r="B63234" s="73"/>
      <c r="D63234" s="73"/>
      <c r="P63234" s="73"/>
      <c r="T63234" s="73"/>
      <c r="U63234" s="73"/>
      <c r="V63234" s="73"/>
      <c r="X63234" s="12"/>
    </row>
    <row r="63235" spans="2:24" x14ac:dyDescent="0.3">
      <c r="B63235" s="73"/>
      <c r="D63235" s="73"/>
      <c r="P63235" s="73"/>
      <c r="T63235" s="73"/>
      <c r="U63235" s="73"/>
      <c r="V63235" s="73"/>
      <c r="X63235" s="12"/>
    </row>
    <row r="63236" spans="2:24" x14ac:dyDescent="0.3">
      <c r="B63236" s="73"/>
      <c r="D63236" s="73"/>
      <c r="P63236" s="73"/>
      <c r="T63236" s="73"/>
      <c r="U63236" s="73"/>
      <c r="V63236" s="73"/>
      <c r="X63236" s="12"/>
    </row>
    <row r="63237" spans="2:24" x14ac:dyDescent="0.3">
      <c r="B63237" s="73"/>
      <c r="D63237" s="73"/>
      <c r="P63237" s="73"/>
      <c r="T63237" s="73"/>
      <c r="U63237" s="73"/>
      <c r="V63237" s="73"/>
      <c r="X63237" s="12"/>
    </row>
    <row r="63238" spans="2:24" x14ac:dyDescent="0.3">
      <c r="B63238" s="73"/>
      <c r="D63238" s="73"/>
      <c r="P63238" s="73"/>
      <c r="T63238" s="73"/>
      <c r="U63238" s="73"/>
      <c r="V63238" s="73"/>
      <c r="X63238" s="12"/>
    </row>
    <row r="63239" spans="2:24" x14ac:dyDescent="0.3">
      <c r="B63239" s="73"/>
      <c r="D63239" s="73"/>
      <c r="P63239" s="73"/>
      <c r="T63239" s="73"/>
      <c r="U63239" s="73"/>
      <c r="V63239" s="73"/>
      <c r="X63239" s="12"/>
    </row>
    <row r="63240" spans="2:24" x14ac:dyDescent="0.3">
      <c r="B63240" s="73"/>
      <c r="D63240" s="73"/>
      <c r="P63240" s="73"/>
      <c r="T63240" s="73"/>
      <c r="U63240" s="73"/>
      <c r="V63240" s="73"/>
      <c r="X63240" s="12"/>
    </row>
    <row r="63241" spans="2:24" x14ac:dyDescent="0.3">
      <c r="B63241" s="73"/>
      <c r="D63241" s="73"/>
      <c r="P63241" s="73"/>
      <c r="T63241" s="73"/>
      <c r="U63241" s="73"/>
      <c r="V63241" s="73"/>
      <c r="X63241" s="12"/>
    </row>
    <row r="63242" spans="2:24" x14ac:dyDescent="0.3">
      <c r="B63242" s="73"/>
      <c r="D63242" s="73"/>
      <c r="P63242" s="73"/>
      <c r="T63242" s="73"/>
      <c r="U63242" s="73"/>
      <c r="V63242" s="73"/>
      <c r="X63242" s="12"/>
    </row>
    <row r="63243" spans="2:24" x14ac:dyDescent="0.3">
      <c r="B63243" s="73"/>
      <c r="D63243" s="73"/>
      <c r="P63243" s="73"/>
      <c r="T63243" s="73"/>
      <c r="U63243" s="73"/>
      <c r="V63243" s="73"/>
      <c r="X63243" s="12"/>
    </row>
    <row r="63244" spans="2:24" x14ac:dyDescent="0.3">
      <c r="B63244" s="73"/>
      <c r="D63244" s="73"/>
      <c r="P63244" s="73"/>
      <c r="T63244" s="73"/>
      <c r="U63244" s="73"/>
      <c r="V63244" s="73"/>
      <c r="X63244" s="12"/>
    </row>
    <row r="63245" spans="2:24" x14ac:dyDescent="0.3">
      <c r="B63245" s="73"/>
      <c r="D63245" s="73"/>
      <c r="P63245" s="73"/>
      <c r="T63245" s="73"/>
      <c r="U63245" s="73"/>
      <c r="V63245" s="73"/>
      <c r="X63245" s="12"/>
    </row>
    <row r="63246" spans="2:24" x14ac:dyDescent="0.3">
      <c r="B63246" s="73"/>
      <c r="D63246" s="73"/>
      <c r="P63246" s="73"/>
      <c r="T63246" s="73"/>
      <c r="U63246" s="73"/>
      <c r="V63246" s="73"/>
      <c r="X63246" s="12"/>
    </row>
    <row r="63247" spans="2:24" x14ac:dyDescent="0.3">
      <c r="B63247" s="73"/>
      <c r="D63247" s="73"/>
      <c r="P63247" s="73"/>
      <c r="T63247" s="73"/>
      <c r="U63247" s="73"/>
      <c r="V63247" s="73"/>
      <c r="X63247" s="12"/>
    </row>
    <row r="63248" spans="2:24" x14ac:dyDescent="0.3">
      <c r="B63248" s="73"/>
      <c r="D63248" s="73"/>
      <c r="P63248" s="73"/>
      <c r="T63248" s="73"/>
      <c r="U63248" s="73"/>
      <c r="V63248" s="73"/>
      <c r="X63248" s="12"/>
    </row>
    <row r="63249" spans="2:24" x14ac:dyDescent="0.3">
      <c r="B63249" s="73"/>
      <c r="D63249" s="73"/>
      <c r="P63249" s="73"/>
      <c r="T63249" s="73"/>
      <c r="U63249" s="73"/>
      <c r="V63249" s="73"/>
      <c r="X63249" s="12"/>
    </row>
    <row r="63250" spans="2:24" x14ac:dyDescent="0.3">
      <c r="B63250" s="73"/>
      <c r="D63250" s="73"/>
      <c r="P63250" s="73"/>
      <c r="T63250" s="73"/>
      <c r="U63250" s="73"/>
      <c r="V63250" s="73"/>
      <c r="X63250" s="12"/>
    </row>
    <row r="63251" spans="2:24" x14ac:dyDescent="0.3">
      <c r="B63251" s="73"/>
      <c r="D63251" s="73"/>
      <c r="P63251" s="73"/>
      <c r="T63251" s="73"/>
      <c r="U63251" s="73"/>
      <c r="V63251" s="73"/>
      <c r="X63251" s="12"/>
    </row>
    <row r="63252" spans="2:24" x14ac:dyDescent="0.3">
      <c r="B63252" s="73"/>
      <c r="D63252" s="73"/>
      <c r="P63252" s="73"/>
      <c r="T63252" s="73"/>
      <c r="U63252" s="73"/>
      <c r="V63252" s="73"/>
      <c r="X63252" s="12"/>
    </row>
    <row r="63253" spans="2:24" x14ac:dyDescent="0.3">
      <c r="B63253" s="73"/>
      <c r="D63253" s="73"/>
      <c r="P63253" s="73"/>
      <c r="T63253" s="73"/>
      <c r="U63253" s="73"/>
      <c r="V63253" s="73"/>
      <c r="X63253" s="12"/>
    </row>
    <row r="63254" spans="2:24" x14ac:dyDescent="0.3">
      <c r="B63254" s="73"/>
      <c r="D63254" s="73"/>
      <c r="P63254" s="73"/>
      <c r="T63254" s="73"/>
      <c r="U63254" s="73"/>
      <c r="V63254" s="73"/>
      <c r="X63254" s="12"/>
    </row>
    <row r="63255" spans="2:24" x14ac:dyDescent="0.3">
      <c r="B63255" s="73"/>
      <c r="D63255" s="73"/>
      <c r="P63255" s="73"/>
      <c r="T63255" s="73"/>
      <c r="U63255" s="73"/>
      <c r="V63255" s="73"/>
      <c r="X63255" s="12"/>
    </row>
    <row r="63256" spans="2:24" x14ac:dyDescent="0.3">
      <c r="B63256" s="73"/>
      <c r="D63256" s="73"/>
      <c r="P63256" s="73"/>
      <c r="T63256" s="73"/>
      <c r="U63256" s="73"/>
      <c r="V63256" s="73"/>
      <c r="X63256" s="12"/>
    </row>
    <row r="63257" spans="2:24" x14ac:dyDescent="0.3">
      <c r="B63257" s="73"/>
      <c r="D63257" s="73"/>
      <c r="P63257" s="73"/>
      <c r="T63257" s="73"/>
      <c r="U63257" s="73"/>
      <c r="V63257" s="73"/>
      <c r="X63257" s="12"/>
    </row>
    <row r="63258" spans="2:24" x14ac:dyDescent="0.3">
      <c r="B63258" s="73"/>
      <c r="D63258" s="73"/>
      <c r="P63258" s="73"/>
      <c r="T63258" s="73"/>
      <c r="U63258" s="73"/>
      <c r="V63258" s="73"/>
      <c r="X63258" s="12"/>
    </row>
    <row r="63259" spans="2:24" x14ac:dyDescent="0.3">
      <c r="B63259" s="73"/>
      <c r="D63259" s="73"/>
      <c r="P63259" s="73"/>
      <c r="T63259" s="73"/>
      <c r="U63259" s="73"/>
      <c r="V63259" s="73"/>
      <c r="X63259" s="12"/>
    </row>
    <row r="63260" spans="2:24" x14ac:dyDescent="0.3">
      <c r="B63260" s="73"/>
      <c r="D63260" s="73"/>
      <c r="P63260" s="73"/>
      <c r="T63260" s="73"/>
      <c r="U63260" s="73"/>
      <c r="V63260" s="73"/>
      <c r="X63260" s="12"/>
    </row>
    <row r="63261" spans="2:24" x14ac:dyDescent="0.3">
      <c r="B63261" s="73"/>
      <c r="D63261" s="73"/>
      <c r="P63261" s="73"/>
      <c r="T63261" s="73"/>
      <c r="U63261" s="73"/>
      <c r="V63261" s="73"/>
      <c r="X63261" s="12"/>
    </row>
    <row r="63262" spans="2:24" x14ac:dyDescent="0.3">
      <c r="B63262" s="73"/>
      <c r="D63262" s="73"/>
      <c r="P63262" s="73"/>
      <c r="T63262" s="73"/>
      <c r="U63262" s="73"/>
      <c r="V63262" s="73"/>
      <c r="X63262" s="12"/>
    </row>
    <row r="63263" spans="2:24" x14ac:dyDescent="0.3">
      <c r="B63263" s="73"/>
      <c r="D63263" s="73"/>
      <c r="P63263" s="73"/>
      <c r="T63263" s="73"/>
      <c r="U63263" s="73"/>
      <c r="V63263" s="73"/>
      <c r="X63263" s="12"/>
    </row>
    <row r="63264" spans="2:24" x14ac:dyDescent="0.3">
      <c r="B63264" s="73"/>
      <c r="D63264" s="73"/>
      <c r="P63264" s="73"/>
      <c r="T63264" s="73"/>
      <c r="U63264" s="73"/>
      <c r="V63264" s="73"/>
      <c r="X63264" s="12"/>
    </row>
    <row r="63265" spans="2:24" x14ac:dyDescent="0.3">
      <c r="B63265" s="73"/>
      <c r="D63265" s="73"/>
      <c r="P63265" s="73"/>
      <c r="T63265" s="73"/>
      <c r="U63265" s="73"/>
      <c r="V63265" s="73"/>
      <c r="X63265" s="12"/>
    </row>
    <row r="63266" spans="2:24" x14ac:dyDescent="0.3">
      <c r="B63266" s="73"/>
      <c r="D63266" s="73"/>
      <c r="P63266" s="73"/>
      <c r="T63266" s="73"/>
      <c r="U63266" s="73"/>
      <c r="V63266" s="73"/>
      <c r="X63266" s="12"/>
    </row>
    <row r="63267" spans="2:24" x14ac:dyDescent="0.3">
      <c r="B63267" s="73"/>
      <c r="D63267" s="73"/>
      <c r="P63267" s="73"/>
      <c r="T63267" s="73"/>
      <c r="U63267" s="73"/>
      <c r="V63267" s="73"/>
      <c r="X63267" s="12"/>
    </row>
    <row r="63268" spans="2:24" x14ac:dyDescent="0.3">
      <c r="B63268" s="73"/>
      <c r="D63268" s="73"/>
      <c r="P63268" s="73"/>
      <c r="T63268" s="73"/>
      <c r="U63268" s="73"/>
      <c r="V63268" s="73"/>
      <c r="X63268" s="12"/>
    </row>
    <row r="63269" spans="2:24" x14ac:dyDescent="0.3">
      <c r="B63269" s="73"/>
      <c r="D63269" s="73"/>
      <c r="P63269" s="73"/>
      <c r="T63269" s="73"/>
      <c r="U63269" s="73"/>
      <c r="V63269" s="73"/>
      <c r="X63269" s="12"/>
    </row>
    <row r="63270" spans="2:24" x14ac:dyDescent="0.3">
      <c r="B63270" s="73"/>
      <c r="D63270" s="73"/>
      <c r="P63270" s="73"/>
      <c r="T63270" s="73"/>
      <c r="U63270" s="73"/>
      <c r="V63270" s="73"/>
      <c r="X63270" s="12"/>
    </row>
    <row r="63271" spans="2:24" x14ac:dyDescent="0.3">
      <c r="B63271" s="73"/>
      <c r="D63271" s="73"/>
      <c r="P63271" s="73"/>
      <c r="T63271" s="73"/>
      <c r="U63271" s="73"/>
      <c r="V63271" s="73"/>
      <c r="X63271" s="12"/>
    </row>
    <row r="63272" spans="2:24" x14ac:dyDescent="0.3">
      <c r="B63272" s="73"/>
      <c r="D63272" s="73"/>
      <c r="P63272" s="73"/>
      <c r="T63272" s="73"/>
      <c r="U63272" s="73"/>
      <c r="V63272" s="73"/>
      <c r="X63272" s="12"/>
    </row>
    <row r="63273" spans="2:24" x14ac:dyDescent="0.3">
      <c r="B63273" s="73"/>
      <c r="D63273" s="73"/>
      <c r="P63273" s="73"/>
      <c r="T63273" s="73"/>
      <c r="U63273" s="73"/>
      <c r="V63273" s="73"/>
      <c r="X63273" s="12"/>
    </row>
    <row r="63274" spans="2:24" x14ac:dyDescent="0.3">
      <c r="B63274" s="73"/>
      <c r="D63274" s="73"/>
      <c r="P63274" s="73"/>
      <c r="T63274" s="73"/>
      <c r="U63274" s="73"/>
      <c r="V63274" s="73"/>
      <c r="X63274" s="12"/>
    </row>
    <row r="63275" spans="2:24" x14ac:dyDescent="0.3">
      <c r="B63275" s="73"/>
      <c r="D63275" s="73"/>
      <c r="P63275" s="73"/>
      <c r="T63275" s="73"/>
      <c r="U63275" s="73"/>
      <c r="V63275" s="73"/>
      <c r="X63275" s="12"/>
    </row>
    <row r="63276" spans="2:24" x14ac:dyDescent="0.3">
      <c r="B63276" s="73"/>
      <c r="D63276" s="73"/>
      <c r="P63276" s="73"/>
      <c r="T63276" s="73"/>
      <c r="U63276" s="73"/>
      <c r="V63276" s="73"/>
      <c r="X63276" s="12"/>
    </row>
    <row r="63277" spans="2:24" x14ac:dyDescent="0.3">
      <c r="B63277" s="73"/>
      <c r="D63277" s="73"/>
      <c r="P63277" s="73"/>
      <c r="T63277" s="73"/>
      <c r="U63277" s="73"/>
      <c r="V63277" s="73"/>
      <c r="X63277" s="12"/>
    </row>
    <row r="63278" spans="2:24" x14ac:dyDescent="0.3">
      <c r="B63278" s="73"/>
      <c r="D63278" s="73"/>
      <c r="P63278" s="73"/>
      <c r="T63278" s="73"/>
      <c r="U63278" s="73"/>
      <c r="V63278" s="73"/>
      <c r="X63278" s="12"/>
    </row>
    <row r="63279" spans="2:24" x14ac:dyDescent="0.3">
      <c r="B63279" s="73"/>
      <c r="D63279" s="73"/>
      <c r="P63279" s="73"/>
      <c r="T63279" s="73"/>
      <c r="U63279" s="73"/>
      <c r="V63279" s="73"/>
      <c r="X63279" s="12"/>
    </row>
    <row r="63280" spans="2:24" x14ac:dyDescent="0.3">
      <c r="B63280" s="73"/>
      <c r="D63280" s="73"/>
      <c r="P63280" s="73"/>
      <c r="T63280" s="73"/>
      <c r="U63280" s="73"/>
      <c r="V63280" s="73"/>
      <c r="X63280" s="12"/>
    </row>
    <row r="63281" spans="2:24" x14ac:dyDescent="0.3">
      <c r="B63281" s="73"/>
      <c r="D63281" s="73"/>
      <c r="P63281" s="73"/>
      <c r="T63281" s="73"/>
      <c r="U63281" s="73"/>
      <c r="V63281" s="73"/>
      <c r="X63281" s="12"/>
    </row>
    <row r="63282" spans="2:24" x14ac:dyDescent="0.3">
      <c r="B63282" s="73"/>
      <c r="D63282" s="73"/>
      <c r="P63282" s="73"/>
      <c r="T63282" s="73"/>
      <c r="U63282" s="73"/>
      <c r="V63282" s="73"/>
      <c r="X63282" s="12"/>
    </row>
    <row r="63283" spans="2:24" x14ac:dyDescent="0.3">
      <c r="B63283" s="73"/>
      <c r="D63283" s="73"/>
      <c r="P63283" s="73"/>
      <c r="T63283" s="73"/>
      <c r="U63283" s="73"/>
      <c r="V63283" s="73"/>
      <c r="X63283" s="12"/>
    </row>
    <row r="63284" spans="2:24" x14ac:dyDescent="0.3">
      <c r="B63284" s="73"/>
      <c r="D63284" s="73"/>
      <c r="P63284" s="73"/>
      <c r="T63284" s="73"/>
      <c r="U63284" s="73"/>
      <c r="V63284" s="73"/>
      <c r="X63284" s="12"/>
    </row>
    <row r="63285" spans="2:24" x14ac:dyDescent="0.3">
      <c r="B63285" s="73"/>
      <c r="D63285" s="73"/>
      <c r="P63285" s="73"/>
      <c r="T63285" s="73"/>
      <c r="U63285" s="73"/>
      <c r="V63285" s="73"/>
      <c r="X63285" s="12"/>
    </row>
    <row r="63286" spans="2:24" x14ac:dyDescent="0.3">
      <c r="B63286" s="73"/>
      <c r="D63286" s="73"/>
      <c r="P63286" s="73"/>
      <c r="T63286" s="73"/>
      <c r="U63286" s="73"/>
      <c r="V63286" s="73"/>
      <c r="X63286" s="12"/>
    </row>
    <row r="63287" spans="2:24" x14ac:dyDescent="0.3">
      <c r="B63287" s="73"/>
      <c r="D63287" s="73"/>
      <c r="P63287" s="73"/>
      <c r="T63287" s="73"/>
      <c r="U63287" s="73"/>
      <c r="V63287" s="73"/>
      <c r="X63287" s="12"/>
    </row>
    <row r="63288" spans="2:24" x14ac:dyDescent="0.3">
      <c r="B63288" s="73"/>
      <c r="D63288" s="73"/>
      <c r="P63288" s="73"/>
      <c r="T63288" s="73"/>
      <c r="U63288" s="73"/>
      <c r="V63288" s="73"/>
      <c r="X63288" s="12"/>
    </row>
    <row r="63289" spans="2:24" x14ac:dyDescent="0.3">
      <c r="B63289" s="73"/>
      <c r="D63289" s="73"/>
      <c r="P63289" s="73"/>
      <c r="T63289" s="73"/>
      <c r="U63289" s="73"/>
      <c r="V63289" s="73"/>
      <c r="X63289" s="12"/>
    </row>
    <row r="63290" spans="2:24" x14ac:dyDescent="0.3">
      <c r="B63290" s="73"/>
      <c r="D63290" s="73"/>
      <c r="P63290" s="73"/>
      <c r="T63290" s="73"/>
      <c r="U63290" s="73"/>
      <c r="V63290" s="73"/>
      <c r="X63290" s="12"/>
    </row>
    <row r="63291" spans="2:24" x14ac:dyDescent="0.3">
      <c r="B63291" s="73"/>
      <c r="D63291" s="73"/>
      <c r="P63291" s="73"/>
      <c r="T63291" s="73"/>
      <c r="U63291" s="73"/>
      <c r="V63291" s="73"/>
      <c r="X63291" s="12"/>
    </row>
    <row r="63292" spans="2:24" x14ac:dyDescent="0.3">
      <c r="B63292" s="73"/>
      <c r="D63292" s="73"/>
      <c r="P63292" s="73"/>
      <c r="T63292" s="73"/>
      <c r="U63292" s="73"/>
      <c r="V63292" s="73"/>
      <c r="X63292" s="12"/>
    </row>
    <row r="63293" spans="2:24" x14ac:dyDescent="0.3">
      <c r="B63293" s="73"/>
      <c r="D63293" s="73"/>
      <c r="P63293" s="73"/>
      <c r="T63293" s="73"/>
      <c r="U63293" s="73"/>
      <c r="V63293" s="73"/>
      <c r="X63293" s="12"/>
    </row>
    <row r="63294" spans="2:24" x14ac:dyDescent="0.3">
      <c r="B63294" s="73"/>
      <c r="D63294" s="73"/>
      <c r="P63294" s="73"/>
      <c r="T63294" s="73"/>
      <c r="U63294" s="73"/>
      <c r="V63294" s="73"/>
      <c r="X63294" s="12"/>
    </row>
    <row r="63295" spans="2:24" x14ac:dyDescent="0.3">
      <c r="B63295" s="73"/>
      <c r="D63295" s="73"/>
      <c r="P63295" s="73"/>
      <c r="T63295" s="73"/>
      <c r="U63295" s="73"/>
      <c r="V63295" s="73"/>
      <c r="X63295" s="12"/>
    </row>
    <row r="63296" spans="2:24" x14ac:dyDescent="0.3">
      <c r="B63296" s="73"/>
      <c r="D63296" s="73"/>
      <c r="P63296" s="73"/>
      <c r="T63296" s="73"/>
      <c r="U63296" s="73"/>
      <c r="V63296" s="73"/>
      <c r="X63296" s="12"/>
    </row>
    <row r="63297" spans="2:24" x14ac:dyDescent="0.3">
      <c r="B63297" s="73"/>
      <c r="D63297" s="73"/>
      <c r="P63297" s="73"/>
      <c r="T63297" s="73"/>
      <c r="U63297" s="73"/>
      <c r="V63297" s="73"/>
      <c r="X63297" s="12"/>
    </row>
    <row r="63298" spans="2:24" x14ac:dyDescent="0.3">
      <c r="B63298" s="73"/>
      <c r="D63298" s="73"/>
      <c r="P63298" s="73"/>
      <c r="T63298" s="73"/>
      <c r="U63298" s="73"/>
      <c r="V63298" s="73"/>
      <c r="X63298" s="12"/>
    </row>
    <row r="63299" spans="2:24" x14ac:dyDescent="0.3">
      <c r="B63299" s="73"/>
      <c r="D63299" s="73"/>
      <c r="P63299" s="73"/>
      <c r="T63299" s="73"/>
      <c r="U63299" s="73"/>
      <c r="V63299" s="73"/>
      <c r="X63299" s="12"/>
    </row>
    <row r="63300" spans="2:24" x14ac:dyDescent="0.3">
      <c r="B63300" s="73"/>
      <c r="D63300" s="73"/>
      <c r="P63300" s="73"/>
      <c r="T63300" s="73"/>
      <c r="U63300" s="73"/>
      <c r="V63300" s="73"/>
      <c r="X63300" s="12"/>
    </row>
    <row r="63301" spans="2:24" x14ac:dyDescent="0.3">
      <c r="B63301" s="73"/>
      <c r="D63301" s="73"/>
      <c r="P63301" s="73"/>
      <c r="T63301" s="73"/>
      <c r="U63301" s="73"/>
      <c r="V63301" s="73"/>
      <c r="X63301" s="12"/>
    </row>
    <row r="63302" spans="2:24" x14ac:dyDescent="0.3">
      <c r="B63302" s="73"/>
      <c r="D63302" s="73"/>
      <c r="P63302" s="73"/>
      <c r="T63302" s="73"/>
      <c r="U63302" s="73"/>
      <c r="V63302" s="73"/>
      <c r="X63302" s="12"/>
    </row>
    <row r="63303" spans="2:24" x14ac:dyDescent="0.3">
      <c r="B63303" s="73"/>
      <c r="D63303" s="73"/>
      <c r="P63303" s="73"/>
      <c r="T63303" s="73"/>
      <c r="U63303" s="73"/>
      <c r="V63303" s="73"/>
      <c r="X63303" s="12"/>
    </row>
    <row r="63304" spans="2:24" x14ac:dyDescent="0.3">
      <c r="B63304" s="73"/>
      <c r="D63304" s="73"/>
      <c r="P63304" s="73"/>
      <c r="T63304" s="73"/>
      <c r="U63304" s="73"/>
      <c r="V63304" s="73"/>
      <c r="X63304" s="12"/>
    </row>
    <row r="63305" spans="2:24" x14ac:dyDescent="0.3">
      <c r="B63305" s="73"/>
      <c r="D63305" s="73"/>
      <c r="P63305" s="73"/>
      <c r="T63305" s="73"/>
      <c r="U63305" s="73"/>
      <c r="V63305" s="73"/>
      <c r="X63305" s="12"/>
    </row>
    <row r="63306" spans="2:24" x14ac:dyDescent="0.3">
      <c r="B63306" s="73"/>
      <c r="D63306" s="73"/>
      <c r="P63306" s="73"/>
      <c r="T63306" s="73"/>
      <c r="U63306" s="73"/>
      <c r="V63306" s="73"/>
      <c r="X63306" s="12"/>
    </row>
    <row r="63307" spans="2:24" x14ac:dyDescent="0.3">
      <c r="B63307" s="73"/>
      <c r="D63307" s="73"/>
      <c r="P63307" s="73"/>
      <c r="T63307" s="73"/>
      <c r="U63307" s="73"/>
      <c r="V63307" s="73"/>
      <c r="X63307" s="12"/>
    </row>
    <row r="63308" spans="2:24" x14ac:dyDescent="0.3">
      <c r="B63308" s="73"/>
      <c r="D63308" s="73"/>
      <c r="P63308" s="73"/>
      <c r="T63308" s="73"/>
      <c r="U63308" s="73"/>
      <c r="V63308" s="73"/>
      <c r="X63308" s="12"/>
    </row>
    <row r="63309" spans="2:24" x14ac:dyDescent="0.3">
      <c r="B63309" s="73"/>
      <c r="D63309" s="73"/>
      <c r="P63309" s="73"/>
      <c r="T63309" s="73"/>
      <c r="U63309" s="73"/>
      <c r="V63309" s="73"/>
      <c r="X63309" s="12"/>
    </row>
    <row r="63310" spans="2:24" x14ac:dyDescent="0.3">
      <c r="B63310" s="73"/>
      <c r="D63310" s="73"/>
      <c r="P63310" s="73"/>
      <c r="T63310" s="73"/>
      <c r="U63310" s="73"/>
      <c r="V63310" s="73"/>
      <c r="X63310" s="12"/>
    </row>
    <row r="63311" spans="2:24" x14ac:dyDescent="0.3">
      <c r="B63311" s="73"/>
      <c r="D63311" s="73"/>
      <c r="P63311" s="73"/>
      <c r="T63311" s="73"/>
      <c r="U63311" s="73"/>
      <c r="V63311" s="73"/>
      <c r="X63311" s="12"/>
    </row>
    <row r="63312" spans="2:24" x14ac:dyDescent="0.3">
      <c r="B63312" s="73"/>
      <c r="D63312" s="73"/>
      <c r="P63312" s="73"/>
      <c r="T63312" s="73"/>
      <c r="U63312" s="73"/>
      <c r="V63312" s="73"/>
      <c r="X63312" s="12"/>
    </row>
    <row r="63313" spans="2:24" x14ac:dyDescent="0.3">
      <c r="B63313" s="73"/>
      <c r="D63313" s="73"/>
      <c r="P63313" s="73"/>
      <c r="T63313" s="73"/>
      <c r="U63313" s="73"/>
      <c r="V63313" s="73"/>
      <c r="X63313" s="12"/>
    </row>
    <row r="63314" spans="2:24" x14ac:dyDescent="0.3">
      <c r="B63314" s="73"/>
      <c r="D63314" s="73"/>
      <c r="P63314" s="73"/>
      <c r="T63314" s="73"/>
      <c r="U63314" s="73"/>
      <c r="V63314" s="73"/>
      <c r="X63314" s="12"/>
    </row>
    <row r="63315" spans="2:24" x14ac:dyDescent="0.3">
      <c r="B63315" s="73"/>
      <c r="D63315" s="73"/>
      <c r="P63315" s="73"/>
      <c r="T63315" s="73"/>
      <c r="U63315" s="73"/>
      <c r="V63315" s="73"/>
      <c r="X63315" s="12"/>
    </row>
    <row r="63316" spans="2:24" x14ac:dyDescent="0.3">
      <c r="B63316" s="73"/>
      <c r="D63316" s="73"/>
      <c r="P63316" s="73"/>
      <c r="T63316" s="73"/>
      <c r="U63316" s="73"/>
      <c r="V63316" s="73"/>
      <c r="X63316" s="12"/>
    </row>
    <row r="63317" spans="2:24" x14ac:dyDescent="0.3">
      <c r="B63317" s="73"/>
      <c r="D63317" s="73"/>
      <c r="P63317" s="73"/>
      <c r="T63317" s="73"/>
      <c r="U63317" s="73"/>
      <c r="V63317" s="73"/>
      <c r="X63317" s="12"/>
    </row>
    <row r="63318" spans="2:24" x14ac:dyDescent="0.3">
      <c r="B63318" s="73"/>
      <c r="D63318" s="73"/>
      <c r="P63318" s="73"/>
      <c r="T63318" s="73"/>
      <c r="U63318" s="73"/>
      <c r="V63318" s="73"/>
      <c r="X63318" s="12"/>
    </row>
    <row r="63319" spans="2:24" x14ac:dyDescent="0.3">
      <c r="B63319" s="73"/>
      <c r="D63319" s="73"/>
      <c r="P63319" s="73"/>
      <c r="T63319" s="73"/>
      <c r="U63319" s="73"/>
      <c r="V63319" s="73"/>
      <c r="X63319" s="12"/>
    </row>
    <row r="63320" spans="2:24" x14ac:dyDescent="0.3">
      <c r="B63320" s="73"/>
      <c r="D63320" s="73"/>
      <c r="P63320" s="73"/>
      <c r="T63320" s="73"/>
      <c r="U63320" s="73"/>
      <c r="V63320" s="73"/>
      <c r="X63320" s="12"/>
    </row>
    <row r="63321" spans="2:24" x14ac:dyDescent="0.3">
      <c r="B63321" s="73"/>
      <c r="D63321" s="73"/>
      <c r="P63321" s="73"/>
      <c r="T63321" s="73"/>
      <c r="U63321" s="73"/>
      <c r="V63321" s="73"/>
      <c r="X63321" s="12"/>
    </row>
    <row r="63322" spans="2:24" x14ac:dyDescent="0.3">
      <c r="B63322" s="73"/>
      <c r="D63322" s="73"/>
      <c r="P63322" s="73"/>
      <c r="T63322" s="73"/>
      <c r="U63322" s="73"/>
      <c r="V63322" s="73"/>
      <c r="X63322" s="12"/>
    </row>
    <row r="63323" spans="2:24" x14ac:dyDescent="0.3">
      <c r="B63323" s="73"/>
      <c r="D63323" s="73"/>
      <c r="P63323" s="73"/>
      <c r="T63323" s="73"/>
      <c r="U63323" s="73"/>
      <c r="V63323" s="73"/>
      <c r="X63323" s="12"/>
    </row>
    <row r="63324" spans="2:24" x14ac:dyDescent="0.3">
      <c r="B63324" s="73"/>
      <c r="D63324" s="73"/>
      <c r="P63324" s="73"/>
      <c r="T63324" s="73"/>
      <c r="U63324" s="73"/>
      <c r="V63324" s="73"/>
      <c r="X63324" s="12"/>
    </row>
    <row r="63325" spans="2:24" x14ac:dyDescent="0.3">
      <c r="B63325" s="73"/>
      <c r="D63325" s="73"/>
      <c r="P63325" s="73"/>
      <c r="T63325" s="73"/>
      <c r="U63325" s="73"/>
      <c r="V63325" s="73"/>
      <c r="X63325" s="12"/>
    </row>
    <row r="63326" spans="2:24" x14ac:dyDescent="0.3">
      <c r="B63326" s="73"/>
      <c r="D63326" s="73"/>
      <c r="P63326" s="73"/>
      <c r="T63326" s="73"/>
      <c r="U63326" s="73"/>
      <c r="V63326" s="73"/>
      <c r="X63326" s="12"/>
    </row>
    <row r="63327" spans="2:24" x14ac:dyDescent="0.3">
      <c r="B63327" s="73"/>
      <c r="D63327" s="73"/>
      <c r="P63327" s="73"/>
      <c r="T63327" s="73"/>
      <c r="U63327" s="73"/>
      <c r="V63327" s="73"/>
      <c r="X63327" s="12"/>
    </row>
    <row r="63328" spans="2:24" x14ac:dyDescent="0.3">
      <c r="B63328" s="73"/>
      <c r="D63328" s="73"/>
      <c r="P63328" s="73"/>
      <c r="T63328" s="73"/>
      <c r="U63328" s="73"/>
      <c r="V63328" s="73"/>
      <c r="X63328" s="12"/>
    </row>
    <row r="63329" spans="2:24" x14ac:dyDescent="0.3">
      <c r="B63329" s="73"/>
      <c r="D63329" s="73"/>
      <c r="P63329" s="73"/>
      <c r="T63329" s="73"/>
      <c r="U63329" s="73"/>
      <c r="V63329" s="73"/>
      <c r="X63329" s="12"/>
    </row>
    <row r="63330" spans="2:24" x14ac:dyDescent="0.3">
      <c r="B63330" s="73"/>
      <c r="D63330" s="73"/>
      <c r="P63330" s="73"/>
      <c r="T63330" s="73"/>
      <c r="U63330" s="73"/>
      <c r="V63330" s="73"/>
      <c r="X63330" s="12"/>
    </row>
    <row r="63331" spans="2:24" x14ac:dyDescent="0.3">
      <c r="B63331" s="73"/>
      <c r="D63331" s="73"/>
      <c r="P63331" s="73"/>
      <c r="T63331" s="73"/>
      <c r="U63331" s="73"/>
      <c r="V63331" s="73"/>
      <c r="X63331" s="12"/>
    </row>
    <row r="63332" spans="2:24" x14ac:dyDescent="0.3">
      <c r="B63332" s="73"/>
      <c r="D63332" s="73"/>
      <c r="P63332" s="73"/>
      <c r="T63332" s="73"/>
      <c r="U63332" s="73"/>
      <c r="V63332" s="73"/>
      <c r="X63332" s="12"/>
    </row>
    <row r="63333" spans="2:24" x14ac:dyDescent="0.3">
      <c r="B63333" s="73"/>
      <c r="D63333" s="73"/>
      <c r="P63333" s="73"/>
      <c r="T63333" s="73"/>
      <c r="U63333" s="73"/>
      <c r="V63333" s="73"/>
      <c r="X63333" s="12"/>
    </row>
    <row r="63334" spans="2:24" x14ac:dyDescent="0.3">
      <c r="B63334" s="73"/>
      <c r="D63334" s="73"/>
      <c r="P63334" s="73"/>
      <c r="T63334" s="73"/>
      <c r="U63334" s="73"/>
      <c r="V63334" s="73"/>
      <c r="X63334" s="12"/>
    </row>
    <row r="63335" spans="2:24" x14ac:dyDescent="0.3">
      <c r="B63335" s="73"/>
      <c r="D63335" s="73"/>
      <c r="P63335" s="73"/>
      <c r="T63335" s="73"/>
      <c r="U63335" s="73"/>
      <c r="V63335" s="73"/>
      <c r="X63335" s="12"/>
    </row>
    <row r="63336" spans="2:24" x14ac:dyDescent="0.3">
      <c r="B63336" s="73"/>
      <c r="D63336" s="73"/>
      <c r="P63336" s="73"/>
      <c r="T63336" s="73"/>
      <c r="U63336" s="73"/>
      <c r="V63336" s="73"/>
      <c r="X63336" s="12"/>
    </row>
    <row r="63337" spans="2:24" x14ac:dyDescent="0.3">
      <c r="B63337" s="73"/>
      <c r="D63337" s="73"/>
      <c r="P63337" s="73"/>
      <c r="T63337" s="73"/>
      <c r="U63337" s="73"/>
      <c r="V63337" s="73"/>
      <c r="X63337" s="12"/>
    </row>
    <row r="63338" spans="2:24" x14ac:dyDescent="0.3">
      <c r="B63338" s="73"/>
      <c r="D63338" s="73"/>
      <c r="P63338" s="73"/>
      <c r="T63338" s="73"/>
      <c r="U63338" s="73"/>
      <c r="V63338" s="73"/>
      <c r="X63338" s="12"/>
    </row>
    <row r="63339" spans="2:24" x14ac:dyDescent="0.3">
      <c r="B63339" s="73"/>
      <c r="D63339" s="73"/>
      <c r="P63339" s="73"/>
      <c r="T63339" s="73"/>
      <c r="U63339" s="73"/>
      <c r="V63339" s="73"/>
      <c r="X63339" s="12"/>
    </row>
    <row r="63340" spans="2:24" x14ac:dyDescent="0.3">
      <c r="B63340" s="73"/>
      <c r="D63340" s="73"/>
      <c r="P63340" s="73"/>
      <c r="T63340" s="73"/>
      <c r="U63340" s="73"/>
      <c r="V63340" s="73"/>
      <c r="X63340" s="12"/>
    </row>
    <row r="63341" spans="2:24" x14ac:dyDescent="0.3">
      <c r="B63341" s="73"/>
      <c r="D63341" s="73"/>
      <c r="P63341" s="73"/>
      <c r="T63341" s="73"/>
      <c r="U63341" s="73"/>
      <c r="V63341" s="73"/>
      <c r="X63341" s="12"/>
    </row>
    <row r="63342" spans="2:24" x14ac:dyDescent="0.3">
      <c r="B63342" s="73"/>
      <c r="D63342" s="73"/>
      <c r="P63342" s="73"/>
      <c r="T63342" s="73"/>
      <c r="U63342" s="73"/>
      <c r="V63342" s="73"/>
      <c r="X63342" s="12"/>
    </row>
    <row r="63343" spans="2:24" x14ac:dyDescent="0.3">
      <c r="B63343" s="73"/>
      <c r="D63343" s="73"/>
      <c r="P63343" s="73"/>
      <c r="T63343" s="73"/>
      <c r="U63343" s="73"/>
      <c r="V63343" s="73"/>
      <c r="X63343" s="12"/>
    </row>
    <row r="63344" spans="2:24" x14ac:dyDescent="0.3">
      <c r="B63344" s="73"/>
      <c r="D63344" s="73"/>
      <c r="P63344" s="73"/>
      <c r="T63344" s="73"/>
      <c r="U63344" s="73"/>
      <c r="V63344" s="73"/>
      <c r="X63344" s="12"/>
    </row>
    <row r="63345" spans="2:24" x14ac:dyDescent="0.3">
      <c r="B63345" s="73"/>
      <c r="D63345" s="73"/>
      <c r="P63345" s="73"/>
      <c r="T63345" s="73"/>
      <c r="U63345" s="73"/>
      <c r="V63345" s="73"/>
      <c r="X63345" s="12"/>
    </row>
    <row r="63346" spans="2:24" x14ac:dyDescent="0.3">
      <c r="B63346" s="73"/>
      <c r="D63346" s="73"/>
      <c r="P63346" s="73"/>
      <c r="T63346" s="73"/>
      <c r="U63346" s="73"/>
      <c r="V63346" s="73"/>
      <c r="X63346" s="12"/>
    </row>
    <row r="63347" spans="2:24" x14ac:dyDescent="0.3">
      <c r="B63347" s="73"/>
      <c r="D63347" s="73"/>
      <c r="P63347" s="73"/>
      <c r="T63347" s="73"/>
      <c r="U63347" s="73"/>
      <c r="V63347" s="73"/>
      <c r="X63347" s="12"/>
    </row>
    <row r="63348" spans="2:24" x14ac:dyDescent="0.3">
      <c r="B63348" s="73"/>
      <c r="D63348" s="73"/>
      <c r="P63348" s="73"/>
      <c r="T63348" s="73"/>
      <c r="U63348" s="73"/>
      <c r="V63348" s="73"/>
      <c r="X63348" s="12"/>
    </row>
    <row r="63349" spans="2:24" x14ac:dyDescent="0.3">
      <c r="B63349" s="73"/>
      <c r="D63349" s="73"/>
      <c r="P63349" s="73"/>
      <c r="T63349" s="73"/>
      <c r="U63349" s="73"/>
      <c r="V63349" s="73"/>
      <c r="X63349" s="12"/>
    </row>
    <row r="63350" spans="2:24" x14ac:dyDescent="0.3">
      <c r="B63350" s="73"/>
      <c r="D63350" s="73"/>
      <c r="P63350" s="73"/>
      <c r="T63350" s="73"/>
      <c r="U63350" s="73"/>
      <c r="V63350" s="73"/>
      <c r="X63350" s="12"/>
    </row>
    <row r="63351" spans="2:24" x14ac:dyDescent="0.3">
      <c r="B63351" s="73"/>
      <c r="D63351" s="73"/>
      <c r="P63351" s="73"/>
      <c r="T63351" s="73"/>
      <c r="U63351" s="73"/>
      <c r="V63351" s="73"/>
      <c r="X63351" s="12"/>
    </row>
    <row r="63352" spans="2:24" x14ac:dyDescent="0.3">
      <c r="B63352" s="73"/>
      <c r="D63352" s="73"/>
      <c r="P63352" s="73"/>
      <c r="T63352" s="73"/>
      <c r="U63352" s="73"/>
      <c r="V63352" s="73"/>
      <c r="X63352" s="12"/>
    </row>
    <row r="63353" spans="2:24" x14ac:dyDescent="0.3">
      <c r="B63353" s="73"/>
      <c r="D63353" s="73"/>
      <c r="P63353" s="73"/>
      <c r="T63353" s="73"/>
      <c r="U63353" s="73"/>
      <c r="V63353" s="73"/>
      <c r="X63353" s="12"/>
    </row>
    <row r="63354" spans="2:24" x14ac:dyDescent="0.3">
      <c r="B63354" s="73"/>
      <c r="D63354" s="73"/>
      <c r="P63354" s="73"/>
      <c r="T63354" s="73"/>
      <c r="U63354" s="73"/>
      <c r="V63354" s="73"/>
      <c r="X63354" s="12"/>
    </row>
    <row r="63355" spans="2:24" x14ac:dyDescent="0.3">
      <c r="B63355" s="73"/>
      <c r="D63355" s="73"/>
      <c r="P63355" s="73"/>
      <c r="T63355" s="73"/>
      <c r="U63355" s="73"/>
      <c r="V63355" s="73"/>
      <c r="X63355" s="12"/>
    </row>
    <row r="63356" spans="2:24" x14ac:dyDescent="0.3">
      <c r="B63356" s="73"/>
      <c r="D63356" s="73"/>
      <c r="P63356" s="73"/>
      <c r="T63356" s="73"/>
      <c r="U63356" s="73"/>
      <c r="V63356" s="73"/>
      <c r="X63356" s="12"/>
    </row>
    <row r="63357" spans="2:24" x14ac:dyDescent="0.3">
      <c r="B63357" s="73"/>
      <c r="D63357" s="73"/>
      <c r="P63357" s="73"/>
      <c r="T63357" s="73"/>
      <c r="U63357" s="73"/>
      <c r="V63357" s="73"/>
      <c r="X63357" s="12"/>
    </row>
    <row r="63358" spans="2:24" x14ac:dyDescent="0.3">
      <c r="B63358" s="73"/>
      <c r="D63358" s="73"/>
      <c r="P63358" s="73"/>
      <c r="T63358" s="73"/>
      <c r="U63358" s="73"/>
      <c r="V63358" s="73"/>
      <c r="X63358" s="12"/>
    </row>
    <row r="63359" spans="2:24" x14ac:dyDescent="0.3">
      <c r="B63359" s="73"/>
      <c r="D63359" s="73"/>
      <c r="P63359" s="73"/>
      <c r="T63359" s="73"/>
      <c r="U63359" s="73"/>
      <c r="V63359" s="73"/>
      <c r="X63359" s="12"/>
    </row>
    <row r="63360" spans="2:24" x14ac:dyDescent="0.3">
      <c r="B63360" s="73"/>
      <c r="D63360" s="73"/>
      <c r="P63360" s="73"/>
      <c r="T63360" s="73"/>
      <c r="U63360" s="73"/>
      <c r="V63360" s="73"/>
      <c r="X63360" s="12"/>
    </row>
    <row r="63361" spans="2:24" x14ac:dyDescent="0.3">
      <c r="B63361" s="73"/>
      <c r="D63361" s="73"/>
      <c r="P63361" s="73"/>
      <c r="T63361" s="73"/>
      <c r="U63361" s="73"/>
      <c r="V63361" s="73"/>
      <c r="X63361" s="12"/>
    </row>
    <row r="63362" spans="2:24" x14ac:dyDescent="0.3">
      <c r="B63362" s="73"/>
      <c r="D63362" s="73"/>
      <c r="P63362" s="73"/>
      <c r="T63362" s="73"/>
      <c r="U63362" s="73"/>
      <c r="V63362" s="73"/>
      <c r="X63362" s="12"/>
    </row>
    <row r="63363" spans="2:24" x14ac:dyDescent="0.3">
      <c r="B63363" s="73"/>
      <c r="D63363" s="73"/>
      <c r="P63363" s="73"/>
      <c r="T63363" s="73"/>
      <c r="U63363" s="73"/>
      <c r="V63363" s="73"/>
      <c r="X63363" s="12"/>
    </row>
    <row r="63364" spans="2:24" x14ac:dyDescent="0.3">
      <c r="B63364" s="73"/>
      <c r="D63364" s="73"/>
      <c r="P63364" s="73"/>
      <c r="T63364" s="73"/>
      <c r="U63364" s="73"/>
      <c r="V63364" s="73"/>
      <c r="X63364" s="12"/>
    </row>
    <row r="63365" spans="2:24" x14ac:dyDescent="0.3">
      <c r="B63365" s="73"/>
      <c r="D63365" s="73"/>
      <c r="P63365" s="73"/>
      <c r="T63365" s="73"/>
      <c r="U63365" s="73"/>
      <c r="V63365" s="73"/>
      <c r="X63365" s="12"/>
    </row>
    <row r="63366" spans="2:24" x14ac:dyDescent="0.3">
      <c r="B63366" s="73"/>
      <c r="D63366" s="73"/>
      <c r="P63366" s="73"/>
      <c r="T63366" s="73"/>
      <c r="U63366" s="73"/>
      <c r="V63366" s="73"/>
      <c r="X63366" s="12"/>
    </row>
    <row r="63367" spans="2:24" x14ac:dyDescent="0.3">
      <c r="B63367" s="73"/>
      <c r="D63367" s="73"/>
      <c r="P63367" s="73"/>
      <c r="T63367" s="73"/>
      <c r="U63367" s="73"/>
      <c r="V63367" s="73"/>
      <c r="X63367" s="12"/>
    </row>
    <row r="63368" spans="2:24" x14ac:dyDescent="0.3">
      <c r="B63368" s="73"/>
      <c r="D63368" s="73"/>
      <c r="P63368" s="73"/>
      <c r="T63368" s="73"/>
      <c r="U63368" s="73"/>
      <c r="V63368" s="73"/>
      <c r="X63368" s="12"/>
    </row>
    <row r="63369" spans="2:24" x14ac:dyDescent="0.3">
      <c r="B63369" s="73"/>
      <c r="D63369" s="73"/>
      <c r="P63369" s="73"/>
      <c r="T63369" s="73"/>
      <c r="U63369" s="73"/>
      <c r="V63369" s="73"/>
      <c r="X63369" s="12"/>
    </row>
    <row r="63370" spans="2:24" x14ac:dyDescent="0.3">
      <c r="B63370" s="73"/>
      <c r="D63370" s="73"/>
      <c r="P63370" s="73"/>
      <c r="T63370" s="73"/>
      <c r="U63370" s="73"/>
      <c r="V63370" s="73"/>
      <c r="X63370" s="12"/>
    </row>
    <row r="63371" spans="2:24" x14ac:dyDescent="0.3">
      <c r="B63371" s="73"/>
      <c r="D63371" s="73"/>
      <c r="P63371" s="73"/>
      <c r="T63371" s="73"/>
      <c r="U63371" s="73"/>
      <c r="V63371" s="73"/>
      <c r="X63371" s="12"/>
    </row>
    <row r="63372" spans="2:24" x14ac:dyDescent="0.3">
      <c r="B63372" s="73"/>
      <c r="D63372" s="73"/>
      <c r="P63372" s="73"/>
      <c r="T63372" s="73"/>
      <c r="U63372" s="73"/>
      <c r="V63372" s="73"/>
      <c r="X63372" s="12"/>
    </row>
    <row r="63373" spans="2:24" x14ac:dyDescent="0.3">
      <c r="B63373" s="73"/>
      <c r="D63373" s="73"/>
      <c r="P63373" s="73"/>
      <c r="T63373" s="73"/>
      <c r="U63373" s="73"/>
      <c r="V63373" s="73"/>
      <c r="X63373" s="12"/>
    </row>
    <row r="63374" spans="2:24" x14ac:dyDescent="0.3">
      <c r="B63374" s="73"/>
      <c r="D63374" s="73"/>
      <c r="P63374" s="73"/>
      <c r="T63374" s="73"/>
      <c r="U63374" s="73"/>
      <c r="V63374" s="73"/>
      <c r="X63374" s="12"/>
    </row>
    <row r="63375" spans="2:24" x14ac:dyDescent="0.3">
      <c r="B63375" s="73"/>
      <c r="D63375" s="73"/>
      <c r="P63375" s="73"/>
      <c r="T63375" s="73"/>
      <c r="U63375" s="73"/>
      <c r="V63375" s="73"/>
      <c r="X63375" s="12"/>
    </row>
    <row r="63376" spans="2:24" x14ac:dyDescent="0.3">
      <c r="B63376" s="73"/>
      <c r="D63376" s="73"/>
      <c r="P63376" s="73"/>
      <c r="T63376" s="73"/>
      <c r="U63376" s="73"/>
      <c r="V63376" s="73"/>
      <c r="X63376" s="12"/>
    </row>
    <row r="63377" spans="2:24" x14ac:dyDescent="0.3">
      <c r="B63377" s="73"/>
      <c r="D63377" s="73"/>
      <c r="P63377" s="73"/>
      <c r="T63377" s="73"/>
      <c r="U63377" s="73"/>
      <c r="V63377" s="73"/>
      <c r="X63377" s="12"/>
    </row>
    <row r="63378" spans="2:24" x14ac:dyDescent="0.3">
      <c r="B63378" s="73"/>
      <c r="D63378" s="73"/>
      <c r="P63378" s="73"/>
      <c r="T63378" s="73"/>
      <c r="U63378" s="73"/>
      <c r="V63378" s="73"/>
      <c r="X63378" s="12"/>
    </row>
    <row r="63379" spans="2:24" x14ac:dyDescent="0.3">
      <c r="B63379" s="73"/>
      <c r="D63379" s="73"/>
      <c r="P63379" s="73"/>
      <c r="T63379" s="73"/>
      <c r="U63379" s="73"/>
      <c r="V63379" s="73"/>
      <c r="X63379" s="12"/>
    </row>
    <row r="63380" spans="2:24" x14ac:dyDescent="0.3">
      <c r="B63380" s="73"/>
      <c r="D63380" s="73"/>
      <c r="P63380" s="73"/>
      <c r="T63380" s="73"/>
      <c r="U63380" s="73"/>
      <c r="V63380" s="73"/>
      <c r="X63380" s="12"/>
    </row>
    <row r="63381" spans="2:24" x14ac:dyDescent="0.3">
      <c r="B63381" s="73"/>
      <c r="D63381" s="73"/>
      <c r="P63381" s="73"/>
      <c r="T63381" s="73"/>
      <c r="U63381" s="73"/>
      <c r="V63381" s="73"/>
      <c r="X63381" s="12"/>
    </row>
    <row r="63382" spans="2:24" x14ac:dyDescent="0.3">
      <c r="B63382" s="73"/>
      <c r="D63382" s="73"/>
      <c r="P63382" s="73"/>
      <c r="T63382" s="73"/>
      <c r="U63382" s="73"/>
      <c r="V63382" s="73"/>
      <c r="X63382" s="12"/>
    </row>
    <row r="63383" spans="2:24" x14ac:dyDescent="0.3">
      <c r="B63383" s="73"/>
      <c r="D63383" s="73"/>
      <c r="P63383" s="73"/>
      <c r="T63383" s="73"/>
      <c r="U63383" s="73"/>
      <c r="V63383" s="73"/>
      <c r="X63383" s="12"/>
    </row>
    <row r="63384" spans="2:24" x14ac:dyDescent="0.3">
      <c r="B63384" s="73"/>
      <c r="D63384" s="73"/>
      <c r="P63384" s="73"/>
      <c r="T63384" s="73"/>
      <c r="U63384" s="73"/>
      <c r="V63384" s="73"/>
      <c r="X63384" s="12"/>
    </row>
    <row r="63385" spans="2:24" x14ac:dyDescent="0.3">
      <c r="B63385" s="73"/>
      <c r="D63385" s="73"/>
      <c r="P63385" s="73"/>
      <c r="T63385" s="73"/>
      <c r="U63385" s="73"/>
      <c r="V63385" s="73"/>
      <c r="X63385" s="12"/>
    </row>
    <row r="63386" spans="2:24" x14ac:dyDescent="0.3">
      <c r="B63386" s="73"/>
      <c r="D63386" s="73"/>
      <c r="P63386" s="73"/>
      <c r="T63386" s="73"/>
      <c r="U63386" s="73"/>
      <c r="V63386" s="73"/>
      <c r="X63386" s="12"/>
    </row>
    <row r="63387" spans="2:24" x14ac:dyDescent="0.3">
      <c r="B63387" s="73"/>
      <c r="D63387" s="73"/>
      <c r="P63387" s="73"/>
      <c r="T63387" s="73"/>
      <c r="U63387" s="73"/>
      <c r="V63387" s="73"/>
      <c r="X63387" s="12"/>
    </row>
    <row r="63388" spans="2:24" x14ac:dyDescent="0.3">
      <c r="B63388" s="73"/>
      <c r="D63388" s="73"/>
      <c r="P63388" s="73"/>
      <c r="T63388" s="73"/>
      <c r="U63388" s="73"/>
      <c r="V63388" s="73"/>
      <c r="X63388" s="12"/>
    </row>
    <row r="63389" spans="2:24" x14ac:dyDescent="0.3">
      <c r="B63389" s="73"/>
      <c r="D63389" s="73"/>
      <c r="P63389" s="73"/>
      <c r="T63389" s="73"/>
      <c r="U63389" s="73"/>
      <c r="V63389" s="73"/>
      <c r="X63389" s="12"/>
    </row>
    <row r="63390" spans="2:24" x14ac:dyDescent="0.3">
      <c r="B63390" s="73"/>
      <c r="D63390" s="73"/>
      <c r="P63390" s="73"/>
      <c r="T63390" s="73"/>
      <c r="U63390" s="73"/>
      <c r="V63390" s="73"/>
      <c r="X63390" s="12"/>
    </row>
    <row r="63391" spans="2:24" x14ac:dyDescent="0.3">
      <c r="B63391" s="73"/>
      <c r="D63391" s="73"/>
      <c r="P63391" s="73"/>
      <c r="T63391" s="73"/>
      <c r="U63391" s="73"/>
      <c r="V63391" s="73"/>
      <c r="X63391" s="12"/>
    </row>
    <row r="63392" spans="2:24" x14ac:dyDescent="0.3">
      <c r="B63392" s="73"/>
      <c r="D63392" s="73"/>
      <c r="P63392" s="73"/>
      <c r="T63392" s="73"/>
      <c r="U63392" s="73"/>
      <c r="V63392" s="73"/>
      <c r="X63392" s="12"/>
    </row>
    <row r="63393" spans="2:24" x14ac:dyDescent="0.3">
      <c r="B63393" s="73"/>
      <c r="D63393" s="73"/>
      <c r="P63393" s="73"/>
      <c r="T63393" s="73"/>
      <c r="U63393" s="73"/>
      <c r="V63393" s="73"/>
      <c r="X63393" s="12"/>
    </row>
    <row r="63394" spans="2:24" x14ac:dyDescent="0.3">
      <c r="B63394" s="73"/>
      <c r="D63394" s="73"/>
      <c r="P63394" s="73"/>
      <c r="T63394" s="73"/>
      <c r="U63394" s="73"/>
      <c r="V63394" s="73"/>
      <c r="X63394" s="12"/>
    </row>
    <row r="63395" spans="2:24" x14ac:dyDescent="0.3">
      <c r="B63395" s="73"/>
      <c r="D63395" s="73"/>
      <c r="P63395" s="73"/>
      <c r="T63395" s="73"/>
      <c r="U63395" s="73"/>
      <c r="V63395" s="73"/>
      <c r="X63395" s="12"/>
    </row>
    <row r="63396" spans="2:24" x14ac:dyDescent="0.3">
      <c r="B63396" s="73"/>
      <c r="D63396" s="73"/>
      <c r="P63396" s="73"/>
      <c r="T63396" s="73"/>
      <c r="U63396" s="73"/>
      <c r="V63396" s="73"/>
      <c r="X63396" s="12"/>
    </row>
    <row r="63397" spans="2:24" x14ac:dyDescent="0.3">
      <c r="B63397" s="73"/>
      <c r="D63397" s="73"/>
      <c r="P63397" s="73"/>
      <c r="T63397" s="73"/>
      <c r="U63397" s="73"/>
      <c r="V63397" s="73"/>
      <c r="X63397" s="12"/>
    </row>
    <row r="63398" spans="2:24" x14ac:dyDescent="0.3">
      <c r="B63398" s="73"/>
      <c r="D63398" s="73"/>
      <c r="P63398" s="73"/>
      <c r="T63398" s="73"/>
      <c r="U63398" s="73"/>
      <c r="V63398" s="73"/>
      <c r="X63398" s="12"/>
    </row>
    <row r="63399" spans="2:24" x14ac:dyDescent="0.3">
      <c r="B63399" s="73"/>
      <c r="D63399" s="73"/>
      <c r="P63399" s="73"/>
      <c r="T63399" s="73"/>
      <c r="U63399" s="73"/>
      <c r="V63399" s="73"/>
      <c r="X63399" s="12"/>
    </row>
    <row r="63400" spans="2:24" x14ac:dyDescent="0.3">
      <c r="B63400" s="73"/>
      <c r="D63400" s="73"/>
      <c r="P63400" s="73"/>
      <c r="T63400" s="73"/>
      <c r="U63400" s="73"/>
      <c r="V63400" s="73"/>
      <c r="X63400" s="12"/>
    </row>
    <row r="63401" spans="2:24" x14ac:dyDescent="0.3">
      <c r="B63401" s="73"/>
      <c r="D63401" s="73"/>
      <c r="P63401" s="73"/>
      <c r="T63401" s="73"/>
      <c r="U63401" s="73"/>
      <c r="V63401" s="73"/>
      <c r="X63401" s="12"/>
    </row>
    <row r="63402" spans="2:24" x14ac:dyDescent="0.3">
      <c r="B63402" s="73"/>
      <c r="D63402" s="73"/>
      <c r="P63402" s="73"/>
      <c r="T63402" s="73"/>
      <c r="U63402" s="73"/>
      <c r="V63402" s="73"/>
      <c r="X63402" s="12"/>
    </row>
    <row r="63403" spans="2:24" x14ac:dyDescent="0.3">
      <c r="B63403" s="73"/>
      <c r="D63403" s="73"/>
      <c r="P63403" s="73"/>
      <c r="T63403" s="73"/>
      <c r="U63403" s="73"/>
      <c r="V63403" s="73"/>
      <c r="X63403" s="12"/>
    </row>
    <row r="63404" spans="2:24" x14ac:dyDescent="0.3">
      <c r="B63404" s="73"/>
      <c r="D63404" s="73"/>
      <c r="P63404" s="73"/>
      <c r="T63404" s="73"/>
      <c r="U63404" s="73"/>
      <c r="V63404" s="73"/>
      <c r="X63404" s="12"/>
    </row>
    <row r="63405" spans="2:24" x14ac:dyDescent="0.3">
      <c r="B63405" s="73"/>
      <c r="D63405" s="73"/>
      <c r="P63405" s="73"/>
      <c r="T63405" s="73"/>
      <c r="U63405" s="73"/>
      <c r="V63405" s="73"/>
      <c r="X63405" s="12"/>
    </row>
    <row r="63406" spans="2:24" x14ac:dyDescent="0.3">
      <c r="B63406" s="73"/>
      <c r="D63406" s="73"/>
      <c r="P63406" s="73"/>
      <c r="T63406" s="73"/>
      <c r="U63406" s="73"/>
      <c r="V63406" s="73"/>
      <c r="X63406" s="12"/>
    </row>
    <row r="63407" spans="2:24" x14ac:dyDescent="0.3">
      <c r="B63407" s="73"/>
      <c r="D63407" s="73"/>
      <c r="P63407" s="73"/>
      <c r="T63407" s="73"/>
      <c r="U63407" s="73"/>
      <c r="V63407" s="73"/>
      <c r="X63407" s="12"/>
    </row>
    <row r="63408" spans="2:24" x14ac:dyDescent="0.3">
      <c r="B63408" s="73"/>
      <c r="D63408" s="73"/>
      <c r="P63408" s="73"/>
      <c r="T63408" s="73"/>
      <c r="U63408" s="73"/>
      <c r="V63408" s="73"/>
      <c r="X63408" s="12"/>
    </row>
    <row r="63409" spans="2:24" x14ac:dyDescent="0.3">
      <c r="B63409" s="73"/>
      <c r="D63409" s="73"/>
      <c r="P63409" s="73"/>
      <c r="T63409" s="73"/>
      <c r="U63409" s="73"/>
      <c r="V63409" s="73"/>
      <c r="X63409" s="12"/>
    </row>
    <row r="63410" spans="2:24" x14ac:dyDescent="0.3">
      <c r="B63410" s="73"/>
      <c r="D63410" s="73"/>
      <c r="P63410" s="73"/>
      <c r="T63410" s="73"/>
      <c r="U63410" s="73"/>
      <c r="V63410" s="73"/>
      <c r="X63410" s="12"/>
    </row>
    <row r="63411" spans="2:24" x14ac:dyDescent="0.3">
      <c r="B63411" s="73"/>
      <c r="D63411" s="73"/>
      <c r="P63411" s="73"/>
      <c r="T63411" s="73"/>
      <c r="U63411" s="73"/>
      <c r="V63411" s="73"/>
      <c r="X63411" s="12"/>
    </row>
    <row r="63412" spans="2:24" x14ac:dyDescent="0.3">
      <c r="B63412" s="73"/>
      <c r="D63412" s="73"/>
      <c r="P63412" s="73"/>
      <c r="T63412" s="73"/>
      <c r="U63412" s="73"/>
      <c r="V63412" s="73"/>
      <c r="X63412" s="12"/>
    </row>
    <row r="63413" spans="2:24" x14ac:dyDescent="0.3">
      <c r="B63413" s="73"/>
      <c r="D63413" s="73"/>
      <c r="P63413" s="73"/>
      <c r="T63413" s="73"/>
      <c r="U63413" s="73"/>
      <c r="V63413" s="73"/>
      <c r="X63413" s="12"/>
    </row>
    <row r="63414" spans="2:24" x14ac:dyDescent="0.3">
      <c r="B63414" s="73"/>
      <c r="D63414" s="73"/>
      <c r="P63414" s="73"/>
      <c r="T63414" s="73"/>
      <c r="U63414" s="73"/>
      <c r="V63414" s="73"/>
      <c r="X63414" s="12"/>
    </row>
    <row r="63415" spans="2:24" x14ac:dyDescent="0.3">
      <c r="B63415" s="73"/>
      <c r="D63415" s="73"/>
      <c r="P63415" s="73"/>
      <c r="T63415" s="73"/>
      <c r="U63415" s="73"/>
      <c r="V63415" s="73"/>
      <c r="X63415" s="12"/>
    </row>
    <row r="63416" spans="2:24" x14ac:dyDescent="0.3">
      <c r="B63416" s="73"/>
      <c r="D63416" s="73"/>
      <c r="P63416" s="73"/>
      <c r="T63416" s="73"/>
      <c r="U63416" s="73"/>
      <c r="V63416" s="73"/>
      <c r="X63416" s="12"/>
    </row>
    <row r="63417" spans="2:24" x14ac:dyDescent="0.3">
      <c r="B63417" s="73"/>
      <c r="D63417" s="73"/>
      <c r="P63417" s="73"/>
      <c r="T63417" s="73"/>
      <c r="U63417" s="73"/>
      <c r="V63417" s="73"/>
      <c r="X63417" s="12"/>
    </row>
    <row r="63418" spans="2:24" x14ac:dyDescent="0.3">
      <c r="B63418" s="73"/>
      <c r="D63418" s="73"/>
      <c r="P63418" s="73"/>
      <c r="T63418" s="73"/>
      <c r="U63418" s="73"/>
      <c r="V63418" s="73"/>
      <c r="X63418" s="12"/>
    </row>
    <row r="63419" spans="2:24" x14ac:dyDescent="0.3">
      <c r="B63419" s="73"/>
      <c r="D63419" s="73"/>
      <c r="P63419" s="73"/>
      <c r="T63419" s="73"/>
      <c r="U63419" s="73"/>
      <c r="V63419" s="73"/>
      <c r="X63419" s="12"/>
    </row>
    <row r="63420" spans="2:24" x14ac:dyDescent="0.3">
      <c r="B63420" s="73"/>
      <c r="D63420" s="73"/>
      <c r="P63420" s="73"/>
      <c r="T63420" s="73"/>
      <c r="U63420" s="73"/>
      <c r="V63420" s="73"/>
      <c r="X63420" s="12"/>
    </row>
    <row r="63421" spans="2:24" x14ac:dyDescent="0.3">
      <c r="B63421" s="73"/>
      <c r="D63421" s="73"/>
      <c r="P63421" s="73"/>
      <c r="T63421" s="73"/>
      <c r="U63421" s="73"/>
      <c r="V63421" s="73"/>
      <c r="X63421" s="12"/>
    </row>
    <row r="63422" spans="2:24" x14ac:dyDescent="0.3">
      <c r="B63422" s="73"/>
      <c r="D63422" s="73"/>
      <c r="P63422" s="73"/>
      <c r="T63422" s="73"/>
      <c r="U63422" s="73"/>
      <c r="V63422" s="73"/>
      <c r="X63422" s="12"/>
    </row>
    <row r="63423" spans="2:24" x14ac:dyDescent="0.3">
      <c r="B63423" s="73"/>
      <c r="D63423" s="73"/>
      <c r="P63423" s="73"/>
      <c r="T63423" s="73"/>
      <c r="U63423" s="73"/>
      <c r="V63423" s="73"/>
      <c r="X63423" s="12"/>
    </row>
    <row r="63424" spans="2:24" x14ac:dyDescent="0.3">
      <c r="B63424" s="73"/>
      <c r="D63424" s="73"/>
      <c r="P63424" s="73"/>
      <c r="T63424" s="73"/>
      <c r="U63424" s="73"/>
      <c r="V63424" s="73"/>
      <c r="X63424" s="12"/>
    </row>
    <row r="63425" spans="2:24" x14ac:dyDescent="0.3">
      <c r="B63425" s="73"/>
      <c r="D63425" s="73"/>
      <c r="P63425" s="73"/>
      <c r="T63425" s="73"/>
      <c r="U63425" s="73"/>
      <c r="V63425" s="73"/>
      <c r="X63425" s="12"/>
    </row>
    <row r="63426" spans="2:24" x14ac:dyDescent="0.3">
      <c r="B63426" s="73"/>
      <c r="D63426" s="73"/>
      <c r="P63426" s="73"/>
      <c r="T63426" s="73"/>
      <c r="U63426" s="73"/>
      <c r="V63426" s="73"/>
      <c r="X63426" s="12"/>
    </row>
    <row r="63427" spans="2:24" x14ac:dyDescent="0.3">
      <c r="B63427" s="73"/>
      <c r="D63427" s="73"/>
      <c r="P63427" s="73"/>
      <c r="T63427" s="73"/>
      <c r="U63427" s="73"/>
      <c r="V63427" s="73"/>
      <c r="X63427" s="12"/>
    </row>
    <row r="63428" spans="2:24" x14ac:dyDescent="0.3">
      <c r="B63428" s="73"/>
      <c r="D63428" s="73"/>
      <c r="P63428" s="73"/>
      <c r="T63428" s="73"/>
      <c r="U63428" s="73"/>
      <c r="V63428" s="73"/>
      <c r="X63428" s="12"/>
    </row>
    <row r="63429" spans="2:24" x14ac:dyDescent="0.3">
      <c r="B63429" s="73"/>
      <c r="D63429" s="73"/>
      <c r="P63429" s="73"/>
      <c r="T63429" s="73"/>
      <c r="U63429" s="73"/>
      <c r="V63429" s="73"/>
      <c r="X63429" s="12"/>
    </row>
    <row r="63430" spans="2:24" x14ac:dyDescent="0.3">
      <c r="B63430" s="73"/>
      <c r="D63430" s="73"/>
      <c r="P63430" s="73"/>
      <c r="T63430" s="73"/>
      <c r="U63430" s="73"/>
      <c r="V63430" s="73"/>
      <c r="X63430" s="12"/>
    </row>
    <row r="63431" spans="2:24" x14ac:dyDescent="0.3">
      <c r="B63431" s="73"/>
      <c r="D63431" s="73"/>
      <c r="P63431" s="73"/>
      <c r="T63431" s="73"/>
      <c r="U63431" s="73"/>
      <c r="V63431" s="73"/>
      <c r="X63431" s="12"/>
    </row>
    <row r="63432" spans="2:24" x14ac:dyDescent="0.3">
      <c r="B63432" s="73"/>
      <c r="D63432" s="73"/>
      <c r="P63432" s="73"/>
      <c r="T63432" s="73"/>
      <c r="U63432" s="73"/>
      <c r="V63432" s="73"/>
      <c r="X63432" s="12"/>
    </row>
    <row r="63433" spans="2:24" x14ac:dyDescent="0.3">
      <c r="B63433" s="73"/>
      <c r="D63433" s="73"/>
      <c r="P63433" s="73"/>
      <c r="T63433" s="73"/>
      <c r="U63433" s="73"/>
      <c r="V63433" s="73"/>
      <c r="X63433" s="12"/>
    </row>
    <row r="63434" spans="2:24" x14ac:dyDescent="0.3">
      <c r="B63434" s="73"/>
      <c r="D63434" s="73"/>
      <c r="P63434" s="73"/>
      <c r="T63434" s="73"/>
      <c r="U63434" s="73"/>
      <c r="V63434" s="73"/>
      <c r="X63434" s="12"/>
    </row>
    <row r="63435" spans="2:24" x14ac:dyDescent="0.3">
      <c r="B63435" s="73"/>
      <c r="D63435" s="73"/>
      <c r="P63435" s="73"/>
      <c r="T63435" s="73"/>
      <c r="U63435" s="73"/>
      <c r="V63435" s="73"/>
      <c r="X63435" s="12"/>
    </row>
    <row r="63436" spans="2:24" x14ac:dyDescent="0.3">
      <c r="B63436" s="73"/>
      <c r="D63436" s="73"/>
      <c r="P63436" s="73"/>
      <c r="T63436" s="73"/>
      <c r="U63436" s="73"/>
      <c r="V63436" s="73"/>
      <c r="X63436" s="12"/>
    </row>
    <row r="63437" spans="2:24" x14ac:dyDescent="0.3">
      <c r="B63437" s="73"/>
      <c r="D63437" s="73"/>
      <c r="P63437" s="73"/>
      <c r="T63437" s="73"/>
      <c r="U63437" s="73"/>
      <c r="V63437" s="73"/>
      <c r="X63437" s="12"/>
    </row>
    <row r="63438" spans="2:24" x14ac:dyDescent="0.3">
      <c r="B63438" s="73"/>
      <c r="D63438" s="73"/>
      <c r="P63438" s="73"/>
      <c r="T63438" s="73"/>
      <c r="U63438" s="73"/>
      <c r="V63438" s="73"/>
      <c r="X63438" s="12"/>
    </row>
    <row r="63439" spans="2:24" x14ac:dyDescent="0.3">
      <c r="B63439" s="73"/>
      <c r="D63439" s="73"/>
      <c r="P63439" s="73"/>
      <c r="T63439" s="73"/>
      <c r="U63439" s="73"/>
      <c r="V63439" s="73"/>
      <c r="X63439" s="12"/>
    </row>
    <row r="63440" spans="2:24" x14ac:dyDescent="0.3">
      <c r="B63440" s="73"/>
      <c r="D63440" s="73"/>
      <c r="P63440" s="73"/>
      <c r="T63440" s="73"/>
      <c r="U63440" s="73"/>
      <c r="V63440" s="73"/>
      <c r="X63440" s="12"/>
    </row>
    <row r="63441" spans="2:24" x14ac:dyDescent="0.3">
      <c r="B63441" s="73"/>
      <c r="D63441" s="73"/>
      <c r="P63441" s="73"/>
      <c r="T63441" s="73"/>
      <c r="U63441" s="73"/>
      <c r="V63441" s="73"/>
      <c r="X63441" s="12"/>
    </row>
    <row r="63442" spans="2:24" x14ac:dyDescent="0.3">
      <c r="B63442" s="73"/>
      <c r="D63442" s="73"/>
      <c r="P63442" s="73"/>
      <c r="T63442" s="73"/>
      <c r="U63442" s="73"/>
      <c r="V63442" s="73"/>
      <c r="X63442" s="12"/>
    </row>
    <row r="63443" spans="2:24" x14ac:dyDescent="0.3">
      <c r="B63443" s="73"/>
      <c r="D63443" s="73"/>
      <c r="P63443" s="73"/>
      <c r="T63443" s="73"/>
      <c r="U63443" s="73"/>
      <c r="V63443" s="73"/>
      <c r="X63443" s="12"/>
    </row>
    <row r="63444" spans="2:24" x14ac:dyDescent="0.3">
      <c r="B63444" s="73"/>
      <c r="D63444" s="73"/>
      <c r="P63444" s="73"/>
      <c r="T63444" s="73"/>
      <c r="U63444" s="73"/>
      <c r="V63444" s="73"/>
      <c r="X63444" s="12"/>
    </row>
    <row r="63445" spans="2:24" x14ac:dyDescent="0.3">
      <c r="B63445" s="73"/>
      <c r="D63445" s="73"/>
      <c r="P63445" s="73"/>
      <c r="T63445" s="73"/>
      <c r="U63445" s="73"/>
      <c r="V63445" s="73"/>
      <c r="X63445" s="12"/>
    </row>
    <row r="63446" spans="2:24" x14ac:dyDescent="0.3">
      <c r="B63446" s="73"/>
      <c r="D63446" s="73"/>
      <c r="P63446" s="73"/>
      <c r="T63446" s="73"/>
      <c r="U63446" s="73"/>
      <c r="V63446" s="73"/>
      <c r="X63446" s="12"/>
    </row>
    <row r="63447" spans="2:24" x14ac:dyDescent="0.3">
      <c r="B63447" s="73"/>
      <c r="D63447" s="73"/>
      <c r="P63447" s="73"/>
      <c r="T63447" s="73"/>
      <c r="U63447" s="73"/>
      <c r="V63447" s="73"/>
      <c r="X63447" s="12"/>
    </row>
    <row r="63448" spans="2:24" x14ac:dyDescent="0.3">
      <c r="B63448" s="73"/>
      <c r="D63448" s="73"/>
      <c r="P63448" s="73"/>
      <c r="T63448" s="73"/>
      <c r="U63448" s="73"/>
      <c r="V63448" s="73"/>
      <c r="X63448" s="12"/>
    </row>
    <row r="63449" spans="2:24" x14ac:dyDescent="0.3">
      <c r="B63449" s="73"/>
      <c r="D63449" s="73"/>
      <c r="P63449" s="73"/>
      <c r="T63449" s="73"/>
      <c r="U63449" s="73"/>
      <c r="V63449" s="73"/>
      <c r="X63449" s="12"/>
    </row>
    <row r="63450" spans="2:24" x14ac:dyDescent="0.3">
      <c r="B63450" s="73"/>
      <c r="D63450" s="73"/>
      <c r="P63450" s="73"/>
      <c r="T63450" s="73"/>
      <c r="U63450" s="73"/>
      <c r="V63450" s="73"/>
      <c r="X63450" s="12"/>
    </row>
    <row r="63451" spans="2:24" x14ac:dyDescent="0.3">
      <c r="B63451" s="73"/>
      <c r="D63451" s="73"/>
      <c r="P63451" s="73"/>
      <c r="T63451" s="73"/>
      <c r="U63451" s="73"/>
      <c r="V63451" s="73"/>
      <c r="X63451" s="12"/>
    </row>
    <row r="63452" spans="2:24" x14ac:dyDescent="0.3">
      <c r="B63452" s="73"/>
      <c r="D63452" s="73"/>
      <c r="P63452" s="73"/>
      <c r="T63452" s="73"/>
      <c r="U63452" s="73"/>
      <c r="V63452" s="73"/>
      <c r="X63452" s="12"/>
    </row>
    <row r="63453" spans="2:24" x14ac:dyDescent="0.3">
      <c r="B63453" s="73"/>
      <c r="D63453" s="73"/>
      <c r="P63453" s="73"/>
      <c r="T63453" s="73"/>
      <c r="U63453" s="73"/>
      <c r="V63453" s="73"/>
      <c r="X63453" s="12"/>
    </row>
    <row r="63454" spans="2:24" x14ac:dyDescent="0.3">
      <c r="B63454" s="73"/>
      <c r="D63454" s="73"/>
      <c r="P63454" s="73"/>
      <c r="T63454" s="73"/>
      <c r="U63454" s="73"/>
      <c r="V63454" s="73"/>
      <c r="X63454" s="12"/>
    </row>
    <row r="63455" spans="2:24" x14ac:dyDescent="0.3">
      <c r="B63455" s="73"/>
      <c r="D63455" s="73"/>
      <c r="P63455" s="73"/>
      <c r="T63455" s="73"/>
      <c r="U63455" s="73"/>
      <c r="V63455" s="73"/>
      <c r="X63455" s="12"/>
    </row>
    <row r="63456" spans="2:24" x14ac:dyDescent="0.3">
      <c r="B63456" s="73"/>
      <c r="D63456" s="73"/>
      <c r="P63456" s="73"/>
      <c r="T63456" s="73"/>
      <c r="U63456" s="73"/>
      <c r="V63456" s="73"/>
      <c r="X63456" s="12"/>
    </row>
    <row r="63457" spans="2:24" x14ac:dyDescent="0.3">
      <c r="B63457" s="73"/>
      <c r="D63457" s="73"/>
      <c r="P63457" s="73"/>
      <c r="T63457" s="73"/>
      <c r="U63457" s="73"/>
      <c r="V63457" s="73"/>
      <c r="X63457" s="12"/>
    </row>
    <row r="63458" spans="2:24" x14ac:dyDescent="0.3">
      <c r="B63458" s="73"/>
      <c r="D63458" s="73"/>
      <c r="P63458" s="73"/>
      <c r="T63458" s="73"/>
      <c r="U63458" s="73"/>
      <c r="V63458" s="73"/>
      <c r="X63458" s="12"/>
    </row>
    <row r="63459" spans="2:24" x14ac:dyDescent="0.3">
      <c r="B63459" s="73"/>
      <c r="D63459" s="73"/>
      <c r="P63459" s="73"/>
      <c r="T63459" s="73"/>
      <c r="U63459" s="73"/>
      <c r="V63459" s="73"/>
      <c r="X63459" s="12"/>
    </row>
    <row r="63460" spans="2:24" x14ac:dyDescent="0.3">
      <c r="B63460" s="73"/>
      <c r="D63460" s="73"/>
      <c r="P63460" s="73"/>
      <c r="T63460" s="73"/>
      <c r="U63460" s="73"/>
      <c r="V63460" s="73"/>
      <c r="X63460" s="12"/>
    </row>
    <row r="63461" spans="2:24" x14ac:dyDescent="0.3">
      <c r="B63461" s="73"/>
      <c r="D63461" s="73"/>
      <c r="P63461" s="73"/>
      <c r="T63461" s="73"/>
      <c r="U63461" s="73"/>
      <c r="V63461" s="73"/>
      <c r="X63461" s="12"/>
    </row>
    <row r="63462" spans="2:24" x14ac:dyDescent="0.3">
      <c r="B63462" s="73"/>
      <c r="D63462" s="73"/>
      <c r="P63462" s="73"/>
      <c r="T63462" s="73"/>
      <c r="U63462" s="73"/>
      <c r="V63462" s="73"/>
      <c r="X63462" s="12"/>
    </row>
    <row r="63463" spans="2:24" x14ac:dyDescent="0.3">
      <c r="B63463" s="73"/>
      <c r="D63463" s="73"/>
      <c r="P63463" s="73"/>
      <c r="T63463" s="73"/>
      <c r="U63463" s="73"/>
      <c r="V63463" s="73"/>
      <c r="X63463" s="12"/>
    </row>
    <row r="63464" spans="2:24" x14ac:dyDescent="0.3">
      <c r="B63464" s="73"/>
      <c r="D63464" s="73"/>
      <c r="P63464" s="73"/>
      <c r="T63464" s="73"/>
      <c r="U63464" s="73"/>
      <c r="V63464" s="73"/>
      <c r="X63464" s="12"/>
    </row>
    <row r="63465" spans="2:24" x14ac:dyDescent="0.3">
      <c r="B63465" s="73"/>
      <c r="D63465" s="73"/>
      <c r="P63465" s="73"/>
      <c r="T63465" s="73"/>
      <c r="U63465" s="73"/>
      <c r="V63465" s="73"/>
      <c r="X63465" s="12"/>
    </row>
    <row r="63466" spans="2:24" x14ac:dyDescent="0.3">
      <c r="B63466" s="73"/>
      <c r="D63466" s="73"/>
      <c r="P63466" s="73"/>
      <c r="T63466" s="73"/>
      <c r="U63466" s="73"/>
      <c r="V63466" s="73"/>
      <c r="X63466" s="12"/>
    </row>
    <row r="63467" spans="2:24" x14ac:dyDescent="0.3">
      <c r="B63467" s="73"/>
      <c r="D63467" s="73"/>
      <c r="P63467" s="73"/>
      <c r="T63467" s="73"/>
      <c r="U63467" s="73"/>
      <c r="V63467" s="73"/>
      <c r="X63467" s="12"/>
    </row>
    <row r="63468" spans="2:24" x14ac:dyDescent="0.3">
      <c r="B63468" s="73"/>
      <c r="D63468" s="73"/>
      <c r="P63468" s="73"/>
      <c r="T63468" s="73"/>
      <c r="U63468" s="73"/>
      <c r="V63468" s="73"/>
      <c r="X63468" s="12"/>
    </row>
    <row r="63469" spans="2:24" x14ac:dyDescent="0.3">
      <c r="B63469" s="73"/>
      <c r="D63469" s="73"/>
      <c r="P63469" s="73"/>
      <c r="T63469" s="73"/>
      <c r="U63469" s="73"/>
      <c r="V63469" s="73"/>
      <c r="X63469" s="12"/>
    </row>
    <row r="63470" spans="2:24" x14ac:dyDescent="0.3">
      <c r="B63470" s="73"/>
      <c r="D63470" s="73"/>
      <c r="P63470" s="73"/>
      <c r="T63470" s="73"/>
      <c r="U63470" s="73"/>
      <c r="V63470" s="73"/>
      <c r="X63470" s="12"/>
    </row>
    <row r="63471" spans="2:24" x14ac:dyDescent="0.3">
      <c r="B63471" s="73"/>
      <c r="D63471" s="73"/>
      <c r="P63471" s="73"/>
      <c r="T63471" s="73"/>
      <c r="U63471" s="73"/>
      <c r="V63471" s="73"/>
      <c r="X63471" s="12"/>
    </row>
    <row r="63472" spans="2:24" x14ac:dyDescent="0.3">
      <c r="B63472" s="73"/>
      <c r="D63472" s="73"/>
      <c r="P63472" s="73"/>
      <c r="T63472" s="73"/>
      <c r="U63472" s="73"/>
      <c r="V63472" s="73"/>
      <c r="X63472" s="12"/>
    </row>
    <row r="63473" spans="2:24" x14ac:dyDescent="0.3">
      <c r="B63473" s="73"/>
      <c r="D63473" s="73"/>
      <c r="P63473" s="73"/>
      <c r="T63473" s="73"/>
      <c r="U63473" s="73"/>
      <c r="V63473" s="73"/>
      <c r="X63473" s="12"/>
    </row>
    <row r="63474" spans="2:24" x14ac:dyDescent="0.3">
      <c r="B63474" s="73"/>
      <c r="D63474" s="73"/>
      <c r="P63474" s="73"/>
      <c r="T63474" s="73"/>
      <c r="U63474" s="73"/>
      <c r="V63474" s="73"/>
      <c r="X63474" s="12"/>
    </row>
    <row r="63475" spans="2:24" x14ac:dyDescent="0.3">
      <c r="B63475" s="73"/>
      <c r="D63475" s="73"/>
      <c r="P63475" s="73"/>
      <c r="T63475" s="73"/>
      <c r="U63475" s="73"/>
      <c r="V63475" s="73"/>
      <c r="X63475" s="12"/>
    </row>
    <row r="63476" spans="2:24" x14ac:dyDescent="0.3">
      <c r="B63476" s="73"/>
      <c r="D63476" s="73"/>
      <c r="P63476" s="73"/>
      <c r="T63476" s="73"/>
      <c r="U63476" s="73"/>
      <c r="V63476" s="73"/>
      <c r="X63476" s="12"/>
    </row>
    <row r="63477" spans="2:24" x14ac:dyDescent="0.3">
      <c r="B63477" s="73"/>
      <c r="D63477" s="73"/>
      <c r="P63477" s="73"/>
      <c r="T63477" s="73"/>
      <c r="U63477" s="73"/>
      <c r="V63477" s="73"/>
      <c r="X63477" s="12"/>
    </row>
    <row r="63478" spans="2:24" x14ac:dyDescent="0.3">
      <c r="B63478" s="73"/>
      <c r="D63478" s="73"/>
      <c r="P63478" s="73"/>
      <c r="T63478" s="73"/>
      <c r="U63478" s="73"/>
      <c r="V63478" s="73"/>
      <c r="X63478" s="12"/>
    </row>
    <row r="63479" spans="2:24" x14ac:dyDescent="0.3">
      <c r="B63479" s="73"/>
      <c r="D63479" s="73"/>
      <c r="P63479" s="73"/>
      <c r="T63479" s="73"/>
      <c r="U63479" s="73"/>
      <c r="V63479" s="73"/>
      <c r="X63479" s="12"/>
    </row>
    <row r="63480" spans="2:24" x14ac:dyDescent="0.3">
      <c r="B63480" s="73"/>
      <c r="D63480" s="73"/>
      <c r="P63480" s="73"/>
      <c r="T63480" s="73"/>
      <c r="U63480" s="73"/>
      <c r="V63480" s="73"/>
      <c r="X63480" s="12"/>
    </row>
    <row r="63481" spans="2:24" x14ac:dyDescent="0.3">
      <c r="B63481" s="73"/>
      <c r="D63481" s="73"/>
      <c r="P63481" s="73"/>
      <c r="T63481" s="73"/>
      <c r="U63481" s="73"/>
      <c r="V63481" s="73"/>
      <c r="X63481" s="12"/>
    </row>
    <row r="63482" spans="2:24" x14ac:dyDescent="0.3">
      <c r="B63482" s="73"/>
      <c r="D63482" s="73"/>
      <c r="P63482" s="73"/>
      <c r="T63482" s="73"/>
      <c r="U63482" s="73"/>
      <c r="V63482" s="73"/>
      <c r="X63482" s="12"/>
    </row>
    <row r="63483" spans="2:24" x14ac:dyDescent="0.3">
      <c r="B63483" s="73"/>
      <c r="D63483" s="73"/>
      <c r="P63483" s="73"/>
      <c r="T63483" s="73"/>
      <c r="U63483" s="73"/>
      <c r="V63483" s="73"/>
      <c r="X63483" s="12"/>
    </row>
    <row r="63484" spans="2:24" x14ac:dyDescent="0.3">
      <c r="B63484" s="73"/>
      <c r="D63484" s="73"/>
      <c r="P63484" s="73"/>
      <c r="T63484" s="73"/>
      <c r="U63484" s="73"/>
      <c r="V63484" s="73"/>
      <c r="X63484" s="12"/>
    </row>
    <row r="63485" spans="2:24" x14ac:dyDescent="0.3">
      <c r="B63485" s="73"/>
      <c r="D63485" s="73"/>
      <c r="P63485" s="73"/>
      <c r="T63485" s="73"/>
      <c r="U63485" s="73"/>
      <c r="V63485" s="73"/>
      <c r="X63485" s="12"/>
    </row>
    <row r="63486" spans="2:24" x14ac:dyDescent="0.3">
      <c r="B63486" s="73"/>
      <c r="D63486" s="73"/>
      <c r="P63486" s="73"/>
      <c r="T63486" s="73"/>
      <c r="U63486" s="73"/>
      <c r="V63486" s="73"/>
      <c r="X63486" s="12"/>
    </row>
    <row r="63487" spans="2:24" x14ac:dyDescent="0.3">
      <c r="B63487" s="73"/>
      <c r="D63487" s="73"/>
      <c r="P63487" s="73"/>
      <c r="T63487" s="73"/>
      <c r="U63487" s="73"/>
      <c r="V63487" s="73"/>
      <c r="X63487" s="12"/>
    </row>
    <row r="63488" spans="2:24" x14ac:dyDescent="0.3">
      <c r="B63488" s="73"/>
      <c r="D63488" s="73"/>
      <c r="P63488" s="73"/>
      <c r="T63488" s="73"/>
      <c r="U63488" s="73"/>
      <c r="V63488" s="73"/>
      <c r="X63488" s="12"/>
    </row>
    <row r="63489" spans="2:24" x14ac:dyDescent="0.3">
      <c r="B63489" s="73"/>
      <c r="D63489" s="73"/>
      <c r="P63489" s="73"/>
      <c r="T63489" s="73"/>
      <c r="U63489" s="73"/>
      <c r="V63489" s="73"/>
      <c r="X63489" s="12"/>
    </row>
    <row r="63490" spans="2:24" x14ac:dyDescent="0.3">
      <c r="B63490" s="73"/>
      <c r="D63490" s="73"/>
      <c r="P63490" s="73"/>
      <c r="T63490" s="73"/>
      <c r="U63490" s="73"/>
      <c r="V63490" s="73"/>
      <c r="X63490" s="12"/>
    </row>
    <row r="63491" spans="2:24" x14ac:dyDescent="0.3">
      <c r="B63491" s="73"/>
      <c r="D63491" s="73"/>
      <c r="P63491" s="73"/>
      <c r="T63491" s="73"/>
      <c r="U63491" s="73"/>
      <c r="V63491" s="73"/>
      <c r="X63491" s="12"/>
    </row>
    <row r="63492" spans="2:24" x14ac:dyDescent="0.3">
      <c r="B63492" s="73"/>
      <c r="D63492" s="73"/>
      <c r="P63492" s="73"/>
      <c r="T63492" s="73"/>
      <c r="U63492" s="73"/>
      <c r="V63492" s="73"/>
      <c r="X63492" s="12"/>
    </row>
    <row r="63493" spans="2:24" x14ac:dyDescent="0.3">
      <c r="B63493" s="73"/>
      <c r="D63493" s="73"/>
      <c r="P63493" s="73"/>
      <c r="T63493" s="73"/>
      <c r="U63493" s="73"/>
      <c r="V63493" s="73"/>
      <c r="X63493" s="12"/>
    </row>
    <row r="63494" spans="2:24" x14ac:dyDescent="0.3">
      <c r="B63494" s="73"/>
      <c r="D63494" s="73"/>
      <c r="P63494" s="73"/>
      <c r="T63494" s="73"/>
      <c r="U63494" s="73"/>
      <c r="V63494" s="73"/>
      <c r="X63494" s="12"/>
    </row>
    <row r="63495" spans="2:24" x14ac:dyDescent="0.3">
      <c r="B63495" s="73"/>
      <c r="D63495" s="73"/>
      <c r="P63495" s="73"/>
      <c r="T63495" s="73"/>
      <c r="U63495" s="73"/>
      <c r="V63495" s="73"/>
      <c r="X63495" s="12"/>
    </row>
    <row r="63496" spans="2:24" x14ac:dyDescent="0.3">
      <c r="B63496" s="73"/>
      <c r="D63496" s="73"/>
      <c r="P63496" s="73"/>
      <c r="T63496" s="73"/>
      <c r="U63496" s="73"/>
      <c r="V63496" s="73"/>
      <c r="X63496" s="12"/>
    </row>
    <row r="63497" spans="2:24" x14ac:dyDescent="0.3">
      <c r="B63497" s="73"/>
      <c r="D63497" s="73"/>
      <c r="P63497" s="73"/>
      <c r="T63497" s="73"/>
      <c r="U63497" s="73"/>
      <c r="V63497" s="73"/>
      <c r="X63497" s="12"/>
    </row>
    <row r="63498" spans="2:24" x14ac:dyDescent="0.3">
      <c r="B63498" s="73"/>
      <c r="D63498" s="73"/>
      <c r="P63498" s="73"/>
      <c r="T63498" s="73"/>
      <c r="U63498" s="73"/>
      <c r="V63498" s="73"/>
      <c r="X63498" s="12"/>
    </row>
    <row r="63499" spans="2:24" x14ac:dyDescent="0.3">
      <c r="B63499" s="73"/>
      <c r="D63499" s="73"/>
      <c r="P63499" s="73"/>
      <c r="T63499" s="73"/>
      <c r="U63499" s="73"/>
      <c r="V63499" s="73"/>
      <c r="X63499" s="12"/>
    </row>
    <row r="63500" spans="2:24" x14ac:dyDescent="0.3">
      <c r="B63500" s="73"/>
      <c r="D63500" s="73"/>
      <c r="P63500" s="73"/>
      <c r="T63500" s="73"/>
      <c r="U63500" s="73"/>
      <c r="V63500" s="73"/>
      <c r="X63500" s="12"/>
    </row>
    <row r="63501" spans="2:24" x14ac:dyDescent="0.3">
      <c r="B63501" s="73"/>
      <c r="D63501" s="73"/>
      <c r="P63501" s="73"/>
      <c r="T63501" s="73"/>
      <c r="U63501" s="73"/>
      <c r="V63501" s="73"/>
      <c r="X63501" s="12"/>
    </row>
    <row r="63502" spans="2:24" x14ac:dyDescent="0.3">
      <c r="B63502" s="73"/>
      <c r="D63502" s="73"/>
      <c r="P63502" s="73"/>
      <c r="T63502" s="73"/>
      <c r="U63502" s="73"/>
      <c r="V63502" s="73"/>
      <c r="X63502" s="12"/>
    </row>
    <row r="63503" spans="2:24" x14ac:dyDescent="0.3">
      <c r="B63503" s="73"/>
      <c r="D63503" s="73"/>
      <c r="P63503" s="73"/>
      <c r="T63503" s="73"/>
      <c r="U63503" s="73"/>
      <c r="V63503" s="73"/>
      <c r="X63503" s="12"/>
    </row>
    <row r="63504" spans="2:24" x14ac:dyDescent="0.3">
      <c r="B63504" s="73"/>
      <c r="D63504" s="73"/>
      <c r="P63504" s="73"/>
      <c r="T63504" s="73"/>
      <c r="U63504" s="73"/>
      <c r="V63504" s="73"/>
      <c r="X63504" s="12"/>
    </row>
    <row r="63505" spans="2:24" x14ac:dyDescent="0.3">
      <c r="B63505" s="73"/>
      <c r="D63505" s="73"/>
      <c r="P63505" s="73"/>
      <c r="T63505" s="73"/>
      <c r="U63505" s="73"/>
      <c r="V63505" s="73"/>
      <c r="X63505" s="12"/>
    </row>
    <row r="63506" spans="2:24" x14ac:dyDescent="0.3">
      <c r="B63506" s="73"/>
      <c r="D63506" s="73"/>
      <c r="P63506" s="73"/>
      <c r="T63506" s="73"/>
      <c r="U63506" s="73"/>
      <c r="V63506" s="73"/>
      <c r="X63506" s="12"/>
    </row>
    <row r="63507" spans="2:24" x14ac:dyDescent="0.3">
      <c r="B63507" s="73"/>
      <c r="D63507" s="73"/>
      <c r="P63507" s="73"/>
      <c r="T63507" s="73"/>
      <c r="U63507" s="73"/>
      <c r="V63507" s="73"/>
      <c r="X63507" s="12"/>
    </row>
    <row r="63508" spans="2:24" x14ac:dyDescent="0.3">
      <c r="B63508" s="73"/>
      <c r="D63508" s="73"/>
      <c r="P63508" s="73"/>
      <c r="T63508" s="73"/>
      <c r="U63508" s="73"/>
      <c r="V63508" s="73"/>
      <c r="X63508" s="12"/>
    </row>
    <row r="63509" spans="2:24" x14ac:dyDescent="0.3">
      <c r="B63509" s="73"/>
      <c r="D63509" s="73"/>
      <c r="P63509" s="73"/>
      <c r="T63509" s="73"/>
      <c r="U63509" s="73"/>
      <c r="V63509" s="73"/>
      <c r="X63509" s="12"/>
    </row>
    <row r="63510" spans="2:24" x14ac:dyDescent="0.3">
      <c r="B63510" s="73"/>
      <c r="D63510" s="73"/>
      <c r="P63510" s="73"/>
      <c r="T63510" s="73"/>
      <c r="U63510" s="73"/>
      <c r="V63510" s="73"/>
      <c r="X63510" s="12"/>
    </row>
    <row r="63511" spans="2:24" x14ac:dyDescent="0.3">
      <c r="B63511" s="73"/>
      <c r="D63511" s="73"/>
      <c r="P63511" s="73"/>
      <c r="T63511" s="73"/>
      <c r="U63511" s="73"/>
      <c r="V63511" s="73"/>
      <c r="X63511" s="12"/>
    </row>
    <row r="63512" spans="2:24" x14ac:dyDescent="0.3">
      <c r="B63512" s="73"/>
      <c r="D63512" s="73"/>
      <c r="P63512" s="73"/>
      <c r="T63512" s="73"/>
      <c r="U63512" s="73"/>
      <c r="V63512" s="73"/>
      <c r="X63512" s="12"/>
    </row>
    <row r="63513" spans="2:24" x14ac:dyDescent="0.3">
      <c r="B63513" s="73"/>
      <c r="D63513" s="73"/>
      <c r="P63513" s="73"/>
      <c r="T63513" s="73"/>
      <c r="U63513" s="73"/>
      <c r="V63513" s="73"/>
      <c r="X63513" s="12"/>
    </row>
    <row r="63514" spans="2:24" x14ac:dyDescent="0.3">
      <c r="B63514" s="73"/>
      <c r="D63514" s="73"/>
      <c r="P63514" s="73"/>
      <c r="T63514" s="73"/>
      <c r="U63514" s="73"/>
      <c r="V63514" s="73"/>
      <c r="X63514" s="12"/>
    </row>
    <row r="63515" spans="2:24" x14ac:dyDescent="0.3">
      <c r="B63515" s="73"/>
      <c r="D63515" s="73"/>
      <c r="P63515" s="73"/>
      <c r="T63515" s="73"/>
      <c r="U63515" s="73"/>
      <c r="V63515" s="73"/>
      <c r="X63515" s="12"/>
    </row>
    <row r="63516" spans="2:24" x14ac:dyDescent="0.3">
      <c r="B63516" s="73"/>
      <c r="D63516" s="73"/>
      <c r="P63516" s="73"/>
      <c r="T63516" s="73"/>
      <c r="U63516" s="73"/>
      <c r="V63516" s="73"/>
      <c r="X63516" s="12"/>
    </row>
    <row r="63517" spans="2:24" x14ac:dyDescent="0.3">
      <c r="B63517" s="73"/>
      <c r="D63517" s="73"/>
      <c r="P63517" s="73"/>
      <c r="T63517" s="73"/>
      <c r="U63517" s="73"/>
      <c r="V63517" s="73"/>
      <c r="X63517" s="12"/>
    </row>
    <row r="63518" spans="2:24" x14ac:dyDescent="0.3">
      <c r="B63518" s="73"/>
      <c r="D63518" s="73"/>
      <c r="P63518" s="73"/>
      <c r="T63518" s="73"/>
      <c r="U63518" s="73"/>
      <c r="V63518" s="73"/>
      <c r="X63518" s="12"/>
    </row>
    <row r="63519" spans="2:24" x14ac:dyDescent="0.3">
      <c r="B63519" s="73"/>
      <c r="D63519" s="73"/>
      <c r="P63519" s="73"/>
      <c r="T63519" s="73"/>
      <c r="U63519" s="73"/>
      <c r="V63519" s="73"/>
      <c r="X63519" s="12"/>
    </row>
    <row r="63520" spans="2:24" x14ac:dyDescent="0.3">
      <c r="B63520" s="73"/>
      <c r="D63520" s="73"/>
      <c r="P63520" s="73"/>
      <c r="T63520" s="73"/>
      <c r="U63520" s="73"/>
      <c r="V63520" s="73"/>
      <c r="X63520" s="12"/>
    </row>
    <row r="63521" spans="2:24" x14ac:dyDescent="0.3">
      <c r="B63521" s="73"/>
      <c r="D63521" s="73"/>
      <c r="P63521" s="73"/>
      <c r="T63521" s="73"/>
      <c r="U63521" s="73"/>
      <c r="V63521" s="73"/>
      <c r="X63521" s="12"/>
    </row>
    <row r="63522" spans="2:24" x14ac:dyDescent="0.3">
      <c r="B63522" s="73"/>
      <c r="D63522" s="73"/>
      <c r="P63522" s="73"/>
      <c r="T63522" s="73"/>
      <c r="U63522" s="73"/>
      <c r="V63522" s="73"/>
      <c r="X63522" s="12"/>
    </row>
    <row r="63523" spans="2:24" x14ac:dyDescent="0.3">
      <c r="B63523" s="73"/>
      <c r="D63523" s="73"/>
      <c r="P63523" s="73"/>
      <c r="T63523" s="73"/>
      <c r="U63523" s="73"/>
      <c r="V63523" s="73"/>
      <c r="X63523" s="12"/>
    </row>
    <row r="63524" spans="2:24" x14ac:dyDescent="0.3">
      <c r="B63524" s="73"/>
      <c r="D63524" s="73"/>
      <c r="P63524" s="73"/>
      <c r="T63524" s="73"/>
      <c r="U63524" s="73"/>
      <c r="V63524" s="73"/>
      <c r="X63524" s="12"/>
    </row>
    <row r="63525" spans="2:24" x14ac:dyDescent="0.3">
      <c r="B63525" s="73"/>
      <c r="D63525" s="73"/>
      <c r="P63525" s="73"/>
      <c r="T63525" s="73"/>
      <c r="U63525" s="73"/>
      <c r="V63525" s="73"/>
      <c r="X63525" s="12"/>
    </row>
    <row r="63526" spans="2:24" x14ac:dyDescent="0.3">
      <c r="B63526" s="73"/>
      <c r="D63526" s="73"/>
      <c r="P63526" s="73"/>
      <c r="T63526" s="73"/>
      <c r="U63526" s="73"/>
      <c r="V63526" s="73"/>
      <c r="X63526" s="12"/>
    </row>
    <row r="63527" spans="2:24" x14ac:dyDescent="0.3">
      <c r="B63527" s="73"/>
      <c r="D63527" s="73"/>
      <c r="P63527" s="73"/>
      <c r="T63527" s="73"/>
      <c r="U63527" s="73"/>
      <c r="V63527" s="73"/>
      <c r="X63527" s="12"/>
    </row>
    <row r="63528" spans="2:24" x14ac:dyDescent="0.3">
      <c r="B63528" s="73"/>
      <c r="D63528" s="73"/>
      <c r="P63528" s="73"/>
      <c r="T63528" s="73"/>
      <c r="U63528" s="73"/>
      <c r="V63528" s="73"/>
      <c r="X63528" s="12"/>
    </row>
    <row r="63529" spans="2:24" x14ac:dyDescent="0.3">
      <c r="B63529" s="73"/>
      <c r="D63529" s="73"/>
      <c r="P63529" s="73"/>
      <c r="T63529" s="73"/>
      <c r="U63529" s="73"/>
      <c r="V63529" s="73"/>
      <c r="X63529" s="12"/>
    </row>
    <row r="63530" spans="2:24" x14ac:dyDescent="0.3">
      <c r="B63530" s="73"/>
      <c r="D63530" s="73"/>
      <c r="P63530" s="73"/>
      <c r="T63530" s="73"/>
      <c r="U63530" s="73"/>
      <c r="V63530" s="73"/>
      <c r="X63530" s="12"/>
    </row>
    <row r="63531" spans="2:24" x14ac:dyDescent="0.3">
      <c r="B63531" s="73"/>
      <c r="D63531" s="73"/>
      <c r="P63531" s="73"/>
      <c r="T63531" s="73"/>
      <c r="U63531" s="73"/>
      <c r="V63531" s="73"/>
      <c r="X63531" s="12"/>
    </row>
    <row r="63532" spans="2:24" x14ac:dyDescent="0.3">
      <c r="B63532" s="73"/>
      <c r="D63532" s="73"/>
      <c r="P63532" s="73"/>
      <c r="T63532" s="73"/>
      <c r="U63532" s="73"/>
      <c r="V63532" s="73"/>
      <c r="X63532" s="12"/>
    </row>
    <row r="63533" spans="2:24" x14ac:dyDescent="0.3">
      <c r="B63533" s="73"/>
      <c r="D63533" s="73"/>
      <c r="P63533" s="73"/>
      <c r="T63533" s="73"/>
      <c r="U63533" s="73"/>
      <c r="V63533" s="73"/>
      <c r="X63533" s="12"/>
    </row>
    <row r="63534" spans="2:24" x14ac:dyDescent="0.3">
      <c r="B63534" s="73"/>
      <c r="D63534" s="73"/>
      <c r="P63534" s="73"/>
      <c r="T63534" s="73"/>
      <c r="U63534" s="73"/>
      <c r="V63534" s="73"/>
      <c r="X63534" s="12"/>
    </row>
    <row r="63535" spans="2:24" x14ac:dyDescent="0.3">
      <c r="B63535" s="73"/>
      <c r="D63535" s="73"/>
      <c r="P63535" s="73"/>
      <c r="T63535" s="73"/>
      <c r="U63535" s="73"/>
      <c r="V63535" s="73"/>
      <c r="X63535" s="12"/>
    </row>
    <row r="63536" spans="2:24" x14ac:dyDescent="0.3">
      <c r="B63536" s="73"/>
      <c r="D63536" s="73"/>
      <c r="P63536" s="73"/>
      <c r="T63536" s="73"/>
      <c r="U63536" s="73"/>
      <c r="V63536" s="73"/>
      <c r="X63536" s="12"/>
    </row>
    <row r="63537" spans="2:24" x14ac:dyDescent="0.3">
      <c r="B63537" s="73"/>
      <c r="D63537" s="73"/>
      <c r="P63537" s="73"/>
      <c r="T63537" s="73"/>
      <c r="U63537" s="73"/>
      <c r="V63537" s="73"/>
      <c r="X63537" s="12"/>
    </row>
    <row r="63538" spans="2:24" x14ac:dyDescent="0.3">
      <c r="B63538" s="73"/>
      <c r="D63538" s="73"/>
      <c r="P63538" s="73"/>
      <c r="T63538" s="73"/>
      <c r="U63538" s="73"/>
      <c r="V63538" s="73"/>
      <c r="X63538" s="12"/>
    </row>
    <row r="63539" spans="2:24" x14ac:dyDescent="0.3">
      <c r="B63539" s="73"/>
      <c r="D63539" s="73"/>
      <c r="P63539" s="73"/>
      <c r="T63539" s="73"/>
      <c r="U63539" s="73"/>
      <c r="V63539" s="73"/>
      <c r="X63539" s="12"/>
    </row>
    <row r="63540" spans="2:24" x14ac:dyDescent="0.3">
      <c r="B63540" s="73"/>
      <c r="D63540" s="73"/>
      <c r="P63540" s="73"/>
      <c r="T63540" s="73"/>
      <c r="U63540" s="73"/>
      <c r="V63540" s="73"/>
      <c r="X63540" s="12"/>
    </row>
    <row r="63541" spans="2:24" x14ac:dyDescent="0.3">
      <c r="B63541" s="73"/>
      <c r="D63541" s="73"/>
      <c r="P63541" s="73"/>
      <c r="T63541" s="73"/>
      <c r="U63541" s="73"/>
      <c r="V63541" s="73"/>
      <c r="X63541" s="12"/>
    </row>
    <row r="63542" spans="2:24" x14ac:dyDescent="0.3">
      <c r="B63542" s="73"/>
      <c r="D63542" s="73"/>
      <c r="P63542" s="73"/>
      <c r="T63542" s="73"/>
      <c r="U63542" s="73"/>
      <c r="V63542" s="73"/>
      <c r="X63542" s="12"/>
    </row>
    <row r="63543" spans="2:24" x14ac:dyDescent="0.3">
      <c r="B63543" s="73"/>
      <c r="D63543" s="73"/>
      <c r="P63543" s="73"/>
      <c r="T63543" s="73"/>
      <c r="U63543" s="73"/>
      <c r="V63543" s="73"/>
      <c r="X63543" s="12"/>
    </row>
    <row r="63544" spans="2:24" x14ac:dyDescent="0.3">
      <c r="B63544" s="73"/>
      <c r="D63544" s="73"/>
      <c r="P63544" s="73"/>
      <c r="T63544" s="73"/>
      <c r="U63544" s="73"/>
      <c r="V63544" s="73"/>
      <c r="X63544" s="12"/>
    </row>
    <row r="63545" spans="2:24" x14ac:dyDescent="0.3">
      <c r="B63545" s="73"/>
      <c r="D63545" s="73"/>
      <c r="P63545" s="73"/>
      <c r="T63545" s="73"/>
      <c r="U63545" s="73"/>
      <c r="V63545" s="73"/>
      <c r="X63545" s="12"/>
    </row>
    <row r="63546" spans="2:24" x14ac:dyDescent="0.3">
      <c r="B63546" s="73"/>
      <c r="D63546" s="73"/>
      <c r="P63546" s="73"/>
      <c r="T63546" s="73"/>
      <c r="U63546" s="73"/>
      <c r="V63546" s="73"/>
      <c r="X63546" s="12"/>
    </row>
    <row r="63547" spans="2:24" x14ac:dyDescent="0.3">
      <c r="B63547" s="73"/>
      <c r="D63547" s="73"/>
      <c r="P63547" s="73"/>
      <c r="T63547" s="73"/>
      <c r="U63547" s="73"/>
      <c r="V63547" s="73"/>
      <c r="X63547" s="12"/>
    </row>
    <row r="63548" spans="2:24" x14ac:dyDescent="0.3">
      <c r="B63548" s="73"/>
      <c r="D63548" s="73"/>
      <c r="P63548" s="73"/>
      <c r="T63548" s="73"/>
      <c r="U63548" s="73"/>
      <c r="V63548" s="73"/>
      <c r="X63548" s="12"/>
    </row>
    <row r="63549" spans="2:24" x14ac:dyDescent="0.3">
      <c r="B63549" s="73"/>
      <c r="D63549" s="73"/>
      <c r="P63549" s="73"/>
      <c r="T63549" s="73"/>
      <c r="U63549" s="73"/>
      <c r="V63549" s="73"/>
      <c r="X63549" s="12"/>
    </row>
    <row r="63550" spans="2:24" x14ac:dyDescent="0.3">
      <c r="B63550" s="73"/>
      <c r="D63550" s="73"/>
      <c r="P63550" s="73"/>
      <c r="T63550" s="73"/>
      <c r="U63550" s="73"/>
      <c r="V63550" s="73"/>
      <c r="X63550" s="12"/>
    </row>
    <row r="63551" spans="2:24" x14ac:dyDescent="0.3">
      <c r="B63551" s="73"/>
      <c r="D63551" s="73"/>
      <c r="P63551" s="73"/>
      <c r="T63551" s="73"/>
      <c r="U63551" s="73"/>
      <c r="V63551" s="73"/>
      <c r="X63551" s="12"/>
    </row>
    <row r="63552" spans="2:24" x14ac:dyDescent="0.3">
      <c r="B63552" s="73"/>
      <c r="D63552" s="73"/>
      <c r="P63552" s="73"/>
      <c r="T63552" s="73"/>
      <c r="U63552" s="73"/>
      <c r="V63552" s="73"/>
      <c r="X63552" s="12"/>
    </row>
    <row r="63553" spans="2:24" x14ac:dyDescent="0.3">
      <c r="B63553" s="73"/>
      <c r="D63553" s="73"/>
      <c r="P63553" s="73"/>
      <c r="T63553" s="73"/>
      <c r="U63553" s="73"/>
      <c r="V63553" s="73"/>
      <c r="X63553" s="12"/>
    </row>
    <row r="63554" spans="2:24" x14ac:dyDescent="0.3">
      <c r="B63554" s="73"/>
      <c r="D63554" s="73"/>
      <c r="P63554" s="73"/>
      <c r="T63554" s="73"/>
      <c r="U63554" s="73"/>
      <c r="V63554" s="73"/>
      <c r="X63554" s="12"/>
    </row>
    <row r="63555" spans="2:24" x14ac:dyDescent="0.3">
      <c r="B63555" s="73"/>
      <c r="D63555" s="73"/>
      <c r="P63555" s="73"/>
      <c r="T63555" s="73"/>
      <c r="U63555" s="73"/>
      <c r="V63555" s="73"/>
      <c r="X63555" s="12"/>
    </row>
    <row r="63556" spans="2:24" x14ac:dyDescent="0.3">
      <c r="B63556" s="73"/>
      <c r="D63556" s="73"/>
      <c r="P63556" s="73"/>
      <c r="T63556" s="73"/>
      <c r="U63556" s="73"/>
      <c r="V63556" s="73"/>
      <c r="X63556" s="12"/>
    </row>
    <row r="63557" spans="2:24" x14ac:dyDescent="0.3">
      <c r="B63557" s="73"/>
      <c r="D63557" s="73"/>
      <c r="P63557" s="73"/>
      <c r="T63557" s="73"/>
      <c r="U63557" s="73"/>
      <c r="V63557" s="73"/>
      <c r="X63557" s="12"/>
    </row>
    <row r="63558" spans="2:24" x14ac:dyDescent="0.3">
      <c r="B63558" s="73"/>
      <c r="D63558" s="73"/>
      <c r="P63558" s="73"/>
      <c r="T63558" s="73"/>
      <c r="U63558" s="73"/>
      <c r="V63558" s="73"/>
      <c r="X63558" s="12"/>
    </row>
    <row r="63559" spans="2:24" x14ac:dyDescent="0.3">
      <c r="B63559" s="73"/>
      <c r="D63559" s="73"/>
      <c r="P63559" s="73"/>
      <c r="T63559" s="73"/>
      <c r="U63559" s="73"/>
      <c r="V63559" s="73"/>
      <c r="X63559" s="12"/>
    </row>
    <row r="63560" spans="2:24" x14ac:dyDescent="0.3">
      <c r="B63560" s="73"/>
      <c r="D63560" s="73"/>
      <c r="P63560" s="73"/>
      <c r="T63560" s="73"/>
      <c r="U63560" s="73"/>
      <c r="V63560" s="73"/>
      <c r="X63560" s="12"/>
    </row>
    <row r="63561" spans="2:24" x14ac:dyDescent="0.3">
      <c r="B63561" s="73"/>
      <c r="D63561" s="73"/>
      <c r="P63561" s="73"/>
      <c r="T63561" s="73"/>
      <c r="U63561" s="73"/>
      <c r="V63561" s="73"/>
      <c r="X63561" s="12"/>
    </row>
    <row r="63562" spans="2:24" x14ac:dyDescent="0.3">
      <c r="B63562" s="73"/>
      <c r="D63562" s="73"/>
      <c r="P63562" s="73"/>
      <c r="T63562" s="73"/>
      <c r="U63562" s="73"/>
      <c r="V63562" s="73"/>
      <c r="X63562" s="12"/>
    </row>
    <row r="63563" spans="2:24" x14ac:dyDescent="0.3">
      <c r="B63563" s="73"/>
      <c r="D63563" s="73"/>
      <c r="P63563" s="73"/>
      <c r="T63563" s="73"/>
      <c r="U63563" s="73"/>
      <c r="V63563" s="73"/>
      <c r="X63563" s="12"/>
    </row>
    <row r="63564" spans="2:24" x14ac:dyDescent="0.3">
      <c r="B63564" s="73"/>
      <c r="D63564" s="73"/>
      <c r="P63564" s="73"/>
      <c r="T63564" s="73"/>
      <c r="U63564" s="73"/>
      <c r="V63564" s="73"/>
      <c r="X63564" s="12"/>
    </row>
    <row r="63565" spans="2:24" x14ac:dyDescent="0.3">
      <c r="B63565" s="73"/>
      <c r="D63565" s="73"/>
      <c r="P63565" s="73"/>
      <c r="T63565" s="73"/>
      <c r="U63565" s="73"/>
      <c r="V63565" s="73"/>
      <c r="X63565" s="12"/>
    </row>
    <row r="63566" spans="2:24" x14ac:dyDescent="0.3">
      <c r="B63566" s="73"/>
      <c r="D63566" s="73"/>
      <c r="P63566" s="73"/>
      <c r="T63566" s="73"/>
      <c r="U63566" s="73"/>
      <c r="V63566" s="73"/>
      <c r="X63566" s="12"/>
    </row>
    <row r="63567" spans="2:24" x14ac:dyDescent="0.3">
      <c r="B63567" s="73"/>
      <c r="D63567" s="73"/>
      <c r="P63567" s="73"/>
      <c r="T63567" s="73"/>
      <c r="U63567" s="73"/>
      <c r="V63567" s="73"/>
      <c r="X63567" s="12"/>
    </row>
    <row r="63568" spans="2:24" x14ac:dyDescent="0.3">
      <c r="B63568" s="73"/>
      <c r="D63568" s="73"/>
      <c r="P63568" s="73"/>
      <c r="T63568" s="73"/>
      <c r="U63568" s="73"/>
      <c r="V63568" s="73"/>
      <c r="X63568" s="12"/>
    </row>
    <row r="63569" spans="2:24" x14ac:dyDescent="0.3">
      <c r="B63569" s="73"/>
      <c r="D63569" s="73"/>
      <c r="P63569" s="73"/>
      <c r="T63569" s="73"/>
      <c r="U63569" s="73"/>
      <c r="V63569" s="73"/>
      <c r="X63569" s="12"/>
    </row>
    <row r="63570" spans="2:24" x14ac:dyDescent="0.3">
      <c r="B63570" s="73"/>
      <c r="D63570" s="73"/>
      <c r="P63570" s="73"/>
      <c r="T63570" s="73"/>
      <c r="U63570" s="73"/>
      <c r="V63570" s="73"/>
      <c r="X63570" s="12"/>
    </row>
    <row r="63571" spans="2:24" x14ac:dyDescent="0.3">
      <c r="B63571" s="73"/>
      <c r="D63571" s="73"/>
      <c r="P63571" s="73"/>
      <c r="T63571" s="73"/>
      <c r="U63571" s="73"/>
      <c r="V63571" s="73"/>
      <c r="X63571" s="12"/>
    </row>
    <row r="63572" spans="2:24" x14ac:dyDescent="0.3">
      <c r="B63572" s="73"/>
      <c r="D63572" s="73"/>
      <c r="P63572" s="73"/>
      <c r="T63572" s="73"/>
      <c r="U63572" s="73"/>
      <c r="V63572" s="73"/>
      <c r="X63572" s="12"/>
    </row>
    <row r="63573" spans="2:24" x14ac:dyDescent="0.3">
      <c r="B63573" s="73"/>
      <c r="D63573" s="73"/>
      <c r="P63573" s="73"/>
      <c r="T63573" s="73"/>
      <c r="U63573" s="73"/>
      <c r="V63573" s="73"/>
      <c r="X63573" s="12"/>
    </row>
    <row r="63574" spans="2:24" x14ac:dyDescent="0.3">
      <c r="B63574" s="73"/>
      <c r="D63574" s="73"/>
      <c r="P63574" s="73"/>
      <c r="T63574" s="73"/>
      <c r="U63574" s="73"/>
      <c r="V63574" s="73"/>
      <c r="X63574" s="12"/>
    </row>
    <row r="63575" spans="2:24" x14ac:dyDescent="0.3">
      <c r="B63575" s="73"/>
      <c r="D63575" s="73"/>
      <c r="P63575" s="73"/>
      <c r="T63575" s="73"/>
      <c r="U63575" s="73"/>
      <c r="V63575" s="73"/>
      <c r="X63575" s="12"/>
    </row>
    <row r="63576" spans="2:24" x14ac:dyDescent="0.3">
      <c r="B63576" s="73"/>
      <c r="D63576" s="73"/>
      <c r="P63576" s="73"/>
      <c r="T63576" s="73"/>
      <c r="U63576" s="73"/>
      <c r="V63576" s="73"/>
      <c r="X63576" s="12"/>
    </row>
    <row r="63577" spans="2:24" x14ac:dyDescent="0.3">
      <c r="B63577" s="73"/>
      <c r="D63577" s="73"/>
      <c r="P63577" s="73"/>
      <c r="T63577" s="73"/>
      <c r="U63577" s="73"/>
      <c r="V63577" s="73"/>
      <c r="X63577" s="12"/>
    </row>
    <row r="63578" spans="2:24" x14ac:dyDescent="0.3">
      <c r="B63578" s="73"/>
      <c r="D63578" s="73"/>
      <c r="P63578" s="73"/>
      <c r="T63578" s="73"/>
      <c r="U63578" s="73"/>
      <c r="V63578" s="73"/>
      <c r="X63578" s="12"/>
    </row>
    <row r="63579" spans="2:24" x14ac:dyDescent="0.3">
      <c r="B63579" s="73"/>
      <c r="D63579" s="73"/>
      <c r="P63579" s="73"/>
      <c r="T63579" s="73"/>
      <c r="U63579" s="73"/>
      <c r="V63579" s="73"/>
      <c r="X63579" s="12"/>
    </row>
    <row r="63580" spans="2:24" x14ac:dyDescent="0.3">
      <c r="B63580" s="73"/>
      <c r="D63580" s="73"/>
      <c r="P63580" s="73"/>
      <c r="T63580" s="73"/>
      <c r="U63580" s="73"/>
      <c r="V63580" s="73"/>
      <c r="X63580" s="12"/>
    </row>
    <row r="63581" spans="2:24" x14ac:dyDescent="0.3">
      <c r="B63581" s="73"/>
      <c r="D63581" s="73"/>
      <c r="P63581" s="73"/>
      <c r="T63581" s="73"/>
      <c r="U63581" s="73"/>
      <c r="V63581" s="73"/>
      <c r="X63581" s="12"/>
    </row>
    <row r="63582" spans="2:24" x14ac:dyDescent="0.3">
      <c r="B63582" s="73"/>
      <c r="D63582" s="73"/>
      <c r="P63582" s="73"/>
      <c r="T63582" s="73"/>
      <c r="U63582" s="73"/>
      <c r="V63582" s="73"/>
      <c r="X63582" s="12"/>
    </row>
    <row r="63583" spans="2:24" x14ac:dyDescent="0.3">
      <c r="B63583" s="73"/>
      <c r="D63583" s="73"/>
      <c r="P63583" s="73"/>
      <c r="T63583" s="73"/>
      <c r="U63583" s="73"/>
      <c r="V63583" s="73"/>
      <c r="X63583" s="12"/>
    </row>
    <row r="63584" spans="2:24" x14ac:dyDescent="0.3">
      <c r="B63584" s="73"/>
      <c r="D63584" s="73"/>
      <c r="P63584" s="73"/>
      <c r="T63584" s="73"/>
      <c r="U63584" s="73"/>
      <c r="V63584" s="73"/>
      <c r="X63584" s="12"/>
    </row>
    <row r="63585" spans="2:24" x14ac:dyDescent="0.3">
      <c r="B63585" s="73"/>
      <c r="D63585" s="73"/>
      <c r="P63585" s="73"/>
      <c r="T63585" s="73"/>
      <c r="U63585" s="73"/>
      <c r="V63585" s="73"/>
      <c r="X63585" s="12"/>
    </row>
    <row r="63586" spans="2:24" x14ac:dyDescent="0.3">
      <c r="B63586" s="73"/>
      <c r="D63586" s="73"/>
      <c r="P63586" s="73"/>
      <c r="T63586" s="73"/>
      <c r="U63586" s="73"/>
      <c r="V63586" s="73"/>
      <c r="X63586" s="12"/>
    </row>
    <row r="63587" spans="2:24" x14ac:dyDescent="0.3">
      <c r="B63587" s="73"/>
      <c r="D63587" s="73"/>
      <c r="P63587" s="73"/>
      <c r="T63587" s="73"/>
      <c r="U63587" s="73"/>
      <c r="V63587" s="73"/>
      <c r="X63587" s="12"/>
    </row>
    <row r="63588" spans="2:24" x14ac:dyDescent="0.3">
      <c r="B63588" s="73"/>
      <c r="D63588" s="73"/>
      <c r="P63588" s="73"/>
      <c r="T63588" s="73"/>
      <c r="U63588" s="73"/>
      <c r="V63588" s="73"/>
      <c r="X63588" s="12"/>
    </row>
    <row r="63589" spans="2:24" x14ac:dyDescent="0.3">
      <c r="B63589" s="73"/>
      <c r="D63589" s="73"/>
      <c r="P63589" s="73"/>
      <c r="T63589" s="73"/>
      <c r="U63589" s="73"/>
      <c r="V63589" s="73"/>
      <c r="X63589" s="12"/>
    </row>
    <row r="63590" spans="2:24" x14ac:dyDescent="0.3">
      <c r="B63590" s="73"/>
      <c r="D63590" s="73"/>
      <c r="P63590" s="73"/>
      <c r="T63590" s="73"/>
      <c r="U63590" s="73"/>
      <c r="V63590" s="73"/>
      <c r="X63590" s="12"/>
    </row>
    <row r="63591" spans="2:24" x14ac:dyDescent="0.3">
      <c r="B63591" s="73"/>
      <c r="D63591" s="73"/>
      <c r="P63591" s="73"/>
      <c r="T63591" s="73"/>
      <c r="U63591" s="73"/>
      <c r="V63591" s="73"/>
      <c r="X63591" s="12"/>
    </row>
    <row r="63592" spans="2:24" x14ac:dyDescent="0.3">
      <c r="B63592" s="73"/>
      <c r="D63592" s="73"/>
      <c r="P63592" s="73"/>
      <c r="T63592" s="73"/>
      <c r="U63592" s="73"/>
      <c r="V63592" s="73"/>
      <c r="X63592" s="12"/>
    </row>
    <row r="63593" spans="2:24" x14ac:dyDescent="0.3">
      <c r="B63593" s="73"/>
      <c r="D63593" s="73"/>
      <c r="P63593" s="73"/>
      <c r="T63593" s="73"/>
      <c r="U63593" s="73"/>
      <c r="V63593" s="73"/>
      <c r="X63593" s="12"/>
    </row>
    <row r="63594" spans="2:24" x14ac:dyDescent="0.3">
      <c r="B63594" s="73"/>
      <c r="D63594" s="73"/>
      <c r="P63594" s="73"/>
      <c r="T63594" s="73"/>
      <c r="U63594" s="73"/>
      <c r="V63594" s="73"/>
      <c r="X63594" s="12"/>
    </row>
    <row r="63595" spans="2:24" x14ac:dyDescent="0.3">
      <c r="B63595" s="73"/>
      <c r="D63595" s="73"/>
      <c r="P63595" s="73"/>
      <c r="T63595" s="73"/>
      <c r="U63595" s="73"/>
      <c r="V63595" s="73"/>
      <c r="X63595" s="12"/>
    </row>
    <row r="63596" spans="2:24" x14ac:dyDescent="0.3">
      <c r="B63596" s="73"/>
      <c r="D63596" s="73"/>
      <c r="P63596" s="73"/>
      <c r="T63596" s="73"/>
      <c r="U63596" s="73"/>
      <c r="V63596" s="73"/>
      <c r="X63596" s="12"/>
    </row>
    <row r="63597" spans="2:24" x14ac:dyDescent="0.3">
      <c r="B63597" s="73"/>
      <c r="D63597" s="73"/>
      <c r="P63597" s="73"/>
      <c r="T63597" s="73"/>
      <c r="U63597" s="73"/>
      <c r="V63597" s="73"/>
      <c r="X63597" s="12"/>
    </row>
    <row r="63598" spans="2:24" x14ac:dyDescent="0.3">
      <c r="B63598" s="73"/>
      <c r="D63598" s="73"/>
      <c r="P63598" s="73"/>
      <c r="T63598" s="73"/>
      <c r="U63598" s="73"/>
      <c r="V63598" s="73"/>
      <c r="X63598" s="12"/>
    </row>
    <row r="63599" spans="2:24" x14ac:dyDescent="0.3">
      <c r="B63599" s="73"/>
      <c r="D63599" s="73"/>
      <c r="P63599" s="73"/>
      <c r="T63599" s="73"/>
      <c r="U63599" s="73"/>
      <c r="V63599" s="73"/>
      <c r="X63599" s="12"/>
    </row>
    <row r="63600" spans="2:24" x14ac:dyDescent="0.3">
      <c r="B63600" s="73"/>
      <c r="D63600" s="73"/>
      <c r="P63600" s="73"/>
      <c r="T63600" s="73"/>
      <c r="U63600" s="73"/>
      <c r="V63600" s="73"/>
      <c r="X63600" s="12"/>
    </row>
    <row r="63601" spans="2:24" x14ac:dyDescent="0.3">
      <c r="B63601" s="73"/>
      <c r="D63601" s="73"/>
      <c r="P63601" s="73"/>
      <c r="T63601" s="73"/>
      <c r="U63601" s="73"/>
      <c r="V63601" s="73"/>
      <c r="X63601" s="12"/>
    </row>
    <row r="63602" spans="2:24" x14ac:dyDescent="0.3">
      <c r="B63602" s="73"/>
      <c r="D63602" s="73"/>
      <c r="P63602" s="73"/>
      <c r="T63602" s="73"/>
      <c r="U63602" s="73"/>
      <c r="V63602" s="73"/>
      <c r="X63602" s="12"/>
    </row>
    <row r="63603" spans="2:24" x14ac:dyDescent="0.3">
      <c r="B63603" s="73"/>
      <c r="D63603" s="73"/>
      <c r="P63603" s="73"/>
      <c r="T63603" s="73"/>
      <c r="U63603" s="73"/>
      <c r="V63603" s="73"/>
      <c r="X63603" s="12"/>
    </row>
    <row r="63604" spans="2:24" x14ac:dyDescent="0.3">
      <c r="B63604" s="73"/>
      <c r="D63604" s="73"/>
      <c r="P63604" s="73"/>
      <c r="T63604" s="73"/>
      <c r="U63604" s="73"/>
      <c r="V63604" s="73"/>
      <c r="X63604" s="12"/>
    </row>
    <row r="63605" spans="2:24" x14ac:dyDescent="0.3">
      <c r="B63605" s="73"/>
      <c r="D63605" s="73"/>
      <c r="P63605" s="73"/>
      <c r="T63605" s="73"/>
      <c r="U63605" s="73"/>
      <c r="V63605" s="73"/>
      <c r="X63605" s="12"/>
    </row>
    <row r="63606" spans="2:24" x14ac:dyDescent="0.3">
      <c r="B63606" s="73"/>
      <c r="D63606" s="73"/>
      <c r="P63606" s="73"/>
      <c r="T63606" s="73"/>
      <c r="U63606" s="73"/>
      <c r="V63606" s="73"/>
      <c r="X63606" s="12"/>
    </row>
    <row r="63607" spans="2:24" x14ac:dyDescent="0.3">
      <c r="B63607" s="73"/>
      <c r="D63607" s="73"/>
      <c r="P63607" s="73"/>
      <c r="T63607" s="73"/>
      <c r="U63607" s="73"/>
      <c r="V63607" s="73"/>
      <c r="X63607" s="12"/>
    </row>
    <row r="63608" spans="2:24" x14ac:dyDescent="0.3">
      <c r="B63608" s="73"/>
      <c r="D63608" s="73"/>
      <c r="P63608" s="73"/>
      <c r="T63608" s="73"/>
      <c r="U63608" s="73"/>
      <c r="V63608" s="73"/>
      <c r="X63608" s="12"/>
    </row>
    <row r="63609" spans="2:24" x14ac:dyDescent="0.3">
      <c r="B63609" s="73"/>
      <c r="D63609" s="73"/>
      <c r="P63609" s="73"/>
      <c r="T63609" s="73"/>
      <c r="U63609" s="73"/>
      <c r="V63609" s="73"/>
      <c r="X63609" s="12"/>
    </row>
    <row r="63610" spans="2:24" x14ac:dyDescent="0.3">
      <c r="B63610" s="73"/>
      <c r="D63610" s="73"/>
      <c r="P63610" s="73"/>
      <c r="T63610" s="73"/>
      <c r="U63610" s="73"/>
      <c r="V63610" s="73"/>
      <c r="X63610" s="12"/>
    </row>
    <row r="63611" spans="2:24" x14ac:dyDescent="0.3">
      <c r="B63611" s="73"/>
      <c r="D63611" s="73"/>
      <c r="P63611" s="73"/>
      <c r="T63611" s="73"/>
      <c r="U63611" s="73"/>
      <c r="V63611" s="73"/>
      <c r="X63611" s="12"/>
    </row>
    <row r="63612" spans="2:24" x14ac:dyDescent="0.3">
      <c r="B63612" s="73"/>
      <c r="D63612" s="73"/>
      <c r="P63612" s="73"/>
      <c r="T63612" s="73"/>
      <c r="U63612" s="73"/>
      <c r="V63612" s="73"/>
      <c r="X63612" s="12"/>
    </row>
    <row r="63613" spans="2:24" x14ac:dyDescent="0.3">
      <c r="B63613" s="73"/>
      <c r="D63613" s="73"/>
      <c r="P63613" s="73"/>
      <c r="T63613" s="73"/>
      <c r="U63613" s="73"/>
      <c r="V63613" s="73"/>
      <c r="X63613" s="12"/>
    </row>
    <row r="63614" spans="2:24" x14ac:dyDescent="0.3">
      <c r="B63614" s="73"/>
      <c r="D63614" s="73"/>
      <c r="P63614" s="73"/>
      <c r="T63614" s="73"/>
      <c r="U63614" s="73"/>
      <c r="V63614" s="73"/>
      <c r="X63614" s="12"/>
    </row>
    <row r="63615" spans="2:24" x14ac:dyDescent="0.3">
      <c r="B63615" s="73"/>
      <c r="D63615" s="73"/>
      <c r="P63615" s="73"/>
      <c r="T63615" s="73"/>
      <c r="U63615" s="73"/>
      <c r="V63615" s="73"/>
      <c r="X63615" s="12"/>
    </row>
    <row r="63616" spans="2:24" x14ac:dyDescent="0.3">
      <c r="B63616" s="73"/>
      <c r="D63616" s="73"/>
      <c r="P63616" s="73"/>
      <c r="T63616" s="73"/>
      <c r="U63616" s="73"/>
      <c r="V63616" s="73"/>
      <c r="X63616" s="12"/>
    </row>
    <row r="63617" spans="2:24" x14ac:dyDescent="0.3">
      <c r="B63617" s="73"/>
      <c r="D63617" s="73"/>
      <c r="P63617" s="73"/>
      <c r="T63617" s="73"/>
      <c r="U63617" s="73"/>
      <c r="V63617" s="73"/>
      <c r="X63617" s="12"/>
    </row>
    <row r="63618" spans="2:24" x14ac:dyDescent="0.3">
      <c r="B63618" s="73"/>
      <c r="D63618" s="73"/>
      <c r="P63618" s="73"/>
      <c r="T63618" s="73"/>
      <c r="U63618" s="73"/>
      <c r="V63618" s="73"/>
      <c r="X63618" s="12"/>
    </row>
    <row r="63619" spans="2:24" x14ac:dyDescent="0.3">
      <c r="B63619" s="73"/>
      <c r="D63619" s="73"/>
      <c r="P63619" s="73"/>
      <c r="T63619" s="73"/>
      <c r="U63619" s="73"/>
      <c r="V63619" s="73"/>
      <c r="X63619" s="12"/>
    </row>
    <row r="63620" spans="2:24" x14ac:dyDescent="0.3">
      <c r="B63620" s="73"/>
      <c r="D63620" s="73"/>
      <c r="P63620" s="73"/>
      <c r="T63620" s="73"/>
      <c r="U63620" s="73"/>
      <c r="V63620" s="73"/>
      <c r="X63620" s="12"/>
    </row>
    <row r="63621" spans="2:24" x14ac:dyDescent="0.3">
      <c r="B63621" s="73"/>
      <c r="D63621" s="73"/>
      <c r="P63621" s="73"/>
      <c r="T63621" s="73"/>
      <c r="U63621" s="73"/>
      <c r="V63621" s="73"/>
      <c r="X63621" s="12"/>
    </row>
    <row r="63622" spans="2:24" x14ac:dyDescent="0.3">
      <c r="B63622" s="73"/>
      <c r="D63622" s="73"/>
      <c r="P63622" s="73"/>
      <c r="T63622" s="73"/>
      <c r="U63622" s="73"/>
      <c r="V63622" s="73"/>
      <c r="X63622" s="12"/>
    </row>
    <row r="63623" spans="2:24" x14ac:dyDescent="0.3">
      <c r="B63623" s="73"/>
      <c r="D63623" s="73"/>
      <c r="P63623" s="73"/>
      <c r="T63623" s="73"/>
      <c r="U63623" s="73"/>
      <c r="V63623" s="73"/>
      <c r="X63623" s="12"/>
    </row>
    <row r="63624" spans="2:24" x14ac:dyDescent="0.3">
      <c r="B63624" s="73"/>
      <c r="D63624" s="73"/>
      <c r="P63624" s="73"/>
      <c r="T63624" s="73"/>
      <c r="U63624" s="73"/>
      <c r="V63624" s="73"/>
      <c r="X63624" s="12"/>
    </row>
    <row r="63625" spans="2:24" x14ac:dyDescent="0.3">
      <c r="B63625" s="73"/>
      <c r="D63625" s="73"/>
      <c r="P63625" s="73"/>
      <c r="T63625" s="73"/>
      <c r="U63625" s="73"/>
      <c r="V63625" s="73"/>
      <c r="X63625" s="12"/>
    </row>
    <row r="63626" spans="2:24" x14ac:dyDescent="0.3">
      <c r="B63626" s="73"/>
      <c r="D63626" s="73"/>
      <c r="P63626" s="73"/>
      <c r="T63626" s="73"/>
      <c r="U63626" s="73"/>
      <c r="V63626" s="73"/>
      <c r="X63626" s="12"/>
    </row>
    <row r="63627" spans="2:24" x14ac:dyDescent="0.3">
      <c r="B63627" s="73"/>
      <c r="D63627" s="73"/>
      <c r="P63627" s="73"/>
      <c r="T63627" s="73"/>
      <c r="U63627" s="73"/>
      <c r="V63627" s="73"/>
      <c r="X63627" s="12"/>
    </row>
    <row r="63628" spans="2:24" x14ac:dyDescent="0.3">
      <c r="B63628" s="73"/>
      <c r="D63628" s="73"/>
      <c r="P63628" s="73"/>
      <c r="T63628" s="73"/>
      <c r="U63628" s="73"/>
      <c r="V63628" s="73"/>
      <c r="X63628" s="12"/>
    </row>
    <row r="63629" spans="2:24" x14ac:dyDescent="0.3">
      <c r="B63629" s="73"/>
      <c r="D63629" s="73"/>
      <c r="P63629" s="73"/>
      <c r="T63629" s="73"/>
      <c r="U63629" s="73"/>
      <c r="V63629" s="73"/>
      <c r="X63629" s="12"/>
    </row>
    <row r="63630" spans="2:24" x14ac:dyDescent="0.3">
      <c r="B63630" s="73"/>
      <c r="D63630" s="73"/>
      <c r="P63630" s="73"/>
      <c r="T63630" s="73"/>
      <c r="U63630" s="73"/>
      <c r="V63630" s="73"/>
      <c r="X63630" s="12"/>
    </row>
    <row r="63631" spans="2:24" x14ac:dyDescent="0.3">
      <c r="B63631" s="73"/>
      <c r="D63631" s="73"/>
      <c r="P63631" s="73"/>
      <c r="T63631" s="73"/>
      <c r="U63631" s="73"/>
      <c r="V63631" s="73"/>
      <c r="X63631" s="12"/>
    </row>
    <row r="63632" spans="2:24" x14ac:dyDescent="0.3">
      <c r="B63632" s="73"/>
      <c r="D63632" s="73"/>
      <c r="P63632" s="73"/>
      <c r="T63632" s="73"/>
      <c r="U63632" s="73"/>
      <c r="V63632" s="73"/>
      <c r="X63632" s="12"/>
    </row>
    <row r="63633" spans="2:24" x14ac:dyDescent="0.3">
      <c r="B63633" s="73"/>
      <c r="D63633" s="73"/>
      <c r="P63633" s="73"/>
      <c r="T63633" s="73"/>
      <c r="U63633" s="73"/>
      <c r="V63633" s="73"/>
      <c r="X63633" s="12"/>
    </row>
    <row r="63634" spans="2:24" x14ac:dyDescent="0.3">
      <c r="B63634" s="73"/>
      <c r="D63634" s="73"/>
      <c r="P63634" s="73"/>
      <c r="T63634" s="73"/>
      <c r="U63634" s="73"/>
      <c r="V63634" s="73"/>
      <c r="X63634" s="12"/>
    </row>
    <row r="63635" spans="2:24" x14ac:dyDescent="0.3">
      <c r="B63635" s="73"/>
      <c r="D63635" s="73"/>
      <c r="P63635" s="73"/>
      <c r="T63635" s="73"/>
      <c r="U63635" s="73"/>
      <c r="V63635" s="73"/>
      <c r="X63635" s="12"/>
    </row>
    <row r="63636" spans="2:24" x14ac:dyDescent="0.3">
      <c r="B63636" s="73"/>
      <c r="D63636" s="73"/>
      <c r="P63636" s="73"/>
      <c r="T63636" s="73"/>
      <c r="U63636" s="73"/>
      <c r="V63636" s="73"/>
      <c r="X63636" s="12"/>
    </row>
    <row r="63637" spans="2:24" x14ac:dyDescent="0.3">
      <c r="B63637" s="73"/>
      <c r="D63637" s="73"/>
      <c r="P63637" s="73"/>
      <c r="T63637" s="73"/>
      <c r="U63637" s="73"/>
      <c r="V63637" s="73"/>
      <c r="X63637" s="12"/>
    </row>
    <row r="63638" spans="2:24" x14ac:dyDescent="0.3">
      <c r="B63638" s="73"/>
      <c r="D63638" s="73"/>
      <c r="P63638" s="73"/>
      <c r="T63638" s="73"/>
      <c r="U63638" s="73"/>
      <c r="V63638" s="73"/>
      <c r="X63638" s="12"/>
    </row>
    <row r="63639" spans="2:24" x14ac:dyDescent="0.3">
      <c r="B63639" s="73"/>
      <c r="D63639" s="73"/>
      <c r="P63639" s="73"/>
      <c r="T63639" s="73"/>
      <c r="U63639" s="73"/>
      <c r="V63639" s="73"/>
      <c r="X63639" s="12"/>
    </row>
    <row r="63640" spans="2:24" x14ac:dyDescent="0.3">
      <c r="B63640" s="73"/>
      <c r="D63640" s="73"/>
      <c r="P63640" s="73"/>
      <c r="T63640" s="73"/>
      <c r="U63640" s="73"/>
      <c r="V63640" s="73"/>
      <c r="X63640" s="12"/>
    </row>
    <row r="63641" spans="2:24" x14ac:dyDescent="0.3">
      <c r="B63641" s="73"/>
      <c r="D63641" s="73"/>
      <c r="P63641" s="73"/>
      <c r="T63641" s="73"/>
      <c r="U63641" s="73"/>
      <c r="V63641" s="73"/>
      <c r="X63641" s="12"/>
    </row>
    <row r="63642" spans="2:24" x14ac:dyDescent="0.3">
      <c r="B63642" s="73"/>
      <c r="D63642" s="73"/>
      <c r="P63642" s="73"/>
      <c r="T63642" s="73"/>
      <c r="U63642" s="73"/>
      <c r="V63642" s="73"/>
      <c r="X63642" s="12"/>
    </row>
    <row r="63643" spans="2:24" x14ac:dyDescent="0.3">
      <c r="B63643" s="73"/>
      <c r="D63643" s="73"/>
      <c r="P63643" s="73"/>
      <c r="T63643" s="73"/>
      <c r="U63643" s="73"/>
      <c r="V63643" s="73"/>
      <c r="X63643" s="12"/>
    </row>
    <row r="63644" spans="2:24" x14ac:dyDescent="0.3">
      <c r="B63644" s="73"/>
      <c r="D63644" s="73"/>
      <c r="P63644" s="73"/>
      <c r="T63644" s="73"/>
      <c r="U63644" s="73"/>
      <c r="V63644" s="73"/>
      <c r="X63644" s="12"/>
    </row>
    <row r="63645" spans="2:24" x14ac:dyDescent="0.3">
      <c r="B63645" s="73"/>
      <c r="D63645" s="73"/>
      <c r="P63645" s="73"/>
      <c r="T63645" s="73"/>
      <c r="U63645" s="73"/>
      <c r="V63645" s="73"/>
      <c r="X63645" s="12"/>
    </row>
    <row r="63646" spans="2:24" x14ac:dyDescent="0.3">
      <c r="B63646" s="73"/>
      <c r="D63646" s="73"/>
      <c r="P63646" s="73"/>
      <c r="T63646" s="73"/>
      <c r="U63646" s="73"/>
      <c r="V63646" s="73"/>
      <c r="X63646" s="12"/>
    </row>
    <row r="63647" spans="2:24" x14ac:dyDescent="0.3">
      <c r="B63647" s="73"/>
      <c r="D63647" s="73"/>
      <c r="P63647" s="73"/>
      <c r="T63647" s="73"/>
      <c r="U63647" s="73"/>
      <c r="V63647" s="73"/>
      <c r="X63647" s="12"/>
    </row>
    <row r="63648" spans="2:24" x14ac:dyDescent="0.3">
      <c r="B63648" s="73"/>
      <c r="D63648" s="73"/>
      <c r="P63648" s="73"/>
      <c r="T63648" s="73"/>
      <c r="U63648" s="73"/>
      <c r="V63648" s="73"/>
      <c r="X63648" s="12"/>
    </row>
    <row r="63649" spans="2:24" x14ac:dyDescent="0.3">
      <c r="B63649" s="73"/>
      <c r="D63649" s="73"/>
      <c r="P63649" s="73"/>
      <c r="T63649" s="73"/>
      <c r="U63649" s="73"/>
      <c r="V63649" s="73"/>
      <c r="X63649" s="12"/>
    </row>
    <row r="63650" spans="2:24" x14ac:dyDescent="0.3">
      <c r="B63650" s="73"/>
      <c r="D63650" s="73"/>
      <c r="P63650" s="73"/>
      <c r="T63650" s="73"/>
      <c r="U63650" s="73"/>
      <c r="V63650" s="73"/>
      <c r="X63650" s="12"/>
    </row>
    <row r="63651" spans="2:24" x14ac:dyDescent="0.3">
      <c r="B63651" s="73"/>
      <c r="D63651" s="73"/>
      <c r="P63651" s="73"/>
      <c r="T63651" s="73"/>
      <c r="U63651" s="73"/>
      <c r="V63651" s="73"/>
      <c r="X63651" s="12"/>
    </row>
    <row r="63652" spans="2:24" x14ac:dyDescent="0.3">
      <c r="B63652" s="73"/>
      <c r="D63652" s="73"/>
      <c r="P63652" s="73"/>
      <c r="T63652" s="73"/>
      <c r="U63652" s="73"/>
      <c r="V63652" s="73"/>
      <c r="X63652" s="12"/>
    </row>
    <row r="63653" spans="2:24" x14ac:dyDescent="0.3">
      <c r="B63653" s="73"/>
      <c r="D63653" s="73"/>
      <c r="P63653" s="73"/>
      <c r="T63653" s="73"/>
      <c r="U63653" s="73"/>
      <c r="V63653" s="73"/>
      <c r="X63653" s="12"/>
    </row>
    <row r="63654" spans="2:24" x14ac:dyDescent="0.3">
      <c r="B63654" s="73"/>
      <c r="D63654" s="73"/>
      <c r="P63654" s="73"/>
      <c r="T63654" s="73"/>
      <c r="U63654" s="73"/>
      <c r="V63654" s="73"/>
      <c r="X63654" s="12"/>
    </row>
    <row r="63655" spans="2:24" x14ac:dyDescent="0.3">
      <c r="B63655" s="73"/>
      <c r="D63655" s="73"/>
      <c r="P63655" s="73"/>
      <c r="T63655" s="73"/>
      <c r="U63655" s="73"/>
      <c r="V63655" s="73"/>
      <c r="X63655" s="12"/>
    </row>
    <row r="63656" spans="2:24" x14ac:dyDescent="0.3">
      <c r="B63656" s="73"/>
      <c r="D63656" s="73"/>
      <c r="P63656" s="73"/>
      <c r="T63656" s="73"/>
      <c r="U63656" s="73"/>
      <c r="V63656" s="73"/>
      <c r="X63656" s="12"/>
    </row>
    <row r="63657" spans="2:24" x14ac:dyDescent="0.3">
      <c r="B63657" s="73"/>
      <c r="D63657" s="73"/>
      <c r="P63657" s="73"/>
      <c r="T63657" s="73"/>
      <c r="U63657" s="73"/>
      <c r="V63657" s="73"/>
      <c r="X63657" s="12"/>
    </row>
    <row r="63658" spans="2:24" x14ac:dyDescent="0.3">
      <c r="B63658" s="73"/>
      <c r="D63658" s="73"/>
      <c r="P63658" s="73"/>
      <c r="T63658" s="73"/>
      <c r="U63658" s="73"/>
      <c r="V63658" s="73"/>
      <c r="X63658" s="12"/>
    </row>
    <row r="63659" spans="2:24" x14ac:dyDescent="0.3">
      <c r="B63659" s="73"/>
      <c r="D63659" s="73"/>
      <c r="P63659" s="73"/>
      <c r="T63659" s="73"/>
      <c r="U63659" s="73"/>
      <c r="V63659" s="73"/>
      <c r="X63659" s="12"/>
    </row>
    <row r="63660" spans="2:24" x14ac:dyDescent="0.3">
      <c r="B63660" s="73"/>
      <c r="D63660" s="73"/>
      <c r="P63660" s="73"/>
      <c r="T63660" s="73"/>
      <c r="U63660" s="73"/>
      <c r="V63660" s="73"/>
      <c r="X63660" s="12"/>
    </row>
    <row r="63661" spans="2:24" x14ac:dyDescent="0.3">
      <c r="B63661" s="73"/>
      <c r="D63661" s="73"/>
      <c r="P63661" s="73"/>
      <c r="T63661" s="73"/>
      <c r="U63661" s="73"/>
      <c r="V63661" s="73"/>
      <c r="X63661" s="12"/>
    </row>
    <row r="63662" spans="2:24" x14ac:dyDescent="0.3">
      <c r="B63662" s="73"/>
      <c r="D63662" s="73"/>
      <c r="P63662" s="73"/>
      <c r="T63662" s="73"/>
      <c r="U63662" s="73"/>
      <c r="V63662" s="73"/>
      <c r="X63662" s="12"/>
    </row>
    <row r="63663" spans="2:24" x14ac:dyDescent="0.3">
      <c r="B63663" s="73"/>
      <c r="D63663" s="73"/>
      <c r="P63663" s="73"/>
      <c r="T63663" s="73"/>
      <c r="U63663" s="73"/>
      <c r="V63663" s="73"/>
      <c r="X63663" s="12"/>
    </row>
    <row r="63664" spans="2:24" x14ac:dyDescent="0.3">
      <c r="B63664" s="73"/>
      <c r="D63664" s="73"/>
      <c r="P63664" s="73"/>
      <c r="T63664" s="73"/>
      <c r="U63664" s="73"/>
      <c r="V63664" s="73"/>
      <c r="X63664" s="12"/>
    </row>
    <row r="63665" spans="2:24" x14ac:dyDescent="0.3">
      <c r="B63665" s="73"/>
      <c r="D63665" s="73"/>
      <c r="P63665" s="73"/>
      <c r="T63665" s="73"/>
      <c r="U63665" s="73"/>
      <c r="V63665" s="73"/>
      <c r="X63665" s="12"/>
    </row>
    <row r="63666" spans="2:24" x14ac:dyDescent="0.3">
      <c r="B63666" s="73"/>
      <c r="D63666" s="73"/>
      <c r="P63666" s="73"/>
      <c r="T63666" s="73"/>
      <c r="U63666" s="73"/>
      <c r="V63666" s="73"/>
      <c r="X63666" s="12"/>
    </row>
    <row r="63667" spans="2:24" x14ac:dyDescent="0.3">
      <c r="B63667" s="73"/>
      <c r="D63667" s="73"/>
      <c r="P63667" s="73"/>
      <c r="T63667" s="73"/>
      <c r="U63667" s="73"/>
      <c r="V63667" s="73"/>
      <c r="X63667" s="12"/>
    </row>
    <row r="63668" spans="2:24" x14ac:dyDescent="0.3">
      <c r="B63668" s="73"/>
      <c r="D63668" s="73"/>
      <c r="P63668" s="73"/>
      <c r="T63668" s="73"/>
      <c r="U63668" s="73"/>
      <c r="V63668" s="73"/>
      <c r="X63668" s="12"/>
    </row>
    <row r="63669" spans="2:24" x14ac:dyDescent="0.3">
      <c r="B63669" s="73"/>
      <c r="D63669" s="73"/>
      <c r="P63669" s="73"/>
      <c r="T63669" s="73"/>
      <c r="U63669" s="73"/>
      <c r="V63669" s="73"/>
      <c r="X63669" s="12"/>
    </row>
    <row r="63670" spans="2:24" x14ac:dyDescent="0.3">
      <c r="B63670" s="73"/>
      <c r="D63670" s="73"/>
      <c r="P63670" s="73"/>
      <c r="T63670" s="73"/>
      <c r="U63670" s="73"/>
      <c r="V63670" s="73"/>
      <c r="X63670" s="12"/>
    </row>
    <row r="63671" spans="2:24" x14ac:dyDescent="0.3">
      <c r="B63671" s="73"/>
      <c r="D63671" s="73"/>
      <c r="P63671" s="73"/>
      <c r="T63671" s="73"/>
      <c r="U63671" s="73"/>
      <c r="V63671" s="73"/>
      <c r="X63671" s="12"/>
    </row>
    <row r="63672" spans="2:24" x14ac:dyDescent="0.3">
      <c r="B63672" s="73"/>
      <c r="D63672" s="73"/>
      <c r="P63672" s="73"/>
      <c r="T63672" s="73"/>
      <c r="U63672" s="73"/>
      <c r="V63672" s="73"/>
      <c r="X63672" s="12"/>
    </row>
    <row r="63673" spans="2:24" x14ac:dyDescent="0.3">
      <c r="B63673" s="73"/>
      <c r="D63673" s="73"/>
      <c r="P63673" s="73"/>
      <c r="T63673" s="73"/>
      <c r="U63673" s="73"/>
      <c r="V63673" s="73"/>
      <c r="X63673" s="12"/>
    </row>
    <row r="63674" spans="2:24" x14ac:dyDescent="0.3">
      <c r="B63674" s="73"/>
      <c r="D63674" s="73"/>
      <c r="P63674" s="73"/>
      <c r="T63674" s="73"/>
      <c r="U63674" s="73"/>
      <c r="V63674" s="73"/>
      <c r="X63674" s="12"/>
    </row>
    <row r="63675" spans="2:24" x14ac:dyDescent="0.3">
      <c r="B63675" s="73"/>
      <c r="D63675" s="73"/>
      <c r="P63675" s="73"/>
      <c r="T63675" s="73"/>
      <c r="U63675" s="73"/>
      <c r="V63675" s="73"/>
      <c r="X63675" s="12"/>
    </row>
    <row r="63676" spans="2:24" x14ac:dyDescent="0.3">
      <c r="B63676" s="73"/>
      <c r="D63676" s="73"/>
      <c r="P63676" s="73"/>
      <c r="T63676" s="73"/>
      <c r="U63676" s="73"/>
      <c r="V63676" s="73"/>
      <c r="X63676" s="12"/>
    </row>
    <row r="63677" spans="2:24" x14ac:dyDescent="0.3">
      <c r="B63677" s="73"/>
      <c r="D63677" s="73"/>
      <c r="P63677" s="73"/>
      <c r="T63677" s="73"/>
      <c r="U63677" s="73"/>
      <c r="V63677" s="73"/>
      <c r="X63677" s="12"/>
    </row>
    <row r="63678" spans="2:24" x14ac:dyDescent="0.3">
      <c r="B63678" s="73"/>
      <c r="D63678" s="73"/>
      <c r="P63678" s="73"/>
      <c r="T63678" s="73"/>
      <c r="U63678" s="73"/>
      <c r="V63678" s="73"/>
      <c r="X63678" s="12"/>
    </row>
    <row r="63679" spans="2:24" x14ac:dyDescent="0.3">
      <c r="B63679" s="73"/>
      <c r="D63679" s="73"/>
      <c r="P63679" s="73"/>
      <c r="T63679" s="73"/>
      <c r="U63679" s="73"/>
      <c r="V63679" s="73"/>
      <c r="X63679" s="12"/>
    </row>
    <row r="63680" spans="2:24" x14ac:dyDescent="0.3">
      <c r="B63680" s="73"/>
      <c r="D63680" s="73"/>
      <c r="P63680" s="73"/>
      <c r="T63680" s="73"/>
      <c r="U63680" s="73"/>
      <c r="V63680" s="73"/>
      <c r="X63680" s="12"/>
    </row>
    <row r="63681" spans="2:24" x14ac:dyDescent="0.3">
      <c r="B63681" s="73"/>
      <c r="D63681" s="73"/>
      <c r="P63681" s="73"/>
      <c r="T63681" s="73"/>
      <c r="U63681" s="73"/>
      <c r="V63681" s="73"/>
      <c r="X63681" s="12"/>
    </row>
    <row r="63682" spans="2:24" x14ac:dyDescent="0.3">
      <c r="B63682" s="73"/>
      <c r="D63682" s="73"/>
      <c r="P63682" s="73"/>
      <c r="T63682" s="73"/>
      <c r="U63682" s="73"/>
      <c r="V63682" s="73"/>
      <c r="X63682" s="12"/>
    </row>
    <row r="63683" spans="2:24" x14ac:dyDescent="0.3">
      <c r="B63683" s="73"/>
      <c r="D63683" s="73"/>
      <c r="P63683" s="73"/>
      <c r="T63683" s="73"/>
      <c r="U63683" s="73"/>
      <c r="V63683" s="73"/>
      <c r="X63683" s="12"/>
    </row>
    <row r="63684" spans="2:24" x14ac:dyDescent="0.3">
      <c r="B63684" s="73"/>
      <c r="D63684" s="73"/>
      <c r="P63684" s="73"/>
      <c r="T63684" s="73"/>
      <c r="U63684" s="73"/>
      <c r="V63684" s="73"/>
      <c r="X63684" s="12"/>
    </row>
    <row r="63685" spans="2:24" x14ac:dyDescent="0.3">
      <c r="B63685" s="73"/>
      <c r="D63685" s="73"/>
      <c r="P63685" s="73"/>
      <c r="T63685" s="73"/>
      <c r="U63685" s="73"/>
      <c r="V63685" s="73"/>
      <c r="X63685" s="12"/>
    </row>
    <row r="63686" spans="2:24" x14ac:dyDescent="0.3">
      <c r="B63686" s="73"/>
      <c r="D63686" s="73"/>
      <c r="P63686" s="73"/>
      <c r="T63686" s="73"/>
      <c r="U63686" s="73"/>
      <c r="V63686" s="73"/>
      <c r="X63686" s="12"/>
    </row>
    <row r="63687" spans="2:24" x14ac:dyDescent="0.3">
      <c r="B63687" s="73"/>
      <c r="D63687" s="73"/>
      <c r="P63687" s="73"/>
      <c r="T63687" s="73"/>
      <c r="U63687" s="73"/>
      <c r="V63687" s="73"/>
      <c r="X63687" s="12"/>
    </row>
    <row r="63688" spans="2:24" x14ac:dyDescent="0.3">
      <c r="B63688" s="73"/>
      <c r="D63688" s="73"/>
      <c r="P63688" s="73"/>
      <c r="T63688" s="73"/>
      <c r="U63688" s="73"/>
      <c r="V63688" s="73"/>
      <c r="X63688" s="12"/>
    </row>
    <row r="63689" spans="2:24" x14ac:dyDescent="0.3">
      <c r="B63689" s="73"/>
      <c r="D63689" s="73"/>
      <c r="P63689" s="73"/>
      <c r="T63689" s="73"/>
      <c r="U63689" s="73"/>
      <c r="V63689" s="73"/>
      <c r="X63689" s="12"/>
    </row>
    <row r="63690" spans="2:24" x14ac:dyDescent="0.3">
      <c r="B63690" s="73"/>
      <c r="D63690" s="73"/>
      <c r="P63690" s="73"/>
      <c r="T63690" s="73"/>
      <c r="U63690" s="73"/>
      <c r="V63690" s="73"/>
      <c r="X63690" s="12"/>
    </row>
    <row r="63691" spans="2:24" x14ac:dyDescent="0.3">
      <c r="B63691" s="73"/>
      <c r="D63691" s="73"/>
      <c r="P63691" s="73"/>
      <c r="T63691" s="73"/>
      <c r="U63691" s="73"/>
      <c r="V63691" s="73"/>
      <c r="X63691" s="12"/>
    </row>
    <row r="63692" spans="2:24" x14ac:dyDescent="0.3">
      <c r="B63692" s="73"/>
      <c r="D63692" s="73"/>
      <c r="P63692" s="73"/>
      <c r="T63692" s="73"/>
      <c r="U63692" s="73"/>
      <c r="V63692" s="73"/>
      <c r="X63692" s="12"/>
    </row>
    <row r="63693" spans="2:24" x14ac:dyDescent="0.3">
      <c r="B63693" s="73"/>
      <c r="D63693" s="73"/>
      <c r="P63693" s="73"/>
      <c r="T63693" s="73"/>
      <c r="U63693" s="73"/>
      <c r="V63693" s="73"/>
      <c r="X63693" s="12"/>
    </row>
    <row r="63694" spans="2:24" x14ac:dyDescent="0.3">
      <c r="B63694" s="73"/>
      <c r="D63694" s="73"/>
      <c r="P63694" s="73"/>
      <c r="T63694" s="73"/>
      <c r="U63694" s="73"/>
      <c r="V63694" s="73"/>
      <c r="X63694" s="12"/>
    </row>
    <row r="63695" spans="2:24" x14ac:dyDescent="0.3">
      <c r="B63695" s="73"/>
      <c r="D63695" s="73"/>
      <c r="P63695" s="73"/>
      <c r="T63695" s="73"/>
      <c r="U63695" s="73"/>
      <c r="V63695" s="73"/>
      <c r="X63695" s="12"/>
    </row>
    <row r="63696" spans="2:24" x14ac:dyDescent="0.3">
      <c r="B63696" s="73"/>
      <c r="D63696" s="73"/>
      <c r="P63696" s="73"/>
      <c r="T63696" s="73"/>
      <c r="U63696" s="73"/>
      <c r="V63696" s="73"/>
      <c r="X63696" s="12"/>
    </row>
    <row r="63697" spans="2:24" x14ac:dyDescent="0.3">
      <c r="B63697" s="73"/>
      <c r="D63697" s="73"/>
      <c r="P63697" s="73"/>
      <c r="T63697" s="73"/>
      <c r="U63697" s="73"/>
      <c r="V63697" s="73"/>
      <c r="X63697" s="12"/>
    </row>
    <row r="63698" spans="2:24" x14ac:dyDescent="0.3">
      <c r="B63698" s="73"/>
      <c r="D63698" s="73"/>
      <c r="P63698" s="73"/>
      <c r="T63698" s="73"/>
      <c r="U63698" s="73"/>
      <c r="V63698" s="73"/>
      <c r="X63698" s="12"/>
    </row>
    <row r="63699" spans="2:24" x14ac:dyDescent="0.3">
      <c r="B63699" s="73"/>
      <c r="D63699" s="73"/>
      <c r="P63699" s="73"/>
      <c r="T63699" s="73"/>
      <c r="U63699" s="73"/>
      <c r="V63699" s="73"/>
      <c r="X63699" s="12"/>
    </row>
    <row r="63700" spans="2:24" x14ac:dyDescent="0.3">
      <c r="B63700" s="73"/>
      <c r="D63700" s="73"/>
      <c r="P63700" s="73"/>
      <c r="T63700" s="73"/>
      <c r="U63700" s="73"/>
      <c r="V63700" s="73"/>
      <c r="X63700" s="12"/>
    </row>
    <row r="63701" spans="2:24" x14ac:dyDescent="0.3">
      <c r="B63701" s="73"/>
      <c r="D63701" s="73"/>
      <c r="P63701" s="73"/>
      <c r="T63701" s="73"/>
      <c r="U63701" s="73"/>
      <c r="V63701" s="73"/>
      <c r="X63701" s="12"/>
    </row>
    <row r="63702" spans="2:24" x14ac:dyDescent="0.3">
      <c r="B63702" s="73"/>
      <c r="D63702" s="73"/>
      <c r="P63702" s="73"/>
      <c r="T63702" s="73"/>
      <c r="U63702" s="73"/>
      <c r="V63702" s="73"/>
      <c r="X63702" s="12"/>
    </row>
    <row r="63703" spans="2:24" x14ac:dyDescent="0.3">
      <c r="B63703" s="73"/>
      <c r="D63703" s="73"/>
      <c r="P63703" s="73"/>
      <c r="T63703" s="73"/>
      <c r="U63703" s="73"/>
      <c r="V63703" s="73"/>
      <c r="X63703" s="12"/>
    </row>
    <row r="63704" spans="2:24" x14ac:dyDescent="0.3">
      <c r="B63704" s="73"/>
      <c r="D63704" s="73"/>
      <c r="P63704" s="73"/>
      <c r="T63704" s="73"/>
      <c r="U63704" s="73"/>
      <c r="V63704" s="73"/>
      <c r="X63704" s="12"/>
    </row>
    <row r="63705" spans="2:24" x14ac:dyDescent="0.3">
      <c r="B63705" s="73"/>
      <c r="D63705" s="73"/>
      <c r="P63705" s="73"/>
      <c r="T63705" s="73"/>
      <c r="U63705" s="73"/>
      <c r="V63705" s="73"/>
      <c r="X63705" s="12"/>
    </row>
    <row r="63706" spans="2:24" x14ac:dyDescent="0.3">
      <c r="B63706" s="73"/>
      <c r="D63706" s="73"/>
      <c r="P63706" s="73"/>
      <c r="T63706" s="73"/>
      <c r="U63706" s="73"/>
      <c r="V63706" s="73"/>
      <c r="X63706" s="12"/>
    </row>
    <row r="63707" spans="2:24" x14ac:dyDescent="0.3">
      <c r="B63707" s="73"/>
      <c r="D63707" s="73"/>
      <c r="P63707" s="73"/>
      <c r="T63707" s="73"/>
      <c r="U63707" s="73"/>
      <c r="V63707" s="73"/>
      <c r="X63707" s="12"/>
    </row>
    <row r="63708" spans="2:24" x14ac:dyDescent="0.3">
      <c r="B63708" s="73"/>
      <c r="D63708" s="73"/>
      <c r="P63708" s="73"/>
      <c r="T63708" s="73"/>
      <c r="U63708" s="73"/>
      <c r="V63708" s="73"/>
      <c r="X63708" s="12"/>
    </row>
    <row r="63709" spans="2:24" x14ac:dyDescent="0.3">
      <c r="B63709" s="73"/>
      <c r="D63709" s="73"/>
      <c r="P63709" s="73"/>
      <c r="T63709" s="73"/>
      <c r="U63709" s="73"/>
      <c r="V63709" s="73"/>
      <c r="X63709" s="12"/>
    </row>
    <row r="63710" spans="2:24" x14ac:dyDescent="0.3">
      <c r="B63710" s="73"/>
      <c r="D63710" s="73"/>
      <c r="P63710" s="73"/>
      <c r="T63710" s="73"/>
      <c r="U63710" s="73"/>
      <c r="V63710" s="73"/>
      <c r="X63710" s="12"/>
    </row>
    <row r="63711" spans="2:24" x14ac:dyDescent="0.3">
      <c r="B63711" s="73"/>
      <c r="D63711" s="73"/>
      <c r="P63711" s="73"/>
      <c r="T63711" s="73"/>
      <c r="U63711" s="73"/>
      <c r="V63711" s="73"/>
      <c r="X63711" s="12"/>
    </row>
    <row r="63712" spans="2:24" x14ac:dyDescent="0.3">
      <c r="B63712" s="73"/>
      <c r="D63712" s="73"/>
      <c r="P63712" s="73"/>
      <c r="T63712" s="73"/>
      <c r="U63712" s="73"/>
      <c r="V63712" s="73"/>
      <c r="X63712" s="12"/>
    </row>
    <row r="63713" spans="2:24" x14ac:dyDescent="0.3">
      <c r="B63713" s="73"/>
      <c r="D63713" s="73"/>
      <c r="P63713" s="73"/>
      <c r="T63713" s="73"/>
      <c r="U63713" s="73"/>
      <c r="V63713" s="73"/>
      <c r="X63713" s="12"/>
    </row>
    <row r="63714" spans="2:24" x14ac:dyDescent="0.3">
      <c r="B63714" s="73"/>
      <c r="D63714" s="73"/>
      <c r="P63714" s="73"/>
      <c r="T63714" s="73"/>
      <c r="U63714" s="73"/>
      <c r="V63714" s="73"/>
      <c r="X63714" s="12"/>
    </row>
    <row r="63715" spans="2:24" x14ac:dyDescent="0.3">
      <c r="B63715" s="73"/>
      <c r="D63715" s="73"/>
      <c r="P63715" s="73"/>
      <c r="T63715" s="73"/>
      <c r="U63715" s="73"/>
      <c r="V63715" s="73"/>
      <c r="X63715" s="12"/>
    </row>
    <row r="63716" spans="2:24" x14ac:dyDescent="0.3">
      <c r="B63716" s="73"/>
      <c r="D63716" s="73"/>
      <c r="P63716" s="73"/>
      <c r="T63716" s="73"/>
      <c r="U63716" s="73"/>
      <c r="V63716" s="73"/>
      <c r="X63716" s="12"/>
    </row>
    <row r="63717" spans="2:24" x14ac:dyDescent="0.3">
      <c r="B63717" s="73"/>
      <c r="D63717" s="73"/>
      <c r="P63717" s="73"/>
      <c r="T63717" s="73"/>
      <c r="U63717" s="73"/>
      <c r="V63717" s="73"/>
      <c r="X63717" s="12"/>
    </row>
    <row r="63718" spans="2:24" x14ac:dyDescent="0.3">
      <c r="B63718" s="73"/>
      <c r="D63718" s="73"/>
      <c r="P63718" s="73"/>
      <c r="T63718" s="73"/>
      <c r="U63718" s="73"/>
      <c r="V63718" s="73"/>
      <c r="X63718" s="12"/>
    </row>
    <row r="63719" spans="2:24" x14ac:dyDescent="0.3">
      <c r="B63719" s="73"/>
      <c r="D63719" s="73"/>
      <c r="P63719" s="73"/>
      <c r="T63719" s="73"/>
      <c r="U63719" s="73"/>
      <c r="V63719" s="73"/>
      <c r="X63719" s="12"/>
    </row>
    <row r="63720" spans="2:24" x14ac:dyDescent="0.3">
      <c r="B63720" s="73"/>
      <c r="D63720" s="73"/>
      <c r="P63720" s="73"/>
      <c r="T63720" s="73"/>
      <c r="U63720" s="73"/>
      <c r="V63720" s="73"/>
      <c r="X63720" s="12"/>
    </row>
    <row r="63721" spans="2:24" x14ac:dyDescent="0.3">
      <c r="B63721" s="73"/>
      <c r="D63721" s="73"/>
      <c r="P63721" s="73"/>
      <c r="T63721" s="73"/>
      <c r="U63721" s="73"/>
      <c r="V63721" s="73"/>
      <c r="X63721" s="12"/>
    </row>
    <row r="63722" spans="2:24" x14ac:dyDescent="0.3">
      <c r="B63722" s="73"/>
      <c r="D63722" s="73"/>
      <c r="P63722" s="73"/>
      <c r="T63722" s="73"/>
      <c r="U63722" s="73"/>
      <c r="V63722" s="73"/>
      <c r="X63722" s="12"/>
    </row>
    <row r="63723" spans="2:24" x14ac:dyDescent="0.3">
      <c r="B63723" s="73"/>
      <c r="D63723" s="73"/>
      <c r="P63723" s="73"/>
      <c r="T63723" s="73"/>
      <c r="U63723" s="73"/>
      <c r="V63723" s="73"/>
      <c r="X63723" s="12"/>
    </row>
    <row r="63724" spans="2:24" x14ac:dyDescent="0.3">
      <c r="B63724" s="73"/>
      <c r="D63724" s="73"/>
      <c r="P63724" s="73"/>
      <c r="T63724" s="73"/>
      <c r="U63724" s="73"/>
      <c r="V63724" s="73"/>
      <c r="X63724" s="12"/>
    </row>
    <row r="63725" spans="2:24" x14ac:dyDescent="0.3">
      <c r="B63725" s="73"/>
      <c r="D63725" s="73"/>
      <c r="P63725" s="73"/>
      <c r="T63725" s="73"/>
      <c r="U63725" s="73"/>
      <c r="V63725" s="73"/>
      <c r="X63725" s="12"/>
    </row>
    <row r="63726" spans="2:24" x14ac:dyDescent="0.3">
      <c r="B63726" s="73"/>
      <c r="D63726" s="73"/>
      <c r="P63726" s="73"/>
      <c r="T63726" s="73"/>
      <c r="U63726" s="73"/>
      <c r="V63726" s="73"/>
      <c r="X63726" s="12"/>
    </row>
    <row r="63727" spans="2:24" x14ac:dyDescent="0.3">
      <c r="B63727" s="73"/>
      <c r="D63727" s="73"/>
      <c r="P63727" s="73"/>
      <c r="T63727" s="73"/>
      <c r="U63727" s="73"/>
      <c r="V63727" s="73"/>
      <c r="X63727" s="12"/>
    </row>
    <row r="63728" spans="2:24" x14ac:dyDescent="0.3">
      <c r="B63728" s="73"/>
      <c r="D63728" s="73"/>
      <c r="P63728" s="73"/>
      <c r="T63728" s="73"/>
      <c r="U63728" s="73"/>
      <c r="V63728" s="73"/>
      <c r="X63728" s="12"/>
    </row>
    <row r="63729" spans="2:24" x14ac:dyDescent="0.3">
      <c r="B63729" s="73"/>
      <c r="D63729" s="73"/>
      <c r="P63729" s="73"/>
      <c r="T63729" s="73"/>
      <c r="U63729" s="73"/>
      <c r="V63729" s="73"/>
      <c r="X63729" s="12"/>
    </row>
    <row r="63730" spans="2:24" x14ac:dyDescent="0.3">
      <c r="B63730" s="73"/>
      <c r="D63730" s="73"/>
      <c r="P63730" s="73"/>
      <c r="T63730" s="73"/>
      <c r="U63730" s="73"/>
      <c r="V63730" s="73"/>
      <c r="X63730" s="12"/>
    </row>
    <row r="63731" spans="2:24" x14ac:dyDescent="0.3">
      <c r="B63731" s="73"/>
      <c r="D63731" s="73"/>
      <c r="P63731" s="73"/>
      <c r="T63731" s="73"/>
      <c r="U63731" s="73"/>
      <c r="V63731" s="73"/>
      <c r="X63731" s="12"/>
    </row>
    <row r="63732" spans="2:24" x14ac:dyDescent="0.3">
      <c r="B63732" s="73"/>
      <c r="D63732" s="73"/>
      <c r="P63732" s="73"/>
      <c r="T63732" s="73"/>
      <c r="U63732" s="73"/>
      <c r="V63732" s="73"/>
      <c r="X63732" s="12"/>
    </row>
    <row r="63733" spans="2:24" x14ac:dyDescent="0.3">
      <c r="B63733" s="73"/>
      <c r="D63733" s="73"/>
      <c r="P63733" s="73"/>
      <c r="T63733" s="73"/>
      <c r="U63733" s="73"/>
      <c r="V63733" s="73"/>
      <c r="X63733" s="12"/>
    </row>
    <row r="63734" spans="2:24" x14ac:dyDescent="0.3">
      <c r="B63734" s="73"/>
      <c r="D63734" s="73"/>
      <c r="P63734" s="73"/>
      <c r="T63734" s="73"/>
      <c r="U63734" s="73"/>
      <c r="V63734" s="73"/>
      <c r="X63734" s="12"/>
    </row>
    <row r="63735" spans="2:24" x14ac:dyDescent="0.3">
      <c r="B63735" s="73"/>
      <c r="D63735" s="73"/>
      <c r="P63735" s="73"/>
      <c r="T63735" s="73"/>
      <c r="U63735" s="73"/>
      <c r="V63735" s="73"/>
      <c r="X63735" s="12"/>
    </row>
    <row r="63736" spans="2:24" x14ac:dyDescent="0.3">
      <c r="B63736" s="73"/>
      <c r="D63736" s="73"/>
      <c r="P63736" s="73"/>
      <c r="T63736" s="73"/>
      <c r="U63736" s="73"/>
      <c r="V63736" s="73"/>
      <c r="X63736" s="12"/>
    </row>
    <row r="63737" spans="2:24" x14ac:dyDescent="0.3">
      <c r="B63737" s="73"/>
      <c r="D63737" s="73"/>
      <c r="P63737" s="73"/>
      <c r="T63737" s="73"/>
      <c r="U63737" s="73"/>
      <c r="V63737" s="73"/>
      <c r="X63737" s="12"/>
    </row>
    <row r="63738" spans="2:24" x14ac:dyDescent="0.3">
      <c r="B63738" s="73"/>
      <c r="D63738" s="73"/>
      <c r="P63738" s="73"/>
      <c r="T63738" s="73"/>
      <c r="U63738" s="73"/>
      <c r="V63738" s="73"/>
      <c r="X63738" s="12"/>
    </row>
    <row r="63739" spans="2:24" x14ac:dyDescent="0.3">
      <c r="B63739" s="73"/>
      <c r="D63739" s="73"/>
      <c r="P63739" s="73"/>
      <c r="T63739" s="73"/>
      <c r="U63739" s="73"/>
      <c r="V63739" s="73"/>
      <c r="X63739" s="12"/>
    </row>
    <row r="63740" spans="2:24" x14ac:dyDescent="0.3">
      <c r="B63740" s="73"/>
      <c r="D63740" s="73"/>
      <c r="P63740" s="73"/>
      <c r="T63740" s="73"/>
      <c r="U63740" s="73"/>
      <c r="V63740" s="73"/>
      <c r="X63740" s="12"/>
    </row>
    <row r="63741" spans="2:24" x14ac:dyDescent="0.3">
      <c r="B63741" s="73"/>
      <c r="D63741" s="73"/>
      <c r="P63741" s="73"/>
      <c r="T63741" s="73"/>
      <c r="U63741" s="73"/>
      <c r="V63741" s="73"/>
      <c r="X63741" s="12"/>
    </row>
    <row r="63742" spans="2:24" x14ac:dyDescent="0.3">
      <c r="B63742" s="73"/>
      <c r="D63742" s="73"/>
      <c r="P63742" s="73"/>
      <c r="T63742" s="73"/>
      <c r="U63742" s="73"/>
      <c r="V63742" s="73"/>
      <c r="X63742" s="12"/>
    </row>
    <row r="63743" spans="2:24" x14ac:dyDescent="0.3">
      <c r="B63743" s="73"/>
      <c r="D63743" s="73"/>
      <c r="P63743" s="73"/>
      <c r="T63743" s="73"/>
      <c r="U63743" s="73"/>
      <c r="V63743" s="73"/>
      <c r="X63743" s="12"/>
    </row>
    <row r="63744" spans="2:24" x14ac:dyDescent="0.3">
      <c r="B63744" s="73"/>
      <c r="D63744" s="73"/>
      <c r="P63744" s="73"/>
      <c r="T63744" s="73"/>
      <c r="U63744" s="73"/>
      <c r="V63744" s="73"/>
      <c r="X63744" s="12"/>
    </row>
    <row r="63745" spans="2:24" x14ac:dyDescent="0.3">
      <c r="B63745" s="73"/>
      <c r="D63745" s="73"/>
      <c r="P63745" s="73"/>
      <c r="T63745" s="73"/>
      <c r="U63745" s="73"/>
      <c r="V63745" s="73"/>
      <c r="X63745" s="12"/>
    </row>
    <row r="63746" spans="2:24" x14ac:dyDescent="0.3">
      <c r="B63746" s="73"/>
      <c r="D63746" s="73"/>
      <c r="P63746" s="73"/>
      <c r="T63746" s="73"/>
      <c r="U63746" s="73"/>
      <c r="V63746" s="73"/>
      <c r="X63746" s="12"/>
    </row>
    <row r="63747" spans="2:24" x14ac:dyDescent="0.3">
      <c r="B63747" s="73"/>
      <c r="D63747" s="73"/>
      <c r="P63747" s="73"/>
      <c r="T63747" s="73"/>
      <c r="U63747" s="73"/>
      <c r="V63747" s="73"/>
      <c r="X63747" s="12"/>
    </row>
    <row r="63748" spans="2:24" x14ac:dyDescent="0.3">
      <c r="B63748" s="73"/>
      <c r="D63748" s="73"/>
      <c r="P63748" s="73"/>
      <c r="T63748" s="73"/>
      <c r="U63748" s="73"/>
      <c r="V63748" s="73"/>
      <c r="X63748" s="12"/>
    </row>
    <row r="63749" spans="2:24" x14ac:dyDescent="0.3">
      <c r="B63749" s="73"/>
      <c r="D63749" s="73"/>
      <c r="P63749" s="73"/>
      <c r="T63749" s="73"/>
      <c r="U63749" s="73"/>
      <c r="V63749" s="73"/>
      <c r="X63749" s="12"/>
    </row>
    <row r="63750" spans="2:24" x14ac:dyDescent="0.3">
      <c r="B63750" s="73"/>
      <c r="D63750" s="73"/>
      <c r="P63750" s="73"/>
      <c r="T63750" s="73"/>
      <c r="U63750" s="73"/>
      <c r="V63750" s="73"/>
      <c r="X63750" s="12"/>
    </row>
    <row r="63751" spans="2:24" x14ac:dyDescent="0.3">
      <c r="B63751" s="73"/>
      <c r="D63751" s="73"/>
      <c r="P63751" s="73"/>
      <c r="T63751" s="73"/>
      <c r="U63751" s="73"/>
      <c r="V63751" s="73"/>
      <c r="X63751" s="12"/>
    </row>
    <row r="63752" spans="2:24" x14ac:dyDescent="0.3">
      <c r="B63752" s="73"/>
      <c r="D63752" s="73"/>
      <c r="P63752" s="73"/>
      <c r="T63752" s="73"/>
      <c r="U63752" s="73"/>
      <c r="V63752" s="73"/>
      <c r="X63752" s="12"/>
    </row>
    <row r="63753" spans="2:24" x14ac:dyDescent="0.3">
      <c r="B63753" s="73"/>
      <c r="D63753" s="73"/>
      <c r="P63753" s="73"/>
      <c r="T63753" s="73"/>
      <c r="U63753" s="73"/>
      <c r="V63753" s="73"/>
      <c r="X63753" s="12"/>
    </row>
    <row r="63754" spans="2:24" x14ac:dyDescent="0.3">
      <c r="B63754" s="73"/>
      <c r="D63754" s="73"/>
      <c r="P63754" s="73"/>
      <c r="T63754" s="73"/>
      <c r="U63754" s="73"/>
      <c r="V63754" s="73"/>
      <c r="X63754" s="12"/>
    </row>
    <row r="63755" spans="2:24" x14ac:dyDescent="0.3">
      <c r="B63755" s="73"/>
      <c r="D63755" s="73"/>
      <c r="P63755" s="73"/>
      <c r="T63755" s="73"/>
      <c r="U63755" s="73"/>
      <c r="V63755" s="73"/>
      <c r="X63755" s="12"/>
    </row>
    <row r="63756" spans="2:24" x14ac:dyDescent="0.3">
      <c r="B63756" s="73"/>
      <c r="D63756" s="73"/>
      <c r="P63756" s="73"/>
      <c r="T63756" s="73"/>
      <c r="U63756" s="73"/>
      <c r="V63756" s="73"/>
      <c r="X63756" s="12"/>
    </row>
    <row r="63757" spans="2:24" x14ac:dyDescent="0.3">
      <c r="B63757" s="73"/>
      <c r="D63757" s="73"/>
      <c r="P63757" s="73"/>
      <c r="T63757" s="73"/>
      <c r="U63757" s="73"/>
      <c r="V63757" s="73"/>
      <c r="X63757" s="12"/>
    </row>
    <row r="63758" spans="2:24" x14ac:dyDescent="0.3">
      <c r="B63758" s="73"/>
      <c r="D63758" s="73"/>
      <c r="P63758" s="73"/>
      <c r="T63758" s="73"/>
      <c r="U63758" s="73"/>
      <c r="V63758" s="73"/>
      <c r="X63758" s="12"/>
    </row>
    <row r="63759" spans="2:24" x14ac:dyDescent="0.3">
      <c r="B63759" s="73"/>
      <c r="D63759" s="73"/>
      <c r="P63759" s="73"/>
      <c r="T63759" s="73"/>
      <c r="U63759" s="73"/>
      <c r="V63759" s="73"/>
      <c r="X63759" s="12"/>
    </row>
    <row r="63760" spans="2:24" x14ac:dyDescent="0.3">
      <c r="B63760" s="73"/>
      <c r="D63760" s="73"/>
      <c r="P63760" s="73"/>
      <c r="T63760" s="73"/>
      <c r="U63760" s="73"/>
      <c r="V63760" s="73"/>
      <c r="X63760" s="12"/>
    </row>
    <row r="63761" spans="2:24" x14ac:dyDescent="0.3">
      <c r="B63761" s="73"/>
      <c r="D63761" s="73"/>
      <c r="P63761" s="73"/>
      <c r="T63761" s="73"/>
      <c r="U63761" s="73"/>
      <c r="V63761" s="73"/>
      <c r="X63761" s="12"/>
    </row>
    <row r="63762" spans="2:24" x14ac:dyDescent="0.3">
      <c r="B63762" s="73"/>
      <c r="D63762" s="73"/>
      <c r="P63762" s="73"/>
      <c r="T63762" s="73"/>
      <c r="U63762" s="73"/>
      <c r="V63762" s="73"/>
      <c r="X63762" s="12"/>
    </row>
    <row r="63763" spans="2:24" x14ac:dyDescent="0.3">
      <c r="B63763" s="73"/>
      <c r="D63763" s="73"/>
      <c r="P63763" s="73"/>
      <c r="T63763" s="73"/>
      <c r="U63763" s="73"/>
      <c r="V63763" s="73"/>
      <c r="X63763" s="12"/>
    </row>
    <row r="63764" spans="2:24" x14ac:dyDescent="0.3">
      <c r="B63764" s="73"/>
      <c r="D63764" s="73"/>
      <c r="P63764" s="73"/>
      <c r="T63764" s="73"/>
      <c r="U63764" s="73"/>
      <c r="V63764" s="73"/>
      <c r="X63764" s="12"/>
    </row>
    <row r="63765" spans="2:24" x14ac:dyDescent="0.3">
      <c r="B63765" s="73"/>
      <c r="D63765" s="73"/>
      <c r="P63765" s="73"/>
      <c r="T63765" s="73"/>
      <c r="U63765" s="73"/>
      <c r="V63765" s="73"/>
      <c r="X63765" s="12"/>
    </row>
    <row r="63766" spans="2:24" x14ac:dyDescent="0.3">
      <c r="B63766" s="73"/>
      <c r="D63766" s="73"/>
      <c r="P63766" s="73"/>
      <c r="T63766" s="73"/>
      <c r="U63766" s="73"/>
      <c r="V63766" s="73"/>
      <c r="X63766" s="12"/>
    </row>
    <row r="63767" spans="2:24" x14ac:dyDescent="0.3">
      <c r="B63767" s="73"/>
      <c r="D63767" s="73"/>
      <c r="P63767" s="73"/>
      <c r="T63767" s="73"/>
      <c r="U63767" s="73"/>
      <c r="V63767" s="73"/>
      <c r="X63767" s="12"/>
    </row>
    <row r="63768" spans="2:24" x14ac:dyDescent="0.3">
      <c r="B63768" s="73"/>
      <c r="D63768" s="73"/>
      <c r="P63768" s="73"/>
      <c r="T63768" s="73"/>
      <c r="U63768" s="73"/>
      <c r="V63768" s="73"/>
      <c r="X63768" s="12"/>
    </row>
    <row r="63769" spans="2:24" x14ac:dyDescent="0.3">
      <c r="B63769" s="73"/>
      <c r="D63769" s="73"/>
      <c r="P63769" s="73"/>
      <c r="T63769" s="73"/>
      <c r="U63769" s="73"/>
      <c r="V63769" s="73"/>
      <c r="X63769" s="12"/>
    </row>
    <row r="63770" spans="2:24" x14ac:dyDescent="0.3">
      <c r="B63770" s="73"/>
      <c r="D63770" s="73"/>
      <c r="P63770" s="73"/>
      <c r="T63770" s="73"/>
      <c r="U63770" s="73"/>
      <c r="V63770" s="73"/>
      <c r="X63770" s="12"/>
    </row>
    <row r="63771" spans="2:24" x14ac:dyDescent="0.3">
      <c r="B63771" s="73"/>
      <c r="D63771" s="73"/>
      <c r="P63771" s="73"/>
      <c r="T63771" s="73"/>
      <c r="U63771" s="73"/>
      <c r="V63771" s="73"/>
      <c r="X63771" s="12"/>
    </row>
    <row r="63772" spans="2:24" x14ac:dyDescent="0.3">
      <c r="B63772" s="73"/>
      <c r="D63772" s="73"/>
      <c r="P63772" s="73"/>
      <c r="T63772" s="73"/>
      <c r="U63772" s="73"/>
      <c r="V63772" s="73"/>
      <c r="X63772" s="12"/>
    </row>
    <row r="63773" spans="2:24" x14ac:dyDescent="0.3">
      <c r="B63773" s="73"/>
      <c r="D63773" s="73"/>
      <c r="P63773" s="73"/>
      <c r="T63773" s="73"/>
      <c r="U63773" s="73"/>
      <c r="V63773" s="73"/>
      <c r="X63773" s="12"/>
    </row>
    <row r="63774" spans="2:24" x14ac:dyDescent="0.3">
      <c r="B63774" s="73"/>
      <c r="D63774" s="73"/>
      <c r="P63774" s="73"/>
      <c r="T63774" s="73"/>
      <c r="U63774" s="73"/>
      <c r="V63774" s="73"/>
      <c r="X63774" s="12"/>
    </row>
    <row r="63775" spans="2:24" x14ac:dyDescent="0.3">
      <c r="B63775" s="73"/>
      <c r="D63775" s="73"/>
      <c r="P63775" s="73"/>
      <c r="T63775" s="73"/>
      <c r="U63775" s="73"/>
      <c r="V63775" s="73"/>
      <c r="X63775" s="12"/>
    </row>
    <row r="63776" spans="2:24" x14ac:dyDescent="0.3">
      <c r="B63776" s="73"/>
      <c r="D63776" s="73"/>
      <c r="P63776" s="73"/>
      <c r="T63776" s="73"/>
      <c r="U63776" s="73"/>
      <c r="V63776" s="73"/>
      <c r="X63776" s="12"/>
    </row>
    <row r="63777" spans="2:24" x14ac:dyDescent="0.3">
      <c r="B63777" s="73"/>
      <c r="D63777" s="73"/>
      <c r="P63777" s="73"/>
      <c r="T63777" s="73"/>
      <c r="U63777" s="73"/>
      <c r="V63777" s="73"/>
      <c r="X63777" s="12"/>
    </row>
    <row r="63778" spans="2:24" x14ac:dyDescent="0.3">
      <c r="B63778" s="73"/>
      <c r="D63778" s="73"/>
      <c r="P63778" s="73"/>
      <c r="T63778" s="73"/>
      <c r="U63778" s="73"/>
      <c r="V63778" s="73"/>
      <c r="X63778" s="12"/>
    </row>
    <row r="63779" spans="2:24" x14ac:dyDescent="0.3">
      <c r="B63779" s="73"/>
      <c r="D63779" s="73"/>
      <c r="P63779" s="73"/>
      <c r="T63779" s="73"/>
      <c r="U63779" s="73"/>
      <c r="V63779" s="73"/>
      <c r="X63779" s="12"/>
    </row>
    <row r="63780" spans="2:24" x14ac:dyDescent="0.3">
      <c r="B63780" s="73"/>
      <c r="D63780" s="73"/>
      <c r="P63780" s="73"/>
      <c r="T63780" s="73"/>
      <c r="U63780" s="73"/>
      <c r="V63780" s="73"/>
      <c r="X63780" s="12"/>
    </row>
    <row r="63781" spans="2:24" x14ac:dyDescent="0.3">
      <c r="B63781" s="73"/>
      <c r="D63781" s="73"/>
      <c r="P63781" s="73"/>
      <c r="T63781" s="73"/>
      <c r="U63781" s="73"/>
      <c r="V63781" s="73"/>
      <c r="X63781" s="12"/>
    </row>
    <row r="63782" spans="2:24" x14ac:dyDescent="0.3">
      <c r="B63782" s="73"/>
      <c r="D63782" s="73"/>
      <c r="P63782" s="73"/>
      <c r="T63782" s="73"/>
      <c r="U63782" s="73"/>
      <c r="V63782" s="73"/>
      <c r="X63782" s="12"/>
    </row>
    <row r="63783" spans="2:24" x14ac:dyDescent="0.3">
      <c r="B63783" s="73"/>
      <c r="D63783" s="73"/>
      <c r="P63783" s="73"/>
      <c r="T63783" s="73"/>
      <c r="U63783" s="73"/>
      <c r="V63783" s="73"/>
      <c r="X63783" s="12"/>
    </row>
    <row r="63784" spans="2:24" x14ac:dyDescent="0.3">
      <c r="B63784" s="73"/>
      <c r="D63784" s="73"/>
      <c r="P63784" s="73"/>
      <c r="T63784" s="73"/>
      <c r="U63784" s="73"/>
      <c r="V63784" s="73"/>
      <c r="X63784" s="12"/>
    </row>
    <row r="63785" spans="2:24" x14ac:dyDescent="0.3">
      <c r="B63785" s="73"/>
      <c r="D63785" s="73"/>
      <c r="P63785" s="73"/>
      <c r="T63785" s="73"/>
      <c r="U63785" s="73"/>
      <c r="V63785" s="73"/>
      <c r="X63785" s="12"/>
    </row>
    <row r="63786" spans="2:24" x14ac:dyDescent="0.3">
      <c r="B63786" s="73"/>
      <c r="D63786" s="73"/>
      <c r="P63786" s="73"/>
      <c r="T63786" s="73"/>
      <c r="U63786" s="73"/>
      <c r="V63786" s="73"/>
      <c r="X63786" s="12"/>
    </row>
    <row r="63787" spans="2:24" x14ac:dyDescent="0.3">
      <c r="B63787" s="73"/>
      <c r="D63787" s="73"/>
      <c r="P63787" s="73"/>
      <c r="T63787" s="73"/>
      <c r="U63787" s="73"/>
      <c r="V63787" s="73"/>
      <c r="X63787" s="12"/>
    </row>
    <row r="63788" spans="2:24" x14ac:dyDescent="0.3">
      <c r="B63788" s="73"/>
      <c r="D63788" s="73"/>
      <c r="P63788" s="73"/>
      <c r="T63788" s="73"/>
      <c r="U63788" s="73"/>
      <c r="V63788" s="73"/>
      <c r="X63788" s="12"/>
    </row>
    <row r="63789" spans="2:24" x14ac:dyDescent="0.3">
      <c r="B63789" s="73"/>
      <c r="D63789" s="73"/>
      <c r="P63789" s="73"/>
      <c r="T63789" s="73"/>
      <c r="U63789" s="73"/>
      <c r="V63789" s="73"/>
      <c r="X63789" s="12"/>
    </row>
    <row r="63790" spans="2:24" x14ac:dyDescent="0.3">
      <c r="B63790" s="73"/>
      <c r="D63790" s="73"/>
      <c r="P63790" s="73"/>
      <c r="T63790" s="73"/>
      <c r="U63790" s="73"/>
      <c r="V63790" s="73"/>
      <c r="X63790" s="12"/>
    </row>
    <row r="63791" spans="2:24" x14ac:dyDescent="0.3">
      <c r="B63791" s="73"/>
      <c r="D63791" s="73"/>
      <c r="P63791" s="73"/>
      <c r="T63791" s="73"/>
      <c r="U63791" s="73"/>
      <c r="V63791" s="73"/>
      <c r="X63791" s="12"/>
    </row>
    <row r="63792" spans="2:24" x14ac:dyDescent="0.3">
      <c r="B63792" s="73"/>
      <c r="D63792" s="73"/>
      <c r="P63792" s="73"/>
      <c r="T63792" s="73"/>
      <c r="U63792" s="73"/>
      <c r="V63792" s="73"/>
      <c r="X63792" s="12"/>
    </row>
    <row r="63793" spans="2:24" x14ac:dyDescent="0.3">
      <c r="B63793" s="73"/>
      <c r="D63793" s="73"/>
      <c r="P63793" s="73"/>
      <c r="T63793" s="73"/>
      <c r="U63793" s="73"/>
      <c r="V63793" s="73"/>
      <c r="X63793" s="12"/>
    </row>
    <row r="63794" spans="2:24" x14ac:dyDescent="0.3">
      <c r="B63794" s="73"/>
      <c r="D63794" s="73"/>
      <c r="P63794" s="73"/>
      <c r="T63794" s="73"/>
      <c r="U63794" s="73"/>
      <c r="V63794" s="73"/>
      <c r="X63794" s="12"/>
    </row>
    <row r="63795" spans="2:24" x14ac:dyDescent="0.3">
      <c r="B63795" s="73"/>
      <c r="D63795" s="73"/>
      <c r="P63795" s="73"/>
      <c r="T63795" s="73"/>
      <c r="U63795" s="73"/>
      <c r="V63795" s="73"/>
      <c r="X63795" s="12"/>
    </row>
    <row r="63796" spans="2:24" x14ac:dyDescent="0.3">
      <c r="B63796" s="73"/>
      <c r="D63796" s="73"/>
      <c r="P63796" s="73"/>
      <c r="T63796" s="73"/>
      <c r="U63796" s="73"/>
      <c r="V63796" s="73"/>
      <c r="X63796" s="12"/>
    </row>
    <row r="63797" spans="2:24" x14ac:dyDescent="0.3">
      <c r="B63797" s="73"/>
      <c r="D63797" s="73"/>
      <c r="P63797" s="73"/>
      <c r="T63797" s="73"/>
      <c r="U63797" s="73"/>
      <c r="V63797" s="73"/>
      <c r="X63797" s="12"/>
    </row>
    <row r="63798" spans="2:24" x14ac:dyDescent="0.3">
      <c r="B63798" s="73"/>
      <c r="D63798" s="73"/>
      <c r="P63798" s="73"/>
      <c r="T63798" s="73"/>
      <c r="U63798" s="73"/>
      <c r="V63798" s="73"/>
      <c r="X63798" s="12"/>
    </row>
    <row r="63799" spans="2:24" x14ac:dyDescent="0.3">
      <c r="B63799" s="73"/>
      <c r="D63799" s="73"/>
      <c r="P63799" s="73"/>
      <c r="T63799" s="73"/>
      <c r="U63799" s="73"/>
      <c r="V63799" s="73"/>
      <c r="X63799" s="12"/>
    </row>
    <row r="63800" spans="2:24" x14ac:dyDescent="0.3">
      <c r="B63800" s="73"/>
      <c r="D63800" s="73"/>
      <c r="P63800" s="73"/>
      <c r="T63800" s="73"/>
      <c r="U63800" s="73"/>
      <c r="V63800" s="73"/>
      <c r="X63800" s="12"/>
    </row>
    <row r="63801" spans="2:24" x14ac:dyDescent="0.3">
      <c r="B63801" s="73"/>
      <c r="D63801" s="73"/>
      <c r="P63801" s="73"/>
      <c r="T63801" s="73"/>
      <c r="U63801" s="73"/>
      <c r="V63801" s="73"/>
      <c r="X63801" s="12"/>
    </row>
    <row r="63802" spans="2:24" x14ac:dyDescent="0.3">
      <c r="B63802" s="73"/>
      <c r="D63802" s="73"/>
      <c r="P63802" s="73"/>
      <c r="T63802" s="73"/>
      <c r="U63802" s="73"/>
      <c r="V63802" s="73"/>
      <c r="X63802" s="12"/>
    </row>
    <row r="63803" spans="2:24" x14ac:dyDescent="0.3">
      <c r="B63803" s="73"/>
      <c r="D63803" s="73"/>
      <c r="P63803" s="73"/>
      <c r="T63803" s="73"/>
      <c r="U63803" s="73"/>
      <c r="V63803" s="73"/>
      <c r="X63803" s="12"/>
    </row>
    <row r="63804" spans="2:24" x14ac:dyDescent="0.3">
      <c r="B63804" s="73"/>
      <c r="D63804" s="73"/>
      <c r="P63804" s="73"/>
      <c r="T63804" s="73"/>
      <c r="U63804" s="73"/>
      <c r="V63804" s="73"/>
      <c r="X63804" s="12"/>
    </row>
    <row r="63805" spans="2:24" x14ac:dyDescent="0.3">
      <c r="B63805" s="73"/>
      <c r="D63805" s="73"/>
      <c r="P63805" s="73"/>
      <c r="T63805" s="73"/>
      <c r="U63805" s="73"/>
      <c r="V63805" s="73"/>
      <c r="X63805" s="12"/>
    </row>
    <row r="63806" spans="2:24" x14ac:dyDescent="0.3">
      <c r="B63806" s="73"/>
      <c r="D63806" s="73"/>
      <c r="P63806" s="73"/>
      <c r="T63806" s="73"/>
      <c r="U63806" s="73"/>
      <c r="V63806" s="73"/>
      <c r="X63806" s="12"/>
    </row>
    <row r="63807" spans="2:24" x14ac:dyDescent="0.3">
      <c r="B63807" s="73"/>
      <c r="D63807" s="73"/>
      <c r="P63807" s="73"/>
      <c r="T63807" s="73"/>
      <c r="U63807" s="73"/>
      <c r="V63807" s="73"/>
      <c r="X63807" s="12"/>
    </row>
    <row r="63808" spans="2:24" x14ac:dyDescent="0.3">
      <c r="B63808" s="73"/>
      <c r="D63808" s="73"/>
      <c r="P63808" s="73"/>
      <c r="T63808" s="73"/>
      <c r="U63808" s="73"/>
      <c r="V63808" s="73"/>
      <c r="X63808" s="12"/>
    </row>
    <row r="63809" spans="2:24" x14ac:dyDescent="0.3">
      <c r="B63809" s="73"/>
      <c r="D63809" s="73"/>
      <c r="P63809" s="73"/>
      <c r="T63809" s="73"/>
      <c r="U63809" s="73"/>
      <c r="V63809" s="73"/>
      <c r="X63809" s="12"/>
    </row>
    <row r="63810" spans="2:24" x14ac:dyDescent="0.3">
      <c r="B63810" s="73"/>
      <c r="D63810" s="73"/>
      <c r="P63810" s="73"/>
      <c r="T63810" s="73"/>
      <c r="U63810" s="73"/>
      <c r="V63810" s="73"/>
      <c r="X63810" s="12"/>
    </row>
    <row r="63811" spans="2:24" x14ac:dyDescent="0.3">
      <c r="B63811" s="73"/>
      <c r="D63811" s="73"/>
      <c r="P63811" s="73"/>
      <c r="T63811" s="73"/>
      <c r="U63811" s="73"/>
      <c r="V63811" s="73"/>
      <c r="X63811" s="12"/>
    </row>
    <row r="63812" spans="2:24" x14ac:dyDescent="0.3">
      <c r="B63812" s="73"/>
      <c r="D63812" s="73"/>
      <c r="P63812" s="73"/>
      <c r="T63812" s="73"/>
      <c r="U63812" s="73"/>
      <c r="V63812" s="73"/>
      <c r="X63812" s="12"/>
    </row>
    <row r="63813" spans="2:24" x14ac:dyDescent="0.3">
      <c r="B63813" s="73"/>
      <c r="D63813" s="73"/>
      <c r="P63813" s="73"/>
      <c r="T63813" s="73"/>
      <c r="U63813" s="73"/>
      <c r="V63813" s="73"/>
      <c r="X63813" s="12"/>
    </row>
    <row r="63814" spans="2:24" x14ac:dyDescent="0.3">
      <c r="B63814" s="73"/>
      <c r="D63814" s="73"/>
      <c r="P63814" s="73"/>
      <c r="T63814" s="73"/>
      <c r="U63814" s="73"/>
      <c r="V63814" s="73"/>
      <c r="X63814" s="12"/>
    </row>
    <row r="63815" spans="2:24" x14ac:dyDescent="0.3">
      <c r="B63815" s="73"/>
      <c r="D63815" s="73"/>
      <c r="P63815" s="73"/>
      <c r="T63815" s="73"/>
      <c r="U63815" s="73"/>
      <c r="V63815" s="73"/>
      <c r="X63815" s="12"/>
    </row>
    <row r="63816" spans="2:24" x14ac:dyDescent="0.3">
      <c r="B63816" s="73"/>
      <c r="D63816" s="73"/>
      <c r="P63816" s="73"/>
      <c r="T63816" s="73"/>
      <c r="U63816" s="73"/>
      <c r="V63816" s="73"/>
      <c r="X63816" s="12"/>
    </row>
    <row r="63817" spans="2:24" x14ac:dyDescent="0.3">
      <c r="B63817" s="73"/>
      <c r="D63817" s="73"/>
      <c r="P63817" s="73"/>
      <c r="T63817" s="73"/>
      <c r="U63817" s="73"/>
      <c r="V63817" s="73"/>
      <c r="X63817" s="12"/>
    </row>
    <row r="63818" spans="2:24" x14ac:dyDescent="0.3">
      <c r="B63818" s="73"/>
      <c r="D63818" s="73"/>
      <c r="P63818" s="73"/>
      <c r="T63818" s="73"/>
      <c r="U63818" s="73"/>
      <c r="V63818" s="73"/>
      <c r="X63818" s="12"/>
    </row>
    <row r="63819" spans="2:24" x14ac:dyDescent="0.3">
      <c r="B63819" s="73"/>
      <c r="D63819" s="73"/>
      <c r="P63819" s="73"/>
      <c r="T63819" s="73"/>
      <c r="U63819" s="73"/>
      <c r="V63819" s="73"/>
      <c r="X63819" s="12"/>
    </row>
    <row r="63820" spans="2:24" x14ac:dyDescent="0.3">
      <c r="B63820" s="73"/>
      <c r="D63820" s="73"/>
      <c r="P63820" s="73"/>
      <c r="T63820" s="73"/>
      <c r="U63820" s="73"/>
      <c r="V63820" s="73"/>
      <c r="X63820" s="12"/>
    </row>
    <row r="63821" spans="2:24" x14ac:dyDescent="0.3">
      <c r="B63821" s="73"/>
      <c r="D63821" s="73"/>
      <c r="P63821" s="73"/>
      <c r="T63821" s="73"/>
      <c r="U63821" s="73"/>
      <c r="V63821" s="73"/>
      <c r="X63821" s="12"/>
    </row>
    <row r="63822" spans="2:24" x14ac:dyDescent="0.3">
      <c r="B63822" s="73"/>
      <c r="D63822" s="73"/>
      <c r="P63822" s="73"/>
      <c r="T63822" s="73"/>
      <c r="U63822" s="73"/>
      <c r="V63822" s="73"/>
      <c r="X63822" s="12"/>
    </row>
    <row r="63823" spans="2:24" x14ac:dyDescent="0.3">
      <c r="B63823" s="73"/>
      <c r="D63823" s="73"/>
      <c r="P63823" s="73"/>
      <c r="T63823" s="73"/>
      <c r="U63823" s="73"/>
      <c r="V63823" s="73"/>
      <c r="X63823" s="12"/>
    </row>
    <row r="63824" spans="2:24" x14ac:dyDescent="0.3">
      <c r="B63824" s="73"/>
      <c r="D63824" s="73"/>
      <c r="P63824" s="73"/>
      <c r="T63824" s="73"/>
      <c r="U63824" s="73"/>
      <c r="V63824" s="73"/>
      <c r="X63824" s="12"/>
    </row>
    <row r="63825" spans="2:24" x14ac:dyDescent="0.3">
      <c r="B63825" s="73"/>
      <c r="D63825" s="73"/>
      <c r="P63825" s="73"/>
      <c r="T63825" s="73"/>
      <c r="U63825" s="73"/>
      <c r="V63825" s="73"/>
      <c r="X63825" s="12"/>
    </row>
    <row r="63826" spans="2:24" x14ac:dyDescent="0.3">
      <c r="B63826" s="73"/>
      <c r="D63826" s="73"/>
      <c r="P63826" s="73"/>
      <c r="T63826" s="73"/>
      <c r="U63826" s="73"/>
      <c r="V63826" s="73"/>
      <c r="X63826" s="12"/>
    </row>
    <row r="63827" spans="2:24" x14ac:dyDescent="0.3">
      <c r="B63827" s="73"/>
      <c r="D63827" s="73"/>
      <c r="P63827" s="73"/>
      <c r="T63827" s="73"/>
      <c r="U63827" s="73"/>
      <c r="V63827" s="73"/>
      <c r="X63827" s="12"/>
    </row>
    <row r="63828" spans="2:24" x14ac:dyDescent="0.3">
      <c r="B63828" s="73"/>
      <c r="D63828" s="73"/>
      <c r="P63828" s="73"/>
      <c r="T63828" s="73"/>
      <c r="U63828" s="73"/>
      <c r="V63828" s="73"/>
      <c r="X63828" s="12"/>
    </row>
    <row r="63829" spans="2:24" x14ac:dyDescent="0.3">
      <c r="B63829" s="73"/>
      <c r="D63829" s="73"/>
      <c r="P63829" s="73"/>
      <c r="T63829" s="73"/>
      <c r="U63829" s="73"/>
      <c r="V63829" s="73"/>
      <c r="X63829" s="12"/>
    </row>
    <row r="63830" spans="2:24" x14ac:dyDescent="0.3">
      <c r="B63830" s="73"/>
      <c r="D63830" s="73"/>
      <c r="P63830" s="73"/>
      <c r="T63830" s="73"/>
      <c r="U63830" s="73"/>
      <c r="V63830" s="73"/>
      <c r="X63830" s="12"/>
    </row>
    <row r="63831" spans="2:24" x14ac:dyDescent="0.3">
      <c r="B63831" s="73"/>
      <c r="D63831" s="73"/>
      <c r="P63831" s="73"/>
      <c r="T63831" s="73"/>
      <c r="U63831" s="73"/>
      <c r="V63831" s="73"/>
      <c r="X63831" s="12"/>
    </row>
    <row r="63832" spans="2:24" x14ac:dyDescent="0.3">
      <c r="B63832" s="73"/>
      <c r="D63832" s="73"/>
      <c r="P63832" s="73"/>
      <c r="T63832" s="73"/>
      <c r="U63832" s="73"/>
      <c r="V63832" s="73"/>
      <c r="X63832" s="12"/>
    </row>
    <row r="63833" spans="2:24" x14ac:dyDescent="0.3">
      <c r="B63833" s="73"/>
      <c r="D63833" s="73"/>
      <c r="P63833" s="73"/>
      <c r="T63833" s="73"/>
      <c r="U63833" s="73"/>
      <c r="V63833" s="73"/>
      <c r="X63833" s="12"/>
    </row>
    <row r="63834" spans="2:24" x14ac:dyDescent="0.3">
      <c r="B63834" s="73"/>
      <c r="D63834" s="73"/>
      <c r="P63834" s="73"/>
      <c r="T63834" s="73"/>
      <c r="U63834" s="73"/>
      <c r="V63834" s="73"/>
      <c r="X63834" s="12"/>
    </row>
    <row r="63835" spans="2:24" x14ac:dyDescent="0.3">
      <c r="B63835" s="73"/>
      <c r="D63835" s="73"/>
      <c r="P63835" s="73"/>
      <c r="T63835" s="73"/>
      <c r="U63835" s="73"/>
      <c r="V63835" s="73"/>
      <c r="X63835" s="12"/>
    </row>
    <row r="63836" spans="2:24" x14ac:dyDescent="0.3">
      <c r="B63836" s="73"/>
      <c r="D63836" s="73"/>
      <c r="P63836" s="73"/>
      <c r="T63836" s="73"/>
      <c r="U63836" s="73"/>
      <c r="V63836" s="73"/>
      <c r="X63836" s="12"/>
    </row>
    <row r="63837" spans="2:24" x14ac:dyDescent="0.3">
      <c r="B63837" s="73"/>
      <c r="D63837" s="73"/>
      <c r="P63837" s="73"/>
      <c r="T63837" s="73"/>
      <c r="U63837" s="73"/>
      <c r="V63837" s="73"/>
      <c r="X63837" s="12"/>
    </row>
    <row r="63838" spans="2:24" x14ac:dyDescent="0.3">
      <c r="B63838" s="73"/>
      <c r="D63838" s="73"/>
      <c r="P63838" s="73"/>
      <c r="T63838" s="73"/>
      <c r="U63838" s="73"/>
      <c r="V63838" s="73"/>
      <c r="X63838" s="12"/>
    </row>
    <row r="63839" spans="2:24" x14ac:dyDescent="0.3">
      <c r="B63839" s="73"/>
      <c r="D63839" s="73"/>
      <c r="P63839" s="73"/>
      <c r="T63839" s="73"/>
      <c r="U63839" s="73"/>
      <c r="V63839" s="73"/>
      <c r="X63839" s="12"/>
    </row>
    <row r="63840" spans="2:24" x14ac:dyDescent="0.3">
      <c r="B63840" s="73"/>
      <c r="D63840" s="73"/>
      <c r="P63840" s="73"/>
      <c r="T63840" s="73"/>
      <c r="U63840" s="73"/>
      <c r="V63840" s="73"/>
      <c r="X63840" s="12"/>
    </row>
    <row r="63841" spans="2:24" x14ac:dyDescent="0.3">
      <c r="B63841" s="73"/>
      <c r="D63841" s="73"/>
      <c r="P63841" s="73"/>
      <c r="T63841" s="73"/>
      <c r="U63841" s="73"/>
      <c r="V63841" s="73"/>
      <c r="X63841" s="12"/>
    </row>
    <row r="63842" spans="2:24" x14ac:dyDescent="0.3">
      <c r="B63842" s="73"/>
      <c r="D63842" s="73"/>
      <c r="P63842" s="73"/>
      <c r="T63842" s="73"/>
      <c r="U63842" s="73"/>
      <c r="V63842" s="73"/>
      <c r="X63842" s="12"/>
    </row>
    <row r="63843" spans="2:24" x14ac:dyDescent="0.3">
      <c r="B63843" s="73"/>
      <c r="D63843" s="73"/>
      <c r="P63843" s="73"/>
      <c r="T63843" s="73"/>
      <c r="U63843" s="73"/>
      <c r="V63843" s="73"/>
      <c r="X63843" s="12"/>
    </row>
    <row r="63844" spans="2:24" x14ac:dyDescent="0.3">
      <c r="B63844" s="73"/>
      <c r="D63844" s="73"/>
      <c r="P63844" s="73"/>
      <c r="T63844" s="73"/>
      <c r="U63844" s="73"/>
      <c r="V63844" s="73"/>
      <c r="X63844" s="12"/>
    </row>
    <row r="63845" spans="2:24" x14ac:dyDescent="0.3">
      <c r="B63845" s="73"/>
      <c r="D63845" s="73"/>
      <c r="P63845" s="73"/>
      <c r="T63845" s="73"/>
      <c r="U63845" s="73"/>
      <c r="V63845" s="73"/>
      <c r="X63845" s="12"/>
    </row>
    <row r="63846" spans="2:24" x14ac:dyDescent="0.3">
      <c r="B63846" s="73"/>
      <c r="D63846" s="73"/>
      <c r="P63846" s="73"/>
      <c r="T63846" s="73"/>
      <c r="U63846" s="73"/>
      <c r="V63846" s="73"/>
      <c r="X63846" s="12"/>
    </row>
    <row r="63847" spans="2:24" x14ac:dyDescent="0.3">
      <c r="B63847" s="73"/>
      <c r="D63847" s="73"/>
      <c r="P63847" s="73"/>
      <c r="T63847" s="73"/>
      <c r="U63847" s="73"/>
      <c r="V63847" s="73"/>
      <c r="X63847" s="12"/>
    </row>
    <row r="63848" spans="2:24" x14ac:dyDescent="0.3">
      <c r="B63848" s="73"/>
      <c r="D63848" s="73"/>
      <c r="P63848" s="73"/>
      <c r="T63848" s="73"/>
      <c r="U63848" s="73"/>
      <c r="V63848" s="73"/>
      <c r="X63848" s="12"/>
    </row>
    <row r="63849" spans="2:24" x14ac:dyDescent="0.3">
      <c r="B63849" s="73"/>
      <c r="D63849" s="73"/>
      <c r="P63849" s="73"/>
      <c r="T63849" s="73"/>
      <c r="U63849" s="73"/>
      <c r="V63849" s="73"/>
      <c r="X63849" s="12"/>
    </row>
    <row r="63850" spans="2:24" x14ac:dyDescent="0.3">
      <c r="B63850" s="73"/>
      <c r="D63850" s="73"/>
      <c r="P63850" s="73"/>
      <c r="T63850" s="73"/>
      <c r="U63850" s="73"/>
      <c r="V63850" s="73"/>
      <c r="X63850" s="12"/>
    </row>
    <row r="63851" spans="2:24" x14ac:dyDescent="0.3">
      <c r="B63851" s="73"/>
      <c r="D63851" s="73"/>
      <c r="P63851" s="73"/>
      <c r="T63851" s="73"/>
      <c r="U63851" s="73"/>
      <c r="V63851" s="73"/>
      <c r="X63851" s="12"/>
    </row>
    <row r="63852" spans="2:24" x14ac:dyDescent="0.3">
      <c r="B63852" s="73"/>
      <c r="D63852" s="73"/>
      <c r="P63852" s="73"/>
      <c r="T63852" s="73"/>
      <c r="U63852" s="73"/>
      <c r="V63852" s="73"/>
      <c r="X63852" s="12"/>
    </row>
    <row r="63853" spans="2:24" x14ac:dyDescent="0.3">
      <c r="B63853" s="73"/>
      <c r="D63853" s="73"/>
      <c r="P63853" s="73"/>
      <c r="T63853" s="73"/>
      <c r="U63853" s="73"/>
      <c r="V63853" s="73"/>
      <c r="X63853" s="12"/>
    </row>
    <row r="63854" spans="2:24" x14ac:dyDescent="0.3">
      <c r="B63854" s="73"/>
      <c r="D63854" s="73"/>
      <c r="P63854" s="73"/>
      <c r="T63854" s="73"/>
      <c r="U63854" s="73"/>
      <c r="V63854" s="73"/>
      <c r="X63854" s="12"/>
    </row>
    <row r="63855" spans="2:24" x14ac:dyDescent="0.3">
      <c r="B63855" s="73"/>
      <c r="D63855" s="73"/>
      <c r="P63855" s="73"/>
      <c r="T63855" s="73"/>
      <c r="U63855" s="73"/>
      <c r="V63855" s="73"/>
      <c r="X63855" s="12"/>
    </row>
    <row r="63856" spans="2:24" x14ac:dyDescent="0.3">
      <c r="B63856" s="73"/>
      <c r="D63856" s="73"/>
      <c r="P63856" s="73"/>
      <c r="T63856" s="73"/>
      <c r="U63856" s="73"/>
      <c r="V63856" s="73"/>
      <c r="X63856" s="12"/>
    </row>
    <row r="63857" spans="2:24" x14ac:dyDescent="0.3">
      <c r="B63857" s="73"/>
      <c r="D63857" s="73"/>
      <c r="P63857" s="73"/>
      <c r="T63857" s="73"/>
      <c r="U63857" s="73"/>
      <c r="V63857" s="73"/>
      <c r="X63857" s="12"/>
    </row>
    <row r="63858" spans="2:24" x14ac:dyDescent="0.3">
      <c r="B63858" s="73"/>
      <c r="D63858" s="73"/>
      <c r="P63858" s="73"/>
      <c r="T63858" s="73"/>
      <c r="U63858" s="73"/>
      <c r="V63858" s="73"/>
      <c r="X63858" s="12"/>
    </row>
    <row r="63859" spans="2:24" x14ac:dyDescent="0.3">
      <c r="B63859" s="73"/>
      <c r="D63859" s="73"/>
      <c r="P63859" s="73"/>
      <c r="T63859" s="73"/>
      <c r="U63859" s="73"/>
      <c r="V63859" s="73"/>
      <c r="X63859" s="12"/>
    </row>
    <row r="63860" spans="2:24" x14ac:dyDescent="0.3">
      <c r="B63860" s="73"/>
      <c r="D63860" s="73"/>
      <c r="P63860" s="73"/>
      <c r="T63860" s="73"/>
      <c r="U63860" s="73"/>
      <c r="V63860" s="73"/>
      <c r="X63860" s="12"/>
    </row>
    <row r="63861" spans="2:24" x14ac:dyDescent="0.3">
      <c r="B63861" s="73"/>
      <c r="D63861" s="73"/>
      <c r="P63861" s="73"/>
      <c r="T63861" s="73"/>
      <c r="U63861" s="73"/>
      <c r="V63861" s="73"/>
      <c r="X63861" s="12"/>
    </row>
    <row r="63862" spans="2:24" x14ac:dyDescent="0.3">
      <c r="B63862" s="73"/>
      <c r="D63862" s="73"/>
      <c r="P63862" s="73"/>
      <c r="T63862" s="73"/>
      <c r="U63862" s="73"/>
      <c r="V63862" s="73"/>
      <c r="X63862" s="12"/>
    </row>
    <row r="63863" spans="2:24" x14ac:dyDescent="0.3">
      <c r="B63863" s="73"/>
      <c r="D63863" s="73"/>
      <c r="P63863" s="73"/>
      <c r="T63863" s="73"/>
      <c r="U63863" s="73"/>
      <c r="V63863" s="73"/>
      <c r="X63863" s="12"/>
    </row>
    <row r="63864" spans="2:24" x14ac:dyDescent="0.3">
      <c r="B63864" s="73"/>
      <c r="D63864" s="73"/>
      <c r="P63864" s="73"/>
      <c r="T63864" s="73"/>
      <c r="U63864" s="73"/>
      <c r="V63864" s="73"/>
      <c r="X63864" s="12"/>
    </row>
    <row r="63865" spans="2:24" x14ac:dyDescent="0.3">
      <c r="B63865" s="73"/>
      <c r="D63865" s="73"/>
      <c r="P63865" s="73"/>
      <c r="T63865" s="73"/>
      <c r="U63865" s="73"/>
      <c r="V63865" s="73"/>
      <c r="X63865" s="12"/>
    </row>
    <row r="63866" spans="2:24" x14ac:dyDescent="0.3">
      <c r="B63866" s="73"/>
      <c r="D63866" s="73"/>
      <c r="P63866" s="73"/>
      <c r="T63866" s="73"/>
      <c r="U63866" s="73"/>
      <c r="V63866" s="73"/>
      <c r="X63866" s="12"/>
    </row>
    <row r="63867" spans="2:24" x14ac:dyDescent="0.3">
      <c r="B63867" s="73"/>
      <c r="D63867" s="73"/>
      <c r="P63867" s="73"/>
      <c r="T63867" s="73"/>
      <c r="U63867" s="73"/>
      <c r="V63867" s="73"/>
      <c r="X63867" s="12"/>
    </row>
    <row r="63868" spans="2:24" x14ac:dyDescent="0.3">
      <c r="B63868" s="73"/>
      <c r="D63868" s="73"/>
      <c r="P63868" s="73"/>
      <c r="T63868" s="73"/>
      <c r="U63868" s="73"/>
      <c r="V63868" s="73"/>
      <c r="X63868" s="12"/>
    </row>
    <row r="63869" spans="2:24" x14ac:dyDescent="0.3">
      <c r="B63869" s="73"/>
      <c r="D63869" s="73"/>
      <c r="P63869" s="73"/>
      <c r="T63869" s="73"/>
      <c r="U63869" s="73"/>
      <c r="V63869" s="73"/>
      <c r="X63869" s="12"/>
    </row>
    <row r="63870" spans="2:24" x14ac:dyDescent="0.3">
      <c r="B63870" s="73"/>
      <c r="D63870" s="73"/>
      <c r="P63870" s="73"/>
      <c r="T63870" s="73"/>
      <c r="U63870" s="73"/>
      <c r="V63870" s="73"/>
      <c r="X63870" s="12"/>
    </row>
    <row r="63871" spans="2:24" x14ac:dyDescent="0.3">
      <c r="B63871" s="73"/>
      <c r="D63871" s="73"/>
      <c r="P63871" s="73"/>
      <c r="T63871" s="73"/>
      <c r="U63871" s="73"/>
      <c r="V63871" s="73"/>
      <c r="X63871" s="12"/>
    </row>
    <row r="63872" spans="2:24" x14ac:dyDescent="0.3">
      <c r="B63872" s="73"/>
      <c r="D63872" s="73"/>
      <c r="P63872" s="73"/>
      <c r="T63872" s="73"/>
      <c r="U63872" s="73"/>
      <c r="V63872" s="73"/>
      <c r="X63872" s="12"/>
    </row>
    <row r="63873" spans="2:24" x14ac:dyDescent="0.3">
      <c r="B63873" s="73"/>
      <c r="D63873" s="73"/>
      <c r="P63873" s="73"/>
      <c r="T63873" s="73"/>
      <c r="U63873" s="73"/>
      <c r="V63873" s="73"/>
      <c r="X63873" s="12"/>
    </row>
    <row r="63874" spans="2:24" x14ac:dyDescent="0.3">
      <c r="B63874" s="73"/>
      <c r="D63874" s="73"/>
      <c r="P63874" s="73"/>
      <c r="T63874" s="73"/>
      <c r="U63874" s="73"/>
      <c r="V63874" s="73"/>
      <c r="X63874" s="12"/>
    </row>
    <row r="63875" spans="2:24" x14ac:dyDescent="0.3">
      <c r="B63875" s="73"/>
      <c r="D63875" s="73"/>
      <c r="P63875" s="73"/>
      <c r="T63875" s="73"/>
      <c r="U63875" s="73"/>
      <c r="V63875" s="73"/>
      <c r="X63875" s="12"/>
    </row>
    <row r="63876" spans="2:24" x14ac:dyDescent="0.3">
      <c r="B63876" s="73"/>
      <c r="D63876" s="73"/>
      <c r="P63876" s="73"/>
      <c r="T63876" s="73"/>
      <c r="U63876" s="73"/>
      <c r="V63876" s="73"/>
      <c r="X63876" s="12"/>
    </row>
    <row r="63877" spans="2:24" x14ac:dyDescent="0.3">
      <c r="B63877" s="73"/>
      <c r="D63877" s="73"/>
      <c r="P63877" s="73"/>
      <c r="T63877" s="73"/>
      <c r="U63877" s="73"/>
      <c r="V63877" s="73"/>
      <c r="X63877" s="12"/>
    </row>
    <row r="63878" spans="2:24" x14ac:dyDescent="0.3">
      <c r="B63878" s="73"/>
      <c r="D63878" s="73"/>
      <c r="P63878" s="73"/>
      <c r="T63878" s="73"/>
      <c r="U63878" s="73"/>
      <c r="V63878" s="73"/>
      <c r="X63878" s="12"/>
    </row>
    <row r="63879" spans="2:24" x14ac:dyDescent="0.3">
      <c r="B63879" s="73"/>
      <c r="D63879" s="73"/>
      <c r="P63879" s="73"/>
      <c r="T63879" s="73"/>
      <c r="U63879" s="73"/>
      <c r="V63879" s="73"/>
      <c r="X63879" s="12"/>
    </row>
    <row r="63880" spans="2:24" x14ac:dyDescent="0.3">
      <c r="B63880" s="73"/>
      <c r="D63880" s="73"/>
      <c r="P63880" s="73"/>
      <c r="T63880" s="73"/>
      <c r="U63880" s="73"/>
      <c r="V63880" s="73"/>
      <c r="X63880" s="12"/>
    </row>
    <row r="63881" spans="2:24" x14ac:dyDescent="0.3">
      <c r="B63881" s="73"/>
      <c r="D63881" s="73"/>
      <c r="P63881" s="73"/>
      <c r="T63881" s="73"/>
      <c r="U63881" s="73"/>
      <c r="V63881" s="73"/>
      <c r="X63881" s="12"/>
    </row>
    <row r="63882" spans="2:24" x14ac:dyDescent="0.3">
      <c r="B63882" s="73"/>
      <c r="D63882" s="73"/>
      <c r="P63882" s="73"/>
      <c r="T63882" s="73"/>
      <c r="U63882" s="73"/>
      <c r="V63882" s="73"/>
      <c r="X63882" s="12"/>
    </row>
    <row r="63883" spans="2:24" x14ac:dyDescent="0.3">
      <c r="B63883" s="73"/>
      <c r="D63883" s="73"/>
      <c r="P63883" s="73"/>
      <c r="T63883" s="73"/>
      <c r="U63883" s="73"/>
      <c r="V63883" s="73"/>
      <c r="X63883" s="12"/>
    </row>
    <row r="63884" spans="2:24" x14ac:dyDescent="0.3">
      <c r="B63884" s="73"/>
      <c r="D63884" s="73"/>
      <c r="P63884" s="73"/>
      <c r="T63884" s="73"/>
      <c r="U63884" s="73"/>
      <c r="V63884" s="73"/>
      <c r="X63884" s="12"/>
    </row>
    <row r="63885" spans="2:24" x14ac:dyDescent="0.3">
      <c r="B63885" s="73"/>
      <c r="D63885" s="73"/>
      <c r="P63885" s="73"/>
      <c r="T63885" s="73"/>
      <c r="U63885" s="73"/>
      <c r="V63885" s="73"/>
      <c r="X63885" s="12"/>
    </row>
    <row r="63886" spans="2:24" x14ac:dyDescent="0.3">
      <c r="B63886" s="73"/>
      <c r="D63886" s="73"/>
      <c r="P63886" s="73"/>
      <c r="T63886" s="73"/>
      <c r="U63886" s="73"/>
      <c r="V63886" s="73"/>
      <c r="X63886" s="12"/>
    </row>
    <row r="63887" spans="2:24" x14ac:dyDescent="0.3">
      <c r="B63887" s="73"/>
      <c r="D63887" s="73"/>
      <c r="P63887" s="73"/>
      <c r="T63887" s="73"/>
      <c r="U63887" s="73"/>
      <c r="V63887" s="73"/>
      <c r="X63887" s="12"/>
    </row>
    <row r="63888" spans="2:24" x14ac:dyDescent="0.3">
      <c r="B63888" s="73"/>
      <c r="D63888" s="73"/>
      <c r="P63888" s="73"/>
      <c r="T63888" s="73"/>
      <c r="U63888" s="73"/>
      <c r="V63888" s="73"/>
      <c r="X63888" s="12"/>
    </row>
    <row r="63889" spans="2:24" x14ac:dyDescent="0.3">
      <c r="B63889" s="73"/>
      <c r="D63889" s="73"/>
      <c r="P63889" s="73"/>
      <c r="T63889" s="73"/>
      <c r="U63889" s="73"/>
      <c r="V63889" s="73"/>
      <c r="X63889" s="12"/>
    </row>
    <row r="63890" spans="2:24" x14ac:dyDescent="0.3">
      <c r="B63890" s="73"/>
      <c r="D63890" s="73"/>
      <c r="P63890" s="73"/>
      <c r="T63890" s="73"/>
      <c r="U63890" s="73"/>
      <c r="V63890" s="73"/>
      <c r="X63890" s="12"/>
    </row>
    <row r="63891" spans="2:24" x14ac:dyDescent="0.3">
      <c r="B63891" s="73"/>
      <c r="D63891" s="73"/>
      <c r="P63891" s="73"/>
      <c r="T63891" s="73"/>
      <c r="U63891" s="73"/>
      <c r="V63891" s="73"/>
      <c r="X63891" s="12"/>
    </row>
    <row r="63892" spans="2:24" x14ac:dyDescent="0.3">
      <c r="B63892" s="73"/>
      <c r="D63892" s="73"/>
      <c r="P63892" s="73"/>
      <c r="T63892" s="73"/>
      <c r="U63892" s="73"/>
      <c r="V63892" s="73"/>
      <c r="X63892" s="12"/>
    </row>
    <row r="63893" spans="2:24" x14ac:dyDescent="0.3">
      <c r="B63893" s="73"/>
      <c r="D63893" s="73"/>
      <c r="P63893" s="73"/>
      <c r="T63893" s="73"/>
      <c r="U63893" s="73"/>
      <c r="V63893" s="73"/>
      <c r="X63893" s="12"/>
    </row>
    <row r="63894" spans="2:24" x14ac:dyDescent="0.3">
      <c r="B63894" s="73"/>
      <c r="D63894" s="73"/>
      <c r="P63894" s="73"/>
      <c r="T63894" s="73"/>
      <c r="U63894" s="73"/>
      <c r="V63894" s="73"/>
      <c r="X63894" s="12"/>
    </row>
    <row r="63895" spans="2:24" x14ac:dyDescent="0.3">
      <c r="B63895" s="73"/>
      <c r="D63895" s="73"/>
      <c r="P63895" s="73"/>
      <c r="T63895" s="73"/>
      <c r="U63895" s="73"/>
      <c r="V63895" s="73"/>
      <c r="X63895" s="12"/>
    </row>
    <row r="63896" spans="2:24" x14ac:dyDescent="0.3">
      <c r="B63896" s="73"/>
      <c r="D63896" s="73"/>
      <c r="P63896" s="73"/>
      <c r="T63896" s="73"/>
      <c r="U63896" s="73"/>
      <c r="V63896" s="73"/>
      <c r="X63896" s="12"/>
    </row>
    <row r="63897" spans="2:24" x14ac:dyDescent="0.3">
      <c r="B63897" s="73"/>
      <c r="D63897" s="73"/>
      <c r="P63897" s="73"/>
      <c r="T63897" s="73"/>
      <c r="U63897" s="73"/>
      <c r="V63897" s="73"/>
      <c r="X63897" s="12"/>
    </row>
    <row r="63898" spans="2:24" x14ac:dyDescent="0.3">
      <c r="B63898" s="73"/>
      <c r="D63898" s="73"/>
      <c r="P63898" s="73"/>
      <c r="T63898" s="73"/>
      <c r="U63898" s="73"/>
      <c r="V63898" s="73"/>
      <c r="X63898" s="12"/>
    </row>
    <row r="63899" spans="2:24" x14ac:dyDescent="0.3">
      <c r="B63899" s="73"/>
      <c r="D63899" s="73"/>
      <c r="P63899" s="73"/>
      <c r="T63899" s="73"/>
      <c r="U63899" s="73"/>
      <c r="V63899" s="73"/>
      <c r="X63899" s="12"/>
    </row>
    <row r="63900" spans="2:24" x14ac:dyDescent="0.3">
      <c r="B63900" s="73"/>
      <c r="D63900" s="73"/>
      <c r="P63900" s="73"/>
      <c r="T63900" s="73"/>
      <c r="U63900" s="73"/>
      <c r="V63900" s="73"/>
      <c r="X63900" s="12"/>
    </row>
    <row r="63901" spans="2:24" x14ac:dyDescent="0.3">
      <c r="B63901" s="73"/>
      <c r="D63901" s="73"/>
      <c r="P63901" s="73"/>
      <c r="T63901" s="73"/>
      <c r="U63901" s="73"/>
      <c r="V63901" s="73"/>
      <c r="X63901" s="12"/>
    </row>
    <row r="63902" spans="2:24" x14ac:dyDescent="0.3">
      <c r="B63902" s="73"/>
      <c r="D63902" s="73"/>
      <c r="P63902" s="73"/>
      <c r="T63902" s="73"/>
      <c r="U63902" s="73"/>
      <c r="V63902" s="73"/>
      <c r="X63902" s="12"/>
    </row>
    <row r="63903" spans="2:24" x14ac:dyDescent="0.3">
      <c r="B63903" s="73"/>
      <c r="D63903" s="73"/>
      <c r="P63903" s="73"/>
      <c r="T63903" s="73"/>
      <c r="U63903" s="73"/>
      <c r="V63903" s="73"/>
      <c r="X63903" s="12"/>
    </row>
    <row r="63904" spans="2:24" x14ac:dyDescent="0.3">
      <c r="B63904" s="73"/>
      <c r="D63904" s="73"/>
      <c r="P63904" s="73"/>
      <c r="T63904" s="73"/>
      <c r="U63904" s="73"/>
      <c r="V63904" s="73"/>
      <c r="X63904" s="12"/>
    </row>
    <row r="63905" spans="2:24" x14ac:dyDescent="0.3">
      <c r="B63905" s="73"/>
      <c r="D63905" s="73"/>
      <c r="P63905" s="73"/>
      <c r="T63905" s="73"/>
      <c r="U63905" s="73"/>
      <c r="V63905" s="73"/>
      <c r="X63905" s="12"/>
    </row>
    <row r="63906" spans="2:24" x14ac:dyDescent="0.3">
      <c r="B63906" s="73"/>
      <c r="D63906" s="73"/>
      <c r="P63906" s="73"/>
      <c r="T63906" s="73"/>
      <c r="U63906" s="73"/>
      <c r="V63906" s="73"/>
      <c r="X63906" s="12"/>
    </row>
    <row r="63907" spans="2:24" x14ac:dyDescent="0.3">
      <c r="B63907" s="73"/>
      <c r="D63907" s="73"/>
      <c r="P63907" s="73"/>
      <c r="T63907" s="73"/>
      <c r="U63907" s="73"/>
      <c r="V63907" s="73"/>
      <c r="X63907" s="12"/>
    </row>
    <row r="63908" spans="2:24" x14ac:dyDescent="0.3">
      <c r="B63908" s="73"/>
      <c r="D63908" s="73"/>
      <c r="P63908" s="73"/>
      <c r="T63908" s="73"/>
      <c r="U63908" s="73"/>
      <c r="V63908" s="73"/>
      <c r="X63908" s="12"/>
    </row>
    <row r="63909" spans="2:24" x14ac:dyDescent="0.3">
      <c r="B63909" s="73"/>
      <c r="D63909" s="73"/>
      <c r="P63909" s="73"/>
      <c r="T63909" s="73"/>
      <c r="U63909" s="73"/>
      <c r="V63909" s="73"/>
      <c r="X63909" s="12"/>
    </row>
    <row r="63910" spans="2:24" x14ac:dyDescent="0.3">
      <c r="B63910" s="73"/>
      <c r="D63910" s="73"/>
      <c r="P63910" s="73"/>
      <c r="T63910" s="73"/>
      <c r="U63910" s="73"/>
      <c r="V63910" s="73"/>
      <c r="X63910" s="12"/>
    </row>
    <row r="63911" spans="2:24" x14ac:dyDescent="0.3">
      <c r="B63911" s="73"/>
      <c r="D63911" s="73"/>
      <c r="P63911" s="73"/>
      <c r="T63911" s="73"/>
      <c r="U63911" s="73"/>
      <c r="V63911" s="73"/>
      <c r="X63911" s="12"/>
    </row>
    <row r="63912" spans="2:24" x14ac:dyDescent="0.3">
      <c r="B63912" s="73"/>
      <c r="D63912" s="73"/>
      <c r="P63912" s="73"/>
      <c r="T63912" s="73"/>
      <c r="U63912" s="73"/>
      <c r="V63912" s="73"/>
      <c r="X63912" s="12"/>
    </row>
    <row r="63913" spans="2:24" x14ac:dyDescent="0.3">
      <c r="B63913" s="73"/>
      <c r="D63913" s="73"/>
      <c r="P63913" s="73"/>
      <c r="T63913" s="73"/>
      <c r="U63913" s="73"/>
      <c r="V63913" s="73"/>
      <c r="X63913" s="12"/>
    </row>
    <row r="63914" spans="2:24" x14ac:dyDescent="0.3">
      <c r="B63914" s="73"/>
      <c r="D63914" s="73"/>
      <c r="P63914" s="73"/>
      <c r="T63914" s="73"/>
      <c r="U63914" s="73"/>
      <c r="V63914" s="73"/>
      <c r="X63914" s="12"/>
    </row>
    <row r="63915" spans="2:24" x14ac:dyDescent="0.3">
      <c r="B63915" s="73"/>
      <c r="D63915" s="73"/>
      <c r="P63915" s="73"/>
      <c r="T63915" s="73"/>
      <c r="U63915" s="73"/>
      <c r="V63915" s="73"/>
      <c r="X63915" s="12"/>
    </row>
    <row r="63916" spans="2:24" x14ac:dyDescent="0.3">
      <c r="B63916" s="73"/>
      <c r="D63916" s="73"/>
      <c r="P63916" s="73"/>
      <c r="T63916" s="73"/>
      <c r="U63916" s="73"/>
      <c r="V63916" s="73"/>
      <c r="X63916" s="12"/>
    </row>
    <row r="63917" spans="2:24" x14ac:dyDescent="0.3">
      <c r="B63917" s="73"/>
      <c r="D63917" s="73"/>
      <c r="P63917" s="73"/>
      <c r="T63917" s="73"/>
      <c r="U63917" s="73"/>
      <c r="V63917" s="73"/>
      <c r="X63917" s="12"/>
    </row>
    <row r="63918" spans="2:24" x14ac:dyDescent="0.3">
      <c r="B63918" s="73"/>
      <c r="D63918" s="73"/>
      <c r="P63918" s="73"/>
      <c r="T63918" s="73"/>
      <c r="U63918" s="73"/>
      <c r="V63918" s="73"/>
      <c r="X63918" s="12"/>
    </row>
    <row r="63919" spans="2:24" x14ac:dyDescent="0.3">
      <c r="B63919" s="73"/>
      <c r="D63919" s="73"/>
      <c r="P63919" s="73"/>
      <c r="T63919" s="73"/>
      <c r="U63919" s="73"/>
      <c r="V63919" s="73"/>
      <c r="X63919" s="12"/>
    </row>
    <row r="63920" spans="2:24" x14ac:dyDescent="0.3">
      <c r="B63920" s="73"/>
      <c r="D63920" s="73"/>
      <c r="P63920" s="73"/>
      <c r="T63920" s="73"/>
      <c r="U63920" s="73"/>
      <c r="V63920" s="73"/>
      <c r="X63920" s="12"/>
    </row>
    <row r="63921" spans="2:24" x14ac:dyDescent="0.3">
      <c r="B63921" s="73"/>
      <c r="D63921" s="73"/>
      <c r="P63921" s="73"/>
      <c r="T63921" s="73"/>
      <c r="U63921" s="73"/>
      <c r="V63921" s="73"/>
      <c r="X63921" s="12"/>
    </row>
    <row r="63922" spans="2:24" x14ac:dyDescent="0.3">
      <c r="B63922" s="73"/>
      <c r="D63922" s="73"/>
      <c r="P63922" s="73"/>
      <c r="T63922" s="73"/>
      <c r="U63922" s="73"/>
      <c r="V63922" s="73"/>
      <c r="X63922" s="12"/>
    </row>
    <row r="63923" spans="2:24" x14ac:dyDescent="0.3">
      <c r="B63923" s="73"/>
      <c r="D63923" s="73"/>
      <c r="P63923" s="73"/>
      <c r="T63923" s="73"/>
      <c r="U63923" s="73"/>
      <c r="V63923" s="73"/>
      <c r="X63923" s="12"/>
    </row>
    <row r="63924" spans="2:24" x14ac:dyDescent="0.3">
      <c r="B63924" s="73"/>
      <c r="D63924" s="73"/>
      <c r="P63924" s="73"/>
      <c r="T63924" s="73"/>
      <c r="U63924" s="73"/>
      <c r="V63924" s="73"/>
      <c r="X63924" s="12"/>
    </row>
    <row r="63925" spans="2:24" x14ac:dyDescent="0.3">
      <c r="B63925" s="73"/>
      <c r="D63925" s="73"/>
      <c r="P63925" s="73"/>
      <c r="T63925" s="73"/>
      <c r="U63925" s="73"/>
      <c r="V63925" s="73"/>
      <c r="X63925" s="12"/>
    </row>
    <row r="63926" spans="2:24" x14ac:dyDescent="0.3">
      <c r="B63926" s="73"/>
      <c r="D63926" s="73"/>
      <c r="P63926" s="73"/>
      <c r="T63926" s="73"/>
      <c r="U63926" s="73"/>
      <c r="V63926" s="73"/>
      <c r="X63926" s="12"/>
    </row>
    <row r="63927" spans="2:24" x14ac:dyDescent="0.3">
      <c r="B63927" s="73"/>
      <c r="D63927" s="73"/>
      <c r="P63927" s="73"/>
      <c r="T63927" s="73"/>
      <c r="U63927" s="73"/>
      <c r="V63927" s="73"/>
      <c r="X63927" s="12"/>
    </row>
    <row r="63928" spans="2:24" x14ac:dyDescent="0.3">
      <c r="B63928" s="73"/>
      <c r="D63928" s="73"/>
      <c r="P63928" s="73"/>
      <c r="T63928" s="73"/>
      <c r="U63928" s="73"/>
      <c r="V63928" s="73"/>
      <c r="X63928" s="12"/>
    </row>
    <row r="63929" spans="2:24" x14ac:dyDescent="0.3">
      <c r="B63929" s="73"/>
      <c r="D63929" s="73"/>
      <c r="P63929" s="73"/>
      <c r="T63929" s="73"/>
      <c r="U63929" s="73"/>
      <c r="V63929" s="73"/>
      <c r="X63929" s="12"/>
    </row>
    <row r="63930" spans="2:24" x14ac:dyDescent="0.3">
      <c r="B63930" s="73"/>
      <c r="D63930" s="73"/>
      <c r="P63930" s="73"/>
      <c r="T63930" s="73"/>
      <c r="U63930" s="73"/>
      <c r="V63930" s="73"/>
      <c r="X63930" s="12"/>
    </row>
    <row r="63931" spans="2:24" x14ac:dyDescent="0.3">
      <c r="B63931" s="73"/>
      <c r="D63931" s="73"/>
      <c r="P63931" s="73"/>
      <c r="T63931" s="73"/>
      <c r="U63931" s="73"/>
      <c r="V63931" s="73"/>
      <c r="X63931" s="12"/>
    </row>
    <row r="63932" spans="2:24" x14ac:dyDescent="0.3">
      <c r="B63932" s="73"/>
      <c r="D63932" s="73"/>
      <c r="P63932" s="73"/>
      <c r="T63932" s="73"/>
      <c r="U63932" s="73"/>
      <c r="V63932" s="73"/>
      <c r="X63932" s="12"/>
    </row>
    <row r="63933" spans="2:24" x14ac:dyDescent="0.3">
      <c r="B63933" s="73"/>
      <c r="D63933" s="73"/>
      <c r="P63933" s="73"/>
      <c r="T63933" s="73"/>
      <c r="U63933" s="73"/>
      <c r="V63933" s="73"/>
      <c r="X63933" s="12"/>
    </row>
    <row r="63934" spans="2:24" x14ac:dyDescent="0.3">
      <c r="B63934" s="73"/>
      <c r="D63934" s="73"/>
      <c r="P63934" s="73"/>
      <c r="T63934" s="73"/>
      <c r="U63934" s="73"/>
      <c r="V63934" s="73"/>
      <c r="X63934" s="12"/>
    </row>
    <row r="63935" spans="2:24" x14ac:dyDescent="0.3">
      <c r="B63935" s="73"/>
      <c r="D63935" s="73"/>
      <c r="P63935" s="73"/>
      <c r="T63935" s="73"/>
      <c r="U63935" s="73"/>
      <c r="V63935" s="73"/>
      <c r="X63935" s="12"/>
    </row>
    <row r="63936" spans="2:24" x14ac:dyDescent="0.3">
      <c r="B63936" s="73"/>
      <c r="D63936" s="73"/>
      <c r="P63936" s="73"/>
      <c r="T63936" s="73"/>
      <c r="U63936" s="73"/>
      <c r="V63936" s="73"/>
      <c r="X63936" s="12"/>
    </row>
    <row r="63937" spans="2:24" x14ac:dyDescent="0.3">
      <c r="B63937" s="73"/>
      <c r="D63937" s="73"/>
      <c r="P63937" s="73"/>
      <c r="T63937" s="73"/>
      <c r="U63937" s="73"/>
      <c r="V63937" s="73"/>
      <c r="X63937" s="12"/>
    </row>
    <row r="63938" spans="2:24" x14ac:dyDescent="0.3">
      <c r="B63938" s="73"/>
      <c r="D63938" s="73"/>
      <c r="P63938" s="73"/>
      <c r="T63938" s="73"/>
      <c r="U63938" s="73"/>
      <c r="V63938" s="73"/>
      <c r="X63938" s="12"/>
    </row>
    <row r="63939" spans="2:24" x14ac:dyDescent="0.3">
      <c r="B63939" s="73"/>
      <c r="D63939" s="73"/>
      <c r="P63939" s="73"/>
      <c r="T63939" s="73"/>
      <c r="U63939" s="73"/>
      <c r="V63939" s="73"/>
      <c r="X63939" s="12"/>
    </row>
    <row r="63940" spans="2:24" x14ac:dyDescent="0.3">
      <c r="B63940" s="73"/>
      <c r="D63940" s="73"/>
      <c r="P63940" s="73"/>
      <c r="T63940" s="73"/>
      <c r="U63940" s="73"/>
      <c r="V63940" s="73"/>
      <c r="X63940" s="12"/>
    </row>
    <row r="63941" spans="2:24" x14ac:dyDescent="0.3">
      <c r="B63941" s="73"/>
      <c r="D63941" s="73"/>
      <c r="P63941" s="73"/>
      <c r="T63941" s="73"/>
      <c r="U63941" s="73"/>
      <c r="V63941" s="73"/>
      <c r="X63941" s="12"/>
    </row>
    <row r="63942" spans="2:24" x14ac:dyDescent="0.3">
      <c r="B63942" s="73"/>
      <c r="D63942" s="73"/>
      <c r="P63942" s="73"/>
      <c r="T63942" s="73"/>
      <c r="U63942" s="73"/>
      <c r="V63942" s="73"/>
      <c r="X63942" s="12"/>
    </row>
    <row r="63943" spans="2:24" x14ac:dyDescent="0.3">
      <c r="B63943" s="73"/>
      <c r="D63943" s="73"/>
      <c r="P63943" s="73"/>
      <c r="T63943" s="73"/>
      <c r="U63943" s="73"/>
      <c r="V63943" s="73"/>
      <c r="X63943" s="12"/>
    </row>
    <row r="63944" spans="2:24" x14ac:dyDescent="0.3">
      <c r="B63944" s="73"/>
      <c r="D63944" s="73"/>
      <c r="P63944" s="73"/>
      <c r="T63944" s="73"/>
      <c r="U63944" s="73"/>
      <c r="V63944" s="73"/>
      <c r="X63944" s="12"/>
    </row>
    <row r="63945" spans="2:24" x14ac:dyDescent="0.3">
      <c r="B63945" s="73"/>
      <c r="D63945" s="73"/>
      <c r="P63945" s="73"/>
      <c r="T63945" s="73"/>
      <c r="U63945" s="73"/>
      <c r="V63945" s="73"/>
      <c r="X63945" s="12"/>
    </row>
    <row r="63946" spans="2:24" x14ac:dyDescent="0.3">
      <c r="B63946" s="73"/>
      <c r="D63946" s="73"/>
      <c r="P63946" s="73"/>
      <c r="T63946" s="73"/>
      <c r="U63946" s="73"/>
      <c r="V63946" s="73"/>
      <c r="X63946" s="12"/>
    </row>
    <row r="63947" spans="2:24" x14ac:dyDescent="0.3">
      <c r="B63947" s="73"/>
      <c r="D63947" s="73"/>
      <c r="P63947" s="73"/>
      <c r="T63947" s="73"/>
      <c r="U63947" s="73"/>
      <c r="V63947" s="73"/>
      <c r="X63947" s="12"/>
    </row>
    <row r="63948" spans="2:24" x14ac:dyDescent="0.3">
      <c r="B63948" s="73"/>
      <c r="D63948" s="73"/>
      <c r="P63948" s="73"/>
      <c r="T63948" s="73"/>
      <c r="U63948" s="73"/>
      <c r="V63948" s="73"/>
      <c r="X63948" s="12"/>
    </row>
    <row r="63949" spans="2:24" x14ac:dyDescent="0.3">
      <c r="B63949" s="73"/>
      <c r="D63949" s="73"/>
      <c r="P63949" s="73"/>
      <c r="T63949" s="73"/>
      <c r="U63949" s="73"/>
      <c r="V63949" s="73"/>
      <c r="X63949" s="12"/>
    </row>
    <row r="63950" spans="2:24" x14ac:dyDescent="0.3">
      <c r="B63950" s="73"/>
      <c r="D63950" s="73"/>
      <c r="P63950" s="73"/>
      <c r="T63950" s="73"/>
      <c r="U63950" s="73"/>
      <c r="V63950" s="73"/>
      <c r="X63950" s="12"/>
    </row>
    <row r="63951" spans="2:24" x14ac:dyDescent="0.3">
      <c r="B63951" s="73"/>
      <c r="D63951" s="73"/>
      <c r="P63951" s="73"/>
      <c r="T63951" s="73"/>
      <c r="U63951" s="73"/>
      <c r="V63951" s="73"/>
      <c r="X63951" s="12"/>
    </row>
    <row r="63952" spans="2:24" x14ac:dyDescent="0.3">
      <c r="B63952" s="73"/>
      <c r="D63952" s="73"/>
      <c r="P63952" s="73"/>
      <c r="T63952" s="73"/>
      <c r="U63952" s="73"/>
      <c r="V63952" s="73"/>
      <c r="X63952" s="12"/>
    </row>
    <row r="63953" spans="2:24" x14ac:dyDescent="0.3">
      <c r="B63953" s="73"/>
      <c r="D63953" s="73"/>
      <c r="P63953" s="73"/>
      <c r="T63953" s="73"/>
      <c r="U63953" s="73"/>
      <c r="V63953" s="73"/>
      <c r="X63953" s="12"/>
    </row>
    <row r="63954" spans="2:24" x14ac:dyDescent="0.3">
      <c r="B63954" s="73"/>
      <c r="D63954" s="73"/>
      <c r="P63954" s="73"/>
      <c r="T63954" s="73"/>
      <c r="U63954" s="73"/>
      <c r="V63954" s="73"/>
      <c r="X63954" s="12"/>
    </row>
    <row r="63955" spans="2:24" x14ac:dyDescent="0.3">
      <c r="B63955" s="73"/>
      <c r="D63955" s="73"/>
      <c r="P63955" s="73"/>
      <c r="T63955" s="73"/>
      <c r="U63955" s="73"/>
      <c r="V63955" s="73"/>
      <c r="X63955" s="12"/>
    </row>
    <row r="63956" spans="2:24" x14ac:dyDescent="0.3">
      <c r="B63956" s="73"/>
      <c r="D63956" s="73"/>
      <c r="P63956" s="73"/>
      <c r="T63956" s="73"/>
      <c r="U63956" s="73"/>
      <c r="V63956" s="73"/>
      <c r="X63956" s="12"/>
    </row>
    <row r="63957" spans="2:24" x14ac:dyDescent="0.3">
      <c r="B63957" s="73"/>
      <c r="D63957" s="73"/>
      <c r="P63957" s="73"/>
      <c r="T63957" s="73"/>
      <c r="U63957" s="73"/>
      <c r="V63957" s="73"/>
      <c r="X63957" s="12"/>
    </row>
    <row r="63958" spans="2:24" x14ac:dyDescent="0.3">
      <c r="B63958" s="73"/>
      <c r="D63958" s="73"/>
      <c r="P63958" s="73"/>
      <c r="T63958" s="73"/>
      <c r="U63958" s="73"/>
      <c r="V63958" s="73"/>
      <c r="X63958" s="12"/>
    </row>
    <row r="63959" spans="2:24" x14ac:dyDescent="0.3">
      <c r="B63959" s="73"/>
      <c r="D63959" s="73"/>
      <c r="P63959" s="73"/>
      <c r="T63959" s="73"/>
      <c r="U63959" s="73"/>
      <c r="V63959" s="73"/>
      <c r="X63959" s="12"/>
    </row>
    <row r="63960" spans="2:24" x14ac:dyDescent="0.3">
      <c r="B63960" s="73"/>
      <c r="D63960" s="73"/>
      <c r="P63960" s="73"/>
      <c r="T63960" s="73"/>
      <c r="U63960" s="73"/>
      <c r="V63960" s="73"/>
      <c r="X63960" s="12"/>
    </row>
    <row r="63961" spans="2:24" x14ac:dyDescent="0.3">
      <c r="B63961" s="73"/>
      <c r="D63961" s="73"/>
      <c r="P63961" s="73"/>
      <c r="T63961" s="73"/>
      <c r="U63961" s="73"/>
      <c r="V63961" s="73"/>
      <c r="X63961" s="12"/>
    </row>
    <row r="63962" spans="2:24" x14ac:dyDescent="0.3">
      <c r="B63962" s="73"/>
      <c r="D63962" s="73"/>
      <c r="P63962" s="73"/>
      <c r="T63962" s="73"/>
      <c r="U63962" s="73"/>
      <c r="V63962" s="73"/>
      <c r="X63962" s="12"/>
    </row>
    <row r="63963" spans="2:24" x14ac:dyDescent="0.3">
      <c r="B63963" s="73"/>
      <c r="D63963" s="73"/>
      <c r="P63963" s="73"/>
      <c r="T63963" s="73"/>
      <c r="U63963" s="73"/>
      <c r="V63963" s="73"/>
      <c r="X63963" s="12"/>
    </row>
    <row r="63964" spans="2:24" x14ac:dyDescent="0.3">
      <c r="B63964" s="73"/>
      <c r="D63964" s="73"/>
      <c r="P63964" s="73"/>
      <c r="T63964" s="73"/>
      <c r="U63964" s="73"/>
      <c r="V63964" s="73"/>
      <c r="X63964" s="12"/>
    </row>
    <row r="63965" spans="2:24" x14ac:dyDescent="0.3">
      <c r="B63965" s="73"/>
      <c r="D63965" s="73"/>
      <c r="P63965" s="73"/>
      <c r="T63965" s="73"/>
      <c r="U63965" s="73"/>
      <c r="V63965" s="73"/>
      <c r="X63965" s="12"/>
    </row>
    <row r="63966" spans="2:24" x14ac:dyDescent="0.3">
      <c r="B63966" s="73"/>
      <c r="D63966" s="73"/>
      <c r="P63966" s="73"/>
      <c r="T63966" s="73"/>
      <c r="U63966" s="73"/>
      <c r="V63966" s="73"/>
      <c r="X63966" s="12"/>
    </row>
    <row r="63967" spans="2:24" x14ac:dyDescent="0.3">
      <c r="B63967" s="73"/>
      <c r="D63967" s="73"/>
      <c r="P63967" s="73"/>
      <c r="T63967" s="73"/>
      <c r="U63967" s="73"/>
      <c r="V63967" s="73"/>
      <c r="X63967" s="12"/>
    </row>
    <row r="63968" spans="2:24" x14ac:dyDescent="0.3">
      <c r="B63968" s="73"/>
      <c r="D63968" s="73"/>
      <c r="P63968" s="73"/>
      <c r="T63968" s="73"/>
      <c r="U63968" s="73"/>
      <c r="V63968" s="73"/>
      <c r="X63968" s="12"/>
    </row>
    <row r="63969" spans="2:24" x14ac:dyDescent="0.3">
      <c r="B63969" s="73"/>
      <c r="D63969" s="73"/>
      <c r="P63969" s="73"/>
      <c r="T63969" s="73"/>
      <c r="U63969" s="73"/>
      <c r="V63969" s="73"/>
      <c r="X63969" s="12"/>
    </row>
    <row r="63970" spans="2:24" x14ac:dyDescent="0.3">
      <c r="B63970" s="73"/>
      <c r="D63970" s="73"/>
      <c r="P63970" s="73"/>
      <c r="T63970" s="73"/>
      <c r="U63970" s="73"/>
      <c r="V63970" s="73"/>
      <c r="X63970" s="12"/>
    </row>
    <row r="63971" spans="2:24" x14ac:dyDescent="0.3">
      <c r="B63971" s="73"/>
      <c r="D63971" s="73"/>
      <c r="P63971" s="73"/>
      <c r="T63971" s="73"/>
      <c r="U63971" s="73"/>
      <c r="V63971" s="73"/>
      <c r="X63971" s="12"/>
    </row>
    <row r="63972" spans="2:24" x14ac:dyDescent="0.3">
      <c r="B63972" s="73"/>
      <c r="D63972" s="73"/>
      <c r="P63972" s="73"/>
      <c r="T63972" s="73"/>
      <c r="U63972" s="73"/>
      <c r="V63972" s="73"/>
      <c r="X63972" s="12"/>
    </row>
    <row r="63973" spans="2:24" x14ac:dyDescent="0.3">
      <c r="B63973" s="73"/>
      <c r="D63973" s="73"/>
      <c r="P63973" s="73"/>
      <c r="T63973" s="73"/>
      <c r="U63973" s="73"/>
      <c r="V63973" s="73"/>
      <c r="X63973" s="12"/>
    </row>
    <row r="63974" spans="2:24" x14ac:dyDescent="0.3">
      <c r="B63974" s="73"/>
      <c r="D63974" s="73"/>
      <c r="P63974" s="73"/>
      <c r="T63974" s="73"/>
      <c r="U63974" s="73"/>
      <c r="V63974" s="73"/>
      <c r="X63974" s="12"/>
    </row>
    <row r="63975" spans="2:24" x14ac:dyDescent="0.3">
      <c r="B63975" s="73"/>
      <c r="D63975" s="73"/>
      <c r="P63975" s="73"/>
      <c r="T63975" s="73"/>
      <c r="U63975" s="73"/>
      <c r="V63975" s="73"/>
      <c r="X63975" s="12"/>
    </row>
    <row r="63976" spans="2:24" x14ac:dyDescent="0.3">
      <c r="B63976" s="73"/>
      <c r="D63976" s="73"/>
      <c r="P63976" s="73"/>
      <c r="T63976" s="73"/>
      <c r="U63976" s="73"/>
      <c r="V63976" s="73"/>
      <c r="X63976" s="12"/>
    </row>
    <row r="63977" spans="2:24" x14ac:dyDescent="0.3">
      <c r="B63977" s="73"/>
      <c r="D63977" s="73"/>
      <c r="P63977" s="73"/>
      <c r="T63977" s="73"/>
      <c r="U63977" s="73"/>
      <c r="V63977" s="73"/>
      <c r="X63977" s="12"/>
    </row>
    <row r="63978" spans="2:24" x14ac:dyDescent="0.3">
      <c r="B63978" s="73"/>
      <c r="D63978" s="73"/>
      <c r="P63978" s="73"/>
      <c r="T63978" s="73"/>
      <c r="U63978" s="73"/>
      <c r="V63978" s="73"/>
      <c r="X63978" s="12"/>
    </row>
    <row r="63979" spans="2:24" x14ac:dyDescent="0.3">
      <c r="B63979" s="73"/>
      <c r="D63979" s="73"/>
      <c r="P63979" s="73"/>
      <c r="T63979" s="73"/>
      <c r="U63979" s="73"/>
      <c r="V63979" s="73"/>
      <c r="X63979" s="12"/>
    </row>
    <row r="63980" spans="2:24" x14ac:dyDescent="0.3">
      <c r="B63980" s="73"/>
      <c r="D63980" s="73"/>
      <c r="P63980" s="73"/>
      <c r="T63980" s="73"/>
      <c r="U63980" s="73"/>
      <c r="V63980" s="73"/>
      <c r="X63980" s="12"/>
    </row>
    <row r="63981" spans="2:24" x14ac:dyDescent="0.3">
      <c r="B63981" s="73"/>
      <c r="D63981" s="73"/>
      <c r="P63981" s="73"/>
      <c r="T63981" s="73"/>
      <c r="U63981" s="73"/>
      <c r="V63981" s="73"/>
      <c r="X63981" s="12"/>
    </row>
    <row r="63982" spans="2:24" x14ac:dyDescent="0.3">
      <c r="B63982" s="73"/>
      <c r="D63982" s="73"/>
      <c r="P63982" s="73"/>
      <c r="T63982" s="73"/>
      <c r="U63982" s="73"/>
      <c r="V63982" s="73"/>
      <c r="X63982" s="12"/>
    </row>
    <row r="63983" spans="2:24" x14ac:dyDescent="0.3">
      <c r="B63983" s="73"/>
      <c r="D63983" s="73"/>
      <c r="P63983" s="73"/>
      <c r="T63983" s="73"/>
      <c r="U63983" s="73"/>
      <c r="V63983" s="73"/>
      <c r="X63983" s="12"/>
    </row>
    <row r="63984" spans="2:24" x14ac:dyDescent="0.3">
      <c r="B63984" s="73"/>
      <c r="D63984" s="73"/>
      <c r="P63984" s="73"/>
      <c r="T63984" s="73"/>
      <c r="U63984" s="73"/>
      <c r="V63984" s="73"/>
      <c r="X63984" s="12"/>
    </row>
    <row r="63985" spans="2:24" x14ac:dyDescent="0.3">
      <c r="B63985" s="73"/>
      <c r="D63985" s="73"/>
      <c r="P63985" s="73"/>
      <c r="T63985" s="73"/>
      <c r="U63985" s="73"/>
      <c r="V63985" s="73"/>
      <c r="X63985" s="12"/>
    </row>
    <row r="63986" spans="2:24" x14ac:dyDescent="0.3">
      <c r="B63986" s="73"/>
      <c r="D63986" s="73"/>
      <c r="P63986" s="73"/>
      <c r="T63986" s="73"/>
      <c r="U63986" s="73"/>
      <c r="V63986" s="73"/>
      <c r="X63986" s="12"/>
    </row>
    <row r="63987" spans="2:24" x14ac:dyDescent="0.3">
      <c r="B63987" s="73"/>
      <c r="D63987" s="73"/>
      <c r="P63987" s="73"/>
      <c r="T63987" s="73"/>
      <c r="U63987" s="73"/>
      <c r="V63987" s="73"/>
      <c r="X63987" s="12"/>
    </row>
    <row r="63988" spans="2:24" x14ac:dyDescent="0.3">
      <c r="B63988" s="73"/>
      <c r="D63988" s="73"/>
      <c r="P63988" s="73"/>
      <c r="T63988" s="73"/>
      <c r="U63988" s="73"/>
      <c r="V63988" s="73"/>
      <c r="X63988" s="12"/>
    </row>
    <row r="63989" spans="2:24" x14ac:dyDescent="0.3">
      <c r="B63989" s="73"/>
      <c r="D63989" s="73"/>
      <c r="P63989" s="73"/>
      <c r="T63989" s="73"/>
      <c r="U63989" s="73"/>
      <c r="V63989" s="73"/>
      <c r="X63989" s="12"/>
    </row>
    <row r="63990" spans="2:24" x14ac:dyDescent="0.3">
      <c r="B63990" s="73"/>
      <c r="D63990" s="73"/>
      <c r="P63990" s="73"/>
      <c r="T63990" s="73"/>
      <c r="U63990" s="73"/>
      <c r="V63990" s="73"/>
      <c r="X63990" s="12"/>
    </row>
    <row r="63991" spans="2:24" x14ac:dyDescent="0.3">
      <c r="B63991" s="73"/>
      <c r="D63991" s="73"/>
      <c r="P63991" s="73"/>
      <c r="T63991" s="73"/>
      <c r="U63991" s="73"/>
      <c r="V63991" s="73"/>
      <c r="X63991" s="12"/>
    </row>
    <row r="63992" spans="2:24" x14ac:dyDescent="0.3">
      <c r="B63992" s="73"/>
      <c r="D63992" s="73"/>
      <c r="P63992" s="73"/>
      <c r="T63992" s="73"/>
      <c r="U63992" s="73"/>
      <c r="V63992" s="73"/>
      <c r="X63992" s="12"/>
    </row>
    <row r="63993" spans="2:24" x14ac:dyDescent="0.3">
      <c r="B63993" s="73"/>
      <c r="D63993" s="73"/>
      <c r="P63993" s="73"/>
      <c r="T63993" s="73"/>
      <c r="U63993" s="73"/>
      <c r="V63993" s="73"/>
      <c r="X63993" s="12"/>
    </row>
    <row r="63994" spans="2:24" x14ac:dyDescent="0.3">
      <c r="B63994" s="73"/>
      <c r="D63994" s="73"/>
      <c r="P63994" s="73"/>
      <c r="T63994" s="73"/>
      <c r="U63994" s="73"/>
      <c r="V63994" s="73"/>
      <c r="X63994" s="12"/>
    </row>
    <row r="63995" spans="2:24" x14ac:dyDescent="0.3">
      <c r="B63995" s="73"/>
      <c r="D63995" s="73"/>
      <c r="P63995" s="73"/>
      <c r="T63995" s="73"/>
      <c r="U63995" s="73"/>
      <c r="V63995" s="73"/>
      <c r="X63995" s="12"/>
    </row>
    <row r="63996" spans="2:24" x14ac:dyDescent="0.3">
      <c r="B63996" s="73"/>
      <c r="D63996" s="73"/>
      <c r="P63996" s="73"/>
      <c r="T63996" s="73"/>
      <c r="U63996" s="73"/>
      <c r="V63996" s="73"/>
      <c r="X63996" s="12"/>
    </row>
    <row r="63997" spans="2:24" x14ac:dyDescent="0.3">
      <c r="B63997" s="73"/>
      <c r="D63997" s="73"/>
      <c r="P63997" s="73"/>
      <c r="T63997" s="73"/>
      <c r="U63997" s="73"/>
      <c r="V63997" s="73"/>
      <c r="X63997" s="12"/>
    </row>
    <row r="63998" spans="2:24" x14ac:dyDescent="0.3">
      <c r="B63998" s="73"/>
      <c r="D63998" s="73"/>
      <c r="P63998" s="73"/>
      <c r="T63998" s="73"/>
      <c r="U63998" s="73"/>
      <c r="V63998" s="73"/>
      <c r="X63998" s="12"/>
    </row>
    <row r="63999" spans="2:24" x14ac:dyDescent="0.3">
      <c r="B63999" s="73"/>
      <c r="D63999" s="73"/>
      <c r="P63999" s="73"/>
      <c r="T63999" s="73"/>
      <c r="U63999" s="73"/>
      <c r="V63999" s="73"/>
      <c r="X63999" s="12"/>
    </row>
    <row r="64000" spans="2:24" x14ac:dyDescent="0.3">
      <c r="B64000" s="73"/>
      <c r="D64000" s="73"/>
      <c r="P64000" s="73"/>
      <c r="T64000" s="73"/>
      <c r="U64000" s="73"/>
      <c r="V64000" s="73"/>
      <c r="X64000" s="12"/>
    </row>
    <row r="64001" spans="2:24" x14ac:dyDescent="0.3">
      <c r="B64001" s="73"/>
      <c r="D64001" s="73"/>
      <c r="P64001" s="73"/>
      <c r="T64001" s="73"/>
      <c r="U64001" s="73"/>
      <c r="V64001" s="73"/>
      <c r="X64001" s="12"/>
    </row>
    <row r="64002" spans="2:24" x14ac:dyDescent="0.3">
      <c r="B64002" s="73"/>
      <c r="D64002" s="73"/>
      <c r="P64002" s="73"/>
      <c r="T64002" s="73"/>
      <c r="U64002" s="73"/>
      <c r="V64002" s="73"/>
      <c r="X64002" s="12"/>
    </row>
    <row r="64003" spans="2:24" x14ac:dyDescent="0.3">
      <c r="B64003" s="73"/>
      <c r="D64003" s="73"/>
      <c r="P64003" s="73"/>
      <c r="T64003" s="73"/>
      <c r="U64003" s="73"/>
      <c r="V64003" s="73"/>
      <c r="X64003" s="12"/>
    </row>
    <row r="64004" spans="2:24" x14ac:dyDescent="0.3">
      <c r="B64004" s="73"/>
      <c r="D64004" s="73"/>
      <c r="P64004" s="73"/>
      <c r="T64004" s="73"/>
      <c r="U64004" s="73"/>
      <c r="V64004" s="73"/>
      <c r="X64004" s="12"/>
    </row>
    <row r="64005" spans="2:24" x14ac:dyDescent="0.3">
      <c r="B64005" s="73"/>
      <c r="D64005" s="73"/>
      <c r="P64005" s="73"/>
      <c r="T64005" s="73"/>
      <c r="U64005" s="73"/>
      <c r="V64005" s="73"/>
      <c r="X64005" s="12"/>
    </row>
    <row r="64006" spans="2:24" x14ac:dyDescent="0.3">
      <c r="B64006" s="73"/>
      <c r="D64006" s="73"/>
      <c r="P64006" s="73"/>
      <c r="T64006" s="73"/>
      <c r="U64006" s="73"/>
      <c r="V64006" s="73"/>
      <c r="X64006" s="12"/>
    </row>
    <row r="64007" spans="2:24" x14ac:dyDescent="0.3">
      <c r="B64007" s="73"/>
      <c r="D64007" s="73"/>
      <c r="P64007" s="73"/>
      <c r="T64007" s="73"/>
      <c r="U64007" s="73"/>
      <c r="V64007" s="73"/>
      <c r="X64007" s="12"/>
    </row>
    <row r="64008" spans="2:24" x14ac:dyDescent="0.3">
      <c r="B64008" s="73"/>
      <c r="D64008" s="73"/>
      <c r="P64008" s="73"/>
      <c r="T64008" s="73"/>
      <c r="U64008" s="73"/>
      <c r="V64008" s="73"/>
      <c r="X64008" s="12"/>
    </row>
    <row r="64009" spans="2:24" x14ac:dyDescent="0.3">
      <c r="B64009" s="73"/>
      <c r="D64009" s="73"/>
      <c r="P64009" s="73"/>
      <c r="T64009" s="73"/>
      <c r="U64009" s="73"/>
      <c r="V64009" s="73"/>
      <c r="X64009" s="12"/>
    </row>
    <row r="64010" spans="2:24" x14ac:dyDescent="0.3">
      <c r="B64010" s="73"/>
      <c r="D64010" s="73"/>
      <c r="P64010" s="73"/>
      <c r="T64010" s="73"/>
      <c r="U64010" s="73"/>
      <c r="V64010" s="73"/>
      <c r="X64010" s="12"/>
    </row>
    <row r="64011" spans="2:24" x14ac:dyDescent="0.3">
      <c r="B64011" s="73"/>
      <c r="D64011" s="73"/>
      <c r="P64011" s="73"/>
      <c r="T64011" s="73"/>
      <c r="U64011" s="73"/>
      <c r="V64011" s="73"/>
      <c r="X64011" s="12"/>
    </row>
    <row r="64012" spans="2:24" x14ac:dyDescent="0.3">
      <c r="B64012" s="73"/>
      <c r="D64012" s="73"/>
      <c r="P64012" s="73"/>
      <c r="T64012" s="73"/>
      <c r="U64012" s="73"/>
      <c r="V64012" s="73"/>
      <c r="X64012" s="12"/>
    </row>
    <row r="64013" spans="2:24" x14ac:dyDescent="0.3">
      <c r="B64013" s="73"/>
      <c r="D64013" s="73"/>
      <c r="P64013" s="73"/>
      <c r="T64013" s="73"/>
      <c r="U64013" s="73"/>
      <c r="V64013" s="73"/>
      <c r="X64013" s="12"/>
    </row>
    <row r="64014" spans="2:24" x14ac:dyDescent="0.3">
      <c r="B64014" s="73"/>
      <c r="D64014" s="73"/>
      <c r="P64014" s="73"/>
      <c r="T64014" s="73"/>
      <c r="U64014" s="73"/>
      <c r="V64014" s="73"/>
      <c r="X64014" s="12"/>
    </row>
    <row r="64015" spans="2:24" x14ac:dyDescent="0.3">
      <c r="B64015" s="73"/>
      <c r="D64015" s="73"/>
      <c r="P64015" s="73"/>
      <c r="T64015" s="73"/>
      <c r="U64015" s="73"/>
      <c r="V64015" s="73"/>
      <c r="X64015" s="12"/>
    </row>
    <row r="64016" spans="2:24" x14ac:dyDescent="0.3">
      <c r="B64016" s="73"/>
      <c r="D64016" s="73"/>
      <c r="P64016" s="73"/>
      <c r="T64016" s="73"/>
      <c r="U64016" s="73"/>
      <c r="V64016" s="73"/>
      <c r="X64016" s="12"/>
    </row>
    <row r="64017" spans="2:24" x14ac:dyDescent="0.3">
      <c r="B64017" s="73"/>
      <c r="D64017" s="73"/>
      <c r="P64017" s="73"/>
      <c r="T64017" s="73"/>
      <c r="U64017" s="73"/>
      <c r="V64017" s="73"/>
      <c r="X64017" s="12"/>
    </row>
    <row r="64018" spans="2:24" x14ac:dyDescent="0.3">
      <c r="B64018" s="73"/>
      <c r="D64018" s="73"/>
      <c r="P64018" s="73"/>
      <c r="T64018" s="73"/>
      <c r="U64018" s="73"/>
      <c r="V64018" s="73"/>
      <c r="X64018" s="12"/>
    </row>
    <row r="64019" spans="2:24" x14ac:dyDescent="0.3">
      <c r="B64019" s="73"/>
      <c r="D64019" s="73"/>
      <c r="P64019" s="73"/>
      <c r="T64019" s="73"/>
      <c r="U64019" s="73"/>
      <c r="V64019" s="73"/>
      <c r="X64019" s="12"/>
    </row>
    <row r="64020" spans="2:24" x14ac:dyDescent="0.3">
      <c r="B64020" s="73"/>
      <c r="D64020" s="73"/>
      <c r="P64020" s="73"/>
      <c r="T64020" s="73"/>
      <c r="U64020" s="73"/>
      <c r="V64020" s="73"/>
      <c r="X64020" s="12"/>
    </row>
    <row r="64021" spans="2:24" x14ac:dyDescent="0.3">
      <c r="B64021" s="73"/>
      <c r="D64021" s="73"/>
      <c r="P64021" s="73"/>
      <c r="T64021" s="73"/>
      <c r="U64021" s="73"/>
      <c r="V64021" s="73"/>
      <c r="X64021" s="12"/>
    </row>
    <row r="64022" spans="2:24" x14ac:dyDescent="0.3">
      <c r="B64022" s="73"/>
      <c r="D64022" s="73"/>
      <c r="P64022" s="73"/>
      <c r="T64022" s="73"/>
      <c r="U64022" s="73"/>
      <c r="V64022" s="73"/>
      <c r="X64022" s="12"/>
    </row>
    <row r="64023" spans="2:24" x14ac:dyDescent="0.3">
      <c r="B64023" s="73"/>
      <c r="D64023" s="73"/>
      <c r="P64023" s="73"/>
      <c r="T64023" s="73"/>
      <c r="U64023" s="73"/>
      <c r="V64023" s="73"/>
      <c r="X64023" s="12"/>
    </row>
    <row r="64024" spans="2:24" x14ac:dyDescent="0.3">
      <c r="B64024" s="73"/>
      <c r="D64024" s="73"/>
      <c r="P64024" s="73"/>
      <c r="T64024" s="73"/>
      <c r="U64024" s="73"/>
      <c r="V64024" s="73"/>
      <c r="X64024" s="12"/>
    </row>
    <row r="64025" spans="2:24" x14ac:dyDescent="0.3">
      <c r="B64025" s="73"/>
      <c r="D64025" s="73"/>
      <c r="P64025" s="73"/>
      <c r="T64025" s="73"/>
      <c r="U64025" s="73"/>
      <c r="V64025" s="73"/>
      <c r="X64025" s="12"/>
    </row>
    <row r="64026" spans="2:24" x14ac:dyDescent="0.3">
      <c r="B64026" s="73"/>
      <c r="D64026" s="73"/>
      <c r="P64026" s="73"/>
      <c r="T64026" s="73"/>
      <c r="U64026" s="73"/>
      <c r="V64026" s="73"/>
      <c r="X64026" s="12"/>
    </row>
    <row r="64027" spans="2:24" x14ac:dyDescent="0.3">
      <c r="B64027" s="73"/>
      <c r="D64027" s="73"/>
      <c r="P64027" s="73"/>
      <c r="T64027" s="73"/>
      <c r="U64027" s="73"/>
      <c r="V64027" s="73"/>
      <c r="X64027" s="12"/>
    </row>
    <row r="64028" spans="2:24" x14ac:dyDescent="0.3">
      <c r="B64028" s="73"/>
      <c r="D64028" s="73"/>
      <c r="P64028" s="73"/>
      <c r="T64028" s="73"/>
      <c r="U64028" s="73"/>
      <c r="V64028" s="73"/>
      <c r="X64028" s="12"/>
    </row>
    <row r="64029" spans="2:24" x14ac:dyDescent="0.3">
      <c r="B64029" s="73"/>
      <c r="D64029" s="73"/>
      <c r="P64029" s="73"/>
      <c r="T64029" s="73"/>
      <c r="U64029" s="73"/>
      <c r="V64029" s="73"/>
      <c r="X64029" s="12"/>
    </row>
    <row r="64030" spans="2:24" x14ac:dyDescent="0.3">
      <c r="B64030" s="73"/>
      <c r="D64030" s="73"/>
      <c r="P64030" s="73"/>
      <c r="T64030" s="73"/>
      <c r="U64030" s="73"/>
      <c r="V64030" s="73"/>
      <c r="X64030" s="12"/>
    </row>
    <row r="64031" spans="2:24" x14ac:dyDescent="0.3">
      <c r="B64031" s="73"/>
      <c r="D64031" s="73"/>
      <c r="P64031" s="73"/>
      <c r="T64031" s="73"/>
      <c r="U64031" s="73"/>
      <c r="V64031" s="73"/>
      <c r="X64031" s="12"/>
    </row>
    <row r="64032" spans="2:24" x14ac:dyDescent="0.3">
      <c r="B64032" s="73"/>
      <c r="D64032" s="73"/>
      <c r="P64032" s="73"/>
      <c r="T64032" s="73"/>
      <c r="U64032" s="73"/>
      <c r="V64032" s="73"/>
      <c r="X64032" s="12"/>
    </row>
    <row r="64033" spans="2:24" x14ac:dyDescent="0.3">
      <c r="B64033" s="73"/>
      <c r="D64033" s="73"/>
      <c r="P64033" s="73"/>
      <c r="T64033" s="73"/>
      <c r="U64033" s="73"/>
      <c r="V64033" s="73"/>
      <c r="X64033" s="12"/>
    </row>
    <row r="64034" spans="2:24" x14ac:dyDescent="0.3">
      <c r="B64034" s="73"/>
      <c r="D64034" s="73"/>
      <c r="P64034" s="73"/>
      <c r="T64034" s="73"/>
      <c r="U64034" s="73"/>
      <c r="V64034" s="73"/>
      <c r="X64034" s="12"/>
    </row>
    <row r="64035" spans="2:24" x14ac:dyDescent="0.3">
      <c r="B64035" s="73"/>
      <c r="D64035" s="73"/>
      <c r="P64035" s="73"/>
      <c r="T64035" s="73"/>
      <c r="U64035" s="73"/>
      <c r="V64035" s="73"/>
      <c r="X64035" s="12"/>
    </row>
    <row r="64036" spans="2:24" x14ac:dyDescent="0.3">
      <c r="B64036" s="73"/>
      <c r="D64036" s="73"/>
      <c r="P64036" s="73"/>
      <c r="T64036" s="73"/>
      <c r="U64036" s="73"/>
      <c r="V64036" s="73"/>
      <c r="X64036" s="12"/>
    </row>
    <row r="64037" spans="2:24" x14ac:dyDescent="0.3">
      <c r="B64037" s="73"/>
      <c r="D64037" s="73"/>
      <c r="P64037" s="73"/>
      <c r="T64037" s="73"/>
      <c r="U64037" s="73"/>
      <c r="V64037" s="73"/>
      <c r="X64037" s="12"/>
    </row>
    <row r="64038" spans="2:24" x14ac:dyDescent="0.3">
      <c r="B64038" s="73"/>
      <c r="D64038" s="73"/>
      <c r="P64038" s="73"/>
      <c r="T64038" s="73"/>
      <c r="U64038" s="73"/>
      <c r="V64038" s="73"/>
      <c r="X64038" s="12"/>
    </row>
    <row r="64039" spans="2:24" x14ac:dyDescent="0.3">
      <c r="B64039" s="73"/>
      <c r="D64039" s="73"/>
      <c r="P64039" s="73"/>
      <c r="T64039" s="73"/>
      <c r="U64039" s="73"/>
      <c r="V64039" s="73"/>
      <c r="X64039" s="12"/>
    </row>
    <row r="64040" spans="2:24" x14ac:dyDescent="0.3">
      <c r="B64040" s="73"/>
      <c r="D64040" s="73"/>
      <c r="P64040" s="73"/>
      <c r="T64040" s="73"/>
      <c r="U64040" s="73"/>
      <c r="V64040" s="73"/>
      <c r="X64040" s="12"/>
    </row>
    <row r="64041" spans="2:24" x14ac:dyDescent="0.3">
      <c r="B64041" s="73"/>
      <c r="D64041" s="73"/>
      <c r="P64041" s="73"/>
      <c r="T64041" s="73"/>
      <c r="U64041" s="73"/>
      <c r="V64041" s="73"/>
      <c r="X64041" s="12"/>
    </row>
    <row r="64042" spans="2:24" x14ac:dyDescent="0.3">
      <c r="B64042" s="73"/>
      <c r="D64042" s="73"/>
      <c r="P64042" s="73"/>
      <c r="T64042" s="73"/>
      <c r="U64042" s="73"/>
      <c r="V64042" s="73"/>
      <c r="X64042" s="12"/>
    </row>
    <row r="64043" spans="2:24" x14ac:dyDescent="0.3">
      <c r="B64043" s="73"/>
      <c r="D64043" s="73"/>
      <c r="P64043" s="73"/>
      <c r="T64043" s="73"/>
      <c r="U64043" s="73"/>
      <c r="V64043" s="73"/>
      <c r="X64043" s="12"/>
    </row>
    <row r="64044" spans="2:24" x14ac:dyDescent="0.3">
      <c r="B64044" s="73"/>
      <c r="D64044" s="73"/>
      <c r="P64044" s="73"/>
      <c r="T64044" s="73"/>
      <c r="U64044" s="73"/>
      <c r="V64044" s="73"/>
      <c r="X64044" s="12"/>
    </row>
    <row r="64045" spans="2:24" x14ac:dyDescent="0.3">
      <c r="B64045" s="73"/>
      <c r="D64045" s="73"/>
      <c r="P64045" s="73"/>
      <c r="T64045" s="73"/>
      <c r="U64045" s="73"/>
      <c r="V64045" s="73"/>
      <c r="X64045" s="12"/>
    </row>
    <row r="64046" spans="2:24" x14ac:dyDescent="0.3">
      <c r="B64046" s="73"/>
      <c r="D64046" s="73"/>
      <c r="P64046" s="73"/>
      <c r="T64046" s="73"/>
      <c r="U64046" s="73"/>
      <c r="V64046" s="73"/>
      <c r="X64046" s="12"/>
    </row>
    <row r="64047" spans="2:24" x14ac:dyDescent="0.3">
      <c r="B64047" s="73"/>
      <c r="D64047" s="73"/>
      <c r="P64047" s="73"/>
      <c r="T64047" s="73"/>
      <c r="U64047" s="73"/>
      <c r="V64047" s="73"/>
      <c r="X64047" s="12"/>
    </row>
    <row r="64048" spans="2:24" x14ac:dyDescent="0.3">
      <c r="B64048" s="73"/>
      <c r="D64048" s="73"/>
      <c r="P64048" s="73"/>
      <c r="T64048" s="73"/>
      <c r="U64048" s="73"/>
      <c r="V64048" s="73"/>
      <c r="X64048" s="12"/>
    </row>
    <row r="64049" spans="2:24" x14ac:dyDescent="0.3">
      <c r="B64049" s="73"/>
      <c r="D64049" s="73"/>
      <c r="P64049" s="73"/>
      <c r="T64049" s="73"/>
      <c r="U64049" s="73"/>
      <c r="V64049" s="73"/>
      <c r="X64049" s="12"/>
    </row>
    <row r="64050" spans="2:24" x14ac:dyDescent="0.3">
      <c r="B64050" s="73"/>
      <c r="D64050" s="73"/>
      <c r="P64050" s="73"/>
      <c r="T64050" s="73"/>
      <c r="U64050" s="73"/>
      <c r="V64050" s="73"/>
      <c r="X64050" s="12"/>
    </row>
    <row r="64051" spans="2:24" x14ac:dyDescent="0.3">
      <c r="B64051" s="73"/>
      <c r="D64051" s="73"/>
      <c r="P64051" s="73"/>
      <c r="T64051" s="73"/>
      <c r="U64051" s="73"/>
      <c r="V64051" s="73"/>
      <c r="X64051" s="12"/>
    </row>
    <row r="64052" spans="2:24" x14ac:dyDescent="0.3">
      <c r="B64052" s="73"/>
      <c r="D64052" s="73"/>
      <c r="P64052" s="73"/>
      <c r="T64052" s="73"/>
      <c r="U64052" s="73"/>
      <c r="V64052" s="73"/>
      <c r="X64052" s="12"/>
    </row>
    <row r="64053" spans="2:24" x14ac:dyDescent="0.3">
      <c r="B64053" s="73"/>
      <c r="D64053" s="73"/>
      <c r="P64053" s="73"/>
      <c r="T64053" s="73"/>
      <c r="U64053" s="73"/>
      <c r="V64053" s="73"/>
      <c r="X64053" s="12"/>
    </row>
    <row r="64054" spans="2:24" x14ac:dyDescent="0.3">
      <c r="B64054" s="73"/>
      <c r="D64054" s="73"/>
      <c r="P64054" s="73"/>
      <c r="T64054" s="73"/>
      <c r="U64054" s="73"/>
      <c r="V64054" s="73"/>
      <c r="X64054" s="12"/>
    </row>
    <row r="64055" spans="2:24" x14ac:dyDescent="0.3">
      <c r="B64055" s="73"/>
      <c r="D64055" s="73"/>
      <c r="P64055" s="73"/>
      <c r="T64055" s="73"/>
      <c r="U64055" s="73"/>
      <c r="V64055" s="73"/>
      <c r="X64055" s="12"/>
    </row>
    <row r="64056" spans="2:24" x14ac:dyDescent="0.3">
      <c r="B64056" s="73"/>
      <c r="D64056" s="73"/>
      <c r="P64056" s="73"/>
      <c r="T64056" s="73"/>
      <c r="U64056" s="73"/>
      <c r="V64056" s="73"/>
      <c r="X64056" s="12"/>
    </row>
    <row r="64057" spans="2:24" x14ac:dyDescent="0.3">
      <c r="B64057" s="73"/>
      <c r="D64057" s="73"/>
      <c r="P64057" s="73"/>
      <c r="T64057" s="73"/>
      <c r="U64057" s="73"/>
      <c r="V64057" s="73"/>
      <c r="X64057" s="12"/>
    </row>
    <row r="64058" spans="2:24" x14ac:dyDescent="0.3">
      <c r="B64058" s="73"/>
      <c r="D64058" s="73"/>
      <c r="P64058" s="73"/>
      <c r="T64058" s="73"/>
      <c r="U64058" s="73"/>
      <c r="V64058" s="73"/>
      <c r="X64058" s="12"/>
    </row>
    <row r="64059" spans="2:24" x14ac:dyDescent="0.3">
      <c r="B64059" s="73"/>
      <c r="D64059" s="73"/>
      <c r="P64059" s="73"/>
      <c r="T64059" s="73"/>
      <c r="U64059" s="73"/>
      <c r="V64059" s="73"/>
      <c r="X64059" s="12"/>
    </row>
    <row r="64060" spans="2:24" x14ac:dyDescent="0.3">
      <c r="B64060" s="73"/>
      <c r="D64060" s="73"/>
      <c r="P64060" s="73"/>
      <c r="T64060" s="73"/>
      <c r="U64060" s="73"/>
      <c r="V64060" s="73"/>
      <c r="X64060" s="12"/>
    </row>
    <row r="64061" spans="2:24" x14ac:dyDescent="0.3">
      <c r="B64061" s="73"/>
      <c r="D64061" s="73"/>
      <c r="P64061" s="73"/>
      <c r="T64061" s="73"/>
      <c r="U64061" s="73"/>
      <c r="V64061" s="73"/>
      <c r="X64061" s="12"/>
    </row>
    <row r="64062" spans="2:24" x14ac:dyDescent="0.3">
      <c r="B64062" s="73"/>
      <c r="D64062" s="73"/>
      <c r="P64062" s="73"/>
      <c r="T64062" s="73"/>
      <c r="U64062" s="73"/>
      <c r="V64062" s="73"/>
      <c r="X64062" s="12"/>
    </row>
    <row r="64063" spans="2:24" x14ac:dyDescent="0.3">
      <c r="B64063" s="73"/>
      <c r="D64063" s="73"/>
      <c r="P64063" s="73"/>
      <c r="T64063" s="73"/>
      <c r="U64063" s="73"/>
      <c r="V64063" s="73"/>
      <c r="X64063" s="12"/>
    </row>
    <row r="64064" spans="2:24" x14ac:dyDescent="0.3">
      <c r="B64064" s="73"/>
      <c r="D64064" s="73"/>
      <c r="P64064" s="73"/>
      <c r="T64064" s="73"/>
      <c r="U64064" s="73"/>
      <c r="V64064" s="73"/>
      <c r="X64064" s="12"/>
    </row>
    <row r="64065" spans="2:24" x14ac:dyDescent="0.3">
      <c r="B64065" s="73"/>
      <c r="D64065" s="73"/>
      <c r="P64065" s="73"/>
      <c r="T64065" s="73"/>
      <c r="U64065" s="73"/>
      <c r="V64065" s="73"/>
      <c r="X64065" s="12"/>
    </row>
    <row r="64066" spans="2:24" x14ac:dyDescent="0.3">
      <c r="B64066" s="73"/>
      <c r="D64066" s="73"/>
      <c r="P64066" s="73"/>
      <c r="T64066" s="73"/>
      <c r="U64066" s="73"/>
      <c r="V64066" s="73"/>
      <c r="X64066" s="12"/>
    </row>
    <row r="64067" spans="2:24" x14ac:dyDescent="0.3">
      <c r="B64067" s="73"/>
      <c r="D64067" s="73"/>
      <c r="P64067" s="73"/>
      <c r="T64067" s="73"/>
      <c r="U64067" s="73"/>
      <c r="V64067" s="73"/>
      <c r="X64067" s="12"/>
    </row>
    <row r="64068" spans="2:24" x14ac:dyDescent="0.3">
      <c r="B64068" s="73"/>
      <c r="D64068" s="73"/>
      <c r="P64068" s="73"/>
      <c r="T64068" s="73"/>
      <c r="U64068" s="73"/>
      <c r="V64068" s="73"/>
      <c r="X64068" s="12"/>
    </row>
    <row r="64069" spans="2:24" x14ac:dyDescent="0.3">
      <c r="B64069" s="73"/>
      <c r="D64069" s="73"/>
      <c r="P64069" s="73"/>
      <c r="T64069" s="73"/>
      <c r="U64069" s="73"/>
      <c r="V64069" s="73"/>
      <c r="X64069" s="12"/>
    </row>
    <row r="64070" spans="2:24" x14ac:dyDescent="0.3">
      <c r="B64070" s="73"/>
      <c r="D64070" s="73"/>
      <c r="P64070" s="73"/>
      <c r="T64070" s="73"/>
      <c r="U64070" s="73"/>
      <c r="V64070" s="73"/>
      <c r="X64070" s="12"/>
    </row>
    <row r="64071" spans="2:24" x14ac:dyDescent="0.3">
      <c r="B64071" s="73"/>
      <c r="D64071" s="73"/>
      <c r="P64071" s="73"/>
      <c r="T64071" s="73"/>
      <c r="U64071" s="73"/>
      <c r="V64071" s="73"/>
      <c r="X64071" s="12"/>
    </row>
    <row r="64072" spans="2:24" x14ac:dyDescent="0.3">
      <c r="B64072" s="73"/>
      <c r="D64072" s="73"/>
      <c r="P64072" s="73"/>
      <c r="T64072" s="73"/>
      <c r="U64072" s="73"/>
      <c r="V64072" s="73"/>
      <c r="X64072" s="12"/>
    </row>
    <row r="64073" spans="2:24" x14ac:dyDescent="0.3">
      <c r="B64073" s="73"/>
      <c r="D64073" s="73"/>
      <c r="P64073" s="73"/>
      <c r="T64073" s="73"/>
      <c r="U64073" s="73"/>
      <c r="V64073" s="73"/>
      <c r="X64073" s="12"/>
    </row>
    <row r="64074" spans="2:24" x14ac:dyDescent="0.3">
      <c r="B64074" s="73"/>
      <c r="D64074" s="73"/>
      <c r="P64074" s="73"/>
      <c r="T64074" s="73"/>
      <c r="U64074" s="73"/>
      <c r="V64074" s="73"/>
      <c r="X64074" s="12"/>
    </row>
    <row r="64075" spans="2:24" x14ac:dyDescent="0.3">
      <c r="B64075" s="73"/>
      <c r="D64075" s="73"/>
      <c r="P64075" s="73"/>
      <c r="T64075" s="73"/>
      <c r="U64075" s="73"/>
      <c r="V64075" s="73"/>
      <c r="X64075" s="12"/>
    </row>
    <row r="64076" spans="2:24" x14ac:dyDescent="0.3">
      <c r="B64076" s="73"/>
      <c r="D64076" s="73"/>
      <c r="P64076" s="73"/>
      <c r="T64076" s="73"/>
      <c r="U64076" s="73"/>
      <c r="V64076" s="73"/>
      <c r="X64076" s="12"/>
    </row>
    <row r="64077" spans="2:24" x14ac:dyDescent="0.3">
      <c r="B64077" s="73"/>
      <c r="D64077" s="73"/>
      <c r="P64077" s="73"/>
      <c r="T64077" s="73"/>
      <c r="U64077" s="73"/>
      <c r="V64077" s="73"/>
      <c r="X64077" s="12"/>
    </row>
    <row r="64078" spans="2:24" x14ac:dyDescent="0.3">
      <c r="B64078" s="73"/>
      <c r="D64078" s="73"/>
      <c r="P64078" s="73"/>
      <c r="T64078" s="73"/>
      <c r="U64078" s="73"/>
      <c r="V64078" s="73"/>
      <c r="X64078" s="12"/>
    </row>
    <row r="64079" spans="2:24" x14ac:dyDescent="0.3">
      <c r="B64079" s="73"/>
      <c r="D64079" s="73"/>
      <c r="P64079" s="73"/>
      <c r="T64079" s="73"/>
      <c r="U64079" s="73"/>
      <c r="V64079" s="73"/>
      <c r="X64079" s="12"/>
    </row>
    <row r="64080" spans="2:24" x14ac:dyDescent="0.3">
      <c r="B64080" s="73"/>
      <c r="D64080" s="73"/>
      <c r="P64080" s="73"/>
      <c r="T64080" s="73"/>
      <c r="U64080" s="73"/>
      <c r="V64080" s="73"/>
      <c r="X64080" s="12"/>
    </row>
    <row r="64081" spans="2:24" x14ac:dyDescent="0.3">
      <c r="B64081" s="73"/>
      <c r="D64081" s="73"/>
      <c r="P64081" s="73"/>
      <c r="T64081" s="73"/>
      <c r="U64081" s="73"/>
      <c r="V64081" s="73"/>
      <c r="X64081" s="12"/>
    </row>
    <row r="64082" spans="2:24" x14ac:dyDescent="0.3">
      <c r="B64082" s="73"/>
      <c r="D64082" s="73"/>
      <c r="P64082" s="73"/>
      <c r="T64082" s="73"/>
      <c r="U64082" s="73"/>
      <c r="V64082" s="73"/>
      <c r="X64082" s="12"/>
    </row>
    <row r="64083" spans="2:24" x14ac:dyDescent="0.3">
      <c r="B64083" s="73"/>
      <c r="D64083" s="73"/>
      <c r="P64083" s="73"/>
      <c r="T64083" s="73"/>
      <c r="U64083" s="73"/>
      <c r="V64083" s="73"/>
      <c r="X64083" s="12"/>
    </row>
    <row r="64084" spans="2:24" x14ac:dyDescent="0.3">
      <c r="B64084" s="73"/>
      <c r="D64084" s="73"/>
      <c r="P64084" s="73"/>
      <c r="T64084" s="73"/>
      <c r="U64084" s="73"/>
      <c r="V64084" s="73"/>
      <c r="X64084" s="12"/>
    </row>
    <row r="64085" spans="2:24" x14ac:dyDescent="0.3">
      <c r="B64085" s="73"/>
      <c r="D64085" s="73"/>
      <c r="P64085" s="73"/>
      <c r="T64085" s="73"/>
      <c r="U64085" s="73"/>
      <c r="V64085" s="73"/>
      <c r="X64085" s="12"/>
    </row>
    <row r="64086" spans="2:24" x14ac:dyDescent="0.3">
      <c r="B64086" s="73"/>
      <c r="D64086" s="73"/>
      <c r="P64086" s="73"/>
      <c r="T64086" s="73"/>
      <c r="U64086" s="73"/>
      <c r="V64086" s="73"/>
      <c r="X64086" s="12"/>
    </row>
    <row r="64087" spans="2:24" x14ac:dyDescent="0.3">
      <c r="B64087" s="73"/>
      <c r="D64087" s="73"/>
      <c r="P64087" s="73"/>
      <c r="T64087" s="73"/>
      <c r="U64087" s="73"/>
      <c r="V64087" s="73"/>
      <c r="X64087" s="12"/>
    </row>
    <row r="64088" spans="2:24" x14ac:dyDescent="0.3">
      <c r="B64088" s="73"/>
      <c r="D64088" s="73"/>
      <c r="P64088" s="73"/>
      <c r="T64088" s="73"/>
      <c r="U64088" s="73"/>
      <c r="V64088" s="73"/>
      <c r="X64088" s="12"/>
    </row>
    <row r="64089" spans="2:24" x14ac:dyDescent="0.3">
      <c r="B64089" s="73"/>
      <c r="D64089" s="73"/>
      <c r="P64089" s="73"/>
      <c r="T64089" s="73"/>
      <c r="U64089" s="73"/>
      <c r="V64089" s="73"/>
      <c r="X64089" s="12"/>
    </row>
    <row r="64090" spans="2:24" x14ac:dyDescent="0.3">
      <c r="B64090" s="73"/>
      <c r="D64090" s="73"/>
      <c r="P64090" s="73"/>
      <c r="T64090" s="73"/>
      <c r="U64090" s="73"/>
      <c r="V64090" s="73"/>
      <c r="X64090" s="12"/>
    </row>
    <row r="64091" spans="2:24" x14ac:dyDescent="0.3">
      <c r="B64091" s="73"/>
      <c r="D64091" s="73"/>
      <c r="P64091" s="73"/>
      <c r="T64091" s="73"/>
      <c r="U64091" s="73"/>
      <c r="V64091" s="73"/>
      <c r="X64091" s="12"/>
    </row>
    <row r="64092" spans="2:24" x14ac:dyDescent="0.3">
      <c r="B64092" s="73"/>
      <c r="D64092" s="73"/>
      <c r="P64092" s="73"/>
      <c r="T64092" s="73"/>
      <c r="U64092" s="73"/>
      <c r="V64092" s="73"/>
      <c r="X64092" s="12"/>
    </row>
    <row r="64093" spans="2:24" x14ac:dyDescent="0.3">
      <c r="B64093" s="73"/>
      <c r="D64093" s="73"/>
      <c r="P64093" s="73"/>
      <c r="T64093" s="73"/>
      <c r="U64093" s="73"/>
      <c r="V64093" s="73"/>
      <c r="X64093" s="12"/>
    </row>
    <row r="64094" spans="2:24" x14ac:dyDescent="0.3">
      <c r="B64094" s="73"/>
      <c r="D64094" s="73"/>
      <c r="P64094" s="73"/>
      <c r="T64094" s="73"/>
      <c r="U64094" s="73"/>
      <c r="V64094" s="73"/>
      <c r="X64094" s="12"/>
    </row>
    <row r="64095" spans="2:24" x14ac:dyDescent="0.3">
      <c r="B64095" s="73"/>
      <c r="D64095" s="73"/>
      <c r="P64095" s="73"/>
      <c r="T64095" s="73"/>
      <c r="U64095" s="73"/>
      <c r="V64095" s="73"/>
      <c r="X64095" s="12"/>
    </row>
    <row r="64096" spans="2:24" x14ac:dyDescent="0.3">
      <c r="B64096" s="73"/>
      <c r="D64096" s="73"/>
      <c r="P64096" s="73"/>
      <c r="T64096" s="73"/>
      <c r="U64096" s="73"/>
      <c r="V64096" s="73"/>
      <c r="X64096" s="12"/>
    </row>
    <row r="64097" spans="2:24" x14ac:dyDescent="0.3">
      <c r="B64097" s="73"/>
      <c r="D64097" s="73"/>
      <c r="P64097" s="73"/>
      <c r="T64097" s="73"/>
      <c r="U64097" s="73"/>
      <c r="V64097" s="73"/>
      <c r="X64097" s="12"/>
    </row>
    <row r="64098" spans="2:24" x14ac:dyDescent="0.3">
      <c r="B64098" s="73"/>
      <c r="D64098" s="73"/>
      <c r="P64098" s="73"/>
      <c r="T64098" s="73"/>
      <c r="U64098" s="73"/>
      <c r="V64098" s="73"/>
      <c r="X64098" s="12"/>
    </row>
    <row r="64099" spans="2:24" x14ac:dyDescent="0.3">
      <c r="B64099" s="73"/>
      <c r="D64099" s="73"/>
      <c r="P64099" s="73"/>
      <c r="T64099" s="73"/>
      <c r="U64099" s="73"/>
      <c r="V64099" s="73"/>
      <c r="X64099" s="12"/>
    </row>
    <row r="64100" spans="2:24" x14ac:dyDescent="0.3">
      <c r="B64100" s="73"/>
      <c r="D64100" s="73"/>
      <c r="P64100" s="73"/>
      <c r="T64100" s="73"/>
      <c r="U64100" s="73"/>
      <c r="V64100" s="73"/>
      <c r="X64100" s="12"/>
    </row>
    <row r="64101" spans="2:24" x14ac:dyDescent="0.3">
      <c r="B64101" s="73"/>
      <c r="D64101" s="73"/>
      <c r="P64101" s="73"/>
      <c r="T64101" s="73"/>
      <c r="U64101" s="73"/>
      <c r="V64101" s="73"/>
      <c r="X64101" s="12"/>
    </row>
    <row r="64102" spans="2:24" x14ac:dyDescent="0.3">
      <c r="B64102" s="73"/>
      <c r="D64102" s="73"/>
      <c r="P64102" s="73"/>
      <c r="T64102" s="73"/>
      <c r="U64102" s="73"/>
      <c r="V64102" s="73"/>
      <c r="X64102" s="12"/>
    </row>
    <row r="64103" spans="2:24" x14ac:dyDescent="0.3">
      <c r="B64103" s="73"/>
      <c r="D64103" s="73"/>
      <c r="P64103" s="73"/>
      <c r="T64103" s="73"/>
      <c r="U64103" s="73"/>
      <c r="V64103" s="73"/>
      <c r="X64103" s="12"/>
    </row>
    <row r="64104" spans="2:24" x14ac:dyDescent="0.3">
      <c r="B64104" s="73"/>
      <c r="D64104" s="73"/>
      <c r="P64104" s="73"/>
      <c r="T64104" s="73"/>
      <c r="U64104" s="73"/>
      <c r="V64104" s="73"/>
      <c r="X64104" s="12"/>
    </row>
    <row r="64105" spans="2:24" x14ac:dyDescent="0.3">
      <c r="B64105" s="73"/>
      <c r="D64105" s="73"/>
      <c r="P64105" s="73"/>
      <c r="T64105" s="73"/>
      <c r="U64105" s="73"/>
      <c r="V64105" s="73"/>
      <c r="X64105" s="12"/>
    </row>
    <row r="64106" spans="2:24" x14ac:dyDescent="0.3">
      <c r="B64106" s="73"/>
      <c r="D64106" s="73"/>
      <c r="P64106" s="73"/>
      <c r="T64106" s="73"/>
      <c r="U64106" s="73"/>
      <c r="V64106" s="73"/>
      <c r="X64106" s="12"/>
    </row>
    <row r="64107" spans="2:24" x14ac:dyDescent="0.3">
      <c r="B64107" s="73"/>
      <c r="D64107" s="73"/>
      <c r="P64107" s="73"/>
      <c r="T64107" s="73"/>
      <c r="U64107" s="73"/>
      <c r="V64107" s="73"/>
      <c r="X64107" s="12"/>
    </row>
    <row r="64108" spans="2:24" x14ac:dyDescent="0.3">
      <c r="B64108" s="73"/>
      <c r="D64108" s="73"/>
      <c r="P64108" s="73"/>
      <c r="T64108" s="73"/>
      <c r="U64108" s="73"/>
      <c r="V64108" s="73"/>
      <c r="X64108" s="12"/>
    </row>
    <row r="64109" spans="2:24" x14ac:dyDescent="0.3">
      <c r="B64109" s="73"/>
      <c r="D64109" s="73"/>
      <c r="P64109" s="73"/>
      <c r="T64109" s="73"/>
      <c r="U64109" s="73"/>
      <c r="V64109" s="73"/>
      <c r="X64109" s="12"/>
    </row>
    <row r="64110" spans="2:24" x14ac:dyDescent="0.3">
      <c r="B64110" s="73"/>
      <c r="D64110" s="73"/>
      <c r="P64110" s="73"/>
      <c r="T64110" s="73"/>
      <c r="U64110" s="73"/>
      <c r="V64110" s="73"/>
      <c r="X64110" s="12"/>
    </row>
    <row r="64111" spans="2:24" x14ac:dyDescent="0.3">
      <c r="B64111" s="73"/>
      <c r="D64111" s="73"/>
      <c r="P64111" s="73"/>
      <c r="T64111" s="73"/>
      <c r="U64111" s="73"/>
      <c r="V64111" s="73"/>
      <c r="X64111" s="12"/>
    </row>
    <row r="64112" spans="2:24" x14ac:dyDescent="0.3">
      <c r="B64112" s="73"/>
      <c r="D64112" s="73"/>
      <c r="P64112" s="73"/>
      <c r="T64112" s="73"/>
      <c r="U64112" s="73"/>
      <c r="V64112" s="73"/>
      <c r="X64112" s="12"/>
    </row>
    <row r="64113" spans="2:24" x14ac:dyDescent="0.3">
      <c r="B64113" s="73"/>
      <c r="D64113" s="73"/>
      <c r="P64113" s="73"/>
      <c r="T64113" s="73"/>
      <c r="U64113" s="73"/>
      <c r="V64113" s="73"/>
      <c r="X64113" s="12"/>
    </row>
    <row r="64114" spans="2:24" x14ac:dyDescent="0.3">
      <c r="B64114" s="73"/>
      <c r="D64114" s="73"/>
      <c r="P64114" s="73"/>
      <c r="T64114" s="73"/>
      <c r="U64114" s="73"/>
      <c r="V64114" s="73"/>
      <c r="X64114" s="12"/>
    </row>
    <row r="64115" spans="2:24" x14ac:dyDescent="0.3">
      <c r="B64115" s="73"/>
      <c r="D64115" s="73"/>
      <c r="P64115" s="73"/>
      <c r="T64115" s="73"/>
      <c r="U64115" s="73"/>
      <c r="V64115" s="73"/>
      <c r="X64115" s="12"/>
    </row>
    <row r="64116" spans="2:24" x14ac:dyDescent="0.3">
      <c r="B64116" s="73"/>
      <c r="D64116" s="73"/>
      <c r="P64116" s="73"/>
      <c r="T64116" s="73"/>
      <c r="U64116" s="73"/>
      <c r="V64116" s="73"/>
      <c r="X64116" s="12"/>
    </row>
    <row r="64117" spans="2:24" x14ac:dyDescent="0.3">
      <c r="B64117" s="73"/>
      <c r="D64117" s="73"/>
      <c r="P64117" s="73"/>
      <c r="T64117" s="73"/>
      <c r="U64117" s="73"/>
      <c r="V64117" s="73"/>
      <c r="X64117" s="12"/>
    </row>
    <row r="64118" spans="2:24" x14ac:dyDescent="0.3">
      <c r="B64118" s="73"/>
      <c r="D64118" s="73"/>
      <c r="P64118" s="73"/>
      <c r="T64118" s="73"/>
      <c r="U64118" s="73"/>
      <c r="V64118" s="73"/>
      <c r="X64118" s="12"/>
    </row>
    <row r="64119" spans="2:24" x14ac:dyDescent="0.3">
      <c r="B64119" s="73"/>
      <c r="D64119" s="73"/>
      <c r="P64119" s="73"/>
      <c r="T64119" s="73"/>
      <c r="U64119" s="73"/>
      <c r="V64119" s="73"/>
      <c r="X64119" s="12"/>
    </row>
    <row r="64120" spans="2:24" x14ac:dyDescent="0.3">
      <c r="B64120" s="73"/>
      <c r="D64120" s="73"/>
      <c r="P64120" s="73"/>
      <c r="T64120" s="73"/>
      <c r="U64120" s="73"/>
      <c r="V64120" s="73"/>
      <c r="X64120" s="12"/>
    </row>
    <row r="64121" spans="2:24" x14ac:dyDescent="0.3">
      <c r="B64121" s="73"/>
      <c r="D64121" s="73"/>
      <c r="P64121" s="73"/>
      <c r="T64121" s="73"/>
      <c r="U64121" s="73"/>
      <c r="V64121" s="73"/>
      <c r="X64121" s="12"/>
    </row>
    <row r="64122" spans="2:24" x14ac:dyDescent="0.3">
      <c r="B64122" s="73"/>
      <c r="D64122" s="73"/>
      <c r="P64122" s="73"/>
      <c r="T64122" s="73"/>
      <c r="U64122" s="73"/>
      <c r="V64122" s="73"/>
      <c r="X64122" s="12"/>
    </row>
    <row r="64123" spans="2:24" x14ac:dyDescent="0.3">
      <c r="B64123" s="73"/>
      <c r="D64123" s="73"/>
      <c r="P64123" s="73"/>
      <c r="T64123" s="73"/>
      <c r="U64123" s="73"/>
      <c r="V64123" s="73"/>
      <c r="X64123" s="12"/>
    </row>
    <row r="64124" spans="2:24" x14ac:dyDescent="0.3">
      <c r="B64124" s="73"/>
      <c r="D64124" s="73"/>
      <c r="P64124" s="73"/>
      <c r="T64124" s="73"/>
      <c r="U64124" s="73"/>
      <c r="V64124" s="73"/>
      <c r="X64124" s="12"/>
    </row>
    <row r="64125" spans="2:24" x14ac:dyDescent="0.3">
      <c r="B64125" s="73"/>
      <c r="D64125" s="73"/>
      <c r="P64125" s="73"/>
      <c r="T64125" s="73"/>
      <c r="U64125" s="73"/>
      <c r="V64125" s="73"/>
      <c r="X64125" s="12"/>
    </row>
    <row r="64126" spans="2:24" x14ac:dyDescent="0.3">
      <c r="B64126" s="73"/>
      <c r="D64126" s="73"/>
      <c r="P64126" s="73"/>
      <c r="T64126" s="73"/>
      <c r="U64126" s="73"/>
      <c r="V64126" s="73"/>
      <c r="X64126" s="12"/>
    </row>
    <row r="64127" spans="2:24" x14ac:dyDescent="0.3">
      <c r="B64127" s="73"/>
      <c r="D64127" s="73"/>
      <c r="P64127" s="73"/>
      <c r="T64127" s="73"/>
      <c r="U64127" s="73"/>
      <c r="V64127" s="73"/>
      <c r="X64127" s="12"/>
    </row>
    <row r="64128" spans="2:24" x14ac:dyDescent="0.3">
      <c r="B64128" s="73"/>
      <c r="D64128" s="73"/>
      <c r="P64128" s="73"/>
      <c r="T64128" s="73"/>
      <c r="U64128" s="73"/>
      <c r="V64128" s="73"/>
      <c r="X64128" s="12"/>
    </row>
    <row r="64129" spans="2:24" x14ac:dyDescent="0.3">
      <c r="B64129" s="73"/>
      <c r="D64129" s="73"/>
      <c r="P64129" s="73"/>
      <c r="T64129" s="73"/>
      <c r="U64129" s="73"/>
      <c r="V64129" s="73"/>
      <c r="X64129" s="12"/>
    </row>
    <row r="64130" spans="2:24" x14ac:dyDescent="0.3">
      <c r="B64130" s="73"/>
      <c r="D64130" s="73"/>
      <c r="P64130" s="73"/>
      <c r="T64130" s="73"/>
      <c r="U64130" s="73"/>
      <c r="V64130" s="73"/>
      <c r="X64130" s="12"/>
    </row>
    <row r="64131" spans="2:24" x14ac:dyDescent="0.3">
      <c r="B64131" s="73"/>
      <c r="D64131" s="73"/>
      <c r="P64131" s="73"/>
      <c r="T64131" s="73"/>
      <c r="U64131" s="73"/>
      <c r="V64131" s="73"/>
      <c r="X64131" s="12"/>
    </row>
    <row r="64132" spans="2:24" x14ac:dyDescent="0.3">
      <c r="B64132" s="73"/>
      <c r="D64132" s="73"/>
      <c r="P64132" s="73"/>
      <c r="T64132" s="73"/>
      <c r="U64132" s="73"/>
      <c r="V64132" s="73"/>
      <c r="X64132" s="12"/>
    </row>
    <row r="64133" spans="2:24" x14ac:dyDescent="0.3">
      <c r="B64133" s="73"/>
      <c r="D64133" s="73"/>
      <c r="P64133" s="73"/>
      <c r="T64133" s="73"/>
      <c r="U64133" s="73"/>
      <c r="V64133" s="73"/>
      <c r="X64133" s="12"/>
    </row>
    <row r="64134" spans="2:24" x14ac:dyDescent="0.3">
      <c r="B64134" s="73"/>
      <c r="D64134" s="73"/>
      <c r="P64134" s="73"/>
      <c r="T64134" s="73"/>
      <c r="U64134" s="73"/>
      <c r="V64134" s="73"/>
      <c r="X64134" s="12"/>
    </row>
    <row r="64135" spans="2:24" x14ac:dyDescent="0.3">
      <c r="B64135" s="73"/>
      <c r="D64135" s="73"/>
      <c r="P64135" s="73"/>
      <c r="T64135" s="73"/>
      <c r="U64135" s="73"/>
      <c r="V64135" s="73"/>
      <c r="X64135" s="12"/>
    </row>
    <row r="64136" spans="2:24" x14ac:dyDescent="0.3">
      <c r="B64136" s="73"/>
      <c r="D64136" s="73"/>
      <c r="P64136" s="73"/>
      <c r="T64136" s="73"/>
      <c r="U64136" s="73"/>
      <c r="V64136" s="73"/>
      <c r="X64136" s="12"/>
    </row>
    <row r="64137" spans="2:24" x14ac:dyDescent="0.3">
      <c r="B64137" s="73"/>
      <c r="D64137" s="73"/>
      <c r="P64137" s="73"/>
      <c r="T64137" s="73"/>
      <c r="U64137" s="73"/>
      <c r="V64137" s="73"/>
      <c r="X64137" s="12"/>
    </row>
    <row r="64138" spans="2:24" x14ac:dyDescent="0.3">
      <c r="B64138" s="73"/>
      <c r="D64138" s="73"/>
      <c r="P64138" s="73"/>
      <c r="T64138" s="73"/>
      <c r="U64138" s="73"/>
      <c r="V64138" s="73"/>
      <c r="X64138" s="12"/>
    </row>
    <row r="64139" spans="2:24" x14ac:dyDescent="0.3">
      <c r="B64139" s="73"/>
      <c r="D64139" s="73"/>
      <c r="P64139" s="73"/>
      <c r="T64139" s="73"/>
      <c r="U64139" s="73"/>
      <c r="V64139" s="73"/>
      <c r="X64139" s="12"/>
    </row>
    <row r="64140" spans="2:24" x14ac:dyDescent="0.3">
      <c r="B64140" s="73"/>
      <c r="D64140" s="73"/>
      <c r="P64140" s="73"/>
      <c r="T64140" s="73"/>
      <c r="U64140" s="73"/>
      <c r="V64140" s="73"/>
      <c r="X64140" s="12"/>
    </row>
    <row r="64141" spans="2:24" x14ac:dyDescent="0.3">
      <c r="B64141" s="73"/>
      <c r="D64141" s="73"/>
      <c r="P64141" s="73"/>
      <c r="T64141" s="73"/>
      <c r="U64141" s="73"/>
      <c r="V64141" s="73"/>
      <c r="X64141" s="12"/>
    </row>
    <row r="64142" spans="2:24" x14ac:dyDescent="0.3">
      <c r="B64142" s="73"/>
      <c r="D64142" s="73"/>
      <c r="P64142" s="73"/>
      <c r="T64142" s="73"/>
      <c r="U64142" s="73"/>
      <c r="V64142" s="73"/>
      <c r="X64142" s="12"/>
    </row>
    <row r="64143" spans="2:24" x14ac:dyDescent="0.3">
      <c r="B64143" s="73"/>
      <c r="D64143" s="73"/>
      <c r="P64143" s="73"/>
      <c r="T64143" s="73"/>
      <c r="U64143" s="73"/>
      <c r="V64143" s="73"/>
      <c r="X64143" s="12"/>
    </row>
    <row r="64144" spans="2:24" x14ac:dyDescent="0.3">
      <c r="B64144" s="73"/>
      <c r="D64144" s="73"/>
      <c r="P64144" s="73"/>
      <c r="T64144" s="73"/>
      <c r="U64144" s="73"/>
      <c r="V64144" s="73"/>
      <c r="X64144" s="12"/>
    </row>
    <row r="64145" spans="2:24" x14ac:dyDescent="0.3">
      <c r="B64145" s="73"/>
      <c r="D64145" s="73"/>
      <c r="P64145" s="73"/>
      <c r="T64145" s="73"/>
      <c r="U64145" s="73"/>
      <c r="V64145" s="73"/>
      <c r="X64145" s="12"/>
    </row>
    <row r="64146" spans="2:24" x14ac:dyDescent="0.3">
      <c r="B64146" s="73"/>
      <c r="D64146" s="73"/>
      <c r="P64146" s="73"/>
      <c r="T64146" s="73"/>
      <c r="U64146" s="73"/>
      <c r="V64146" s="73"/>
      <c r="X64146" s="12"/>
    </row>
    <row r="64147" spans="2:24" x14ac:dyDescent="0.3">
      <c r="B64147" s="73"/>
      <c r="D64147" s="73"/>
      <c r="P64147" s="73"/>
      <c r="T64147" s="73"/>
      <c r="U64147" s="73"/>
      <c r="V64147" s="73"/>
      <c r="X64147" s="12"/>
    </row>
    <row r="64148" spans="2:24" x14ac:dyDescent="0.3">
      <c r="B64148" s="73"/>
      <c r="D64148" s="73"/>
      <c r="P64148" s="73"/>
      <c r="T64148" s="73"/>
      <c r="U64148" s="73"/>
      <c r="V64148" s="73"/>
      <c r="X64148" s="12"/>
    </row>
    <row r="64149" spans="2:24" x14ac:dyDescent="0.3">
      <c r="B64149" s="73"/>
      <c r="D64149" s="73"/>
      <c r="P64149" s="73"/>
      <c r="T64149" s="73"/>
      <c r="U64149" s="73"/>
      <c r="V64149" s="73"/>
      <c r="X64149" s="12"/>
    </row>
    <row r="64150" spans="2:24" x14ac:dyDescent="0.3">
      <c r="B64150" s="73"/>
      <c r="D64150" s="73"/>
      <c r="P64150" s="73"/>
      <c r="T64150" s="73"/>
      <c r="U64150" s="73"/>
      <c r="V64150" s="73"/>
      <c r="X64150" s="12"/>
    </row>
    <row r="64151" spans="2:24" x14ac:dyDescent="0.3">
      <c r="B64151" s="73"/>
      <c r="D64151" s="73"/>
      <c r="P64151" s="73"/>
      <c r="T64151" s="73"/>
      <c r="U64151" s="73"/>
      <c r="V64151" s="73"/>
      <c r="X64151" s="12"/>
    </row>
    <row r="64152" spans="2:24" x14ac:dyDescent="0.3">
      <c r="B64152" s="73"/>
      <c r="D64152" s="73"/>
      <c r="P64152" s="73"/>
      <c r="T64152" s="73"/>
      <c r="U64152" s="73"/>
      <c r="V64152" s="73"/>
      <c r="X64152" s="12"/>
    </row>
    <row r="64153" spans="2:24" x14ac:dyDescent="0.3">
      <c r="B64153" s="73"/>
      <c r="D64153" s="73"/>
      <c r="P64153" s="73"/>
      <c r="T64153" s="73"/>
      <c r="U64153" s="73"/>
      <c r="V64153" s="73"/>
      <c r="X64153" s="12"/>
    </row>
    <row r="64154" spans="2:24" x14ac:dyDescent="0.3">
      <c r="B64154" s="73"/>
      <c r="D64154" s="73"/>
      <c r="P64154" s="73"/>
      <c r="T64154" s="73"/>
      <c r="U64154" s="73"/>
      <c r="V64154" s="73"/>
      <c r="X64154" s="12"/>
    </row>
    <row r="64155" spans="2:24" x14ac:dyDescent="0.3">
      <c r="B64155" s="73"/>
      <c r="D64155" s="73"/>
      <c r="P64155" s="73"/>
      <c r="T64155" s="73"/>
      <c r="U64155" s="73"/>
      <c r="V64155" s="73"/>
      <c r="X64155" s="12"/>
    </row>
    <row r="64156" spans="2:24" x14ac:dyDescent="0.3">
      <c r="B64156" s="73"/>
      <c r="D64156" s="73"/>
      <c r="P64156" s="73"/>
      <c r="T64156" s="73"/>
      <c r="U64156" s="73"/>
      <c r="V64156" s="73"/>
      <c r="X64156" s="12"/>
    </row>
    <row r="64157" spans="2:24" x14ac:dyDescent="0.3">
      <c r="B64157" s="73"/>
      <c r="D64157" s="73"/>
      <c r="P64157" s="73"/>
      <c r="T64157" s="73"/>
      <c r="U64157" s="73"/>
      <c r="V64157" s="73"/>
      <c r="X64157" s="12"/>
    </row>
    <row r="64158" spans="2:24" x14ac:dyDescent="0.3">
      <c r="B64158" s="73"/>
      <c r="D64158" s="73"/>
      <c r="P64158" s="73"/>
      <c r="T64158" s="73"/>
      <c r="U64158" s="73"/>
      <c r="V64158" s="73"/>
      <c r="X64158" s="12"/>
    </row>
    <row r="64159" spans="2:24" x14ac:dyDescent="0.3">
      <c r="B64159" s="73"/>
      <c r="D64159" s="73"/>
      <c r="P64159" s="73"/>
      <c r="T64159" s="73"/>
      <c r="U64159" s="73"/>
      <c r="V64159" s="73"/>
      <c r="X64159" s="12"/>
    </row>
    <row r="64160" spans="2:24" x14ac:dyDescent="0.3">
      <c r="B64160" s="73"/>
      <c r="D64160" s="73"/>
      <c r="P64160" s="73"/>
      <c r="T64160" s="73"/>
      <c r="U64160" s="73"/>
      <c r="V64160" s="73"/>
      <c r="X64160" s="12"/>
    </row>
    <row r="64161" spans="2:24" x14ac:dyDescent="0.3">
      <c r="B64161" s="73"/>
      <c r="D64161" s="73"/>
      <c r="P64161" s="73"/>
      <c r="T64161" s="73"/>
      <c r="U64161" s="73"/>
      <c r="V64161" s="73"/>
      <c r="X64161" s="12"/>
    </row>
    <row r="64162" spans="2:24" x14ac:dyDescent="0.3">
      <c r="B64162" s="73"/>
      <c r="D64162" s="73"/>
      <c r="P64162" s="73"/>
      <c r="T64162" s="73"/>
      <c r="U64162" s="73"/>
      <c r="V64162" s="73"/>
      <c r="X64162" s="12"/>
    </row>
    <row r="64163" spans="2:24" x14ac:dyDescent="0.3">
      <c r="B64163" s="73"/>
      <c r="D64163" s="73"/>
      <c r="P64163" s="73"/>
      <c r="T64163" s="73"/>
      <c r="U64163" s="73"/>
      <c r="V64163" s="73"/>
      <c r="X64163" s="12"/>
    </row>
    <row r="64164" spans="2:24" x14ac:dyDescent="0.3">
      <c r="B64164" s="73"/>
      <c r="D64164" s="73"/>
      <c r="P64164" s="73"/>
      <c r="T64164" s="73"/>
      <c r="U64164" s="73"/>
      <c r="V64164" s="73"/>
      <c r="X64164" s="12"/>
    </row>
    <row r="64165" spans="2:24" x14ac:dyDescent="0.3">
      <c r="B64165" s="73"/>
      <c r="D64165" s="73"/>
      <c r="P64165" s="73"/>
      <c r="T64165" s="73"/>
      <c r="U64165" s="73"/>
      <c r="V64165" s="73"/>
      <c r="X64165" s="12"/>
    </row>
    <row r="64166" spans="2:24" x14ac:dyDescent="0.3">
      <c r="B64166" s="73"/>
      <c r="D64166" s="73"/>
      <c r="P64166" s="73"/>
      <c r="T64166" s="73"/>
      <c r="U64166" s="73"/>
      <c r="V64166" s="73"/>
      <c r="X64166" s="12"/>
    </row>
    <row r="64167" spans="2:24" x14ac:dyDescent="0.3">
      <c r="B64167" s="73"/>
      <c r="D64167" s="73"/>
      <c r="P64167" s="73"/>
      <c r="T64167" s="73"/>
      <c r="U64167" s="73"/>
      <c r="V64167" s="73"/>
      <c r="X64167" s="12"/>
    </row>
    <row r="64168" spans="2:24" x14ac:dyDescent="0.3">
      <c r="B64168" s="73"/>
      <c r="D64168" s="73"/>
      <c r="P64168" s="73"/>
      <c r="T64168" s="73"/>
      <c r="U64168" s="73"/>
      <c r="V64168" s="73"/>
      <c r="X64168" s="12"/>
    </row>
    <row r="64169" spans="2:24" x14ac:dyDescent="0.3">
      <c r="B64169" s="73"/>
      <c r="D64169" s="73"/>
      <c r="P64169" s="73"/>
      <c r="T64169" s="73"/>
      <c r="U64169" s="73"/>
      <c r="V64169" s="73"/>
      <c r="X64169" s="12"/>
    </row>
    <row r="64170" spans="2:24" x14ac:dyDescent="0.3">
      <c r="B64170" s="73"/>
      <c r="D64170" s="73"/>
      <c r="P64170" s="73"/>
      <c r="T64170" s="73"/>
      <c r="U64170" s="73"/>
      <c r="V64170" s="73"/>
      <c r="X64170" s="12"/>
    </row>
    <row r="64171" spans="2:24" x14ac:dyDescent="0.3">
      <c r="B64171" s="73"/>
      <c r="D64171" s="73"/>
      <c r="P64171" s="73"/>
      <c r="T64171" s="73"/>
      <c r="U64171" s="73"/>
      <c r="V64171" s="73"/>
      <c r="X64171" s="12"/>
    </row>
    <row r="64172" spans="2:24" x14ac:dyDescent="0.3">
      <c r="B64172" s="73"/>
      <c r="D64172" s="73"/>
      <c r="P64172" s="73"/>
      <c r="T64172" s="73"/>
      <c r="U64172" s="73"/>
      <c r="V64172" s="73"/>
      <c r="X64172" s="12"/>
    </row>
    <row r="64173" spans="2:24" x14ac:dyDescent="0.3">
      <c r="B64173" s="73"/>
      <c r="D64173" s="73"/>
      <c r="P64173" s="73"/>
      <c r="T64173" s="73"/>
      <c r="U64173" s="73"/>
      <c r="V64173" s="73"/>
      <c r="X64173" s="12"/>
    </row>
    <row r="64174" spans="2:24" x14ac:dyDescent="0.3">
      <c r="B64174" s="73"/>
      <c r="D64174" s="73"/>
      <c r="P64174" s="73"/>
      <c r="T64174" s="73"/>
      <c r="U64174" s="73"/>
      <c r="V64174" s="73"/>
      <c r="X64174" s="12"/>
    </row>
    <row r="64175" spans="2:24" x14ac:dyDescent="0.3">
      <c r="B64175" s="73"/>
      <c r="D64175" s="73"/>
      <c r="P64175" s="73"/>
      <c r="T64175" s="73"/>
      <c r="U64175" s="73"/>
      <c r="V64175" s="73"/>
      <c r="X64175" s="12"/>
    </row>
    <row r="64176" spans="2:24" x14ac:dyDescent="0.3">
      <c r="B64176" s="73"/>
      <c r="D64176" s="73"/>
      <c r="P64176" s="73"/>
      <c r="T64176" s="73"/>
      <c r="U64176" s="73"/>
      <c r="V64176" s="73"/>
      <c r="X64176" s="12"/>
    </row>
    <row r="64177" spans="2:24" x14ac:dyDescent="0.3">
      <c r="B64177" s="73"/>
      <c r="D64177" s="73"/>
      <c r="P64177" s="73"/>
      <c r="T64177" s="73"/>
      <c r="U64177" s="73"/>
      <c r="V64177" s="73"/>
      <c r="X64177" s="12"/>
    </row>
    <row r="64178" spans="2:24" x14ac:dyDescent="0.3">
      <c r="B64178" s="73"/>
      <c r="D64178" s="73"/>
      <c r="P64178" s="73"/>
      <c r="T64178" s="73"/>
      <c r="U64178" s="73"/>
      <c r="V64178" s="73"/>
      <c r="X64178" s="12"/>
    </row>
    <row r="64179" spans="2:24" x14ac:dyDescent="0.3">
      <c r="B64179" s="73"/>
      <c r="D64179" s="73"/>
      <c r="P64179" s="73"/>
      <c r="T64179" s="73"/>
      <c r="U64179" s="73"/>
      <c r="V64179" s="73"/>
      <c r="X64179" s="12"/>
    </row>
    <row r="64180" spans="2:24" x14ac:dyDescent="0.3">
      <c r="B64180" s="73"/>
      <c r="D64180" s="73"/>
      <c r="P64180" s="73"/>
      <c r="T64180" s="73"/>
      <c r="U64180" s="73"/>
      <c r="V64180" s="73"/>
      <c r="X64180" s="12"/>
    </row>
    <row r="64181" spans="2:24" x14ac:dyDescent="0.3">
      <c r="B64181" s="73"/>
      <c r="D64181" s="73"/>
      <c r="P64181" s="73"/>
      <c r="T64181" s="73"/>
      <c r="U64181" s="73"/>
      <c r="V64181" s="73"/>
      <c r="X64181" s="12"/>
    </row>
    <row r="64182" spans="2:24" x14ac:dyDescent="0.3">
      <c r="B64182" s="73"/>
      <c r="D64182" s="73"/>
      <c r="P64182" s="73"/>
      <c r="T64182" s="73"/>
      <c r="U64182" s="73"/>
      <c r="V64182" s="73"/>
      <c r="X64182" s="12"/>
    </row>
    <row r="64183" spans="2:24" x14ac:dyDescent="0.3">
      <c r="B64183" s="73"/>
      <c r="D64183" s="73"/>
      <c r="P64183" s="73"/>
      <c r="T64183" s="73"/>
      <c r="U64183" s="73"/>
      <c r="V64183" s="73"/>
      <c r="X64183" s="12"/>
    </row>
    <row r="64184" spans="2:24" x14ac:dyDescent="0.3">
      <c r="B64184" s="73"/>
      <c r="D64184" s="73"/>
      <c r="P64184" s="73"/>
      <c r="T64184" s="73"/>
      <c r="U64184" s="73"/>
      <c r="V64184" s="73"/>
      <c r="X64184" s="12"/>
    </row>
    <row r="64185" spans="2:24" x14ac:dyDescent="0.3">
      <c r="B64185" s="73"/>
      <c r="D64185" s="73"/>
      <c r="P64185" s="73"/>
      <c r="T64185" s="73"/>
      <c r="U64185" s="73"/>
      <c r="V64185" s="73"/>
      <c r="X64185" s="12"/>
    </row>
    <row r="64186" spans="2:24" x14ac:dyDescent="0.3">
      <c r="B64186" s="73"/>
      <c r="D64186" s="73"/>
      <c r="P64186" s="73"/>
      <c r="T64186" s="73"/>
      <c r="U64186" s="73"/>
      <c r="V64186" s="73"/>
      <c r="X64186" s="12"/>
    </row>
    <row r="64187" spans="2:24" x14ac:dyDescent="0.3">
      <c r="B64187" s="73"/>
      <c r="D64187" s="73"/>
      <c r="P64187" s="73"/>
      <c r="T64187" s="73"/>
      <c r="U64187" s="73"/>
      <c r="V64187" s="73"/>
      <c r="X64187" s="12"/>
    </row>
    <row r="64188" spans="2:24" x14ac:dyDescent="0.3">
      <c r="B64188" s="73"/>
      <c r="D64188" s="73"/>
      <c r="P64188" s="73"/>
      <c r="T64188" s="73"/>
      <c r="U64188" s="73"/>
      <c r="V64188" s="73"/>
      <c r="X64188" s="12"/>
    </row>
    <row r="64189" spans="2:24" x14ac:dyDescent="0.3">
      <c r="B64189" s="73"/>
      <c r="D64189" s="73"/>
      <c r="P64189" s="73"/>
      <c r="T64189" s="73"/>
      <c r="U64189" s="73"/>
      <c r="V64189" s="73"/>
      <c r="X64189" s="12"/>
    </row>
    <row r="64190" spans="2:24" x14ac:dyDescent="0.3">
      <c r="B64190" s="73"/>
      <c r="D64190" s="73"/>
      <c r="P64190" s="73"/>
      <c r="T64190" s="73"/>
      <c r="U64190" s="73"/>
      <c r="V64190" s="73"/>
      <c r="X64190" s="12"/>
    </row>
    <row r="64191" spans="2:24" x14ac:dyDescent="0.3">
      <c r="B64191" s="73"/>
      <c r="D64191" s="73"/>
      <c r="P64191" s="73"/>
      <c r="T64191" s="73"/>
      <c r="U64191" s="73"/>
      <c r="V64191" s="73"/>
      <c r="X64191" s="12"/>
    </row>
    <row r="64192" spans="2:24" x14ac:dyDescent="0.3">
      <c r="B64192" s="73"/>
      <c r="D64192" s="73"/>
      <c r="P64192" s="73"/>
      <c r="T64192" s="73"/>
      <c r="U64192" s="73"/>
      <c r="V64192" s="73"/>
      <c r="X64192" s="12"/>
    </row>
    <row r="64193" spans="2:24" x14ac:dyDescent="0.3">
      <c r="B64193" s="73"/>
      <c r="D64193" s="73"/>
      <c r="P64193" s="73"/>
      <c r="T64193" s="73"/>
      <c r="U64193" s="73"/>
      <c r="V64193" s="73"/>
      <c r="X64193" s="12"/>
    </row>
    <row r="64194" spans="2:24" x14ac:dyDescent="0.3">
      <c r="B64194" s="73"/>
      <c r="D64194" s="73"/>
      <c r="P64194" s="73"/>
      <c r="T64194" s="73"/>
      <c r="U64194" s="73"/>
      <c r="V64194" s="73"/>
      <c r="X64194" s="12"/>
    </row>
    <row r="64195" spans="2:24" x14ac:dyDescent="0.3">
      <c r="B64195" s="73"/>
      <c r="D64195" s="73"/>
      <c r="P64195" s="73"/>
      <c r="T64195" s="73"/>
      <c r="U64195" s="73"/>
      <c r="V64195" s="73"/>
      <c r="X64195" s="12"/>
    </row>
    <row r="64196" spans="2:24" x14ac:dyDescent="0.3">
      <c r="B64196" s="73"/>
      <c r="D64196" s="73"/>
      <c r="P64196" s="73"/>
      <c r="T64196" s="73"/>
      <c r="U64196" s="73"/>
      <c r="V64196" s="73"/>
      <c r="X64196" s="12"/>
    </row>
    <row r="64197" spans="2:24" x14ac:dyDescent="0.3">
      <c r="B64197" s="73"/>
      <c r="D64197" s="73"/>
      <c r="P64197" s="73"/>
      <c r="T64197" s="73"/>
      <c r="U64197" s="73"/>
      <c r="V64197" s="73"/>
      <c r="X64197" s="12"/>
    </row>
    <row r="64198" spans="2:24" x14ac:dyDescent="0.3">
      <c r="B64198" s="73"/>
      <c r="D64198" s="73"/>
      <c r="P64198" s="73"/>
      <c r="T64198" s="73"/>
      <c r="U64198" s="73"/>
      <c r="V64198" s="73"/>
      <c r="X64198" s="12"/>
    </row>
    <row r="64199" spans="2:24" x14ac:dyDescent="0.3">
      <c r="B64199" s="73"/>
      <c r="D64199" s="73"/>
      <c r="P64199" s="73"/>
      <c r="T64199" s="73"/>
      <c r="U64199" s="73"/>
      <c r="V64199" s="73"/>
      <c r="X64199" s="12"/>
    </row>
    <row r="64200" spans="2:24" x14ac:dyDescent="0.3">
      <c r="B64200" s="73"/>
      <c r="D64200" s="73"/>
      <c r="P64200" s="73"/>
      <c r="T64200" s="73"/>
      <c r="U64200" s="73"/>
      <c r="V64200" s="73"/>
      <c r="X64200" s="12"/>
    </row>
    <row r="64201" spans="2:24" x14ac:dyDescent="0.3">
      <c r="B64201" s="73"/>
      <c r="D64201" s="73"/>
      <c r="P64201" s="73"/>
      <c r="T64201" s="73"/>
      <c r="U64201" s="73"/>
      <c r="V64201" s="73"/>
      <c r="X64201" s="12"/>
    </row>
    <row r="64202" spans="2:24" x14ac:dyDescent="0.3">
      <c r="B64202" s="73"/>
      <c r="D64202" s="73"/>
      <c r="P64202" s="73"/>
      <c r="T64202" s="73"/>
      <c r="U64202" s="73"/>
      <c r="V64202" s="73"/>
      <c r="X64202" s="12"/>
    </row>
    <row r="64203" spans="2:24" x14ac:dyDescent="0.3">
      <c r="B64203" s="73"/>
      <c r="D64203" s="73"/>
      <c r="P64203" s="73"/>
      <c r="T64203" s="73"/>
      <c r="U64203" s="73"/>
      <c r="V64203" s="73"/>
      <c r="X64203" s="12"/>
    </row>
    <row r="64204" spans="2:24" x14ac:dyDescent="0.3">
      <c r="B64204" s="73"/>
      <c r="D64204" s="73"/>
      <c r="P64204" s="73"/>
      <c r="T64204" s="73"/>
      <c r="U64204" s="73"/>
      <c r="V64204" s="73"/>
      <c r="X64204" s="12"/>
    </row>
    <row r="64205" spans="2:24" x14ac:dyDescent="0.3">
      <c r="B64205" s="73"/>
      <c r="D64205" s="73"/>
      <c r="P64205" s="73"/>
      <c r="T64205" s="73"/>
      <c r="U64205" s="73"/>
      <c r="V64205" s="73"/>
      <c r="X64205" s="12"/>
    </row>
    <row r="64206" spans="2:24" x14ac:dyDescent="0.3">
      <c r="B64206" s="73"/>
      <c r="D64206" s="73"/>
      <c r="P64206" s="73"/>
      <c r="T64206" s="73"/>
      <c r="U64206" s="73"/>
      <c r="V64206" s="73"/>
      <c r="X64206" s="12"/>
    </row>
    <row r="64207" spans="2:24" x14ac:dyDescent="0.3">
      <c r="B64207" s="73"/>
      <c r="D64207" s="73"/>
      <c r="P64207" s="73"/>
      <c r="T64207" s="73"/>
      <c r="U64207" s="73"/>
      <c r="V64207" s="73"/>
      <c r="X64207" s="12"/>
    </row>
    <row r="64208" spans="2:24" x14ac:dyDescent="0.3">
      <c r="B64208" s="73"/>
      <c r="D64208" s="73"/>
      <c r="P64208" s="73"/>
      <c r="T64208" s="73"/>
      <c r="U64208" s="73"/>
      <c r="V64208" s="73"/>
      <c r="X64208" s="12"/>
    </row>
    <row r="64209" spans="2:24" x14ac:dyDescent="0.3">
      <c r="B64209" s="73"/>
      <c r="D64209" s="73"/>
      <c r="P64209" s="73"/>
      <c r="T64209" s="73"/>
      <c r="U64209" s="73"/>
      <c r="V64209" s="73"/>
      <c r="X64209" s="12"/>
    </row>
    <row r="64210" spans="2:24" x14ac:dyDescent="0.3">
      <c r="B64210" s="73"/>
      <c r="D64210" s="73"/>
      <c r="P64210" s="73"/>
      <c r="T64210" s="73"/>
      <c r="U64210" s="73"/>
      <c r="V64210" s="73"/>
      <c r="X64210" s="12"/>
    </row>
    <row r="64211" spans="2:24" x14ac:dyDescent="0.3">
      <c r="B64211" s="73"/>
      <c r="D64211" s="73"/>
      <c r="P64211" s="73"/>
      <c r="T64211" s="73"/>
      <c r="U64211" s="73"/>
      <c r="V64211" s="73"/>
      <c r="X64211" s="12"/>
    </row>
    <row r="64212" spans="2:24" x14ac:dyDescent="0.3">
      <c r="B64212" s="73"/>
      <c r="D64212" s="73"/>
      <c r="P64212" s="73"/>
      <c r="T64212" s="73"/>
      <c r="U64212" s="73"/>
      <c r="V64212" s="73"/>
      <c r="X64212" s="12"/>
    </row>
    <row r="64213" spans="2:24" x14ac:dyDescent="0.3">
      <c r="B64213" s="73"/>
      <c r="D64213" s="73"/>
      <c r="P64213" s="73"/>
      <c r="T64213" s="73"/>
      <c r="U64213" s="73"/>
      <c r="V64213" s="73"/>
      <c r="X64213" s="12"/>
    </row>
    <row r="64214" spans="2:24" x14ac:dyDescent="0.3">
      <c r="B64214" s="73"/>
      <c r="D64214" s="73"/>
      <c r="P64214" s="73"/>
      <c r="T64214" s="73"/>
      <c r="U64214" s="73"/>
      <c r="V64214" s="73"/>
      <c r="X64214" s="12"/>
    </row>
    <row r="64215" spans="2:24" x14ac:dyDescent="0.3">
      <c r="B64215" s="73"/>
      <c r="D64215" s="73"/>
      <c r="P64215" s="73"/>
      <c r="T64215" s="73"/>
      <c r="U64215" s="73"/>
      <c r="V64215" s="73"/>
      <c r="X64215" s="12"/>
    </row>
    <row r="64216" spans="2:24" x14ac:dyDescent="0.3">
      <c r="B64216" s="73"/>
      <c r="D64216" s="73"/>
      <c r="P64216" s="73"/>
      <c r="T64216" s="73"/>
      <c r="U64216" s="73"/>
      <c r="V64216" s="73"/>
      <c r="X64216" s="12"/>
    </row>
    <row r="64217" spans="2:24" x14ac:dyDescent="0.3">
      <c r="B64217" s="73"/>
      <c r="D64217" s="73"/>
      <c r="P64217" s="73"/>
      <c r="T64217" s="73"/>
      <c r="U64217" s="73"/>
      <c r="V64217" s="73"/>
      <c r="X64217" s="12"/>
    </row>
    <row r="64218" spans="2:24" x14ac:dyDescent="0.3">
      <c r="B64218" s="73"/>
      <c r="D64218" s="73"/>
      <c r="P64218" s="73"/>
      <c r="T64218" s="73"/>
      <c r="U64218" s="73"/>
      <c r="V64218" s="73"/>
      <c r="X64218" s="12"/>
    </row>
    <row r="64219" spans="2:24" x14ac:dyDescent="0.3">
      <c r="B64219" s="73"/>
      <c r="D64219" s="73"/>
      <c r="P64219" s="73"/>
      <c r="T64219" s="73"/>
      <c r="U64219" s="73"/>
      <c r="V64219" s="73"/>
      <c r="X64219" s="12"/>
    </row>
    <row r="64220" spans="2:24" x14ac:dyDescent="0.3">
      <c r="B64220" s="73"/>
      <c r="D64220" s="73"/>
      <c r="P64220" s="73"/>
      <c r="T64220" s="73"/>
      <c r="U64220" s="73"/>
      <c r="V64220" s="73"/>
      <c r="X64220" s="12"/>
    </row>
    <row r="64221" spans="2:24" x14ac:dyDescent="0.3">
      <c r="B64221" s="73"/>
      <c r="D64221" s="73"/>
      <c r="P64221" s="73"/>
      <c r="T64221" s="73"/>
      <c r="U64221" s="73"/>
      <c r="V64221" s="73"/>
      <c r="X64221" s="12"/>
    </row>
    <row r="64222" spans="2:24" x14ac:dyDescent="0.3">
      <c r="B64222" s="73"/>
      <c r="D64222" s="73"/>
      <c r="P64222" s="73"/>
      <c r="T64222" s="73"/>
      <c r="U64222" s="73"/>
      <c r="V64222" s="73"/>
      <c r="X64222" s="12"/>
    </row>
    <row r="64223" spans="2:24" x14ac:dyDescent="0.3">
      <c r="B64223" s="73"/>
      <c r="D64223" s="73"/>
      <c r="P64223" s="73"/>
      <c r="T64223" s="73"/>
      <c r="U64223" s="73"/>
      <c r="V64223" s="73"/>
      <c r="X64223" s="12"/>
    </row>
    <row r="64224" spans="2:24" x14ac:dyDescent="0.3">
      <c r="B64224" s="73"/>
      <c r="D64224" s="73"/>
      <c r="P64224" s="73"/>
      <c r="T64224" s="73"/>
      <c r="U64224" s="73"/>
      <c r="V64224" s="73"/>
      <c r="X64224" s="12"/>
    </row>
    <row r="64225" spans="2:24" x14ac:dyDescent="0.3">
      <c r="B64225" s="73"/>
      <c r="D64225" s="73"/>
      <c r="P64225" s="73"/>
      <c r="T64225" s="73"/>
      <c r="U64225" s="73"/>
      <c r="V64225" s="73"/>
      <c r="X64225" s="12"/>
    </row>
    <row r="64226" spans="2:24" x14ac:dyDescent="0.3">
      <c r="B64226" s="73"/>
      <c r="D64226" s="73"/>
      <c r="P64226" s="73"/>
      <c r="T64226" s="73"/>
      <c r="U64226" s="73"/>
      <c r="V64226" s="73"/>
      <c r="X64226" s="12"/>
    </row>
    <row r="64227" spans="2:24" x14ac:dyDescent="0.3">
      <c r="B64227" s="73"/>
      <c r="D64227" s="73"/>
      <c r="P64227" s="73"/>
      <c r="T64227" s="73"/>
      <c r="U64227" s="73"/>
      <c r="V64227" s="73"/>
      <c r="X64227" s="12"/>
    </row>
    <row r="64228" spans="2:24" x14ac:dyDescent="0.3">
      <c r="B64228" s="73"/>
      <c r="D64228" s="73"/>
      <c r="P64228" s="73"/>
      <c r="T64228" s="73"/>
      <c r="U64228" s="73"/>
      <c r="V64228" s="73"/>
      <c r="X64228" s="12"/>
    </row>
    <row r="64229" spans="2:24" x14ac:dyDescent="0.3">
      <c r="B64229" s="73"/>
      <c r="D64229" s="73"/>
      <c r="P64229" s="73"/>
      <c r="T64229" s="73"/>
      <c r="U64229" s="73"/>
      <c r="V64229" s="73"/>
      <c r="X64229" s="12"/>
    </row>
    <row r="64230" spans="2:24" x14ac:dyDescent="0.3">
      <c r="B64230" s="73"/>
      <c r="D64230" s="73"/>
      <c r="P64230" s="73"/>
      <c r="T64230" s="73"/>
      <c r="U64230" s="73"/>
      <c r="V64230" s="73"/>
      <c r="X64230" s="12"/>
    </row>
    <row r="64231" spans="2:24" x14ac:dyDescent="0.3">
      <c r="B64231" s="73"/>
      <c r="D64231" s="73"/>
      <c r="P64231" s="73"/>
      <c r="T64231" s="73"/>
      <c r="U64231" s="73"/>
      <c r="V64231" s="73"/>
      <c r="X64231" s="12"/>
    </row>
    <row r="64232" spans="2:24" x14ac:dyDescent="0.3">
      <c r="B64232" s="73"/>
      <c r="D64232" s="73"/>
      <c r="P64232" s="73"/>
      <c r="T64232" s="73"/>
      <c r="U64232" s="73"/>
      <c r="V64232" s="73"/>
      <c r="X64232" s="12"/>
    </row>
    <row r="64233" spans="2:24" x14ac:dyDescent="0.3">
      <c r="B64233" s="73"/>
      <c r="D64233" s="73"/>
      <c r="P64233" s="73"/>
      <c r="T64233" s="73"/>
      <c r="U64233" s="73"/>
      <c r="V64233" s="73"/>
      <c r="X64233" s="12"/>
    </row>
    <row r="64234" spans="2:24" x14ac:dyDescent="0.3">
      <c r="B64234" s="73"/>
      <c r="D64234" s="73"/>
      <c r="P64234" s="73"/>
      <c r="T64234" s="73"/>
      <c r="U64234" s="73"/>
      <c r="V64234" s="73"/>
      <c r="X64234" s="12"/>
    </row>
    <row r="64235" spans="2:24" x14ac:dyDescent="0.3">
      <c r="B64235" s="73"/>
      <c r="D64235" s="73"/>
      <c r="P64235" s="73"/>
      <c r="T64235" s="73"/>
      <c r="U64235" s="73"/>
      <c r="V64235" s="73"/>
      <c r="X64235" s="12"/>
    </row>
    <row r="64236" spans="2:24" x14ac:dyDescent="0.3">
      <c r="B64236" s="73"/>
      <c r="D64236" s="73"/>
      <c r="P64236" s="73"/>
      <c r="T64236" s="73"/>
      <c r="U64236" s="73"/>
      <c r="V64236" s="73"/>
      <c r="X64236" s="12"/>
    </row>
    <row r="64237" spans="2:24" x14ac:dyDescent="0.3">
      <c r="B64237" s="73"/>
      <c r="D64237" s="73"/>
      <c r="P64237" s="73"/>
      <c r="T64237" s="73"/>
      <c r="U64237" s="73"/>
      <c r="V64237" s="73"/>
      <c r="X64237" s="12"/>
    </row>
    <row r="64238" spans="2:24" x14ac:dyDescent="0.3">
      <c r="B64238" s="73"/>
      <c r="D64238" s="73"/>
      <c r="P64238" s="73"/>
      <c r="T64238" s="73"/>
      <c r="U64238" s="73"/>
      <c r="V64238" s="73"/>
      <c r="X64238" s="12"/>
    </row>
    <row r="64239" spans="2:24" x14ac:dyDescent="0.3">
      <c r="B64239" s="73"/>
      <c r="D64239" s="73"/>
      <c r="P64239" s="73"/>
      <c r="T64239" s="73"/>
      <c r="U64239" s="73"/>
      <c r="V64239" s="73"/>
      <c r="X64239" s="12"/>
    </row>
    <row r="64240" spans="2:24" x14ac:dyDescent="0.3">
      <c r="B64240" s="73"/>
      <c r="D64240" s="73"/>
      <c r="P64240" s="73"/>
      <c r="T64240" s="73"/>
      <c r="U64240" s="73"/>
      <c r="V64240" s="73"/>
      <c r="X64240" s="12"/>
    </row>
    <row r="64241" spans="2:24" x14ac:dyDescent="0.3">
      <c r="B64241" s="73"/>
      <c r="D64241" s="73"/>
      <c r="P64241" s="73"/>
      <c r="T64241" s="73"/>
      <c r="U64241" s="73"/>
      <c r="V64241" s="73"/>
      <c r="X64241" s="12"/>
    </row>
    <row r="64242" spans="2:24" x14ac:dyDescent="0.3">
      <c r="B64242" s="73"/>
      <c r="D64242" s="73"/>
      <c r="P64242" s="73"/>
      <c r="T64242" s="73"/>
      <c r="U64242" s="73"/>
      <c r="V64242" s="73"/>
      <c r="X64242" s="12"/>
    </row>
    <row r="64243" spans="2:24" x14ac:dyDescent="0.3">
      <c r="B64243" s="73"/>
      <c r="D64243" s="73"/>
      <c r="P64243" s="73"/>
      <c r="T64243" s="73"/>
      <c r="U64243" s="73"/>
      <c r="V64243" s="73"/>
      <c r="X64243" s="12"/>
    </row>
    <row r="64244" spans="2:24" x14ac:dyDescent="0.3">
      <c r="B64244" s="73"/>
      <c r="D64244" s="73"/>
      <c r="P64244" s="73"/>
      <c r="T64244" s="73"/>
      <c r="U64244" s="73"/>
      <c r="V64244" s="73"/>
      <c r="X64244" s="12"/>
    </row>
    <row r="64245" spans="2:24" x14ac:dyDescent="0.3">
      <c r="B64245" s="73"/>
      <c r="D64245" s="73"/>
      <c r="P64245" s="73"/>
      <c r="T64245" s="73"/>
      <c r="U64245" s="73"/>
      <c r="V64245" s="73"/>
      <c r="X64245" s="12"/>
    </row>
    <row r="64246" spans="2:24" x14ac:dyDescent="0.3">
      <c r="B64246" s="73"/>
      <c r="D64246" s="73"/>
      <c r="P64246" s="73"/>
      <c r="T64246" s="73"/>
      <c r="U64246" s="73"/>
      <c r="V64246" s="73"/>
      <c r="X64246" s="12"/>
    </row>
    <row r="64247" spans="2:24" x14ac:dyDescent="0.3">
      <c r="B64247" s="73"/>
      <c r="D64247" s="73"/>
      <c r="P64247" s="73"/>
      <c r="T64247" s="73"/>
      <c r="U64247" s="73"/>
      <c r="V64247" s="73"/>
      <c r="X64247" s="12"/>
    </row>
    <row r="64248" spans="2:24" x14ac:dyDescent="0.3">
      <c r="B64248" s="73"/>
      <c r="D64248" s="73"/>
      <c r="P64248" s="73"/>
      <c r="T64248" s="73"/>
      <c r="U64248" s="73"/>
      <c r="V64248" s="73"/>
      <c r="X64248" s="12"/>
    </row>
    <row r="64249" spans="2:24" x14ac:dyDescent="0.3">
      <c r="B64249" s="73"/>
      <c r="D64249" s="73"/>
      <c r="P64249" s="73"/>
      <c r="T64249" s="73"/>
      <c r="U64249" s="73"/>
      <c r="V64249" s="73"/>
      <c r="X64249" s="12"/>
    </row>
    <row r="64250" spans="2:24" x14ac:dyDescent="0.3">
      <c r="B64250" s="73"/>
      <c r="D64250" s="73"/>
      <c r="P64250" s="73"/>
      <c r="T64250" s="73"/>
      <c r="U64250" s="73"/>
      <c r="V64250" s="73"/>
      <c r="X64250" s="12"/>
    </row>
    <row r="64251" spans="2:24" x14ac:dyDescent="0.3">
      <c r="B64251" s="73"/>
      <c r="D64251" s="73"/>
      <c r="P64251" s="73"/>
      <c r="T64251" s="73"/>
      <c r="U64251" s="73"/>
      <c r="V64251" s="73"/>
      <c r="X64251" s="12"/>
    </row>
    <row r="64252" spans="2:24" x14ac:dyDescent="0.3">
      <c r="B64252" s="73"/>
      <c r="D64252" s="73"/>
      <c r="P64252" s="73"/>
      <c r="T64252" s="73"/>
      <c r="U64252" s="73"/>
      <c r="V64252" s="73"/>
      <c r="X64252" s="12"/>
    </row>
    <row r="64253" spans="2:24" x14ac:dyDescent="0.3">
      <c r="B64253" s="73"/>
      <c r="D64253" s="73"/>
      <c r="P64253" s="73"/>
      <c r="T64253" s="73"/>
      <c r="U64253" s="73"/>
      <c r="V64253" s="73"/>
      <c r="X64253" s="12"/>
    </row>
    <row r="64254" spans="2:24" x14ac:dyDescent="0.3">
      <c r="B64254" s="73"/>
      <c r="D64254" s="73"/>
      <c r="P64254" s="73"/>
      <c r="T64254" s="73"/>
      <c r="U64254" s="73"/>
      <c r="V64254" s="73"/>
      <c r="X64254" s="12"/>
    </row>
    <row r="64255" spans="2:24" x14ac:dyDescent="0.3">
      <c r="B64255" s="73"/>
      <c r="D64255" s="73"/>
      <c r="P64255" s="73"/>
      <c r="T64255" s="73"/>
      <c r="U64255" s="73"/>
      <c r="V64255" s="73"/>
      <c r="X64255" s="12"/>
    </row>
    <row r="64256" spans="2:24" x14ac:dyDescent="0.3">
      <c r="B64256" s="73"/>
      <c r="D64256" s="73"/>
      <c r="P64256" s="73"/>
      <c r="T64256" s="73"/>
      <c r="U64256" s="73"/>
      <c r="V64256" s="73"/>
      <c r="X64256" s="12"/>
    </row>
    <row r="64257" spans="2:24" x14ac:dyDescent="0.3">
      <c r="B64257" s="73"/>
      <c r="D64257" s="73"/>
      <c r="P64257" s="73"/>
      <c r="T64257" s="73"/>
      <c r="U64257" s="73"/>
      <c r="V64257" s="73"/>
      <c r="X64257" s="12"/>
    </row>
    <row r="64258" spans="2:24" x14ac:dyDescent="0.3">
      <c r="B64258" s="73"/>
      <c r="D64258" s="73"/>
      <c r="P64258" s="73"/>
      <c r="T64258" s="73"/>
      <c r="U64258" s="73"/>
      <c r="V64258" s="73"/>
      <c r="X64258" s="12"/>
    </row>
    <row r="64259" spans="2:24" x14ac:dyDescent="0.3">
      <c r="B64259" s="73"/>
      <c r="D64259" s="73"/>
      <c r="P64259" s="73"/>
      <c r="T64259" s="73"/>
      <c r="U64259" s="73"/>
      <c r="V64259" s="73"/>
      <c r="X64259" s="12"/>
    </row>
    <row r="64260" spans="2:24" x14ac:dyDescent="0.3">
      <c r="B64260" s="73"/>
      <c r="D64260" s="73"/>
      <c r="P64260" s="73"/>
      <c r="T64260" s="73"/>
      <c r="U64260" s="73"/>
      <c r="V64260" s="73"/>
      <c r="X64260" s="12"/>
    </row>
    <row r="64261" spans="2:24" x14ac:dyDescent="0.3">
      <c r="B64261" s="73"/>
      <c r="D64261" s="73"/>
      <c r="P64261" s="73"/>
      <c r="T64261" s="73"/>
      <c r="U64261" s="73"/>
      <c r="V64261" s="73"/>
      <c r="X64261" s="12"/>
    </row>
    <row r="64262" spans="2:24" x14ac:dyDescent="0.3">
      <c r="B64262" s="73"/>
      <c r="D64262" s="73"/>
      <c r="P64262" s="73"/>
      <c r="T64262" s="73"/>
      <c r="U64262" s="73"/>
      <c r="V64262" s="73"/>
      <c r="X64262" s="12"/>
    </row>
    <row r="64263" spans="2:24" x14ac:dyDescent="0.3">
      <c r="B64263" s="73"/>
      <c r="D64263" s="73"/>
      <c r="P64263" s="73"/>
      <c r="T64263" s="73"/>
      <c r="U64263" s="73"/>
      <c r="V64263" s="73"/>
      <c r="X64263" s="12"/>
    </row>
    <row r="64264" spans="2:24" x14ac:dyDescent="0.3">
      <c r="B64264" s="73"/>
      <c r="D64264" s="73"/>
      <c r="P64264" s="73"/>
      <c r="T64264" s="73"/>
      <c r="U64264" s="73"/>
      <c r="V64264" s="73"/>
      <c r="X64264" s="12"/>
    </row>
    <row r="64265" spans="2:24" x14ac:dyDescent="0.3">
      <c r="B64265" s="73"/>
      <c r="D64265" s="73"/>
      <c r="P64265" s="73"/>
      <c r="T64265" s="73"/>
      <c r="U64265" s="73"/>
      <c r="V64265" s="73"/>
      <c r="X64265" s="12"/>
    </row>
    <row r="64266" spans="2:24" x14ac:dyDescent="0.3">
      <c r="B64266" s="73"/>
      <c r="D64266" s="73"/>
      <c r="P64266" s="73"/>
      <c r="T64266" s="73"/>
      <c r="U64266" s="73"/>
      <c r="V64266" s="73"/>
      <c r="X64266" s="12"/>
    </row>
    <row r="64267" spans="2:24" x14ac:dyDescent="0.3">
      <c r="B64267" s="73"/>
      <c r="D64267" s="73"/>
      <c r="P64267" s="73"/>
      <c r="T64267" s="73"/>
      <c r="U64267" s="73"/>
      <c r="V64267" s="73"/>
      <c r="X64267" s="12"/>
    </row>
    <row r="64268" spans="2:24" x14ac:dyDescent="0.3">
      <c r="B64268" s="73"/>
      <c r="D64268" s="73"/>
      <c r="P64268" s="73"/>
      <c r="T64268" s="73"/>
      <c r="U64268" s="73"/>
      <c r="V64268" s="73"/>
      <c r="X64268" s="12"/>
    </row>
    <row r="64269" spans="2:24" x14ac:dyDescent="0.3">
      <c r="B64269" s="73"/>
      <c r="D64269" s="73"/>
      <c r="P64269" s="73"/>
      <c r="T64269" s="73"/>
      <c r="U64269" s="73"/>
      <c r="V64269" s="73"/>
      <c r="X64269" s="12"/>
    </row>
    <row r="64270" spans="2:24" x14ac:dyDescent="0.3">
      <c r="B64270" s="73"/>
      <c r="D64270" s="73"/>
      <c r="P64270" s="73"/>
      <c r="T64270" s="73"/>
      <c r="U64270" s="73"/>
      <c r="V64270" s="73"/>
      <c r="X64270" s="12"/>
    </row>
    <row r="64271" spans="2:24" x14ac:dyDescent="0.3">
      <c r="B64271" s="73"/>
      <c r="D64271" s="73"/>
      <c r="P64271" s="73"/>
      <c r="T64271" s="73"/>
      <c r="U64271" s="73"/>
      <c r="V64271" s="73"/>
      <c r="X64271" s="12"/>
    </row>
    <row r="64272" spans="2:24" x14ac:dyDescent="0.3">
      <c r="B64272" s="73"/>
      <c r="D64272" s="73"/>
      <c r="P64272" s="73"/>
      <c r="T64272" s="73"/>
      <c r="U64272" s="73"/>
      <c r="V64272" s="73"/>
      <c r="X64272" s="12"/>
    </row>
    <row r="64273" spans="2:24" x14ac:dyDescent="0.3">
      <c r="B64273" s="73"/>
      <c r="D64273" s="73"/>
      <c r="P64273" s="73"/>
      <c r="T64273" s="73"/>
      <c r="U64273" s="73"/>
      <c r="V64273" s="73"/>
      <c r="X64273" s="12"/>
    </row>
    <row r="64274" spans="2:24" x14ac:dyDescent="0.3">
      <c r="B64274" s="73"/>
      <c r="D64274" s="73"/>
      <c r="P64274" s="73"/>
      <c r="T64274" s="73"/>
      <c r="U64274" s="73"/>
      <c r="V64274" s="73"/>
      <c r="X64274" s="12"/>
    </row>
    <row r="64275" spans="2:24" x14ac:dyDescent="0.3">
      <c r="B64275" s="73"/>
      <c r="D64275" s="73"/>
      <c r="P64275" s="73"/>
      <c r="T64275" s="73"/>
      <c r="U64275" s="73"/>
      <c r="V64275" s="73"/>
      <c r="X64275" s="12"/>
    </row>
    <row r="64276" spans="2:24" x14ac:dyDescent="0.3">
      <c r="B64276" s="73"/>
      <c r="D64276" s="73"/>
      <c r="P64276" s="73"/>
      <c r="T64276" s="73"/>
      <c r="U64276" s="73"/>
      <c r="V64276" s="73"/>
      <c r="X64276" s="12"/>
    </row>
    <row r="64277" spans="2:24" x14ac:dyDescent="0.3">
      <c r="B64277" s="73"/>
      <c r="D64277" s="73"/>
      <c r="P64277" s="73"/>
      <c r="T64277" s="73"/>
      <c r="U64277" s="73"/>
      <c r="V64277" s="73"/>
      <c r="X64277" s="12"/>
    </row>
    <row r="64278" spans="2:24" x14ac:dyDescent="0.3">
      <c r="B64278" s="73"/>
      <c r="D64278" s="73"/>
      <c r="P64278" s="73"/>
      <c r="T64278" s="73"/>
      <c r="U64278" s="73"/>
      <c r="V64278" s="73"/>
      <c r="X64278" s="12"/>
    </row>
    <row r="64279" spans="2:24" x14ac:dyDescent="0.3">
      <c r="B64279" s="73"/>
      <c r="D64279" s="73"/>
      <c r="P64279" s="73"/>
      <c r="T64279" s="73"/>
      <c r="U64279" s="73"/>
      <c r="V64279" s="73"/>
      <c r="X64279" s="12"/>
    </row>
    <row r="64280" spans="2:24" x14ac:dyDescent="0.3">
      <c r="B64280" s="73"/>
      <c r="D64280" s="73"/>
      <c r="P64280" s="73"/>
      <c r="T64280" s="73"/>
      <c r="U64280" s="73"/>
      <c r="V64280" s="73"/>
      <c r="X64280" s="12"/>
    </row>
    <row r="64281" spans="2:24" x14ac:dyDescent="0.3">
      <c r="B64281" s="73"/>
      <c r="D64281" s="73"/>
      <c r="P64281" s="73"/>
      <c r="T64281" s="73"/>
      <c r="U64281" s="73"/>
      <c r="V64281" s="73"/>
      <c r="X64281" s="12"/>
    </row>
    <row r="64282" spans="2:24" x14ac:dyDescent="0.3">
      <c r="B64282" s="73"/>
      <c r="D64282" s="73"/>
      <c r="P64282" s="73"/>
      <c r="T64282" s="73"/>
      <c r="U64282" s="73"/>
      <c r="V64282" s="73"/>
      <c r="X64282" s="12"/>
    </row>
    <row r="64283" spans="2:24" x14ac:dyDescent="0.3">
      <c r="B64283" s="73"/>
      <c r="D64283" s="73"/>
      <c r="P64283" s="73"/>
      <c r="T64283" s="73"/>
      <c r="U64283" s="73"/>
      <c r="V64283" s="73"/>
      <c r="X64283" s="12"/>
    </row>
    <row r="64284" spans="2:24" x14ac:dyDescent="0.3">
      <c r="B64284" s="73"/>
      <c r="D64284" s="73"/>
      <c r="P64284" s="73"/>
      <c r="T64284" s="73"/>
      <c r="U64284" s="73"/>
      <c r="V64284" s="73"/>
      <c r="X64284" s="12"/>
    </row>
    <row r="64285" spans="2:24" x14ac:dyDescent="0.3">
      <c r="B64285" s="73"/>
      <c r="D64285" s="73"/>
      <c r="P64285" s="73"/>
      <c r="T64285" s="73"/>
      <c r="U64285" s="73"/>
      <c r="V64285" s="73"/>
      <c r="X64285" s="12"/>
    </row>
    <row r="64286" spans="2:24" x14ac:dyDescent="0.3">
      <c r="B64286" s="73"/>
      <c r="D64286" s="73"/>
      <c r="P64286" s="73"/>
      <c r="T64286" s="73"/>
      <c r="U64286" s="73"/>
      <c r="V64286" s="73"/>
      <c r="X64286" s="12"/>
    </row>
    <row r="64287" spans="2:24" x14ac:dyDescent="0.3">
      <c r="B64287" s="73"/>
      <c r="D64287" s="73"/>
      <c r="P64287" s="73"/>
      <c r="T64287" s="73"/>
      <c r="U64287" s="73"/>
      <c r="V64287" s="73"/>
      <c r="X64287" s="12"/>
    </row>
    <row r="64288" spans="2:24" x14ac:dyDescent="0.3">
      <c r="B64288" s="73"/>
      <c r="D64288" s="73"/>
      <c r="P64288" s="73"/>
      <c r="T64288" s="73"/>
      <c r="U64288" s="73"/>
      <c r="V64288" s="73"/>
      <c r="X64288" s="12"/>
    </row>
    <row r="64289" spans="2:24" x14ac:dyDescent="0.3">
      <c r="B64289" s="73"/>
      <c r="D64289" s="73"/>
      <c r="P64289" s="73"/>
      <c r="T64289" s="73"/>
      <c r="U64289" s="73"/>
      <c r="V64289" s="73"/>
      <c r="X64289" s="12"/>
    </row>
    <row r="64290" spans="2:24" x14ac:dyDescent="0.3">
      <c r="B64290" s="73"/>
      <c r="D64290" s="73"/>
      <c r="P64290" s="73"/>
      <c r="T64290" s="73"/>
      <c r="U64290" s="73"/>
      <c r="V64290" s="73"/>
      <c r="X64290" s="12"/>
    </row>
    <row r="64291" spans="2:24" x14ac:dyDescent="0.3">
      <c r="B64291" s="73"/>
      <c r="D64291" s="73"/>
      <c r="P64291" s="73"/>
      <c r="T64291" s="73"/>
      <c r="U64291" s="73"/>
      <c r="V64291" s="73"/>
      <c r="X64291" s="12"/>
    </row>
    <row r="64292" spans="2:24" x14ac:dyDescent="0.3">
      <c r="B64292" s="73"/>
      <c r="D64292" s="73"/>
      <c r="P64292" s="73"/>
      <c r="T64292" s="73"/>
      <c r="U64292" s="73"/>
      <c r="V64292" s="73"/>
      <c r="X64292" s="12"/>
    </row>
    <row r="64293" spans="2:24" x14ac:dyDescent="0.3">
      <c r="B64293" s="73"/>
      <c r="D64293" s="73"/>
      <c r="P64293" s="73"/>
      <c r="T64293" s="73"/>
      <c r="U64293" s="73"/>
      <c r="V64293" s="73"/>
      <c r="X64293" s="12"/>
    </row>
    <row r="64294" spans="2:24" x14ac:dyDescent="0.3">
      <c r="B64294" s="73"/>
      <c r="D64294" s="73"/>
      <c r="P64294" s="73"/>
      <c r="T64294" s="73"/>
      <c r="U64294" s="73"/>
      <c r="V64294" s="73"/>
      <c r="X64294" s="12"/>
    </row>
    <row r="64295" spans="2:24" x14ac:dyDescent="0.3">
      <c r="B64295" s="73"/>
      <c r="D64295" s="73"/>
      <c r="P64295" s="73"/>
      <c r="T64295" s="73"/>
      <c r="U64295" s="73"/>
      <c r="V64295" s="73"/>
      <c r="X64295" s="12"/>
    </row>
    <row r="64296" spans="2:24" x14ac:dyDescent="0.3">
      <c r="B64296" s="73"/>
      <c r="D64296" s="73"/>
      <c r="P64296" s="73"/>
      <c r="T64296" s="73"/>
      <c r="U64296" s="73"/>
      <c r="V64296" s="73"/>
      <c r="X64296" s="12"/>
    </row>
    <row r="64297" spans="2:24" x14ac:dyDescent="0.3">
      <c r="B64297" s="73"/>
      <c r="D64297" s="73"/>
      <c r="P64297" s="73"/>
      <c r="T64297" s="73"/>
      <c r="U64297" s="73"/>
      <c r="V64297" s="73"/>
      <c r="X64297" s="12"/>
    </row>
    <row r="64298" spans="2:24" x14ac:dyDescent="0.3">
      <c r="B64298" s="73"/>
      <c r="D64298" s="73"/>
      <c r="P64298" s="73"/>
      <c r="T64298" s="73"/>
      <c r="U64298" s="73"/>
      <c r="V64298" s="73"/>
      <c r="X64298" s="12"/>
    </row>
    <row r="64299" spans="2:24" x14ac:dyDescent="0.3">
      <c r="B64299" s="73"/>
      <c r="D64299" s="73"/>
      <c r="P64299" s="73"/>
      <c r="T64299" s="73"/>
      <c r="U64299" s="73"/>
      <c r="V64299" s="73"/>
      <c r="X64299" s="12"/>
    </row>
    <row r="64300" spans="2:24" x14ac:dyDescent="0.3">
      <c r="B64300" s="73"/>
      <c r="D64300" s="73"/>
      <c r="P64300" s="73"/>
      <c r="T64300" s="73"/>
      <c r="U64300" s="73"/>
      <c r="V64300" s="73"/>
      <c r="X64300" s="12"/>
    </row>
    <row r="64301" spans="2:24" x14ac:dyDescent="0.3">
      <c r="B64301" s="73"/>
      <c r="D64301" s="73"/>
      <c r="P64301" s="73"/>
      <c r="T64301" s="73"/>
      <c r="U64301" s="73"/>
      <c r="V64301" s="73"/>
      <c r="X64301" s="12"/>
    </row>
    <row r="64302" spans="2:24" x14ac:dyDescent="0.3">
      <c r="B64302" s="73"/>
      <c r="D64302" s="73"/>
      <c r="P64302" s="73"/>
      <c r="T64302" s="73"/>
      <c r="U64302" s="73"/>
      <c r="V64302" s="73"/>
      <c r="X64302" s="12"/>
    </row>
    <row r="64303" spans="2:24" x14ac:dyDescent="0.3">
      <c r="B64303" s="73"/>
      <c r="D64303" s="73"/>
      <c r="P64303" s="73"/>
      <c r="T64303" s="73"/>
      <c r="U64303" s="73"/>
      <c r="V64303" s="73"/>
      <c r="X64303" s="12"/>
    </row>
    <row r="64304" spans="2:24" x14ac:dyDescent="0.3">
      <c r="B64304" s="73"/>
      <c r="D64304" s="73"/>
      <c r="P64304" s="73"/>
      <c r="T64304" s="73"/>
      <c r="U64304" s="73"/>
      <c r="V64304" s="73"/>
      <c r="X64304" s="12"/>
    </row>
    <row r="64305" spans="2:24" x14ac:dyDescent="0.3">
      <c r="B64305" s="73"/>
      <c r="D64305" s="73"/>
      <c r="P64305" s="73"/>
      <c r="T64305" s="73"/>
      <c r="U64305" s="73"/>
      <c r="V64305" s="73"/>
      <c r="X64305" s="12"/>
    </row>
    <row r="64306" spans="2:24" x14ac:dyDescent="0.3">
      <c r="B64306" s="73"/>
      <c r="D64306" s="73"/>
      <c r="P64306" s="73"/>
      <c r="T64306" s="73"/>
      <c r="U64306" s="73"/>
      <c r="V64306" s="73"/>
      <c r="X64306" s="12"/>
    </row>
    <row r="64307" spans="2:24" x14ac:dyDescent="0.3">
      <c r="B64307" s="73"/>
      <c r="D64307" s="73"/>
      <c r="P64307" s="73"/>
      <c r="T64307" s="73"/>
      <c r="U64307" s="73"/>
      <c r="V64307" s="73"/>
      <c r="X64307" s="12"/>
    </row>
    <row r="64308" spans="2:24" x14ac:dyDescent="0.3">
      <c r="B64308" s="73"/>
      <c r="D64308" s="73"/>
      <c r="P64308" s="73"/>
      <c r="T64308" s="73"/>
      <c r="U64308" s="73"/>
      <c r="V64308" s="73"/>
      <c r="X64308" s="12"/>
    </row>
    <row r="64309" spans="2:24" x14ac:dyDescent="0.3">
      <c r="B64309" s="73"/>
      <c r="D64309" s="73"/>
      <c r="P64309" s="73"/>
      <c r="T64309" s="73"/>
      <c r="U64309" s="73"/>
      <c r="V64309" s="73"/>
      <c r="X64309" s="12"/>
    </row>
    <row r="64310" spans="2:24" x14ac:dyDescent="0.3">
      <c r="B64310" s="73"/>
      <c r="D64310" s="73"/>
      <c r="P64310" s="73"/>
      <c r="T64310" s="73"/>
      <c r="U64310" s="73"/>
      <c r="V64310" s="73"/>
      <c r="X64310" s="12"/>
    </row>
    <row r="64311" spans="2:24" x14ac:dyDescent="0.3">
      <c r="B64311" s="73"/>
      <c r="D64311" s="73"/>
      <c r="P64311" s="73"/>
      <c r="T64311" s="73"/>
      <c r="U64311" s="73"/>
      <c r="V64311" s="73"/>
      <c r="X64311" s="12"/>
    </row>
    <row r="64312" spans="2:24" x14ac:dyDescent="0.3">
      <c r="B64312" s="73"/>
      <c r="D64312" s="73"/>
      <c r="P64312" s="73"/>
      <c r="T64312" s="73"/>
      <c r="U64312" s="73"/>
      <c r="V64312" s="73"/>
      <c r="X64312" s="12"/>
    </row>
    <row r="64313" spans="2:24" x14ac:dyDescent="0.3">
      <c r="B64313" s="73"/>
      <c r="D64313" s="73"/>
      <c r="P64313" s="73"/>
      <c r="T64313" s="73"/>
      <c r="U64313" s="73"/>
      <c r="V64313" s="73"/>
      <c r="X64313" s="12"/>
    </row>
    <row r="64314" spans="2:24" x14ac:dyDescent="0.3">
      <c r="B64314" s="73"/>
      <c r="D64314" s="73"/>
      <c r="P64314" s="73"/>
      <c r="T64314" s="73"/>
      <c r="U64314" s="73"/>
      <c r="V64314" s="73"/>
      <c r="X64314" s="12"/>
    </row>
    <row r="64315" spans="2:24" x14ac:dyDescent="0.3">
      <c r="B64315" s="73"/>
      <c r="D64315" s="73"/>
      <c r="P64315" s="73"/>
      <c r="T64315" s="73"/>
      <c r="U64315" s="73"/>
      <c r="V64315" s="73"/>
      <c r="X64315" s="12"/>
    </row>
    <row r="64316" spans="2:24" x14ac:dyDescent="0.3">
      <c r="B64316" s="73"/>
      <c r="D64316" s="73"/>
      <c r="P64316" s="73"/>
      <c r="T64316" s="73"/>
      <c r="U64316" s="73"/>
      <c r="V64316" s="73"/>
      <c r="X64316" s="12"/>
    </row>
    <row r="64317" spans="2:24" x14ac:dyDescent="0.3">
      <c r="B64317" s="73"/>
      <c r="D64317" s="73"/>
      <c r="P64317" s="73"/>
      <c r="T64317" s="73"/>
      <c r="U64317" s="73"/>
      <c r="V64317" s="73"/>
      <c r="X64317" s="12"/>
    </row>
    <row r="64318" spans="2:24" x14ac:dyDescent="0.3">
      <c r="B64318" s="73"/>
      <c r="D64318" s="73"/>
      <c r="P64318" s="73"/>
      <c r="T64318" s="73"/>
      <c r="U64318" s="73"/>
      <c r="V64318" s="73"/>
      <c r="X64318" s="12"/>
    </row>
    <row r="64319" spans="2:24" x14ac:dyDescent="0.3">
      <c r="B64319" s="73"/>
      <c r="D64319" s="73"/>
      <c r="P64319" s="73"/>
      <c r="T64319" s="73"/>
      <c r="U64319" s="73"/>
      <c r="V64319" s="73"/>
      <c r="X64319" s="12"/>
    </row>
    <row r="64320" spans="2:24" x14ac:dyDescent="0.3">
      <c r="B64320" s="73"/>
      <c r="D64320" s="73"/>
      <c r="P64320" s="73"/>
      <c r="T64320" s="73"/>
      <c r="U64320" s="73"/>
      <c r="V64320" s="73"/>
      <c r="X64320" s="12"/>
    </row>
    <row r="64321" spans="2:24" x14ac:dyDescent="0.3">
      <c r="B64321" s="73"/>
      <c r="D64321" s="73"/>
      <c r="P64321" s="73"/>
      <c r="T64321" s="73"/>
      <c r="U64321" s="73"/>
      <c r="V64321" s="73"/>
      <c r="X64321" s="12"/>
    </row>
    <row r="64322" spans="2:24" x14ac:dyDescent="0.3">
      <c r="B64322" s="73"/>
      <c r="D64322" s="73"/>
      <c r="P64322" s="73"/>
      <c r="T64322" s="73"/>
      <c r="U64322" s="73"/>
      <c r="V64322" s="73"/>
      <c r="X64322" s="12"/>
    </row>
    <row r="64323" spans="2:24" x14ac:dyDescent="0.3">
      <c r="B64323" s="73"/>
      <c r="D64323" s="73"/>
      <c r="P64323" s="73"/>
      <c r="T64323" s="73"/>
      <c r="U64323" s="73"/>
      <c r="V64323" s="73"/>
      <c r="X64323" s="12"/>
    </row>
    <row r="64324" spans="2:24" x14ac:dyDescent="0.3">
      <c r="B64324" s="73"/>
      <c r="D64324" s="73"/>
      <c r="P64324" s="73"/>
      <c r="T64324" s="73"/>
      <c r="U64324" s="73"/>
      <c r="V64324" s="73"/>
      <c r="X64324" s="12"/>
    </row>
    <row r="64325" spans="2:24" x14ac:dyDescent="0.3">
      <c r="B64325" s="73"/>
      <c r="D64325" s="73"/>
      <c r="P64325" s="73"/>
      <c r="T64325" s="73"/>
      <c r="U64325" s="73"/>
      <c r="V64325" s="73"/>
      <c r="X64325" s="12"/>
    </row>
    <row r="64326" spans="2:24" x14ac:dyDescent="0.3">
      <c r="B64326" s="73"/>
      <c r="D64326" s="73"/>
      <c r="P64326" s="73"/>
      <c r="T64326" s="73"/>
      <c r="U64326" s="73"/>
      <c r="V64326" s="73"/>
      <c r="X64326" s="12"/>
    </row>
    <row r="64327" spans="2:24" x14ac:dyDescent="0.3">
      <c r="B64327" s="73"/>
      <c r="D64327" s="73"/>
      <c r="P64327" s="73"/>
      <c r="T64327" s="73"/>
      <c r="U64327" s="73"/>
      <c r="V64327" s="73"/>
      <c r="X64327" s="12"/>
    </row>
    <row r="64328" spans="2:24" x14ac:dyDescent="0.3">
      <c r="B64328" s="73"/>
      <c r="D64328" s="73"/>
      <c r="P64328" s="73"/>
      <c r="T64328" s="73"/>
      <c r="U64328" s="73"/>
      <c r="V64328" s="73"/>
      <c r="X64328" s="12"/>
    </row>
    <row r="64329" spans="2:24" x14ac:dyDescent="0.3">
      <c r="B64329" s="73"/>
      <c r="D64329" s="73"/>
      <c r="P64329" s="73"/>
      <c r="T64329" s="73"/>
      <c r="U64329" s="73"/>
      <c r="V64329" s="73"/>
      <c r="X64329" s="12"/>
    </row>
    <row r="64330" spans="2:24" x14ac:dyDescent="0.3">
      <c r="B64330" s="73"/>
      <c r="D64330" s="73"/>
      <c r="P64330" s="73"/>
      <c r="T64330" s="73"/>
      <c r="U64330" s="73"/>
      <c r="V64330" s="73"/>
      <c r="X64330" s="12"/>
    </row>
    <row r="64331" spans="2:24" x14ac:dyDescent="0.3">
      <c r="B64331" s="73"/>
      <c r="D64331" s="73"/>
      <c r="P64331" s="73"/>
      <c r="T64331" s="73"/>
      <c r="U64331" s="73"/>
      <c r="V64331" s="73"/>
      <c r="X64331" s="12"/>
    </row>
    <row r="64332" spans="2:24" x14ac:dyDescent="0.3">
      <c r="B64332" s="73"/>
      <c r="D64332" s="73"/>
      <c r="P64332" s="73"/>
      <c r="T64332" s="73"/>
      <c r="U64332" s="73"/>
      <c r="V64332" s="73"/>
      <c r="X64332" s="12"/>
    </row>
    <row r="64333" spans="2:24" x14ac:dyDescent="0.3">
      <c r="B64333" s="73"/>
      <c r="D64333" s="73"/>
      <c r="P64333" s="73"/>
      <c r="T64333" s="73"/>
      <c r="U64333" s="73"/>
      <c r="V64333" s="73"/>
      <c r="X64333" s="12"/>
    </row>
    <row r="64334" spans="2:24" x14ac:dyDescent="0.3">
      <c r="B64334" s="73"/>
      <c r="D64334" s="73"/>
      <c r="P64334" s="73"/>
      <c r="T64334" s="73"/>
      <c r="U64334" s="73"/>
      <c r="V64334" s="73"/>
      <c r="X64334" s="12"/>
    </row>
    <row r="64335" spans="2:24" x14ac:dyDescent="0.3">
      <c r="B64335" s="73"/>
      <c r="D64335" s="73"/>
      <c r="P64335" s="73"/>
      <c r="T64335" s="73"/>
      <c r="U64335" s="73"/>
      <c r="V64335" s="73"/>
      <c r="X64335" s="12"/>
    </row>
    <row r="64336" spans="2:24" x14ac:dyDescent="0.3">
      <c r="B64336" s="73"/>
      <c r="D64336" s="73"/>
      <c r="P64336" s="73"/>
      <c r="T64336" s="73"/>
      <c r="U64336" s="73"/>
      <c r="V64336" s="73"/>
      <c r="X64336" s="12"/>
    </row>
    <row r="64337" spans="2:24" x14ac:dyDescent="0.3">
      <c r="B64337" s="73"/>
      <c r="D64337" s="73"/>
      <c r="P64337" s="73"/>
      <c r="T64337" s="73"/>
      <c r="U64337" s="73"/>
      <c r="V64337" s="73"/>
      <c r="X64337" s="12"/>
    </row>
    <row r="64338" spans="2:24" x14ac:dyDescent="0.3">
      <c r="B64338" s="73"/>
      <c r="D64338" s="73"/>
      <c r="P64338" s="73"/>
      <c r="T64338" s="73"/>
      <c r="U64338" s="73"/>
      <c r="V64338" s="73"/>
      <c r="X64338" s="12"/>
    </row>
    <row r="64339" spans="2:24" x14ac:dyDescent="0.3">
      <c r="B64339" s="73"/>
      <c r="D64339" s="73"/>
      <c r="P64339" s="73"/>
      <c r="T64339" s="73"/>
      <c r="U64339" s="73"/>
      <c r="V64339" s="73"/>
      <c r="X64339" s="12"/>
    </row>
    <row r="64340" spans="2:24" x14ac:dyDescent="0.3">
      <c r="B64340" s="73"/>
      <c r="D64340" s="73"/>
      <c r="P64340" s="73"/>
      <c r="T64340" s="73"/>
      <c r="U64340" s="73"/>
      <c r="V64340" s="73"/>
      <c r="X64340" s="12"/>
    </row>
    <row r="64341" spans="2:24" x14ac:dyDescent="0.3">
      <c r="B64341" s="73"/>
      <c r="D64341" s="73"/>
      <c r="P64341" s="73"/>
      <c r="T64341" s="73"/>
      <c r="U64341" s="73"/>
      <c r="V64341" s="73"/>
      <c r="X64341" s="12"/>
    </row>
    <row r="64342" spans="2:24" x14ac:dyDescent="0.3">
      <c r="B64342" s="73"/>
      <c r="D64342" s="73"/>
      <c r="P64342" s="73"/>
      <c r="T64342" s="73"/>
      <c r="U64342" s="73"/>
      <c r="V64342" s="73"/>
      <c r="X64342" s="12"/>
    </row>
    <row r="64343" spans="2:24" x14ac:dyDescent="0.3">
      <c r="B64343" s="73"/>
      <c r="D64343" s="73"/>
      <c r="P64343" s="73"/>
      <c r="T64343" s="73"/>
      <c r="U64343" s="73"/>
      <c r="V64343" s="73"/>
      <c r="X64343" s="12"/>
    </row>
    <row r="64344" spans="2:24" x14ac:dyDescent="0.3">
      <c r="B64344" s="73"/>
      <c r="D64344" s="73"/>
      <c r="P64344" s="73"/>
      <c r="T64344" s="73"/>
      <c r="U64344" s="73"/>
      <c r="V64344" s="73"/>
      <c r="X64344" s="12"/>
    </row>
    <row r="64345" spans="2:24" x14ac:dyDescent="0.3">
      <c r="B64345" s="73"/>
      <c r="D64345" s="73"/>
      <c r="P64345" s="73"/>
      <c r="T64345" s="73"/>
      <c r="U64345" s="73"/>
      <c r="V64345" s="73"/>
      <c r="X64345" s="12"/>
    </row>
    <row r="64346" spans="2:24" x14ac:dyDescent="0.3">
      <c r="B64346" s="73"/>
      <c r="D64346" s="73"/>
      <c r="P64346" s="73"/>
      <c r="T64346" s="73"/>
      <c r="U64346" s="73"/>
      <c r="V64346" s="73"/>
      <c r="X64346" s="12"/>
    </row>
    <row r="64347" spans="2:24" x14ac:dyDescent="0.3">
      <c r="B64347" s="73"/>
      <c r="D64347" s="73"/>
      <c r="P64347" s="73"/>
      <c r="T64347" s="73"/>
      <c r="U64347" s="73"/>
      <c r="V64347" s="73"/>
      <c r="X64347" s="12"/>
    </row>
    <row r="64348" spans="2:24" x14ac:dyDescent="0.3">
      <c r="B64348" s="73"/>
      <c r="D64348" s="73"/>
      <c r="P64348" s="73"/>
      <c r="T64348" s="73"/>
      <c r="U64348" s="73"/>
      <c r="V64348" s="73"/>
      <c r="X64348" s="12"/>
    </row>
    <row r="64349" spans="2:24" x14ac:dyDescent="0.3">
      <c r="B64349" s="73"/>
      <c r="D64349" s="73"/>
      <c r="P64349" s="73"/>
      <c r="T64349" s="73"/>
      <c r="U64349" s="73"/>
      <c r="V64349" s="73"/>
      <c r="X64349" s="12"/>
    </row>
    <row r="64350" spans="2:24" x14ac:dyDescent="0.3">
      <c r="B64350" s="73"/>
      <c r="D64350" s="73"/>
      <c r="P64350" s="73"/>
      <c r="T64350" s="73"/>
      <c r="U64350" s="73"/>
      <c r="V64350" s="73"/>
      <c r="X64350" s="12"/>
    </row>
    <row r="64351" spans="2:24" x14ac:dyDescent="0.3">
      <c r="B64351" s="73"/>
      <c r="D64351" s="73"/>
      <c r="P64351" s="73"/>
      <c r="T64351" s="73"/>
      <c r="U64351" s="73"/>
      <c r="V64351" s="73"/>
      <c r="X64351" s="12"/>
    </row>
    <row r="64352" spans="2:24" x14ac:dyDescent="0.3">
      <c r="B64352" s="73"/>
      <c r="D64352" s="73"/>
      <c r="P64352" s="73"/>
      <c r="T64352" s="73"/>
      <c r="U64352" s="73"/>
      <c r="V64352" s="73"/>
      <c r="X64352" s="12"/>
    </row>
    <row r="64353" spans="2:24" x14ac:dyDescent="0.3">
      <c r="B64353" s="73"/>
      <c r="D64353" s="73"/>
      <c r="P64353" s="73"/>
      <c r="T64353" s="73"/>
      <c r="U64353" s="73"/>
      <c r="V64353" s="73"/>
      <c r="X64353" s="12"/>
    </row>
    <row r="64354" spans="2:24" x14ac:dyDescent="0.3">
      <c r="B64354" s="73"/>
      <c r="D64354" s="73"/>
      <c r="P64354" s="73"/>
      <c r="T64354" s="73"/>
      <c r="U64354" s="73"/>
      <c r="V64354" s="73"/>
      <c r="X64354" s="12"/>
    </row>
    <row r="64355" spans="2:24" x14ac:dyDescent="0.3">
      <c r="B64355" s="73"/>
      <c r="D64355" s="73"/>
      <c r="P64355" s="73"/>
      <c r="T64355" s="73"/>
      <c r="U64355" s="73"/>
      <c r="V64355" s="73"/>
      <c r="X64355" s="12"/>
    </row>
    <row r="64356" spans="2:24" x14ac:dyDescent="0.3">
      <c r="B64356" s="73"/>
      <c r="D64356" s="73"/>
      <c r="P64356" s="73"/>
      <c r="T64356" s="73"/>
      <c r="U64356" s="73"/>
      <c r="V64356" s="73"/>
      <c r="X64356" s="12"/>
    </row>
    <row r="64357" spans="2:24" x14ac:dyDescent="0.3">
      <c r="B64357" s="73"/>
      <c r="D64357" s="73"/>
      <c r="P64357" s="73"/>
      <c r="T64357" s="73"/>
      <c r="U64357" s="73"/>
      <c r="V64357" s="73"/>
      <c r="X64357" s="12"/>
    </row>
    <row r="64358" spans="2:24" x14ac:dyDescent="0.3">
      <c r="B64358" s="73"/>
      <c r="D64358" s="73"/>
      <c r="P64358" s="73"/>
      <c r="T64358" s="73"/>
      <c r="U64358" s="73"/>
      <c r="V64358" s="73"/>
      <c r="X64358" s="12"/>
    </row>
    <row r="64359" spans="2:24" x14ac:dyDescent="0.3">
      <c r="B64359" s="73"/>
      <c r="D64359" s="73"/>
      <c r="P64359" s="73"/>
      <c r="T64359" s="73"/>
      <c r="U64359" s="73"/>
      <c r="V64359" s="73"/>
      <c r="X64359" s="12"/>
    </row>
    <row r="64360" spans="2:24" x14ac:dyDescent="0.3">
      <c r="B64360" s="73"/>
      <c r="D64360" s="73"/>
      <c r="P64360" s="73"/>
      <c r="T64360" s="73"/>
      <c r="U64360" s="73"/>
      <c r="V64360" s="73"/>
      <c r="X64360" s="12"/>
    </row>
    <row r="64361" spans="2:24" x14ac:dyDescent="0.3">
      <c r="B64361" s="73"/>
      <c r="D64361" s="73"/>
      <c r="P64361" s="73"/>
      <c r="T64361" s="73"/>
      <c r="U64361" s="73"/>
      <c r="V64361" s="73"/>
      <c r="X64361" s="12"/>
    </row>
    <row r="64362" spans="2:24" x14ac:dyDescent="0.3">
      <c r="B64362" s="73"/>
      <c r="D64362" s="73"/>
      <c r="P64362" s="73"/>
      <c r="T64362" s="73"/>
      <c r="U64362" s="73"/>
      <c r="V64362" s="73"/>
      <c r="X64362" s="12"/>
    </row>
    <row r="64363" spans="2:24" x14ac:dyDescent="0.3">
      <c r="B64363" s="73"/>
      <c r="D64363" s="73"/>
      <c r="P64363" s="73"/>
      <c r="T64363" s="73"/>
      <c r="U64363" s="73"/>
      <c r="V64363" s="73"/>
      <c r="X64363" s="12"/>
    </row>
    <row r="64364" spans="2:24" x14ac:dyDescent="0.3">
      <c r="B64364" s="73"/>
      <c r="D64364" s="73"/>
      <c r="P64364" s="73"/>
      <c r="T64364" s="73"/>
      <c r="U64364" s="73"/>
      <c r="V64364" s="73"/>
      <c r="X64364" s="12"/>
    </row>
    <row r="64365" spans="2:24" x14ac:dyDescent="0.3">
      <c r="B64365" s="73"/>
      <c r="D64365" s="73"/>
      <c r="P64365" s="73"/>
      <c r="T64365" s="73"/>
      <c r="U64365" s="73"/>
      <c r="V64365" s="73"/>
      <c r="X64365" s="12"/>
    </row>
    <row r="64366" spans="2:24" x14ac:dyDescent="0.3">
      <c r="B64366" s="73"/>
      <c r="D64366" s="73"/>
      <c r="P64366" s="73"/>
      <c r="T64366" s="73"/>
      <c r="U64366" s="73"/>
      <c r="V64366" s="73"/>
      <c r="X64366" s="12"/>
    </row>
    <row r="64367" spans="2:24" x14ac:dyDescent="0.3">
      <c r="B64367" s="73"/>
      <c r="D64367" s="73"/>
      <c r="P64367" s="73"/>
      <c r="T64367" s="73"/>
      <c r="U64367" s="73"/>
      <c r="V64367" s="73"/>
      <c r="X64367" s="12"/>
    </row>
    <row r="64368" spans="2:24" x14ac:dyDescent="0.3">
      <c r="B64368" s="73"/>
      <c r="D64368" s="73"/>
      <c r="P64368" s="73"/>
      <c r="T64368" s="73"/>
      <c r="U64368" s="73"/>
      <c r="V64368" s="73"/>
      <c r="X64368" s="12"/>
    </row>
    <row r="64369" spans="2:24" x14ac:dyDescent="0.3">
      <c r="B64369" s="73"/>
      <c r="D64369" s="73"/>
      <c r="P64369" s="73"/>
      <c r="T64369" s="73"/>
      <c r="U64369" s="73"/>
      <c r="V64369" s="73"/>
      <c r="X64369" s="12"/>
    </row>
    <row r="64370" spans="2:24" x14ac:dyDescent="0.3">
      <c r="B64370" s="73"/>
      <c r="D64370" s="73"/>
      <c r="P64370" s="73"/>
      <c r="T64370" s="73"/>
      <c r="U64370" s="73"/>
      <c r="V64370" s="73"/>
      <c r="X64370" s="12"/>
    </row>
    <row r="64371" spans="2:24" x14ac:dyDescent="0.3">
      <c r="B64371" s="73"/>
      <c r="D64371" s="73"/>
      <c r="P64371" s="73"/>
      <c r="T64371" s="73"/>
      <c r="U64371" s="73"/>
      <c r="V64371" s="73"/>
      <c r="X64371" s="12"/>
    </row>
    <row r="64372" spans="2:24" x14ac:dyDescent="0.3">
      <c r="B64372" s="73"/>
      <c r="D64372" s="73"/>
      <c r="P64372" s="73"/>
      <c r="T64372" s="73"/>
      <c r="U64372" s="73"/>
      <c r="V64372" s="73"/>
      <c r="X64372" s="12"/>
    </row>
    <row r="64373" spans="2:24" x14ac:dyDescent="0.3">
      <c r="B64373" s="73"/>
      <c r="D64373" s="73"/>
      <c r="P64373" s="73"/>
      <c r="T64373" s="73"/>
      <c r="U64373" s="73"/>
      <c r="V64373" s="73"/>
      <c r="X64373" s="12"/>
    </row>
    <row r="64374" spans="2:24" x14ac:dyDescent="0.3">
      <c r="B64374" s="73"/>
      <c r="D64374" s="73"/>
      <c r="P64374" s="73"/>
      <c r="T64374" s="73"/>
      <c r="U64374" s="73"/>
      <c r="V64374" s="73"/>
      <c r="X64374" s="12"/>
    </row>
    <row r="64375" spans="2:24" x14ac:dyDescent="0.3">
      <c r="B64375" s="73"/>
      <c r="D64375" s="73"/>
      <c r="P64375" s="73"/>
      <c r="T64375" s="73"/>
      <c r="U64375" s="73"/>
      <c r="V64375" s="73"/>
      <c r="X64375" s="12"/>
    </row>
    <row r="64376" spans="2:24" x14ac:dyDescent="0.3">
      <c r="B64376" s="73"/>
      <c r="D64376" s="73"/>
      <c r="P64376" s="73"/>
      <c r="T64376" s="73"/>
      <c r="U64376" s="73"/>
      <c r="V64376" s="73"/>
      <c r="X64376" s="12"/>
    </row>
    <row r="64377" spans="2:24" x14ac:dyDescent="0.3">
      <c r="B64377" s="73"/>
      <c r="D64377" s="73"/>
      <c r="P64377" s="73"/>
      <c r="T64377" s="73"/>
      <c r="U64377" s="73"/>
      <c r="V64377" s="73"/>
      <c r="X64377" s="12"/>
    </row>
    <row r="64378" spans="2:24" x14ac:dyDescent="0.3">
      <c r="B64378" s="73"/>
      <c r="D64378" s="73"/>
      <c r="P64378" s="73"/>
      <c r="T64378" s="73"/>
      <c r="U64378" s="73"/>
      <c r="V64378" s="73"/>
      <c r="X64378" s="12"/>
    </row>
    <row r="64379" spans="2:24" x14ac:dyDescent="0.3">
      <c r="B64379" s="73"/>
      <c r="D64379" s="73"/>
      <c r="P64379" s="73"/>
      <c r="T64379" s="73"/>
      <c r="U64379" s="73"/>
      <c r="V64379" s="73"/>
      <c r="X64379" s="12"/>
    </row>
    <row r="64380" spans="2:24" x14ac:dyDescent="0.3">
      <c r="B64380" s="73"/>
      <c r="D64380" s="73"/>
      <c r="P64380" s="73"/>
      <c r="T64380" s="73"/>
      <c r="U64380" s="73"/>
      <c r="V64380" s="73"/>
      <c r="X64380" s="12"/>
    </row>
    <row r="64381" spans="2:24" x14ac:dyDescent="0.3">
      <c r="B64381" s="73"/>
      <c r="D64381" s="73"/>
      <c r="P64381" s="73"/>
      <c r="T64381" s="73"/>
      <c r="U64381" s="73"/>
      <c r="V64381" s="73"/>
      <c r="X64381" s="12"/>
    </row>
    <row r="64382" spans="2:24" x14ac:dyDescent="0.3">
      <c r="B64382" s="73"/>
      <c r="D64382" s="73"/>
      <c r="P64382" s="73"/>
      <c r="T64382" s="73"/>
      <c r="U64382" s="73"/>
      <c r="V64382" s="73"/>
      <c r="X64382" s="12"/>
    </row>
    <row r="64383" spans="2:24" x14ac:dyDescent="0.3">
      <c r="B64383" s="73"/>
      <c r="D64383" s="73"/>
      <c r="P64383" s="73"/>
      <c r="T64383" s="73"/>
      <c r="U64383" s="73"/>
      <c r="V64383" s="73"/>
      <c r="X64383" s="12"/>
    </row>
    <row r="64384" spans="2:24" x14ac:dyDescent="0.3">
      <c r="B64384" s="73"/>
      <c r="D64384" s="73"/>
      <c r="P64384" s="73"/>
      <c r="T64384" s="73"/>
      <c r="U64384" s="73"/>
      <c r="V64384" s="73"/>
      <c r="X64384" s="12"/>
    </row>
    <row r="64385" spans="2:24" x14ac:dyDescent="0.3">
      <c r="B64385" s="73"/>
      <c r="D64385" s="73"/>
      <c r="P64385" s="73"/>
      <c r="T64385" s="73"/>
      <c r="U64385" s="73"/>
      <c r="V64385" s="73"/>
      <c r="X64385" s="12"/>
    </row>
    <row r="64386" spans="2:24" x14ac:dyDescent="0.3">
      <c r="B64386" s="73"/>
      <c r="D64386" s="73"/>
      <c r="P64386" s="73"/>
      <c r="T64386" s="73"/>
      <c r="U64386" s="73"/>
      <c r="V64386" s="73"/>
      <c r="X64386" s="12"/>
    </row>
    <row r="64387" spans="2:24" x14ac:dyDescent="0.3">
      <c r="B64387" s="73"/>
      <c r="D64387" s="73"/>
      <c r="P64387" s="73"/>
      <c r="T64387" s="73"/>
      <c r="U64387" s="73"/>
      <c r="V64387" s="73"/>
      <c r="X64387" s="12"/>
    </row>
    <row r="64388" spans="2:24" x14ac:dyDescent="0.3">
      <c r="B64388" s="73"/>
      <c r="D64388" s="73"/>
      <c r="P64388" s="73"/>
      <c r="T64388" s="73"/>
      <c r="U64388" s="73"/>
      <c r="V64388" s="73"/>
      <c r="X64388" s="12"/>
    </row>
    <row r="64389" spans="2:24" x14ac:dyDescent="0.3">
      <c r="B64389" s="73"/>
      <c r="D64389" s="73"/>
      <c r="P64389" s="73"/>
      <c r="T64389" s="73"/>
      <c r="U64389" s="73"/>
      <c r="V64389" s="73"/>
      <c r="X64389" s="12"/>
    </row>
    <row r="64390" spans="2:24" x14ac:dyDescent="0.3">
      <c r="B64390" s="73"/>
      <c r="D64390" s="73"/>
      <c r="P64390" s="73"/>
      <c r="T64390" s="73"/>
      <c r="U64390" s="73"/>
      <c r="V64390" s="73"/>
      <c r="X64390" s="12"/>
    </row>
    <row r="64391" spans="2:24" x14ac:dyDescent="0.3">
      <c r="B64391" s="73"/>
      <c r="D64391" s="73"/>
      <c r="P64391" s="73"/>
      <c r="T64391" s="73"/>
      <c r="U64391" s="73"/>
      <c r="V64391" s="73"/>
      <c r="X64391" s="12"/>
    </row>
    <row r="64392" spans="2:24" x14ac:dyDescent="0.3">
      <c r="B64392" s="73"/>
      <c r="D64392" s="73"/>
      <c r="P64392" s="73"/>
      <c r="T64392" s="73"/>
      <c r="U64392" s="73"/>
      <c r="V64392" s="73"/>
      <c r="X64392" s="12"/>
    </row>
    <row r="64393" spans="2:24" x14ac:dyDescent="0.3">
      <c r="B64393" s="73"/>
      <c r="D64393" s="73"/>
      <c r="P64393" s="73"/>
      <c r="T64393" s="73"/>
      <c r="U64393" s="73"/>
      <c r="V64393" s="73"/>
      <c r="X64393" s="12"/>
    </row>
    <row r="64394" spans="2:24" x14ac:dyDescent="0.3">
      <c r="B64394" s="73"/>
      <c r="D64394" s="73"/>
      <c r="P64394" s="73"/>
      <c r="T64394" s="73"/>
      <c r="U64394" s="73"/>
      <c r="V64394" s="73"/>
      <c r="X64394" s="12"/>
    </row>
    <row r="64395" spans="2:24" x14ac:dyDescent="0.3">
      <c r="B64395" s="73"/>
      <c r="D64395" s="73"/>
      <c r="P64395" s="73"/>
      <c r="T64395" s="73"/>
      <c r="U64395" s="73"/>
      <c r="V64395" s="73"/>
      <c r="X64395" s="12"/>
    </row>
    <row r="64396" spans="2:24" x14ac:dyDescent="0.3">
      <c r="B64396" s="73"/>
      <c r="D64396" s="73"/>
      <c r="P64396" s="73"/>
      <c r="T64396" s="73"/>
      <c r="U64396" s="73"/>
      <c r="V64396" s="73"/>
      <c r="X64396" s="12"/>
    </row>
    <row r="64397" spans="2:24" x14ac:dyDescent="0.3">
      <c r="B64397" s="73"/>
      <c r="D64397" s="73"/>
      <c r="P64397" s="73"/>
      <c r="T64397" s="73"/>
      <c r="U64397" s="73"/>
      <c r="V64397" s="73"/>
      <c r="X64397" s="12"/>
    </row>
    <row r="64398" spans="2:24" x14ac:dyDescent="0.3">
      <c r="B64398" s="73"/>
      <c r="D64398" s="73"/>
      <c r="P64398" s="73"/>
      <c r="T64398" s="73"/>
      <c r="U64398" s="73"/>
      <c r="V64398" s="73"/>
      <c r="X64398" s="12"/>
    </row>
    <row r="64399" spans="2:24" x14ac:dyDescent="0.3">
      <c r="B64399" s="73"/>
      <c r="D64399" s="73"/>
      <c r="P64399" s="73"/>
      <c r="T64399" s="73"/>
      <c r="U64399" s="73"/>
      <c r="V64399" s="73"/>
      <c r="X64399" s="12"/>
    </row>
    <row r="64400" spans="2:24" x14ac:dyDescent="0.3">
      <c r="B64400" s="73"/>
      <c r="D64400" s="73"/>
      <c r="P64400" s="73"/>
      <c r="T64400" s="73"/>
      <c r="U64400" s="73"/>
      <c r="V64400" s="73"/>
      <c r="X64400" s="12"/>
    </row>
    <row r="64401" spans="2:24" x14ac:dyDescent="0.3">
      <c r="B64401" s="73"/>
      <c r="D64401" s="73"/>
      <c r="P64401" s="73"/>
      <c r="T64401" s="73"/>
      <c r="U64401" s="73"/>
      <c r="V64401" s="73"/>
      <c r="X64401" s="12"/>
    </row>
    <row r="64402" spans="2:24" x14ac:dyDescent="0.3">
      <c r="B64402" s="73"/>
      <c r="D64402" s="73"/>
      <c r="P64402" s="73"/>
      <c r="T64402" s="73"/>
      <c r="U64402" s="73"/>
      <c r="V64402" s="73"/>
      <c r="X64402" s="12"/>
    </row>
    <row r="64403" spans="2:24" x14ac:dyDescent="0.3">
      <c r="B64403" s="73"/>
      <c r="D64403" s="73"/>
      <c r="P64403" s="73"/>
      <c r="T64403" s="73"/>
      <c r="U64403" s="73"/>
      <c r="V64403" s="73"/>
      <c r="X64403" s="12"/>
    </row>
    <row r="64404" spans="2:24" x14ac:dyDescent="0.3">
      <c r="B64404" s="73"/>
      <c r="D64404" s="73"/>
      <c r="P64404" s="73"/>
      <c r="T64404" s="73"/>
      <c r="U64404" s="73"/>
      <c r="V64404" s="73"/>
      <c r="X64404" s="12"/>
    </row>
    <row r="64405" spans="2:24" x14ac:dyDescent="0.3">
      <c r="B64405" s="73"/>
      <c r="D64405" s="73"/>
      <c r="P64405" s="73"/>
      <c r="T64405" s="73"/>
      <c r="U64405" s="73"/>
      <c r="V64405" s="73"/>
      <c r="X64405" s="12"/>
    </row>
    <row r="64406" spans="2:24" x14ac:dyDescent="0.3">
      <c r="B64406" s="73"/>
      <c r="D64406" s="73"/>
      <c r="P64406" s="73"/>
      <c r="T64406" s="73"/>
      <c r="U64406" s="73"/>
      <c r="V64406" s="73"/>
      <c r="X64406" s="12"/>
    </row>
    <row r="64407" spans="2:24" x14ac:dyDescent="0.3">
      <c r="B64407" s="73"/>
      <c r="D64407" s="73"/>
      <c r="P64407" s="73"/>
      <c r="T64407" s="73"/>
      <c r="U64407" s="73"/>
      <c r="V64407" s="73"/>
      <c r="X64407" s="12"/>
    </row>
    <row r="64408" spans="2:24" x14ac:dyDescent="0.3">
      <c r="B64408" s="73"/>
      <c r="D64408" s="73"/>
      <c r="P64408" s="73"/>
      <c r="T64408" s="73"/>
      <c r="U64408" s="73"/>
      <c r="V64408" s="73"/>
      <c r="X64408" s="12"/>
    </row>
    <row r="64409" spans="2:24" x14ac:dyDescent="0.3">
      <c r="B64409" s="73"/>
      <c r="D64409" s="73"/>
      <c r="P64409" s="73"/>
      <c r="T64409" s="73"/>
      <c r="U64409" s="73"/>
      <c r="V64409" s="73"/>
      <c r="X64409" s="12"/>
    </row>
    <row r="64410" spans="2:24" x14ac:dyDescent="0.3">
      <c r="B64410" s="73"/>
      <c r="D64410" s="73"/>
      <c r="P64410" s="73"/>
      <c r="T64410" s="73"/>
      <c r="U64410" s="73"/>
      <c r="V64410" s="73"/>
      <c r="X64410" s="12"/>
    </row>
    <row r="64411" spans="2:24" x14ac:dyDescent="0.3">
      <c r="B64411" s="73"/>
      <c r="D64411" s="73"/>
      <c r="P64411" s="73"/>
      <c r="T64411" s="73"/>
      <c r="U64411" s="73"/>
      <c r="V64411" s="73"/>
      <c r="X64411" s="12"/>
    </row>
    <row r="64412" spans="2:24" x14ac:dyDescent="0.3">
      <c r="B64412" s="73"/>
      <c r="D64412" s="73"/>
      <c r="P64412" s="73"/>
      <c r="T64412" s="73"/>
      <c r="U64412" s="73"/>
      <c r="V64412" s="73"/>
      <c r="X64412" s="12"/>
    </row>
    <row r="64413" spans="2:24" x14ac:dyDescent="0.3">
      <c r="B64413" s="73"/>
      <c r="D64413" s="73"/>
      <c r="P64413" s="73"/>
      <c r="T64413" s="73"/>
      <c r="U64413" s="73"/>
      <c r="V64413" s="73"/>
      <c r="X64413" s="12"/>
    </row>
    <row r="64414" spans="2:24" x14ac:dyDescent="0.3">
      <c r="B64414" s="73"/>
      <c r="D64414" s="73"/>
      <c r="P64414" s="73"/>
      <c r="T64414" s="73"/>
      <c r="U64414" s="73"/>
      <c r="V64414" s="73"/>
      <c r="X64414" s="12"/>
    </row>
    <row r="64415" spans="2:24" x14ac:dyDescent="0.3">
      <c r="B64415" s="73"/>
      <c r="D64415" s="73"/>
      <c r="P64415" s="73"/>
      <c r="T64415" s="73"/>
      <c r="U64415" s="73"/>
      <c r="V64415" s="73"/>
      <c r="X64415" s="12"/>
    </row>
    <row r="64416" spans="2:24" x14ac:dyDescent="0.3">
      <c r="B64416" s="73"/>
      <c r="D64416" s="73"/>
      <c r="P64416" s="73"/>
      <c r="T64416" s="73"/>
      <c r="U64416" s="73"/>
      <c r="V64416" s="73"/>
      <c r="X64416" s="12"/>
    </row>
    <row r="64417" spans="2:24" x14ac:dyDescent="0.3">
      <c r="B64417" s="73"/>
      <c r="D64417" s="73"/>
      <c r="P64417" s="73"/>
      <c r="T64417" s="73"/>
      <c r="U64417" s="73"/>
      <c r="V64417" s="73"/>
      <c r="X64417" s="12"/>
    </row>
    <row r="64418" spans="2:24" x14ac:dyDescent="0.3">
      <c r="B64418" s="73"/>
      <c r="D64418" s="73"/>
      <c r="P64418" s="73"/>
      <c r="T64418" s="73"/>
      <c r="U64418" s="73"/>
      <c r="V64418" s="73"/>
      <c r="X64418" s="12"/>
    </row>
    <row r="64419" spans="2:24" x14ac:dyDescent="0.3">
      <c r="B64419" s="73"/>
      <c r="D64419" s="73"/>
      <c r="P64419" s="73"/>
      <c r="T64419" s="73"/>
      <c r="U64419" s="73"/>
      <c r="V64419" s="73"/>
      <c r="X64419" s="12"/>
    </row>
    <row r="64420" spans="2:24" x14ac:dyDescent="0.3">
      <c r="B64420" s="73"/>
      <c r="D64420" s="73"/>
      <c r="P64420" s="73"/>
      <c r="T64420" s="73"/>
      <c r="U64420" s="73"/>
      <c r="V64420" s="73"/>
      <c r="X64420" s="12"/>
    </row>
    <row r="64421" spans="2:24" x14ac:dyDescent="0.3">
      <c r="B64421" s="73"/>
      <c r="D64421" s="73"/>
      <c r="P64421" s="73"/>
      <c r="T64421" s="73"/>
      <c r="U64421" s="73"/>
      <c r="V64421" s="73"/>
      <c r="X64421" s="12"/>
    </row>
    <row r="64422" spans="2:24" x14ac:dyDescent="0.3">
      <c r="B64422" s="73"/>
      <c r="D64422" s="73"/>
      <c r="P64422" s="73"/>
      <c r="T64422" s="73"/>
      <c r="U64422" s="73"/>
      <c r="V64422" s="73"/>
      <c r="X64422" s="12"/>
    </row>
    <row r="64423" spans="2:24" x14ac:dyDescent="0.3">
      <c r="B64423" s="73"/>
      <c r="D64423" s="73"/>
      <c r="P64423" s="73"/>
      <c r="T64423" s="73"/>
      <c r="U64423" s="73"/>
      <c r="V64423" s="73"/>
      <c r="X64423" s="12"/>
    </row>
    <row r="64424" spans="2:24" x14ac:dyDescent="0.3">
      <c r="B64424" s="73"/>
      <c r="D64424" s="73"/>
      <c r="P64424" s="73"/>
      <c r="T64424" s="73"/>
      <c r="U64424" s="73"/>
      <c r="V64424" s="73"/>
      <c r="X64424" s="12"/>
    </row>
    <row r="64425" spans="2:24" x14ac:dyDescent="0.3">
      <c r="B64425" s="73"/>
      <c r="D64425" s="73"/>
      <c r="P64425" s="73"/>
      <c r="T64425" s="73"/>
      <c r="U64425" s="73"/>
      <c r="V64425" s="73"/>
      <c r="X64425" s="12"/>
    </row>
    <row r="64426" spans="2:24" x14ac:dyDescent="0.3">
      <c r="B64426" s="73"/>
      <c r="D64426" s="73"/>
      <c r="P64426" s="73"/>
      <c r="T64426" s="73"/>
      <c r="U64426" s="73"/>
      <c r="V64426" s="73"/>
      <c r="X64426" s="12"/>
    </row>
    <row r="64427" spans="2:24" x14ac:dyDescent="0.3">
      <c r="B64427" s="73"/>
      <c r="D64427" s="73"/>
      <c r="P64427" s="73"/>
      <c r="T64427" s="73"/>
      <c r="U64427" s="73"/>
      <c r="V64427" s="73"/>
      <c r="X64427" s="12"/>
    </row>
    <row r="64428" spans="2:24" x14ac:dyDescent="0.3">
      <c r="B64428" s="73"/>
      <c r="D64428" s="73"/>
      <c r="P64428" s="73"/>
      <c r="T64428" s="73"/>
      <c r="U64428" s="73"/>
      <c r="V64428" s="73"/>
      <c r="X64428" s="12"/>
    </row>
    <row r="64429" spans="2:24" x14ac:dyDescent="0.3">
      <c r="B64429" s="73"/>
      <c r="D64429" s="73"/>
      <c r="P64429" s="73"/>
      <c r="T64429" s="73"/>
      <c r="U64429" s="73"/>
      <c r="V64429" s="73"/>
      <c r="X64429" s="12"/>
    </row>
    <row r="64430" spans="2:24" x14ac:dyDescent="0.3">
      <c r="B64430" s="73"/>
      <c r="D64430" s="73"/>
      <c r="P64430" s="73"/>
      <c r="T64430" s="73"/>
      <c r="U64430" s="73"/>
      <c r="V64430" s="73"/>
      <c r="X64430" s="12"/>
    </row>
    <row r="64431" spans="2:24" x14ac:dyDescent="0.3">
      <c r="B64431" s="73"/>
      <c r="D64431" s="73"/>
      <c r="P64431" s="73"/>
      <c r="T64431" s="73"/>
      <c r="U64431" s="73"/>
      <c r="V64431" s="73"/>
      <c r="X64431" s="12"/>
    </row>
    <row r="64432" spans="2:24" x14ac:dyDescent="0.3">
      <c r="B64432" s="73"/>
      <c r="D64432" s="73"/>
      <c r="P64432" s="73"/>
      <c r="T64432" s="73"/>
      <c r="U64432" s="73"/>
      <c r="V64432" s="73"/>
      <c r="X64432" s="12"/>
    </row>
    <row r="64433" spans="2:24" x14ac:dyDescent="0.3">
      <c r="B64433" s="73"/>
      <c r="D64433" s="73"/>
      <c r="P64433" s="73"/>
      <c r="T64433" s="73"/>
      <c r="U64433" s="73"/>
      <c r="V64433" s="73"/>
      <c r="X64433" s="12"/>
    </row>
    <row r="64434" spans="2:24" x14ac:dyDescent="0.3">
      <c r="B64434" s="73"/>
      <c r="D64434" s="73"/>
      <c r="P64434" s="73"/>
      <c r="T64434" s="73"/>
      <c r="U64434" s="73"/>
      <c r="V64434" s="73"/>
      <c r="X64434" s="12"/>
    </row>
    <row r="64435" spans="2:24" x14ac:dyDescent="0.3">
      <c r="B64435" s="73"/>
      <c r="D64435" s="73"/>
      <c r="P64435" s="73"/>
      <c r="T64435" s="73"/>
      <c r="U64435" s="73"/>
      <c r="V64435" s="73"/>
      <c r="X64435" s="12"/>
    </row>
    <row r="64436" spans="2:24" x14ac:dyDescent="0.3">
      <c r="B64436" s="73"/>
      <c r="D64436" s="73"/>
      <c r="P64436" s="73"/>
      <c r="T64436" s="73"/>
      <c r="U64436" s="73"/>
      <c r="V64436" s="73"/>
      <c r="X64436" s="12"/>
    </row>
    <row r="64437" spans="2:24" x14ac:dyDescent="0.3">
      <c r="B64437" s="73"/>
      <c r="D64437" s="73"/>
      <c r="P64437" s="73"/>
      <c r="T64437" s="73"/>
      <c r="U64437" s="73"/>
      <c r="V64437" s="73"/>
      <c r="X64437" s="12"/>
    </row>
    <row r="64438" spans="2:24" x14ac:dyDescent="0.3">
      <c r="B64438" s="73"/>
      <c r="D64438" s="73"/>
      <c r="P64438" s="73"/>
      <c r="T64438" s="73"/>
      <c r="U64438" s="73"/>
      <c r="V64438" s="73"/>
      <c r="X64438" s="12"/>
    </row>
    <row r="64439" spans="2:24" x14ac:dyDescent="0.3">
      <c r="B64439" s="73"/>
      <c r="D64439" s="73"/>
      <c r="P64439" s="73"/>
      <c r="T64439" s="73"/>
      <c r="U64439" s="73"/>
      <c r="V64439" s="73"/>
      <c r="X64439" s="12"/>
    </row>
    <row r="64440" spans="2:24" x14ac:dyDescent="0.3">
      <c r="B64440" s="73"/>
      <c r="D64440" s="73"/>
      <c r="P64440" s="73"/>
      <c r="T64440" s="73"/>
      <c r="U64440" s="73"/>
      <c r="V64440" s="73"/>
      <c r="X64440" s="12"/>
    </row>
    <row r="64441" spans="2:24" x14ac:dyDescent="0.3">
      <c r="B64441" s="73"/>
      <c r="D64441" s="73"/>
      <c r="P64441" s="73"/>
      <c r="T64441" s="73"/>
      <c r="U64441" s="73"/>
      <c r="V64441" s="73"/>
      <c r="X64441" s="12"/>
    </row>
    <row r="64442" spans="2:24" x14ac:dyDescent="0.3">
      <c r="B64442" s="73"/>
      <c r="D64442" s="73"/>
      <c r="P64442" s="73"/>
      <c r="T64442" s="73"/>
      <c r="U64442" s="73"/>
      <c r="V64442" s="73"/>
      <c r="X64442" s="12"/>
    </row>
    <row r="64443" spans="2:24" x14ac:dyDescent="0.3">
      <c r="B64443" s="73"/>
      <c r="D64443" s="73"/>
      <c r="P64443" s="73"/>
      <c r="T64443" s="73"/>
      <c r="U64443" s="73"/>
      <c r="V64443" s="73"/>
      <c r="X64443" s="12"/>
    </row>
    <row r="64444" spans="2:24" x14ac:dyDescent="0.3">
      <c r="B64444" s="73"/>
      <c r="D64444" s="73"/>
      <c r="P64444" s="73"/>
      <c r="T64444" s="73"/>
      <c r="U64444" s="73"/>
      <c r="V64444" s="73"/>
      <c r="X64444" s="12"/>
    </row>
    <row r="64445" spans="2:24" x14ac:dyDescent="0.3">
      <c r="B64445" s="73"/>
      <c r="D64445" s="73"/>
      <c r="P64445" s="73"/>
      <c r="T64445" s="73"/>
      <c r="U64445" s="73"/>
      <c r="V64445" s="73"/>
      <c r="X64445" s="12"/>
    </row>
    <row r="64446" spans="2:24" x14ac:dyDescent="0.3">
      <c r="B64446" s="73"/>
      <c r="D64446" s="73"/>
      <c r="P64446" s="73"/>
      <c r="T64446" s="73"/>
      <c r="U64446" s="73"/>
      <c r="V64446" s="73"/>
      <c r="X64446" s="12"/>
    </row>
    <row r="64447" spans="2:24" x14ac:dyDescent="0.3">
      <c r="B64447" s="73"/>
      <c r="D64447" s="73"/>
      <c r="P64447" s="73"/>
      <c r="T64447" s="73"/>
      <c r="U64447" s="73"/>
      <c r="V64447" s="73"/>
      <c r="X64447" s="12"/>
    </row>
    <row r="64448" spans="2:24" x14ac:dyDescent="0.3">
      <c r="B64448" s="73"/>
      <c r="D64448" s="73"/>
      <c r="P64448" s="73"/>
      <c r="T64448" s="73"/>
      <c r="U64448" s="73"/>
      <c r="V64448" s="73"/>
      <c r="X64448" s="12"/>
    </row>
    <row r="64449" spans="2:24" x14ac:dyDescent="0.3">
      <c r="B64449" s="73"/>
      <c r="D64449" s="73"/>
      <c r="P64449" s="73"/>
      <c r="T64449" s="73"/>
      <c r="U64449" s="73"/>
      <c r="V64449" s="73"/>
      <c r="X64449" s="12"/>
    </row>
    <row r="64450" spans="2:24" x14ac:dyDescent="0.3">
      <c r="B64450" s="73"/>
      <c r="D64450" s="73"/>
      <c r="P64450" s="73"/>
      <c r="T64450" s="73"/>
      <c r="U64450" s="73"/>
      <c r="V64450" s="73"/>
      <c r="X64450" s="12"/>
    </row>
    <row r="64451" spans="2:24" x14ac:dyDescent="0.3">
      <c r="B64451" s="73"/>
      <c r="D64451" s="73"/>
      <c r="P64451" s="73"/>
      <c r="T64451" s="73"/>
      <c r="U64451" s="73"/>
      <c r="V64451" s="73"/>
      <c r="X64451" s="12"/>
    </row>
    <row r="64452" spans="2:24" x14ac:dyDescent="0.3">
      <c r="B64452" s="73"/>
      <c r="D64452" s="73"/>
      <c r="P64452" s="73"/>
      <c r="T64452" s="73"/>
      <c r="U64452" s="73"/>
      <c r="V64452" s="73"/>
      <c r="X64452" s="12"/>
    </row>
    <row r="64453" spans="2:24" x14ac:dyDescent="0.3">
      <c r="B64453" s="73"/>
      <c r="D64453" s="73"/>
      <c r="P64453" s="73"/>
      <c r="T64453" s="73"/>
      <c r="U64453" s="73"/>
      <c r="V64453" s="73"/>
      <c r="X64453" s="12"/>
    </row>
    <row r="64454" spans="2:24" x14ac:dyDescent="0.3">
      <c r="B64454" s="73"/>
      <c r="D64454" s="73"/>
      <c r="P64454" s="73"/>
      <c r="T64454" s="73"/>
      <c r="U64454" s="73"/>
      <c r="V64454" s="73"/>
      <c r="X64454" s="12"/>
    </row>
    <row r="64455" spans="2:24" x14ac:dyDescent="0.3">
      <c r="B64455" s="73"/>
      <c r="D64455" s="73"/>
      <c r="P64455" s="73"/>
      <c r="T64455" s="73"/>
      <c r="U64455" s="73"/>
      <c r="V64455" s="73"/>
      <c r="X64455" s="12"/>
    </row>
    <row r="64456" spans="2:24" x14ac:dyDescent="0.3">
      <c r="B64456" s="73"/>
      <c r="D64456" s="73"/>
      <c r="P64456" s="73"/>
      <c r="T64456" s="73"/>
      <c r="U64456" s="73"/>
      <c r="V64456" s="73"/>
      <c r="X64456" s="12"/>
    </row>
    <row r="64457" spans="2:24" x14ac:dyDescent="0.3">
      <c r="B64457" s="73"/>
      <c r="D64457" s="73"/>
      <c r="P64457" s="73"/>
      <c r="T64457" s="73"/>
      <c r="U64457" s="73"/>
      <c r="V64457" s="73"/>
      <c r="X64457" s="12"/>
    </row>
    <row r="64458" spans="2:24" x14ac:dyDescent="0.3">
      <c r="B64458" s="73"/>
      <c r="D64458" s="73"/>
      <c r="P64458" s="73"/>
      <c r="T64458" s="73"/>
      <c r="U64458" s="73"/>
      <c r="V64458" s="73"/>
      <c r="X64458" s="12"/>
    </row>
    <row r="64459" spans="2:24" x14ac:dyDescent="0.3">
      <c r="B64459" s="73"/>
      <c r="D64459" s="73"/>
      <c r="P64459" s="73"/>
      <c r="T64459" s="73"/>
      <c r="U64459" s="73"/>
      <c r="V64459" s="73"/>
      <c r="X64459" s="12"/>
    </row>
    <row r="64460" spans="2:24" x14ac:dyDescent="0.3">
      <c r="B64460" s="73"/>
      <c r="D64460" s="73"/>
      <c r="P64460" s="73"/>
      <c r="T64460" s="73"/>
      <c r="U64460" s="73"/>
      <c r="V64460" s="73"/>
      <c r="X64460" s="12"/>
    </row>
    <row r="64461" spans="2:24" x14ac:dyDescent="0.3">
      <c r="B64461" s="73"/>
      <c r="D64461" s="73"/>
      <c r="P64461" s="73"/>
      <c r="T64461" s="73"/>
      <c r="U64461" s="73"/>
      <c r="V64461" s="73"/>
      <c r="X64461" s="12"/>
    </row>
    <row r="64462" spans="2:24" x14ac:dyDescent="0.3">
      <c r="B64462" s="73"/>
      <c r="D64462" s="73"/>
      <c r="P64462" s="73"/>
      <c r="T64462" s="73"/>
      <c r="U64462" s="73"/>
      <c r="V64462" s="73"/>
      <c r="X64462" s="12"/>
    </row>
    <row r="64463" spans="2:24" x14ac:dyDescent="0.3">
      <c r="B64463" s="73"/>
      <c r="D64463" s="73"/>
      <c r="P64463" s="73"/>
      <c r="T64463" s="73"/>
      <c r="U64463" s="73"/>
      <c r="V64463" s="73"/>
      <c r="X64463" s="12"/>
    </row>
    <row r="64464" spans="2:24" x14ac:dyDescent="0.3">
      <c r="B64464" s="73"/>
      <c r="D64464" s="73"/>
      <c r="P64464" s="73"/>
      <c r="T64464" s="73"/>
      <c r="U64464" s="73"/>
      <c r="V64464" s="73"/>
      <c r="X64464" s="12"/>
    </row>
    <row r="64465" spans="2:24" x14ac:dyDescent="0.3">
      <c r="B64465" s="73"/>
      <c r="D64465" s="73"/>
      <c r="P64465" s="73"/>
      <c r="T64465" s="73"/>
      <c r="U64465" s="73"/>
      <c r="V64465" s="73"/>
      <c r="X64465" s="12"/>
    </row>
    <row r="64466" spans="2:24" x14ac:dyDescent="0.3">
      <c r="B64466" s="73"/>
      <c r="D64466" s="73"/>
      <c r="P64466" s="73"/>
      <c r="T64466" s="73"/>
      <c r="U64466" s="73"/>
      <c r="V64466" s="73"/>
      <c r="X64466" s="12"/>
    </row>
    <row r="64467" spans="2:24" x14ac:dyDescent="0.3">
      <c r="B64467" s="73"/>
      <c r="D64467" s="73"/>
      <c r="P64467" s="73"/>
      <c r="T64467" s="73"/>
      <c r="U64467" s="73"/>
      <c r="V64467" s="73"/>
      <c r="X64467" s="12"/>
    </row>
    <row r="64468" spans="2:24" x14ac:dyDescent="0.3">
      <c r="B64468" s="73"/>
      <c r="D64468" s="73"/>
      <c r="P64468" s="73"/>
      <c r="T64468" s="73"/>
      <c r="U64468" s="73"/>
      <c r="V64468" s="73"/>
      <c r="X64468" s="12"/>
    </row>
    <row r="64469" spans="2:24" x14ac:dyDescent="0.3">
      <c r="B64469" s="73"/>
      <c r="D64469" s="73"/>
      <c r="P64469" s="73"/>
      <c r="T64469" s="73"/>
      <c r="U64469" s="73"/>
      <c r="V64469" s="73"/>
      <c r="X64469" s="12"/>
    </row>
    <row r="64470" spans="2:24" x14ac:dyDescent="0.3">
      <c r="B64470" s="73"/>
      <c r="D64470" s="73"/>
      <c r="P64470" s="73"/>
      <c r="T64470" s="73"/>
      <c r="U64470" s="73"/>
      <c r="V64470" s="73"/>
      <c r="X64470" s="12"/>
    </row>
    <row r="64471" spans="2:24" x14ac:dyDescent="0.3">
      <c r="B64471" s="73"/>
      <c r="D64471" s="73"/>
      <c r="P64471" s="73"/>
      <c r="T64471" s="73"/>
      <c r="U64471" s="73"/>
      <c r="V64471" s="73"/>
      <c r="X64471" s="12"/>
    </row>
    <row r="64472" spans="2:24" x14ac:dyDescent="0.3">
      <c r="B64472" s="73"/>
      <c r="D64472" s="73"/>
      <c r="P64472" s="73"/>
      <c r="T64472" s="73"/>
      <c r="U64472" s="73"/>
      <c r="V64472" s="73"/>
      <c r="X64472" s="12"/>
    </row>
    <row r="64473" spans="2:24" x14ac:dyDescent="0.3">
      <c r="B64473" s="73"/>
      <c r="D64473" s="73"/>
      <c r="P64473" s="73"/>
      <c r="T64473" s="73"/>
      <c r="U64473" s="73"/>
      <c r="V64473" s="73"/>
      <c r="X64473" s="12"/>
    </row>
    <row r="64474" spans="2:24" x14ac:dyDescent="0.3">
      <c r="B64474" s="73"/>
      <c r="D64474" s="73"/>
      <c r="P64474" s="73"/>
      <c r="T64474" s="73"/>
      <c r="U64474" s="73"/>
      <c r="V64474" s="73"/>
      <c r="X64474" s="12"/>
    </row>
    <row r="64475" spans="2:24" x14ac:dyDescent="0.3">
      <c r="B64475" s="73"/>
      <c r="D64475" s="73"/>
      <c r="P64475" s="73"/>
      <c r="T64475" s="73"/>
      <c r="U64475" s="73"/>
      <c r="V64475" s="73"/>
      <c r="X64475" s="12"/>
    </row>
    <row r="64476" spans="2:24" x14ac:dyDescent="0.3">
      <c r="B64476" s="73"/>
      <c r="D64476" s="73"/>
      <c r="P64476" s="73"/>
      <c r="T64476" s="73"/>
      <c r="U64476" s="73"/>
      <c r="V64476" s="73"/>
      <c r="X64476" s="12"/>
    </row>
    <row r="64477" spans="2:24" x14ac:dyDescent="0.3">
      <c r="B64477" s="73"/>
      <c r="D64477" s="73"/>
      <c r="P64477" s="73"/>
      <c r="T64477" s="73"/>
      <c r="U64477" s="73"/>
      <c r="V64477" s="73"/>
      <c r="X64477" s="12"/>
    </row>
    <row r="64478" spans="2:24" x14ac:dyDescent="0.3">
      <c r="B64478" s="73"/>
      <c r="D64478" s="73"/>
      <c r="P64478" s="73"/>
      <c r="T64478" s="73"/>
      <c r="U64478" s="73"/>
      <c r="V64478" s="73"/>
      <c r="X64478" s="12"/>
    </row>
    <row r="64479" spans="2:24" x14ac:dyDescent="0.3">
      <c r="B64479" s="73"/>
      <c r="D64479" s="73"/>
      <c r="P64479" s="73"/>
      <c r="T64479" s="73"/>
      <c r="U64479" s="73"/>
      <c r="V64479" s="73"/>
      <c r="X64479" s="12"/>
    </row>
    <row r="64480" spans="2:24" x14ac:dyDescent="0.3">
      <c r="B64480" s="73"/>
      <c r="D64480" s="73"/>
      <c r="P64480" s="73"/>
      <c r="T64480" s="73"/>
      <c r="U64480" s="73"/>
      <c r="V64480" s="73"/>
      <c r="X64480" s="12"/>
    </row>
    <row r="64481" spans="2:24" x14ac:dyDescent="0.3">
      <c r="B64481" s="73"/>
      <c r="D64481" s="73"/>
      <c r="P64481" s="73"/>
      <c r="T64481" s="73"/>
      <c r="U64481" s="73"/>
      <c r="V64481" s="73"/>
      <c r="X64481" s="12"/>
    </row>
    <row r="64482" spans="2:24" x14ac:dyDescent="0.3">
      <c r="B64482" s="73"/>
      <c r="D64482" s="73"/>
      <c r="P64482" s="73"/>
      <c r="T64482" s="73"/>
      <c r="U64482" s="73"/>
      <c r="V64482" s="73"/>
      <c r="X64482" s="12"/>
    </row>
    <row r="64483" spans="2:24" x14ac:dyDescent="0.3">
      <c r="B64483" s="73"/>
      <c r="D64483" s="73"/>
      <c r="P64483" s="73"/>
      <c r="T64483" s="73"/>
      <c r="U64483" s="73"/>
      <c r="V64483" s="73"/>
      <c r="X64483" s="12"/>
    </row>
    <row r="64484" spans="2:24" x14ac:dyDescent="0.3">
      <c r="B64484" s="73"/>
      <c r="D64484" s="73"/>
      <c r="P64484" s="73"/>
      <c r="T64484" s="73"/>
      <c r="U64484" s="73"/>
      <c r="V64484" s="73"/>
      <c r="X64484" s="12"/>
    </row>
    <row r="64485" spans="2:24" x14ac:dyDescent="0.3">
      <c r="B64485" s="73"/>
      <c r="D64485" s="73"/>
      <c r="P64485" s="73"/>
      <c r="T64485" s="73"/>
      <c r="U64485" s="73"/>
      <c r="V64485" s="73"/>
      <c r="X64485" s="12"/>
    </row>
    <row r="64486" spans="2:24" x14ac:dyDescent="0.3">
      <c r="B64486" s="73"/>
      <c r="D64486" s="73"/>
      <c r="P64486" s="73"/>
      <c r="T64486" s="73"/>
      <c r="U64486" s="73"/>
      <c r="V64486" s="73"/>
      <c r="X64486" s="12"/>
    </row>
    <row r="64487" spans="2:24" x14ac:dyDescent="0.3">
      <c r="B64487" s="73"/>
      <c r="D64487" s="73"/>
      <c r="P64487" s="73"/>
      <c r="T64487" s="73"/>
      <c r="U64487" s="73"/>
      <c r="V64487" s="73"/>
      <c r="X64487" s="12"/>
    </row>
    <row r="64488" spans="2:24" x14ac:dyDescent="0.3">
      <c r="B64488" s="73"/>
      <c r="D64488" s="73"/>
      <c r="P64488" s="73"/>
      <c r="T64488" s="73"/>
      <c r="U64488" s="73"/>
      <c r="V64488" s="73"/>
      <c r="X64488" s="12"/>
    </row>
    <row r="64489" spans="2:24" x14ac:dyDescent="0.3">
      <c r="B64489" s="73"/>
      <c r="D64489" s="73"/>
      <c r="P64489" s="73"/>
      <c r="T64489" s="73"/>
      <c r="U64489" s="73"/>
      <c r="V64489" s="73"/>
      <c r="X64489" s="12"/>
    </row>
    <row r="64490" spans="2:24" x14ac:dyDescent="0.3">
      <c r="B64490" s="73"/>
      <c r="D64490" s="73"/>
      <c r="P64490" s="73"/>
      <c r="T64490" s="73"/>
      <c r="U64490" s="73"/>
      <c r="V64490" s="73"/>
      <c r="X64490" s="12"/>
    </row>
    <row r="64491" spans="2:24" x14ac:dyDescent="0.3">
      <c r="B64491" s="73"/>
      <c r="D64491" s="73"/>
      <c r="P64491" s="73"/>
      <c r="T64491" s="73"/>
      <c r="U64491" s="73"/>
      <c r="V64491" s="73"/>
      <c r="X64491" s="12"/>
    </row>
    <row r="64492" spans="2:24" x14ac:dyDescent="0.3">
      <c r="B64492" s="73"/>
      <c r="D64492" s="73"/>
      <c r="P64492" s="73"/>
      <c r="T64492" s="73"/>
      <c r="U64492" s="73"/>
      <c r="V64492" s="73"/>
      <c r="X64492" s="12"/>
    </row>
    <row r="64493" spans="2:24" x14ac:dyDescent="0.3">
      <c r="B64493" s="73"/>
      <c r="D64493" s="73"/>
      <c r="P64493" s="73"/>
      <c r="T64493" s="73"/>
      <c r="U64493" s="73"/>
      <c r="V64493" s="73"/>
      <c r="X64493" s="12"/>
    </row>
    <row r="64494" spans="2:24" x14ac:dyDescent="0.3">
      <c r="B64494" s="73"/>
      <c r="D64494" s="73"/>
      <c r="P64494" s="73"/>
      <c r="T64494" s="73"/>
      <c r="U64494" s="73"/>
      <c r="V64494" s="73"/>
      <c r="X64494" s="12"/>
    </row>
    <row r="64495" spans="2:24" x14ac:dyDescent="0.3">
      <c r="B64495" s="73"/>
      <c r="D64495" s="73"/>
      <c r="P64495" s="73"/>
      <c r="T64495" s="73"/>
      <c r="U64495" s="73"/>
      <c r="V64495" s="73"/>
      <c r="X64495" s="12"/>
    </row>
    <row r="64496" spans="2:24" x14ac:dyDescent="0.3">
      <c r="B64496" s="73"/>
      <c r="D64496" s="73"/>
      <c r="P64496" s="73"/>
      <c r="T64496" s="73"/>
      <c r="U64496" s="73"/>
      <c r="V64496" s="73"/>
      <c r="X64496" s="12"/>
    </row>
    <row r="64497" spans="2:24" x14ac:dyDescent="0.3">
      <c r="B64497" s="73"/>
      <c r="D64497" s="73"/>
      <c r="P64497" s="73"/>
      <c r="T64497" s="73"/>
      <c r="U64497" s="73"/>
      <c r="V64497" s="73"/>
      <c r="X64497" s="12"/>
    </row>
    <row r="64498" spans="2:24" x14ac:dyDescent="0.3">
      <c r="B64498" s="73"/>
      <c r="D64498" s="73"/>
      <c r="P64498" s="73"/>
      <c r="T64498" s="73"/>
      <c r="U64498" s="73"/>
      <c r="V64498" s="73"/>
      <c r="X64498" s="12"/>
    </row>
    <row r="64499" spans="2:24" x14ac:dyDescent="0.3">
      <c r="B64499" s="73"/>
      <c r="D64499" s="73"/>
      <c r="P64499" s="73"/>
      <c r="T64499" s="73"/>
      <c r="U64499" s="73"/>
      <c r="V64499" s="73"/>
      <c r="X64499" s="12"/>
    </row>
    <row r="64500" spans="2:24" x14ac:dyDescent="0.3">
      <c r="B64500" s="73"/>
      <c r="D64500" s="73"/>
      <c r="P64500" s="73"/>
      <c r="T64500" s="73"/>
      <c r="U64500" s="73"/>
      <c r="V64500" s="73"/>
      <c r="X64500" s="12"/>
    </row>
    <row r="64501" spans="2:24" x14ac:dyDescent="0.3">
      <c r="B64501" s="73"/>
      <c r="D64501" s="73"/>
      <c r="P64501" s="73"/>
      <c r="T64501" s="73"/>
      <c r="U64501" s="73"/>
      <c r="V64501" s="73"/>
      <c r="X64501" s="12"/>
    </row>
    <row r="64502" spans="2:24" x14ac:dyDescent="0.3">
      <c r="B64502" s="73"/>
      <c r="D64502" s="73"/>
      <c r="P64502" s="73"/>
      <c r="T64502" s="73"/>
      <c r="U64502" s="73"/>
      <c r="V64502" s="73"/>
      <c r="X64502" s="12"/>
    </row>
    <row r="64503" spans="2:24" x14ac:dyDescent="0.3">
      <c r="B64503" s="73"/>
      <c r="D64503" s="73"/>
      <c r="P64503" s="73"/>
      <c r="T64503" s="73"/>
      <c r="U64503" s="73"/>
      <c r="V64503" s="73"/>
      <c r="X64503" s="12"/>
    </row>
    <row r="64504" spans="2:24" x14ac:dyDescent="0.3">
      <c r="B64504" s="73"/>
      <c r="D64504" s="73"/>
      <c r="P64504" s="73"/>
      <c r="T64504" s="73"/>
      <c r="U64504" s="73"/>
      <c r="V64504" s="73"/>
      <c r="X64504" s="12"/>
    </row>
    <row r="64505" spans="2:24" x14ac:dyDescent="0.3">
      <c r="B64505" s="73"/>
      <c r="D64505" s="73"/>
      <c r="P64505" s="73"/>
      <c r="T64505" s="73"/>
      <c r="U64505" s="73"/>
      <c r="V64505" s="73"/>
      <c r="X64505" s="12"/>
    </row>
    <row r="64506" spans="2:24" x14ac:dyDescent="0.3">
      <c r="B64506" s="73"/>
      <c r="D64506" s="73"/>
      <c r="P64506" s="73"/>
      <c r="T64506" s="73"/>
      <c r="U64506" s="73"/>
      <c r="V64506" s="73"/>
      <c r="X64506" s="12"/>
    </row>
    <row r="64507" spans="2:24" x14ac:dyDescent="0.3">
      <c r="B64507" s="73"/>
      <c r="D64507" s="73"/>
      <c r="P64507" s="73"/>
      <c r="T64507" s="73"/>
      <c r="U64507" s="73"/>
      <c r="V64507" s="73"/>
      <c r="X64507" s="12"/>
    </row>
    <row r="64508" spans="2:24" x14ac:dyDescent="0.3">
      <c r="B64508" s="73"/>
      <c r="D64508" s="73"/>
      <c r="P64508" s="73"/>
      <c r="T64508" s="73"/>
      <c r="U64508" s="73"/>
      <c r="V64508" s="73"/>
      <c r="X64508" s="12"/>
    </row>
    <row r="64509" spans="2:24" x14ac:dyDescent="0.3">
      <c r="B64509" s="73"/>
      <c r="D64509" s="73"/>
      <c r="P64509" s="73"/>
      <c r="T64509" s="73"/>
      <c r="U64509" s="73"/>
      <c r="V64509" s="73"/>
      <c r="X64509" s="12"/>
    </row>
    <row r="64510" spans="2:24" x14ac:dyDescent="0.3">
      <c r="B64510" s="73"/>
      <c r="D64510" s="73"/>
      <c r="P64510" s="73"/>
      <c r="T64510" s="73"/>
      <c r="U64510" s="73"/>
      <c r="V64510" s="73"/>
      <c r="X64510" s="12"/>
    </row>
    <row r="64511" spans="2:24" x14ac:dyDescent="0.3">
      <c r="B64511" s="73"/>
      <c r="D64511" s="73"/>
      <c r="P64511" s="73"/>
      <c r="T64511" s="73"/>
      <c r="U64511" s="73"/>
      <c r="V64511" s="73"/>
      <c r="X64511" s="12"/>
    </row>
    <row r="64512" spans="2:24" x14ac:dyDescent="0.3">
      <c r="B64512" s="73"/>
      <c r="D64512" s="73"/>
      <c r="P64512" s="73"/>
      <c r="T64512" s="73"/>
      <c r="U64512" s="73"/>
      <c r="V64512" s="73"/>
      <c r="X64512" s="12"/>
    </row>
    <row r="64513" spans="2:24" x14ac:dyDescent="0.3">
      <c r="B64513" s="73"/>
      <c r="D64513" s="73"/>
      <c r="P64513" s="73"/>
      <c r="T64513" s="73"/>
      <c r="U64513" s="73"/>
      <c r="V64513" s="73"/>
      <c r="X64513" s="12"/>
    </row>
    <row r="64514" spans="2:24" x14ac:dyDescent="0.3">
      <c r="B64514" s="73"/>
      <c r="D64514" s="73"/>
      <c r="P64514" s="73"/>
      <c r="T64514" s="73"/>
      <c r="U64514" s="73"/>
      <c r="V64514" s="73"/>
      <c r="X64514" s="12"/>
    </row>
    <row r="64515" spans="2:24" x14ac:dyDescent="0.3">
      <c r="B64515" s="73"/>
      <c r="D64515" s="73"/>
      <c r="P64515" s="73"/>
      <c r="T64515" s="73"/>
      <c r="U64515" s="73"/>
      <c r="V64515" s="73"/>
      <c r="X64515" s="12"/>
    </row>
    <row r="64516" spans="2:24" x14ac:dyDescent="0.3">
      <c r="B64516" s="73"/>
      <c r="D64516" s="73"/>
      <c r="P64516" s="73"/>
      <c r="T64516" s="73"/>
      <c r="U64516" s="73"/>
      <c r="V64516" s="73"/>
      <c r="X64516" s="12"/>
    </row>
    <row r="64517" spans="2:24" x14ac:dyDescent="0.3">
      <c r="B64517" s="73"/>
      <c r="D64517" s="73"/>
      <c r="P64517" s="73"/>
      <c r="T64517" s="73"/>
      <c r="U64517" s="73"/>
      <c r="V64517" s="73"/>
      <c r="X64517" s="12"/>
    </row>
    <row r="64518" spans="2:24" x14ac:dyDescent="0.3">
      <c r="B64518" s="73"/>
      <c r="D64518" s="73"/>
      <c r="P64518" s="73"/>
      <c r="T64518" s="73"/>
      <c r="U64518" s="73"/>
      <c r="V64518" s="73"/>
      <c r="X64518" s="12"/>
    </row>
    <row r="64519" spans="2:24" x14ac:dyDescent="0.3">
      <c r="B64519" s="73"/>
      <c r="D64519" s="73"/>
      <c r="P64519" s="73"/>
      <c r="T64519" s="73"/>
      <c r="U64519" s="73"/>
      <c r="V64519" s="73"/>
      <c r="X64519" s="12"/>
    </row>
    <row r="64520" spans="2:24" x14ac:dyDescent="0.3">
      <c r="B64520" s="73"/>
      <c r="D64520" s="73"/>
      <c r="P64520" s="73"/>
      <c r="T64520" s="73"/>
      <c r="U64520" s="73"/>
      <c r="V64520" s="73"/>
      <c r="X64520" s="12"/>
    </row>
    <row r="64521" spans="2:24" x14ac:dyDescent="0.3">
      <c r="B64521" s="73"/>
      <c r="D64521" s="73"/>
      <c r="P64521" s="73"/>
      <c r="T64521" s="73"/>
      <c r="U64521" s="73"/>
      <c r="V64521" s="73"/>
      <c r="X64521" s="12"/>
    </row>
    <row r="64522" spans="2:24" x14ac:dyDescent="0.3">
      <c r="B64522" s="73"/>
      <c r="D64522" s="73"/>
      <c r="P64522" s="73"/>
      <c r="T64522" s="73"/>
      <c r="U64522" s="73"/>
      <c r="V64522" s="73"/>
      <c r="X64522" s="12"/>
    </row>
    <row r="64523" spans="2:24" x14ac:dyDescent="0.3">
      <c r="B64523" s="73"/>
      <c r="D64523" s="73"/>
      <c r="P64523" s="73"/>
      <c r="T64523" s="73"/>
      <c r="U64523" s="73"/>
      <c r="V64523" s="73"/>
      <c r="X64523" s="12"/>
    </row>
    <row r="64524" spans="2:24" x14ac:dyDescent="0.3">
      <c r="B64524" s="73"/>
      <c r="D64524" s="73"/>
      <c r="P64524" s="73"/>
      <c r="T64524" s="73"/>
      <c r="U64524" s="73"/>
      <c r="V64524" s="73"/>
      <c r="X64524" s="12"/>
    </row>
    <row r="64525" spans="2:24" x14ac:dyDescent="0.3">
      <c r="B64525" s="73"/>
      <c r="D64525" s="73"/>
      <c r="P64525" s="73"/>
      <c r="T64525" s="73"/>
      <c r="U64525" s="73"/>
      <c r="V64525" s="73"/>
      <c r="X64525" s="12"/>
    </row>
    <row r="64526" spans="2:24" x14ac:dyDescent="0.3">
      <c r="B64526" s="73"/>
      <c r="D64526" s="73"/>
      <c r="P64526" s="73"/>
      <c r="T64526" s="73"/>
      <c r="U64526" s="73"/>
      <c r="V64526" s="73"/>
      <c r="X64526" s="12"/>
    </row>
    <row r="64527" spans="2:24" x14ac:dyDescent="0.3">
      <c r="B64527" s="73"/>
      <c r="D64527" s="73"/>
      <c r="P64527" s="73"/>
      <c r="T64527" s="73"/>
      <c r="U64527" s="73"/>
      <c r="V64527" s="73"/>
      <c r="X64527" s="12"/>
    </row>
    <row r="64528" spans="2:24" x14ac:dyDescent="0.3">
      <c r="B64528" s="73"/>
      <c r="D64528" s="73"/>
      <c r="P64528" s="73"/>
      <c r="T64528" s="73"/>
      <c r="U64528" s="73"/>
      <c r="V64528" s="73"/>
      <c r="X64528" s="12"/>
    </row>
    <row r="64529" spans="2:24" x14ac:dyDescent="0.3">
      <c r="B64529" s="73"/>
      <c r="D64529" s="73"/>
      <c r="P64529" s="73"/>
      <c r="T64529" s="73"/>
      <c r="U64529" s="73"/>
      <c r="V64529" s="73"/>
      <c r="X64529" s="12"/>
    </row>
    <row r="64530" spans="2:24" x14ac:dyDescent="0.3">
      <c r="B64530" s="73"/>
      <c r="D64530" s="73"/>
      <c r="P64530" s="73"/>
      <c r="T64530" s="73"/>
      <c r="U64530" s="73"/>
      <c r="V64530" s="73"/>
      <c r="X64530" s="12"/>
    </row>
    <row r="64531" spans="2:24" x14ac:dyDescent="0.3">
      <c r="B64531" s="73"/>
      <c r="D64531" s="73"/>
      <c r="P64531" s="73"/>
      <c r="T64531" s="73"/>
      <c r="U64531" s="73"/>
      <c r="V64531" s="73"/>
      <c r="X64531" s="12"/>
    </row>
    <row r="64532" spans="2:24" x14ac:dyDescent="0.3">
      <c r="B64532" s="73"/>
      <c r="D64532" s="73"/>
      <c r="P64532" s="73"/>
      <c r="T64532" s="73"/>
      <c r="U64532" s="73"/>
      <c r="V64532" s="73"/>
      <c r="X64532" s="12"/>
    </row>
    <row r="64533" spans="2:24" x14ac:dyDescent="0.3">
      <c r="B64533" s="73"/>
      <c r="D64533" s="73"/>
      <c r="P64533" s="73"/>
      <c r="T64533" s="73"/>
      <c r="U64533" s="73"/>
      <c r="V64533" s="73"/>
      <c r="X64533" s="12"/>
    </row>
    <row r="64534" spans="2:24" x14ac:dyDescent="0.3">
      <c r="B64534" s="73"/>
      <c r="D64534" s="73"/>
      <c r="P64534" s="73"/>
      <c r="T64534" s="73"/>
      <c r="U64534" s="73"/>
      <c r="V64534" s="73"/>
      <c r="X64534" s="12"/>
    </row>
    <row r="64535" spans="2:24" x14ac:dyDescent="0.3">
      <c r="B64535" s="73"/>
      <c r="D64535" s="73"/>
      <c r="P64535" s="73"/>
      <c r="T64535" s="73"/>
      <c r="U64535" s="73"/>
      <c r="V64535" s="73"/>
      <c r="X64535" s="12"/>
    </row>
    <row r="64536" spans="2:24" x14ac:dyDescent="0.3">
      <c r="B64536" s="73"/>
      <c r="D64536" s="73"/>
      <c r="P64536" s="73"/>
      <c r="T64536" s="73"/>
      <c r="U64536" s="73"/>
      <c r="V64536" s="73"/>
      <c r="X64536" s="12"/>
    </row>
    <row r="64537" spans="2:24" x14ac:dyDescent="0.3">
      <c r="B64537" s="73"/>
      <c r="D64537" s="73"/>
      <c r="P64537" s="73"/>
      <c r="T64537" s="73"/>
      <c r="U64537" s="73"/>
      <c r="V64537" s="73"/>
      <c r="X64537" s="12"/>
    </row>
    <row r="64538" spans="2:24" x14ac:dyDescent="0.3">
      <c r="B64538" s="73"/>
      <c r="D64538" s="73"/>
      <c r="P64538" s="73"/>
      <c r="T64538" s="73"/>
      <c r="U64538" s="73"/>
      <c r="V64538" s="73"/>
      <c r="X64538" s="12"/>
    </row>
    <row r="64539" spans="2:24" x14ac:dyDescent="0.3">
      <c r="B64539" s="73"/>
      <c r="D64539" s="73"/>
      <c r="P64539" s="73"/>
      <c r="T64539" s="73"/>
      <c r="U64539" s="73"/>
      <c r="V64539" s="73"/>
      <c r="X64539" s="12"/>
    </row>
    <row r="64540" spans="2:24" x14ac:dyDescent="0.3">
      <c r="B64540" s="73"/>
      <c r="D64540" s="73"/>
      <c r="P64540" s="73"/>
      <c r="T64540" s="73"/>
      <c r="U64540" s="73"/>
      <c r="V64540" s="73"/>
      <c r="X64540" s="12"/>
    </row>
    <row r="64541" spans="2:24" x14ac:dyDescent="0.3">
      <c r="B64541" s="73"/>
      <c r="D64541" s="73"/>
      <c r="P64541" s="73"/>
      <c r="T64541" s="73"/>
      <c r="U64541" s="73"/>
      <c r="V64541" s="73"/>
      <c r="X64541" s="12"/>
    </row>
    <row r="64542" spans="2:24" x14ac:dyDescent="0.3">
      <c r="B64542" s="73"/>
      <c r="D64542" s="73"/>
      <c r="P64542" s="73"/>
      <c r="T64542" s="73"/>
      <c r="U64542" s="73"/>
      <c r="V64542" s="73"/>
      <c r="X64542" s="12"/>
    </row>
    <row r="64543" spans="2:24" x14ac:dyDescent="0.3">
      <c r="B64543" s="73"/>
      <c r="D64543" s="73"/>
      <c r="P64543" s="73"/>
      <c r="T64543" s="73"/>
      <c r="U64543" s="73"/>
      <c r="V64543" s="73"/>
      <c r="X64543" s="12"/>
    </row>
    <row r="64544" spans="2:24" x14ac:dyDescent="0.3">
      <c r="B64544" s="73"/>
      <c r="D64544" s="73"/>
      <c r="P64544" s="73"/>
      <c r="T64544" s="73"/>
      <c r="U64544" s="73"/>
      <c r="V64544" s="73"/>
      <c r="X64544" s="12"/>
    </row>
    <row r="64545" spans="2:24" x14ac:dyDescent="0.3">
      <c r="B64545" s="73"/>
      <c r="D64545" s="73"/>
      <c r="P64545" s="73"/>
      <c r="T64545" s="73"/>
      <c r="U64545" s="73"/>
      <c r="V64545" s="73"/>
      <c r="X64545" s="12"/>
    </row>
    <row r="64546" spans="2:24" x14ac:dyDescent="0.3">
      <c r="B64546" s="73"/>
      <c r="D64546" s="73"/>
      <c r="P64546" s="73"/>
      <c r="T64546" s="73"/>
      <c r="U64546" s="73"/>
      <c r="V64546" s="73"/>
      <c r="X64546" s="12"/>
    </row>
    <row r="64547" spans="2:24" x14ac:dyDescent="0.3">
      <c r="B64547" s="73"/>
      <c r="D64547" s="73"/>
      <c r="P64547" s="73"/>
      <c r="T64547" s="73"/>
      <c r="U64547" s="73"/>
      <c r="V64547" s="73"/>
      <c r="X64547" s="12"/>
    </row>
    <row r="64548" spans="2:24" x14ac:dyDescent="0.3">
      <c r="B64548" s="73"/>
      <c r="D64548" s="73"/>
      <c r="P64548" s="73"/>
      <c r="T64548" s="73"/>
      <c r="U64548" s="73"/>
      <c r="V64548" s="73"/>
      <c r="X64548" s="12"/>
    </row>
    <row r="64549" spans="2:24" x14ac:dyDescent="0.3">
      <c r="B64549" s="73"/>
      <c r="D64549" s="73"/>
      <c r="P64549" s="73"/>
      <c r="T64549" s="73"/>
      <c r="U64549" s="73"/>
      <c r="V64549" s="73"/>
      <c r="X64549" s="12"/>
    </row>
    <row r="64550" spans="2:24" x14ac:dyDescent="0.3">
      <c r="B64550" s="73"/>
      <c r="D64550" s="73"/>
      <c r="P64550" s="73"/>
      <c r="T64550" s="73"/>
      <c r="U64550" s="73"/>
      <c r="V64550" s="73"/>
      <c r="X64550" s="12"/>
    </row>
    <row r="64551" spans="2:24" x14ac:dyDescent="0.3">
      <c r="B64551" s="73"/>
      <c r="D64551" s="73"/>
      <c r="P64551" s="73"/>
      <c r="T64551" s="73"/>
      <c r="U64551" s="73"/>
      <c r="V64551" s="73"/>
      <c r="X64551" s="12"/>
    </row>
    <row r="64552" spans="2:24" x14ac:dyDescent="0.3">
      <c r="B64552" s="73"/>
      <c r="D64552" s="73"/>
      <c r="P64552" s="73"/>
      <c r="T64552" s="73"/>
      <c r="U64552" s="73"/>
      <c r="V64552" s="73"/>
      <c r="X64552" s="12"/>
    </row>
    <row r="64553" spans="2:24" x14ac:dyDescent="0.3">
      <c r="B64553" s="73"/>
      <c r="D64553" s="73"/>
      <c r="P64553" s="73"/>
      <c r="T64553" s="73"/>
      <c r="U64553" s="73"/>
      <c r="V64553" s="73"/>
      <c r="X64553" s="12"/>
    </row>
    <row r="64554" spans="2:24" x14ac:dyDescent="0.3">
      <c r="B64554" s="73"/>
      <c r="D64554" s="73"/>
      <c r="P64554" s="73"/>
      <c r="T64554" s="73"/>
      <c r="U64554" s="73"/>
      <c r="V64554" s="73"/>
      <c r="X64554" s="12"/>
    </row>
    <row r="64555" spans="2:24" x14ac:dyDescent="0.3">
      <c r="B64555" s="73"/>
      <c r="D64555" s="73"/>
      <c r="P64555" s="73"/>
      <c r="T64555" s="73"/>
      <c r="U64555" s="73"/>
      <c r="V64555" s="73"/>
      <c r="X64555" s="12"/>
    </row>
    <row r="64556" spans="2:24" x14ac:dyDescent="0.3">
      <c r="B64556" s="73"/>
      <c r="D64556" s="73"/>
      <c r="P64556" s="73"/>
      <c r="T64556" s="73"/>
      <c r="U64556" s="73"/>
      <c r="V64556" s="73"/>
      <c r="X64556" s="12"/>
    </row>
    <row r="64557" spans="2:24" x14ac:dyDescent="0.3">
      <c r="B64557" s="73"/>
      <c r="D64557" s="73"/>
      <c r="P64557" s="73"/>
      <c r="T64557" s="73"/>
      <c r="U64557" s="73"/>
      <c r="V64557" s="73"/>
      <c r="X64557" s="12"/>
    </row>
    <row r="64558" spans="2:24" x14ac:dyDescent="0.3">
      <c r="B64558" s="73"/>
      <c r="D64558" s="73"/>
      <c r="P64558" s="73"/>
      <c r="T64558" s="73"/>
      <c r="U64558" s="73"/>
      <c r="V64558" s="73"/>
      <c r="X64558" s="12"/>
    </row>
    <row r="64559" spans="2:24" x14ac:dyDescent="0.3">
      <c r="B64559" s="73"/>
      <c r="D64559" s="73"/>
      <c r="P64559" s="73"/>
      <c r="T64559" s="73"/>
      <c r="U64559" s="73"/>
      <c r="V64559" s="73"/>
      <c r="X64559" s="12"/>
    </row>
    <row r="64560" spans="2:24" x14ac:dyDescent="0.3">
      <c r="B64560" s="73"/>
      <c r="D64560" s="73"/>
      <c r="P64560" s="73"/>
      <c r="T64560" s="73"/>
      <c r="U64560" s="73"/>
      <c r="V64560" s="73"/>
      <c r="X64560" s="12"/>
    </row>
    <row r="64561" spans="2:24" x14ac:dyDescent="0.3">
      <c r="B64561" s="73"/>
      <c r="D64561" s="73"/>
      <c r="P64561" s="73"/>
      <c r="T64561" s="73"/>
      <c r="U64561" s="73"/>
      <c r="V64561" s="73"/>
      <c r="X64561" s="12"/>
    </row>
    <row r="64562" spans="2:24" x14ac:dyDescent="0.3">
      <c r="B64562" s="73"/>
      <c r="D64562" s="73"/>
      <c r="P64562" s="73"/>
      <c r="T64562" s="73"/>
      <c r="U64562" s="73"/>
      <c r="V64562" s="73"/>
      <c r="X64562" s="12"/>
    </row>
    <row r="64563" spans="2:24" x14ac:dyDescent="0.3">
      <c r="B64563" s="73"/>
      <c r="D64563" s="73"/>
      <c r="P64563" s="73"/>
      <c r="T64563" s="73"/>
      <c r="U64563" s="73"/>
      <c r="V64563" s="73"/>
      <c r="X64563" s="12"/>
    </row>
    <row r="64564" spans="2:24" x14ac:dyDescent="0.3">
      <c r="B64564" s="73"/>
      <c r="D64564" s="73"/>
      <c r="P64564" s="73"/>
      <c r="T64564" s="73"/>
      <c r="U64564" s="73"/>
      <c r="V64564" s="73"/>
      <c r="X64564" s="12"/>
    </row>
    <row r="64565" spans="2:24" x14ac:dyDescent="0.3">
      <c r="B64565" s="73"/>
      <c r="D64565" s="73"/>
      <c r="P64565" s="73"/>
      <c r="T64565" s="73"/>
      <c r="U64565" s="73"/>
      <c r="V64565" s="73"/>
      <c r="X64565" s="12"/>
    </row>
    <row r="64566" spans="2:24" x14ac:dyDescent="0.3">
      <c r="B64566" s="73"/>
      <c r="D64566" s="73"/>
      <c r="P64566" s="73"/>
      <c r="T64566" s="73"/>
      <c r="U64566" s="73"/>
      <c r="V64566" s="73"/>
      <c r="X64566" s="12"/>
    </row>
    <row r="64567" spans="2:24" x14ac:dyDescent="0.3">
      <c r="B64567" s="73"/>
      <c r="D64567" s="73"/>
      <c r="P64567" s="73"/>
      <c r="T64567" s="73"/>
      <c r="U64567" s="73"/>
      <c r="V64567" s="73"/>
      <c r="X64567" s="12"/>
    </row>
    <row r="64568" spans="2:24" x14ac:dyDescent="0.3">
      <c r="B64568" s="73"/>
      <c r="D64568" s="73"/>
      <c r="P64568" s="73"/>
      <c r="T64568" s="73"/>
      <c r="U64568" s="73"/>
      <c r="V64568" s="73"/>
      <c r="X64568" s="12"/>
    </row>
    <row r="64569" spans="2:24" x14ac:dyDescent="0.3">
      <c r="B64569" s="73"/>
      <c r="D64569" s="73"/>
      <c r="P64569" s="73"/>
      <c r="T64569" s="73"/>
      <c r="U64569" s="73"/>
      <c r="V64569" s="73"/>
      <c r="X64569" s="12"/>
    </row>
    <row r="64570" spans="2:24" x14ac:dyDescent="0.3">
      <c r="B64570" s="73"/>
      <c r="D64570" s="73"/>
      <c r="P64570" s="73"/>
      <c r="T64570" s="73"/>
      <c r="U64570" s="73"/>
      <c r="V64570" s="73"/>
      <c r="X64570" s="12"/>
    </row>
    <row r="64571" spans="2:24" x14ac:dyDescent="0.3">
      <c r="B64571" s="73"/>
      <c r="D64571" s="73"/>
      <c r="P64571" s="73"/>
      <c r="T64571" s="73"/>
      <c r="U64571" s="73"/>
      <c r="V64571" s="73"/>
      <c r="X64571" s="12"/>
    </row>
    <row r="64572" spans="2:24" x14ac:dyDescent="0.3">
      <c r="B64572" s="73"/>
      <c r="D64572" s="73"/>
      <c r="P64572" s="73"/>
      <c r="T64572" s="73"/>
      <c r="U64572" s="73"/>
      <c r="V64572" s="73"/>
      <c r="X64572" s="12"/>
    </row>
    <row r="64573" spans="2:24" x14ac:dyDescent="0.3">
      <c r="B64573" s="73"/>
      <c r="D64573" s="73"/>
      <c r="P64573" s="73"/>
      <c r="T64573" s="73"/>
      <c r="U64573" s="73"/>
      <c r="V64573" s="73"/>
      <c r="X64573" s="12"/>
    </row>
    <row r="64574" spans="2:24" x14ac:dyDescent="0.3">
      <c r="B64574" s="73"/>
      <c r="D64574" s="73"/>
      <c r="P64574" s="73"/>
      <c r="T64574" s="73"/>
      <c r="U64574" s="73"/>
      <c r="V64574" s="73"/>
      <c r="X64574" s="12"/>
    </row>
    <row r="64575" spans="2:24" x14ac:dyDescent="0.3">
      <c r="B64575" s="73"/>
      <c r="D64575" s="73"/>
      <c r="P64575" s="73"/>
      <c r="T64575" s="73"/>
      <c r="U64575" s="73"/>
      <c r="V64575" s="73"/>
      <c r="X64575" s="12"/>
    </row>
    <row r="64576" spans="2:24" x14ac:dyDescent="0.3">
      <c r="B64576" s="73"/>
      <c r="D64576" s="73"/>
      <c r="P64576" s="73"/>
      <c r="T64576" s="73"/>
      <c r="U64576" s="73"/>
      <c r="V64576" s="73"/>
      <c r="X64576" s="12"/>
    </row>
    <row r="64577" spans="2:24" x14ac:dyDescent="0.3">
      <c r="B64577" s="73"/>
      <c r="D64577" s="73"/>
      <c r="P64577" s="73"/>
      <c r="T64577" s="73"/>
      <c r="U64577" s="73"/>
      <c r="V64577" s="73"/>
      <c r="X64577" s="12"/>
    </row>
    <row r="64578" spans="2:24" x14ac:dyDescent="0.3">
      <c r="B64578" s="73"/>
      <c r="D64578" s="73"/>
      <c r="P64578" s="73"/>
      <c r="T64578" s="73"/>
      <c r="U64578" s="73"/>
      <c r="V64578" s="73"/>
      <c r="X64578" s="12"/>
    </row>
    <row r="64579" spans="2:24" x14ac:dyDescent="0.3">
      <c r="B64579" s="73"/>
      <c r="D64579" s="73"/>
      <c r="P64579" s="73"/>
      <c r="T64579" s="73"/>
      <c r="U64579" s="73"/>
      <c r="V64579" s="73"/>
      <c r="X64579" s="12"/>
    </row>
    <row r="64580" spans="2:24" x14ac:dyDescent="0.3">
      <c r="B64580" s="73"/>
      <c r="D64580" s="73"/>
      <c r="P64580" s="73"/>
      <c r="T64580" s="73"/>
      <c r="U64580" s="73"/>
      <c r="V64580" s="73"/>
      <c r="X64580" s="12"/>
    </row>
    <row r="64581" spans="2:24" x14ac:dyDescent="0.3">
      <c r="B64581" s="73"/>
      <c r="D64581" s="73"/>
      <c r="P64581" s="73"/>
      <c r="T64581" s="73"/>
      <c r="U64581" s="73"/>
      <c r="V64581" s="73"/>
      <c r="X64581" s="12"/>
    </row>
    <row r="64582" spans="2:24" x14ac:dyDescent="0.3">
      <c r="B64582" s="73"/>
      <c r="D64582" s="73"/>
      <c r="P64582" s="73"/>
      <c r="T64582" s="73"/>
      <c r="U64582" s="73"/>
      <c r="V64582" s="73"/>
      <c r="X64582" s="12"/>
    </row>
    <row r="64583" spans="2:24" x14ac:dyDescent="0.3">
      <c r="B64583" s="73"/>
      <c r="D64583" s="73"/>
      <c r="P64583" s="73"/>
      <c r="T64583" s="73"/>
      <c r="U64583" s="73"/>
      <c r="V64583" s="73"/>
      <c r="X64583" s="12"/>
    </row>
    <row r="64584" spans="2:24" x14ac:dyDescent="0.3">
      <c r="B64584" s="73"/>
      <c r="D64584" s="73"/>
      <c r="P64584" s="73"/>
      <c r="T64584" s="73"/>
      <c r="U64584" s="73"/>
      <c r="V64584" s="73"/>
      <c r="X64584" s="12"/>
    </row>
    <row r="64585" spans="2:24" x14ac:dyDescent="0.3">
      <c r="B64585" s="73"/>
      <c r="D64585" s="73"/>
      <c r="P64585" s="73"/>
      <c r="T64585" s="73"/>
      <c r="U64585" s="73"/>
      <c r="V64585" s="73"/>
      <c r="X64585" s="12"/>
    </row>
    <row r="64586" spans="2:24" x14ac:dyDescent="0.3">
      <c r="B64586" s="73"/>
      <c r="D64586" s="73"/>
      <c r="P64586" s="73"/>
      <c r="T64586" s="73"/>
      <c r="U64586" s="73"/>
      <c r="V64586" s="73"/>
      <c r="X64586" s="12"/>
    </row>
    <row r="64587" spans="2:24" x14ac:dyDescent="0.3">
      <c r="B64587" s="73"/>
      <c r="D64587" s="73"/>
      <c r="P64587" s="73"/>
      <c r="T64587" s="73"/>
      <c r="U64587" s="73"/>
      <c r="V64587" s="73"/>
      <c r="X64587" s="12"/>
    </row>
    <row r="64588" spans="2:24" x14ac:dyDescent="0.3">
      <c r="B64588" s="73"/>
      <c r="D64588" s="73"/>
      <c r="P64588" s="73"/>
      <c r="T64588" s="73"/>
      <c r="U64588" s="73"/>
      <c r="V64588" s="73"/>
      <c r="X64588" s="12"/>
    </row>
    <row r="64589" spans="2:24" x14ac:dyDescent="0.3">
      <c r="B64589" s="73"/>
      <c r="D64589" s="73"/>
      <c r="P64589" s="73"/>
      <c r="T64589" s="73"/>
      <c r="U64589" s="73"/>
      <c r="V64589" s="73"/>
      <c r="X64589" s="12"/>
    </row>
    <row r="64590" spans="2:24" x14ac:dyDescent="0.3">
      <c r="B64590" s="73"/>
      <c r="D64590" s="73"/>
      <c r="P64590" s="73"/>
      <c r="T64590" s="73"/>
      <c r="U64590" s="73"/>
      <c r="V64590" s="73"/>
      <c r="X64590" s="12"/>
    </row>
    <row r="64591" spans="2:24" x14ac:dyDescent="0.3">
      <c r="B64591" s="73"/>
      <c r="D64591" s="73"/>
      <c r="P64591" s="73"/>
      <c r="T64591" s="73"/>
      <c r="U64591" s="73"/>
      <c r="V64591" s="73"/>
      <c r="X64591" s="12"/>
    </row>
    <row r="64592" spans="2:24" x14ac:dyDescent="0.3">
      <c r="B64592" s="73"/>
      <c r="D64592" s="73"/>
      <c r="P64592" s="73"/>
      <c r="T64592" s="73"/>
      <c r="U64592" s="73"/>
      <c r="V64592" s="73"/>
      <c r="X64592" s="12"/>
    </row>
    <row r="64593" spans="2:24" x14ac:dyDescent="0.3">
      <c r="B64593" s="73"/>
      <c r="D64593" s="73"/>
      <c r="P64593" s="73"/>
      <c r="T64593" s="73"/>
      <c r="U64593" s="73"/>
      <c r="V64593" s="73"/>
      <c r="X64593" s="12"/>
    </row>
    <row r="64594" spans="2:24" x14ac:dyDescent="0.3">
      <c r="B64594" s="73"/>
      <c r="D64594" s="73"/>
      <c r="P64594" s="73"/>
      <c r="T64594" s="73"/>
      <c r="U64594" s="73"/>
      <c r="V64594" s="73"/>
      <c r="X64594" s="12"/>
    </row>
    <row r="64595" spans="2:24" x14ac:dyDescent="0.3">
      <c r="B64595" s="73"/>
      <c r="D64595" s="73"/>
      <c r="P64595" s="73"/>
      <c r="T64595" s="73"/>
      <c r="U64595" s="73"/>
      <c r="V64595" s="73"/>
      <c r="X64595" s="12"/>
    </row>
    <row r="64596" spans="2:24" x14ac:dyDescent="0.3">
      <c r="B64596" s="73"/>
      <c r="D64596" s="73"/>
      <c r="P64596" s="73"/>
      <c r="T64596" s="73"/>
      <c r="U64596" s="73"/>
      <c r="V64596" s="73"/>
      <c r="X64596" s="12"/>
    </row>
    <row r="64597" spans="2:24" x14ac:dyDescent="0.3">
      <c r="B64597" s="73"/>
      <c r="D64597" s="73"/>
      <c r="P64597" s="73"/>
      <c r="T64597" s="73"/>
      <c r="U64597" s="73"/>
      <c r="V64597" s="73"/>
      <c r="X64597" s="12"/>
    </row>
    <row r="64598" spans="2:24" x14ac:dyDescent="0.3">
      <c r="B64598" s="73"/>
      <c r="D64598" s="73"/>
      <c r="P64598" s="73"/>
      <c r="T64598" s="73"/>
      <c r="U64598" s="73"/>
      <c r="V64598" s="73"/>
      <c r="X64598" s="12"/>
    </row>
    <row r="64599" spans="2:24" x14ac:dyDescent="0.3">
      <c r="B64599" s="73"/>
      <c r="D64599" s="73"/>
      <c r="P64599" s="73"/>
      <c r="T64599" s="73"/>
      <c r="U64599" s="73"/>
      <c r="V64599" s="73"/>
      <c r="X64599" s="12"/>
    </row>
    <row r="64600" spans="2:24" x14ac:dyDescent="0.3">
      <c r="B64600" s="73"/>
      <c r="D64600" s="73"/>
      <c r="P64600" s="73"/>
      <c r="T64600" s="73"/>
      <c r="U64600" s="73"/>
      <c r="V64600" s="73"/>
      <c r="X64600" s="12"/>
    </row>
    <row r="64601" spans="2:24" x14ac:dyDescent="0.3">
      <c r="B64601" s="73"/>
      <c r="D64601" s="73"/>
      <c r="P64601" s="73"/>
      <c r="T64601" s="73"/>
      <c r="U64601" s="73"/>
      <c r="V64601" s="73"/>
      <c r="X64601" s="12"/>
    </row>
    <row r="64602" spans="2:24" x14ac:dyDescent="0.3">
      <c r="B64602" s="73"/>
      <c r="D64602" s="73"/>
      <c r="P64602" s="73"/>
      <c r="T64602" s="73"/>
      <c r="U64602" s="73"/>
      <c r="V64602" s="73"/>
      <c r="X64602" s="12"/>
    </row>
    <row r="64603" spans="2:24" x14ac:dyDescent="0.3">
      <c r="B64603" s="73"/>
      <c r="D64603" s="73"/>
      <c r="P64603" s="73"/>
      <c r="T64603" s="73"/>
      <c r="U64603" s="73"/>
      <c r="V64603" s="73"/>
      <c r="X64603" s="12"/>
    </row>
    <row r="64604" spans="2:24" x14ac:dyDescent="0.3">
      <c r="B64604" s="73"/>
      <c r="D64604" s="73"/>
      <c r="P64604" s="73"/>
      <c r="T64604" s="73"/>
      <c r="U64604" s="73"/>
      <c r="V64604" s="73"/>
      <c r="X64604" s="12"/>
    </row>
    <row r="64605" spans="2:24" x14ac:dyDescent="0.3">
      <c r="B64605" s="73"/>
      <c r="D64605" s="73"/>
      <c r="P64605" s="73"/>
      <c r="T64605" s="73"/>
      <c r="U64605" s="73"/>
      <c r="V64605" s="73"/>
      <c r="X64605" s="12"/>
    </row>
    <row r="64606" spans="2:24" x14ac:dyDescent="0.3">
      <c r="B64606" s="73"/>
      <c r="D64606" s="73"/>
      <c r="P64606" s="73"/>
      <c r="T64606" s="73"/>
      <c r="U64606" s="73"/>
      <c r="V64606" s="73"/>
      <c r="X64606" s="12"/>
    </row>
    <row r="64607" spans="2:24" x14ac:dyDescent="0.3">
      <c r="B64607" s="73"/>
      <c r="D64607" s="73"/>
      <c r="P64607" s="73"/>
      <c r="T64607" s="73"/>
      <c r="U64607" s="73"/>
      <c r="V64607" s="73"/>
      <c r="X64607" s="12"/>
    </row>
    <row r="64608" spans="2:24" x14ac:dyDescent="0.3">
      <c r="B64608" s="73"/>
      <c r="D64608" s="73"/>
      <c r="P64608" s="73"/>
      <c r="T64608" s="73"/>
      <c r="U64608" s="73"/>
      <c r="V64608" s="73"/>
      <c r="X64608" s="12"/>
    </row>
    <row r="64609" spans="2:24" x14ac:dyDescent="0.3">
      <c r="B64609" s="73"/>
      <c r="D64609" s="73"/>
      <c r="P64609" s="73"/>
      <c r="T64609" s="73"/>
      <c r="U64609" s="73"/>
      <c r="V64609" s="73"/>
      <c r="X64609" s="12"/>
    </row>
    <row r="64610" spans="2:24" x14ac:dyDescent="0.3">
      <c r="B64610" s="73"/>
      <c r="D64610" s="73"/>
      <c r="P64610" s="73"/>
      <c r="T64610" s="73"/>
      <c r="U64610" s="73"/>
      <c r="V64610" s="73"/>
      <c r="X64610" s="12"/>
    </row>
    <row r="64611" spans="2:24" x14ac:dyDescent="0.3">
      <c r="B64611" s="73"/>
      <c r="D64611" s="73"/>
      <c r="P64611" s="73"/>
      <c r="T64611" s="73"/>
      <c r="U64611" s="73"/>
      <c r="V64611" s="73"/>
      <c r="X64611" s="12"/>
    </row>
    <row r="64612" spans="2:24" x14ac:dyDescent="0.3">
      <c r="B64612" s="73"/>
      <c r="D64612" s="73"/>
      <c r="P64612" s="73"/>
      <c r="T64612" s="73"/>
      <c r="U64612" s="73"/>
      <c r="V64612" s="73"/>
      <c r="X64612" s="12"/>
    </row>
    <row r="64613" spans="2:24" x14ac:dyDescent="0.3">
      <c r="B64613" s="73"/>
      <c r="D64613" s="73"/>
      <c r="P64613" s="73"/>
      <c r="T64613" s="73"/>
      <c r="U64613" s="73"/>
      <c r="V64613" s="73"/>
      <c r="X64613" s="12"/>
    </row>
    <row r="64614" spans="2:24" x14ac:dyDescent="0.3">
      <c r="B64614" s="73"/>
      <c r="D64614" s="73"/>
      <c r="P64614" s="73"/>
      <c r="T64614" s="73"/>
      <c r="U64614" s="73"/>
      <c r="V64614" s="73"/>
      <c r="X64614" s="12"/>
    </row>
    <row r="64615" spans="2:24" x14ac:dyDescent="0.3">
      <c r="B64615" s="73"/>
      <c r="D64615" s="73"/>
      <c r="P64615" s="73"/>
      <c r="T64615" s="73"/>
      <c r="U64615" s="73"/>
      <c r="V64615" s="73"/>
      <c r="X64615" s="12"/>
    </row>
    <row r="64616" spans="2:24" x14ac:dyDescent="0.3">
      <c r="B64616" s="73"/>
      <c r="D64616" s="73"/>
      <c r="P64616" s="73"/>
      <c r="T64616" s="73"/>
      <c r="U64616" s="73"/>
      <c r="V64616" s="73"/>
      <c r="X64616" s="12"/>
    </row>
    <row r="64617" spans="2:24" x14ac:dyDescent="0.3">
      <c r="B64617" s="73"/>
      <c r="D64617" s="73"/>
      <c r="P64617" s="73"/>
      <c r="T64617" s="73"/>
      <c r="U64617" s="73"/>
      <c r="V64617" s="73"/>
      <c r="X64617" s="12"/>
    </row>
    <row r="64618" spans="2:24" x14ac:dyDescent="0.3">
      <c r="B64618" s="73"/>
      <c r="D64618" s="73"/>
      <c r="P64618" s="73"/>
      <c r="T64618" s="73"/>
      <c r="U64618" s="73"/>
      <c r="V64618" s="73"/>
      <c r="X64618" s="12"/>
    </row>
    <row r="64619" spans="2:24" x14ac:dyDescent="0.3">
      <c r="B64619" s="73"/>
      <c r="D64619" s="73"/>
      <c r="P64619" s="73"/>
      <c r="T64619" s="73"/>
      <c r="U64619" s="73"/>
      <c r="V64619" s="73"/>
      <c r="X64619" s="12"/>
    </row>
    <row r="64620" spans="2:24" x14ac:dyDescent="0.3">
      <c r="B64620" s="73"/>
      <c r="D64620" s="73"/>
      <c r="P64620" s="73"/>
      <c r="T64620" s="73"/>
      <c r="U64620" s="73"/>
      <c r="V64620" s="73"/>
      <c r="X64620" s="12"/>
    </row>
    <row r="64621" spans="2:24" x14ac:dyDescent="0.3">
      <c r="B64621" s="73"/>
      <c r="D64621" s="73"/>
      <c r="P64621" s="73"/>
      <c r="T64621" s="73"/>
      <c r="U64621" s="73"/>
      <c r="V64621" s="73"/>
      <c r="X64621" s="12"/>
    </row>
    <row r="64622" spans="2:24" x14ac:dyDescent="0.3">
      <c r="B64622" s="73"/>
      <c r="D64622" s="73"/>
      <c r="P64622" s="73"/>
      <c r="T64622" s="73"/>
      <c r="U64622" s="73"/>
      <c r="V64622" s="73"/>
      <c r="X64622" s="12"/>
    </row>
    <row r="64623" spans="2:24" x14ac:dyDescent="0.3">
      <c r="B64623" s="73"/>
      <c r="D64623" s="73"/>
      <c r="P64623" s="73"/>
      <c r="T64623" s="73"/>
      <c r="U64623" s="73"/>
      <c r="V64623" s="73"/>
      <c r="X64623" s="12"/>
    </row>
    <row r="64624" spans="2:24" x14ac:dyDescent="0.3">
      <c r="B64624" s="73"/>
      <c r="D64624" s="73"/>
      <c r="P64624" s="73"/>
      <c r="T64624" s="73"/>
      <c r="U64624" s="73"/>
      <c r="V64624" s="73"/>
      <c r="X64624" s="12"/>
    </row>
    <row r="64625" spans="2:24" x14ac:dyDescent="0.3">
      <c r="B64625" s="73"/>
      <c r="D64625" s="73"/>
      <c r="P64625" s="73"/>
      <c r="T64625" s="73"/>
      <c r="U64625" s="73"/>
      <c r="V64625" s="73"/>
      <c r="X64625" s="12"/>
    </row>
    <row r="64626" spans="2:24" x14ac:dyDescent="0.3">
      <c r="B64626" s="73"/>
      <c r="D64626" s="73"/>
      <c r="P64626" s="73"/>
      <c r="T64626" s="73"/>
      <c r="U64626" s="73"/>
      <c r="V64626" s="73"/>
      <c r="X64626" s="12"/>
    </row>
    <row r="64627" spans="2:24" x14ac:dyDescent="0.3">
      <c r="B64627" s="73"/>
      <c r="D64627" s="73"/>
      <c r="P64627" s="73"/>
      <c r="T64627" s="73"/>
      <c r="U64627" s="73"/>
      <c r="V64627" s="73"/>
      <c r="X64627" s="12"/>
    </row>
    <row r="64628" spans="2:24" x14ac:dyDescent="0.3">
      <c r="B64628" s="73"/>
      <c r="D64628" s="73"/>
      <c r="P64628" s="73"/>
      <c r="T64628" s="73"/>
      <c r="U64628" s="73"/>
      <c r="V64628" s="73"/>
      <c r="X64628" s="12"/>
    </row>
    <row r="64629" spans="2:24" x14ac:dyDescent="0.3">
      <c r="B64629" s="73"/>
      <c r="D64629" s="73"/>
      <c r="P64629" s="73"/>
      <c r="T64629" s="73"/>
      <c r="U64629" s="73"/>
      <c r="V64629" s="73"/>
      <c r="X64629" s="12"/>
    </row>
    <row r="64630" spans="2:24" x14ac:dyDescent="0.3">
      <c r="B64630" s="73"/>
      <c r="D64630" s="73"/>
      <c r="P64630" s="73"/>
      <c r="T64630" s="73"/>
      <c r="U64630" s="73"/>
      <c r="V64630" s="73"/>
      <c r="X64630" s="12"/>
    </row>
    <row r="64631" spans="2:24" x14ac:dyDescent="0.3">
      <c r="B64631" s="73"/>
      <c r="D64631" s="73"/>
      <c r="P64631" s="73"/>
      <c r="T64631" s="73"/>
      <c r="U64631" s="73"/>
      <c r="V64631" s="73"/>
      <c r="X64631" s="12"/>
    </row>
    <row r="64632" spans="2:24" x14ac:dyDescent="0.3">
      <c r="B64632" s="73"/>
      <c r="D64632" s="73"/>
      <c r="P64632" s="73"/>
      <c r="T64632" s="73"/>
      <c r="U64632" s="73"/>
      <c r="V64632" s="73"/>
      <c r="X64632" s="12"/>
    </row>
    <row r="64633" spans="2:24" x14ac:dyDescent="0.3">
      <c r="B64633" s="73"/>
      <c r="D64633" s="73"/>
      <c r="P64633" s="73"/>
      <c r="T64633" s="73"/>
      <c r="U64633" s="73"/>
      <c r="V64633" s="73"/>
      <c r="X64633" s="12"/>
    </row>
    <row r="64634" spans="2:24" x14ac:dyDescent="0.3">
      <c r="B64634" s="73"/>
      <c r="D64634" s="73"/>
      <c r="P64634" s="73"/>
      <c r="T64634" s="73"/>
      <c r="U64634" s="73"/>
      <c r="V64634" s="73"/>
      <c r="X64634" s="12"/>
    </row>
    <row r="64635" spans="2:24" x14ac:dyDescent="0.3">
      <c r="B64635" s="73"/>
      <c r="D64635" s="73"/>
      <c r="P64635" s="73"/>
      <c r="T64635" s="73"/>
      <c r="U64635" s="73"/>
      <c r="V64635" s="73"/>
      <c r="X64635" s="12"/>
    </row>
    <row r="64636" spans="2:24" x14ac:dyDescent="0.3">
      <c r="B64636" s="73"/>
      <c r="D64636" s="73"/>
      <c r="P64636" s="73"/>
      <c r="T64636" s="73"/>
      <c r="U64636" s="73"/>
      <c r="V64636" s="73"/>
      <c r="X64636" s="12"/>
    </row>
    <row r="64637" spans="2:24" x14ac:dyDescent="0.3">
      <c r="B64637" s="73"/>
      <c r="D64637" s="73"/>
      <c r="P64637" s="73"/>
      <c r="T64637" s="73"/>
      <c r="U64637" s="73"/>
      <c r="V64637" s="73"/>
      <c r="X64637" s="12"/>
    </row>
    <row r="64638" spans="2:24" x14ac:dyDescent="0.3">
      <c r="B64638" s="73"/>
      <c r="D64638" s="73"/>
      <c r="P64638" s="73"/>
      <c r="T64638" s="73"/>
      <c r="U64638" s="73"/>
      <c r="V64638" s="73"/>
      <c r="X64638" s="12"/>
    </row>
    <row r="64639" spans="2:24" x14ac:dyDescent="0.3">
      <c r="B64639" s="73"/>
      <c r="D64639" s="73"/>
      <c r="P64639" s="73"/>
      <c r="T64639" s="73"/>
      <c r="U64639" s="73"/>
      <c r="V64639" s="73"/>
      <c r="X64639" s="12"/>
    </row>
    <row r="64640" spans="2:24" x14ac:dyDescent="0.3">
      <c r="B64640" s="73"/>
      <c r="D64640" s="73"/>
      <c r="P64640" s="73"/>
      <c r="T64640" s="73"/>
      <c r="U64640" s="73"/>
      <c r="V64640" s="73"/>
      <c r="X64640" s="12"/>
    </row>
    <row r="64641" spans="2:24" x14ac:dyDescent="0.3">
      <c r="B64641" s="73"/>
      <c r="D64641" s="73"/>
      <c r="P64641" s="73"/>
      <c r="T64641" s="73"/>
      <c r="U64641" s="73"/>
      <c r="V64641" s="73"/>
      <c r="X64641" s="12"/>
    </row>
    <row r="64642" spans="2:24" x14ac:dyDescent="0.3">
      <c r="B64642" s="73"/>
      <c r="D64642" s="73"/>
      <c r="P64642" s="73"/>
      <c r="T64642" s="73"/>
      <c r="U64642" s="73"/>
      <c r="V64642" s="73"/>
      <c r="X64642" s="12"/>
    </row>
    <row r="64643" spans="2:24" x14ac:dyDescent="0.3">
      <c r="B64643" s="73"/>
      <c r="D64643" s="73"/>
      <c r="P64643" s="73"/>
      <c r="T64643" s="73"/>
      <c r="U64643" s="73"/>
      <c r="V64643" s="73"/>
      <c r="X64643" s="12"/>
    </row>
    <row r="64644" spans="2:24" x14ac:dyDescent="0.3">
      <c r="B64644" s="73"/>
      <c r="D64644" s="73"/>
      <c r="P64644" s="73"/>
      <c r="T64644" s="73"/>
      <c r="U64644" s="73"/>
      <c r="V64644" s="73"/>
      <c r="X64644" s="12"/>
    </row>
    <row r="64645" spans="2:24" x14ac:dyDescent="0.3">
      <c r="B64645" s="73"/>
      <c r="D64645" s="73"/>
      <c r="P64645" s="73"/>
      <c r="T64645" s="73"/>
      <c r="U64645" s="73"/>
      <c r="V64645" s="73"/>
      <c r="X64645" s="12"/>
    </row>
    <row r="64646" spans="2:24" x14ac:dyDescent="0.3">
      <c r="B64646" s="73"/>
      <c r="D64646" s="73"/>
      <c r="P64646" s="73"/>
      <c r="T64646" s="73"/>
      <c r="U64646" s="73"/>
      <c r="V64646" s="73"/>
      <c r="X64646" s="12"/>
    </row>
    <row r="64647" spans="2:24" x14ac:dyDescent="0.3">
      <c r="B64647" s="73"/>
      <c r="D64647" s="73"/>
      <c r="P64647" s="73"/>
      <c r="T64647" s="73"/>
      <c r="U64647" s="73"/>
      <c r="V64647" s="73"/>
      <c r="X64647" s="12"/>
    </row>
    <row r="64648" spans="2:24" x14ac:dyDescent="0.3">
      <c r="B64648" s="73"/>
      <c r="D64648" s="73"/>
      <c r="P64648" s="73"/>
      <c r="T64648" s="73"/>
      <c r="U64648" s="73"/>
      <c r="V64648" s="73"/>
      <c r="X64648" s="12"/>
    </row>
    <row r="64649" spans="2:24" x14ac:dyDescent="0.3">
      <c r="B64649" s="73"/>
      <c r="D64649" s="73"/>
      <c r="P64649" s="73"/>
      <c r="T64649" s="73"/>
      <c r="U64649" s="73"/>
      <c r="V64649" s="73"/>
      <c r="X64649" s="12"/>
    </row>
    <row r="64650" spans="2:24" x14ac:dyDescent="0.3">
      <c r="B64650" s="73"/>
      <c r="D64650" s="73"/>
      <c r="P64650" s="73"/>
      <c r="T64650" s="73"/>
      <c r="U64650" s="73"/>
      <c r="V64650" s="73"/>
      <c r="X64650" s="12"/>
    </row>
    <row r="64651" spans="2:24" x14ac:dyDescent="0.3">
      <c r="B64651" s="73"/>
      <c r="D64651" s="73"/>
      <c r="P64651" s="73"/>
      <c r="T64651" s="73"/>
      <c r="U64651" s="73"/>
      <c r="V64651" s="73"/>
      <c r="X64651" s="12"/>
    </row>
    <row r="64652" spans="2:24" x14ac:dyDescent="0.3">
      <c r="B64652" s="73"/>
      <c r="D64652" s="73"/>
      <c r="P64652" s="73"/>
      <c r="T64652" s="73"/>
      <c r="U64652" s="73"/>
      <c r="V64652" s="73"/>
      <c r="X64652" s="12"/>
    </row>
    <row r="64653" spans="2:24" x14ac:dyDescent="0.3">
      <c r="B64653" s="73"/>
      <c r="D64653" s="73"/>
      <c r="P64653" s="73"/>
      <c r="T64653" s="73"/>
      <c r="U64653" s="73"/>
      <c r="V64653" s="73"/>
      <c r="X64653" s="12"/>
    </row>
    <row r="64654" spans="2:24" x14ac:dyDescent="0.3">
      <c r="B64654" s="73"/>
      <c r="D64654" s="73"/>
      <c r="P64654" s="73"/>
      <c r="T64654" s="73"/>
      <c r="U64654" s="73"/>
      <c r="V64654" s="73"/>
      <c r="X64654" s="12"/>
    </row>
    <row r="64655" spans="2:24" x14ac:dyDescent="0.3">
      <c r="B64655" s="73"/>
      <c r="D64655" s="73"/>
      <c r="P64655" s="73"/>
      <c r="T64655" s="73"/>
      <c r="U64655" s="73"/>
      <c r="V64655" s="73"/>
      <c r="X64655" s="12"/>
    </row>
    <row r="64656" spans="2:24" x14ac:dyDescent="0.3">
      <c r="B64656" s="73"/>
      <c r="D64656" s="73"/>
      <c r="P64656" s="73"/>
      <c r="T64656" s="73"/>
      <c r="U64656" s="73"/>
      <c r="V64656" s="73"/>
      <c r="X64656" s="12"/>
    </row>
    <row r="64657" spans="2:24" x14ac:dyDescent="0.3">
      <c r="B64657" s="73"/>
      <c r="D64657" s="73"/>
      <c r="P64657" s="73"/>
      <c r="T64657" s="73"/>
      <c r="U64657" s="73"/>
      <c r="V64657" s="73"/>
      <c r="X64657" s="12"/>
    </row>
    <row r="64658" spans="2:24" x14ac:dyDescent="0.3">
      <c r="B64658" s="73"/>
      <c r="D64658" s="73"/>
      <c r="P64658" s="73"/>
      <c r="T64658" s="73"/>
      <c r="U64658" s="73"/>
      <c r="V64658" s="73"/>
      <c r="X64658" s="12"/>
    </row>
    <row r="64659" spans="2:24" x14ac:dyDescent="0.3">
      <c r="B64659" s="73"/>
      <c r="D64659" s="73"/>
      <c r="P64659" s="73"/>
      <c r="T64659" s="73"/>
      <c r="U64659" s="73"/>
      <c r="V64659" s="73"/>
      <c r="X64659" s="12"/>
    </row>
    <row r="64660" spans="2:24" x14ac:dyDescent="0.3">
      <c r="B64660" s="73"/>
      <c r="D64660" s="73"/>
      <c r="P64660" s="73"/>
      <c r="T64660" s="73"/>
      <c r="U64660" s="73"/>
      <c r="V64660" s="73"/>
      <c r="X64660" s="12"/>
    </row>
    <row r="64661" spans="2:24" x14ac:dyDescent="0.3">
      <c r="B64661" s="73"/>
      <c r="D64661" s="73"/>
      <c r="P64661" s="73"/>
      <c r="T64661" s="73"/>
      <c r="U64661" s="73"/>
      <c r="V64661" s="73"/>
      <c r="X64661" s="12"/>
    </row>
    <row r="64662" spans="2:24" x14ac:dyDescent="0.3">
      <c r="B64662" s="73"/>
      <c r="D64662" s="73"/>
      <c r="P64662" s="73"/>
      <c r="T64662" s="73"/>
      <c r="U64662" s="73"/>
      <c r="V64662" s="73"/>
      <c r="X64662" s="12"/>
    </row>
    <row r="64663" spans="2:24" x14ac:dyDescent="0.3">
      <c r="B64663" s="73"/>
      <c r="D64663" s="73"/>
      <c r="P64663" s="73"/>
      <c r="T64663" s="73"/>
      <c r="U64663" s="73"/>
      <c r="V64663" s="73"/>
      <c r="X64663" s="12"/>
    </row>
    <row r="64664" spans="2:24" x14ac:dyDescent="0.3">
      <c r="B64664" s="73"/>
      <c r="D64664" s="73"/>
      <c r="P64664" s="73"/>
      <c r="T64664" s="73"/>
      <c r="U64664" s="73"/>
      <c r="V64664" s="73"/>
      <c r="X64664" s="12"/>
    </row>
    <row r="64665" spans="2:24" x14ac:dyDescent="0.3">
      <c r="B64665" s="73"/>
      <c r="D64665" s="73"/>
      <c r="P64665" s="73"/>
      <c r="T64665" s="73"/>
      <c r="U64665" s="73"/>
      <c r="V64665" s="73"/>
      <c r="X64665" s="12"/>
    </row>
    <row r="64666" spans="2:24" x14ac:dyDescent="0.3">
      <c r="B64666" s="73"/>
      <c r="D64666" s="73"/>
      <c r="P64666" s="73"/>
      <c r="T64666" s="73"/>
      <c r="U64666" s="73"/>
      <c r="V64666" s="73"/>
      <c r="X64666" s="12"/>
    </row>
    <row r="64667" spans="2:24" x14ac:dyDescent="0.3">
      <c r="B64667" s="73"/>
      <c r="D64667" s="73"/>
      <c r="P64667" s="73"/>
      <c r="T64667" s="73"/>
      <c r="U64667" s="73"/>
      <c r="V64667" s="73"/>
      <c r="X64667" s="12"/>
    </row>
    <row r="64668" spans="2:24" x14ac:dyDescent="0.3">
      <c r="B64668" s="73"/>
      <c r="D64668" s="73"/>
      <c r="P64668" s="73"/>
      <c r="T64668" s="73"/>
      <c r="U64668" s="73"/>
      <c r="V64668" s="73"/>
      <c r="X64668" s="12"/>
    </row>
    <row r="64669" spans="2:24" x14ac:dyDescent="0.3">
      <c r="B64669" s="73"/>
      <c r="D64669" s="73"/>
      <c r="P64669" s="73"/>
      <c r="T64669" s="73"/>
      <c r="U64669" s="73"/>
      <c r="V64669" s="73"/>
      <c r="X64669" s="12"/>
    </row>
    <row r="64670" spans="2:24" x14ac:dyDescent="0.3">
      <c r="B64670" s="73"/>
      <c r="D64670" s="73"/>
      <c r="P64670" s="73"/>
      <c r="T64670" s="73"/>
      <c r="U64670" s="73"/>
      <c r="V64670" s="73"/>
      <c r="X64670" s="12"/>
    </row>
    <row r="64671" spans="2:24" x14ac:dyDescent="0.3">
      <c r="B64671" s="73"/>
      <c r="D64671" s="73"/>
      <c r="P64671" s="73"/>
      <c r="T64671" s="73"/>
      <c r="U64671" s="73"/>
      <c r="V64671" s="73"/>
      <c r="X64671" s="12"/>
    </row>
    <row r="64672" spans="2:24" x14ac:dyDescent="0.3">
      <c r="B64672" s="73"/>
      <c r="D64672" s="73"/>
      <c r="P64672" s="73"/>
      <c r="T64672" s="73"/>
      <c r="U64672" s="73"/>
      <c r="V64672" s="73"/>
      <c r="X64672" s="12"/>
    </row>
    <row r="64673" spans="2:24" x14ac:dyDescent="0.3">
      <c r="B64673" s="73"/>
      <c r="D64673" s="73"/>
      <c r="P64673" s="73"/>
      <c r="T64673" s="73"/>
      <c r="U64673" s="73"/>
      <c r="V64673" s="73"/>
      <c r="X64673" s="12"/>
    </row>
    <row r="64674" spans="2:24" x14ac:dyDescent="0.3">
      <c r="B64674" s="73"/>
      <c r="D64674" s="73"/>
      <c r="P64674" s="73"/>
      <c r="T64674" s="73"/>
      <c r="U64674" s="73"/>
      <c r="V64674" s="73"/>
      <c r="X64674" s="12"/>
    </row>
    <row r="64675" spans="2:24" x14ac:dyDescent="0.3">
      <c r="B64675" s="73"/>
      <c r="D64675" s="73"/>
      <c r="P64675" s="73"/>
      <c r="T64675" s="73"/>
      <c r="U64675" s="73"/>
      <c r="V64675" s="73"/>
      <c r="X64675" s="12"/>
    </row>
    <row r="64676" spans="2:24" x14ac:dyDescent="0.3">
      <c r="B64676" s="73"/>
      <c r="D64676" s="73"/>
      <c r="P64676" s="73"/>
      <c r="T64676" s="73"/>
      <c r="U64676" s="73"/>
      <c r="V64676" s="73"/>
      <c r="X64676" s="12"/>
    </row>
    <row r="64677" spans="2:24" x14ac:dyDescent="0.3">
      <c r="B64677" s="73"/>
      <c r="D64677" s="73"/>
      <c r="P64677" s="73"/>
      <c r="T64677" s="73"/>
      <c r="U64677" s="73"/>
      <c r="V64677" s="73"/>
      <c r="X64677" s="12"/>
    </row>
    <row r="64678" spans="2:24" x14ac:dyDescent="0.3">
      <c r="B64678" s="73"/>
      <c r="D64678" s="73"/>
      <c r="P64678" s="73"/>
      <c r="T64678" s="73"/>
      <c r="U64678" s="73"/>
      <c r="V64678" s="73"/>
      <c r="X64678" s="12"/>
    </row>
    <row r="64679" spans="2:24" x14ac:dyDescent="0.3">
      <c r="B64679" s="73"/>
      <c r="D64679" s="73"/>
      <c r="P64679" s="73"/>
      <c r="T64679" s="73"/>
      <c r="U64679" s="73"/>
      <c r="V64679" s="73"/>
      <c r="X64679" s="12"/>
    </row>
    <row r="64680" spans="2:24" x14ac:dyDescent="0.3">
      <c r="B64680" s="73"/>
      <c r="D64680" s="73"/>
      <c r="P64680" s="73"/>
      <c r="T64680" s="73"/>
      <c r="U64680" s="73"/>
      <c r="V64680" s="73"/>
      <c r="X64680" s="12"/>
    </row>
    <row r="64681" spans="2:24" x14ac:dyDescent="0.3">
      <c r="B64681" s="73"/>
      <c r="D64681" s="73"/>
      <c r="P64681" s="73"/>
      <c r="T64681" s="73"/>
      <c r="U64681" s="73"/>
      <c r="V64681" s="73"/>
      <c r="X64681" s="12"/>
    </row>
    <row r="64682" spans="2:24" x14ac:dyDescent="0.3">
      <c r="B64682" s="73"/>
      <c r="D64682" s="73"/>
      <c r="P64682" s="73"/>
      <c r="T64682" s="73"/>
      <c r="U64682" s="73"/>
      <c r="V64682" s="73"/>
      <c r="X64682" s="12"/>
    </row>
    <row r="64683" spans="2:24" x14ac:dyDescent="0.3">
      <c r="B64683" s="73"/>
      <c r="D64683" s="73"/>
      <c r="P64683" s="73"/>
      <c r="T64683" s="73"/>
      <c r="U64683" s="73"/>
      <c r="V64683" s="73"/>
      <c r="X64683" s="12"/>
    </row>
    <row r="64684" spans="2:24" x14ac:dyDescent="0.3">
      <c r="B64684" s="73"/>
      <c r="D64684" s="73"/>
      <c r="P64684" s="73"/>
      <c r="T64684" s="73"/>
      <c r="U64684" s="73"/>
      <c r="V64684" s="73"/>
      <c r="X64684" s="12"/>
    </row>
    <row r="64685" spans="2:24" x14ac:dyDescent="0.3">
      <c r="B64685" s="73"/>
      <c r="D64685" s="73"/>
      <c r="P64685" s="73"/>
      <c r="T64685" s="73"/>
      <c r="U64685" s="73"/>
      <c r="V64685" s="73"/>
      <c r="X64685" s="12"/>
    </row>
    <row r="64686" spans="2:24" x14ac:dyDescent="0.3">
      <c r="B64686" s="73"/>
      <c r="D64686" s="73"/>
      <c r="P64686" s="73"/>
      <c r="T64686" s="73"/>
      <c r="U64686" s="73"/>
      <c r="V64686" s="73"/>
      <c r="X64686" s="12"/>
    </row>
    <row r="64687" spans="2:24" x14ac:dyDescent="0.3">
      <c r="B64687" s="73"/>
      <c r="D64687" s="73"/>
      <c r="P64687" s="73"/>
      <c r="T64687" s="73"/>
      <c r="U64687" s="73"/>
      <c r="V64687" s="73"/>
      <c r="X64687" s="12"/>
    </row>
    <row r="64688" spans="2:24" x14ac:dyDescent="0.3">
      <c r="B64688" s="73"/>
      <c r="D64688" s="73"/>
      <c r="P64688" s="73"/>
      <c r="T64688" s="73"/>
      <c r="U64688" s="73"/>
      <c r="V64688" s="73"/>
      <c r="X64688" s="12"/>
    </row>
    <row r="64689" spans="2:24" x14ac:dyDescent="0.3">
      <c r="B64689" s="73"/>
      <c r="D64689" s="73"/>
      <c r="P64689" s="73"/>
      <c r="T64689" s="73"/>
      <c r="U64689" s="73"/>
      <c r="V64689" s="73"/>
      <c r="X64689" s="12"/>
    </row>
    <row r="64690" spans="2:24" x14ac:dyDescent="0.3">
      <c r="B64690" s="73"/>
      <c r="D64690" s="73"/>
      <c r="P64690" s="73"/>
      <c r="T64690" s="73"/>
      <c r="U64690" s="73"/>
      <c r="V64690" s="73"/>
      <c r="X64690" s="12"/>
    </row>
    <row r="64691" spans="2:24" x14ac:dyDescent="0.3">
      <c r="B64691" s="73"/>
      <c r="D64691" s="73"/>
      <c r="P64691" s="73"/>
      <c r="T64691" s="73"/>
      <c r="U64691" s="73"/>
      <c r="V64691" s="73"/>
      <c r="X64691" s="12"/>
    </row>
    <row r="64692" spans="2:24" x14ac:dyDescent="0.3">
      <c r="B64692" s="73"/>
      <c r="D64692" s="73"/>
      <c r="P64692" s="73"/>
      <c r="T64692" s="73"/>
      <c r="U64692" s="73"/>
      <c r="V64692" s="73"/>
      <c r="X64692" s="12"/>
    </row>
    <row r="64693" spans="2:24" x14ac:dyDescent="0.3">
      <c r="B64693" s="73"/>
      <c r="D64693" s="73"/>
      <c r="P64693" s="73"/>
      <c r="T64693" s="73"/>
      <c r="U64693" s="73"/>
      <c r="V64693" s="73"/>
      <c r="X64693" s="12"/>
    </row>
    <row r="64694" spans="2:24" x14ac:dyDescent="0.3">
      <c r="B64694" s="73"/>
      <c r="D64694" s="73"/>
      <c r="P64694" s="73"/>
      <c r="T64694" s="73"/>
      <c r="U64694" s="73"/>
      <c r="V64694" s="73"/>
      <c r="X64694" s="12"/>
    </row>
    <row r="64695" spans="2:24" x14ac:dyDescent="0.3">
      <c r="B64695" s="73"/>
      <c r="D64695" s="73"/>
      <c r="P64695" s="73"/>
      <c r="T64695" s="73"/>
      <c r="U64695" s="73"/>
      <c r="V64695" s="73"/>
      <c r="X64695" s="12"/>
    </row>
    <row r="64696" spans="2:24" x14ac:dyDescent="0.3">
      <c r="B64696" s="73"/>
      <c r="D64696" s="73"/>
      <c r="P64696" s="73"/>
      <c r="T64696" s="73"/>
      <c r="U64696" s="73"/>
      <c r="V64696" s="73"/>
      <c r="X64696" s="12"/>
    </row>
    <row r="64697" spans="2:24" x14ac:dyDescent="0.3">
      <c r="B64697" s="73"/>
      <c r="D64697" s="73"/>
      <c r="P64697" s="73"/>
      <c r="T64697" s="73"/>
      <c r="U64697" s="73"/>
      <c r="V64697" s="73"/>
      <c r="X64697" s="12"/>
    </row>
    <row r="64698" spans="2:24" x14ac:dyDescent="0.3">
      <c r="B64698" s="73"/>
      <c r="D64698" s="73"/>
      <c r="P64698" s="73"/>
      <c r="T64698" s="73"/>
      <c r="U64698" s="73"/>
      <c r="V64698" s="73"/>
      <c r="X64698" s="12"/>
    </row>
    <row r="64699" spans="2:24" x14ac:dyDescent="0.3">
      <c r="B64699" s="73"/>
      <c r="D64699" s="73"/>
      <c r="P64699" s="73"/>
      <c r="T64699" s="73"/>
      <c r="U64699" s="73"/>
      <c r="V64699" s="73"/>
      <c r="X64699" s="12"/>
    </row>
    <row r="64700" spans="2:24" x14ac:dyDescent="0.3">
      <c r="B64700" s="73"/>
      <c r="D64700" s="73"/>
      <c r="P64700" s="73"/>
      <c r="T64700" s="73"/>
      <c r="U64700" s="73"/>
      <c r="V64700" s="73"/>
      <c r="X64700" s="12"/>
    </row>
    <row r="64701" spans="2:24" x14ac:dyDescent="0.3">
      <c r="B64701" s="73"/>
      <c r="D64701" s="73"/>
      <c r="P64701" s="73"/>
      <c r="T64701" s="73"/>
      <c r="U64701" s="73"/>
      <c r="V64701" s="73"/>
      <c r="X64701" s="12"/>
    </row>
    <row r="64702" spans="2:24" x14ac:dyDescent="0.3">
      <c r="B64702" s="73"/>
      <c r="D64702" s="73"/>
      <c r="P64702" s="73"/>
      <c r="T64702" s="73"/>
      <c r="U64702" s="73"/>
      <c r="V64702" s="73"/>
      <c r="X64702" s="12"/>
    </row>
    <row r="64703" spans="2:24" x14ac:dyDescent="0.3">
      <c r="B64703" s="73"/>
      <c r="D64703" s="73"/>
      <c r="P64703" s="73"/>
      <c r="T64703" s="73"/>
      <c r="U64703" s="73"/>
      <c r="V64703" s="73"/>
      <c r="X64703" s="12"/>
    </row>
    <row r="64704" spans="2:24" x14ac:dyDescent="0.3">
      <c r="B64704" s="73"/>
      <c r="D64704" s="73"/>
      <c r="P64704" s="73"/>
      <c r="T64704" s="73"/>
      <c r="U64704" s="73"/>
      <c r="V64704" s="73"/>
      <c r="X64704" s="12"/>
    </row>
    <row r="64705" spans="2:24" x14ac:dyDescent="0.3">
      <c r="B64705" s="73"/>
      <c r="D64705" s="73"/>
      <c r="P64705" s="73"/>
      <c r="T64705" s="73"/>
      <c r="U64705" s="73"/>
      <c r="V64705" s="73"/>
      <c r="X64705" s="12"/>
    </row>
    <row r="64706" spans="2:24" x14ac:dyDescent="0.3">
      <c r="B64706" s="73"/>
      <c r="D64706" s="73"/>
      <c r="P64706" s="73"/>
      <c r="T64706" s="73"/>
      <c r="U64706" s="73"/>
      <c r="V64706" s="73"/>
      <c r="X64706" s="12"/>
    </row>
    <row r="64707" spans="2:24" x14ac:dyDescent="0.3">
      <c r="B64707" s="73"/>
      <c r="D64707" s="73"/>
      <c r="P64707" s="73"/>
      <c r="T64707" s="73"/>
      <c r="U64707" s="73"/>
      <c r="V64707" s="73"/>
      <c r="X64707" s="12"/>
    </row>
    <row r="64708" spans="2:24" x14ac:dyDescent="0.3">
      <c r="B64708" s="73"/>
      <c r="D64708" s="73"/>
      <c r="P64708" s="73"/>
      <c r="T64708" s="73"/>
      <c r="U64708" s="73"/>
      <c r="V64708" s="73"/>
      <c r="X64708" s="12"/>
    </row>
    <row r="64709" spans="2:24" x14ac:dyDescent="0.3">
      <c r="B64709" s="73"/>
      <c r="D64709" s="73"/>
      <c r="P64709" s="73"/>
      <c r="T64709" s="73"/>
      <c r="U64709" s="73"/>
      <c r="V64709" s="73"/>
      <c r="X64709" s="12"/>
    </row>
    <row r="64710" spans="2:24" x14ac:dyDescent="0.3">
      <c r="B64710" s="73"/>
      <c r="D64710" s="73"/>
      <c r="P64710" s="73"/>
      <c r="T64710" s="73"/>
      <c r="U64710" s="73"/>
      <c r="V64710" s="73"/>
      <c r="X64710" s="12"/>
    </row>
    <row r="64711" spans="2:24" x14ac:dyDescent="0.3">
      <c r="B64711" s="73"/>
      <c r="D64711" s="73"/>
      <c r="P64711" s="73"/>
      <c r="T64711" s="73"/>
      <c r="U64711" s="73"/>
      <c r="V64711" s="73"/>
      <c r="X64711" s="12"/>
    </row>
    <row r="64712" spans="2:24" x14ac:dyDescent="0.3">
      <c r="B64712" s="73"/>
      <c r="D64712" s="73"/>
      <c r="P64712" s="73"/>
      <c r="T64712" s="73"/>
      <c r="U64712" s="73"/>
      <c r="V64712" s="73"/>
      <c r="X64712" s="12"/>
    </row>
    <row r="64713" spans="2:24" x14ac:dyDescent="0.3">
      <c r="B64713" s="73"/>
      <c r="D64713" s="73"/>
      <c r="P64713" s="73"/>
      <c r="T64713" s="73"/>
      <c r="U64713" s="73"/>
      <c r="V64713" s="73"/>
      <c r="X64713" s="12"/>
    </row>
    <row r="64714" spans="2:24" x14ac:dyDescent="0.3">
      <c r="B64714" s="73"/>
      <c r="D64714" s="73"/>
      <c r="P64714" s="73"/>
      <c r="T64714" s="73"/>
      <c r="U64714" s="73"/>
      <c r="V64714" s="73"/>
      <c r="X64714" s="12"/>
    </row>
    <row r="64715" spans="2:24" x14ac:dyDescent="0.3">
      <c r="B64715" s="73"/>
      <c r="D64715" s="73"/>
      <c r="P64715" s="73"/>
      <c r="T64715" s="73"/>
      <c r="U64715" s="73"/>
      <c r="V64715" s="73"/>
      <c r="X64715" s="12"/>
    </row>
    <row r="64716" spans="2:24" x14ac:dyDescent="0.3">
      <c r="B64716" s="73"/>
      <c r="D64716" s="73"/>
      <c r="P64716" s="73"/>
      <c r="T64716" s="73"/>
      <c r="U64716" s="73"/>
      <c r="V64716" s="73"/>
      <c r="X64716" s="12"/>
    </row>
    <row r="64717" spans="2:24" x14ac:dyDescent="0.3">
      <c r="B64717" s="73"/>
      <c r="D64717" s="73"/>
      <c r="P64717" s="73"/>
      <c r="T64717" s="73"/>
      <c r="U64717" s="73"/>
      <c r="V64717" s="73"/>
      <c r="X64717" s="12"/>
    </row>
    <row r="64718" spans="2:24" x14ac:dyDescent="0.3">
      <c r="B64718" s="73"/>
      <c r="D64718" s="73"/>
      <c r="P64718" s="73"/>
      <c r="T64718" s="73"/>
      <c r="U64718" s="73"/>
      <c r="V64718" s="73"/>
      <c r="X64718" s="12"/>
    </row>
    <row r="64719" spans="2:24" x14ac:dyDescent="0.3">
      <c r="B64719" s="73"/>
      <c r="D64719" s="73"/>
      <c r="P64719" s="73"/>
      <c r="T64719" s="73"/>
      <c r="U64719" s="73"/>
      <c r="V64719" s="73"/>
      <c r="X64719" s="12"/>
    </row>
    <row r="64720" spans="2:24" x14ac:dyDescent="0.3">
      <c r="B64720" s="73"/>
      <c r="D64720" s="73"/>
      <c r="P64720" s="73"/>
      <c r="T64720" s="73"/>
      <c r="U64720" s="73"/>
      <c r="V64720" s="73"/>
      <c r="X64720" s="12"/>
    </row>
    <row r="64721" spans="2:24" x14ac:dyDescent="0.3">
      <c r="B64721" s="73"/>
      <c r="D64721" s="73"/>
      <c r="P64721" s="73"/>
      <c r="T64721" s="73"/>
      <c r="U64721" s="73"/>
      <c r="V64721" s="73"/>
      <c r="X64721" s="12"/>
    </row>
    <row r="64722" spans="2:24" x14ac:dyDescent="0.3">
      <c r="B64722" s="73"/>
      <c r="D64722" s="73"/>
      <c r="P64722" s="73"/>
      <c r="T64722" s="73"/>
      <c r="U64722" s="73"/>
      <c r="V64722" s="73"/>
      <c r="X64722" s="12"/>
    </row>
    <row r="64723" spans="2:24" x14ac:dyDescent="0.3">
      <c r="B64723" s="73"/>
      <c r="D64723" s="73"/>
      <c r="P64723" s="73"/>
      <c r="T64723" s="73"/>
      <c r="U64723" s="73"/>
      <c r="V64723" s="73"/>
      <c r="X64723" s="12"/>
    </row>
    <row r="64724" spans="2:24" x14ac:dyDescent="0.3">
      <c r="B64724" s="73"/>
      <c r="D64724" s="73"/>
      <c r="P64724" s="73"/>
      <c r="T64724" s="73"/>
      <c r="U64724" s="73"/>
      <c r="V64724" s="73"/>
      <c r="X64724" s="12"/>
    </row>
    <row r="64725" spans="2:24" x14ac:dyDescent="0.3">
      <c r="B64725" s="73"/>
      <c r="D64725" s="73"/>
      <c r="P64725" s="73"/>
      <c r="T64725" s="73"/>
      <c r="U64725" s="73"/>
      <c r="V64725" s="73"/>
      <c r="X64725" s="12"/>
    </row>
    <row r="64726" spans="2:24" x14ac:dyDescent="0.3">
      <c r="B64726" s="73"/>
      <c r="D64726" s="73"/>
      <c r="P64726" s="73"/>
      <c r="T64726" s="73"/>
      <c r="U64726" s="73"/>
      <c r="V64726" s="73"/>
      <c r="X64726" s="12"/>
    </row>
    <row r="64727" spans="2:24" x14ac:dyDescent="0.3">
      <c r="B64727" s="73"/>
      <c r="D64727" s="73"/>
      <c r="P64727" s="73"/>
      <c r="T64727" s="73"/>
      <c r="U64727" s="73"/>
      <c r="V64727" s="73"/>
      <c r="X64727" s="12"/>
    </row>
    <row r="64728" spans="2:24" x14ac:dyDescent="0.3">
      <c r="B64728" s="73"/>
      <c r="D64728" s="73"/>
      <c r="P64728" s="73"/>
      <c r="T64728" s="73"/>
      <c r="U64728" s="73"/>
      <c r="V64728" s="73"/>
      <c r="X64728" s="12"/>
    </row>
    <row r="64729" spans="2:24" x14ac:dyDescent="0.3">
      <c r="B64729" s="73"/>
      <c r="D64729" s="73"/>
      <c r="P64729" s="73"/>
      <c r="T64729" s="73"/>
      <c r="U64729" s="73"/>
      <c r="V64729" s="73"/>
      <c r="X64729" s="12"/>
    </row>
    <row r="64730" spans="2:24" x14ac:dyDescent="0.3">
      <c r="B64730" s="73"/>
      <c r="D64730" s="73"/>
      <c r="P64730" s="73"/>
      <c r="T64730" s="73"/>
      <c r="U64730" s="73"/>
      <c r="V64730" s="73"/>
      <c r="X64730" s="12"/>
    </row>
    <row r="64731" spans="2:24" x14ac:dyDescent="0.3">
      <c r="B64731" s="73"/>
      <c r="D64731" s="73"/>
      <c r="P64731" s="73"/>
      <c r="T64731" s="73"/>
      <c r="U64731" s="73"/>
      <c r="V64731" s="73"/>
      <c r="X64731" s="12"/>
    </row>
    <row r="64732" spans="2:24" x14ac:dyDescent="0.3">
      <c r="B64732" s="73"/>
      <c r="D64732" s="73"/>
      <c r="P64732" s="73"/>
      <c r="T64732" s="73"/>
      <c r="U64732" s="73"/>
      <c r="V64732" s="73"/>
      <c r="X64732" s="12"/>
    </row>
    <row r="64733" spans="2:24" x14ac:dyDescent="0.3">
      <c r="B64733" s="73"/>
      <c r="D64733" s="73"/>
      <c r="P64733" s="73"/>
      <c r="T64733" s="73"/>
      <c r="U64733" s="73"/>
      <c r="V64733" s="73"/>
      <c r="X64733" s="12"/>
    </row>
    <row r="64734" spans="2:24" x14ac:dyDescent="0.3">
      <c r="B64734" s="73"/>
      <c r="D64734" s="73"/>
      <c r="P64734" s="73"/>
      <c r="T64734" s="73"/>
      <c r="U64734" s="73"/>
      <c r="V64734" s="73"/>
      <c r="X64734" s="12"/>
    </row>
    <row r="64735" spans="2:24" x14ac:dyDescent="0.3">
      <c r="B64735" s="73"/>
      <c r="D64735" s="73"/>
      <c r="P64735" s="73"/>
      <c r="T64735" s="73"/>
      <c r="U64735" s="73"/>
      <c r="V64735" s="73"/>
      <c r="X64735" s="12"/>
    </row>
    <row r="64736" spans="2:24" x14ac:dyDescent="0.3">
      <c r="B64736" s="73"/>
      <c r="D64736" s="73"/>
      <c r="P64736" s="73"/>
      <c r="T64736" s="73"/>
      <c r="U64736" s="73"/>
      <c r="V64736" s="73"/>
      <c r="X64736" s="12"/>
    </row>
    <row r="64737" spans="2:24" x14ac:dyDescent="0.3">
      <c r="B64737" s="73"/>
      <c r="D64737" s="73"/>
      <c r="P64737" s="73"/>
      <c r="T64737" s="73"/>
      <c r="U64737" s="73"/>
      <c r="V64737" s="73"/>
      <c r="X64737" s="12"/>
    </row>
    <row r="64738" spans="2:24" x14ac:dyDescent="0.3">
      <c r="B64738" s="73"/>
      <c r="D64738" s="73"/>
      <c r="P64738" s="73"/>
      <c r="T64738" s="73"/>
      <c r="U64738" s="73"/>
      <c r="V64738" s="73"/>
      <c r="X64738" s="12"/>
    </row>
    <row r="64739" spans="2:24" x14ac:dyDescent="0.3">
      <c r="B64739" s="73"/>
      <c r="D64739" s="73"/>
      <c r="P64739" s="73"/>
      <c r="T64739" s="73"/>
      <c r="U64739" s="73"/>
      <c r="V64739" s="73"/>
      <c r="X64739" s="12"/>
    </row>
    <row r="64740" spans="2:24" x14ac:dyDescent="0.3">
      <c r="B64740" s="73"/>
      <c r="D64740" s="73"/>
      <c r="P64740" s="73"/>
      <c r="T64740" s="73"/>
      <c r="U64740" s="73"/>
      <c r="V64740" s="73"/>
      <c r="X64740" s="12"/>
    </row>
    <row r="64741" spans="2:24" x14ac:dyDescent="0.3">
      <c r="B64741" s="73"/>
      <c r="D64741" s="73"/>
      <c r="P64741" s="73"/>
      <c r="T64741" s="73"/>
      <c r="U64741" s="73"/>
      <c r="V64741" s="73"/>
      <c r="X64741" s="12"/>
    </row>
    <row r="64742" spans="2:24" x14ac:dyDescent="0.3">
      <c r="B64742" s="73"/>
      <c r="D64742" s="73"/>
      <c r="P64742" s="73"/>
      <c r="T64742" s="73"/>
      <c r="U64742" s="73"/>
      <c r="V64742" s="73"/>
      <c r="X64742" s="12"/>
    </row>
    <row r="64743" spans="2:24" x14ac:dyDescent="0.3">
      <c r="B64743" s="73"/>
      <c r="D64743" s="73"/>
      <c r="P64743" s="73"/>
      <c r="T64743" s="73"/>
      <c r="U64743" s="73"/>
      <c r="V64743" s="73"/>
      <c r="X64743" s="12"/>
    </row>
    <row r="64744" spans="2:24" x14ac:dyDescent="0.3">
      <c r="B64744" s="73"/>
      <c r="D64744" s="73"/>
      <c r="P64744" s="73"/>
      <c r="T64744" s="73"/>
      <c r="U64744" s="73"/>
      <c r="V64744" s="73"/>
      <c r="X64744" s="12"/>
    </row>
    <row r="64745" spans="2:24" x14ac:dyDescent="0.3">
      <c r="B64745" s="73"/>
      <c r="D64745" s="73"/>
      <c r="P64745" s="73"/>
      <c r="T64745" s="73"/>
      <c r="U64745" s="73"/>
      <c r="V64745" s="73"/>
      <c r="X64745" s="12"/>
    </row>
    <row r="64746" spans="2:24" x14ac:dyDescent="0.3">
      <c r="B64746" s="73"/>
      <c r="D64746" s="73"/>
      <c r="P64746" s="73"/>
      <c r="T64746" s="73"/>
      <c r="U64746" s="73"/>
      <c r="V64746" s="73"/>
      <c r="X64746" s="12"/>
    </row>
    <row r="64747" spans="2:24" x14ac:dyDescent="0.3">
      <c r="B64747" s="73"/>
      <c r="D64747" s="73"/>
      <c r="P64747" s="73"/>
      <c r="T64747" s="73"/>
      <c r="U64747" s="73"/>
      <c r="V64747" s="73"/>
      <c r="X64747" s="12"/>
    </row>
    <row r="64748" spans="2:24" x14ac:dyDescent="0.3">
      <c r="B64748" s="73"/>
      <c r="D64748" s="73"/>
      <c r="P64748" s="73"/>
      <c r="T64748" s="73"/>
      <c r="U64748" s="73"/>
      <c r="V64748" s="73"/>
      <c r="X64748" s="12"/>
    </row>
    <row r="64749" spans="2:24" x14ac:dyDescent="0.3">
      <c r="B64749" s="73"/>
      <c r="D64749" s="73"/>
      <c r="P64749" s="73"/>
      <c r="T64749" s="73"/>
      <c r="U64749" s="73"/>
      <c r="V64749" s="73"/>
      <c r="X64749" s="12"/>
    </row>
    <row r="64750" spans="2:24" x14ac:dyDescent="0.3">
      <c r="B64750" s="73"/>
      <c r="D64750" s="73"/>
      <c r="P64750" s="73"/>
      <c r="T64750" s="73"/>
      <c r="U64750" s="73"/>
      <c r="V64750" s="73"/>
      <c r="X64750" s="12"/>
    </row>
    <row r="64751" spans="2:24" x14ac:dyDescent="0.3">
      <c r="B64751" s="73"/>
      <c r="D64751" s="73"/>
      <c r="P64751" s="73"/>
      <c r="T64751" s="73"/>
      <c r="U64751" s="73"/>
      <c r="V64751" s="73"/>
      <c r="X64751" s="12"/>
    </row>
    <row r="64752" spans="2:24" x14ac:dyDescent="0.3">
      <c r="B64752" s="73"/>
      <c r="D64752" s="73"/>
      <c r="P64752" s="73"/>
      <c r="T64752" s="73"/>
      <c r="U64752" s="73"/>
      <c r="V64752" s="73"/>
      <c r="X64752" s="12"/>
    </row>
    <row r="64753" spans="2:24" x14ac:dyDescent="0.3">
      <c r="B64753" s="73"/>
      <c r="D64753" s="73"/>
      <c r="P64753" s="73"/>
      <c r="T64753" s="73"/>
      <c r="U64753" s="73"/>
      <c r="V64753" s="73"/>
      <c r="X64753" s="12"/>
    </row>
    <row r="64754" spans="2:24" x14ac:dyDescent="0.3">
      <c r="B64754" s="73"/>
      <c r="D64754" s="73"/>
      <c r="P64754" s="73"/>
      <c r="T64754" s="73"/>
      <c r="U64754" s="73"/>
      <c r="V64754" s="73"/>
      <c r="X64754" s="12"/>
    </row>
    <row r="64755" spans="2:24" x14ac:dyDescent="0.3">
      <c r="B64755" s="73"/>
      <c r="D64755" s="73"/>
      <c r="P64755" s="73"/>
      <c r="T64755" s="73"/>
      <c r="U64755" s="73"/>
      <c r="V64755" s="73"/>
      <c r="X64755" s="12"/>
    </row>
    <row r="64756" spans="2:24" x14ac:dyDescent="0.3">
      <c r="B64756" s="73"/>
      <c r="D64756" s="73"/>
      <c r="P64756" s="73"/>
      <c r="T64756" s="73"/>
      <c r="U64756" s="73"/>
      <c r="V64756" s="73"/>
      <c r="X64756" s="12"/>
    </row>
    <row r="64757" spans="2:24" x14ac:dyDescent="0.3">
      <c r="B64757" s="73"/>
      <c r="D64757" s="73"/>
      <c r="P64757" s="73"/>
      <c r="T64757" s="73"/>
      <c r="U64757" s="73"/>
      <c r="V64757" s="73"/>
      <c r="X64757" s="12"/>
    </row>
    <row r="64758" spans="2:24" x14ac:dyDescent="0.3">
      <c r="B64758" s="73"/>
      <c r="D64758" s="73"/>
      <c r="P64758" s="73"/>
      <c r="T64758" s="73"/>
      <c r="U64758" s="73"/>
      <c r="V64758" s="73"/>
      <c r="X64758" s="12"/>
    </row>
    <row r="64759" spans="2:24" x14ac:dyDescent="0.3">
      <c r="B64759" s="73"/>
      <c r="D64759" s="73"/>
      <c r="P64759" s="73"/>
      <c r="T64759" s="73"/>
      <c r="U64759" s="73"/>
      <c r="V64759" s="73"/>
      <c r="X64759" s="12"/>
    </row>
    <row r="64760" spans="2:24" x14ac:dyDescent="0.3">
      <c r="B64760" s="73"/>
      <c r="D64760" s="73"/>
      <c r="P64760" s="73"/>
      <c r="T64760" s="73"/>
      <c r="U64760" s="73"/>
      <c r="V64760" s="73"/>
      <c r="X64760" s="12"/>
    </row>
    <row r="64761" spans="2:24" x14ac:dyDescent="0.3">
      <c r="B64761" s="73"/>
      <c r="D64761" s="73"/>
      <c r="P64761" s="73"/>
      <c r="T64761" s="73"/>
      <c r="U64761" s="73"/>
      <c r="V64761" s="73"/>
      <c r="X64761" s="12"/>
    </row>
    <row r="64762" spans="2:24" x14ac:dyDescent="0.3">
      <c r="B64762" s="73"/>
      <c r="D64762" s="73"/>
      <c r="P64762" s="73"/>
      <c r="T64762" s="73"/>
      <c r="U64762" s="73"/>
      <c r="V64762" s="73"/>
      <c r="X64762" s="12"/>
    </row>
    <row r="64763" spans="2:24" x14ac:dyDescent="0.3">
      <c r="B64763" s="73"/>
      <c r="D64763" s="73"/>
      <c r="P64763" s="73"/>
      <c r="T64763" s="73"/>
      <c r="U64763" s="73"/>
      <c r="V64763" s="73"/>
      <c r="X64763" s="12"/>
    </row>
    <row r="64764" spans="2:24" x14ac:dyDescent="0.3">
      <c r="B64764" s="73"/>
      <c r="D64764" s="73"/>
      <c r="P64764" s="73"/>
      <c r="T64764" s="73"/>
      <c r="U64764" s="73"/>
      <c r="V64764" s="73"/>
      <c r="X64764" s="12"/>
    </row>
    <row r="64765" spans="2:24" x14ac:dyDescent="0.3">
      <c r="B64765" s="73"/>
      <c r="D64765" s="73"/>
      <c r="P64765" s="73"/>
      <c r="T64765" s="73"/>
      <c r="U64765" s="73"/>
      <c r="V64765" s="73"/>
      <c r="X64765" s="12"/>
    </row>
    <row r="64766" spans="2:24" x14ac:dyDescent="0.3">
      <c r="B64766" s="73"/>
      <c r="D64766" s="73"/>
      <c r="P64766" s="73"/>
      <c r="T64766" s="73"/>
      <c r="U64766" s="73"/>
      <c r="V64766" s="73"/>
      <c r="X64766" s="12"/>
    </row>
    <row r="64767" spans="2:24" x14ac:dyDescent="0.3">
      <c r="B64767" s="73"/>
      <c r="D64767" s="73"/>
      <c r="P64767" s="73"/>
      <c r="T64767" s="73"/>
      <c r="U64767" s="73"/>
      <c r="V64767" s="73"/>
      <c r="X64767" s="12"/>
    </row>
    <row r="64768" spans="2:24" x14ac:dyDescent="0.3">
      <c r="B64768" s="73"/>
      <c r="D64768" s="73"/>
      <c r="P64768" s="73"/>
      <c r="T64768" s="73"/>
      <c r="U64768" s="73"/>
      <c r="V64768" s="73"/>
      <c r="X64768" s="12"/>
    </row>
    <row r="64769" spans="2:24" x14ac:dyDescent="0.3">
      <c r="B64769" s="73"/>
      <c r="D64769" s="73"/>
      <c r="P64769" s="73"/>
      <c r="T64769" s="73"/>
      <c r="U64769" s="73"/>
      <c r="V64769" s="73"/>
      <c r="X64769" s="12"/>
    </row>
    <row r="64770" spans="2:24" x14ac:dyDescent="0.3">
      <c r="B64770" s="73"/>
      <c r="D64770" s="73"/>
      <c r="P64770" s="73"/>
      <c r="T64770" s="73"/>
      <c r="U64770" s="73"/>
      <c r="V64770" s="73"/>
      <c r="X64770" s="12"/>
    </row>
    <row r="64771" spans="2:24" x14ac:dyDescent="0.3">
      <c r="B64771" s="73"/>
      <c r="D64771" s="73"/>
      <c r="P64771" s="73"/>
      <c r="T64771" s="73"/>
      <c r="U64771" s="73"/>
      <c r="V64771" s="73"/>
      <c r="X64771" s="12"/>
    </row>
    <row r="64772" spans="2:24" x14ac:dyDescent="0.3">
      <c r="B64772" s="73"/>
      <c r="D64772" s="73"/>
      <c r="P64772" s="73"/>
      <c r="T64772" s="73"/>
      <c r="U64772" s="73"/>
      <c r="V64772" s="73"/>
      <c r="X64772" s="12"/>
    </row>
    <row r="64773" spans="2:24" x14ac:dyDescent="0.3">
      <c r="B64773" s="73"/>
      <c r="D64773" s="73"/>
      <c r="P64773" s="73"/>
      <c r="T64773" s="73"/>
      <c r="U64773" s="73"/>
      <c r="V64773" s="73"/>
      <c r="X64773" s="12"/>
    </row>
    <row r="64774" spans="2:24" x14ac:dyDescent="0.3">
      <c r="B64774" s="73"/>
      <c r="D64774" s="73"/>
      <c r="P64774" s="73"/>
      <c r="T64774" s="73"/>
      <c r="U64774" s="73"/>
      <c r="V64774" s="73"/>
      <c r="X64774" s="12"/>
    </row>
    <row r="64775" spans="2:24" x14ac:dyDescent="0.3">
      <c r="B64775" s="73"/>
      <c r="D64775" s="73"/>
      <c r="P64775" s="73"/>
      <c r="T64775" s="73"/>
      <c r="U64775" s="73"/>
      <c r="V64775" s="73"/>
      <c r="X64775" s="12"/>
    </row>
    <row r="64776" spans="2:24" x14ac:dyDescent="0.3">
      <c r="B64776" s="73"/>
      <c r="D64776" s="73"/>
      <c r="P64776" s="73"/>
      <c r="T64776" s="73"/>
      <c r="U64776" s="73"/>
      <c r="V64776" s="73"/>
      <c r="X64776" s="12"/>
    </row>
    <row r="64777" spans="2:24" x14ac:dyDescent="0.3">
      <c r="B64777" s="73"/>
      <c r="D64777" s="73"/>
      <c r="P64777" s="73"/>
      <c r="T64777" s="73"/>
      <c r="U64777" s="73"/>
      <c r="V64777" s="73"/>
      <c r="X64777" s="12"/>
    </row>
    <row r="64778" spans="2:24" x14ac:dyDescent="0.3">
      <c r="B64778" s="73"/>
      <c r="D64778" s="73"/>
      <c r="P64778" s="73"/>
      <c r="T64778" s="73"/>
      <c r="U64778" s="73"/>
      <c r="V64778" s="73"/>
      <c r="X64778" s="12"/>
    </row>
    <row r="64779" spans="2:24" x14ac:dyDescent="0.3">
      <c r="B64779" s="73"/>
      <c r="D64779" s="73"/>
      <c r="P64779" s="73"/>
      <c r="T64779" s="73"/>
      <c r="U64779" s="73"/>
      <c r="V64779" s="73"/>
      <c r="X64779" s="12"/>
    </row>
    <row r="64780" spans="2:24" x14ac:dyDescent="0.3">
      <c r="B64780" s="73"/>
      <c r="D64780" s="73"/>
      <c r="P64780" s="73"/>
      <c r="T64780" s="73"/>
      <c r="U64780" s="73"/>
      <c r="V64780" s="73"/>
      <c r="X64780" s="12"/>
    </row>
    <row r="64781" spans="2:24" x14ac:dyDescent="0.3">
      <c r="B64781" s="73"/>
      <c r="D64781" s="73"/>
      <c r="P64781" s="73"/>
      <c r="T64781" s="73"/>
      <c r="U64781" s="73"/>
      <c r="V64781" s="73"/>
      <c r="X64781" s="12"/>
    </row>
    <row r="64782" spans="2:24" x14ac:dyDescent="0.3">
      <c r="B64782" s="73"/>
      <c r="D64782" s="73"/>
      <c r="P64782" s="73"/>
      <c r="T64782" s="73"/>
      <c r="U64782" s="73"/>
      <c r="V64782" s="73"/>
      <c r="X64782" s="12"/>
    </row>
    <row r="64783" spans="2:24" x14ac:dyDescent="0.3">
      <c r="B64783" s="73"/>
      <c r="D64783" s="73"/>
      <c r="P64783" s="73"/>
      <c r="T64783" s="73"/>
      <c r="U64783" s="73"/>
      <c r="V64783" s="73"/>
      <c r="X64783" s="12"/>
    </row>
    <row r="64784" spans="2:24" x14ac:dyDescent="0.3">
      <c r="B64784" s="73"/>
      <c r="D64784" s="73"/>
      <c r="P64784" s="73"/>
      <c r="T64784" s="73"/>
      <c r="U64784" s="73"/>
      <c r="V64784" s="73"/>
      <c r="X64784" s="12"/>
    </row>
    <row r="64785" spans="2:24" x14ac:dyDescent="0.3">
      <c r="B64785" s="73"/>
      <c r="D64785" s="73"/>
      <c r="P64785" s="73"/>
      <c r="T64785" s="73"/>
      <c r="U64785" s="73"/>
      <c r="V64785" s="73"/>
      <c r="X64785" s="12"/>
    </row>
    <row r="64786" spans="2:24" x14ac:dyDescent="0.3">
      <c r="B64786" s="73"/>
      <c r="D64786" s="73"/>
      <c r="P64786" s="73"/>
      <c r="T64786" s="73"/>
      <c r="U64786" s="73"/>
      <c r="V64786" s="73"/>
      <c r="X64786" s="12"/>
    </row>
    <row r="64787" spans="2:24" x14ac:dyDescent="0.3">
      <c r="B64787" s="73"/>
      <c r="D64787" s="73"/>
      <c r="P64787" s="73"/>
      <c r="T64787" s="73"/>
      <c r="U64787" s="73"/>
      <c r="V64787" s="73"/>
      <c r="X64787" s="12"/>
    </row>
    <row r="64788" spans="2:24" x14ac:dyDescent="0.3">
      <c r="B64788" s="73"/>
      <c r="D64788" s="73"/>
      <c r="P64788" s="73"/>
      <c r="T64788" s="73"/>
      <c r="U64788" s="73"/>
      <c r="V64788" s="73"/>
      <c r="X64788" s="12"/>
    </row>
    <row r="64789" spans="2:24" x14ac:dyDescent="0.3">
      <c r="B64789" s="73"/>
      <c r="D64789" s="73"/>
      <c r="P64789" s="73"/>
      <c r="T64789" s="73"/>
      <c r="U64789" s="73"/>
      <c r="V64789" s="73"/>
      <c r="X64789" s="12"/>
    </row>
    <row r="64790" spans="2:24" x14ac:dyDescent="0.3">
      <c r="B64790" s="73"/>
      <c r="D64790" s="73"/>
      <c r="P64790" s="73"/>
      <c r="T64790" s="73"/>
      <c r="U64790" s="73"/>
      <c r="V64790" s="73"/>
      <c r="X64790" s="12"/>
    </row>
    <row r="64791" spans="2:24" x14ac:dyDescent="0.3">
      <c r="B64791" s="73"/>
      <c r="D64791" s="73"/>
      <c r="P64791" s="73"/>
      <c r="T64791" s="73"/>
      <c r="U64791" s="73"/>
      <c r="V64791" s="73"/>
      <c r="X64791" s="12"/>
    </row>
    <row r="64792" spans="2:24" x14ac:dyDescent="0.3">
      <c r="B64792" s="73"/>
      <c r="D64792" s="73"/>
      <c r="P64792" s="73"/>
      <c r="T64792" s="73"/>
      <c r="U64792" s="73"/>
      <c r="V64792" s="73"/>
      <c r="X64792" s="12"/>
    </row>
    <row r="64793" spans="2:24" x14ac:dyDescent="0.3">
      <c r="B64793" s="73"/>
      <c r="D64793" s="73"/>
      <c r="P64793" s="73"/>
      <c r="T64793" s="73"/>
      <c r="U64793" s="73"/>
      <c r="V64793" s="73"/>
      <c r="X64793" s="12"/>
    </row>
    <row r="64794" spans="2:24" x14ac:dyDescent="0.3">
      <c r="B64794" s="73"/>
      <c r="D64794" s="73"/>
      <c r="P64794" s="73"/>
      <c r="T64794" s="73"/>
      <c r="U64794" s="73"/>
      <c r="V64794" s="73"/>
      <c r="X64794" s="12"/>
    </row>
    <row r="64795" spans="2:24" x14ac:dyDescent="0.3">
      <c r="B64795" s="73"/>
      <c r="D64795" s="73"/>
      <c r="P64795" s="73"/>
      <c r="T64795" s="73"/>
      <c r="U64795" s="73"/>
      <c r="V64795" s="73"/>
      <c r="X64795" s="12"/>
    </row>
    <row r="64796" spans="2:24" x14ac:dyDescent="0.3">
      <c r="B64796" s="73"/>
      <c r="D64796" s="73"/>
      <c r="P64796" s="73"/>
      <c r="T64796" s="73"/>
      <c r="U64796" s="73"/>
      <c r="V64796" s="73"/>
      <c r="X64796" s="12"/>
    </row>
    <row r="64797" spans="2:24" x14ac:dyDescent="0.3">
      <c r="B64797" s="73"/>
      <c r="D64797" s="73"/>
      <c r="P64797" s="73"/>
      <c r="T64797" s="73"/>
      <c r="U64797" s="73"/>
      <c r="V64797" s="73"/>
      <c r="X64797" s="12"/>
    </row>
    <row r="64798" spans="2:24" x14ac:dyDescent="0.3">
      <c r="B64798" s="73"/>
      <c r="D64798" s="73"/>
      <c r="P64798" s="73"/>
      <c r="T64798" s="73"/>
      <c r="U64798" s="73"/>
      <c r="V64798" s="73"/>
      <c r="X64798" s="12"/>
    </row>
    <row r="64799" spans="2:24" x14ac:dyDescent="0.3">
      <c r="B64799" s="73"/>
      <c r="D64799" s="73"/>
      <c r="P64799" s="73"/>
      <c r="T64799" s="73"/>
      <c r="U64799" s="73"/>
      <c r="V64799" s="73"/>
      <c r="X64799" s="12"/>
    </row>
    <row r="64800" spans="2:24" x14ac:dyDescent="0.3">
      <c r="B64800" s="73"/>
      <c r="D64800" s="73"/>
      <c r="P64800" s="73"/>
      <c r="T64800" s="73"/>
      <c r="U64800" s="73"/>
      <c r="V64800" s="73"/>
      <c r="X64800" s="12"/>
    </row>
    <row r="64801" spans="2:24" x14ac:dyDescent="0.3">
      <c r="B64801" s="73"/>
      <c r="D64801" s="73"/>
      <c r="P64801" s="73"/>
      <c r="T64801" s="73"/>
      <c r="U64801" s="73"/>
      <c r="V64801" s="73"/>
      <c r="X64801" s="12"/>
    </row>
    <row r="64802" spans="2:24" x14ac:dyDescent="0.3">
      <c r="B64802" s="73"/>
      <c r="D64802" s="73"/>
      <c r="P64802" s="73"/>
      <c r="T64802" s="73"/>
      <c r="U64802" s="73"/>
      <c r="V64802" s="73"/>
      <c r="X64802" s="12"/>
    </row>
    <row r="64803" spans="2:24" x14ac:dyDescent="0.3">
      <c r="B64803" s="73"/>
      <c r="D64803" s="73"/>
      <c r="P64803" s="73"/>
      <c r="T64803" s="73"/>
      <c r="U64803" s="73"/>
      <c r="V64803" s="73"/>
      <c r="X64803" s="12"/>
    </row>
    <row r="64804" spans="2:24" x14ac:dyDescent="0.3">
      <c r="B64804" s="73"/>
      <c r="D64804" s="73"/>
      <c r="P64804" s="73"/>
      <c r="T64804" s="73"/>
      <c r="U64804" s="73"/>
      <c r="V64804" s="73"/>
      <c r="X64804" s="12"/>
    </row>
    <row r="64805" spans="2:24" x14ac:dyDescent="0.3">
      <c r="B64805" s="73"/>
      <c r="D64805" s="73"/>
      <c r="P64805" s="73"/>
      <c r="T64805" s="73"/>
      <c r="U64805" s="73"/>
      <c r="V64805" s="73"/>
      <c r="X64805" s="12"/>
    </row>
    <row r="64806" spans="2:24" x14ac:dyDescent="0.3">
      <c r="B64806" s="73"/>
      <c r="D64806" s="73"/>
      <c r="P64806" s="73"/>
      <c r="T64806" s="73"/>
      <c r="U64806" s="73"/>
      <c r="V64806" s="73"/>
      <c r="X64806" s="12"/>
    </row>
    <row r="64807" spans="2:24" x14ac:dyDescent="0.3">
      <c r="B64807" s="73"/>
      <c r="D64807" s="73"/>
      <c r="P64807" s="73"/>
      <c r="T64807" s="73"/>
      <c r="U64807" s="73"/>
      <c r="V64807" s="73"/>
      <c r="X64807" s="12"/>
    </row>
    <row r="64808" spans="2:24" x14ac:dyDescent="0.3">
      <c r="B64808" s="73"/>
      <c r="D64808" s="73"/>
      <c r="P64808" s="73"/>
      <c r="T64808" s="73"/>
      <c r="U64808" s="73"/>
      <c r="V64808" s="73"/>
      <c r="X64808" s="12"/>
    </row>
    <row r="64809" spans="2:24" x14ac:dyDescent="0.3">
      <c r="B64809" s="73"/>
      <c r="D64809" s="73"/>
      <c r="P64809" s="73"/>
      <c r="T64809" s="73"/>
      <c r="U64809" s="73"/>
      <c r="V64809" s="73"/>
      <c r="X64809" s="12"/>
    </row>
    <row r="64810" spans="2:24" x14ac:dyDescent="0.3">
      <c r="B64810" s="73"/>
      <c r="D64810" s="73"/>
      <c r="P64810" s="73"/>
      <c r="T64810" s="73"/>
      <c r="U64810" s="73"/>
      <c r="V64810" s="73"/>
      <c r="X64810" s="12"/>
    </row>
    <row r="64811" spans="2:24" x14ac:dyDescent="0.3">
      <c r="B64811" s="73"/>
      <c r="D64811" s="73"/>
      <c r="P64811" s="73"/>
      <c r="T64811" s="73"/>
      <c r="U64811" s="73"/>
      <c r="V64811" s="73"/>
      <c r="X64811" s="12"/>
    </row>
    <row r="64812" spans="2:24" x14ac:dyDescent="0.3">
      <c r="B64812" s="73"/>
      <c r="D64812" s="73"/>
      <c r="P64812" s="73"/>
      <c r="T64812" s="73"/>
      <c r="U64812" s="73"/>
      <c r="V64812" s="73"/>
      <c r="X64812" s="12"/>
    </row>
    <row r="64813" spans="2:24" x14ac:dyDescent="0.3">
      <c r="B64813" s="73"/>
      <c r="D64813" s="73"/>
      <c r="P64813" s="73"/>
      <c r="T64813" s="73"/>
      <c r="U64813" s="73"/>
      <c r="V64813" s="73"/>
      <c r="X64813" s="12"/>
    </row>
    <row r="64814" spans="2:24" x14ac:dyDescent="0.3">
      <c r="B64814" s="73"/>
      <c r="D64814" s="73"/>
      <c r="P64814" s="73"/>
      <c r="T64814" s="73"/>
      <c r="U64814" s="73"/>
      <c r="V64814" s="73"/>
      <c r="X64814" s="12"/>
    </row>
    <row r="64815" spans="2:24" x14ac:dyDescent="0.3">
      <c r="B64815" s="73"/>
      <c r="D64815" s="73"/>
      <c r="P64815" s="73"/>
      <c r="T64815" s="73"/>
      <c r="U64815" s="73"/>
      <c r="V64815" s="73"/>
      <c r="X64815" s="12"/>
    </row>
    <row r="64816" spans="2:24" x14ac:dyDescent="0.3">
      <c r="B64816" s="73"/>
      <c r="D64816" s="73"/>
      <c r="P64816" s="73"/>
      <c r="T64816" s="73"/>
      <c r="U64816" s="73"/>
      <c r="V64816" s="73"/>
      <c r="X64816" s="12"/>
    </row>
    <row r="64817" spans="2:24" x14ac:dyDescent="0.3">
      <c r="B64817" s="73"/>
      <c r="D64817" s="73"/>
      <c r="P64817" s="73"/>
      <c r="T64817" s="73"/>
      <c r="U64817" s="73"/>
      <c r="V64817" s="73"/>
      <c r="X64817" s="12"/>
    </row>
    <row r="64818" spans="2:24" x14ac:dyDescent="0.3">
      <c r="B64818" s="73"/>
      <c r="D64818" s="73"/>
      <c r="P64818" s="73"/>
      <c r="T64818" s="73"/>
      <c r="U64818" s="73"/>
      <c r="V64818" s="73"/>
      <c r="X64818" s="12"/>
    </row>
    <row r="64819" spans="2:24" x14ac:dyDescent="0.3">
      <c r="B64819" s="73"/>
      <c r="D64819" s="73"/>
      <c r="P64819" s="73"/>
      <c r="T64819" s="73"/>
      <c r="U64819" s="73"/>
      <c r="V64819" s="73"/>
      <c r="X64819" s="12"/>
    </row>
    <row r="64820" spans="2:24" x14ac:dyDescent="0.3">
      <c r="B64820" s="73"/>
      <c r="D64820" s="73"/>
      <c r="P64820" s="73"/>
      <c r="T64820" s="73"/>
      <c r="U64820" s="73"/>
      <c r="V64820" s="73"/>
      <c r="X64820" s="12"/>
    </row>
    <row r="64821" spans="2:24" x14ac:dyDescent="0.3">
      <c r="B64821" s="73"/>
      <c r="D64821" s="73"/>
      <c r="P64821" s="73"/>
      <c r="T64821" s="73"/>
      <c r="U64821" s="73"/>
      <c r="V64821" s="73"/>
      <c r="X64821" s="12"/>
    </row>
    <row r="64822" spans="2:24" x14ac:dyDescent="0.3">
      <c r="B64822" s="73"/>
      <c r="D64822" s="73"/>
      <c r="P64822" s="73"/>
      <c r="T64822" s="73"/>
      <c r="U64822" s="73"/>
      <c r="V64822" s="73"/>
      <c r="X64822" s="12"/>
    </row>
    <row r="64823" spans="2:24" x14ac:dyDescent="0.3">
      <c r="B64823" s="73"/>
      <c r="D64823" s="73"/>
      <c r="P64823" s="73"/>
      <c r="T64823" s="73"/>
      <c r="U64823" s="73"/>
      <c r="V64823" s="73"/>
      <c r="X64823" s="12"/>
    </row>
    <row r="64824" spans="2:24" x14ac:dyDescent="0.3">
      <c r="B64824" s="73"/>
      <c r="D64824" s="73"/>
      <c r="P64824" s="73"/>
      <c r="T64824" s="73"/>
      <c r="U64824" s="73"/>
      <c r="V64824" s="73"/>
      <c r="X64824" s="12"/>
    </row>
    <row r="64825" spans="2:24" x14ac:dyDescent="0.3">
      <c r="B64825" s="73"/>
      <c r="D64825" s="73"/>
      <c r="P64825" s="73"/>
      <c r="T64825" s="73"/>
      <c r="U64825" s="73"/>
      <c r="V64825" s="73"/>
      <c r="X64825" s="12"/>
    </row>
    <row r="64826" spans="2:24" x14ac:dyDescent="0.3">
      <c r="B64826" s="73"/>
      <c r="D64826" s="73"/>
      <c r="P64826" s="73"/>
      <c r="T64826" s="73"/>
      <c r="U64826" s="73"/>
      <c r="V64826" s="73"/>
      <c r="X64826" s="12"/>
    </row>
    <row r="64827" spans="2:24" x14ac:dyDescent="0.3">
      <c r="B64827" s="73"/>
      <c r="D64827" s="73"/>
      <c r="P64827" s="73"/>
      <c r="T64827" s="73"/>
      <c r="U64827" s="73"/>
      <c r="V64827" s="73"/>
      <c r="X64827" s="12"/>
    </row>
    <row r="64828" spans="2:24" x14ac:dyDescent="0.3">
      <c r="B64828" s="73"/>
      <c r="D64828" s="73"/>
      <c r="P64828" s="73"/>
      <c r="T64828" s="73"/>
      <c r="U64828" s="73"/>
      <c r="V64828" s="73"/>
      <c r="X64828" s="12"/>
    </row>
    <row r="64829" spans="2:24" x14ac:dyDescent="0.3">
      <c r="B64829" s="73"/>
      <c r="D64829" s="73"/>
      <c r="P64829" s="73"/>
      <c r="T64829" s="73"/>
      <c r="U64829" s="73"/>
      <c r="V64829" s="73"/>
      <c r="X64829" s="12"/>
    </row>
    <row r="64830" spans="2:24" x14ac:dyDescent="0.3">
      <c r="B64830" s="73"/>
      <c r="D64830" s="73"/>
      <c r="P64830" s="73"/>
      <c r="T64830" s="73"/>
      <c r="U64830" s="73"/>
      <c r="V64830" s="73"/>
      <c r="X64830" s="12"/>
    </row>
    <row r="64831" spans="2:24" x14ac:dyDescent="0.3">
      <c r="B64831" s="73"/>
      <c r="D64831" s="73"/>
      <c r="P64831" s="73"/>
      <c r="T64831" s="73"/>
      <c r="U64831" s="73"/>
      <c r="V64831" s="73"/>
      <c r="X64831" s="12"/>
    </row>
    <row r="64832" spans="2:24" x14ac:dyDescent="0.3">
      <c r="B64832" s="73"/>
      <c r="D64832" s="73"/>
      <c r="P64832" s="73"/>
      <c r="T64832" s="73"/>
      <c r="U64832" s="73"/>
      <c r="V64832" s="73"/>
      <c r="X64832" s="12"/>
    </row>
    <row r="64833" spans="2:24" x14ac:dyDescent="0.3">
      <c r="B64833" s="73"/>
      <c r="D64833" s="73"/>
      <c r="P64833" s="73"/>
      <c r="T64833" s="73"/>
      <c r="U64833" s="73"/>
      <c r="V64833" s="73"/>
      <c r="X64833" s="12"/>
    </row>
    <row r="64834" spans="2:24" x14ac:dyDescent="0.3">
      <c r="B64834" s="73"/>
      <c r="D64834" s="73"/>
      <c r="P64834" s="73"/>
      <c r="T64834" s="73"/>
      <c r="U64834" s="73"/>
      <c r="V64834" s="73"/>
      <c r="X64834" s="12"/>
    </row>
    <row r="64835" spans="2:24" x14ac:dyDescent="0.3">
      <c r="B64835" s="73"/>
      <c r="D64835" s="73"/>
      <c r="P64835" s="73"/>
      <c r="T64835" s="73"/>
      <c r="U64835" s="73"/>
      <c r="V64835" s="73"/>
      <c r="X64835" s="12"/>
    </row>
    <row r="64836" spans="2:24" x14ac:dyDescent="0.3">
      <c r="B64836" s="73"/>
      <c r="D64836" s="73"/>
      <c r="P64836" s="73"/>
      <c r="T64836" s="73"/>
      <c r="U64836" s="73"/>
      <c r="V64836" s="73"/>
      <c r="X64836" s="12"/>
    </row>
    <row r="64837" spans="2:24" x14ac:dyDescent="0.3">
      <c r="B64837" s="73"/>
      <c r="D64837" s="73"/>
      <c r="P64837" s="73"/>
      <c r="T64837" s="73"/>
      <c r="U64837" s="73"/>
      <c r="V64837" s="73"/>
      <c r="X64837" s="12"/>
    </row>
    <row r="64838" spans="2:24" x14ac:dyDescent="0.3">
      <c r="B64838" s="73"/>
      <c r="D64838" s="73"/>
      <c r="P64838" s="73"/>
      <c r="T64838" s="73"/>
      <c r="U64838" s="73"/>
      <c r="V64838" s="73"/>
      <c r="X64838" s="12"/>
    </row>
    <row r="64839" spans="2:24" x14ac:dyDescent="0.3">
      <c r="B64839" s="73"/>
      <c r="D64839" s="73"/>
      <c r="P64839" s="73"/>
      <c r="T64839" s="73"/>
      <c r="U64839" s="73"/>
      <c r="V64839" s="73"/>
      <c r="X64839" s="12"/>
    </row>
    <row r="64840" spans="2:24" x14ac:dyDescent="0.3">
      <c r="B64840" s="73"/>
      <c r="D64840" s="73"/>
      <c r="P64840" s="73"/>
      <c r="T64840" s="73"/>
      <c r="U64840" s="73"/>
      <c r="V64840" s="73"/>
      <c r="X64840" s="12"/>
    </row>
    <row r="64841" spans="2:24" x14ac:dyDescent="0.3">
      <c r="B64841" s="73"/>
      <c r="D64841" s="73"/>
      <c r="P64841" s="73"/>
      <c r="T64841" s="73"/>
      <c r="U64841" s="73"/>
      <c r="V64841" s="73"/>
      <c r="X64841" s="12"/>
    </row>
    <row r="64842" spans="2:24" x14ac:dyDescent="0.3">
      <c r="B64842" s="73"/>
      <c r="D64842" s="73"/>
      <c r="P64842" s="73"/>
      <c r="T64842" s="73"/>
      <c r="U64842" s="73"/>
      <c r="V64842" s="73"/>
      <c r="X64842" s="12"/>
    </row>
    <row r="64843" spans="2:24" x14ac:dyDescent="0.3">
      <c r="B64843" s="73"/>
      <c r="D64843" s="73"/>
      <c r="P64843" s="73"/>
      <c r="T64843" s="73"/>
      <c r="U64843" s="73"/>
      <c r="V64843" s="73"/>
      <c r="X64843" s="12"/>
    </row>
    <row r="64844" spans="2:24" x14ac:dyDescent="0.3">
      <c r="B64844" s="73"/>
      <c r="D64844" s="73"/>
      <c r="P64844" s="73"/>
      <c r="T64844" s="73"/>
      <c r="U64844" s="73"/>
      <c r="V64844" s="73"/>
      <c r="X64844" s="12"/>
    </row>
    <row r="64845" spans="2:24" x14ac:dyDescent="0.3">
      <c r="B64845" s="73"/>
      <c r="D64845" s="73"/>
      <c r="P64845" s="73"/>
      <c r="T64845" s="73"/>
      <c r="U64845" s="73"/>
      <c r="V64845" s="73"/>
      <c r="X64845" s="12"/>
    </row>
    <row r="64846" spans="2:24" x14ac:dyDescent="0.3">
      <c r="B64846" s="73"/>
      <c r="D64846" s="73"/>
      <c r="P64846" s="73"/>
      <c r="T64846" s="73"/>
      <c r="U64846" s="73"/>
      <c r="V64846" s="73"/>
      <c r="X64846" s="12"/>
    </row>
    <row r="64847" spans="2:24" x14ac:dyDescent="0.3">
      <c r="B64847" s="73"/>
      <c r="D64847" s="73"/>
      <c r="P64847" s="73"/>
      <c r="T64847" s="73"/>
      <c r="U64847" s="73"/>
      <c r="V64847" s="73"/>
      <c r="X64847" s="12"/>
    </row>
    <row r="64848" spans="2:24" x14ac:dyDescent="0.3">
      <c r="B64848" s="73"/>
      <c r="D64848" s="73"/>
      <c r="P64848" s="73"/>
      <c r="T64848" s="73"/>
      <c r="U64848" s="73"/>
      <c r="V64848" s="73"/>
      <c r="X64848" s="12"/>
    </row>
    <row r="64849" spans="2:24" x14ac:dyDescent="0.3">
      <c r="B64849" s="73"/>
      <c r="D64849" s="73"/>
      <c r="P64849" s="73"/>
      <c r="T64849" s="73"/>
      <c r="U64849" s="73"/>
      <c r="V64849" s="73"/>
      <c r="X64849" s="12"/>
    </row>
    <row r="64850" spans="2:24" x14ac:dyDescent="0.3">
      <c r="B64850" s="73"/>
      <c r="D64850" s="73"/>
      <c r="P64850" s="73"/>
      <c r="T64850" s="73"/>
      <c r="U64850" s="73"/>
      <c r="V64850" s="73"/>
      <c r="X64850" s="12"/>
    </row>
    <row r="64851" spans="2:24" x14ac:dyDescent="0.3">
      <c r="B64851" s="73"/>
      <c r="D64851" s="73"/>
      <c r="P64851" s="73"/>
      <c r="T64851" s="73"/>
      <c r="U64851" s="73"/>
      <c r="V64851" s="73"/>
      <c r="X64851" s="12"/>
    </row>
    <row r="64852" spans="2:24" x14ac:dyDescent="0.3">
      <c r="B64852" s="73"/>
      <c r="D64852" s="73"/>
      <c r="P64852" s="73"/>
      <c r="T64852" s="73"/>
      <c r="U64852" s="73"/>
      <c r="V64852" s="73"/>
      <c r="X64852" s="12"/>
    </row>
    <row r="64853" spans="2:24" x14ac:dyDescent="0.3">
      <c r="B64853" s="73"/>
      <c r="D64853" s="73"/>
      <c r="P64853" s="73"/>
      <c r="T64853" s="73"/>
      <c r="U64853" s="73"/>
      <c r="V64853" s="73"/>
      <c r="X64853" s="12"/>
    </row>
    <row r="64854" spans="2:24" x14ac:dyDescent="0.3">
      <c r="B64854" s="73"/>
      <c r="D64854" s="73"/>
      <c r="P64854" s="73"/>
      <c r="T64854" s="73"/>
      <c r="U64854" s="73"/>
      <c r="V64854" s="73"/>
      <c r="X64854" s="12"/>
    </row>
    <row r="64855" spans="2:24" x14ac:dyDescent="0.3">
      <c r="B64855" s="73"/>
      <c r="D64855" s="73"/>
      <c r="P64855" s="73"/>
      <c r="T64855" s="73"/>
      <c r="U64855" s="73"/>
      <c r="V64855" s="73"/>
      <c r="X64855" s="12"/>
    </row>
    <row r="64856" spans="2:24" x14ac:dyDescent="0.3">
      <c r="B64856" s="73"/>
      <c r="D64856" s="73"/>
      <c r="P64856" s="73"/>
      <c r="T64856" s="73"/>
      <c r="U64856" s="73"/>
      <c r="V64856" s="73"/>
      <c r="X64856" s="12"/>
    </row>
    <row r="64857" spans="2:24" x14ac:dyDescent="0.3">
      <c r="B64857" s="73"/>
      <c r="D64857" s="73"/>
      <c r="P64857" s="73"/>
      <c r="T64857" s="73"/>
      <c r="U64857" s="73"/>
      <c r="V64857" s="73"/>
      <c r="X64857" s="12"/>
    </row>
    <row r="64858" spans="2:24" x14ac:dyDescent="0.3">
      <c r="B64858" s="73"/>
      <c r="D64858" s="73"/>
      <c r="P64858" s="73"/>
      <c r="T64858" s="73"/>
      <c r="U64858" s="73"/>
      <c r="V64858" s="73"/>
      <c r="X64858" s="12"/>
    </row>
    <row r="64859" spans="2:24" x14ac:dyDescent="0.3">
      <c r="B64859" s="73"/>
      <c r="D64859" s="73"/>
      <c r="P64859" s="73"/>
      <c r="T64859" s="73"/>
      <c r="U64859" s="73"/>
      <c r="V64859" s="73"/>
      <c r="X64859" s="12"/>
    </row>
    <row r="64860" spans="2:24" x14ac:dyDescent="0.3">
      <c r="B64860" s="73"/>
      <c r="D64860" s="73"/>
      <c r="P64860" s="73"/>
      <c r="T64860" s="73"/>
      <c r="U64860" s="73"/>
      <c r="V64860" s="73"/>
      <c r="X64860" s="12"/>
    </row>
    <row r="64861" spans="2:24" x14ac:dyDescent="0.3">
      <c r="B64861" s="73"/>
      <c r="D64861" s="73"/>
      <c r="P64861" s="73"/>
      <c r="T64861" s="73"/>
      <c r="U64861" s="73"/>
      <c r="V64861" s="73"/>
      <c r="X64861" s="12"/>
    </row>
    <row r="64862" spans="2:24" x14ac:dyDescent="0.3">
      <c r="B64862" s="73"/>
      <c r="D64862" s="73"/>
      <c r="P64862" s="73"/>
      <c r="T64862" s="73"/>
      <c r="U64862" s="73"/>
      <c r="V64862" s="73"/>
      <c r="X64862" s="12"/>
    </row>
    <row r="64863" spans="2:24" x14ac:dyDescent="0.3">
      <c r="B64863" s="73"/>
      <c r="D64863" s="73"/>
      <c r="P64863" s="73"/>
      <c r="T64863" s="73"/>
      <c r="U64863" s="73"/>
      <c r="V64863" s="73"/>
      <c r="X64863" s="12"/>
    </row>
    <row r="64864" spans="2:24" x14ac:dyDescent="0.3">
      <c r="B64864" s="73"/>
      <c r="D64864" s="73"/>
      <c r="P64864" s="73"/>
      <c r="T64864" s="73"/>
      <c r="U64864" s="73"/>
      <c r="V64864" s="73"/>
      <c r="X64864" s="12"/>
    </row>
    <row r="64865" spans="2:24" x14ac:dyDescent="0.3">
      <c r="B64865" s="73"/>
      <c r="D64865" s="73"/>
      <c r="P64865" s="73"/>
      <c r="T64865" s="73"/>
      <c r="U64865" s="73"/>
      <c r="V64865" s="73"/>
      <c r="X64865" s="12"/>
    </row>
    <row r="64866" spans="2:24" x14ac:dyDescent="0.3">
      <c r="B64866" s="73"/>
      <c r="D64866" s="73"/>
      <c r="P64866" s="73"/>
      <c r="T64866" s="73"/>
      <c r="U64866" s="73"/>
      <c r="V64866" s="73"/>
      <c r="X64866" s="12"/>
    </row>
    <row r="64867" spans="2:24" x14ac:dyDescent="0.3">
      <c r="B64867" s="73"/>
      <c r="D64867" s="73"/>
      <c r="P64867" s="73"/>
      <c r="T64867" s="73"/>
      <c r="U64867" s="73"/>
      <c r="V64867" s="73"/>
      <c r="X64867" s="12"/>
    </row>
    <row r="64868" spans="2:24" x14ac:dyDescent="0.3">
      <c r="B64868" s="73"/>
      <c r="D64868" s="73"/>
      <c r="P64868" s="73"/>
      <c r="T64868" s="73"/>
      <c r="U64868" s="73"/>
      <c r="V64868" s="73"/>
      <c r="X64868" s="12"/>
    </row>
    <row r="64869" spans="2:24" x14ac:dyDescent="0.3">
      <c r="B64869" s="73"/>
      <c r="D64869" s="73"/>
      <c r="P64869" s="73"/>
      <c r="T64869" s="73"/>
      <c r="U64869" s="73"/>
      <c r="V64869" s="73"/>
      <c r="X64869" s="12"/>
    </row>
    <row r="64870" spans="2:24" x14ac:dyDescent="0.3">
      <c r="B64870" s="73"/>
      <c r="D64870" s="73"/>
      <c r="P64870" s="73"/>
      <c r="T64870" s="73"/>
      <c r="U64870" s="73"/>
      <c r="V64870" s="73"/>
      <c r="X64870" s="12"/>
    </row>
    <row r="64871" spans="2:24" x14ac:dyDescent="0.3">
      <c r="B64871" s="73"/>
      <c r="D64871" s="73"/>
      <c r="P64871" s="73"/>
      <c r="T64871" s="73"/>
      <c r="U64871" s="73"/>
      <c r="V64871" s="73"/>
      <c r="X64871" s="12"/>
    </row>
    <row r="64872" spans="2:24" x14ac:dyDescent="0.3">
      <c r="B64872" s="73"/>
      <c r="D64872" s="73"/>
      <c r="P64872" s="73"/>
      <c r="T64872" s="73"/>
      <c r="U64872" s="73"/>
      <c r="V64872" s="73"/>
      <c r="X64872" s="12"/>
    </row>
    <row r="64873" spans="2:24" x14ac:dyDescent="0.3">
      <c r="B64873" s="73"/>
      <c r="D64873" s="73"/>
      <c r="P64873" s="73"/>
      <c r="T64873" s="73"/>
      <c r="U64873" s="73"/>
      <c r="V64873" s="73"/>
      <c r="X64873" s="12"/>
    </row>
    <row r="64874" spans="2:24" x14ac:dyDescent="0.3">
      <c r="B64874" s="73"/>
      <c r="D64874" s="73"/>
      <c r="P64874" s="73"/>
      <c r="T64874" s="73"/>
      <c r="U64874" s="73"/>
      <c r="V64874" s="73"/>
      <c r="X64874" s="12"/>
    </row>
    <row r="64875" spans="2:24" x14ac:dyDescent="0.3">
      <c r="B64875" s="73"/>
      <c r="D64875" s="73"/>
      <c r="P64875" s="73"/>
      <c r="T64875" s="73"/>
      <c r="U64875" s="73"/>
      <c r="V64875" s="73"/>
      <c r="X64875" s="12"/>
    </row>
    <row r="64876" spans="2:24" x14ac:dyDescent="0.3">
      <c r="B64876" s="73"/>
      <c r="D64876" s="73"/>
      <c r="P64876" s="73"/>
      <c r="T64876" s="73"/>
      <c r="U64876" s="73"/>
      <c r="V64876" s="73"/>
      <c r="X64876" s="12"/>
    </row>
    <row r="64877" spans="2:24" x14ac:dyDescent="0.3">
      <c r="B64877" s="73"/>
      <c r="D64877" s="73"/>
      <c r="P64877" s="73"/>
      <c r="T64877" s="73"/>
      <c r="U64877" s="73"/>
      <c r="V64877" s="73"/>
      <c r="X64877" s="12"/>
    </row>
    <row r="64878" spans="2:24" x14ac:dyDescent="0.3">
      <c r="B64878" s="73"/>
      <c r="D64878" s="73"/>
      <c r="P64878" s="73"/>
      <c r="T64878" s="73"/>
      <c r="U64878" s="73"/>
      <c r="V64878" s="73"/>
      <c r="X64878" s="12"/>
    </row>
    <row r="64879" spans="2:24" x14ac:dyDescent="0.3">
      <c r="B64879" s="73"/>
      <c r="D64879" s="73"/>
      <c r="P64879" s="73"/>
      <c r="T64879" s="73"/>
      <c r="U64879" s="73"/>
      <c r="V64879" s="73"/>
      <c r="X64879" s="12"/>
    </row>
    <row r="64880" spans="2:24" x14ac:dyDescent="0.3">
      <c r="B64880" s="73"/>
      <c r="D64880" s="73"/>
      <c r="P64880" s="73"/>
      <c r="T64880" s="73"/>
      <c r="U64880" s="73"/>
      <c r="V64880" s="73"/>
      <c r="X64880" s="12"/>
    </row>
    <row r="64881" spans="2:24" x14ac:dyDescent="0.3">
      <c r="B64881" s="73"/>
      <c r="D64881" s="73"/>
      <c r="P64881" s="73"/>
      <c r="T64881" s="73"/>
      <c r="U64881" s="73"/>
      <c r="V64881" s="73"/>
      <c r="X64881" s="12"/>
    </row>
    <row r="64882" spans="2:24" x14ac:dyDescent="0.3">
      <c r="B64882" s="73"/>
      <c r="D64882" s="73"/>
      <c r="P64882" s="73"/>
      <c r="T64882" s="73"/>
      <c r="U64882" s="73"/>
      <c r="V64882" s="73"/>
      <c r="X64882" s="12"/>
    </row>
    <row r="64883" spans="2:24" x14ac:dyDescent="0.3">
      <c r="B64883" s="73"/>
      <c r="D64883" s="73"/>
      <c r="P64883" s="73"/>
      <c r="T64883" s="73"/>
      <c r="U64883" s="73"/>
      <c r="V64883" s="73"/>
      <c r="X64883" s="12"/>
    </row>
    <row r="64884" spans="2:24" x14ac:dyDescent="0.3">
      <c r="B64884" s="73"/>
      <c r="D64884" s="73"/>
      <c r="P64884" s="73"/>
      <c r="T64884" s="73"/>
      <c r="U64884" s="73"/>
      <c r="V64884" s="73"/>
      <c r="X64884" s="12"/>
    </row>
    <row r="64885" spans="2:24" x14ac:dyDescent="0.3">
      <c r="B64885" s="73"/>
      <c r="D64885" s="73"/>
      <c r="P64885" s="73"/>
      <c r="T64885" s="73"/>
      <c r="U64885" s="73"/>
      <c r="V64885" s="73"/>
      <c r="X64885" s="12"/>
    </row>
    <row r="64886" spans="2:24" x14ac:dyDescent="0.3">
      <c r="B64886" s="73"/>
      <c r="D64886" s="73"/>
      <c r="P64886" s="73"/>
      <c r="T64886" s="73"/>
      <c r="U64886" s="73"/>
      <c r="V64886" s="73"/>
      <c r="X64886" s="12"/>
    </row>
    <row r="64887" spans="2:24" x14ac:dyDescent="0.3">
      <c r="B64887" s="73"/>
      <c r="D64887" s="73"/>
      <c r="P64887" s="73"/>
      <c r="T64887" s="73"/>
      <c r="U64887" s="73"/>
      <c r="V64887" s="73"/>
      <c r="X64887" s="12"/>
    </row>
    <row r="64888" spans="2:24" x14ac:dyDescent="0.3">
      <c r="B64888" s="73"/>
      <c r="D64888" s="73"/>
      <c r="P64888" s="73"/>
      <c r="T64888" s="73"/>
      <c r="U64888" s="73"/>
      <c r="V64888" s="73"/>
      <c r="X64888" s="12"/>
    </row>
    <row r="64889" spans="2:24" x14ac:dyDescent="0.3">
      <c r="B64889" s="73"/>
      <c r="D64889" s="73"/>
      <c r="P64889" s="73"/>
      <c r="T64889" s="73"/>
      <c r="U64889" s="73"/>
      <c r="V64889" s="73"/>
      <c r="X64889" s="12"/>
    </row>
    <row r="64890" spans="2:24" x14ac:dyDescent="0.3">
      <c r="B64890" s="73"/>
      <c r="D64890" s="73"/>
      <c r="P64890" s="73"/>
      <c r="T64890" s="73"/>
      <c r="U64890" s="73"/>
      <c r="V64890" s="73"/>
      <c r="X64890" s="12"/>
    </row>
    <row r="64891" spans="2:24" x14ac:dyDescent="0.3">
      <c r="B64891" s="73"/>
      <c r="D64891" s="73"/>
      <c r="P64891" s="73"/>
      <c r="T64891" s="73"/>
      <c r="U64891" s="73"/>
      <c r="V64891" s="73"/>
      <c r="X64891" s="12"/>
    </row>
    <row r="64892" spans="2:24" x14ac:dyDescent="0.3">
      <c r="B64892" s="73"/>
      <c r="D64892" s="73"/>
      <c r="P64892" s="73"/>
      <c r="T64892" s="73"/>
      <c r="U64892" s="73"/>
      <c r="V64892" s="73"/>
      <c r="X64892" s="12"/>
    </row>
    <row r="64893" spans="2:24" x14ac:dyDescent="0.3">
      <c r="B64893" s="73"/>
      <c r="D64893" s="73"/>
      <c r="P64893" s="73"/>
      <c r="T64893" s="73"/>
      <c r="U64893" s="73"/>
      <c r="V64893" s="73"/>
      <c r="X64893" s="12"/>
    </row>
    <row r="64894" spans="2:24" x14ac:dyDescent="0.3">
      <c r="B64894" s="73"/>
      <c r="D64894" s="73"/>
      <c r="P64894" s="73"/>
      <c r="T64894" s="73"/>
      <c r="U64894" s="73"/>
      <c r="V64894" s="73"/>
      <c r="X64894" s="12"/>
    </row>
    <row r="64895" spans="2:24" x14ac:dyDescent="0.3">
      <c r="B64895" s="73"/>
      <c r="D64895" s="73"/>
      <c r="P64895" s="73"/>
      <c r="T64895" s="73"/>
      <c r="U64895" s="73"/>
      <c r="V64895" s="73"/>
      <c r="X64895" s="12"/>
    </row>
    <row r="64896" spans="2:24" x14ac:dyDescent="0.3">
      <c r="B64896" s="73"/>
      <c r="D64896" s="73"/>
      <c r="P64896" s="73"/>
      <c r="T64896" s="73"/>
      <c r="U64896" s="73"/>
      <c r="V64896" s="73"/>
      <c r="X64896" s="12"/>
    </row>
    <row r="64897" spans="2:24" x14ac:dyDescent="0.3">
      <c r="B64897" s="73"/>
      <c r="D64897" s="73"/>
      <c r="P64897" s="73"/>
      <c r="T64897" s="73"/>
      <c r="U64897" s="73"/>
      <c r="V64897" s="73"/>
      <c r="X64897" s="12"/>
    </row>
    <row r="64898" spans="2:24" x14ac:dyDescent="0.3">
      <c r="B64898" s="73"/>
      <c r="D64898" s="73"/>
      <c r="P64898" s="73"/>
      <c r="T64898" s="73"/>
      <c r="U64898" s="73"/>
      <c r="V64898" s="73"/>
      <c r="X64898" s="12"/>
    </row>
    <row r="64899" spans="2:24" x14ac:dyDescent="0.3">
      <c r="B64899" s="73"/>
      <c r="D64899" s="73"/>
      <c r="P64899" s="73"/>
      <c r="T64899" s="73"/>
      <c r="U64899" s="73"/>
      <c r="V64899" s="73"/>
      <c r="X64899" s="12"/>
    </row>
    <row r="64900" spans="2:24" x14ac:dyDescent="0.3">
      <c r="B64900" s="73"/>
      <c r="D64900" s="73"/>
      <c r="P64900" s="73"/>
      <c r="T64900" s="73"/>
      <c r="U64900" s="73"/>
      <c r="V64900" s="73"/>
      <c r="X64900" s="12"/>
    </row>
    <row r="64901" spans="2:24" x14ac:dyDescent="0.3">
      <c r="B64901" s="73"/>
      <c r="D64901" s="73"/>
      <c r="P64901" s="73"/>
      <c r="T64901" s="73"/>
      <c r="U64901" s="73"/>
      <c r="V64901" s="73"/>
      <c r="X64901" s="12"/>
    </row>
    <row r="64902" spans="2:24" x14ac:dyDescent="0.3">
      <c r="B64902" s="73"/>
      <c r="D64902" s="73"/>
      <c r="P64902" s="73"/>
      <c r="T64902" s="73"/>
      <c r="U64902" s="73"/>
      <c r="V64902" s="73"/>
      <c r="X64902" s="12"/>
    </row>
    <row r="64903" spans="2:24" x14ac:dyDescent="0.3">
      <c r="B64903" s="73"/>
      <c r="D64903" s="73"/>
      <c r="P64903" s="73"/>
      <c r="T64903" s="73"/>
      <c r="U64903" s="73"/>
      <c r="V64903" s="73"/>
      <c r="X64903" s="12"/>
    </row>
    <row r="64904" spans="2:24" x14ac:dyDescent="0.3">
      <c r="B64904" s="73"/>
      <c r="D64904" s="73"/>
      <c r="P64904" s="73"/>
      <c r="T64904" s="73"/>
      <c r="U64904" s="73"/>
      <c r="V64904" s="73"/>
      <c r="X64904" s="12"/>
    </row>
    <row r="64905" spans="2:24" x14ac:dyDescent="0.3">
      <c r="B64905" s="73"/>
      <c r="D64905" s="73"/>
      <c r="P64905" s="73"/>
      <c r="T64905" s="73"/>
      <c r="U64905" s="73"/>
      <c r="V64905" s="73"/>
      <c r="X64905" s="12"/>
    </row>
    <row r="64906" spans="2:24" x14ac:dyDescent="0.3">
      <c r="B64906" s="73"/>
      <c r="D64906" s="73"/>
      <c r="P64906" s="73"/>
      <c r="T64906" s="73"/>
      <c r="U64906" s="73"/>
      <c r="V64906" s="73"/>
      <c r="X64906" s="12"/>
    </row>
    <row r="64907" spans="2:24" x14ac:dyDescent="0.3">
      <c r="B64907" s="73"/>
      <c r="D64907" s="73"/>
      <c r="P64907" s="73"/>
      <c r="T64907" s="73"/>
      <c r="U64907" s="73"/>
      <c r="V64907" s="73"/>
      <c r="X64907" s="12"/>
    </row>
    <row r="64908" spans="2:24" x14ac:dyDescent="0.3">
      <c r="B64908" s="73"/>
      <c r="D64908" s="73"/>
      <c r="P64908" s="73"/>
      <c r="T64908" s="73"/>
      <c r="U64908" s="73"/>
      <c r="V64908" s="73"/>
      <c r="X64908" s="12"/>
    </row>
    <row r="64909" spans="2:24" x14ac:dyDescent="0.3">
      <c r="B64909" s="73"/>
      <c r="D64909" s="73"/>
      <c r="P64909" s="73"/>
      <c r="T64909" s="73"/>
      <c r="U64909" s="73"/>
      <c r="V64909" s="73"/>
      <c r="X64909" s="12"/>
    </row>
    <row r="64910" spans="2:24" x14ac:dyDescent="0.3">
      <c r="B64910" s="73"/>
      <c r="D64910" s="73"/>
      <c r="P64910" s="73"/>
      <c r="T64910" s="73"/>
      <c r="U64910" s="73"/>
      <c r="V64910" s="73"/>
      <c r="X64910" s="12"/>
    </row>
    <row r="64911" spans="2:24" x14ac:dyDescent="0.3">
      <c r="B64911" s="73"/>
      <c r="D64911" s="73"/>
      <c r="P64911" s="73"/>
      <c r="T64911" s="73"/>
      <c r="U64911" s="73"/>
      <c r="V64911" s="73"/>
      <c r="X64911" s="12"/>
    </row>
    <row r="64912" spans="2:24" x14ac:dyDescent="0.3">
      <c r="B64912" s="73"/>
      <c r="D64912" s="73"/>
      <c r="P64912" s="73"/>
      <c r="T64912" s="73"/>
      <c r="U64912" s="73"/>
      <c r="V64912" s="73"/>
      <c r="X64912" s="12"/>
    </row>
    <row r="64913" spans="2:24" x14ac:dyDescent="0.3">
      <c r="B64913" s="73"/>
      <c r="D64913" s="73"/>
      <c r="P64913" s="73"/>
      <c r="T64913" s="73"/>
      <c r="U64913" s="73"/>
      <c r="V64913" s="73"/>
      <c r="X64913" s="12"/>
    </row>
    <row r="64914" spans="2:24" x14ac:dyDescent="0.3">
      <c r="B64914" s="73"/>
      <c r="D64914" s="73"/>
      <c r="P64914" s="73"/>
      <c r="T64914" s="73"/>
      <c r="U64914" s="73"/>
      <c r="V64914" s="73"/>
      <c r="X64914" s="12"/>
    </row>
    <row r="64915" spans="2:24" x14ac:dyDescent="0.3">
      <c r="B64915" s="73"/>
      <c r="D64915" s="73"/>
      <c r="P64915" s="73"/>
      <c r="T64915" s="73"/>
      <c r="U64915" s="73"/>
      <c r="V64915" s="73"/>
      <c r="X64915" s="12"/>
    </row>
    <row r="64916" spans="2:24" x14ac:dyDescent="0.3">
      <c r="B64916" s="73"/>
      <c r="D64916" s="73"/>
      <c r="P64916" s="73"/>
      <c r="T64916" s="73"/>
      <c r="U64916" s="73"/>
      <c r="V64916" s="73"/>
      <c r="X64916" s="12"/>
    </row>
    <row r="64917" spans="2:24" x14ac:dyDescent="0.3">
      <c r="B64917" s="73"/>
      <c r="D64917" s="73"/>
      <c r="P64917" s="73"/>
      <c r="T64917" s="73"/>
      <c r="U64917" s="73"/>
      <c r="V64917" s="73"/>
      <c r="X64917" s="12"/>
    </row>
    <row r="64918" spans="2:24" x14ac:dyDescent="0.3">
      <c r="B64918" s="73"/>
      <c r="D64918" s="73"/>
      <c r="P64918" s="73"/>
      <c r="T64918" s="73"/>
      <c r="U64918" s="73"/>
      <c r="V64918" s="73"/>
      <c r="X64918" s="12"/>
    </row>
    <row r="64919" spans="2:24" x14ac:dyDescent="0.3">
      <c r="B64919" s="73"/>
      <c r="D64919" s="73"/>
      <c r="P64919" s="73"/>
      <c r="T64919" s="73"/>
      <c r="U64919" s="73"/>
      <c r="V64919" s="73"/>
      <c r="X64919" s="12"/>
    </row>
    <row r="64920" spans="2:24" x14ac:dyDescent="0.3">
      <c r="B64920" s="73"/>
      <c r="D64920" s="73"/>
      <c r="P64920" s="73"/>
      <c r="T64920" s="73"/>
      <c r="U64920" s="73"/>
      <c r="V64920" s="73"/>
      <c r="X64920" s="12"/>
    </row>
    <row r="64921" spans="2:24" x14ac:dyDescent="0.3">
      <c r="B64921" s="73"/>
      <c r="D64921" s="73"/>
      <c r="P64921" s="73"/>
      <c r="T64921" s="73"/>
      <c r="U64921" s="73"/>
      <c r="V64921" s="73"/>
      <c r="X64921" s="12"/>
    </row>
    <row r="64922" spans="2:24" x14ac:dyDescent="0.3">
      <c r="B64922" s="73"/>
      <c r="D64922" s="73"/>
      <c r="P64922" s="73"/>
      <c r="T64922" s="73"/>
      <c r="U64922" s="73"/>
      <c r="V64922" s="73"/>
      <c r="X64922" s="12"/>
    </row>
    <row r="64923" spans="2:24" x14ac:dyDescent="0.3">
      <c r="B64923" s="73"/>
      <c r="D64923" s="73"/>
      <c r="P64923" s="73"/>
      <c r="T64923" s="73"/>
      <c r="U64923" s="73"/>
      <c r="V64923" s="73"/>
      <c r="X64923" s="12"/>
    </row>
    <row r="64924" spans="2:24" x14ac:dyDescent="0.3">
      <c r="B64924" s="73"/>
      <c r="D64924" s="73"/>
      <c r="P64924" s="73"/>
      <c r="T64924" s="73"/>
      <c r="U64924" s="73"/>
      <c r="V64924" s="73"/>
      <c r="X64924" s="12"/>
    </row>
    <row r="64925" spans="2:24" x14ac:dyDescent="0.3">
      <c r="B64925" s="73"/>
      <c r="D64925" s="73"/>
      <c r="P64925" s="73"/>
      <c r="T64925" s="73"/>
      <c r="U64925" s="73"/>
      <c r="V64925" s="73"/>
      <c r="X64925" s="12"/>
    </row>
    <row r="64926" spans="2:24" x14ac:dyDescent="0.3">
      <c r="B64926" s="73"/>
      <c r="D64926" s="73"/>
      <c r="P64926" s="73"/>
      <c r="T64926" s="73"/>
      <c r="U64926" s="73"/>
      <c r="V64926" s="73"/>
      <c r="X64926" s="12"/>
    </row>
    <row r="64927" spans="2:24" x14ac:dyDescent="0.3">
      <c r="B64927" s="73"/>
      <c r="D64927" s="73"/>
      <c r="P64927" s="73"/>
      <c r="T64927" s="73"/>
      <c r="U64927" s="73"/>
      <c r="V64927" s="73"/>
      <c r="X64927" s="12"/>
    </row>
    <row r="64928" spans="2:24" x14ac:dyDescent="0.3">
      <c r="B64928" s="73"/>
      <c r="D64928" s="73"/>
      <c r="P64928" s="73"/>
      <c r="T64928" s="73"/>
      <c r="U64928" s="73"/>
      <c r="V64928" s="73"/>
      <c r="X64928" s="12"/>
    </row>
    <row r="64929" spans="2:24" x14ac:dyDescent="0.3">
      <c r="B64929" s="73"/>
      <c r="D64929" s="73"/>
      <c r="P64929" s="73"/>
      <c r="T64929" s="73"/>
      <c r="U64929" s="73"/>
      <c r="V64929" s="73"/>
      <c r="X64929" s="12"/>
    </row>
    <row r="64930" spans="2:24" x14ac:dyDescent="0.3">
      <c r="B64930" s="73"/>
      <c r="D64930" s="73"/>
      <c r="P64930" s="73"/>
      <c r="T64930" s="73"/>
      <c r="U64930" s="73"/>
      <c r="V64930" s="73"/>
      <c r="X64930" s="12"/>
    </row>
    <row r="64931" spans="2:24" x14ac:dyDescent="0.3">
      <c r="B64931" s="73"/>
      <c r="D64931" s="73"/>
      <c r="P64931" s="73"/>
      <c r="T64931" s="73"/>
      <c r="U64931" s="73"/>
      <c r="V64931" s="73"/>
      <c r="X64931" s="12"/>
    </row>
    <row r="64932" spans="2:24" x14ac:dyDescent="0.3">
      <c r="B64932" s="73"/>
      <c r="D64932" s="73"/>
      <c r="P64932" s="73"/>
      <c r="T64932" s="73"/>
      <c r="U64932" s="73"/>
      <c r="V64932" s="73"/>
      <c r="X64932" s="12"/>
    </row>
    <row r="64933" spans="2:24" x14ac:dyDescent="0.3">
      <c r="B64933" s="73"/>
      <c r="D64933" s="73"/>
      <c r="P64933" s="73"/>
      <c r="T64933" s="73"/>
      <c r="U64933" s="73"/>
      <c r="V64933" s="73"/>
      <c r="X64933" s="12"/>
    </row>
    <row r="64934" spans="2:24" x14ac:dyDescent="0.3">
      <c r="B64934" s="73"/>
      <c r="D64934" s="73"/>
      <c r="P64934" s="73"/>
      <c r="T64934" s="73"/>
      <c r="U64934" s="73"/>
      <c r="V64934" s="73"/>
      <c r="X64934" s="12"/>
    </row>
    <row r="64935" spans="2:24" x14ac:dyDescent="0.3">
      <c r="B64935" s="73"/>
      <c r="D64935" s="73"/>
      <c r="P64935" s="73"/>
      <c r="T64935" s="73"/>
      <c r="U64935" s="73"/>
      <c r="V64935" s="73"/>
      <c r="X64935" s="12"/>
    </row>
    <row r="64936" spans="2:24" x14ac:dyDescent="0.3">
      <c r="B64936" s="73"/>
      <c r="D64936" s="73"/>
      <c r="P64936" s="73"/>
      <c r="T64936" s="73"/>
      <c r="U64936" s="73"/>
      <c r="V64936" s="73"/>
      <c r="X64936" s="12"/>
    </row>
    <row r="64937" spans="2:24" x14ac:dyDescent="0.3">
      <c r="B64937" s="73"/>
      <c r="D64937" s="73"/>
      <c r="P64937" s="73"/>
      <c r="T64937" s="73"/>
      <c r="U64937" s="73"/>
      <c r="V64937" s="73"/>
      <c r="X64937" s="12"/>
    </row>
    <row r="64938" spans="2:24" x14ac:dyDescent="0.3">
      <c r="B64938" s="73"/>
      <c r="D64938" s="73"/>
      <c r="P64938" s="73"/>
      <c r="T64938" s="73"/>
      <c r="U64938" s="73"/>
      <c r="V64938" s="73"/>
      <c r="X64938" s="12"/>
    </row>
    <row r="64939" spans="2:24" x14ac:dyDescent="0.3">
      <c r="B64939" s="73"/>
      <c r="D64939" s="73"/>
      <c r="P64939" s="73"/>
      <c r="T64939" s="73"/>
      <c r="U64939" s="73"/>
      <c r="V64939" s="73"/>
      <c r="X64939" s="12"/>
    </row>
    <row r="64940" spans="2:24" x14ac:dyDescent="0.3">
      <c r="B64940" s="73"/>
      <c r="D64940" s="73"/>
      <c r="P64940" s="73"/>
      <c r="T64940" s="73"/>
      <c r="U64940" s="73"/>
      <c r="V64940" s="73"/>
      <c r="X64940" s="12"/>
    </row>
    <row r="64941" spans="2:24" x14ac:dyDescent="0.3">
      <c r="B64941" s="73"/>
      <c r="D64941" s="73"/>
      <c r="P64941" s="73"/>
      <c r="T64941" s="73"/>
      <c r="U64941" s="73"/>
      <c r="V64941" s="73"/>
      <c r="X64941" s="12"/>
    </row>
    <row r="64942" spans="2:24" x14ac:dyDescent="0.3">
      <c r="B64942" s="73"/>
      <c r="D64942" s="73"/>
      <c r="P64942" s="73"/>
      <c r="T64942" s="73"/>
      <c r="U64942" s="73"/>
      <c r="V64942" s="73"/>
      <c r="X64942" s="12"/>
    </row>
    <row r="64943" spans="2:24" x14ac:dyDescent="0.3">
      <c r="B64943" s="73"/>
      <c r="D64943" s="73"/>
      <c r="P64943" s="73"/>
      <c r="T64943" s="73"/>
      <c r="U64943" s="73"/>
      <c r="V64943" s="73"/>
      <c r="X64943" s="12"/>
    </row>
    <row r="64944" spans="2:24" x14ac:dyDescent="0.3">
      <c r="B64944" s="73"/>
      <c r="D64944" s="73"/>
      <c r="P64944" s="73"/>
      <c r="T64944" s="73"/>
      <c r="U64944" s="73"/>
      <c r="V64944" s="73"/>
      <c r="X64944" s="12"/>
    </row>
    <row r="64945" spans="2:24" x14ac:dyDescent="0.3">
      <c r="B64945" s="73"/>
      <c r="D64945" s="73"/>
      <c r="P64945" s="73"/>
      <c r="T64945" s="73"/>
      <c r="U64945" s="73"/>
      <c r="V64945" s="73"/>
      <c r="X64945" s="12"/>
    </row>
    <row r="64946" spans="2:24" x14ac:dyDescent="0.3">
      <c r="B64946" s="73"/>
      <c r="D64946" s="73"/>
      <c r="P64946" s="73"/>
      <c r="T64946" s="73"/>
      <c r="U64946" s="73"/>
      <c r="V64946" s="73"/>
      <c r="X64946" s="12"/>
    </row>
    <row r="64947" spans="2:24" x14ac:dyDescent="0.3">
      <c r="B64947" s="73"/>
      <c r="D64947" s="73"/>
      <c r="P64947" s="73"/>
      <c r="T64947" s="73"/>
      <c r="U64947" s="73"/>
      <c r="V64947" s="73"/>
      <c r="X64947" s="12"/>
    </row>
    <row r="64948" spans="2:24" x14ac:dyDescent="0.3">
      <c r="B64948" s="73"/>
      <c r="D64948" s="73"/>
      <c r="P64948" s="73"/>
      <c r="T64948" s="73"/>
      <c r="U64948" s="73"/>
      <c r="V64948" s="73"/>
      <c r="X64948" s="12"/>
    </row>
    <row r="64949" spans="2:24" x14ac:dyDescent="0.3">
      <c r="B64949" s="73"/>
      <c r="D64949" s="73"/>
      <c r="P64949" s="73"/>
      <c r="T64949" s="73"/>
      <c r="U64949" s="73"/>
      <c r="V64949" s="73"/>
      <c r="X64949" s="12"/>
    </row>
    <row r="64950" spans="2:24" x14ac:dyDescent="0.3">
      <c r="B64950" s="73"/>
      <c r="D64950" s="73"/>
      <c r="P64950" s="73"/>
      <c r="T64950" s="73"/>
      <c r="U64950" s="73"/>
      <c r="V64950" s="73"/>
      <c r="X64950" s="12"/>
    </row>
    <row r="64951" spans="2:24" x14ac:dyDescent="0.3">
      <c r="B64951" s="73"/>
      <c r="D64951" s="73"/>
      <c r="P64951" s="73"/>
      <c r="T64951" s="73"/>
      <c r="U64951" s="73"/>
      <c r="V64951" s="73"/>
      <c r="X64951" s="12"/>
    </row>
    <row r="64952" spans="2:24" x14ac:dyDescent="0.3">
      <c r="B64952" s="73"/>
      <c r="D64952" s="73"/>
      <c r="P64952" s="73"/>
      <c r="T64952" s="73"/>
      <c r="U64952" s="73"/>
      <c r="V64952" s="73"/>
      <c r="X64952" s="12"/>
    </row>
    <row r="64953" spans="2:24" x14ac:dyDescent="0.3">
      <c r="B64953" s="73"/>
      <c r="D64953" s="73"/>
      <c r="P64953" s="73"/>
      <c r="T64953" s="73"/>
      <c r="U64953" s="73"/>
      <c r="V64953" s="73"/>
      <c r="X64953" s="12"/>
    </row>
    <row r="64954" spans="2:24" x14ac:dyDescent="0.3">
      <c r="B64954" s="73"/>
      <c r="D64954" s="73"/>
      <c r="P64954" s="73"/>
      <c r="T64954" s="73"/>
      <c r="U64954" s="73"/>
      <c r="V64954" s="73"/>
      <c r="X64954" s="12"/>
    </row>
    <row r="64955" spans="2:24" x14ac:dyDescent="0.3">
      <c r="B64955" s="73"/>
      <c r="D64955" s="73"/>
      <c r="P64955" s="73"/>
      <c r="T64955" s="73"/>
      <c r="U64955" s="73"/>
      <c r="V64955" s="73"/>
      <c r="X64955" s="12"/>
    </row>
    <row r="64956" spans="2:24" x14ac:dyDescent="0.3">
      <c r="B64956" s="73"/>
      <c r="D64956" s="73"/>
      <c r="P64956" s="73"/>
      <c r="T64956" s="73"/>
      <c r="U64956" s="73"/>
      <c r="V64956" s="73"/>
      <c r="X64956" s="12"/>
    </row>
    <row r="64957" spans="2:24" x14ac:dyDescent="0.3">
      <c r="B64957" s="73"/>
      <c r="D64957" s="73"/>
      <c r="P64957" s="73"/>
      <c r="T64957" s="73"/>
      <c r="U64957" s="73"/>
      <c r="V64957" s="73"/>
      <c r="X64957" s="12"/>
    </row>
    <row r="64958" spans="2:24" x14ac:dyDescent="0.3">
      <c r="B64958" s="73"/>
      <c r="D64958" s="73"/>
      <c r="P64958" s="73"/>
      <c r="T64958" s="73"/>
      <c r="U64958" s="73"/>
      <c r="V64958" s="73"/>
      <c r="X64958" s="12"/>
    </row>
    <row r="64959" spans="2:24" x14ac:dyDescent="0.3">
      <c r="B64959" s="73"/>
      <c r="D64959" s="73"/>
      <c r="P64959" s="73"/>
      <c r="T64959" s="73"/>
      <c r="U64959" s="73"/>
      <c r="V64959" s="73"/>
      <c r="X64959" s="12"/>
    </row>
    <row r="64960" spans="2:24" x14ac:dyDescent="0.3">
      <c r="B64960" s="73"/>
      <c r="D64960" s="73"/>
      <c r="P64960" s="73"/>
      <c r="T64960" s="73"/>
      <c r="U64960" s="73"/>
      <c r="V64960" s="73"/>
      <c r="X64960" s="12"/>
    </row>
    <row r="64961" spans="2:24" x14ac:dyDescent="0.3">
      <c r="B64961" s="73"/>
      <c r="D64961" s="73"/>
      <c r="P64961" s="73"/>
      <c r="T64961" s="73"/>
      <c r="U64961" s="73"/>
      <c r="V64961" s="73"/>
      <c r="X64961" s="12"/>
    </row>
    <row r="64962" spans="2:24" x14ac:dyDescent="0.3">
      <c r="B64962" s="73"/>
      <c r="D64962" s="73"/>
      <c r="P64962" s="73"/>
      <c r="T64962" s="73"/>
      <c r="U64962" s="73"/>
      <c r="V64962" s="73"/>
      <c r="X64962" s="12"/>
    </row>
    <row r="64963" spans="2:24" x14ac:dyDescent="0.3">
      <c r="B64963" s="73"/>
      <c r="D64963" s="73"/>
      <c r="P64963" s="73"/>
      <c r="T64963" s="73"/>
      <c r="U64963" s="73"/>
      <c r="V64963" s="73"/>
      <c r="X64963" s="12"/>
    </row>
    <row r="64964" spans="2:24" x14ac:dyDescent="0.3">
      <c r="B64964" s="73"/>
      <c r="D64964" s="73"/>
      <c r="P64964" s="73"/>
      <c r="T64964" s="73"/>
      <c r="U64964" s="73"/>
      <c r="V64964" s="73"/>
      <c r="X64964" s="12"/>
    </row>
    <row r="64965" spans="2:24" x14ac:dyDescent="0.3">
      <c r="B64965" s="73"/>
      <c r="D64965" s="73"/>
      <c r="P64965" s="73"/>
      <c r="T64965" s="73"/>
      <c r="U64965" s="73"/>
      <c r="V64965" s="73"/>
      <c r="X64965" s="12"/>
    </row>
    <row r="64966" spans="2:24" x14ac:dyDescent="0.3">
      <c r="B64966" s="73"/>
      <c r="D64966" s="73"/>
      <c r="P64966" s="73"/>
      <c r="T64966" s="73"/>
      <c r="U64966" s="73"/>
      <c r="V64966" s="73"/>
      <c r="X64966" s="12"/>
    </row>
    <row r="64967" spans="2:24" x14ac:dyDescent="0.3">
      <c r="B64967" s="73"/>
      <c r="D64967" s="73"/>
      <c r="P64967" s="73"/>
      <c r="T64967" s="73"/>
      <c r="U64967" s="73"/>
      <c r="V64967" s="73"/>
      <c r="X64967" s="12"/>
    </row>
    <row r="64968" spans="2:24" x14ac:dyDescent="0.3">
      <c r="B64968" s="73"/>
      <c r="D64968" s="73"/>
      <c r="P64968" s="73"/>
      <c r="T64968" s="73"/>
      <c r="U64968" s="73"/>
      <c r="V64968" s="73"/>
      <c r="X64968" s="12"/>
    </row>
    <row r="64969" spans="2:24" x14ac:dyDescent="0.3">
      <c r="B64969" s="73"/>
      <c r="D64969" s="73"/>
      <c r="P64969" s="73"/>
      <c r="T64969" s="73"/>
      <c r="U64969" s="73"/>
      <c r="V64969" s="73"/>
      <c r="X64969" s="12"/>
    </row>
    <row r="64970" spans="2:24" x14ac:dyDescent="0.3">
      <c r="B64970" s="73"/>
      <c r="D64970" s="73"/>
      <c r="P64970" s="73"/>
      <c r="T64970" s="73"/>
      <c r="U64970" s="73"/>
      <c r="V64970" s="73"/>
      <c r="X64970" s="12"/>
    </row>
    <row r="64971" spans="2:24" x14ac:dyDescent="0.3">
      <c r="B64971" s="73"/>
      <c r="D64971" s="73"/>
      <c r="P64971" s="73"/>
      <c r="T64971" s="73"/>
      <c r="U64971" s="73"/>
      <c r="V64971" s="73"/>
      <c r="X64971" s="12"/>
    </row>
    <row r="64972" spans="2:24" x14ac:dyDescent="0.3">
      <c r="B64972" s="73"/>
      <c r="D64972" s="73"/>
      <c r="P64972" s="73"/>
      <c r="T64972" s="73"/>
      <c r="U64972" s="73"/>
      <c r="V64972" s="73"/>
      <c r="X64972" s="12"/>
    </row>
    <row r="64973" spans="2:24" x14ac:dyDescent="0.3">
      <c r="B64973" s="73"/>
      <c r="D64973" s="73"/>
      <c r="P64973" s="73"/>
      <c r="T64973" s="73"/>
      <c r="U64973" s="73"/>
      <c r="V64973" s="73"/>
      <c r="X64973" s="12"/>
    </row>
    <row r="64974" spans="2:24" x14ac:dyDescent="0.3">
      <c r="B64974" s="73"/>
      <c r="D64974" s="73"/>
      <c r="P64974" s="73"/>
      <c r="T64974" s="73"/>
      <c r="U64974" s="73"/>
      <c r="V64974" s="73"/>
      <c r="X64974" s="12"/>
    </row>
    <row r="64975" spans="2:24" x14ac:dyDescent="0.3">
      <c r="B64975" s="73"/>
      <c r="D64975" s="73"/>
      <c r="P64975" s="73"/>
      <c r="T64975" s="73"/>
      <c r="U64975" s="73"/>
      <c r="V64975" s="73"/>
      <c r="X64975" s="12"/>
    </row>
    <row r="64976" spans="2:24" x14ac:dyDescent="0.3">
      <c r="B64976" s="73"/>
      <c r="D64976" s="73"/>
      <c r="P64976" s="73"/>
      <c r="T64976" s="73"/>
      <c r="U64976" s="73"/>
      <c r="V64976" s="73"/>
      <c r="X64976" s="12"/>
    </row>
    <row r="64977" spans="2:24" x14ac:dyDescent="0.3">
      <c r="B64977" s="73"/>
      <c r="D64977" s="73"/>
      <c r="P64977" s="73"/>
      <c r="T64977" s="73"/>
      <c r="U64977" s="73"/>
      <c r="V64977" s="73"/>
      <c r="X64977" s="12"/>
    </row>
    <row r="64978" spans="2:24" x14ac:dyDescent="0.3">
      <c r="B64978" s="73"/>
      <c r="D64978" s="73"/>
      <c r="P64978" s="73"/>
      <c r="T64978" s="73"/>
      <c r="U64978" s="73"/>
      <c r="V64978" s="73"/>
      <c r="X64978" s="12"/>
    </row>
    <row r="64979" spans="2:24" x14ac:dyDescent="0.3">
      <c r="B64979" s="73"/>
      <c r="D64979" s="73"/>
      <c r="P64979" s="73"/>
      <c r="T64979" s="73"/>
      <c r="U64979" s="73"/>
      <c r="V64979" s="73"/>
      <c r="X64979" s="12"/>
    </row>
    <row r="64980" spans="2:24" x14ac:dyDescent="0.3">
      <c r="B64980" s="73"/>
      <c r="D64980" s="73"/>
      <c r="P64980" s="73"/>
      <c r="T64980" s="73"/>
      <c r="U64980" s="73"/>
      <c r="V64980" s="73"/>
      <c r="X64980" s="12"/>
    </row>
    <row r="64981" spans="2:24" x14ac:dyDescent="0.3">
      <c r="B64981" s="73"/>
      <c r="D64981" s="73"/>
      <c r="P64981" s="73"/>
      <c r="T64981" s="73"/>
      <c r="U64981" s="73"/>
      <c r="V64981" s="73"/>
      <c r="X64981" s="12"/>
    </row>
    <row r="64982" spans="2:24" x14ac:dyDescent="0.3">
      <c r="B64982" s="73"/>
      <c r="D64982" s="73"/>
      <c r="P64982" s="73"/>
      <c r="T64982" s="73"/>
      <c r="U64982" s="73"/>
      <c r="V64982" s="73"/>
      <c r="X64982" s="12"/>
    </row>
    <row r="64983" spans="2:24" x14ac:dyDescent="0.3">
      <c r="B64983" s="73"/>
      <c r="D64983" s="73"/>
      <c r="P64983" s="73"/>
      <c r="T64983" s="73"/>
      <c r="U64983" s="73"/>
      <c r="V64983" s="73"/>
      <c r="X64983" s="12"/>
    </row>
    <row r="64984" spans="2:24" x14ac:dyDescent="0.3">
      <c r="B64984" s="73"/>
      <c r="D64984" s="73"/>
      <c r="P64984" s="73"/>
      <c r="T64984" s="73"/>
      <c r="U64984" s="73"/>
      <c r="V64984" s="73"/>
      <c r="X64984" s="12"/>
    </row>
    <row r="64985" spans="2:24" x14ac:dyDescent="0.3">
      <c r="B64985" s="73"/>
      <c r="D64985" s="73"/>
      <c r="P64985" s="73"/>
      <c r="T64985" s="73"/>
      <c r="U64985" s="73"/>
      <c r="V64985" s="73"/>
      <c r="X64985" s="12"/>
    </row>
    <row r="64986" spans="2:24" x14ac:dyDescent="0.3">
      <c r="B64986" s="73"/>
      <c r="D64986" s="73"/>
      <c r="P64986" s="73"/>
      <c r="T64986" s="73"/>
      <c r="U64986" s="73"/>
      <c r="V64986" s="73"/>
      <c r="X64986" s="12"/>
    </row>
    <row r="64987" spans="2:24" x14ac:dyDescent="0.3">
      <c r="B64987" s="73"/>
      <c r="D64987" s="73"/>
      <c r="P64987" s="73"/>
      <c r="T64987" s="73"/>
      <c r="U64987" s="73"/>
      <c r="V64987" s="73"/>
      <c r="X64987" s="12"/>
    </row>
    <row r="64988" spans="2:24" x14ac:dyDescent="0.3">
      <c r="B64988" s="73"/>
      <c r="D64988" s="73"/>
      <c r="P64988" s="73"/>
      <c r="T64988" s="73"/>
      <c r="U64988" s="73"/>
      <c r="V64988" s="73"/>
      <c r="X64988" s="12"/>
    </row>
    <row r="64989" spans="2:24" x14ac:dyDescent="0.3">
      <c r="B64989" s="73"/>
      <c r="D64989" s="73"/>
      <c r="P64989" s="73"/>
      <c r="T64989" s="73"/>
      <c r="U64989" s="73"/>
      <c r="V64989" s="73"/>
      <c r="X64989" s="12"/>
    </row>
    <row r="64990" spans="2:24" x14ac:dyDescent="0.3">
      <c r="B64990" s="73"/>
      <c r="D64990" s="73"/>
      <c r="P64990" s="73"/>
      <c r="T64990" s="73"/>
      <c r="U64990" s="73"/>
      <c r="V64990" s="73"/>
      <c r="X64990" s="12"/>
    </row>
    <row r="64991" spans="2:24" x14ac:dyDescent="0.3">
      <c r="B64991" s="73"/>
      <c r="D64991" s="73"/>
      <c r="P64991" s="73"/>
      <c r="T64991" s="73"/>
      <c r="U64991" s="73"/>
      <c r="V64991" s="73"/>
      <c r="X64991" s="12"/>
    </row>
    <row r="64992" spans="2:24" x14ac:dyDescent="0.3">
      <c r="B64992" s="73"/>
      <c r="D64992" s="73"/>
      <c r="P64992" s="73"/>
      <c r="T64992" s="73"/>
      <c r="U64992" s="73"/>
      <c r="V64992" s="73"/>
      <c r="X64992" s="12"/>
    </row>
    <row r="64993" spans="2:24" x14ac:dyDescent="0.3">
      <c r="B64993" s="73"/>
      <c r="D64993" s="73"/>
      <c r="P64993" s="73"/>
      <c r="T64993" s="73"/>
      <c r="U64993" s="73"/>
      <c r="V64993" s="73"/>
      <c r="X64993" s="12"/>
    </row>
    <row r="64994" spans="2:24" x14ac:dyDescent="0.3">
      <c r="B64994" s="73"/>
      <c r="D64994" s="73"/>
      <c r="P64994" s="73"/>
      <c r="T64994" s="73"/>
      <c r="U64994" s="73"/>
      <c r="V64994" s="73"/>
      <c r="X64994" s="12"/>
    </row>
    <row r="64995" spans="2:24" x14ac:dyDescent="0.3">
      <c r="B64995" s="73"/>
      <c r="D64995" s="73"/>
      <c r="P64995" s="73"/>
      <c r="T64995" s="73"/>
      <c r="U64995" s="73"/>
      <c r="V64995" s="73"/>
      <c r="X64995" s="12"/>
    </row>
    <row r="64996" spans="2:24" x14ac:dyDescent="0.3">
      <c r="B64996" s="73"/>
      <c r="D64996" s="73"/>
      <c r="P64996" s="73"/>
      <c r="T64996" s="73"/>
      <c r="U64996" s="73"/>
      <c r="V64996" s="73"/>
      <c r="X64996" s="12"/>
    </row>
    <row r="64997" spans="2:24" x14ac:dyDescent="0.3">
      <c r="B64997" s="73"/>
      <c r="D64997" s="73"/>
      <c r="P64997" s="73"/>
      <c r="T64997" s="73"/>
      <c r="U64997" s="73"/>
      <c r="V64997" s="73"/>
      <c r="X64997" s="12"/>
    </row>
    <row r="64998" spans="2:24" x14ac:dyDescent="0.3">
      <c r="B64998" s="73"/>
      <c r="D64998" s="73"/>
      <c r="P64998" s="73"/>
      <c r="T64998" s="73"/>
      <c r="U64998" s="73"/>
      <c r="V64998" s="73"/>
      <c r="X64998" s="12"/>
    </row>
    <row r="64999" spans="2:24" x14ac:dyDescent="0.3">
      <c r="B64999" s="73"/>
      <c r="D64999" s="73"/>
      <c r="P64999" s="73"/>
      <c r="T64999" s="73"/>
      <c r="U64999" s="73"/>
      <c r="V64999" s="73"/>
      <c r="X64999" s="12"/>
    </row>
    <row r="65000" spans="2:24" x14ac:dyDescent="0.3">
      <c r="B65000" s="73"/>
      <c r="D65000" s="73"/>
      <c r="P65000" s="73"/>
      <c r="T65000" s="73"/>
      <c r="U65000" s="73"/>
      <c r="V65000" s="73"/>
      <c r="X65000" s="12"/>
    </row>
    <row r="65001" spans="2:24" x14ac:dyDescent="0.3">
      <c r="B65001" s="73"/>
      <c r="D65001" s="73"/>
      <c r="P65001" s="73"/>
      <c r="T65001" s="73"/>
      <c r="U65001" s="73"/>
      <c r="V65001" s="73"/>
      <c r="X65001" s="12"/>
    </row>
    <row r="65002" spans="2:24" x14ac:dyDescent="0.3">
      <c r="B65002" s="73"/>
      <c r="D65002" s="73"/>
      <c r="P65002" s="73"/>
      <c r="T65002" s="73"/>
      <c r="U65002" s="73"/>
      <c r="V65002" s="73"/>
      <c r="X65002" s="12"/>
    </row>
    <row r="65003" spans="2:24" x14ac:dyDescent="0.3">
      <c r="B65003" s="73"/>
      <c r="D65003" s="73"/>
      <c r="P65003" s="73"/>
      <c r="T65003" s="73"/>
      <c r="U65003" s="73"/>
      <c r="V65003" s="73"/>
      <c r="X65003" s="12"/>
    </row>
    <row r="65004" spans="2:24" x14ac:dyDescent="0.3">
      <c r="B65004" s="73"/>
      <c r="D65004" s="73"/>
      <c r="P65004" s="73"/>
      <c r="T65004" s="73"/>
      <c r="U65004" s="73"/>
      <c r="V65004" s="73"/>
      <c r="X65004" s="12"/>
    </row>
    <row r="65005" spans="2:24" x14ac:dyDescent="0.3">
      <c r="B65005" s="73"/>
      <c r="D65005" s="73"/>
      <c r="P65005" s="73"/>
      <c r="T65005" s="73"/>
      <c r="U65005" s="73"/>
      <c r="V65005" s="73"/>
      <c r="X65005" s="12"/>
    </row>
    <row r="65006" spans="2:24" x14ac:dyDescent="0.3">
      <c r="B65006" s="73"/>
      <c r="D65006" s="73"/>
      <c r="P65006" s="73"/>
      <c r="T65006" s="73"/>
      <c r="U65006" s="73"/>
      <c r="V65006" s="73"/>
      <c r="X65006" s="12"/>
    </row>
    <row r="65007" spans="2:24" x14ac:dyDescent="0.3">
      <c r="B65007" s="73"/>
      <c r="D65007" s="73"/>
      <c r="P65007" s="73"/>
      <c r="T65007" s="73"/>
      <c r="U65007" s="73"/>
      <c r="V65007" s="73"/>
      <c r="X65007" s="12"/>
    </row>
    <row r="65008" spans="2:24" x14ac:dyDescent="0.3">
      <c r="B65008" s="73"/>
      <c r="D65008" s="73"/>
      <c r="P65008" s="73"/>
      <c r="T65008" s="73"/>
      <c r="U65008" s="73"/>
      <c r="V65008" s="73"/>
      <c r="X65008" s="12"/>
    </row>
    <row r="65009" spans="2:24" x14ac:dyDescent="0.3">
      <c r="B65009" s="73"/>
      <c r="D65009" s="73"/>
      <c r="P65009" s="73"/>
      <c r="T65009" s="73"/>
      <c r="U65009" s="73"/>
      <c r="V65009" s="73"/>
      <c r="X65009" s="12"/>
    </row>
    <row r="65010" spans="2:24" x14ac:dyDescent="0.3">
      <c r="B65010" s="73"/>
      <c r="D65010" s="73"/>
      <c r="P65010" s="73"/>
      <c r="T65010" s="73"/>
      <c r="U65010" s="73"/>
      <c r="V65010" s="73"/>
      <c r="X65010" s="12"/>
    </row>
    <row r="65011" spans="2:24" x14ac:dyDescent="0.3">
      <c r="B65011" s="73"/>
      <c r="D65011" s="73"/>
      <c r="P65011" s="73"/>
      <c r="T65011" s="73"/>
      <c r="U65011" s="73"/>
      <c r="V65011" s="73"/>
      <c r="X65011" s="12"/>
    </row>
    <row r="65012" spans="2:24" x14ac:dyDescent="0.3">
      <c r="B65012" s="73"/>
      <c r="D65012" s="73"/>
      <c r="P65012" s="73"/>
      <c r="T65012" s="73"/>
      <c r="U65012" s="73"/>
      <c r="V65012" s="73"/>
      <c r="X65012" s="12"/>
    </row>
    <row r="65013" spans="2:24" x14ac:dyDescent="0.3">
      <c r="B65013" s="73"/>
      <c r="D65013" s="73"/>
      <c r="P65013" s="73"/>
      <c r="T65013" s="73"/>
      <c r="U65013" s="73"/>
      <c r="V65013" s="73"/>
      <c r="X65013" s="12"/>
    </row>
    <row r="65014" spans="2:24" x14ac:dyDescent="0.3">
      <c r="B65014" s="73"/>
      <c r="D65014" s="73"/>
      <c r="P65014" s="73"/>
      <c r="T65014" s="73"/>
      <c r="U65014" s="73"/>
      <c r="V65014" s="73"/>
      <c r="X65014" s="12"/>
    </row>
    <row r="65015" spans="2:24" x14ac:dyDescent="0.3">
      <c r="B65015" s="73"/>
      <c r="D65015" s="73"/>
      <c r="P65015" s="73"/>
      <c r="T65015" s="73"/>
      <c r="U65015" s="73"/>
      <c r="V65015" s="73"/>
      <c r="X65015" s="12"/>
    </row>
    <row r="65016" spans="2:24" x14ac:dyDescent="0.3">
      <c r="B65016" s="73"/>
      <c r="D65016" s="73"/>
      <c r="P65016" s="73"/>
      <c r="T65016" s="73"/>
      <c r="U65016" s="73"/>
      <c r="V65016" s="73"/>
      <c r="X65016" s="12"/>
    </row>
    <row r="65017" spans="2:24" x14ac:dyDescent="0.3">
      <c r="B65017" s="73"/>
      <c r="D65017" s="73"/>
      <c r="P65017" s="73"/>
      <c r="T65017" s="73"/>
      <c r="U65017" s="73"/>
      <c r="V65017" s="73"/>
      <c r="X65017" s="12"/>
    </row>
    <row r="65018" spans="2:24" x14ac:dyDescent="0.3">
      <c r="B65018" s="73"/>
      <c r="D65018" s="73"/>
      <c r="P65018" s="73"/>
      <c r="T65018" s="73"/>
      <c r="U65018" s="73"/>
      <c r="V65018" s="73"/>
      <c r="X65018" s="12"/>
    </row>
    <row r="65019" spans="2:24" x14ac:dyDescent="0.3">
      <c r="B65019" s="73"/>
      <c r="D65019" s="73"/>
      <c r="P65019" s="73"/>
      <c r="T65019" s="73"/>
      <c r="U65019" s="73"/>
      <c r="V65019" s="73"/>
      <c r="X65019" s="12"/>
    </row>
    <row r="65020" spans="2:24" x14ac:dyDescent="0.3">
      <c r="B65020" s="73"/>
      <c r="D65020" s="73"/>
      <c r="P65020" s="73"/>
      <c r="T65020" s="73"/>
      <c r="U65020" s="73"/>
      <c r="V65020" s="73"/>
      <c r="X65020" s="12"/>
    </row>
    <row r="65021" spans="2:24" x14ac:dyDescent="0.3">
      <c r="B65021" s="73"/>
      <c r="D65021" s="73"/>
      <c r="P65021" s="73"/>
      <c r="T65021" s="73"/>
      <c r="U65021" s="73"/>
      <c r="V65021" s="73"/>
      <c r="X65021" s="12"/>
    </row>
    <row r="65022" spans="2:24" x14ac:dyDescent="0.3">
      <c r="B65022" s="73"/>
      <c r="D65022" s="73"/>
      <c r="P65022" s="73"/>
      <c r="T65022" s="73"/>
      <c r="U65022" s="73"/>
      <c r="V65022" s="73"/>
      <c r="X65022" s="12"/>
    </row>
    <row r="65023" spans="2:24" x14ac:dyDescent="0.3">
      <c r="B65023" s="73"/>
      <c r="D65023" s="73"/>
      <c r="P65023" s="73"/>
      <c r="T65023" s="73"/>
      <c r="U65023" s="73"/>
      <c r="V65023" s="73"/>
      <c r="X65023" s="12"/>
    </row>
    <row r="65024" spans="2:24" x14ac:dyDescent="0.3">
      <c r="B65024" s="73"/>
      <c r="D65024" s="73"/>
      <c r="P65024" s="73"/>
      <c r="T65024" s="73"/>
      <c r="U65024" s="73"/>
      <c r="V65024" s="73"/>
      <c r="X65024" s="12"/>
    </row>
    <row r="65025" spans="2:24" x14ac:dyDescent="0.3">
      <c r="B65025" s="73"/>
      <c r="D65025" s="73"/>
      <c r="P65025" s="73"/>
      <c r="T65025" s="73"/>
      <c r="U65025" s="73"/>
      <c r="V65025" s="73"/>
      <c r="X65025" s="12"/>
    </row>
    <row r="65026" spans="2:24" x14ac:dyDescent="0.3">
      <c r="B65026" s="73"/>
      <c r="D65026" s="73"/>
      <c r="P65026" s="73"/>
      <c r="T65026" s="73"/>
      <c r="U65026" s="73"/>
      <c r="V65026" s="73"/>
      <c r="X65026" s="12"/>
    </row>
    <row r="65027" spans="2:24" x14ac:dyDescent="0.3">
      <c r="B65027" s="73"/>
      <c r="D65027" s="73"/>
      <c r="P65027" s="73"/>
      <c r="T65027" s="73"/>
      <c r="U65027" s="73"/>
      <c r="V65027" s="73"/>
      <c r="X65027" s="12"/>
    </row>
    <row r="65028" spans="2:24" x14ac:dyDescent="0.3">
      <c r="B65028" s="73"/>
      <c r="D65028" s="73"/>
      <c r="P65028" s="73"/>
      <c r="T65028" s="73"/>
      <c r="U65028" s="73"/>
      <c r="V65028" s="73"/>
      <c r="X65028" s="12"/>
    </row>
    <row r="65029" spans="2:24" x14ac:dyDescent="0.3">
      <c r="B65029" s="73"/>
      <c r="D65029" s="73"/>
      <c r="P65029" s="73"/>
      <c r="T65029" s="73"/>
      <c r="U65029" s="73"/>
      <c r="V65029" s="73"/>
      <c r="X65029" s="12"/>
    </row>
    <row r="65030" spans="2:24" x14ac:dyDescent="0.3">
      <c r="B65030" s="73"/>
      <c r="D65030" s="73"/>
      <c r="P65030" s="73"/>
      <c r="T65030" s="73"/>
      <c r="U65030" s="73"/>
      <c r="V65030" s="73"/>
      <c r="X65030" s="12"/>
    </row>
    <row r="65031" spans="2:24" x14ac:dyDescent="0.3">
      <c r="B65031" s="73"/>
      <c r="D65031" s="73"/>
      <c r="P65031" s="73"/>
      <c r="T65031" s="73"/>
      <c r="U65031" s="73"/>
      <c r="V65031" s="73"/>
      <c r="X65031" s="12"/>
    </row>
    <row r="65032" spans="2:24" x14ac:dyDescent="0.3">
      <c r="B65032" s="73"/>
      <c r="D65032" s="73"/>
      <c r="P65032" s="73"/>
      <c r="T65032" s="73"/>
      <c r="U65032" s="73"/>
      <c r="V65032" s="73"/>
      <c r="X65032" s="12"/>
    </row>
    <row r="65033" spans="2:24" x14ac:dyDescent="0.3">
      <c r="B65033" s="73"/>
      <c r="D65033" s="73"/>
      <c r="P65033" s="73"/>
      <c r="T65033" s="73"/>
      <c r="U65033" s="73"/>
      <c r="V65033" s="73"/>
      <c r="X65033" s="12"/>
    </row>
    <row r="65034" spans="2:24" x14ac:dyDescent="0.3">
      <c r="B65034" s="73"/>
      <c r="D65034" s="73"/>
      <c r="P65034" s="73"/>
      <c r="T65034" s="73"/>
      <c r="U65034" s="73"/>
      <c r="V65034" s="73"/>
      <c r="X65034" s="12"/>
    </row>
    <row r="65035" spans="2:24" x14ac:dyDescent="0.3">
      <c r="B65035" s="73"/>
      <c r="D65035" s="73"/>
      <c r="P65035" s="73"/>
      <c r="T65035" s="73"/>
      <c r="U65035" s="73"/>
      <c r="V65035" s="73"/>
      <c r="X65035" s="12"/>
    </row>
    <row r="65036" spans="2:24" x14ac:dyDescent="0.3">
      <c r="B65036" s="73"/>
      <c r="D65036" s="73"/>
      <c r="P65036" s="73"/>
      <c r="T65036" s="73"/>
      <c r="U65036" s="73"/>
      <c r="V65036" s="73"/>
      <c r="X65036" s="12"/>
    </row>
    <row r="65037" spans="2:24" x14ac:dyDescent="0.3">
      <c r="B65037" s="73"/>
      <c r="D65037" s="73"/>
      <c r="P65037" s="73"/>
      <c r="T65037" s="73"/>
      <c r="U65037" s="73"/>
      <c r="V65037" s="73"/>
      <c r="X65037" s="12"/>
    </row>
    <row r="65038" spans="2:24" x14ac:dyDescent="0.3">
      <c r="B65038" s="73"/>
      <c r="D65038" s="73"/>
      <c r="P65038" s="73"/>
      <c r="T65038" s="73"/>
      <c r="U65038" s="73"/>
      <c r="V65038" s="73"/>
      <c r="X65038" s="12"/>
    </row>
    <row r="65039" spans="2:24" x14ac:dyDescent="0.3">
      <c r="B65039" s="73"/>
      <c r="D65039" s="73"/>
      <c r="P65039" s="73"/>
      <c r="T65039" s="73"/>
      <c r="U65039" s="73"/>
      <c r="V65039" s="73"/>
      <c r="X65039" s="12"/>
    </row>
    <row r="65040" spans="2:24" x14ac:dyDescent="0.3">
      <c r="B65040" s="73"/>
      <c r="D65040" s="73"/>
      <c r="P65040" s="73"/>
      <c r="T65040" s="73"/>
      <c r="U65040" s="73"/>
      <c r="V65040" s="73"/>
      <c r="X65040" s="12"/>
    </row>
    <row r="65041" spans="2:24" x14ac:dyDescent="0.3">
      <c r="B65041" s="73"/>
      <c r="D65041" s="73"/>
      <c r="P65041" s="73"/>
      <c r="T65041" s="73"/>
      <c r="U65041" s="73"/>
      <c r="V65041" s="73"/>
      <c r="X65041" s="12"/>
    </row>
    <row r="65042" spans="2:24" x14ac:dyDescent="0.3">
      <c r="B65042" s="73"/>
      <c r="D65042" s="73"/>
      <c r="P65042" s="73"/>
      <c r="T65042" s="73"/>
      <c r="U65042" s="73"/>
      <c r="V65042" s="73"/>
      <c r="X65042" s="12"/>
    </row>
    <row r="65043" spans="2:24" x14ac:dyDescent="0.3">
      <c r="B65043" s="73"/>
      <c r="D65043" s="73"/>
      <c r="P65043" s="73"/>
      <c r="T65043" s="73"/>
      <c r="U65043" s="73"/>
      <c r="V65043" s="73"/>
      <c r="X65043" s="12"/>
    </row>
    <row r="65044" spans="2:24" x14ac:dyDescent="0.3">
      <c r="B65044" s="73"/>
      <c r="D65044" s="73"/>
      <c r="P65044" s="73"/>
      <c r="T65044" s="73"/>
      <c r="U65044" s="73"/>
      <c r="V65044" s="73"/>
      <c r="X65044" s="12"/>
    </row>
    <row r="65045" spans="2:24" x14ac:dyDescent="0.3">
      <c r="B65045" s="73"/>
      <c r="D65045" s="73"/>
      <c r="P65045" s="73"/>
      <c r="T65045" s="73"/>
      <c r="U65045" s="73"/>
      <c r="V65045" s="73"/>
      <c r="X65045" s="12"/>
    </row>
    <row r="65046" spans="2:24" x14ac:dyDescent="0.3">
      <c r="B65046" s="73"/>
      <c r="D65046" s="73"/>
      <c r="P65046" s="73"/>
      <c r="T65046" s="73"/>
      <c r="U65046" s="73"/>
      <c r="V65046" s="73"/>
      <c r="X65046" s="12"/>
    </row>
    <row r="65047" spans="2:24" x14ac:dyDescent="0.3">
      <c r="B65047" s="73"/>
      <c r="D65047" s="73"/>
      <c r="P65047" s="73"/>
      <c r="T65047" s="73"/>
      <c r="U65047" s="73"/>
      <c r="V65047" s="73"/>
      <c r="X65047" s="12"/>
    </row>
    <row r="65048" spans="2:24" x14ac:dyDescent="0.3">
      <c r="B65048" s="73"/>
      <c r="D65048" s="73"/>
      <c r="P65048" s="73"/>
      <c r="T65048" s="73"/>
      <c r="U65048" s="73"/>
      <c r="V65048" s="73"/>
      <c r="X65048" s="12"/>
    </row>
    <row r="65049" spans="2:24" x14ac:dyDescent="0.3">
      <c r="B65049" s="73"/>
      <c r="D65049" s="73"/>
      <c r="P65049" s="73"/>
      <c r="T65049" s="73"/>
      <c r="U65049" s="73"/>
      <c r="V65049" s="73"/>
      <c r="X65049" s="12"/>
    </row>
    <row r="65050" spans="2:24" x14ac:dyDescent="0.3">
      <c r="B65050" s="73"/>
      <c r="D65050" s="73"/>
      <c r="P65050" s="73"/>
      <c r="T65050" s="73"/>
      <c r="U65050" s="73"/>
      <c r="V65050" s="73"/>
      <c r="X65050" s="12"/>
    </row>
    <row r="65051" spans="2:24" x14ac:dyDescent="0.3">
      <c r="B65051" s="73"/>
      <c r="D65051" s="73"/>
      <c r="P65051" s="73"/>
      <c r="T65051" s="73"/>
      <c r="U65051" s="73"/>
      <c r="V65051" s="73"/>
      <c r="X65051" s="12"/>
    </row>
    <row r="65052" spans="2:24" x14ac:dyDescent="0.3">
      <c r="B65052" s="73"/>
      <c r="D65052" s="73"/>
      <c r="P65052" s="73"/>
      <c r="T65052" s="73"/>
      <c r="U65052" s="73"/>
      <c r="V65052" s="73"/>
      <c r="X65052" s="12"/>
    </row>
    <row r="65053" spans="2:24" x14ac:dyDescent="0.3">
      <c r="B65053" s="73"/>
      <c r="D65053" s="73"/>
      <c r="P65053" s="73"/>
      <c r="T65053" s="73"/>
      <c r="U65053" s="73"/>
      <c r="V65053" s="73"/>
      <c r="X65053" s="12"/>
    </row>
    <row r="65054" spans="2:24" x14ac:dyDescent="0.3">
      <c r="B65054" s="73"/>
      <c r="D65054" s="73"/>
      <c r="P65054" s="73"/>
      <c r="T65054" s="73"/>
      <c r="U65054" s="73"/>
      <c r="V65054" s="73"/>
      <c r="X65054" s="12"/>
    </row>
    <row r="65055" spans="2:24" x14ac:dyDescent="0.3">
      <c r="B65055" s="73"/>
      <c r="D65055" s="73"/>
      <c r="P65055" s="73"/>
      <c r="T65055" s="73"/>
      <c r="U65055" s="73"/>
      <c r="V65055" s="73"/>
      <c r="X65055" s="12"/>
    </row>
    <row r="65056" spans="2:24" x14ac:dyDescent="0.3">
      <c r="B65056" s="73"/>
      <c r="D65056" s="73"/>
      <c r="P65056" s="73"/>
      <c r="T65056" s="73"/>
      <c r="U65056" s="73"/>
      <c r="V65056" s="73"/>
      <c r="X65056" s="12"/>
    </row>
    <row r="65057" spans="2:24" x14ac:dyDescent="0.3">
      <c r="B65057" s="73"/>
      <c r="D65057" s="73"/>
      <c r="P65057" s="73"/>
      <c r="T65057" s="73"/>
      <c r="U65057" s="73"/>
      <c r="V65057" s="73"/>
      <c r="X65057" s="12"/>
    </row>
    <row r="65058" spans="2:24" x14ac:dyDescent="0.3">
      <c r="B65058" s="73"/>
      <c r="D65058" s="73"/>
      <c r="P65058" s="73"/>
      <c r="T65058" s="73"/>
      <c r="U65058" s="73"/>
      <c r="V65058" s="73"/>
      <c r="X65058" s="12"/>
    </row>
    <row r="65059" spans="2:24" x14ac:dyDescent="0.3">
      <c r="B65059" s="73"/>
      <c r="D65059" s="73"/>
      <c r="P65059" s="73"/>
      <c r="T65059" s="73"/>
      <c r="U65059" s="73"/>
      <c r="V65059" s="73"/>
      <c r="X65059" s="12"/>
    </row>
    <row r="65060" spans="2:24" x14ac:dyDescent="0.3">
      <c r="B65060" s="73"/>
      <c r="D65060" s="73"/>
      <c r="P65060" s="73"/>
      <c r="T65060" s="73"/>
      <c r="U65060" s="73"/>
      <c r="V65060" s="73"/>
      <c r="X65060" s="12"/>
    </row>
    <row r="65061" spans="2:24" x14ac:dyDescent="0.3">
      <c r="B65061" s="73"/>
      <c r="D65061" s="73"/>
      <c r="P65061" s="73"/>
      <c r="T65061" s="73"/>
      <c r="U65061" s="73"/>
      <c r="V65061" s="73"/>
      <c r="X65061" s="12"/>
    </row>
    <row r="65062" spans="2:24" x14ac:dyDescent="0.3">
      <c r="B65062" s="73"/>
      <c r="D65062" s="73"/>
      <c r="P65062" s="73"/>
      <c r="T65062" s="73"/>
      <c r="U65062" s="73"/>
      <c r="V65062" s="73"/>
      <c r="X65062" s="12"/>
    </row>
    <row r="65063" spans="2:24" x14ac:dyDescent="0.3">
      <c r="B65063" s="73"/>
      <c r="D65063" s="73"/>
      <c r="P65063" s="73"/>
      <c r="T65063" s="73"/>
      <c r="U65063" s="73"/>
      <c r="V65063" s="73"/>
      <c r="X65063" s="12"/>
    </row>
    <row r="65064" spans="2:24" x14ac:dyDescent="0.3">
      <c r="B65064" s="73"/>
      <c r="D65064" s="73"/>
      <c r="P65064" s="73"/>
      <c r="T65064" s="73"/>
      <c r="U65064" s="73"/>
      <c r="V65064" s="73"/>
      <c r="X65064" s="12"/>
    </row>
    <row r="65065" spans="2:24" x14ac:dyDescent="0.3">
      <c r="B65065" s="73"/>
      <c r="D65065" s="73"/>
      <c r="P65065" s="73"/>
      <c r="T65065" s="73"/>
      <c r="U65065" s="73"/>
      <c r="V65065" s="73"/>
      <c r="X65065" s="12"/>
    </row>
    <row r="65066" spans="2:24" x14ac:dyDescent="0.3">
      <c r="B65066" s="73"/>
      <c r="D65066" s="73"/>
      <c r="P65066" s="73"/>
      <c r="T65066" s="73"/>
      <c r="U65066" s="73"/>
      <c r="V65066" s="73"/>
      <c r="X65066" s="12"/>
    </row>
    <row r="65067" spans="2:24" x14ac:dyDescent="0.3">
      <c r="B65067" s="73"/>
      <c r="D65067" s="73"/>
      <c r="P65067" s="73"/>
      <c r="T65067" s="73"/>
      <c r="U65067" s="73"/>
      <c r="V65067" s="73"/>
      <c r="X65067" s="12"/>
    </row>
    <row r="65068" spans="2:24" x14ac:dyDescent="0.3">
      <c r="B65068" s="73"/>
      <c r="D65068" s="73"/>
      <c r="P65068" s="73"/>
      <c r="T65068" s="73"/>
      <c r="U65068" s="73"/>
      <c r="V65068" s="73"/>
      <c r="X65068" s="12"/>
    </row>
    <row r="65069" spans="2:24" x14ac:dyDescent="0.3">
      <c r="B65069" s="73"/>
      <c r="D65069" s="73"/>
      <c r="P65069" s="73"/>
      <c r="T65069" s="73"/>
      <c r="U65069" s="73"/>
      <c r="V65069" s="73"/>
      <c r="X65069" s="12"/>
    </row>
    <row r="65070" spans="2:24" x14ac:dyDescent="0.3">
      <c r="B65070" s="73"/>
      <c r="D65070" s="73"/>
      <c r="P65070" s="73"/>
      <c r="T65070" s="73"/>
      <c r="U65070" s="73"/>
      <c r="V65070" s="73"/>
      <c r="X65070" s="12"/>
    </row>
    <row r="65071" spans="2:24" x14ac:dyDescent="0.3">
      <c r="B65071" s="73"/>
      <c r="D65071" s="73"/>
      <c r="P65071" s="73"/>
      <c r="T65071" s="73"/>
      <c r="U65071" s="73"/>
      <c r="V65071" s="73"/>
      <c r="X65071" s="12"/>
    </row>
    <row r="65072" spans="2:24" x14ac:dyDescent="0.3">
      <c r="B65072" s="73"/>
      <c r="D65072" s="73"/>
      <c r="P65072" s="73"/>
      <c r="T65072" s="73"/>
      <c r="U65072" s="73"/>
      <c r="V65072" s="73"/>
      <c r="X65072" s="12"/>
    </row>
    <row r="65073" spans="2:24" x14ac:dyDescent="0.3">
      <c r="B65073" s="73"/>
      <c r="D65073" s="73"/>
      <c r="P65073" s="73"/>
      <c r="T65073" s="73"/>
      <c r="U65073" s="73"/>
      <c r="V65073" s="73"/>
      <c r="X65073" s="12"/>
    </row>
    <row r="65074" spans="2:24" x14ac:dyDescent="0.3">
      <c r="B65074" s="73"/>
      <c r="D65074" s="73"/>
      <c r="P65074" s="73"/>
      <c r="T65074" s="73"/>
      <c r="U65074" s="73"/>
      <c r="V65074" s="73"/>
      <c r="X65074" s="12"/>
    </row>
    <row r="65075" spans="2:24" x14ac:dyDescent="0.3">
      <c r="B65075" s="73"/>
      <c r="D65075" s="73"/>
      <c r="P65075" s="73"/>
      <c r="T65075" s="73"/>
      <c r="U65075" s="73"/>
      <c r="V65075" s="73"/>
      <c r="X65075" s="12"/>
    </row>
    <row r="65076" spans="2:24" x14ac:dyDescent="0.3">
      <c r="B65076" s="73"/>
      <c r="D65076" s="73"/>
      <c r="P65076" s="73"/>
      <c r="T65076" s="73"/>
      <c r="U65076" s="73"/>
      <c r="V65076" s="73"/>
      <c r="X65076" s="12"/>
    </row>
    <row r="65077" spans="2:24" x14ac:dyDescent="0.3">
      <c r="B65077" s="73"/>
      <c r="D65077" s="73"/>
      <c r="P65077" s="73"/>
      <c r="T65077" s="73"/>
      <c r="U65077" s="73"/>
      <c r="V65077" s="73"/>
      <c r="X65077" s="12"/>
    </row>
    <row r="65078" spans="2:24" x14ac:dyDescent="0.3">
      <c r="B65078" s="73"/>
      <c r="D65078" s="73"/>
      <c r="P65078" s="73"/>
      <c r="T65078" s="73"/>
      <c r="U65078" s="73"/>
      <c r="V65078" s="73"/>
      <c r="X65078" s="12"/>
    </row>
    <row r="65079" spans="2:24" x14ac:dyDescent="0.3">
      <c r="B65079" s="73"/>
      <c r="D65079" s="73"/>
      <c r="P65079" s="73"/>
      <c r="T65079" s="73"/>
      <c r="U65079" s="73"/>
      <c r="V65079" s="73"/>
      <c r="X65079" s="12"/>
    </row>
    <row r="65080" spans="2:24" x14ac:dyDescent="0.3">
      <c r="B65080" s="73"/>
      <c r="D65080" s="73"/>
      <c r="P65080" s="73"/>
      <c r="T65080" s="73"/>
      <c r="U65080" s="73"/>
      <c r="V65080" s="73"/>
      <c r="X65080" s="12"/>
    </row>
    <row r="65081" spans="2:24" x14ac:dyDescent="0.3">
      <c r="B65081" s="73"/>
      <c r="D65081" s="73"/>
      <c r="P65081" s="73"/>
      <c r="T65081" s="73"/>
      <c r="U65081" s="73"/>
      <c r="V65081" s="73"/>
      <c r="X65081" s="12"/>
    </row>
    <row r="65082" spans="2:24" x14ac:dyDescent="0.3">
      <c r="B65082" s="73"/>
      <c r="D65082" s="73"/>
      <c r="P65082" s="73"/>
      <c r="T65082" s="73"/>
      <c r="U65082" s="73"/>
      <c r="V65082" s="73"/>
      <c r="X65082" s="12"/>
    </row>
    <row r="65083" spans="2:24" x14ac:dyDescent="0.3">
      <c r="B65083" s="73"/>
      <c r="D65083" s="73"/>
      <c r="P65083" s="73"/>
      <c r="T65083" s="73"/>
      <c r="U65083" s="73"/>
      <c r="V65083" s="73"/>
      <c r="X65083" s="12"/>
    </row>
    <row r="65084" spans="2:24" x14ac:dyDescent="0.3">
      <c r="B65084" s="73"/>
      <c r="D65084" s="73"/>
      <c r="P65084" s="73"/>
      <c r="T65084" s="73"/>
      <c r="U65084" s="73"/>
      <c r="V65084" s="73"/>
      <c r="X65084" s="12"/>
    </row>
    <row r="65085" spans="2:24" x14ac:dyDescent="0.3">
      <c r="B65085" s="73"/>
      <c r="D65085" s="73"/>
      <c r="P65085" s="73"/>
      <c r="T65085" s="73"/>
      <c r="U65085" s="73"/>
      <c r="V65085" s="73"/>
      <c r="X65085" s="12"/>
    </row>
    <row r="65086" spans="2:24" x14ac:dyDescent="0.3">
      <c r="B65086" s="73"/>
      <c r="D65086" s="73"/>
      <c r="P65086" s="73"/>
      <c r="T65086" s="73"/>
      <c r="U65086" s="73"/>
      <c r="V65086" s="73"/>
      <c r="X65086" s="12"/>
    </row>
    <row r="65087" spans="2:24" x14ac:dyDescent="0.3">
      <c r="B65087" s="73"/>
      <c r="D65087" s="73"/>
      <c r="P65087" s="73"/>
      <c r="T65087" s="73"/>
      <c r="U65087" s="73"/>
      <c r="V65087" s="73"/>
      <c r="X65087" s="12"/>
    </row>
    <row r="65088" spans="2:24" x14ac:dyDescent="0.3">
      <c r="B65088" s="73"/>
      <c r="D65088" s="73"/>
      <c r="P65088" s="73"/>
      <c r="T65088" s="73"/>
      <c r="U65088" s="73"/>
      <c r="V65088" s="73"/>
      <c r="X65088" s="12"/>
    </row>
    <row r="65089" spans="2:24" x14ac:dyDescent="0.3">
      <c r="B65089" s="73"/>
      <c r="D65089" s="73"/>
      <c r="P65089" s="73"/>
      <c r="T65089" s="73"/>
      <c r="U65089" s="73"/>
      <c r="V65089" s="73"/>
      <c r="X65089" s="12"/>
    </row>
    <row r="65090" spans="2:24" x14ac:dyDescent="0.3">
      <c r="B65090" s="73"/>
      <c r="D65090" s="73"/>
      <c r="P65090" s="73"/>
      <c r="T65090" s="73"/>
      <c r="U65090" s="73"/>
      <c r="V65090" s="73"/>
      <c r="X65090" s="12"/>
    </row>
    <row r="65091" spans="2:24" x14ac:dyDescent="0.3">
      <c r="B65091" s="73"/>
      <c r="D65091" s="73"/>
      <c r="P65091" s="73"/>
      <c r="T65091" s="73"/>
      <c r="U65091" s="73"/>
      <c r="V65091" s="73"/>
      <c r="X65091" s="12"/>
    </row>
    <row r="65092" spans="2:24" x14ac:dyDescent="0.3">
      <c r="B65092" s="73"/>
      <c r="D65092" s="73"/>
      <c r="P65092" s="73"/>
      <c r="T65092" s="73"/>
      <c r="U65092" s="73"/>
      <c r="V65092" s="73"/>
      <c r="X65092" s="12"/>
    </row>
    <row r="65093" spans="2:24" x14ac:dyDescent="0.3">
      <c r="B65093" s="73"/>
      <c r="D65093" s="73"/>
      <c r="P65093" s="73"/>
      <c r="T65093" s="73"/>
      <c r="U65093" s="73"/>
      <c r="V65093" s="73"/>
      <c r="X65093" s="12"/>
    </row>
    <row r="65094" spans="2:24" x14ac:dyDescent="0.3">
      <c r="B65094" s="73"/>
      <c r="D65094" s="73"/>
      <c r="P65094" s="73"/>
      <c r="T65094" s="73"/>
      <c r="U65094" s="73"/>
      <c r="V65094" s="73"/>
      <c r="X65094" s="12"/>
    </row>
    <row r="65095" spans="2:24" x14ac:dyDescent="0.3">
      <c r="B65095" s="73"/>
      <c r="D65095" s="73"/>
      <c r="P65095" s="73"/>
      <c r="T65095" s="73"/>
      <c r="U65095" s="73"/>
      <c r="V65095" s="73"/>
      <c r="X65095" s="12"/>
    </row>
    <row r="65096" spans="2:24" x14ac:dyDescent="0.3">
      <c r="B65096" s="73"/>
      <c r="D65096" s="73"/>
      <c r="P65096" s="73"/>
      <c r="T65096" s="73"/>
      <c r="U65096" s="73"/>
      <c r="V65096" s="73"/>
      <c r="X65096" s="12"/>
    </row>
    <row r="65097" spans="2:24" x14ac:dyDescent="0.3">
      <c r="B65097" s="73"/>
      <c r="D65097" s="73"/>
      <c r="P65097" s="73"/>
      <c r="T65097" s="73"/>
      <c r="U65097" s="73"/>
      <c r="V65097" s="73"/>
      <c r="X65097" s="12"/>
    </row>
    <row r="65098" spans="2:24" x14ac:dyDescent="0.3">
      <c r="B65098" s="73"/>
      <c r="D65098" s="73"/>
      <c r="P65098" s="73"/>
      <c r="T65098" s="73"/>
      <c r="U65098" s="73"/>
      <c r="V65098" s="73"/>
      <c r="X65098" s="12"/>
    </row>
    <row r="65099" spans="2:24" x14ac:dyDescent="0.3">
      <c r="B65099" s="73"/>
      <c r="D65099" s="73"/>
      <c r="P65099" s="73"/>
      <c r="T65099" s="73"/>
      <c r="U65099" s="73"/>
      <c r="V65099" s="73"/>
      <c r="X65099" s="12"/>
    </row>
    <row r="65100" spans="2:24" x14ac:dyDescent="0.3">
      <c r="B65100" s="73"/>
      <c r="D65100" s="73"/>
      <c r="P65100" s="73"/>
      <c r="T65100" s="73"/>
      <c r="U65100" s="73"/>
      <c r="V65100" s="73"/>
      <c r="X65100" s="12"/>
    </row>
    <row r="65101" spans="2:24" x14ac:dyDescent="0.3">
      <c r="B65101" s="73"/>
      <c r="D65101" s="73"/>
      <c r="P65101" s="73"/>
      <c r="T65101" s="73"/>
      <c r="U65101" s="73"/>
      <c r="V65101" s="73"/>
      <c r="X65101" s="12"/>
    </row>
    <row r="65102" spans="2:24" x14ac:dyDescent="0.3">
      <c r="B65102" s="73"/>
      <c r="D65102" s="73"/>
      <c r="P65102" s="73"/>
      <c r="T65102" s="73"/>
      <c r="U65102" s="73"/>
      <c r="V65102" s="73"/>
      <c r="X65102" s="12"/>
    </row>
    <row r="65103" spans="2:24" x14ac:dyDescent="0.3">
      <c r="B65103" s="73"/>
      <c r="D65103" s="73"/>
      <c r="P65103" s="73"/>
      <c r="T65103" s="73"/>
      <c r="U65103" s="73"/>
      <c r="V65103" s="73"/>
      <c r="X65103" s="12"/>
    </row>
    <row r="65104" spans="2:24" x14ac:dyDescent="0.3">
      <c r="B65104" s="73"/>
      <c r="D65104" s="73"/>
      <c r="P65104" s="73"/>
      <c r="T65104" s="73"/>
      <c r="U65104" s="73"/>
      <c r="V65104" s="73"/>
      <c r="X65104" s="12"/>
    </row>
    <row r="65105" spans="2:24" x14ac:dyDescent="0.3">
      <c r="B65105" s="73"/>
      <c r="D65105" s="73"/>
      <c r="P65105" s="73"/>
      <c r="T65105" s="73"/>
      <c r="U65105" s="73"/>
      <c r="V65105" s="73"/>
      <c r="X65105" s="12"/>
    </row>
    <row r="65106" spans="2:24" x14ac:dyDescent="0.3">
      <c r="B65106" s="73"/>
      <c r="D65106" s="73"/>
      <c r="P65106" s="73"/>
      <c r="T65106" s="73"/>
      <c r="U65106" s="73"/>
      <c r="V65106" s="73"/>
      <c r="X65106" s="12"/>
    </row>
    <row r="65107" spans="2:24" x14ac:dyDescent="0.3">
      <c r="B65107" s="73"/>
      <c r="D65107" s="73"/>
      <c r="P65107" s="73"/>
      <c r="T65107" s="73"/>
      <c r="U65107" s="73"/>
      <c r="V65107" s="73"/>
      <c r="X65107" s="12"/>
    </row>
    <row r="65108" spans="2:24" x14ac:dyDescent="0.3">
      <c r="B65108" s="73"/>
      <c r="D65108" s="73"/>
      <c r="P65108" s="73"/>
      <c r="T65108" s="73"/>
      <c r="U65108" s="73"/>
      <c r="V65108" s="73"/>
      <c r="X65108" s="12"/>
    </row>
    <row r="65109" spans="2:24" x14ac:dyDescent="0.3">
      <c r="B65109" s="73"/>
      <c r="D65109" s="73"/>
      <c r="P65109" s="73"/>
      <c r="T65109" s="73"/>
      <c r="U65109" s="73"/>
      <c r="V65109" s="73"/>
      <c r="X65109" s="12"/>
    </row>
    <row r="65110" spans="2:24" x14ac:dyDescent="0.3">
      <c r="B65110" s="73"/>
      <c r="D65110" s="73"/>
      <c r="P65110" s="73"/>
      <c r="T65110" s="73"/>
      <c r="U65110" s="73"/>
      <c r="V65110" s="73"/>
      <c r="X65110" s="12"/>
    </row>
    <row r="65111" spans="2:24" x14ac:dyDescent="0.3">
      <c r="B65111" s="73"/>
      <c r="D65111" s="73"/>
      <c r="P65111" s="73"/>
      <c r="T65111" s="73"/>
      <c r="U65111" s="73"/>
      <c r="V65111" s="73"/>
      <c r="X65111" s="12"/>
    </row>
    <row r="65112" spans="2:24" x14ac:dyDescent="0.3">
      <c r="B65112" s="73"/>
      <c r="D65112" s="73"/>
      <c r="P65112" s="73"/>
      <c r="T65112" s="73"/>
      <c r="U65112" s="73"/>
      <c r="V65112" s="73"/>
      <c r="X65112" s="12"/>
    </row>
    <row r="65113" spans="2:24" x14ac:dyDescent="0.3">
      <c r="B65113" s="73"/>
      <c r="D65113" s="73"/>
      <c r="P65113" s="73"/>
      <c r="T65113" s="73"/>
      <c r="U65113" s="73"/>
      <c r="V65113" s="73"/>
      <c r="X65113" s="12"/>
    </row>
    <row r="65114" spans="2:24" x14ac:dyDescent="0.3">
      <c r="B65114" s="73"/>
      <c r="D65114" s="73"/>
      <c r="P65114" s="73"/>
      <c r="T65114" s="73"/>
      <c r="U65114" s="73"/>
      <c r="V65114" s="73"/>
      <c r="X65114" s="12"/>
    </row>
    <row r="65115" spans="2:24" x14ac:dyDescent="0.3">
      <c r="B65115" s="73"/>
      <c r="D65115" s="73"/>
      <c r="P65115" s="73"/>
      <c r="T65115" s="73"/>
      <c r="U65115" s="73"/>
      <c r="V65115" s="73"/>
      <c r="X65115" s="12"/>
    </row>
    <row r="65116" spans="2:24" x14ac:dyDescent="0.3">
      <c r="B65116" s="73"/>
      <c r="D65116" s="73"/>
      <c r="P65116" s="73"/>
      <c r="T65116" s="73"/>
      <c r="U65116" s="73"/>
      <c r="V65116" s="73"/>
      <c r="X65116" s="12"/>
    </row>
    <row r="65117" spans="2:24" x14ac:dyDescent="0.3">
      <c r="B65117" s="73"/>
      <c r="D65117" s="73"/>
      <c r="P65117" s="73"/>
      <c r="T65117" s="73"/>
      <c r="U65117" s="73"/>
      <c r="V65117" s="73"/>
      <c r="X65117" s="12"/>
    </row>
    <row r="65118" spans="2:24" x14ac:dyDescent="0.3">
      <c r="B65118" s="73"/>
      <c r="D65118" s="73"/>
      <c r="P65118" s="73"/>
      <c r="T65118" s="73"/>
      <c r="U65118" s="73"/>
      <c r="V65118" s="73"/>
      <c r="X65118" s="12"/>
    </row>
    <row r="65119" spans="2:24" x14ac:dyDescent="0.3">
      <c r="B65119" s="73"/>
      <c r="D65119" s="73"/>
      <c r="P65119" s="73"/>
      <c r="T65119" s="73"/>
      <c r="U65119" s="73"/>
      <c r="V65119" s="73"/>
      <c r="X65119" s="12"/>
    </row>
    <row r="65120" spans="2:24" x14ac:dyDescent="0.3">
      <c r="B65120" s="73"/>
      <c r="D65120" s="73"/>
      <c r="P65120" s="73"/>
      <c r="T65120" s="73"/>
      <c r="U65120" s="73"/>
      <c r="V65120" s="73"/>
      <c r="X65120" s="12"/>
    </row>
    <row r="65121" spans="2:24" x14ac:dyDescent="0.3">
      <c r="B65121" s="73"/>
      <c r="D65121" s="73"/>
      <c r="P65121" s="73"/>
      <c r="T65121" s="73"/>
      <c r="U65121" s="73"/>
      <c r="V65121" s="73"/>
      <c r="X65121" s="12"/>
    </row>
    <row r="65122" spans="2:24" x14ac:dyDescent="0.3">
      <c r="B65122" s="73"/>
      <c r="D65122" s="73"/>
      <c r="P65122" s="73"/>
      <c r="T65122" s="73"/>
      <c r="U65122" s="73"/>
      <c r="V65122" s="73"/>
      <c r="X65122" s="12"/>
    </row>
    <row r="65123" spans="2:24" x14ac:dyDescent="0.3">
      <c r="B65123" s="73"/>
      <c r="D65123" s="73"/>
      <c r="P65123" s="73"/>
      <c r="T65123" s="73"/>
      <c r="U65123" s="73"/>
      <c r="V65123" s="73"/>
      <c r="X65123" s="12"/>
    </row>
    <row r="65124" spans="2:24" x14ac:dyDescent="0.3">
      <c r="B65124" s="73"/>
      <c r="D65124" s="73"/>
      <c r="P65124" s="73"/>
      <c r="T65124" s="73"/>
      <c r="U65124" s="73"/>
      <c r="V65124" s="73"/>
      <c r="X65124" s="12"/>
    </row>
    <row r="65125" spans="2:24" x14ac:dyDescent="0.3">
      <c r="B65125" s="73"/>
      <c r="D65125" s="73"/>
      <c r="P65125" s="73"/>
      <c r="T65125" s="73"/>
      <c r="U65125" s="73"/>
      <c r="V65125" s="73"/>
      <c r="X65125" s="12"/>
    </row>
    <row r="65126" spans="2:24" x14ac:dyDescent="0.3">
      <c r="B65126" s="73"/>
      <c r="D65126" s="73"/>
      <c r="P65126" s="73"/>
      <c r="T65126" s="73"/>
      <c r="U65126" s="73"/>
      <c r="V65126" s="73"/>
      <c r="X65126" s="12"/>
    </row>
    <row r="65127" spans="2:24" x14ac:dyDescent="0.3">
      <c r="B65127" s="73"/>
      <c r="D65127" s="73"/>
      <c r="P65127" s="73"/>
      <c r="T65127" s="73"/>
      <c r="U65127" s="73"/>
      <c r="V65127" s="73"/>
      <c r="X65127" s="12"/>
    </row>
    <row r="65128" spans="2:24" x14ac:dyDescent="0.3">
      <c r="B65128" s="73"/>
      <c r="D65128" s="73"/>
      <c r="P65128" s="73"/>
      <c r="T65128" s="73"/>
      <c r="U65128" s="73"/>
      <c r="V65128" s="73"/>
      <c r="X65128" s="12"/>
    </row>
    <row r="65129" spans="2:24" x14ac:dyDescent="0.3">
      <c r="B65129" s="73"/>
      <c r="D65129" s="73"/>
      <c r="P65129" s="73"/>
      <c r="T65129" s="73"/>
      <c r="U65129" s="73"/>
      <c r="V65129" s="73"/>
      <c r="X65129" s="12"/>
    </row>
    <row r="65130" spans="2:24" x14ac:dyDescent="0.3">
      <c r="B65130" s="73"/>
      <c r="D65130" s="73"/>
      <c r="P65130" s="73"/>
      <c r="T65130" s="73"/>
      <c r="U65130" s="73"/>
      <c r="V65130" s="73"/>
      <c r="X65130" s="12"/>
    </row>
    <row r="65131" spans="2:24" x14ac:dyDescent="0.3">
      <c r="B65131" s="73"/>
      <c r="D65131" s="73"/>
      <c r="P65131" s="73"/>
      <c r="T65131" s="73"/>
      <c r="U65131" s="73"/>
      <c r="V65131" s="73"/>
      <c r="X65131" s="12"/>
    </row>
    <row r="65132" spans="2:24" x14ac:dyDescent="0.3">
      <c r="B65132" s="73"/>
      <c r="D65132" s="73"/>
      <c r="P65132" s="73"/>
      <c r="T65132" s="73"/>
      <c r="U65132" s="73"/>
      <c r="V65132" s="73"/>
      <c r="X65132" s="12"/>
    </row>
    <row r="65133" spans="2:24" x14ac:dyDescent="0.3">
      <c r="B65133" s="73"/>
      <c r="D65133" s="73"/>
      <c r="P65133" s="73"/>
      <c r="T65133" s="73"/>
      <c r="U65133" s="73"/>
      <c r="V65133" s="73"/>
      <c r="X65133" s="12"/>
    </row>
    <row r="65134" spans="2:24" x14ac:dyDescent="0.3">
      <c r="B65134" s="73"/>
      <c r="D65134" s="73"/>
      <c r="P65134" s="73"/>
      <c r="T65134" s="73"/>
      <c r="U65134" s="73"/>
      <c r="V65134" s="73"/>
      <c r="X65134" s="12"/>
    </row>
    <row r="65135" spans="2:24" x14ac:dyDescent="0.3">
      <c r="B65135" s="73"/>
      <c r="D65135" s="73"/>
      <c r="P65135" s="73"/>
      <c r="T65135" s="73"/>
      <c r="U65135" s="73"/>
      <c r="V65135" s="73"/>
      <c r="X65135" s="12"/>
    </row>
    <row r="65136" spans="2:24" x14ac:dyDescent="0.3">
      <c r="B65136" s="73"/>
      <c r="D65136" s="73"/>
      <c r="P65136" s="73"/>
      <c r="T65136" s="73"/>
      <c r="U65136" s="73"/>
      <c r="V65136" s="73"/>
      <c r="X65136" s="12"/>
    </row>
    <row r="65137" spans="2:24" x14ac:dyDescent="0.3">
      <c r="B65137" s="73"/>
      <c r="D65137" s="73"/>
      <c r="P65137" s="73"/>
      <c r="T65137" s="73"/>
      <c r="U65137" s="73"/>
      <c r="V65137" s="73"/>
      <c r="X65137" s="12"/>
    </row>
    <row r="65138" spans="2:24" x14ac:dyDescent="0.3">
      <c r="B65138" s="73"/>
      <c r="D65138" s="73"/>
      <c r="P65138" s="73"/>
      <c r="T65138" s="73"/>
      <c r="U65138" s="73"/>
      <c r="V65138" s="73"/>
      <c r="X65138" s="12"/>
    </row>
    <row r="65139" spans="2:24" x14ac:dyDescent="0.3">
      <c r="B65139" s="73"/>
      <c r="D65139" s="73"/>
      <c r="P65139" s="73"/>
      <c r="T65139" s="73"/>
      <c r="U65139" s="73"/>
      <c r="V65139" s="73"/>
      <c r="X65139" s="12"/>
    </row>
    <row r="65140" spans="2:24" x14ac:dyDescent="0.3">
      <c r="B65140" s="73"/>
      <c r="D65140" s="73"/>
      <c r="P65140" s="73"/>
      <c r="T65140" s="73"/>
      <c r="U65140" s="73"/>
      <c r="V65140" s="73"/>
      <c r="X65140" s="12"/>
    </row>
    <row r="65141" spans="2:24" x14ac:dyDescent="0.3">
      <c r="B65141" s="73"/>
      <c r="D65141" s="73"/>
      <c r="P65141" s="73"/>
      <c r="T65141" s="73"/>
      <c r="U65141" s="73"/>
      <c r="V65141" s="73"/>
      <c r="X65141" s="12"/>
    </row>
    <row r="65142" spans="2:24" x14ac:dyDescent="0.3">
      <c r="B65142" s="73"/>
      <c r="D65142" s="73"/>
      <c r="P65142" s="73"/>
      <c r="T65142" s="73"/>
      <c r="U65142" s="73"/>
      <c r="V65142" s="73"/>
      <c r="X65142" s="12"/>
    </row>
    <row r="65143" spans="2:24" x14ac:dyDescent="0.3">
      <c r="B65143" s="73"/>
      <c r="D65143" s="73"/>
      <c r="P65143" s="73"/>
      <c r="T65143" s="73"/>
      <c r="U65143" s="73"/>
      <c r="V65143" s="73"/>
      <c r="X65143" s="12"/>
    </row>
    <row r="65144" spans="2:24" x14ac:dyDescent="0.3">
      <c r="B65144" s="73"/>
      <c r="D65144" s="73"/>
      <c r="P65144" s="73"/>
      <c r="T65144" s="73"/>
      <c r="U65144" s="73"/>
      <c r="V65144" s="73"/>
      <c r="X65144" s="12"/>
    </row>
    <row r="65145" spans="2:24" x14ac:dyDescent="0.3">
      <c r="B65145" s="73"/>
      <c r="D65145" s="73"/>
      <c r="P65145" s="73"/>
      <c r="T65145" s="73"/>
      <c r="U65145" s="73"/>
      <c r="V65145" s="73"/>
      <c r="X65145" s="12"/>
    </row>
    <row r="65146" spans="2:24" x14ac:dyDescent="0.3">
      <c r="B65146" s="73"/>
      <c r="D65146" s="73"/>
      <c r="P65146" s="73"/>
      <c r="T65146" s="73"/>
      <c r="U65146" s="73"/>
      <c r="V65146" s="73"/>
      <c r="X65146" s="12"/>
    </row>
    <row r="65147" spans="2:24" x14ac:dyDescent="0.3">
      <c r="B65147" s="73"/>
      <c r="D65147" s="73"/>
      <c r="P65147" s="73"/>
      <c r="T65147" s="73"/>
      <c r="U65147" s="73"/>
      <c r="V65147" s="73"/>
      <c r="X65147" s="12"/>
    </row>
    <row r="65148" spans="2:24" x14ac:dyDescent="0.3">
      <c r="B65148" s="73"/>
      <c r="D65148" s="73"/>
      <c r="P65148" s="73"/>
      <c r="T65148" s="73"/>
      <c r="U65148" s="73"/>
      <c r="V65148" s="73"/>
      <c r="X65148" s="12"/>
    </row>
    <row r="65149" spans="2:24" x14ac:dyDescent="0.3">
      <c r="B65149" s="73"/>
      <c r="D65149" s="73"/>
      <c r="P65149" s="73"/>
      <c r="T65149" s="73"/>
      <c r="U65149" s="73"/>
      <c r="V65149" s="73"/>
      <c r="X65149" s="12"/>
    </row>
    <row r="65150" spans="2:24" x14ac:dyDescent="0.3">
      <c r="B65150" s="73"/>
      <c r="D65150" s="73"/>
      <c r="P65150" s="73"/>
      <c r="T65150" s="73"/>
      <c r="U65150" s="73"/>
      <c r="V65150" s="73"/>
      <c r="X65150" s="12"/>
    </row>
    <row r="65151" spans="2:24" x14ac:dyDescent="0.3">
      <c r="B65151" s="73"/>
      <c r="D65151" s="73"/>
      <c r="P65151" s="73"/>
      <c r="T65151" s="73"/>
      <c r="U65151" s="73"/>
      <c r="V65151" s="73"/>
      <c r="X65151" s="12"/>
    </row>
    <row r="65152" spans="2:24" x14ac:dyDescent="0.3">
      <c r="B65152" s="73"/>
      <c r="D65152" s="73"/>
      <c r="P65152" s="73"/>
      <c r="T65152" s="73"/>
      <c r="U65152" s="73"/>
      <c r="V65152" s="73"/>
      <c r="X65152" s="12"/>
    </row>
    <row r="65153" spans="2:24" x14ac:dyDescent="0.3">
      <c r="B65153" s="73"/>
      <c r="D65153" s="73"/>
      <c r="P65153" s="73"/>
      <c r="T65153" s="73"/>
      <c r="U65153" s="73"/>
      <c r="V65153" s="73"/>
      <c r="X65153" s="12"/>
    </row>
    <row r="65154" spans="2:24" x14ac:dyDescent="0.3">
      <c r="B65154" s="73"/>
      <c r="D65154" s="73"/>
      <c r="P65154" s="73"/>
      <c r="T65154" s="73"/>
      <c r="U65154" s="73"/>
      <c r="V65154" s="73"/>
      <c r="X65154" s="12"/>
    </row>
    <row r="65155" spans="2:24" x14ac:dyDescent="0.3">
      <c r="B65155" s="73"/>
      <c r="D65155" s="73"/>
      <c r="P65155" s="73"/>
      <c r="T65155" s="73"/>
      <c r="U65155" s="73"/>
      <c r="V65155" s="73"/>
      <c r="X65155" s="12"/>
    </row>
    <row r="65156" spans="2:24" x14ac:dyDescent="0.3">
      <c r="B65156" s="73"/>
      <c r="D65156" s="73"/>
      <c r="P65156" s="73"/>
      <c r="T65156" s="73"/>
      <c r="U65156" s="73"/>
      <c r="V65156" s="73"/>
      <c r="X65156" s="12"/>
    </row>
    <row r="65157" spans="2:24" x14ac:dyDescent="0.3">
      <c r="B65157" s="73"/>
      <c r="D65157" s="73"/>
      <c r="P65157" s="73"/>
      <c r="T65157" s="73"/>
      <c r="U65157" s="73"/>
      <c r="V65157" s="73"/>
      <c r="X65157" s="12"/>
    </row>
    <row r="65158" spans="2:24" x14ac:dyDescent="0.3">
      <c r="B65158" s="73"/>
      <c r="D65158" s="73"/>
      <c r="P65158" s="73"/>
      <c r="T65158" s="73"/>
      <c r="U65158" s="73"/>
      <c r="V65158" s="73"/>
      <c r="X65158" s="12"/>
    </row>
    <row r="65159" spans="2:24" x14ac:dyDescent="0.3">
      <c r="B65159" s="73"/>
      <c r="D65159" s="73"/>
      <c r="P65159" s="73"/>
      <c r="T65159" s="73"/>
      <c r="U65159" s="73"/>
      <c r="V65159" s="73"/>
      <c r="X65159" s="12"/>
    </row>
    <row r="65160" spans="2:24" x14ac:dyDescent="0.3">
      <c r="B65160" s="73"/>
      <c r="D65160" s="73"/>
      <c r="P65160" s="73"/>
      <c r="T65160" s="73"/>
      <c r="U65160" s="73"/>
      <c r="V65160" s="73"/>
      <c r="X65160" s="12"/>
    </row>
    <row r="65161" spans="2:24" x14ac:dyDescent="0.3">
      <c r="B65161" s="73"/>
      <c r="D65161" s="73"/>
      <c r="P65161" s="73"/>
      <c r="T65161" s="73"/>
      <c r="U65161" s="73"/>
      <c r="V65161" s="73"/>
      <c r="X65161" s="12"/>
    </row>
    <row r="65162" spans="2:24" x14ac:dyDescent="0.3">
      <c r="B65162" s="73"/>
      <c r="D65162" s="73"/>
      <c r="P65162" s="73"/>
      <c r="T65162" s="73"/>
      <c r="U65162" s="73"/>
      <c r="V65162" s="73"/>
      <c r="X65162" s="12"/>
    </row>
    <row r="65163" spans="2:24" x14ac:dyDescent="0.3">
      <c r="B65163" s="73"/>
      <c r="D65163" s="73"/>
      <c r="P65163" s="73"/>
      <c r="T65163" s="73"/>
      <c r="U65163" s="73"/>
      <c r="V65163" s="73"/>
      <c r="X65163" s="12"/>
    </row>
    <row r="65164" spans="2:24" x14ac:dyDescent="0.3">
      <c r="B65164" s="73"/>
      <c r="D65164" s="73"/>
      <c r="P65164" s="73"/>
      <c r="T65164" s="73"/>
      <c r="U65164" s="73"/>
      <c r="V65164" s="73"/>
      <c r="X65164" s="12"/>
    </row>
    <row r="65165" spans="2:24" x14ac:dyDescent="0.3">
      <c r="B65165" s="73"/>
      <c r="D65165" s="73"/>
      <c r="P65165" s="73"/>
      <c r="T65165" s="73"/>
      <c r="U65165" s="73"/>
      <c r="V65165" s="73"/>
      <c r="X65165" s="12"/>
    </row>
    <row r="65166" spans="2:24" x14ac:dyDescent="0.3">
      <c r="B65166" s="73"/>
      <c r="D65166" s="73"/>
      <c r="P65166" s="73"/>
      <c r="T65166" s="73"/>
      <c r="U65166" s="73"/>
      <c r="V65166" s="73"/>
      <c r="X65166" s="12"/>
    </row>
    <row r="65167" spans="2:24" x14ac:dyDescent="0.3">
      <c r="B65167" s="73"/>
      <c r="D65167" s="73"/>
      <c r="P65167" s="73"/>
      <c r="T65167" s="73"/>
      <c r="U65167" s="73"/>
      <c r="V65167" s="73"/>
      <c r="X65167" s="12"/>
    </row>
    <row r="65168" spans="2:24" x14ac:dyDescent="0.3">
      <c r="B65168" s="73"/>
      <c r="D65168" s="73"/>
      <c r="P65168" s="73"/>
      <c r="T65168" s="73"/>
      <c r="U65168" s="73"/>
      <c r="V65168" s="73"/>
      <c r="X65168" s="12"/>
    </row>
    <row r="65169" spans="2:24" x14ac:dyDescent="0.3">
      <c r="B65169" s="73"/>
      <c r="D65169" s="73"/>
      <c r="P65169" s="73"/>
      <c r="T65169" s="73"/>
      <c r="U65169" s="73"/>
      <c r="V65169" s="73"/>
      <c r="X65169" s="12"/>
    </row>
    <row r="65170" spans="2:24" x14ac:dyDescent="0.3">
      <c r="B65170" s="73"/>
      <c r="D65170" s="73"/>
      <c r="P65170" s="73"/>
      <c r="T65170" s="73"/>
      <c r="U65170" s="73"/>
      <c r="V65170" s="73"/>
      <c r="X65170" s="12"/>
    </row>
    <row r="65171" spans="2:24" x14ac:dyDescent="0.3">
      <c r="B65171" s="73"/>
      <c r="D65171" s="73"/>
      <c r="P65171" s="73"/>
      <c r="T65171" s="73"/>
      <c r="U65171" s="73"/>
      <c r="V65171" s="73"/>
      <c r="X65171" s="12"/>
    </row>
    <row r="65172" spans="2:24" x14ac:dyDescent="0.3">
      <c r="B65172" s="73"/>
      <c r="D65172" s="73"/>
      <c r="P65172" s="73"/>
      <c r="T65172" s="73"/>
      <c r="U65172" s="73"/>
      <c r="V65172" s="73"/>
      <c r="X65172" s="12"/>
    </row>
    <row r="65173" spans="2:24" x14ac:dyDescent="0.3">
      <c r="B65173" s="73"/>
      <c r="D65173" s="73"/>
      <c r="P65173" s="73"/>
      <c r="T65173" s="73"/>
      <c r="U65173" s="73"/>
      <c r="V65173" s="73"/>
      <c r="X65173" s="12"/>
    </row>
    <row r="65174" spans="2:24" x14ac:dyDescent="0.3">
      <c r="B65174" s="73"/>
      <c r="D65174" s="73"/>
      <c r="P65174" s="73"/>
      <c r="T65174" s="73"/>
      <c r="U65174" s="73"/>
      <c r="V65174" s="73"/>
      <c r="X65174" s="12"/>
    </row>
    <row r="65175" spans="2:24" x14ac:dyDescent="0.3">
      <c r="B65175" s="73"/>
      <c r="D65175" s="73"/>
      <c r="P65175" s="73"/>
      <c r="T65175" s="73"/>
      <c r="U65175" s="73"/>
      <c r="V65175" s="73"/>
      <c r="X65175" s="12"/>
    </row>
    <row r="65176" spans="2:24" x14ac:dyDescent="0.3">
      <c r="B65176" s="73"/>
      <c r="D65176" s="73"/>
      <c r="P65176" s="73"/>
      <c r="T65176" s="73"/>
      <c r="U65176" s="73"/>
      <c r="V65176" s="73"/>
      <c r="X65176" s="12"/>
    </row>
    <row r="65177" spans="2:24" x14ac:dyDescent="0.3">
      <c r="B65177" s="73"/>
      <c r="D65177" s="73"/>
      <c r="P65177" s="73"/>
      <c r="T65177" s="73"/>
      <c r="U65177" s="73"/>
      <c r="V65177" s="73"/>
      <c r="X65177" s="12"/>
    </row>
    <row r="65178" spans="2:24" x14ac:dyDescent="0.3">
      <c r="B65178" s="73"/>
      <c r="D65178" s="73"/>
      <c r="P65178" s="73"/>
      <c r="T65178" s="73"/>
      <c r="U65178" s="73"/>
      <c r="V65178" s="73"/>
      <c r="X65178" s="12"/>
    </row>
    <row r="65179" spans="2:24" x14ac:dyDescent="0.3">
      <c r="B65179" s="73"/>
      <c r="D65179" s="73"/>
      <c r="P65179" s="73"/>
      <c r="T65179" s="73"/>
      <c r="U65179" s="73"/>
      <c r="V65179" s="73"/>
      <c r="X65179" s="12"/>
    </row>
    <row r="65180" spans="2:24" x14ac:dyDescent="0.3">
      <c r="B65180" s="73"/>
      <c r="D65180" s="73"/>
      <c r="P65180" s="73"/>
      <c r="T65180" s="73"/>
      <c r="U65180" s="73"/>
      <c r="V65180" s="73"/>
      <c r="X65180" s="12"/>
    </row>
    <row r="65181" spans="2:24" x14ac:dyDescent="0.3">
      <c r="B65181" s="73"/>
      <c r="D65181" s="73"/>
      <c r="P65181" s="73"/>
      <c r="T65181" s="73"/>
      <c r="U65181" s="73"/>
      <c r="V65181" s="73"/>
      <c r="X65181" s="12"/>
    </row>
    <row r="65182" spans="2:24" x14ac:dyDescent="0.3">
      <c r="B65182" s="73"/>
      <c r="D65182" s="73"/>
      <c r="P65182" s="73"/>
      <c r="T65182" s="73"/>
      <c r="U65182" s="73"/>
      <c r="V65182" s="73"/>
      <c r="X65182" s="12"/>
    </row>
    <row r="65183" spans="2:24" x14ac:dyDescent="0.3">
      <c r="B65183" s="73"/>
      <c r="D65183" s="73"/>
      <c r="P65183" s="73"/>
      <c r="T65183" s="73"/>
      <c r="U65183" s="73"/>
      <c r="V65183" s="73"/>
      <c r="X65183" s="12"/>
    </row>
    <row r="65184" spans="2:24" x14ac:dyDescent="0.3">
      <c r="B65184" s="73"/>
      <c r="D65184" s="73"/>
      <c r="P65184" s="73"/>
      <c r="T65184" s="73"/>
      <c r="U65184" s="73"/>
      <c r="V65184" s="73"/>
      <c r="X65184" s="12"/>
    </row>
    <row r="65185" spans="2:24" x14ac:dyDescent="0.3">
      <c r="B65185" s="73"/>
      <c r="D65185" s="73"/>
      <c r="P65185" s="73"/>
      <c r="T65185" s="73"/>
      <c r="U65185" s="73"/>
      <c r="V65185" s="73"/>
      <c r="X65185" s="12"/>
    </row>
    <row r="65186" spans="2:24" x14ac:dyDescent="0.3">
      <c r="B65186" s="73"/>
      <c r="D65186" s="73"/>
      <c r="P65186" s="73"/>
      <c r="T65186" s="73"/>
      <c r="U65186" s="73"/>
      <c r="V65186" s="73"/>
      <c r="X65186" s="12"/>
    </row>
    <row r="65187" spans="2:24" x14ac:dyDescent="0.3">
      <c r="B65187" s="73"/>
      <c r="D65187" s="73"/>
      <c r="P65187" s="73"/>
      <c r="T65187" s="73"/>
      <c r="U65187" s="73"/>
      <c r="V65187" s="73"/>
      <c r="X65187" s="12"/>
    </row>
    <row r="65188" spans="2:24" x14ac:dyDescent="0.3">
      <c r="B65188" s="73"/>
      <c r="D65188" s="73"/>
      <c r="P65188" s="73"/>
      <c r="T65188" s="73"/>
      <c r="U65188" s="73"/>
      <c r="V65188" s="73"/>
      <c r="X65188" s="12"/>
    </row>
    <row r="65189" spans="2:24" x14ac:dyDescent="0.3">
      <c r="B65189" s="73"/>
      <c r="D65189" s="73"/>
      <c r="P65189" s="73"/>
      <c r="T65189" s="73"/>
      <c r="U65189" s="73"/>
      <c r="V65189" s="73"/>
      <c r="X65189" s="12"/>
    </row>
    <row r="65190" spans="2:24" x14ac:dyDescent="0.3">
      <c r="B65190" s="73"/>
      <c r="D65190" s="73"/>
      <c r="P65190" s="73"/>
      <c r="T65190" s="73"/>
      <c r="U65190" s="73"/>
      <c r="V65190" s="73"/>
      <c r="X65190" s="12"/>
    </row>
    <row r="65191" spans="2:24" x14ac:dyDescent="0.3">
      <c r="B65191" s="73"/>
      <c r="D65191" s="73"/>
      <c r="P65191" s="73"/>
      <c r="T65191" s="73"/>
      <c r="U65191" s="73"/>
      <c r="V65191" s="73"/>
      <c r="X65191" s="12"/>
    </row>
    <row r="65192" spans="2:24" x14ac:dyDescent="0.3">
      <c r="B65192" s="73"/>
      <c r="D65192" s="73"/>
      <c r="P65192" s="73"/>
      <c r="T65192" s="73"/>
      <c r="U65192" s="73"/>
      <c r="V65192" s="73"/>
      <c r="X65192" s="12"/>
    </row>
    <row r="65193" spans="2:24" x14ac:dyDescent="0.3">
      <c r="B65193" s="73"/>
      <c r="D65193" s="73"/>
      <c r="P65193" s="73"/>
      <c r="T65193" s="73"/>
      <c r="U65193" s="73"/>
      <c r="V65193" s="73"/>
      <c r="X65193" s="12"/>
    </row>
    <row r="65194" spans="2:24" x14ac:dyDescent="0.3">
      <c r="B65194" s="73"/>
      <c r="D65194" s="73"/>
      <c r="P65194" s="73"/>
      <c r="T65194" s="73"/>
      <c r="U65194" s="73"/>
      <c r="V65194" s="73"/>
      <c r="X65194" s="12"/>
    </row>
    <row r="65195" spans="2:24" x14ac:dyDescent="0.3">
      <c r="B65195" s="73"/>
      <c r="D65195" s="73"/>
      <c r="P65195" s="73"/>
      <c r="T65195" s="73"/>
      <c r="U65195" s="73"/>
      <c r="V65195" s="73"/>
      <c r="X65195" s="12"/>
    </row>
    <row r="65196" spans="2:24" x14ac:dyDescent="0.3">
      <c r="B65196" s="73"/>
      <c r="D65196" s="73"/>
      <c r="P65196" s="73"/>
      <c r="T65196" s="73"/>
      <c r="U65196" s="73"/>
      <c r="V65196" s="73"/>
      <c r="X65196" s="12"/>
    </row>
    <row r="65197" spans="2:24" x14ac:dyDescent="0.3">
      <c r="B65197" s="73"/>
      <c r="D65197" s="73"/>
      <c r="P65197" s="73"/>
      <c r="T65197" s="73"/>
      <c r="U65197" s="73"/>
      <c r="V65197" s="73"/>
      <c r="X65197" s="12"/>
    </row>
    <row r="65198" spans="2:24" x14ac:dyDescent="0.3">
      <c r="B65198" s="73"/>
      <c r="D65198" s="73"/>
      <c r="P65198" s="73"/>
      <c r="T65198" s="73"/>
      <c r="U65198" s="73"/>
      <c r="V65198" s="73"/>
      <c r="X65198" s="12"/>
    </row>
    <row r="65199" spans="2:24" x14ac:dyDescent="0.3">
      <c r="B65199" s="73"/>
      <c r="D65199" s="73"/>
      <c r="P65199" s="73"/>
      <c r="T65199" s="73"/>
      <c r="U65199" s="73"/>
      <c r="V65199" s="73"/>
      <c r="X65199" s="12"/>
    </row>
    <row r="65200" spans="2:24" x14ac:dyDescent="0.3">
      <c r="B65200" s="73"/>
      <c r="D65200" s="73"/>
      <c r="P65200" s="73"/>
      <c r="T65200" s="73"/>
      <c r="U65200" s="73"/>
      <c r="V65200" s="73"/>
      <c r="X65200" s="12"/>
    </row>
    <row r="65201" spans="2:24" x14ac:dyDescent="0.3">
      <c r="B65201" s="73"/>
      <c r="D65201" s="73"/>
      <c r="P65201" s="73"/>
      <c r="T65201" s="73"/>
      <c r="U65201" s="73"/>
      <c r="V65201" s="73"/>
      <c r="X65201" s="12"/>
    </row>
    <row r="65202" spans="2:24" x14ac:dyDescent="0.3">
      <c r="B65202" s="73"/>
      <c r="D65202" s="73"/>
      <c r="P65202" s="73"/>
      <c r="T65202" s="73"/>
      <c r="U65202" s="73"/>
      <c r="V65202" s="73"/>
      <c r="X65202" s="12"/>
    </row>
    <row r="65203" spans="2:24" x14ac:dyDescent="0.3">
      <c r="B65203" s="73"/>
      <c r="D65203" s="73"/>
      <c r="P65203" s="73"/>
      <c r="T65203" s="73"/>
      <c r="U65203" s="73"/>
      <c r="V65203" s="73"/>
      <c r="X65203" s="12"/>
    </row>
    <row r="65204" spans="2:24" x14ac:dyDescent="0.3">
      <c r="B65204" s="73"/>
      <c r="D65204" s="73"/>
      <c r="P65204" s="73"/>
      <c r="T65204" s="73"/>
      <c r="U65204" s="73"/>
      <c r="V65204" s="73"/>
      <c r="X65204" s="12"/>
    </row>
    <row r="65205" spans="2:24" x14ac:dyDescent="0.3">
      <c r="B65205" s="73"/>
      <c r="D65205" s="73"/>
      <c r="P65205" s="73"/>
      <c r="T65205" s="73"/>
      <c r="U65205" s="73"/>
      <c r="V65205" s="73"/>
      <c r="X65205" s="12"/>
    </row>
    <row r="65206" spans="2:24" x14ac:dyDescent="0.3">
      <c r="B65206" s="73"/>
      <c r="D65206" s="73"/>
      <c r="P65206" s="73"/>
      <c r="T65206" s="73"/>
      <c r="U65206" s="73"/>
      <c r="V65206" s="73"/>
      <c r="X65206" s="12"/>
    </row>
    <row r="65207" spans="2:24" x14ac:dyDescent="0.3">
      <c r="B65207" s="73"/>
      <c r="D65207" s="73"/>
      <c r="P65207" s="73"/>
      <c r="T65207" s="73"/>
      <c r="U65207" s="73"/>
      <c r="V65207" s="73"/>
      <c r="X65207" s="12"/>
    </row>
    <row r="65208" spans="2:24" x14ac:dyDescent="0.3">
      <c r="B65208" s="73"/>
      <c r="D65208" s="73"/>
      <c r="P65208" s="73"/>
      <c r="T65208" s="73"/>
      <c r="U65208" s="73"/>
      <c r="V65208" s="73"/>
      <c r="X65208" s="12"/>
    </row>
    <row r="65209" spans="2:24" x14ac:dyDescent="0.3">
      <c r="B65209" s="73"/>
      <c r="D65209" s="73"/>
      <c r="P65209" s="73"/>
      <c r="T65209" s="73"/>
      <c r="U65209" s="73"/>
      <c r="V65209" s="73"/>
      <c r="X65209" s="12"/>
    </row>
    <row r="65210" spans="2:24" x14ac:dyDescent="0.3">
      <c r="B65210" s="73"/>
      <c r="D65210" s="73"/>
      <c r="P65210" s="73"/>
      <c r="T65210" s="73"/>
      <c r="U65210" s="73"/>
      <c r="V65210" s="73"/>
      <c r="X65210" s="12"/>
    </row>
    <row r="65211" spans="2:24" x14ac:dyDescent="0.3">
      <c r="B65211" s="73"/>
      <c r="D65211" s="73"/>
      <c r="P65211" s="73"/>
      <c r="T65211" s="73"/>
      <c r="U65211" s="73"/>
      <c r="V65211" s="73"/>
      <c r="X65211" s="12"/>
    </row>
    <row r="65212" spans="2:24" x14ac:dyDescent="0.3">
      <c r="B65212" s="73"/>
      <c r="D65212" s="73"/>
      <c r="P65212" s="73"/>
      <c r="T65212" s="73"/>
      <c r="U65212" s="73"/>
      <c r="V65212" s="73"/>
      <c r="X65212" s="12"/>
    </row>
    <row r="65213" spans="2:24" x14ac:dyDescent="0.3">
      <c r="B65213" s="73"/>
      <c r="D65213" s="73"/>
      <c r="P65213" s="73"/>
      <c r="T65213" s="73"/>
      <c r="U65213" s="73"/>
      <c r="V65213" s="73"/>
      <c r="X65213" s="12"/>
    </row>
    <row r="65214" spans="2:24" x14ac:dyDescent="0.3">
      <c r="B65214" s="73"/>
      <c r="D65214" s="73"/>
      <c r="P65214" s="73"/>
      <c r="T65214" s="73"/>
      <c r="U65214" s="73"/>
      <c r="V65214" s="73"/>
      <c r="X65214" s="12"/>
    </row>
    <row r="65215" spans="2:24" x14ac:dyDescent="0.3">
      <c r="B65215" s="73"/>
      <c r="D65215" s="73"/>
      <c r="P65215" s="73"/>
      <c r="T65215" s="73"/>
      <c r="U65215" s="73"/>
      <c r="V65215" s="73"/>
      <c r="X65215" s="12"/>
    </row>
    <row r="65216" spans="2:24" x14ac:dyDescent="0.3">
      <c r="B65216" s="73"/>
      <c r="D65216" s="73"/>
      <c r="P65216" s="73"/>
      <c r="T65216" s="73"/>
      <c r="U65216" s="73"/>
      <c r="V65216" s="73"/>
      <c r="X65216" s="12"/>
    </row>
    <row r="65217" spans="2:24" x14ac:dyDescent="0.3">
      <c r="B65217" s="73"/>
      <c r="D65217" s="73"/>
      <c r="P65217" s="73"/>
      <c r="T65217" s="73"/>
      <c r="U65217" s="73"/>
      <c r="V65217" s="73"/>
      <c r="X65217" s="12"/>
    </row>
    <row r="65218" spans="2:24" x14ac:dyDescent="0.3">
      <c r="B65218" s="73"/>
      <c r="D65218" s="73"/>
      <c r="P65218" s="73"/>
      <c r="T65218" s="73"/>
      <c r="U65218" s="73"/>
      <c r="V65218" s="73"/>
      <c r="X65218" s="12"/>
    </row>
    <row r="65219" spans="2:24" x14ac:dyDescent="0.3">
      <c r="B65219" s="73"/>
      <c r="D65219" s="73"/>
      <c r="P65219" s="73"/>
      <c r="T65219" s="73"/>
      <c r="U65219" s="73"/>
      <c r="V65219" s="73"/>
      <c r="X65219" s="12"/>
    </row>
    <row r="65220" spans="2:24" x14ac:dyDescent="0.3">
      <c r="B65220" s="73"/>
      <c r="D65220" s="73"/>
      <c r="P65220" s="73"/>
      <c r="T65220" s="73"/>
      <c r="U65220" s="73"/>
      <c r="V65220" s="73"/>
      <c r="X65220" s="12"/>
    </row>
    <row r="65221" spans="2:24" x14ac:dyDescent="0.3">
      <c r="B65221" s="73"/>
      <c r="D65221" s="73"/>
      <c r="P65221" s="73"/>
      <c r="T65221" s="73"/>
      <c r="U65221" s="73"/>
      <c r="V65221" s="73"/>
      <c r="X65221" s="12"/>
    </row>
    <row r="65222" spans="2:24" x14ac:dyDescent="0.3">
      <c r="B65222" s="73"/>
      <c r="D65222" s="73"/>
      <c r="P65222" s="73"/>
      <c r="T65222" s="73"/>
      <c r="U65222" s="73"/>
      <c r="V65222" s="73"/>
      <c r="X65222" s="12"/>
    </row>
    <row r="65223" spans="2:24" x14ac:dyDescent="0.3">
      <c r="B65223" s="73"/>
      <c r="D65223" s="73"/>
      <c r="P65223" s="73"/>
      <c r="T65223" s="73"/>
      <c r="U65223" s="73"/>
      <c r="V65223" s="73"/>
      <c r="X65223" s="12"/>
    </row>
    <row r="65224" spans="2:24" x14ac:dyDescent="0.3">
      <c r="B65224" s="73"/>
      <c r="D65224" s="73"/>
      <c r="P65224" s="73"/>
      <c r="T65224" s="73"/>
      <c r="U65224" s="73"/>
      <c r="V65224" s="73"/>
      <c r="X65224" s="12"/>
    </row>
    <row r="65225" spans="2:24" x14ac:dyDescent="0.3">
      <c r="B65225" s="73"/>
      <c r="D65225" s="73"/>
      <c r="P65225" s="73"/>
      <c r="T65225" s="73"/>
      <c r="U65225" s="73"/>
      <c r="V65225" s="73"/>
      <c r="X65225" s="12"/>
    </row>
    <row r="65226" spans="2:24" x14ac:dyDescent="0.3">
      <c r="B65226" s="73"/>
      <c r="D65226" s="73"/>
      <c r="P65226" s="73"/>
      <c r="T65226" s="73"/>
      <c r="U65226" s="73"/>
      <c r="V65226" s="73"/>
      <c r="X65226" s="12"/>
    </row>
    <row r="65227" spans="2:24" x14ac:dyDescent="0.3">
      <c r="B65227" s="73"/>
      <c r="D65227" s="73"/>
      <c r="P65227" s="73"/>
      <c r="T65227" s="73"/>
      <c r="U65227" s="73"/>
      <c r="V65227" s="73"/>
      <c r="X65227" s="12"/>
    </row>
    <row r="65228" spans="2:24" x14ac:dyDescent="0.3">
      <c r="B65228" s="73"/>
      <c r="D65228" s="73"/>
      <c r="P65228" s="73"/>
      <c r="T65228" s="73"/>
      <c r="U65228" s="73"/>
      <c r="V65228" s="73"/>
      <c r="X65228" s="12"/>
    </row>
    <row r="65229" spans="2:24" x14ac:dyDescent="0.3">
      <c r="B65229" s="73"/>
      <c r="D65229" s="73"/>
      <c r="P65229" s="73"/>
      <c r="T65229" s="73"/>
      <c r="U65229" s="73"/>
      <c r="V65229" s="73"/>
      <c r="X65229" s="12"/>
    </row>
    <row r="65230" spans="2:24" x14ac:dyDescent="0.3">
      <c r="B65230" s="73"/>
      <c r="D65230" s="73"/>
      <c r="P65230" s="73"/>
      <c r="T65230" s="73"/>
      <c r="U65230" s="73"/>
      <c r="V65230" s="73"/>
      <c r="X65230" s="12"/>
    </row>
    <row r="65231" spans="2:24" x14ac:dyDescent="0.3">
      <c r="B65231" s="73"/>
      <c r="D65231" s="73"/>
      <c r="P65231" s="73"/>
      <c r="T65231" s="73"/>
      <c r="U65231" s="73"/>
      <c r="V65231" s="73"/>
      <c r="X65231" s="12"/>
    </row>
    <row r="65232" spans="2:24" x14ac:dyDescent="0.3">
      <c r="B65232" s="73"/>
      <c r="D65232" s="73"/>
      <c r="P65232" s="73"/>
      <c r="T65232" s="73"/>
      <c r="U65232" s="73"/>
      <c r="V65232" s="73"/>
      <c r="X65232" s="12"/>
    </row>
    <row r="65233" spans="2:24" x14ac:dyDescent="0.3">
      <c r="B65233" s="73"/>
      <c r="D65233" s="73"/>
      <c r="P65233" s="73"/>
      <c r="T65233" s="73"/>
      <c r="U65233" s="73"/>
      <c r="V65233" s="73"/>
      <c r="X65233" s="12"/>
    </row>
    <row r="65234" spans="2:24" x14ac:dyDescent="0.3">
      <c r="B65234" s="73"/>
      <c r="D65234" s="73"/>
      <c r="P65234" s="73"/>
      <c r="T65234" s="73"/>
      <c r="U65234" s="73"/>
      <c r="V65234" s="73"/>
      <c r="X65234" s="12"/>
    </row>
    <row r="65235" spans="2:24" x14ac:dyDescent="0.3">
      <c r="B65235" s="73"/>
      <c r="D65235" s="73"/>
      <c r="P65235" s="73"/>
      <c r="T65235" s="73"/>
      <c r="U65235" s="73"/>
      <c r="V65235" s="73"/>
      <c r="X65235" s="12"/>
    </row>
    <row r="65236" spans="2:24" x14ac:dyDescent="0.3">
      <c r="B65236" s="73"/>
      <c r="D65236" s="73"/>
      <c r="P65236" s="73"/>
      <c r="T65236" s="73"/>
      <c r="U65236" s="73"/>
      <c r="V65236" s="73"/>
      <c r="X65236" s="12"/>
    </row>
    <row r="65237" spans="2:24" x14ac:dyDescent="0.3">
      <c r="B65237" s="73"/>
      <c r="D65237" s="73"/>
      <c r="P65237" s="73"/>
      <c r="T65237" s="73"/>
      <c r="U65237" s="73"/>
      <c r="V65237" s="73"/>
      <c r="X65237" s="12"/>
    </row>
    <row r="65238" spans="2:24" x14ac:dyDescent="0.3">
      <c r="B65238" s="73"/>
      <c r="D65238" s="73"/>
      <c r="P65238" s="73"/>
      <c r="T65238" s="73"/>
      <c r="U65238" s="73"/>
      <c r="V65238" s="73"/>
      <c r="X65238" s="12"/>
    </row>
    <row r="65239" spans="2:24" x14ac:dyDescent="0.3">
      <c r="B65239" s="73"/>
      <c r="D65239" s="73"/>
      <c r="P65239" s="73"/>
      <c r="T65239" s="73"/>
      <c r="U65239" s="73"/>
      <c r="V65239" s="73"/>
      <c r="X65239" s="12"/>
    </row>
    <row r="65240" spans="2:24" x14ac:dyDescent="0.3">
      <c r="B65240" s="73"/>
      <c r="D65240" s="73"/>
      <c r="P65240" s="73"/>
      <c r="T65240" s="73"/>
      <c r="U65240" s="73"/>
      <c r="V65240" s="73"/>
      <c r="X65240" s="12"/>
    </row>
    <row r="65241" spans="2:24" x14ac:dyDescent="0.3">
      <c r="B65241" s="73"/>
      <c r="D65241" s="73"/>
      <c r="P65241" s="73"/>
      <c r="T65241" s="73"/>
      <c r="U65241" s="73"/>
      <c r="V65241" s="73"/>
      <c r="X65241" s="12"/>
    </row>
    <row r="65242" spans="2:24" x14ac:dyDescent="0.3">
      <c r="B65242" s="73"/>
      <c r="D65242" s="73"/>
      <c r="P65242" s="73"/>
      <c r="T65242" s="73"/>
      <c r="U65242" s="73"/>
      <c r="V65242" s="73"/>
      <c r="X65242" s="12"/>
    </row>
    <row r="65243" spans="2:24" x14ac:dyDescent="0.3">
      <c r="B65243" s="73"/>
      <c r="D65243" s="73"/>
      <c r="P65243" s="73"/>
      <c r="T65243" s="73"/>
      <c r="U65243" s="73"/>
      <c r="V65243" s="73"/>
      <c r="X65243" s="12"/>
    </row>
    <row r="65244" spans="2:24" x14ac:dyDescent="0.3">
      <c r="B65244" s="73"/>
      <c r="D65244" s="73"/>
      <c r="P65244" s="73"/>
      <c r="T65244" s="73"/>
      <c r="U65244" s="73"/>
      <c r="V65244" s="73"/>
      <c r="X65244" s="12"/>
    </row>
    <row r="65245" spans="2:24" x14ac:dyDescent="0.3">
      <c r="B65245" s="73"/>
      <c r="D65245" s="73"/>
      <c r="P65245" s="73"/>
      <c r="T65245" s="73"/>
      <c r="U65245" s="73"/>
      <c r="V65245" s="73"/>
      <c r="X65245" s="12"/>
    </row>
    <row r="65246" spans="2:24" x14ac:dyDescent="0.3">
      <c r="B65246" s="73"/>
      <c r="D65246" s="73"/>
      <c r="P65246" s="73"/>
      <c r="T65246" s="73"/>
      <c r="U65246" s="73"/>
      <c r="V65246" s="73"/>
      <c r="X65246" s="12"/>
    </row>
    <row r="65247" spans="2:24" x14ac:dyDescent="0.3">
      <c r="B65247" s="73"/>
      <c r="D65247" s="73"/>
      <c r="P65247" s="73"/>
      <c r="T65247" s="73"/>
      <c r="U65247" s="73"/>
      <c r="V65247" s="73"/>
      <c r="X65247" s="12"/>
    </row>
    <row r="65248" spans="2:24" x14ac:dyDescent="0.3">
      <c r="B65248" s="73"/>
      <c r="D65248" s="73"/>
      <c r="P65248" s="73"/>
      <c r="T65248" s="73"/>
      <c r="U65248" s="73"/>
      <c r="V65248" s="73"/>
      <c r="X65248" s="12"/>
    </row>
    <row r="65249" spans="2:24" x14ac:dyDescent="0.3">
      <c r="B65249" s="73"/>
      <c r="D65249" s="73"/>
      <c r="P65249" s="73"/>
      <c r="T65249" s="73"/>
      <c r="U65249" s="73"/>
      <c r="V65249" s="73"/>
      <c r="X65249" s="12"/>
    </row>
    <row r="65250" spans="2:24" x14ac:dyDescent="0.3">
      <c r="B65250" s="73"/>
      <c r="D65250" s="73"/>
      <c r="P65250" s="73"/>
      <c r="T65250" s="73"/>
      <c r="U65250" s="73"/>
      <c r="V65250" s="73"/>
      <c r="X65250" s="12"/>
    </row>
    <row r="65251" spans="2:24" x14ac:dyDescent="0.3">
      <c r="B65251" s="73"/>
      <c r="D65251" s="73"/>
      <c r="P65251" s="73"/>
      <c r="T65251" s="73"/>
      <c r="U65251" s="73"/>
      <c r="V65251" s="73"/>
      <c r="X65251" s="12"/>
    </row>
    <row r="65252" spans="2:24" x14ac:dyDescent="0.3">
      <c r="B65252" s="73"/>
      <c r="D65252" s="73"/>
      <c r="P65252" s="73"/>
      <c r="T65252" s="73"/>
      <c r="U65252" s="73"/>
      <c r="V65252" s="73"/>
      <c r="X65252" s="12"/>
    </row>
    <row r="65253" spans="2:24" x14ac:dyDescent="0.3">
      <c r="B65253" s="73"/>
      <c r="D65253" s="73"/>
      <c r="P65253" s="73"/>
      <c r="T65253" s="73"/>
      <c r="U65253" s="73"/>
      <c r="V65253" s="73"/>
      <c r="X65253" s="12"/>
    </row>
    <row r="65254" spans="2:24" x14ac:dyDescent="0.3">
      <c r="B65254" s="73"/>
      <c r="D65254" s="73"/>
      <c r="P65254" s="73"/>
      <c r="T65254" s="73"/>
      <c r="U65254" s="73"/>
      <c r="V65254" s="73"/>
      <c r="X65254" s="12"/>
    </row>
    <row r="65255" spans="2:24" x14ac:dyDescent="0.3">
      <c r="B65255" s="73"/>
      <c r="D65255" s="73"/>
      <c r="P65255" s="73"/>
      <c r="T65255" s="73"/>
      <c r="U65255" s="73"/>
      <c r="V65255" s="73"/>
      <c r="X65255" s="12"/>
    </row>
    <row r="65256" spans="2:24" x14ac:dyDescent="0.3">
      <c r="B65256" s="73"/>
      <c r="D65256" s="73"/>
      <c r="P65256" s="73"/>
      <c r="T65256" s="73"/>
      <c r="U65256" s="73"/>
      <c r="V65256" s="73"/>
      <c r="X65256" s="12"/>
    </row>
    <row r="65257" spans="2:24" x14ac:dyDescent="0.3">
      <c r="B65257" s="73"/>
      <c r="D65257" s="73"/>
      <c r="P65257" s="73"/>
      <c r="T65257" s="73"/>
      <c r="U65257" s="73"/>
      <c r="V65257" s="73"/>
      <c r="X65257" s="12"/>
    </row>
    <row r="65258" spans="2:24" x14ac:dyDescent="0.3">
      <c r="B65258" s="73"/>
      <c r="D65258" s="73"/>
      <c r="P65258" s="73"/>
      <c r="T65258" s="73"/>
      <c r="U65258" s="73"/>
      <c r="V65258" s="73"/>
      <c r="X65258" s="12"/>
    </row>
    <row r="65259" spans="2:24" x14ac:dyDescent="0.3">
      <c r="B65259" s="73"/>
      <c r="D65259" s="73"/>
      <c r="P65259" s="73"/>
      <c r="T65259" s="73"/>
      <c r="U65259" s="73"/>
      <c r="V65259" s="73"/>
      <c r="X65259" s="12"/>
    </row>
    <row r="65260" spans="2:24" x14ac:dyDescent="0.3">
      <c r="B65260" s="73"/>
      <c r="D65260" s="73"/>
      <c r="P65260" s="73"/>
      <c r="T65260" s="73"/>
      <c r="U65260" s="73"/>
      <c r="V65260" s="73"/>
      <c r="X65260" s="12"/>
    </row>
    <row r="65261" spans="2:24" x14ac:dyDescent="0.3">
      <c r="B65261" s="73"/>
      <c r="D65261" s="73"/>
      <c r="P65261" s="73"/>
      <c r="T65261" s="73"/>
      <c r="U65261" s="73"/>
      <c r="V65261" s="73"/>
      <c r="X65261" s="12"/>
    </row>
    <row r="65262" spans="2:24" x14ac:dyDescent="0.3">
      <c r="B65262" s="73"/>
      <c r="D65262" s="73"/>
      <c r="P65262" s="73"/>
      <c r="T65262" s="73"/>
      <c r="U65262" s="73"/>
      <c r="V65262" s="73"/>
      <c r="X65262" s="12"/>
    </row>
    <row r="65263" spans="2:24" x14ac:dyDescent="0.3">
      <c r="B65263" s="73"/>
      <c r="D65263" s="73"/>
      <c r="P65263" s="73"/>
      <c r="T65263" s="73"/>
      <c r="U65263" s="73"/>
      <c r="V65263" s="73"/>
      <c r="X65263" s="12"/>
    </row>
    <row r="65264" spans="2:24" x14ac:dyDescent="0.3">
      <c r="B65264" s="73"/>
      <c r="D65264" s="73"/>
      <c r="P65264" s="73"/>
      <c r="T65264" s="73"/>
      <c r="U65264" s="73"/>
      <c r="V65264" s="73"/>
      <c r="X65264" s="12"/>
    </row>
    <row r="65265" spans="2:24" x14ac:dyDescent="0.3">
      <c r="B65265" s="73"/>
      <c r="D65265" s="73"/>
      <c r="P65265" s="73"/>
      <c r="T65265" s="73"/>
      <c r="U65265" s="73"/>
      <c r="V65265" s="73"/>
      <c r="X65265" s="12"/>
    </row>
    <row r="65266" spans="2:24" x14ac:dyDescent="0.3">
      <c r="B65266" s="73"/>
      <c r="D65266" s="73"/>
      <c r="P65266" s="73"/>
      <c r="T65266" s="73"/>
      <c r="U65266" s="73"/>
      <c r="V65266" s="73"/>
      <c r="X65266" s="12"/>
    </row>
    <row r="65267" spans="2:24" x14ac:dyDescent="0.3">
      <c r="B65267" s="73"/>
      <c r="D65267" s="73"/>
      <c r="P65267" s="73"/>
      <c r="T65267" s="73"/>
      <c r="U65267" s="73"/>
      <c r="V65267" s="73"/>
      <c r="X65267" s="12"/>
    </row>
    <row r="65268" spans="2:24" x14ac:dyDescent="0.3">
      <c r="B65268" s="73"/>
      <c r="D65268" s="73"/>
      <c r="P65268" s="73"/>
      <c r="T65268" s="73"/>
      <c r="U65268" s="73"/>
      <c r="V65268" s="73"/>
      <c r="X65268" s="12"/>
    </row>
    <row r="65269" spans="2:24" x14ac:dyDescent="0.3">
      <c r="B65269" s="73"/>
      <c r="D65269" s="73"/>
      <c r="P65269" s="73"/>
      <c r="T65269" s="73"/>
      <c r="U65269" s="73"/>
      <c r="V65269" s="73"/>
      <c r="X65269" s="12"/>
    </row>
    <row r="65270" spans="2:24" x14ac:dyDescent="0.3">
      <c r="B65270" s="73"/>
      <c r="D65270" s="73"/>
      <c r="P65270" s="73"/>
      <c r="T65270" s="73"/>
      <c r="U65270" s="73"/>
      <c r="V65270" s="73"/>
      <c r="X65270" s="12"/>
    </row>
    <row r="65271" spans="2:24" x14ac:dyDescent="0.3">
      <c r="B65271" s="73"/>
      <c r="D65271" s="73"/>
      <c r="P65271" s="73"/>
      <c r="T65271" s="73"/>
      <c r="U65271" s="73"/>
      <c r="V65271" s="73"/>
      <c r="X65271" s="12"/>
    </row>
    <row r="65272" spans="2:24" x14ac:dyDescent="0.3">
      <c r="B65272" s="73"/>
      <c r="D65272" s="73"/>
      <c r="P65272" s="73"/>
      <c r="T65272" s="73"/>
      <c r="U65272" s="73"/>
      <c r="V65272" s="73"/>
      <c r="X65272" s="12"/>
    </row>
    <row r="65273" spans="2:24" x14ac:dyDescent="0.3">
      <c r="B65273" s="73"/>
      <c r="D65273" s="73"/>
      <c r="P65273" s="73"/>
      <c r="T65273" s="73"/>
      <c r="U65273" s="73"/>
      <c r="V65273" s="73"/>
      <c r="X65273" s="12"/>
    </row>
    <row r="65274" spans="2:24" x14ac:dyDescent="0.3">
      <c r="B65274" s="73"/>
      <c r="D65274" s="73"/>
      <c r="P65274" s="73"/>
      <c r="T65274" s="73"/>
      <c r="U65274" s="73"/>
      <c r="V65274" s="73"/>
      <c r="X65274" s="12"/>
    </row>
    <row r="65275" spans="2:24" x14ac:dyDescent="0.3">
      <c r="B65275" s="73"/>
      <c r="D65275" s="73"/>
      <c r="P65275" s="73"/>
      <c r="T65275" s="73"/>
      <c r="U65275" s="73"/>
      <c r="V65275" s="73"/>
      <c r="X65275" s="12"/>
    </row>
    <row r="65276" spans="2:24" x14ac:dyDescent="0.3">
      <c r="B65276" s="73"/>
      <c r="D65276" s="73"/>
      <c r="P65276" s="73"/>
      <c r="T65276" s="73"/>
      <c r="U65276" s="73"/>
      <c r="V65276" s="73"/>
      <c r="X65276" s="12"/>
    </row>
    <row r="65277" spans="2:24" x14ac:dyDescent="0.3">
      <c r="B65277" s="73"/>
      <c r="D65277" s="73"/>
      <c r="P65277" s="73"/>
      <c r="T65277" s="73"/>
      <c r="U65277" s="73"/>
      <c r="V65277" s="73"/>
      <c r="X65277" s="12"/>
    </row>
    <row r="65278" spans="2:24" x14ac:dyDescent="0.3">
      <c r="B65278" s="73"/>
      <c r="D65278" s="73"/>
      <c r="P65278" s="73"/>
      <c r="T65278" s="73"/>
      <c r="U65278" s="73"/>
      <c r="V65278" s="73"/>
      <c r="X65278" s="12"/>
    </row>
    <row r="65279" spans="2:24" x14ac:dyDescent="0.3">
      <c r="B65279" s="73"/>
      <c r="D65279" s="73"/>
      <c r="P65279" s="73"/>
      <c r="T65279" s="73"/>
      <c r="U65279" s="73"/>
      <c r="V65279" s="73"/>
      <c r="X65279" s="12"/>
    </row>
    <row r="65280" spans="2:24" x14ac:dyDescent="0.3">
      <c r="B65280" s="73"/>
      <c r="D65280" s="73"/>
      <c r="P65280" s="73"/>
      <c r="T65280" s="73"/>
      <c r="U65280" s="73"/>
      <c r="V65280" s="73"/>
      <c r="X65280" s="12"/>
    </row>
    <row r="65281" spans="2:24" x14ac:dyDescent="0.3">
      <c r="B65281" s="73"/>
      <c r="D65281" s="73"/>
      <c r="P65281" s="73"/>
      <c r="T65281" s="73"/>
      <c r="U65281" s="73"/>
      <c r="V65281" s="73"/>
      <c r="X65281" s="12"/>
    </row>
    <row r="65282" spans="2:24" x14ac:dyDescent="0.3">
      <c r="B65282" s="73"/>
      <c r="D65282" s="73"/>
      <c r="P65282" s="73"/>
      <c r="T65282" s="73"/>
      <c r="U65282" s="73"/>
      <c r="V65282" s="73"/>
      <c r="X65282" s="12"/>
    </row>
    <row r="65283" spans="2:24" x14ac:dyDescent="0.3">
      <c r="B65283" s="73"/>
      <c r="D65283" s="73"/>
      <c r="P65283" s="73"/>
      <c r="T65283" s="73"/>
      <c r="U65283" s="73"/>
      <c r="V65283" s="73"/>
      <c r="X65283" s="12"/>
    </row>
    <row r="65284" spans="2:24" x14ac:dyDescent="0.3">
      <c r="B65284" s="73"/>
      <c r="D65284" s="73"/>
      <c r="P65284" s="73"/>
      <c r="T65284" s="73"/>
      <c r="U65284" s="73"/>
      <c r="V65284" s="73"/>
      <c r="X65284" s="12"/>
    </row>
    <row r="65285" spans="2:24" x14ac:dyDescent="0.3">
      <c r="B65285" s="73"/>
      <c r="D65285" s="73"/>
      <c r="P65285" s="73"/>
      <c r="T65285" s="73"/>
      <c r="U65285" s="73"/>
      <c r="V65285" s="73"/>
      <c r="X65285" s="12"/>
    </row>
    <row r="65286" spans="2:24" x14ac:dyDescent="0.3">
      <c r="B65286" s="73"/>
      <c r="D65286" s="73"/>
      <c r="P65286" s="73"/>
      <c r="T65286" s="73"/>
      <c r="U65286" s="73"/>
      <c r="V65286" s="73"/>
      <c r="X65286" s="12"/>
    </row>
    <row r="65287" spans="2:24" x14ac:dyDescent="0.3">
      <c r="B65287" s="73"/>
      <c r="D65287" s="73"/>
      <c r="P65287" s="73"/>
      <c r="T65287" s="73"/>
      <c r="U65287" s="73"/>
      <c r="V65287" s="73"/>
      <c r="X65287" s="12"/>
    </row>
    <row r="65288" spans="2:24" x14ac:dyDescent="0.3">
      <c r="B65288" s="73"/>
      <c r="D65288" s="73"/>
      <c r="P65288" s="73"/>
      <c r="T65288" s="73"/>
      <c r="U65288" s="73"/>
      <c r="V65288" s="73"/>
      <c r="X65288" s="12"/>
    </row>
    <row r="65289" spans="2:24" x14ac:dyDescent="0.3">
      <c r="B65289" s="73"/>
      <c r="D65289" s="73"/>
      <c r="P65289" s="73"/>
      <c r="T65289" s="73"/>
      <c r="U65289" s="73"/>
      <c r="V65289" s="73"/>
      <c r="X65289" s="12"/>
    </row>
    <row r="65290" spans="2:24" x14ac:dyDescent="0.3">
      <c r="B65290" s="73"/>
      <c r="D65290" s="73"/>
      <c r="P65290" s="73"/>
      <c r="T65290" s="73"/>
      <c r="U65290" s="73"/>
      <c r="V65290" s="73"/>
      <c r="X65290" s="12"/>
    </row>
    <row r="65291" spans="2:24" x14ac:dyDescent="0.3">
      <c r="B65291" s="73"/>
      <c r="D65291" s="73"/>
      <c r="P65291" s="73"/>
      <c r="T65291" s="73"/>
      <c r="U65291" s="73"/>
      <c r="V65291" s="73"/>
      <c r="X65291" s="12"/>
    </row>
    <row r="65292" spans="2:24" x14ac:dyDescent="0.3">
      <c r="B65292" s="73"/>
      <c r="D65292" s="73"/>
      <c r="P65292" s="73"/>
      <c r="T65292" s="73"/>
      <c r="U65292" s="73"/>
      <c r="V65292" s="73"/>
      <c r="X65292" s="12"/>
    </row>
    <row r="65293" spans="2:24" x14ac:dyDescent="0.3">
      <c r="B65293" s="73"/>
      <c r="D65293" s="73"/>
      <c r="P65293" s="73"/>
      <c r="T65293" s="73"/>
      <c r="U65293" s="73"/>
      <c r="V65293" s="73"/>
      <c r="X65293" s="12"/>
    </row>
    <row r="65294" spans="2:24" x14ac:dyDescent="0.3">
      <c r="B65294" s="73"/>
      <c r="D65294" s="73"/>
      <c r="P65294" s="73"/>
      <c r="T65294" s="73"/>
      <c r="U65294" s="73"/>
      <c r="V65294" s="73"/>
      <c r="X65294" s="12"/>
    </row>
    <row r="65295" spans="2:24" x14ac:dyDescent="0.3">
      <c r="B65295" s="73"/>
      <c r="D65295" s="73"/>
      <c r="P65295" s="73"/>
      <c r="T65295" s="73"/>
      <c r="U65295" s="73"/>
      <c r="V65295" s="73"/>
      <c r="X65295" s="12"/>
    </row>
    <row r="65296" spans="2:24" x14ac:dyDescent="0.3">
      <c r="B65296" s="73"/>
      <c r="D65296" s="73"/>
      <c r="P65296" s="73"/>
      <c r="T65296" s="73"/>
      <c r="U65296" s="73"/>
      <c r="V65296" s="73"/>
      <c r="X65296" s="12"/>
    </row>
    <row r="65297" spans="2:24" x14ac:dyDescent="0.3">
      <c r="B65297" s="73"/>
      <c r="D65297" s="73"/>
      <c r="P65297" s="73"/>
      <c r="T65297" s="73"/>
      <c r="U65297" s="73"/>
      <c r="V65297" s="73"/>
      <c r="X65297" s="12"/>
    </row>
    <row r="65298" spans="2:24" x14ac:dyDescent="0.3">
      <c r="B65298" s="73"/>
      <c r="D65298" s="73"/>
      <c r="P65298" s="73"/>
      <c r="T65298" s="73"/>
      <c r="U65298" s="73"/>
      <c r="V65298" s="73"/>
      <c r="X65298" s="12"/>
    </row>
    <row r="65299" spans="2:24" x14ac:dyDescent="0.3">
      <c r="B65299" s="73"/>
      <c r="D65299" s="73"/>
      <c r="P65299" s="73"/>
      <c r="T65299" s="73"/>
      <c r="U65299" s="73"/>
      <c r="V65299" s="73"/>
      <c r="X65299" s="12"/>
    </row>
    <row r="65300" spans="2:24" x14ac:dyDescent="0.3">
      <c r="B65300" s="73"/>
      <c r="D65300" s="73"/>
      <c r="P65300" s="73"/>
      <c r="T65300" s="73"/>
      <c r="U65300" s="73"/>
      <c r="V65300" s="73"/>
      <c r="X65300" s="12"/>
    </row>
    <row r="65301" spans="2:24" x14ac:dyDescent="0.3">
      <c r="B65301" s="73"/>
      <c r="D65301" s="73"/>
      <c r="P65301" s="73"/>
      <c r="T65301" s="73"/>
      <c r="U65301" s="73"/>
      <c r="V65301" s="73"/>
      <c r="X65301" s="12"/>
    </row>
    <row r="65302" spans="2:24" x14ac:dyDescent="0.3">
      <c r="B65302" s="73"/>
      <c r="D65302" s="73"/>
      <c r="P65302" s="73"/>
      <c r="T65302" s="73"/>
      <c r="U65302" s="73"/>
      <c r="V65302" s="73"/>
      <c r="X65302" s="12"/>
    </row>
    <row r="65303" spans="2:24" x14ac:dyDescent="0.3">
      <c r="B65303" s="73"/>
      <c r="D65303" s="73"/>
      <c r="P65303" s="73"/>
      <c r="T65303" s="73"/>
      <c r="U65303" s="73"/>
      <c r="V65303" s="73"/>
      <c r="X65303" s="12"/>
    </row>
    <row r="65304" spans="2:24" x14ac:dyDescent="0.3">
      <c r="B65304" s="73"/>
      <c r="D65304" s="73"/>
      <c r="P65304" s="73"/>
      <c r="T65304" s="73"/>
      <c r="U65304" s="73"/>
      <c r="V65304" s="73"/>
      <c r="X65304" s="12"/>
    </row>
    <row r="65305" spans="2:24" x14ac:dyDescent="0.3">
      <c r="B65305" s="73"/>
      <c r="D65305" s="73"/>
      <c r="P65305" s="73"/>
      <c r="T65305" s="73"/>
      <c r="U65305" s="73"/>
      <c r="V65305" s="73"/>
      <c r="X65305" s="12"/>
    </row>
    <row r="65306" spans="2:24" x14ac:dyDescent="0.3">
      <c r="B65306" s="73"/>
      <c r="D65306" s="73"/>
      <c r="P65306" s="73"/>
      <c r="T65306" s="73"/>
      <c r="U65306" s="73"/>
      <c r="V65306" s="73"/>
      <c r="X65306" s="12"/>
    </row>
    <row r="65307" spans="2:24" x14ac:dyDescent="0.3">
      <c r="B65307" s="73"/>
      <c r="D65307" s="73"/>
      <c r="P65307" s="73"/>
      <c r="T65307" s="73"/>
      <c r="U65307" s="73"/>
      <c r="V65307" s="73"/>
      <c r="X65307" s="12"/>
    </row>
    <row r="65308" spans="2:24" x14ac:dyDescent="0.3">
      <c r="B65308" s="73"/>
      <c r="D65308" s="73"/>
      <c r="P65308" s="73"/>
      <c r="T65308" s="73"/>
      <c r="U65308" s="73"/>
      <c r="V65308" s="73"/>
      <c r="X65308" s="12"/>
    </row>
    <row r="65309" spans="2:24" x14ac:dyDescent="0.3">
      <c r="B65309" s="73"/>
      <c r="D65309" s="73"/>
      <c r="P65309" s="73"/>
      <c r="T65309" s="73"/>
      <c r="U65309" s="73"/>
      <c r="V65309" s="73"/>
      <c r="X65309" s="12"/>
    </row>
    <row r="65310" spans="2:24" x14ac:dyDescent="0.3">
      <c r="B65310" s="73"/>
      <c r="D65310" s="73"/>
      <c r="P65310" s="73"/>
      <c r="T65310" s="73"/>
      <c r="U65310" s="73"/>
      <c r="V65310" s="73"/>
      <c r="X65310" s="12"/>
    </row>
    <row r="65311" spans="2:24" x14ac:dyDescent="0.3">
      <c r="B65311" s="73"/>
      <c r="D65311" s="73"/>
      <c r="P65311" s="73"/>
      <c r="T65311" s="73"/>
      <c r="U65311" s="73"/>
      <c r="V65311" s="73"/>
      <c r="X65311" s="12"/>
    </row>
    <row r="65312" spans="2:24" x14ac:dyDescent="0.3">
      <c r="B65312" s="73"/>
      <c r="D65312" s="73"/>
      <c r="P65312" s="73"/>
      <c r="T65312" s="73"/>
      <c r="U65312" s="73"/>
      <c r="V65312" s="73"/>
      <c r="X65312" s="12"/>
    </row>
    <row r="65313" spans="2:24" x14ac:dyDescent="0.3">
      <c r="B65313" s="73"/>
      <c r="D65313" s="73"/>
      <c r="P65313" s="73"/>
      <c r="T65313" s="73"/>
      <c r="U65313" s="73"/>
      <c r="V65313" s="73"/>
      <c r="X65313" s="12"/>
    </row>
    <row r="65314" spans="2:24" x14ac:dyDescent="0.3">
      <c r="B65314" s="73"/>
      <c r="D65314" s="73"/>
      <c r="P65314" s="73"/>
      <c r="T65314" s="73"/>
      <c r="U65314" s="73"/>
      <c r="V65314" s="73"/>
      <c r="X65314" s="12"/>
    </row>
    <row r="65315" spans="2:24" x14ac:dyDescent="0.3">
      <c r="B65315" s="73"/>
      <c r="D65315" s="73"/>
      <c r="P65315" s="73"/>
      <c r="T65315" s="73"/>
      <c r="U65315" s="73"/>
      <c r="V65315" s="73"/>
      <c r="X65315" s="12"/>
    </row>
    <row r="65316" spans="2:24" x14ac:dyDescent="0.3">
      <c r="B65316" s="73"/>
      <c r="D65316" s="73"/>
      <c r="P65316" s="73"/>
      <c r="T65316" s="73"/>
      <c r="U65316" s="73"/>
      <c r="V65316" s="73"/>
      <c r="X65316" s="12"/>
    </row>
    <row r="65317" spans="2:24" x14ac:dyDescent="0.3">
      <c r="B65317" s="73"/>
      <c r="D65317" s="73"/>
      <c r="P65317" s="73"/>
      <c r="T65317" s="73"/>
      <c r="U65317" s="73"/>
      <c r="V65317" s="73"/>
      <c r="X65317" s="12"/>
    </row>
    <row r="65318" spans="2:24" x14ac:dyDescent="0.3">
      <c r="B65318" s="73"/>
      <c r="D65318" s="73"/>
      <c r="P65318" s="73"/>
      <c r="T65318" s="73"/>
      <c r="U65318" s="73"/>
      <c r="V65318" s="73"/>
      <c r="X65318" s="12"/>
    </row>
    <row r="65319" spans="2:24" x14ac:dyDescent="0.3">
      <c r="B65319" s="73"/>
      <c r="D65319" s="73"/>
      <c r="P65319" s="73"/>
      <c r="T65319" s="73"/>
      <c r="U65319" s="73"/>
      <c r="V65319" s="73"/>
      <c r="X65319" s="12"/>
    </row>
    <row r="65320" spans="2:24" x14ac:dyDescent="0.3">
      <c r="B65320" s="73"/>
      <c r="D65320" s="73"/>
      <c r="P65320" s="73"/>
      <c r="T65320" s="73"/>
      <c r="U65320" s="73"/>
      <c r="V65320" s="73"/>
      <c r="X65320" s="12"/>
    </row>
    <row r="65321" spans="2:24" x14ac:dyDescent="0.3">
      <c r="B65321" s="73"/>
      <c r="D65321" s="73"/>
      <c r="P65321" s="73"/>
      <c r="T65321" s="73"/>
      <c r="U65321" s="73"/>
      <c r="V65321" s="73"/>
      <c r="X65321" s="12"/>
    </row>
    <row r="65322" spans="2:24" x14ac:dyDescent="0.3">
      <c r="B65322" s="73"/>
      <c r="D65322" s="73"/>
      <c r="P65322" s="73"/>
      <c r="T65322" s="73"/>
      <c r="U65322" s="73"/>
      <c r="V65322" s="73"/>
      <c r="X65322" s="12"/>
    </row>
    <row r="65323" spans="2:24" x14ac:dyDescent="0.3">
      <c r="B65323" s="73"/>
      <c r="D65323" s="73"/>
      <c r="P65323" s="73"/>
      <c r="T65323" s="73"/>
      <c r="U65323" s="73"/>
      <c r="V65323" s="73"/>
      <c r="X65323" s="12"/>
    </row>
    <row r="65324" spans="2:24" x14ac:dyDescent="0.3">
      <c r="B65324" s="73"/>
      <c r="D65324" s="73"/>
      <c r="P65324" s="73"/>
      <c r="T65324" s="73"/>
      <c r="U65324" s="73"/>
      <c r="V65324" s="73"/>
      <c r="X65324" s="12"/>
    </row>
    <row r="65325" spans="2:24" x14ac:dyDescent="0.3">
      <c r="B65325" s="73"/>
      <c r="D65325" s="73"/>
      <c r="P65325" s="73"/>
      <c r="T65325" s="73"/>
      <c r="U65325" s="73"/>
      <c r="V65325" s="73"/>
      <c r="X65325" s="12"/>
    </row>
    <row r="65326" spans="2:24" x14ac:dyDescent="0.3">
      <c r="B65326" s="73"/>
      <c r="D65326" s="73"/>
      <c r="P65326" s="73"/>
      <c r="T65326" s="73"/>
      <c r="U65326" s="73"/>
      <c r="V65326" s="73"/>
      <c r="X65326" s="12"/>
    </row>
    <row r="65327" spans="2:24" x14ac:dyDescent="0.3">
      <c r="B65327" s="73"/>
      <c r="D65327" s="73"/>
      <c r="P65327" s="73"/>
      <c r="T65327" s="73"/>
      <c r="U65327" s="73"/>
      <c r="V65327" s="73"/>
      <c r="X65327" s="12"/>
    </row>
    <row r="65328" spans="2:24" x14ac:dyDescent="0.3">
      <c r="B65328" s="73"/>
      <c r="D65328" s="73"/>
      <c r="P65328" s="73"/>
      <c r="T65328" s="73"/>
      <c r="U65328" s="73"/>
      <c r="V65328" s="73"/>
      <c r="X65328" s="12"/>
    </row>
    <row r="65329" spans="2:24" x14ac:dyDescent="0.3">
      <c r="B65329" s="73"/>
      <c r="D65329" s="73"/>
      <c r="P65329" s="73"/>
      <c r="T65329" s="73"/>
      <c r="U65329" s="73"/>
      <c r="V65329" s="73"/>
      <c r="X65329" s="12"/>
    </row>
    <row r="65330" spans="2:24" x14ac:dyDescent="0.3">
      <c r="B65330" s="73"/>
      <c r="D65330" s="73"/>
      <c r="P65330" s="73"/>
      <c r="T65330" s="73"/>
      <c r="U65330" s="73"/>
      <c r="V65330" s="73"/>
      <c r="X65330" s="12"/>
    </row>
    <row r="65331" spans="2:24" x14ac:dyDescent="0.3">
      <c r="B65331" s="73"/>
      <c r="D65331" s="73"/>
      <c r="P65331" s="73"/>
      <c r="T65331" s="73"/>
      <c r="U65331" s="73"/>
      <c r="V65331" s="73"/>
      <c r="X65331" s="12"/>
    </row>
    <row r="65332" spans="2:24" x14ac:dyDescent="0.3">
      <c r="B65332" s="73"/>
      <c r="D65332" s="73"/>
      <c r="P65332" s="73"/>
      <c r="T65332" s="73"/>
      <c r="U65332" s="73"/>
      <c r="V65332" s="73"/>
      <c r="X65332" s="12"/>
    </row>
    <row r="65333" spans="2:24" x14ac:dyDescent="0.3">
      <c r="B65333" s="73"/>
      <c r="D65333" s="73"/>
      <c r="P65333" s="73"/>
      <c r="T65333" s="73"/>
      <c r="U65333" s="73"/>
      <c r="V65333" s="73"/>
      <c r="X65333" s="12"/>
    </row>
    <row r="65334" spans="2:24" x14ac:dyDescent="0.3">
      <c r="B65334" s="73"/>
      <c r="D65334" s="73"/>
      <c r="P65334" s="73"/>
      <c r="T65334" s="73"/>
      <c r="U65334" s="73"/>
      <c r="V65334" s="73"/>
      <c r="X65334" s="12"/>
    </row>
    <row r="65335" spans="2:24" x14ac:dyDescent="0.3">
      <c r="B65335" s="73"/>
      <c r="D65335" s="73"/>
      <c r="P65335" s="73"/>
      <c r="T65335" s="73"/>
      <c r="U65335" s="73"/>
      <c r="V65335" s="73"/>
      <c r="X65335" s="12"/>
    </row>
    <row r="65336" spans="2:24" x14ac:dyDescent="0.3">
      <c r="B65336" s="73"/>
      <c r="D65336" s="73"/>
      <c r="P65336" s="73"/>
      <c r="T65336" s="73"/>
      <c r="U65336" s="73"/>
      <c r="V65336" s="73"/>
      <c r="X65336" s="12"/>
    </row>
    <row r="65337" spans="2:24" x14ac:dyDescent="0.3">
      <c r="B65337" s="73"/>
      <c r="D65337" s="73"/>
      <c r="P65337" s="73"/>
      <c r="T65337" s="73"/>
      <c r="U65337" s="73"/>
      <c r="V65337" s="73"/>
      <c r="X65337" s="12"/>
    </row>
    <row r="65338" spans="2:24" x14ac:dyDescent="0.3">
      <c r="B65338" s="73"/>
      <c r="D65338" s="73"/>
      <c r="P65338" s="73"/>
      <c r="T65338" s="73"/>
      <c r="U65338" s="73"/>
      <c r="V65338" s="73"/>
      <c r="X65338" s="12"/>
    </row>
    <row r="65339" spans="2:24" x14ac:dyDescent="0.3">
      <c r="B65339" s="73"/>
      <c r="D65339" s="73"/>
      <c r="P65339" s="73"/>
      <c r="T65339" s="73"/>
      <c r="U65339" s="73"/>
      <c r="V65339" s="73"/>
      <c r="X65339" s="12"/>
    </row>
    <row r="65340" spans="2:24" x14ac:dyDescent="0.3">
      <c r="B65340" s="73"/>
      <c r="D65340" s="73"/>
      <c r="P65340" s="73"/>
      <c r="T65340" s="73"/>
      <c r="U65340" s="73"/>
      <c r="V65340" s="73"/>
      <c r="X65340" s="12"/>
    </row>
    <row r="65341" spans="2:24" x14ac:dyDescent="0.3">
      <c r="B65341" s="73"/>
      <c r="D65341" s="73"/>
      <c r="P65341" s="73"/>
      <c r="T65341" s="73"/>
      <c r="U65341" s="73"/>
      <c r="V65341" s="73"/>
      <c r="X65341" s="12"/>
    </row>
    <row r="65342" spans="2:24" x14ac:dyDescent="0.3">
      <c r="B65342" s="73"/>
      <c r="D65342" s="73"/>
      <c r="P65342" s="73"/>
      <c r="T65342" s="73"/>
      <c r="U65342" s="73"/>
      <c r="V65342" s="73"/>
      <c r="X65342" s="12"/>
    </row>
    <row r="65343" spans="2:24" x14ac:dyDescent="0.3">
      <c r="B65343" s="73"/>
      <c r="D65343" s="73"/>
      <c r="P65343" s="73"/>
      <c r="T65343" s="73"/>
      <c r="U65343" s="73"/>
      <c r="V65343" s="73"/>
      <c r="X65343" s="12"/>
    </row>
    <row r="65344" spans="2:24" x14ac:dyDescent="0.3">
      <c r="B65344" s="73"/>
      <c r="D65344" s="73"/>
      <c r="P65344" s="73"/>
      <c r="T65344" s="73"/>
      <c r="U65344" s="73"/>
      <c r="V65344" s="73"/>
      <c r="X65344" s="12"/>
    </row>
    <row r="65345" spans="2:24" x14ac:dyDescent="0.3">
      <c r="B65345" s="73"/>
      <c r="D65345" s="73"/>
      <c r="P65345" s="73"/>
      <c r="T65345" s="73"/>
      <c r="U65345" s="73"/>
      <c r="V65345" s="73"/>
      <c r="X65345" s="12"/>
    </row>
    <row r="65346" spans="2:24" x14ac:dyDescent="0.3">
      <c r="B65346" s="73"/>
      <c r="D65346" s="73"/>
      <c r="P65346" s="73"/>
      <c r="T65346" s="73"/>
      <c r="U65346" s="73"/>
      <c r="V65346" s="73"/>
      <c r="X65346" s="12"/>
    </row>
    <row r="65347" spans="2:24" x14ac:dyDescent="0.3">
      <c r="B65347" s="73"/>
      <c r="D65347" s="73"/>
      <c r="P65347" s="73"/>
      <c r="T65347" s="73"/>
      <c r="U65347" s="73"/>
      <c r="V65347" s="73"/>
      <c r="X65347" s="12"/>
    </row>
    <row r="65348" spans="2:24" x14ac:dyDescent="0.3">
      <c r="B65348" s="73"/>
      <c r="D65348" s="73"/>
      <c r="P65348" s="73"/>
      <c r="T65348" s="73"/>
      <c r="U65348" s="73"/>
      <c r="V65348" s="73"/>
      <c r="X65348" s="12"/>
    </row>
    <row r="65349" spans="2:24" x14ac:dyDescent="0.3">
      <c r="B65349" s="73"/>
      <c r="D65349" s="73"/>
      <c r="P65349" s="73"/>
      <c r="T65349" s="73"/>
      <c r="U65349" s="73"/>
      <c r="V65349" s="73"/>
      <c r="X65349" s="12"/>
    </row>
    <row r="65350" spans="2:24" x14ac:dyDescent="0.3">
      <c r="B65350" s="73"/>
      <c r="D65350" s="73"/>
      <c r="P65350" s="73"/>
      <c r="T65350" s="73"/>
      <c r="U65350" s="73"/>
      <c r="V65350" s="73"/>
      <c r="X65350" s="12"/>
    </row>
    <row r="65351" spans="2:24" x14ac:dyDescent="0.3">
      <c r="B65351" s="73"/>
      <c r="D65351" s="73"/>
      <c r="P65351" s="73"/>
      <c r="T65351" s="73"/>
      <c r="U65351" s="73"/>
      <c r="V65351" s="73"/>
      <c r="X65351" s="12"/>
    </row>
    <row r="65352" spans="2:24" x14ac:dyDescent="0.3">
      <c r="B65352" s="73"/>
      <c r="D65352" s="73"/>
      <c r="P65352" s="73"/>
      <c r="T65352" s="73"/>
      <c r="U65352" s="73"/>
      <c r="V65352" s="73"/>
      <c r="X65352" s="12"/>
    </row>
    <row r="65353" spans="2:24" x14ac:dyDescent="0.3">
      <c r="B65353" s="73"/>
      <c r="D65353" s="73"/>
      <c r="P65353" s="73"/>
      <c r="T65353" s="73"/>
      <c r="U65353" s="73"/>
      <c r="V65353" s="73"/>
      <c r="X65353" s="12"/>
    </row>
    <row r="65354" spans="2:24" x14ac:dyDescent="0.3">
      <c r="B65354" s="73"/>
      <c r="D65354" s="73"/>
      <c r="P65354" s="73"/>
      <c r="T65354" s="73"/>
      <c r="U65354" s="73"/>
      <c r="V65354" s="73"/>
      <c r="X65354" s="12"/>
    </row>
    <row r="65355" spans="2:24" x14ac:dyDescent="0.3">
      <c r="B65355" s="73"/>
      <c r="D65355" s="73"/>
      <c r="P65355" s="73"/>
      <c r="T65355" s="73"/>
      <c r="U65355" s="73"/>
      <c r="V65355" s="73"/>
      <c r="X65355" s="12"/>
    </row>
    <row r="65356" spans="2:24" x14ac:dyDescent="0.3">
      <c r="B65356" s="73"/>
      <c r="D65356" s="73"/>
      <c r="P65356" s="73"/>
      <c r="T65356" s="73"/>
      <c r="U65356" s="73"/>
      <c r="V65356" s="73"/>
      <c r="X65356" s="12"/>
    </row>
    <row r="65357" spans="2:24" x14ac:dyDescent="0.3">
      <c r="B65357" s="73"/>
      <c r="D65357" s="73"/>
      <c r="P65357" s="73"/>
      <c r="T65357" s="73"/>
      <c r="U65357" s="73"/>
      <c r="V65357" s="73"/>
      <c r="X65357" s="12"/>
    </row>
    <row r="65358" spans="2:24" x14ac:dyDescent="0.3">
      <c r="B65358" s="73"/>
      <c r="D65358" s="73"/>
      <c r="P65358" s="73"/>
      <c r="T65358" s="73"/>
      <c r="U65358" s="73"/>
      <c r="V65358" s="73"/>
      <c r="X65358" s="12"/>
    </row>
    <row r="65359" spans="2:24" x14ac:dyDescent="0.3">
      <c r="B65359" s="73"/>
      <c r="D65359" s="73"/>
      <c r="P65359" s="73"/>
      <c r="T65359" s="73"/>
      <c r="U65359" s="73"/>
      <c r="V65359" s="73"/>
      <c r="X65359" s="12"/>
    </row>
    <row r="65360" spans="2:24" x14ac:dyDescent="0.3">
      <c r="B65360" s="73"/>
      <c r="D65360" s="73"/>
      <c r="P65360" s="73"/>
      <c r="T65360" s="73"/>
      <c r="U65360" s="73"/>
      <c r="V65360" s="73"/>
      <c r="X65360" s="12"/>
    </row>
    <row r="65361" spans="2:24" x14ac:dyDescent="0.3">
      <c r="B65361" s="73"/>
      <c r="D65361" s="73"/>
      <c r="P65361" s="73"/>
      <c r="T65361" s="73"/>
      <c r="U65361" s="73"/>
      <c r="V65361" s="73"/>
      <c r="X65361" s="12"/>
    </row>
    <row r="65362" spans="2:24" x14ac:dyDescent="0.3">
      <c r="B65362" s="73"/>
      <c r="D65362" s="73"/>
      <c r="P65362" s="73"/>
      <c r="T65362" s="73"/>
      <c r="U65362" s="73"/>
      <c r="V65362" s="73"/>
      <c r="X65362" s="12"/>
    </row>
    <row r="65363" spans="2:24" x14ac:dyDescent="0.3">
      <c r="B65363" s="73"/>
      <c r="D65363" s="73"/>
      <c r="P65363" s="73"/>
      <c r="T65363" s="73"/>
      <c r="U65363" s="73"/>
      <c r="V65363" s="73"/>
      <c r="X65363" s="12"/>
    </row>
    <row r="65364" spans="2:24" x14ac:dyDescent="0.3">
      <c r="B65364" s="73"/>
      <c r="D65364" s="73"/>
      <c r="P65364" s="73"/>
      <c r="T65364" s="73"/>
      <c r="U65364" s="73"/>
      <c r="V65364" s="73"/>
      <c r="X65364" s="12"/>
    </row>
    <row r="65365" spans="2:24" x14ac:dyDescent="0.3">
      <c r="B65365" s="73"/>
      <c r="D65365" s="73"/>
      <c r="P65365" s="73"/>
      <c r="T65365" s="73"/>
      <c r="U65365" s="73"/>
      <c r="V65365" s="73"/>
      <c r="X65365" s="12"/>
    </row>
    <row r="65366" spans="2:24" x14ac:dyDescent="0.3">
      <c r="B65366" s="73"/>
      <c r="D65366" s="73"/>
      <c r="P65366" s="73"/>
      <c r="T65366" s="73"/>
      <c r="U65366" s="73"/>
      <c r="V65366" s="73"/>
      <c r="X65366" s="12"/>
    </row>
    <row r="65367" spans="2:24" x14ac:dyDescent="0.3">
      <c r="B65367" s="73"/>
      <c r="D65367" s="73"/>
      <c r="P65367" s="73"/>
      <c r="T65367" s="73"/>
      <c r="U65367" s="73"/>
      <c r="V65367" s="73"/>
      <c r="X65367" s="12"/>
    </row>
    <row r="65368" spans="2:24" x14ac:dyDescent="0.3">
      <c r="B65368" s="73"/>
      <c r="D65368" s="73"/>
      <c r="P65368" s="73"/>
      <c r="T65368" s="73"/>
      <c r="U65368" s="73"/>
      <c r="V65368" s="73"/>
      <c r="X65368" s="12"/>
    </row>
    <row r="65369" spans="2:24" x14ac:dyDescent="0.3">
      <c r="B65369" s="73"/>
      <c r="D65369" s="73"/>
      <c r="P65369" s="73"/>
      <c r="T65369" s="73"/>
      <c r="U65369" s="73"/>
      <c r="V65369" s="73"/>
      <c r="X65369" s="12"/>
    </row>
    <row r="65370" spans="2:24" x14ac:dyDescent="0.3">
      <c r="B65370" s="73"/>
      <c r="D65370" s="73"/>
      <c r="P65370" s="73"/>
      <c r="T65370" s="73"/>
      <c r="U65370" s="73"/>
      <c r="V65370" s="73"/>
      <c r="X65370" s="12"/>
    </row>
    <row r="65371" spans="2:24" x14ac:dyDescent="0.3">
      <c r="B65371" s="73"/>
      <c r="D65371" s="73"/>
      <c r="P65371" s="73"/>
      <c r="T65371" s="73"/>
      <c r="U65371" s="73"/>
      <c r="V65371" s="73"/>
      <c r="X65371" s="12"/>
    </row>
    <row r="65372" spans="2:24" x14ac:dyDescent="0.3">
      <c r="B65372" s="73"/>
      <c r="D65372" s="73"/>
      <c r="P65372" s="73"/>
      <c r="T65372" s="73"/>
      <c r="U65372" s="73"/>
      <c r="V65372" s="73"/>
      <c r="X65372" s="12"/>
    </row>
    <row r="65373" spans="2:24" x14ac:dyDescent="0.3">
      <c r="B65373" s="73"/>
      <c r="D65373" s="73"/>
      <c r="P65373" s="73"/>
      <c r="T65373" s="73"/>
      <c r="U65373" s="73"/>
      <c r="V65373" s="73"/>
      <c r="X65373" s="12"/>
    </row>
    <row r="65374" spans="2:24" x14ac:dyDescent="0.3">
      <c r="B65374" s="73"/>
      <c r="D65374" s="73"/>
      <c r="P65374" s="73"/>
      <c r="T65374" s="73"/>
      <c r="U65374" s="73"/>
      <c r="V65374" s="73"/>
      <c r="X65374" s="12"/>
    </row>
    <row r="65375" spans="2:24" x14ac:dyDescent="0.3">
      <c r="B65375" s="73"/>
      <c r="D65375" s="73"/>
      <c r="P65375" s="73"/>
      <c r="T65375" s="73"/>
      <c r="U65375" s="73"/>
      <c r="V65375" s="73"/>
      <c r="X65375" s="12"/>
    </row>
    <row r="65376" spans="2:24" x14ac:dyDescent="0.3">
      <c r="B65376" s="73"/>
      <c r="D65376" s="73"/>
      <c r="P65376" s="73"/>
      <c r="T65376" s="73"/>
      <c r="U65376" s="73"/>
      <c r="V65376" s="73"/>
      <c r="X65376" s="12"/>
    </row>
    <row r="65377" spans="2:24" x14ac:dyDescent="0.3">
      <c r="B65377" s="73"/>
      <c r="D65377" s="73"/>
      <c r="P65377" s="73"/>
      <c r="T65377" s="73"/>
      <c r="U65377" s="73"/>
      <c r="V65377" s="73"/>
      <c r="X65377" s="12"/>
    </row>
    <row r="65378" spans="2:24" x14ac:dyDescent="0.3">
      <c r="B65378" s="73"/>
      <c r="D65378" s="73"/>
      <c r="P65378" s="73"/>
      <c r="T65378" s="73"/>
      <c r="U65378" s="73"/>
      <c r="V65378" s="73"/>
      <c r="X65378" s="12"/>
    </row>
    <row r="65379" spans="2:24" x14ac:dyDescent="0.3">
      <c r="B65379" s="73"/>
      <c r="D65379" s="73"/>
      <c r="P65379" s="73"/>
      <c r="T65379" s="73"/>
      <c r="U65379" s="73"/>
      <c r="V65379" s="73"/>
      <c r="X65379" s="12"/>
    </row>
    <row r="65380" spans="2:24" x14ac:dyDescent="0.3">
      <c r="B65380" s="73"/>
      <c r="D65380" s="73"/>
      <c r="P65380" s="73"/>
      <c r="T65380" s="73"/>
      <c r="U65380" s="73"/>
      <c r="V65380" s="73"/>
      <c r="X65380" s="12"/>
    </row>
    <row r="65381" spans="2:24" x14ac:dyDescent="0.3">
      <c r="B65381" s="73"/>
      <c r="D65381" s="73"/>
      <c r="P65381" s="73"/>
      <c r="T65381" s="73"/>
      <c r="U65381" s="73"/>
      <c r="V65381" s="73"/>
      <c r="X65381" s="12"/>
    </row>
    <row r="65382" spans="2:24" x14ac:dyDescent="0.3">
      <c r="B65382" s="73"/>
      <c r="D65382" s="73"/>
      <c r="P65382" s="73"/>
      <c r="T65382" s="73"/>
      <c r="U65382" s="73"/>
      <c r="V65382" s="73"/>
      <c r="X65382" s="12"/>
    </row>
    <row r="65383" spans="2:24" x14ac:dyDescent="0.3">
      <c r="B65383" s="73"/>
      <c r="D65383" s="73"/>
      <c r="P65383" s="73"/>
      <c r="T65383" s="73"/>
      <c r="U65383" s="73"/>
      <c r="V65383" s="73"/>
      <c r="X65383" s="12"/>
    </row>
    <row r="65384" spans="2:24" x14ac:dyDescent="0.3">
      <c r="B65384" s="73"/>
      <c r="D65384" s="73"/>
      <c r="P65384" s="73"/>
      <c r="T65384" s="73"/>
      <c r="U65384" s="73"/>
      <c r="V65384" s="73"/>
      <c r="X65384" s="12"/>
    </row>
    <row r="65385" spans="2:24" x14ac:dyDescent="0.3">
      <c r="B65385" s="73"/>
      <c r="D65385" s="73"/>
      <c r="P65385" s="73"/>
      <c r="T65385" s="73"/>
      <c r="U65385" s="73"/>
      <c r="V65385" s="73"/>
      <c r="X65385" s="12"/>
    </row>
    <row r="65386" spans="2:24" x14ac:dyDescent="0.3">
      <c r="B65386" s="73"/>
      <c r="D65386" s="73"/>
      <c r="P65386" s="73"/>
      <c r="T65386" s="73"/>
      <c r="U65386" s="73"/>
      <c r="V65386" s="73"/>
      <c r="X65386" s="12"/>
    </row>
    <row r="65387" spans="2:24" x14ac:dyDescent="0.3">
      <c r="B65387" s="73"/>
      <c r="D65387" s="73"/>
      <c r="P65387" s="73"/>
      <c r="T65387" s="73"/>
      <c r="U65387" s="73"/>
      <c r="V65387" s="73"/>
      <c r="X65387" s="12"/>
    </row>
    <row r="65388" spans="2:24" x14ac:dyDescent="0.3">
      <c r="B65388" s="73"/>
      <c r="D65388" s="73"/>
      <c r="P65388" s="73"/>
      <c r="T65388" s="73"/>
      <c r="U65388" s="73"/>
      <c r="V65388" s="73"/>
      <c r="X65388" s="12"/>
    </row>
    <row r="65389" spans="2:24" x14ac:dyDescent="0.3">
      <c r="B65389" s="73"/>
      <c r="D65389" s="73"/>
      <c r="P65389" s="73"/>
      <c r="T65389" s="73"/>
      <c r="U65389" s="73"/>
      <c r="V65389" s="73"/>
      <c r="X65389" s="12"/>
    </row>
    <row r="65390" spans="2:24" x14ac:dyDescent="0.3">
      <c r="B65390" s="73"/>
      <c r="D65390" s="73"/>
      <c r="P65390" s="73"/>
      <c r="T65390" s="73"/>
      <c r="U65390" s="73"/>
      <c r="V65390" s="73"/>
      <c r="X65390" s="12"/>
    </row>
    <row r="65391" spans="2:24" x14ac:dyDescent="0.3">
      <c r="B65391" s="73"/>
      <c r="D65391" s="73"/>
      <c r="P65391" s="73"/>
      <c r="T65391" s="73"/>
      <c r="U65391" s="73"/>
      <c r="V65391" s="73"/>
      <c r="X65391" s="12"/>
    </row>
    <row r="65392" spans="2:24" x14ac:dyDescent="0.3">
      <c r="B65392" s="73"/>
      <c r="D65392" s="73"/>
      <c r="P65392" s="73"/>
      <c r="T65392" s="73"/>
      <c r="U65392" s="73"/>
      <c r="V65392" s="73"/>
      <c r="X65392" s="12"/>
    </row>
    <row r="65393" spans="2:24" x14ac:dyDescent="0.3">
      <c r="B65393" s="73"/>
      <c r="D65393" s="73"/>
      <c r="P65393" s="73"/>
      <c r="T65393" s="73"/>
      <c r="U65393" s="73"/>
      <c r="V65393" s="73"/>
      <c r="X65393" s="12"/>
    </row>
    <row r="65394" spans="2:24" x14ac:dyDescent="0.3">
      <c r="B65394" s="73"/>
      <c r="D65394" s="73"/>
      <c r="P65394" s="73"/>
      <c r="T65394" s="73"/>
      <c r="U65394" s="73"/>
      <c r="V65394" s="73"/>
      <c r="X65394" s="12"/>
    </row>
    <row r="65395" spans="2:24" x14ac:dyDescent="0.3">
      <c r="B65395" s="73"/>
      <c r="D65395" s="73"/>
      <c r="P65395" s="73"/>
      <c r="T65395" s="73"/>
      <c r="U65395" s="73"/>
      <c r="V65395" s="73"/>
      <c r="X65395" s="12"/>
    </row>
    <row r="65396" spans="2:24" x14ac:dyDescent="0.3">
      <c r="B65396" s="73"/>
      <c r="D65396" s="73"/>
      <c r="P65396" s="73"/>
      <c r="T65396" s="73"/>
      <c r="U65396" s="73"/>
      <c r="V65396" s="73"/>
      <c r="X65396" s="12"/>
    </row>
    <row r="65397" spans="2:24" x14ac:dyDescent="0.3">
      <c r="B65397" s="73"/>
      <c r="D65397" s="73"/>
      <c r="P65397" s="73"/>
      <c r="T65397" s="73"/>
      <c r="U65397" s="73"/>
      <c r="V65397" s="73"/>
      <c r="X65397" s="12"/>
    </row>
    <row r="65398" spans="2:24" x14ac:dyDescent="0.3">
      <c r="B65398" s="73"/>
      <c r="D65398" s="73"/>
      <c r="P65398" s="73"/>
      <c r="T65398" s="73"/>
      <c r="U65398" s="73"/>
      <c r="V65398" s="73"/>
      <c r="X65398" s="12"/>
    </row>
    <row r="65399" spans="2:24" x14ac:dyDescent="0.3">
      <c r="B65399" s="73"/>
      <c r="D65399" s="73"/>
      <c r="P65399" s="73"/>
      <c r="T65399" s="73"/>
      <c r="U65399" s="73"/>
      <c r="V65399" s="73"/>
      <c r="X65399" s="12"/>
    </row>
    <row r="65400" spans="2:24" x14ac:dyDescent="0.3">
      <c r="B65400" s="73"/>
      <c r="D65400" s="73"/>
      <c r="P65400" s="73"/>
      <c r="T65400" s="73"/>
      <c r="U65400" s="73"/>
      <c r="V65400" s="73"/>
      <c r="X65400" s="12"/>
    </row>
    <row r="65401" spans="2:24" x14ac:dyDescent="0.3">
      <c r="B65401" s="73"/>
      <c r="D65401" s="73"/>
      <c r="P65401" s="73"/>
      <c r="T65401" s="73"/>
      <c r="U65401" s="73"/>
      <c r="V65401" s="73"/>
      <c r="X65401" s="12"/>
    </row>
    <row r="65402" spans="2:24" x14ac:dyDescent="0.3">
      <c r="B65402" s="73"/>
      <c r="D65402" s="73"/>
      <c r="P65402" s="73"/>
      <c r="T65402" s="73"/>
      <c r="U65402" s="73"/>
      <c r="V65402" s="73"/>
      <c r="X65402" s="12"/>
    </row>
    <row r="65403" spans="2:24" x14ac:dyDescent="0.3">
      <c r="B65403" s="73"/>
      <c r="D65403" s="73"/>
      <c r="P65403" s="73"/>
      <c r="T65403" s="73"/>
      <c r="U65403" s="73"/>
      <c r="V65403" s="73"/>
      <c r="X65403" s="12"/>
    </row>
    <row r="65404" spans="2:24" x14ac:dyDescent="0.3">
      <c r="B65404" s="73"/>
      <c r="D65404" s="73"/>
      <c r="P65404" s="73"/>
      <c r="T65404" s="73"/>
      <c r="U65404" s="73"/>
      <c r="V65404" s="73"/>
      <c r="X65404" s="12"/>
    </row>
    <row r="65405" spans="2:24" x14ac:dyDescent="0.3">
      <c r="B65405" s="73"/>
      <c r="D65405" s="73"/>
      <c r="P65405" s="73"/>
      <c r="T65405" s="73"/>
      <c r="U65405" s="73"/>
      <c r="V65405" s="73"/>
      <c r="X65405" s="12"/>
    </row>
    <row r="65406" spans="2:24" x14ac:dyDescent="0.3">
      <c r="B65406" s="73"/>
      <c r="D65406" s="73"/>
      <c r="P65406" s="73"/>
      <c r="T65406" s="73"/>
      <c r="U65406" s="73"/>
      <c r="V65406" s="73"/>
      <c r="X65406" s="12"/>
    </row>
    <row r="65407" spans="2:24" x14ac:dyDescent="0.3">
      <c r="B65407" s="73"/>
      <c r="D65407" s="73"/>
      <c r="P65407" s="73"/>
      <c r="T65407" s="73"/>
      <c r="U65407" s="73"/>
      <c r="V65407" s="73"/>
      <c r="X65407" s="12"/>
    </row>
    <row r="65408" spans="2:24" x14ac:dyDescent="0.3">
      <c r="B65408" s="73"/>
      <c r="D65408" s="73"/>
      <c r="P65408" s="73"/>
      <c r="T65408" s="73"/>
      <c r="U65408" s="73"/>
      <c r="V65408" s="73"/>
      <c r="X65408" s="12"/>
    </row>
    <row r="65409" spans="2:24" x14ac:dyDescent="0.3">
      <c r="B65409" s="73"/>
      <c r="D65409" s="73"/>
      <c r="P65409" s="73"/>
      <c r="T65409" s="73"/>
      <c r="U65409" s="73"/>
      <c r="V65409" s="73"/>
      <c r="X65409" s="12"/>
    </row>
    <row r="65410" spans="2:24" x14ac:dyDescent="0.3">
      <c r="B65410" s="73"/>
      <c r="D65410" s="73"/>
      <c r="P65410" s="73"/>
      <c r="T65410" s="73"/>
      <c r="U65410" s="73"/>
      <c r="V65410" s="73"/>
      <c r="X65410" s="12"/>
    </row>
    <row r="65411" spans="2:24" x14ac:dyDescent="0.3">
      <c r="B65411" s="73"/>
      <c r="D65411" s="73"/>
      <c r="P65411" s="73"/>
      <c r="T65411" s="73"/>
      <c r="U65411" s="73"/>
      <c r="V65411" s="73"/>
      <c r="X65411" s="12"/>
    </row>
    <row r="65412" spans="2:24" x14ac:dyDescent="0.3">
      <c r="B65412" s="73"/>
      <c r="D65412" s="73"/>
      <c r="P65412" s="73"/>
      <c r="T65412" s="73"/>
      <c r="U65412" s="73"/>
      <c r="V65412" s="73"/>
      <c r="X65412" s="12"/>
    </row>
    <row r="65413" spans="2:24" x14ac:dyDescent="0.3">
      <c r="B65413" s="73"/>
      <c r="D65413" s="73"/>
      <c r="P65413" s="73"/>
      <c r="T65413" s="73"/>
      <c r="U65413" s="73"/>
      <c r="V65413" s="73"/>
      <c r="X65413" s="12"/>
    </row>
    <row r="65414" spans="2:24" x14ac:dyDescent="0.3">
      <c r="B65414" s="73"/>
      <c r="D65414" s="73"/>
      <c r="P65414" s="73"/>
      <c r="T65414" s="73"/>
      <c r="U65414" s="73"/>
      <c r="V65414" s="73"/>
      <c r="X65414" s="12"/>
    </row>
    <row r="65415" spans="2:24" x14ac:dyDescent="0.3">
      <c r="B65415" s="73"/>
      <c r="D65415" s="73"/>
      <c r="P65415" s="73"/>
      <c r="T65415" s="73"/>
      <c r="U65415" s="73"/>
      <c r="V65415" s="73"/>
      <c r="X65415" s="12"/>
    </row>
    <row r="65416" spans="2:24" x14ac:dyDescent="0.3">
      <c r="B65416" s="73"/>
      <c r="D65416" s="73"/>
      <c r="P65416" s="73"/>
      <c r="T65416" s="73"/>
      <c r="U65416" s="73"/>
      <c r="V65416" s="73"/>
      <c r="X65416" s="12"/>
    </row>
    <row r="65417" spans="2:24" x14ac:dyDescent="0.3">
      <c r="B65417" s="73"/>
      <c r="D65417" s="73"/>
      <c r="P65417" s="73"/>
      <c r="T65417" s="73"/>
      <c r="U65417" s="73"/>
      <c r="V65417" s="73"/>
      <c r="X65417" s="12"/>
    </row>
    <row r="65418" spans="2:24" x14ac:dyDescent="0.3">
      <c r="B65418" s="73"/>
      <c r="D65418" s="73"/>
      <c r="P65418" s="73"/>
      <c r="T65418" s="73"/>
      <c r="U65418" s="73"/>
      <c r="V65418" s="73"/>
      <c r="X65418" s="12"/>
    </row>
    <row r="65419" spans="2:24" x14ac:dyDescent="0.3">
      <c r="B65419" s="73"/>
      <c r="D65419" s="73"/>
      <c r="P65419" s="73"/>
      <c r="T65419" s="73"/>
      <c r="U65419" s="73"/>
      <c r="V65419" s="73"/>
      <c r="X65419" s="12"/>
    </row>
    <row r="65420" spans="2:24" x14ac:dyDescent="0.3">
      <c r="B65420" s="73"/>
      <c r="D65420" s="73"/>
      <c r="P65420" s="73"/>
      <c r="T65420" s="73"/>
      <c r="U65420" s="73"/>
      <c r="V65420" s="73"/>
      <c r="X65420" s="12"/>
    </row>
    <row r="65421" spans="2:24" x14ac:dyDescent="0.3">
      <c r="B65421" s="73"/>
      <c r="D65421" s="73"/>
      <c r="P65421" s="73"/>
      <c r="T65421" s="73"/>
      <c r="U65421" s="73"/>
      <c r="V65421" s="73"/>
      <c r="X65421" s="12"/>
    </row>
    <row r="65422" spans="2:24" x14ac:dyDescent="0.3">
      <c r="B65422" s="73"/>
      <c r="D65422" s="73"/>
      <c r="P65422" s="73"/>
      <c r="T65422" s="73"/>
      <c r="U65422" s="73"/>
      <c r="V65422" s="73"/>
      <c r="X65422" s="12"/>
    </row>
    <row r="65423" spans="2:24" x14ac:dyDescent="0.3">
      <c r="B65423" s="73"/>
      <c r="D65423" s="73"/>
      <c r="P65423" s="73"/>
      <c r="T65423" s="73"/>
      <c r="U65423" s="73"/>
      <c r="V65423" s="73"/>
      <c r="X65423" s="12"/>
    </row>
    <row r="65424" spans="2:24" x14ac:dyDescent="0.3">
      <c r="B65424" s="73"/>
      <c r="D65424" s="73"/>
      <c r="P65424" s="73"/>
      <c r="T65424" s="73"/>
      <c r="U65424" s="73"/>
      <c r="V65424" s="73"/>
      <c r="X65424" s="12"/>
    </row>
    <row r="65425" spans="2:24" x14ac:dyDescent="0.3">
      <c r="B65425" s="73"/>
      <c r="D65425" s="73"/>
      <c r="P65425" s="73"/>
      <c r="T65425" s="73"/>
      <c r="U65425" s="73"/>
      <c r="V65425" s="73"/>
      <c r="X65425" s="12"/>
    </row>
    <row r="65426" spans="2:24" x14ac:dyDescent="0.3">
      <c r="B65426" s="73"/>
      <c r="D65426" s="73"/>
      <c r="P65426" s="73"/>
      <c r="T65426" s="73"/>
      <c r="U65426" s="73"/>
      <c r="V65426" s="73"/>
      <c r="X65426" s="12"/>
    </row>
    <row r="65427" spans="2:24" x14ac:dyDescent="0.3">
      <c r="B65427" s="73"/>
      <c r="D65427" s="73"/>
      <c r="P65427" s="73"/>
      <c r="T65427" s="73"/>
      <c r="U65427" s="73"/>
      <c r="V65427" s="73"/>
      <c r="X65427" s="12"/>
    </row>
    <row r="65428" spans="2:24" x14ac:dyDescent="0.3">
      <c r="B65428" s="73"/>
      <c r="D65428" s="73"/>
      <c r="P65428" s="73"/>
      <c r="T65428" s="73"/>
      <c r="U65428" s="73"/>
      <c r="V65428" s="73"/>
      <c r="X65428" s="12"/>
    </row>
    <row r="65429" spans="2:24" x14ac:dyDescent="0.3">
      <c r="B65429" s="73"/>
      <c r="D65429" s="73"/>
      <c r="P65429" s="73"/>
      <c r="T65429" s="73"/>
      <c r="U65429" s="73"/>
      <c r="V65429" s="73"/>
      <c r="X65429" s="12"/>
    </row>
    <row r="65430" spans="2:24" x14ac:dyDescent="0.3">
      <c r="B65430" s="73"/>
      <c r="D65430" s="73"/>
      <c r="P65430" s="73"/>
      <c r="T65430" s="73"/>
      <c r="U65430" s="73"/>
      <c r="V65430" s="73"/>
      <c r="X65430" s="12"/>
    </row>
    <row r="65431" spans="2:24" x14ac:dyDescent="0.3">
      <c r="B65431" s="73"/>
      <c r="D65431" s="73"/>
      <c r="P65431" s="73"/>
      <c r="T65431" s="73"/>
      <c r="U65431" s="73"/>
      <c r="V65431" s="73"/>
      <c r="X65431" s="12"/>
    </row>
    <row r="65432" spans="2:24" x14ac:dyDescent="0.3">
      <c r="B65432" s="73"/>
      <c r="D65432" s="73"/>
      <c r="P65432" s="73"/>
      <c r="T65432" s="73"/>
      <c r="U65432" s="73"/>
      <c r="V65432" s="73"/>
      <c r="X65432" s="12"/>
    </row>
    <row r="65433" spans="2:24" x14ac:dyDescent="0.3">
      <c r="B65433" s="73"/>
      <c r="D65433" s="73"/>
      <c r="P65433" s="73"/>
      <c r="T65433" s="73"/>
      <c r="U65433" s="73"/>
      <c r="V65433" s="73"/>
      <c r="X65433" s="12"/>
    </row>
    <row r="65434" spans="2:24" x14ac:dyDescent="0.3">
      <c r="B65434" s="73"/>
      <c r="D65434" s="73"/>
      <c r="P65434" s="73"/>
      <c r="T65434" s="73"/>
      <c r="U65434" s="73"/>
      <c r="V65434" s="73"/>
      <c r="X65434" s="12"/>
    </row>
    <row r="65435" spans="2:24" x14ac:dyDescent="0.3">
      <c r="B65435" s="73"/>
      <c r="D65435" s="73"/>
      <c r="P65435" s="73"/>
      <c r="T65435" s="73"/>
      <c r="U65435" s="73"/>
      <c r="V65435" s="73"/>
      <c r="X65435" s="12"/>
    </row>
    <row r="65436" spans="2:24" x14ac:dyDescent="0.3">
      <c r="B65436" s="73"/>
      <c r="D65436" s="73"/>
      <c r="P65436" s="73"/>
      <c r="T65436" s="73"/>
      <c r="U65436" s="73"/>
      <c r="V65436" s="73"/>
      <c r="X65436" s="12"/>
    </row>
    <row r="65437" spans="2:24" x14ac:dyDescent="0.3">
      <c r="B65437" s="73"/>
      <c r="D65437" s="73"/>
      <c r="P65437" s="73"/>
      <c r="T65437" s="73"/>
      <c r="U65437" s="73"/>
      <c r="V65437" s="73"/>
      <c r="X65437" s="12"/>
    </row>
    <row r="65438" spans="2:24" x14ac:dyDescent="0.3">
      <c r="B65438" s="73"/>
      <c r="D65438" s="73"/>
      <c r="P65438" s="73"/>
      <c r="T65438" s="73"/>
      <c r="U65438" s="73"/>
      <c r="V65438" s="73"/>
      <c r="X65438" s="12"/>
    </row>
    <row r="65439" spans="2:24" x14ac:dyDescent="0.3">
      <c r="B65439" s="73"/>
      <c r="D65439" s="73"/>
      <c r="P65439" s="73"/>
      <c r="T65439" s="73"/>
      <c r="U65439" s="73"/>
      <c r="V65439" s="73"/>
      <c r="X65439" s="12"/>
    </row>
    <row r="65440" spans="2:24" x14ac:dyDescent="0.3">
      <c r="B65440" s="73"/>
      <c r="D65440" s="73"/>
      <c r="P65440" s="73"/>
      <c r="T65440" s="73"/>
      <c r="U65440" s="73"/>
      <c r="V65440" s="73"/>
      <c r="X65440" s="12"/>
    </row>
    <row r="65441" spans="2:24" x14ac:dyDescent="0.3">
      <c r="B65441" s="73"/>
      <c r="D65441" s="73"/>
      <c r="P65441" s="73"/>
      <c r="T65441" s="73"/>
      <c r="U65441" s="73"/>
      <c r="V65441" s="73"/>
      <c r="X65441" s="12"/>
    </row>
    <row r="65442" spans="2:24" x14ac:dyDescent="0.3">
      <c r="B65442" s="73"/>
      <c r="D65442" s="73"/>
      <c r="P65442" s="73"/>
      <c r="T65442" s="73"/>
      <c r="U65442" s="73"/>
      <c r="V65442" s="73"/>
      <c r="X65442" s="12"/>
    </row>
    <row r="65443" spans="2:24" x14ac:dyDescent="0.3">
      <c r="B65443" s="73"/>
      <c r="D65443" s="73"/>
      <c r="P65443" s="73"/>
      <c r="T65443" s="73"/>
      <c r="U65443" s="73"/>
      <c r="V65443" s="73"/>
      <c r="X65443" s="12"/>
    </row>
    <row r="65444" spans="2:24" x14ac:dyDescent="0.3">
      <c r="B65444" s="73"/>
      <c r="D65444" s="73"/>
      <c r="P65444" s="73"/>
      <c r="T65444" s="73"/>
      <c r="U65444" s="73"/>
      <c r="V65444" s="73"/>
      <c r="X65444" s="12"/>
    </row>
    <row r="65445" spans="2:24" x14ac:dyDescent="0.3">
      <c r="B65445" s="73"/>
      <c r="D65445" s="73"/>
      <c r="P65445" s="73"/>
      <c r="T65445" s="73"/>
      <c r="U65445" s="73"/>
      <c r="V65445" s="73"/>
      <c r="X65445" s="12"/>
    </row>
    <row r="65446" spans="2:24" x14ac:dyDescent="0.3">
      <c r="B65446" s="73"/>
      <c r="D65446" s="73"/>
      <c r="P65446" s="73"/>
      <c r="T65446" s="73"/>
      <c r="U65446" s="73"/>
      <c r="V65446" s="73"/>
      <c r="X65446" s="12"/>
    </row>
    <row r="65447" spans="2:24" x14ac:dyDescent="0.3">
      <c r="B65447" s="73"/>
      <c r="D65447" s="73"/>
      <c r="P65447" s="73"/>
      <c r="T65447" s="73"/>
      <c r="U65447" s="73"/>
      <c r="V65447" s="73"/>
      <c r="X65447" s="12"/>
    </row>
    <row r="65448" spans="2:24" x14ac:dyDescent="0.3">
      <c r="B65448" s="73"/>
      <c r="D65448" s="73"/>
      <c r="P65448" s="73"/>
      <c r="T65448" s="73"/>
      <c r="U65448" s="73"/>
      <c r="V65448" s="73"/>
      <c r="X65448" s="12"/>
    </row>
    <row r="65449" spans="2:24" x14ac:dyDescent="0.3">
      <c r="B65449" s="73"/>
      <c r="D65449" s="73"/>
      <c r="P65449" s="73"/>
      <c r="T65449" s="73"/>
      <c r="U65449" s="73"/>
      <c r="V65449" s="73"/>
      <c r="X65449" s="12"/>
    </row>
    <row r="65450" spans="2:24" x14ac:dyDescent="0.3">
      <c r="B65450" s="73"/>
      <c r="D65450" s="73"/>
      <c r="P65450" s="73"/>
      <c r="T65450" s="73"/>
      <c r="U65450" s="73"/>
      <c r="V65450" s="73"/>
      <c r="X65450" s="12"/>
    </row>
    <row r="65451" spans="2:24" x14ac:dyDescent="0.3">
      <c r="B65451" s="73"/>
      <c r="D65451" s="73"/>
      <c r="P65451" s="73"/>
      <c r="T65451" s="73"/>
      <c r="U65451" s="73"/>
      <c r="V65451" s="73"/>
      <c r="X65451" s="12"/>
    </row>
    <row r="65452" spans="2:24" x14ac:dyDescent="0.3">
      <c r="B65452" s="73"/>
      <c r="D65452" s="73"/>
      <c r="P65452" s="73"/>
      <c r="T65452" s="73"/>
      <c r="U65452" s="73"/>
      <c r="V65452" s="73"/>
      <c r="X65452" s="12"/>
    </row>
    <row r="65453" spans="2:24" x14ac:dyDescent="0.3">
      <c r="B65453" s="73"/>
      <c r="D65453" s="73"/>
      <c r="P65453" s="73"/>
      <c r="T65453" s="73"/>
      <c r="U65453" s="73"/>
      <c r="V65453" s="73"/>
      <c r="X65453" s="12"/>
    </row>
    <row r="65454" spans="2:24" x14ac:dyDescent="0.3">
      <c r="B65454" s="73"/>
      <c r="D65454" s="73"/>
      <c r="P65454" s="73"/>
      <c r="T65454" s="73"/>
      <c r="U65454" s="73"/>
      <c r="V65454" s="73"/>
      <c r="X65454" s="12"/>
    </row>
    <row r="65455" spans="2:24" x14ac:dyDescent="0.3">
      <c r="B65455" s="73"/>
      <c r="D65455" s="73"/>
      <c r="P65455" s="73"/>
      <c r="T65455" s="73"/>
      <c r="U65455" s="73"/>
      <c r="V65455" s="73"/>
      <c r="X65455" s="12"/>
    </row>
    <row r="65456" spans="2:24" x14ac:dyDescent="0.3">
      <c r="B65456" s="73"/>
      <c r="D65456" s="73"/>
      <c r="P65456" s="73"/>
      <c r="T65456" s="73"/>
      <c r="U65456" s="73"/>
      <c r="V65456" s="73"/>
      <c r="X65456" s="12"/>
    </row>
    <row r="65457" spans="2:24" x14ac:dyDescent="0.3">
      <c r="B65457" s="73"/>
      <c r="D65457" s="73"/>
      <c r="P65457" s="73"/>
      <c r="T65457" s="73"/>
      <c r="U65457" s="73"/>
      <c r="V65457" s="73"/>
      <c r="X65457" s="12"/>
    </row>
    <row r="65458" spans="2:24" x14ac:dyDescent="0.3">
      <c r="B65458" s="73"/>
      <c r="D65458" s="73"/>
      <c r="P65458" s="73"/>
      <c r="T65458" s="73"/>
      <c r="U65458" s="73"/>
      <c r="V65458" s="73"/>
      <c r="X65458" s="12"/>
    </row>
    <row r="65459" spans="2:24" x14ac:dyDescent="0.3">
      <c r="B65459" s="73"/>
      <c r="D65459" s="73"/>
      <c r="P65459" s="73"/>
      <c r="T65459" s="73"/>
      <c r="U65459" s="73"/>
      <c r="V65459" s="73"/>
      <c r="X65459" s="12"/>
    </row>
    <row r="65460" spans="2:24" x14ac:dyDescent="0.3">
      <c r="B65460" s="73"/>
      <c r="D65460" s="73"/>
      <c r="P65460" s="73"/>
      <c r="T65460" s="73"/>
      <c r="U65460" s="73"/>
      <c r="V65460" s="73"/>
      <c r="X65460" s="12"/>
    </row>
    <row r="65461" spans="2:24" x14ac:dyDescent="0.3">
      <c r="B65461" s="73"/>
      <c r="D65461" s="73"/>
      <c r="P65461" s="73"/>
      <c r="T65461" s="73"/>
      <c r="U65461" s="73"/>
      <c r="V65461" s="73"/>
      <c r="X65461" s="12"/>
    </row>
    <row r="65462" spans="2:24" x14ac:dyDescent="0.3">
      <c r="B65462" s="73"/>
      <c r="D65462" s="73"/>
      <c r="P65462" s="73"/>
      <c r="T65462" s="73"/>
      <c r="U65462" s="73"/>
      <c r="V65462" s="73"/>
      <c r="X65462" s="12"/>
    </row>
    <row r="65463" spans="2:24" x14ac:dyDescent="0.3">
      <c r="B65463" s="73"/>
      <c r="D65463" s="73"/>
      <c r="P65463" s="73"/>
      <c r="T65463" s="73"/>
      <c r="U65463" s="73"/>
      <c r="V65463" s="73"/>
      <c r="X65463" s="12"/>
    </row>
    <row r="65464" spans="2:24" x14ac:dyDescent="0.3">
      <c r="B65464" s="73"/>
      <c r="D65464" s="73"/>
      <c r="P65464" s="73"/>
      <c r="T65464" s="73"/>
      <c r="U65464" s="73"/>
      <c r="V65464" s="73"/>
      <c r="X65464" s="12"/>
    </row>
    <row r="65465" spans="2:24" x14ac:dyDescent="0.3">
      <c r="B65465" s="73"/>
      <c r="D65465" s="73"/>
      <c r="P65465" s="73"/>
      <c r="T65465" s="73"/>
      <c r="U65465" s="73"/>
      <c r="V65465" s="73"/>
      <c r="X65465" s="12"/>
    </row>
    <row r="65466" spans="2:24" x14ac:dyDescent="0.3">
      <c r="B65466" s="73"/>
      <c r="D65466" s="73"/>
      <c r="P65466" s="73"/>
      <c r="T65466" s="73"/>
      <c r="U65466" s="73"/>
      <c r="V65466" s="73"/>
      <c r="X65466" s="12"/>
    </row>
    <row r="65467" spans="2:24" x14ac:dyDescent="0.3">
      <c r="B65467" s="73"/>
      <c r="D65467" s="73"/>
      <c r="P65467" s="73"/>
      <c r="T65467" s="73"/>
      <c r="U65467" s="73"/>
      <c r="V65467" s="73"/>
      <c r="X65467" s="12"/>
    </row>
    <row r="65468" spans="2:24" x14ac:dyDescent="0.3">
      <c r="B65468" s="73"/>
      <c r="D65468" s="73"/>
      <c r="P65468" s="73"/>
      <c r="T65468" s="73"/>
      <c r="U65468" s="73"/>
      <c r="V65468" s="73"/>
      <c r="X65468" s="12"/>
    </row>
    <row r="65469" spans="2:24" x14ac:dyDescent="0.3">
      <c r="B65469" s="73"/>
      <c r="D65469" s="73"/>
      <c r="P65469" s="73"/>
      <c r="T65469" s="73"/>
      <c r="U65469" s="73"/>
      <c r="V65469" s="73"/>
      <c r="X65469" s="12"/>
    </row>
    <row r="65470" spans="2:24" x14ac:dyDescent="0.3">
      <c r="B65470" s="73"/>
      <c r="D65470" s="73"/>
      <c r="P65470" s="73"/>
      <c r="T65470" s="73"/>
      <c r="U65470" s="73"/>
      <c r="V65470" s="73"/>
      <c r="X65470" s="12"/>
    </row>
    <row r="65471" spans="2:24" x14ac:dyDescent="0.3">
      <c r="B65471" s="73"/>
      <c r="D65471" s="73"/>
      <c r="P65471" s="73"/>
      <c r="T65471" s="73"/>
      <c r="U65471" s="73"/>
      <c r="V65471" s="73"/>
      <c r="X65471" s="12"/>
    </row>
    <row r="65472" spans="2:24" x14ac:dyDescent="0.3">
      <c r="B65472" s="73"/>
      <c r="D65472" s="73"/>
      <c r="P65472" s="73"/>
      <c r="T65472" s="73"/>
      <c r="U65472" s="73"/>
      <c r="V65472" s="73"/>
      <c r="X65472" s="12"/>
    </row>
    <row r="65473" spans="2:24" x14ac:dyDescent="0.3">
      <c r="B65473" s="73"/>
      <c r="D65473" s="73"/>
      <c r="P65473" s="73"/>
      <c r="T65473" s="73"/>
      <c r="U65473" s="73"/>
      <c r="V65473" s="73"/>
      <c r="X65473" s="12"/>
    </row>
    <row r="65474" spans="2:24" x14ac:dyDescent="0.3">
      <c r="B65474" s="73"/>
      <c r="D65474" s="73"/>
      <c r="P65474" s="73"/>
      <c r="T65474" s="73"/>
      <c r="U65474" s="73"/>
      <c r="V65474" s="73"/>
      <c r="X65474" s="12"/>
    </row>
    <row r="65475" spans="2:24" x14ac:dyDescent="0.3">
      <c r="B65475" s="73"/>
      <c r="D65475" s="73"/>
      <c r="P65475" s="73"/>
      <c r="T65475" s="73"/>
      <c r="U65475" s="73"/>
      <c r="V65475" s="73"/>
      <c r="X65475" s="12"/>
    </row>
    <row r="65476" spans="2:24" x14ac:dyDescent="0.3">
      <c r="B65476" s="73"/>
      <c r="D65476" s="73"/>
      <c r="P65476" s="73"/>
      <c r="T65476" s="73"/>
      <c r="U65476" s="73"/>
      <c r="V65476" s="73"/>
      <c r="X65476" s="12"/>
    </row>
    <row r="65477" spans="2:24" x14ac:dyDescent="0.3">
      <c r="B65477" s="73"/>
      <c r="D65477" s="73"/>
      <c r="P65477" s="73"/>
      <c r="T65477" s="73"/>
      <c r="U65477" s="73"/>
      <c r="V65477" s="73"/>
      <c r="X65477" s="12"/>
    </row>
    <row r="65478" spans="2:24" x14ac:dyDescent="0.3">
      <c r="B65478" s="73"/>
      <c r="D65478" s="73"/>
      <c r="P65478" s="73"/>
      <c r="T65478" s="73"/>
      <c r="U65478" s="73"/>
      <c r="V65478" s="73"/>
      <c r="X65478" s="12"/>
    </row>
    <row r="65479" spans="2:24" x14ac:dyDescent="0.3">
      <c r="B65479" s="73"/>
      <c r="D65479" s="73"/>
      <c r="P65479" s="73"/>
      <c r="T65479" s="73"/>
      <c r="U65479" s="73"/>
      <c r="V65479" s="73"/>
      <c r="X65479" s="12"/>
    </row>
    <row r="65480" spans="2:24" x14ac:dyDescent="0.3">
      <c r="B65480" s="73"/>
      <c r="D65480" s="73"/>
      <c r="P65480" s="73"/>
      <c r="T65480" s="73"/>
      <c r="U65480" s="73"/>
      <c r="V65480" s="73"/>
      <c r="X65480" s="12"/>
    </row>
    <row r="65481" spans="2:24" x14ac:dyDescent="0.3">
      <c r="B65481" s="73"/>
      <c r="D65481" s="73"/>
      <c r="P65481" s="73"/>
      <c r="T65481" s="73"/>
      <c r="U65481" s="73"/>
      <c r="V65481" s="73"/>
      <c r="X65481" s="12"/>
    </row>
    <row r="65482" spans="2:24" x14ac:dyDescent="0.3">
      <c r="B65482" s="73"/>
      <c r="D65482" s="73"/>
      <c r="P65482" s="73"/>
      <c r="T65482" s="73"/>
      <c r="U65482" s="73"/>
      <c r="V65482" s="73"/>
      <c r="X65482" s="12"/>
    </row>
    <row r="65483" spans="2:24" x14ac:dyDescent="0.3">
      <c r="B65483" s="73"/>
      <c r="D65483" s="73"/>
      <c r="P65483" s="73"/>
      <c r="T65483" s="73"/>
      <c r="U65483" s="73"/>
      <c r="V65483" s="73"/>
      <c r="X65483" s="12"/>
    </row>
    <row r="65484" spans="2:24" x14ac:dyDescent="0.3">
      <c r="B65484" s="73"/>
      <c r="D65484" s="73"/>
      <c r="P65484" s="73"/>
      <c r="T65484" s="73"/>
      <c r="U65484" s="73"/>
      <c r="V65484" s="73"/>
      <c r="X65484" s="12"/>
    </row>
    <row r="65485" spans="2:24" x14ac:dyDescent="0.3">
      <c r="B65485" s="73"/>
      <c r="D65485" s="73"/>
      <c r="P65485" s="73"/>
      <c r="T65485" s="73"/>
      <c r="U65485" s="73"/>
      <c r="V65485" s="73"/>
      <c r="X65485" s="12"/>
    </row>
    <row r="65486" spans="2:24" x14ac:dyDescent="0.3">
      <c r="B65486" s="73"/>
      <c r="D65486" s="73"/>
      <c r="P65486" s="73"/>
      <c r="T65486" s="73"/>
      <c r="U65486" s="73"/>
      <c r="V65486" s="73"/>
      <c r="X65486" s="12"/>
    </row>
    <row r="65487" spans="2:24" x14ac:dyDescent="0.3">
      <c r="B65487" s="73"/>
      <c r="D65487" s="73"/>
      <c r="P65487" s="73"/>
      <c r="T65487" s="73"/>
      <c r="U65487" s="73"/>
      <c r="V65487" s="73"/>
      <c r="X65487" s="12"/>
    </row>
    <row r="65488" spans="2:24" x14ac:dyDescent="0.3">
      <c r="B65488" s="73"/>
      <c r="D65488" s="73"/>
      <c r="P65488" s="73"/>
      <c r="T65488" s="73"/>
      <c r="U65488" s="73"/>
      <c r="V65488" s="73"/>
      <c r="X65488" s="12"/>
    </row>
    <row r="65489" spans="2:24" x14ac:dyDescent="0.3">
      <c r="B65489" s="73"/>
      <c r="D65489" s="73"/>
      <c r="P65489" s="73"/>
      <c r="T65489" s="73"/>
      <c r="U65489" s="73"/>
      <c r="V65489" s="73"/>
      <c r="X65489" s="12"/>
    </row>
    <row r="65490" spans="2:24" x14ac:dyDescent="0.3">
      <c r="B65490" s="73"/>
      <c r="D65490" s="73"/>
      <c r="P65490" s="73"/>
      <c r="T65490" s="73"/>
      <c r="U65490" s="73"/>
      <c r="V65490" s="73"/>
      <c r="X65490" s="12"/>
    </row>
    <row r="65491" spans="2:24" x14ac:dyDescent="0.3">
      <c r="B65491" s="73"/>
      <c r="D65491" s="73"/>
      <c r="P65491" s="73"/>
      <c r="T65491" s="73"/>
      <c r="U65491" s="73"/>
      <c r="V65491" s="73"/>
      <c r="X65491" s="12"/>
    </row>
    <row r="65492" spans="2:24" x14ac:dyDescent="0.3">
      <c r="B65492" s="73"/>
      <c r="D65492" s="73"/>
      <c r="P65492" s="73"/>
      <c r="T65492" s="73"/>
      <c r="U65492" s="73"/>
      <c r="V65492" s="73"/>
      <c r="X65492" s="12"/>
    </row>
    <row r="65493" spans="2:24" x14ac:dyDescent="0.3">
      <c r="B65493" s="73"/>
      <c r="D65493" s="73"/>
      <c r="P65493" s="73"/>
      <c r="T65493" s="73"/>
      <c r="U65493" s="73"/>
      <c r="V65493" s="73"/>
      <c r="X65493" s="12"/>
    </row>
    <row r="65494" spans="2:24" x14ac:dyDescent="0.3">
      <c r="B65494" s="73"/>
      <c r="D65494" s="73"/>
      <c r="P65494" s="73"/>
      <c r="T65494" s="73"/>
      <c r="U65494" s="73"/>
      <c r="V65494" s="73"/>
      <c r="X65494" s="12"/>
    </row>
    <row r="65495" spans="2:24" x14ac:dyDescent="0.3">
      <c r="B65495" s="73"/>
      <c r="D65495" s="73"/>
      <c r="P65495" s="73"/>
      <c r="T65495" s="73"/>
      <c r="U65495" s="73"/>
      <c r="V65495" s="73"/>
      <c r="X65495" s="12"/>
    </row>
    <row r="65496" spans="2:24" x14ac:dyDescent="0.3">
      <c r="B65496" s="73"/>
      <c r="D65496" s="73"/>
      <c r="P65496" s="73"/>
      <c r="T65496" s="73"/>
      <c r="U65496" s="73"/>
      <c r="V65496" s="73"/>
      <c r="X65496" s="12"/>
    </row>
    <row r="65497" spans="2:24" x14ac:dyDescent="0.3">
      <c r="B65497" s="73"/>
      <c r="D65497" s="73"/>
      <c r="P65497" s="73"/>
      <c r="T65497" s="73"/>
      <c r="U65497" s="73"/>
      <c r="V65497" s="73"/>
      <c r="X65497" s="12"/>
    </row>
    <row r="65498" spans="2:24" x14ac:dyDescent="0.3">
      <c r="B65498" s="73"/>
      <c r="D65498" s="73"/>
      <c r="P65498" s="73"/>
      <c r="T65498" s="73"/>
      <c r="U65498" s="73"/>
      <c r="V65498" s="73"/>
      <c r="X65498" s="12"/>
    </row>
    <row r="65499" spans="2:24" x14ac:dyDescent="0.3">
      <c r="B65499" s="73"/>
      <c r="D65499" s="73"/>
      <c r="P65499" s="73"/>
      <c r="T65499" s="73"/>
      <c r="U65499" s="73"/>
      <c r="V65499" s="73"/>
      <c r="X65499" s="12"/>
    </row>
    <row r="65500" spans="2:24" x14ac:dyDescent="0.3">
      <c r="B65500" s="73"/>
      <c r="D65500" s="73"/>
      <c r="P65500" s="73"/>
      <c r="T65500" s="73"/>
      <c r="U65500" s="73"/>
      <c r="V65500" s="73"/>
      <c r="X65500" s="12"/>
    </row>
    <row r="65501" spans="2:24" x14ac:dyDescent="0.3">
      <c r="B65501" s="73"/>
      <c r="D65501" s="73"/>
      <c r="P65501" s="73"/>
      <c r="T65501" s="73"/>
      <c r="U65501" s="73"/>
      <c r="V65501" s="73"/>
      <c r="X65501" s="12"/>
    </row>
    <row r="65502" spans="2:24" x14ac:dyDescent="0.3">
      <c r="B65502" s="73"/>
      <c r="D65502" s="73"/>
      <c r="P65502" s="73"/>
      <c r="T65502" s="73"/>
      <c r="U65502" s="73"/>
      <c r="V65502" s="73"/>
      <c r="X65502" s="12"/>
    </row>
    <row r="65503" spans="2:24" x14ac:dyDescent="0.3">
      <c r="B65503" s="73"/>
      <c r="D65503" s="73"/>
      <c r="P65503" s="73"/>
      <c r="T65503" s="73"/>
      <c r="U65503" s="73"/>
      <c r="V65503" s="73"/>
      <c r="X65503" s="12"/>
    </row>
    <row r="65504" spans="2:24" x14ac:dyDescent="0.3">
      <c r="B65504" s="73"/>
      <c r="D65504" s="73"/>
      <c r="P65504" s="73"/>
      <c r="T65504" s="73"/>
      <c r="U65504" s="73"/>
      <c r="V65504" s="73"/>
      <c r="X65504" s="12"/>
    </row>
    <row r="65505" spans="2:24" x14ac:dyDescent="0.3">
      <c r="B65505" s="73"/>
      <c r="D65505" s="73"/>
      <c r="P65505" s="73"/>
      <c r="T65505" s="73"/>
      <c r="U65505" s="73"/>
      <c r="V65505" s="73"/>
      <c r="X65505" s="12"/>
    </row>
    <row r="65506" spans="2:24" x14ac:dyDescent="0.3">
      <c r="B65506" s="73"/>
      <c r="D65506" s="73"/>
      <c r="P65506" s="73"/>
      <c r="T65506" s="73"/>
      <c r="U65506" s="73"/>
      <c r="V65506" s="73"/>
      <c r="X65506" s="12"/>
    </row>
    <row r="65507" spans="2:24" x14ac:dyDescent="0.3">
      <c r="B65507" s="73"/>
      <c r="D65507" s="73"/>
      <c r="P65507" s="73"/>
      <c r="T65507" s="73"/>
      <c r="U65507" s="73"/>
      <c r="V65507" s="73"/>
      <c r="X65507" s="12"/>
    </row>
    <row r="65508" spans="2:24" x14ac:dyDescent="0.3">
      <c r="B65508" s="73"/>
      <c r="D65508" s="73"/>
      <c r="P65508" s="73"/>
      <c r="T65508" s="73"/>
      <c r="U65508" s="73"/>
      <c r="V65508" s="73"/>
      <c r="X65508" s="12"/>
    </row>
    <row r="65509" spans="2:24" x14ac:dyDescent="0.3">
      <c r="B65509" s="73"/>
      <c r="D65509" s="73"/>
      <c r="P65509" s="73"/>
      <c r="T65509" s="73"/>
      <c r="U65509" s="73"/>
      <c r="V65509" s="73"/>
      <c r="X65509" s="12"/>
    </row>
    <row r="65510" spans="2:24" x14ac:dyDescent="0.3">
      <c r="B65510" s="73"/>
      <c r="D65510" s="73"/>
      <c r="P65510" s="73"/>
      <c r="T65510" s="73"/>
      <c r="U65510" s="73"/>
      <c r="V65510" s="73"/>
      <c r="X65510" s="12"/>
    </row>
    <row r="65511" spans="2:24" x14ac:dyDescent="0.3">
      <c r="B65511" s="73"/>
      <c r="D65511" s="73"/>
      <c r="P65511" s="73"/>
      <c r="T65511" s="73"/>
      <c r="U65511" s="73"/>
      <c r="V65511" s="73"/>
      <c r="X65511" s="12"/>
    </row>
    <row r="65512" spans="2:24" x14ac:dyDescent="0.3">
      <c r="B65512" s="73"/>
      <c r="D65512" s="73"/>
      <c r="P65512" s="73"/>
      <c r="T65512" s="73"/>
      <c r="U65512" s="73"/>
      <c r="V65512" s="73"/>
      <c r="X65512" s="12"/>
    </row>
    <row r="65513" spans="2:24" x14ac:dyDescent="0.3">
      <c r="B65513" s="73"/>
      <c r="D65513" s="73"/>
      <c r="P65513" s="73"/>
      <c r="T65513" s="73"/>
      <c r="U65513" s="73"/>
      <c r="V65513" s="73"/>
      <c r="X65513" s="12"/>
    </row>
    <row r="65514" spans="2:24" x14ac:dyDescent="0.3">
      <c r="B65514" s="73"/>
      <c r="D65514" s="73"/>
      <c r="P65514" s="73"/>
      <c r="T65514" s="73"/>
      <c r="U65514" s="73"/>
      <c r="V65514" s="73"/>
      <c r="X65514" s="12"/>
    </row>
    <row r="65515" spans="2:24" x14ac:dyDescent="0.3">
      <c r="B65515" s="73"/>
      <c r="D65515" s="73"/>
      <c r="P65515" s="73"/>
      <c r="T65515" s="73"/>
      <c r="U65515" s="73"/>
      <c r="V65515" s="73"/>
      <c r="X65515" s="12"/>
    </row>
    <row r="65516" spans="2:24" x14ac:dyDescent="0.3">
      <c r="B65516" s="73"/>
      <c r="D65516" s="73"/>
      <c r="P65516" s="73"/>
      <c r="T65516" s="73"/>
      <c r="U65516" s="73"/>
      <c r="V65516" s="73"/>
      <c r="X65516" s="12"/>
    </row>
    <row r="65517" spans="2:24" x14ac:dyDescent="0.3">
      <c r="B65517" s="73"/>
      <c r="D65517" s="73"/>
      <c r="P65517" s="73"/>
      <c r="T65517" s="73"/>
      <c r="U65517" s="73"/>
      <c r="V65517" s="73"/>
      <c r="X65517" s="12"/>
    </row>
    <row r="65518" spans="2:24" x14ac:dyDescent="0.3">
      <c r="B65518" s="73"/>
      <c r="D65518" s="73"/>
      <c r="P65518" s="73"/>
      <c r="T65518" s="73"/>
      <c r="U65518" s="73"/>
      <c r="V65518" s="73"/>
      <c r="X65518" s="12"/>
    </row>
    <row r="65519" spans="2:24" x14ac:dyDescent="0.3">
      <c r="B65519" s="73"/>
      <c r="D65519" s="73"/>
      <c r="P65519" s="73"/>
      <c r="T65519" s="73"/>
      <c r="U65519" s="73"/>
      <c r="V65519" s="73"/>
      <c r="X65519" s="12"/>
    </row>
    <row r="65520" spans="2:24" x14ac:dyDescent="0.3">
      <c r="B65520" s="73"/>
      <c r="D65520" s="73"/>
      <c r="P65520" s="73"/>
      <c r="T65520" s="73"/>
      <c r="U65520" s="73"/>
      <c r="V65520" s="73"/>
      <c r="X65520" s="12"/>
    </row>
    <row r="65521" spans="2:24" x14ac:dyDescent="0.3">
      <c r="B65521" s="73"/>
      <c r="D65521" s="73"/>
      <c r="P65521" s="73"/>
      <c r="T65521" s="73"/>
      <c r="U65521" s="73"/>
      <c r="V65521" s="73"/>
      <c r="X65521" s="12"/>
    </row>
    <row r="65522" spans="2:24" x14ac:dyDescent="0.3">
      <c r="B65522" s="73"/>
      <c r="D65522" s="73"/>
      <c r="P65522" s="73"/>
      <c r="T65522" s="73"/>
      <c r="U65522" s="73"/>
      <c r="V65522" s="73"/>
      <c r="X65522" s="12"/>
    </row>
    <row r="65523" spans="2:24" x14ac:dyDescent="0.3">
      <c r="B65523" s="73"/>
      <c r="D65523" s="73"/>
      <c r="P65523" s="73"/>
      <c r="T65523" s="73"/>
      <c r="U65523" s="73"/>
      <c r="V65523" s="73"/>
      <c r="X65523" s="12"/>
    </row>
    <row r="65524" spans="2:24" x14ac:dyDescent="0.3">
      <c r="B65524" s="73"/>
      <c r="D65524" s="73"/>
      <c r="P65524" s="73"/>
      <c r="T65524" s="73"/>
      <c r="U65524" s="73"/>
      <c r="V65524" s="73"/>
      <c r="X65524" s="12"/>
    </row>
    <row r="65525" spans="2:24" x14ac:dyDescent="0.3">
      <c r="B65525" s="73"/>
      <c r="D65525" s="73"/>
      <c r="P65525" s="73"/>
      <c r="T65525" s="73"/>
      <c r="U65525" s="73"/>
      <c r="V65525" s="73"/>
      <c r="X65525" s="12"/>
    </row>
    <row r="65526" spans="2:24" x14ac:dyDescent="0.3">
      <c r="B65526" s="73"/>
      <c r="D65526" s="73"/>
      <c r="P65526" s="73"/>
      <c r="T65526" s="73"/>
      <c r="U65526" s="73"/>
      <c r="V65526" s="73"/>
      <c r="X65526" s="12"/>
    </row>
    <row r="65527" spans="2:24" x14ac:dyDescent="0.3">
      <c r="B65527" s="73"/>
      <c r="D65527" s="73"/>
      <c r="P65527" s="73"/>
      <c r="T65527" s="73"/>
      <c r="U65527" s="73"/>
      <c r="V65527" s="73"/>
      <c r="X65527" s="12"/>
    </row>
    <row r="65528" spans="2:24" x14ac:dyDescent="0.3">
      <c r="B65528" s="73"/>
      <c r="D65528" s="73"/>
      <c r="P65528" s="73"/>
      <c r="T65528" s="73"/>
      <c r="U65528" s="73"/>
      <c r="V65528" s="73"/>
      <c r="X65528" s="12"/>
    </row>
    <row r="65529" spans="2:24" x14ac:dyDescent="0.3">
      <c r="B65529" s="73"/>
      <c r="D65529" s="73"/>
      <c r="P65529" s="73"/>
      <c r="T65529" s="73"/>
      <c r="U65529" s="73"/>
      <c r="V65529" s="73"/>
      <c r="X65529" s="12"/>
    </row>
    <row r="65530" spans="2:24" x14ac:dyDescent="0.3">
      <c r="B65530" s="73"/>
      <c r="D65530" s="73"/>
      <c r="P65530" s="73"/>
      <c r="T65530" s="73"/>
      <c r="U65530" s="73"/>
      <c r="V65530" s="73"/>
      <c r="X65530" s="12"/>
    </row>
    <row r="65531" spans="2:24" x14ac:dyDescent="0.3">
      <c r="B65531" s="73"/>
      <c r="D65531" s="73"/>
      <c r="P65531" s="73"/>
      <c r="T65531" s="73"/>
      <c r="U65531" s="73"/>
      <c r="V65531" s="73"/>
      <c r="X65531" s="12"/>
    </row>
    <row r="65532" spans="2:24" x14ac:dyDescent="0.3">
      <c r="B65532" s="73"/>
      <c r="D65532" s="73"/>
      <c r="P65532" s="73"/>
      <c r="T65532" s="73"/>
      <c r="U65532" s="73"/>
      <c r="V65532" s="73"/>
      <c r="X65532" s="12"/>
    </row>
    <row r="65533" spans="2:24" x14ac:dyDescent="0.3">
      <c r="B65533" s="73"/>
      <c r="D65533" s="73"/>
      <c r="P65533" s="73"/>
      <c r="T65533" s="73"/>
      <c r="U65533" s="73"/>
      <c r="V65533" s="73"/>
      <c r="X65533" s="12"/>
    </row>
    <row r="65534" spans="2:24" x14ac:dyDescent="0.3">
      <c r="B65534" s="73"/>
      <c r="D65534" s="73"/>
      <c r="P65534" s="73"/>
      <c r="T65534" s="73"/>
      <c r="U65534" s="73"/>
      <c r="V65534" s="73"/>
      <c r="X65534" s="12"/>
    </row>
  </sheetData>
  <mergeCells count="37">
    <mergeCell ref="T16:T17"/>
    <mergeCell ref="V16:V17"/>
    <mergeCell ref="W16:W26"/>
    <mergeCell ref="D18:D19"/>
    <mergeCell ref="T18:T19"/>
    <mergeCell ref="V18:V19"/>
    <mergeCell ref="C25:F26"/>
    <mergeCell ref="W10:W14"/>
    <mergeCell ref="D13:D14"/>
    <mergeCell ref="T13:T14"/>
    <mergeCell ref="V13:V14"/>
    <mergeCell ref="O10:O12"/>
    <mergeCell ref="B9:B26"/>
    <mergeCell ref="H10:H12"/>
    <mergeCell ref="J10:J12"/>
    <mergeCell ref="K10:K12"/>
    <mergeCell ref="L10:L12"/>
    <mergeCell ref="D16:D17"/>
    <mergeCell ref="L26:O26"/>
    <mergeCell ref="J6:S6"/>
    <mergeCell ref="T6:V6"/>
    <mergeCell ref="C7:E10"/>
    <mergeCell ref="J8:S8"/>
    <mergeCell ref="P10:P12"/>
    <mergeCell ref="Q10:Q12"/>
    <mergeCell ref="R10:R12"/>
    <mergeCell ref="S10:S12"/>
    <mergeCell ref="T10:T12"/>
    <mergeCell ref="U10:U12"/>
    <mergeCell ref="V10:V12"/>
    <mergeCell ref="C2:E4"/>
    <mergeCell ref="I2:L2"/>
    <mergeCell ref="O2:S2"/>
    <mergeCell ref="W2:W3"/>
    <mergeCell ref="O3:Q3"/>
    <mergeCell ref="H4:J4"/>
    <mergeCell ref="O4:Q4"/>
  </mergeCells>
  <dataValidations disablePrompts="1" count="1">
    <dataValidation type="list" allowBlank="1" showInputMessage="1" showErrorMessage="1" sqref="W6 W8" xr:uid="{00000000-0002-0000-0B00-000000000000}">
      <formula1>INDIRECT($H$4)</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Disclaimer_</vt:lpstr>
      <vt:lpstr>.</vt:lpstr>
      <vt:lpstr>Matrix_RSA_Reseller</vt:lpstr>
      <vt:lpstr>Matrix_GLOBAL_Reseller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Phillip S</dc:creator>
  <cp:lastModifiedBy>Phillip Strydom</cp:lastModifiedBy>
  <cp:lastPrinted>2019-11-26T06:29:02Z</cp:lastPrinted>
  <dcterms:created xsi:type="dcterms:W3CDTF">2018-03-08T10:08:18Z</dcterms:created>
  <dcterms:modified xsi:type="dcterms:W3CDTF">2025-05-22T10:25:45Z</dcterms:modified>
  <cp:contentStatus/>
</cp:coreProperties>
</file>